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DEO_EB_V2G\"/>
    </mc:Choice>
  </mc:AlternateContent>
  <bookViews>
    <workbookView xWindow="0" yWindow="0" windowWidth="23040" windowHeight="9192" activeTab="3"/>
  </bookViews>
  <sheets>
    <sheet name="Brussels" sheetId="1" r:id="rId1"/>
    <sheet name="Bus 53 and 46" sheetId="9" r:id="rId2"/>
    <sheet name="Trips" sheetId="12" r:id="rId3"/>
    <sheet name="Events only" sheetId="11" r:id="rId4"/>
    <sheet name="Pre-Parameter" sheetId="13" r:id="rId5"/>
    <sheet name="Parameter" sheetId="14" r:id="rId6"/>
    <sheet name="Electricity_prices DA 2023" sheetId="3" r:id="rId7"/>
    <sheet name="Peak Power" sheetId="16" r:id="rId8"/>
    <sheet name="Brussels - avg over full year" sheetId="4" r:id="rId9"/>
    <sheet name="Winter" sheetId="5" state="hidden" r:id="rId10"/>
    <sheet name="Spring" sheetId="6" state="hidden" r:id="rId11"/>
    <sheet name="Summer" sheetId="7" state="hidden" r:id="rId12"/>
    <sheet name="Autumn" sheetId="8" state="hidden" r:id="rId13"/>
    <sheet name="Full time" sheetId="10" state="hidden" r:id="rId14"/>
  </sheets>
  <definedNames>
    <definedName name="_xlnm._FilterDatabase" localSheetId="13" hidden="1">'Full time'!$D$1:$D$1441</definedName>
    <definedName name="MinTimeChar">_xlfn.LAMBDA(_xlpm.start,_xlpm.range, _xlfn.XMATCH(TRUE, _xlfn.SCAN(0, _xlpm.range, _xlfn.LAMBDA(_xlpm.acc,_xlpm.x, _xlpm.acc + _xlpm.x &gt;= 5/1440))))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1" l="1"/>
  <c r="T212" i="13"/>
  <c r="T51" i="13"/>
  <c r="T33" i="13"/>
  <c r="T21" i="13"/>
  <c r="T8" i="13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7" i="1"/>
  <c r="B3" i="16"/>
  <c r="B4" i="16"/>
  <c r="B5" i="16"/>
  <c r="B6" i="16"/>
  <c r="B7" i="16"/>
  <c r="B8" i="16"/>
  <c r="B9" i="16"/>
  <c r="B10" i="16"/>
  <c r="B11" i="16"/>
  <c r="B2" i="16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7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" i="12"/>
  <c r="F39" i="1"/>
  <c r="F40" i="1"/>
  <c r="F41" i="1"/>
  <c r="F42" i="1"/>
  <c r="F43" i="1"/>
  <c r="F44" i="1"/>
  <c r="F38" i="1"/>
  <c r="G241" i="9"/>
  <c r="N233" i="12"/>
  <c r="O233" i="12" s="1"/>
  <c r="P233" i="12" s="1"/>
  <c r="N232" i="12"/>
  <c r="O232" i="12" s="1"/>
  <c r="P232" i="12" s="1"/>
  <c r="N231" i="12"/>
  <c r="O231" i="12" s="1"/>
  <c r="P231" i="12" s="1"/>
  <c r="N230" i="12"/>
  <c r="O230" i="12" s="1"/>
  <c r="P230" i="12" s="1"/>
  <c r="N229" i="12"/>
  <c r="O229" i="12" s="1"/>
  <c r="P229" i="12" s="1"/>
  <c r="N228" i="12"/>
  <c r="O228" i="12" s="1"/>
  <c r="P228" i="12" s="1"/>
  <c r="N227" i="12"/>
  <c r="O227" i="12" s="1"/>
  <c r="P227" i="12" s="1"/>
  <c r="N226" i="12"/>
  <c r="O226" i="12" s="1"/>
  <c r="P226" i="12" s="1"/>
  <c r="N225" i="12"/>
  <c r="O225" i="12" s="1"/>
  <c r="P225" i="12" s="1"/>
  <c r="N224" i="12"/>
  <c r="O224" i="12" s="1"/>
  <c r="P224" i="12" s="1"/>
  <c r="N223" i="12"/>
  <c r="O223" i="12" s="1"/>
  <c r="P223" i="12" s="1"/>
  <c r="N222" i="12"/>
  <c r="O222" i="12" s="1"/>
  <c r="P222" i="12" s="1"/>
  <c r="N221" i="12"/>
  <c r="O221" i="12" s="1"/>
  <c r="P221" i="12" s="1"/>
  <c r="N220" i="12"/>
  <c r="O220" i="12" s="1"/>
  <c r="P220" i="12" s="1"/>
  <c r="N219" i="12"/>
  <c r="O219" i="12" s="1"/>
  <c r="P219" i="12" s="1"/>
  <c r="N218" i="12"/>
  <c r="O218" i="12" s="1"/>
  <c r="P218" i="12" s="1"/>
  <c r="N217" i="12"/>
  <c r="O217" i="12" s="1"/>
  <c r="P217" i="12" s="1"/>
  <c r="N216" i="12"/>
  <c r="O216" i="12" s="1"/>
  <c r="P216" i="12" s="1"/>
  <c r="N215" i="12"/>
  <c r="O215" i="12" s="1"/>
  <c r="P215" i="12" s="1"/>
  <c r="N214" i="12"/>
  <c r="O214" i="12" s="1"/>
  <c r="P214" i="12" s="1"/>
  <c r="N213" i="12"/>
  <c r="O213" i="12" s="1"/>
  <c r="P213" i="12" s="1"/>
  <c r="N212" i="12"/>
  <c r="O212" i="12" s="1"/>
  <c r="P212" i="12" s="1"/>
  <c r="N211" i="12"/>
  <c r="O211" i="12" s="1"/>
  <c r="P211" i="12" s="1"/>
  <c r="N210" i="12"/>
  <c r="O210" i="12" s="1"/>
  <c r="P210" i="12" s="1"/>
  <c r="N209" i="12"/>
  <c r="O209" i="12" s="1"/>
  <c r="P209" i="12" s="1"/>
  <c r="N208" i="12"/>
  <c r="O208" i="12" s="1"/>
  <c r="P208" i="12" s="1"/>
  <c r="N207" i="12"/>
  <c r="O207" i="12" s="1"/>
  <c r="P207" i="12" s="1"/>
  <c r="N206" i="12"/>
  <c r="O206" i="12" s="1"/>
  <c r="P206" i="12" s="1"/>
  <c r="N205" i="12"/>
  <c r="O205" i="12" s="1"/>
  <c r="P205" i="12" s="1"/>
  <c r="N204" i="12"/>
  <c r="O204" i="12" s="1"/>
  <c r="P204" i="12" s="1"/>
  <c r="N203" i="12"/>
  <c r="O203" i="12" s="1"/>
  <c r="P203" i="12" s="1"/>
  <c r="N202" i="12"/>
  <c r="O202" i="12" s="1"/>
  <c r="P202" i="12" s="1"/>
  <c r="N201" i="12"/>
  <c r="O201" i="12" s="1"/>
  <c r="P201" i="12" s="1"/>
  <c r="N200" i="12"/>
  <c r="O200" i="12" s="1"/>
  <c r="P200" i="12" s="1"/>
  <c r="N199" i="12"/>
  <c r="O199" i="12" s="1"/>
  <c r="P199" i="12" s="1"/>
  <c r="N198" i="12"/>
  <c r="O198" i="12" s="1"/>
  <c r="P198" i="12" s="1"/>
  <c r="N197" i="12"/>
  <c r="O197" i="12" s="1"/>
  <c r="P197" i="12" s="1"/>
  <c r="N196" i="12"/>
  <c r="O196" i="12" s="1"/>
  <c r="P196" i="12" s="1"/>
  <c r="N195" i="12"/>
  <c r="O195" i="12" s="1"/>
  <c r="P195" i="12" s="1"/>
  <c r="N194" i="12"/>
  <c r="O194" i="12" s="1"/>
  <c r="P194" i="12" s="1"/>
  <c r="N193" i="12"/>
  <c r="O193" i="12" s="1"/>
  <c r="P193" i="12" s="1"/>
  <c r="N192" i="12"/>
  <c r="O192" i="12" s="1"/>
  <c r="P192" i="12" s="1"/>
  <c r="N191" i="12"/>
  <c r="O191" i="12" s="1"/>
  <c r="P191" i="12" s="1"/>
  <c r="N190" i="12"/>
  <c r="O190" i="12" s="1"/>
  <c r="P190" i="12" s="1"/>
  <c r="N189" i="12"/>
  <c r="O189" i="12" s="1"/>
  <c r="P189" i="12" s="1"/>
  <c r="N188" i="12"/>
  <c r="O188" i="12" s="1"/>
  <c r="P188" i="12" s="1"/>
  <c r="N187" i="12"/>
  <c r="O187" i="12" s="1"/>
  <c r="P187" i="12" s="1"/>
  <c r="N186" i="12"/>
  <c r="O186" i="12" s="1"/>
  <c r="P186" i="12" s="1"/>
  <c r="N185" i="12"/>
  <c r="O185" i="12" s="1"/>
  <c r="P185" i="12" s="1"/>
  <c r="N184" i="12"/>
  <c r="O184" i="12" s="1"/>
  <c r="P184" i="12" s="1"/>
  <c r="N183" i="12"/>
  <c r="O183" i="12" s="1"/>
  <c r="P183" i="12" s="1"/>
  <c r="N182" i="12"/>
  <c r="O182" i="12" s="1"/>
  <c r="P182" i="12" s="1"/>
  <c r="N181" i="12"/>
  <c r="O181" i="12" s="1"/>
  <c r="P181" i="12" s="1"/>
  <c r="N180" i="12"/>
  <c r="O180" i="12" s="1"/>
  <c r="P180" i="12" s="1"/>
  <c r="N179" i="12"/>
  <c r="O179" i="12" s="1"/>
  <c r="P179" i="12" s="1"/>
  <c r="N178" i="12"/>
  <c r="O178" i="12" s="1"/>
  <c r="P178" i="12" s="1"/>
  <c r="N177" i="12"/>
  <c r="O177" i="12" s="1"/>
  <c r="P177" i="12" s="1"/>
  <c r="N176" i="12"/>
  <c r="O176" i="12" s="1"/>
  <c r="P176" i="12" s="1"/>
  <c r="N175" i="12"/>
  <c r="O175" i="12" s="1"/>
  <c r="P175" i="12" s="1"/>
  <c r="N174" i="12"/>
  <c r="O174" i="12" s="1"/>
  <c r="P174" i="12" s="1"/>
  <c r="N173" i="12"/>
  <c r="O173" i="12" s="1"/>
  <c r="P173" i="12" s="1"/>
  <c r="N172" i="12"/>
  <c r="O172" i="12" s="1"/>
  <c r="P172" i="12" s="1"/>
  <c r="N171" i="12"/>
  <c r="O171" i="12" s="1"/>
  <c r="P171" i="12" s="1"/>
  <c r="N170" i="12"/>
  <c r="O170" i="12" s="1"/>
  <c r="P170" i="12" s="1"/>
  <c r="N169" i="12"/>
  <c r="O169" i="12" s="1"/>
  <c r="P169" i="12" s="1"/>
  <c r="N168" i="12"/>
  <c r="O168" i="12" s="1"/>
  <c r="P168" i="12" s="1"/>
  <c r="N167" i="12"/>
  <c r="O167" i="12" s="1"/>
  <c r="P167" i="12" s="1"/>
  <c r="N166" i="12"/>
  <c r="O166" i="12" s="1"/>
  <c r="P166" i="12" s="1"/>
  <c r="N165" i="12"/>
  <c r="O165" i="12" s="1"/>
  <c r="P165" i="12" s="1"/>
  <c r="N164" i="12"/>
  <c r="O164" i="12" s="1"/>
  <c r="P164" i="12" s="1"/>
  <c r="N163" i="12"/>
  <c r="O163" i="12" s="1"/>
  <c r="P163" i="12" s="1"/>
  <c r="N162" i="12"/>
  <c r="O162" i="12" s="1"/>
  <c r="P162" i="12" s="1"/>
  <c r="N161" i="12"/>
  <c r="O161" i="12" s="1"/>
  <c r="P161" i="12" s="1"/>
  <c r="N160" i="12"/>
  <c r="O160" i="12" s="1"/>
  <c r="P160" i="12" s="1"/>
  <c r="N159" i="12"/>
  <c r="O159" i="12" s="1"/>
  <c r="P159" i="12" s="1"/>
  <c r="N158" i="12"/>
  <c r="O158" i="12" s="1"/>
  <c r="P158" i="12" s="1"/>
  <c r="N157" i="12"/>
  <c r="O157" i="12" s="1"/>
  <c r="P157" i="12" s="1"/>
  <c r="N156" i="12"/>
  <c r="O156" i="12" s="1"/>
  <c r="P156" i="12" s="1"/>
  <c r="N155" i="12"/>
  <c r="O155" i="12" s="1"/>
  <c r="P155" i="12" s="1"/>
  <c r="N154" i="12"/>
  <c r="O154" i="12" s="1"/>
  <c r="P154" i="12" s="1"/>
  <c r="N153" i="12"/>
  <c r="O153" i="12" s="1"/>
  <c r="P153" i="12" s="1"/>
  <c r="N152" i="12"/>
  <c r="O152" i="12" s="1"/>
  <c r="P152" i="12" s="1"/>
  <c r="N151" i="12"/>
  <c r="O151" i="12" s="1"/>
  <c r="P151" i="12" s="1"/>
  <c r="N150" i="12"/>
  <c r="O150" i="12" s="1"/>
  <c r="P150" i="12" s="1"/>
  <c r="N149" i="12"/>
  <c r="O149" i="12" s="1"/>
  <c r="P149" i="12" s="1"/>
  <c r="N148" i="12"/>
  <c r="O148" i="12" s="1"/>
  <c r="P148" i="12" s="1"/>
  <c r="N147" i="12"/>
  <c r="O147" i="12" s="1"/>
  <c r="P147" i="12" s="1"/>
  <c r="N146" i="12"/>
  <c r="O146" i="12" s="1"/>
  <c r="P146" i="12" s="1"/>
  <c r="N145" i="12"/>
  <c r="O145" i="12" s="1"/>
  <c r="P145" i="12" s="1"/>
  <c r="N144" i="12"/>
  <c r="O144" i="12" s="1"/>
  <c r="P144" i="12" s="1"/>
  <c r="N143" i="12"/>
  <c r="O143" i="12" s="1"/>
  <c r="P143" i="12" s="1"/>
  <c r="N142" i="12"/>
  <c r="O142" i="12" s="1"/>
  <c r="P142" i="12" s="1"/>
  <c r="N141" i="12"/>
  <c r="O141" i="12" s="1"/>
  <c r="P141" i="12" s="1"/>
  <c r="N140" i="12"/>
  <c r="O140" i="12" s="1"/>
  <c r="P140" i="12" s="1"/>
  <c r="N139" i="12"/>
  <c r="O139" i="12" s="1"/>
  <c r="P139" i="12" s="1"/>
  <c r="N138" i="12"/>
  <c r="O138" i="12" s="1"/>
  <c r="P138" i="12" s="1"/>
  <c r="N137" i="12"/>
  <c r="O137" i="12" s="1"/>
  <c r="P137" i="12" s="1"/>
  <c r="N136" i="12"/>
  <c r="O136" i="12" s="1"/>
  <c r="P136" i="12" s="1"/>
  <c r="N135" i="12"/>
  <c r="O135" i="12" s="1"/>
  <c r="P135" i="12" s="1"/>
  <c r="N134" i="12"/>
  <c r="O134" i="12" s="1"/>
  <c r="P134" i="12" s="1"/>
  <c r="N133" i="12"/>
  <c r="O133" i="12" s="1"/>
  <c r="P133" i="12" s="1"/>
  <c r="N132" i="12"/>
  <c r="O132" i="12" s="1"/>
  <c r="P132" i="12" s="1"/>
  <c r="N131" i="12"/>
  <c r="O131" i="12" s="1"/>
  <c r="P131" i="12" s="1"/>
  <c r="N130" i="12"/>
  <c r="O130" i="12" s="1"/>
  <c r="P130" i="12" s="1"/>
  <c r="N129" i="12"/>
  <c r="O129" i="12" s="1"/>
  <c r="P129" i="12" s="1"/>
  <c r="N128" i="12"/>
  <c r="O128" i="12" s="1"/>
  <c r="P128" i="12" s="1"/>
  <c r="N127" i="12"/>
  <c r="O127" i="12" s="1"/>
  <c r="P127" i="12" s="1"/>
  <c r="N126" i="12"/>
  <c r="O126" i="12" s="1"/>
  <c r="P126" i="12" s="1"/>
  <c r="N125" i="12"/>
  <c r="O125" i="12" s="1"/>
  <c r="P125" i="12" s="1"/>
  <c r="N124" i="12"/>
  <c r="O124" i="12" s="1"/>
  <c r="P124" i="12" s="1"/>
  <c r="N123" i="12"/>
  <c r="O123" i="12" s="1"/>
  <c r="P123" i="12" s="1"/>
  <c r="N122" i="12"/>
  <c r="O122" i="12" s="1"/>
  <c r="P122" i="12" s="1"/>
  <c r="N121" i="12"/>
  <c r="O121" i="12" s="1"/>
  <c r="P121" i="12" s="1"/>
  <c r="N120" i="12"/>
  <c r="O120" i="12" s="1"/>
  <c r="P120" i="12" s="1"/>
  <c r="N119" i="12"/>
  <c r="O119" i="12" s="1"/>
  <c r="P119" i="12" s="1"/>
  <c r="N118" i="12"/>
  <c r="O118" i="12" s="1"/>
  <c r="P118" i="12" s="1"/>
  <c r="N117" i="12"/>
  <c r="O117" i="12" s="1"/>
  <c r="P117" i="12" s="1"/>
  <c r="N116" i="12"/>
  <c r="O116" i="12" s="1"/>
  <c r="P116" i="12" s="1"/>
  <c r="N115" i="12"/>
  <c r="O115" i="12" s="1"/>
  <c r="P115" i="12" s="1"/>
  <c r="N114" i="12"/>
  <c r="O114" i="12" s="1"/>
  <c r="P114" i="12" s="1"/>
  <c r="N113" i="12"/>
  <c r="O113" i="12" s="1"/>
  <c r="P113" i="12" s="1"/>
  <c r="N112" i="12"/>
  <c r="O112" i="12" s="1"/>
  <c r="P112" i="12" s="1"/>
  <c r="N111" i="12"/>
  <c r="O111" i="12" s="1"/>
  <c r="P111" i="12" s="1"/>
  <c r="N110" i="12"/>
  <c r="O110" i="12" s="1"/>
  <c r="P110" i="12" s="1"/>
  <c r="N109" i="12"/>
  <c r="O109" i="12" s="1"/>
  <c r="P109" i="12" s="1"/>
  <c r="N108" i="12"/>
  <c r="O108" i="12" s="1"/>
  <c r="P108" i="12" s="1"/>
  <c r="N107" i="12"/>
  <c r="O107" i="12" s="1"/>
  <c r="P107" i="12" s="1"/>
  <c r="N106" i="12"/>
  <c r="O106" i="12" s="1"/>
  <c r="P106" i="12" s="1"/>
  <c r="N105" i="12"/>
  <c r="O105" i="12" s="1"/>
  <c r="P105" i="12" s="1"/>
  <c r="N104" i="12"/>
  <c r="O104" i="12" s="1"/>
  <c r="P104" i="12" s="1"/>
  <c r="N103" i="12"/>
  <c r="O103" i="12" s="1"/>
  <c r="P103" i="12" s="1"/>
  <c r="N102" i="12"/>
  <c r="O102" i="12" s="1"/>
  <c r="P102" i="12" s="1"/>
  <c r="N101" i="12"/>
  <c r="O101" i="12" s="1"/>
  <c r="P101" i="12" s="1"/>
  <c r="N100" i="12"/>
  <c r="O100" i="12" s="1"/>
  <c r="P100" i="12" s="1"/>
  <c r="N99" i="12"/>
  <c r="O99" i="12" s="1"/>
  <c r="P99" i="12" s="1"/>
  <c r="N98" i="12"/>
  <c r="O98" i="12" s="1"/>
  <c r="P98" i="12" s="1"/>
  <c r="N97" i="12"/>
  <c r="O97" i="12" s="1"/>
  <c r="P97" i="12" s="1"/>
  <c r="N96" i="12"/>
  <c r="O96" i="12" s="1"/>
  <c r="P96" i="12" s="1"/>
  <c r="N95" i="12"/>
  <c r="O95" i="12" s="1"/>
  <c r="P95" i="12" s="1"/>
  <c r="N94" i="12"/>
  <c r="O94" i="12" s="1"/>
  <c r="P94" i="12" s="1"/>
  <c r="N93" i="12"/>
  <c r="O93" i="12" s="1"/>
  <c r="P93" i="12" s="1"/>
  <c r="N92" i="12"/>
  <c r="O92" i="12" s="1"/>
  <c r="P92" i="12" s="1"/>
  <c r="N91" i="12"/>
  <c r="O91" i="12" s="1"/>
  <c r="P91" i="12" s="1"/>
  <c r="N90" i="12"/>
  <c r="O90" i="12" s="1"/>
  <c r="P90" i="12" s="1"/>
  <c r="N89" i="12"/>
  <c r="O89" i="12" s="1"/>
  <c r="P89" i="12" s="1"/>
  <c r="N88" i="12"/>
  <c r="O88" i="12" s="1"/>
  <c r="P88" i="12" s="1"/>
  <c r="N87" i="12"/>
  <c r="O87" i="12" s="1"/>
  <c r="P87" i="12" s="1"/>
  <c r="N86" i="12"/>
  <c r="O86" i="12" s="1"/>
  <c r="P86" i="12" s="1"/>
  <c r="N85" i="12"/>
  <c r="O85" i="12" s="1"/>
  <c r="P85" i="12" s="1"/>
  <c r="N84" i="12"/>
  <c r="O84" i="12" s="1"/>
  <c r="P84" i="12" s="1"/>
  <c r="N83" i="12"/>
  <c r="O83" i="12" s="1"/>
  <c r="P83" i="12" s="1"/>
  <c r="N82" i="12"/>
  <c r="O82" i="12" s="1"/>
  <c r="P82" i="12" s="1"/>
  <c r="N81" i="12"/>
  <c r="O81" i="12" s="1"/>
  <c r="P81" i="12" s="1"/>
  <c r="N80" i="12"/>
  <c r="O80" i="12" s="1"/>
  <c r="P80" i="12" s="1"/>
  <c r="N79" i="12"/>
  <c r="O79" i="12" s="1"/>
  <c r="P79" i="12" s="1"/>
  <c r="N78" i="12"/>
  <c r="O78" i="12" s="1"/>
  <c r="P78" i="12" s="1"/>
  <c r="N77" i="12"/>
  <c r="O77" i="12" s="1"/>
  <c r="P77" i="12" s="1"/>
  <c r="N76" i="12"/>
  <c r="O76" i="12" s="1"/>
  <c r="P76" i="12" s="1"/>
  <c r="N75" i="12"/>
  <c r="O75" i="12" s="1"/>
  <c r="P75" i="12" s="1"/>
  <c r="N74" i="12"/>
  <c r="O74" i="12" s="1"/>
  <c r="P74" i="12" s="1"/>
  <c r="N73" i="12"/>
  <c r="O73" i="12" s="1"/>
  <c r="P73" i="12" s="1"/>
  <c r="N72" i="12"/>
  <c r="O72" i="12" s="1"/>
  <c r="P72" i="12" s="1"/>
  <c r="N71" i="12"/>
  <c r="O71" i="12" s="1"/>
  <c r="P71" i="12" s="1"/>
  <c r="N70" i="12"/>
  <c r="O70" i="12" s="1"/>
  <c r="P70" i="12" s="1"/>
  <c r="N69" i="12"/>
  <c r="O69" i="12" s="1"/>
  <c r="P69" i="12" s="1"/>
  <c r="N68" i="12"/>
  <c r="O68" i="12" s="1"/>
  <c r="P68" i="12" s="1"/>
  <c r="N67" i="12"/>
  <c r="O67" i="12" s="1"/>
  <c r="P67" i="12" s="1"/>
  <c r="N66" i="12"/>
  <c r="O66" i="12" s="1"/>
  <c r="P66" i="12" s="1"/>
  <c r="N65" i="12"/>
  <c r="O65" i="12" s="1"/>
  <c r="P65" i="12" s="1"/>
  <c r="N64" i="12"/>
  <c r="O64" i="12" s="1"/>
  <c r="P64" i="12" s="1"/>
  <c r="N63" i="12"/>
  <c r="O63" i="12" s="1"/>
  <c r="P63" i="12" s="1"/>
  <c r="N62" i="12"/>
  <c r="O62" i="12" s="1"/>
  <c r="P62" i="12" s="1"/>
  <c r="N61" i="12"/>
  <c r="O61" i="12" s="1"/>
  <c r="P61" i="12" s="1"/>
  <c r="N60" i="12"/>
  <c r="O60" i="12" s="1"/>
  <c r="P60" i="12" s="1"/>
  <c r="N59" i="12"/>
  <c r="O59" i="12" s="1"/>
  <c r="P59" i="12" s="1"/>
  <c r="N58" i="12"/>
  <c r="O58" i="12" s="1"/>
  <c r="P58" i="12" s="1"/>
  <c r="N57" i="12"/>
  <c r="O57" i="12" s="1"/>
  <c r="P57" i="12" s="1"/>
  <c r="N56" i="12"/>
  <c r="O56" i="12" s="1"/>
  <c r="P56" i="12" s="1"/>
  <c r="N55" i="12"/>
  <c r="O55" i="12" s="1"/>
  <c r="P55" i="12" s="1"/>
  <c r="N54" i="12"/>
  <c r="O54" i="12" s="1"/>
  <c r="P54" i="12" s="1"/>
  <c r="N53" i="12"/>
  <c r="O53" i="12" s="1"/>
  <c r="P53" i="12" s="1"/>
  <c r="N52" i="12"/>
  <c r="O52" i="12" s="1"/>
  <c r="P52" i="12" s="1"/>
  <c r="N51" i="12"/>
  <c r="O51" i="12" s="1"/>
  <c r="P51" i="12" s="1"/>
  <c r="N50" i="12"/>
  <c r="O50" i="12" s="1"/>
  <c r="P50" i="12" s="1"/>
  <c r="N49" i="12"/>
  <c r="O49" i="12" s="1"/>
  <c r="P49" i="12" s="1"/>
  <c r="N48" i="12"/>
  <c r="O48" i="12" s="1"/>
  <c r="P48" i="12" s="1"/>
  <c r="N47" i="12"/>
  <c r="O47" i="12" s="1"/>
  <c r="P47" i="12" s="1"/>
  <c r="N46" i="12"/>
  <c r="O46" i="12" s="1"/>
  <c r="P46" i="12" s="1"/>
  <c r="N45" i="12"/>
  <c r="O45" i="12" s="1"/>
  <c r="P45" i="12" s="1"/>
  <c r="N44" i="12"/>
  <c r="O44" i="12" s="1"/>
  <c r="P44" i="12" s="1"/>
  <c r="N43" i="12"/>
  <c r="O43" i="12" s="1"/>
  <c r="P43" i="12" s="1"/>
  <c r="N42" i="12"/>
  <c r="O42" i="12" s="1"/>
  <c r="P42" i="12" s="1"/>
  <c r="N41" i="12"/>
  <c r="O41" i="12" s="1"/>
  <c r="P41" i="12" s="1"/>
  <c r="N40" i="12"/>
  <c r="O40" i="12" s="1"/>
  <c r="P40" i="12" s="1"/>
  <c r="N39" i="12"/>
  <c r="O39" i="12" s="1"/>
  <c r="P39" i="12" s="1"/>
  <c r="N38" i="12"/>
  <c r="O38" i="12" s="1"/>
  <c r="P38" i="12" s="1"/>
  <c r="N37" i="12"/>
  <c r="O37" i="12" s="1"/>
  <c r="P37" i="12" s="1"/>
  <c r="N36" i="12"/>
  <c r="O36" i="12" s="1"/>
  <c r="P36" i="12" s="1"/>
  <c r="N35" i="12"/>
  <c r="O35" i="12" s="1"/>
  <c r="P35" i="12" s="1"/>
  <c r="N34" i="12"/>
  <c r="O34" i="12" s="1"/>
  <c r="P34" i="12" s="1"/>
  <c r="N33" i="12"/>
  <c r="O33" i="12" s="1"/>
  <c r="P33" i="12" s="1"/>
  <c r="N32" i="12"/>
  <c r="O32" i="12" s="1"/>
  <c r="P32" i="12" s="1"/>
  <c r="N31" i="12"/>
  <c r="O31" i="12" s="1"/>
  <c r="P31" i="12" s="1"/>
  <c r="N30" i="12"/>
  <c r="O30" i="12" s="1"/>
  <c r="P30" i="12" s="1"/>
  <c r="N29" i="12"/>
  <c r="O29" i="12" s="1"/>
  <c r="P29" i="12" s="1"/>
  <c r="N28" i="12"/>
  <c r="O28" i="12" s="1"/>
  <c r="P28" i="12" s="1"/>
  <c r="N27" i="12"/>
  <c r="O27" i="12" s="1"/>
  <c r="P27" i="12" s="1"/>
  <c r="N26" i="12"/>
  <c r="O26" i="12" s="1"/>
  <c r="P26" i="12" s="1"/>
  <c r="N25" i="12"/>
  <c r="O25" i="12" s="1"/>
  <c r="P25" i="12" s="1"/>
  <c r="N24" i="12"/>
  <c r="O24" i="12" s="1"/>
  <c r="P24" i="12" s="1"/>
  <c r="N23" i="12"/>
  <c r="O23" i="12" s="1"/>
  <c r="P23" i="12" s="1"/>
  <c r="N22" i="12"/>
  <c r="O22" i="12" s="1"/>
  <c r="P22" i="12" s="1"/>
  <c r="N21" i="12"/>
  <c r="O21" i="12" s="1"/>
  <c r="P21" i="12" s="1"/>
  <c r="N20" i="12"/>
  <c r="O20" i="12" s="1"/>
  <c r="P20" i="12" s="1"/>
  <c r="N19" i="12"/>
  <c r="O19" i="12" s="1"/>
  <c r="P19" i="12" s="1"/>
  <c r="N18" i="12"/>
  <c r="O18" i="12" s="1"/>
  <c r="P18" i="12" s="1"/>
  <c r="N17" i="12"/>
  <c r="O17" i="12" s="1"/>
  <c r="P17" i="12" s="1"/>
  <c r="N16" i="12"/>
  <c r="O16" i="12" s="1"/>
  <c r="P16" i="12" s="1"/>
  <c r="N15" i="12"/>
  <c r="O15" i="12" s="1"/>
  <c r="P15" i="12" s="1"/>
  <c r="N14" i="12"/>
  <c r="O14" i="12" s="1"/>
  <c r="P14" i="12" s="1"/>
  <c r="N13" i="12"/>
  <c r="O13" i="12" s="1"/>
  <c r="P13" i="12" s="1"/>
  <c r="N12" i="12"/>
  <c r="O12" i="12" s="1"/>
  <c r="P12" i="12" s="1"/>
  <c r="N11" i="12"/>
  <c r="O11" i="12" s="1"/>
  <c r="P11" i="12" s="1"/>
  <c r="N10" i="12"/>
  <c r="O10" i="12" s="1"/>
  <c r="P10" i="12" s="1"/>
  <c r="N9" i="12"/>
  <c r="O9" i="12" s="1"/>
  <c r="P9" i="12" s="1"/>
  <c r="N8" i="12"/>
  <c r="O8" i="12" s="1"/>
  <c r="P8" i="12" s="1"/>
  <c r="N7" i="12"/>
  <c r="O7" i="12" s="1"/>
  <c r="P7" i="12" s="1"/>
  <c r="N6" i="12"/>
  <c r="O6" i="12" s="1"/>
  <c r="P6" i="12" s="1"/>
  <c r="N5" i="12"/>
  <c r="O5" i="12" s="1"/>
  <c r="P5" i="12" s="1"/>
  <c r="N4" i="12"/>
  <c r="O4" i="12" s="1"/>
  <c r="P4" i="12" s="1"/>
  <c r="N3" i="12"/>
  <c r="O3" i="12" s="1"/>
  <c r="P3" i="12" s="1"/>
  <c r="N2" i="12"/>
  <c r="O2" i="12" s="1"/>
  <c r="P2" i="12" s="1"/>
  <c r="P3" i="13" l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67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50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3" i="13"/>
  <c r="M4" i="13"/>
  <c r="M5" i="13"/>
  <c r="M6" i="13"/>
  <c r="M2" i="13"/>
  <c r="K2" i="13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2" i="1"/>
  <c r="L33" i="1"/>
  <c r="L34" i="1"/>
  <c r="L7" i="1"/>
  <c r="F30" i="14"/>
  <c r="F3" i="14"/>
  <c r="H159" i="13"/>
  <c r="T151" i="13" s="1"/>
  <c r="H235" i="13"/>
  <c r="T229" i="13" s="1"/>
  <c r="H227" i="13"/>
  <c r="H223" i="13"/>
  <c r="T221" i="13" s="1"/>
  <c r="H219" i="13"/>
  <c r="H210" i="13"/>
  <c r="T208" i="13" s="1"/>
  <c r="H206" i="13"/>
  <c r="T201" i="13" s="1"/>
  <c r="H199" i="13"/>
  <c r="H193" i="13"/>
  <c r="T186" i="13" s="1"/>
  <c r="H184" i="13"/>
  <c r="T173" i="13" s="1"/>
  <c r="H171" i="13"/>
  <c r="H161" i="13"/>
  <c r="T161" i="13" s="1"/>
  <c r="H149" i="13"/>
  <c r="H147" i="13"/>
  <c r="T134" i="13" s="1"/>
  <c r="H132" i="13"/>
  <c r="T124" i="13" s="1"/>
  <c r="H122" i="13"/>
  <c r="H120" i="13"/>
  <c r="H116" i="13"/>
  <c r="H106" i="13"/>
  <c r="T92" i="13" s="1"/>
  <c r="H90" i="13"/>
  <c r="T88" i="13" s="1"/>
  <c r="H86" i="13"/>
  <c r="H74" i="13"/>
  <c r="T72" i="13" s="1"/>
  <c r="H70" i="13"/>
  <c r="T68" i="13" s="1"/>
  <c r="H65" i="13"/>
  <c r="H48" i="13"/>
  <c r="H31" i="13"/>
  <c r="H19" i="13"/>
  <c r="H6" i="13"/>
  <c r="T3" i="13" s="1"/>
  <c r="T76" i="13"/>
  <c r="T108" i="13"/>
  <c r="T118" i="13"/>
  <c r="T122" i="13"/>
  <c r="T149" i="13"/>
  <c r="T163" i="13"/>
  <c r="T195" i="13"/>
  <c r="T225" i="13"/>
  <c r="I3" i="12" a="1"/>
  <c r="I3" i="12" s="1"/>
  <c r="I4" i="12" a="1"/>
  <c r="I4" i="12" s="1"/>
  <c r="I5" i="12" a="1"/>
  <c r="I5" i="12" s="1"/>
  <c r="I6" i="12" a="1"/>
  <c r="I6" i="12" s="1"/>
  <c r="I7" i="12" a="1"/>
  <c r="I7" i="12" s="1"/>
  <c r="I8" i="12" a="1"/>
  <c r="I8" i="12" s="1"/>
  <c r="I9" i="12" a="1"/>
  <c r="I9" i="12" s="1"/>
  <c r="I10" i="12" a="1"/>
  <c r="I10" i="12" s="1"/>
  <c r="I11" i="12" a="1"/>
  <c r="I11" i="12" s="1"/>
  <c r="I12" i="12" a="1"/>
  <c r="I12" i="12" s="1"/>
  <c r="I13" i="12" a="1"/>
  <c r="I13" i="12" s="1"/>
  <c r="I14" i="12" a="1"/>
  <c r="I14" i="12" s="1"/>
  <c r="I15" i="12" a="1"/>
  <c r="I15" i="12" s="1"/>
  <c r="I16" i="12" a="1"/>
  <c r="I16" i="12" s="1"/>
  <c r="I17" i="12" a="1"/>
  <c r="I17" i="12" s="1"/>
  <c r="I18" i="12" a="1"/>
  <c r="I18" i="12" s="1"/>
  <c r="I19" i="12" a="1"/>
  <c r="I19" i="12" s="1"/>
  <c r="I20" i="12" a="1"/>
  <c r="I20" i="12" s="1"/>
  <c r="I21" i="12" a="1"/>
  <c r="I21" i="12" s="1"/>
  <c r="I22" i="12" a="1"/>
  <c r="I22" i="12" s="1"/>
  <c r="I23" i="12" a="1"/>
  <c r="I23" i="12" s="1"/>
  <c r="I24" i="12" a="1"/>
  <c r="I24" i="12" s="1"/>
  <c r="I25" i="12" a="1"/>
  <c r="I25" i="12" s="1"/>
  <c r="I26" i="12" a="1"/>
  <c r="I26" i="12" s="1"/>
  <c r="I27" i="12" a="1"/>
  <c r="I27" i="12" s="1"/>
  <c r="I28" i="12" a="1"/>
  <c r="I28" i="12" s="1"/>
  <c r="I29" i="12" a="1"/>
  <c r="I29" i="12" s="1"/>
  <c r="I30" i="12" a="1"/>
  <c r="I30" i="12" s="1"/>
  <c r="I31" i="12" a="1"/>
  <c r="I31" i="12" s="1"/>
  <c r="I32" i="12" a="1"/>
  <c r="I32" i="12" s="1"/>
  <c r="I33" i="12" a="1"/>
  <c r="I33" i="12" s="1"/>
  <c r="I34" i="12" a="1"/>
  <c r="I34" i="12" s="1"/>
  <c r="I35" i="12" a="1"/>
  <c r="I35" i="12" s="1"/>
  <c r="I36" i="12" a="1"/>
  <c r="I36" i="12" s="1"/>
  <c r="I37" i="12" a="1"/>
  <c r="I37" i="12" s="1"/>
  <c r="I38" i="12" a="1"/>
  <c r="I38" i="12" s="1"/>
  <c r="I39" i="12" a="1"/>
  <c r="I39" i="12" s="1"/>
  <c r="I40" i="12" a="1"/>
  <c r="I40" i="12" s="1"/>
  <c r="I41" i="12" a="1"/>
  <c r="I41" i="12" s="1"/>
  <c r="I42" i="12" a="1"/>
  <c r="I42" i="12" s="1"/>
  <c r="I43" i="12" a="1"/>
  <c r="I43" i="12" s="1"/>
  <c r="I44" i="12" a="1"/>
  <c r="I44" i="12" s="1"/>
  <c r="I45" i="12" a="1"/>
  <c r="I45" i="12" s="1"/>
  <c r="I46" i="12" a="1"/>
  <c r="I46" i="12" s="1"/>
  <c r="I47" i="12" a="1"/>
  <c r="I47" i="12" s="1"/>
  <c r="I48" i="12" a="1"/>
  <c r="I48" i="12" s="1"/>
  <c r="I49" i="12" a="1"/>
  <c r="I49" i="12" s="1"/>
  <c r="I50" i="12" a="1"/>
  <c r="I50" i="12" s="1"/>
  <c r="I51" i="12" a="1"/>
  <c r="I51" i="12" s="1"/>
  <c r="I52" i="12" a="1"/>
  <c r="I52" i="12" s="1"/>
  <c r="I53" i="12" a="1"/>
  <c r="I53" i="12"/>
  <c r="I54" i="12" a="1"/>
  <c r="I54" i="12" s="1"/>
  <c r="I55" i="12" a="1"/>
  <c r="I55" i="12" s="1"/>
  <c r="I56" i="12" a="1"/>
  <c r="I56" i="12" s="1"/>
  <c r="I57" i="12" a="1"/>
  <c r="I57" i="12" s="1"/>
  <c r="I58" i="12" a="1"/>
  <c r="I58" i="12" s="1"/>
  <c r="I59" i="12" a="1"/>
  <c r="I59" i="12" s="1"/>
  <c r="I60" i="12" a="1"/>
  <c r="I60" i="12" s="1"/>
  <c r="I61" i="12" a="1"/>
  <c r="I61" i="12" s="1"/>
  <c r="I62" i="12" a="1"/>
  <c r="I62" i="12" s="1"/>
  <c r="I63" i="12" a="1"/>
  <c r="I63" i="12" s="1"/>
  <c r="I64" i="12" a="1"/>
  <c r="I64" i="12" s="1"/>
  <c r="I65" i="12" a="1"/>
  <c r="I65" i="12" s="1"/>
  <c r="I66" i="12" a="1"/>
  <c r="I66" i="12" s="1"/>
  <c r="I67" i="12" a="1"/>
  <c r="I67" i="12" s="1"/>
  <c r="I68" i="12" a="1"/>
  <c r="I68" i="12" s="1"/>
  <c r="I69" i="12" a="1"/>
  <c r="I69" i="12" s="1"/>
  <c r="I70" i="12" a="1"/>
  <c r="I70" i="12" s="1"/>
  <c r="I71" i="12" a="1"/>
  <c r="I71" i="12" s="1"/>
  <c r="I72" i="12" a="1"/>
  <c r="I72" i="12" s="1"/>
  <c r="I73" i="12" a="1"/>
  <c r="I73" i="12" s="1"/>
  <c r="I74" i="12" a="1"/>
  <c r="I74" i="12" s="1"/>
  <c r="I75" i="12" a="1"/>
  <c r="I75" i="12" s="1"/>
  <c r="I76" i="12" a="1"/>
  <c r="I76" i="12" s="1"/>
  <c r="I77" i="12" a="1"/>
  <c r="I77" i="12" s="1"/>
  <c r="I78" i="12" a="1"/>
  <c r="I78" i="12" s="1"/>
  <c r="I79" i="12" a="1"/>
  <c r="I79" i="12" s="1"/>
  <c r="I80" i="12" a="1"/>
  <c r="I80" i="12" s="1"/>
  <c r="I81" i="12" a="1"/>
  <c r="I81" i="12" s="1"/>
  <c r="I82" i="12" a="1"/>
  <c r="I82" i="12" s="1"/>
  <c r="I83" i="12" a="1"/>
  <c r="I83" i="12" s="1"/>
  <c r="I84" i="12" a="1"/>
  <c r="I84" i="12" s="1"/>
  <c r="I85" i="12" a="1"/>
  <c r="I85" i="12" s="1"/>
  <c r="I86" i="12" a="1"/>
  <c r="I86" i="12" s="1"/>
  <c r="I87" i="12" a="1"/>
  <c r="I87" i="12" s="1"/>
  <c r="I88" i="12" a="1"/>
  <c r="I88" i="12" s="1"/>
  <c r="I89" i="12" a="1"/>
  <c r="I89" i="12" s="1"/>
  <c r="I90" i="12" a="1"/>
  <c r="I90" i="12" s="1"/>
  <c r="I91" i="12" a="1"/>
  <c r="I91" i="12" s="1"/>
  <c r="I92" i="12" a="1"/>
  <c r="I92" i="12" s="1"/>
  <c r="I93" i="12" a="1"/>
  <c r="I93" i="12" s="1"/>
  <c r="I94" i="12" a="1"/>
  <c r="I94" i="12" s="1"/>
  <c r="I95" i="12" a="1"/>
  <c r="I95" i="12" s="1"/>
  <c r="I96" i="12" a="1"/>
  <c r="I96" i="12" s="1"/>
  <c r="I97" i="12" a="1"/>
  <c r="I97" i="12" s="1"/>
  <c r="I98" i="12" a="1"/>
  <c r="I98" i="12" s="1"/>
  <c r="I99" i="12" a="1"/>
  <c r="I99" i="12" s="1"/>
  <c r="I100" i="12" a="1"/>
  <c r="I100" i="12" s="1"/>
  <c r="I101" i="12" a="1"/>
  <c r="I101" i="12" s="1"/>
  <c r="I102" i="12" a="1"/>
  <c r="I102" i="12" s="1"/>
  <c r="I103" i="12" a="1"/>
  <c r="I103" i="12" s="1"/>
  <c r="I104" i="12" a="1"/>
  <c r="I104" i="12" s="1"/>
  <c r="I105" i="12" a="1"/>
  <c r="I105" i="12" s="1"/>
  <c r="I106" i="12" a="1"/>
  <c r="I106" i="12" s="1"/>
  <c r="I107" i="12" a="1"/>
  <c r="I107" i="12" s="1"/>
  <c r="I108" i="12" a="1"/>
  <c r="I108" i="12" s="1"/>
  <c r="I109" i="12" a="1"/>
  <c r="I109" i="12" s="1"/>
  <c r="I110" i="12" a="1"/>
  <c r="I110" i="12" s="1"/>
  <c r="I111" i="12" a="1"/>
  <c r="I111" i="12" s="1"/>
  <c r="I112" i="12" a="1"/>
  <c r="I112" i="12" s="1"/>
  <c r="I113" i="12" a="1"/>
  <c r="I113" i="12" s="1"/>
  <c r="I114" i="12" a="1"/>
  <c r="I114" i="12" s="1"/>
  <c r="I115" i="12" a="1"/>
  <c r="I115" i="12" s="1"/>
  <c r="I116" i="12" a="1"/>
  <c r="I116" i="12" s="1"/>
  <c r="I117" i="12" a="1"/>
  <c r="I117" i="12" s="1"/>
  <c r="I118" i="12" a="1"/>
  <c r="I118" i="12" s="1"/>
  <c r="I119" i="12" a="1"/>
  <c r="I119" i="12" s="1"/>
  <c r="I120" i="12" a="1"/>
  <c r="I120" i="12" s="1"/>
  <c r="I121" i="12" a="1"/>
  <c r="I121" i="12" s="1"/>
  <c r="I122" i="12" a="1"/>
  <c r="I122" i="12" s="1"/>
  <c r="I123" i="12" a="1"/>
  <c r="I123" i="12" s="1"/>
  <c r="I124" i="12" a="1"/>
  <c r="I124" i="12" s="1"/>
  <c r="I125" i="12" a="1"/>
  <c r="I125" i="12" s="1"/>
  <c r="I126" i="12" a="1"/>
  <c r="I126" i="12" s="1"/>
  <c r="I127" i="12" a="1"/>
  <c r="I127" i="12" s="1"/>
  <c r="I128" i="12" a="1"/>
  <c r="I128" i="12" s="1"/>
  <c r="I129" i="12" a="1"/>
  <c r="I129" i="12" s="1"/>
  <c r="I130" i="12" a="1"/>
  <c r="I130" i="12" s="1"/>
  <c r="I131" i="12" a="1"/>
  <c r="I131" i="12" s="1"/>
  <c r="I132" i="12" a="1"/>
  <c r="I132" i="12" s="1"/>
  <c r="I133" i="12" a="1"/>
  <c r="I133" i="12" s="1"/>
  <c r="I134" i="12" a="1"/>
  <c r="I134" i="12" s="1"/>
  <c r="I135" i="12" a="1"/>
  <c r="I135" i="12" s="1"/>
  <c r="I136" i="12" a="1"/>
  <c r="I136" i="12" s="1"/>
  <c r="I137" i="12" a="1"/>
  <c r="I137" i="12" s="1"/>
  <c r="I138" i="12" a="1"/>
  <c r="I138" i="12" s="1"/>
  <c r="I139" i="12" a="1"/>
  <c r="I139" i="12" s="1"/>
  <c r="I140" i="12" a="1"/>
  <c r="I140" i="12" s="1"/>
  <c r="I141" i="12" a="1"/>
  <c r="I141" i="12" s="1"/>
  <c r="I142" i="12" a="1"/>
  <c r="I142" i="12" s="1"/>
  <c r="I143" i="12" a="1"/>
  <c r="I143" i="12" s="1"/>
  <c r="I144" i="12" a="1"/>
  <c r="I144" i="12" s="1"/>
  <c r="I145" i="12" a="1"/>
  <c r="I145" i="12" s="1"/>
  <c r="I146" i="12" a="1"/>
  <c r="I146" i="12" s="1"/>
  <c r="I147" i="12" a="1"/>
  <c r="I147" i="12" s="1"/>
  <c r="I148" i="12" a="1"/>
  <c r="I148" i="12" s="1"/>
  <c r="I149" i="12" a="1"/>
  <c r="I149" i="12" s="1"/>
  <c r="I150" i="12" a="1"/>
  <c r="I150" i="12" s="1"/>
  <c r="I151" i="12" a="1"/>
  <c r="I151" i="12"/>
  <c r="I152" i="12" a="1"/>
  <c r="I152" i="12" s="1"/>
  <c r="I153" i="12" a="1"/>
  <c r="I153" i="12" s="1"/>
  <c r="I154" i="12" a="1"/>
  <c r="I154" i="12" s="1"/>
  <c r="I155" i="12" a="1"/>
  <c r="I155" i="12" s="1"/>
  <c r="I156" i="12" a="1"/>
  <c r="I156" i="12" s="1"/>
  <c r="I157" i="12" a="1"/>
  <c r="I157" i="12" s="1"/>
  <c r="I158" i="12" a="1"/>
  <c r="I158" i="12" s="1"/>
  <c r="I159" i="12" a="1"/>
  <c r="I159" i="12" s="1"/>
  <c r="I160" i="12" a="1"/>
  <c r="I160" i="12" s="1"/>
  <c r="I161" i="12" a="1"/>
  <c r="I161" i="12" s="1"/>
  <c r="I162" i="12" a="1"/>
  <c r="I162" i="12" s="1"/>
  <c r="I163" i="12" a="1"/>
  <c r="I163" i="12" s="1"/>
  <c r="I164" i="12" a="1"/>
  <c r="I164" i="12" s="1"/>
  <c r="I165" i="12" a="1"/>
  <c r="I165" i="12" s="1"/>
  <c r="I166" i="12" a="1"/>
  <c r="I166" i="12" s="1"/>
  <c r="I167" i="12" a="1"/>
  <c r="I167" i="12"/>
  <c r="I168" i="12" a="1"/>
  <c r="I168" i="12" s="1"/>
  <c r="I169" i="12" a="1"/>
  <c r="I169" i="12" s="1"/>
  <c r="I170" i="12" a="1"/>
  <c r="I170" i="12" s="1"/>
  <c r="I171" i="12" a="1"/>
  <c r="I171" i="12" s="1"/>
  <c r="I172" i="12" a="1"/>
  <c r="I172" i="12" s="1"/>
  <c r="I173" i="12" a="1"/>
  <c r="I173" i="12" s="1"/>
  <c r="I174" i="12" a="1"/>
  <c r="I174" i="12" s="1"/>
  <c r="I175" i="12" a="1"/>
  <c r="I175" i="12" s="1"/>
  <c r="I176" i="12" a="1"/>
  <c r="I176" i="12" s="1"/>
  <c r="I177" i="12" a="1"/>
  <c r="I177" i="12" s="1"/>
  <c r="I178" i="12" a="1"/>
  <c r="I178" i="12" s="1"/>
  <c r="I179" i="12" a="1"/>
  <c r="I179" i="12" s="1"/>
  <c r="I180" i="12" a="1"/>
  <c r="I180" i="12" s="1"/>
  <c r="I181" i="12" a="1"/>
  <c r="I181" i="12" s="1"/>
  <c r="I182" i="12" a="1"/>
  <c r="I182" i="12" s="1"/>
  <c r="I183" i="12" a="1"/>
  <c r="I183" i="12" s="1"/>
  <c r="I184" i="12" a="1"/>
  <c r="I184" i="12" s="1"/>
  <c r="I185" i="12" a="1"/>
  <c r="I185" i="12" s="1"/>
  <c r="I186" i="12" a="1"/>
  <c r="I186" i="12" s="1"/>
  <c r="I187" i="12" a="1"/>
  <c r="I187" i="12" s="1"/>
  <c r="I188" i="12" a="1"/>
  <c r="I188" i="12" s="1"/>
  <c r="I189" i="12" a="1"/>
  <c r="I189" i="12" s="1"/>
  <c r="I190" i="12" a="1"/>
  <c r="I190" i="12" s="1"/>
  <c r="I191" i="12" a="1"/>
  <c r="I191" i="12" s="1"/>
  <c r="I192" i="12" a="1"/>
  <c r="I192" i="12" s="1"/>
  <c r="I193" i="12" a="1"/>
  <c r="I193" i="12" s="1"/>
  <c r="I194" i="12" a="1"/>
  <c r="I194" i="12" s="1"/>
  <c r="I195" i="12" a="1"/>
  <c r="I195" i="12" s="1"/>
  <c r="I196" i="12" a="1"/>
  <c r="I196" i="12" s="1"/>
  <c r="I197" i="12" a="1"/>
  <c r="I197" i="12" s="1"/>
  <c r="I198" i="12" a="1"/>
  <c r="I198" i="12" s="1"/>
  <c r="I199" i="12" a="1"/>
  <c r="I199" i="12" s="1"/>
  <c r="I200" i="12" a="1"/>
  <c r="I200" i="12" s="1"/>
  <c r="I201" i="12" a="1"/>
  <c r="I201" i="12" s="1"/>
  <c r="I202" i="12" a="1"/>
  <c r="I202" i="12" s="1"/>
  <c r="I203" i="12" a="1"/>
  <c r="I203" i="12" s="1"/>
  <c r="I204" i="12" a="1"/>
  <c r="I204" i="12" s="1"/>
  <c r="I205" i="12" a="1"/>
  <c r="I205" i="12" s="1"/>
  <c r="I206" i="12" a="1"/>
  <c r="I206" i="12" s="1"/>
  <c r="I207" i="12" a="1"/>
  <c r="I207" i="12" s="1"/>
  <c r="I208" i="12" a="1"/>
  <c r="I208" i="12" s="1"/>
  <c r="I209" i="12" a="1"/>
  <c r="I209" i="12" s="1"/>
  <c r="I210" i="12" a="1"/>
  <c r="I210" i="12" s="1"/>
  <c r="I211" i="12" a="1"/>
  <c r="I211" i="12" s="1"/>
  <c r="I212" i="12" a="1"/>
  <c r="I212" i="12" s="1"/>
  <c r="I213" i="12" a="1"/>
  <c r="I213" i="12" s="1"/>
  <c r="I214" i="12" a="1"/>
  <c r="I214" i="12" s="1"/>
  <c r="I215" i="12" a="1"/>
  <c r="I215" i="12" s="1"/>
  <c r="I216" i="12" a="1"/>
  <c r="I216" i="12" s="1"/>
  <c r="I217" i="12" a="1"/>
  <c r="I217" i="12" s="1"/>
  <c r="I218" i="12" a="1"/>
  <c r="I218" i="12" s="1"/>
  <c r="I219" i="12" a="1"/>
  <c r="I219" i="12" s="1"/>
  <c r="I220" i="12" a="1"/>
  <c r="I220" i="12" s="1"/>
  <c r="I221" i="12" a="1"/>
  <c r="I221" i="12" s="1"/>
  <c r="I222" i="12" a="1"/>
  <c r="I222" i="12" s="1"/>
  <c r="I223" i="12" a="1"/>
  <c r="I223" i="12" s="1"/>
  <c r="I224" i="12" a="1"/>
  <c r="I224" i="12" s="1"/>
  <c r="I225" i="12" a="1"/>
  <c r="I225" i="12" s="1"/>
  <c r="I226" i="12" a="1"/>
  <c r="I226" i="12" s="1"/>
  <c r="I227" i="12" a="1"/>
  <c r="I227" i="12" s="1"/>
  <c r="I228" i="12" a="1"/>
  <c r="I228" i="12" s="1"/>
  <c r="I229" i="12" a="1"/>
  <c r="I229" i="12" s="1"/>
  <c r="I230" i="12" a="1"/>
  <c r="I230" i="12" s="1"/>
  <c r="I231" i="12" a="1"/>
  <c r="I231" i="12" s="1"/>
  <c r="I232" i="12" a="1"/>
  <c r="I232" i="12" s="1"/>
  <c r="I233" i="12" a="1"/>
  <c r="I233" i="12" s="1"/>
  <c r="I2" i="12" a="1"/>
  <c r="I2" i="12" s="1"/>
  <c r="D410" i="11"/>
  <c r="D411" i="11"/>
  <c r="G2" i="11" a="1"/>
  <c r="G2" i="11" s="1"/>
  <c r="D2" i="11"/>
  <c r="E2" i="11" s="1"/>
  <c r="B2" i="11"/>
  <c r="G408" i="11" a="1"/>
  <c r="G408" i="11" s="1"/>
  <c r="E411" i="11"/>
  <c r="B411" i="11"/>
  <c r="E410" i="11"/>
  <c r="B410" i="11"/>
  <c r="D409" i="11"/>
  <c r="E409" i="11" s="1"/>
  <c r="B409" i="11"/>
  <c r="D408" i="11"/>
  <c r="E408" i="11" s="1"/>
  <c r="B408" i="11"/>
  <c r="D407" i="11"/>
  <c r="E407" i="11" s="1"/>
  <c r="B407" i="11"/>
  <c r="D406" i="11"/>
  <c r="E406" i="11" s="1"/>
  <c r="B406" i="11"/>
  <c r="D15" i="14"/>
  <c r="D403" i="11"/>
  <c r="G403" i="11" s="1" a="1"/>
  <c r="G403" i="11" s="1"/>
  <c r="D404" i="11"/>
  <c r="E404" i="11" s="1"/>
  <c r="D405" i="11"/>
  <c r="G405" i="11" s="1" a="1"/>
  <c r="G405" i="11" s="1"/>
  <c r="B404" i="11"/>
  <c r="B405" i="11"/>
  <c r="D399" i="11"/>
  <c r="G399" i="11" s="1" a="1"/>
  <c r="G399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D390" i="11"/>
  <c r="E390" i="11" s="1"/>
  <c r="D393" i="11"/>
  <c r="E393" i="11" s="1"/>
  <c r="D12" i="11"/>
  <c r="D13" i="11"/>
  <c r="AE137" i="9"/>
  <c r="AC104" i="9"/>
  <c r="AD104" i="9" s="1"/>
  <c r="AE104" i="9" s="1"/>
  <c r="E2" i="9"/>
  <c r="E13" i="11" l="1"/>
  <c r="G13" i="11" a="1"/>
  <c r="G13" i="11" s="1"/>
  <c r="E403" i="11"/>
  <c r="G409" i="11" a="1"/>
  <c r="G409" i="11" s="1"/>
  <c r="E12" i="11"/>
  <c r="G12" i="11" a="1"/>
  <c r="G12" i="11" s="1"/>
  <c r="G404" i="11" a="1"/>
  <c r="G404" i="11" s="1"/>
  <c r="G407" i="11" a="1"/>
  <c r="G407" i="11" s="1"/>
  <c r="G410" i="11" a="1"/>
  <c r="G410" i="11" s="1"/>
  <c r="G406" i="11" a="1"/>
  <c r="G406" i="11" s="1"/>
  <c r="E405" i="11"/>
  <c r="D402" i="11"/>
  <c r="G402" i="11" s="1" a="1"/>
  <c r="G402" i="11" s="1"/>
  <c r="D9" i="11"/>
  <c r="E402" i="11" l="1"/>
  <c r="E9" i="11"/>
  <c r="D3" i="11"/>
  <c r="G3" i="11" s="1" a="1"/>
  <c r="G3" i="11" s="1"/>
  <c r="D4" i="11"/>
  <c r="G4" i="11" s="1" a="1"/>
  <c r="G4" i="11" s="1"/>
  <c r="D5" i="11"/>
  <c r="G5" i="11" s="1" a="1"/>
  <c r="G5" i="11" s="1"/>
  <c r="D6" i="11"/>
  <c r="G6" i="11" s="1" a="1"/>
  <c r="G6" i="11" s="1"/>
  <c r="D7" i="11"/>
  <c r="G7" i="11" s="1" a="1"/>
  <c r="G7" i="11" s="1"/>
  <c r="D8" i="11"/>
  <c r="G8" i="11" s="1" a="1"/>
  <c r="G8" i="11" s="1"/>
  <c r="D10" i="11"/>
  <c r="G10" i="11" s="1" a="1"/>
  <c r="G10" i="11" s="1"/>
  <c r="D11" i="11"/>
  <c r="G11" i="11" s="1" a="1"/>
  <c r="G11" i="11" s="1"/>
  <c r="D14" i="11"/>
  <c r="G14" i="11" s="1" a="1"/>
  <c r="G14" i="11" s="1"/>
  <c r="D15" i="11"/>
  <c r="D16" i="11"/>
  <c r="D17" i="11"/>
  <c r="D18" i="11"/>
  <c r="G18" i="11" s="1" a="1"/>
  <c r="G18" i="11" s="1"/>
  <c r="D19" i="11"/>
  <c r="D20" i="11"/>
  <c r="G20" i="11" s="1" a="1"/>
  <c r="G20" i="11" s="1"/>
  <c r="D21" i="11"/>
  <c r="G21" i="11" s="1" a="1"/>
  <c r="G21" i="11" s="1"/>
  <c r="D22" i="11"/>
  <c r="G22" i="11" s="1" a="1"/>
  <c r="G22" i="11" s="1"/>
  <c r="D23" i="11"/>
  <c r="D24" i="11"/>
  <c r="D25" i="11"/>
  <c r="D26" i="11"/>
  <c r="G26" i="11" s="1" a="1"/>
  <c r="G26" i="11" s="1"/>
  <c r="D27" i="11"/>
  <c r="D28" i="11"/>
  <c r="G28" i="11" s="1" a="1"/>
  <c r="G28" i="11" s="1"/>
  <c r="D29" i="11"/>
  <c r="D30" i="11"/>
  <c r="G30" i="11" s="1" a="1"/>
  <c r="G30" i="11" s="1"/>
  <c r="D31" i="11"/>
  <c r="D32" i="11"/>
  <c r="D33" i="11"/>
  <c r="D34" i="11"/>
  <c r="G34" i="11" s="1" a="1"/>
  <c r="G34" i="11" s="1"/>
  <c r="D35" i="11"/>
  <c r="G35" i="11" s="1" a="1"/>
  <c r="G35" i="11" s="1"/>
  <c r="D36" i="11"/>
  <c r="D37" i="11"/>
  <c r="D38" i="11"/>
  <c r="G38" i="11" s="1" a="1"/>
  <c r="G38" i="11" s="1"/>
  <c r="D39" i="11"/>
  <c r="D40" i="11"/>
  <c r="D41" i="11"/>
  <c r="D42" i="11"/>
  <c r="G42" i="11" s="1" a="1"/>
  <c r="G42" i="11" s="1"/>
  <c r="D43" i="11"/>
  <c r="D44" i="11"/>
  <c r="G44" i="11" s="1" a="1"/>
  <c r="G44" i="11" s="1"/>
  <c r="D45" i="11"/>
  <c r="G45" i="11" s="1" a="1"/>
  <c r="G45" i="11" s="1"/>
  <c r="D46" i="11"/>
  <c r="G46" i="11" s="1" a="1"/>
  <c r="G46" i="11" s="1"/>
  <c r="D47" i="11"/>
  <c r="D48" i="11"/>
  <c r="D49" i="11"/>
  <c r="D50" i="11"/>
  <c r="G50" i="11" s="1" a="1"/>
  <c r="G50" i="11" s="1"/>
  <c r="D51" i="11"/>
  <c r="D52" i="11"/>
  <c r="G52" i="11" s="1" a="1"/>
  <c r="G52" i="11" s="1"/>
  <c r="D53" i="11"/>
  <c r="G53" i="11" s="1" a="1"/>
  <c r="G53" i="11" s="1"/>
  <c r="D54" i="11"/>
  <c r="G54" i="11" s="1" a="1"/>
  <c r="G54" i="11" s="1"/>
  <c r="D55" i="11"/>
  <c r="D56" i="11"/>
  <c r="G56" i="11" s="1" a="1"/>
  <c r="G56" i="11" s="1"/>
  <c r="D57" i="11"/>
  <c r="G57" i="11" s="1" a="1"/>
  <c r="G57" i="11" s="1"/>
  <c r="D58" i="11"/>
  <c r="G58" i="11" s="1" a="1"/>
  <c r="G58" i="11" s="1"/>
  <c r="D59" i="11"/>
  <c r="D60" i="11"/>
  <c r="D61" i="11"/>
  <c r="D62" i="11"/>
  <c r="G62" i="11" s="1" a="1"/>
  <c r="G62" i="11" s="1"/>
  <c r="D63" i="11"/>
  <c r="D64" i="11"/>
  <c r="D65" i="11"/>
  <c r="D66" i="11"/>
  <c r="G66" i="11" s="1" a="1"/>
  <c r="G66" i="11" s="1"/>
  <c r="D67" i="11"/>
  <c r="D68" i="11"/>
  <c r="D69" i="11"/>
  <c r="D70" i="11"/>
  <c r="G70" i="11" s="1" a="1"/>
  <c r="G70" i="11" s="1"/>
  <c r="D71" i="11"/>
  <c r="D72" i="11"/>
  <c r="G72" i="11" s="1" a="1"/>
  <c r="G72" i="11" s="1"/>
  <c r="D73" i="11"/>
  <c r="D74" i="11"/>
  <c r="G74" i="11" s="1" a="1"/>
  <c r="G74" i="11" s="1"/>
  <c r="D75" i="11"/>
  <c r="D76" i="11"/>
  <c r="D77" i="11"/>
  <c r="D78" i="11"/>
  <c r="G78" i="11" s="1" a="1"/>
  <c r="G78" i="11" s="1"/>
  <c r="D79" i="11"/>
  <c r="D80" i="11"/>
  <c r="G80" i="11" s="1" a="1"/>
  <c r="G80" i="11" s="1"/>
  <c r="D81" i="11"/>
  <c r="D82" i="11"/>
  <c r="G82" i="11" s="1" a="1"/>
  <c r="G82" i="11" s="1"/>
  <c r="D83" i="11"/>
  <c r="D84" i="11"/>
  <c r="D85" i="11"/>
  <c r="D86" i="11"/>
  <c r="G86" i="11" s="1" a="1"/>
  <c r="G86" i="11" s="1"/>
  <c r="D87" i="11"/>
  <c r="D88" i="11"/>
  <c r="G88" i="11" s="1" a="1"/>
  <c r="G88" i="11" s="1"/>
  <c r="D89" i="11"/>
  <c r="D90" i="11"/>
  <c r="G90" i="11" s="1" a="1"/>
  <c r="G90" i="11" s="1"/>
  <c r="D91" i="11"/>
  <c r="D92" i="11"/>
  <c r="D93" i="11"/>
  <c r="D94" i="11"/>
  <c r="G94" i="11" s="1" a="1"/>
  <c r="G94" i="11" s="1"/>
  <c r="D95" i="11"/>
  <c r="D96" i="11"/>
  <c r="D97" i="11"/>
  <c r="D98" i="11"/>
  <c r="G98" i="11" s="1" a="1"/>
  <c r="G98" i="11" s="1"/>
  <c r="D99" i="11"/>
  <c r="D100" i="11"/>
  <c r="G100" i="11" s="1" a="1"/>
  <c r="G100" i="11" s="1"/>
  <c r="D101" i="11"/>
  <c r="D102" i="11"/>
  <c r="G102" i="11" s="1" a="1"/>
  <c r="G102" i="11" s="1"/>
  <c r="D103" i="11"/>
  <c r="D104" i="11"/>
  <c r="G104" i="11" s="1" a="1"/>
  <c r="G104" i="11" s="1"/>
  <c r="D105" i="11"/>
  <c r="D106" i="11"/>
  <c r="G106" i="11" s="1" a="1"/>
  <c r="G106" i="11" s="1"/>
  <c r="D107" i="11"/>
  <c r="D108" i="11"/>
  <c r="D109" i="11"/>
  <c r="D110" i="11"/>
  <c r="G110" i="11" s="1" a="1"/>
  <c r="G110" i="11" s="1"/>
  <c r="D111" i="11"/>
  <c r="D112" i="11"/>
  <c r="G112" i="11" s="1" a="1"/>
  <c r="G112" i="11" s="1"/>
  <c r="D113" i="11"/>
  <c r="D114" i="11"/>
  <c r="G114" i="11" s="1" a="1"/>
  <c r="G114" i="11" s="1"/>
  <c r="D115" i="11"/>
  <c r="G115" i="11" s="1" a="1"/>
  <c r="G115" i="11" s="1"/>
  <c r="D116" i="11"/>
  <c r="D117" i="11"/>
  <c r="D118" i="11"/>
  <c r="G118" i="11" s="1" a="1"/>
  <c r="G118" i="11" s="1"/>
  <c r="D119" i="11"/>
  <c r="D120" i="11"/>
  <c r="D121" i="11"/>
  <c r="D122" i="11"/>
  <c r="G122" i="11" s="1" a="1"/>
  <c r="G122" i="11" s="1"/>
  <c r="D123" i="11"/>
  <c r="D124" i="11"/>
  <c r="G124" i="11" s="1" a="1"/>
  <c r="G124" i="11" s="1"/>
  <c r="D125" i="11"/>
  <c r="D126" i="11"/>
  <c r="G126" i="11" s="1" a="1"/>
  <c r="G126" i="11" s="1"/>
  <c r="D127" i="11"/>
  <c r="D128" i="11"/>
  <c r="D129" i="11"/>
  <c r="D130" i="11"/>
  <c r="G130" i="11" s="1" a="1"/>
  <c r="G130" i="11" s="1"/>
  <c r="D131" i="11"/>
  <c r="D132" i="11"/>
  <c r="G132" i="11" s="1" a="1"/>
  <c r="G132" i="11" s="1"/>
  <c r="D133" i="11"/>
  <c r="D134" i="11"/>
  <c r="G134" i="11" s="1" a="1"/>
  <c r="G134" i="11" s="1"/>
  <c r="D135" i="11"/>
  <c r="G135" i="11" s="1" a="1"/>
  <c r="G135" i="11" s="1"/>
  <c r="D136" i="11"/>
  <c r="G136" i="11" s="1" a="1"/>
  <c r="G136" i="11" s="1"/>
  <c r="D137" i="11"/>
  <c r="D138" i="11"/>
  <c r="G138" i="11" s="1" a="1"/>
  <c r="G138" i="11" s="1"/>
  <c r="D139" i="11"/>
  <c r="D140" i="11"/>
  <c r="G140" i="11" s="1" a="1"/>
  <c r="G140" i="11" s="1"/>
  <c r="D141" i="11"/>
  <c r="D142" i="11"/>
  <c r="G142" i="11" s="1" a="1"/>
  <c r="G142" i="11" s="1"/>
  <c r="D143" i="11"/>
  <c r="D144" i="11"/>
  <c r="D145" i="11"/>
  <c r="D146" i="11"/>
  <c r="G146" i="11" s="1" a="1"/>
  <c r="G146" i="11" s="1"/>
  <c r="D147" i="11"/>
  <c r="D148" i="11"/>
  <c r="D149" i="11"/>
  <c r="D150" i="11"/>
  <c r="G150" i="11" s="1" a="1"/>
  <c r="G150" i="11" s="1"/>
  <c r="D151" i="11"/>
  <c r="D152" i="11"/>
  <c r="G152" i="11" s="1" a="1"/>
  <c r="G152" i="11" s="1"/>
  <c r="D153" i="11"/>
  <c r="D154" i="11"/>
  <c r="G154" i="11" s="1" a="1"/>
  <c r="G154" i="11" s="1"/>
  <c r="D155" i="11"/>
  <c r="D156" i="11"/>
  <c r="G156" i="11" s="1" a="1"/>
  <c r="G156" i="11" s="1"/>
  <c r="D157" i="11"/>
  <c r="D158" i="11"/>
  <c r="G158" i="11" s="1" a="1"/>
  <c r="G158" i="11" s="1"/>
  <c r="D159" i="11"/>
  <c r="D160" i="11"/>
  <c r="G160" i="11" s="1" a="1"/>
  <c r="G160" i="11" s="1"/>
  <c r="D161" i="11"/>
  <c r="D162" i="11"/>
  <c r="G162" i="11" s="1" a="1"/>
  <c r="G162" i="11" s="1"/>
  <c r="D163" i="11"/>
  <c r="D164" i="11"/>
  <c r="G164" i="11" s="1" a="1"/>
  <c r="G164" i="11" s="1"/>
  <c r="D165" i="11"/>
  <c r="D166" i="11"/>
  <c r="G166" i="11" s="1" a="1"/>
  <c r="G166" i="11" s="1"/>
  <c r="D167" i="11"/>
  <c r="D168" i="11"/>
  <c r="D169" i="11"/>
  <c r="D170" i="11"/>
  <c r="G170" i="11" s="1" a="1"/>
  <c r="G170" i="11" s="1"/>
  <c r="D171" i="11"/>
  <c r="D172" i="11"/>
  <c r="G172" i="11" s="1" a="1"/>
  <c r="G172" i="11" s="1"/>
  <c r="D173" i="11"/>
  <c r="D174" i="11"/>
  <c r="G174" i="11" s="1" a="1"/>
  <c r="G174" i="11" s="1"/>
  <c r="D175" i="11"/>
  <c r="D176" i="11"/>
  <c r="G176" i="11" s="1" a="1"/>
  <c r="G176" i="11" s="1"/>
  <c r="D177" i="11"/>
  <c r="D178" i="11"/>
  <c r="G178" i="11" s="1" a="1"/>
  <c r="G178" i="11" s="1"/>
  <c r="D179" i="11"/>
  <c r="D180" i="11"/>
  <c r="G180" i="11" s="1" a="1"/>
  <c r="G180" i="11" s="1"/>
  <c r="D181" i="11"/>
  <c r="D182" i="11"/>
  <c r="G182" i="11" s="1" a="1"/>
  <c r="G182" i="11" s="1"/>
  <c r="D183" i="11"/>
  <c r="D184" i="11"/>
  <c r="G184" i="11" s="1" a="1"/>
  <c r="G184" i="11" s="1"/>
  <c r="D185" i="11"/>
  <c r="D186" i="11"/>
  <c r="G186" i="11" s="1" a="1"/>
  <c r="G186" i="11" s="1"/>
  <c r="D187" i="11"/>
  <c r="D188" i="11"/>
  <c r="G188" i="11" s="1" a="1"/>
  <c r="G188" i="11" s="1"/>
  <c r="D189" i="11"/>
  <c r="D190" i="11"/>
  <c r="G190" i="11" s="1" a="1"/>
  <c r="G190" i="11" s="1"/>
  <c r="D191" i="11"/>
  <c r="D192" i="11"/>
  <c r="G192" i="11" s="1" a="1"/>
  <c r="G192" i="11" s="1"/>
  <c r="D193" i="11"/>
  <c r="D194" i="11"/>
  <c r="G194" i="11" s="1" a="1"/>
  <c r="G194" i="11" s="1"/>
  <c r="D195" i="11"/>
  <c r="D196" i="11"/>
  <c r="D197" i="11"/>
  <c r="D198" i="11"/>
  <c r="G198" i="11" s="1" a="1"/>
  <c r="G198" i="11" s="1"/>
  <c r="D199" i="11"/>
  <c r="D200" i="11"/>
  <c r="D201" i="11"/>
  <c r="D202" i="11"/>
  <c r="G202" i="11" s="1" a="1"/>
  <c r="G202" i="11" s="1"/>
  <c r="D203" i="11"/>
  <c r="D204" i="11"/>
  <c r="D205" i="11"/>
  <c r="D206" i="11"/>
  <c r="G206" i="11" s="1" a="1"/>
  <c r="G206" i="11" s="1"/>
  <c r="D207" i="11"/>
  <c r="D208" i="11"/>
  <c r="G208" i="11" s="1" a="1"/>
  <c r="G208" i="11" s="1"/>
  <c r="D209" i="11"/>
  <c r="D210" i="11"/>
  <c r="G210" i="11" s="1" a="1"/>
  <c r="G210" i="11" s="1"/>
  <c r="D211" i="11"/>
  <c r="D212" i="11"/>
  <c r="G212" i="11" s="1" a="1"/>
  <c r="G212" i="11" s="1"/>
  <c r="D213" i="11"/>
  <c r="D214" i="11"/>
  <c r="G214" i="11" s="1" a="1"/>
  <c r="G214" i="11" s="1"/>
  <c r="D215" i="11"/>
  <c r="D216" i="11"/>
  <c r="G216" i="11" s="1" a="1"/>
  <c r="G216" i="11" s="1"/>
  <c r="D217" i="11"/>
  <c r="D218" i="11"/>
  <c r="G218" i="11" s="1" a="1"/>
  <c r="G218" i="11" s="1"/>
  <c r="D219" i="11"/>
  <c r="D220" i="11"/>
  <c r="G220" i="11" s="1" a="1"/>
  <c r="G220" i="11" s="1"/>
  <c r="D221" i="11"/>
  <c r="G221" i="11" s="1" a="1"/>
  <c r="G221" i="11" s="1"/>
  <c r="D222" i="11"/>
  <c r="G222" i="11" s="1" a="1"/>
  <c r="G222" i="11" s="1"/>
  <c r="D223" i="11"/>
  <c r="D224" i="11"/>
  <c r="D225" i="11"/>
  <c r="D226" i="11"/>
  <c r="G226" i="11" s="1" a="1"/>
  <c r="G226" i="11" s="1"/>
  <c r="D227" i="11"/>
  <c r="G227" i="11" s="1" a="1"/>
  <c r="G227" i="11" s="1"/>
  <c r="D228" i="11"/>
  <c r="G228" i="11" s="1" a="1"/>
  <c r="G228" i="11" s="1"/>
  <c r="D229" i="11"/>
  <c r="D230" i="11"/>
  <c r="G230" i="11" s="1" a="1"/>
  <c r="G230" i="11" s="1"/>
  <c r="D231" i="11"/>
  <c r="D232" i="11"/>
  <c r="G232" i="11" s="1" a="1"/>
  <c r="G232" i="11" s="1"/>
  <c r="D233" i="11"/>
  <c r="D234" i="11"/>
  <c r="G234" i="11" s="1" a="1"/>
  <c r="G234" i="11" s="1"/>
  <c r="D235" i="11"/>
  <c r="D236" i="11"/>
  <c r="D237" i="11"/>
  <c r="D238" i="11"/>
  <c r="G238" i="11" s="1" a="1"/>
  <c r="G238" i="11" s="1"/>
  <c r="D239" i="11"/>
  <c r="D240" i="11"/>
  <c r="G240" i="11" s="1" a="1"/>
  <c r="G240" i="11" s="1"/>
  <c r="D241" i="11"/>
  <c r="D242" i="11"/>
  <c r="G242" i="11" s="1" a="1"/>
  <c r="G242" i="11" s="1"/>
  <c r="D243" i="11"/>
  <c r="D244" i="11"/>
  <c r="G244" i="11" s="1" a="1"/>
  <c r="G244" i="11" s="1"/>
  <c r="D245" i="11"/>
  <c r="D246" i="11"/>
  <c r="G246" i="11" s="1" a="1"/>
  <c r="G246" i="11" s="1"/>
  <c r="D247" i="11"/>
  <c r="D248" i="11"/>
  <c r="G248" i="11" s="1" a="1"/>
  <c r="G248" i="11" s="1"/>
  <c r="D249" i="11"/>
  <c r="D250" i="11"/>
  <c r="G250" i="11" s="1" a="1"/>
  <c r="G250" i="11" s="1"/>
  <c r="D251" i="11"/>
  <c r="D252" i="11"/>
  <c r="G252" i="11" s="1" a="1"/>
  <c r="G252" i="11" s="1"/>
  <c r="D253" i="11"/>
  <c r="D254" i="11"/>
  <c r="G254" i="11" s="1" a="1"/>
  <c r="G254" i="11" s="1"/>
  <c r="D255" i="11"/>
  <c r="D256" i="11"/>
  <c r="G256" i="11" s="1" a="1"/>
  <c r="G256" i="11" s="1"/>
  <c r="D257" i="11"/>
  <c r="D258" i="11"/>
  <c r="G258" i="11" s="1" a="1"/>
  <c r="G258" i="11" s="1"/>
  <c r="D259" i="11"/>
  <c r="G259" i="11" s="1" a="1"/>
  <c r="G259" i="11" s="1"/>
  <c r="D260" i="11"/>
  <c r="D261" i="11"/>
  <c r="D262" i="11"/>
  <c r="G262" i="11" s="1" a="1"/>
  <c r="G262" i="11" s="1"/>
  <c r="D263" i="11"/>
  <c r="D264" i="11"/>
  <c r="D265" i="11"/>
  <c r="D266" i="11"/>
  <c r="G266" i="11" s="1" a="1"/>
  <c r="G266" i="11" s="1"/>
  <c r="D267" i="11"/>
  <c r="D268" i="11"/>
  <c r="D269" i="11"/>
  <c r="D270" i="11"/>
  <c r="G270" i="11" s="1" a="1"/>
  <c r="G270" i="11" s="1"/>
  <c r="D271" i="11"/>
  <c r="D272" i="11"/>
  <c r="D273" i="11"/>
  <c r="D274" i="11"/>
  <c r="G274" i="11" s="1" a="1"/>
  <c r="G274" i="11" s="1"/>
  <c r="D275" i="11"/>
  <c r="D276" i="11"/>
  <c r="D277" i="11"/>
  <c r="D278" i="11"/>
  <c r="G278" i="11" s="1" a="1"/>
  <c r="G278" i="11" s="1"/>
  <c r="D279" i="11"/>
  <c r="D280" i="11"/>
  <c r="D281" i="11"/>
  <c r="D282" i="11"/>
  <c r="G282" i="11" s="1" a="1"/>
  <c r="G282" i="11" s="1"/>
  <c r="D283" i="11"/>
  <c r="D284" i="11"/>
  <c r="G284" i="11" s="1" a="1"/>
  <c r="G284" i="11" s="1"/>
  <c r="D285" i="11"/>
  <c r="G285" i="11" s="1" a="1"/>
  <c r="G285" i="11" s="1"/>
  <c r="D286" i="11"/>
  <c r="G286" i="11" s="1" a="1"/>
  <c r="G286" i="11" s="1"/>
  <c r="D287" i="11"/>
  <c r="D288" i="11"/>
  <c r="D289" i="11"/>
  <c r="D290" i="11"/>
  <c r="G290" i="11" s="1" a="1"/>
  <c r="G290" i="11" s="1"/>
  <c r="D291" i="11"/>
  <c r="D292" i="11"/>
  <c r="G292" i="11" s="1" a="1"/>
  <c r="G292" i="11" s="1"/>
  <c r="D293" i="11"/>
  <c r="D294" i="11"/>
  <c r="G294" i="11" s="1" a="1"/>
  <c r="G294" i="11" s="1"/>
  <c r="D295" i="11"/>
  <c r="D296" i="11"/>
  <c r="D297" i="11"/>
  <c r="D298" i="11"/>
  <c r="G298" i="11" s="1" a="1"/>
  <c r="G298" i="11" s="1"/>
  <c r="D299" i="11"/>
  <c r="D300" i="11"/>
  <c r="G300" i="11" s="1" a="1"/>
  <c r="G300" i="11" s="1"/>
  <c r="D301" i="11"/>
  <c r="G301" i="11" s="1" a="1"/>
  <c r="G301" i="11" s="1"/>
  <c r="D302" i="11"/>
  <c r="G302" i="11" s="1" a="1"/>
  <c r="G302" i="11" s="1"/>
  <c r="D303" i="11"/>
  <c r="D304" i="11"/>
  <c r="D305" i="11"/>
  <c r="D306" i="11"/>
  <c r="G306" i="11" s="1" a="1"/>
  <c r="G306" i="11" s="1"/>
  <c r="D307" i="11"/>
  <c r="D308" i="11"/>
  <c r="G308" i="11" s="1" a="1"/>
  <c r="G308" i="11" s="1"/>
  <c r="D309" i="11"/>
  <c r="D310" i="11"/>
  <c r="G310" i="11" s="1" a="1"/>
  <c r="G310" i="11" s="1"/>
  <c r="D311" i="11"/>
  <c r="D312" i="11"/>
  <c r="G312" i="11" s="1" a="1"/>
  <c r="G312" i="11" s="1"/>
  <c r="D313" i="11"/>
  <c r="D314" i="11"/>
  <c r="G314" i="11" s="1" a="1"/>
  <c r="G314" i="11" s="1"/>
  <c r="D315" i="11"/>
  <c r="D316" i="11"/>
  <c r="G316" i="11" s="1" a="1"/>
  <c r="G316" i="11" s="1"/>
  <c r="D317" i="11"/>
  <c r="D318" i="11"/>
  <c r="G318" i="11" s="1" a="1"/>
  <c r="G318" i="11" s="1"/>
  <c r="D319" i="11"/>
  <c r="D320" i="11"/>
  <c r="D321" i="11"/>
  <c r="D322" i="11"/>
  <c r="G322" i="11" s="1" a="1"/>
  <c r="G322" i="11" s="1"/>
  <c r="D323" i="11"/>
  <c r="D324" i="11"/>
  <c r="G324" i="11" s="1" a="1"/>
  <c r="G324" i="11" s="1"/>
  <c r="D325" i="11"/>
  <c r="G325" i="11" s="1" a="1"/>
  <c r="G325" i="11" s="1"/>
  <c r="D326" i="11"/>
  <c r="G326" i="11" s="1" a="1"/>
  <c r="G326" i="11" s="1"/>
  <c r="D327" i="11"/>
  <c r="G327" i="11" s="1" a="1"/>
  <c r="G327" i="11" s="1"/>
  <c r="D328" i="11"/>
  <c r="D329" i="11"/>
  <c r="D330" i="11"/>
  <c r="G330" i="11" s="1" a="1"/>
  <c r="G330" i="11" s="1"/>
  <c r="D331" i="11"/>
  <c r="D332" i="11"/>
  <c r="D333" i="11"/>
  <c r="D334" i="11"/>
  <c r="G334" i="11" s="1" a="1"/>
  <c r="G334" i="11" s="1"/>
  <c r="D335" i="11"/>
  <c r="D336" i="11"/>
  <c r="D337" i="11"/>
  <c r="D338" i="11"/>
  <c r="G338" i="11" s="1" a="1"/>
  <c r="G338" i="11" s="1"/>
  <c r="D339" i="11"/>
  <c r="D340" i="11"/>
  <c r="D341" i="11"/>
  <c r="D342" i="11"/>
  <c r="G342" i="11" s="1" a="1"/>
  <c r="G342" i="11" s="1"/>
  <c r="D343" i="11"/>
  <c r="D344" i="11"/>
  <c r="G344" i="11" s="1" a="1"/>
  <c r="G344" i="11" s="1"/>
  <c r="D345" i="11"/>
  <c r="D346" i="11"/>
  <c r="G346" i="11" s="1" a="1"/>
  <c r="G346" i="11" s="1"/>
  <c r="D347" i="11"/>
  <c r="D348" i="11"/>
  <c r="D349" i="11"/>
  <c r="D350" i="11"/>
  <c r="G350" i="11" s="1" a="1"/>
  <c r="G350" i="11" s="1"/>
  <c r="D351" i="11"/>
  <c r="G351" i="11" s="1" a="1"/>
  <c r="G351" i="11" s="1"/>
  <c r="D352" i="11"/>
  <c r="D353" i="11"/>
  <c r="D354" i="11"/>
  <c r="G354" i="11" s="1" a="1"/>
  <c r="G354" i="11" s="1"/>
  <c r="D355" i="11"/>
  <c r="G355" i="11" s="1" a="1"/>
  <c r="G355" i="11" s="1"/>
  <c r="D356" i="11"/>
  <c r="D357" i="11"/>
  <c r="D358" i="11"/>
  <c r="G358" i="11" s="1" a="1"/>
  <c r="G358" i="11" s="1"/>
  <c r="D359" i="11"/>
  <c r="D360" i="11"/>
  <c r="D361" i="11"/>
  <c r="D362" i="11"/>
  <c r="G362" i="11" s="1" a="1"/>
  <c r="G362" i="11" s="1"/>
  <c r="D363" i="11"/>
  <c r="D364" i="11"/>
  <c r="G364" i="11" s="1" a="1"/>
  <c r="G364" i="11" s="1"/>
  <c r="D365" i="11"/>
  <c r="G365" i="11" s="1" a="1"/>
  <c r="G365" i="11" s="1"/>
  <c r="D366" i="11"/>
  <c r="G366" i="11" s="1" a="1"/>
  <c r="G366" i="11" s="1"/>
  <c r="D367" i="11"/>
  <c r="G367" i="11" s="1" a="1"/>
  <c r="G367" i="11" s="1"/>
  <c r="D368" i="11"/>
  <c r="D369" i="11"/>
  <c r="D370" i="11"/>
  <c r="G370" i="11" s="1" a="1"/>
  <c r="G370" i="11" s="1"/>
  <c r="D371" i="11"/>
  <c r="G371" i="11" s="1" a="1"/>
  <c r="G371" i="11" s="1"/>
  <c r="D372" i="11"/>
  <c r="D373" i="11"/>
  <c r="D374" i="11"/>
  <c r="G374" i="11" s="1" a="1"/>
  <c r="G374" i="11" s="1"/>
  <c r="D375" i="11"/>
  <c r="D376" i="11"/>
  <c r="G376" i="11" s="1" a="1"/>
  <c r="G376" i="11" s="1"/>
  <c r="D377" i="11"/>
  <c r="G377" i="11" s="1" a="1"/>
  <c r="G377" i="11" s="1"/>
  <c r="D378" i="11"/>
  <c r="G378" i="11" s="1" a="1"/>
  <c r="G378" i="11" s="1"/>
  <c r="D379" i="11"/>
  <c r="D380" i="11"/>
  <c r="G380" i="11" s="1" a="1"/>
  <c r="G380" i="11" s="1"/>
  <c r="D381" i="11"/>
  <c r="D382" i="11"/>
  <c r="G382" i="11" s="1" a="1"/>
  <c r="G382" i="11" s="1"/>
  <c r="D383" i="11"/>
  <c r="D384" i="11"/>
  <c r="G384" i="11" s="1" a="1"/>
  <c r="G384" i="11" s="1"/>
  <c r="D385" i="11"/>
  <c r="G385" i="11" s="1" a="1"/>
  <c r="G385" i="11" s="1"/>
  <c r="D386" i="11"/>
  <c r="G386" i="11" s="1" a="1"/>
  <c r="G386" i="11" s="1"/>
  <c r="D387" i="11"/>
  <c r="D388" i="11"/>
  <c r="G388" i="11" s="1" a="1"/>
  <c r="G388" i="11" s="1"/>
  <c r="D389" i="11"/>
  <c r="D391" i="11"/>
  <c r="D392" i="11"/>
  <c r="G392" i="11" s="1" a="1"/>
  <c r="G392" i="11" s="1"/>
  <c r="D394" i="11"/>
  <c r="D395" i="11"/>
  <c r="G395" i="11" s="1" a="1"/>
  <c r="G395" i="11" s="1"/>
  <c r="D396" i="11"/>
  <c r="G396" i="11" s="1" a="1"/>
  <c r="G396" i="11" s="1"/>
  <c r="D397" i="11"/>
  <c r="D398" i="11"/>
  <c r="G398" i="11" s="1" a="1"/>
  <c r="G398" i="11" s="1"/>
  <c r="E399" i="11"/>
  <c r="D400" i="11"/>
  <c r="G400" i="11" s="1" a="1"/>
  <c r="G400" i="11" s="1"/>
  <c r="D401" i="11"/>
  <c r="G401" i="11" s="1" a="1"/>
  <c r="G401" i="11" s="1"/>
  <c r="Q6" i="11" l="1"/>
  <c r="Q10" i="11"/>
  <c r="Q14" i="11"/>
  <c r="Q18" i="11"/>
  <c r="Q22" i="11"/>
  <c r="Q26" i="11"/>
  <c r="Q30" i="11"/>
  <c r="Q34" i="11"/>
  <c r="Q38" i="11"/>
  <c r="Q42" i="11"/>
  <c r="Q46" i="11"/>
  <c r="Q50" i="11"/>
  <c r="Q54" i="11"/>
  <c r="Q58" i="11"/>
  <c r="Q62" i="11"/>
  <c r="Q66" i="11"/>
  <c r="Q70" i="11"/>
  <c r="Q74" i="11"/>
  <c r="Q78" i="11"/>
  <c r="Q82" i="11"/>
  <c r="Q86" i="11"/>
  <c r="Q90" i="11"/>
  <c r="Q94" i="11"/>
  <c r="Q98" i="11"/>
  <c r="Q102" i="11"/>
  <c r="Q106" i="11"/>
  <c r="Q110" i="11"/>
  <c r="Q114" i="11"/>
  <c r="Q118" i="11"/>
  <c r="Q122" i="11"/>
  <c r="Q126" i="11"/>
  <c r="Q130" i="11"/>
  <c r="Q134" i="11"/>
  <c r="Q138" i="11"/>
  <c r="Q142" i="11"/>
  <c r="Q146" i="11"/>
  <c r="Q150" i="11"/>
  <c r="Q154" i="11"/>
  <c r="Q158" i="11"/>
  <c r="Q162" i="11"/>
  <c r="Q166" i="11"/>
  <c r="Q170" i="11"/>
  <c r="Q174" i="11"/>
  <c r="Q178" i="11"/>
  <c r="Q182" i="11"/>
  <c r="Q186" i="11"/>
  <c r="Q190" i="11"/>
  <c r="Q194" i="11"/>
  <c r="Q198" i="11"/>
  <c r="Q202" i="11"/>
  <c r="Q206" i="11"/>
  <c r="Q210" i="11"/>
  <c r="Q214" i="11"/>
  <c r="Q218" i="11"/>
  <c r="Q222" i="11"/>
  <c r="Q226" i="11"/>
  <c r="Q230" i="11"/>
  <c r="Q234" i="11"/>
  <c r="Q238" i="11"/>
  <c r="Q242" i="11"/>
  <c r="Q246" i="11"/>
  <c r="Q250" i="11"/>
  <c r="Q254" i="11"/>
  <c r="Q258" i="11"/>
  <c r="Q262" i="11"/>
  <c r="Q266" i="11"/>
  <c r="Q270" i="11"/>
  <c r="Q274" i="11"/>
  <c r="Q278" i="11"/>
  <c r="Q282" i="11"/>
  <c r="Q286" i="11"/>
  <c r="Q290" i="11"/>
  <c r="Q294" i="11"/>
  <c r="Q298" i="11"/>
  <c r="Q302" i="11"/>
  <c r="Q306" i="11"/>
  <c r="Q310" i="11"/>
  <c r="Q314" i="11"/>
  <c r="Q318" i="11"/>
  <c r="Q322" i="11"/>
  <c r="Q326" i="11"/>
  <c r="Q330" i="11"/>
  <c r="Q334" i="11"/>
  <c r="Q338" i="11"/>
  <c r="Q342" i="11"/>
  <c r="Q3" i="11"/>
  <c r="Q7" i="11"/>
  <c r="Q11" i="11"/>
  <c r="Q15" i="11"/>
  <c r="Q19" i="11"/>
  <c r="Q23" i="11"/>
  <c r="Q27" i="11"/>
  <c r="Q31" i="11"/>
  <c r="Q35" i="11"/>
  <c r="Q39" i="11"/>
  <c r="Q43" i="11"/>
  <c r="Q47" i="11"/>
  <c r="Q51" i="11"/>
  <c r="Q55" i="11"/>
  <c r="Q59" i="11"/>
  <c r="Q63" i="11"/>
  <c r="Q67" i="11"/>
  <c r="Q71" i="11"/>
  <c r="Q75" i="11"/>
  <c r="Q79" i="11"/>
  <c r="Q83" i="11"/>
  <c r="Q87" i="11"/>
  <c r="Q91" i="11"/>
  <c r="Q95" i="11"/>
  <c r="Q99" i="11"/>
  <c r="Q103" i="11"/>
  <c r="Q107" i="11"/>
  <c r="Q111" i="11"/>
  <c r="Q115" i="11"/>
  <c r="Q119" i="11"/>
  <c r="Q123" i="11"/>
  <c r="Q127" i="11"/>
  <c r="Q131" i="11"/>
  <c r="Q135" i="11"/>
  <c r="Q139" i="11"/>
  <c r="Q143" i="11"/>
  <c r="Q147" i="11"/>
  <c r="Q151" i="11"/>
  <c r="Q155" i="11"/>
  <c r="Q159" i="11"/>
  <c r="Q163" i="11"/>
  <c r="Q167" i="11"/>
  <c r="Q171" i="11"/>
  <c r="Q175" i="11"/>
  <c r="Q179" i="11"/>
  <c r="Q183" i="11"/>
  <c r="Q187" i="11"/>
  <c r="Q191" i="11"/>
  <c r="Q195" i="11"/>
  <c r="Q199" i="11"/>
  <c r="Q203" i="11"/>
  <c r="Q207" i="11"/>
  <c r="Q211" i="11"/>
  <c r="Q215" i="11"/>
  <c r="Q219" i="11"/>
  <c r="Q223" i="11"/>
  <c r="Q227" i="11"/>
  <c r="Q231" i="11"/>
  <c r="Q235" i="11"/>
  <c r="Q239" i="11"/>
  <c r="Q243" i="11"/>
  <c r="Q247" i="11"/>
  <c r="Q251" i="11"/>
  <c r="Q255" i="11"/>
  <c r="Q259" i="11"/>
  <c r="Q263" i="11"/>
  <c r="Q267" i="11"/>
  <c r="Q271" i="11"/>
  <c r="Q275" i="11"/>
  <c r="Q279" i="11"/>
  <c r="Q283" i="11"/>
  <c r="Q287" i="11"/>
  <c r="Q291" i="11"/>
  <c r="Q295" i="11"/>
  <c r="Q299" i="11"/>
  <c r="Q303" i="11"/>
  <c r="Q307" i="11"/>
  <c r="Q311" i="11"/>
  <c r="Q315" i="11"/>
  <c r="Q319" i="11"/>
  <c r="Q323" i="11"/>
  <c r="Q327" i="11"/>
  <c r="Q331" i="11"/>
  <c r="Q335" i="11"/>
  <c r="Q339" i="11"/>
  <c r="Q4" i="11"/>
  <c r="Q8" i="11"/>
  <c r="Q12" i="11"/>
  <c r="Q16" i="11"/>
  <c r="Q20" i="11"/>
  <c r="Q24" i="11"/>
  <c r="Q28" i="11"/>
  <c r="Q32" i="11"/>
  <c r="Q36" i="11"/>
  <c r="Q40" i="11"/>
  <c r="Q44" i="11"/>
  <c r="Q48" i="11"/>
  <c r="Q52" i="11"/>
  <c r="Q56" i="11"/>
  <c r="Q60" i="11"/>
  <c r="Q64" i="11"/>
  <c r="Q68" i="11"/>
  <c r="Q72" i="11"/>
  <c r="Q76" i="11"/>
  <c r="Q80" i="11"/>
  <c r="Q84" i="11"/>
  <c r="Q88" i="11"/>
  <c r="Q92" i="11"/>
  <c r="Q96" i="11"/>
  <c r="Q100" i="11"/>
  <c r="Q104" i="11"/>
  <c r="Q108" i="11"/>
  <c r="Q112" i="11"/>
  <c r="Q116" i="11"/>
  <c r="Q120" i="11"/>
  <c r="Q124" i="11"/>
  <c r="Q128" i="11"/>
  <c r="Q132" i="11"/>
  <c r="Q136" i="11"/>
  <c r="Q140" i="11"/>
  <c r="Q144" i="11"/>
  <c r="Q148" i="11"/>
  <c r="Q152" i="11"/>
  <c r="Q156" i="11"/>
  <c r="Q160" i="11"/>
  <c r="Q164" i="11"/>
  <c r="Q168" i="11"/>
  <c r="Q172" i="11"/>
  <c r="Q176" i="11"/>
  <c r="Q180" i="11"/>
  <c r="Q184" i="11"/>
  <c r="Q188" i="11"/>
  <c r="Q192" i="11"/>
  <c r="Q196" i="11"/>
  <c r="Q200" i="11"/>
  <c r="Q204" i="11"/>
  <c r="Q208" i="11"/>
  <c r="Q212" i="11"/>
  <c r="Q216" i="11"/>
  <c r="Q220" i="11"/>
  <c r="Q224" i="11"/>
  <c r="Q228" i="11"/>
  <c r="Q232" i="11"/>
  <c r="Q236" i="11"/>
  <c r="Q240" i="11"/>
  <c r="Q244" i="11"/>
  <c r="Q248" i="11"/>
  <c r="Q252" i="11"/>
  <c r="Q256" i="11"/>
  <c r="Q260" i="11"/>
  <c r="Q264" i="11"/>
  <c r="Q268" i="11"/>
  <c r="Q272" i="11"/>
  <c r="Q276" i="11"/>
  <c r="Q5" i="11"/>
  <c r="Q21" i="11"/>
  <c r="Q37" i="11"/>
  <c r="Q53" i="11"/>
  <c r="Q69" i="11"/>
  <c r="Q85" i="11"/>
  <c r="Q101" i="11"/>
  <c r="Q117" i="11"/>
  <c r="Q133" i="11"/>
  <c r="Q149" i="11"/>
  <c r="Q165" i="11"/>
  <c r="Q181" i="11"/>
  <c r="Q197" i="11"/>
  <c r="Q213" i="11"/>
  <c r="Q229" i="11"/>
  <c r="Q245" i="11"/>
  <c r="Q261" i="11"/>
  <c r="Q277" i="11"/>
  <c r="Q285" i="11"/>
  <c r="Q293" i="11"/>
  <c r="Q301" i="11"/>
  <c r="Q309" i="11"/>
  <c r="Q317" i="11"/>
  <c r="Q325" i="11"/>
  <c r="Q333" i="11"/>
  <c r="Q341" i="11"/>
  <c r="Q346" i="11"/>
  <c r="Q350" i="11"/>
  <c r="Q354" i="11"/>
  <c r="Q358" i="11"/>
  <c r="Q362" i="11"/>
  <c r="Q366" i="11"/>
  <c r="Q370" i="11"/>
  <c r="Q374" i="11"/>
  <c r="Q378" i="11"/>
  <c r="Q382" i="11"/>
  <c r="Q386" i="11"/>
  <c r="Q390" i="11"/>
  <c r="Q394" i="11"/>
  <c r="Q398" i="11"/>
  <c r="Q402" i="11"/>
  <c r="Q406" i="11"/>
  <c r="Q410" i="11"/>
  <c r="Q49" i="11"/>
  <c r="Q97" i="11"/>
  <c r="Q145" i="11"/>
  <c r="Q177" i="11"/>
  <c r="Q241" i="11"/>
  <c r="Q284" i="11"/>
  <c r="Q300" i="11"/>
  <c r="Q324" i="11"/>
  <c r="Q345" i="11"/>
  <c r="Q357" i="11"/>
  <c r="Q365" i="11"/>
  <c r="Q381" i="11"/>
  <c r="Q393" i="11"/>
  <c r="Q401" i="11"/>
  <c r="Q9" i="11"/>
  <c r="Q25" i="11"/>
  <c r="Q41" i="11"/>
  <c r="Q57" i="11"/>
  <c r="Q73" i="11"/>
  <c r="Q89" i="11"/>
  <c r="Q105" i="11"/>
  <c r="Q121" i="11"/>
  <c r="Q137" i="11"/>
  <c r="Q153" i="11"/>
  <c r="Q169" i="11"/>
  <c r="Q185" i="11"/>
  <c r="Q201" i="11"/>
  <c r="Q217" i="11"/>
  <c r="Q233" i="11"/>
  <c r="Q249" i="11"/>
  <c r="Q265" i="11"/>
  <c r="Q280" i="11"/>
  <c r="Q288" i="11"/>
  <c r="Q296" i="11"/>
  <c r="Q304" i="11"/>
  <c r="Q312" i="11"/>
  <c r="Q320" i="11"/>
  <c r="Q328" i="11"/>
  <c r="Q336" i="11"/>
  <c r="Q343" i="11"/>
  <c r="Q347" i="11"/>
  <c r="Q351" i="11"/>
  <c r="Q355" i="11"/>
  <c r="Q359" i="11"/>
  <c r="Q363" i="11"/>
  <c r="Q367" i="11"/>
  <c r="Q371" i="11"/>
  <c r="Q375" i="11"/>
  <c r="Q379" i="11"/>
  <c r="Q383" i="11"/>
  <c r="Q387" i="11"/>
  <c r="Q391" i="11"/>
  <c r="Q395" i="11"/>
  <c r="Q399" i="11"/>
  <c r="Q403" i="11"/>
  <c r="Q407" i="11"/>
  <c r="Q411" i="11"/>
  <c r="Q33" i="11"/>
  <c r="Q81" i="11"/>
  <c r="Q129" i="11"/>
  <c r="Q193" i="11"/>
  <c r="Q225" i="11"/>
  <c r="Q257" i="11"/>
  <c r="Q292" i="11"/>
  <c r="Q316" i="11"/>
  <c r="Q340" i="11"/>
  <c r="Q353" i="11"/>
  <c r="Q369" i="11"/>
  <c r="Q377" i="11"/>
  <c r="Q389" i="11"/>
  <c r="Q405" i="11"/>
  <c r="Q13" i="11"/>
  <c r="Q29" i="11"/>
  <c r="Q45" i="11"/>
  <c r="Q61" i="11"/>
  <c r="Q77" i="11"/>
  <c r="Q93" i="11"/>
  <c r="Q109" i="11"/>
  <c r="Q125" i="11"/>
  <c r="Q141" i="11"/>
  <c r="Q157" i="11"/>
  <c r="Q173" i="11"/>
  <c r="Q189" i="11"/>
  <c r="Q205" i="11"/>
  <c r="Q221" i="11"/>
  <c r="Q237" i="11"/>
  <c r="Q253" i="11"/>
  <c r="Q269" i="11"/>
  <c r="Q281" i="11"/>
  <c r="Q289" i="11"/>
  <c r="Q297" i="11"/>
  <c r="Q305" i="11"/>
  <c r="Q313" i="11"/>
  <c r="Q321" i="11"/>
  <c r="Q329" i="11"/>
  <c r="Q337" i="11"/>
  <c r="Q344" i="11"/>
  <c r="Q348" i="11"/>
  <c r="Q352" i="11"/>
  <c r="Q356" i="11"/>
  <c r="Q360" i="11"/>
  <c r="Q364" i="11"/>
  <c r="Q368" i="11"/>
  <c r="Q372" i="11"/>
  <c r="Q376" i="11"/>
  <c r="Q380" i="11"/>
  <c r="Q384" i="11"/>
  <c r="Q388" i="11"/>
  <c r="Q392" i="11"/>
  <c r="Q396" i="11"/>
  <c r="Q400" i="11"/>
  <c r="Q404" i="11"/>
  <c r="Q408" i="11"/>
  <c r="Q17" i="11"/>
  <c r="Q65" i="11"/>
  <c r="Q113" i="11"/>
  <c r="Q161" i="11"/>
  <c r="Q209" i="11"/>
  <c r="Q273" i="11"/>
  <c r="Q308" i="11"/>
  <c r="Q332" i="11"/>
  <c r="Q349" i="11"/>
  <c r="Q361" i="11"/>
  <c r="Q373" i="11"/>
  <c r="Q385" i="11"/>
  <c r="Q397" i="11"/>
  <c r="Q409" i="11"/>
  <c r="G389" i="11" a="1"/>
  <c r="G389" i="11" s="1"/>
  <c r="G381" i="11" a="1"/>
  <c r="G381" i="11" s="1"/>
  <c r="G373" i="11" a="1"/>
  <c r="G373" i="11" s="1"/>
  <c r="G369" i="11" a="1"/>
  <c r="G369" i="11" s="1"/>
  <c r="G361" i="11" a="1"/>
  <c r="G361" i="11" s="1"/>
  <c r="G357" i="11" a="1"/>
  <c r="G357" i="11" s="1"/>
  <c r="G353" i="11" a="1"/>
  <c r="G353" i="11" s="1"/>
  <c r="G349" i="11" a="1"/>
  <c r="G349" i="11" s="1"/>
  <c r="G345" i="11" a="1"/>
  <c r="G345" i="11" s="1"/>
  <c r="G341" i="11" a="1"/>
  <c r="G341" i="11" s="1"/>
  <c r="G337" i="11" a="1"/>
  <c r="G337" i="11" s="1"/>
  <c r="G333" i="11" a="1"/>
  <c r="G333" i="11" s="1"/>
  <c r="G329" i="11" a="1"/>
  <c r="G329" i="11" s="1"/>
  <c r="G321" i="11" a="1"/>
  <c r="G321" i="11" s="1"/>
  <c r="G317" i="11" a="1"/>
  <c r="G317" i="11" s="1"/>
  <c r="G313" i="11" a="1"/>
  <c r="G313" i="11" s="1"/>
  <c r="G309" i="11" a="1"/>
  <c r="G309" i="11" s="1"/>
  <c r="G305" i="11" a="1"/>
  <c r="G305" i="11" s="1"/>
  <c r="G297" i="11" a="1"/>
  <c r="G297" i="11" s="1"/>
  <c r="G293" i="11" a="1"/>
  <c r="G293" i="11" s="1"/>
  <c r="G289" i="11" a="1"/>
  <c r="G289" i="11" s="1"/>
  <c r="G281" i="11" a="1"/>
  <c r="G281" i="11" s="1"/>
  <c r="G277" i="11" a="1"/>
  <c r="G277" i="11" s="1"/>
  <c r="G273" i="11" a="1"/>
  <c r="G273" i="11" s="1"/>
  <c r="G269" i="11" a="1"/>
  <c r="G269" i="11" s="1"/>
  <c r="G265" i="11" a="1"/>
  <c r="G265" i="11" s="1"/>
  <c r="G261" i="11" a="1"/>
  <c r="G261" i="11" s="1"/>
  <c r="G257" i="11" a="1"/>
  <c r="G257" i="11" s="1"/>
  <c r="G253" i="11" a="1"/>
  <c r="G253" i="11" s="1"/>
  <c r="G249" i="11" a="1"/>
  <c r="G249" i="11" s="1"/>
  <c r="G245" i="11" a="1"/>
  <c r="G245" i="11" s="1"/>
  <c r="G241" i="11" a="1"/>
  <c r="G241" i="11" s="1"/>
  <c r="G237" i="11" a="1"/>
  <c r="G237" i="11" s="1"/>
  <c r="G233" i="11" a="1"/>
  <c r="G233" i="11" s="1"/>
  <c r="G229" i="11" a="1"/>
  <c r="G229" i="11" s="1"/>
  <c r="G225" i="11" a="1"/>
  <c r="G225" i="11" s="1"/>
  <c r="G217" i="11" a="1"/>
  <c r="G217" i="11" s="1"/>
  <c r="G213" i="11" a="1"/>
  <c r="G213" i="11" s="1"/>
  <c r="G209" i="11" a="1"/>
  <c r="G209" i="11" s="1"/>
  <c r="G205" i="11" a="1"/>
  <c r="G205" i="11" s="1"/>
  <c r="G201" i="11" a="1"/>
  <c r="G201" i="11" s="1"/>
  <c r="G197" i="11" a="1"/>
  <c r="G197" i="11" s="1"/>
  <c r="G193" i="11" a="1"/>
  <c r="G193" i="11" s="1"/>
  <c r="G189" i="11" a="1"/>
  <c r="G189" i="11" s="1"/>
  <c r="G185" i="11" a="1"/>
  <c r="G185" i="11" s="1"/>
  <c r="G181" i="11" a="1"/>
  <c r="G181" i="11" s="1"/>
  <c r="G177" i="11" a="1"/>
  <c r="G177" i="11" s="1"/>
  <c r="G173" i="11" a="1"/>
  <c r="G173" i="11" s="1"/>
  <c r="G169" i="11" a="1"/>
  <c r="G169" i="11" s="1"/>
  <c r="G165" i="11" a="1"/>
  <c r="G165" i="11" s="1"/>
  <c r="G161" i="11" a="1"/>
  <c r="G161" i="11" s="1"/>
  <c r="G157" i="11" a="1"/>
  <c r="G157" i="11" s="1"/>
  <c r="G153" i="11" a="1"/>
  <c r="G153" i="11" s="1"/>
  <c r="G149" i="11" a="1"/>
  <c r="G149" i="11" s="1"/>
  <c r="G145" i="11" a="1"/>
  <c r="G145" i="11" s="1"/>
  <c r="G141" i="11" a="1"/>
  <c r="G141" i="11" s="1"/>
  <c r="G137" i="11" a="1"/>
  <c r="G137" i="11" s="1"/>
  <c r="G133" i="11" a="1"/>
  <c r="G133" i="11" s="1"/>
  <c r="G129" i="11" a="1"/>
  <c r="G129" i="11" s="1"/>
  <c r="G125" i="11" a="1"/>
  <c r="G125" i="11" s="1"/>
  <c r="G121" i="11" a="1"/>
  <c r="G121" i="11" s="1"/>
  <c r="G117" i="11" a="1"/>
  <c r="G117" i="11" s="1"/>
  <c r="G113" i="11" a="1"/>
  <c r="G113" i="11" s="1"/>
  <c r="G109" i="11" a="1"/>
  <c r="G109" i="11" s="1"/>
  <c r="G105" i="11" a="1"/>
  <c r="G105" i="11" s="1"/>
  <c r="G101" i="11" a="1"/>
  <c r="G101" i="11" s="1"/>
  <c r="G97" i="11" a="1"/>
  <c r="G97" i="11" s="1"/>
  <c r="G93" i="11" a="1"/>
  <c r="G93" i="11" s="1"/>
  <c r="G391" i="11" a="1"/>
  <c r="G391" i="11" s="1"/>
  <c r="G390" i="11" a="1"/>
  <c r="G390" i="11" s="1"/>
  <c r="G394" i="11" a="1"/>
  <c r="G394" i="11" s="1"/>
  <c r="G393" i="11" a="1"/>
  <c r="G393" i="11" s="1"/>
  <c r="G360" i="11" a="1"/>
  <c r="G360" i="11" s="1"/>
  <c r="G356" i="11" a="1"/>
  <c r="G356" i="11" s="1"/>
  <c r="G352" i="11" a="1"/>
  <c r="G352" i="11" s="1"/>
  <c r="G348" i="11" a="1"/>
  <c r="G348" i="11" s="1"/>
  <c r="G336" i="11" a="1"/>
  <c r="G336" i="11" s="1"/>
  <c r="G320" i="11" a="1"/>
  <c r="G320" i="11" s="1"/>
  <c r="G296" i="11" a="1"/>
  <c r="G296" i="11" s="1"/>
  <c r="G280" i="11" a="1"/>
  <c r="G280" i="11" s="1"/>
  <c r="G276" i="11" a="1"/>
  <c r="G276" i="11" s="1"/>
  <c r="G272" i="11" a="1"/>
  <c r="G272" i="11" s="1"/>
  <c r="G268" i="11" a="1"/>
  <c r="G268" i="11" s="1"/>
  <c r="G264" i="11" a="1"/>
  <c r="G264" i="11" s="1"/>
  <c r="G260" i="11" a="1"/>
  <c r="G260" i="11" s="1"/>
  <c r="G236" i="11" a="1"/>
  <c r="G236" i="11" s="1"/>
  <c r="G200" i="11" a="1"/>
  <c r="G200" i="11" s="1"/>
  <c r="G144" i="11" a="1"/>
  <c r="G144" i="11" s="1"/>
  <c r="G120" i="11" a="1"/>
  <c r="G120" i="11" s="1"/>
  <c r="G116" i="11" a="1"/>
  <c r="G116" i="11" s="1"/>
  <c r="G84" i="11" a="1"/>
  <c r="G84" i="11" s="1"/>
  <c r="G68" i="11" a="1"/>
  <c r="G68" i="11" s="1"/>
  <c r="G64" i="11" a="1"/>
  <c r="G64" i="11" s="1"/>
  <c r="G60" i="11" a="1"/>
  <c r="G60" i="11" s="1"/>
  <c r="G372" i="11" a="1"/>
  <c r="G372" i="11" s="1"/>
  <c r="G368" i="11" a="1"/>
  <c r="G368" i="11" s="1"/>
  <c r="G340" i="11" a="1"/>
  <c r="G340" i="11" s="1"/>
  <c r="G332" i="11" a="1"/>
  <c r="G332" i="11" s="1"/>
  <c r="G328" i="11" a="1"/>
  <c r="G328" i="11" s="1"/>
  <c r="G304" i="11" a="1"/>
  <c r="G304" i="11" s="1"/>
  <c r="G288" i="11" a="1"/>
  <c r="G288" i="11" s="1"/>
  <c r="G224" i="11" a="1"/>
  <c r="G224" i="11" s="1"/>
  <c r="G204" i="11" a="1"/>
  <c r="G204" i="11" s="1"/>
  <c r="G196" i="11" a="1"/>
  <c r="G196" i="11" s="1"/>
  <c r="G168" i="11" a="1"/>
  <c r="G168" i="11" s="1"/>
  <c r="G148" i="11" a="1"/>
  <c r="G148" i="11" s="1"/>
  <c r="G128" i="11" a="1"/>
  <c r="G128" i="11" s="1"/>
  <c r="G108" i="11" a="1"/>
  <c r="G108" i="11" s="1"/>
  <c r="G96" i="11" a="1"/>
  <c r="G96" i="11" s="1"/>
  <c r="G92" i="11" a="1"/>
  <c r="G92" i="11" s="1"/>
  <c r="G76" i="11" a="1"/>
  <c r="G76" i="11" s="1"/>
  <c r="G397" i="11" a="1"/>
  <c r="G397" i="11" s="1"/>
  <c r="G89" i="11" a="1"/>
  <c r="G89" i="11" s="1"/>
  <c r="G85" i="11" a="1"/>
  <c r="G85" i="11" s="1"/>
  <c r="G81" i="11" a="1"/>
  <c r="G81" i="11" s="1"/>
  <c r="G77" i="11" a="1"/>
  <c r="G77" i="11" s="1"/>
  <c r="G73" i="11" a="1"/>
  <c r="G73" i="11" s="1"/>
  <c r="G69" i="11" a="1"/>
  <c r="G69" i="11" s="1"/>
  <c r="G65" i="11" a="1"/>
  <c r="G65" i="11" s="1"/>
  <c r="G61" i="11" a="1"/>
  <c r="G61" i="11" s="1"/>
  <c r="G49" i="11" a="1"/>
  <c r="G49" i="11" s="1"/>
  <c r="G41" i="11" a="1"/>
  <c r="G41" i="11" s="1"/>
  <c r="G37" i="11" a="1"/>
  <c r="G37" i="11" s="1"/>
  <c r="G33" i="11" a="1"/>
  <c r="G33" i="11" s="1"/>
  <c r="G29" i="11" a="1"/>
  <c r="G29" i="11" s="1"/>
  <c r="G25" i="11" a="1"/>
  <c r="G25" i="11" s="1"/>
  <c r="G17" i="11" a="1"/>
  <c r="G17" i="11" s="1"/>
  <c r="G48" i="11" a="1"/>
  <c r="G48" i="11" s="1"/>
  <c r="G40" i="11" a="1"/>
  <c r="G40" i="11" s="1"/>
  <c r="G36" i="11" a="1"/>
  <c r="G36" i="11" s="1"/>
  <c r="G32" i="11" a="1"/>
  <c r="G32" i="11" s="1"/>
  <c r="G24" i="11" a="1"/>
  <c r="G24" i="11" s="1"/>
  <c r="G16" i="11" a="1"/>
  <c r="G16" i="11" s="1"/>
  <c r="G387" i="11" a="1"/>
  <c r="G387" i="11" s="1"/>
  <c r="G383" i="11" a="1"/>
  <c r="G383" i="11" s="1"/>
  <c r="G379" i="11" a="1"/>
  <c r="G379" i="11" s="1"/>
  <c r="G375" i="11" a="1"/>
  <c r="G375" i="11" s="1"/>
  <c r="G363" i="11" a="1"/>
  <c r="G363" i="11" s="1"/>
  <c r="G359" i="11" a="1"/>
  <c r="G359" i="11" s="1"/>
  <c r="G347" i="11" a="1"/>
  <c r="G347" i="11" s="1"/>
  <c r="G343" i="11" a="1"/>
  <c r="G343" i="11" s="1"/>
  <c r="G339" i="11" a="1"/>
  <c r="G339" i="11" s="1"/>
  <c r="G335" i="11" a="1"/>
  <c r="G335" i="11" s="1"/>
  <c r="G331" i="11" a="1"/>
  <c r="G331" i="11" s="1"/>
  <c r="G323" i="11" a="1"/>
  <c r="G323" i="11" s="1"/>
  <c r="G319" i="11" a="1"/>
  <c r="G319" i="11" s="1"/>
  <c r="G315" i="11" a="1"/>
  <c r="G315" i="11" s="1"/>
  <c r="G311" i="11" a="1"/>
  <c r="G311" i="11" s="1"/>
  <c r="G307" i="11" a="1"/>
  <c r="G307" i="11" s="1"/>
  <c r="G303" i="11" a="1"/>
  <c r="G303" i="11" s="1"/>
  <c r="G299" i="11" a="1"/>
  <c r="G299" i="11" s="1"/>
  <c r="G295" i="11" a="1"/>
  <c r="G295" i="11" s="1"/>
  <c r="G291" i="11" a="1"/>
  <c r="G291" i="11" s="1"/>
  <c r="G287" i="11" a="1"/>
  <c r="G287" i="11" s="1"/>
  <c r="G283" i="11" a="1"/>
  <c r="G283" i="11" s="1"/>
  <c r="G279" i="11" a="1"/>
  <c r="G279" i="11" s="1"/>
  <c r="G275" i="11" a="1"/>
  <c r="G275" i="11" s="1"/>
  <c r="G271" i="11" a="1"/>
  <c r="G271" i="11" s="1"/>
  <c r="G267" i="11" a="1"/>
  <c r="G267" i="11" s="1"/>
  <c r="G263" i="11" a="1"/>
  <c r="G263" i="11" s="1"/>
  <c r="G255" i="11" a="1"/>
  <c r="G255" i="11" s="1"/>
  <c r="G251" i="11" a="1"/>
  <c r="G251" i="11" s="1"/>
  <c r="G247" i="11" a="1"/>
  <c r="G247" i="11" s="1"/>
  <c r="G243" i="11" a="1"/>
  <c r="G243" i="11" s="1"/>
  <c r="G239" i="11" a="1"/>
  <c r="G239" i="11" s="1"/>
  <c r="G235" i="11" a="1"/>
  <c r="G235" i="11" s="1"/>
  <c r="G231" i="11" a="1"/>
  <c r="G231" i="11" s="1"/>
  <c r="G223" i="11" a="1"/>
  <c r="G223" i="11" s="1"/>
  <c r="G219" i="11" a="1"/>
  <c r="G219" i="11" s="1"/>
  <c r="G215" i="11" a="1"/>
  <c r="G215" i="11" s="1"/>
  <c r="G211" i="11" a="1"/>
  <c r="G211" i="11" s="1"/>
  <c r="G207" i="11" a="1"/>
  <c r="G207" i="11" s="1"/>
  <c r="G203" i="11" a="1"/>
  <c r="G203" i="11" s="1"/>
  <c r="G199" i="11" a="1"/>
  <c r="G199" i="11" s="1"/>
  <c r="G195" i="11" a="1"/>
  <c r="G195" i="11" s="1"/>
  <c r="G191" i="11" a="1"/>
  <c r="G191" i="11" s="1"/>
  <c r="G187" i="11" a="1"/>
  <c r="G187" i="11" s="1"/>
  <c r="G183" i="11" a="1"/>
  <c r="G183" i="11" s="1"/>
  <c r="G179" i="11" a="1"/>
  <c r="G179" i="11" s="1"/>
  <c r="G175" i="11" a="1"/>
  <c r="G175" i="11" s="1"/>
  <c r="G171" i="11" a="1"/>
  <c r="G171" i="11" s="1"/>
  <c r="G167" i="11" a="1"/>
  <c r="G167" i="11" s="1"/>
  <c r="G163" i="11" a="1"/>
  <c r="G163" i="11" s="1"/>
  <c r="G159" i="11" a="1"/>
  <c r="G159" i="11" s="1"/>
  <c r="G155" i="11" a="1"/>
  <c r="G155" i="11" s="1"/>
  <c r="G151" i="11" a="1"/>
  <c r="G151" i="11" s="1"/>
  <c r="G147" i="11" a="1"/>
  <c r="G147" i="11" s="1"/>
  <c r="G143" i="11" a="1"/>
  <c r="G143" i="11" s="1"/>
  <c r="G139" i="11" a="1"/>
  <c r="G139" i="11" s="1"/>
  <c r="G131" i="11" a="1"/>
  <c r="G131" i="11" s="1"/>
  <c r="G127" i="11" a="1"/>
  <c r="G127" i="11" s="1"/>
  <c r="G123" i="11" a="1"/>
  <c r="G123" i="11" s="1"/>
  <c r="G119" i="11" a="1"/>
  <c r="G119" i="11" s="1"/>
  <c r="G111" i="11" a="1"/>
  <c r="G111" i="11" s="1"/>
  <c r="G107" i="11" a="1"/>
  <c r="G107" i="11" s="1"/>
  <c r="G103" i="11" a="1"/>
  <c r="G103" i="11" s="1"/>
  <c r="G99" i="11" a="1"/>
  <c r="G99" i="11" s="1"/>
  <c r="G95" i="11" a="1"/>
  <c r="G95" i="11" s="1"/>
  <c r="G91" i="11" a="1"/>
  <c r="G91" i="11" s="1"/>
  <c r="G87" i="11" a="1"/>
  <c r="G87" i="11" s="1"/>
  <c r="G83" i="11" a="1"/>
  <c r="G83" i="11" s="1"/>
  <c r="G79" i="11" a="1"/>
  <c r="G79" i="11" s="1"/>
  <c r="G75" i="11" a="1"/>
  <c r="G75" i="11" s="1"/>
  <c r="G71" i="11" a="1"/>
  <c r="G71" i="11" s="1"/>
  <c r="G67" i="11" a="1"/>
  <c r="G67" i="11" s="1"/>
  <c r="G63" i="11" a="1"/>
  <c r="G63" i="11" s="1"/>
  <c r="G59" i="11" a="1"/>
  <c r="G59" i="11" s="1"/>
  <c r="G55" i="11" a="1"/>
  <c r="G55" i="11" s="1"/>
  <c r="G51" i="11" a="1"/>
  <c r="G51" i="11" s="1"/>
  <c r="G47" i="11" a="1"/>
  <c r="G47" i="11" s="1"/>
  <c r="G43" i="11" a="1"/>
  <c r="G43" i="11" s="1"/>
  <c r="G39" i="11" a="1"/>
  <c r="G39" i="11" s="1"/>
  <c r="G31" i="11" a="1"/>
  <c r="G31" i="11" s="1"/>
  <c r="G27" i="11" a="1"/>
  <c r="G27" i="11" s="1"/>
  <c r="G23" i="11" a="1"/>
  <c r="G23" i="11" s="1"/>
  <c r="G19" i="11" a="1"/>
  <c r="G19" i="11" s="1"/>
  <c r="G15" i="11" a="1"/>
  <c r="G15" i="11" s="1"/>
  <c r="G9" i="11" a="1"/>
  <c r="G9" i="11" s="1"/>
  <c r="E248" i="11"/>
  <c r="E244" i="11"/>
  <c r="E240" i="11"/>
  <c r="E236" i="11"/>
  <c r="E232" i="11"/>
  <c r="E228" i="11"/>
  <c r="E224" i="11"/>
  <c r="E220" i="11"/>
  <c r="E216" i="11"/>
  <c r="E212" i="11"/>
  <c r="E208" i="11"/>
  <c r="E204" i="11"/>
  <c r="E200" i="11"/>
  <c r="E196" i="11"/>
  <c r="E192" i="11"/>
  <c r="E188" i="11"/>
  <c r="E184" i="11"/>
  <c r="E180" i="11"/>
  <c r="E176" i="11"/>
  <c r="E172" i="11"/>
  <c r="E168" i="11"/>
  <c r="E164" i="11"/>
  <c r="E160" i="11"/>
  <c r="E156" i="11"/>
  <c r="E152" i="11"/>
  <c r="E148" i="11"/>
  <c r="E144" i="11"/>
  <c r="E140" i="11"/>
  <c r="E136" i="11"/>
  <c r="E132" i="11"/>
  <c r="E128" i="11"/>
  <c r="E124" i="11"/>
  <c r="E120" i="11"/>
  <c r="E116" i="11"/>
  <c r="E112" i="11"/>
  <c r="E108" i="11"/>
  <c r="E104" i="11"/>
  <c r="E100" i="11"/>
  <c r="E96" i="11"/>
  <c r="E92" i="11"/>
  <c r="E88" i="11"/>
  <c r="E84" i="11"/>
  <c r="E80" i="11"/>
  <c r="E76" i="11"/>
  <c r="E72" i="11"/>
  <c r="E68" i="11"/>
  <c r="E64" i="11"/>
  <c r="E60" i="11"/>
  <c r="E401" i="11"/>
  <c r="E397" i="11"/>
  <c r="E387" i="11"/>
  <c r="E391" i="11"/>
  <c r="E382" i="11"/>
  <c r="E378" i="11"/>
  <c r="E374" i="11"/>
  <c r="E366" i="11"/>
  <c r="E362" i="11"/>
  <c r="E395" i="11"/>
  <c r="E385" i="11"/>
  <c r="E381" i="11"/>
  <c r="E377" i="11"/>
  <c r="E369" i="11"/>
  <c r="E365" i="11"/>
  <c r="E357" i="11"/>
  <c r="E353" i="11"/>
  <c r="E349" i="11"/>
  <c r="E345" i="11"/>
  <c r="E341" i="11"/>
  <c r="E337" i="11"/>
  <c r="E333" i="11"/>
  <c r="E329" i="11"/>
  <c r="E325" i="11"/>
  <c r="E321" i="11"/>
  <c r="E317" i="11"/>
  <c r="E313" i="11"/>
  <c r="E309" i="11"/>
  <c r="E305" i="11"/>
  <c r="E301" i="11"/>
  <c r="E297" i="11"/>
  <c r="E293" i="11"/>
  <c r="E289" i="11"/>
  <c r="E285" i="11"/>
  <c r="E277" i="11"/>
  <c r="E273" i="11"/>
  <c r="E269" i="11"/>
  <c r="E265" i="11"/>
  <c r="E261" i="11"/>
  <c r="E257" i="11"/>
  <c r="E253" i="11"/>
  <c r="E249" i="11"/>
  <c r="E245" i="11"/>
  <c r="E241" i="11"/>
  <c r="E237" i="11"/>
  <c r="E233" i="11"/>
  <c r="E229" i="11"/>
  <c r="E221" i="11"/>
  <c r="E217" i="11"/>
  <c r="E213" i="11"/>
  <c r="E209" i="11"/>
  <c r="E205" i="11"/>
  <c r="E201" i="11"/>
  <c r="E197" i="11"/>
  <c r="E193" i="11"/>
  <c r="E189" i="11"/>
  <c r="E185" i="11"/>
  <c r="E181" i="11"/>
  <c r="E177" i="11"/>
  <c r="E173" i="11"/>
  <c r="E169" i="11"/>
  <c r="E165" i="11"/>
  <c r="E161" i="11"/>
  <c r="E157" i="11"/>
  <c r="E153" i="11"/>
  <c r="E149" i="11"/>
  <c r="E145" i="11"/>
  <c r="E141" i="11"/>
  <c r="E133" i="11"/>
  <c r="E129" i="11"/>
  <c r="E125" i="11"/>
  <c r="E121" i="11"/>
  <c r="E117" i="11"/>
  <c r="E113" i="11"/>
  <c r="E109" i="11"/>
  <c r="E105" i="11"/>
  <c r="E101" i="11"/>
  <c r="E97" i="11"/>
  <c r="E93" i="11"/>
  <c r="E89" i="11"/>
  <c r="E85" i="11"/>
  <c r="E81" i="11"/>
  <c r="E77" i="11"/>
  <c r="E73" i="11"/>
  <c r="E69" i="11"/>
  <c r="E65" i="11"/>
  <c r="E61" i="11"/>
  <c r="E57" i="11"/>
  <c r="E53" i="11"/>
  <c r="E49" i="11"/>
  <c r="E45" i="11"/>
  <c r="E41" i="11"/>
  <c r="E37" i="11"/>
  <c r="E33" i="11"/>
  <c r="E29" i="11"/>
  <c r="E25" i="11"/>
  <c r="E21" i="11"/>
  <c r="E17" i="11"/>
  <c r="E11" i="11"/>
  <c r="E6" i="11"/>
  <c r="E52" i="11"/>
  <c r="E48" i="11"/>
  <c r="E44" i="11"/>
  <c r="E40" i="11"/>
  <c r="E36" i="11"/>
  <c r="E32" i="11"/>
  <c r="E28" i="11"/>
  <c r="E24" i="11"/>
  <c r="E20" i="11"/>
  <c r="E16" i="11"/>
  <c r="E10" i="11"/>
  <c r="E324" i="11"/>
  <c r="E320" i="11"/>
  <c r="E316" i="11"/>
  <c r="E312" i="11"/>
  <c r="E308" i="11"/>
  <c r="E304" i="11"/>
  <c r="E300" i="11"/>
  <c r="E296" i="11"/>
  <c r="E292" i="11"/>
  <c r="E288" i="11"/>
  <c r="E284" i="11"/>
  <c r="E280" i="11"/>
  <c r="E276" i="11"/>
  <c r="E272" i="11"/>
  <c r="E268" i="11"/>
  <c r="E264" i="11"/>
  <c r="E260" i="11"/>
  <c r="E256" i="11"/>
  <c r="E379" i="11"/>
  <c r="E375" i="11"/>
  <c r="E371" i="11"/>
  <c r="E359" i="11"/>
  <c r="E343" i="11"/>
  <c r="E339" i="11"/>
  <c r="E335" i="11"/>
  <c r="E331" i="11"/>
  <c r="E327" i="11"/>
  <c r="E323" i="11"/>
  <c r="E319" i="11"/>
  <c r="E315" i="11"/>
  <c r="E311" i="11"/>
  <c r="E307" i="11"/>
  <c r="E303" i="11"/>
  <c r="E299" i="11"/>
  <c r="E295" i="11"/>
  <c r="E291" i="11"/>
  <c r="E287" i="11"/>
  <c r="E283" i="11"/>
  <c r="E279" i="11"/>
  <c r="E275" i="11"/>
  <c r="E271" i="11"/>
  <c r="E267" i="11"/>
  <c r="E263" i="11"/>
  <c r="E259" i="11"/>
  <c r="E251" i="11"/>
  <c r="E247" i="11"/>
  <c r="E243" i="11"/>
  <c r="E239" i="11"/>
  <c r="E235" i="11"/>
  <c r="E231" i="11"/>
  <c r="E227" i="11"/>
  <c r="E219" i="11"/>
  <c r="E215" i="11"/>
  <c r="E211" i="11"/>
  <c r="E207" i="11"/>
  <c r="E203" i="11"/>
  <c r="E199" i="11"/>
  <c r="E195" i="11"/>
  <c r="E191" i="11"/>
  <c r="E187" i="11"/>
  <c r="E183" i="11"/>
  <c r="E179" i="11"/>
  <c r="E175" i="11"/>
  <c r="E171" i="11"/>
  <c r="E167" i="11"/>
  <c r="E163" i="11"/>
  <c r="E159" i="11"/>
  <c r="E155" i="11"/>
  <c r="E151" i="11"/>
  <c r="E147" i="11"/>
  <c r="E143" i="11"/>
  <c r="E139" i="11"/>
  <c r="E135" i="11"/>
  <c r="E127" i="11"/>
  <c r="E119" i="11"/>
  <c r="E388" i="11"/>
  <c r="E384" i="11"/>
  <c r="E372" i="11"/>
  <c r="E368" i="11"/>
  <c r="E364" i="11"/>
  <c r="E360" i="11"/>
  <c r="E356" i="11"/>
  <c r="E352" i="11"/>
  <c r="E348" i="11"/>
  <c r="E344" i="11"/>
  <c r="E340" i="11"/>
  <c r="E336" i="11"/>
  <c r="E332" i="11"/>
  <c r="E111" i="11"/>
  <c r="E107" i="11"/>
  <c r="E103" i="11"/>
  <c r="E99" i="11"/>
  <c r="E95" i="11"/>
  <c r="E91" i="11"/>
  <c r="E87" i="11"/>
  <c r="E83" i="11"/>
  <c r="E79" i="11"/>
  <c r="E75" i="11"/>
  <c r="E71" i="11"/>
  <c r="E67" i="11"/>
  <c r="E63" i="11"/>
  <c r="E59" i="11"/>
  <c r="E55" i="11"/>
  <c r="E51" i="11"/>
  <c r="E47" i="11"/>
  <c r="E39" i="11"/>
  <c r="E35" i="11"/>
  <c r="E31" i="11"/>
  <c r="E27" i="11"/>
  <c r="E23" i="11"/>
  <c r="E19" i="11"/>
  <c r="E15" i="11"/>
  <c r="E354" i="11"/>
  <c r="E346" i="11"/>
  <c r="E338" i="11"/>
  <c r="E334" i="11"/>
  <c r="E326" i="11"/>
  <c r="E322" i="11"/>
  <c r="E318" i="11"/>
  <c r="E314" i="11"/>
  <c r="E310" i="11"/>
  <c r="E306" i="11"/>
  <c r="E302" i="11"/>
  <c r="E298" i="11"/>
  <c r="E294" i="11"/>
  <c r="E290" i="11"/>
  <c r="E286" i="11"/>
  <c r="E282" i="11"/>
  <c r="E278" i="11"/>
  <c r="E274" i="11"/>
  <c r="E270" i="11"/>
  <c r="E266" i="11"/>
  <c r="E262" i="11"/>
  <c r="E258" i="11"/>
  <c r="E254" i="11"/>
  <c r="E250" i="11"/>
  <c r="E246" i="11"/>
  <c r="E242" i="11"/>
  <c r="E238" i="11"/>
  <c r="E234" i="11"/>
  <c r="E230" i="11"/>
  <c r="E226" i="11"/>
  <c r="E222" i="11"/>
  <c r="E210" i="11"/>
  <c r="E206" i="11"/>
  <c r="E202" i="11"/>
  <c r="E198" i="11"/>
  <c r="E194" i="11"/>
  <c r="E190" i="11"/>
  <c r="E186" i="11"/>
  <c r="E182" i="11"/>
  <c r="E178" i="11"/>
  <c r="E174" i="11"/>
  <c r="E170" i="11"/>
  <c r="E166" i="11"/>
  <c r="E162" i="11"/>
  <c r="E158" i="11"/>
  <c r="E154" i="11"/>
  <c r="E150" i="11"/>
  <c r="E146" i="11"/>
  <c r="E142" i="11"/>
  <c r="E138" i="11"/>
  <c r="E130" i="11"/>
  <c r="E126" i="11"/>
  <c r="E122" i="11"/>
  <c r="E114" i="11"/>
  <c r="E110" i="11"/>
  <c r="E106" i="11"/>
  <c r="E102" i="11"/>
  <c r="E98" i="11"/>
  <c r="E94" i="11"/>
  <c r="E90" i="11"/>
  <c r="E86" i="11"/>
  <c r="E82" i="11"/>
  <c r="E78" i="11"/>
  <c r="E74" i="11"/>
  <c r="E70" i="11"/>
  <c r="E66" i="11"/>
  <c r="E62" i="11"/>
  <c r="E58" i="11"/>
  <c r="E54" i="11"/>
  <c r="E50" i="11"/>
  <c r="E46" i="11"/>
  <c r="E42" i="11"/>
  <c r="E38" i="11"/>
  <c r="E34" i="11"/>
  <c r="E30" i="11"/>
  <c r="E26" i="11"/>
  <c r="E22" i="11"/>
  <c r="E18" i="11"/>
  <c r="E14" i="11"/>
  <c r="E7" i="11"/>
  <c r="E3" i="11"/>
  <c r="E330" i="11"/>
  <c r="E214" i="11"/>
  <c r="E118" i="11"/>
  <c r="E389" i="11"/>
  <c r="E361" i="11"/>
  <c r="E281" i="11"/>
  <c r="E225" i="11"/>
  <c r="E398" i="11"/>
  <c r="E394" i="11"/>
  <c r="E380" i="11"/>
  <c r="E376" i="11"/>
  <c r="E328" i="11"/>
  <c r="E252" i="11"/>
  <c r="E56" i="11"/>
  <c r="E5" i="11"/>
  <c r="E400" i="11"/>
  <c r="E396" i="11"/>
  <c r="E386" i="11"/>
  <c r="E370" i="11"/>
  <c r="E358" i="11"/>
  <c r="E350" i="11"/>
  <c r="E342" i="11"/>
  <c r="E218" i="11"/>
  <c r="E134" i="11"/>
  <c r="E373" i="11"/>
  <c r="E137" i="11"/>
  <c r="E392" i="11"/>
  <c r="E383" i="11"/>
  <c r="E367" i="11"/>
  <c r="E363" i="11"/>
  <c r="E355" i="11"/>
  <c r="E351" i="11"/>
  <c r="E347" i="11"/>
  <c r="E255" i="11"/>
  <c r="E223" i="11"/>
  <c r="E131" i="11"/>
  <c r="E123" i="11"/>
  <c r="E115" i="11"/>
  <c r="E43" i="11"/>
  <c r="E8" i="11"/>
  <c r="E4" i="11"/>
  <c r="J230" i="13"/>
  <c r="J231" i="13"/>
  <c r="J228" i="13"/>
  <c r="J229" i="13"/>
  <c r="Z235" i="13"/>
  <c r="L235" i="13"/>
  <c r="AA235" i="13"/>
  <c r="X235" i="13"/>
  <c r="Z219" i="13"/>
  <c r="J233" i="13"/>
  <c r="D20" i="14"/>
  <c r="D18" i="14"/>
  <c r="AA234" i="13"/>
  <c r="X234" i="13"/>
  <c r="Z31" i="13"/>
  <c r="Z106" i="13"/>
  <c r="I106" i="13"/>
  <c r="Z193" i="13"/>
  <c r="Z218" i="13"/>
  <c r="W147" i="13"/>
  <c r="I234" i="13"/>
  <c r="J64" i="13"/>
  <c r="I105" i="13"/>
  <c r="J217" i="13"/>
  <c r="I217" i="13"/>
  <c r="Z206" i="13"/>
  <c r="J183" i="13"/>
  <c r="J191" i="13"/>
  <c r="I45" i="13"/>
  <c r="J145" i="13"/>
  <c r="J232" i="13"/>
  <c r="I232" i="13"/>
  <c r="J205" i="13"/>
  <c r="L205" i="13"/>
  <c r="X204" i="13" s="1"/>
  <c r="Z199" i="13"/>
  <c r="L199" i="13"/>
  <c r="X198" i="13" s="1"/>
  <c r="J215" i="13"/>
  <c r="I215" i="13"/>
  <c r="Z19" i="13"/>
  <c r="L19" i="13"/>
  <c r="X18" i="13" s="1"/>
  <c r="Z227" i="13"/>
  <c r="J102" i="13"/>
  <c r="J61" i="13"/>
  <c r="W223" i="13"/>
  <c r="J181" i="13"/>
  <c r="J189" i="13"/>
  <c r="Z86" i="13"/>
  <c r="J143" i="13"/>
  <c r="W171" i="13"/>
  <c r="L171" i="13"/>
  <c r="X170" i="13" s="1"/>
  <c r="J18" i="13"/>
  <c r="O18" i="13"/>
  <c r="AA17" i="13" s="1"/>
  <c r="Z210" i="13"/>
  <c r="I230" i="13"/>
  <c r="L43" i="13"/>
  <c r="X42" i="13" s="1"/>
  <c r="J203" i="13"/>
  <c r="L203" i="13"/>
  <c r="X202" i="13" s="1"/>
  <c r="J226" i="13"/>
  <c r="I226" i="13"/>
  <c r="Z159" i="13"/>
  <c r="L60" i="13"/>
  <c r="X59" i="13" s="1"/>
  <c r="J222" i="13"/>
  <c r="I222" i="13"/>
  <c r="J197" i="13"/>
  <c r="W180" i="13"/>
  <c r="J213" i="13"/>
  <c r="I213" i="13"/>
  <c r="Z132" i="13"/>
  <c r="J209" i="13"/>
  <c r="J17" i="13"/>
  <c r="I17" i="13"/>
  <c r="J42" i="13"/>
  <c r="Z116" i="13"/>
  <c r="L116" i="13"/>
  <c r="X115" i="13" s="1"/>
  <c r="J225" i="13"/>
  <c r="W59" i="13"/>
  <c r="I100" i="13"/>
  <c r="J221" i="13"/>
  <c r="W29" i="13"/>
  <c r="I29" i="13"/>
  <c r="J179" i="13"/>
  <c r="L179" i="13"/>
  <c r="X178" i="13" s="1"/>
  <c r="J187" i="13"/>
  <c r="I84" i="13"/>
  <c r="J169" i="13"/>
  <c r="L169" i="13"/>
  <c r="X168" i="13" s="1"/>
  <c r="J16" i="13"/>
  <c r="I16" i="13"/>
  <c r="O228" i="13"/>
  <c r="AA227" i="13" s="1"/>
  <c r="J201" i="13"/>
  <c r="J157" i="13"/>
  <c r="L157" i="13"/>
  <c r="X156" i="13" s="1"/>
  <c r="J224" i="13"/>
  <c r="O224" i="13"/>
  <c r="AA223" i="13" s="1"/>
  <c r="J195" i="13"/>
  <c r="L195" i="13"/>
  <c r="X194" i="13" s="1"/>
  <c r="J220" i="13"/>
  <c r="O220" i="13"/>
  <c r="AA218" i="13" s="1"/>
  <c r="W178" i="13"/>
  <c r="J211" i="13"/>
  <c r="O211" i="13"/>
  <c r="AA210" i="13" s="1"/>
  <c r="L140" i="13"/>
  <c r="X139" i="13" s="1"/>
  <c r="J207" i="13"/>
  <c r="O207" i="13"/>
  <c r="AA206" i="13" s="1"/>
  <c r="J15" i="13"/>
  <c r="L15" i="13"/>
  <c r="X14" i="13" s="1"/>
  <c r="O40" i="13"/>
  <c r="AA39" i="13" s="1"/>
  <c r="O200" i="13"/>
  <c r="AA199" i="13" s="1"/>
  <c r="L114" i="13"/>
  <c r="X113" i="13" s="1"/>
  <c r="W156" i="13"/>
  <c r="O194" i="13"/>
  <c r="AA193" i="13" s="1"/>
  <c r="J177" i="13"/>
  <c r="L177" i="13"/>
  <c r="X176" i="13" s="1"/>
  <c r="J185" i="13"/>
  <c r="O185" i="13"/>
  <c r="AA184" i="13" s="1"/>
  <c r="L82" i="13"/>
  <c r="X81" i="13" s="1"/>
  <c r="J167" i="13"/>
  <c r="L167" i="13"/>
  <c r="X166" i="13" s="1"/>
  <c r="W129" i="13"/>
  <c r="J14" i="13"/>
  <c r="O14" i="13"/>
  <c r="AA13" i="13" s="1"/>
  <c r="J155" i="13"/>
  <c r="J56" i="13"/>
  <c r="J26" i="13"/>
  <c r="Z138" i="13"/>
  <c r="L138" i="13"/>
  <c r="X137" i="13" s="1"/>
  <c r="I13" i="13"/>
  <c r="Z96" i="13"/>
  <c r="J175" i="13"/>
  <c r="L175" i="13"/>
  <c r="X174" i="13" s="1"/>
  <c r="J165" i="13"/>
  <c r="L165" i="13"/>
  <c r="X164" i="13" s="1"/>
  <c r="I37" i="13"/>
  <c r="J12" i="13"/>
  <c r="I12" i="13"/>
  <c r="J153" i="13"/>
  <c r="L153" i="13"/>
  <c r="X152" i="13" s="1"/>
  <c r="L126" i="13"/>
  <c r="X125" i="13" s="1"/>
  <c r="J11" i="13"/>
  <c r="L11" i="13"/>
  <c r="X10" i="13" s="1"/>
  <c r="W36" i="13"/>
  <c r="Z120" i="13"/>
  <c r="W152" i="13"/>
  <c r="Z6" i="13"/>
  <c r="I6" i="13"/>
  <c r="J94" i="13"/>
  <c r="L94" i="13"/>
  <c r="X93" i="13" s="1"/>
  <c r="J53" i="13"/>
  <c r="Z90" i="13"/>
  <c r="L90" i="13"/>
  <c r="X89" i="13" s="1"/>
  <c r="W23" i="13"/>
  <c r="J173" i="13"/>
  <c r="L173" i="13"/>
  <c r="X172" i="13" s="1"/>
  <c r="Z74" i="13"/>
  <c r="L74" i="13"/>
  <c r="X73" i="13" s="1"/>
  <c r="J163" i="13"/>
  <c r="J10" i="13"/>
  <c r="O10" i="13"/>
  <c r="AA9" i="13" s="1"/>
  <c r="Z70" i="13"/>
  <c r="W161" i="13"/>
  <c r="L161" i="13"/>
  <c r="X160" i="13" s="1"/>
  <c r="J5" i="13"/>
  <c r="I5" i="13"/>
  <c r="J151" i="13"/>
  <c r="Z52" i="13"/>
  <c r="L52" i="13"/>
  <c r="X51" i="13" s="1"/>
  <c r="W149" i="13"/>
  <c r="W172" i="13"/>
  <c r="O172" i="13"/>
  <c r="AA171" i="13" s="1"/>
  <c r="Z22" i="13"/>
  <c r="Z124" i="13"/>
  <c r="L124" i="13"/>
  <c r="X123" i="13" s="1"/>
  <c r="O162" i="13"/>
  <c r="AA161" i="13" s="1"/>
  <c r="Z122" i="13"/>
  <c r="I9" i="13"/>
  <c r="J34" i="13"/>
  <c r="W160" i="13"/>
  <c r="O160" i="13"/>
  <c r="AA159" i="13" s="1"/>
  <c r="O150" i="13"/>
  <c r="AA149" i="13" s="1"/>
  <c r="J4" i="13"/>
  <c r="I4" i="13"/>
  <c r="W51" i="13"/>
  <c r="I92" i="13"/>
  <c r="O148" i="13"/>
  <c r="AA147" i="13" s="1"/>
  <c r="W21" i="13"/>
  <c r="I21" i="13"/>
  <c r="Z76" i="13"/>
  <c r="I76" i="13"/>
  <c r="O133" i="13"/>
  <c r="AA132" i="13" s="1"/>
  <c r="O123" i="13"/>
  <c r="AA122" i="13" s="1"/>
  <c r="W121" i="13"/>
  <c r="O121" i="13"/>
  <c r="AA120" i="13" s="1"/>
  <c r="I68" i="13"/>
  <c r="J8" i="13"/>
  <c r="I8" i="13"/>
  <c r="O117" i="13"/>
  <c r="AA116" i="13" s="1"/>
  <c r="O107" i="13"/>
  <c r="AA106" i="13" s="1"/>
  <c r="J3" i="13"/>
  <c r="I3" i="13"/>
  <c r="O50" i="13"/>
  <c r="O91" i="13"/>
  <c r="AA90" i="13" s="1"/>
  <c r="O87" i="13"/>
  <c r="AA86" i="13" s="1"/>
  <c r="O75" i="13"/>
  <c r="AA74" i="13" s="1"/>
  <c r="O71" i="13"/>
  <c r="AA70" i="13" s="1"/>
  <c r="J7" i="13"/>
  <c r="L7" i="13"/>
  <c r="X6" i="13" s="1"/>
  <c r="O67" i="13"/>
  <c r="W32" i="13"/>
  <c r="L32" i="13"/>
  <c r="X31" i="13" s="1"/>
  <c r="Z2" i="13"/>
  <c r="O2" i="13"/>
  <c r="F3" i="12"/>
  <c r="K3" i="12" s="1"/>
  <c r="F4" i="12"/>
  <c r="K4" i="12" s="1"/>
  <c r="F5" i="12"/>
  <c r="K5" i="12" s="1"/>
  <c r="F6" i="12"/>
  <c r="K6" i="12" s="1"/>
  <c r="F7" i="12"/>
  <c r="K7" i="12" s="1"/>
  <c r="F8" i="12"/>
  <c r="K8" i="12" s="1"/>
  <c r="F9" i="12"/>
  <c r="K9" i="12" s="1"/>
  <c r="F10" i="12"/>
  <c r="K10" i="12" s="1"/>
  <c r="F11" i="12"/>
  <c r="K11" i="12" s="1"/>
  <c r="F12" i="12"/>
  <c r="K12" i="12" s="1"/>
  <c r="F13" i="12"/>
  <c r="K13" i="12" s="1"/>
  <c r="F14" i="12"/>
  <c r="K14" i="12" s="1"/>
  <c r="F15" i="12"/>
  <c r="K15" i="12" s="1"/>
  <c r="F16" i="12"/>
  <c r="K16" i="12" s="1"/>
  <c r="F17" i="12"/>
  <c r="K17" i="12" s="1"/>
  <c r="F18" i="12"/>
  <c r="K18" i="12" s="1"/>
  <c r="F19" i="12"/>
  <c r="K19" i="12" s="1"/>
  <c r="F20" i="12"/>
  <c r="K20" i="12" s="1"/>
  <c r="F21" i="12"/>
  <c r="K21" i="12" s="1"/>
  <c r="F22" i="12"/>
  <c r="K22" i="12" s="1"/>
  <c r="F23" i="12"/>
  <c r="K23" i="12" s="1"/>
  <c r="F24" i="12"/>
  <c r="K24" i="12" s="1"/>
  <c r="F25" i="12"/>
  <c r="K25" i="12" s="1"/>
  <c r="F26" i="12"/>
  <c r="K26" i="12" s="1"/>
  <c r="F27" i="12"/>
  <c r="K27" i="12" s="1"/>
  <c r="F28" i="12"/>
  <c r="K28" i="12" s="1"/>
  <c r="F29" i="12"/>
  <c r="K29" i="12" s="1"/>
  <c r="F30" i="12"/>
  <c r="K30" i="12" s="1"/>
  <c r="F31" i="12"/>
  <c r="K31" i="12" s="1"/>
  <c r="F32" i="12"/>
  <c r="K32" i="12" s="1"/>
  <c r="F33" i="12"/>
  <c r="K33" i="12" s="1"/>
  <c r="F34" i="12"/>
  <c r="K34" i="12" s="1"/>
  <c r="F35" i="12"/>
  <c r="K35" i="12" s="1"/>
  <c r="F36" i="12"/>
  <c r="K36" i="12" s="1"/>
  <c r="F37" i="12"/>
  <c r="K37" i="12" s="1"/>
  <c r="F38" i="12"/>
  <c r="K38" i="12" s="1"/>
  <c r="F39" i="12"/>
  <c r="K39" i="12" s="1"/>
  <c r="F40" i="12"/>
  <c r="K40" i="12" s="1"/>
  <c r="F41" i="12"/>
  <c r="K41" i="12" s="1"/>
  <c r="F42" i="12"/>
  <c r="K42" i="12" s="1"/>
  <c r="F43" i="12"/>
  <c r="K43" i="12" s="1"/>
  <c r="F44" i="12"/>
  <c r="K44" i="12" s="1"/>
  <c r="F45" i="12"/>
  <c r="K45" i="12" s="1"/>
  <c r="F46" i="12"/>
  <c r="K46" i="12" s="1"/>
  <c r="F47" i="12"/>
  <c r="K47" i="12" s="1"/>
  <c r="F48" i="12"/>
  <c r="K48" i="12" s="1"/>
  <c r="F49" i="12"/>
  <c r="K49" i="12" s="1"/>
  <c r="F50" i="12"/>
  <c r="F51" i="12"/>
  <c r="K51" i="12" s="1"/>
  <c r="F52" i="12"/>
  <c r="K52" i="12" s="1"/>
  <c r="F53" i="12"/>
  <c r="K53" i="12" s="1"/>
  <c r="F54" i="12"/>
  <c r="K54" i="12" s="1"/>
  <c r="F55" i="12"/>
  <c r="K55" i="12" s="1"/>
  <c r="F56" i="12"/>
  <c r="K56" i="12" s="1"/>
  <c r="F57" i="12"/>
  <c r="K57" i="12" s="1"/>
  <c r="F58" i="12"/>
  <c r="F59" i="12"/>
  <c r="K59" i="12" s="1"/>
  <c r="F60" i="12"/>
  <c r="K60" i="12" s="1"/>
  <c r="F61" i="12"/>
  <c r="K61" i="12" s="1"/>
  <c r="F62" i="12"/>
  <c r="K62" i="12" s="1"/>
  <c r="F63" i="12"/>
  <c r="K63" i="12" s="1"/>
  <c r="F64" i="12"/>
  <c r="K64" i="12" s="1"/>
  <c r="F65" i="12"/>
  <c r="K65" i="12" s="1"/>
  <c r="F66" i="12"/>
  <c r="F67" i="12"/>
  <c r="K67" i="12" s="1"/>
  <c r="F68" i="12"/>
  <c r="K68" i="12" s="1"/>
  <c r="F69" i="12"/>
  <c r="F70" i="12"/>
  <c r="K70" i="12" s="1"/>
  <c r="F71" i="12"/>
  <c r="K71" i="12" s="1"/>
  <c r="F72" i="12"/>
  <c r="K72" i="12" s="1"/>
  <c r="F73" i="12"/>
  <c r="K73" i="12" s="1"/>
  <c r="F74" i="12"/>
  <c r="K74" i="12" s="1"/>
  <c r="F75" i="12"/>
  <c r="K75" i="12" s="1"/>
  <c r="F76" i="12"/>
  <c r="K76" i="12" s="1"/>
  <c r="F77" i="12"/>
  <c r="K77" i="12" s="1"/>
  <c r="F78" i="12"/>
  <c r="K78" i="12" s="1"/>
  <c r="F79" i="12"/>
  <c r="K79" i="12" s="1"/>
  <c r="F80" i="12"/>
  <c r="K80" i="12" s="1"/>
  <c r="F81" i="12"/>
  <c r="K81" i="12" s="1"/>
  <c r="F82" i="12"/>
  <c r="K82" i="12" s="1"/>
  <c r="F83" i="12"/>
  <c r="K83" i="12" s="1"/>
  <c r="F84" i="12"/>
  <c r="K84" i="12" s="1"/>
  <c r="F85" i="12"/>
  <c r="K85" i="12" s="1"/>
  <c r="F86" i="12"/>
  <c r="K86" i="12" s="1"/>
  <c r="F87" i="12"/>
  <c r="K87" i="12" s="1"/>
  <c r="F88" i="12"/>
  <c r="K88" i="12" s="1"/>
  <c r="F89" i="12"/>
  <c r="K89" i="12" s="1"/>
  <c r="F90" i="12"/>
  <c r="K90" i="12" s="1"/>
  <c r="F91" i="12"/>
  <c r="K91" i="12" s="1"/>
  <c r="F92" i="12"/>
  <c r="K92" i="12" s="1"/>
  <c r="F93" i="12"/>
  <c r="K93" i="12" s="1"/>
  <c r="F94" i="12"/>
  <c r="K94" i="12" s="1"/>
  <c r="F95" i="12"/>
  <c r="K95" i="12" s="1"/>
  <c r="F96" i="12"/>
  <c r="K96" i="12" s="1"/>
  <c r="F97" i="12"/>
  <c r="K97" i="12" s="1"/>
  <c r="F98" i="12"/>
  <c r="K98" i="12" s="1"/>
  <c r="F99" i="12"/>
  <c r="K99" i="12" s="1"/>
  <c r="F100" i="12"/>
  <c r="K100" i="12" s="1"/>
  <c r="F101" i="12"/>
  <c r="K101" i="12" s="1"/>
  <c r="F102" i="12"/>
  <c r="K102" i="12" s="1"/>
  <c r="F103" i="12"/>
  <c r="K103" i="12" s="1"/>
  <c r="F104" i="12"/>
  <c r="K104" i="12" s="1"/>
  <c r="F105" i="12"/>
  <c r="K105" i="12" s="1"/>
  <c r="F106" i="12"/>
  <c r="K106" i="12" s="1"/>
  <c r="F107" i="12"/>
  <c r="K107" i="12" s="1"/>
  <c r="F108" i="12"/>
  <c r="K108" i="12" s="1"/>
  <c r="F109" i="12"/>
  <c r="K109" i="12" s="1"/>
  <c r="F110" i="12"/>
  <c r="K110" i="12" s="1"/>
  <c r="F111" i="12"/>
  <c r="K111" i="12" s="1"/>
  <c r="F112" i="12"/>
  <c r="K112" i="12" s="1"/>
  <c r="F113" i="12"/>
  <c r="K113" i="12" s="1"/>
  <c r="F114" i="12"/>
  <c r="K114" i="12" s="1"/>
  <c r="F115" i="12"/>
  <c r="K115" i="12" s="1"/>
  <c r="F116" i="12"/>
  <c r="K116" i="12" s="1"/>
  <c r="F117" i="12"/>
  <c r="K117" i="12" s="1"/>
  <c r="F118" i="12"/>
  <c r="K118" i="12" s="1"/>
  <c r="F119" i="12"/>
  <c r="K119" i="12" s="1"/>
  <c r="F120" i="12"/>
  <c r="K120" i="12" s="1"/>
  <c r="F121" i="12"/>
  <c r="K121" i="12" s="1"/>
  <c r="F122" i="12"/>
  <c r="K122" i="12" s="1"/>
  <c r="F123" i="12"/>
  <c r="K123" i="12" s="1"/>
  <c r="F124" i="12"/>
  <c r="K124" i="12" s="1"/>
  <c r="F125" i="12"/>
  <c r="K125" i="12" s="1"/>
  <c r="F126" i="12"/>
  <c r="K126" i="12" s="1"/>
  <c r="F127" i="12"/>
  <c r="K127" i="12" s="1"/>
  <c r="F128" i="12"/>
  <c r="K128" i="12" s="1"/>
  <c r="F129" i="12"/>
  <c r="K129" i="12" s="1"/>
  <c r="F130" i="12"/>
  <c r="K130" i="12" s="1"/>
  <c r="F131" i="12"/>
  <c r="K131" i="12" s="1"/>
  <c r="F132" i="12"/>
  <c r="K132" i="12" s="1"/>
  <c r="F133" i="12"/>
  <c r="K133" i="12" s="1"/>
  <c r="F134" i="12"/>
  <c r="K134" i="12" s="1"/>
  <c r="F135" i="12"/>
  <c r="K135" i="12" s="1"/>
  <c r="F136" i="12"/>
  <c r="K136" i="12" s="1"/>
  <c r="F137" i="12"/>
  <c r="K137" i="12" s="1"/>
  <c r="F138" i="12"/>
  <c r="K138" i="12" s="1"/>
  <c r="F139" i="12"/>
  <c r="K139" i="12" s="1"/>
  <c r="F140" i="12"/>
  <c r="K140" i="12" s="1"/>
  <c r="F141" i="12"/>
  <c r="K141" i="12" s="1"/>
  <c r="F142" i="12"/>
  <c r="K142" i="12" s="1"/>
  <c r="F143" i="12"/>
  <c r="K143" i="12" s="1"/>
  <c r="F144" i="12"/>
  <c r="K144" i="12" s="1"/>
  <c r="F145" i="12"/>
  <c r="K145" i="12" s="1"/>
  <c r="F146" i="12"/>
  <c r="K146" i="12" s="1"/>
  <c r="F147" i="12"/>
  <c r="K147" i="12" s="1"/>
  <c r="F148" i="12"/>
  <c r="K148" i="12" s="1"/>
  <c r="F149" i="12"/>
  <c r="K149" i="12" s="1"/>
  <c r="F150" i="12"/>
  <c r="K150" i="12" s="1"/>
  <c r="F151" i="12"/>
  <c r="K151" i="12" s="1"/>
  <c r="F152" i="12"/>
  <c r="K152" i="12" s="1"/>
  <c r="F153" i="12"/>
  <c r="K153" i="12" s="1"/>
  <c r="F154" i="12"/>
  <c r="K154" i="12" s="1"/>
  <c r="F155" i="12"/>
  <c r="K155" i="12" s="1"/>
  <c r="F156" i="12"/>
  <c r="K156" i="12" s="1"/>
  <c r="F157" i="12"/>
  <c r="K157" i="12" s="1"/>
  <c r="F158" i="12"/>
  <c r="K158" i="12" s="1"/>
  <c r="F159" i="12"/>
  <c r="K159" i="12" s="1"/>
  <c r="F160" i="12"/>
  <c r="K160" i="12" s="1"/>
  <c r="F161" i="12"/>
  <c r="K161" i="12" s="1"/>
  <c r="F162" i="12"/>
  <c r="K162" i="12" s="1"/>
  <c r="F163" i="12"/>
  <c r="K163" i="12" s="1"/>
  <c r="F164" i="12"/>
  <c r="F165" i="12"/>
  <c r="K165" i="12" s="1"/>
  <c r="F166" i="12"/>
  <c r="K166" i="12" s="1"/>
  <c r="F167" i="12"/>
  <c r="K167" i="12" s="1"/>
  <c r="F168" i="12"/>
  <c r="K168" i="12" s="1"/>
  <c r="F169" i="12"/>
  <c r="K169" i="12" s="1"/>
  <c r="F170" i="12"/>
  <c r="K170" i="12" s="1"/>
  <c r="F171" i="12"/>
  <c r="K171" i="12" s="1"/>
  <c r="F172" i="12"/>
  <c r="K172" i="12" s="1"/>
  <c r="F173" i="12"/>
  <c r="K173" i="12" s="1"/>
  <c r="F174" i="12"/>
  <c r="K174" i="12" s="1"/>
  <c r="F175" i="12"/>
  <c r="K175" i="12" s="1"/>
  <c r="F176" i="12"/>
  <c r="F177" i="12"/>
  <c r="K177" i="12" s="1"/>
  <c r="F178" i="12"/>
  <c r="K178" i="12" s="1"/>
  <c r="F179" i="12"/>
  <c r="K179" i="12" s="1"/>
  <c r="F180" i="12"/>
  <c r="K180" i="12" s="1"/>
  <c r="F181" i="12"/>
  <c r="F182" i="12"/>
  <c r="K182" i="12" s="1"/>
  <c r="F183" i="12"/>
  <c r="F184" i="12"/>
  <c r="K184" i="12" s="1"/>
  <c r="F185" i="12"/>
  <c r="K185" i="12" s="1"/>
  <c r="F186" i="12"/>
  <c r="F187" i="12"/>
  <c r="K187" i="12" s="1"/>
  <c r="F188" i="12"/>
  <c r="K188" i="12" s="1"/>
  <c r="F189" i="12"/>
  <c r="K189" i="12" s="1"/>
  <c r="F190" i="12"/>
  <c r="F191" i="12"/>
  <c r="K191" i="12" s="1"/>
  <c r="F192" i="12"/>
  <c r="K192" i="12" s="1"/>
  <c r="F193" i="12"/>
  <c r="K193" i="12" s="1"/>
  <c r="F194" i="12"/>
  <c r="F195" i="12"/>
  <c r="K195" i="12" s="1"/>
  <c r="F196" i="12"/>
  <c r="K196" i="12" s="1"/>
  <c r="F197" i="12"/>
  <c r="F198" i="12"/>
  <c r="K198" i="12" s="1"/>
  <c r="F199" i="12"/>
  <c r="K199" i="12" s="1"/>
  <c r="F200" i="12"/>
  <c r="K200" i="12" s="1"/>
  <c r="F201" i="12"/>
  <c r="K201" i="12" s="1"/>
  <c r="F202" i="12"/>
  <c r="F203" i="12"/>
  <c r="K203" i="12" s="1"/>
  <c r="F204" i="12"/>
  <c r="K204" i="12" s="1"/>
  <c r="F205" i="12"/>
  <c r="K205" i="12" s="1"/>
  <c r="F206" i="12"/>
  <c r="K206" i="12" s="1"/>
  <c r="F207" i="12"/>
  <c r="K207" i="12" s="1"/>
  <c r="F208" i="12"/>
  <c r="K208" i="12" s="1"/>
  <c r="F209" i="12"/>
  <c r="K209" i="12" s="1"/>
  <c r="F210" i="12"/>
  <c r="K210" i="12" s="1"/>
  <c r="F211" i="12"/>
  <c r="K211" i="12" s="1"/>
  <c r="F212" i="12"/>
  <c r="K212" i="12" s="1"/>
  <c r="F213" i="12"/>
  <c r="F214" i="12"/>
  <c r="K214" i="12" s="1"/>
  <c r="F215" i="12"/>
  <c r="K215" i="12" s="1"/>
  <c r="F216" i="12"/>
  <c r="K216" i="12" s="1"/>
  <c r="F217" i="12"/>
  <c r="K217" i="12" s="1"/>
  <c r="F218" i="12"/>
  <c r="K218" i="12" s="1"/>
  <c r="F219" i="12"/>
  <c r="F220" i="12"/>
  <c r="K220" i="12" s="1"/>
  <c r="F221" i="12"/>
  <c r="K221" i="12" s="1"/>
  <c r="F222" i="12"/>
  <c r="K222" i="12" s="1"/>
  <c r="F223" i="12"/>
  <c r="K223" i="12" s="1"/>
  <c r="F224" i="12"/>
  <c r="K224" i="12" s="1"/>
  <c r="F225" i="12"/>
  <c r="F226" i="12"/>
  <c r="F227" i="12"/>
  <c r="F228" i="12"/>
  <c r="F229" i="12"/>
  <c r="K229" i="12" s="1"/>
  <c r="F230" i="12"/>
  <c r="F231" i="12"/>
  <c r="F232" i="12"/>
  <c r="F233" i="12"/>
  <c r="F2" i="12"/>
  <c r="K2" i="12" s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J24" i="12" s="1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J40" i="12" s="1"/>
  <c r="E41" i="12"/>
  <c r="E42" i="12"/>
  <c r="E43" i="12"/>
  <c r="E44" i="12"/>
  <c r="E45" i="12"/>
  <c r="E46" i="12"/>
  <c r="E47" i="12"/>
  <c r="E48" i="12"/>
  <c r="E49" i="12"/>
  <c r="E50" i="12"/>
  <c r="E51" i="12"/>
  <c r="E52" i="12"/>
  <c r="J52" i="12" s="1"/>
  <c r="E53" i="12"/>
  <c r="E54" i="12"/>
  <c r="E55" i="12"/>
  <c r="E56" i="12"/>
  <c r="J56" i="12" s="1"/>
  <c r="E57" i="12"/>
  <c r="E58" i="12"/>
  <c r="E59" i="12"/>
  <c r="E60" i="12"/>
  <c r="E61" i="12"/>
  <c r="E62" i="12"/>
  <c r="E63" i="12"/>
  <c r="E64" i="12"/>
  <c r="E65" i="12"/>
  <c r="E66" i="12"/>
  <c r="E67" i="12"/>
  <c r="E68" i="12"/>
  <c r="J68" i="12" s="1"/>
  <c r="E69" i="12"/>
  <c r="E70" i="12"/>
  <c r="E71" i="12"/>
  <c r="E72" i="12"/>
  <c r="J72" i="12" s="1"/>
  <c r="E73" i="12"/>
  <c r="E74" i="12"/>
  <c r="E75" i="12"/>
  <c r="E76" i="12"/>
  <c r="E77" i="12"/>
  <c r="E78" i="12"/>
  <c r="E79" i="12"/>
  <c r="E80" i="12"/>
  <c r="E81" i="12"/>
  <c r="E82" i="12"/>
  <c r="E83" i="12"/>
  <c r="E84" i="12"/>
  <c r="J84" i="12" s="1"/>
  <c r="E85" i="12"/>
  <c r="E86" i="12"/>
  <c r="E87" i="12"/>
  <c r="E88" i="12"/>
  <c r="E89" i="12"/>
  <c r="E90" i="12"/>
  <c r="E91" i="12"/>
  <c r="E92" i="12"/>
  <c r="J92" i="12" s="1"/>
  <c r="E93" i="12"/>
  <c r="E94" i="12"/>
  <c r="E95" i="12"/>
  <c r="E96" i="12"/>
  <c r="E97" i="12"/>
  <c r="E98" i="12"/>
  <c r="E99" i="12"/>
  <c r="E100" i="12"/>
  <c r="J100" i="12" s="1"/>
  <c r="E101" i="12"/>
  <c r="E102" i="12"/>
  <c r="E103" i="12"/>
  <c r="E104" i="12"/>
  <c r="E105" i="12"/>
  <c r="E106" i="12"/>
  <c r="E107" i="12"/>
  <c r="E108" i="12"/>
  <c r="J108" i="12" s="1"/>
  <c r="E109" i="12"/>
  <c r="E110" i="12"/>
  <c r="E111" i="12"/>
  <c r="E112" i="12"/>
  <c r="L112" i="12" s="1"/>
  <c r="E113" i="12"/>
  <c r="E114" i="12"/>
  <c r="E115" i="12"/>
  <c r="E116" i="12"/>
  <c r="J116" i="12" s="1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J148" i="12" s="1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J171" i="12" s="1"/>
  <c r="E172" i="12"/>
  <c r="E173" i="12"/>
  <c r="E174" i="12"/>
  <c r="E175" i="12"/>
  <c r="J175" i="12" s="1"/>
  <c r="E176" i="12"/>
  <c r="L176" i="12" s="1"/>
  <c r="E177" i="12"/>
  <c r="E178" i="12"/>
  <c r="E179" i="12"/>
  <c r="J179" i="12" s="1"/>
  <c r="E180" i="12"/>
  <c r="E181" i="12"/>
  <c r="E182" i="12"/>
  <c r="E183" i="12"/>
  <c r="E184" i="12"/>
  <c r="E185" i="12"/>
  <c r="E186" i="12"/>
  <c r="E187" i="12"/>
  <c r="J187" i="12" s="1"/>
  <c r="E188" i="12"/>
  <c r="E189" i="12"/>
  <c r="E190" i="12"/>
  <c r="E191" i="12"/>
  <c r="J191" i="12" s="1"/>
  <c r="E192" i="12"/>
  <c r="E193" i="12"/>
  <c r="E194" i="12"/>
  <c r="E195" i="12"/>
  <c r="J195" i="12" s="1"/>
  <c r="E196" i="12"/>
  <c r="E197" i="12"/>
  <c r="E198" i="12"/>
  <c r="E199" i="12"/>
  <c r="J199" i="12" s="1"/>
  <c r="E200" i="12"/>
  <c r="E201" i="12"/>
  <c r="E202" i="12"/>
  <c r="E203" i="12"/>
  <c r="J203" i="12" s="1"/>
  <c r="E204" i="12"/>
  <c r="E205" i="12"/>
  <c r="E206" i="12"/>
  <c r="E207" i="12"/>
  <c r="J207" i="12" s="1"/>
  <c r="E208" i="12"/>
  <c r="E209" i="12"/>
  <c r="E210" i="12"/>
  <c r="E211" i="12"/>
  <c r="J211" i="12" s="1"/>
  <c r="E212" i="12"/>
  <c r="E213" i="12"/>
  <c r="E214" i="12"/>
  <c r="E215" i="12"/>
  <c r="J215" i="12" s="1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L233" i="12" s="1"/>
  <c r="E2" i="12"/>
  <c r="J2" i="12" s="1"/>
  <c r="D238" i="9"/>
  <c r="E238" i="9" s="1"/>
  <c r="F238" i="9" s="1"/>
  <c r="G238" i="9" s="1"/>
  <c r="D237" i="9"/>
  <c r="E237" i="9" s="1"/>
  <c r="F237" i="9" s="1"/>
  <c r="G237" i="9" s="1"/>
  <c r="D235" i="9"/>
  <c r="E235" i="9" s="1"/>
  <c r="F235" i="9" s="1"/>
  <c r="G235" i="9" s="1"/>
  <c r="D233" i="9"/>
  <c r="E233" i="9" s="1"/>
  <c r="F233" i="9" s="1"/>
  <c r="G233" i="9" s="1"/>
  <c r="D231" i="9"/>
  <c r="E231" i="9" s="1"/>
  <c r="F231" i="9" s="1"/>
  <c r="G231" i="9" s="1"/>
  <c r="D229" i="9"/>
  <c r="E229" i="9" s="1"/>
  <c r="F229" i="9" s="1"/>
  <c r="G229" i="9" s="1"/>
  <c r="D227" i="9"/>
  <c r="E227" i="9" s="1"/>
  <c r="F227" i="9" s="1"/>
  <c r="G227" i="9" s="1"/>
  <c r="D225" i="9"/>
  <c r="E225" i="9" s="1"/>
  <c r="F225" i="9" s="1"/>
  <c r="G225" i="9" s="1"/>
  <c r="D223" i="9"/>
  <c r="E223" i="9" s="1"/>
  <c r="F223" i="9" s="1"/>
  <c r="G223" i="9" s="1"/>
  <c r="D221" i="9"/>
  <c r="E221" i="9" s="1"/>
  <c r="F221" i="9" s="1"/>
  <c r="G221" i="9" s="1"/>
  <c r="D219" i="9"/>
  <c r="E219" i="9" s="1"/>
  <c r="F219" i="9" s="1"/>
  <c r="G219" i="9" s="1"/>
  <c r="D217" i="9"/>
  <c r="E217" i="9" s="1"/>
  <c r="F217" i="9" s="1"/>
  <c r="G217" i="9" s="1"/>
  <c r="D215" i="9"/>
  <c r="E215" i="9" s="1"/>
  <c r="F215" i="9" s="1"/>
  <c r="G215" i="9" s="1"/>
  <c r="D213" i="9"/>
  <c r="E213" i="9" s="1"/>
  <c r="F213" i="9" s="1"/>
  <c r="G213" i="9" s="1"/>
  <c r="D210" i="9"/>
  <c r="E210" i="9" s="1"/>
  <c r="F210" i="9" s="1"/>
  <c r="G210" i="9" s="1"/>
  <c r="D208" i="9"/>
  <c r="E208" i="9" s="1"/>
  <c r="F208" i="9" s="1"/>
  <c r="G208" i="9" s="1"/>
  <c r="D207" i="9"/>
  <c r="E207" i="9" s="1"/>
  <c r="F207" i="9" s="1"/>
  <c r="G207" i="9" s="1"/>
  <c r="D205" i="9"/>
  <c r="E205" i="9" s="1"/>
  <c r="F205" i="9" s="1"/>
  <c r="G205" i="9" s="1"/>
  <c r="D204" i="9"/>
  <c r="E204" i="9" s="1"/>
  <c r="F204" i="9" s="1"/>
  <c r="G204" i="9" s="1"/>
  <c r="D202" i="9"/>
  <c r="E202" i="9" s="1"/>
  <c r="F202" i="9" s="1"/>
  <c r="G202" i="9" s="1"/>
  <c r="D200" i="9"/>
  <c r="E200" i="9" s="1"/>
  <c r="F200" i="9" s="1"/>
  <c r="G200" i="9" s="1"/>
  <c r="D199" i="9"/>
  <c r="E199" i="9" s="1"/>
  <c r="F199" i="9" s="1"/>
  <c r="G199" i="9" s="1"/>
  <c r="D197" i="9"/>
  <c r="E197" i="9" s="1"/>
  <c r="F197" i="9" s="1"/>
  <c r="G197" i="9" s="1"/>
  <c r="D195" i="9"/>
  <c r="E195" i="9" s="1"/>
  <c r="F195" i="9" s="1"/>
  <c r="G195" i="9" s="1"/>
  <c r="D193" i="9"/>
  <c r="E193" i="9" s="1"/>
  <c r="F193" i="9" s="1"/>
  <c r="G193" i="9" s="1"/>
  <c r="D191" i="9"/>
  <c r="E191" i="9" s="1"/>
  <c r="F191" i="9" s="1"/>
  <c r="G191" i="9" s="1"/>
  <c r="D190" i="9"/>
  <c r="E190" i="9" s="1"/>
  <c r="F190" i="9" s="1"/>
  <c r="G190" i="9" s="1"/>
  <c r="D188" i="9"/>
  <c r="E188" i="9" s="1"/>
  <c r="F188" i="9" s="1"/>
  <c r="G188" i="9" s="1"/>
  <c r="D186" i="9"/>
  <c r="E186" i="9" s="1"/>
  <c r="F186" i="9" s="1"/>
  <c r="G186" i="9" s="1"/>
  <c r="D184" i="9"/>
  <c r="E184" i="9" s="1"/>
  <c r="F184" i="9" s="1"/>
  <c r="G184" i="9" s="1"/>
  <c r="D183" i="9"/>
  <c r="E183" i="9" s="1"/>
  <c r="F183" i="9" s="1"/>
  <c r="G183" i="9" s="1"/>
  <c r="D181" i="9"/>
  <c r="E181" i="9" s="1"/>
  <c r="F181" i="9" s="1"/>
  <c r="G181" i="9" s="1"/>
  <c r="D179" i="9"/>
  <c r="E179" i="9" s="1"/>
  <c r="F179" i="9" s="1"/>
  <c r="G179" i="9" s="1"/>
  <c r="D177" i="9"/>
  <c r="E177" i="9" s="1"/>
  <c r="F177" i="9" s="1"/>
  <c r="G177" i="9" s="1"/>
  <c r="D175" i="9"/>
  <c r="E175" i="9" s="1"/>
  <c r="F175" i="9" s="1"/>
  <c r="G175" i="9" s="1"/>
  <c r="D173" i="9"/>
  <c r="E173" i="9" s="1"/>
  <c r="F173" i="9" s="1"/>
  <c r="G173" i="9" s="1"/>
  <c r="D171" i="9"/>
  <c r="E171" i="9" s="1"/>
  <c r="F171" i="9" s="1"/>
  <c r="G171" i="9" s="1"/>
  <c r="D169" i="9"/>
  <c r="E169" i="9" s="1"/>
  <c r="F169" i="9" s="1"/>
  <c r="G169" i="9" s="1"/>
  <c r="D167" i="9"/>
  <c r="E167" i="9" s="1"/>
  <c r="F167" i="9" s="1"/>
  <c r="G167" i="9" s="1"/>
  <c r="D165" i="9"/>
  <c r="E165" i="9" s="1"/>
  <c r="F165" i="9" s="1"/>
  <c r="G165" i="9" s="1"/>
  <c r="D163" i="9"/>
  <c r="E163" i="9" s="1"/>
  <c r="F163" i="9" s="1"/>
  <c r="G163" i="9" s="1"/>
  <c r="D161" i="9"/>
  <c r="E161" i="9" s="1"/>
  <c r="F161" i="9" s="1"/>
  <c r="G161" i="9" s="1"/>
  <c r="D159" i="9"/>
  <c r="E159" i="9" s="1"/>
  <c r="F159" i="9" s="1"/>
  <c r="G159" i="9" s="1"/>
  <c r="D157" i="9"/>
  <c r="E157" i="9" s="1"/>
  <c r="F157" i="9" s="1"/>
  <c r="G157" i="9" s="1"/>
  <c r="D155" i="9"/>
  <c r="E155" i="9" s="1"/>
  <c r="F155" i="9" s="1"/>
  <c r="G155" i="9" s="1"/>
  <c r="D153" i="9"/>
  <c r="E153" i="9" s="1"/>
  <c r="F153" i="9" s="1"/>
  <c r="G153" i="9" s="1"/>
  <c r="D151" i="9"/>
  <c r="E151" i="9" s="1"/>
  <c r="F151" i="9" s="1"/>
  <c r="G151" i="9" s="1"/>
  <c r="D150" i="9"/>
  <c r="E150" i="9" s="1"/>
  <c r="F150" i="9" s="1"/>
  <c r="G150" i="9" s="1"/>
  <c r="D148" i="9"/>
  <c r="E148" i="9" s="1"/>
  <c r="F148" i="9" s="1"/>
  <c r="G148" i="9" s="1"/>
  <c r="D145" i="9"/>
  <c r="E145" i="9" s="1"/>
  <c r="F145" i="9" s="1"/>
  <c r="G145" i="9" s="1"/>
  <c r="D144" i="9"/>
  <c r="E144" i="9" s="1"/>
  <c r="F144" i="9" s="1"/>
  <c r="G144" i="9" s="1"/>
  <c r="D142" i="9"/>
  <c r="E142" i="9" s="1"/>
  <c r="F142" i="9" s="1"/>
  <c r="G142" i="9" s="1"/>
  <c r="D140" i="9"/>
  <c r="E140" i="9" s="1"/>
  <c r="F140" i="9" s="1"/>
  <c r="G140" i="9" s="1"/>
  <c r="D138" i="9"/>
  <c r="E138" i="9" s="1"/>
  <c r="F138" i="9" s="1"/>
  <c r="G138" i="9" s="1"/>
  <c r="D136" i="9"/>
  <c r="E136" i="9" s="1"/>
  <c r="F136" i="9" s="1"/>
  <c r="G136" i="9" s="1"/>
  <c r="D133" i="9"/>
  <c r="E133" i="9" s="1"/>
  <c r="F133" i="9" s="1"/>
  <c r="G133" i="9" s="1"/>
  <c r="D131" i="9"/>
  <c r="E131" i="9" s="1"/>
  <c r="F131" i="9" s="1"/>
  <c r="G131" i="9" s="1"/>
  <c r="D129" i="9"/>
  <c r="E129" i="9" s="1"/>
  <c r="F129" i="9" s="1"/>
  <c r="G129" i="9" s="1"/>
  <c r="D127" i="9"/>
  <c r="E127" i="9" s="1"/>
  <c r="F127" i="9" s="1"/>
  <c r="G127" i="9" s="1"/>
  <c r="D124" i="9"/>
  <c r="E124" i="9" s="1"/>
  <c r="F124" i="9" s="1"/>
  <c r="G124" i="9" s="1"/>
  <c r="D121" i="9"/>
  <c r="E121" i="9" s="1"/>
  <c r="F121" i="9" s="1"/>
  <c r="G121" i="9" s="1"/>
  <c r="D119" i="9"/>
  <c r="E119" i="9" s="1"/>
  <c r="F119" i="9" s="1"/>
  <c r="G119" i="9" s="1"/>
  <c r="D116" i="9"/>
  <c r="E116" i="9" s="1"/>
  <c r="F116" i="9" s="1"/>
  <c r="G116" i="9" s="1"/>
  <c r="D114" i="9"/>
  <c r="E114" i="9" s="1"/>
  <c r="F114" i="9" s="1"/>
  <c r="G114" i="9" s="1"/>
  <c r="D111" i="9"/>
  <c r="E111" i="9" s="1"/>
  <c r="F111" i="9" s="1"/>
  <c r="G111" i="9" s="1"/>
  <c r="D109" i="9"/>
  <c r="E109" i="9" s="1"/>
  <c r="F109" i="9" s="1"/>
  <c r="G109" i="9" s="1"/>
  <c r="D107" i="9"/>
  <c r="E107" i="9" s="1"/>
  <c r="F107" i="9" s="1"/>
  <c r="G107" i="9" s="1"/>
  <c r="D105" i="9"/>
  <c r="E105" i="9" s="1"/>
  <c r="F105" i="9" s="1"/>
  <c r="G105" i="9" s="1"/>
  <c r="D103" i="9"/>
  <c r="E103" i="9" s="1"/>
  <c r="F103" i="9" s="1"/>
  <c r="G103" i="9" s="1"/>
  <c r="D101" i="9"/>
  <c r="E101" i="9" s="1"/>
  <c r="F101" i="9" s="1"/>
  <c r="G101" i="9" s="1"/>
  <c r="D99" i="9"/>
  <c r="E99" i="9" s="1"/>
  <c r="F99" i="9" s="1"/>
  <c r="G99" i="9" s="1"/>
  <c r="D97" i="9"/>
  <c r="E97" i="9" s="1"/>
  <c r="F97" i="9" s="1"/>
  <c r="G97" i="9" s="1"/>
  <c r="D95" i="9"/>
  <c r="E95" i="9" s="1"/>
  <c r="F95" i="9" s="1"/>
  <c r="G95" i="9" s="1"/>
  <c r="D94" i="9"/>
  <c r="E94" i="9" s="1"/>
  <c r="F94" i="9" s="1"/>
  <c r="G94" i="9" s="1"/>
  <c r="D92" i="9"/>
  <c r="E92" i="9" s="1"/>
  <c r="F92" i="9" s="1"/>
  <c r="G92" i="9" s="1"/>
  <c r="D90" i="9"/>
  <c r="E90" i="9" s="1"/>
  <c r="F90" i="9" s="1"/>
  <c r="G90" i="9" s="1"/>
  <c r="D88" i="9"/>
  <c r="E88" i="9" s="1"/>
  <c r="F88" i="9" s="1"/>
  <c r="G88" i="9" s="1"/>
  <c r="D86" i="9"/>
  <c r="E86" i="9" s="1"/>
  <c r="F86" i="9" s="1"/>
  <c r="G86" i="9" s="1"/>
  <c r="D84" i="9"/>
  <c r="E84" i="9" s="1"/>
  <c r="F84" i="9" s="1"/>
  <c r="G84" i="9" s="1"/>
  <c r="D82" i="9"/>
  <c r="E82" i="9" s="1"/>
  <c r="F82" i="9" s="1"/>
  <c r="G82" i="9" s="1"/>
  <c r="D80" i="9"/>
  <c r="E80" i="9" s="1"/>
  <c r="F80" i="9" s="1"/>
  <c r="G80" i="9" s="1"/>
  <c r="D78" i="9"/>
  <c r="E78" i="9" s="1"/>
  <c r="F78" i="9" s="1"/>
  <c r="G78" i="9" s="1"/>
  <c r="D76" i="9"/>
  <c r="E76" i="9" s="1"/>
  <c r="F76" i="9" s="1"/>
  <c r="G76" i="9" s="1"/>
  <c r="D74" i="9"/>
  <c r="E74" i="9" s="1"/>
  <c r="F74" i="9" s="1"/>
  <c r="G74" i="9" s="1"/>
  <c r="D73" i="9"/>
  <c r="E73" i="9" s="1"/>
  <c r="F73" i="9" s="1"/>
  <c r="G73" i="9" s="1"/>
  <c r="D71" i="9"/>
  <c r="E71" i="9" s="1"/>
  <c r="F71" i="9" s="1"/>
  <c r="G71" i="9" s="1"/>
  <c r="D70" i="9"/>
  <c r="E70" i="9" s="1"/>
  <c r="F70" i="9" s="1"/>
  <c r="G70" i="9" s="1"/>
  <c r="D68" i="9"/>
  <c r="E68" i="9" s="1"/>
  <c r="F68" i="9" s="1"/>
  <c r="G68" i="9" s="1"/>
  <c r="D66" i="9"/>
  <c r="E66" i="9" s="1"/>
  <c r="F66" i="9" s="1"/>
  <c r="G66" i="9" s="1"/>
  <c r="D65" i="9"/>
  <c r="E65" i="9" s="1"/>
  <c r="F65" i="9" s="1"/>
  <c r="G65" i="9" s="1"/>
  <c r="D63" i="9"/>
  <c r="E63" i="9" s="1"/>
  <c r="F63" i="9" s="1"/>
  <c r="G63" i="9" s="1"/>
  <c r="D61" i="9"/>
  <c r="E61" i="9" s="1"/>
  <c r="F61" i="9" s="1"/>
  <c r="G61" i="9" s="1"/>
  <c r="D59" i="9"/>
  <c r="E59" i="9" s="1"/>
  <c r="F59" i="9" s="1"/>
  <c r="G59" i="9" s="1"/>
  <c r="D57" i="9"/>
  <c r="E57" i="9" s="1"/>
  <c r="F57" i="9" s="1"/>
  <c r="G57" i="9" s="1"/>
  <c r="D55" i="9"/>
  <c r="E55" i="9" s="1"/>
  <c r="F55" i="9" s="1"/>
  <c r="G55" i="9" s="1"/>
  <c r="D53" i="9"/>
  <c r="E53" i="9" s="1"/>
  <c r="F53" i="9" s="1"/>
  <c r="G53" i="9" s="1"/>
  <c r="D51" i="9"/>
  <c r="E51" i="9" s="1"/>
  <c r="F51" i="9" s="1"/>
  <c r="G51" i="9" s="1"/>
  <c r="D49" i="9"/>
  <c r="E49" i="9" s="1"/>
  <c r="F49" i="9" s="1"/>
  <c r="G49" i="9" s="1"/>
  <c r="D47" i="9"/>
  <c r="E47" i="9" s="1"/>
  <c r="F47" i="9" s="1"/>
  <c r="G47" i="9" s="1"/>
  <c r="D45" i="9"/>
  <c r="E45" i="9" s="1"/>
  <c r="F45" i="9" s="1"/>
  <c r="G45" i="9" s="1"/>
  <c r="D43" i="9"/>
  <c r="E43" i="9" s="1"/>
  <c r="F43" i="9" s="1"/>
  <c r="G43" i="9" s="1"/>
  <c r="D41" i="9"/>
  <c r="E41" i="9" s="1"/>
  <c r="F41" i="9" s="1"/>
  <c r="G41" i="9" s="1"/>
  <c r="D39" i="9"/>
  <c r="E39" i="9" s="1"/>
  <c r="F39" i="9" s="1"/>
  <c r="G39" i="9" s="1"/>
  <c r="D37" i="9"/>
  <c r="E37" i="9" s="1"/>
  <c r="F37" i="9" s="1"/>
  <c r="G37" i="9" s="1"/>
  <c r="D36" i="9"/>
  <c r="E36" i="9" s="1"/>
  <c r="F36" i="9" s="1"/>
  <c r="G36" i="9" s="1"/>
  <c r="D33" i="9"/>
  <c r="E33" i="9" s="1"/>
  <c r="F33" i="9" s="1"/>
  <c r="G33" i="9" s="1"/>
  <c r="D31" i="9"/>
  <c r="E31" i="9" s="1"/>
  <c r="F31" i="9" s="1"/>
  <c r="G31" i="9" s="1"/>
  <c r="D29" i="9"/>
  <c r="E29" i="9" s="1"/>
  <c r="F29" i="9" s="1"/>
  <c r="G29" i="9" s="1"/>
  <c r="D27" i="9"/>
  <c r="E27" i="9" s="1"/>
  <c r="F27" i="9" s="1"/>
  <c r="G27" i="9" s="1"/>
  <c r="D24" i="9"/>
  <c r="E24" i="9" s="1"/>
  <c r="F24" i="9" s="1"/>
  <c r="G24" i="9" s="1"/>
  <c r="D22" i="9"/>
  <c r="E22" i="9" s="1"/>
  <c r="F22" i="9" s="1"/>
  <c r="G22" i="9" s="1"/>
  <c r="D19" i="9"/>
  <c r="E19" i="9" s="1"/>
  <c r="F19" i="9" s="1"/>
  <c r="G19" i="9" s="1"/>
  <c r="D16" i="9"/>
  <c r="E16" i="9" s="1"/>
  <c r="F16" i="9" s="1"/>
  <c r="G16" i="9" s="1"/>
  <c r="D13" i="9"/>
  <c r="E13" i="9" s="1"/>
  <c r="F13" i="9" s="1"/>
  <c r="G13" i="9" s="1"/>
  <c r="D10" i="9"/>
  <c r="E10" i="9" s="1"/>
  <c r="F10" i="9" s="1"/>
  <c r="G10" i="9" s="1"/>
  <c r="D7" i="9"/>
  <c r="E7" i="9" s="1"/>
  <c r="F7" i="9" s="1"/>
  <c r="G7" i="9" s="1"/>
  <c r="K164" i="12"/>
  <c r="Q413" i="11" l="1"/>
  <c r="K233" i="12"/>
  <c r="K66" i="12"/>
  <c r="K58" i="12"/>
  <c r="K50" i="12"/>
  <c r="K69" i="12"/>
  <c r="K230" i="12"/>
  <c r="J48" i="13"/>
  <c r="I235" i="13"/>
  <c r="W235" i="13"/>
  <c r="J235" i="13"/>
  <c r="N235" i="13"/>
  <c r="K235" i="13"/>
  <c r="O235" i="13"/>
  <c r="W78" i="13"/>
  <c r="L147" i="13"/>
  <c r="X146" i="13" s="1"/>
  <c r="W33" i="13"/>
  <c r="W92" i="13"/>
  <c r="Z137" i="13"/>
  <c r="L219" i="13"/>
  <c r="L182" i="13"/>
  <c r="X181" i="13" s="1"/>
  <c r="L191" i="13"/>
  <c r="X190" i="13" s="1"/>
  <c r="W193" i="13"/>
  <c r="I219" i="13"/>
  <c r="W216" i="13"/>
  <c r="W104" i="13"/>
  <c r="W146" i="13"/>
  <c r="Z234" i="13"/>
  <c r="W219" i="13"/>
  <c r="L89" i="13"/>
  <c r="X88" i="13" s="1"/>
  <c r="L119" i="13"/>
  <c r="X118" i="13" s="1"/>
  <c r="O24" i="13"/>
  <c r="AA23" i="13" s="1"/>
  <c r="L154" i="13"/>
  <c r="X153" i="13" s="1"/>
  <c r="L166" i="13"/>
  <c r="X165" i="13" s="1"/>
  <c r="L176" i="13"/>
  <c r="X175" i="13" s="1"/>
  <c r="L113" i="13"/>
  <c r="X112" i="13" s="1"/>
  <c r="W39" i="13"/>
  <c r="Z139" i="13"/>
  <c r="L27" i="13"/>
  <c r="X26" i="13" s="1"/>
  <c r="L168" i="13"/>
  <c r="X167" i="13" s="1"/>
  <c r="W140" i="13"/>
  <c r="L83" i="13"/>
  <c r="X82" i="13" s="1"/>
  <c r="Z115" i="13"/>
  <c r="W212" i="13"/>
  <c r="L187" i="13"/>
  <c r="X186" i="13" s="1"/>
  <c r="W100" i="13"/>
  <c r="L158" i="13"/>
  <c r="X157" i="13" s="1"/>
  <c r="L170" i="13"/>
  <c r="X169" i="13" s="1"/>
  <c r="W142" i="13"/>
  <c r="J219" i="13"/>
  <c r="N219" i="13"/>
  <c r="W45" i="13"/>
  <c r="K219" i="13"/>
  <c r="O219" i="13"/>
  <c r="W84" i="13"/>
  <c r="AA219" i="13"/>
  <c r="L79" i="13"/>
  <c r="X78" i="13" s="1"/>
  <c r="L95" i="13"/>
  <c r="X94" i="13" s="1"/>
  <c r="L137" i="13"/>
  <c r="X136" i="13" s="1"/>
  <c r="Z184" i="13"/>
  <c r="L135" i="13"/>
  <c r="X134" i="13" s="1"/>
  <c r="L189" i="13"/>
  <c r="X188" i="13" s="1"/>
  <c r="L145" i="13"/>
  <c r="X144" i="13" s="1"/>
  <c r="Z117" i="13"/>
  <c r="W108" i="13"/>
  <c r="Z109" i="13"/>
  <c r="W54" i="13"/>
  <c r="W37" i="13"/>
  <c r="Z97" i="13"/>
  <c r="Z141" i="13"/>
  <c r="W144" i="13"/>
  <c r="Y144" i="13" s="1"/>
  <c r="W62" i="13"/>
  <c r="O234" i="13"/>
  <c r="AA233" i="13" s="1"/>
  <c r="L106" i="13"/>
  <c r="X105" i="13" s="1"/>
  <c r="W234" i="13"/>
  <c r="X65" i="13"/>
  <c r="J107" i="13"/>
  <c r="W107" i="13"/>
  <c r="J68" i="13"/>
  <c r="Z68" i="13"/>
  <c r="J133" i="13"/>
  <c r="W133" i="13"/>
  <c r="I88" i="13"/>
  <c r="O88" i="13"/>
  <c r="AA87" i="13" s="1"/>
  <c r="J148" i="13"/>
  <c r="Z148" i="13"/>
  <c r="J150" i="13"/>
  <c r="Z150" i="13"/>
  <c r="I118" i="13"/>
  <c r="O118" i="13"/>
  <c r="AA117" i="13" s="1"/>
  <c r="I122" i="13"/>
  <c r="O122" i="13"/>
  <c r="AA121" i="13" s="1"/>
  <c r="J162" i="13"/>
  <c r="Z162" i="13"/>
  <c r="I134" i="13"/>
  <c r="O134" i="13"/>
  <c r="AA133" i="13" s="1"/>
  <c r="J77" i="13"/>
  <c r="W77" i="13"/>
  <c r="Z77" i="13"/>
  <c r="I149" i="13"/>
  <c r="O149" i="13"/>
  <c r="AA148" i="13" s="1"/>
  <c r="J89" i="13"/>
  <c r="W89" i="13"/>
  <c r="I151" i="13"/>
  <c r="O151" i="13"/>
  <c r="AA150" i="13" s="1"/>
  <c r="I35" i="13"/>
  <c r="O35" i="13"/>
  <c r="AA34" i="13" s="1"/>
  <c r="J119" i="13"/>
  <c r="W119" i="13"/>
  <c r="I163" i="13"/>
  <c r="O163" i="13"/>
  <c r="AA162" i="13" s="1"/>
  <c r="J125" i="13"/>
  <c r="W125" i="13"/>
  <c r="I78" i="13"/>
  <c r="O78" i="13"/>
  <c r="AA77" i="13" s="1"/>
  <c r="I53" i="13"/>
  <c r="L53" i="13"/>
  <c r="X52" i="13" s="1"/>
  <c r="O53" i="13"/>
  <c r="AA52" i="13" s="1"/>
  <c r="I110" i="13"/>
  <c r="O110" i="13"/>
  <c r="AA109" i="13" s="1"/>
  <c r="I164" i="13"/>
  <c r="O164" i="13"/>
  <c r="AA163" i="13" s="1"/>
  <c r="J126" i="13"/>
  <c r="Z126" i="13"/>
  <c r="I174" i="13"/>
  <c r="O174" i="13"/>
  <c r="AA173" i="13" s="1"/>
  <c r="J24" i="13"/>
  <c r="Z24" i="13"/>
  <c r="I111" i="13"/>
  <c r="O111" i="13"/>
  <c r="AA110" i="13" s="1"/>
  <c r="I127" i="13"/>
  <c r="O127" i="13"/>
  <c r="AA126" i="13" s="1"/>
  <c r="I25" i="13"/>
  <c r="O25" i="13"/>
  <c r="AA24" i="13" s="1"/>
  <c r="I112" i="13"/>
  <c r="O112" i="13"/>
  <c r="AA111" i="13" s="1"/>
  <c r="J154" i="13"/>
  <c r="Z154" i="13"/>
  <c r="I128" i="13"/>
  <c r="O128" i="13"/>
  <c r="AA127" i="13" s="1"/>
  <c r="J166" i="13"/>
  <c r="Z166" i="13"/>
  <c r="I26" i="13"/>
  <c r="L26" i="13"/>
  <c r="X25" i="13" s="1"/>
  <c r="O26" i="13"/>
  <c r="AA25" i="13" s="1"/>
  <c r="J176" i="13"/>
  <c r="Z176" i="13"/>
  <c r="I155" i="13"/>
  <c r="O155" i="13"/>
  <c r="AA154" i="13" s="1"/>
  <c r="J113" i="13"/>
  <c r="W113" i="13"/>
  <c r="I129" i="13"/>
  <c r="O129" i="13"/>
  <c r="AA128" i="13" s="1"/>
  <c r="J27" i="13"/>
  <c r="Z27" i="13"/>
  <c r="I98" i="13"/>
  <c r="O98" i="13"/>
  <c r="AA97" i="13" s="1"/>
  <c r="J57" i="13"/>
  <c r="Z57" i="13"/>
  <c r="J40" i="13"/>
  <c r="Z40" i="13"/>
  <c r="I130" i="13"/>
  <c r="O130" i="13"/>
  <c r="AA129" i="13" s="1"/>
  <c r="J168" i="13"/>
  <c r="Z168" i="13"/>
  <c r="I186" i="13"/>
  <c r="O186" i="13"/>
  <c r="AA185" i="13" s="1"/>
  <c r="J83" i="13"/>
  <c r="W83" i="13"/>
  <c r="Z83" i="13"/>
  <c r="I41" i="13"/>
  <c r="O41" i="13"/>
  <c r="AA40" i="13" s="1"/>
  <c r="I131" i="13"/>
  <c r="O131" i="13"/>
  <c r="AA130" i="13" s="1"/>
  <c r="I221" i="13"/>
  <c r="O221" i="13"/>
  <c r="AA220" i="13" s="1"/>
  <c r="J196" i="13"/>
  <c r="Z196" i="13"/>
  <c r="I225" i="13"/>
  <c r="O225" i="13"/>
  <c r="AA224" i="13" s="1"/>
  <c r="J158" i="13"/>
  <c r="Z158" i="13"/>
  <c r="I229" i="13"/>
  <c r="O229" i="13"/>
  <c r="AA228" i="13" s="1"/>
  <c r="I132" i="13"/>
  <c r="O132" i="13"/>
  <c r="AA131" i="13" s="1"/>
  <c r="J170" i="13"/>
  <c r="Z170" i="13"/>
  <c r="I188" i="13"/>
  <c r="O188" i="13"/>
  <c r="AA187" i="13" s="1"/>
  <c r="J85" i="13"/>
  <c r="W85" i="13"/>
  <c r="Z85" i="13"/>
  <c r="I197" i="13"/>
  <c r="O197" i="13"/>
  <c r="AA196" i="13" s="1"/>
  <c r="I159" i="13"/>
  <c r="O159" i="13"/>
  <c r="AA158" i="13" s="1"/>
  <c r="I143" i="13"/>
  <c r="O143" i="13"/>
  <c r="AA142" i="13" s="1"/>
  <c r="J214" i="13"/>
  <c r="Z214" i="13"/>
  <c r="I181" i="13"/>
  <c r="O181" i="13"/>
  <c r="AA180" i="13" s="1"/>
  <c r="J198" i="13"/>
  <c r="Z198" i="13"/>
  <c r="I102" i="13"/>
  <c r="O102" i="13"/>
  <c r="AA101" i="13" s="1"/>
  <c r="J204" i="13"/>
  <c r="Z204" i="13"/>
  <c r="I44" i="13"/>
  <c r="L44" i="13"/>
  <c r="X43" i="13" s="1"/>
  <c r="O44" i="13"/>
  <c r="AA43" i="13" s="1"/>
  <c r="I190" i="13"/>
  <c r="O190" i="13"/>
  <c r="AA189" i="13" s="1"/>
  <c r="J182" i="13"/>
  <c r="Z182" i="13"/>
  <c r="I103" i="13"/>
  <c r="O103" i="13"/>
  <c r="AA102" i="13" s="1"/>
  <c r="I183" i="13"/>
  <c r="O183" i="13"/>
  <c r="AA182" i="13" s="1"/>
  <c r="I233" i="13"/>
  <c r="O233" i="13"/>
  <c r="AA232" i="13" s="1"/>
  <c r="I192" i="13"/>
  <c r="O192" i="13"/>
  <c r="AA191" i="13" s="1"/>
  <c r="J105" i="13"/>
  <c r="Z105" i="13"/>
  <c r="W105" i="13"/>
  <c r="I47" i="13"/>
  <c r="O47" i="13"/>
  <c r="AA46" i="13" s="1"/>
  <c r="W232" i="13"/>
  <c r="W230" i="13"/>
  <c r="W228" i="13"/>
  <c r="W226" i="13"/>
  <c r="W224" i="13"/>
  <c r="W222" i="13"/>
  <c r="W220" i="13"/>
  <c r="W217" i="13"/>
  <c r="W215" i="13"/>
  <c r="W213" i="13"/>
  <c r="W211" i="13"/>
  <c r="W209" i="13"/>
  <c r="W207" i="13"/>
  <c r="W205" i="13"/>
  <c r="W203" i="13"/>
  <c r="W201" i="13"/>
  <c r="W199" i="13"/>
  <c r="W197" i="13"/>
  <c r="W195" i="13"/>
  <c r="L185" i="13"/>
  <c r="L183" i="13"/>
  <c r="X182" i="13" s="1"/>
  <c r="L181" i="13"/>
  <c r="X180" i="13" s="1"/>
  <c r="L163" i="13"/>
  <c r="X162" i="13" s="1"/>
  <c r="L159" i="13"/>
  <c r="X158" i="13" s="1"/>
  <c r="L155" i="13"/>
  <c r="X154" i="13" s="1"/>
  <c r="L151" i="13"/>
  <c r="X150" i="13" s="1"/>
  <c r="L149" i="13"/>
  <c r="X148" i="13" s="1"/>
  <c r="L143" i="13"/>
  <c r="X142" i="13" s="1"/>
  <c r="W132" i="13"/>
  <c r="L130" i="13"/>
  <c r="X129" i="13" s="1"/>
  <c r="L127" i="13"/>
  <c r="X126" i="13" s="1"/>
  <c r="W124" i="13"/>
  <c r="L122" i="13"/>
  <c r="X121" i="13" s="1"/>
  <c r="W116" i="13"/>
  <c r="L111" i="13"/>
  <c r="X110" i="13" s="1"/>
  <c r="L103" i="13"/>
  <c r="X102" i="13" s="1"/>
  <c r="L98" i="13"/>
  <c r="X97" i="13" s="1"/>
  <c r="L87" i="13"/>
  <c r="X86" i="13" s="1"/>
  <c r="W76" i="13"/>
  <c r="L71" i="13"/>
  <c r="X70" i="13" s="1"/>
  <c r="W68" i="13"/>
  <c r="W57" i="13"/>
  <c r="W40" i="13"/>
  <c r="L35" i="13"/>
  <c r="X34" i="13" s="1"/>
  <c r="W24" i="13"/>
  <c r="Z231" i="13"/>
  <c r="Z228" i="13"/>
  <c r="O226" i="13"/>
  <c r="AA225" i="13" s="1"/>
  <c r="Z223" i="13"/>
  <c r="Z220" i="13"/>
  <c r="Z215" i="13"/>
  <c r="Z211" i="13"/>
  <c r="Z205" i="13"/>
  <c r="Z197" i="13"/>
  <c r="Z189" i="13"/>
  <c r="Z181" i="13"/>
  <c r="Z173" i="13"/>
  <c r="Z165" i="13"/>
  <c r="Z157" i="13"/>
  <c r="Z149" i="13"/>
  <c r="Z133" i="13"/>
  <c r="Z125" i="13"/>
  <c r="O100" i="13"/>
  <c r="AA99" i="13" s="1"/>
  <c r="Z89" i="13"/>
  <c r="Z78" i="13"/>
  <c r="O68" i="13"/>
  <c r="AA67" i="13" s="1"/>
  <c r="Z56" i="13"/>
  <c r="O45" i="13"/>
  <c r="AA44" i="13" s="1"/>
  <c r="Z34" i="13"/>
  <c r="L20" i="13"/>
  <c r="X19" i="13" s="1"/>
  <c r="O20" i="13"/>
  <c r="AA19" i="13" s="1"/>
  <c r="J87" i="13"/>
  <c r="Z87" i="13"/>
  <c r="W87" i="13"/>
  <c r="J67" i="13"/>
  <c r="W67" i="13"/>
  <c r="Z67" i="13"/>
  <c r="J20" i="13"/>
  <c r="Z20" i="13"/>
  <c r="I72" i="13"/>
  <c r="O72" i="13"/>
  <c r="AA71" i="13" s="1"/>
  <c r="J123" i="13"/>
  <c r="W123" i="13"/>
  <c r="J88" i="13"/>
  <c r="Z88" i="13"/>
  <c r="I51" i="13"/>
  <c r="L51" i="13"/>
  <c r="X50" i="13" s="1"/>
  <c r="I108" i="13"/>
  <c r="O108" i="13"/>
  <c r="AA107" i="13" s="1"/>
  <c r="J118" i="13"/>
  <c r="Z118" i="13"/>
  <c r="I69" i="13"/>
  <c r="O69" i="13"/>
  <c r="AA68" i="13" s="1"/>
  <c r="I73" i="13"/>
  <c r="O73" i="13"/>
  <c r="AA72" i="13" s="1"/>
  <c r="J134" i="13"/>
  <c r="Z134" i="13"/>
  <c r="I93" i="13"/>
  <c r="O93" i="13"/>
  <c r="AA92" i="13" s="1"/>
  <c r="I109" i="13"/>
  <c r="O109" i="13"/>
  <c r="AA108" i="13" s="1"/>
  <c r="J35" i="13"/>
  <c r="Z35" i="13"/>
  <c r="I135" i="13"/>
  <c r="O135" i="13"/>
  <c r="AA134" i="13" s="1"/>
  <c r="I90" i="13"/>
  <c r="O90" i="13"/>
  <c r="AA89" i="13" s="1"/>
  <c r="I152" i="13"/>
  <c r="O152" i="13"/>
  <c r="AA151" i="13" s="1"/>
  <c r="J110" i="13"/>
  <c r="Z110" i="13"/>
  <c r="J164" i="13"/>
  <c r="Z164" i="13"/>
  <c r="I136" i="13"/>
  <c r="O136" i="13"/>
  <c r="AA135" i="13" s="1"/>
  <c r="J174" i="13"/>
  <c r="Z174" i="13"/>
  <c r="I54" i="13"/>
  <c r="O54" i="13"/>
  <c r="AA53" i="13" s="1"/>
  <c r="J111" i="13"/>
  <c r="W111" i="13"/>
  <c r="J127" i="13"/>
  <c r="W127" i="13"/>
  <c r="I80" i="13"/>
  <c r="O80" i="13"/>
  <c r="AA79" i="13" s="1"/>
  <c r="J25" i="13"/>
  <c r="Z25" i="13"/>
  <c r="I55" i="13"/>
  <c r="L55" i="13"/>
  <c r="X54" i="13" s="1"/>
  <c r="O55" i="13"/>
  <c r="AA54" i="13" s="1"/>
  <c r="J112" i="13"/>
  <c r="Z112" i="13"/>
  <c r="I38" i="13"/>
  <c r="O38" i="13"/>
  <c r="AA37" i="13" s="1"/>
  <c r="L38" i="13"/>
  <c r="X37" i="13" s="1"/>
  <c r="J128" i="13"/>
  <c r="Z128" i="13"/>
  <c r="I81" i="13"/>
  <c r="O81" i="13"/>
  <c r="AA80" i="13" s="1"/>
  <c r="I97" i="13"/>
  <c r="O97" i="13"/>
  <c r="AA96" i="13" s="1"/>
  <c r="I82" i="13"/>
  <c r="O82" i="13"/>
  <c r="AA81" i="13" s="1"/>
  <c r="J98" i="13"/>
  <c r="Z98" i="13"/>
  <c r="I114" i="13"/>
  <c r="O114" i="13"/>
  <c r="AA113" i="13" s="1"/>
  <c r="J200" i="13"/>
  <c r="Z200" i="13"/>
  <c r="J130" i="13"/>
  <c r="Z130" i="13"/>
  <c r="J186" i="13"/>
  <c r="Z186" i="13"/>
  <c r="I28" i="13"/>
  <c r="L28" i="13"/>
  <c r="X27" i="13" s="1"/>
  <c r="O28" i="13"/>
  <c r="AA27" i="13" s="1"/>
  <c r="I58" i="13"/>
  <c r="O58" i="13"/>
  <c r="AA57" i="13" s="1"/>
  <c r="I201" i="13"/>
  <c r="O201" i="13"/>
  <c r="AA200" i="13" s="1"/>
  <c r="J41" i="13"/>
  <c r="Z41" i="13"/>
  <c r="I208" i="13"/>
  <c r="O208" i="13"/>
  <c r="AA207" i="13" s="1"/>
  <c r="J131" i="13"/>
  <c r="W131" i="13"/>
  <c r="I141" i="13"/>
  <c r="O141" i="13"/>
  <c r="AA140" i="13" s="1"/>
  <c r="J84" i="13"/>
  <c r="Z84" i="13"/>
  <c r="I59" i="13"/>
  <c r="L59" i="13"/>
  <c r="X58" i="13" s="1"/>
  <c r="I202" i="13"/>
  <c r="O202" i="13"/>
  <c r="AA201" i="13" s="1"/>
  <c r="I209" i="13"/>
  <c r="O209" i="13"/>
  <c r="AA208" i="13" s="1"/>
  <c r="J188" i="13"/>
  <c r="Z188" i="13"/>
  <c r="I180" i="13"/>
  <c r="O180" i="13"/>
  <c r="AA179" i="13" s="1"/>
  <c r="I101" i="13"/>
  <c r="O101" i="13"/>
  <c r="AA100" i="13" s="1"/>
  <c r="I43" i="13"/>
  <c r="O43" i="13"/>
  <c r="AA42" i="13" s="1"/>
  <c r="I171" i="13"/>
  <c r="O171" i="13"/>
  <c r="AA170" i="13" s="1"/>
  <c r="I189" i="13"/>
  <c r="O189" i="13"/>
  <c r="AA188" i="13" s="1"/>
  <c r="I61" i="13"/>
  <c r="L61" i="13"/>
  <c r="X60" i="13" s="1"/>
  <c r="O61" i="13"/>
  <c r="AA60" i="13" s="1"/>
  <c r="I231" i="13"/>
  <c r="O231" i="13"/>
  <c r="AA230" i="13" s="1"/>
  <c r="J44" i="13"/>
  <c r="Z44" i="13"/>
  <c r="I144" i="13"/>
  <c r="O144" i="13"/>
  <c r="AA143" i="13" s="1"/>
  <c r="J190" i="13"/>
  <c r="Z190" i="13"/>
  <c r="I62" i="13"/>
  <c r="O62" i="13"/>
  <c r="AA61" i="13" s="1"/>
  <c r="J103" i="13"/>
  <c r="Z103" i="13"/>
  <c r="W103" i="13"/>
  <c r="I145" i="13"/>
  <c r="O145" i="13"/>
  <c r="AA144" i="13" s="1"/>
  <c r="J45" i="13"/>
  <c r="Z45" i="13"/>
  <c r="I63" i="13"/>
  <c r="L63" i="13"/>
  <c r="X62" i="13" s="1"/>
  <c r="O63" i="13"/>
  <c r="AA62" i="13" s="1"/>
  <c r="I46" i="13"/>
  <c r="O46" i="13"/>
  <c r="AA45" i="13" s="1"/>
  <c r="L46" i="13"/>
  <c r="X45" i="13" s="1"/>
  <c r="I184" i="13"/>
  <c r="O184" i="13"/>
  <c r="AA183" i="13" s="1"/>
  <c r="J192" i="13"/>
  <c r="Z192" i="13"/>
  <c r="J47" i="13"/>
  <c r="Z47" i="13"/>
  <c r="I193" i="13"/>
  <c r="O193" i="13"/>
  <c r="AA192" i="13" s="1"/>
  <c r="I65" i="13"/>
  <c r="O65" i="13"/>
  <c r="AA64" i="13" s="1"/>
  <c r="I31" i="13"/>
  <c r="O31" i="13"/>
  <c r="AA30" i="13" s="1"/>
  <c r="L234" i="13"/>
  <c r="X233" i="13" s="1"/>
  <c r="L232" i="13"/>
  <c r="X231" i="13" s="1"/>
  <c r="L230" i="13"/>
  <c r="X229" i="13" s="1"/>
  <c r="L228" i="13"/>
  <c r="X227" i="13" s="1"/>
  <c r="L226" i="13"/>
  <c r="X225" i="13" s="1"/>
  <c r="L224" i="13"/>
  <c r="X223" i="13" s="1"/>
  <c r="L222" i="13"/>
  <c r="X221" i="13" s="1"/>
  <c r="L220" i="13"/>
  <c r="L217" i="13"/>
  <c r="X216" i="13" s="1"/>
  <c r="L215" i="13"/>
  <c r="X214" i="13" s="1"/>
  <c r="L213" i="13"/>
  <c r="X212" i="13" s="1"/>
  <c r="L211" i="13"/>
  <c r="X210" i="13" s="1"/>
  <c r="L209" i="13"/>
  <c r="X208" i="13" s="1"/>
  <c r="L207" i="13"/>
  <c r="X206" i="13" s="1"/>
  <c r="L201" i="13"/>
  <c r="X200" i="13" s="1"/>
  <c r="L197" i="13"/>
  <c r="X196" i="13" s="1"/>
  <c r="W192" i="13"/>
  <c r="W190" i="13"/>
  <c r="W188" i="13"/>
  <c r="Y188" i="13" s="1"/>
  <c r="W186" i="13"/>
  <c r="W184" i="13"/>
  <c r="W182" i="13"/>
  <c r="W176" i="13"/>
  <c r="W174" i="13"/>
  <c r="W170" i="13"/>
  <c r="W168" i="13"/>
  <c r="W166" i="13"/>
  <c r="W164" i="13"/>
  <c r="W162" i="13"/>
  <c r="W158" i="13"/>
  <c r="W154" i="13"/>
  <c r="W150" i="13"/>
  <c r="W148" i="13"/>
  <c r="W134" i="13"/>
  <c r="L132" i="13"/>
  <c r="X131" i="13" s="1"/>
  <c r="L129" i="13"/>
  <c r="X128" i="13" s="1"/>
  <c r="W126" i="13"/>
  <c r="L121" i="13"/>
  <c r="X120" i="13" s="1"/>
  <c r="W118" i="13"/>
  <c r="Y118" i="13" s="1"/>
  <c r="D14" i="14" s="1"/>
  <c r="W110" i="13"/>
  <c r="L108" i="13"/>
  <c r="X107" i="13" s="1"/>
  <c r="L105" i="13"/>
  <c r="X104" i="13" s="1"/>
  <c r="W102" i="13"/>
  <c r="L100" i="13"/>
  <c r="X99" i="13" s="1"/>
  <c r="L97" i="13"/>
  <c r="X96" i="13" s="1"/>
  <c r="W94" i="13"/>
  <c r="L92" i="13"/>
  <c r="X91" i="13" s="1"/>
  <c r="W86" i="13"/>
  <c r="L84" i="13"/>
  <c r="X83" i="13" s="1"/>
  <c r="L81" i="13"/>
  <c r="X80" i="13" s="1"/>
  <c r="L76" i="13"/>
  <c r="X75" i="13" s="1"/>
  <c r="L73" i="13"/>
  <c r="X72" i="13" s="1"/>
  <c r="W70" i="13"/>
  <c r="L68" i="13"/>
  <c r="X67" i="13" s="1"/>
  <c r="W64" i="13"/>
  <c r="L62" i="13"/>
  <c r="X61" i="13" s="1"/>
  <c r="W56" i="13"/>
  <c r="L54" i="13"/>
  <c r="X53" i="13" s="1"/>
  <c r="W47" i="13"/>
  <c r="L45" i="13"/>
  <c r="X44" i="13" s="1"/>
  <c r="W42" i="13"/>
  <c r="L37" i="13"/>
  <c r="X36" i="13" s="1"/>
  <c r="W34" i="13"/>
  <c r="W31" i="13"/>
  <c r="L29" i="13"/>
  <c r="X28" i="13" s="1"/>
  <c r="W26" i="13"/>
  <c r="Y26" i="13" s="1"/>
  <c r="L21" i="13"/>
  <c r="X20" i="13" s="1"/>
  <c r="Z233" i="13"/>
  <c r="Z230" i="13"/>
  <c r="Z225" i="13"/>
  <c r="Z222" i="13"/>
  <c r="O215" i="13"/>
  <c r="AA214" i="13" s="1"/>
  <c r="Z203" i="13"/>
  <c r="Z195" i="13"/>
  <c r="Z187" i="13"/>
  <c r="Z179" i="13"/>
  <c r="Z171" i="13"/>
  <c r="Z163" i="13"/>
  <c r="Z155" i="13"/>
  <c r="Z147" i="13"/>
  <c r="Z131" i="13"/>
  <c r="Z123" i="13"/>
  <c r="Z107" i="13"/>
  <c r="O76" i="13"/>
  <c r="AA75" i="13" s="1"/>
  <c r="Z64" i="13"/>
  <c r="Z53" i="13"/>
  <c r="Z42" i="13"/>
  <c r="O32" i="13"/>
  <c r="AA31" i="13" s="1"/>
  <c r="O21" i="13"/>
  <c r="AA20" i="13" s="1"/>
  <c r="Z32" i="13"/>
  <c r="J75" i="13"/>
  <c r="W75" i="13"/>
  <c r="Z75" i="13"/>
  <c r="J50" i="13"/>
  <c r="Z50" i="13"/>
  <c r="I33" i="13"/>
  <c r="O33" i="13"/>
  <c r="AA32" i="13" s="1"/>
  <c r="J117" i="13"/>
  <c r="W117" i="13"/>
  <c r="J72" i="13"/>
  <c r="Z72" i="13"/>
  <c r="Z21" i="13"/>
  <c r="J51" i="13"/>
  <c r="Z51" i="13"/>
  <c r="J108" i="13"/>
  <c r="Z108" i="13"/>
  <c r="W69" i="13"/>
  <c r="Z69" i="13"/>
  <c r="I124" i="13"/>
  <c r="O124" i="13"/>
  <c r="AA123" i="13" s="1"/>
  <c r="J73" i="13"/>
  <c r="W73" i="13"/>
  <c r="I22" i="13"/>
  <c r="O22" i="13"/>
  <c r="AA21" i="13" s="1"/>
  <c r="L22" i="13"/>
  <c r="X21" i="13" s="1"/>
  <c r="J172" i="13"/>
  <c r="Z172" i="13"/>
  <c r="I52" i="13"/>
  <c r="O52" i="13"/>
  <c r="AA51" i="13" s="1"/>
  <c r="J93" i="13"/>
  <c r="W93" i="13"/>
  <c r="Z93" i="13"/>
  <c r="I161" i="13"/>
  <c r="O161" i="13"/>
  <c r="AA160" i="13" s="1"/>
  <c r="J109" i="13"/>
  <c r="W109" i="13"/>
  <c r="I70" i="13"/>
  <c r="O70" i="13"/>
  <c r="AA69" i="13" s="1"/>
  <c r="I74" i="13"/>
  <c r="O74" i="13"/>
  <c r="AA73" i="13" s="1"/>
  <c r="J135" i="13"/>
  <c r="W135" i="13"/>
  <c r="I23" i="13"/>
  <c r="O23" i="13"/>
  <c r="AA22" i="13" s="1"/>
  <c r="J152" i="13"/>
  <c r="Z152" i="13"/>
  <c r="I36" i="13"/>
  <c r="L36" i="13"/>
  <c r="X35" i="13" s="1"/>
  <c r="O36" i="13"/>
  <c r="AA35" i="13" s="1"/>
  <c r="I79" i="13"/>
  <c r="O79" i="13"/>
  <c r="AA78" i="13" s="1"/>
  <c r="J136" i="13"/>
  <c r="Z136" i="13"/>
  <c r="I95" i="13"/>
  <c r="O95" i="13"/>
  <c r="AA94" i="13" s="1"/>
  <c r="J54" i="13"/>
  <c r="Z54" i="13"/>
  <c r="J37" i="13"/>
  <c r="Z37" i="13"/>
  <c r="I137" i="13"/>
  <c r="O137" i="13"/>
  <c r="AA136" i="13" s="1"/>
  <c r="J80" i="13"/>
  <c r="Z80" i="13"/>
  <c r="I96" i="13"/>
  <c r="O96" i="13"/>
  <c r="AA95" i="13" s="1"/>
  <c r="J55" i="13"/>
  <c r="Z55" i="13"/>
  <c r="J38" i="13"/>
  <c r="Z38" i="13"/>
  <c r="I138" i="13"/>
  <c r="O138" i="13"/>
  <c r="AA137" i="13" s="1"/>
  <c r="J81" i="13"/>
  <c r="W81" i="13"/>
  <c r="I56" i="13"/>
  <c r="O56" i="13"/>
  <c r="AA55" i="13" s="1"/>
  <c r="J97" i="13"/>
  <c r="W97" i="13"/>
  <c r="I39" i="13"/>
  <c r="O39" i="13"/>
  <c r="AA38" i="13" s="1"/>
  <c r="I139" i="13"/>
  <c r="O139" i="13"/>
  <c r="AA138" i="13" s="1"/>
  <c r="J82" i="13"/>
  <c r="Z82" i="13"/>
  <c r="I177" i="13"/>
  <c r="O177" i="13"/>
  <c r="AA176" i="13" s="1"/>
  <c r="J194" i="13"/>
  <c r="Z194" i="13"/>
  <c r="I156" i="13"/>
  <c r="O156" i="13"/>
  <c r="AA155" i="13" s="1"/>
  <c r="J114" i="13"/>
  <c r="Z114" i="13"/>
  <c r="I140" i="13"/>
  <c r="O140" i="13"/>
  <c r="AA139" i="13" s="1"/>
  <c r="I178" i="13"/>
  <c r="O178" i="13"/>
  <c r="AA177" i="13" s="1"/>
  <c r="J28" i="13"/>
  <c r="Z28" i="13"/>
  <c r="I99" i="13"/>
  <c r="O99" i="13"/>
  <c r="AA98" i="13" s="1"/>
  <c r="J58" i="13"/>
  <c r="Z58" i="13"/>
  <c r="I115" i="13"/>
  <c r="O115" i="13"/>
  <c r="AA114" i="13" s="1"/>
  <c r="J208" i="13"/>
  <c r="Z208" i="13"/>
  <c r="I212" i="13"/>
  <c r="O212" i="13"/>
  <c r="AA211" i="13" s="1"/>
  <c r="J141" i="13"/>
  <c r="W141" i="13"/>
  <c r="I179" i="13"/>
  <c r="O179" i="13"/>
  <c r="AA178" i="13" s="1"/>
  <c r="J29" i="13"/>
  <c r="Z29" i="13"/>
  <c r="J59" i="13"/>
  <c r="Z59" i="13"/>
  <c r="I116" i="13"/>
  <c r="O116" i="13"/>
  <c r="AA115" i="13" s="1"/>
  <c r="J202" i="13"/>
  <c r="Z202" i="13"/>
  <c r="I142" i="13"/>
  <c r="O142" i="13"/>
  <c r="AA141" i="13" s="1"/>
  <c r="I30" i="13"/>
  <c r="O30" i="13"/>
  <c r="AA29" i="13" s="1"/>
  <c r="L30" i="13"/>
  <c r="X29" i="13" s="1"/>
  <c r="J180" i="13"/>
  <c r="Z180" i="13"/>
  <c r="I60" i="13"/>
  <c r="O60" i="13"/>
  <c r="AA59" i="13" s="1"/>
  <c r="J101" i="13"/>
  <c r="W101" i="13"/>
  <c r="Z101" i="13"/>
  <c r="I203" i="13"/>
  <c r="O203" i="13"/>
  <c r="AA202" i="13" s="1"/>
  <c r="J43" i="13"/>
  <c r="Z43" i="13"/>
  <c r="I86" i="13"/>
  <c r="O86" i="13"/>
  <c r="AA85" i="13" s="1"/>
  <c r="I223" i="13"/>
  <c r="O223" i="13"/>
  <c r="AA222" i="13" s="1"/>
  <c r="I227" i="13"/>
  <c r="O227" i="13"/>
  <c r="AA226" i="13" s="1"/>
  <c r="J144" i="13"/>
  <c r="Z144" i="13"/>
  <c r="I199" i="13"/>
  <c r="O199" i="13"/>
  <c r="AA198" i="13" s="1"/>
  <c r="J62" i="13"/>
  <c r="Z62" i="13"/>
  <c r="I216" i="13"/>
  <c r="O216" i="13"/>
  <c r="AA215" i="13" s="1"/>
  <c r="J63" i="13"/>
  <c r="Z63" i="13"/>
  <c r="I104" i="13"/>
  <c r="O104" i="13"/>
  <c r="AA103" i="13" s="1"/>
  <c r="J46" i="13"/>
  <c r="Z46" i="13"/>
  <c r="I146" i="13"/>
  <c r="O146" i="13"/>
  <c r="AA145" i="13" s="1"/>
  <c r="I64" i="13"/>
  <c r="O64" i="13"/>
  <c r="AA63" i="13" s="1"/>
  <c r="I218" i="13"/>
  <c r="O218" i="13"/>
  <c r="AA217" i="13" s="1"/>
  <c r="J65" i="13"/>
  <c r="W65" i="13"/>
  <c r="W233" i="13"/>
  <c r="W231" i="13"/>
  <c r="W229" i="13"/>
  <c r="W227" i="13"/>
  <c r="W225" i="13"/>
  <c r="W221" i="13"/>
  <c r="W218" i="13"/>
  <c r="W214" i="13"/>
  <c r="W210" i="13"/>
  <c r="W208" i="13"/>
  <c r="W206" i="13"/>
  <c r="W204" i="13"/>
  <c r="W202" i="13"/>
  <c r="W200" i="13"/>
  <c r="W198" i="13"/>
  <c r="W196" i="13"/>
  <c r="W194" i="13"/>
  <c r="L192" i="13"/>
  <c r="X191" i="13" s="1"/>
  <c r="L190" i="13"/>
  <c r="X189" i="13" s="1"/>
  <c r="L188" i="13"/>
  <c r="X187" i="13" s="1"/>
  <c r="L186" i="13"/>
  <c r="X185" i="13" s="1"/>
  <c r="L184" i="13"/>
  <c r="X183" i="13" s="1"/>
  <c r="L180" i="13"/>
  <c r="X179" i="13" s="1"/>
  <c r="L178" i="13"/>
  <c r="X177" i="13" s="1"/>
  <c r="L174" i="13"/>
  <c r="X173" i="13" s="1"/>
  <c r="L172" i="13"/>
  <c r="X171" i="13" s="1"/>
  <c r="L164" i="13"/>
  <c r="X163" i="13" s="1"/>
  <c r="L162" i="13"/>
  <c r="X161" i="13" s="1"/>
  <c r="L160" i="13"/>
  <c r="X159" i="13" s="1"/>
  <c r="L156" i="13"/>
  <c r="X155" i="13" s="1"/>
  <c r="L152" i="13"/>
  <c r="X151" i="13" s="1"/>
  <c r="L150" i="13"/>
  <c r="X149" i="13" s="1"/>
  <c r="L148" i="13"/>
  <c r="X147" i="13" s="1"/>
  <c r="L146" i="13"/>
  <c r="X145" i="13" s="1"/>
  <c r="L144" i="13"/>
  <c r="X143" i="13" s="1"/>
  <c r="L142" i="13"/>
  <c r="X141" i="13" s="1"/>
  <c r="L139" i="13"/>
  <c r="X138" i="13" s="1"/>
  <c r="W136" i="13"/>
  <c r="L134" i="13"/>
  <c r="X133" i="13" s="1"/>
  <c r="L131" i="13"/>
  <c r="X130" i="13" s="1"/>
  <c r="W128" i="13"/>
  <c r="L123" i="13"/>
  <c r="X122" i="13" s="1"/>
  <c r="W120" i="13"/>
  <c r="L118" i="13"/>
  <c r="X117" i="13" s="1"/>
  <c r="L115" i="13"/>
  <c r="X114" i="13" s="1"/>
  <c r="W112" i="13"/>
  <c r="L110" i="13"/>
  <c r="X109" i="13" s="1"/>
  <c r="L107" i="13"/>
  <c r="X106" i="13" s="1"/>
  <c r="L102" i="13"/>
  <c r="X101" i="13" s="1"/>
  <c r="L99" i="13"/>
  <c r="X98" i="13" s="1"/>
  <c r="W96" i="13"/>
  <c r="L91" i="13"/>
  <c r="X90" i="13" s="1"/>
  <c r="W88" i="13"/>
  <c r="L86" i="13"/>
  <c r="X85" i="13" s="1"/>
  <c r="W80" i="13"/>
  <c r="L78" i="13"/>
  <c r="X77" i="13" s="1"/>
  <c r="L75" i="13"/>
  <c r="X74" i="13" s="1"/>
  <c r="W72" i="13"/>
  <c r="L70" i="13"/>
  <c r="X69" i="13" s="1"/>
  <c r="L67" i="13"/>
  <c r="L64" i="13"/>
  <c r="X63" i="13" s="1"/>
  <c r="W61" i="13"/>
  <c r="W58" i="13"/>
  <c r="L56" i="13"/>
  <c r="X55" i="13" s="1"/>
  <c r="W53" i="13"/>
  <c r="W50" i="13"/>
  <c r="L47" i="13"/>
  <c r="X46" i="13" s="1"/>
  <c r="W44" i="13"/>
  <c r="W41" i="13"/>
  <c r="L39" i="13"/>
  <c r="X38" i="13" s="1"/>
  <c r="L31" i="13"/>
  <c r="X30" i="13" s="1"/>
  <c r="W28" i="13"/>
  <c r="W25" i="13"/>
  <c r="L23" i="13"/>
  <c r="X22" i="13" s="1"/>
  <c r="W20" i="13"/>
  <c r="Z232" i="13"/>
  <c r="O230" i="13"/>
  <c r="AA229" i="13" s="1"/>
  <c r="Z224" i="13"/>
  <c r="O222" i="13"/>
  <c r="AA221" i="13" s="1"/>
  <c r="Z217" i="13"/>
  <c r="Z213" i="13"/>
  <c r="Z209" i="13"/>
  <c r="Z201" i="13"/>
  <c r="Z185" i="13"/>
  <c r="Z177" i="13"/>
  <c r="Z169" i="13"/>
  <c r="Z161" i="13"/>
  <c r="Z153" i="13"/>
  <c r="Z145" i="13"/>
  <c r="Z129" i="13"/>
  <c r="Z121" i="13"/>
  <c r="Z113" i="13"/>
  <c r="O105" i="13"/>
  <c r="AA104" i="13" s="1"/>
  <c r="Z94" i="13"/>
  <c r="O84" i="13"/>
  <c r="AA83" i="13" s="1"/>
  <c r="Z73" i="13"/>
  <c r="Z61" i="13"/>
  <c r="O51" i="13"/>
  <c r="AA50" i="13" s="1"/>
  <c r="O29" i="13"/>
  <c r="AA28" i="13" s="1"/>
  <c r="Z71" i="13"/>
  <c r="W71" i="13"/>
  <c r="J91" i="13"/>
  <c r="W91" i="13"/>
  <c r="Z91" i="13"/>
  <c r="J33" i="13"/>
  <c r="Z33" i="13"/>
  <c r="J92" i="13"/>
  <c r="Z92" i="13"/>
  <c r="Z160" i="13"/>
  <c r="I34" i="13"/>
  <c r="L34" i="13"/>
  <c r="X33" i="13" s="1"/>
  <c r="O34" i="13"/>
  <c r="AA33" i="13" s="1"/>
  <c r="I77" i="13"/>
  <c r="O77" i="13"/>
  <c r="AA76" i="13" s="1"/>
  <c r="I89" i="13"/>
  <c r="O89" i="13"/>
  <c r="AA88" i="13" s="1"/>
  <c r="I119" i="13"/>
  <c r="O119" i="13"/>
  <c r="AA118" i="13" s="1"/>
  <c r="I125" i="13"/>
  <c r="O125" i="13"/>
  <c r="AA124" i="13" s="1"/>
  <c r="I173" i="13"/>
  <c r="O173" i="13"/>
  <c r="AA172" i="13" s="1"/>
  <c r="Z23" i="13"/>
  <c r="AB23" i="13" s="1"/>
  <c r="I94" i="13"/>
  <c r="O94" i="13"/>
  <c r="AA93" i="13" s="1"/>
  <c r="AB93" i="13" s="1"/>
  <c r="I120" i="13"/>
  <c r="O120" i="13"/>
  <c r="AA119" i="13" s="1"/>
  <c r="J36" i="13"/>
  <c r="Z36" i="13"/>
  <c r="I126" i="13"/>
  <c r="O126" i="13"/>
  <c r="AA125" i="13" s="1"/>
  <c r="J79" i="13"/>
  <c r="Z79" i="13"/>
  <c r="W79" i="13"/>
  <c r="I24" i="13"/>
  <c r="L24" i="13"/>
  <c r="X23" i="13" s="1"/>
  <c r="J95" i="13"/>
  <c r="Z95" i="13"/>
  <c r="W95" i="13"/>
  <c r="I153" i="13"/>
  <c r="O153" i="13"/>
  <c r="AA152" i="13" s="1"/>
  <c r="I165" i="13"/>
  <c r="O165" i="13"/>
  <c r="AA164" i="13" s="1"/>
  <c r="J137" i="13"/>
  <c r="W137" i="13"/>
  <c r="I175" i="13"/>
  <c r="O175" i="13"/>
  <c r="AA174" i="13" s="1"/>
  <c r="I154" i="13"/>
  <c r="O154" i="13"/>
  <c r="AA153" i="13" s="1"/>
  <c r="I166" i="13"/>
  <c r="O166" i="13"/>
  <c r="AA165" i="13" s="1"/>
  <c r="I176" i="13"/>
  <c r="O176" i="13"/>
  <c r="AA175" i="13" s="1"/>
  <c r="I113" i="13"/>
  <c r="O113" i="13"/>
  <c r="AA112" i="13" s="1"/>
  <c r="J39" i="13"/>
  <c r="Z39" i="13"/>
  <c r="I167" i="13"/>
  <c r="O167" i="13"/>
  <c r="AA166" i="13" s="1"/>
  <c r="AB166" i="13" s="1"/>
  <c r="J139" i="13"/>
  <c r="W139" i="13"/>
  <c r="I27" i="13"/>
  <c r="O27" i="13"/>
  <c r="AA26" i="13" s="1"/>
  <c r="I57" i="13"/>
  <c r="O57" i="13"/>
  <c r="AA56" i="13" s="1"/>
  <c r="L57" i="13"/>
  <c r="X56" i="13" s="1"/>
  <c r="J156" i="13"/>
  <c r="Z156" i="13"/>
  <c r="I40" i="13"/>
  <c r="L40" i="13"/>
  <c r="X39" i="13" s="1"/>
  <c r="I168" i="13"/>
  <c r="O168" i="13"/>
  <c r="AA167" i="13" s="1"/>
  <c r="J140" i="13"/>
  <c r="Z140" i="13"/>
  <c r="I83" i="13"/>
  <c r="O83" i="13"/>
  <c r="AA82" i="13" s="1"/>
  <c r="J178" i="13"/>
  <c r="Z178" i="13"/>
  <c r="I195" i="13"/>
  <c r="O195" i="13"/>
  <c r="AA194" i="13" s="1"/>
  <c r="AB194" i="13" s="1"/>
  <c r="J99" i="13"/>
  <c r="W99" i="13"/>
  <c r="Z99" i="13"/>
  <c r="I157" i="13"/>
  <c r="O157" i="13"/>
  <c r="AA156" i="13" s="1"/>
  <c r="J115" i="13"/>
  <c r="W115" i="13"/>
  <c r="I169" i="13"/>
  <c r="O169" i="13"/>
  <c r="AA168" i="13" s="1"/>
  <c r="J212" i="13"/>
  <c r="Z212" i="13"/>
  <c r="I187" i="13"/>
  <c r="O187" i="13"/>
  <c r="AA186" i="13" s="1"/>
  <c r="I196" i="13"/>
  <c r="O196" i="13"/>
  <c r="AA195" i="13" s="1"/>
  <c r="J100" i="13"/>
  <c r="Z100" i="13"/>
  <c r="I158" i="13"/>
  <c r="O158" i="13"/>
  <c r="AA157" i="13" s="1"/>
  <c r="I42" i="13"/>
  <c r="L42" i="13"/>
  <c r="X41" i="13" s="1"/>
  <c r="O42" i="13"/>
  <c r="AA41" i="13" s="1"/>
  <c r="I170" i="13"/>
  <c r="O170" i="13"/>
  <c r="AA169" i="13" s="1"/>
  <c r="J142" i="13"/>
  <c r="Z142" i="13"/>
  <c r="I85" i="13"/>
  <c r="O85" i="13"/>
  <c r="AA84" i="13" s="1"/>
  <c r="J30" i="13"/>
  <c r="Z30" i="13"/>
  <c r="J60" i="13"/>
  <c r="Z60" i="13"/>
  <c r="I210" i="13"/>
  <c r="O210" i="13"/>
  <c r="AA209" i="13" s="1"/>
  <c r="AB209" i="13" s="1"/>
  <c r="I214" i="13"/>
  <c r="O214" i="13"/>
  <c r="AA213" i="13" s="1"/>
  <c r="I198" i="13"/>
  <c r="O198" i="13"/>
  <c r="AA197" i="13" s="1"/>
  <c r="I204" i="13"/>
  <c r="O204" i="13"/>
  <c r="AA203" i="13" s="1"/>
  <c r="I182" i="13"/>
  <c r="O182" i="13"/>
  <c r="AA181" i="13" s="1"/>
  <c r="I205" i="13"/>
  <c r="O205" i="13"/>
  <c r="AA204" i="13" s="1"/>
  <c r="I191" i="13"/>
  <c r="O191" i="13"/>
  <c r="AA190" i="13" s="1"/>
  <c r="J216" i="13"/>
  <c r="Z216" i="13"/>
  <c r="I206" i="13"/>
  <c r="O206" i="13"/>
  <c r="AA205" i="13" s="1"/>
  <c r="J104" i="13"/>
  <c r="Z104" i="13"/>
  <c r="J146" i="13"/>
  <c r="Z146" i="13"/>
  <c r="I147" i="13"/>
  <c r="O147" i="13"/>
  <c r="AA146" i="13" s="1"/>
  <c r="I48" i="13"/>
  <c r="L48" i="13"/>
  <c r="X47" i="13" s="1"/>
  <c r="L233" i="13"/>
  <c r="X232" i="13" s="1"/>
  <c r="L231" i="13"/>
  <c r="X230" i="13" s="1"/>
  <c r="L229" i="13"/>
  <c r="X228" i="13" s="1"/>
  <c r="L227" i="13"/>
  <c r="X226" i="13" s="1"/>
  <c r="L225" i="13"/>
  <c r="X224" i="13" s="1"/>
  <c r="L223" i="13"/>
  <c r="X222" i="13" s="1"/>
  <c r="L221" i="13"/>
  <c r="X220" i="13" s="1"/>
  <c r="L218" i="13"/>
  <c r="X217" i="13" s="1"/>
  <c r="L216" i="13"/>
  <c r="X215" i="13" s="1"/>
  <c r="L214" i="13"/>
  <c r="X213" i="13" s="1"/>
  <c r="L212" i="13"/>
  <c r="X211" i="13" s="1"/>
  <c r="L210" i="13"/>
  <c r="X209" i="13" s="1"/>
  <c r="L208" i="13"/>
  <c r="X207" i="13" s="1"/>
  <c r="L206" i="13"/>
  <c r="X205" i="13" s="1"/>
  <c r="L204" i="13"/>
  <c r="X203" i="13" s="1"/>
  <c r="L202" i="13"/>
  <c r="X201" i="13" s="1"/>
  <c r="L200" i="13"/>
  <c r="X199" i="13" s="1"/>
  <c r="L198" i="13"/>
  <c r="X197" i="13" s="1"/>
  <c r="L196" i="13"/>
  <c r="X195" i="13" s="1"/>
  <c r="L194" i="13"/>
  <c r="X193" i="13" s="1"/>
  <c r="W191" i="13"/>
  <c r="W189" i="13"/>
  <c r="W187" i="13"/>
  <c r="W185" i="13"/>
  <c r="W183" i="13"/>
  <c r="W181" i="13"/>
  <c r="W179" i="13"/>
  <c r="W177" i="13"/>
  <c r="W175" i="13"/>
  <c r="Y175" i="13" s="1"/>
  <c r="W173" i="13"/>
  <c r="W169" i="13"/>
  <c r="W167" i="13"/>
  <c r="Y167" i="13" s="1"/>
  <c r="W165" i="13"/>
  <c r="W163" i="13"/>
  <c r="W159" i="13"/>
  <c r="W157" i="13"/>
  <c r="Y157" i="13" s="1"/>
  <c r="W155" i="13"/>
  <c r="W153" i="13"/>
  <c r="W151" i="13"/>
  <c r="W145" i="13"/>
  <c r="W143" i="13"/>
  <c r="L141" i="13"/>
  <c r="X140" i="13" s="1"/>
  <c r="W138" i="13"/>
  <c r="L136" i="13"/>
  <c r="X135" i="13" s="1"/>
  <c r="L133" i="13"/>
  <c r="X132" i="13" s="1"/>
  <c r="W130" i="13"/>
  <c r="L128" i="13"/>
  <c r="X127" i="13" s="1"/>
  <c r="L125" i="13"/>
  <c r="X124" i="13" s="1"/>
  <c r="W122" i="13"/>
  <c r="L120" i="13"/>
  <c r="X119" i="13" s="1"/>
  <c r="L117" i="13"/>
  <c r="X116" i="13" s="1"/>
  <c r="W114" i="13"/>
  <c r="L112" i="13"/>
  <c r="X111" i="13" s="1"/>
  <c r="L109" i="13"/>
  <c r="X108" i="13" s="1"/>
  <c r="W106" i="13"/>
  <c r="L104" i="13"/>
  <c r="X103" i="13" s="1"/>
  <c r="L101" i="13"/>
  <c r="X100" i="13" s="1"/>
  <c r="W98" i="13"/>
  <c r="L96" i="13"/>
  <c r="X95" i="13" s="1"/>
  <c r="L93" i="13"/>
  <c r="X92" i="13" s="1"/>
  <c r="W90" i="13"/>
  <c r="L88" i="13"/>
  <c r="X87" i="13" s="1"/>
  <c r="L85" i="13"/>
  <c r="X84" i="13" s="1"/>
  <c r="Y84" i="13" s="1"/>
  <c r="W82" i="13"/>
  <c r="L80" i="13"/>
  <c r="X79" i="13" s="1"/>
  <c r="L77" i="13"/>
  <c r="X76" i="13" s="1"/>
  <c r="W74" i="13"/>
  <c r="L72" i="13"/>
  <c r="X71" i="13" s="1"/>
  <c r="L69" i="13"/>
  <c r="X68" i="13" s="1"/>
  <c r="W63" i="13"/>
  <c r="W60" i="13"/>
  <c r="L58" i="13"/>
  <c r="X57" i="13" s="1"/>
  <c r="W55" i="13"/>
  <c r="W52" i="13"/>
  <c r="L50" i="13"/>
  <c r="W46" i="13"/>
  <c r="W43" i="13"/>
  <c r="L41" i="13"/>
  <c r="X40" i="13" s="1"/>
  <c r="W38" i="13"/>
  <c r="W35" i="13"/>
  <c r="L33" i="13"/>
  <c r="X32" i="13" s="1"/>
  <c r="W30" i="13"/>
  <c r="W27" i="13"/>
  <c r="L25" i="13"/>
  <c r="X24" i="13" s="1"/>
  <c r="W22" i="13"/>
  <c r="O232" i="13"/>
  <c r="AA231" i="13" s="1"/>
  <c r="Z229" i="13"/>
  <c r="Z226" i="13"/>
  <c r="Z221" i="13"/>
  <c r="O217" i="13"/>
  <c r="AA216" i="13" s="1"/>
  <c r="O213" i="13"/>
  <c r="AA212" i="13" s="1"/>
  <c r="Z207" i="13"/>
  <c r="Z191" i="13"/>
  <c r="Z183" i="13"/>
  <c r="Z175" i="13"/>
  <c r="Z167" i="13"/>
  <c r="Z151" i="13"/>
  <c r="Z143" i="13"/>
  <c r="Z135" i="13"/>
  <c r="Z127" i="13"/>
  <c r="Z119" i="13"/>
  <c r="Z111" i="13"/>
  <c r="Z102" i="13"/>
  <c r="O92" i="13"/>
  <c r="AA91" i="13" s="1"/>
  <c r="Z81" i="13"/>
  <c r="O59" i="13"/>
  <c r="AA58" i="13" s="1"/>
  <c r="Z48" i="13"/>
  <c r="O37" i="13"/>
  <c r="AA36" i="13" s="1"/>
  <c r="Z26" i="13"/>
  <c r="AA65" i="13"/>
  <c r="O106" i="13"/>
  <c r="AA105" i="13" s="1"/>
  <c r="L193" i="13"/>
  <c r="X192" i="13" s="1"/>
  <c r="K232" i="12"/>
  <c r="K213" i="12"/>
  <c r="K197" i="12"/>
  <c r="K181" i="12"/>
  <c r="K228" i="12"/>
  <c r="K226" i="12"/>
  <c r="K176" i="12"/>
  <c r="K225" i="12"/>
  <c r="K183" i="12"/>
  <c r="K231" i="12"/>
  <c r="K227" i="12"/>
  <c r="K219" i="12"/>
  <c r="K202" i="12"/>
  <c r="K194" i="12"/>
  <c r="K190" i="12"/>
  <c r="K186" i="12"/>
  <c r="Z65" i="13"/>
  <c r="L65" i="13"/>
  <c r="X64" i="13" s="1"/>
  <c r="O48" i="13"/>
  <c r="AA47" i="13" s="1"/>
  <c r="W48" i="13"/>
  <c r="J227" i="12"/>
  <c r="I87" i="13"/>
  <c r="U87" i="13" s="1"/>
  <c r="V87" i="13" s="1"/>
  <c r="I107" i="13"/>
  <c r="U107" i="13" s="1"/>
  <c r="V107" i="13" s="1"/>
  <c r="I133" i="13"/>
  <c r="U133" i="13" s="1"/>
  <c r="V133" i="13" s="1"/>
  <c r="I148" i="13"/>
  <c r="U148" i="13" s="1"/>
  <c r="V148" i="13" s="1"/>
  <c r="I150" i="13"/>
  <c r="U150" i="13" s="1"/>
  <c r="V150" i="13" s="1"/>
  <c r="I162" i="13"/>
  <c r="U162" i="13" s="1"/>
  <c r="V162" i="13" s="1"/>
  <c r="I228" i="13"/>
  <c r="U228" i="13" s="1"/>
  <c r="V228" i="13" s="1"/>
  <c r="I123" i="13"/>
  <c r="U123" i="13" s="1"/>
  <c r="V123" i="13" s="1"/>
  <c r="I185" i="13"/>
  <c r="U185" i="13" s="1"/>
  <c r="V185" i="13" s="1"/>
  <c r="I200" i="13"/>
  <c r="U200" i="13" s="1"/>
  <c r="V200" i="13" s="1"/>
  <c r="I220" i="13"/>
  <c r="U220" i="13" s="1"/>
  <c r="V220" i="13" s="1"/>
  <c r="I224" i="13"/>
  <c r="U224" i="13" s="1"/>
  <c r="V224" i="13" s="1"/>
  <c r="I67" i="13"/>
  <c r="U67" i="13" s="1"/>
  <c r="V67" i="13" s="1"/>
  <c r="I32" i="13"/>
  <c r="U32" i="13" s="1"/>
  <c r="V32" i="13" s="1"/>
  <c r="I75" i="13"/>
  <c r="U75" i="13" s="1"/>
  <c r="V75" i="13" s="1"/>
  <c r="I50" i="13"/>
  <c r="U50" i="13" s="1"/>
  <c r="V50" i="13" s="1"/>
  <c r="I117" i="13"/>
  <c r="U117" i="13" s="1"/>
  <c r="V117" i="13" s="1"/>
  <c r="I172" i="13"/>
  <c r="U172" i="13" s="1"/>
  <c r="V172" i="13" s="1"/>
  <c r="I194" i="13"/>
  <c r="U194" i="13" s="1"/>
  <c r="V194" i="13" s="1"/>
  <c r="I207" i="13"/>
  <c r="U207" i="13" s="1"/>
  <c r="V207" i="13" s="1"/>
  <c r="I211" i="13"/>
  <c r="U211" i="13" s="1"/>
  <c r="V211" i="13" s="1"/>
  <c r="I71" i="13"/>
  <c r="U71" i="13" s="1"/>
  <c r="V71" i="13" s="1"/>
  <c r="I91" i="13"/>
  <c r="U91" i="13" s="1"/>
  <c r="V91" i="13" s="1"/>
  <c r="I121" i="13"/>
  <c r="U121" i="13" s="1"/>
  <c r="V121" i="13" s="1"/>
  <c r="I160" i="13"/>
  <c r="U160" i="13" s="1"/>
  <c r="V160" i="13" s="1"/>
  <c r="I20" i="13"/>
  <c r="U20" i="13" s="1"/>
  <c r="V20" i="13" s="1"/>
  <c r="W9" i="13"/>
  <c r="W13" i="13"/>
  <c r="L18" i="13"/>
  <c r="X17" i="13" s="1"/>
  <c r="L14" i="13"/>
  <c r="X13" i="13" s="1"/>
  <c r="L10" i="13"/>
  <c r="X9" i="13" s="1"/>
  <c r="I19" i="13"/>
  <c r="I15" i="13"/>
  <c r="I11" i="13"/>
  <c r="I7" i="13"/>
  <c r="U7" i="13" s="1"/>
  <c r="V7" i="13" s="1"/>
  <c r="W16" i="13"/>
  <c r="W12" i="13"/>
  <c r="W8" i="13"/>
  <c r="O17" i="13"/>
  <c r="AA16" i="13" s="1"/>
  <c r="O13" i="13"/>
  <c r="AA12" i="13" s="1"/>
  <c r="O9" i="13"/>
  <c r="AA8" i="13" s="1"/>
  <c r="Z18" i="13"/>
  <c r="Z14" i="13"/>
  <c r="Z10" i="13"/>
  <c r="L17" i="13"/>
  <c r="X16" i="13" s="1"/>
  <c r="L13" i="13"/>
  <c r="X12" i="13" s="1"/>
  <c r="L9" i="13"/>
  <c r="X8" i="13" s="1"/>
  <c r="I18" i="13"/>
  <c r="I14" i="13"/>
  <c r="I10" i="13"/>
  <c r="W19" i="13"/>
  <c r="W15" i="13"/>
  <c r="W11" i="13"/>
  <c r="W7" i="13"/>
  <c r="O16" i="13"/>
  <c r="AA15" i="13" s="1"/>
  <c r="O12" i="13"/>
  <c r="AA11" i="13" s="1"/>
  <c r="O8" i="13"/>
  <c r="AA7" i="13" s="1"/>
  <c r="Z17" i="13"/>
  <c r="Z13" i="13"/>
  <c r="Z9" i="13"/>
  <c r="L16" i="13"/>
  <c r="X15" i="13" s="1"/>
  <c r="L12" i="13"/>
  <c r="X11" i="13" s="1"/>
  <c r="L8" i="13"/>
  <c r="X7" i="13" s="1"/>
  <c r="W18" i="13"/>
  <c r="W14" i="13"/>
  <c r="W10" i="13"/>
  <c r="O19" i="13"/>
  <c r="AA18" i="13" s="1"/>
  <c r="O15" i="13"/>
  <c r="AA14" i="13" s="1"/>
  <c r="O11" i="13"/>
  <c r="AA10" i="13" s="1"/>
  <c r="O7" i="13"/>
  <c r="AA6" i="13" s="1"/>
  <c r="Z16" i="13"/>
  <c r="Z12" i="13"/>
  <c r="Z8" i="13"/>
  <c r="W17" i="13"/>
  <c r="Z15" i="13"/>
  <c r="Z11" i="13"/>
  <c r="Z7" i="13"/>
  <c r="L5" i="13"/>
  <c r="X4" i="13" s="1"/>
  <c r="O6" i="13"/>
  <c r="AA5" i="13" s="1"/>
  <c r="J2" i="13"/>
  <c r="W4" i="13"/>
  <c r="Z5" i="13"/>
  <c r="I2" i="13"/>
  <c r="L4" i="13"/>
  <c r="X3" i="13" s="1"/>
  <c r="O5" i="13"/>
  <c r="AA4" i="13" s="1"/>
  <c r="W2" i="13"/>
  <c r="W3" i="13"/>
  <c r="Z4" i="13"/>
  <c r="L2" i="13"/>
  <c r="L3" i="13"/>
  <c r="X2" i="13" s="1"/>
  <c r="O4" i="13"/>
  <c r="AA3" i="13" s="1"/>
  <c r="W6" i="13"/>
  <c r="Z3" i="13"/>
  <c r="L6" i="13"/>
  <c r="X5" i="13" s="1"/>
  <c r="O3" i="13"/>
  <c r="AA2" i="13" s="1"/>
  <c r="W5" i="13"/>
  <c r="J6" i="13"/>
  <c r="H2" i="13"/>
  <c r="U2" i="13" s="1"/>
  <c r="M217" i="12"/>
  <c r="M185" i="12"/>
  <c r="M153" i="12"/>
  <c r="M121" i="12"/>
  <c r="L224" i="12"/>
  <c r="L220" i="12"/>
  <c r="L208" i="12"/>
  <c r="L204" i="12"/>
  <c r="L192" i="12"/>
  <c r="L188" i="12"/>
  <c r="L172" i="12"/>
  <c r="J164" i="12"/>
  <c r="L160" i="12"/>
  <c r="L156" i="12"/>
  <c r="L144" i="12"/>
  <c r="L140" i="12"/>
  <c r="J132" i="12"/>
  <c r="L128" i="12"/>
  <c r="L124" i="12"/>
  <c r="J36" i="12"/>
  <c r="J20" i="12"/>
  <c r="J8" i="12"/>
  <c r="J4" i="12"/>
  <c r="J231" i="12"/>
  <c r="J223" i="12"/>
  <c r="J219" i="12"/>
  <c r="J183" i="12"/>
  <c r="H13" i="13"/>
  <c r="K23" i="13"/>
  <c r="K36" i="13"/>
  <c r="H121" i="13"/>
  <c r="N122" i="13"/>
  <c r="K77" i="13"/>
  <c r="K46" i="13"/>
  <c r="K91" i="13"/>
  <c r="N21" i="13"/>
  <c r="N2" i="13"/>
  <c r="H71" i="13"/>
  <c r="H5" i="13"/>
  <c r="K111" i="13"/>
  <c r="J86" i="13"/>
  <c r="J227" i="13"/>
  <c r="J199" i="13"/>
  <c r="K164" i="13"/>
  <c r="H185" i="13"/>
  <c r="H200" i="13"/>
  <c r="H100" i="13"/>
  <c r="K116" i="13"/>
  <c r="K112" i="13"/>
  <c r="K99" i="13"/>
  <c r="K145" i="13"/>
  <c r="J106" i="13"/>
  <c r="K8" i="13"/>
  <c r="N117" i="13"/>
  <c r="K133" i="13"/>
  <c r="K76" i="13"/>
  <c r="K149" i="13"/>
  <c r="H58" i="13"/>
  <c r="K16" i="13"/>
  <c r="K180" i="13"/>
  <c r="H230" i="13"/>
  <c r="H45" i="13"/>
  <c r="H47" i="13"/>
  <c r="N147" i="13"/>
  <c r="N54" i="13"/>
  <c r="K42" i="13"/>
  <c r="K121" i="13"/>
  <c r="K162" i="13"/>
  <c r="H52" i="13"/>
  <c r="H163" i="13"/>
  <c r="H110" i="13"/>
  <c r="H126" i="13"/>
  <c r="H29" i="13"/>
  <c r="H233" i="13"/>
  <c r="K107" i="13"/>
  <c r="N72" i="13"/>
  <c r="K123" i="13"/>
  <c r="H76" i="13"/>
  <c r="N150" i="13"/>
  <c r="H160" i="13"/>
  <c r="H22" i="13"/>
  <c r="K35" i="13"/>
  <c r="N10" i="13"/>
  <c r="N90" i="13"/>
  <c r="N152" i="13"/>
  <c r="N11" i="13"/>
  <c r="H164" i="13"/>
  <c r="H24" i="13"/>
  <c r="H165" i="13"/>
  <c r="H96" i="13"/>
  <c r="K155" i="13"/>
  <c r="H220" i="13"/>
  <c r="H99" i="13"/>
  <c r="H208" i="13"/>
  <c r="K179" i="13"/>
  <c r="N132" i="13"/>
  <c r="N142" i="13"/>
  <c r="N30" i="13"/>
  <c r="H197" i="13"/>
  <c r="J159" i="13"/>
  <c r="K86" i="13"/>
  <c r="K63" i="13"/>
  <c r="K184" i="13"/>
  <c r="J147" i="13"/>
  <c r="J218" i="13"/>
  <c r="H32" i="13"/>
  <c r="H67" i="13"/>
  <c r="K87" i="13"/>
  <c r="H117" i="13"/>
  <c r="K148" i="13"/>
  <c r="K92" i="13"/>
  <c r="H134" i="13"/>
  <c r="H89" i="13"/>
  <c r="H119" i="13"/>
  <c r="N70" i="13"/>
  <c r="J90" i="13"/>
  <c r="N37" i="13"/>
  <c r="H127" i="13"/>
  <c r="K139" i="13"/>
  <c r="K156" i="13"/>
  <c r="K178" i="13"/>
  <c r="H115" i="13"/>
  <c r="H16" i="13"/>
  <c r="K101" i="13"/>
  <c r="H143" i="13"/>
  <c r="K189" i="13"/>
  <c r="J223" i="13"/>
  <c r="H103" i="13"/>
  <c r="H183" i="13"/>
  <c r="H192" i="13"/>
  <c r="N193" i="13"/>
  <c r="N7" i="13"/>
  <c r="N75" i="13"/>
  <c r="N20" i="13"/>
  <c r="N107" i="13"/>
  <c r="K150" i="13"/>
  <c r="N109" i="13"/>
  <c r="H35" i="13"/>
  <c r="H111" i="13"/>
  <c r="H153" i="13"/>
  <c r="N97" i="13"/>
  <c r="H28" i="13"/>
  <c r="K228" i="13"/>
  <c r="H212" i="13"/>
  <c r="H179" i="13"/>
  <c r="H17" i="13"/>
  <c r="H181" i="13"/>
  <c r="K223" i="13"/>
  <c r="N61" i="13"/>
  <c r="J206" i="13"/>
  <c r="K218" i="13"/>
  <c r="J193" i="13"/>
  <c r="J160" i="13"/>
  <c r="K160" i="13"/>
  <c r="H75" i="13"/>
  <c r="K51" i="13"/>
  <c r="K7" i="13"/>
  <c r="H91" i="13"/>
  <c r="K33" i="13"/>
  <c r="H68" i="13"/>
  <c r="N148" i="13"/>
  <c r="N69" i="13"/>
  <c r="N93" i="13"/>
  <c r="H125" i="13"/>
  <c r="J23" i="13"/>
  <c r="H23" i="13"/>
  <c r="H94" i="13"/>
  <c r="H174" i="13"/>
  <c r="K174" i="13"/>
  <c r="N81" i="13"/>
  <c r="K9" i="13"/>
  <c r="H9" i="13"/>
  <c r="H53" i="13"/>
  <c r="K53" i="13"/>
  <c r="K124" i="13"/>
  <c r="H124" i="13"/>
  <c r="K151" i="13"/>
  <c r="J78" i="13"/>
  <c r="K78" i="13"/>
  <c r="J120" i="13"/>
  <c r="H95" i="13"/>
  <c r="H25" i="13"/>
  <c r="K26" i="13"/>
  <c r="K113" i="13"/>
  <c r="N113" i="13"/>
  <c r="K50" i="13"/>
  <c r="N32" i="13"/>
  <c r="K71" i="13"/>
  <c r="N87" i="13"/>
  <c r="N50" i="13"/>
  <c r="H33" i="13"/>
  <c r="N8" i="13"/>
  <c r="H123" i="13"/>
  <c r="H21" i="13"/>
  <c r="J21" i="13"/>
  <c r="N51" i="13"/>
  <c r="N108" i="13"/>
  <c r="N80" i="13"/>
  <c r="N38" i="13"/>
  <c r="K128" i="13"/>
  <c r="K157" i="13"/>
  <c r="K169" i="13"/>
  <c r="K196" i="13"/>
  <c r="H209" i="13"/>
  <c r="J210" i="13"/>
  <c r="H102" i="13"/>
  <c r="K227" i="13"/>
  <c r="K48" i="13"/>
  <c r="N31" i="13"/>
  <c r="K177" i="13"/>
  <c r="K15" i="13"/>
  <c r="K140" i="13"/>
  <c r="K234" i="13"/>
  <c r="N65" i="13"/>
  <c r="J31" i="13"/>
  <c r="N118" i="13"/>
  <c r="K110" i="13"/>
  <c r="K95" i="13"/>
  <c r="K137" i="13"/>
  <c r="K25" i="13"/>
  <c r="H112" i="13"/>
  <c r="H154" i="13"/>
  <c r="H176" i="13"/>
  <c r="N56" i="13"/>
  <c r="H155" i="13"/>
  <c r="H82" i="13"/>
  <c r="K27" i="13"/>
  <c r="H194" i="13"/>
  <c r="K57" i="13"/>
  <c r="H114" i="13"/>
  <c r="K40" i="13"/>
  <c r="H207" i="13"/>
  <c r="K168" i="13"/>
  <c r="H211" i="13"/>
  <c r="K83" i="13"/>
  <c r="K195" i="13"/>
  <c r="K115" i="13"/>
  <c r="K212" i="13"/>
  <c r="K187" i="13"/>
  <c r="K100" i="13"/>
  <c r="K158" i="13"/>
  <c r="H202" i="13"/>
  <c r="N229" i="13"/>
  <c r="K60" i="13"/>
  <c r="K203" i="13"/>
  <c r="K18" i="13"/>
  <c r="K232" i="13"/>
  <c r="K216" i="13"/>
  <c r="K104" i="13"/>
  <c r="K146" i="13"/>
  <c r="K64" i="13"/>
  <c r="H3" i="13"/>
  <c r="N76" i="13"/>
  <c r="K21" i="13"/>
  <c r="H4" i="13"/>
  <c r="H34" i="13"/>
  <c r="N9" i="13"/>
  <c r="K69" i="13"/>
  <c r="N124" i="13"/>
  <c r="K73" i="13"/>
  <c r="N73" i="13"/>
  <c r="H77" i="13"/>
  <c r="J149" i="13"/>
  <c r="H151" i="13"/>
  <c r="K163" i="13"/>
  <c r="H78" i="13"/>
  <c r="H173" i="13"/>
  <c r="K79" i="13"/>
  <c r="K12" i="13"/>
  <c r="K127" i="13"/>
  <c r="H175" i="13"/>
  <c r="H128" i="13"/>
  <c r="H166" i="13"/>
  <c r="H26" i="13"/>
  <c r="H224" i="13"/>
  <c r="H201" i="13"/>
  <c r="H141" i="13"/>
  <c r="H59" i="13"/>
  <c r="K17" i="13"/>
  <c r="K170" i="13"/>
  <c r="N222" i="13"/>
  <c r="N226" i="13"/>
  <c r="N210" i="13"/>
  <c r="N214" i="13"/>
  <c r="K61" i="13"/>
  <c r="H44" i="13"/>
  <c r="K215" i="13"/>
  <c r="H190" i="13"/>
  <c r="K199" i="13"/>
  <c r="N205" i="13"/>
  <c r="N191" i="13"/>
  <c r="N206" i="13"/>
  <c r="N217" i="13"/>
  <c r="N184" i="13"/>
  <c r="N105" i="13"/>
  <c r="N234" i="13"/>
  <c r="K31" i="13"/>
  <c r="K4" i="13"/>
  <c r="N4" i="13"/>
  <c r="H20" i="13"/>
  <c r="K20" i="13"/>
  <c r="N133" i="13"/>
  <c r="N88" i="13"/>
  <c r="K88" i="13"/>
  <c r="K118" i="13"/>
  <c r="K3" i="13"/>
  <c r="N3" i="13"/>
  <c r="J71" i="13"/>
  <c r="K117" i="13"/>
  <c r="N121" i="13"/>
  <c r="H72" i="13"/>
  <c r="J76" i="13"/>
  <c r="K108" i="13"/>
  <c r="H69" i="13"/>
  <c r="J122" i="13"/>
  <c r="K122" i="13"/>
  <c r="K161" i="13"/>
  <c r="J161" i="13"/>
  <c r="K109" i="13"/>
  <c r="H109" i="13"/>
  <c r="K6" i="13"/>
  <c r="K152" i="13"/>
  <c r="H152" i="13"/>
  <c r="N36" i="13"/>
  <c r="H36" i="13"/>
  <c r="K37" i="13"/>
  <c r="H37" i="13"/>
  <c r="N137" i="13"/>
  <c r="H137" i="13"/>
  <c r="K138" i="13"/>
  <c r="J138" i="13"/>
  <c r="K81" i="13"/>
  <c r="H81" i="13"/>
  <c r="H56" i="13"/>
  <c r="H107" i="13"/>
  <c r="N33" i="13"/>
  <c r="H8" i="13"/>
  <c r="J121" i="13"/>
  <c r="H150" i="13"/>
  <c r="N160" i="13"/>
  <c r="H108" i="13"/>
  <c r="H118" i="13"/>
  <c r="J9" i="13"/>
  <c r="J69" i="13"/>
  <c r="J124" i="13"/>
  <c r="N22" i="13"/>
  <c r="K70" i="13"/>
  <c r="J70" i="13"/>
  <c r="K10" i="13"/>
  <c r="H10" i="13"/>
  <c r="N74" i="13"/>
  <c r="K11" i="13"/>
  <c r="H11" i="13"/>
  <c r="N79" i="13"/>
  <c r="H79" i="13"/>
  <c r="K80" i="13"/>
  <c r="H80" i="13"/>
  <c r="N96" i="13"/>
  <c r="K97" i="13"/>
  <c r="H97" i="13"/>
  <c r="K167" i="13"/>
  <c r="H167" i="13"/>
  <c r="N167" i="13"/>
  <c r="J32" i="13"/>
  <c r="K67" i="13"/>
  <c r="N67" i="13"/>
  <c r="K75" i="13"/>
  <c r="H87" i="13"/>
  <c r="N91" i="13"/>
  <c r="H50" i="13"/>
  <c r="K68" i="13"/>
  <c r="N123" i="13"/>
  <c r="H148" i="13"/>
  <c r="N92" i="13"/>
  <c r="H92" i="13"/>
  <c r="H51" i="13"/>
  <c r="K34" i="13"/>
  <c r="H162" i="13"/>
  <c r="K134" i="13"/>
  <c r="K22" i="13"/>
  <c r="J22" i="13"/>
  <c r="K172" i="13"/>
  <c r="H172" i="13"/>
  <c r="N52" i="13"/>
  <c r="K74" i="13"/>
  <c r="J74" i="13"/>
  <c r="K135" i="13"/>
  <c r="H135" i="13"/>
  <c r="N23" i="13"/>
  <c r="K136" i="13"/>
  <c r="H136" i="13"/>
  <c r="N95" i="13"/>
  <c r="K96" i="13"/>
  <c r="J96" i="13"/>
  <c r="K55" i="13"/>
  <c r="H55" i="13"/>
  <c r="N13" i="13"/>
  <c r="J129" i="13"/>
  <c r="H129" i="13"/>
  <c r="K32" i="13"/>
  <c r="H7" i="13"/>
  <c r="N71" i="13"/>
  <c r="N68" i="13"/>
  <c r="K72" i="13"/>
  <c r="H133" i="13"/>
  <c r="H88" i="13"/>
  <c r="N34" i="13"/>
  <c r="H73" i="13"/>
  <c r="N134" i="13"/>
  <c r="N172" i="13"/>
  <c r="K52" i="13"/>
  <c r="J52" i="13"/>
  <c r="K93" i="13"/>
  <c r="H93" i="13"/>
  <c r="N161" i="13"/>
  <c r="N135" i="13"/>
  <c r="K90" i="13"/>
  <c r="N6" i="13"/>
  <c r="N136" i="13"/>
  <c r="K54" i="13"/>
  <c r="H54" i="13"/>
  <c r="N12" i="13"/>
  <c r="H12" i="13"/>
  <c r="N55" i="13"/>
  <c r="K13" i="13"/>
  <c r="J13" i="13"/>
  <c r="K38" i="13"/>
  <c r="H38" i="13"/>
  <c r="N138" i="13"/>
  <c r="H138" i="13"/>
  <c r="H14" i="13"/>
  <c r="K14" i="13"/>
  <c r="N14" i="13"/>
  <c r="N149" i="13"/>
  <c r="K89" i="13"/>
  <c r="N151" i="13"/>
  <c r="K5" i="13"/>
  <c r="N35" i="13"/>
  <c r="K119" i="13"/>
  <c r="N163" i="13"/>
  <c r="K125" i="13"/>
  <c r="N78" i="13"/>
  <c r="K173" i="13"/>
  <c r="N53" i="13"/>
  <c r="K94" i="13"/>
  <c r="N110" i="13"/>
  <c r="K120" i="13"/>
  <c r="N164" i="13"/>
  <c r="K126" i="13"/>
  <c r="N174" i="13"/>
  <c r="K24" i="13"/>
  <c r="N111" i="13"/>
  <c r="K153" i="13"/>
  <c r="N127" i="13"/>
  <c r="K165" i="13"/>
  <c r="N25" i="13"/>
  <c r="K175" i="13"/>
  <c r="N112" i="13"/>
  <c r="K154" i="13"/>
  <c r="N128" i="13"/>
  <c r="K166" i="13"/>
  <c r="N26" i="13"/>
  <c r="K176" i="13"/>
  <c r="N155" i="13"/>
  <c r="N185" i="13"/>
  <c r="N98" i="13"/>
  <c r="N200" i="13"/>
  <c r="N130" i="13"/>
  <c r="N186" i="13"/>
  <c r="N220" i="13"/>
  <c r="N41" i="13"/>
  <c r="N84" i="13"/>
  <c r="N225" i="13"/>
  <c r="N162" i="13"/>
  <c r="N89" i="13"/>
  <c r="N5" i="13"/>
  <c r="N119" i="13"/>
  <c r="N125" i="13"/>
  <c r="N173" i="13"/>
  <c r="N94" i="13"/>
  <c r="N120" i="13"/>
  <c r="N126" i="13"/>
  <c r="N24" i="13"/>
  <c r="N153" i="13"/>
  <c r="N165" i="13"/>
  <c r="N175" i="13"/>
  <c r="N154" i="13"/>
  <c r="N166" i="13"/>
  <c r="N176" i="13"/>
  <c r="K56" i="13"/>
  <c r="N39" i="13"/>
  <c r="H39" i="13"/>
  <c r="N77" i="13"/>
  <c r="H113" i="13"/>
  <c r="K39" i="13"/>
  <c r="N129" i="13"/>
  <c r="N139" i="13"/>
  <c r="N177" i="13"/>
  <c r="N156" i="13"/>
  <c r="N15" i="13"/>
  <c r="N140" i="13"/>
  <c r="N178" i="13"/>
  <c r="N224" i="13"/>
  <c r="N131" i="13"/>
  <c r="N221" i="13"/>
  <c r="J116" i="13"/>
  <c r="J132" i="13"/>
  <c r="K213" i="13"/>
  <c r="N27" i="13"/>
  <c r="H98" i="13"/>
  <c r="N57" i="13"/>
  <c r="N40" i="13"/>
  <c r="H130" i="13"/>
  <c r="N168" i="13"/>
  <c r="H186" i="13"/>
  <c r="N83" i="13"/>
  <c r="N195" i="13"/>
  <c r="N157" i="13"/>
  <c r="H41" i="13"/>
  <c r="N228" i="13"/>
  <c r="H131" i="13"/>
  <c r="N169" i="13"/>
  <c r="H84" i="13"/>
  <c r="N187" i="13"/>
  <c r="H221" i="13"/>
  <c r="N196" i="13"/>
  <c r="H225" i="13"/>
  <c r="N158" i="13"/>
  <c r="H229" i="13"/>
  <c r="N42" i="13"/>
  <c r="N170" i="13"/>
  <c r="N213" i="13"/>
  <c r="N85" i="13"/>
  <c r="H85" i="13"/>
  <c r="N180" i="13"/>
  <c r="N101" i="13"/>
  <c r="N43" i="13"/>
  <c r="N171" i="13"/>
  <c r="N204" i="13"/>
  <c r="J19" i="13"/>
  <c r="N62" i="13"/>
  <c r="N145" i="13"/>
  <c r="N63" i="13"/>
  <c r="N46" i="13"/>
  <c r="K82" i="13"/>
  <c r="H27" i="13"/>
  <c r="K194" i="13"/>
  <c r="H57" i="13"/>
  <c r="K114" i="13"/>
  <c r="H40" i="13"/>
  <c r="K207" i="13"/>
  <c r="H168" i="13"/>
  <c r="K211" i="13"/>
  <c r="H83" i="13"/>
  <c r="K28" i="13"/>
  <c r="H195" i="13"/>
  <c r="N99" i="13"/>
  <c r="K58" i="13"/>
  <c r="H157" i="13"/>
  <c r="N115" i="13"/>
  <c r="K201" i="13"/>
  <c r="H228" i="13"/>
  <c r="N16" i="13"/>
  <c r="K208" i="13"/>
  <c r="H169" i="13"/>
  <c r="N212" i="13"/>
  <c r="K141" i="13"/>
  <c r="H187" i="13"/>
  <c r="N179" i="13"/>
  <c r="K29" i="13"/>
  <c r="H196" i="13"/>
  <c r="N100" i="13"/>
  <c r="K59" i="13"/>
  <c r="H158" i="13"/>
  <c r="N116" i="13"/>
  <c r="K202" i="13"/>
  <c r="H42" i="13"/>
  <c r="N17" i="13"/>
  <c r="K209" i="13"/>
  <c r="H170" i="13"/>
  <c r="K142" i="13"/>
  <c r="H188" i="13"/>
  <c r="K188" i="13"/>
  <c r="K30" i="13"/>
  <c r="H30" i="13"/>
  <c r="J171" i="13"/>
  <c r="N198" i="13"/>
  <c r="N231" i="13"/>
  <c r="N144" i="13"/>
  <c r="J184" i="13"/>
  <c r="J234" i="13"/>
  <c r="K129" i="13"/>
  <c r="H139" i="13"/>
  <c r="N82" i="13"/>
  <c r="K185" i="13"/>
  <c r="H177" i="13"/>
  <c r="N194" i="13"/>
  <c r="K98" i="13"/>
  <c r="H156" i="13"/>
  <c r="N114" i="13"/>
  <c r="K200" i="13"/>
  <c r="H15" i="13"/>
  <c r="N207" i="13"/>
  <c r="K130" i="13"/>
  <c r="H140" i="13"/>
  <c r="N211" i="13"/>
  <c r="K186" i="13"/>
  <c r="H178" i="13"/>
  <c r="N28" i="13"/>
  <c r="K220" i="13"/>
  <c r="N58" i="13"/>
  <c r="K224" i="13"/>
  <c r="N201" i="13"/>
  <c r="K41" i="13"/>
  <c r="N208" i="13"/>
  <c r="K131" i="13"/>
  <c r="N141" i="13"/>
  <c r="K84" i="13"/>
  <c r="N29" i="13"/>
  <c r="K221" i="13"/>
  <c r="N59" i="13"/>
  <c r="K225" i="13"/>
  <c r="N202" i="13"/>
  <c r="K229" i="13"/>
  <c r="N209" i="13"/>
  <c r="K132" i="13"/>
  <c r="H142" i="13"/>
  <c r="H213" i="13"/>
  <c r="N188" i="13"/>
  <c r="N189" i="13"/>
  <c r="N19" i="13"/>
  <c r="N182" i="13"/>
  <c r="H222" i="13"/>
  <c r="N60" i="13"/>
  <c r="H226" i="13"/>
  <c r="N203" i="13"/>
  <c r="K43" i="13"/>
  <c r="N18" i="13"/>
  <c r="K171" i="13"/>
  <c r="H214" i="13"/>
  <c r="N86" i="13"/>
  <c r="H198" i="13"/>
  <c r="N223" i="13"/>
  <c r="H204" i="13"/>
  <c r="N227" i="13"/>
  <c r="K231" i="13"/>
  <c r="N215" i="13"/>
  <c r="K144" i="13"/>
  <c r="H182" i="13"/>
  <c r="N199" i="13"/>
  <c r="K62" i="13"/>
  <c r="H205" i="13"/>
  <c r="N232" i="13"/>
  <c r="H191" i="13"/>
  <c r="N216" i="13"/>
  <c r="N104" i="13"/>
  <c r="H217" i="13"/>
  <c r="N146" i="13"/>
  <c r="H105" i="13"/>
  <c r="N64" i="13"/>
  <c r="N218" i="13"/>
  <c r="K193" i="13"/>
  <c r="N48" i="13"/>
  <c r="K197" i="13"/>
  <c r="H60" i="13"/>
  <c r="K159" i="13"/>
  <c r="H203" i="13"/>
  <c r="K230" i="13"/>
  <c r="H18" i="13"/>
  <c r="K143" i="13"/>
  <c r="K181" i="13"/>
  <c r="K102" i="13"/>
  <c r="K44" i="13"/>
  <c r="H215" i="13"/>
  <c r="K190" i="13"/>
  <c r="K103" i="13"/>
  <c r="H232" i="13"/>
  <c r="K45" i="13"/>
  <c r="H216" i="13"/>
  <c r="K183" i="13"/>
  <c r="H104" i="13"/>
  <c r="K233" i="13"/>
  <c r="H146" i="13"/>
  <c r="K192" i="13"/>
  <c r="H64" i="13"/>
  <c r="K47" i="13"/>
  <c r="H218" i="13"/>
  <c r="K106" i="13"/>
  <c r="K85" i="13"/>
  <c r="H180" i="13"/>
  <c r="N197" i="13"/>
  <c r="K222" i="13"/>
  <c r="H101" i="13"/>
  <c r="N159" i="13"/>
  <c r="K226" i="13"/>
  <c r="H43" i="13"/>
  <c r="N230" i="13"/>
  <c r="K210" i="13"/>
  <c r="N143" i="13"/>
  <c r="K214" i="13"/>
  <c r="H189" i="13"/>
  <c r="N181" i="13"/>
  <c r="K198" i="13"/>
  <c r="H61" i="13"/>
  <c r="N102" i="13"/>
  <c r="K204" i="13"/>
  <c r="H231" i="13"/>
  <c r="N44" i="13"/>
  <c r="K19" i="13"/>
  <c r="H144" i="13"/>
  <c r="N190" i="13"/>
  <c r="K182" i="13"/>
  <c r="H62" i="13"/>
  <c r="N103" i="13"/>
  <c r="K205" i="13"/>
  <c r="H145" i="13"/>
  <c r="N45" i="13"/>
  <c r="K191" i="13"/>
  <c r="H63" i="13"/>
  <c r="N183" i="13"/>
  <c r="K206" i="13"/>
  <c r="H46" i="13"/>
  <c r="N233" i="13"/>
  <c r="K217" i="13"/>
  <c r="N192" i="13"/>
  <c r="K105" i="13"/>
  <c r="H234" i="13"/>
  <c r="N47" i="13"/>
  <c r="K147" i="13"/>
  <c r="N106" i="13"/>
  <c r="K65" i="13"/>
  <c r="L2" i="12"/>
  <c r="L230" i="12"/>
  <c r="M230" i="12"/>
  <c r="L226" i="12"/>
  <c r="M226" i="12"/>
  <c r="L222" i="12"/>
  <c r="M222" i="12"/>
  <c r="L218" i="12"/>
  <c r="M218" i="12"/>
  <c r="L214" i="12"/>
  <c r="M214" i="12"/>
  <c r="L210" i="12"/>
  <c r="M210" i="12"/>
  <c r="L206" i="12"/>
  <c r="M206" i="12"/>
  <c r="L202" i="12"/>
  <c r="M202" i="12"/>
  <c r="L198" i="12"/>
  <c r="M198" i="12"/>
  <c r="L194" i="12"/>
  <c r="M194" i="12"/>
  <c r="L190" i="12"/>
  <c r="M190" i="12"/>
  <c r="L186" i="12"/>
  <c r="M186" i="12"/>
  <c r="L182" i="12"/>
  <c r="M182" i="12"/>
  <c r="L178" i="12"/>
  <c r="M178" i="12"/>
  <c r="L174" i="12"/>
  <c r="M174" i="12"/>
  <c r="L170" i="12"/>
  <c r="J170" i="12"/>
  <c r="M170" i="12"/>
  <c r="L166" i="12"/>
  <c r="J166" i="12"/>
  <c r="M166" i="12"/>
  <c r="L162" i="12"/>
  <c r="J162" i="12"/>
  <c r="M162" i="12"/>
  <c r="L158" i="12"/>
  <c r="J158" i="12"/>
  <c r="M158" i="12"/>
  <c r="L154" i="12"/>
  <c r="J154" i="12"/>
  <c r="M154" i="12"/>
  <c r="L150" i="12"/>
  <c r="J150" i="12"/>
  <c r="M150" i="12"/>
  <c r="L146" i="12"/>
  <c r="J146" i="12"/>
  <c r="M146" i="12"/>
  <c r="L142" i="12"/>
  <c r="J142" i="12"/>
  <c r="M142" i="12"/>
  <c r="L138" i="12"/>
  <c r="J138" i="12"/>
  <c r="M138" i="12"/>
  <c r="L134" i="12"/>
  <c r="J134" i="12"/>
  <c r="M134" i="12"/>
  <c r="L130" i="12"/>
  <c r="J130" i="12"/>
  <c r="M130" i="12"/>
  <c r="L126" i="12"/>
  <c r="J126" i="12"/>
  <c r="M126" i="12"/>
  <c r="L122" i="12"/>
  <c r="J122" i="12"/>
  <c r="M122" i="12"/>
  <c r="L118" i="12"/>
  <c r="J118" i="12"/>
  <c r="M118" i="12"/>
  <c r="L114" i="12"/>
  <c r="J114" i="12"/>
  <c r="M114" i="12"/>
  <c r="L110" i="12"/>
  <c r="J110" i="12"/>
  <c r="J106" i="12"/>
  <c r="M106" i="12"/>
  <c r="M102" i="12"/>
  <c r="L102" i="12"/>
  <c r="J102" i="12"/>
  <c r="J98" i="12"/>
  <c r="M98" i="12"/>
  <c r="L94" i="12"/>
  <c r="J94" i="12"/>
  <c r="J90" i="12"/>
  <c r="M90" i="12"/>
  <c r="M86" i="12"/>
  <c r="L86" i="12"/>
  <c r="J86" i="12"/>
  <c r="J82" i="12"/>
  <c r="M82" i="12"/>
  <c r="L78" i="12"/>
  <c r="J78" i="12"/>
  <c r="J74" i="12"/>
  <c r="M74" i="12"/>
  <c r="M70" i="12"/>
  <c r="L70" i="12"/>
  <c r="J70" i="12"/>
  <c r="J66" i="12"/>
  <c r="M66" i="12"/>
  <c r="L62" i="12"/>
  <c r="J62" i="12"/>
  <c r="J58" i="12"/>
  <c r="M58" i="12"/>
  <c r="M54" i="12"/>
  <c r="L54" i="12"/>
  <c r="J54" i="12"/>
  <c r="J50" i="12"/>
  <c r="M50" i="12"/>
  <c r="L46" i="12"/>
  <c r="J46" i="12"/>
  <c r="J42" i="12"/>
  <c r="M42" i="12"/>
  <c r="M38" i="12"/>
  <c r="L38" i="12"/>
  <c r="J38" i="12"/>
  <c r="J34" i="12"/>
  <c r="M34" i="12"/>
  <c r="L30" i="12"/>
  <c r="J30" i="12"/>
  <c r="J26" i="12"/>
  <c r="M26" i="12"/>
  <c r="M22" i="12"/>
  <c r="L22" i="12"/>
  <c r="J22" i="12"/>
  <c r="J18" i="12"/>
  <c r="M18" i="12"/>
  <c r="L14" i="12"/>
  <c r="J14" i="12"/>
  <c r="J10" i="12"/>
  <c r="M10" i="12"/>
  <c r="M6" i="12"/>
  <c r="L6" i="12"/>
  <c r="J6" i="12"/>
  <c r="M2" i="12"/>
  <c r="J156" i="12"/>
  <c r="J140" i="12"/>
  <c r="J124" i="12"/>
  <c r="L82" i="12"/>
  <c r="L50" i="12"/>
  <c r="L18" i="12"/>
  <c r="M62" i="12"/>
  <c r="M229" i="12"/>
  <c r="L229" i="12"/>
  <c r="L225" i="12"/>
  <c r="M221" i="12"/>
  <c r="L221" i="12"/>
  <c r="L217" i="12"/>
  <c r="M213" i="12"/>
  <c r="L213" i="12"/>
  <c r="L209" i="12"/>
  <c r="M205" i="12"/>
  <c r="L205" i="12"/>
  <c r="L201" i="12"/>
  <c r="M197" i="12"/>
  <c r="L197" i="12"/>
  <c r="L193" i="12"/>
  <c r="M189" i="12"/>
  <c r="L189" i="12"/>
  <c r="L185" i="12"/>
  <c r="M181" i="12"/>
  <c r="L181" i="12"/>
  <c r="L177" i="12"/>
  <c r="M173" i="12"/>
  <c r="L173" i="12"/>
  <c r="L169" i="12"/>
  <c r="M165" i="12"/>
  <c r="L165" i="12"/>
  <c r="L161" i="12"/>
  <c r="M157" i="12"/>
  <c r="L157" i="12"/>
  <c r="L153" i="12"/>
  <c r="M149" i="12"/>
  <c r="L149" i="12"/>
  <c r="L145" i="12"/>
  <c r="M141" i="12"/>
  <c r="L141" i="12"/>
  <c r="L137" i="12"/>
  <c r="M133" i="12"/>
  <c r="L133" i="12"/>
  <c r="L129" i="12"/>
  <c r="M125" i="12"/>
  <c r="L125" i="12"/>
  <c r="L121" i="12"/>
  <c r="M117" i="12"/>
  <c r="L117" i="12"/>
  <c r="M113" i="12"/>
  <c r="L113" i="12"/>
  <c r="L109" i="12"/>
  <c r="M109" i="12"/>
  <c r="L105" i="12"/>
  <c r="M105" i="12"/>
  <c r="L101" i="12"/>
  <c r="M101" i="12"/>
  <c r="L97" i="12"/>
  <c r="M97" i="12"/>
  <c r="L93" i="12"/>
  <c r="M93" i="12"/>
  <c r="L89" i="12"/>
  <c r="M89" i="12"/>
  <c r="L85" i="12"/>
  <c r="M85" i="12"/>
  <c r="L81" i="12"/>
  <c r="M81" i="12"/>
  <c r="L77" i="12"/>
  <c r="M77" i="12"/>
  <c r="J77" i="12"/>
  <c r="L73" i="12"/>
  <c r="M73" i="12"/>
  <c r="J73" i="12"/>
  <c r="L69" i="12"/>
  <c r="M69" i="12"/>
  <c r="J69" i="12"/>
  <c r="L65" i="12"/>
  <c r="M65" i="12"/>
  <c r="J65" i="12"/>
  <c r="L61" i="12"/>
  <c r="M61" i="12"/>
  <c r="J61" i="12"/>
  <c r="L57" i="12"/>
  <c r="M57" i="12"/>
  <c r="J57" i="12"/>
  <c r="L53" i="12"/>
  <c r="M53" i="12"/>
  <c r="J53" i="12"/>
  <c r="L49" i="12"/>
  <c r="M49" i="12"/>
  <c r="J49" i="12"/>
  <c r="L45" i="12"/>
  <c r="M45" i="12"/>
  <c r="J45" i="12"/>
  <c r="L41" i="12"/>
  <c r="M41" i="12"/>
  <c r="J41" i="12"/>
  <c r="L37" i="12"/>
  <c r="M37" i="12"/>
  <c r="J37" i="12"/>
  <c r="L33" i="12"/>
  <c r="M33" i="12"/>
  <c r="J33" i="12"/>
  <c r="L29" i="12"/>
  <c r="M29" i="12"/>
  <c r="J29" i="12"/>
  <c r="L25" i="12"/>
  <c r="M25" i="12"/>
  <c r="J25" i="12"/>
  <c r="L21" i="12"/>
  <c r="M21" i="12"/>
  <c r="J21" i="12"/>
  <c r="L17" i="12"/>
  <c r="M17" i="12"/>
  <c r="J17" i="12"/>
  <c r="L13" i="12"/>
  <c r="M13" i="12"/>
  <c r="J13" i="12"/>
  <c r="L9" i="12"/>
  <c r="M9" i="12"/>
  <c r="J9" i="12"/>
  <c r="L5" i="12"/>
  <c r="M5" i="12"/>
  <c r="J5" i="12"/>
  <c r="J230" i="12"/>
  <c r="J226" i="12"/>
  <c r="J222" i="12"/>
  <c r="J218" i="12"/>
  <c r="J214" i="12"/>
  <c r="J210" i="12"/>
  <c r="J206" i="12"/>
  <c r="J202" i="12"/>
  <c r="J198" i="12"/>
  <c r="J194" i="12"/>
  <c r="J190" i="12"/>
  <c r="J186" i="12"/>
  <c r="J182" i="12"/>
  <c r="J178" i="12"/>
  <c r="J174" i="12"/>
  <c r="J169" i="12"/>
  <c r="J161" i="12"/>
  <c r="J153" i="12"/>
  <c r="J145" i="12"/>
  <c r="J137" i="12"/>
  <c r="J129" i="12"/>
  <c r="J121" i="12"/>
  <c r="J113" i="12"/>
  <c r="J105" i="12"/>
  <c r="J97" i="12"/>
  <c r="J89" i="12"/>
  <c r="J81" i="12"/>
  <c r="L106" i="12"/>
  <c r="L74" i="12"/>
  <c r="L42" i="12"/>
  <c r="L10" i="12"/>
  <c r="M209" i="12"/>
  <c r="M177" i="12"/>
  <c r="M145" i="12"/>
  <c r="M110" i="12"/>
  <c r="M46" i="12"/>
  <c r="M232" i="12"/>
  <c r="M228" i="12"/>
  <c r="M224" i="12"/>
  <c r="M220" i="12"/>
  <c r="M216" i="12"/>
  <c r="M212" i="12"/>
  <c r="M208" i="12"/>
  <c r="M204" i="12"/>
  <c r="M200" i="12"/>
  <c r="M196" i="12"/>
  <c r="M192" i="12"/>
  <c r="M188" i="12"/>
  <c r="M184" i="12"/>
  <c r="M180" i="12"/>
  <c r="M176" i="12"/>
  <c r="M172" i="12"/>
  <c r="M168" i="12"/>
  <c r="M164" i="12"/>
  <c r="M160" i="12"/>
  <c r="M156" i="12"/>
  <c r="M152" i="12"/>
  <c r="M148" i="12"/>
  <c r="M144" i="12"/>
  <c r="M140" i="12"/>
  <c r="M136" i="12"/>
  <c r="M132" i="12"/>
  <c r="M128" i="12"/>
  <c r="M124" i="12"/>
  <c r="M120" i="12"/>
  <c r="M116" i="12"/>
  <c r="M112" i="12"/>
  <c r="L108" i="12"/>
  <c r="M108" i="12"/>
  <c r="L104" i="12"/>
  <c r="M104" i="12"/>
  <c r="L100" i="12"/>
  <c r="M100" i="12"/>
  <c r="L96" i="12"/>
  <c r="M96" i="12"/>
  <c r="L92" i="12"/>
  <c r="M92" i="12"/>
  <c r="L88" i="12"/>
  <c r="M88" i="12"/>
  <c r="L84" i="12"/>
  <c r="M84" i="12"/>
  <c r="L80" i="12"/>
  <c r="M80" i="12"/>
  <c r="L76" i="12"/>
  <c r="M76" i="12"/>
  <c r="L72" i="12"/>
  <c r="M72" i="12"/>
  <c r="L68" i="12"/>
  <c r="M68" i="12"/>
  <c r="L64" i="12"/>
  <c r="M64" i="12"/>
  <c r="L60" i="12"/>
  <c r="M60" i="12"/>
  <c r="L56" i="12"/>
  <c r="M56" i="12"/>
  <c r="L52" i="12"/>
  <c r="M52" i="12"/>
  <c r="L48" i="12"/>
  <c r="M48" i="12"/>
  <c r="L44" i="12"/>
  <c r="M44" i="12"/>
  <c r="L40" i="12"/>
  <c r="M40" i="12"/>
  <c r="L36" i="12"/>
  <c r="M36" i="12"/>
  <c r="L32" i="12"/>
  <c r="M32" i="12"/>
  <c r="L28" i="12"/>
  <c r="M28" i="12"/>
  <c r="L24" i="12"/>
  <c r="M24" i="12"/>
  <c r="L20" i="12"/>
  <c r="M20" i="12"/>
  <c r="L16" i="12"/>
  <c r="M16" i="12"/>
  <c r="L12" i="12"/>
  <c r="M12" i="12"/>
  <c r="L8" i="12"/>
  <c r="M8" i="12"/>
  <c r="L4" i="12"/>
  <c r="M4" i="12"/>
  <c r="J233" i="12"/>
  <c r="J229" i="12"/>
  <c r="J225" i="12"/>
  <c r="J221" i="12"/>
  <c r="J217" i="12"/>
  <c r="J213" i="12"/>
  <c r="J209" i="12"/>
  <c r="J205" i="12"/>
  <c r="J201" i="12"/>
  <c r="J197" i="12"/>
  <c r="J193" i="12"/>
  <c r="J189" i="12"/>
  <c r="J185" i="12"/>
  <c r="J181" i="12"/>
  <c r="J177" i="12"/>
  <c r="J173" i="12"/>
  <c r="J168" i="12"/>
  <c r="J160" i="12"/>
  <c r="J152" i="12"/>
  <c r="J144" i="12"/>
  <c r="J136" i="12"/>
  <c r="J128" i="12"/>
  <c r="J120" i="12"/>
  <c r="J112" i="12"/>
  <c r="J104" i="12"/>
  <c r="J96" i="12"/>
  <c r="J88" i="12"/>
  <c r="J80" i="12"/>
  <c r="J64" i="12"/>
  <c r="J48" i="12"/>
  <c r="J32" i="12"/>
  <c r="J16" i="12"/>
  <c r="L232" i="12"/>
  <c r="L216" i="12"/>
  <c r="L200" i="12"/>
  <c r="L184" i="12"/>
  <c r="L168" i="12"/>
  <c r="L152" i="12"/>
  <c r="L136" i="12"/>
  <c r="L120" i="12"/>
  <c r="L98" i="12"/>
  <c r="L66" i="12"/>
  <c r="L34" i="12"/>
  <c r="M233" i="12"/>
  <c r="M201" i="12"/>
  <c r="M169" i="12"/>
  <c r="M137" i="12"/>
  <c r="M94" i="12"/>
  <c r="M30" i="12"/>
  <c r="M231" i="12"/>
  <c r="L231" i="12"/>
  <c r="M227" i="12"/>
  <c r="L227" i="12"/>
  <c r="M223" i="12"/>
  <c r="L223" i="12"/>
  <c r="M219" i="12"/>
  <c r="L219" i="12"/>
  <c r="M215" i="12"/>
  <c r="L215" i="12"/>
  <c r="M211" i="12"/>
  <c r="L211" i="12"/>
  <c r="M207" i="12"/>
  <c r="L207" i="12"/>
  <c r="M203" i="12"/>
  <c r="L203" i="12"/>
  <c r="M199" i="12"/>
  <c r="L199" i="12"/>
  <c r="M195" i="12"/>
  <c r="L195" i="12"/>
  <c r="M191" i="12"/>
  <c r="L191" i="12"/>
  <c r="M187" i="12"/>
  <c r="L187" i="12"/>
  <c r="M183" i="12"/>
  <c r="L183" i="12"/>
  <c r="M179" i="12"/>
  <c r="L179" i="12"/>
  <c r="M175" i="12"/>
  <c r="L175" i="12"/>
  <c r="M171" i="12"/>
  <c r="L171" i="12"/>
  <c r="M167" i="12"/>
  <c r="L167" i="12"/>
  <c r="J167" i="12"/>
  <c r="M163" i="12"/>
  <c r="L163" i="12"/>
  <c r="J163" i="12"/>
  <c r="M159" i="12"/>
  <c r="L159" i="12"/>
  <c r="J159" i="12"/>
  <c r="M155" i="12"/>
  <c r="L155" i="12"/>
  <c r="J155" i="12"/>
  <c r="M151" i="12"/>
  <c r="L151" i="12"/>
  <c r="J151" i="12"/>
  <c r="M147" i="12"/>
  <c r="L147" i="12"/>
  <c r="J147" i="12"/>
  <c r="M143" i="12"/>
  <c r="L143" i="12"/>
  <c r="J143" i="12"/>
  <c r="M139" i="12"/>
  <c r="L139" i="12"/>
  <c r="J139" i="12"/>
  <c r="M135" i="12"/>
  <c r="L135" i="12"/>
  <c r="J135" i="12"/>
  <c r="M131" i="12"/>
  <c r="L131" i="12"/>
  <c r="J131" i="12"/>
  <c r="M127" i="12"/>
  <c r="L127" i="12"/>
  <c r="J127" i="12"/>
  <c r="M123" i="12"/>
  <c r="L123" i="12"/>
  <c r="J123" i="12"/>
  <c r="M119" i="12"/>
  <c r="L119" i="12"/>
  <c r="J119" i="12"/>
  <c r="M115" i="12"/>
  <c r="L115" i="12"/>
  <c r="J115" i="12"/>
  <c r="M111" i="12"/>
  <c r="L111" i="12"/>
  <c r="J111" i="12"/>
  <c r="M107" i="12"/>
  <c r="J107" i="12"/>
  <c r="L107" i="12"/>
  <c r="M103" i="12"/>
  <c r="L103" i="12"/>
  <c r="J103" i="12"/>
  <c r="M99" i="12"/>
  <c r="J99" i="12"/>
  <c r="L99" i="12"/>
  <c r="M95" i="12"/>
  <c r="L95" i="12"/>
  <c r="J95" i="12"/>
  <c r="M91" i="12"/>
  <c r="J91" i="12"/>
  <c r="L91" i="12"/>
  <c r="M87" i="12"/>
  <c r="L87" i="12"/>
  <c r="J87" i="12"/>
  <c r="M83" i="12"/>
  <c r="J83" i="12"/>
  <c r="L83" i="12"/>
  <c r="M79" i="12"/>
  <c r="L79" i="12"/>
  <c r="J79" i="12"/>
  <c r="M75" i="12"/>
  <c r="J75" i="12"/>
  <c r="L75" i="12"/>
  <c r="M71" i="12"/>
  <c r="L71" i="12"/>
  <c r="J71" i="12"/>
  <c r="M67" i="12"/>
  <c r="J67" i="12"/>
  <c r="L67" i="12"/>
  <c r="M63" i="12"/>
  <c r="L63" i="12"/>
  <c r="J63" i="12"/>
  <c r="M59" i="12"/>
  <c r="J59" i="12"/>
  <c r="L59" i="12"/>
  <c r="M55" i="12"/>
  <c r="L55" i="12"/>
  <c r="J55" i="12"/>
  <c r="M51" i="12"/>
  <c r="J51" i="12"/>
  <c r="L51" i="12"/>
  <c r="M47" i="12"/>
  <c r="L47" i="12"/>
  <c r="J47" i="12"/>
  <c r="M43" i="12"/>
  <c r="J43" i="12"/>
  <c r="L43" i="12"/>
  <c r="M39" i="12"/>
  <c r="L39" i="12"/>
  <c r="J39" i="12"/>
  <c r="M35" i="12"/>
  <c r="J35" i="12"/>
  <c r="L35" i="12"/>
  <c r="M31" i="12"/>
  <c r="L31" i="12"/>
  <c r="J31" i="12"/>
  <c r="M27" i="12"/>
  <c r="J27" i="12"/>
  <c r="L27" i="12"/>
  <c r="M23" i="12"/>
  <c r="L23" i="12"/>
  <c r="J23" i="12"/>
  <c r="M19" i="12"/>
  <c r="J19" i="12"/>
  <c r="L19" i="12"/>
  <c r="M15" i="12"/>
  <c r="L15" i="12"/>
  <c r="J15" i="12"/>
  <c r="M11" i="12"/>
  <c r="J11" i="12"/>
  <c r="L11" i="12"/>
  <c r="M7" i="12"/>
  <c r="L7" i="12"/>
  <c r="J7" i="12"/>
  <c r="M3" i="12"/>
  <c r="J3" i="12"/>
  <c r="L3" i="12"/>
  <c r="J232" i="12"/>
  <c r="J228" i="12"/>
  <c r="J224" i="12"/>
  <c r="J220" i="12"/>
  <c r="J216" i="12"/>
  <c r="J212" i="12"/>
  <c r="J208" i="12"/>
  <c r="J204" i="12"/>
  <c r="J200" i="12"/>
  <c r="J196" i="12"/>
  <c r="J192" i="12"/>
  <c r="J188" i="12"/>
  <c r="J184" i="12"/>
  <c r="J180" i="12"/>
  <c r="J176" i="12"/>
  <c r="J172" i="12"/>
  <c r="J165" i="12"/>
  <c r="J157" i="12"/>
  <c r="J149" i="12"/>
  <c r="J141" i="12"/>
  <c r="J133" i="12"/>
  <c r="J125" i="12"/>
  <c r="J117" i="12"/>
  <c r="J109" i="12"/>
  <c r="J101" i="12"/>
  <c r="J93" i="12"/>
  <c r="J85" i="12"/>
  <c r="J76" i="12"/>
  <c r="J60" i="12"/>
  <c r="J44" i="12"/>
  <c r="J28" i="12"/>
  <c r="J12" i="12"/>
  <c r="L228" i="12"/>
  <c r="L212" i="12"/>
  <c r="L196" i="12"/>
  <c r="L180" i="12"/>
  <c r="L164" i="12"/>
  <c r="L148" i="12"/>
  <c r="L132" i="12"/>
  <c r="L116" i="12"/>
  <c r="L90" i="12"/>
  <c r="L58" i="12"/>
  <c r="L26" i="12"/>
  <c r="M225" i="12"/>
  <c r="M193" i="12"/>
  <c r="M161" i="12"/>
  <c r="M129" i="12"/>
  <c r="M78" i="12"/>
  <c r="M14" i="12"/>
  <c r="N1441" i="10"/>
  <c r="N1435" i="10"/>
  <c r="N1423" i="10"/>
  <c r="N1420" i="10"/>
  <c r="N1408" i="10"/>
  <c r="N1405" i="10"/>
  <c r="N1394" i="10"/>
  <c r="N1393" i="10"/>
  <c r="N1390" i="10"/>
  <c r="N1381" i="10"/>
  <c r="N1379" i="10"/>
  <c r="N1378" i="10"/>
  <c r="N1375" i="10"/>
  <c r="N1364" i="10"/>
  <c r="N1363" i="10"/>
  <c r="N1360" i="10"/>
  <c r="N1349" i="10"/>
  <c r="N1348" i="10"/>
  <c r="N1345" i="10"/>
  <c r="N1334" i="10"/>
  <c r="N1333" i="10"/>
  <c r="N1331" i="10"/>
  <c r="N1321" i="10"/>
  <c r="N1319" i="10"/>
  <c r="N1318" i="10"/>
  <c r="N1316" i="10"/>
  <c r="N1304" i="10"/>
  <c r="N1303" i="10"/>
  <c r="N1301" i="10"/>
  <c r="N1289" i="10"/>
  <c r="N1288" i="10"/>
  <c r="N1286" i="10"/>
  <c r="N1274" i="10"/>
  <c r="N1273" i="10"/>
  <c r="N1271" i="10"/>
  <c r="N1261" i="10"/>
  <c r="N1259" i="10"/>
  <c r="N1258" i="10"/>
  <c r="N1256" i="10"/>
  <c r="N1244" i="10"/>
  <c r="N1243" i="10"/>
  <c r="N1229" i="10"/>
  <c r="N1228" i="10"/>
  <c r="N1226" i="10"/>
  <c r="N1215" i="10"/>
  <c r="N1213" i="10"/>
  <c r="N1211" i="10"/>
  <c r="N1202" i="10"/>
  <c r="N1201" i="10"/>
  <c r="N1200" i="10"/>
  <c r="N1198" i="10"/>
  <c r="N1192" i="10"/>
  <c r="N1185" i="10"/>
  <c r="N1183" i="10"/>
  <c r="N1181" i="10"/>
  <c r="N1175" i="10"/>
  <c r="N1171" i="10"/>
  <c r="N1168" i="10"/>
  <c r="N1167" i="10"/>
  <c r="N1166" i="10"/>
  <c r="N1160" i="10"/>
  <c r="N1159" i="10"/>
  <c r="N1156" i="10"/>
  <c r="N1152" i="10"/>
  <c r="N1151" i="10"/>
  <c r="N1150" i="10"/>
  <c r="N1146" i="10"/>
  <c r="N1143" i="10"/>
  <c r="N1141" i="10"/>
  <c r="N1140" i="10"/>
  <c r="N1137" i="10"/>
  <c r="N1135" i="10"/>
  <c r="N1130" i="10"/>
  <c r="N1129" i="10"/>
  <c r="N1122" i="10"/>
  <c r="N1120" i="10"/>
  <c r="N1119" i="10"/>
  <c r="N1115" i="10"/>
  <c r="N1111" i="10"/>
  <c r="N1110" i="10"/>
  <c r="N1108" i="10"/>
  <c r="N1103" i="10"/>
  <c r="N1102" i="10"/>
  <c r="N1100" i="10"/>
  <c r="N1095" i="10"/>
  <c r="N1094" i="10"/>
  <c r="N1090" i="10"/>
  <c r="N1088" i="10"/>
  <c r="N1087" i="10"/>
  <c r="N1086" i="10"/>
  <c r="N1081" i="10"/>
  <c r="N1080" i="10"/>
  <c r="N1079" i="10"/>
  <c r="N1074" i="10"/>
  <c r="N1071" i="10"/>
  <c r="N1069" i="10"/>
  <c r="N1067" i="10"/>
  <c r="N1064" i="10"/>
  <c r="N1060" i="10"/>
  <c r="N1059" i="10"/>
  <c r="N1057" i="10"/>
  <c r="N1056" i="10"/>
  <c r="N1054" i="10"/>
  <c r="N1050" i="10"/>
  <c r="N1049" i="10"/>
  <c r="N1046" i="10"/>
  <c r="N1042" i="10"/>
  <c r="N1041" i="10"/>
  <c r="N1040" i="10"/>
  <c r="N1038" i="10"/>
  <c r="N1034" i="10"/>
  <c r="N1031" i="10"/>
  <c r="N1027" i="10"/>
  <c r="N1023" i="10"/>
  <c r="N1021" i="10"/>
  <c r="N1020" i="10"/>
  <c r="N1019" i="10"/>
  <c r="N1016" i="10"/>
  <c r="N1014" i="10"/>
  <c r="N1013" i="10"/>
  <c r="N1012" i="10"/>
  <c r="N1006" i="10"/>
  <c r="N1004" i="10"/>
  <c r="N1001" i="10"/>
  <c r="N998" i="10"/>
  <c r="N996" i="10"/>
  <c r="N995" i="10"/>
  <c r="N993" i="10"/>
  <c r="N991" i="10"/>
  <c r="N988" i="10"/>
  <c r="N987" i="10"/>
  <c r="N985" i="10"/>
  <c r="N982" i="10"/>
  <c r="N981" i="10"/>
  <c r="N979" i="10"/>
  <c r="N978" i="10"/>
  <c r="N974" i="10"/>
  <c r="N973" i="10"/>
  <c r="N972" i="10"/>
  <c r="N971" i="10"/>
  <c r="N966" i="10"/>
  <c r="N965" i="10"/>
  <c r="N964" i="10"/>
  <c r="N961" i="10"/>
  <c r="N958" i="10"/>
  <c r="N957" i="10"/>
  <c r="N956" i="10"/>
  <c r="N950" i="10"/>
  <c r="N949" i="10"/>
  <c r="N948" i="10"/>
  <c r="N942" i="10"/>
  <c r="N941" i="10"/>
  <c r="N940" i="10"/>
  <c r="N935" i="10"/>
  <c r="N934" i="10"/>
  <c r="N933" i="10"/>
  <c r="N932" i="10"/>
  <c r="N927" i="10"/>
  <c r="N926" i="10"/>
  <c r="N925" i="10"/>
  <c r="N924" i="10"/>
  <c r="N919" i="10"/>
  <c r="N918" i="10"/>
  <c r="N917" i="10"/>
  <c r="N916" i="10"/>
  <c r="N911" i="10"/>
  <c r="N909" i="10"/>
  <c r="N908" i="10"/>
  <c r="N903" i="10"/>
  <c r="N901" i="10"/>
  <c r="N899" i="10"/>
  <c r="N895" i="10"/>
  <c r="N894" i="10"/>
  <c r="N893" i="10"/>
  <c r="N889" i="10"/>
  <c r="N887" i="10"/>
  <c r="N886" i="10"/>
  <c r="N879" i="10"/>
  <c r="N878" i="10"/>
  <c r="N871" i="10"/>
  <c r="N870" i="10"/>
  <c r="N865" i="10"/>
  <c r="N864" i="10"/>
  <c r="N863" i="10"/>
  <c r="N856" i="10"/>
  <c r="N852" i="10"/>
  <c r="N849" i="10"/>
  <c r="N848" i="10"/>
  <c r="N841" i="10"/>
  <c r="N840" i="10"/>
  <c r="N839" i="10"/>
  <c r="N834" i="10"/>
  <c r="N833" i="10"/>
  <c r="N832" i="10"/>
  <c r="N827" i="10"/>
  <c r="N825" i="10"/>
  <c r="N821" i="10"/>
  <c r="N820" i="10"/>
  <c r="N816" i="10"/>
  <c r="N815" i="10"/>
  <c r="N814" i="10"/>
  <c r="N810" i="10"/>
  <c r="N807" i="10"/>
  <c r="N806" i="10"/>
  <c r="N803" i="10"/>
  <c r="N800" i="10"/>
  <c r="N798" i="10"/>
  <c r="N795" i="10"/>
  <c r="N793" i="10"/>
  <c r="N791" i="10"/>
  <c r="N786" i="10"/>
  <c r="N783" i="10"/>
  <c r="N781" i="10"/>
  <c r="N779" i="10"/>
  <c r="N778" i="10"/>
  <c r="N774" i="10"/>
  <c r="N771" i="10"/>
  <c r="N770" i="10"/>
  <c r="N767" i="10"/>
  <c r="N762" i="10"/>
  <c r="N761" i="10"/>
  <c r="N759" i="10"/>
  <c r="N755" i="10"/>
  <c r="N751" i="10"/>
  <c r="N750" i="10"/>
  <c r="N747" i="10"/>
  <c r="N743" i="10"/>
  <c r="N739" i="10"/>
  <c r="N738" i="10"/>
  <c r="N735" i="10"/>
  <c r="N731" i="10"/>
  <c r="N727" i="10"/>
  <c r="N726" i="10"/>
  <c r="N723" i="10"/>
  <c r="N721" i="10"/>
  <c r="N719" i="10"/>
  <c r="N715" i="10"/>
  <c r="N714" i="10"/>
  <c r="N711" i="10"/>
  <c r="N707" i="10"/>
  <c r="N703" i="10"/>
  <c r="N702" i="10"/>
  <c r="N699" i="10"/>
  <c r="N695" i="10"/>
  <c r="N691" i="10"/>
  <c r="N690" i="10"/>
  <c r="N686" i="10"/>
  <c r="N682" i="10"/>
  <c r="N679" i="10"/>
  <c r="N678" i="10"/>
  <c r="N674" i="10"/>
  <c r="N670" i="10"/>
  <c r="N667" i="10"/>
  <c r="N666" i="10"/>
  <c r="N662" i="10"/>
  <c r="N661" i="10"/>
  <c r="N658" i="10"/>
  <c r="N655" i="10"/>
  <c r="N654" i="10"/>
  <c r="N650" i="10"/>
  <c r="N646" i="10"/>
  <c r="N643" i="10"/>
  <c r="N638" i="10"/>
  <c r="N634" i="10"/>
  <c r="N631" i="10"/>
  <c r="N626" i="10"/>
  <c r="N622" i="10"/>
  <c r="N619" i="10"/>
  <c r="N612" i="10"/>
  <c r="N610" i="10"/>
  <c r="N607" i="10"/>
  <c r="N601" i="10"/>
  <c r="N600" i="10"/>
  <c r="N599" i="10"/>
  <c r="N595" i="10"/>
  <c r="N591" i="10"/>
  <c r="N588" i="10"/>
  <c r="N584" i="10"/>
  <c r="N583" i="10"/>
  <c r="N577" i="10"/>
  <c r="N576" i="10"/>
  <c r="N572" i="10"/>
  <c r="N571" i="10"/>
  <c r="N570" i="10"/>
  <c r="N564" i="10"/>
  <c r="N563" i="10"/>
  <c r="N560" i="10"/>
  <c r="N549" i="10"/>
  <c r="N547" i="10"/>
  <c r="N544" i="10"/>
  <c r="N541" i="10"/>
  <c r="N537" i="10"/>
  <c r="N536" i="10"/>
  <c r="N535" i="10"/>
  <c r="N530" i="10"/>
  <c r="N528" i="10"/>
  <c r="N527" i="10"/>
  <c r="N523" i="10"/>
  <c r="N521" i="10"/>
  <c r="N520" i="10"/>
  <c r="N517" i="10"/>
  <c r="N513" i="10"/>
  <c r="N511" i="10"/>
  <c r="N509" i="10"/>
  <c r="N506" i="10"/>
  <c r="N505" i="10"/>
  <c r="N501" i="10"/>
  <c r="N499" i="10"/>
  <c r="N498" i="10"/>
  <c r="N497" i="10"/>
  <c r="N494" i="10"/>
  <c r="N491" i="10"/>
  <c r="N490" i="10"/>
  <c r="N486" i="10"/>
  <c r="N484" i="10"/>
  <c r="N483" i="10"/>
  <c r="N482" i="10"/>
  <c r="N481" i="10"/>
  <c r="N478" i="10"/>
  <c r="N476" i="10"/>
  <c r="N475" i="10"/>
  <c r="N471" i="10"/>
  <c r="N468" i="10"/>
  <c r="N466" i="10"/>
  <c r="N464" i="10"/>
  <c r="N462" i="10"/>
  <c r="N460" i="10"/>
  <c r="N457" i="10"/>
  <c r="N455" i="10"/>
  <c r="N452" i="10"/>
  <c r="N451" i="10"/>
  <c r="N447" i="10"/>
  <c r="N443" i="10"/>
  <c r="N442" i="10"/>
  <c r="N439" i="10"/>
  <c r="N438" i="10"/>
  <c r="N434" i="10"/>
  <c r="N433" i="10"/>
  <c r="N430" i="10"/>
  <c r="N425" i="10"/>
  <c r="N424" i="10"/>
  <c r="N42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3" i="10"/>
  <c r="N2" i="10"/>
  <c r="H1288" i="10"/>
  <c r="H312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G3" i="10"/>
  <c r="G4" i="10"/>
  <c r="G5" i="10"/>
  <c r="G6" i="10"/>
  <c r="G7" i="10"/>
  <c r="G8" i="10"/>
  <c r="G9" i="10"/>
  <c r="G10" i="10"/>
  <c r="G11" i="10"/>
  <c r="G12" i="10"/>
  <c r="G13" i="10"/>
  <c r="G14" i="10"/>
  <c r="D14" i="10" s="1"/>
  <c r="G15" i="10"/>
  <c r="G16" i="10"/>
  <c r="D16" i="10" s="1"/>
  <c r="G17" i="10"/>
  <c r="G18" i="10"/>
  <c r="D18" i="10" s="1"/>
  <c r="G19" i="10"/>
  <c r="G20" i="10"/>
  <c r="D20" i="10" s="1"/>
  <c r="G21" i="10"/>
  <c r="G22" i="10"/>
  <c r="D22" i="10" s="1"/>
  <c r="G23" i="10"/>
  <c r="G24" i="10"/>
  <c r="D24" i="10" s="1"/>
  <c r="G25" i="10"/>
  <c r="G26" i="10"/>
  <c r="D26" i="10" s="1"/>
  <c r="G27" i="10"/>
  <c r="G28" i="10"/>
  <c r="D28" i="10" s="1"/>
  <c r="G29" i="10"/>
  <c r="G30" i="10"/>
  <c r="D30" i="10" s="1"/>
  <c r="G31" i="10"/>
  <c r="G32" i="10"/>
  <c r="D32" i="10" s="1"/>
  <c r="G33" i="10"/>
  <c r="G34" i="10"/>
  <c r="D34" i="10" s="1"/>
  <c r="G35" i="10"/>
  <c r="G36" i="10"/>
  <c r="D36" i="10" s="1"/>
  <c r="G37" i="10"/>
  <c r="G38" i="10"/>
  <c r="D38" i="10" s="1"/>
  <c r="G39" i="10"/>
  <c r="G40" i="10"/>
  <c r="D40" i="10" s="1"/>
  <c r="G41" i="10"/>
  <c r="G42" i="10"/>
  <c r="D42" i="10" s="1"/>
  <c r="G43" i="10"/>
  <c r="G44" i="10"/>
  <c r="D44" i="10" s="1"/>
  <c r="G45" i="10"/>
  <c r="G46" i="10"/>
  <c r="D46" i="10" s="1"/>
  <c r="G47" i="10"/>
  <c r="G48" i="10"/>
  <c r="D48" i="10" s="1"/>
  <c r="G49" i="10"/>
  <c r="G50" i="10"/>
  <c r="D50" i="10" s="1"/>
  <c r="G51" i="10"/>
  <c r="G52" i="10"/>
  <c r="D52" i="10" s="1"/>
  <c r="G53" i="10"/>
  <c r="G54" i="10"/>
  <c r="D54" i="10" s="1"/>
  <c r="G55" i="10"/>
  <c r="G56" i="10"/>
  <c r="D56" i="10" s="1"/>
  <c r="G57" i="10"/>
  <c r="G58" i="10"/>
  <c r="D58" i="10" s="1"/>
  <c r="G59" i="10"/>
  <c r="G60" i="10"/>
  <c r="D60" i="10" s="1"/>
  <c r="G61" i="10"/>
  <c r="G62" i="10"/>
  <c r="D62" i="10" s="1"/>
  <c r="G63" i="10"/>
  <c r="G64" i="10"/>
  <c r="D64" i="10" s="1"/>
  <c r="G65" i="10"/>
  <c r="G66" i="10"/>
  <c r="D66" i="10" s="1"/>
  <c r="G67" i="10"/>
  <c r="G68" i="10"/>
  <c r="D68" i="10" s="1"/>
  <c r="G69" i="10"/>
  <c r="G70" i="10"/>
  <c r="D70" i="10" s="1"/>
  <c r="G71" i="10"/>
  <c r="G72" i="10"/>
  <c r="D72" i="10" s="1"/>
  <c r="G73" i="10"/>
  <c r="G74" i="10"/>
  <c r="D74" i="10" s="1"/>
  <c r="G75" i="10"/>
  <c r="G76" i="10"/>
  <c r="D76" i="10" s="1"/>
  <c r="G77" i="10"/>
  <c r="G78" i="10"/>
  <c r="D78" i="10" s="1"/>
  <c r="G79" i="10"/>
  <c r="G80" i="10"/>
  <c r="D80" i="10" s="1"/>
  <c r="G81" i="10"/>
  <c r="G82" i="10"/>
  <c r="D82" i="10" s="1"/>
  <c r="G83" i="10"/>
  <c r="G84" i="10"/>
  <c r="D84" i="10" s="1"/>
  <c r="G85" i="10"/>
  <c r="G86" i="10"/>
  <c r="D86" i="10" s="1"/>
  <c r="G87" i="10"/>
  <c r="G88" i="10"/>
  <c r="D88" i="10" s="1"/>
  <c r="G89" i="10"/>
  <c r="G90" i="10"/>
  <c r="D90" i="10" s="1"/>
  <c r="G91" i="10"/>
  <c r="G92" i="10"/>
  <c r="D92" i="10" s="1"/>
  <c r="G93" i="10"/>
  <c r="G94" i="10"/>
  <c r="D94" i="10" s="1"/>
  <c r="G95" i="10"/>
  <c r="G96" i="10"/>
  <c r="D96" i="10" s="1"/>
  <c r="G97" i="10"/>
  <c r="G98" i="10"/>
  <c r="D98" i="10" s="1"/>
  <c r="G99" i="10"/>
  <c r="G100" i="10"/>
  <c r="D100" i="10" s="1"/>
  <c r="G101" i="10"/>
  <c r="G102" i="10"/>
  <c r="D102" i="10" s="1"/>
  <c r="G103" i="10"/>
  <c r="G104" i="10"/>
  <c r="D104" i="10" s="1"/>
  <c r="G105" i="10"/>
  <c r="G106" i="10"/>
  <c r="D106" i="10" s="1"/>
  <c r="G107" i="10"/>
  <c r="G108" i="10"/>
  <c r="D108" i="10" s="1"/>
  <c r="G109" i="10"/>
  <c r="G110" i="10"/>
  <c r="D110" i="10" s="1"/>
  <c r="G111" i="10"/>
  <c r="G112" i="10"/>
  <c r="D112" i="10" s="1"/>
  <c r="G113" i="10"/>
  <c r="G114" i="10"/>
  <c r="D114" i="10" s="1"/>
  <c r="G115" i="10"/>
  <c r="G116" i="10"/>
  <c r="D116" i="10" s="1"/>
  <c r="G117" i="10"/>
  <c r="G118" i="10"/>
  <c r="D118" i="10" s="1"/>
  <c r="G119" i="10"/>
  <c r="G120" i="10"/>
  <c r="D120" i="10" s="1"/>
  <c r="G121" i="10"/>
  <c r="G122" i="10"/>
  <c r="D122" i="10" s="1"/>
  <c r="G123" i="10"/>
  <c r="G124" i="10"/>
  <c r="D124" i="10" s="1"/>
  <c r="G125" i="10"/>
  <c r="G126" i="10"/>
  <c r="D126" i="10" s="1"/>
  <c r="G127" i="10"/>
  <c r="G128" i="10"/>
  <c r="D128" i="10" s="1"/>
  <c r="G129" i="10"/>
  <c r="G130" i="10"/>
  <c r="D130" i="10" s="1"/>
  <c r="G131" i="10"/>
  <c r="G132" i="10"/>
  <c r="D132" i="10" s="1"/>
  <c r="G133" i="10"/>
  <c r="G134" i="10"/>
  <c r="D134" i="10" s="1"/>
  <c r="G135" i="10"/>
  <c r="G136" i="10"/>
  <c r="D136" i="10" s="1"/>
  <c r="G137" i="10"/>
  <c r="G138" i="10"/>
  <c r="D138" i="10" s="1"/>
  <c r="G139" i="10"/>
  <c r="G140" i="10"/>
  <c r="D140" i="10" s="1"/>
  <c r="G141" i="10"/>
  <c r="G142" i="10"/>
  <c r="D142" i="10" s="1"/>
  <c r="G143" i="10"/>
  <c r="G144" i="10"/>
  <c r="D144" i="10" s="1"/>
  <c r="G145" i="10"/>
  <c r="G146" i="10"/>
  <c r="D146" i="10" s="1"/>
  <c r="G147" i="10"/>
  <c r="G148" i="10"/>
  <c r="D148" i="10" s="1"/>
  <c r="G149" i="10"/>
  <c r="G150" i="10"/>
  <c r="D150" i="10" s="1"/>
  <c r="G151" i="10"/>
  <c r="G152" i="10"/>
  <c r="D152" i="10" s="1"/>
  <c r="G153" i="10"/>
  <c r="G154" i="10"/>
  <c r="D154" i="10" s="1"/>
  <c r="G155" i="10"/>
  <c r="G156" i="10"/>
  <c r="D156" i="10" s="1"/>
  <c r="G157" i="10"/>
  <c r="G158" i="10"/>
  <c r="D158" i="10" s="1"/>
  <c r="G159" i="10"/>
  <c r="G160" i="10"/>
  <c r="D160" i="10" s="1"/>
  <c r="G161" i="10"/>
  <c r="G162" i="10"/>
  <c r="D162" i="10" s="1"/>
  <c r="G163" i="10"/>
  <c r="G164" i="10"/>
  <c r="D164" i="10" s="1"/>
  <c r="G165" i="10"/>
  <c r="G166" i="10"/>
  <c r="D166" i="10" s="1"/>
  <c r="G167" i="10"/>
  <c r="G168" i="10"/>
  <c r="D168" i="10" s="1"/>
  <c r="G169" i="10"/>
  <c r="G170" i="10"/>
  <c r="D170" i="10" s="1"/>
  <c r="G171" i="10"/>
  <c r="G172" i="10"/>
  <c r="D172" i="10" s="1"/>
  <c r="G173" i="10"/>
  <c r="G174" i="10"/>
  <c r="D174" i="10" s="1"/>
  <c r="G175" i="10"/>
  <c r="G176" i="10"/>
  <c r="D176" i="10" s="1"/>
  <c r="G177" i="10"/>
  <c r="G178" i="10"/>
  <c r="D178" i="10" s="1"/>
  <c r="G179" i="10"/>
  <c r="G180" i="10"/>
  <c r="D180" i="10" s="1"/>
  <c r="G181" i="10"/>
  <c r="G182" i="10"/>
  <c r="D182" i="10" s="1"/>
  <c r="G183" i="10"/>
  <c r="G184" i="10"/>
  <c r="D184" i="10" s="1"/>
  <c r="G185" i="10"/>
  <c r="G186" i="10"/>
  <c r="D186" i="10" s="1"/>
  <c r="G187" i="10"/>
  <c r="G188" i="10"/>
  <c r="D188" i="10" s="1"/>
  <c r="G189" i="10"/>
  <c r="G190" i="10"/>
  <c r="D190" i="10" s="1"/>
  <c r="G191" i="10"/>
  <c r="G192" i="10"/>
  <c r="D192" i="10" s="1"/>
  <c r="G193" i="10"/>
  <c r="G194" i="10"/>
  <c r="D194" i="10" s="1"/>
  <c r="G195" i="10"/>
  <c r="G196" i="10"/>
  <c r="D196" i="10" s="1"/>
  <c r="G197" i="10"/>
  <c r="G198" i="10"/>
  <c r="D198" i="10" s="1"/>
  <c r="G199" i="10"/>
  <c r="G200" i="10"/>
  <c r="D200" i="10" s="1"/>
  <c r="G201" i="10"/>
  <c r="G202" i="10"/>
  <c r="D202" i="10" s="1"/>
  <c r="G203" i="10"/>
  <c r="G204" i="10"/>
  <c r="D204" i="10" s="1"/>
  <c r="G205" i="10"/>
  <c r="G206" i="10"/>
  <c r="D206" i="10" s="1"/>
  <c r="G207" i="10"/>
  <c r="G208" i="10"/>
  <c r="D208" i="10" s="1"/>
  <c r="G209" i="10"/>
  <c r="D209" i="10" s="1"/>
  <c r="G210" i="10"/>
  <c r="D210" i="10" s="1"/>
  <c r="G211" i="10"/>
  <c r="G212" i="10"/>
  <c r="D212" i="10" s="1"/>
  <c r="G213" i="10"/>
  <c r="D213" i="10" s="1"/>
  <c r="G214" i="10"/>
  <c r="D214" i="10" s="1"/>
  <c r="G215" i="10"/>
  <c r="G216" i="10"/>
  <c r="D216" i="10" s="1"/>
  <c r="G217" i="10"/>
  <c r="D217" i="10" s="1"/>
  <c r="G218" i="10"/>
  <c r="D218" i="10" s="1"/>
  <c r="G219" i="10"/>
  <c r="G220" i="10"/>
  <c r="D220" i="10" s="1"/>
  <c r="G221" i="10"/>
  <c r="D221" i="10" s="1"/>
  <c r="G222" i="10"/>
  <c r="D222" i="10" s="1"/>
  <c r="G223" i="10"/>
  <c r="G224" i="10"/>
  <c r="D224" i="10" s="1"/>
  <c r="G225" i="10"/>
  <c r="D225" i="10" s="1"/>
  <c r="G226" i="10"/>
  <c r="D226" i="10" s="1"/>
  <c r="G227" i="10"/>
  <c r="G228" i="10"/>
  <c r="D228" i="10" s="1"/>
  <c r="G229" i="10"/>
  <c r="D229" i="10" s="1"/>
  <c r="G230" i="10"/>
  <c r="D230" i="10" s="1"/>
  <c r="G231" i="10"/>
  <c r="G232" i="10"/>
  <c r="D232" i="10" s="1"/>
  <c r="G233" i="10"/>
  <c r="D233" i="10" s="1"/>
  <c r="G234" i="10"/>
  <c r="D234" i="10" s="1"/>
  <c r="G235" i="10"/>
  <c r="G236" i="10"/>
  <c r="D236" i="10" s="1"/>
  <c r="G237" i="10"/>
  <c r="D237" i="10" s="1"/>
  <c r="G238" i="10"/>
  <c r="D238" i="10" s="1"/>
  <c r="G239" i="10"/>
  <c r="G240" i="10"/>
  <c r="D240" i="10" s="1"/>
  <c r="G241" i="10"/>
  <c r="D241" i="10" s="1"/>
  <c r="G242" i="10"/>
  <c r="D242" i="10" s="1"/>
  <c r="G243" i="10"/>
  <c r="G244" i="10"/>
  <c r="D244" i="10" s="1"/>
  <c r="G245" i="10"/>
  <c r="D245" i="10" s="1"/>
  <c r="G246" i="10"/>
  <c r="D246" i="10" s="1"/>
  <c r="G247" i="10"/>
  <c r="G248" i="10"/>
  <c r="D248" i="10" s="1"/>
  <c r="G249" i="10"/>
  <c r="D249" i="10" s="1"/>
  <c r="G250" i="10"/>
  <c r="D250" i="10" s="1"/>
  <c r="G251" i="10"/>
  <c r="G252" i="10"/>
  <c r="D252" i="10" s="1"/>
  <c r="G253" i="10"/>
  <c r="D253" i="10" s="1"/>
  <c r="G254" i="10"/>
  <c r="D254" i="10" s="1"/>
  <c r="G255" i="10"/>
  <c r="G256" i="10"/>
  <c r="D256" i="10" s="1"/>
  <c r="G257" i="10"/>
  <c r="D257" i="10" s="1"/>
  <c r="G258" i="10"/>
  <c r="D258" i="10" s="1"/>
  <c r="G259" i="10"/>
  <c r="G260" i="10"/>
  <c r="D260" i="10" s="1"/>
  <c r="G261" i="10"/>
  <c r="D261" i="10" s="1"/>
  <c r="G262" i="10"/>
  <c r="D262" i="10" s="1"/>
  <c r="G263" i="10"/>
  <c r="G264" i="10"/>
  <c r="D264" i="10" s="1"/>
  <c r="G265" i="10"/>
  <c r="D265" i="10" s="1"/>
  <c r="G266" i="10"/>
  <c r="D266" i="10" s="1"/>
  <c r="G267" i="10"/>
  <c r="G268" i="10"/>
  <c r="D268" i="10" s="1"/>
  <c r="G269" i="10"/>
  <c r="D269" i="10" s="1"/>
  <c r="G270" i="10"/>
  <c r="D270" i="10" s="1"/>
  <c r="G271" i="10"/>
  <c r="G272" i="10"/>
  <c r="D272" i="10" s="1"/>
  <c r="G273" i="10"/>
  <c r="D273" i="10" s="1"/>
  <c r="G274" i="10"/>
  <c r="D274" i="10" s="1"/>
  <c r="G275" i="10"/>
  <c r="G276" i="10"/>
  <c r="D276" i="10" s="1"/>
  <c r="G277" i="10"/>
  <c r="D277" i="10" s="1"/>
  <c r="G278" i="10"/>
  <c r="D278" i="10" s="1"/>
  <c r="G279" i="10"/>
  <c r="G280" i="10"/>
  <c r="D280" i="10" s="1"/>
  <c r="G281" i="10"/>
  <c r="D281" i="10" s="1"/>
  <c r="G282" i="10"/>
  <c r="D282" i="10" s="1"/>
  <c r="G283" i="10"/>
  <c r="G284" i="10"/>
  <c r="D284" i="10" s="1"/>
  <c r="G285" i="10"/>
  <c r="D285" i="10" s="1"/>
  <c r="G286" i="10"/>
  <c r="D286" i="10" s="1"/>
  <c r="G287" i="10"/>
  <c r="G288" i="10"/>
  <c r="D288" i="10" s="1"/>
  <c r="G289" i="10"/>
  <c r="D289" i="10" s="1"/>
  <c r="G290" i="10"/>
  <c r="D290" i="10" s="1"/>
  <c r="G291" i="10"/>
  <c r="G292" i="10"/>
  <c r="D292" i="10" s="1"/>
  <c r="G293" i="10"/>
  <c r="D293" i="10" s="1"/>
  <c r="G294" i="10"/>
  <c r="D294" i="10" s="1"/>
  <c r="G295" i="10"/>
  <c r="G296" i="10"/>
  <c r="D296" i="10" s="1"/>
  <c r="G297" i="10"/>
  <c r="D297" i="10" s="1"/>
  <c r="G298" i="10"/>
  <c r="D298" i="10" s="1"/>
  <c r="G299" i="10"/>
  <c r="G300" i="10"/>
  <c r="D300" i="10" s="1"/>
  <c r="G301" i="10"/>
  <c r="D301" i="10" s="1"/>
  <c r="G302" i="10"/>
  <c r="D302" i="10" s="1"/>
  <c r="G303" i="10"/>
  <c r="G304" i="10"/>
  <c r="D304" i="10" s="1"/>
  <c r="G305" i="10"/>
  <c r="D305" i="10" s="1"/>
  <c r="G306" i="10"/>
  <c r="D306" i="10" s="1"/>
  <c r="G307" i="10"/>
  <c r="G308" i="10"/>
  <c r="D308" i="10" s="1"/>
  <c r="G309" i="10"/>
  <c r="D309" i="10" s="1"/>
  <c r="G310" i="10"/>
  <c r="D310" i="10" s="1"/>
  <c r="G311" i="10"/>
  <c r="G312" i="10"/>
  <c r="D312" i="10" s="1"/>
  <c r="G313" i="10"/>
  <c r="D313" i="10" s="1"/>
  <c r="G314" i="10"/>
  <c r="D314" i="10" s="1"/>
  <c r="G315" i="10"/>
  <c r="G316" i="10"/>
  <c r="D316" i="10" s="1"/>
  <c r="G317" i="10"/>
  <c r="D317" i="10" s="1"/>
  <c r="G318" i="10"/>
  <c r="D318" i="10" s="1"/>
  <c r="G319" i="10"/>
  <c r="G320" i="10"/>
  <c r="D320" i="10" s="1"/>
  <c r="G321" i="10"/>
  <c r="D321" i="10" s="1"/>
  <c r="G322" i="10"/>
  <c r="D322" i="10" s="1"/>
  <c r="G323" i="10"/>
  <c r="G324" i="10"/>
  <c r="D324" i="10" s="1"/>
  <c r="G325" i="10"/>
  <c r="D325" i="10" s="1"/>
  <c r="G326" i="10"/>
  <c r="D326" i="10" s="1"/>
  <c r="G327" i="10"/>
  <c r="G328" i="10"/>
  <c r="D328" i="10" s="1"/>
  <c r="G329" i="10"/>
  <c r="D329" i="10" s="1"/>
  <c r="G330" i="10"/>
  <c r="D330" i="10" s="1"/>
  <c r="G331" i="10"/>
  <c r="G332" i="10"/>
  <c r="D332" i="10" s="1"/>
  <c r="G333" i="10"/>
  <c r="D333" i="10" s="1"/>
  <c r="G334" i="10"/>
  <c r="D334" i="10" s="1"/>
  <c r="G335" i="10"/>
  <c r="G336" i="10"/>
  <c r="D336" i="10" s="1"/>
  <c r="G337" i="10"/>
  <c r="D337" i="10" s="1"/>
  <c r="G338" i="10"/>
  <c r="D338" i="10" s="1"/>
  <c r="G339" i="10"/>
  <c r="G340" i="10"/>
  <c r="D340" i="10" s="1"/>
  <c r="G341" i="10"/>
  <c r="D341" i="10" s="1"/>
  <c r="G342" i="10"/>
  <c r="D342" i="10" s="1"/>
  <c r="G343" i="10"/>
  <c r="G344" i="10"/>
  <c r="D344" i="10" s="1"/>
  <c r="G345" i="10"/>
  <c r="D345" i="10" s="1"/>
  <c r="G346" i="10"/>
  <c r="D346" i="10" s="1"/>
  <c r="G347" i="10"/>
  <c r="G348" i="10"/>
  <c r="D348" i="10" s="1"/>
  <c r="G349" i="10"/>
  <c r="D349" i="10" s="1"/>
  <c r="G350" i="10"/>
  <c r="D350" i="10" s="1"/>
  <c r="G351" i="10"/>
  <c r="G352" i="10"/>
  <c r="D352" i="10" s="1"/>
  <c r="G353" i="10"/>
  <c r="D353" i="10" s="1"/>
  <c r="G354" i="10"/>
  <c r="D354" i="10" s="1"/>
  <c r="G355" i="10"/>
  <c r="G356" i="10"/>
  <c r="D356" i="10" s="1"/>
  <c r="G357" i="10"/>
  <c r="D357" i="10" s="1"/>
  <c r="G358" i="10"/>
  <c r="D358" i="10" s="1"/>
  <c r="G359" i="10"/>
  <c r="G360" i="10"/>
  <c r="D360" i="10" s="1"/>
  <c r="G361" i="10"/>
  <c r="D361" i="10" s="1"/>
  <c r="G362" i="10"/>
  <c r="D362" i="10" s="1"/>
  <c r="G363" i="10"/>
  <c r="G364" i="10"/>
  <c r="D364" i="10" s="1"/>
  <c r="G365" i="10"/>
  <c r="D365" i="10" s="1"/>
  <c r="G366" i="10"/>
  <c r="D366" i="10" s="1"/>
  <c r="G367" i="10"/>
  <c r="G368" i="10"/>
  <c r="D368" i="10" s="1"/>
  <c r="G369" i="10"/>
  <c r="D369" i="10" s="1"/>
  <c r="G370" i="10"/>
  <c r="D370" i="10" s="1"/>
  <c r="G371" i="10"/>
  <c r="G372" i="10"/>
  <c r="D372" i="10" s="1"/>
  <c r="G373" i="10"/>
  <c r="D373" i="10" s="1"/>
  <c r="G374" i="10"/>
  <c r="D374" i="10" s="1"/>
  <c r="G375" i="10"/>
  <c r="G376" i="10"/>
  <c r="D376" i="10" s="1"/>
  <c r="G377" i="10"/>
  <c r="D377" i="10" s="1"/>
  <c r="G378" i="10"/>
  <c r="D378" i="10" s="1"/>
  <c r="G379" i="10"/>
  <c r="G380" i="10"/>
  <c r="D380" i="10" s="1"/>
  <c r="G381" i="10"/>
  <c r="D381" i="10" s="1"/>
  <c r="G382" i="10"/>
  <c r="D382" i="10" s="1"/>
  <c r="G383" i="10"/>
  <c r="G384" i="10"/>
  <c r="D384" i="10" s="1"/>
  <c r="G385" i="10"/>
  <c r="D385" i="10" s="1"/>
  <c r="G386" i="10"/>
  <c r="D386" i="10" s="1"/>
  <c r="G387" i="10"/>
  <c r="G388" i="10"/>
  <c r="D388" i="10" s="1"/>
  <c r="G389" i="10"/>
  <c r="D389" i="10" s="1"/>
  <c r="G390" i="10"/>
  <c r="D390" i="10" s="1"/>
  <c r="G391" i="10"/>
  <c r="G392" i="10"/>
  <c r="D392" i="10" s="1"/>
  <c r="G393" i="10"/>
  <c r="D393" i="10" s="1"/>
  <c r="G394" i="10"/>
  <c r="D394" i="10" s="1"/>
  <c r="G395" i="10"/>
  <c r="G396" i="10"/>
  <c r="D396" i="10" s="1"/>
  <c r="G397" i="10"/>
  <c r="D397" i="10" s="1"/>
  <c r="G398" i="10"/>
  <c r="D398" i="10" s="1"/>
  <c r="G399" i="10"/>
  <c r="G400" i="10"/>
  <c r="D400" i="10" s="1"/>
  <c r="G401" i="10"/>
  <c r="D401" i="10" s="1"/>
  <c r="G402" i="10"/>
  <c r="D402" i="10" s="1"/>
  <c r="G403" i="10"/>
  <c r="G404" i="10"/>
  <c r="D404" i="10" s="1"/>
  <c r="G405" i="10"/>
  <c r="D405" i="10" s="1"/>
  <c r="G406" i="10"/>
  <c r="D406" i="10" s="1"/>
  <c r="G407" i="10"/>
  <c r="G408" i="10"/>
  <c r="D408" i="10" s="1"/>
  <c r="G409" i="10"/>
  <c r="D409" i="10" s="1"/>
  <c r="G410" i="10"/>
  <c r="D410" i="10" s="1"/>
  <c r="G411" i="10"/>
  <c r="G412" i="10"/>
  <c r="D412" i="10" s="1"/>
  <c r="G413" i="10"/>
  <c r="D413" i="10" s="1"/>
  <c r="G414" i="10"/>
  <c r="D414" i="10" s="1"/>
  <c r="G415" i="10"/>
  <c r="G416" i="10"/>
  <c r="D416" i="10" s="1"/>
  <c r="G417" i="10"/>
  <c r="D417" i="10" s="1"/>
  <c r="G418" i="10"/>
  <c r="D418" i="10" s="1"/>
  <c r="G419" i="10"/>
  <c r="G420" i="10"/>
  <c r="D420" i="10" s="1"/>
  <c r="G421" i="10"/>
  <c r="D421" i="10" s="1"/>
  <c r="G422" i="10"/>
  <c r="D422" i="10" s="1"/>
  <c r="G423" i="10"/>
  <c r="G424" i="10"/>
  <c r="D424" i="10" s="1"/>
  <c r="G425" i="10"/>
  <c r="D425" i="10" s="1"/>
  <c r="G426" i="10"/>
  <c r="D426" i="10" s="1"/>
  <c r="G427" i="10"/>
  <c r="G428" i="10"/>
  <c r="D428" i="10" s="1"/>
  <c r="G429" i="10"/>
  <c r="D429" i="10" s="1"/>
  <c r="G430" i="10"/>
  <c r="D430" i="10" s="1"/>
  <c r="G431" i="10"/>
  <c r="G432" i="10"/>
  <c r="D432" i="10" s="1"/>
  <c r="G433" i="10"/>
  <c r="D433" i="10" s="1"/>
  <c r="G434" i="10"/>
  <c r="D434" i="10" s="1"/>
  <c r="G435" i="10"/>
  <c r="G436" i="10"/>
  <c r="D436" i="10" s="1"/>
  <c r="G437" i="10"/>
  <c r="D437" i="10" s="1"/>
  <c r="G438" i="10"/>
  <c r="D438" i="10" s="1"/>
  <c r="G439" i="10"/>
  <c r="G440" i="10"/>
  <c r="D440" i="10" s="1"/>
  <c r="G441" i="10"/>
  <c r="D441" i="10" s="1"/>
  <c r="G442" i="10"/>
  <c r="D442" i="10" s="1"/>
  <c r="G443" i="10"/>
  <c r="G444" i="10"/>
  <c r="D444" i="10" s="1"/>
  <c r="G445" i="10"/>
  <c r="D445" i="10" s="1"/>
  <c r="G446" i="10"/>
  <c r="D446" i="10" s="1"/>
  <c r="G447" i="10"/>
  <c r="G448" i="10"/>
  <c r="D448" i="10" s="1"/>
  <c r="G449" i="10"/>
  <c r="D449" i="10" s="1"/>
  <c r="G450" i="10"/>
  <c r="D450" i="10" s="1"/>
  <c r="G451" i="10"/>
  <c r="G452" i="10"/>
  <c r="D452" i="10" s="1"/>
  <c r="G453" i="10"/>
  <c r="D453" i="10" s="1"/>
  <c r="G454" i="10"/>
  <c r="D454" i="10" s="1"/>
  <c r="G455" i="10"/>
  <c r="G456" i="10"/>
  <c r="D456" i="10" s="1"/>
  <c r="G457" i="10"/>
  <c r="D457" i="10" s="1"/>
  <c r="G458" i="10"/>
  <c r="D458" i="10" s="1"/>
  <c r="G459" i="10"/>
  <c r="G460" i="10"/>
  <c r="D460" i="10" s="1"/>
  <c r="G461" i="10"/>
  <c r="D461" i="10" s="1"/>
  <c r="G462" i="10"/>
  <c r="D462" i="10" s="1"/>
  <c r="G463" i="10"/>
  <c r="G464" i="10"/>
  <c r="D464" i="10" s="1"/>
  <c r="G465" i="10"/>
  <c r="D465" i="10" s="1"/>
  <c r="G466" i="10"/>
  <c r="D466" i="10" s="1"/>
  <c r="G467" i="10"/>
  <c r="G468" i="10"/>
  <c r="D468" i="10" s="1"/>
  <c r="G469" i="10"/>
  <c r="D469" i="10" s="1"/>
  <c r="G470" i="10"/>
  <c r="D470" i="10" s="1"/>
  <c r="G471" i="10"/>
  <c r="G472" i="10"/>
  <c r="D472" i="10" s="1"/>
  <c r="G473" i="10"/>
  <c r="D473" i="10" s="1"/>
  <c r="G474" i="10"/>
  <c r="D474" i="10" s="1"/>
  <c r="G475" i="10"/>
  <c r="G476" i="10"/>
  <c r="D476" i="10" s="1"/>
  <c r="G477" i="10"/>
  <c r="D477" i="10" s="1"/>
  <c r="G478" i="10"/>
  <c r="D478" i="10" s="1"/>
  <c r="G479" i="10"/>
  <c r="G480" i="10"/>
  <c r="D480" i="10" s="1"/>
  <c r="G481" i="10"/>
  <c r="D481" i="10" s="1"/>
  <c r="G482" i="10"/>
  <c r="D482" i="10" s="1"/>
  <c r="G483" i="10"/>
  <c r="G484" i="10"/>
  <c r="D484" i="10" s="1"/>
  <c r="G485" i="10"/>
  <c r="D485" i="10" s="1"/>
  <c r="G486" i="10"/>
  <c r="D486" i="10" s="1"/>
  <c r="G487" i="10"/>
  <c r="G488" i="10"/>
  <c r="D488" i="10" s="1"/>
  <c r="G489" i="10"/>
  <c r="D489" i="10" s="1"/>
  <c r="G490" i="10"/>
  <c r="D490" i="10" s="1"/>
  <c r="G491" i="10"/>
  <c r="G492" i="10"/>
  <c r="D492" i="10" s="1"/>
  <c r="G493" i="10"/>
  <c r="D493" i="10" s="1"/>
  <c r="G494" i="10"/>
  <c r="D494" i="10" s="1"/>
  <c r="G495" i="10"/>
  <c r="G496" i="10"/>
  <c r="D496" i="10" s="1"/>
  <c r="G497" i="10"/>
  <c r="D497" i="10" s="1"/>
  <c r="G498" i="10"/>
  <c r="D498" i="10" s="1"/>
  <c r="G499" i="10"/>
  <c r="G500" i="10"/>
  <c r="D500" i="10" s="1"/>
  <c r="G501" i="10"/>
  <c r="D501" i="10" s="1"/>
  <c r="G502" i="10"/>
  <c r="D502" i="10" s="1"/>
  <c r="G503" i="10"/>
  <c r="G504" i="10"/>
  <c r="D504" i="10" s="1"/>
  <c r="G505" i="10"/>
  <c r="D505" i="10" s="1"/>
  <c r="G506" i="10"/>
  <c r="D506" i="10" s="1"/>
  <c r="G507" i="10"/>
  <c r="G508" i="10"/>
  <c r="D508" i="10" s="1"/>
  <c r="G509" i="10"/>
  <c r="D509" i="10" s="1"/>
  <c r="G510" i="10"/>
  <c r="D510" i="10" s="1"/>
  <c r="G511" i="10"/>
  <c r="G512" i="10"/>
  <c r="D512" i="10" s="1"/>
  <c r="G513" i="10"/>
  <c r="D513" i="10" s="1"/>
  <c r="G514" i="10"/>
  <c r="D514" i="10" s="1"/>
  <c r="G515" i="10"/>
  <c r="G516" i="10"/>
  <c r="D516" i="10" s="1"/>
  <c r="G517" i="10"/>
  <c r="D517" i="10" s="1"/>
  <c r="G518" i="10"/>
  <c r="D518" i="10" s="1"/>
  <c r="G519" i="10"/>
  <c r="G520" i="10"/>
  <c r="D520" i="10" s="1"/>
  <c r="G521" i="10"/>
  <c r="D521" i="10" s="1"/>
  <c r="G522" i="10"/>
  <c r="D522" i="10" s="1"/>
  <c r="G523" i="10"/>
  <c r="G524" i="10"/>
  <c r="D524" i="10" s="1"/>
  <c r="G525" i="10"/>
  <c r="D525" i="10" s="1"/>
  <c r="G526" i="10"/>
  <c r="D526" i="10" s="1"/>
  <c r="G527" i="10"/>
  <c r="G528" i="10"/>
  <c r="D528" i="10" s="1"/>
  <c r="G529" i="10"/>
  <c r="D529" i="10" s="1"/>
  <c r="G530" i="10"/>
  <c r="D530" i="10" s="1"/>
  <c r="G531" i="10"/>
  <c r="G532" i="10"/>
  <c r="D532" i="10" s="1"/>
  <c r="G533" i="10"/>
  <c r="D533" i="10" s="1"/>
  <c r="G534" i="10"/>
  <c r="D534" i="10" s="1"/>
  <c r="G535" i="10"/>
  <c r="G536" i="10"/>
  <c r="D536" i="10" s="1"/>
  <c r="G537" i="10"/>
  <c r="D537" i="10" s="1"/>
  <c r="G538" i="10"/>
  <c r="D538" i="10" s="1"/>
  <c r="G539" i="10"/>
  <c r="G540" i="10"/>
  <c r="D540" i="10" s="1"/>
  <c r="G541" i="10"/>
  <c r="D541" i="10" s="1"/>
  <c r="G542" i="10"/>
  <c r="D542" i="10" s="1"/>
  <c r="G543" i="10"/>
  <c r="G544" i="10"/>
  <c r="D544" i="10" s="1"/>
  <c r="G545" i="10"/>
  <c r="D545" i="10" s="1"/>
  <c r="G546" i="10"/>
  <c r="D546" i="10" s="1"/>
  <c r="G547" i="10"/>
  <c r="G548" i="10"/>
  <c r="D548" i="10" s="1"/>
  <c r="G549" i="10"/>
  <c r="D549" i="10" s="1"/>
  <c r="G550" i="10"/>
  <c r="D550" i="10" s="1"/>
  <c r="G551" i="10"/>
  <c r="G552" i="10"/>
  <c r="D552" i="10" s="1"/>
  <c r="G553" i="10"/>
  <c r="D553" i="10" s="1"/>
  <c r="G554" i="10"/>
  <c r="D554" i="10" s="1"/>
  <c r="G555" i="10"/>
  <c r="G556" i="10"/>
  <c r="D556" i="10" s="1"/>
  <c r="G557" i="10"/>
  <c r="D557" i="10" s="1"/>
  <c r="G558" i="10"/>
  <c r="D558" i="10" s="1"/>
  <c r="G559" i="10"/>
  <c r="G560" i="10"/>
  <c r="D560" i="10" s="1"/>
  <c r="G561" i="10"/>
  <c r="D561" i="10" s="1"/>
  <c r="G562" i="10"/>
  <c r="D562" i="10" s="1"/>
  <c r="G563" i="10"/>
  <c r="G564" i="10"/>
  <c r="D564" i="10" s="1"/>
  <c r="G565" i="10"/>
  <c r="D565" i="10" s="1"/>
  <c r="G566" i="10"/>
  <c r="D566" i="10" s="1"/>
  <c r="G567" i="10"/>
  <c r="G568" i="10"/>
  <c r="D568" i="10" s="1"/>
  <c r="G569" i="10"/>
  <c r="D569" i="10" s="1"/>
  <c r="G570" i="10"/>
  <c r="D570" i="10" s="1"/>
  <c r="G571" i="10"/>
  <c r="G572" i="10"/>
  <c r="D572" i="10" s="1"/>
  <c r="G573" i="10"/>
  <c r="D573" i="10" s="1"/>
  <c r="G574" i="10"/>
  <c r="D574" i="10" s="1"/>
  <c r="G575" i="10"/>
  <c r="G576" i="10"/>
  <c r="D576" i="10" s="1"/>
  <c r="G577" i="10"/>
  <c r="D577" i="10" s="1"/>
  <c r="G578" i="10"/>
  <c r="D578" i="10" s="1"/>
  <c r="G579" i="10"/>
  <c r="G580" i="10"/>
  <c r="D580" i="10" s="1"/>
  <c r="G581" i="10"/>
  <c r="D581" i="10" s="1"/>
  <c r="G582" i="10"/>
  <c r="D582" i="10" s="1"/>
  <c r="G583" i="10"/>
  <c r="G584" i="10"/>
  <c r="D584" i="10" s="1"/>
  <c r="G585" i="10"/>
  <c r="D585" i="10" s="1"/>
  <c r="G586" i="10"/>
  <c r="D586" i="10" s="1"/>
  <c r="G587" i="10"/>
  <c r="G588" i="10"/>
  <c r="D588" i="10" s="1"/>
  <c r="G589" i="10"/>
  <c r="D589" i="10" s="1"/>
  <c r="G590" i="10"/>
  <c r="D590" i="10" s="1"/>
  <c r="G591" i="10"/>
  <c r="G592" i="10"/>
  <c r="D592" i="10" s="1"/>
  <c r="G593" i="10"/>
  <c r="D593" i="10" s="1"/>
  <c r="G594" i="10"/>
  <c r="D594" i="10" s="1"/>
  <c r="G595" i="10"/>
  <c r="G596" i="10"/>
  <c r="D596" i="10" s="1"/>
  <c r="G597" i="10"/>
  <c r="D597" i="10" s="1"/>
  <c r="G598" i="10"/>
  <c r="D598" i="10" s="1"/>
  <c r="G599" i="10"/>
  <c r="G600" i="10"/>
  <c r="D600" i="10" s="1"/>
  <c r="G601" i="10"/>
  <c r="D601" i="10" s="1"/>
  <c r="G602" i="10"/>
  <c r="D602" i="10" s="1"/>
  <c r="G603" i="10"/>
  <c r="G604" i="10"/>
  <c r="D604" i="10" s="1"/>
  <c r="G605" i="10"/>
  <c r="D605" i="10" s="1"/>
  <c r="G606" i="10"/>
  <c r="D606" i="10" s="1"/>
  <c r="G607" i="10"/>
  <c r="G608" i="10"/>
  <c r="D608" i="10" s="1"/>
  <c r="G609" i="10"/>
  <c r="D609" i="10" s="1"/>
  <c r="G610" i="10"/>
  <c r="D610" i="10" s="1"/>
  <c r="G611" i="10"/>
  <c r="G612" i="10"/>
  <c r="D612" i="10" s="1"/>
  <c r="G613" i="10"/>
  <c r="D613" i="10" s="1"/>
  <c r="G614" i="10"/>
  <c r="D614" i="10" s="1"/>
  <c r="G615" i="10"/>
  <c r="G616" i="10"/>
  <c r="D616" i="10" s="1"/>
  <c r="G617" i="10"/>
  <c r="D617" i="10" s="1"/>
  <c r="G618" i="10"/>
  <c r="D618" i="10" s="1"/>
  <c r="G619" i="10"/>
  <c r="G620" i="10"/>
  <c r="D620" i="10" s="1"/>
  <c r="G621" i="10"/>
  <c r="D621" i="10" s="1"/>
  <c r="G622" i="10"/>
  <c r="D622" i="10" s="1"/>
  <c r="G623" i="10"/>
  <c r="G624" i="10"/>
  <c r="D624" i="10" s="1"/>
  <c r="G625" i="10"/>
  <c r="D625" i="10" s="1"/>
  <c r="G626" i="10"/>
  <c r="D626" i="10" s="1"/>
  <c r="G627" i="10"/>
  <c r="G628" i="10"/>
  <c r="D628" i="10" s="1"/>
  <c r="G629" i="10"/>
  <c r="D629" i="10" s="1"/>
  <c r="G630" i="10"/>
  <c r="D630" i="10" s="1"/>
  <c r="G631" i="10"/>
  <c r="G632" i="10"/>
  <c r="D632" i="10" s="1"/>
  <c r="G633" i="10"/>
  <c r="D633" i="10" s="1"/>
  <c r="G634" i="10"/>
  <c r="D634" i="10" s="1"/>
  <c r="G635" i="10"/>
  <c r="G636" i="10"/>
  <c r="D636" i="10" s="1"/>
  <c r="G637" i="10"/>
  <c r="D637" i="10" s="1"/>
  <c r="G638" i="10"/>
  <c r="D638" i="10" s="1"/>
  <c r="G639" i="10"/>
  <c r="G640" i="10"/>
  <c r="D640" i="10" s="1"/>
  <c r="G641" i="10"/>
  <c r="D641" i="10" s="1"/>
  <c r="G642" i="10"/>
  <c r="D642" i="10" s="1"/>
  <c r="G643" i="10"/>
  <c r="G644" i="10"/>
  <c r="D644" i="10" s="1"/>
  <c r="G645" i="10"/>
  <c r="D645" i="10" s="1"/>
  <c r="G646" i="10"/>
  <c r="D646" i="10" s="1"/>
  <c r="G647" i="10"/>
  <c r="G648" i="10"/>
  <c r="D648" i="10" s="1"/>
  <c r="G649" i="10"/>
  <c r="D649" i="10" s="1"/>
  <c r="G650" i="10"/>
  <c r="D650" i="10" s="1"/>
  <c r="G651" i="10"/>
  <c r="G652" i="10"/>
  <c r="D652" i="10" s="1"/>
  <c r="G653" i="10"/>
  <c r="D653" i="10" s="1"/>
  <c r="G654" i="10"/>
  <c r="D654" i="10" s="1"/>
  <c r="G655" i="10"/>
  <c r="G656" i="10"/>
  <c r="D656" i="10" s="1"/>
  <c r="G657" i="10"/>
  <c r="D657" i="10" s="1"/>
  <c r="G658" i="10"/>
  <c r="D658" i="10" s="1"/>
  <c r="G659" i="10"/>
  <c r="G660" i="10"/>
  <c r="D660" i="10" s="1"/>
  <c r="G661" i="10"/>
  <c r="D661" i="10" s="1"/>
  <c r="G662" i="10"/>
  <c r="D662" i="10" s="1"/>
  <c r="G663" i="10"/>
  <c r="G664" i="10"/>
  <c r="D664" i="10" s="1"/>
  <c r="G665" i="10"/>
  <c r="D665" i="10" s="1"/>
  <c r="G666" i="10"/>
  <c r="D666" i="10" s="1"/>
  <c r="G667" i="10"/>
  <c r="G668" i="10"/>
  <c r="D668" i="10" s="1"/>
  <c r="G669" i="10"/>
  <c r="D669" i="10" s="1"/>
  <c r="G670" i="10"/>
  <c r="D670" i="10" s="1"/>
  <c r="G671" i="10"/>
  <c r="G672" i="10"/>
  <c r="D672" i="10" s="1"/>
  <c r="G673" i="10"/>
  <c r="D673" i="10" s="1"/>
  <c r="G674" i="10"/>
  <c r="D674" i="10" s="1"/>
  <c r="G675" i="10"/>
  <c r="G676" i="10"/>
  <c r="D676" i="10" s="1"/>
  <c r="G677" i="10"/>
  <c r="D677" i="10" s="1"/>
  <c r="G678" i="10"/>
  <c r="D678" i="10" s="1"/>
  <c r="G679" i="10"/>
  <c r="G680" i="10"/>
  <c r="D680" i="10" s="1"/>
  <c r="G681" i="10"/>
  <c r="D681" i="10" s="1"/>
  <c r="G682" i="10"/>
  <c r="D682" i="10" s="1"/>
  <c r="G683" i="10"/>
  <c r="D683" i="10" s="1"/>
  <c r="G684" i="10"/>
  <c r="D684" i="10" s="1"/>
  <c r="G685" i="10"/>
  <c r="D685" i="10" s="1"/>
  <c r="G686" i="10"/>
  <c r="D686" i="10" s="1"/>
  <c r="G687" i="10"/>
  <c r="D687" i="10" s="1"/>
  <c r="G688" i="10"/>
  <c r="D688" i="10" s="1"/>
  <c r="G689" i="10"/>
  <c r="D689" i="10" s="1"/>
  <c r="G690" i="10"/>
  <c r="D690" i="10" s="1"/>
  <c r="G691" i="10"/>
  <c r="D691" i="10" s="1"/>
  <c r="G692" i="10"/>
  <c r="D692" i="10" s="1"/>
  <c r="G693" i="10"/>
  <c r="D693" i="10" s="1"/>
  <c r="G694" i="10"/>
  <c r="D694" i="10" s="1"/>
  <c r="G695" i="10"/>
  <c r="D695" i="10" s="1"/>
  <c r="G696" i="10"/>
  <c r="D696" i="10" s="1"/>
  <c r="G697" i="10"/>
  <c r="D697" i="10" s="1"/>
  <c r="G698" i="10"/>
  <c r="D698" i="10" s="1"/>
  <c r="G699" i="10"/>
  <c r="D699" i="10" s="1"/>
  <c r="G700" i="10"/>
  <c r="D700" i="10" s="1"/>
  <c r="G701" i="10"/>
  <c r="D701" i="10" s="1"/>
  <c r="G702" i="10"/>
  <c r="D702" i="10" s="1"/>
  <c r="G703" i="10"/>
  <c r="D703" i="10" s="1"/>
  <c r="G704" i="10"/>
  <c r="D704" i="10" s="1"/>
  <c r="G705" i="10"/>
  <c r="D705" i="10" s="1"/>
  <c r="G706" i="10"/>
  <c r="D706" i="10" s="1"/>
  <c r="G707" i="10"/>
  <c r="D707" i="10" s="1"/>
  <c r="G708" i="10"/>
  <c r="D708" i="10" s="1"/>
  <c r="G709" i="10"/>
  <c r="D709" i="10" s="1"/>
  <c r="G710" i="10"/>
  <c r="D710" i="10" s="1"/>
  <c r="G711" i="10"/>
  <c r="D711" i="10" s="1"/>
  <c r="G712" i="10"/>
  <c r="D712" i="10" s="1"/>
  <c r="G713" i="10"/>
  <c r="D713" i="10" s="1"/>
  <c r="G714" i="10"/>
  <c r="D714" i="10" s="1"/>
  <c r="G715" i="10"/>
  <c r="D715" i="10" s="1"/>
  <c r="G716" i="10"/>
  <c r="D716" i="10" s="1"/>
  <c r="G717" i="10"/>
  <c r="D717" i="10" s="1"/>
  <c r="G718" i="10"/>
  <c r="D718" i="10" s="1"/>
  <c r="G719" i="10"/>
  <c r="D719" i="10" s="1"/>
  <c r="G720" i="10"/>
  <c r="D720" i="10" s="1"/>
  <c r="G721" i="10"/>
  <c r="D721" i="10" s="1"/>
  <c r="G722" i="10"/>
  <c r="D722" i="10" s="1"/>
  <c r="G723" i="10"/>
  <c r="D723" i="10" s="1"/>
  <c r="G724" i="10"/>
  <c r="D724" i="10" s="1"/>
  <c r="G725" i="10"/>
  <c r="D725" i="10" s="1"/>
  <c r="G726" i="10"/>
  <c r="D726" i="10" s="1"/>
  <c r="G727" i="10"/>
  <c r="D727" i="10" s="1"/>
  <c r="G728" i="10"/>
  <c r="D728" i="10" s="1"/>
  <c r="G729" i="10"/>
  <c r="D729" i="10" s="1"/>
  <c r="G730" i="10"/>
  <c r="D730" i="10" s="1"/>
  <c r="G731" i="10"/>
  <c r="D731" i="10" s="1"/>
  <c r="G732" i="10"/>
  <c r="D732" i="10" s="1"/>
  <c r="G733" i="10"/>
  <c r="D733" i="10" s="1"/>
  <c r="G734" i="10"/>
  <c r="D734" i="10" s="1"/>
  <c r="G735" i="10"/>
  <c r="D735" i="10" s="1"/>
  <c r="G736" i="10"/>
  <c r="D736" i="10" s="1"/>
  <c r="G737" i="10"/>
  <c r="D737" i="10" s="1"/>
  <c r="G738" i="10"/>
  <c r="D738" i="10" s="1"/>
  <c r="G739" i="10"/>
  <c r="D739" i="10" s="1"/>
  <c r="G740" i="10"/>
  <c r="D740" i="10" s="1"/>
  <c r="G741" i="10"/>
  <c r="D741" i="10" s="1"/>
  <c r="G742" i="10"/>
  <c r="D742" i="10" s="1"/>
  <c r="G743" i="10"/>
  <c r="D743" i="10" s="1"/>
  <c r="G744" i="10"/>
  <c r="D744" i="10" s="1"/>
  <c r="G745" i="10"/>
  <c r="D745" i="10" s="1"/>
  <c r="G746" i="10"/>
  <c r="D746" i="10" s="1"/>
  <c r="G747" i="10"/>
  <c r="D747" i="10" s="1"/>
  <c r="G748" i="10"/>
  <c r="D748" i="10" s="1"/>
  <c r="G749" i="10"/>
  <c r="D749" i="10" s="1"/>
  <c r="G750" i="10"/>
  <c r="D750" i="10" s="1"/>
  <c r="G751" i="10"/>
  <c r="D751" i="10" s="1"/>
  <c r="G752" i="10"/>
  <c r="D752" i="10" s="1"/>
  <c r="G753" i="10"/>
  <c r="D753" i="10" s="1"/>
  <c r="G754" i="10"/>
  <c r="D754" i="10" s="1"/>
  <c r="G755" i="10"/>
  <c r="D755" i="10" s="1"/>
  <c r="G756" i="10"/>
  <c r="D756" i="10" s="1"/>
  <c r="G757" i="10"/>
  <c r="D757" i="10" s="1"/>
  <c r="G758" i="10"/>
  <c r="D758" i="10" s="1"/>
  <c r="G759" i="10"/>
  <c r="D759" i="10" s="1"/>
  <c r="G760" i="10"/>
  <c r="D760" i="10" s="1"/>
  <c r="G761" i="10"/>
  <c r="D761" i="10" s="1"/>
  <c r="G762" i="10"/>
  <c r="D762" i="10" s="1"/>
  <c r="G763" i="10"/>
  <c r="D763" i="10" s="1"/>
  <c r="G764" i="10"/>
  <c r="D764" i="10" s="1"/>
  <c r="G765" i="10"/>
  <c r="D765" i="10" s="1"/>
  <c r="G766" i="10"/>
  <c r="D766" i="10" s="1"/>
  <c r="G767" i="10"/>
  <c r="D767" i="10" s="1"/>
  <c r="G768" i="10"/>
  <c r="D768" i="10" s="1"/>
  <c r="G769" i="10"/>
  <c r="D769" i="10" s="1"/>
  <c r="G770" i="10"/>
  <c r="D770" i="10" s="1"/>
  <c r="G771" i="10"/>
  <c r="D771" i="10" s="1"/>
  <c r="G772" i="10"/>
  <c r="D772" i="10" s="1"/>
  <c r="G773" i="10"/>
  <c r="D773" i="10" s="1"/>
  <c r="G774" i="10"/>
  <c r="D774" i="10" s="1"/>
  <c r="G775" i="10"/>
  <c r="D775" i="10" s="1"/>
  <c r="G776" i="10"/>
  <c r="D776" i="10" s="1"/>
  <c r="G777" i="10"/>
  <c r="D777" i="10" s="1"/>
  <c r="G778" i="10"/>
  <c r="D778" i="10" s="1"/>
  <c r="G779" i="10"/>
  <c r="D779" i="10" s="1"/>
  <c r="G780" i="10"/>
  <c r="D780" i="10" s="1"/>
  <c r="G781" i="10"/>
  <c r="D781" i="10" s="1"/>
  <c r="G782" i="10"/>
  <c r="D782" i="10" s="1"/>
  <c r="G783" i="10"/>
  <c r="D783" i="10" s="1"/>
  <c r="G784" i="10"/>
  <c r="D784" i="10" s="1"/>
  <c r="G785" i="10"/>
  <c r="D785" i="10" s="1"/>
  <c r="G786" i="10"/>
  <c r="D786" i="10" s="1"/>
  <c r="G787" i="10"/>
  <c r="D787" i="10" s="1"/>
  <c r="G788" i="10"/>
  <c r="D788" i="10" s="1"/>
  <c r="G789" i="10"/>
  <c r="D789" i="10" s="1"/>
  <c r="G790" i="10"/>
  <c r="D790" i="10" s="1"/>
  <c r="G791" i="10"/>
  <c r="D791" i="10" s="1"/>
  <c r="G792" i="10"/>
  <c r="D792" i="10" s="1"/>
  <c r="G793" i="10"/>
  <c r="D793" i="10" s="1"/>
  <c r="G794" i="10"/>
  <c r="D794" i="10" s="1"/>
  <c r="G795" i="10"/>
  <c r="D795" i="10" s="1"/>
  <c r="G796" i="10"/>
  <c r="D796" i="10" s="1"/>
  <c r="G797" i="10"/>
  <c r="D797" i="10" s="1"/>
  <c r="G798" i="10"/>
  <c r="D798" i="10" s="1"/>
  <c r="G799" i="10"/>
  <c r="D799" i="10" s="1"/>
  <c r="G800" i="10"/>
  <c r="D800" i="10" s="1"/>
  <c r="G801" i="10"/>
  <c r="D801" i="10" s="1"/>
  <c r="G802" i="10"/>
  <c r="D802" i="10" s="1"/>
  <c r="G803" i="10"/>
  <c r="D803" i="10" s="1"/>
  <c r="G804" i="10"/>
  <c r="D804" i="10" s="1"/>
  <c r="G805" i="10"/>
  <c r="D805" i="10" s="1"/>
  <c r="G806" i="10"/>
  <c r="D806" i="10" s="1"/>
  <c r="G807" i="10"/>
  <c r="D807" i="10" s="1"/>
  <c r="G808" i="10"/>
  <c r="D808" i="10" s="1"/>
  <c r="G809" i="10"/>
  <c r="D809" i="10" s="1"/>
  <c r="G810" i="10"/>
  <c r="D810" i="10" s="1"/>
  <c r="G811" i="10"/>
  <c r="D811" i="10" s="1"/>
  <c r="G812" i="10"/>
  <c r="D812" i="10" s="1"/>
  <c r="G813" i="10"/>
  <c r="D813" i="10" s="1"/>
  <c r="G814" i="10"/>
  <c r="D814" i="10" s="1"/>
  <c r="G815" i="10"/>
  <c r="D815" i="10" s="1"/>
  <c r="G816" i="10"/>
  <c r="D816" i="10" s="1"/>
  <c r="G817" i="10"/>
  <c r="D817" i="10" s="1"/>
  <c r="G818" i="10"/>
  <c r="D818" i="10" s="1"/>
  <c r="G819" i="10"/>
  <c r="D819" i="10" s="1"/>
  <c r="G820" i="10"/>
  <c r="D820" i="10" s="1"/>
  <c r="G821" i="10"/>
  <c r="D821" i="10" s="1"/>
  <c r="G822" i="10"/>
  <c r="D822" i="10" s="1"/>
  <c r="G823" i="10"/>
  <c r="D823" i="10" s="1"/>
  <c r="G824" i="10"/>
  <c r="D824" i="10" s="1"/>
  <c r="G825" i="10"/>
  <c r="D825" i="10" s="1"/>
  <c r="G826" i="10"/>
  <c r="D826" i="10" s="1"/>
  <c r="G827" i="10"/>
  <c r="D827" i="10" s="1"/>
  <c r="G828" i="10"/>
  <c r="D828" i="10" s="1"/>
  <c r="G829" i="10"/>
  <c r="D829" i="10" s="1"/>
  <c r="G830" i="10"/>
  <c r="D830" i="10" s="1"/>
  <c r="G831" i="10"/>
  <c r="D831" i="10" s="1"/>
  <c r="G832" i="10"/>
  <c r="D832" i="10" s="1"/>
  <c r="G833" i="10"/>
  <c r="D833" i="10" s="1"/>
  <c r="G834" i="10"/>
  <c r="D834" i="10" s="1"/>
  <c r="G835" i="10"/>
  <c r="D835" i="10" s="1"/>
  <c r="G836" i="10"/>
  <c r="D836" i="10" s="1"/>
  <c r="G837" i="10"/>
  <c r="D837" i="10" s="1"/>
  <c r="G838" i="10"/>
  <c r="D838" i="10" s="1"/>
  <c r="G839" i="10"/>
  <c r="D839" i="10" s="1"/>
  <c r="G840" i="10"/>
  <c r="D840" i="10" s="1"/>
  <c r="G841" i="10"/>
  <c r="D841" i="10" s="1"/>
  <c r="G842" i="10"/>
  <c r="D842" i="10" s="1"/>
  <c r="G843" i="10"/>
  <c r="D843" i="10" s="1"/>
  <c r="G844" i="10"/>
  <c r="D844" i="10" s="1"/>
  <c r="G845" i="10"/>
  <c r="D845" i="10" s="1"/>
  <c r="G846" i="10"/>
  <c r="D846" i="10" s="1"/>
  <c r="G847" i="10"/>
  <c r="D847" i="10" s="1"/>
  <c r="G848" i="10"/>
  <c r="D848" i="10" s="1"/>
  <c r="G849" i="10"/>
  <c r="D849" i="10" s="1"/>
  <c r="G850" i="10"/>
  <c r="D850" i="10" s="1"/>
  <c r="G851" i="10"/>
  <c r="D851" i="10" s="1"/>
  <c r="G852" i="10"/>
  <c r="D852" i="10" s="1"/>
  <c r="G853" i="10"/>
  <c r="D853" i="10" s="1"/>
  <c r="G854" i="10"/>
  <c r="D854" i="10" s="1"/>
  <c r="G855" i="10"/>
  <c r="D855" i="10" s="1"/>
  <c r="G856" i="10"/>
  <c r="D856" i="10" s="1"/>
  <c r="G857" i="10"/>
  <c r="D857" i="10" s="1"/>
  <c r="G858" i="10"/>
  <c r="D858" i="10" s="1"/>
  <c r="G859" i="10"/>
  <c r="D859" i="10" s="1"/>
  <c r="G860" i="10"/>
  <c r="D860" i="10" s="1"/>
  <c r="G861" i="10"/>
  <c r="D861" i="10" s="1"/>
  <c r="G862" i="10"/>
  <c r="D862" i="10" s="1"/>
  <c r="G863" i="10"/>
  <c r="D863" i="10" s="1"/>
  <c r="G864" i="10"/>
  <c r="D864" i="10" s="1"/>
  <c r="G865" i="10"/>
  <c r="D865" i="10" s="1"/>
  <c r="G866" i="10"/>
  <c r="D866" i="10" s="1"/>
  <c r="G867" i="10"/>
  <c r="D867" i="10" s="1"/>
  <c r="G868" i="10"/>
  <c r="D868" i="10" s="1"/>
  <c r="G869" i="10"/>
  <c r="D869" i="10" s="1"/>
  <c r="G870" i="10"/>
  <c r="D870" i="10" s="1"/>
  <c r="G871" i="10"/>
  <c r="D871" i="10" s="1"/>
  <c r="G872" i="10"/>
  <c r="D872" i="10" s="1"/>
  <c r="G873" i="10"/>
  <c r="D873" i="10" s="1"/>
  <c r="G874" i="10"/>
  <c r="D874" i="10" s="1"/>
  <c r="G875" i="10"/>
  <c r="D875" i="10" s="1"/>
  <c r="G876" i="10"/>
  <c r="D876" i="10" s="1"/>
  <c r="G877" i="10"/>
  <c r="D877" i="10" s="1"/>
  <c r="G878" i="10"/>
  <c r="D878" i="10" s="1"/>
  <c r="G879" i="10"/>
  <c r="D879" i="10" s="1"/>
  <c r="G880" i="10"/>
  <c r="D880" i="10" s="1"/>
  <c r="G881" i="10"/>
  <c r="D881" i="10" s="1"/>
  <c r="G882" i="10"/>
  <c r="D882" i="10" s="1"/>
  <c r="G883" i="10"/>
  <c r="D883" i="10" s="1"/>
  <c r="G884" i="10"/>
  <c r="D884" i="10" s="1"/>
  <c r="G885" i="10"/>
  <c r="D885" i="10" s="1"/>
  <c r="G886" i="10"/>
  <c r="D886" i="10" s="1"/>
  <c r="G887" i="10"/>
  <c r="D887" i="10" s="1"/>
  <c r="G888" i="10"/>
  <c r="D888" i="10" s="1"/>
  <c r="G889" i="10"/>
  <c r="D889" i="10" s="1"/>
  <c r="G890" i="10"/>
  <c r="D890" i="10" s="1"/>
  <c r="G891" i="10"/>
  <c r="D891" i="10" s="1"/>
  <c r="G892" i="10"/>
  <c r="D892" i="10" s="1"/>
  <c r="G893" i="10"/>
  <c r="D893" i="10" s="1"/>
  <c r="G894" i="10"/>
  <c r="D894" i="10" s="1"/>
  <c r="G895" i="10"/>
  <c r="D895" i="10" s="1"/>
  <c r="G896" i="10"/>
  <c r="D896" i="10" s="1"/>
  <c r="G897" i="10"/>
  <c r="D897" i="10" s="1"/>
  <c r="G898" i="10"/>
  <c r="D898" i="10" s="1"/>
  <c r="G899" i="10"/>
  <c r="D899" i="10" s="1"/>
  <c r="G900" i="10"/>
  <c r="D900" i="10" s="1"/>
  <c r="G901" i="10"/>
  <c r="D901" i="10" s="1"/>
  <c r="G902" i="10"/>
  <c r="D902" i="10" s="1"/>
  <c r="G903" i="10"/>
  <c r="D903" i="10" s="1"/>
  <c r="G904" i="10"/>
  <c r="D904" i="10" s="1"/>
  <c r="G905" i="10"/>
  <c r="D905" i="10" s="1"/>
  <c r="G906" i="10"/>
  <c r="D906" i="10" s="1"/>
  <c r="G907" i="10"/>
  <c r="D907" i="10" s="1"/>
  <c r="G908" i="10"/>
  <c r="D908" i="10" s="1"/>
  <c r="G909" i="10"/>
  <c r="D909" i="10" s="1"/>
  <c r="G910" i="10"/>
  <c r="D910" i="10" s="1"/>
  <c r="G911" i="10"/>
  <c r="D911" i="10" s="1"/>
  <c r="G912" i="10"/>
  <c r="D912" i="10" s="1"/>
  <c r="G913" i="10"/>
  <c r="D913" i="10" s="1"/>
  <c r="G914" i="10"/>
  <c r="D914" i="10" s="1"/>
  <c r="G915" i="10"/>
  <c r="D915" i="10" s="1"/>
  <c r="G916" i="10"/>
  <c r="D916" i="10" s="1"/>
  <c r="G917" i="10"/>
  <c r="D917" i="10" s="1"/>
  <c r="G918" i="10"/>
  <c r="D918" i="10" s="1"/>
  <c r="G919" i="10"/>
  <c r="D919" i="10" s="1"/>
  <c r="G920" i="10"/>
  <c r="D920" i="10" s="1"/>
  <c r="G921" i="10"/>
  <c r="D921" i="10" s="1"/>
  <c r="G922" i="10"/>
  <c r="D922" i="10" s="1"/>
  <c r="G923" i="10"/>
  <c r="D923" i="10" s="1"/>
  <c r="G924" i="10"/>
  <c r="D924" i="10" s="1"/>
  <c r="G925" i="10"/>
  <c r="D925" i="10" s="1"/>
  <c r="G926" i="10"/>
  <c r="D926" i="10" s="1"/>
  <c r="G927" i="10"/>
  <c r="D927" i="10" s="1"/>
  <c r="G928" i="10"/>
  <c r="D928" i="10" s="1"/>
  <c r="G929" i="10"/>
  <c r="D929" i="10" s="1"/>
  <c r="G930" i="10"/>
  <c r="D930" i="10" s="1"/>
  <c r="G931" i="10"/>
  <c r="D931" i="10" s="1"/>
  <c r="G932" i="10"/>
  <c r="D932" i="10" s="1"/>
  <c r="G933" i="10"/>
  <c r="D933" i="10" s="1"/>
  <c r="G934" i="10"/>
  <c r="D934" i="10" s="1"/>
  <c r="G935" i="10"/>
  <c r="D935" i="10" s="1"/>
  <c r="G936" i="10"/>
  <c r="D936" i="10" s="1"/>
  <c r="G937" i="10"/>
  <c r="D937" i="10" s="1"/>
  <c r="G938" i="10"/>
  <c r="D938" i="10" s="1"/>
  <c r="G939" i="10"/>
  <c r="D939" i="10" s="1"/>
  <c r="G940" i="10"/>
  <c r="D940" i="10" s="1"/>
  <c r="G941" i="10"/>
  <c r="D941" i="10" s="1"/>
  <c r="G942" i="10"/>
  <c r="D942" i="10" s="1"/>
  <c r="G943" i="10"/>
  <c r="D943" i="10" s="1"/>
  <c r="G944" i="10"/>
  <c r="D944" i="10" s="1"/>
  <c r="G945" i="10"/>
  <c r="D945" i="10" s="1"/>
  <c r="G946" i="10"/>
  <c r="D946" i="10" s="1"/>
  <c r="G947" i="10"/>
  <c r="D947" i="10" s="1"/>
  <c r="G948" i="10"/>
  <c r="D948" i="10" s="1"/>
  <c r="G949" i="10"/>
  <c r="D949" i="10" s="1"/>
  <c r="G950" i="10"/>
  <c r="D950" i="10" s="1"/>
  <c r="G951" i="10"/>
  <c r="D951" i="10" s="1"/>
  <c r="G952" i="10"/>
  <c r="D952" i="10" s="1"/>
  <c r="G953" i="10"/>
  <c r="D953" i="10" s="1"/>
  <c r="G954" i="10"/>
  <c r="D954" i="10" s="1"/>
  <c r="G955" i="10"/>
  <c r="D955" i="10" s="1"/>
  <c r="G956" i="10"/>
  <c r="D956" i="10" s="1"/>
  <c r="G957" i="10"/>
  <c r="D957" i="10" s="1"/>
  <c r="G958" i="10"/>
  <c r="D958" i="10" s="1"/>
  <c r="G959" i="10"/>
  <c r="D959" i="10" s="1"/>
  <c r="G960" i="10"/>
  <c r="D960" i="10" s="1"/>
  <c r="G961" i="10"/>
  <c r="D961" i="10" s="1"/>
  <c r="G962" i="10"/>
  <c r="D962" i="10" s="1"/>
  <c r="G963" i="10"/>
  <c r="D963" i="10" s="1"/>
  <c r="G964" i="10"/>
  <c r="D964" i="10" s="1"/>
  <c r="G965" i="10"/>
  <c r="D965" i="10" s="1"/>
  <c r="G966" i="10"/>
  <c r="D966" i="10" s="1"/>
  <c r="G967" i="10"/>
  <c r="D967" i="10" s="1"/>
  <c r="G968" i="10"/>
  <c r="D968" i="10" s="1"/>
  <c r="G969" i="10"/>
  <c r="D969" i="10" s="1"/>
  <c r="G970" i="10"/>
  <c r="D970" i="10" s="1"/>
  <c r="G971" i="10"/>
  <c r="D971" i="10" s="1"/>
  <c r="G972" i="10"/>
  <c r="D972" i="10" s="1"/>
  <c r="G973" i="10"/>
  <c r="D973" i="10" s="1"/>
  <c r="G974" i="10"/>
  <c r="D974" i="10" s="1"/>
  <c r="G975" i="10"/>
  <c r="D975" i="10" s="1"/>
  <c r="G976" i="10"/>
  <c r="D976" i="10" s="1"/>
  <c r="G977" i="10"/>
  <c r="D977" i="10" s="1"/>
  <c r="G978" i="10"/>
  <c r="D978" i="10" s="1"/>
  <c r="G979" i="10"/>
  <c r="D979" i="10" s="1"/>
  <c r="G980" i="10"/>
  <c r="D980" i="10" s="1"/>
  <c r="G981" i="10"/>
  <c r="D981" i="10" s="1"/>
  <c r="G982" i="10"/>
  <c r="D982" i="10" s="1"/>
  <c r="G983" i="10"/>
  <c r="D983" i="10" s="1"/>
  <c r="G984" i="10"/>
  <c r="D984" i="10" s="1"/>
  <c r="G985" i="10"/>
  <c r="D985" i="10" s="1"/>
  <c r="G986" i="10"/>
  <c r="D986" i="10" s="1"/>
  <c r="G987" i="10"/>
  <c r="D987" i="10" s="1"/>
  <c r="G988" i="10"/>
  <c r="D988" i="10" s="1"/>
  <c r="G989" i="10"/>
  <c r="D989" i="10" s="1"/>
  <c r="G990" i="10"/>
  <c r="D990" i="10" s="1"/>
  <c r="G991" i="10"/>
  <c r="D991" i="10" s="1"/>
  <c r="G992" i="10"/>
  <c r="D992" i="10" s="1"/>
  <c r="G993" i="10"/>
  <c r="D993" i="10" s="1"/>
  <c r="G994" i="10"/>
  <c r="D994" i="10" s="1"/>
  <c r="G995" i="10"/>
  <c r="D995" i="10" s="1"/>
  <c r="G996" i="10"/>
  <c r="D996" i="10" s="1"/>
  <c r="G997" i="10"/>
  <c r="D997" i="10" s="1"/>
  <c r="G998" i="10"/>
  <c r="D998" i="10" s="1"/>
  <c r="G999" i="10"/>
  <c r="D999" i="10" s="1"/>
  <c r="G1000" i="10"/>
  <c r="D1000" i="10" s="1"/>
  <c r="G1001" i="10"/>
  <c r="D1001" i="10" s="1"/>
  <c r="G1002" i="10"/>
  <c r="D1002" i="10" s="1"/>
  <c r="G1003" i="10"/>
  <c r="D1003" i="10" s="1"/>
  <c r="G1004" i="10"/>
  <c r="G1005" i="10"/>
  <c r="D1005" i="10" s="1"/>
  <c r="G1006" i="10"/>
  <c r="D1006" i="10" s="1"/>
  <c r="G1007" i="10"/>
  <c r="D1007" i="10" s="1"/>
  <c r="G1008" i="10"/>
  <c r="D1008" i="10" s="1"/>
  <c r="G1009" i="10"/>
  <c r="D1009" i="10" s="1"/>
  <c r="G1010" i="10"/>
  <c r="D1010" i="10" s="1"/>
  <c r="G1011" i="10"/>
  <c r="D1011" i="10" s="1"/>
  <c r="G1012" i="10"/>
  <c r="D1012" i="10" s="1"/>
  <c r="G1013" i="10"/>
  <c r="D1013" i="10" s="1"/>
  <c r="G1014" i="10"/>
  <c r="D1014" i="10" s="1"/>
  <c r="G1015" i="10"/>
  <c r="D1015" i="10" s="1"/>
  <c r="G1016" i="10"/>
  <c r="D1016" i="10" s="1"/>
  <c r="G1017" i="10"/>
  <c r="D1017" i="10" s="1"/>
  <c r="G1018" i="10"/>
  <c r="D1018" i="10" s="1"/>
  <c r="G1019" i="10"/>
  <c r="D1019" i="10" s="1"/>
  <c r="G1020" i="10"/>
  <c r="D1020" i="10" s="1"/>
  <c r="G1021" i="10"/>
  <c r="D1021" i="10" s="1"/>
  <c r="G1022" i="10"/>
  <c r="D1022" i="10" s="1"/>
  <c r="G1023" i="10"/>
  <c r="D1023" i="10" s="1"/>
  <c r="G1024" i="10"/>
  <c r="D1024" i="10" s="1"/>
  <c r="G1025" i="10"/>
  <c r="D1025" i="10" s="1"/>
  <c r="G1026" i="10"/>
  <c r="D1026" i="10" s="1"/>
  <c r="G1027" i="10"/>
  <c r="D1027" i="10" s="1"/>
  <c r="G1028" i="10"/>
  <c r="D1028" i="10" s="1"/>
  <c r="G1029" i="10"/>
  <c r="D1029" i="10" s="1"/>
  <c r="G1030" i="10"/>
  <c r="D1030" i="10" s="1"/>
  <c r="G1031" i="10"/>
  <c r="D1031" i="10" s="1"/>
  <c r="G1032" i="10"/>
  <c r="D1032" i="10" s="1"/>
  <c r="G1033" i="10"/>
  <c r="D1033" i="10" s="1"/>
  <c r="G1034" i="10"/>
  <c r="D1034" i="10" s="1"/>
  <c r="G1035" i="10"/>
  <c r="D1035" i="10" s="1"/>
  <c r="G1036" i="10"/>
  <c r="D1036" i="10" s="1"/>
  <c r="G1037" i="10"/>
  <c r="D1037" i="10" s="1"/>
  <c r="G1038" i="10"/>
  <c r="D1038" i="10" s="1"/>
  <c r="G1039" i="10"/>
  <c r="D1039" i="10" s="1"/>
  <c r="G1040" i="10"/>
  <c r="D1040" i="10" s="1"/>
  <c r="G1041" i="10"/>
  <c r="D1041" i="10" s="1"/>
  <c r="G1042" i="10"/>
  <c r="D1042" i="10" s="1"/>
  <c r="G1043" i="10"/>
  <c r="D1043" i="10" s="1"/>
  <c r="G1044" i="10"/>
  <c r="D1044" i="10" s="1"/>
  <c r="G1045" i="10"/>
  <c r="D1045" i="10" s="1"/>
  <c r="G1046" i="10"/>
  <c r="D1046" i="10" s="1"/>
  <c r="G1047" i="10"/>
  <c r="D1047" i="10" s="1"/>
  <c r="G1048" i="10"/>
  <c r="D1048" i="10" s="1"/>
  <c r="G1049" i="10"/>
  <c r="D1049" i="10" s="1"/>
  <c r="G1050" i="10"/>
  <c r="D1050" i="10" s="1"/>
  <c r="G1051" i="10"/>
  <c r="D1051" i="10" s="1"/>
  <c r="G1052" i="10"/>
  <c r="D1052" i="10" s="1"/>
  <c r="G1053" i="10"/>
  <c r="D1053" i="10" s="1"/>
  <c r="G1054" i="10"/>
  <c r="D1054" i="10" s="1"/>
  <c r="G1055" i="10"/>
  <c r="D1055" i="10" s="1"/>
  <c r="G1056" i="10"/>
  <c r="D1056" i="10" s="1"/>
  <c r="G1057" i="10"/>
  <c r="D1057" i="10" s="1"/>
  <c r="G1058" i="10"/>
  <c r="D1058" i="10" s="1"/>
  <c r="G1059" i="10"/>
  <c r="D1059" i="10" s="1"/>
  <c r="G1060" i="10"/>
  <c r="D1060" i="10" s="1"/>
  <c r="G1061" i="10"/>
  <c r="D1061" i="10" s="1"/>
  <c r="G1062" i="10"/>
  <c r="D1062" i="10" s="1"/>
  <c r="G1063" i="10"/>
  <c r="D1063" i="10" s="1"/>
  <c r="G1064" i="10"/>
  <c r="D1064" i="10" s="1"/>
  <c r="G1065" i="10"/>
  <c r="D1065" i="10" s="1"/>
  <c r="G1066" i="10"/>
  <c r="D1066" i="10" s="1"/>
  <c r="G1067" i="10"/>
  <c r="D1067" i="10" s="1"/>
  <c r="G1068" i="10"/>
  <c r="D1068" i="10" s="1"/>
  <c r="G1069" i="10"/>
  <c r="D1069" i="10" s="1"/>
  <c r="G1070" i="10"/>
  <c r="D1070" i="10" s="1"/>
  <c r="G1071" i="10"/>
  <c r="D1071" i="10" s="1"/>
  <c r="G1072" i="10"/>
  <c r="D1072" i="10" s="1"/>
  <c r="G1073" i="10"/>
  <c r="D1073" i="10" s="1"/>
  <c r="G1074" i="10"/>
  <c r="D1074" i="10" s="1"/>
  <c r="G1075" i="10"/>
  <c r="D1075" i="10" s="1"/>
  <c r="G1076" i="10"/>
  <c r="D1076" i="10" s="1"/>
  <c r="G1077" i="10"/>
  <c r="D1077" i="10" s="1"/>
  <c r="G1078" i="10"/>
  <c r="G1079" i="10"/>
  <c r="D1079" i="10" s="1"/>
  <c r="G1080" i="10"/>
  <c r="D1080" i="10" s="1"/>
  <c r="G1081" i="10"/>
  <c r="D1081" i="10" s="1"/>
  <c r="G1082" i="10"/>
  <c r="D1082" i="10" s="1"/>
  <c r="G1083" i="10"/>
  <c r="D1083" i="10" s="1"/>
  <c r="G1084" i="10"/>
  <c r="D1084" i="10" s="1"/>
  <c r="G1085" i="10"/>
  <c r="D1085" i="10" s="1"/>
  <c r="G1086" i="10"/>
  <c r="D1086" i="10" s="1"/>
  <c r="G1087" i="10"/>
  <c r="D1087" i="10" s="1"/>
  <c r="G1088" i="10"/>
  <c r="D1088" i="10" s="1"/>
  <c r="G1089" i="10"/>
  <c r="D1089" i="10" s="1"/>
  <c r="G1090" i="10"/>
  <c r="D1090" i="10" s="1"/>
  <c r="G1091" i="10"/>
  <c r="D1091" i="10" s="1"/>
  <c r="G1092" i="10"/>
  <c r="D1092" i="10" s="1"/>
  <c r="G1093" i="10"/>
  <c r="D1093" i="10" s="1"/>
  <c r="G1094" i="10"/>
  <c r="D1094" i="10" s="1"/>
  <c r="G1095" i="10"/>
  <c r="D1095" i="10" s="1"/>
  <c r="G1096" i="10"/>
  <c r="D1096" i="10" s="1"/>
  <c r="G1097" i="10"/>
  <c r="D1097" i="10" s="1"/>
  <c r="G1098" i="10"/>
  <c r="D1098" i="10" s="1"/>
  <c r="G1099" i="10"/>
  <c r="D1099" i="10" s="1"/>
  <c r="G1100" i="10"/>
  <c r="D1100" i="10" s="1"/>
  <c r="G1101" i="10"/>
  <c r="D1101" i="10" s="1"/>
  <c r="G1102" i="10"/>
  <c r="D1102" i="10" s="1"/>
  <c r="G1103" i="10"/>
  <c r="D1103" i="10" s="1"/>
  <c r="G1104" i="10"/>
  <c r="D1104" i="10" s="1"/>
  <c r="G1105" i="10"/>
  <c r="D1105" i="10" s="1"/>
  <c r="G1106" i="10"/>
  <c r="D1106" i="10" s="1"/>
  <c r="G1107" i="10"/>
  <c r="D1107" i="10" s="1"/>
  <c r="G1108" i="10"/>
  <c r="D1108" i="10" s="1"/>
  <c r="G1109" i="10"/>
  <c r="D1109" i="10" s="1"/>
  <c r="G1110" i="10"/>
  <c r="D1110" i="10" s="1"/>
  <c r="G1111" i="10"/>
  <c r="D1111" i="10" s="1"/>
  <c r="G1112" i="10"/>
  <c r="D1112" i="10" s="1"/>
  <c r="G1113" i="10"/>
  <c r="D1113" i="10" s="1"/>
  <c r="G1114" i="10"/>
  <c r="D1114" i="10" s="1"/>
  <c r="G1115" i="10"/>
  <c r="D1115" i="10" s="1"/>
  <c r="G1116" i="10"/>
  <c r="D1116" i="10" s="1"/>
  <c r="G1117" i="10"/>
  <c r="D1117" i="10" s="1"/>
  <c r="G1118" i="10"/>
  <c r="D1118" i="10" s="1"/>
  <c r="G1119" i="10"/>
  <c r="D1119" i="10" s="1"/>
  <c r="G1120" i="10"/>
  <c r="D1120" i="10" s="1"/>
  <c r="G1121" i="10"/>
  <c r="D1121" i="10" s="1"/>
  <c r="G1122" i="10"/>
  <c r="D1122" i="10" s="1"/>
  <c r="G1123" i="10"/>
  <c r="D1123" i="10" s="1"/>
  <c r="G1124" i="10"/>
  <c r="D1124" i="10" s="1"/>
  <c r="G1125" i="10"/>
  <c r="D1125" i="10" s="1"/>
  <c r="G1126" i="10"/>
  <c r="D1126" i="10" s="1"/>
  <c r="G1127" i="10"/>
  <c r="D1127" i="10" s="1"/>
  <c r="G1128" i="10"/>
  <c r="D1128" i="10" s="1"/>
  <c r="G1129" i="10"/>
  <c r="D1129" i="10" s="1"/>
  <c r="G1130" i="10"/>
  <c r="D1130" i="10" s="1"/>
  <c r="G1131" i="10"/>
  <c r="D1131" i="10" s="1"/>
  <c r="G1132" i="10"/>
  <c r="D1132" i="10" s="1"/>
  <c r="G1133" i="10"/>
  <c r="D1133" i="10" s="1"/>
  <c r="G1134" i="10"/>
  <c r="D1134" i="10" s="1"/>
  <c r="G1135" i="10"/>
  <c r="D1135" i="10" s="1"/>
  <c r="G1136" i="10"/>
  <c r="D1136" i="10" s="1"/>
  <c r="G1137" i="10"/>
  <c r="D1137" i="10" s="1"/>
  <c r="G1138" i="10"/>
  <c r="D1138" i="10" s="1"/>
  <c r="G1139" i="10"/>
  <c r="D1139" i="10" s="1"/>
  <c r="G1140" i="10"/>
  <c r="D1140" i="10" s="1"/>
  <c r="G1141" i="10"/>
  <c r="D1141" i="10" s="1"/>
  <c r="G1142" i="10"/>
  <c r="D1142" i="10" s="1"/>
  <c r="G1143" i="10"/>
  <c r="D1143" i="10" s="1"/>
  <c r="G1144" i="10"/>
  <c r="D1144" i="10" s="1"/>
  <c r="G1145" i="10"/>
  <c r="D1145" i="10" s="1"/>
  <c r="G1146" i="10"/>
  <c r="D1146" i="10" s="1"/>
  <c r="G1147" i="10"/>
  <c r="D1147" i="10" s="1"/>
  <c r="G1148" i="10"/>
  <c r="D1148" i="10" s="1"/>
  <c r="G1149" i="10"/>
  <c r="D1149" i="10" s="1"/>
  <c r="G1150" i="10"/>
  <c r="D1150" i="10" s="1"/>
  <c r="G1151" i="10"/>
  <c r="D1151" i="10" s="1"/>
  <c r="G1152" i="10"/>
  <c r="D1152" i="10" s="1"/>
  <c r="G1153" i="10"/>
  <c r="D1153" i="10" s="1"/>
  <c r="G1154" i="10"/>
  <c r="D1154" i="10" s="1"/>
  <c r="G1155" i="10"/>
  <c r="D1155" i="10" s="1"/>
  <c r="G1156" i="10"/>
  <c r="D1156" i="10" s="1"/>
  <c r="G1157" i="10"/>
  <c r="D1157" i="10" s="1"/>
  <c r="G1158" i="10"/>
  <c r="D1158" i="10" s="1"/>
  <c r="G1159" i="10"/>
  <c r="D1159" i="10" s="1"/>
  <c r="G1160" i="10"/>
  <c r="D1160" i="10" s="1"/>
  <c r="G1161" i="10"/>
  <c r="D1161" i="10" s="1"/>
  <c r="G1162" i="10"/>
  <c r="D1162" i="10" s="1"/>
  <c r="G1163" i="10"/>
  <c r="D1163" i="10" s="1"/>
  <c r="G1164" i="10"/>
  <c r="D1164" i="10" s="1"/>
  <c r="G1165" i="10"/>
  <c r="D1165" i="10" s="1"/>
  <c r="G1166" i="10"/>
  <c r="D1166" i="10" s="1"/>
  <c r="G1167" i="10"/>
  <c r="D1167" i="10" s="1"/>
  <c r="G1168" i="10"/>
  <c r="D1168" i="10" s="1"/>
  <c r="G1169" i="10"/>
  <c r="D1169" i="10" s="1"/>
  <c r="G1170" i="10"/>
  <c r="D1170" i="10" s="1"/>
  <c r="G1171" i="10"/>
  <c r="D1171" i="10" s="1"/>
  <c r="G1172" i="10"/>
  <c r="D1172" i="10" s="1"/>
  <c r="G1173" i="10"/>
  <c r="D1173" i="10" s="1"/>
  <c r="G1174" i="10"/>
  <c r="D1174" i="10" s="1"/>
  <c r="G1175" i="10"/>
  <c r="D1175" i="10" s="1"/>
  <c r="G1176" i="10"/>
  <c r="D1176" i="10" s="1"/>
  <c r="G1177" i="10"/>
  <c r="D1177" i="10" s="1"/>
  <c r="G1178" i="10"/>
  <c r="D1178" i="10" s="1"/>
  <c r="G1179" i="10"/>
  <c r="D1179" i="10" s="1"/>
  <c r="G1180" i="10"/>
  <c r="D1180" i="10" s="1"/>
  <c r="G1181" i="10"/>
  <c r="D1181" i="10" s="1"/>
  <c r="G1182" i="10"/>
  <c r="D1182" i="10" s="1"/>
  <c r="G1183" i="10"/>
  <c r="D1183" i="10" s="1"/>
  <c r="G1184" i="10"/>
  <c r="D1184" i="10" s="1"/>
  <c r="G1185" i="10"/>
  <c r="D1185" i="10" s="1"/>
  <c r="G1186" i="10"/>
  <c r="D1186" i="10" s="1"/>
  <c r="G1187" i="10"/>
  <c r="D1187" i="10" s="1"/>
  <c r="G1188" i="10"/>
  <c r="D1188" i="10" s="1"/>
  <c r="G1189" i="10"/>
  <c r="D1189" i="10" s="1"/>
  <c r="G1190" i="10"/>
  <c r="D1190" i="10" s="1"/>
  <c r="G1191" i="10"/>
  <c r="D1191" i="10" s="1"/>
  <c r="G1192" i="10"/>
  <c r="D1192" i="10" s="1"/>
  <c r="G1193" i="10"/>
  <c r="D1193" i="10" s="1"/>
  <c r="G1194" i="10"/>
  <c r="D1194" i="10" s="1"/>
  <c r="G1195" i="10"/>
  <c r="D1195" i="10" s="1"/>
  <c r="G1196" i="10"/>
  <c r="D1196" i="10" s="1"/>
  <c r="G1197" i="10"/>
  <c r="D1197" i="10" s="1"/>
  <c r="G1198" i="10"/>
  <c r="D1198" i="10" s="1"/>
  <c r="G1199" i="10"/>
  <c r="D1199" i="10" s="1"/>
  <c r="G1200" i="10"/>
  <c r="D1200" i="10" s="1"/>
  <c r="G1201" i="10"/>
  <c r="D1201" i="10" s="1"/>
  <c r="G1202" i="10"/>
  <c r="D1202" i="10" s="1"/>
  <c r="G1203" i="10"/>
  <c r="D1203" i="10" s="1"/>
  <c r="G1204" i="10"/>
  <c r="D1204" i="10" s="1"/>
  <c r="G1205" i="10"/>
  <c r="D1205" i="10" s="1"/>
  <c r="G1206" i="10"/>
  <c r="D1206" i="10" s="1"/>
  <c r="G1207" i="10"/>
  <c r="D1207" i="10" s="1"/>
  <c r="G1208" i="10"/>
  <c r="D1208" i="10" s="1"/>
  <c r="G1209" i="10"/>
  <c r="D1209" i="10" s="1"/>
  <c r="G1210" i="10"/>
  <c r="D1210" i="10" s="1"/>
  <c r="G1211" i="10"/>
  <c r="D1211" i="10" s="1"/>
  <c r="G1212" i="10"/>
  <c r="D1212" i="10" s="1"/>
  <c r="G1213" i="10"/>
  <c r="D1213" i="10" s="1"/>
  <c r="G1214" i="10"/>
  <c r="D1214" i="10" s="1"/>
  <c r="G1215" i="10"/>
  <c r="D1215" i="10" s="1"/>
  <c r="G1216" i="10"/>
  <c r="D1216" i="10" s="1"/>
  <c r="G1217" i="10"/>
  <c r="D1217" i="10" s="1"/>
  <c r="G1218" i="10"/>
  <c r="D1218" i="10" s="1"/>
  <c r="G1219" i="10"/>
  <c r="D1219" i="10" s="1"/>
  <c r="G1220" i="10"/>
  <c r="D1220" i="10" s="1"/>
  <c r="G1221" i="10"/>
  <c r="D1221" i="10" s="1"/>
  <c r="G1222" i="10"/>
  <c r="D1222" i="10" s="1"/>
  <c r="G1223" i="10"/>
  <c r="D1223" i="10" s="1"/>
  <c r="G1224" i="10"/>
  <c r="D1224" i="10" s="1"/>
  <c r="G1225" i="10"/>
  <c r="D1225" i="10" s="1"/>
  <c r="G1226" i="10"/>
  <c r="D1226" i="10" s="1"/>
  <c r="G1227" i="10"/>
  <c r="D1227" i="10" s="1"/>
  <c r="G1228" i="10"/>
  <c r="D1228" i="10" s="1"/>
  <c r="G1229" i="10"/>
  <c r="D1229" i="10" s="1"/>
  <c r="G1230" i="10"/>
  <c r="D1230" i="10" s="1"/>
  <c r="G1231" i="10"/>
  <c r="D1231" i="10" s="1"/>
  <c r="G1232" i="10"/>
  <c r="D1232" i="10" s="1"/>
  <c r="G1233" i="10"/>
  <c r="D1233" i="10" s="1"/>
  <c r="G1234" i="10"/>
  <c r="D1234" i="10" s="1"/>
  <c r="G1235" i="10"/>
  <c r="D1235" i="10" s="1"/>
  <c r="G1236" i="10"/>
  <c r="D1236" i="10" s="1"/>
  <c r="G1237" i="10"/>
  <c r="D1237" i="10" s="1"/>
  <c r="G1238" i="10"/>
  <c r="D1238" i="10" s="1"/>
  <c r="G1239" i="10"/>
  <c r="D1239" i="10" s="1"/>
  <c r="G1240" i="10"/>
  <c r="D1240" i="10" s="1"/>
  <c r="G1241" i="10"/>
  <c r="D1241" i="10" s="1"/>
  <c r="G1242" i="10"/>
  <c r="D1242" i="10" s="1"/>
  <c r="G1243" i="10"/>
  <c r="D1243" i="10" s="1"/>
  <c r="G1244" i="10"/>
  <c r="D1244" i="10" s="1"/>
  <c r="G1245" i="10"/>
  <c r="D1245" i="10" s="1"/>
  <c r="G1246" i="10"/>
  <c r="D1246" i="10" s="1"/>
  <c r="G1247" i="10"/>
  <c r="D1247" i="10" s="1"/>
  <c r="G1248" i="10"/>
  <c r="D1248" i="10" s="1"/>
  <c r="G1249" i="10"/>
  <c r="D1249" i="10" s="1"/>
  <c r="G1250" i="10"/>
  <c r="D1250" i="10" s="1"/>
  <c r="G1251" i="10"/>
  <c r="D1251" i="10" s="1"/>
  <c r="G1252" i="10"/>
  <c r="D1252" i="10" s="1"/>
  <c r="G1253" i="10"/>
  <c r="D1253" i="10" s="1"/>
  <c r="G1254" i="10"/>
  <c r="D1254" i="10" s="1"/>
  <c r="G1255" i="10"/>
  <c r="D1255" i="10" s="1"/>
  <c r="G1256" i="10"/>
  <c r="D1256" i="10" s="1"/>
  <c r="G1257" i="10"/>
  <c r="D1257" i="10" s="1"/>
  <c r="G1258" i="10"/>
  <c r="D1258" i="10" s="1"/>
  <c r="G1259" i="10"/>
  <c r="D1259" i="10" s="1"/>
  <c r="G1260" i="10"/>
  <c r="D1260" i="10" s="1"/>
  <c r="G1261" i="10"/>
  <c r="D1261" i="10" s="1"/>
  <c r="G1262" i="10"/>
  <c r="D1262" i="10" s="1"/>
  <c r="G1263" i="10"/>
  <c r="D1263" i="10" s="1"/>
  <c r="G1264" i="10"/>
  <c r="D1264" i="10" s="1"/>
  <c r="G1265" i="10"/>
  <c r="D1265" i="10" s="1"/>
  <c r="G1266" i="10"/>
  <c r="D1266" i="10" s="1"/>
  <c r="G1267" i="10"/>
  <c r="D1267" i="10" s="1"/>
  <c r="G1268" i="10"/>
  <c r="D1268" i="10" s="1"/>
  <c r="G1269" i="10"/>
  <c r="D1269" i="10" s="1"/>
  <c r="G1270" i="10"/>
  <c r="D1270" i="10" s="1"/>
  <c r="G1271" i="10"/>
  <c r="D1271" i="10" s="1"/>
  <c r="G1272" i="10"/>
  <c r="D1272" i="10" s="1"/>
  <c r="G1273" i="10"/>
  <c r="D1273" i="10" s="1"/>
  <c r="G1274" i="10"/>
  <c r="D1274" i="10" s="1"/>
  <c r="G1275" i="10"/>
  <c r="D1275" i="10" s="1"/>
  <c r="G1276" i="10"/>
  <c r="D1276" i="10" s="1"/>
  <c r="G1277" i="10"/>
  <c r="D1277" i="10" s="1"/>
  <c r="G1278" i="10"/>
  <c r="D1278" i="10" s="1"/>
  <c r="G1279" i="10"/>
  <c r="D1279" i="10" s="1"/>
  <c r="G1280" i="10"/>
  <c r="D1280" i="10" s="1"/>
  <c r="G1281" i="10"/>
  <c r="D1281" i="10" s="1"/>
  <c r="G1282" i="10"/>
  <c r="D1282" i="10" s="1"/>
  <c r="G1283" i="10"/>
  <c r="D1283" i="10" s="1"/>
  <c r="G1284" i="10"/>
  <c r="D1284" i="10" s="1"/>
  <c r="G1285" i="10"/>
  <c r="D1285" i="10" s="1"/>
  <c r="G1286" i="10"/>
  <c r="D1286" i="10" s="1"/>
  <c r="G1287" i="10"/>
  <c r="D1287" i="10" s="1"/>
  <c r="G1288" i="10"/>
  <c r="D1288" i="10" s="1"/>
  <c r="G1289" i="10"/>
  <c r="G1290" i="10"/>
  <c r="D1290" i="10" s="1"/>
  <c r="G1291" i="10"/>
  <c r="D1291" i="10" s="1"/>
  <c r="G1292" i="10"/>
  <c r="D1292" i="10" s="1"/>
  <c r="G1293" i="10"/>
  <c r="G1294" i="10"/>
  <c r="D1294" i="10" s="1"/>
  <c r="G1295" i="10"/>
  <c r="D1295" i="10" s="1"/>
  <c r="G1296" i="10"/>
  <c r="D1296" i="10" s="1"/>
  <c r="G1297" i="10"/>
  <c r="G1298" i="10"/>
  <c r="D1298" i="10" s="1"/>
  <c r="G1299" i="10"/>
  <c r="D1299" i="10" s="1"/>
  <c r="G1300" i="10"/>
  <c r="D1300" i="10" s="1"/>
  <c r="G1301" i="10"/>
  <c r="G1302" i="10"/>
  <c r="D1302" i="10" s="1"/>
  <c r="G1303" i="10"/>
  <c r="D1303" i="10" s="1"/>
  <c r="G1304" i="10"/>
  <c r="D1304" i="10" s="1"/>
  <c r="G1305" i="10"/>
  <c r="G1306" i="10"/>
  <c r="D1306" i="10" s="1"/>
  <c r="G1307" i="10"/>
  <c r="D1307" i="10" s="1"/>
  <c r="G1308" i="10"/>
  <c r="D1308" i="10" s="1"/>
  <c r="G1309" i="10"/>
  <c r="G1310" i="10"/>
  <c r="D1310" i="10" s="1"/>
  <c r="G1311" i="10"/>
  <c r="D1311" i="10" s="1"/>
  <c r="G1312" i="10"/>
  <c r="D1312" i="10" s="1"/>
  <c r="G1313" i="10"/>
  <c r="G1314" i="10"/>
  <c r="D1314" i="10" s="1"/>
  <c r="G1315" i="10"/>
  <c r="D1315" i="10" s="1"/>
  <c r="G1316" i="10"/>
  <c r="D1316" i="10" s="1"/>
  <c r="G1317" i="10"/>
  <c r="G1318" i="10"/>
  <c r="D1318" i="10" s="1"/>
  <c r="G1319" i="10"/>
  <c r="D1319" i="10" s="1"/>
  <c r="G1320" i="10"/>
  <c r="D1320" i="10" s="1"/>
  <c r="G1321" i="10"/>
  <c r="G1322" i="10"/>
  <c r="D1322" i="10" s="1"/>
  <c r="G1323" i="10"/>
  <c r="D1323" i="10" s="1"/>
  <c r="G1324" i="10"/>
  <c r="D1324" i="10" s="1"/>
  <c r="G1325" i="10"/>
  <c r="G1326" i="10"/>
  <c r="D1326" i="10" s="1"/>
  <c r="G1327" i="10"/>
  <c r="D1327" i="10" s="1"/>
  <c r="G1328" i="10"/>
  <c r="D1328" i="10" s="1"/>
  <c r="G1329" i="10"/>
  <c r="G1330" i="10"/>
  <c r="D1330" i="10" s="1"/>
  <c r="G1331" i="10"/>
  <c r="D1331" i="10" s="1"/>
  <c r="G1332" i="10"/>
  <c r="D1332" i="10" s="1"/>
  <c r="G1333" i="10"/>
  <c r="G1334" i="10"/>
  <c r="D1334" i="10" s="1"/>
  <c r="G1335" i="10"/>
  <c r="D1335" i="10" s="1"/>
  <c r="G1336" i="10"/>
  <c r="G1337" i="10"/>
  <c r="G1338" i="10"/>
  <c r="D1338" i="10" s="1"/>
  <c r="G1339" i="10"/>
  <c r="D1339" i="10" s="1"/>
  <c r="G1340" i="10"/>
  <c r="D1340" i="10" s="1"/>
  <c r="G1341" i="10"/>
  <c r="G1342" i="10"/>
  <c r="D1342" i="10" s="1"/>
  <c r="G1343" i="10"/>
  <c r="D1343" i="10" s="1"/>
  <c r="G1344" i="10"/>
  <c r="D1344" i="10" s="1"/>
  <c r="G1345" i="10"/>
  <c r="G1346" i="10"/>
  <c r="D1346" i="10" s="1"/>
  <c r="G1347" i="10"/>
  <c r="D1347" i="10" s="1"/>
  <c r="G1348" i="10"/>
  <c r="D1348" i="10" s="1"/>
  <c r="G1349" i="10"/>
  <c r="G1350" i="10"/>
  <c r="D1350" i="10" s="1"/>
  <c r="G1351" i="10"/>
  <c r="D1351" i="10" s="1"/>
  <c r="G1352" i="10"/>
  <c r="D1352" i="10" s="1"/>
  <c r="G1353" i="10"/>
  <c r="G1354" i="10"/>
  <c r="G1355" i="10"/>
  <c r="D1355" i="10" s="1"/>
  <c r="G1356" i="10"/>
  <c r="D1356" i="10" s="1"/>
  <c r="G1357" i="10"/>
  <c r="G1358" i="10"/>
  <c r="D1358" i="10" s="1"/>
  <c r="G1359" i="10"/>
  <c r="D1359" i="10" s="1"/>
  <c r="G1360" i="10"/>
  <c r="D1360" i="10" s="1"/>
  <c r="G1361" i="10"/>
  <c r="G1362" i="10"/>
  <c r="D1362" i="10" s="1"/>
  <c r="G1363" i="10"/>
  <c r="D1363" i="10" s="1"/>
  <c r="G1364" i="10"/>
  <c r="D1364" i="10" s="1"/>
  <c r="G1365" i="10"/>
  <c r="G1366" i="10"/>
  <c r="D1366" i="10" s="1"/>
  <c r="G1367" i="10"/>
  <c r="D1367" i="10" s="1"/>
  <c r="G1368" i="10"/>
  <c r="D1368" i="10" s="1"/>
  <c r="G1369" i="10"/>
  <c r="G1370" i="10"/>
  <c r="D1370" i="10" s="1"/>
  <c r="G1371" i="10"/>
  <c r="D1371" i="10" s="1"/>
  <c r="G1372" i="10"/>
  <c r="D1372" i="10" s="1"/>
  <c r="G1373" i="10"/>
  <c r="G1374" i="10"/>
  <c r="D1374" i="10" s="1"/>
  <c r="G1375" i="10"/>
  <c r="D1375" i="10" s="1"/>
  <c r="G1376" i="10"/>
  <c r="D1376" i="10" s="1"/>
  <c r="G1377" i="10"/>
  <c r="G1378" i="10"/>
  <c r="D1378" i="10" s="1"/>
  <c r="G1379" i="10"/>
  <c r="D1379" i="10" s="1"/>
  <c r="G1380" i="10"/>
  <c r="D1380" i="10" s="1"/>
  <c r="G1381" i="10"/>
  <c r="G1382" i="10"/>
  <c r="D1382" i="10" s="1"/>
  <c r="G1383" i="10"/>
  <c r="D1383" i="10" s="1"/>
  <c r="G1384" i="10"/>
  <c r="D1384" i="10" s="1"/>
  <c r="G1385" i="10"/>
  <c r="G1386" i="10"/>
  <c r="D1386" i="10" s="1"/>
  <c r="G1387" i="10"/>
  <c r="D1387" i="10" s="1"/>
  <c r="G1388" i="10"/>
  <c r="D1388" i="10" s="1"/>
  <c r="G1389" i="10"/>
  <c r="G1390" i="10"/>
  <c r="D1390" i="10" s="1"/>
  <c r="G1391" i="10"/>
  <c r="D1391" i="10" s="1"/>
  <c r="G1392" i="10"/>
  <c r="D1392" i="10" s="1"/>
  <c r="G1393" i="10"/>
  <c r="G1394" i="10"/>
  <c r="D1394" i="10" s="1"/>
  <c r="G1395" i="10"/>
  <c r="D1395" i="10" s="1"/>
  <c r="G1396" i="10"/>
  <c r="D1396" i="10" s="1"/>
  <c r="G1397" i="10"/>
  <c r="G1398" i="10"/>
  <c r="D1398" i="10" s="1"/>
  <c r="G1399" i="10"/>
  <c r="D1399" i="10" s="1"/>
  <c r="G1400" i="10"/>
  <c r="D1400" i="10" s="1"/>
  <c r="G1401" i="10"/>
  <c r="G1402" i="10"/>
  <c r="D1402" i="10" s="1"/>
  <c r="G1403" i="10"/>
  <c r="D1403" i="10" s="1"/>
  <c r="G1404" i="10"/>
  <c r="D1404" i="10" s="1"/>
  <c r="G1405" i="10"/>
  <c r="G1406" i="10"/>
  <c r="D1406" i="10" s="1"/>
  <c r="G1407" i="10"/>
  <c r="D1407" i="10" s="1"/>
  <c r="G1408" i="10"/>
  <c r="D1408" i="10" s="1"/>
  <c r="G1409" i="10"/>
  <c r="G1410" i="10"/>
  <c r="D1410" i="10" s="1"/>
  <c r="G1411" i="10"/>
  <c r="D1411" i="10" s="1"/>
  <c r="G1412" i="10"/>
  <c r="D1412" i="10" s="1"/>
  <c r="G1413" i="10"/>
  <c r="G1414" i="10"/>
  <c r="D1414" i="10" s="1"/>
  <c r="G1415" i="10"/>
  <c r="D1415" i="10" s="1"/>
  <c r="G1416" i="10"/>
  <c r="D1416" i="10" s="1"/>
  <c r="G1417" i="10"/>
  <c r="G1418" i="10"/>
  <c r="D1418" i="10" s="1"/>
  <c r="G1419" i="10"/>
  <c r="D1419" i="10" s="1"/>
  <c r="G1420" i="10"/>
  <c r="D1420" i="10" s="1"/>
  <c r="G1421" i="10"/>
  <c r="G1422" i="10"/>
  <c r="D1422" i="10" s="1"/>
  <c r="G1423" i="10"/>
  <c r="D1423" i="10" s="1"/>
  <c r="G1424" i="10"/>
  <c r="D1424" i="10" s="1"/>
  <c r="G1425" i="10"/>
  <c r="G1426" i="10"/>
  <c r="D1426" i="10" s="1"/>
  <c r="G1427" i="10"/>
  <c r="D1427" i="10" s="1"/>
  <c r="G1428" i="10"/>
  <c r="D1428" i="10" s="1"/>
  <c r="G1429" i="10"/>
  <c r="G1430" i="10"/>
  <c r="D1430" i="10" s="1"/>
  <c r="G1431" i="10"/>
  <c r="D1431" i="10" s="1"/>
  <c r="G1432" i="10"/>
  <c r="D1432" i="10" s="1"/>
  <c r="G1433" i="10"/>
  <c r="G1434" i="10"/>
  <c r="D1434" i="10" s="1"/>
  <c r="G1435" i="10"/>
  <c r="D1435" i="10" s="1"/>
  <c r="G1436" i="10"/>
  <c r="D1436" i="10" s="1"/>
  <c r="G1437" i="10"/>
  <c r="G1438" i="10"/>
  <c r="D1438" i="10" s="1"/>
  <c r="G1439" i="10"/>
  <c r="D1439" i="10" s="1"/>
  <c r="G1440" i="10"/>
  <c r="D1440" i="10" s="1"/>
  <c r="G1441" i="10"/>
  <c r="G2" i="10"/>
  <c r="D2" i="10" s="1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2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87" i="10"/>
  <c r="Q1288" i="10"/>
  <c r="Q1289" i="10"/>
  <c r="Q1290" i="10"/>
  <c r="Q1291" i="10"/>
  <c r="Q1292" i="10"/>
  <c r="Q1293" i="10"/>
  <c r="Q1294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316" i="10"/>
  <c r="Q1317" i="10"/>
  <c r="Q1318" i="10"/>
  <c r="Q1319" i="10"/>
  <c r="Q1320" i="10"/>
  <c r="Q1261" i="10"/>
  <c r="Q1202" i="10"/>
  <c r="Q1203" i="10"/>
  <c r="Q1204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0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14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08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2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96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0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84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78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2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66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0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54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48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2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36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0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24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18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24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22" i="10"/>
  <c r="O1323" i="10"/>
  <c r="O1321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262" i="10"/>
  <c r="O1263" i="10"/>
  <c r="O1261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02" i="10"/>
  <c r="O1203" i="10"/>
  <c r="O1201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142" i="10"/>
  <c r="O1143" i="10"/>
  <c r="O1141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082" i="10"/>
  <c r="O1083" i="10"/>
  <c r="O1081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22" i="10"/>
  <c r="O1023" i="10"/>
  <c r="O1021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962" i="10"/>
  <c r="O963" i="10"/>
  <c r="O961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02" i="10"/>
  <c r="O903" i="10"/>
  <c r="O901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842" i="10"/>
  <c r="O843" i="10"/>
  <c r="O841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782" i="10"/>
  <c r="O783" i="10"/>
  <c r="O781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23" i="10"/>
  <c r="O722" i="10"/>
  <c r="O721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663" i="10"/>
  <c r="O662" i="10"/>
  <c r="O661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02" i="10"/>
  <c r="O603" i="10"/>
  <c r="O601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542" i="10"/>
  <c r="O543" i="10"/>
  <c r="O541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482" i="10"/>
  <c r="O483" i="10"/>
  <c r="O481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24" i="10"/>
  <c r="O425" i="10"/>
  <c r="O426" i="10"/>
  <c r="O423" i="10"/>
  <c r="O422" i="10"/>
  <c r="O421" i="10"/>
  <c r="O361" i="10"/>
  <c r="O301" i="10"/>
  <c r="O181" i="10"/>
  <c r="O121" i="10"/>
  <c r="O61" i="10"/>
  <c r="AC133" i="9"/>
  <c r="AC134" i="9"/>
  <c r="AC135" i="9"/>
  <c r="AC132" i="9"/>
  <c r="U135" i="9"/>
  <c r="U136" i="9"/>
  <c r="U137" i="9"/>
  <c r="U134" i="9"/>
  <c r="M119" i="9"/>
  <c r="N119" i="9" s="1"/>
  <c r="O119" i="9" s="1"/>
  <c r="P119" i="9" s="1"/>
  <c r="M120" i="9"/>
  <c r="N120" i="9" s="1"/>
  <c r="O120" i="9" s="1"/>
  <c r="P120" i="9" s="1"/>
  <c r="M121" i="9"/>
  <c r="N121" i="9" s="1"/>
  <c r="O121" i="9" s="1"/>
  <c r="P121" i="9" s="1"/>
  <c r="M118" i="9"/>
  <c r="N118" i="9" s="1"/>
  <c r="O118" i="9" s="1"/>
  <c r="P118" i="9" s="1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B4" i="9"/>
  <c r="V55" i="9"/>
  <c r="W55" i="9" s="1"/>
  <c r="X55" i="9" s="1"/>
  <c r="V119" i="9"/>
  <c r="W119" i="9" s="1"/>
  <c r="X119" i="9" s="1"/>
  <c r="U7" i="9"/>
  <c r="U8" i="9"/>
  <c r="U9" i="9"/>
  <c r="U10" i="9"/>
  <c r="U11" i="9"/>
  <c r="U12" i="9"/>
  <c r="U13" i="9"/>
  <c r="U14" i="9"/>
  <c r="U15" i="9"/>
  <c r="U16" i="9"/>
  <c r="U17" i="9"/>
  <c r="V17" i="9" s="1"/>
  <c r="W17" i="9" s="1"/>
  <c r="X17" i="9" s="1"/>
  <c r="U18" i="9"/>
  <c r="U19" i="9"/>
  <c r="U20" i="9"/>
  <c r="U21" i="9"/>
  <c r="U22" i="9"/>
  <c r="U23" i="9"/>
  <c r="V23" i="9" s="1"/>
  <c r="W23" i="9" s="1"/>
  <c r="X23" i="9" s="1"/>
  <c r="U24" i="9"/>
  <c r="U25" i="9"/>
  <c r="U26" i="9"/>
  <c r="U27" i="9"/>
  <c r="U28" i="9"/>
  <c r="V28" i="9" s="1"/>
  <c r="W28" i="9" s="1"/>
  <c r="X28" i="9" s="1"/>
  <c r="U29" i="9"/>
  <c r="U30" i="9"/>
  <c r="U31" i="9"/>
  <c r="U32" i="9"/>
  <c r="U33" i="9"/>
  <c r="V33" i="9" s="1"/>
  <c r="W33" i="9" s="1"/>
  <c r="X33" i="9" s="1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V49" i="9" s="1"/>
  <c r="W49" i="9" s="1"/>
  <c r="X49" i="9" s="1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V65" i="9" s="1"/>
  <c r="W65" i="9" s="1"/>
  <c r="X65" i="9" s="1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V81" i="9" s="1"/>
  <c r="W81" i="9" s="1"/>
  <c r="X81" i="9" s="1"/>
  <c r="U82" i="9"/>
  <c r="U83" i="9"/>
  <c r="U84" i="9"/>
  <c r="U85" i="9"/>
  <c r="U86" i="9"/>
  <c r="U87" i="9"/>
  <c r="V87" i="9" s="1"/>
  <c r="W87" i="9" s="1"/>
  <c r="X87" i="9" s="1"/>
  <c r="U88" i="9"/>
  <c r="U89" i="9"/>
  <c r="U90" i="9"/>
  <c r="U91" i="9"/>
  <c r="U92" i="9"/>
  <c r="V92" i="9" s="1"/>
  <c r="W92" i="9" s="1"/>
  <c r="X92" i="9" s="1"/>
  <c r="U93" i="9"/>
  <c r="U94" i="9"/>
  <c r="U95" i="9"/>
  <c r="U96" i="9"/>
  <c r="U97" i="9"/>
  <c r="V97" i="9" s="1"/>
  <c r="W97" i="9" s="1"/>
  <c r="X97" i="9" s="1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V113" i="9" s="1"/>
  <c r="W113" i="9" s="1"/>
  <c r="X113" i="9" s="1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V129" i="9" s="1"/>
  <c r="W129" i="9" s="1"/>
  <c r="X129" i="9" s="1"/>
  <c r="U130" i="9"/>
  <c r="U131" i="9"/>
  <c r="U132" i="9"/>
  <c r="U133" i="9"/>
  <c r="T4" i="9"/>
  <c r="M7" i="9"/>
  <c r="N7" i="9" s="1"/>
  <c r="O7" i="9" s="1"/>
  <c r="P7" i="9" s="1"/>
  <c r="M8" i="9"/>
  <c r="N8" i="9" s="1"/>
  <c r="O8" i="9" s="1"/>
  <c r="P8" i="9" s="1"/>
  <c r="M9" i="9"/>
  <c r="N9" i="9" s="1"/>
  <c r="O9" i="9" s="1"/>
  <c r="P9" i="9" s="1"/>
  <c r="M10" i="9"/>
  <c r="N10" i="9" s="1"/>
  <c r="O10" i="9" s="1"/>
  <c r="P10" i="9" s="1"/>
  <c r="M11" i="9"/>
  <c r="N11" i="9" s="1"/>
  <c r="O11" i="9" s="1"/>
  <c r="P11" i="9" s="1"/>
  <c r="M12" i="9"/>
  <c r="N12" i="9" s="1"/>
  <c r="O12" i="9" s="1"/>
  <c r="P12" i="9" s="1"/>
  <c r="M13" i="9"/>
  <c r="N13" i="9" s="1"/>
  <c r="O13" i="9" s="1"/>
  <c r="P13" i="9" s="1"/>
  <c r="M14" i="9"/>
  <c r="N14" i="9" s="1"/>
  <c r="O14" i="9" s="1"/>
  <c r="P14" i="9" s="1"/>
  <c r="M15" i="9"/>
  <c r="N15" i="9" s="1"/>
  <c r="O15" i="9" s="1"/>
  <c r="P15" i="9" s="1"/>
  <c r="M16" i="9"/>
  <c r="N16" i="9" s="1"/>
  <c r="O16" i="9" s="1"/>
  <c r="P16" i="9" s="1"/>
  <c r="M17" i="9"/>
  <c r="N17" i="9" s="1"/>
  <c r="O17" i="9" s="1"/>
  <c r="P17" i="9" s="1"/>
  <c r="M18" i="9"/>
  <c r="N18" i="9" s="1"/>
  <c r="O18" i="9" s="1"/>
  <c r="P18" i="9" s="1"/>
  <c r="M19" i="9"/>
  <c r="N19" i="9" s="1"/>
  <c r="O19" i="9" s="1"/>
  <c r="P19" i="9" s="1"/>
  <c r="M20" i="9"/>
  <c r="N20" i="9" s="1"/>
  <c r="O20" i="9" s="1"/>
  <c r="P20" i="9" s="1"/>
  <c r="M21" i="9"/>
  <c r="N21" i="9" s="1"/>
  <c r="O21" i="9" s="1"/>
  <c r="P21" i="9" s="1"/>
  <c r="M22" i="9"/>
  <c r="N22" i="9" s="1"/>
  <c r="O22" i="9" s="1"/>
  <c r="P22" i="9" s="1"/>
  <c r="M23" i="9"/>
  <c r="N23" i="9" s="1"/>
  <c r="O23" i="9" s="1"/>
  <c r="P23" i="9" s="1"/>
  <c r="M24" i="9"/>
  <c r="N24" i="9" s="1"/>
  <c r="O24" i="9" s="1"/>
  <c r="P24" i="9" s="1"/>
  <c r="M25" i="9"/>
  <c r="N25" i="9" s="1"/>
  <c r="O25" i="9" s="1"/>
  <c r="P25" i="9" s="1"/>
  <c r="M26" i="9"/>
  <c r="N26" i="9" s="1"/>
  <c r="O26" i="9" s="1"/>
  <c r="P26" i="9" s="1"/>
  <c r="M27" i="9"/>
  <c r="N27" i="9" s="1"/>
  <c r="O27" i="9" s="1"/>
  <c r="P27" i="9" s="1"/>
  <c r="M28" i="9"/>
  <c r="N28" i="9" s="1"/>
  <c r="O28" i="9" s="1"/>
  <c r="P28" i="9" s="1"/>
  <c r="M29" i="9"/>
  <c r="N29" i="9" s="1"/>
  <c r="O29" i="9" s="1"/>
  <c r="P29" i="9" s="1"/>
  <c r="M30" i="9"/>
  <c r="N30" i="9" s="1"/>
  <c r="O30" i="9" s="1"/>
  <c r="P30" i="9" s="1"/>
  <c r="M31" i="9"/>
  <c r="N31" i="9" s="1"/>
  <c r="O31" i="9" s="1"/>
  <c r="P31" i="9" s="1"/>
  <c r="M32" i="9"/>
  <c r="N32" i="9" s="1"/>
  <c r="O32" i="9" s="1"/>
  <c r="P32" i="9" s="1"/>
  <c r="M33" i="9"/>
  <c r="N33" i="9" s="1"/>
  <c r="O33" i="9" s="1"/>
  <c r="P33" i="9" s="1"/>
  <c r="M34" i="9"/>
  <c r="N34" i="9" s="1"/>
  <c r="O34" i="9" s="1"/>
  <c r="P34" i="9" s="1"/>
  <c r="M35" i="9"/>
  <c r="N35" i="9" s="1"/>
  <c r="O35" i="9" s="1"/>
  <c r="P35" i="9" s="1"/>
  <c r="M36" i="9"/>
  <c r="N36" i="9" s="1"/>
  <c r="O36" i="9" s="1"/>
  <c r="P36" i="9" s="1"/>
  <c r="M37" i="9"/>
  <c r="N37" i="9" s="1"/>
  <c r="O37" i="9" s="1"/>
  <c r="P37" i="9" s="1"/>
  <c r="M38" i="9"/>
  <c r="N38" i="9" s="1"/>
  <c r="O38" i="9" s="1"/>
  <c r="P38" i="9" s="1"/>
  <c r="M39" i="9"/>
  <c r="N39" i="9" s="1"/>
  <c r="O39" i="9" s="1"/>
  <c r="P39" i="9" s="1"/>
  <c r="M40" i="9"/>
  <c r="N40" i="9" s="1"/>
  <c r="O40" i="9" s="1"/>
  <c r="P40" i="9" s="1"/>
  <c r="M41" i="9"/>
  <c r="N41" i="9" s="1"/>
  <c r="O41" i="9" s="1"/>
  <c r="P41" i="9" s="1"/>
  <c r="M42" i="9"/>
  <c r="N42" i="9" s="1"/>
  <c r="O42" i="9" s="1"/>
  <c r="P42" i="9" s="1"/>
  <c r="M43" i="9"/>
  <c r="N43" i="9" s="1"/>
  <c r="O43" i="9" s="1"/>
  <c r="P43" i="9" s="1"/>
  <c r="M44" i="9"/>
  <c r="N44" i="9" s="1"/>
  <c r="O44" i="9" s="1"/>
  <c r="P44" i="9" s="1"/>
  <c r="M45" i="9"/>
  <c r="N45" i="9" s="1"/>
  <c r="O45" i="9" s="1"/>
  <c r="P45" i="9" s="1"/>
  <c r="M46" i="9"/>
  <c r="N46" i="9" s="1"/>
  <c r="O46" i="9" s="1"/>
  <c r="P46" i="9" s="1"/>
  <c r="M47" i="9"/>
  <c r="N47" i="9" s="1"/>
  <c r="O47" i="9" s="1"/>
  <c r="P47" i="9" s="1"/>
  <c r="M48" i="9"/>
  <c r="N48" i="9" s="1"/>
  <c r="O48" i="9" s="1"/>
  <c r="P48" i="9" s="1"/>
  <c r="M49" i="9"/>
  <c r="N49" i="9" s="1"/>
  <c r="O49" i="9" s="1"/>
  <c r="P49" i="9" s="1"/>
  <c r="M50" i="9"/>
  <c r="N50" i="9" s="1"/>
  <c r="O50" i="9" s="1"/>
  <c r="P50" i="9" s="1"/>
  <c r="M51" i="9"/>
  <c r="N51" i="9" s="1"/>
  <c r="O51" i="9" s="1"/>
  <c r="P51" i="9" s="1"/>
  <c r="M52" i="9"/>
  <c r="N52" i="9" s="1"/>
  <c r="O52" i="9" s="1"/>
  <c r="P52" i="9" s="1"/>
  <c r="M53" i="9"/>
  <c r="N53" i="9" s="1"/>
  <c r="O53" i="9" s="1"/>
  <c r="P53" i="9" s="1"/>
  <c r="M54" i="9"/>
  <c r="N54" i="9" s="1"/>
  <c r="O54" i="9" s="1"/>
  <c r="P54" i="9" s="1"/>
  <c r="M55" i="9"/>
  <c r="N55" i="9" s="1"/>
  <c r="O55" i="9" s="1"/>
  <c r="P55" i="9" s="1"/>
  <c r="M56" i="9"/>
  <c r="N56" i="9" s="1"/>
  <c r="O56" i="9" s="1"/>
  <c r="P56" i="9" s="1"/>
  <c r="M57" i="9"/>
  <c r="N57" i="9" s="1"/>
  <c r="O57" i="9" s="1"/>
  <c r="P57" i="9" s="1"/>
  <c r="M58" i="9"/>
  <c r="N58" i="9" s="1"/>
  <c r="O58" i="9" s="1"/>
  <c r="P58" i="9" s="1"/>
  <c r="M59" i="9"/>
  <c r="N59" i="9" s="1"/>
  <c r="O59" i="9" s="1"/>
  <c r="P59" i="9" s="1"/>
  <c r="M60" i="9"/>
  <c r="N60" i="9" s="1"/>
  <c r="O60" i="9" s="1"/>
  <c r="P60" i="9" s="1"/>
  <c r="M61" i="9"/>
  <c r="N61" i="9" s="1"/>
  <c r="O61" i="9" s="1"/>
  <c r="P61" i="9" s="1"/>
  <c r="M62" i="9"/>
  <c r="N62" i="9" s="1"/>
  <c r="O62" i="9" s="1"/>
  <c r="P62" i="9" s="1"/>
  <c r="M63" i="9"/>
  <c r="N63" i="9" s="1"/>
  <c r="O63" i="9" s="1"/>
  <c r="P63" i="9" s="1"/>
  <c r="M64" i="9"/>
  <c r="N64" i="9" s="1"/>
  <c r="O64" i="9" s="1"/>
  <c r="P64" i="9" s="1"/>
  <c r="M65" i="9"/>
  <c r="N65" i="9" s="1"/>
  <c r="O65" i="9" s="1"/>
  <c r="P65" i="9" s="1"/>
  <c r="M66" i="9"/>
  <c r="N66" i="9" s="1"/>
  <c r="O66" i="9" s="1"/>
  <c r="P66" i="9" s="1"/>
  <c r="M67" i="9"/>
  <c r="N67" i="9" s="1"/>
  <c r="O67" i="9" s="1"/>
  <c r="P67" i="9" s="1"/>
  <c r="M68" i="9"/>
  <c r="N68" i="9" s="1"/>
  <c r="O68" i="9" s="1"/>
  <c r="P68" i="9" s="1"/>
  <c r="M69" i="9"/>
  <c r="N69" i="9" s="1"/>
  <c r="O69" i="9" s="1"/>
  <c r="P69" i="9" s="1"/>
  <c r="M70" i="9"/>
  <c r="N70" i="9" s="1"/>
  <c r="O70" i="9" s="1"/>
  <c r="P70" i="9" s="1"/>
  <c r="M71" i="9"/>
  <c r="N71" i="9" s="1"/>
  <c r="O71" i="9" s="1"/>
  <c r="P71" i="9" s="1"/>
  <c r="M72" i="9"/>
  <c r="N72" i="9" s="1"/>
  <c r="O72" i="9" s="1"/>
  <c r="P72" i="9" s="1"/>
  <c r="M73" i="9"/>
  <c r="N73" i="9" s="1"/>
  <c r="O73" i="9" s="1"/>
  <c r="P73" i="9" s="1"/>
  <c r="M74" i="9"/>
  <c r="N74" i="9" s="1"/>
  <c r="O74" i="9" s="1"/>
  <c r="P74" i="9" s="1"/>
  <c r="M75" i="9"/>
  <c r="N75" i="9" s="1"/>
  <c r="O75" i="9" s="1"/>
  <c r="P75" i="9" s="1"/>
  <c r="M76" i="9"/>
  <c r="N76" i="9" s="1"/>
  <c r="O76" i="9" s="1"/>
  <c r="P76" i="9" s="1"/>
  <c r="M77" i="9"/>
  <c r="N77" i="9" s="1"/>
  <c r="O77" i="9" s="1"/>
  <c r="P77" i="9" s="1"/>
  <c r="M78" i="9"/>
  <c r="N78" i="9" s="1"/>
  <c r="O78" i="9" s="1"/>
  <c r="P78" i="9" s="1"/>
  <c r="M79" i="9"/>
  <c r="N79" i="9" s="1"/>
  <c r="O79" i="9" s="1"/>
  <c r="P79" i="9" s="1"/>
  <c r="M80" i="9"/>
  <c r="N80" i="9" s="1"/>
  <c r="O80" i="9" s="1"/>
  <c r="P80" i="9" s="1"/>
  <c r="M81" i="9"/>
  <c r="N81" i="9" s="1"/>
  <c r="O81" i="9" s="1"/>
  <c r="P81" i="9" s="1"/>
  <c r="M82" i="9"/>
  <c r="N82" i="9" s="1"/>
  <c r="O82" i="9" s="1"/>
  <c r="P82" i="9" s="1"/>
  <c r="M83" i="9"/>
  <c r="N83" i="9" s="1"/>
  <c r="O83" i="9" s="1"/>
  <c r="P83" i="9" s="1"/>
  <c r="M84" i="9"/>
  <c r="N84" i="9" s="1"/>
  <c r="O84" i="9" s="1"/>
  <c r="P84" i="9" s="1"/>
  <c r="M85" i="9"/>
  <c r="N85" i="9" s="1"/>
  <c r="O85" i="9" s="1"/>
  <c r="P85" i="9" s="1"/>
  <c r="M86" i="9"/>
  <c r="N86" i="9" s="1"/>
  <c r="O86" i="9" s="1"/>
  <c r="P86" i="9" s="1"/>
  <c r="M87" i="9"/>
  <c r="N87" i="9" s="1"/>
  <c r="O87" i="9" s="1"/>
  <c r="P87" i="9" s="1"/>
  <c r="M88" i="9"/>
  <c r="N88" i="9" s="1"/>
  <c r="O88" i="9" s="1"/>
  <c r="P88" i="9" s="1"/>
  <c r="M89" i="9"/>
  <c r="N89" i="9" s="1"/>
  <c r="O89" i="9" s="1"/>
  <c r="P89" i="9" s="1"/>
  <c r="M90" i="9"/>
  <c r="N90" i="9" s="1"/>
  <c r="O90" i="9" s="1"/>
  <c r="P90" i="9" s="1"/>
  <c r="M91" i="9"/>
  <c r="N91" i="9" s="1"/>
  <c r="O91" i="9" s="1"/>
  <c r="P91" i="9" s="1"/>
  <c r="M92" i="9"/>
  <c r="N92" i="9" s="1"/>
  <c r="O92" i="9" s="1"/>
  <c r="P92" i="9" s="1"/>
  <c r="M93" i="9"/>
  <c r="N93" i="9" s="1"/>
  <c r="O93" i="9" s="1"/>
  <c r="P93" i="9" s="1"/>
  <c r="M94" i="9"/>
  <c r="N94" i="9" s="1"/>
  <c r="O94" i="9" s="1"/>
  <c r="P94" i="9" s="1"/>
  <c r="M95" i="9"/>
  <c r="N95" i="9" s="1"/>
  <c r="O95" i="9" s="1"/>
  <c r="P95" i="9" s="1"/>
  <c r="M96" i="9"/>
  <c r="N96" i="9" s="1"/>
  <c r="O96" i="9" s="1"/>
  <c r="P96" i="9" s="1"/>
  <c r="M97" i="9"/>
  <c r="N97" i="9" s="1"/>
  <c r="O97" i="9" s="1"/>
  <c r="P97" i="9" s="1"/>
  <c r="M98" i="9"/>
  <c r="N98" i="9" s="1"/>
  <c r="O98" i="9" s="1"/>
  <c r="P98" i="9" s="1"/>
  <c r="M99" i="9"/>
  <c r="N99" i="9" s="1"/>
  <c r="O99" i="9" s="1"/>
  <c r="P99" i="9" s="1"/>
  <c r="M100" i="9"/>
  <c r="N100" i="9" s="1"/>
  <c r="O100" i="9" s="1"/>
  <c r="P100" i="9" s="1"/>
  <c r="M101" i="9"/>
  <c r="N101" i="9" s="1"/>
  <c r="O101" i="9" s="1"/>
  <c r="P101" i="9" s="1"/>
  <c r="M102" i="9"/>
  <c r="N102" i="9" s="1"/>
  <c r="O102" i="9" s="1"/>
  <c r="P102" i="9" s="1"/>
  <c r="M103" i="9"/>
  <c r="N103" i="9" s="1"/>
  <c r="O103" i="9" s="1"/>
  <c r="P103" i="9" s="1"/>
  <c r="M104" i="9"/>
  <c r="N104" i="9" s="1"/>
  <c r="O104" i="9" s="1"/>
  <c r="P104" i="9" s="1"/>
  <c r="M105" i="9"/>
  <c r="N105" i="9" s="1"/>
  <c r="O105" i="9" s="1"/>
  <c r="P105" i="9" s="1"/>
  <c r="M106" i="9"/>
  <c r="N106" i="9" s="1"/>
  <c r="O106" i="9" s="1"/>
  <c r="P106" i="9" s="1"/>
  <c r="M107" i="9"/>
  <c r="N107" i="9" s="1"/>
  <c r="O107" i="9" s="1"/>
  <c r="P107" i="9" s="1"/>
  <c r="M108" i="9"/>
  <c r="N108" i="9" s="1"/>
  <c r="O108" i="9" s="1"/>
  <c r="P108" i="9" s="1"/>
  <c r="M109" i="9"/>
  <c r="N109" i="9" s="1"/>
  <c r="O109" i="9" s="1"/>
  <c r="P109" i="9" s="1"/>
  <c r="M110" i="9"/>
  <c r="N110" i="9" s="1"/>
  <c r="O110" i="9" s="1"/>
  <c r="P110" i="9" s="1"/>
  <c r="M111" i="9"/>
  <c r="N111" i="9" s="1"/>
  <c r="O111" i="9" s="1"/>
  <c r="P111" i="9" s="1"/>
  <c r="M112" i="9"/>
  <c r="N112" i="9" s="1"/>
  <c r="O112" i="9" s="1"/>
  <c r="P112" i="9" s="1"/>
  <c r="M113" i="9"/>
  <c r="N113" i="9" s="1"/>
  <c r="O113" i="9" s="1"/>
  <c r="P113" i="9" s="1"/>
  <c r="M114" i="9"/>
  <c r="N114" i="9" s="1"/>
  <c r="O114" i="9" s="1"/>
  <c r="P114" i="9" s="1"/>
  <c r="M115" i="9"/>
  <c r="N115" i="9" s="1"/>
  <c r="O115" i="9" s="1"/>
  <c r="P115" i="9" s="1"/>
  <c r="M116" i="9"/>
  <c r="N116" i="9" s="1"/>
  <c r="O116" i="9" s="1"/>
  <c r="P116" i="9" s="1"/>
  <c r="M117" i="9"/>
  <c r="N117" i="9" s="1"/>
  <c r="O117" i="9" s="1"/>
  <c r="P117" i="9" s="1"/>
  <c r="D236" i="9"/>
  <c r="E236" i="9" s="1"/>
  <c r="F236" i="9" s="1"/>
  <c r="G236" i="9" s="1"/>
  <c r="D234" i="9"/>
  <c r="E234" i="9" s="1"/>
  <c r="F234" i="9" s="1"/>
  <c r="G234" i="9" s="1"/>
  <c r="D232" i="9"/>
  <c r="E232" i="9" s="1"/>
  <c r="F232" i="9" s="1"/>
  <c r="G232" i="9" s="1"/>
  <c r="D230" i="9"/>
  <c r="E230" i="9" s="1"/>
  <c r="F230" i="9" s="1"/>
  <c r="G230" i="9" s="1"/>
  <c r="D228" i="9"/>
  <c r="E228" i="9" s="1"/>
  <c r="F228" i="9" s="1"/>
  <c r="G228" i="9" s="1"/>
  <c r="D226" i="9"/>
  <c r="E226" i="9" s="1"/>
  <c r="F226" i="9" s="1"/>
  <c r="G226" i="9" s="1"/>
  <c r="D224" i="9"/>
  <c r="E224" i="9" s="1"/>
  <c r="F224" i="9" s="1"/>
  <c r="G224" i="9" s="1"/>
  <c r="D222" i="9"/>
  <c r="E222" i="9" s="1"/>
  <c r="F222" i="9" s="1"/>
  <c r="G222" i="9" s="1"/>
  <c r="D220" i="9"/>
  <c r="E220" i="9" s="1"/>
  <c r="F220" i="9" s="1"/>
  <c r="G220" i="9" s="1"/>
  <c r="D218" i="9"/>
  <c r="E218" i="9" s="1"/>
  <c r="F218" i="9" s="1"/>
  <c r="G218" i="9" s="1"/>
  <c r="D216" i="9"/>
  <c r="E216" i="9" s="1"/>
  <c r="F216" i="9" s="1"/>
  <c r="G216" i="9" s="1"/>
  <c r="D214" i="9"/>
  <c r="E214" i="9" s="1"/>
  <c r="F214" i="9" s="1"/>
  <c r="G214" i="9" s="1"/>
  <c r="D212" i="9"/>
  <c r="E212" i="9" s="1"/>
  <c r="F212" i="9" s="1"/>
  <c r="G212" i="9" s="1"/>
  <c r="D211" i="9"/>
  <c r="E211" i="9" s="1"/>
  <c r="F211" i="9" s="1"/>
  <c r="G211" i="9" s="1"/>
  <c r="D209" i="9"/>
  <c r="E209" i="9" s="1"/>
  <c r="F209" i="9" s="1"/>
  <c r="G209" i="9" s="1"/>
  <c r="D206" i="9"/>
  <c r="E206" i="9" s="1"/>
  <c r="F206" i="9" s="1"/>
  <c r="G206" i="9" s="1"/>
  <c r="D203" i="9"/>
  <c r="E203" i="9" s="1"/>
  <c r="F203" i="9" s="1"/>
  <c r="G203" i="9" s="1"/>
  <c r="D201" i="9"/>
  <c r="E201" i="9" s="1"/>
  <c r="F201" i="9" s="1"/>
  <c r="G201" i="9" s="1"/>
  <c r="D198" i="9"/>
  <c r="E198" i="9" s="1"/>
  <c r="F198" i="9" s="1"/>
  <c r="G198" i="9" s="1"/>
  <c r="D196" i="9"/>
  <c r="E196" i="9" s="1"/>
  <c r="F196" i="9" s="1"/>
  <c r="G196" i="9" s="1"/>
  <c r="D194" i="9"/>
  <c r="E194" i="9" s="1"/>
  <c r="F194" i="9" s="1"/>
  <c r="G194" i="9" s="1"/>
  <c r="D192" i="9"/>
  <c r="E192" i="9" s="1"/>
  <c r="F192" i="9" s="1"/>
  <c r="G192" i="9" s="1"/>
  <c r="D189" i="9"/>
  <c r="E189" i="9" s="1"/>
  <c r="F189" i="9" s="1"/>
  <c r="G189" i="9" s="1"/>
  <c r="D187" i="9"/>
  <c r="E187" i="9" s="1"/>
  <c r="F187" i="9" s="1"/>
  <c r="G187" i="9" s="1"/>
  <c r="D185" i="9"/>
  <c r="E185" i="9" s="1"/>
  <c r="F185" i="9" s="1"/>
  <c r="G185" i="9" s="1"/>
  <c r="D182" i="9"/>
  <c r="E182" i="9" s="1"/>
  <c r="F182" i="9" s="1"/>
  <c r="G182" i="9" s="1"/>
  <c r="D180" i="9"/>
  <c r="E180" i="9" s="1"/>
  <c r="F180" i="9" s="1"/>
  <c r="G180" i="9" s="1"/>
  <c r="D178" i="9"/>
  <c r="E178" i="9" s="1"/>
  <c r="F178" i="9" s="1"/>
  <c r="G178" i="9" s="1"/>
  <c r="D176" i="9"/>
  <c r="E176" i="9" s="1"/>
  <c r="F176" i="9" s="1"/>
  <c r="G176" i="9" s="1"/>
  <c r="D174" i="9"/>
  <c r="E174" i="9" s="1"/>
  <c r="F174" i="9" s="1"/>
  <c r="G174" i="9" s="1"/>
  <c r="D172" i="9"/>
  <c r="E172" i="9" s="1"/>
  <c r="F172" i="9" s="1"/>
  <c r="G172" i="9" s="1"/>
  <c r="D170" i="9"/>
  <c r="E170" i="9" s="1"/>
  <c r="F170" i="9" s="1"/>
  <c r="G170" i="9" s="1"/>
  <c r="D168" i="9"/>
  <c r="E168" i="9" s="1"/>
  <c r="F168" i="9" s="1"/>
  <c r="G168" i="9" s="1"/>
  <c r="D166" i="9"/>
  <c r="E166" i="9" s="1"/>
  <c r="F166" i="9" s="1"/>
  <c r="G166" i="9" s="1"/>
  <c r="D164" i="9"/>
  <c r="E164" i="9" s="1"/>
  <c r="F164" i="9" s="1"/>
  <c r="G164" i="9" s="1"/>
  <c r="D162" i="9"/>
  <c r="E162" i="9" s="1"/>
  <c r="F162" i="9" s="1"/>
  <c r="G162" i="9" s="1"/>
  <c r="D160" i="9"/>
  <c r="E160" i="9" s="1"/>
  <c r="F160" i="9" s="1"/>
  <c r="G160" i="9" s="1"/>
  <c r="D158" i="9"/>
  <c r="E158" i="9" s="1"/>
  <c r="F158" i="9" s="1"/>
  <c r="G158" i="9" s="1"/>
  <c r="D156" i="9"/>
  <c r="E156" i="9" s="1"/>
  <c r="F156" i="9" s="1"/>
  <c r="G156" i="9" s="1"/>
  <c r="D154" i="9"/>
  <c r="E154" i="9" s="1"/>
  <c r="F154" i="9" s="1"/>
  <c r="G154" i="9" s="1"/>
  <c r="D152" i="9"/>
  <c r="E152" i="9" s="1"/>
  <c r="F152" i="9" s="1"/>
  <c r="G152" i="9" s="1"/>
  <c r="D149" i="9"/>
  <c r="E149" i="9" s="1"/>
  <c r="F149" i="9" s="1"/>
  <c r="G149" i="9" s="1"/>
  <c r="D147" i="9"/>
  <c r="E147" i="9" s="1"/>
  <c r="F147" i="9" s="1"/>
  <c r="G147" i="9" s="1"/>
  <c r="D146" i="9"/>
  <c r="E146" i="9" s="1"/>
  <c r="F146" i="9" s="1"/>
  <c r="G146" i="9" s="1"/>
  <c r="D143" i="9"/>
  <c r="E143" i="9" s="1"/>
  <c r="F143" i="9" s="1"/>
  <c r="G143" i="9" s="1"/>
  <c r="D141" i="9"/>
  <c r="E141" i="9" s="1"/>
  <c r="F141" i="9" s="1"/>
  <c r="G141" i="9" s="1"/>
  <c r="D139" i="9"/>
  <c r="E139" i="9" s="1"/>
  <c r="F139" i="9" s="1"/>
  <c r="G139" i="9" s="1"/>
  <c r="D137" i="9"/>
  <c r="E137" i="9" s="1"/>
  <c r="F137" i="9" s="1"/>
  <c r="G137" i="9" s="1"/>
  <c r="D135" i="9"/>
  <c r="E135" i="9" s="1"/>
  <c r="F135" i="9" s="1"/>
  <c r="G135" i="9" s="1"/>
  <c r="D134" i="9"/>
  <c r="E134" i="9" s="1"/>
  <c r="F134" i="9" s="1"/>
  <c r="G134" i="9" s="1"/>
  <c r="D132" i="9"/>
  <c r="E132" i="9" s="1"/>
  <c r="F132" i="9" s="1"/>
  <c r="G132" i="9" s="1"/>
  <c r="D130" i="9"/>
  <c r="E130" i="9" s="1"/>
  <c r="F130" i="9" s="1"/>
  <c r="G130" i="9" s="1"/>
  <c r="D128" i="9"/>
  <c r="E128" i="9" s="1"/>
  <c r="F128" i="9" s="1"/>
  <c r="G128" i="9" s="1"/>
  <c r="D126" i="9"/>
  <c r="E126" i="9" s="1"/>
  <c r="F126" i="9" s="1"/>
  <c r="G126" i="9" s="1"/>
  <c r="D125" i="9"/>
  <c r="E125" i="9" s="1"/>
  <c r="F125" i="9" s="1"/>
  <c r="G125" i="9" s="1"/>
  <c r="D123" i="9"/>
  <c r="E123" i="9" s="1"/>
  <c r="F123" i="9" s="1"/>
  <c r="G123" i="9" s="1"/>
  <c r="D122" i="9"/>
  <c r="E122" i="9" s="1"/>
  <c r="F122" i="9" s="1"/>
  <c r="G122" i="9" s="1"/>
  <c r="D120" i="9"/>
  <c r="E120" i="9" s="1"/>
  <c r="F120" i="9" s="1"/>
  <c r="G120" i="9" s="1"/>
  <c r="D118" i="9"/>
  <c r="E118" i="9" s="1"/>
  <c r="F118" i="9" s="1"/>
  <c r="G118" i="9" s="1"/>
  <c r="D117" i="9"/>
  <c r="E117" i="9" s="1"/>
  <c r="F117" i="9" s="1"/>
  <c r="G117" i="9" s="1"/>
  <c r="D115" i="9"/>
  <c r="E115" i="9" s="1"/>
  <c r="F115" i="9" s="1"/>
  <c r="G115" i="9" s="1"/>
  <c r="D113" i="9"/>
  <c r="E113" i="9" s="1"/>
  <c r="F113" i="9" s="1"/>
  <c r="G113" i="9" s="1"/>
  <c r="D112" i="9"/>
  <c r="E112" i="9" s="1"/>
  <c r="F112" i="9" s="1"/>
  <c r="G112" i="9" s="1"/>
  <c r="D110" i="9"/>
  <c r="E110" i="9" s="1"/>
  <c r="F110" i="9" s="1"/>
  <c r="G110" i="9" s="1"/>
  <c r="D108" i="9"/>
  <c r="E108" i="9" s="1"/>
  <c r="F108" i="9" s="1"/>
  <c r="G108" i="9" s="1"/>
  <c r="D106" i="9"/>
  <c r="E106" i="9" s="1"/>
  <c r="F106" i="9" s="1"/>
  <c r="G106" i="9" s="1"/>
  <c r="D104" i="9"/>
  <c r="E104" i="9" s="1"/>
  <c r="F104" i="9" s="1"/>
  <c r="G104" i="9" s="1"/>
  <c r="D102" i="9"/>
  <c r="E102" i="9" s="1"/>
  <c r="F102" i="9" s="1"/>
  <c r="G102" i="9" s="1"/>
  <c r="D100" i="9"/>
  <c r="E100" i="9" s="1"/>
  <c r="F100" i="9" s="1"/>
  <c r="G100" i="9" s="1"/>
  <c r="D98" i="9"/>
  <c r="E98" i="9" s="1"/>
  <c r="F98" i="9" s="1"/>
  <c r="G98" i="9" s="1"/>
  <c r="D96" i="9"/>
  <c r="E96" i="9" s="1"/>
  <c r="F96" i="9" s="1"/>
  <c r="G96" i="9" s="1"/>
  <c r="D93" i="9"/>
  <c r="E93" i="9" s="1"/>
  <c r="F93" i="9" s="1"/>
  <c r="G93" i="9" s="1"/>
  <c r="D91" i="9"/>
  <c r="E91" i="9" s="1"/>
  <c r="F91" i="9" s="1"/>
  <c r="G91" i="9" s="1"/>
  <c r="D89" i="9"/>
  <c r="E89" i="9" s="1"/>
  <c r="F89" i="9" s="1"/>
  <c r="G89" i="9" s="1"/>
  <c r="D87" i="9"/>
  <c r="E87" i="9" s="1"/>
  <c r="F87" i="9" s="1"/>
  <c r="G87" i="9" s="1"/>
  <c r="D85" i="9"/>
  <c r="E85" i="9" s="1"/>
  <c r="F85" i="9" s="1"/>
  <c r="G85" i="9" s="1"/>
  <c r="D83" i="9"/>
  <c r="E83" i="9" s="1"/>
  <c r="F83" i="9" s="1"/>
  <c r="G83" i="9" s="1"/>
  <c r="D81" i="9"/>
  <c r="E81" i="9" s="1"/>
  <c r="F81" i="9" s="1"/>
  <c r="G81" i="9" s="1"/>
  <c r="D79" i="9"/>
  <c r="E79" i="9" s="1"/>
  <c r="F79" i="9" s="1"/>
  <c r="G79" i="9" s="1"/>
  <c r="D77" i="9"/>
  <c r="E77" i="9" s="1"/>
  <c r="F77" i="9" s="1"/>
  <c r="G77" i="9" s="1"/>
  <c r="D75" i="9"/>
  <c r="E75" i="9" s="1"/>
  <c r="F75" i="9" s="1"/>
  <c r="G75" i="9" s="1"/>
  <c r="D72" i="9"/>
  <c r="E72" i="9" s="1"/>
  <c r="F72" i="9" s="1"/>
  <c r="G72" i="9" s="1"/>
  <c r="D69" i="9"/>
  <c r="E69" i="9" s="1"/>
  <c r="F69" i="9" s="1"/>
  <c r="G69" i="9" s="1"/>
  <c r="D67" i="9"/>
  <c r="E67" i="9" s="1"/>
  <c r="F67" i="9" s="1"/>
  <c r="G67" i="9" s="1"/>
  <c r="D64" i="9"/>
  <c r="E64" i="9" s="1"/>
  <c r="F64" i="9" s="1"/>
  <c r="G64" i="9" s="1"/>
  <c r="D62" i="9"/>
  <c r="E62" i="9" s="1"/>
  <c r="F62" i="9" s="1"/>
  <c r="G62" i="9" s="1"/>
  <c r="D60" i="9"/>
  <c r="E60" i="9" s="1"/>
  <c r="F60" i="9" s="1"/>
  <c r="G60" i="9" s="1"/>
  <c r="D58" i="9"/>
  <c r="E58" i="9" s="1"/>
  <c r="F58" i="9" s="1"/>
  <c r="G58" i="9" s="1"/>
  <c r="D56" i="9"/>
  <c r="E56" i="9" s="1"/>
  <c r="F56" i="9" s="1"/>
  <c r="G56" i="9" s="1"/>
  <c r="D54" i="9"/>
  <c r="E54" i="9" s="1"/>
  <c r="F54" i="9" s="1"/>
  <c r="G54" i="9" s="1"/>
  <c r="D52" i="9"/>
  <c r="E52" i="9" s="1"/>
  <c r="F52" i="9" s="1"/>
  <c r="G52" i="9" s="1"/>
  <c r="D50" i="9"/>
  <c r="E50" i="9" s="1"/>
  <c r="F50" i="9" s="1"/>
  <c r="G50" i="9" s="1"/>
  <c r="D48" i="9"/>
  <c r="E48" i="9" s="1"/>
  <c r="F48" i="9" s="1"/>
  <c r="G48" i="9" s="1"/>
  <c r="D46" i="9"/>
  <c r="E46" i="9" s="1"/>
  <c r="F46" i="9" s="1"/>
  <c r="G46" i="9" s="1"/>
  <c r="D44" i="9"/>
  <c r="E44" i="9" s="1"/>
  <c r="F44" i="9" s="1"/>
  <c r="G44" i="9" s="1"/>
  <c r="D42" i="9"/>
  <c r="E42" i="9" s="1"/>
  <c r="F42" i="9" s="1"/>
  <c r="G42" i="9" s="1"/>
  <c r="D40" i="9"/>
  <c r="E40" i="9" s="1"/>
  <c r="F40" i="9" s="1"/>
  <c r="G40" i="9" s="1"/>
  <c r="D38" i="9"/>
  <c r="E38" i="9" s="1"/>
  <c r="F38" i="9" s="1"/>
  <c r="G38" i="9" s="1"/>
  <c r="D35" i="9"/>
  <c r="E35" i="9" s="1"/>
  <c r="F35" i="9" s="1"/>
  <c r="G35" i="9" s="1"/>
  <c r="D34" i="9"/>
  <c r="E34" i="9" s="1"/>
  <c r="F34" i="9" s="1"/>
  <c r="G34" i="9" s="1"/>
  <c r="D32" i="9"/>
  <c r="E32" i="9" s="1"/>
  <c r="F32" i="9" s="1"/>
  <c r="G32" i="9" s="1"/>
  <c r="D30" i="9"/>
  <c r="E30" i="9" s="1"/>
  <c r="F30" i="9" s="1"/>
  <c r="G30" i="9" s="1"/>
  <c r="D28" i="9"/>
  <c r="E28" i="9" s="1"/>
  <c r="F28" i="9" s="1"/>
  <c r="G28" i="9" s="1"/>
  <c r="D26" i="9"/>
  <c r="E26" i="9" s="1"/>
  <c r="F26" i="9" s="1"/>
  <c r="G26" i="9" s="1"/>
  <c r="D25" i="9"/>
  <c r="E25" i="9" s="1"/>
  <c r="F25" i="9" s="1"/>
  <c r="G25" i="9" s="1"/>
  <c r="D23" i="9"/>
  <c r="E23" i="9" s="1"/>
  <c r="F23" i="9" s="1"/>
  <c r="G23" i="9" s="1"/>
  <c r="D21" i="9"/>
  <c r="E21" i="9" s="1"/>
  <c r="F21" i="9" s="1"/>
  <c r="G21" i="9" s="1"/>
  <c r="D20" i="9"/>
  <c r="E20" i="9" s="1"/>
  <c r="F20" i="9" s="1"/>
  <c r="G20" i="9" s="1"/>
  <c r="D18" i="9"/>
  <c r="E18" i="9" s="1"/>
  <c r="F18" i="9" s="1"/>
  <c r="G18" i="9" s="1"/>
  <c r="D17" i="9"/>
  <c r="E17" i="9" s="1"/>
  <c r="F17" i="9" s="1"/>
  <c r="G17" i="9" s="1"/>
  <c r="D15" i="9"/>
  <c r="E15" i="9" s="1"/>
  <c r="F15" i="9" s="1"/>
  <c r="G15" i="9" s="1"/>
  <c r="D14" i="9"/>
  <c r="E14" i="9" s="1"/>
  <c r="F14" i="9" s="1"/>
  <c r="G14" i="9" s="1"/>
  <c r="D12" i="9"/>
  <c r="E12" i="9" s="1"/>
  <c r="F12" i="9" s="1"/>
  <c r="G12" i="9" s="1"/>
  <c r="D11" i="9"/>
  <c r="E11" i="9" s="1"/>
  <c r="F11" i="9" s="1"/>
  <c r="G11" i="9" s="1"/>
  <c r="D9" i="9"/>
  <c r="E9" i="9" s="1"/>
  <c r="F9" i="9" s="1"/>
  <c r="G9" i="9" s="1"/>
  <c r="D8" i="9"/>
  <c r="E8" i="9" s="1"/>
  <c r="F8" i="9" s="1"/>
  <c r="G8" i="9" s="1"/>
  <c r="Y108" i="13" l="1"/>
  <c r="V186" i="13"/>
  <c r="F23" i="14"/>
  <c r="V221" i="13"/>
  <c r="C28" i="14" s="1"/>
  <c r="F28" i="14"/>
  <c r="V161" i="13"/>
  <c r="C20" i="14" s="1"/>
  <c r="F20" i="14"/>
  <c r="V149" i="13"/>
  <c r="C18" i="14" s="1"/>
  <c r="F18" i="14"/>
  <c r="V92" i="13"/>
  <c r="F12" i="14"/>
  <c r="V51" i="13"/>
  <c r="C7" i="14" s="1"/>
  <c r="F7" i="14"/>
  <c r="L11" i="1" s="1"/>
  <c r="V163" i="13"/>
  <c r="C21" i="14" s="1"/>
  <c r="F21" i="14"/>
  <c r="V201" i="13"/>
  <c r="F25" i="14"/>
  <c r="V208" i="13"/>
  <c r="C26" i="14" s="1"/>
  <c r="F26" i="14"/>
  <c r="V124" i="13"/>
  <c r="C16" i="14" s="1"/>
  <c r="F16" i="14"/>
  <c r="V88" i="13"/>
  <c r="C11" i="14" s="1"/>
  <c r="F11" i="14"/>
  <c r="V122" i="13"/>
  <c r="C15" i="14" s="1"/>
  <c r="F15" i="14"/>
  <c r="V151" i="13"/>
  <c r="C19" i="14" s="1"/>
  <c r="F19" i="14"/>
  <c r="V108" i="13"/>
  <c r="C13" i="14" s="1"/>
  <c r="F13" i="14"/>
  <c r="V33" i="13"/>
  <c r="C6" i="14" s="1"/>
  <c r="F6" i="14"/>
  <c r="L10" i="1" s="1"/>
  <c r="V173" i="13"/>
  <c r="C22" i="14" s="1"/>
  <c r="F22" i="14"/>
  <c r="V195" i="13"/>
  <c r="C24" i="14" s="1"/>
  <c r="F24" i="14"/>
  <c r="V225" i="13"/>
  <c r="C29" i="14" s="1"/>
  <c r="F29" i="14"/>
  <c r="V76" i="13"/>
  <c r="C10" i="14" s="1"/>
  <c r="F10" i="14"/>
  <c r="V118" i="13"/>
  <c r="C14" i="14" s="1"/>
  <c r="F14" i="14"/>
  <c r="V21" i="13"/>
  <c r="C5" i="14" s="1"/>
  <c r="F5" i="14"/>
  <c r="L9" i="1" s="1"/>
  <c r="V72" i="13"/>
  <c r="C9" i="14" s="1"/>
  <c r="F9" i="14"/>
  <c r="V212" i="13"/>
  <c r="F27" i="14"/>
  <c r="L31" i="1" s="1"/>
  <c r="V229" i="13"/>
  <c r="C30" i="14" s="1"/>
  <c r="V134" i="13"/>
  <c r="C17" i="14" s="1"/>
  <c r="F17" i="14"/>
  <c r="V8" i="13"/>
  <c r="C4" i="14" s="1"/>
  <c r="F4" i="14"/>
  <c r="L8" i="1" s="1"/>
  <c r="V3" i="13"/>
  <c r="C3" i="14" s="1"/>
  <c r="V68" i="13"/>
  <c r="C8" i="14" s="1"/>
  <c r="F8" i="14"/>
  <c r="H2" i="11"/>
  <c r="I2" i="11"/>
  <c r="J2" i="11"/>
  <c r="H410" i="11"/>
  <c r="I410" i="11"/>
  <c r="I408" i="11"/>
  <c r="I406" i="11"/>
  <c r="I409" i="11"/>
  <c r="I407" i="11"/>
  <c r="I6" i="11"/>
  <c r="I10" i="11"/>
  <c r="I14" i="11"/>
  <c r="I18" i="11"/>
  <c r="I22" i="11"/>
  <c r="I26" i="11"/>
  <c r="I30" i="11"/>
  <c r="I34" i="11"/>
  <c r="I38" i="11"/>
  <c r="I42" i="11"/>
  <c r="I46" i="11"/>
  <c r="I50" i="11"/>
  <c r="I54" i="11"/>
  <c r="I58" i="11"/>
  <c r="I62" i="11"/>
  <c r="I66" i="11"/>
  <c r="I70" i="11"/>
  <c r="I74" i="11"/>
  <c r="I78" i="11"/>
  <c r="I82" i="11"/>
  <c r="I86" i="11"/>
  <c r="I90" i="11"/>
  <c r="I94" i="11"/>
  <c r="I98" i="11"/>
  <c r="I102" i="11"/>
  <c r="I106" i="11"/>
  <c r="I3" i="11"/>
  <c r="I8" i="11"/>
  <c r="I13" i="11"/>
  <c r="I19" i="11"/>
  <c r="I24" i="11"/>
  <c r="I29" i="11"/>
  <c r="I35" i="11"/>
  <c r="I40" i="11"/>
  <c r="I45" i="11"/>
  <c r="I51" i="11"/>
  <c r="I56" i="11"/>
  <c r="I61" i="11"/>
  <c r="I67" i="11"/>
  <c r="I72" i="11"/>
  <c r="I77" i="11"/>
  <c r="I83" i="11"/>
  <c r="I88" i="11"/>
  <c r="I93" i="11"/>
  <c r="I99" i="11"/>
  <c r="I104" i="11"/>
  <c r="I109" i="11"/>
  <c r="I113" i="11"/>
  <c r="I117" i="11"/>
  <c r="I121" i="11"/>
  <c r="I125" i="11"/>
  <c r="I129" i="11"/>
  <c r="I133" i="11"/>
  <c r="I137" i="11"/>
  <c r="I141" i="11"/>
  <c r="I145" i="11"/>
  <c r="I149" i="11"/>
  <c r="I153" i="11"/>
  <c r="I157" i="11"/>
  <c r="I161" i="11"/>
  <c r="I165" i="11"/>
  <c r="I169" i="11"/>
  <c r="I173" i="11"/>
  <c r="I177" i="11"/>
  <c r="I181" i="11"/>
  <c r="I185" i="11"/>
  <c r="I189" i="11"/>
  <c r="I193" i="11"/>
  <c r="I197" i="11"/>
  <c r="I201" i="11"/>
  <c r="I205" i="11"/>
  <c r="I209" i="11"/>
  <c r="I213" i="11"/>
  <c r="I217" i="11"/>
  <c r="I221" i="11"/>
  <c r="I225" i="11"/>
  <c r="I229" i="11"/>
  <c r="I233" i="11"/>
  <c r="I237" i="11"/>
  <c r="I241" i="11"/>
  <c r="I245" i="11"/>
  <c r="I249" i="11"/>
  <c r="I253" i="11"/>
  <c r="I257" i="11"/>
  <c r="I261" i="11"/>
  <c r="I265" i="11"/>
  <c r="I269" i="11"/>
  <c r="I273" i="11"/>
  <c r="I277" i="11"/>
  <c r="I281" i="11"/>
  <c r="I285" i="11"/>
  <c r="I289" i="11"/>
  <c r="I4" i="11"/>
  <c r="I9" i="11"/>
  <c r="I15" i="11"/>
  <c r="I20" i="11"/>
  <c r="I25" i="11"/>
  <c r="I31" i="11"/>
  <c r="I36" i="11"/>
  <c r="I41" i="11"/>
  <c r="I47" i="11"/>
  <c r="I52" i="11"/>
  <c r="I57" i="11"/>
  <c r="I63" i="11"/>
  <c r="I68" i="11"/>
  <c r="I73" i="11"/>
  <c r="I79" i="11"/>
  <c r="I84" i="11"/>
  <c r="I89" i="11"/>
  <c r="I95" i="11"/>
  <c r="I100" i="11"/>
  <c r="I105" i="11"/>
  <c r="I110" i="11"/>
  <c r="I114" i="11"/>
  <c r="I118" i="11"/>
  <c r="I122" i="11"/>
  <c r="I126" i="11"/>
  <c r="I130" i="11"/>
  <c r="I134" i="11"/>
  <c r="I138" i="11"/>
  <c r="I142" i="11"/>
  <c r="I146" i="11"/>
  <c r="I150" i="11"/>
  <c r="I154" i="11"/>
  <c r="I158" i="11"/>
  <c r="I162" i="11"/>
  <c r="I166" i="11"/>
  <c r="I170" i="11"/>
  <c r="I174" i="11"/>
  <c r="I178" i="11"/>
  <c r="I182" i="11"/>
  <c r="I186" i="11"/>
  <c r="I190" i="11"/>
  <c r="I194" i="11"/>
  <c r="I198" i="11"/>
  <c r="I202" i="11"/>
  <c r="I206" i="11"/>
  <c r="I210" i="11"/>
  <c r="I214" i="11"/>
  <c r="I218" i="11"/>
  <c r="I222" i="11"/>
  <c r="I226" i="11"/>
  <c r="I230" i="11"/>
  <c r="I234" i="11"/>
  <c r="I238" i="11"/>
  <c r="I242" i="11"/>
  <c r="I5" i="11"/>
  <c r="I11" i="11"/>
  <c r="I16" i="11"/>
  <c r="I21" i="11"/>
  <c r="I27" i="11"/>
  <c r="I32" i="11"/>
  <c r="I37" i="11"/>
  <c r="I43" i="11"/>
  <c r="I48" i="11"/>
  <c r="I53" i="11"/>
  <c r="I59" i="11"/>
  <c r="I64" i="11"/>
  <c r="I69" i="11"/>
  <c r="I75" i="11"/>
  <c r="I80" i="11"/>
  <c r="I85" i="11"/>
  <c r="I91" i="11"/>
  <c r="I96" i="11"/>
  <c r="I101" i="11"/>
  <c r="I107" i="11"/>
  <c r="I111" i="11"/>
  <c r="I115" i="11"/>
  <c r="I119" i="11"/>
  <c r="I123" i="11"/>
  <c r="I127" i="11"/>
  <c r="I131" i="11"/>
  <c r="I135" i="11"/>
  <c r="I139" i="11"/>
  <c r="I143" i="11"/>
  <c r="I147" i="11"/>
  <c r="I151" i="11"/>
  <c r="I155" i="11"/>
  <c r="I159" i="11"/>
  <c r="I163" i="11"/>
  <c r="I167" i="11"/>
  <c r="I171" i="11"/>
  <c r="I175" i="11"/>
  <c r="I179" i="11"/>
  <c r="I183" i="11"/>
  <c r="I187" i="11"/>
  <c r="I191" i="11"/>
  <c r="I195" i="11"/>
  <c r="I199" i="11"/>
  <c r="I203" i="11"/>
  <c r="I207" i="11"/>
  <c r="I211" i="11"/>
  <c r="I215" i="11"/>
  <c r="I219" i="11"/>
  <c r="I223" i="11"/>
  <c r="I227" i="11"/>
  <c r="I231" i="11"/>
  <c r="I235" i="11"/>
  <c r="I239" i="11"/>
  <c r="I243" i="11"/>
  <c r="I7" i="11"/>
  <c r="I12" i="11"/>
  <c r="I17" i="11"/>
  <c r="I23" i="11"/>
  <c r="I28" i="11"/>
  <c r="I33" i="11"/>
  <c r="I39" i="11"/>
  <c r="I44" i="11"/>
  <c r="I49" i="11"/>
  <c r="I55" i="11"/>
  <c r="I60" i="11"/>
  <c r="I65" i="11"/>
  <c r="I71" i="11"/>
  <c r="I76" i="11"/>
  <c r="I81" i="11"/>
  <c r="I87" i="11"/>
  <c r="I92" i="11"/>
  <c r="I97" i="11"/>
  <c r="I103" i="11"/>
  <c r="I108" i="11"/>
  <c r="I112" i="11"/>
  <c r="I116" i="11"/>
  <c r="I120" i="11"/>
  <c r="I124" i="11"/>
  <c r="I128" i="11"/>
  <c r="I132" i="11"/>
  <c r="I136" i="11"/>
  <c r="I140" i="11"/>
  <c r="I144" i="11"/>
  <c r="I148" i="11"/>
  <c r="I152" i="11"/>
  <c r="I156" i="11"/>
  <c r="I160" i="11"/>
  <c r="I164" i="11"/>
  <c r="I168" i="11"/>
  <c r="I172" i="11"/>
  <c r="I176" i="11"/>
  <c r="I180" i="11"/>
  <c r="I184" i="11"/>
  <c r="I188" i="11"/>
  <c r="I192" i="11"/>
  <c r="I196" i="11"/>
  <c r="I200" i="11"/>
  <c r="I204" i="11"/>
  <c r="I208" i="11"/>
  <c r="I212" i="11"/>
  <c r="I216" i="11"/>
  <c r="I220" i="11"/>
  <c r="I224" i="11"/>
  <c r="I228" i="11"/>
  <c r="I232" i="11"/>
  <c r="I236" i="11"/>
  <c r="I240" i="11"/>
  <c r="I244" i="11"/>
  <c r="I248" i="11"/>
  <c r="I252" i="11"/>
  <c r="I256" i="11"/>
  <c r="I260" i="11"/>
  <c r="I264" i="11"/>
  <c r="I268" i="11"/>
  <c r="I272" i="11"/>
  <c r="I276" i="11"/>
  <c r="I280" i="11"/>
  <c r="I284" i="11"/>
  <c r="I246" i="11"/>
  <c r="I254" i="11"/>
  <c r="I262" i="11"/>
  <c r="I270" i="11"/>
  <c r="I278" i="11"/>
  <c r="I286" i="11"/>
  <c r="I291" i="11"/>
  <c r="I295" i="11"/>
  <c r="I299" i="11"/>
  <c r="I303" i="11"/>
  <c r="I307" i="11"/>
  <c r="I311" i="11"/>
  <c r="I315" i="11"/>
  <c r="I319" i="11"/>
  <c r="I323" i="11"/>
  <c r="I327" i="11"/>
  <c r="I331" i="11"/>
  <c r="I335" i="11"/>
  <c r="I339" i="11"/>
  <c r="I343" i="11"/>
  <c r="I347" i="11"/>
  <c r="I351" i="11"/>
  <c r="I355" i="11"/>
  <c r="I359" i="11"/>
  <c r="I363" i="11"/>
  <c r="I367" i="11"/>
  <c r="I371" i="11"/>
  <c r="I375" i="11"/>
  <c r="I379" i="11"/>
  <c r="I383" i="11"/>
  <c r="I387" i="11"/>
  <c r="I391" i="11"/>
  <c r="I395" i="11"/>
  <c r="I399" i="11"/>
  <c r="I403" i="11"/>
  <c r="I247" i="11"/>
  <c r="I255" i="11"/>
  <c r="I263" i="11"/>
  <c r="I271" i="11"/>
  <c r="I279" i="11"/>
  <c r="I287" i="11"/>
  <c r="I292" i="11"/>
  <c r="I296" i="11"/>
  <c r="I300" i="11"/>
  <c r="I304" i="11"/>
  <c r="I308" i="11"/>
  <c r="I312" i="11"/>
  <c r="I316" i="11"/>
  <c r="I320" i="11"/>
  <c r="I324" i="11"/>
  <c r="I328" i="11"/>
  <c r="I332" i="11"/>
  <c r="I336" i="11"/>
  <c r="I340" i="11"/>
  <c r="I344" i="11"/>
  <c r="I348" i="11"/>
  <c r="I352" i="11"/>
  <c r="I356" i="11"/>
  <c r="I360" i="11"/>
  <c r="I364" i="11"/>
  <c r="I368" i="11"/>
  <c r="I372" i="11"/>
  <c r="I376" i="11"/>
  <c r="I380" i="11"/>
  <c r="I384" i="11"/>
  <c r="I388" i="11"/>
  <c r="I392" i="11"/>
  <c r="I396" i="11"/>
  <c r="I400" i="11"/>
  <c r="I404" i="11"/>
  <c r="I250" i="11"/>
  <c r="I258" i="11"/>
  <c r="I266" i="11"/>
  <c r="I274" i="11"/>
  <c r="I282" i="11"/>
  <c r="I288" i="11"/>
  <c r="I293" i="11"/>
  <c r="I297" i="11"/>
  <c r="I301" i="11"/>
  <c r="I305" i="11"/>
  <c r="I309" i="11"/>
  <c r="I313" i="11"/>
  <c r="I317" i="11"/>
  <c r="I321" i="11"/>
  <c r="I325" i="11"/>
  <c r="I329" i="11"/>
  <c r="I333" i="11"/>
  <c r="I337" i="11"/>
  <c r="I341" i="11"/>
  <c r="I345" i="11"/>
  <c r="I349" i="11"/>
  <c r="I353" i="11"/>
  <c r="I357" i="11"/>
  <c r="I361" i="11"/>
  <c r="I365" i="11"/>
  <c r="I369" i="11"/>
  <c r="I373" i="11"/>
  <c r="I377" i="11"/>
  <c r="I381" i="11"/>
  <c r="I385" i="11"/>
  <c r="I389" i="11"/>
  <c r="I393" i="11"/>
  <c r="I397" i="11"/>
  <c r="I401" i="11"/>
  <c r="I405" i="11"/>
  <c r="I251" i="11"/>
  <c r="I259" i="11"/>
  <c r="I267" i="11"/>
  <c r="I275" i="11"/>
  <c r="I283" i="11"/>
  <c r="I290" i="11"/>
  <c r="I294" i="11"/>
  <c r="I298" i="11"/>
  <c r="I302" i="11"/>
  <c r="I306" i="11"/>
  <c r="I310" i="11"/>
  <c r="I314" i="11"/>
  <c r="I318" i="11"/>
  <c r="I322" i="11"/>
  <c r="I326" i="11"/>
  <c r="I330" i="11"/>
  <c r="I334" i="11"/>
  <c r="I338" i="11"/>
  <c r="I342" i="11"/>
  <c r="I346" i="11"/>
  <c r="I350" i="11"/>
  <c r="I354" i="11"/>
  <c r="I358" i="11"/>
  <c r="I362" i="11"/>
  <c r="I366" i="11"/>
  <c r="I370" i="11"/>
  <c r="I374" i="11"/>
  <c r="I378" i="11"/>
  <c r="I382" i="11"/>
  <c r="I386" i="11"/>
  <c r="I390" i="11"/>
  <c r="I394" i="11"/>
  <c r="I398" i="11"/>
  <c r="I402" i="11"/>
  <c r="H398" i="11"/>
  <c r="H382" i="11"/>
  <c r="H366" i="11"/>
  <c r="H350" i="11"/>
  <c r="H334" i="11"/>
  <c r="H318" i="11"/>
  <c r="H302" i="11"/>
  <c r="H286" i="11"/>
  <c r="H270" i="11"/>
  <c r="H254" i="11"/>
  <c r="H222" i="11"/>
  <c r="H397" i="11"/>
  <c r="H381" i="11"/>
  <c r="H365" i="11"/>
  <c r="H349" i="11"/>
  <c r="H333" i="11"/>
  <c r="H317" i="11"/>
  <c r="H301" i="11"/>
  <c r="H285" i="11"/>
  <c r="H269" i="11"/>
  <c r="H251" i="11"/>
  <c r="H219" i="11"/>
  <c r="H396" i="11"/>
  <c r="H380" i="11"/>
  <c r="H364" i="11"/>
  <c r="H348" i="11"/>
  <c r="H332" i="11"/>
  <c r="H316" i="11"/>
  <c r="H300" i="11"/>
  <c r="H284" i="11"/>
  <c r="H268" i="11"/>
  <c r="H250" i="11"/>
  <c r="H218" i="11"/>
  <c r="H395" i="11"/>
  <c r="H379" i="11"/>
  <c r="H363" i="11"/>
  <c r="H347" i="11"/>
  <c r="H331" i="11"/>
  <c r="H315" i="11"/>
  <c r="H299" i="11"/>
  <c r="H283" i="11"/>
  <c r="H267" i="11"/>
  <c r="H247" i="11"/>
  <c r="H215" i="11"/>
  <c r="H199" i="11"/>
  <c r="H183" i="11"/>
  <c r="H167" i="11"/>
  <c r="H151" i="11"/>
  <c r="H135" i="11"/>
  <c r="H119" i="11"/>
  <c r="H103" i="11"/>
  <c r="H87" i="11"/>
  <c r="H71" i="11"/>
  <c r="H55" i="11"/>
  <c r="H39" i="11"/>
  <c r="H23" i="11"/>
  <c r="H7" i="11"/>
  <c r="H194" i="11"/>
  <c r="H178" i="11"/>
  <c r="H162" i="11"/>
  <c r="H146" i="11"/>
  <c r="H130" i="11"/>
  <c r="H114" i="11"/>
  <c r="H98" i="11"/>
  <c r="H82" i="11"/>
  <c r="H66" i="11"/>
  <c r="H50" i="11"/>
  <c r="H34" i="11"/>
  <c r="H18" i="11"/>
  <c r="H253" i="11"/>
  <c r="H237" i="11"/>
  <c r="H221" i="11"/>
  <c r="H205" i="11"/>
  <c r="H189" i="11"/>
  <c r="H173" i="11"/>
  <c r="H157" i="11"/>
  <c r="H141" i="11"/>
  <c r="H125" i="11"/>
  <c r="H109" i="11"/>
  <c r="H93" i="11"/>
  <c r="H77" i="11"/>
  <c r="H61" i="11"/>
  <c r="H45" i="11"/>
  <c r="H29" i="11"/>
  <c r="H13" i="11"/>
  <c r="H248" i="11"/>
  <c r="H232" i="11"/>
  <c r="H216" i="11"/>
  <c r="H200" i="11"/>
  <c r="H184" i="11"/>
  <c r="H168" i="11"/>
  <c r="H152" i="11"/>
  <c r="H136" i="11"/>
  <c r="H120" i="11"/>
  <c r="H104" i="11"/>
  <c r="H88" i="11"/>
  <c r="H72" i="11"/>
  <c r="H56" i="11"/>
  <c r="H40" i="11"/>
  <c r="H24" i="11"/>
  <c r="H8" i="11"/>
  <c r="H394" i="11"/>
  <c r="H378" i="11"/>
  <c r="H362" i="11"/>
  <c r="H346" i="11"/>
  <c r="H330" i="11"/>
  <c r="H314" i="11"/>
  <c r="H298" i="11"/>
  <c r="H282" i="11"/>
  <c r="H266" i="11"/>
  <c r="H246" i="11"/>
  <c r="H214" i="11"/>
  <c r="H393" i="11"/>
  <c r="H377" i="11"/>
  <c r="H361" i="11"/>
  <c r="H345" i="11"/>
  <c r="H329" i="11"/>
  <c r="H313" i="11"/>
  <c r="H297" i="11"/>
  <c r="H281" i="11"/>
  <c r="H265" i="11"/>
  <c r="H243" i="11"/>
  <c r="H211" i="11"/>
  <c r="H392" i="11"/>
  <c r="H376" i="11"/>
  <c r="H360" i="11"/>
  <c r="H344" i="11"/>
  <c r="H328" i="11"/>
  <c r="H312" i="11"/>
  <c r="H296" i="11"/>
  <c r="H280" i="11"/>
  <c r="H264" i="11"/>
  <c r="H242" i="11"/>
  <c r="H210" i="11"/>
  <c r="H391" i="11"/>
  <c r="H375" i="11"/>
  <c r="H359" i="11"/>
  <c r="H343" i="11"/>
  <c r="H327" i="11"/>
  <c r="H311" i="11"/>
  <c r="H295" i="11"/>
  <c r="H279" i="11"/>
  <c r="H263" i="11"/>
  <c r="H239" i="11"/>
  <c r="H206" i="11"/>
  <c r="H195" i="11"/>
  <c r="H179" i="11"/>
  <c r="H163" i="11"/>
  <c r="H147" i="11"/>
  <c r="H131" i="11"/>
  <c r="H115" i="11"/>
  <c r="H99" i="11"/>
  <c r="H83" i="11"/>
  <c r="H67" i="11"/>
  <c r="H51" i="11"/>
  <c r="H35" i="11"/>
  <c r="H19" i="11"/>
  <c r="H3" i="11"/>
  <c r="H190" i="11"/>
  <c r="H174" i="11"/>
  <c r="H158" i="11"/>
  <c r="H142" i="11"/>
  <c r="H126" i="11"/>
  <c r="H110" i="11"/>
  <c r="H94" i="11"/>
  <c r="H78" i="11"/>
  <c r="H62" i="11"/>
  <c r="H46" i="11"/>
  <c r="H30" i="11"/>
  <c r="H14" i="11"/>
  <c r="H249" i="11"/>
  <c r="H233" i="11"/>
  <c r="H217" i="11"/>
  <c r="H201" i="11"/>
  <c r="H185" i="11"/>
  <c r="H169" i="11"/>
  <c r="H153" i="11"/>
  <c r="H137" i="11"/>
  <c r="H121" i="11"/>
  <c r="H105" i="11"/>
  <c r="H89" i="11"/>
  <c r="H73" i="11"/>
  <c r="H57" i="11"/>
  <c r="H41" i="11"/>
  <c r="H25" i="11"/>
  <c r="H9" i="11"/>
  <c r="H244" i="11"/>
  <c r="H228" i="11"/>
  <c r="H212" i="11"/>
  <c r="H196" i="11"/>
  <c r="H180" i="11"/>
  <c r="H164" i="11"/>
  <c r="H148" i="11"/>
  <c r="H132" i="11"/>
  <c r="H116" i="11"/>
  <c r="H100" i="11"/>
  <c r="H84" i="11"/>
  <c r="H68" i="11"/>
  <c r="H52" i="11"/>
  <c r="H36" i="11"/>
  <c r="H20" i="11"/>
  <c r="H4" i="11"/>
  <c r="H406" i="11"/>
  <c r="H390" i="11"/>
  <c r="H374" i="11"/>
  <c r="H358" i="11"/>
  <c r="H342" i="11"/>
  <c r="H326" i="11"/>
  <c r="H310" i="11"/>
  <c r="H294" i="11"/>
  <c r="H278" i="11"/>
  <c r="H262" i="11"/>
  <c r="H238" i="11"/>
  <c r="H405" i="11"/>
  <c r="H389" i="11"/>
  <c r="H373" i="11"/>
  <c r="H357" i="11"/>
  <c r="H341" i="11"/>
  <c r="H325" i="11"/>
  <c r="H309" i="11"/>
  <c r="H293" i="11"/>
  <c r="H277" i="11"/>
  <c r="H261" i="11"/>
  <c r="H235" i="11"/>
  <c r="H404" i="11"/>
  <c r="H388" i="11"/>
  <c r="H372" i="11"/>
  <c r="H356" i="11"/>
  <c r="H340" i="11"/>
  <c r="H324" i="11"/>
  <c r="H308" i="11"/>
  <c r="H292" i="11"/>
  <c r="H276" i="11"/>
  <c r="H260" i="11"/>
  <c r="H234" i="11"/>
  <c r="H403" i="11"/>
  <c r="H387" i="11"/>
  <c r="H371" i="11"/>
  <c r="H355" i="11"/>
  <c r="H339" i="11"/>
  <c r="H323" i="11"/>
  <c r="H307" i="11"/>
  <c r="H291" i="11"/>
  <c r="H275" i="11"/>
  <c r="H259" i="11"/>
  <c r="H231" i="11"/>
  <c r="H207" i="11"/>
  <c r="H191" i="11"/>
  <c r="H175" i="11"/>
  <c r="H159" i="11"/>
  <c r="H143" i="11"/>
  <c r="H127" i="11"/>
  <c r="H111" i="11"/>
  <c r="H95" i="11"/>
  <c r="H79" i="11"/>
  <c r="H63" i="11"/>
  <c r="H47" i="11"/>
  <c r="H31" i="11"/>
  <c r="H15" i="11"/>
  <c r="H202" i="11"/>
  <c r="H186" i="11"/>
  <c r="H170" i="11"/>
  <c r="H154" i="11"/>
  <c r="H138" i="11"/>
  <c r="H122" i="11"/>
  <c r="H106" i="11"/>
  <c r="H90" i="11"/>
  <c r="H74" i="11"/>
  <c r="H58" i="11"/>
  <c r="H42" i="11"/>
  <c r="H26" i="11"/>
  <c r="H10" i="11"/>
  <c r="H245" i="11"/>
  <c r="H229" i="11"/>
  <c r="H213" i="11"/>
  <c r="H197" i="11"/>
  <c r="H181" i="11"/>
  <c r="H165" i="11"/>
  <c r="H149" i="11"/>
  <c r="H133" i="11"/>
  <c r="H117" i="11"/>
  <c r="H101" i="11"/>
  <c r="H85" i="11"/>
  <c r="H69" i="11"/>
  <c r="H53" i="11"/>
  <c r="H37" i="11"/>
  <c r="H21" i="11"/>
  <c r="H5" i="11"/>
  <c r="H240" i="11"/>
  <c r="H224" i="11"/>
  <c r="H208" i="11"/>
  <c r="H192" i="11"/>
  <c r="H176" i="11"/>
  <c r="H160" i="11"/>
  <c r="H144" i="11"/>
  <c r="H128" i="11"/>
  <c r="H112" i="11"/>
  <c r="H96" i="11"/>
  <c r="H80" i="11"/>
  <c r="H64" i="11"/>
  <c r="H48" i="11"/>
  <c r="H32" i="11"/>
  <c r="H16" i="11"/>
  <c r="H407" i="11"/>
  <c r="H408" i="11"/>
  <c r="J5" i="11"/>
  <c r="J9" i="11"/>
  <c r="J13" i="11"/>
  <c r="J17" i="11"/>
  <c r="J21" i="11"/>
  <c r="J25" i="11"/>
  <c r="J29" i="11"/>
  <c r="J33" i="11"/>
  <c r="J37" i="11"/>
  <c r="J41" i="11"/>
  <c r="J45" i="11"/>
  <c r="J49" i="11"/>
  <c r="J53" i="11"/>
  <c r="J57" i="11"/>
  <c r="J61" i="11"/>
  <c r="J65" i="11"/>
  <c r="J69" i="11"/>
  <c r="J73" i="11"/>
  <c r="J77" i="11"/>
  <c r="J81" i="11"/>
  <c r="J85" i="11"/>
  <c r="J89" i="11"/>
  <c r="J93" i="11"/>
  <c r="J97" i="11"/>
  <c r="J101" i="11"/>
  <c r="J105" i="11"/>
  <c r="J109" i="11"/>
  <c r="J113" i="11"/>
  <c r="J409" i="11"/>
  <c r="J407" i="11"/>
  <c r="J6" i="11"/>
  <c r="J10" i="11"/>
  <c r="J14" i="11"/>
  <c r="J18" i="11"/>
  <c r="J22" i="11"/>
  <c r="J26" i="11"/>
  <c r="J30" i="11"/>
  <c r="J34" i="11"/>
  <c r="J38" i="11"/>
  <c r="J42" i="11"/>
  <c r="J46" i="11"/>
  <c r="J50" i="11"/>
  <c r="J54" i="11"/>
  <c r="J58" i="11"/>
  <c r="J62" i="11"/>
  <c r="J66" i="11"/>
  <c r="J70" i="11"/>
  <c r="J74" i="11"/>
  <c r="J78" i="11"/>
  <c r="J82" i="11"/>
  <c r="J86" i="11"/>
  <c r="J90" i="11"/>
  <c r="J94" i="11"/>
  <c r="J98" i="11"/>
  <c r="J102" i="11"/>
  <c r="J106" i="11"/>
  <c r="J110" i="11"/>
  <c r="J114" i="11"/>
  <c r="J118" i="11"/>
  <c r="J122" i="11"/>
  <c r="J126" i="11"/>
  <c r="J130" i="11"/>
  <c r="J134" i="11"/>
  <c r="J138" i="11"/>
  <c r="J142" i="11"/>
  <c r="J146" i="11"/>
  <c r="J150" i="11"/>
  <c r="J154" i="11"/>
  <c r="J158" i="11"/>
  <c r="J162" i="11"/>
  <c r="J166" i="11"/>
  <c r="J170" i="11"/>
  <c r="J174" i="11"/>
  <c r="J178" i="11"/>
  <c r="J182" i="11"/>
  <c r="J186" i="11"/>
  <c r="J190" i="11"/>
  <c r="J194" i="11"/>
  <c r="J198" i="11"/>
  <c r="J202" i="11"/>
  <c r="J206" i="11"/>
  <c r="J210" i="11"/>
  <c r="J214" i="11"/>
  <c r="J218" i="11"/>
  <c r="J222" i="11"/>
  <c r="J226" i="11"/>
  <c r="J230" i="11"/>
  <c r="J234" i="11"/>
  <c r="J238" i="11"/>
  <c r="J242" i="11"/>
  <c r="J246" i="11"/>
  <c r="J250" i="11"/>
  <c r="J254" i="11"/>
  <c r="J258" i="11"/>
  <c r="J262" i="11"/>
  <c r="J266" i="11"/>
  <c r="J270" i="11"/>
  <c r="J274" i="11"/>
  <c r="J278" i="11"/>
  <c r="J282" i="11"/>
  <c r="J286" i="11"/>
  <c r="J290" i="11"/>
  <c r="J294" i="11"/>
  <c r="J298" i="11"/>
  <c r="J302" i="11"/>
  <c r="J306" i="11"/>
  <c r="J310" i="11"/>
  <c r="J314" i="11"/>
  <c r="J318" i="11"/>
  <c r="J3" i="11"/>
  <c r="J7" i="11"/>
  <c r="J11" i="11"/>
  <c r="J15" i="11"/>
  <c r="J19" i="11"/>
  <c r="J23" i="11"/>
  <c r="J27" i="11"/>
  <c r="J31" i="11"/>
  <c r="J35" i="11"/>
  <c r="J39" i="11"/>
  <c r="J43" i="11"/>
  <c r="J47" i="11"/>
  <c r="J51" i="11"/>
  <c r="J55" i="11"/>
  <c r="J59" i="11"/>
  <c r="J410" i="11"/>
  <c r="J408" i="11"/>
  <c r="J406" i="11"/>
  <c r="J4" i="11"/>
  <c r="J8" i="11"/>
  <c r="J12" i="11"/>
  <c r="J16" i="11"/>
  <c r="J20" i="11"/>
  <c r="J24" i="11"/>
  <c r="J28" i="11"/>
  <c r="J32" i="11"/>
  <c r="J36" i="11"/>
  <c r="J40" i="11"/>
  <c r="J44" i="11"/>
  <c r="J48" i="11"/>
  <c r="J52" i="11"/>
  <c r="J56" i="11"/>
  <c r="J60" i="11"/>
  <c r="J64" i="11"/>
  <c r="J68" i="11"/>
  <c r="J72" i="11"/>
  <c r="J76" i="11"/>
  <c r="J80" i="11"/>
  <c r="J84" i="11"/>
  <c r="J88" i="11"/>
  <c r="J92" i="11"/>
  <c r="J96" i="11"/>
  <c r="J100" i="11"/>
  <c r="J104" i="11"/>
  <c r="J108" i="11"/>
  <c r="J112" i="11"/>
  <c r="J116" i="11"/>
  <c r="J120" i="11"/>
  <c r="J124" i="11"/>
  <c r="J128" i="11"/>
  <c r="J132" i="11"/>
  <c r="J136" i="11"/>
  <c r="J140" i="11"/>
  <c r="J144" i="11"/>
  <c r="J148" i="11"/>
  <c r="J152" i="11"/>
  <c r="J156" i="11"/>
  <c r="J160" i="11"/>
  <c r="J164" i="11"/>
  <c r="J168" i="11"/>
  <c r="J172" i="11"/>
  <c r="J176" i="11"/>
  <c r="J180" i="11"/>
  <c r="J184" i="11"/>
  <c r="J188" i="11"/>
  <c r="J192" i="11"/>
  <c r="J63" i="11"/>
  <c r="J79" i="11"/>
  <c r="J95" i="11"/>
  <c r="J111" i="11"/>
  <c r="J121" i="11"/>
  <c r="J129" i="11"/>
  <c r="J137" i="11"/>
  <c r="J145" i="11"/>
  <c r="J153" i="11"/>
  <c r="J161" i="11"/>
  <c r="J169" i="11"/>
  <c r="J177" i="11"/>
  <c r="J185" i="11"/>
  <c r="J193" i="11"/>
  <c r="J199" i="11"/>
  <c r="J204" i="11"/>
  <c r="J209" i="11"/>
  <c r="J215" i="11"/>
  <c r="J220" i="11"/>
  <c r="J225" i="11"/>
  <c r="J231" i="11"/>
  <c r="J236" i="11"/>
  <c r="J241" i="11"/>
  <c r="J247" i="11"/>
  <c r="J252" i="11"/>
  <c r="J257" i="11"/>
  <c r="J263" i="11"/>
  <c r="J268" i="11"/>
  <c r="J273" i="11"/>
  <c r="J279" i="11"/>
  <c r="J284" i="11"/>
  <c r="J289" i="11"/>
  <c r="J295" i="11"/>
  <c r="J300" i="11"/>
  <c r="J305" i="11"/>
  <c r="J311" i="11"/>
  <c r="J316" i="11"/>
  <c r="J321" i="11"/>
  <c r="J325" i="11"/>
  <c r="J329" i="11"/>
  <c r="J333" i="11"/>
  <c r="J337" i="11"/>
  <c r="J341" i="11"/>
  <c r="J345" i="11"/>
  <c r="J349" i="11"/>
  <c r="J353" i="11"/>
  <c r="J357" i="11"/>
  <c r="J361" i="11"/>
  <c r="J365" i="11"/>
  <c r="J369" i="11"/>
  <c r="J373" i="11"/>
  <c r="J377" i="11"/>
  <c r="J381" i="11"/>
  <c r="J385" i="11"/>
  <c r="J389" i="11"/>
  <c r="J393" i="11"/>
  <c r="J397" i="11"/>
  <c r="J401" i="11"/>
  <c r="J405" i="11"/>
  <c r="J67" i="11"/>
  <c r="J83" i="11"/>
  <c r="J99" i="11"/>
  <c r="J115" i="11"/>
  <c r="J123" i="11"/>
  <c r="J131" i="11"/>
  <c r="J139" i="11"/>
  <c r="J147" i="11"/>
  <c r="J155" i="11"/>
  <c r="J163" i="11"/>
  <c r="J171" i="11"/>
  <c r="J179" i="11"/>
  <c r="J187" i="11"/>
  <c r="J195" i="11"/>
  <c r="J200" i="11"/>
  <c r="J205" i="11"/>
  <c r="J211" i="11"/>
  <c r="J216" i="11"/>
  <c r="J221" i="11"/>
  <c r="J227" i="11"/>
  <c r="J232" i="11"/>
  <c r="J237" i="11"/>
  <c r="J243" i="11"/>
  <c r="J248" i="11"/>
  <c r="J253" i="11"/>
  <c r="J259" i="11"/>
  <c r="J264" i="11"/>
  <c r="J269" i="11"/>
  <c r="J275" i="11"/>
  <c r="J280" i="11"/>
  <c r="J285" i="11"/>
  <c r="J291" i="11"/>
  <c r="J296" i="11"/>
  <c r="J301" i="11"/>
  <c r="J307" i="11"/>
  <c r="J312" i="11"/>
  <c r="J317" i="11"/>
  <c r="J322" i="11"/>
  <c r="J326" i="11"/>
  <c r="J330" i="11"/>
  <c r="J334" i="11"/>
  <c r="J338" i="11"/>
  <c r="J342" i="11"/>
  <c r="J346" i="11"/>
  <c r="J350" i="11"/>
  <c r="J71" i="11"/>
  <c r="J87" i="11"/>
  <c r="J103" i="11"/>
  <c r="J117" i="11"/>
  <c r="J125" i="11"/>
  <c r="J133" i="11"/>
  <c r="J141" i="11"/>
  <c r="J149" i="11"/>
  <c r="J157" i="11"/>
  <c r="J165" i="11"/>
  <c r="J173" i="11"/>
  <c r="J181" i="11"/>
  <c r="J189" i="11"/>
  <c r="J196" i="11"/>
  <c r="J201" i="11"/>
  <c r="J207" i="11"/>
  <c r="J212" i="11"/>
  <c r="J217" i="11"/>
  <c r="J223" i="11"/>
  <c r="J228" i="11"/>
  <c r="J233" i="11"/>
  <c r="J239" i="11"/>
  <c r="J244" i="11"/>
  <c r="J249" i="11"/>
  <c r="J255" i="11"/>
  <c r="J260" i="11"/>
  <c r="J265" i="11"/>
  <c r="J271" i="11"/>
  <c r="J276" i="11"/>
  <c r="J281" i="11"/>
  <c r="J287" i="11"/>
  <c r="J292" i="11"/>
  <c r="J297" i="11"/>
  <c r="J303" i="11"/>
  <c r="J308" i="11"/>
  <c r="J313" i="11"/>
  <c r="J319" i="11"/>
  <c r="J323" i="11"/>
  <c r="J327" i="11"/>
  <c r="J331" i="11"/>
  <c r="J335" i="11"/>
  <c r="J339" i="11"/>
  <c r="J343" i="11"/>
  <c r="J347" i="11"/>
  <c r="J351" i="11"/>
  <c r="J75" i="11"/>
  <c r="J127" i="11"/>
  <c r="J159" i="11"/>
  <c r="J191" i="11"/>
  <c r="J213" i="11"/>
  <c r="J235" i="11"/>
  <c r="J256" i="11"/>
  <c r="J277" i="11"/>
  <c r="J299" i="11"/>
  <c r="J320" i="11"/>
  <c r="J336" i="11"/>
  <c r="J352" i="11"/>
  <c r="J358" i="11"/>
  <c r="J363" i="11"/>
  <c r="J368" i="11"/>
  <c r="J374" i="11"/>
  <c r="J379" i="11"/>
  <c r="J384" i="11"/>
  <c r="J390" i="11"/>
  <c r="J395" i="11"/>
  <c r="J400" i="11"/>
  <c r="J91" i="11"/>
  <c r="J135" i="11"/>
  <c r="J167" i="11"/>
  <c r="J197" i="11"/>
  <c r="J219" i="11"/>
  <c r="J240" i="11"/>
  <c r="J261" i="11"/>
  <c r="J283" i="11"/>
  <c r="J304" i="11"/>
  <c r="J324" i="11"/>
  <c r="J340" i="11"/>
  <c r="J354" i="11"/>
  <c r="J359" i="11"/>
  <c r="J364" i="11"/>
  <c r="J370" i="11"/>
  <c r="J375" i="11"/>
  <c r="J380" i="11"/>
  <c r="J386" i="11"/>
  <c r="J391" i="11"/>
  <c r="J396" i="11"/>
  <c r="J402" i="11"/>
  <c r="J107" i="11"/>
  <c r="J143" i="11"/>
  <c r="J175" i="11"/>
  <c r="J203" i="11"/>
  <c r="J224" i="11"/>
  <c r="J245" i="11"/>
  <c r="J267" i="11"/>
  <c r="J288" i="11"/>
  <c r="J309" i="11"/>
  <c r="J328" i="11"/>
  <c r="J344" i="11"/>
  <c r="J355" i="11"/>
  <c r="J360" i="11"/>
  <c r="J366" i="11"/>
  <c r="J371" i="11"/>
  <c r="J376" i="11"/>
  <c r="J382" i="11"/>
  <c r="J387" i="11"/>
  <c r="J392" i="11"/>
  <c r="J398" i="11"/>
  <c r="J403" i="11"/>
  <c r="J119" i="11"/>
  <c r="J151" i="11"/>
  <c r="J183" i="11"/>
  <c r="J208" i="11"/>
  <c r="J229" i="11"/>
  <c r="J251" i="11"/>
  <c r="J272" i="11"/>
  <c r="J293" i="11"/>
  <c r="J315" i="11"/>
  <c r="J332" i="11"/>
  <c r="J348" i="11"/>
  <c r="J356" i="11"/>
  <c r="J362" i="11"/>
  <c r="J367" i="11"/>
  <c r="J372" i="11"/>
  <c r="J378" i="11"/>
  <c r="J383" i="11"/>
  <c r="J388" i="11"/>
  <c r="J394" i="11"/>
  <c r="J399" i="11"/>
  <c r="J404" i="11"/>
  <c r="H402" i="11"/>
  <c r="H386" i="11"/>
  <c r="H370" i="11"/>
  <c r="H354" i="11"/>
  <c r="H338" i="11"/>
  <c r="H322" i="11"/>
  <c r="H306" i="11"/>
  <c r="H290" i="11"/>
  <c r="H274" i="11"/>
  <c r="H258" i="11"/>
  <c r="H230" i="11"/>
  <c r="H401" i="11"/>
  <c r="H385" i="11"/>
  <c r="H369" i="11"/>
  <c r="H353" i="11"/>
  <c r="H337" i="11"/>
  <c r="H321" i="11"/>
  <c r="H305" i="11"/>
  <c r="H289" i="11"/>
  <c r="H273" i="11"/>
  <c r="H257" i="11"/>
  <c r="H227" i="11"/>
  <c r="H400" i="11"/>
  <c r="H384" i="11"/>
  <c r="H368" i="11"/>
  <c r="H352" i="11"/>
  <c r="H336" i="11"/>
  <c r="H320" i="11"/>
  <c r="H304" i="11"/>
  <c r="H288" i="11"/>
  <c r="H272" i="11"/>
  <c r="H256" i="11"/>
  <c r="H226" i="11"/>
  <c r="H399" i="11"/>
  <c r="H383" i="11"/>
  <c r="H367" i="11"/>
  <c r="H351" i="11"/>
  <c r="H335" i="11"/>
  <c r="H319" i="11"/>
  <c r="H303" i="11"/>
  <c r="H287" i="11"/>
  <c r="H271" i="11"/>
  <c r="H255" i="11"/>
  <c r="H223" i="11"/>
  <c r="H203" i="11"/>
  <c r="H187" i="11"/>
  <c r="H171" i="11"/>
  <c r="H155" i="11"/>
  <c r="H139" i="11"/>
  <c r="H123" i="11"/>
  <c r="H107" i="11"/>
  <c r="H91" i="11"/>
  <c r="H75" i="11"/>
  <c r="H59" i="11"/>
  <c r="H43" i="11"/>
  <c r="H27" i="11"/>
  <c r="H11" i="11"/>
  <c r="H198" i="11"/>
  <c r="H182" i="11"/>
  <c r="H166" i="11"/>
  <c r="H150" i="11"/>
  <c r="H134" i="11"/>
  <c r="H118" i="11"/>
  <c r="H102" i="11"/>
  <c r="H86" i="11"/>
  <c r="H70" i="11"/>
  <c r="H54" i="11"/>
  <c r="H38" i="11"/>
  <c r="H22" i="11"/>
  <c r="H6" i="11"/>
  <c r="H241" i="11"/>
  <c r="H225" i="11"/>
  <c r="H209" i="11"/>
  <c r="H193" i="11"/>
  <c r="H177" i="11"/>
  <c r="H161" i="11"/>
  <c r="H145" i="11"/>
  <c r="H129" i="11"/>
  <c r="H113" i="11"/>
  <c r="H97" i="11"/>
  <c r="H81" i="11"/>
  <c r="H65" i="11"/>
  <c r="H49" i="11"/>
  <c r="H33" i="11"/>
  <c r="H17" i="11"/>
  <c r="H252" i="11"/>
  <c r="H236" i="11"/>
  <c r="H220" i="11"/>
  <c r="H204" i="11"/>
  <c r="H188" i="11"/>
  <c r="H172" i="11"/>
  <c r="H156" i="11"/>
  <c r="H140" i="11"/>
  <c r="H124" i="11"/>
  <c r="H108" i="11"/>
  <c r="H92" i="11"/>
  <c r="H76" i="11"/>
  <c r="H60" i="11"/>
  <c r="H44" i="11"/>
  <c r="H28" i="11"/>
  <c r="H12" i="11"/>
  <c r="H409" i="11"/>
  <c r="AB83" i="13"/>
  <c r="AB105" i="13"/>
  <c r="AB137" i="13"/>
  <c r="AB115" i="13"/>
  <c r="Y41" i="13"/>
  <c r="AB211" i="13"/>
  <c r="Y112" i="13"/>
  <c r="Y136" i="13"/>
  <c r="AB123" i="13"/>
  <c r="AB69" i="13"/>
  <c r="Y54" i="13"/>
  <c r="Y124" i="13"/>
  <c r="AB21" i="13"/>
  <c r="AB170" i="13"/>
  <c r="Y146" i="13"/>
  <c r="AB182" i="13"/>
  <c r="Y39" i="13"/>
  <c r="Y169" i="13"/>
  <c r="Y64" i="13"/>
  <c r="Y78" i="13"/>
  <c r="Y2" i="13"/>
  <c r="Y173" i="13"/>
  <c r="AB213" i="13"/>
  <c r="Y100" i="13"/>
  <c r="Y165" i="13"/>
  <c r="Y192" i="13"/>
  <c r="Y82" i="13"/>
  <c r="Y92" i="13"/>
  <c r="AB103" i="13"/>
  <c r="AB215" i="13"/>
  <c r="AB198" i="13"/>
  <c r="AB85" i="13"/>
  <c r="AB139" i="13"/>
  <c r="C27" i="14"/>
  <c r="Y88" i="13"/>
  <c r="D11" i="14" s="1"/>
  <c r="Y104" i="13"/>
  <c r="Y190" i="13"/>
  <c r="AB125" i="13"/>
  <c r="Y33" i="13"/>
  <c r="Y186" i="13"/>
  <c r="Y195" i="13"/>
  <c r="Y203" i="13"/>
  <c r="Y140" i="13"/>
  <c r="Y153" i="13"/>
  <c r="Y181" i="13"/>
  <c r="Y216" i="13"/>
  <c r="Y142" i="13"/>
  <c r="AB145" i="13"/>
  <c r="Y212" i="13"/>
  <c r="AB44" i="13"/>
  <c r="Y37" i="13"/>
  <c r="Y94" i="13"/>
  <c r="Y45" i="13"/>
  <c r="Y62" i="13"/>
  <c r="AB160" i="13"/>
  <c r="E20" i="14" s="1"/>
  <c r="AB156" i="13"/>
  <c r="X218" i="13"/>
  <c r="X219" i="13"/>
  <c r="AB51" i="13"/>
  <c r="Y24" i="13"/>
  <c r="Y68" i="13"/>
  <c r="D8" i="14" s="1"/>
  <c r="AB174" i="13"/>
  <c r="AB180" i="13"/>
  <c r="C12" i="14"/>
  <c r="Y177" i="13"/>
  <c r="Y56" i="13"/>
  <c r="AB202" i="13"/>
  <c r="AB141" i="13"/>
  <c r="AB63" i="13"/>
  <c r="AB55" i="13"/>
  <c r="AB77" i="13"/>
  <c r="Y134" i="13"/>
  <c r="AB57" i="13"/>
  <c r="AB27" i="13"/>
  <c r="AB117" i="13"/>
  <c r="C23" i="14"/>
  <c r="AB109" i="13"/>
  <c r="Y76" i="13"/>
  <c r="AB204" i="13"/>
  <c r="AB222" i="13"/>
  <c r="AB29" i="13"/>
  <c r="X184" i="13"/>
  <c r="AB97" i="13"/>
  <c r="C25" i="14"/>
  <c r="AB36" i="13"/>
  <c r="AB91" i="13"/>
  <c r="Y20" i="13"/>
  <c r="AB200" i="13"/>
  <c r="AB148" i="13"/>
  <c r="E18" i="14" s="1"/>
  <c r="Y22" i="13"/>
  <c r="Y98" i="13"/>
  <c r="Y155" i="13"/>
  <c r="Y183" i="13"/>
  <c r="AB217" i="13"/>
  <c r="AB226" i="13"/>
  <c r="AB95" i="13"/>
  <c r="Y221" i="13"/>
  <c r="D28" i="14" s="1"/>
  <c r="Y229" i="13"/>
  <c r="AB113" i="13"/>
  <c r="AB81" i="13"/>
  <c r="AB53" i="13"/>
  <c r="AB135" i="13"/>
  <c r="AB89" i="13"/>
  <c r="Y50" i="13"/>
  <c r="AB99" i="13"/>
  <c r="Y110" i="13"/>
  <c r="Y126" i="13"/>
  <c r="Y201" i="13"/>
  <c r="AB46" i="13"/>
  <c r="AB158" i="13"/>
  <c r="AB168" i="13"/>
  <c r="AB40" i="13"/>
  <c r="AB154" i="13"/>
  <c r="AB25" i="13"/>
  <c r="Y52" i="13"/>
  <c r="AB150" i="13"/>
  <c r="Y114" i="13"/>
  <c r="Y138" i="13"/>
  <c r="AB59" i="13"/>
  <c r="Y35" i="13"/>
  <c r="AB73" i="13"/>
  <c r="AB32" i="13"/>
  <c r="Y80" i="13"/>
  <c r="Y214" i="13"/>
  <c r="Y231" i="13"/>
  <c r="Y60" i="13"/>
  <c r="AB67" i="13"/>
  <c r="AB191" i="13"/>
  <c r="AB228" i="13"/>
  <c r="AB224" i="13"/>
  <c r="AB220" i="13"/>
  <c r="AB127" i="13"/>
  <c r="AB111" i="13"/>
  <c r="AB133" i="13"/>
  <c r="AB121" i="13"/>
  <c r="E15" i="14" s="1"/>
  <c r="AB87" i="13"/>
  <c r="Y130" i="13"/>
  <c r="AB178" i="13"/>
  <c r="AB38" i="13"/>
  <c r="AB172" i="13"/>
  <c r="Y28" i="13"/>
  <c r="Y96" i="13"/>
  <c r="Y208" i="13"/>
  <c r="D26" i="14" s="1"/>
  <c r="Y225" i="13"/>
  <c r="D29" i="14" s="1"/>
  <c r="Y233" i="13"/>
  <c r="AB61" i="13"/>
  <c r="AB143" i="13"/>
  <c r="AB230" i="13"/>
  <c r="AB79" i="13"/>
  <c r="AB164" i="13"/>
  <c r="AB107" i="13"/>
  <c r="AB71" i="13"/>
  <c r="Y197" i="13"/>
  <c r="Y205" i="13"/>
  <c r="Y43" i="13"/>
  <c r="AB101" i="13"/>
  <c r="AB196" i="13"/>
  <c r="E24" i="14" s="1"/>
  <c r="AB185" i="13"/>
  <c r="AB129" i="13"/>
  <c r="AB176" i="13"/>
  <c r="AB162" i="13"/>
  <c r="AB34" i="13"/>
  <c r="AB119" i="13"/>
  <c r="Y151" i="13"/>
  <c r="Y163" i="13"/>
  <c r="Y179" i="13"/>
  <c r="AB152" i="13"/>
  <c r="AB75" i="13"/>
  <c r="Y72" i="13"/>
  <c r="D9" i="14" s="1"/>
  <c r="Y128" i="13"/>
  <c r="AB42" i="13"/>
  <c r="Y58" i="13"/>
  <c r="AB207" i="13"/>
  <c r="E26" i="14" s="1"/>
  <c r="Y102" i="13"/>
  <c r="AB232" i="13"/>
  <c r="AB189" i="13"/>
  <c r="AB187" i="13"/>
  <c r="AB131" i="13"/>
  <c r="Y9" i="13"/>
  <c r="AB10" i="13"/>
  <c r="AB18" i="13"/>
  <c r="AB3" i="13"/>
  <c r="Y4" i="13"/>
  <c r="Y11" i="13"/>
  <c r="Y13" i="13"/>
  <c r="AB14" i="13"/>
  <c r="AB12" i="13"/>
  <c r="AB16" i="13"/>
  <c r="Y7" i="13"/>
  <c r="Y15" i="13"/>
  <c r="AB8" i="13"/>
  <c r="Y17" i="13"/>
  <c r="AB5" i="13"/>
  <c r="V11" i="9"/>
  <c r="W11" i="9" s="1"/>
  <c r="X11" i="9" s="1"/>
  <c r="V124" i="9"/>
  <c r="W124" i="9" s="1"/>
  <c r="X124" i="9" s="1"/>
  <c r="V60" i="9"/>
  <c r="W60" i="9" s="1"/>
  <c r="X60" i="9" s="1"/>
  <c r="AD33" i="9"/>
  <c r="AE33" i="9" s="1"/>
  <c r="AF33" i="9" s="1"/>
  <c r="D1437" i="10"/>
  <c r="D1433" i="10"/>
  <c r="D1425" i="10"/>
  <c r="D1417" i="10"/>
  <c r="D1413" i="10"/>
  <c r="D1409" i="10"/>
  <c r="D1405" i="10"/>
  <c r="D1401" i="10"/>
  <c r="D1397" i="10"/>
  <c r="D1393" i="10"/>
  <c r="D1389" i="10"/>
  <c r="D1385" i="10"/>
  <c r="D1381" i="10"/>
  <c r="D1377" i="10"/>
  <c r="D1373" i="10"/>
  <c r="D1365" i="10"/>
  <c r="D1361" i="10"/>
  <c r="D1357" i="10"/>
  <c r="D1353" i="10"/>
  <c r="D1349" i="10"/>
  <c r="D1345" i="10"/>
  <c r="D1341" i="10"/>
  <c r="D1337" i="10"/>
  <c r="D1333" i="10"/>
  <c r="D1329" i="10"/>
  <c r="D1325" i="10"/>
  <c r="D1321" i="10"/>
  <c r="D1317" i="10"/>
  <c r="D1313" i="10"/>
  <c r="D1309" i="10"/>
  <c r="D1305" i="10"/>
  <c r="D1301" i="10"/>
  <c r="D1297" i="10"/>
  <c r="D1293" i="10"/>
  <c r="D1289" i="10"/>
  <c r="D1004" i="10"/>
  <c r="D679" i="10"/>
  <c r="D675" i="10"/>
  <c r="D671" i="10"/>
  <c r="D667" i="10"/>
  <c r="D663" i="10"/>
  <c r="D659" i="10"/>
  <c r="D655" i="10"/>
  <c r="D651" i="10"/>
  <c r="D647" i="10"/>
  <c r="D643" i="10"/>
  <c r="D639" i="10"/>
  <c r="D635" i="10"/>
  <c r="D631" i="10"/>
  <c r="D627" i="10"/>
  <c r="D623" i="10"/>
  <c r="D619" i="10"/>
  <c r="D615" i="10"/>
  <c r="D611" i="10"/>
  <c r="D607" i="10"/>
  <c r="D603" i="10"/>
  <c r="D599" i="10"/>
  <c r="D595" i="10"/>
  <c r="D591" i="10"/>
  <c r="D587" i="10"/>
  <c r="D583" i="10"/>
  <c r="D579" i="10"/>
  <c r="D575" i="10"/>
  <c r="D571" i="10"/>
  <c r="D567" i="10"/>
  <c r="D563" i="10"/>
  <c r="D559" i="10"/>
  <c r="D555" i="10"/>
  <c r="D551" i="10"/>
  <c r="D547" i="10"/>
  <c r="D543" i="10"/>
  <c r="D539" i="10"/>
  <c r="D535" i="10"/>
  <c r="D531" i="10"/>
  <c r="D527" i="10"/>
  <c r="D523" i="10"/>
  <c r="D519" i="10"/>
  <c r="D515" i="10"/>
  <c r="D511" i="10"/>
  <c r="D507" i="10"/>
  <c r="D503" i="10"/>
  <c r="D499" i="10"/>
  <c r="D495" i="10"/>
  <c r="D491" i="10"/>
  <c r="D487" i="10"/>
  <c r="D483" i="10"/>
  <c r="D479" i="10"/>
  <c r="D475" i="10"/>
  <c r="D471" i="10"/>
  <c r="D467" i="10"/>
  <c r="D463" i="10"/>
  <c r="D459" i="10"/>
  <c r="D455" i="10"/>
  <c r="D451" i="10"/>
  <c r="D447" i="10"/>
  <c r="D443" i="10"/>
  <c r="D439" i="10"/>
  <c r="D435" i="10"/>
  <c r="D431" i="10"/>
  <c r="D427" i="10"/>
  <c r="D423" i="10"/>
  <c r="D419" i="10"/>
  <c r="D415" i="10"/>
  <c r="D411" i="10"/>
  <c r="D407" i="10"/>
  <c r="D403" i="10"/>
  <c r="D399" i="10"/>
  <c r="D395" i="10"/>
  <c r="D391" i="10"/>
  <c r="D387" i="10"/>
  <c r="D383" i="10"/>
  <c r="D379" i="10"/>
  <c r="D375" i="10"/>
  <c r="D371" i="10"/>
  <c r="D367" i="10"/>
  <c r="D363" i="10"/>
  <c r="D359" i="10"/>
  <c r="D355" i="10"/>
  <c r="D351" i="10"/>
  <c r="D347" i="10"/>
  <c r="D343" i="10"/>
  <c r="D339" i="10"/>
  <c r="D335" i="10"/>
  <c r="D331" i="10"/>
  <c r="D327" i="10"/>
  <c r="D323" i="10"/>
  <c r="D319" i="10"/>
  <c r="D315" i="10"/>
  <c r="D311" i="10"/>
  <c r="D307" i="10"/>
  <c r="D303" i="10"/>
  <c r="D299" i="10"/>
  <c r="D295" i="10"/>
  <c r="D291" i="10"/>
  <c r="D287" i="10"/>
  <c r="D283" i="10"/>
  <c r="D279" i="10"/>
  <c r="D275" i="10"/>
  <c r="D271" i="10"/>
  <c r="D267" i="10"/>
  <c r="D263" i="10"/>
  <c r="D259" i="10"/>
  <c r="D255" i="10"/>
  <c r="D251" i="10"/>
  <c r="D247" i="10"/>
  <c r="D243" i="10"/>
  <c r="D239" i="10"/>
  <c r="D205" i="10"/>
  <c r="D201" i="10"/>
  <c r="D197" i="10"/>
  <c r="D193" i="10"/>
  <c r="D235" i="10"/>
  <c r="D231" i="10"/>
  <c r="D227" i="10"/>
  <c r="D223" i="10"/>
  <c r="D219" i="10"/>
  <c r="D215" i="10"/>
  <c r="D211" i="10"/>
  <c r="D207" i="10"/>
  <c r="D203" i="10"/>
  <c r="D199" i="10"/>
  <c r="D195" i="10"/>
  <c r="D191" i="10"/>
  <c r="D187" i="10"/>
  <c r="D183" i="10"/>
  <c r="D179" i="10"/>
  <c r="D175" i="10"/>
  <c r="D171" i="10"/>
  <c r="D167" i="10"/>
  <c r="D163" i="10"/>
  <c r="D159" i="10"/>
  <c r="D155" i="10"/>
  <c r="D151" i="10"/>
  <c r="D147" i="10"/>
  <c r="D143" i="10"/>
  <c r="D139" i="10"/>
  <c r="D135" i="10"/>
  <c r="D131" i="10"/>
  <c r="D127" i="10"/>
  <c r="D123" i="10"/>
  <c r="D189" i="10"/>
  <c r="D185" i="10"/>
  <c r="D181" i="10"/>
  <c r="D177" i="10"/>
  <c r="D173" i="10"/>
  <c r="D169" i="10"/>
  <c r="D165" i="10"/>
  <c r="D161" i="10"/>
  <c r="D157" i="10"/>
  <c r="D153" i="10"/>
  <c r="D149" i="10"/>
  <c r="D145" i="10"/>
  <c r="D141" i="10"/>
  <c r="D137" i="10"/>
  <c r="D133" i="10"/>
  <c r="D12" i="10"/>
  <c r="D8" i="10"/>
  <c r="D10" i="10"/>
  <c r="D6" i="10"/>
  <c r="D4" i="10"/>
  <c r="AD129" i="9"/>
  <c r="AE129" i="9" s="1"/>
  <c r="AF129" i="9" s="1"/>
  <c r="AD97" i="9"/>
  <c r="AE97" i="9" s="1"/>
  <c r="AD41" i="9"/>
  <c r="AE41" i="9" s="1"/>
  <c r="AF41" i="9" s="1"/>
  <c r="V108" i="9"/>
  <c r="W108" i="9" s="1"/>
  <c r="X108" i="9" s="1"/>
  <c r="V12" i="9"/>
  <c r="W12" i="9" s="1"/>
  <c r="X12" i="9" s="1"/>
  <c r="AD105" i="9"/>
  <c r="AE105" i="9" s="1"/>
  <c r="AD89" i="9"/>
  <c r="AE89" i="9" s="1"/>
  <c r="AF89" i="9" s="1"/>
  <c r="AD57" i="9"/>
  <c r="AE57" i="9" s="1"/>
  <c r="AD25" i="9"/>
  <c r="AE25" i="9" s="1"/>
  <c r="AD113" i="9"/>
  <c r="AE113" i="9" s="1"/>
  <c r="AD73" i="9"/>
  <c r="AE73" i="9" s="1"/>
  <c r="AF73" i="9" s="1"/>
  <c r="AD9" i="9"/>
  <c r="AE9" i="9" s="1"/>
  <c r="AF9" i="9" s="1"/>
  <c r="V76" i="9"/>
  <c r="W76" i="9" s="1"/>
  <c r="X76" i="9" s="1"/>
  <c r="V44" i="9"/>
  <c r="W44" i="9" s="1"/>
  <c r="X44" i="9" s="1"/>
  <c r="AD121" i="9"/>
  <c r="AE121" i="9" s="1"/>
  <c r="AF121" i="9" s="1"/>
  <c r="V137" i="9"/>
  <c r="W137" i="9" s="1"/>
  <c r="X137" i="9" s="1"/>
  <c r="V103" i="9"/>
  <c r="W103" i="9" s="1"/>
  <c r="X103" i="9" s="1"/>
  <c r="V71" i="9"/>
  <c r="W71" i="9" s="1"/>
  <c r="X71" i="9" s="1"/>
  <c r="V39" i="9"/>
  <c r="W39" i="9" s="1"/>
  <c r="X39" i="9" s="1"/>
  <c r="V7" i="9"/>
  <c r="W7" i="9" s="1"/>
  <c r="X7" i="9" s="1"/>
  <c r="AD135" i="9"/>
  <c r="AE135" i="9" s="1"/>
  <c r="AF135" i="9" s="1"/>
  <c r="AD117" i="9"/>
  <c r="AE117" i="9" s="1"/>
  <c r="AD101" i="9"/>
  <c r="AE101" i="9" s="1"/>
  <c r="AF101" i="9" s="1"/>
  <c r="AD81" i="9"/>
  <c r="AE81" i="9" s="1"/>
  <c r="AF81" i="9" s="1"/>
  <c r="AD49" i="9"/>
  <c r="AE49" i="9" s="1"/>
  <c r="AF49" i="9" s="1"/>
  <c r="AD17" i="9"/>
  <c r="AE17" i="9" s="1"/>
  <c r="AD125" i="9"/>
  <c r="AE125" i="9" s="1"/>
  <c r="AF125" i="9" s="1"/>
  <c r="AD109" i="9"/>
  <c r="AE109" i="9" s="1"/>
  <c r="AD93" i="9"/>
  <c r="AE93" i="9" s="1"/>
  <c r="AF93" i="9" s="1"/>
  <c r="AD65" i="9"/>
  <c r="AE65" i="9" s="1"/>
  <c r="AD132" i="9"/>
  <c r="AE132" i="9" s="1"/>
  <c r="AF132" i="9" s="1"/>
  <c r="V131" i="9"/>
  <c r="W131" i="9" s="1"/>
  <c r="X131" i="9" s="1"/>
  <c r="V125" i="9"/>
  <c r="W125" i="9" s="1"/>
  <c r="X125" i="9" s="1"/>
  <c r="V120" i="9"/>
  <c r="W120" i="9" s="1"/>
  <c r="X120" i="9" s="1"/>
  <c r="V115" i="9"/>
  <c r="W115" i="9" s="1"/>
  <c r="X115" i="9" s="1"/>
  <c r="V109" i="9"/>
  <c r="W109" i="9" s="1"/>
  <c r="X109" i="9" s="1"/>
  <c r="V104" i="9"/>
  <c r="W104" i="9" s="1"/>
  <c r="X104" i="9" s="1"/>
  <c r="V99" i="9"/>
  <c r="W99" i="9" s="1"/>
  <c r="X99" i="9" s="1"/>
  <c r="V93" i="9"/>
  <c r="W93" i="9" s="1"/>
  <c r="X93" i="9" s="1"/>
  <c r="V88" i="9"/>
  <c r="W88" i="9" s="1"/>
  <c r="X88" i="9" s="1"/>
  <c r="V83" i="9"/>
  <c r="W83" i="9" s="1"/>
  <c r="X83" i="9" s="1"/>
  <c r="V77" i="9"/>
  <c r="W77" i="9" s="1"/>
  <c r="X77" i="9" s="1"/>
  <c r="V72" i="9"/>
  <c r="W72" i="9" s="1"/>
  <c r="X72" i="9" s="1"/>
  <c r="V67" i="9"/>
  <c r="W67" i="9" s="1"/>
  <c r="X67" i="9" s="1"/>
  <c r="V61" i="9"/>
  <c r="W61" i="9" s="1"/>
  <c r="X61" i="9" s="1"/>
  <c r="V56" i="9"/>
  <c r="W56" i="9" s="1"/>
  <c r="X56" i="9" s="1"/>
  <c r="V51" i="9"/>
  <c r="W51" i="9" s="1"/>
  <c r="X51" i="9" s="1"/>
  <c r="V45" i="9"/>
  <c r="W45" i="9" s="1"/>
  <c r="X45" i="9" s="1"/>
  <c r="V40" i="9"/>
  <c r="W40" i="9" s="1"/>
  <c r="X40" i="9" s="1"/>
  <c r="V35" i="9"/>
  <c r="W35" i="9" s="1"/>
  <c r="X35" i="9" s="1"/>
  <c r="V29" i="9"/>
  <c r="W29" i="9" s="1"/>
  <c r="X29" i="9" s="1"/>
  <c r="V24" i="9"/>
  <c r="W24" i="9" s="1"/>
  <c r="X24" i="9" s="1"/>
  <c r="V19" i="9"/>
  <c r="W19" i="9" s="1"/>
  <c r="X19" i="9" s="1"/>
  <c r="V13" i="9"/>
  <c r="W13" i="9" s="1"/>
  <c r="X13" i="9" s="1"/>
  <c r="V8" i="9"/>
  <c r="W8" i="9" s="1"/>
  <c r="X8" i="9" s="1"/>
  <c r="AD127" i="9"/>
  <c r="AE127" i="9" s="1"/>
  <c r="AF127" i="9" s="1"/>
  <c r="AD119" i="9"/>
  <c r="AE119" i="9" s="1"/>
  <c r="AD111" i="9"/>
  <c r="AE111" i="9" s="1"/>
  <c r="AF111" i="9" s="1"/>
  <c r="AD103" i="9"/>
  <c r="AE103" i="9" s="1"/>
  <c r="AF103" i="9" s="1"/>
  <c r="AD95" i="9"/>
  <c r="AE95" i="9" s="1"/>
  <c r="AF95" i="9" s="1"/>
  <c r="AD85" i="9"/>
  <c r="AE85" i="9" s="1"/>
  <c r="AD69" i="9"/>
  <c r="AE69" i="9" s="1"/>
  <c r="AD53" i="9"/>
  <c r="AE53" i="9" s="1"/>
  <c r="AF53" i="9" s="1"/>
  <c r="AD37" i="9"/>
  <c r="AE37" i="9" s="1"/>
  <c r="AF37" i="9" s="1"/>
  <c r="AD21" i="9"/>
  <c r="AE21" i="9" s="1"/>
  <c r="AF21" i="9" s="1"/>
  <c r="V133" i="9"/>
  <c r="W133" i="9" s="1"/>
  <c r="X133" i="9" s="1"/>
  <c r="V128" i="9"/>
  <c r="W128" i="9" s="1"/>
  <c r="X128" i="9" s="1"/>
  <c r="V123" i="9"/>
  <c r="W123" i="9" s="1"/>
  <c r="X123" i="9" s="1"/>
  <c r="V117" i="9"/>
  <c r="W117" i="9" s="1"/>
  <c r="X117" i="9" s="1"/>
  <c r="V112" i="9"/>
  <c r="W112" i="9" s="1"/>
  <c r="X112" i="9" s="1"/>
  <c r="V107" i="9"/>
  <c r="W107" i="9" s="1"/>
  <c r="X107" i="9" s="1"/>
  <c r="V101" i="9"/>
  <c r="W101" i="9" s="1"/>
  <c r="X101" i="9" s="1"/>
  <c r="V96" i="9"/>
  <c r="W96" i="9" s="1"/>
  <c r="X96" i="9" s="1"/>
  <c r="V91" i="9"/>
  <c r="W91" i="9" s="1"/>
  <c r="X91" i="9" s="1"/>
  <c r="V85" i="9"/>
  <c r="W85" i="9" s="1"/>
  <c r="X85" i="9" s="1"/>
  <c r="V80" i="9"/>
  <c r="W80" i="9" s="1"/>
  <c r="X80" i="9" s="1"/>
  <c r="V75" i="9"/>
  <c r="W75" i="9" s="1"/>
  <c r="X75" i="9" s="1"/>
  <c r="V69" i="9"/>
  <c r="W69" i="9" s="1"/>
  <c r="X69" i="9" s="1"/>
  <c r="V64" i="9"/>
  <c r="W64" i="9" s="1"/>
  <c r="X64" i="9" s="1"/>
  <c r="V59" i="9"/>
  <c r="W59" i="9" s="1"/>
  <c r="X59" i="9" s="1"/>
  <c r="V53" i="9"/>
  <c r="W53" i="9" s="1"/>
  <c r="X53" i="9" s="1"/>
  <c r="V48" i="9"/>
  <c r="W48" i="9" s="1"/>
  <c r="X48" i="9" s="1"/>
  <c r="V43" i="9"/>
  <c r="W43" i="9" s="1"/>
  <c r="X43" i="9" s="1"/>
  <c r="V37" i="9"/>
  <c r="W37" i="9" s="1"/>
  <c r="X37" i="9" s="1"/>
  <c r="V32" i="9"/>
  <c r="W32" i="9" s="1"/>
  <c r="X32" i="9" s="1"/>
  <c r="V27" i="9"/>
  <c r="W27" i="9" s="1"/>
  <c r="X27" i="9" s="1"/>
  <c r="V21" i="9"/>
  <c r="W21" i="9" s="1"/>
  <c r="X21" i="9" s="1"/>
  <c r="V16" i="9"/>
  <c r="W16" i="9" s="1"/>
  <c r="X16" i="9" s="1"/>
  <c r="AF119" i="9"/>
  <c r="AD10" i="9"/>
  <c r="AE10" i="9" s="1"/>
  <c r="AF10" i="9" s="1"/>
  <c r="AD14" i="9"/>
  <c r="AE14" i="9" s="1"/>
  <c r="AF14" i="9" s="1"/>
  <c r="AD18" i="9"/>
  <c r="AE18" i="9" s="1"/>
  <c r="AF18" i="9" s="1"/>
  <c r="AD22" i="9"/>
  <c r="AE22" i="9" s="1"/>
  <c r="AF22" i="9" s="1"/>
  <c r="AD26" i="9"/>
  <c r="AE26" i="9" s="1"/>
  <c r="AF26" i="9" s="1"/>
  <c r="AD30" i="9"/>
  <c r="AE30" i="9" s="1"/>
  <c r="AF30" i="9" s="1"/>
  <c r="AD34" i="9"/>
  <c r="AE34" i="9" s="1"/>
  <c r="AF34" i="9" s="1"/>
  <c r="AD38" i="9"/>
  <c r="AE38" i="9" s="1"/>
  <c r="AF38" i="9" s="1"/>
  <c r="AD42" i="9"/>
  <c r="AE42" i="9" s="1"/>
  <c r="AD46" i="9"/>
  <c r="AE46" i="9" s="1"/>
  <c r="AF46" i="9" s="1"/>
  <c r="AD50" i="9"/>
  <c r="AE50" i="9" s="1"/>
  <c r="AF50" i="9" s="1"/>
  <c r="AD54" i="9"/>
  <c r="AE54" i="9" s="1"/>
  <c r="AF54" i="9" s="1"/>
  <c r="AD58" i="9"/>
  <c r="AE58" i="9" s="1"/>
  <c r="AF58" i="9" s="1"/>
  <c r="AD62" i="9"/>
  <c r="AE62" i="9" s="1"/>
  <c r="AF62" i="9" s="1"/>
  <c r="AD66" i="9"/>
  <c r="AE66" i="9" s="1"/>
  <c r="AF66" i="9" s="1"/>
  <c r="AD70" i="9"/>
  <c r="AE70" i="9" s="1"/>
  <c r="AF70" i="9" s="1"/>
  <c r="AD74" i="9"/>
  <c r="AE74" i="9" s="1"/>
  <c r="AF74" i="9" s="1"/>
  <c r="AD78" i="9"/>
  <c r="AE78" i="9" s="1"/>
  <c r="AF78" i="9" s="1"/>
  <c r="AD82" i="9"/>
  <c r="AE82" i="9" s="1"/>
  <c r="AF82" i="9" s="1"/>
  <c r="AD86" i="9"/>
  <c r="AE86" i="9" s="1"/>
  <c r="AF86" i="9" s="1"/>
  <c r="AD7" i="9"/>
  <c r="AE7" i="9" s="1"/>
  <c r="AF7" i="9" s="1"/>
  <c r="AD11" i="9"/>
  <c r="AE11" i="9" s="1"/>
  <c r="AF11" i="9" s="1"/>
  <c r="AD15" i="9"/>
  <c r="AE15" i="9" s="1"/>
  <c r="AF15" i="9" s="1"/>
  <c r="AD19" i="9"/>
  <c r="AE19" i="9" s="1"/>
  <c r="AF19" i="9" s="1"/>
  <c r="AD23" i="9"/>
  <c r="AE23" i="9" s="1"/>
  <c r="AF23" i="9" s="1"/>
  <c r="AD27" i="9"/>
  <c r="AE27" i="9" s="1"/>
  <c r="AF27" i="9" s="1"/>
  <c r="AD31" i="9"/>
  <c r="AE31" i="9" s="1"/>
  <c r="AF31" i="9" s="1"/>
  <c r="AD35" i="9"/>
  <c r="AE35" i="9" s="1"/>
  <c r="AF35" i="9" s="1"/>
  <c r="AD39" i="9"/>
  <c r="AE39" i="9" s="1"/>
  <c r="AF39" i="9" s="1"/>
  <c r="AD43" i="9"/>
  <c r="AE43" i="9" s="1"/>
  <c r="AF43" i="9" s="1"/>
  <c r="AD47" i="9"/>
  <c r="AE47" i="9" s="1"/>
  <c r="AF47" i="9" s="1"/>
  <c r="AD51" i="9"/>
  <c r="AE51" i="9" s="1"/>
  <c r="AF51" i="9" s="1"/>
  <c r="AD55" i="9"/>
  <c r="AE55" i="9" s="1"/>
  <c r="AF55" i="9" s="1"/>
  <c r="AD59" i="9"/>
  <c r="AE59" i="9" s="1"/>
  <c r="AF59" i="9" s="1"/>
  <c r="AD63" i="9"/>
  <c r="AE63" i="9" s="1"/>
  <c r="AF63" i="9" s="1"/>
  <c r="AD67" i="9"/>
  <c r="AE67" i="9" s="1"/>
  <c r="AF67" i="9" s="1"/>
  <c r="AD71" i="9"/>
  <c r="AE71" i="9" s="1"/>
  <c r="AF71" i="9" s="1"/>
  <c r="AD75" i="9"/>
  <c r="AE75" i="9" s="1"/>
  <c r="AF75" i="9" s="1"/>
  <c r="AD79" i="9"/>
  <c r="AE79" i="9" s="1"/>
  <c r="AF79" i="9" s="1"/>
  <c r="AD83" i="9"/>
  <c r="AE83" i="9" s="1"/>
  <c r="AF83" i="9" s="1"/>
  <c r="AD87" i="9"/>
  <c r="AE87" i="9" s="1"/>
  <c r="AF87" i="9" s="1"/>
  <c r="AF17" i="9"/>
  <c r="AF25" i="9"/>
  <c r="AF57" i="9"/>
  <c r="AF65" i="9"/>
  <c r="AF97" i="9"/>
  <c r="AF105" i="9"/>
  <c r="AF113" i="9"/>
  <c r="AD12" i="9"/>
  <c r="AE12" i="9" s="1"/>
  <c r="AF12" i="9" s="1"/>
  <c r="AD20" i="9"/>
  <c r="AE20" i="9" s="1"/>
  <c r="AF20" i="9" s="1"/>
  <c r="AD28" i="9"/>
  <c r="AE28" i="9" s="1"/>
  <c r="AF28" i="9" s="1"/>
  <c r="AD36" i="9"/>
  <c r="AE36" i="9" s="1"/>
  <c r="AF36" i="9" s="1"/>
  <c r="AD44" i="9"/>
  <c r="AE44" i="9" s="1"/>
  <c r="AF44" i="9" s="1"/>
  <c r="AD52" i="9"/>
  <c r="AE52" i="9" s="1"/>
  <c r="AF52" i="9" s="1"/>
  <c r="AD60" i="9"/>
  <c r="AE60" i="9" s="1"/>
  <c r="AF60" i="9" s="1"/>
  <c r="AD68" i="9"/>
  <c r="AE68" i="9" s="1"/>
  <c r="AF68" i="9" s="1"/>
  <c r="AD76" i="9"/>
  <c r="AE76" i="9" s="1"/>
  <c r="AF76" i="9" s="1"/>
  <c r="AD84" i="9"/>
  <c r="AE84" i="9" s="1"/>
  <c r="AF84" i="9" s="1"/>
  <c r="AD90" i="9"/>
  <c r="AE90" i="9" s="1"/>
  <c r="AF90" i="9" s="1"/>
  <c r="AD94" i="9"/>
  <c r="AE94" i="9" s="1"/>
  <c r="AF94" i="9" s="1"/>
  <c r="AD98" i="9"/>
  <c r="AE98" i="9" s="1"/>
  <c r="AF98" i="9" s="1"/>
  <c r="AD102" i="9"/>
  <c r="AE102" i="9" s="1"/>
  <c r="AF102" i="9" s="1"/>
  <c r="AD106" i="9"/>
  <c r="AE106" i="9" s="1"/>
  <c r="AF106" i="9" s="1"/>
  <c r="AD110" i="9"/>
  <c r="AE110" i="9" s="1"/>
  <c r="AF110" i="9" s="1"/>
  <c r="AD114" i="9"/>
  <c r="AE114" i="9" s="1"/>
  <c r="AF114" i="9" s="1"/>
  <c r="AD118" i="9"/>
  <c r="AE118" i="9" s="1"/>
  <c r="AF118" i="9" s="1"/>
  <c r="AD122" i="9"/>
  <c r="AE122" i="9" s="1"/>
  <c r="AD126" i="9"/>
  <c r="AE126" i="9" s="1"/>
  <c r="AF126" i="9" s="1"/>
  <c r="AD130" i="9"/>
  <c r="AE130" i="9" s="1"/>
  <c r="AF130" i="9" s="1"/>
  <c r="AF69" i="9"/>
  <c r="AF85" i="9"/>
  <c r="AF109" i="9"/>
  <c r="AF117" i="9"/>
  <c r="AD8" i="9"/>
  <c r="AE8" i="9" s="1"/>
  <c r="AF8" i="9" s="1"/>
  <c r="AD16" i="9"/>
  <c r="AE16" i="9" s="1"/>
  <c r="AF16" i="9" s="1"/>
  <c r="AD24" i="9"/>
  <c r="AE24" i="9" s="1"/>
  <c r="AF24" i="9" s="1"/>
  <c r="AD32" i="9"/>
  <c r="AE32" i="9" s="1"/>
  <c r="AF32" i="9" s="1"/>
  <c r="AD40" i="9"/>
  <c r="AE40" i="9" s="1"/>
  <c r="AF40" i="9" s="1"/>
  <c r="AD48" i="9"/>
  <c r="AE48" i="9" s="1"/>
  <c r="AF48" i="9" s="1"/>
  <c r="AD56" i="9"/>
  <c r="AE56" i="9" s="1"/>
  <c r="AF56" i="9" s="1"/>
  <c r="AD64" i="9"/>
  <c r="AE64" i="9" s="1"/>
  <c r="AF64" i="9" s="1"/>
  <c r="AD72" i="9"/>
  <c r="AE72" i="9" s="1"/>
  <c r="AF72" i="9" s="1"/>
  <c r="AD80" i="9"/>
  <c r="AE80" i="9" s="1"/>
  <c r="AF80" i="9" s="1"/>
  <c r="AD88" i="9"/>
  <c r="AE88" i="9" s="1"/>
  <c r="AF88" i="9" s="1"/>
  <c r="AD92" i="9"/>
  <c r="AE92" i="9" s="1"/>
  <c r="AF92" i="9" s="1"/>
  <c r="AD96" i="9"/>
  <c r="AE96" i="9" s="1"/>
  <c r="AF96" i="9" s="1"/>
  <c r="AD100" i="9"/>
  <c r="AE100" i="9" s="1"/>
  <c r="AF100" i="9" s="1"/>
  <c r="AF104" i="9"/>
  <c r="AD108" i="9"/>
  <c r="AE108" i="9" s="1"/>
  <c r="AF108" i="9" s="1"/>
  <c r="AD112" i="9"/>
  <c r="AE112" i="9" s="1"/>
  <c r="AF112" i="9" s="1"/>
  <c r="AD116" i="9"/>
  <c r="AE116" i="9" s="1"/>
  <c r="AF116" i="9" s="1"/>
  <c r="AD120" i="9"/>
  <c r="AE120" i="9" s="1"/>
  <c r="AF120" i="9" s="1"/>
  <c r="AD124" i="9"/>
  <c r="AE124" i="9" s="1"/>
  <c r="AF124" i="9" s="1"/>
  <c r="AD128" i="9"/>
  <c r="AE128" i="9" s="1"/>
  <c r="AF128" i="9" s="1"/>
  <c r="AD134" i="9"/>
  <c r="AE134" i="9" s="1"/>
  <c r="AF134" i="9" s="1"/>
  <c r="AD131" i="9"/>
  <c r="AE131" i="9" s="1"/>
  <c r="AF131" i="9" s="1"/>
  <c r="AD123" i="9"/>
  <c r="AE123" i="9" s="1"/>
  <c r="AF123" i="9" s="1"/>
  <c r="AD115" i="9"/>
  <c r="AE115" i="9" s="1"/>
  <c r="AF115" i="9" s="1"/>
  <c r="AD107" i="9"/>
  <c r="AE107" i="9" s="1"/>
  <c r="AF107" i="9" s="1"/>
  <c r="AD99" i="9"/>
  <c r="AE99" i="9" s="1"/>
  <c r="AF99" i="9" s="1"/>
  <c r="AD91" i="9"/>
  <c r="AE91" i="9" s="1"/>
  <c r="AF91" i="9" s="1"/>
  <c r="AD77" i="9"/>
  <c r="AE77" i="9" s="1"/>
  <c r="AF77" i="9" s="1"/>
  <c r="AD61" i="9"/>
  <c r="AE61" i="9" s="1"/>
  <c r="AF61" i="9" s="1"/>
  <c r="AD45" i="9"/>
  <c r="AE45" i="9" s="1"/>
  <c r="AF45" i="9" s="1"/>
  <c r="AD29" i="9"/>
  <c r="AE29" i="9" s="1"/>
  <c r="AF29" i="9" s="1"/>
  <c r="AD13" i="9"/>
  <c r="AE13" i="9" s="1"/>
  <c r="AF13" i="9" s="1"/>
  <c r="AF122" i="9"/>
  <c r="AF42" i="9"/>
  <c r="V10" i="9"/>
  <c r="W10" i="9" s="1"/>
  <c r="X10" i="9" s="1"/>
  <c r="V14" i="9"/>
  <c r="W14" i="9" s="1"/>
  <c r="X14" i="9" s="1"/>
  <c r="V18" i="9"/>
  <c r="W18" i="9" s="1"/>
  <c r="X18" i="9" s="1"/>
  <c r="V22" i="9"/>
  <c r="W22" i="9" s="1"/>
  <c r="X22" i="9" s="1"/>
  <c r="V26" i="9"/>
  <c r="W26" i="9" s="1"/>
  <c r="X26" i="9" s="1"/>
  <c r="V30" i="9"/>
  <c r="W30" i="9" s="1"/>
  <c r="X30" i="9" s="1"/>
  <c r="V34" i="9"/>
  <c r="W34" i="9" s="1"/>
  <c r="X34" i="9" s="1"/>
  <c r="V38" i="9"/>
  <c r="W38" i="9" s="1"/>
  <c r="X38" i="9" s="1"/>
  <c r="V42" i="9"/>
  <c r="W42" i="9" s="1"/>
  <c r="X42" i="9" s="1"/>
  <c r="V46" i="9"/>
  <c r="W46" i="9" s="1"/>
  <c r="X46" i="9" s="1"/>
  <c r="V50" i="9"/>
  <c r="W50" i="9" s="1"/>
  <c r="X50" i="9" s="1"/>
  <c r="V54" i="9"/>
  <c r="W54" i="9" s="1"/>
  <c r="X54" i="9" s="1"/>
  <c r="V58" i="9"/>
  <c r="W58" i="9" s="1"/>
  <c r="X58" i="9" s="1"/>
  <c r="V62" i="9"/>
  <c r="W62" i="9" s="1"/>
  <c r="X62" i="9" s="1"/>
  <c r="V66" i="9"/>
  <c r="W66" i="9" s="1"/>
  <c r="X66" i="9" s="1"/>
  <c r="V70" i="9"/>
  <c r="W70" i="9" s="1"/>
  <c r="X70" i="9" s="1"/>
  <c r="V74" i="9"/>
  <c r="W74" i="9" s="1"/>
  <c r="X74" i="9" s="1"/>
  <c r="V78" i="9"/>
  <c r="W78" i="9" s="1"/>
  <c r="X78" i="9" s="1"/>
  <c r="V82" i="9"/>
  <c r="W82" i="9" s="1"/>
  <c r="X82" i="9" s="1"/>
  <c r="V86" i="9"/>
  <c r="W86" i="9" s="1"/>
  <c r="X86" i="9" s="1"/>
  <c r="V90" i="9"/>
  <c r="W90" i="9" s="1"/>
  <c r="X90" i="9" s="1"/>
  <c r="V94" i="9"/>
  <c r="W94" i="9" s="1"/>
  <c r="X94" i="9" s="1"/>
  <c r="V98" i="9"/>
  <c r="W98" i="9" s="1"/>
  <c r="X98" i="9" s="1"/>
  <c r="V102" i="9"/>
  <c r="W102" i="9" s="1"/>
  <c r="X102" i="9" s="1"/>
  <c r="V106" i="9"/>
  <c r="W106" i="9" s="1"/>
  <c r="X106" i="9" s="1"/>
  <c r="V110" i="9"/>
  <c r="W110" i="9" s="1"/>
  <c r="X110" i="9" s="1"/>
  <c r="V114" i="9"/>
  <c r="W114" i="9" s="1"/>
  <c r="X114" i="9" s="1"/>
  <c r="V118" i="9"/>
  <c r="W118" i="9" s="1"/>
  <c r="X118" i="9" s="1"/>
  <c r="V122" i="9"/>
  <c r="W122" i="9" s="1"/>
  <c r="X122" i="9" s="1"/>
  <c r="V126" i="9"/>
  <c r="W126" i="9" s="1"/>
  <c r="X126" i="9" s="1"/>
  <c r="V130" i="9"/>
  <c r="W130" i="9" s="1"/>
  <c r="X130" i="9" s="1"/>
  <c r="V135" i="9"/>
  <c r="W135" i="9" s="1"/>
  <c r="X135" i="9" s="1"/>
  <c r="V132" i="9"/>
  <c r="W132" i="9" s="1"/>
  <c r="X132" i="9" s="1"/>
  <c r="V127" i="9"/>
  <c r="W127" i="9" s="1"/>
  <c r="X127" i="9" s="1"/>
  <c r="V121" i="9"/>
  <c r="W121" i="9" s="1"/>
  <c r="X121" i="9" s="1"/>
  <c r="V116" i="9"/>
  <c r="W116" i="9" s="1"/>
  <c r="X116" i="9" s="1"/>
  <c r="V111" i="9"/>
  <c r="W111" i="9" s="1"/>
  <c r="X111" i="9" s="1"/>
  <c r="V105" i="9"/>
  <c r="W105" i="9" s="1"/>
  <c r="X105" i="9" s="1"/>
  <c r="V100" i="9"/>
  <c r="W100" i="9" s="1"/>
  <c r="X100" i="9" s="1"/>
  <c r="V95" i="9"/>
  <c r="W95" i="9" s="1"/>
  <c r="X95" i="9" s="1"/>
  <c r="V89" i="9"/>
  <c r="W89" i="9" s="1"/>
  <c r="X89" i="9" s="1"/>
  <c r="V84" i="9"/>
  <c r="W84" i="9" s="1"/>
  <c r="X84" i="9" s="1"/>
  <c r="V79" i="9"/>
  <c r="W79" i="9" s="1"/>
  <c r="X79" i="9" s="1"/>
  <c r="V73" i="9"/>
  <c r="W73" i="9" s="1"/>
  <c r="X73" i="9" s="1"/>
  <c r="V68" i="9"/>
  <c r="W68" i="9" s="1"/>
  <c r="X68" i="9" s="1"/>
  <c r="V63" i="9"/>
  <c r="W63" i="9" s="1"/>
  <c r="X63" i="9" s="1"/>
  <c r="V57" i="9"/>
  <c r="W57" i="9" s="1"/>
  <c r="X57" i="9" s="1"/>
  <c r="V52" i="9"/>
  <c r="W52" i="9" s="1"/>
  <c r="X52" i="9" s="1"/>
  <c r="V47" i="9"/>
  <c r="W47" i="9" s="1"/>
  <c r="X47" i="9" s="1"/>
  <c r="V41" i="9"/>
  <c r="W41" i="9" s="1"/>
  <c r="X41" i="9" s="1"/>
  <c r="V36" i="9"/>
  <c r="W36" i="9" s="1"/>
  <c r="X36" i="9" s="1"/>
  <c r="V31" i="9"/>
  <c r="W31" i="9" s="1"/>
  <c r="X31" i="9" s="1"/>
  <c r="V25" i="9"/>
  <c r="W25" i="9" s="1"/>
  <c r="X25" i="9" s="1"/>
  <c r="V20" i="9"/>
  <c r="W20" i="9" s="1"/>
  <c r="X20" i="9" s="1"/>
  <c r="V15" i="9"/>
  <c r="W15" i="9" s="1"/>
  <c r="X15" i="9" s="1"/>
  <c r="V9" i="9"/>
  <c r="W9" i="9" s="1"/>
  <c r="X9" i="9" s="1"/>
  <c r="V134" i="9"/>
  <c r="W134" i="9" s="1"/>
  <c r="X134" i="9" s="1"/>
  <c r="V136" i="9"/>
  <c r="W136" i="9" s="1"/>
  <c r="X136" i="9" s="1"/>
  <c r="AD133" i="9"/>
  <c r="AE133" i="9" s="1"/>
  <c r="AF133" i="9" s="1"/>
  <c r="D1354" i="10"/>
  <c r="D1369" i="10"/>
  <c r="D1078" i="10"/>
  <c r="D1336" i="10"/>
  <c r="D1429" i="10"/>
  <c r="D1421" i="10"/>
  <c r="D1441" i="10"/>
  <c r="D119" i="10"/>
  <c r="D115" i="10"/>
  <c r="D111" i="10"/>
  <c r="D107" i="10"/>
  <c r="D103" i="10"/>
  <c r="D99" i="10"/>
  <c r="D95" i="10"/>
  <c r="D91" i="10"/>
  <c r="D87" i="10"/>
  <c r="D83" i="10"/>
  <c r="D79" i="10"/>
  <c r="D75" i="10"/>
  <c r="D71" i="10"/>
  <c r="D67" i="10"/>
  <c r="D63" i="10"/>
  <c r="D59" i="10"/>
  <c r="D55" i="10"/>
  <c r="D51" i="10"/>
  <c r="D47" i="10"/>
  <c r="D43" i="10"/>
  <c r="D39" i="10"/>
  <c r="D35" i="10"/>
  <c r="D31" i="10"/>
  <c r="D27" i="10"/>
  <c r="D23" i="10"/>
  <c r="D19" i="10"/>
  <c r="D15" i="10"/>
  <c r="D11" i="10"/>
  <c r="D7" i="10"/>
  <c r="D3" i="10"/>
  <c r="D129" i="10"/>
  <c r="D125" i="10"/>
  <c r="D121" i="10"/>
  <c r="D117" i="10"/>
  <c r="D113" i="10"/>
  <c r="D109" i="10"/>
  <c r="D105" i="10"/>
  <c r="D101" i="10"/>
  <c r="D97" i="10"/>
  <c r="D93" i="10"/>
  <c r="D89" i="10"/>
  <c r="D85" i="10"/>
  <c r="D81" i="10"/>
  <c r="D77" i="10"/>
  <c r="D73" i="10"/>
  <c r="D69" i="10"/>
  <c r="D65" i="10"/>
  <c r="D61" i="10"/>
  <c r="D57" i="10"/>
  <c r="D53" i="10"/>
  <c r="D49" i="10"/>
  <c r="D45" i="10"/>
  <c r="D41" i="10"/>
  <c r="D37" i="10"/>
  <c r="D33" i="10"/>
  <c r="D29" i="10"/>
  <c r="D25" i="10"/>
  <c r="D21" i="10"/>
  <c r="D17" i="10"/>
  <c r="D13" i="10"/>
  <c r="D9" i="10"/>
  <c r="D5" i="10"/>
  <c r="H25" i="8" a="1"/>
  <c r="H25" i="8" s="1"/>
  <c r="G25" i="8"/>
  <c r="H24" i="8" a="1"/>
  <c r="H24" i="8" s="1"/>
  <c r="G24" i="8"/>
  <c r="H23" i="8" a="1"/>
  <c r="H23" i="8" s="1"/>
  <c r="G23" i="8"/>
  <c r="H22" i="8" a="1"/>
  <c r="H22" i="8" s="1"/>
  <c r="G22" i="8"/>
  <c r="H21" i="8" a="1"/>
  <c r="H21" i="8" s="1"/>
  <c r="G21" i="8"/>
  <c r="H20" i="8"/>
  <c r="H20" i="8" a="1"/>
  <c r="G20" i="8"/>
  <c r="H19" i="8"/>
  <c r="H19" i="8" a="1"/>
  <c r="G19" i="8"/>
  <c r="H18" i="8" a="1"/>
  <c r="H18" i="8" s="1"/>
  <c r="G18" i="8"/>
  <c r="H17" i="8" a="1"/>
  <c r="H17" i="8" s="1"/>
  <c r="G17" i="8"/>
  <c r="H16" i="8" a="1"/>
  <c r="H16" i="8" s="1"/>
  <c r="G16" i="8"/>
  <c r="H15" i="8" a="1"/>
  <c r="H15" i="8" s="1"/>
  <c r="G15" i="8"/>
  <c r="H14" i="8" a="1"/>
  <c r="H14" i="8" s="1"/>
  <c r="G14" i="8"/>
  <c r="H13" i="8" a="1"/>
  <c r="H13" i="8" s="1"/>
  <c r="G13" i="8"/>
  <c r="H12" i="8"/>
  <c r="H12" i="8" a="1"/>
  <c r="G12" i="8"/>
  <c r="H11" i="8"/>
  <c r="H11" i="8" a="1"/>
  <c r="G11" i="8"/>
  <c r="H10" i="8" a="1"/>
  <c r="H10" i="8" s="1"/>
  <c r="G10" i="8"/>
  <c r="H9" i="8" a="1"/>
  <c r="H9" i="8" s="1"/>
  <c r="G9" i="8"/>
  <c r="H8" i="8" a="1"/>
  <c r="H8" i="8" s="1"/>
  <c r="G8" i="8"/>
  <c r="H7" i="8" a="1"/>
  <c r="H7" i="8" s="1"/>
  <c r="G7" i="8"/>
  <c r="H6" i="8" a="1"/>
  <c r="H6" i="8" s="1"/>
  <c r="G6" i="8"/>
  <c r="H5" i="8" a="1"/>
  <c r="H5" i="8" s="1"/>
  <c r="G5" i="8"/>
  <c r="H4" i="8"/>
  <c r="H4" i="8" a="1"/>
  <c r="G4" i="8"/>
  <c r="H3" i="8"/>
  <c r="H3" i="8" a="1"/>
  <c r="G3" i="8"/>
  <c r="H2" i="8" a="1"/>
  <c r="H2" i="8" s="1"/>
  <c r="G2" i="8"/>
  <c r="H25" i="7" a="1"/>
  <c r="H25" i="7" s="1"/>
  <c r="G25" i="7"/>
  <c r="H24" i="7" a="1"/>
  <c r="H24" i="7" s="1"/>
  <c r="G24" i="7"/>
  <c r="H23" i="7" a="1"/>
  <c r="H23" i="7" s="1"/>
  <c r="G23" i="7"/>
  <c r="H22" i="7" a="1"/>
  <c r="H22" i="7" s="1"/>
  <c r="G22" i="7"/>
  <c r="H21" i="7" a="1"/>
  <c r="H21" i="7" s="1"/>
  <c r="G21" i="7"/>
  <c r="H20" i="7"/>
  <c r="H20" i="7" a="1"/>
  <c r="G20" i="7"/>
  <c r="H19" i="7"/>
  <c r="H19" i="7" a="1"/>
  <c r="G19" i="7"/>
  <c r="H18" i="7" a="1"/>
  <c r="H18" i="7" s="1"/>
  <c r="G18" i="7"/>
  <c r="H17" i="7" a="1"/>
  <c r="H17" i="7" s="1"/>
  <c r="G17" i="7"/>
  <c r="H16" i="7" a="1"/>
  <c r="H16" i="7" s="1"/>
  <c r="G16" i="7"/>
  <c r="H15" i="7" a="1"/>
  <c r="H15" i="7" s="1"/>
  <c r="G15" i="7"/>
  <c r="H14" i="7" a="1"/>
  <c r="H14" i="7" s="1"/>
  <c r="G14" i="7"/>
  <c r="H13" i="7" a="1"/>
  <c r="H13" i="7" s="1"/>
  <c r="G13" i="7"/>
  <c r="H12" i="7"/>
  <c r="H12" i="7" a="1"/>
  <c r="G12" i="7"/>
  <c r="H11" i="7"/>
  <c r="H11" i="7" a="1"/>
  <c r="G11" i="7"/>
  <c r="H10" i="7" a="1"/>
  <c r="H10" i="7" s="1"/>
  <c r="G10" i="7"/>
  <c r="H9" i="7" a="1"/>
  <c r="H9" i="7" s="1"/>
  <c r="G9" i="7"/>
  <c r="H8" i="7" a="1"/>
  <c r="H8" i="7" s="1"/>
  <c r="G8" i="7"/>
  <c r="H7" i="7" a="1"/>
  <c r="H7" i="7" s="1"/>
  <c r="G7" i="7"/>
  <c r="H6" i="7" a="1"/>
  <c r="H6" i="7" s="1"/>
  <c r="G6" i="7"/>
  <c r="H5" i="7" a="1"/>
  <c r="H5" i="7" s="1"/>
  <c r="G5" i="7"/>
  <c r="H4" i="7"/>
  <c r="H4" i="7" a="1"/>
  <c r="G4" i="7"/>
  <c r="H3" i="7"/>
  <c r="H3" i="7" a="1"/>
  <c r="G3" i="7"/>
  <c r="H2" i="7"/>
  <c r="H2" i="7" a="1"/>
  <c r="G2" i="7"/>
  <c r="H25" i="6" a="1"/>
  <c r="H25" i="6" s="1"/>
  <c r="G25" i="6"/>
  <c r="H24" i="6" a="1"/>
  <c r="H24" i="6" s="1"/>
  <c r="G24" i="6"/>
  <c r="H23" i="6" a="1"/>
  <c r="H23" i="6" s="1"/>
  <c r="G23" i="6"/>
  <c r="H22" i="6" a="1"/>
  <c r="H22" i="6" s="1"/>
  <c r="G22" i="6"/>
  <c r="H21" i="6" a="1"/>
  <c r="H21" i="6" s="1"/>
  <c r="G21" i="6"/>
  <c r="H20" i="6"/>
  <c r="H20" i="6" a="1"/>
  <c r="G20" i="6"/>
  <c r="H19" i="6"/>
  <c r="H19" i="6" a="1"/>
  <c r="G19" i="6"/>
  <c r="H18" i="6"/>
  <c r="H18" i="6" a="1"/>
  <c r="G18" i="6"/>
  <c r="H17" i="6" a="1"/>
  <c r="H17" i="6" s="1"/>
  <c r="G17" i="6"/>
  <c r="H16" i="6" a="1"/>
  <c r="H16" i="6" s="1"/>
  <c r="G16" i="6"/>
  <c r="H15" i="6" a="1"/>
  <c r="H15" i="6" s="1"/>
  <c r="G15" i="6"/>
  <c r="H14" i="6" a="1"/>
  <c r="H14" i="6" s="1"/>
  <c r="G14" i="6"/>
  <c r="H13" i="6" a="1"/>
  <c r="H13" i="6" s="1"/>
  <c r="G13" i="6"/>
  <c r="H12" i="6"/>
  <c r="H12" i="6" a="1"/>
  <c r="G12" i="6"/>
  <c r="H11" i="6"/>
  <c r="H11" i="6" a="1"/>
  <c r="G11" i="6"/>
  <c r="H10" i="6"/>
  <c r="H10" i="6" a="1"/>
  <c r="G10" i="6"/>
  <c r="H9" i="6" a="1"/>
  <c r="H9" i="6" s="1"/>
  <c r="G9" i="6"/>
  <c r="H8" i="6" a="1"/>
  <c r="H8" i="6" s="1"/>
  <c r="G8" i="6"/>
  <c r="H7" i="6" a="1"/>
  <c r="H7" i="6" s="1"/>
  <c r="G7" i="6"/>
  <c r="H6" i="6" a="1"/>
  <c r="H6" i="6" s="1"/>
  <c r="G6" i="6"/>
  <c r="H5" i="6" a="1"/>
  <c r="H5" i="6" s="1"/>
  <c r="G5" i="6"/>
  <c r="H4" i="6"/>
  <c r="H4" i="6" a="1"/>
  <c r="G4" i="6"/>
  <c r="H3" i="6"/>
  <c r="H3" i="6" a="1"/>
  <c r="G3" i="6"/>
  <c r="H2" i="6"/>
  <c r="H2" i="6" a="1"/>
  <c r="G2" i="6"/>
  <c r="H25" i="5" a="1"/>
  <c r="H25" i="5" s="1"/>
  <c r="G25" i="5"/>
  <c r="H24" i="5" a="1"/>
  <c r="H24" i="5" s="1"/>
  <c r="G24" i="5"/>
  <c r="H23" i="5" a="1"/>
  <c r="H23" i="5" s="1"/>
  <c r="G23" i="5"/>
  <c r="H22" i="5" a="1"/>
  <c r="H22" i="5" s="1"/>
  <c r="G22" i="5"/>
  <c r="H21" i="5" a="1"/>
  <c r="H21" i="5" s="1"/>
  <c r="G21" i="5"/>
  <c r="H20" i="5"/>
  <c r="H20" i="5" a="1"/>
  <c r="G20" i="5"/>
  <c r="H19" i="5"/>
  <c r="H19" i="5" a="1"/>
  <c r="G19" i="5"/>
  <c r="H18" i="5"/>
  <c r="H18" i="5" a="1"/>
  <c r="G18" i="5"/>
  <c r="H17" i="5" a="1"/>
  <c r="H17" i="5" s="1"/>
  <c r="G17" i="5"/>
  <c r="H16" i="5" a="1"/>
  <c r="H16" i="5" s="1"/>
  <c r="G16" i="5"/>
  <c r="H15" i="5" a="1"/>
  <c r="H15" i="5" s="1"/>
  <c r="G15" i="5"/>
  <c r="H14" i="5" a="1"/>
  <c r="H14" i="5" s="1"/>
  <c r="G14" i="5"/>
  <c r="H13" i="5" a="1"/>
  <c r="H13" i="5" s="1"/>
  <c r="G13" i="5"/>
  <c r="H12" i="5"/>
  <c r="H12" i="5" a="1"/>
  <c r="G12" i="5"/>
  <c r="H11" i="5"/>
  <c r="H11" i="5" a="1"/>
  <c r="G11" i="5"/>
  <c r="H10" i="5"/>
  <c r="H10" i="5" a="1"/>
  <c r="G10" i="5"/>
  <c r="H9" i="5" a="1"/>
  <c r="H9" i="5" s="1"/>
  <c r="G9" i="5"/>
  <c r="H8" i="5" a="1"/>
  <c r="H8" i="5" s="1"/>
  <c r="G8" i="5"/>
  <c r="H7" i="5" a="1"/>
  <c r="H7" i="5" s="1"/>
  <c r="G7" i="5"/>
  <c r="H6" i="5" a="1"/>
  <c r="H6" i="5" s="1"/>
  <c r="G6" i="5"/>
  <c r="H5" i="5" a="1"/>
  <c r="H5" i="5" s="1"/>
  <c r="G5" i="5"/>
  <c r="H4" i="5"/>
  <c r="H4" i="5" a="1"/>
  <c r="G4" i="5"/>
  <c r="H3" i="5"/>
  <c r="H3" i="5" a="1"/>
  <c r="G3" i="5"/>
  <c r="H2" i="5"/>
  <c r="H2" i="5" a="1"/>
  <c r="G2" i="5"/>
  <c r="H25" i="4" a="1"/>
  <c r="H25" i="4" s="1"/>
  <c r="G25" i="4"/>
  <c r="H24" i="4" a="1"/>
  <c r="H24" i="4" s="1"/>
  <c r="G24" i="4"/>
  <c r="H23" i="4" a="1"/>
  <c r="H23" i="4" s="1"/>
  <c r="G23" i="4"/>
  <c r="H22" i="4" a="1"/>
  <c r="H22" i="4" s="1"/>
  <c r="G22" i="4"/>
  <c r="H21" i="4" a="1"/>
  <c r="H21" i="4" s="1"/>
  <c r="G21" i="4"/>
  <c r="H20" i="4"/>
  <c r="H20" i="4" a="1"/>
  <c r="G20" i="4"/>
  <c r="H19" i="4"/>
  <c r="H19" i="4" a="1"/>
  <c r="G19" i="4"/>
  <c r="H18" i="4"/>
  <c r="H18" i="4" a="1"/>
  <c r="G18" i="4"/>
  <c r="H17" i="4" a="1"/>
  <c r="H17" i="4" s="1"/>
  <c r="G17" i="4"/>
  <c r="H16" i="4" a="1"/>
  <c r="H16" i="4" s="1"/>
  <c r="G16" i="4"/>
  <c r="H15" i="4" a="1"/>
  <c r="H15" i="4" s="1"/>
  <c r="G15" i="4"/>
  <c r="H14" i="4" a="1"/>
  <c r="H14" i="4" s="1"/>
  <c r="G14" i="4"/>
  <c r="H13" i="4" a="1"/>
  <c r="H13" i="4" s="1"/>
  <c r="G13" i="4"/>
  <c r="H12" i="4"/>
  <c r="H12" i="4" a="1"/>
  <c r="G12" i="4"/>
  <c r="H11" i="4"/>
  <c r="H11" i="4" a="1"/>
  <c r="G11" i="4"/>
  <c r="H10" i="4"/>
  <c r="H10" i="4" a="1"/>
  <c r="G10" i="4"/>
  <c r="H9" i="4"/>
  <c r="H9" i="4" a="1"/>
  <c r="G9" i="4"/>
  <c r="H8" i="4" a="1"/>
  <c r="H8" i="4" s="1"/>
  <c r="G8" i="4"/>
  <c r="H7" i="4" a="1"/>
  <c r="H7" i="4" s="1"/>
  <c r="G7" i="4"/>
  <c r="H6" i="4" a="1"/>
  <c r="H6" i="4" s="1"/>
  <c r="G6" i="4"/>
  <c r="H5" i="4" a="1"/>
  <c r="H5" i="4" s="1"/>
  <c r="G5" i="4"/>
  <c r="H4" i="4" a="1"/>
  <c r="H4" i="4" s="1"/>
  <c r="G4" i="4"/>
  <c r="H3" i="4" a="1"/>
  <c r="H3" i="4" s="1"/>
  <c r="G3" i="4"/>
  <c r="H2" i="4"/>
  <c r="H2" i="4" a="1"/>
  <c r="G2" i="4"/>
  <c r="F25" i="3" a="1"/>
  <c r="F25" i="3" s="1"/>
  <c r="G25" i="3" s="1"/>
  <c r="F24" i="3" a="1"/>
  <c r="F24" i="3" s="1"/>
  <c r="G24" i="3" s="1"/>
  <c r="F23" i="3" a="1"/>
  <c r="F23" i="3" s="1"/>
  <c r="G23" i="3" s="1"/>
  <c r="F22" i="3"/>
  <c r="G22" i="3" s="1"/>
  <c r="F22" i="3" a="1"/>
  <c r="F21" i="3"/>
  <c r="G21" i="3" s="1"/>
  <c r="F21" i="3" a="1"/>
  <c r="F20" i="3"/>
  <c r="G20" i="3" s="1"/>
  <c r="F20" i="3" a="1"/>
  <c r="G19" i="3"/>
  <c r="F19" i="3"/>
  <c r="F19" i="3" a="1"/>
  <c r="F18" i="3" a="1"/>
  <c r="F18" i="3" s="1"/>
  <c r="G18" i="3" s="1"/>
  <c r="F17" i="3" a="1"/>
  <c r="F17" i="3" s="1"/>
  <c r="G17" i="3" s="1"/>
  <c r="F16" i="3" a="1"/>
  <c r="F16" i="3" s="1"/>
  <c r="G16" i="3" s="1"/>
  <c r="F15" i="3" a="1"/>
  <c r="F15" i="3" s="1"/>
  <c r="G15" i="3" s="1"/>
  <c r="F14" i="3"/>
  <c r="G14" i="3" s="1"/>
  <c r="F14" i="3" a="1"/>
  <c r="F13" i="3"/>
  <c r="G13" i="3" s="1"/>
  <c r="F13" i="3" a="1"/>
  <c r="F12" i="3"/>
  <c r="G12" i="3" s="1"/>
  <c r="F12" i="3" a="1"/>
  <c r="F11" i="3" a="1"/>
  <c r="F11" i="3" s="1"/>
  <c r="G11" i="3" s="1"/>
  <c r="F10" i="3" a="1"/>
  <c r="F10" i="3" s="1"/>
  <c r="G10" i="3" s="1"/>
  <c r="F9" i="3" a="1"/>
  <c r="F9" i="3" s="1"/>
  <c r="G9" i="3" s="1"/>
  <c r="F8" i="3" a="1"/>
  <c r="F8" i="3" s="1"/>
  <c r="G8" i="3" s="1"/>
  <c r="F7" i="3" a="1"/>
  <c r="F7" i="3" s="1"/>
  <c r="G7" i="3" s="1"/>
  <c r="F6" i="3"/>
  <c r="G6" i="3" s="1"/>
  <c r="F6" i="3" a="1"/>
  <c r="F5" i="3"/>
  <c r="G5" i="3" s="1"/>
  <c r="F5" i="3" a="1"/>
  <c r="F4" i="3"/>
  <c r="G4" i="3" s="1"/>
  <c r="F4" i="3" a="1"/>
  <c r="F3" i="3" a="1"/>
  <c r="F3" i="3" s="1"/>
  <c r="G3" i="3" s="1"/>
  <c r="F2" i="3" a="1"/>
  <c r="F2" i="3" s="1"/>
  <c r="G2" i="3" s="1"/>
  <c r="D21" i="14" l="1"/>
  <c r="E8" i="14"/>
  <c r="E27" i="14"/>
  <c r="D3" i="14"/>
  <c r="D19" i="14"/>
  <c r="D17" i="14"/>
  <c r="E3" i="14"/>
  <c r="E29" i="14"/>
  <c r="D23" i="14"/>
  <c r="D24" i="14"/>
  <c r="D10" i="14"/>
  <c r="D22" i="14"/>
  <c r="E5" i="14"/>
  <c r="D30" i="14"/>
  <c r="E30" i="14"/>
  <c r="E25" i="14"/>
  <c r="D13" i="14"/>
  <c r="D27" i="14"/>
  <c r="E12" i="14"/>
  <c r="E11" i="14"/>
  <c r="E13" i="14"/>
  <c r="D6" i="14"/>
  <c r="E14" i="14"/>
  <c r="E21" i="14"/>
  <c r="E28" i="14"/>
  <c r="D5" i="14"/>
  <c r="E9" i="14"/>
  <c r="D4" i="14"/>
  <c r="D12" i="14"/>
  <c r="E7" i="14"/>
  <c r="D7" i="14"/>
  <c r="D16" i="14"/>
  <c r="E10" i="14"/>
  <c r="E16" i="14"/>
  <c r="E17" i="14"/>
  <c r="E6" i="14"/>
  <c r="E4" i="14"/>
  <c r="E23" i="14"/>
  <c r="E22" i="14"/>
  <c r="E19" i="14"/>
  <c r="D25" i="14"/>
</calcChain>
</file>

<file path=xl/comments1.xml><?xml version="1.0" encoding="utf-8"?>
<comments xmlns="http://schemas.openxmlformats.org/spreadsheetml/2006/main">
  <authors>
    <author>Microsoft Office User</author>
  </authors>
  <commentList>
    <comment ref="H6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linked to the min SOC allowed (100%-min SOC allowed)</t>
        </r>
      </text>
    </comment>
    <comment ref="K6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Approximation = #of trips per day * length of trip * operational days in year * # yrs operational</t>
        </r>
      </text>
    </comment>
    <comment ref="B7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 equipped with the maximum number of battery packs (7 battery packs)</t>
        </r>
      </text>
    </comment>
    <comment ref="I7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139 dollars/kwh
</t>
        </r>
        <r>
          <rPr>
            <sz val="10"/>
            <color rgb="FF000000"/>
            <rFont val="Tahoma"/>
            <family val="2"/>
          </rPr>
          <t xml:space="preserve">--&gt; transfer to euros 
</t>
        </r>
        <r>
          <rPr>
            <sz val="10"/>
            <color rgb="FF000000"/>
            <rFont val="Tahoma"/>
            <family val="2"/>
          </rPr>
          <t>https://about.bnef.com/blog/lithium-ion-battery-pack-prices-hit-record-low-of-139-kwh/</t>
        </r>
      </text>
    </comment>
    <comment ref="B47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 one large model is present at the overnight depot 
</t>
        </r>
        <r>
          <rPr>
            <sz val="10"/>
            <color rgb="FF000000"/>
            <rFont val="Tahoma"/>
            <family val="2"/>
          </rPr>
          <t>- ESS and PV at terminals? --&gt; Ebusco energy flex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  <author>Louise Caustur</author>
  </authors>
  <commentList>
    <comment ref="A4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taken from statistics report 2023</t>
        </r>
      </text>
    </comment>
    <comment ref="S4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based on 2023 statistics report is that the line covers 9.4km + 5 additional stops now and we used the avg distance ebtween bus stops to account for these</t>
        </r>
      </text>
    </comment>
    <comment ref="AA4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based on 2023 statistics report is that the line covers 9.4km + 5 additional stops now and we used the avg distance ebtween bus stops to account for these</t>
        </r>
      </text>
    </comment>
    <comment ref="AB104" authorId="1" shapeId="0">
      <text>
        <r>
          <rPr>
            <b/>
            <sz val="9"/>
            <color indexed="81"/>
            <rFont val="Tahoma"/>
            <family val="2"/>
          </rPr>
          <t>Louise Caustur:</t>
        </r>
        <r>
          <rPr>
            <sz val="9"/>
            <color indexed="81"/>
            <rFont val="Tahoma"/>
            <family val="2"/>
          </rPr>
          <t xml:space="preserve">
Jj'ai remplacé "-" par 0, je sais que c'est pas bon, mais c'est juste pour vérifier que mes formules fonctionnent.
</t>
        </r>
      </text>
    </comment>
  </commentList>
</comments>
</file>

<file path=xl/comments3.xml><?xml version="1.0" encoding="utf-8"?>
<comments xmlns="http://schemas.openxmlformats.org/spreadsheetml/2006/main">
  <authors>
    <author>Microsoft Office User</author>
  </authors>
  <commentList>
    <comment ref="K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Index of timeslot at which bus k arrives after finishing all trips</t>
        </r>
      </text>
    </comment>
  </commentList>
</comments>
</file>

<file path=xl/comments4.xml><?xml version="1.0" encoding="utf-8"?>
<comments xmlns="http://schemas.openxmlformats.org/spreadsheetml/2006/main">
  <authors>
    <author>Microsoft Office User</author>
  </authors>
  <commentList>
    <comment ref="F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1= time is an event
</t>
        </r>
        <r>
          <rPr>
            <sz val="10"/>
            <color rgb="FF000000"/>
            <rFont val="Tahoma"/>
            <family val="2"/>
          </rPr>
          <t>0 = time is not an event</t>
        </r>
      </text>
    </comment>
    <comment ref="I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terminal/depot 1 = Hopital Militaire</t>
        </r>
      </text>
    </comment>
    <comment ref="L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currently using yearly averages</t>
        </r>
      </text>
    </comment>
    <comment ref="N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 a conservative price of 25% lower than the purchasing price (selling price typically lower than buying price due to market competition, exclusion of service and infrstructure costs, utility profit margins and regulatory policies
</t>
        </r>
        <r>
          <rPr>
            <sz val="10"/>
            <color rgb="FF000000"/>
            <rFont val="Tahoma"/>
            <family val="2"/>
          </rPr>
          <t>- Manzolli 2025</t>
        </r>
      </text>
    </comment>
  </commentList>
</comments>
</file>

<file path=xl/comments5.xml><?xml version="1.0" encoding="utf-8"?>
<comments xmlns="http://schemas.openxmlformats.org/spreadsheetml/2006/main">
  <authors>
    <author>Microsoft Office User</author>
  </authors>
  <commentList>
    <comment ref="H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parameter M_{je}</t>
        </r>
      </text>
    </comment>
    <comment ref="J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Index of timeslot at which bus k arrives after finishing all trips</t>
        </r>
      </text>
    </comment>
    <comment ref="K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Parameter M_{j,e}</t>
        </r>
      </text>
    </comment>
    <comment ref="N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Parameter M_{j,e}</t>
        </r>
      </text>
    </comment>
  </commentList>
</comments>
</file>

<file path=xl/comments6.xml><?xml version="1.0" encoding="utf-8"?>
<comments xmlns="http://schemas.openxmlformats.org/spreadsheetml/2006/main">
  <authors>
    <author>Microsoft Office User</author>
  </authors>
  <commentList>
    <comment ref="A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Granularity of our events are minutes so we take a max peak power of 100 kWh and divide by 60, then the different power levels are just multiplied by a factor 2,3,4,5,... (method used in Manzolli 2025)</t>
        </r>
      </text>
    </comment>
    <comment ref="B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capacity tariff in Belgium is €48.8 /kW/yr so we assume 365 days a year and so we divide 48.8 by 365 and then multiply by power level</t>
        </r>
      </text>
    </comment>
  </commentList>
</comments>
</file>

<file path=xl/comments7.xml><?xml version="1.0" encoding="utf-8"?>
<comments xmlns="http://schemas.openxmlformats.org/spreadsheetml/2006/main">
  <authors>
    <author>Microsoft Office User</author>
  </authors>
  <commentList>
    <comment ref="E1" authorId="0" shapeId="0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Aptos Narrow"/>
            <family val="2"/>
          </rPr>
          <t>average direct radiation on a surface perpendicular to the direction of solar radiation (in W/m²) over the last hour</t>
        </r>
      </text>
    </comment>
  </commentList>
</comments>
</file>

<file path=xl/comments8.xml><?xml version="1.0" encoding="utf-8"?>
<comments xmlns="http://schemas.openxmlformats.org/spreadsheetml/2006/main">
  <authors>
    <author>Microsoft Office User</author>
  </authors>
  <commentList>
    <comment ref="D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1= time is an event
</t>
        </r>
        <r>
          <rPr>
            <sz val="10"/>
            <color rgb="FF000000"/>
            <rFont val="Tahoma"/>
            <family val="2"/>
          </rPr>
          <t>0 = time is not an event</t>
        </r>
      </text>
    </comment>
    <comment ref="G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terminal/depot 1 = Hopital Militaire</t>
        </r>
      </text>
    </comment>
    <comment ref="I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terminal/depot 2 = WS</t>
        </r>
      </text>
    </comment>
    <comment ref="N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currently using yearly averages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<sst xmlns="http://schemas.openxmlformats.org/spreadsheetml/2006/main" count="63153" uniqueCount="27158">
  <si>
    <t>Parameters linked to the bus</t>
  </si>
  <si>
    <t>Total capacity of battery</t>
  </si>
  <si>
    <t>E_min Minimum SOC allowed</t>
  </si>
  <si>
    <t>E_max Maximum SOC allowed</t>
  </si>
  <si>
    <t>E0 Initial SOC at start of the day</t>
  </si>
  <si>
    <t>Eend Min SOC allowed at end of operations' day</t>
  </si>
  <si>
    <t>Number of cycles that battery can last</t>
  </si>
  <si>
    <t>Depth of discharge of battery</t>
  </si>
  <si>
    <t>Battery replacement cost</t>
  </si>
  <si>
    <t>Number of trips per day</t>
  </si>
  <si>
    <t>Total energy taken from battery of bus through its lifespan</t>
  </si>
  <si>
    <t>Bus 501</t>
  </si>
  <si>
    <t>Bus 502</t>
  </si>
  <si>
    <t>Bus 503</t>
  </si>
  <si>
    <t>Bus 504</t>
  </si>
  <si>
    <t>Bus 505</t>
  </si>
  <si>
    <t>Bus 506</t>
  </si>
  <si>
    <t>Bus 507</t>
  </si>
  <si>
    <t>Bus 508</t>
  </si>
  <si>
    <t>Bus 509</t>
  </si>
  <si>
    <t>Bus 510</t>
  </si>
  <si>
    <t>Bus 511</t>
  </si>
  <si>
    <t>Bus 512</t>
  </si>
  <si>
    <t>Bus 513</t>
  </si>
  <si>
    <t>Bus 514</t>
  </si>
  <si>
    <t>Bus 515</t>
  </si>
  <si>
    <t>Bus 516</t>
  </si>
  <si>
    <t>Bus 517</t>
  </si>
  <si>
    <t>Bus 518</t>
  </si>
  <si>
    <t>Bus 519</t>
  </si>
  <si>
    <t>Bus 520</t>
  </si>
  <si>
    <t>Bus 521</t>
  </si>
  <si>
    <t>Bus 522</t>
  </si>
  <si>
    <t>Bus 523</t>
  </si>
  <si>
    <t>Bus 524</t>
  </si>
  <si>
    <t>Bus 525</t>
  </si>
  <si>
    <t>Bus 526</t>
  </si>
  <si>
    <t>Bus 527</t>
  </si>
  <si>
    <t>Bus 528</t>
  </si>
  <si>
    <t>Parameters linked to the chargers</t>
  </si>
  <si>
    <t>Charger</t>
  </si>
  <si>
    <t>Charging efficiency</t>
  </si>
  <si>
    <t>Charging power (kW)</t>
  </si>
  <si>
    <t>Discharging efficiency</t>
  </si>
  <si>
    <t>Discharging power (kW)</t>
  </si>
  <si>
    <t>Overnight</t>
  </si>
  <si>
    <t>D0.1</t>
  </si>
  <si>
    <t>D0.2</t>
  </si>
  <si>
    <t>D0.3</t>
  </si>
  <si>
    <t>D0.4</t>
  </si>
  <si>
    <t>D0.5</t>
  </si>
  <si>
    <t>D0.6</t>
  </si>
  <si>
    <t>D0.7</t>
  </si>
  <si>
    <t>D0.8</t>
  </si>
  <si>
    <t>D0.9</t>
  </si>
  <si>
    <t>D0.10</t>
  </si>
  <si>
    <t>D0.11</t>
  </si>
  <si>
    <t>D0.12</t>
  </si>
  <si>
    <t>D0.13</t>
  </si>
  <si>
    <t>D0.14</t>
  </si>
  <si>
    <t>D0.15</t>
  </si>
  <si>
    <t>D0.16</t>
  </si>
  <si>
    <t>D0.17</t>
  </si>
  <si>
    <t>D0.18</t>
  </si>
  <si>
    <t>D0.19</t>
  </si>
  <si>
    <t>D0.20</t>
  </si>
  <si>
    <t>D0.21</t>
  </si>
  <si>
    <t>D0.22</t>
  </si>
  <si>
    <t>D0.23</t>
  </si>
  <si>
    <t>D0.24</t>
  </si>
  <si>
    <t>Terminal 1</t>
  </si>
  <si>
    <t>D1.1</t>
  </si>
  <si>
    <t>D1.2</t>
  </si>
  <si>
    <t>Terminal 2</t>
  </si>
  <si>
    <t>D2.1</t>
  </si>
  <si>
    <t>D2.2</t>
  </si>
  <si>
    <t>Parameters linked to the depots/terminals</t>
  </si>
  <si>
    <t>Storage capacity of ESS</t>
  </si>
  <si>
    <t>PV panels surface (m^2)</t>
  </si>
  <si>
    <t>Line 53</t>
  </si>
  <si>
    <t>Line 53: WS --&gt; HM</t>
  </si>
  <si>
    <t>Line 46: WS --&gt; P</t>
  </si>
  <si>
    <t>Line 46: P --&gt; WS</t>
  </si>
  <si>
    <t>Distance of line (km)</t>
  </si>
  <si>
    <t>Distance length (km)</t>
  </si>
  <si>
    <t>Hopital Militaire (Departure)</t>
  </si>
  <si>
    <t>Westland Shopping (Arrival)</t>
  </si>
  <si>
    <t>Departure depot</t>
  </si>
  <si>
    <t>Time taken to travel from start to end (hrs)</t>
  </si>
  <si>
    <t>Avg speed (km/h)</t>
  </si>
  <si>
    <t>Avg consumption (kWh/km)</t>
  </si>
  <si>
    <t>Consumption of trip (kWh)</t>
  </si>
  <si>
    <t>WESTLAND SHOPPING</t>
  </si>
  <si>
    <t>HOP. MILITAIRE</t>
  </si>
  <si>
    <t>Departure Depot</t>
  </si>
  <si>
    <t>PANNENHUIS</t>
  </si>
  <si>
    <t>D2</t>
  </si>
  <si>
    <r>
      <rPr>
        <sz val="12"/>
        <rFont val="Arial MT"/>
        <family val="2"/>
      </rPr>
      <t>5:17</t>
    </r>
  </si>
  <si>
    <r>
      <rPr>
        <sz val="12"/>
        <rFont val="Arial MT"/>
        <family val="2"/>
      </rPr>
      <t>5:58</t>
    </r>
  </si>
  <si>
    <r>
      <rPr>
        <sz val="12"/>
        <rFont val="Arial MT"/>
        <family val="2"/>
      </rPr>
      <t>5:44</t>
    </r>
  </si>
  <si>
    <r>
      <rPr>
        <sz val="12"/>
        <rFont val="Arial MT"/>
        <family val="2"/>
      </rPr>
      <t>6:17</t>
    </r>
  </si>
  <si>
    <t>D1</t>
  </si>
  <si>
    <r>
      <rPr>
        <sz val="12"/>
        <rFont val="Arial MT"/>
        <family val="2"/>
      </rPr>
      <t>5:30</t>
    </r>
  </si>
  <si>
    <r>
      <rPr>
        <sz val="12"/>
        <rFont val="Arial MT"/>
        <family val="2"/>
      </rPr>
      <t>6:11</t>
    </r>
  </si>
  <si>
    <r>
      <rPr>
        <sz val="12"/>
        <rFont val="Arial MT"/>
        <family val="2"/>
      </rPr>
      <t>5:57</t>
    </r>
  </si>
  <si>
    <r>
      <rPr>
        <sz val="12"/>
        <rFont val="Arial MT"/>
        <family val="2"/>
      </rPr>
      <t>6:30</t>
    </r>
  </si>
  <si>
    <r>
      <rPr>
        <sz val="12"/>
        <rFont val="Arial MT"/>
        <family val="2"/>
      </rPr>
      <t>5:42</t>
    </r>
  </si>
  <si>
    <r>
      <rPr>
        <sz val="12"/>
        <rFont val="Arial MT"/>
        <family val="2"/>
      </rPr>
      <t>6:23</t>
    </r>
  </si>
  <si>
    <r>
      <rPr>
        <sz val="12"/>
        <rFont val="Arial MT"/>
        <family val="2"/>
      </rPr>
      <t>6:09</t>
    </r>
  </si>
  <si>
    <r>
      <rPr>
        <sz val="12"/>
        <rFont val="Arial MT"/>
        <family val="2"/>
      </rPr>
      <t>6:43</t>
    </r>
  </si>
  <si>
    <r>
      <rPr>
        <sz val="12"/>
        <rFont val="Arial MT"/>
        <family val="2"/>
      </rPr>
      <t>5:54</t>
    </r>
  </si>
  <si>
    <r>
      <rPr>
        <sz val="12"/>
        <rFont val="Arial MT"/>
        <family val="2"/>
      </rPr>
      <t>6:36</t>
    </r>
  </si>
  <si>
    <r>
      <rPr>
        <sz val="12"/>
        <rFont val="Arial MT"/>
        <family val="2"/>
      </rPr>
      <t>6:20</t>
    </r>
  </si>
  <si>
    <r>
      <rPr>
        <sz val="12"/>
        <rFont val="Arial MT"/>
        <family val="2"/>
      </rPr>
      <t>6:56</t>
    </r>
  </si>
  <si>
    <r>
      <rPr>
        <sz val="12"/>
        <rFont val="Arial MT"/>
        <family val="2"/>
      </rPr>
      <t>6:06</t>
    </r>
  </si>
  <si>
    <r>
      <rPr>
        <sz val="12"/>
        <rFont val="Arial MT"/>
        <family val="2"/>
      </rPr>
      <t>6:49</t>
    </r>
  </si>
  <si>
    <r>
      <rPr>
        <sz val="12"/>
        <rFont val="Arial MT"/>
        <family val="2"/>
      </rPr>
      <t>6:31</t>
    </r>
  </si>
  <si>
    <r>
      <rPr>
        <sz val="12"/>
        <rFont val="Arial MT"/>
        <family val="2"/>
      </rPr>
      <t>7:09</t>
    </r>
  </si>
  <si>
    <r>
      <rPr>
        <sz val="12"/>
        <rFont val="Arial MT"/>
        <family val="2"/>
      </rPr>
      <t>-</t>
    </r>
  </si>
  <si>
    <r>
      <rPr>
        <sz val="12"/>
        <rFont val="Arial MT"/>
        <family val="2"/>
      </rPr>
      <t>6:57</t>
    </r>
  </si>
  <si>
    <r>
      <rPr>
        <sz val="12"/>
        <rFont val="Arial MT"/>
        <family val="2"/>
      </rPr>
      <t>6:39</t>
    </r>
  </si>
  <si>
    <r>
      <rPr>
        <sz val="12"/>
        <rFont val="Arial MT"/>
        <family val="2"/>
      </rPr>
      <t>7:19</t>
    </r>
  </si>
  <si>
    <r>
      <rPr>
        <sz val="12"/>
        <rFont val="Arial MT"/>
        <family val="2"/>
      </rPr>
      <t>6:18</t>
    </r>
  </si>
  <si>
    <r>
      <rPr>
        <sz val="12"/>
        <rFont val="Arial MT"/>
        <family val="2"/>
      </rPr>
      <t>7:03</t>
    </r>
  </si>
  <si>
    <r>
      <rPr>
        <sz val="12"/>
        <rFont val="Arial MT"/>
        <family val="2"/>
      </rPr>
      <t>6:47</t>
    </r>
  </si>
  <si>
    <r>
      <rPr>
        <sz val="12"/>
        <rFont val="Arial MT"/>
        <family val="2"/>
      </rPr>
      <t>7:28</t>
    </r>
  </si>
  <si>
    <r>
      <rPr>
        <sz val="12"/>
        <rFont val="Arial MT"/>
        <family val="2"/>
      </rPr>
      <t>6:28</t>
    </r>
  </si>
  <si>
    <r>
      <rPr>
        <sz val="12"/>
        <rFont val="Arial MT"/>
        <family val="2"/>
      </rPr>
      <t>7:13</t>
    </r>
  </si>
  <si>
    <r>
      <rPr>
        <sz val="12"/>
        <rFont val="Arial MT"/>
        <family val="2"/>
      </rPr>
      <t>6:54</t>
    </r>
  </si>
  <si>
    <r>
      <rPr>
        <sz val="12"/>
        <rFont val="Arial MT"/>
        <family val="2"/>
      </rPr>
      <t>7:36</t>
    </r>
  </si>
  <si>
    <r>
      <rPr>
        <sz val="12"/>
        <rFont val="Arial MT"/>
        <family val="2"/>
      </rPr>
      <t>6:37</t>
    </r>
  </si>
  <si>
    <r>
      <rPr>
        <sz val="12"/>
        <rFont val="Arial MT"/>
        <family val="2"/>
      </rPr>
      <t>7:24</t>
    </r>
  </si>
  <si>
    <r>
      <rPr>
        <sz val="12"/>
        <rFont val="Arial MT"/>
        <family val="2"/>
      </rPr>
      <t>7:01</t>
    </r>
  </si>
  <si>
    <r>
      <rPr>
        <sz val="12"/>
        <rFont val="Arial MT"/>
        <family val="2"/>
      </rPr>
      <t>7:44</t>
    </r>
  </si>
  <si>
    <r>
      <rPr>
        <sz val="12"/>
        <rFont val="Arial MT"/>
        <family val="2"/>
      </rPr>
      <t>6:44</t>
    </r>
  </si>
  <si>
    <r>
      <rPr>
        <sz val="12"/>
        <rFont val="Arial MT"/>
        <family val="2"/>
      </rPr>
      <t>7:32</t>
    </r>
  </si>
  <si>
    <r>
      <rPr>
        <sz val="12"/>
        <rFont val="Arial MT"/>
        <family val="2"/>
      </rPr>
      <t>7:07</t>
    </r>
  </si>
  <si>
    <r>
      <rPr>
        <sz val="12"/>
        <rFont val="Arial MT"/>
        <family val="2"/>
      </rPr>
      <t>7:51</t>
    </r>
  </si>
  <si>
    <r>
      <rPr>
        <sz val="12"/>
        <rFont val="Arial MT"/>
        <family val="2"/>
      </rPr>
      <t>6:51</t>
    </r>
  </si>
  <si>
    <r>
      <rPr>
        <sz val="12"/>
        <rFont val="Arial MT"/>
        <family val="2"/>
      </rPr>
      <t>7:40</t>
    </r>
  </si>
  <si>
    <r>
      <rPr>
        <sz val="12"/>
        <rFont val="Arial MT"/>
        <family val="2"/>
      </rPr>
      <t>7:14</t>
    </r>
  </si>
  <si>
    <r>
      <rPr>
        <sz val="12"/>
        <rFont val="Arial MT"/>
        <family val="2"/>
      </rPr>
      <t>7:59</t>
    </r>
  </si>
  <si>
    <r>
      <rPr>
        <sz val="12"/>
        <rFont val="Arial MT"/>
        <family val="2"/>
      </rPr>
      <t>6:58</t>
    </r>
  </si>
  <si>
    <r>
      <rPr>
        <sz val="12"/>
        <rFont val="Arial MT"/>
        <family val="2"/>
      </rPr>
      <t>7:48</t>
    </r>
  </si>
  <si>
    <r>
      <rPr>
        <sz val="12"/>
        <rFont val="Arial MT"/>
        <family val="2"/>
      </rPr>
      <t>7:18</t>
    </r>
  </si>
  <si>
    <r>
      <rPr>
        <sz val="12"/>
        <rFont val="Arial MT"/>
        <family val="2"/>
      </rPr>
      <t>8:06</t>
    </r>
  </si>
  <si>
    <r>
      <rPr>
        <sz val="12"/>
        <rFont val="Arial MT"/>
        <family val="2"/>
      </rPr>
      <t>7:04</t>
    </r>
  </si>
  <si>
    <r>
      <rPr>
        <sz val="12"/>
        <rFont val="Arial MT"/>
        <family val="2"/>
      </rPr>
      <t>7:56</t>
    </r>
  </si>
  <si>
    <r>
      <rPr>
        <sz val="12"/>
        <rFont val="Arial MT"/>
        <family val="2"/>
      </rPr>
      <t>8:13</t>
    </r>
  </si>
  <si>
    <r>
      <rPr>
        <sz val="12"/>
        <rFont val="Arial MT"/>
        <family val="2"/>
      </rPr>
      <t>8:01</t>
    </r>
  </si>
  <si>
    <r>
      <rPr>
        <sz val="12"/>
        <rFont val="Arial MT"/>
        <family val="2"/>
      </rPr>
      <t>7:30</t>
    </r>
  </si>
  <si>
    <r>
      <rPr>
        <sz val="12"/>
        <rFont val="Arial MT"/>
        <family val="2"/>
      </rPr>
      <t>8:21</t>
    </r>
  </si>
  <si>
    <r>
      <rPr>
        <sz val="12"/>
        <rFont val="Arial MT"/>
        <family val="2"/>
      </rPr>
      <t>7:12</t>
    </r>
  </si>
  <si>
    <r>
      <rPr>
        <sz val="12"/>
        <rFont val="Arial MT"/>
        <family val="2"/>
      </rPr>
      <t>8:05</t>
    </r>
  </si>
  <si>
    <r>
      <rPr>
        <sz val="12"/>
        <rFont val="Arial MT"/>
        <family val="2"/>
      </rPr>
      <t>7:37</t>
    </r>
  </si>
  <si>
    <r>
      <rPr>
        <sz val="12"/>
        <rFont val="Arial MT"/>
        <family val="2"/>
      </rPr>
      <t>8:28</t>
    </r>
  </si>
  <si>
    <r>
      <rPr>
        <sz val="12"/>
        <rFont val="Arial MT"/>
        <family val="2"/>
      </rPr>
      <t>8:14</t>
    </r>
  </si>
  <si>
    <r>
      <rPr>
        <sz val="12"/>
        <rFont val="Arial MT"/>
        <family val="2"/>
      </rPr>
      <t>8:36</t>
    </r>
  </si>
  <si>
    <r>
      <rPr>
        <sz val="12"/>
        <rFont val="Arial MT"/>
        <family val="2"/>
      </rPr>
      <t>7:27</t>
    </r>
  </si>
  <si>
    <r>
      <rPr>
        <sz val="12"/>
        <rFont val="Arial MT"/>
        <family val="2"/>
      </rPr>
      <t>8:23</t>
    </r>
  </si>
  <si>
    <r>
      <rPr>
        <sz val="12"/>
        <rFont val="Arial MT"/>
        <family val="2"/>
      </rPr>
      <t>8:43</t>
    </r>
  </si>
  <si>
    <r>
      <rPr>
        <sz val="12"/>
        <rFont val="Arial MT"/>
        <family val="2"/>
      </rPr>
      <t>7:33</t>
    </r>
  </si>
  <si>
    <r>
      <rPr>
        <sz val="12"/>
        <rFont val="Arial MT"/>
        <family val="2"/>
      </rPr>
      <t>8:30</t>
    </r>
  </si>
  <si>
    <r>
      <rPr>
        <sz val="12"/>
        <rFont val="Arial MT"/>
        <family val="2"/>
      </rPr>
      <t>8:51</t>
    </r>
  </si>
  <si>
    <r>
      <rPr>
        <sz val="12"/>
        <rFont val="Arial MT"/>
        <family val="2"/>
      </rPr>
      <t>7:41</t>
    </r>
  </si>
  <si>
    <r>
      <rPr>
        <sz val="12"/>
        <rFont val="Arial MT"/>
        <family val="2"/>
      </rPr>
      <t>8:39</t>
    </r>
  </si>
  <si>
    <r>
      <rPr>
        <sz val="12"/>
        <rFont val="Arial MT"/>
        <family val="2"/>
      </rPr>
      <t>8:58</t>
    </r>
  </si>
  <si>
    <r>
      <rPr>
        <sz val="12"/>
        <rFont val="Arial MT"/>
        <family val="2"/>
      </rPr>
      <t>7:49</t>
    </r>
  </si>
  <si>
    <r>
      <rPr>
        <sz val="12"/>
        <rFont val="Arial MT"/>
        <family val="2"/>
      </rPr>
      <t>8:48</t>
    </r>
  </si>
  <si>
    <r>
      <rPr>
        <sz val="12"/>
        <rFont val="Arial MT"/>
        <family val="2"/>
      </rPr>
      <t>9:06</t>
    </r>
  </si>
  <si>
    <r>
      <rPr>
        <sz val="12"/>
        <rFont val="Arial MT"/>
        <family val="2"/>
      </rPr>
      <t>7:57</t>
    </r>
  </si>
  <si>
    <r>
      <rPr>
        <sz val="12"/>
        <rFont val="Arial MT"/>
        <family val="2"/>
      </rPr>
      <t>8:56</t>
    </r>
  </si>
  <si>
    <r>
      <rPr>
        <sz val="12"/>
        <rFont val="Arial MT"/>
        <family val="2"/>
      </rPr>
      <t>8:20</t>
    </r>
  </si>
  <si>
    <r>
      <rPr>
        <sz val="12"/>
        <rFont val="Arial MT"/>
        <family val="2"/>
      </rPr>
      <t>9:13</t>
    </r>
  </si>
  <si>
    <r>
      <rPr>
        <sz val="12"/>
        <rFont val="Arial MT"/>
        <family val="2"/>
      </rPr>
      <t>8:03</t>
    </r>
  </si>
  <si>
    <r>
      <rPr>
        <sz val="12"/>
        <rFont val="Arial MT"/>
        <family val="2"/>
      </rPr>
      <t>9:03</t>
    </r>
  </si>
  <si>
    <r>
      <rPr>
        <sz val="12"/>
        <rFont val="Arial MT"/>
        <family val="2"/>
      </rPr>
      <t>9:21</t>
    </r>
  </si>
  <si>
    <r>
      <rPr>
        <sz val="12"/>
        <rFont val="Arial MT"/>
        <family val="2"/>
      </rPr>
      <t>8:11</t>
    </r>
  </si>
  <si>
    <r>
      <rPr>
        <sz val="12"/>
        <rFont val="Arial MT"/>
        <family val="2"/>
      </rPr>
      <t>9:11</t>
    </r>
  </si>
  <si>
    <r>
      <rPr>
        <sz val="12"/>
        <rFont val="Arial MT"/>
        <family val="2"/>
      </rPr>
      <t>9:27</t>
    </r>
  </si>
  <si>
    <r>
      <rPr>
        <sz val="12"/>
        <rFont val="Arial MT"/>
        <family val="2"/>
      </rPr>
      <t>8:18</t>
    </r>
  </si>
  <si>
    <r>
      <rPr>
        <sz val="12"/>
        <rFont val="Arial MT"/>
        <family val="2"/>
      </rPr>
      <t>9:18</t>
    </r>
  </si>
  <si>
    <r>
      <rPr>
        <sz val="12"/>
        <rFont val="Arial MT"/>
        <family val="2"/>
      </rPr>
      <t>8:44</t>
    </r>
  </si>
  <si>
    <r>
      <rPr>
        <sz val="12"/>
        <rFont val="Arial MT"/>
        <family val="2"/>
      </rPr>
      <t>9:35</t>
    </r>
  </si>
  <si>
    <r>
      <rPr>
        <sz val="12"/>
        <rFont val="Arial MT"/>
        <family val="2"/>
      </rPr>
      <t>8:26</t>
    </r>
  </si>
  <si>
    <r>
      <rPr>
        <sz val="12"/>
        <rFont val="Arial MT"/>
        <family val="2"/>
      </rPr>
      <t>9:26</t>
    </r>
  </si>
  <si>
    <r>
      <rPr>
        <sz val="12"/>
        <rFont val="Arial MT"/>
        <family val="2"/>
      </rPr>
      <t>9:42</t>
    </r>
  </si>
  <si>
    <r>
      <rPr>
        <sz val="12"/>
        <rFont val="Arial MT"/>
        <family val="2"/>
      </rPr>
      <t>8:33</t>
    </r>
  </si>
  <si>
    <r>
      <rPr>
        <sz val="12"/>
        <rFont val="Arial MT"/>
        <family val="2"/>
      </rPr>
      <t>9:33</t>
    </r>
  </si>
  <si>
    <r>
      <rPr>
        <sz val="12"/>
        <rFont val="Arial MT"/>
        <family val="2"/>
      </rPr>
      <t>8:59</t>
    </r>
  </si>
  <si>
    <r>
      <rPr>
        <sz val="12"/>
        <rFont val="Arial MT"/>
        <family val="2"/>
      </rPr>
      <t>9:50</t>
    </r>
  </si>
  <si>
    <r>
      <rPr>
        <sz val="12"/>
        <rFont val="Arial MT"/>
        <family val="2"/>
      </rPr>
      <t>8:40</t>
    </r>
  </si>
  <si>
    <r>
      <rPr>
        <sz val="12"/>
        <rFont val="Arial MT"/>
        <family val="2"/>
      </rPr>
      <t>9:39</t>
    </r>
  </si>
  <si>
    <r>
      <rPr>
        <sz val="12"/>
        <rFont val="Arial MT"/>
        <family val="2"/>
      </rPr>
      <t>9:05</t>
    </r>
  </si>
  <si>
    <r>
      <rPr>
        <sz val="12"/>
        <rFont val="Arial MT"/>
        <family val="2"/>
      </rPr>
      <t>9:57</t>
    </r>
  </si>
  <si>
    <r>
      <rPr>
        <sz val="12"/>
        <rFont val="Arial MT"/>
        <family val="2"/>
      </rPr>
      <t>8:47</t>
    </r>
  </si>
  <si>
    <r>
      <rPr>
        <sz val="12"/>
        <rFont val="Arial MT"/>
        <family val="2"/>
      </rPr>
      <t>9:45</t>
    </r>
  </si>
  <si>
    <r>
      <rPr>
        <sz val="12"/>
        <rFont val="Arial MT"/>
        <family val="2"/>
      </rPr>
      <t>10:05</t>
    </r>
  </si>
  <si>
    <r>
      <rPr>
        <sz val="12"/>
        <rFont val="Arial MT"/>
        <family val="2"/>
      </rPr>
      <t>8:54</t>
    </r>
  </si>
  <si>
    <r>
      <rPr>
        <sz val="12"/>
        <rFont val="Arial MT"/>
        <family val="2"/>
      </rPr>
      <t>9:51</t>
    </r>
  </si>
  <si>
    <r>
      <rPr>
        <sz val="12"/>
        <rFont val="Arial MT"/>
        <family val="2"/>
      </rPr>
      <t>10:13</t>
    </r>
  </si>
  <si>
    <r>
      <rPr>
        <sz val="12"/>
        <rFont val="Arial MT"/>
        <family val="2"/>
      </rPr>
      <t>9:02</t>
    </r>
  </si>
  <si>
    <r>
      <rPr>
        <sz val="12"/>
        <rFont val="Arial MT"/>
        <family val="2"/>
      </rPr>
      <t>9:58</t>
    </r>
  </si>
  <si>
    <r>
      <rPr>
        <sz val="12"/>
        <rFont val="Arial MT"/>
        <family val="2"/>
      </rPr>
      <t>9:28</t>
    </r>
  </si>
  <si>
    <r>
      <rPr>
        <sz val="12"/>
        <rFont val="Arial MT"/>
        <family val="2"/>
      </rPr>
      <t>10:20</t>
    </r>
  </si>
  <si>
    <r>
      <rPr>
        <sz val="12"/>
        <rFont val="Arial MT"/>
        <family val="2"/>
      </rPr>
      <t>9:10</t>
    </r>
  </si>
  <si>
    <r>
      <rPr>
        <sz val="12"/>
        <rFont val="Arial MT"/>
        <family val="2"/>
      </rPr>
      <t>10:06</t>
    </r>
  </si>
  <si>
    <r>
      <rPr>
        <sz val="12"/>
        <rFont val="Arial MT"/>
        <family val="2"/>
      </rPr>
      <t>10:28</t>
    </r>
  </si>
  <si>
    <r>
      <rPr>
        <sz val="12"/>
        <rFont val="Arial MT"/>
        <family val="2"/>
      </rPr>
      <t>10:35</t>
    </r>
  </si>
  <si>
    <r>
      <rPr>
        <sz val="12"/>
        <rFont val="Arial MT"/>
        <family val="2"/>
      </rPr>
      <t>9:25</t>
    </r>
  </si>
  <si>
    <r>
      <rPr>
        <sz val="12"/>
        <rFont val="Arial MT"/>
        <family val="2"/>
      </rPr>
      <t>10:18</t>
    </r>
  </si>
  <si>
    <r>
      <rPr>
        <sz val="12"/>
        <rFont val="Arial MT"/>
        <family val="2"/>
      </rPr>
      <t>10:43</t>
    </r>
  </si>
  <si>
    <r>
      <rPr>
        <sz val="12"/>
        <rFont val="Arial MT"/>
        <family val="2"/>
      </rPr>
      <t>10:26</t>
    </r>
  </si>
  <si>
    <r>
      <rPr>
        <sz val="12"/>
        <rFont val="Arial MT"/>
        <family val="2"/>
      </rPr>
      <t>10:50</t>
    </r>
  </si>
  <si>
    <r>
      <rPr>
        <sz val="12"/>
        <rFont val="Arial MT"/>
        <family val="2"/>
      </rPr>
      <t>9:40</t>
    </r>
  </si>
  <si>
    <r>
      <rPr>
        <sz val="12"/>
        <rFont val="Arial MT"/>
        <family val="2"/>
      </rPr>
      <t>10:34</t>
    </r>
  </si>
  <si>
    <r>
      <rPr>
        <sz val="12"/>
        <rFont val="Arial MT"/>
        <family val="2"/>
      </rPr>
      <t>10:58</t>
    </r>
  </si>
  <si>
    <r>
      <rPr>
        <sz val="12"/>
        <rFont val="Arial MT"/>
        <family val="2"/>
      </rPr>
      <t>9:48</t>
    </r>
  </si>
  <si>
    <r>
      <rPr>
        <sz val="12"/>
        <rFont val="Arial MT"/>
        <family val="2"/>
      </rPr>
      <t>10:42</t>
    </r>
  </si>
  <si>
    <r>
      <rPr>
        <sz val="12"/>
        <rFont val="Arial MT"/>
        <family val="2"/>
      </rPr>
      <t>11:05</t>
    </r>
  </si>
  <si>
    <r>
      <rPr>
        <sz val="12"/>
        <rFont val="Arial MT"/>
        <family val="2"/>
      </rPr>
      <t>9:55</t>
    </r>
  </si>
  <si>
    <r>
      <rPr>
        <sz val="12"/>
        <rFont val="Arial MT"/>
        <family val="2"/>
      </rPr>
      <t>10:49</t>
    </r>
  </si>
  <si>
    <r>
      <rPr>
        <sz val="12"/>
        <rFont val="Arial MT"/>
        <family val="2"/>
      </rPr>
      <t>10:21</t>
    </r>
  </si>
  <si>
    <r>
      <rPr>
        <sz val="12"/>
        <rFont val="Arial MT"/>
        <family val="2"/>
      </rPr>
      <t>11:13</t>
    </r>
  </si>
  <si>
    <r>
      <rPr>
        <sz val="12"/>
        <rFont val="Arial MT"/>
        <family val="2"/>
      </rPr>
      <t>10:03</t>
    </r>
  </si>
  <si>
    <r>
      <rPr>
        <sz val="12"/>
        <rFont val="Arial MT"/>
        <family val="2"/>
      </rPr>
      <t>10:57</t>
    </r>
  </si>
  <si>
    <r>
      <rPr>
        <sz val="12"/>
        <rFont val="Arial MT"/>
        <family val="2"/>
      </rPr>
      <t>11:20</t>
    </r>
  </si>
  <si>
    <r>
      <rPr>
        <sz val="12"/>
        <rFont val="Arial MT"/>
        <family val="2"/>
      </rPr>
      <t>10:10</t>
    </r>
  </si>
  <si>
    <r>
      <rPr>
        <sz val="12"/>
        <rFont val="Arial MT"/>
        <family val="2"/>
      </rPr>
      <t>11:04</t>
    </r>
  </si>
  <si>
    <r>
      <rPr>
        <sz val="12"/>
        <rFont val="Arial MT"/>
        <family val="2"/>
      </rPr>
      <t>10:36</t>
    </r>
  </si>
  <si>
    <r>
      <rPr>
        <sz val="12"/>
        <rFont val="Arial MT"/>
        <family val="2"/>
      </rPr>
      <t>11:28</t>
    </r>
  </si>
  <si>
    <r>
      <rPr>
        <sz val="12"/>
        <rFont val="Arial MT"/>
        <family val="2"/>
      </rPr>
      <t>11:12</t>
    </r>
  </si>
  <si>
    <r>
      <rPr>
        <sz val="12"/>
        <rFont val="Arial MT"/>
        <family val="2"/>
      </rPr>
      <t>11:35</t>
    </r>
  </si>
  <si>
    <r>
      <rPr>
        <sz val="12"/>
        <rFont val="Arial MT"/>
        <family val="2"/>
      </rPr>
      <t>10:25</t>
    </r>
  </si>
  <si>
    <r>
      <rPr>
        <sz val="12"/>
        <rFont val="Arial MT"/>
        <family val="2"/>
      </rPr>
      <t>11:19</t>
    </r>
  </si>
  <si>
    <r>
      <rPr>
        <sz val="12"/>
        <rFont val="Arial MT"/>
        <family val="2"/>
      </rPr>
      <t>10:51</t>
    </r>
  </si>
  <si>
    <r>
      <rPr>
        <sz val="12"/>
        <rFont val="Arial MT"/>
        <family val="2"/>
      </rPr>
      <t>11:43</t>
    </r>
  </si>
  <si>
    <r>
      <rPr>
        <sz val="12"/>
        <rFont val="Arial MT"/>
        <family val="2"/>
      </rPr>
      <t>10:33</t>
    </r>
  </si>
  <si>
    <r>
      <rPr>
        <sz val="12"/>
        <rFont val="Arial MT"/>
        <family val="2"/>
      </rPr>
      <t>11:27</t>
    </r>
  </si>
  <si>
    <r>
      <rPr>
        <sz val="12"/>
        <rFont val="Arial MT"/>
        <family val="2"/>
      </rPr>
      <t>11:50</t>
    </r>
  </si>
  <si>
    <r>
      <rPr>
        <sz val="12"/>
        <rFont val="Arial MT"/>
        <family val="2"/>
      </rPr>
      <t>10:40</t>
    </r>
  </si>
  <si>
    <r>
      <rPr>
        <sz val="12"/>
        <rFont val="Arial MT"/>
        <family val="2"/>
      </rPr>
      <t>11:34</t>
    </r>
  </si>
  <si>
    <r>
      <rPr>
        <sz val="12"/>
        <rFont val="Arial MT"/>
        <family val="2"/>
      </rPr>
      <t>11:06</t>
    </r>
  </si>
  <si>
    <r>
      <rPr>
        <sz val="12"/>
        <rFont val="Arial MT"/>
        <family val="2"/>
      </rPr>
      <t>11:58</t>
    </r>
  </si>
  <si>
    <r>
      <rPr>
        <sz val="12"/>
        <rFont val="Arial MT"/>
        <family val="2"/>
      </rPr>
      <t>10:48</t>
    </r>
  </si>
  <si>
    <r>
      <rPr>
        <sz val="12"/>
        <rFont val="Arial MT"/>
        <family val="2"/>
      </rPr>
      <t>11:42</t>
    </r>
  </si>
  <si>
    <r>
      <rPr>
        <sz val="12"/>
        <rFont val="Arial MT"/>
        <family val="2"/>
      </rPr>
      <t>12:05</t>
    </r>
  </si>
  <si>
    <r>
      <rPr>
        <sz val="12"/>
        <rFont val="Arial MT"/>
        <family val="2"/>
      </rPr>
      <t>10:55</t>
    </r>
  </si>
  <si>
    <r>
      <rPr>
        <sz val="12"/>
        <rFont val="Arial MT"/>
        <family val="2"/>
      </rPr>
      <t>11:49</t>
    </r>
  </si>
  <si>
    <r>
      <rPr>
        <sz val="12"/>
        <rFont val="Arial MT"/>
        <family val="2"/>
      </rPr>
      <t>11:21</t>
    </r>
  </si>
  <si>
    <r>
      <rPr>
        <sz val="12"/>
        <rFont val="Arial MT"/>
        <family val="2"/>
      </rPr>
      <t>12:13</t>
    </r>
  </si>
  <si>
    <r>
      <rPr>
        <sz val="12"/>
        <rFont val="Arial MT"/>
        <family val="2"/>
      </rPr>
      <t>11:03</t>
    </r>
  </si>
  <si>
    <r>
      <rPr>
        <sz val="12"/>
        <rFont val="Arial MT"/>
        <family val="2"/>
      </rPr>
      <t>11:57</t>
    </r>
  </si>
  <si>
    <r>
      <rPr>
        <sz val="12"/>
        <rFont val="Arial MT"/>
        <family val="2"/>
      </rPr>
      <t>12:20</t>
    </r>
  </si>
  <si>
    <r>
      <rPr>
        <sz val="12"/>
        <rFont val="Arial MT"/>
        <family val="2"/>
      </rPr>
      <t>11:10</t>
    </r>
  </si>
  <si>
    <r>
      <rPr>
        <sz val="12"/>
        <rFont val="Arial MT"/>
        <family val="2"/>
      </rPr>
      <t>12:28</t>
    </r>
  </si>
  <si>
    <r>
      <rPr>
        <sz val="12"/>
        <rFont val="Arial MT"/>
        <family val="2"/>
      </rPr>
      <t>11:17</t>
    </r>
  </si>
  <si>
    <r>
      <rPr>
        <sz val="12"/>
        <rFont val="Arial MT"/>
        <family val="2"/>
      </rPr>
      <t>12:12</t>
    </r>
  </si>
  <si>
    <r>
      <rPr>
        <sz val="12"/>
        <rFont val="Arial MT"/>
        <family val="2"/>
      </rPr>
      <t>12:35</t>
    </r>
  </si>
  <si>
    <r>
      <rPr>
        <sz val="12"/>
        <rFont val="Arial MT"/>
        <family val="2"/>
      </rPr>
      <t>11:24</t>
    </r>
  </si>
  <si>
    <r>
      <rPr>
        <sz val="12"/>
        <rFont val="Arial MT"/>
        <family val="2"/>
      </rPr>
      <t>12:19</t>
    </r>
  </si>
  <si>
    <r>
      <rPr>
        <sz val="12"/>
        <rFont val="Arial MT"/>
        <family val="2"/>
      </rPr>
      <t>12:43</t>
    </r>
  </si>
  <si>
    <r>
      <rPr>
        <sz val="12"/>
        <rFont val="Arial MT"/>
        <family val="2"/>
      </rPr>
      <t>11:32</t>
    </r>
  </si>
  <si>
    <r>
      <rPr>
        <sz val="12"/>
        <rFont val="Arial MT"/>
        <family val="2"/>
      </rPr>
      <t>12:50</t>
    </r>
  </si>
  <si>
    <r>
      <rPr>
        <sz val="12"/>
        <rFont val="Arial MT"/>
        <family val="2"/>
      </rPr>
      <t>11:39</t>
    </r>
  </si>
  <si>
    <r>
      <rPr>
        <sz val="12"/>
        <rFont val="Arial MT"/>
        <family val="2"/>
      </rPr>
      <t>12:58</t>
    </r>
  </si>
  <si>
    <r>
      <rPr>
        <sz val="12"/>
        <rFont val="Arial MT"/>
        <family val="2"/>
      </rPr>
      <t>11:47</t>
    </r>
  </si>
  <si>
    <r>
      <rPr>
        <sz val="12"/>
        <rFont val="Arial MT"/>
        <family val="2"/>
      </rPr>
      <t>12:44</t>
    </r>
  </si>
  <si>
    <r>
      <rPr>
        <sz val="12"/>
        <rFont val="Arial MT"/>
        <family val="2"/>
      </rPr>
      <t>13:05</t>
    </r>
  </si>
  <si>
    <r>
      <rPr>
        <sz val="12"/>
        <rFont val="Arial MT"/>
        <family val="2"/>
      </rPr>
      <t>11:54</t>
    </r>
  </si>
  <si>
    <r>
      <rPr>
        <sz val="12"/>
        <rFont val="Arial MT"/>
        <family val="2"/>
      </rPr>
      <t>12:51</t>
    </r>
  </si>
  <si>
    <r>
      <rPr>
        <sz val="12"/>
        <rFont val="Arial MT"/>
        <family val="2"/>
      </rPr>
      <t>13:13</t>
    </r>
  </si>
  <si>
    <r>
      <rPr>
        <sz val="12"/>
        <rFont val="Arial MT"/>
        <family val="2"/>
      </rPr>
      <t>12:01</t>
    </r>
  </si>
  <si>
    <r>
      <rPr>
        <sz val="12"/>
        <rFont val="Arial MT"/>
        <family val="2"/>
      </rPr>
      <t>12:27</t>
    </r>
  </si>
  <si>
    <r>
      <rPr>
        <sz val="12"/>
        <rFont val="Arial MT"/>
        <family val="2"/>
      </rPr>
      <t>13:20</t>
    </r>
  </si>
  <si>
    <r>
      <rPr>
        <sz val="12"/>
        <rFont val="Arial MT"/>
        <family val="2"/>
      </rPr>
      <t>12:08</t>
    </r>
  </si>
  <si>
    <r>
      <rPr>
        <sz val="12"/>
        <rFont val="Arial MT"/>
        <family val="2"/>
      </rPr>
      <t>13:28</t>
    </r>
  </si>
  <si>
    <r>
      <rPr>
        <sz val="12"/>
        <rFont val="Arial MT"/>
        <family val="2"/>
      </rPr>
      <t>12:16</t>
    </r>
  </si>
  <si>
    <r>
      <rPr>
        <sz val="12"/>
        <rFont val="Arial MT"/>
        <family val="2"/>
      </rPr>
      <t>13:36</t>
    </r>
  </si>
  <si>
    <r>
      <rPr>
        <sz val="12"/>
        <rFont val="Arial MT"/>
        <family val="2"/>
      </rPr>
      <t>12:24</t>
    </r>
  </si>
  <si>
    <r>
      <rPr>
        <sz val="12"/>
        <rFont val="Arial MT"/>
        <family val="2"/>
      </rPr>
      <t>13:21</t>
    </r>
  </si>
  <si>
    <r>
      <rPr>
        <sz val="12"/>
        <rFont val="Arial MT"/>
        <family val="2"/>
      </rPr>
      <t>13:43</t>
    </r>
  </si>
  <si>
    <r>
      <rPr>
        <sz val="12"/>
        <rFont val="Arial MT"/>
        <family val="2"/>
      </rPr>
      <t>12:32</t>
    </r>
  </si>
  <si>
    <r>
      <rPr>
        <sz val="12"/>
        <rFont val="Arial MT"/>
        <family val="2"/>
      </rPr>
      <t>13:29</t>
    </r>
  </si>
  <si>
    <r>
      <rPr>
        <sz val="12"/>
        <rFont val="Arial MT"/>
        <family val="2"/>
      </rPr>
      <t>12:59</t>
    </r>
  </si>
  <si>
    <r>
      <rPr>
        <sz val="12"/>
        <rFont val="Arial MT"/>
        <family val="2"/>
      </rPr>
      <t>13:52</t>
    </r>
  </si>
  <si>
    <r>
      <rPr>
        <sz val="12"/>
        <rFont val="Arial MT"/>
        <family val="2"/>
      </rPr>
      <t>12:39</t>
    </r>
  </si>
  <si>
    <r>
      <rPr>
        <sz val="12"/>
        <rFont val="Arial MT"/>
        <family val="2"/>
      </rPr>
      <t>13:06</t>
    </r>
  </si>
  <si>
    <r>
      <rPr>
        <sz val="12"/>
        <rFont val="Arial MT"/>
        <family val="2"/>
      </rPr>
      <t>13:59</t>
    </r>
  </si>
  <si>
    <r>
      <rPr>
        <sz val="12"/>
        <rFont val="Arial MT"/>
        <family val="2"/>
      </rPr>
      <t>12:47</t>
    </r>
  </si>
  <si>
    <r>
      <rPr>
        <sz val="12"/>
        <rFont val="Arial MT"/>
        <family val="2"/>
      </rPr>
      <t>13:44</t>
    </r>
  </si>
  <si>
    <r>
      <rPr>
        <sz val="12"/>
        <rFont val="Arial MT"/>
        <family val="2"/>
      </rPr>
      <t>13:14</t>
    </r>
  </si>
  <si>
    <r>
      <rPr>
        <sz val="12"/>
        <rFont val="Arial MT"/>
        <family val="2"/>
      </rPr>
      <t>14:07</t>
    </r>
  </si>
  <si>
    <r>
      <rPr>
        <sz val="12"/>
        <rFont val="Arial MT"/>
        <family val="2"/>
      </rPr>
      <t>12:54</t>
    </r>
  </si>
  <si>
    <r>
      <rPr>
        <sz val="12"/>
        <rFont val="Arial MT"/>
        <family val="2"/>
      </rPr>
      <t>13:51</t>
    </r>
  </si>
  <si>
    <r>
      <rPr>
        <sz val="12"/>
        <rFont val="Arial MT"/>
        <family val="2"/>
      </rPr>
      <t>14:14</t>
    </r>
  </si>
  <si>
    <r>
      <rPr>
        <sz val="12"/>
        <rFont val="Arial MT"/>
        <family val="2"/>
      </rPr>
      <t>13:01</t>
    </r>
  </si>
  <si>
    <r>
      <rPr>
        <sz val="12"/>
        <rFont val="Arial MT"/>
        <family val="2"/>
      </rPr>
      <t>13:58</t>
    </r>
  </si>
  <si>
    <r>
      <rPr>
        <sz val="12"/>
        <rFont val="Arial MT"/>
        <family val="2"/>
      </rPr>
      <t>14:21</t>
    </r>
  </si>
  <si>
    <r>
      <rPr>
        <sz val="12"/>
        <rFont val="Arial MT"/>
        <family val="2"/>
      </rPr>
      <t>13:09</t>
    </r>
  </si>
  <si>
    <r>
      <rPr>
        <sz val="12"/>
        <rFont val="Arial MT"/>
        <family val="2"/>
      </rPr>
      <t>14:06</t>
    </r>
  </si>
  <si>
    <r>
      <rPr>
        <sz val="12"/>
        <rFont val="Arial MT"/>
        <family val="2"/>
      </rPr>
      <t>14:29</t>
    </r>
  </si>
  <si>
    <r>
      <rPr>
        <sz val="12"/>
        <rFont val="Arial MT"/>
        <family val="2"/>
      </rPr>
      <t>13:17</t>
    </r>
  </si>
  <si>
    <r>
      <rPr>
        <sz val="12"/>
        <rFont val="Arial MT"/>
        <family val="2"/>
      </rPr>
      <t>14:37</t>
    </r>
  </si>
  <si>
    <r>
      <rPr>
        <sz val="12"/>
        <rFont val="Arial MT"/>
        <family val="2"/>
      </rPr>
      <t>13:25</t>
    </r>
  </si>
  <si>
    <r>
      <rPr>
        <sz val="12"/>
        <rFont val="Arial MT"/>
        <family val="2"/>
      </rPr>
      <t>14:22</t>
    </r>
  </si>
  <si>
    <r>
      <rPr>
        <sz val="12"/>
        <rFont val="Arial MT"/>
        <family val="2"/>
      </rPr>
      <t>14:44</t>
    </r>
  </si>
  <si>
    <r>
      <rPr>
        <sz val="12"/>
        <rFont val="Arial MT"/>
        <family val="2"/>
      </rPr>
      <t>13:32</t>
    </r>
  </si>
  <si>
    <r>
      <rPr>
        <sz val="12"/>
        <rFont val="Arial MT"/>
        <family val="2"/>
      </rPr>
      <t>14:52</t>
    </r>
  </si>
  <si>
    <r>
      <rPr>
        <sz val="12"/>
        <rFont val="Arial MT"/>
        <family val="2"/>
      </rPr>
      <t>13:39</t>
    </r>
  </si>
  <si>
    <r>
      <rPr>
        <sz val="12"/>
        <rFont val="Arial MT"/>
        <family val="2"/>
      </rPr>
      <t>14:36</t>
    </r>
  </si>
  <si>
    <r>
      <rPr>
        <sz val="12"/>
        <rFont val="Arial MT"/>
        <family val="2"/>
      </rPr>
      <t>14:59</t>
    </r>
  </si>
  <si>
    <r>
      <rPr>
        <sz val="12"/>
        <rFont val="Arial MT"/>
        <family val="2"/>
      </rPr>
      <t>13:47</t>
    </r>
  </si>
  <si>
    <r>
      <rPr>
        <sz val="12"/>
        <rFont val="Arial MT"/>
        <family val="2"/>
      </rPr>
      <t>14:13</t>
    </r>
  </si>
  <si>
    <r>
      <rPr>
        <sz val="12"/>
        <rFont val="Arial MT"/>
        <family val="2"/>
      </rPr>
      <t>15:06</t>
    </r>
  </si>
  <si>
    <r>
      <rPr>
        <sz val="12"/>
        <rFont val="Arial MT"/>
        <family val="2"/>
      </rPr>
      <t>13:54</t>
    </r>
  </si>
  <si>
    <r>
      <rPr>
        <sz val="12"/>
        <rFont val="Arial MT"/>
        <family val="2"/>
      </rPr>
      <t>14:51</t>
    </r>
  </si>
  <si>
    <r>
      <rPr>
        <sz val="12"/>
        <rFont val="Arial MT"/>
        <family val="2"/>
      </rPr>
      <t>14:20</t>
    </r>
  </si>
  <si>
    <r>
      <rPr>
        <sz val="12"/>
        <rFont val="Arial MT"/>
        <family val="2"/>
      </rPr>
      <t>15:13</t>
    </r>
  </si>
  <si>
    <r>
      <rPr>
        <sz val="12"/>
        <rFont val="Arial MT"/>
        <family val="2"/>
      </rPr>
      <t>14:02</t>
    </r>
  </si>
  <si>
    <r>
      <rPr>
        <sz val="12"/>
        <rFont val="Arial MT"/>
        <family val="2"/>
      </rPr>
      <t>14:27</t>
    </r>
  </si>
  <si>
    <r>
      <rPr>
        <sz val="12"/>
        <rFont val="Arial MT"/>
        <family val="2"/>
      </rPr>
      <t>15:20</t>
    </r>
  </si>
  <si>
    <r>
      <rPr>
        <sz val="12"/>
        <rFont val="Arial MT"/>
        <family val="2"/>
      </rPr>
      <t>14:09</t>
    </r>
  </si>
  <si>
    <r>
      <rPr>
        <sz val="12"/>
        <rFont val="Arial MT"/>
        <family val="2"/>
      </rPr>
      <t>14:33</t>
    </r>
  </si>
  <si>
    <r>
      <rPr>
        <sz val="12"/>
        <rFont val="Arial MT"/>
        <family val="2"/>
      </rPr>
      <t>15:27</t>
    </r>
  </si>
  <si>
    <r>
      <rPr>
        <sz val="12"/>
        <rFont val="Arial MT"/>
        <family val="2"/>
      </rPr>
      <t>14:17</t>
    </r>
  </si>
  <si>
    <r>
      <rPr>
        <sz val="12"/>
        <rFont val="Arial MT"/>
        <family val="2"/>
      </rPr>
      <t>15:14</t>
    </r>
  </si>
  <si>
    <r>
      <rPr>
        <sz val="12"/>
        <rFont val="Arial MT"/>
        <family val="2"/>
      </rPr>
      <t>14:40</t>
    </r>
  </si>
  <si>
    <r>
      <rPr>
        <sz val="12"/>
        <rFont val="Arial MT"/>
        <family val="2"/>
      </rPr>
      <t>15:34</t>
    </r>
  </si>
  <si>
    <r>
      <rPr>
        <sz val="12"/>
        <rFont val="Arial MT"/>
        <family val="2"/>
      </rPr>
      <t>14:24</t>
    </r>
  </si>
  <si>
    <r>
      <rPr>
        <sz val="12"/>
        <rFont val="Arial MT"/>
        <family val="2"/>
      </rPr>
      <t>15:21</t>
    </r>
  </si>
  <si>
    <r>
      <rPr>
        <sz val="12"/>
        <rFont val="Arial MT"/>
        <family val="2"/>
      </rPr>
      <t>14:47</t>
    </r>
  </si>
  <si>
    <r>
      <rPr>
        <sz val="12"/>
        <rFont val="Arial MT"/>
        <family val="2"/>
      </rPr>
      <t>15:41</t>
    </r>
  </si>
  <si>
    <r>
      <rPr>
        <sz val="12"/>
        <rFont val="Arial MT"/>
        <family val="2"/>
      </rPr>
      <t>14:31</t>
    </r>
  </si>
  <si>
    <r>
      <rPr>
        <sz val="12"/>
        <rFont val="Arial MT"/>
        <family val="2"/>
      </rPr>
      <t>15:29</t>
    </r>
  </si>
  <si>
    <r>
      <rPr>
        <sz val="12"/>
        <rFont val="Arial MT"/>
        <family val="2"/>
      </rPr>
      <t>14:55</t>
    </r>
  </si>
  <si>
    <r>
      <rPr>
        <sz val="12"/>
        <rFont val="Arial MT"/>
        <family val="2"/>
      </rPr>
      <t>15:49</t>
    </r>
  </si>
  <si>
    <r>
      <rPr>
        <sz val="12"/>
        <rFont val="Arial MT"/>
        <family val="2"/>
      </rPr>
      <t>14:39</t>
    </r>
  </si>
  <si>
    <r>
      <rPr>
        <sz val="12"/>
        <rFont val="Arial MT"/>
        <family val="2"/>
      </rPr>
      <t>15:37</t>
    </r>
  </si>
  <si>
    <r>
      <rPr>
        <sz val="12"/>
        <rFont val="Arial MT"/>
        <family val="2"/>
      </rPr>
      <t>15:03</t>
    </r>
  </si>
  <si>
    <r>
      <rPr>
        <sz val="12"/>
        <rFont val="Arial MT"/>
        <family val="2"/>
      </rPr>
      <t>15:57</t>
    </r>
  </si>
  <si>
    <r>
      <rPr>
        <sz val="12"/>
        <rFont val="Arial MT"/>
        <family val="2"/>
      </rPr>
      <t>15:46</t>
    </r>
  </si>
  <si>
    <r>
      <rPr>
        <sz val="12"/>
        <rFont val="Arial MT"/>
        <family val="2"/>
      </rPr>
      <t>15:10</t>
    </r>
  </si>
  <si>
    <r>
      <rPr>
        <sz val="12"/>
        <rFont val="Arial MT"/>
        <family val="2"/>
      </rPr>
      <t>16:04</t>
    </r>
  </si>
  <si>
    <r>
      <rPr>
        <sz val="12"/>
        <rFont val="Arial MT"/>
        <family val="2"/>
      </rPr>
      <t>15:55</t>
    </r>
  </si>
  <si>
    <r>
      <rPr>
        <sz val="12"/>
        <rFont val="Arial MT"/>
        <family val="2"/>
      </rPr>
      <t>15:18</t>
    </r>
  </si>
  <si>
    <r>
      <rPr>
        <sz val="12"/>
        <rFont val="Arial MT"/>
        <family val="2"/>
      </rPr>
      <t>16:12</t>
    </r>
  </si>
  <si>
    <r>
      <rPr>
        <sz val="12"/>
        <rFont val="Arial MT"/>
        <family val="2"/>
      </rPr>
      <t>15:02</t>
    </r>
  </si>
  <si>
    <r>
      <rPr>
        <sz val="12"/>
        <rFont val="Arial MT"/>
        <family val="2"/>
      </rPr>
      <t>16:03</t>
    </r>
  </si>
  <si>
    <r>
      <rPr>
        <sz val="12"/>
        <rFont val="Arial MT"/>
        <family val="2"/>
      </rPr>
      <t>15:25</t>
    </r>
  </si>
  <si>
    <r>
      <rPr>
        <sz val="12"/>
        <rFont val="Arial MT"/>
        <family val="2"/>
      </rPr>
      <t>16:19</t>
    </r>
  </si>
  <si>
    <r>
      <rPr>
        <sz val="12"/>
        <rFont val="Arial MT"/>
        <family val="2"/>
      </rPr>
      <t>15:09</t>
    </r>
  </si>
  <si>
    <r>
      <rPr>
        <sz val="12"/>
        <rFont val="Arial MT"/>
        <family val="2"/>
      </rPr>
      <t>16:10</t>
    </r>
  </si>
  <si>
    <r>
      <rPr>
        <sz val="12"/>
        <rFont val="Arial MT"/>
        <family val="2"/>
      </rPr>
      <t>15:33</t>
    </r>
  </si>
  <si>
    <r>
      <rPr>
        <sz val="12"/>
        <rFont val="Arial MT"/>
        <family val="2"/>
      </rPr>
      <t>16:27</t>
    </r>
  </si>
  <si>
    <r>
      <rPr>
        <sz val="12"/>
        <rFont val="Arial MT"/>
        <family val="2"/>
      </rPr>
      <t>15:16</t>
    </r>
  </si>
  <si>
    <r>
      <rPr>
        <sz val="12"/>
        <rFont val="Arial MT"/>
        <family val="2"/>
      </rPr>
      <t>16:17</t>
    </r>
  </si>
  <si>
    <r>
      <rPr>
        <sz val="12"/>
        <rFont val="Arial MT"/>
        <family val="2"/>
      </rPr>
      <t>15:40</t>
    </r>
  </si>
  <si>
    <r>
      <rPr>
        <sz val="12"/>
        <rFont val="Arial MT"/>
        <family val="2"/>
      </rPr>
      <t>16:34</t>
    </r>
  </si>
  <si>
    <r>
      <rPr>
        <sz val="12"/>
        <rFont val="Arial MT"/>
        <family val="2"/>
      </rPr>
      <t>15:23</t>
    </r>
  </si>
  <si>
    <r>
      <rPr>
        <sz val="12"/>
        <rFont val="Arial MT"/>
        <family val="2"/>
      </rPr>
      <t>16:25</t>
    </r>
  </si>
  <si>
    <r>
      <rPr>
        <sz val="12"/>
        <rFont val="Arial MT"/>
        <family val="2"/>
      </rPr>
      <t>15:47</t>
    </r>
  </si>
  <si>
    <r>
      <rPr>
        <sz val="12"/>
        <rFont val="Arial MT"/>
        <family val="2"/>
      </rPr>
      <t>16:42</t>
    </r>
  </si>
  <si>
    <r>
      <rPr>
        <sz val="12"/>
        <rFont val="Arial MT"/>
        <family val="2"/>
      </rPr>
      <t>15:31</t>
    </r>
  </si>
  <si>
    <r>
      <rPr>
        <sz val="12"/>
        <rFont val="Arial MT"/>
        <family val="2"/>
      </rPr>
      <t>16:33</t>
    </r>
  </si>
  <si>
    <r>
      <rPr>
        <sz val="12"/>
        <rFont val="Arial MT"/>
        <family val="2"/>
      </rPr>
      <t>15:52</t>
    </r>
  </si>
  <si>
    <r>
      <rPr>
        <sz val="12"/>
        <rFont val="Arial MT"/>
        <family val="2"/>
      </rPr>
      <t>16:49</t>
    </r>
  </si>
  <si>
    <r>
      <rPr>
        <sz val="12"/>
        <rFont val="Arial MT"/>
        <family val="2"/>
      </rPr>
      <t>15:38</t>
    </r>
  </si>
  <si>
    <r>
      <rPr>
        <sz val="12"/>
        <rFont val="Arial MT"/>
        <family val="2"/>
      </rPr>
      <t>16:40</t>
    </r>
  </si>
  <si>
    <r>
      <rPr>
        <sz val="12"/>
        <rFont val="Arial MT"/>
        <family val="2"/>
      </rPr>
      <t>16:00</t>
    </r>
  </si>
  <si>
    <r>
      <rPr>
        <sz val="12"/>
        <rFont val="Arial MT"/>
        <family val="2"/>
      </rPr>
      <t>16:57</t>
    </r>
  </si>
  <si>
    <r>
      <rPr>
        <sz val="12"/>
        <rFont val="Arial MT"/>
        <family val="2"/>
      </rPr>
      <t>16:48</t>
    </r>
  </si>
  <si>
    <r>
      <rPr>
        <sz val="12"/>
        <rFont val="Arial MT"/>
        <family val="2"/>
      </rPr>
      <t>16:07</t>
    </r>
  </si>
  <si>
    <r>
      <rPr>
        <sz val="12"/>
        <rFont val="Arial MT"/>
        <family val="2"/>
      </rPr>
      <t>17:04</t>
    </r>
  </si>
  <si>
    <r>
      <rPr>
        <sz val="12"/>
        <rFont val="Arial MT"/>
        <family val="2"/>
      </rPr>
      <t>15:53</t>
    </r>
  </si>
  <si>
    <r>
      <rPr>
        <sz val="12"/>
        <rFont val="Arial MT"/>
        <family val="2"/>
      </rPr>
      <t>16:55</t>
    </r>
  </si>
  <si>
    <r>
      <rPr>
        <sz val="12"/>
        <rFont val="Arial MT"/>
        <family val="2"/>
      </rPr>
      <t>16:15</t>
    </r>
  </si>
  <si>
    <r>
      <rPr>
        <sz val="12"/>
        <rFont val="Arial MT"/>
        <family val="2"/>
      </rPr>
      <t>17:12</t>
    </r>
  </si>
  <si>
    <r>
      <rPr>
        <sz val="12"/>
        <rFont val="Arial MT"/>
        <family val="2"/>
      </rPr>
      <t>16:02</t>
    </r>
  </si>
  <si>
    <r>
      <rPr>
        <sz val="12"/>
        <rFont val="Arial MT"/>
        <family val="2"/>
      </rPr>
      <t>17:03</t>
    </r>
  </si>
  <si>
    <r>
      <rPr>
        <sz val="12"/>
        <rFont val="Arial MT"/>
        <family val="2"/>
      </rPr>
      <t>16:22</t>
    </r>
  </si>
  <si>
    <r>
      <rPr>
        <sz val="12"/>
        <rFont val="Arial MT"/>
        <family val="2"/>
      </rPr>
      <t>17:19</t>
    </r>
  </si>
  <si>
    <r>
      <rPr>
        <sz val="12"/>
        <rFont val="Arial MT"/>
        <family val="2"/>
      </rPr>
      <t>16:09</t>
    </r>
  </si>
  <si>
    <r>
      <rPr>
        <sz val="12"/>
        <rFont val="Arial MT"/>
        <family val="2"/>
      </rPr>
      <t>17:10</t>
    </r>
  </si>
  <si>
    <r>
      <rPr>
        <sz val="12"/>
        <rFont val="Arial MT"/>
        <family val="2"/>
      </rPr>
      <t>16:30</t>
    </r>
  </si>
  <si>
    <r>
      <rPr>
        <sz val="12"/>
        <rFont val="Arial MT"/>
        <family val="2"/>
      </rPr>
      <t>17:27</t>
    </r>
  </si>
  <si>
    <r>
      <rPr>
        <sz val="12"/>
        <rFont val="Arial MT"/>
        <family val="2"/>
      </rPr>
      <t>17:18</t>
    </r>
  </si>
  <si>
    <r>
      <rPr>
        <sz val="12"/>
        <rFont val="Arial MT"/>
        <family val="2"/>
      </rPr>
      <t>16:37</t>
    </r>
  </si>
  <si>
    <r>
      <rPr>
        <sz val="12"/>
        <rFont val="Arial MT"/>
        <family val="2"/>
      </rPr>
      <t>17:34</t>
    </r>
  </si>
  <si>
    <r>
      <rPr>
        <sz val="12"/>
        <rFont val="Arial MT"/>
        <family val="2"/>
      </rPr>
      <t>16:24</t>
    </r>
  </si>
  <si>
    <r>
      <rPr>
        <sz val="12"/>
        <rFont val="Arial MT"/>
        <family val="2"/>
      </rPr>
      <t>17:25</t>
    </r>
  </si>
  <si>
    <r>
      <rPr>
        <sz val="12"/>
        <rFont val="Arial MT"/>
        <family val="2"/>
      </rPr>
      <t>16:45</t>
    </r>
  </si>
  <si>
    <r>
      <rPr>
        <sz val="12"/>
        <rFont val="Arial MT"/>
        <family val="2"/>
      </rPr>
      <t>17:42</t>
    </r>
  </si>
  <si>
    <r>
      <rPr>
        <sz val="12"/>
        <rFont val="Arial MT"/>
        <family val="2"/>
      </rPr>
      <t>16:32</t>
    </r>
  </si>
  <si>
    <r>
      <rPr>
        <sz val="12"/>
        <rFont val="Arial MT"/>
        <family val="2"/>
      </rPr>
      <t>17:33</t>
    </r>
  </si>
  <si>
    <r>
      <rPr>
        <sz val="12"/>
        <rFont val="Arial MT"/>
        <family val="2"/>
      </rPr>
      <t>16:52</t>
    </r>
  </si>
  <si>
    <r>
      <rPr>
        <sz val="12"/>
        <rFont val="Arial MT"/>
        <family val="2"/>
      </rPr>
      <t>17:49</t>
    </r>
  </si>
  <si>
    <r>
      <rPr>
        <sz val="12"/>
        <rFont val="Arial MT"/>
        <family val="2"/>
      </rPr>
      <t>16:39</t>
    </r>
  </si>
  <si>
    <r>
      <rPr>
        <sz val="12"/>
        <rFont val="Arial MT"/>
        <family val="2"/>
      </rPr>
      <t>17:40</t>
    </r>
  </si>
  <si>
    <r>
      <rPr>
        <sz val="12"/>
        <rFont val="Arial MT"/>
        <family val="2"/>
      </rPr>
      <t>17:00</t>
    </r>
  </si>
  <si>
    <r>
      <rPr>
        <sz val="12"/>
        <rFont val="Arial MT"/>
        <family val="2"/>
      </rPr>
      <t>17:57</t>
    </r>
  </si>
  <si>
    <r>
      <rPr>
        <sz val="12"/>
        <rFont val="Arial MT"/>
        <family val="2"/>
      </rPr>
      <t>16:46</t>
    </r>
  </si>
  <si>
    <r>
      <rPr>
        <sz val="12"/>
        <rFont val="Arial MT"/>
        <family val="2"/>
      </rPr>
      <t>17:47</t>
    </r>
  </si>
  <si>
    <r>
      <rPr>
        <sz val="12"/>
        <rFont val="Arial MT"/>
        <family val="2"/>
      </rPr>
      <t>17:07</t>
    </r>
  </si>
  <si>
    <r>
      <rPr>
        <sz val="12"/>
        <rFont val="Arial MT"/>
        <family val="2"/>
      </rPr>
      <t>18:04</t>
    </r>
  </si>
  <si>
    <r>
      <rPr>
        <sz val="12"/>
        <rFont val="Arial MT"/>
        <family val="2"/>
      </rPr>
      <t>16:54</t>
    </r>
  </si>
  <si>
    <r>
      <rPr>
        <sz val="12"/>
        <rFont val="Arial MT"/>
        <family val="2"/>
      </rPr>
      <t>17:55</t>
    </r>
  </si>
  <si>
    <r>
      <rPr>
        <sz val="12"/>
        <rFont val="Arial MT"/>
        <family val="2"/>
      </rPr>
      <t>17:15</t>
    </r>
  </si>
  <si>
    <r>
      <rPr>
        <sz val="12"/>
        <rFont val="Arial MT"/>
        <family val="2"/>
      </rPr>
      <t>18:12</t>
    </r>
  </si>
  <si>
    <r>
      <rPr>
        <sz val="12"/>
        <rFont val="Arial MT"/>
        <family val="2"/>
      </rPr>
      <t>17:02</t>
    </r>
  </si>
  <si>
    <r>
      <rPr>
        <sz val="12"/>
        <rFont val="Arial MT"/>
        <family val="2"/>
      </rPr>
      <t>18:02</t>
    </r>
  </si>
  <si>
    <r>
      <rPr>
        <sz val="12"/>
        <rFont val="Arial MT"/>
        <family val="2"/>
      </rPr>
      <t>17:23</t>
    </r>
  </si>
  <si>
    <r>
      <rPr>
        <sz val="12"/>
        <rFont val="Arial MT"/>
        <family val="2"/>
      </rPr>
      <t>18:20</t>
    </r>
  </si>
  <si>
    <r>
      <rPr>
        <sz val="12"/>
        <rFont val="Arial MT"/>
        <family val="2"/>
      </rPr>
      <t>17:09</t>
    </r>
  </si>
  <si>
    <r>
      <rPr>
        <sz val="12"/>
        <rFont val="Arial MT"/>
        <family val="2"/>
      </rPr>
      <t>18:09</t>
    </r>
  </si>
  <si>
    <r>
      <rPr>
        <sz val="12"/>
        <rFont val="Arial MT"/>
        <family val="2"/>
      </rPr>
      <t>17:31</t>
    </r>
  </si>
  <si>
    <r>
      <rPr>
        <sz val="12"/>
        <rFont val="Arial MT"/>
        <family val="2"/>
      </rPr>
      <t>18:28</t>
    </r>
  </si>
  <si>
    <r>
      <rPr>
        <sz val="12"/>
        <rFont val="Arial MT"/>
        <family val="2"/>
      </rPr>
      <t>17:17</t>
    </r>
  </si>
  <si>
    <r>
      <rPr>
        <sz val="12"/>
        <rFont val="Arial MT"/>
        <family val="2"/>
      </rPr>
      <t>18:17</t>
    </r>
  </si>
  <si>
    <r>
      <rPr>
        <sz val="12"/>
        <rFont val="Arial MT"/>
        <family val="2"/>
      </rPr>
      <t>17:38</t>
    </r>
  </si>
  <si>
    <r>
      <rPr>
        <sz val="12"/>
        <rFont val="Arial MT"/>
        <family val="2"/>
      </rPr>
      <t>18:35</t>
    </r>
  </si>
  <si>
    <r>
      <rPr>
        <sz val="12"/>
        <rFont val="Arial MT"/>
        <family val="2"/>
      </rPr>
      <t>17:24</t>
    </r>
  </si>
  <si>
    <r>
      <rPr>
        <sz val="12"/>
        <rFont val="Arial MT"/>
        <family val="2"/>
      </rPr>
      <t>18:23</t>
    </r>
  </si>
  <si>
    <r>
      <rPr>
        <sz val="12"/>
        <rFont val="Arial MT"/>
        <family val="2"/>
      </rPr>
      <t>18:42</t>
    </r>
  </si>
  <si>
    <r>
      <rPr>
        <sz val="12"/>
        <rFont val="Arial MT"/>
        <family val="2"/>
      </rPr>
      <t>17:32</t>
    </r>
  </si>
  <si>
    <r>
      <rPr>
        <sz val="12"/>
        <rFont val="Arial MT"/>
        <family val="2"/>
      </rPr>
      <t>18:31</t>
    </r>
  </si>
  <si>
    <r>
      <rPr>
        <sz val="12"/>
        <rFont val="Arial MT"/>
        <family val="2"/>
      </rPr>
      <t>17:51</t>
    </r>
  </si>
  <si>
    <r>
      <rPr>
        <sz val="12"/>
        <rFont val="Arial MT"/>
        <family val="2"/>
      </rPr>
      <t>17:39</t>
    </r>
  </si>
  <si>
    <r>
      <rPr>
        <sz val="12"/>
        <rFont val="Arial MT"/>
        <family val="2"/>
      </rPr>
      <t>18:37</t>
    </r>
  </si>
  <si>
    <r>
      <rPr>
        <sz val="12"/>
        <rFont val="Arial MT"/>
        <family val="2"/>
      </rPr>
      <t>17:58</t>
    </r>
  </si>
  <si>
    <r>
      <rPr>
        <sz val="12"/>
        <rFont val="Arial MT"/>
        <family val="2"/>
      </rPr>
      <t>18:51</t>
    </r>
  </si>
  <si>
    <r>
      <rPr>
        <sz val="12"/>
        <rFont val="Arial MT"/>
        <family val="2"/>
      </rPr>
      <t>17:46</t>
    </r>
  </si>
  <si>
    <r>
      <rPr>
        <sz val="12"/>
        <rFont val="Arial MT"/>
        <family val="2"/>
      </rPr>
      <t>18:44</t>
    </r>
  </si>
  <si>
    <r>
      <rPr>
        <sz val="12"/>
        <rFont val="Arial MT"/>
        <family val="2"/>
      </rPr>
      <t>18:06</t>
    </r>
  </si>
  <si>
    <r>
      <rPr>
        <sz val="12"/>
        <rFont val="Arial MT"/>
        <family val="2"/>
      </rPr>
      <t>18:59</t>
    </r>
  </si>
  <si>
    <r>
      <rPr>
        <sz val="12"/>
        <rFont val="Arial MT"/>
        <family val="2"/>
      </rPr>
      <t>17:54</t>
    </r>
  </si>
  <si>
    <r>
      <rPr>
        <sz val="12"/>
        <rFont val="Arial MT"/>
        <family val="2"/>
      </rPr>
      <t>18:52</t>
    </r>
  </si>
  <si>
    <r>
      <rPr>
        <sz val="12"/>
        <rFont val="Arial MT"/>
        <family val="2"/>
      </rPr>
      <t>18:16</t>
    </r>
  </si>
  <si>
    <r>
      <rPr>
        <sz val="12"/>
        <rFont val="Arial MT"/>
        <family val="2"/>
      </rPr>
      <t>19:07</t>
    </r>
  </si>
  <si>
    <r>
      <rPr>
        <sz val="12"/>
        <rFont val="Arial MT"/>
        <family val="2"/>
      </rPr>
      <t>18:03</t>
    </r>
  </si>
  <si>
    <r>
      <rPr>
        <sz val="12"/>
        <rFont val="Arial MT"/>
        <family val="2"/>
      </rPr>
      <t>19:00</t>
    </r>
  </si>
  <si>
    <r>
      <rPr>
        <sz val="12"/>
        <rFont val="Arial MT"/>
        <family val="2"/>
      </rPr>
      <t>18:27</t>
    </r>
  </si>
  <si>
    <r>
      <rPr>
        <sz val="12"/>
        <rFont val="Arial MT"/>
        <family val="2"/>
      </rPr>
      <t>19:17</t>
    </r>
  </si>
  <si>
    <r>
      <rPr>
        <sz val="12"/>
        <rFont val="Arial MT"/>
        <family val="2"/>
      </rPr>
      <t>18:10</t>
    </r>
  </si>
  <si>
    <r>
      <rPr>
        <sz val="12"/>
        <rFont val="Arial MT"/>
        <family val="2"/>
      </rPr>
      <t>18:38</t>
    </r>
  </si>
  <si>
    <r>
      <rPr>
        <sz val="12"/>
        <rFont val="Arial MT"/>
        <family val="2"/>
      </rPr>
      <t>19:27</t>
    </r>
  </si>
  <si>
    <r>
      <rPr>
        <sz val="12"/>
        <rFont val="Arial MT"/>
        <family val="2"/>
      </rPr>
      <t>18:18</t>
    </r>
  </si>
  <si>
    <r>
      <rPr>
        <sz val="12"/>
        <rFont val="Arial MT"/>
        <family val="2"/>
      </rPr>
      <t>19:14</t>
    </r>
  </si>
  <si>
    <r>
      <rPr>
        <sz val="12"/>
        <rFont val="Arial MT"/>
        <family val="2"/>
      </rPr>
      <t>18:48</t>
    </r>
  </si>
  <si>
    <r>
      <rPr>
        <sz val="12"/>
        <rFont val="Arial MT"/>
        <family val="2"/>
      </rPr>
      <t>19:37</t>
    </r>
  </si>
  <si>
    <r>
      <rPr>
        <sz val="12"/>
        <rFont val="Arial MT"/>
        <family val="2"/>
      </rPr>
      <t>18:26</t>
    </r>
  </si>
  <si>
    <r>
      <rPr>
        <sz val="12"/>
        <rFont val="Arial MT"/>
        <family val="2"/>
      </rPr>
      <t>19:21</t>
    </r>
  </si>
  <si>
    <r>
      <rPr>
        <sz val="12"/>
        <rFont val="Arial MT"/>
        <family val="2"/>
      </rPr>
      <t>18:54</t>
    </r>
  </si>
  <si>
    <r>
      <rPr>
        <sz val="12"/>
        <rFont val="Arial MT"/>
        <family val="2"/>
      </rPr>
      <t>18:34</t>
    </r>
  </si>
  <si>
    <r>
      <rPr>
        <sz val="12"/>
        <rFont val="Arial MT"/>
        <family val="2"/>
      </rPr>
      <t>19:29</t>
    </r>
  </si>
  <si>
    <r>
      <rPr>
        <sz val="12"/>
        <rFont val="Arial MT"/>
        <family val="2"/>
      </rPr>
      <t>19:47</t>
    </r>
  </si>
  <si>
    <r>
      <rPr>
        <sz val="12"/>
        <rFont val="Arial MT"/>
        <family val="2"/>
      </rPr>
      <t>18:43</t>
    </r>
  </si>
  <si>
    <r>
      <rPr>
        <sz val="12"/>
        <rFont val="Arial MT"/>
        <family val="2"/>
      </rPr>
      <t>19:10</t>
    </r>
  </si>
  <si>
    <r>
      <rPr>
        <sz val="12"/>
        <rFont val="Arial MT"/>
        <family val="2"/>
      </rPr>
      <t>19:57</t>
    </r>
  </si>
  <si>
    <r>
      <rPr>
        <sz val="12"/>
        <rFont val="Arial MT"/>
        <family val="2"/>
      </rPr>
      <t>19:45</t>
    </r>
  </si>
  <si>
    <r>
      <rPr>
        <sz val="12"/>
        <rFont val="Arial MT"/>
        <family val="2"/>
      </rPr>
      <t>19:20</t>
    </r>
  </si>
  <si>
    <r>
      <rPr>
        <sz val="12"/>
        <rFont val="Arial MT"/>
        <family val="2"/>
      </rPr>
      <t>20:07</t>
    </r>
  </si>
  <si>
    <r>
      <rPr>
        <sz val="12"/>
        <rFont val="Arial MT"/>
        <family val="2"/>
      </rPr>
      <t>19:01</t>
    </r>
  </si>
  <si>
    <r>
      <rPr>
        <sz val="12"/>
        <rFont val="Arial MT"/>
        <family val="2"/>
      </rPr>
      <t>19:54</t>
    </r>
  </si>
  <si>
    <r>
      <rPr>
        <sz val="12"/>
        <rFont val="Arial MT"/>
        <family val="2"/>
      </rPr>
      <t>19:31</t>
    </r>
  </si>
  <si>
    <r>
      <rPr>
        <sz val="12"/>
        <rFont val="Arial MT"/>
        <family val="2"/>
      </rPr>
      <t>20:16</t>
    </r>
  </si>
  <si>
    <r>
      <rPr>
        <sz val="12"/>
        <rFont val="Arial MT"/>
        <family val="2"/>
      </rPr>
      <t>20:03</t>
    </r>
  </si>
  <si>
    <r>
      <rPr>
        <sz val="12"/>
        <rFont val="Arial MT"/>
        <family val="2"/>
      </rPr>
      <t>19:41</t>
    </r>
  </si>
  <si>
    <r>
      <rPr>
        <sz val="12"/>
        <rFont val="Arial MT"/>
        <family val="2"/>
      </rPr>
      <t>20:26</t>
    </r>
  </si>
  <si>
    <r>
      <rPr>
        <sz val="12"/>
        <rFont val="Arial MT"/>
        <family val="2"/>
      </rPr>
      <t>20:12</t>
    </r>
  </si>
  <si>
    <r>
      <rPr>
        <sz val="12"/>
        <rFont val="Arial MT"/>
        <family val="2"/>
      </rPr>
      <t>19:52</t>
    </r>
  </si>
  <si>
    <r>
      <rPr>
        <sz val="12"/>
        <rFont val="Arial MT"/>
        <family val="2"/>
      </rPr>
      <t>20:36</t>
    </r>
  </si>
  <si>
    <r>
      <rPr>
        <sz val="12"/>
        <rFont val="Arial MT"/>
        <family val="2"/>
      </rPr>
      <t>19:30</t>
    </r>
  </si>
  <si>
    <r>
      <rPr>
        <sz val="12"/>
        <rFont val="Arial MT"/>
        <family val="2"/>
      </rPr>
      <t>20:22</t>
    </r>
  </si>
  <si>
    <r>
      <rPr>
        <sz val="12"/>
        <rFont val="Arial MT"/>
        <family val="2"/>
      </rPr>
      <t>20:04</t>
    </r>
  </si>
  <si>
    <r>
      <rPr>
        <sz val="12"/>
        <rFont val="Arial MT"/>
        <family val="2"/>
      </rPr>
      <t>20:47</t>
    </r>
  </si>
  <si>
    <r>
      <rPr>
        <sz val="12"/>
        <rFont val="Arial MT"/>
        <family val="2"/>
      </rPr>
      <t>19:40</t>
    </r>
  </si>
  <si>
    <r>
      <rPr>
        <sz val="12"/>
        <rFont val="Arial MT"/>
        <family val="2"/>
      </rPr>
      <t>20:31</t>
    </r>
  </si>
  <si>
    <r>
      <rPr>
        <sz val="12"/>
        <rFont val="Arial MT"/>
        <family val="2"/>
      </rPr>
      <t>20:17</t>
    </r>
  </si>
  <si>
    <r>
      <rPr>
        <sz val="12"/>
        <rFont val="Arial MT"/>
        <family val="2"/>
      </rPr>
      <t>21:00</t>
    </r>
  </si>
  <si>
    <r>
      <rPr>
        <sz val="12"/>
        <rFont val="Arial MT"/>
        <family val="2"/>
      </rPr>
      <t>19:50</t>
    </r>
  </si>
  <si>
    <r>
      <rPr>
        <sz val="12"/>
        <rFont val="Arial MT"/>
        <family val="2"/>
      </rPr>
      <t>20:39</t>
    </r>
  </si>
  <si>
    <r>
      <rPr>
        <sz val="12"/>
        <rFont val="Arial MT"/>
        <family val="2"/>
      </rPr>
      <t>20:32</t>
    </r>
  </si>
  <si>
    <r>
      <rPr>
        <sz val="12"/>
        <rFont val="Arial MT"/>
        <family val="2"/>
      </rPr>
      <t>21:14</t>
    </r>
  </si>
  <si>
    <r>
      <rPr>
        <sz val="12"/>
        <rFont val="Arial MT"/>
        <family val="2"/>
      </rPr>
      <t>20:05</t>
    </r>
  </si>
  <si>
    <r>
      <rPr>
        <sz val="12"/>
        <rFont val="Arial MT"/>
        <family val="2"/>
      </rPr>
      <t>20:54</t>
    </r>
  </si>
  <si>
    <r>
      <rPr>
        <sz val="12"/>
        <rFont val="Arial MT"/>
        <family val="2"/>
      </rPr>
      <t>20:51</t>
    </r>
  </si>
  <si>
    <r>
      <rPr>
        <sz val="12"/>
        <rFont val="Arial MT"/>
        <family val="2"/>
      </rPr>
      <t>21:29</t>
    </r>
  </si>
  <si>
    <r>
      <rPr>
        <sz val="12"/>
        <rFont val="Arial MT"/>
        <family val="2"/>
      </rPr>
      <t>20:20</t>
    </r>
  </si>
  <si>
    <r>
      <rPr>
        <sz val="12"/>
        <rFont val="Arial MT"/>
        <family val="2"/>
      </rPr>
      <t>21:09</t>
    </r>
  </si>
  <si>
    <r>
      <rPr>
        <sz val="12"/>
        <rFont val="Arial MT"/>
        <family val="2"/>
      </rPr>
      <t>21:07</t>
    </r>
  </si>
  <si>
    <r>
      <rPr>
        <sz val="12"/>
        <rFont val="Arial MT"/>
        <family val="2"/>
      </rPr>
      <t>21:44</t>
    </r>
  </si>
  <si>
    <r>
      <rPr>
        <sz val="12"/>
        <rFont val="Arial MT"/>
        <family val="2"/>
      </rPr>
      <t>21:24</t>
    </r>
  </si>
  <si>
    <r>
      <rPr>
        <sz val="12"/>
        <rFont val="Arial MT"/>
        <family val="2"/>
      </rPr>
      <t>21:22</t>
    </r>
  </si>
  <si>
    <r>
      <rPr>
        <sz val="12"/>
        <rFont val="Arial MT"/>
        <family val="2"/>
      </rPr>
      <t>21:59</t>
    </r>
  </si>
  <si>
    <r>
      <rPr>
        <sz val="12"/>
        <rFont val="Arial MT"/>
        <family val="2"/>
      </rPr>
      <t>21:38</t>
    </r>
  </si>
  <si>
    <r>
      <rPr>
        <sz val="12"/>
        <rFont val="Arial MT"/>
        <family val="2"/>
      </rPr>
      <t>21:37</t>
    </r>
  </si>
  <si>
    <r>
      <rPr>
        <sz val="12"/>
        <rFont val="Arial MT"/>
        <family val="2"/>
      </rPr>
      <t>22:14</t>
    </r>
  </si>
  <si>
    <r>
      <rPr>
        <sz val="12"/>
        <rFont val="Arial MT"/>
        <family val="2"/>
      </rPr>
      <t>21:53</t>
    </r>
  </si>
  <si>
    <r>
      <rPr>
        <sz val="12"/>
        <rFont val="Arial MT"/>
        <family val="2"/>
      </rPr>
      <t>21:52</t>
    </r>
  </si>
  <si>
    <r>
      <rPr>
        <sz val="12"/>
        <rFont val="Arial MT"/>
        <family val="2"/>
      </rPr>
      <t>22:29</t>
    </r>
  </si>
  <si>
    <r>
      <rPr>
        <sz val="12"/>
        <rFont val="Arial MT"/>
        <family val="2"/>
      </rPr>
      <t>22:08</t>
    </r>
  </si>
  <si>
    <r>
      <rPr>
        <sz val="12"/>
        <rFont val="Arial MT"/>
        <family val="2"/>
      </rPr>
      <t>22:07</t>
    </r>
  </si>
  <si>
    <r>
      <rPr>
        <sz val="12"/>
        <rFont val="Arial MT"/>
        <family val="2"/>
      </rPr>
      <t>22:44</t>
    </r>
  </si>
  <si>
    <r>
      <rPr>
        <sz val="12"/>
        <rFont val="Arial MT"/>
        <family val="2"/>
      </rPr>
      <t>22:23</t>
    </r>
  </si>
  <si>
    <r>
      <rPr>
        <sz val="12"/>
        <rFont val="Arial MT"/>
        <family val="2"/>
      </rPr>
      <t>22:22</t>
    </r>
  </si>
  <si>
    <r>
      <rPr>
        <sz val="12"/>
        <rFont val="Arial MT"/>
        <family val="2"/>
      </rPr>
      <t>22:59</t>
    </r>
  </si>
  <si>
    <r>
      <rPr>
        <sz val="12"/>
        <rFont val="Arial MT"/>
        <family val="2"/>
      </rPr>
      <t>22:38</t>
    </r>
  </si>
  <si>
    <r>
      <rPr>
        <sz val="12"/>
        <rFont val="Arial MT"/>
        <family val="2"/>
      </rPr>
      <t>23:14</t>
    </r>
  </si>
  <si>
    <r>
      <rPr>
        <sz val="12"/>
        <rFont val="Arial MT"/>
        <family val="2"/>
      </rPr>
      <t>22:53</t>
    </r>
  </si>
  <si>
    <r>
      <rPr>
        <sz val="12"/>
        <rFont val="Arial MT"/>
        <family val="2"/>
      </rPr>
      <t>22:55</t>
    </r>
  </si>
  <si>
    <r>
      <rPr>
        <sz val="12"/>
        <rFont val="Arial MT"/>
        <family val="2"/>
      </rPr>
      <t>23:29</t>
    </r>
  </si>
  <si>
    <r>
      <rPr>
        <sz val="12"/>
        <rFont val="Arial MT"/>
        <family val="2"/>
      </rPr>
      <t>23:07</t>
    </r>
  </si>
  <si>
    <r>
      <rPr>
        <sz val="12"/>
        <rFont val="Arial MT"/>
        <family val="2"/>
      </rPr>
      <t>23:10</t>
    </r>
  </si>
  <si>
    <r>
      <rPr>
        <sz val="12"/>
        <rFont val="Arial MT"/>
        <family val="2"/>
      </rPr>
      <t>23:44</t>
    </r>
  </si>
  <si>
    <r>
      <rPr>
        <sz val="12"/>
        <rFont val="Arial MT"/>
        <family val="2"/>
      </rPr>
      <t>22:37</t>
    </r>
  </si>
  <si>
    <r>
      <rPr>
        <sz val="12"/>
        <rFont val="Arial MT"/>
        <family val="2"/>
      </rPr>
      <t>23:21</t>
    </r>
  </si>
  <si>
    <r>
      <rPr>
        <sz val="12"/>
        <rFont val="Arial MT"/>
        <family val="2"/>
      </rPr>
      <t>23:25</t>
    </r>
  </si>
  <si>
    <r>
      <rPr>
        <sz val="12"/>
        <rFont val="Arial MT"/>
        <family val="2"/>
      </rPr>
      <t>23:59</t>
    </r>
  </si>
  <si>
    <r>
      <rPr>
        <sz val="12"/>
        <rFont val="Arial MT"/>
        <family val="2"/>
      </rPr>
      <t>22:52</t>
    </r>
  </si>
  <si>
    <r>
      <rPr>
        <sz val="12"/>
        <rFont val="Arial MT"/>
        <family val="2"/>
      </rPr>
      <t>23:34</t>
    </r>
  </si>
  <si>
    <r>
      <rPr>
        <sz val="12"/>
        <rFont val="Arial MT"/>
        <family val="2"/>
      </rPr>
      <t>23:40</t>
    </r>
  </si>
  <si>
    <r>
      <rPr>
        <sz val="12"/>
        <rFont val="Arial MT"/>
        <family val="2"/>
      </rPr>
      <t>0:14</t>
    </r>
  </si>
  <si>
    <r>
      <rPr>
        <sz val="12"/>
        <rFont val="Arial MT"/>
        <family val="2"/>
      </rPr>
      <t>23:08</t>
    </r>
  </si>
  <si>
    <r>
      <rPr>
        <sz val="12"/>
        <rFont val="Arial MT"/>
        <family val="2"/>
      </rPr>
      <t>23:49</t>
    </r>
  </si>
  <si>
    <r>
      <rPr>
        <sz val="12"/>
        <rFont val="Arial MT"/>
        <family val="2"/>
      </rPr>
      <t>23:55</t>
    </r>
  </si>
  <si>
    <r>
      <rPr>
        <sz val="12"/>
        <rFont val="Arial MT"/>
        <family val="2"/>
      </rPr>
      <t>0:29</t>
    </r>
  </si>
  <si>
    <r>
      <rPr>
        <sz val="12"/>
        <rFont val="Arial MT"/>
        <family val="2"/>
      </rPr>
      <t>23:23</t>
    </r>
  </si>
  <si>
    <r>
      <rPr>
        <sz val="12"/>
        <rFont val="Arial MT"/>
        <family val="2"/>
      </rPr>
      <t>0:04</t>
    </r>
  </si>
  <si>
    <r>
      <rPr>
        <sz val="12"/>
        <rFont val="Arial MT"/>
        <family val="2"/>
      </rPr>
      <t>0:10</t>
    </r>
  </si>
  <si>
    <r>
      <rPr>
        <sz val="12"/>
        <rFont val="Arial MT"/>
        <family val="2"/>
      </rPr>
      <t>0:44</t>
    </r>
  </si>
  <si>
    <r>
      <rPr>
        <sz val="12"/>
        <rFont val="Arial MT"/>
        <family val="2"/>
      </rPr>
      <t>23:38</t>
    </r>
  </si>
  <si>
    <r>
      <rPr>
        <sz val="12"/>
        <rFont val="Arial MT"/>
        <family val="2"/>
      </rPr>
      <t>0:19</t>
    </r>
  </si>
  <si>
    <r>
      <rPr>
        <sz val="12"/>
        <rFont val="Arial MT"/>
        <family val="2"/>
      </rPr>
      <t>0:25</t>
    </r>
  </si>
  <si>
    <r>
      <rPr>
        <sz val="12"/>
        <rFont val="Arial MT"/>
        <family val="2"/>
      </rPr>
      <t>0:59</t>
    </r>
  </si>
  <si>
    <r>
      <rPr>
        <sz val="12"/>
        <rFont val="Arial MT"/>
        <family val="2"/>
      </rPr>
      <t>23:53</t>
    </r>
  </si>
  <si>
    <r>
      <rPr>
        <sz val="12"/>
        <rFont val="Arial MT"/>
        <family val="2"/>
      </rPr>
      <t>0:34</t>
    </r>
  </si>
  <si>
    <r>
      <rPr>
        <sz val="12"/>
        <rFont val="Arial MT"/>
        <family val="2"/>
      </rPr>
      <t>0:08</t>
    </r>
  </si>
  <si>
    <r>
      <rPr>
        <sz val="12"/>
        <rFont val="Arial MT"/>
        <family val="2"/>
      </rPr>
      <t>0:49</t>
    </r>
  </si>
  <si>
    <t>ntrips</t>
  </si>
  <si>
    <t>Trip index</t>
  </si>
  <si>
    <t>Departure time</t>
  </si>
  <si>
    <t>Arrival Time</t>
  </si>
  <si>
    <t>Bus assigned</t>
  </si>
  <si>
    <t>Arrival Depot</t>
  </si>
  <si>
    <t>Distance of trip</t>
  </si>
  <si>
    <t>Events covered</t>
  </si>
  <si>
    <t>Arrival/Departure at D0</t>
  </si>
  <si>
    <t xml:space="preserve">Arrival D0 </t>
  </si>
  <si>
    <t>Arrival/Departure at D1</t>
  </si>
  <si>
    <t>Arrival/Departure at D2</t>
  </si>
  <si>
    <t>Duration of trip (hrs)</t>
  </si>
  <si>
    <t>Time</t>
  </si>
  <si>
    <t xml:space="preserve">Time-fractional </t>
  </si>
  <si>
    <t>Event Index</t>
  </si>
  <si>
    <t>Duration of event</t>
  </si>
  <si>
    <t>Fractional-duration of event</t>
  </si>
  <si>
    <t>Event ?</t>
  </si>
  <si>
    <t>V_{e}</t>
  </si>
  <si>
    <t>Bus dep/arr at depot 0 (1)</t>
  </si>
  <si>
    <t>Bus dep/arr at terminal 1(2)</t>
  </si>
  <si>
    <t>Bus dep/arr at terminal 2(3)</t>
  </si>
  <si>
    <t>Change in electricity price</t>
  </si>
  <si>
    <t>Change in solar radiation</t>
  </si>
  <si>
    <t>Electricity Purchasing Price during event (€/kWh)</t>
  </si>
  <si>
    <t>Electricity Selling Price during event (€/kWh)</t>
  </si>
  <si>
    <t>Solar radiation during event (W/m^2)</t>
  </si>
  <si>
    <t>Electricity generated through solar panels during event?</t>
  </si>
  <si>
    <t>Electricity generated with solar energy at D0 during event e (kWh)</t>
  </si>
  <si>
    <t>Departure D0</t>
  </si>
  <si>
    <t>Departure D1</t>
  </si>
  <si>
    <t>Arrival D1</t>
  </si>
  <si>
    <t>Departure D2</t>
  </si>
  <si>
    <t>Arrival D2</t>
  </si>
  <si>
    <t>Time intervals D0</t>
  </si>
  <si>
    <t>Sequence D0</t>
  </si>
  <si>
    <t>Time intervals D1</t>
  </si>
  <si>
    <t>Sequences D1</t>
  </si>
  <si>
    <t>Time intervals D2</t>
  </si>
  <si>
    <t>Sequences D2</t>
  </si>
  <si>
    <t>D0</t>
  </si>
  <si>
    <t>1, 2, 3, 4, 5, 6, 7, 8, 9, 10, 11</t>
  </si>
  <si>
    <t>16, 17, 18, 19, 20, 21, 22, 23, 24, 25, 26, 27, 28, 29, 30, 31, 32, 33</t>
  </si>
  <si>
    <t>40, 41, 42, 43, 44, 45, 46, 47, 48, 49, 50, 51, 52, 53, 54, 55, 56, 57</t>
  </si>
  <si>
    <t>68, 69, 70, 71, 72, 73, 74, 75, 76, 77, 78, 79, 80, 81, 82, 83, 84, 85, 86, 87, 88, 89, 90, 91, 92, 93, 94, 95</t>
  </si>
  <si>
    <t>102, 103, 104, 105, 106, 107, 108, 109, 110, 111, 112, 113, 114, 115, 116, 117, 118, 119, 120, 121, 122</t>
  </si>
  <si>
    <t>3, 4, 5, 6, 7, 8, 9, 10, 11, 12, 13, 14, 15, 16, 17</t>
  </si>
  <si>
    <t>22, 23, 24, 25, 26, 27, 28, 29, 30, 31, 32, 33, 34, 35, 36, 37, 38, 39, 40, 41, 42</t>
  </si>
  <si>
    <t>50, 51, 52, 53, 54, 55, 56, 57, 58, 59, 60, 61, 62, 63, 64, 65, 66, 67, 68, 69</t>
  </si>
  <si>
    <t>80, 81, 82, 83, 84, 85, 86, 87, 88, 89, 90, 91, 92, 93, 94, 95, 96, 97, 98, 99, 100, 101, 102, 103, 104, 105</t>
  </si>
  <si>
    <t>112, 113, 114, 115, 116, 117, 118, 119, 120, 121, 122, 123, 124, 125</t>
  </si>
  <si>
    <t>132, 133, 134, 135, 136, 137, 138, 139, 140, 141, 142, 143, 144, 145, 146, 147</t>
  </si>
  <si>
    <t>153, 154, 155, 156, 157, 158, 159, 160, 161, 162, 163, 164, 165, 166, 167, 168, 169, 170, 171</t>
  </si>
  <si>
    <t>179, 180, 181, 182, 183, 184, 185, 186, 187, 188, 189, 190, 191, 192, 193, 194, 195, 196, 197, 198</t>
  </si>
  <si>
    <t>206, 207, 208, 209, 210, 211, 212, 213, 214, 215, 216, 217, 218, 219, 220, 221, 222, 223, 224, 225, 226</t>
  </si>
  <si>
    <t>236, 237, 238, 239, 240, 241, 242, 243, 244, 245, 246, 247, 248, 249, 250, 251, 252, 253, 254, 255, 256, 257, 258, 259, 260, 261, 262, 263</t>
  </si>
  <si>
    <t>271, 272, 273, 274, 275, 276, 277, 278, 279, 280, 281, 282, 283, 284, 285, 286, 287, 288, 289, 290, 291, 292, 293, 294, 295, 296</t>
  </si>
  <si>
    <t>306, 307, 308, 309, 310, 311, 312, 313, 314, 315, 316, 317, 318, 319, 320, 321, 322, 323, 324</t>
  </si>
  <si>
    <t>332, 333, 334, 335, 336, 337, 338, 339, 340, 341, 342, 343, 344, 345, 346, 347, 348, 349, 350, 351, 352</t>
  </si>
  <si>
    <t>6, 7, 8, 9, 10, 11, 12, 13, 14, 15, 16, 17, 18, 19, 20, 21, 22, 23, 24</t>
  </si>
  <si>
    <t>33, 34, 35, 36, 37, 38, 39, 40, 41, 42, 43, 44, 45, 46, 47, 48, 49, 50, 51, 52</t>
  </si>
  <si>
    <t>57, 58, 59, 60, 61, 62, 63, 64, 65, 66, 67, 68, 69, 70, 71, 72, 73, 74, 75, 76, 77, 78, 79, 80, 81, 82</t>
  </si>
  <si>
    <t>94, 95, 96, 97, 98, 99, 100, 101, 102, 103, 104, 105, 106, 107, 108, 109, 110, 111, 112, 113, 114</t>
  </si>
  <si>
    <t>120, 121, 122, 123, 124, 125, 126, 127, 128, 129, 130, 131, 132, 133, 134, 135</t>
  </si>
  <si>
    <t>141, 142, 143, 144, 145, 146, 147, 148, 149, 150, 151, 152, 153, 154, 155, 156, 157, 158, 159</t>
  </si>
  <si>
    <t>165, 166, 167, 168, 169, 170, 171, 172, 173, 174, 175, 176, 177, 178, 179, 180, 181, 182, 183</t>
  </si>
  <si>
    <t>192, 193, 194, 195, 196, 197, 198, 199, 200, 201, 202, 203, 204, 205, 206, 207, 208, 209, 210, 211, 212, 213, 214</t>
  </si>
  <si>
    <t>220, 221, 222, 223, 224, 225, 226, 227, 228, 229, 230, 231, 232, 233, 234, 235, 236, 237, 238, 239, 240</t>
  </si>
  <si>
    <t>251, 252, 253, 254, 255, 256, 257, 258, 259, 260, 261, 262, 263, 264, 265, 266, 267, 268, 269, 270, 271, 272, 273, 274, 275, 276, 277, 278, 279</t>
  </si>
  <si>
    <t>286, 287, 288, 289, 290, 291, 292, 293, 294, 295, 296, 297, 298, 299, 300, 301, 302, 303, 304, 305, 306, 307, 308</t>
  </si>
  <si>
    <t>399, 400, 401, 402, 403, 404</t>
  </si>
  <si>
    <t>4, 5, 6, 7, 8, 9, 10, 11, 12, 13, 14</t>
  </si>
  <si>
    <t>20, 21, 22, 23, 24, 25, 26, 27, 28, 29, 30, 31, 32, 33, 34</t>
  </si>
  <si>
    <t>47, 48, 49, 50, 51, 52, 53, 54, 55, 56, 57, 58, 59, 60, 61, 62, 63, 64, 65, 66, 67, 68</t>
  </si>
  <si>
    <t>73, 74, 75, 76, 77, 78, 79, 80, 81, 82, 83, 84, 85, 86, 87, 88, 89, 90, 91, 92, 93, 94, 95, 96, 97, 98, 99</t>
  </si>
  <si>
    <t>109, 110, 111, 112, 113, 114, 115, 116, 117, 118, 119, 120, 121, 122, 123, 124</t>
  </si>
  <si>
    <t>132, 133, 134, 135, 136, 137, 138, 139, 140, 141, 142, 143, 144, 145</t>
  </si>
  <si>
    <t>154, 155, 156, 157, 158, 159, 160, 161, 162, 163, 164, 165, 166, 167, 168, 169, 170, 171, 172</t>
  </si>
  <si>
    <t>178, 179, 180, 181, 182, 183, 184, 185, 186, 187, 188, 189, 190, 191, 192, 193, 194, 195, 196</t>
  </si>
  <si>
    <t>205, 206, 207, 208, 209, 210, 211, 212, 213, 214, 215, 216, 217, 218, 219, 220, 221, 222, 223, 224, 225, 226, 227</t>
  </si>
  <si>
    <t>233, 234, 235, 236, 237, 238, 239, 240, 241, 242, 243, 244, 245, 246, 247, 248, 249, 250, 251, 252, 253, 254, 255, 256, 257, 258</t>
  </si>
  <si>
    <t>269, 270, 271, 272, 273, 274, 275, 276, 277, 278, 279, 280, 281, 282, 283, 284, 285, 286, 287, 288, 289, 290, 291, 292, 293, 294, 295</t>
  </si>
  <si>
    <t>301, 302, 303, 304, 305, 306, 307, 308, 309, 310, 311, 312, 313, 314, 315, 316, 317, 318, 319, 320, 321, 322</t>
  </si>
  <si>
    <t>330, 331, 332, 333, 334, 335, 336, 337, 338, 339, 340, 341, 342, 343, 344, 345, 346, 347, 348, 349</t>
  </si>
  <si>
    <t>355, 356, 357, 358, 359, 360, 361, 362, 363, 364</t>
  </si>
  <si>
    <t>368, 369, 370, 371, 372, 373, 374, 375, 376, 377, 378</t>
  </si>
  <si>
    <t>383, 384, 385, 386, 387, 388, 389, 390, 391</t>
  </si>
  <si>
    <t>394, 395, 396, 397, 398, 399, 400</t>
  </si>
  <si>
    <t>9, 10, 11, 12, 13, 14, 15, 16, 17, 18, 19, 20, 21, 22, 23, 24, 25, 26, 27, 28, 29, 30</t>
  </si>
  <si>
    <t>38, 39, 40, 41, 42, 43, 44, 45, 46, 47, 48, 49, 50, 51, 52, 53, 54, 55, 56</t>
  </si>
  <si>
    <t>63, 64, 65, 66, 67, 68, 69, 70, 71, 72, 73, 74, 75, 76, 77, 78, 79, 80, 81, 82, 83, 84, 85, 86, 87, 88, 89</t>
  </si>
  <si>
    <t>98, 99, 100, 101, 102, 103, 104, 105, 106, 107, 108, 109, 110, 111, 112, 113, 114, 115, 116</t>
  </si>
  <si>
    <t>124, 125, 126, 127, 128, 129, 130, 131, 132, 133, 134, 135, 136, 137, 138</t>
  </si>
  <si>
    <t>145, 146, 147, 148, 149, 150, 151, 152, 153, 154, 155, 156, 157, 158, 159, 160, 161, 162, 163</t>
  </si>
  <si>
    <t>170, 171, 172, 173, 174, 175, 176, 177, 178, 179, 180, 181, 182, 183, 184, 185, 186, 187, 188</t>
  </si>
  <si>
    <t>196, 197, 198, 199, 200, 201, 202, 203, 204, 205, 206, 207, 208, 209, 210, 211, 212, 213, 214, 215, 216, 217, 218, 219</t>
  </si>
  <si>
    <t>225, 226, 227, 228, 229, 230, 231, 232, 233, 234, 235, 236, 237, 238, 239, 240, 241, 242, 243, 244, 245, 246, 247, 248</t>
  </si>
  <si>
    <t>258, 259, 260, 261, 262, 263, 264, 265, 266, 267, 268, 269, 270, 271, 272, 273, 274, 275, 276, 277, 278, 279, 280, 281, 282, 283, 284</t>
  </si>
  <si>
    <t>293, 294, 295, 296, 297, 298, 299, 300, 301, 302, 303, 304, 305, 306, 307, 308, 309, 310, 311, 312, 313, 314</t>
  </si>
  <si>
    <t>322, 323, 324, 325, 326, 327, 328, 329, 330, 331, 332, 333, 334, 335, 336, 337, 338, 339</t>
  </si>
  <si>
    <t>346, 347, 348, 349, 350, 351, 352, 353, 354, 355, 356, 357</t>
  </si>
  <si>
    <t>363, 364, 365, 366, 367, 368, 369, 370, 371, 372</t>
  </si>
  <si>
    <t>379, 380, 381, 382, 383, 384, 385, 386, 387</t>
  </si>
  <si>
    <t>393, 394, 395, 396, 397, 398, 399, 400, 401, 402, 403</t>
  </si>
  <si>
    <t>5, 6, 7, 8, 9, 10, 11, 12, 13, 14, 15, 16, 17, 18</t>
  </si>
  <si>
    <t>23, 24, 25, 26, 27, 28, 29, 30, 31, 32, 33, 34, 35, 36, 37, 38, 39, 40, 41</t>
  </si>
  <si>
    <t>51, 52, 53, 54, 55, 56, 57, 58, 59, 60, 61, 62, 63, 64, 65, 66, 67, 68, 69, 70</t>
  </si>
  <si>
    <t>78, 79, 80, 81, 82, 83, 84, 85, 86, 87, 88, 89, 90, 91, 92, 93, 94, 95, 96, 97, 98, 99, 100, 101, 102, 103, 104, 105, 106, 107</t>
  </si>
  <si>
    <t>7, 8, 9, 10, 11, 12, 13, 14, 15, 16, 17, 18, 19, 20, 21</t>
  </si>
  <si>
    <t>28, 29, 30, 31, 32, 33, 34, 35, 36, 37, 38, 39, 40, 41, 42, 43, 44, 45, 46, 47</t>
  </si>
  <si>
    <t>54, 55, 56, 57, 58, 59, 60, 61, 62, 63, 64, 65, 66, 67, 68, 69, 70, 71, 72, 73, 74, 75, 76, 77, 78</t>
  </si>
  <si>
    <t>87, 88, 89, 90, 91, 92, 93, 94, 95, 96, 97, 98, 99, 100, 101, 102, 103, 104, 105, 106, 107, 108, 109, 110, 111, 112</t>
  </si>
  <si>
    <t>8, 9, 10, 11, 12, 13, 14, 15, 16, 17, 18, 19, 20, 21, 22, 23, 24, 25, 26</t>
  </si>
  <si>
    <t>30, 31, 32, 33, 34, 35, 36, 37, 38, 39, 40, 41, 42, 43, 44, 45, 46, 47, 48, 49, 50, 51</t>
  </si>
  <si>
    <t>57, 58, 59, 60, 61, 62, 63, 64, 65, 66, 67, 68, 69, 70, 71, 72, 73, 74, 75, 76, 77, 78, 79, 80, 81</t>
  </si>
  <si>
    <t>89, 90, 91, 92, 93, 94, 95, 96, 97, 98, 99, 100, 101, 102, 103, 104, 105, 106, 107, 108, 109, 110, 111</t>
  </si>
  <si>
    <t>115, 116, 117, 118, 119, 120, 121, 122, 123, 124, 125, 126, 127, 128, 129, 130, 131, 132, 133</t>
  </si>
  <si>
    <t>138, 139, 140, 141, 142, 143, 144, 145, 146, 147, 148, 149, 150, 151, 152, 153, 154</t>
  </si>
  <si>
    <t>162, 163, 164, 165, 166, 167, 168, 169, 170, 171, 172, 173, 174, 175, 176, 177, 178, 179, 180</t>
  </si>
  <si>
    <t>188, 189, 190, 191, 192, 193, 194, 195, 196, 197, 198, 199, 200, 201, 202, 203, 204, 205, 206, 207</t>
  </si>
  <si>
    <t>217, 218, 219, 220, 221, 222, 223, 224, 225, 226, 227, 228, 229, 230, 231, 232, 233, 234, 235, 236, 237, 238, 239</t>
  </si>
  <si>
    <t>246, 247, 248, 249, 250, 251, 252, 253, 254, 255, 256, 257, 258, 259, 260, 261, 262, 263, 264, 265, 266, 267, 268, 269, 270, 271, 272, 273</t>
  </si>
  <si>
    <t>284, 285, 286, 287, 288, 289, 290, 291, 292, 293, 294, 295, 296, 297, 298, 299, 300, 301, 302, 303, 304, 305, 306, 307</t>
  </si>
  <si>
    <t>313, 314, 315, 316, 317, 318, 319, 320, 321, 322, 323, 324, 325, 326, 327, 328, 329, 330, 331, 332, 333, 334, 335</t>
  </si>
  <si>
    <t>10, 11, 12, 13, 14, 15, 16, 17, 18, 19, 20, 21, 22, 23, 24, 25, 26, 27, 28</t>
  </si>
  <si>
    <t>34, 35, 36, 37, 38, 39, 40, 41, 42, 43, 44, 45, 46, 47, 48, 49, 50, 51, 52, 53</t>
  </si>
  <si>
    <t>62, 63, 64, 65, 66, 67, 68, 69, 70, 71, 72, 73, 74, 75, 76, 77, 78, 79, 80, 81, 82, 83, 84, 85, 86, 87</t>
  </si>
  <si>
    <t>97, 98, 99, 100, 101, 102, 103, 104, 105, 106, 107, 108, 109, 110, 111, 112, 113, 114, 115, 116, 117</t>
  </si>
  <si>
    <t>11, 12, 13, 14, 15, 16, 17, 18, 19, 20, 21, 22, 23, 24, 25, 26, 27, 28, 29, 30, 31</t>
  </si>
  <si>
    <t>36, 37, 38, 39, 40, 41, 42, 43, 44, 45, 46, 47, 48, 49, 50, 51, 52, 53, 54, 55, 56</t>
  </si>
  <si>
    <t>65, 66, 67, 68, 69, 70, 71, 72, 73, 74, 75, 76, 77, 78, 79, 80, 81, 82, 83, 84, 85, 86, 87, 88, 89, 90, 91</t>
  </si>
  <si>
    <t>99, 100, 101, 102, 103, 104, 105, 106, 107, 108, 109, 110, 111, 112, 113, 114, 115</t>
  </si>
  <si>
    <t>124, 125, 126, 127, 128, 129, 130, 131, 132, 133, 134, 135, 136, 137, 138, 139</t>
  </si>
  <si>
    <t>144, 145, 146, 147, 148, 149, 150, 151, 152, 153, 154, 155, 156, 157, 158, 159, 160, 161, 162</t>
  </si>
  <si>
    <t>171, 172, 173, 174, 175, 176, 177, 178, 179, 180, 181, 182, 183, 184, 185, 186, 187, 188, 189, 190</t>
  </si>
  <si>
    <t>195, 196, 197, 198, 199, 200, 201, 202, 203, 204, 205, 206, 207, 208, 209, 210, 211, 212, 213, 214, 215, 216, 217</t>
  </si>
  <si>
    <t>225, 226, 227, 228, 229, 230, 231, 232, 233, 234, 235, 236, 237, 238, 239, 240, 241, 242, 243, 244, 245, 246, 247, 248, 249, 250, 251</t>
  </si>
  <si>
    <t>257, 258, 259, 260, 261, 262, 263, 264, 265, 266, 267, 268, 269, 270, 271, 272, 273, 274, 275, 276, 277, 278, 279, 280, 281, 282, 283, 284</t>
  </si>
  <si>
    <t>294, 295, 296, 297, 298, 299, 300, 301, 302, 303, 304, 305, 306, 307, 308, 309, 310, 311, 312, 313, 314, 315, 316</t>
  </si>
  <si>
    <t>324, 325, 326, 327, 328, 329, 330, 331, 332, 333, 334, 335, 336, 337, 338, 339, 340</t>
  </si>
  <si>
    <t>348, 349, 350, 351, 352, 353, 354, 355, 356, 357, 358, 359, 360</t>
  </si>
  <si>
    <t>365, 366, 367, 368, 369, 370, 371, 372, 373</t>
  </si>
  <si>
    <t>378, 379, 380, 381, 382, 383, 384, 385, 386, 387, 388</t>
  </si>
  <si>
    <t>390, 391, 392, 393, 394, 395, 396, 397, 398, 399</t>
  </si>
  <si>
    <t>14, 15, 16, 17, 18, 19, 20, 21, 22, 23, 24, 25, 26, 27, 28, 29, 30, 31, 32, 33, 34, 35, 36</t>
  </si>
  <si>
    <t>44, 45, 46, 47, 48, 49, 50, 51, 52, 53, 54, 55, 56, 57, 58, 59, 60, 61, 62</t>
  </si>
  <si>
    <t>72, 73, 74, 75, 76, 77, 78, 79, 80, 81, 82, 83, 84, 85, 86, 87, 88, 89, 90, 91, 92, 93, 94, 95, 96, 97, 98</t>
  </si>
  <si>
    <t>105, 106, 107, 108, 109, 110, 111, 112, 113, 114, 115, 116, 117, 118, 119, 120, 121</t>
  </si>
  <si>
    <t>128, 129, 130, 131, 132, 133, 134, 135, 136, 137, 138, 139, 140, 141, 142</t>
  </si>
  <si>
    <t>149, 150, 151, 152, 153, 154, 155, 156, 157, 158, 159, 160, 161, 162, 163, 164, 165, 166</t>
  </si>
  <si>
    <t>175, 176, 177, 178, 179, 180, 181, 182, 183, 184, 185, 186, 187, 188, 189, 190, 191, 192, 193</t>
  </si>
  <si>
    <t>201, 202, 203, 204, 205, 206, 207, 208, 209, 210, 211, 212, 213, 214, 215, 216, 217, 218, 219, 220, 221, 222</t>
  </si>
  <si>
    <t>230, 231, 232, 233, 234, 235, 236, 237, 238, 239, 240, 241, 242, 243, 244, 245, 246, 247, 248, 249, 250, 251, 252, 253, 254, 255, 256, 257</t>
  </si>
  <si>
    <t>263, 264, 265, 266, 267, 268, 269, 270, 271, 272, 273, 274, 275, 276, 277, 278, 279, 280, 281, 282, 283, 284, 285, 286, 287, 288, 289, 290, 291, 292, 293, 294</t>
  </si>
  <si>
    <t>17, 18, 19, 20, 21, 22, 23, 24, 25, 26, 27, 28, 29, 30, 31, 32, 33, 34, 35, 36, 37, 38, 39, 40</t>
  </si>
  <si>
    <t>46, 47, 48, 49, 50, 51, 52, 53, 54, 55, 56, 57, 58, 59, 60, 61, 62, 63, 64, 65, 66</t>
  </si>
  <si>
    <t>75, 76, 77, 78, 79, 80, 81, 82, 83, 84, 85, 86, 87, 88, 89, 90, 91, 92, 93, 94, 95, 96, 97, 98, 99, 100, 101, 102</t>
  </si>
  <si>
    <t>109, 110, 111, 112, 113, 114, 115, 116, 117, 118, 119, 120, 121, 122, 123, 124, 125, 126</t>
  </si>
  <si>
    <t>21, 22, 23, 24, 25, 26, 27, 28, 29, 30, 31, 32, 33, 34, 35, 36, 37, 38, 39, 40, 41, 42, 43, 44</t>
  </si>
  <si>
    <t>52, 53, 54, 55, 56, 57, 58, 59, 60, 61, 62, 63, 64, 65, 66, 67, 68, 69, 70, 71, 72, 73, 74, 75, 76</t>
  </si>
  <si>
    <t>24, 25, 26, 27, 28, 29, 30, 31, 32, 33, 34, 35, 36, 37, 38, 39, 40, 41, 42, 43, 44, 45, 46, 47, 48</t>
  </si>
  <si>
    <t>53, 54, 55, 56, 57, 58, 59, 60, 61, 62, 63, 64, 65, 66, 67, 68, 69, 70, 71, 72, 73, 74, 75</t>
  </si>
  <si>
    <t>85, 86, 87, 88, 89, 90, 91, 92, 93, 94, 95, 96, 97, 98, 99, 100, 101, 102, 103, 104, 105, 106, 107, 108, 109</t>
  </si>
  <si>
    <t>114, 115, 116, 117, 118, 119, 120, 121, 122, 123, 124, 125, 126, 127, 128</t>
  </si>
  <si>
    <t>135, 136, 137, 138, 139, 140, 141, 142, 143, 144, 145, 146, 147, 148, 149, 150, 151</t>
  </si>
  <si>
    <t>157, 158, 159, 160, 161, 162, 163, 164, 165, 166, 167, 168, 169, 170, 171, 172, 173, 174, 175</t>
  </si>
  <si>
    <t>182, 183, 184, 185, 186, 187, 188, 189, 190, 191, 192, 193, 194, 195, 196, 197, 198, 199, 200, 201, 202</t>
  </si>
  <si>
    <t>210, 211, 212, 213, 214, 215, 216, 217, 218, 219, 220, 221, 222, 223, 224, 225, 226, 227, 228, 229, 230, 231</t>
  </si>
  <si>
    <t>239, 240, 241, 242, 243, 244, 245, 246, 247, 248, 249, 250, 251, 252, 253, 254, 255, 256, 257, 258, 259, 260, 261, 262, 263, 264, 265, 266, 267</t>
  </si>
  <si>
    <t>275, 276, 277, 278, 279, 280, 281, 282, 283, 284, 285, 286, 287, 288, 289, 290, 291, 292, 293, 294, 295, 296, 297, 298, 299, 300, 301, 302, 303</t>
  </si>
  <si>
    <t>26, 27, 28, 29, 30, 31, 32, 33, 34, 35, 36, 37, 38, 39, 40, 41, 42, 43, 44, 45, 46, 47, 48, 49, 50, 51</t>
  </si>
  <si>
    <t>56, 57, 58, 59, 60, 61, 62, 63, 64, 65, 66, 67, 68, 69, 70, 71, 72, 73, 74, 75, 76, 77, 78, 79</t>
  </si>
  <si>
    <t>88, 89, 90, 91, 92, 93, 94, 95, 96, 97, 98, 99, 100, 101, 102, 103, 104, 105, 106, 107, 108, 109, 110, 111</t>
  </si>
  <si>
    <t>115, 116, 117, 118, 119, 120, 121, 122, 123, 124, 125, 126, 127, 128, 129, 130, 131, 132</t>
  </si>
  <si>
    <t>138, 139, 140, 141, 142, 143, 144, 145, 146, 147, 148, 149, 150, 151, 152, 153, 154, 155</t>
  </si>
  <si>
    <t>161, 162, 163, 164, 165, 166, 167, 168, 169, 170, 171, 172, 173, 174, 175, 176, 177, 178, 179</t>
  </si>
  <si>
    <t>186, 187, 188, 189, 190, 191, 192, 193, 194, 195, 196, 197, 198, 199, 200, 201, 202, 203, 204, 205, 206</t>
  </si>
  <si>
    <t>214, 215, 216, 217, 218, 219, 220, 221, 222, 223, 224, 225, 226, 227, 228, 229, 230, 231, 232, 233, 234</t>
  </si>
  <si>
    <t>243, 244, 245, 246, 247, 248, 249, 250, 251, 252, 253, 254, 255, 256, 257, 258, 259, 260, 261, 262, 263, 264, 265, 266, 267, 268, 269, 270, 271</t>
  </si>
  <si>
    <t>279, 280, 281, 282, 283, 284, 285, 286, 287, 288, 289, 290, 291, 292, 293, 294, 295, 296, 297, 298, 299, 300, 301, 302</t>
  </si>
  <si>
    <t>310, 311, 312, 313, 314, 315, 316, 317, 318, 319, 320, 321, 322, 323, 324, 325, 326, 327, 328</t>
  </si>
  <si>
    <t>335, 336, 337, 338, 339, 340, 341, 342, 343, 344, 345, 346, 347, 348, 349, 350, 351</t>
  </si>
  <si>
    <t>355, 356, 357, 358, 359, 360, 361, 362, 363, 364, 365</t>
  </si>
  <si>
    <t>373, 374, 375, 376, 377, 378, 379, 380</t>
  </si>
  <si>
    <t>386, 387, 388, 389, 390, 391, 392, 393, 394, 395, 396, 397, 398</t>
  </si>
  <si>
    <t>30, 31, 32, 33, 34, 35, 36, 37, 38, 39, 40, 41, 42, 43, 44, 45, 46, 47, 48, 49, 50, 51, 52, 53, 54</t>
  </si>
  <si>
    <t>60, 61, 62, 63, 64, 65, 66, 67, 68, 69, 70, 71, 72, 73, 74, 75, 76, 77, 78, 79, 80, 81, 82, 83, 84, 85, 86, 87, 88, 89, 90</t>
  </si>
  <si>
    <t>35, 36, 37, 38, 39, 40, 41, 42, 43, 44, 45, 46, 47, 48, 49, 50, 51, 52, 53, 54, 55, 56, 57, 58, 59, 60</t>
  </si>
  <si>
    <t>66, 67, 68, 69, 70, 71, 72, 73, 74, 75, 76, 77, 78, 79, 80, 81, 82, 83, 84, 85, 86, 87, 88, 89, 90, 91, 92, 93, 94</t>
  </si>
  <si>
    <t>104, 105, 106, 107, 108, 109, 110, 111, 112, 113, 114, 115, 116, 117, 118, 119, 120</t>
  </si>
  <si>
    <t>128, 129, 130, 131, 132, 133, 134, 135, 136, 137, 138, 139, 140, 141</t>
  </si>
  <si>
    <t>150, 151, 152, 153, 154, 155, 156, 157, 158, 159, 160, 161, 162, 163, 164, 165, 166, 167, 168</t>
  </si>
  <si>
    <t>174, 175, 176, 177, 178, 179, 180, 181, 182, 183, 184, 185, 186, 187, 188, 189, 190, 191, 192</t>
  </si>
  <si>
    <t>200, 201, 202, 203, 204, 205, 206, 207, 208, 209, 210, 211, 212, 213, 214, 215, 216, 217, 218, 219, 220, 221</t>
  </si>
  <si>
    <t>227, 228, 229, 230, 231, 232, 233, 234, 235, 236, 237, 238, 239, 240, 241, 242, 243, 244, 245, 246, 247, 248, 249, 250, 251, 252</t>
  </si>
  <si>
    <t>261, 262, 263, 264, 265, 266, 267, 268, 269, 270, 271, 272, 273, 274, 275, 276, 277, 278, 279, 280, 281, 282, 283, 284, 285, 286, 287, 288</t>
  </si>
  <si>
    <t>296, 297, 298, 299, 300, 301, 302, 303, 304, 305, 306, 307, 308, 309, 310, 311, 312, 313, 314, 315, 316, 317, 318, 319, 320</t>
  </si>
  <si>
    <t>39, 40, 41, 42, 43, 44, 45, 46, 47, 48, 49, 50, 51, 52, 53, 54, 55, 56, 57, 58, 59, 60, 61, 62, 63</t>
  </si>
  <si>
    <t>70, 71, 72, 73, 74, 75, 76, 77, 78, 79, 80, 81, 82, 83, 84, 85, 86, 87, 88, 89, 90, 91, 92, 93, 94, 95, 96, 97, 98, 99, 100</t>
  </si>
  <si>
    <t>49, 50, 51, 52, 53, 54, 55, 56, 57, 58, 59, 60, 61, 62, 63, 64, 65, 66, 67, 68, 69, 70, 71, 72, 73</t>
  </si>
  <si>
    <t>81, 82, 83, 84, 85, 86, 87, 88, 89, 90, 91, 92, 93, 94, 95, 96, 97, 98, 99, 100, 101, 102, 103, 104, 105, 106</t>
  </si>
  <si>
    <t>113, 114, 115, 116, 117, 118, 119, 120, 121, 122, 123, 124, 125, 126, 127, 128, 129</t>
  </si>
  <si>
    <t>135, 136, 137, 138, 139, 140, 141, 142, 143, 144, 145, 146, 147, 148, 149, 150</t>
  </si>
  <si>
    <t>158, 159, 160, 161, 162, 163, 164, 165, 166, 167, 168, 169, 170, 171, 172, 173, 174, 175, 176</t>
  </si>
  <si>
    <t>183, 184, 185, 186, 187, 188, 189, 190, 191, 192, 193, 194, 195, 196, 197, 198, 199, 200, 201</t>
  </si>
  <si>
    <t>212, 213, 214, 215, 216, 217, 218, 219, 220, 221, 222, 223, 224, 225, 226, 227, 228, 229, 230, 231, 232, 233</t>
  </si>
  <si>
    <t>239, 240, 241, 242, 243, 244, 245, 246, 247, 248, 249, 250, 251, 252, 253, 254, 255, 256, 257, 258, 259, 260, 261, 262, 263, 264, 265</t>
  </si>
  <si>
    <t>277, 278, 279, 280, 281, 282, 283, 284, 285, 286, 287, 288, 289, 290, 291, 292, 293, 294, 295, 296, 297, 298, 299, 300</t>
  </si>
  <si>
    <t>308, 309, 310, 311, 312, 313, 314, 315, 316, 317, 318, 319, 320, 321, 322, 323, 324, 325, 326, 327, 328, 329, 330</t>
  </si>
  <si>
    <t>56, 57, 58, 59, 60, 61, 62, 63, 64, 65, 66, 67, 68, 69, 70, 71, 72, 73, 74, 75, 76, 77, 78, 79, 80, 81, 82, 83, 84, 85</t>
  </si>
  <si>
    <t>93, 94, 95, 96, 97, 98, 99, 100, 101, 102, 103, 104, 105, 106, 107, 108, 109, 110, 111, 112, 113, 114</t>
  </si>
  <si>
    <t>119, 120, 121, 122, 123, 124, 125, 126, 127, 128, 129, 130, 131, 132, 133, 134, 135, 136</t>
  </si>
  <si>
    <t>141, 142, 143, 144, 145, 146, 147, 148, 149, 150, 151, 152, 153, 154, 155, 156, 157, 158</t>
  </si>
  <si>
    <t>166, 167, 168, 169, 170, 171, 172, 173, 174, 175, 176, 177, 178, 179, 180, 181, 182, 183, 184, 185, 186</t>
  </si>
  <si>
    <t>192, 193, 194, 195, 196, 197, 198, 199, 200, 201, 202, 203, 204, 205, 206, 207, 208, 209, 210, 211, 212</t>
  </si>
  <si>
    <t>220, 221, 222, 223, 224, 225, 226, 227, 228, 229, 230, 231, 232, 233, 234, 235, 236, 237, 238, 239, 240, 241, 242, 243</t>
  </si>
  <si>
    <t>250, 251, 252, 253, 254, 255, 256, 257, 258, 259, 260, 261, 262, 263, 264, 265, 266, 267, 268, 269, 270, 271, 272, 273, 274, 275, 276, 277</t>
  </si>
  <si>
    <t>287, 288, 289, 290, 291, 292, 293, 294, 295, 296, 297, 298, 299, 300, 301, 302, 303, 304, 305, 306, 307, 308, 309, 310</t>
  </si>
  <si>
    <t>316, 317, 318, 319, 320, 321, 322, 323, 324, 325, 326, 327, 328, 329, 330, 331, 332, 333</t>
  </si>
  <si>
    <t>342, 343, 344, 345, 346, 347, 348, 349, 350, 351, 352, 353, 354, 355</t>
  </si>
  <si>
    <t>363, 364, 365, 366, 367, 368, 369, 370</t>
  </si>
  <si>
    <t>375, 376, 377, 378, 379, 380, 381, 382, 383, 384, 385, 386, 387, 388, 389, 390</t>
  </si>
  <si>
    <t>185, 186, 187, 188, 189, 190, 191, 192, 193, 194, 195, 196, 197, 198, 199, 200, 201, 202, 203, 204, 205, 206, 207, 208, 209, 210</t>
  </si>
  <si>
    <t>216, 217, 218, 219, 220, 221, 222, 223, 224, 225, 226, 227, 228, 229, 230, 231, 232, 233, 234, 235, 236, 237</t>
  </si>
  <si>
    <t>247, 248, 249, 250, 251, 252, 253, 254, 255, 256, 257, 258, 259, 260, 261, 262, 263, 264, 265, 266, 267, 268, 269, 270, 271, 272, 273, 274, 275</t>
  </si>
  <si>
    <t>283, 284, 285, 286, 287, 288, 289, 290, 291, 292, 293, 294, 295, 296, 297, 298, 299, 300, 301, 302, 303, 304, 305, 306</t>
  </si>
  <si>
    <t>314, 315, 316, 317, 318, 319, 320, 321, 322, 323, 324, 325, 326, 327, 328, 329, 330, 331, 332</t>
  </si>
  <si>
    <t>339, 340, 341, 342, 343, 344, 345, 346, 347, 348, 349, 350, 351, 352, 353</t>
  </si>
  <si>
    <t>360, 361, 362, 363, 364, 365, 366, 367, 368</t>
  </si>
  <si>
    <t>376, 377, 378, 379, 380, 381, 382, 383, 384</t>
  </si>
  <si>
    <t>389, 390, 391, 392, 393, 394, 395, 396, 397, 398, 399, 400, 401</t>
  </si>
  <si>
    <t>191, 192, 193, 194, 195, 196, 197, 198, 199, 200, 201, 202, 203, 204, 205, 206, 207, 208, 209, 210, 211, 212, 213, 214, 215</t>
  </si>
  <si>
    <t>221, 222, 223, 224, 225, 226, 227, 228, 229, 230, 231, 232, 233, 234, 235, 236, 237, 238, 239, 240, 241, 242, 243, 244</t>
  </si>
  <si>
    <t>255, 256, 257, 258, 259, 260, 261, 262, 263, 264, 265, 266, 267, 268, 269, 270, 271, 272, 273, 274, 275, 276, 277, 278, 279, 280, 281, 282</t>
  </si>
  <si>
    <t>290, 291, 292, 293, 294, 295, 296, 297, 298, 299, 300, 301, 302, 303, 304, 305, 306, 307, 308, 309, 310, 311</t>
  </si>
  <si>
    <t>318, 319, 320, 321, 322, 323, 324, 325, 326, 327, 328, 329, 330, 331, 332, 333, 334, 335, 336</t>
  </si>
  <si>
    <t>344, 345, 346, 347, 348, 349, 350, 351, 352, 353, 354, 355, 356, 357, 358</t>
  </si>
  <si>
    <t>198, 199, 200, 201, 202, 203, 204, 205, 206, 207, 208, 209, 210, 211, 212, 213, 214, 215, 216, 217, 218, 219, 220, 221, 222, 223, 224, 225</t>
  </si>
  <si>
    <t>230, 231, 232, 233, 234, 235, 236, 237, 238, 239, 240, 241, 242, 243, 244, 245, 246, 247, 248, 249, 250, 251, 252, 253, 254, 255</t>
  </si>
  <si>
    <t>265, 266, 267, 268, 269, 270, 271, 272, 273, 274, 275, 276, 277, 278, 279, 280, 281, 282, 283, 284, 285, 286, 287, 288, 289, 290, 291, 292</t>
  </si>
  <si>
    <t>300, 301, 302, 303, 304, 305, 306, 307, 308, 309, 310, 311, 312, 313, 314, 315, 316, 317, 318, 319</t>
  </si>
  <si>
    <t>325, 326, 327, 328, 329, 330, 331, 332, 333, 334, 335, 336, 337, 338, 339, 340, 341, 342, 343, 344</t>
  </si>
  <si>
    <t>351, 352, 353, 354, 355, 356, 357, 358, 359, 360, 361</t>
  </si>
  <si>
    <t>365, 366, 367, 368, 369, 370, 371, 372, 373, 374, 375, 376, 377, 378, 379</t>
  </si>
  <si>
    <t>204, 205, 206, 207, 208, 209, 210, 211, 212, 213, 214, 215, 216, 217, 218, 219, 220, 221, 222, 223, 224, 225, 226, 227, 228, 229, 230</t>
  </si>
  <si>
    <t>236, 237, 238, 239, 240, 241, 242, 243, 244, 245, 246, 247, 248, 249, 250, 251, 252, 253, 254, 255, 256, 257, 258, 259, 260, 261, 262</t>
  </si>
  <si>
    <t>273, 274, 275, 276, 277, 278, 279, 280, 281, 282, 283, 284, 285, 286, 287, 288, 289, 290, 291, 292, 293, 294, 295, 296, 297, 298</t>
  </si>
  <si>
    <t>305, 306, 307, 308, 309, 310, 311, 312, 313, 314, 315, 316, 317, 318, 319, 320, 321, 322, 323, 324, 325, 326</t>
  </si>
  <si>
    <t>209, 210, 211, 212, 213, 214, 215, 216, 217, 218, 219, 220, 221, 222, 223, 224, 225, 226, 227, 228, 229, 230, 231, 232, 233, 234, 235, 236</t>
  </si>
  <si>
    <t>242, 243, 244, 245, 246, 247, 248, 249, 250, 251, 252, 253, 254, 255, 256, 257, 258, 259, 260, 261, 262, 263, 264, 265, 266, 267, 268, 269</t>
  </si>
  <si>
    <t>281, 282, 283, 284, 285, 286, 287, 288, 289, 290, 291, 292, 293, 294, 295, 296, 297, 298, 299, 300, 301, 302, 303</t>
  </si>
  <si>
    <t>311, 312, 313, 314, 315, 316, 317, 318, 319, 320, 321, 322, 323, 324, 325, 326, 327, 328, 329</t>
  </si>
  <si>
    <t>335, 336, 337, 338, 339, 340, 341, 342, 343, 344, 345, 346, 347, 348, 349, 350, 351, 352</t>
  </si>
  <si>
    <t>360, 361, 362, 363, 364, 365, 366</t>
  </si>
  <si>
    <t>372, 373, 374, 375, 376, 377, 378, 379, 380, 381, 382</t>
  </si>
  <si>
    <t>387, 388, 389, 390, 391, 392, 393, 394</t>
  </si>
  <si>
    <t>396, 397, 398, 399, 400, 401, 402, 403, 404, 405</t>
  </si>
  <si>
    <t>219, 220, 221, 222, 223, 224, 225, 226, 227, 228, 229, 230, 231, 232, 233, 234, 235, 236, 237, 238, 239, 240, 241, 242, 243, 244, 245, 246, 247</t>
  </si>
  <si>
    <t>254, 255, 256, 257, 258, 259, 260, 261, 262, 263, 264, 265, 266, 267, 268, 269, 270, 271, 272, 273, 274, 275, 276, 277, 278, 279, 280, 281</t>
  </si>
  <si>
    <t>292, 293, 294, 295, 296, 297, 298, 299, 300, 301, 302, 303, 304, 305, 306, 307, 308, 309, 310, 311, 312</t>
  </si>
  <si>
    <t>319, 320, 321, 322, 323, 324, 325, 326, 327, 328, 329, 330, 331, 332, 333, 334, 335, 336, 337, 338, 339, 340, 341, 342</t>
  </si>
  <si>
    <t>224, 225, 226, 227, 228, 229, 230, 231, 232, 233, 234, 235, 236, 237, 238, 239, 240, 241, 242, 243, 244, 245, 246, 247, 248, 249, 250, 251, 252, 253, 254</t>
  </si>
  <si>
    <t>260, 261, 262, 263, 264, 265, 266, 267, 268, 269, 270, 271, 272, 273, 274, 275, 276, 277, 278, 279, 280, 281, 282, 283, 284, 285, 286, 287</t>
  </si>
  <si>
    <t>298, 299, 300, 301, 302, 303, 304, 305, 306, 307, 308, 309, 310, 311, 312, 313, 314, 315, 316, 317, 318, 319</t>
  </si>
  <si>
    <t>326, 327, 328, 329, 330, 331, 332, 333, 334, 335, 336, 337, 338, 339, 340, 341, 342, 343, 344, 345, 346, 347, 348</t>
  </si>
  <si>
    <t>229, 230, 231, 232, 233, 234, 235, 236, 237, 238, 239, 240, 241, 242, 243, 244, 245, 246, 247, 248, 249, 250, 251, 252, 253, 254, 255, 256, 257, 258, 259, 260</t>
  </si>
  <si>
    <t>267, 268, 269, 270, 271, 272, 273, 274, 275, 276, 277, 278, 279, 280, 281, 282, 283, 284, 285, 286, 287, 288, 289, 290, 291, 292, 293</t>
  </si>
  <si>
    <t>302, 303, 304, 305, 306, 307, 308, 309, 310, 311, 312, 313, 314, 315, 316, 317, 318, 319, 320, 321, 322</t>
  </si>
  <si>
    <t>328, 329, 330, 331, 332, 333, 334, 335, 336, 337, 338, 339, 340, 341, 342, 343, 344, 345, 346</t>
  </si>
  <si>
    <t>352, 353, 354, 355, 356, 357, 358, 359, 360, 361, 362, 363</t>
  </si>
  <si>
    <t>369, 370, 371, 372, 373, 374, 375, 376</t>
  </si>
  <si>
    <t>382, 383, 384, 385, 386, 387, 388, 389, 390, 391, 392</t>
  </si>
  <si>
    <t>397, 398, 399, 400, 401, 402</t>
  </si>
  <si>
    <t>Depot</t>
  </si>
  <si>
    <t>Arrival at overnight depot after finishing all trips</t>
  </si>
  <si>
    <t>Bus k</t>
  </si>
  <si>
    <t>Energy Prices</t>
  </si>
  <si>
    <t>Avg (€/MWh)</t>
  </si>
  <si>
    <t>Avg (€/kWh)</t>
  </si>
  <si>
    <t>Energy Prices [12.1.D]</t>
  </si>
  <si>
    <t>00:00 - 1:00</t>
  </si>
  <si>
    <t>01/01/2023 00:00 - 01/01/2024 00:00 (CET/CEST)</t>
  </si>
  <si>
    <t>1:00 - 2:00</t>
  </si>
  <si>
    <t>2:00 - 3:00</t>
  </si>
  <si>
    <t>MTU</t>
  </si>
  <si>
    <t>BZN|BE</t>
  </si>
  <si>
    <t>3:00 - 3:00</t>
  </si>
  <si>
    <t>Without sequence</t>
  </si>
  <si>
    <t>4:00 - 5:00</t>
  </si>
  <si>
    <t>Day-ahead (EUR/MWh)</t>
  </si>
  <si>
    <t>5:00 - 6:00</t>
  </si>
  <si>
    <t>01/01/2023 00:00:00 - 01/01/2023 01:00:00</t>
  </si>
  <si>
    <t>6:00 - 7:00</t>
  </si>
  <si>
    <t>01/01/2023 01:00:00 - 01/01/2023 02:00:00</t>
  </si>
  <si>
    <t>7:00 - 8:00</t>
  </si>
  <si>
    <t>01/01/2023 02:00:00 - 01/01/2023 03:00:00</t>
  </si>
  <si>
    <t>8:00 - 9:00</t>
  </si>
  <si>
    <t>01/01/2023 03:00:00 - 01/01/2023 04:00:00</t>
  </si>
  <si>
    <t>9:00 - 10:00</t>
  </si>
  <si>
    <t>01/01/2023 04:00:00 - 01/01/2023 05:00:00</t>
  </si>
  <si>
    <t>10:00 - 11:00</t>
  </si>
  <si>
    <t>01/01/2023 05:00:00 - 01/01/2023 06:00:00</t>
  </si>
  <si>
    <t>11:00 - 12:00</t>
  </si>
  <si>
    <t>01/01/2023 06:00:00 - 01/01/2023 07:00:00</t>
  </si>
  <si>
    <t>12:00 - 13:00</t>
  </si>
  <si>
    <t>01/01/2023 07:00:00 - 01/01/2023 08:00:00</t>
  </si>
  <si>
    <t>13:00 - 14:00</t>
  </si>
  <si>
    <t>01/01/2023 08:00:00 - 01/01/2023 09:00:00</t>
  </si>
  <si>
    <t>14:00 - 15:00</t>
  </si>
  <si>
    <t>01/01/2023 09:00:00 - 01/01/2023 10:00:00</t>
  </si>
  <si>
    <t>15:00 - 16:00</t>
  </si>
  <si>
    <t>01/01/2023 10:00:00 - 01/01/2023 11:00:00</t>
  </si>
  <si>
    <t>16:00 - 17:00</t>
  </si>
  <si>
    <t>01/01/2023 11:00:00 - 01/01/2023 12:00:00</t>
  </si>
  <si>
    <t>17:00 - 18:00</t>
  </si>
  <si>
    <t>01/01/2023 12:00:00 - 01/01/2023 13:00:00</t>
  </si>
  <si>
    <t>18:00 - 19:00</t>
  </si>
  <si>
    <t>01/01/2023 13:00:00 - 01/01/2023 14:00:00</t>
  </si>
  <si>
    <t>19:00 - 20:00</t>
  </si>
  <si>
    <t>01/01/2023 14:00:00 - 01/01/2023 15:00:00</t>
  </si>
  <si>
    <t>20:00 - 21:00</t>
  </si>
  <si>
    <t>01/01/2023 15:00:00 - 01/01/2023 16:00:00</t>
  </si>
  <si>
    <t>21:00 - 21:00</t>
  </si>
  <si>
    <t>01/01/2023 16:00:00 - 01/01/2023 17:00:00</t>
  </si>
  <si>
    <t>22:00 - 23:00</t>
  </si>
  <si>
    <t>01/01/2023 17:00:00 - 01/01/2023 18:00:00</t>
  </si>
  <si>
    <t>23:00-00:00</t>
  </si>
  <si>
    <t>01/01/2023 18:00:00 - 01/01/2023 19:00:00</t>
  </si>
  <si>
    <t>01/01/2023 19:00:00 - 01/01/2023 20:00:00</t>
  </si>
  <si>
    <t>01/01/2023 20:00:00 - 01/01/2023 21:00:00</t>
  </si>
  <si>
    <t>01/01/2023 21:00:00 - 01/01/2023 22:00:00</t>
  </si>
  <si>
    <t>01/01/2023 22:00:00 - 01/01/2023 23:00:00</t>
  </si>
  <si>
    <t>01/01/2023 23:00:00 - 02/01/2023 00:00:00</t>
  </si>
  <si>
    <t>02/01/2023 00:00:00 - 02/01/2023 01:00:00</t>
  </si>
  <si>
    <t>02/01/2023 01:00:00 - 02/01/2023 02:00:00</t>
  </si>
  <si>
    <t>02/01/2023 02:00:00 - 02/01/2023 03:00:00</t>
  </si>
  <si>
    <t>02/01/2023 03:00:00 - 02/01/2023 04:00:00</t>
  </si>
  <si>
    <t>02/01/2023 04:00:00 - 02/01/2023 05:00:00</t>
  </si>
  <si>
    <t>02/01/2023 05:00:00 - 02/01/2023 06:00:00</t>
  </si>
  <si>
    <t>02/01/2023 06:00:00 - 02/01/2023 07:00:00</t>
  </si>
  <si>
    <t>02/01/2023 07:00:00 - 02/01/2023 08:00:00</t>
  </si>
  <si>
    <t>02/01/2023 08:00:00 - 02/01/2023 09:00:00</t>
  </si>
  <si>
    <t>02/01/2023 09:00:00 - 02/01/2023 10:00:00</t>
  </si>
  <si>
    <t>02/01/2023 10:00:00 - 02/01/2023 11:00:00</t>
  </si>
  <si>
    <t>02/01/2023 11:00:00 - 02/01/2023 12:00:00</t>
  </si>
  <si>
    <t>02/01/2023 12:00:00 - 02/01/2023 13:00:00</t>
  </si>
  <si>
    <t>02/01/2023 13:00:00 - 02/01/2023 14:00:00</t>
  </si>
  <si>
    <t>02/01/2023 14:00:00 - 02/01/2023 15:00:00</t>
  </si>
  <si>
    <t>02/01/2023 15:00:00 - 02/01/2023 16:00:00</t>
  </si>
  <si>
    <t>02/01/2023 16:00:00 - 02/01/2023 17:00:00</t>
  </si>
  <si>
    <t>02/01/2023 17:00:00 - 02/01/2023 18:00:00</t>
  </si>
  <si>
    <t>02/01/2023 18:00:00 - 02/01/2023 19:00:00</t>
  </si>
  <si>
    <t>02/01/2023 19:00:00 - 02/01/2023 20:00:00</t>
  </si>
  <si>
    <t>02/01/2023 20:00:00 - 02/01/2023 21:00:00</t>
  </si>
  <si>
    <t>02/01/2023 21:00:00 - 02/01/2023 22:00:00</t>
  </si>
  <si>
    <t>02/01/2023 22:00:00 - 02/01/2023 23:00:00</t>
  </si>
  <si>
    <t>02/01/2023 23:00:00 - 03/01/2023 00:00:00</t>
  </si>
  <si>
    <t>03/01/2023 00:00:00 - 03/01/2023 01:00:00</t>
  </si>
  <si>
    <t>03/01/2023 01:00:00 - 03/01/2023 02:00:00</t>
  </si>
  <si>
    <t>03/01/2023 02:00:00 - 03/01/2023 03:00:00</t>
  </si>
  <si>
    <t>03/01/2023 03:00:00 - 03/01/2023 04:00:00</t>
  </si>
  <si>
    <t>03/01/2023 04:00:00 - 03/01/2023 05:00:00</t>
  </si>
  <si>
    <t>03/01/2023 05:00:00 - 03/01/2023 06:00:00</t>
  </si>
  <si>
    <t>03/01/2023 06:00:00 - 03/01/2023 07:00:00</t>
  </si>
  <si>
    <t>03/01/2023 07:00:00 - 03/01/2023 08:00:00</t>
  </si>
  <si>
    <t>03/01/2023 08:00:00 - 03/01/2023 09:00:00</t>
  </si>
  <si>
    <t>03/01/2023 09:00:00 - 03/01/2023 10:00:00</t>
  </si>
  <si>
    <t>03/01/2023 10:00:00 - 03/01/2023 11:00:00</t>
  </si>
  <si>
    <t>03/01/2023 11:00:00 - 03/01/2023 12:00:00</t>
  </si>
  <si>
    <t>03/01/2023 12:00:00 - 03/01/2023 13:00:00</t>
  </si>
  <si>
    <t>03/01/2023 13:00:00 - 03/01/2023 14:00:00</t>
  </si>
  <si>
    <t>03/01/2023 14:00:00 - 03/01/2023 15:00:00</t>
  </si>
  <si>
    <t>03/01/2023 15:00:00 - 03/01/2023 16:00:00</t>
  </si>
  <si>
    <t>03/01/2023 16:00:00 - 03/01/2023 17:00:00</t>
  </si>
  <si>
    <t>03/01/2023 17:00:00 - 03/01/2023 18:00:00</t>
  </si>
  <si>
    <t>03/01/2023 18:00:00 - 03/01/2023 19:00:00</t>
  </si>
  <si>
    <t>03/01/2023 19:00:00 - 03/01/2023 20:00:00</t>
  </si>
  <si>
    <t>03/01/2023 20:00:00 - 03/01/2023 21:00:00</t>
  </si>
  <si>
    <t>03/01/2023 21:00:00 - 03/01/2023 22:00:00</t>
  </si>
  <si>
    <t>03/01/2023 22:00:00 - 03/01/2023 23:00:00</t>
  </si>
  <si>
    <t>03/01/2023 23:00:00 - 04/01/2023 00:00:00</t>
  </si>
  <si>
    <t>04/01/2023 00:00:00 - 04/01/2023 01:00:00</t>
  </si>
  <si>
    <t>04/01/2023 01:00:00 - 04/01/2023 02:00:00</t>
  </si>
  <si>
    <t>04/01/2023 02:00:00 - 04/01/2023 03:00:00</t>
  </si>
  <si>
    <t>04/01/2023 03:00:00 - 04/01/2023 04:00:00</t>
  </si>
  <si>
    <t>04/01/2023 04:00:00 - 04/01/2023 05:00:00</t>
  </si>
  <si>
    <t>04/01/2023 05:00:00 - 04/01/2023 06:00:00</t>
  </si>
  <si>
    <t>04/01/2023 06:00:00 - 04/01/2023 07:00:00</t>
  </si>
  <si>
    <t>04/01/2023 07:00:00 - 04/01/2023 08:00:00</t>
  </si>
  <si>
    <t>04/01/2023 08:00:00 - 04/01/2023 09:00:00</t>
  </si>
  <si>
    <t>04/01/2023 09:00:00 - 04/01/2023 10:00:00</t>
  </si>
  <si>
    <t>04/01/2023 10:00:00 - 04/01/2023 11:00:00</t>
  </si>
  <si>
    <t>04/01/2023 11:00:00 - 04/01/2023 12:00:00</t>
  </si>
  <si>
    <t>04/01/2023 12:00:00 - 04/01/2023 13:00:00</t>
  </si>
  <si>
    <t>04/01/2023 13:00:00 - 04/01/2023 14:00:00</t>
  </si>
  <si>
    <t>04/01/2023 14:00:00 - 04/01/2023 15:00:00</t>
  </si>
  <si>
    <t>04/01/2023 15:00:00 - 04/01/2023 16:00:00</t>
  </si>
  <si>
    <t>04/01/2023 16:00:00 - 04/01/2023 17:00:00</t>
  </si>
  <si>
    <t>04/01/2023 17:00:00 - 04/01/2023 18:00:00</t>
  </si>
  <si>
    <t>04/01/2023 18:00:00 - 04/01/2023 19:00:00</t>
  </si>
  <si>
    <t>04/01/2023 19:00:00 - 04/01/2023 20:00:00</t>
  </si>
  <si>
    <t>04/01/2023 20:00:00 - 04/01/2023 21:00:00</t>
  </si>
  <si>
    <t>04/01/2023 21:00:00 - 04/01/2023 22:00:00</t>
  </si>
  <si>
    <t>04/01/2023 22:00:00 - 04/01/2023 23:00:00</t>
  </si>
  <si>
    <t>04/01/2023 23:00:00 - 05/01/2023 00:00:00</t>
  </si>
  <si>
    <t>05/01/2023 00:00:00 - 05/01/2023 01:00:00</t>
  </si>
  <si>
    <t>05/01/2023 01:00:00 - 05/01/2023 02:00:00</t>
  </si>
  <si>
    <t>05/01/2023 02:00:00 - 05/01/2023 03:00:00</t>
  </si>
  <si>
    <t>05/01/2023 03:00:00 - 05/01/2023 04:00:00</t>
  </si>
  <si>
    <t>05/01/2023 04:00:00 - 05/01/2023 05:00:00</t>
  </si>
  <si>
    <t>05/01/2023 05:00:00 - 05/01/2023 06:00:00</t>
  </si>
  <si>
    <t>05/01/2023 06:00:00 - 05/01/2023 07:00:00</t>
  </si>
  <si>
    <t>05/01/2023 07:00:00 - 05/01/2023 08:00:00</t>
  </si>
  <si>
    <t>05/01/2023 08:00:00 - 05/01/2023 09:00:00</t>
  </si>
  <si>
    <t>05/01/2023 09:00:00 - 05/01/2023 10:00:00</t>
  </si>
  <si>
    <t>05/01/2023 10:00:00 - 05/01/2023 11:00:00</t>
  </si>
  <si>
    <t>05/01/2023 11:00:00 - 05/01/2023 12:00:00</t>
  </si>
  <si>
    <t>05/01/2023 12:00:00 - 05/01/2023 13:00:00</t>
  </si>
  <si>
    <t>05/01/2023 13:00:00 - 05/01/2023 14:00:00</t>
  </si>
  <si>
    <t>05/01/2023 14:00:00 - 05/01/2023 15:00:00</t>
  </si>
  <si>
    <t>05/01/2023 15:00:00 - 05/01/2023 16:00:00</t>
  </si>
  <si>
    <t>05/01/2023 16:00:00 - 05/01/2023 17:00:00</t>
  </si>
  <si>
    <t>05/01/2023 17:00:00 - 05/01/2023 18:00:00</t>
  </si>
  <si>
    <t>05/01/2023 18:00:00 - 05/01/2023 19:00:00</t>
  </si>
  <si>
    <t>05/01/2023 19:00:00 - 05/01/2023 20:00:00</t>
  </si>
  <si>
    <t>05/01/2023 20:00:00 - 05/01/2023 21:00:00</t>
  </si>
  <si>
    <t>05/01/2023 21:00:00 - 05/01/2023 22:00:00</t>
  </si>
  <si>
    <t>05/01/2023 22:00:00 - 05/01/2023 23:00:00</t>
  </si>
  <si>
    <t>05/01/2023 23:00:00 - 06/01/2023 00:00:00</t>
  </si>
  <si>
    <t>06/01/2023 00:00:00 - 06/01/2023 01:00:00</t>
  </si>
  <si>
    <t>06/01/2023 01:00:00 - 06/01/2023 02:00:00</t>
  </si>
  <si>
    <t>06/01/2023 02:00:00 - 06/01/2023 03:00:00</t>
  </si>
  <si>
    <t>06/01/2023 03:00:00 - 06/01/2023 04:00:00</t>
  </si>
  <si>
    <t>06/01/2023 04:00:00 - 06/01/2023 05:00:00</t>
  </si>
  <si>
    <t>06/01/2023 05:00:00 - 06/01/2023 06:00:00</t>
  </si>
  <si>
    <t>06/01/2023 06:00:00 - 06/01/2023 07:00:00</t>
  </si>
  <si>
    <t>06/01/2023 07:00:00 - 06/01/2023 08:00:00</t>
  </si>
  <si>
    <t>06/01/2023 08:00:00 - 06/01/2023 09:00:00</t>
  </si>
  <si>
    <t>06/01/2023 09:00:00 - 06/01/2023 10:00:00</t>
  </si>
  <si>
    <t>06/01/2023 10:00:00 - 06/01/2023 11:00:00</t>
  </si>
  <si>
    <t>06/01/2023 11:00:00 - 06/01/2023 12:00:00</t>
  </si>
  <si>
    <t>06/01/2023 12:00:00 - 06/01/2023 13:00:00</t>
  </si>
  <si>
    <t>06/01/2023 13:00:00 - 06/01/2023 14:00:00</t>
  </si>
  <si>
    <t>06/01/2023 14:00:00 - 06/01/2023 15:00:00</t>
  </si>
  <si>
    <t>06/01/2023 15:00:00 - 06/01/2023 16:00:00</t>
  </si>
  <si>
    <t>06/01/2023 16:00:00 - 06/01/2023 17:00:00</t>
  </si>
  <si>
    <t>06/01/2023 17:00:00 - 06/01/2023 18:00:00</t>
  </si>
  <si>
    <t>06/01/2023 18:00:00 - 06/01/2023 19:00:00</t>
  </si>
  <si>
    <t>06/01/2023 19:00:00 - 06/01/2023 20:00:00</t>
  </si>
  <si>
    <t>06/01/2023 20:00:00 - 06/01/2023 21:00:00</t>
  </si>
  <si>
    <t>06/01/2023 21:00:00 - 06/01/2023 22:00:00</t>
  </si>
  <si>
    <t>06/01/2023 22:00:00 - 06/01/2023 23:00:00</t>
  </si>
  <si>
    <t>06/01/2023 23:00:00 - 07/01/2023 00:00:00</t>
  </si>
  <si>
    <t>07/01/2023 00:00:00 - 07/01/2023 01:00:00</t>
  </si>
  <si>
    <t>07/01/2023 01:00:00 - 07/01/2023 02:00:00</t>
  </si>
  <si>
    <t>07/01/2023 02:00:00 - 07/01/2023 03:00:00</t>
  </si>
  <si>
    <t>07/01/2023 03:00:00 - 07/01/2023 04:00:00</t>
  </si>
  <si>
    <t>07/01/2023 04:00:00 - 07/01/2023 05:00:00</t>
  </si>
  <si>
    <t>07/01/2023 05:00:00 - 07/01/2023 06:00:00</t>
  </si>
  <si>
    <t>07/01/2023 06:00:00 - 07/01/2023 07:00:00</t>
  </si>
  <si>
    <t>07/01/2023 07:00:00 - 07/01/2023 08:00:00</t>
  </si>
  <si>
    <t>07/01/2023 08:00:00 - 07/01/2023 09:00:00</t>
  </si>
  <si>
    <t>07/01/2023 09:00:00 - 07/01/2023 10:00:00</t>
  </si>
  <si>
    <t>07/01/2023 10:00:00 - 07/01/2023 11:00:00</t>
  </si>
  <si>
    <t>07/01/2023 11:00:00 - 07/01/2023 12:00:00</t>
  </si>
  <si>
    <t>07/01/2023 12:00:00 - 07/01/2023 13:00:00</t>
  </si>
  <si>
    <t>07/01/2023 13:00:00 - 07/01/2023 14:00:00</t>
  </si>
  <si>
    <t>07/01/2023 14:00:00 - 07/01/2023 15:00:00</t>
  </si>
  <si>
    <t>07/01/2023 15:00:00 - 07/01/2023 16:00:00</t>
  </si>
  <si>
    <t>07/01/2023 16:00:00 - 07/01/2023 17:00:00</t>
  </si>
  <si>
    <t>07/01/2023 17:00:00 - 07/01/2023 18:00:00</t>
  </si>
  <si>
    <t>07/01/2023 18:00:00 - 07/01/2023 19:00:00</t>
  </si>
  <si>
    <t>07/01/2023 19:00:00 - 07/01/2023 20:00:00</t>
  </si>
  <si>
    <t>07/01/2023 20:00:00 - 07/01/2023 21:00:00</t>
  </si>
  <si>
    <t>07/01/2023 21:00:00 - 07/01/2023 22:00:00</t>
  </si>
  <si>
    <t>07/01/2023 22:00:00 - 07/01/2023 23:00:00</t>
  </si>
  <si>
    <t>07/01/2023 23:00:00 - 08/01/2023 00:00:00</t>
  </si>
  <si>
    <t>08/01/2023 00:00:00 - 08/01/2023 01:00:00</t>
  </si>
  <si>
    <t>08/01/2023 01:00:00 - 08/01/2023 02:00:00</t>
  </si>
  <si>
    <t>08/01/2023 02:00:00 - 08/01/2023 03:00:00</t>
  </si>
  <si>
    <t>08/01/2023 03:00:00 - 08/01/2023 04:00:00</t>
  </si>
  <si>
    <t>08/01/2023 04:00:00 - 08/01/2023 05:00:00</t>
  </si>
  <si>
    <t>08/01/2023 05:00:00 - 08/01/2023 06:00:00</t>
  </si>
  <si>
    <t>08/01/2023 06:00:00 - 08/01/2023 07:00:00</t>
  </si>
  <si>
    <t>08/01/2023 07:00:00 - 08/01/2023 08:00:00</t>
  </si>
  <si>
    <t>08/01/2023 08:00:00 - 08/01/2023 09:00:00</t>
  </si>
  <si>
    <t>08/01/2023 09:00:00 - 08/01/2023 10:00:00</t>
  </si>
  <si>
    <t>08/01/2023 10:00:00 - 08/01/2023 11:00:00</t>
  </si>
  <si>
    <t>08/01/2023 11:00:00 - 08/01/2023 12:00:00</t>
  </si>
  <si>
    <t>08/01/2023 12:00:00 - 08/01/2023 13:00:00</t>
  </si>
  <si>
    <t>08/01/2023 13:00:00 - 08/01/2023 14:00:00</t>
  </si>
  <si>
    <t>08/01/2023 14:00:00 - 08/01/2023 15:00:00</t>
  </si>
  <si>
    <t>08/01/2023 15:00:00 - 08/01/2023 16:00:00</t>
  </si>
  <si>
    <t>08/01/2023 16:00:00 - 08/01/2023 17:00:00</t>
  </si>
  <si>
    <t>08/01/2023 17:00:00 - 08/01/2023 18:00:00</t>
  </si>
  <si>
    <t>08/01/2023 18:00:00 - 08/01/2023 19:00:00</t>
  </si>
  <si>
    <t>08/01/2023 19:00:00 - 08/01/2023 20:00:00</t>
  </si>
  <si>
    <t>08/01/2023 20:00:00 - 08/01/2023 21:00:00</t>
  </si>
  <si>
    <t>08/01/2023 21:00:00 - 08/01/2023 22:00:00</t>
  </si>
  <si>
    <t>08/01/2023 22:00:00 - 08/01/2023 23:00:00</t>
  </si>
  <si>
    <t>08/01/2023 23:00:00 - 09/01/2023 00:00:00</t>
  </si>
  <si>
    <t>09/01/2023 00:00:00 - 09/01/2023 01:00:00</t>
  </si>
  <si>
    <t>09/01/2023 01:00:00 - 09/01/2023 02:00:00</t>
  </si>
  <si>
    <t>09/01/2023 02:00:00 - 09/01/2023 03:00:00</t>
  </si>
  <si>
    <t>09/01/2023 03:00:00 - 09/01/2023 04:00:00</t>
  </si>
  <si>
    <t>09/01/2023 04:00:00 - 09/01/2023 05:00:00</t>
  </si>
  <si>
    <t>09/01/2023 05:00:00 - 09/01/2023 06:00:00</t>
  </si>
  <si>
    <t>09/01/2023 06:00:00 - 09/01/2023 07:00:00</t>
  </si>
  <si>
    <t>09/01/2023 07:00:00 - 09/01/2023 08:00:00</t>
  </si>
  <si>
    <t>09/01/2023 08:00:00 - 09/01/2023 09:00:00</t>
  </si>
  <si>
    <t>09/01/2023 09:00:00 - 09/01/2023 10:00:00</t>
  </si>
  <si>
    <t>09/01/2023 10:00:00 - 09/01/2023 11:00:00</t>
  </si>
  <si>
    <t>09/01/2023 11:00:00 - 09/01/2023 12:00:00</t>
  </si>
  <si>
    <t>09/01/2023 12:00:00 - 09/01/2023 13:00:00</t>
  </si>
  <si>
    <t>09/01/2023 13:00:00 - 09/01/2023 14:00:00</t>
  </si>
  <si>
    <t>09/01/2023 14:00:00 - 09/01/2023 15:00:00</t>
  </si>
  <si>
    <t>09/01/2023 15:00:00 - 09/01/2023 16:00:00</t>
  </si>
  <si>
    <t>09/01/2023 16:00:00 - 09/01/2023 17:00:00</t>
  </si>
  <si>
    <t>09/01/2023 17:00:00 - 09/01/2023 18:00:00</t>
  </si>
  <si>
    <t>09/01/2023 18:00:00 - 09/01/2023 19:00:00</t>
  </si>
  <si>
    <t>09/01/2023 19:00:00 - 09/01/2023 20:00:00</t>
  </si>
  <si>
    <t>09/01/2023 20:00:00 - 09/01/2023 21:00:00</t>
  </si>
  <si>
    <t>09/01/2023 21:00:00 - 09/01/2023 22:00:00</t>
  </si>
  <si>
    <t>09/01/2023 22:00:00 - 09/01/2023 23:00:00</t>
  </si>
  <si>
    <t>09/01/2023 23:00:00 - 10/01/2023 00:00:00</t>
  </si>
  <si>
    <t>10/01/2023 00:00:00 - 10/01/2023 01:00:00</t>
  </si>
  <si>
    <t>10/01/2023 01:00:00 - 10/01/2023 02:00:00</t>
  </si>
  <si>
    <t>10/01/2023 02:00:00 - 10/01/2023 03:00:00</t>
  </si>
  <si>
    <t>10/01/2023 03:00:00 - 10/01/2023 04:00:00</t>
  </si>
  <si>
    <t>10/01/2023 04:00:00 - 10/01/2023 05:00:00</t>
  </si>
  <si>
    <t>10/01/2023 05:00:00 - 10/01/2023 06:00:00</t>
  </si>
  <si>
    <t>10/01/2023 06:00:00 - 10/01/2023 07:00:00</t>
  </si>
  <si>
    <t>10/01/2023 07:00:00 - 10/01/2023 08:00:00</t>
  </si>
  <si>
    <t>10/01/2023 08:00:00 - 10/01/2023 09:00:00</t>
  </si>
  <si>
    <t>10/01/2023 09:00:00 - 10/01/2023 10:00:00</t>
  </si>
  <si>
    <t>10/01/2023 10:00:00 - 10/01/2023 11:00:00</t>
  </si>
  <si>
    <t>10/01/2023 11:00:00 - 10/01/2023 12:00:00</t>
  </si>
  <si>
    <t>10/01/2023 12:00:00 - 10/01/2023 13:00:00</t>
  </si>
  <si>
    <t>10/01/2023 13:00:00 - 10/01/2023 14:00:00</t>
  </si>
  <si>
    <t>10/01/2023 14:00:00 - 10/01/2023 15:00:00</t>
  </si>
  <si>
    <t>10/01/2023 15:00:00 - 10/01/2023 16:00:00</t>
  </si>
  <si>
    <t>10/01/2023 16:00:00 - 10/01/2023 17:00:00</t>
  </si>
  <si>
    <t>10/01/2023 17:00:00 - 10/01/2023 18:00:00</t>
  </si>
  <si>
    <t>10/01/2023 18:00:00 - 10/01/2023 19:00:00</t>
  </si>
  <si>
    <t>10/01/2023 19:00:00 - 10/01/2023 20:00:00</t>
  </si>
  <si>
    <t>10/01/2023 20:00:00 - 10/01/2023 21:00:00</t>
  </si>
  <si>
    <t>10/01/2023 21:00:00 - 10/01/2023 22:00:00</t>
  </si>
  <si>
    <t>10/01/2023 22:00:00 - 10/01/2023 23:00:00</t>
  </si>
  <si>
    <t>10/01/2023 23:00:00 - 11/01/2023 00:00:00</t>
  </si>
  <si>
    <t>11/01/2023 00:00:00 - 11/01/2023 01:00:00</t>
  </si>
  <si>
    <t>11/01/2023 01:00:00 - 11/01/2023 02:00:00</t>
  </si>
  <si>
    <t>11/01/2023 02:00:00 - 11/01/2023 03:00:00</t>
  </si>
  <si>
    <t>11/01/2023 03:00:00 - 11/01/2023 04:00:00</t>
  </si>
  <si>
    <t>11/01/2023 04:00:00 - 11/01/2023 05:00:00</t>
  </si>
  <si>
    <t>11/01/2023 05:00:00 - 11/01/2023 06:00:00</t>
  </si>
  <si>
    <t>11/01/2023 06:00:00 - 11/01/2023 07:00:00</t>
  </si>
  <si>
    <t>11/01/2023 07:00:00 - 11/01/2023 08:00:00</t>
  </si>
  <si>
    <t>11/01/2023 08:00:00 - 11/01/2023 09:00:00</t>
  </si>
  <si>
    <t>11/01/2023 09:00:00 - 11/01/2023 10:00:00</t>
  </si>
  <si>
    <t>11/01/2023 10:00:00 - 11/01/2023 11:00:00</t>
  </si>
  <si>
    <t>11/01/2023 11:00:00 - 11/01/2023 12:00:00</t>
  </si>
  <si>
    <t>11/01/2023 12:00:00 - 11/01/2023 13:00:00</t>
  </si>
  <si>
    <t>11/01/2023 13:00:00 - 11/01/2023 14:00:00</t>
  </si>
  <si>
    <t>11/01/2023 14:00:00 - 11/01/2023 15:00:00</t>
  </si>
  <si>
    <t>11/01/2023 15:00:00 - 11/01/2023 16:00:00</t>
  </si>
  <si>
    <t>11/01/2023 16:00:00 - 11/01/2023 17:00:00</t>
  </si>
  <si>
    <t>11/01/2023 17:00:00 - 11/01/2023 18:00:00</t>
  </si>
  <si>
    <t>11/01/2023 18:00:00 - 11/01/2023 19:00:00</t>
  </si>
  <si>
    <t>11/01/2023 19:00:00 - 11/01/2023 20:00:00</t>
  </si>
  <si>
    <t>11/01/2023 20:00:00 - 11/01/2023 21:00:00</t>
  </si>
  <si>
    <t>11/01/2023 21:00:00 - 11/01/2023 22:00:00</t>
  </si>
  <si>
    <t>11/01/2023 22:00:00 - 11/01/2023 23:00:00</t>
  </si>
  <si>
    <t>11/01/2023 23:00:00 - 12/01/2023 00:00:00</t>
  </si>
  <si>
    <t>12/01/2023 00:00:00 - 12/01/2023 01:00:00</t>
  </si>
  <si>
    <t>12/01/2023 01:00:00 - 12/01/2023 02:00:00</t>
  </si>
  <si>
    <t>12/01/2023 02:00:00 - 12/01/2023 03:00:00</t>
  </si>
  <si>
    <t>12/01/2023 03:00:00 - 12/01/2023 04:00:00</t>
  </si>
  <si>
    <t>12/01/2023 04:00:00 - 12/01/2023 05:00:00</t>
  </si>
  <si>
    <t>12/01/2023 05:00:00 - 12/01/2023 06:00:00</t>
  </si>
  <si>
    <t>12/01/2023 06:00:00 - 12/01/2023 07:00:00</t>
  </si>
  <si>
    <t>12/01/2023 07:00:00 - 12/01/2023 08:00:00</t>
  </si>
  <si>
    <t>12/01/2023 08:00:00 - 12/01/2023 09:00:00</t>
  </si>
  <si>
    <t>12/01/2023 09:00:00 - 12/01/2023 10:00:00</t>
  </si>
  <si>
    <t>12/01/2023 10:00:00 - 12/01/2023 11:00:00</t>
  </si>
  <si>
    <t>12/01/2023 11:00:00 - 12/01/2023 12:00:00</t>
  </si>
  <si>
    <t>12/01/2023 12:00:00 - 12/01/2023 13:00:00</t>
  </si>
  <si>
    <t>12/01/2023 13:00:00 - 12/01/2023 14:00:00</t>
  </si>
  <si>
    <t>12/01/2023 14:00:00 - 12/01/2023 15:00:00</t>
  </si>
  <si>
    <t>12/01/2023 15:00:00 - 12/01/2023 16:00:00</t>
  </si>
  <si>
    <t>12/01/2023 16:00:00 - 12/01/2023 17:00:00</t>
  </si>
  <si>
    <t>12/01/2023 17:00:00 - 12/01/2023 18:00:00</t>
  </si>
  <si>
    <t>12/01/2023 18:00:00 - 12/01/2023 19:00:00</t>
  </si>
  <si>
    <t>12/01/2023 19:00:00 - 12/01/2023 20:00:00</t>
  </si>
  <si>
    <t>12/01/2023 20:00:00 - 12/01/2023 21:00:00</t>
  </si>
  <si>
    <t>12/01/2023 21:00:00 - 12/01/2023 22:00:00</t>
  </si>
  <si>
    <t>12/01/2023 22:00:00 - 12/01/2023 23:00:00</t>
  </si>
  <si>
    <t>12/01/2023 23:00:00 - 13/01/2023 00:00:00</t>
  </si>
  <si>
    <t>13/01/2023 00:00:00 - 13/01/2023 01:00:00</t>
  </si>
  <si>
    <t>13/01/2023 01:00:00 - 13/01/2023 02:00:00</t>
  </si>
  <si>
    <t>13/01/2023 02:00:00 - 13/01/2023 03:00:00</t>
  </si>
  <si>
    <t>13/01/2023 03:00:00 - 13/01/2023 04:00:00</t>
  </si>
  <si>
    <t>13/01/2023 04:00:00 - 13/01/2023 05:00:00</t>
  </si>
  <si>
    <t>13/01/2023 05:00:00 - 13/01/2023 06:00:00</t>
  </si>
  <si>
    <t>13/01/2023 06:00:00 - 13/01/2023 07:00:00</t>
  </si>
  <si>
    <t>13/01/2023 07:00:00 - 13/01/2023 08:00:00</t>
  </si>
  <si>
    <t>13/01/2023 08:00:00 - 13/01/2023 09:00:00</t>
  </si>
  <si>
    <t>13/01/2023 09:00:00 - 13/01/2023 10:00:00</t>
  </si>
  <si>
    <t>13/01/2023 10:00:00 - 13/01/2023 11:00:00</t>
  </si>
  <si>
    <t>13/01/2023 11:00:00 - 13/01/2023 12:00:00</t>
  </si>
  <si>
    <t>13/01/2023 12:00:00 - 13/01/2023 13:00:00</t>
  </si>
  <si>
    <t>13/01/2023 13:00:00 - 13/01/2023 14:00:00</t>
  </si>
  <si>
    <t>13/01/2023 14:00:00 - 13/01/2023 15:00:00</t>
  </si>
  <si>
    <t>13/01/2023 15:00:00 - 13/01/2023 16:00:00</t>
  </si>
  <si>
    <t>13/01/2023 16:00:00 - 13/01/2023 17:00:00</t>
  </si>
  <si>
    <t>13/01/2023 17:00:00 - 13/01/2023 18:00:00</t>
  </si>
  <si>
    <t>13/01/2023 18:00:00 - 13/01/2023 19:00:00</t>
  </si>
  <si>
    <t>13/01/2023 19:00:00 - 13/01/2023 20:00:00</t>
  </si>
  <si>
    <t>13/01/2023 20:00:00 - 13/01/2023 21:00:00</t>
  </si>
  <si>
    <t>13/01/2023 21:00:00 - 13/01/2023 22:00:00</t>
  </si>
  <si>
    <t>13/01/2023 22:00:00 - 13/01/2023 23:00:00</t>
  </si>
  <si>
    <t>13/01/2023 23:00:00 - 14/01/2023 00:00:00</t>
  </si>
  <si>
    <t>14/01/2023 00:00:00 - 14/01/2023 01:00:00</t>
  </si>
  <si>
    <t>14/01/2023 01:00:00 - 14/01/2023 02:00:00</t>
  </si>
  <si>
    <t>14/01/2023 02:00:00 - 14/01/2023 03:00:00</t>
  </si>
  <si>
    <t>14/01/2023 03:00:00 - 14/01/2023 04:00:00</t>
  </si>
  <si>
    <t>14/01/2023 04:00:00 - 14/01/2023 05:00:00</t>
  </si>
  <si>
    <t>14/01/2023 05:00:00 - 14/01/2023 06:00:00</t>
  </si>
  <si>
    <t>14/01/2023 06:00:00 - 14/01/2023 07:00:00</t>
  </si>
  <si>
    <t>14/01/2023 07:00:00 - 14/01/2023 08:00:00</t>
  </si>
  <si>
    <t>14/01/2023 08:00:00 - 14/01/2023 09:00:00</t>
  </si>
  <si>
    <t>14/01/2023 09:00:00 - 14/01/2023 10:00:00</t>
  </si>
  <si>
    <t>14/01/2023 10:00:00 - 14/01/2023 11:00:00</t>
  </si>
  <si>
    <t>14/01/2023 11:00:00 - 14/01/2023 12:00:00</t>
  </si>
  <si>
    <t>14/01/2023 12:00:00 - 14/01/2023 13:00:00</t>
  </si>
  <si>
    <t>14/01/2023 13:00:00 - 14/01/2023 14:00:00</t>
  </si>
  <si>
    <t>14/01/2023 14:00:00 - 14/01/2023 15:00:00</t>
  </si>
  <si>
    <t>14/01/2023 15:00:00 - 14/01/2023 16:00:00</t>
  </si>
  <si>
    <t>14/01/2023 16:00:00 - 14/01/2023 17:00:00</t>
  </si>
  <si>
    <t>14/01/2023 17:00:00 - 14/01/2023 18:00:00</t>
  </si>
  <si>
    <t>14/01/2023 18:00:00 - 14/01/2023 19:00:00</t>
  </si>
  <si>
    <t>14/01/2023 19:00:00 - 14/01/2023 20:00:00</t>
  </si>
  <si>
    <t>14/01/2023 20:00:00 - 14/01/2023 21:00:00</t>
  </si>
  <si>
    <t>14/01/2023 21:00:00 - 14/01/2023 22:00:00</t>
  </si>
  <si>
    <t>14/01/2023 22:00:00 - 14/01/2023 23:00:00</t>
  </si>
  <si>
    <t>14/01/2023 23:00:00 - 15/01/2023 00:00:00</t>
  </si>
  <si>
    <t>15/01/2023 00:00:00 - 15/01/2023 01:00:00</t>
  </si>
  <si>
    <t>15/01/2023 01:00:00 - 15/01/2023 02:00:00</t>
  </si>
  <si>
    <t>15/01/2023 02:00:00 - 15/01/2023 03:00:00</t>
  </si>
  <si>
    <t>15/01/2023 03:00:00 - 15/01/2023 04:00:00</t>
  </si>
  <si>
    <t>15/01/2023 04:00:00 - 15/01/2023 05:00:00</t>
  </si>
  <si>
    <t>15/01/2023 05:00:00 - 15/01/2023 06:00:00</t>
  </si>
  <si>
    <t>15/01/2023 06:00:00 - 15/01/2023 07:00:00</t>
  </si>
  <si>
    <t>15/01/2023 07:00:00 - 15/01/2023 08:00:00</t>
  </si>
  <si>
    <t>15/01/2023 08:00:00 - 15/01/2023 09:00:00</t>
  </si>
  <si>
    <t>15/01/2023 09:00:00 - 15/01/2023 10:00:00</t>
  </si>
  <si>
    <t>15/01/2023 10:00:00 - 15/01/2023 11:00:00</t>
  </si>
  <si>
    <t>15/01/2023 11:00:00 - 15/01/2023 12:00:00</t>
  </si>
  <si>
    <t>15/01/2023 12:00:00 - 15/01/2023 13:00:00</t>
  </si>
  <si>
    <t>15/01/2023 13:00:00 - 15/01/2023 14:00:00</t>
  </si>
  <si>
    <t>15/01/2023 14:00:00 - 15/01/2023 15:00:00</t>
  </si>
  <si>
    <t>15/01/2023 15:00:00 - 15/01/2023 16:00:00</t>
  </si>
  <si>
    <t>15/01/2023 16:00:00 - 15/01/2023 17:00:00</t>
  </si>
  <si>
    <t>15/01/2023 17:00:00 - 15/01/2023 18:00:00</t>
  </si>
  <si>
    <t>15/01/2023 18:00:00 - 15/01/2023 19:00:00</t>
  </si>
  <si>
    <t>15/01/2023 19:00:00 - 15/01/2023 20:00:00</t>
  </si>
  <si>
    <t>15/01/2023 20:00:00 - 15/01/2023 21:00:00</t>
  </si>
  <si>
    <t>15/01/2023 21:00:00 - 15/01/2023 22:00:00</t>
  </si>
  <si>
    <t>15/01/2023 22:00:00 - 15/01/2023 23:00:00</t>
  </si>
  <si>
    <t>15/01/2023 23:00:00 - 16/01/2023 00:00:00</t>
  </si>
  <si>
    <t>16/01/2023 00:00:00 - 16/01/2023 01:00:00</t>
  </si>
  <si>
    <t>16/01/2023 01:00:00 - 16/01/2023 02:00:00</t>
  </si>
  <si>
    <t>16/01/2023 02:00:00 - 16/01/2023 03:00:00</t>
  </si>
  <si>
    <t>16/01/2023 03:00:00 - 16/01/2023 04:00:00</t>
  </si>
  <si>
    <t>16/01/2023 04:00:00 - 16/01/2023 05:00:00</t>
  </si>
  <si>
    <t>16/01/2023 05:00:00 - 16/01/2023 06:00:00</t>
  </si>
  <si>
    <t>16/01/2023 06:00:00 - 16/01/2023 07:00:00</t>
  </si>
  <si>
    <t>16/01/2023 07:00:00 - 16/01/2023 08:00:00</t>
  </si>
  <si>
    <t>16/01/2023 08:00:00 - 16/01/2023 09:00:00</t>
  </si>
  <si>
    <t>16/01/2023 09:00:00 - 16/01/2023 10:00:00</t>
  </si>
  <si>
    <t>16/01/2023 10:00:00 - 16/01/2023 11:00:00</t>
  </si>
  <si>
    <t>16/01/2023 11:00:00 - 16/01/2023 12:00:00</t>
  </si>
  <si>
    <t>16/01/2023 12:00:00 - 16/01/2023 13:00:00</t>
  </si>
  <si>
    <t>16/01/2023 13:00:00 - 16/01/2023 14:00:00</t>
  </si>
  <si>
    <t>16/01/2023 14:00:00 - 16/01/2023 15:00:00</t>
  </si>
  <si>
    <t>16/01/2023 15:00:00 - 16/01/2023 16:00:00</t>
  </si>
  <si>
    <t>16/01/2023 16:00:00 - 16/01/2023 17:00:00</t>
  </si>
  <si>
    <t>16/01/2023 17:00:00 - 16/01/2023 18:00:00</t>
  </si>
  <si>
    <t>16/01/2023 18:00:00 - 16/01/2023 19:00:00</t>
  </si>
  <si>
    <t>16/01/2023 19:00:00 - 16/01/2023 20:00:00</t>
  </si>
  <si>
    <t>16/01/2023 20:00:00 - 16/01/2023 21:00:00</t>
  </si>
  <si>
    <t>16/01/2023 21:00:00 - 16/01/2023 22:00:00</t>
  </si>
  <si>
    <t>16/01/2023 22:00:00 - 16/01/2023 23:00:00</t>
  </si>
  <si>
    <t>16/01/2023 23:00:00 - 17/01/2023 00:00:00</t>
  </si>
  <si>
    <t>17/01/2023 00:00:00 - 17/01/2023 01:00:00</t>
  </si>
  <si>
    <t>17/01/2023 01:00:00 - 17/01/2023 02:00:00</t>
  </si>
  <si>
    <t>17/01/2023 02:00:00 - 17/01/2023 03:00:00</t>
  </si>
  <si>
    <t>17/01/2023 03:00:00 - 17/01/2023 04:00:00</t>
  </si>
  <si>
    <t>17/01/2023 04:00:00 - 17/01/2023 05:00:00</t>
  </si>
  <si>
    <t>17/01/2023 05:00:00 - 17/01/2023 06:00:00</t>
  </si>
  <si>
    <t>17/01/2023 06:00:00 - 17/01/2023 07:00:00</t>
  </si>
  <si>
    <t>17/01/2023 07:00:00 - 17/01/2023 08:00:00</t>
  </si>
  <si>
    <t>17/01/2023 08:00:00 - 17/01/2023 09:00:00</t>
  </si>
  <si>
    <t>17/01/2023 09:00:00 - 17/01/2023 10:00:00</t>
  </si>
  <si>
    <t>17/01/2023 10:00:00 - 17/01/2023 11:00:00</t>
  </si>
  <si>
    <t>17/01/2023 11:00:00 - 17/01/2023 12:00:00</t>
  </si>
  <si>
    <t>17/01/2023 12:00:00 - 17/01/2023 13:00:00</t>
  </si>
  <si>
    <t>17/01/2023 13:00:00 - 17/01/2023 14:00:00</t>
  </si>
  <si>
    <t>17/01/2023 14:00:00 - 17/01/2023 15:00:00</t>
  </si>
  <si>
    <t>17/01/2023 15:00:00 - 17/01/2023 16:00:00</t>
  </si>
  <si>
    <t>17/01/2023 16:00:00 - 17/01/2023 17:00:00</t>
  </si>
  <si>
    <t>17/01/2023 17:00:00 - 17/01/2023 18:00:00</t>
  </si>
  <si>
    <t>17/01/2023 18:00:00 - 17/01/2023 19:00:00</t>
  </si>
  <si>
    <t>17/01/2023 19:00:00 - 17/01/2023 20:00:00</t>
  </si>
  <si>
    <t>17/01/2023 20:00:00 - 17/01/2023 21:00:00</t>
  </si>
  <si>
    <t>17/01/2023 21:00:00 - 17/01/2023 22:00:00</t>
  </si>
  <si>
    <t>17/01/2023 22:00:00 - 17/01/2023 23:00:00</t>
  </si>
  <si>
    <t>17/01/2023 23:00:00 - 18/01/2023 00:00:00</t>
  </si>
  <si>
    <t>18/01/2023 00:00:00 - 18/01/2023 01:00:00</t>
  </si>
  <si>
    <t>18/01/2023 01:00:00 - 18/01/2023 02:00:00</t>
  </si>
  <si>
    <t>18/01/2023 02:00:00 - 18/01/2023 03:00:00</t>
  </si>
  <si>
    <t>18/01/2023 03:00:00 - 18/01/2023 04:00:00</t>
  </si>
  <si>
    <t>18/01/2023 04:00:00 - 18/01/2023 05:00:00</t>
  </si>
  <si>
    <t>18/01/2023 05:00:00 - 18/01/2023 06:00:00</t>
  </si>
  <si>
    <t>18/01/2023 06:00:00 - 18/01/2023 07:00:00</t>
  </si>
  <si>
    <t>18/01/2023 07:00:00 - 18/01/2023 08:00:00</t>
  </si>
  <si>
    <t>18/01/2023 08:00:00 - 18/01/2023 09:00:00</t>
  </si>
  <si>
    <t>18/01/2023 09:00:00 - 18/01/2023 10:00:00</t>
  </si>
  <si>
    <t>18/01/2023 10:00:00 - 18/01/2023 11:00:00</t>
  </si>
  <si>
    <t>18/01/2023 11:00:00 - 18/01/2023 12:00:00</t>
  </si>
  <si>
    <t>18/01/2023 12:00:00 - 18/01/2023 13:00:00</t>
  </si>
  <si>
    <t>18/01/2023 13:00:00 - 18/01/2023 14:00:00</t>
  </si>
  <si>
    <t>18/01/2023 14:00:00 - 18/01/2023 15:00:00</t>
  </si>
  <si>
    <t>18/01/2023 15:00:00 - 18/01/2023 16:00:00</t>
  </si>
  <si>
    <t>18/01/2023 16:00:00 - 18/01/2023 17:00:00</t>
  </si>
  <si>
    <t>18/01/2023 17:00:00 - 18/01/2023 18:00:00</t>
  </si>
  <si>
    <t>18/01/2023 18:00:00 - 18/01/2023 19:00:00</t>
  </si>
  <si>
    <t>18/01/2023 19:00:00 - 18/01/2023 20:00:00</t>
  </si>
  <si>
    <t>18/01/2023 20:00:00 - 18/01/2023 21:00:00</t>
  </si>
  <si>
    <t>18/01/2023 21:00:00 - 18/01/2023 22:00:00</t>
  </si>
  <si>
    <t>18/01/2023 22:00:00 - 18/01/2023 23:00:00</t>
  </si>
  <si>
    <t>18/01/2023 23:00:00 - 19/01/2023 00:00:00</t>
  </si>
  <si>
    <t>19/01/2023 00:00:00 - 19/01/2023 01:00:00</t>
  </si>
  <si>
    <t>19/01/2023 01:00:00 - 19/01/2023 02:00:00</t>
  </si>
  <si>
    <t>19/01/2023 02:00:00 - 19/01/2023 03:00:00</t>
  </si>
  <si>
    <t>19/01/2023 03:00:00 - 19/01/2023 04:00:00</t>
  </si>
  <si>
    <t>19/01/2023 04:00:00 - 19/01/2023 05:00:00</t>
  </si>
  <si>
    <t>19/01/2023 05:00:00 - 19/01/2023 06:00:00</t>
  </si>
  <si>
    <t>19/01/2023 06:00:00 - 19/01/2023 07:00:00</t>
  </si>
  <si>
    <t>19/01/2023 07:00:00 - 19/01/2023 08:00:00</t>
  </si>
  <si>
    <t>19/01/2023 08:00:00 - 19/01/2023 09:00:00</t>
  </si>
  <si>
    <t>19/01/2023 09:00:00 - 19/01/2023 10:00:00</t>
  </si>
  <si>
    <t>19/01/2023 10:00:00 - 19/01/2023 11:00:00</t>
  </si>
  <si>
    <t>19/01/2023 11:00:00 - 19/01/2023 12:00:00</t>
  </si>
  <si>
    <t>19/01/2023 12:00:00 - 19/01/2023 13:00:00</t>
  </si>
  <si>
    <t>19/01/2023 13:00:00 - 19/01/2023 14:00:00</t>
  </si>
  <si>
    <t>19/01/2023 14:00:00 - 19/01/2023 15:00:00</t>
  </si>
  <si>
    <t>19/01/2023 15:00:00 - 19/01/2023 16:00:00</t>
  </si>
  <si>
    <t>19/01/2023 16:00:00 - 19/01/2023 17:00:00</t>
  </si>
  <si>
    <t>19/01/2023 17:00:00 - 19/01/2023 18:00:00</t>
  </si>
  <si>
    <t>19/01/2023 18:00:00 - 19/01/2023 19:00:00</t>
  </si>
  <si>
    <t>19/01/2023 19:00:00 - 19/01/2023 20:00:00</t>
  </si>
  <si>
    <t>19/01/2023 20:00:00 - 19/01/2023 21:00:00</t>
  </si>
  <si>
    <t>19/01/2023 21:00:00 - 19/01/2023 22:00:00</t>
  </si>
  <si>
    <t>19/01/2023 22:00:00 - 19/01/2023 23:00:00</t>
  </si>
  <si>
    <t>19/01/2023 23:00:00 - 20/01/2023 00:00:00</t>
  </si>
  <si>
    <t>20/01/2023 00:00:00 - 20/01/2023 01:00:00</t>
  </si>
  <si>
    <t>20/01/2023 01:00:00 - 20/01/2023 02:00:00</t>
  </si>
  <si>
    <t>20/01/2023 02:00:00 - 20/01/2023 03:00:00</t>
  </si>
  <si>
    <t>20/01/2023 03:00:00 - 20/01/2023 04:00:00</t>
  </si>
  <si>
    <t>20/01/2023 04:00:00 - 20/01/2023 05:00:00</t>
  </si>
  <si>
    <t>20/01/2023 05:00:00 - 20/01/2023 06:00:00</t>
  </si>
  <si>
    <t>20/01/2023 06:00:00 - 20/01/2023 07:00:00</t>
  </si>
  <si>
    <t>20/01/2023 07:00:00 - 20/01/2023 08:00:00</t>
  </si>
  <si>
    <t>20/01/2023 08:00:00 - 20/01/2023 09:00:00</t>
  </si>
  <si>
    <t>20/01/2023 09:00:00 - 20/01/2023 10:00:00</t>
  </si>
  <si>
    <t>20/01/2023 10:00:00 - 20/01/2023 11:00:00</t>
  </si>
  <si>
    <t>20/01/2023 11:00:00 - 20/01/2023 12:00:00</t>
  </si>
  <si>
    <t>20/01/2023 12:00:00 - 20/01/2023 13:00:00</t>
  </si>
  <si>
    <t>20/01/2023 13:00:00 - 20/01/2023 14:00:00</t>
  </si>
  <si>
    <t>20/01/2023 14:00:00 - 20/01/2023 15:00:00</t>
  </si>
  <si>
    <t>20/01/2023 15:00:00 - 20/01/2023 16:00:00</t>
  </si>
  <si>
    <t>20/01/2023 16:00:00 - 20/01/2023 17:00:00</t>
  </si>
  <si>
    <t>20/01/2023 17:00:00 - 20/01/2023 18:00:00</t>
  </si>
  <si>
    <t>20/01/2023 18:00:00 - 20/01/2023 19:00:00</t>
  </si>
  <si>
    <t>20/01/2023 19:00:00 - 20/01/2023 20:00:00</t>
  </si>
  <si>
    <t>20/01/2023 20:00:00 - 20/01/2023 21:00:00</t>
  </si>
  <si>
    <t>20/01/2023 21:00:00 - 20/01/2023 22:00:00</t>
  </si>
  <si>
    <t>20/01/2023 22:00:00 - 20/01/2023 23:00:00</t>
  </si>
  <si>
    <t>20/01/2023 23:00:00 - 21/01/2023 00:00:00</t>
  </si>
  <si>
    <t>21/01/2023 00:00:00 - 21/01/2023 01:00:00</t>
  </si>
  <si>
    <t>21/01/2023 01:00:00 - 21/01/2023 02:00:00</t>
  </si>
  <si>
    <t>21/01/2023 02:00:00 - 21/01/2023 03:00:00</t>
  </si>
  <si>
    <t>21/01/2023 03:00:00 - 21/01/2023 04:00:00</t>
  </si>
  <si>
    <t>21/01/2023 04:00:00 - 21/01/2023 05:00:00</t>
  </si>
  <si>
    <t>21/01/2023 05:00:00 - 21/01/2023 06:00:00</t>
  </si>
  <si>
    <t>21/01/2023 06:00:00 - 21/01/2023 07:00:00</t>
  </si>
  <si>
    <t>21/01/2023 07:00:00 - 21/01/2023 08:00:00</t>
  </si>
  <si>
    <t>21/01/2023 08:00:00 - 21/01/2023 09:00:00</t>
  </si>
  <si>
    <t>21/01/2023 09:00:00 - 21/01/2023 10:00:00</t>
  </si>
  <si>
    <t>21/01/2023 10:00:00 - 21/01/2023 11:00:00</t>
  </si>
  <si>
    <t>21/01/2023 11:00:00 - 21/01/2023 12:00:00</t>
  </si>
  <si>
    <t>21/01/2023 12:00:00 - 21/01/2023 13:00:00</t>
  </si>
  <si>
    <t>21/01/2023 13:00:00 - 21/01/2023 14:00:00</t>
  </si>
  <si>
    <t>21/01/2023 14:00:00 - 21/01/2023 15:00:00</t>
  </si>
  <si>
    <t>21/01/2023 15:00:00 - 21/01/2023 16:00:00</t>
  </si>
  <si>
    <t>21/01/2023 16:00:00 - 21/01/2023 17:00:00</t>
  </si>
  <si>
    <t>21/01/2023 17:00:00 - 21/01/2023 18:00:00</t>
  </si>
  <si>
    <t>21/01/2023 18:00:00 - 21/01/2023 19:00:00</t>
  </si>
  <si>
    <t>21/01/2023 19:00:00 - 21/01/2023 20:00:00</t>
  </si>
  <si>
    <t>21/01/2023 20:00:00 - 21/01/2023 21:00:00</t>
  </si>
  <si>
    <t>21/01/2023 21:00:00 - 21/01/2023 22:00:00</t>
  </si>
  <si>
    <t>21/01/2023 22:00:00 - 21/01/2023 23:00:00</t>
  </si>
  <si>
    <t>21/01/2023 23:00:00 - 22/01/2023 00:00:00</t>
  </si>
  <si>
    <t>22/01/2023 00:00:00 - 22/01/2023 01:00:00</t>
  </si>
  <si>
    <t>22/01/2023 01:00:00 - 22/01/2023 02:00:00</t>
  </si>
  <si>
    <t>22/01/2023 02:00:00 - 22/01/2023 03:00:00</t>
  </si>
  <si>
    <t>22/01/2023 03:00:00 - 22/01/2023 04:00:00</t>
  </si>
  <si>
    <t>22/01/2023 04:00:00 - 22/01/2023 05:00:00</t>
  </si>
  <si>
    <t>22/01/2023 05:00:00 - 22/01/2023 06:00:00</t>
  </si>
  <si>
    <t>22/01/2023 06:00:00 - 22/01/2023 07:00:00</t>
  </si>
  <si>
    <t>22/01/2023 07:00:00 - 22/01/2023 08:00:00</t>
  </si>
  <si>
    <t>22/01/2023 08:00:00 - 22/01/2023 09:00:00</t>
  </si>
  <si>
    <t>22/01/2023 09:00:00 - 22/01/2023 10:00:00</t>
  </si>
  <si>
    <t>22/01/2023 10:00:00 - 22/01/2023 11:00:00</t>
  </si>
  <si>
    <t>22/01/2023 11:00:00 - 22/01/2023 12:00:00</t>
  </si>
  <si>
    <t>22/01/2023 12:00:00 - 22/01/2023 13:00:00</t>
  </si>
  <si>
    <t>22/01/2023 13:00:00 - 22/01/2023 14:00:00</t>
  </si>
  <si>
    <t>22/01/2023 14:00:00 - 22/01/2023 15:00:00</t>
  </si>
  <si>
    <t>22/01/2023 15:00:00 - 22/01/2023 16:00:00</t>
  </si>
  <si>
    <t>22/01/2023 16:00:00 - 22/01/2023 17:00:00</t>
  </si>
  <si>
    <t>22/01/2023 17:00:00 - 22/01/2023 18:00:00</t>
  </si>
  <si>
    <t>22/01/2023 18:00:00 - 22/01/2023 19:00:00</t>
  </si>
  <si>
    <t>22/01/2023 19:00:00 - 22/01/2023 20:00:00</t>
  </si>
  <si>
    <t>22/01/2023 20:00:00 - 22/01/2023 21:00:00</t>
  </si>
  <si>
    <t>22/01/2023 21:00:00 - 22/01/2023 22:00:00</t>
  </si>
  <si>
    <t>22/01/2023 22:00:00 - 22/01/2023 23:00:00</t>
  </si>
  <si>
    <t>22/01/2023 23:00:00 - 23/01/2023 00:00:00</t>
  </si>
  <si>
    <t>23/01/2023 00:00:00 - 23/01/2023 01:00:00</t>
  </si>
  <si>
    <t>23/01/2023 01:00:00 - 23/01/2023 02:00:00</t>
  </si>
  <si>
    <t>23/01/2023 02:00:00 - 23/01/2023 03:00:00</t>
  </si>
  <si>
    <t>23/01/2023 03:00:00 - 23/01/2023 04:00:00</t>
  </si>
  <si>
    <t>23/01/2023 04:00:00 - 23/01/2023 05:00:00</t>
  </si>
  <si>
    <t>23/01/2023 05:00:00 - 23/01/2023 06:00:00</t>
  </si>
  <si>
    <t>23/01/2023 06:00:00 - 23/01/2023 07:00:00</t>
  </si>
  <si>
    <t>23/01/2023 07:00:00 - 23/01/2023 08:00:00</t>
  </si>
  <si>
    <t>23/01/2023 08:00:00 - 23/01/2023 09:00:00</t>
  </si>
  <si>
    <t>23/01/2023 09:00:00 - 23/01/2023 10:00:00</t>
  </si>
  <si>
    <t>23/01/2023 10:00:00 - 23/01/2023 11:00:00</t>
  </si>
  <si>
    <t>23/01/2023 11:00:00 - 23/01/2023 12:00:00</t>
  </si>
  <si>
    <t>23/01/2023 12:00:00 - 23/01/2023 13:00:00</t>
  </si>
  <si>
    <t>23/01/2023 13:00:00 - 23/01/2023 14:00:00</t>
  </si>
  <si>
    <t>23/01/2023 14:00:00 - 23/01/2023 15:00:00</t>
  </si>
  <si>
    <t>23/01/2023 15:00:00 - 23/01/2023 16:00:00</t>
  </si>
  <si>
    <t>23/01/2023 16:00:00 - 23/01/2023 17:00:00</t>
  </si>
  <si>
    <t>23/01/2023 17:00:00 - 23/01/2023 18:00:00</t>
  </si>
  <si>
    <t>23/01/2023 18:00:00 - 23/01/2023 19:00:00</t>
  </si>
  <si>
    <t>23/01/2023 19:00:00 - 23/01/2023 20:00:00</t>
  </si>
  <si>
    <t>23/01/2023 20:00:00 - 23/01/2023 21:00:00</t>
  </si>
  <si>
    <t>23/01/2023 21:00:00 - 23/01/2023 22:00:00</t>
  </si>
  <si>
    <t>23/01/2023 22:00:00 - 23/01/2023 23:00:00</t>
  </si>
  <si>
    <t>23/01/2023 23:00:00 - 24/01/2023 00:00:00</t>
  </si>
  <si>
    <t>24/01/2023 00:00:00 - 24/01/2023 01:00:00</t>
  </si>
  <si>
    <t>24/01/2023 01:00:00 - 24/01/2023 02:00:00</t>
  </si>
  <si>
    <t>24/01/2023 02:00:00 - 24/01/2023 03:00:00</t>
  </si>
  <si>
    <t>24/01/2023 03:00:00 - 24/01/2023 04:00:00</t>
  </si>
  <si>
    <t>24/01/2023 04:00:00 - 24/01/2023 05:00:00</t>
  </si>
  <si>
    <t>24/01/2023 05:00:00 - 24/01/2023 06:00:00</t>
  </si>
  <si>
    <t>24/01/2023 06:00:00 - 24/01/2023 07:00:00</t>
  </si>
  <si>
    <t>24/01/2023 07:00:00 - 24/01/2023 08:00:00</t>
  </si>
  <si>
    <t>24/01/2023 08:00:00 - 24/01/2023 09:00:00</t>
  </si>
  <si>
    <t>24/01/2023 09:00:00 - 24/01/2023 10:00:00</t>
  </si>
  <si>
    <t>24/01/2023 10:00:00 - 24/01/2023 11:00:00</t>
  </si>
  <si>
    <t>24/01/2023 11:00:00 - 24/01/2023 12:00:00</t>
  </si>
  <si>
    <t>24/01/2023 12:00:00 - 24/01/2023 13:00:00</t>
  </si>
  <si>
    <t>24/01/2023 13:00:00 - 24/01/2023 14:00:00</t>
  </si>
  <si>
    <t>24/01/2023 14:00:00 - 24/01/2023 15:00:00</t>
  </si>
  <si>
    <t>24/01/2023 15:00:00 - 24/01/2023 16:00:00</t>
  </si>
  <si>
    <t>24/01/2023 16:00:00 - 24/01/2023 17:00:00</t>
  </si>
  <si>
    <t>24/01/2023 17:00:00 - 24/01/2023 18:00:00</t>
  </si>
  <si>
    <t>24/01/2023 18:00:00 - 24/01/2023 19:00:00</t>
  </si>
  <si>
    <t>24/01/2023 19:00:00 - 24/01/2023 20:00:00</t>
  </si>
  <si>
    <t>24/01/2023 20:00:00 - 24/01/2023 21:00:00</t>
  </si>
  <si>
    <t>24/01/2023 21:00:00 - 24/01/2023 22:00:00</t>
  </si>
  <si>
    <t>24/01/2023 22:00:00 - 24/01/2023 23:00:00</t>
  </si>
  <si>
    <t>24/01/2023 23:00:00 - 25/01/2023 00:00:00</t>
  </si>
  <si>
    <t>25/01/2023 00:00:00 - 25/01/2023 01:00:00</t>
  </si>
  <si>
    <t>25/01/2023 01:00:00 - 25/01/2023 02:00:00</t>
  </si>
  <si>
    <t>25/01/2023 02:00:00 - 25/01/2023 03:00:00</t>
  </si>
  <si>
    <t>25/01/2023 03:00:00 - 25/01/2023 04:00:00</t>
  </si>
  <si>
    <t>25/01/2023 04:00:00 - 25/01/2023 05:00:00</t>
  </si>
  <si>
    <t>25/01/2023 05:00:00 - 25/01/2023 06:00:00</t>
  </si>
  <si>
    <t>25/01/2023 06:00:00 - 25/01/2023 07:00:00</t>
  </si>
  <si>
    <t>25/01/2023 07:00:00 - 25/01/2023 08:00:00</t>
  </si>
  <si>
    <t>25/01/2023 08:00:00 - 25/01/2023 09:00:00</t>
  </si>
  <si>
    <t>25/01/2023 09:00:00 - 25/01/2023 10:00:00</t>
  </si>
  <si>
    <t>25/01/2023 10:00:00 - 25/01/2023 11:00:00</t>
  </si>
  <si>
    <t>25/01/2023 11:00:00 - 25/01/2023 12:00:00</t>
  </si>
  <si>
    <t>25/01/2023 12:00:00 - 25/01/2023 13:00:00</t>
  </si>
  <si>
    <t>25/01/2023 13:00:00 - 25/01/2023 14:00:00</t>
  </si>
  <si>
    <t>25/01/2023 14:00:00 - 25/01/2023 15:00:00</t>
  </si>
  <si>
    <t>25/01/2023 15:00:00 - 25/01/2023 16:00:00</t>
  </si>
  <si>
    <t>25/01/2023 16:00:00 - 25/01/2023 17:00:00</t>
  </si>
  <si>
    <t>25/01/2023 17:00:00 - 25/01/2023 18:00:00</t>
  </si>
  <si>
    <t>25/01/2023 18:00:00 - 25/01/2023 19:00:00</t>
  </si>
  <si>
    <t>25/01/2023 19:00:00 - 25/01/2023 20:00:00</t>
  </si>
  <si>
    <t>25/01/2023 20:00:00 - 25/01/2023 21:00:00</t>
  </si>
  <si>
    <t>25/01/2023 21:00:00 - 25/01/2023 22:00:00</t>
  </si>
  <si>
    <t>25/01/2023 22:00:00 - 25/01/2023 23:00:00</t>
  </si>
  <si>
    <t>25/01/2023 23:00:00 - 26/01/2023 00:00:00</t>
  </si>
  <si>
    <t>26/01/2023 00:00:00 - 26/01/2023 01:00:00</t>
  </si>
  <si>
    <t>26/01/2023 01:00:00 - 26/01/2023 02:00:00</t>
  </si>
  <si>
    <t>26/01/2023 02:00:00 - 26/01/2023 03:00:00</t>
  </si>
  <si>
    <t>26/01/2023 03:00:00 - 26/01/2023 04:00:00</t>
  </si>
  <si>
    <t>26/01/2023 04:00:00 - 26/01/2023 05:00:00</t>
  </si>
  <si>
    <t>26/01/2023 05:00:00 - 26/01/2023 06:00:00</t>
  </si>
  <si>
    <t>26/01/2023 06:00:00 - 26/01/2023 07:00:00</t>
  </si>
  <si>
    <t>26/01/2023 07:00:00 - 26/01/2023 08:00:00</t>
  </si>
  <si>
    <t>26/01/2023 08:00:00 - 26/01/2023 09:00:00</t>
  </si>
  <si>
    <t>26/01/2023 09:00:00 - 26/01/2023 10:00:00</t>
  </si>
  <si>
    <t>26/01/2023 10:00:00 - 26/01/2023 11:00:00</t>
  </si>
  <si>
    <t>26/01/2023 11:00:00 - 26/01/2023 12:00:00</t>
  </si>
  <si>
    <t>26/01/2023 12:00:00 - 26/01/2023 13:00:00</t>
  </si>
  <si>
    <t>26/01/2023 13:00:00 - 26/01/2023 14:00:00</t>
  </si>
  <si>
    <t>26/01/2023 14:00:00 - 26/01/2023 15:00:00</t>
  </si>
  <si>
    <t>26/01/2023 15:00:00 - 26/01/2023 16:00:00</t>
  </si>
  <si>
    <t>26/01/2023 16:00:00 - 26/01/2023 17:00:00</t>
  </si>
  <si>
    <t>26/01/2023 17:00:00 - 26/01/2023 18:00:00</t>
  </si>
  <si>
    <t>26/01/2023 18:00:00 - 26/01/2023 19:00:00</t>
  </si>
  <si>
    <t>26/01/2023 19:00:00 - 26/01/2023 20:00:00</t>
  </si>
  <si>
    <t>26/01/2023 20:00:00 - 26/01/2023 21:00:00</t>
  </si>
  <si>
    <t>26/01/2023 21:00:00 - 26/01/2023 22:00:00</t>
  </si>
  <si>
    <t>26/01/2023 22:00:00 - 26/01/2023 23:00:00</t>
  </si>
  <si>
    <t>26/01/2023 23:00:00 - 27/01/2023 00:00:00</t>
  </si>
  <si>
    <t>27/01/2023 00:00:00 - 27/01/2023 01:00:00</t>
  </si>
  <si>
    <t>27/01/2023 01:00:00 - 27/01/2023 02:00:00</t>
  </si>
  <si>
    <t>27/01/2023 02:00:00 - 27/01/2023 03:00:00</t>
  </si>
  <si>
    <t>27/01/2023 03:00:00 - 27/01/2023 04:00:00</t>
  </si>
  <si>
    <t>27/01/2023 04:00:00 - 27/01/2023 05:00:00</t>
  </si>
  <si>
    <t>27/01/2023 05:00:00 - 27/01/2023 06:00:00</t>
  </si>
  <si>
    <t>27/01/2023 06:00:00 - 27/01/2023 07:00:00</t>
  </si>
  <si>
    <t>27/01/2023 07:00:00 - 27/01/2023 08:00:00</t>
  </si>
  <si>
    <t>27/01/2023 08:00:00 - 27/01/2023 09:00:00</t>
  </si>
  <si>
    <t>27/01/2023 09:00:00 - 27/01/2023 10:00:00</t>
  </si>
  <si>
    <t>27/01/2023 10:00:00 - 27/01/2023 11:00:00</t>
  </si>
  <si>
    <t>27/01/2023 11:00:00 - 27/01/2023 12:00:00</t>
  </si>
  <si>
    <t>27/01/2023 12:00:00 - 27/01/2023 13:00:00</t>
  </si>
  <si>
    <t>27/01/2023 13:00:00 - 27/01/2023 14:00:00</t>
  </si>
  <si>
    <t>27/01/2023 14:00:00 - 27/01/2023 15:00:00</t>
  </si>
  <si>
    <t>27/01/2023 15:00:00 - 27/01/2023 16:00:00</t>
  </si>
  <si>
    <t>27/01/2023 16:00:00 - 27/01/2023 17:00:00</t>
  </si>
  <si>
    <t>27/01/2023 17:00:00 - 27/01/2023 18:00:00</t>
  </si>
  <si>
    <t>27/01/2023 18:00:00 - 27/01/2023 19:00:00</t>
  </si>
  <si>
    <t>27/01/2023 19:00:00 - 27/01/2023 20:00:00</t>
  </si>
  <si>
    <t>27/01/2023 20:00:00 - 27/01/2023 21:00:00</t>
  </si>
  <si>
    <t>27/01/2023 21:00:00 - 27/01/2023 22:00:00</t>
  </si>
  <si>
    <t>27/01/2023 22:00:00 - 27/01/2023 23:00:00</t>
  </si>
  <si>
    <t>27/01/2023 23:00:00 - 28/01/2023 00:00:00</t>
  </si>
  <si>
    <t>28/01/2023 00:00:00 - 28/01/2023 01:00:00</t>
  </si>
  <si>
    <t>28/01/2023 01:00:00 - 28/01/2023 02:00:00</t>
  </si>
  <si>
    <t>28/01/2023 02:00:00 - 28/01/2023 03:00:00</t>
  </si>
  <si>
    <t>28/01/2023 03:00:00 - 28/01/2023 04:00:00</t>
  </si>
  <si>
    <t>28/01/2023 04:00:00 - 28/01/2023 05:00:00</t>
  </si>
  <si>
    <t>28/01/2023 05:00:00 - 28/01/2023 06:00:00</t>
  </si>
  <si>
    <t>28/01/2023 06:00:00 - 28/01/2023 07:00:00</t>
  </si>
  <si>
    <t>28/01/2023 07:00:00 - 28/01/2023 08:00:00</t>
  </si>
  <si>
    <t>28/01/2023 08:00:00 - 28/01/2023 09:00:00</t>
  </si>
  <si>
    <t>28/01/2023 09:00:00 - 28/01/2023 10:00:00</t>
  </si>
  <si>
    <t>28/01/2023 10:00:00 - 28/01/2023 11:00:00</t>
  </si>
  <si>
    <t>28/01/2023 11:00:00 - 28/01/2023 12:00:00</t>
  </si>
  <si>
    <t>28/01/2023 12:00:00 - 28/01/2023 13:00:00</t>
  </si>
  <si>
    <t>28/01/2023 13:00:00 - 28/01/2023 14:00:00</t>
  </si>
  <si>
    <t>28/01/2023 14:00:00 - 28/01/2023 15:00:00</t>
  </si>
  <si>
    <t>28/01/2023 15:00:00 - 28/01/2023 16:00:00</t>
  </si>
  <si>
    <t>28/01/2023 16:00:00 - 28/01/2023 17:00:00</t>
  </si>
  <si>
    <t>28/01/2023 17:00:00 - 28/01/2023 18:00:00</t>
  </si>
  <si>
    <t>28/01/2023 18:00:00 - 28/01/2023 19:00:00</t>
  </si>
  <si>
    <t>28/01/2023 19:00:00 - 28/01/2023 20:00:00</t>
  </si>
  <si>
    <t>28/01/2023 20:00:00 - 28/01/2023 21:00:00</t>
  </si>
  <si>
    <t>28/01/2023 21:00:00 - 28/01/2023 22:00:00</t>
  </si>
  <si>
    <t>28/01/2023 22:00:00 - 28/01/2023 23:00:00</t>
  </si>
  <si>
    <t>28/01/2023 23:00:00 - 29/01/2023 00:00:00</t>
  </si>
  <si>
    <t>29/01/2023 00:00:00 - 29/01/2023 01:00:00</t>
  </si>
  <si>
    <t>29/01/2023 01:00:00 - 29/01/2023 02:00:00</t>
  </si>
  <si>
    <t>29/01/2023 02:00:00 - 29/01/2023 03:00:00</t>
  </si>
  <si>
    <t>29/01/2023 03:00:00 - 29/01/2023 04:00:00</t>
  </si>
  <si>
    <t>29/01/2023 04:00:00 - 29/01/2023 05:00:00</t>
  </si>
  <si>
    <t>29/01/2023 05:00:00 - 29/01/2023 06:00:00</t>
  </si>
  <si>
    <t>29/01/2023 06:00:00 - 29/01/2023 07:00:00</t>
  </si>
  <si>
    <t>29/01/2023 07:00:00 - 29/01/2023 08:00:00</t>
  </si>
  <si>
    <t>29/01/2023 08:00:00 - 29/01/2023 09:00:00</t>
  </si>
  <si>
    <t>29/01/2023 09:00:00 - 29/01/2023 10:00:00</t>
  </si>
  <si>
    <t>29/01/2023 10:00:00 - 29/01/2023 11:00:00</t>
  </si>
  <si>
    <t>29/01/2023 11:00:00 - 29/01/2023 12:00:00</t>
  </si>
  <si>
    <t>29/01/2023 12:00:00 - 29/01/2023 13:00:00</t>
  </si>
  <si>
    <t>29/01/2023 13:00:00 - 29/01/2023 14:00:00</t>
  </si>
  <si>
    <t>29/01/2023 14:00:00 - 29/01/2023 15:00:00</t>
  </si>
  <si>
    <t>29/01/2023 15:00:00 - 29/01/2023 16:00:00</t>
  </si>
  <si>
    <t>29/01/2023 16:00:00 - 29/01/2023 17:00:00</t>
  </si>
  <si>
    <t>29/01/2023 17:00:00 - 29/01/2023 18:00:00</t>
  </si>
  <si>
    <t>29/01/2023 18:00:00 - 29/01/2023 19:00:00</t>
  </si>
  <si>
    <t>29/01/2023 19:00:00 - 29/01/2023 20:00:00</t>
  </si>
  <si>
    <t>29/01/2023 20:00:00 - 29/01/2023 21:00:00</t>
  </si>
  <si>
    <t>29/01/2023 21:00:00 - 29/01/2023 22:00:00</t>
  </si>
  <si>
    <t>29/01/2023 22:00:00 - 29/01/2023 23:00:00</t>
  </si>
  <si>
    <t>29/01/2023 23:00:00 - 30/01/2023 00:00:00</t>
  </si>
  <si>
    <t>30/01/2023 00:00:00 - 30/01/2023 01:00:00</t>
  </si>
  <si>
    <t>30/01/2023 01:00:00 - 30/01/2023 02:00:00</t>
  </si>
  <si>
    <t>30/01/2023 02:00:00 - 30/01/2023 03:00:00</t>
  </si>
  <si>
    <t>30/01/2023 03:00:00 - 30/01/2023 04:00:00</t>
  </si>
  <si>
    <t>30/01/2023 04:00:00 - 30/01/2023 05:00:00</t>
  </si>
  <si>
    <t>30/01/2023 05:00:00 - 30/01/2023 06:00:00</t>
  </si>
  <si>
    <t>30/01/2023 06:00:00 - 30/01/2023 07:00:00</t>
  </si>
  <si>
    <t>30/01/2023 07:00:00 - 30/01/2023 08:00:00</t>
  </si>
  <si>
    <t>30/01/2023 08:00:00 - 30/01/2023 09:00:00</t>
  </si>
  <si>
    <t>30/01/2023 09:00:00 - 30/01/2023 10:00:00</t>
  </si>
  <si>
    <t>30/01/2023 10:00:00 - 30/01/2023 11:00:00</t>
  </si>
  <si>
    <t>30/01/2023 11:00:00 - 30/01/2023 12:00:00</t>
  </si>
  <si>
    <t>30/01/2023 12:00:00 - 30/01/2023 13:00:00</t>
  </si>
  <si>
    <t>30/01/2023 13:00:00 - 30/01/2023 14:00:00</t>
  </si>
  <si>
    <t>30/01/2023 14:00:00 - 30/01/2023 15:00:00</t>
  </si>
  <si>
    <t>30/01/2023 15:00:00 - 30/01/2023 16:00:00</t>
  </si>
  <si>
    <t>30/01/2023 16:00:00 - 30/01/2023 17:00:00</t>
  </si>
  <si>
    <t>30/01/2023 17:00:00 - 30/01/2023 18:00:00</t>
  </si>
  <si>
    <t>30/01/2023 18:00:00 - 30/01/2023 19:00:00</t>
  </si>
  <si>
    <t>30/01/2023 19:00:00 - 30/01/2023 20:00:00</t>
  </si>
  <si>
    <t>30/01/2023 20:00:00 - 30/01/2023 21:00:00</t>
  </si>
  <si>
    <t>30/01/2023 21:00:00 - 30/01/2023 22:00:00</t>
  </si>
  <si>
    <t>30/01/2023 22:00:00 - 30/01/2023 23:00:00</t>
  </si>
  <si>
    <t>30/01/2023 23:00:00 - 31/01/2023 00:00:00</t>
  </si>
  <si>
    <t>31/01/2023 00:00:00 - 31/01/2023 01:00:00</t>
  </si>
  <si>
    <t>31/01/2023 01:00:00 - 31/01/2023 02:00:00</t>
  </si>
  <si>
    <t>31/01/2023 02:00:00 - 31/01/2023 03:00:00</t>
  </si>
  <si>
    <t>31/01/2023 03:00:00 - 31/01/2023 04:00:00</t>
  </si>
  <si>
    <t>31/01/2023 04:00:00 - 31/01/2023 05:00:00</t>
  </si>
  <si>
    <t>31/01/2023 05:00:00 - 31/01/2023 06:00:00</t>
  </si>
  <si>
    <t>31/01/2023 06:00:00 - 31/01/2023 07:00:00</t>
  </si>
  <si>
    <t>31/01/2023 07:00:00 - 31/01/2023 08:00:00</t>
  </si>
  <si>
    <t>31/01/2023 08:00:00 - 31/01/2023 09:00:00</t>
  </si>
  <si>
    <t>31/01/2023 09:00:00 - 31/01/2023 10:00:00</t>
  </si>
  <si>
    <t>31/01/2023 10:00:00 - 31/01/2023 11:00:00</t>
  </si>
  <si>
    <t>31/01/2023 11:00:00 - 31/01/2023 12:00:00</t>
  </si>
  <si>
    <t>31/01/2023 12:00:00 - 31/01/2023 13:00:00</t>
  </si>
  <si>
    <t>31/01/2023 13:00:00 - 31/01/2023 14:00:00</t>
  </si>
  <si>
    <t>31/01/2023 14:00:00 - 31/01/2023 15:00:00</t>
  </si>
  <si>
    <t>31/01/2023 15:00:00 - 31/01/2023 16:00:00</t>
  </si>
  <si>
    <t>31/01/2023 16:00:00 - 31/01/2023 17:00:00</t>
  </si>
  <si>
    <t>31/01/2023 17:00:00 - 31/01/2023 18:00:00</t>
  </si>
  <si>
    <t>31/01/2023 18:00:00 - 31/01/2023 19:00:00</t>
  </si>
  <si>
    <t>31/01/2023 19:00:00 - 31/01/2023 20:00:00</t>
  </si>
  <si>
    <t>31/01/2023 20:00:00 - 31/01/2023 21:00:00</t>
  </si>
  <si>
    <t>31/01/2023 21:00:00 - 31/01/2023 22:00:00</t>
  </si>
  <si>
    <t>31/01/2023 22:00:00 - 31/01/2023 23:00:00</t>
  </si>
  <si>
    <t>31/01/2023 23:00:00 - 01/02/2023 00:00:00</t>
  </si>
  <si>
    <t>01/02/2023 00:00:00 - 01/02/2023 01:00:00</t>
  </si>
  <si>
    <t>01/02/2023 01:00:00 - 01/02/2023 02:00:00</t>
  </si>
  <si>
    <t>01/02/2023 02:00:00 - 01/02/2023 03:00:00</t>
  </si>
  <si>
    <t>01/02/2023 03:00:00 - 01/02/2023 04:00:00</t>
  </si>
  <si>
    <t>01/02/2023 04:00:00 - 01/02/2023 05:00:00</t>
  </si>
  <si>
    <t>01/02/2023 05:00:00 - 01/02/2023 06:00:00</t>
  </si>
  <si>
    <t>01/02/2023 06:00:00 - 01/02/2023 07:00:00</t>
  </si>
  <si>
    <t>01/02/2023 07:00:00 - 01/02/2023 08:00:00</t>
  </si>
  <si>
    <t>01/02/2023 08:00:00 - 01/02/2023 09:00:00</t>
  </si>
  <si>
    <t>01/02/2023 09:00:00 - 01/02/2023 10:00:00</t>
  </si>
  <si>
    <t>01/02/2023 10:00:00 - 01/02/2023 11:00:00</t>
  </si>
  <si>
    <t>01/02/2023 11:00:00 - 01/02/2023 12:00:00</t>
  </si>
  <si>
    <t>01/02/2023 12:00:00 - 01/02/2023 13:00:00</t>
  </si>
  <si>
    <t>01/02/2023 13:00:00 - 01/02/2023 14:00:00</t>
  </si>
  <si>
    <t>01/02/2023 14:00:00 - 01/02/2023 15:00:00</t>
  </si>
  <si>
    <t>01/02/2023 15:00:00 - 01/02/2023 16:00:00</t>
  </si>
  <si>
    <t>01/02/2023 16:00:00 - 01/02/2023 17:00:00</t>
  </si>
  <si>
    <t>01/02/2023 17:00:00 - 01/02/2023 18:00:00</t>
  </si>
  <si>
    <t>01/02/2023 18:00:00 - 01/02/2023 19:00:00</t>
  </si>
  <si>
    <t>01/02/2023 19:00:00 - 01/02/2023 20:00:00</t>
  </si>
  <si>
    <t>01/02/2023 20:00:00 - 01/02/2023 21:00:00</t>
  </si>
  <si>
    <t>01/02/2023 21:00:00 - 01/02/2023 22:00:00</t>
  </si>
  <si>
    <t>01/02/2023 22:00:00 - 01/02/2023 23:00:00</t>
  </si>
  <si>
    <t>01/02/2023 23:00:00 - 02/02/2023 00:00:00</t>
  </si>
  <si>
    <t>02/02/2023 00:00:00 - 02/02/2023 01:00:00</t>
  </si>
  <si>
    <t>02/02/2023 01:00:00 - 02/02/2023 02:00:00</t>
  </si>
  <si>
    <t>02/02/2023 02:00:00 - 02/02/2023 03:00:00</t>
  </si>
  <si>
    <t>02/02/2023 03:00:00 - 02/02/2023 04:00:00</t>
  </si>
  <si>
    <t>02/02/2023 04:00:00 - 02/02/2023 05:00:00</t>
  </si>
  <si>
    <t>02/02/2023 05:00:00 - 02/02/2023 06:00:00</t>
  </si>
  <si>
    <t>02/02/2023 06:00:00 - 02/02/2023 07:00:00</t>
  </si>
  <si>
    <t>02/02/2023 07:00:00 - 02/02/2023 08:00:00</t>
  </si>
  <si>
    <t>02/02/2023 08:00:00 - 02/02/2023 09:00:00</t>
  </si>
  <si>
    <t>02/02/2023 09:00:00 - 02/02/2023 10:00:00</t>
  </si>
  <si>
    <t>02/02/2023 10:00:00 - 02/02/2023 11:00:00</t>
  </si>
  <si>
    <t>02/02/2023 11:00:00 - 02/02/2023 12:00:00</t>
  </si>
  <si>
    <t>02/02/2023 12:00:00 - 02/02/2023 13:00:00</t>
  </si>
  <si>
    <t>02/02/2023 13:00:00 - 02/02/2023 14:00:00</t>
  </si>
  <si>
    <t>02/02/2023 14:00:00 - 02/02/2023 15:00:00</t>
  </si>
  <si>
    <t>02/02/2023 15:00:00 - 02/02/2023 16:00:00</t>
  </si>
  <si>
    <t>02/02/2023 16:00:00 - 02/02/2023 17:00:00</t>
  </si>
  <si>
    <t>02/02/2023 17:00:00 - 02/02/2023 18:00:00</t>
  </si>
  <si>
    <t>02/02/2023 18:00:00 - 02/02/2023 19:00:00</t>
  </si>
  <si>
    <t>02/02/2023 19:00:00 - 02/02/2023 20:00:00</t>
  </si>
  <si>
    <t>02/02/2023 20:00:00 - 02/02/2023 21:00:00</t>
  </si>
  <si>
    <t>02/02/2023 21:00:00 - 02/02/2023 22:00:00</t>
  </si>
  <si>
    <t>02/02/2023 22:00:00 - 02/02/2023 23:00:00</t>
  </si>
  <si>
    <t>02/02/2023 23:00:00 - 03/02/2023 00:00:00</t>
  </si>
  <si>
    <t>03/02/2023 00:00:00 - 03/02/2023 01:00:00</t>
  </si>
  <si>
    <t>03/02/2023 01:00:00 - 03/02/2023 02:00:00</t>
  </si>
  <si>
    <t>03/02/2023 02:00:00 - 03/02/2023 03:00:00</t>
  </si>
  <si>
    <t>03/02/2023 03:00:00 - 03/02/2023 04:00:00</t>
  </si>
  <si>
    <t>03/02/2023 04:00:00 - 03/02/2023 05:00:00</t>
  </si>
  <si>
    <t>03/02/2023 05:00:00 - 03/02/2023 06:00:00</t>
  </si>
  <si>
    <t>03/02/2023 06:00:00 - 03/02/2023 07:00:00</t>
  </si>
  <si>
    <t>03/02/2023 07:00:00 - 03/02/2023 08:00:00</t>
  </si>
  <si>
    <t>03/02/2023 08:00:00 - 03/02/2023 09:00:00</t>
  </si>
  <si>
    <t>03/02/2023 09:00:00 - 03/02/2023 10:00:00</t>
  </si>
  <si>
    <t>03/02/2023 10:00:00 - 03/02/2023 11:00:00</t>
  </si>
  <si>
    <t>03/02/2023 11:00:00 - 03/02/2023 12:00:00</t>
  </si>
  <si>
    <t>03/02/2023 12:00:00 - 03/02/2023 13:00:00</t>
  </si>
  <si>
    <t>03/02/2023 13:00:00 - 03/02/2023 14:00:00</t>
  </si>
  <si>
    <t>03/02/2023 14:00:00 - 03/02/2023 15:00:00</t>
  </si>
  <si>
    <t>03/02/2023 15:00:00 - 03/02/2023 16:00:00</t>
  </si>
  <si>
    <t>03/02/2023 16:00:00 - 03/02/2023 17:00:00</t>
  </si>
  <si>
    <t>03/02/2023 17:00:00 - 03/02/2023 18:00:00</t>
  </si>
  <si>
    <t>03/02/2023 18:00:00 - 03/02/2023 19:00:00</t>
  </si>
  <si>
    <t>03/02/2023 19:00:00 - 03/02/2023 20:00:00</t>
  </si>
  <si>
    <t>03/02/2023 20:00:00 - 03/02/2023 21:00:00</t>
  </si>
  <si>
    <t>03/02/2023 21:00:00 - 03/02/2023 22:00:00</t>
  </si>
  <si>
    <t>03/02/2023 22:00:00 - 03/02/2023 23:00:00</t>
  </si>
  <si>
    <t>03/02/2023 23:00:00 - 04/02/2023 00:00:00</t>
  </si>
  <si>
    <t>04/02/2023 00:00:00 - 04/02/2023 01:00:00</t>
  </si>
  <si>
    <t>04/02/2023 01:00:00 - 04/02/2023 02:00:00</t>
  </si>
  <si>
    <t>04/02/2023 02:00:00 - 04/02/2023 03:00:00</t>
  </si>
  <si>
    <t>04/02/2023 03:00:00 - 04/02/2023 04:00:00</t>
  </si>
  <si>
    <t>04/02/2023 04:00:00 - 04/02/2023 05:00:00</t>
  </si>
  <si>
    <t>04/02/2023 05:00:00 - 04/02/2023 06:00:00</t>
  </si>
  <si>
    <t>04/02/2023 06:00:00 - 04/02/2023 07:00:00</t>
  </si>
  <si>
    <t>04/02/2023 07:00:00 - 04/02/2023 08:00:00</t>
  </si>
  <si>
    <t>04/02/2023 08:00:00 - 04/02/2023 09:00:00</t>
  </si>
  <si>
    <t>04/02/2023 09:00:00 - 04/02/2023 10:00:00</t>
  </si>
  <si>
    <t>04/02/2023 10:00:00 - 04/02/2023 11:00:00</t>
  </si>
  <si>
    <t>04/02/2023 11:00:00 - 04/02/2023 12:00:00</t>
  </si>
  <si>
    <t>04/02/2023 12:00:00 - 04/02/2023 13:00:00</t>
  </si>
  <si>
    <t>04/02/2023 13:00:00 - 04/02/2023 14:00:00</t>
  </si>
  <si>
    <t>04/02/2023 14:00:00 - 04/02/2023 15:00:00</t>
  </si>
  <si>
    <t>04/02/2023 15:00:00 - 04/02/2023 16:00:00</t>
  </si>
  <si>
    <t>04/02/2023 16:00:00 - 04/02/2023 17:00:00</t>
  </si>
  <si>
    <t>04/02/2023 17:00:00 - 04/02/2023 18:00:00</t>
  </si>
  <si>
    <t>04/02/2023 18:00:00 - 04/02/2023 19:00:00</t>
  </si>
  <si>
    <t>04/02/2023 19:00:00 - 04/02/2023 20:00:00</t>
  </si>
  <si>
    <t>04/02/2023 20:00:00 - 04/02/2023 21:00:00</t>
  </si>
  <si>
    <t>04/02/2023 21:00:00 - 04/02/2023 22:00:00</t>
  </si>
  <si>
    <t>04/02/2023 22:00:00 - 04/02/2023 23:00:00</t>
  </si>
  <si>
    <t>04/02/2023 23:00:00 - 05/02/2023 00:00:00</t>
  </si>
  <si>
    <t>05/02/2023 00:00:00 - 05/02/2023 01:00:00</t>
  </si>
  <si>
    <t>05/02/2023 01:00:00 - 05/02/2023 02:00:00</t>
  </si>
  <si>
    <t>05/02/2023 02:00:00 - 05/02/2023 03:00:00</t>
  </si>
  <si>
    <t>05/02/2023 03:00:00 - 05/02/2023 04:00:00</t>
  </si>
  <si>
    <t>05/02/2023 04:00:00 - 05/02/2023 05:00:00</t>
  </si>
  <si>
    <t>05/02/2023 05:00:00 - 05/02/2023 06:00:00</t>
  </si>
  <si>
    <t>05/02/2023 06:00:00 - 05/02/2023 07:00:00</t>
  </si>
  <si>
    <t>05/02/2023 07:00:00 - 05/02/2023 08:00:00</t>
  </si>
  <si>
    <t>05/02/2023 08:00:00 - 05/02/2023 09:00:00</t>
  </si>
  <si>
    <t>05/02/2023 09:00:00 - 05/02/2023 10:00:00</t>
  </si>
  <si>
    <t>05/02/2023 10:00:00 - 05/02/2023 11:00:00</t>
  </si>
  <si>
    <t>05/02/2023 11:00:00 - 05/02/2023 12:00:00</t>
  </si>
  <si>
    <t>05/02/2023 12:00:00 - 05/02/2023 13:00:00</t>
  </si>
  <si>
    <t>05/02/2023 13:00:00 - 05/02/2023 14:00:00</t>
  </si>
  <si>
    <t>05/02/2023 14:00:00 - 05/02/2023 15:00:00</t>
  </si>
  <si>
    <t>05/02/2023 15:00:00 - 05/02/2023 16:00:00</t>
  </si>
  <si>
    <t>05/02/2023 16:00:00 - 05/02/2023 17:00:00</t>
  </si>
  <si>
    <t>05/02/2023 17:00:00 - 05/02/2023 18:00:00</t>
  </si>
  <si>
    <t>05/02/2023 18:00:00 - 05/02/2023 19:00:00</t>
  </si>
  <si>
    <t>05/02/2023 19:00:00 - 05/02/2023 20:00:00</t>
  </si>
  <si>
    <t>05/02/2023 20:00:00 - 05/02/2023 21:00:00</t>
  </si>
  <si>
    <t>05/02/2023 21:00:00 - 05/02/2023 22:00:00</t>
  </si>
  <si>
    <t>05/02/2023 22:00:00 - 05/02/2023 23:00:00</t>
  </si>
  <si>
    <t>05/02/2023 23:00:00 - 06/02/2023 00:00:00</t>
  </si>
  <si>
    <t>06/02/2023 00:00:00 - 06/02/2023 01:00:00</t>
  </si>
  <si>
    <t>06/02/2023 01:00:00 - 06/02/2023 02:00:00</t>
  </si>
  <si>
    <t>06/02/2023 02:00:00 - 06/02/2023 03:00:00</t>
  </si>
  <si>
    <t>06/02/2023 03:00:00 - 06/02/2023 04:00:00</t>
  </si>
  <si>
    <t>06/02/2023 04:00:00 - 06/02/2023 05:00:00</t>
  </si>
  <si>
    <t>06/02/2023 05:00:00 - 06/02/2023 06:00:00</t>
  </si>
  <si>
    <t>06/02/2023 06:00:00 - 06/02/2023 07:00:00</t>
  </si>
  <si>
    <t>06/02/2023 07:00:00 - 06/02/2023 08:00:00</t>
  </si>
  <si>
    <t>06/02/2023 08:00:00 - 06/02/2023 09:00:00</t>
  </si>
  <si>
    <t>06/02/2023 09:00:00 - 06/02/2023 10:00:00</t>
  </si>
  <si>
    <t>06/02/2023 10:00:00 - 06/02/2023 11:00:00</t>
  </si>
  <si>
    <t>06/02/2023 11:00:00 - 06/02/2023 12:00:00</t>
  </si>
  <si>
    <t>06/02/2023 12:00:00 - 06/02/2023 13:00:00</t>
  </si>
  <si>
    <t>06/02/2023 13:00:00 - 06/02/2023 14:00:00</t>
  </si>
  <si>
    <t>06/02/2023 14:00:00 - 06/02/2023 15:00:00</t>
  </si>
  <si>
    <t>06/02/2023 15:00:00 - 06/02/2023 16:00:00</t>
  </si>
  <si>
    <t>06/02/2023 16:00:00 - 06/02/2023 17:00:00</t>
  </si>
  <si>
    <t>06/02/2023 17:00:00 - 06/02/2023 18:00:00</t>
  </si>
  <si>
    <t>06/02/2023 18:00:00 - 06/02/2023 19:00:00</t>
  </si>
  <si>
    <t>06/02/2023 19:00:00 - 06/02/2023 20:00:00</t>
  </si>
  <si>
    <t>06/02/2023 20:00:00 - 06/02/2023 21:00:00</t>
  </si>
  <si>
    <t>06/02/2023 21:00:00 - 06/02/2023 22:00:00</t>
  </si>
  <si>
    <t>06/02/2023 22:00:00 - 06/02/2023 23:00:00</t>
  </si>
  <si>
    <t>06/02/2023 23:00:00 - 07/02/2023 00:00:00</t>
  </si>
  <si>
    <t>07/02/2023 00:00:00 - 07/02/2023 01:00:00</t>
  </si>
  <si>
    <t>07/02/2023 01:00:00 - 07/02/2023 02:00:00</t>
  </si>
  <si>
    <t>07/02/2023 02:00:00 - 07/02/2023 03:00:00</t>
  </si>
  <si>
    <t>07/02/2023 03:00:00 - 07/02/2023 04:00:00</t>
  </si>
  <si>
    <t>07/02/2023 04:00:00 - 07/02/2023 05:00:00</t>
  </si>
  <si>
    <t>07/02/2023 05:00:00 - 07/02/2023 06:00:00</t>
  </si>
  <si>
    <t>07/02/2023 06:00:00 - 07/02/2023 07:00:00</t>
  </si>
  <si>
    <t>07/02/2023 07:00:00 - 07/02/2023 08:00:00</t>
  </si>
  <si>
    <t>07/02/2023 08:00:00 - 07/02/2023 09:00:00</t>
  </si>
  <si>
    <t>07/02/2023 09:00:00 - 07/02/2023 10:00:00</t>
  </si>
  <si>
    <t>07/02/2023 10:00:00 - 07/02/2023 11:00:00</t>
  </si>
  <si>
    <t>07/02/2023 11:00:00 - 07/02/2023 12:00:00</t>
  </si>
  <si>
    <t>07/02/2023 12:00:00 - 07/02/2023 13:00:00</t>
  </si>
  <si>
    <t>07/02/2023 13:00:00 - 07/02/2023 14:00:00</t>
  </si>
  <si>
    <t>07/02/2023 14:00:00 - 07/02/2023 15:00:00</t>
  </si>
  <si>
    <t>07/02/2023 15:00:00 - 07/02/2023 16:00:00</t>
  </si>
  <si>
    <t>07/02/2023 16:00:00 - 07/02/2023 17:00:00</t>
  </si>
  <si>
    <t>07/02/2023 17:00:00 - 07/02/2023 18:00:00</t>
  </si>
  <si>
    <t>07/02/2023 18:00:00 - 07/02/2023 19:00:00</t>
  </si>
  <si>
    <t>07/02/2023 19:00:00 - 07/02/2023 20:00:00</t>
  </si>
  <si>
    <t>07/02/2023 20:00:00 - 07/02/2023 21:00:00</t>
  </si>
  <si>
    <t>07/02/2023 21:00:00 - 07/02/2023 22:00:00</t>
  </si>
  <si>
    <t>07/02/2023 22:00:00 - 07/02/2023 23:00:00</t>
  </si>
  <si>
    <t>07/02/2023 23:00:00 - 08/02/2023 00:00:00</t>
  </si>
  <si>
    <t>08/02/2023 00:00:00 - 08/02/2023 01:00:00</t>
  </si>
  <si>
    <t>08/02/2023 01:00:00 - 08/02/2023 02:00:00</t>
  </si>
  <si>
    <t>08/02/2023 02:00:00 - 08/02/2023 03:00:00</t>
  </si>
  <si>
    <t>08/02/2023 03:00:00 - 08/02/2023 04:00:00</t>
  </si>
  <si>
    <t>08/02/2023 04:00:00 - 08/02/2023 05:00:00</t>
  </si>
  <si>
    <t>08/02/2023 05:00:00 - 08/02/2023 06:00:00</t>
  </si>
  <si>
    <t>08/02/2023 06:00:00 - 08/02/2023 07:00:00</t>
  </si>
  <si>
    <t>08/02/2023 07:00:00 - 08/02/2023 08:00:00</t>
  </si>
  <si>
    <t>08/02/2023 08:00:00 - 08/02/2023 09:00:00</t>
  </si>
  <si>
    <t>08/02/2023 09:00:00 - 08/02/2023 10:00:00</t>
  </si>
  <si>
    <t>08/02/2023 10:00:00 - 08/02/2023 11:00:00</t>
  </si>
  <si>
    <t>08/02/2023 11:00:00 - 08/02/2023 12:00:00</t>
  </si>
  <si>
    <t>08/02/2023 12:00:00 - 08/02/2023 13:00:00</t>
  </si>
  <si>
    <t>08/02/2023 13:00:00 - 08/02/2023 14:00:00</t>
  </si>
  <si>
    <t>08/02/2023 14:00:00 - 08/02/2023 15:00:00</t>
  </si>
  <si>
    <t>08/02/2023 15:00:00 - 08/02/2023 16:00:00</t>
  </si>
  <si>
    <t>08/02/2023 16:00:00 - 08/02/2023 17:00:00</t>
  </si>
  <si>
    <t>08/02/2023 17:00:00 - 08/02/2023 18:00:00</t>
  </si>
  <si>
    <t>08/02/2023 18:00:00 - 08/02/2023 19:00:00</t>
  </si>
  <si>
    <t>08/02/2023 19:00:00 - 08/02/2023 20:00:00</t>
  </si>
  <si>
    <t>08/02/2023 20:00:00 - 08/02/2023 21:00:00</t>
  </si>
  <si>
    <t>08/02/2023 21:00:00 - 08/02/2023 22:00:00</t>
  </si>
  <si>
    <t>08/02/2023 22:00:00 - 08/02/2023 23:00:00</t>
  </si>
  <si>
    <t>08/02/2023 23:00:00 - 09/02/2023 00:00:00</t>
  </si>
  <si>
    <t>09/02/2023 00:00:00 - 09/02/2023 01:00:00</t>
  </si>
  <si>
    <t>09/02/2023 01:00:00 - 09/02/2023 02:00:00</t>
  </si>
  <si>
    <t>09/02/2023 02:00:00 - 09/02/2023 03:00:00</t>
  </si>
  <si>
    <t>09/02/2023 03:00:00 - 09/02/2023 04:00:00</t>
  </si>
  <si>
    <t>09/02/2023 04:00:00 - 09/02/2023 05:00:00</t>
  </si>
  <si>
    <t>09/02/2023 05:00:00 - 09/02/2023 06:00:00</t>
  </si>
  <si>
    <t>09/02/2023 06:00:00 - 09/02/2023 07:00:00</t>
  </si>
  <si>
    <t>09/02/2023 07:00:00 - 09/02/2023 08:00:00</t>
  </si>
  <si>
    <t>09/02/2023 08:00:00 - 09/02/2023 09:00:00</t>
  </si>
  <si>
    <t>09/02/2023 09:00:00 - 09/02/2023 10:00:00</t>
  </si>
  <si>
    <t>09/02/2023 10:00:00 - 09/02/2023 11:00:00</t>
  </si>
  <si>
    <t>09/02/2023 11:00:00 - 09/02/2023 12:00:00</t>
  </si>
  <si>
    <t>09/02/2023 12:00:00 - 09/02/2023 13:00:00</t>
  </si>
  <si>
    <t>09/02/2023 13:00:00 - 09/02/2023 14:00:00</t>
  </si>
  <si>
    <t>09/02/2023 14:00:00 - 09/02/2023 15:00:00</t>
  </si>
  <si>
    <t>09/02/2023 15:00:00 - 09/02/2023 16:00:00</t>
  </si>
  <si>
    <t>09/02/2023 16:00:00 - 09/02/2023 17:00:00</t>
  </si>
  <si>
    <t>09/02/2023 17:00:00 - 09/02/2023 18:00:00</t>
  </si>
  <si>
    <t>09/02/2023 18:00:00 - 09/02/2023 19:00:00</t>
  </si>
  <si>
    <t>09/02/2023 19:00:00 - 09/02/2023 20:00:00</t>
  </si>
  <si>
    <t>09/02/2023 20:00:00 - 09/02/2023 21:00:00</t>
  </si>
  <si>
    <t>09/02/2023 21:00:00 - 09/02/2023 22:00:00</t>
  </si>
  <si>
    <t>09/02/2023 22:00:00 - 09/02/2023 23:00:00</t>
  </si>
  <si>
    <t>09/02/2023 23:00:00 - 10/02/2023 00:00:00</t>
  </si>
  <si>
    <t>10/02/2023 00:00:00 - 10/02/2023 01:00:00</t>
  </si>
  <si>
    <t>10/02/2023 01:00:00 - 10/02/2023 02:00:00</t>
  </si>
  <si>
    <t>10/02/2023 02:00:00 - 10/02/2023 03:00:00</t>
  </si>
  <si>
    <t>10/02/2023 03:00:00 - 10/02/2023 04:00:00</t>
  </si>
  <si>
    <t>10/02/2023 04:00:00 - 10/02/2023 05:00:00</t>
  </si>
  <si>
    <t>10/02/2023 05:00:00 - 10/02/2023 06:00:00</t>
  </si>
  <si>
    <t>10/02/2023 06:00:00 - 10/02/2023 07:00:00</t>
  </si>
  <si>
    <t>10/02/2023 07:00:00 - 10/02/2023 08:00:00</t>
  </si>
  <si>
    <t>10/02/2023 08:00:00 - 10/02/2023 09:00:00</t>
  </si>
  <si>
    <t>10/02/2023 09:00:00 - 10/02/2023 10:00:00</t>
  </si>
  <si>
    <t>10/02/2023 10:00:00 - 10/02/2023 11:00:00</t>
  </si>
  <si>
    <t>10/02/2023 11:00:00 - 10/02/2023 12:00:00</t>
  </si>
  <si>
    <t>10/02/2023 12:00:00 - 10/02/2023 13:00:00</t>
  </si>
  <si>
    <t>10/02/2023 13:00:00 - 10/02/2023 14:00:00</t>
  </si>
  <si>
    <t>10/02/2023 14:00:00 - 10/02/2023 15:00:00</t>
  </si>
  <si>
    <t>10/02/2023 15:00:00 - 10/02/2023 16:00:00</t>
  </si>
  <si>
    <t>10/02/2023 16:00:00 - 10/02/2023 17:00:00</t>
  </si>
  <si>
    <t>10/02/2023 17:00:00 - 10/02/2023 18:00:00</t>
  </si>
  <si>
    <t>10/02/2023 18:00:00 - 10/02/2023 19:00:00</t>
  </si>
  <si>
    <t>10/02/2023 19:00:00 - 10/02/2023 20:00:00</t>
  </si>
  <si>
    <t>10/02/2023 20:00:00 - 10/02/2023 21:00:00</t>
  </si>
  <si>
    <t>10/02/2023 21:00:00 - 10/02/2023 22:00:00</t>
  </si>
  <si>
    <t>10/02/2023 22:00:00 - 10/02/2023 23:00:00</t>
  </si>
  <si>
    <t>10/02/2023 23:00:00 - 11/02/2023 00:00:00</t>
  </si>
  <si>
    <t>11/02/2023 00:00:00 - 11/02/2023 01:00:00</t>
  </si>
  <si>
    <t>11/02/2023 01:00:00 - 11/02/2023 02:00:00</t>
  </si>
  <si>
    <t>11/02/2023 02:00:00 - 11/02/2023 03:00:00</t>
  </si>
  <si>
    <t>11/02/2023 03:00:00 - 11/02/2023 04:00:00</t>
  </si>
  <si>
    <t>11/02/2023 04:00:00 - 11/02/2023 05:00:00</t>
  </si>
  <si>
    <t>11/02/2023 05:00:00 - 11/02/2023 06:00:00</t>
  </si>
  <si>
    <t>11/02/2023 06:00:00 - 11/02/2023 07:00:00</t>
  </si>
  <si>
    <t>11/02/2023 07:00:00 - 11/02/2023 08:00:00</t>
  </si>
  <si>
    <t>11/02/2023 08:00:00 - 11/02/2023 09:00:00</t>
  </si>
  <si>
    <t>11/02/2023 09:00:00 - 11/02/2023 10:00:00</t>
  </si>
  <si>
    <t>11/02/2023 10:00:00 - 11/02/2023 11:00:00</t>
  </si>
  <si>
    <t>11/02/2023 11:00:00 - 11/02/2023 12:00:00</t>
  </si>
  <si>
    <t>11/02/2023 12:00:00 - 11/02/2023 13:00:00</t>
  </si>
  <si>
    <t>11/02/2023 13:00:00 - 11/02/2023 14:00:00</t>
  </si>
  <si>
    <t>11/02/2023 14:00:00 - 11/02/2023 15:00:00</t>
  </si>
  <si>
    <t>11/02/2023 15:00:00 - 11/02/2023 16:00:00</t>
  </si>
  <si>
    <t>11/02/2023 16:00:00 - 11/02/2023 17:00:00</t>
  </si>
  <si>
    <t>11/02/2023 17:00:00 - 11/02/2023 18:00:00</t>
  </si>
  <si>
    <t>11/02/2023 18:00:00 - 11/02/2023 19:00:00</t>
  </si>
  <si>
    <t>11/02/2023 19:00:00 - 11/02/2023 20:00:00</t>
  </si>
  <si>
    <t>11/02/2023 20:00:00 - 11/02/2023 21:00:00</t>
  </si>
  <si>
    <t>11/02/2023 21:00:00 - 11/02/2023 22:00:00</t>
  </si>
  <si>
    <t>11/02/2023 22:00:00 - 11/02/2023 23:00:00</t>
  </si>
  <si>
    <t>11/02/2023 23:00:00 - 12/02/2023 00:00:00</t>
  </si>
  <si>
    <t>12/02/2023 00:00:00 - 12/02/2023 01:00:00</t>
  </si>
  <si>
    <t>12/02/2023 01:00:00 - 12/02/2023 02:00:00</t>
  </si>
  <si>
    <t>12/02/2023 02:00:00 - 12/02/2023 03:00:00</t>
  </si>
  <si>
    <t>12/02/2023 03:00:00 - 12/02/2023 04:00:00</t>
  </si>
  <si>
    <t>12/02/2023 04:00:00 - 12/02/2023 05:00:00</t>
  </si>
  <si>
    <t>12/02/2023 05:00:00 - 12/02/2023 06:00:00</t>
  </si>
  <si>
    <t>12/02/2023 06:00:00 - 12/02/2023 07:00:00</t>
  </si>
  <si>
    <t>12/02/2023 07:00:00 - 12/02/2023 08:00:00</t>
  </si>
  <si>
    <t>12/02/2023 08:00:00 - 12/02/2023 09:00:00</t>
  </si>
  <si>
    <t>12/02/2023 09:00:00 - 12/02/2023 10:00:00</t>
  </si>
  <si>
    <t>12/02/2023 10:00:00 - 12/02/2023 11:00:00</t>
  </si>
  <si>
    <t>12/02/2023 11:00:00 - 12/02/2023 12:00:00</t>
  </si>
  <si>
    <t>12/02/2023 12:00:00 - 12/02/2023 13:00:00</t>
  </si>
  <si>
    <t>12/02/2023 13:00:00 - 12/02/2023 14:00:00</t>
  </si>
  <si>
    <t>12/02/2023 14:00:00 - 12/02/2023 15:00:00</t>
  </si>
  <si>
    <t>12/02/2023 15:00:00 - 12/02/2023 16:00:00</t>
  </si>
  <si>
    <t>12/02/2023 16:00:00 - 12/02/2023 17:00:00</t>
  </si>
  <si>
    <t>12/02/2023 17:00:00 - 12/02/2023 18:00:00</t>
  </si>
  <si>
    <t>12/02/2023 18:00:00 - 12/02/2023 19:00:00</t>
  </si>
  <si>
    <t>12/02/2023 19:00:00 - 12/02/2023 20:00:00</t>
  </si>
  <si>
    <t>12/02/2023 20:00:00 - 12/02/2023 21:00:00</t>
  </si>
  <si>
    <t>12/02/2023 21:00:00 - 12/02/2023 22:00:00</t>
  </si>
  <si>
    <t>12/02/2023 22:00:00 - 12/02/2023 23:00:00</t>
  </si>
  <si>
    <t>12/02/2023 23:00:00 - 13/02/2023 00:00:00</t>
  </si>
  <si>
    <t>13/02/2023 00:00:00 - 13/02/2023 01:00:00</t>
  </si>
  <si>
    <t>13/02/2023 01:00:00 - 13/02/2023 02:00:00</t>
  </si>
  <si>
    <t>13/02/2023 02:00:00 - 13/02/2023 03:00:00</t>
  </si>
  <si>
    <t>13/02/2023 03:00:00 - 13/02/2023 04:00:00</t>
  </si>
  <si>
    <t>13/02/2023 04:00:00 - 13/02/2023 05:00:00</t>
  </si>
  <si>
    <t>13/02/2023 05:00:00 - 13/02/2023 06:00:00</t>
  </si>
  <si>
    <t>13/02/2023 06:00:00 - 13/02/2023 07:00:00</t>
  </si>
  <si>
    <t>13/02/2023 07:00:00 - 13/02/2023 08:00:00</t>
  </si>
  <si>
    <t>13/02/2023 08:00:00 - 13/02/2023 09:00:00</t>
  </si>
  <si>
    <t>13/02/2023 09:00:00 - 13/02/2023 10:00:00</t>
  </si>
  <si>
    <t>13/02/2023 10:00:00 - 13/02/2023 11:00:00</t>
  </si>
  <si>
    <t>13/02/2023 11:00:00 - 13/02/2023 12:00:00</t>
  </si>
  <si>
    <t>13/02/2023 12:00:00 - 13/02/2023 13:00:00</t>
  </si>
  <si>
    <t>13/02/2023 13:00:00 - 13/02/2023 14:00:00</t>
  </si>
  <si>
    <t>13/02/2023 14:00:00 - 13/02/2023 15:00:00</t>
  </si>
  <si>
    <t>13/02/2023 15:00:00 - 13/02/2023 16:00:00</t>
  </si>
  <si>
    <t>13/02/2023 16:00:00 - 13/02/2023 17:00:00</t>
  </si>
  <si>
    <t>13/02/2023 17:00:00 - 13/02/2023 18:00:00</t>
  </si>
  <si>
    <t>13/02/2023 18:00:00 - 13/02/2023 19:00:00</t>
  </si>
  <si>
    <t>13/02/2023 19:00:00 - 13/02/2023 20:00:00</t>
  </si>
  <si>
    <t>13/02/2023 20:00:00 - 13/02/2023 21:00:00</t>
  </si>
  <si>
    <t>13/02/2023 21:00:00 - 13/02/2023 22:00:00</t>
  </si>
  <si>
    <t>13/02/2023 22:00:00 - 13/02/2023 23:00:00</t>
  </si>
  <si>
    <t>13/02/2023 23:00:00 - 14/02/2023 00:00:00</t>
  </si>
  <si>
    <t>14/02/2023 00:00:00 - 14/02/2023 01:00:00</t>
  </si>
  <si>
    <t>14/02/2023 01:00:00 - 14/02/2023 02:00:00</t>
  </si>
  <si>
    <t>14/02/2023 02:00:00 - 14/02/2023 03:00:00</t>
  </si>
  <si>
    <t>14/02/2023 03:00:00 - 14/02/2023 04:00:00</t>
  </si>
  <si>
    <t>14/02/2023 04:00:00 - 14/02/2023 05:00:00</t>
  </si>
  <si>
    <t>14/02/2023 05:00:00 - 14/02/2023 06:00:00</t>
  </si>
  <si>
    <t>14/02/2023 06:00:00 - 14/02/2023 07:00:00</t>
  </si>
  <si>
    <t>14/02/2023 07:00:00 - 14/02/2023 08:00:00</t>
  </si>
  <si>
    <t>14/02/2023 08:00:00 - 14/02/2023 09:00:00</t>
  </si>
  <si>
    <t>14/02/2023 09:00:00 - 14/02/2023 10:00:00</t>
  </si>
  <si>
    <t>14/02/2023 10:00:00 - 14/02/2023 11:00:00</t>
  </si>
  <si>
    <t>14/02/2023 11:00:00 - 14/02/2023 12:00:00</t>
  </si>
  <si>
    <t>14/02/2023 12:00:00 - 14/02/2023 13:00:00</t>
  </si>
  <si>
    <t>14/02/2023 13:00:00 - 14/02/2023 14:00:00</t>
  </si>
  <si>
    <t>14/02/2023 14:00:00 - 14/02/2023 15:00:00</t>
  </si>
  <si>
    <t>14/02/2023 15:00:00 - 14/02/2023 16:00:00</t>
  </si>
  <si>
    <t>14/02/2023 16:00:00 - 14/02/2023 17:00:00</t>
  </si>
  <si>
    <t>14/02/2023 17:00:00 - 14/02/2023 18:00:00</t>
  </si>
  <si>
    <t>14/02/2023 18:00:00 - 14/02/2023 19:00:00</t>
  </si>
  <si>
    <t>14/02/2023 19:00:00 - 14/02/2023 20:00:00</t>
  </si>
  <si>
    <t>14/02/2023 20:00:00 - 14/02/2023 21:00:00</t>
  </si>
  <si>
    <t>14/02/2023 21:00:00 - 14/02/2023 22:00:00</t>
  </si>
  <si>
    <t>14/02/2023 22:00:00 - 14/02/2023 23:00:00</t>
  </si>
  <si>
    <t>14/02/2023 23:00:00 - 15/02/2023 00:00:00</t>
  </si>
  <si>
    <t>15/02/2023 00:00:00 - 15/02/2023 01:00:00</t>
  </si>
  <si>
    <t>15/02/2023 01:00:00 - 15/02/2023 02:00:00</t>
  </si>
  <si>
    <t>15/02/2023 02:00:00 - 15/02/2023 03:00:00</t>
  </si>
  <si>
    <t>15/02/2023 03:00:00 - 15/02/2023 04:00:00</t>
  </si>
  <si>
    <t>15/02/2023 04:00:00 - 15/02/2023 05:00:00</t>
  </si>
  <si>
    <t>15/02/2023 05:00:00 - 15/02/2023 06:00:00</t>
  </si>
  <si>
    <t>15/02/2023 06:00:00 - 15/02/2023 07:00:00</t>
  </si>
  <si>
    <t>15/02/2023 07:00:00 - 15/02/2023 08:00:00</t>
  </si>
  <si>
    <t>15/02/2023 08:00:00 - 15/02/2023 09:00:00</t>
  </si>
  <si>
    <t>15/02/2023 09:00:00 - 15/02/2023 10:00:00</t>
  </si>
  <si>
    <t>15/02/2023 10:00:00 - 15/02/2023 11:00:00</t>
  </si>
  <si>
    <t>15/02/2023 11:00:00 - 15/02/2023 12:00:00</t>
  </si>
  <si>
    <t>15/02/2023 12:00:00 - 15/02/2023 13:00:00</t>
  </si>
  <si>
    <t>15/02/2023 13:00:00 - 15/02/2023 14:00:00</t>
  </si>
  <si>
    <t>15/02/2023 14:00:00 - 15/02/2023 15:00:00</t>
  </si>
  <si>
    <t>15/02/2023 15:00:00 - 15/02/2023 16:00:00</t>
  </si>
  <si>
    <t>15/02/2023 16:00:00 - 15/02/2023 17:00:00</t>
  </si>
  <si>
    <t>15/02/2023 17:00:00 - 15/02/2023 18:00:00</t>
  </si>
  <si>
    <t>15/02/2023 18:00:00 - 15/02/2023 19:00:00</t>
  </si>
  <si>
    <t>15/02/2023 19:00:00 - 15/02/2023 20:00:00</t>
  </si>
  <si>
    <t>15/02/2023 20:00:00 - 15/02/2023 21:00:00</t>
  </si>
  <si>
    <t>15/02/2023 21:00:00 - 15/02/2023 22:00:00</t>
  </si>
  <si>
    <t>15/02/2023 22:00:00 - 15/02/2023 23:00:00</t>
  </si>
  <si>
    <t>15/02/2023 23:00:00 - 16/02/2023 00:00:00</t>
  </si>
  <si>
    <t>16/02/2023 00:00:00 - 16/02/2023 01:00:00</t>
  </si>
  <si>
    <t>16/02/2023 01:00:00 - 16/02/2023 02:00:00</t>
  </si>
  <si>
    <t>16/02/2023 02:00:00 - 16/02/2023 03:00:00</t>
  </si>
  <si>
    <t>16/02/2023 03:00:00 - 16/02/2023 04:00:00</t>
  </si>
  <si>
    <t>16/02/2023 04:00:00 - 16/02/2023 05:00:00</t>
  </si>
  <si>
    <t>16/02/2023 05:00:00 - 16/02/2023 06:00:00</t>
  </si>
  <si>
    <t>16/02/2023 06:00:00 - 16/02/2023 07:00:00</t>
  </si>
  <si>
    <t>16/02/2023 07:00:00 - 16/02/2023 08:00:00</t>
  </si>
  <si>
    <t>16/02/2023 08:00:00 - 16/02/2023 09:00:00</t>
  </si>
  <si>
    <t>16/02/2023 09:00:00 - 16/02/2023 10:00:00</t>
  </si>
  <si>
    <t>16/02/2023 10:00:00 - 16/02/2023 11:00:00</t>
  </si>
  <si>
    <t>16/02/2023 11:00:00 - 16/02/2023 12:00:00</t>
  </si>
  <si>
    <t>16/02/2023 12:00:00 - 16/02/2023 13:00:00</t>
  </si>
  <si>
    <t>16/02/2023 13:00:00 - 16/02/2023 14:00:00</t>
  </si>
  <si>
    <t>16/02/2023 14:00:00 - 16/02/2023 15:00:00</t>
  </si>
  <si>
    <t>16/02/2023 15:00:00 - 16/02/2023 16:00:00</t>
  </si>
  <si>
    <t>16/02/2023 16:00:00 - 16/02/2023 17:00:00</t>
  </si>
  <si>
    <t>16/02/2023 17:00:00 - 16/02/2023 18:00:00</t>
  </si>
  <si>
    <t>16/02/2023 18:00:00 - 16/02/2023 19:00:00</t>
  </si>
  <si>
    <t>16/02/2023 19:00:00 - 16/02/2023 20:00:00</t>
  </si>
  <si>
    <t>16/02/2023 20:00:00 - 16/02/2023 21:00:00</t>
  </si>
  <si>
    <t>16/02/2023 21:00:00 - 16/02/2023 22:00:00</t>
  </si>
  <si>
    <t>16/02/2023 22:00:00 - 16/02/2023 23:00:00</t>
  </si>
  <si>
    <t>16/02/2023 23:00:00 - 17/02/2023 00:00:00</t>
  </si>
  <si>
    <t>17/02/2023 00:00:00 - 17/02/2023 01:00:00</t>
  </si>
  <si>
    <t>17/02/2023 01:00:00 - 17/02/2023 02:00:00</t>
  </si>
  <si>
    <t>17/02/2023 02:00:00 - 17/02/2023 03:00:00</t>
  </si>
  <si>
    <t>17/02/2023 03:00:00 - 17/02/2023 04:00:00</t>
  </si>
  <si>
    <t>17/02/2023 04:00:00 - 17/02/2023 05:00:00</t>
  </si>
  <si>
    <t>17/02/2023 05:00:00 - 17/02/2023 06:00:00</t>
  </si>
  <si>
    <t>17/02/2023 06:00:00 - 17/02/2023 07:00:00</t>
  </si>
  <si>
    <t>17/02/2023 07:00:00 - 17/02/2023 08:00:00</t>
  </si>
  <si>
    <t>17/02/2023 08:00:00 - 17/02/2023 09:00:00</t>
  </si>
  <si>
    <t>17/02/2023 09:00:00 - 17/02/2023 10:00:00</t>
  </si>
  <si>
    <t>17/02/2023 10:00:00 - 17/02/2023 11:00:00</t>
  </si>
  <si>
    <t>17/02/2023 11:00:00 - 17/02/2023 12:00:00</t>
  </si>
  <si>
    <t>17/02/2023 12:00:00 - 17/02/2023 13:00:00</t>
  </si>
  <si>
    <t>17/02/2023 13:00:00 - 17/02/2023 14:00:00</t>
  </si>
  <si>
    <t>17/02/2023 14:00:00 - 17/02/2023 15:00:00</t>
  </si>
  <si>
    <t>17/02/2023 15:00:00 - 17/02/2023 16:00:00</t>
  </si>
  <si>
    <t>17/02/2023 16:00:00 - 17/02/2023 17:00:00</t>
  </si>
  <si>
    <t>17/02/2023 17:00:00 - 17/02/2023 18:00:00</t>
  </si>
  <si>
    <t>17/02/2023 18:00:00 - 17/02/2023 19:00:00</t>
  </si>
  <si>
    <t>17/02/2023 19:00:00 - 17/02/2023 20:00:00</t>
  </si>
  <si>
    <t>17/02/2023 20:00:00 - 17/02/2023 21:00:00</t>
  </si>
  <si>
    <t>17/02/2023 21:00:00 - 17/02/2023 22:00:00</t>
  </si>
  <si>
    <t>17/02/2023 22:00:00 - 17/02/2023 23:00:00</t>
  </si>
  <si>
    <t>17/02/2023 23:00:00 - 18/02/2023 00:00:00</t>
  </si>
  <si>
    <t>18/02/2023 00:00:00 - 18/02/2023 01:00:00</t>
  </si>
  <si>
    <t>18/02/2023 01:00:00 - 18/02/2023 02:00:00</t>
  </si>
  <si>
    <t>18/02/2023 02:00:00 - 18/02/2023 03:00:00</t>
  </si>
  <si>
    <t>18/02/2023 03:00:00 - 18/02/2023 04:00:00</t>
  </si>
  <si>
    <t>18/02/2023 04:00:00 - 18/02/2023 05:00:00</t>
  </si>
  <si>
    <t>18/02/2023 05:00:00 - 18/02/2023 06:00:00</t>
  </si>
  <si>
    <t>18/02/2023 06:00:00 - 18/02/2023 07:00:00</t>
  </si>
  <si>
    <t>18/02/2023 07:00:00 - 18/02/2023 08:00:00</t>
  </si>
  <si>
    <t>18/02/2023 08:00:00 - 18/02/2023 09:00:00</t>
  </si>
  <si>
    <t>18/02/2023 09:00:00 - 18/02/2023 10:00:00</t>
  </si>
  <si>
    <t>18/02/2023 10:00:00 - 18/02/2023 11:00:00</t>
  </si>
  <si>
    <t>18/02/2023 11:00:00 - 18/02/2023 12:00:00</t>
  </si>
  <si>
    <t>18/02/2023 12:00:00 - 18/02/2023 13:00:00</t>
  </si>
  <si>
    <t>18/02/2023 13:00:00 - 18/02/2023 14:00:00</t>
  </si>
  <si>
    <t>18/02/2023 14:00:00 - 18/02/2023 15:00:00</t>
  </si>
  <si>
    <t>18/02/2023 15:00:00 - 18/02/2023 16:00:00</t>
  </si>
  <si>
    <t>18/02/2023 16:00:00 - 18/02/2023 17:00:00</t>
  </si>
  <si>
    <t>18/02/2023 17:00:00 - 18/02/2023 18:00:00</t>
  </si>
  <si>
    <t>18/02/2023 18:00:00 - 18/02/2023 19:00:00</t>
  </si>
  <si>
    <t>18/02/2023 19:00:00 - 18/02/2023 20:00:00</t>
  </si>
  <si>
    <t>18/02/2023 20:00:00 - 18/02/2023 21:00:00</t>
  </si>
  <si>
    <t>18/02/2023 21:00:00 - 18/02/2023 22:00:00</t>
  </si>
  <si>
    <t>18/02/2023 22:00:00 - 18/02/2023 23:00:00</t>
  </si>
  <si>
    <t>18/02/2023 23:00:00 - 19/02/2023 00:00:00</t>
  </si>
  <si>
    <t>19/02/2023 00:00:00 - 19/02/2023 01:00:00</t>
  </si>
  <si>
    <t>19/02/2023 01:00:00 - 19/02/2023 02:00:00</t>
  </si>
  <si>
    <t>19/02/2023 02:00:00 - 19/02/2023 03:00:00</t>
  </si>
  <si>
    <t>19/02/2023 03:00:00 - 19/02/2023 04:00:00</t>
  </si>
  <si>
    <t>19/02/2023 04:00:00 - 19/02/2023 05:00:00</t>
  </si>
  <si>
    <t>19/02/2023 05:00:00 - 19/02/2023 06:00:00</t>
  </si>
  <si>
    <t>19/02/2023 06:00:00 - 19/02/2023 07:00:00</t>
  </si>
  <si>
    <t>19/02/2023 07:00:00 - 19/02/2023 08:00:00</t>
  </si>
  <si>
    <t>19/02/2023 08:00:00 - 19/02/2023 09:00:00</t>
  </si>
  <si>
    <t>19/02/2023 09:00:00 - 19/02/2023 10:00:00</t>
  </si>
  <si>
    <t>19/02/2023 10:00:00 - 19/02/2023 11:00:00</t>
  </si>
  <si>
    <t>19/02/2023 11:00:00 - 19/02/2023 12:00:00</t>
  </si>
  <si>
    <t>19/02/2023 12:00:00 - 19/02/2023 13:00:00</t>
  </si>
  <si>
    <t>19/02/2023 13:00:00 - 19/02/2023 14:00:00</t>
  </si>
  <si>
    <t>19/02/2023 14:00:00 - 19/02/2023 15:00:00</t>
  </si>
  <si>
    <t>19/02/2023 15:00:00 - 19/02/2023 16:00:00</t>
  </si>
  <si>
    <t>19/02/2023 16:00:00 - 19/02/2023 17:00:00</t>
  </si>
  <si>
    <t>19/02/2023 17:00:00 - 19/02/2023 18:00:00</t>
  </si>
  <si>
    <t>19/02/2023 18:00:00 - 19/02/2023 19:00:00</t>
  </si>
  <si>
    <t>19/02/2023 19:00:00 - 19/02/2023 20:00:00</t>
  </si>
  <si>
    <t>19/02/2023 20:00:00 - 19/02/2023 21:00:00</t>
  </si>
  <si>
    <t>19/02/2023 21:00:00 - 19/02/2023 22:00:00</t>
  </si>
  <si>
    <t>19/02/2023 22:00:00 - 19/02/2023 23:00:00</t>
  </si>
  <si>
    <t>19/02/2023 23:00:00 - 20/02/2023 00:00:00</t>
  </si>
  <si>
    <t>20/02/2023 00:00:00 - 20/02/2023 01:00:00</t>
  </si>
  <si>
    <t>20/02/2023 01:00:00 - 20/02/2023 02:00:00</t>
  </si>
  <si>
    <t>20/02/2023 02:00:00 - 20/02/2023 03:00:00</t>
  </si>
  <si>
    <t>20/02/2023 03:00:00 - 20/02/2023 04:00:00</t>
  </si>
  <si>
    <t>20/02/2023 04:00:00 - 20/02/2023 05:00:00</t>
  </si>
  <si>
    <t>20/02/2023 05:00:00 - 20/02/2023 06:00:00</t>
  </si>
  <si>
    <t>20/02/2023 06:00:00 - 20/02/2023 07:00:00</t>
  </si>
  <si>
    <t>20/02/2023 07:00:00 - 20/02/2023 08:00:00</t>
  </si>
  <si>
    <t>20/02/2023 08:00:00 - 20/02/2023 09:00:00</t>
  </si>
  <si>
    <t>20/02/2023 09:00:00 - 20/02/2023 10:00:00</t>
  </si>
  <si>
    <t>20/02/2023 10:00:00 - 20/02/2023 11:00:00</t>
  </si>
  <si>
    <t>20/02/2023 11:00:00 - 20/02/2023 12:00:00</t>
  </si>
  <si>
    <t>20/02/2023 12:00:00 - 20/02/2023 13:00:00</t>
  </si>
  <si>
    <t>20/02/2023 13:00:00 - 20/02/2023 14:00:00</t>
  </si>
  <si>
    <t>20/02/2023 14:00:00 - 20/02/2023 15:00:00</t>
  </si>
  <si>
    <t>20/02/2023 15:00:00 - 20/02/2023 16:00:00</t>
  </si>
  <si>
    <t>20/02/2023 16:00:00 - 20/02/2023 17:00:00</t>
  </si>
  <si>
    <t>20/02/2023 17:00:00 - 20/02/2023 18:00:00</t>
  </si>
  <si>
    <t>20/02/2023 18:00:00 - 20/02/2023 19:00:00</t>
  </si>
  <si>
    <t>20/02/2023 19:00:00 - 20/02/2023 20:00:00</t>
  </si>
  <si>
    <t>20/02/2023 20:00:00 - 20/02/2023 21:00:00</t>
  </si>
  <si>
    <t>20/02/2023 21:00:00 - 20/02/2023 22:00:00</t>
  </si>
  <si>
    <t>20/02/2023 22:00:00 - 20/02/2023 23:00:00</t>
  </si>
  <si>
    <t>20/02/2023 23:00:00 - 21/02/2023 00:00:00</t>
  </si>
  <si>
    <t>21/02/2023 00:00:00 - 21/02/2023 01:00:00</t>
  </si>
  <si>
    <t>21/02/2023 01:00:00 - 21/02/2023 02:00:00</t>
  </si>
  <si>
    <t>21/02/2023 02:00:00 - 21/02/2023 03:00:00</t>
  </si>
  <si>
    <t>21/02/2023 03:00:00 - 21/02/2023 04:00:00</t>
  </si>
  <si>
    <t>21/02/2023 04:00:00 - 21/02/2023 05:00:00</t>
  </si>
  <si>
    <t>21/02/2023 05:00:00 - 21/02/2023 06:00:00</t>
  </si>
  <si>
    <t>21/02/2023 06:00:00 - 21/02/2023 07:00:00</t>
  </si>
  <si>
    <t>21/02/2023 07:00:00 - 21/02/2023 08:00:00</t>
  </si>
  <si>
    <t>21/02/2023 08:00:00 - 21/02/2023 09:00:00</t>
  </si>
  <si>
    <t>21/02/2023 09:00:00 - 21/02/2023 10:00:00</t>
  </si>
  <si>
    <t>21/02/2023 10:00:00 - 21/02/2023 11:00:00</t>
  </si>
  <si>
    <t>21/02/2023 11:00:00 - 21/02/2023 12:00:00</t>
  </si>
  <si>
    <t>21/02/2023 12:00:00 - 21/02/2023 13:00:00</t>
  </si>
  <si>
    <t>21/02/2023 13:00:00 - 21/02/2023 14:00:00</t>
  </si>
  <si>
    <t>21/02/2023 14:00:00 - 21/02/2023 15:00:00</t>
  </si>
  <si>
    <t>21/02/2023 15:00:00 - 21/02/2023 16:00:00</t>
  </si>
  <si>
    <t>21/02/2023 16:00:00 - 21/02/2023 17:00:00</t>
  </si>
  <si>
    <t>21/02/2023 17:00:00 - 21/02/2023 18:00:00</t>
  </si>
  <si>
    <t>21/02/2023 18:00:00 - 21/02/2023 19:00:00</t>
  </si>
  <si>
    <t>21/02/2023 19:00:00 - 21/02/2023 20:00:00</t>
  </si>
  <si>
    <t>21/02/2023 20:00:00 - 21/02/2023 21:00:00</t>
  </si>
  <si>
    <t>21/02/2023 21:00:00 - 21/02/2023 22:00:00</t>
  </si>
  <si>
    <t>21/02/2023 22:00:00 - 21/02/2023 23:00:00</t>
  </si>
  <si>
    <t>21/02/2023 23:00:00 - 22/02/2023 00:00:00</t>
  </si>
  <si>
    <t>22/02/2023 00:00:00 - 22/02/2023 01:00:00</t>
  </si>
  <si>
    <t>22/02/2023 01:00:00 - 22/02/2023 02:00:00</t>
  </si>
  <si>
    <t>22/02/2023 02:00:00 - 22/02/2023 03:00:00</t>
  </si>
  <si>
    <t>22/02/2023 03:00:00 - 22/02/2023 04:00:00</t>
  </si>
  <si>
    <t>22/02/2023 04:00:00 - 22/02/2023 05:00:00</t>
  </si>
  <si>
    <t>22/02/2023 05:00:00 - 22/02/2023 06:00:00</t>
  </si>
  <si>
    <t>22/02/2023 06:00:00 - 22/02/2023 07:00:00</t>
  </si>
  <si>
    <t>22/02/2023 07:00:00 - 22/02/2023 08:00:00</t>
  </si>
  <si>
    <t>22/02/2023 08:00:00 - 22/02/2023 09:00:00</t>
  </si>
  <si>
    <t>22/02/2023 09:00:00 - 22/02/2023 10:00:00</t>
  </si>
  <si>
    <t>22/02/2023 10:00:00 - 22/02/2023 11:00:00</t>
  </si>
  <si>
    <t>22/02/2023 11:00:00 - 22/02/2023 12:00:00</t>
  </si>
  <si>
    <t>22/02/2023 12:00:00 - 22/02/2023 13:00:00</t>
  </si>
  <si>
    <t>22/02/2023 13:00:00 - 22/02/2023 14:00:00</t>
  </si>
  <si>
    <t>22/02/2023 14:00:00 - 22/02/2023 15:00:00</t>
  </si>
  <si>
    <t>22/02/2023 15:00:00 - 22/02/2023 16:00:00</t>
  </si>
  <si>
    <t>22/02/2023 16:00:00 - 22/02/2023 17:00:00</t>
  </si>
  <si>
    <t>22/02/2023 17:00:00 - 22/02/2023 18:00:00</t>
  </si>
  <si>
    <t>22/02/2023 18:00:00 - 22/02/2023 19:00:00</t>
  </si>
  <si>
    <t>22/02/2023 19:00:00 - 22/02/2023 20:00:00</t>
  </si>
  <si>
    <t>22/02/2023 20:00:00 - 22/02/2023 21:00:00</t>
  </si>
  <si>
    <t>22/02/2023 21:00:00 - 22/02/2023 22:00:00</t>
  </si>
  <si>
    <t>22/02/2023 22:00:00 - 22/02/2023 23:00:00</t>
  </si>
  <si>
    <t>22/02/2023 23:00:00 - 23/02/2023 00:00:00</t>
  </si>
  <si>
    <t>23/02/2023 00:00:00 - 23/02/2023 01:00:00</t>
  </si>
  <si>
    <t>23/02/2023 01:00:00 - 23/02/2023 02:00:00</t>
  </si>
  <si>
    <t>23/02/2023 02:00:00 - 23/02/2023 03:00:00</t>
  </si>
  <si>
    <t>23/02/2023 03:00:00 - 23/02/2023 04:00:00</t>
  </si>
  <si>
    <t>23/02/2023 04:00:00 - 23/02/2023 05:00:00</t>
  </si>
  <si>
    <t>23/02/2023 05:00:00 - 23/02/2023 06:00:00</t>
  </si>
  <si>
    <t>23/02/2023 06:00:00 - 23/02/2023 07:00:00</t>
  </si>
  <si>
    <t>23/02/2023 07:00:00 - 23/02/2023 08:00:00</t>
  </si>
  <si>
    <t>23/02/2023 08:00:00 - 23/02/2023 09:00:00</t>
  </si>
  <si>
    <t>23/02/2023 09:00:00 - 23/02/2023 10:00:00</t>
  </si>
  <si>
    <t>23/02/2023 10:00:00 - 23/02/2023 11:00:00</t>
  </si>
  <si>
    <t>23/02/2023 11:00:00 - 23/02/2023 12:00:00</t>
  </si>
  <si>
    <t>23/02/2023 12:00:00 - 23/02/2023 13:00:00</t>
  </si>
  <si>
    <t>23/02/2023 13:00:00 - 23/02/2023 14:00:00</t>
  </si>
  <si>
    <t>23/02/2023 14:00:00 - 23/02/2023 15:00:00</t>
  </si>
  <si>
    <t>23/02/2023 15:00:00 - 23/02/2023 16:00:00</t>
  </si>
  <si>
    <t>23/02/2023 16:00:00 - 23/02/2023 17:00:00</t>
  </si>
  <si>
    <t>23/02/2023 17:00:00 - 23/02/2023 18:00:00</t>
  </si>
  <si>
    <t>23/02/2023 18:00:00 - 23/02/2023 19:00:00</t>
  </si>
  <si>
    <t>23/02/2023 19:00:00 - 23/02/2023 20:00:00</t>
  </si>
  <si>
    <t>23/02/2023 20:00:00 - 23/02/2023 21:00:00</t>
  </si>
  <si>
    <t>23/02/2023 21:00:00 - 23/02/2023 22:00:00</t>
  </si>
  <si>
    <t>23/02/2023 22:00:00 - 23/02/2023 23:00:00</t>
  </si>
  <si>
    <t>23/02/2023 23:00:00 - 24/02/2023 00:00:00</t>
  </si>
  <si>
    <t>24/02/2023 00:00:00 - 24/02/2023 01:00:00</t>
  </si>
  <si>
    <t>24/02/2023 01:00:00 - 24/02/2023 02:00:00</t>
  </si>
  <si>
    <t>24/02/2023 02:00:00 - 24/02/2023 03:00:00</t>
  </si>
  <si>
    <t>24/02/2023 03:00:00 - 24/02/2023 04:00:00</t>
  </si>
  <si>
    <t>24/02/2023 04:00:00 - 24/02/2023 05:00:00</t>
  </si>
  <si>
    <t>24/02/2023 05:00:00 - 24/02/2023 06:00:00</t>
  </si>
  <si>
    <t>24/02/2023 06:00:00 - 24/02/2023 07:00:00</t>
  </si>
  <si>
    <t>24/02/2023 07:00:00 - 24/02/2023 08:00:00</t>
  </si>
  <si>
    <t>24/02/2023 08:00:00 - 24/02/2023 09:00:00</t>
  </si>
  <si>
    <t>24/02/2023 09:00:00 - 24/02/2023 10:00:00</t>
  </si>
  <si>
    <t>24/02/2023 10:00:00 - 24/02/2023 11:00:00</t>
  </si>
  <si>
    <t>24/02/2023 11:00:00 - 24/02/2023 12:00:00</t>
  </si>
  <si>
    <t>24/02/2023 12:00:00 - 24/02/2023 13:00:00</t>
  </si>
  <si>
    <t>24/02/2023 13:00:00 - 24/02/2023 14:00:00</t>
  </si>
  <si>
    <t>24/02/2023 14:00:00 - 24/02/2023 15:00:00</t>
  </si>
  <si>
    <t>24/02/2023 15:00:00 - 24/02/2023 16:00:00</t>
  </si>
  <si>
    <t>24/02/2023 16:00:00 - 24/02/2023 17:00:00</t>
  </si>
  <si>
    <t>24/02/2023 17:00:00 - 24/02/2023 18:00:00</t>
  </si>
  <si>
    <t>24/02/2023 18:00:00 - 24/02/2023 19:00:00</t>
  </si>
  <si>
    <t>24/02/2023 19:00:00 - 24/02/2023 20:00:00</t>
  </si>
  <si>
    <t>24/02/2023 20:00:00 - 24/02/2023 21:00:00</t>
  </si>
  <si>
    <t>24/02/2023 21:00:00 - 24/02/2023 22:00:00</t>
  </si>
  <si>
    <t>24/02/2023 22:00:00 - 24/02/2023 23:00:00</t>
  </si>
  <si>
    <t>24/02/2023 23:00:00 - 25/02/2023 00:00:00</t>
  </si>
  <si>
    <t>25/02/2023 00:00:00 - 25/02/2023 01:00:00</t>
  </si>
  <si>
    <t>25/02/2023 01:00:00 - 25/02/2023 02:00:00</t>
  </si>
  <si>
    <t>25/02/2023 02:00:00 - 25/02/2023 03:00:00</t>
  </si>
  <si>
    <t>25/02/2023 03:00:00 - 25/02/2023 04:00:00</t>
  </si>
  <si>
    <t>25/02/2023 04:00:00 - 25/02/2023 05:00:00</t>
  </si>
  <si>
    <t>25/02/2023 05:00:00 - 25/02/2023 06:00:00</t>
  </si>
  <si>
    <t>25/02/2023 06:00:00 - 25/02/2023 07:00:00</t>
  </si>
  <si>
    <t>25/02/2023 07:00:00 - 25/02/2023 08:00:00</t>
  </si>
  <si>
    <t>25/02/2023 08:00:00 - 25/02/2023 09:00:00</t>
  </si>
  <si>
    <t>25/02/2023 09:00:00 - 25/02/2023 10:00:00</t>
  </si>
  <si>
    <t>25/02/2023 10:00:00 - 25/02/2023 11:00:00</t>
  </si>
  <si>
    <t>25/02/2023 11:00:00 - 25/02/2023 12:00:00</t>
  </si>
  <si>
    <t>25/02/2023 12:00:00 - 25/02/2023 13:00:00</t>
  </si>
  <si>
    <t>25/02/2023 13:00:00 - 25/02/2023 14:00:00</t>
  </si>
  <si>
    <t>25/02/2023 14:00:00 - 25/02/2023 15:00:00</t>
  </si>
  <si>
    <t>25/02/2023 15:00:00 - 25/02/2023 16:00:00</t>
  </si>
  <si>
    <t>25/02/2023 16:00:00 - 25/02/2023 17:00:00</t>
  </si>
  <si>
    <t>25/02/2023 17:00:00 - 25/02/2023 18:00:00</t>
  </si>
  <si>
    <t>25/02/2023 18:00:00 - 25/02/2023 19:00:00</t>
  </si>
  <si>
    <t>25/02/2023 19:00:00 - 25/02/2023 20:00:00</t>
  </si>
  <si>
    <t>25/02/2023 20:00:00 - 25/02/2023 21:00:00</t>
  </si>
  <si>
    <t>25/02/2023 21:00:00 - 25/02/2023 22:00:00</t>
  </si>
  <si>
    <t>25/02/2023 22:00:00 - 25/02/2023 23:00:00</t>
  </si>
  <si>
    <t>25/02/2023 23:00:00 - 26/02/2023 00:00:00</t>
  </si>
  <si>
    <t>26/02/2023 00:00:00 - 26/02/2023 01:00:00</t>
  </si>
  <si>
    <t>26/02/2023 01:00:00 - 26/02/2023 02:00:00</t>
  </si>
  <si>
    <t>26/02/2023 02:00:00 - 26/02/2023 03:00:00</t>
  </si>
  <si>
    <t>26/02/2023 03:00:00 - 26/02/2023 04:00:00</t>
  </si>
  <si>
    <t>26/02/2023 04:00:00 - 26/02/2023 05:00:00</t>
  </si>
  <si>
    <t>26/02/2023 05:00:00 - 26/02/2023 06:00:00</t>
  </si>
  <si>
    <t>26/02/2023 06:00:00 - 26/02/2023 07:00:00</t>
  </si>
  <si>
    <t>26/02/2023 07:00:00 - 26/02/2023 08:00:00</t>
  </si>
  <si>
    <t>26/02/2023 08:00:00 - 26/02/2023 09:00:00</t>
  </si>
  <si>
    <t>26/02/2023 09:00:00 - 26/02/2023 10:00:00</t>
  </si>
  <si>
    <t>26/02/2023 10:00:00 - 26/02/2023 11:00:00</t>
  </si>
  <si>
    <t>26/02/2023 11:00:00 - 26/02/2023 12:00:00</t>
  </si>
  <si>
    <t>26/02/2023 12:00:00 - 26/02/2023 13:00:00</t>
  </si>
  <si>
    <t>26/02/2023 13:00:00 - 26/02/2023 14:00:00</t>
  </si>
  <si>
    <t>26/02/2023 14:00:00 - 26/02/2023 15:00:00</t>
  </si>
  <si>
    <t>26/02/2023 15:00:00 - 26/02/2023 16:00:00</t>
  </si>
  <si>
    <t>26/02/2023 16:00:00 - 26/02/2023 17:00:00</t>
  </si>
  <si>
    <t>26/02/2023 17:00:00 - 26/02/2023 18:00:00</t>
  </si>
  <si>
    <t>26/02/2023 18:00:00 - 26/02/2023 19:00:00</t>
  </si>
  <si>
    <t>26/02/2023 19:00:00 - 26/02/2023 20:00:00</t>
  </si>
  <si>
    <t>26/02/2023 20:00:00 - 26/02/2023 21:00:00</t>
  </si>
  <si>
    <t>26/02/2023 21:00:00 - 26/02/2023 22:00:00</t>
  </si>
  <si>
    <t>26/02/2023 22:00:00 - 26/02/2023 23:00:00</t>
  </si>
  <si>
    <t>26/02/2023 23:00:00 - 27/02/2023 00:00:00</t>
  </si>
  <si>
    <t>27/02/2023 00:00:00 - 27/02/2023 01:00:00</t>
  </si>
  <si>
    <t>27/02/2023 01:00:00 - 27/02/2023 02:00:00</t>
  </si>
  <si>
    <t>27/02/2023 02:00:00 - 27/02/2023 03:00:00</t>
  </si>
  <si>
    <t>27/02/2023 03:00:00 - 27/02/2023 04:00:00</t>
  </si>
  <si>
    <t>27/02/2023 04:00:00 - 27/02/2023 05:00:00</t>
  </si>
  <si>
    <t>27/02/2023 05:00:00 - 27/02/2023 06:00:00</t>
  </si>
  <si>
    <t>27/02/2023 06:00:00 - 27/02/2023 07:00:00</t>
  </si>
  <si>
    <t>27/02/2023 07:00:00 - 27/02/2023 08:00:00</t>
  </si>
  <si>
    <t>27/02/2023 08:00:00 - 27/02/2023 09:00:00</t>
  </si>
  <si>
    <t>27/02/2023 09:00:00 - 27/02/2023 10:00:00</t>
  </si>
  <si>
    <t>27/02/2023 10:00:00 - 27/02/2023 11:00:00</t>
  </si>
  <si>
    <t>27/02/2023 11:00:00 - 27/02/2023 12:00:00</t>
  </si>
  <si>
    <t>27/02/2023 12:00:00 - 27/02/2023 13:00:00</t>
  </si>
  <si>
    <t>27/02/2023 13:00:00 - 27/02/2023 14:00:00</t>
  </si>
  <si>
    <t>27/02/2023 14:00:00 - 27/02/2023 15:00:00</t>
  </si>
  <si>
    <t>27/02/2023 15:00:00 - 27/02/2023 16:00:00</t>
  </si>
  <si>
    <t>27/02/2023 16:00:00 - 27/02/2023 17:00:00</t>
  </si>
  <si>
    <t>27/02/2023 17:00:00 - 27/02/2023 18:00:00</t>
  </si>
  <si>
    <t>27/02/2023 18:00:00 - 27/02/2023 19:00:00</t>
  </si>
  <si>
    <t>27/02/2023 19:00:00 - 27/02/2023 20:00:00</t>
  </si>
  <si>
    <t>27/02/2023 20:00:00 - 27/02/2023 21:00:00</t>
  </si>
  <si>
    <t>27/02/2023 21:00:00 - 27/02/2023 22:00:00</t>
  </si>
  <si>
    <t>27/02/2023 22:00:00 - 27/02/2023 23:00:00</t>
  </si>
  <si>
    <t>27/02/2023 23:00:00 - 28/02/2023 00:00:00</t>
  </si>
  <si>
    <t>28/02/2023 00:00:00 - 28/02/2023 01:00:00</t>
  </si>
  <si>
    <t>28/02/2023 01:00:00 - 28/02/2023 02:00:00</t>
  </si>
  <si>
    <t>28/02/2023 02:00:00 - 28/02/2023 03:00:00</t>
  </si>
  <si>
    <t>28/02/2023 03:00:00 - 28/02/2023 04:00:00</t>
  </si>
  <si>
    <t>28/02/2023 04:00:00 - 28/02/2023 05:00:00</t>
  </si>
  <si>
    <t>28/02/2023 05:00:00 - 28/02/2023 06:00:00</t>
  </si>
  <si>
    <t>28/02/2023 06:00:00 - 28/02/2023 07:00:00</t>
  </si>
  <si>
    <t>28/02/2023 07:00:00 - 28/02/2023 08:00:00</t>
  </si>
  <si>
    <t>28/02/2023 08:00:00 - 28/02/2023 09:00:00</t>
  </si>
  <si>
    <t>28/02/2023 09:00:00 - 28/02/2023 10:00:00</t>
  </si>
  <si>
    <t>28/02/2023 10:00:00 - 28/02/2023 11:00:00</t>
  </si>
  <si>
    <t>28/02/2023 11:00:00 - 28/02/2023 12:00:00</t>
  </si>
  <si>
    <t>28/02/2023 12:00:00 - 28/02/2023 13:00:00</t>
  </si>
  <si>
    <t>28/02/2023 13:00:00 - 28/02/2023 14:00:00</t>
  </si>
  <si>
    <t>28/02/2023 14:00:00 - 28/02/2023 15:00:00</t>
  </si>
  <si>
    <t>28/02/2023 15:00:00 - 28/02/2023 16:00:00</t>
  </si>
  <si>
    <t>28/02/2023 16:00:00 - 28/02/2023 17:00:00</t>
  </si>
  <si>
    <t>28/02/2023 17:00:00 - 28/02/2023 18:00:00</t>
  </si>
  <si>
    <t>28/02/2023 18:00:00 - 28/02/2023 19:00:00</t>
  </si>
  <si>
    <t>28/02/2023 19:00:00 - 28/02/2023 20:00:00</t>
  </si>
  <si>
    <t>28/02/2023 20:00:00 - 28/02/2023 21:00:00</t>
  </si>
  <si>
    <t>28/02/2023 21:00:00 - 28/02/2023 22:00:00</t>
  </si>
  <si>
    <t>28/02/2023 22:00:00 - 28/02/2023 23:00:00</t>
  </si>
  <si>
    <t>28/02/2023 23:00:00 - 01/03/2023 00:00:00</t>
  </si>
  <si>
    <t>01/03/2023 00:00:00 - 01/03/2023 01:00:00</t>
  </si>
  <si>
    <t>01/03/2023 01:00:00 - 01/03/2023 02:00:00</t>
  </si>
  <si>
    <t>01/03/2023 02:00:00 - 01/03/2023 03:00:00</t>
  </si>
  <si>
    <t>01/03/2023 03:00:00 - 01/03/2023 04:00:00</t>
  </si>
  <si>
    <t>01/03/2023 04:00:00 - 01/03/2023 05:00:00</t>
  </si>
  <si>
    <t>01/03/2023 05:00:00 - 01/03/2023 06:00:00</t>
  </si>
  <si>
    <t>01/03/2023 06:00:00 - 01/03/2023 07:00:00</t>
  </si>
  <si>
    <t>01/03/2023 07:00:00 - 01/03/2023 08:00:00</t>
  </si>
  <si>
    <t>01/03/2023 08:00:00 - 01/03/2023 09:00:00</t>
  </si>
  <si>
    <t>01/03/2023 09:00:00 - 01/03/2023 10:00:00</t>
  </si>
  <si>
    <t>01/03/2023 10:00:00 - 01/03/2023 11:00:00</t>
  </si>
  <si>
    <t>01/03/2023 11:00:00 - 01/03/2023 12:00:00</t>
  </si>
  <si>
    <t>01/03/2023 12:00:00 - 01/03/2023 13:00:00</t>
  </si>
  <si>
    <t>01/03/2023 13:00:00 - 01/03/2023 14:00:00</t>
  </si>
  <si>
    <t>01/03/2023 14:00:00 - 01/03/2023 15:00:00</t>
  </si>
  <si>
    <t>01/03/2023 15:00:00 - 01/03/2023 16:00:00</t>
  </si>
  <si>
    <t>01/03/2023 16:00:00 - 01/03/2023 17:00:00</t>
  </si>
  <si>
    <t>01/03/2023 17:00:00 - 01/03/2023 18:00:00</t>
  </si>
  <si>
    <t>01/03/2023 18:00:00 - 01/03/2023 19:00:00</t>
  </si>
  <si>
    <t>01/03/2023 19:00:00 - 01/03/2023 20:00:00</t>
  </si>
  <si>
    <t>01/03/2023 20:00:00 - 01/03/2023 21:00:00</t>
  </si>
  <si>
    <t>01/03/2023 21:00:00 - 01/03/2023 22:00:00</t>
  </si>
  <si>
    <t>01/03/2023 22:00:00 - 01/03/2023 23:00:00</t>
  </si>
  <si>
    <t>01/03/2023 23:00:00 - 02/03/2023 00:00:00</t>
  </si>
  <si>
    <t>02/03/2023 00:00:00 - 02/03/2023 01:00:00</t>
  </si>
  <si>
    <t>02/03/2023 01:00:00 - 02/03/2023 02:00:00</t>
  </si>
  <si>
    <t>02/03/2023 02:00:00 - 02/03/2023 03:00:00</t>
  </si>
  <si>
    <t>02/03/2023 03:00:00 - 02/03/2023 04:00:00</t>
  </si>
  <si>
    <t>02/03/2023 04:00:00 - 02/03/2023 05:00:00</t>
  </si>
  <si>
    <t>02/03/2023 05:00:00 - 02/03/2023 06:00:00</t>
  </si>
  <si>
    <t>02/03/2023 06:00:00 - 02/03/2023 07:00:00</t>
  </si>
  <si>
    <t>02/03/2023 07:00:00 - 02/03/2023 08:00:00</t>
  </si>
  <si>
    <t>02/03/2023 08:00:00 - 02/03/2023 09:00:00</t>
  </si>
  <si>
    <t>02/03/2023 09:00:00 - 02/03/2023 10:00:00</t>
  </si>
  <si>
    <t>02/03/2023 10:00:00 - 02/03/2023 11:00:00</t>
  </si>
  <si>
    <t>02/03/2023 11:00:00 - 02/03/2023 12:00:00</t>
  </si>
  <si>
    <t>02/03/2023 12:00:00 - 02/03/2023 13:00:00</t>
  </si>
  <si>
    <t>02/03/2023 13:00:00 - 02/03/2023 14:00:00</t>
  </si>
  <si>
    <t>02/03/2023 14:00:00 - 02/03/2023 15:00:00</t>
  </si>
  <si>
    <t>02/03/2023 15:00:00 - 02/03/2023 16:00:00</t>
  </si>
  <si>
    <t>02/03/2023 16:00:00 - 02/03/2023 17:00:00</t>
  </si>
  <si>
    <t>02/03/2023 17:00:00 - 02/03/2023 18:00:00</t>
  </si>
  <si>
    <t>02/03/2023 18:00:00 - 02/03/2023 19:00:00</t>
  </si>
  <si>
    <t>02/03/2023 19:00:00 - 02/03/2023 20:00:00</t>
  </si>
  <si>
    <t>02/03/2023 20:00:00 - 02/03/2023 21:00:00</t>
  </si>
  <si>
    <t>02/03/2023 21:00:00 - 02/03/2023 22:00:00</t>
  </si>
  <si>
    <t>02/03/2023 22:00:00 - 02/03/2023 23:00:00</t>
  </si>
  <si>
    <t>02/03/2023 23:00:00 - 03/03/2023 00:00:00</t>
  </si>
  <si>
    <t>03/03/2023 00:00:00 - 03/03/2023 01:00:00</t>
  </si>
  <si>
    <t>03/03/2023 01:00:00 - 03/03/2023 02:00:00</t>
  </si>
  <si>
    <t>03/03/2023 02:00:00 - 03/03/2023 03:00:00</t>
  </si>
  <si>
    <t>03/03/2023 03:00:00 - 03/03/2023 04:00:00</t>
  </si>
  <si>
    <t>03/03/2023 04:00:00 - 03/03/2023 05:00:00</t>
  </si>
  <si>
    <t>03/03/2023 05:00:00 - 03/03/2023 06:00:00</t>
  </si>
  <si>
    <t>03/03/2023 06:00:00 - 03/03/2023 07:00:00</t>
  </si>
  <si>
    <t>03/03/2023 07:00:00 - 03/03/2023 08:00:00</t>
  </si>
  <si>
    <t>03/03/2023 08:00:00 - 03/03/2023 09:00:00</t>
  </si>
  <si>
    <t>03/03/2023 09:00:00 - 03/03/2023 10:00:00</t>
  </si>
  <si>
    <t>03/03/2023 10:00:00 - 03/03/2023 11:00:00</t>
  </si>
  <si>
    <t>03/03/2023 11:00:00 - 03/03/2023 12:00:00</t>
  </si>
  <si>
    <t>03/03/2023 12:00:00 - 03/03/2023 13:00:00</t>
  </si>
  <si>
    <t>03/03/2023 13:00:00 - 03/03/2023 14:00:00</t>
  </si>
  <si>
    <t>03/03/2023 14:00:00 - 03/03/2023 15:00:00</t>
  </si>
  <si>
    <t>03/03/2023 15:00:00 - 03/03/2023 16:00:00</t>
  </si>
  <si>
    <t>03/03/2023 16:00:00 - 03/03/2023 17:00:00</t>
  </si>
  <si>
    <t>03/03/2023 17:00:00 - 03/03/2023 18:00:00</t>
  </si>
  <si>
    <t>03/03/2023 18:00:00 - 03/03/2023 19:00:00</t>
  </si>
  <si>
    <t>03/03/2023 19:00:00 - 03/03/2023 20:00:00</t>
  </si>
  <si>
    <t>03/03/2023 20:00:00 - 03/03/2023 21:00:00</t>
  </si>
  <si>
    <t>03/03/2023 21:00:00 - 03/03/2023 22:00:00</t>
  </si>
  <si>
    <t>03/03/2023 22:00:00 - 03/03/2023 23:00:00</t>
  </si>
  <si>
    <t>03/03/2023 23:00:00 - 04/03/2023 00:00:00</t>
  </si>
  <si>
    <t>04/03/2023 00:00:00 - 04/03/2023 01:00:00</t>
  </si>
  <si>
    <t>04/03/2023 01:00:00 - 04/03/2023 02:00:00</t>
  </si>
  <si>
    <t>04/03/2023 02:00:00 - 04/03/2023 03:00:00</t>
  </si>
  <si>
    <t>04/03/2023 03:00:00 - 04/03/2023 04:00:00</t>
  </si>
  <si>
    <t>04/03/2023 04:00:00 - 04/03/2023 05:00:00</t>
  </si>
  <si>
    <t>04/03/2023 05:00:00 - 04/03/2023 06:00:00</t>
  </si>
  <si>
    <t>04/03/2023 06:00:00 - 04/03/2023 07:00:00</t>
  </si>
  <si>
    <t>04/03/2023 07:00:00 - 04/03/2023 08:00:00</t>
  </si>
  <si>
    <t>04/03/2023 08:00:00 - 04/03/2023 09:00:00</t>
  </si>
  <si>
    <t>04/03/2023 09:00:00 - 04/03/2023 10:00:00</t>
  </si>
  <si>
    <t>04/03/2023 10:00:00 - 04/03/2023 11:00:00</t>
  </si>
  <si>
    <t>04/03/2023 11:00:00 - 04/03/2023 12:00:00</t>
  </si>
  <si>
    <t>04/03/2023 12:00:00 - 04/03/2023 13:00:00</t>
  </si>
  <si>
    <t>04/03/2023 13:00:00 - 04/03/2023 14:00:00</t>
  </si>
  <si>
    <t>04/03/2023 14:00:00 - 04/03/2023 15:00:00</t>
  </si>
  <si>
    <t>04/03/2023 15:00:00 - 04/03/2023 16:00:00</t>
  </si>
  <si>
    <t>04/03/2023 16:00:00 - 04/03/2023 17:00:00</t>
  </si>
  <si>
    <t>04/03/2023 17:00:00 - 04/03/2023 18:00:00</t>
  </si>
  <si>
    <t>04/03/2023 18:00:00 - 04/03/2023 19:00:00</t>
  </si>
  <si>
    <t>04/03/2023 19:00:00 - 04/03/2023 20:00:00</t>
  </si>
  <si>
    <t>04/03/2023 20:00:00 - 04/03/2023 21:00:00</t>
  </si>
  <si>
    <t>04/03/2023 21:00:00 - 04/03/2023 22:00:00</t>
  </si>
  <si>
    <t>04/03/2023 22:00:00 - 04/03/2023 23:00:00</t>
  </si>
  <si>
    <t>04/03/2023 23:00:00 - 05/03/2023 00:00:00</t>
  </si>
  <si>
    <t>05/03/2023 00:00:00 - 05/03/2023 01:00:00</t>
  </si>
  <si>
    <t>05/03/2023 01:00:00 - 05/03/2023 02:00:00</t>
  </si>
  <si>
    <t>05/03/2023 02:00:00 - 05/03/2023 03:00:00</t>
  </si>
  <si>
    <t>05/03/2023 03:00:00 - 05/03/2023 04:00:00</t>
  </si>
  <si>
    <t>05/03/2023 04:00:00 - 05/03/2023 05:00:00</t>
  </si>
  <si>
    <t>05/03/2023 05:00:00 - 05/03/2023 06:00:00</t>
  </si>
  <si>
    <t>05/03/2023 06:00:00 - 05/03/2023 07:00:00</t>
  </si>
  <si>
    <t>05/03/2023 07:00:00 - 05/03/2023 08:00:00</t>
  </si>
  <si>
    <t>05/03/2023 08:00:00 - 05/03/2023 09:00:00</t>
  </si>
  <si>
    <t>05/03/2023 09:00:00 - 05/03/2023 10:00:00</t>
  </si>
  <si>
    <t>05/03/2023 10:00:00 - 05/03/2023 11:00:00</t>
  </si>
  <si>
    <t>05/03/2023 11:00:00 - 05/03/2023 12:00:00</t>
  </si>
  <si>
    <t>05/03/2023 12:00:00 - 05/03/2023 13:00:00</t>
  </si>
  <si>
    <t>05/03/2023 13:00:00 - 05/03/2023 14:00:00</t>
  </si>
  <si>
    <t>05/03/2023 14:00:00 - 05/03/2023 15:00:00</t>
  </si>
  <si>
    <t>05/03/2023 15:00:00 - 05/03/2023 16:00:00</t>
  </si>
  <si>
    <t>05/03/2023 16:00:00 - 05/03/2023 17:00:00</t>
  </si>
  <si>
    <t>05/03/2023 17:00:00 - 05/03/2023 18:00:00</t>
  </si>
  <si>
    <t>05/03/2023 18:00:00 - 05/03/2023 19:00:00</t>
  </si>
  <si>
    <t>05/03/2023 19:00:00 - 05/03/2023 20:00:00</t>
  </si>
  <si>
    <t>05/03/2023 20:00:00 - 05/03/2023 21:00:00</t>
  </si>
  <si>
    <t>05/03/2023 21:00:00 - 05/03/2023 22:00:00</t>
  </si>
  <si>
    <t>05/03/2023 22:00:00 - 05/03/2023 23:00:00</t>
  </si>
  <si>
    <t>05/03/2023 23:00:00 - 06/03/2023 00:00:00</t>
  </si>
  <si>
    <t>06/03/2023 00:00:00 - 06/03/2023 01:00:00</t>
  </si>
  <si>
    <t>06/03/2023 01:00:00 - 06/03/2023 02:00:00</t>
  </si>
  <si>
    <t>06/03/2023 02:00:00 - 06/03/2023 03:00:00</t>
  </si>
  <si>
    <t>06/03/2023 03:00:00 - 06/03/2023 04:00:00</t>
  </si>
  <si>
    <t>06/03/2023 04:00:00 - 06/03/2023 05:00:00</t>
  </si>
  <si>
    <t>06/03/2023 05:00:00 - 06/03/2023 06:00:00</t>
  </si>
  <si>
    <t>06/03/2023 06:00:00 - 06/03/2023 07:00:00</t>
  </si>
  <si>
    <t>06/03/2023 07:00:00 - 06/03/2023 08:00:00</t>
  </si>
  <si>
    <t>06/03/2023 08:00:00 - 06/03/2023 09:00:00</t>
  </si>
  <si>
    <t>06/03/2023 09:00:00 - 06/03/2023 10:00:00</t>
  </si>
  <si>
    <t>06/03/2023 10:00:00 - 06/03/2023 11:00:00</t>
  </si>
  <si>
    <t>06/03/2023 11:00:00 - 06/03/2023 12:00:00</t>
  </si>
  <si>
    <t>06/03/2023 12:00:00 - 06/03/2023 13:00:00</t>
  </si>
  <si>
    <t>06/03/2023 13:00:00 - 06/03/2023 14:00:00</t>
  </si>
  <si>
    <t>06/03/2023 14:00:00 - 06/03/2023 15:00:00</t>
  </si>
  <si>
    <t>06/03/2023 15:00:00 - 06/03/2023 16:00:00</t>
  </si>
  <si>
    <t>06/03/2023 16:00:00 - 06/03/2023 17:00:00</t>
  </si>
  <si>
    <t>06/03/2023 17:00:00 - 06/03/2023 18:00:00</t>
  </si>
  <si>
    <t>06/03/2023 18:00:00 - 06/03/2023 19:00:00</t>
  </si>
  <si>
    <t>06/03/2023 19:00:00 - 06/03/2023 20:00:00</t>
  </si>
  <si>
    <t>06/03/2023 20:00:00 - 06/03/2023 21:00:00</t>
  </si>
  <si>
    <t>06/03/2023 21:00:00 - 06/03/2023 22:00:00</t>
  </si>
  <si>
    <t>06/03/2023 22:00:00 - 06/03/2023 23:00:00</t>
  </si>
  <si>
    <t>06/03/2023 23:00:00 - 07/03/2023 00:00:00</t>
  </si>
  <si>
    <t>07/03/2023 00:00:00 - 07/03/2023 01:00:00</t>
  </si>
  <si>
    <t>07/03/2023 01:00:00 - 07/03/2023 02:00:00</t>
  </si>
  <si>
    <t>07/03/2023 02:00:00 - 07/03/2023 03:00:00</t>
  </si>
  <si>
    <t>07/03/2023 03:00:00 - 07/03/2023 04:00:00</t>
  </si>
  <si>
    <t>07/03/2023 04:00:00 - 07/03/2023 05:00:00</t>
  </si>
  <si>
    <t>07/03/2023 05:00:00 - 07/03/2023 06:00:00</t>
  </si>
  <si>
    <t>07/03/2023 06:00:00 - 07/03/2023 07:00:00</t>
  </si>
  <si>
    <t>07/03/2023 07:00:00 - 07/03/2023 08:00:00</t>
  </si>
  <si>
    <t>07/03/2023 08:00:00 - 07/03/2023 09:00:00</t>
  </si>
  <si>
    <t>07/03/2023 09:00:00 - 07/03/2023 10:00:00</t>
  </si>
  <si>
    <t>07/03/2023 10:00:00 - 07/03/2023 11:00:00</t>
  </si>
  <si>
    <t>07/03/2023 11:00:00 - 07/03/2023 12:00:00</t>
  </si>
  <si>
    <t>07/03/2023 12:00:00 - 07/03/2023 13:00:00</t>
  </si>
  <si>
    <t>07/03/2023 13:00:00 - 07/03/2023 14:00:00</t>
  </si>
  <si>
    <t>07/03/2023 14:00:00 - 07/03/2023 15:00:00</t>
  </si>
  <si>
    <t>07/03/2023 15:00:00 - 07/03/2023 16:00:00</t>
  </si>
  <si>
    <t>07/03/2023 16:00:00 - 07/03/2023 17:00:00</t>
  </si>
  <si>
    <t>07/03/2023 17:00:00 - 07/03/2023 18:00:00</t>
  </si>
  <si>
    <t>07/03/2023 18:00:00 - 07/03/2023 19:00:00</t>
  </si>
  <si>
    <t>07/03/2023 19:00:00 - 07/03/2023 20:00:00</t>
  </si>
  <si>
    <t>07/03/2023 20:00:00 - 07/03/2023 21:00:00</t>
  </si>
  <si>
    <t>07/03/2023 21:00:00 - 07/03/2023 22:00:00</t>
  </si>
  <si>
    <t>07/03/2023 22:00:00 - 07/03/2023 23:00:00</t>
  </si>
  <si>
    <t>07/03/2023 23:00:00 - 08/03/2023 00:00:00</t>
  </si>
  <si>
    <t>08/03/2023 00:00:00 - 08/03/2023 01:00:00</t>
  </si>
  <si>
    <t>08/03/2023 01:00:00 - 08/03/2023 02:00:00</t>
  </si>
  <si>
    <t>08/03/2023 02:00:00 - 08/03/2023 03:00:00</t>
  </si>
  <si>
    <t>08/03/2023 03:00:00 - 08/03/2023 04:00:00</t>
  </si>
  <si>
    <t>08/03/2023 04:00:00 - 08/03/2023 05:00:00</t>
  </si>
  <si>
    <t>08/03/2023 05:00:00 - 08/03/2023 06:00:00</t>
  </si>
  <si>
    <t>08/03/2023 06:00:00 - 08/03/2023 07:00:00</t>
  </si>
  <si>
    <t>08/03/2023 07:00:00 - 08/03/2023 08:00:00</t>
  </si>
  <si>
    <t>08/03/2023 08:00:00 - 08/03/2023 09:00:00</t>
  </si>
  <si>
    <t>08/03/2023 09:00:00 - 08/03/2023 10:00:00</t>
  </si>
  <si>
    <t>08/03/2023 10:00:00 - 08/03/2023 11:00:00</t>
  </si>
  <si>
    <t>08/03/2023 11:00:00 - 08/03/2023 12:00:00</t>
  </si>
  <si>
    <t>08/03/2023 12:00:00 - 08/03/2023 13:00:00</t>
  </si>
  <si>
    <t>08/03/2023 13:00:00 - 08/03/2023 14:00:00</t>
  </si>
  <si>
    <t>08/03/2023 14:00:00 - 08/03/2023 15:00:00</t>
  </si>
  <si>
    <t>08/03/2023 15:00:00 - 08/03/2023 16:00:00</t>
  </si>
  <si>
    <t>08/03/2023 16:00:00 - 08/03/2023 17:00:00</t>
  </si>
  <si>
    <t>08/03/2023 17:00:00 - 08/03/2023 18:00:00</t>
  </si>
  <si>
    <t>08/03/2023 18:00:00 - 08/03/2023 19:00:00</t>
  </si>
  <si>
    <t>08/03/2023 19:00:00 - 08/03/2023 20:00:00</t>
  </si>
  <si>
    <t>08/03/2023 20:00:00 - 08/03/2023 21:00:00</t>
  </si>
  <si>
    <t>08/03/2023 21:00:00 - 08/03/2023 22:00:00</t>
  </si>
  <si>
    <t>08/03/2023 22:00:00 - 08/03/2023 23:00:00</t>
  </si>
  <si>
    <t>08/03/2023 23:00:00 - 09/03/2023 00:00:00</t>
  </si>
  <si>
    <t>09/03/2023 00:00:00 - 09/03/2023 01:00:00</t>
  </si>
  <si>
    <t>09/03/2023 01:00:00 - 09/03/2023 02:00:00</t>
  </si>
  <si>
    <t>09/03/2023 02:00:00 - 09/03/2023 03:00:00</t>
  </si>
  <si>
    <t>09/03/2023 03:00:00 - 09/03/2023 04:00:00</t>
  </si>
  <si>
    <t>09/03/2023 04:00:00 - 09/03/2023 05:00:00</t>
  </si>
  <si>
    <t>09/03/2023 05:00:00 - 09/03/2023 06:00:00</t>
  </si>
  <si>
    <t>09/03/2023 06:00:00 - 09/03/2023 07:00:00</t>
  </si>
  <si>
    <t>09/03/2023 07:00:00 - 09/03/2023 08:00:00</t>
  </si>
  <si>
    <t>09/03/2023 08:00:00 - 09/03/2023 09:00:00</t>
  </si>
  <si>
    <t>09/03/2023 09:00:00 - 09/03/2023 10:00:00</t>
  </si>
  <si>
    <t>09/03/2023 10:00:00 - 09/03/2023 11:00:00</t>
  </si>
  <si>
    <t>09/03/2023 11:00:00 - 09/03/2023 12:00:00</t>
  </si>
  <si>
    <t>09/03/2023 12:00:00 - 09/03/2023 13:00:00</t>
  </si>
  <si>
    <t>09/03/2023 13:00:00 - 09/03/2023 14:00:00</t>
  </si>
  <si>
    <t>09/03/2023 14:00:00 - 09/03/2023 15:00:00</t>
  </si>
  <si>
    <t>09/03/2023 15:00:00 - 09/03/2023 16:00:00</t>
  </si>
  <si>
    <t>09/03/2023 16:00:00 - 09/03/2023 17:00:00</t>
  </si>
  <si>
    <t>09/03/2023 17:00:00 - 09/03/2023 18:00:00</t>
  </si>
  <si>
    <t>09/03/2023 18:00:00 - 09/03/2023 19:00:00</t>
  </si>
  <si>
    <t>09/03/2023 19:00:00 - 09/03/2023 20:00:00</t>
  </si>
  <si>
    <t>09/03/2023 20:00:00 - 09/03/2023 21:00:00</t>
  </si>
  <si>
    <t>09/03/2023 21:00:00 - 09/03/2023 22:00:00</t>
  </si>
  <si>
    <t>09/03/2023 22:00:00 - 09/03/2023 23:00:00</t>
  </si>
  <si>
    <t>09/03/2023 23:00:00 - 10/03/2023 00:00:00</t>
  </si>
  <si>
    <t>10/03/2023 00:00:00 - 10/03/2023 01:00:00</t>
  </si>
  <si>
    <t>10/03/2023 01:00:00 - 10/03/2023 02:00:00</t>
  </si>
  <si>
    <t>10/03/2023 02:00:00 - 10/03/2023 03:00:00</t>
  </si>
  <si>
    <t>10/03/2023 03:00:00 - 10/03/2023 04:00:00</t>
  </si>
  <si>
    <t>10/03/2023 04:00:00 - 10/03/2023 05:00:00</t>
  </si>
  <si>
    <t>10/03/2023 05:00:00 - 10/03/2023 06:00:00</t>
  </si>
  <si>
    <t>10/03/2023 06:00:00 - 10/03/2023 07:00:00</t>
  </si>
  <si>
    <t>10/03/2023 07:00:00 - 10/03/2023 08:00:00</t>
  </si>
  <si>
    <t>10/03/2023 08:00:00 - 10/03/2023 09:00:00</t>
  </si>
  <si>
    <t>10/03/2023 09:00:00 - 10/03/2023 10:00:00</t>
  </si>
  <si>
    <t>10/03/2023 10:00:00 - 10/03/2023 11:00:00</t>
  </si>
  <si>
    <t>10/03/2023 11:00:00 - 10/03/2023 12:00:00</t>
  </si>
  <si>
    <t>10/03/2023 12:00:00 - 10/03/2023 13:00:00</t>
  </si>
  <si>
    <t>10/03/2023 13:00:00 - 10/03/2023 14:00:00</t>
  </si>
  <si>
    <t>10/03/2023 14:00:00 - 10/03/2023 15:00:00</t>
  </si>
  <si>
    <t>10/03/2023 15:00:00 - 10/03/2023 16:00:00</t>
  </si>
  <si>
    <t>10/03/2023 16:00:00 - 10/03/2023 17:00:00</t>
  </si>
  <si>
    <t>10/03/2023 17:00:00 - 10/03/2023 18:00:00</t>
  </si>
  <si>
    <t>10/03/2023 18:00:00 - 10/03/2023 19:00:00</t>
  </si>
  <si>
    <t>10/03/2023 19:00:00 - 10/03/2023 20:00:00</t>
  </si>
  <si>
    <t>10/03/2023 20:00:00 - 10/03/2023 21:00:00</t>
  </si>
  <si>
    <t>10/03/2023 21:00:00 - 10/03/2023 22:00:00</t>
  </si>
  <si>
    <t>10/03/2023 22:00:00 - 10/03/2023 23:00:00</t>
  </si>
  <si>
    <t>10/03/2023 23:00:00 - 11/03/2023 00:00:00</t>
  </si>
  <si>
    <t>11/03/2023 00:00:00 - 11/03/2023 01:00:00</t>
  </si>
  <si>
    <t>11/03/2023 01:00:00 - 11/03/2023 02:00:00</t>
  </si>
  <si>
    <t>11/03/2023 02:00:00 - 11/03/2023 03:00:00</t>
  </si>
  <si>
    <t>11/03/2023 03:00:00 - 11/03/2023 04:00:00</t>
  </si>
  <si>
    <t>11/03/2023 04:00:00 - 11/03/2023 05:00:00</t>
  </si>
  <si>
    <t>11/03/2023 05:00:00 - 11/03/2023 06:00:00</t>
  </si>
  <si>
    <t>11/03/2023 06:00:00 - 11/03/2023 07:00:00</t>
  </si>
  <si>
    <t>11/03/2023 07:00:00 - 11/03/2023 08:00:00</t>
  </si>
  <si>
    <t>11/03/2023 08:00:00 - 11/03/2023 09:00:00</t>
  </si>
  <si>
    <t>11/03/2023 09:00:00 - 11/03/2023 10:00:00</t>
  </si>
  <si>
    <t>11/03/2023 10:00:00 - 11/03/2023 11:00:00</t>
  </si>
  <si>
    <t>11/03/2023 11:00:00 - 11/03/2023 12:00:00</t>
  </si>
  <si>
    <t>11/03/2023 12:00:00 - 11/03/2023 13:00:00</t>
  </si>
  <si>
    <t>11/03/2023 13:00:00 - 11/03/2023 14:00:00</t>
  </si>
  <si>
    <t>11/03/2023 14:00:00 - 11/03/2023 15:00:00</t>
  </si>
  <si>
    <t>11/03/2023 15:00:00 - 11/03/2023 16:00:00</t>
  </si>
  <si>
    <t>11/03/2023 16:00:00 - 11/03/2023 17:00:00</t>
  </si>
  <si>
    <t>11/03/2023 17:00:00 - 11/03/2023 18:00:00</t>
  </si>
  <si>
    <t>11/03/2023 18:00:00 - 11/03/2023 19:00:00</t>
  </si>
  <si>
    <t>11/03/2023 19:00:00 - 11/03/2023 20:00:00</t>
  </si>
  <si>
    <t>11/03/2023 20:00:00 - 11/03/2023 21:00:00</t>
  </si>
  <si>
    <t>11/03/2023 21:00:00 - 11/03/2023 22:00:00</t>
  </si>
  <si>
    <t>11/03/2023 22:00:00 - 11/03/2023 23:00:00</t>
  </si>
  <si>
    <t>11/03/2023 23:00:00 - 12/03/2023 00:00:00</t>
  </si>
  <si>
    <t>12/03/2023 00:00:00 - 12/03/2023 01:00:00</t>
  </si>
  <si>
    <t>12/03/2023 01:00:00 - 12/03/2023 02:00:00</t>
  </si>
  <si>
    <t>12/03/2023 02:00:00 - 12/03/2023 03:00:00</t>
  </si>
  <si>
    <t>12/03/2023 03:00:00 - 12/03/2023 04:00:00</t>
  </si>
  <si>
    <t>12/03/2023 04:00:00 - 12/03/2023 05:00:00</t>
  </si>
  <si>
    <t>12/03/2023 05:00:00 - 12/03/2023 06:00:00</t>
  </si>
  <si>
    <t>12/03/2023 06:00:00 - 12/03/2023 07:00:00</t>
  </si>
  <si>
    <t>12/03/2023 07:00:00 - 12/03/2023 08:00:00</t>
  </si>
  <si>
    <t>12/03/2023 08:00:00 - 12/03/2023 09:00:00</t>
  </si>
  <si>
    <t>12/03/2023 09:00:00 - 12/03/2023 10:00:00</t>
  </si>
  <si>
    <t>12/03/2023 10:00:00 - 12/03/2023 11:00:00</t>
  </si>
  <si>
    <t>12/03/2023 11:00:00 - 12/03/2023 12:00:00</t>
  </si>
  <si>
    <t>12/03/2023 12:00:00 - 12/03/2023 13:00:00</t>
  </si>
  <si>
    <t>12/03/2023 13:00:00 - 12/03/2023 14:00:00</t>
  </si>
  <si>
    <t>12/03/2023 14:00:00 - 12/03/2023 15:00:00</t>
  </si>
  <si>
    <t>12/03/2023 15:00:00 - 12/03/2023 16:00:00</t>
  </si>
  <si>
    <t>12/03/2023 16:00:00 - 12/03/2023 17:00:00</t>
  </si>
  <si>
    <t>12/03/2023 17:00:00 - 12/03/2023 18:00:00</t>
  </si>
  <si>
    <t>12/03/2023 18:00:00 - 12/03/2023 19:00:00</t>
  </si>
  <si>
    <t>12/03/2023 19:00:00 - 12/03/2023 20:00:00</t>
  </si>
  <si>
    <t>12/03/2023 20:00:00 - 12/03/2023 21:00:00</t>
  </si>
  <si>
    <t>12/03/2023 21:00:00 - 12/03/2023 22:00:00</t>
  </si>
  <si>
    <t>12/03/2023 22:00:00 - 12/03/2023 23:00:00</t>
  </si>
  <si>
    <t>12/03/2023 23:00:00 - 13/03/2023 00:00:00</t>
  </si>
  <si>
    <t>13/03/2023 00:00:00 - 13/03/2023 01:00:00</t>
  </si>
  <si>
    <t>13/03/2023 01:00:00 - 13/03/2023 02:00:00</t>
  </si>
  <si>
    <t>13/03/2023 02:00:00 - 13/03/2023 03:00:00</t>
  </si>
  <si>
    <t>13/03/2023 03:00:00 - 13/03/2023 04:00:00</t>
  </si>
  <si>
    <t>13/03/2023 04:00:00 - 13/03/2023 05:00:00</t>
  </si>
  <si>
    <t>13/03/2023 05:00:00 - 13/03/2023 06:00:00</t>
  </si>
  <si>
    <t>13/03/2023 06:00:00 - 13/03/2023 07:00:00</t>
  </si>
  <si>
    <t>13/03/2023 07:00:00 - 13/03/2023 08:00:00</t>
  </si>
  <si>
    <t>13/03/2023 08:00:00 - 13/03/2023 09:00:00</t>
  </si>
  <si>
    <t>13/03/2023 09:00:00 - 13/03/2023 10:00:00</t>
  </si>
  <si>
    <t>13/03/2023 10:00:00 - 13/03/2023 11:00:00</t>
  </si>
  <si>
    <t>13/03/2023 11:00:00 - 13/03/2023 12:00:00</t>
  </si>
  <si>
    <t>13/03/2023 12:00:00 - 13/03/2023 13:00:00</t>
  </si>
  <si>
    <t>13/03/2023 13:00:00 - 13/03/2023 14:00:00</t>
  </si>
  <si>
    <t>13/03/2023 14:00:00 - 13/03/2023 15:00:00</t>
  </si>
  <si>
    <t>13/03/2023 15:00:00 - 13/03/2023 16:00:00</t>
  </si>
  <si>
    <t>13/03/2023 16:00:00 - 13/03/2023 17:00:00</t>
  </si>
  <si>
    <t>13/03/2023 17:00:00 - 13/03/2023 18:00:00</t>
  </si>
  <si>
    <t>13/03/2023 18:00:00 - 13/03/2023 19:00:00</t>
  </si>
  <si>
    <t>13/03/2023 19:00:00 - 13/03/2023 20:00:00</t>
  </si>
  <si>
    <t>13/03/2023 20:00:00 - 13/03/2023 21:00:00</t>
  </si>
  <si>
    <t>13/03/2023 21:00:00 - 13/03/2023 22:00:00</t>
  </si>
  <si>
    <t>13/03/2023 22:00:00 - 13/03/2023 23:00:00</t>
  </si>
  <si>
    <t>13/03/2023 23:00:00 - 14/03/2023 00:00:00</t>
  </si>
  <si>
    <t>14/03/2023 00:00:00 - 14/03/2023 01:00:00</t>
  </si>
  <si>
    <t>14/03/2023 01:00:00 - 14/03/2023 02:00:00</t>
  </si>
  <si>
    <t>14/03/2023 02:00:00 - 14/03/2023 03:00:00</t>
  </si>
  <si>
    <t>14/03/2023 03:00:00 - 14/03/2023 04:00:00</t>
  </si>
  <si>
    <t>14/03/2023 04:00:00 - 14/03/2023 05:00:00</t>
  </si>
  <si>
    <t>14/03/2023 05:00:00 - 14/03/2023 06:00:00</t>
  </si>
  <si>
    <t>14/03/2023 06:00:00 - 14/03/2023 07:00:00</t>
  </si>
  <si>
    <t>14/03/2023 07:00:00 - 14/03/2023 08:00:00</t>
  </si>
  <si>
    <t>14/03/2023 08:00:00 - 14/03/2023 09:00:00</t>
  </si>
  <si>
    <t>14/03/2023 09:00:00 - 14/03/2023 10:00:00</t>
  </si>
  <si>
    <t>14/03/2023 10:00:00 - 14/03/2023 11:00:00</t>
  </si>
  <si>
    <t>14/03/2023 11:00:00 - 14/03/2023 12:00:00</t>
  </si>
  <si>
    <t>14/03/2023 12:00:00 - 14/03/2023 13:00:00</t>
  </si>
  <si>
    <t>14/03/2023 13:00:00 - 14/03/2023 14:00:00</t>
  </si>
  <si>
    <t>14/03/2023 14:00:00 - 14/03/2023 15:00:00</t>
  </si>
  <si>
    <t>14/03/2023 15:00:00 - 14/03/2023 16:00:00</t>
  </si>
  <si>
    <t>14/03/2023 16:00:00 - 14/03/2023 17:00:00</t>
  </si>
  <si>
    <t>14/03/2023 17:00:00 - 14/03/2023 18:00:00</t>
  </si>
  <si>
    <t>14/03/2023 18:00:00 - 14/03/2023 19:00:00</t>
  </si>
  <si>
    <t>14/03/2023 19:00:00 - 14/03/2023 20:00:00</t>
  </si>
  <si>
    <t>14/03/2023 20:00:00 - 14/03/2023 21:00:00</t>
  </si>
  <si>
    <t>14/03/2023 21:00:00 - 14/03/2023 22:00:00</t>
  </si>
  <si>
    <t>14/03/2023 22:00:00 - 14/03/2023 23:00:00</t>
  </si>
  <si>
    <t>14/03/2023 23:00:00 - 15/03/2023 00:00:00</t>
  </si>
  <si>
    <t>15/03/2023 00:00:00 - 15/03/2023 01:00:00</t>
  </si>
  <si>
    <t>15/03/2023 01:00:00 - 15/03/2023 02:00:00</t>
  </si>
  <si>
    <t>15/03/2023 02:00:00 - 15/03/2023 03:00:00</t>
  </si>
  <si>
    <t>15/03/2023 03:00:00 - 15/03/2023 04:00:00</t>
  </si>
  <si>
    <t>15/03/2023 04:00:00 - 15/03/2023 05:00:00</t>
  </si>
  <si>
    <t>15/03/2023 05:00:00 - 15/03/2023 06:00:00</t>
  </si>
  <si>
    <t>15/03/2023 06:00:00 - 15/03/2023 07:00:00</t>
  </si>
  <si>
    <t>15/03/2023 07:00:00 - 15/03/2023 08:00:00</t>
  </si>
  <si>
    <t>15/03/2023 08:00:00 - 15/03/2023 09:00:00</t>
  </si>
  <si>
    <t>15/03/2023 09:00:00 - 15/03/2023 10:00:00</t>
  </si>
  <si>
    <t>15/03/2023 10:00:00 - 15/03/2023 11:00:00</t>
  </si>
  <si>
    <t>15/03/2023 11:00:00 - 15/03/2023 12:00:00</t>
  </si>
  <si>
    <t>15/03/2023 12:00:00 - 15/03/2023 13:00:00</t>
  </si>
  <si>
    <t>15/03/2023 13:00:00 - 15/03/2023 14:00:00</t>
  </si>
  <si>
    <t>15/03/2023 14:00:00 - 15/03/2023 15:00:00</t>
  </si>
  <si>
    <t>15/03/2023 15:00:00 - 15/03/2023 16:00:00</t>
  </si>
  <si>
    <t>15/03/2023 16:00:00 - 15/03/2023 17:00:00</t>
  </si>
  <si>
    <t>15/03/2023 17:00:00 - 15/03/2023 18:00:00</t>
  </si>
  <si>
    <t>15/03/2023 18:00:00 - 15/03/2023 19:00:00</t>
  </si>
  <si>
    <t>15/03/2023 19:00:00 - 15/03/2023 20:00:00</t>
  </si>
  <si>
    <t>15/03/2023 20:00:00 - 15/03/2023 21:00:00</t>
  </si>
  <si>
    <t>15/03/2023 21:00:00 - 15/03/2023 22:00:00</t>
  </si>
  <si>
    <t>15/03/2023 22:00:00 - 15/03/2023 23:00:00</t>
  </si>
  <si>
    <t>15/03/2023 23:00:00 - 16/03/2023 00:00:00</t>
  </si>
  <si>
    <t>16/03/2023 00:00:00 - 16/03/2023 01:00:00</t>
  </si>
  <si>
    <t>16/03/2023 01:00:00 - 16/03/2023 02:00:00</t>
  </si>
  <si>
    <t>16/03/2023 02:00:00 - 16/03/2023 03:00:00</t>
  </si>
  <si>
    <t>16/03/2023 03:00:00 - 16/03/2023 04:00:00</t>
  </si>
  <si>
    <t>16/03/2023 04:00:00 - 16/03/2023 05:00:00</t>
  </si>
  <si>
    <t>16/03/2023 05:00:00 - 16/03/2023 06:00:00</t>
  </si>
  <si>
    <t>16/03/2023 06:00:00 - 16/03/2023 07:00:00</t>
  </si>
  <si>
    <t>16/03/2023 07:00:00 - 16/03/2023 08:00:00</t>
  </si>
  <si>
    <t>16/03/2023 08:00:00 - 16/03/2023 09:00:00</t>
  </si>
  <si>
    <t>16/03/2023 09:00:00 - 16/03/2023 10:00:00</t>
  </si>
  <si>
    <t>16/03/2023 10:00:00 - 16/03/2023 11:00:00</t>
  </si>
  <si>
    <t>16/03/2023 11:00:00 - 16/03/2023 12:00:00</t>
  </si>
  <si>
    <t>16/03/2023 12:00:00 - 16/03/2023 13:00:00</t>
  </si>
  <si>
    <t>16/03/2023 13:00:00 - 16/03/2023 14:00:00</t>
  </si>
  <si>
    <t>16/03/2023 14:00:00 - 16/03/2023 15:00:00</t>
  </si>
  <si>
    <t>16/03/2023 15:00:00 - 16/03/2023 16:00:00</t>
  </si>
  <si>
    <t>16/03/2023 16:00:00 - 16/03/2023 17:00:00</t>
  </si>
  <si>
    <t>16/03/2023 17:00:00 - 16/03/2023 18:00:00</t>
  </si>
  <si>
    <t>16/03/2023 18:00:00 - 16/03/2023 19:00:00</t>
  </si>
  <si>
    <t>16/03/2023 19:00:00 - 16/03/2023 20:00:00</t>
  </si>
  <si>
    <t>16/03/2023 20:00:00 - 16/03/2023 21:00:00</t>
  </si>
  <si>
    <t>16/03/2023 21:00:00 - 16/03/2023 22:00:00</t>
  </si>
  <si>
    <t>16/03/2023 22:00:00 - 16/03/2023 23:00:00</t>
  </si>
  <si>
    <t>16/03/2023 23:00:00 - 17/03/2023 00:00:00</t>
  </si>
  <si>
    <t>17/03/2023 00:00:00 - 17/03/2023 01:00:00</t>
  </si>
  <si>
    <t>17/03/2023 01:00:00 - 17/03/2023 02:00:00</t>
  </si>
  <si>
    <t>17/03/2023 02:00:00 - 17/03/2023 03:00:00</t>
  </si>
  <si>
    <t>17/03/2023 03:00:00 - 17/03/2023 04:00:00</t>
  </si>
  <si>
    <t>17/03/2023 04:00:00 - 17/03/2023 05:00:00</t>
  </si>
  <si>
    <t>17/03/2023 05:00:00 - 17/03/2023 06:00:00</t>
  </si>
  <si>
    <t>17/03/2023 06:00:00 - 17/03/2023 07:00:00</t>
  </si>
  <si>
    <t>17/03/2023 07:00:00 - 17/03/2023 08:00:00</t>
  </si>
  <si>
    <t>17/03/2023 08:00:00 - 17/03/2023 09:00:00</t>
  </si>
  <si>
    <t>17/03/2023 09:00:00 - 17/03/2023 10:00:00</t>
  </si>
  <si>
    <t>17/03/2023 10:00:00 - 17/03/2023 11:00:00</t>
  </si>
  <si>
    <t>17/03/2023 11:00:00 - 17/03/2023 12:00:00</t>
  </si>
  <si>
    <t>17/03/2023 12:00:00 - 17/03/2023 13:00:00</t>
  </si>
  <si>
    <t>17/03/2023 13:00:00 - 17/03/2023 14:00:00</t>
  </si>
  <si>
    <t>17/03/2023 14:00:00 - 17/03/2023 15:00:00</t>
  </si>
  <si>
    <t>17/03/2023 15:00:00 - 17/03/2023 16:00:00</t>
  </si>
  <si>
    <t>17/03/2023 16:00:00 - 17/03/2023 17:00:00</t>
  </si>
  <si>
    <t>17/03/2023 17:00:00 - 17/03/2023 18:00:00</t>
  </si>
  <si>
    <t>17/03/2023 18:00:00 - 17/03/2023 19:00:00</t>
  </si>
  <si>
    <t>17/03/2023 19:00:00 - 17/03/2023 20:00:00</t>
  </si>
  <si>
    <t>17/03/2023 20:00:00 - 17/03/2023 21:00:00</t>
  </si>
  <si>
    <t>17/03/2023 21:00:00 - 17/03/2023 22:00:00</t>
  </si>
  <si>
    <t>17/03/2023 22:00:00 - 17/03/2023 23:00:00</t>
  </si>
  <si>
    <t>17/03/2023 23:00:00 - 18/03/2023 00:00:00</t>
  </si>
  <si>
    <t>18/03/2023 00:00:00 - 18/03/2023 01:00:00</t>
  </si>
  <si>
    <t>18/03/2023 01:00:00 - 18/03/2023 02:00:00</t>
  </si>
  <si>
    <t>18/03/2023 02:00:00 - 18/03/2023 03:00:00</t>
  </si>
  <si>
    <t>18/03/2023 03:00:00 - 18/03/2023 04:00:00</t>
  </si>
  <si>
    <t>18/03/2023 04:00:00 - 18/03/2023 05:00:00</t>
  </si>
  <si>
    <t>18/03/2023 05:00:00 - 18/03/2023 06:00:00</t>
  </si>
  <si>
    <t>18/03/2023 06:00:00 - 18/03/2023 07:00:00</t>
  </si>
  <si>
    <t>18/03/2023 07:00:00 - 18/03/2023 08:00:00</t>
  </si>
  <si>
    <t>18/03/2023 08:00:00 - 18/03/2023 09:00:00</t>
  </si>
  <si>
    <t>18/03/2023 09:00:00 - 18/03/2023 10:00:00</t>
  </si>
  <si>
    <t>18/03/2023 10:00:00 - 18/03/2023 11:00:00</t>
  </si>
  <si>
    <t>18/03/2023 11:00:00 - 18/03/2023 12:00:00</t>
  </si>
  <si>
    <t>18/03/2023 12:00:00 - 18/03/2023 13:00:00</t>
  </si>
  <si>
    <t>18/03/2023 13:00:00 - 18/03/2023 14:00:00</t>
  </si>
  <si>
    <t>18/03/2023 14:00:00 - 18/03/2023 15:00:00</t>
  </si>
  <si>
    <t>18/03/2023 15:00:00 - 18/03/2023 16:00:00</t>
  </si>
  <si>
    <t>18/03/2023 16:00:00 - 18/03/2023 17:00:00</t>
  </si>
  <si>
    <t>18/03/2023 17:00:00 - 18/03/2023 18:00:00</t>
  </si>
  <si>
    <t>18/03/2023 18:00:00 - 18/03/2023 19:00:00</t>
  </si>
  <si>
    <t>18/03/2023 19:00:00 - 18/03/2023 20:00:00</t>
  </si>
  <si>
    <t>18/03/2023 20:00:00 - 18/03/2023 21:00:00</t>
  </si>
  <si>
    <t>18/03/2023 21:00:00 - 18/03/2023 22:00:00</t>
  </si>
  <si>
    <t>18/03/2023 22:00:00 - 18/03/2023 23:00:00</t>
  </si>
  <si>
    <t>18/03/2023 23:00:00 - 19/03/2023 00:00:00</t>
  </si>
  <si>
    <t>19/03/2023 00:00:00 - 19/03/2023 01:00:00</t>
  </si>
  <si>
    <t>19/03/2023 01:00:00 - 19/03/2023 02:00:00</t>
  </si>
  <si>
    <t>19/03/2023 02:00:00 - 19/03/2023 03:00:00</t>
  </si>
  <si>
    <t>19/03/2023 03:00:00 - 19/03/2023 04:00:00</t>
  </si>
  <si>
    <t>19/03/2023 04:00:00 - 19/03/2023 05:00:00</t>
  </si>
  <si>
    <t>19/03/2023 05:00:00 - 19/03/2023 06:00:00</t>
  </si>
  <si>
    <t>19/03/2023 06:00:00 - 19/03/2023 07:00:00</t>
  </si>
  <si>
    <t>19/03/2023 07:00:00 - 19/03/2023 08:00:00</t>
  </si>
  <si>
    <t>19/03/2023 08:00:00 - 19/03/2023 09:00:00</t>
  </si>
  <si>
    <t>19/03/2023 09:00:00 - 19/03/2023 10:00:00</t>
  </si>
  <si>
    <t>19/03/2023 10:00:00 - 19/03/2023 11:00:00</t>
  </si>
  <si>
    <t>19/03/2023 11:00:00 - 19/03/2023 12:00:00</t>
  </si>
  <si>
    <t>19/03/2023 12:00:00 - 19/03/2023 13:00:00</t>
  </si>
  <si>
    <t>19/03/2023 13:00:00 - 19/03/2023 14:00:00</t>
  </si>
  <si>
    <t>19/03/2023 14:00:00 - 19/03/2023 15:00:00</t>
  </si>
  <si>
    <t>19/03/2023 15:00:00 - 19/03/2023 16:00:00</t>
  </si>
  <si>
    <t>19/03/2023 16:00:00 - 19/03/2023 17:00:00</t>
  </si>
  <si>
    <t>19/03/2023 17:00:00 - 19/03/2023 18:00:00</t>
  </si>
  <si>
    <t>19/03/2023 18:00:00 - 19/03/2023 19:00:00</t>
  </si>
  <si>
    <t>19/03/2023 19:00:00 - 19/03/2023 20:00:00</t>
  </si>
  <si>
    <t>19/03/2023 20:00:00 - 19/03/2023 21:00:00</t>
  </si>
  <si>
    <t>19/03/2023 21:00:00 - 19/03/2023 22:00:00</t>
  </si>
  <si>
    <t>19/03/2023 22:00:00 - 19/03/2023 23:00:00</t>
  </si>
  <si>
    <t>19/03/2023 23:00:00 - 20/03/2023 00:00:00</t>
  </si>
  <si>
    <t>20/03/2023 00:00:00 - 20/03/2023 01:00:00</t>
  </si>
  <si>
    <t>20/03/2023 01:00:00 - 20/03/2023 02:00:00</t>
  </si>
  <si>
    <t>20/03/2023 02:00:00 - 20/03/2023 03:00:00</t>
  </si>
  <si>
    <t>20/03/2023 03:00:00 - 20/03/2023 04:00:00</t>
  </si>
  <si>
    <t>20/03/2023 04:00:00 - 20/03/2023 05:00:00</t>
  </si>
  <si>
    <t>20/03/2023 05:00:00 - 20/03/2023 06:00:00</t>
  </si>
  <si>
    <t>20/03/2023 06:00:00 - 20/03/2023 07:00:00</t>
  </si>
  <si>
    <t>20/03/2023 07:00:00 - 20/03/2023 08:00:00</t>
  </si>
  <si>
    <t>20/03/2023 08:00:00 - 20/03/2023 09:00:00</t>
  </si>
  <si>
    <t>20/03/2023 09:00:00 - 20/03/2023 10:00:00</t>
  </si>
  <si>
    <t>20/03/2023 10:00:00 - 20/03/2023 11:00:00</t>
  </si>
  <si>
    <t>20/03/2023 11:00:00 - 20/03/2023 12:00:00</t>
  </si>
  <si>
    <t>20/03/2023 12:00:00 - 20/03/2023 13:00:00</t>
  </si>
  <si>
    <t>20/03/2023 13:00:00 - 20/03/2023 14:00:00</t>
  </si>
  <si>
    <t>20/03/2023 14:00:00 - 20/03/2023 15:00:00</t>
  </si>
  <si>
    <t>20/03/2023 15:00:00 - 20/03/2023 16:00:00</t>
  </si>
  <si>
    <t>20/03/2023 16:00:00 - 20/03/2023 17:00:00</t>
  </si>
  <si>
    <t>20/03/2023 17:00:00 - 20/03/2023 18:00:00</t>
  </si>
  <si>
    <t>20/03/2023 18:00:00 - 20/03/2023 19:00:00</t>
  </si>
  <si>
    <t>20/03/2023 19:00:00 - 20/03/2023 20:00:00</t>
  </si>
  <si>
    <t>20/03/2023 20:00:00 - 20/03/2023 21:00:00</t>
  </si>
  <si>
    <t>20/03/2023 21:00:00 - 20/03/2023 22:00:00</t>
  </si>
  <si>
    <t>20/03/2023 22:00:00 - 20/03/2023 23:00:00</t>
  </si>
  <si>
    <t>20/03/2023 23:00:00 - 21/03/2023 00:00:00</t>
  </si>
  <si>
    <t>21/03/2023 00:00:00 - 21/03/2023 01:00:00</t>
  </si>
  <si>
    <t>21/03/2023 01:00:00 - 21/03/2023 02:00:00</t>
  </si>
  <si>
    <t>21/03/2023 02:00:00 - 21/03/2023 03:00:00</t>
  </si>
  <si>
    <t>21/03/2023 03:00:00 - 21/03/2023 04:00:00</t>
  </si>
  <si>
    <t>21/03/2023 04:00:00 - 21/03/2023 05:00:00</t>
  </si>
  <si>
    <t>21/03/2023 05:00:00 - 21/03/2023 06:00:00</t>
  </si>
  <si>
    <t>21/03/2023 06:00:00 - 21/03/2023 07:00:00</t>
  </si>
  <si>
    <t>21/03/2023 07:00:00 - 21/03/2023 08:00:00</t>
  </si>
  <si>
    <t>21/03/2023 08:00:00 - 21/03/2023 09:00:00</t>
  </si>
  <si>
    <t>21/03/2023 09:00:00 - 21/03/2023 10:00:00</t>
  </si>
  <si>
    <t>21/03/2023 10:00:00 - 21/03/2023 11:00:00</t>
  </si>
  <si>
    <t>21/03/2023 11:00:00 - 21/03/2023 12:00:00</t>
  </si>
  <si>
    <t>21/03/2023 12:00:00 - 21/03/2023 13:00:00</t>
  </si>
  <si>
    <t>21/03/2023 13:00:00 - 21/03/2023 14:00:00</t>
  </si>
  <si>
    <t>21/03/2023 14:00:00 - 21/03/2023 15:00:00</t>
  </si>
  <si>
    <t>21/03/2023 15:00:00 - 21/03/2023 16:00:00</t>
  </si>
  <si>
    <t>21/03/2023 16:00:00 - 21/03/2023 17:00:00</t>
  </si>
  <si>
    <t>21/03/2023 17:00:00 - 21/03/2023 18:00:00</t>
  </si>
  <si>
    <t>21/03/2023 18:00:00 - 21/03/2023 19:00:00</t>
  </si>
  <si>
    <t>21/03/2023 19:00:00 - 21/03/2023 20:00:00</t>
  </si>
  <si>
    <t>21/03/2023 20:00:00 - 21/03/2023 21:00:00</t>
  </si>
  <si>
    <t>21/03/2023 21:00:00 - 21/03/2023 22:00:00</t>
  </si>
  <si>
    <t>21/03/2023 22:00:00 - 21/03/2023 23:00:00</t>
  </si>
  <si>
    <t>21/03/2023 23:00:00 - 22/03/2023 00:00:00</t>
  </si>
  <si>
    <t>22/03/2023 00:00:00 - 22/03/2023 01:00:00</t>
  </si>
  <si>
    <t>22/03/2023 01:00:00 - 22/03/2023 02:00:00</t>
  </si>
  <si>
    <t>22/03/2023 02:00:00 - 22/03/2023 03:00:00</t>
  </si>
  <si>
    <t>22/03/2023 03:00:00 - 22/03/2023 04:00:00</t>
  </si>
  <si>
    <t>22/03/2023 04:00:00 - 22/03/2023 05:00:00</t>
  </si>
  <si>
    <t>22/03/2023 05:00:00 - 22/03/2023 06:00:00</t>
  </si>
  <si>
    <t>22/03/2023 06:00:00 - 22/03/2023 07:00:00</t>
  </si>
  <si>
    <t>22/03/2023 07:00:00 - 22/03/2023 08:00:00</t>
  </si>
  <si>
    <t>22/03/2023 08:00:00 - 22/03/2023 09:00:00</t>
  </si>
  <si>
    <t>22/03/2023 09:00:00 - 22/03/2023 10:00:00</t>
  </si>
  <si>
    <t>22/03/2023 10:00:00 - 22/03/2023 11:00:00</t>
  </si>
  <si>
    <t>22/03/2023 11:00:00 - 22/03/2023 12:00:00</t>
  </si>
  <si>
    <t>22/03/2023 12:00:00 - 22/03/2023 13:00:00</t>
  </si>
  <si>
    <t>22/03/2023 13:00:00 - 22/03/2023 14:00:00</t>
  </si>
  <si>
    <t>22/03/2023 14:00:00 - 22/03/2023 15:00:00</t>
  </si>
  <si>
    <t>22/03/2023 15:00:00 - 22/03/2023 16:00:00</t>
  </si>
  <si>
    <t>22/03/2023 16:00:00 - 22/03/2023 17:00:00</t>
  </si>
  <si>
    <t>22/03/2023 17:00:00 - 22/03/2023 18:00:00</t>
  </si>
  <si>
    <t>22/03/2023 18:00:00 - 22/03/2023 19:00:00</t>
  </si>
  <si>
    <t>22/03/2023 19:00:00 - 22/03/2023 20:00:00</t>
  </si>
  <si>
    <t>22/03/2023 20:00:00 - 22/03/2023 21:00:00</t>
  </si>
  <si>
    <t>22/03/2023 21:00:00 - 22/03/2023 22:00:00</t>
  </si>
  <si>
    <t>22/03/2023 22:00:00 - 22/03/2023 23:00:00</t>
  </si>
  <si>
    <t>22/03/2023 23:00:00 - 23/03/2023 00:00:00</t>
  </si>
  <si>
    <t>23/03/2023 00:00:00 - 23/03/2023 01:00:00</t>
  </si>
  <si>
    <t>23/03/2023 01:00:00 - 23/03/2023 02:00:00</t>
  </si>
  <si>
    <t>23/03/2023 02:00:00 - 23/03/2023 03:00:00</t>
  </si>
  <si>
    <t>23/03/2023 03:00:00 - 23/03/2023 04:00:00</t>
  </si>
  <si>
    <t>23/03/2023 04:00:00 - 23/03/2023 05:00:00</t>
  </si>
  <si>
    <t>23/03/2023 05:00:00 - 23/03/2023 06:00:00</t>
  </si>
  <si>
    <t>23/03/2023 06:00:00 - 23/03/2023 07:00:00</t>
  </si>
  <si>
    <t>23/03/2023 07:00:00 - 23/03/2023 08:00:00</t>
  </si>
  <si>
    <t>23/03/2023 08:00:00 - 23/03/2023 09:00:00</t>
  </si>
  <si>
    <t>23/03/2023 09:00:00 - 23/03/2023 10:00:00</t>
  </si>
  <si>
    <t>23/03/2023 10:00:00 - 23/03/2023 11:00:00</t>
  </si>
  <si>
    <t>23/03/2023 11:00:00 - 23/03/2023 12:00:00</t>
  </si>
  <si>
    <t>23/03/2023 12:00:00 - 23/03/2023 13:00:00</t>
  </si>
  <si>
    <t>23/03/2023 13:00:00 - 23/03/2023 14:00:00</t>
  </si>
  <si>
    <t>23/03/2023 14:00:00 - 23/03/2023 15:00:00</t>
  </si>
  <si>
    <t>23/03/2023 15:00:00 - 23/03/2023 16:00:00</t>
  </si>
  <si>
    <t>23/03/2023 16:00:00 - 23/03/2023 17:00:00</t>
  </si>
  <si>
    <t>23/03/2023 17:00:00 - 23/03/2023 18:00:00</t>
  </si>
  <si>
    <t>23/03/2023 18:00:00 - 23/03/2023 19:00:00</t>
  </si>
  <si>
    <t>23/03/2023 19:00:00 - 23/03/2023 20:00:00</t>
  </si>
  <si>
    <t>23/03/2023 20:00:00 - 23/03/2023 21:00:00</t>
  </si>
  <si>
    <t>23/03/2023 21:00:00 - 23/03/2023 22:00:00</t>
  </si>
  <si>
    <t>23/03/2023 22:00:00 - 23/03/2023 23:00:00</t>
  </si>
  <si>
    <t>23/03/2023 23:00:00 - 24/03/2023 00:00:00</t>
  </si>
  <si>
    <t>24/03/2023 00:00:00 - 24/03/2023 01:00:00</t>
  </si>
  <si>
    <t>24/03/2023 01:00:00 - 24/03/2023 02:00:00</t>
  </si>
  <si>
    <t>24/03/2023 02:00:00 - 24/03/2023 03:00:00</t>
  </si>
  <si>
    <t>24/03/2023 03:00:00 - 24/03/2023 04:00:00</t>
  </si>
  <si>
    <t>24/03/2023 04:00:00 - 24/03/2023 05:00:00</t>
  </si>
  <si>
    <t>24/03/2023 05:00:00 - 24/03/2023 06:00:00</t>
  </si>
  <si>
    <t>24/03/2023 06:00:00 - 24/03/2023 07:00:00</t>
  </si>
  <si>
    <t>24/03/2023 07:00:00 - 24/03/2023 08:00:00</t>
  </si>
  <si>
    <t>24/03/2023 08:00:00 - 24/03/2023 09:00:00</t>
  </si>
  <si>
    <t>24/03/2023 09:00:00 - 24/03/2023 10:00:00</t>
  </si>
  <si>
    <t>24/03/2023 10:00:00 - 24/03/2023 11:00:00</t>
  </si>
  <si>
    <t>24/03/2023 11:00:00 - 24/03/2023 12:00:00</t>
  </si>
  <si>
    <t>24/03/2023 12:00:00 - 24/03/2023 13:00:00</t>
  </si>
  <si>
    <t>24/03/2023 13:00:00 - 24/03/2023 14:00:00</t>
  </si>
  <si>
    <t>24/03/2023 14:00:00 - 24/03/2023 15:00:00</t>
  </si>
  <si>
    <t>24/03/2023 15:00:00 - 24/03/2023 16:00:00</t>
  </si>
  <si>
    <t>24/03/2023 16:00:00 - 24/03/2023 17:00:00</t>
  </si>
  <si>
    <t>24/03/2023 17:00:00 - 24/03/2023 18:00:00</t>
  </si>
  <si>
    <t>24/03/2023 18:00:00 - 24/03/2023 19:00:00</t>
  </si>
  <si>
    <t>24/03/2023 19:00:00 - 24/03/2023 20:00:00</t>
  </si>
  <si>
    <t>24/03/2023 20:00:00 - 24/03/2023 21:00:00</t>
  </si>
  <si>
    <t>24/03/2023 21:00:00 - 24/03/2023 22:00:00</t>
  </si>
  <si>
    <t>24/03/2023 22:00:00 - 24/03/2023 23:00:00</t>
  </si>
  <si>
    <t>24/03/2023 23:00:00 - 25/03/2023 00:00:00</t>
  </si>
  <si>
    <t>25/03/2023 00:00:00 - 25/03/2023 01:00:00</t>
  </si>
  <si>
    <t>25/03/2023 01:00:00 - 25/03/2023 02:00:00</t>
  </si>
  <si>
    <t>25/03/2023 02:00:00 - 25/03/2023 03:00:00</t>
  </si>
  <si>
    <t>25/03/2023 03:00:00 - 25/03/2023 04:00:00</t>
  </si>
  <si>
    <t>25/03/2023 04:00:00 - 25/03/2023 05:00:00</t>
  </si>
  <si>
    <t>25/03/2023 05:00:00 - 25/03/2023 06:00:00</t>
  </si>
  <si>
    <t>25/03/2023 06:00:00 - 25/03/2023 07:00:00</t>
  </si>
  <si>
    <t>25/03/2023 07:00:00 - 25/03/2023 08:00:00</t>
  </si>
  <si>
    <t>25/03/2023 08:00:00 - 25/03/2023 09:00:00</t>
  </si>
  <si>
    <t>25/03/2023 09:00:00 - 25/03/2023 10:00:00</t>
  </si>
  <si>
    <t>25/03/2023 10:00:00 - 25/03/2023 11:00:00</t>
  </si>
  <si>
    <t>25/03/2023 11:00:00 - 25/03/2023 12:00:00</t>
  </si>
  <si>
    <t>25/03/2023 12:00:00 - 25/03/2023 13:00:00</t>
  </si>
  <si>
    <t>25/03/2023 13:00:00 - 25/03/2023 14:00:00</t>
  </si>
  <si>
    <t>25/03/2023 14:00:00 - 25/03/2023 15:00:00</t>
  </si>
  <si>
    <t>25/03/2023 15:00:00 - 25/03/2023 16:00:00</t>
  </si>
  <si>
    <t>25/03/2023 16:00:00 - 25/03/2023 17:00:00</t>
  </si>
  <si>
    <t>25/03/2023 17:00:00 - 25/03/2023 18:00:00</t>
  </si>
  <si>
    <t>25/03/2023 18:00:00 - 25/03/2023 19:00:00</t>
  </si>
  <si>
    <t>25/03/2023 19:00:00 - 25/03/2023 20:00:00</t>
  </si>
  <si>
    <t>25/03/2023 20:00:00 - 25/03/2023 21:00:00</t>
  </si>
  <si>
    <t>25/03/2023 21:00:00 - 25/03/2023 22:00:00</t>
  </si>
  <si>
    <t>25/03/2023 22:00:00 - 25/03/2023 23:00:00</t>
  </si>
  <si>
    <t>25/03/2023 23:00:00 - 26/03/2023 00:00:00</t>
  </si>
  <si>
    <t>26/03/2023 00:00:00 - 26/03/2023 01:00:00</t>
  </si>
  <si>
    <t>26/03/2023 01:00:00 - 26/03/2023 03:00:00</t>
  </si>
  <si>
    <t>26/03/2023 03:00:00 - 26/03/2023 04:00:00</t>
  </si>
  <si>
    <t>26/03/2023 04:00:00 - 26/03/2023 05:00:00</t>
  </si>
  <si>
    <t>26/03/2023 05:00:00 - 26/03/2023 06:00:00</t>
  </si>
  <si>
    <t>26/03/2023 06:00:00 - 26/03/2023 07:00:00</t>
  </si>
  <si>
    <t>26/03/2023 07:00:00 - 26/03/2023 08:00:00</t>
  </si>
  <si>
    <t>26/03/2023 08:00:00 - 26/03/2023 09:00:00</t>
  </si>
  <si>
    <t>26/03/2023 09:00:00 - 26/03/2023 10:00:00</t>
  </si>
  <si>
    <t>26/03/2023 10:00:00 - 26/03/2023 11:00:00</t>
  </si>
  <si>
    <t>26/03/2023 11:00:00 - 26/03/2023 12:00:00</t>
  </si>
  <si>
    <t>26/03/2023 12:00:00 - 26/03/2023 13:00:00</t>
  </si>
  <si>
    <t>26/03/2023 13:00:00 - 26/03/2023 14:00:00</t>
  </si>
  <si>
    <t>26/03/2023 14:00:00 - 26/03/2023 15:00:00</t>
  </si>
  <si>
    <t>26/03/2023 15:00:00 - 26/03/2023 16:00:00</t>
  </si>
  <si>
    <t>26/03/2023 16:00:00 - 26/03/2023 17:00:00</t>
  </si>
  <si>
    <t>26/03/2023 17:00:00 - 26/03/2023 18:00:00</t>
  </si>
  <si>
    <t>26/03/2023 18:00:00 - 26/03/2023 19:00:00</t>
  </si>
  <si>
    <t>26/03/2023 19:00:00 - 26/03/2023 20:00:00</t>
  </si>
  <si>
    <t>26/03/2023 20:00:00 - 26/03/2023 21:00:00</t>
  </si>
  <si>
    <t>26/03/2023 21:00:00 - 26/03/2023 22:00:00</t>
  </si>
  <si>
    <t>26/03/2023 22:00:00 - 26/03/2023 23:00:00</t>
  </si>
  <si>
    <t>26/03/2023 23:00:00 - 27/03/2023 00:00:00</t>
  </si>
  <si>
    <t>27/03/2023 00:00:00 - 27/03/2023 01:00:00</t>
  </si>
  <si>
    <t>27/03/2023 01:00:00 - 27/03/2023 02:00:00</t>
  </si>
  <si>
    <t>27/03/2023 02:00:00 - 27/03/2023 03:00:00</t>
  </si>
  <si>
    <t>27/03/2023 03:00:00 - 27/03/2023 04:00:00</t>
  </si>
  <si>
    <t>27/03/2023 04:00:00 - 27/03/2023 05:00:00</t>
  </si>
  <si>
    <t>27/03/2023 05:00:00 - 27/03/2023 06:00:00</t>
  </si>
  <si>
    <t>27/03/2023 06:00:00 - 27/03/2023 07:00:00</t>
  </si>
  <si>
    <t>27/03/2023 07:00:00 - 27/03/2023 08:00:00</t>
  </si>
  <si>
    <t>27/03/2023 08:00:00 - 27/03/2023 09:00:00</t>
  </si>
  <si>
    <t>27/03/2023 09:00:00 - 27/03/2023 10:00:00</t>
  </si>
  <si>
    <t>27/03/2023 10:00:00 - 27/03/2023 11:00:00</t>
  </si>
  <si>
    <t>27/03/2023 11:00:00 - 27/03/2023 12:00:00</t>
  </si>
  <si>
    <t>27/03/2023 12:00:00 - 27/03/2023 13:00:00</t>
  </si>
  <si>
    <t>27/03/2023 13:00:00 - 27/03/2023 14:00:00</t>
  </si>
  <si>
    <t>27/03/2023 14:00:00 - 27/03/2023 15:00:00</t>
  </si>
  <si>
    <t>27/03/2023 15:00:00 - 27/03/2023 16:00:00</t>
  </si>
  <si>
    <t>27/03/2023 16:00:00 - 27/03/2023 17:00:00</t>
  </si>
  <si>
    <t>27/03/2023 17:00:00 - 27/03/2023 18:00:00</t>
  </si>
  <si>
    <t>27/03/2023 18:00:00 - 27/03/2023 19:00:00</t>
  </si>
  <si>
    <t>27/03/2023 19:00:00 - 27/03/2023 20:00:00</t>
  </si>
  <si>
    <t>27/03/2023 20:00:00 - 27/03/2023 21:00:00</t>
  </si>
  <si>
    <t>27/03/2023 21:00:00 - 27/03/2023 22:00:00</t>
  </si>
  <si>
    <t>27/03/2023 22:00:00 - 27/03/2023 23:00:00</t>
  </si>
  <si>
    <t>27/03/2023 23:00:00 - 28/03/2023 00:00:00</t>
  </si>
  <si>
    <t>28/03/2023 00:00:00 - 28/03/2023 01:00:00</t>
  </si>
  <si>
    <t>28/03/2023 01:00:00 - 28/03/2023 02:00:00</t>
  </si>
  <si>
    <t>28/03/2023 02:00:00 - 28/03/2023 03:00:00</t>
  </si>
  <si>
    <t>28/03/2023 03:00:00 - 28/03/2023 04:00:00</t>
  </si>
  <si>
    <t>28/03/2023 04:00:00 - 28/03/2023 05:00:00</t>
  </si>
  <si>
    <t>28/03/2023 05:00:00 - 28/03/2023 06:00:00</t>
  </si>
  <si>
    <t>28/03/2023 06:00:00 - 28/03/2023 07:00:00</t>
  </si>
  <si>
    <t>28/03/2023 07:00:00 - 28/03/2023 08:00:00</t>
  </si>
  <si>
    <t>28/03/2023 08:00:00 - 28/03/2023 09:00:00</t>
  </si>
  <si>
    <t>28/03/2023 09:00:00 - 28/03/2023 10:00:00</t>
  </si>
  <si>
    <t>28/03/2023 10:00:00 - 28/03/2023 11:00:00</t>
  </si>
  <si>
    <t>28/03/2023 11:00:00 - 28/03/2023 12:00:00</t>
  </si>
  <si>
    <t>28/03/2023 12:00:00 - 28/03/2023 13:00:00</t>
  </si>
  <si>
    <t>28/03/2023 13:00:00 - 28/03/2023 14:00:00</t>
  </si>
  <si>
    <t>28/03/2023 14:00:00 - 28/03/2023 15:00:00</t>
  </si>
  <si>
    <t>28/03/2023 15:00:00 - 28/03/2023 16:00:00</t>
  </si>
  <si>
    <t>28/03/2023 16:00:00 - 28/03/2023 17:00:00</t>
  </si>
  <si>
    <t>28/03/2023 17:00:00 - 28/03/2023 18:00:00</t>
  </si>
  <si>
    <t>28/03/2023 18:00:00 - 28/03/2023 19:00:00</t>
  </si>
  <si>
    <t>28/03/2023 19:00:00 - 28/03/2023 20:00:00</t>
  </si>
  <si>
    <t>28/03/2023 20:00:00 - 28/03/2023 21:00:00</t>
  </si>
  <si>
    <t>28/03/2023 21:00:00 - 28/03/2023 22:00:00</t>
  </si>
  <si>
    <t>28/03/2023 22:00:00 - 28/03/2023 23:00:00</t>
  </si>
  <si>
    <t>28/03/2023 23:00:00 - 29/03/2023 00:00:00</t>
  </si>
  <si>
    <t>29/03/2023 00:00:00 - 29/03/2023 01:00:00</t>
  </si>
  <si>
    <t>29/03/2023 01:00:00 - 29/03/2023 02:00:00</t>
  </si>
  <si>
    <t>29/03/2023 02:00:00 - 29/03/2023 03:00:00</t>
  </si>
  <si>
    <t>29/03/2023 03:00:00 - 29/03/2023 04:00:00</t>
  </si>
  <si>
    <t>29/03/2023 04:00:00 - 29/03/2023 05:00:00</t>
  </si>
  <si>
    <t>29/03/2023 05:00:00 - 29/03/2023 06:00:00</t>
  </si>
  <si>
    <t>29/03/2023 06:00:00 - 29/03/2023 07:00:00</t>
  </si>
  <si>
    <t>29/03/2023 07:00:00 - 29/03/2023 08:00:00</t>
  </si>
  <si>
    <t>29/03/2023 08:00:00 - 29/03/2023 09:00:00</t>
  </si>
  <si>
    <t>29/03/2023 09:00:00 - 29/03/2023 10:00:00</t>
  </si>
  <si>
    <t>29/03/2023 10:00:00 - 29/03/2023 11:00:00</t>
  </si>
  <si>
    <t>29/03/2023 11:00:00 - 29/03/2023 12:00:00</t>
  </si>
  <si>
    <t>29/03/2023 12:00:00 - 29/03/2023 13:00:00</t>
  </si>
  <si>
    <t>29/03/2023 13:00:00 - 29/03/2023 14:00:00</t>
  </si>
  <si>
    <t>29/03/2023 14:00:00 - 29/03/2023 15:00:00</t>
  </si>
  <si>
    <t>29/03/2023 15:00:00 - 29/03/2023 16:00:00</t>
  </si>
  <si>
    <t>29/03/2023 16:00:00 - 29/03/2023 17:00:00</t>
  </si>
  <si>
    <t>29/03/2023 17:00:00 - 29/03/2023 18:00:00</t>
  </si>
  <si>
    <t>29/03/2023 18:00:00 - 29/03/2023 19:00:00</t>
  </si>
  <si>
    <t>29/03/2023 19:00:00 - 29/03/2023 20:00:00</t>
  </si>
  <si>
    <t>29/03/2023 20:00:00 - 29/03/2023 21:00:00</t>
  </si>
  <si>
    <t>29/03/2023 21:00:00 - 29/03/2023 22:00:00</t>
  </si>
  <si>
    <t>29/03/2023 22:00:00 - 29/03/2023 23:00:00</t>
  </si>
  <si>
    <t>29/03/2023 23:00:00 - 30/03/2023 00:00:00</t>
  </si>
  <si>
    <t>30/03/2023 00:00:00 - 30/03/2023 01:00:00</t>
  </si>
  <si>
    <t>30/03/2023 01:00:00 - 30/03/2023 02:00:00</t>
  </si>
  <si>
    <t>30/03/2023 02:00:00 - 30/03/2023 03:00:00</t>
  </si>
  <si>
    <t>30/03/2023 03:00:00 - 30/03/2023 04:00:00</t>
  </si>
  <si>
    <t>30/03/2023 04:00:00 - 30/03/2023 05:00:00</t>
  </si>
  <si>
    <t>30/03/2023 05:00:00 - 30/03/2023 06:00:00</t>
  </si>
  <si>
    <t>30/03/2023 06:00:00 - 30/03/2023 07:00:00</t>
  </si>
  <si>
    <t>30/03/2023 07:00:00 - 30/03/2023 08:00:00</t>
  </si>
  <si>
    <t>30/03/2023 08:00:00 - 30/03/2023 09:00:00</t>
  </si>
  <si>
    <t>30/03/2023 09:00:00 - 30/03/2023 10:00:00</t>
  </si>
  <si>
    <t>30/03/2023 10:00:00 - 30/03/2023 11:00:00</t>
  </si>
  <si>
    <t>30/03/2023 11:00:00 - 30/03/2023 12:00:00</t>
  </si>
  <si>
    <t>30/03/2023 12:00:00 - 30/03/2023 13:00:00</t>
  </si>
  <si>
    <t>30/03/2023 13:00:00 - 30/03/2023 14:00:00</t>
  </si>
  <si>
    <t>30/03/2023 14:00:00 - 30/03/2023 15:00:00</t>
  </si>
  <si>
    <t>30/03/2023 15:00:00 - 30/03/2023 16:00:00</t>
  </si>
  <si>
    <t>30/03/2023 16:00:00 - 30/03/2023 17:00:00</t>
  </si>
  <si>
    <t>30/03/2023 17:00:00 - 30/03/2023 18:00:00</t>
  </si>
  <si>
    <t>30/03/2023 18:00:00 - 30/03/2023 19:00:00</t>
  </si>
  <si>
    <t>30/03/2023 19:00:00 - 30/03/2023 20:00:00</t>
  </si>
  <si>
    <t>30/03/2023 20:00:00 - 30/03/2023 21:00:00</t>
  </si>
  <si>
    <t>30/03/2023 21:00:00 - 30/03/2023 22:00:00</t>
  </si>
  <si>
    <t>30/03/2023 22:00:00 - 30/03/2023 23:00:00</t>
  </si>
  <si>
    <t>30/03/2023 23:00:00 - 31/03/2023 00:00:00</t>
  </si>
  <si>
    <t>31/03/2023 00:00:00 - 31/03/2023 01:00:00</t>
  </si>
  <si>
    <t>31/03/2023 01:00:00 - 31/03/2023 02:00:00</t>
  </si>
  <si>
    <t>31/03/2023 02:00:00 - 31/03/2023 03:00:00</t>
  </si>
  <si>
    <t>31/03/2023 03:00:00 - 31/03/2023 04:00:00</t>
  </si>
  <si>
    <t>31/03/2023 04:00:00 - 31/03/2023 05:00:00</t>
  </si>
  <si>
    <t>31/03/2023 05:00:00 - 31/03/2023 06:00:00</t>
  </si>
  <si>
    <t>31/03/2023 06:00:00 - 31/03/2023 07:00:00</t>
  </si>
  <si>
    <t>31/03/2023 07:00:00 - 31/03/2023 08:00:00</t>
  </si>
  <si>
    <t>31/03/2023 08:00:00 - 31/03/2023 09:00:00</t>
  </si>
  <si>
    <t>31/03/2023 09:00:00 - 31/03/2023 10:00:00</t>
  </si>
  <si>
    <t>31/03/2023 10:00:00 - 31/03/2023 11:00:00</t>
  </si>
  <si>
    <t>31/03/2023 11:00:00 - 31/03/2023 12:00:00</t>
  </si>
  <si>
    <t>31/03/2023 12:00:00 - 31/03/2023 13:00:00</t>
  </si>
  <si>
    <t>31/03/2023 13:00:00 - 31/03/2023 14:00:00</t>
  </si>
  <si>
    <t>31/03/2023 14:00:00 - 31/03/2023 15:00:00</t>
  </si>
  <si>
    <t>31/03/2023 15:00:00 - 31/03/2023 16:00:00</t>
  </si>
  <si>
    <t>31/03/2023 16:00:00 - 31/03/2023 17:00:00</t>
  </si>
  <si>
    <t>31/03/2023 17:00:00 - 31/03/2023 18:00:00</t>
  </si>
  <si>
    <t>31/03/2023 18:00:00 - 31/03/2023 19:00:00</t>
  </si>
  <si>
    <t>31/03/2023 19:00:00 - 31/03/2023 20:00:00</t>
  </si>
  <si>
    <t>31/03/2023 20:00:00 - 31/03/2023 21:00:00</t>
  </si>
  <si>
    <t>31/03/2023 21:00:00 - 31/03/2023 22:00:00</t>
  </si>
  <si>
    <t>31/03/2023 22:00:00 - 31/03/2023 23:00:00</t>
  </si>
  <si>
    <t>31/03/2023 23:00:00 - 01/04/2023 00:00:00</t>
  </si>
  <si>
    <t>01/04/2023 00:00:00 - 01/04/2023 01:00:00</t>
  </si>
  <si>
    <t>01/04/2023 01:00:00 - 01/04/2023 02:00:00</t>
  </si>
  <si>
    <t>01/04/2023 02:00:00 - 01/04/2023 03:00:00</t>
  </si>
  <si>
    <t>01/04/2023 03:00:00 - 01/04/2023 04:00:00</t>
  </si>
  <si>
    <t>01/04/2023 04:00:00 - 01/04/2023 05:00:00</t>
  </si>
  <si>
    <t>01/04/2023 05:00:00 - 01/04/2023 06:00:00</t>
  </si>
  <si>
    <t>01/04/2023 06:00:00 - 01/04/2023 07:00:00</t>
  </si>
  <si>
    <t>01/04/2023 07:00:00 - 01/04/2023 08:00:00</t>
  </si>
  <si>
    <t>01/04/2023 08:00:00 - 01/04/2023 09:00:00</t>
  </si>
  <si>
    <t>01/04/2023 09:00:00 - 01/04/2023 10:00:00</t>
  </si>
  <si>
    <t>01/04/2023 10:00:00 - 01/04/2023 11:00:00</t>
  </si>
  <si>
    <t>01/04/2023 11:00:00 - 01/04/2023 12:00:00</t>
  </si>
  <si>
    <t>01/04/2023 12:00:00 - 01/04/2023 13:00:00</t>
  </si>
  <si>
    <t>01/04/2023 13:00:00 - 01/04/2023 14:00:00</t>
  </si>
  <si>
    <t>01/04/2023 14:00:00 - 01/04/2023 15:00:00</t>
  </si>
  <si>
    <t>01/04/2023 15:00:00 - 01/04/2023 16:00:00</t>
  </si>
  <si>
    <t>01/04/2023 16:00:00 - 01/04/2023 17:00:00</t>
  </si>
  <si>
    <t>01/04/2023 17:00:00 - 01/04/2023 18:00:00</t>
  </si>
  <si>
    <t>01/04/2023 18:00:00 - 01/04/2023 19:00:00</t>
  </si>
  <si>
    <t>01/04/2023 19:00:00 - 01/04/2023 20:00:00</t>
  </si>
  <si>
    <t>01/04/2023 20:00:00 - 01/04/2023 21:00:00</t>
  </si>
  <si>
    <t>01/04/2023 21:00:00 - 01/04/2023 22:00:00</t>
  </si>
  <si>
    <t>01/04/2023 22:00:00 - 01/04/2023 23:00:00</t>
  </si>
  <si>
    <t>01/04/2023 23:00:00 - 02/04/2023 00:00:00</t>
  </si>
  <si>
    <t>02/04/2023 00:00:00 - 02/04/2023 01:00:00</t>
  </si>
  <si>
    <t>02/04/2023 01:00:00 - 02/04/2023 02:00:00</t>
  </si>
  <si>
    <t>02/04/2023 02:00:00 - 02/04/2023 03:00:00</t>
  </si>
  <si>
    <t>02/04/2023 03:00:00 - 02/04/2023 04:00:00</t>
  </si>
  <si>
    <t>02/04/2023 04:00:00 - 02/04/2023 05:00:00</t>
  </si>
  <si>
    <t>02/04/2023 05:00:00 - 02/04/2023 06:00:00</t>
  </si>
  <si>
    <t>02/04/2023 06:00:00 - 02/04/2023 07:00:00</t>
  </si>
  <si>
    <t>02/04/2023 07:00:00 - 02/04/2023 08:00:00</t>
  </si>
  <si>
    <t>02/04/2023 08:00:00 - 02/04/2023 09:00:00</t>
  </si>
  <si>
    <t>02/04/2023 09:00:00 - 02/04/2023 10:00:00</t>
  </si>
  <si>
    <t>02/04/2023 10:00:00 - 02/04/2023 11:00:00</t>
  </si>
  <si>
    <t>02/04/2023 11:00:00 - 02/04/2023 12:00:00</t>
  </si>
  <si>
    <t>02/04/2023 12:00:00 - 02/04/2023 13:00:00</t>
  </si>
  <si>
    <t>02/04/2023 13:00:00 - 02/04/2023 14:00:00</t>
  </si>
  <si>
    <t>02/04/2023 14:00:00 - 02/04/2023 15:00:00</t>
  </si>
  <si>
    <t>02/04/2023 15:00:00 - 02/04/2023 16:00:00</t>
  </si>
  <si>
    <t>02/04/2023 16:00:00 - 02/04/2023 17:00:00</t>
  </si>
  <si>
    <t>02/04/2023 17:00:00 - 02/04/2023 18:00:00</t>
  </si>
  <si>
    <t>02/04/2023 18:00:00 - 02/04/2023 19:00:00</t>
  </si>
  <si>
    <t>02/04/2023 19:00:00 - 02/04/2023 20:00:00</t>
  </si>
  <si>
    <t>02/04/2023 20:00:00 - 02/04/2023 21:00:00</t>
  </si>
  <si>
    <t>02/04/2023 21:00:00 - 02/04/2023 22:00:00</t>
  </si>
  <si>
    <t>02/04/2023 22:00:00 - 02/04/2023 23:00:00</t>
  </si>
  <si>
    <t>02/04/2023 23:00:00 - 03/04/2023 00:00:00</t>
  </si>
  <si>
    <t>03/04/2023 00:00:00 - 03/04/2023 01:00:00</t>
  </si>
  <si>
    <t>03/04/2023 01:00:00 - 03/04/2023 02:00:00</t>
  </si>
  <si>
    <t>03/04/2023 02:00:00 - 03/04/2023 03:00:00</t>
  </si>
  <si>
    <t>03/04/2023 03:00:00 - 03/04/2023 04:00:00</t>
  </si>
  <si>
    <t>03/04/2023 04:00:00 - 03/04/2023 05:00:00</t>
  </si>
  <si>
    <t>03/04/2023 05:00:00 - 03/04/2023 06:00:00</t>
  </si>
  <si>
    <t>03/04/2023 06:00:00 - 03/04/2023 07:00:00</t>
  </si>
  <si>
    <t>03/04/2023 07:00:00 - 03/04/2023 08:00:00</t>
  </si>
  <si>
    <t>03/04/2023 08:00:00 - 03/04/2023 09:00:00</t>
  </si>
  <si>
    <t>03/04/2023 09:00:00 - 03/04/2023 10:00:00</t>
  </si>
  <si>
    <t>03/04/2023 10:00:00 - 03/04/2023 11:00:00</t>
  </si>
  <si>
    <t>03/04/2023 11:00:00 - 03/04/2023 12:00:00</t>
  </si>
  <si>
    <t>03/04/2023 12:00:00 - 03/04/2023 13:00:00</t>
  </si>
  <si>
    <t>03/04/2023 13:00:00 - 03/04/2023 14:00:00</t>
  </si>
  <si>
    <t>03/04/2023 14:00:00 - 03/04/2023 15:00:00</t>
  </si>
  <si>
    <t>03/04/2023 15:00:00 - 03/04/2023 16:00:00</t>
  </si>
  <si>
    <t>03/04/2023 16:00:00 - 03/04/2023 17:00:00</t>
  </si>
  <si>
    <t>03/04/2023 17:00:00 - 03/04/2023 18:00:00</t>
  </si>
  <si>
    <t>03/04/2023 18:00:00 - 03/04/2023 19:00:00</t>
  </si>
  <si>
    <t>03/04/2023 19:00:00 - 03/04/2023 20:00:00</t>
  </si>
  <si>
    <t>03/04/2023 20:00:00 - 03/04/2023 21:00:00</t>
  </si>
  <si>
    <t>03/04/2023 21:00:00 - 03/04/2023 22:00:00</t>
  </si>
  <si>
    <t>03/04/2023 22:00:00 - 03/04/2023 23:00:00</t>
  </si>
  <si>
    <t>03/04/2023 23:00:00 - 04/04/2023 00:00:00</t>
  </si>
  <si>
    <t>04/04/2023 00:00:00 - 04/04/2023 01:00:00</t>
  </si>
  <si>
    <t>04/04/2023 01:00:00 - 04/04/2023 02:00:00</t>
  </si>
  <si>
    <t>04/04/2023 02:00:00 - 04/04/2023 03:00:00</t>
  </si>
  <si>
    <t>04/04/2023 03:00:00 - 04/04/2023 04:00:00</t>
  </si>
  <si>
    <t>04/04/2023 04:00:00 - 04/04/2023 05:00:00</t>
  </si>
  <si>
    <t>04/04/2023 05:00:00 - 04/04/2023 06:00:00</t>
  </si>
  <si>
    <t>04/04/2023 06:00:00 - 04/04/2023 07:00:00</t>
  </si>
  <si>
    <t>04/04/2023 07:00:00 - 04/04/2023 08:00:00</t>
  </si>
  <si>
    <t>04/04/2023 08:00:00 - 04/04/2023 09:00:00</t>
  </si>
  <si>
    <t>04/04/2023 09:00:00 - 04/04/2023 10:00:00</t>
  </si>
  <si>
    <t>04/04/2023 10:00:00 - 04/04/2023 11:00:00</t>
  </si>
  <si>
    <t>04/04/2023 11:00:00 - 04/04/2023 12:00:00</t>
  </si>
  <si>
    <t>04/04/2023 12:00:00 - 04/04/2023 13:00:00</t>
  </si>
  <si>
    <t>04/04/2023 13:00:00 - 04/04/2023 14:00:00</t>
  </si>
  <si>
    <t>04/04/2023 14:00:00 - 04/04/2023 15:00:00</t>
  </si>
  <si>
    <t>04/04/2023 15:00:00 - 04/04/2023 16:00:00</t>
  </si>
  <si>
    <t>04/04/2023 16:00:00 - 04/04/2023 17:00:00</t>
  </si>
  <si>
    <t>04/04/2023 17:00:00 - 04/04/2023 18:00:00</t>
  </si>
  <si>
    <t>04/04/2023 18:00:00 - 04/04/2023 19:00:00</t>
  </si>
  <si>
    <t>04/04/2023 19:00:00 - 04/04/2023 20:00:00</t>
  </si>
  <si>
    <t>04/04/2023 20:00:00 - 04/04/2023 21:00:00</t>
  </si>
  <si>
    <t>04/04/2023 21:00:00 - 04/04/2023 22:00:00</t>
  </si>
  <si>
    <t>04/04/2023 22:00:00 - 04/04/2023 23:00:00</t>
  </si>
  <si>
    <t>04/04/2023 23:00:00 - 05/04/2023 00:00:00</t>
  </si>
  <si>
    <t>05/04/2023 00:00:00 - 05/04/2023 01:00:00</t>
  </si>
  <si>
    <t>05/04/2023 01:00:00 - 05/04/2023 02:00:00</t>
  </si>
  <si>
    <t>05/04/2023 02:00:00 - 05/04/2023 03:00:00</t>
  </si>
  <si>
    <t>05/04/2023 03:00:00 - 05/04/2023 04:00:00</t>
  </si>
  <si>
    <t>05/04/2023 04:00:00 - 05/04/2023 05:00:00</t>
  </si>
  <si>
    <t>05/04/2023 05:00:00 - 05/04/2023 06:00:00</t>
  </si>
  <si>
    <t>05/04/2023 06:00:00 - 05/04/2023 07:00:00</t>
  </si>
  <si>
    <t>05/04/2023 07:00:00 - 05/04/2023 08:00:00</t>
  </si>
  <si>
    <t>05/04/2023 08:00:00 - 05/04/2023 09:00:00</t>
  </si>
  <si>
    <t>05/04/2023 09:00:00 - 05/04/2023 10:00:00</t>
  </si>
  <si>
    <t>05/04/2023 10:00:00 - 05/04/2023 11:00:00</t>
  </si>
  <si>
    <t>05/04/2023 11:00:00 - 05/04/2023 12:00:00</t>
  </si>
  <si>
    <t>05/04/2023 12:00:00 - 05/04/2023 13:00:00</t>
  </si>
  <si>
    <t>05/04/2023 13:00:00 - 05/04/2023 14:00:00</t>
  </si>
  <si>
    <t>05/04/2023 14:00:00 - 05/04/2023 15:00:00</t>
  </si>
  <si>
    <t>05/04/2023 15:00:00 - 05/04/2023 16:00:00</t>
  </si>
  <si>
    <t>05/04/2023 16:00:00 - 05/04/2023 17:00:00</t>
  </si>
  <si>
    <t>05/04/2023 17:00:00 - 05/04/2023 18:00:00</t>
  </si>
  <si>
    <t>05/04/2023 18:00:00 - 05/04/2023 19:00:00</t>
  </si>
  <si>
    <t>05/04/2023 19:00:00 - 05/04/2023 20:00:00</t>
  </si>
  <si>
    <t>05/04/2023 20:00:00 - 05/04/2023 21:00:00</t>
  </si>
  <si>
    <t>05/04/2023 21:00:00 - 05/04/2023 22:00:00</t>
  </si>
  <si>
    <t>05/04/2023 22:00:00 - 05/04/2023 23:00:00</t>
  </si>
  <si>
    <t>05/04/2023 23:00:00 - 06/04/2023 00:00:00</t>
  </si>
  <si>
    <t>06/04/2023 00:00:00 - 06/04/2023 01:00:00</t>
  </si>
  <si>
    <t>06/04/2023 01:00:00 - 06/04/2023 02:00:00</t>
  </si>
  <si>
    <t>06/04/2023 02:00:00 - 06/04/2023 03:00:00</t>
  </si>
  <si>
    <t>06/04/2023 03:00:00 - 06/04/2023 04:00:00</t>
  </si>
  <si>
    <t>06/04/2023 04:00:00 - 06/04/2023 05:00:00</t>
  </si>
  <si>
    <t>06/04/2023 05:00:00 - 06/04/2023 06:00:00</t>
  </si>
  <si>
    <t>06/04/2023 06:00:00 - 06/04/2023 07:00:00</t>
  </si>
  <si>
    <t>06/04/2023 07:00:00 - 06/04/2023 08:00:00</t>
  </si>
  <si>
    <t>06/04/2023 08:00:00 - 06/04/2023 09:00:00</t>
  </si>
  <si>
    <t>06/04/2023 09:00:00 - 06/04/2023 10:00:00</t>
  </si>
  <si>
    <t>06/04/2023 10:00:00 - 06/04/2023 11:00:00</t>
  </si>
  <si>
    <t>06/04/2023 11:00:00 - 06/04/2023 12:00:00</t>
  </si>
  <si>
    <t>06/04/2023 12:00:00 - 06/04/2023 13:00:00</t>
  </si>
  <si>
    <t>06/04/2023 13:00:00 - 06/04/2023 14:00:00</t>
  </si>
  <si>
    <t>06/04/2023 14:00:00 - 06/04/2023 15:00:00</t>
  </si>
  <si>
    <t>06/04/2023 15:00:00 - 06/04/2023 16:00:00</t>
  </si>
  <si>
    <t>06/04/2023 16:00:00 - 06/04/2023 17:00:00</t>
  </si>
  <si>
    <t>06/04/2023 17:00:00 - 06/04/2023 18:00:00</t>
  </si>
  <si>
    <t>06/04/2023 18:00:00 - 06/04/2023 19:00:00</t>
  </si>
  <si>
    <t>06/04/2023 19:00:00 - 06/04/2023 20:00:00</t>
  </si>
  <si>
    <t>06/04/2023 20:00:00 - 06/04/2023 21:00:00</t>
  </si>
  <si>
    <t>06/04/2023 21:00:00 - 06/04/2023 22:00:00</t>
  </si>
  <si>
    <t>06/04/2023 22:00:00 - 06/04/2023 23:00:00</t>
  </si>
  <si>
    <t>06/04/2023 23:00:00 - 07/04/2023 00:00:00</t>
  </si>
  <si>
    <t>07/04/2023 00:00:00 - 07/04/2023 01:00:00</t>
  </si>
  <si>
    <t>07/04/2023 01:00:00 - 07/04/2023 02:00:00</t>
  </si>
  <si>
    <t>07/04/2023 02:00:00 - 07/04/2023 03:00:00</t>
  </si>
  <si>
    <t>07/04/2023 03:00:00 - 07/04/2023 04:00:00</t>
  </si>
  <si>
    <t>07/04/2023 04:00:00 - 07/04/2023 05:00:00</t>
  </si>
  <si>
    <t>07/04/2023 05:00:00 - 07/04/2023 06:00:00</t>
  </si>
  <si>
    <t>07/04/2023 06:00:00 - 07/04/2023 07:00:00</t>
  </si>
  <si>
    <t>07/04/2023 07:00:00 - 07/04/2023 08:00:00</t>
  </si>
  <si>
    <t>07/04/2023 08:00:00 - 07/04/2023 09:00:00</t>
  </si>
  <si>
    <t>07/04/2023 09:00:00 - 07/04/2023 10:00:00</t>
  </si>
  <si>
    <t>07/04/2023 10:00:00 - 07/04/2023 11:00:00</t>
  </si>
  <si>
    <t>07/04/2023 11:00:00 - 07/04/2023 12:00:00</t>
  </si>
  <si>
    <t>07/04/2023 12:00:00 - 07/04/2023 13:00:00</t>
  </si>
  <si>
    <t>07/04/2023 13:00:00 - 07/04/2023 14:00:00</t>
  </si>
  <si>
    <t>07/04/2023 14:00:00 - 07/04/2023 15:00:00</t>
  </si>
  <si>
    <t>07/04/2023 15:00:00 - 07/04/2023 16:00:00</t>
  </si>
  <si>
    <t>07/04/2023 16:00:00 - 07/04/2023 17:00:00</t>
  </si>
  <si>
    <t>07/04/2023 17:00:00 - 07/04/2023 18:00:00</t>
  </si>
  <si>
    <t>07/04/2023 18:00:00 - 07/04/2023 19:00:00</t>
  </si>
  <si>
    <t>07/04/2023 19:00:00 - 07/04/2023 20:00:00</t>
  </si>
  <si>
    <t>07/04/2023 20:00:00 - 07/04/2023 21:00:00</t>
  </si>
  <si>
    <t>07/04/2023 21:00:00 - 07/04/2023 22:00:00</t>
  </si>
  <si>
    <t>07/04/2023 22:00:00 - 07/04/2023 23:00:00</t>
  </si>
  <si>
    <t>07/04/2023 23:00:00 - 08/04/2023 00:00:00</t>
  </si>
  <si>
    <t>08/04/2023 00:00:00 - 08/04/2023 01:00:00</t>
  </si>
  <si>
    <t>08/04/2023 01:00:00 - 08/04/2023 02:00:00</t>
  </si>
  <si>
    <t>08/04/2023 02:00:00 - 08/04/2023 03:00:00</t>
  </si>
  <si>
    <t>08/04/2023 03:00:00 - 08/04/2023 04:00:00</t>
  </si>
  <si>
    <t>08/04/2023 04:00:00 - 08/04/2023 05:00:00</t>
  </si>
  <si>
    <t>08/04/2023 05:00:00 - 08/04/2023 06:00:00</t>
  </si>
  <si>
    <t>08/04/2023 06:00:00 - 08/04/2023 07:00:00</t>
  </si>
  <si>
    <t>08/04/2023 07:00:00 - 08/04/2023 08:00:00</t>
  </si>
  <si>
    <t>08/04/2023 08:00:00 - 08/04/2023 09:00:00</t>
  </si>
  <si>
    <t>08/04/2023 09:00:00 - 08/04/2023 10:00:00</t>
  </si>
  <si>
    <t>08/04/2023 10:00:00 - 08/04/2023 11:00:00</t>
  </si>
  <si>
    <t>08/04/2023 11:00:00 - 08/04/2023 12:00:00</t>
  </si>
  <si>
    <t>08/04/2023 12:00:00 - 08/04/2023 13:00:00</t>
  </si>
  <si>
    <t>08/04/2023 13:00:00 - 08/04/2023 14:00:00</t>
  </si>
  <si>
    <t>08/04/2023 14:00:00 - 08/04/2023 15:00:00</t>
  </si>
  <si>
    <t>08/04/2023 15:00:00 - 08/04/2023 16:00:00</t>
  </si>
  <si>
    <t>08/04/2023 16:00:00 - 08/04/2023 17:00:00</t>
  </si>
  <si>
    <t>08/04/2023 17:00:00 - 08/04/2023 18:00:00</t>
  </si>
  <si>
    <t>08/04/2023 18:00:00 - 08/04/2023 19:00:00</t>
  </si>
  <si>
    <t>08/04/2023 19:00:00 - 08/04/2023 20:00:00</t>
  </si>
  <si>
    <t>08/04/2023 20:00:00 - 08/04/2023 21:00:00</t>
  </si>
  <si>
    <t>08/04/2023 21:00:00 - 08/04/2023 22:00:00</t>
  </si>
  <si>
    <t>08/04/2023 22:00:00 - 08/04/2023 23:00:00</t>
  </si>
  <si>
    <t>08/04/2023 23:00:00 - 09/04/2023 00:00:00</t>
  </si>
  <si>
    <t>09/04/2023 00:00:00 - 09/04/2023 01:00:00</t>
  </si>
  <si>
    <t>09/04/2023 01:00:00 - 09/04/2023 02:00:00</t>
  </si>
  <si>
    <t>09/04/2023 02:00:00 - 09/04/2023 03:00:00</t>
  </si>
  <si>
    <t>09/04/2023 03:00:00 - 09/04/2023 04:00:00</t>
  </si>
  <si>
    <t>09/04/2023 04:00:00 - 09/04/2023 05:00:00</t>
  </si>
  <si>
    <t>09/04/2023 05:00:00 - 09/04/2023 06:00:00</t>
  </si>
  <si>
    <t>09/04/2023 06:00:00 - 09/04/2023 07:00:00</t>
  </si>
  <si>
    <t>09/04/2023 07:00:00 - 09/04/2023 08:00:00</t>
  </si>
  <si>
    <t>09/04/2023 08:00:00 - 09/04/2023 09:00:00</t>
  </si>
  <si>
    <t>09/04/2023 09:00:00 - 09/04/2023 10:00:00</t>
  </si>
  <si>
    <t>09/04/2023 10:00:00 - 09/04/2023 11:00:00</t>
  </si>
  <si>
    <t>09/04/2023 11:00:00 - 09/04/2023 12:00:00</t>
  </si>
  <si>
    <t>09/04/2023 12:00:00 - 09/04/2023 13:00:00</t>
  </si>
  <si>
    <t>09/04/2023 13:00:00 - 09/04/2023 14:00:00</t>
  </si>
  <si>
    <t>09/04/2023 14:00:00 - 09/04/2023 15:00:00</t>
  </si>
  <si>
    <t>09/04/2023 15:00:00 - 09/04/2023 16:00:00</t>
  </si>
  <si>
    <t>09/04/2023 16:00:00 - 09/04/2023 17:00:00</t>
  </si>
  <si>
    <t>09/04/2023 17:00:00 - 09/04/2023 18:00:00</t>
  </si>
  <si>
    <t>09/04/2023 18:00:00 - 09/04/2023 19:00:00</t>
  </si>
  <si>
    <t>09/04/2023 19:00:00 - 09/04/2023 20:00:00</t>
  </si>
  <si>
    <t>09/04/2023 20:00:00 - 09/04/2023 21:00:00</t>
  </si>
  <si>
    <t>09/04/2023 21:00:00 - 09/04/2023 22:00:00</t>
  </si>
  <si>
    <t>09/04/2023 22:00:00 - 09/04/2023 23:00:00</t>
  </si>
  <si>
    <t>09/04/2023 23:00:00 - 10/04/2023 00:00:00</t>
  </si>
  <si>
    <t>10/04/2023 00:00:00 - 10/04/2023 01:00:00</t>
  </si>
  <si>
    <t>10/04/2023 01:00:00 - 10/04/2023 02:00:00</t>
  </si>
  <si>
    <t>10/04/2023 02:00:00 - 10/04/2023 03:00:00</t>
  </si>
  <si>
    <t>10/04/2023 03:00:00 - 10/04/2023 04:00:00</t>
  </si>
  <si>
    <t>10/04/2023 04:00:00 - 10/04/2023 05:00:00</t>
  </si>
  <si>
    <t>10/04/2023 05:00:00 - 10/04/2023 06:00:00</t>
  </si>
  <si>
    <t>10/04/2023 06:00:00 - 10/04/2023 07:00:00</t>
  </si>
  <si>
    <t>10/04/2023 07:00:00 - 10/04/2023 08:00:00</t>
  </si>
  <si>
    <t>10/04/2023 08:00:00 - 10/04/2023 09:00:00</t>
  </si>
  <si>
    <t>10/04/2023 09:00:00 - 10/04/2023 10:00:00</t>
  </si>
  <si>
    <t>10/04/2023 10:00:00 - 10/04/2023 11:00:00</t>
  </si>
  <si>
    <t>10/04/2023 11:00:00 - 10/04/2023 12:00:00</t>
  </si>
  <si>
    <t>10/04/2023 12:00:00 - 10/04/2023 13:00:00</t>
  </si>
  <si>
    <t>10/04/2023 13:00:00 - 10/04/2023 14:00:00</t>
  </si>
  <si>
    <t>10/04/2023 14:00:00 - 10/04/2023 15:00:00</t>
  </si>
  <si>
    <t>10/04/2023 15:00:00 - 10/04/2023 16:00:00</t>
  </si>
  <si>
    <t>10/04/2023 16:00:00 - 10/04/2023 17:00:00</t>
  </si>
  <si>
    <t>10/04/2023 17:00:00 - 10/04/2023 18:00:00</t>
  </si>
  <si>
    <t>10/04/2023 18:00:00 - 10/04/2023 19:00:00</t>
  </si>
  <si>
    <t>10/04/2023 19:00:00 - 10/04/2023 20:00:00</t>
  </si>
  <si>
    <t>10/04/2023 20:00:00 - 10/04/2023 21:00:00</t>
  </si>
  <si>
    <t>10/04/2023 21:00:00 - 10/04/2023 22:00:00</t>
  </si>
  <si>
    <t>10/04/2023 22:00:00 - 10/04/2023 23:00:00</t>
  </si>
  <si>
    <t>10/04/2023 23:00:00 - 11/04/2023 00:00:00</t>
  </si>
  <si>
    <t>11/04/2023 00:00:00 - 11/04/2023 01:00:00</t>
  </si>
  <si>
    <t>11/04/2023 01:00:00 - 11/04/2023 02:00:00</t>
  </si>
  <si>
    <t>11/04/2023 02:00:00 - 11/04/2023 03:00:00</t>
  </si>
  <si>
    <t>11/04/2023 03:00:00 - 11/04/2023 04:00:00</t>
  </si>
  <si>
    <t>11/04/2023 04:00:00 - 11/04/2023 05:00:00</t>
  </si>
  <si>
    <t>11/04/2023 05:00:00 - 11/04/2023 06:00:00</t>
  </si>
  <si>
    <t>11/04/2023 06:00:00 - 11/04/2023 07:00:00</t>
  </si>
  <si>
    <t>11/04/2023 07:00:00 - 11/04/2023 08:00:00</t>
  </si>
  <si>
    <t>11/04/2023 08:00:00 - 11/04/2023 09:00:00</t>
  </si>
  <si>
    <t>11/04/2023 09:00:00 - 11/04/2023 10:00:00</t>
  </si>
  <si>
    <t>11/04/2023 10:00:00 - 11/04/2023 11:00:00</t>
  </si>
  <si>
    <t>11/04/2023 11:00:00 - 11/04/2023 12:00:00</t>
  </si>
  <si>
    <t>11/04/2023 12:00:00 - 11/04/2023 13:00:00</t>
  </si>
  <si>
    <t>11/04/2023 13:00:00 - 11/04/2023 14:00:00</t>
  </si>
  <si>
    <t>11/04/2023 14:00:00 - 11/04/2023 15:00:00</t>
  </si>
  <si>
    <t>11/04/2023 15:00:00 - 11/04/2023 16:00:00</t>
  </si>
  <si>
    <t>11/04/2023 16:00:00 - 11/04/2023 17:00:00</t>
  </si>
  <si>
    <t>11/04/2023 17:00:00 - 11/04/2023 18:00:00</t>
  </si>
  <si>
    <t>11/04/2023 18:00:00 - 11/04/2023 19:00:00</t>
  </si>
  <si>
    <t>11/04/2023 19:00:00 - 11/04/2023 20:00:00</t>
  </si>
  <si>
    <t>11/04/2023 20:00:00 - 11/04/2023 21:00:00</t>
  </si>
  <si>
    <t>11/04/2023 21:00:00 - 11/04/2023 22:00:00</t>
  </si>
  <si>
    <t>11/04/2023 22:00:00 - 11/04/2023 23:00:00</t>
  </si>
  <si>
    <t>11/04/2023 23:00:00 - 12/04/2023 00:00:00</t>
  </si>
  <si>
    <t>12/04/2023 00:00:00 - 12/04/2023 01:00:00</t>
  </si>
  <si>
    <t>12/04/2023 01:00:00 - 12/04/2023 02:00:00</t>
  </si>
  <si>
    <t>12/04/2023 02:00:00 - 12/04/2023 03:00:00</t>
  </si>
  <si>
    <t>12/04/2023 03:00:00 - 12/04/2023 04:00:00</t>
  </si>
  <si>
    <t>12/04/2023 04:00:00 - 12/04/2023 05:00:00</t>
  </si>
  <si>
    <t>12/04/2023 05:00:00 - 12/04/2023 06:00:00</t>
  </si>
  <si>
    <t>12/04/2023 06:00:00 - 12/04/2023 07:00:00</t>
  </si>
  <si>
    <t>12/04/2023 07:00:00 - 12/04/2023 08:00:00</t>
  </si>
  <si>
    <t>12/04/2023 08:00:00 - 12/04/2023 09:00:00</t>
  </si>
  <si>
    <t>12/04/2023 09:00:00 - 12/04/2023 10:00:00</t>
  </si>
  <si>
    <t>12/04/2023 10:00:00 - 12/04/2023 11:00:00</t>
  </si>
  <si>
    <t>12/04/2023 11:00:00 - 12/04/2023 12:00:00</t>
  </si>
  <si>
    <t>12/04/2023 12:00:00 - 12/04/2023 13:00:00</t>
  </si>
  <si>
    <t>12/04/2023 13:00:00 - 12/04/2023 14:00:00</t>
  </si>
  <si>
    <t>12/04/2023 14:00:00 - 12/04/2023 15:00:00</t>
  </si>
  <si>
    <t>12/04/2023 15:00:00 - 12/04/2023 16:00:00</t>
  </si>
  <si>
    <t>12/04/2023 16:00:00 - 12/04/2023 17:00:00</t>
  </si>
  <si>
    <t>12/04/2023 17:00:00 - 12/04/2023 18:00:00</t>
  </si>
  <si>
    <t>12/04/2023 18:00:00 - 12/04/2023 19:00:00</t>
  </si>
  <si>
    <t>12/04/2023 19:00:00 - 12/04/2023 20:00:00</t>
  </si>
  <si>
    <t>12/04/2023 20:00:00 - 12/04/2023 21:00:00</t>
  </si>
  <si>
    <t>12/04/2023 21:00:00 - 12/04/2023 22:00:00</t>
  </si>
  <si>
    <t>12/04/2023 22:00:00 - 12/04/2023 23:00:00</t>
  </si>
  <si>
    <t>12/04/2023 23:00:00 - 13/04/2023 00:00:00</t>
  </si>
  <si>
    <t>13/04/2023 00:00:00 - 13/04/2023 01:00:00</t>
  </si>
  <si>
    <t>13/04/2023 01:00:00 - 13/04/2023 02:00:00</t>
  </si>
  <si>
    <t>13/04/2023 02:00:00 - 13/04/2023 03:00:00</t>
  </si>
  <si>
    <t>13/04/2023 03:00:00 - 13/04/2023 04:00:00</t>
  </si>
  <si>
    <t>13/04/2023 04:00:00 - 13/04/2023 05:00:00</t>
  </si>
  <si>
    <t>13/04/2023 05:00:00 - 13/04/2023 06:00:00</t>
  </si>
  <si>
    <t>13/04/2023 06:00:00 - 13/04/2023 07:00:00</t>
  </si>
  <si>
    <t>13/04/2023 07:00:00 - 13/04/2023 08:00:00</t>
  </si>
  <si>
    <t>13/04/2023 08:00:00 - 13/04/2023 09:00:00</t>
  </si>
  <si>
    <t>13/04/2023 09:00:00 - 13/04/2023 10:00:00</t>
  </si>
  <si>
    <t>13/04/2023 10:00:00 - 13/04/2023 11:00:00</t>
  </si>
  <si>
    <t>13/04/2023 11:00:00 - 13/04/2023 12:00:00</t>
  </si>
  <si>
    <t>13/04/2023 12:00:00 - 13/04/2023 13:00:00</t>
  </si>
  <si>
    <t>13/04/2023 13:00:00 - 13/04/2023 14:00:00</t>
  </si>
  <si>
    <t>13/04/2023 14:00:00 - 13/04/2023 15:00:00</t>
  </si>
  <si>
    <t>13/04/2023 15:00:00 - 13/04/2023 16:00:00</t>
  </si>
  <si>
    <t>13/04/2023 16:00:00 - 13/04/2023 17:00:00</t>
  </si>
  <si>
    <t>13/04/2023 17:00:00 - 13/04/2023 18:00:00</t>
  </si>
  <si>
    <t>13/04/2023 18:00:00 - 13/04/2023 19:00:00</t>
  </si>
  <si>
    <t>13/04/2023 19:00:00 - 13/04/2023 20:00:00</t>
  </si>
  <si>
    <t>13/04/2023 20:00:00 - 13/04/2023 21:00:00</t>
  </si>
  <si>
    <t>13/04/2023 21:00:00 - 13/04/2023 22:00:00</t>
  </si>
  <si>
    <t>13/04/2023 22:00:00 - 13/04/2023 23:00:00</t>
  </si>
  <si>
    <t>13/04/2023 23:00:00 - 14/04/2023 00:00:00</t>
  </si>
  <si>
    <t>14/04/2023 00:00:00 - 14/04/2023 01:00:00</t>
  </si>
  <si>
    <t>14/04/2023 01:00:00 - 14/04/2023 02:00:00</t>
  </si>
  <si>
    <t>14/04/2023 02:00:00 - 14/04/2023 03:00:00</t>
  </si>
  <si>
    <t>14/04/2023 03:00:00 - 14/04/2023 04:00:00</t>
  </si>
  <si>
    <t>14/04/2023 04:00:00 - 14/04/2023 05:00:00</t>
  </si>
  <si>
    <t>14/04/2023 05:00:00 - 14/04/2023 06:00:00</t>
  </si>
  <si>
    <t>14/04/2023 06:00:00 - 14/04/2023 07:00:00</t>
  </si>
  <si>
    <t>14/04/2023 07:00:00 - 14/04/2023 08:00:00</t>
  </si>
  <si>
    <t>14/04/2023 08:00:00 - 14/04/2023 09:00:00</t>
  </si>
  <si>
    <t>14/04/2023 09:00:00 - 14/04/2023 10:00:00</t>
  </si>
  <si>
    <t>14/04/2023 10:00:00 - 14/04/2023 11:00:00</t>
  </si>
  <si>
    <t>14/04/2023 11:00:00 - 14/04/2023 12:00:00</t>
  </si>
  <si>
    <t>14/04/2023 12:00:00 - 14/04/2023 13:00:00</t>
  </si>
  <si>
    <t>14/04/2023 13:00:00 - 14/04/2023 14:00:00</t>
  </si>
  <si>
    <t>14/04/2023 14:00:00 - 14/04/2023 15:00:00</t>
  </si>
  <si>
    <t>14/04/2023 15:00:00 - 14/04/2023 16:00:00</t>
  </si>
  <si>
    <t>14/04/2023 16:00:00 - 14/04/2023 17:00:00</t>
  </si>
  <si>
    <t>14/04/2023 17:00:00 - 14/04/2023 18:00:00</t>
  </si>
  <si>
    <t>14/04/2023 18:00:00 - 14/04/2023 19:00:00</t>
  </si>
  <si>
    <t>14/04/2023 19:00:00 - 14/04/2023 20:00:00</t>
  </si>
  <si>
    <t>14/04/2023 20:00:00 - 14/04/2023 21:00:00</t>
  </si>
  <si>
    <t>14/04/2023 21:00:00 - 14/04/2023 22:00:00</t>
  </si>
  <si>
    <t>14/04/2023 22:00:00 - 14/04/2023 23:00:00</t>
  </si>
  <si>
    <t>14/04/2023 23:00:00 - 15/04/2023 00:00:00</t>
  </si>
  <si>
    <t>15/04/2023 00:00:00 - 15/04/2023 01:00:00</t>
  </si>
  <si>
    <t>15/04/2023 01:00:00 - 15/04/2023 02:00:00</t>
  </si>
  <si>
    <t>15/04/2023 02:00:00 - 15/04/2023 03:00:00</t>
  </si>
  <si>
    <t>15/04/2023 03:00:00 - 15/04/2023 04:00:00</t>
  </si>
  <si>
    <t>15/04/2023 04:00:00 - 15/04/2023 05:00:00</t>
  </si>
  <si>
    <t>15/04/2023 05:00:00 - 15/04/2023 06:00:00</t>
  </si>
  <si>
    <t>15/04/2023 06:00:00 - 15/04/2023 07:00:00</t>
  </si>
  <si>
    <t>15/04/2023 07:00:00 - 15/04/2023 08:00:00</t>
  </si>
  <si>
    <t>15/04/2023 08:00:00 - 15/04/2023 09:00:00</t>
  </si>
  <si>
    <t>15/04/2023 09:00:00 - 15/04/2023 10:00:00</t>
  </si>
  <si>
    <t>15/04/2023 10:00:00 - 15/04/2023 11:00:00</t>
  </si>
  <si>
    <t>15/04/2023 11:00:00 - 15/04/2023 12:00:00</t>
  </si>
  <si>
    <t>15/04/2023 12:00:00 - 15/04/2023 13:00:00</t>
  </si>
  <si>
    <t>15/04/2023 13:00:00 - 15/04/2023 14:00:00</t>
  </si>
  <si>
    <t>15/04/2023 14:00:00 - 15/04/2023 15:00:00</t>
  </si>
  <si>
    <t>15/04/2023 15:00:00 - 15/04/2023 16:00:00</t>
  </si>
  <si>
    <t>15/04/2023 16:00:00 - 15/04/2023 17:00:00</t>
  </si>
  <si>
    <t>15/04/2023 17:00:00 - 15/04/2023 18:00:00</t>
  </si>
  <si>
    <t>15/04/2023 18:00:00 - 15/04/2023 19:00:00</t>
  </si>
  <si>
    <t>15/04/2023 19:00:00 - 15/04/2023 20:00:00</t>
  </si>
  <si>
    <t>15/04/2023 20:00:00 - 15/04/2023 21:00:00</t>
  </si>
  <si>
    <t>15/04/2023 21:00:00 - 15/04/2023 22:00:00</t>
  </si>
  <si>
    <t>15/04/2023 22:00:00 - 15/04/2023 23:00:00</t>
  </si>
  <si>
    <t>15/04/2023 23:00:00 - 16/04/2023 00:00:00</t>
  </si>
  <si>
    <t>16/04/2023 00:00:00 - 16/04/2023 01:00:00</t>
  </si>
  <si>
    <t>16/04/2023 01:00:00 - 16/04/2023 02:00:00</t>
  </si>
  <si>
    <t>16/04/2023 02:00:00 - 16/04/2023 03:00:00</t>
  </si>
  <si>
    <t>16/04/2023 03:00:00 - 16/04/2023 04:00:00</t>
  </si>
  <si>
    <t>16/04/2023 04:00:00 - 16/04/2023 05:00:00</t>
  </si>
  <si>
    <t>16/04/2023 05:00:00 - 16/04/2023 06:00:00</t>
  </si>
  <si>
    <t>16/04/2023 06:00:00 - 16/04/2023 07:00:00</t>
  </si>
  <si>
    <t>16/04/2023 07:00:00 - 16/04/2023 08:00:00</t>
  </si>
  <si>
    <t>16/04/2023 08:00:00 - 16/04/2023 09:00:00</t>
  </si>
  <si>
    <t>16/04/2023 09:00:00 - 16/04/2023 10:00:00</t>
  </si>
  <si>
    <t>16/04/2023 10:00:00 - 16/04/2023 11:00:00</t>
  </si>
  <si>
    <t>16/04/2023 11:00:00 - 16/04/2023 12:00:00</t>
  </si>
  <si>
    <t>16/04/2023 12:00:00 - 16/04/2023 13:00:00</t>
  </si>
  <si>
    <t>16/04/2023 13:00:00 - 16/04/2023 14:00:00</t>
  </si>
  <si>
    <t>16/04/2023 14:00:00 - 16/04/2023 15:00:00</t>
  </si>
  <si>
    <t>16/04/2023 15:00:00 - 16/04/2023 16:00:00</t>
  </si>
  <si>
    <t>16/04/2023 16:00:00 - 16/04/2023 17:00:00</t>
  </si>
  <si>
    <t>16/04/2023 17:00:00 - 16/04/2023 18:00:00</t>
  </si>
  <si>
    <t>16/04/2023 18:00:00 - 16/04/2023 19:00:00</t>
  </si>
  <si>
    <t>16/04/2023 19:00:00 - 16/04/2023 20:00:00</t>
  </si>
  <si>
    <t>16/04/2023 20:00:00 - 16/04/2023 21:00:00</t>
  </si>
  <si>
    <t>16/04/2023 21:00:00 - 16/04/2023 22:00:00</t>
  </si>
  <si>
    <t>16/04/2023 22:00:00 - 16/04/2023 23:00:00</t>
  </si>
  <si>
    <t>16/04/2023 23:00:00 - 17/04/2023 00:00:00</t>
  </si>
  <si>
    <t>17/04/2023 00:00:00 - 17/04/2023 01:00:00</t>
  </si>
  <si>
    <t>17/04/2023 01:00:00 - 17/04/2023 02:00:00</t>
  </si>
  <si>
    <t>17/04/2023 02:00:00 - 17/04/2023 03:00:00</t>
  </si>
  <si>
    <t>17/04/2023 03:00:00 - 17/04/2023 04:00:00</t>
  </si>
  <si>
    <t>17/04/2023 04:00:00 - 17/04/2023 05:00:00</t>
  </si>
  <si>
    <t>17/04/2023 05:00:00 - 17/04/2023 06:00:00</t>
  </si>
  <si>
    <t>17/04/2023 06:00:00 - 17/04/2023 07:00:00</t>
  </si>
  <si>
    <t>17/04/2023 07:00:00 - 17/04/2023 08:00:00</t>
  </si>
  <si>
    <t>17/04/2023 08:00:00 - 17/04/2023 09:00:00</t>
  </si>
  <si>
    <t>17/04/2023 09:00:00 - 17/04/2023 10:00:00</t>
  </si>
  <si>
    <t>17/04/2023 10:00:00 - 17/04/2023 11:00:00</t>
  </si>
  <si>
    <t>17/04/2023 11:00:00 - 17/04/2023 12:00:00</t>
  </si>
  <si>
    <t>17/04/2023 12:00:00 - 17/04/2023 13:00:00</t>
  </si>
  <si>
    <t>17/04/2023 13:00:00 - 17/04/2023 14:00:00</t>
  </si>
  <si>
    <t>17/04/2023 14:00:00 - 17/04/2023 15:00:00</t>
  </si>
  <si>
    <t>17/04/2023 15:00:00 - 17/04/2023 16:00:00</t>
  </si>
  <si>
    <t>17/04/2023 16:00:00 - 17/04/2023 17:00:00</t>
  </si>
  <si>
    <t>17/04/2023 17:00:00 - 17/04/2023 18:00:00</t>
  </si>
  <si>
    <t>17/04/2023 18:00:00 - 17/04/2023 19:00:00</t>
  </si>
  <si>
    <t>17/04/2023 19:00:00 - 17/04/2023 20:00:00</t>
  </si>
  <si>
    <t>17/04/2023 20:00:00 - 17/04/2023 21:00:00</t>
  </si>
  <si>
    <t>17/04/2023 21:00:00 - 17/04/2023 22:00:00</t>
  </si>
  <si>
    <t>17/04/2023 22:00:00 - 17/04/2023 23:00:00</t>
  </si>
  <si>
    <t>17/04/2023 23:00:00 - 18/04/2023 00:00:00</t>
  </si>
  <si>
    <t>18/04/2023 00:00:00 - 18/04/2023 01:00:00</t>
  </si>
  <si>
    <t>18/04/2023 01:00:00 - 18/04/2023 02:00:00</t>
  </si>
  <si>
    <t>18/04/2023 02:00:00 - 18/04/2023 03:00:00</t>
  </si>
  <si>
    <t>18/04/2023 03:00:00 - 18/04/2023 04:00:00</t>
  </si>
  <si>
    <t>18/04/2023 04:00:00 - 18/04/2023 05:00:00</t>
  </si>
  <si>
    <t>18/04/2023 05:00:00 - 18/04/2023 06:00:00</t>
  </si>
  <si>
    <t>18/04/2023 06:00:00 - 18/04/2023 07:00:00</t>
  </si>
  <si>
    <t>18/04/2023 07:00:00 - 18/04/2023 08:00:00</t>
  </si>
  <si>
    <t>18/04/2023 08:00:00 - 18/04/2023 09:00:00</t>
  </si>
  <si>
    <t>18/04/2023 09:00:00 - 18/04/2023 10:00:00</t>
  </si>
  <si>
    <t>18/04/2023 10:00:00 - 18/04/2023 11:00:00</t>
  </si>
  <si>
    <t>18/04/2023 11:00:00 - 18/04/2023 12:00:00</t>
  </si>
  <si>
    <t>18/04/2023 12:00:00 - 18/04/2023 13:00:00</t>
  </si>
  <si>
    <t>18/04/2023 13:00:00 - 18/04/2023 14:00:00</t>
  </si>
  <si>
    <t>18/04/2023 14:00:00 - 18/04/2023 15:00:00</t>
  </si>
  <si>
    <t>18/04/2023 15:00:00 - 18/04/2023 16:00:00</t>
  </si>
  <si>
    <t>18/04/2023 16:00:00 - 18/04/2023 17:00:00</t>
  </si>
  <si>
    <t>18/04/2023 17:00:00 - 18/04/2023 18:00:00</t>
  </si>
  <si>
    <t>18/04/2023 18:00:00 - 18/04/2023 19:00:00</t>
  </si>
  <si>
    <t>18/04/2023 19:00:00 - 18/04/2023 20:00:00</t>
  </si>
  <si>
    <t>18/04/2023 20:00:00 - 18/04/2023 21:00:00</t>
  </si>
  <si>
    <t>18/04/2023 21:00:00 - 18/04/2023 22:00:00</t>
  </si>
  <si>
    <t>18/04/2023 22:00:00 - 18/04/2023 23:00:00</t>
  </si>
  <si>
    <t>18/04/2023 23:00:00 - 19/04/2023 00:00:00</t>
  </si>
  <si>
    <t>19/04/2023 00:00:00 - 19/04/2023 01:00:00</t>
  </si>
  <si>
    <t>19/04/2023 01:00:00 - 19/04/2023 02:00:00</t>
  </si>
  <si>
    <t>19/04/2023 02:00:00 - 19/04/2023 03:00:00</t>
  </si>
  <si>
    <t>19/04/2023 03:00:00 - 19/04/2023 04:00:00</t>
  </si>
  <si>
    <t>19/04/2023 04:00:00 - 19/04/2023 05:00:00</t>
  </si>
  <si>
    <t>19/04/2023 05:00:00 - 19/04/2023 06:00:00</t>
  </si>
  <si>
    <t>19/04/2023 06:00:00 - 19/04/2023 07:00:00</t>
  </si>
  <si>
    <t>19/04/2023 07:00:00 - 19/04/2023 08:00:00</t>
  </si>
  <si>
    <t>19/04/2023 08:00:00 - 19/04/2023 09:00:00</t>
  </si>
  <si>
    <t>19/04/2023 09:00:00 - 19/04/2023 10:00:00</t>
  </si>
  <si>
    <t>19/04/2023 10:00:00 - 19/04/2023 11:00:00</t>
  </si>
  <si>
    <t>19/04/2023 11:00:00 - 19/04/2023 12:00:00</t>
  </si>
  <si>
    <t>19/04/2023 12:00:00 - 19/04/2023 13:00:00</t>
  </si>
  <si>
    <t>19/04/2023 13:00:00 - 19/04/2023 14:00:00</t>
  </si>
  <si>
    <t>19/04/2023 14:00:00 - 19/04/2023 15:00:00</t>
  </si>
  <si>
    <t>19/04/2023 15:00:00 - 19/04/2023 16:00:00</t>
  </si>
  <si>
    <t>19/04/2023 16:00:00 - 19/04/2023 17:00:00</t>
  </si>
  <si>
    <t>19/04/2023 17:00:00 - 19/04/2023 18:00:00</t>
  </si>
  <si>
    <t>19/04/2023 18:00:00 - 19/04/2023 19:00:00</t>
  </si>
  <si>
    <t>19/04/2023 19:00:00 - 19/04/2023 20:00:00</t>
  </si>
  <si>
    <t>19/04/2023 20:00:00 - 19/04/2023 21:00:00</t>
  </si>
  <si>
    <t>19/04/2023 21:00:00 - 19/04/2023 22:00:00</t>
  </si>
  <si>
    <t>19/04/2023 22:00:00 - 19/04/2023 23:00:00</t>
  </si>
  <si>
    <t>19/04/2023 23:00:00 - 20/04/2023 00:00:00</t>
  </si>
  <si>
    <t>20/04/2023 00:00:00 - 20/04/2023 01:00:00</t>
  </si>
  <si>
    <t>20/04/2023 01:00:00 - 20/04/2023 02:00:00</t>
  </si>
  <si>
    <t>20/04/2023 02:00:00 - 20/04/2023 03:00:00</t>
  </si>
  <si>
    <t>20/04/2023 03:00:00 - 20/04/2023 04:00:00</t>
  </si>
  <si>
    <t>20/04/2023 04:00:00 - 20/04/2023 05:00:00</t>
  </si>
  <si>
    <t>20/04/2023 05:00:00 - 20/04/2023 06:00:00</t>
  </si>
  <si>
    <t>20/04/2023 06:00:00 - 20/04/2023 07:00:00</t>
  </si>
  <si>
    <t>20/04/2023 07:00:00 - 20/04/2023 08:00:00</t>
  </si>
  <si>
    <t>20/04/2023 08:00:00 - 20/04/2023 09:00:00</t>
  </si>
  <si>
    <t>20/04/2023 09:00:00 - 20/04/2023 10:00:00</t>
  </si>
  <si>
    <t>20/04/2023 10:00:00 - 20/04/2023 11:00:00</t>
  </si>
  <si>
    <t>20/04/2023 11:00:00 - 20/04/2023 12:00:00</t>
  </si>
  <si>
    <t>20/04/2023 12:00:00 - 20/04/2023 13:00:00</t>
  </si>
  <si>
    <t>20/04/2023 13:00:00 - 20/04/2023 14:00:00</t>
  </si>
  <si>
    <t>20/04/2023 14:00:00 - 20/04/2023 15:00:00</t>
  </si>
  <si>
    <t>20/04/2023 15:00:00 - 20/04/2023 16:00:00</t>
  </si>
  <si>
    <t>20/04/2023 16:00:00 - 20/04/2023 17:00:00</t>
  </si>
  <si>
    <t>20/04/2023 17:00:00 - 20/04/2023 18:00:00</t>
  </si>
  <si>
    <t>20/04/2023 18:00:00 - 20/04/2023 19:00:00</t>
  </si>
  <si>
    <t>20/04/2023 19:00:00 - 20/04/2023 20:00:00</t>
  </si>
  <si>
    <t>20/04/2023 20:00:00 - 20/04/2023 21:00:00</t>
  </si>
  <si>
    <t>20/04/2023 21:00:00 - 20/04/2023 22:00:00</t>
  </si>
  <si>
    <t>20/04/2023 22:00:00 - 20/04/2023 23:00:00</t>
  </si>
  <si>
    <t>20/04/2023 23:00:00 - 21/04/2023 00:00:00</t>
  </si>
  <si>
    <t>21/04/2023 00:00:00 - 21/04/2023 01:00:00</t>
  </si>
  <si>
    <t>21/04/2023 01:00:00 - 21/04/2023 02:00:00</t>
  </si>
  <si>
    <t>21/04/2023 02:00:00 - 21/04/2023 03:00:00</t>
  </si>
  <si>
    <t>21/04/2023 03:00:00 - 21/04/2023 04:00:00</t>
  </si>
  <si>
    <t>21/04/2023 04:00:00 - 21/04/2023 05:00:00</t>
  </si>
  <si>
    <t>21/04/2023 05:00:00 - 21/04/2023 06:00:00</t>
  </si>
  <si>
    <t>21/04/2023 06:00:00 - 21/04/2023 07:00:00</t>
  </si>
  <si>
    <t>21/04/2023 07:00:00 - 21/04/2023 08:00:00</t>
  </si>
  <si>
    <t>21/04/2023 08:00:00 - 21/04/2023 09:00:00</t>
  </si>
  <si>
    <t>21/04/2023 09:00:00 - 21/04/2023 10:00:00</t>
  </si>
  <si>
    <t>21/04/2023 10:00:00 - 21/04/2023 11:00:00</t>
  </si>
  <si>
    <t>21/04/2023 11:00:00 - 21/04/2023 12:00:00</t>
  </si>
  <si>
    <t>21/04/2023 12:00:00 - 21/04/2023 13:00:00</t>
  </si>
  <si>
    <t>21/04/2023 13:00:00 - 21/04/2023 14:00:00</t>
  </si>
  <si>
    <t>21/04/2023 14:00:00 - 21/04/2023 15:00:00</t>
  </si>
  <si>
    <t>21/04/2023 15:00:00 - 21/04/2023 16:00:00</t>
  </si>
  <si>
    <t>21/04/2023 16:00:00 - 21/04/2023 17:00:00</t>
  </si>
  <si>
    <t>21/04/2023 17:00:00 - 21/04/2023 18:00:00</t>
  </si>
  <si>
    <t>21/04/2023 18:00:00 - 21/04/2023 19:00:00</t>
  </si>
  <si>
    <t>21/04/2023 19:00:00 - 21/04/2023 20:00:00</t>
  </si>
  <si>
    <t>21/04/2023 20:00:00 - 21/04/2023 21:00:00</t>
  </si>
  <si>
    <t>21/04/2023 21:00:00 - 21/04/2023 22:00:00</t>
  </si>
  <si>
    <t>21/04/2023 22:00:00 - 21/04/2023 23:00:00</t>
  </si>
  <si>
    <t>21/04/2023 23:00:00 - 22/04/2023 00:00:00</t>
  </si>
  <si>
    <t>22/04/2023 00:00:00 - 22/04/2023 01:00:00</t>
  </si>
  <si>
    <t>22/04/2023 01:00:00 - 22/04/2023 02:00:00</t>
  </si>
  <si>
    <t>22/04/2023 02:00:00 - 22/04/2023 03:00:00</t>
  </si>
  <si>
    <t>22/04/2023 03:00:00 - 22/04/2023 04:00:00</t>
  </si>
  <si>
    <t>22/04/2023 04:00:00 - 22/04/2023 05:00:00</t>
  </si>
  <si>
    <t>22/04/2023 05:00:00 - 22/04/2023 06:00:00</t>
  </si>
  <si>
    <t>22/04/2023 06:00:00 - 22/04/2023 07:00:00</t>
  </si>
  <si>
    <t>22/04/2023 07:00:00 - 22/04/2023 08:00:00</t>
  </si>
  <si>
    <t>22/04/2023 08:00:00 - 22/04/2023 09:00:00</t>
  </si>
  <si>
    <t>22/04/2023 09:00:00 - 22/04/2023 10:00:00</t>
  </si>
  <si>
    <t>22/04/2023 10:00:00 - 22/04/2023 11:00:00</t>
  </si>
  <si>
    <t>22/04/2023 11:00:00 - 22/04/2023 12:00:00</t>
  </si>
  <si>
    <t>22/04/2023 12:00:00 - 22/04/2023 13:00:00</t>
  </si>
  <si>
    <t>22/04/2023 13:00:00 - 22/04/2023 14:00:00</t>
  </si>
  <si>
    <t>22/04/2023 14:00:00 - 22/04/2023 15:00:00</t>
  </si>
  <si>
    <t>22/04/2023 15:00:00 - 22/04/2023 16:00:00</t>
  </si>
  <si>
    <t>22/04/2023 16:00:00 - 22/04/2023 17:00:00</t>
  </si>
  <si>
    <t>22/04/2023 17:00:00 - 22/04/2023 18:00:00</t>
  </si>
  <si>
    <t>22/04/2023 18:00:00 - 22/04/2023 19:00:00</t>
  </si>
  <si>
    <t>22/04/2023 19:00:00 - 22/04/2023 20:00:00</t>
  </si>
  <si>
    <t>22/04/2023 20:00:00 - 22/04/2023 21:00:00</t>
  </si>
  <si>
    <t>22/04/2023 21:00:00 - 22/04/2023 22:00:00</t>
  </si>
  <si>
    <t>22/04/2023 22:00:00 - 22/04/2023 23:00:00</t>
  </si>
  <si>
    <t>22/04/2023 23:00:00 - 23/04/2023 00:00:00</t>
  </si>
  <si>
    <t>23/04/2023 00:00:00 - 23/04/2023 01:00:00</t>
  </si>
  <si>
    <t>23/04/2023 01:00:00 - 23/04/2023 02:00:00</t>
  </si>
  <si>
    <t>23/04/2023 02:00:00 - 23/04/2023 03:00:00</t>
  </si>
  <si>
    <t>23/04/2023 03:00:00 - 23/04/2023 04:00:00</t>
  </si>
  <si>
    <t>23/04/2023 04:00:00 - 23/04/2023 05:00:00</t>
  </si>
  <si>
    <t>23/04/2023 05:00:00 - 23/04/2023 06:00:00</t>
  </si>
  <si>
    <t>23/04/2023 06:00:00 - 23/04/2023 07:00:00</t>
  </si>
  <si>
    <t>23/04/2023 07:00:00 - 23/04/2023 08:00:00</t>
  </si>
  <si>
    <t>23/04/2023 08:00:00 - 23/04/2023 09:00:00</t>
  </si>
  <si>
    <t>23/04/2023 09:00:00 - 23/04/2023 10:00:00</t>
  </si>
  <si>
    <t>23/04/2023 10:00:00 - 23/04/2023 11:00:00</t>
  </si>
  <si>
    <t>23/04/2023 11:00:00 - 23/04/2023 12:00:00</t>
  </si>
  <si>
    <t>23/04/2023 12:00:00 - 23/04/2023 13:00:00</t>
  </si>
  <si>
    <t>23/04/2023 13:00:00 - 23/04/2023 14:00:00</t>
  </si>
  <si>
    <t>23/04/2023 14:00:00 - 23/04/2023 15:00:00</t>
  </si>
  <si>
    <t>23/04/2023 15:00:00 - 23/04/2023 16:00:00</t>
  </si>
  <si>
    <t>23/04/2023 16:00:00 - 23/04/2023 17:00:00</t>
  </si>
  <si>
    <t>23/04/2023 17:00:00 - 23/04/2023 18:00:00</t>
  </si>
  <si>
    <t>23/04/2023 18:00:00 - 23/04/2023 19:00:00</t>
  </si>
  <si>
    <t>23/04/2023 19:00:00 - 23/04/2023 20:00:00</t>
  </si>
  <si>
    <t>23/04/2023 20:00:00 - 23/04/2023 21:00:00</t>
  </si>
  <si>
    <t>23/04/2023 21:00:00 - 23/04/2023 22:00:00</t>
  </si>
  <si>
    <t>23/04/2023 22:00:00 - 23/04/2023 23:00:00</t>
  </si>
  <si>
    <t>23/04/2023 23:00:00 - 24/04/2023 00:00:00</t>
  </si>
  <si>
    <t>24/04/2023 00:00:00 - 24/04/2023 01:00:00</t>
  </si>
  <si>
    <t>24/04/2023 01:00:00 - 24/04/2023 02:00:00</t>
  </si>
  <si>
    <t>24/04/2023 02:00:00 - 24/04/2023 03:00:00</t>
  </si>
  <si>
    <t>24/04/2023 03:00:00 - 24/04/2023 04:00:00</t>
  </si>
  <si>
    <t>24/04/2023 04:00:00 - 24/04/2023 05:00:00</t>
  </si>
  <si>
    <t>24/04/2023 05:00:00 - 24/04/2023 06:00:00</t>
  </si>
  <si>
    <t>24/04/2023 06:00:00 - 24/04/2023 07:00:00</t>
  </si>
  <si>
    <t>24/04/2023 07:00:00 - 24/04/2023 08:00:00</t>
  </si>
  <si>
    <t>24/04/2023 08:00:00 - 24/04/2023 09:00:00</t>
  </si>
  <si>
    <t>24/04/2023 09:00:00 - 24/04/2023 10:00:00</t>
  </si>
  <si>
    <t>24/04/2023 10:00:00 - 24/04/2023 11:00:00</t>
  </si>
  <si>
    <t>24/04/2023 11:00:00 - 24/04/2023 12:00:00</t>
  </si>
  <si>
    <t>24/04/2023 12:00:00 - 24/04/2023 13:00:00</t>
  </si>
  <si>
    <t>24/04/2023 13:00:00 - 24/04/2023 14:00:00</t>
  </si>
  <si>
    <t>24/04/2023 14:00:00 - 24/04/2023 15:00:00</t>
  </si>
  <si>
    <t>24/04/2023 15:00:00 - 24/04/2023 16:00:00</t>
  </si>
  <si>
    <t>24/04/2023 16:00:00 - 24/04/2023 17:00:00</t>
  </si>
  <si>
    <t>24/04/2023 17:00:00 - 24/04/2023 18:00:00</t>
  </si>
  <si>
    <t>24/04/2023 18:00:00 - 24/04/2023 19:00:00</t>
  </si>
  <si>
    <t>24/04/2023 19:00:00 - 24/04/2023 20:00:00</t>
  </si>
  <si>
    <t>24/04/2023 20:00:00 - 24/04/2023 21:00:00</t>
  </si>
  <si>
    <t>24/04/2023 21:00:00 - 24/04/2023 22:00:00</t>
  </si>
  <si>
    <t>24/04/2023 22:00:00 - 24/04/2023 23:00:00</t>
  </si>
  <si>
    <t>24/04/2023 23:00:00 - 25/04/2023 00:00:00</t>
  </si>
  <si>
    <t>25/04/2023 00:00:00 - 25/04/2023 01:00:00</t>
  </si>
  <si>
    <t>25/04/2023 01:00:00 - 25/04/2023 02:00:00</t>
  </si>
  <si>
    <t>25/04/2023 02:00:00 - 25/04/2023 03:00:00</t>
  </si>
  <si>
    <t>25/04/2023 03:00:00 - 25/04/2023 04:00:00</t>
  </si>
  <si>
    <t>25/04/2023 04:00:00 - 25/04/2023 05:00:00</t>
  </si>
  <si>
    <t>25/04/2023 05:00:00 - 25/04/2023 06:00:00</t>
  </si>
  <si>
    <t>25/04/2023 06:00:00 - 25/04/2023 07:00:00</t>
  </si>
  <si>
    <t>25/04/2023 07:00:00 - 25/04/2023 08:00:00</t>
  </si>
  <si>
    <t>25/04/2023 08:00:00 - 25/04/2023 09:00:00</t>
  </si>
  <si>
    <t>25/04/2023 09:00:00 - 25/04/2023 10:00:00</t>
  </si>
  <si>
    <t>25/04/2023 10:00:00 - 25/04/2023 11:00:00</t>
  </si>
  <si>
    <t>25/04/2023 11:00:00 - 25/04/2023 12:00:00</t>
  </si>
  <si>
    <t>25/04/2023 12:00:00 - 25/04/2023 13:00:00</t>
  </si>
  <si>
    <t>25/04/2023 13:00:00 - 25/04/2023 14:00:00</t>
  </si>
  <si>
    <t>25/04/2023 14:00:00 - 25/04/2023 15:00:00</t>
  </si>
  <si>
    <t>25/04/2023 15:00:00 - 25/04/2023 16:00:00</t>
  </si>
  <si>
    <t>25/04/2023 16:00:00 - 25/04/2023 17:00:00</t>
  </si>
  <si>
    <t>25/04/2023 17:00:00 - 25/04/2023 18:00:00</t>
  </si>
  <si>
    <t>25/04/2023 18:00:00 - 25/04/2023 19:00:00</t>
  </si>
  <si>
    <t>25/04/2023 19:00:00 - 25/04/2023 20:00:00</t>
  </si>
  <si>
    <t>25/04/2023 20:00:00 - 25/04/2023 21:00:00</t>
  </si>
  <si>
    <t>25/04/2023 21:00:00 - 25/04/2023 22:00:00</t>
  </si>
  <si>
    <t>25/04/2023 22:00:00 - 25/04/2023 23:00:00</t>
  </si>
  <si>
    <t>25/04/2023 23:00:00 - 26/04/2023 00:00:00</t>
  </si>
  <si>
    <t>26/04/2023 00:00:00 - 26/04/2023 01:00:00</t>
  </si>
  <si>
    <t>26/04/2023 01:00:00 - 26/04/2023 02:00:00</t>
  </si>
  <si>
    <t>26/04/2023 02:00:00 - 26/04/2023 03:00:00</t>
  </si>
  <si>
    <t>26/04/2023 03:00:00 - 26/04/2023 04:00:00</t>
  </si>
  <si>
    <t>26/04/2023 04:00:00 - 26/04/2023 05:00:00</t>
  </si>
  <si>
    <t>26/04/2023 05:00:00 - 26/04/2023 06:00:00</t>
  </si>
  <si>
    <t>26/04/2023 06:00:00 - 26/04/2023 07:00:00</t>
  </si>
  <si>
    <t>26/04/2023 07:00:00 - 26/04/2023 08:00:00</t>
  </si>
  <si>
    <t>26/04/2023 08:00:00 - 26/04/2023 09:00:00</t>
  </si>
  <si>
    <t>26/04/2023 09:00:00 - 26/04/2023 10:00:00</t>
  </si>
  <si>
    <t>26/04/2023 10:00:00 - 26/04/2023 11:00:00</t>
  </si>
  <si>
    <t>26/04/2023 11:00:00 - 26/04/2023 12:00:00</t>
  </si>
  <si>
    <t>26/04/2023 12:00:00 - 26/04/2023 13:00:00</t>
  </si>
  <si>
    <t>26/04/2023 13:00:00 - 26/04/2023 14:00:00</t>
  </si>
  <si>
    <t>26/04/2023 14:00:00 - 26/04/2023 15:00:00</t>
  </si>
  <si>
    <t>26/04/2023 15:00:00 - 26/04/2023 16:00:00</t>
  </si>
  <si>
    <t>26/04/2023 16:00:00 - 26/04/2023 17:00:00</t>
  </si>
  <si>
    <t>26/04/2023 17:00:00 - 26/04/2023 18:00:00</t>
  </si>
  <si>
    <t>26/04/2023 18:00:00 - 26/04/2023 19:00:00</t>
  </si>
  <si>
    <t>26/04/2023 19:00:00 - 26/04/2023 20:00:00</t>
  </si>
  <si>
    <t>26/04/2023 20:00:00 - 26/04/2023 21:00:00</t>
  </si>
  <si>
    <t>26/04/2023 21:00:00 - 26/04/2023 22:00:00</t>
  </si>
  <si>
    <t>26/04/2023 22:00:00 - 26/04/2023 23:00:00</t>
  </si>
  <si>
    <t>26/04/2023 23:00:00 - 27/04/2023 00:00:00</t>
  </si>
  <si>
    <t>27/04/2023 00:00:00 - 27/04/2023 01:00:00</t>
  </si>
  <si>
    <t>27/04/2023 01:00:00 - 27/04/2023 02:00:00</t>
  </si>
  <si>
    <t>27/04/2023 02:00:00 - 27/04/2023 03:00:00</t>
  </si>
  <si>
    <t>27/04/2023 03:00:00 - 27/04/2023 04:00:00</t>
  </si>
  <si>
    <t>27/04/2023 04:00:00 - 27/04/2023 05:00:00</t>
  </si>
  <si>
    <t>27/04/2023 05:00:00 - 27/04/2023 06:00:00</t>
  </si>
  <si>
    <t>27/04/2023 06:00:00 - 27/04/2023 07:00:00</t>
  </si>
  <si>
    <t>27/04/2023 07:00:00 - 27/04/2023 08:00:00</t>
  </si>
  <si>
    <t>27/04/2023 08:00:00 - 27/04/2023 09:00:00</t>
  </si>
  <si>
    <t>27/04/2023 09:00:00 - 27/04/2023 10:00:00</t>
  </si>
  <si>
    <t>27/04/2023 10:00:00 - 27/04/2023 11:00:00</t>
  </si>
  <si>
    <t>27/04/2023 11:00:00 - 27/04/2023 12:00:00</t>
  </si>
  <si>
    <t>27/04/2023 12:00:00 - 27/04/2023 13:00:00</t>
  </si>
  <si>
    <t>27/04/2023 13:00:00 - 27/04/2023 14:00:00</t>
  </si>
  <si>
    <t>27/04/2023 14:00:00 - 27/04/2023 15:00:00</t>
  </si>
  <si>
    <t>27/04/2023 15:00:00 - 27/04/2023 16:00:00</t>
  </si>
  <si>
    <t>27/04/2023 16:00:00 - 27/04/2023 17:00:00</t>
  </si>
  <si>
    <t>27/04/2023 17:00:00 - 27/04/2023 18:00:00</t>
  </si>
  <si>
    <t>27/04/2023 18:00:00 - 27/04/2023 19:00:00</t>
  </si>
  <si>
    <t>27/04/2023 19:00:00 - 27/04/2023 20:00:00</t>
  </si>
  <si>
    <t>27/04/2023 20:00:00 - 27/04/2023 21:00:00</t>
  </si>
  <si>
    <t>27/04/2023 21:00:00 - 27/04/2023 22:00:00</t>
  </si>
  <si>
    <t>27/04/2023 22:00:00 - 27/04/2023 23:00:00</t>
  </si>
  <si>
    <t>27/04/2023 23:00:00 - 28/04/2023 00:00:00</t>
  </si>
  <si>
    <t>28/04/2023 00:00:00 - 28/04/2023 01:00:00</t>
  </si>
  <si>
    <t>28/04/2023 01:00:00 - 28/04/2023 02:00:00</t>
  </si>
  <si>
    <t>28/04/2023 02:00:00 - 28/04/2023 03:00:00</t>
  </si>
  <si>
    <t>28/04/2023 03:00:00 - 28/04/2023 04:00:00</t>
  </si>
  <si>
    <t>28/04/2023 04:00:00 - 28/04/2023 05:00:00</t>
  </si>
  <si>
    <t>28/04/2023 05:00:00 - 28/04/2023 06:00:00</t>
  </si>
  <si>
    <t>28/04/2023 06:00:00 - 28/04/2023 07:00:00</t>
  </si>
  <si>
    <t>28/04/2023 07:00:00 - 28/04/2023 08:00:00</t>
  </si>
  <si>
    <t>28/04/2023 08:00:00 - 28/04/2023 09:00:00</t>
  </si>
  <si>
    <t>28/04/2023 09:00:00 - 28/04/2023 10:00:00</t>
  </si>
  <si>
    <t>28/04/2023 10:00:00 - 28/04/2023 11:00:00</t>
  </si>
  <si>
    <t>28/04/2023 11:00:00 - 28/04/2023 12:00:00</t>
  </si>
  <si>
    <t>28/04/2023 12:00:00 - 28/04/2023 13:00:00</t>
  </si>
  <si>
    <t>28/04/2023 13:00:00 - 28/04/2023 14:00:00</t>
  </si>
  <si>
    <t>28/04/2023 14:00:00 - 28/04/2023 15:00:00</t>
  </si>
  <si>
    <t>28/04/2023 15:00:00 - 28/04/2023 16:00:00</t>
  </si>
  <si>
    <t>28/04/2023 16:00:00 - 28/04/2023 17:00:00</t>
  </si>
  <si>
    <t>28/04/2023 17:00:00 - 28/04/2023 18:00:00</t>
  </si>
  <si>
    <t>28/04/2023 18:00:00 - 28/04/2023 19:00:00</t>
  </si>
  <si>
    <t>28/04/2023 19:00:00 - 28/04/2023 20:00:00</t>
  </si>
  <si>
    <t>28/04/2023 20:00:00 - 28/04/2023 21:00:00</t>
  </si>
  <si>
    <t>28/04/2023 21:00:00 - 28/04/2023 22:00:00</t>
  </si>
  <si>
    <t>28/04/2023 22:00:00 - 28/04/2023 23:00:00</t>
  </si>
  <si>
    <t>28/04/2023 23:00:00 - 29/04/2023 00:00:00</t>
  </si>
  <si>
    <t>29/04/2023 00:00:00 - 29/04/2023 01:00:00</t>
  </si>
  <si>
    <t>29/04/2023 01:00:00 - 29/04/2023 02:00:00</t>
  </si>
  <si>
    <t>29/04/2023 02:00:00 - 29/04/2023 03:00:00</t>
  </si>
  <si>
    <t>29/04/2023 03:00:00 - 29/04/2023 04:00:00</t>
  </si>
  <si>
    <t>29/04/2023 04:00:00 - 29/04/2023 05:00:00</t>
  </si>
  <si>
    <t>29/04/2023 05:00:00 - 29/04/2023 06:00:00</t>
  </si>
  <si>
    <t>29/04/2023 06:00:00 - 29/04/2023 07:00:00</t>
  </si>
  <si>
    <t>29/04/2023 07:00:00 - 29/04/2023 08:00:00</t>
  </si>
  <si>
    <t>29/04/2023 08:00:00 - 29/04/2023 09:00:00</t>
  </si>
  <si>
    <t>29/04/2023 09:00:00 - 29/04/2023 10:00:00</t>
  </si>
  <si>
    <t>29/04/2023 10:00:00 - 29/04/2023 11:00:00</t>
  </si>
  <si>
    <t>29/04/2023 11:00:00 - 29/04/2023 12:00:00</t>
  </si>
  <si>
    <t>29/04/2023 12:00:00 - 29/04/2023 13:00:00</t>
  </si>
  <si>
    <t>29/04/2023 13:00:00 - 29/04/2023 14:00:00</t>
  </si>
  <si>
    <t>29/04/2023 14:00:00 - 29/04/2023 15:00:00</t>
  </si>
  <si>
    <t>29/04/2023 15:00:00 - 29/04/2023 16:00:00</t>
  </si>
  <si>
    <t>29/04/2023 16:00:00 - 29/04/2023 17:00:00</t>
  </si>
  <si>
    <t>29/04/2023 17:00:00 - 29/04/2023 18:00:00</t>
  </si>
  <si>
    <t>29/04/2023 18:00:00 - 29/04/2023 19:00:00</t>
  </si>
  <si>
    <t>29/04/2023 19:00:00 - 29/04/2023 20:00:00</t>
  </si>
  <si>
    <t>29/04/2023 20:00:00 - 29/04/2023 21:00:00</t>
  </si>
  <si>
    <t>29/04/2023 21:00:00 - 29/04/2023 22:00:00</t>
  </si>
  <si>
    <t>29/04/2023 22:00:00 - 29/04/2023 23:00:00</t>
  </si>
  <si>
    <t>29/04/2023 23:00:00 - 30/04/2023 00:00:00</t>
  </si>
  <si>
    <t>30/04/2023 00:00:00 - 30/04/2023 01:00:00</t>
  </si>
  <si>
    <t>30/04/2023 01:00:00 - 30/04/2023 02:00:00</t>
  </si>
  <si>
    <t>30/04/2023 02:00:00 - 30/04/2023 03:00:00</t>
  </si>
  <si>
    <t>30/04/2023 03:00:00 - 30/04/2023 04:00:00</t>
  </si>
  <si>
    <t>30/04/2023 04:00:00 - 30/04/2023 05:00:00</t>
  </si>
  <si>
    <t>30/04/2023 05:00:00 - 30/04/2023 06:00:00</t>
  </si>
  <si>
    <t>30/04/2023 06:00:00 - 30/04/2023 07:00:00</t>
  </si>
  <si>
    <t>30/04/2023 07:00:00 - 30/04/2023 08:00:00</t>
  </si>
  <si>
    <t>30/04/2023 08:00:00 - 30/04/2023 09:00:00</t>
  </si>
  <si>
    <t>30/04/2023 09:00:00 - 30/04/2023 10:00:00</t>
  </si>
  <si>
    <t>30/04/2023 10:00:00 - 30/04/2023 11:00:00</t>
  </si>
  <si>
    <t>30/04/2023 11:00:00 - 30/04/2023 12:00:00</t>
  </si>
  <si>
    <t>30/04/2023 12:00:00 - 30/04/2023 13:00:00</t>
  </si>
  <si>
    <t>30/04/2023 13:00:00 - 30/04/2023 14:00:00</t>
  </si>
  <si>
    <t>30/04/2023 14:00:00 - 30/04/2023 15:00:00</t>
  </si>
  <si>
    <t>30/04/2023 15:00:00 - 30/04/2023 16:00:00</t>
  </si>
  <si>
    <t>30/04/2023 16:00:00 - 30/04/2023 17:00:00</t>
  </si>
  <si>
    <t>30/04/2023 17:00:00 - 30/04/2023 18:00:00</t>
  </si>
  <si>
    <t>30/04/2023 18:00:00 - 30/04/2023 19:00:00</t>
  </si>
  <si>
    <t>30/04/2023 19:00:00 - 30/04/2023 20:00:00</t>
  </si>
  <si>
    <t>30/04/2023 20:00:00 - 30/04/2023 21:00:00</t>
  </si>
  <si>
    <t>30/04/2023 21:00:00 - 30/04/2023 22:00:00</t>
  </si>
  <si>
    <t>30/04/2023 22:00:00 - 30/04/2023 23:00:00</t>
  </si>
  <si>
    <t>30/04/2023 23:00:00 - 01/05/2023 00:00:00</t>
  </si>
  <si>
    <t>01/05/2023 00:00:00 - 01/05/2023 01:00:00</t>
  </si>
  <si>
    <t>01/05/2023 01:00:00 - 01/05/2023 02:00:00</t>
  </si>
  <si>
    <t>01/05/2023 02:00:00 - 01/05/2023 03:00:00</t>
  </si>
  <si>
    <t>01/05/2023 03:00:00 - 01/05/2023 04:00:00</t>
  </si>
  <si>
    <t>01/05/2023 04:00:00 - 01/05/2023 05:00:00</t>
  </si>
  <si>
    <t>01/05/2023 05:00:00 - 01/05/2023 06:00:00</t>
  </si>
  <si>
    <t>01/05/2023 06:00:00 - 01/05/2023 07:00:00</t>
  </si>
  <si>
    <t>01/05/2023 07:00:00 - 01/05/2023 08:00:00</t>
  </si>
  <si>
    <t>01/05/2023 08:00:00 - 01/05/2023 09:00:00</t>
  </si>
  <si>
    <t>01/05/2023 09:00:00 - 01/05/2023 10:00:00</t>
  </si>
  <si>
    <t>01/05/2023 10:00:00 - 01/05/2023 11:00:00</t>
  </si>
  <si>
    <t>01/05/2023 11:00:00 - 01/05/2023 12:00:00</t>
  </si>
  <si>
    <t>01/05/2023 12:00:00 - 01/05/2023 13:00:00</t>
  </si>
  <si>
    <t>01/05/2023 13:00:00 - 01/05/2023 14:00:00</t>
  </si>
  <si>
    <t>01/05/2023 14:00:00 - 01/05/2023 15:00:00</t>
  </si>
  <si>
    <t>01/05/2023 15:00:00 - 01/05/2023 16:00:00</t>
  </si>
  <si>
    <t>01/05/2023 16:00:00 - 01/05/2023 17:00:00</t>
  </si>
  <si>
    <t>01/05/2023 17:00:00 - 01/05/2023 18:00:00</t>
  </si>
  <si>
    <t>01/05/2023 18:00:00 - 01/05/2023 19:00:00</t>
  </si>
  <si>
    <t>01/05/2023 19:00:00 - 01/05/2023 20:00:00</t>
  </si>
  <si>
    <t>01/05/2023 20:00:00 - 01/05/2023 21:00:00</t>
  </si>
  <si>
    <t>01/05/2023 21:00:00 - 01/05/2023 22:00:00</t>
  </si>
  <si>
    <t>01/05/2023 22:00:00 - 01/05/2023 23:00:00</t>
  </si>
  <si>
    <t>01/05/2023 23:00:00 - 02/05/2023 00:00:00</t>
  </si>
  <si>
    <t>02/05/2023 00:00:00 - 02/05/2023 01:00:00</t>
  </si>
  <si>
    <t>02/05/2023 01:00:00 - 02/05/2023 02:00:00</t>
  </si>
  <si>
    <t>02/05/2023 02:00:00 - 02/05/2023 03:00:00</t>
  </si>
  <si>
    <t>02/05/2023 03:00:00 - 02/05/2023 04:00:00</t>
  </si>
  <si>
    <t>02/05/2023 04:00:00 - 02/05/2023 05:00:00</t>
  </si>
  <si>
    <t>02/05/2023 05:00:00 - 02/05/2023 06:00:00</t>
  </si>
  <si>
    <t>02/05/2023 06:00:00 - 02/05/2023 07:00:00</t>
  </si>
  <si>
    <t>02/05/2023 07:00:00 - 02/05/2023 08:00:00</t>
  </si>
  <si>
    <t>02/05/2023 08:00:00 - 02/05/2023 09:00:00</t>
  </si>
  <si>
    <t>02/05/2023 09:00:00 - 02/05/2023 10:00:00</t>
  </si>
  <si>
    <t>02/05/2023 10:00:00 - 02/05/2023 11:00:00</t>
  </si>
  <si>
    <t>02/05/2023 11:00:00 - 02/05/2023 12:00:00</t>
  </si>
  <si>
    <t>02/05/2023 12:00:00 - 02/05/2023 13:00:00</t>
  </si>
  <si>
    <t>02/05/2023 13:00:00 - 02/05/2023 14:00:00</t>
  </si>
  <si>
    <t>02/05/2023 14:00:00 - 02/05/2023 15:00:00</t>
  </si>
  <si>
    <t>02/05/2023 15:00:00 - 02/05/2023 16:00:00</t>
  </si>
  <si>
    <t>02/05/2023 16:00:00 - 02/05/2023 17:00:00</t>
  </si>
  <si>
    <t>02/05/2023 17:00:00 - 02/05/2023 18:00:00</t>
  </si>
  <si>
    <t>02/05/2023 18:00:00 - 02/05/2023 19:00:00</t>
  </si>
  <si>
    <t>02/05/2023 19:00:00 - 02/05/2023 20:00:00</t>
  </si>
  <si>
    <t>02/05/2023 20:00:00 - 02/05/2023 21:00:00</t>
  </si>
  <si>
    <t>02/05/2023 21:00:00 - 02/05/2023 22:00:00</t>
  </si>
  <si>
    <t>02/05/2023 22:00:00 - 02/05/2023 23:00:00</t>
  </si>
  <si>
    <t>02/05/2023 23:00:00 - 03/05/2023 00:00:00</t>
  </si>
  <si>
    <t>03/05/2023 00:00:00 - 03/05/2023 01:00:00</t>
  </si>
  <si>
    <t>03/05/2023 01:00:00 - 03/05/2023 02:00:00</t>
  </si>
  <si>
    <t>03/05/2023 02:00:00 - 03/05/2023 03:00:00</t>
  </si>
  <si>
    <t>03/05/2023 03:00:00 - 03/05/2023 04:00:00</t>
  </si>
  <si>
    <t>03/05/2023 04:00:00 - 03/05/2023 05:00:00</t>
  </si>
  <si>
    <t>03/05/2023 05:00:00 - 03/05/2023 06:00:00</t>
  </si>
  <si>
    <t>03/05/2023 06:00:00 - 03/05/2023 07:00:00</t>
  </si>
  <si>
    <t>03/05/2023 07:00:00 - 03/05/2023 08:00:00</t>
  </si>
  <si>
    <t>03/05/2023 08:00:00 - 03/05/2023 09:00:00</t>
  </si>
  <si>
    <t>03/05/2023 09:00:00 - 03/05/2023 10:00:00</t>
  </si>
  <si>
    <t>03/05/2023 10:00:00 - 03/05/2023 11:00:00</t>
  </si>
  <si>
    <t>03/05/2023 11:00:00 - 03/05/2023 12:00:00</t>
  </si>
  <si>
    <t>03/05/2023 12:00:00 - 03/05/2023 13:00:00</t>
  </si>
  <si>
    <t>03/05/2023 13:00:00 - 03/05/2023 14:00:00</t>
  </si>
  <si>
    <t>03/05/2023 14:00:00 - 03/05/2023 15:00:00</t>
  </si>
  <si>
    <t>03/05/2023 15:00:00 - 03/05/2023 16:00:00</t>
  </si>
  <si>
    <t>03/05/2023 16:00:00 - 03/05/2023 17:00:00</t>
  </si>
  <si>
    <t>03/05/2023 17:00:00 - 03/05/2023 18:00:00</t>
  </si>
  <si>
    <t>03/05/2023 18:00:00 - 03/05/2023 19:00:00</t>
  </si>
  <si>
    <t>03/05/2023 19:00:00 - 03/05/2023 20:00:00</t>
  </si>
  <si>
    <t>03/05/2023 20:00:00 - 03/05/2023 21:00:00</t>
  </si>
  <si>
    <t>03/05/2023 21:00:00 - 03/05/2023 22:00:00</t>
  </si>
  <si>
    <t>03/05/2023 22:00:00 - 03/05/2023 23:00:00</t>
  </si>
  <si>
    <t>03/05/2023 23:00:00 - 04/05/2023 00:00:00</t>
  </si>
  <si>
    <t>04/05/2023 00:00:00 - 04/05/2023 01:00:00</t>
  </si>
  <si>
    <t>04/05/2023 01:00:00 - 04/05/2023 02:00:00</t>
  </si>
  <si>
    <t>04/05/2023 02:00:00 - 04/05/2023 03:00:00</t>
  </si>
  <si>
    <t>04/05/2023 03:00:00 - 04/05/2023 04:00:00</t>
  </si>
  <si>
    <t>04/05/2023 04:00:00 - 04/05/2023 05:00:00</t>
  </si>
  <si>
    <t>04/05/2023 05:00:00 - 04/05/2023 06:00:00</t>
  </si>
  <si>
    <t>04/05/2023 06:00:00 - 04/05/2023 07:00:00</t>
  </si>
  <si>
    <t>04/05/2023 07:00:00 - 04/05/2023 08:00:00</t>
  </si>
  <si>
    <t>04/05/2023 08:00:00 - 04/05/2023 09:00:00</t>
  </si>
  <si>
    <t>04/05/2023 09:00:00 - 04/05/2023 10:00:00</t>
  </si>
  <si>
    <t>04/05/2023 10:00:00 - 04/05/2023 11:00:00</t>
  </si>
  <si>
    <t>04/05/2023 11:00:00 - 04/05/2023 12:00:00</t>
  </si>
  <si>
    <t>04/05/2023 12:00:00 - 04/05/2023 13:00:00</t>
  </si>
  <si>
    <t>04/05/2023 13:00:00 - 04/05/2023 14:00:00</t>
  </si>
  <si>
    <t>04/05/2023 14:00:00 - 04/05/2023 15:00:00</t>
  </si>
  <si>
    <t>04/05/2023 15:00:00 - 04/05/2023 16:00:00</t>
  </si>
  <si>
    <t>04/05/2023 16:00:00 - 04/05/2023 17:00:00</t>
  </si>
  <si>
    <t>04/05/2023 17:00:00 - 04/05/2023 18:00:00</t>
  </si>
  <si>
    <t>04/05/2023 18:00:00 - 04/05/2023 19:00:00</t>
  </si>
  <si>
    <t>04/05/2023 19:00:00 - 04/05/2023 20:00:00</t>
  </si>
  <si>
    <t>04/05/2023 20:00:00 - 04/05/2023 21:00:00</t>
  </si>
  <si>
    <t>04/05/2023 21:00:00 - 04/05/2023 22:00:00</t>
  </si>
  <si>
    <t>04/05/2023 22:00:00 - 04/05/2023 23:00:00</t>
  </si>
  <si>
    <t>04/05/2023 23:00:00 - 05/05/2023 00:00:00</t>
  </si>
  <si>
    <t>05/05/2023 00:00:00 - 05/05/2023 01:00:00</t>
  </si>
  <si>
    <t>05/05/2023 01:00:00 - 05/05/2023 02:00:00</t>
  </si>
  <si>
    <t>05/05/2023 02:00:00 - 05/05/2023 03:00:00</t>
  </si>
  <si>
    <t>05/05/2023 03:00:00 - 05/05/2023 04:00:00</t>
  </si>
  <si>
    <t>05/05/2023 04:00:00 - 05/05/2023 05:00:00</t>
  </si>
  <si>
    <t>05/05/2023 05:00:00 - 05/05/2023 06:00:00</t>
  </si>
  <si>
    <t>05/05/2023 06:00:00 - 05/05/2023 07:00:00</t>
  </si>
  <si>
    <t>05/05/2023 07:00:00 - 05/05/2023 08:00:00</t>
  </si>
  <si>
    <t>05/05/2023 08:00:00 - 05/05/2023 09:00:00</t>
  </si>
  <si>
    <t>05/05/2023 09:00:00 - 05/05/2023 10:00:00</t>
  </si>
  <si>
    <t>05/05/2023 10:00:00 - 05/05/2023 11:00:00</t>
  </si>
  <si>
    <t>05/05/2023 11:00:00 - 05/05/2023 12:00:00</t>
  </si>
  <si>
    <t>05/05/2023 12:00:00 - 05/05/2023 13:00:00</t>
  </si>
  <si>
    <t>05/05/2023 13:00:00 - 05/05/2023 14:00:00</t>
  </si>
  <si>
    <t>05/05/2023 14:00:00 - 05/05/2023 15:00:00</t>
  </si>
  <si>
    <t>05/05/2023 15:00:00 - 05/05/2023 16:00:00</t>
  </si>
  <si>
    <t>05/05/2023 16:00:00 - 05/05/2023 17:00:00</t>
  </si>
  <si>
    <t>05/05/2023 17:00:00 - 05/05/2023 18:00:00</t>
  </si>
  <si>
    <t>05/05/2023 18:00:00 - 05/05/2023 19:00:00</t>
  </si>
  <si>
    <t>05/05/2023 19:00:00 - 05/05/2023 20:00:00</t>
  </si>
  <si>
    <t>05/05/2023 20:00:00 - 05/05/2023 21:00:00</t>
  </si>
  <si>
    <t>05/05/2023 21:00:00 - 05/05/2023 22:00:00</t>
  </si>
  <si>
    <t>05/05/2023 22:00:00 - 05/05/2023 23:00:00</t>
  </si>
  <si>
    <t>05/05/2023 23:00:00 - 06/05/2023 00:00:00</t>
  </si>
  <si>
    <t>06/05/2023 00:00:00 - 06/05/2023 01:00:00</t>
  </si>
  <si>
    <t>06/05/2023 01:00:00 - 06/05/2023 02:00:00</t>
  </si>
  <si>
    <t>06/05/2023 02:00:00 - 06/05/2023 03:00:00</t>
  </si>
  <si>
    <t>06/05/2023 03:00:00 - 06/05/2023 04:00:00</t>
  </si>
  <si>
    <t>06/05/2023 04:00:00 - 06/05/2023 05:00:00</t>
  </si>
  <si>
    <t>06/05/2023 05:00:00 - 06/05/2023 06:00:00</t>
  </si>
  <si>
    <t>06/05/2023 06:00:00 - 06/05/2023 07:00:00</t>
  </si>
  <si>
    <t>06/05/2023 07:00:00 - 06/05/2023 08:00:00</t>
  </si>
  <si>
    <t>06/05/2023 08:00:00 - 06/05/2023 09:00:00</t>
  </si>
  <si>
    <t>06/05/2023 09:00:00 - 06/05/2023 10:00:00</t>
  </si>
  <si>
    <t>06/05/2023 10:00:00 - 06/05/2023 11:00:00</t>
  </si>
  <si>
    <t>06/05/2023 11:00:00 - 06/05/2023 12:00:00</t>
  </si>
  <si>
    <t>06/05/2023 12:00:00 - 06/05/2023 13:00:00</t>
  </si>
  <si>
    <t>06/05/2023 13:00:00 - 06/05/2023 14:00:00</t>
  </si>
  <si>
    <t>06/05/2023 14:00:00 - 06/05/2023 15:00:00</t>
  </si>
  <si>
    <t>06/05/2023 15:00:00 - 06/05/2023 16:00:00</t>
  </si>
  <si>
    <t>06/05/2023 16:00:00 - 06/05/2023 17:00:00</t>
  </si>
  <si>
    <t>06/05/2023 17:00:00 - 06/05/2023 18:00:00</t>
  </si>
  <si>
    <t>06/05/2023 18:00:00 - 06/05/2023 19:00:00</t>
  </si>
  <si>
    <t>06/05/2023 19:00:00 - 06/05/2023 20:00:00</t>
  </si>
  <si>
    <t>06/05/2023 20:00:00 - 06/05/2023 21:00:00</t>
  </si>
  <si>
    <t>06/05/2023 21:00:00 - 06/05/2023 22:00:00</t>
  </si>
  <si>
    <t>06/05/2023 22:00:00 - 06/05/2023 23:00:00</t>
  </si>
  <si>
    <t>06/05/2023 23:00:00 - 07/05/2023 00:00:00</t>
  </si>
  <si>
    <t>07/05/2023 00:00:00 - 07/05/2023 01:00:00</t>
  </si>
  <si>
    <t>07/05/2023 01:00:00 - 07/05/2023 02:00:00</t>
  </si>
  <si>
    <t>07/05/2023 02:00:00 - 07/05/2023 03:00:00</t>
  </si>
  <si>
    <t>07/05/2023 03:00:00 - 07/05/2023 04:00:00</t>
  </si>
  <si>
    <t>07/05/2023 04:00:00 - 07/05/2023 05:00:00</t>
  </si>
  <si>
    <t>07/05/2023 05:00:00 - 07/05/2023 06:00:00</t>
  </si>
  <si>
    <t>07/05/2023 06:00:00 - 07/05/2023 07:00:00</t>
  </si>
  <si>
    <t>07/05/2023 07:00:00 - 07/05/2023 08:00:00</t>
  </si>
  <si>
    <t>07/05/2023 08:00:00 - 07/05/2023 09:00:00</t>
  </si>
  <si>
    <t>07/05/2023 09:00:00 - 07/05/2023 10:00:00</t>
  </si>
  <si>
    <t>07/05/2023 10:00:00 - 07/05/2023 11:00:00</t>
  </si>
  <si>
    <t>07/05/2023 11:00:00 - 07/05/2023 12:00:00</t>
  </si>
  <si>
    <t>07/05/2023 12:00:00 - 07/05/2023 13:00:00</t>
  </si>
  <si>
    <t>07/05/2023 13:00:00 - 07/05/2023 14:00:00</t>
  </si>
  <si>
    <t>07/05/2023 14:00:00 - 07/05/2023 15:00:00</t>
  </si>
  <si>
    <t>07/05/2023 15:00:00 - 07/05/2023 16:00:00</t>
  </si>
  <si>
    <t>07/05/2023 16:00:00 - 07/05/2023 17:00:00</t>
  </si>
  <si>
    <t>07/05/2023 17:00:00 - 07/05/2023 18:00:00</t>
  </si>
  <si>
    <t>07/05/2023 18:00:00 - 07/05/2023 19:00:00</t>
  </si>
  <si>
    <t>07/05/2023 19:00:00 - 07/05/2023 20:00:00</t>
  </si>
  <si>
    <t>07/05/2023 20:00:00 - 07/05/2023 21:00:00</t>
  </si>
  <si>
    <t>07/05/2023 21:00:00 - 07/05/2023 22:00:00</t>
  </si>
  <si>
    <t>07/05/2023 22:00:00 - 07/05/2023 23:00:00</t>
  </si>
  <si>
    <t>07/05/2023 23:00:00 - 08/05/2023 00:00:00</t>
  </si>
  <si>
    <t>08/05/2023 00:00:00 - 08/05/2023 01:00:00</t>
  </si>
  <si>
    <t>08/05/2023 01:00:00 - 08/05/2023 02:00:00</t>
  </si>
  <si>
    <t>08/05/2023 02:00:00 - 08/05/2023 03:00:00</t>
  </si>
  <si>
    <t>08/05/2023 03:00:00 - 08/05/2023 04:00:00</t>
  </si>
  <si>
    <t>08/05/2023 04:00:00 - 08/05/2023 05:00:00</t>
  </si>
  <si>
    <t>08/05/2023 05:00:00 - 08/05/2023 06:00:00</t>
  </si>
  <si>
    <t>08/05/2023 06:00:00 - 08/05/2023 07:00:00</t>
  </si>
  <si>
    <t>08/05/2023 07:00:00 - 08/05/2023 08:00:00</t>
  </si>
  <si>
    <t>08/05/2023 08:00:00 - 08/05/2023 09:00:00</t>
  </si>
  <si>
    <t>08/05/2023 09:00:00 - 08/05/2023 10:00:00</t>
  </si>
  <si>
    <t>08/05/2023 10:00:00 - 08/05/2023 11:00:00</t>
  </si>
  <si>
    <t>08/05/2023 11:00:00 - 08/05/2023 12:00:00</t>
  </si>
  <si>
    <t>08/05/2023 12:00:00 - 08/05/2023 13:00:00</t>
  </si>
  <si>
    <t>08/05/2023 13:00:00 - 08/05/2023 14:00:00</t>
  </si>
  <si>
    <t>08/05/2023 14:00:00 - 08/05/2023 15:00:00</t>
  </si>
  <si>
    <t>08/05/2023 15:00:00 - 08/05/2023 16:00:00</t>
  </si>
  <si>
    <t>08/05/2023 16:00:00 - 08/05/2023 17:00:00</t>
  </si>
  <si>
    <t>08/05/2023 17:00:00 - 08/05/2023 18:00:00</t>
  </si>
  <si>
    <t>08/05/2023 18:00:00 - 08/05/2023 19:00:00</t>
  </si>
  <si>
    <t>08/05/2023 19:00:00 - 08/05/2023 20:00:00</t>
  </si>
  <si>
    <t>08/05/2023 20:00:00 - 08/05/2023 21:00:00</t>
  </si>
  <si>
    <t>08/05/2023 21:00:00 - 08/05/2023 22:00:00</t>
  </si>
  <si>
    <t>08/05/2023 22:00:00 - 08/05/2023 23:00:00</t>
  </si>
  <si>
    <t>08/05/2023 23:00:00 - 09/05/2023 00:00:00</t>
  </si>
  <si>
    <t>09/05/2023 00:00:00 - 09/05/2023 01:00:00</t>
  </si>
  <si>
    <t>09/05/2023 01:00:00 - 09/05/2023 02:00:00</t>
  </si>
  <si>
    <t>09/05/2023 02:00:00 - 09/05/2023 03:00:00</t>
  </si>
  <si>
    <t>09/05/2023 03:00:00 - 09/05/2023 04:00:00</t>
  </si>
  <si>
    <t>09/05/2023 04:00:00 - 09/05/2023 05:00:00</t>
  </si>
  <si>
    <t>09/05/2023 05:00:00 - 09/05/2023 06:00:00</t>
  </si>
  <si>
    <t>09/05/2023 06:00:00 - 09/05/2023 07:00:00</t>
  </si>
  <si>
    <t>09/05/2023 07:00:00 - 09/05/2023 08:00:00</t>
  </si>
  <si>
    <t>09/05/2023 08:00:00 - 09/05/2023 09:00:00</t>
  </si>
  <si>
    <t>09/05/2023 09:00:00 - 09/05/2023 10:00:00</t>
  </si>
  <si>
    <t>09/05/2023 10:00:00 - 09/05/2023 11:00:00</t>
  </si>
  <si>
    <t>09/05/2023 11:00:00 - 09/05/2023 12:00:00</t>
  </si>
  <si>
    <t>09/05/2023 12:00:00 - 09/05/2023 13:00:00</t>
  </si>
  <si>
    <t>09/05/2023 13:00:00 - 09/05/2023 14:00:00</t>
  </si>
  <si>
    <t>09/05/2023 14:00:00 - 09/05/2023 15:00:00</t>
  </si>
  <si>
    <t>09/05/2023 15:00:00 - 09/05/2023 16:00:00</t>
  </si>
  <si>
    <t>09/05/2023 16:00:00 - 09/05/2023 17:00:00</t>
  </si>
  <si>
    <t>09/05/2023 17:00:00 - 09/05/2023 18:00:00</t>
  </si>
  <si>
    <t>09/05/2023 18:00:00 - 09/05/2023 19:00:00</t>
  </si>
  <si>
    <t>09/05/2023 19:00:00 - 09/05/2023 20:00:00</t>
  </si>
  <si>
    <t>09/05/2023 20:00:00 - 09/05/2023 21:00:00</t>
  </si>
  <si>
    <t>09/05/2023 21:00:00 - 09/05/2023 22:00:00</t>
  </si>
  <si>
    <t>09/05/2023 22:00:00 - 09/05/2023 23:00:00</t>
  </si>
  <si>
    <t>09/05/2023 23:00:00 - 10/05/2023 00:00:00</t>
  </si>
  <si>
    <t>10/05/2023 00:00:00 - 10/05/2023 01:00:00</t>
  </si>
  <si>
    <t>10/05/2023 01:00:00 - 10/05/2023 02:00:00</t>
  </si>
  <si>
    <t>10/05/2023 02:00:00 - 10/05/2023 03:00:00</t>
  </si>
  <si>
    <t>10/05/2023 03:00:00 - 10/05/2023 04:00:00</t>
  </si>
  <si>
    <t>10/05/2023 04:00:00 - 10/05/2023 05:00:00</t>
  </si>
  <si>
    <t>10/05/2023 05:00:00 - 10/05/2023 06:00:00</t>
  </si>
  <si>
    <t>10/05/2023 06:00:00 - 10/05/2023 07:00:00</t>
  </si>
  <si>
    <t>10/05/2023 07:00:00 - 10/05/2023 08:00:00</t>
  </si>
  <si>
    <t>10/05/2023 08:00:00 - 10/05/2023 09:00:00</t>
  </si>
  <si>
    <t>10/05/2023 09:00:00 - 10/05/2023 10:00:00</t>
  </si>
  <si>
    <t>10/05/2023 10:00:00 - 10/05/2023 11:00:00</t>
  </si>
  <si>
    <t>10/05/2023 11:00:00 - 10/05/2023 12:00:00</t>
  </si>
  <si>
    <t>10/05/2023 12:00:00 - 10/05/2023 13:00:00</t>
  </si>
  <si>
    <t>10/05/2023 13:00:00 - 10/05/2023 14:00:00</t>
  </si>
  <si>
    <t>10/05/2023 14:00:00 - 10/05/2023 15:00:00</t>
  </si>
  <si>
    <t>10/05/2023 15:00:00 - 10/05/2023 16:00:00</t>
  </si>
  <si>
    <t>10/05/2023 16:00:00 - 10/05/2023 17:00:00</t>
  </si>
  <si>
    <t>10/05/2023 17:00:00 - 10/05/2023 18:00:00</t>
  </si>
  <si>
    <t>10/05/2023 18:00:00 - 10/05/2023 19:00:00</t>
  </si>
  <si>
    <t>10/05/2023 19:00:00 - 10/05/2023 20:00:00</t>
  </si>
  <si>
    <t>10/05/2023 20:00:00 - 10/05/2023 21:00:00</t>
  </si>
  <si>
    <t>10/05/2023 21:00:00 - 10/05/2023 22:00:00</t>
  </si>
  <si>
    <t>10/05/2023 22:00:00 - 10/05/2023 23:00:00</t>
  </si>
  <si>
    <t>10/05/2023 23:00:00 - 11/05/2023 00:00:00</t>
  </si>
  <si>
    <t>11/05/2023 00:00:00 - 11/05/2023 01:00:00</t>
  </si>
  <si>
    <t>11/05/2023 01:00:00 - 11/05/2023 02:00:00</t>
  </si>
  <si>
    <t>11/05/2023 02:00:00 - 11/05/2023 03:00:00</t>
  </si>
  <si>
    <t>11/05/2023 03:00:00 - 11/05/2023 04:00:00</t>
  </si>
  <si>
    <t>11/05/2023 04:00:00 - 11/05/2023 05:00:00</t>
  </si>
  <si>
    <t>11/05/2023 05:00:00 - 11/05/2023 06:00:00</t>
  </si>
  <si>
    <t>11/05/2023 06:00:00 - 11/05/2023 07:00:00</t>
  </si>
  <si>
    <t>11/05/2023 07:00:00 - 11/05/2023 08:00:00</t>
  </si>
  <si>
    <t>11/05/2023 08:00:00 - 11/05/2023 09:00:00</t>
  </si>
  <si>
    <t>11/05/2023 09:00:00 - 11/05/2023 10:00:00</t>
  </si>
  <si>
    <t>11/05/2023 10:00:00 - 11/05/2023 11:00:00</t>
  </si>
  <si>
    <t>11/05/2023 11:00:00 - 11/05/2023 12:00:00</t>
  </si>
  <si>
    <t>11/05/2023 12:00:00 - 11/05/2023 13:00:00</t>
  </si>
  <si>
    <t>11/05/2023 13:00:00 - 11/05/2023 14:00:00</t>
  </si>
  <si>
    <t>11/05/2023 14:00:00 - 11/05/2023 15:00:00</t>
  </si>
  <si>
    <t>11/05/2023 15:00:00 - 11/05/2023 16:00:00</t>
  </si>
  <si>
    <t>11/05/2023 16:00:00 - 11/05/2023 17:00:00</t>
  </si>
  <si>
    <t>11/05/2023 17:00:00 - 11/05/2023 18:00:00</t>
  </si>
  <si>
    <t>11/05/2023 18:00:00 - 11/05/2023 19:00:00</t>
  </si>
  <si>
    <t>11/05/2023 19:00:00 - 11/05/2023 20:00:00</t>
  </si>
  <si>
    <t>11/05/2023 20:00:00 - 11/05/2023 21:00:00</t>
  </si>
  <si>
    <t>11/05/2023 21:00:00 - 11/05/2023 22:00:00</t>
  </si>
  <si>
    <t>11/05/2023 22:00:00 - 11/05/2023 23:00:00</t>
  </si>
  <si>
    <t>11/05/2023 23:00:00 - 12/05/2023 00:00:00</t>
  </si>
  <si>
    <t>12/05/2023 00:00:00 - 12/05/2023 01:00:00</t>
  </si>
  <si>
    <t>12/05/2023 01:00:00 - 12/05/2023 02:00:00</t>
  </si>
  <si>
    <t>12/05/2023 02:00:00 - 12/05/2023 03:00:00</t>
  </si>
  <si>
    <t>12/05/2023 03:00:00 - 12/05/2023 04:00:00</t>
  </si>
  <si>
    <t>12/05/2023 04:00:00 - 12/05/2023 05:00:00</t>
  </si>
  <si>
    <t>12/05/2023 05:00:00 - 12/05/2023 06:00:00</t>
  </si>
  <si>
    <t>12/05/2023 06:00:00 - 12/05/2023 07:00:00</t>
  </si>
  <si>
    <t>12/05/2023 07:00:00 - 12/05/2023 08:00:00</t>
  </si>
  <si>
    <t>12/05/2023 08:00:00 - 12/05/2023 09:00:00</t>
  </si>
  <si>
    <t>12/05/2023 09:00:00 - 12/05/2023 10:00:00</t>
  </si>
  <si>
    <t>12/05/2023 10:00:00 - 12/05/2023 11:00:00</t>
  </si>
  <si>
    <t>12/05/2023 11:00:00 - 12/05/2023 12:00:00</t>
  </si>
  <si>
    <t>12/05/2023 12:00:00 - 12/05/2023 13:00:00</t>
  </si>
  <si>
    <t>12/05/2023 13:00:00 - 12/05/2023 14:00:00</t>
  </si>
  <si>
    <t>12/05/2023 14:00:00 - 12/05/2023 15:00:00</t>
  </si>
  <si>
    <t>12/05/2023 15:00:00 - 12/05/2023 16:00:00</t>
  </si>
  <si>
    <t>12/05/2023 16:00:00 - 12/05/2023 17:00:00</t>
  </si>
  <si>
    <t>12/05/2023 17:00:00 - 12/05/2023 18:00:00</t>
  </si>
  <si>
    <t>12/05/2023 18:00:00 - 12/05/2023 19:00:00</t>
  </si>
  <si>
    <t>12/05/2023 19:00:00 - 12/05/2023 20:00:00</t>
  </si>
  <si>
    <t>12/05/2023 20:00:00 - 12/05/2023 21:00:00</t>
  </si>
  <si>
    <t>12/05/2023 21:00:00 - 12/05/2023 22:00:00</t>
  </si>
  <si>
    <t>12/05/2023 22:00:00 - 12/05/2023 23:00:00</t>
  </si>
  <si>
    <t>12/05/2023 23:00:00 - 13/05/2023 00:00:00</t>
  </si>
  <si>
    <t>13/05/2023 00:00:00 - 13/05/2023 01:00:00</t>
  </si>
  <si>
    <t>13/05/2023 01:00:00 - 13/05/2023 02:00:00</t>
  </si>
  <si>
    <t>13/05/2023 02:00:00 - 13/05/2023 03:00:00</t>
  </si>
  <si>
    <t>13/05/2023 03:00:00 - 13/05/2023 04:00:00</t>
  </si>
  <si>
    <t>13/05/2023 04:00:00 - 13/05/2023 05:00:00</t>
  </si>
  <si>
    <t>13/05/2023 05:00:00 - 13/05/2023 06:00:00</t>
  </si>
  <si>
    <t>13/05/2023 06:00:00 - 13/05/2023 07:00:00</t>
  </si>
  <si>
    <t>13/05/2023 07:00:00 - 13/05/2023 08:00:00</t>
  </si>
  <si>
    <t>13/05/2023 08:00:00 - 13/05/2023 09:00:00</t>
  </si>
  <si>
    <t>13/05/2023 09:00:00 - 13/05/2023 10:00:00</t>
  </si>
  <si>
    <t>13/05/2023 10:00:00 - 13/05/2023 11:00:00</t>
  </si>
  <si>
    <t>13/05/2023 11:00:00 - 13/05/2023 12:00:00</t>
  </si>
  <si>
    <t>13/05/2023 12:00:00 - 13/05/2023 13:00:00</t>
  </si>
  <si>
    <t>13/05/2023 13:00:00 - 13/05/2023 14:00:00</t>
  </si>
  <si>
    <t>13/05/2023 14:00:00 - 13/05/2023 15:00:00</t>
  </si>
  <si>
    <t>13/05/2023 15:00:00 - 13/05/2023 16:00:00</t>
  </si>
  <si>
    <t>13/05/2023 16:00:00 - 13/05/2023 17:00:00</t>
  </si>
  <si>
    <t>13/05/2023 17:00:00 - 13/05/2023 18:00:00</t>
  </si>
  <si>
    <t>13/05/2023 18:00:00 - 13/05/2023 19:00:00</t>
  </si>
  <si>
    <t>13/05/2023 19:00:00 - 13/05/2023 20:00:00</t>
  </si>
  <si>
    <t>13/05/2023 20:00:00 - 13/05/2023 21:00:00</t>
  </si>
  <si>
    <t>13/05/2023 21:00:00 - 13/05/2023 22:00:00</t>
  </si>
  <si>
    <t>13/05/2023 22:00:00 - 13/05/2023 23:00:00</t>
  </si>
  <si>
    <t>13/05/2023 23:00:00 - 14/05/2023 00:00:00</t>
  </si>
  <si>
    <t>14/05/2023 00:00:00 - 14/05/2023 01:00:00</t>
  </si>
  <si>
    <t>14/05/2023 01:00:00 - 14/05/2023 02:00:00</t>
  </si>
  <si>
    <t>14/05/2023 02:00:00 - 14/05/2023 03:00:00</t>
  </si>
  <si>
    <t>14/05/2023 03:00:00 - 14/05/2023 04:00:00</t>
  </si>
  <si>
    <t>14/05/2023 04:00:00 - 14/05/2023 05:00:00</t>
  </si>
  <si>
    <t>14/05/2023 05:00:00 - 14/05/2023 06:00:00</t>
  </si>
  <si>
    <t>14/05/2023 06:00:00 - 14/05/2023 07:00:00</t>
  </si>
  <si>
    <t>14/05/2023 07:00:00 - 14/05/2023 08:00:00</t>
  </si>
  <si>
    <t>14/05/2023 08:00:00 - 14/05/2023 09:00:00</t>
  </si>
  <si>
    <t>14/05/2023 09:00:00 - 14/05/2023 10:00:00</t>
  </si>
  <si>
    <t>14/05/2023 10:00:00 - 14/05/2023 11:00:00</t>
  </si>
  <si>
    <t>14/05/2023 11:00:00 - 14/05/2023 12:00:00</t>
  </si>
  <si>
    <t>14/05/2023 12:00:00 - 14/05/2023 13:00:00</t>
  </si>
  <si>
    <t>14/05/2023 13:00:00 - 14/05/2023 14:00:00</t>
  </si>
  <si>
    <t>14/05/2023 14:00:00 - 14/05/2023 15:00:00</t>
  </si>
  <si>
    <t>14/05/2023 15:00:00 - 14/05/2023 16:00:00</t>
  </si>
  <si>
    <t>14/05/2023 16:00:00 - 14/05/2023 17:00:00</t>
  </si>
  <si>
    <t>14/05/2023 17:00:00 - 14/05/2023 18:00:00</t>
  </si>
  <si>
    <t>14/05/2023 18:00:00 - 14/05/2023 19:00:00</t>
  </si>
  <si>
    <t>14/05/2023 19:00:00 - 14/05/2023 20:00:00</t>
  </si>
  <si>
    <t>14/05/2023 20:00:00 - 14/05/2023 21:00:00</t>
  </si>
  <si>
    <t>14/05/2023 21:00:00 - 14/05/2023 22:00:00</t>
  </si>
  <si>
    <t>14/05/2023 22:00:00 - 14/05/2023 23:00:00</t>
  </si>
  <si>
    <t>14/05/2023 23:00:00 - 15/05/2023 00:00:00</t>
  </si>
  <si>
    <t>15/05/2023 00:00:00 - 15/05/2023 01:00:00</t>
  </si>
  <si>
    <t>15/05/2023 01:00:00 - 15/05/2023 02:00:00</t>
  </si>
  <si>
    <t>15/05/2023 02:00:00 - 15/05/2023 03:00:00</t>
  </si>
  <si>
    <t>15/05/2023 03:00:00 - 15/05/2023 04:00:00</t>
  </si>
  <si>
    <t>15/05/2023 04:00:00 - 15/05/2023 05:00:00</t>
  </si>
  <si>
    <t>15/05/2023 05:00:00 - 15/05/2023 06:00:00</t>
  </si>
  <si>
    <t>15/05/2023 06:00:00 - 15/05/2023 07:00:00</t>
  </si>
  <si>
    <t>15/05/2023 07:00:00 - 15/05/2023 08:00:00</t>
  </si>
  <si>
    <t>15/05/2023 08:00:00 - 15/05/2023 09:00:00</t>
  </si>
  <si>
    <t>15/05/2023 09:00:00 - 15/05/2023 10:00:00</t>
  </si>
  <si>
    <t>15/05/2023 10:00:00 - 15/05/2023 11:00:00</t>
  </si>
  <si>
    <t>15/05/2023 11:00:00 - 15/05/2023 12:00:00</t>
  </si>
  <si>
    <t>15/05/2023 12:00:00 - 15/05/2023 13:00:00</t>
  </si>
  <si>
    <t>15/05/2023 13:00:00 - 15/05/2023 14:00:00</t>
  </si>
  <si>
    <t>15/05/2023 14:00:00 - 15/05/2023 15:00:00</t>
  </si>
  <si>
    <t>15/05/2023 15:00:00 - 15/05/2023 16:00:00</t>
  </si>
  <si>
    <t>15/05/2023 16:00:00 - 15/05/2023 17:00:00</t>
  </si>
  <si>
    <t>15/05/2023 17:00:00 - 15/05/2023 18:00:00</t>
  </si>
  <si>
    <t>15/05/2023 18:00:00 - 15/05/2023 19:00:00</t>
  </si>
  <si>
    <t>15/05/2023 19:00:00 - 15/05/2023 20:00:00</t>
  </si>
  <si>
    <t>15/05/2023 20:00:00 - 15/05/2023 21:00:00</t>
  </si>
  <si>
    <t>15/05/2023 21:00:00 - 15/05/2023 22:00:00</t>
  </si>
  <si>
    <t>15/05/2023 22:00:00 - 15/05/2023 23:00:00</t>
  </si>
  <si>
    <t>15/05/2023 23:00:00 - 16/05/2023 00:00:00</t>
  </si>
  <si>
    <t>16/05/2023 00:00:00 - 16/05/2023 01:00:00</t>
  </si>
  <si>
    <t>16/05/2023 01:00:00 - 16/05/2023 02:00:00</t>
  </si>
  <si>
    <t>16/05/2023 02:00:00 - 16/05/2023 03:00:00</t>
  </si>
  <si>
    <t>16/05/2023 03:00:00 - 16/05/2023 04:00:00</t>
  </si>
  <si>
    <t>16/05/2023 04:00:00 - 16/05/2023 05:00:00</t>
  </si>
  <si>
    <t>16/05/2023 05:00:00 - 16/05/2023 06:00:00</t>
  </si>
  <si>
    <t>16/05/2023 06:00:00 - 16/05/2023 07:00:00</t>
  </si>
  <si>
    <t>16/05/2023 07:00:00 - 16/05/2023 08:00:00</t>
  </si>
  <si>
    <t>16/05/2023 08:00:00 - 16/05/2023 09:00:00</t>
  </si>
  <si>
    <t>16/05/2023 09:00:00 - 16/05/2023 10:00:00</t>
  </si>
  <si>
    <t>16/05/2023 10:00:00 - 16/05/2023 11:00:00</t>
  </si>
  <si>
    <t>16/05/2023 11:00:00 - 16/05/2023 12:00:00</t>
  </si>
  <si>
    <t>16/05/2023 12:00:00 - 16/05/2023 13:00:00</t>
  </si>
  <si>
    <t>16/05/2023 13:00:00 - 16/05/2023 14:00:00</t>
  </si>
  <si>
    <t>16/05/2023 14:00:00 - 16/05/2023 15:00:00</t>
  </si>
  <si>
    <t>16/05/2023 15:00:00 - 16/05/2023 16:00:00</t>
  </si>
  <si>
    <t>16/05/2023 16:00:00 - 16/05/2023 17:00:00</t>
  </si>
  <si>
    <t>16/05/2023 17:00:00 - 16/05/2023 18:00:00</t>
  </si>
  <si>
    <t>16/05/2023 18:00:00 - 16/05/2023 19:00:00</t>
  </si>
  <si>
    <t>16/05/2023 19:00:00 - 16/05/2023 20:00:00</t>
  </si>
  <si>
    <t>16/05/2023 20:00:00 - 16/05/2023 21:00:00</t>
  </si>
  <si>
    <t>16/05/2023 21:00:00 - 16/05/2023 22:00:00</t>
  </si>
  <si>
    <t>16/05/2023 22:00:00 - 16/05/2023 23:00:00</t>
  </si>
  <si>
    <t>16/05/2023 23:00:00 - 17/05/2023 00:00:00</t>
  </si>
  <si>
    <t>17/05/2023 00:00:00 - 17/05/2023 01:00:00</t>
  </si>
  <si>
    <t>17/05/2023 01:00:00 - 17/05/2023 02:00:00</t>
  </si>
  <si>
    <t>17/05/2023 02:00:00 - 17/05/2023 03:00:00</t>
  </si>
  <si>
    <t>17/05/2023 03:00:00 - 17/05/2023 04:00:00</t>
  </si>
  <si>
    <t>17/05/2023 04:00:00 - 17/05/2023 05:00:00</t>
  </si>
  <si>
    <t>17/05/2023 05:00:00 - 17/05/2023 06:00:00</t>
  </si>
  <si>
    <t>17/05/2023 06:00:00 - 17/05/2023 07:00:00</t>
  </si>
  <si>
    <t>17/05/2023 07:00:00 - 17/05/2023 08:00:00</t>
  </si>
  <si>
    <t>17/05/2023 08:00:00 - 17/05/2023 09:00:00</t>
  </si>
  <si>
    <t>17/05/2023 09:00:00 - 17/05/2023 10:00:00</t>
  </si>
  <si>
    <t>17/05/2023 10:00:00 - 17/05/2023 11:00:00</t>
  </si>
  <si>
    <t>17/05/2023 11:00:00 - 17/05/2023 12:00:00</t>
  </si>
  <si>
    <t>17/05/2023 12:00:00 - 17/05/2023 13:00:00</t>
  </si>
  <si>
    <t>17/05/2023 13:00:00 - 17/05/2023 14:00:00</t>
  </si>
  <si>
    <t>17/05/2023 14:00:00 - 17/05/2023 15:00:00</t>
  </si>
  <si>
    <t>17/05/2023 15:00:00 - 17/05/2023 16:00:00</t>
  </si>
  <si>
    <t>17/05/2023 16:00:00 - 17/05/2023 17:00:00</t>
  </si>
  <si>
    <t>17/05/2023 17:00:00 - 17/05/2023 18:00:00</t>
  </si>
  <si>
    <t>17/05/2023 18:00:00 - 17/05/2023 19:00:00</t>
  </si>
  <si>
    <t>17/05/2023 19:00:00 - 17/05/2023 20:00:00</t>
  </si>
  <si>
    <t>17/05/2023 20:00:00 - 17/05/2023 21:00:00</t>
  </si>
  <si>
    <t>17/05/2023 21:00:00 - 17/05/2023 22:00:00</t>
  </si>
  <si>
    <t>17/05/2023 22:00:00 - 17/05/2023 23:00:00</t>
  </si>
  <si>
    <t>17/05/2023 23:00:00 - 18/05/2023 00:00:00</t>
  </si>
  <si>
    <t>18/05/2023 00:00:00 - 18/05/2023 01:00:00</t>
  </si>
  <si>
    <t>18/05/2023 01:00:00 - 18/05/2023 02:00:00</t>
  </si>
  <si>
    <t>18/05/2023 02:00:00 - 18/05/2023 03:00:00</t>
  </si>
  <si>
    <t>18/05/2023 03:00:00 - 18/05/2023 04:00:00</t>
  </si>
  <si>
    <t>18/05/2023 04:00:00 - 18/05/2023 05:00:00</t>
  </si>
  <si>
    <t>18/05/2023 05:00:00 - 18/05/2023 06:00:00</t>
  </si>
  <si>
    <t>18/05/2023 06:00:00 - 18/05/2023 07:00:00</t>
  </si>
  <si>
    <t>18/05/2023 07:00:00 - 18/05/2023 08:00:00</t>
  </si>
  <si>
    <t>18/05/2023 08:00:00 - 18/05/2023 09:00:00</t>
  </si>
  <si>
    <t>18/05/2023 09:00:00 - 18/05/2023 10:00:00</t>
  </si>
  <si>
    <t>18/05/2023 10:00:00 - 18/05/2023 11:00:00</t>
  </si>
  <si>
    <t>18/05/2023 11:00:00 - 18/05/2023 12:00:00</t>
  </si>
  <si>
    <t>18/05/2023 12:00:00 - 18/05/2023 13:00:00</t>
  </si>
  <si>
    <t>18/05/2023 13:00:00 - 18/05/2023 14:00:00</t>
  </si>
  <si>
    <t>18/05/2023 14:00:00 - 18/05/2023 15:00:00</t>
  </si>
  <si>
    <t>18/05/2023 15:00:00 - 18/05/2023 16:00:00</t>
  </si>
  <si>
    <t>18/05/2023 16:00:00 - 18/05/2023 17:00:00</t>
  </si>
  <si>
    <t>18/05/2023 17:00:00 - 18/05/2023 18:00:00</t>
  </si>
  <si>
    <t>18/05/2023 18:00:00 - 18/05/2023 19:00:00</t>
  </si>
  <si>
    <t>18/05/2023 19:00:00 - 18/05/2023 20:00:00</t>
  </si>
  <si>
    <t>18/05/2023 20:00:00 - 18/05/2023 21:00:00</t>
  </si>
  <si>
    <t>18/05/2023 21:00:00 - 18/05/2023 22:00:00</t>
  </si>
  <si>
    <t>18/05/2023 22:00:00 - 18/05/2023 23:00:00</t>
  </si>
  <si>
    <t>18/05/2023 23:00:00 - 19/05/2023 00:00:00</t>
  </si>
  <si>
    <t>19/05/2023 00:00:00 - 19/05/2023 01:00:00</t>
  </si>
  <si>
    <t>19/05/2023 01:00:00 - 19/05/2023 02:00:00</t>
  </si>
  <si>
    <t>19/05/2023 02:00:00 - 19/05/2023 03:00:00</t>
  </si>
  <si>
    <t>19/05/2023 03:00:00 - 19/05/2023 04:00:00</t>
  </si>
  <si>
    <t>19/05/2023 04:00:00 - 19/05/2023 05:00:00</t>
  </si>
  <si>
    <t>19/05/2023 05:00:00 - 19/05/2023 06:00:00</t>
  </si>
  <si>
    <t>19/05/2023 06:00:00 - 19/05/2023 07:00:00</t>
  </si>
  <si>
    <t>19/05/2023 07:00:00 - 19/05/2023 08:00:00</t>
  </si>
  <si>
    <t>19/05/2023 08:00:00 - 19/05/2023 09:00:00</t>
  </si>
  <si>
    <t>19/05/2023 09:00:00 - 19/05/2023 10:00:00</t>
  </si>
  <si>
    <t>19/05/2023 10:00:00 - 19/05/2023 11:00:00</t>
  </si>
  <si>
    <t>19/05/2023 11:00:00 - 19/05/2023 12:00:00</t>
  </si>
  <si>
    <t>19/05/2023 12:00:00 - 19/05/2023 13:00:00</t>
  </si>
  <si>
    <t>19/05/2023 13:00:00 - 19/05/2023 14:00:00</t>
  </si>
  <si>
    <t>19/05/2023 14:00:00 - 19/05/2023 15:00:00</t>
  </si>
  <si>
    <t>19/05/2023 15:00:00 - 19/05/2023 16:00:00</t>
  </si>
  <si>
    <t>19/05/2023 16:00:00 - 19/05/2023 17:00:00</t>
  </si>
  <si>
    <t>19/05/2023 17:00:00 - 19/05/2023 18:00:00</t>
  </si>
  <si>
    <t>19/05/2023 18:00:00 - 19/05/2023 19:00:00</t>
  </si>
  <si>
    <t>19/05/2023 19:00:00 - 19/05/2023 20:00:00</t>
  </si>
  <si>
    <t>19/05/2023 20:00:00 - 19/05/2023 21:00:00</t>
  </si>
  <si>
    <t>19/05/2023 21:00:00 - 19/05/2023 22:00:00</t>
  </si>
  <si>
    <t>19/05/2023 22:00:00 - 19/05/2023 23:00:00</t>
  </si>
  <si>
    <t>19/05/2023 23:00:00 - 20/05/2023 00:00:00</t>
  </si>
  <si>
    <t>20/05/2023 00:00:00 - 20/05/2023 01:00:00</t>
  </si>
  <si>
    <t>20/05/2023 01:00:00 - 20/05/2023 02:00:00</t>
  </si>
  <si>
    <t>20/05/2023 02:00:00 - 20/05/2023 03:00:00</t>
  </si>
  <si>
    <t>20/05/2023 03:00:00 - 20/05/2023 04:00:00</t>
  </si>
  <si>
    <t>20/05/2023 04:00:00 - 20/05/2023 05:00:00</t>
  </si>
  <si>
    <t>20/05/2023 05:00:00 - 20/05/2023 06:00:00</t>
  </si>
  <si>
    <t>20/05/2023 06:00:00 - 20/05/2023 07:00:00</t>
  </si>
  <si>
    <t>20/05/2023 07:00:00 - 20/05/2023 08:00:00</t>
  </si>
  <si>
    <t>20/05/2023 08:00:00 - 20/05/2023 09:00:00</t>
  </si>
  <si>
    <t>20/05/2023 09:00:00 - 20/05/2023 10:00:00</t>
  </si>
  <si>
    <t>20/05/2023 10:00:00 - 20/05/2023 11:00:00</t>
  </si>
  <si>
    <t>20/05/2023 11:00:00 - 20/05/2023 12:00:00</t>
  </si>
  <si>
    <t>20/05/2023 12:00:00 - 20/05/2023 13:00:00</t>
  </si>
  <si>
    <t>20/05/2023 13:00:00 - 20/05/2023 14:00:00</t>
  </si>
  <si>
    <t>20/05/2023 14:00:00 - 20/05/2023 15:00:00</t>
  </si>
  <si>
    <t>20/05/2023 15:00:00 - 20/05/2023 16:00:00</t>
  </si>
  <si>
    <t>20/05/2023 16:00:00 - 20/05/2023 17:00:00</t>
  </si>
  <si>
    <t>20/05/2023 17:00:00 - 20/05/2023 18:00:00</t>
  </si>
  <si>
    <t>20/05/2023 18:00:00 - 20/05/2023 19:00:00</t>
  </si>
  <si>
    <t>20/05/2023 19:00:00 - 20/05/2023 20:00:00</t>
  </si>
  <si>
    <t>20/05/2023 20:00:00 - 20/05/2023 21:00:00</t>
  </si>
  <si>
    <t>20/05/2023 21:00:00 - 20/05/2023 22:00:00</t>
  </si>
  <si>
    <t>20/05/2023 22:00:00 - 20/05/2023 23:00:00</t>
  </si>
  <si>
    <t>20/05/2023 23:00:00 - 21/05/2023 00:00:00</t>
  </si>
  <si>
    <t>21/05/2023 00:00:00 - 21/05/2023 01:00:00</t>
  </si>
  <si>
    <t>21/05/2023 01:00:00 - 21/05/2023 02:00:00</t>
  </si>
  <si>
    <t>21/05/2023 02:00:00 - 21/05/2023 03:00:00</t>
  </si>
  <si>
    <t>21/05/2023 03:00:00 - 21/05/2023 04:00:00</t>
  </si>
  <si>
    <t>21/05/2023 04:00:00 - 21/05/2023 05:00:00</t>
  </si>
  <si>
    <t>21/05/2023 05:00:00 - 21/05/2023 06:00:00</t>
  </si>
  <si>
    <t>21/05/2023 06:00:00 - 21/05/2023 07:00:00</t>
  </si>
  <si>
    <t>21/05/2023 07:00:00 - 21/05/2023 08:00:00</t>
  </si>
  <si>
    <t>21/05/2023 08:00:00 - 21/05/2023 09:00:00</t>
  </si>
  <si>
    <t>21/05/2023 09:00:00 - 21/05/2023 10:00:00</t>
  </si>
  <si>
    <t>21/05/2023 10:00:00 - 21/05/2023 11:00:00</t>
  </si>
  <si>
    <t>21/05/2023 11:00:00 - 21/05/2023 12:00:00</t>
  </si>
  <si>
    <t>21/05/2023 12:00:00 - 21/05/2023 13:00:00</t>
  </si>
  <si>
    <t>21/05/2023 13:00:00 - 21/05/2023 14:00:00</t>
  </si>
  <si>
    <t>21/05/2023 14:00:00 - 21/05/2023 15:00:00</t>
  </si>
  <si>
    <t>21/05/2023 15:00:00 - 21/05/2023 16:00:00</t>
  </si>
  <si>
    <t>21/05/2023 16:00:00 - 21/05/2023 17:00:00</t>
  </si>
  <si>
    <t>21/05/2023 17:00:00 - 21/05/2023 18:00:00</t>
  </si>
  <si>
    <t>21/05/2023 18:00:00 - 21/05/2023 19:00:00</t>
  </si>
  <si>
    <t>21/05/2023 19:00:00 - 21/05/2023 20:00:00</t>
  </si>
  <si>
    <t>21/05/2023 20:00:00 - 21/05/2023 21:00:00</t>
  </si>
  <si>
    <t>21/05/2023 21:00:00 - 21/05/2023 22:00:00</t>
  </si>
  <si>
    <t>21/05/2023 22:00:00 - 21/05/2023 23:00:00</t>
  </si>
  <si>
    <t>21/05/2023 23:00:00 - 22/05/2023 00:00:00</t>
  </si>
  <si>
    <t>22/05/2023 00:00:00 - 22/05/2023 01:00:00</t>
  </si>
  <si>
    <t>22/05/2023 01:00:00 - 22/05/2023 02:00:00</t>
  </si>
  <si>
    <t>22/05/2023 02:00:00 - 22/05/2023 03:00:00</t>
  </si>
  <si>
    <t>22/05/2023 03:00:00 - 22/05/2023 04:00:00</t>
  </si>
  <si>
    <t>22/05/2023 04:00:00 - 22/05/2023 05:00:00</t>
  </si>
  <si>
    <t>22/05/2023 05:00:00 - 22/05/2023 06:00:00</t>
  </si>
  <si>
    <t>22/05/2023 06:00:00 - 22/05/2023 07:00:00</t>
  </si>
  <si>
    <t>22/05/2023 07:00:00 - 22/05/2023 08:00:00</t>
  </si>
  <si>
    <t>22/05/2023 08:00:00 - 22/05/2023 09:00:00</t>
  </si>
  <si>
    <t>22/05/2023 09:00:00 - 22/05/2023 10:00:00</t>
  </si>
  <si>
    <t>22/05/2023 10:00:00 - 22/05/2023 11:00:00</t>
  </si>
  <si>
    <t>22/05/2023 11:00:00 - 22/05/2023 12:00:00</t>
  </si>
  <si>
    <t>22/05/2023 12:00:00 - 22/05/2023 13:00:00</t>
  </si>
  <si>
    <t>22/05/2023 13:00:00 - 22/05/2023 14:00:00</t>
  </si>
  <si>
    <t>22/05/2023 14:00:00 - 22/05/2023 15:00:00</t>
  </si>
  <si>
    <t>22/05/2023 15:00:00 - 22/05/2023 16:00:00</t>
  </si>
  <si>
    <t>22/05/2023 16:00:00 - 22/05/2023 17:00:00</t>
  </si>
  <si>
    <t>22/05/2023 17:00:00 - 22/05/2023 18:00:00</t>
  </si>
  <si>
    <t>22/05/2023 18:00:00 - 22/05/2023 19:00:00</t>
  </si>
  <si>
    <t>22/05/2023 19:00:00 - 22/05/2023 20:00:00</t>
  </si>
  <si>
    <t>22/05/2023 20:00:00 - 22/05/2023 21:00:00</t>
  </si>
  <si>
    <t>22/05/2023 21:00:00 - 22/05/2023 22:00:00</t>
  </si>
  <si>
    <t>22/05/2023 22:00:00 - 22/05/2023 23:00:00</t>
  </si>
  <si>
    <t>22/05/2023 23:00:00 - 23/05/2023 00:00:00</t>
  </si>
  <si>
    <t>23/05/2023 00:00:00 - 23/05/2023 01:00:00</t>
  </si>
  <si>
    <t>23/05/2023 01:00:00 - 23/05/2023 02:00:00</t>
  </si>
  <si>
    <t>23/05/2023 02:00:00 - 23/05/2023 03:00:00</t>
  </si>
  <si>
    <t>23/05/2023 03:00:00 - 23/05/2023 04:00:00</t>
  </si>
  <si>
    <t>23/05/2023 04:00:00 - 23/05/2023 05:00:00</t>
  </si>
  <si>
    <t>23/05/2023 05:00:00 - 23/05/2023 06:00:00</t>
  </si>
  <si>
    <t>23/05/2023 06:00:00 - 23/05/2023 07:00:00</t>
  </si>
  <si>
    <t>23/05/2023 07:00:00 - 23/05/2023 08:00:00</t>
  </si>
  <si>
    <t>23/05/2023 08:00:00 - 23/05/2023 09:00:00</t>
  </si>
  <si>
    <t>23/05/2023 09:00:00 - 23/05/2023 10:00:00</t>
  </si>
  <si>
    <t>23/05/2023 10:00:00 - 23/05/2023 11:00:00</t>
  </si>
  <si>
    <t>23/05/2023 11:00:00 - 23/05/2023 12:00:00</t>
  </si>
  <si>
    <t>23/05/2023 12:00:00 - 23/05/2023 13:00:00</t>
  </si>
  <si>
    <t>23/05/2023 13:00:00 - 23/05/2023 14:00:00</t>
  </si>
  <si>
    <t>23/05/2023 14:00:00 - 23/05/2023 15:00:00</t>
  </si>
  <si>
    <t>23/05/2023 15:00:00 - 23/05/2023 16:00:00</t>
  </si>
  <si>
    <t>23/05/2023 16:00:00 - 23/05/2023 17:00:00</t>
  </si>
  <si>
    <t>23/05/2023 17:00:00 - 23/05/2023 18:00:00</t>
  </si>
  <si>
    <t>23/05/2023 18:00:00 - 23/05/2023 19:00:00</t>
  </si>
  <si>
    <t>23/05/2023 19:00:00 - 23/05/2023 20:00:00</t>
  </si>
  <si>
    <t>23/05/2023 20:00:00 - 23/05/2023 21:00:00</t>
  </si>
  <si>
    <t>23/05/2023 21:00:00 - 23/05/2023 22:00:00</t>
  </si>
  <si>
    <t>23/05/2023 22:00:00 - 23/05/2023 23:00:00</t>
  </si>
  <si>
    <t>23/05/2023 23:00:00 - 24/05/2023 00:00:00</t>
  </si>
  <si>
    <t>24/05/2023 00:00:00 - 24/05/2023 01:00:00</t>
  </si>
  <si>
    <t>24/05/2023 01:00:00 - 24/05/2023 02:00:00</t>
  </si>
  <si>
    <t>24/05/2023 02:00:00 - 24/05/2023 03:00:00</t>
  </si>
  <si>
    <t>24/05/2023 03:00:00 - 24/05/2023 04:00:00</t>
  </si>
  <si>
    <t>24/05/2023 04:00:00 - 24/05/2023 05:00:00</t>
  </si>
  <si>
    <t>24/05/2023 05:00:00 - 24/05/2023 06:00:00</t>
  </si>
  <si>
    <t>24/05/2023 06:00:00 - 24/05/2023 07:00:00</t>
  </si>
  <si>
    <t>24/05/2023 07:00:00 - 24/05/2023 08:00:00</t>
  </si>
  <si>
    <t>24/05/2023 08:00:00 - 24/05/2023 09:00:00</t>
  </si>
  <si>
    <t>24/05/2023 09:00:00 - 24/05/2023 10:00:00</t>
  </si>
  <si>
    <t>24/05/2023 10:00:00 - 24/05/2023 11:00:00</t>
  </si>
  <si>
    <t>24/05/2023 11:00:00 - 24/05/2023 12:00:00</t>
  </si>
  <si>
    <t>24/05/2023 12:00:00 - 24/05/2023 13:00:00</t>
  </si>
  <si>
    <t>24/05/2023 13:00:00 - 24/05/2023 14:00:00</t>
  </si>
  <si>
    <t>24/05/2023 14:00:00 - 24/05/2023 15:00:00</t>
  </si>
  <si>
    <t>24/05/2023 15:00:00 - 24/05/2023 16:00:00</t>
  </si>
  <si>
    <t>24/05/2023 16:00:00 - 24/05/2023 17:00:00</t>
  </si>
  <si>
    <t>24/05/2023 17:00:00 - 24/05/2023 18:00:00</t>
  </si>
  <si>
    <t>24/05/2023 18:00:00 - 24/05/2023 19:00:00</t>
  </si>
  <si>
    <t>24/05/2023 19:00:00 - 24/05/2023 20:00:00</t>
  </si>
  <si>
    <t>24/05/2023 20:00:00 - 24/05/2023 21:00:00</t>
  </si>
  <si>
    <t>24/05/2023 21:00:00 - 24/05/2023 22:00:00</t>
  </si>
  <si>
    <t>24/05/2023 22:00:00 - 24/05/2023 23:00:00</t>
  </si>
  <si>
    <t>24/05/2023 23:00:00 - 25/05/2023 00:00:00</t>
  </si>
  <si>
    <t>25/05/2023 00:00:00 - 25/05/2023 01:00:00</t>
  </si>
  <si>
    <t>25/05/2023 01:00:00 - 25/05/2023 02:00:00</t>
  </si>
  <si>
    <t>25/05/2023 02:00:00 - 25/05/2023 03:00:00</t>
  </si>
  <si>
    <t>25/05/2023 03:00:00 - 25/05/2023 04:00:00</t>
  </si>
  <si>
    <t>25/05/2023 04:00:00 - 25/05/2023 05:00:00</t>
  </si>
  <si>
    <t>25/05/2023 05:00:00 - 25/05/2023 06:00:00</t>
  </si>
  <si>
    <t>25/05/2023 06:00:00 - 25/05/2023 07:00:00</t>
  </si>
  <si>
    <t>25/05/2023 07:00:00 - 25/05/2023 08:00:00</t>
  </si>
  <si>
    <t>25/05/2023 08:00:00 - 25/05/2023 09:00:00</t>
  </si>
  <si>
    <t>25/05/2023 09:00:00 - 25/05/2023 10:00:00</t>
  </si>
  <si>
    <t>25/05/2023 10:00:00 - 25/05/2023 11:00:00</t>
  </si>
  <si>
    <t>25/05/2023 11:00:00 - 25/05/2023 12:00:00</t>
  </si>
  <si>
    <t>25/05/2023 12:00:00 - 25/05/2023 13:00:00</t>
  </si>
  <si>
    <t>25/05/2023 13:00:00 - 25/05/2023 14:00:00</t>
  </si>
  <si>
    <t>25/05/2023 14:00:00 - 25/05/2023 15:00:00</t>
  </si>
  <si>
    <t>25/05/2023 15:00:00 - 25/05/2023 16:00:00</t>
  </si>
  <si>
    <t>25/05/2023 16:00:00 - 25/05/2023 17:00:00</t>
  </si>
  <si>
    <t>25/05/2023 17:00:00 - 25/05/2023 18:00:00</t>
  </si>
  <si>
    <t>25/05/2023 18:00:00 - 25/05/2023 19:00:00</t>
  </si>
  <si>
    <t>25/05/2023 19:00:00 - 25/05/2023 20:00:00</t>
  </si>
  <si>
    <t>25/05/2023 20:00:00 - 25/05/2023 21:00:00</t>
  </si>
  <si>
    <t>25/05/2023 21:00:00 - 25/05/2023 22:00:00</t>
  </si>
  <si>
    <t>25/05/2023 22:00:00 - 25/05/2023 23:00:00</t>
  </si>
  <si>
    <t>25/05/2023 23:00:00 - 26/05/2023 00:00:00</t>
  </si>
  <si>
    <t>26/05/2023 00:00:00 - 26/05/2023 01:00:00</t>
  </si>
  <si>
    <t>26/05/2023 01:00:00 - 26/05/2023 02:00:00</t>
  </si>
  <si>
    <t>26/05/2023 02:00:00 - 26/05/2023 03:00:00</t>
  </si>
  <si>
    <t>26/05/2023 03:00:00 - 26/05/2023 04:00:00</t>
  </si>
  <si>
    <t>26/05/2023 04:00:00 - 26/05/2023 05:00:00</t>
  </si>
  <si>
    <t>26/05/2023 05:00:00 - 26/05/2023 06:00:00</t>
  </si>
  <si>
    <t>26/05/2023 06:00:00 - 26/05/2023 07:00:00</t>
  </si>
  <si>
    <t>26/05/2023 07:00:00 - 26/05/2023 08:00:00</t>
  </si>
  <si>
    <t>26/05/2023 08:00:00 - 26/05/2023 09:00:00</t>
  </si>
  <si>
    <t>26/05/2023 09:00:00 - 26/05/2023 10:00:00</t>
  </si>
  <si>
    <t>26/05/2023 10:00:00 - 26/05/2023 11:00:00</t>
  </si>
  <si>
    <t>26/05/2023 11:00:00 - 26/05/2023 12:00:00</t>
  </si>
  <si>
    <t>26/05/2023 12:00:00 - 26/05/2023 13:00:00</t>
  </si>
  <si>
    <t>26/05/2023 13:00:00 - 26/05/2023 14:00:00</t>
  </si>
  <si>
    <t>26/05/2023 14:00:00 - 26/05/2023 15:00:00</t>
  </si>
  <si>
    <t>26/05/2023 15:00:00 - 26/05/2023 16:00:00</t>
  </si>
  <si>
    <t>26/05/2023 16:00:00 - 26/05/2023 17:00:00</t>
  </si>
  <si>
    <t>26/05/2023 17:00:00 - 26/05/2023 18:00:00</t>
  </si>
  <si>
    <t>26/05/2023 18:00:00 - 26/05/2023 19:00:00</t>
  </si>
  <si>
    <t>26/05/2023 19:00:00 - 26/05/2023 20:00:00</t>
  </si>
  <si>
    <t>26/05/2023 20:00:00 - 26/05/2023 21:00:00</t>
  </si>
  <si>
    <t>26/05/2023 21:00:00 - 26/05/2023 22:00:00</t>
  </si>
  <si>
    <t>26/05/2023 22:00:00 - 26/05/2023 23:00:00</t>
  </si>
  <si>
    <t>26/05/2023 23:00:00 - 27/05/2023 00:00:00</t>
  </si>
  <si>
    <t>27/05/2023 00:00:00 - 27/05/2023 01:00:00</t>
  </si>
  <si>
    <t>27/05/2023 01:00:00 - 27/05/2023 02:00:00</t>
  </si>
  <si>
    <t>27/05/2023 02:00:00 - 27/05/2023 03:00:00</t>
  </si>
  <si>
    <t>27/05/2023 03:00:00 - 27/05/2023 04:00:00</t>
  </si>
  <si>
    <t>27/05/2023 04:00:00 - 27/05/2023 05:00:00</t>
  </si>
  <si>
    <t>27/05/2023 05:00:00 - 27/05/2023 06:00:00</t>
  </si>
  <si>
    <t>27/05/2023 06:00:00 - 27/05/2023 07:00:00</t>
  </si>
  <si>
    <t>27/05/2023 07:00:00 - 27/05/2023 08:00:00</t>
  </si>
  <si>
    <t>27/05/2023 08:00:00 - 27/05/2023 09:00:00</t>
  </si>
  <si>
    <t>27/05/2023 09:00:00 - 27/05/2023 10:00:00</t>
  </si>
  <si>
    <t>27/05/2023 10:00:00 - 27/05/2023 11:00:00</t>
  </si>
  <si>
    <t>27/05/2023 11:00:00 - 27/05/2023 12:00:00</t>
  </si>
  <si>
    <t>27/05/2023 12:00:00 - 27/05/2023 13:00:00</t>
  </si>
  <si>
    <t>27/05/2023 13:00:00 - 27/05/2023 14:00:00</t>
  </si>
  <si>
    <t>27/05/2023 14:00:00 - 27/05/2023 15:00:00</t>
  </si>
  <si>
    <t>27/05/2023 15:00:00 - 27/05/2023 16:00:00</t>
  </si>
  <si>
    <t>27/05/2023 16:00:00 - 27/05/2023 17:00:00</t>
  </si>
  <si>
    <t>27/05/2023 17:00:00 - 27/05/2023 18:00:00</t>
  </si>
  <si>
    <t>27/05/2023 18:00:00 - 27/05/2023 19:00:00</t>
  </si>
  <si>
    <t>27/05/2023 19:00:00 - 27/05/2023 20:00:00</t>
  </si>
  <si>
    <t>27/05/2023 20:00:00 - 27/05/2023 21:00:00</t>
  </si>
  <si>
    <t>27/05/2023 21:00:00 - 27/05/2023 22:00:00</t>
  </si>
  <si>
    <t>27/05/2023 22:00:00 - 27/05/2023 23:00:00</t>
  </si>
  <si>
    <t>27/05/2023 23:00:00 - 28/05/2023 00:00:00</t>
  </si>
  <si>
    <t>28/05/2023 00:00:00 - 28/05/2023 01:00:00</t>
  </si>
  <si>
    <t>28/05/2023 01:00:00 - 28/05/2023 02:00:00</t>
  </si>
  <si>
    <t>28/05/2023 02:00:00 - 28/05/2023 03:00:00</t>
  </si>
  <si>
    <t>28/05/2023 03:00:00 - 28/05/2023 04:00:00</t>
  </si>
  <si>
    <t>28/05/2023 04:00:00 - 28/05/2023 05:00:00</t>
  </si>
  <si>
    <t>28/05/2023 05:00:00 - 28/05/2023 06:00:00</t>
  </si>
  <si>
    <t>28/05/2023 06:00:00 - 28/05/2023 07:00:00</t>
  </si>
  <si>
    <t>28/05/2023 07:00:00 - 28/05/2023 08:00:00</t>
  </si>
  <si>
    <t>28/05/2023 08:00:00 - 28/05/2023 09:00:00</t>
  </si>
  <si>
    <t>28/05/2023 09:00:00 - 28/05/2023 10:00:00</t>
  </si>
  <si>
    <t>28/05/2023 10:00:00 - 28/05/2023 11:00:00</t>
  </si>
  <si>
    <t>28/05/2023 11:00:00 - 28/05/2023 12:00:00</t>
  </si>
  <si>
    <t>28/05/2023 12:00:00 - 28/05/2023 13:00:00</t>
  </si>
  <si>
    <t>28/05/2023 13:00:00 - 28/05/2023 14:00:00</t>
  </si>
  <si>
    <t>28/05/2023 14:00:00 - 28/05/2023 15:00:00</t>
  </si>
  <si>
    <t>28/05/2023 15:00:00 - 28/05/2023 16:00:00</t>
  </si>
  <si>
    <t>28/05/2023 16:00:00 - 28/05/2023 17:00:00</t>
  </si>
  <si>
    <t>28/05/2023 17:00:00 - 28/05/2023 18:00:00</t>
  </si>
  <si>
    <t>28/05/2023 18:00:00 - 28/05/2023 19:00:00</t>
  </si>
  <si>
    <t>28/05/2023 19:00:00 - 28/05/2023 20:00:00</t>
  </si>
  <si>
    <t>28/05/2023 20:00:00 - 28/05/2023 21:00:00</t>
  </si>
  <si>
    <t>28/05/2023 21:00:00 - 28/05/2023 22:00:00</t>
  </si>
  <si>
    <t>28/05/2023 22:00:00 - 28/05/2023 23:00:00</t>
  </si>
  <si>
    <t>28/05/2023 23:00:00 - 29/05/2023 00:00:00</t>
  </si>
  <si>
    <t>29/05/2023 00:00:00 - 29/05/2023 01:00:00</t>
  </si>
  <si>
    <t>29/05/2023 01:00:00 - 29/05/2023 02:00:00</t>
  </si>
  <si>
    <t>29/05/2023 02:00:00 - 29/05/2023 03:00:00</t>
  </si>
  <si>
    <t>29/05/2023 03:00:00 - 29/05/2023 04:00:00</t>
  </si>
  <si>
    <t>29/05/2023 04:00:00 - 29/05/2023 05:00:00</t>
  </si>
  <si>
    <t>29/05/2023 05:00:00 - 29/05/2023 06:00:00</t>
  </si>
  <si>
    <t>29/05/2023 06:00:00 - 29/05/2023 07:00:00</t>
  </si>
  <si>
    <t>29/05/2023 07:00:00 - 29/05/2023 08:00:00</t>
  </si>
  <si>
    <t>29/05/2023 08:00:00 - 29/05/2023 09:00:00</t>
  </si>
  <si>
    <t>29/05/2023 09:00:00 - 29/05/2023 10:00:00</t>
  </si>
  <si>
    <t>29/05/2023 10:00:00 - 29/05/2023 11:00:00</t>
  </si>
  <si>
    <t>29/05/2023 11:00:00 - 29/05/2023 12:00:00</t>
  </si>
  <si>
    <t>29/05/2023 12:00:00 - 29/05/2023 13:00:00</t>
  </si>
  <si>
    <t>29/05/2023 13:00:00 - 29/05/2023 14:00:00</t>
  </si>
  <si>
    <t>29/05/2023 14:00:00 - 29/05/2023 15:00:00</t>
  </si>
  <si>
    <t>29/05/2023 15:00:00 - 29/05/2023 16:00:00</t>
  </si>
  <si>
    <t>29/05/2023 16:00:00 - 29/05/2023 17:00:00</t>
  </si>
  <si>
    <t>29/05/2023 17:00:00 - 29/05/2023 18:00:00</t>
  </si>
  <si>
    <t>29/05/2023 18:00:00 - 29/05/2023 19:00:00</t>
  </si>
  <si>
    <t>29/05/2023 19:00:00 - 29/05/2023 20:00:00</t>
  </si>
  <si>
    <t>29/05/2023 20:00:00 - 29/05/2023 21:00:00</t>
  </si>
  <si>
    <t>29/05/2023 21:00:00 - 29/05/2023 22:00:00</t>
  </si>
  <si>
    <t>29/05/2023 22:00:00 - 29/05/2023 23:00:00</t>
  </si>
  <si>
    <t>29/05/2023 23:00:00 - 30/05/2023 00:00:00</t>
  </si>
  <si>
    <t>30/05/2023 00:00:00 - 30/05/2023 01:00:00</t>
  </si>
  <si>
    <t>30/05/2023 01:00:00 - 30/05/2023 02:00:00</t>
  </si>
  <si>
    <t>30/05/2023 02:00:00 - 30/05/2023 03:00:00</t>
  </si>
  <si>
    <t>30/05/2023 03:00:00 - 30/05/2023 04:00:00</t>
  </si>
  <si>
    <t>30/05/2023 04:00:00 - 30/05/2023 05:00:00</t>
  </si>
  <si>
    <t>30/05/2023 05:00:00 - 30/05/2023 06:00:00</t>
  </si>
  <si>
    <t>30/05/2023 06:00:00 - 30/05/2023 07:00:00</t>
  </si>
  <si>
    <t>30/05/2023 07:00:00 - 30/05/2023 08:00:00</t>
  </si>
  <si>
    <t>30/05/2023 08:00:00 - 30/05/2023 09:00:00</t>
  </si>
  <si>
    <t>30/05/2023 09:00:00 - 30/05/2023 10:00:00</t>
  </si>
  <si>
    <t>30/05/2023 10:00:00 - 30/05/2023 11:00:00</t>
  </si>
  <si>
    <t>30/05/2023 11:00:00 - 30/05/2023 12:00:00</t>
  </si>
  <si>
    <t>30/05/2023 12:00:00 - 30/05/2023 13:00:00</t>
  </si>
  <si>
    <t>30/05/2023 13:00:00 - 30/05/2023 14:00:00</t>
  </si>
  <si>
    <t>30/05/2023 14:00:00 - 30/05/2023 15:00:00</t>
  </si>
  <si>
    <t>30/05/2023 15:00:00 - 30/05/2023 16:00:00</t>
  </si>
  <si>
    <t>30/05/2023 16:00:00 - 30/05/2023 17:00:00</t>
  </si>
  <si>
    <t>30/05/2023 17:00:00 - 30/05/2023 18:00:00</t>
  </si>
  <si>
    <t>30/05/2023 18:00:00 - 30/05/2023 19:00:00</t>
  </si>
  <si>
    <t>30/05/2023 19:00:00 - 30/05/2023 20:00:00</t>
  </si>
  <si>
    <t>30/05/2023 20:00:00 - 30/05/2023 21:00:00</t>
  </si>
  <si>
    <t>30/05/2023 21:00:00 - 30/05/2023 22:00:00</t>
  </si>
  <si>
    <t>30/05/2023 22:00:00 - 30/05/2023 23:00:00</t>
  </si>
  <si>
    <t>30/05/2023 23:00:00 - 31/05/2023 00:00:00</t>
  </si>
  <si>
    <t>31/05/2023 00:00:00 - 31/05/2023 01:00:00</t>
  </si>
  <si>
    <t>31/05/2023 01:00:00 - 31/05/2023 02:00:00</t>
  </si>
  <si>
    <t>31/05/2023 02:00:00 - 31/05/2023 03:00:00</t>
  </si>
  <si>
    <t>31/05/2023 03:00:00 - 31/05/2023 04:00:00</t>
  </si>
  <si>
    <t>31/05/2023 04:00:00 - 31/05/2023 05:00:00</t>
  </si>
  <si>
    <t>31/05/2023 05:00:00 - 31/05/2023 06:00:00</t>
  </si>
  <si>
    <t>31/05/2023 06:00:00 - 31/05/2023 07:00:00</t>
  </si>
  <si>
    <t>31/05/2023 07:00:00 - 31/05/2023 08:00:00</t>
  </si>
  <si>
    <t>31/05/2023 08:00:00 - 31/05/2023 09:00:00</t>
  </si>
  <si>
    <t>31/05/2023 09:00:00 - 31/05/2023 10:00:00</t>
  </si>
  <si>
    <t>31/05/2023 10:00:00 - 31/05/2023 11:00:00</t>
  </si>
  <si>
    <t>31/05/2023 11:00:00 - 31/05/2023 12:00:00</t>
  </si>
  <si>
    <t>31/05/2023 12:00:00 - 31/05/2023 13:00:00</t>
  </si>
  <si>
    <t>31/05/2023 13:00:00 - 31/05/2023 14:00:00</t>
  </si>
  <si>
    <t>31/05/2023 14:00:00 - 31/05/2023 15:00:00</t>
  </si>
  <si>
    <t>31/05/2023 15:00:00 - 31/05/2023 16:00:00</t>
  </si>
  <si>
    <t>31/05/2023 16:00:00 - 31/05/2023 17:00:00</t>
  </si>
  <si>
    <t>31/05/2023 17:00:00 - 31/05/2023 18:00:00</t>
  </si>
  <si>
    <t>31/05/2023 18:00:00 - 31/05/2023 19:00:00</t>
  </si>
  <si>
    <t>31/05/2023 19:00:00 - 31/05/2023 20:00:00</t>
  </si>
  <si>
    <t>31/05/2023 20:00:00 - 31/05/2023 21:00:00</t>
  </si>
  <si>
    <t>31/05/2023 21:00:00 - 31/05/2023 22:00:00</t>
  </si>
  <si>
    <t>31/05/2023 22:00:00 - 31/05/2023 23:00:00</t>
  </si>
  <si>
    <t>31/05/2023 23:00:00 - 01/06/2023 00:00:00</t>
  </si>
  <si>
    <t>01/06/2023 00:00:00 - 01/06/2023 01:00:00</t>
  </si>
  <si>
    <t>01/06/2023 01:00:00 - 01/06/2023 02:00:00</t>
  </si>
  <si>
    <t>01/06/2023 02:00:00 - 01/06/2023 03:00:00</t>
  </si>
  <si>
    <t>01/06/2023 03:00:00 - 01/06/2023 04:00:00</t>
  </si>
  <si>
    <t>01/06/2023 04:00:00 - 01/06/2023 05:00:00</t>
  </si>
  <si>
    <t>01/06/2023 05:00:00 - 01/06/2023 06:00:00</t>
  </si>
  <si>
    <t>01/06/2023 06:00:00 - 01/06/2023 07:00:00</t>
  </si>
  <si>
    <t>01/06/2023 07:00:00 - 01/06/2023 08:00:00</t>
  </si>
  <si>
    <t>01/06/2023 08:00:00 - 01/06/2023 09:00:00</t>
  </si>
  <si>
    <t>01/06/2023 09:00:00 - 01/06/2023 10:00:00</t>
  </si>
  <si>
    <t>01/06/2023 10:00:00 - 01/06/2023 11:00:00</t>
  </si>
  <si>
    <t>01/06/2023 11:00:00 - 01/06/2023 12:00:00</t>
  </si>
  <si>
    <t>01/06/2023 12:00:00 - 01/06/2023 13:00:00</t>
  </si>
  <si>
    <t>01/06/2023 13:00:00 - 01/06/2023 14:00:00</t>
  </si>
  <si>
    <t>01/06/2023 14:00:00 - 01/06/2023 15:00:00</t>
  </si>
  <si>
    <t>01/06/2023 15:00:00 - 01/06/2023 16:00:00</t>
  </si>
  <si>
    <t>01/06/2023 16:00:00 - 01/06/2023 17:00:00</t>
  </si>
  <si>
    <t>01/06/2023 17:00:00 - 01/06/2023 18:00:00</t>
  </si>
  <si>
    <t>01/06/2023 18:00:00 - 01/06/2023 19:00:00</t>
  </si>
  <si>
    <t>01/06/2023 19:00:00 - 01/06/2023 20:00:00</t>
  </si>
  <si>
    <t>01/06/2023 20:00:00 - 01/06/2023 21:00:00</t>
  </si>
  <si>
    <t>01/06/2023 21:00:00 - 01/06/2023 22:00:00</t>
  </si>
  <si>
    <t>01/06/2023 22:00:00 - 01/06/2023 23:00:00</t>
  </si>
  <si>
    <t>01/06/2023 23:00:00 - 02/06/2023 00:00:00</t>
  </si>
  <si>
    <t>02/06/2023 00:00:00 - 02/06/2023 01:00:00</t>
  </si>
  <si>
    <t>02/06/2023 01:00:00 - 02/06/2023 02:00:00</t>
  </si>
  <si>
    <t>02/06/2023 02:00:00 - 02/06/2023 03:00:00</t>
  </si>
  <si>
    <t>02/06/2023 03:00:00 - 02/06/2023 04:00:00</t>
  </si>
  <si>
    <t>02/06/2023 04:00:00 - 02/06/2023 05:00:00</t>
  </si>
  <si>
    <t>02/06/2023 05:00:00 - 02/06/2023 06:00:00</t>
  </si>
  <si>
    <t>02/06/2023 06:00:00 - 02/06/2023 07:00:00</t>
  </si>
  <si>
    <t>02/06/2023 07:00:00 - 02/06/2023 08:00:00</t>
  </si>
  <si>
    <t>02/06/2023 08:00:00 - 02/06/2023 09:00:00</t>
  </si>
  <si>
    <t>02/06/2023 09:00:00 - 02/06/2023 10:00:00</t>
  </si>
  <si>
    <t>02/06/2023 10:00:00 - 02/06/2023 11:00:00</t>
  </si>
  <si>
    <t>02/06/2023 11:00:00 - 02/06/2023 12:00:00</t>
  </si>
  <si>
    <t>02/06/2023 12:00:00 - 02/06/2023 13:00:00</t>
  </si>
  <si>
    <t>02/06/2023 13:00:00 - 02/06/2023 14:00:00</t>
  </si>
  <si>
    <t>02/06/2023 14:00:00 - 02/06/2023 15:00:00</t>
  </si>
  <si>
    <t>02/06/2023 15:00:00 - 02/06/2023 16:00:00</t>
  </si>
  <si>
    <t>02/06/2023 16:00:00 - 02/06/2023 17:00:00</t>
  </si>
  <si>
    <t>02/06/2023 17:00:00 - 02/06/2023 18:00:00</t>
  </si>
  <si>
    <t>02/06/2023 18:00:00 - 02/06/2023 19:00:00</t>
  </si>
  <si>
    <t>02/06/2023 19:00:00 - 02/06/2023 20:00:00</t>
  </si>
  <si>
    <t>02/06/2023 20:00:00 - 02/06/2023 21:00:00</t>
  </si>
  <si>
    <t>02/06/2023 21:00:00 - 02/06/2023 22:00:00</t>
  </si>
  <si>
    <t>02/06/2023 22:00:00 - 02/06/2023 23:00:00</t>
  </si>
  <si>
    <t>02/06/2023 23:00:00 - 03/06/2023 00:00:00</t>
  </si>
  <si>
    <t>03/06/2023 00:00:00 - 03/06/2023 01:00:00</t>
  </si>
  <si>
    <t>03/06/2023 01:00:00 - 03/06/2023 02:00:00</t>
  </si>
  <si>
    <t>03/06/2023 02:00:00 - 03/06/2023 03:00:00</t>
  </si>
  <si>
    <t>03/06/2023 03:00:00 - 03/06/2023 04:00:00</t>
  </si>
  <si>
    <t>03/06/2023 04:00:00 - 03/06/2023 05:00:00</t>
  </si>
  <si>
    <t>03/06/2023 05:00:00 - 03/06/2023 06:00:00</t>
  </si>
  <si>
    <t>03/06/2023 06:00:00 - 03/06/2023 07:00:00</t>
  </si>
  <si>
    <t>03/06/2023 07:00:00 - 03/06/2023 08:00:00</t>
  </si>
  <si>
    <t>03/06/2023 08:00:00 - 03/06/2023 09:00:00</t>
  </si>
  <si>
    <t>03/06/2023 09:00:00 - 03/06/2023 10:00:00</t>
  </si>
  <si>
    <t>03/06/2023 10:00:00 - 03/06/2023 11:00:00</t>
  </si>
  <si>
    <t>03/06/2023 11:00:00 - 03/06/2023 12:00:00</t>
  </si>
  <si>
    <t>03/06/2023 12:00:00 - 03/06/2023 13:00:00</t>
  </si>
  <si>
    <t>03/06/2023 13:00:00 - 03/06/2023 14:00:00</t>
  </si>
  <si>
    <t>03/06/2023 14:00:00 - 03/06/2023 15:00:00</t>
  </si>
  <si>
    <t>03/06/2023 15:00:00 - 03/06/2023 16:00:00</t>
  </si>
  <si>
    <t>03/06/2023 16:00:00 - 03/06/2023 17:00:00</t>
  </si>
  <si>
    <t>03/06/2023 17:00:00 - 03/06/2023 18:00:00</t>
  </si>
  <si>
    <t>03/06/2023 18:00:00 - 03/06/2023 19:00:00</t>
  </si>
  <si>
    <t>03/06/2023 19:00:00 - 03/06/2023 20:00:00</t>
  </si>
  <si>
    <t>03/06/2023 20:00:00 - 03/06/2023 21:00:00</t>
  </si>
  <si>
    <t>03/06/2023 21:00:00 - 03/06/2023 22:00:00</t>
  </si>
  <si>
    <t>03/06/2023 22:00:00 - 03/06/2023 23:00:00</t>
  </si>
  <si>
    <t>03/06/2023 23:00:00 - 04/06/2023 00:00:00</t>
  </si>
  <si>
    <t>04/06/2023 00:00:00 - 04/06/2023 01:00:00</t>
  </si>
  <si>
    <t>04/06/2023 01:00:00 - 04/06/2023 02:00:00</t>
  </si>
  <si>
    <t>04/06/2023 02:00:00 - 04/06/2023 03:00:00</t>
  </si>
  <si>
    <t>04/06/2023 03:00:00 - 04/06/2023 04:00:00</t>
  </si>
  <si>
    <t>04/06/2023 04:00:00 - 04/06/2023 05:00:00</t>
  </si>
  <si>
    <t>04/06/2023 05:00:00 - 04/06/2023 06:00:00</t>
  </si>
  <si>
    <t>04/06/2023 06:00:00 - 04/06/2023 07:00:00</t>
  </si>
  <si>
    <t>04/06/2023 07:00:00 - 04/06/2023 08:00:00</t>
  </si>
  <si>
    <t>04/06/2023 08:00:00 - 04/06/2023 09:00:00</t>
  </si>
  <si>
    <t>04/06/2023 09:00:00 - 04/06/2023 10:00:00</t>
  </si>
  <si>
    <t>04/06/2023 10:00:00 - 04/06/2023 11:00:00</t>
  </si>
  <si>
    <t>04/06/2023 11:00:00 - 04/06/2023 12:00:00</t>
  </si>
  <si>
    <t>04/06/2023 12:00:00 - 04/06/2023 13:00:00</t>
  </si>
  <si>
    <t>04/06/2023 13:00:00 - 04/06/2023 14:00:00</t>
  </si>
  <si>
    <t>04/06/2023 14:00:00 - 04/06/2023 15:00:00</t>
  </si>
  <si>
    <t>04/06/2023 15:00:00 - 04/06/2023 16:00:00</t>
  </si>
  <si>
    <t>04/06/2023 16:00:00 - 04/06/2023 17:00:00</t>
  </si>
  <si>
    <t>04/06/2023 17:00:00 - 04/06/2023 18:00:00</t>
  </si>
  <si>
    <t>04/06/2023 18:00:00 - 04/06/2023 19:00:00</t>
  </si>
  <si>
    <t>04/06/2023 19:00:00 - 04/06/2023 20:00:00</t>
  </si>
  <si>
    <t>04/06/2023 20:00:00 - 04/06/2023 21:00:00</t>
  </si>
  <si>
    <t>04/06/2023 21:00:00 - 04/06/2023 22:00:00</t>
  </si>
  <si>
    <t>04/06/2023 22:00:00 - 04/06/2023 23:00:00</t>
  </si>
  <si>
    <t>04/06/2023 23:00:00 - 05/06/2023 00:00:00</t>
  </si>
  <si>
    <t>05/06/2023 00:00:00 - 05/06/2023 01:00:00</t>
  </si>
  <si>
    <t>05/06/2023 01:00:00 - 05/06/2023 02:00:00</t>
  </si>
  <si>
    <t>05/06/2023 02:00:00 - 05/06/2023 03:00:00</t>
  </si>
  <si>
    <t>05/06/2023 03:00:00 - 05/06/2023 04:00:00</t>
  </si>
  <si>
    <t>05/06/2023 04:00:00 - 05/06/2023 05:00:00</t>
  </si>
  <si>
    <t>05/06/2023 05:00:00 - 05/06/2023 06:00:00</t>
  </si>
  <si>
    <t>05/06/2023 06:00:00 - 05/06/2023 07:00:00</t>
  </si>
  <si>
    <t>05/06/2023 07:00:00 - 05/06/2023 08:00:00</t>
  </si>
  <si>
    <t>05/06/2023 08:00:00 - 05/06/2023 09:00:00</t>
  </si>
  <si>
    <t>05/06/2023 09:00:00 - 05/06/2023 10:00:00</t>
  </si>
  <si>
    <t>05/06/2023 10:00:00 - 05/06/2023 11:00:00</t>
  </si>
  <si>
    <t>05/06/2023 11:00:00 - 05/06/2023 12:00:00</t>
  </si>
  <si>
    <t>05/06/2023 12:00:00 - 05/06/2023 13:00:00</t>
  </si>
  <si>
    <t>05/06/2023 13:00:00 - 05/06/2023 14:00:00</t>
  </si>
  <si>
    <t>05/06/2023 14:00:00 - 05/06/2023 15:00:00</t>
  </si>
  <si>
    <t>05/06/2023 15:00:00 - 05/06/2023 16:00:00</t>
  </si>
  <si>
    <t>05/06/2023 16:00:00 - 05/06/2023 17:00:00</t>
  </si>
  <si>
    <t>05/06/2023 17:00:00 - 05/06/2023 18:00:00</t>
  </si>
  <si>
    <t>05/06/2023 18:00:00 - 05/06/2023 19:00:00</t>
  </si>
  <si>
    <t>05/06/2023 19:00:00 - 05/06/2023 20:00:00</t>
  </si>
  <si>
    <t>05/06/2023 20:00:00 - 05/06/2023 21:00:00</t>
  </si>
  <si>
    <t>05/06/2023 21:00:00 - 05/06/2023 22:00:00</t>
  </si>
  <si>
    <t>05/06/2023 22:00:00 - 05/06/2023 23:00:00</t>
  </si>
  <si>
    <t>05/06/2023 23:00:00 - 06/06/2023 00:00:00</t>
  </si>
  <si>
    <t>06/06/2023 00:00:00 - 06/06/2023 01:00:00</t>
  </si>
  <si>
    <t>06/06/2023 01:00:00 - 06/06/2023 02:00:00</t>
  </si>
  <si>
    <t>06/06/2023 02:00:00 - 06/06/2023 03:00:00</t>
  </si>
  <si>
    <t>06/06/2023 03:00:00 - 06/06/2023 04:00:00</t>
  </si>
  <si>
    <t>06/06/2023 04:00:00 - 06/06/2023 05:00:00</t>
  </si>
  <si>
    <t>06/06/2023 05:00:00 - 06/06/2023 06:00:00</t>
  </si>
  <si>
    <t>06/06/2023 06:00:00 - 06/06/2023 07:00:00</t>
  </si>
  <si>
    <t>06/06/2023 07:00:00 - 06/06/2023 08:00:00</t>
  </si>
  <si>
    <t>06/06/2023 08:00:00 - 06/06/2023 09:00:00</t>
  </si>
  <si>
    <t>06/06/2023 09:00:00 - 06/06/2023 10:00:00</t>
  </si>
  <si>
    <t>06/06/2023 10:00:00 - 06/06/2023 11:00:00</t>
  </si>
  <si>
    <t>06/06/2023 11:00:00 - 06/06/2023 12:00:00</t>
  </si>
  <si>
    <t>06/06/2023 12:00:00 - 06/06/2023 13:00:00</t>
  </si>
  <si>
    <t>06/06/2023 13:00:00 - 06/06/2023 14:00:00</t>
  </si>
  <si>
    <t>06/06/2023 14:00:00 - 06/06/2023 15:00:00</t>
  </si>
  <si>
    <t>06/06/2023 15:00:00 - 06/06/2023 16:00:00</t>
  </si>
  <si>
    <t>06/06/2023 16:00:00 - 06/06/2023 17:00:00</t>
  </si>
  <si>
    <t>06/06/2023 17:00:00 - 06/06/2023 18:00:00</t>
  </si>
  <si>
    <t>06/06/2023 18:00:00 - 06/06/2023 19:00:00</t>
  </si>
  <si>
    <t>06/06/2023 19:00:00 - 06/06/2023 20:00:00</t>
  </si>
  <si>
    <t>06/06/2023 20:00:00 - 06/06/2023 21:00:00</t>
  </si>
  <si>
    <t>06/06/2023 21:00:00 - 06/06/2023 22:00:00</t>
  </si>
  <si>
    <t>06/06/2023 22:00:00 - 06/06/2023 23:00:00</t>
  </si>
  <si>
    <t>06/06/2023 23:00:00 - 07/06/2023 00:00:00</t>
  </si>
  <si>
    <t>07/06/2023 00:00:00 - 07/06/2023 01:00:00</t>
  </si>
  <si>
    <t>07/06/2023 01:00:00 - 07/06/2023 02:00:00</t>
  </si>
  <si>
    <t>07/06/2023 02:00:00 - 07/06/2023 03:00:00</t>
  </si>
  <si>
    <t>07/06/2023 03:00:00 - 07/06/2023 04:00:00</t>
  </si>
  <si>
    <t>07/06/2023 04:00:00 - 07/06/2023 05:00:00</t>
  </si>
  <si>
    <t>07/06/2023 05:00:00 - 07/06/2023 06:00:00</t>
  </si>
  <si>
    <t>07/06/2023 06:00:00 - 07/06/2023 07:00:00</t>
  </si>
  <si>
    <t>07/06/2023 07:00:00 - 07/06/2023 08:00:00</t>
  </si>
  <si>
    <t>07/06/2023 08:00:00 - 07/06/2023 09:00:00</t>
  </si>
  <si>
    <t>07/06/2023 09:00:00 - 07/06/2023 10:00:00</t>
  </si>
  <si>
    <t>07/06/2023 10:00:00 - 07/06/2023 11:00:00</t>
  </si>
  <si>
    <t>07/06/2023 11:00:00 - 07/06/2023 12:00:00</t>
  </si>
  <si>
    <t>07/06/2023 12:00:00 - 07/06/2023 13:00:00</t>
  </si>
  <si>
    <t>07/06/2023 13:00:00 - 07/06/2023 14:00:00</t>
  </si>
  <si>
    <t>07/06/2023 14:00:00 - 07/06/2023 15:00:00</t>
  </si>
  <si>
    <t>07/06/2023 15:00:00 - 07/06/2023 16:00:00</t>
  </si>
  <si>
    <t>07/06/2023 16:00:00 - 07/06/2023 17:00:00</t>
  </si>
  <si>
    <t>07/06/2023 17:00:00 - 07/06/2023 18:00:00</t>
  </si>
  <si>
    <t>07/06/2023 18:00:00 - 07/06/2023 19:00:00</t>
  </si>
  <si>
    <t>07/06/2023 19:00:00 - 07/06/2023 20:00:00</t>
  </si>
  <si>
    <t>07/06/2023 20:00:00 - 07/06/2023 21:00:00</t>
  </si>
  <si>
    <t>07/06/2023 21:00:00 - 07/06/2023 22:00:00</t>
  </si>
  <si>
    <t>07/06/2023 22:00:00 - 07/06/2023 23:00:00</t>
  </si>
  <si>
    <t>07/06/2023 23:00:00 - 08/06/2023 00:00:00</t>
  </si>
  <si>
    <t>08/06/2023 00:00:00 - 08/06/2023 01:00:00</t>
  </si>
  <si>
    <t>08/06/2023 01:00:00 - 08/06/2023 02:00:00</t>
  </si>
  <si>
    <t>08/06/2023 02:00:00 - 08/06/2023 03:00:00</t>
  </si>
  <si>
    <t>08/06/2023 03:00:00 - 08/06/2023 04:00:00</t>
  </si>
  <si>
    <t>08/06/2023 04:00:00 - 08/06/2023 05:00:00</t>
  </si>
  <si>
    <t>08/06/2023 05:00:00 - 08/06/2023 06:00:00</t>
  </si>
  <si>
    <t>08/06/2023 06:00:00 - 08/06/2023 07:00:00</t>
  </si>
  <si>
    <t>08/06/2023 07:00:00 - 08/06/2023 08:00:00</t>
  </si>
  <si>
    <t>08/06/2023 08:00:00 - 08/06/2023 09:00:00</t>
  </si>
  <si>
    <t>08/06/2023 09:00:00 - 08/06/2023 10:00:00</t>
  </si>
  <si>
    <t>08/06/2023 10:00:00 - 08/06/2023 11:00:00</t>
  </si>
  <si>
    <t>08/06/2023 11:00:00 - 08/06/2023 12:00:00</t>
  </si>
  <si>
    <t>08/06/2023 12:00:00 - 08/06/2023 13:00:00</t>
  </si>
  <si>
    <t>08/06/2023 13:00:00 - 08/06/2023 14:00:00</t>
  </si>
  <si>
    <t>08/06/2023 14:00:00 - 08/06/2023 15:00:00</t>
  </si>
  <si>
    <t>08/06/2023 15:00:00 - 08/06/2023 16:00:00</t>
  </si>
  <si>
    <t>08/06/2023 16:00:00 - 08/06/2023 17:00:00</t>
  </si>
  <si>
    <t>08/06/2023 17:00:00 - 08/06/2023 18:00:00</t>
  </si>
  <si>
    <t>08/06/2023 18:00:00 - 08/06/2023 19:00:00</t>
  </si>
  <si>
    <t>08/06/2023 19:00:00 - 08/06/2023 20:00:00</t>
  </si>
  <si>
    <t>08/06/2023 20:00:00 - 08/06/2023 21:00:00</t>
  </si>
  <si>
    <t>08/06/2023 21:00:00 - 08/06/2023 22:00:00</t>
  </si>
  <si>
    <t>08/06/2023 22:00:00 - 08/06/2023 23:00:00</t>
  </si>
  <si>
    <t>08/06/2023 23:00:00 - 09/06/2023 00:00:00</t>
  </si>
  <si>
    <t>09/06/2023 00:00:00 - 09/06/2023 01:00:00</t>
  </si>
  <si>
    <t>09/06/2023 01:00:00 - 09/06/2023 02:00:00</t>
  </si>
  <si>
    <t>09/06/2023 02:00:00 - 09/06/2023 03:00:00</t>
  </si>
  <si>
    <t>09/06/2023 03:00:00 - 09/06/2023 04:00:00</t>
  </si>
  <si>
    <t>09/06/2023 04:00:00 - 09/06/2023 05:00:00</t>
  </si>
  <si>
    <t>09/06/2023 05:00:00 - 09/06/2023 06:00:00</t>
  </si>
  <si>
    <t>09/06/2023 06:00:00 - 09/06/2023 07:00:00</t>
  </si>
  <si>
    <t>09/06/2023 07:00:00 - 09/06/2023 08:00:00</t>
  </si>
  <si>
    <t>09/06/2023 08:00:00 - 09/06/2023 09:00:00</t>
  </si>
  <si>
    <t>09/06/2023 09:00:00 - 09/06/2023 10:00:00</t>
  </si>
  <si>
    <t>09/06/2023 10:00:00 - 09/06/2023 11:00:00</t>
  </si>
  <si>
    <t>09/06/2023 11:00:00 - 09/06/2023 12:00:00</t>
  </si>
  <si>
    <t>09/06/2023 12:00:00 - 09/06/2023 13:00:00</t>
  </si>
  <si>
    <t>09/06/2023 13:00:00 - 09/06/2023 14:00:00</t>
  </si>
  <si>
    <t>09/06/2023 14:00:00 - 09/06/2023 15:00:00</t>
  </si>
  <si>
    <t>09/06/2023 15:00:00 - 09/06/2023 16:00:00</t>
  </si>
  <si>
    <t>09/06/2023 16:00:00 - 09/06/2023 17:00:00</t>
  </si>
  <si>
    <t>09/06/2023 17:00:00 - 09/06/2023 18:00:00</t>
  </si>
  <si>
    <t>09/06/2023 18:00:00 - 09/06/2023 19:00:00</t>
  </si>
  <si>
    <t>09/06/2023 19:00:00 - 09/06/2023 20:00:00</t>
  </si>
  <si>
    <t>09/06/2023 20:00:00 - 09/06/2023 21:00:00</t>
  </si>
  <si>
    <t>09/06/2023 21:00:00 - 09/06/2023 22:00:00</t>
  </si>
  <si>
    <t>09/06/2023 22:00:00 - 09/06/2023 23:00:00</t>
  </si>
  <si>
    <t>09/06/2023 23:00:00 - 10/06/2023 00:00:00</t>
  </si>
  <si>
    <t>10/06/2023 00:00:00 - 10/06/2023 01:00:00</t>
  </si>
  <si>
    <t>10/06/2023 01:00:00 - 10/06/2023 02:00:00</t>
  </si>
  <si>
    <t>10/06/2023 02:00:00 - 10/06/2023 03:00:00</t>
  </si>
  <si>
    <t>10/06/2023 03:00:00 - 10/06/2023 04:00:00</t>
  </si>
  <si>
    <t>10/06/2023 04:00:00 - 10/06/2023 05:00:00</t>
  </si>
  <si>
    <t>10/06/2023 05:00:00 - 10/06/2023 06:00:00</t>
  </si>
  <si>
    <t>10/06/2023 06:00:00 - 10/06/2023 07:00:00</t>
  </si>
  <si>
    <t>10/06/2023 07:00:00 - 10/06/2023 08:00:00</t>
  </si>
  <si>
    <t>10/06/2023 08:00:00 - 10/06/2023 09:00:00</t>
  </si>
  <si>
    <t>10/06/2023 09:00:00 - 10/06/2023 10:00:00</t>
  </si>
  <si>
    <t>10/06/2023 10:00:00 - 10/06/2023 11:00:00</t>
  </si>
  <si>
    <t>10/06/2023 11:00:00 - 10/06/2023 12:00:00</t>
  </si>
  <si>
    <t>10/06/2023 12:00:00 - 10/06/2023 13:00:00</t>
  </si>
  <si>
    <t>10/06/2023 13:00:00 - 10/06/2023 14:00:00</t>
  </si>
  <si>
    <t>10/06/2023 14:00:00 - 10/06/2023 15:00:00</t>
  </si>
  <si>
    <t>10/06/2023 15:00:00 - 10/06/2023 16:00:00</t>
  </si>
  <si>
    <t>10/06/2023 16:00:00 - 10/06/2023 17:00:00</t>
  </si>
  <si>
    <t>10/06/2023 17:00:00 - 10/06/2023 18:00:00</t>
  </si>
  <si>
    <t>10/06/2023 18:00:00 - 10/06/2023 19:00:00</t>
  </si>
  <si>
    <t>10/06/2023 19:00:00 - 10/06/2023 20:00:00</t>
  </si>
  <si>
    <t>10/06/2023 20:00:00 - 10/06/2023 21:00:00</t>
  </si>
  <si>
    <t>10/06/2023 21:00:00 - 10/06/2023 22:00:00</t>
  </si>
  <si>
    <t>10/06/2023 22:00:00 - 10/06/2023 23:00:00</t>
  </si>
  <si>
    <t>10/06/2023 23:00:00 - 11/06/2023 00:00:00</t>
  </si>
  <si>
    <t>11/06/2023 00:00:00 - 11/06/2023 01:00:00</t>
  </si>
  <si>
    <t>11/06/2023 01:00:00 - 11/06/2023 02:00:00</t>
  </si>
  <si>
    <t>11/06/2023 02:00:00 - 11/06/2023 03:00:00</t>
  </si>
  <si>
    <t>11/06/2023 03:00:00 - 11/06/2023 04:00:00</t>
  </si>
  <si>
    <t>11/06/2023 04:00:00 - 11/06/2023 05:00:00</t>
  </si>
  <si>
    <t>11/06/2023 05:00:00 - 11/06/2023 06:00:00</t>
  </si>
  <si>
    <t>11/06/2023 06:00:00 - 11/06/2023 07:00:00</t>
  </si>
  <si>
    <t>11/06/2023 07:00:00 - 11/06/2023 08:00:00</t>
  </si>
  <si>
    <t>11/06/2023 08:00:00 - 11/06/2023 09:00:00</t>
  </si>
  <si>
    <t>11/06/2023 09:00:00 - 11/06/2023 10:00:00</t>
  </si>
  <si>
    <t>11/06/2023 10:00:00 - 11/06/2023 11:00:00</t>
  </si>
  <si>
    <t>11/06/2023 11:00:00 - 11/06/2023 12:00:00</t>
  </si>
  <si>
    <t>11/06/2023 12:00:00 - 11/06/2023 13:00:00</t>
  </si>
  <si>
    <t>11/06/2023 13:00:00 - 11/06/2023 14:00:00</t>
  </si>
  <si>
    <t>11/06/2023 14:00:00 - 11/06/2023 15:00:00</t>
  </si>
  <si>
    <t>11/06/2023 15:00:00 - 11/06/2023 16:00:00</t>
  </si>
  <si>
    <t>11/06/2023 16:00:00 - 11/06/2023 17:00:00</t>
  </si>
  <si>
    <t>11/06/2023 17:00:00 - 11/06/2023 18:00:00</t>
  </si>
  <si>
    <t>11/06/2023 18:00:00 - 11/06/2023 19:00:00</t>
  </si>
  <si>
    <t>11/06/2023 19:00:00 - 11/06/2023 20:00:00</t>
  </si>
  <si>
    <t>11/06/2023 20:00:00 - 11/06/2023 21:00:00</t>
  </si>
  <si>
    <t>11/06/2023 21:00:00 - 11/06/2023 22:00:00</t>
  </si>
  <si>
    <t>11/06/2023 22:00:00 - 11/06/2023 23:00:00</t>
  </si>
  <si>
    <t>11/06/2023 23:00:00 - 12/06/2023 00:00:00</t>
  </si>
  <si>
    <t>12/06/2023 00:00:00 - 12/06/2023 01:00:00</t>
  </si>
  <si>
    <t>12/06/2023 01:00:00 - 12/06/2023 02:00:00</t>
  </si>
  <si>
    <t>12/06/2023 02:00:00 - 12/06/2023 03:00:00</t>
  </si>
  <si>
    <t>12/06/2023 03:00:00 - 12/06/2023 04:00:00</t>
  </si>
  <si>
    <t>12/06/2023 04:00:00 - 12/06/2023 05:00:00</t>
  </si>
  <si>
    <t>12/06/2023 05:00:00 - 12/06/2023 06:00:00</t>
  </si>
  <si>
    <t>12/06/2023 06:00:00 - 12/06/2023 07:00:00</t>
  </si>
  <si>
    <t>12/06/2023 07:00:00 - 12/06/2023 08:00:00</t>
  </si>
  <si>
    <t>12/06/2023 08:00:00 - 12/06/2023 09:00:00</t>
  </si>
  <si>
    <t>12/06/2023 09:00:00 - 12/06/2023 10:00:00</t>
  </si>
  <si>
    <t>12/06/2023 10:00:00 - 12/06/2023 11:00:00</t>
  </si>
  <si>
    <t>12/06/2023 11:00:00 - 12/06/2023 12:00:00</t>
  </si>
  <si>
    <t>12/06/2023 12:00:00 - 12/06/2023 13:00:00</t>
  </si>
  <si>
    <t>12/06/2023 13:00:00 - 12/06/2023 14:00:00</t>
  </si>
  <si>
    <t>12/06/2023 14:00:00 - 12/06/2023 15:00:00</t>
  </si>
  <si>
    <t>12/06/2023 15:00:00 - 12/06/2023 16:00:00</t>
  </si>
  <si>
    <t>12/06/2023 16:00:00 - 12/06/2023 17:00:00</t>
  </si>
  <si>
    <t>12/06/2023 17:00:00 - 12/06/2023 18:00:00</t>
  </si>
  <si>
    <t>12/06/2023 18:00:00 - 12/06/2023 19:00:00</t>
  </si>
  <si>
    <t>12/06/2023 19:00:00 - 12/06/2023 20:00:00</t>
  </si>
  <si>
    <t>12/06/2023 20:00:00 - 12/06/2023 21:00:00</t>
  </si>
  <si>
    <t>12/06/2023 21:00:00 - 12/06/2023 22:00:00</t>
  </si>
  <si>
    <t>12/06/2023 22:00:00 - 12/06/2023 23:00:00</t>
  </si>
  <si>
    <t>12/06/2023 23:00:00 - 13/06/2023 00:00:00</t>
  </si>
  <si>
    <t>13/06/2023 00:00:00 - 13/06/2023 01:00:00</t>
  </si>
  <si>
    <t>13/06/2023 01:00:00 - 13/06/2023 02:00:00</t>
  </si>
  <si>
    <t>13/06/2023 02:00:00 - 13/06/2023 03:00:00</t>
  </si>
  <si>
    <t>13/06/2023 03:00:00 - 13/06/2023 04:00:00</t>
  </si>
  <si>
    <t>13/06/2023 04:00:00 - 13/06/2023 05:00:00</t>
  </si>
  <si>
    <t>13/06/2023 05:00:00 - 13/06/2023 06:00:00</t>
  </si>
  <si>
    <t>13/06/2023 06:00:00 - 13/06/2023 07:00:00</t>
  </si>
  <si>
    <t>13/06/2023 07:00:00 - 13/06/2023 08:00:00</t>
  </si>
  <si>
    <t>13/06/2023 08:00:00 - 13/06/2023 09:00:00</t>
  </si>
  <si>
    <t>13/06/2023 09:00:00 - 13/06/2023 10:00:00</t>
  </si>
  <si>
    <t>13/06/2023 10:00:00 - 13/06/2023 11:00:00</t>
  </si>
  <si>
    <t>13/06/2023 11:00:00 - 13/06/2023 12:00:00</t>
  </si>
  <si>
    <t>13/06/2023 12:00:00 - 13/06/2023 13:00:00</t>
  </si>
  <si>
    <t>13/06/2023 13:00:00 - 13/06/2023 14:00:00</t>
  </si>
  <si>
    <t>13/06/2023 14:00:00 - 13/06/2023 15:00:00</t>
  </si>
  <si>
    <t>13/06/2023 15:00:00 - 13/06/2023 16:00:00</t>
  </si>
  <si>
    <t>13/06/2023 16:00:00 - 13/06/2023 17:00:00</t>
  </si>
  <si>
    <t>13/06/2023 17:00:00 - 13/06/2023 18:00:00</t>
  </si>
  <si>
    <t>13/06/2023 18:00:00 - 13/06/2023 19:00:00</t>
  </si>
  <si>
    <t>13/06/2023 19:00:00 - 13/06/2023 20:00:00</t>
  </si>
  <si>
    <t>13/06/2023 20:00:00 - 13/06/2023 21:00:00</t>
  </si>
  <si>
    <t>13/06/2023 21:00:00 - 13/06/2023 22:00:00</t>
  </si>
  <si>
    <t>13/06/2023 22:00:00 - 13/06/2023 23:00:00</t>
  </si>
  <si>
    <t>13/06/2023 23:00:00 - 14/06/2023 00:00:00</t>
  </si>
  <si>
    <t>14/06/2023 00:00:00 - 14/06/2023 01:00:00</t>
  </si>
  <si>
    <t>14/06/2023 01:00:00 - 14/06/2023 02:00:00</t>
  </si>
  <si>
    <t>14/06/2023 02:00:00 - 14/06/2023 03:00:00</t>
  </si>
  <si>
    <t>14/06/2023 03:00:00 - 14/06/2023 04:00:00</t>
  </si>
  <si>
    <t>14/06/2023 04:00:00 - 14/06/2023 05:00:00</t>
  </si>
  <si>
    <t>14/06/2023 05:00:00 - 14/06/2023 06:00:00</t>
  </si>
  <si>
    <t>14/06/2023 06:00:00 - 14/06/2023 07:00:00</t>
  </si>
  <si>
    <t>14/06/2023 07:00:00 - 14/06/2023 08:00:00</t>
  </si>
  <si>
    <t>14/06/2023 08:00:00 - 14/06/2023 09:00:00</t>
  </si>
  <si>
    <t>14/06/2023 09:00:00 - 14/06/2023 10:00:00</t>
  </si>
  <si>
    <t>14/06/2023 10:00:00 - 14/06/2023 11:00:00</t>
  </si>
  <si>
    <t>14/06/2023 11:00:00 - 14/06/2023 12:00:00</t>
  </si>
  <si>
    <t>14/06/2023 12:00:00 - 14/06/2023 13:00:00</t>
  </si>
  <si>
    <t>14/06/2023 13:00:00 - 14/06/2023 14:00:00</t>
  </si>
  <si>
    <t>14/06/2023 14:00:00 - 14/06/2023 15:00:00</t>
  </si>
  <si>
    <t>14/06/2023 15:00:00 - 14/06/2023 16:00:00</t>
  </si>
  <si>
    <t>14/06/2023 16:00:00 - 14/06/2023 17:00:00</t>
  </si>
  <si>
    <t>14/06/2023 17:00:00 - 14/06/2023 18:00:00</t>
  </si>
  <si>
    <t>14/06/2023 18:00:00 - 14/06/2023 19:00:00</t>
  </si>
  <si>
    <t>14/06/2023 19:00:00 - 14/06/2023 20:00:00</t>
  </si>
  <si>
    <t>14/06/2023 20:00:00 - 14/06/2023 21:00:00</t>
  </si>
  <si>
    <t>14/06/2023 21:00:00 - 14/06/2023 22:00:00</t>
  </si>
  <si>
    <t>14/06/2023 22:00:00 - 14/06/2023 23:00:00</t>
  </si>
  <si>
    <t>14/06/2023 23:00:00 - 15/06/2023 00:00:00</t>
  </si>
  <si>
    <t>15/06/2023 00:00:00 - 15/06/2023 01:00:00</t>
  </si>
  <si>
    <t>15/06/2023 01:00:00 - 15/06/2023 02:00:00</t>
  </si>
  <si>
    <t>15/06/2023 02:00:00 - 15/06/2023 03:00:00</t>
  </si>
  <si>
    <t>15/06/2023 03:00:00 - 15/06/2023 04:00:00</t>
  </si>
  <si>
    <t>15/06/2023 04:00:00 - 15/06/2023 05:00:00</t>
  </si>
  <si>
    <t>15/06/2023 05:00:00 - 15/06/2023 06:00:00</t>
  </si>
  <si>
    <t>15/06/2023 06:00:00 - 15/06/2023 07:00:00</t>
  </si>
  <si>
    <t>15/06/2023 07:00:00 - 15/06/2023 08:00:00</t>
  </si>
  <si>
    <t>15/06/2023 08:00:00 - 15/06/2023 09:00:00</t>
  </si>
  <si>
    <t>15/06/2023 09:00:00 - 15/06/2023 10:00:00</t>
  </si>
  <si>
    <t>15/06/2023 10:00:00 - 15/06/2023 11:00:00</t>
  </si>
  <si>
    <t>15/06/2023 11:00:00 - 15/06/2023 12:00:00</t>
  </si>
  <si>
    <t>15/06/2023 12:00:00 - 15/06/2023 13:00:00</t>
  </si>
  <si>
    <t>15/06/2023 13:00:00 - 15/06/2023 14:00:00</t>
  </si>
  <si>
    <t>15/06/2023 14:00:00 - 15/06/2023 15:00:00</t>
  </si>
  <si>
    <t>15/06/2023 15:00:00 - 15/06/2023 16:00:00</t>
  </si>
  <si>
    <t>15/06/2023 16:00:00 - 15/06/2023 17:00:00</t>
  </si>
  <si>
    <t>15/06/2023 17:00:00 - 15/06/2023 18:00:00</t>
  </si>
  <si>
    <t>15/06/2023 18:00:00 - 15/06/2023 19:00:00</t>
  </si>
  <si>
    <t>15/06/2023 19:00:00 - 15/06/2023 20:00:00</t>
  </si>
  <si>
    <t>15/06/2023 20:00:00 - 15/06/2023 21:00:00</t>
  </si>
  <si>
    <t>15/06/2023 21:00:00 - 15/06/2023 22:00:00</t>
  </si>
  <si>
    <t>15/06/2023 22:00:00 - 15/06/2023 23:00:00</t>
  </si>
  <si>
    <t>15/06/2023 23:00:00 - 16/06/2023 00:00:00</t>
  </si>
  <si>
    <t>16/06/2023 00:00:00 - 16/06/2023 01:00:00</t>
  </si>
  <si>
    <t>16/06/2023 01:00:00 - 16/06/2023 02:00:00</t>
  </si>
  <si>
    <t>16/06/2023 02:00:00 - 16/06/2023 03:00:00</t>
  </si>
  <si>
    <t>16/06/2023 03:00:00 - 16/06/2023 04:00:00</t>
  </si>
  <si>
    <t>16/06/2023 04:00:00 - 16/06/2023 05:00:00</t>
  </si>
  <si>
    <t>16/06/2023 05:00:00 - 16/06/2023 06:00:00</t>
  </si>
  <si>
    <t>16/06/2023 06:00:00 - 16/06/2023 07:00:00</t>
  </si>
  <si>
    <t>16/06/2023 07:00:00 - 16/06/2023 08:00:00</t>
  </si>
  <si>
    <t>16/06/2023 08:00:00 - 16/06/2023 09:00:00</t>
  </si>
  <si>
    <t>16/06/2023 09:00:00 - 16/06/2023 10:00:00</t>
  </si>
  <si>
    <t>16/06/2023 10:00:00 - 16/06/2023 11:00:00</t>
  </si>
  <si>
    <t>16/06/2023 11:00:00 - 16/06/2023 12:00:00</t>
  </si>
  <si>
    <t>16/06/2023 12:00:00 - 16/06/2023 13:00:00</t>
  </si>
  <si>
    <t>16/06/2023 13:00:00 - 16/06/2023 14:00:00</t>
  </si>
  <si>
    <t>16/06/2023 14:00:00 - 16/06/2023 15:00:00</t>
  </si>
  <si>
    <t>16/06/2023 15:00:00 - 16/06/2023 16:00:00</t>
  </si>
  <si>
    <t>16/06/2023 16:00:00 - 16/06/2023 17:00:00</t>
  </si>
  <si>
    <t>16/06/2023 17:00:00 - 16/06/2023 18:00:00</t>
  </si>
  <si>
    <t>16/06/2023 18:00:00 - 16/06/2023 19:00:00</t>
  </si>
  <si>
    <t>16/06/2023 19:00:00 - 16/06/2023 20:00:00</t>
  </si>
  <si>
    <t>16/06/2023 20:00:00 - 16/06/2023 21:00:00</t>
  </si>
  <si>
    <t>16/06/2023 21:00:00 - 16/06/2023 22:00:00</t>
  </si>
  <si>
    <t>16/06/2023 22:00:00 - 16/06/2023 23:00:00</t>
  </si>
  <si>
    <t>16/06/2023 23:00:00 - 17/06/2023 00:00:00</t>
  </si>
  <si>
    <t>17/06/2023 00:00:00 - 17/06/2023 01:00:00</t>
  </si>
  <si>
    <t>17/06/2023 01:00:00 - 17/06/2023 02:00:00</t>
  </si>
  <si>
    <t>17/06/2023 02:00:00 - 17/06/2023 03:00:00</t>
  </si>
  <si>
    <t>17/06/2023 03:00:00 - 17/06/2023 04:00:00</t>
  </si>
  <si>
    <t>17/06/2023 04:00:00 - 17/06/2023 05:00:00</t>
  </si>
  <si>
    <t>17/06/2023 05:00:00 - 17/06/2023 06:00:00</t>
  </si>
  <si>
    <t>17/06/2023 06:00:00 - 17/06/2023 07:00:00</t>
  </si>
  <si>
    <t>17/06/2023 07:00:00 - 17/06/2023 08:00:00</t>
  </si>
  <si>
    <t>17/06/2023 08:00:00 - 17/06/2023 09:00:00</t>
  </si>
  <si>
    <t>17/06/2023 09:00:00 - 17/06/2023 10:00:00</t>
  </si>
  <si>
    <t>17/06/2023 10:00:00 - 17/06/2023 11:00:00</t>
  </si>
  <si>
    <t>17/06/2023 11:00:00 - 17/06/2023 12:00:00</t>
  </si>
  <si>
    <t>17/06/2023 12:00:00 - 17/06/2023 13:00:00</t>
  </si>
  <si>
    <t>17/06/2023 13:00:00 - 17/06/2023 14:00:00</t>
  </si>
  <si>
    <t>17/06/2023 14:00:00 - 17/06/2023 15:00:00</t>
  </si>
  <si>
    <t>17/06/2023 15:00:00 - 17/06/2023 16:00:00</t>
  </si>
  <si>
    <t>17/06/2023 16:00:00 - 17/06/2023 17:00:00</t>
  </si>
  <si>
    <t>17/06/2023 17:00:00 - 17/06/2023 18:00:00</t>
  </si>
  <si>
    <t>17/06/2023 18:00:00 - 17/06/2023 19:00:00</t>
  </si>
  <si>
    <t>17/06/2023 19:00:00 - 17/06/2023 20:00:00</t>
  </si>
  <si>
    <t>17/06/2023 20:00:00 - 17/06/2023 21:00:00</t>
  </si>
  <si>
    <t>17/06/2023 21:00:00 - 17/06/2023 22:00:00</t>
  </si>
  <si>
    <t>17/06/2023 22:00:00 - 17/06/2023 23:00:00</t>
  </si>
  <si>
    <t>17/06/2023 23:00:00 - 18/06/2023 00:00:00</t>
  </si>
  <si>
    <t>18/06/2023 00:00:00 - 18/06/2023 01:00:00</t>
  </si>
  <si>
    <t>18/06/2023 01:00:00 - 18/06/2023 02:00:00</t>
  </si>
  <si>
    <t>18/06/2023 02:00:00 - 18/06/2023 03:00:00</t>
  </si>
  <si>
    <t>18/06/2023 03:00:00 - 18/06/2023 04:00:00</t>
  </si>
  <si>
    <t>18/06/2023 04:00:00 - 18/06/2023 05:00:00</t>
  </si>
  <si>
    <t>18/06/2023 05:00:00 - 18/06/2023 06:00:00</t>
  </si>
  <si>
    <t>18/06/2023 06:00:00 - 18/06/2023 07:00:00</t>
  </si>
  <si>
    <t>18/06/2023 07:00:00 - 18/06/2023 08:00:00</t>
  </si>
  <si>
    <t>18/06/2023 08:00:00 - 18/06/2023 09:00:00</t>
  </si>
  <si>
    <t>18/06/2023 09:00:00 - 18/06/2023 10:00:00</t>
  </si>
  <si>
    <t>18/06/2023 10:00:00 - 18/06/2023 11:00:00</t>
  </si>
  <si>
    <t>18/06/2023 11:00:00 - 18/06/2023 12:00:00</t>
  </si>
  <si>
    <t>18/06/2023 12:00:00 - 18/06/2023 13:00:00</t>
  </si>
  <si>
    <t>18/06/2023 13:00:00 - 18/06/2023 14:00:00</t>
  </si>
  <si>
    <t>18/06/2023 14:00:00 - 18/06/2023 15:00:00</t>
  </si>
  <si>
    <t>18/06/2023 15:00:00 - 18/06/2023 16:00:00</t>
  </si>
  <si>
    <t>18/06/2023 16:00:00 - 18/06/2023 17:00:00</t>
  </si>
  <si>
    <t>18/06/2023 17:00:00 - 18/06/2023 18:00:00</t>
  </si>
  <si>
    <t>18/06/2023 18:00:00 - 18/06/2023 19:00:00</t>
  </si>
  <si>
    <t>18/06/2023 19:00:00 - 18/06/2023 20:00:00</t>
  </si>
  <si>
    <t>18/06/2023 20:00:00 - 18/06/2023 21:00:00</t>
  </si>
  <si>
    <t>18/06/2023 21:00:00 - 18/06/2023 22:00:00</t>
  </si>
  <si>
    <t>18/06/2023 22:00:00 - 18/06/2023 23:00:00</t>
  </si>
  <si>
    <t>18/06/2023 23:00:00 - 19/06/2023 00:00:00</t>
  </si>
  <si>
    <t>19/06/2023 00:00:00 - 19/06/2023 01:00:00</t>
  </si>
  <si>
    <t>19/06/2023 01:00:00 - 19/06/2023 02:00:00</t>
  </si>
  <si>
    <t>19/06/2023 02:00:00 - 19/06/2023 03:00:00</t>
  </si>
  <si>
    <t>19/06/2023 03:00:00 - 19/06/2023 04:00:00</t>
  </si>
  <si>
    <t>19/06/2023 04:00:00 - 19/06/2023 05:00:00</t>
  </si>
  <si>
    <t>19/06/2023 05:00:00 - 19/06/2023 06:00:00</t>
  </si>
  <si>
    <t>19/06/2023 06:00:00 - 19/06/2023 07:00:00</t>
  </si>
  <si>
    <t>19/06/2023 07:00:00 - 19/06/2023 08:00:00</t>
  </si>
  <si>
    <t>19/06/2023 08:00:00 - 19/06/2023 09:00:00</t>
  </si>
  <si>
    <t>19/06/2023 09:00:00 - 19/06/2023 10:00:00</t>
  </si>
  <si>
    <t>19/06/2023 10:00:00 - 19/06/2023 11:00:00</t>
  </si>
  <si>
    <t>19/06/2023 11:00:00 - 19/06/2023 12:00:00</t>
  </si>
  <si>
    <t>19/06/2023 12:00:00 - 19/06/2023 13:00:00</t>
  </si>
  <si>
    <t>19/06/2023 13:00:00 - 19/06/2023 14:00:00</t>
  </si>
  <si>
    <t>19/06/2023 14:00:00 - 19/06/2023 15:00:00</t>
  </si>
  <si>
    <t>19/06/2023 15:00:00 - 19/06/2023 16:00:00</t>
  </si>
  <si>
    <t>19/06/2023 16:00:00 - 19/06/2023 17:00:00</t>
  </si>
  <si>
    <t>19/06/2023 17:00:00 - 19/06/2023 18:00:00</t>
  </si>
  <si>
    <t>19/06/2023 18:00:00 - 19/06/2023 19:00:00</t>
  </si>
  <si>
    <t>19/06/2023 19:00:00 - 19/06/2023 20:00:00</t>
  </si>
  <si>
    <t>19/06/2023 20:00:00 - 19/06/2023 21:00:00</t>
  </si>
  <si>
    <t>19/06/2023 21:00:00 - 19/06/2023 22:00:00</t>
  </si>
  <si>
    <t>19/06/2023 22:00:00 - 19/06/2023 23:00:00</t>
  </si>
  <si>
    <t>19/06/2023 23:00:00 - 20/06/2023 00:00:00</t>
  </si>
  <si>
    <t>20/06/2023 00:00:00 - 20/06/2023 01:00:00</t>
  </si>
  <si>
    <t>20/06/2023 01:00:00 - 20/06/2023 02:00:00</t>
  </si>
  <si>
    <t>20/06/2023 02:00:00 - 20/06/2023 03:00:00</t>
  </si>
  <si>
    <t>20/06/2023 03:00:00 - 20/06/2023 04:00:00</t>
  </si>
  <si>
    <t>20/06/2023 04:00:00 - 20/06/2023 05:00:00</t>
  </si>
  <si>
    <t>20/06/2023 05:00:00 - 20/06/2023 06:00:00</t>
  </si>
  <si>
    <t>20/06/2023 06:00:00 - 20/06/2023 07:00:00</t>
  </si>
  <si>
    <t>20/06/2023 07:00:00 - 20/06/2023 08:00:00</t>
  </si>
  <si>
    <t>20/06/2023 08:00:00 - 20/06/2023 09:00:00</t>
  </si>
  <si>
    <t>20/06/2023 09:00:00 - 20/06/2023 10:00:00</t>
  </si>
  <si>
    <t>20/06/2023 10:00:00 - 20/06/2023 11:00:00</t>
  </si>
  <si>
    <t>20/06/2023 11:00:00 - 20/06/2023 12:00:00</t>
  </si>
  <si>
    <t>20/06/2023 12:00:00 - 20/06/2023 13:00:00</t>
  </si>
  <si>
    <t>20/06/2023 13:00:00 - 20/06/2023 14:00:00</t>
  </si>
  <si>
    <t>20/06/2023 14:00:00 - 20/06/2023 15:00:00</t>
  </si>
  <si>
    <t>20/06/2023 15:00:00 - 20/06/2023 16:00:00</t>
  </si>
  <si>
    <t>20/06/2023 16:00:00 - 20/06/2023 17:00:00</t>
  </si>
  <si>
    <t>20/06/2023 17:00:00 - 20/06/2023 18:00:00</t>
  </si>
  <si>
    <t>20/06/2023 18:00:00 - 20/06/2023 19:00:00</t>
  </si>
  <si>
    <t>20/06/2023 19:00:00 - 20/06/2023 20:00:00</t>
  </si>
  <si>
    <t>20/06/2023 20:00:00 - 20/06/2023 21:00:00</t>
  </si>
  <si>
    <t>20/06/2023 21:00:00 - 20/06/2023 22:00:00</t>
  </si>
  <si>
    <t>20/06/2023 22:00:00 - 20/06/2023 23:00:00</t>
  </si>
  <si>
    <t>20/06/2023 23:00:00 - 21/06/2023 00:00:00</t>
  </si>
  <si>
    <t>21/06/2023 00:00:00 - 21/06/2023 01:00:00</t>
  </si>
  <si>
    <t>21/06/2023 01:00:00 - 21/06/2023 02:00:00</t>
  </si>
  <si>
    <t>21/06/2023 02:00:00 - 21/06/2023 03:00:00</t>
  </si>
  <si>
    <t>21/06/2023 03:00:00 - 21/06/2023 04:00:00</t>
  </si>
  <si>
    <t>21/06/2023 04:00:00 - 21/06/2023 05:00:00</t>
  </si>
  <si>
    <t>21/06/2023 05:00:00 - 21/06/2023 06:00:00</t>
  </si>
  <si>
    <t>21/06/2023 06:00:00 - 21/06/2023 07:00:00</t>
  </si>
  <si>
    <t>21/06/2023 07:00:00 - 21/06/2023 08:00:00</t>
  </si>
  <si>
    <t>21/06/2023 08:00:00 - 21/06/2023 09:00:00</t>
  </si>
  <si>
    <t>21/06/2023 09:00:00 - 21/06/2023 10:00:00</t>
  </si>
  <si>
    <t>21/06/2023 10:00:00 - 21/06/2023 11:00:00</t>
  </si>
  <si>
    <t>21/06/2023 11:00:00 - 21/06/2023 12:00:00</t>
  </si>
  <si>
    <t>21/06/2023 12:00:00 - 21/06/2023 13:00:00</t>
  </si>
  <si>
    <t>21/06/2023 13:00:00 - 21/06/2023 14:00:00</t>
  </si>
  <si>
    <t>21/06/2023 14:00:00 - 21/06/2023 15:00:00</t>
  </si>
  <si>
    <t>21/06/2023 15:00:00 - 21/06/2023 16:00:00</t>
  </si>
  <si>
    <t>21/06/2023 16:00:00 - 21/06/2023 17:00:00</t>
  </si>
  <si>
    <t>21/06/2023 17:00:00 - 21/06/2023 18:00:00</t>
  </si>
  <si>
    <t>21/06/2023 18:00:00 - 21/06/2023 19:00:00</t>
  </si>
  <si>
    <t>21/06/2023 19:00:00 - 21/06/2023 20:00:00</t>
  </si>
  <si>
    <t>21/06/2023 20:00:00 - 21/06/2023 21:00:00</t>
  </si>
  <si>
    <t>21/06/2023 21:00:00 - 21/06/2023 22:00:00</t>
  </si>
  <si>
    <t>21/06/2023 22:00:00 - 21/06/2023 23:00:00</t>
  </si>
  <si>
    <t>21/06/2023 23:00:00 - 22/06/2023 00:00:00</t>
  </si>
  <si>
    <t>22/06/2023 00:00:00 - 22/06/2023 01:00:00</t>
  </si>
  <si>
    <t>22/06/2023 01:00:00 - 22/06/2023 02:00:00</t>
  </si>
  <si>
    <t>22/06/2023 02:00:00 - 22/06/2023 03:00:00</t>
  </si>
  <si>
    <t>22/06/2023 03:00:00 - 22/06/2023 04:00:00</t>
  </si>
  <si>
    <t>22/06/2023 04:00:00 - 22/06/2023 05:00:00</t>
  </si>
  <si>
    <t>22/06/2023 05:00:00 - 22/06/2023 06:00:00</t>
  </si>
  <si>
    <t>22/06/2023 06:00:00 - 22/06/2023 07:00:00</t>
  </si>
  <si>
    <t>22/06/2023 07:00:00 - 22/06/2023 08:00:00</t>
  </si>
  <si>
    <t>22/06/2023 08:00:00 - 22/06/2023 09:00:00</t>
  </si>
  <si>
    <t>22/06/2023 09:00:00 - 22/06/2023 10:00:00</t>
  </si>
  <si>
    <t>22/06/2023 10:00:00 - 22/06/2023 11:00:00</t>
  </si>
  <si>
    <t>22/06/2023 11:00:00 - 22/06/2023 12:00:00</t>
  </si>
  <si>
    <t>22/06/2023 12:00:00 - 22/06/2023 13:00:00</t>
  </si>
  <si>
    <t>22/06/2023 13:00:00 - 22/06/2023 14:00:00</t>
  </si>
  <si>
    <t>22/06/2023 14:00:00 - 22/06/2023 15:00:00</t>
  </si>
  <si>
    <t>22/06/2023 15:00:00 - 22/06/2023 16:00:00</t>
  </si>
  <si>
    <t>22/06/2023 16:00:00 - 22/06/2023 17:00:00</t>
  </si>
  <si>
    <t>22/06/2023 17:00:00 - 22/06/2023 18:00:00</t>
  </si>
  <si>
    <t>22/06/2023 18:00:00 - 22/06/2023 19:00:00</t>
  </si>
  <si>
    <t>22/06/2023 19:00:00 - 22/06/2023 20:00:00</t>
  </si>
  <si>
    <t>22/06/2023 20:00:00 - 22/06/2023 21:00:00</t>
  </si>
  <si>
    <t>22/06/2023 21:00:00 - 22/06/2023 22:00:00</t>
  </si>
  <si>
    <t>22/06/2023 22:00:00 - 22/06/2023 23:00:00</t>
  </si>
  <si>
    <t>22/06/2023 23:00:00 - 23/06/2023 00:00:00</t>
  </si>
  <si>
    <t>23/06/2023 00:00:00 - 23/06/2023 01:00:00</t>
  </si>
  <si>
    <t>23/06/2023 01:00:00 - 23/06/2023 02:00:00</t>
  </si>
  <si>
    <t>23/06/2023 02:00:00 - 23/06/2023 03:00:00</t>
  </si>
  <si>
    <t>23/06/2023 03:00:00 - 23/06/2023 04:00:00</t>
  </si>
  <si>
    <t>23/06/2023 04:00:00 - 23/06/2023 05:00:00</t>
  </si>
  <si>
    <t>23/06/2023 05:00:00 - 23/06/2023 06:00:00</t>
  </si>
  <si>
    <t>23/06/2023 06:00:00 - 23/06/2023 07:00:00</t>
  </si>
  <si>
    <t>23/06/2023 07:00:00 - 23/06/2023 08:00:00</t>
  </si>
  <si>
    <t>23/06/2023 08:00:00 - 23/06/2023 09:00:00</t>
  </si>
  <si>
    <t>23/06/2023 09:00:00 - 23/06/2023 10:00:00</t>
  </si>
  <si>
    <t>23/06/2023 10:00:00 - 23/06/2023 11:00:00</t>
  </si>
  <si>
    <t>23/06/2023 11:00:00 - 23/06/2023 12:00:00</t>
  </si>
  <si>
    <t>23/06/2023 12:00:00 - 23/06/2023 13:00:00</t>
  </si>
  <si>
    <t>23/06/2023 13:00:00 - 23/06/2023 14:00:00</t>
  </si>
  <si>
    <t>23/06/2023 14:00:00 - 23/06/2023 15:00:00</t>
  </si>
  <si>
    <t>23/06/2023 15:00:00 - 23/06/2023 16:00:00</t>
  </si>
  <si>
    <t>23/06/2023 16:00:00 - 23/06/2023 17:00:00</t>
  </si>
  <si>
    <t>23/06/2023 17:00:00 - 23/06/2023 18:00:00</t>
  </si>
  <si>
    <t>23/06/2023 18:00:00 - 23/06/2023 19:00:00</t>
  </si>
  <si>
    <t>23/06/2023 19:00:00 - 23/06/2023 20:00:00</t>
  </si>
  <si>
    <t>23/06/2023 20:00:00 - 23/06/2023 21:00:00</t>
  </si>
  <si>
    <t>23/06/2023 21:00:00 - 23/06/2023 22:00:00</t>
  </si>
  <si>
    <t>23/06/2023 22:00:00 - 23/06/2023 23:00:00</t>
  </si>
  <si>
    <t>23/06/2023 23:00:00 - 24/06/2023 00:00:00</t>
  </si>
  <si>
    <t>24/06/2023 00:00:00 - 24/06/2023 01:00:00</t>
  </si>
  <si>
    <t>24/06/2023 01:00:00 - 24/06/2023 02:00:00</t>
  </si>
  <si>
    <t>24/06/2023 02:00:00 - 24/06/2023 03:00:00</t>
  </si>
  <si>
    <t>24/06/2023 03:00:00 - 24/06/2023 04:00:00</t>
  </si>
  <si>
    <t>24/06/2023 04:00:00 - 24/06/2023 05:00:00</t>
  </si>
  <si>
    <t>24/06/2023 05:00:00 - 24/06/2023 06:00:00</t>
  </si>
  <si>
    <t>24/06/2023 06:00:00 - 24/06/2023 07:00:00</t>
  </si>
  <si>
    <t>24/06/2023 07:00:00 - 24/06/2023 08:00:00</t>
  </si>
  <si>
    <t>24/06/2023 08:00:00 - 24/06/2023 09:00:00</t>
  </si>
  <si>
    <t>24/06/2023 09:00:00 - 24/06/2023 10:00:00</t>
  </si>
  <si>
    <t>24/06/2023 10:00:00 - 24/06/2023 11:00:00</t>
  </si>
  <si>
    <t>24/06/2023 11:00:00 - 24/06/2023 12:00:00</t>
  </si>
  <si>
    <t>24/06/2023 12:00:00 - 24/06/2023 13:00:00</t>
  </si>
  <si>
    <t>24/06/2023 13:00:00 - 24/06/2023 14:00:00</t>
  </si>
  <si>
    <t>24/06/2023 14:00:00 - 24/06/2023 15:00:00</t>
  </si>
  <si>
    <t>24/06/2023 15:00:00 - 24/06/2023 16:00:00</t>
  </si>
  <si>
    <t>24/06/2023 16:00:00 - 24/06/2023 17:00:00</t>
  </si>
  <si>
    <t>24/06/2023 17:00:00 - 24/06/2023 18:00:00</t>
  </si>
  <si>
    <t>24/06/2023 18:00:00 - 24/06/2023 19:00:00</t>
  </si>
  <si>
    <t>24/06/2023 19:00:00 - 24/06/2023 20:00:00</t>
  </si>
  <si>
    <t>24/06/2023 20:00:00 - 24/06/2023 21:00:00</t>
  </si>
  <si>
    <t>24/06/2023 21:00:00 - 24/06/2023 22:00:00</t>
  </si>
  <si>
    <t>24/06/2023 22:00:00 - 24/06/2023 23:00:00</t>
  </si>
  <si>
    <t>24/06/2023 23:00:00 - 25/06/2023 00:00:00</t>
  </si>
  <si>
    <t>25/06/2023 00:00:00 - 25/06/2023 01:00:00</t>
  </si>
  <si>
    <t>25/06/2023 01:00:00 - 25/06/2023 02:00:00</t>
  </si>
  <si>
    <t>25/06/2023 02:00:00 - 25/06/2023 03:00:00</t>
  </si>
  <si>
    <t>25/06/2023 03:00:00 - 25/06/2023 04:00:00</t>
  </si>
  <si>
    <t>25/06/2023 04:00:00 - 25/06/2023 05:00:00</t>
  </si>
  <si>
    <t>25/06/2023 05:00:00 - 25/06/2023 06:00:00</t>
  </si>
  <si>
    <t>25/06/2023 06:00:00 - 25/06/2023 07:00:00</t>
  </si>
  <si>
    <t>25/06/2023 07:00:00 - 25/06/2023 08:00:00</t>
  </si>
  <si>
    <t>25/06/2023 08:00:00 - 25/06/2023 09:00:00</t>
  </si>
  <si>
    <t>25/06/2023 09:00:00 - 25/06/2023 10:00:00</t>
  </si>
  <si>
    <t>25/06/2023 10:00:00 - 25/06/2023 11:00:00</t>
  </si>
  <si>
    <t>25/06/2023 11:00:00 - 25/06/2023 12:00:00</t>
  </si>
  <si>
    <t>25/06/2023 12:00:00 - 25/06/2023 13:00:00</t>
  </si>
  <si>
    <t>25/06/2023 13:00:00 - 25/06/2023 14:00:00</t>
  </si>
  <si>
    <t>25/06/2023 14:00:00 - 25/06/2023 15:00:00</t>
  </si>
  <si>
    <t>25/06/2023 15:00:00 - 25/06/2023 16:00:00</t>
  </si>
  <si>
    <t>25/06/2023 16:00:00 - 25/06/2023 17:00:00</t>
  </si>
  <si>
    <t>25/06/2023 17:00:00 - 25/06/2023 18:00:00</t>
  </si>
  <si>
    <t>25/06/2023 18:00:00 - 25/06/2023 19:00:00</t>
  </si>
  <si>
    <t>25/06/2023 19:00:00 - 25/06/2023 20:00:00</t>
  </si>
  <si>
    <t>25/06/2023 20:00:00 - 25/06/2023 21:00:00</t>
  </si>
  <si>
    <t>25/06/2023 21:00:00 - 25/06/2023 22:00:00</t>
  </si>
  <si>
    <t>25/06/2023 22:00:00 - 25/06/2023 23:00:00</t>
  </si>
  <si>
    <t>25/06/2023 23:00:00 - 26/06/2023 00:00:00</t>
  </si>
  <si>
    <t>26/06/2023 00:00:00 - 26/06/2023 01:00:00</t>
  </si>
  <si>
    <t>26/06/2023 01:00:00 - 26/06/2023 02:00:00</t>
  </si>
  <si>
    <t>26/06/2023 02:00:00 - 26/06/2023 03:00:00</t>
  </si>
  <si>
    <t>26/06/2023 03:00:00 - 26/06/2023 04:00:00</t>
  </si>
  <si>
    <t>26/06/2023 04:00:00 - 26/06/2023 05:00:00</t>
  </si>
  <si>
    <t>26/06/2023 05:00:00 - 26/06/2023 06:00:00</t>
  </si>
  <si>
    <t>26/06/2023 06:00:00 - 26/06/2023 07:00:00</t>
  </si>
  <si>
    <t>26/06/2023 07:00:00 - 26/06/2023 08:00:00</t>
  </si>
  <si>
    <t>26/06/2023 08:00:00 - 26/06/2023 09:00:00</t>
  </si>
  <si>
    <t>26/06/2023 09:00:00 - 26/06/2023 10:00:00</t>
  </si>
  <si>
    <t>26/06/2023 10:00:00 - 26/06/2023 11:00:00</t>
  </si>
  <si>
    <t>26/06/2023 11:00:00 - 26/06/2023 12:00:00</t>
  </si>
  <si>
    <t>26/06/2023 12:00:00 - 26/06/2023 13:00:00</t>
  </si>
  <si>
    <t>26/06/2023 13:00:00 - 26/06/2023 14:00:00</t>
  </si>
  <si>
    <t>26/06/2023 14:00:00 - 26/06/2023 15:00:00</t>
  </si>
  <si>
    <t>26/06/2023 15:00:00 - 26/06/2023 16:00:00</t>
  </si>
  <si>
    <t>26/06/2023 16:00:00 - 26/06/2023 17:00:00</t>
  </si>
  <si>
    <t>26/06/2023 17:00:00 - 26/06/2023 18:00:00</t>
  </si>
  <si>
    <t>26/06/2023 18:00:00 - 26/06/2023 19:00:00</t>
  </si>
  <si>
    <t>26/06/2023 19:00:00 - 26/06/2023 20:00:00</t>
  </si>
  <si>
    <t>26/06/2023 20:00:00 - 26/06/2023 21:00:00</t>
  </si>
  <si>
    <t>26/06/2023 21:00:00 - 26/06/2023 22:00:00</t>
  </si>
  <si>
    <t>26/06/2023 22:00:00 - 26/06/2023 23:00:00</t>
  </si>
  <si>
    <t>26/06/2023 23:00:00 - 27/06/2023 00:00:00</t>
  </si>
  <si>
    <t>27/06/2023 00:00:00 - 27/06/2023 01:00:00</t>
  </si>
  <si>
    <t>27/06/2023 01:00:00 - 27/06/2023 02:00:00</t>
  </si>
  <si>
    <t>27/06/2023 02:00:00 - 27/06/2023 03:00:00</t>
  </si>
  <si>
    <t>27/06/2023 03:00:00 - 27/06/2023 04:00:00</t>
  </si>
  <si>
    <t>27/06/2023 04:00:00 - 27/06/2023 05:00:00</t>
  </si>
  <si>
    <t>27/06/2023 05:00:00 - 27/06/2023 06:00:00</t>
  </si>
  <si>
    <t>27/06/2023 06:00:00 - 27/06/2023 07:00:00</t>
  </si>
  <si>
    <t>27/06/2023 07:00:00 - 27/06/2023 08:00:00</t>
  </si>
  <si>
    <t>27/06/2023 08:00:00 - 27/06/2023 09:00:00</t>
  </si>
  <si>
    <t>27/06/2023 09:00:00 - 27/06/2023 10:00:00</t>
  </si>
  <si>
    <t>27/06/2023 10:00:00 - 27/06/2023 11:00:00</t>
  </si>
  <si>
    <t>27/06/2023 11:00:00 - 27/06/2023 12:00:00</t>
  </si>
  <si>
    <t>27/06/2023 12:00:00 - 27/06/2023 13:00:00</t>
  </si>
  <si>
    <t>27/06/2023 13:00:00 - 27/06/2023 14:00:00</t>
  </si>
  <si>
    <t>27/06/2023 14:00:00 - 27/06/2023 15:00:00</t>
  </si>
  <si>
    <t>27/06/2023 15:00:00 - 27/06/2023 16:00:00</t>
  </si>
  <si>
    <t>27/06/2023 16:00:00 - 27/06/2023 17:00:00</t>
  </si>
  <si>
    <t>27/06/2023 17:00:00 - 27/06/2023 18:00:00</t>
  </si>
  <si>
    <t>27/06/2023 18:00:00 - 27/06/2023 19:00:00</t>
  </si>
  <si>
    <t>27/06/2023 19:00:00 - 27/06/2023 20:00:00</t>
  </si>
  <si>
    <t>27/06/2023 20:00:00 - 27/06/2023 21:00:00</t>
  </si>
  <si>
    <t>27/06/2023 21:00:00 - 27/06/2023 22:00:00</t>
  </si>
  <si>
    <t>27/06/2023 22:00:00 - 27/06/2023 23:00:00</t>
  </si>
  <si>
    <t>27/06/2023 23:00:00 - 28/06/2023 00:00:00</t>
  </si>
  <si>
    <t>28/06/2023 00:00:00 - 28/06/2023 01:00:00</t>
  </si>
  <si>
    <t>28/06/2023 01:00:00 - 28/06/2023 02:00:00</t>
  </si>
  <si>
    <t>28/06/2023 02:00:00 - 28/06/2023 03:00:00</t>
  </si>
  <si>
    <t>28/06/2023 03:00:00 - 28/06/2023 04:00:00</t>
  </si>
  <si>
    <t>28/06/2023 04:00:00 - 28/06/2023 05:00:00</t>
  </si>
  <si>
    <t>28/06/2023 05:00:00 - 28/06/2023 06:00:00</t>
  </si>
  <si>
    <t>28/06/2023 06:00:00 - 28/06/2023 07:00:00</t>
  </si>
  <si>
    <t>28/06/2023 07:00:00 - 28/06/2023 08:00:00</t>
  </si>
  <si>
    <t>28/06/2023 08:00:00 - 28/06/2023 09:00:00</t>
  </si>
  <si>
    <t>28/06/2023 09:00:00 - 28/06/2023 10:00:00</t>
  </si>
  <si>
    <t>28/06/2023 10:00:00 - 28/06/2023 11:00:00</t>
  </si>
  <si>
    <t>28/06/2023 11:00:00 - 28/06/2023 12:00:00</t>
  </si>
  <si>
    <t>28/06/2023 12:00:00 - 28/06/2023 13:00:00</t>
  </si>
  <si>
    <t>28/06/2023 13:00:00 - 28/06/2023 14:00:00</t>
  </si>
  <si>
    <t>28/06/2023 14:00:00 - 28/06/2023 15:00:00</t>
  </si>
  <si>
    <t>28/06/2023 15:00:00 - 28/06/2023 16:00:00</t>
  </si>
  <si>
    <t>28/06/2023 16:00:00 - 28/06/2023 17:00:00</t>
  </si>
  <si>
    <t>28/06/2023 17:00:00 - 28/06/2023 18:00:00</t>
  </si>
  <si>
    <t>28/06/2023 18:00:00 - 28/06/2023 19:00:00</t>
  </si>
  <si>
    <t>28/06/2023 19:00:00 - 28/06/2023 20:00:00</t>
  </si>
  <si>
    <t>28/06/2023 20:00:00 - 28/06/2023 21:00:00</t>
  </si>
  <si>
    <t>28/06/2023 21:00:00 - 28/06/2023 22:00:00</t>
  </si>
  <si>
    <t>28/06/2023 22:00:00 - 28/06/2023 23:00:00</t>
  </si>
  <si>
    <t>28/06/2023 23:00:00 - 29/06/2023 00:00:00</t>
  </si>
  <si>
    <t>29/06/2023 00:00:00 - 29/06/2023 01:00:00</t>
  </si>
  <si>
    <t>29/06/2023 01:00:00 - 29/06/2023 02:00:00</t>
  </si>
  <si>
    <t>29/06/2023 02:00:00 - 29/06/2023 03:00:00</t>
  </si>
  <si>
    <t>29/06/2023 03:00:00 - 29/06/2023 04:00:00</t>
  </si>
  <si>
    <t>29/06/2023 04:00:00 - 29/06/2023 05:00:00</t>
  </si>
  <si>
    <t>29/06/2023 05:00:00 - 29/06/2023 06:00:00</t>
  </si>
  <si>
    <t>29/06/2023 06:00:00 - 29/06/2023 07:00:00</t>
  </si>
  <si>
    <t>29/06/2023 07:00:00 - 29/06/2023 08:00:00</t>
  </si>
  <si>
    <t>29/06/2023 08:00:00 - 29/06/2023 09:00:00</t>
  </si>
  <si>
    <t>29/06/2023 09:00:00 - 29/06/2023 10:00:00</t>
  </si>
  <si>
    <t>29/06/2023 10:00:00 - 29/06/2023 11:00:00</t>
  </si>
  <si>
    <t>29/06/2023 11:00:00 - 29/06/2023 12:00:00</t>
  </si>
  <si>
    <t>29/06/2023 12:00:00 - 29/06/2023 13:00:00</t>
  </si>
  <si>
    <t>29/06/2023 13:00:00 - 29/06/2023 14:00:00</t>
  </si>
  <si>
    <t>29/06/2023 14:00:00 - 29/06/2023 15:00:00</t>
  </si>
  <si>
    <t>29/06/2023 15:00:00 - 29/06/2023 16:00:00</t>
  </si>
  <si>
    <t>29/06/2023 16:00:00 - 29/06/2023 17:00:00</t>
  </si>
  <si>
    <t>29/06/2023 17:00:00 - 29/06/2023 18:00:00</t>
  </si>
  <si>
    <t>29/06/2023 18:00:00 - 29/06/2023 19:00:00</t>
  </si>
  <si>
    <t>29/06/2023 19:00:00 - 29/06/2023 20:00:00</t>
  </si>
  <si>
    <t>29/06/2023 20:00:00 - 29/06/2023 21:00:00</t>
  </si>
  <si>
    <t>29/06/2023 21:00:00 - 29/06/2023 22:00:00</t>
  </si>
  <si>
    <t>29/06/2023 22:00:00 - 29/06/2023 23:00:00</t>
  </si>
  <si>
    <t>29/06/2023 23:00:00 - 30/06/2023 00:00:00</t>
  </si>
  <si>
    <t>30/06/2023 00:00:00 - 30/06/2023 01:00:00</t>
  </si>
  <si>
    <t>30/06/2023 01:00:00 - 30/06/2023 02:00:00</t>
  </si>
  <si>
    <t>30/06/2023 02:00:00 - 30/06/2023 03:00:00</t>
  </si>
  <si>
    <t>30/06/2023 03:00:00 - 30/06/2023 04:00:00</t>
  </si>
  <si>
    <t>30/06/2023 04:00:00 - 30/06/2023 05:00:00</t>
  </si>
  <si>
    <t>30/06/2023 05:00:00 - 30/06/2023 06:00:00</t>
  </si>
  <si>
    <t>30/06/2023 06:00:00 - 30/06/2023 07:00:00</t>
  </si>
  <si>
    <t>30/06/2023 07:00:00 - 30/06/2023 08:00:00</t>
  </si>
  <si>
    <t>30/06/2023 08:00:00 - 30/06/2023 09:00:00</t>
  </si>
  <si>
    <t>30/06/2023 09:00:00 - 30/06/2023 10:00:00</t>
  </si>
  <si>
    <t>30/06/2023 10:00:00 - 30/06/2023 11:00:00</t>
  </si>
  <si>
    <t>30/06/2023 11:00:00 - 30/06/2023 12:00:00</t>
  </si>
  <si>
    <t>30/06/2023 12:00:00 - 30/06/2023 13:00:00</t>
  </si>
  <si>
    <t>30/06/2023 13:00:00 - 30/06/2023 14:00:00</t>
  </si>
  <si>
    <t>30/06/2023 14:00:00 - 30/06/2023 15:00:00</t>
  </si>
  <si>
    <t>30/06/2023 15:00:00 - 30/06/2023 16:00:00</t>
  </si>
  <si>
    <t>30/06/2023 16:00:00 - 30/06/2023 17:00:00</t>
  </si>
  <si>
    <t>30/06/2023 17:00:00 - 30/06/2023 18:00:00</t>
  </si>
  <si>
    <t>30/06/2023 18:00:00 - 30/06/2023 19:00:00</t>
  </si>
  <si>
    <t>30/06/2023 19:00:00 - 30/06/2023 20:00:00</t>
  </si>
  <si>
    <t>30/06/2023 20:00:00 - 30/06/2023 21:00:00</t>
  </si>
  <si>
    <t>30/06/2023 21:00:00 - 30/06/2023 22:00:00</t>
  </si>
  <si>
    <t>30/06/2023 22:00:00 - 30/06/2023 23:00:00</t>
  </si>
  <si>
    <t>30/06/2023 23:00:00 - 01/07/2023 00:00:00</t>
  </si>
  <si>
    <t>01/07/2023 00:00:00 - 01/07/2023 01:00:00</t>
  </si>
  <si>
    <t>01/07/2023 01:00:00 - 01/07/2023 02:00:00</t>
  </si>
  <si>
    <t>01/07/2023 02:00:00 - 01/07/2023 03:00:00</t>
  </si>
  <si>
    <t>01/07/2023 03:00:00 - 01/07/2023 04:00:00</t>
  </si>
  <si>
    <t>01/07/2023 04:00:00 - 01/07/2023 05:00:00</t>
  </si>
  <si>
    <t>01/07/2023 05:00:00 - 01/07/2023 06:00:00</t>
  </si>
  <si>
    <t>01/07/2023 06:00:00 - 01/07/2023 07:00:00</t>
  </si>
  <si>
    <t>01/07/2023 07:00:00 - 01/07/2023 08:00:00</t>
  </si>
  <si>
    <t>01/07/2023 08:00:00 - 01/07/2023 09:00:00</t>
  </si>
  <si>
    <t>01/07/2023 09:00:00 - 01/07/2023 10:00:00</t>
  </si>
  <si>
    <t>01/07/2023 10:00:00 - 01/07/2023 11:00:00</t>
  </si>
  <si>
    <t>01/07/2023 11:00:00 - 01/07/2023 12:00:00</t>
  </si>
  <si>
    <t>01/07/2023 12:00:00 - 01/07/2023 13:00:00</t>
  </si>
  <si>
    <t>01/07/2023 13:00:00 - 01/07/2023 14:00:00</t>
  </si>
  <si>
    <t>01/07/2023 14:00:00 - 01/07/2023 15:00:00</t>
  </si>
  <si>
    <t>01/07/2023 15:00:00 - 01/07/2023 16:00:00</t>
  </si>
  <si>
    <t>01/07/2023 16:00:00 - 01/07/2023 17:00:00</t>
  </si>
  <si>
    <t>01/07/2023 17:00:00 - 01/07/2023 18:00:00</t>
  </si>
  <si>
    <t>01/07/2023 18:00:00 - 01/07/2023 19:00:00</t>
  </si>
  <si>
    <t>01/07/2023 19:00:00 - 01/07/2023 20:00:00</t>
  </si>
  <si>
    <t>01/07/2023 20:00:00 - 01/07/2023 21:00:00</t>
  </si>
  <si>
    <t>01/07/2023 21:00:00 - 01/07/2023 22:00:00</t>
  </si>
  <si>
    <t>01/07/2023 22:00:00 - 01/07/2023 23:00:00</t>
  </si>
  <si>
    <t>01/07/2023 23:00:00 - 02/07/2023 00:00:00</t>
  </si>
  <si>
    <t>02/07/2023 00:00:00 - 02/07/2023 01:00:00</t>
  </si>
  <si>
    <t>02/07/2023 01:00:00 - 02/07/2023 02:00:00</t>
  </si>
  <si>
    <t>02/07/2023 02:00:00 - 02/07/2023 03:00:00</t>
  </si>
  <si>
    <t>02/07/2023 03:00:00 - 02/07/2023 04:00:00</t>
  </si>
  <si>
    <t>02/07/2023 04:00:00 - 02/07/2023 05:00:00</t>
  </si>
  <si>
    <t>02/07/2023 05:00:00 - 02/07/2023 06:00:00</t>
  </si>
  <si>
    <t>02/07/2023 06:00:00 - 02/07/2023 07:00:00</t>
  </si>
  <si>
    <t>02/07/2023 07:00:00 - 02/07/2023 08:00:00</t>
  </si>
  <si>
    <t>02/07/2023 08:00:00 - 02/07/2023 09:00:00</t>
  </si>
  <si>
    <t>02/07/2023 09:00:00 - 02/07/2023 10:00:00</t>
  </si>
  <si>
    <t>02/07/2023 10:00:00 - 02/07/2023 11:00:00</t>
  </si>
  <si>
    <t>02/07/2023 11:00:00 - 02/07/2023 12:00:00</t>
  </si>
  <si>
    <t>02/07/2023 12:00:00 - 02/07/2023 13:00:00</t>
  </si>
  <si>
    <t>02/07/2023 13:00:00 - 02/07/2023 14:00:00</t>
  </si>
  <si>
    <t>02/07/2023 14:00:00 - 02/07/2023 15:00:00</t>
  </si>
  <si>
    <t>02/07/2023 15:00:00 - 02/07/2023 16:00:00</t>
  </si>
  <si>
    <t>02/07/2023 16:00:00 - 02/07/2023 17:00:00</t>
  </si>
  <si>
    <t>02/07/2023 17:00:00 - 02/07/2023 18:00:00</t>
  </si>
  <si>
    <t>02/07/2023 18:00:00 - 02/07/2023 19:00:00</t>
  </si>
  <si>
    <t>02/07/2023 19:00:00 - 02/07/2023 20:00:00</t>
  </si>
  <si>
    <t>02/07/2023 20:00:00 - 02/07/2023 21:00:00</t>
  </si>
  <si>
    <t>02/07/2023 21:00:00 - 02/07/2023 22:00:00</t>
  </si>
  <si>
    <t>02/07/2023 22:00:00 - 02/07/2023 23:00:00</t>
  </si>
  <si>
    <t>02/07/2023 23:00:00 - 03/07/2023 00:00:00</t>
  </si>
  <si>
    <t>03/07/2023 00:00:00 - 03/07/2023 01:00:00</t>
  </si>
  <si>
    <t>03/07/2023 01:00:00 - 03/07/2023 02:00:00</t>
  </si>
  <si>
    <t>03/07/2023 02:00:00 - 03/07/2023 03:00:00</t>
  </si>
  <si>
    <t>03/07/2023 03:00:00 - 03/07/2023 04:00:00</t>
  </si>
  <si>
    <t>03/07/2023 04:00:00 - 03/07/2023 05:00:00</t>
  </si>
  <si>
    <t>03/07/2023 05:00:00 - 03/07/2023 06:00:00</t>
  </si>
  <si>
    <t>03/07/2023 06:00:00 - 03/07/2023 07:00:00</t>
  </si>
  <si>
    <t>03/07/2023 07:00:00 - 03/07/2023 08:00:00</t>
  </si>
  <si>
    <t>03/07/2023 08:00:00 - 03/07/2023 09:00:00</t>
  </si>
  <si>
    <t>03/07/2023 09:00:00 - 03/07/2023 10:00:00</t>
  </si>
  <si>
    <t>03/07/2023 10:00:00 - 03/07/2023 11:00:00</t>
  </si>
  <si>
    <t>03/07/2023 11:00:00 - 03/07/2023 12:00:00</t>
  </si>
  <si>
    <t>03/07/2023 12:00:00 - 03/07/2023 13:00:00</t>
  </si>
  <si>
    <t>03/07/2023 13:00:00 - 03/07/2023 14:00:00</t>
  </si>
  <si>
    <t>03/07/2023 14:00:00 - 03/07/2023 15:00:00</t>
  </si>
  <si>
    <t>03/07/2023 15:00:00 - 03/07/2023 16:00:00</t>
  </si>
  <si>
    <t>03/07/2023 16:00:00 - 03/07/2023 17:00:00</t>
  </si>
  <si>
    <t>03/07/2023 17:00:00 - 03/07/2023 18:00:00</t>
  </si>
  <si>
    <t>03/07/2023 18:00:00 - 03/07/2023 19:00:00</t>
  </si>
  <si>
    <t>03/07/2023 19:00:00 - 03/07/2023 20:00:00</t>
  </si>
  <si>
    <t>03/07/2023 20:00:00 - 03/07/2023 21:00:00</t>
  </si>
  <si>
    <t>03/07/2023 21:00:00 - 03/07/2023 22:00:00</t>
  </si>
  <si>
    <t>03/07/2023 22:00:00 - 03/07/2023 23:00:00</t>
  </si>
  <si>
    <t>03/07/2023 23:00:00 - 04/07/2023 00:00:00</t>
  </si>
  <si>
    <t>04/07/2023 00:00:00 - 04/07/2023 01:00:00</t>
  </si>
  <si>
    <t>04/07/2023 01:00:00 - 04/07/2023 02:00:00</t>
  </si>
  <si>
    <t>04/07/2023 02:00:00 - 04/07/2023 03:00:00</t>
  </si>
  <si>
    <t>04/07/2023 03:00:00 - 04/07/2023 04:00:00</t>
  </si>
  <si>
    <t>04/07/2023 04:00:00 - 04/07/2023 05:00:00</t>
  </si>
  <si>
    <t>04/07/2023 05:00:00 - 04/07/2023 06:00:00</t>
  </si>
  <si>
    <t>04/07/2023 06:00:00 - 04/07/2023 07:00:00</t>
  </si>
  <si>
    <t>04/07/2023 07:00:00 - 04/07/2023 08:00:00</t>
  </si>
  <si>
    <t>04/07/2023 08:00:00 - 04/07/2023 09:00:00</t>
  </si>
  <si>
    <t>04/07/2023 09:00:00 - 04/07/2023 10:00:00</t>
  </si>
  <si>
    <t>04/07/2023 10:00:00 - 04/07/2023 11:00:00</t>
  </si>
  <si>
    <t>04/07/2023 11:00:00 - 04/07/2023 12:00:00</t>
  </si>
  <si>
    <t>04/07/2023 12:00:00 - 04/07/2023 13:00:00</t>
  </si>
  <si>
    <t>04/07/2023 13:00:00 - 04/07/2023 14:00:00</t>
  </si>
  <si>
    <t>04/07/2023 14:00:00 - 04/07/2023 15:00:00</t>
  </si>
  <si>
    <t>04/07/2023 15:00:00 - 04/07/2023 16:00:00</t>
  </si>
  <si>
    <t>04/07/2023 16:00:00 - 04/07/2023 17:00:00</t>
  </si>
  <si>
    <t>04/07/2023 17:00:00 - 04/07/2023 18:00:00</t>
  </si>
  <si>
    <t>04/07/2023 18:00:00 - 04/07/2023 19:00:00</t>
  </si>
  <si>
    <t>04/07/2023 19:00:00 - 04/07/2023 20:00:00</t>
  </si>
  <si>
    <t>04/07/2023 20:00:00 - 04/07/2023 21:00:00</t>
  </si>
  <si>
    <t>04/07/2023 21:00:00 - 04/07/2023 22:00:00</t>
  </si>
  <si>
    <t>04/07/2023 22:00:00 - 04/07/2023 23:00:00</t>
  </si>
  <si>
    <t>04/07/2023 23:00:00 - 05/07/2023 00:00:00</t>
  </si>
  <si>
    <t>05/07/2023 00:00:00 - 05/07/2023 01:00:00</t>
  </si>
  <si>
    <t>05/07/2023 01:00:00 - 05/07/2023 02:00:00</t>
  </si>
  <si>
    <t>05/07/2023 02:00:00 - 05/07/2023 03:00:00</t>
  </si>
  <si>
    <t>05/07/2023 03:00:00 - 05/07/2023 04:00:00</t>
  </si>
  <si>
    <t>05/07/2023 04:00:00 - 05/07/2023 05:00:00</t>
  </si>
  <si>
    <t>05/07/2023 05:00:00 - 05/07/2023 06:00:00</t>
  </si>
  <si>
    <t>05/07/2023 06:00:00 - 05/07/2023 07:00:00</t>
  </si>
  <si>
    <t>05/07/2023 07:00:00 - 05/07/2023 08:00:00</t>
  </si>
  <si>
    <t>05/07/2023 08:00:00 - 05/07/2023 09:00:00</t>
  </si>
  <si>
    <t>05/07/2023 09:00:00 - 05/07/2023 10:00:00</t>
  </si>
  <si>
    <t>05/07/2023 10:00:00 - 05/07/2023 11:00:00</t>
  </si>
  <si>
    <t>05/07/2023 11:00:00 - 05/07/2023 12:00:00</t>
  </si>
  <si>
    <t>05/07/2023 12:00:00 - 05/07/2023 13:00:00</t>
  </si>
  <si>
    <t>05/07/2023 13:00:00 - 05/07/2023 14:00:00</t>
  </si>
  <si>
    <t>05/07/2023 14:00:00 - 05/07/2023 15:00:00</t>
  </si>
  <si>
    <t>05/07/2023 15:00:00 - 05/07/2023 16:00:00</t>
  </si>
  <si>
    <t>05/07/2023 16:00:00 - 05/07/2023 17:00:00</t>
  </si>
  <si>
    <t>05/07/2023 17:00:00 - 05/07/2023 18:00:00</t>
  </si>
  <si>
    <t>05/07/2023 18:00:00 - 05/07/2023 19:00:00</t>
  </si>
  <si>
    <t>05/07/2023 19:00:00 - 05/07/2023 20:00:00</t>
  </si>
  <si>
    <t>05/07/2023 20:00:00 - 05/07/2023 21:00:00</t>
  </si>
  <si>
    <t>05/07/2023 21:00:00 - 05/07/2023 22:00:00</t>
  </si>
  <si>
    <t>05/07/2023 22:00:00 - 05/07/2023 23:00:00</t>
  </si>
  <si>
    <t>05/07/2023 23:00:00 - 06/07/2023 00:00:00</t>
  </si>
  <si>
    <t>06/07/2023 00:00:00 - 06/07/2023 01:00:00</t>
  </si>
  <si>
    <t>06/07/2023 01:00:00 - 06/07/2023 02:00:00</t>
  </si>
  <si>
    <t>06/07/2023 02:00:00 - 06/07/2023 03:00:00</t>
  </si>
  <si>
    <t>06/07/2023 03:00:00 - 06/07/2023 04:00:00</t>
  </si>
  <si>
    <t>06/07/2023 04:00:00 - 06/07/2023 05:00:00</t>
  </si>
  <si>
    <t>06/07/2023 05:00:00 - 06/07/2023 06:00:00</t>
  </si>
  <si>
    <t>06/07/2023 06:00:00 - 06/07/2023 07:00:00</t>
  </si>
  <si>
    <t>06/07/2023 07:00:00 - 06/07/2023 08:00:00</t>
  </si>
  <si>
    <t>06/07/2023 08:00:00 - 06/07/2023 09:00:00</t>
  </si>
  <si>
    <t>06/07/2023 09:00:00 - 06/07/2023 10:00:00</t>
  </si>
  <si>
    <t>06/07/2023 10:00:00 - 06/07/2023 11:00:00</t>
  </si>
  <si>
    <t>06/07/2023 11:00:00 - 06/07/2023 12:00:00</t>
  </si>
  <si>
    <t>06/07/2023 12:00:00 - 06/07/2023 13:00:00</t>
  </si>
  <si>
    <t>06/07/2023 13:00:00 - 06/07/2023 14:00:00</t>
  </si>
  <si>
    <t>06/07/2023 14:00:00 - 06/07/2023 15:00:00</t>
  </si>
  <si>
    <t>06/07/2023 15:00:00 - 06/07/2023 16:00:00</t>
  </si>
  <si>
    <t>06/07/2023 16:00:00 - 06/07/2023 17:00:00</t>
  </si>
  <si>
    <t>06/07/2023 17:00:00 - 06/07/2023 18:00:00</t>
  </si>
  <si>
    <t>06/07/2023 18:00:00 - 06/07/2023 19:00:00</t>
  </si>
  <si>
    <t>06/07/2023 19:00:00 - 06/07/2023 20:00:00</t>
  </si>
  <si>
    <t>06/07/2023 20:00:00 - 06/07/2023 21:00:00</t>
  </si>
  <si>
    <t>06/07/2023 21:00:00 - 06/07/2023 22:00:00</t>
  </si>
  <si>
    <t>06/07/2023 22:00:00 - 06/07/2023 23:00:00</t>
  </si>
  <si>
    <t>06/07/2023 23:00:00 - 07/07/2023 00:00:00</t>
  </si>
  <si>
    <t>07/07/2023 00:00:00 - 07/07/2023 01:00:00</t>
  </si>
  <si>
    <t>07/07/2023 01:00:00 - 07/07/2023 02:00:00</t>
  </si>
  <si>
    <t>07/07/2023 02:00:00 - 07/07/2023 03:00:00</t>
  </si>
  <si>
    <t>07/07/2023 03:00:00 - 07/07/2023 04:00:00</t>
  </si>
  <si>
    <t>07/07/2023 04:00:00 - 07/07/2023 05:00:00</t>
  </si>
  <si>
    <t>07/07/2023 05:00:00 - 07/07/2023 06:00:00</t>
  </si>
  <si>
    <t>07/07/2023 06:00:00 - 07/07/2023 07:00:00</t>
  </si>
  <si>
    <t>07/07/2023 07:00:00 - 07/07/2023 08:00:00</t>
  </si>
  <si>
    <t>07/07/2023 08:00:00 - 07/07/2023 09:00:00</t>
  </si>
  <si>
    <t>07/07/2023 09:00:00 - 07/07/2023 10:00:00</t>
  </si>
  <si>
    <t>07/07/2023 10:00:00 - 07/07/2023 11:00:00</t>
  </si>
  <si>
    <t>07/07/2023 11:00:00 - 07/07/2023 12:00:00</t>
  </si>
  <si>
    <t>07/07/2023 12:00:00 - 07/07/2023 13:00:00</t>
  </si>
  <si>
    <t>07/07/2023 13:00:00 - 07/07/2023 14:00:00</t>
  </si>
  <si>
    <t>07/07/2023 14:00:00 - 07/07/2023 15:00:00</t>
  </si>
  <si>
    <t>07/07/2023 15:00:00 - 07/07/2023 16:00:00</t>
  </si>
  <si>
    <t>07/07/2023 16:00:00 - 07/07/2023 17:00:00</t>
  </si>
  <si>
    <t>07/07/2023 17:00:00 - 07/07/2023 18:00:00</t>
  </si>
  <si>
    <t>07/07/2023 18:00:00 - 07/07/2023 19:00:00</t>
  </si>
  <si>
    <t>07/07/2023 19:00:00 - 07/07/2023 20:00:00</t>
  </si>
  <si>
    <t>07/07/2023 20:00:00 - 07/07/2023 21:00:00</t>
  </si>
  <si>
    <t>07/07/2023 21:00:00 - 07/07/2023 22:00:00</t>
  </si>
  <si>
    <t>07/07/2023 22:00:00 - 07/07/2023 23:00:00</t>
  </si>
  <si>
    <t>07/07/2023 23:00:00 - 08/07/2023 00:00:00</t>
  </si>
  <si>
    <t>08/07/2023 00:00:00 - 08/07/2023 01:00:00</t>
  </si>
  <si>
    <t>08/07/2023 01:00:00 - 08/07/2023 02:00:00</t>
  </si>
  <si>
    <t>08/07/2023 02:00:00 - 08/07/2023 03:00:00</t>
  </si>
  <si>
    <t>08/07/2023 03:00:00 - 08/07/2023 04:00:00</t>
  </si>
  <si>
    <t>08/07/2023 04:00:00 - 08/07/2023 05:00:00</t>
  </si>
  <si>
    <t>08/07/2023 05:00:00 - 08/07/2023 06:00:00</t>
  </si>
  <si>
    <t>08/07/2023 06:00:00 - 08/07/2023 07:00:00</t>
  </si>
  <si>
    <t>08/07/2023 07:00:00 - 08/07/2023 08:00:00</t>
  </si>
  <si>
    <t>08/07/2023 08:00:00 - 08/07/2023 09:00:00</t>
  </si>
  <si>
    <t>08/07/2023 09:00:00 - 08/07/2023 10:00:00</t>
  </si>
  <si>
    <t>08/07/2023 10:00:00 - 08/07/2023 11:00:00</t>
  </si>
  <si>
    <t>08/07/2023 11:00:00 - 08/07/2023 12:00:00</t>
  </si>
  <si>
    <t>08/07/2023 12:00:00 - 08/07/2023 13:00:00</t>
  </si>
  <si>
    <t>08/07/2023 13:00:00 - 08/07/2023 14:00:00</t>
  </si>
  <si>
    <t>08/07/2023 14:00:00 - 08/07/2023 15:00:00</t>
  </si>
  <si>
    <t>08/07/2023 15:00:00 - 08/07/2023 16:00:00</t>
  </si>
  <si>
    <t>08/07/2023 16:00:00 - 08/07/2023 17:00:00</t>
  </si>
  <si>
    <t>08/07/2023 17:00:00 - 08/07/2023 18:00:00</t>
  </si>
  <si>
    <t>08/07/2023 18:00:00 - 08/07/2023 19:00:00</t>
  </si>
  <si>
    <t>08/07/2023 19:00:00 - 08/07/2023 20:00:00</t>
  </si>
  <si>
    <t>08/07/2023 20:00:00 - 08/07/2023 21:00:00</t>
  </si>
  <si>
    <t>08/07/2023 21:00:00 - 08/07/2023 22:00:00</t>
  </si>
  <si>
    <t>08/07/2023 22:00:00 - 08/07/2023 23:00:00</t>
  </si>
  <si>
    <t>08/07/2023 23:00:00 - 09/07/2023 00:00:00</t>
  </si>
  <si>
    <t>09/07/2023 00:00:00 - 09/07/2023 01:00:00</t>
  </si>
  <si>
    <t>09/07/2023 01:00:00 - 09/07/2023 02:00:00</t>
  </si>
  <si>
    <t>09/07/2023 02:00:00 - 09/07/2023 03:00:00</t>
  </si>
  <si>
    <t>09/07/2023 03:00:00 - 09/07/2023 04:00:00</t>
  </si>
  <si>
    <t>09/07/2023 04:00:00 - 09/07/2023 05:00:00</t>
  </si>
  <si>
    <t>09/07/2023 05:00:00 - 09/07/2023 06:00:00</t>
  </si>
  <si>
    <t>09/07/2023 06:00:00 - 09/07/2023 07:00:00</t>
  </si>
  <si>
    <t>09/07/2023 07:00:00 - 09/07/2023 08:00:00</t>
  </si>
  <si>
    <t>09/07/2023 08:00:00 - 09/07/2023 09:00:00</t>
  </si>
  <si>
    <t>09/07/2023 09:00:00 - 09/07/2023 10:00:00</t>
  </si>
  <si>
    <t>09/07/2023 10:00:00 - 09/07/2023 11:00:00</t>
  </si>
  <si>
    <t>09/07/2023 11:00:00 - 09/07/2023 12:00:00</t>
  </si>
  <si>
    <t>09/07/2023 12:00:00 - 09/07/2023 13:00:00</t>
  </si>
  <si>
    <t>09/07/2023 13:00:00 - 09/07/2023 14:00:00</t>
  </si>
  <si>
    <t>09/07/2023 14:00:00 - 09/07/2023 15:00:00</t>
  </si>
  <si>
    <t>09/07/2023 15:00:00 - 09/07/2023 16:00:00</t>
  </si>
  <si>
    <t>09/07/2023 16:00:00 - 09/07/2023 17:00:00</t>
  </si>
  <si>
    <t>09/07/2023 17:00:00 - 09/07/2023 18:00:00</t>
  </si>
  <si>
    <t>09/07/2023 18:00:00 - 09/07/2023 19:00:00</t>
  </si>
  <si>
    <t>09/07/2023 19:00:00 - 09/07/2023 20:00:00</t>
  </si>
  <si>
    <t>09/07/2023 20:00:00 - 09/07/2023 21:00:00</t>
  </si>
  <si>
    <t>09/07/2023 21:00:00 - 09/07/2023 22:00:00</t>
  </si>
  <si>
    <t>09/07/2023 22:00:00 - 09/07/2023 23:00:00</t>
  </si>
  <si>
    <t>09/07/2023 23:00:00 - 10/07/2023 00:00:00</t>
  </si>
  <si>
    <t>10/07/2023 00:00:00 - 10/07/2023 01:00:00</t>
  </si>
  <si>
    <t>10/07/2023 01:00:00 - 10/07/2023 02:00:00</t>
  </si>
  <si>
    <t>10/07/2023 02:00:00 - 10/07/2023 03:00:00</t>
  </si>
  <si>
    <t>10/07/2023 03:00:00 - 10/07/2023 04:00:00</t>
  </si>
  <si>
    <t>10/07/2023 04:00:00 - 10/07/2023 05:00:00</t>
  </si>
  <si>
    <t>10/07/2023 05:00:00 - 10/07/2023 06:00:00</t>
  </si>
  <si>
    <t>10/07/2023 06:00:00 - 10/07/2023 07:00:00</t>
  </si>
  <si>
    <t>10/07/2023 07:00:00 - 10/07/2023 08:00:00</t>
  </si>
  <si>
    <t>10/07/2023 08:00:00 - 10/07/2023 09:00:00</t>
  </si>
  <si>
    <t>10/07/2023 09:00:00 - 10/07/2023 10:00:00</t>
  </si>
  <si>
    <t>10/07/2023 10:00:00 - 10/07/2023 11:00:00</t>
  </si>
  <si>
    <t>10/07/2023 11:00:00 - 10/07/2023 12:00:00</t>
  </si>
  <si>
    <t>10/07/2023 12:00:00 - 10/07/2023 13:00:00</t>
  </si>
  <si>
    <t>10/07/2023 13:00:00 - 10/07/2023 14:00:00</t>
  </si>
  <si>
    <t>10/07/2023 14:00:00 - 10/07/2023 15:00:00</t>
  </si>
  <si>
    <t>10/07/2023 15:00:00 - 10/07/2023 16:00:00</t>
  </si>
  <si>
    <t>10/07/2023 16:00:00 - 10/07/2023 17:00:00</t>
  </si>
  <si>
    <t>10/07/2023 17:00:00 - 10/07/2023 18:00:00</t>
  </si>
  <si>
    <t>10/07/2023 18:00:00 - 10/07/2023 19:00:00</t>
  </si>
  <si>
    <t>10/07/2023 19:00:00 - 10/07/2023 20:00:00</t>
  </si>
  <si>
    <t>10/07/2023 20:00:00 - 10/07/2023 21:00:00</t>
  </si>
  <si>
    <t>10/07/2023 21:00:00 - 10/07/2023 22:00:00</t>
  </si>
  <si>
    <t>10/07/2023 22:00:00 - 10/07/2023 23:00:00</t>
  </si>
  <si>
    <t>10/07/2023 23:00:00 - 11/07/2023 00:00:00</t>
  </si>
  <si>
    <t>11/07/2023 00:00:00 - 11/07/2023 01:00:00</t>
  </si>
  <si>
    <t>11/07/2023 01:00:00 - 11/07/2023 02:00:00</t>
  </si>
  <si>
    <t>11/07/2023 02:00:00 - 11/07/2023 03:00:00</t>
  </si>
  <si>
    <t>11/07/2023 03:00:00 - 11/07/2023 04:00:00</t>
  </si>
  <si>
    <t>11/07/2023 04:00:00 - 11/07/2023 05:00:00</t>
  </si>
  <si>
    <t>11/07/2023 05:00:00 - 11/07/2023 06:00:00</t>
  </si>
  <si>
    <t>11/07/2023 06:00:00 - 11/07/2023 07:00:00</t>
  </si>
  <si>
    <t>11/07/2023 07:00:00 - 11/07/2023 08:00:00</t>
  </si>
  <si>
    <t>11/07/2023 08:00:00 - 11/07/2023 09:00:00</t>
  </si>
  <si>
    <t>11/07/2023 09:00:00 - 11/07/2023 10:00:00</t>
  </si>
  <si>
    <t>11/07/2023 10:00:00 - 11/07/2023 11:00:00</t>
  </si>
  <si>
    <t>11/07/2023 11:00:00 - 11/07/2023 12:00:00</t>
  </si>
  <si>
    <t>11/07/2023 12:00:00 - 11/07/2023 13:00:00</t>
  </si>
  <si>
    <t>11/07/2023 13:00:00 - 11/07/2023 14:00:00</t>
  </si>
  <si>
    <t>11/07/2023 14:00:00 - 11/07/2023 15:00:00</t>
  </si>
  <si>
    <t>11/07/2023 15:00:00 - 11/07/2023 16:00:00</t>
  </si>
  <si>
    <t>11/07/2023 16:00:00 - 11/07/2023 17:00:00</t>
  </si>
  <si>
    <t>11/07/2023 17:00:00 - 11/07/2023 18:00:00</t>
  </si>
  <si>
    <t>11/07/2023 18:00:00 - 11/07/2023 19:00:00</t>
  </si>
  <si>
    <t>11/07/2023 19:00:00 - 11/07/2023 20:00:00</t>
  </si>
  <si>
    <t>11/07/2023 20:00:00 - 11/07/2023 21:00:00</t>
  </si>
  <si>
    <t>11/07/2023 21:00:00 - 11/07/2023 22:00:00</t>
  </si>
  <si>
    <t>11/07/2023 22:00:00 - 11/07/2023 23:00:00</t>
  </si>
  <si>
    <t>11/07/2023 23:00:00 - 12/07/2023 00:00:00</t>
  </si>
  <si>
    <t>12/07/2023 00:00:00 - 12/07/2023 01:00:00</t>
  </si>
  <si>
    <t>12/07/2023 01:00:00 - 12/07/2023 02:00:00</t>
  </si>
  <si>
    <t>12/07/2023 02:00:00 - 12/07/2023 03:00:00</t>
  </si>
  <si>
    <t>12/07/2023 03:00:00 - 12/07/2023 04:00:00</t>
  </si>
  <si>
    <t>12/07/2023 04:00:00 - 12/07/2023 05:00:00</t>
  </si>
  <si>
    <t>12/07/2023 05:00:00 - 12/07/2023 06:00:00</t>
  </si>
  <si>
    <t>12/07/2023 06:00:00 - 12/07/2023 07:00:00</t>
  </si>
  <si>
    <t>12/07/2023 07:00:00 - 12/07/2023 08:00:00</t>
  </si>
  <si>
    <t>12/07/2023 08:00:00 - 12/07/2023 09:00:00</t>
  </si>
  <si>
    <t>12/07/2023 09:00:00 - 12/07/2023 10:00:00</t>
  </si>
  <si>
    <t>12/07/2023 10:00:00 - 12/07/2023 11:00:00</t>
  </si>
  <si>
    <t>12/07/2023 11:00:00 - 12/07/2023 12:00:00</t>
  </si>
  <si>
    <t>12/07/2023 12:00:00 - 12/07/2023 13:00:00</t>
  </si>
  <si>
    <t>12/07/2023 13:00:00 - 12/07/2023 14:00:00</t>
  </si>
  <si>
    <t>12/07/2023 14:00:00 - 12/07/2023 15:00:00</t>
  </si>
  <si>
    <t>12/07/2023 15:00:00 - 12/07/2023 16:00:00</t>
  </si>
  <si>
    <t>12/07/2023 16:00:00 - 12/07/2023 17:00:00</t>
  </si>
  <si>
    <t>12/07/2023 17:00:00 - 12/07/2023 18:00:00</t>
  </si>
  <si>
    <t>12/07/2023 18:00:00 - 12/07/2023 19:00:00</t>
  </si>
  <si>
    <t>12/07/2023 19:00:00 - 12/07/2023 20:00:00</t>
  </si>
  <si>
    <t>12/07/2023 20:00:00 - 12/07/2023 21:00:00</t>
  </si>
  <si>
    <t>12/07/2023 21:00:00 - 12/07/2023 22:00:00</t>
  </si>
  <si>
    <t>12/07/2023 22:00:00 - 12/07/2023 23:00:00</t>
  </si>
  <si>
    <t>12/07/2023 23:00:00 - 13/07/2023 00:00:00</t>
  </si>
  <si>
    <t>13/07/2023 00:00:00 - 13/07/2023 01:00:00</t>
  </si>
  <si>
    <t>13/07/2023 01:00:00 - 13/07/2023 02:00:00</t>
  </si>
  <si>
    <t>13/07/2023 02:00:00 - 13/07/2023 03:00:00</t>
  </si>
  <si>
    <t>13/07/2023 03:00:00 - 13/07/2023 04:00:00</t>
  </si>
  <si>
    <t>13/07/2023 04:00:00 - 13/07/2023 05:00:00</t>
  </si>
  <si>
    <t>13/07/2023 05:00:00 - 13/07/2023 06:00:00</t>
  </si>
  <si>
    <t>13/07/2023 06:00:00 - 13/07/2023 07:00:00</t>
  </si>
  <si>
    <t>13/07/2023 07:00:00 - 13/07/2023 08:00:00</t>
  </si>
  <si>
    <t>13/07/2023 08:00:00 - 13/07/2023 09:00:00</t>
  </si>
  <si>
    <t>13/07/2023 09:00:00 - 13/07/2023 10:00:00</t>
  </si>
  <si>
    <t>13/07/2023 10:00:00 - 13/07/2023 11:00:00</t>
  </si>
  <si>
    <t>13/07/2023 11:00:00 - 13/07/2023 12:00:00</t>
  </si>
  <si>
    <t>13/07/2023 12:00:00 - 13/07/2023 13:00:00</t>
  </si>
  <si>
    <t>13/07/2023 13:00:00 - 13/07/2023 14:00:00</t>
  </si>
  <si>
    <t>13/07/2023 14:00:00 - 13/07/2023 15:00:00</t>
  </si>
  <si>
    <t>13/07/2023 15:00:00 - 13/07/2023 16:00:00</t>
  </si>
  <si>
    <t>13/07/2023 16:00:00 - 13/07/2023 17:00:00</t>
  </si>
  <si>
    <t>13/07/2023 17:00:00 - 13/07/2023 18:00:00</t>
  </si>
  <si>
    <t>13/07/2023 18:00:00 - 13/07/2023 19:00:00</t>
  </si>
  <si>
    <t>13/07/2023 19:00:00 - 13/07/2023 20:00:00</t>
  </si>
  <si>
    <t>13/07/2023 20:00:00 - 13/07/2023 21:00:00</t>
  </si>
  <si>
    <t>13/07/2023 21:00:00 - 13/07/2023 22:00:00</t>
  </si>
  <si>
    <t>13/07/2023 22:00:00 - 13/07/2023 23:00:00</t>
  </si>
  <si>
    <t>13/07/2023 23:00:00 - 14/07/2023 00:00:00</t>
  </si>
  <si>
    <t>14/07/2023 00:00:00 - 14/07/2023 01:00:00</t>
  </si>
  <si>
    <t>14/07/2023 01:00:00 - 14/07/2023 02:00:00</t>
  </si>
  <si>
    <t>14/07/2023 02:00:00 - 14/07/2023 03:00:00</t>
  </si>
  <si>
    <t>14/07/2023 03:00:00 - 14/07/2023 04:00:00</t>
  </si>
  <si>
    <t>14/07/2023 04:00:00 - 14/07/2023 05:00:00</t>
  </si>
  <si>
    <t>14/07/2023 05:00:00 - 14/07/2023 06:00:00</t>
  </si>
  <si>
    <t>14/07/2023 06:00:00 - 14/07/2023 07:00:00</t>
  </si>
  <si>
    <t>14/07/2023 07:00:00 - 14/07/2023 08:00:00</t>
  </si>
  <si>
    <t>14/07/2023 08:00:00 - 14/07/2023 09:00:00</t>
  </si>
  <si>
    <t>14/07/2023 09:00:00 - 14/07/2023 10:00:00</t>
  </si>
  <si>
    <t>14/07/2023 10:00:00 - 14/07/2023 11:00:00</t>
  </si>
  <si>
    <t>14/07/2023 11:00:00 - 14/07/2023 12:00:00</t>
  </si>
  <si>
    <t>14/07/2023 12:00:00 - 14/07/2023 13:00:00</t>
  </si>
  <si>
    <t>14/07/2023 13:00:00 - 14/07/2023 14:00:00</t>
  </si>
  <si>
    <t>14/07/2023 14:00:00 - 14/07/2023 15:00:00</t>
  </si>
  <si>
    <t>14/07/2023 15:00:00 - 14/07/2023 16:00:00</t>
  </si>
  <si>
    <t>14/07/2023 16:00:00 - 14/07/2023 17:00:00</t>
  </si>
  <si>
    <t>14/07/2023 17:00:00 - 14/07/2023 18:00:00</t>
  </si>
  <si>
    <t>14/07/2023 18:00:00 - 14/07/2023 19:00:00</t>
  </si>
  <si>
    <t>14/07/2023 19:00:00 - 14/07/2023 20:00:00</t>
  </si>
  <si>
    <t>14/07/2023 20:00:00 - 14/07/2023 21:00:00</t>
  </si>
  <si>
    <t>14/07/2023 21:00:00 - 14/07/2023 22:00:00</t>
  </si>
  <si>
    <t>14/07/2023 22:00:00 - 14/07/2023 23:00:00</t>
  </si>
  <si>
    <t>14/07/2023 23:00:00 - 15/07/2023 00:00:00</t>
  </si>
  <si>
    <t>15/07/2023 00:00:00 - 15/07/2023 01:00:00</t>
  </si>
  <si>
    <t>15/07/2023 01:00:00 - 15/07/2023 02:00:00</t>
  </si>
  <si>
    <t>15/07/2023 02:00:00 - 15/07/2023 03:00:00</t>
  </si>
  <si>
    <t>15/07/2023 03:00:00 - 15/07/2023 04:00:00</t>
  </si>
  <si>
    <t>15/07/2023 04:00:00 - 15/07/2023 05:00:00</t>
  </si>
  <si>
    <t>15/07/2023 05:00:00 - 15/07/2023 06:00:00</t>
  </si>
  <si>
    <t>15/07/2023 06:00:00 - 15/07/2023 07:00:00</t>
  </si>
  <si>
    <t>15/07/2023 07:00:00 - 15/07/2023 08:00:00</t>
  </si>
  <si>
    <t>15/07/2023 08:00:00 - 15/07/2023 09:00:00</t>
  </si>
  <si>
    <t>15/07/2023 09:00:00 - 15/07/2023 10:00:00</t>
  </si>
  <si>
    <t>15/07/2023 10:00:00 - 15/07/2023 11:00:00</t>
  </si>
  <si>
    <t>15/07/2023 11:00:00 - 15/07/2023 12:00:00</t>
  </si>
  <si>
    <t>15/07/2023 12:00:00 - 15/07/2023 13:00:00</t>
  </si>
  <si>
    <t>15/07/2023 13:00:00 - 15/07/2023 14:00:00</t>
  </si>
  <si>
    <t>15/07/2023 14:00:00 - 15/07/2023 15:00:00</t>
  </si>
  <si>
    <t>15/07/2023 15:00:00 - 15/07/2023 16:00:00</t>
  </si>
  <si>
    <t>15/07/2023 16:00:00 - 15/07/2023 17:00:00</t>
  </si>
  <si>
    <t>15/07/2023 17:00:00 - 15/07/2023 18:00:00</t>
  </si>
  <si>
    <t>15/07/2023 18:00:00 - 15/07/2023 19:00:00</t>
  </si>
  <si>
    <t>15/07/2023 19:00:00 - 15/07/2023 20:00:00</t>
  </si>
  <si>
    <t>15/07/2023 20:00:00 - 15/07/2023 21:00:00</t>
  </si>
  <si>
    <t>15/07/2023 21:00:00 - 15/07/2023 22:00:00</t>
  </si>
  <si>
    <t>15/07/2023 22:00:00 - 15/07/2023 23:00:00</t>
  </si>
  <si>
    <t>15/07/2023 23:00:00 - 16/07/2023 00:00:00</t>
  </si>
  <si>
    <t>16/07/2023 00:00:00 - 16/07/2023 01:00:00</t>
  </si>
  <si>
    <t>16/07/2023 01:00:00 - 16/07/2023 02:00:00</t>
  </si>
  <si>
    <t>16/07/2023 02:00:00 - 16/07/2023 03:00:00</t>
  </si>
  <si>
    <t>16/07/2023 03:00:00 - 16/07/2023 04:00:00</t>
  </si>
  <si>
    <t>16/07/2023 04:00:00 - 16/07/2023 05:00:00</t>
  </si>
  <si>
    <t>16/07/2023 05:00:00 - 16/07/2023 06:00:00</t>
  </si>
  <si>
    <t>16/07/2023 06:00:00 - 16/07/2023 07:00:00</t>
  </si>
  <si>
    <t>16/07/2023 07:00:00 - 16/07/2023 08:00:00</t>
  </si>
  <si>
    <t>16/07/2023 08:00:00 - 16/07/2023 09:00:00</t>
  </si>
  <si>
    <t>16/07/2023 09:00:00 - 16/07/2023 10:00:00</t>
  </si>
  <si>
    <t>16/07/2023 10:00:00 - 16/07/2023 11:00:00</t>
  </si>
  <si>
    <t>16/07/2023 11:00:00 - 16/07/2023 12:00:00</t>
  </si>
  <si>
    <t>16/07/2023 12:00:00 - 16/07/2023 13:00:00</t>
  </si>
  <si>
    <t>16/07/2023 13:00:00 - 16/07/2023 14:00:00</t>
  </si>
  <si>
    <t>16/07/2023 14:00:00 - 16/07/2023 15:00:00</t>
  </si>
  <si>
    <t>16/07/2023 15:00:00 - 16/07/2023 16:00:00</t>
  </si>
  <si>
    <t>16/07/2023 16:00:00 - 16/07/2023 17:00:00</t>
  </si>
  <si>
    <t>16/07/2023 17:00:00 - 16/07/2023 18:00:00</t>
  </si>
  <si>
    <t>16/07/2023 18:00:00 - 16/07/2023 19:00:00</t>
  </si>
  <si>
    <t>16/07/2023 19:00:00 - 16/07/2023 20:00:00</t>
  </si>
  <si>
    <t>16/07/2023 20:00:00 - 16/07/2023 21:00:00</t>
  </si>
  <si>
    <t>16/07/2023 21:00:00 - 16/07/2023 22:00:00</t>
  </si>
  <si>
    <t>16/07/2023 22:00:00 - 16/07/2023 23:00:00</t>
  </si>
  <si>
    <t>16/07/2023 23:00:00 - 17/07/2023 00:00:00</t>
  </si>
  <si>
    <t>17/07/2023 00:00:00 - 17/07/2023 01:00:00</t>
  </si>
  <si>
    <t>17/07/2023 01:00:00 - 17/07/2023 02:00:00</t>
  </si>
  <si>
    <t>17/07/2023 02:00:00 - 17/07/2023 03:00:00</t>
  </si>
  <si>
    <t>17/07/2023 03:00:00 - 17/07/2023 04:00:00</t>
  </si>
  <si>
    <t>17/07/2023 04:00:00 - 17/07/2023 05:00:00</t>
  </si>
  <si>
    <t>17/07/2023 05:00:00 - 17/07/2023 06:00:00</t>
  </si>
  <si>
    <t>17/07/2023 06:00:00 - 17/07/2023 07:00:00</t>
  </si>
  <si>
    <t>17/07/2023 07:00:00 - 17/07/2023 08:00:00</t>
  </si>
  <si>
    <t>17/07/2023 08:00:00 - 17/07/2023 09:00:00</t>
  </si>
  <si>
    <t>17/07/2023 09:00:00 - 17/07/2023 10:00:00</t>
  </si>
  <si>
    <t>17/07/2023 10:00:00 - 17/07/2023 11:00:00</t>
  </si>
  <si>
    <t>17/07/2023 11:00:00 - 17/07/2023 12:00:00</t>
  </si>
  <si>
    <t>17/07/2023 12:00:00 - 17/07/2023 13:00:00</t>
  </si>
  <si>
    <t>17/07/2023 13:00:00 - 17/07/2023 14:00:00</t>
  </si>
  <si>
    <t>17/07/2023 14:00:00 - 17/07/2023 15:00:00</t>
  </si>
  <si>
    <t>17/07/2023 15:00:00 - 17/07/2023 16:00:00</t>
  </si>
  <si>
    <t>17/07/2023 16:00:00 - 17/07/2023 17:00:00</t>
  </si>
  <si>
    <t>17/07/2023 17:00:00 - 17/07/2023 18:00:00</t>
  </si>
  <si>
    <t>17/07/2023 18:00:00 - 17/07/2023 19:00:00</t>
  </si>
  <si>
    <t>17/07/2023 19:00:00 - 17/07/2023 20:00:00</t>
  </si>
  <si>
    <t>17/07/2023 20:00:00 - 17/07/2023 21:00:00</t>
  </si>
  <si>
    <t>17/07/2023 21:00:00 - 17/07/2023 22:00:00</t>
  </si>
  <si>
    <t>17/07/2023 22:00:00 - 17/07/2023 23:00:00</t>
  </si>
  <si>
    <t>17/07/2023 23:00:00 - 18/07/2023 00:00:00</t>
  </si>
  <si>
    <t>18/07/2023 00:00:00 - 18/07/2023 01:00:00</t>
  </si>
  <si>
    <t>18/07/2023 01:00:00 - 18/07/2023 02:00:00</t>
  </si>
  <si>
    <t>18/07/2023 02:00:00 - 18/07/2023 03:00:00</t>
  </si>
  <si>
    <t>18/07/2023 03:00:00 - 18/07/2023 04:00:00</t>
  </si>
  <si>
    <t>18/07/2023 04:00:00 - 18/07/2023 05:00:00</t>
  </si>
  <si>
    <t>18/07/2023 05:00:00 - 18/07/2023 06:00:00</t>
  </si>
  <si>
    <t>18/07/2023 06:00:00 - 18/07/2023 07:00:00</t>
  </si>
  <si>
    <t>18/07/2023 07:00:00 - 18/07/2023 08:00:00</t>
  </si>
  <si>
    <t>18/07/2023 08:00:00 - 18/07/2023 09:00:00</t>
  </si>
  <si>
    <t>18/07/2023 09:00:00 - 18/07/2023 10:00:00</t>
  </si>
  <si>
    <t>18/07/2023 10:00:00 - 18/07/2023 11:00:00</t>
  </si>
  <si>
    <t>18/07/2023 11:00:00 - 18/07/2023 12:00:00</t>
  </si>
  <si>
    <t>18/07/2023 12:00:00 - 18/07/2023 13:00:00</t>
  </si>
  <si>
    <t>18/07/2023 13:00:00 - 18/07/2023 14:00:00</t>
  </si>
  <si>
    <t>18/07/2023 14:00:00 - 18/07/2023 15:00:00</t>
  </si>
  <si>
    <t>18/07/2023 15:00:00 - 18/07/2023 16:00:00</t>
  </si>
  <si>
    <t>18/07/2023 16:00:00 - 18/07/2023 17:00:00</t>
  </si>
  <si>
    <t>18/07/2023 17:00:00 - 18/07/2023 18:00:00</t>
  </si>
  <si>
    <t>18/07/2023 18:00:00 - 18/07/2023 19:00:00</t>
  </si>
  <si>
    <t>18/07/2023 19:00:00 - 18/07/2023 20:00:00</t>
  </si>
  <si>
    <t>18/07/2023 20:00:00 - 18/07/2023 21:00:00</t>
  </si>
  <si>
    <t>18/07/2023 21:00:00 - 18/07/2023 22:00:00</t>
  </si>
  <si>
    <t>18/07/2023 22:00:00 - 18/07/2023 23:00:00</t>
  </si>
  <si>
    <t>18/07/2023 23:00:00 - 19/07/2023 00:00:00</t>
  </si>
  <si>
    <t>19/07/2023 00:00:00 - 19/07/2023 01:00:00</t>
  </si>
  <si>
    <t>19/07/2023 01:00:00 - 19/07/2023 02:00:00</t>
  </si>
  <si>
    <t>19/07/2023 02:00:00 - 19/07/2023 03:00:00</t>
  </si>
  <si>
    <t>19/07/2023 03:00:00 - 19/07/2023 04:00:00</t>
  </si>
  <si>
    <t>19/07/2023 04:00:00 - 19/07/2023 05:00:00</t>
  </si>
  <si>
    <t>19/07/2023 05:00:00 - 19/07/2023 06:00:00</t>
  </si>
  <si>
    <t>19/07/2023 06:00:00 - 19/07/2023 07:00:00</t>
  </si>
  <si>
    <t>19/07/2023 07:00:00 - 19/07/2023 08:00:00</t>
  </si>
  <si>
    <t>19/07/2023 08:00:00 - 19/07/2023 09:00:00</t>
  </si>
  <si>
    <t>19/07/2023 09:00:00 - 19/07/2023 10:00:00</t>
  </si>
  <si>
    <t>19/07/2023 10:00:00 - 19/07/2023 11:00:00</t>
  </si>
  <si>
    <t>19/07/2023 11:00:00 - 19/07/2023 12:00:00</t>
  </si>
  <si>
    <t>19/07/2023 12:00:00 - 19/07/2023 13:00:00</t>
  </si>
  <si>
    <t>19/07/2023 13:00:00 - 19/07/2023 14:00:00</t>
  </si>
  <si>
    <t>19/07/2023 14:00:00 - 19/07/2023 15:00:00</t>
  </si>
  <si>
    <t>19/07/2023 15:00:00 - 19/07/2023 16:00:00</t>
  </si>
  <si>
    <t>19/07/2023 16:00:00 - 19/07/2023 17:00:00</t>
  </si>
  <si>
    <t>19/07/2023 17:00:00 - 19/07/2023 18:00:00</t>
  </si>
  <si>
    <t>19/07/2023 18:00:00 - 19/07/2023 19:00:00</t>
  </si>
  <si>
    <t>19/07/2023 19:00:00 - 19/07/2023 20:00:00</t>
  </si>
  <si>
    <t>19/07/2023 20:00:00 - 19/07/2023 21:00:00</t>
  </si>
  <si>
    <t>19/07/2023 21:00:00 - 19/07/2023 22:00:00</t>
  </si>
  <si>
    <t>19/07/2023 22:00:00 - 19/07/2023 23:00:00</t>
  </si>
  <si>
    <t>19/07/2023 23:00:00 - 20/07/2023 00:00:00</t>
  </si>
  <si>
    <t>20/07/2023 00:00:00 - 20/07/2023 01:00:00</t>
  </si>
  <si>
    <t>20/07/2023 01:00:00 - 20/07/2023 02:00:00</t>
  </si>
  <si>
    <t>20/07/2023 02:00:00 - 20/07/2023 03:00:00</t>
  </si>
  <si>
    <t>20/07/2023 03:00:00 - 20/07/2023 04:00:00</t>
  </si>
  <si>
    <t>20/07/2023 04:00:00 - 20/07/2023 05:00:00</t>
  </si>
  <si>
    <t>20/07/2023 05:00:00 - 20/07/2023 06:00:00</t>
  </si>
  <si>
    <t>20/07/2023 06:00:00 - 20/07/2023 07:00:00</t>
  </si>
  <si>
    <t>20/07/2023 07:00:00 - 20/07/2023 08:00:00</t>
  </si>
  <si>
    <t>20/07/2023 08:00:00 - 20/07/2023 09:00:00</t>
  </si>
  <si>
    <t>20/07/2023 09:00:00 - 20/07/2023 10:00:00</t>
  </si>
  <si>
    <t>20/07/2023 10:00:00 - 20/07/2023 11:00:00</t>
  </si>
  <si>
    <t>20/07/2023 11:00:00 - 20/07/2023 12:00:00</t>
  </si>
  <si>
    <t>20/07/2023 12:00:00 - 20/07/2023 13:00:00</t>
  </si>
  <si>
    <t>20/07/2023 13:00:00 - 20/07/2023 14:00:00</t>
  </si>
  <si>
    <t>20/07/2023 14:00:00 - 20/07/2023 15:00:00</t>
  </si>
  <si>
    <t>20/07/2023 15:00:00 - 20/07/2023 16:00:00</t>
  </si>
  <si>
    <t>20/07/2023 16:00:00 - 20/07/2023 17:00:00</t>
  </si>
  <si>
    <t>20/07/2023 17:00:00 - 20/07/2023 18:00:00</t>
  </si>
  <si>
    <t>20/07/2023 18:00:00 - 20/07/2023 19:00:00</t>
  </si>
  <si>
    <t>20/07/2023 19:00:00 - 20/07/2023 20:00:00</t>
  </si>
  <si>
    <t>20/07/2023 20:00:00 - 20/07/2023 21:00:00</t>
  </si>
  <si>
    <t>20/07/2023 21:00:00 - 20/07/2023 22:00:00</t>
  </si>
  <si>
    <t>20/07/2023 22:00:00 - 20/07/2023 23:00:00</t>
  </si>
  <si>
    <t>20/07/2023 23:00:00 - 21/07/2023 00:00:00</t>
  </si>
  <si>
    <t>21/07/2023 00:00:00 - 21/07/2023 01:00:00</t>
  </si>
  <si>
    <t>21/07/2023 01:00:00 - 21/07/2023 02:00:00</t>
  </si>
  <si>
    <t>21/07/2023 02:00:00 - 21/07/2023 03:00:00</t>
  </si>
  <si>
    <t>21/07/2023 03:00:00 - 21/07/2023 04:00:00</t>
  </si>
  <si>
    <t>21/07/2023 04:00:00 - 21/07/2023 05:00:00</t>
  </si>
  <si>
    <t>21/07/2023 05:00:00 - 21/07/2023 06:00:00</t>
  </si>
  <si>
    <t>21/07/2023 06:00:00 - 21/07/2023 07:00:00</t>
  </si>
  <si>
    <t>21/07/2023 07:00:00 - 21/07/2023 08:00:00</t>
  </si>
  <si>
    <t>21/07/2023 08:00:00 - 21/07/2023 09:00:00</t>
  </si>
  <si>
    <t>21/07/2023 09:00:00 - 21/07/2023 10:00:00</t>
  </si>
  <si>
    <t>21/07/2023 10:00:00 - 21/07/2023 11:00:00</t>
  </si>
  <si>
    <t>21/07/2023 11:00:00 - 21/07/2023 12:00:00</t>
  </si>
  <si>
    <t>21/07/2023 12:00:00 - 21/07/2023 13:00:00</t>
  </si>
  <si>
    <t>21/07/2023 13:00:00 - 21/07/2023 14:00:00</t>
  </si>
  <si>
    <t>21/07/2023 14:00:00 - 21/07/2023 15:00:00</t>
  </si>
  <si>
    <t>21/07/2023 15:00:00 - 21/07/2023 16:00:00</t>
  </si>
  <si>
    <t>21/07/2023 16:00:00 - 21/07/2023 17:00:00</t>
  </si>
  <si>
    <t>21/07/2023 17:00:00 - 21/07/2023 18:00:00</t>
  </si>
  <si>
    <t>21/07/2023 18:00:00 - 21/07/2023 19:00:00</t>
  </si>
  <si>
    <t>21/07/2023 19:00:00 - 21/07/2023 20:00:00</t>
  </si>
  <si>
    <t>21/07/2023 20:00:00 - 21/07/2023 21:00:00</t>
  </si>
  <si>
    <t>21/07/2023 21:00:00 - 21/07/2023 22:00:00</t>
  </si>
  <si>
    <t>21/07/2023 22:00:00 - 21/07/2023 23:00:00</t>
  </si>
  <si>
    <t>21/07/2023 23:00:00 - 22/07/2023 00:00:00</t>
  </si>
  <si>
    <t>22/07/2023 00:00:00 - 22/07/2023 01:00:00</t>
  </si>
  <si>
    <t>22/07/2023 01:00:00 - 22/07/2023 02:00:00</t>
  </si>
  <si>
    <t>22/07/2023 02:00:00 - 22/07/2023 03:00:00</t>
  </si>
  <si>
    <t>22/07/2023 03:00:00 - 22/07/2023 04:00:00</t>
  </si>
  <si>
    <t>22/07/2023 04:00:00 - 22/07/2023 05:00:00</t>
  </si>
  <si>
    <t>22/07/2023 05:00:00 - 22/07/2023 06:00:00</t>
  </si>
  <si>
    <t>22/07/2023 06:00:00 - 22/07/2023 07:00:00</t>
  </si>
  <si>
    <t>22/07/2023 07:00:00 - 22/07/2023 08:00:00</t>
  </si>
  <si>
    <t>22/07/2023 08:00:00 - 22/07/2023 09:00:00</t>
  </si>
  <si>
    <t>22/07/2023 09:00:00 - 22/07/2023 10:00:00</t>
  </si>
  <si>
    <t>22/07/2023 10:00:00 - 22/07/2023 11:00:00</t>
  </si>
  <si>
    <t>22/07/2023 11:00:00 - 22/07/2023 12:00:00</t>
  </si>
  <si>
    <t>22/07/2023 12:00:00 - 22/07/2023 13:00:00</t>
  </si>
  <si>
    <t>22/07/2023 13:00:00 - 22/07/2023 14:00:00</t>
  </si>
  <si>
    <t>22/07/2023 14:00:00 - 22/07/2023 15:00:00</t>
  </si>
  <si>
    <t>22/07/2023 15:00:00 - 22/07/2023 16:00:00</t>
  </si>
  <si>
    <t>22/07/2023 16:00:00 - 22/07/2023 17:00:00</t>
  </si>
  <si>
    <t>22/07/2023 17:00:00 - 22/07/2023 18:00:00</t>
  </si>
  <si>
    <t>22/07/2023 18:00:00 - 22/07/2023 19:00:00</t>
  </si>
  <si>
    <t>22/07/2023 19:00:00 - 22/07/2023 20:00:00</t>
  </si>
  <si>
    <t>22/07/2023 20:00:00 - 22/07/2023 21:00:00</t>
  </si>
  <si>
    <t>22/07/2023 21:00:00 - 22/07/2023 22:00:00</t>
  </si>
  <si>
    <t>22/07/2023 22:00:00 - 22/07/2023 23:00:00</t>
  </si>
  <si>
    <t>22/07/2023 23:00:00 - 23/07/2023 00:00:00</t>
  </si>
  <si>
    <t>23/07/2023 00:00:00 - 23/07/2023 01:00:00</t>
  </si>
  <si>
    <t>23/07/2023 01:00:00 - 23/07/2023 02:00:00</t>
  </si>
  <si>
    <t>23/07/2023 02:00:00 - 23/07/2023 03:00:00</t>
  </si>
  <si>
    <t>23/07/2023 03:00:00 - 23/07/2023 04:00:00</t>
  </si>
  <si>
    <t>23/07/2023 04:00:00 - 23/07/2023 05:00:00</t>
  </si>
  <si>
    <t>23/07/2023 05:00:00 - 23/07/2023 06:00:00</t>
  </si>
  <si>
    <t>23/07/2023 06:00:00 - 23/07/2023 07:00:00</t>
  </si>
  <si>
    <t>23/07/2023 07:00:00 - 23/07/2023 08:00:00</t>
  </si>
  <si>
    <t>23/07/2023 08:00:00 - 23/07/2023 09:00:00</t>
  </si>
  <si>
    <t>23/07/2023 09:00:00 - 23/07/2023 10:00:00</t>
  </si>
  <si>
    <t>23/07/2023 10:00:00 - 23/07/2023 11:00:00</t>
  </si>
  <si>
    <t>23/07/2023 11:00:00 - 23/07/2023 12:00:00</t>
  </si>
  <si>
    <t>23/07/2023 12:00:00 - 23/07/2023 13:00:00</t>
  </si>
  <si>
    <t>23/07/2023 13:00:00 - 23/07/2023 14:00:00</t>
  </si>
  <si>
    <t>23/07/2023 14:00:00 - 23/07/2023 15:00:00</t>
  </si>
  <si>
    <t>23/07/2023 15:00:00 - 23/07/2023 16:00:00</t>
  </si>
  <si>
    <t>23/07/2023 16:00:00 - 23/07/2023 17:00:00</t>
  </si>
  <si>
    <t>23/07/2023 17:00:00 - 23/07/2023 18:00:00</t>
  </si>
  <si>
    <t>23/07/2023 18:00:00 - 23/07/2023 19:00:00</t>
  </si>
  <si>
    <t>23/07/2023 19:00:00 - 23/07/2023 20:00:00</t>
  </si>
  <si>
    <t>23/07/2023 20:00:00 - 23/07/2023 21:00:00</t>
  </si>
  <si>
    <t>23/07/2023 21:00:00 - 23/07/2023 22:00:00</t>
  </si>
  <si>
    <t>23/07/2023 22:00:00 - 23/07/2023 23:00:00</t>
  </si>
  <si>
    <t>23/07/2023 23:00:00 - 24/07/2023 00:00:00</t>
  </si>
  <si>
    <t>24/07/2023 00:00:00 - 24/07/2023 01:00:00</t>
  </si>
  <si>
    <t>24/07/2023 01:00:00 - 24/07/2023 02:00:00</t>
  </si>
  <si>
    <t>24/07/2023 02:00:00 - 24/07/2023 03:00:00</t>
  </si>
  <si>
    <t>24/07/2023 03:00:00 - 24/07/2023 04:00:00</t>
  </si>
  <si>
    <t>24/07/2023 04:00:00 - 24/07/2023 05:00:00</t>
  </si>
  <si>
    <t>24/07/2023 05:00:00 - 24/07/2023 06:00:00</t>
  </si>
  <si>
    <t>24/07/2023 06:00:00 - 24/07/2023 07:00:00</t>
  </si>
  <si>
    <t>24/07/2023 07:00:00 - 24/07/2023 08:00:00</t>
  </si>
  <si>
    <t>24/07/2023 08:00:00 - 24/07/2023 09:00:00</t>
  </si>
  <si>
    <t>24/07/2023 09:00:00 - 24/07/2023 10:00:00</t>
  </si>
  <si>
    <t>24/07/2023 10:00:00 - 24/07/2023 11:00:00</t>
  </si>
  <si>
    <t>24/07/2023 11:00:00 - 24/07/2023 12:00:00</t>
  </si>
  <si>
    <t>24/07/2023 12:00:00 - 24/07/2023 13:00:00</t>
  </si>
  <si>
    <t>24/07/2023 13:00:00 - 24/07/2023 14:00:00</t>
  </si>
  <si>
    <t>24/07/2023 14:00:00 - 24/07/2023 15:00:00</t>
  </si>
  <si>
    <t>24/07/2023 15:00:00 - 24/07/2023 16:00:00</t>
  </si>
  <si>
    <t>24/07/2023 16:00:00 - 24/07/2023 17:00:00</t>
  </si>
  <si>
    <t>24/07/2023 17:00:00 - 24/07/2023 18:00:00</t>
  </si>
  <si>
    <t>24/07/2023 18:00:00 - 24/07/2023 19:00:00</t>
  </si>
  <si>
    <t>24/07/2023 19:00:00 - 24/07/2023 20:00:00</t>
  </si>
  <si>
    <t>24/07/2023 20:00:00 - 24/07/2023 21:00:00</t>
  </si>
  <si>
    <t>24/07/2023 21:00:00 - 24/07/2023 22:00:00</t>
  </si>
  <si>
    <t>24/07/2023 22:00:00 - 24/07/2023 23:00:00</t>
  </si>
  <si>
    <t>24/07/2023 23:00:00 - 25/07/2023 00:00:00</t>
  </si>
  <si>
    <t>25/07/2023 00:00:00 - 25/07/2023 01:00:00</t>
  </si>
  <si>
    <t>25/07/2023 01:00:00 - 25/07/2023 02:00:00</t>
  </si>
  <si>
    <t>25/07/2023 02:00:00 - 25/07/2023 03:00:00</t>
  </si>
  <si>
    <t>25/07/2023 03:00:00 - 25/07/2023 04:00:00</t>
  </si>
  <si>
    <t>25/07/2023 04:00:00 - 25/07/2023 05:00:00</t>
  </si>
  <si>
    <t>25/07/2023 05:00:00 - 25/07/2023 06:00:00</t>
  </si>
  <si>
    <t>25/07/2023 06:00:00 - 25/07/2023 07:00:00</t>
  </si>
  <si>
    <t>25/07/2023 07:00:00 - 25/07/2023 08:00:00</t>
  </si>
  <si>
    <t>25/07/2023 08:00:00 - 25/07/2023 09:00:00</t>
  </si>
  <si>
    <t>25/07/2023 09:00:00 - 25/07/2023 10:00:00</t>
  </si>
  <si>
    <t>25/07/2023 10:00:00 - 25/07/2023 11:00:00</t>
  </si>
  <si>
    <t>25/07/2023 11:00:00 - 25/07/2023 12:00:00</t>
  </si>
  <si>
    <t>25/07/2023 12:00:00 - 25/07/2023 13:00:00</t>
  </si>
  <si>
    <t>25/07/2023 13:00:00 - 25/07/2023 14:00:00</t>
  </si>
  <si>
    <t>25/07/2023 14:00:00 - 25/07/2023 15:00:00</t>
  </si>
  <si>
    <t>25/07/2023 15:00:00 - 25/07/2023 16:00:00</t>
  </si>
  <si>
    <t>25/07/2023 16:00:00 - 25/07/2023 17:00:00</t>
  </si>
  <si>
    <t>25/07/2023 17:00:00 - 25/07/2023 18:00:00</t>
  </si>
  <si>
    <t>25/07/2023 18:00:00 - 25/07/2023 19:00:00</t>
  </si>
  <si>
    <t>25/07/2023 19:00:00 - 25/07/2023 20:00:00</t>
  </si>
  <si>
    <t>25/07/2023 20:00:00 - 25/07/2023 21:00:00</t>
  </si>
  <si>
    <t>25/07/2023 21:00:00 - 25/07/2023 22:00:00</t>
  </si>
  <si>
    <t>25/07/2023 22:00:00 - 25/07/2023 23:00:00</t>
  </si>
  <si>
    <t>25/07/2023 23:00:00 - 26/07/2023 00:00:00</t>
  </si>
  <si>
    <t>26/07/2023 00:00:00 - 26/07/2023 01:00:00</t>
  </si>
  <si>
    <t>26/07/2023 01:00:00 - 26/07/2023 02:00:00</t>
  </si>
  <si>
    <t>26/07/2023 02:00:00 - 26/07/2023 03:00:00</t>
  </si>
  <si>
    <t>26/07/2023 03:00:00 - 26/07/2023 04:00:00</t>
  </si>
  <si>
    <t>26/07/2023 04:00:00 - 26/07/2023 05:00:00</t>
  </si>
  <si>
    <t>26/07/2023 05:00:00 - 26/07/2023 06:00:00</t>
  </si>
  <si>
    <t>26/07/2023 06:00:00 - 26/07/2023 07:00:00</t>
  </si>
  <si>
    <t>26/07/2023 07:00:00 - 26/07/2023 08:00:00</t>
  </si>
  <si>
    <t>26/07/2023 08:00:00 - 26/07/2023 09:00:00</t>
  </si>
  <si>
    <t>26/07/2023 09:00:00 - 26/07/2023 10:00:00</t>
  </si>
  <si>
    <t>26/07/2023 10:00:00 - 26/07/2023 11:00:00</t>
  </si>
  <si>
    <t>26/07/2023 11:00:00 - 26/07/2023 12:00:00</t>
  </si>
  <si>
    <t>26/07/2023 12:00:00 - 26/07/2023 13:00:00</t>
  </si>
  <si>
    <t>26/07/2023 13:00:00 - 26/07/2023 14:00:00</t>
  </si>
  <si>
    <t>26/07/2023 14:00:00 - 26/07/2023 15:00:00</t>
  </si>
  <si>
    <t>26/07/2023 15:00:00 - 26/07/2023 16:00:00</t>
  </si>
  <si>
    <t>26/07/2023 16:00:00 - 26/07/2023 17:00:00</t>
  </si>
  <si>
    <t>26/07/2023 17:00:00 - 26/07/2023 18:00:00</t>
  </si>
  <si>
    <t>26/07/2023 18:00:00 - 26/07/2023 19:00:00</t>
  </si>
  <si>
    <t>26/07/2023 19:00:00 - 26/07/2023 20:00:00</t>
  </si>
  <si>
    <t>26/07/2023 20:00:00 - 26/07/2023 21:00:00</t>
  </si>
  <si>
    <t>26/07/2023 21:00:00 - 26/07/2023 22:00:00</t>
  </si>
  <si>
    <t>26/07/2023 22:00:00 - 26/07/2023 23:00:00</t>
  </si>
  <si>
    <t>26/07/2023 23:00:00 - 27/07/2023 00:00:00</t>
  </si>
  <si>
    <t>27/07/2023 00:00:00 - 27/07/2023 01:00:00</t>
  </si>
  <si>
    <t>27/07/2023 01:00:00 - 27/07/2023 02:00:00</t>
  </si>
  <si>
    <t>27/07/2023 02:00:00 - 27/07/2023 03:00:00</t>
  </si>
  <si>
    <t>27/07/2023 03:00:00 - 27/07/2023 04:00:00</t>
  </si>
  <si>
    <t>27/07/2023 04:00:00 - 27/07/2023 05:00:00</t>
  </si>
  <si>
    <t>27/07/2023 05:00:00 - 27/07/2023 06:00:00</t>
  </si>
  <si>
    <t>27/07/2023 06:00:00 - 27/07/2023 07:00:00</t>
  </si>
  <si>
    <t>27/07/2023 07:00:00 - 27/07/2023 08:00:00</t>
  </si>
  <si>
    <t>27/07/2023 08:00:00 - 27/07/2023 09:00:00</t>
  </si>
  <si>
    <t>27/07/2023 09:00:00 - 27/07/2023 10:00:00</t>
  </si>
  <si>
    <t>27/07/2023 10:00:00 - 27/07/2023 11:00:00</t>
  </si>
  <si>
    <t>27/07/2023 11:00:00 - 27/07/2023 12:00:00</t>
  </si>
  <si>
    <t>27/07/2023 12:00:00 - 27/07/2023 13:00:00</t>
  </si>
  <si>
    <t>27/07/2023 13:00:00 - 27/07/2023 14:00:00</t>
  </si>
  <si>
    <t>27/07/2023 14:00:00 - 27/07/2023 15:00:00</t>
  </si>
  <si>
    <t>27/07/2023 15:00:00 - 27/07/2023 16:00:00</t>
  </si>
  <si>
    <t>27/07/2023 16:00:00 - 27/07/2023 17:00:00</t>
  </si>
  <si>
    <t>27/07/2023 17:00:00 - 27/07/2023 18:00:00</t>
  </si>
  <si>
    <t>27/07/2023 18:00:00 - 27/07/2023 19:00:00</t>
  </si>
  <si>
    <t>27/07/2023 19:00:00 - 27/07/2023 20:00:00</t>
  </si>
  <si>
    <t>27/07/2023 20:00:00 - 27/07/2023 21:00:00</t>
  </si>
  <si>
    <t>27/07/2023 21:00:00 - 27/07/2023 22:00:00</t>
  </si>
  <si>
    <t>27/07/2023 22:00:00 - 27/07/2023 23:00:00</t>
  </si>
  <si>
    <t>27/07/2023 23:00:00 - 28/07/2023 00:00:00</t>
  </si>
  <si>
    <t>28/07/2023 00:00:00 - 28/07/2023 01:00:00</t>
  </si>
  <si>
    <t>28/07/2023 01:00:00 - 28/07/2023 02:00:00</t>
  </si>
  <si>
    <t>28/07/2023 02:00:00 - 28/07/2023 03:00:00</t>
  </si>
  <si>
    <t>28/07/2023 03:00:00 - 28/07/2023 04:00:00</t>
  </si>
  <si>
    <t>28/07/2023 04:00:00 - 28/07/2023 05:00:00</t>
  </si>
  <si>
    <t>28/07/2023 05:00:00 - 28/07/2023 06:00:00</t>
  </si>
  <si>
    <t>28/07/2023 06:00:00 - 28/07/2023 07:00:00</t>
  </si>
  <si>
    <t>28/07/2023 07:00:00 - 28/07/2023 08:00:00</t>
  </si>
  <si>
    <t>28/07/2023 08:00:00 - 28/07/2023 09:00:00</t>
  </si>
  <si>
    <t>28/07/2023 09:00:00 - 28/07/2023 10:00:00</t>
  </si>
  <si>
    <t>28/07/2023 10:00:00 - 28/07/2023 11:00:00</t>
  </si>
  <si>
    <t>28/07/2023 11:00:00 - 28/07/2023 12:00:00</t>
  </si>
  <si>
    <t>28/07/2023 12:00:00 - 28/07/2023 13:00:00</t>
  </si>
  <si>
    <t>28/07/2023 13:00:00 - 28/07/2023 14:00:00</t>
  </si>
  <si>
    <t>28/07/2023 14:00:00 - 28/07/2023 15:00:00</t>
  </si>
  <si>
    <t>28/07/2023 15:00:00 - 28/07/2023 16:00:00</t>
  </si>
  <si>
    <t>28/07/2023 16:00:00 - 28/07/2023 17:00:00</t>
  </si>
  <si>
    <t>28/07/2023 17:00:00 - 28/07/2023 18:00:00</t>
  </si>
  <si>
    <t>28/07/2023 18:00:00 - 28/07/2023 19:00:00</t>
  </si>
  <si>
    <t>28/07/2023 19:00:00 - 28/07/2023 20:00:00</t>
  </si>
  <si>
    <t>28/07/2023 20:00:00 - 28/07/2023 21:00:00</t>
  </si>
  <si>
    <t>28/07/2023 21:00:00 - 28/07/2023 22:00:00</t>
  </si>
  <si>
    <t>28/07/2023 22:00:00 - 28/07/2023 23:00:00</t>
  </si>
  <si>
    <t>28/07/2023 23:00:00 - 29/07/2023 00:00:00</t>
  </si>
  <si>
    <t>29/07/2023 00:00:00 - 29/07/2023 01:00:00</t>
  </si>
  <si>
    <t>29/07/2023 01:00:00 - 29/07/2023 02:00:00</t>
  </si>
  <si>
    <t>29/07/2023 02:00:00 - 29/07/2023 03:00:00</t>
  </si>
  <si>
    <t>29/07/2023 03:00:00 - 29/07/2023 04:00:00</t>
  </si>
  <si>
    <t>29/07/2023 04:00:00 - 29/07/2023 05:00:00</t>
  </si>
  <si>
    <t>29/07/2023 05:00:00 - 29/07/2023 06:00:00</t>
  </si>
  <si>
    <t>29/07/2023 06:00:00 - 29/07/2023 07:00:00</t>
  </si>
  <si>
    <t>29/07/2023 07:00:00 - 29/07/2023 08:00:00</t>
  </si>
  <si>
    <t>29/07/2023 08:00:00 - 29/07/2023 09:00:00</t>
  </si>
  <si>
    <t>29/07/2023 09:00:00 - 29/07/2023 10:00:00</t>
  </si>
  <si>
    <t>29/07/2023 10:00:00 - 29/07/2023 11:00:00</t>
  </si>
  <si>
    <t>29/07/2023 11:00:00 - 29/07/2023 12:00:00</t>
  </si>
  <si>
    <t>29/07/2023 12:00:00 - 29/07/2023 13:00:00</t>
  </si>
  <si>
    <t>29/07/2023 13:00:00 - 29/07/2023 14:00:00</t>
  </si>
  <si>
    <t>29/07/2023 14:00:00 - 29/07/2023 15:00:00</t>
  </si>
  <si>
    <t>29/07/2023 15:00:00 - 29/07/2023 16:00:00</t>
  </si>
  <si>
    <t>29/07/2023 16:00:00 - 29/07/2023 17:00:00</t>
  </si>
  <si>
    <t>29/07/2023 17:00:00 - 29/07/2023 18:00:00</t>
  </si>
  <si>
    <t>29/07/2023 18:00:00 - 29/07/2023 19:00:00</t>
  </si>
  <si>
    <t>29/07/2023 19:00:00 - 29/07/2023 20:00:00</t>
  </si>
  <si>
    <t>29/07/2023 20:00:00 - 29/07/2023 21:00:00</t>
  </si>
  <si>
    <t>29/07/2023 21:00:00 - 29/07/2023 22:00:00</t>
  </si>
  <si>
    <t>29/07/2023 22:00:00 - 29/07/2023 23:00:00</t>
  </si>
  <si>
    <t>29/07/2023 23:00:00 - 30/07/2023 00:00:00</t>
  </si>
  <si>
    <t>30/07/2023 00:00:00 - 30/07/2023 01:00:00</t>
  </si>
  <si>
    <t>30/07/2023 01:00:00 - 30/07/2023 02:00:00</t>
  </si>
  <si>
    <t>30/07/2023 02:00:00 - 30/07/2023 03:00:00</t>
  </si>
  <si>
    <t>30/07/2023 03:00:00 - 30/07/2023 04:00:00</t>
  </si>
  <si>
    <t>30/07/2023 04:00:00 - 30/07/2023 05:00:00</t>
  </si>
  <si>
    <t>30/07/2023 05:00:00 - 30/07/2023 06:00:00</t>
  </si>
  <si>
    <t>30/07/2023 06:00:00 - 30/07/2023 07:00:00</t>
  </si>
  <si>
    <t>30/07/2023 07:00:00 - 30/07/2023 08:00:00</t>
  </si>
  <si>
    <t>30/07/2023 08:00:00 - 30/07/2023 09:00:00</t>
  </si>
  <si>
    <t>30/07/2023 09:00:00 - 30/07/2023 10:00:00</t>
  </si>
  <si>
    <t>30/07/2023 10:00:00 - 30/07/2023 11:00:00</t>
  </si>
  <si>
    <t>30/07/2023 11:00:00 - 30/07/2023 12:00:00</t>
  </si>
  <si>
    <t>30/07/2023 12:00:00 - 30/07/2023 13:00:00</t>
  </si>
  <si>
    <t>30/07/2023 13:00:00 - 30/07/2023 14:00:00</t>
  </si>
  <si>
    <t>30/07/2023 14:00:00 - 30/07/2023 15:00:00</t>
  </si>
  <si>
    <t>30/07/2023 15:00:00 - 30/07/2023 16:00:00</t>
  </si>
  <si>
    <t>30/07/2023 16:00:00 - 30/07/2023 17:00:00</t>
  </si>
  <si>
    <t>30/07/2023 17:00:00 - 30/07/2023 18:00:00</t>
  </si>
  <si>
    <t>30/07/2023 18:00:00 - 30/07/2023 19:00:00</t>
  </si>
  <si>
    <t>30/07/2023 19:00:00 - 30/07/2023 20:00:00</t>
  </si>
  <si>
    <t>30/07/2023 20:00:00 - 30/07/2023 21:00:00</t>
  </si>
  <si>
    <t>30/07/2023 21:00:00 - 30/07/2023 22:00:00</t>
  </si>
  <si>
    <t>30/07/2023 22:00:00 - 30/07/2023 23:00:00</t>
  </si>
  <si>
    <t>30/07/2023 23:00:00 - 31/07/2023 00:00:00</t>
  </si>
  <si>
    <t>31/07/2023 00:00:00 - 31/07/2023 01:00:00</t>
  </si>
  <si>
    <t>31/07/2023 01:00:00 - 31/07/2023 02:00:00</t>
  </si>
  <si>
    <t>31/07/2023 02:00:00 - 31/07/2023 03:00:00</t>
  </si>
  <si>
    <t>31/07/2023 03:00:00 - 31/07/2023 04:00:00</t>
  </si>
  <si>
    <t>31/07/2023 04:00:00 - 31/07/2023 05:00:00</t>
  </si>
  <si>
    <t>31/07/2023 05:00:00 - 31/07/2023 06:00:00</t>
  </si>
  <si>
    <t>31/07/2023 06:00:00 - 31/07/2023 07:00:00</t>
  </si>
  <si>
    <t>31/07/2023 07:00:00 - 31/07/2023 08:00:00</t>
  </si>
  <si>
    <t>31/07/2023 08:00:00 - 31/07/2023 09:00:00</t>
  </si>
  <si>
    <t>31/07/2023 09:00:00 - 31/07/2023 10:00:00</t>
  </si>
  <si>
    <t>31/07/2023 10:00:00 - 31/07/2023 11:00:00</t>
  </si>
  <si>
    <t>31/07/2023 11:00:00 - 31/07/2023 12:00:00</t>
  </si>
  <si>
    <t>31/07/2023 12:00:00 - 31/07/2023 13:00:00</t>
  </si>
  <si>
    <t>31/07/2023 13:00:00 - 31/07/2023 14:00:00</t>
  </si>
  <si>
    <t>31/07/2023 14:00:00 - 31/07/2023 15:00:00</t>
  </si>
  <si>
    <t>31/07/2023 15:00:00 - 31/07/2023 16:00:00</t>
  </si>
  <si>
    <t>31/07/2023 16:00:00 - 31/07/2023 17:00:00</t>
  </si>
  <si>
    <t>31/07/2023 17:00:00 - 31/07/2023 18:00:00</t>
  </si>
  <si>
    <t>31/07/2023 18:00:00 - 31/07/2023 19:00:00</t>
  </si>
  <si>
    <t>31/07/2023 19:00:00 - 31/07/2023 20:00:00</t>
  </si>
  <si>
    <t>31/07/2023 20:00:00 - 31/07/2023 21:00:00</t>
  </si>
  <si>
    <t>31/07/2023 21:00:00 - 31/07/2023 22:00:00</t>
  </si>
  <si>
    <t>31/07/2023 22:00:00 - 31/07/2023 23:00:00</t>
  </si>
  <si>
    <t>31/07/2023 23:00:00 - 01/08/2023 00:00:00</t>
  </si>
  <si>
    <t>01/08/2023 00:00:00 - 01/08/2023 01:00:00</t>
  </si>
  <si>
    <t>01/08/2023 01:00:00 - 01/08/2023 02:00:00</t>
  </si>
  <si>
    <t>01/08/2023 02:00:00 - 01/08/2023 03:00:00</t>
  </si>
  <si>
    <t>01/08/2023 03:00:00 - 01/08/2023 04:00:00</t>
  </si>
  <si>
    <t>01/08/2023 04:00:00 - 01/08/2023 05:00:00</t>
  </si>
  <si>
    <t>01/08/2023 05:00:00 - 01/08/2023 06:00:00</t>
  </si>
  <si>
    <t>01/08/2023 06:00:00 - 01/08/2023 07:00:00</t>
  </si>
  <si>
    <t>01/08/2023 07:00:00 - 01/08/2023 08:00:00</t>
  </si>
  <si>
    <t>01/08/2023 08:00:00 - 01/08/2023 09:00:00</t>
  </si>
  <si>
    <t>01/08/2023 09:00:00 - 01/08/2023 10:00:00</t>
  </si>
  <si>
    <t>01/08/2023 10:00:00 - 01/08/2023 11:00:00</t>
  </si>
  <si>
    <t>01/08/2023 11:00:00 - 01/08/2023 12:00:00</t>
  </si>
  <si>
    <t>01/08/2023 12:00:00 - 01/08/2023 13:00:00</t>
  </si>
  <si>
    <t>01/08/2023 13:00:00 - 01/08/2023 14:00:00</t>
  </si>
  <si>
    <t>01/08/2023 14:00:00 - 01/08/2023 15:00:00</t>
  </si>
  <si>
    <t>01/08/2023 15:00:00 - 01/08/2023 16:00:00</t>
  </si>
  <si>
    <t>01/08/2023 16:00:00 - 01/08/2023 17:00:00</t>
  </si>
  <si>
    <t>01/08/2023 17:00:00 - 01/08/2023 18:00:00</t>
  </si>
  <si>
    <t>01/08/2023 18:00:00 - 01/08/2023 19:00:00</t>
  </si>
  <si>
    <t>01/08/2023 19:00:00 - 01/08/2023 20:00:00</t>
  </si>
  <si>
    <t>01/08/2023 20:00:00 - 01/08/2023 21:00:00</t>
  </si>
  <si>
    <t>01/08/2023 21:00:00 - 01/08/2023 22:00:00</t>
  </si>
  <si>
    <t>01/08/2023 22:00:00 - 01/08/2023 23:00:00</t>
  </si>
  <si>
    <t>01/08/2023 23:00:00 - 02/08/2023 00:00:00</t>
  </si>
  <si>
    <t>02/08/2023 00:00:00 - 02/08/2023 01:00:00</t>
  </si>
  <si>
    <t>02/08/2023 01:00:00 - 02/08/2023 02:00:00</t>
  </si>
  <si>
    <t>02/08/2023 02:00:00 - 02/08/2023 03:00:00</t>
  </si>
  <si>
    <t>02/08/2023 03:00:00 - 02/08/2023 04:00:00</t>
  </si>
  <si>
    <t>02/08/2023 04:00:00 - 02/08/2023 05:00:00</t>
  </si>
  <si>
    <t>02/08/2023 05:00:00 - 02/08/2023 06:00:00</t>
  </si>
  <si>
    <t>02/08/2023 06:00:00 - 02/08/2023 07:00:00</t>
  </si>
  <si>
    <t>02/08/2023 07:00:00 - 02/08/2023 08:00:00</t>
  </si>
  <si>
    <t>02/08/2023 08:00:00 - 02/08/2023 09:00:00</t>
  </si>
  <si>
    <t>02/08/2023 09:00:00 - 02/08/2023 10:00:00</t>
  </si>
  <si>
    <t>02/08/2023 10:00:00 - 02/08/2023 11:00:00</t>
  </si>
  <si>
    <t>02/08/2023 11:00:00 - 02/08/2023 12:00:00</t>
  </si>
  <si>
    <t>02/08/2023 12:00:00 - 02/08/2023 13:00:00</t>
  </si>
  <si>
    <t>02/08/2023 13:00:00 - 02/08/2023 14:00:00</t>
  </si>
  <si>
    <t>02/08/2023 14:00:00 - 02/08/2023 15:00:00</t>
  </si>
  <si>
    <t>02/08/2023 15:00:00 - 02/08/2023 16:00:00</t>
  </si>
  <si>
    <t>02/08/2023 16:00:00 - 02/08/2023 17:00:00</t>
  </si>
  <si>
    <t>02/08/2023 17:00:00 - 02/08/2023 18:00:00</t>
  </si>
  <si>
    <t>02/08/2023 18:00:00 - 02/08/2023 19:00:00</t>
  </si>
  <si>
    <t>02/08/2023 19:00:00 - 02/08/2023 20:00:00</t>
  </si>
  <si>
    <t>02/08/2023 20:00:00 - 02/08/2023 21:00:00</t>
  </si>
  <si>
    <t>02/08/2023 21:00:00 - 02/08/2023 22:00:00</t>
  </si>
  <si>
    <t>02/08/2023 22:00:00 - 02/08/2023 23:00:00</t>
  </si>
  <si>
    <t>02/08/2023 23:00:00 - 03/08/2023 00:00:00</t>
  </si>
  <si>
    <t>03/08/2023 00:00:00 - 03/08/2023 01:00:00</t>
  </si>
  <si>
    <t>03/08/2023 01:00:00 - 03/08/2023 02:00:00</t>
  </si>
  <si>
    <t>03/08/2023 02:00:00 - 03/08/2023 03:00:00</t>
  </si>
  <si>
    <t>03/08/2023 03:00:00 - 03/08/2023 04:00:00</t>
  </si>
  <si>
    <t>03/08/2023 04:00:00 - 03/08/2023 05:00:00</t>
  </si>
  <si>
    <t>03/08/2023 05:00:00 - 03/08/2023 06:00:00</t>
  </si>
  <si>
    <t>03/08/2023 06:00:00 - 03/08/2023 07:00:00</t>
  </si>
  <si>
    <t>03/08/2023 07:00:00 - 03/08/2023 08:00:00</t>
  </si>
  <si>
    <t>03/08/2023 08:00:00 - 03/08/2023 09:00:00</t>
  </si>
  <si>
    <t>03/08/2023 09:00:00 - 03/08/2023 10:00:00</t>
  </si>
  <si>
    <t>03/08/2023 10:00:00 - 03/08/2023 11:00:00</t>
  </si>
  <si>
    <t>03/08/2023 11:00:00 - 03/08/2023 12:00:00</t>
  </si>
  <si>
    <t>03/08/2023 12:00:00 - 03/08/2023 13:00:00</t>
  </si>
  <si>
    <t>03/08/2023 13:00:00 - 03/08/2023 14:00:00</t>
  </si>
  <si>
    <t>03/08/2023 14:00:00 - 03/08/2023 15:00:00</t>
  </si>
  <si>
    <t>03/08/2023 15:00:00 - 03/08/2023 16:00:00</t>
  </si>
  <si>
    <t>03/08/2023 16:00:00 - 03/08/2023 17:00:00</t>
  </si>
  <si>
    <t>03/08/2023 17:00:00 - 03/08/2023 18:00:00</t>
  </si>
  <si>
    <t>03/08/2023 18:00:00 - 03/08/2023 19:00:00</t>
  </si>
  <si>
    <t>03/08/2023 19:00:00 - 03/08/2023 20:00:00</t>
  </si>
  <si>
    <t>03/08/2023 20:00:00 - 03/08/2023 21:00:00</t>
  </si>
  <si>
    <t>03/08/2023 21:00:00 - 03/08/2023 22:00:00</t>
  </si>
  <si>
    <t>03/08/2023 22:00:00 - 03/08/2023 23:00:00</t>
  </si>
  <si>
    <t>03/08/2023 23:00:00 - 04/08/2023 00:00:00</t>
  </si>
  <si>
    <t>04/08/2023 00:00:00 - 04/08/2023 01:00:00</t>
  </si>
  <si>
    <t>04/08/2023 01:00:00 - 04/08/2023 02:00:00</t>
  </si>
  <si>
    <t>04/08/2023 02:00:00 - 04/08/2023 03:00:00</t>
  </si>
  <si>
    <t>04/08/2023 03:00:00 - 04/08/2023 04:00:00</t>
  </si>
  <si>
    <t>04/08/2023 04:00:00 - 04/08/2023 05:00:00</t>
  </si>
  <si>
    <t>04/08/2023 05:00:00 - 04/08/2023 06:00:00</t>
  </si>
  <si>
    <t>04/08/2023 06:00:00 - 04/08/2023 07:00:00</t>
  </si>
  <si>
    <t>04/08/2023 07:00:00 - 04/08/2023 08:00:00</t>
  </si>
  <si>
    <t>04/08/2023 08:00:00 - 04/08/2023 09:00:00</t>
  </si>
  <si>
    <t>04/08/2023 09:00:00 - 04/08/2023 10:00:00</t>
  </si>
  <si>
    <t>04/08/2023 10:00:00 - 04/08/2023 11:00:00</t>
  </si>
  <si>
    <t>04/08/2023 11:00:00 - 04/08/2023 12:00:00</t>
  </si>
  <si>
    <t>04/08/2023 12:00:00 - 04/08/2023 13:00:00</t>
  </si>
  <si>
    <t>04/08/2023 13:00:00 - 04/08/2023 14:00:00</t>
  </si>
  <si>
    <t>04/08/2023 14:00:00 - 04/08/2023 15:00:00</t>
  </si>
  <si>
    <t>04/08/2023 15:00:00 - 04/08/2023 16:00:00</t>
  </si>
  <si>
    <t>04/08/2023 16:00:00 - 04/08/2023 17:00:00</t>
  </si>
  <si>
    <t>04/08/2023 17:00:00 - 04/08/2023 18:00:00</t>
  </si>
  <si>
    <t>04/08/2023 18:00:00 - 04/08/2023 19:00:00</t>
  </si>
  <si>
    <t>04/08/2023 19:00:00 - 04/08/2023 20:00:00</t>
  </si>
  <si>
    <t>04/08/2023 20:00:00 - 04/08/2023 21:00:00</t>
  </si>
  <si>
    <t>04/08/2023 21:00:00 - 04/08/2023 22:00:00</t>
  </si>
  <si>
    <t>04/08/2023 22:00:00 - 04/08/2023 23:00:00</t>
  </si>
  <si>
    <t>04/08/2023 23:00:00 - 05/08/2023 00:00:00</t>
  </si>
  <si>
    <t>05/08/2023 00:00:00 - 05/08/2023 01:00:00</t>
  </si>
  <si>
    <t>05/08/2023 01:00:00 - 05/08/2023 02:00:00</t>
  </si>
  <si>
    <t>05/08/2023 02:00:00 - 05/08/2023 03:00:00</t>
  </si>
  <si>
    <t>05/08/2023 03:00:00 - 05/08/2023 04:00:00</t>
  </si>
  <si>
    <t>05/08/2023 04:00:00 - 05/08/2023 05:00:00</t>
  </si>
  <si>
    <t>05/08/2023 05:00:00 - 05/08/2023 06:00:00</t>
  </si>
  <si>
    <t>05/08/2023 06:00:00 - 05/08/2023 07:00:00</t>
  </si>
  <si>
    <t>05/08/2023 07:00:00 - 05/08/2023 08:00:00</t>
  </si>
  <si>
    <t>05/08/2023 08:00:00 - 05/08/2023 09:00:00</t>
  </si>
  <si>
    <t>05/08/2023 09:00:00 - 05/08/2023 10:00:00</t>
  </si>
  <si>
    <t>05/08/2023 10:00:00 - 05/08/2023 11:00:00</t>
  </si>
  <si>
    <t>05/08/2023 11:00:00 - 05/08/2023 12:00:00</t>
  </si>
  <si>
    <t>05/08/2023 12:00:00 - 05/08/2023 13:00:00</t>
  </si>
  <si>
    <t>05/08/2023 13:00:00 - 05/08/2023 14:00:00</t>
  </si>
  <si>
    <t>05/08/2023 14:00:00 - 05/08/2023 15:00:00</t>
  </si>
  <si>
    <t>05/08/2023 15:00:00 - 05/08/2023 16:00:00</t>
  </si>
  <si>
    <t>05/08/2023 16:00:00 - 05/08/2023 17:00:00</t>
  </si>
  <si>
    <t>05/08/2023 17:00:00 - 05/08/2023 18:00:00</t>
  </si>
  <si>
    <t>05/08/2023 18:00:00 - 05/08/2023 19:00:00</t>
  </si>
  <si>
    <t>05/08/2023 19:00:00 - 05/08/2023 20:00:00</t>
  </si>
  <si>
    <t>05/08/2023 20:00:00 - 05/08/2023 21:00:00</t>
  </si>
  <si>
    <t>05/08/2023 21:00:00 - 05/08/2023 22:00:00</t>
  </si>
  <si>
    <t>05/08/2023 22:00:00 - 05/08/2023 23:00:00</t>
  </si>
  <si>
    <t>05/08/2023 23:00:00 - 06/08/2023 00:00:00</t>
  </si>
  <si>
    <t>06/08/2023 00:00:00 - 06/08/2023 01:00:00</t>
  </si>
  <si>
    <t>06/08/2023 01:00:00 - 06/08/2023 02:00:00</t>
  </si>
  <si>
    <t>06/08/2023 02:00:00 - 06/08/2023 03:00:00</t>
  </si>
  <si>
    <t>06/08/2023 03:00:00 - 06/08/2023 04:00:00</t>
  </si>
  <si>
    <t>06/08/2023 04:00:00 - 06/08/2023 05:00:00</t>
  </si>
  <si>
    <t>06/08/2023 05:00:00 - 06/08/2023 06:00:00</t>
  </si>
  <si>
    <t>06/08/2023 06:00:00 - 06/08/2023 07:00:00</t>
  </si>
  <si>
    <t>06/08/2023 07:00:00 - 06/08/2023 08:00:00</t>
  </si>
  <si>
    <t>06/08/2023 08:00:00 - 06/08/2023 09:00:00</t>
  </si>
  <si>
    <t>06/08/2023 09:00:00 - 06/08/2023 10:00:00</t>
  </si>
  <si>
    <t>06/08/2023 10:00:00 - 06/08/2023 11:00:00</t>
  </si>
  <si>
    <t>06/08/2023 11:00:00 - 06/08/2023 12:00:00</t>
  </si>
  <si>
    <t>06/08/2023 12:00:00 - 06/08/2023 13:00:00</t>
  </si>
  <si>
    <t>06/08/2023 13:00:00 - 06/08/2023 14:00:00</t>
  </si>
  <si>
    <t>06/08/2023 14:00:00 - 06/08/2023 15:00:00</t>
  </si>
  <si>
    <t>06/08/2023 15:00:00 - 06/08/2023 16:00:00</t>
  </si>
  <si>
    <t>06/08/2023 16:00:00 - 06/08/2023 17:00:00</t>
  </si>
  <si>
    <t>06/08/2023 17:00:00 - 06/08/2023 18:00:00</t>
  </si>
  <si>
    <t>06/08/2023 18:00:00 - 06/08/2023 19:00:00</t>
  </si>
  <si>
    <t>06/08/2023 19:00:00 - 06/08/2023 20:00:00</t>
  </si>
  <si>
    <t>06/08/2023 20:00:00 - 06/08/2023 21:00:00</t>
  </si>
  <si>
    <t>06/08/2023 21:00:00 - 06/08/2023 22:00:00</t>
  </si>
  <si>
    <t>06/08/2023 22:00:00 - 06/08/2023 23:00:00</t>
  </si>
  <si>
    <t>06/08/2023 23:00:00 - 07/08/2023 00:00:00</t>
  </si>
  <si>
    <t>07/08/2023 00:00:00 - 07/08/2023 01:00:00</t>
  </si>
  <si>
    <t>07/08/2023 01:00:00 - 07/08/2023 02:00:00</t>
  </si>
  <si>
    <t>07/08/2023 02:00:00 - 07/08/2023 03:00:00</t>
  </si>
  <si>
    <t>07/08/2023 03:00:00 - 07/08/2023 04:00:00</t>
  </si>
  <si>
    <t>07/08/2023 04:00:00 - 07/08/2023 05:00:00</t>
  </si>
  <si>
    <t>07/08/2023 05:00:00 - 07/08/2023 06:00:00</t>
  </si>
  <si>
    <t>07/08/2023 06:00:00 - 07/08/2023 07:00:00</t>
  </si>
  <si>
    <t>07/08/2023 07:00:00 - 07/08/2023 08:00:00</t>
  </si>
  <si>
    <t>07/08/2023 08:00:00 - 07/08/2023 09:00:00</t>
  </si>
  <si>
    <t>07/08/2023 09:00:00 - 07/08/2023 10:00:00</t>
  </si>
  <si>
    <t>07/08/2023 10:00:00 - 07/08/2023 11:00:00</t>
  </si>
  <si>
    <t>07/08/2023 11:00:00 - 07/08/2023 12:00:00</t>
  </si>
  <si>
    <t>07/08/2023 12:00:00 - 07/08/2023 13:00:00</t>
  </si>
  <si>
    <t>07/08/2023 13:00:00 - 07/08/2023 14:00:00</t>
  </si>
  <si>
    <t>07/08/2023 14:00:00 - 07/08/2023 15:00:00</t>
  </si>
  <si>
    <t>07/08/2023 15:00:00 - 07/08/2023 16:00:00</t>
  </si>
  <si>
    <t>07/08/2023 16:00:00 - 07/08/2023 17:00:00</t>
  </si>
  <si>
    <t>07/08/2023 17:00:00 - 07/08/2023 18:00:00</t>
  </si>
  <si>
    <t>07/08/2023 18:00:00 - 07/08/2023 19:00:00</t>
  </si>
  <si>
    <t>07/08/2023 19:00:00 - 07/08/2023 20:00:00</t>
  </si>
  <si>
    <t>07/08/2023 20:00:00 - 07/08/2023 21:00:00</t>
  </si>
  <si>
    <t>07/08/2023 21:00:00 - 07/08/2023 22:00:00</t>
  </si>
  <si>
    <t>07/08/2023 22:00:00 - 07/08/2023 23:00:00</t>
  </si>
  <si>
    <t>07/08/2023 23:00:00 - 08/08/2023 00:00:00</t>
  </si>
  <si>
    <t>08/08/2023 00:00:00 - 08/08/2023 01:00:00</t>
  </si>
  <si>
    <t>08/08/2023 01:00:00 - 08/08/2023 02:00:00</t>
  </si>
  <si>
    <t>08/08/2023 02:00:00 - 08/08/2023 03:00:00</t>
  </si>
  <si>
    <t>08/08/2023 03:00:00 - 08/08/2023 04:00:00</t>
  </si>
  <si>
    <t>08/08/2023 04:00:00 - 08/08/2023 05:00:00</t>
  </si>
  <si>
    <t>08/08/2023 05:00:00 - 08/08/2023 06:00:00</t>
  </si>
  <si>
    <t>08/08/2023 06:00:00 - 08/08/2023 07:00:00</t>
  </si>
  <si>
    <t>08/08/2023 07:00:00 - 08/08/2023 08:00:00</t>
  </si>
  <si>
    <t>08/08/2023 08:00:00 - 08/08/2023 09:00:00</t>
  </si>
  <si>
    <t>08/08/2023 09:00:00 - 08/08/2023 10:00:00</t>
  </si>
  <si>
    <t>08/08/2023 10:00:00 - 08/08/2023 11:00:00</t>
  </si>
  <si>
    <t>08/08/2023 11:00:00 - 08/08/2023 12:00:00</t>
  </si>
  <si>
    <t>08/08/2023 12:00:00 - 08/08/2023 13:00:00</t>
  </si>
  <si>
    <t>08/08/2023 13:00:00 - 08/08/2023 14:00:00</t>
  </si>
  <si>
    <t>08/08/2023 14:00:00 - 08/08/2023 15:00:00</t>
  </si>
  <si>
    <t>08/08/2023 15:00:00 - 08/08/2023 16:00:00</t>
  </si>
  <si>
    <t>08/08/2023 16:00:00 - 08/08/2023 17:00:00</t>
  </si>
  <si>
    <t>08/08/2023 17:00:00 - 08/08/2023 18:00:00</t>
  </si>
  <si>
    <t>08/08/2023 18:00:00 - 08/08/2023 19:00:00</t>
  </si>
  <si>
    <t>08/08/2023 19:00:00 - 08/08/2023 20:00:00</t>
  </si>
  <si>
    <t>08/08/2023 20:00:00 - 08/08/2023 21:00:00</t>
  </si>
  <si>
    <t>08/08/2023 21:00:00 - 08/08/2023 22:00:00</t>
  </si>
  <si>
    <t>08/08/2023 22:00:00 - 08/08/2023 23:00:00</t>
  </si>
  <si>
    <t>08/08/2023 23:00:00 - 09/08/2023 00:00:00</t>
  </si>
  <si>
    <t>09/08/2023 00:00:00 - 09/08/2023 01:00:00</t>
  </si>
  <si>
    <t>09/08/2023 01:00:00 - 09/08/2023 02:00:00</t>
  </si>
  <si>
    <t>09/08/2023 02:00:00 - 09/08/2023 03:00:00</t>
  </si>
  <si>
    <t>09/08/2023 03:00:00 - 09/08/2023 04:00:00</t>
  </si>
  <si>
    <t>09/08/2023 04:00:00 - 09/08/2023 05:00:00</t>
  </si>
  <si>
    <t>09/08/2023 05:00:00 - 09/08/2023 06:00:00</t>
  </si>
  <si>
    <t>09/08/2023 06:00:00 - 09/08/2023 07:00:00</t>
  </si>
  <si>
    <t>09/08/2023 07:00:00 - 09/08/2023 08:00:00</t>
  </si>
  <si>
    <t>09/08/2023 08:00:00 - 09/08/2023 09:00:00</t>
  </si>
  <si>
    <t>09/08/2023 09:00:00 - 09/08/2023 10:00:00</t>
  </si>
  <si>
    <t>09/08/2023 10:00:00 - 09/08/2023 11:00:00</t>
  </si>
  <si>
    <t>09/08/2023 11:00:00 - 09/08/2023 12:00:00</t>
  </si>
  <si>
    <t>09/08/2023 12:00:00 - 09/08/2023 13:00:00</t>
  </si>
  <si>
    <t>09/08/2023 13:00:00 - 09/08/2023 14:00:00</t>
  </si>
  <si>
    <t>09/08/2023 14:00:00 - 09/08/2023 15:00:00</t>
  </si>
  <si>
    <t>09/08/2023 15:00:00 - 09/08/2023 16:00:00</t>
  </si>
  <si>
    <t>09/08/2023 16:00:00 - 09/08/2023 17:00:00</t>
  </si>
  <si>
    <t>09/08/2023 17:00:00 - 09/08/2023 18:00:00</t>
  </si>
  <si>
    <t>09/08/2023 18:00:00 - 09/08/2023 19:00:00</t>
  </si>
  <si>
    <t>09/08/2023 19:00:00 - 09/08/2023 20:00:00</t>
  </si>
  <si>
    <t>09/08/2023 20:00:00 - 09/08/2023 21:00:00</t>
  </si>
  <si>
    <t>09/08/2023 21:00:00 - 09/08/2023 22:00:00</t>
  </si>
  <si>
    <t>09/08/2023 22:00:00 - 09/08/2023 23:00:00</t>
  </si>
  <si>
    <t>09/08/2023 23:00:00 - 10/08/2023 00:00:00</t>
  </si>
  <si>
    <t>10/08/2023 00:00:00 - 10/08/2023 01:00:00</t>
  </si>
  <si>
    <t>10/08/2023 01:00:00 - 10/08/2023 02:00:00</t>
  </si>
  <si>
    <t>10/08/2023 02:00:00 - 10/08/2023 03:00:00</t>
  </si>
  <si>
    <t>10/08/2023 03:00:00 - 10/08/2023 04:00:00</t>
  </si>
  <si>
    <t>10/08/2023 04:00:00 - 10/08/2023 05:00:00</t>
  </si>
  <si>
    <t>10/08/2023 05:00:00 - 10/08/2023 06:00:00</t>
  </si>
  <si>
    <t>10/08/2023 06:00:00 - 10/08/2023 07:00:00</t>
  </si>
  <si>
    <t>10/08/2023 07:00:00 - 10/08/2023 08:00:00</t>
  </si>
  <si>
    <t>10/08/2023 08:00:00 - 10/08/2023 09:00:00</t>
  </si>
  <si>
    <t>10/08/2023 09:00:00 - 10/08/2023 10:00:00</t>
  </si>
  <si>
    <t>10/08/2023 10:00:00 - 10/08/2023 11:00:00</t>
  </si>
  <si>
    <t>10/08/2023 11:00:00 - 10/08/2023 12:00:00</t>
  </si>
  <si>
    <t>10/08/2023 12:00:00 - 10/08/2023 13:00:00</t>
  </si>
  <si>
    <t>10/08/2023 13:00:00 - 10/08/2023 14:00:00</t>
  </si>
  <si>
    <t>10/08/2023 14:00:00 - 10/08/2023 15:00:00</t>
  </si>
  <si>
    <t>10/08/2023 15:00:00 - 10/08/2023 16:00:00</t>
  </si>
  <si>
    <t>10/08/2023 16:00:00 - 10/08/2023 17:00:00</t>
  </si>
  <si>
    <t>10/08/2023 17:00:00 - 10/08/2023 18:00:00</t>
  </si>
  <si>
    <t>10/08/2023 18:00:00 - 10/08/2023 19:00:00</t>
  </si>
  <si>
    <t>10/08/2023 19:00:00 - 10/08/2023 20:00:00</t>
  </si>
  <si>
    <t>10/08/2023 20:00:00 - 10/08/2023 21:00:00</t>
  </si>
  <si>
    <t>10/08/2023 21:00:00 - 10/08/2023 22:00:00</t>
  </si>
  <si>
    <t>10/08/2023 22:00:00 - 10/08/2023 23:00:00</t>
  </si>
  <si>
    <t>10/08/2023 23:00:00 - 11/08/2023 00:00:00</t>
  </si>
  <si>
    <t>11/08/2023 00:00:00 - 11/08/2023 01:00:00</t>
  </si>
  <si>
    <t>11/08/2023 01:00:00 - 11/08/2023 02:00:00</t>
  </si>
  <si>
    <t>11/08/2023 02:00:00 - 11/08/2023 03:00:00</t>
  </si>
  <si>
    <t>11/08/2023 03:00:00 - 11/08/2023 04:00:00</t>
  </si>
  <si>
    <t>11/08/2023 04:00:00 - 11/08/2023 05:00:00</t>
  </si>
  <si>
    <t>11/08/2023 05:00:00 - 11/08/2023 06:00:00</t>
  </si>
  <si>
    <t>11/08/2023 06:00:00 - 11/08/2023 07:00:00</t>
  </si>
  <si>
    <t>11/08/2023 07:00:00 - 11/08/2023 08:00:00</t>
  </si>
  <si>
    <t>11/08/2023 08:00:00 - 11/08/2023 09:00:00</t>
  </si>
  <si>
    <t>11/08/2023 09:00:00 - 11/08/2023 10:00:00</t>
  </si>
  <si>
    <t>11/08/2023 10:00:00 - 11/08/2023 11:00:00</t>
  </si>
  <si>
    <t>11/08/2023 11:00:00 - 11/08/2023 12:00:00</t>
  </si>
  <si>
    <t>11/08/2023 12:00:00 - 11/08/2023 13:00:00</t>
  </si>
  <si>
    <t>11/08/2023 13:00:00 - 11/08/2023 14:00:00</t>
  </si>
  <si>
    <t>11/08/2023 14:00:00 - 11/08/2023 15:00:00</t>
  </si>
  <si>
    <t>11/08/2023 15:00:00 - 11/08/2023 16:00:00</t>
  </si>
  <si>
    <t>11/08/2023 16:00:00 - 11/08/2023 17:00:00</t>
  </si>
  <si>
    <t>11/08/2023 17:00:00 - 11/08/2023 18:00:00</t>
  </si>
  <si>
    <t>11/08/2023 18:00:00 - 11/08/2023 19:00:00</t>
  </si>
  <si>
    <t>11/08/2023 19:00:00 - 11/08/2023 20:00:00</t>
  </si>
  <si>
    <t>11/08/2023 20:00:00 - 11/08/2023 21:00:00</t>
  </si>
  <si>
    <t>11/08/2023 21:00:00 - 11/08/2023 22:00:00</t>
  </si>
  <si>
    <t>11/08/2023 22:00:00 - 11/08/2023 23:00:00</t>
  </si>
  <si>
    <t>11/08/2023 23:00:00 - 12/08/2023 00:00:00</t>
  </si>
  <si>
    <t>12/08/2023 00:00:00 - 12/08/2023 01:00:00</t>
  </si>
  <si>
    <t>12/08/2023 01:00:00 - 12/08/2023 02:00:00</t>
  </si>
  <si>
    <t>12/08/2023 02:00:00 - 12/08/2023 03:00:00</t>
  </si>
  <si>
    <t>12/08/2023 03:00:00 - 12/08/2023 04:00:00</t>
  </si>
  <si>
    <t>12/08/2023 04:00:00 - 12/08/2023 05:00:00</t>
  </si>
  <si>
    <t>12/08/2023 05:00:00 - 12/08/2023 06:00:00</t>
  </si>
  <si>
    <t>12/08/2023 06:00:00 - 12/08/2023 07:00:00</t>
  </si>
  <si>
    <t>12/08/2023 07:00:00 - 12/08/2023 08:00:00</t>
  </si>
  <si>
    <t>12/08/2023 08:00:00 - 12/08/2023 09:00:00</t>
  </si>
  <si>
    <t>12/08/2023 09:00:00 - 12/08/2023 10:00:00</t>
  </si>
  <si>
    <t>12/08/2023 10:00:00 - 12/08/2023 11:00:00</t>
  </si>
  <si>
    <t>12/08/2023 11:00:00 - 12/08/2023 12:00:00</t>
  </si>
  <si>
    <t>12/08/2023 12:00:00 - 12/08/2023 13:00:00</t>
  </si>
  <si>
    <t>12/08/2023 13:00:00 - 12/08/2023 14:00:00</t>
  </si>
  <si>
    <t>12/08/2023 14:00:00 - 12/08/2023 15:00:00</t>
  </si>
  <si>
    <t>12/08/2023 15:00:00 - 12/08/2023 16:00:00</t>
  </si>
  <si>
    <t>12/08/2023 16:00:00 - 12/08/2023 17:00:00</t>
  </si>
  <si>
    <t>12/08/2023 17:00:00 - 12/08/2023 18:00:00</t>
  </si>
  <si>
    <t>12/08/2023 18:00:00 - 12/08/2023 19:00:00</t>
  </si>
  <si>
    <t>12/08/2023 19:00:00 - 12/08/2023 20:00:00</t>
  </si>
  <si>
    <t>12/08/2023 20:00:00 - 12/08/2023 21:00:00</t>
  </si>
  <si>
    <t>12/08/2023 21:00:00 - 12/08/2023 22:00:00</t>
  </si>
  <si>
    <t>12/08/2023 22:00:00 - 12/08/2023 23:00:00</t>
  </si>
  <si>
    <t>12/08/2023 23:00:00 - 13/08/2023 00:00:00</t>
  </si>
  <si>
    <t>13/08/2023 00:00:00 - 13/08/2023 01:00:00</t>
  </si>
  <si>
    <t>13/08/2023 01:00:00 - 13/08/2023 02:00:00</t>
  </si>
  <si>
    <t>13/08/2023 02:00:00 - 13/08/2023 03:00:00</t>
  </si>
  <si>
    <t>13/08/2023 03:00:00 - 13/08/2023 04:00:00</t>
  </si>
  <si>
    <t>13/08/2023 04:00:00 - 13/08/2023 05:00:00</t>
  </si>
  <si>
    <t>13/08/2023 05:00:00 - 13/08/2023 06:00:00</t>
  </si>
  <si>
    <t>13/08/2023 06:00:00 - 13/08/2023 07:00:00</t>
  </si>
  <si>
    <t>13/08/2023 07:00:00 - 13/08/2023 08:00:00</t>
  </si>
  <si>
    <t>13/08/2023 08:00:00 - 13/08/2023 09:00:00</t>
  </si>
  <si>
    <t>13/08/2023 09:00:00 - 13/08/2023 10:00:00</t>
  </si>
  <si>
    <t>13/08/2023 10:00:00 - 13/08/2023 11:00:00</t>
  </si>
  <si>
    <t>13/08/2023 11:00:00 - 13/08/2023 12:00:00</t>
  </si>
  <si>
    <t>13/08/2023 12:00:00 - 13/08/2023 13:00:00</t>
  </si>
  <si>
    <t>13/08/2023 13:00:00 - 13/08/2023 14:00:00</t>
  </si>
  <si>
    <t>13/08/2023 14:00:00 - 13/08/2023 15:00:00</t>
  </si>
  <si>
    <t>13/08/2023 15:00:00 - 13/08/2023 16:00:00</t>
  </si>
  <si>
    <t>13/08/2023 16:00:00 - 13/08/2023 17:00:00</t>
  </si>
  <si>
    <t>13/08/2023 17:00:00 - 13/08/2023 18:00:00</t>
  </si>
  <si>
    <t>13/08/2023 18:00:00 - 13/08/2023 19:00:00</t>
  </si>
  <si>
    <t>13/08/2023 19:00:00 - 13/08/2023 20:00:00</t>
  </si>
  <si>
    <t>13/08/2023 20:00:00 - 13/08/2023 21:00:00</t>
  </si>
  <si>
    <t>13/08/2023 21:00:00 - 13/08/2023 22:00:00</t>
  </si>
  <si>
    <t>13/08/2023 22:00:00 - 13/08/2023 23:00:00</t>
  </si>
  <si>
    <t>13/08/2023 23:00:00 - 14/08/2023 00:00:00</t>
  </si>
  <si>
    <t>14/08/2023 00:00:00 - 14/08/2023 01:00:00</t>
  </si>
  <si>
    <t>14/08/2023 01:00:00 - 14/08/2023 02:00:00</t>
  </si>
  <si>
    <t>14/08/2023 02:00:00 - 14/08/2023 03:00:00</t>
  </si>
  <si>
    <t>14/08/2023 03:00:00 - 14/08/2023 04:00:00</t>
  </si>
  <si>
    <t>14/08/2023 04:00:00 - 14/08/2023 05:00:00</t>
  </si>
  <si>
    <t>14/08/2023 05:00:00 - 14/08/2023 06:00:00</t>
  </si>
  <si>
    <t>14/08/2023 06:00:00 - 14/08/2023 07:00:00</t>
  </si>
  <si>
    <t>14/08/2023 07:00:00 - 14/08/2023 08:00:00</t>
  </si>
  <si>
    <t>14/08/2023 08:00:00 - 14/08/2023 09:00:00</t>
  </si>
  <si>
    <t>14/08/2023 09:00:00 - 14/08/2023 10:00:00</t>
  </si>
  <si>
    <t>14/08/2023 10:00:00 - 14/08/2023 11:00:00</t>
  </si>
  <si>
    <t>14/08/2023 11:00:00 - 14/08/2023 12:00:00</t>
  </si>
  <si>
    <t>14/08/2023 12:00:00 - 14/08/2023 13:00:00</t>
  </si>
  <si>
    <t>14/08/2023 13:00:00 - 14/08/2023 14:00:00</t>
  </si>
  <si>
    <t>14/08/2023 14:00:00 - 14/08/2023 15:00:00</t>
  </si>
  <si>
    <t>14/08/2023 15:00:00 - 14/08/2023 16:00:00</t>
  </si>
  <si>
    <t>14/08/2023 16:00:00 - 14/08/2023 17:00:00</t>
  </si>
  <si>
    <t>14/08/2023 17:00:00 - 14/08/2023 18:00:00</t>
  </si>
  <si>
    <t>14/08/2023 18:00:00 - 14/08/2023 19:00:00</t>
  </si>
  <si>
    <t>14/08/2023 19:00:00 - 14/08/2023 20:00:00</t>
  </si>
  <si>
    <t>14/08/2023 20:00:00 - 14/08/2023 21:00:00</t>
  </si>
  <si>
    <t>14/08/2023 21:00:00 - 14/08/2023 22:00:00</t>
  </si>
  <si>
    <t>14/08/2023 22:00:00 - 14/08/2023 23:00:00</t>
  </si>
  <si>
    <t>14/08/2023 23:00:00 - 15/08/2023 00:00:00</t>
  </si>
  <si>
    <t>15/08/2023 00:00:00 - 15/08/2023 01:00:00</t>
  </si>
  <si>
    <t>15/08/2023 01:00:00 - 15/08/2023 02:00:00</t>
  </si>
  <si>
    <t>15/08/2023 02:00:00 - 15/08/2023 03:00:00</t>
  </si>
  <si>
    <t>15/08/2023 03:00:00 - 15/08/2023 04:00:00</t>
  </si>
  <si>
    <t>15/08/2023 04:00:00 - 15/08/2023 05:00:00</t>
  </si>
  <si>
    <t>15/08/2023 05:00:00 - 15/08/2023 06:00:00</t>
  </si>
  <si>
    <t>15/08/2023 06:00:00 - 15/08/2023 07:00:00</t>
  </si>
  <si>
    <t>15/08/2023 07:00:00 - 15/08/2023 08:00:00</t>
  </si>
  <si>
    <t>15/08/2023 08:00:00 - 15/08/2023 09:00:00</t>
  </si>
  <si>
    <t>15/08/2023 09:00:00 - 15/08/2023 10:00:00</t>
  </si>
  <si>
    <t>15/08/2023 10:00:00 - 15/08/2023 11:00:00</t>
  </si>
  <si>
    <t>15/08/2023 11:00:00 - 15/08/2023 12:00:00</t>
  </si>
  <si>
    <t>15/08/2023 12:00:00 - 15/08/2023 13:00:00</t>
  </si>
  <si>
    <t>15/08/2023 13:00:00 - 15/08/2023 14:00:00</t>
  </si>
  <si>
    <t>15/08/2023 14:00:00 - 15/08/2023 15:00:00</t>
  </si>
  <si>
    <t>15/08/2023 15:00:00 - 15/08/2023 16:00:00</t>
  </si>
  <si>
    <t>15/08/2023 16:00:00 - 15/08/2023 17:00:00</t>
  </si>
  <si>
    <t>15/08/2023 17:00:00 - 15/08/2023 18:00:00</t>
  </si>
  <si>
    <t>15/08/2023 18:00:00 - 15/08/2023 19:00:00</t>
  </si>
  <si>
    <t>15/08/2023 19:00:00 - 15/08/2023 20:00:00</t>
  </si>
  <si>
    <t>15/08/2023 20:00:00 - 15/08/2023 21:00:00</t>
  </si>
  <si>
    <t>15/08/2023 21:00:00 - 15/08/2023 22:00:00</t>
  </si>
  <si>
    <t>15/08/2023 22:00:00 - 15/08/2023 23:00:00</t>
  </si>
  <si>
    <t>15/08/2023 23:00:00 - 16/08/2023 00:00:00</t>
  </si>
  <si>
    <t>16/08/2023 00:00:00 - 16/08/2023 01:00:00</t>
  </si>
  <si>
    <t>16/08/2023 01:00:00 - 16/08/2023 02:00:00</t>
  </si>
  <si>
    <t>16/08/2023 02:00:00 - 16/08/2023 03:00:00</t>
  </si>
  <si>
    <t>16/08/2023 03:00:00 - 16/08/2023 04:00:00</t>
  </si>
  <si>
    <t>16/08/2023 04:00:00 - 16/08/2023 05:00:00</t>
  </si>
  <si>
    <t>16/08/2023 05:00:00 - 16/08/2023 06:00:00</t>
  </si>
  <si>
    <t>16/08/2023 06:00:00 - 16/08/2023 07:00:00</t>
  </si>
  <si>
    <t>16/08/2023 07:00:00 - 16/08/2023 08:00:00</t>
  </si>
  <si>
    <t>16/08/2023 08:00:00 - 16/08/2023 09:00:00</t>
  </si>
  <si>
    <t>16/08/2023 09:00:00 - 16/08/2023 10:00:00</t>
  </si>
  <si>
    <t>16/08/2023 10:00:00 - 16/08/2023 11:00:00</t>
  </si>
  <si>
    <t>16/08/2023 11:00:00 - 16/08/2023 12:00:00</t>
  </si>
  <si>
    <t>16/08/2023 12:00:00 - 16/08/2023 13:00:00</t>
  </si>
  <si>
    <t>16/08/2023 13:00:00 - 16/08/2023 14:00:00</t>
  </si>
  <si>
    <t>16/08/2023 14:00:00 - 16/08/2023 15:00:00</t>
  </si>
  <si>
    <t>16/08/2023 15:00:00 - 16/08/2023 16:00:00</t>
  </si>
  <si>
    <t>16/08/2023 16:00:00 - 16/08/2023 17:00:00</t>
  </si>
  <si>
    <t>16/08/2023 17:00:00 - 16/08/2023 18:00:00</t>
  </si>
  <si>
    <t>16/08/2023 18:00:00 - 16/08/2023 19:00:00</t>
  </si>
  <si>
    <t>16/08/2023 19:00:00 - 16/08/2023 20:00:00</t>
  </si>
  <si>
    <t>16/08/2023 20:00:00 - 16/08/2023 21:00:00</t>
  </si>
  <si>
    <t>16/08/2023 21:00:00 - 16/08/2023 22:00:00</t>
  </si>
  <si>
    <t>16/08/2023 22:00:00 - 16/08/2023 23:00:00</t>
  </si>
  <si>
    <t>16/08/2023 23:00:00 - 17/08/2023 00:00:00</t>
  </si>
  <si>
    <t>17/08/2023 00:00:00 - 17/08/2023 01:00:00</t>
  </si>
  <si>
    <t>17/08/2023 01:00:00 - 17/08/2023 02:00:00</t>
  </si>
  <si>
    <t>17/08/2023 02:00:00 - 17/08/2023 03:00:00</t>
  </si>
  <si>
    <t>17/08/2023 03:00:00 - 17/08/2023 04:00:00</t>
  </si>
  <si>
    <t>17/08/2023 04:00:00 - 17/08/2023 05:00:00</t>
  </si>
  <si>
    <t>17/08/2023 05:00:00 - 17/08/2023 06:00:00</t>
  </si>
  <si>
    <t>17/08/2023 06:00:00 - 17/08/2023 07:00:00</t>
  </si>
  <si>
    <t>17/08/2023 07:00:00 - 17/08/2023 08:00:00</t>
  </si>
  <si>
    <t>17/08/2023 08:00:00 - 17/08/2023 09:00:00</t>
  </si>
  <si>
    <t>17/08/2023 09:00:00 - 17/08/2023 10:00:00</t>
  </si>
  <si>
    <t>17/08/2023 10:00:00 - 17/08/2023 11:00:00</t>
  </si>
  <si>
    <t>17/08/2023 11:00:00 - 17/08/2023 12:00:00</t>
  </si>
  <si>
    <t>17/08/2023 12:00:00 - 17/08/2023 13:00:00</t>
  </si>
  <si>
    <t>17/08/2023 13:00:00 - 17/08/2023 14:00:00</t>
  </si>
  <si>
    <t>17/08/2023 14:00:00 - 17/08/2023 15:00:00</t>
  </si>
  <si>
    <t>17/08/2023 15:00:00 - 17/08/2023 16:00:00</t>
  </si>
  <si>
    <t>17/08/2023 16:00:00 - 17/08/2023 17:00:00</t>
  </si>
  <si>
    <t>17/08/2023 17:00:00 - 17/08/2023 18:00:00</t>
  </si>
  <si>
    <t>17/08/2023 18:00:00 - 17/08/2023 19:00:00</t>
  </si>
  <si>
    <t>17/08/2023 19:00:00 - 17/08/2023 20:00:00</t>
  </si>
  <si>
    <t>17/08/2023 20:00:00 - 17/08/2023 21:00:00</t>
  </si>
  <si>
    <t>17/08/2023 21:00:00 - 17/08/2023 22:00:00</t>
  </si>
  <si>
    <t>17/08/2023 22:00:00 - 17/08/2023 23:00:00</t>
  </si>
  <si>
    <t>17/08/2023 23:00:00 - 18/08/2023 00:00:00</t>
  </si>
  <si>
    <t>18/08/2023 00:00:00 - 18/08/2023 01:00:00</t>
  </si>
  <si>
    <t>18/08/2023 01:00:00 - 18/08/2023 02:00:00</t>
  </si>
  <si>
    <t>18/08/2023 02:00:00 - 18/08/2023 03:00:00</t>
  </si>
  <si>
    <t>18/08/2023 03:00:00 - 18/08/2023 04:00:00</t>
  </si>
  <si>
    <t>18/08/2023 04:00:00 - 18/08/2023 05:00:00</t>
  </si>
  <si>
    <t>18/08/2023 05:00:00 - 18/08/2023 06:00:00</t>
  </si>
  <si>
    <t>18/08/2023 06:00:00 - 18/08/2023 07:00:00</t>
  </si>
  <si>
    <t>18/08/2023 07:00:00 - 18/08/2023 08:00:00</t>
  </si>
  <si>
    <t>18/08/2023 08:00:00 - 18/08/2023 09:00:00</t>
  </si>
  <si>
    <t>18/08/2023 09:00:00 - 18/08/2023 10:00:00</t>
  </si>
  <si>
    <t>18/08/2023 10:00:00 - 18/08/2023 11:00:00</t>
  </si>
  <si>
    <t>18/08/2023 11:00:00 - 18/08/2023 12:00:00</t>
  </si>
  <si>
    <t>18/08/2023 12:00:00 - 18/08/2023 13:00:00</t>
  </si>
  <si>
    <t>18/08/2023 13:00:00 - 18/08/2023 14:00:00</t>
  </si>
  <si>
    <t>18/08/2023 14:00:00 - 18/08/2023 15:00:00</t>
  </si>
  <si>
    <t>18/08/2023 15:00:00 - 18/08/2023 16:00:00</t>
  </si>
  <si>
    <t>18/08/2023 16:00:00 - 18/08/2023 17:00:00</t>
  </si>
  <si>
    <t>18/08/2023 17:00:00 - 18/08/2023 18:00:00</t>
  </si>
  <si>
    <t>18/08/2023 18:00:00 - 18/08/2023 19:00:00</t>
  </si>
  <si>
    <t>18/08/2023 19:00:00 - 18/08/2023 20:00:00</t>
  </si>
  <si>
    <t>18/08/2023 20:00:00 - 18/08/2023 21:00:00</t>
  </si>
  <si>
    <t>18/08/2023 21:00:00 - 18/08/2023 22:00:00</t>
  </si>
  <si>
    <t>18/08/2023 22:00:00 - 18/08/2023 23:00:00</t>
  </si>
  <si>
    <t>18/08/2023 23:00:00 - 19/08/2023 00:00:00</t>
  </si>
  <si>
    <t>19/08/2023 00:00:00 - 19/08/2023 01:00:00</t>
  </si>
  <si>
    <t>19/08/2023 01:00:00 - 19/08/2023 02:00:00</t>
  </si>
  <si>
    <t>19/08/2023 02:00:00 - 19/08/2023 03:00:00</t>
  </si>
  <si>
    <t>19/08/2023 03:00:00 - 19/08/2023 04:00:00</t>
  </si>
  <si>
    <t>19/08/2023 04:00:00 - 19/08/2023 05:00:00</t>
  </si>
  <si>
    <t>19/08/2023 05:00:00 - 19/08/2023 06:00:00</t>
  </si>
  <si>
    <t>19/08/2023 06:00:00 - 19/08/2023 07:00:00</t>
  </si>
  <si>
    <t>19/08/2023 07:00:00 - 19/08/2023 08:00:00</t>
  </si>
  <si>
    <t>19/08/2023 08:00:00 - 19/08/2023 09:00:00</t>
  </si>
  <si>
    <t>19/08/2023 09:00:00 - 19/08/2023 10:00:00</t>
  </si>
  <si>
    <t>19/08/2023 10:00:00 - 19/08/2023 11:00:00</t>
  </si>
  <si>
    <t>19/08/2023 11:00:00 - 19/08/2023 12:00:00</t>
  </si>
  <si>
    <t>19/08/2023 12:00:00 - 19/08/2023 13:00:00</t>
  </si>
  <si>
    <t>19/08/2023 13:00:00 - 19/08/2023 14:00:00</t>
  </si>
  <si>
    <t>19/08/2023 14:00:00 - 19/08/2023 15:00:00</t>
  </si>
  <si>
    <t>19/08/2023 15:00:00 - 19/08/2023 16:00:00</t>
  </si>
  <si>
    <t>19/08/2023 16:00:00 - 19/08/2023 17:00:00</t>
  </si>
  <si>
    <t>19/08/2023 17:00:00 - 19/08/2023 18:00:00</t>
  </si>
  <si>
    <t>19/08/2023 18:00:00 - 19/08/2023 19:00:00</t>
  </si>
  <si>
    <t>19/08/2023 19:00:00 - 19/08/2023 20:00:00</t>
  </si>
  <si>
    <t>19/08/2023 20:00:00 - 19/08/2023 21:00:00</t>
  </si>
  <si>
    <t>19/08/2023 21:00:00 - 19/08/2023 22:00:00</t>
  </si>
  <si>
    <t>19/08/2023 22:00:00 - 19/08/2023 23:00:00</t>
  </si>
  <si>
    <t>19/08/2023 23:00:00 - 20/08/2023 00:00:00</t>
  </si>
  <si>
    <t>20/08/2023 00:00:00 - 20/08/2023 01:00:00</t>
  </si>
  <si>
    <t>20/08/2023 01:00:00 - 20/08/2023 02:00:00</t>
  </si>
  <si>
    <t>20/08/2023 02:00:00 - 20/08/2023 03:00:00</t>
  </si>
  <si>
    <t>20/08/2023 03:00:00 - 20/08/2023 04:00:00</t>
  </si>
  <si>
    <t>20/08/2023 04:00:00 - 20/08/2023 05:00:00</t>
  </si>
  <si>
    <t>20/08/2023 05:00:00 - 20/08/2023 06:00:00</t>
  </si>
  <si>
    <t>20/08/2023 06:00:00 - 20/08/2023 07:00:00</t>
  </si>
  <si>
    <t>20/08/2023 07:00:00 - 20/08/2023 08:00:00</t>
  </si>
  <si>
    <t>20/08/2023 08:00:00 - 20/08/2023 09:00:00</t>
  </si>
  <si>
    <t>20/08/2023 09:00:00 - 20/08/2023 10:00:00</t>
  </si>
  <si>
    <t>20/08/2023 10:00:00 - 20/08/2023 11:00:00</t>
  </si>
  <si>
    <t>20/08/2023 11:00:00 - 20/08/2023 12:00:00</t>
  </si>
  <si>
    <t>20/08/2023 12:00:00 - 20/08/2023 13:00:00</t>
  </si>
  <si>
    <t>20/08/2023 13:00:00 - 20/08/2023 14:00:00</t>
  </si>
  <si>
    <t>20/08/2023 14:00:00 - 20/08/2023 15:00:00</t>
  </si>
  <si>
    <t>20/08/2023 15:00:00 - 20/08/2023 16:00:00</t>
  </si>
  <si>
    <t>20/08/2023 16:00:00 - 20/08/2023 17:00:00</t>
  </si>
  <si>
    <t>20/08/2023 17:00:00 - 20/08/2023 18:00:00</t>
  </si>
  <si>
    <t>20/08/2023 18:00:00 - 20/08/2023 19:00:00</t>
  </si>
  <si>
    <t>20/08/2023 19:00:00 - 20/08/2023 20:00:00</t>
  </si>
  <si>
    <t>20/08/2023 20:00:00 - 20/08/2023 21:00:00</t>
  </si>
  <si>
    <t>20/08/2023 21:00:00 - 20/08/2023 22:00:00</t>
  </si>
  <si>
    <t>20/08/2023 22:00:00 - 20/08/2023 23:00:00</t>
  </si>
  <si>
    <t>20/08/2023 23:00:00 - 21/08/2023 00:00:00</t>
  </si>
  <si>
    <t>21/08/2023 00:00:00 - 21/08/2023 01:00:00</t>
  </si>
  <si>
    <t>21/08/2023 01:00:00 - 21/08/2023 02:00:00</t>
  </si>
  <si>
    <t>21/08/2023 02:00:00 - 21/08/2023 03:00:00</t>
  </si>
  <si>
    <t>21/08/2023 03:00:00 - 21/08/2023 04:00:00</t>
  </si>
  <si>
    <t>21/08/2023 04:00:00 - 21/08/2023 05:00:00</t>
  </si>
  <si>
    <t>21/08/2023 05:00:00 - 21/08/2023 06:00:00</t>
  </si>
  <si>
    <t>21/08/2023 06:00:00 - 21/08/2023 07:00:00</t>
  </si>
  <si>
    <t>21/08/2023 07:00:00 - 21/08/2023 08:00:00</t>
  </si>
  <si>
    <t>21/08/2023 08:00:00 - 21/08/2023 09:00:00</t>
  </si>
  <si>
    <t>21/08/2023 09:00:00 - 21/08/2023 10:00:00</t>
  </si>
  <si>
    <t>21/08/2023 10:00:00 - 21/08/2023 11:00:00</t>
  </si>
  <si>
    <t>21/08/2023 11:00:00 - 21/08/2023 12:00:00</t>
  </si>
  <si>
    <t>21/08/2023 12:00:00 - 21/08/2023 13:00:00</t>
  </si>
  <si>
    <t>21/08/2023 13:00:00 - 21/08/2023 14:00:00</t>
  </si>
  <si>
    <t>21/08/2023 14:00:00 - 21/08/2023 15:00:00</t>
  </si>
  <si>
    <t>21/08/2023 15:00:00 - 21/08/2023 16:00:00</t>
  </si>
  <si>
    <t>21/08/2023 16:00:00 - 21/08/2023 17:00:00</t>
  </si>
  <si>
    <t>21/08/2023 17:00:00 - 21/08/2023 18:00:00</t>
  </si>
  <si>
    <t>21/08/2023 18:00:00 - 21/08/2023 19:00:00</t>
  </si>
  <si>
    <t>21/08/2023 19:00:00 - 21/08/2023 20:00:00</t>
  </si>
  <si>
    <t>21/08/2023 20:00:00 - 21/08/2023 21:00:00</t>
  </si>
  <si>
    <t>21/08/2023 21:00:00 - 21/08/2023 22:00:00</t>
  </si>
  <si>
    <t>21/08/2023 22:00:00 - 21/08/2023 23:00:00</t>
  </si>
  <si>
    <t>21/08/2023 23:00:00 - 22/08/2023 00:00:00</t>
  </si>
  <si>
    <t>22/08/2023 00:00:00 - 22/08/2023 01:00:00</t>
  </si>
  <si>
    <t>22/08/2023 01:00:00 - 22/08/2023 02:00:00</t>
  </si>
  <si>
    <t>22/08/2023 02:00:00 - 22/08/2023 03:00:00</t>
  </si>
  <si>
    <t>22/08/2023 03:00:00 - 22/08/2023 04:00:00</t>
  </si>
  <si>
    <t>22/08/2023 04:00:00 - 22/08/2023 05:00:00</t>
  </si>
  <si>
    <t>22/08/2023 05:00:00 - 22/08/2023 06:00:00</t>
  </si>
  <si>
    <t>22/08/2023 06:00:00 - 22/08/2023 07:00:00</t>
  </si>
  <si>
    <t>22/08/2023 07:00:00 - 22/08/2023 08:00:00</t>
  </si>
  <si>
    <t>22/08/2023 08:00:00 - 22/08/2023 09:00:00</t>
  </si>
  <si>
    <t>22/08/2023 09:00:00 - 22/08/2023 10:00:00</t>
  </si>
  <si>
    <t>22/08/2023 10:00:00 - 22/08/2023 11:00:00</t>
  </si>
  <si>
    <t>22/08/2023 11:00:00 - 22/08/2023 12:00:00</t>
  </si>
  <si>
    <t>22/08/2023 12:00:00 - 22/08/2023 13:00:00</t>
  </si>
  <si>
    <t>22/08/2023 13:00:00 - 22/08/2023 14:00:00</t>
  </si>
  <si>
    <t>22/08/2023 14:00:00 - 22/08/2023 15:00:00</t>
  </si>
  <si>
    <t>22/08/2023 15:00:00 - 22/08/2023 16:00:00</t>
  </si>
  <si>
    <t>22/08/2023 16:00:00 - 22/08/2023 17:00:00</t>
  </si>
  <si>
    <t>22/08/2023 17:00:00 - 22/08/2023 18:00:00</t>
  </si>
  <si>
    <t>22/08/2023 18:00:00 - 22/08/2023 19:00:00</t>
  </si>
  <si>
    <t>22/08/2023 19:00:00 - 22/08/2023 20:00:00</t>
  </si>
  <si>
    <t>22/08/2023 20:00:00 - 22/08/2023 21:00:00</t>
  </si>
  <si>
    <t>22/08/2023 21:00:00 - 22/08/2023 22:00:00</t>
  </si>
  <si>
    <t>22/08/2023 22:00:00 - 22/08/2023 23:00:00</t>
  </si>
  <si>
    <t>22/08/2023 23:00:00 - 23/08/2023 00:00:00</t>
  </si>
  <si>
    <t>23/08/2023 00:00:00 - 23/08/2023 01:00:00</t>
  </si>
  <si>
    <t>23/08/2023 01:00:00 - 23/08/2023 02:00:00</t>
  </si>
  <si>
    <t>23/08/2023 02:00:00 - 23/08/2023 03:00:00</t>
  </si>
  <si>
    <t>23/08/2023 03:00:00 - 23/08/2023 04:00:00</t>
  </si>
  <si>
    <t>23/08/2023 04:00:00 - 23/08/2023 05:00:00</t>
  </si>
  <si>
    <t>23/08/2023 05:00:00 - 23/08/2023 06:00:00</t>
  </si>
  <si>
    <t>23/08/2023 06:00:00 - 23/08/2023 07:00:00</t>
  </si>
  <si>
    <t>23/08/2023 07:00:00 - 23/08/2023 08:00:00</t>
  </si>
  <si>
    <t>23/08/2023 08:00:00 - 23/08/2023 09:00:00</t>
  </si>
  <si>
    <t>23/08/2023 09:00:00 - 23/08/2023 10:00:00</t>
  </si>
  <si>
    <t>23/08/2023 10:00:00 - 23/08/2023 11:00:00</t>
  </si>
  <si>
    <t>23/08/2023 11:00:00 - 23/08/2023 12:00:00</t>
  </si>
  <si>
    <t>23/08/2023 12:00:00 - 23/08/2023 13:00:00</t>
  </si>
  <si>
    <t>23/08/2023 13:00:00 - 23/08/2023 14:00:00</t>
  </si>
  <si>
    <t>23/08/2023 14:00:00 - 23/08/2023 15:00:00</t>
  </si>
  <si>
    <t>23/08/2023 15:00:00 - 23/08/2023 16:00:00</t>
  </si>
  <si>
    <t>23/08/2023 16:00:00 - 23/08/2023 17:00:00</t>
  </si>
  <si>
    <t>23/08/2023 17:00:00 - 23/08/2023 18:00:00</t>
  </si>
  <si>
    <t>23/08/2023 18:00:00 - 23/08/2023 19:00:00</t>
  </si>
  <si>
    <t>23/08/2023 19:00:00 - 23/08/2023 20:00:00</t>
  </si>
  <si>
    <t>23/08/2023 20:00:00 - 23/08/2023 21:00:00</t>
  </si>
  <si>
    <t>23/08/2023 21:00:00 - 23/08/2023 22:00:00</t>
  </si>
  <si>
    <t>23/08/2023 22:00:00 - 23/08/2023 23:00:00</t>
  </si>
  <si>
    <t>23/08/2023 23:00:00 - 24/08/2023 00:00:00</t>
  </si>
  <si>
    <t>24/08/2023 00:00:00 - 24/08/2023 01:00:00</t>
  </si>
  <si>
    <t>24/08/2023 01:00:00 - 24/08/2023 02:00:00</t>
  </si>
  <si>
    <t>24/08/2023 02:00:00 - 24/08/2023 03:00:00</t>
  </si>
  <si>
    <t>24/08/2023 03:00:00 - 24/08/2023 04:00:00</t>
  </si>
  <si>
    <t>24/08/2023 04:00:00 - 24/08/2023 05:00:00</t>
  </si>
  <si>
    <t>24/08/2023 05:00:00 - 24/08/2023 06:00:00</t>
  </si>
  <si>
    <t>24/08/2023 06:00:00 - 24/08/2023 07:00:00</t>
  </si>
  <si>
    <t>24/08/2023 07:00:00 - 24/08/2023 08:00:00</t>
  </si>
  <si>
    <t>24/08/2023 08:00:00 - 24/08/2023 09:00:00</t>
  </si>
  <si>
    <t>24/08/2023 09:00:00 - 24/08/2023 10:00:00</t>
  </si>
  <si>
    <t>24/08/2023 10:00:00 - 24/08/2023 11:00:00</t>
  </si>
  <si>
    <t>24/08/2023 11:00:00 - 24/08/2023 12:00:00</t>
  </si>
  <si>
    <t>24/08/2023 12:00:00 - 24/08/2023 13:00:00</t>
  </si>
  <si>
    <t>24/08/2023 13:00:00 - 24/08/2023 14:00:00</t>
  </si>
  <si>
    <t>24/08/2023 14:00:00 - 24/08/2023 15:00:00</t>
  </si>
  <si>
    <t>24/08/2023 15:00:00 - 24/08/2023 16:00:00</t>
  </si>
  <si>
    <t>24/08/2023 16:00:00 - 24/08/2023 17:00:00</t>
  </si>
  <si>
    <t>24/08/2023 17:00:00 - 24/08/2023 18:00:00</t>
  </si>
  <si>
    <t>24/08/2023 18:00:00 - 24/08/2023 19:00:00</t>
  </si>
  <si>
    <t>24/08/2023 19:00:00 - 24/08/2023 20:00:00</t>
  </si>
  <si>
    <t>24/08/2023 20:00:00 - 24/08/2023 21:00:00</t>
  </si>
  <si>
    <t>24/08/2023 21:00:00 - 24/08/2023 22:00:00</t>
  </si>
  <si>
    <t>24/08/2023 22:00:00 - 24/08/2023 23:00:00</t>
  </si>
  <si>
    <t>24/08/2023 23:00:00 - 25/08/2023 00:00:00</t>
  </si>
  <si>
    <t>25/08/2023 00:00:00 - 25/08/2023 01:00:00</t>
  </si>
  <si>
    <t>25/08/2023 01:00:00 - 25/08/2023 02:00:00</t>
  </si>
  <si>
    <t>25/08/2023 02:00:00 - 25/08/2023 03:00:00</t>
  </si>
  <si>
    <t>25/08/2023 03:00:00 - 25/08/2023 04:00:00</t>
  </si>
  <si>
    <t>25/08/2023 04:00:00 - 25/08/2023 05:00:00</t>
  </si>
  <si>
    <t>25/08/2023 05:00:00 - 25/08/2023 06:00:00</t>
  </si>
  <si>
    <t>25/08/2023 06:00:00 - 25/08/2023 07:00:00</t>
  </si>
  <si>
    <t>25/08/2023 07:00:00 - 25/08/2023 08:00:00</t>
  </si>
  <si>
    <t>25/08/2023 08:00:00 - 25/08/2023 09:00:00</t>
  </si>
  <si>
    <t>25/08/2023 09:00:00 - 25/08/2023 10:00:00</t>
  </si>
  <si>
    <t>25/08/2023 10:00:00 - 25/08/2023 11:00:00</t>
  </si>
  <si>
    <t>25/08/2023 11:00:00 - 25/08/2023 12:00:00</t>
  </si>
  <si>
    <t>25/08/2023 12:00:00 - 25/08/2023 13:00:00</t>
  </si>
  <si>
    <t>25/08/2023 13:00:00 - 25/08/2023 14:00:00</t>
  </si>
  <si>
    <t>25/08/2023 14:00:00 - 25/08/2023 15:00:00</t>
  </si>
  <si>
    <t>25/08/2023 15:00:00 - 25/08/2023 16:00:00</t>
  </si>
  <si>
    <t>25/08/2023 16:00:00 - 25/08/2023 17:00:00</t>
  </si>
  <si>
    <t>25/08/2023 17:00:00 - 25/08/2023 18:00:00</t>
  </si>
  <si>
    <t>25/08/2023 18:00:00 - 25/08/2023 19:00:00</t>
  </si>
  <si>
    <t>25/08/2023 19:00:00 - 25/08/2023 20:00:00</t>
  </si>
  <si>
    <t>25/08/2023 20:00:00 - 25/08/2023 21:00:00</t>
  </si>
  <si>
    <t>25/08/2023 21:00:00 - 25/08/2023 22:00:00</t>
  </si>
  <si>
    <t>25/08/2023 22:00:00 - 25/08/2023 23:00:00</t>
  </si>
  <si>
    <t>25/08/2023 23:00:00 - 26/08/2023 00:00:00</t>
  </si>
  <si>
    <t>26/08/2023 00:00:00 - 26/08/2023 01:00:00</t>
  </si>
  <si>
    <t>26/08/2023 01:00:00 - 26/08/2023 02:00:00</t>
  </si>
  <si>
    <t>26/08/2023 02:00:00 - 26/08/2023 03:00:00</t>
  </si>
  <si>
    <t>26/08/2023 03:00:00 - 26/08/2023 04:00:00</t>
  </si>
  <si>
    <t>26/08/2023 04:00:00 - 26/08/2023 05:00:00</t>
  </si>
  <si>
    <t>26/08/2023 05:00:00 - 26/08/2023 06:00:00</t>
  </si>
  <si>
    <t>26/08/2023 06:00:00 - 26/08/2023 07:00:00</t>
  </si>
  <si>
    <t>26/08/2023 07:00:00 - 26/08/2023 08:00:00</t>
  </si>
  <si>
    <t>26/08/2023 08:00:00 - 26/08/2023 09:00:00</t>
  </si>
  <si>
    <t>26/08/2023 09:00:00 - 26/08/2023 10:00:00</t>
  </si>
  <si>
    <t>26/08/2023 10:00:00 - 26/08/2023 11:00:00</t>
  </si>
  <si>
    <t>26/08/2023 11:00:00 - 26/08/2023 12:00:00</t>
  </si>
  <si>
    <t>26/08/2023 12:00:00 - 26/08/2023 13:00:00</t>
  </si>
  <si>
    <t>26/08/2023 13:00:00 - 26/08/2023 14:00:00</t>
  </si>
  <si>
    <t>26/08/2023 14:00:00 - 26/08/2023 15:00:00</t>
  </si>
  <si>
    <t>26/08/2023 15:00:00 - 26/08/2023 16:00:00</t>
  </si>
  <si>
    <t>26/08/2023 16:00:00 - 26/08/2023 17:00:00</t>
  </si>
  <si>
    <t>26/08/2023 17:00:00 - 26/08/2023 18:00:00</t>
  </si>
  <si>
    <t>26/08/2023 18:00:00 - 26/08/2023 19:00:00</t>
  </si>
  <si>
    <t>26/08/2023 19:00:00 - 26/08/2023 20:00:00</t>
  </si>
  <si>
    <t>26/08/2023 20:00:00 - 26/08/2023 21:00:00</t>
  </si>
  <si>
    <t>26/08/2023 21:00:00 - 26/08/2023 22:00:00</t>
  </si>
  <si>
    <t>26/08/2023 22:00:00 - 26/08/2023 23:00:00</t>
  </si>
  <si>
    <t>26/08/2023 23:00:00 - 27/08/2023 00:00:00</t>
  </si>
  <si>
    <t>27/08/2023 00:00:00 - 27/08/2023 01:00:00</t>
  </si>
  <si>
    <t>27/08/2023 01:00:00 - 27/08/2023 02:00:00</t>
  </si>
  <si>
    <t>27/08/2023 02:00:00 - 27/08/2023 03:00:00</t>
  </si>
  <si>
    <t>27/08/2023 03:00:00 - 27/08/2023 04:00:00</t>
  </si>
  <si>
    <t>27/08/2023 04:00:00 - 27/08/2023 05:00:00</t>
  </si>
  <si>
    <t>27/08/2023 05:00:00 - 27/08/2023 06:00:00</t>
  </si>
  <si>
    <t>27/08/2023 06:00:00 - 27/08/2023 07:00:00</t>
  </si>
  <si>
    <t>27/08/2023 07:00:00 - 27/08/2023 08:00:00</t>
  </si>
  <si>
    <t>27/08/2023 08:00:00 - 27/08/2023 09:00:00</t>
  </si>
  <si>
    <t>27/08/2023 09:00:00 - 27/08/2023 10:00:00</t>
  </si>
  <si>
    <t>27/08/2023 10:00:00 - 27/08/2023 11:00:00</t>
  </si>
  <si>
    <t>27/08/2023 11:00:00 - 27/08/2023 12:00:00</t>
  </si>
  <si>
    <t>27/08/2023 12:00:00 - 27/08/2023 13:00:00</t>
  </si>
  <si>
    <t>27/08/2023 13:00:00 - 27/08/2023 14:00:00</t>
  </si>
  <si>
    <t>27/08/2023 14:00:00 - 27/08/2023 15:00:00</t>
  </si>
  <si>
    <t>27/08/2023 15:00:00 - 27/08/2023 16:00:00</t>
  </si>
  <si>
    <t>27/08/2023 16:00:00 - 27/08/2023 17:00:00</t>
  </si>
  <si>
    <t>27/08/2023 17:00:00 - 27/08/2023 18:00:00</t>
  </si>
  <si>
    <t>27/08/2023 18:00:00 - 27/08/2023 19:00:00</t>
  </si>
  <si>
    <t>27/08/2023 19:00:00 - 27/08/2023 20:00:00</t>
  </si>
  <si>
    <t>27/08/2023 20:00:00 - 27/08/2023 21:00:00</t>
  </si>
  <si>
    <t>27/08/2023 21:00:00 - 27/08/2023 22:00:00</t>
  </si>
  <si>
    <t>27/08/2023 22:00:00 - 27/08/2023 23:00:00</t>
  </si>
  <si>
    <t>27/08/2023 23:00:00 - 28/08/2023 00:00:00</t>
  </si>
  <si>
    <t>28/08/2023 00:00:00 - 28/08/2023 01:00:00</t>
  </si>
  <si>
    <t>28/08/2023 01:00:00 - 28/08/2023 02:00:00</t>
  </si>
  <si>
    <t>28/08/2023 02:00:00 - 28/08/2023 03:00:00</t>
  </si>
  <si>
    <t>28/08/2023 03:00:00 - 28/08/2023 04:00:00</t>
  </si>
  <si>
    <t>28/08/2023 04:00:00 - 28/08/2023 05:00:00</t>
  </si>
  <si>
    <t>28/08/2023 05:00:00 - 28/08/2023 06:00:00</t>
  </si>
  <si>
    <t>28/08/2023 06:00:00 - 28/08/2023 07:00:00</t>
  </si>
  <si>
    <t>28/08/2023 07:00:00 - 28/08/2023 08:00:00</t>
  </si>
  <si>
    <t>28/08/2023 08:00:00 - 28/08/2023 09:00:00</t>
  </si>
  <si>
    <t>28/08/2023 09:00:00 - 28/08/2023 10:00:00</t>
  </si>
  <si>
    <t>28/08/2023 10:00:00 - 28/08/2023 11:00:00</t>
  </si>
  <si>
    <t>28/08/2023 11:00:00 - 28/08/2023 12:00:00</t>
  </si>
  <si>
    <t>28/08/2023 12:00:00 - 28/08/2023 13:00:00</t>
  </si>
  <si>
    <t>28/08/2023 13:00:00 - 28/08/2023 14:00:00</t>
  </si>
  <si>
    <t>28/08/2023 14:00:00 - 28/08/2023 15:00:00</t>
  </si>
  <si>
    <t>28/08/2023 15:00:00 - 28/08/2023 16:00:00</t>
  </si>
  <si>
    <t>28/08/2023 16:00:00 - 28/08/2023 17:00:00</t>
  </si>
  <si>
    <t>28/08/2023 17:00:00 - 28/08/2023 18:00:00</t>
  </si>
  <si>
    <t>28/08/2023 18:00:00 - 28/08/2023 19:00:00</t>
  </si>
  <si>
    <t>28/08/2023 19:00:00 - 28/08/2023 20:00:00</t>
  </si>
  <si>
    <t>28/08/2023 20:00:00 - 28/08/2023 21:00:00</t>
  </si>
  <si>
    <t>28/08/2023 21:00:00 - 28/08/2023 22:00:00</t>
  </si>
  <si>
    <t>28/08/2023 22:00:00 - 28/08/2023 23:00:00</t>
  </si>
  <si>
    <t>28/08/2023 23:00:00 - 29/08/2023 00:00:00</t>
  </si>
  <si>
    <t>29/08/2023 00:00:00 - 29/08/2023 01:00:00</t>
  </si>
  <si>
    <t>29/08/2023 01:00:00 - 29/08/2023 02:00:00</t>
  </si>
  <si>
    <t>29/08/2023 02:00:00 - 29/08/2023 03:00:00</t>
  </si>
  <si>
    <t>29/08/2023 03:00:00 - 29/08/2023 04:00:00</t>
  </si>
  <si>
    <t>29/08/2023 04:00:00 - 29/08/2023 05:00:00</t>
  </si>
  <si>
    <t>29/08/2023 05:00:00 - 29/08/2023 06:00:00</t>
  </si>
  <si>
    <t>29/08/2023 06:00:00 - 29/08/2023 07:00:00</t>
  </si>
  <si>
    <t>29/08/2023 07:00:00 - 29/08/2023 08:00:00</t>
  </si>
  <si>
    <t>29/08/2023 08:00:00 - 29/08/2023 09:00:00</t>
  </si>
  <si>
    <t>29/08/2023 09:00:00 - 29/08/2023 10:00:00</t>
  </si>
  <si>
    <t>29/08/2023 10:00:00 - 29/08/2023 11:00:00</t>
  </si>
  <si>
    <t>29/08/2023 11:00:00 - 29/08/2023 12:00:00</t>
  </si>
  <si>
    <t>29/08/2023 12:00:00 - 29/08/2023 13:00:00</t>
  </si>
  <si>
    <t>29/08/2023 13:00:00 - 29/08/2023 14:00:00</t>
  </si>
  <si>
    <t>29/08/2023 14:00:00 - 29/08/2023 15:00:00</t>
  </si>
  <si>
    <t>29/08/2023 15:00:00 - 29/08/2023 16:00:00</t>
  </si>
  <si>
    <t>29/08/2023 16:00:00 - 29/08/2023 17:00:00</t>
  </si>
  <si>
    <t>29/08/2023 17:00:00 - 29/08/2023 18:00:00</t>
  </si>
  <si>
    <t>29/08/2023 18:00:00 - 29/08/2023 19:00:00</t>
  </si>
  <si>
    <t>29/08/2023 19:00:00 - 29/08/2023 20:00:00</t>
  </si>
  <si>
    <t>29/08/2023 20:00:00 - 29/08/2023 21:00:00</t>
  </si>
  <si>
    <t>29/08/2023 21:00:00 - 29/08/2023 22:00:00</t>
  </si>
  <si>
    <t>29/08/2023 22:00:00 - 29/08/2023 23:00:00</t>
  </si>
  <si>
    <t>29/08/2023 23:00:00 - 30/08/2023 00:00:00</t>
  </si>
  <si>
    <t>30/08/2023 00:00:00 - 30/08/2023 01:00:00</t>
  </si>
  <si>
    <t>30/08/2023 01:00:00 - 30/08/2023 02:00:00</t>
  </si>
  <si>
    <t>30/08/2023 02:00:00 - 30/08/2023 03:00:00</t>
  </si>
  <si>
    <t>30/08/2023 03:00:00 - 30/08/2023 04:00:00</t>
  </si>
  <si>
    <t>30/08/2023 04:00:00 - 30/08/2023 05:00:00</t>
  </si>
  <si>
    <t>30/08/2023 05:00:00 - 30/08/2023 06:00:00</t>
  </si>
  <si>
    <t>30/08/2023 06:00:00 - 30/08/2023 07:00:00</t>
  </si>
  <si>
    <t>30/08/2023 07:00:00 - 30/08/2023 08:00:00</t>
  </si>
  <si>
    <t>30/08/2023 08:00:00 - 30/08/2023 09:00:00</t>
  </si>
  <si>
    <t>30/08/2023 09:00:00 - 30/08/2023 10:00:00</t>
  </si>
  <si>
    <t>30/08/2023 10:00:00 - 30/08/2023 11:00:00</t>
  </si>
  <si>
    <t>30/08/2023 11:00:00 - 30/08/2023 12:00:00</t>
  </si>
  <si>
    <t>30/08/2023 12:00:00 - 30/08/2023 13:00:00</t>
  </si>
  <si>
    <t>30/08/2023 13:00:00 - 30/08/2023 14:00:00</t>
  </si>
  <si>
    <t>30/08/2023 14:00:00 - 30/08/2023 15:00:00</t>
  </si>
  <si>
    <t>30/08/2023 15:00:00 - 30/08/2023 16:00:00</t>
  </si>
  <si>
    <t>30/08/2023 16:00:00 - 30/08/2023 17:00:00</t>
  </si>
  <si>
    <t>30/08/2023 17:00:00 - 30/08/2023 18:00:00</t>
  </si>
  <si>
    <t>30/08/2023 18:00:00 - 30/08/2023 19:00:00</t>
  </si>
  <si>
    <t>30/08/2023 19:00:00 - 30/08/2023 20:00:00</t>
  </si>
  <si>
    <t>30/08/2023 20:00:00 - 30/08/2023 21:00:00</t>
  </si>
  <si>
    <t>30/08/2023 21:00:00 - 30/08/2023 22:00:00</t>
  </si>
  <si>
    <t>30/08/2023 22:00:00 - 30/08/2023 23:00:00</t>
  </si>
  <si>
    <t>30/08/2023 23:00:00 - 31/08/2023 00:00:00</t>
  </si>
  <si>
    <t>31/08/2023 00:00:00 - 31/08/2023 01:00:00</t>
  </si>
  <si>
    <t>31/08/2023 01:00:00 - 31/08/2023 02:00:00</t>
  </si>
  <si>
    <t>31/08/2023 02:00:00 - 31/08/2023 03:00:00</t>
  </si>
  <si>
    <t>31/08/2023 03:00:00 - 31/08/2023 04:00:00</t>
  </si>
  <si>
    <t>31/08/2023 04:00:00 - 31/08/2023 05:00:00</t>
  </si>
  <si>
    <t>31/08/2023 05:00:00 - 31/08/2023 06:00:00</t>
  </si>
  <si>
    <t>31/08/2023 06:00:00 - 31/08/2023 07:00:00</t>
  </si>
  <si>
    <t>31/08/2023 07:00:00 - 31/08/2023 08:00:00</t>
  </si>
  <si>
    <t>31/08/2023 08:00:00 - 31/08/2023 09:00:00</t>
  </si>
  <si>
    <t>31/08/2023 09:00:00 - 31/08/2023 10:00:00</t>
  </si>
  <si>
    <t>31/08/2023 10:00:00 - 31/08/2023 11:00:00</t>
  </si>
  <si>
    <t>31/08/2023 11:00:00 - 31/08/2023 12:00:00</t>
  </si>
  <si>
    <t>31/08/2023 12:00:00 - 31/08/2023 13:00:00</t>
  </si>
  <si>
    <t>31/08/2023 13:00:00 - 31/08/2023 14:00:00</t>
  </si>
  <si>
    <t>31/08/2023 14:00:00 - 31/08/2023 15:00:00</t>
  </si>
  <si>
    <t>31/08/2023 15:00:00 - 31/08/2023 16:00:00</t>
  </si>
  <si>
    <t>31/08/2023 16:00:00 - 31/08/2023 17:00:00</t>
  </si>
  <si>
    <t>31/08/2023 17:00:00 - 31/08/2023 18:00:00</t>
  </si>
  <si>
    <t>31/08/2023 18:00:00 - 31/08/2023 19:00:00</t>
  </si>
  <si>
    <t>31/08/2023 19:00:00 - 31/08/2023 20:00:00</t>
  </si>
  <si>
    <t>31/08/2023 20:00:00 - 31/08/2023 21:00:00</t>
  </si>
  <si>
    <t>31/08/2023 21:00:00 - 31/08/2023 22:00:00</t>
  </si>
  <si>
    <t>31/08/2023 22:00:00 - 31/08/2023 23:00:00</t>
  </si>
  <si>
    <t>31/08/2023 23:00:00 - 01/09/2023 00:00:00</t>
  </si>
  <si>
    <t>01/09/2023 00:00:00 - 01/09/2023 01:00:00</t>
  </si>
  <si>
    <t>01/09/2023 01:00:00 - 01/09/2023 02:00:00</t>
  </si>
  <si>
    <t>01/09/2023 02:00:00 - 01/09/2023 03:00:00</t>
  </si>
  <si>
    <t>01/09/2023 03:00:00 - 01/09/2023 04:00:00</t>
  </si>
  <si>
    <t>01/09/2023 04:00:00 - 01/09/2023 05:00:00</t>
  </si>
  <si>
    <t>01/09/2023 05:00:00 - 01/09/2023 06:00:00</t>
  </si>
  <si>
    <t>01/09/2023 06:00:00 - 01/09/2023 07:00:00</t>
  </si>
  <si>
    <t>01/09/2023 07:00:00 - 01/09/2023 08:00:00</t>
  </si>
  <si>
    <t>01/09/2023 08:00:00 - 01/09/2023 09:00:00</t>
  </si>
  <si>
    <t>01/09/2023 09:00:00 - 01/09/2023 10:00:00</t>
  </si>
  <si>
    <t>01/09/2023 10:00:00 - 01/09/2023 11:00:00</t>
  </si>
  <si>
    <t>01/09/2023 11:00:00 - 01/09/2023 12:00:00</t>
  </si>
  <si>
    <t>01/09/2023 12:00:00 - 01/09/2023 13:00:00</t>
  </si>
  <si>
    <t>01/09/2023 13:00:00 - 01/09/2023 14:00:00</t>
  </si>
  <si>
    <t>01/09/2023 14:00:00 - 01/09/2023 15:00:00</t>
  </si>
  <si>
    <t>01/09/2023 15:00:00 - 01/09/2023 16:00:00</t>
  </si>
  <si>
    <t>01/09/2023 16:00:00 - 01/09/2023 17:00:00</t>
  </si>
  <si>
    <t>01/09/2023 17:00:00 - 01/09/2023 18:00:00</t>
  </si>
  <si>
    <t>01/09/2023 18:00:00 - 01/09/2023 19:00:00</t>
  </si>
  <si>
    <t>01/09/2023 19:00:00 - 01/09/2023 20:00:00</t>
  </si>
  <si>
    <t>01/09/2023 20:00:00 - 01/09/2023 21:00:00</t>
  </si>
  <si>
    <t>01/09/2023 21:00:00 - 01/09/2023 22:00:00</t>
  </si>
  <si>
    <t>01/09/2023 22:00:00 - 01/09/2023 23:00:00</t>
  </si>
  <si>
    <t>01/09/2023 23:00:00 - 02/09/2023 00:00:00</t>
  </si>
  <si>
    <t>02/09/2023 00:00:00 - 02/09/2023 01:00:00</t>
  </si>
  <si>
    <t>02/09/2023 01:00:00 - 02/09/2023 02:00:00</t>
  </si>
  <si>
    <t>02/09/2023 02:00:00 - 02/09/2023 03:00:00</t>
  </si>
  <si>
    <t>02/09/2023 03:00:00 - 02/09/2023 04:00:00</t>
  </si>
  <si>
    <t>02/09/2023 04:00:00 - 02/09/2023 05:00:00</t>
  </si>
  <si>
    <t>02/09/2023 05:00:00 - 02/09/2023 06:00:00</t>
  </si>
  <si>
    <t>02/09/2023 06:00:00 - 02/09/2023 07:00:00</t>
  </si>
  <si>
    <t>02/09/2023 07:00:00 - 02/09/2023 08:00:00</t>
  </si>
  <si>
    <t>02/09/2023 08:00:00 - 02/09/2023 09:00:00</t>
  </si>
  <si>
    <t>02/09/2023 09:00:00 - 02/09/2023 10:00:00</t>
  </si>
  <si>
    <t>02/09/2023 10:00:00 - 02/09/2023 11:00:00</t>
  </si>
  <si>
    <t>02/09/2023 11:00:00 - 02/09/2023 12:00:00</t>
  </si>
  <si>
    <t>02/09/2023 12:00:00 - 02/09/2023 13:00:00</t>
  </si>
  <si>
    <t>02/09/2023 13:00:00 - 02/09/2023 14:00:00</t>
  </si>
  <si>
    <t>02/09/2023 14:00:00 - 02/09/2023 15:00:00</t>
  </si>
  <si>
    <t>02/09/2023 15:00:00 - 02/09/2023 16:00:00</t>
  </si>
  <si>
    <t>02/09/2023 16:00:00 - 02/09/2023 17:00:00</t>
  </si>
  <si>
    <t>02/09/2023 17:00:00 - 02/09/2023 18:00:00</t>
  </si>
  <si>
    <t>02/09/2023 18:00:00 - 02/09/2023 19:00:00</t>
  </si>
  <si>
    <t>02/09/2023 19:00:00 - 02/09/2023 20:00:00</t>
  </si>
  <si>
    <t>02/09/2023 20:00:00 - 02/09/2023 21:00:00</t>
  </si>
  <si>
    <t>02/09/2023 21:00:00 - 02/09/2023 22:00:00</t>
  </si>
  <si>
    <t>02/09/2023 22:00:00 - 02/09/2023 23:00:00</t>
  </si>
  <si>
    <t>02/09/2023 23:00:00 - 03/09/2023 00:00:00</t>
  </si>
  <si>
    <t>03/09/2023 00:00:00 - 03/09/2023 01:00:00</t>
  </si>
  <si>
    <t>03/09/2023 01:00:00 - 03/09/2023 02:00:00</t>
  </si>
  <si>
    <t>03/09/2023 02:00:00 - 03/09/2023 03:00:00</t>
  </si>
  <si>
    <t>03/09/2023 03:00:00 - 03/09/2023 04:00:00</t>
  </si>
  <si>
    <t>03/09/2023 04:00:00 - 03/09/2023 05:00:00</t>
  </si>
  <si>
    <t>03/09/2023 05:00:00 - 03/09/2023 06:00:00</t>
  </si>
  <si>
    <t>03/09/2023 06:00:00 - 03/09/2023 07:00:00</t>
  </si>
  <si>
    <t>03/09/2023 07:00:00 - 03/09/2023 08:00:00</t>
  </si>
  <si>
    <t>03/09/2023 08:00:00 - 03/09/2023 09:00:00</t>
  </si>
  <si>
    <t>03/09/2023 09:00:00 - 03/09/2023 10:00:00</t>
  </si>
  <si>
    <t>03/09/2023 10:00:00 - 03/09/2023 11:00:00</t>
  </si>
  <si>
    <t>03/09/2023 11:00:00 - 03/09/2023 12:00:00</t>
  </si>
  <si>
    <t>03/09/2023 12:00:00 - 03/09/2023 13:00:00</t>
  </si>
  <si>
    <t>03/09/2023 13:00:00 - 03/09/2023 14:00:00</t>
  </si>
  <si>
    <t>03/09/2023 14:00:00 - 03/09/2023 15:00:00</t>
  </si>
  <si>
    <t>03/09/2023 15:00:00 - 03/09/2023 16:00:00</t>
  </si>
  <si>
    <t>03/09/2023 16:00:00 - 03/09/2023 17:00:00</t>
  </si>
  <si>
    <t>03/09/2023 17:00:00 - 03/09/2023 18:00:00</t>
  </si>
  <si>
    <t>03/09/2023 18:00:00 - 03/09/2023 19:00:00</t>
  </si>
  <si>
    <t>03/09/2023 19:00:00 - 03/09/2023 20:00:00</t>
  </si>
  <si>
    <t>03/09/2023 20:00:00 - 03/09/2023 21:00:00</t>
  </si>
  <si>
    <t>03/09/2023 21:00:00 - 03/09/2023 22:00:00</t>
  </si>
  <si>
    <t>03/09/2023 22:00:00 - 03/09/2023 23:00:00</t>
  </si>
  <si>
    <t>03/09/2023 23:00:00 - 04/09/2023 00:00:00</t>
  </si>
  <si>
    <t>04/09/2023 00:00:00 - 04/09/2023 01:00:00</t>
  </si>
  <si>
    <t>04/09/2023 01:00:00 - 04/09/2023 02:00:00</t>
  </si>
  <si>
    <t>04/09/2023 02:00:00 - 04/09/2023 03:00:00</t>
  </si>
  <si>
    <t>04/09/2023 03:00:00 - 04/09/2023 04:00:00</t>
  </si>
  <si>
    <t>04/09/2023 04:00:00 - 04/09/2023 05:00:00</t>
  </si>
  <si>
    <t>04/09/2023 05:00:00 - 04/09/2023 06:00:00</t>
  </si>
  <si>
    <t>04/09/2023 06:00:00 - 04/09/2023 07:00:00</t>
  </si>
  <si>
    <t>04/09/2023 07:00:00 - 04/09/2023 08:00:00</t>
  </si>
  <si>
    <t>04/09/2023 08:00:00 - 04/09/2023 09:00:00</t>
  </si>
  <si>
    <t>04/09/2023 09:00:00 - 04/09/2023 10:00:00</t>
  </si>
  <si>
    <t>04/09/2023 10:00:00 - 04/09/2023 11:00:00</t>
  </si>
  <si>
    <t>04/09/2023 11:00:00 - 04/09/2023 12:00:00</t>
  </si>
  <si>
    <t>04/09/2023 12:00:00 - 04/09/2023 13:00:00</t>
  </si>
  <si>
    <t>04/09/2023 13:00:00 - 04/09/2023 14:00:00</t>
  </si>
  <si>
    <t>04/09/2023 14:00:00 - 04/09/2023 15:00:00</t>
  </si>
  <si>
    <t>04/09/2023 15:00:00 - 04/09/2023 16:00:00</t>
  </si>
  <si>
    <t>04/09/2023 16:00:00 - 04/09/2023 17:00:00</t>
  </si>
  <si>
    <t>04/09/2023 17:00:00 - 04/09/2023 18:00:00</t>
  </si>
  <si>
    <t>04/09/2023 18:00:00 - 04/09/2023 19:00:00</t>
  </si>
  <si>
    <t>04/09/2023 19:00:00 - 04/09/2023 20:00:00</t>
  </si>
  <si>
    <t>04/09/2023 20:00:00 - 04/09/2023 21:00:00</t>
  </si>
  <si>
    <t>04/09/2023 21:00:00 - 04/09/2023 22:00:00</t>
  </si>
  <si>
    <t>04/09/2023 22:00:00 - 04/09/2023 23:00:00</t>
  </si>
  <si>
    <t>04/09/2023 23:00:00 - 05/09/2023 00:00:00</t>
  </si>
  <si>
    <t>05/09/2023 00:00:00 - 05/09/2023 01:00:00</t>
  </si>
  <si>
    <t>05/09/2023 01:00:00 - 05/09/2023 02:00:00</t>
  </si>
  <si>
    <t>05/09/2023 02:00:00 - 05/09/2023 03:00:00</t>
  </si>
  <si>
    <t>05/09/2023 03:00:00 - 05/09/2023 04:00:00</t>
  </si>
  <si>
    <t>05/09/2023 04:00:00 - 05/09/2023 05:00:00</t>
  </si>
  <si>
    <t>05/09/2023 05:00:00 - 05/09/2023 06:00:00</t>
  </si>
  <si>
    <t>05/09/2023 06:00:00 - 05/09/2023 07:00:00</t>
  </si>
  <si>
    <t>05/09/2023 07:00:00 - 05/09/2023 08:00:00</t>
  </si>
  <si>
    <t>05/09/2023 08:00:00 - 05/09/2023 09:00:00</t>
  </si>
  <si>
    <t>05/09/2023 09:00:00 - 05/09/2023 10:00:00</t>
  </si>
  <si>
    <t>05/09/2023 10:00:00 - 05/09/2023 11:00:00</t>
  </si>
  <si>
    <t>05/09/2023 11:00:00 - 05/09/2023 12:00:00</t>
  </si>
  <si>
    <t>05/09/2023 12:00:00 - 05/09/2023 13:00:00</t>
  </si>
  <si>
    <t>05/09/2023 13:00:00 - 05/09/2023 14:00:00</t>
  </si>
  <si>
    <t>05/09/2023 14:00:00 - 05/09/2023 15:00:00</t>
  </si>
  <si>
    <t>05/09/2023 15:00:00 - 05/09/2023 16:00:00</t>
  </si>
  <si>
    <t>05/09/2023 16:00:00 - 05/09/2023 17:00:00</t>
  </si>
  <si>
    <t>05/09/2023 17:00:00 - 05/09/2023 18:00:00</t>
  </si>
  <si>
    <t>05/09/2023 18:00:00 - 05/09/2023 19:00:00</t>
  </si>
  <si>
    <t>05/09/2023 19:00:00 - 05/09/2023 20:00:00</t>
  </si>
  <si>
    <t>05/09/2023 20:00:00 - 05/09/2023 21:00:00</t>
  </si>
  <si>
    <t>05/09/2023 21:00:00 - 05/09/2023 22:00:00</t>
  </si>
  <si>
    <t>05/09/2023 22:00:00 - 05/09/2023 23:00:00</t>
  </si>
  <si>
    <t>05/09/2023 23:00:00 - 06/09/2023 00:00:00</t>
  </si>
  <si>
    <t>06/09/2023 00:00:00 - 06/09/2023 01:00:00</t>
  </si>
  <si>
    <t>06/09/2023 01:00:00 - 06/09/2023 02:00:00</t>
  </si>
  <si>
    <t>06/09/2023 02:00:00 - 06/09/2023 03:00:00</t>
  </si>
  <si>
    <t>06/09/2023 03:00:00 - 06/09/2023 04:00:00</t>
  </si>
  <si>
    <t>06/09/2023 04:00:00 - 06/09/2023 05:00:00</t>
  </si>
  <si>
    <t>06/09/2023 05:00:00 - 06/09/2023 06:00:00</t>
  </si>
  <si>
    <t>06/09/2023 06:00:00 - 06/09/2023 07:00:00</t>
  </si>
  <si>
    <t>06/09/2023 07:00:00 - 06/09/2023 08:00:00</t>
  </si>
  <si>
    <t>06/09/2023 08:00:00 - 06/09/2023 09:00:00</t>
  </si>
  <si>
    <t>06/09/2023 09:00:00 - 06/09/2023 10:00:00</t>
  </si>
  <si>
    <t>06/09/2023 10:00:00 - 06/09/2023 11:00:00</t>
  </si>
  <si>
    <t>06/09/2023 11:00:00 - 06/09/2023 12:00:00</t>
  </si>
  <si>
    <t>06/09/2023 12:00:00 - 06/09/2023 13:00:00</t>
  </si>
  <si>
    <t>06/09/2023 13:00:00 - 06/09/2023 14:00:00</t>
  </si>
  <si>
    <t>06/09/2023 14:00:00 - 06/09/2023 15:00:00</t>
  </si>
  <si>
    <t>06/09/2023 15:00:00 - 06/09/2023 16:00:00</t>
  </si>
  <si>
    <t>06/09/2023 16:00:00 - 06/09/2023 17:00:00</t>
  </si>
  <si>
    <t>06/09/2023 17:00:00 - 06/09/2023 18:00:00</t>
  </si>
  <si>
    <t>06/09/2023 18:00:00 - 06/09/2023 19:00:00</t>
  </si>
  <si>
    <t>06/09/2023 19:00:00 - 06/09/2023 20:00:00</t>
  </si>
  <si>
    <t>06/09/2023 20:00:00 - 06/09/2023 21:00:00</t>
  </si>
  <si>
    <t>06/09/2023 21:00:00 - 06/09/2023 22:00:00</t>
  </si>
  <si>
    <t>06/09/2023 22:00:00 - 06/09/2023 23:00:00</t>
  </si>
  <si>
    <t>06/09/2023 23:00:00 - 07/09/2023 00:00:00</t>
  </si>
  <si>
    <t>07/09/2023 00:00:00 - 07/09/2023 01:00:00</t>
  </si>
  <si>
    <t>07/09/2023 01:00:00 - 07/09/2023 02:00:00</t>
  </si>
  <si>
    <t>07/09/2023 02:00:00 - 07/09/2023 03:00:00</t>
  </si>
  <si>
    <t>07/09/2023 03:00:00 - 07/09/2023 04:00:00</t>
  </si>
  <si>
    <t>07/09/2023 04:00:00 - 07/09/2023 05:00:00</t>
  </si>
  <si>
    <t>07/09/2023 05:00:00 - 07/09/2023 06:00:00</t>
  </si>
  <si>
    <t>07/09/2023 06:00:00 - 07/09/2023 07:00:00</t>
  </si>
  <si>
    <t>07/09/2023 07:00:00 - 07/09/2023 08:00:00</t>
  </si>
  <si>
    <t>07/09/2023 08:00:00 - 07/09/2023 09:00:00</t>
  </si>
  <si>
    <t>07/09/2023 09:00:00 - 07/09/2023 10:00:00</t>
  </si>
  <si>
    <t>07/09/2023 10:00:00 - 07/09/2023 11:00:00</t>
  </si>
  <si>
    <t>07/09/2023 11:00:00 - 07/09/2023 12:00:00</t>
  </si>
  <si>
    <t>07/09/2023 12:00:00 - 07/09/2023 13:00:00</t>
  </si>
  <si>
    <t>07/09/2023 13:00:00 - 07/09/2023 14:00:00</t>
  </si>
  <si>
    <t>07/09/2023 14:00:00 - 07/09/2023 15:00:00</t>
  </si>
  <si>
    <t>07/09/2023 15:00:00 - 07/09/2023 16:00:00</t>
  </si>
  <si>
    <t>07/09/2023 16:00:00 - 07/09/2023 17:00:00</t>
  </si>
  <si>
    <t>07/09/2023 17:00:00 - 07/09/2023 18:00:00</t>
  </si>
  <si>
    <t>07/09/2023 18:00:00 - 07/09/2023 19:00:00</t>
  </si>
  <si>
    <t>07/09/2023 19:00:00 - 07/09/2023 20:00:00</t>
  </si>
  <si>
    <t>07/09/2023 20:00:00 - 07/09/2023 21:00:00</t>
  </si>
  <si>
    <t>07/09/2023 21:00:00 - 07/09/2023 22:00:00</t>
  </si>
  <si>
    <t>07/09/2023 22:00:00 - 07/09/2023 23:00:00</t>
  </si>
  <si>
    <t>07/09/2023 23:00:00 - 08/09/2023 00:00:00</t>
  </si>
  <si>
    <t>08/09/2023 00:00:00 - 08/09/2023 01:00:00</t>
  </si>
  <si>
    <t>08/09/2023 01:00:00 - 08/09/2023 02:00:00</t>
  </si>
  <si>
    <t>08/09/2023 02:00:00 - 08/09/2023 03:00:00</t>
  </si>
  <si>
    <t>08/09/2023 03:00:00 - 08/09/2023 04:00:00</t>
  </si>
  <si>
    <t>08/09/2023 04:00:00 - 08/09/2023 05:00:00</t>
  </si>
  <si>
    <t>08/09/2023 05:00:00 - 08/09/2023 06:00:00</t>
  </si>
  <si>
    <t>08/09/2023 06:00:00 - 08/09/2023 07:00:00</t>
  </si>
  <si>
    <t>08/09/2023 07:00:00 - 08/09/2023 08:00:00</t>
  </si>
  <si>
    <t>08/09/2023 08:00:00 - 08/09/2023 09:00:00</t>
  </si>
  <si>
    <t>08/09/2023 09:00:00 - 08/09/2023 10:00:00</t>
  </si>
  <si>
    <t>08/09/2023 10:00:00 - 08/09/2023 11:00:00</t>
  </si>
  <si>
    <t>08/09/2023 11:00:00 - 08/09/2023 12:00:00</t>
  </si>
  <si>
    <t>08/09/2023 12:00:00 - 08/09/2023 13:00:00</t>
  </si>
  <si>
    <t>08/09/2023 13:00:00 - 08/09/2023 14:00:00</t>
  </si>
  <si>
    <t>08/09/2023 14:00:00 - 08/09/2023 15:00:00</t>
  </si>
  <si>
    <t>08/09/2023 15:00:00 - 08/09/2023 16:00:00</t>
  </si>
  <si>
    <t>08/09/2023 16:00:00 - 08/09/2023 17:00:00</t>
  </si>
  <si>
    <t>08/09/2023 17:00:00 - 08/09/2023 18:00:00</t>
  </si>
  <si>
    <t>08/09/2023 18:00:00 - 08/09/2023 19:00:00</t>
  </si>
  <si>
    <t>08/09/2023 19:00:00 - 08/09/2023 20:00:00</t>
  </si>
  <si>
    <t>08/09/2023 20:00:00 - 08/09/2023 21:00:00</t>
  </si>
  <si>
    <t>08/09/2023 21:00:00 - 08/09/2023 22:00:00</t>
  </si>
  <si>
    <t>08/09/2023 22:00:00 - 08/09/2023 23:00:00</t>
  </si>
  <si>
    <t>08/09/2023 23:00:00 - 09/09/2023 00:00:00</t>
  </si>
  <si>
    <t>09/09/2023 00:00:00 - 09/09/2023 01:00:00</t>
  </si>
  <si>
    <t>09/09/2023 01:00:00 - 09/09/2023 02:00:00</t>
  </si>
  <si>
    <t>09/09/2023 02:00:00 - 09/09/2023 03:00:00</t>
  </si>
  <si>
    <t>09/09/2023 03:00:00 - 09/09/2023 04:00:00</t>
  </si>
  <si>
    <t>09/09/2023 04:00:00 - 09/09/2023 05:00:00</t>
  </si>
  <si>
    <t>09/09/2023 05:00:00 - 09/09/2023 06:00:00</t>
  </si>
  <si>
    <t>09/09/2023 06:00:00 - 09/09/2023 07:00:00</t>
  </si>
  <si>
    <t>09/09/2023 07:00:00 - 09/09/2023 08:00:00</t>
  </si>
  <si>
    <t>09/09/2023 08:00:00 - 09/09/2023 09:00:00</t>
  </si>
  <si>
    <t>09/09/2023 09:00:00 - 09/09/2023 10:00:00</t>
  </si>
  <si>
    <t>09/09/2023 10:00:00 - 09/09/2023 11:00:00</t>
  </si>
  <si>
    <t>09/09/2023 11:00:00 - 09/09/2023 12:00:00</t>
  </si>
  <si>
    <t>09/09/2023 12:00:00 - 09/09/2023 13:00:00</t>
  </si>
  <si>
    <t>09/09/2023 13:00:00 - 09/09/2023 14:00:00</t>
  </si>
  <si>
    <t>09/09/2023 14:00:00 - 09/09/2023 15:00:00</t>
  </si>
  <si>
    <t>09/09/2023 15:00:00 - 09/09/2023 16:00:00</t>
  </si>
  <si>
    <t>09/09/2023 16:00:00 - 09/09/2023 17:00:00</t>
  </si>
  <si>
    <t>09/09/2023 17:00:00 - 09/09/2023 18:00:00</t>
  </si>
  <si>
    <t>09/09/2023 18:00:00 - 09/09/2023 19:00:00</t>
  </si>
  <si>
    <t>09/09/2023 19:00:00 - 09/09/2023 20:00:00</t>
  </si>
  <si>
    <t>09/09/2023 20:00:00 - 09/09/2023 21:00:00</t>
  </si>
  <si>
    <t>09/09/2023 21:00:00 - 09/09/2023 22:00:00</t>
  </si>
  <si>
    <t>09/09/2023 22:00:00 - 09/09/2023 23:00:00</t>
  </si>
  <si>
    <t>09/09/2023 23:00:00 - 10/09/2023 00:00:00</t>
  </si>
  <si>
    <t>10/09/2023 00:00:00 - 10/09/2023 01:00:00</t>
  </si>
  <si>
    <t>10/09/2023 01:00:00 - 10/09/2023 02:00:00</t>
  </si>
  <si>
    <t>10/09/2023 02:00:00 - 10/09/2023 03:00:00</t>
  </si>
  <si>
    <t>10/09/2023 03:00:00 - 10/09/2023 04:00:00</t>
  </si>
  <si>
    <t>10/09/2023 04:00:00 - 10/09/2023 05:00:00</t>
  </si>
  <si>
    <t>10/09/2023 05:00:00 - 10/09/2023 06:00:00</t>
  </si>
  <si>
    <t>10/09/2023 06:00:00 - 10/09/2023 07:00:00</t>
  </si>
  <si>
    <t>10/09/2023 07:00:00 - 10/09/2023 08:00:00</t>
  </si>
  <si>
    <t>10/09/2023 08:00:00 - 10/09/2023 09:00:00</t>
  </si>
  <si>
    <t>10/09/2023 09:00:00 - 10/09/2023 10:00:00</t>
  </si>
  <si>
    <t>10/09/2023 10:00:00 - 10/09/2023 11:00:00</t>
  </si>
  <si>
    <t>10/09/2023 11:00:00 - 10/09/2023 12:00:00</t>
  </si>
  <si>
    <t>10/09/2023 12:00:00 - 10/09/2023 13:00:00</t>
  </si>
  <si>
    <t>10/09/2023 13:00:00 - 10/09/2023 14:00:00</t>
  </si>
  <si>
    <t>10/09/2023 14:00:00 - 10/09/2023 15:00:00</t>
  </si>
  <si>
    <t>10/09/2023 15:00:00 - 10/09/2023 16:00:00</t>
  </si>
  <si>
    <t>10/09/2023 16:00:00 - 10/09/2023 17:00:00</t>
  </si>
  <si>
    <t>10/09/2023 17:00:00 - 10/09/2023 18:00:00</t>
  </si>
  <si>
    <t>10/09/2023 18:00:00 - 10/09/2023 19:00:00</t>
  </si>
  <si>
    <t>10/09/2023 19:00:00 - 10/09/2023 20:00:00</t>
  </si>
  <si>
    <t>10/09/2023 20:00:00 - 10/09/2023 21:00:00</t>
  </si>
  <si>
    <t>10/09/2023 21:00:00 - 10/09/2023 22:00:00</t>
  </si>
  <si>
    <t>10/09/2023 22:00:00 - 10/09/2023 23:00:00</t>
  </si>
  <si>
    <t>10/09/2023 23:00:00 - 11/09/2023 00:00:00</t>
  </si>
  <si>
    <t>11/09/2023 00:00:00 - 11/09/2023 01:00:00</t>
  </si>
  <si>
    <t>11/09/2023 01:00:00 - 11/09/2023 02:00:00</t>
  </si>
  <si>
    <t>11/09/2023 02:00:00 - 11/09/2023 03:00:00</t>
  </si>
  <si>
    <t>11/09/2023 03:00:00 - 11/09/2023 04:00:00</t>
  </si>
  <si>
    <t>11/09/2023 04:00:00 - 11/09/2023 05:00:00</t>
  </si>
  <si>
    <t>11/09/2023 05:00:00 - 11/09/2023 06:00:00</t>
  </si>
  <si>
    <t>11/09/2023 06:00:00 - 11/09/2023 07:00:00</t>
  </si>
  <si>
    <t>11/09/2023 07:00:00 - 11/09/2023 08:00:00</t>
  </si>
  <si>
    <t>11/09/2023 08:00:00 - 11/09/2023 09:00:00</t>
  </si>
  <si>
    <t>11/09/2023 09:00:00 - 11/09/2023 10:00:00</t>
  </si>
  <si>
    <t>11/09/2023 10:00:00 - 11/09/2023 11:00:00</t>
  </si>
  <si>
    <t>11/09/2023 11:00:00 - 11/09/2023 12:00:00</t>
  </si>
  <si>
    <t>11/09/2023 12:00:00 - 11/09/2023 13:00:00</t>
  </si>
  <si>
    <t>11/09/2023 13:00:00 - 11/09/2023 14:00:00</t>
  </si>
  <si>
    <t>11/09/2023 14:00:00 - 11/09/2023 15:00:00</t>
  </si>
  <si>
    <t>11/09/2023 15:00:00 - 11/09/2023 16:00:00</t>
  </si>
  <si>
    <t>11/09/2023 16:00:00 - 11/09/2023 17:00:00</t>
  </si>
  <si>
    <t>11/09/2023 17:00:00 - 11/09/2023 18:00:00</t>
  </si>
  <si>
    <t>11/09/2023 18:00:00 - 11/09/2023 19:00:00</t>
  </si>
  <si>
    <t>11/09/2023 19:00:00 - 11/09/2023 20:00:00</t>
  </si>
  <si>
    <t>11/09/2023 20:00:00 - 11/09/2023 21:00:00</t>
  </si>
  <si>
    <t>11/09/2023 21:00:00 - 11/09/2023 22:00:00</t>
  </si>
  <si>
    <t>11/09/2023 22:00:00 - 11/09/2023 23:00:00</t>
  </si>
  <si>
    <t>11/09/2023 23:00:00 - 12/09/2023 00:00:00</t>
  </si>
  <si>
    <t>12/09/2023 00:00:00 - 12/09/2023 01:00:00</t>
  </si>
  <si>
    <t>12/09/2023 01:00:00 - 12/09/2023 02:00:00</t>
  </si>
  <si>
    <t>12/09/2023 02:00:00 - 12/09/2023 03:00:00</t>
  </si>
  <si>
    <t>12/09/2023 03:00:00 - 12/09/2023 04:00:00</t>
  </si>
  <si>
    <t>12/09/2023 04:00:00 - 12/09/2023 05:00:00</t>
  </si>
  <si>
    <t>12/09/2023 05:00:00 - 12/09/2023 06:00:00</t>
  </si>
  <si>
    <t>12/09/2023 06:00:00 - 12/09/2023 07:00:00</t>
  </si>
  <si>
    <t>12/09/2023 07:00:00 - 12/09/2023 08:00:00</t>
  </si>
  <si>
    <t>12/09/2023 08:00:00 - 12/09/2023 09:00:00</t>
  </si>
  <si>
    <t>12/09/2023 09:00:00 - 12/09/2023 10:00:00</t>
  </si>
  <si>
    <t>12/09/2023 10:00:00 - 12/09/2023 11:00:00</t>
  </si>
  <si>
    <t>12/09/2023 11:00:00 - 12/09/2023 12:00:00</t>
  </si>
  <si>
    <t>12/09/2023 12:00:00 - 12/09/2023 13:00:00</t>
  </si>
  <si>
    <t>12/09/2023 13:00:00 - 12/09/2023 14:00:00</t>
  </si>
  <si>
    <t>12/09/2023 14:00:00 - 12/09/2023 15:00:00</t>
  </si>
  <si>
    <t>12/09/2023 15:00:00 - 12/09/2023 16:00:00</t>
  </si>
  <si>
    <t>12/09/2023 16:00:00 - 12/09/2023 17:00:00</t>
  </si>
  <si>
    <t>12/09/2023 17:00:00 - 12/09/2023 18:00:00</t>
  </si>
  <si>
    <t>12/09/2023 18:00:00 - 12/09/2023 19:00:00</t>
  </si>
  <si>
    <t>12/09/2023 19:00:00 - 12/09/2023 20:00:00</t>
  </si>
  <si>
    <t>12/09/2023 20:00:00 - 12/09/2023 21:00:00</t>
  </si>
  <si>
    <t>12/09/2023 21:00:00 - 12/09/2023 22:00:00</t>
  </si>
  <si>
    <t>12/09/2023 22:00:00 - 12/09/2023 23:00:00</t>
  </si>
  <si>
    <t>12/09/2023 23:00:00 - 13/09/2023 00:00:00</t>
  </si>
  <si>
    <t>13/09/2023 00:00:00 - 13/09/2023 01:00:00</t>
  </si>
  <si>
    <t>13/09/2023 01:00:00 - 13/09/2023 02:00:00</t>
  </si>
  <si>
    <t>13/09/2023 02:00:00 - 13/09/2023 03:00:00</t>
  </si>
  <si>
    <t>13/09/2023 03:00:00 - 13/09/2023 04:00:00</t>
  </si>
  <si>
    <t>13/09/2023 04:00:00 - 13/09/2023 05:00:00</t>
  </si>
  <si>
    <t>13/09/2023 05:00:00 - 13/09/2023 06:00:00</t>
  </si>
  <si>
    <t>13/09/2023 06:00:00 - 13/09/2023 07:00:00</t>
  </si>
  <si>
    <t>13/09/2023 07:00:00 - 13/09/2023 08:00:00</t>
  </si>
  <si>
    <t>13/09/2023 08:00:00 - 13/09/2023 09:00:00</t>
  </si>
  <si>
    <t>13/09/2023 09:00:00 - 13/09/2023 10:00:00</t>
  </si>
  <si>
    <t>13/09/2023 10:00:00 - 13/09/2023 11:00:00</t>
  </si>
  <si>
    <t>13/09/2023 11:00:00 - 13/09/2023 12:00:00</t>
  </si>
  <si>
    <t>13/09/2023 12:00:00 - 13/09/2023 13:00:00</t>
  </si>
  <si>
    <t>13/09/2023 13:00:00 - 13/09/2023 14:00:00</t>
  </si>
  <si>
    <t>13/09/2023 14:00:00 - 13/09/2023 15:00:00</t>
  </si>
  <si>
    <t>13/09/2023 15:00:00 - 13/09/2023 16:00:00</t>
  </si>
  <si>
    <t>13/09/2023 16:00:00 - 13/09/2023 17:00:00</t>
  </si>
  <si>
    <t>13/09/2023 17:00:00 - 13/09/2023 18:00:00</t>
  </si>
  <si>
    <t>13/09/2023 18:00:00 - 13/09/2023 19:00:00</t>
  </si>
  <si>
    <t>13/09/2023 19:00:00 - 13/09/2023 20:00:00</t>
  </si>
  <si>
    <t>13/09/2023 20:00:00 - 13/09/2023 21:00:00</t>
  </si>
  <si>
    <t>13/09/2023 21:00:00 - 13/09/2023 22:00:00</t>
  </si>
  <si>
    <t>13/09/2023 22:00:00 - 13/09/2023 23:00:00</t>
  </si>
  <si>
    <t>13/09/2023 23:00:00 - 14/09/2023 00:00:00</t>
  </si>
  <si>
    <t>14/09/2023 00:00:00 - 14/09/2023 01:00:00</t>
  </si>
  <si>
    <t>14/09/2023 01:00:00 - 14/09/2023 02:00:00</t>
  </si>
  <si>
    <t>14/09/2023 02:00:00 - 14/09/2023 03:00:00</t>
  </si>
  <si>
    <t>14/09/2023 03:00:00 - 14/09/2023 04:00:00</t>
  </si>
  <si>
    <t>14/09/2023 04:00:00 - 14/09/2023 05:00:00</t>
  </si>
  <si>
    <t>14/09/2023 05:00:00 - 14/09/2023 06:00:00</t>
  </si>
  <si>
    <t>14/09/2023 06:00:00 - 14/09/2023 07:00:00</t>
  </si>
  <si>
    <t>14/09/2023 07:00:00 - 14/09/2023 08:00:00</t>
  </si>
  <si>
    <t>14/09/2023 08:00:00 - 14/09/2023 09:00:00</t>
  </si>
  <si>
    <t>14/09/2023 09:00:00 - 14/09/2023 10:00:00</t>
  </si>
  <si>
    <t>14/09/2023 10:00:00 - 14/09/2023 11:00:00</t>
  </si>
  <si>
    <t>14/09/2023 11:00:00 - 14/09/2023 12:00:00</t>
  </si>
  <si>
    <t>14/09/2023 12:00:00 - 14/09/2023 13:00:00</t>
  </si>
  <si>
    <t>14/09/2023 13:00:00 - 14/09/2023 14:00:00</t>
  </si>
  <si>
    <t>14/09/2023 14:00:00 - 14/09/2023 15:00:00</t>
  </si>
  <si>
    <t>14/09/2023 15:00:00 - 14/09/2023 16:00:00</t>
  </si>
  <si>
    <t>14/09/2023 16:00:00 - 14/09/2023 17:00:00</t>
  </si>
  <si>
    <t>14/09/2023 17:00:00 - 14/09/2023 18:00:00</t>
  </si>
  <si>
    <t>14/09/2023 18:00:00 - 14/09/2023 19:00:00</t>
  </si>
  <si>
    <t>14/09/2023 19:00:00 - 14/09/2023 20:00:00</t>
  </si>
  <si>
    <t>14/09/2023 20:00:00 - 14/09/2023 21:00:00</t>
  </si>
  <si>
    <t>14/09/2023 21:00:00 - 14/09/2023 22:00:00</t>
  </si>
  <si>
    <t>14/09/2023 22:00:00 - 14/09/2023 23:00:00</t>
  </si>
  <si>
    <t>14/09/2023 23:00:00 - 15/09/2023 00:00:00</t>
  </si>
  <si>
    <t>15/09/2023 00:00:00 - 15/09/2023 01:00:00</t>
  </si>
  <si>
    <t>15/09/2023 01:00:00 - 15/09/2023 02:00:00</t>
  </si>
  <si>
    <t>15/09/2023 02:00:00 - 15/09/2023 03:00:00</t>
  </si>
  <si>
    <t>15/09/2023 03:00:00 - 15/09/2023 04:00:00</t>
  </si>
  <si>
    <t>15/09/2023 04:00:00 - 15/09/2023 05:00:00</t>
  </si>
  <si>
    <t>15/09/2023 05:00:00 - 15/09/2023 06:00:00</t>
  </si>
  <si>
    <t>15/09/2023 06:00:00 - 15/09/2023 07:00:00</t>
  </si>
  <si>
    <t>15/09/2023 07:00:00 - 15/09/2023 08:00:00</t>
  </si>
  <si>
    <t>15/09/2023 08:00:00 - 15/09/2023 09:00:00</t>
  </si>
  <si>
    <t>15/09/2023 09:00:00 - 15/09/2023 10:00:00</t>
  </si>
  <si>
    <t>15/09/2023 10:00:00 - 15/09/2023 11:00:00</t>
  </si>
  <si>
    <t>15/09/2023 11:00:00 - 15/09/2023 12:00:00</t>
  </si>
  <si>
    <t>15/09/2023 12:00:00 - 15/09/2023 13:00:00</t>
  </si>
  <si>
    <t>15/09/2023 13:00:00 - 15/09/2023 14:00:00</t>
  </si>
  <si>
    <t>15/09/2023 14:00:00 - 15/09/2023 15:00:00</t>
  </si>
  <si>
    <t>15/09/2023 15:00:00 - 15/09/2023 16:00:00</t>
  </si>
  <si>
    <t>15/09/2023 16:00:00 - 15/09/2023 17:00:00</t>
  </si>
  <si>
    <t>15/09/2023 17:00:00 - 15/09/2023 18:00:00</t>
  </si>
  <si>
    <t>15/09/2023 18:00:00 - 15/09/2023 19:00:00</t>
  </si>
  <si>
    <t>15/09/2023 19:00:00 - 15/09/2023 20:00:00</t>
  </si>
  <si>
    <t>15/09/2023 20:00:00 - 15/09/2023 21:00:00</t>
  </si>
  <si>
    <t>15/09/2023 21:00:00 - 15/09/2023 22:00:00</t>
  </si>
  <si>
    <t>15/09/2023 22:00:00 - 15/09/2023 23:00:00</t>
  </si>
  <si>
    <t>15/09/2023 23:00:00 - 16/09/2023 00:00:00</t>
  </si>
  <si>
    <t>16/09/2023 00:00:00 - 16/09/2023 01:00:00</t>
  </si>
  <si>
    <t>16/09/2023 01:00:00 - 16/09/2023 02:00:00</t>
  </si>
  <si>
    <t>16/09/2023 02:00:00 - 16/09/2023 03:00:00</t>
  </si>
  <si>
    <t>16/09/2023 03:00:00 - 16/09/2023 04:00:00</t>
  </si>
  <si>
    <t>16/09/2023 04:00:00 - 16/09/2023 05:00:00</t>
  </si>
  <si>
    <t>16/09/2023 05:00:00 - 16/09/2023 06:00:00</t>
  </si>
  <si>
    <t>16/09/2023 06:00:00 - 16/09/2023 07:00:00</t>
  </si>
  <si>
    <t>16/09/2023 07:00:00 - 16/09/2023 08:00:00</t>
  </si>
  <si>
    <t>16/09/2023 08:00:00 - 16/09/2023 09:00:00</t>
  </si>
  <si>
    <t>16/09/2023 09:00:00 - 16/09/2023 10:00:00</t>
  </si>
  <si>
    <t>16/09/2023 10:00:00 - 16/09/2023 11:00:00</t>
  </si>
  <si>
    <t>16/09/2023 11:00:00 - 16/09/2023 12:00:00</t>
  </si>
  <si>
    <t>16/09/2023 12:00:00 - 16/09/2023 13:00:00</t>
  </si>
  <si>
    <t>16/09/2023 13:00:00 - 16/09/2023 14:00:00</t>
  </si>
  <si>
    <t>16/09/2023 14:00:00 - 16/09/2023 15:00:00</t>
  </si>
  <si>
    <t>16/09/2023 15:00:00 - 16/09/2023 16:00:00</t>
  </si>
  <si>
    <t>16/09/2023 16:00:00 - 16/09/2023 17:00:00</t>
  </si>
  <si>
    <t>16/09/2023 17:00:00 - 16/09/2023 18:00:00</t>
  </si>
  <si>
    <t>16/09/2023 18:00:00 - 16/09/2023 19:00:00</t>
  </si>
  <si>
    <t>16/09/2023 19:00:00 - 16/09/2023 20:00:00</t>
  </si>
  <si>
    <t>16/09/2023 20:00:00 - 16/09/2023 21:00:00</t>
  </si>
  <si>
    <t>16/09/2023 21:00:00 - 16/09/2023 22:00:00</t>
  </si>
  <si>
    <t>16/09/2023 22:00:00 - 16/09/2023 23:00:00</t>
  </si>
  <si>
    <t>16/09/2023 23:00:00 - 17/09/2023 00:00:00</t>
  </si>
  <si>
    <t>17/09/2023 00:00:00 - 17/09/2023 01:00:00</t>
  </si>
  <si>
    <t>17/09/2023 01:00:00 - 17/09/2023 02:00:00</t>
  </si>
  <si>
    <t>17/09/2023 02:00:00 - 17/09/2023 03:00:00</t>
  </si>
  <si>
    <t>17/09/2023 03:00:00 - 17/09/2023 04:00:00</t>
  </si>
  <si>
    <t>17/09/2023 04:00:00 - 17/09/2023 05:00:00</t>
  </si>
  <si>
    <t>17/09/2023 05:00:00 - 17/09/2023 06:00:00</t>
  </si>
  <si>
    <t>17/09/2023 06:00:00 - 17/09/2023 07:00:00</t>
  </si>
  <si>
    <t>17/09/2023 07:00:00 - 17/09/2023 08:00:00</t>
  </si>
  <si>
    <t>17/09/2023 08:00:00 - 17/09/2023 09:00:00</t>
  </si>
  <si>
    <t>17/09/2023 09:00:00 - 17/09/2023 10:00:00</t>
  </si>
  <si>
    <t>17/09/2023 10:00:00 - 17/09/2023 11:00:00</t>
  </si>
  <si>
    <t>17/09/2023 11:00:00 - 17/09/2023 12:00:00</t>
  </si>
  <si>
    <t>17/09/2023 12:00:00 - 17/09/2023 13:00:00</t>
  </si>
  <si>
    <t>17/09/2023 13:00:00 - 17/09/2023 14:00:00</t>
  </si>
  <si>
    <t>17/09/2023 14:00:00 - 17/09/2023 15:00:00</t>
  </si>
  <si>
    <t>17/09/2023 15:00:00 - 17/09/2023 16:00:00</t>
  </si>
  <si>
    <t>17/09/2023 16:00:00 - 17/09/2023 17:00:00</t>
  </si>
  <si>
    <t>17/09/2023 17:00:00 - 17/09/2023 18:00:00</t>
  </si>
  <si>
    <t>17/09/2023 18:00:00 - 17/09/2023 19:00:00</t>
  </si>
  <si>
    <t>17/09/2023 19:00:00 - 17/09/2023 20:00:00</t>
  </si>
  <si>
    <t>17/09/2023 20:00:00 - 17/09/2023 21:00:00</t>
  </si>
  <si>
    <t>17/09/2023 21:00:00 - 17/09/2023 22:00:00</t>
  </si>
  <si>
    <t>17/09/2023 22:00:00 - 17/09/2023 23:00:00</t>
  </si>
  <si>
    <t>17/09/2023 23:00:00 - 18/09/2023 00:00:00</t>
  </si>
  <si>
    <t>18/09/2023 00:00:00 - 18/09/2023 01:00:00</t>
  </si>
  <si>
    <t>18/09/2023 01:00:00 - 18/09/2023 02:00:00</t>
  </si>
  <si>
    <t>18/09/2023 02:00:00 - 18/09/2023 03:00:00</t>
  </si>
  <si>
    <t>18/09/2023 03:00:00 - 18/09/2023 04:00:00</t>
  </si>
  <si>
    <t>18/09/2023 04:00:00 - 18/09/2023 05:00:00</t>
  </si>
  <si>
    <t>18/09/2023 05:00:00 - 18/09/2023 06:00:00</t>
  </si>
  <si>
    <t>18/09/2023 06:00:00 - 18/09/2023 07:00:00</t>
  </si>
  <si>
    <t>18/09/2023 07:00:00 - 18/09/2023 08:00:00</t>
  </si>
  <si>
    <t>18/09/2023 08:00:00 - 18/09/2023 09:00:00</t>
  </si>
  <si>
    <t>18/09/2023 09:00:00 - 18/09/2023 10:00:00</t>
  </si>
  <si>
    <t>18/09/2023 10:00:00 - 18/09/2023 11:00:00</t>
  </si>
  <si>
    <t>18/09/2023 11:00:00 - 18/09/2023 12:00:00</t>
  </si>
  <si>
    <t>18/09/2023 12:00:00 - 18/09/2023 13:00:00</t>
  </si>
  <si>
    <t>18/09/2023 13:00:00 - 18/09/2023 14:00:00</t>
  </si>
  <si>
    <t>18/09/2023 14:00:00 - 18/09/2023 15:00:00</t>
  </si>
  <si>
    <t>18/09/2023 15:00:00 - 18/09/2023 16:00:00</t>
  </si>
  <si>
    <t>18/09/2023 16:00:00 - 18/09/2023 17:00:00</t>
  </si>
  <si>
    <t>18/09/2023 17:00:00 - 18/09/2023 18:00:00</t>
  </si>
  <si>
    <t>18/09/2023 18:00:00 - 18/09/2023 19:00:00</t>
  </si>
  <si>
    <t>18/09/2023 19:00:00 - 18/09/2023 20:00:00</t>
  </si>
  <si>
    <t>18/09/2023 20:00:00 - 18/09/2023 21:00:00</t>
  </si>
  <si>
    <t>18/09/2023 21:00:00 - 18/09/2023 22:00:00</t>
  </si>
  <si>
    <t>18/09/2023 22:00:00 - 18/09/2023 23:00:00</t>
  </si>
  <si>
    <t>18/09/2023 23:00:00 - 19/09/2023 00:00:00</t>
  </si>
  <si>
    <t>19/09/2023 00:00:00 - 19/09/2023 01:00:00</t>
  </si>
  <si>
    <t>19/09/2023 01:00:00 - 19/09/2023 02:00:00</t>
  </si>
  <si>
    <t>19/09/2023 02:00:00 - 19/09/2023 03:00:00</t>
  </si>
  <si>
    <t>19/09/2023 03:00:00 - 19/09/2023 04:00:00</t>
  </si>
  <si>
    <t>19/09/2023 04:00:00 - 19/09/2023 05:00:00</t>
  </si>
  <si>
    <t>19/09/2023 05:00:00 - 19/09/2023 06:00:00</t>
  </si>
  <si>
    <t>19/09/2023 06:00:00 - 19/09/2023 07:00:00</t>
  </si>
  <si>
    <t>19/09/2023 07:00:00 - 19/09/2023 08:00:00</t>
  </si>
  <si>
    <t>19/09/2023 08:00:00 - 19/09/2023 09:00:00</t>
  </si>
  <si>
    <t>19/09/2023 09:00:00 - 19/09/2023 10:00:00</t>
  </si>
  <si>
    <t>19/09/2023 10:00:00 - 19/09/2023 11:00:00</t>
  </si>
  <si>
    <t>19/09/2023 11:00:00 - 19/09/2023 12:00:00</t>
  </si>
  <si>
    <t>19/09/2023 12:00:00 - 19/09/2023 13:00:00</t>
  </si>
  <si>
    <t>19/09/2023 13:00:00 - 19/09/2023 14:00:00</t>
  </si>
  <si>
    <t>19/09/2023 14:00:00 - 19/09/2023 15:00:00</t>
  </si>
  <si>
    <t>19/09/2023 15:00:00 - 19/09/2023 16:00:00</t>
  </si>
  <si>
    <t>19/09/2023 16:00:00 - 19/09/2023 17:00:00</t>
  </si>
  <si>
    <t>19/09/2023 17:00:00 - 19/09/2023 18:00:00</t>
  </si>
  <si>
    <t>19/09/2023 18:00:00 - 19/09/2023 19:00:00</t>
  </si>
  <si>
    <t>19/09/2023 19:00:00 - 19/09/2023 20:00:00</t>
  </si>
  <si>
    <t>19/09/2023 20:00:00 - 19/09/2023 21:00:00</t>
  </si>
  <si>
    <t>19/09/2023 21:00:00 - 19/09/2023 22:00:00</t>
  </si>
  <si>
    <t>19/09/2023 22:00:00 - 19/09/2023 23:00:00</t>
  </si>
  <si>
    <t>19/09/2023 23:00:00 - 20/09/2023 00:00:00</t>
  </si>
  <si>
    <t>20/09/2023 00:00:00 - 20/09/2023 01:00:00</t>
  </si>
  <si>
    <t>20/09/2023 01:00:00 - 20/09/2023 02:00:00</t>
  </si>
  <si>
    <t>20/09/2023 02:00:00 - 20/09/2023 03:00:00</t>
  </si>
  <si>
    <t>20/09/2023 03:00:00 - 20/09/2023 04:00:00</t>
  </si>
  <si>
    <t>20/09/2023 04:00:00 - 20/09/2023 05:00:00</t>
  </si>
  <si>
    <t>20/09/2023 05:00:00 - 20/09/2023 06:00:00</t>
  </si>
  <si>
    <t>20/09/2023 06:00:00 - 20/09/2023 07:00:00</t>
  </si>
  <si>
    <t>20/09/2023 07:00:00 - 20/09/2023 08:00:00</t>
  </si>
  <si>
    <t>20/09/2023 08:00:00 - 20/09/2023 09:00:00</t>
  </si>
  <si>
    <t>20/09/2023 09:00:00 - 20/09/2023 10:00:00</t>
  </si>
  <si>
    <t>20/09/2023 10:00:00 - 20/09/2023 11:00:00</t>
  </si>
  <si>
    <t>20/09/2023 11:00:00 - 20/09/2023 12:00:00</t>
  </si>
  <si>
    <t>20/09/2023 12:00:00 - 20/09/2023 13:00:00</t>
  </si>
  <si>
    <t>20/09/2023 13:00:00 - 20/09/2023 14:00:00</t>
  </si>
  <si>
    <t>20/09/2023 14:00:00 - 20/09/2023 15:00:00</t>
  </si>
  <si>
    <t>20/09/2023 15:00:00 - 20/09/2023 16:00:00</t>
  </si>
  <si>
    <t>20/09/2023 16:00:00 - 20/09/2023 17:00:00</t>
  </si>
  <si>
    <t>20/09/2023 17:00:00 - 20/09/2023 18:00:00</t>
  </si>
  <si>
    <t>20/09/2023 18:00:00 - 20/09/2023 19:00:00</t>
  </si>
  <si>
    <t>20/09/2023 19:00:00 - 20/09/2023 20:00:00</t>
  </si>
  <si>
    <t>20/09/2023 20:00:00 - 20/09/2023 21:00:00</t>
  </si>
  <si>
    <t>20/09/2023 21:00:00 - 20/09/2023 22:00:00</t>
  </si>
  <si>
    <t>20/09/2023 22:00:00 - 20/09/2023 23:00:00</t>
  </si>
  <si>
    <t>20/09/2023 23:00:00 - 21/09/2023 00:00:00</t>
  </si>
  <si>
    <t>21/09/2023 00:00:00 - 21/09/2023 01:00:00</t>
  </si>
  <si>
    <t>21/09/2023 01:00:00 - 21/09/2023 02:00:00</t>
  </si>
  <si>
    <t>21/09/2023 02:00:00 - 21/09/2023 03:00:00</t>
  </si>
  <si>
    <t>21/09/2023 03:00:00 - 21/09/2023 04:00:00</t>
  </si>
  <si>
    <t>21/09/2023 04:00:00 - 21/09/2023 05:00:00</t>
  </si>
  <si>
    <t>21/09/2023 05:00:00 - 21/09/2023 06:00:00</t>
  </si>
  <si>
    <t>21/09/2023 06:00:00 - 21/09/2023 07:00:00</t>
  </si>
  <si>
    <t>21/09/2023 07:00:00 - 21/09/2023 08:00:00</t>
  </si>
  <si>
    <t>21/09/2023 08:00:00 - 21/09/2023 09:00:00</t>
  </si>
  <si>
    <t>21/09/2023 09:00:00 - 21/09/2023 10:00:00</t>
  </si>
  <si>
    <t>21/09/2023 10:00:00 - 21/09/2023 11:00:00</t>
  </si>
  <si>
    <t>21/09/2023 11:00:00 - 21/09/2023 12:00:00</t>
  </si>
  <si>
    <t>21/09/2023 12:00:00 - 21/09/2023 13:00:00</t>
  </si>
  <si>
    <t>21/09/2023 13:00:00 - 21/09/2023 14:00:00</t>
  </si>
  <si>
    <t>21/09/2023 14:00:00 - 21/09/2023 15:00:00</t>
  </si>
  <si>
    <t>21/09/2023 15:00:00 - 21/09/2023 16:00:00</t>
  </si>
  <si>
    <t>21/09/2023 16:00:00 - 21/09/2023 17:00:00</t>
  </si>
  <si>
    <t>21/09/2023 17:00:00 - 21/09/2023 18:00:00</t>
  </si>
  <si>
    <t>21/09/2023 18:00:00 - 21/09/2023 19:00:00</t>
  </si>
  <si>
    <t>21/09/2023 19:00:00 - 21/09/2023 20:00:00</t>
  </si>
  <si>
    <t>21/09/2023 20:00:00 - 21/09/2023 21:00:00</t>
  </si>
  <si>
    <t>21/09/2023 21:00:00 - 21/09/2023 22:00:00</t>
  </si>
  <si>
    <t>21/09/2023 22:00:00 - 21/09/2023 23:00:00</t>
  </si>
  <si>
    <t>21/09/2023 23:00:00 - 22/09/2023 00:00:00</t>
  </si>
  <si>
    <t>22/09/2023 00:00:00 - 22/09/2023 01:00:00</t>
  </si>
  <si>
    <t>22/09/2023 01:00:00 - 22/09/2023 02:00:00</t>
  </si>
  <si>
    <t>22/09/2023 02:00:00 - 22/09/2023 03:00:00</t>
  </si>
  <si>
    <t>22/09/2023 03:00:00 - 22/09/2023 04:00:00</t>
  </si>
  <si>
    <t>22/09/2023 04:00:00 - 22/09/2023 05:00:00</t>
  </si>
  <si>
    <t>22/09/2023 05:00:00 - 22/09/2023 06:00:00</t>
  </si>
  <si>
    <t>22/09/2023 06:00:00 - 22/09/2023 07:00:00</t>
  </si>
  <si>
    <t>22/09/2023 07:00:00 - 22/09/2023 08:00:00</t>
  </si>
  <si>
    <t>22/09/2023 08:00:00 - 22/09/2023 09:00:00</t>
  </si>
  <si>
    <t>22/09/2023 09:00:00 - 22/09/2023 10:00:00</t>
  </si>
  <si>
    <t>22/09/2023 10:00:00 - 22/09/2023 11:00:00</t>
  </si>
  <si>
    <t>22/09/2023 11:00:00 - 22/09/2023 12:00:00</t>
  </si>
  <si>
    <t>22/09/2023 12:00:00 - 22/09/2023 13:00:00</t>
  </si>
  <si>
    <t>22/09/2023 13:00:00 - 22/09/2023 14:00:00</t>
  </si>
  <si>
    <t>22/09/2023 14:00:00 - 22/09/2023 15:00:00</t>
  </si>
  <si>
    <t>22/09/2023 15:00:00 - 22/09/2023 16:00:00</t>
  </si>
  <si>
    <t>22/09/2023 16:00:00 - 22/09/2023 17:00:00</t>
  </si>
  <si>
    <t>22/09/2023 17:00:00 - 22/09/2023 18:00:00</t>
  </si>
  <si>
    <t>22/09/2023 18:00:00 - 22/09/2023 19:00:00</t>
  </si>
  <si>
    <t>22/09/2023 19:00:00 - 22/09/2023 20:00:00</t>
  </si>
  <si>
    <t>22/09/2023 20:00:00 - 22/09/2023 21:00:00</t>
  </si>
  <si>
    <t>22/09/2023 21:00:00 - 22/09/2023 22:00:00</t>
  </si>
  <si>
    <t>22/09/2023 22:00:00 - 22/09/2023 23:00:00</t>
  </si>
  <si>
    <t>22/09/2023 23:00:00 - 23/09/2023 00:00:00</t>
  </si>
  <si>
    <t>23/09/2023 00:00:00 - 23/09/2023 01:00:00</t>
  </si>
  <si>
    <t>23/09/2023 01:00:00 - 23/09/2023 02:00:00</t>
  </si>
  <si>
    <t>23/09/2023 02:00:00 - 23/09/2023 03:00:00</t>
  </si>
  <si>
    <t>23/09/2023 03:00:00 - 23/09/2023 04:00:00</t>
  </si>
  <si>
    <t>23/09/2023 04:00:00 - 23/09/2023 05:00:00</t>
  </si>
  <si>
    <t>23/09/2023 05:00:00 - 23/09/2023 06:00:00</t>
  </si>
  <si>
    <t>23/09/2023 06:00:00 - 23/09/2023 07:00:00</t>
  </si>
  <si>
    <t>23/09/2023 07:00:00 - 23/09/2023 08:00:00</t>
  </si>
  <si>
    <t>23/09/2023 08:00:00 - 23/09/2023 09:00:00</t>
  </si>
  <si>
    <t>23/09/2023 09:00:00 - 23/09/2023 10:00:00</t>
  </si>
  <si>
    <t>23/09/2023 10:00:00 - 23/09/2023 11:00:00</t>
  </si>
  <si>
    <t>23/09/2023 11:00:00 - 23/09/2023 12:00:00</t>
  </si>
  <si>
    <t>23/09/2023 12:00:00 - 23/09/2023 13:00:00</t>
  </si>
  <si>
    <t>23/09/2023 13:00:00 - 23/09/2023 14:00:00</t>
  </si>
  <si>
    <t>23/09/2023 14:00:00 - 23/09/2023 15:00:00</t>
  </si>
  <si>
    <t>23/09/2023 15:00:00 - 23/09/2023 16:00:00</t>
  </si>
  <si>
    <t>23/09/2023 16:00:00 - 23/09/2023 17:00:00</t>
  </si>
  <si>
    <t>23/09/2023 17:00:00 - 23/09/2023 18:00:00</t>
  </si>
  <si>
    <t>23/09/2023 18:00:00 - 23/09/2023 19:00:00</t>
  </si>
  <si>
    <t>23/09/2023 19:00:00 - 23/09/2023 20:00:00</t>
  </si>
  <si>
    <t>23/09/2023 20:00:00 - 23/09/2023 21:00:00</t>
  </si>
  <si>
    <t>23/09/2023 21:00:00 - 23/09/2023 22:00:00</t>
  </si>
  <si>
    <t>23/09/2023 22:00:00 - 23/09/2023 23:00:00</t>
  </si>
  <si>
    <t>23/09/2023 23:00:00 - 24/09/2023 00:00:00</t>
  </si>
  <si>
    <t>24/09/2023 00:00:00 - 24/09/2023 01:00:00</t>
  </si>
  <si>
    <t>24/09/2023 01:00:00 - 24/09/2023 02:00:00</t>
  </si>
  <si>
    <t>24/09/2023 02:00:00 - 24/09/2023 03:00:00</t>
  </si>
  <si>
    <t>24/09/2023 03:00:00 - 24/09/2023 04:00:00</t>
  </si>
  <si>
    <t>24/09/2023 04:00:00 - 24/09/2023 05:00:00</t>
  </si>
  <si>
    <t>24/09/2023 05:00:00 - 24/09/2023 06:00:00</t>
  </si>
  <si>
    <t>24/09/2023 06:00:00 - 24/09/2023 07:00:00</t>
  </si>
  <si>
    <t>24/09/2023 07:00:00 - 24/09/2023 08:00:00</t>
  </si>
  <si>
    <t>24/09/2023 08:00:00 - 24/09/2023 09:00:00</t>
  </si>
  <si>
    <t>24/09/2023 09:00:00 - 24/09/2023 10:00:00</t>
  </si>
  <si>
    <t>24/09/2023 10:00:00 - 24/09/2023 11:00:00</t>
  </si>
  <si>
    <t>24/09/2023 11:00:00 - 24/09/2023 12:00:00</t>
  </si>
  <si>
    <t>24/09/2023 12:00:00 - 24/09/2023 13:00:00</t>
  </si>
  <si>
    <t>24/09/2023 13:00:00 - 24/09/2023 14:00:00</t>
  </si>
  <si>
    <t>24/09/2023 14:00:00 - 24/09/2023 15:00:00</t>
  </si>
  <si>
    <t>24/09/2023 15:00:00 - 24/09/2023 16:00:00</t>
  </si>
  <si>
    <t>24/09/2023 16:00:00 - 24/09/2023 17:00:00</t>
  </si>
  <si>
    <t>24/09/2023 17:00:00 - 24/09/2023 18:00:00</t>
  </si>
  <si>
    <t>24/09/2023 18:00:00 - 24/09/2023 19:00:00</t>
  </si>
  <si>
    <t>24/09/2023 19:00:00 - 24/09/2023 20:00:00</t>
  </si>
  <si>
    <t>24/09/2023 20:00:00 - 24/09/2023 21:00:00</t>
  </si>
  <si>
    <t>24/09/2023 21:00:00 - 24/09/2023 22:00:00</t>
  </si>
  <si>
    <t>24/09/2023 22:00:00 - 24/09/2023 23:00:00</t>
  </si>
  <si>
    <t>24/09/2023 23:00:00 - 25/09/2023 00:00:00</t>
  </si>
  <si>
    <t>25/09/2023 00:00:00 - 25/09/2023 01:00:00</t>
  </si>
  <si>
    <t>25/09/2023 01:00:00 - 25/09/2023 02:00:00</t>
  </si>
  <si>
    <t>25/09/2023 02:00:00 - 25/09/2023 03:00:00</t>
  </si>
  <si>
    <t>25/09/2023 03:00:00 - 25/09/2023 04:00:00</t>
  </si>
  <si>
    <t>25/09/2023 04:00:00 - 25/09/2023 05:00:00</t>
  </si>
  <si>
    <t>25/09/2023 05:00:00 - 25/09/2023 06:00:00</t>
  </si>
  <si>
    <t>25/09/2023 06:00:00 - 25/09/2023 07:00:00</t>
  </si>
  <si>
    <t>25/09/2023 07:00:00 - 25/09/2023 08:00:00</t>
  </si>
  <si>
    <t>25/09/2023 08:00:00 - 25/09/2023 09:00:00</t>
  </si>
  <si>
    <t>25/09/2023 09:00:00 - 25/09/2023 10:00:00</t>
  </si>
  <si>
    <t>25/09/2023 10:00:00 - 25/09/2023 11:00:00</t>
  </si>
  <si>
    <t>25/09/2023 11:00:00 - 25/09/2023 12:00:00</t>
  </si>
  <si>
    <t>25/09/2023 12:00:00 - 25/09/2023 13:00:00</t>
  </si>
  <si>
    <t>25/09/2023 13:00:00 - 25/09/2023 14:00:00</t>
  </si>
  <si>
    <t>25/09/2023 14:00:00 - 25/09/2023 15:00:00</t>
  </si>
  <si>
    <t>25/09/2023 15:00:00 - 25/09/2023 16:00:00</t>
  </si>
  <si>
    <t>25/09/2023 16:00:00 - 25/09/2023 17:00:00</t>
  </si>
  <si>
    <t>25/09/2023 17:00:00 - 25/09/2023 18:00:00</t>
  </si>
  <si>
    <t>25/09/2023 18:00:00 - 25/09/2023 19:00:00</t>
  </si>
  <si>
    <t>25/09/2023 19:00:00 - 25/09/2023 20:00:00</t>
  </si>
  <si>
    <t>25/09/2023 20:00:00 - 25/09/2023 21:00:00</t>
  </si>
  <si>
    <t>25/09/2023 21:00:00 - 25/09/2023 22:00:00</t>
  </si>
  <si>
    <t>25/09/2023 22:00:00 - 25/09/2023 23:00:00</t>
  </si>
  <si>
    <t>25/09/2023 23:00:00 - 26/09/2023 00:00:00</t>
  </si>
  <si>
    <t>26/09/2023 00:00:00 - 26/09/2023 01:00:00</t>
  </si>
  <si>
    <t>26/09/2023 01:00:00 - 26/09/2023 02:00:00</t>
  </si>
  <si>
    <t>26/09/2023 02:00:00 - 26/09/2023 03:00:00</t>
  </si>
  <si>
    <t>26/09/2023 03:00:00 - 26/09/2023 04:00:00</t>
  </si>
  <si>
    <t>26/09/2023 04:00:00 - 26/09/2023 05:00:00</t>
  </si>
  <si>
    <t>26/09/2023 05:00:00 - 26/09/2023 06:00:00</t>
  </si>
  <si>
    <t>26/09/2023 06:00:00 - 26/09/2023 07:00:00</t>
  </si>
  <si>
    <t>26/09/2023 07:00:00 - 26/09/2023 08:00:00</t>
  </si>
  <si>
    <t>26/09/2023 08:00:00 - 26/09/2023 09:00:00</t>
  </si>
  <si>
    <t>26/09/2023 09:00:00 - 26/09/2023 10:00:00</t>
  </si>
  <si>
    <t>26/09/2023 10:00:00 - 26/09/2023 11:00:00</t>
  </si>
  <si>
    <t>26/09/2023 11:00:00 - 26/09/2023 12:00:00</t>
  </si>
  <si>
    <t>26/09/2023 12:00:00 - 26/09/2023 13:00:00</t>
  </si>
  <si>
    <t>26/09/2023 13:00:00 - 26/09/2023 14:00:00</t>
  </si>
  <si>
    <t>26/09/2023 14:00:00 - 26/09/2023 15:00:00</t>
  </si>
  <si>
    <t>26/09/2023 15:00:00 - 26/09/2023 16:00:00</t>
  </si>
  <si>
    <t>26/09/2023 16:00:00 - 26/09/2023 17:00:00</t>
  </si>
  <si>
    <t>26/09/2023 17:00:00 - 26/09/2023 18:00:00</t>
  </si>
  <si>
    <t>26/09/2023 18:00:00 - 26/09/2023 19:00:00</t>
  </si>
  <si>
    <t>26/09/2023 19:00:00 - 26/09/2023 20:00:00</t>
  </si>
  <si>
    <t>26/09/2023 20:00:00 - 26/09/2023 21:00:00</t>
  </si>
  <si>
    <t>26/09/2023 21:00:00 - 26/09/2023 22:00:00</t>
  </si>
  <si>
    <t>26/09/2023 22:00:00 - 26/09/2023 23:00:00</t>
  </si>
  <si>
    <t>26/09/2023 23:00:00 - 27/09/2023 00:00:00</t>
  </si>
  <si>
    <t>27/09/2023 00:00:00 - 27/09/2023 01:00:00</t>
  </si>
  <si>
    <t>27/09/2023 01:00:00 - 27/09/2023 02:00:00</t>
  </si>
  <si>
    <t>27/09/2023 02:00:00 - 27/09/2023 03:00:00</t>
  </si>
  <si>
    <t>27/09/2023 03:00:00 - 27/09/2023 04:00:00</t>
  </si>
  <si>
    <t>27/09/2023 04:00:00 - 27/09/2023 05:00:00</t>
  </si>
  <si>
    <t>27/09/2023 05:00:00 - 27/09/2023 06:00:00</t>
  </si>
  <si>
    <t>27/09/2023 06:00:00 - 27/09/2023 07:00:00</t>
  </si>
  <si>
    <t>27/09/2023 07:00:00 - 27/09/2023 08:00:00</t>
  </si>
  <si>
    <t>27/09/2023 08:00:00 - 27/09/2023 09:00:00</t>
  </si>
  <si>
    <t>27/09/2023 09:00:00 - 27/09/2023 10:00:00</t>
  </si>
  <si>
    <t>27/09/2023 10:00:00 - 27/09/2023 11:00:00</t>
  </si>
  <si>
    <t>27/09/2023 11:00:00 - 27/09/2023 12:00:00</t>
  </si>
  <si>
    <t>27/09/2023 12:00:00 - 27/09/2023 13:00:00</t>
  </si>
  <si>
    <t>27/09/2023 13:00:00 - 27/09/2023 14:00:00</t>
  </si>
  <si>
    <t>27/09/2023 14:00:00 - 27/09/2023 15:00:00</t>
  </si>
  <si>
    <t>27/09/2023 15:00:00 - 27/09/2023 16:00:00</t>
  </si>
  <si>
    <t>27/09/2023 16:00:00 - 27/09/2023 17:00:00</t>
  </si>
  <si>
    <t>27/09/2023 17:00:00 - 27/09/2023 18:00:00</t>
  </si>
  <si>
    <t>27/09/2023 18:00:00 - 27/09/2023 19:00:00</t>
  </si>
  <si>
    <t>27/09/2023 19:00:00 - 27/09/2023 20:00:00</t>
  </si>
  <si>
    <t>27/09/2023 20:00:00 - 27/09/2023 21:00:00</t>
  </si>
  <si>
    <t>27/09/2023 21:00:00 - 27/09/2023 22:00:00</t>
  </si>
  <si>
    <t>27/09/2023 22:00:00 - 27/09/2023 23:00:00</t>
  </si>
  <si>
    <t>27/09/2023 23:00:00 - 28/09/2023 00:00:00</t>
  </si>
  <si>
    <t>28/09/2023 00:00:00 - 28/09/2023 01:00:00</t>
  </si>
  <si>
    <t>28/09/2023 01:00:00 - 28/09/2023 02:00:00</t>
  </si>
  <si>
    <t>28/09/2023 02:00:00 - 28/09/2023 03:00:00</t>
  </si>
  <si>
    <t>28/09/2023 03:00:00 - 28/09/2023 04:00:00</t>
  </si>
  <si>
    <t>28/09/2023 04:00:00 - 28/09/2023 05:00:00</t>
  </si>
  <si>
    <t>28/09/2023 05:00:00 - 28/09/2023 06:00:00</t>
  </si>
  <si>
    <t>28/09/2023 06:00:00 - 28/09/2023 07:00:00</t>
  </si>
  <si>
    <t>28/09/2023 07:00:00 - 28/09/2023 08:00:00</t>
  </si>
  <si>
    <t>28/09/2023 08:00:00 - 28/09/2023 09:00:00</t>
  </si>
  <si>
    <t>28/09/2023 09:00:00 - 28/09/2023 10:00:00</t>
  </si>
  <si>
    <t>28/09/2023 10:00:00 - 28/09/2023 11:00:00</t>
  </si>
  <si>
    <t>28/09/2023 11:00:00 - 28/09/2023 12:00:00</t>
  </si>
  <si>
    <t>28/09/2023 12:00:00 - 28/09/2023 13:00:00</t>
  </si>
  <si>
    <t>28/09/2023 13:00:00 - 28/09/2023 14:00:00</t>
  </si>
  <si>
    <t>28/09/2023 14:00:00 - 28/09/2023 15:00:00</t>
  </si>
  <si>
    <t>28/09/2023 15:00:00 - 28/09/2023 16:00:00</t>
  </si>
  <si>
    <t>28/09/2023 16:00:00 - 28/09/2023 17:00:00</t>
  </si>
  <si>
    <t>28/09/2023 17:00:00 - 28/09/2023 18:00:00</t>
  </si>
  <si>
    <t>28/09/2023 18:00:00 - 28/09/2023 19:00:00</t>
  </si>
  <si>
    <t>28/09/2023 19:00:00 - 28/09/2023 20:00:00</t>
  </si>
  <si>
    <t>28/09/2023 20:00:00 - 28/09/2023 21:00:00</t>
  </si>
  <si>
    <t>28/09/2023 21:00:00 - 28/09/2023 22:00:00</t>
  </si>
  <si>
    <t>28/09/2023 22:00:00 - 28/09/2023 23:00:00</t>
  </si>
  <si>
    <t>28/09/2023 23:00:00 - 29/09/2023 00:00:00</t>
  </si>
  <si>
    <t>29/09/2023 00:00:00 - 29/09/2023 01:00:00</t>
  </si>
  <si>
    <t>29/09/2023 01:00:00 - 29/09/2023 02:00:00</t>
  </si>
  <si>
    <t>29/09/2023 02:00:00 - 29/09/2023 03:00:00</t>
  </si>
  <si>
    <t>29/09/2023 03:00:00 - 29/09/2023 04:00:00</t>
  </si>
  <si>
    <t>29/09/2023 04:00:00 - 29/09/2023 05:00:00</t>
  </si>
  <si>
    <t>29/09/2023 05:00:00 - 29/09/2023 06:00:00</t>
  </si>
  <si>
    <t>29/09/2023 06:00:00 - 29/09/2023 07:00:00</t>
  </si>
  <si>
    <t>29/09/2023 07:00:00 - 29/09/2023 08:00:00</t>
  </si>
  <si>
    <t>29/09/2023 08:00:00 - 29/09/2023 09:00:00</t>
  </si>
  <si>
    <t>29/09/2023 09:00:00 - 29/09/2023 10:00:00</t>
  </si>
  <si>
    <t>29/09/2023 10:00:00 - 29/09/2023 11:00:00</t>
  </si>
  <si>
    <t>29/09/2023 11:00:00 - 29/09/2023 12:00:00</t>
  </si>
  <si>
    <t>29/09/2023 12:00:00 - 29/09/2023 13:00:00</t>
  </si>
  <si>
    <t>29/09/2023 13:00:00 - 29/09/2023 14:00:00</t>
  </si>
  <si>
    <t>29/09/2023 14:00:00 - 29/09/2023 15:00:00</t>
  </si>
  <si>
    <t>29/09/2023 15:00:00 - 29/09/2023 16:00:00</t>
  </si>
  <si>
    <t>29/09/2023 16:00:00 - 29/09/2023 17:00:00</t>
  </si>
  <si>
    <t>29/09/2023 17:00:00 - 29/09/2023 18:00:00</t>
  </si>
  <si>
    <t>29/09/2023 18:00:00 - 29/09/2023 19:00:00</t>
  </si>
  <si>
    <t>29/09/2023 19:00:00 - 29/09/2023 20:00:00</t>
  </si>
  <si>
    <t>29/09/2023 20:00:00 - 29/09/2023 21:00:00</t>
  </si>
  <si>
    <t>29/09/2023 21:00:00 - 29/09/2023 22:00:00</t>
  </si>
  <si>
    <t>29/09/2023 22:00:00 - 29/09/2023 23:00:00</t>
  </si>
  <si>
    <t>29/09/2023 23:00:00 - 30/09/2023 00:00:00</t>
  </si>
  <si>
    <t>30/09/2023 00:00:00 - 30/09/2023 01:00:00</t>
  </si>
  <si>
    <t>30/09/2023 01:00:00 - 30/09/2023 02:00:00</t>
  </si>
  <si>
    <t>30/09/2023 02:00:00 - 30/09/2023 03:00:00</t>
  </si>
  <si>
    <t>30/09/2023 03:00:00 - 30/09/2023 04:00:00</t>
  </si>
  <si>
    <t>30/09/2023 04:00:00 - 30/09/2023 05:00:00</t>
  </si>
  <si>
    <t>30/09/2023 05:00:00 - 30/09/2023 06:00:00</t>
  </si>
  <si>
    <t>30/09/2023 06:00:00 - 30/09/2023 07:00:00</t>
  </si>
  <si>
    <t>30/09/2023 07:00:00 - 30/09/2023 08:00:00</t>
  </si>
  <si>
    <t>30/09/2023 08:00:00 - 30/09/2023 09:00:00</t>
  </si>
  <si>
    <t>30/09/2023 09:00:00 - 30/09/2023 10:00:00</t>
  </si>
  <si>
    <t>30/09/2023 10:00:00 - 30/09/2023 11:00:00</t>
  </si>
  <si>
    <t>30/09/2023 11:00:00 - 30/09/2023 12:00:00</t>
  </si>
  <si>
    <t>30/09/2023 12:00:00 - 30/09/2023 13:00:00</t>
  </si>
  <si>
    <t>30/09/2023 13:00:00 - 30/09/2023 14:00:00</t>
  </si>
  <si>
    <t>30/09/2023 14:00:00 - 30/09/2023 15:00:00</t>
  </si>
  <si>
    <t>30/09/2023 15:00:00 - 30/09/2023 16:00:00</t>
  </si>
  <si>
    <t>30/09/2023 16:00:00 - 30/09/2023 17:00:00</t>
  </si>
  <si>
    <t>30/09/2023 17:00:00 - 30/09/2023 18:00:00</t>
  </si>
  <si>
    <t>30/09/2023 18:00:00 - 30/09/2023 19:00:00</t>
  </si>
  <si>
    <t>30/09/2023 19:00:00 - 30/09/2023 20:00:00</t>
  </si>
  <si>
    <t>30/09/2023 20:00:00 - 30/09/2023 21:00:00</t>
  </si>
  <si>
    <t>30/09/2023 21:00:00 - 30/09/2023 22:00:00</t>
  </si>
  <si>
    <t>30/09/2023 22:00:00 - 30/09/2023 23:00:00</t>
  </si>
  <si>
    <t>30/09/2023 23:00:00 - 01/10/2023 00:00:00</t>
  </si>
  <si>
    <t>01/10/2023 00:00:00 - 01/10/2023 01:00:00</t>
  </si>
  <si>
    <t>01/10/2023 01:00:00 - 01/10/2023 02:00:00</t>
  </si>
  <si>
    <t>01/10/2023 02:00:00 - 01/10/2023 03:00:00</t>
  </si>
  <si>
    <t>01/10/2023 03:00:00 - 01/10/2023 04:00:00</t>
  </si>
  <si>
    <t>01/10/2023 04:00:00 - 01/10/2023 05:00:00</t>
  </si>
  <si>
    <t>01/10/2023 05:00:00 - 01/10/2023 06:00:00</t>
  </si>
  <si>
    <t>01/10/2023 06:00:00 - 01/10/2023 07:00:00</t>
  </si>
  <si>
    <t>01/10/2023 07:00:00 - 01/10/2023 08:00:00</t>
  </si>
  <si>
    <t>01/10/2023 08:00:00 - 01/10/2023 09:00:00</t>
  </si>
  <si>
    <t>01/10/2023 09:00:00 - 01/10/2023 10:00:00</t>
  </si>
  <si>
    <t>01/10/2023 10:00:00 - 01/10/2023 11:00:00</t>
  </si>
  <si>
    <t>01/10/2023 11:00:00 - 01/10/2023 12:00:00</t>
  </si>
  <si>
    <t>01/10/2023 12:00:00 - 01/10/2023 13:00:00</t>
  </si>
  <si>
    <t>01/10/2023 13:00:00 - 01/10/2023 14:00:00</t>
  </si>
  <si>
    <t>01/10/2023 14:00:00 - 01/10/2023 15:00:00</t>
  </si>
  <si>
    <t>01/10/2023 15:00:00 - 01/10/2023 16:00:00</t>
  </si>
  <si>
    <t>01/10/2023 16:00:00 - 01/10/2023 17:00:00</t>
  </si>
  <si>
    <t>01/10/2023 17:00:00 - 01/10/2023 18:00:00</t>
  </si>
  <si>
    <t>01/10/2023 18:00:00 - 01/10/2023 19:00:00</t>
  </si>
  <si>
    <t>01/10/2023 19:00:00 - 01/10/2023 20:00:00</t>
  </si>
  <si>
    <t>01/10/2023 20:00:00 - 01/10/2023 21:00:00</t>
  </si>
  <si>
    <t>01/10/2023 21:00:00 - 01/10/2023 22:00:00</t>
  </si>
  <si>
    <t>01/10/2023 22:00:00 - 01/10/2023 23:00:00</t>
  </si>
  <si>
    <t>01/10/2023 23:00:00 - 02/10/2023 00:00:00</t>
  </si>
  <si>
    <t>02/10/2023 00:00:00 - 02/10/2023 01:00:00</t>
  </si>
  <si>
    <t>02/10/2023 01:00:00 - 02/10/2023 02:00:00</t>
  </si>
  <si>
    <t>02/10/2023 02:00:00 - 02/10/2023 03:00:00</t>
  </si>
  <si>
    <t>02/10/2023 03:00:00 - 02/10/2023 04:00:00</t>
  </si>
  <si>
    <t>02/10/2023 04:00:00 - 02/10/2023 05:00:00</t>
  </si>
  <si>
    <t>02/10/2023 05:00:00 - 02/10/2023 06:00:00</t>
  </si>
  <si>
    <t>02/10/2023 06:00:00 - 02/10/2023 07:00:00</t>
  </si>
  <si>
    <t>02/10/2023 07:00:00 - 02/10/2023 08:00:00</t>
  </si>
  <si>
    <t>02/10/2023 08:00:00 - 02/10/2023 09:00:00</t>
  </si>
  <si>
    <t>02/10/2023 09:00:00 - 02/10/2023 10:00:00</t>
  </si>
  <si>
    <t>02/10/2023 10:00:00 - 02/10/2023 11:00:00</t>
  </si>
  <si>
    <t>02/10/2023 11:00:00 - 02/10/2023 12:00:00</t>
  </si>
  <si>
    <t>02/10/2023 12:00:00 - 02/10/2023 13:00:00</t>
  </si>
  <si>
    <t>02/10/2023 13:00:00 - 02/10/2023 14:00:00</t>
  </si>
  <si>
    <t>02/10/2023 14:00:00 - 02/10/2023 15:00:00</t>
  </si>
  <si>
    <t>02/10/2023 15:00:00 - 02/10/2023 16:00:00</t>
  </si>
  <si>
    <t>02/10/2023 16:00:00 - 02/10/2023 17:00:00</t>
  </si>
  <si>
    <t>02/10/2023 17:00:00 - 02/10/2023 18:00:00</t>
  </si>
  <si>
    <t>02/10/2023 18:00:00 - 02/10/2023 19:00:00</t>
  </si>
  <si>
    <t>02/10/2023 19:00:00 - 02/10/2023 20:00:00</t>
  </si>
  <si>
    <t>02/10/2023 20:00:00 - 02/10/2023 21:00:00</t>
  </si>
  <si>
    <t>02/10/2023 21:00:00 - 02/10/2023 22:00:00</t>
  </si>
  <si>
    <t>02/10/2023 22:00:00 - 02/10/2023 23:00:00</t>
  </si>
  <si>
    <t>02/10/2023 23:00:00 - 03/10/2023 00:00:00</t>
  </si>
  <si>
    <t>03/10/2023 00:00:00 - 03/10/2023 01:00:00</t>
  </si>
  <si>
    <t>03/10/2023 01:00:00 - 03/10/2023 02:00:00</t>
  </si>
  <si>
    <t>03/10/2023 02:00:00 - 03/10/2023 03:00:00</t>
  </si>
  <si>
    <t>03/10/2023 03:00:00 - 03/10/2023 04:00:00</t>
  </si>
  <si>
    <t>03/10/2023 04:00:00 - 03/10/2023 05:00:00</t>
  </si>
  <si>
    <t>03/10/2023 05:00:00 - 03/10/2023 06:00:00</t>
  </si>
  <si>
    <t>03/10/2023 06:00:00 - 03/10/2023 07:00:00</t>
  </si>
  <si>
    <t>03/10/2023 07:00:00 - 03/10/2023 08:00:00</t>
  </si>
  <si>
    <t>03/10/2023 08:00:00 - 03/10/2023 09:00:00</t>
  </si>
  <si>
    <t>03/10/2023 09:00:00 - 03/10/2023 10:00:00</t>
  </si>
  <si>
    <t>03/10/2023 10:00:00 - 03/10/2023 11:00:00</t>
  </si>
  <si>
    <t>03/10/2023 11:00:00 - 03/10/2023 12:00:00</t>
  </si>
  <si>
    <t>03/10/2023 12:00:00 - 03/10/2023 13:00:00</t>
  </si>
  <si>
    <t>03/10/2023 13:00:00 - 03/10/2023 14:00:00</t>
  </si>
  <si>
    <t>03/10/2023 14:00:00 - 03/10/2023 15:00:00</t>
  </si>
  <si>
    <t>03/10/2023 15:00:00 - 03/10/2023 16:00:00</t>
  </si>
  <si>
    <t>03/10/2023 16:00:00 - 03/10/2023 17:00:00</t>
  </si>
  <si>
    <t>03/10/2023 17:00:00 - 03/10/2023 18:00:00</t>
  </si>
  <si>
    <t>03/10/2023 18:00:00 - 03/10/2023 19:00:00</t>
  </si>
  <si>
    <t>03/10/2023 19:00:00 - 03/10/2023 20:00:00</t>
  </si>
  <si>
    <t>03/10/2023 20:00:00 - 03/10/2023 21:00:00</t>
  </si>
  <si>
    <t>03/10/2023 21:00:00 - 03/10/2023 22:00:00</t>
  </si>
  <si>
    <t>03/10/2023 22:00:00 - 03/10/2023 23:00:00</t>
  </si>
  <si>
    <t>03/10/2023 23:00:00 - 04/10/2023 00:00:00</t>
  </si>
  <si>
    <t>04/10/2023 00:00:00 - 04/10/2023 01:00:00</t>
  </si>
  <si>
    <t>04/10/2023 01:00:00 - 04/10/2023 02:00:00</t>
  </si>
  <si>
    <t>04/10/2023 02:00:00 - 04/10/2023 03:00:00</t>
  </si>
  <si>
    <t>04/10/2023 03:00:00 - 04/10/2023 04:00:00</t>
  </si>
  <si>
    <t>04/10/2023 04:00:00 - 04/10/2023 05:00:00</t>
  </si>
  <si>
    <t>04/10/2023 05:00:00 - 04/10/2023 06:00:00</t>
  </si>
  <si>
    <t>04/10/2023 06:00:00 - 04/10/2023 07:00:00</t>
  </si>
  <si>
    <t>04/10/2023 07:00:00 - 04/10/2023 08:00:00</t>
  </si>
  <si>
    <t>04/10/2023 08:00:00 - 04/10/2023 09:00:00</t>
  </si>
  <si>
    <t>04/10/2023 09:00:00 - 04/10/2023 10:00:00</t>
  </si>
  <si>
    <t>04/10/2023 10:00:00 - 04/10/2023 11:00:00</t>
  </si>
  <si>
    <t>04/10/2023 11:00:00 - 04/10/2023 12:00:00</t>
  </si>
  <si>
    <t>04/10/2023 12:00:00 - 04/10/2023 13:00:00</t>
  </si>
  <si>
    <t>04/10/2023 13:00:00 - 04/10/2023 14:00:00</t>
  </si>
  <si>
    <t>04/10/2023 14:00:00 - 04/10/2023 15:00:00</t>
  </si>
  <si>
    <t>04/10/2023 15:00:00 - 04/10/2023 16:00:00</t>
  </si>
  <si>
    <t>04/10/2023 16:00:00 - 04/10/2023 17:00:00</t>
  </si>
  <si>
    <t>04/10/2023 17:00:00 - 04/10/2023 18:00:00</t>
  </si>
  <si>
    <t>04/10/2023 18:00:00 - 04/10/2023 19:00:00</t>
  </si>
  <si>
    <t>04/10/2023 19:00:00 - 04/10/2023 20:00:00</t>
  </si>
  <si>
    <t>04/10/2023 20:00:00 - 04/10/2023 21:00:00</t>
  </si>
  <si>
    <t>04/10/2023 21:00:00 - 04/10/2023 22:00:00</t>
  </si>
  <si>
    <t>04/10/2023 22:00:00 - 04/10/2023 23:00:00</t>
  </si>
  <si>
    <t>04/10/2023 23:00:00 - 05/10/2023 00:00:00</t>
  </si>
  <si>
    <t>05/10/2023 00:00:00 - 05/10/2023 01:00:00</t>
  </si>
  <si>
    <t>05/10/2023 01:00:00 - 05/10/2023 02:00:00</t>
  </si>
  <si>
    <t>05/10/2023 02:00:00 - 05/10/2023 03:00:00</t>
  </si>
  <si>
    <t>05/10/2023 03:00:00 - 05/10/2023 04:00:00</t>
  </si>
  <si>
    <t>05/10/2023 04:00:00 - 05/10/2023 05:00:00</t>
  </si>
  <si>
    <t>05/10/2023 05:00:00 - 05/10/2023 06:00:00</t>
  </si>
  <si>
    <t>05/10/2023 06:00:00 - 05/10/2023 07:00:00</t>
  </si>
  <si>
    <t>05/10/2023 07:00:00 - 05/10/2023 08:00:00</t>
  </si>
  <si>
    <t>05/10/2023 08:00:00 - 05/10/2023 09:00:00</t>
  </si>
  <si>
    <t>05/10/2023 09:00:00 - 05/10/2023 10:00:00</t>
  </si>
  <si>
    <t>05/10/2023 10:00:00 - 05/10/2023 11:00:00</t>
  </si>
  <si>
    <t>05/10/2023 11:00:00 - 05/10/2023 12:00:00</t>
  </si>
  <si>
    <t>05/10/2023 12:00:00 - 05/10/2023 13:00:00</t>
  </si>
  <si>
    <t>05/10/2023 13:00:00 - 05/10/2023 14:00:00</t>
  </si>
  <si>
    <t>05/10/2023 14:00:00 - 05/10/2023 15:00:00</t>
  </si>
  <si>
    <t>05/10/2023 15:00:00 - 05/10/2023 16:00:00</t>
  </si>
  <si>
    <t>05/10/2023 16:00:00 - 05/10/2023 17:00:00</t>
  </si>
  <si>
    <t>05/10/2023 17:00:00 - 05/10/2023 18:00:00</t>
  </si>
  <si>
    <t>05/10/2023 18:00:00 - 05/10/2023 19:00:00</t>
  </si>
  <si>
    <t>05/10/2023 19:00:00 - 05/10/2023 20:00:00</t>
  </si>
  <si>
    <t>05/10/2023 20:00:00 - 05/10/2023 21:00:00</t>
  </si>
  <si>
    <t>05/10/2023 21:00:00 - 05/10/2023 22:00:00</t>
  </si>
  <si>
    <t>05/10/2023 22:00:00 - 05/10/2023 23:00:00</t>
  </si>
  <si>
    <t>05/10/2023 23:00:00 - 06/10/2023 00:00:00</t>
  </si>
  <si>
    <t>06/10/2023 00:00:00 - 06/10/2023 01:00:00</t>
  </si>
  <si>
    <t>06/10/2023 01:00:00 - 06/10/2023 02:00:00</t>
  </si>
  <si>
    <t>06/10/2023 02:00:00 - 06/10/2023 03:00:00</t>
  </si>
  <si>
    <t>06/10/2023 03:00:00 - 06/10/2023 04:00:00</t>
  </si>
  <si>
    <t>06/10/2023 04:00:00 - 06/10/2023 05:00:00</t>
  </si>
  <si>
    <t>06/10/2023 05:00:00 - 06/10/2023 06:00:00</t>
  </si>
  <si>
    <t>06/10/2023 06:00:00 - 06/10/2023 07:00:00</t>
  </si>
  <si>
    <t>06/10/2023 07:00:00 - 06/10/2023 08:00:00</t>
  </si>
  <si>
    <t>06/10/2023 08:00:00 - 06/10/2023 09:00:00</t>
  </si>
  <si>
    <t>06/10/2023 09:00:00 - 06/10/2023 10:00:00</t>
  </si>
  <si>
    <t>06/10/2023 10:00:00 - 06/10/2023 11:00:00</t>
  </si>
  <si>
    <t>06/10/2023 11:00:00 - 06/10/2023 12:00:00</t>
  </si>
  <si>
    <t>06/10/2023 12:00:00 - 06/10/2023 13:00:00</t>
  </si>
  <si>
    <t>06/10/2023 13:00:00 - 06/10/2023 14:00:00</t>
  </si>
  <si>
    <t>06/10/2023 14:00:00 - 06/10/2023 15:00:00</t>
  </si>
  <si>
    <t>06/10/2023 15:00:00 - 06/10/2023 16:00:00</t>
  </si>
  <si>
    <t>06/10/2023 16:00:00 - 06/10/2023 17:00:00</t>
  </si>
  <si>
    <t>06/10/2023 17:00:00 - 06/10/2023 18:00:00</t>
  </si>
  <si>
    <t>06/10/2023 18:00:00 - 06/10/2023 19:00:00</t>
  </si>
  <si>
    <t>06/10/2023 19:00:00 - 06/10/2023 20:00:00</t>
  </si>
  <si>
    <t>06/10/2023 20:00:00 - 06/10/2023 21:00:00</t>
  </si>
  <si>
    <t>06/10/2023 21:00:00 - 06/10/2023 22:00:00</t>
  </si>
  <si>
    <t>06/10/2023 22:00:00 - 06/10/2023 23:00:00</t>
  </si>
  <si>
    <t>06/10/2023 23:00:00 - 07/10/2023 00:00:00</t>
  </si>
  <si>
    <t>07/10/2023 00:00:00 - 07/10/2023 01:00:00</t>
  </si>
  <si>
    <t>07/10/2023 01:00:00 - 07/10/2023 02:00:00</t>
  </si>
  <si>
    <t>07/10/2023 02:00:00 - 07/10/2023 03:00:00</t>
  </si>
  <si>
    <t>07/10/2023 03:00:00 - 07/10/2023 04:00:00</t>
  </si>
  <si>
    <t>07/10/2023 04:00:00 - 07/10/2023 05:00:00</t>
  </si>
  <si>
    <t>07/10/2023 05:00:00 - 07/10/2023 06:00:00</t>
  </si>
  <si>
    <t>07/10/2023 06:00:00 - 07/10/2023 07:00:00</t>
  </si>
  <si>
    <t>07/10/2023 07:00:00 - 07/10/2023 08:00:00</t>
  </si>
  <si>
    <t>07/10/2023 08:00:00 - 07/10/2023 09:00:00</t>
  </si>
  <si>
    <t>07/10/2023 09:00:00 - 07/10/2023 10:00:00</t>
  </si>
  <si>
    <t>07/10/2023 10:00:00 - 07/10/2023 11:00:00</t>
  </si>
  <si>
    <t>07/10/2023 11:00:00 - 07/10/2023 12:00:00</t>
  </si>
  <si>
    <t>07/10/2023 12:00:00 - 07/10/2023 13:00:00</t>
  </si>
  <si>
    <t>07/10/2023 13:00:00 - 07/10/2023 14:00:00</t>
  </si>
  <si>
    <t>07/10/2023 14:00:00 - 07/10/2023 15:00:00</t>
  </si>
  <si>
    <t>07/10/2023 15:00:00 - 07/10/2023 16:00:00</t>
  </si>
  <si>
    <t>07/10/2023 16:00:00 - 07/10/2023 17:00:00</t>
  </si>
  <si>
    <t>07/10/2023 17:00:00 - 07/10/2023 18:00:00</t>
  </si>
  <si>
    <t>07/10/2023 18:00:00 - 07/10/2023 19:00:00</t>
  </si>
  <si>
    <t>07/10/2023 19:00:00 - 07/10/2023 20:00:00</t>
  </si>
  <si>
    <t>07/10/2023 20:00:00 - 07/10/2023 21:00:00</t>
  </si>
  <si>
    <t>07/10/2023 21:00:00 - 07/10/2023 22:00:00</t>
  </si>
  <si>
    <t>07/10/2023 22:00:00 - 07/10/2023 23:00:00</t>
  </si>
  <si>
    <t>07/10/2023 23:00:00 - 08/10/2023 00:00:00</t>
  </si>
  <si>
    <t>08/10/2023 00:00:00 - 08/10/2023 01:00:00</t>
  </si>
  <si>
    <t>08/10/2023 01:00:00 - 08/10/2023 02:00:00</t>
  </si>
  <si>
    <t>08/10/2023 02:00:00 - 08/10/2023 03:00:00</t>
  </si>
  <si>
    <t>08/10/2023 03:00:00 - 08/10/2023 04:00:00</t>
  </si>
  <si>
    <t>08/10/2023 04:00:00 - 08/10/2023 05:00:00</t>
  </si>
  <si>
    <t>08/10/2023 05:00:00 - 08/10/2023 06:00:00</t>
  </si>
  <si>
    <t>08/10/2023 06:00:00 - 08/10/2023 07:00:00</t>
  </si>
  <si>
    <t>08/10/2023 07:00:00 - 08/10/2023 08:00:00</t>
  </si>
  <si>
    <t>08/10/2023 08:00:00 - 08/10/2023 09:00:00</t>
  </si>
  <si>
    <t>08/10/2023 09:00:00 - 08/10/2023 10:00:00</t>
  </si>
  <si>
    <t>08/10/2023 10:00:00 - 08/10/2023 11:00:00</t>
  </si>
  <si>
    <t>08/10/2023 11:00:00 - 08/10/2023 12:00:00</t>
  </si>
  <si>
    <t>08/10/2023 12:00:00 - 08/10/2023 13:00:00</t>
  </si>
  <si>
    <t>08/10/2023 13:00:00 - 08/10/2023 14:00:00</t>
  </si>
  <si>
    <t>08/10/2023 14:00:00 - 08/10/2023 15:00:00</t>
  </si>
  <si>
    <t>08/10/2023 15:00:00 - 08/10/2023 16:00:00</t>
  </si>
  <si>
    <t>08/10/2023 16:00:00 - 08/10/2023 17:00:00</t>
  </si>
  <si>
    <t>08/10/2023 17:00:00 - 08/10/2023 18:00:00</t>
  </si>
  <si>
    <t>08/10/2023 18:00:00 - 08/10/2023 19:00:00</t>
  </si>
  <si>
    <t>08/10/2023 19:00:00 - 08/10/2023 20:00:00</t>
  </si>
  <si>
    <t>08/10/2023 20:00:00 - 08/10/2023 21:00:00</t>
  </si>
  <si>
    <t>08/10/2023 21:00:00 - 08/10/2023 22:00:00</t>
  </si>
  <si>
    <t>08/10/2023 22:00:00 - 08/10/2023 23:00:00</t>
  </si>
  <si>
    <t>08/10/2023 23:00:00 - 09/10/2023 00:00:00</t>
  </si>
  <si>
    <t>09/10/2023 00:00:00 - 09/10/2023 01:00:00</t>
  </si>
  <si>
    <t>09/10/2023 01:00:00 - 09/10/2023 02:00:00</t>
  </si>
  <si>
    <t>09/10/2023 02:00:00 - 09/10/2023 03:00:00</t>
  </si>
  <si>
    <t>09/10/2023 03:00:00 - 09/10/2023 04:00:00</t>
  </si>
  <si>
    <t>09/10/2023 04:00:00 - 09/10/2023 05:00:00</t>
  </si>
  <si>
    <t>09/10/2023 05:00:00 - 09/10/2023 06:00:00</t>
  </si>
  <si>
    <t>09/10/2023 06:00:00 - 09/10/2023 07:00:00</t>
  </si>
  <si>
    <t>09/10/2023 07:00:00 - 09/10/2023 08:00:00</t>
  </si>
  <si>
    <t>09/10/2023 08:00:00 - 09/10/2023 09:00:00</t>
  </si>
  <si>
    <t>09/10/2023 09:00:00 - 09/10/2023 10:00:00</t>
  </si>
  <si>
    <t>09/10/2023 10:00:00 - 09/10/2023 11:00:00</t>
  </si>
  <si>
    <t>09/10/2023 11:00:00 - 09/10/2023 12:00:00</t>
  </si>
  <si>
    <t>09/10/2023 12:00:00 - 09/10/2023 13:00:00</t>
  </si>
  <si>
    <t>09/10/2023 13:00:00 - 09/10/2023 14:00:00</t>
  </si>
  <si>
    <t>09/10/2023 14:00:00 - 09/10/2023 15:00:00</t>
  </si>
  <si>
    <t>09/10/2023 15:00:00 - 09/10/2023 16:00:00</t>
  </si>
  <si>
    <t>09/10/2023 16:00:00 - 09/10/2023 17:00:00</t>
  </si>
  <si>
    <t>09/10/2023 17:00:00 - 09/10/2023 18:00:00</t>
  </si>
  <si>
    <t>09/10/2023 18:00:00 - 09/10/2023 19:00:00</t>
  </si>
  <si>
    <t>09/10/2023 19:00:00 - 09/10/2023 20:00:00</t>
  </si>
  <si>
    <t>09/10/2023 20:00:00 - 09/10/2023 21:00:00</t>
  </si>
  <si>
    <t>09/10/2023 21:00:00 - 09/10/2023 22:00:00</t>
  </si>
  <si>
    <t>09/10/2023 22:00:00 - 09/10/2023 23:00:00</t>
  </si>
  <si>
    <t>09/10/2023 23:00:00 - 10/10/2023 00:00:00</t>
  </si>
  <si>
    <t>10/10/2023 00:00:00 - 10/10/2023 01:00:00</t>
  </si>
  <si>
    <t>10/10/2023 01:00:00 - 10/10/2023 02:00:00</t>
  </si>
  <si>
    <t>10/10/2023 02:00:00 - 10/10/2023 03:00:00</t>
  </si>
  <si>
    <t>10/10/2023 03:00:00 - 10/10/2023 04:00:00</t>
  </si>
  <si>
    <t>10/10/2023 04:00:00 - 10/10/2023 05:00:00</t>
  </si>
  <si>
    <t>10/10/2023 05:00:00 - 10/10/2023 06:00:00</t>
  </si>
  <si>
    <t>10/10/2023 06:00:00 - 10/10/2023 07:00:00</t>
  </si>
  <si>
    <t>10/10/2023 07:00:00 - 10/10/2023 08:00:00</t>
  </si>
  <si>
    <t>10/10/2023 08:00:00 - 10/10/2023 09:00:00</t>
  </si>
  <si>
    <t>10/10/2023 09:00:00 - 10/10/2023 10:00:00</t>
  </si>
  <si>
    <t>10/10/2023 10:00:00 - 10/10/2023 11:00:00</t>
  </si>
  <si>
    <t>10/10/2023 11:00:00 - 10/10/2023 12:00:00</t>
  </si>
  <si>
    <t>10/10/2023 12:00:00 - 10/10/2023 13:00:00</t>
  </si>
  <si>
    <t>10/10/2023 13:00:00 - 10/10/2023 14:00:00</t>
  </si>
  <si>
    <t>10/10/2023 14:00:00 - 10/10/2023 15:00:00</t>
  </si>
  <si>
    <t>10/10/2023 15:00:00 - 10/10/2023 16:00:00</t>
  </si>
  <si>
    <t>10/10/2023 16:00:00 - 10/10/2023 17:00:00</t>
  </si>
  <si>
    <t>10/10/2023 17:00:00 - 10/10/2023 18:00:00</t>
  </si>
  <si>
    <t>10/10/2023 18:00:00 - 10/10/2023 19:00:00</t>
  </si>
  <si>
    <t>10/10/2023 19:00:00 - 10/10/2023 20:00:00</t>
  </si>
  <si>
    <t>10/10/2023 20:00:00 - 10/10/2023 21:00:00</t>
  </si>
  <si>
    <t>10/10/2023 21:00:00 - 10/10/2023 22:00:00</t>
  </si>
  <si>
    <t>10/10/2023 22:00:00 - 10/10/2023 23:00:00</t>
  </si>
  <si>
    <t>10/10/2023 23:00:00 - 11/10/2023 00:00:00</t>
  </si>
  <si>
    <t>11/10/2023 00:00:00 - 11/10/2023 01:00:00</t>
  </si>
  <si>
    <t>11/10/2023 01:00:00 - 11/10/2023 02:00:00</t>
  </si>
  <si>
    <t>11/10/2023 02:00:00 - 11/10/2023 03:00:00</t>
  </si>
  <si>
    <t>11/10/2023 03:00:00 - 11/10/2023 04:00:00</t>
  </si>
  <si>
    <t>11/10/2023 04:00:00 - 11/10/2023 05:00:00</t>
  </si>
  <si>
    <t>11/10/2023 05:00:00 - 11/10/2023 06:00:00</t>
  </si>
  <si>
    <t>11/10/2023 06:00:00 - 11/10/2023 07:00:00</t>
  </si>
  <si>
    <t>11/10/2023 07:00:00 - 11/10/2023 08:00:00</t>
  </si>
  <si>
    <t>11/10/2023 08:00:00 - 11/10/2023 09:00:00</t>
  </si>
  <si>
    <t>11/10/2023 09:00:00 - 11/10/2023 10:00:00</t>
  </si>
  <si>
    <t>11/10/2023 10:00:00 - 11/10/2023 11:00:00</t>
  </si>
  <si>
    <t>11/10/2023 11:00:00 - 11/10/2023 12:00:00</t>
  </si>
  <si>
    <t>11/10/2023 12:00:00 - 11/10/2023 13:00:00</t>
  </si>
  <si>
    <t>11/10/2023 13:00:00 - 11/10/2023 14:00:00</t>
  </si>
  <si>
    <t>11/10/2023 14:00:00 - 11/10/2023 15:00:00</t>
  </si>
  <si>
    <t>11/10/2023 15:00:00 - 11/10/2023 16:00:00</t>
  </si>
  <si>
    <t>11/10/2023 16:00:00 - 11/10/2023 17:00:00</t>
  </si>
  <si>
    <t>11/10/2023 17:00:00 - 11/10/2023 18:00:00</t>
  </si>
  <si>
    <t>11/10/2023 18:00:00 - 11/10/2023 19:00:00</t>
  </si>
  <si>
    <t>11/10/2023 19:00:00 - 11/10/2023 20:00:00</t>
  </si>
  <si>
    <t>11/10/2023 20:00:00 - 11/10/2023 21:00:00</t>
  </si>
  <si>
    <t>11/10/2023 21:00:00 - 11/10/2023 22:00:00</t>
  </si>
  <si>
    <t>11/10/2023 22:00:00 - 11/10/2023 23:00:00</t>
  </si>
  <si>
    <t>11/10/2023 23:00:00 - 12/10/2023 00:00:00</t>
  </si>
  <si>
    <t>12/10/2023 00:00:00 - 12/10/2023 01:00:00</t>
  </si>
  <si>
    <t>12/10/2023 01:00:00 - 12/10/2023 02:00:00</t>
  </si>
  <si>
    <t>12/10/2023 02:00:00 - 12/10/2023 03:00:00</t>
  </si>
  <si>
    <t>12/10/2023 03:00:00 - 12/10/2023 04:00:00</t>
  </si>
  <si>
    <t>12/10/2023 04:00:00 - 12/10/2023 05:00:00</t>
  </si>
  <si>
    <t>12/10/2023 05:00:00 - 12/10/2023 06:00:00</t>
  </si>
  <si>
    <t>12/10/2023 06:00:00 - 12/10/2023 07:00:00</t>
  </si>
  <si>
    <t>12/10/2023 07:00:00 - 12/10/2023 08:00:00</t>
  </si>
  <si>
    <t>12/10/2023 08:00:00 - 12/10/2023 09:00:00</t>
  </si>
  <si>
    <t>12/10/2023 09:00:00 - 12/10/2023 10:00:00</t>
  </si>
  <si>
    <t>12/10/2023 10:00:00 - 12/10/2023 11:00:00</t>
  </si>
  <si>
    <t>12/10/2023 11:00:00 - 12/10/2023 12:00:00</t>
  </si>
  <si>
    <t>12/10/2023 12:00:00 - 12/10/2023 13:00:00</t>
  </si>
  <si>
    <t>12/10/2023 13:00:00 - 12/10/2023 14:00:00</t>
  </si>
  <si>
    <t>12/10/2023 14:00:00 - 12/10/2023 15:00:00</t>
  </si>
  <si>
    <t>12/10/2023 15:00:00 - 12/10/2023 16:00:00</t>
  </si>
  <si>
    <t>12/10/2023 16:00:00 - 12/10/2023 17:00:00</t>
  </si>
  <si>
    <t>12/10/2023 17:00:00 - 12/10/2023 18:00:00</t>
  </si>
  <si>
    <t>12/10/2023 18:00:00 - 12/10/2023 19:00:00</t>
  </si>
  <si>
    <t>12/10/2023 19:00:00 - 12/10/2023 20:00:00</t>
  </si>
  <si>
    <t>12/10/2023 20:00:00 - 12/10/2023 21:00:00</t>
  </si>
  <si>
    <t>12/10/2023 21:00:00 - 12/10/2023 22:00:00</t>
  </si>
  <si>
    <t>12/10/2023 22:00:00 - 12/10/2023 23:00:00</t>
  </si>
  <si>
    <t>12/10/2023 23:00:00 - 13/10/2023 00:00:00</t>
  </si>
  <si>
    <t>13/10/2023 00:00:00 - 13/10/2023 01:00:00</t>
  </si>
  <si>
    <t>13/10/2023 01:00:00 - 13/10/2023 02:00:00</t>
  </si>
  <si>
    <t>13/10/2023 02:00:00 - 13/10/2023 03:00:00</t>
  </si>
  <si>
    <t>13/10/2023 03:00:00 - 13/10/2023 04:00:00</t>
  </si>
  <si>
    <t>13/10/2023 04:00:00 - 13/10/2023 05:00:00</t>
  </si>
  <si>
    <t>13/10/2023 05:00:00 - 13/10/2023 06:00:00</t>
  </si>
  <si>
    <t>13/10/2023 06:00:00 - 13/10/2023 07:00:00</t>
  </si>
  <si>
    <t>13/10/2023 07:00:00 - 13/10/2023 08:00:00</t>
  </si>
  <si>
    <t>13/10/2023 08:00:00 - 13/10/2023 09:00:00</t>
  </si>
  <si>
    <t>13/10/2023 09:00:00 - 13/10/2023 10:00:00</t>
  </si>
  <si>
    <t>13/10/2023 10:00:00 - 13/10/2023 11:00:00</t>
  </si>
  <si>
    <t>13/10/2023 11:00:00 - 13/10/2023 12:00:00</t>
  </si>
  <si>
    <t>13/10/2023 12:00:00 - 13/10/2023 13:00:00</t>
  </si>
  <si>
    <t>13/10/2023 13:00:00 - 13/10/2023 14:00:00</t>
  </si>
  <si>
    <t>13/10/2023 14:00:00 - 13/10/2023 15:00:00</t>
  </si>
  <si>
    <t>13/10/2023 15:00:00 - 13/10/2023 16:00:00</t>
  </si>
  <si>
    <t>13/10/2023 16:00:00 - 13/10/2023 17:00:00</t>
  </si>
  <si>
    <t>13/10/2023 17:00:00 - 13/10/2023 18:00:00</t>
  </si>
  <si>
    <t>13/10/2023 18:00:00 - 13/10/2023 19:00:00</t>
  </si>
  <si>
    <t>13/10/2023 19:00:00 - 13/10/2023 20:00:00</t>
  </si>
  <si>
    <t>13/10/2023 20:00:00 - 13/10/2023 21:00:00</t>
  </si>
  <si>
    <t>13/10/2023 21:00:00 - 13/10/2023 22:00:00</t>
  </si>
  <si>
    <t>13/10/2023 22:00:00 - 13/10/2023 23:00:00</t>
  </si>
  <si>
    <t>13/10/2023 23:00:00 - 14/10/2023 00:00:00</t>
  </si>
  <si>
    <t>14/10/2023 00:00:00 - 14/10/2023 01:00:00</t>
  </si>
  <si>
    <t>14/10/2023 01:00:00 - 14/10/2023 02:00:00</t>
  </si>
  <si>
    <t>14/10/2023 02:00:00 - 14/10/2023 03:00:00</t>
  </si>
  <si>
    <t>14/10/2023 03:00:00 - 14/10/2023 04:00:00</t>
  </si>
  <si>
    <t>14/10/2023 04:00:00 - 14/10/2023 05:00:00</t>
  </si>
  <si>
    <t>14/10/2023 05:00:00 - 14/10/2023 06:00:00</t>
  </si>
  <si>
    <t>14/10/2023 06:00:00 - 14/10/2023 07:00:00</t>
  </si>
  <si>
    <t>14/10/2023 07:00:00 - 14/10/2023 08:00:00</t>
  </si>
  <si>
    <t>14/10/2023 08:00:00 - 14/10/2023 09:00:00</t>
  </si>
  <si>
    <t>14/10/2023 09:00:00 - 14/10/2023 10:00:00</t>
  </si>
  <si>
    <t>14/10/2023 10:00:00 - 14/10/2023 11:00:00</t>
  </si>
  <si>
    <t>14/10/2023 11:00:00 - 14/10/2023 12:00:00</t>
  </si>
  <si>
    <t>14/10/2023 12:00:00 - 14/10/2023 13:00:00</t>
  </si>
  <si>
    <t>14/10/2023 13:00:00 - 14/10/2023 14:00:00</t>
  </si>
  <si>
    <t>14/10/2023 14:00:00 - 14/10/2023 15:00:00</t>
  </si>
  <si>
    <t>14/10/2023 15:00:00 - 14/10/2023 16:00:00</t>
  </si>
  <si>
    <t>14/10/2023 16:00:00 - 14/10/2023 17:00:00</t>
  </si>
  <si>
    <t>14/10/2023 17:00:00 - 14/10/2023 18:00:00</t>
  </si>
  <si>
    <t>14/10/2023 18:00:00 - 14/10/2023 19:00:00</t>
  </si>
  <si>
    <t>14/10/2023 19:00:00 - 14/10/2023 20:00:00</t>
  </si>
  <si>
    <t>14/10/2023 20:00:00 - 14/10/2023 21:00:00</t>
  </si>
  <si>
    <t>14/10/2023 21:00:00 - 14/10/2023 22:00:00</t>
  </si>
  <si>
    <t>14/10/2023 22:00:00 - 14/10/2023 23:00:00</t>
  </si>
  <si>
    <t>14/10/2023 23:00:00 - 15/10/2023 00:00:00</t>
  </si>
  <si>
    <t>15/10/2023 00:00:00 - 15/10/2023 01:00:00</t>
  </si>
  <si>
    <t>15/10/2023 01:00:00 - 15/10/2023 02:00:00</t>
  </si>
  <si>
    <t>15/10/2023 02:00:00 - 15/10/2023 03:00:00</t>
  </si>
  <si>
    <t>15/10/2023 03:00:00 - 15/10/2023 04:00:00</t>
  </si>
  <si>
    <t>15/10/2023 04:00:00 - 15/10/2023 05:00:00</t>
  </si>
  <si>
    <t>15/10/2023 05:00:00 - 15/10/2023 06:00:00</t>
  </si>
  <si>
    <t>15/10/2023 06:00:00 - 15/10/2023 07:00:00</t>
  </si>
  <si>
    <t>15/10/2023 07:00:00 - 15/10/2023 08:00:00</t>
  </si>
  <si>
    <t>15/10/2023 08:00:00 - 15/10/2023 09:00:00</t>
  </si>
  <si>
    <t>15/10/2023 09:00:00 - 15/10/2023 10:00:00</t>
  </si>
  <si>
    <t>15/10/2023 10:00:00 - 15/10/2023 11:00:00</t>
  </si>
  <si>
    <t>15/10/2023 11:00:00 - 15/10/2023 12:00:00</t>
  </si>
  <si>
    <t>15/10/2023 12:00:00 - 15/10/2023 13:00:00</t>
  </si>
  <si>
    <t>15/10/2023 13:00:00 - 15/10/2023 14:00:00</t>
  </si>
  <si>
    <t>15/10/2023 14:00:00 - 15/10/2023 15:00:00</t>
  </si>
  <si>
    <t>15/10/2023 15:00:00 - 15/10/2023 16:00:00</t>
  </si>
  <si>
    <t>15/10/2023 16:00:00 - 15/10/2023 17:00:00</t>
  </si>
  <si>
    <t>15/10/2023 17:00:00 - 15/10/2023 18:00:00</t>
  </si>
  <si>
    <t>15/10/2023 18:00:00 - 15/10/2023 19:00:00</t>
  </si>
  <si>
    <t>15/10/2023 19:00:00 - 15/10/2023 20:00:00</t>
  </si>
  <si>
    <t>15/10/2023 20:00:00 - 15/10/2023 21:00:00</t>
  </si>
  <si>
    <t>15/10/2023 21:00:00 - 15/10/2023 22:00:00</t>
  </si>
  <si>
    <t>15/10/2023 22:00:00 - 15/10/2023 23:00:00</t>
  </si>
  <si>
    <t>15/10/2023 23:00:00 - 16/10/2023 00:00:00</t>
  </si>
  <si>
    <t>16/10/2023 00:00:00 - 16/10/2023 01:00:00</t>
  </si>
  <si>
    <t>16/10/2023 01:00:00 - 16/10/2023 02:00:00</t>
  </si>
  <si>
    <t>16/10/2023 02:00:00 - 16/10/2023 03:00:00</t>
  </si>
  <si>
    <t>16/10/2023 03:00:00 - 16/10/2023 04:00:00</t>
  </si>
  <si>
    <t>16/10/2023 04:00:00 - 16/10/2023 05:00:00</t>
  </si>
  <si>
    <t>16/10/2023 05:00:00 - 16/10/2023 06:00:00</t>
  </si>
  <si>
    <t>16/10/2023 06:00:00 - 16/10/2023 07:00:00</t>
  </si>
  <si>
    <t>16/10/2023 07:00:00 - 16/10/2023 08:00:00</t>
  </si>
  <si>
    <t>16/10/2023 08:00:00 - 16/10/2023 09:00:00</t>
  </si>
  <si>
    <t>16/10/2023 09:00:00 - 16/10/2023 10:00:00</t>
  </si>
  <si>
    <t>16/10/2023 10:00:00 - 16/10/2023 11:00:00</t>
  </si>
  <si>
    <t>16/10/2023 11:00:00 - 16/10/2023 12:00:00</t>
  </si>
  <si>
    <t>16/10/2023 12:00:00 - 16/10/2023 13:00:00</t>
  </si>
  <si>
    <t>16/10/2023 13:00:00 - 16/10/2023 14:00:00</t>
  </si>
  <si>
    <t>16/10/2023 14:00:00 - 16/10/2023 15:00:00</t>
  </si>
  <si>
    <t>16/10/2023 15:00:00 - 16/10/2023 16:00:00</t>
  </si>
  <si>
    <t>16/10/2023 16:00:00 - 16/10/2023 17:00:00</t>
  </si>
  <si>
    <t>16/10/2023 17:00:00 - 16/10/2023 18:00:00</t>
  </si>
  <si>
    <t>16/10/2023 18:00:00 - 16/10/2023 19:00:00</t>
  </si>
  <si>
    <t>16/10/2023 19:00:00 - 16/10/2023 20:00:00</t>
  </si>
  <si>
    <t>16/10/2023 20:00:00 - 16/10/2023 21:00:00</t>
  </si>
  <si>
    <t>16/10/2023 21:00:00 - 16/10/2023 22:00:00</t>
  </si>
  <si>
    <t>16/10/2023 22:00:00 - 16/10/2023 23:00:00</t>
  </si>
  <si>
    <t>16/10/2023 23:00:00 - 17/10/2023 00:00:00</t>
  </si>
  <si>
    <t>17/10/2023 00:00:00 - 17/10/2023 01:00:00</t>
  </si>
  <si>
    <t>17/10/2023 01:00:00 - 17/10/2023 02:00:00</t>
  </si>
  <si>
    <t>17/10/2023 02:00:00 - 17/10/2023 03:00:00</t>
  </si>
  <si>
    <t>17/10/2023 03:00:00 - 17/10/2023 04:00:00</t>
  </si>
  <si>
    <t>17/10/2023 04:00:00 - 17/10/2023 05:00:00</t>
  </si>
  <si>
    <t>17/10/2023 05:00:00 - 17/10/2023 06:00:00</t>
  </si>
  <si>
    <t>17/10/2023 06:00:00 - 17/10/2023 07:00:00</t>
  </si>
  <si>
    <t>17/10/2023 07:00:00 - 17/10/2023 08:00:00</t>
  </si>
  <si>
    <t>17/10/2023 08:00:00 - 17/10/2023 09:00:00</t>
  </si>
  <si>
    <t>17/10/2023 09:00:00 - 17/10/2023 10:00:00</t>
  </si>
  <si>
    <t>17/10/2023 10:00:00 - 17/10/2023 11:00:00</t>
  </si>
  <si>
    <t>17/10/2023 11:00:00 - 17/10/2023 12:00:00</t>
  </si>
  <si>
    <t>17/10/2023 12:00:00 - 17/10/2023 13:00:00</t>
  </si>
  <si>
    <t>17/10/2023 13:00:00 - 17/10/2023 14:00:00</t>
  </si>
  <si>
    <t>17/10/2023 14:00:00 - 17/10/2023 15:00:00</t>
  </si>
  <si>
    <t>17/10/2023 15:00:00 - 17/10/2023 16:00:00</t>
  </si>
  <si>
    <t>17/10/2023 16:00:00 - 17/10/2023 17:00:00</t>
  </si>
  <si>
    <t>17/10/2023 17:00:00 - 17/10/2023 18:00:00</t>
  </si>
  <si>
    <t>17/10/2023 18:00:00 - 17/10/2023 19:00:00</t>
  </si>
  <si>
    <t>17/10/2023 19:00:00 - 17/10/2023 20:00:00</t>
  </si>
  <si>
    <t>17/10/2023 20:00:00 - 17/10/2023 21:00:00</t>
  </si>
  <si>
    <t>17/10/2023 21:00:00 - 17/10/2023 22:00:00</t>
  </si>
  <si>
    <t>17/10/2023 22:00:00 - 17/10/2023 23:00:00</t>
  </si>
  <si>
    <t>17/10/2023 23:00:00 - 18/10/2023 00:00:00</t>
  </si>
  <si>
    <t>18/10/2023 00:00:00 - 18/10/2023 01:00:00</t>
  </si>
  <si>
    <t>18/10/2023 01:00:00 - 18/10/2023 02:00:00</t>
  </si>
  <si>
    <t>18/10/2023 02:00:00 - 18/10/2023 03:00:00</t>
  </si>
  <si>
    <t>18/10/2023 03:00:00 - 18/10/2023 04:00:00</t>
  </si>
  <si>
    <t>18/10/2023 04:00:00 - 18/10/2023 05:00:00</t>
  </si>
  <si>
    <t>18/10/2023 05:00:00 - 18/10/2023 06:00:00</t>
  </si>
  <si>
    <t>18/10/2023 06:00:00 - 18/10/2023 07:00:00</t>
  </si>
  <si>
    <t>18/10/2023 07:00:00 - 18/10/2023 08:00:00</t>
  </si>
  <si>
    <t>18/10/2023 08:00:00 - 18/10/2023 09:00:00</t>
  </si>
  <si>
    <t>18/10/2023 09:00:00 - 18/10/2023 10:00:00</t>
  </si>
  <si>
    <t>18/10/2023 10:00:00 - 18/10/2023 11:00:00</t>
  </si>
  <si>
    <t>18/10/2023 11:00:00 - 18/10/2023 12:00:00</t>
  </si>
  <si>
    <t>18/10/2023 12:00:00 - 18/10/2023 13:00:00</t>
  </si>
  <si>
    <t>18/10/2023 13:00:00 - 18/10/2023 14:00:00</t>
  </si>
  <si>
    <t>18/10/2023 14:00:00 - 18/10/2023 15:00:00</t>
  </si>
  <si>
    <t>18/10/2023 15:00:00 - 18/10/2023 16:00:00</t>
  </si>
  <si>
    <t>18/10/2023 16:00:00 - 18/10/2023 17:00:00</t>
  </si>
  <si>
    <t>18/10/2023 17:00:00 - 18/10/2023 18:00:00</t>
  </si>
  <si>
    <t>18/10/2023 18:00:00 - 18/10/2023 19:00:00</t>
  </si>
  <si>
    <t>18/10/2023 19:00:00 - 18/10/2023 20:00:00</t>
  </si>
  <si>
    <t>18/10/2023 20:00:00 - 18/10/2023 21:00:00</t>
  </si>
  <si>
    <t>18/10/2023 21:00:00 - 18/10/2023 22:00:00</t>
  </si>
  <si>
    <t>18/10/2023 22:00:00 - 18/10/2023 23:00:00</t>
  </si>
  <si>
    <t>18/10/2023 23:00:00 - 19/10/2023 00:00:00</t>
  </si>
  <si>
    <t>19/10/2023 00:00:00 - 19/10/2023 01:00:00</t>
  </si>
  <si>
    <t>19/10/2023 01:00:00 - 19/10/2023 02:00:00</t>
  </si>
  <si>
    <t>19/10/2023 02:00:00 - 19/10/2023 03:00:00</t>
  </si>
  <si>
    <t>19/10/2023 03:00:00 - 19/10/2023 04:00:00</t>
  </si>
  <si>
    <t>19/10/2023 04:00:00 - 19/10/2023 05:00:00</t>
  </si>
  <si>
    <t>19/10/2023 05:00:00 - 19/10/2023 06:00:00</t>
  </si>
  <si>
    <t>19/10/2023 06:00:00 - 19/10/2023 07:00:00</t>
  </si>
  <si>
    <t>19/10/2023 07:00:00 - 19/10/2023 08:00:00</t>
  </si>
  <si>
    <t>19/10/2023 08:00:00 - 19/10/2023 09:00:00</t>
  </si>
  <si>
    <t>19/10/2023 09:00:00 - 19/10/2023 10:00:00</t>
  </si>
  <si>
    <t>19/10/2023 10:00:00 - 19/10/2023 11:00:00</t>
  </si>
  <si>
    <t>19/10/2023 11:00:00 - 19/10/2023 12:00:00</t>
  </si>
  <si>
    <t>19/10/2023 12:00:00 - 19/10/2023 13:00:00</t>
  </si>
  <si>
    <t>19/10/2023 13:00:00 - 19/10/2023 14:00:00</t>
  </si>
  <si>
    <t>19/10/2023 14:00:00 - 19/10/2023 15:00:00</t>
  </si>
  <si>
    <t>19/10/2023 15:00:00 - 19/10/2023 16:00:00</t>
  </si>
  <si>
    <t>19/10/2023 16:00:00 - 19/10/2023 17:00:00</t>
  </si>
  <si>
    <t>19/10/2023 17:00:00 - 19/10/2023 18:00:00</t>
  </si>
  <si>
    <t>19/10/2023 18:00:00 - 19/10/2023 19:00:00</t>
  </si>
  <si>
    <t>19/10/2023 19:00:00 - 19/10/2023 20:00:00</t>
  </si>
  <si>
    <t>19/10/2023 20:00:00 - 19/10/2023 21:00:00</t>
  </si>
  <si>
    <t>19/10/2023 21:00:00 - 19/10/2023 22:00:00</t>
  </si>
  <si>
    <t>19/10/2023 22:00:00 - 19/10/2023 23:00:00</t>
  </si>
  <si>
    <t>19/10/2023 23:00:00 - 20/10/2023 00:00:00</t>
  </si>
  <si>
    <t>20/10/2023 00:00:00 - 20/10/2023 01:00:00</t>
  </si>
  <si>
    <t>20/10/2023 01:00:00 - 20/10/2023 02:00:00</t>
  </si>
  <si>
    <t>20/10/2023 02:00:00 - 20/10/2023 03:00:00</t>
  </si>
  <si>
    <t>20/10/2023 03:00:00 - 20/10/2023 04:00:00</t>
  </si>
  <si>
    <t>20/10/2023 04:00:00 - 20/10/2023 05:00:00</t>
  </si>
  <si>
    <t>20/10/2023 05:00:00 - 20/10/2023 06:00:00</t>
  </si>
  <si>
    <t>20/10/2023 06:00:00 - 20/10/2023 07:00:00</t>
  </si>
  <si>
    <t>20/10/2023 07:00:00 - 20/10/2023 08:00:00</t>
  </si>
  <si>
    <t>20/10/2023 08:00:00 - 20/10/2023 09:00:00</t>
  </si>
  <si>
    <t>20/10/2023 09:00:00 - 20/10/2023 10:00:00</t>
  </si>
  <si>
    <t>20/10/2023 10:00:00 - 20/10/2023 11:00:00</t>
  </si>
  <si>
    <t>20/10/2023 11:00:00 - 20/10/2023 12:00:00</t>
  </si>
  <si>
    <t>20/10/2023 12:00:00 - 20/10/2023 13:00:00</t>
  </si>
  <si>
    <t>20/10/2023 13:00:00 - 20/10/2023 14:00:00</t>
  </si>
  <si>
    <t>20/10/2023 14:00:00 - 20/10/2023 15:00:00</t>
  </si>
  <si>
    <t>20/10/2023 15:00:00 - 20/10/2023 16:00:00</t>
  </si>
  <si>
    <t>20/10/2023 16:00:00 - 20/10/2023 17:00:00</t>
  </si>
  <si>
    <t>20/10/2023 17:00:00 - 20/10/2023 18:00:00</t>
  </si>
  <si>
    <t>20/10/2023 18:00:00 - 20/10/2023 19:00:00</t>
  </si>
  <si>
    <t>20/10/2023 19:00:00 - 20/10/2023 20:00:00</t>
  </si>
  <si>
    <t>20/10/2023 20:00:00 - 20/10/2023 21:00:00</t>
  </si>
  <si>
    <t>20/10/2023 21:00:00 - 20/10/2023 22:00:00</t>
  </si>
  <si>
    <t>20/10/2023 22:00:00 - 20/10/2023 23:00:00</t>
  </si>
  <si>
    <t>20/10/2023 23:00:00 - 21/10/2023 00:00:00</t>
  </si>
  <si>
    <t>21/10/2023 00:00:00 - 21/10/2023 01:00:00</t>
  </si>
  <si>
    <t>21/10/2023 01:00:00 - 21/10/2023 02:00:00</t>
  </si>
  <si>
    <t>21/10/2023 02:00:00 - 21/10/2023 03:00:00</t>
  </si>
  <si>
    <t>21/10/2023 03:00:00 - 21/10/2023 04:00:00</t>
  </si>
  <si>
    <t>21/10/2023 04:00:00 - 21/10/2023 05:00:00</t>
  </si>
  <si>
    <t>21/10/2023 05:00:00 - 21/10/2023 06:00:00</t>
  </si>
  <si>
    <t>21/10/2023 06:00:00 - 21/10/2023 07:00:00</t>
  </si>
  <si>
    <t>21/10/2023 07:00:00 - 21/10/2023 08:00:00</t>
  </si>
  <si>
    <t>21/10/2023 08:00:00 - 21/10/2023 09:00:00</t>
  </si>
  <si>
    <t>21/10/2023 09:00:00 - 21/10/2023 10:00:00</t>
  </si>
  <si>
    <t>21/10/2023 10:00:00 - 21/10/2023 11:00:00</t>
  </si>
  <si>
    <t>21/10/2023 11:00:00 - 21/10/2023 12:00:00</t>
  </si>
  <si>
    <t>21/10/2023 12:00:00 - 21/10/2023 13:00:00</t>
  </si>
  <si>
    <t>21/10/2023 13:00:00 - 21/10/2023 14:00:00</t>
  </si>
  <si>
    <t>21/10/2023 14:00:00 - 21/10/2023 15:00:00</t>
  </si>
  <si>
    <t>21/10/2023 15:00:00 - 21/10/2023 16:00:00</t>
  </si>
  <si>
    <t>21/10/2023 16:00:00 - 21/10/2023 17:00:00</t>
  </si>
  <si>
    <t>21/10/2023 17:00:00 - 21/10/2023 18:00:00</t>
  </si>
  <si>
    <t>21/10/2023 18:00:00 - 21/10/2023 19:00:00</t>
  </si>
  <si>
    <t>21/10/2023 19:00:00 - 21/10/2023 20:00:00</t>
  </si>
  <si>
    <t>21/10/2023 20:00:00 - 21/10/2023 21:00:00</t>
  </si>
  <si>
    <t>21/10/2023 21:00:00 - 21/10/2023 22:00:00</t>
  </si>
  <si>
    <t>21/10/2023 22:00:00 - 21/10/2023 23:00:00</t>
  </si>
  <si>
    <t>21/10/2023 23:00:00 - 22/10/2023 00:00:00</t>
  </si>
  <si>
    <t>22/10/2023 00:00:00 - 22/10/2023 01:00:00</t>
  </si>
  <si>
    <t>22/10/2023 01:00:00 - 22/10/2023 02:00:00</t>
  </si>
  <si>
    <t>22/10/2023 02:00:00 - 22/10/2023 03:00:00</t>
  </si>
  <si>
    <t>22/10/2023 03:00:00 - 22/10/2023 04:00:00</t>
  </si>
  <si>
    <t>22/10/2023 04:00:00 - 22/10/2023 05:00:00</t>
  </si>
  <si>
    <t>22/10/2023 05:00:00 - 22/10/2023 06:00:00</t>
  </si>
  <si>
    <t>22/10/2023 06:00:00 - 22/10/2023 07:00:00</t>
  </si>
  <si>
    <t>22/10/2023 07:00:00 - 22/10/2023 08:00:00</t>
  </si>
  <si>
    <t>22/10/2023 08:00:00 - 22/10/2023 09:00:00</t>
  </si>
  <si>
    <t>22/10/2023 09:00:00 - 22/10/2023 10:00:00</t>
  </si>
  <si>
    <t>22/10/2023 10:00:00 - 22/10/2023 11:00:00</t>
  </si>
  <si>
    <t>22/10/2023 11:00:00 - 22/10/2023 12:00:00</t>
  </si>
  <si>
    <t>22/10/2023 12:00:00 - 22/10/2023 13:00:00</t>
  </si>
  <si>
    <t>22/10/2023 13:00:00 - 22/10/2023 14:00:00</t>
  </si>
  <si>
    <t>22/10/2023 14:00:00 - 22/10/2023 15:00:00</t>
  </si>
  <si>
    <t>22/10/2023 15:00:00 - 22/10/2023 16:00:00</t>
  </si>
  <si>
    <t>22/10/2023 16:00:00 - 22/10/2023 17:00:00</t>
  </si>
  <si>
    <t>22/10/2023 17:00:00 - 22/10/2023 18:00:00</t>
  </si>
  <si>
    <t>22/10/2023 18:00:00 - 22/10/2023 19:00:00</t>
  </si>
  <si>
    <t>22/10/2023 19:00:00 - 22/10/2023 20:00:00</t>
  </si>
  <si>
    <t>22/10/2023 20:00:00 - 22/10/2023 21:00:00</t>
  </si>
  <si>
    <t>22/10/2023 21:00:00 - 22/10/2023 22:00:00</t>
  </si>
  <si>
    <t>22/10/2023 22:00:00 - 22/10/2023 23:00:00</t>
  </si>
  <si>
    <t>22/10/2023 23:00:00 - 23/10/2023 00:00:00</t>
  </si>
  <si>
    <t>23/10/2023 00:00:00 - 23/10/2023 01:00:00</t>
  </si>
  <si>
    <t>23/10/2023 01:00:00 - 23/10/2023 02:00:00</t>
  </si>
  <si>
    <t>23/10/2023 02:00:00 - 23/10/2023 03:00:00</t>
  </si>
  <si>
    <t>23/10/2023 03:00:00 - 23/10/2023 04:00:00</t>
  </si>
  <si>
    <t>23/10/2023 04:00:00 - 23/10/2023 05:00:00</t>
  </si>
  <si>
    <t>23/10/2023 05:00:00 - 23/10/2023 06:00:00</t>
  </si>
  <si>
    <t>23/10/2023 06:00:00 - 23/10/2023 07:00:00</t>
  </si>
  <si>
    <t>23/10/2023 07:00:00 - 23/10/2023 08:00:00</t>
  </si>
  <si>
    <t>23/10/2023 08:00:00 - 23/10/2023 09:00:00</t>
  </si>
  <si>
    <t>23/10/2023 09:00:00 - 23/10/2023 10:00:00</t>
  </si>
  <si>
    <t>23/10/2023 10:00:00 - 23/10/2023 11:00:00</t>
  </si>
  <si>
    <t>23/10/2023 11:00:00 - 23/10/2023 12:00:00</t>
  </si>
  <si>
    <t>23/10/2023 12:00:00 - 23/10/2023 13:00:00</t>
  </si>
  <si>
    <t>23/10/2023 13:00:00 - 23/10/2023 14:00:00</t>
  </si>
  <si>
    <t>23/10/2023 14:00:00 - 23/10/2023 15:00:00</t>
  </si>
  <si>
    <t>23/10/2023 15:00:00 - 23/10/2023 16:00:00</t>
  </si>
  <si>
    <t>23/10/2023 16:00:00 - 23/10/2023 17:00:00</t>
  </si>
  <si>
    <t>23/10/2023 17:00:00 - 23/10/2023 18:00:00</t>
  </si>
  <si>
    <t>23/10/2023 18:00:00 - 23/10/2023 19:00:00</t>
  </si>
  <si>
    <t>23/10/2023 19:00:00 - 23/10/2023 20:00:00</t>
  </si>
  <si>
    <t>23/10/2023 20:00:00 - 23/10/2023 21:00:00</t>
  </si>
  <si>
    <t>23/10/2023 21:00:00 - 23/10/2023 22:00:00</t>
  </si>
  <si>
    <t>23/10/2023 22:00:00 - 23/10/2023 23:00:00</t>
  </si>
  <si>
    <t>23/10/2023 23:00:00 - 24/10/2023 00:00:00</t>
  </si>
  <si>
    <t>24/10/2023 00:00:00 - 24/10/2023 01:00:00</t>
  </si>
  <si>
    <t>24/10/2023 01:00:00 - 24/10/2023 02:00:00</t>
  </si>
  <si>
    <t>24/10/2023 02:00:00 - 24/10/2023 03:00:00</t>
  </si>
  <si>
    <t>24/10/2023 03:00:00 - 24/10/2023 04:00:00</t>
  </si>
  <si>
    <t>24/10/2023 04:00:00 - 24/10/2023 05:00:00</t>
  </si>
  <si>
    <t>24/10/2023 05:00:00 - 24/10/2023 06:00:00</t>
  </si>
  <si>
    <t>24/10/2023 06:00:00 - 24/10/2023 07:00:00</t>
  </si>
  <si>
    <t>24/10/2023 07:00:00 - 24/10/2023 08:00:00</t>
  </si>
  <si>
    <t>24/10/2023 08:00:00 - 24/10/2023 09:00:00</t>
  </si>
  <si>
    <t>24/10/2023 09:00:00 - 24/10/2023 10:00:00</t>
  </si>
  <si>
    <t>24/10/2023 10:00:00 - 24/10/2023 11:00:00</t>
  </si>
  <si>
    <t>24/10/2023 11:00:00 - 24/10/2023 12:00:00</t>
  </si>
  <si>
    <t>24/10/2023 12:00:00 - 24/10/2023 13:00:00</t>
  </si>
  <si>
    <t>24/10/2023 13:00:00 - 24/10/2023 14:00:00</t>
  </si>
  <si>
    <t>24/10/2023 14:00:00 - 24/10/2023 15:00:00</t>
  </si>
  <si>
    <t>24/10/2023 15:00:00 - 24/10/2023 16:00:00</t>
  </si>
  <si>
    <t>24/10/2023 16:00:00 - 24/10/2023 17:00:00</t>
  </si>
  <si>
    <t>24/10/2023 17:00:00 - 24/10/2023 18:00:00</t>
  </si>
  <si>
    <t>24/10/2023 18:00:00 - 24/10/2023 19:00:00</t>
  </si>
  <si>
    <t>24/10/2023 19:00:00 - 24/10/2023 20:00:00</t>
  </si>
  <si>
    <t>24/10/2023 20:00:00 - 24/10/2023 21:00:00</t>
  </si>
  <si>
    <t>24/10/2023 21:00:00 - 24/10/2023 22:00:00</t>
  </si>
  <si>
    <t>24/10/2023 22:00:00 - 24/10/2023 23:00:00</t>
  </si>
  <si>
    <t>24/10/2023 23:00:00 - 25/10/2023 00:00:00</t>
  </si>
  <si>
    <t>25/10/2023 00:00:00 - 25/10/2023 01:00:00</t>
  </si>
  <si>
    <t>25/10/2023 01:00:00 - 25/10/2023 02:00:00</t>
  </si>
  <si>
    <t>25/10/2023 02:00:00 - 25/10/2023 03:00:00</t>
  </si>
  <si>
    <t>25/10/2023 03:00:00 - 25/10/2023 04:00:00</t>
  </si>
  <si>
    <t>25/10/2023 04:00:00 - 25/10/2023 05:00:00</t>
  </si>
  <si>
    <t>25/10/2023 05:00:00 - 25/10/2023 06:00:00</t>
  </si>
  <si>
    <t>25/10/2023 06:00:00 - 25/10/2023 07:00:00</t>
  </si>
  <si>
    <t>25/10/2023 07:00:00 - 25/10/2023 08:00:00</t>
  </si>
  <si>
    <t>25/10/2023 08:00:00 - 25/10/2023 09:00:00</t>
  </si>
  <si>
    <t>25/10/2023 09:00:00 - 25/10/2023 10:00:00</t>
  </si>
  <si>
    <t>25/10/2023 10:00:00 - 25/10/2023 11:00:00</t>
  </si>
  <si>
    <t>25/10/2023 11:00:00 - 25/10/2023 12:00:00</t>
  </si>
  <si>
    <t>25/10/2023 12:00:00 - 25/10/2023 13:00:00</t>
  </si>
  <si>
    <t>25/10/2023 13:00:00 - 25/10/2023 14:00:00</t>
  </si>
  <si>
    <t>25/10/2023 14:00:00 - 25/10/2023 15:00:00</t>
  </si>
  <si>
    <t>25/10/2023 15:00:00 - 25/10/2023 16:00:00</t>
  </si>
  <si>
    <t>25/10/2023 16:00:00 - 25/10/2023 17:00:00</t>
  </si>
  <si>
    <t>25/10/2023 17:00:00 - 25/10/2023 18:00:00</t>
  </si>
  <si>
    <t>25/10/2023 18:00:00 - 25/10/2023 19:00:00</t>
  </si>
  <si>
    <t>25/10/2023 19:00:00 - 25/10/2023 20:00:00</t>
  </si>
  <si>
    <t>25/10/2023 20:00:00 - 25/10/2023 21:00:00</t>
  </si>
  <si>
    <t>25/10/2023 21:00:00 - 25/10/2023 22:00:00</t>
  </si>
  <si>
    <t>25/10/2023 22:00:00 - 25/10/2023 23:00:00</t>
  </si>
  <si>
    <t>25/10/2023 23:00:00 - 26/10/2023 00:00:00</t>
  </si>
  <si>
    <t>26/10/2023 00:00:00 - 26/10/2023 01:00:00</t>
  </si>
  <si>
    <t>26/10/2023 01:00:00 - 26/10/2023 02:00:00</t>
  </si>
  <si>
    <t>26/10/2023 02:00:00 - 26/10/2023 03:00:00</t>
  </si>
  <si>
    <t>26/10/2023 03:00:00 - 26/10/2023 04:00:00</t>
  </si>
  <si>
    <t>26/10/2023 04:00:00 - 26/10/2023 05:00:00</t>
  </si>
  <si>
    <t>26/10/2023 05:00:00 - 26/10/2023 06:00:00</t>
  </si>
  <si>
    <t>26/10/2023 06:00:00 - 26/10/2023 07:00:00</t>
  </si>
  <si>
    <t>26/10/2023 07:00:00 - 26/10/2023 08:00:00</t>
  </si>
  <si>
    <t>26/10/2023 08:00:00 - 26/10/2023 09:00:00</t>
  </si>
  <si>
    <t>26/10/2023 09:00:00 - 26/10/2023 10:00:00</t>
  </si>
  <si>
    <t>26/10/2023 10:00:00 - 26/10/2023 11:00:00</t>
  </si>
  <si>
    <t>26/10/2023 11:00:00 - 26/10/2023 12:00:00</t>
  </si>
  <si>
    <t>26/10/2023 12:00:00 - 26/10/2023 13:00:00</t>
  </si>
  <si>
    <t>26/10/2023 13:00:00 - 26/10/2023 14:00:00</t>
  </si>
  <si>
    <t>26/10/2023 14:00:00 - 26/10/2023 15:00:00</t>
  </si>
  <si>
    <t>26/10/2023 15:00:00 - 26/10/2023 16:00:00</t>
  </si>
  <si>
    <t>26/10/2023 16:00:00 - 26/10/2023 17:00:00</t>
  </si>
  <si>
    <t>26/10/2023 17:00:00 - 26/10/2023 18:00:00</t>
  </si>
  <si>
    <t>26/10/2023 18:00:00 - 26/10/2023 19:00:00</t>
  </si>
  <si>
    <t>26/10/2023 19:00:00 - 26/10/2023 20:00:00</t>
  </si>
  <si>
    <t>26/10/2023 20:00:00 - 26/10/2023 21:00:00</t>
  </si>
  <si>
    <t>26/10/2023 21:00:00 - 26/10/2023 22:00:00</t>
  </si>
  <si>
    <t>26/10/2023 22:00:00 - 26/10/2023 23:00:00</t>
  </si>
  <si>
    <t>26/10/2023 23:00:00 - 27/10/2023 00:00:00</t>
  </si>
  <si>
    <t>27/10/2023 00:00:00 - 27/10/2023 01:00:00</t>
  </si>
  <si>
    <t>27/10/2023 01:00:00 - 27/10/2023 02:00:00</t>
  </si>
  <si>
    <t>27/10/2023 02:00:00 - 27/10/2023 03:00:00</t>
  </si>
  <si>
    <t>27/10/2023 03:00:00 - 27/10/2023 04:00:00</t>
  </si>
  <si>
    <t>27/10/2023 04:00:00 - 27/10/2023 05:00:00</t>
  </si>
  <si>
    <t>27/10/2023 05:00:00 - 27/10/2023 06:00:00</t>
  </si>
  <si>
    <t>27/10/2023 06:00:00 - 27/10/2023 07:00:00</t>
  </si>
  <si>
    <t>27/10/2023 07:00:00 - 27/10/2023 08:00:00</t>
  </si>
  <si>
    <t>27/10/2023 08:00:00 - 27/10/2023 09:00:00</t>
  </si>
  <si>
    <t>27/10/2023 09:00:00 - 27/10/2023 10:00:00</t>
  </si>
  <si>
    <t>27/10/2023 10:00:00 - 27/10/2023 11:00:00</t>
  </si>
  <si>
    <t>27/10/2023 11:00:00 - 27/10/2023 12:00:00</t>
  </si>
  <si>
    <t>27/10/2023 12:00:00 - 27/10/2023 13:00:00</t>
  </si>
  <si>
    <t>27/10/2023 13:00:00 - 27/10/2023 14:00:00</t>
  </si>
  <si>
    <t>27/10/2023 14:00:00 - 27/10/2023 15:00:00</t>
  </si>
  <si>
    <t>27/10/2023 15:00:00 - 27/10/2023 16:00:00</t>
  </si>
  <si>
    <t>27/10/2023 16:00:00 - 27/10/2023 17:00:00</t>
  </si>
  <si>
    <t>27/10/2023 17:00:00 - 27/10/2023 18:00:00</t>
  </si>
  <si>
    <t>27/10/2023 18:00:00 - 27/10/2023 19:00:00</t>
  </si>
  <si>
    <t>27/10/2023 19:00:00 - 27/10/2023 20:00:00</t>
  </si>
  <si>
    <t>27/10/2023 20:00:00 - 27/10/2023 21:00:00</t>
  </si>
  <si>
    <t>27/10/2023 21:00:00 - 27/10/2023 22:00:00</t>
  </si>
  <si>
    <t>27/10/2023 22:00:00 - 27/10/2023 23:00:00</t>
  </si>
  <si>
    <t>27/10/2023 23:00:00 - 28/10/2023 00:00:00</t>
  </si>
  <si>
    <t>28/10/2023 00:00:00 - 28/10/2023 01:00:00</t>
  </si>
  <si>
    <t>28/10/2023 01:00:00 - 28/10/2023 02:00:00</t>
  </si>
  <si>
    <t>28/10/2023 02:00:00 - 28/10/2023 03:00:00</t>
  </si>
  <si>
    <t>28/10/2023 03:00:00 - 28/10/2023 04:00:00</t>
  </si>
  <si>
    <t>28/10/2023 04:00:00 - 28/10/2023 05:00:00</t>
  </si>
  <si>
    <t>28/10/2023 05:00:00 - 28/10/2023 06:00:00</t>
  </si>
  <si>
    <t>28/10/2023 06:00:00 - 28/10/2023 07:00:00</t>
  </si>
  <si>
    <t>28/10/2023 07:00:00 - 28/10/2023 08:00:00</t>
  </si>
  <si>
    <t>28/10/2023 08:00:00 - 28/10/2023 09:00:00</t>
  </si>
  <si>
    <t>28/10/2023 09:00:00 - 28/10/2023 10:00:00</t>
  </si>
  <si>
    <t>28/10/2023 10:00:00 - 28/10/2023 11:00:00</t>
  </si>
  <si>
    <t>28/10/2023 11:00:00 - 28/10/2023 12:00:00</t>
  </si>
  <si>
    <t>28/10/2023 12:00:00 - 28/10/2023 13:00:00</t>
  </si>
  <si>
    <t>28/10/2023 13:00:00 - 28/10/2023 14:00:00</t>
  </si>
  <si>
    <t>28/10/2023 14:00:00 - 28/10/2023 15:00:00</t>
  </si>
  <si>
    <t>28/10/2023 15:00:00 - 28/10/2023 16:00:00</t>
  </si>
  <si>
    <t>28/10/2023 16:00:00 - 28/10/2023 17:00:00</t>
  </si>
  <si>
    <t>28/10/2023 17:00:00 - 28/10/2023 18:00:00</t>
  </si>
  <si>
    <t>28/10/2023 18:00:00 - 28/10/2023 19:00:00</t>
  </si>
  <si>
    <t>28/10/2023 19:00:00 - 28/10/2023 20:00:00</t>
  </si>
  <si>
    <t>28/10/2023 20:00:00 - 28/10/2023 21:00:00</t>
  </si>
  <si>
    <t>28/10/2023 21:00:00 - 28/10/2023 22:00:00</t>
  </si>
  <si>
    <t>28/10/2023 22:00:00 - 28/10/2023 23:00:00</t>
  </si>
  <si>
    <t>28/10/2023 23:00:00 - 29/10/2023 00:00:00</t>
  </si>
  <si>
    <t>29/10/2023 00:00:00 - 29/10/2023 01:00:00</t>
  </si>
  <si>
    <t>29/10/2023 01:00:00 - 29/10/2023 02:00:00</t>
  </si>
  <si>
    <t>29/10/2023 02:00:00 - 29/10/2023 02:00:00</t>
  </si>
  <si>
    <t>29/10/2023 02:00:00 - 29/10/2023 03:00:00</t>
  </si>
  <si>
    <t>29/10/2023 03:00:00 - 29/10/2023 04:00:00</t>
  </si>
  <si>
    <t>29/10/2023 04:00:00 - 29/10/2023 05:00:00</t>
  </si>
  <si>
    <t>29/10/2023 05:00:00 - 29/10/2023 06:00:00</t>
  </si>
  <si>
    <t>29/10/2023 06:00:00 - 29/10/2023 07:00:00</t>
  </si>
  <si>
    <t>29/10/2023 07:00:00 - 29/10/2023 08:00:00</t>
  </si>
  <si>
    <t>29/10/2023 08:00:00 - 29/10/2023 09:00:00</t>
  </si>
  <si>
    <t>29/10/2023 09:00:00 - 29/10/2023 10:00:00</t>
  </si>
  <si>
    <t>29/10/2023 10:00:00 - 29/10/2023 11:00:00</t>
  </si>
  <si>
    <t>29/10/2023 11:00:00 - 29/10/2023 12:00:00</t>
  </si>
  <si>
    <t>29/10/2023 12:00:00 - 29/10/2023 13:00:00</t>
  </si>
  <si>
    <t>29/10/2023 13:00:00 - 29/10/2023 14:00:00</t>
  </si>
  <si>
    <t>29/10/2023 14:00:00 - 29/10/2023 15:00:00</t>
  </si>
  <si>
    <t>29/10/2023 15:00:00 - 29/10/2023 16:00:00</t>
  </si>
  <si>
    <t>29/10/2023 16:00:00 - 29/10/2023 17:00:00</t>
  </si>
  <si>
    <t>29/10/2023 17:00:00 - 29/10/2023 18:00:00</t>
  </si>
  <si>
    <t>29/10/2023 18:00:00 - 29/10/2023 19:00:00</t>
  </si>
  <si>
    <t>29/10/2023 19:00:00 - 29/10/2023 20:00:00</t>
  </si>
  <si>
    <t>29/10/2023 20:00:00 - 29/10/2023 21:00:00</t>
  </si>
  <si>
    <t>29/10/2023 21:00:00 - 29/10/2023 22:00:00</t>
  </si>
  <si>
    <t>29/10/2023 22:00:00 - 29/10/2023 23:00:00</t>
  </si>
  <si>
    <t>29/10/2023 23:00:00 - 30/10/2023 00:00:00</t>
  </si>
  <si>
    <t>30/10/2023 00:00:00 - 30/10/2023 01:00:00</t>
  </si>
  <si>
    <t>30/10/2023 01:00:00 - 30/10/2023 02:00:00</t>
  </si>
  <si>
    <t>30/10/2023 02:00:00 - 30/10/2023 03:00:00</t>
  </si>
  <si>
    <t>30/10/2023 03:00:00 - 30/10/2023 04:00:00</t>
  </si>
  <si>
    <t>30/10/2023 04:00:00 - 30/10/2023 05:00:00</t>
  </si>
  <si>
    <t>30/10/2023 05:00:00 - 30/10/2023 06:00:00</t>
  </si>
  <si>
    <t>30/10/2023 06:00:00 - 30/10/2023 07:00:00</t>
  </si>
  <si>
    <t>30/10/2023 07:00:00 - 30/10/2023 08:00:00</t>
  </si>
  <si>
    <t>30/10/2023 08:00:00 - 30/10/2023 09:00:00</t>
  </si>
  <si>
    <t>30/10/2023 09:00:00 - 30/10/2023 10:00:00</t>
  </si>
  <si>
    <t>30/10/2023 10:00:00 - 30/10/2023 11:00:00</t>
  </si>
  <si>
    <t>30/10/2023 11:00:00 - 30/10/2023 12:00:00</t>
  </si>
  <si>
    <t>30/10/2023 12:00:00 - 30/10/2023 13:00:00</t>
  </si>
  <si>
    <t>30/10/2023 13:00:00 - 30/10/2023 14:00:00</t>
  </si>
  <si>
    <t>30/10/2023 14:00:00 - 30/10/2023 15:00:00</t>
  </si>
  <si>
    <t>30/10/2023 15:00:00 - 30/10/2023 16:00:00</t>
  </si>
  <si>
    <t>30/10/2023 16:00:00 - 30/10/2023 17:00:00</t>
  </si>
  <si>
    <t>30/10/2023 17:00:00 - 30/10/2023 18:00:00</t>
  </si>
  <si>
    <t>30/10/2023 18:00:00 - 30/10/2023 19:00:00</t>
  </si>
  <si>
    <t>30/10/2023 19:00:00 - 30/10/2023 20:00:00</t>
  </si>
  <si>
    <t>30/10/2023 20:00:00 - 30/10/2023 21:00:00</t>
  </si>
  <si>
    <t>30/10/2023 21:00:00 - 30/10/2023 22:00:00</t>
  </si>
  <si>
    <t>30/10/2023 22:00:00 - 30/10/2023 23:00:00</t>
  </si>
  <si>
    <t>30/10/2023 23:00:00 - 31/10/2023 00:00:00</t>
  </si>
  <si>
    <t>31/10/2023 00:00:00 - 31/10/2023 01:00:00</t>
  </si>
  <si>
    <t>31/10/2023 01:00:00 - 31/10/2023 02:00:00</t>
  </si>
  <si>
    <t>31/10/2023 02:00:00 - 31/10/2023 03:00:00</t>
  </si>
  <si>
    <t>31/10/2023 03:00:00 - 31/10/2023 04:00:00</t>
  </si>
  <si>
    <t>31/10/2023 04:00:00 - 31/10/2023 05:00:00</t>
  </si>
  <si>
    <t>31/10/2023 05:00:00 - 31/10/2023 06:00:00</t>
  </si>
  <si>
    <t>31/10/2023 06:00:00 - 31/10/2023 07:00:00</t>
  </si>
  <si>
    <t>31/10/2023 07:00:00 - 31/10/2023 08:00:00</t>
  </si>
  <si>
    <t>31/10/2023 08:00:00 - 31/10/2023 09:00:00</t>
  </si>
  <si>
    <t>31/10/2023 09:00:00 - 31/10/2023 10:00:00</t>
  </si>
  <si>
    <t>31/10/2023 10:00:00 - 31/10/2023 11:00:00</t>
  </si>
  <si>
    <t>31/10/2023 11:00:00 - 31/10/2023 12:00:00</t>
  </si>
  <si>
    <t>31/10/2023 12:00:00 - 31/10/2023 13:00:00</t>
  </si>
  <si>
    <t>31/10/2023 13:00:00 - 31/10/2023 14:00:00</t>
  </si>
  <si>
    <t>31/10/2023 14:00:00 - 31/10/2023 15:00:00</t>
  </si>
  <si>
    <t>31/10/2023 15:00:00 - 31/10/2023 16:00:00</t>
  </si>
  <si>
    <t>31/10/2023 16:00:00 - 31/10/2023 17:00:00</t>
  </si>
  <si>
    <t>31/10/2023 17:00:00 - 31/10/2023 18:00:00</t>
  </si>
  <si>
    <t>31/10/2023 18:00:00 - 31/10/2023 19:00:00</t>
  </si>
  <si>
    <t>31/10/2023 19:00:00 - 31/10/2023 20:00:00</t>
  </si>
  <si>
    <t>31/10/2023 20:00:00 - 31/10/2023 21:00:00</t>
  </si>
  <si>
    <t>31/10/2023 21:00:00 - 31/10/2023 22:00:00</t>
  </si>
  <si>
    <t>31/10/2023 22:00:00 - 31/10/2023 23:00:00</t>
  </si>
  <si>
    <t>31/10/2023 23:00:00 - 01/11/2023 00:00:00</t>
  </si>
  <si>
    <t>01/11/2023 00:00:00 - 01/11/2023 01:00:00</t>
  </si>
  <si>
    <t>01/11/2023 01:00:00 - 01/11/2023 02:00:00</t>
  </si>
  <si>
    <t>01/11/2023 02:00:00 - 01/11/2023 03:00:00</t>
  </si>
  <si>
    <t>01/11/2023 03:00:00 - 01/11/2023 04:00:00</t>
  </si>
  <si>
    <t>01/11/2023 04:00:00 - 01/11/2023 05:00:00</t>
  </si>
  <si>
    <t>01/11/2023 05:00:00 - 01/11/2023 06:00:00</t>
  </si>
  <si>
    <t>01/11/2023 06:00:00 - 01/11/2023 07:00:00</t>
  </si>
  <si>
    <t>01/11/2023 07:00:00 - 01/11/2023 08:00:00</t>
  </si>
  <si>
    <t>01/11/2023 08:00:00 - 01/11/2023 09:00:00</t>
  </si>
  <si>
    <t>01/11/2023 09:00:00 - 01/11/2023 10:00:00</t>
  </si>
  <si>
    <t>01/11/2023 10:00:00 - 01/11/2023 11:00:00</t>
  </si>
  <si>
    <t>01/11/2023 11:00:00 - 01/11/2023 12:00:00</t>
  </si>
  <si>
    <t>01/11/2023 12:00:00 - 01/11/2023 13:00:00</t>
  </si>
  <si>
    <t>01/11/2023 13:00:00 - 01/11/2023 14:00:00</t>
  </si>
  <si>
    <t>01/11/2023 14:00:00 - 01/11/2023 15:00:00</t>
  </si>
  <si>
    <t>01/11/2023 15:00:00 - 01/11/2023 16:00:00</t>
  </si>
  <si>
    <t>01/11/2023 16:00:00 - 01/11/2023 17:00:00</t>
  </si>
  <si>
    <t>01/11/2023 17:00:00 - 01/11/2023 18:00:00</t>
  </si>
  <si>
    <t>01/11/2023 18:00:00 - 01/11/2023 19:00:00</t>
  </si>
  <si>
    <t>01/11/2023 19:00:00 - 01/11/2023 20:00:00</t>
  </si>
  <si>
    <t>01/11/2023 20:00:00 - 01/11/2023 21:00:00</t>
  </si>
  <si>
    <t>01/11/2023 21:00:00 - 01/11/2023 22:00:00</t>
  </si>
  <si>
    <t>01/11/2023 22:00:00 - 01/11/2023 23:00:00</t>
  </si>
  <si>
    <t>01/11/2023 23:00:00 - 02/11/2023 00:00:00</t>
  </si>
  <si>
    <t>02/11/2023 00:00:00 - 02/11/2023 01:00:00</t>
  </si>
  <si>
    <t>02/11/2023 01:00:00 - 02/11/2023 02:00:00</t>
  </si>
  <si>
    <t>02/11/2023 02:00:00 - 02/11/2023 03:00:00</t>
  </si>
  <si>
    <t>02/11/2023 03:00:00 - 02/11/2023 04:00:00</t>
  </si>
  <si>
    <t>02/11/2023 04:00:00 - 02/11/2023 05:00:00</t>
  </si>
  <si>
    <t>02/11/2023 05:00:00 - 02/11/2023 06:00:00</t>
  </si>
  <si>
    <t>02/11/2023 06:00:00 - 02/11/2023 07:00:00</t>
  </si>
  <si>
    <t>02/11/2023 07:00:00 - 02/11/2023 08:00:00</t>
  </si>
  <si>
    <t>02/11/2023 08:00:00 - 02/11/2023 09:00:00</t>
  </si>
  <si>
    <t>02/11/2023 09:00:00 - 02/11/2023 10:00:00</t>
  </si>
  <si>
    <t>02/11/2023 10:00:00 - 02/11/2023 11:00:00</t>
  </si>
  <si>
    <t>02/11/2023 11:00:00 - 02/11/2023 12:00:00</t>
  </si>
  <si>
    <t>02/11/2023 12:00:00 - 02/11/2023 13:00:00</t>
  </si>
  <si>
    <t>02/11/2023 13:00:00 - 02/11/2023 14:00:00</t>
  </si>
  <si>
    <t>02/11/2023 14:00:00 - 02/11/2023 15:00:00</t>
  </si>
  <si>
    <t>02/11/2023 15:00:00 - 02/11/2023 16:00:00</t>
  </si>
  <si>
    <t>02/11/2023 16:00:00 - 02/11/2023 17:00:00</t>
  </si>
  <si>
    <t>02/11/2023 17:00:00 - 02/11/2023 18:00:00</t>
  </si>
  <si>
    <t>02/11/2023 18:00:00 - 02/11/2023 19:00:00</t>
  </si>
  <si>
    <t>02/11/2023 19:00:00 - 02/11/2023 20:00:00</t>
  </si>
  <si>
    <t>02/11/2023 20:00:00 - 02/11/2023 21:00:00</t>
  </si>
  <si>
    <t>02/11/2023 21:00:00 - 02/11/2023 22:00:00</t>
  </si>
  <si>
    <t>02/11/2023 22:00:00 - 02/11/2023 23:00:00</t>
  </si>
  <si>
    <t>02/11/2023 23:00:00 - 03/11/2023 00:00:00</t>
  </si>
  <si>
    <t>03/11/2023 00:00:00 - 03/11/2023 01:00:00</t>
  </si>
  <si>
    <t>03/11/2023 01:00:00 - 03/11/2023 02:00:00</t>
  </si>
  <si>
    <t>03/11/2023 02:00:00 - 03/11/2023 03:00:00</t>
  </si>
  <si>
    <t>03/11/2023 03:00:00 - 03/11/2023 04:00:00</t>
  </si>
  <si>
    <t>03/11/2023 04:00:00 - 03/11/2023 05:00:00</t>
  </si>
  <si>
    <t>03/11/2023 05:00:00 - 03/11/2023 06:00:00</t>
  </si>
  <si>
    <t>03/11/2023 06:00:00 - 03/11/2023 07:00:00</t>
  </si>
  <si>
    <t>03/11/2023 07:00:00 - 03/11/2023 08:00:00</t>
  </si>
  <si>
    <t>03/11/2023 08:00:00 - 03/11/2023 09:00:00</t>
  </si>
  <si>
    <t>03/11/2023 09:00:00 - 03/11/2023 10:00:00</t>
  </si>
  <si>
    <t>03/11/2023 10:00:00 - 03/11/2023 11:00:00</t>
  </si>
  <si>
    <t>03/11/2023 11:00:00 - 03/11/2023 12:00:00</t>
  </si>
  <si>
    <t>03/11/2023 12:00:00 - 03/11/2023 13:00:00</t>
  </si>
  <si>
    <t>03/11/2023 13:00:00 - 03/11/2023 14:00:00</t>
  </si>
  <si>
    <t>03/11/2023 14:00:00 - 03/11/2023 15:00:00</t>
  </si>
  <si>
    <t>03/11/2023 15:00:00 - 03/11/2023 16:00:00</t>
  </si>
  <si>
    <t>03/11/2023 16:00:00 - 03/11/2023 17:00:00</t>
  </si>
  <si>
    <t>03/11/2023 17:00:00 - 03/11/2023 18:00:00</t>
  </si>
  <si>
    <t>03/11/2023 18:00:00 - 03/11/2023 19:00:00</t>
  </si>
  <si>
    <t>03/11/2023 19:00:00 - 03/11/2023 20:00:00</t>
  </si>
  <si>
    <t>03/11/2023 20:00:00 - 03/11/2023 21:00:00</t>
  </si>
  <si>
    <t>03/11/2023 21:00:00 - 03/11/2023 22:00:00</t>
  </si>
  <si>
    <t>03/11/2023 22:00:00 - 03/11/2023 23:00:00</t>
  </si>
  <si>
    <t>03/11/2023 23:00:00 - 04/11/2023 00:00:00</t>
  </si>
  <si>
    <t>04/11/2023 00:00:00 - 04/11/2023 01:00:00</t>
  </si>
  <si>
    <t>04/11/2023 01:00:00 - 04/11/2023 02:00:00</t>
  </si>
  <si>
    <t>04/11/2023 02:00:00 - 04/11/2023 03:00:00</t>
  </si>
  <si>
    <t>04/11/2023 03:00:00 - 04/11/2023 04:00:00</t>
  </si>
  <si>
    <t>04/11/2023 04:00:00 - 04/11/2023 05:00:00</t>
  </si>
  <si>
    <t>04/11/2023 05:00:00 - 04/11/2023 06:00:00</t>
  </si>
  <si>
    <t>04/11/2023 06:00:00 - 04/11/2023 07:00:00</t>
  </si>
  <si>
    <t>04/11/2023 07:00:00 - 04/11/2023 08:00:00</t>
  </si>
  <si>
    <t>04/11/2023 08:00:00 - 04/11/2023 09:00:00</t>
  </si>
  <si>
    <t>04/11/2023 09:00:00 - 04/11/2023 10:00:00</t>
  </si>
  <si>
    <t>04/11/2023 10:00:00 - 04/11/2023 11:00:00</t>
  </si>
  <si>
    <t>04/11/2023 11:00:00 - 04/11/2023 12:00:00</t>
  </si>
  <si>
    <t>04/11/2023 12:00:00 - 04/11/2023 13:00:00</t>
  </si>
  <si>
    <t>04/11/2023 13:00:00 - 04/11/2023 14:00:00</t>
  </si>
  <si>
    <t>04/11/2023 14:00:00 - 04/11/2023 15:00:00</t>
  </si>
  <si>
    <t>04/11/2023 15:00:00 - 04/11/2023 16:00:00</t>
  </si>
  <si>
    <t>04/11/2023 16:00:00 - 04/11/2023 17:00:00</t>
  </si>
  <si>
    <t>04/11/2023 17:00:00 - 04/11/2023 18:00:00</t>
  </si>
  <si>
    <t>04/11/2023 18:00:00 - 04/11/2023 19:00:00</t>
  </si>
  <si>
    <t>04/11/2023 19:00:00 - 04/11/2023 20:00:00</t>
  </si>
  <si>
    <t>04/11/2023 20:00:00 - 04/11/2023 21:00:00</t>
  </si>
  <si>
    <t>04/11/2023 21:00:00 - 04/11/2023 22:00:00</t>
  </si>
  <si>
    <t>04/11/2023 22:00:00 - 04/11/2023 23:00:00</t>
  </si>
  <si>
    <t>04/11/2023 23:00:00 - 05/11/2023 00:00:00</t>
  </si>
  <si>
    <t>05/11/2023 00:00:00 - 05/11/2023 01:00:00</t>
  </si>
  <si>
    <t>05/11/2023 01:00:00 - 05/11/2023 02:00:00</t>
  </si>
  <si>
    <t>05/11/2023 02:00:00 - 05/11/2023 03:00:00</t>
  </si>
  <si>
    <t>05/11/2023 03:00:00 - 05/11/2023 04:00:00</t>
  </si>
  <si>
    <t>05/11/2023 04:00:00 - 05/11/2023 05:00:00</t>
  </si>
  <si>
    <t>05/11/2023 05:00:00 - 05/11/2023 06:00:00</t>
  </si>
  <si>
    <t>05/11/2023 06:00:00 - 05/11/2023 07:00:00</t>
  </si>
  <si>
    <t>05/11/2023 07:00:00 - 05/11/2023 08:00:00</t>
  </si>
  <si>
    <t>05/11/2023 08:00:00 - 05/11/2023 09:00:00</t>
  </si>
  <si>
    <t>05/11/2023 09:00:00 - 05/11/2023 10:00:00</t>
  </si>
  <si>
    <t>05/11/2023 10:00:00 - 05/11/2023 11:00:00</t>
  </si>
  <si>
    <t>05/11/2023 11:00:00 - 05/11/2023 12:00:00</t>
  </si>
  <si>
    <t>05/11/2023 12:00:00 - 05/11/2023 13:00:00</t>
  </si>
  <si>
    <t>05/11/2023 13:00:00 - 05/11/2023 14:00:00</t>
  </si>
  <si>
    <t>05/11/2023 14:00:00 - 05/11/2023 15:00:00</t>
  </si>
  <si>
    <t>05/11/2023 15:00:00 - 05/11/2023 16:00:00</t>
  </si>
  <si>
    <t>05/11/2023 16:00:00 - 05/11/2023 17:00:00</t>
  </si>
  <si>
    <t>05/11/2023 17:00:00 - 05/11/2023 18:00:00</t>
  </si>
  <si>
    <t>05/11/2023 18:00:00 - 05/11/2023 19:00:00</t>
  </si>
  <si>
    <t>05/11/2023 19:00:00 - 05/11/2023 20:00:00</t>
  </si>
  <si>
    <t>05/11/2023 20:00:00 - 05/11/2023 21:00:00</t>
  </si>
  <si>
    <t>05/11/2023 21:00:00 - 05/11/2023 22:00:00</t>
  </si>
  <si>
    <t>05/11/2023 22:00:00 - 05/11/2023 23:00:00</t>
  </si>
  <si>
    <t>05/11/2023 23:00:00 - 06/11/2023 00:00:00</t>
  </si>
  <si>
    <t>06/11/2023 00:00:00 - 06/11/2023 01:00:00</t>
  </si>
  <si>
    <t>06/11/2023 01:00:00 - 06/11/2023 02:00:00</t>
  </si>
  <si>
    <t>06/11/2023 02:00:00 - 06/11/2023 03:00:00</t>
  </si>
  <si>
    <t>06/11/2023 03:00:00 - 06/11/2023 04:00:00</t>
  </si>
  <si>
    <t>06/11/2023 04:00:00 - 06/11/2023 05:00:00</t>
  </si>
  <si>
    <t>06/11/2023 05:00:00 - 06/11/2023 06:00:00</t>
  </si>
  <si>
    <t>06/11/2023 06:00:00 - 06/11/2023 07:00:00</t>
  </si>
  <si>
    <t>06/11/2023 07:00:00 - 06/11/2023 08:00:00</t>
  </si>
  <si>
    <t>06/11/2023 08:00:00 - 06/11/2023 09:00:00</t>
  </si>
  <si>
    <t>06/11/2023 09:00:00 - 06/11/2023 10:00:00</t>
  </si>
  <si>
    <t>06/11/2023 10:00:00 - 06/11/2023 11:00:00</t>
  </si>
  <si>
    <t>06/11/2023 11:00:00 - 06/11/2023 12:00:00</t>
  </si>
  <si>
    <t>06/11/2023 12:00:00 - 06/11/2023 13:00:00</t>
  </si>
  <si>
    <t>06/11/2023 13:00:00 - 06/11/2023 14:00:00</t>
  </si>
  <si>
    <t>06/11/2023 14:00:00 - 06/11/2023 15:00:00</t>
  </si>
  <si>
    <t>06/11/2023 15:00:00 - 06/11/2023 16:00:00</t>
  </si>
  <si>
    <t>06/11/2023 16:00:00 - 06/11/2023 17:00:00</t>
  </si>
  <si>
    <t>06/11/2023 17:00:00 - 06/11/2023 18:00:00</t>
  </si>
  <si>
    <t>06/11/2023 18:00:00 - 06/11/2023 19:00:00</t>
  </si>
  <si>
    <t>06/11/2023 19:00:00 - 06/11/2023 20:00:00</t>
  </si>
  <si>
    <t>06/11/2023 20:00:00 - 06/11/2023 21:00:00</t>
  </si>
  <si>
    <t>06/11/2023 21:00:00 - 06/11/2023 22:00:00</t>
  </si>
  <si>
    <t>06/11/2023 22:00:00 - 06/11/2023 23:00:00</t>
  </si>
  <si>
    <t>06/11/2023 23:00:00 - 07/11/2023 00:00:00</t>
  </si>
  <si>
    <t>07/11/2023 00:00:00 - 07/11/2023 01:00:00</t>
  </si>
  <si>
    <t>07/11/2023 01:00:00 - 07/11/2023 02:00:00</t>
  </si>
  <si>
    <t>07/11/2023 02:00:00 - 07/11/2023 03:00:00</t>
  </si>
  <si>
    <t>07/11/2023 03:00:00 - 07/11/2023 04:00:00</t>
  </si>
  <si>
    <t>07/11/2023 04:00:00 - 07/11/2023 05:00:00</t>
  </si>
  <si>
    <t>07/11/2023 05:00:00 - 07/11/2023 06:00:00</t>
  </si>
  <si>
    <t>07/11/2023 06:00:00 - 07/11/2023 07:00:00</t>
  </si>
  <si>
    <t>07/11/2023 07:00:00 - 07/11/2023 08:00:00</t>
  </si>
  <si>
    <t>07/11/2023 08:00:00 - 07/11/2023 09:00:00</t>
  </si>
  <si>
    <t>07/11/2023 09:00:00 - 07/11/2023 10:00:00</t>
  </si>
  <si>
    <t>07/11/2023 10:00:00 - 07/11/2023 11:00:00</t>
  </si>
  <si>
    <t>07/11/2023 11:00:00 - 07/11/2023 12:00:00</t>
  </si>
  <si>
    <t>07/11/2023 12:00:00 - 07/11/2023 13:00:00</t>
  </si>
  <si>
    <t>07/11/2023 13:00:00 - 07/11/2023 14:00:00</t>
  </si>
  <si>
    <t>07/11/2023 14:00:00 - 07/11/2023 15:00:00</t>
  </si>
  <si>
    <t>07/11/2023 15:00:00 - 07/11/2023 16:00:00</t>
  </si>
  <si>
    <t>07/11/2023 16:00:00 - 07/11/2023 17:00:00</t>
  </si>
  <si>
    <t>07/11/2023 17:00:00 - 07/11/2023 18:00:00</t>
  </si>
  <si>
    <t>07/11/2023 18:00:00 - 07/11/2023 19:00:00</t>
  </si>
  <si>
    <t>07/11/2023 19:00:00 - 07/11/2023 20:00:00</t>
  </si>
  <si>
    <t>07/11/2023 20:00:00 - 07/11/2023 21:00:00</t>
  </si>
  <si>
    <t>07/11/2023 21:00:00 - 07/11/2023 22:00:00</t>
  </si>
  <si>
    <t>07/11/2023 22:00:00 - 07/11/2023 23:00:00</t>
  </si>
  <si>
    <t>07/11/2023 23:00:00 - 08/11/2023 00:00:00</t>
  </si>
  <si>
    <t>08/11/2023 00:00:00 - 08/11/2023 01:00:00</t>
  </si>
  <si>
    <t>08/11/2023 01:00:00 - 08/11/2023 02:00:00</t>
  </si>
  <si>
    <t>08/11/2023 02:00:00 - 08/11/2023 03:00:00</t>
  </si>
  <si>
    <t>08/11/2023 03:00:00 - 08/11/2023 04:00:00</t>
  </si>
  <si>
    <t>08/11/2023 04:00:00 - 08/11/2023 05:00:00</t>
  </si>
  <si>
    <t>08/11/2023 05:00:00 - 08/11/2023 06:00:00</t>
  </si>
  <si>
    <t>08/11/2023 06:00:00 - 08/11/2023 07:00:00</t>
  </si>
  <si>
    <t>08/11/2023 07:00:00 - 08/11/2023 08:00:00</t>
  </si>
  <si>
    <t>08/11/2023 08:00:00 - 08/11/2023 09:00:00</t>
  </si>
  <si>
    <t>08/11/2023 09:00:00 - 08/11/2023 10:00:00</t>
  </si>
  <si>
    <t>08/11/2023 10:00:00 - 08/11/2023 11:00:00</t>
  </si>
  <si>
    <t>08/11/2023 11:00:00 - 08/11/2023 12:00:00</t>
  </si>
  <si>
    <t>08/11/2023 12:00:00 - 08/11/2023 13:00:00</t>
  </si>
  <si>
    <t>08/11/2023 13:00:00 - 08/11/2023 14:00:00</t>
  </si>
  <si>
    <t>08/11/2023 14:00:00 - 08/11/2023 15:00:00</t>
  </si>
  <si>
    <t>08/11/2023 15:00:00 - 08/11/2023 16:00:00</t>
  </si>
  <si>
    <t>08/11/2023 16:00:00 - 08/11/2023 17:00:00</t>
  </si>
  <si>
    <t>08/11/2023 17:00:00 - 08/11/2023 18:00:00</t>
  </si>
  <si>
    <t>08/11/2023 18:00:00 - 08/11/2023 19:00:00</t>
  </si>
  <si>
    <t>08/11/2023 19:00:00 - 08/11/2023 20:00:00</t>
  </si>
  <si>
    <t>08/11/2023 20:00:00 - 08/11/2023 21:00:00</t>
  </si>
  <si>
    <t>08/11/2023 21:00:00 - 08/11/2023 22:00:00</t>
  </si>
  <si>
    <t>08/11/2023 22:00:00 - 08/11/2023 23:00:00</t>
  </si>
  <si>
    <t>08/11/2023 23:00:00 - 09/11/2023 00:00:00</t>
  </si>
  <si>
    <t>09/11/2023 00:00:00 - 09/11/2023 01:00:00</t>
  </si>
  <si>
    <t>09/11/2023 01:00:00 - 09/11/2023 02:00:00</t>
  </si>
  <si>
    <t>09/11/2023 02:00:00 - 09/11/2023 03:00:00</t>
  </si>
  <si>
    <t>09/11/2023 03:00:00 - 09/11/2023 04:00:00</t>
  </si>
  <si>
    <t>09/11/2023 04:00:00 - 09/11/2023 05:00:00</t>
  </si>
  <si>
    <t>09/11/2023 05:00:00 - 09/11/2023 06:00:00</t>
  </si>
  <si>
    <t>09/11/2023 06:00:00 - 09/11/2023 07:00:00</t>
  </si>
  <si>
    <t>09/11/2023 07:00:00 - 09/11/2023 08:00:00</t>
  </si>
  <si>
    <t>09/11/2023 08:00:00 - 09/11/2023 09:00:00</t>
  </si>
  <si>
    <t>09/11/2023 09:00:00 - 09/11/2023 10:00:00</t>
  </si>
  <si>
    <t>09/11/2023 10:00:00 - 09/11/2023 11:00:00</t>
  </si>
  <si>
    <t>09/11/2023 11:00:00 - 09/11/2023 12:00:00</t>
  </si>
  <si>
    <t>09/11/2023 12:00:00 - 09/11/2023 13:00:00</t>
  </si>
  <si>
    <t>09/11/2023 13:00:00 - 09/11/2023 14:00:00</t>
  </si>
  <si>
    <t>09/11/2023 14:00:00 - 09/11/2023 15:00:00</t>
  </si>
  <si>
    <t>09/11/2023 15:00:00 - 09/11/2023 16:00:00</t>
  </si>
  <si>
    <t>09/11/2023 16:00:00 - 09/11/2023 17:00:00</t>
  </si>
  <si>
    <t>09/11/2023 17:00:00 - 09/11/2023 18:00:00</t>
  </si>
  <si>
    <t>09/11/2023 18:00:00 - 09/11/2023 19:00:00</t>
  </si>
  <si>
    <t>09/11/2023 19:00:00 - 09/11/2023 20:00:00</t>
  </si>
  <si>
    <t>09/11/2023 20:00:00 - 09/11/2023 21:00:00</t>
  </si>
  <si>
    <t>09/11/2023 21:00:00 - 09/11/2023 22:00:00</t>
  </si>
  <si>
    <t>09/11/2023 22:00:00 - 09/11/2023 23:00:00</t>
  </si>
  <si>
    <t>09/11/2023 23:00:00 - 10/11/2023 00:00:00</t>
  </si>
  <si>
    <t>10/11/2023 00:00:00 - 10/11/2023 01:00:00</t>
  </si>
  <si>
    <t>10/11/2023 01:00:00 - 10/11/2023 02:00:00</t>
  </si>
  <si>
    <t>10/11/2023 02:00:00 - 10/11/2023 03:00:00</t>
  </si>
  <si>
    <t>10/11/2023 03:00:00 - 10/11/2023 04:00:00</t>
  </si>
  <si>
    <t>10/11/2023 04:00:00 - 10/11/2023 05:00:00</t>
  </si>
  <si>
    <t>10/11/2023 05:00:00 - 10/11/2023 06:00:00</t>
  </si>
  <si>
    <t>10/11/2023 06:00:00 - 10/11/2023 07:00:00</t>
  </si>
  <si>
    <t>10/11/2023 07:00:00 - 10/11/2023 08:00:00</t>
  </si>
  <si>
    <t>10/11/2023 08:00:00 - 10/11/2023 09:00:00</t>
  </si>
  <si>
    <t>10/11/2023 09:00:00 - 10/11/2023 10:00:00</t>
  </si>
  <si>
    <t>10/11/2023 10:00:00 - 10/11/2023 11:00:00</t>
  </si>
  <si>
    <t>10/11/2023 11:00:00 - 10/11/2023 12:00:00</t>
  </si>
  <si>
    <t>10/11/2023 12:00:00 - 10/11/2023 13:00:00</t>
  </si>
  <si>
    <t>10/11/2023 13:00:00 - 10/11/2023 14:00:00</t>
  </si>
  <si>
    <t>10/11/2023 14:00:00 - 10/11/2023 15:00:00</t>
  </si>
  <si>
    <t>10/11/2023 15:00:00 - 10/11/2023 16:00:00</t>
  </si>
  <si>
    <t>10/11/2023 16:00:00 - 10/11/2023 17:00:00</t>
  </si>
  <si>
    <t>10/11/2023 17:00:00 - 10/11/2023 18:00:00</t>
  </si>
  <si>
    <t>10/11/2023 18:00:00 - 10/11/2023 19:00:00</t>
  </si>
  <si>
    <t>10/11/2023 19:00:00 - 10/11/2023 20:00:00</t>
  </si>
  <si>
    <t>10/11/2023 20:00:00 - 10/11/2023 21:00:00</t>
  </si>
  <si>
    <t>10/11/2023 21:00:00 - 10/11/2023 22:00:00</t>
  </si>
  <si>
    <t>10/11/2023 22:00:00 - 10/11/2023 23:00:00</t>
  </si>
  <si>
    <t>10/11/2023 23:00:00 - 11/11/2023 00:00:00</t>
  </si>
  <si>
    <t>11/11/2023 00:00:00 - 11/11/2023 01:00:00</t>
  </si>
  <si>
    <t>11/11/2023 01:00:00 - 11/11/2023 02:00:00</t>
  </si>
  <si>
    <t>11/11/2023 02:00:00 - 11/11/2023 03:00:00</t>
  </si>
  <si>
    <t>11/11/2023 03:00:00 - 11/11/2023 04:00:00</t>
  </si>
  <si>
    <t>11/11/2023 04:00:00 - 11/11/2023 05:00:00</t>
  </si>
  <si>
    <t>11/11/2023 05:00:00 - 11/11/2023 06:00:00</t>
  </si>
  <si>
    <t>11/11/2023 06:00:00 - 11/11/2023 07:00:00</t>
  </si>
  <si>
    <t>11/11/2023 07:00:00 - 11/11/2023 08:00:00</t>
  </si>
  <si>
    <t>11/11/2023 08:00:00 - 11/11/2023 09:00:00</t>
  </si>
  <si>
    <t>11/11/2023 09:00:00 - 11/11/2023 10:00:00</t>
  </si>
  <si>
    <t>11/11/2023 10:00:00 - 11/11/2023 11:00:00</t>
  </si>
  <si>
    <t>11/11/2023 11:00:00 - 11/11/2023 12:00:00</t>
  </si>
  <si>
    <t>11/11/2023 12:00:00 - 11/11/2023 13:00:00</t>
  </si>
  <si>
    <t>11/11/2023 13:00:00 - 11/11/2023 14:00:00</t>
  </si>
  <si>
    <t>11/11/2023 14:00:00 - 11/11/2023 15:00:00</t>
  </si>
  <si>
    <t>11/11/2023 15:00:00 - 11/11/2023 16:00:00</t>
  </si>
  <si>
    <t>11/11/2023 16:00:00 - 11/11/2023 17:00:00</t>
  </si>
  <si>
    <t>11/11/2023 17:00:00 - 11/11/2023 18:00:00</t>
  </si>
  <si>
    <t>11/11/2023 18:00:00 - 11/11/2023 19:00:00</t>
  </si>
  <si>
    <t>11/11/2023 19:00:00 - 11/11/2023 20:00:00</t>
  </si>
  <si>
    <t>11/11/2023 20:00:00 - 11/11/2023 21:00:00</t>
  </si>
  <si>
    <t>11/11/2023 21:00:00 - 11/11/2023 22:00:00</t>
  </si>
  <si>
    <t>11/11/2023 22:00:00 - 11/11/2023 23:00:00</t>
  </si>
  <si>
    <t>11/11/2023 23:00:00 - 12/11/2023 00:00:00</t>
  </si>
  <si>
    <t>12/11/2023 00:00:00 - 12/11/2023 01:00:00</t>
  </si>
  <si>
    <t>12/11/2023 01:00:00 - 12/11/2023 02:00:00</t>
  </si>
  <si>
    <t>12/11/2023 02:00:00 - 12/11/2023 03:00:00</t>
  </si>
  <si>
    <t>12/11/2023 03:00:00 - 12/11/2023 04:00:00</t>
  </si>
  <si>
    <t>12/11/2023 04:00:00 - 12/11/2023 05:00:00</t>
  </si>
  <si>
    <t>12/11/2023 05:00:00 - 12/11/2023 06:00:00</t>
  </si>
  <si>
    <t>12/11/2023 06:00:00 - 12/11/2023 07:00:00</t>
  </si>
  <si>
    <t>12/11/2023 07:00:00 - 12/11/2023 08:00:00</t>
  </si>
  <si>
    <t>12/11/2023 08:00:00 - 12/11/2023 09:00:00</t>
  </si>
  <si>
    <t>12/11/2023 09:00:00 - 12/11/2023 10:00:00</t>
  </si>
  <si>
    <t>12/11/2023 10:00:00 - 12/11/2023 11:00:00</t>
  </si>
  <si>
    <t>12/11/2023 11:00:00 - 12/11/2023 12:00:00</t>
  </si>
  <si>
    <t>12/11/2023 12:00:00 - 12/11/2023 13:00:00</t>
  </si>
  <si>
    <t>12/11/2023 13:00:00 - 12/11/2023 14:00:00</t>
  </si>
  <si>
    <t>12/11/2023 14:00:00 - 12/11/2023 15:00:00</t>
  </si>
  <si>
    <t>12/11/2023 15:00:00 - 12/11/2023 16:00:00</t>
  </si>
  <si>
    <t>12/11/2023 16:00:00 - 12/11/2023 17:00:00</t>
  </si>
  <si>
    <t>12/11/2023 17:00:00 - 12/11/2023 18:00:00</t>
  </si>
  <si>
    <t>12/11/2023 18:00:00 - 12/11/2023 19:00:00</t>
  </si>
  <si>
    <t>12/11/2023 19:00:00 - 12/11/2023 20:00:00</t>
  </si>
  <si>
    <t>12/11/2023 20:00:00 - 12/11/2023 21:00:00</t>
  </si>
  <si>
    <t>12/11/2023 21:00:00 - 12/11/2023 22:00:00</t>
  </si>
  <si>
    <t>12/11/2023 22:00:00 - 12/11/2023 23:00:00</t>
  </si>
  <si>
    <t>12/11/2023 23:00:00 - 13/11/2023 00:00:00</t>
  </si>
  <si>
    <t>13/11/2023 00:00:00 - 13/11/2023 01:00:00</t>
  </si>
  <si>
    <t>13/11/2023 01:00:00 - 13/11/2023 02:00:00</t>
  </si>
  <si>
    <t>13/11/2023 02:00:00 - 13/11/2023 03:00:00</t>
  </si>
  <si>
    <t>13/11/2023 03:00:00 - 13/11/2023 04:00:00</t>
  </si>
  <si>
    <t>13/11/2023 04:00:00 - 13/11/2023 05:00:00</t>
  </si>
  <si>
    <t>13/11/2023 05:00:00 - 13/11/2023 06:00:00</t>
  </si>
  <si>
    <t>13/11/2023 06:00:00 - 13/11/2023 07:00:00</t>
  </si>
  <si>
    <t>13/11/2023 07:00:00 - 13/11/2023 08:00:00</t>
  </si>
  <si>
    <t>13/11/2023 08:00:00 - 13/11/2023 09:00:00</t>
  </si>
  <si>
    <t>13/11/2023 09:00:00 - 13/11/2023 10:00:00</t>
  </si>
  <si>
    <t>13/11/2023 10:00:00 - 13/11/2023 11:00:00</t>
  </si>
  <si>
    <t>13/11/2023 11:00:00 - 13/11/2023 12:00:00</t>
  </si>
  <si>
    <t>13/11/2023 12:00:00 - 13/11/2023 13:00:00</t>
  </si>
  <si>
    <t>13/11/2023 13:00:00 - 13/11/2023 14:00:00</t>
  </si>
  <si>
    <t>13/11/2023 14:00:00 - 13/11/2023 15:00:00</t>
  </si>
  <si>
    <t>13/11/2023 15:00:00 - 13/11/2023 16:00:00</t>
  </si>
  <si>
    <t>13/11/2023 16:00:00 - 13/11/2023 17:00:00</t>
  </si>
  <si>
    <t>13/11/2023 17:00:00 - 13/11/2023 18:00:00</t>
  </si>
  <si>
    <t>13/11/2023 18:00:00 - 13/11/2023 19:00:00</t>
  </si>
  <si>
    <t>13/11/2023 19:00:00 - 13/11/2023 20:00:00</t>
  </si>
  <si>
    <t>13/11/2023 20:00:00 - 13/11/2023 21:00:00</t>
  </si>
  <si>
    <t>13/11/2023 21:00:00 - 13/11/2023 22:00:00</t>
  </si>
  <si>
    <t>13/11/2023 22:00:00 - 13/11/2023 23:00:00</t>
  </si>
  <si>
    <t>13/11/2023 23:00:00 - 14/11/2023 00:00:00</t>
  </si>
  <si>
    <t>14/11/2023 00:00:00 - 14/11/2023 01:00:00</t>
  </si>
  <si>
    <t>14/11/2023 01:00:00 - 14/11/2023 02:00:00</t>
  </si>
  <si>
    <t>14/11/2023 02:00:00 - 14/11/2023 03:00:00</t>
  </si>
  <si>
    <t>14/11/2023 03:00:00 - 14/11/2023 04:00:00</t>
  </si>
  <si>
    <t>14/11/2023 04:00:00 - 14/11/2023 05:00:00</t>
  </si>
  <si>
    <t>14/11/2023 05:00:00 - 14/11/2023 06:00:00</t>
  </si>
  <si>
    <t>14/11/2023 06:00:00 - 14/11/2023 07:00:00</t>
  </si>
  <si>
    <t>14/11/2023 07:00:00 - 14/11/2023 08:00:00</t>
  </si>
  <si>
    <t>14/11/2023 08:00:00 - 14/11/2023 09:00:00</t>
  </si>
  <si>
    <t>14/11/2023 09:00:00 - 14/11/2023 10:00:00</t>
  </si>
  <si>
    <t>14/11/2023 10:00:00 - 14/11/2023 11:00:00</t>
  </si>
  <si>
    <t>14/11/2023 11:00:00 - 14/11/2023 12:00:00</t>
  </si>
  <si>
    <t>14/11/2023 12:00:00 - 14/11/2023 13:00:00</t>
  </si>
  <si>
    <t>14/11/2023 13:00:00 - 14/11/2023 14:00:00</t>
  </si>
  <si>
    <t>14/11/2023 14:00:00 - 14/11/2023 15:00:00</t>
  </si>
  <si>
    <t>14/11/2023 15:00:00 - 14/11/2023 16:00:00</t>
  </si>
  <si>
    <t>14/11/2023 16:00:00 - 14/11/2023 17:00:00</t>
  </si>
  <si>
    <t>14/11/2023 17:00:00 - 14/11/2023 18:00:00</t>
  </si>
  <si>
    <t>14/11/2023 18:00:00 - 14/11/2023 19:00:00</t>
  </si>
  <si>
    <t>14/11/2023 19:00:00 - 14/11/2023 20:00:00</t>
  </si>
  <si>
    <t>14/11/2023 20:00:00 - 14/11/2023 21:00:00</t>
  </si>
  <si>
    <t>14/11/2023 21:00:00 - 14/11/2023 22:00:00</t>
  </si>
  <si>
    <t>14/11/2023 22:00:00 - 14/11/2023 23:00:00</t>
  </si>
  <si>
    <t>14/11/2023 23:00:00 - 15/11/2023 00:00:00</t>
  </si>
  <si>
    <t>15/11/2023 00:00:00 - 15/11/2023 01:00:00</t>
  </si>
  <si>
    <t>15/11/2023 01:00:00 - 15/11/2023 02:00:00</t>
  </si>
  <si>
    <t>15/11/2023 02:00:00 - 15/11/2023 03:00:00</t>
  </si>
  <si>
    <t>15/11/2023 03:00:00 - 15/11/2023 04:00:00</t>
  </si>
  <si>
    <t>15/11/2023 04:00:00 - 15/11/2023 05:00:00</t>
  </si>
  <si>
    <t>15/11/2023 05:00:00 - 15/11/2023 06:00:00</t>
  </si>
  <si>
    <t>15/11/2023 06:00:00 - 15/11/2023 07:00:00</t>
  </si>
  <si>
    <t>15/11/2023 07:00:00 - 15/11/2023 08:00:00</t>
  </si>
  <si>
    <t>15/11/2023 08:00:00 - 15/11/2023 09:00:00</t>
  </si>
  <si>
    <t>15/11/2023 09:00:00 - 15/11/2023 10:00:00</t>
  </si>
  <si>
    <t>15/11/2023 10:00:00 - 15/11/2023 11:00:00</t>
  </si>
  <si>
    <t>15/11/2023 11:00:00 - 15/11/2023 12:00:00</t>
  </si>
  <si>
    <t>15/11/2023 12:00:00 - 15/11/2023 13:00:00</t>
  </si>
  <si>
    <t>15/11/2023 13:00:00 - 15/11/2023 14:00:00</t>
  </si>
  <si>
    <t>15/11/2023 14:00:00 - 15/11/2023 15:00:00</t>
  </si>
  <si>
    <t>15/11/2023 15:00:00 - 15/11/2023 16:00:00</t>
  </si>
  <si>
    <t>15/11/2023 16:00:00 - 15/11/2023 17:00:00</t>
  </si>
  <si>
    <t>15/11/2023 17:00:00 - 15/11/2023 18:00:00</t>
  </si>
  <si>
    <t>15/11/2023 18:00:00 - 15/11/2023 19:00:00</t>
  </si>
  <si>
    <t>15/11/2023 19:00:00 - 15/11/2023 20:00:00</t>
  </si>
  <si>
    <t>15/11/2023 20:00:00 - 15/11/2023 21:00:00</t>
  </si>
  <si>
    <t>15/11/2023 21:00:00 - 15/11/2023 22:00:00</t>
  </si>
  <si>
    <t>15/11/2023 22:00:00 - 15/11/2023 23:00:00</t>
  </si>
  <si>
    <t>15/11/2023 23:00:00 - 16/11/2023 00:00:00</t>
  </si>
  <si>
    <t>16/11/2023 00:00:00 - 16/11/2023 01:00:00</t>
  </si>
  <si>
    <t>16/11/2023 01:00:00 - 16/11/2023 02:00:00</t>
  </si>
  <si>
    <t>16/11/2023 02:00:00 - 16/11/2023 03:00:00</t>
  </si>
  <si>
    <t>16/11/2023 03:00:00 - 16/11/2023 04:00:00</t>
  </si>
  <si>
    <t>16/11/2023 04:00:00 - 16/11/2023 05:00:00</t>
  </si>
  <si>
    <t>16/11/2023 05:00:00 - 16/11/2023 06:00:00</t>
  </si>
  <si>
    <t>16/11/2023 06:00:00 - 16/11/2023 07:00:00</t>
  </si>
  <si>
    <t>16/11/2023 07:00:00 - 16/11/2023 08:00:00</t>
  </si>
  <si>
    <t>16/11/2023 08:00:00 - 16/11/2023 09:00:00</t>
  </si>
  <si>
    <t>16/11/2023 09:00:00 - 16/11/2023 10:00:00</t>
  </si>
  <si>
    <t>16/11/2023 10:00:00 - 16/11/2023 11:00:00</t>
  </si>
  <si>
    <t>16/11/2023 11:00:00 - 16/11/2023 12:00:00</t>
  </si>
  <si>
    <t>16/11/2023 12:00:00 - 16/11/2023 13:00:00</t>
  </si>
  <si>
    <t>16/11/2023 13:00:00 - 16/11/2023 14:00:00</t>
  </si>
  <si>
    <t>16/11/2023 14:00:00 - 16/11/2023 15:00:00</t>
  </si>
  <si>
    <t>16/11/2023 15:00:00 - 16/11/2023 16:00:00</t>
  </si>
  <si>
    <t>16/11/2023 16:00:00 - 16/11/2023 17:00:00</t>
  </si>
  <si>
    <t>16/11/2023 17:00:00 - 16/11/2023 18:00:00</t>
  </si>
  <si>
    <t>16/11/2023 18:00:00 - 16/11/2023 19:00:00</t>
  </si>
  <si>
    <t>16/11/2023 19:00:00 - 16/11/2023 20:00:00</t>
  </si>
  <si>
    <t>16/11/2023 20:00:00 - 16/11/2023 21:00:00</t>
  </si>
  <si>
    <t>16/11/2023 21:00:00 - 16/11/2023 22:00:00</t>
  </si>
  <si>
    <t>16/11/2023 22:00:00 - 16/11/2023 23:00:00</t>
  </si>
  <si>
    <t>16/11/2023 23:00:00 - 17/11/2023 00:00:00</t>
  </si>
  <si>
    <t>17/11/2023 00:00:00 - 17/11/2023 01:00:00</t>
  </si>
  <si>
    <t>17/11/2023 01:00:00 - 17/11/2023 02:00:00</t>
  </si>
  <si>
    <t>17/11/2023 02:00:00 - 17/11/2023 03:00:00</t>
  </si>
  <si>
    <t>17/11/2023 03:00:00 - 17/11/2023 04:00:00</t>
  </si>
  <si>
    <t>17/11/2023 04:00:00 - 17/11/2023 05:00:00</t>
  </si>
  <si>
    <t>17/11/2023 05:00:00 - 17/11/2023 06:00:00</t>
  </si>
  <si>
    <t>17/11/2023 06:00:00 - 17/11/2023 07:00:00</t>
  </si>
  <si>
    <t>17/11/2023 07:00:00 - 17/11/2023 08:00:00</t>
  </si>
  <si>
    <t>17/11/2023 08:00:00 - 17/11/2023 09:00:00</t>
  </si>
  <si>
    <t>17/11/2023 09:00:00 - 17/11/2023 10:00:00</t>
  </si>
  <si>
    <t>17/11/2023 10:00:00 - 17/11/2023 11:00:00</t>
  </si>
  <si>
    <t>17/11/2023 11:00:00 - 17/11/2023 12:00:00</t>
  </si>
  <si>
    <t>17/11/2023 12:00:00 - 17/11/2023 13:00:00</t>
  </si>
  <si>
    <t>17/11/2023 13:00:00 - 17/11/2023 14:00:00</t>
  </si>
  <si>
    <t>17/11/2023 14:00:00 - 17/11/2023 15:00:00</t>
  </si>
  <si>
    <t>17/11/2023 15:00:00 - 17/11/2023 16:00:00</t>
  </si>
  <si>
    <t>17/11/2023 16:00:00 - 17/11/2023 17:00:00</t>
  </si>
  <si>
    <t>17/11/2023 17:00:00 - 17/11/2023 18:00:00</t>
  </si>
  <si>
    <t>17/11/2023 18:00:00 - 17/11/2023 19:00:00</t>
  </si>
  <si>
    <t>17/11/2023 19:00:00 - 17/11/2023 20:00:00</t>
  </si>
  <si>
    <t>17/11/2023 20:00:00 - 17/11/2023 21:00:00</t>
  </si>
  <si>
    <t>17/11/2023 21:00:00 - 17/11/2023 22:00:00</t>
  </si>
  <si>
    <t>17/11/2023 22:00:00 - 17/11/2023 23:00:00</t>
  </si>
  <si>
    <t>17/11/2023 23:00:00 - 18/11/2023 00:00:00</t>
  </si>
  <si>
    <t>18/11/2023 00:00:00 - 18/11/2023 01:00:00</t>
  </si>
  <si>
    <t>18/11/2023 01:00:00 - 18/11/2023 02:00:00</t>
  </si>
  <si>
    <t>18/11/2023 02:00:00 - 18/11/2023 03:00:00</t>
  </si>
  <si>
    <t>18/11/2023 03:00:00 - 18/11/2023 04:00:00</t>
  </si>
  <si>
    <t>18/11/2023 04:00:00 - 18/11/2023 05:00:00</t>
  </si>
  <si>
    <t>18/11/2023 05:00:00 - 18/11/2023 06:00:00</t>
  </si>
  <si>
    <t>18/11/2023 06:00:00 - 18/11/2023 07:00:00</t>
  </si>
  <si>
    <t>18/11/2023 07:00:00 - 18/11/2023 08:00:00</t>
  </si>
  <si>
    <t>18/11/2023 08:00:00 - 18/11/2023 09:00:00</t>
  </si>
  <si>
    <t>18/11/2023 09:00:00 - 18/11/2023 10:00:00</t>
  </si>
  <si>
    <t>18/11/2023 10:00:00 - 18/11/2023 11:00:00</t>
  </si>
  <si>
    <t>18/11/2023 11:00:00 - 18/11/2023 12:00:00</t>
  </si>
  <si>
    <t>18/11/2023 12:00:00 - 18/11/2023 13:00:00</t>
  </si>
  <si>
    <t>18/11/2023 13:00:00 - 18/11/2023 14:00:00</t>
  </si>
  <si>
    <t>18/11/2023 14:00:00 - 18/11/2023 15:00:00</t>
  </si>
  <si>
    <t>18/11/2023 15:00:00 - 18/11/2023 16:00:00</t>
  </si>
  <si>
    <t>18/11/2023 16:00:00 - 18/11/2023 17:00:00</t>
  </si>
  <si>
    <t>18/11/2023 17:00:00 - 18/11/2023 18:00:00</t>
  </si>
  <si>
    <t>18/11/2023 18:00:00 - 18/11/2023 19:00:00</t>
  </si>
  <si>
    <t>18/11/2023 19:00:00 - 18/11/2023 20:00:00</t>
  </si>
  <si>
    <t>18/11/2023 20:00:00 - 18/11/2023 21:00:00</t>
  </si>
  <si>
    <t>18/11/2023 21:00:00 - 18/11/2023 22:00:00</t>
  </si>
  <si>
    <t>18/11/2023 22:00:00 - 18/11/2023 23:00:00</t>
  </si>
  <si>
    <t>18/11/2023 23:00:00 - 19/11/2023 00:00:00</t>
  </si>
  <si>
    <t>19/11/2023 00:00:00 - 19/11/2023 01:00:00</t>
  </si>
  <si>
    <t>19/11/2023 01:00:00 - 19/11/2023 02:00:00</t>
  </si>
  <si>
    <t>19/11/2023 02:00:00 - 19/11/2023 03:00:00</t>
  </si>
  <si>
    <t>19/11/2023 03:00:00 - 19/11/2023 04:00:00</t>
  </si>
  <si>
    <t>19/11/2023 04:00:00 - 19/11/2023 05:00:00</t>
  </si>
  <si>
    <t>19/11/2023 05:00:00 - 19/11/2023 06:00:00</t>
  </si>
  <si>
    <t>19/11/2023 06:00:00 - 19/11/2023 07:00:00</t>
  </si>
  <si>
    <t>19/11/2023 07:00:00 - 19/11/2023 08:00:00</t>
  </si>
  <si>
    <t>19/11/2023 08:00:00 - 19/11/2023 09:00:00</t>
  </si>
  <si>
    <t>19/11/2023 09:00:00 - 19/11/2023 10:00:00</t>
  </si>
  <si>
    <t>19/11/2023 10:00:00 - 19/11/2023 11:00:00</t>
  </si>
  <si>
    <t>19/11/2023 11:00:00 - 19/11/2023 12:00:00</t>
  </si>
  <si>
    <t>19/11/2023 12:00:00 - 19/11/2023 13:00:00</t>
  </si>
  <si>
    <t>19/11/2023 13:00:00 - 19/11/2023 14:00:00</t>
  </si>
  <si>
    <t>19/11/2023 14:00:00 - 19/11/2023 15:00:00</t>
  </si>
  <si>
    <t>19/11/2023 15:00:00 - 19/11/2023 16:00:00</t>
  </si>
  <si>
    <t>19/11/2023 16:00:00 - 19/11/2023 17:00:00</t>
  </si>
  <si>
    <t>19/11/2023 17:00:00 - 19/11/2023 18:00:00</t>
  </si>
  <si>
    <t>19/11/2023 18:00:00 - 19/11/2023 19:00:00</t>
  </si>
  <si>
    <t>19/11/2023 19:00:00 - 19/11/2023 20:00:00</t>
  </si>
  <si>
    <t>19/11/2023 20:00:00 - 19/11/2023 21:00:00</t>
  </si>
  <si>
    <t>19/11/2023 21:00:00 - 19/11/2023 22:00:00</t>
  </si>
  <si>
    <t>19/11/2023 22:00:00 - 19/11/2023 23:00:00</t>
  </si>
  <si>
    <t>19/11/2023 23:00:00 - 20/11/2023 00:00:00</t>
  </si>
  <si>
    <t>20/11/2023 00:00:00 - 20/11/2023 01:00:00</t>
  </si>
  <si>
    <t>20/11/2023 01:00:00 - 20/11/2023 02:00:00</t>
  </si>
  <si>
    <t>20/11/2023 02:00:00 - 20/11/2023 03:00:00</t>
  </si>
  <si>
    <t>20/11/2023 03:00:00 - 20/11/2023 04:00:00</t>
  </si>
  <si>
    <t>20/11/2023 04:00:00 - 20/11/2023 05:00:00</t>
  </si>
  <si>
    <t>20/11/2023 05:00:00 - 20/11/2023 06:00:00</t>
  </si>
  <si>
    <t>20/11/2023 06:00:00 - 20/11/2023 07:00:00</t>
  </si>
  <si>
    <t>20/11/2023 07:00:00 - 20/11/2023 08:00:00</t>
  </si>
  <si>
    <t>20/11/2023 08:00:00 - 20/11/2023 09:00:00</t>
  </si>
  <si>
    <t>20/11/2023 09:00:00 - 20/11/2023 10:00:00</t>
  </si>
  <si>
    <t>20/11/2023 10:00:00 - 20/11/2023 11:00:00</t>
  </si>
  <si>
    <t>20/11/2023 11:00:00 - 20/11/2023 12:00:00</t>
  </si>
  <si>
    <t>20/11/2023 12:00:00 - 20/11/2023 13:00:00</t>
  </si>
  <si>
    <t>20/11/2023 13:00:00 - 20/11/2023 14:00:00</t>
  </si>
  <si>
    <t>20/11/2023 14:00:00 - 20/11/2023 15:00:00</t>
  </si>
  <si>
    <t>20/11/2023 15:00:00 - 20/11/2023 16:00:00</t>
  </si>
  <si>
    <t>20/11/2023 16:00:00 - 20/11/2023 17:00:00</t>
  </si>
  <si>
    <t>20/11/2023 17:00:00 - 20/11/2023 18:00:00</t>
  </si>
  <si>
    <t>20/11/2023 18:00:00 - 20/11/2023 19:00:00</t>
  </si>
  <si>
    <t>20/11/2023 19:00:00 - 20/11/2023 20:00:00</t>
  </si>
  <si>
    <t>20/11/2023 20:00:00 - 20/11/2023 21:00:00</t>
  </si>
  <si>
    <t>20/11/2023 21:00:00 - 20/11/2023 22:00:00</t>
  </si>
  <si>
    <t>20/11/2023 22:00:00 - 20/11/2023 23:00:00</t>
  </si>
  <si>
    <t>20/11/2023 23:00:00 - 21/11/2023 00:00:00</t>
  </si>
  <si>
    <t>21/11/2023 00:00:00 - 21/11/2023 01:00:00</t>
  </si>
  <si>
    <t>21/11/2023 01:00:00 - 21/11/2023 02:00:00</t>
  </si>
  <si>
    <t>21/11/2023 02:00:00 - 21/11/2023 03:00:00</t>
  </si>
  <si>
    <t>21/11/2023 03:00:00 - 21/11/2023 04:00:00</t>
  </si>
  <si>
    <t>21/11/2023 04:00:00 - 21/11/2023 05:00:00</t>
  </si>
  <si>
    <t>21/11/2023 05:00:00 - 21/11/2023 06:00:00</t>
  </si>
  <si>
    <t>21/11/2023 06:00:00 - 21/11/2023 07:00:00</t>
  </si>
  <si>
    <t>21/11/2023 07:00:00 - 21/11/2023 08:00:00</t>
  </si>
  <si>
    <t>21/11/2023 08:00:00 - 21/11/2023 09:00:00</t>
  </si>
  <si>
    <t>21/11/2023 09:00:00 - 21/11/2023 10:00:00</t>
  </si>
  <si>
    <t>21/11/2023 10:00:00 - 21/11/2023 11:00:00</t>
  </si>
  <si>
    <t>21/11/2023 11:00:00 - 21/11/2023 12:00:00</t>
  </si>
  <si>
    <t>21/11/2023 12:00:00 - 21/11/2023 13:00:00</t>
  </si>
  <si>
    <t>21/11/2023 13:00:00 - 21/11/2023 14:00:00</t>
  </si>
  <si>
    <t>21/11/2023 14:00:00 - 21/11/2023 15:00:00</t>
  </si>
  <si>
    <t>21/11/2023 15:00:00 - 21/11/2023 16:00:00</t>
  </si>
  <si>
    <t>21/11/2023 16:00:00 - 21/11/2023 17:00:00</t>
  </si>
  <si>
    <t>21/11/2023 17:00:00 - 21/11/2023 18:00:00</t>
  </si>
  <si>
    <t>21/11/2023 18:00:00 - 21/11/2023 19:00:00</t>
  </si>
  <si>
    <t>21/11/2023 19:00:00 - 21/11/2023 20:00:00</t>
  </si>
  <si>
    <t>21/11/2023 20:00:00 - 21/11/2023 21:00:00</t>
  </si>
  <si>
    <t>21/11/2023 21:00:00 - 21/11/2023 22:00:00</t>
  </si>
  <si>
    <t>21/11/2023 22:00:00 - 21/11/2023 23:00:00</t>
  </si>
  <si>
    <t>21/11/2023 23:00:00 - 22/11/2023 00:00:00</t>
  </si>
  <si>
    <t>22/11/2023 00:00:00 - 22/11/2023 01:00:00</t>
  </si>
  <si>
    <t>22/11/2023 01:00:00 - 22/11/2023 02:00:00</t>
  </si>
  <si>
    <t>22/11/2023 02:00:00 - 22/11/2023 03:00:00</t>
  </si>
  <si>
    <t>22/11/2023 03:00:00 - 22/11/2023 04:00:00</t>
  </si>
  <si>
    <t>22/11/2023 04:00:00 - 22/11/2023 05:00:00</t>
  </si>
  <si>
    <t>22/11/2023 05:00:00 - 22/11/2023 06:00:00</t>
  </si>
  <si>
    <t>22/11/2023 06:00:00 - 22/11/2023 07:00:00</t>
  </si>
  <si>
    <t>22/11/2023 07:00:00 - 22/11/2023 08:00:00</t>
  </si>
  <si>
    <t>22/11/2023 08:00:00 - 22/11/2023 09:00:00</t>
  </si>
  <si>
    <t>22/11/2023 09:00:00 - 22/11/2023 10:00:00</t>
  </si>
  <si>
    <t>22/11/2023 10:00:00 - 22/11/2023 11:00:00</t>
  </si>
  <si>
    <t>22/11/2023 11:00:00 - 22/11/2023 12:00:00</t>
  </si>
  <si>
    <t>22/11/2023 12:00:00 - 22/11/2023 13:00:00</t>
  </si>
  <si>
    <t>22/11/2023 13:00:00 - 22/11/2023 14:00:00</t>
  </si>
  <si>
    <t>22/11/2023 14:00:00 - 22/11/2023 15:00:00</t>
  </si>
  <si>
    <t>22/11/2023 15:00:00 - 22/11/2023 16:00:00</t>
  </si>
  <si>
    <t>22/11/2023 16:00:00 - 22/11/2023 17:00:00</t>
  </si>
  <si>
    <t>22/11/2023 17:00:00 - 22/11/2023 18:00:00</t>
  </si>
  <si>
    <t>22/11/2023 18:00:00 - 22/11/2023 19:00:00</t>
  </si>
  <si>
    <t>22/11/2023 19:00:00 - 22/11/2023 20:00:00</t>
  </si>
  <si>
    <t>22/11/2023 20:00:00 - 22/11/2023 21:00:00</t>
  </si>
  <si>
    <t>22/11/2023 21:00:00 - 22/11/2023 22:00:00</t>
  </si>
  <si>
    <t>22/11/2023 22:00:00 - 22/11/2023 23:00:00</t>
  </si>
  <si>
    <t>22/11/2023 23:00:00 - 23/11/2023 00:00:00</t>
  </si>
  <si>
    <t>23/11/2023 00:00:00 - 23/11/2023 01:00:00</t>
  </si>
  <si>
    <t>23/11/2023 01:00:00 - 23/11/2023 02:00:00</t>
  </si>
  <si>
    <t>23/11/2023 02:00:00 - 23/11/2023 03:00:00</t>
  </si>
  <si>
    <t>23/11/2023 03:00:00 - 23/11/2023 04:00:00</t>
  </si>
  <si>
    <t>23/11/2023 04:00:00 - 23/11/2023 05:00:00</t>
  </si>
  <si>
    <t>23/11/2023 05:00:00 - 23/11/2023 06:00:00</t>
  </si>
  <si>
    <t>23/11/2023 06:00:00 - 23/11/2023 07:00:00</t>
  </si>
  <si>
    <t>23/11/2023 07:00:00 - 23/11/2023 08:00:00</t>
  </si>
  <si>
    <t>23/11/2023 08:00:00 - 23/11/2023 09:00:00</t>
  </si>
  <si>
    <t>23/11/2023 09:00:00 - 23/11/2023 10:00:00</t>
  </si>
  <si>
    <t>23/11/2023 10:00:00 - 23/11/2023 11:00:00</t>
  </si>
  <si>
    <t>23/11/2023 11:00:00 - 23/11/2023 12:00:00</t>
  </si>
  <si>
    <t>23/11/2023 12:00:00 - 23/11/2023 13:00:00</t>
  </si>
  <si>
    <t>23/11/2023 13:00:00 - 23/11/2023 14:00:00</t>
  </si>
  <si>
    <t>23/11/2023 14:00:00 - 23/11/2023 15:00:00</t>
  </si>
  <si>
    <t>23/11/2023 15:00:00 - 23/11/2023 16:00:00</t>
  </si>
  <si>
    <t>23/11/2023 16:00:00 - 23/11/2023 17:00:00</t>
  </si>
  <si>
    <t>23/11/2023 17:00:00 - 23/11/2023 18:00:00</t>
  </si>
  <si>
    <t>23/11/2023 18:00:00 - 23/11/2023 19:00:00</t>
  </si>
  <si>
    <t>23/11/2023 19:00:00 - 23/11/2023 20:00:00</t>
  </si>
  <si>
    <t>23/11/2023 20:00:00 - 23/11/2023 21:00:00</t>
  </si>
  <si>
    <t>23/11/2023 21:00:00 - 23/11/2023 22:00:00</t>
  </si>
  <si>
    <t>23/11/2023 22:00:00 - 23/11/2023 23:00:00</t>
  </si>
  <si>
    <t>23/11/2023 23:00:00 - 24/11/2023 00:00:00</t>
  </si>
  <si>
    <t>24/11/2023 00:00:00 - 24/11/2023 01:00:00</t>
  </si>
  <si>
    <t>24/11/2023 01:00:00 - 24/11/2023 02:00:00</t>
  </si>
  <si>
    <t>24/11/2023 02:00:00 - 24/11/2023 03:00:00</t>
  </si>
  <si>
    <t>24/11/2023 03:00:00 - 24/11/2023 04:00:00</t>
  </si>
  <si>
    <t>24/11/2023 04:00:00 - 24/11/2023 05:00:00</t>
  </si>
  <si>
    <t>24/11/2023 05:00:00 - 24/11/2023 06:00:00</t>
  </si>
  <si>
    <t>24/11/2023 06:00:00 - 24/11/2023 07:00:00</t>
  </si>
  <si>
    <t>24/11/2023 07:00:00 - 24/11/2023 08:00:00</t>
  </si>
  <si>
    <t>24/11/2023 08:00:00 - 24/11/2023 09:00:00</t>
  </si>
  <si>
    <t>24/11/2023 09:00:00 - 24/11/2023 10:00:00</t>
  </si>
  <si>
    <t>24/11/2023 10:00:00 - 24/11/2023 11:00:00</t>
  </si>
  <si>
    <t>24/11/2023 11:00:00 - 24/11/2023 12:00:00</t>
  </si>
  <si>
    <t>24/11/2023 12:00:00 - 24/11/2023 13:00:00</t>
  </si>
  <si>
    <t>24/11/2023 13:00:00 - 24/11/2023 14:00:00</t>
  </si>
  <si>
    <t>24/11/2023 14:00:00 - 24/11/2023 15:00:00</t>
  </si>
  <si>
    <t>24/11/2023 15:00:00 - 24/11/2023 16:00:00</t>
  </si>
  <si>
    <t>24/11/2023 16:00:00 - 24/11/2023 17:00:00</t>
  </si>
  <si>
    <t>24/11/2023 17:00:00 - 24/11/2023 18:00:00</t>
  </si>
  <si>
    <t>24/11/2023 18:00:00 - 24/11/2023 19:00:00</t>
  </si>
  <si>
    <t>24/11/2023 19:00:00 - 24/11/2023 20:00:00</t>
  </si>
  <si>
    <t>24/11/2023 20:00:00 - 24/11/2023 21:00:00</t>
  </si>
  <si>
    <t>24/11/2023 21:00:00 - 24/11/2023 22:00:00</t>
  </si>
  <si>
    <t>24/11/2023 22:00:00 - 24/11/2023 23:00:00</t>
  </si>
  <si>
    <t>24/11/2023 23:00:00 - 25/11/2023 00:00:00</t>
  </si>
  <si>
    <t>25/11/2023 00:00:00 - 25/11/2023 01:00:00</t>
  </si>
  <si>
    <t>25/11/2023 01:00:00 - 25/11/2023 02:00:00</t>
  </si>
  <si>
    <t>25/11/2023 02:00:00 - 25/11/2023 03:00:00</t>
  </si>
  <si>
    <t>25/11/2023 03:00:00 - 25/11/2023 04:00:00</t>
  </si>
  <si>
    <t>25/11/2023 04:00:00 - 25/11/2023 05:00:00</t>
  </si>
  <si>
    <t>25/11/2023 05:00:00 - 25/11/2023 06:00:00</t>
  </si>
  <si>
    <t>25/11/2023 06:00:00 - 25/11/2023 07:00:00</t>
  </si>
  <si>
    <t>25/11/2023 07:00:00 - 25/11/2023 08:00:00</t>
  </si>
  <si>
    <t>25/11/2023 08:00:00 - 25/11/2023 09:00:00</t>
  </si>
  <si>
    <t>25/11/2023 09:00:00 - 25/11/2023 10:00:00</t>
  </si>
  <si>
    <t>25/11/2023 10:00:00 - 25/11/2023 11:00:00</t>
  </si>
  <si>
    <t>25/11/2023 11:00:00 - 25/11/2023 12:00:00</t>
  </si>
  <si>
    <t>25/11/2023 12:00:00 - 25/11/2023 13:00:00</t>
  </si>
  <si>
    <t>25/11/2023 13:00:00 - 25/11/2023 14:00:00</t>
  </si>
  <si>
    <t>25/11/2023 14:00:00 - 25/11/2023 15:00:00</t>
  </si>
  <si>
    <t>25/11/2023 15:00:00 - 25/11/2023 16:00:00</t>
  </si>
  <si>
    <t>25/11/2023 16:00:00 - 25/11/2023 17:00:00</t>
  </si>
  <si>
    <t>25/11/2023 17:00:00 - 25/11/2023 18:00:00</t>
  </si>
  <si>
    <t>25/11/2023 18:00:00 - 25/11/2023 19:00:00</t>
  </si>
  <si>
    <t>25/11/2023 19:00:00 - 25/11/2023 20:00:00</t>
  </si>
  <si>
    <t>25/11/2023 20:00:00 - 25/11/2023 21:00:00</t>
  </si>
  <si>
    <t>25/11/2023 21:00:00 - 25/11/2023 22:00:00</t>
  </si>
  <si>
    <t>25/11/2023 22:00:00 - 25/11/2023 23:00:00</t>
  </si>
  <si>
    <t>25/11/2023 23:00:00 - 26/11/2023 00:00:00</t>
  </si>
  <si>
    <t>26/11/2023 00:00:00 - 26/11/2023 01:00:00</t>
  </si>
  <si>
    <t>26/11/2023 01:00:00 - 26/11/2023 02:00:00</t>
  </si>
  <si>
    <t>26/11/2023 02:00:00 - 26/11/2023 03:00:00</t>
  </si>
  <si>
    <t>26/11/2023 03:00:00 - 26/11/2023 04:00:00</t>
  </si>
  <si>
    <t>26/11/2023 04:00:00 - 26/11/2023 05:00:00</t>
  </si>
  <si>
    <t>26/11/2023 05:00:00 - 26/11/2023 06:00:00</t>
  </si>
  <si>
    <t>26/11/2023 06:00:00 - 26/11/2023 07:00:00</t>
  </si>
  <si>
    <t>26/11/2023 07:00:00 - 26/11/2023 08:00:00</t>
  </si>
  <si>
    <t>26/11/2023 08:00:00 - 26/11/2023 09:00:00</t>
  </si>
  <si>
    <t>26/11/2023 09:00:00 - 26/11/2023 10:00:00</t>
  </si>
  <si>
    <t>26/11/2023 10:00:00 - 26/11/2023 11:00:00</t>
  </si>
  <si>
    <t>26/11/2023 11:00:00 - 26/11/2023 12:00:00</t>
  </si>
  <si>
    <t>26/11/2023 12:00:00 - 26/11/2023 13:00:00</t>
  </si>
  <si>
    <t>26/11/2023 13:00:00 - 26/11/2023 14:00:00</t>
  </si>
  <si>
    <t>26/11/2023 14:00:00 - 26/11/2023 15:00:00</t>
  </si>
  <si>
    <t>26/11/2023 15:00:00 - 26/11/2023 16:00:00</t>
  </si>
  <si>
    <t>26/11/2023 16:00:00 - 26/11/2023 17:00:00</t>
  </si>
  <si>
    <t>26/11/2023 17:00:00 - 26/11/2023 18:00:00</t>
  </si>
  <si>
    <t>26/11/2023 18:00:00 - 26/11/2023 19:00:00</t>
  </si>
  <si>
    <t>26/11/2023 19:00:00 - 26/11/2023 20:00:00</t>
  </si>
  <si>
    <t>26/11/2023 20:00:00 - 26/11/2023 21:00:00</t>
  </si>
  <si>
    <t>26/11/2023 21:00:00 - 26/11/2023 22:00:00</t>
  </si>
  <si>
    <t>26/11/2023 22:00:00 - 26/11/2023 23:00:00</t>
  </si>
  <si>
    <t>26/11/2023 23:00:00 - 27/11/2023 00:00:00</t>
  </si>
  <si>
    <t>27/11/2023 00:00:00 - 27/11/2023 01:00:00</t>
  </si>
  <si>
    <t>27/11/2023 01:00:00 - 27/11/2023 02:00:00</t>
  </si>
  <si>
    <t>27/11/2023 02:00:00 - 27/11/2023 03:00:00</t>
  </si>
  <si>
    <t>27/11/2023 03:00:00 - 27/11/2023 04:00:00</t>
  </si>
  <si>
    <t>27/11/2023 04:00:00 - 27/11/2023 05:00:00</t>
  </si>
  <si>
    <t>27/11/2023 05:00:00 - 27/11/2023 06:00:00</t>
  </si>
  <si>
    <t>27/11/2023 06:00:00 - 27/11/2023 07:00:00</t>
  </si>
  <si>
    <t>27/11/2023 07:00:00 - 27/11/2023 08:00:00</t>
  </si>
  <si>
    <t>27/11/2023 08:00:00 - 27/11/2023 09:00:00</t>
  </si>
  <si>
    <t>27/11/2023 09:00:00 - 27/11/2023 10:00:00</t>
  </si>
  <si>
    <t>27/11/2023 10:00:00 - 27/11/2023 11:00:00</t>
  </si>
  <si>
    <t>27/11/2023 11:00:00 - 27/11/2023 12:00:00</t>
  </si>
  <si>
    <t>27/11/2023 12:00:00 - 27/11/2023 13:00:00</t>
  </si>
  <si>
    <t>27/11/2023 13:00:00 - 27/11/2023 14:00:00</t>
  </si>
  <si>
    <t>27/11/2023 14:00:00 - 27/11/2023 15:00:00</t>
  </si>
  <si>
    <t>27/11/2023 15:00:00 - 27/11/2023 16:00:00</t>
  </si>
  <si>
    <t>27/11/2023 16:00:00 - 27/11/2023 17:00:00</t>
  </si>
  <si>
    <t>27/11/2023 17:00:00 - 27/11/2023 18:00:00</t>
  </si>
  <si>
    <t>27/11/2023 18:00:00 - 27/11/2023 19:00:00</t>
  </si>
  <si>
    <t>27/11/2023 19:00:00 - 27/11/2023 20:00:00</t>
  </si>
  <si>
    <t>27/11/2023 20:00:00 - 27/11/2023 21:00:00</t>
  </si>
  <si>
    <t>27/11/2023 21:00:00 - 27/11/2023 22:00:00</t>
  </si>
  <si>
    <t>27/11/2023 22:00:00 - 27/11/2023 23:00:00</t>
  </si>
  <si>
    <t>27/11/2023 23:00:00 - 28/11/2023 00:00:00</t>
  </si>
  <si>
    <t>28/11/2023 00:00:00 - 28/11/2023 01:00:00</t>
  </si>
  <si>
    <t>28/11/2023 01:00:00 - 28/11/2023 02:00:00</t>
  </si>
  <si>
    <t>28/11/2023 02:00:00 - 28/11/2023 03:00:00</t>
  </si>
  <si>
    <t>28/11/2023 03:00:00 - 28/11/2023 04:00:00</t>
  </si>
  <si>
    <t>28/11/2023 04:00:00 - 28/11/2023 05:00:00</t>
  </si>
  <si>
    <t>28/11/2023 05:00:00 - 28/11/2023 06:00:00</t>
  </si>
  <si>
    <t>28/11/2023 06:00:00 - 28/11/2023 07:00:00</t>
  </si>
  <si>
    <t>28/11/2023 07:00:00 - 28/11/2023 08:00:00</t>
  </si>
  <si>
    <t>28/11/2023 08:00:00 - 28/11/2023 09:00:00</t>
  </si>
  <si>
    <t>28/11/2023 09:00:00 - 28/11/2023 10:00:00</t>
  </si>
  <si>
    <t>28/11/2023 10:00:00 - 28/11/2023 11:00:00</t>
  </si>
  <si>
    <t>28/11/2023 11:00:00 - 28/11/2023 12:00:00</t>
  </si>
  <si>
    <t>28/11/2023 12:00:00 - 28/11/2023 13:00:00</t>
  </si>
  <si>
    <t>28/11/2023 13:00:00 - 28/11/2023 14:00:00</t>
  </si>
  <si>
    <t>28/11/2023 14:00:00 - 28/11/2023 15:00:00</t>
  </si>
  <si>
    <t>28/11/2023 15:00:00 - 28/11/2023 16:00:00</t>
  </si>
  <si>
    <t>28/11/2023 16:00:00 - 28/11/2023 17:00:00</t>
  </si>
  <si>
    <t>28/11/2023 17:00:00 - 28/11/2023 18:00:00</t>
  </si>
  <si>
    <t>28/11/2023 18:00:00 - 28/11/2023 19:00:00</t>
  </si>
  <si>
    <t>28/11/2023 19:00:00 - 28/11/2023 20:00:00</t>
  </si>
  <si>
    <t>28/11/2023 20:00:00 - 28/11/2023 21:00:00</t>
  </si>
  <si>
    <t>28/11/2023 21:00:00 - 28/11/2023 22:00:00</t>
  </si>
  <si>
    <t>28/11/2023 22:00:00 - 28/11/2023 23:00:00</t>
  </si>
  <si>
    <t>28/11/2023 23:00:00 - 29/11/2023 00:00:00</t>
  </si>
  <si>
    <t>29/11/2023 00:00:00 - 29/11/2023 01:00:00</t>
  </si>
  <si>
    <t>29/11/2023 01:00:00 - 29/11/2023 02:00:00</t>
  </si>
  <si>
    <t>29/11/2023 02:00:00 - 29/11/2023 03:00:00</t>
  </si>
  <si>
    <t>29/11/2023 03:00:00 - 29/11/2023 04:00:00</t>
  </si>
  <si>
    <t>29/11/2023 04:00:00 - 29/11/2023 05:00:00</t>
  </si>
  <si>
    <t>29/11/2023 05:00:00 - 29/11/2023 06:00:00</t>
  </si>
  <si>
    <t>29/11/2023 06:00:00 - 29/11/2023 07:00:00</t>
  </si>
  <si>
    <t>29/11/2023 07:00:00 - 29/11/2023 08:00:00</t>
  </si>
  <si>
    <t>29/11/2023 08:00:00 - 29/11/2023 09:00:00</t>
  </si>
  <si>
    <t>29/11/2023 09:00:00 - 29/11/2023 10:00:00</t>
  </si>
  <si>
    <t>29/11/2023 10:00:00 - 29/11/2023 11:00:00</t>
  </si>
  <si>
    <t>29/11/2023 11:00:00 - 29/11/2023 12:00:00</t>
  </si>
  <si>
    <t>29/11/2023 12:00:00 - 29/11/2023 13:00:00</t>
  </si>
  <si>
    <t>29/11/2023 13:00:00 - 29/11/2023 14:00:00</t>
  </si>
  <si>
    <t>29/11/2023 14:00:00 - 29/11/2023 15:00:00</t>
  </si>
  <si>
    <t>29/11/2023 15:00:00 - 29/11/2023 16:00:00</t>
  </si>
  <si>
    <t>29/11/2023 16:00:00 - 29/11/2023 17:00:00</t>
  </si>
  <si>
    <t>29/11/2023 17:00:00 - 29/11/2023 18:00:00</t>
  </si>
  <si>
    <t>29/11/2023 18:00:00 - 29/11/2023 19:00:00</t>
  </si>
  <si>
    <t>29/11/2023 19:00:00 - 29/11/2023 20:00:00</t>
  </si>
  <si>
    <t>29/11/2023 20:00:00 - 29/11/2023 21:00:00</t>
  </si>
  <si>
    <t>29/11/2023 21:00:00 - 29/11/2023 22:00:00</t>
  </si>
  <si>
    <t>29/11/2023 22:00:00 - 29/11/2023 23:00:00</t>
  </si>
  <si>
    <t>29/11/2023 23:00:00 - 30/11/2023 00:00:00</t>
  </si>
  <si>
    <t>30/11/2023 00:00:00 - 30/11/2023 01:00:00</t>
  </si>
  <si>
    <t>30/11/2023 01:00:00 - 30/11/2023 02:00:00</t>
  </si>
  <si>
    <t>30/11/2023 02:00:00 - 30/11/2023 03:00:00</t>
  </si>
  <si>
    <t>30/11/2023 03:00:00 - 30/11/2023 04:00:00</t>
  </si>
  <si>
    <t>30/11/2023 04:00:00 - 30/11/2023 05:00:00</t>
  </si>
  <si>
    <t>30/11/2023 05:00:00 - 30/11/2023 06:00:00</t>
  </si>
  <si>
    <t>30/11/2023 06:00:00 - 30/11/2023 07:00:00</t>
  </si>
  <si>
    <t>30/11/2023 07:00:00 - 30/11/2023 08:00:00</t>
  </si>
  <si>
    <t>30/11/2023 08:00:00 - 30/11/2023 09:00:00</t>
  </si>
  <si>
    <t>30/11/2023 09:00:00 - 30/11/2023 10:00:00</t>
  </si>
  <si>
    <t>30/11/2023 10:00:00 - 30/11/2023 11:00:00</t>
  </si>
  <si>
    <t>30/11/2023 11:00:00 - 30/11/2023 12:00:00</t>
  </si>
  <si>
    <t>30/11/2023 12:00:00 - 30/11/2023 13:00:00</t>
  </si>
  <si>
    <t>30/11/2023 13:00:00 - 30/11/2023 14:00:00</t>
  </si>
  <si>
    <t>30/11/2023 14:00:00 - 30/11/2023 15:00:00</t>
  </si>
  <si>
    <t>30/11/2023 15:00:00 - 30/11/2023 16:00:00</t>
  </si>
  <si>
    <t>30/11/2023 16:00:00 - 30/11/2023 17:00:00</t>
  </si>
  <si>
    <t>30/11/2023 17:00:00 - 30/11/2023 18:00:00</t>
  </si>
  <si>
    <t>30/11/2023 18:00:00 - 30/11/2023 19:00:00</t>
  </si>
  <si>
    <t>30/11/2023 19:00:00 - 30/11/2023 20:00:00</t>
  </si>
  <si>
    <t>30/11/2023 20:00:00 - 30/11/2023 21:00:00</t>
  </si>
  <si>
    <t>30/11/2023 21:00:00 - 30/11/2023 22:00:00</t>
  </si>
  <si>
    <t>30/11/2023 22:00:00 - 30/11/2023 23:00:00</t>
  </si>
  <si>
    <t>30/11/2023 23:00:00 - 01/12/2023 00:00:00</t>
  </si>
  <si>
    <t>01/12/2023 00:00:00 - 01/12/2023 01:00:00</t>
  </si>
  <si>
    <t>01/12/2023 01:00:00 - 01/12/2023 02:00:00</t>
  </si>
  <si>
    <t>01/12/2023 02:00:00 - 01/12/2023 03:00:00</t>
  </si>
  <si>
    <t>01/12/2023 03:00:00 - 01/12/2023 04:00:00</t>
  </si>
  <si>
    <t>01/12/2023 04:00:00 - 01/12/2023 05:00:00</t>
  </si>
  <si>
    <t>01/12/2023 05:00:00 - 01/12/2023 06:00:00</t>
  </si>
  <si>
    <t>01/12/2023 06:00:00 - 01/12/2023 07:00:00</t>
  </si>
  <si>
    <t>01/12/2023 07:00:00 - 01/12/2023 08:00:00</t>
  </si>
  <si>
    <t>01/12/2023 08:00:00 - 01/12/2023 09:00:00</t>
  </si>
  <si>
    <t>01/12/2023 09:00:00 - 01/12/2023 10:00:00</t>
  </si>
  <si>
    <t>01/12/2023 10:00:00 - 01/12/2023 11:00:00</t>
  </si>
  <si>
    <t>01/12/2023 11:00:00 - 01/12/2023 12:00:00</t>
  </si>
  <si>
    <t>01/12/2023 12:00:00 - 01/12/2023 13:00:00</t>
  </si>
  <si>
    <t>01/12/2023 13:00:00 - 01/12/2023 14:00:00</t>
  </si>
  <si>
    <t>01/12/2023 14:00:00 - 01/12/2023 15:00:00</t>
  </si>
  <si>
    <t>01/12/2023 15:00:00 - 01/12/2023 16:00:00</t>
  </si>
  <si>
    <t>01/12/2023 16:00:00 - 01/12/2023 17:00:00</t>
  </si>
  <si>
    <t>01/12/2023 17:00:00 - 01/12/2023 18:00:00</t>
  </si>
  <si>
    <t>01/12/2023 18:00:00 - 01/12/2023 19:00:00</t>
  </si>
  <si>
    <t>01/12/2023 19:00:00 - 01/12/2023 20:00:00</t>
  </si>
  <si>
    <t>01/12/2023 20:00:00 - 01/12/2023 21:00:00</t>
  </si>
  <si>
    <t>01/12/2023 21:00:00 - 01/12/2023 22:00:00</t>
  </si>
  <si>
    <t>01/12/2023 22:00:00 - 01/12/2023 23:00:00</t>
  </si>
  <si>
    <t>01/12/2023 23:00:00 - 02/12/2023 00:00:00</t>
  </si>
  <si>
    <t>02/12/2023 00:00:00 - 02/12/2023 01:00:00</t>
  </si>
  <si>
    <t>02/12/2023 01:00:00 - 02/12/2023 02:00:00</t>
  </si>
  <si>
    <t>02/12/2023 02:00:00 - 02/12/2023 03:00:00</t>
  </si>
  <si>
    <t>02/12/2023 03:00:00 - 02/12/2023 04:00:00</t>
  </si>
  <si>
    <t>02/12/2023 04:00:00 - 02/12/2023 05:00:00</t>
  </si>
  <si>
    <t>02/12/2023 05:00:00 - 02/12/2023 06:00:00</t>
  </si>
  <si>
    <t>02/12/2023 06:00:00 - 02/12/2023 07:00:00</t>
  </si>
  <si>
    <t>02/12/2023 07:00:00 - 02/12/2023 08:00:00</t>
  </si>
  <si>
    <t>02/12/2023 08:00:00 - 02/12/2023 09:00:00</t>
  </si>
  <si>
    <t>02/12/2023 09:00:00 - 02/12/2023 10:00:00</t>
  </si>
  <si>
    <t>02/12/2023 10:00:00 - 02/12/2023 11:00:00</t>
  </si>
  <si>
    <t>02/12/2023 11:00:00 - 02/12/2023 12:00:00</t>
  </si>
  <si>
    <t>02/12/2023 12:00:00 - 02/12/2023 13:00:00</t>
  </si>
  <si>
    <t>02/12/2023 13:00:00 - 02/12/2023 14:00:00</t>
  </si>
  <si>
    <t>02/12/2023 14:00:00 - 02/12/2023 15:00:00</t>
  </si>
  <si>
    <t>02/12/2023 15:00:00 - 02/12/2023 16:00:00</t>
  </si>
  <si>
    <t>02/12/2023 16:00:00 - 02/12/2023 17:00:00</t>
  </si>
  <si>
    <t>02/12/2023 17:00:00 - 02/12/2023 18:00:00</t>
  </si>
  <si>
    <t>02/12/2023 18:00:00 - 02/12/2023 19:00:00</t>
  </si>
  <si>
    <t>02/12/2023 19:00:00 - 02/12/2023 20:00:00</t>
  </si>
  <si>
    <t>02/12/2023 20:00:00 - 02/12/2023 21:00:00</t>
  </si>
  <si>
    <t>02/12/2023 21:00:00 - 02/12/2023 22:00:00</t>
  </si>
  <si>
    <t>02/12/2023 22:00:00 - 02/12/2023 23:00:00</t>
  </si>
  <si>
    <t>02/12/2023 23:00:00 - 03/12/2023 00:00:00</t>
  </si>
  <si>
    <t>03/12/2023 00:00:00 - 03/12/2023 01:00:00</t>
  </si>
  <si>
    <t>03/12/2023 01:00:00 - 03/12/2023 02:00:00</t>
  </si>
  <si>
    <t>03/12/2023 02:00:00 - 03/12/2023 03:00:00</t>
  </si>
  <si>
    <t>03/12/2023 03:00:00 - 03/12/2023 04:00:00</t>
  </si>
  <si>
    <t>03/12/2023 04:00:00 - 03/12/2023 05:00:00</t>
  </si>
  <si>
    <t>03/12/2023 05:00:00 - 03/12/2023 06:00:00</t>
  </si>
  <si>
    <t>03/12/2023 06:00:00 - 03/12/2023 07:00:00</t>
  </si>
  <si>
    <t>03/12/2023 07:00:00 - 03/12/2023 08:00:00</t>
  </si>
  <si>
    <t>03/12/2023 08:00:00 - 03/12/2023 09:00:00</t>
  </si>
  <si>
    <t>03/12/2023 09:00:00 - 03/12/2023 10:00:00</t>
  </si>
  <si>
    <t>03/12/2023 10:00:00 - 03/12/2023 11:00:00</t>
  </si>
  <si>
    <t>03/12/2023 11:00:00 - 03/12/2023 12:00:00</t>
  </si>
  <si>
    <t>03/12/2023 12:00:00 - 03/12/2023 13:00:00</t>
  </si>
  <si>
    <t>03/12/2023 13:00:00 - 03/12/2023 14:00:00</t>
  </si>
  <si>
    <t>03/12/2023 14:00:00 - 03/12/2023 15:00:00</t>
  </si>
  <si>
    <t>03/12/2023 15:00:00 - 03/12/2023 16:00:00</t>
  </si>
  <si>
    <t>03/12/2023 16:00:00 - 03/12/2023 17:00:00</t>
  </si>
  <si>
    <t>03/12/2023 17:00:00 - 03/12/2023 18:00:00</t>
  </si>
  <si>
    <t>03/12/2023 18:00:00 - 03/12/2023 19:00:00</t>
  </si>
  <si>
    <t>03/12/2023 19:00:00 - 03/12/2023 20:00:00</t>
  </si>
  <si>
    <t>03/12/2023 20:00:00 - 03/12/2023 21:00:00</t>
  </si>
  <si>
    <t>03/12/2023 21:00:00 - 03/12/2023 22:00:00</t>
  </si>
  <si>
    <t>03/12/2023 22:00:00 - 03/12/2023 23:00:00</t>
  </si>
  <si>
    <t>03/12/2023 23:00:00 - 04/12/2023 00:00:00</t>
  </si>
  <si>
    <t>04/12/2023 00:00:00 - 04/12/2023 01:00:00</t>
  </si>
  <si>
    <t>04/12/2023 01:00:00 - 04/12/2023 02:00:00</t>
  </si>
  <si>
    <t>04/12/2023 02:00:00 - 04/12/2023 03:00:00</t>
  </si>
  <si>
    <t>04/12/2023 03:00:00 - 04/12/2023 04:00:00</t>
  </si>
  <si>
    <t>04/12/2023 04:00:00 - 04/12/2023 05:00:00</t>
  </si>
  <si>
    <t>04/12/2023 05:00:00 - 04/12/2023 06:00:00</t>
  </si>
  <si>
    <t>04/12/2023 06:00:00 - 04/12/2023 07:00:00</t>
  </si>
  <si>
    <t>04/12/2023 07:00:00 - 04/12/2023 08:00:00</t>
  </si>
  <si>
    <t>04/12/2023 08:00:00 - 04/12/2023 09:00:00</t>
  </si>
  <si>
    <t>04/12/2023 09:00:00 - 04/12/2023 10:00:00</t>
  </si>
  <si>
    <t>04/12/2023 10:00:00 - 04/12/2023 11:00:00</t>
  </si>
  <si>
    <t>04/12/2023 11:00:00 - 04/12/2023 12:00:00</t>
  </si>
  <si>
    <t>04/12/2023 12:00:00 - 04/12/2023 13:00:00</t>
  </si>
  <si>
    <t>04/12/2023 13:00:00 - 04/12/2023 14:00:00</t>
  </si>
  <si>
    <t>04/12/2023 14:00:00 - 04/12/2023 15:00:00</t>
  </si>
  <si>
    <t>04/12/2023 15:00:00 - 04/12/2023 16:00:00</t>
  </si>
  <si>
    <t>04/12/2023 16:00:00 - 04/12/2023 17:00:00</t>
  </si>
  <si>
    <t>04/12/2023 17:00:00 - 04/12/2023 18:00:00</t>
  </si>
  <si>
    <t>04/12/2023 18:00:00 - 04/12/2023 19:00:00</t>
  </si>
  <si>
    <t>04/12/2023 19:00:00 - 04/12/2023 20:00:00</t>
  </si>
  <si>
    <t>04/12/2023 20:00:00 - 04/12/2023 21:00:00</t>
  </si>
  <si>
    <t>04/12/2023 21:00:00 - 04/12/2023 22:00:00</t>
  </si>
  <si>
    <t>04/12/2023 22:00:00 - 04/12/2023 23:00:00</t>
  </si>
  <si>
    <t>04/12/2023 23:00:00 - 05/12/2023 00:00:00</t>
  </si>
  <si>
    <t>05/12/2023 00:00:00 - 05/12/2023 01:00:00</t>
  </si>
  <si>
    <t>05/12/2023 01:00:00 - 05/12/2023 02:00:00</t>
  </si>
  <si>
    <t>05/12/2023 02:00:00 - 05/12/2023 03:00:00</t>
  </si>
  <si>
    <t>05/12/2023 03:00:00 - 05/12/2023 04:00:00</t>
  </si>
  <si>
    <t>05/12/2023 04:00:00 - 05/12/2023 05:00:00</t>
  </si>
  <si>
    <t>05/12/2023 05:00:00 - 05/12/2023 06:00:00</t>
  </si>
  <si>
    <t>05/12/2023 06:00:00 - 05/12/2023 07:00:00</t>
  </si>
  <si>
    <t>05/12/2023 07:00:00 - 05/12/2023 08:00:00</t>
  </si>
  <si>
    <t>05/12/2023 08:00:00 - 05/12/2023 09:00:00</t>
  </si>
  <si>
    <t>05/12/2023 09:00:00 - 05/12/2023 10:00:00</t>
  </si>
  <si>
    <t>05/12/2023 10:00:00 - 05/12/2023 11:00:00</t>
  </si>
  <si>
    <t>05/12/2023 11:00:00 - 05/12/2023 12:00:00</t>
  </si>
  <si>
    <t>05/12/2023 12:00:00 - 05/12/2023 13:00:00</t>
  </si>
  <si>
    <t>05/12/2023 13:00:00 - 05/12/2023 14:00:00</t>
  </si>
  <si>
    <t>05/12/2023 14:00:00 - 05/12/2023 15:00:00</t>
  </si>
  <si>
    <t>05/12/2023 15:00:00 - 05/12/2023 16:00:00</t>
  </si>
  <si>
    <t>05/12/2023 16:00:00 - 05/12/2023 17:00:00</t>
  </si>
  <si>
    <t>05/12/2023 17:00:00 - 05/12/2023 18:00:00</t>
  </si>
  <si>
    <t>05/12/2023 18:00:00 - 05/12/2023 19:00:00</t>
  </si>
  <si>
    <t>05/12/2023 19:00:00 - 05/12/2023 20:00:00</t>
  </si>
  <si>
    <t>05/12/2023 20:00:00 - 05/12/2023 21:00:00</t>
  </si>
  <si>
    <t>05/12/2023 21:00:00 - 05/12/2023 22:00:00</t>
  </si>
  <si>
    <t>05/12/2023 22:00:00 - 05/12/2023 23:00:00</t>
  </si>
  <si>
    <t>05/12/2023 23:00:00 - 06/12/2023 00:00:00</t>
  </si>
  <si>
    <t>06/12/2023 00:00:00 - 06/12/2023 01:00:00</t>
  </si>
  <si>
    <t>06/12/2023 01:00:00 - 06/12/2023 02:00:00</t>
  </si>
  <si>
    <t>06/12/2023 02:00:00 - 06/12/2023 03:00:00</t>
  </si>
  <si>
    <t>06/12/2023 03:00:00 - 06/12/2023 04:00:00</t>
  </si>
  <si>
    <t>06/12/2023 04:00:00 - 06/12/2023 05:00:00</t>
  </si>
  <si>
    <t>06/12/2023 05:00:00 - 06/12/2023 06:00:00</t>
  </si>
  <si>
    <t>06/12/2023 06:00:00 - 06/12/2023 07:00:00</t>
  </si>
  <si>
    <t>06/12/2023 07:00:00 - 06/12/2023 08:00:00</t>
  </si>
  <si>
    <t>06/12/2023 08:00:00 - 06/12/2023 09:00:00</t>
  </si>
  <si>
    <t>06/12/2023 09:00:00 - 06/12/2023 10:00:00</t>
  </si>
  <si>
    <t>06/12/2023 10:00:00 - 06/12/2023 11:00:00</t>
  </si>
  <si>
    <t>06/12/2023 11:00:00 - 06/12/2023 12:00:00</t>
  </si>
  <si>
    <t>06/12/2023 12:00:00 - 06/12/2023 13:00:00</t>
  </si>
  <si>
    <t>06/12/2023 13:00:00 - 06/12/2023 14:00:00</t>
  </si>
  <si>
    <t>06/12/2023 14:00:00 - 06/12/2023 15:00:00</t>
  </si>
  <si>
    <t>06/12/2023 15:00:00 - 06/12/2023 16:00:00</t>
  </si>
  <si>
    <t>06/12/2023 16:00:00 - 06/12/2023 17:00:00</t>
  </si>
  <si>
    <t>06/12/2023 17:00:00 - 06/12/2023 18:00:00</t>
  </si>
  <si>
    <t>06/12/2023 18:00:00 - 06/12/2023 19:00:00</t>
  </si>
  <si>
    <t>06/12/2023 19:00:00 - 06/12/2023 20:00:00</t>
  </si>
  <si>
    <t>06/12/2023 20:00:00 - 06/12/2023 21:00:00</t>
  </si>
  <si>
    <t>06/12/2023 21:00:00 - 06/12/2023 22:00:00</t>
  </si>
  <si>
    <t>06/12/2023 22:00:00 - 06/12/2023 23:00:00</t>
  </si>
  <si>
    <t>06/12/2023 23:00:00 - 07/12/2023 00:00:00</t>
  </si>
  <si>
    <t>07/12/2023 00:00:00 - 07/12/2023 01:00:00</t>
  </si>
  <si>
    <t>07/12/2023 01:00:00 - 07/12/2023 02:00:00</t>
  </si>
  <si>
    <t>07/12/2023 02:00:00 - 07/12/2023 03:00:00</t>
  </si>
  <si>
    <t>07/12/2023 03:00:00 - 07/12/2023 04:00:00</t>
  </si>
  <si>
    <t>07/12/2023 04:00:00 - 07/12/2023 05:00:00</t>
  </si>
  <si>
    <t>07/12/2023 05:00:00 - 07/12/2023 06:00:00</t>
  </si>
  <si>
    <t>07/12/2023 06:00:00 - 07/12/2023 07:00:00</t>
  </si>
  <si>
    <t>07/12/2023 07:00:00 - 07/12/2023 08:00:00</t>
  </si>
  <si>
    <t>07/12/2023 08:00:00 - 07/12/2023 09:00:00</t>
  </si>
  <si>
    <t>07/12/2023 09:00:00 - 07/12/2023 10:00:00</t>
  </si>
  <si>
    <t>07/12/2023 10:00:00 - 07/12/2023 11:00:00</t>
  </si>
  <si>
    <t>07/12/2023 11:00:00 - 07/12/2023 12:00:00</t>
  </si>
  <si>
    <t>07/12/2023 12:00:00 - 07/12/2023 13:00:00</t>
  </si>
  <si>
    <t>07/12/2023 13:00:00 - 07/12/2023 14:00:00</t>
  </si>
  <si>
    <t>07/12/2023 14:00:00 - 07/12/2023 15:00:00</t>
  </si>
  <si>
    <t>07/12/2023 15:00:00 - 07/12/2023 16:00:00</t>
  </si>
  <si>
    <t>07/12/2023 16:00:00 - 07/12/2023 17:00:00</t>
  </si>
  <si>
    <t>07/12/2023 17:00:00 - 07/12/2023 18:00:00</t>
  </si>
  <si>
    <t>07/12/2023 18:00:00 - 07/12/2023 19:00:00</t>
  </si>
  <si>
    <t>07/12/2023 19:00:00 - 07/12/2023 20:00:00</t>
  </si>
  <si>
    <t>07/12/2023 20:00:00 - 07/12/2023 21:00:00</t>
  </si>
  <si>
    <t>07/12/2023 21:00:00 - 07/12/2023 22:00:00</t>
  </si>
  <si>
    <t>07/12/2023 22:00:00 - 07/12/2023 23:00:00</t>
  </si>
  <si>
    <t>07/12/2023 23:00:00 - 08/12/2023 00:00:00</t>
  </si>
  <si>
    <t>08/12/2023 00:00:00 - 08/12/2023 01:00:00</t>
  </si>
  <si>
    <t>08/12/2023 01:00:00 - 08/12/2023 02:00:00</t>
  </si>
  <si>
    <t>08/12/2023 02:00:00 - 08/12/2023 03:00:00</t>
  </si>
  <si>
    <t>08/12/2023 03:00:00 - 08/12/2023 04:00:00</t>
  </si>
  <si>
    <t>08/12/2023 04:00:00 - 08/12/2023 05:00:00</t>
  </si>
  <si>
    <t>08/12/2023 05:00:00 - 08/12/2023 06:00:00</t>
  </si>
  <si>
    <t>08/12/2023 06:00:00 - 08/12/2023 07:00:00</t>
  </si>
  <si>
    <t>08/12/2023 07:00:00 - 08/12/2023 08:00:00</t>
  </si>
  <si>
    <t>08/12/2023 08:00:00 - 08/12/2023 09:00:00</t>
  </si>
  <si>
    <t>08/12/2023 09:00:00 - 08/12/2023 10:00:00</t>
  </si>
  <si>
    <t>08/12/2023 10:00:00 - 08/12/2023 11:00:00</t>
  </si>
  <si>
    <t>08/12/2023 11:00:00 - 08/12/2023 12:00:00</t>
  </si>
  <si>
    <t>08/12/2023 12:00:00 - 08/12/2023 13:00:00</t>
  </si>
  <si>
    <t>08/12/2023 13:00:00 - 08/12/2023 14:00:00</t>
  </si>
  <si>
    <t>08/12/2023 14:00:00 - 08/12/2023 15:00:00</t>
  </si>
  <si>
    <t>08/12/2023 15:00:00 - 08/12/2023 16:00:00</t>
  </si>
  <si>
    <t>08/12/2023 16:00:00 - 08/12/2023 17:00:00</t>
  </si>
  <si>
    <t>08/12/2023 17:00:00 - 08/12/2023 18:00:00</t>
  </si>
  <si>
    <t>08/12/2023 18:00:00 - 08/12/2023 19:00:00</t>
  </si>
  <si>
    <t>08/12/2023 19:00:00 - 08/12/2023 20:00:00</t>
  </si>
  <si>
    <t>08/12/2023 20:00:00 - 08/12/2023 21:00:00</t>
  </si>
  <si>
    <t>08/12/2023 21:00:00 - 08/12/2023 22:00:00</t>
  </si>
  <si>
    <t>08/12/2023 22:00:00 - 08/12/2023 23:00:00</t>
  </si>
  <si>
    <t>08/12/2023 23:00:00 - 09/12/2023 00:00:00</t>
  </si>
  <si>
    <t>09/12/2023 00:00:00 - 09/12/2023 01:00:00</t>
  </si>
  <si>
    <t>09/12/2023 01:00:00 - 09/12/2023 02:00:00</t>
  </si>
  <si>
    <t>09/12/2023 02:00:00 - 09/12/2023 03:00:00</t>
  </si>
  <si>
    <t>09/12/2023 03:00:00 - 09/12/2023 04:00:00</t>
  </si>
  <si>
    <t>09/12/2023 04:00:00 - 09/12/2023 05:00:00</t>
  </si>
  <si>
    <t>09/12/2023 05:00:00 - 09/12/2023 06:00:00</t>
  </si>
  <si>
    <t>09/12/2023 06:00:00 - 09/12/2023 07:00:00</t>
  </si>
  <si>
    <t>09/12/2023 07:00:00 - 09/12/2023 08:00:00</t>
  </si>
  <si>
    <t>09/12/2023 08:00:00 - 09/12/2023 09:00:00</t>
  </si>
  <si>
    <t>09/12/2023 09:00:00 - 09/12/2023 10:00:00</t>
  </si>
  <si>
    <t>09/12/2023 10:00:00 - 09/12/2023 11:00:00</t>
  </si>
  <si>
    <t>09/12/2023 11:00:00 - 09/12/2023 12:00:00</t>
  </si>
  <si>
    <t>09/12/2023 12:00:00 - 09/12/2023 13:00:00</t>
  </si>
  <si>
    <t>09/12/2023 13:00:00 - 09/12/2023 14:00:00</t>
  </si>
  <si>
    <t>09/12/2023 14:00:00 - 09/12/2023 15:00:00</t>
  </si>
  <si>
    <t>09/12/2023 15:00:00 - 09/12/2023 16:00:00</t>
  </si>
  <si>
    <t>09/12/2023 16:00:00 - 09/12/2023 17:00:00</t>
  </si>
  <si>
    <t>09/12/2023 17:00:00 - 09/12/2023 18:00:00</t>
  </si>
  <si>
    <t>09/12/2023 18:00:00 - 09/12/2023 19:00:00</t>
  </si>
  <si>
    <t>09/12/2023 19:00:00 - 09/12/2023 20:00:00</t>
  </si>
  <si>
    <t>09/12/2023 20:00:00 - 09/12/2023 21:00:00</t>
  </si>
  <si>
    <t>09/12/2023 21:00:00 - 09/12/2023 22:00:00</t>
  </si>
  <si>
    <t>09/12/2023 22:00:00 - 09/12/2023 23:00:00</t>
  </si>
  <si>
    <t>09/12/2023 23:00:00 - 10/12/2023 00:00:00</t>
  </si>
  <si>
    <t>10/12/2023 00:00:00 - 10/12/2023 01:00:00</t>
  </si>
  <si>
    <t>10/12/2023 01:00:00 - 10/12/2023 02:00:00</t>
  </si>
  <si>
    <t>10/12/2023 02:00:00 - 10/12/2023 03:00:00</t>
  </si>
  <si>
    <t>10/12/2023 03:00:00 - 10/12/2023 04:00:00</t>
  </si>
  <si>
    <t>10/12/2023 04:00:00 - 10/12/2023 05:00:00</t>
  </si>
  <si>
    <t>10/12/2023 05:00:00 - 10/12/2023 06:00:00</t>
  </si>
  <si>
    <t>10/12/2023 06:00:00 - 10/12/2023 07:00:00</t>
  </si>
  <si>
    <t>10/12/2023 07:00:00 - 10/12/2023 08:00:00</t>
  </si>
  <si>
    <t>10/12/2023 08:00:00 - 10/12/2023 09:00:00</t>
  </si>
  <si>
    <t>10/12/2023 09:00:00 - 10/12/2023 10:00:00</t>
  </si>
  <si>
    <t>10/12/2023 10:00:00 - 10/12/2023 11:00:00</t>
  </si>
  <si>
    <t>10/12/2023 11:00:00 - 10/12/2023 12:00:00</t>
  </si>
  <si>
    <t>10/12/2023 12:00:00 - 10/12/2023 13:00:00</t>
  </si>
  <si>
    <t>10/12/2023 13:00:00 - 10/12/2023 14:00:00</t>
  </si>
  <si>
    <t>10/12/2023 14:00:00 - 10/12/2023 15:00:00</t>
  </si>
  <si>
    <t>10/12/2023 15:00:00 - 10/12/2023 16:00:00</t>
  </si>
  <si>
    <t>10/12/2023 16:00:00 - 10/12/2023 17:00:00</t>
  </si>
  <si>
    <t>10/12/2023 17:00:00 - 10/12/2023 18:00:00</t>
  </si>
  <si>
    <t>10/12/2023 18:00:00 - 10/12/2023 19:00:00</t>
  </si>
  <si>
    <t>10/12/2023 19:00:00 - 10/12/2023 20:00:00</t>
  </si>
  <si>
    <t>10/12/2023 20:00:00 - 10/12/2023 21:00:00</t>
  </si>
  <si>
    <t>10/12/2023 21:00:00 - 10/12/2023 22:00:00</t>
  </si>
  <si>
    <t>10/12/2023 22:00:00 - 10/12/2023 23:00:00</t>
  </si>
  <si>
    <t>10/12/2023 23:00:00 - 11/12/2023 00:00:00</t>
  </si>
  <si>
    <t>11/12/2023 00:00:00 - 11/12/2023 01:00:00</t>
  </si>
  <si>
    <t>11/12/2023 01:00:00 - 11/12/2023 02:00:00</t>
  </si>
  <si>
    <t>11/12/2023 02:00:00 - 11/12/2023 03:00:00</t>
  </si>
  <si>
    <t>11/12/2023 03:00:00 - 11/12/2023 04:00:00</t>
  </si>
  <si>
    <t>11/12/2023 04:00:00 - 11/12/2023 05:00:00</t>
  </si>
  <si>
    <t>11/12/2023 05:00:00 - 11/12/2023 06:00:00</t>
  </si>
  <si>
    <t>11/12/2023 06:00:00 - 11/12/2023 07:00:00</t>
  </si>
  <si>
    <t>11/12/2023 07:00:00 - 11/12/2023 08:00:00</t>
  </si>
  <si>
    <t>11/12/2023 08:00:00 - 11/12/2023 09:00:00</t>
  </si>
  <si>
    <t>11/12/2023 09:00:00 - 11/12/2023 10:00:00</t>
  </si>
  <si>
    <t>11/12/2023 10:00:00 - 11/12/2023 11:00:00</t>
  </si>
  <si>
    <t>11/12/2023 11:00:00 - 11/12/2023 12:00:00</t>
  </si>
  <si>
    <t>11/12/2023 12:00:00 - 11/12/2023 13:00:00</t>
  </si>
  <si>
    <t>11/12/2023 13:00:00 - 11/12/2023 14:00:00</t>
  </si>
  <si>
    <t>11/12/2023 14:00:00 - 11/12/2023 15:00:00</t>
  </si>
  <si>
    <t>11/12/2023 15:00:00 - 11/12/2023 16:00:00</t>
  </si>
  <si>
    <t>11/12/2023 16:00:00 - 11/12/2023 17:00:00</t>
  </si>
  <si>
    <t>11/12/2023 17:00:00 - 11/12/2023 18:00:00</t>
  </si>
  <si>
    <t>11/12/2023 18:00:00 - 11/12/2023 19:00:00</t>
  </si>
  <si>
    <t>11/12/2023 19:00:00 - 11/12/2023 20:00:00</t>
  </si>
  <si>
    <t>11/12/2023 20:00:00 - 11/12/2023 21:00:00</t>
  </si>
  <si>
    <t>11/12/2023 21:00:00 - 11/12/2023 22:00:00</t>
  </si>
  <si>
    <t>11/12/2023 22:00:00 - 11/12/2023 23:00:00</t>
  </si>
  <si>
    <t>11/12/2023 23:00:00 - 12/12/2023 00:00:00</t>
  </si>
  <si>
    <t>12/12/2023 00:00:00 - 12/12/2023 01:00:00</t>
  </si>
  <si>
    <t>12/12/2023 01:00:00 - 12/12/2023 02:00:00</t>
  </si>
  <si>
    <t>12/12/2023 02:00:00 - 12/12/2023 03:00:00</t>
  </si>
  <si>
    <t>12/12/2023 03:00:00 - 12/12/2023 04:00:00</t>
  </si>
  <si>
    <t>12/12/2023 04:00:00 - 12/12/2023 05:00:00</t>
  </si>
  <si>
    <t>12/12/2023 05:00:00 - 12/12/2023 06:00:00</t>
  </si>
  <si>
    <t>12/12/2023 06:00:00 - 12/12/2023 07:00:00</t>
  </si>
  <si>
    <t>12/12/2023 07:00:00 - 12/12/2023 08:00:00</t>
  </si>
  <si>
    <t>12/12/2023 08:00:00 - 12/12/2023 09:00:00</t>
  </si>
  <si>
    <t>12/12/2023 09:00:00 - 12/12/2023 10:00:00</t>
  </si>
  <si>
    <t>12/12/2023 10:00:00 - 12/12/2023 11:00:00</t>
  </si>
  <si>
    <t>12/12/2023 11:00:00 - 12/12/2023 12:00:00</t>
  </si>
  <si>
    <t>12/12/2023 12:00:00 - 12/12/2023 13:00:00</t>
  </si>
  <si>
    <t>12/12/2023 13:00:00 - 12/12/2023 14:00:00</t>
  </si>
  <si>
    <t>12/12/2023 14:00:00 - 12/12/2023 15:00:00</t>
  </si>
  <si>
    <t>12/12/2023 15:00:00 - 12/12/2023 16:00:00</t>
  </si>
  <si>
    <t>12/12/2023 16:00:00 - 12/12/2023 17:00:00</t>
  </si>
  <si>
    <t>12/12/2023 17:00:00 - 12/12/2023 18:00:00</t>
  </si>
  <si>
    <t>12/12/2023 18:00:00 - 12/12/2023 19:00:00</t>
  </si>
  <si>
    <t>12/12/2023 19:00:00 - 12/12/2023 20:00:00</t>
  </si>
  <si>
    <t>12/12/2023 20:00:00 - 12/12/2023 21:00:00</t>
  </si>
  <si>
    <t>12/12/2023 21:00:00 - 12/12/2023 22:00:00</t>
  </si>
  <si>
    <t>12/12/2023 22:00:00 - 12/12/2023 23:00:00</t>
  </si>
  <si>
    <t>12/12/2023 23:00:00 - 13/12/2023 00:00:00</t>
  </si>
  <si>
    <t>13/12/2023 00:00:00 - 13/12/2023 01:00:00</t>
  </si>
  <si>
    <t>13/12/2023 01:00:00 - 13/12/2023 02:00:00</t>
  </si>
  <si>
    <t>13/12/2023 02:00:00 - 13/12/2023 03:00:00</t>
  </si>
  <si>
    <t>13/12/2023 03:00:00 - 13/12/2023 04:00:00</t>
  </si>
  <si>
    <t>13/12/2023 04:00:00 - 13/12/2023 05:00:00</t>
  </si>
  <si>
    <t>13/12/2023 05:00:00 - 13/12/2023 06:00:00</t>
  </si>
  <si>
    <t>13/12/2023 06:00:00 - 13/12/2023 07:00:00</t>
  </si>
  <si>
    <t>13/12/2023 07:00:00 - 13/12/2023 08:00:00</t>
  </si>
  <si>
    <t>13/12/2023 08:00:00 - 13/12/2023 09:00:00</t>
  </si>
  <si>
    <t>13/12/2023 09:00:00 - 13/12/2023 10:00:00</t>
  </si>
  <si>
    <t>13/12/2023 10:00:00 - 13/12/2023 11:00:00</t>
  </si>
  <si>
    <t>13/12/2023 11:00:00 - 13/12/2023 12:00:00</t>
  </si>
  <si>
    <t>13/12/2023 12:00:00 - 13/12/2023 13:00:00</t>
  </si>
  <si>
    <t>13/12/2023 13:00:00 - 13/12/2023 14:00:00</t>
  </si>
  <si>
    <t>13/12/2023 14:00:00 - 13/12/2023 15:00:00</t>
  </si>
  <si>
    <t>13/12/2023 15:00:00 - 13/12/2023 16:00:00</t>
  </si>
  <si>
    <t>13/12/2023 16:00:00 - 13/12/2023 17:00:00</t>
  </si>
  <si>
    <t>13/12/2023 17:00:00 - 13/12/2023 18:00:00</t>
  </si>
  <si>
    <t>13/12/2023 18:00:00 - 13/12/2023 19:00:00</t>
  </si>
  <si>
    <t>13/12/2023 19:00:00 - 13/12/2023 20:00:00</t>
  </si>
  <si>
    <t>13/12/2023 20:00:00 - 13/12/2023 21:00:00</t>
  </si>
  <si>
    <t>13/12/2023 21:00:00 - 13/12/2023 22:00:00</t>
  </si>
  <si>
    <t>13/12/2023 22:00:00 - 13/12/2023 23:00:00</t>
  </si>
  <si>
    <t>13/12/2023 23:00:00 - 14/12/2023 00:00:00</t>
  </si>
  <si>
    <t>14/12/2023 00:00:00 - 14/12/2023 01:00:00</t>
  </si>
  <si>
    <t>14/12/2023 01:00:00 - 14/12/2023 02:00:00</t>
  </si>
  <si>
    <t>14/12/2023 02:00:00 - 14/12/2023 03:00:00</t>
  </si>
  <si>
    <t>14/12/2023 03:00:00 - 14/12/2023 04:00:00</t>
  </si>
  <si>
    <t>14/12/2023 04:00:00 - 14/12/2023 05:00:00</t>
  </si>
  <si>
    <t>14/12/2023 05:00:00 - 14/12/2023 06:00:00</t>
  </si>
  <si>
    <t>14/12/2023 06:00:00 - 14/12/2023 07:00:00</t>
  </si>
  <si>
    <t>14/12/2023 07:00:00 - 14/12/2023 08:00:00</t>
  </si>
  <si>
    <t>14/12/2023 08:00:00 - 14/12/2023 09:00:00</t>
  </si>
  <si>
    <t>14/12/2023 09:00:00 - 14/12/2023 10:00:00</t>
  </si>
  <si>
    <t>14/12/2023 10:00:00 - 14/12/2023 11:00:00</t>
  </si>
  <si>
    <t>14/12/2023 11:00:00 - 14/12/2023 12:00:00</t>
  </si>
  <si>
    <t>14/12/2023 12:00:00 - 14/12/2023 13:00:00</t>
  </si>
  <si>
    <t>14/12/2023 13:00:00 - 14/12/2023 14:00:00</t>
  </si>
  <si>
    <t>14/12/2023 14:00:00 - 14/12/2023 15:00:00</t>
  </si>
  <si>
    <t>14/12/2023 15:00:00 - 14/12/2023 16:00:00</t>
  </si>
  <si>
    <t>14/12/2023 16:00:00 - 14/12/2023 17:00:00</t>
  </si>
  <si>
    <t>14/12/2023 17:00:00 - 14/12/2023 18:00:00</t>
  </si>
  <si>
    <t>14/12/2023 18:00:00 - 14/12/2023 19:00:00</t>
  </si>
  <si>
    <t>14/12/2023 19:00:00 - 14/12/2023 20:00:00</t>
  </si>
  <si>
    <t>14/12/2023 20:00:00 - 14/12/2023 21:00:00</t>
  </si>
  <si>
    <t>14/12/2023 21:00:00 - 14/12/2023 22:00:00</t>
  </si>
  <si>
    <t>14/12/2023 22:00:00 - 14/12/2023 23:00:00</t>
  </si>
  <si>
    <t>14/12/2023 23:00:00 - 15/12/2023 00:00:00</t>
  </si>
  <si>
    <t>15/12/2023 00:00:00 - 15/12/2023 01:00:00</t>
  </si>
  <si>
    <t>15/12/2023 01:00:00 - 15/12/2023 02:00:00</t>
  </si>
  <si>
    <t>15/12/2023 02:00:00 - 15/12/2023 03:00:00</t>
  </si>
  <si>
    <t>15/12/2023 03:00:00 - 15/12/2023 04:00:00</t>
  </si>
  <si>
    <t>15/12/2023 04:00:00 - 15/12/2023 05:00:00</t>
  </si>
  <si>
    <t>15/12/2023 05:00:00 - 15/12/2023 06:00:00</t>
  </si>
  <si>
    <t>15/12/2023 06:00:00 - 15/12/2023 07:00:00</t>
  </si>
  <si>
    <t>15/12/2023 07:00:00 - 15/12/2023 08:00:00</t>
  </si>
  <si>
    <t>15/12/2023 08:00:00 - 15/12/2023 09:00:00</t>
  </si>
  <si>
    <t>15/12/2023 09:00:00 - 15/12/2023 10:00:00</t>
  </si>
  <si>
    <t>15/12/2023 10:00:00 - 15/12/2023 11:00:00</t>
  </si>
  <si>
    <t>15/12/2023 11:00:00 - 15/12/2023 12:00:00</t>
  </si>
  <si>
    <t>15/12/2023 12:00:00 - 15/12/2023 13:00:00</t>
  </si>
  <si>
    <t>15/12/2023 13:00:00 - 15/12/2023 14:00:00</t>
  </si>
  <si>
    <t>15/12/2023 14:00:00 - 15/12/2023 15:00:00</t>
  </si>
  <si>
    <t>15/12/2023 15:00:00 - 15/12/2023 16:00:00</t>
  </si>
  <si>
    <t>15/12/2023 16:00:00 - 15/12/2023 17:00:00</t>
  </si>
  <si>
    <t>15/12/2023 17:00:00 - 15/12/2023 18:00:00</t>
  </si>
  <si>
    <t>15/12/2023 18:00:00 - 15/12/2023 19:00:00</t>
  </si>
  <si>
    <t>15/12/2023 19:00:00 - 15/12/2023 20:00:00</t>
  </si>
  <si>
    <t>15/12/2023 20:00:00 - 15/12/2023 21:00:00</t>
  </si>
  <si>
    <t>15/12/2023 21:00:00 - 15/12/2023 22:00:00</t>
  </si>
  <si>
    <t>15/12/2023 22:00:00 - 15/12/2023 23:00:00</t>
  </si>
  <si>
    <t>15/12/2023 23:00:00 - 16/12/2023 00:00:00</t>
  </si>
  <si>
    <t>16/12/2023 00:00:00 - 16/12/2023 01:00:00</t>
  </si>
  <si>
    <t>16/12/2023 01:00:00 - 16/12/2023 02:00:00</t>
  </si>
  <si>
    <t>16/12/2023 02:00:00 - 16/12/2023 03:00:00</t>
  </si>
  <si>
    <t>16/12/2023 03:00:00 - 16/12/2023 04:00:00</t>
  </si>
  <si>
    <t>16/12/2023 04:00:00 - 16/12/2023 05:00:00</t>
  </si>
  <si>
    <t>16/12/2023 05:00:00 - 16/12/2023 06:00:00</t>
  </si>
  <si>
    <t>16/12/2023 06:00:00 - 16/12/2023 07:00:00</t>
  </si>
  <si>
    <t>16/12/2023 07:00:00 - 16/12/2023 08:00:00</t>
  </si>
  <si>
    <t>16/12/2023 08:00:00 - 16/12/2023 09:00:00</t>
  </si>
  <si>
    <t>16/12/2023 09:00:00 - 16/12/2023 10:00:00</t>
  </si>
  <si>
    <t>16/12/2023 10:00:00 - 16/12/2023 11:00:00</t>
  </si>
  <si>
    <t>16/12/2023 11:00:00 - 16/12/2023 12:00:00</t>
  </si>
  <si>
    <t>16/12/2023 12:00:00 - 16/12/2023 13:00:00</t>
  </si>
  <si>
    <t>16/12/2023 13:00:00 - 16/12/2023 14:00:00</t>
  </si>
  <si>
    <t>16/12/2023 14:00:00 - 16/12/2023 15:00:00</t>
  </si>
  <si>
    <t>16/12/2023 15:00:00 - 16/12/2023 16:00:00</t>
  </si>
  <si>
    <t>16/12/2023 16:00:00 - 16/12/2023 17:00:00</t>
  </si>
  <si>
    <t>16/12/2023 17:00:00 - 16/12/2023 18:00:00</t>
  </si>
  <si>
    <t>16/12/2023 18:00:00 - 16/12/2023 19:00:00</t>
  </si>
  <si>
    <t>16/12/2023 19:00:00 - 16/12/2023 20:00:00</t>
  </si>
  <si>
    <t>16/12/2023 20:00:00 - 16/12/2023 21:00:00</t>
  </si>
  <si>
    <t>16/12/2023 21:00:00 - 16/12/2023 22:00:00</t>
  </si>
  <si>
    <t>16/12/2023 22:00:00 - 16/12/2023 23:00:00</t>
  </si>
  <si>
    <t>16/12/2023 23:00:00 - 17/12/2023 00:00:00</t>
  </si>
  <si>
    <t>17/12/2023 00:00:00 - 17/12/2023 01:00:00</t>
  </si>
  <si>
    <t>17/12/2023 01:00:00 - 17/12/2023 02:00:00</t>
  </si>
  <si>
    <t>17/12/2023 02:00:00 - 17/12/2023 03:00:00</t>
  </si>
  <si>
    <t>17/12/2023 03:00:00 - 17/12/2023 04:00:00</t>
  </si>
  <si>
    <t>17/12/2023 04:00:00 - 17/12/2023 05:00:00</t>
  </si>
  <si>
    <t>17/12/2023 05:00:00 - 17/12/2023 06:00:00</t>
  </si>
  <si>
    <t>17/12/2023 06:00:00 - 17/12/2023 07:00:00</t>
  </si>
  <si>
    <t>17/12/2023 07:00:00 - 17/12/2023 08:00:00</t>
  </si>
  <si>
    <t>17/12/2023 08:00:00 - 17/12/2023 09:00:00</t>
  </si>
  <si>
    <t>17/12/2023 09:00:00 - 17/12/2023 10:00:00</t>
  </si>
  <si>
    <t>17/12/2023 10:00:00 - 17/12/2023 11:00:00</t>
  </si>
  <si>
    <t>17/12/2023 11:00:00 - 17/12/2023 12:00:00</t>
  </si>
  <si>
    <t>17/12/2023 12:00:00 - 17/12/2023 13:00:00</t>
  </si>
  <si>
    <t>17/12/2023 13:00:00 - 17/12/2023 14:00:00</t>
  </si>
  <si>
    <t>17/12/2023 14:00:00 - 17/12/2023 15:00:00</t>
  </si>
  <si>
    <t>17/12/2023 15:00:00 - 17/12/2023 16:00:00</t>
  </si>
  <si>
    <t>17/12/2023 16:00:00 - 17/12/2023 17:00:00</t>
  </si>
  <si>
    <t>17/12/2023 17:00:00 - 17/12/2023 18:00:00</t>
  </si>
  <si>
    <t>17/12/2023 18:00:00 - 17/12/2023 19:00:00</t>
  </si>
  <si>
    <t>17/12/2023 19:00:00 - 17/12/2023 20:00:00</t>
  </si>
  <si>
    <t>17/12/2023 20:00:00 - 17/12/2023 21:00:00</t>
  </si>
  <si>
    <t>17/12/2023 21:00:00 - 17/12/2023 22:00:00</t>
  </si>
  <si>
    <t>17/12/2023 22:00:00 - 17/12/2023 23:00:00</t>
  </si>
  <si>
    <t>17/12/2023 23:00:00 - 18/12/2023 00:00:00</t>
  </si>
  <si>
    <t>18/12/2023 00:00:00 - 18/12/2023 01:00:00</t>
  </si>
  <si>
    <t>18/12/2023 01:00:00 - 18/12/2023 02:00:00</t>
  </si>
  <si>
    <t>18/12/2023 02:00:00 - 18/12/2023 03:00:00</t>
  </si>
  <si>
    <t>18/12/2023 03:00:00 - 18/12/2023 04:00:00</t>
  </si>
  <si>
    <t>18/12/2023 04:00:00 - 18/12/2023 05:00:00</t>
  </si>
  <si>
    <t>18/12/2023 05:00:00 - 18/12/2023 06:00:00</t>
  </si>
  <si>
    <t>18/12/2023 06:00:00 - 18/12/2023 07:00:00</t>
  </si>
  <si>
    <t>18/12/2023 07:00:00 - 18/12/2023 08:00:00</t>
  </si>
  <si>
    <t>18/12/2023 08:00:00 - 18/12/2023 09:00:00</t>
  </si>
  <si>
    <t>18/12/2023 09:00:00 - 18/12/2023 10:00:00</t>
  </si>
  <si>
    <t>18/12/2023 10:00:00 - 18/12/2023 11:00:00</t>
  </si>
  <si>
    <t>18/12/2023 11:00:00 - 18/12/2023 12:00:00</t>
  </si>
  <si>
    <t>18/12/2023 12:00:00 - 18/12/2023 13:00:00</t>
  </si>
  <si>
    <t>18/12/2023 13:00:00 - 18/12/2023 14:00:00</t>
  </si>
  <si>
    <t>18/12/2023 14:00:00 - 18/12/2023 15:00:00</t>
  </si>
  <si>
    <t>18/12/2023 15:00:00 - 18/12/2023 16:00:00</t>
  </si>
  <si>
    <t>18/12/2023 16:00:00 - 18/12/2023 17:00:00</t>
  </si>
  <si>
    <t>18/12/2023 17:00:00 - 18/12/2023 18:00:00</t>
  </si>
  <si>
    <t>18/12/2023 18:00:00 - 18/12/2023 19:00:00</t>
  </si>
  <si>
    <t>18/12/2023 19:00:00 - 18/12/2023 20:00:00</t>
  </si>
  <si>
    <t>18/12/2023 20:00:00 - 18/12/2023 21:00:00</t>
  </si>
  <si>
    <t>18/12/2023 21:00:00 - 18/12/2023 22:00:00</t>
  </si>
  <si>
    <t>18/12/2023 22:00:00 - 18/12/2023 23:00:00</t>
  </si>
  <si>
    <t>18/12/2023 23:00:00 - 19/12/2023 00:00:00</t>
  </si>
  <si>
    <t>19/12/2023 00:00:00 - 19/12/2023 01:00:00</t>
  </si>
  <si>
    <t>19/12/2023 01:00:00 - 19/12/2023 02:00:00</t>
  </si>
  <si>
    <t>19/12/2023 02:00:00 - 19/12/2023 03:00:00</t>
  </si>
  <si>
    <t>19/12/2023 03:00:00 - 19/12/2023 04:00:00</t>
  </si>
  <si>
    <t>19/12/2023 04:00:00 - 19/12/2023 05:00:00</t>
  </si>
  <si>
    <t>19/12/2023 05:00:00 - 19/12/2023 06:00:00</t>
  </si>
  <si>
    <t>19/12/2023 06:00:00 - 19/12/2023 07:00:00</t>
  </si>
  <si>
    <t>19/12/2023 07:00:00 - 19/12/2023 08:00:00</t>
  </si>
  <si>
    <t>19/12/2023 08:00:00 - 19/12/2023 09:00:00</t>
  </si>
  <si>
    <t>19/12/2023 09:00:00 - 19/12/2023 10:00:00</t>
  </si>
  <si>
    <t>19/12/2023 10:00:00 - 19/12/2023 11:00:00</t>
  </si>
  <si>
    <t>19/12/2023 11:00:00 - 19/12/2023 12:00:00</t>
  </si>
  <si>
    <t>19/12/2023 12:00:00 - 19/12/2023 13:00:00</t>
  </si>
  <si>
    <t>19/12/2023 13:00:00 - 19/12/2023 14:00:00</t>
  </si>
  <si>
    <t>19/12/2023 14:00:00 - 19/12/2023 15:00:00</t>
  </si>
  <si>
    <t>19/12/2023 15:00:00 - 19/12/2023 16:00:00</t>
  </si>
  <si>
    <t>19/12/2023 16:00:00 - 19/12/2023 17:00:00</t>
  </si>
  <si>
    <t>19/12/2023 17:00:00 - 19/12/2023 18:00:00</t>
  </si>
  <si>
    <t>19/12/2023 18:00:00 - 19/12/2023 19:00:00</t>
  </si>
  <si>
    <t>19/12/2023 19:00:00 - 19/12/2023 20:00:00</t>
  </si>
  <si>
    <t>19/12/2023 20:00:00 - 19/12/2023 21:00:00</t>
  </si>
  <si>
    <t>19/12/2023 21:00:00 - 19/12/2023 22:00:00</t>
  </si>
  <si>
    <t>19/12/2023 22:00:00 - 19/12/2023 23:00:00</t>
  </si>
  <si>
    <t>19/12/2023 23:00:00 - 20/12/2023 00:00:00</t>
  </si>
  <si>
    <t>20/12/2023 00:00:00 - 20/12/2023 01:00:00</t>
  </si>
  <si>
    <t>20/12/2023 01:00:00 - 20/12/2023 02:00:00</t>
  </si>
  <si>
    <t>20/12/2023 02:00:00 - 20/12/2023 03:00:00</t>
  </si>
  <si>
    <t>20/12/2023 03:00:00 - 20/12/2023 04:00:00</t>
  </si>
  <si>
    <t>20/12/2023 04:00:00 - 20/12/2023 05:00:00</t>
  </si>
  <si>
    <t>20/12/2023 05:00:00 - 20/12/2023 06:00:00</t>
  </si>
  <si>
    <t>20/12/2023 06:00:00 - 20/12/2023 07:00:00</t>
  </si>
  <si>
    <t>20/12/2023 07:00:00 - 20/12/2023 08:00:00</t>
  </si>
  <si>
    <t>20/12/2023 08:00:00 - 20/12/2023 09:00:00</t>
  </si>
  <si>
    <t>20/12/2023 09:00:00 - 20/12/2023 10:00:00</t>
  </si>
  <si>
    <t>20/12/2023 10:00:00 - 20/12/2023 11:00:00</t>
  </si>
  <si>
    <t>20/12/2023 11:00:00 - 20/12/2023 12:00:00</t>
  </si>
  <si>
    <t>20/12/2023 12:00:00 - 20/12/2023 13:00:00</t>
  </si>
  <si>
    <t>20/12/2023 13:00:00 - 20/12/2023 14:00:00</t>
  </si>
  <si>
    <t>20/12/2023 14:00:00 - 20/12/2023 15:00:00</t>
  </si>
  <si>
    <t>20/12/2023 15:00:00 - 20/12/2023 16:00:00</t>
  </si>
  <si>
    <t>20/12/2023 16:00:00 - 20/12/2023 17:00:00</t>
  </si>
  <si>
    <t>20/12/2023 17:00:00 - 20/12/2023 18:00:00</t>
  </si>
  <si>
    <t>20/12/2023 18:00:00 - 20/12/2023 19:00:00</t>
  </si>
  <si>
    <t>20/12/2023 19:00:00 - 20/12/2023 20:00:00</t>
  </si>
  <si>
    <t>20/12/2023 20:00:00 - 20/12/2023 21:00:00</t>
  </si>
  <si>
    <t>20/12/2023 21:00:00 - 20/12/2023 22:00:00</t>
  </si>
  <si>
    <t>20/12/2023 22:00:00 - 20/12/2023 23:00:00</t>
  </si>
  <si>
    <t>20/12/2023 23:00:00 - 21/12/2023 00:00:00</t>
  </si>
  <si>
    <t>21/12/2023 00:00:00 - 21/12/2023 01:00:00</t>
  </si>
  <si>
    <t>21/12/2023 01:00:00 - 21/12/2023 02:00:00</t>
  </si>
  <si>
    <t>21/12/2023 02:00:00 - 21/12/2023 03:00:00</t>
  </si>
  <si>
    <t>21/12/2023 03:00:00 - 21/12/2023 04:00:00</t>
  </si>
  <si>
    <t>21/12/2023 04:00:00 - 21/12/2023 05:00:00</t>
  </si>
  <si>
    <t>21/12/2023 05:00:00 - 21/12/2023 06:00:00</t>
  </si>
  <si>
    <t>21/12/2023 06:00:00 - 21/12/2023 07:00:00</t>
  </si>
  <si>
    <t>21/12/2023 07:00:00 - 21/12/2023 08:00:00</t>
  </si>
  <si>
    <t>21/12/2023 08:00:00 - 21/12/2023 09:00:00</t>
  </si>
  <si>
    <t>21/12/2023 09:00:00 - 21/12/2023 10:00:00</t>
  </si>
  <si>
    <t>21/12/2023 10:00:00 - 21/12/2023 11:00:00</t>
  </si>
  <si>
    <t>21/12/2023 11:00:00 - 21/12/2023 12:00:00</t>
  </si>
  <si>
    <t>21/12/2023 12:00:00 - 21/12/2023 13:00:00</t>
  </si>
  <si>
    <t>21/12/2023 13:00:00 - 21/12/2023 14:00:00</t>
  </si>
  <si>
    <t>21/12/2023 14:00:00 - 21/12/2023 15:00:00</t>
  </si>
  <si>
    <t>21/12/2023 15:00:00 - 21/12/2023 16:00:00</t>
  </si>
  <si>
    <t>21/12/2023 16:00:00 - 21/12/2023 17:00:00</t>
  </si>
  <si>
    <t>21/12/2023 17:00:00 - 21/12/2023 18:00:00</t>
  </si>
  <si>
    <t>21/12/2023 18:00:00 - 21/12/2023 19:00:00</t>
  </si>
  <si>
    <t>21/12/2023 19:00:00 - 21/12/2023 20:00:00</t>
  </si>
  <si>
    <t>21/12/2023 20:00:00 - 21/12/2023 21:00:00</t>
  </si>
  <si>
    <t>21/12/2023 21:00:00 - 21/12/2023 22:00:00</t>
  </si>
  <si>
    <t>21/12/2023 22:00:00 - 21/12/2023 23:00:00</t>
  </si>
  <si>
    <t>21/12/2023 23:00:00 - 22/12/2023 00:00:00</t>
  </si>
  <si>
    <t>22/12/2023 00:00:00 - 22/12/2023 01:00:00</t>
  </si>
  <si>
    <t>22/12/2023 01:00:00 - 22/12/2023 02:00:00</t>
  </si>
  <si>
    <t>22/12/2023 02:00:00 - 22/12/2023 03:00:00</t>
  </si>
  <si>
    <t>22/12/2023 03:00:00 - 22/12/2023 04:00:00</t>
  </si>
  <si>
    <t>22/12/2023 04:00:00 - 22/12/2023 05:00:00</t>
  </si>
  <si>
    <t>22/12/2023 05:00:00 - 22/12/2023 06:00:00</t>
  </si>
  <si>
    <t>22/12/2023 06:00:00 - 22/12/2023 07:00:00</t>
  </si>
  <si>
    <t>22/12/2023 07:00:00 - 22/12/2023 08:00:00</t>
  </si>
  <si>
    <t>22/12/2023 08:00:00 - 22/12/2023 09:00:00</t>
  </si>
  <si>
    <t>22/12/2023 09:00:00 - 22/12/2023 10:00:00</t>
  </si>
  <si>
    <t>22/12/2023 10:00:00 - 22/12/2023 11:00:00</t>
  </si>
  <si>
    <t>22/12/2023 11:00:00 - 22/12/2023 12:00:00</t>
  </si>
  <si>
    <t>22/12/2023 12:00:00 - 22/12/2023 13:00:00</t>
  </si>
  <si>
    <t>22/12/2023 13:00:00 - 22/12/2023 14:00:00</t>
  </si>
  <si>
    <t>22/12/2023 14:00:00 - 22/12/2023 15:00:00</t>
  </si>
  <si>
    <t>22/12/2023 15:00:00 - 22/12/2023 16:00:00</t>
  </si>
  <si>
    <t>22/12/2023 16:00:00 - 22/12/2023 17:00:00</t>
  </si>
  <si>
    <t>22/12/2023 17:00:00 - 22/12/2023 18:00:00</t>
  </si>
  <si>
    <t>22/12/2023 18:00:00 - 22/12/2023 19:00:00</t>
  </si>
  <si>
    <t>22/12/2023 19:00:00 - 22/12/2023 20:00:00</t>
  </si>
  <si>
    <t>22/12/2023 20:00:00 - 22/12/2023 21:00:00</t>
  </si>
  <si>
    <t>22/12/2023 21:00:00 - 22/12/2023 22:00:00</t>
  </si>
  <si>
    <t>22/12/2023 22:00:00 - 22/12/2023 23:00:00</t>
  </si>
  <si>
    <t>22/12/2023 23:00:00 - 23/12/2023 00:00:00</t>
  </si>
  <si>
    <t>23/12/2023 00:00:00 - 23/12/2023 01:00:00</t>
  </si>
  <si>
    <t>23/12/2023 01:00:00 - 23/12/2023 02:00:00</t>
  </si>
  <si>
    <t>23/12/2023 02:00:00 - 23/12/2023 03:00:00</t>
  </si>
  <si>
    <t>23/12/2023 03:00:00 - 23/12/2023 04:00:00</t>
  </si>
  <si>
    <t>23/12/2023 04:00:00 - 23/12/2023 05:00:00</t>
  </si>
  <si>
    <t>23/12/2023 05:00:00 - 23/12/2023 06:00:00</t>
  </si>
  <si>
    <t>23/12/2023 06:00:00 - 23/12/2023 07:00:00</t>
  </si>
  <si>
    <t>23/12/2023 07:00:00 - 23/12/2023 08:00:00</t>
  </si>
  <si>
    <t>23/12/2023 08:00:00 - 23/12/2023 09:00:00</t>
  </si>
  <si>
    <t>23/12/2023 09:00:00 - 23/12/2023 10:00:00</t>
  </si>
  <si>
    <t>23/12/2023 10:00:00 - 23/12/2023 11:00:00</t>
  </si>
  <si>
    <t>23/12/2023 11:00:00 - 23/12/2023 12:00:00</t>
  </si>
  <si>
    <t>23/12/2023 12:00:00 - 23/12/2023 13:00:00</t>
  </si>
  <si>
    <t>23/12/2023 13:00:00 - 23/12/2023 14:00:00</t>
  </si>
  <si>
    <t>23/12/2023 14:00:00 - 23/12/2023 15:00:00</t>
  </si>
  <si>
    <t>23/12/2023 15:00:00 - 23/12/2023 16:00:00</t>
  </si>
  <si>
    <t>23/12/2023 16:00:00 - 23/12/2023 17:00:00</t>
  </si>
  <si>
    <t>23/12/2023 17:00:00 - 23/12/2023 18:00:00</t>
  </si>
  <si>
    <t>23/12/2023 18:00:00 - 23/12/2023 19:00:00</t>
  </si>
  <si>
    <t>23/12/2023 19:00:00 - 23/12/2023 20:00:00</t>
  </si>
  <si>
    <t>23/12/2023 20:00:00 - 23/12/2023 21:00:00</t>
  </si>
  <si>
    <t>23/12/2023 21:00:00 - 23/12/2023 22:00:00</t>
  </si>
  <si>
    <t>23/12/2023 22:00:00 - 23/12/2023 23:00:00</t>
  </si>
  <si>
    <t>23/12/2023 23:00:00 - 24/12/2023 00:00:00</t>
  </si>
  <si>
    <t>24/12/2023 00:00:00 - 24/12/2023 01:00:00</t>
  </si>
  <si>
    <t>24/12/2023 01:00:00 - 24/12/2023 02:00:00</t>
  </si>
  <si>
    <t>24/12/2023 02:00:00 - 24/12/2023 03:00:00</t>
  </si>
  <si>
    <t>24/12/2023 03:00:00 - 24/12/2023 04:00:00</t>
  </si>
  <si>
    <t>24/12/2023 04:00:00 - 24/12/2023 05:00:00</t>
  </si>
  <si>
    <t>24/12/2023 05:00:00 - 24/12/2023 06:00:00</t>
  </si>
  <si>
    <t>24/12/2023 06:00:00 - 24/12/2023 07:00:00</t>
  </si>
  <si>
    <t>24/12/2023 07:00:00 - 24/12/2023 08:00:00</t>
  </si>
  <si>
    <t>24/12/2023 08:00:00 - 24/12/2023 09:00:00</t>
  </si>
  <si>
    <t>24/12/2023 09:00:00 - 24/12/2023 10:00:00</t>
  </si>
  <si>
    <t>24/12/2023 10:00:00 - 24/12/2023 11:00:00</t>
  </si>
  <si>
    <t>24/12/2023 11:00:00 - 24/12/2023 12:00:00</t>
  </si>
  <si>
    <t>24/12/2023 12:00:00 - 24/12/2023 13:00:00</t>
  </si>
  <si>
    <t>24/12/2023 13:00:00 - 24/12/2023 14:00:00</t>
  </si>
  <si>
    <t>24/12/2023 14:00:00 - 24/12/2023 15:00:00</t>
  </si>
  <si>
    <t>24/12/2023 15:00:00 - 24/12/2023 16:00:00</t>
  </si>
  <si>
    <t>24/12/2023 16:00:00 - 24/12/2023 17:00:00</t>
  </si>
  <si>
    <t>24/12/2023 17:00:00 - 24/12/2023 18:00:00</t>
  </si>
  <si>
    <t>24/12/2023 18:00:00 - 24/12/2023 19:00:00</t>
  </si>
  <si>
    <t>24/12/2023 19:00:00 - 24/12/2023 20:00:00</t>
  </si>
  <si>
    <t>24/12/2023 20:00:00 - 24/12/2023 21:00:00</t>
  </si>
  <si>
    <t>24/12/2023 21:00:00 - 24/12/2023 22:00:00</t>
  </si>
  <si>
    <t>24/12/2023 22:00:00 - 24/12/2023 23:00:00</t>
  </si>
  <si>
    <t>24/12/2023 23:00:00 - 25/12/2023 00:00:00</t>
  </si>
  <si>
    <t>25/12/2023 00:00:00 - 25/12/2023 01:00:00</t>
  </si>
  <si>
    <t>25/12/2023 01:00:00 - 25/12/2023 02:00:00</t>
  </si>
  <si>
    <t>25/12/2023 02:00:00 - 25/12/2023 03:00:00</t>
  </si>
  <si>
    <t>25/12/2023 03:00:00 - 25/12/2023 04:00:00</t>
  </si>
  <si>
    <t>25/12/2023 04:00:00 - 25/12/2023 05:00:00</t>
  </si>
  <si>
    <t>25/12/2023 05:00:00 - 25/12/2023 06:00:00</t>
  </si>
  <si>
    <t>25/12/2023 06:00:00 - 25/12/2023 07:00:00</t>
  </si>
  <si>
    <t>25/12/2023 07:00:00 - 25/12/2023 08:00:00</t>
  </si>
  <si>
    <t>25/12/2023 08:00:00 - 25/12/2023 09:00:00</t>
  </si>
  <si>
    <t>25/12/2023 09:00:00 - 25/12/2023 10:00:00</t>
  </si>
  <si>
    <t>25/12/2023 10:00:00 - 25/12/2023 11:00:00</t>
  </si>
  <si>
    <t>25/12/2023 11:00:00 - 25/12/2023 12:00:00</t>
  </si>
  <si>
    <t>25/12/2023 12:00:00 - 25/12/2023 13:00:00</t>
  </si>
  <si>
    <t>25/12/2023 13:00:00 - 25/12/2023 14:00:00</t>
  </si>
  <si>
    <t>25/12/2023 14:00:00 - 25/12/2023 15:00:00</t>
  </si>
  <si>
    <t>25/12/2023 15:00:00 - 25/12/2023 16:00:00</t>
  </si>
  <si>
    <t>25/12/2023 16:00:00 - 25/12/2023 17:00:00</t>
  </si>
  <si>
    <t>25/12/2023 17:00:00 - 25/12/2023 18:00:00</t>
  </si>
  <si>
    <t>25/12/2023 18:00:00 - 25/12/2023 19:00:00</t>
  </si>
  <si>
    <t>25/12/2023 19:00:00 - 25/12/2023 20:00:00</t>
  </si>
  <si>
    <t>25/12/2023 20:00:00 - 25/12/2023 21:00:00</t>
  </si>
  <si>
    <t>25/12/2023 21:00:00 - 25/12/2023 22:00:00</t>
  </si>
  <si>
    <t>25/12/2023 22:00:00 - 25/12/2023 23:00:00</t>
  </si>
  <si>
    <t>25/12/2023 23:00:00 - 26/12/2023 00:00:00</t>
  </si>
  <si>
    <t>26/12/2023 00:00:00 - 26/12/2023 01:00:00</t>
  </si>
  <si>
    <t>26/12/2023 01:00:00 - 26/12/2023 02:00:00</t>
  </si>
  <si>
    <t>26/12/2023 02:00:00 - 26/12/2023 03:00:00</t>
  </si>
  <si>
    <t>26/12/2023 03:00:00 - 26/12/2023 04:00:00</t>
  </si>
  <si>
    <t>26/12/2023 04:00:00 - 26/12/2023 05:00:00</t>
  </si>
  <si>
    <t>26/12/2023 05:00:00 - 26/12/2023 06:00:00</t>
  </si>
  <si>
    <t>26/12/2023 06:00:00 - 26/12/2023 07:00:00</t>
  </si>
  <si>
    <t>26/12/2023 07:00:00 - 26/12/2023 08:00:00</t>
  </si>
  <si>
    <t>26/12/2023 08:00:00 - 26/12/2023 09:00:00</t>
  </si>
  <si>
    <t>26/12/2023 09:00:00 - 26/12/2023 10:00:00</t>
  </si>
  <si>
    <t>26/12/2023 10:00:00 - 26/12/2023 11:00:00</t>
  </si>
  <si>
    <t>26/12/2023 11:00:00 - 26/12/2023 12:00:00</t>
  </si>
  <si>
    <t>26/12/2023 12:00:00 - 26/12/2023 13:00:00</t>
  </si>
  <si>
    <t>26/12/2023 13:00:00 - 26/12/2023 14:00:00</t>
  </si>
  <si>
    <t>26/12/2023 14:00:00 - 26/12/2023 15:00:00</t>
  </si>
  <si>
    <t>26/12/2023 15:00:00 - 26/12/2023 16:00:00</t>
  </si>
  <si>
    <t>26/12/2023 16:00:00 - 26/12/2023 17:00:00</t>
  </si>
  <si>
    <t>26/12/2023 17:00:00 - 26/12/2023 18:00:00</t>
  </si>
  <si>
    <t>26/12/2023 18:00:00 - 26/12/2023 19:00:00</t>
  </si>
  <si>
    <t>26/12/2023 19:00:00 - 26/12/2023 20:00:00</t>
  </si>
  <si>
    <t>26/12/2023 20:00:00 - 26/12/2023 21:00:00</t>
  </si>
  <si>
    <t>26/12/2023 21:00:00 - 26/12/2023 22:00:00</t>
  </si>
  <si>
    <t>26/12/2023 22:00:00 - 26/12/2023 23:00:00</t>
  </si>
  <si>
    <t>26/12/2023 23:00:00 - 27/12/2023 00:00:00</t>
  </si>
  <si>
    <t>27/12/2023 00:00:00 - 27/12/2023 01:00:00</t>
  </si>
  <si>
    <t>27/12/2023 01:00:00 - 27/12/2023 02:00:00</t>
  </si>
  <si>
    <t>27/12/2023 02:00:00 - 27/12/2023 03:00:00</t>
  </si>
  <si>
    <t>27/12/2023 03:00:00 - 27/12/2023 04:00:00</t>
  </si>
  <si>
    <t>27/12/2023 04:00:00 - 27/12/2023 05:00:00</t>
  </si>
  <si>
    <t>27/12/2023 05:00:00 - 27/12/2023 06:00:00</t>
  </si>
  <si>
    <t>27/12/2023 06:00:00 - 27/12/2023 07:00:00</t>
  </si>
  <si>
    <t>27/12/2023 07:00:00 - 27/12/2023 08:00:00</t>
  </si>
  <si>
    <t>27/12/2023 08:00:00 - 27/12/2023 09:00:00</t>
  </si>
  <si>
    <t>27/12/2023 09:00:00 - 27/12/2023 10:00:00</t>
  </si>
  <si>
    <t>27/12/2023 10:00:00 - 27/12/2023 11:00:00</t>
  </si>
  <si>
    <t>27/12/2023 11:00:00 - 27/12/2023 12:00:00</t>
  </si>
  <si>
    <t>27/12/2023 12:00:00 - 27/12/2023 13:00:00</t>
  </si>
  <si>
    <t>27/12/2023 13:00:00 - 27/12/2023 14:00:00</t>
  </si>
  <si>
    <t>27/12/2023 14:00:00 - 27/12/2023 15:00:00</t>
  </si>
  <si>
    <t>27/12/2023 15:00:00 - 27/12/2023 16:00:00</t>
  </si>
  <si>
    <t>27/12/2023 16:00:00 - 27/12/2023 17:00:00</t>
  </si>
  <si>
    <t>27/12/2023 17:00:00 - 27/12/2023 18:00:00</t>
  </si>
  <si>
    <t>27/12/2023 18:00:00 - 27/12/2023 19:00:00</t>
  </si>
  <si>
    <t>27/12/2023 19:00:00 - 27/12/2023 20:00:00</t>
  </si>
  <si>
    <t>27/12/2023 20:00:00 - 27/12/2023 21:00:00</t>
  </si>
  <si>
    <t>27/12/2023 21:00:00 - 27/12/2023 22:00:00</t>
  </si>
  <si>
    <t>27/12/2023 22:00:00 - 27/12/2023 23:00:00</t>
  </si>
  <si>
    <t>27/12/2023 23:00:00 - 28/12/2023 00:00:00</t>
  </si>
  <si>
    <t>28/12/2023 00:00:00 - 28/12/2023 01:00:00</t>
  </si>
  <si>
    <t>28/12/2023 01:00:00 - 28/12/2023 02:00:00</t>
  </si>
  <si>
    <t>28/12/2023 02:00:00 - 28/12/2023 03:00:00</t>
  </si>
  <si>
    <t>28/12/2023 03:00:00 - 28/12/2023 04:00:00</t>
  </si>
  <si>
    <t>28/12/2023 04:00:00 - 28/12/2023 05:00:00</t>
  </si>
  <si>
    <t>28/12/2023 05:00:00 - 28/12/2023 06:00:00</t>
  </si>
  <si>
    <t>28/12/2023 06:00:00 - 28/12/2023 07:00:00</t>
  </si>
  <si>
    <t>28/12/2023 07:00:00 - 28/12/2023 08:00:00</t>
  </si>
  <si>
    <t>28/12/2023 08:00:00 - 28/12/2023 09:00:00</t>
  </si>
  <si>
    <t>28/12/2023 09:00:00 - 28/12/2023 10:00:00</t>
  </si>
  <si>
    <t>28/12/2023 10:00:00 - 28/12/2023 11:00:00</t>
  </si>
  <si>
    <t>28/12/2023 11:00:00 - 28/12/2023 12:00:00</t>
  </si>
  <si>
    <t>28/12/2023 12:00:00 - 28/12/2023 13:00:00</t>
  </si>
  <si>
    <t>28/12/2023 13:00:00 - 28/12/2023 14:00:00</t>
  </si>
  <si>
    <t>28/12/2023 14:00:00 - 28/12/2023 15:00:00</t>
  </si>
  <si>
    <t>28/12/2023 15:00:00 - 28/12/2023 16:00:00</t>
  </si>
  <si>
    <t>28/12/2023 16:00:00 - 28/12/2023 17:00:00</t>
  </si>
  <si>
    <t>28/12/2023 17:00:00 - 28/12/2023 18:00:00</t>
  </si>
  <si>
    <t>28/12/2023 18:00:00 - 28/12/2023 19:00:00</t>
  </si>
  <si>
    <t>28/12/2023 19:00:00 - 28/12/2023 20:00:00</t>
  </si>
  <si>
    <t>28/12/2023 20:00:00 - 28/12/2023 21:00:00</t>
  </si>
  <si>
    <t>28/12/2023 21:00:00 - 28/12/2023 22:00:00</t>
  </si>
  <si>
    <t>28/12/2023 22:00:00 - 28/12/2023 23:00:00</t>
  </si>
  <si>
    <t>28/12/2023 23:00:00 - 29/12/2023 00:00:00</t>
  </si>
  <si>
    <t>29/12/2023 00:00:00 - 29/12/2023 01:00:00</t>
  </si>
  <si>
    <t>29/12/2023 01:00:00 - 29/12/2023 02:00:00</t>
  </si>
  <si>
    <t>29/12/2023 02:00:00 - 29/12/2023 03:00:00</t>
  </si>
  <si>
    <t>29/12/2023 03:00:00 - 29/12/2023 04:00:00</t>
  </si>
  <si>
    <t>29/12/2023 04:00:00 - 29/12/2023 05:00:00</t>
  </si>
  <si>
    <t>29/12/2023 05:00:00 - 29/12/2023 06:00:00</t>
  </si>
  <si>
    <t>29/12/2023 06:00:00 - 29/12/2023 07:00:00</t>
  </si>
  <si>
    <t>29/12/2023 07:00:00 - 29/12/2023 08:00:00</t>
  </si>
  <si>
    <t>29/12/2023 08:00:00 - 29/12/2023 09:00:00</t>
  </si>
  <si>
    <t>29/12/2023 09:00:00 - 29/12/2023 10:00:00</t>
  </si>
  <si>
    <t>29/12/2023 10:00:00 - 29/12/2023 11:00:00</t>
  </si>
  <si>
    <t>29/12/2023 11:00:00 - 29/12/2023 12:00:00</t>
  </si>
  <si>
    <t>29/12/2023 12:00:00 - 29/12/2023 13:00:00</t>
  </si>
  <si>
    <t>29/12/2023 13:00:00 - 29/12/2023 14:00:00</t>
  </si>
  <si>
    <t>29/12/2023 14:00:00 - 29/12/2023 15:00:00</t>
  </si>
  <si>
    <t>29/12/2023 15:00:00 - 29/12/2023 16:00:00</t>
  </si>
  <si>
    <t>29/12/2023 16:00:00 - 29/12/2023 17:00:00</t>
  </si>
  <si>
    <t>29/12/2023 17:00:00 - 29/12/2023 18:00:00</t>
  </si>
  <si>
    <t>29/12/2023 18:00:00 - 29/12/2023 19:00:00</t>
  </si>
  <si>
    <t>29/12/2023 19:00:00 - 29/12/2023 20:00:00</t>
  </si>
  <si>
    <t>29/12/2023 20:00:00 - 29/12/2023 21:00:00</t>
  </si>
  <si>
    <t>29/12/2023 21:00:00 - 29/12/2023 22:00:00</t>
  </si>
  <si>
    <t>29/12/2023 22:00:00 - 29/12/2023 23:00:00</t>
  </si>
  <si>
    <t>29/12/2023 23:00:00 - 30/12/2023 00:00:00</t>
  </si>
  <si>
    <t>30/12/2023 00:00:00 - 30/12/2023 01:00:00</t>
  </si>
  <si>
    <t>30/12/2023 01:00:00 - 30/12/2023 02:00:00</t>
  </si>
  <si>
    <t>30/12/2023 02:00:00 - 30/12/2023 03:00:00</t>
  </si>
  <si>
    <t>30/12/2023 03:00:00 - 30/12/2023 04:00:00</t>
  </si>
  <si>
    <t>30/12/2023 04:00:00 - 30/12/2023 05:00:00</t>
  </si>
  <si>
    <t>30/12/2023 05:00:00 - 30/12/2023 06:00:00</t>
  </si>
  <si>
    <t>30/12/2023 06:00:00 - 30/12/2023 07:00:00</t>
  </si>
  <si>
    <t>30/12/2023 07:00:00 - 30/12/2023 08:00:00</t>
  </si>
  <si>
    <t>30/12/2023 08:00:00 - 30/12/2023 09:00:00</t>
  </si>
  <si>
    <t>30/12/2023 09:00:00 - 30/12/2023 10:00:00</t>
  </si>
  <si>
    <t>30/12/2023 10:00:00 - 30/12/2023 11:00:00</t>
  </si>
  <si>
    <t>30/12/2023 11:00:00 - 30/12/2023 12:00:00</t>
  </si>
  <si>
    <t>30/12/2023 12:00:00 - 30/12/2023 13:00:00</t>
  </si>
  <si>
    <t>30/12/2023 13:00:00 - 30/12/2023 14:00:00</t>
  </si>
  <si>
    <t>30/12/2023 14:00:00 - 30/12/2023 15:00:00</t>
  </si>
  <si>
    <t>30/12/2023 15:00:00 - 30/12/2023 16:00:00</t>
  </si>
  <si>
    <t>30/12/2023 16:00:00 - 30/12/2023 17:00:00</t>
  </si>
  <si>
    <t>30/12/2023 17:00:00 - 30/12/2023 18:00:00</t>
  </si>
  <si>
    <t>30/12/2023 18:00:00 - 30/12/2023 19:00:00</t>
  </si>
  <si>
    <t>30/12/2023 19:00:00 - 30/12/2023 20:00:00</t>
  </si>
  <si>
    <t>30/12/2023 20:00:00 - 30/12/2023 21:00:00</t>
  </si>
  <si>
    <t>30/12/2023 21:00:00 - 30/12/2023 22:00:00</t>
  </si>
  <si>
    <t>30/12/2023 22:00:00 - 30/12/2023 23:00:00</t>
  </si>
  <si>
    <t>30/12/2023 23:00:00 - 31/12/2023 00:00:00</t>
  </si>
  <si>
    <t>31/12/2023 00:00:00 - 31/12/2023 01:00:00</t>
  </si>
  <si>
    <t>31/12/2023 01:00:00 - 31/12/2023 02:00:00</t>
  </si>
  <si>
    <t>31/12/2023 02:00:00 - 31/12/2023 03:00:00</t>
  </si>
  <si>
    <t>31/12/2023 03:00:00 - 31/12/2023 04:00:00</t>
  </si>
  <si>
    <t>31/12/2023 04:00:00 - 31/12/2023 05:00:00</t>
  </si>
  <si>
    <t>31/12/2023 05:00:00 - 31/12/2023 06:00:00</t>
  </si>
  <si>
    <t>31/12/2023 06:00:00 - 31/12/2023 07:00:00</t>
  </si>
  <si>
    <t>31/12/2023 07:00:00 - 31/12/2023 08:00:00</t>
  </si>
  <si>
    <t>31/12/2023 08:00:00 - 31/12/2023 09:00:00</t>
  </si>
  <si>
    <t>31/12/2023 09:00:00 - 31/12/2023 10:00:00</t>
  </si>
  <si>
    <t>31/12/2023 10:00:00 - 31/12/2023 11:00:00</t>
  </si>
  <si>
    <t>31/12/2023 11:00:00 - 31/12/2023 12:00:00</t>
  </si>
  <si>
    <t>31/12/2023 12:00:00 - 31/12/2023 13:00:00</t>
  </si>
  <si>
    <t>31/12/2023 13:00:00 - 31/12/2023 14:00:00</t>
  </si>
  <si>
    <t>31/12/2023 14:00:00 - 31/12/2023 15:00:00</t>
  </si>
  <si>
    <t>31/12/2023 15:00:00 - 31/12/2023 16:00:00</t>
  </si>
  <si>
    <t>31/12/2023 16:00:00 - 31/12/2023 17:00:00</t>
  </si>
  <si>
    <t>31/12/2023 17:00:00 - 31/12/2023 18:00:00</t>
  </si>
  <si>
    <t>31/12/2023 18:00:00 - 31/12/2023 19:00:00</t>
  </si>
  <si>
    <t>31/12/2023 19:00:00 - 31/12/2023 20:00:00</t>
  </si>
  <si>
    <t>31/12/2023 20:00:00 - 31/12/2023 21:00:00</t>
  </si>
  <si>
    <t>31/12/2023 21:00:00 - 31/12/2023 22:00:00</t>
  </si>
  <si>
    <t>31/12/2023 22:00:00 - 31/12/2023 23:00:00</t>
  </si>
  <si>
    <t>31/12/2023 23:00:00 - 01/01/2024 00:00:00</t>
  </si>
  <si>
    <t>Power Level l</t>
  </si>
  <si>
    <t>Purchasing Price for Power level l</t>
  </si>
  <si>
    <t>FID</t>
  </si>
  <si>
    <t>the_geom</t>
  </si>
  <si>
    <t>code</t>
  </si>
  <si>
    <t>timestamp</t>
  </si>
  <si>
    <t>sun_int_avg (W/m^2)</t>
  </si>
  <si>
    <t>Avg over the entire year (2023)</t>
  </si>
  <si>
    <t>aws_1hour.fid-4bbfb0ab_194841cebf7_-54da</t>
  </si>
  <si>
    <t>POINT (50.797 4.358)</t>
  </si>
  <si>
    <t>2023-01-01T00:00:00</t>
  </si>
  <si>
    <t>aws_1hour.fid-4bbfb0ab_194841cebf7_-54e1</t>
  </si>
  <si>
    <t>2023-01-01T01:00:00</t>
  </si>
  <si>
    <t>Location of data collection: Observatoire de Bruxelles</t>
  </si>
  <si>
    <t>aws_1hour.fid-4bbfb0ab_194841cebf7_-54e8</t>
  </si>
  <si>
    <t>2023-01-01T02:00:00</t>
  </si>
  <si>
    <t>aws_1hour.fid-4bbfb0ab_194841cebf7_-54d7</t>
  </si>
  <si>
    <t>2023-01-01T03:00:00</t>
  </si>
  <si>
    <t>aws_1hour.fid-4bbfb0ab_194841cebf7_-54ca</t>
  </si>
  <si>
    <t>2023-01-01T04:00:00</t>
  </si>
  <si>
    <t>aws_1hour.fid-4bbfb0ab_194841cebf7_-54dc</t>
  </si>
  <si>
    <t>2023-01-01T05:00:00</t>
  </si>
  <si>
    <t>aws_1hour.fid-4bbfb0ab_194841cebf7_-54db</t>
  </si>
  <si>
    <t>2023-01-01T06:00:00</t>
  </si>
  <si>
    <t>aws_1hour.fid-4bbfb0ab_194841cebf7_-54e3</t>
  </si>
  <si>
    <t>2023-01-01T07:00:00</t>
  </si>
  <si>
    <t>aws_1hour.fid-4bbfb0ab_194841cebf7_-54ce</t>
  </si>
  <si>
    <t>2023-01-01T08:00:00</t>
  </si>
  <si>
    <t>aws_1hour.fid-4bbfb0ab_194841cebf7_-54e0</t>
  </si>
  <si>
    <t>2023-01-01T09:00:00</t>
  </si>
  <si>
    <t>aws_1hour.fid-4bbfb0ab_194841cebf7_-54c9</t>
  </si>
  <si>
    <t>2023-01-01T10:00:00</t>
  </si>
  <si>
    <t>aws_1hour.fid-4bbfb0ab_194841cebf7_-54cb</t>
  </si>
  <si>
    <t>2023-01-01T11:00:00</t>
  </si>
  <si>
    <t>aws_1hour.fid-4bbfb0ab_194841cebf7_-54d9</t>
  </si>
  <si>
    <t>2023-01-01T12:00:00</t>
  </si>
  <si>
    <t>aws_1hour.fid-4bbfb0ab_194841cebf7_-54d1</t>
  </si>
  <si>
    <t>2023-01-01T13:00:00</t>
  </si>
  <si>
    <t>aws_1hour.fid-4bbfb0ab_194841cebf7_-54de</t>
  </si>
  <si>
    <t>2023-01-01T14:00:00</t>
  </si>
  <si>
    <t>aws_1hour.fid-4bbfb0ab_194841cebf7_-54dd</t>
  </si>
  <si>
    <t>2023-01-01T15:00:00</t>
  </si>
  <si>
    <t>aws_1hour.fid-4bbfb0ab_194841cebf7_-54d0</t>
  </si>
  <si>
    <t>2023-01-01T16:00:00</t>
  </si>
  <si>
    <t>aws_1hour.fid-4bbfb0ab_194841cebf7_-54cd</t>
  </si>
  <si>
    <t>2023-01-01T17:00:00</t>
  </si>
  <si>
    <t>aws_1hour.fid-4bbfb0ab_194841cebf7_-54d6</t>
  </si>
  <si>
    <t>2023-01-01T18:00:00</t>
  </si>
  <si>
    <t>aws_1hour.fid-4bbfb0ab_194841cebf7_-54e7</t>
  </si>
  <si>
    <t>2023-01-01T19:00:00</t>
  </si>
  <si>
    <t>aws_1hour.fid-4bbfb0ab_194841cebf7_-54c7</t>
  </si>
  <si>
    <t>2023-01-01T20:00:00</t>
  </si>
  <si>
    <t>aws_1hour.fid-4bbfb0ab_194841cebf7_-54d5</t>
  </si>
  <si>
    <t>2023-01-01T21:00:00</t>
  </si>
  <si>
    <t>aws_1hour.fid-4bbfb0ab_194841cebf7_-54d4</t>
  </si>
  <si>
    <t>2023-01-01T22:00:00</t>
  </si>
  <si>
    <t>aws_1hour.fid-4bbfb0ab_194841cebf7_-54e6</t>
  </si>
  <si>
    <t>2023-01-01T23:00:00</t>
  </si>
  <si>
    <t>aws_1hour.fid-4bbfb0ab_194841cebf7_-54d3</t>
  </si>
  <si>
    <t>2023-01-02T00:00:00</t>
  </si>
  <si>
    <t>aws_1hour.fid-4bbfb0ab_194841cebf7_-54df</t>
  </si>
  <si>
    <t>2023-01-02T01:00:00</t>
  </si>
  <si>
    <t>aws_1hour.fid-4bbfb0ab_194841cebf7_-54e2</t>
  </si>
  <si>
    <t>2023-01-02T02:00:00</t>
  </si>
  <si>
    <t>aws_1hour.fid-4bbfb0ab_194841cebf7_-54d2</t>
  </si>
  <si>
    <t>2023-01-02T03:00:00</t>
  </si>
  <si>
    <t>aws_1hour.fid-4bbfb0ab_194841cebf7_-54c8</t>
  </si>
  <si>
    <t>2023-01-02T04:00:00</t>
  </si>
  <si>
    <t>aws_1hour.fid-4bbfb0ab_194841cebf7_-54e4</t>
  </si>
  <si>
    <t>2023-01-02T05:00:00</t>
  </si>
  <si>
    <t>aws_1hour.fid-4bbfb0ab_194841cebf7_-54cc</t>
  </si>
  <si>
    <t>2023-01-02T06:00:00</t>
  </si>
  <si>
    <t>aws_1hour.fid-4bbfb0ab_194841cebf7_-54e5</t>
  </si>
  <si>
    <t>2023-01-02T07:00:00</t>
  </si>
  <si>
    <t>aws_1hour.fid-4bbfb0ab_194841cebf7_-54cf</t>
  </si>
  <si>
    <t>2023-01-02T08:00:00</t>
  </si>
  <si>
    <t>aws_1hour.fid-4bbfb0ab_194841cebf7_-54d8</t>
  </si>
  <si>
    <t>2023-01-02T09:00:00</t>
  </si>
  <si>
    <t>aws_1hour.fid-4bbfb0ab_194841cebf7_-5527</t>
  </si>
  <si>
    <t>2023-01-02T10:00:00</t>
  </si>
  <si>
    <t>aws_1hour.fid-4bbfb0ab_194841cebf7_-54f4</t>
  </si>
  <si>
    <t>2023-01-02T11:00:00</t>
  </si>
  <si>
    <t>aws_1hour.fid-4bbfb0ab_194841cebf7_-5501</t>
  </si>
  <si>
    <t>2023-01-02T12:00:00</t>
  </si>
  <si>
    <t>aws_1hour.fid-4bbfb0ab_194841cebf7_-5550</t>
  </si>
  <si>
    <t>2023-01-02T13:00:00</t>
  </si>
  <si>
    <t>aws_1hour.fid-4bbfb0ab_194841cebf7_-5515</t>
  </si>
  <si>
    <t>2023-01-02T14:00:00</t>
  </si>
  <si>
    <t>aws_1hour.fid-4bbfb0ab_194841cebf7_-551d</t>
  </si>
  <si>
    <t>2023-01-02T15:00:00</t>
  </si>
  <si>
    <t>aws_1hour.fid-4bbfb0ab_194841cebf7_-5504</t>
  </si>
  <si>
    <t>2023-01-02T16:00:00</t>
  </si>
  <si>
    <t>aws_1hour.fid-4bbfb0ab_194841cebf7_-54ff</t>
  </si>
  <si>
    <t>2023-01-02T17:00:00</t>
  </si>
  <si>
    <t>aws_1hour.fid-4bbfb0ab_194841cebf7_-54f6</t>
  </si>
  <si>
    <t>2023-01-02T18:00:00</t>
  </si>
  <si>
    <t>aws_1hour.fid-4bbfb0ab_194841cebf7_-557e</t>
  </si>
  <si>
    <t>2023-01-02T19:00:00</t>
  </si>
  <si>
    <t>aws_1hour.fid-4bbfb0ab_194841cebf7_-5509</t>
  </si>
  <si>
    <t>2023-01-02T20:00:00</t>
  </si>
  <si>
    <t>aws_1hour.fid-4bbfb0ab_194841cebf7_-5524</t>
  </si>
  <si>
    <t>2023-01-02T21:00:00</t>
  </si>
  <si>
    <t>aws_1hour.fid-4bbfb0ab_194841cebf7_-5518</t>
  </si>
  <si>
    <t>2023-01-02T22:00:00</t>
  </si>
  <si>
    <t>aws_1hour.fid-4bbfb0ab_194841cebf7_-550b</t>
  </si>
  <si>
    <t>2023-01-02T23:00:00</t>
  </si>
  <si>
    <t>aws_1hour.fid-4bbfb0ab_194841cebf7_-5570</t>
  </si>
  <si>
    <t>2023-01-03T00:00:00</t>
  </si>
  <si>
    <t>aws_1hour.fid-4bbfb0ab_194841cebf7_-5555</t>
  </si>
  <si>
    <t>2023-01-03T01:00:00</t>
  </si>
  <si>
    <t>aws_1hour.fid-4bbfb0ab_194841cebf7_-5563</t>
  </si>
  <si>
    <t>2023-01-03T02:00:00</t>
  </si>
  <si>
    <t>aws_1hour.fid-4bbfb0ab_194841cebf7_-5562</t>
  </si>
  <si>
    <t>2023-01-03T03:00:00</t>
  </si>
  <si>
    <t>aws_1hour.fid-4bbfb0ab_194841cebf7_-5548</t>
  </si>
  <si>
    <t>2023-01-03T04:00:00</t>
  </si>
  <si>
    <t>aws_1hour.fid-4bbfb0ab_194841cebf7_-5545</t>
  </si>
  <si>
    <t>2023-01-03T05:00:00</t>
  </si>
  <si>
    <t>aws_1hour.fid-4bbfb0ab_194841cebf7_-5508</t>
  </si>
  <si>
    <t>2023-01-03T06:00:00</t>
  </si>
  <si>
    <t>aws_1hour.fid-4bbfb0ab_194841cebf7_-5530</t>
  </si>
  <si>
    <t>2023-01-03T07:00:00</t>
  </si>
  <si>
    <t>aws_1hour.fid-4bbfb0ab_194841cebf7_-551c</t>
  </si>
  <si>
    <t>2023-01-03T08:00:00</t>
  </si>
  <si>
    <t>aws_1hour.fid-4bbfb0ab_194841cebf7_-557b</t>
  </si>
  <si>
    <t>2023-01-03T09:00:00</t>
  </si>
  <si>
    <t>aws_1hour.fid-4bbfb0ab_194841cebf7_-5554</t>
  </si>
  <si>
    <t>2023-01-03T10:00:00</t>
  </si>
  <si>
    <t>aws_1hour.fid-4bbfb0ab_194841cebf7_-5511</t>
  </si>
  <si>
    <t>2023-01-03T11:00:00</t>
  </si>
  <si>
    <t>aws_1hour.fid-4bbfb0ab_194841cebf7_-558e</t>
  </si>
  <si>
    <t>2023-01-03T12:00:00</t>
  </si>
  <si>
    <t>aws_1hour.fid-4bbfb0ab_194841cebf7_-5517</t>
  </si>
  <si>
    <t>2023-01-03T13:00:00</t>
  </si>
  <si>
    <t>aws_1hour.fid-4bbfb0ab_194841cebf7_-5507</t>
  </si>
  <si>
    <t>2023-01-03T14:00:00</t>
  </si>
  <si>
    <t>aws_1hour.fid-4bbfb0ab_194841cebf7_-553a</t>
  </si>
  <si>
    <t>2023-01-03T15:00:00</t>
  </si>
  <si>
    <t>aws_1hour.fid-4bbfb0ab_194841cebf7_-5510</t>
  </si>
  <si>
    <t>2023-01-03T16:00:00</t>
  </si>
  <si>
    <t>aws_1hour.fid-4bbfb0ab_194841cebf7_-5542</t>
  </si>
  <si>
    <t>2023-01-03T17:00:00</t>
  </si>
  <si>
    <t>aws_1hour.fid-4bbfb0ab_194841cebf7_-558d</t>
  </si>
  <si>
    <t>2023-01-03T18:00:00</t>
  </si>
  <si>
    <t>aws_1hour.fid-4bbfb0ab_194841cebf7_-5506</t>
  </si>
  <si>
    <t>2023-01-03T19:00:00</t>
  </si>
  <si>
    <t>aws_1hour.fid-4bbfb0ab_194841cebf7_-551e</t>
  </si>
  <si>
    <t>2023-01-03T20:00:00</t>
  </si>
  <si>
    <t>aws_1hour.fid-4bbfb0ab_194841cebf7_-54fa</t>
  </si>
  <si>
    <t>2023-01-03T21:00:00</t>
  </si>
  <si>
    <t>aws_1hour.fid-4bbfb0ab_194841cebf7_-5526</t>
  </si>
  <si>
    <t>2023-01-03T22:00:00</t>
  </si>
  <si>
    <t>aws_1hour.fid-4bbfb0ab_194841cebf7_-5536</t>
  </si>
  <si>
    <t>2023-01-03T23:00:00</t>
  </si>
  <si>
    <t>aws_1hour.fid-4bbfb0ab_194841cebf7_-554f</t>
  </si>
  <si>
    <t>2023-01-04T00:00:00</t>
  </si>
  <si>
    <t>aws_1hour.fid-4bbfb0ab_194841cebf7_-552c</t>
  </si>
  <si>
    <t>2023-01-04T01:00:00</t>
  </si>
  <si>
    <t>aws_1hour.fid-4bbfb0ab_194841cebf7_-552f</t>
  </si>
  <si>
    <t>2023-01-04T02:00:00</t>
  </si>
  <si>
    <t>aws_1hour.fid-4bbfb0ab_194841cebf7_-5547</t>
  </si>
  <si>
    <t>2023-01-04T03:00:00</t>
  </si>
  <si>
    <t>aws_1hour.fid-4bbfb0ab_194841cebf7_-557d</t>
  </si>
  <si>
    <t>2023-01-04T04:00:00</t>
  </si>
  <si>
    <t>aws_1hour.fid-4bbfb0ab_194841cebf7_-5578</t>
  </si>
  <si>
    <t>2023-01-04T05:00:00</t>
  </si>
  <si>
    <t>aws_1hour.fid-4bbfb0ab_194841cebf7_-554e</t>
  </si>
  <si>
    <t>2023-01-04T06:00:00</t>
  </si>
  <si>
    <t>aws_1hour.fid-4bbfb0ab_194841cebf7_-5525</t>
  </si>
  <si>
    <t>2023-01-04T07:00:00</t>
  </si>
  <si>
    <t>aws_1hour.fid-4bbfb0ab_194841cebf7_-5580</t>
  </si>
  <si>
    <t>2023-01-04T08:00:00</t>
  </si>
  <si>
    <t>aws_1hour.fid-4bbfb0ab_194841cebf7_-550a</t>
  </si>
  <si>
    <t>2023-01-04T09:00:00</t>
  </si>
  <si>
    <t>aws_1hour.fid-4bbfb0ab_194841cebf7_-5500</t>
  </si>
  <si>
    <t>2023-01-04T10:00:00</t>
  </si>
  <si>
    <t>aws_1hour.fid-4bbfb0ab_194841cebf7_-555b</t>
  </si>
  <si>
    <t>2023-01-04T11:00:00</t>
  </si>
  <si>
    <t>aws_1hour.fid-4bbfb0ab_194841cebf7_-552e</t>
  </si>
  <si>
    <t>2023-01-04T12:00:00</t>
  </si>
  <si>
    <t>aws_1hour.fid-4bbfb0ab_194841cebf7_-552d</t>
  </si>
  <si>
    <t>2023-01-04T13:00:00</t>
  </si>
  <si>
    <t>aws_1hour.fid-4bbfb0ab_194841cebf7_-557c</t>
  </si>
  <si>
    <t>2023-01-04T14:00:00</t>
  </si>
  <si>
    <t>aws_1hour.fid-4bbfb0ab_194841cebf7_-54ed</t>
  </si>
  <si>
    <t>2023-01-04T15:00:00</t>
  </si>
  <si>
    <t>aws_1hour.fid-4bbfb0ab_194841cebf7_-5544</t>
  </si>
  <si>
    <t>2023-01-04T16:00:00</t>
  </si>
  <si>
    <t>aws_1hour.fid-4bbfb0ab_194841cebf7_-556f</t>
  </si>
  <si>
    <t>2023-01-04T17:00:00</t>
  </si>
  <si>
    <t>aws_1hour.fid-4bbfb0ab_194841cebf7_-54f0</t>
  </si>
  <si>
    <t>2023-01-04T18:00:00</t>
  </si>
  <si>
    <t>aws_1hour.fid-4bbfb0ab_194841cebf7_-558c</t>
  </si>
  <si>
    <t>2023-01-04T19:00:00</t>
  </si>
  <si>
    <t>aws_1hour.fid-4bbfb0ab_194841cebf7_-5533</t>
  </si>
  <si>
    <t>2023-01-04T20:00:00</t>
  </si>
  <si>
    <t>aws_1hour.fid-4bbfb0ab_194841cebf7_-5523</t>
  </si>
  <si>
    <t>2023-01-04T21:00:00</t>
  </si>
  <si>
    <t>aws_1hour.fid-4bbfb0ab_194841cebf7_-556e</t>
  </si>
  <si>
    <t>2023-01-04T22:00:00</t>
  </si>
  <si>
    <t>aws_1hour.fid-4bbfb0ab_194841cebf7_-54fe</t>
  </si>
  <si>
    <t>2023-01-04T23:00:00</t>
  </si>
  <si>
    <t>aws_1hour.fid-4bbfb0ab_194841cebf7_-5516</t>
  </si>
  <si>
    <t>2023-01-05T00:00:00</t>
  </si>
  <si>
    <t>aws_1hour.fid-4bbfb0ab_194841cebf7_-54f9</t>
  </si>
  <si>
    <t>2023-01-05T01:00:00</t>
  </si>
  <si>
    <t>aws_1hour.fid-4bbfb0ab_194841cebf7_-5522</t>
  </si>
  <si>
    <t>2023-01-05T02:00:00</t>
  </si>
  <si>
    <t>aws_1hour.fid-4bbfb0ab_194841cebf7_-54f8</t>
  </si>
  <si>
    <t>2023-01-05T03:00:00</t>
  </si>
  <si>
    <t>aws_1hour.fid-4bbfb0ab_194841cebf7_-5553</t>
  </si>
  <si>
    <t>2023-01-05T04:00:00</t>
  </si>
  <si>
    <t>aws_1hour.fid-4bbfb0ab_194841cebf7_-5557</t>
  </si>
  <si>
    <t>2023-01-05T05:00:00</t>
  </si>
  <si>
    <t>aws_1hour.fid-4bbfb0ab_194841cebf7_-5588</t>
  </si>
  <si>
    <t>2023-01-05T06:00:00</t>
  </si>
  <si>
    <t>aws_1hour.fid-4bbfb0ab_194841cebf7_-54ef</t>
  </si>
  <si>
    <t>2023-01-05T07:00:00</t>
  </si>
  <si>
    <t>aws_1hour.fid-4bbfb0ab_194841cebf7_-5539</t>
  </si>
  <si>
    <t>2023-01-05T08:00:00</t>
  </si>
  <si>
    <t>aws_1hour.fid-4bbfb0ab_194841cebf7_-556d</t>
  </si>
  <si>
    <t>2023-01-05T09:00:00</t>
  </si>
  <si>
    <t>aws_1hour.fid-4bbfb0ab_194841cebf7_-555e</t>
  </si>
  <si>
    <t>2023-01-05T10:00:00</t>
  </si>
  <si>
    <t>aws_1hour.fid-4bbfb0ab_194841cebf7_-54f3</t>
  </si>
  <si>
    <t>2023-01-05T11:00:00</t>
  </si>
  <si>
    <t>aws_1hour.fid-4bbfb0ab_194841cebf7_-54f2</t>
  </si>
  <si>
    <t>2023-01-05T12:00:00</t>
  </si>
  <si>
    <t>aws_1hour.fid-4bbfb0ab_194841cebf7_-5590</t>
  </si>
  <si>
    <t>2023-01-05T13:00:00</t>
  </si>
  <si>
    <t>aws_1hour.fid-4bbfb0ab_194841cebf7_-5521</t>
  </si>
  <si>
    <t>2023-01-05T14:00:00</t>
  </si>
  <si>
    <t>aws_1hour.fid-4bbfb0ab_194841cebf7_-5503</t>
  </si>
  <si>
    <t>2023-01-05T15:00:00</t>
  </si>
  <si>
    <t>aws_1hour.fid-4bbfb0ab_194841cebf7_-5543</t>
  </si>
  <si>
    <t>2023-01-05T16:00:00</t>
  </si>
  <si>
    <t>aws_1hour.fid-4bbfb0ab_194841cebf7_-5583</t>
  </si>
  <si>
    <t>2023-01-05T17:00:00</t>
  </si>
  <si>
    <t>aws_1hour.fid-4bbfb0ab_194841cebf7_-5520</t>
  </si>
  <si>
    <t>2023-01-05T18:00:00</t>
  </si>
  <si>
    <t>aws_1hour.fid-4bbfb0ab_194841cebf7_-5587</t>
  </si>
  <si>
    <t>2023-01-05T19:00:00</t>
  </si>
  <si>
    <t>aws_1hour.fid-4bbfb0ab_194841cebf7_-5575</t>
  </si>
  <si>
    <t>2023-01-05T20:00:00</t>
  </si>
  <si>
    <t>aws_1hour.fid-4bbfb0ab_194841cebf7_-555d</t>
  </si>
  <si>
    <t>2023-01-05T21:00:00</t>
  </si>
  <si>
    <t>aws_1hour.fid-4bbfb0ab_194841cebf7_-5561</t>
  </si>
  <si>
    <t>2023-01-05T22:00:00</t>
  </si>
  <si>
    <t>aws_1hour.fid-4bbfb0ab_194841cebf7_-5577</t>
  </si>
  <si>
    <t>2023-01-05T23:00:00</t>
  </si>
  <si>
    <t>aws_1hour.fid-4bbfb0ab_194841cebf7_-5541</t>
  </si>
  <si>
    <t>2023-01-06T00:00:00</t>
  </si>
  <si>
    <t>aws_1hour.fid-4bbfb0ab_194841cebf7_-5535</t>
  </si>
  <si>
    <t>2023-01-06T01:00:00</t>
  </si>
  <si>
    <t>aws_1hour.fid-4bbfb0ab_194841cebf7_-553b</t>
  </si>
  <si>
    <t>2023-01-06T02:00:00</t>
  </si>
  <si>
    <t>aws_1hour.fid-4bbfb0ab_194841cebf7_-557a</t>
  </si>
  <si>
    <t>2023-01-06T03:00:00</t>
  </si>
  <si>
    <t>aws_1hour.fid-4bbfb0ab_194841cebf7_-557f</t>
  </si>
  <si>
    <t>2023-01-06T04:00:00</t>
  </si>
  <si>
    <t>aws_1hour.fid-4bbfb0ab_194841cebf7_-5560</t>
  </si>
  <si>
    <t>2023-01-06T05:00:00</t>
  </si>
  <si>
    <t>aws_1hour.fid-4bbfb0ab_194841cebf7_-54f5</t>
  </si>
  <si>
    <t>2023-01-06T06:00:00</t>
  </si>
  <si>
    <t>aws_1hour.fid-4bbfb0ab_194841cebf7_-553f</t>
  </si>
  <si>
    <t>2023-01-06T07:00:00</t>
  </si>
  <si>
    <t>aws_1hour.fid-4bbfb0ab_194841cebf7_-555c</t>
  </si>
  <si>
    <t>2023-01-06T08:00:00</t>
  </si>
  <si>
    <t>aws_1hour.fid-4bbfb0ab_194841cebf7_-5582</t>
  </si>
  <si>
    <t>2023-01-06T09:00:00</t>
  </si>
  <si>
    <t>aws_1hour.fid-4bbfb0ab_194841cebf7_-5576</t>
  </si>
  <si>
    <t>2023-01-06T10:00:00</t>
  </si>
  <si>
    <t>aws_1hour.fid-4bbfb0ab_194841cebf7_-558a</t>
  </si>
  <si>
    <t>2023-01-06T11:00:00</t>
  </si>
  <si>
    <t>aws_1hour.fid-4bbfb0ab_194841cebf7_-555a</t>
  </si>
  <si>
    <t>2023-01-06T12:00:00</t>
  </si>
  <si>
    <t>aws_1hour.fid-4bbfb0ab_194841cebf7_-54f7</t>
  </si>
  <si>
    <t>2023-01-06T13:00:00</t>
  </si>
  <si>
    <t>aws_1hour.fid-4bbfb0ab_194841cebf7_-553e</t>
  </si>
  <si>
    <t>2023-01-06T14:00:00</t>
  </si>
  <si>
    <t>aws_1hour.fid-4bbfb0ab_194841cebf7_-551b</t>
  </si>
  <si>
    <t>2023-01-06T15:00:00</t>
  </si>
  <si>
    <t>aws_1hour.fid-4bbfb0ab_194841cebf7_-5567</t>
  </si>
  <si>
    <t>2023-01-06T16:00:00</t>
  </si>
  <si>
    <t>aws_1hour.fid-4bbfb0ab_194841cebf7_-54ea</t>
  </si>
  <si>
    <t>2023-01-06T17:00:00</t>
  </si>
  <si>
    <t>aws_1hour.fid-4bbfb0ab_194841cebf7_-552b</t>
  </si>
  <si>
    <t>2023-01-06T18:00:00</t>
  </si>
  <si>
    <t>aws_1hour.fid-4bbfb0ab_194841cebf7_-551a</t>
  </si>
  <si>
    <t>2023-01-06T19:00:00</t>
  </si>
  <si>
    <t>aws_1hour.fid-4bbfb0ab_194841cebf7_-550f</t>
  </si>
  <si>
    <t>2023-01-06T20:00:00</t>
  </si>
  <si>
    <t>aws_1hour.fid-4bbfb0ab_194841cebf7_-553d</t>
  </si>
  <si>
    <t>2023-01-06T21:00:00</t>
  </si>
  <si>
    <t>aws_1hour.fid-4bbfb0ab_194841cebf7_-5586</t>
  </si>
  <si>
    <t>2023-01-06T22:00:00</t>
  </si>
  <si>
    <t>aws_1hour.fid-4bbfb0ab_194841cebf7_-5551</t>
  </si>
  <si>
    <t>2023-01-06T23:00:00</t>
  </si>
  <si>
    <t>aws_1hour.fid-4bbfb0ab_194841cebf7_-5585</t>
  </si>
  <si>
    <t>2023-01-07T00:00:00</t>
  </si>
  <si>
    <t>aws_1hour.fid-4bbfb0ab_194841cebf7_-5534</t>
  </si>
  <si>
    <t>2023-01-07T01:00:00</t>
  </si>
  <si>
    <t>aws_1hour.fid-4bbfb0ab_194841cebf7_-5574</t>
  </si>
  <si>
    <t>2023-01-07T02:00:00</t>
  </si>
  <si>
    <t>aws_1hour.fid-4bbfb0ab_194841cebf7_-554d</t>
  </si>
  <si>
    <t>2023-01-07T03:00:00</t>
  </si>
  <si>
    <t>aws_1hour.fid-4bbfb0ab_194841cebf7_-54fd</t>
  </si>
  <si>
    <t>2023-01-07T04:00:00</t>
  </si>
  <si>
    <t>aws_1hour.fid-4bbfb0ab_194841cebf7_-5538</t>
  </si>
  <si>
    <t>2023-01-07T05:00:00</t>
  </si>
  <si>
    <t>aws_1hour.fid-4bbfb0ab_194841cebf7_-556c</t>
  </si>
  <si>
    <t>2023-01-07T06:00:00</t>
  </si>
  <si>
    <t>aws_1hour.fid-4bbfb0ab_194841cebf7_-5566</t>
  </si>
  <si>
    <t>2023-01-07T07:00:00</t>
  </si>
  <si>
    <t>aws_1hour.fid-4bbfb0ab_194841cebf7_-5546</t>
  </si>
  <si>
    <t>2023-01-07T08:00:00</t>
  </si>
  <si>
    <t>aws_1hour.fid-4bbfb0ab_194841cebf7_-5540</t>
  </si>
  <si>
    <t>2023-01-07T09:00:00</t>
  </si>
  <si>
    <t>aws_1hour.fid-4bbfb0ab_194841cebf7_-5584</t>
  </si>
  <si>
    <t>2023-01-07T10:00:00</t>
  </si>
  <si>
    <t>aws_1hour.fid-4bbfb0ab_194841cebf7_-54ec</t>
  </si>
  <si>
    <t>2023-01-07T11:00:00</t>
  </si>
  <si>
    <t>aws_1hour.fid-4bbfb0ab_194841cebf7_-5569</t>
  </si>
  <si>
    <t>2023-01-07T12:00:00</t>
  </si>
  <si>
    <t>aws_1hour.fid-4bbfb0ab_194841cebf7_-54fc</t>
  </si>
  <si>
    <t>2023-01-07T13:00:00</t>
  </si>
  <si>
    <t>aws_1hour.fid-4bbfb0ab_194841cebf7_-54ee</t>
  </si>
  <si>
    <t>2023-01-07T14:00:00</t>
  </si>
  <si>
    <t>aws_1hour.fid-4bbfb0ab_194841cebf7_-556b</t>
  </si>
  <si>
    <t>2023-01-07T15:00:00</t>
  </si>
  <si>
    <t>aws_1hour.fid-4bbfb0ab_194841cebf7_-5514</t>
  </si>
  <si>
    <t>2023-01-07T16:00:00</t>
  </si>
  <si>
    <t>aws_1hour.fid-4bbfb0ab_194841cebf7_-554a</t>
  </si>
  <si>
    <t>2023-01-07T17:00:00</t>
  </si>
  <si>
    <t>aws_1hour.fid-4bbfb0ab_194841cebf7_-5565</t>
  </si>
  <si>
    <t>2023-01-07T18:00:00</t>
  </si>
  <si>
    <t>aws_1hour.fid-4bbfb0ab_194841cebf7_-5537</t>
  </si>
  <si>
    <t>2023-01-07T19:00:00</t>
  </si>
  <si>
    <t>aws_1hour.fid-4bbfb0ab_194841cebf7_-5505</t>
  </si>
  <si>
    <t>2023-01-07T20:00:00</t>
  </si>
  <si>
    <t>aws_1hour.fid-4bbfb0ab_194841cebf7_-5552</t>
  </si>
  <si>
    <t>2023-01-07T21:00:00</t>
  </si>
  <si>
    <t>aws_1hour.fid-4bbfb0ab_194841cebf7_-54eb</t>
  </si>
  <si>
    <t>2023-01-07T22:00:00</t>
  </si>
  <si>
    <t>aws_1hour.fid-4bbfb0ab_194841cebf7_-5573</t>
  </si>
  <si>
    <t>2023-01-07T23:00:00</t>
  </si>
  <si>
    <t>aws_1hour.fid-4bbfb0ab_194841cebf7_-5568</t>
  </si>
  <si>
    <t>2023-01-08T00:00:00</t>
  </si>
  <si>
    <t>aws_1hour.fid-4bbfb0ab_194841cebf7_-5579</t>
  </si>
  <si>
    <t>2023-01-08T01:00:00</t>
  </si>
  <si>
    <t>aws_1hour.fid-4bbfb0ab_194841cebf7_-5513</t>
  </si>
  <si>
    <t>2023-01-08T02:00:00</t>
  </si>
  <si>
    <t>aws_1hour.fid-4bbfb0ab_194841cebf7_-5572</t>
  </si>
  <si>
    <t>2023-01-08T03:00:00</t>
  </si>
  <si>
    <t>aws_1hour.fid-4bbfb0ab_194841cebf7_-54fb</t>
  </si>
  <si>
    <t>2023-01-08T04:00:00</t>
  </si>
  <si>
    <t>aws_1hour.fid-4bbfb0ab_194841cebf7_-558f</t>
  </si>
  <si>
    <t>2023-01-08T05:00:00</t>
  </si>
  <si>
    <t>aws_1hour.fid-4bbfb0ab_194841cebf7_-558b</t>
  </si>
  <si>
    <t>2023-01-08T06:00:00</t>
  </si>
  <si>
    <t>aws_1hour.fid-4bbfb0ab_194841cebf7_-5512</t>
  </si>
  <si>
    <t>2023-01-08T07:00:00</t>
  </si>
  <si>
    <t>aws_1hour.fid-4bbfb0ab_194841cebf7_-554c</t>
  </si>
  <si>
    <t>2023-01-08T08:00:00</t>
  </si>
  <si>
    <t>aws_1hour.fid-4bbfb0ab_194841cebf7_-5519</t>
  </si>
  <si>
    <t>2023-01-08T09:00:00</t>
  </si>
  <si>
    <t>aws_1hour.fid-4bbfb0ab_194841cebf7_-554b</t>
  </si>
  <si>
    <t>2023-01-08T10:00:00</t>
  </si>
  <si>
    <t>aws_1hour.fid-4bbfb0ab_194841cebf7_-550e</t>
  </si>
  <si>
    <t>2023-01-08T11:00:00</t>
  </si>
  <si>
    <t>aws_1hour.fid-4bbfb0ab_194841cebf7_-550d</t>
  </si>
  <si>
    <t>2023-01-08T12:00:00</t>
  </si>
  <si>
    <t>aws_1hour.fid-4bbfb0ab_194841cebf7_-552a</t>
  </si>
  <si>
    <t>2023-01-08T13:00:00</t>
  </si>
  <si>
    <t>aws_1hour.fid-4bbfb0ab_194841cebf7_-54f1</t>
  </si>
  <si>
    <t>2023-01-08T14:00:00</t>
  </si>
  <si>
    <t>aws_1hour.fid-4bbfb0ab_194841cebf7_-5532</t>
  </si>
  <si>
    <t>2023-01-08T15:00:00</t>
  </si>
  <si>
    <t>aws_1hour.fid-4bbfb0ab_194841cebf7_-550c</t>
  </si>
  <si>
    <t>2023-01-08T16:00:00</t>
  </si>
  <si>
    <t>aws_1hour.fid-4bbfb0ab_194841cebf7_-5529</t>
  </si>
  <si>
    <t>2023-01-08T17:00:00</t>
  </si>
  <si>
    <t>aws_1hour.fid-4bbfb0ab_194841cebf7_-5531</t>
  </si>
  <si>
    <t>2023-01-08T18:00:00</t>
  </si>
  <si>
    <t>aws_1hour.fid-4bbfb0ab_194841cebf7_-5564</t>
  </si>
  <si>
    <t>2023-01-08T19:00:00</t>
  </si>
  <si>
    <t>aws_1hour.fid-4bbfb0ab_194841cebf7_-5528</t>
  </si>
  <si>
    <t>2023-01-08T20:00:00</t>
  </si>
  <si>
    <t>aws_1hour.fid-4bbfb0ab_194841cebf7_-5559</t>
  </si>
  <si>
    <t>2023-01-08T21:00:00</t>
  </si>
  <si>
    <t>aws_1hour.fid-4bbfb0ab_194841cebf7_-5556</t>
  </si>
  <si>
    <t>2023-01-08T22:00:00</t>
  </si>
  <si>
    <t>aws_1hour.fid-4bbfb0ab_194841cebf7_-5549</t>
  </si>
  <si>
    <t>2023-01-08T23:00:00</t>
  </si>
  <si>
    <t>aws_1hour.fid-4bbfb0ab_194841cebf7_-54e9</t>
  </si>
  <si>
    <t>2023-01-09T00:00:00</t>
  </si>
  <si>
    <t>aws_1hour.fid-4bbfb0ab_194841cebf7_-555f</t>
  </si>
  <si>
    <t>2023-01-09T01:00:00</t>
  </si>
  <si>
    <t>aws_1hour.fid-4bbfb0ab_194841cebf7_-553c</t>
  </si>
  <si>
    <t>2023-01-09T02:00:00</t>
  </si>
  <si>
    <t>aws_1hour.fid-4bbfb0ab_194841cebf7_-551f</t>
  </si>
  <si>
    <t>2023-01-09T03:00:00</t>
  </si>
  <si>
    <t>aws_1hour.fid-4bbfb0ab_194841cebf7_-5581</t>
  </si>
  <si>
    <t>2023-01-09T04:00:00</t>
  </si>
  <si>
    <t>aws_1hour.fid-4bbfb0ab_194841cebf7_-5571</t>
  </si>
  <si>
    <t>2023-01-09T05:00:00</t>
  </si>
  <si>
    <t>aws_1hour.fid-4bbfb0ab_194841cebf7_-556a</t>
  </si>
  <si>
    <t>2023-01-09T06:00:00</t>
  </si>
  <si>
    <t>aws_1hour.fid-4bbfb0ab_194841cebf7_-5502</t>
  </si>
  <si>
    <t>2023-01-09T07:00:00</t>
  </si>
  <si>
    <t>aws_1hour.fid-4bbfb0ab_194841cebf7_-5589</t>
  </si>
  <si>
    <t>2023-01-09T08:00:00</t>
  </si>
  <si>
    <t>aws_1hour.fid-4bbfb0ab_194841cebf7_-5558</t>
  </si>
  <si>
    <t>2023-01-09T09:00:00</t>
  </si>
  <si>
    <t>aws_1hour.fid-4bbfb0ab_194841cebf7_-55e2</t>
  </si>
  <si>
    <t>2023-01-09T10:00:00</t>
  </si>
  <si>
    <t>aws_1hour.fid-4bbfb0ab_194841cebf7_-55dc</t>
  </si>
  <si>
    <t>2023-01-09T11:00:00</t>
  </si>
  <si>
    <t>aws_1hour.fid-4bbfb0ab_194841cebf7_-55af</t>
  </si>
  <si>
    <t>2023-01-09T12:00:00</t>
  </si>
  <si>
    <t>aws_1hour.fid-4bbfb0ab_194841cebf7_-55d9</t>
  </si>
  <si>
    <t>2023-01-09T13:00:00</t>
  </si>
  <si>
    <t>aws_1hour.fid-4bbfb0ab_194841cebf7_-55de</t>
  </si>
  <si>
    <t>2023-01-09T14:00:00</t>
  </si>
  <si>
    <t>aws_1hour.fid-4bbfb0ab_194841cebf7_-559b</t>
  </si>
  <si>
    <t>2023-01-09T15:00:00</t>
  </si>
  <si>
    <t>aws_1hour.fid-4bbfb0ab_194841cebf7_-55c7</t>
  </si>
  <si>
    <t>2023-01-09T16:00:00</t>
  </si>
  <si>
    <t>aws_1hour.fid-4bbfb0ab_194841cebf7_-5603</t>
  </si>
  <si>
    <t>2023-01-09T17:00:00</t>
  </si>
  <si>
    <t>aws_1hour.fid-4bbfb0ab_194841cebf7_-560c</t>
  </si>
  <si>
    <t>2023-01-09T18:00:00</t>
  </si>
  <si>
    <t>aws_1hour.fid-4bbfb0ab_194841cebf7_-560e</t>
  </si>
  <si>
    <t>2023-01-09T19:00:00</t>
  </si>
  <si>
    <t>aws_1hour.fid-4bbfb0ab_194841cebf7_-55f7</t>
  </si>
  <si>
    <t>2023-01-09T20:00:00</t>
  </si>
  <si>
    <t>aws_1hour.fid-4bbfb0ab_194841cebf7_-5633</t>
  </si>
  <si>
    <t>2023-01-09T21:00:00</t>
  </si>
  <si>
    <t>aws_1hour.fid-4bbfb0ab_194841cebf7_-560b</t>
  </si>
  <si>
    <t>2023-01-09T22:00:00</t>
  </si>
  <si>
    <t>aws_1hour.fid-4bbfb0ab_194841cebf7_-5624</t>
  </si>
  <si>
    <t>2023-01-09T23:00:00</t>
  </si>
  <si>
    <t>aws_1hour.fid-4bbfb0ab_194841cebf7_-55ed</t>
  </si>
  <si>
    <t>2023-01-10T00:00:00</t>
  </si>
  <si>
    <t>aws_1hour.fid-4bbfb0ab_194841cebf7_-5627</t>
  </si>
  <si>
    <t>2023-01-10T01:00:00</t>
  </si>
  <si>
    <t>aws_1hour.fid-4bbfb0ab_194841cebf7_-561c</t>
  </si>
  <si>
    <t>2023-01-10T02:00:00</t>
  </si>
  <si>
    <t>aws_1hour.fid-4bbfb0ab_194841cebf7_-562b</t>
  </si>
  <si>
    <t>2023-01-10T03:00:00</t>
  </si>
  <si>
    <t>aws_1hour.fid-4bbfb0ab_194841cebf7_-55f9</t>
  </si>
  <si>
    <t>2023-01-10T04:00:00</t>
  </si>
  <si>
    <t>aws_1hour.fid-4bbfb0ab_194841cebf7_-55e1</t>
  </si>
  <si>
    <t>2023-01-10T05:00:00</t>
  </si>
  <si>
    <t>aws_1hour.fid-4bbfb0ab_194841cebf7_-55fc</t>
  </si>
  <si>
    <t>2023-01-10T06:00:00</t>
  </si>
  <si>
    <t>aws_1hour.fid-4bbfb0ab_194841cebf7_-5638</t>
  </si>
  <si>
    <t>2023-01-10T07:00:00</t>
  </si>
  <si>
    <t>aws_1hour.fid-4bbfb0ab_194841cebf7_-55a3</t>
  </si>
  <si>
    <t>2023-01-10T08:00:00</t>
  </si>
  <si>
    <t>aws_1hour.fid-4bbfb0ab_194841cebf7_-5632</t>
  </si>
  <si>
    <t>2023-01-10T09:00:00</t>
  </si>
  <si>
    <t>aws_1hour.fid-4bbfb0ab_194841cebf7_-55c4</t>
  </si>
  <si>
    <t>2023-01-10T10:00:00</t>
  </si>
  <si>
    <t>aws_1hour.fid-4bbfb0ab_194841cebf7_-55ae</t>
  </si>
  <si>
    <t>2023-01-10T11:00:00</t>
  </si>
  <si>
    <t>aws_1hour.fid-4bbfb0ab_194841cebf7_-5623</t>
  </si>
  <si>
    <t>2023-01-10T12:00:00</t>
  </si>
  <si>
    <t>aws_1hour.fid-4bbfb0ab_194841cebf7_-55e7</t>
  </si>
  <si>
    <t>2023-01-10T13:00:00</t>
  </si>
  <si>
    <t>aws_1hour.fid-4bbfb0ab_194841cebf7_-5631</t>
  </si>
  <si>
    <t>2023-01-10T14:00:00</t>
  </si>
  <si>
    <t>aws_1hour.fid-4bbfb0ab_194841cebf7_-55b8</t>
  </si>
  <si>
    <t>2023-01-10T15:00:00</t>
  </si>
  <si>
    <t>aws_1hour.fid-4bbfb0ab_194841cebf7_-562e</t>
  </si>
  <si>
    <t>2023-01-10T16:00:00</t>
  </si>
  <si>
    <t>aws_1hour.fid-4bbfb0ab_194841cebf7_-5615</t>
  </si>
  <si>
    <t>2023-01-10T17:00:00</t>
  </si>
  <si>
    <t>aws_1hour.fid-4bbfb0ab_194841cebf7_-5606</t>
  </si>
  <si>
    <t>2023-01-10T18:00:00</t>
  </si>
  <si>
    <t>aws_1hour.fid-4bbfb0ab_194841cebf7_-55ab</t>
  </si>
  <si>
    <t>2023-01-10T19:00:00</t>
  </si>
  <si>
    <t>aws_1hour.fid-4bbfb0ab_194841cebf7_-559f</t>
  </si>
  <si>
    <t>2023-01-10T20:00:00</t>
  </si>
  <si>
    <t>aws_1hour.fid-4bbfb0ab_194841cebf7_-55b4</t>
  </si>
  <si>
    <t>2023-01-10T21:00:00</t>
  </si>
  <si>
    <t>aws_1hour.fid-4bbfb0ab_194841cebf7_-55c9</t>
  </si>
  <si>
    <t>2023-01-10T22:00:00</t>
  </si>
  <si>
    <t>aws_1hour.fid-4bbfb0ab_194841cebf7_-5598</t>
  </si>
  <si>
    <t>2023-01-10T23:00:00</t>
  </si>
  <si>
    <t>aws_1hour.fid-4bbfb0ab_194841cebf7_-562a</t>
  </si>
  <si>
    <t>2023-01-11T00:00:00</t>
  </si>
  <si>
    <t>aws_1hour.fid-4bbfb0ab_194841cebf7_-55a6</t>
  </si>
  <si>
    <t>2023-01-11T01:00:00</t>
  </si>
  <si>
    <t>aws_1hour.fid-4bbfb0ab_194841cebf7_-5619</t>
  </si>
  <si>
    <t>2023-01-11T02:00:00</t>
  </si>
  <si>
    <t>aws_1hour.fid-4bbfb0ab_194841cebf7_-55c6</t>
  </si>
  <si>
    <t>2023-01-11T03:00:00</t>
  </si>
  <si>
    <t>aws_1hour.fid-4bbfb0ab_194841cebf7_-5597</t>
  </si>
  <si>
    <t>2023-01-11T04:00:00</t>
  </si>
  <si>
    <t>aws_1hour.fid-4bbfb0ab_194841cebf7_-55b7</t>
  </si>
  <si>
    <t>2023-01-11T05:00:00</t>
  </si>
  <si>
    <t>aws_1hour.fid-4bbfb0ab_194841cebf7_-5629</t>
  </si>
  <si>
    <t>2023-01-11T06:00:00</t>
  </si>
  <si>
    <t>aws_1hour.fid-4bbfb0ab_194841cebf7_-55aa</t>
  </si>
  <si>
    <t>2023-01-11T07:00:00</t>
  </si>
  <si>
    <t>aws_1hour.fid-4bbfb0ab_194841cebf7_-55e6</t>
  </si>
  <si>
    <t>2023-01-11T08:00:00</t>
  </si>
  <si>
    <t>aws_1hour.fid-4bbfb0ab_194841cebf7_-5614</t>
  </si>
  <si>
    <t>2023-01-11T09:00:00</t>
  </si>
  <si>
    <t>aws_1hour.fid-4bbfb0ab_194841cebf7_-55e5</t>
  </si>
  <si>
    <t>2023-01-11T10:00:00</t>
  </si>
  <si>
    <t>aws_1hour.fid-4bbfb0ab_194841cebf7_-55d7</t>
  </si>
  <si>
    <t>2023-01-11T11:00:00</t>
  </si>
  <si>
    <t>aws_1hour.fid-4bbfb0ab_194841cebf7_-55c5</t>
  </si>
  <si>
    <t>2023-01-11T12:00:00</t>
  </si>
  <si>
    <t>aws_1hour.fid-4bbfb0ab_194841cebf7_-55a5</t>
  </si>
  <si>
    <t>2023-01-11T13:00:00</t>
  </si>
  <si>
    <t>aws_1hour.fid-4bbfb0ab_194841cebf7_-562d</t>
  </si>
  <si>
    <t>2023-01-11T14:00:00</t>
  </si>
  <si>
    <t>aws_1hour.fid-4bbfb0ab_194841cebf7_-559e</t>
  </si>
  <si>
    <t>2023-01-11T15:00:00</t>
  </si>
  <si>
    <t>aws_1hour.fid-4bbfb0ab_194841cebf7_-560a</t>
  </si>
  <si>
    <t>2023-01-11T16:00:00</t>
  </si>
  <si>
    <t>aws_1hour.fid-4bbfb0ab_194841cebf7_-55d6</t>
  </si>
  <si>
    <t>2023-01-11T17:00:00</t>
  </si>
  <si>
    <t>aws_1hour.fid-4bbfb0ab_194841cebf7_-55c8</t>
  </si>
  <si>
    <t>2023-01-11T18:00:00</t>
  </si>
  <si>
    <t>aws_1hour.fid-4bbfb0ab_194841cebf7_-55df</t>
  </si>
  <si>
    <t>2023-01-11T19:00:00</t>
  </si>
  <si>
    <t>aws_1hour.fid-4bbfb0ab_194841cebf7_-5622</t>
  </si>
  <si>
    <t>2023-01-11T20:00:00</t>
  </si>
  <si>
    <t>aws_1hour.fid-4bbfb0ab_194841cebf7_-5593</t>
  </si>
  <si>
    <t>2023-01-11T21:00:00</t>
  </si>
  <si>
    <t>aws_1hour.fid-4bbfb0ab_194841cebf7_-55b3</t>
  </si>
  <si>
    <t>2023-01-11T22:00:00</t>
  </si>
  <si>
    <t>aws_1hour.fid-4bbfb0ab_194841cebf7_-559d</t>
  </si>
  <si>
    <t>2023-01-11T23:00:00</t>
  </si>
  <si>
    <t>aws_1hour.fid-4bbfb0ab_194841cebf7_-560d</t>
  </si>
  <si>
    <t>2023-01-12T00:00:00</t>
  </si>
  <si>
    <t>aws_1hour.fid-4bbfb0ab_194841cebf7_-5596</t>
  </si>
  <si>
    <t>2023-01-12T01:00:00</t>
  </si>
  <si>
    <t>aws_1hour.fid-4bbfb0ab_194841cebf7_-559c</t>
  </si>
  <si>
    <t>2023-01-12T02:00:00</t>
  </si>
  <si>
    <t>aws_1hour.fid-4bbfb0ab_194841cebf7_-55cb</t>
  </si>
  <si>
    <t>2023-01-12T03:00:00</t>
  </si>
  <si>
    <t>aws_1hour.fid-4bbfb0ab_194841cebf7_-5621</t>
  </si>
  <si>
    <t>2023-01-12T04:00:00</t>
  </si>
  <si>
    <t>aws_1hour.fid-4bbfb0ab_194841cebf7_-561b</t>
  </si>
  <si>
    <t>2023-01-12T05:00:00</t>
  </si>
  <si>
    <t>aws_1hour.fid-4bbfb0ab_194841cebf7_-5592</t>
  </si>
  <si>
    <t>2023-01-12T06:00:00</t>
  </si>
  <si>
    <t>aws_1hour.fid-4bbfb0ab_194841cebf7_-55c0</t>
  </si>
  <si>
    <t>2023-01-12T07:00:00</t>
  </si>
  <si>
    <t>aws_1hour.fid-4bbfb0ab_194841cebf7_-5608</t>
  </si>
  <si>
    <t>2023-01-12T08:00:00</t>
  </si>
  <si>
    <t>aws_1hour.fid-4bbfb0ab_194841cebf7_-55e8</t>
  </si>
  <si>
    <t>2023-01-12T09:00:00</t>
  </si>
  <si>
    <t>aws_1hour.fid-4bbfb0ab_194841cebf7_-55e0</t>
  </si>
  <si>
    <t>2023-01-12T10:00:00</t>
  </si>
  <si>
    <t>aws_1hour.fid-4bbfb0ab_194841cebf7_-55bd</t>
  </si>
  <si>
    <t>2023-01-12T11:00:00</t>
  </si>
  <si>
    <t>aws_1hour.fid-4bbfb0ab_194841cebf7_-55a9</t>
  </si>
  <si>
    <t>2023-01-12T12:00:00</t>
  </si>
  <si>
    <t>aws_1hour.fid-4bbfb0ab_194841cebf7_-55a2</t>
  </si>
  <si>
    <t>2023-01-12T13:00:00</t>
  </si>
  <si>
    <t>aws_1hour.fid-4bbfb0ab_194841cebf7_-5637</t>
  </si>
  <si>
    <t>2023-01-12T14:00:00</t>
  </si>
  <si>
    <t>aws_1hour.fid-4bbfb0ab_194841cebf7_-55bf</t>
  </si>
  <si>
    <t>2023-01-12T15:00:00</t>
  </si>
  <si>
    <t>aws_1hour.fid-4bbfb0ab_194841cebf7_-55bc</t>
  </si>
  <si>
    <t>2023-01-12T16:00:00</t>
  </si>
  <si>
    <t>aws_1hour.fid-4bbfb0ab_194841cebf7_-55d5</t>
  </si>
  <si>
    <t>2023-01-12T17:00:00</t>
  </si>
  <si>
    <t>aws_1hour.fid-4bbfb0ab_194841cebf7_-5609</t>
  </si>
  <si>
    <t>2023-01-12T18:00:00</t>
  </si>
  <si>
    <t>aws_1hour.fid-4bbfb0ab_194841cebf7_-5626</t>
  </si>
  <si>
    <t>2023-01-12T19:00:00</t>
  </si>
  <si>
    <t>aws_1hour.fid-4bbfb0ab_194841cebf7_-55b2</t>
  </si>
  <si>
    <t>2023-01-12T20:00:00</t>
  </si>
  <si>
    <t>aws_1hour.fid-4bbfb0ab_194841cebf7_-55ac</t>
  </si>
  <si>
    <t>2023-01-12T21:00:00</t>
  </si>
  <si>
    <t>aws_1hour.fid-4bbfb0ab_194841cebf7_-5636</t>
  </si>
  <si>
    <t>2023-01-12T22:00:00</t>
  </si>
  <si>
    <t>aws_1hour.fid-4bbfb0ab_194841cebf7_-55c3</t>
  </si>
  <si>
    <t>2023-01-12T23:00:00</t>
  </si>
  <si>
    <t>aws_1hour.fid-4bbfb0ab_194841cebf7_-55c2</t>
  </si>
  <si>
    <t>2023-01-13T00:00:00</t>
  </si>
  <si>
    <t>aws_1hour.fid-4bbfb0ab_194841cebf7_-55bb</t>
  </si>
  <si>
    <t>2023-01-13T01:00:00</t>
  </si>
  <si>
    <t>aws_1hour.fid-4bbfb0ab_194841cebf7_-55ff</t>
  </si>
  <si>
    <t>2023-01-13T02:00:00</t>
  </si>
  <si>
    <t>aws_1hour.fid-4bbfb0ab_194841cebf7_-560f</t>
  </si>
  <si>
    <t>2023-01-13T03:00:00</t>
  </si>
  <si>
    <t>aws_1hour.fid-4bbfb0ab_194841cebf7_-55f0</t>
  </si>
  <si>
    <t>2023-01-13T04:00:00</t>
  </si>
  <si>
    <t>aws_1hour.fid-4bbfb0ab_194841cebf7_-55fb</t>
  </si>
  <si>
    <t>2023-01-13T05:00:00</t>
  </si>
  <si>
    <t>aws_1hour.fid-4bbfb0ab_194841cebf7_-55ef</t>
  </si>
  <si>
    <t>2023-01-13T06:00:00</t>
  </si>
  <si>
    <t>aws_1hour.fid-4bbfb0ab_194841cebf7_-55a8</t>
  </si>
  <si>
    <t>2023-01-13T07:00:00</t>
  </si>
  <si>
    <t>aws_1hour.fid-4bbfb0ab_194841cebf7_-55d0</t>
  </si>
  <si>
    <t>2023-01-13T08:00:00</t>
  </si>
  <si>
    <t>aws_1hour.fid-4bbfb0ab_194841cebf7_-55eb</t>
  </si>
  <si>
    <t>2023-01-13T09:00:00</t>
  </si>
  <si>
    <t>aws_1hour.fid-4bbfb0ab_194841cebf7_-5591</t>
  </si>
  <si>
    <t>2023-01-13T10:00:00</t>
  </si>
  <si>
    <t>aws_1hour.fid-4bbfb0ab_194841cebf7_-55d2</t>
  </si>
  <si>
    <t>2023-01-13T11:00:00</t>
  </si>
  <si>
    <t>aws_1hour.fid-4bbfb0ab_194841cebf7_-55cf</t>
  </si>
  <si>
    <t>2023-01-13T12:00:00</t>
  </si>
  <si>
    <t>aws_1hour.fid-4bbfb0ab_194841cebf7_-5635</t>
  </si>
  <si>
    <t>2023-01-13T13:00:00</t>
  </si>
  <si>
    <t>aws_1hour.fid-4bbfb0ab_194841cebf7_-5630</t>
  </si>
  <si>
    <t>2023-01-13T14:00:00</t>
  </si>
  <si>
    <t>aws_1hour.fid-4bbfb0ab_194841cebf7_-55ee</t>
  </si>
  <si>
    <t>2023-01-13T15:00:00</t>
  </si>
  <si>
    <t>aws_1hour.fid-4bbfb0ab_194841cebf7_-5605</t>
  </si>
  <si>
    <t>2023-01-13T16:00:00</t>
  </si>
  <si>
    <t>aws_1hour.fid-4bbfb0ab_194841cebf7_-5613</t>
  </si>
  <si>
    <t>2023-01-13T17:00:00</t>
  </si>
  <si>
    <t>aws_1hour.fid-4bbfb0ab_194841cebf7_-5612</t>
  </si>
  <si>
    <t>2023-01-13T18:00:00</t>
  </si>
  <si>
    <t>aws_1hour.fid-4bbfb0ab_194841cebf7_-55ce</t>
  </si>
  <si>
    <t>2023-01-13T19:00:00</t>
  </si>
  <si>
    <t>aws_1hour.fid-4bbfb0ab_194841cebf7_-5611</t>
  </si>
  <si>
    <t>2023-01-13T20:00:00</t>
  </si>
  <si>
    <t>aws_1hour.fid-4bbfb0ab_194841cebf7_-55b6</t>
  </si>
  <si>
    <t>2023-01-13T21:00:00</t>
  </si>
  <si>
    <t>aws_1hour.fid-4bbfb0ab_194841cebf7_-55c1</t>
  </si>
  <si>
    <t>2023-01-13T22:00:00</t>
  </si>
  <si>
    <t>aws_1hour.fid-4bbfb0ab_194841cebf7_-55e9</t>
  </si>
  <si>
    <t>2023-01-13T23:00:00</t>
  </si>
  <si>
    <t>aws_1hour.fid-4bbfb0ab_194841cebf7_-5625</t>
  </si>
  <si>
    <t>2023-01-14T00:00:00</t>
  </si>
  <si>
    <t>aws_1hour.fid-4bbfb0ab_194841cebf7_-5634</t>
  </si>
  <si>
    <t>2023-01-14T01:00:00</t>
  </si>
  <si>
    <t>aws_1hour.fid-4bbfb0ab_194841cebf7_-562c</t>
  </si>
  <si>
    <t>2023-01-14T02:00:00</t>
  </si>
  <si>
    <t>aws_1hour.fid-4bbfb0ab_194841cebf7_-5607</t>
  </si>
  <si>
    <t>2023-01-14T03:00:00</t>
  </si>
  <si>
    <t>aws_1hour.fid-4bbfb0ab_194841cebf7_-5602</t>
  </si>
  <si>
    <t>2023-01-14T04:00:00</t>
  </si>
  <si>
    <t>aws_1hour.fid-4bbfb0ab_194841cebf7_-55a1</t>
  </si>
  <si>
    <t>2023-01-14T05:00:00</t>
  </si>
  <si>
    <t>aws_1hour.fid-4bbfb0ab_194841cebf7_-55fa</t>
  </si>
  <si>
    <t>2023-01-14T06:00:00</t>
  </si>
  <si>
    <t>aws_1hour.fid-4bbfb0ab_194841cebf7_-55ea</t>
  </si>
  <si>
    <t>2023-01-14T07:00:00</t>
  </si>
  <si>
    <t>aws_1hour.fid-4bbfb0ab_194841cebf7_-55d1</t>
  </si>
  <si>
    <t>2023-01-14T08:00:00</t>
  </si>
  <si>
    <t>aws_1hour.fid-4bbfb0ab_194841cebf7_-55cd</t>
  </si>
  <si>
    <t>2023-01-14T09:00:00</t>
  </si>
  <si>
    <t>aws_1hour.fid-4bbfb0ab_194841cebf7_-55db</t>
  </si>
  <si>
    <t>2023-01-14T10:00:00</t>
  </si>
  <si>
    <t>aws_1hour.fid-4bbfb0ab_194841cebf7_-55da</t>
  </si>
  <si>
    <t>2023-01-14T11:00:00</t>
  </si>
  <si>
    <t>aws_1hour.fid-4bbfb0ab_194841cebf7_-55f1</t>
  </si>
  <si>
    <t>2023-01-14T12:00:00</t>
  </si>
  <si>
    <t>aws_1hour.fid-4bbfb0ab_194841cebf7_-55f4</t>
  </si>
  <si>
    <t>2023-01-14T13:00:00</t>
  </si>
  <si>
    <t>aws_1hour.fid-4bbfb0ab_194841cebf7_-5618</t>
  </si>
  <si>
    <t>2023-01-14T14:00:00</t>
  </si>
  <si>
    <t>aws_1hour.fid-4bbfb0ab_194841cebf7_-561e</t>
  </si>
  <si>
    <t>2023-01-14T15:00:00</t>
  </si>
  <si>
    <t>aws_1hour.fid-4bbfb0ab_194841cebf7_-55e4</t>
  </si>
  <si>
    <t>2023-01-14T16:00:00</t>
  </si>
  <si>
    <t>aws_1hour.fid-4bbfb0ab_194841cebf7_-55be</t>
  </si>
  <si>
    <t>2023-01-14T17:00:00</t>
  </si>
  <si>
    <t>aws_1hour.fid-4bbfb0ab_194841cebf7_-5601</t>
  </si>
  <si>
    <t>2023-01-14T18:00:00</t>
  </si>
  <si>
    <t>aws_1hour.fid-4bbfb0ab_194841cebf7_-561a</t>
  </si>
  <si>
    <t>2023-01-14T19:00:00</t>
  </si>
  <si>
    <t>aws_1hour.fid-4bbfb0ab_194841cebf7_-5617</t>
  </si>
  <si>
    <t>2023-01-14T20:00:00</t>
  </si>
  <si>
    <t>aws_1hour.fid-4bbfb0ab_194841cebf7_-559a</t>
  </si>
  <si>
    <t>2023-01-14T21:00:00</t>
  </si>
  <si>
    <t>aws_1hour.fid-4bbfb0ab_194841cebf7_-55dd</t>
  </si>
  <si>
    <t>2023-01-14T22:00:00</t>
  </si>
  <si>
    <t>aws_1hour.fid-4bbfb0ab_194841cebf7_-5595</t>
  </si>
  <si>
    <t>2023-01-14T23:00:00</t>
  </si>
  <si>
    <t>aws_1hour.fid-4bbfb0ab_194841cebf7_-5620</t>
  </si>
  <si>
    <t>2023-01-15T00:00:00</t>
  </si>
  <si>
    <t>aws_1hour.fid-4bbfb0ab_194841cebf7_-55fe</t>
  </si>
  <si>
    <t>2023-01-15T01:00:00</t>
  </si>
  <si>
    <t>aws_1hour.fid-4bbfb0ab_194841cebf7_-55e3</t>
  </si>
  <si>
    <t>2023-01-15T02:00:00</t>
  </si>
  <si>
    <t>aws_1hour.fid-4bbfb0ab_194841cebf7_-5628</t>
  </si>
  <si>
    <t>2023-01-15T03:00:00</t>
  </si>
  <si>
    <t>aws_1hour.fid-4bbfb0ab_194841cebf7_-562f</t>
  </si>
  <si>
    <t>2023-01-15T04:00:00</t>
  </si>
  <si>
    <t>aws_1hour.fid-4bbfb0ab_194841cebf7_-5594</t>
  </si>
  <si>
    <t>2023-01-15T05:00:00</t>
  </si>
  <si>
    <t>aws_1hour.fid-4bbfb0ab_194841cebf7_-55ba</t>
  </si>
  <si>
    <t>2023-01-15T06:00:00</t>
  </si>
  <si>
    <t>aws_1hour.fid-4bbfb0ab_194841cebf7_-55f3</t>
  </si>
  <si>
    <t>2023-01-15T07:00:00</t>
  </si>
  <si>
    <t>aws_1hour.fid-4bbfb0ab_194841cebf7_-55d4</t>
  </si>
  <si>
    <t>2023-01-15T08:00:00</t>
  </si>
  <si>
    <t>aws_1hour.fid-4bbfb0ab_194841cebf7_-55b5</t>
  </si>
  <si>
    <t>2023-01-15T09:00:00</t>
  </si>
  <si>
    <t>aws_1hour.fid-4bbfb0ab_194841cebf7_-55cc</t>
  </si>
  <si>
    <t>2023-01-15T10:00:00</t>
  </si>
  <si>
    <t>aws_1hour.fid-4bbfb0ab_194841cebf7_-55a4</t>
  </si>
  <si>
    <t>2023-01-15T11:00:00</t>
  </si>
  <si>
    <t>aws_1hour.fid-4bbfb0ab_194841cebf7_-55f5</t>
  </si>
  <si>
    <t>2023-01-15T12:00:00</t>
  </si>
  <si>
    <t>aws_1hour.fid-4bbfb0ab_194841cebf7_-55b1</t>
  </si>
  <si>
    <t>2023-01-15T13:00:00</t>
  </si>
  <si>
    <t>aws_1hour.fid-4bbfb0ab_194841cebf7_-55ec</t>
  </si>
  <si>
    <t>2023-01-15T14:00:00</t>
  </si>
  <si>
    <t>aws_1hour.fid-4bbfb0ab_194841cebf7_-55b9</t>
  </si>
  <si>
    <t>2023-01-15T15:00:00</t>
  </si>
  <si>
    <t>aws_1hour.fid-4bbfb0ab_194841cebf7_-55f2</t>
  </si>
  <si>
    <t>2023-01-15T16:00:00</t>
  </si>
  <si>
    <t>aws_1hour.fid-4bbfb0ab_194841cebf7_-55d3</t>
  </si>
  <si>
    <t>2023-01-15T17:00:00</t>
  </si>
  <si>
    <t>aws_1hour.fid-4bbfb0ab_194841cebf7_-5604</t>
  </si>
  <si>
    <t>2023-01-15T18:00:00</t>
  </si>
  <si>
    <t>aws_1hour.fid-4bbfb0ab_194841cebf7_-55a7</t>
  </si>
  <si>
    <t>2023-01-15T19:00:00</t>
  </si>
  <si>
    <t>aws_1hour.fid-4bbfb0ab_194841cebf7_-5616</t>
  </si>
  <si>
    <t>2023-01-15T20:00:00</t>
  </si>
  <si>
    <t>aws_1hour.fid-4bbfb0ab_194841cebf7_-55ca</t>
  </si>
  <si>
    <t>2023-01-15T21:00:00</t>
  </si>
  <si>
    <t>aws_1hour.fid-4bbfb0ab_194841cebf7_-55fd</t>
  </si>
  <si>
    <t>2023-01-15T22:00:00</t>
  </si>
  <si>
    <t>aws_1hour.fid-4bbfb0ab_194841cebf7_-55d8</t>
  </si>
  <si>
    <t>2023-01-15T23:00:00</t>
  </si>
  <si>
    <t>aws_1hour.fid-4bbfb0ab_194841cebf7_-5600</t>
  </si>
  <si>
    <t>2023-01-16T00:00:00</t>
  </si>
  <si>
    <t>aws_1hour.fid-4bbfb0ab_194841cebf7_-55ad</t>
  </si>
  <si>
    <t>2023-01-16T01:00:00</t>
  </si>
  <si>
    <t>aws_1hour.fid-4bbfb0ab_194841cebf7_-55b0</t>
  </si>
  <si>
    <t>2023-01-16T02:00:00</t>
  </si>
  <si>
    <t>aws_1hour.fid-4bbfb0ab_194841cebf7_-5610</t>
  </si>
  <si>
    <t>2023-01-16T03:00:00</t>
  </si>
  <si>
    <t>aws_1hour.fid-4bbfb0ab_194841cebf7_-55f6</t>
  </si>
  <si>
    <t>2023-01-16T04:00:00</t>
  </si>
  <si>
    <t>aws_1hour.fid-4bbfb0ab_194841cebf7_-561d</t>
  </si>
  <si>
    <t>2023-01-16T05:00:00</t>
  </si>
  <si>
    <t>aws_1hour.fid-4bbfb0ab_194841cebf7_-561f</t>
  </si>
  <si>
    <t>2023-01-16T06:00:00</t>
  </si>
  <si>
    <t>aws_1hour.fid-4bbfb0ab_194841cebf7_-5599</t>
  </si>
  <si>
    <t>2023-01-16T07:00:00</t>
  </si>
  <si>
    <t>aws_1hour.fid-4bbfb0ab_194841cebf7_-55f8</t>
  </si>
  <si>
    <t>2023-01-16T08:00:00</t>
  </si>
  <si>
    <t>aws_1hour.fid-4bbfb0ab_194841cebf7_-55a0</t>
  </si>
  <si>
    <t>2023-01-16T09:00:00</t>
  </si>
  <si>
    <t>aws_1hour.fid-4bbfb0ab_194841cebf7_-565c</t>
  </si>
  <si>
    <t>2023-01-16T10:00:00</t>
  </si>
  <si>
    <t>aws_1hour.fid-4bbfb0ab_194841cebf7_-565b</t>
  </si>
  <si>
    <t>2023-01-16T11:00:00</t>
  </si>
  <si>
    <t>aws_1hour.fid-4bbfb0ab_194841cebf7_-56c3</t>
  </si>
  <si>
    <t>2023-01-16T12:00:00</t>
  </si>
  <si>
    <t>aws_1hour.fid-4bbfb0ab_194841cebf7_-5657</t>
  </si>
  <si>
    <t>2023-01-16T13:00:00</t>
  </si>
  <si>
    <t>aws_1hour.fid-4bbfb0ab_194841cebf7_-567d</t>
  </si>
  <si>
    <t>2023-01-16T14:00:00</t>
  </si>
  <si>
    <t>aws_1hour.fid-4bbfb0ab_194841cebf7_-5693</t>
  </si>
  <si>
    <t>2023-01-16T15:00:00</t>
  </si>
  <si>
    <t>aws_1hour.fid-4bbfb0ab_194841cebf7_-568f</t>
  </si>
  <si>
    <t>2023-01-16T16:00:00</t>
  </si>
  <si>
    <t>aws_1hour.fid-4bbfb0ab_194841cebf7_-56da</t>
  </si>
  <si>
    <t>2023-01-16T17:00:00</t>
  </si>
  <si>
    <t>aws_1hour.fid-4bbfb0ab_194841cebf7_-56ad</t>
  </si>
  <si>
    <t>2023-01-16T18:00:00</t>
  </si>
  <si>
    <t>aws_1hour.fid-4bbfb0ab_194841cebf7_-568c</t>
  </si>
  <si>
    <t>2023-01-16T19:00:00</t>
  </si>
  <si>
    <t>aws_1hour.fid-4bbfb0ab_194841cebf7_-56aa</t>
  </si>
  <si>
    <t>2023-01-16T20:00:00</t>
  </si>
  <si>
    <t>aws_1hour.fid-4bbfb0ab_194841cebf7_-5677</t>
  </si>
  <si>
    <t>2023-01-16T21:00:00</t>
  </si>
  <si>
    <t>aws_1hour.fid-4bbfb0ab_194841cebf7_-567c</t>
  </si>
  <si>
    <t>2023-01-16T22:00:00</t>
  </si>
  <si>
    <t>aws_1hour.fid-4bbfb0ab_194841cebf7_-563f</t>
  </si>
  <si>
    <t>2023-01-16T23:00:00</t>
  </si>
  <si>
    <t>aws_1hour.fid-4bbfb0ab_194841cebf7_-5692</t>
  </si>
  <si>
    <t>2023-01-17T00:00:00</t>
  </si>
  <si>
    <t>aws_1hour.fid-4bbfb0ab_194841cebf7_-5676</t>
  </si>
  <si>
    <t>2023-01-17T01:00:00</t>
  </si>
  <si>
    <t>aws_1hour.fid-4bbfb0ab_194841cebf7_-56d3</t>
  </si>
  <si>
    <t>2023-01-17T02:00:00</t>
  </si>
  <si>
    <t>aws_1hour.fid-4bbfb0ab_194841cebf7_-5698</t>
  </si>
  <si>
    <t>2023-01-17T03:00:00</t>
  </si>
  <si>
    <t>aws_1hour.fid-4bbfb0ab_194841cebf7_-56c6</t>
  </si>
  <si>
    <t>2023-01-17T04:00:00</t>
  </si>
  <si>
    <t>aws_1hour.fid-4bbfb0ab_194841cebf7_-56be</t>
  </si>
  <si>
    <t>2023-01-17T05:00:00</t>
  </si>
  <si>
    <t>aws_1hour.fid-4bbfb0ab_194841cebf7_-56a3</t>
  </si>
  <si>
    <t>2023-01-17T06:00:00</t>
  </si>
  <si>
    <t>aws_1hour.fid-4bbfb0ab_194841cebf7_-56bd</t>
  </si>
  <si>
    <t>2023-01-17T07:00:00</t>
  </si>
  <si>
    <t>aws_1hour.fid-4bbfb0ab_194841cebf7_-568b</t>
  </si>
  <si>
    <t>2023-01-17T08:00:00</t>
  </si>
  <si>
    <t>aws_1hour.fid-4bbfb0ab_194841cebf7_-5694</t>
  </si>
  <si>
    <t>2023-01-17T09:00:00</t>
  </si>
  <si>
    <t>aws_1hour.fid-4bbfb0ab_194841cebf7_-5680</t>
  </si>
  <si>
    <t>2023-01-17T10:00:00</t>
  </si>
  <si>
    <t>aws_1hour.fid-4bbfb0ab_194841cebf7_-56c5</t>
  </si>
  <si>
    <t>2023-01-17T11:00:00</t>
  </si>
  <si>
    <t>aws_1hour.fid-4bbfb0ab_194841cebf7_-564c</t>
  </si>
  <si>
    <t>2023-01-17T12:00:00</t>
  </si>
  <si>
    <t>aws_1hour.fid-4bbfb0ab_194841cebf7_-5685</t>
  </si>
  <si>
    <t>2023-01-17T13:00:00</t>
  </si>
  <si>
    <t>aws_1hour.fid-4bbfb0ab_194841cebf7_-56c9</t>
  </si>
  <si>
    <t>2023-01-17T14:00:00</t>
  </si>
  <si>
    <t>aws_1hour.fid-4bbfb0ab_194841cebf7_-5647</t>
  </si>
  <si>
    <t>2023-01-17T15:00:00</t>
  </si>
  <si>
    <t>aws_1hour.fid-4bbfb0ab_194841cebf7_-5687</t>
  </si>
  <si>
    <t>2023-01-17T16:00:00</t>
  </si>
  <si>
    <t>aws_1hour.fid-4bbfb0ab_194841cebf7_-5646</t>
  </si>
  <si>
    <t>2023-01-17T17:00:00</t>
  </si>
  <si>
    <t>aws_1hour.fid-4bbfb0ab_194841cebf7_-567f</t>
  </si>
  <si>
    <t>2023-01-17T18:00:00</t>
  </si>
  <si>
    <t>aws_1hour.fid-4bbfb0ab_194841cebf7_-5660</t>
  </si>
  <si>
    <t>2023-01-17T19:00:00</t>
  </si>
  <si>
    <t>aws_1hour.fid-4bbfb0ab_194841cebf7_-5665</t>
  </si>
  <si>
    <t>2023-01-17T20:00:00</t>
  </si>
  <si>
    <t>aws_1hour.fid-4bbfb0ab_194841cebf7_-569a</t>
  </si>
  <si>
    <t>2023-01-17T21:00:00</t>
  </si>
  <si>
    <t>aws_1hour.fid-4bbfb0ab_194841cebf7_-5684</t>
  </si>
  <si>
    <t>2023-01-17T22:00:00</t>
  </si>
  <si>
    <t>aws_1hour.fid-4bbfb0ab_194841cebf7_-56c2</t>
  </si>
  <si>
    <t>2023-01-17T23:00:00</t>
  </si>
  <si>
    <t>aws_1hour.fid-4bbfb0ab_194841cebf7_-5643</t>
  </si>
  <si>
    <t>2023-01-18T00:00:00</t>
  </si>
  <si>
    <t>aws_1hour.fid-4bbfb0ab_194841cebf7_-5667</t>
  </si>
  <si>
    <t>2023-01-18T01:00:00</t>
  </si>
  <si>
    <t>aws_1hour.fid-4bbfb0ab_194841cebf7_-564b</t>
  </si>
  <si>
    <t>2023-01-18T02:00:00</t>
  </si>
  <si>
    <t>aws_1hour.fid-4bbfb0ab_194841cebf7_-5696</t>
  </si>
  <si>
    <t>2023-01-18T03:00:00</t>
  </si>
  <si>
    <t>aws_1hour.fid-4bbfb0ab_194841cebf7_-568a</t>
  </si>
  <si>
    <t>2023-01-18T04:00:00</t>
  </si>
  <si>
    <t>aws_1hour.fid-4bbfb0ab_194841cebf7_-56a9</t>
  </si>
  <si>
    <t>2023-01-18T05:00:00</t>
  </si>
  <si>
    <t>aws_1hour.fid-4bbfb0ab_194841cebf7_-5673</t>
  </si>
  <si>
    <t>2023-01-18T06:00:00</t>
  </si>
  <si>
    <t>aws_1hour.fid-4bbfb0ab_194841cebf7_-56df</t>
  </si>
  <si>
    <t>2023-01-18T07:00:00</t>
  </si>
  <si>
    <t>aws_1hour.fid-4bbfb0ab_194841cebf7_-56d2</t>
  </si>
  <si>
    <t>2023-01-18T08:00:00</t>
  </si>
  <si>
    <t>aws_1hour.fid-4bbfb0ab_194841cebf7_-5664</t>
  </si>
  <si>
    <t>2023-01-18T09:00:00</t>
  </si>
  <si>
    <t>aws_1hour.fid-4bbfb0ab_194841cebf7_-56c1</t>
  </si>
  <si>
    <t>2023-01-18T10:00:00</t>
  </si>
  <si>
    <t>aws_1hour.fid-4bbfb0ab_194841cebf7_-5663</t>
  </si>
  <si>
    <t>2023-01-18T11:00:00</t>
  </si>
  <si>
    <t>aws_1hour.fid-4bbfb0ab_194841cebf7_-563b</t>
  </si>
  <si>
    <t>2023-01-18T12:00:00</t>
  </si>
  <si>
    <t>aws_1hour.fid-4bbfb0ab_194841cebf7_-56cf</t>
  </si>
  <si>
    <t>2023-01-18T13:00:00</t>
  </si>
  <si>
    <t>aws_1hour.fid-4bbfb0ab_194841cebf7_-5672</t>
  </si>
  <si>
    <t>2023-01-18T14:00:00</t>
  </si>
  <si>
    <t>aws_1hour.fid-4bbfb0ab_194841cebf7_-566a</t>
  </si>
  <si>
    <t>2023-01-18T15:00:00</t>
  </si>
  <si>
    <t>aws_1hour.fid-4bbfb0ab_194841cebf7_-5645</t>
  </si>
  <si>
    <t>2023-01-18T16:00:00</t>
  </si>
  <si>
    <t>aws_1hour.fid-4bbfb0ab_194841cebf7_-5654</t>
  </si>
  <si>
    <t>2023-01-18T17:00:00</t>
  </si>
  <si>
    <t>aws_1hour.fid-4bbfb0ab_194841cebf7_-5662</t>
  </si>
  <si>
    <t>2023-01-18T18:00:00</t>
  </si>
  <si>
    <t>aws_1hour.fid-4bbfb0ab_194841cebf7_-567b</t>
  </si>
  <si>
    <t>2023-01-18T19:00:00</t>
  </si>
  <si>
    <t>aws_1hour.fid-4bbfb0ab_194841cebf7_-56a8</t>
  </si>
  <si>
    <t>2023-01-18T20:00:00</t>
  </si>
  <si>
    <t>aws_1hour.fid-4bbfb0ab_194841cebf7_-56a7</t>
  </si>
  <si>
    <t>2023-01-18T21:00:00</t>
  </si>
  <si>
    <t>aws_1hour.fid-4bbfb0ab_194841cebf7_-56ce</t>
  </si>
  <si>
    <t>2023-01-18T22:00:00</t>
  </si>
  <si>
    <t>aws_1hour.fid-4bbfb0ab_194841cebf7_-56a2</t>
  </si>
  <si>
    <t>2023-01-18T23:00:00</t>
  </si>
  <si>
    <t>aws_1hour.fid-4bbfb0ab_194841cebf7_-56c8</t>
  </si>
  <si>
    <t>2023-01-19T00:00:00</t>
  </si>
  <si>
    <t>aws_1hour.fid-4bbfb0ab_194841cebf7_-567e</t>
  </si>
  <si>
    <t>2023-01-19T01:00:00</t>
  </si>
  <si>
    <t>aws_1hour.fid-4bbfb0ab_194841cebf7_-56b4</t>
  </si>
  <si>
    <t>2023-01-19T02:00:00</t>
  </si>
  <si>
    <t>aws_1hour.fid-4bbfb0ab_194841cebf7_-5653</t>
  </si>
  <si>
    <t>2023-01-19T03:00:00</t>
  </si>
  <si>
    <t>aws_1hour.fid-4bbfb0ab_194841cebf7_-56b1</t>
  </si>
  <si>
    <t>2023-01-19T04:00:00</t>
  </si>
  <si>
    <t>aws_1hour.fid-4bbfb0ab_194841cebf7_-564e</t>
  </si>
  <si>
    <t>2023-01-19T05:00:00</t>
  </si>
  <si>
    <t>aws_1hour.fid-4bbfb0ab_194841cebf7_-56cd</t>
  </si>
  <si>
    <t>2023-01-19T06:00:00</t>
  </si>
  <si>
    <t>aws_1hour.fid-4bbfb0ab_194841cebf7_-5661</t>
  </si>
  <si>
    <t>2023-01-19T07:00:00</t>
  </si>
  <si>
    <t>aws_1hour.fid-4bbfb0ab_194841cebf7_-56b3</t>
  </si>
  <si>
    <t>2023-01-19T08:00:00</t>
  </si>
  <si>
    <t>aws_1hour.fid-4bbfb0ab_194841cebf7_-56bc</t>
  </si>
  <si>
    <t>2023-01-19T09:00:00</t>
  </si>
  <si>
    <t>aws_1hour.fid-4bbfb0ab_194841cebf7_-56ba</t>
  </si>
  <si>
    <t>2023-01-19T10:00:00</t>
  </si>
  <si>
    <t>aws_1hour.fid-4bbfb0ab_194841cebf7_-5652</t>
  </si>
  <si>
    <t>2023-01-19T11:00:00</t>
  </si>
  <si>
    <t>aws_1hour.fid-4bbfb0ab_194841cebf7_-56a6</t>
  </si>
  <si>
    <t>2023-01-19T12:00:00</t>
  </si>
  <si>
    <t>aws_1hour.fid-4bbfb0ab_194841cebf7_-563e</t>
  </si>
  <si>
    <t>2023-01-19T13:00:00</t>
  </si>
  <si>
    <t>aws_1hour.fid-4bbfb0ab_194841cebf7_-56ac</t>
  </si>
  <si>
    <t>2023-01-19T14:00:00</t>
  </si>
  <si>
    <t>aws_1hour.fid-4bbfb0ab_194841cebf7_-569c</t>
  </si>
  <si>
    <t>2023-01-19T15:00:00</t>
  </si>
  <si>
    <t>aws_1hour.fid-4bbfb0ab_194841cebf7_-5671</t>
  </si>
  <si>
    <t>2023-01-19T16:00:00</t>
  </si>
  <si>
    <t>aws_1hour.fid-4bbfb0ab_194841cebf7_-56b0</t>
  </si>
  <si>
    <t>2023-01-19T17:00:00</t>
  </si>
  <si>
    <t>aws_1hour.fid-4bbfb0ab_194841cebf7_-566c</t>
  </si>
  <si>
    <t>2023-01-19T18:00:00</t>
  </si>
  <si>
    <t>aws_1hour.fid-4bbfb0ab_194841cebf7_-56d9</t>
  </si>
  <si>
    <t>2023-01-19T19:00:00</t>
  </si>
  <si>
    <t>aws_1hour.fid-4bbfb0ab_194841cebf7_-5691</t>
  </si>
  <si>
    <t>2023-01-19T20:00:00</t>
  </si>
  <si>
    <t>aws_1hour.fid-4bbfb0ab_194841cebf7_-569f</t>
  </si>
  <si>
    <t>2023-01-19T21:00:00</t>
  </si>
  <si>
    <t>aws_1hour.fid-4bbfb0ab_194841cebf7_-56de</t>
  </si>
  <si>
    <t>2023-01-19T22:00:00</t>
  </si>
  <si>
    <t>aws_1hour.fid-4bbfb0ab_194841cebf7_-5674</t>
  </si>
  <si>
    <t>2023-01-19T23:00:00</t>
  </si>
  <si>
    <t>aws_1hour.fid-4bbfb0ab_194841cebf7_-5666</t>
  </si>
  <si>
    <t>2023-01-20T00:00:00</t>
  </si>
  <si>
    <t>aws_1hour.fid-4bbfb0ab_194841cebf7_-565f</t>
  </si>
  <si>
    <t>2023-01-20T01:00:00</t>
  </si>
  <si>
    <t>aws_1hour.fid-4bbfb0ab_194841cebf7_-5683</t>
  </si>
  <si>
    <t>2023-01-20T02:00:00</t>
  </si>
  <si>
    <t>aws_1hour.fid-4bbfb0ab_194841cebf7_-5675</t>
  </si>
  <si>
    <t>2023-01-20T03:00:00</t>
  </si>
  <si>
    <t>aws_1hour.fid-4bbfb0ab_194841cebf7_-564a</t>
  </si>
  <si>
    <t>2023-01-20T04:00:00</t>
  </si>
  <si>
    <t>aws_1hour.fid-4bbfb0ab_194841cebf7_-56b9</t>
  </si>
  <si>
    <t>2023-01-20T05:00:00</t>
  </si>
  <si>
    <t>aws_1hour.fid-4bbfb0ab_194841cebf7_-568e</t>
  </si>
  <si>
    <t>2023-01-20T06:00:00</t>
  </si>
  <si>
    <t>aws_1hour.fid-4bbfb0ab_194841cebf7_-56c7</t>
  </si>
  <si>
    <t>2023-01-20T07:00:00</t>
  </si>
  <si>
    <t>aws_1hour.fid-4bbfb0ab_194841cebf7_-56af</t>
  </si>
  <si>
    <t>2023-01-20T08:00:00</t>
  </si>
  <si>
    <t>aws_1hour.fid-4bbfb0ab_194841cebf7_-568d</t>
  </si>
  <si>
    <t>2023-01-20T09:00:00</t>
  </si>
  <si>
    <t>aws_1hour.fid-4bbfb0ab_194841cebf7_-5697</t>
  </si>
  <si>
    <t>2023-01-20T10:00:00</t>
  </si>
  <si>
    <t>aws_1hour.fid-4bbfb0ab_194841cebf7_-56cc</t>
  </si>
  <si>
    <t>2023-01-20T11:00:00</t>
  </si>
  <si>
    <t>aws_1hour.fid-4bbfb0ab_194841cebf7_-567a</t>
  </si>
  <si>
    <t>2023-01-20T12:00:00</t>
  </si>
  <si>
    <t>aws_1hour.fid-4bbfb0ab_194841cebf7_-5689</t>
  </si>
  <si>
    <t>2023-01-20T13:00:00</t>
  </si>
  <si>
    <t>aws_1hour.fid-4bbfb0ab_194841cebf7_-563a</t>
  </si>
  <si>
    <t>2023-01-20T14:00:00</t>
  </si>
  <si>
    <t>aws_1hour.fid-4bbfb0ab_194841cebf7_-5669</t>
  </si>
  <si>
    <t>2023-01-20T15:00:00</t>
  </si>
  <si>
    <t>aws_1hour.fid-4bbfb0ab_194841cebf7_-564d</t>
  </si>
  <si>
    <t>2023-01-20T16:00:00</t>
  </si>
  <si>
    <t>aws_1hour.fid-4bbfb0ab_194841cebf7_-56d8</t>
  </si>
  <si>
    <t>2023-01-20T17:00:00</t>
  </si>
  <si>
    <t>aws_1hour.fid-4bbfb0ab_194841cebf7_-5642</t>
  </si>
  <si>
    <t>2023-01-20T18:00:00</t>
  </si>
  <si>
    <t>aws_1hour.fid-4bbfb0ab_194841cebf7_-5649</t>
  </si>
  <si>
    <t>2023-01-20T19:00:00</t>
  </si>
  <si>
    <t>aws_1hour.fid-4bbfb0ab_194841cebf7_-56d7</t>
  </si>
  <si>
    <t>2023-01-20T20:00:00</t>
  </si>
  <si>
    <t>aws_1hour.fid-4bbfb0ab_194841cebf7_-5670</t>
  </si>
  <si>
    <t>2023-01-20T21:00:00</t>
  </si>
  <si>
    <t>aws_1hour.fid-4bbfb0ab_194841cebf7_-56a5</t>
  </si>
  <si>
    <t>2023-01-20T22:00:00</t>
  </si>
  <si>
    <t>aws_1hour.fid-4bbfb0ab_194841cebf7_-5699</t>
  </si>
  <si>
    <t>2023-01-20T23:00:00</t>
  </si>
  <si>
    <t>aws_1hour.fid-4bbfb0ab_194841cebf7_-56cb</t>
  </si>
  <si>
    <t>2023-01-21T00:00:00</t>
  </si>
  <si>
    <t>aws_1hour.fid-4bbfb0ab_194841cebf7_-5656</t>
  </si>
  <si>
    <t>2023-01-21T01:00:00</t>
  </si>
  <si>
    <t>aws_1hour.fid-4bbfb0ab_194841cebf7_-56b2</t>
  </si>
  <si>
    <t>2023-01-21T02:00:00</t>
  </si>
  <si>
    <t>aws_1hour.fid-4bbfb0ab_194841cebf7_-5682</t>
  </si>
  <si>
    <t>2023-01-21T03:00:00</t>
  </si>
  <si>
    <t>aws_1hour.fid-4bbfb0ab_194841cebf7_-56c0</t>
  </si>
  <si>
    <t>2023-01-21T04:00:00</t>
  </si>
  <si>
    <t>aws_1hour.fid-4bbfb0ab_194841cebf7_-5690</t>
  </si>
  <si>
    <t>2023-01-21T05:00:00</t>
  </si>
  <si>
    <t>aws_1hour.fid-4bbfb0ab_194841cebf7_-565e</t>
  </si>
  <si>
    <t>2023-01-21T06:00:00</t>
  </si>
  <si>
    <t>aws_1hour.fid-4bbfb0ab_194841cebf7_-56ae</t>
  </si>
  <si>
    <t>2023-01-21T07:00:00</t>
  </si>
  <si>
    <t>aws_1hour.fid-4bbfb0ab_194841cebf7_-56a1</t>
  </si>
  <si>
    <t>2023-01-21T08:00:00</t>
  </si>
  <si>
    <t>aws_1hour.fid-4bbfb0ab_194841cebf7_-5679</t>
  </si>
  <si>
    <t>2023-01-21T09:00:00</t>
  </si>
  <si>
    <t>aws_1hour.fid-4bbfb0ab_194841cebf7_-56bb</t>
  </si>
  <si>
    <t>2023-01-21T10:00:00</t>
  </si>
  <si>
    <t>aws_1hour.fid-4bbfb0ab_194841cebf7_-56d6</t>
  </si>
  <si>
    <t>2023-01-21T11:00:00</t>
  </si>
  <si>
    <t>aws_1hour.fid-4bbfb0ab_194841cebf7_-56e0</t>
  </si>
  <si>
    <t>2023-01-21T12:00:00</t>
  </si>
  <si>
    <t>aws_1hour.fid-4bbfb0ab_194841cebf7_-5651</t>
  </si>
  <si>
    <t>2023-01-21T13:00:00</t>
  </si>
  <si>
    <t>aws_1hour.fid-4bbfb0ab_194841cebf7_-563d</t>
  </si>
  <si>
    <t>2023-01-21T14:00:00</t>
  </si>
  <si>
    <t>aws_1hour.fid-4bbfb0ab_194841cebf7_-5648</t>
  </si>
  <si>
    <t>2023-01-21T15:00:00</t>
  </si>
  <si>
    <t>aws_1hour.fid-4bbfb0ab_194841cebf7_-5688</t>
  </si>
  <si>
    <t>2023-01-21T16:00:00</t>
  </si>
  <si>
    <t>aws_1hour.fid-4bbfb0ab_194841cebf7_-5668</t>
  </si>
  <si>
    <t>2023-01-21T17:00:00</t>
  </si>
  <si>
    <t>aws_1hour.fid-4bbfb0ab_194841cebf7_-56d5</t>
  </si>
  <si>
    <t>2023-01-21T18:00:00</t>
  </si>
  <si>
    <t>aws_1hour.fid-4bbfb0ab_194841cebf7_-566b</t>
  </si>
  <si>
    <t>2023-01-21T19:00:00</t>
  </si>
  <si>
    <t>aws_1hour.fid-4bbfb0ab_194841cebf7_-56c4</t>
  </si>
  <si>
    <t>2023-01-21T20:00:00</t>
  </si>
  <si>
    <t>aws_1hour.fid-4bbfb0ab_194841cebf7_-56a0</t>
  </si>
  <si>
    <t>2023-01-21T21:00:00</t>
  </si>
  <si>
    <t>aws_1hour.fid-4bbfb0ab_194841cebf7_-56b8</t>
  </si>
  <si>
    <t>2023-01-21T22:00:00</t>
  </si>
  <si>
    <t>aws_1hour.fid-4bbfb0ab_194841cebf7_-5695</t>
  </si>
  <si>
    <t>2023-01-21T23:00:00</t>
  </si>
  <si>
    <t>aws_1hour.fid-4bbfb0ab_194841cebf7_-56d1</t>
  </si>
  <si>
    <t>2023-01-22T00:00:00</t>
  </si>
  <si>
    <t>aws_1hour.fid-4bbfb0ab_194841cebf7_-5686</t>
  </si>
  <si>
    <t>2023-01-22T01:00:00</t>
  </si>
  <si>
    <t>aws_1hour.fid-4bbfb0ab_194841cebf7_-565a</t>
  </si>
  <si>
    <t>2023-01-22T02:00:00</t>
  </si>
  <si>
    <t>aws_1hour.fid-4bbfb0ab_194841cebf7_-5659</t>
  </si>
  <si>
    <t>2023-01-22T03:00:00</t>
  </si>
  <si>
    <t>aws_1hour.fid-4bbfb0ab_194841cebf7_-566f</t>
  </si>
  <si>
    <t>2023-01-22T04:00:00</t>
  </si>
  <si>
    <t>aws_1hour.fid-4bbfb0ab_194841cebf7_-56d4</t>
  </si>
  <si>
    <t>2023-01-22T05:00:00</t>
  </si>
  <si>
    <t>aws_1hour.fid-4bbfb0ab_194841cebf7_-5678</t>
  </si>
  <si>
    <t>2023-01-22T06:00:00</t>
  </si>
  <si>
    <t>aws_1hour.fid-4bbfb0ab_194841cebf7_-56b7</t>
  </si>
  <si>
    <t>2023-01-22T07:00:00</t>
  </si>
  <si>
    <t>aws_1hour.fid-4bbfb0ab_194841cebf7_-569e</t>
  </si>
  <si>
    <t>2023-01-22T08:00:00</t>
  </si>
  <si>
    <t>aws_1hour.fid-4bbfb0ab_194841cebf7_-5639</t>
  </si>
  <si>
    <t>2023-01-22T09:00:00</t>
  </si>
  <si>
    <t>aws_1hour.fid-4bbfb0ab_194841cebf7_-56b6</t>
  </si>
  <si>
    <t>2023-01-22T10:00:00</t>
  </si>
  <si>
    <t>aws_1hour.fid-4bbfb0ab_194841cebf7_-564f</t>
  </si>
  <si>
    <t>2023-01-22T11:00:00</t>
  </si>
  <si>
    <t>aws_1hour.fid-4bbfb0ab_194841cebf7_-56dd</t>
  </si>
  <si>
    <t>2023-01-22T12:00:00</t>
  </si>
  <si>
    <t>aws_1hour.fid-4bbfb0ab_194841cebf7_-5644</t>
  </si>
  <si>
    <t>2023-01-22T13:00:00</t>
  </si>
  <si>
    <t>aws_1hour.fid-4bbfb0ab_194841cebf7_-5658</t>
  </si>
  <si>
    <t>2023-01-22T14:00:00</t>
  </si>
  <si>
    <t>aws_1hour.fid-4bbfb0ab_194841cebf7_-56ca</t>
  </si>
  <si>
    <t>2023-01-22T15:00:00</t>
  </si>
  <si>
    <t>aws_1hour.fid-4bbfb0ab_194841cebf7_-5681</t>
  </si>
  <si>
    <t>2023-01-22T16:00:00</t>
  </si>
  <si>
    <t>aws_1hour.fid-4bbfb0ab_194841cebf7_-569b</t>
  </si>
  <si>
    <t>2023-01-22T17:00:00</t>
  </si>
  <si>
    <t>aws_1hour.fid-4bbfb0ab_194841cebf7_-565d</t>
  </si>
  <si>
    <t>2023-01-22T18:00:00</t>
  </si>
  <si>
    <t>aws_1hour.fid-4bbfb0ab_194841cebf7_-56db</t>
  </si>
  <si>
    <t>2023-01-22T19:00:00</t>
  </si>
  <si>
    <t>aws_1hour.fid-4bbfb0ab_194841cebf7_-5641</t>
  </si>
  <si>
    <t>2023-01-22T20:00:00</t>
  </si>
  <si>
    <t>aws_1hour.fid-4bbfb0ab_194841cebf7_-5650</t>
  </si>
  <si>
    <t>2023-01-22T21:00:00</t>
  </si>
  <si>
    <t>aws_1hour.fid-4bbfb0ab_194841cebf7_-56ab</t>
  </si>
  <si>
    <t>2023-01-22T22:00:00</t>
  </si>
  <si>
    <t>aws_1hour.fid-4bbfb0ab_194841cebf7_-569d</t>
  </si>
  <si>
    <t>2023-01-22T23:00:00</t>
  </si>
  <si>
    <t>aws_1hour.fid-4bbfb0ab_194841cebf7_-5640</t>
  </si>
  <si>
    <t>2023-01-23T00:00:00</t>
  </si>
  <si>
    <t>aws_1hour.fid-4bbfb0ab_194841cebf7_-56d0</t>
  </si>
  <si>
    <t>2023-01-23T01:00:00</t>
  </si>
  <si>
    <t>aws_1hour.fid-4bbfb0ab_194841cebf7_-563c</t>
  </si>
  <si>
    <t>2023-01-23T02:00:00</t>
  </si>
  <si>
    <t>aws_1hour.fid-4bbfb0ab_194841cebf7_-56bf</t>
  </si>
  <si>
    <t>2023-01-23T03:00:00</t>
  </si>
  <si>
    <t>aws_1hour.fid-4bbfb0ab_194841cebf7_-56dc</t>
  </si>
  <si>
    <t>2023-01-23T04:00:00</t>
  </si>
  <si>
    <t>aws_1hour.fid-4bbfb0ab_194841cebf7_-5655</t>
  </si>
  <si>
    <t>2023-01-23T05:00:00</t>
  </si>
  <si>
    <t>aws_1hour.fid-4bbfb0ab_194841cebf7_-566e</t>
  </si>
  <si>
    <t>2023-01-23T06:00:00</t>
  </si>
  <si>
    <t>aws_1hour.fid-4bbfb0ab_194841cebf7_-56a4</t>
  </si>
  <si>
    <t>2023-01-23T07:00:00</t>
  </si>
  <si>
    <t>aws_1hour.fid-4bbfb0ab_194841cebf7_-56b5</t>
  </si>
  <si>
    <t>2023-01-23T08:00:00</t>
  </si>
  <si>
    <t>aws_1hour.fid-4bbfb0ab_194841cebf7_-566d</t>
  </si>
  <si>
    <t>2023-01-23T09:00:00</t>
  </si>
  <si>
    <t>aws_1hour.fid-4bbfb0ab_194841cebf7_-5709</t>
  </si>
  <si>
    <t>2023-01-23T10:00:00</t>
  </si>
  <si>
    <t>aws_1hour.fid-4bbfb0ab_194841cebf7_-5703</t>
  </si>
  <si>
    <t>2023-01-23T11:00:00</t>
  </si>
  <si>
    <t>aws_1hour.fid-4bbfb0ab_194841cebf7_-5723</t>
  </si>
  <si>
    <t>2023-01-23T12:00:00</t>
  </si>
  <si>
    <t>aws_1hour.fid-4bbfb0ab_194841cebf7_-576a</t>
  </si>
  <si>
    <t>2023-01-23T13:00:00</t>
  </si>
  <si>
    <t>aws_1hour.fid-4bbfb0ab_194841cebf7_-575b</t>
  </si>
  <si>
    <t>2023-01-23T14:00:00</t>
  </si>
  <si>
    <t>aws_1hour.fid-4bbfb0ab_194841cebf7_-574c</t>
  </si>
  <si>
    <t>2023-01-23T15:00:00</t>
  </si>
  <si>
    <t>aws_1hour.fid-4bbfb0ab_194841cebf7_-5768</t>
  </si>
  <si>
    <t>2023-01-23T16:00:00</t>
  </si>
  <si>
    <t>aws_1hour.fid-4bbfb0ab_194841cebf7_-56e5</t>
  </si>
  <si>
    <t>2023-01-23T17:00:00</t>
  </si>
  <si>
    <t>aws_1hour.fid-4bbfb0ab_194841cebf7_-5727</t>
  </si>
  <si>
    <t>2023-01-23T18:00:00</t>
  </si>
  <si>
    <t>aws_1hour.fid-4bbfb0ab_194841cebf7_-575a</t>
  </si>
  <si>
    <t>2023-01-23T19:00:00</t>
  </si>
  <si>
    <t>aws_1hour.fid-4bbfb0ab_194841cebf7_-5784</t>
  </si>
  <si>
    <t>2023-01-23T20:00:00</t>
  </si>
  <si>
    <t>aws_1hour.fid-4bbfb0ab_194841cebf7_-575e</t>
  </si>
  <si>
    <t>2023-01-23T21:00:00</t>
  </si>
  <si>
    <t>aws_1hour.fid-4bbfb0ab_194841cebf7_-5722</t>
  </si>
  <si>
    <t>2023-01-23T22:00:00</t>
  </si>
  <si>
    <t>aws_1hour.fid-4bbfb0ab_194841cebf7_-5735</t>
  </si>
  <si>
    <t>2023-01-23T23:00:00</t>
  </si>
  <si>
    <t>aws_1hour.fid-4bbfb0ab_194841cebf7_-5700</t>
  </si>
  <si>
    <t>2023-01-24T00:00:00</t>
  </si>
  <si>
    <t>aws_1hour.fid-4bbfb0ab_194841cebf7_-5783</t>
  </si>
  <si>
    <t>2023-01-24T01:00:00</t>
  </si>
  <si>
    <t>aws_1hour.fid-4bbfb0ab_194841cebf7_-574f</t>
  </si>
  <si>
    <t>2023-01-24T02:00:00</t>
  </si>
  <si>
    <t>aws_1hour.fid-4bbfb0ab_194841cebf7_-56ed</t>
  </si>
  <si>
    <t>2023-01-24T03:00:00</t>
  </si>
  <si>
    <t>aws_1hour.fid-4bbfb0ab_194841cebf7_-5743</t>
  </si>
  <si>
    <t>2023-01-24T04:00:00</t>
  </si>
  <si>
    <t>aws_1hour.fid-4bbfb0ab_194841cebf7_-5702</t>
  </si>
  <si>
    <t>2023-01-24T05:00:00</t>
  </si>
  <si>
    <t>aws_1hour.fid-4bbfb0ab_194841cebf7_-56ec</t>
  </si>
  <si>
    <t>2023-01-24T06:00:00</t>
  </si>
  <si>
    <t>aws_1hour.fid-4bbfb0ab_194841cebf7_-5763</t>
  </si>
  <si>
    <t>2023-01-24T07:00:00</t>
  </si>
  <si>
    <t>aws_1hour.fid-4bbfb0ab_194841cebf7_-5779</t>
  </si>
  <si>
    <t>2023-01-24T08:00:00</t>
  </si>
  <si>
    <t>aws_1hour.fid-4bbfb0ab_194841cebf7_-56e4</t>
  </si>
  <si>
    <t>2023-01-24T09:00:00</t>
  </si>
  <si>
    <t>aws_1hour.fid-4bbfb0ab_194841cebf7_-56f4</t>
  </si>
  <si>
    <t>2023-01-24T10:00:00</t>
  </si>
  <si>
    <t>aws_1hour.fid-4bbfb0ab_194841cebf7_-56ee</t>
  </si>
  <si>
    <t>2023-01-24T11:00:00</t>
  </si>
  <si>
    <t>aws_1hour.fid-4bbfb0ab_194841cebf7_-574a</t>
  </si>
  <si>
    <t>2023-01-24T12:00:00</t>
  </si>
  <si>
    <t>aws_1hour.fid-4bbfb0ab_194841cebf7_-572e</t>
  </si>
  <si>
    <t>2023-01-24T13:00:00</t>
  </si>
  <si>
    <t>aws_1hour.fid-4bbfb0ab_194841cebf7_-5759</t>
  </si>
  <si>
    <t>2023-01-24T14:00:00</t>
  </si>
  <si>
    <t>aws_1hour.fid-4bbfb0ab_194841cebf7_-572a</t>
  </si>
  <si>
    <t>2023-01-24T15:00:00</t>
  </si>
  <si>
    <t>aws_1hour.fid-4bbfb0ab_194841cebf7_-5730</t>
  </si>
  <si>
    <t>2023-01-24T16:00:00</t>
  </si>
  <si>
    <t>aws_1hour.fid-4bbfb0ab_194841cebf7_-577c</t>
  </si>
  <si>
    <t>2023-01-24T17:00:00</t>
  </si>
  <si>
    <t>aws_1hour.fid-4bbfb0ab_194841cebf7_-56eb</t>
  </si>
  <si>
    <t>2023-01-24T18:00:00</t>
  </si>
  <si>
    <t>aws_1hour.fid-4bbfb0ab_194841cebf7_-5740</t>
  </si>
  <si>
    <t>2023-01-24T19:00:00</t>
  </si>
  <si>
    <t>aws_1hour.fid-4bbfb0ab_194841cebf7_-5719</t>
  </si>
  <si>
    <t>2023-01-24T20:00:00</t>
  </si>
  <si>
    <t>aws_1hour.fid-4bbfb0ab_194841cebf7_-5721</t>
  </si>
  <si>
    <t>2023-01-24T21:00:00</t>
  </si>
  <si>
    <t>aws_1hour.fid-4bbfb0ab_194841cebf7_-56ff</t>
  </si>
  <si>
    <t>2023-01-24T22:00:00</t>
  </si>
  <si>
    <t>aws_1hour.fid-4bbfb0ab_194841cebf7_-5758</t>
  </si>
  <si>
    <t>2023-01-24T23:00:00</t>
  </si>
  <si>
    <t>aws_1hour.fid-4bbfb0ab_194841cebf7_-56f0</t>
  </si>
  <si>
    <t>2023-01-25T00:00:00</t>
  </si>
  <si>
    <t>aws_1hour.fid-4bbfb0ab_194841cebf7_-5773</t>
  </si>
  <si>
    <t>2023-01-25T01:00:00</t>
  </si>
  <si>
    <t>aws_1hour.fid-4bbfb0ab_194841cebf7_-5717</t>
  </si>
  <si>
    <t>2023-01-25T02:00:00</t>
  </si>
  <si>
    <t>aws_1hour.fid-4bbfb0ab_194841cebf7_-5757</t>
  </si>
  <si>
    <t>2023-01-25T03:00:00</t>
  </si>
  <si>
    <t>aws_1hour.fid-4bbfb0ab_194841cebf7_-571e</t>
  </si>
  <si>
    <t>2023-01-25T04:00:00</t>
  </si>
  <si>
    <t>aws_1hour.fid-4bbfb0ab_194841cebf7_-5756</t>
  </si>
  <si>
    <t>2023-01-25T05:00:00</t>
  </si>
  <si>
    <t>aws_1hour.fid-4bbfb0ab_194841cebf7_-5749</t>
  </si>
  <si>
    <t>2023-01-25T06:00:00</t>
  </si>
  <si>
    <t>aws_1hour.fid-4bbfb0ab_194841cebf7_-56f1</t>
  </si>
  <si>
    <t>2023-01-25T07:00:00</t>
  </si>
  <si>
    <t>aws_1hour.fid-4bbfb0ab_194841cebf7_-56ea</t>
  </si>
  <si>
    <t>2023-01-25T08:00:00</t>
  </si>
  <si>
    <t>aws_1hour.fid-4bbfb0ab_194841cebf7_-576d</t>
  </si>
  <si>
    <t>2023-01-25T09:00:00</t>
  </si>
  <si>
    <t>aws_1hour.fid-4bbfb0ab_194841cebf7_-574e</t>
  </si>
  <si>
    <t>2023-01-25T10:00:00</t>
  </si>
  <si>
    <t>aws_1hour.fid-4bbfb0ab_194841cebf7_-573f</t>
  </si>
  <si>
    <t>2023-01-25T11:00:00</t>
  </si>
  <si>
    <t>aws_1hour.fid-4bbfb0ab_194841cebf7_-5762</t>
  </si>
  <si>
    <t>2023-01-25T12:00:00</t>
  </si>
  <si>
    <t>aws_1hour.fid-4bbfb0ab_194841cebf7_-571d</t>
  </si>
  <si>
    <t>2023-01-25T13:00:00</t>
  </si>
  <si>
    <t>aws_1hour.fid-4bbfb0ab_194841cebf7_-5785</t>
  </si>
  <si>
    <t>2023-01-25T14:00:00</t>
  </si>
  <si>
    <t>aws_1hour.fid-4bbfb0ab_194841cebf7_-575c</t>
  </si>
  <si>
    <t>2023-01-25T15:00:00</t>
  </si>
  <si>
    <t>aws_1hour.fid-4bbfb0ab_194841cebf7_-5746</t>
  </si>
  <si>
    <t>2023-01-25T16:00:00</t>
  </si>
  <si>
    <t>aws_1hour.fid-4bbfb0ab_194841cebf7_-5772</t>
  </si>
  <si>
    <t>2023-01-25T17:00:00</t>
  </si>
  <si>
    <t>aws_1hour.fid-4bbfb0ab_194841cebf7_-5782</t>
  </si>
  <si>
    <t>2023-01-25T18:00:00</t>
  </si>
  <si>
    <t>aws_1hour.fid-4bbfb0ab_194841cebf7_-572d</t>
  </si>
  <si>
    <t>2023-01-25T19:00:00</t>
  </si>
  <si>
    <t>aws_1hour.fid-4bbfb0ab_194841cebf7_-5778</t>
  </si>
  <si>
    <t>2023-01-25T20:00:00</t>
  </si>
  <si>
    <t>aws_1hour.fid-4bbfb0ab_194841cebf7_-5706</t>
  </si>
  <si>
    <t>2023-01-25T21:00:00</t>
  </si>
  <si>
    <t>aws_1hour.fid-4bbfb0ab_194841cebf7_-5747</t>
  </si>
  <si>
    <t>2023-01-25T22:00:00</t>
  </si>
  <si>
    <t>aws_1hour.fid-4bbfb0ab_194841cebf7_-5745</t>
  </si>
  <si>
    <t>2023-01-25T23:00:00</t>
  </si>
  <si>
    <t>aws_1hour.fid-4bbfb0ab_194841cebf7_-5713</t>
  </si>
  <si>
    <t>2023-01-26T00:00:00</t>
  </si>
  <si>
    <t>aws_1hour.fid-4bbfb0ab_194841cebf7_-5767</t>
  </si>
  <si>
    <t>2023-01-26T01:00:00</t>
  </si>
  <si>
    <t>aws_1hour.fid-4bbfb0ab_194841cebf7_-5737</t>
  </si>
  <si>
    <t>2023-01-26T02:00:00</t>
  </si>
  <si>
    <t>aws_1hour.fid-4bbfb0ab_194841cebf7_-5716</t>
  </si>
  <si>
    <t>2023-01-26T03:00:00</t>
  </si>
  <si>
    <t>aws_1hour.fid-4bbfb0ab_194841cebf7_-570c</t>
  </si>
  <si>
    <t>2023-01-26T04:00:00</t>
  </si>
  <si>
    <t>aws_1hour.fid-4bbfb0ab_194841cebf7_-56e9</t>
  </si>
  <si>
    <t>2023-01-26T05:00:00</t>
  </si>
  <si>
    <t>aws_1hour.fid-4bbfb0ab_194841cebf7_-5739</t>
  </si>
  <si>
    <t>2023-01-26T06:00:00</t>
  </si>
  <si>
    <t>aws_1hour.fid-4bbfb0ab_194841cebf7_-570b</t>
  </si>
  <si>
    <t>2023-01-26T07:00:00</t>
  </si>
  <si>
    <t>aws_1hour.fid-4bbfb0ab_194841cebf7_-56e8</t>
  </si>
  <si>
    <t>2023-01-26T08:00:00</t>
  </si>
  <si>
    <t>aws_1hour.fid-4bbfb0ab_194841cebf7_-56fe</t>
  </si>
  <si>
    <t>2023-01-26T09:00:00</t>
  </si>
  <si>
    <t>aws_1hour.fid-4bbfb0ab_194841cebf7_-5734</t>
  </si>
  <si>
    <t>2023-01-26T10:00:00</t>
  </si>
  <si>
    <t>aws_1hour.fid-4bbfb0ab_194841cebf7_-56ef</t>
  </si>
  <si>
    <t>2023-01-26T11:00:00</t>
  </si>
  <si>
    <t>aws_1hour.fid-4bbfb0ab_194841cebf7_-5744</t>
  </si>
  <si>
    <t>2023-01-26T12:00:00</t>
  </si>
  <si>
    <t>aws_1hour.fid-4bbfb0ab_194841cebf7_-5712</t>
  </si>
  <si>
    <t>2023-01-26T13:00:00</t>
  </si>
  <si>
    <t>aws_1hour.fid-4bbfb0ab_194841cebf7_-570a</t>
  </si>
  <si>
    <t>2023-01-26T14:00:00</t>
  </si>
  <si>
    <t>aws_1hour.fid-4bbfb0ab_194841cebf7_-5715</t>
  </si>
  <si>
    <t>2023-01-26T15:00:00</t>
  </si>
  <si>
    <t>aws_1hour.fid-4bbfb0ab_194841cebf7_-5761</t>
  </si>
  <si>
    <t>2023-01-26T16:00:00</t>
  </si>
  <si>
    <t>aws_1hour.fid-4bbfb0ab_194841cebf7_-576c</t>
  </si>
  <si>
    <t>2023-01-26T17:00:00</t>
  </si>
  <si>
    <t>aws_1hour.fid-4bbfb0ab_194841cebf7_-5720</t>
  </si>
  <si>
    <t>2023-01-26T18:00:00</t>
  </si>
  <si>
    <t>aws_1hour.fid-4bbfb0ab_194841cebf7_-5755</t>
  </si>
  <si>
    <t>2023-01-26T19:00:00</t>
  </si>
  <si>
    <t>aws_1hour.fid-4bbfb0ab_194841cebf7_-5733</t>
  </si>
  <si>
    <t>2023-01-26T20:00:00</t>
  </si>
  <si>
    <t>aws_1hour.fid-4bbfb0ab_194841cebf7_-56f8</t>
  </si>
  <si>
    <t>2023-01-26T21:00:00</t>
  </si>
  <si>
    <t>aws_1hour.fid-4bbfb0ab_194841cebf7_-5732</t>
  </si>
  <si>
    <t>2023-01-26T22:00:00</t>
  </si>
  <si>
    <t>aws_1hour.fid-4bbfb0ab_194841cebf7_-5766</t>
  </si>
  <si>
    <t>2023-01-26T23:00:00</t>
  </si>
  <si>
    <t>aws_1hour.fid-4bbfb0ab_194841cebf7_-5769</t>
  </si>
  <si>
    <t>2023-01-27T00:00:00</t>
  </si>
  <si>
    <t>aws_1hour.fid-4bbfb0ab_194841cebf7_-575d</t>
  </si>
  <si>
    <t>2023-01-27T01:00:00</t>
  </si>
  <si>
    <t>aws_1hour.fid-4bbfb0ab_194841cebf7_-571f</t>
  </si>
  <si>
    <t>2023-01-27T02:00:00</t>
  </si>
  <si>
    <t>aws_1hour.fid-4bbfb0ab_194841cebf7_-574d</t>
  </si>
  <si>
    <t>2023-01-27T03:00:00</t>
  </si>
  <si>
    <t>aws_1hour.fid-4bbfb0ab_194841cebf7_-5711</t>
  </si>
  <si>
    <t>2023-01-27T04:00:00</t>
  </si>
  <si>
    <t>aws_1hour.fid-4bbfb0ab_194841cebf7_-5708</t>
  </si>
  <si>
    <t>2023-01-27T05:00:00</t>
  </si>
  <si>
    <t>aws_1hour.fid-4bbfb0ab_194841cebf7_-573e</t>
  </si>
  <si>
    <t>2023-01-27T06:00:00</t>
  </si>
  <si>
    <t>aws_1hour.fid-4bbfb0ab_194841cebf7_-5710</t>
  </si>
  <si>
    <t>2023-01-27T07:00:00</t>
  </si>
  <si>
    <t>aws_1hour.fid-4bbfb0ab_194841cebf7_-56f3</t>
  </si>
  <si>
    <t>2023-01-27T08:00:00</t>
  </si>
  <si>
    <t>aws_1hour.fid-4bbfb0ab_194841cebf7_-5771</t>
  </si>
  <si>
    <t>2023-01-27T09:00:00</t>
  </si>
  <si>
    <t>aws_1hour.fid-4bbfb0ab_194841cebf7_-56f5</t>
  </si>
  <si>
    <t>2023-01-27T10:00:00</t>
  </si>
  <si>
    <t>aws_1hour.fid-4bbfb0ab_194841cebf7_-5718</t>
  </si>
  <si>
    <t>2023-01-27T11:00:00</t>
  </si>
  <si>
    <t>aws_1hour.fid-4bbfb0ab_194841cebf7_-5770</t>
  </si>
  <si>
    <t>2023-01-27T12:00:00</t>
  </si>
  <si>
    <t>aws_1hour.fid-4bbfb0ab_194841cebf7_-5760</t>
  </si>
  <si>
    <t>2023-01-27T13:00:00</t>
  </si>
  <si>
    <t>aws_1hour.fid-4bbfb0ab_194841cebf7_-5736</t>
  </si>
  <si>
    <t>2023-01-27T14:00:00</t>
  </si>
  <si>
    <t>aws_1hour.fid-4bbfb0ab_194841cebf7_-570f</t>
  </si>
  <si>
    <t>2023-01-27T15:00:00</t>
  </si>
  <si>
    <t>aws_1hour.fid-4bbfb0ab_194841cebf7_-576b</t>
  </si>
  <si>
    <t>2023-01-27T16:00:00</t>
  </si>
  <si>
    <t>aws_1hour.fid-4bbfb0ab_194841cebf7_-570e</t>
  </si>
  <si>
    <t>2023-01-27T17:00:00</t>
  </si>
  <si>
    <t>aws_1hour.fid-4bbfb0ab_194841cebf7_-5707</t>
  </si>
  <si>
    <t>2023-01-27T18:00:00</t>
  </si>
  <si>
    <t>aws_1hour.fid-4bbfb0ab_194841cebf7_-56f7</t>
  </si>
  <si>
    <t>2023-01-27T19:00:00</t>
  </si>
  <si>
    <t>aws_1hour.fid-4bbfb0ab_194841cebf7_-571c</t>
  </si>
  <si>
    <t>2023-01-27T20:00:00</t>
  </si>
  <si>
    <t>aws_1hour.fid-4bbfb0ab_194841cebf7_-577a</t>
  </si>
  <si>
    <t>2023-01-27T21:00:00</t>
  </si>
  <si>
    <t>aws_1hour.fid-4bbfb0ab_194841cebf7_-5777</t>
  </si>
  <si>
    <t>2023-01-27T22:00:00</t>
  </si>
  <si>
    <t>aws_1hour.fid-4bbfb0ab_194841cebf7_-5714</t>
  </si>
  <si>
    <t>2023-01-27T23:00:00</t>
  </si>
  <si>
    <t>aws_1hour.fid-4bbfb0ab_194841cebf7_-572f</t>
  </si>
  <si>
    <t>2023-01-28T00:00:00</t>
  </si>
  <si>
    <t>aws_1hour.fid-4bbfb0ab_194841cebf7_-5765</t>
  </si>
  <si>
    <t>2023-01-28T01:00:00</t>
  </si>
  <si>
    <t>aws_1hour.fid-4bbfb0ab_194841cebf7_-5754</t>
  </si>
  <si>
    <t>2023-01-28T02:00:00</t>
  </si>
  <si>
    <t>aws_1hour.fid-4bbfb0ab_194841cebf7_-573d</t>
  </si>
  <si>
    <t>2023-01-28T03:00:00</t>
  </si>
  <si>
    <t>aws_1hour.fid-4bbfb0ab_194841cebf7_-5776</t>
  </si>
  <si>
    <t>2023-01-28T04:00:00</t>
  </si>
  <si>
    <t>aws_1hour.fid-4bbfb0ab_194841cebf7_-5752</t>
  </si>
  <si>
    <t>2023-01-28T05:00:00</t>
  </si>
  <si>
    <t>aws_1hour.fid-4bbfb0ab_194841cebf7_-5788</t>
  </si>
  <si>
    <t>2023-01-28T06:00:00</t>
  </si>
  <si>
    <t>aws_1hour.fid-4bbfb0ab_194841cebf7_-56e3</t>
  </si>
  <si>
    <t>2023-01-28T07:00:00</t>
  </si>
  <si>
    <t>aws_1hour.fid-4bbfb0ab_194841cebf7_-572b</t>
  </si>
  <si>
    <t>2023-01-28T08:00:00</t>
  </si>
  <si>
    <t>aws_1hour.fid-4bbfb0ab_194841cebf7_-5764</t>
  </si>
  <si>
    <t>2023-01-28T09:00:00</t>
  </si>
  <si>
    <t>aws_1hour.fid-4bbfb0ab_194841cebf7_-56fc</t>
  </si>
  <si>
    <t>2023-01-28T10:00:00</t>
  </si>
  <si>
    <t>aws_1hour.fid-4bbfb0ab_194841cebf7_-577b</t>
  </si>
  <si>
    <t>2023-01-28T11:00:00</t>
  </si>
  <si>
    <t>aws_1hour.fid-4bbfb0ab_194841cebf7_-5787</t>
  </si>
  <si>
    <t>2023-01-28T12:00:00</t>
  </si>
  <si>
    <t>aws_1hour.fid-4bbfb0ab_194841cebf7_-56fa</t>
  </si>
  <si>
    <t>2023-01-28T13:00:00</t>
  </si>
  <si>
    <t>aws_1hour.fid-4bbfb0ab_194841cebf7_-5786</t>
  </si>
  <si>
    <t>2023-01-28T14:00:00</t>
  </si>
  <si>
    <t>aws_1hour.fid-4bbfb0ab_194841cebf7_-56e7</t>
  </si>
  <si>
    <t>2023-01-28T15:00:00</t>
  </si>
  <si>
    <t>aws_1hour.fid-4bbfb0ab_194841cebf7_-5738</t>
  </si>
  <si>
    <t>2023-01-28T16:00:00</t>
  </si>
  <si>
    <t>aws_1hour.fid-4bbfb0ab_194841cebf7_-571b</t>
  </si>
  <si>
    <t>2023-01-28T17:00:00</t>
  </si>
  <si>
    <t>aws_1hour.fid-4bbfb0ab_194841cebf7_-5781</t>
  </si>
  <si>
    <t>2023-01-28T18:00:00</t>
  </si>
  <si>
    <t>aws_1hour.fid-4bbfb0ab_194841cebf7_-5775</t>
  </si>
  <si>
    <t>2023-01-28T19:00:00</t>
  </si>
  <si>
    <t>aws_1hour.fid-4bbfb0ab_194841cebf7_-56e2</t>
  </si>
  <si>
    <t>2023-01-28T20:00:00</t>
  </si>
  <si>
    <t>aws_1hour.fid-4bbfb0ab_194841cebf7_-5780</t>
  </si>
  <si>
    <t>2023-01-28T21:00:00</t>
  </si>
  <si>
    <t>aws_1hour.fid-4bbfb0ab_194841cebf7_-576f</t>
  </si>
  <si>
    <t>2023-01-28T22:00:00</t>
  </si>
  <si>
    <t>aws_1hour.fid-4bbfb0ab_194841cebf7_-5750</t>
  </si>
  <si>
    <t>2023-01-28T23:00:00</t>
  </si>
  <si>
    <t>aws_1hour.fid-4bbfb0ab_194841cebf7_-56fd</t>
  </si>
  <si>
    <t>2023-01-29T00:00:00</t>
  </si>
  <si>
    <t>aws_1hour.fid-4bbfb0ab_194841cebf7_-5705</t>
  </si>
  <si>
    <t>2023-01-29T01:00:00</t>
  </si>
  <si>
    <t>aws_1hour.fid-4bbfb0ab_194841cebf7_-56f6</t>
  </si>
  <si>
    <t>2023-01-29T02:00:00</t>
  </si>
  <si>
    <t>aws_1hour.fid-4bbfb0ab_194841cebf7_-5728</t>
  </si>
  <si>
    <t>2023-01-29T03:00:00</t>
  </si>
  <si>
    <t>aws_1hour.fid-4bbfb0ab_194841cebf7_-56e6</t>
  </si>
  <si>
    <t>2023-01-29T04:00:00</t>
  </si>
  <si>
    <t>aws_1hour.fid-4bbfb0ab_194841cebf7_-573c</t>
  </si>
  <si>
    <t>2023-01-29T05:00:00</t>
  </si>
  <si>
    <t>aws_1hour.fid-4bbfb0ab_194841cebf7_-573b</t>
  </si>
  <si>
    <t>2023-01-29T06:00:00</t>
  </si>
  <si>
    <t>aws_1hour.fid-4bbfb0ab_194841cebf7_-576e</t>
  </si>
  <si>
    <t>2023-01-29T07:00:00</t>
  </si>
  <si>
    <t>aws_1hour.fid-4bbfb0ab_194841cebf7_-570d</t>
  </si>
  <si>
    <t>2023-01-29T08:00:00</t>
  </si>
  <si>
    <t>aws_1hour.fid-4bbfb0ab_194841cebf7_-5726</t>
  </si>
  <si>
    <t>2023-01-29T09:00:00</t>
  </si>
  <si>
    <t>aws_1hour.fid-4bbfb0ab_194841cebf7_-56fb</t>
  </si>
  <si>
    <t>2023-01-29T10:00:00</t>
  </si>
  <si>
    <t>aws_1hour.fid-4bbfb0ab_194841cebf7_-5704</t>
  </si>
  <si>
    <t>2023-01-29T11:00:00</t>
  </si>
  <si>
    <t>aws_1hour.fid-4bbfb0ab_194841cebf7_-5725</t>
  </si>
  <si>
    <t>2023-01-29T12:00:00</t>
  </si>
  <si>
    <t>aws_1hour.fid-4bbfb0ab_194841cebf7_-5729</t>
  </si>
  <si>
    <t>2023-01-29T13:00:00</t>
  </si>
  <si>
    <t>aws_1hour.fid-4bbfb0ab_194841cebf7_-572c</t>
  </si>
  <si>
    <t>2023-01-29T14:00:00</t>
  </si>
  <si>
    <t>aws_1hour.fid-4bbfb0ab_194841cebf7_-5742</t>
  </si>
  <si>
    <t>2023-01-29T15:00:00</t>
  </si>
  <si>
    <t>aws_1hour.fid-4bbfb0ab_194841cebf7_-56e1</t>
  </si>
  <si>
    <t>2023-01-29T16:00:00</t>
  </si>
  <si>
    <t>aws_1hour.fid-4bbfb0ab_194841cebf7_-5753</t>
  </si>
  <si>
    <t>2023-01-29T17:00:00</t>
  </si>
  <si>
    <t>aws_1hour.fid-4bbfb0ab_194841cebf7_-571a</t>
  </si>
  <si>
    <t>2023-01-29T18:00:00</t>
  </si>
  <si>
    <t>aws_1hour.fid-4bbfb0ab_194841cebf7_-5731</t>
  </si>
  <si>
    <t>2023-01-29T19:00:00</t>
  </si>
  <si>
    <t>aws_1hour.fid-4bbfb0ab_194841cebf7_-577f</t>
  </si>
  <si>
    <t>2023-01-29T20:00:00</t>
  </si>
  <si>
    <t>aws_1hour.fid-4bbfb0ab_194841cebf7_-56f2</t>
  </si>
  <si>
    <t>2023-01-29T21:00:00</t>
  </si>
  <si>
    <t>aws_1hour.fid-4bbfb0ab_194841cebf7_-5774</t>
  </si>
  <si>
    <t>2023-01-29T22:00:00</t>
  </si>
  <si>
    <t>aws_1hour.fid-4bbfb0ab_194841cebf7_-5724</t>
  </si>
  <si>
    <t>2023-01-29T23:00:00</t>
  </si>
  <si>
    <t>aws_1hour.fid-4bbfb0ab_194841cebf7_-56f9</t>
  </si>
  <si>
    <t>2023-01-30T00:00:00</t>
  </si>
  <si>
    <t>aws_1hour.fid-4bbfb0ab_194841cebf7_-5741</t>
  </si>
  <si>
    <t>2023-01-30T01:00:00</t>
  </si>
  <si>
    <t>aws_1hour.fid-4bbfb0ab_194841cebf7_-575f</t>
  </si>
  <si>
    <t>2023-01-30T02:00:00</t>
  </si>
  <si>
    <t>aws_1hour.fid-4bbfb0ab_194841cebf7_-5701</t>
  </si>
  <si>
    <t>2023-01-30T03:00:00</t>
  </si>
  <si>
    <t>aws_1hour.fid-4bbfb0ab_194841cebf7_-5748</t>
  </si>
  <si>
    <t>2023-01-30T04:00:00</t>
  </si>
  <si>
    <t>aws_1hour.fid-4bbfb0ab_194841cebf7_-5751</t>
  </si>
  <si>
    <t>2023-01-30T05:00:00</t>
  </si>
  <si>
    <t>aws_1hour.fid-4bbfb0ab_194841cebf7_-577e</t>
  </si>
  <si>
    <t>2023-01-30T06:00:00</t>
  </si>
  <si>
    <t>aws_1hour.fid-4bbfb0ab_194841cebf7_-574b</t>
  </si>
  <si>
    <t>2023-01-30T07:00:00</t>
  </si>
  <si>
    <t>aws_1hour.fid-4bbfb0ab_194841cebf7_-577d</t>
  </si>
  <si>
    <t>2023-01-30T08:00:00</t>
  </si>
  <si>
    <t>aws_1hour.fid-4bbfb0ab_194841cebf7_-573a</t>
  </si>
  <si>
    <t>2023-01-30T09:00:00</t>
  </si>
  <si>
    <t>aws_1hour.fid-4bbfb0ab_194841cebf7_-57e9</t>
  </si>
  <si>
    <t>2023-01-30T10:00:00</t>
  </si>
  <si>
    <t>aws_1hour.fid-4bbfb0ab_194841cebf7_-57bd</t>
  </si>
  <si>
    <t>2023-01-30T11:00:00</t>
  </si>
  <si>
    <t>aws_1hour.fid-4bbfb0ab_194841cebf7_-57a4</t>
  </si>
  <si>
    <t>2023-01-30T12:00:00</t>
  </si>
  <si>
    <t>aws_1hour.fid-4bbfb0ab_194841cebf7_-57d6</t>
  </si>
  <si>
    <t>2023-01-30T13:00:00</t>
  </si>
  <si>
    <t>aws_1hour.fid-4bbfb0ab_194841cebf7_-5790</t>
  </si>
  <si>
    <t>2023-01-30T14:00:00</t>
  </si>
  <si>
    <t>aws_1hour.fid-4bbfb0ab_194841cebf7_-57e0</t>
  </si>
  <si>
    <t>2023-01-30T15:00:00</t>
  </si>
  <si>
    <t>aws_1hour.fid-4bbfb0ab_194841cebf7_-57f5</t>
  </si>
  <si>
    <t>2023-01-30T16:00:00</t>
  </si>
  <si>
    <t>aws_1hour.fid-4bbfb0ab_194841cebf7_-57fa</t>
  </si>
  <si>
    <t>2023-01-30T17:00:00</t>
  </si>
  <si>
    <t>aws_1hour.fid-4bbfb0ab_194841cebf7_-5824</t>
  </si>
  <si>
    <t>2023-01-30T18:00:00</t>
  </si>
  <si>
    <t>aws_1hour.fid-4bbfb0ab_194841cebf7_-578d</t>
  </si>
  <si>
    <t>2023-01-30T19:00:00</t>
  </si>
  <si>
    <t>aws_1hour.fid-4bbfb0ab_194841cebf7_-57ed</t>
  </si>
  <si>
    <t>2023-01-30T20:00:00</t>
  </si>
  <si>
    <t>aws_1hour.fid-4bbfb0ab_194841cebf7_-57b3</t>
  </si>
  <si>
    <t>2023-01-30T21:00:00</t>
  </si>
  <si>
    <t>aws_1hour.fid-4bbfb0ab_194841cebf7_-57ec</t>
  </si>
  <si>
    <t>2023-01-30T22:00:00</t>
  </si>
  <si>
    <t>aws_1hour.fid-4bbfb0ab_194841cebf7_-580d</t>
  </si>
  <si>
    <t>2023-01-30T23:00:00</t>
  </si>
  <si>
    <t>aws_1hour.fid-4bbfb0ab_194841cebf7_-57c9</t>
  </si>
  <si>
    <t>2023-01-31T00:00:00</t>
  </si>
  <si>
    <t>aws_1hour.fid-4bbfb0ab_194841cebf7_-579e</t>
  </si>
  <si>
    <t>2023-01-31T01:00:00</t>
  </si>
  <si>
    <t>aws_1hour.fid-4bbfb0ab_194841cebf7_-57b7</t>
  </si>
  <si>
    <t>2023-01-31T02:00:00</t>
  </si>
  <si>
    <t>aws_1hour.fid-4bbfb0ab_194841cebf7_-580c</t>
  </si>
  <si>
    <t>2023-01-31T03:00:00</t>
  </si>
  <si>
    <t>aws_1hour.fid-4bbfb0ab_194841cebf7_-5814</t>
  </si>
  <si>
    <t>2023-01-31T04:00:00</t>
  </si>
  <si>
    <t>aws_1hour.fid-4bbfb0ab_194841cebf7_-57ac</t>
  </si>
  <si>
    <t>2023-01-31T05:00:00</t>
  </si>
  <si>
    <t>aws_1hour.fid-4bbfb0ab_194841cebf7_-57e7</t>
  </si>
  <si>
    <t>2023-01-31T06:00:00</t>
  </si>
  <si>
    <t>aws_1hour.fid-4bbfb0ab_194841cebf7_-57ce</t>
  </si>
  <si>
    <t>2023-01-31T07:00:00</t>
  </si>
  <si>
    <t>aws_1hour.fid-4bbfb0ab_194841cebf7_-5794</t>
  </si>
  <si>
    <t>2023-01-31T08:00:00</t>
  </si>
  <si>
    <t>aws_1hour.fid-4bbfb0ab_194841cebf7_-5823</t>
  </si>
  <si>
    <t>2023-01-31T09:00:00</t>
  </si>
  <si>
    <t>aws_1hour.fid-4bbfb0ab_194841cebf7_-57af</t>
  </si>
  <si>
    <t>2023-01-31T10:00:00</t>
  </si>
  <si>
    <t>aws_1hour.fid-4bbfb0ab_194841cebf7_-57d9</t>
  </si>
  <si>
    <t>2023-01-31T11:00:00</t>
  </si>
  <si>
    <t>aws_1hour.fid-4bbfb0ab_194841cebf7_-57d5</t>
  </si>
  <si>
    <t>2023-01-31T12:00:00</t>
  </si>
  <si>
    <t>aws_1hour.fid-4bbfb0ab_194841cebf7_-57cd</t>
  </si>
  <si>
    <t>2023-01-31T13:00:00</t>
  </si>
  <si>
    <t>aws_1hour.fid-4bbfb0ab_194841cebf7_-57fe</t>
  </si>
  <si>
    <t>2023-01-31T14:00:00</t>
  </si>
  <si>
    <t>aws_1hour.fid-4bbfb0ab_194841cebf7_-5828</t>
  </si>
  <si>
    <t>2023-01-31T15:00:00</t>
  </si>
  <si>
    <t>aws_1hour.fid-4bbfb0ab_194841cebf7_-57a1</t>
  </si>
  <si>
    <t>2023-01-31T16:00:00</t>
  </si>
  <si>
    <t>aws_1hour.fid-4bbfb0ab_194841cebf7_-57a2</t>
  </si>
  <si>
    <t>2023-01-31T17:00:00</t>
  </si>
  <si>
    <t>aws_1hour.fid-4bbfb0ab_194841cebf7_-57c8</t>
  </si>
  <si>
    <t>2023-01-31T18:00:00</t>
  </si>
  <si>
    <t>aws_1hour.fid-4bbfb0ab_194841cebf7_-57df</t>
  </si>
  <si>
    <t>2023-01-31T19:00:00</t>
  </si>
  <si>
    <t>aws_1hour.fid-4bbfb0ab_194841cebf7_-57e6</t>
  </si>
  <si>
    <t>2023-01-31T20:00:00</t>
  </si>
  <si>
    <t>aws_1hour.fid-4bbfb0ab_194841cebf7_-57d4</t>
  </si>
  <si>
    <t>2023-01-31T21:00:00</t>
  </si>
  <si>
    <t>aws_1hour.fid-4bbfb0ab_194841cebf7_-57b2</t>
  </si>
  <si>
    <t>2023-01-31T22:00:00</t>
  </si>
  <si>
    <t>aws_1hour.fid-4bbfb0ab_194841cebf7_-57f4</t>
  </si>
  <si>
    <t>2023-01-31T23:00:00</t>
  </si>
  <si>
    <t>aws_1hour.fid-4bbfb0ab_194841cebf7_-57a9</t>
  </si>
  <si>
    <t>2023-02-01T00:00:00</t>
  </si>
  <si>
    <t>aws_1hour.fid-4bbfb0ab_194841cebf7_-5801</t>
  </si>
  <si>
    <t>2023-02-01T01:00:00</t>
  </si>
  <si>
    <t>aws_1hour.fid-4bbfb0ab_194841cebf7_-57ab</t>
  </si>
  <si>
    <t>2023-02-01T02:00:00</t>
  </si>
  <si>
    <t>aws_1hour.fid-4bbfb0ab_194841cebf7_-57a7</t>
  </si>
  <si>
    <t>2023-02-01T03:00:00</t>
  </si>
  <si>
    <t>aws_1hour.fid-4bbfb0ab_194841cebf7_-57e5</t>
  </si>
  <si>
    <t>2023-02-01T04:00:00</t>
  </si>
  <si>
    <t>aws_1hour.fid-4bbfb0ab_194841cebf7_-57d3</t>
  </si>
  <si>
    <t>2023-02-01T05:00:00</t>
  </si>
  <si>
    <t>aws_1hour.fid-4bbfb0ab_194841cebf7_-57f3</t>
  </si>
  <si>
    <t>2023-02-01T06:00:00</t>
  </si>
  <si>
    <t>aws_1hour.fid-4bbfb0ab_194841cebf7_-57e3</t>
  </si>
  <si>
    <t>2023-02-01T07:00:00</t>
  </si>
  <si>
    <t>aws_1hour.fid-4bbfb0ab_194841cebf7_-57f9</t>
  </si>
  <si>
    <t>2023-02-01T08:00:00</t>
  </si>
  <si>
    <t>aws_1hour.fid-4bbfb0ab_194841cebf7_-578f</t>
  </si>
  <si>
    <t>2023-02-01T09:00:00</t>
  </si>
  <si>
    <t>aws_1hour.fid-4bbfb0ab_194841cebf7_-5800</t>
  </si>
  <si>
    <t>2023-02-01T10:00:00</t>
  </si>
  <si>
    <t>aws_1hour.fid-4bbfb0ab_194841cebf7_-5797</t>
  </si>
  <si>
    <t>2023-02-01T11:00:00</t>
  </si>
  <si>
    <t>aws_1hour.fid-4bbfb0ab_194841cebf7_-57eb</t>
  </si>
  <si>
    <t>2023-02-01T12:00:00</t>
  </si>
  <si>
    <t>aws_1hour.fid-4bbfb0ab_194841cebf7_-57c7</t>
  </si>
  <si>
    <t>2023-02-01T13:00:00</t>
  </si>
  <si>
    <t>aws_1hour.fid-4bbfb0ab_194841cebf7_-57cc</t>
  </si>
  <si>
    <t>2023-02-01T14:00:00</t>
  </si>
  <si>
    <t>aws_1hour.fid-4bbfb0ab_194841cebf7_-5816</t>
  </si>
  <si>
    <t>2023-02-01T15:00:00</t>
  </si>
  <si>
    <t>aws_1hour.fid-4bbfb0ab_194841cebf7_-5803</t>
  </si>
  <si>
    <t>2023-02-01T16:00:00</t>
  </si>
  <si>
    <t>aws_1hour.fid-4bbfb0ab_194841cebf7_-57a8</t>
  </si>
  <si>
    <t>2023-02-01T17:00:00</t>
  </si>
  <si>
    <t>aws_1hour.fid-4bbfb0ab_194841cebf7_-578c</t>
  </si>
  <si>
    <t>2023-02-01T18:00:00</t>
  </si>
  <si>
    <t>aws_1hour.fid-4bbfb0ab_194841cebf7_-581f</t>
  </si>
  <si>
    <t>2023-02-01T19:00:00</t>
  </si>
  <si>
    <t>aws_1hour.fid-4bbfb0ab_194841cebf7_-57a3</t>
  </si>
  <si>
    <t>2023-02-01T20:00:00</t>
  </si>
  <si>
    <t>aws_1hour.fid-4bbfb0ab_194841cebf7_-578b</t>
  </si>
  <si>
    <t>2023-02-01T21:00:00</t>
  </si>
  <si>
    <t>aws_1hour.fid-4bbfb0ab_194841cebf7_-57d8</t>
  </si>
  <si>
    <t>2023-02-01T22:00:00</t>
  </si>
  <si>
    <t>aws_1hour.fid-4bbfb0ab_194841cebf7_-57b6</t>
  </si>
  <si>
    <t>2023-02-01T23:00:00</t>
  </si>
  <si>
    <t>aws_1hour.fid-4bbfb0ab_194841cebf7_-5826</t>
  </si>
  <si>
    <t>2023-02-02T00:00:00</t>
  </si>
  <si>
    <t>aws_1hour.fid-4bbfb0ab_194841cebf7_-5815</t>
  </si>
  <si>
    <t>2023-02-02T01:00:00</t>
  </si>
  <si>
    <t>aws_1hour.fid-4bbfb0ab_194841cebf7_-57e2</t>
  </si>
  <si>
    <t>2023-02-02T02:00:00</t>
  </si>
  <si>
    <t>aws_1hour.fid-4bbfb0ab_194841cebf7_-57cb</t>
  </si>
  <si>
    <t>2023-02-02T03:00:00</t>
  </si>
  <si>
    <t>aws_1hour.fid-4bbfb0ab_194841cebf7_-5809</t>
  </si>
  <si>
    <t>2023-02-02T04:00:00</t>
  </si>
  <si>
    <t>aws_1hour.fid-4bbfb0ab_194841cebf7_-57dc</t>
  </si>
  <si>
    <t>2023-02-02T05:00:00</t>
  </si>
  <si>
    <t>aws_1hour.fid-4bbfb0ab_194841cebf7_-579a</t>
  </si>
  <si>
    <t>2023-02-02T06:00:00</t>
  </si>
  <si>
    <t>aws_1hour.fid-4bbfb0ab_194841cebf7_-582c</t>
  </si>
  <si>
    <t>2023-02-02T07:00:00</t>
  </si>
  <si>
    <t>aws_1hour.fid-4bbfb0ab_194841cebf7_-5830</t>
  </si>
  <si>
    <t>2023-02-02T08:00:00</t>
  </si>
  <si>
    <t>aws_1hour.fid-4bbfb0ab_194841cebf7_-5793</t>
  </si>
  <si>
    <t>2023-02-02T09:00:00</t>
  </si>
  <si>
    <t>aws_1hour.fid-4bbfb0ab_194841cebf7_-57cf</t>
  </si>
  <si>
    <t>2023-02-02T10:00:00</t>
  </si>
  <si>
    <t>aws_1hour.fid-4bbfb0ab_194841cebf7_-578a</t>
  </si>
  <si>
    <t>2023-02-02T11:00:00</t>
  </si>
  <si>
    <t>aws_1hour.fid-4bbfb0ab_194841cebf7_-5808</t>
  </si>
  <si>
    <t>2023-02-02T12:00:00</t>
  </si>
  <si>
    <t>aws_1hour.fid-4bbfb0ab_194841cebf7_-5807</t>
  </si>
  <si>
    <t>2023-02-02T13:00:00</t>
  </si>
  <si>
    <t>aws_1hour.fid-4bbfb0ab_194841cebf7_-5822</t>
  </si>
  <si>
    <t>2023-02-02T14:00:00</t>
  </si>
  <si>
    <t>aws_1hour.fid-4bbfb0ab_194841cebf7_-57e8</t>
  </si>
  <si>
    <t>2023-02-02T15:00:00</t>
  </si>
  <si>
    <t>aws_1hour.fid-4bbfb0ab_194841cebf7_-581b</t>
  </si>
  <si>
    <t>2023-02-02T16:00:00</t>
  </si>
  <si>
    <t>aws_1hour.fid-4bbfb0ab_194841cebf7_-57f8</t>
  </si>
  <si>
    <t>2023-02-02T17:00:00</t>
  </si>
  <si>
    <t>aws_1hour.fid-4bbfb0ab_194841cebf7_-5813</t>
  </si>
  <si>
    <t>2023-02-02T18:00:00</t>
  </si>
  <si>
    <t>aws_1hour.fid-4bbfb0ab_194841cebf7_-57c6</t>
  </si>
  <si>
    <t>2023-02-02T19:00:00</t>
  </si>
  <si>
    <t>aws_1hour.fid-4bbfb0ab_194841cebf7_-5806</t>
  </si>
  <si>
    <t>2023-02-02T20:00:00</t>
  </si>
  <si>
    <t>aws_1hour.fid-4bbfb0ab_194841cebf7_-57be</t>
  </si>
  <si>
    <t>2023-02-02T21:00:00</t>
  </si>
  <si>
    <t>aws_1hour.fid-4bbfb0ab_194841cebf7_-57b4</t>
  </si>
  <si>
    <t>2023-02-02T22:00:00</t>
  </si>
  <si>
    <t>aws_1hour.fid-4bbfb0ab_194841cebf7_-581e</t>
  </si>
  <si>
    <t>2023-02-02T23:00:00</t>
  </si>
  <si>
    <t>aws_1hour.fid-4bbfb0ab_194841cebf7_-5825</t>
  </si>
  <si>
    <t>2023-02-03T00:00:00</t>
  </si>
  <si>
    <t>aws_1hour.fid-4bbfb0ab_194841cebf7_-57f2</t>
  </si>
  <si>
    <t>2023-02-03T01:00:00</t>
  </si>
  <si>
    <t>aws_1hour.fid-4bbfb0ab_194841cebf7_-57ae</t>
  </si>
  <si>
    <t>2023-02-03T02:00:00</t>
  </si>
  <si>
    <t>aws_1hour.fid-4bbfb0ab_194841cebf7_-581d</t>
  </si>
  <si>
    <t>2023-02-03T03:00:00</t>
  </si>
  <si>
    <t>aws_1hour.fid-4bbfb0ab_194841cebf7_-5792</t>
  </si>
  <si>
    <t>2023-02-03T04:00:00</t>
  </si>
  <si>
    <t>aws_1hour.fid-4bbfb0ab_194841cebf7_-57ea</t>
  </si>
  <si>
    <t>2023-02-03T05:00:00</t>
  </si>
  <si>
    <t>aws_1hour.fid-4bbfb0ab_194841cebf7_-582b</t>
  </si>
  <si>
    <t>2023-02-03T06:00:00</t>
  </si>
  <si>
    <t>aws_1hour.fid-4bbfb0ab_194841cebf7_-581a</t>
  </si>
  <si>
    <t>2023-02-03T07:00:00</t>
  </si>
  <si>
    <t>aws_1hour.fid-4bbfb0ab_194841cebf7_-5810</t>
  </si>
  <si>
    <t>2023-02-03T08:00:00</t>
  </si>
  <si>
    <t>aws_1hour.fid-4bbfb0ab_194841cebf7_-5812</t>
  </si>
  <si>
    <t>2023-02-03T09:00:00</t>
  </si>
  <si>
    <t>aws_1hour.fid-4bbfb0ab_194841cebf7_-5821</t>
  </si>
  <si>
    <t>2023-02-03T10:00:00</t>
  </si>
  <si>
    <t>aws_1hour.fid-4bbfb0ab_194841cebf7_-57c5</t>
  </si>
  <si>
    <t>2023-02-03T11:00:00</t>
  </si>
  <si>
    <t>aws_1hour.fid-4bbfb0ab_194841cebf7_-57c2</t>
  </si>
  <si>
    <t>2023-02-03T12:00:00</t>
  </si>
  <si>
    <t>aws_1hour.fid-4bbfb0ab_194841cebf7_-57bc</t>
  </si>
  <si>
    <t>2023-02-03T13:00:00</t>
  </si>
  <si>
    <t>aws_1hour.fid-4bbfb0ab_194841cebf7_-57a6</t>
  </si>
  <si>
    <t>2023-02-03T14:00:00</t>
  </si>
  <si>
    <t>aws_1hour.fid-4bbfb0ab_194841cebf7_-57d2</t>
  </si>
  <si>
    <t>2023-02-03T15:00:00</t>
  </si>
  <si>
    <t>aws_1hour.fid-4bbfb0ab_194841cebf7_-580f</t>
  </si>
  <si>
    <t>2023-02-03T16:00:00</t>
  </si>
  <si>
    <t>aws_1hour.fid-4bbfb0ab_194841cebf7_-5799</t>
  </si>
  <si>
    <t>2023-02-03T17:00:00</t>
  </si>
  <si>
    <t>aws_1hour.fid-4bbfb0ab_194841cebf7_-57c4</t>
  </si>
  <si>
    <t>2023-02-03T18:00:00</t>
  </si>
  <si>
    <t>aws_1hour.fid-4bbfb0ab_194841cebf7_-57ca</t>
  </si>
  <si>
    <t>2023-02-03T19:00:00</t>
  </si>
  <si>
    <t>aws_1hour.fid-4bbfb0ab_194841cebf7_-57f7</t>
  </si>
  <si>
    <t>2023-02-03T20:00:00</t>
  </si>
  <si>
    <t>aws_1hour.fid-4bbfb0ab_194841cebf7_-57bb</t>
  </si>
  <si>
    <t>2023-02-03T21:00:00</t>
  </si>
  <si>
    <t>aws_1hour.fid-4bbfb0ab_194841cebf7_-57ad</t>
  </si>
  <si>
    <t>2023-02-03T22:00:00</t>
  </si>
  <si>
    <t>aws_1hour.fid-4bbfb0ab_194841cebf7_-57fd</t>
  </si>
  <si>
    <t>2023-02-03T23:00:00</t>
  </si>
  <si>
    <t>aws_1hour.fid-4bbfb0ab_194841cebf7_-57c1</t>
  </si>
  <si>
    <t>2023-02-04T00:00:00</t>
  </si>
  <si>
    <t>aws_1hour.fid-4bbfb0ab_194841cebf7_-5796</t>
  </si>
  <si>
    <t>2023-02-04T01:00:00</t>
  </si>
  <si>
    <t>aws_1hour.fid-4bbfb0ab_194841cebf7_-578e</t>
  </si>
  <si>
    <t>2023-02-04T02:00:00</t>
  </si>
  <si>
    <t>aws_1hour.fid-4bbfb0ab_194841cebf7_-57ee</t>
  </si>
  <si>
    <t>2023-02-04T03:00:00</t>
  </si>
  <si>
    <t>aws_1hour.fid-4bbfb0ab_194841cebf7_-579d</t>
  </si>
  <si>
    <t>2023-02-04T04:00:00</t>
  </si>
  <si>
    <t>aws_1hour.fid-4bbfb0ab_194841cebf7_-580e</t>
  </si>
  <si>
    <t>2023-02-04T05:00:00</t>
  </si>
  <si>
    <t>aws_1hour.fid-4bbfb0ab_194841cebf7_-579c</t>
  </si>
  <si>
    <t>2023-02-04T06:00:00</t>
  </si>
  <si>
    <t>aws_1hour.fid-4bbfb0ab_194841cebf7_-57fc</t>
  </si>
  <si>
    <t>2023-02-04T07:00:00</t>
  </si>
  <si>
    <t>aws_1hour.fid-4bbfb0ab_194841cebf7_-57ef</t>
  </si>
  <si>
    <t>2023-02-04T08:00:00</t>
  </si>
  <si>
    <t>aws_1hour.fid-4bbfb0ab_194841cebf7_-5811</t>
  </si>
  <si>
    <t>2023-02-04T09:00:00</t>
  </si>
  <si>
    <t>aws_1hour.fid-4bbfb0ab_194841cebf7_-582a</t>
  </si>
  <si>
    <t>2023-02-04T10:00:00</t>
  </si>
  <si>
    <t>aws_1hour.fid-4bbfb0ab_194841cebf7_-581c</t>
  </si>
  <si>
    <t>2023-02-04T11:00:00</t>
  </si>
  <si>
    <t>aws_1hour.fid-4bbfb0ab_194841cebf7_-5802</t>
  </si>
  <si>
    <t>2023-02-04T12:00:00</t>
  </si>
  <si>
    <t>aws_1hour.fid-4bbfb0ab_194841cebf7_-57e4</t>
  </si>
  <si>
    <t>2023-02-04T13:00:00</t>
  </si>
  <si>
    <t>aws_1hour.fid-4bbfb0ab_194841cebf7_-57f1</t>
  </si>
  <si>
    <t>2023-02-04T14:00:00</t>
  </si>
  <si>
    <t>aws_1hour.fid-4bbfb0ab_194841cebf7_-5819</t>
  </si>
  <si>
    <t>2023-02-04T15:00:00</t>
  </si>
  <si>
    <t>aws_1hour.fid-4bbfb0ab_194841cebf7_-57de</t>
  </si>
  <si>
    <t>2023-02-04T16:00:00</t>
  </si>
  <si>
    <t>aws_1hour.fid-4bbfb0ab_194841cebf7_-579b</t>
  </si>
  <si>
    <t>2023-02-04T17:00:00</t>
  </si>
  <si>
    <t>aws_1hour.fid-4bbfb0ab_194841cebf7_-57b5</t>
  </si>
  <si>
    <t>2023-02-04T18:00:00</t>
  </si>
  <si>
    <t>aws_1hour.fid-4bbfb0ab_194841cebf7_-5805</t>
  </si>
  <si>
    <t>2023-02-04T19:00:00</t>
  </si>
  <si>
    <t>aws_1hour.fid-4bbfb0ab_194841cebf7_-57b1</t>
  </si>
  <si>
    <t>2023-02-04T20:00:00</t>
  </si>
  <si>
    <t>aws_1hour.fid-4bbfb0ab_194841cebf7_-57fb</t>
  </si>
  <si>
    <t>2023-02-04T21:00:00</t>
  </si>
  <si>
    <t>aws_1hour.fid-4bbfb0ab_194841cebf7_-57b8</t>
  </si>
  <si>
    <t>2023-02-04T22:00:00</t>
  </si>
  <si>
    <t>aws_1hour.fid-4bbfb0ab_194841cebf7_-5795</t>
  </si>
  <si>
    <t>2023-02-04T23:00:00</t>
  </si>
  <si>
    <t>aws_1hour.fid-4bbfb0ab_194841cebf7_-57db</t>
  </si>
  <si>
    <t>2023-02-05T00:00:00</t>
  </si>
  <si>
    <t>aws_1hour.fid-4bbfb0ab_194841cebf7_-57ba</t>
  </si>
  <si>
    <t>2023-02-05T01:00:00</t>
  </si>
  <si>
    <t>aws_1hour.fid-4bbfb0ab_194841cebf7_-57f6</t>
  </si>
  <si>
    <t>2023-02-05T02:00:00</t>
  </si>
  <si>
    <t>aws_1hour.fid-4bbfb0ab_194841cebf7_-57d1</t>
  </si>
  <si>
    <t>2023-02-05T03:00:00</t>
  </si>
  <si>
    <t>aws_1hour.fid-4bbfb0ab_194841cebf7_-582e</t>
  </si>
  <si>
    <t>2023-02-05T04:00:00</t>
  </si>
  <si>
    <t>aws_1hour.fid-4bbfb0ab_194841cebf7_-57dd</t>
  </si>
  <si>
    <t>2023-02-05T05:00:00</t>
  </si>
  <si>
    <t>aws_1hour.fid-4bbfb0ab_194841cebf7_-57c3</t>
  </si>
  <si>
    <t>2023-02-05T06:00:00</t>
  </si>
  <si>
    <t>aws_1hour.fid-4bbfb0ab_194841cebf7_-57e1</t>
  </si>
  <si>
    <t>2023-02-05T07:00:00</t>
  </si>
  <si>
    <t>aws_1hour.fid-4bbfb0ab_194841cebf7_-5791</t>
  </si>
  <si>
    <t>2023-02-05T08:00:00</t>
  </si>
  <si>
    <t>aws_1hour.fid-4bbfb0ab_194841cebf7_-57c0</t>
  </si>
  <si>
    <t>2023-02-05T09:00:00</t>
  </si>
  <si>
    <t>aws_1hour.fid-4bbfb0ab_194841cebf7_-57f0</t>
  </si>
  <si>
    <t>2023-02-05T10:00:00</t>
  </si>
  <si>
    <t>aws_1hour.fid-4bbfb0ab_194841cebf7_-57a0</t>
  </si>
  <si>
    <t>2023-02-05T11:00:00</t>
  </si>
  <si>
    <t>aws_1hour.fid-4bbfb0ab_194841cebf7_-57ff</t>
  </si>
  <si>
    <t>2023-02-05T12:00:00</t>
  </si>
  <si>
    <t>aws_1hour.fid-4bbfb0ab_194841cebf7_-57aa</t>
  </si>
  <si>
    <t>2023-02-05T13:00:00</t>
  </si>
  <si>
    <t>aws_1hour.fid-4bbfb0ab_194841cebf7_-57a5</t>
  </si>
  <si>
    <t>2023-02-05T14:00:00</t>
  </si>
  <si>
    <t>aws_1hour.fid-4bbfb0ab_194841cebf7_-580b</t>
  </si>
  <si>
    <t>2023-02-05T15:00:00</t>
  </si>
  <si>
    <t>aws_1hour.fid-4bbfb0ab_194841cebf7_-57d0</t>
  </si>
  <si>
    <t>2023-02-05T16:00:00</t>
  </si>
  <si>
    <t>aws_1hour.fid-4bbfb0ab_194841cebf7_-57d7</t>
  </si>
  <si>
    <t>2023-02-05T17:00:00</t>
  </si>
  <si>
    <t>aws_1hour.fid-4bbfb0ab_194841cebf7_-582f</t>
  </si>
  <si>
    <t>2023-02-05T18:00:00</t>
  </si>
  <si>
    <t>aws_1hour.fid-4bbfb0ab_194841cebf7_-57da</t>
  </si>
  <si>
    <t>2023-02-05T19:00:00</t>
  </si>
  <si>
    <t>aws_1hour.fid-4bbfb0ab_194841cebf7_-57b9</t>
  </si>
  <si>
    <t>2023-02-05T20:00:00</t>
  </si>
  <si>
    <t>aws_1hour.fid-4bbfb0ab_194841cebf7_-582d</t>
  </si>
  <si>
    <t>2023-02-05T21:00:00</t>
  </si>
  <si>
    <t>aws_1hour.fid-4bbfb0ab_194841cebf7_-57b0</t>
  </si>
  <si>
    <t>2023-02-05T22:00:00</t>
  </si>
  <si>
    <t>aws_1hour.fid-4bbfb0ab_194841cebf7_-5798</t>
  </si>
  <si>
    <t>2023-02-05T23:00:00</t>
  </si>
  <si>
    <t>aws_1hour.fid-4bbfb0ab_194841cebf7_-5829</t>
  </si>
  <si>
    <t>2023-02-06T00:00:00</t>
  </si>
  <si>
    <t>aws_1hour.fid-4bbfb0ab_194841cebf7_-580a</t>
  </si>
  <si>
    <t>2023-02-06T01:00:00</t>
  </si>
  <si>
    <t>aws_1hour.fid-4bbfb0ab_194841cebf7_-5804</t>
  </si>
  <si>
    <t>2023-02-06T02:00:00</t>
  </si>
  <si>
    <t>aws_1hour.fid-4bbfb0ab_194841cebf7_-5827</t>
  </si>
  <si>
    <t>2023-02-06T03:00:00</t>
  </si>
  <si>
    <t>aws_1hour.fid-4bbfb0ab_194841cebf7_-5818</t>
  </si>
  <si>
    <t>2023-02-06T04:00:00</t>
  </si>
  <si>
    <t>aws_1hour.fid-4bbfb0ab_194841cebf7_-57bf</t>
  </si>
  <si>
    <t>2023-02-06T05:00:00</t>
  </si>
  <si>
    <t>aws_1hour.fid-4bbfb0ab_194841cebf7_-5789</t>
  </si>
  <si>
    <t>2023-02-06T06:00:00</t>
  </si>
  <si>
    <t>aws_1hour.fid-4bbfb0ab_194841cebf7_-5820</t>
  </si>
  <si>
    <t>2023-02-06T07:00:00</t>
  </si>
  <si>
    <t>aws_1hour.fid-4bbfb0ab_194841cebf7_-5817</t>
  </si>
  <si>
    <t>2023-02-06T08:00:00</t>
  </si>
  <si>
    <t>aws_1hour.fid-4bbfb0ab_194841cebf7_-579f</t>
  </si>
  <si>
    <t>2023-02-06T09:00:00</t>
  </si>
  <si>
    <t>aws_1hour.fid-4bbfb0ab_194841cebf7_-5891</t>
  </si>
  <si>
    <t>2023-02-06T10:00:00</t>
  </si>
  <si>
    <t>aws_1hour.fid-4bbfb0ab_194841cebf7_-584b</t>
  </si>
  <si>
    <t>2023-02-06T11:00:00</t>
  </si>
  <si>
    <t>aws_1hour.fid-4bbfb0ab_194841cebf7_-587c</t>
  </si>
  <si>
    <t>2023-02-06T12:00:00</t>
  </si>
  <si>
    <t>aws_1hour.fid-4bbfb0ab_194841cebf7_-58c0</t>
  </si>
  <si>
    <t>2023-02-06T13:00:00</t>
  </si>
  <si>
    <t>aws_1hour.fid-4bbfb0ab_194841cebf7_-5862</t>
  </si>
  <si>
    <t>2023-02-06T14:00:00</t>
  </si>
  <si>
    <t>aws_1hour.fid-4bbfb0ab_194841cebf7_-58c4</t>
  </si>
  <si>
    <t>2023-02-06T15:00:00</t>
  </si>
  <si>
    <t>aws_1hour.fid-4bbfb0ab_194841cebf7_-588b</t>
  </si>
  <si>
    <t>2023-02-06T16:00:00</t>
  </si>
  <si>
    <t>aws_1hour.fid-4bbfb0ab_194841cebf7_-5869</t>
  </si>
  <si>
    <t>2023-02-06T17:00:00</t>
  </si>
  <si>
    <t>aws_1hour.fid-4bbfb0ab_194841cebf7_-586a</t>
  </si>
  <si>
    <t>2023-02-06T18:00:00</t>
  </si>
  <si>
    <t>aws_1hour.fid-4bbfb0ab_194841cebf7_-58d7</t>
  </si>
  <si>
    <t>2023-02-06T19:00:00</t>
  </si>
  <si>
    <t>aws_1hour.fid-4bbfb0ab_194841cebf7_-589a</t>
  </si>
  <si>
    <t>2023-02-06T20:00:00</t>
  </si>
  <si>
    <t>aws_1hour.fid-4bbfb0ab_194841cebf7_-5854</t>
  </si>
  <si>
    <t>2023-02-06T21:00:00</t>
  </si>
  <si>
    <t>aws_1hour.fid-4bbfb0ab_194841cebf7_-5876</t>
  </si>
  <si>
    <t>2023-02-06T22:00:00</t>
  </si>
  <si>
    <t>aws_1hour.fid-4bbfb0ab_194841cebf7_-5865</t>
  </si>
  <si>
    <t>2023-02-06T23:00:00</t>
  </si>
  <si>
    <t>aws_1hour.fid-4bbfb0ab_194841cebf7_-58cb</t>
  </si>
  <si>
    <t>2023-02-07T00:00:00</t>
  </si>
  <si>
    <t>aws_1hour.fid-4bbfb0ab_194841cebf7_-588a</t>
  </si>
  <si>
    <t>2023-02-07T01:00:00</t>
  </si>
  <si>
    <t>aws_1hour.fid-4bbfb0ab_194841cebf7_-5885</t>
  </si>
  <si>
    <t>2023-02-07T02:00:00</t>
  </si>
  <si>
    <t>aws_1hour.fid-4bbfb0ab_194841cebf7_-5852</t>
  </si>
  <si>
    <t>2023-02-07T03:00:00</t>
  </si>
  <si>
    <t>aws_1hour.fid-4bbfb0ab_194841cebf7_-583d</t>
  </si>
  <si>
    <t>2023-02-07T04:00:00</t>
  </si>
  <si>
    <t>aws_1hour.fid-4bbfb0ab_194841cebf7_-583c</t>
  </si>
  <si>
    <t>2023-02-07T05:00:00</t>
  </si>
  <si>
    <t>aws_1hour.fid-4bbfb0ab_194841cebf7_-58ab</t>
  </si>
  <si>
    <t>2023-02-07T06:00:00</t>
  </si>
  <si>
    <t>aws_1hour.fid-4bbfb0ab_194841cebf7_-5883</t>
  </si>
  <si>
    <t>2023-02-07T07:00:00</t>
  </si>
  <si>
    <t>aws_1hour.fid-4bbfb0ab_194841cebf7_-5893</t>
  </si>
  <si>
    <t>2023-02-07T08:00:00</t>
  </si>
  <si>
    <t>aws_1hour.fid-4bbfb0ab_194841cebf7_-58be</t>
  </si>
  <si>
    <t>2023-02-07T09:00:00</t>
  </si>
  <si>
    <t>aws_1hour.fid-4bbfb0ab_194841cebf7_-586e</t>
  </si>
  <si>
    <t>2023-02-07T10:00:00</t>
  </si>
  <si>
    <t>aws_1hour.fid-4bbfb0ab_194841cebf7_-58a0</t>
  </si>
  <si>
    <t>2023-02-07T11:00:00</t>
  </si>
  <si>
    <t>aws_1hour.fid-4bbfb0ab_194841cebf7_-58b6</t>
  </si>
  <si>
    <t>2023-02-07T12:00:00</t>
  </si>
  <si>
    <t>aws_1hour.fid-4bbfb0ab_194841cebf7_-58d6</t>
  </si>
  <si>
    <t>2023-02-07T13:00:00</t>
  </si>
  <si>
    <t>aws_1hour.fid-4bbfb0ab_194841cebf7_-585c</t>
  </si>
  <si>
    <t>2023-02-07T14:00:00</t>
  </si>
  <si>
    <t>aws_1hour.fid-4bbfb0ab_194841cebf7_-5867</t>
  </si>
  <si>
    <t>2023-02-07T15:00:00</t>
  </si>
  <si>
    <t>aws_1hour.fid-4bbfb0ab_194841cebf7_-584a</t>
  </si>
  <si>
    <t>2023-02-07T16:00:00</t>
  </si>
  <si>
    <t>aws_1hour.fid-4bbfb0ab_194841cebf7_-5849</t>
  </si>
  <si>
    <t>2023-02-07T17:00:00</t>
  </si>
  <si>
    <t>aws_1hour.fid-4bbfb0ab_194841cebf7_-58a2</t>
  </si>
  <si>
    <t>2023-02-07T18:00:00</t>
  </si>
  <si>
    <t>aws_1hour.fid-4bbfb0ab_194841cebf7_-58ad</t>
  </si>
  <si>
    <t>2023-02-07T19:00:00</t>
  </si>
  <si>
    <t>aws_1hour.fid-4bbfb0ab_194841cebf7_-5870</t>
  </si>
  <si>
    <t>2023-02-07T20:00:00</t>
  </si>
  <si>
    <t>aws_1hour.fid-4bbfb0ab_194841cebf7_-58cc</t>
  </si>
  <si>
    <t>2023-02-07T21:00:00</t>
  </si>
  <si>
    <t>aws_1hour.fid-4bbfb0ab_194841cebf7_-58b3</t>
  </si>
  <si>
    <t>2023-02-07T22:00:00</t>
  </si>
  <si>
    <t>aws_1hour.fid-4bbfb0ab_194841cebf7_-5882</t>
  </si>
  <si>
    <t>2023-02-07T23:00:00</t>
  </si>
  <si>
    <t>aws_1hour.fid-4bbfb0ab_194841cebf7_-5835</t>
  </si>
  <si>
    <t>2023-02-08T00:00:00</t>
  </si>
  <si>
    <t>aws_1hour.fid-4bbfb0ab_194841cebf7_-5839</t>
  </si>
  <si>
    <t>2023-02-08T01:00:00</t>
  </si>
  <si>
    <t>aws_1hour.fid-4bbfb0ab_194841cebf7_-58c1</t>
  </si>
  <si>
    <t>2023-02-08T02:00:00</t>
  </si>
  <si>
    <t>aws_1hour.fid-4bbfb0ab_194841cebf7_-58ba</t>
  </si>
  <si>
    <t>2023-02-08T03:00:00</t>
  </si>
  <si>
    <t>aws_1hour.fid-4bbfb0ab_194841cebf7_-5875</t>
  </si>
  <si>
    <t>2023-02-08T04:00:00</t>
  </si>
  <si>
    <t>aws_1hour.fid-4bbfb0ab_194841cebf7_-58b9</t>
  </si>
  <si>
    <t>2023-02-08T05:00:00</t>
  </si>
  <si>
    <t>aws_1hour.fid-4bbfb0ab_194841cebf7_-58bd</t>
  </si>
  <si>
    <t>2023-02-08T06:00:00</t>
  </si>
  <si>
    <t>aws_1hour.fid-4bbfb0ab_194841cebf7_-5853</t>
  </si>
  <si>
    <t>2023-02-08T07:00:00</t>
  </si>
  <si>
    <t>aws_1hour.fid-4bbfb0ab_194841cebf7_-5842</t>
  </si>
  <si>
    <t>2023-02-08T08:00:00</t>
  </si>
  <si>
    <t>aws_1hour.fid-4bbfb0ab_194841cebf7_-5860</t>
  </si>
  <si>
    <t>2023-02-08T09:00:00</t>
  </si>
  <si>
    <t>aws_1hour.fid-4bbfb0ab_194841cebf7_-5889</t>
  </si>
  <si>
    <t>2023-02-08T10:00:00</t>
  </si>
  <si>
    <t>aws_1hour.fid-4bbfb0ab_194841cebf7_-587b</t>
  </si>
  <si>
    <t>2023-02-08T11:00:00</t>
  </si>
  <si>
    <t>aws_1hour.fid-4bbfb0ab_194841cebf7_-5887</t>
  </si>
  <si>
    <t>2023-02-08T12:00:00</t>
  </si>
  <si>
    <t>aws_1hour.fid-4bbfb0ab_194841cebf7_-58a9</t>
  </si>
  <si>
    <t>2023-02-08T13:00:00</t>
  </si>
  <si>
    <t>aws_1hour.fid-4bbfb0ab_194841cebf7_-58d8</t>
  </si>
  <si>
    <t>2023-02-08T14:00:00</t>
  </si>
  <si>
    <t>aws_1hour.fid-4bbfb0ab_194841cebf7_-585f</t>
  </si>
  <si>
    <t>2023-02-08T15:00:00</t>
  </si>
  <si>
    <t>aws_1hour.fid-4bbfb0ab_194841cebf7_-5886</t>
  </si>
  <si>
    <t>2023-02-08T16:00:00</t>
  </si>
  <si>
    <t>aws_1hour.fid-4bbfb0ab_194841cebf7_-5838</t>
  </si>
  <si>
    <t>2023-02-08T17:00:00</t>
  </si>
  <si>
    <t>aws_1hour.fid-4bbfb0ab_194841cebf7_-58b2</t>
  </si>
  <si>
    <t>2023-02-08T18:00:00</t>
  </si>
  <si>
    <t>aws_1hour.fid-4bbfb0ab_194841cebf7_-587f</t>
  </si>
  <si>
    <t>2023-02-08T19:00:00</t>
  </si>
  <si>
    <t>aws_1hour.fid-4bbfb0ab_194841cebf7_-58ca</t>
  </si>
  <si>
    <t>2023-02-08T20:00:00</t>
  </si>
  <si>
    <t>aws_1hour.fid-4bbfb0ab_194841cebf7_-5848</t>
  </si>
  <si>
    <t>2023-02-08T21:00:00</t>
  </si>
  <si>
    <t>aws_1hour.fid-4bbfb0ab_194841cebf7_-5845</t>
  </si>
  <si>
    <t>2023-02-08T22:00:00</t>
  </si>
  <si>
    <t>aws_1hour.fid-4bbfb0ab_194841cebf7_-588d</t>
  </si>
  <si>
    <t>2023-02-08T23:00:00</t>
  </si>
  <si>
    <t>aws_1hour.fid-4bbfb0ab_194841cebf7_-58c9</t>
  </si>
  <si>
    <t>2023-02-09T00:00:00</t>
  </si>
  <si>
    <t>aws_1hour.fid-4bbfb0ab_194841cebf7_-583b</t>
  </si>
  <si>
    <t>2023-02-09T01:00:00</t>
  </si>
  <si>
    <t>aws_1hour.fid-4bbfb0ab_194841cebf7_-58bf</t>
  </si>
  <si>
    <t>2023-02-09T02:00:00</t>
  </si>
  <si>
    <t>aws_1hour.fid-4bbfb0ab_194841cebf7_-58a6</t>
  </si>
  <si>
    <t>2023-02-09T03:00:00</t>
  </si>
  <si>
    <t>aws_1hour.fid-4bbfb0ab_194841cebf7_-5890</t>
  </si>
  <si>
    <t>2023-02-09T04:00:00</t>
  </si>
  <si>
    <t>aws_1hour.fid-4bbfb0ab_194841cebf7_-585e</t>
  </si>
  <si>
    <t>2023-02-09T05:00:00</t>
  </si>
  <si>
    <t>aws_1hour.fid-4bbfb0ab_194841cebf7_-5868</t>
  </si>
  <si>
    <t>2023-02-09T06:00:00</t>
  </si>
  <si>
    <t>aws_1hour.fid-4bbfb0ab_194841cebf7_-588f</t>
  </si>
  <si>
    <t>2023-02-09T07:00:00</t>
  </si>
  <si>
    <t>aws_1hour.fid-4bbfb0ab_194841cebf7_-58a4</t>
  </si>
  <si>
    <t>2023-02-09T08:00:00</t>
  </si>
  <si>
    <t>aws_1hour.fid-4bbfb0ab_194841cebf7_-58b5</t>
  </si>
  <si>
    <t>2023-02-09T09:00:00</t>
  </si>
  <si>
    <t>aws_1hour.fid-4bbfb0ab_194841cebf7_-5851</t>
  </si>
  <si>
    <t>2023-02-09T10:00:00</t>
  </si>
  <si>
    <t>aws_1hour.fid-4bbfb0ab_194841cebf7_-5834</t>
  </si>
  <si>
    <t>2023-02-09T11:00:00</t>
  </si>
  <si>
    <t>aws_1hour.fid-4bbfb0ab_194841cebf7_-58aa</t>
  </si>
  <si>
    <t>2023-02-09T12:00:00</t>
  </si>
  <si>
    <t>aws_1hour.fid-4bbfb0ab_194841cebf7_-5874</t>
  </si>
  <si>
    <t>2023-02-09T13:00:00</t>
  </si>
  <si>
    <t>aws_1hour.fid-4bbfb0ab_194841cebf7_-586d</t>
  </si>
  <si>
    <t>2023-02-09T14:00:00</t>
  </si>
  <si>
    <t>aws_1hour.fid-4bbfb0ab_194841cebf7_-5837</t>
  </si>
  <si>
    <t>2023-02-09T15:00:00</t>
  </si>
  <si>
    <t>aws_1hour.fid-4bbfb0ab_194841cebf7_-5892</t>
  </si>
  <si>
    <t>2023-02-09T16:00:00</t>
  </si>
  <si>
    <t>aws_1hour.fid-4bbfb0ab_194841cebf7_-584e</t>
  </si>
  <si>
    <t>2023-02-09T17:00:00</t>
  </si>
  <si>
    <t>aws_1hour.fid-4bbfb0ab_194841cebf7_-58b1</t>
  </si>
  <si>
    <t>2023-02-09T18:00:00</t>
  </si>
  <si>
    <t>aws_1hour.fid-4bbfb0ab_194841cebf7_-58d5</t>
  </si>
  <si>
    <t>2023-02-09T19:00:00</t>
  </si>
  <si>
    <t>aws_1hour.fid-4bbfb0ab_194841cebf7_-5840</t>
  </si>
  <si>
    <t>2023-02-09T20:00:00</t>
  </si>
  <si>
    <t>aws_1hour.fid-4bbfb0ab_194841cebf7_-583f</t>
  </si>
  <si>
    <t>2023-02-09T21:00:00</t>
  </si>
  <si>
    <t>aws_1hour.fid-4bbfb0ab_194841cebf7_-5866</t>
  </si>
  <si>
    <t>2023-02-09T22:00:00</t>
  </si>
  <si>
    <t>aws_1hour.fid-4bbfb0ab_194841cebf7_-5873</t>
  </si>
  <si>
    <t>2023-02-09T23:00:00</t>
  </si>
  <si>
    <t>aws_1hour.fid-4bbfb0ab_194841cebf7_-5847</t>
  </si>
  <si>
    <t>2023-02-10T00:00:00</t>
  </si>
  <si>
    <t>aws_1hour.fid-4bbfb0ab_194841cebf7_-5872</t>
  </si>
  <si>
    <t>2023-02-10T01:00:00</t>
  </si>
  <si>
    <t>aws_1hour.fid-4bbfb0ab_194841cebf7_-5881</t>
  </si>
  <si>
    <t>2023-02-10T02:00:00</t>
  </si>
  <si>
    <t>aws_1hour.fid-4bbfb0ab_194841cebf7_-587e</t>
  </si>
  <si>
    <t>2023-02-10T03:00:00</t>
  </si>
  <si>
    <t>aws_1hour.fid-4bbfb0ab_194841cebf7_-58b0</t>
  </si>
  <si>
    <t>2023-02-10T04:00:00</t>
  </si>
  <si>
    <t>aws_1hour.fid-4bbfb0ab_194841cebf7_-58c3</t>
  </si>
  <si>
    <t>2023-02-10T05:00:00</t>
  </si>
  <si>
    <t>aws_1hour.fid-4bbfb0ab_194841cebf7_-5899</t>
  </si>
  <si>
    <t>2023-02-10T06:00:00</t>
  </si>
  <si>
    <t>aws_1hour.fid-4bbfb0ab_194841cebf7_-586c</t>
  </si>
  <si>
    <t>2023-02-10T07:00:00</t>
  </si>
  <si>
    <t>aws_1hour.fid-4bbfb0ab_194841cebf7_-58d4</t>
  </si>
  <si>
    <t>2023-02-10T08:00:00</t>
  </si>
  <si>
    <t>aws_1hour.fid-4bbfb0ab_194841cebf7_-58bc</t>
  </si>
  <si>
    <t>2023-02-10T09:00:00</t>
  </si>
  <si>
    <t>aws_1hour.fid-4bbfb0ab_194841cebf7_-58ac</t>
  </si>
  <si>
    <t>2023-02-10T10:00:00</t>
  </si>
  <si>
    <t>aws_1hour.fid-4bbfb0ab_194841cebf7_-5844</t>
  </si>
  <si>
    <t>2023-02-10T11:00:00</t>
  </si>
  <si>
    <t>aws_1hour.fid-4bbfb0ab_194841cebf7_-587a</t>
  </si>
  <si>
    <t>2023-02-10T12:00:00</t>
  </si>
  <si>
    <t>aws_1hour.fid-4bbfb0ab_194841cebf7_-58d2</t>
  </si>
  <si>
    <t>2023-02-10T13:00:00</t>
  </si>
  <si>
    <t>aws_1hour.fid-4bbfb0ab_194841cebf7_-5898</t>
  </si>
  <si>
    <t>2023-02-10T14:00:00</t>
  </si>
  <si>
    <t>aws_1hour.fid-4bbfb0ab_194841cebf7_-58d1</t>
  </si>
  <si>
    <t>2023-02-10T15:00:00</t>
  </si>
  <si>
    <t>aws_1hour.fid-4bbfb0ab_194841cebf7_-58d0</t>
  </si>
  <si>
    <t>2023-02-10T16:00:00</t>
  </si>
  <si>
    <t>aws_1hour.fid-4bbfb0ab_194841cebf7_-5871</t>
  </si>
  <si>
    <t>2023-02-10T17:00:00</t>
  </si>
  <si>
    <t>aws_1hour.fid-4bbfb0ab_194841cebf7_-588e</t>
  </si>
  <si>
    <t>2023-02-10T18:00:00</t>
  </si>
  <si>
    <t>aws_1hour.fid-4bbfb0ab_194841cebf7_-589b</t>
  </si>
  <si>
    <t>2023-02-10T19:00:00</t>
  </si>
  <si>
    <t>aws_1hour.fid-4bbfb0ab_194841cebf7_-58af</t>
  </si>
  <si>
    <t>2023-02-10T20:00:00</t>
  </si>
  <si>
    <t>aws_1hour.fid-4bbfb0ab_194841cebf7_-58cf</t>
  </si>
  <si>
    <t>2023-02-10T21:00:00</t>
  </si>
  <si>
    <t>aws_1hour.fid-4bbfb0ab_194841cebf7_-5879</t>
  </si>
  <si>
    <t>2023-02-10T22:00:00</t>
  </si>
  <si>
    <t>aws_1hour.fid-4bbfb0ab_194841cebf7_-5897</t>
  </si>
  <si>
    <t>2023-02-10T23:00:00</t>
  </si>
  <si>
    <t>aws_1hour.fid-4bbfb0ab_194841cebf7_-58c8</t>
  </si>
  <si>
    <t>2023-02-11T00:00:00</t>
  </si>
  <si>
    <t>aws_1hour.fid-4bbfb0ab_194841cebf7_-583e</t>
  </si>
  <si>
    <t>2023-02-11T01:00:00</t>
  </si>
  <si>
    <t>aws_1hour.fid-4bbfb0ab_194841cebf7_-5859</t>
  </si>
  <si>
    <t>2023-02-11T02:00:00</t>
  </si>
  <si>
    <t>aws_1hour.fid-4bbfb0ab_194841cebf7_-58a3</t>
  </si>
  <si>
    <t>2023-02-11T03:00:00</t>
  </si>
  <si>
    <t>aws_1hour.fid-4bbfb0ab_194841cebf7_-589e</t>
  </si>
  <si>
    <t>2023-02-11T04:00:00</t>
  </si>
  <si>
    <t>aws_1hour.fid-4bbfb0ab_194841cebf7_-585a</t>
  </si>
  <si>
    <t>2023-02-11T05:00:00</t>
  </si>
  <si>
    <t>aws_1hour.fid-4bbfb0ab_194841cebf7_-5888</t>
  </si>
  <si>
    <t>2023-02-11T06:00:00</t>
  </si>
  <si>
    <t>aws_1hour.fid-4bbfb0ab_194841cebf7_-5861</t>
  </si>
  <si>
    <t>2023-02-11T07:00:00</t>
  </si>
  <si>
    <t>aws_1hour.fid-4bbfb0ab_194841cebf7_-584d</t>
  </si>
  <si>
    <t>2023-02-11T08:00:00</t>
  </si>
  <si>
    <t>aws_1hour.fid-4bbfb0ab_194841cebf7_-5832</t>
  </si>
  <si>
    <t>2023-02-11T09:00:00</t>
  </si>
  <si>
    <t>aws_1hour.fid-4bbfb0ab_194841cebf7_-585d</t>
  </si>
  <si>
    <t>2023-02-11T10:00:00</t>
  </si>
  <si>
    <t>aws_1hour.fid-4bbfb0ab_194841cebf7_-586b</t>
  </si>
  <si>
    <t>2023-02-11T11:00:00</t>
  </si>
  <si>
    <t>aws_1hour.fid-4bbfb0ab_194841cebf7_-5896</t>
  </si>
  <si>
    <t>2023-02-11T12:00:00</t>
  </si>
  <si>
    <t>aws_1hour.fid-4bbfb0ab_194841cebf7_-5841</t>
  </si>
  <si>
    <t>2023-02-11T13:00:00</t>
  </si>
  <si>
    <t>aws_1hour.fid-4bbfb0ab_194841cebf7_-5858</t>
  </si>
  <si>
    <t>2023-02-11T14:00:00</t>
  </si>
  <si>
    <t>aws_1hour.fid-4bbfb0ab_194841cebf7_-5895</t>
  </si>
  <si>
    <t>2023-02-11T15:00:00</t>
  </si>
  <si>
    <t>aws_1hour.fid-4bbfb0ab_194841cebf7_-587d</t>
  </si>
  <si>
    <t>2023-02-11T16:00:00</t>
  </si>
  <si>
    <t>aws_1hour.fid-4bbfb0ab_194841cebf7_-5878</t>
  </si>
  <si>
    <t>2023-02-11T17:00:00</t>
  </si>
  <si>
    <t>aws_1hour.fid-4bbfb0ab_194841cebf7_-58b8</t>
  </si>
  <si>
    <t>2023-02-11T18:00:00</t>
  </si>
  <si>
    <t>aws_1hour.fid-4bbfb0ab_194841cebf7_-5831</t>
  </si>
  <si>
    <t>2023-02-11T19:00:00</t>
  </si>
  <si>
    <t>aws_1hour.fid-4bbfb0ab_194841cebf7_-58ce</t>
  </si>
  <si>
    <t>2023-02-11T20:00:00</t>
  </si>
  <si>
    <t>aws_1hour.fid-4bbfb0ab_194841cebf7_-58bb</t>
  </si>
  <si>
    <t>2023-02-11T21:00:00</t>
  </si>
  <si>
    <t>aws_1hour.fid-4bbfb0ab_194841cebf7_-58a8</t>
  </si>
  <si>
    <t>2023-02-11T22:00:00</t>
  </si>
  <si>
    <t>aws_1hour.fid-4bbfb0ab_194841cebf7_-58a1</t>
  </si>
  <si>
    <t>2023-02-11T23:00:00</t>
  </si>
  <si>
    <t>aws_1hour.fid-4bbfb0ab_194841cebf7_-583a</t>
  </si>
  <si>
    <t>2023-02-12T00:00:00</t>
  </si>
  <si>
    <t>aws_1hour.fid-4bbfb0ab_194841cebf7_-5850</t>
  </si>
  <si>
    <t>2023-02-12T01:00:00</t>
  </si>
  <si>
    <t>aws_1hour.fid-4bbfb0ab_194841cebf7_-58c7</t>
  </si>
  <si>
    <t>2023-02-12T02:00:00</t>
  </si>
  <si>
    <t>aws_1hour.fid-4bbfb0ab_194841cebf7_-5857</t>
  </si>
  <si>
    <t>2023-02-12T03:00:00</t>
  </si>
  <si>
    <t>aws_1hour.fid-4bbfb0ab_194841cebf7_-58ae</t>
  </si>
  <si>
    <t>2023-02-12T04:00:00</t>
  </si>
  <si>
    <t>aws_1hour.fid-4bbfb0ab_194841cebf7_-5856</t>
  </si>
  <si>
    <t>2023-02-12T05:00:00</t>
  </si>
  <si>
    <t>aws_1hour.fid-4bbfb0ab_194841cebf7_-5855</t>
  </si>
  <si>
    <t>2023-02-12T06:00:00</t>
  </si>
  <si>
    <t>aws_1hour.fid-4bbfb0ab_194841cebf7_-5864</t>
  </si>
  <si>
    <t>2023-02-12T07:00:00</t>
  </si>
  <si>
    <t>aws_1hour.fid-4bbfb0ab_194841cebf7_-5894</t>
  </si>
  <si>
    <t>2023-02-12T08:00:00</t>
  </si>
  <si>
    <t>aws_1hour.fid-4bbfb0ab_194841cebf7_-5863</t>
  </si>
  <si>
    <t>2023-02-12T09:00:00</t>
  </si>
  <si>
    <t>aws_1hour.fid-4bbfb0ab_194841cebf7_-589f</t>
  </si>
  <si>
    <t>2023-02-12T10:00:00</t>
  </si>
  <si>
    <t>aws_1hour.fid-4bbfb0ab_194841cebf7_-5884</t>
  </si>
  <si>
    <t>2023-02-12T11:00:00</t>
  </si>
  <si>
    <t>aws_1hour.fid-4bbfb0ab_194841cebf7_-58d3</t>
  </si>
  <si>
    <t>2023-02-12T12:00:00</t>
  </si>
  <si>
    <t>aws_1hour.fid-4bbfb0ab_194841cebf7_-58c6</t>
  </si>
  <si>
    <t>2023-02-12T13:00:00</t>
  </si>
  <si>
    <t>aws_1hour.fid-4bbfb0ab_194841cebf7_-5877</t>
  </si>
  <si>
    <t>2023-02-12T14:00:00</t>
  </si>
  <si>
    <t>aws_1hour.fid-4bbfb0ab_194841cebf7_-5846</t>
  </si>
  <si>
    <t>2023-02-12T15:00:00</t>
  </si>
  <si>
    <t>aws_1hour.fid-4bbfb0ab_194841cebf7_-5843</t>
  </si>
  <si>
    <t>2023-02-12T16:00:00</t>
  </si>
  <si>
    <t>aws_1hour.fid-4bbfb0ab_194841cebf7_-5880</t>
  </si>
  <si>
    <t>2023-02-12T17:00:00</t>
  </si>
  <si>
    <t>aws_1hour.fid-4bbfb0ab_194841cebf7_-58c5</t>
  </si>
  <si>
    <t>2023-02-12T18:00:00</t>
  </si>
  <si>
    <t>aws_1hour.fid-4bbfb0ab_194841cebf7_-58a5</t>
  </si>
  <si>
    <t>2023-02-12T19:00:00</t>
  </si>
  <si>
    <t>aws_1hour.fid-4bbfb0ab_194841cebf7_-589d</t>
  </si>
  <si>
    <t>2023-02-12T20:00:00</t>
  </si>
  <si>
    <t>aws_1hour.fid-4bbfb0ab_194841cebf7_-586f</t>
  </si>
  <si>
    <t>2023-02-12T21:00:00</t>
  </si>
  <si>
    <t>aws_1hour.fid-4bbfb0ab_194841cebf7_-5833</t>
  </si>
  <si>
    <t>2023-02-12T22:00:00</t>
  </si>
  <si>
    <t>aws_1hour.fid-4bbfb0ab_194841cebf7_-5836</t>
  </si>
  <si>
    <t>2023-02-12T23:00:00</t>
  </si>
  <si>
    <t>aws_1hour.fid-4bbfb0ab_194841cebf7_-588c</t>
  </si>
  <si>
    <t>2023-02-13T00:00:00</t>
  </si>
  <si>
    <t>aws_1hour.fid-4bbfb0ab_194841cebf7_-58b7</t>
  </si>
  <si>
    <t>2023-02-13T01:00:00</t>
  </si>
  <si>
    <t>aws_1hour.fid-4bbfb0ab_194841cebf7_-584c</t>
  </si>
  <si>
    <t>2023-02-13T02:00:00</t>
  </si>
  <si>
    <t>aws_1hour.fid-4bbfb0ab_194841cebf7_-58cd</t>
  </si>
  <si>
    <t>2023-02-13T03:00:00</t>
  </si>
  <si>
    <t>aws_1hour.fid-4bbfb0ab_194841cebf7_-585b</t>
  </si>
  <si>
    <t>2023-02-13T04:00:00</t>
  </si>
  <si>
    <t>aws_1hour.fid-4bbfb0ab_194841cebf7_-58c2</t>
  </si>
  <si>
    <t>2023-02-13T05:00:00</t>
  </si>
  <si>
    <t>aws_1hour.fid-4bbfb0ab_194841cebf7_-589c</t>
  </si>
  <si>
    <t>2023-02-13T06:00:00</t>
  </si>
  <si>
    <t>aws_1hour.fid-4bbfb0ab_194841cebf7_-58a7</t>
  </si>
  <si>
    <t>2023-02-13T07:00:00</t>
  </si>
  <si>
    <t>aws_1hour.fid-4bbfb0ab_194841cebf7_-58b4</t>
  </si>
  <si>
    <t>2023-02-13T08:00:00</t>
  </si>
  <si>
    <t>aws_1hour.fid-4bbfb0ab_194841cebf7_-584f</t>
  </si>
  <si>
    <t>2023-02-13T09:00:00</t>
  </si>
  <si>
    <t>aws_1hour.fid-4bbfb0ab_194841cebf7_-592a</t>
  </si>
  <si>
    <t>2023-02-13T10:00:00</t>
  </si>
  <si>
    <t>aws_1hour.fid-4bbfb0ab_194841cebf7_-58ed</t>
  </si>
  <si>
    <t>2023-02-13T11:00:00</t>
  </si>
  <si>
    <t>aws_1hour.fid-4bbfb0ab_194841cebf7_-5946</t>
  </si>
  <si>
    <t>2023-02-13T12:00:00</t>
  </si>
  <si>
    <t>aws_1hour.fid-4bbfb0ab_194841cebf7_-590f</t>
  </si>
  <si>
    <t>2023-02-13T13:00:00</t>
  </si>
  <si>
    <t>aws_1hour.fid-4bbfb0ab_194841cebf7_-5913</t>
  </si>
  <si>
    <t>2023-02-13T14:00:00</t>
  </si>
  <si>
    <t>aws_1hour.fid-4bbfb0ab_194841cebf7_-5926</t>
  </si>
  <si>
    <t>2023-02-13T15:00:00</t>
  </si>
  <si>
    <t>aws_1hour.fid-4bbfb0ab_194841cebf7_-5953</t>
  </si>
  <si>
    <t>2023-02-13T16:00:00</t>
  </si>
  <si>
    <t>aws_1hour.fid-4bbfb0ab_194841cebf7_-5923</t>
  </si>
  <si>
    <t>2023-02-13T17:00:00</t>
  </si>
  <si>
    <t>aws_1hour.fid-4bbfb0ab_194841cebf7_-590a</t>
  </si>
  <si>
    <t>2023-02-13T18:00:00</t>
  </si>
  <si>
    <t>aws_1hour.fid-4bbfb0ab_194841cebf7_-5925</t>
  </si>
  <si>
    <t>2023-02-13T19:00:00</t>
  </si>
  <si>
    <t>aws_1hour.fid-4bbfb0ab_194841cebf7_-58fd</t>
  </si>
  <si>
    <t>2023-02-13T20:00:00</t>
  </si>
  <si>
    <t>aws_1hour.fid-4bbfb0ab_194841cebf7_-58e4</t>
  </si>
  <si>
    <t>2023-02-13T21:00:00</t>
  </si>
  <si>
    <t>aws_1hour.fid-4bbfb0ab_194841cebf7_-5945</t>
  </si>
  <si>
    <t>2023-02-13T22:00:00</t>
  </si>
  <si>
    <t>aws_1hour.fid-4bbfb0ab_194841cebf7_-5912</t>
  </si>
  <si>
    <t>2023-02-13T23:00:00</t>
  </si>
  <si>
    <t>aws_1hour.fid-4bbfb0ab_194841cebf7_-5942</t>
  </si>
  <si>
    <t>2023-02-14T00:00:00</t>
  </si>
  <si>
    <t>aws_1hour.fid-4bbfb0ab_194841cebf7_-5957</t>
  </si>
  <si>
    <t>2023-02-14T01:00:00</t>
  </si>
  <si>
    <t>aws_1hour.fid-4bbfb0ab_194841cebf7_-5936</t>
  </si>
  <si>
    <t>2023-02-14T02:00:00</t>
  </si>
  <si>
    <t>aws_1hour.fid-4bbfb0ab_194841cebf7_-58dc</t>
  </si>
  <si>
    <t>2023-02-14T03:00:00</t>
  </si>
  <si>
    <t>aws_1hour.fid-4bbfb0ab_194841cebf7_-58e8</t>
  </si>
  <si>
    <t>2023-02-14T04:00:00</t>
  </si>
  <si>
    <t>aws_1hour.fid-4bbfb0ab_194841cebf7_-58df</t>
  </si>
  <si>
    <t>2023-02-14T05:00:00</t>
  </si>
  <si>
    <t>aws_1hour.fid-4bbfb0ab_194841cebf7_-5980</t>
  </si>
  <si>
    <t>2023-02-14T06:00:00</t>
  </si>
  <si>
    <t>aws_1hour.fid-4bbfb0ab_194841cebf7_-590e</t>
  </si>
  <si>
    <t>2023-02-14T07:00:00</t>
  </si>
  <si>
    <t>aws_1hour.fid-4bbfb0ab_194841cebf7_-58e7</t>
  </si>
  <si>
    <t>2023-02-14T08:00:00</t>
  </si>
  <si>
    <t>aws_1hour.fid-4bbfb0ab_194841cebf7_-5972</t>
  </si>
  <si>
    <t>2023-02-14T09:00:00</t>
  </si>
  <si>
    <t>aws_1hour.fid-4bbfb0ab_194841cebf7_-596b</t>
  </si>
  <si>
    <t>2023-02-14T10:00:00</t>
  </si>
  <si>
    <t>aws_1hour.fid-4bbfb0ab_194841cebf7_-595a</t>
  </si>
  <si>
    <t>2023-02-14T11:00:00</t>
  </si>
  <si>
    <t>aws_1hour.fid-4bbfb0ab_194841cebf7_-58fc</t>
  </si>
  <si>
    <t>2023-02-14T12:00:00</t>
  </si>
  <si>
    <t>aws_1hour.fid-4bbfb0ab_194841cebf7_-5933</t>
  </si>
  <si>
    <t>2023-02-14T13:00:00</t>
  </si>
  <si>
    <t>aws_1hour.fid-4bbfb0ab_194841cebf7_-593c</t>
  </si>
  <si>
    <t>2023-02-14T14:00:00</t>
  </si>
  <si>
    <t>aws_1hour.fid-4bbfb0ab_194841cebf7_-5979</t>
  </si>
  <si>
    <t>2023-02-14T15:00:00</t>
  </si>
  <si>
    <t>aws_1hour.fid-4bbfb0ab_194841cebf7_-5963</t>
  </si>
  <si>
    <t>2023-02-14T16:00:00</t>
  </si>
  <si>
    <t>aws_1hour.fid-4bbfb0ab_194841cebf7_-5966</t>
  </si>
  <si>
    <t>2023-02-14T17:00:00</t>
  </si>
  <si>
    <t>aws_1hour.fid-4bbfb0ab_194841cebf7_-594b</t>
  </si>
  <si>
    <t>2023-02-14T18:00:00</t>
  </si>
  <si>
    <t>aws_1hour.fid-4bbfb0ab_194841cebf7_-5974</t>
  </si>
  <si>
    <t>2023-02-14T19:00:00</t>
  </si>
  <si>
    <t>aws_1hour.fid-4bbfb0ab_194841cebf7_-5962</t>
  </si>
  <si>
    <t>2023-02-14T20:00:00</t>
  </si>
  <si>
    <t>aws_1hour.fid-4bbfb0ab_194841cebf7_-594a</t>
  </si>
  <si>
    <t>2023-02-14T21:00:00</t>
  </si>
  <si>
    <t>aws_1hour.fid-4bbfb0ab_194841cebf7_-5915</t>
  </si>
  <si>
    <t>2023-02-14T22:00:00</t>
  </si>
  <si>
    <t>aws_1hour.fid-4bbfb0ab_194841cebf7_-5919</t>
  </si>
  <si>
    <t>2023-02-14T23:00:00</t>
  </si>
  <si>
    <t>aws_1hour.fid-4bbfb0ab_194841cebf7_-597f</t>
  </si>
  <si>
    <t>2023-02-15T00:00:00</t>
  </si>
  <si>
    <t>aws_1hour.fid-4bbfb0ab_194841cebf7_-597e</t>
  </si>
  <si>
    <t>2023-02-15T01:00:00</t>
  </si>
  <si>
    <t>aws_1hour.fid-4bbfb0ab_194841cebf7_-58f9</t>
  </si>
  <si>
    <t>2023-02-15T02:00:00</t>
  </si>
  <si>
    <t>aws_1hour.fid-4bbfb0ab_194841cebf7_-5971</t>
  </si>
  <si>
    <t>2023-02-15T03:00:00</t>
  </si>
  <si>
    <t>aws_1hour.fid-4bbfb0ab_194841cebf7_-5961</t>
  </si>
  <si>
    <t>2023-02-15T04:00:00</t>
  </si>
  <si>
    <t>aws_1hour.fid-4bbfb0ab_194841cebf7_-590d</t>
  </si>
  <si>
    <t>2023-02-15T05:00:00</t>
  </si>
  <si>
    <t>aws_1hour.fid-4bbfb0ab_194841cebf7_-5901</t>
  </si>
  <si>
    <t>2023-02-15T06:00:00</t>
  </si>
  <si>
    <t>aws_1hour.fid-4bbfb0ab_194841cebf7_-58eb</t>
  </si>
  <si>
    <t>2023-02-15T07:00:00</t>
  </si>
  <si>
    <t>aws_1hour.fid-4bbfb0ab_194841cebf7_-592e</t>
  </si>
  <si>
    <t>2023-02-15T08:00:00</t>
  </si>
  <si>
    <t>aws_1hour.fid-4bbfb0ab_194841cebf7_-5960</t>
  </si>
  <si>
    <t>2023-02-15T09:00:00</t>
  </si>
  <si>
    <t>aws_1hour.fid-4bbfb0ab_194841cebf7_-58e6</t>
  </si>
  <si>
    <t>2023-02-15T10:00:00</t>
  </si>
  <si>
    <t>aws_1hour.fid-4bbfb0ab_194841cebf7_-595c</t>
  </si>
  <si>
    <t>2023-02-15T11:00:00</t>
  </si>
  <si>
    <t>aws_1hour.fid-4bbfb0ab_194841cebf7_-5907</t>
  </si>
  <si>
    <t>2023-02-15T12:00:00</t>
  </si>
  <si>
    <t>aws_1hour.fid-4bbfb0ab_194841cebf7_-58f3</t>
  </si>
  <si>
    <t>2023-02-15T13:00:00</t>
  </si>
  <si>
    <t>aws_1hour.fid-4bbfb0ab_194841cebf7_-5900</t>
  </si>
  <si>
    <t>2023-02-15T14:00:00</t>
  </si>
  <si>
    <t>aws_1hour.fid-4bbfb0ab_194841cebf7_-5944</t>
  </si>
  <si>
    <t>2023-02-15T15:00:00</t>
  </si>
  <si>
    <t>aws_1hour.fid-4bbfb0ab_194841cebf7_-593b</t>
  </si>
  <si>
    <t>2023-02-15T16:00:00</t>
  </si>
  <si>
    <t>aws_1hour.fid-4bbfb0ab_194841cebf7_-592d</t>
  </si>
  <si>
    <t>2023-02-15T17:00:00</t>
  </si>
  <si>
    <t>aws_1hour.fid-4bbfb0ab_194841cebf7_-58fb</t>
  </si>
  <si>
    <t>2023-02-15T18:00:00</t>
  </si>
  <si>
    <t>aws_1hour.fid-4bbfb0ab_194841cebf7_-5973</t>
  </si>
  <si>
    <t>2023-02-15T19:00:00</t>
  </si>
  <si>
    <t>aws_1hour.fid-4bbfb0ab_194841cebf7_-591d</t>
  </si>
  <si>
    <t>2023-02-15T20:00:00</t>
  </si>
  <si>
    <t>aws_1hour.fid-4bbfb0ab_194841cebf7_-58ea</t>
  </si>
  <si>
    <t>2023-02-15T21:00:00</t>
  </si>
  <si>
    <t>aws_1hour.fid-4bbfb0ab_194841cebf7_-5965</t>
  </si>
  <si>
    <t>2023-02-15T22:00:00</t>
  </si>
  <si>
    <t>aws_1hour.fid-4bbfb0ab_194841cebf7_-58ec</t>
  </si>
  <si>
    <t>2023-02-15T23:00:00</t>
  </si>
  <si>
    <t>aws_1hour.fid-4bbfb0ab_194841cebf7_-5914</t>
  </si>
  <si>
    <t>2023-02-16T00:00:00</t>
  </si>
  <si>
    <t>aws_1hour.fid-4bbfb0ab_194841cebf7_-591c</t>
  </si>
  <si>
    <t>2023-02-16T01:00:00</t>
  </si>
  <si>
    <t>aws_1hour.fid-4bbfb0ab_194841cebf7_-58db</t>
  </si>
  <si>
    <t>2023-02-16T02:00:00</t>
  </si>
  <si>
    <t>aws_1hour.fid-4bbfb0ab_194841cebf7_-592c</t>
  </si>
  <si>
    <t>2023-02-16T03:00:00</t>
  </si>
  <si>
    <t>aws_1hour.fid-4bbfb0ab_194841cebf7_-5935</t>
  </si>
  <si>
    <t>2023-02-16T04:00:00</t>
  </si>
  <si>
    <t>aws_1hour.fid-4bbfb0ab_194841cebf7_-5932</t>
  </si>
  <si>
    <t>2023-02-16T05:00:00</t>
  </si>
  <si>
    <t>aws_1hour.fid-4bbfb0ab_194841cebf7_-5927</t>
  </si>
  <si>
    <t>2023-02-16T06:00:00</t>
  </si>
  <si>
    <t>aws_1hour.fid-4bbfb0ab_194841cebf7_-5906</t>
  </si>
  <si>
    <t>2023-02-16T07:00:00</t>
  </si>
  <si>
    <t>aws_1hour.fid-4bbfb0ab_194841cebf7_-5952</t>
  </si>
  <si>
    <t>2023-02-16T08:00:00</t>
  </si>
  <si>
    <t>aws_1hour.fid-4bbfb0ab_194841cebf7_-596e</t>
  </si>
  <si>
    <t>2023-02-16T09:00:00</t>
  </si>
  <si>
    <t>aws_1hour.fid-4bbfb0ab_194841cebf7_-5939</t>
  </si>
  <si>
    <t>2023-02-16T10:00:00</t>
  </si>
  <si>
    <t>aws_1hour.fid-4bbfb0ab_194841cebf7_-58fa</t>
  </si>
  <si>
    <t>2023-02-16T11:00:00</t>
  </si>
  <si>
    <t>aws_1hour.fid-4bbfb0ab_194841cebf7_-58f8</t>
  </si>
  <si>
    <t>2023-02-16T12:00:00</t>
  </si>
  <si>
    <t>aws_1hour.fid-4bbfb0ab_194841cebf7_-58da</t>
  </si>
  <si>
    <t>2023-02-16T13:00:00</t>
  </si>
  <si>
    <t>aws_1hour.fid-4bbfb0ab_194841cebf7_-5911</t>
  </si>
  <si>
    <t>2023-02-16T14:00:00</t>
  </si>
  <si>
    <t>aws_1hour.fid-4bbfb0ab_194841cebf7_-5978</t>
  </si>
  <si>
    <t>2023-02-16T15:00:00</t>
  </si>
  <si>
    <t>aws_1hour.fid-4bbfb0ab_194841cebf7_-58f2</t>
  </si>
  <si>
    <t>2023-02-16T16:00:00</t>
  </si>
  <si>
    <t>aws_1hour.fid-4bbfb0ab_194841cebf7_-5943</t>
  </si>
  <si>
    <t>2023-02-16T17:00:00</t>
  </si>
  <si>
    <t>aws_1hour.fid-4bbfb0ab_194841cebf7_-5934</t>
  </si>
  <si>
    <t>2023-02-16T18:00:00</t>
  </si>
  <si>
    <t>aws_1hour.fid-4bbfb0ab_194841cebf7_-5970</t>
  </si>
  <si>
    <t>2023-02-16T19:00:00</t>
  </si>
  <si>
    <t>aws_1hour.fid-4bbfb0ab_194841cebf7_-58e2</t>
  </si>
  <si>
    <t>2023-02-16T20:00:00</t>
  </si>
  <si>
    <t>aws_1hour.fid-4bbfb0ab_194841cebf7_-5959</t>
  </si>
  <si>
    <t>2023-02-16T21:00:00</t>
  </si>
  <si>
    <t>aws_1hour.fid-4bbfb0ab_194841cebf7_-5937</t>
  </si>
  <si>
    <t>2023-02-16T22:00:00</t>
  </si>
  <si>
    <t>aws_1hour.fid-4bbfb0ab_194841cebf7_-5918</t>
  </si>
  <si>
    <t>2023-02-16T23:00:00</t>
  </si>
  <si>
    <t>aws_1hour.fid-4bbfb0ab_194841cebf7_-5951</t>
  </si>
  <si>
    <t>2023-02-17T00:00:00</t>
  </si>
  <si>
    <t>aws_1hour.fid-4bbfb0ab_194841cebf7_-5958</t>
  </si>
  <si>
    <t>2023-02-17T01:00:00</t>
  </si>
  <si>
    <t>aws_1hour.fid-4bbfb0ab_194841cebf7_-5977</t>
  </si>
  <si>
    <t>2023-02-17T02:00:00</t>
  </si>
  <si>
    <t>aws_1hour.fid-4bbfb0ab_194841cebf7_-592b</t>
  </si>
  <si>
    <t>2023-02-17T03:00:00</t>
  </si>
  <si>
    <t>aws_1hour.fid-4bbfb0ab_194841cebf7_-597d</t>
  </si>
  <si>
    <t>2023-02-17T04:00:00</t>
  </si>
  <si>
    <t>aws_1hour.fid-4bbfb0ab_194841cebf7_-5968</t>
  </si>
  <si>
    <t>2023-02-17T05:00:00</t>
  </si>
  <si>
    <t>aws_1hour.fid-4bbfb0ab_194841cebf7_-595f</t>
  </si>
  <si>
    <t>2023-02-17T06:00:00</t>
  </si>
  <si>
    <t>aws_1hour.fid-4bbfb0ab_194841cebf7_-5917</t>
  </si>
  <si>
    <t>2023-02-17T07:00:00</t>
  </si>
  <si>
    <t>aws_1hour.fid-4bbfb0ab_194841cebf7_-596d</t>
  </si>
  <si>
    <t>2023-02-17T08:00:00</t>
  </si>
  <si>
    <t>aws_1hour.fid-4bbfb0ab_194841cebf7_-5949</t>
  </si>
  <si>
    <t>2023-02-17T09:00:00</t>
  </si>
  <si>
    <t>aws_1hour.fid-4bbfb0ab_194841cebf7_-5948</t>
  </si>
  <si>
    <t>2023-02-17T10:00:00</t>
  </si>
  <si>
    <t>aws_1hour.fid-4bbfb0ab_194841cebf7_-5947</t>
  </si>
  <si>
    <t>2023-02-17T11:00:00</t>
  </si>
  <si>
    <t>aws_1hour.fid-4bbfb0ab_194841cebf7_-5909</t>
  </si>
  <si>
    <t>2023-02-17T12:00:00</t>
  </si>
  <si>
    <t>aws_1hour.fid-4bbfb0ab_194841cebf7_-5967</t>
  </si>
  <si>
    <t>2023-02-17T13:00:00</t>
  </si>
  <si>
    <t>aws_1hour.fid-4bbfb0ab_194841cebf7_-5924</t>
  </si>
  <si>
    <t>2023-02-17T14:00:00</t>
  </si>
  <si>
    <t>aws_1hour.fid-4bbfb0ab_194841cebf7_-595e</t>
  </si>
  <si>
    <t>2023-02-17T15:00:00</t>
  </si>
  <si>
    <t>aws_1hour.fid-4bbfb0ab_194841cebf7_-58e1</t>
  </si>
  <si>
    <t>2023-02-17T16:00:00</t>
  </si>
  <si>
    <t>aws_1hour.fid-4bbfb0ab_194841cebf7_-5910</t>
  </si>
  <si>
    <t>2023-02-17T17:00:00</t>
  </si>
  <si>
    <t>aws_1hour.fid-4bbfb0ab_194841cebf7_-591b</t>
  </si>
  <si>
    <t>2023-02-17T18:00:00</t>
  </si>
  <si>
    <t>aws_1hour.fid-4bbfb0ab_194841cebf7_-5920</t>
  </si>
  <si>
    <t>2023-02-17T19:00:00</t>
  </si>
  <si>
    <t>aws_1hour.fid-4bbfb0ab_194841cebf7_-5905</t>
  </si>
  <si>
    <t>2023-02-17T20:00:00</t>
  </si>
  <si>
    <t>aws_1hour.fid-4bbfb0ab_194841cebf7_-595d</t>
  </si>
  <si>
    <t>2023-02-17T21:00:00</t>
  </si>
  <si>
    <t>aws_1hour.fid-4bbfb0ab_194841cebf7_-58f1</t>
  </si>
  <si>
    <t>2023-02-17T22:00:00</t>
  </si>
  <si>
    <t>aws_1hour.fid-4bbfb0ab_194841cebf7_-5950</t>
  </si>
  <si>
    <t>2023-02-17T23:00:00</t>
  </si>
  <si>
    <t>aws_1hour.fid-4bbfb0ab_194841cebf7_-594f</t>
  </si>
  <si>
    <t>2023-02-18T00:00:00</t>
  </si>
  <si>
    <t>aws_1hour.fid-4bbfb0ab_194841cebf7_-5916</t>
  </si>
  <si>
    <t>2023-02-18T01:00:00</t>
  </si>
  <si>
    <t>aws_1hour.fid-4bbfb0ab_194841cebf7_-58f0</t>
  </si>
  <si>
    <t>2023-02-18T02:00:00</t>
  </si>
  <si>
    <t>aws_1hour.fid-4bbfb0ab_194841cebf7_-5938</t>
  </si>
  <si>
    <t>2023-02-18T03:00:00</t>
  </si>
  <si>
    <t>aws_1hour.fid-4bbfb0ab_194841cebf7_-58ff</t>
  </si>
  <si>
    <t>2023-02-18T04:00:00</t>
  </si>
  <si>
    <t>aws_1hour.fid-4bbfb0ab_194841cebf7_-58e9</t>
  </si>
  <si>
    <t>2023-02-18T05:00:00</t>
  </si>
  <si>
    <t>aws_1hour.fid-4bbfb0ab_194841cebf7_-593a</t>
  </si>
  <si>
    <t>2023-02-18T06:00:00</t>
  </si>
  <si>
    <t>aws_1hour.fid-4bbfb0ab_194841cebf7_-597c</t>
  </si>
  <si>
    <t>2023-02-18T07:00:00</t>
  </si>
  <si>
    <t>aws_1hour.fid-4bbfb0ab_194841cebf7_-5931</t>
  </si>
  <si>
    <t>2023-02-18T08:00:00</t>
  </si>
  <si>
    <t>aws_1hour.fid-4bbfb0ab_194841cebf7_-594e</t>
  </si>
  <si>
    <t>2023-02-18T09:00:00</t>
  </si>
  <si>
    <t>aws_1hour.fid-4bbfb0ab_194841cebf7_-5922</t>
  </si>
  <si>
    <t>2023-02-18T10:00:00</t>
  </si>
  <si>
    <t>aws_1hour.fid-4bbfb0ab_194841cebf7_-591a</t>
  </si>
  <si>
    <t>2023-02-18T11:00:00</t>
  </si>
  <si>
    <t>aws_1hour.fid-4bbfb0ab_194841cebf7_-5975</t>
  </si>
  <si>
    <t>2023-02-18T12:00:00</t>
  </si>
  <si>
    <t>aws_1hour.fid-4bbfb0ab_194841cebf7_-5921</t>
  </si>
  <si>
    <t>2023-02-18T13:00:00</t>
  </si>
  <si>
    <t>aws_1hour.fid-4bbfb0ab_194841cebf7_-58e5</t>
  </si>
  <si>
    <t>2023-02-18T14:00:00</t>
  </si>
  <si>
    <t>aws_1hour.fid-4bbfb0ab_194841cebf7_-5929</t>
  </si>
  <si>
    <t>2023-02-18T15:00:00</t>
  </si>
  <si>
    <t>aws_1hour.fid-4bbfb0ab_194841cebf7_-597b</t>
  </si>
  <si>
    <t>2023-02-18T16:00:00</t>
  </si>
  <si>
    <t>aws_1hour.fid-4bbfb0ab_194841cebf7_-58f7</t>
  </si>
  <si>
    <t>2023-02-18T17:00:00</t>
  </si>
  <si>
    <t>aws_1hour.fid-4bbfb0ab_194841cebf7_-5904</t>
  </si>
  <si>
    <t>2023-02-18T18:00:00</t>
  </si>
  <si>
    <t>aws_1hour.fid-4bbfb0ab_194841cebf7_-58fe</t>
  </si>
  <si>
    <t>2023-02-18T19:00:00</t>
  </si>
  <si>
    <t>aws_1hour.fid-4bbfb0ab_194841cebf7_-593d</t>
  </si>
  <si>
    <t>2023-02-18T20:00:00</t>
  </si>
  <si>
    <t>aws_1hour.fid-4bbfb0ab_194841cebf7_-5928</t>
  </si>
  <si>
    <t>2023-02-18T21:00:00</t>
  </si>
  <si>
    <t>aws_1hour.fid-4bbfb0ab_194841cebf7_-58ef</t>
  </si>
  <si>
    <t>2023-02-18T22:00:00</t>
  </si>
  <si>
    <t>aws_1hour.fid-4bbfb0ab_194841cebf7_-5964</t>
  </si>
  <si>
    <t>2023-02-18T23:00:00</t>
  </si>
  <si>
    <t>aws_1hour.fid-4bbfb0ab_194841cebf7_-596f</t>
  </si>
  <si>
    <t>2023-02-19T00:00:00</t>
  </si>
  <si>
    <t>aws_1hour.fid-4bbfb0ab_194841cebf7_-58de</t>
  </si>
  <si>
    <t>2023-02-19T01:00:00</t>
  </si>
  <si>
    <t>aws_1hour.fid-4bbfb0ab_194841cebf7_-5956</t>
  </si>
  <si>
    <t>2023-02-19T02:00:00</t>
  </si>
  <si>
    <t>aws_1hour.fid-4bbfb0ab_194841cebf7_-58e3</t>
  </si>
  <si>
    <t>2023-02-19T03:00:00</t>
  </si>
  <si>
    <t>aws_1hour.fid-4bbfb0ab_194841cebf7_-594d</t>
  </si>
  <si>
    <t>2023-02-19T04:00:00</t>
  </si>
  <si>
    <t>aws_1hour.fid-4bbfb0ab_194841cebf7_-58f4</t>
  </si>
  <si>
    <t>2023-02-19T05:00:00</t>
  </si>
  <si>
    <t>aws_1hour.fid-4bbfb0ab_194841cebf7_-591f</t>
  </si>
  <si>
    <t>2023-02-19T06:00:00</t>
  </si>
  <si>
    <t>aws_1hour.fid-4bbfb0ab_194841cebf7_-58d9</t>
  </si>
  <si>
    <t>2023-02-19T07:00:00</t>
  </si>
  <si>
    <t>aws_1hour.fid-4bbfb0ab_194841cebf7_-5941</t>
  </si>
  <si>
    <t>2023-02-19T08:00:00</t>
  </si>
  <si>
    <t>aws_1hour.fid-4bbfb0ab_194841cebf7_-590c</t>
  </si>
  <si>
    <t>2023-02-19T09:00:00</t>
  </si>
  <si>
    <t>aws_1hour.fid-4bbfb0ab_194841cebf7_-5955</t>
  </si>
  <si>
    <t>2023-02-19T10:00:00</t>
  </si>
  <si>
    <t>aws_1hour.fid-4bbfb0ab_194841cebf7_-596a</t>
  </si>
  <si>
    <t>2023-02-19T11:00:00</t>
  </si>
  <si>
    <t>aws_1hour.fid-4bbfb0ab_194841cebf7_-5903</t>
  </si>
  <si>
    <t>2023-02-19T12:00:00</t>
  </si>
  <si>
    <t>aws_1hour.fid-4bbfb0ab_194841cebf7_-58e0</t>
  </si>
  <si>
    <t>2023-02-19T13:00:00</t>
  </si>
  <si>
    <t>aws_1hour.fid-4bbfb0ab_194841cebf7_-590b</t>
  </si>
  <si>
    <t>2023-02-19T14:00:00</t>
  </si>
  <si>
    <t>aws_1hour.fid-4bbfb0ab_194841cebf7_-595b</t>
  </si>
  <si>
    <t>2023-02-19T15:00:00</t>
  </si>
  <si>
    <t>aws_1hour.fid-4bbfb0ab_194841cebf7_-5976</t>
  </si>
  <si>
    <t>2023-02-19T16:00:00</t>
  </si>
  <si>
    <t>aws_1hour.fid-4bbfb0ab_194841cebf7_-5930</t>
  </si>
  <si>
    <t>2023-02-19T17:00:00</t>
  </si>
  <si>
    <t>aws_1hour.fid-4bbfb0ab_194841cebf7_-5954</t>
  </si>
  <si>
    <t>2023-02-19T18:00:00</t>
  </si>
  <si>
    <t>aws_1hour.fid-4bbfb0ab_194841cebf7_-594c</t>
  </si>
  <si>
    <t>2023-02-19T19:00:00</t>
  </si>
  <si>
    <t>aws_1hour.fid-4bbfb0ab_194841cebf7_-5940</t>
  </si>
  <si>
    <t>2023-02-19T20:00:00</t>
  </si>
  <si>
    <t>aws_1hour.fid-4bbfb0ab_194841cebf7_-58f6</t>
  </si>
  <si>
    <t>2023-02-19T21:00:00</t>
  </si>
  <si>
    <t>aws_1hour.fid-4bbfb0ab_194841cebf7_-592f</t>
  </si>
  <si>
    <t>2023-02-19T22:00:00</t>
  </si>
  <si>
    <t>aws_1hour.fid-4bbfb0ab_194841cebf7_-597a</t>
  </si>
  <si>
    <t>2023-02-19T23:00:00</t>
  </si>
  <si>
    <t>aws_1hour.fid-4bbfb0ab_194841cebf7_-593f</t>
  </si>
  <si>
    <t>2023-02-20T00:00:00</t>
  </si>
  <si>
    <t>aws_1hour.fid-4bbfb0ab_194841cebf7_-58ee</t>
  </si>
  <si>
    <t>2023-02-20T01:00:00</t>
  </si>
  <si>
    <t>aws_1hour.fid-4bbfb0ab_194841cebf7_-596c</t>
  </si>
  <si>
    <t>2023-02-20T02:00:00</t>
  </si>
  <si>
    <t>aws_1hour.fid-4bbfb0ab_194841cebf7_-593e</t>
  </si>
  <si>
    <t>2023-02-20T03:00:00</t>
  </si>
  <si>
    <t>aws_1hour.fid-4bbfb0ab_194841cebf7_-5902</t>
  </si>
  <si>
    <t>2023-02-20T04:00:00</t>
  </si>
  <si>
    <t>aws_1hour.fid-4bbfb0ab_194841cebf7_-5969</t>
  </si>
  <si>
    <t>2023-02-20T05:00:00</t>
  </si>
  <si>
    <t>aws_1hour.fid-4bbfb0ab_194841cebf7_-591e</t>
  </si>
  <si>
    <t>2023-02-20T06:00:00</t>
  </si>
  <si>
    <t>aws_1hour.fid-4bbfb0ab_194841cebf7_-58f5</t>
  </si>
  <si>
    <t>2023-02-20T07:00:00</t>
  </si>
  <si>
    <t>aws_1hour.fid-4bbfb0ab_194841cebf7_-5908</t>
  </si>
  <si>
    <t>2023-02-20T08:00:00</t>
  </si>
  <si>
    <t>aws_1hour.fid-4bbfb0ab_194841cebf7_-58dd</t>
  </si>
  <si>
    <t>2023-02-20T09:00:00</t>
  </si>
  <si>
    <t>aws_1hour.fid-4bbfb0ab_194841cebf7_-5985</t>
  </si>
  <si>
    <t>2023-02-20T10:00:00</t>
  </si>
  <si>
    <t>aws_1hour.fid-4bbfb0ab_194841cebf7_-5989</t>
  </si>
  <si>
    <t>2023-02-20T11:00:00</t>
  </si>
  <si>
    <t>aws_1hour.fid-4bbfb0ab_194841cebf7_-599b</t>
  </si>
  <si>
    <t>2023-02-20T12:00:00</t>
  </si>
  <si>
    <t>aws_1hour.fid-4bbfb0ab_194841cebf7_-59aa</t>
  </si>
  <si>
    <t>2023-02-20T13:00:00</t>
  </si>
  <si>
    <t>aws_1hour.fid-4bbfb0ab_194841cebf7_-59d0</t>
  </si>
  <si>
    <t>2023-02-20T14:00:00</t>
  </si>
  <si>
    <t>aws_1hour.fid-4bbfb0ab_194841cebf7_-59e5</t>
  </si>
  <si>
    <t>2023-02-20T15:00:00</t>
  </si>
  <si>
    <t>aws_1hour.fid-4bbfb0ab_194841cebf7_-598c</t>
  </si>
  <si>
    <t>2023-02-20T16:00:00</t>
  </si>
  <si>
    <t>aws_1hour.fid-4bbfb0ab_194841cebf7_-59c6</t>
  </si>
  <si>
    <t>2023-02-20T17:00:00</t>
  </si>
  <si>
    <t>aws_1hour.fid-4bbfb0ab_194841cebf7_-59b7</t>
  </si>
  <si>
    <t>2023-02-20T18:00:00</t>
  </si>
  <si>
    <t>aws_1hour.fid-4bbfb0ab_194841cebf7_-59be</t>
  </si>
  <si>
    <t>2023-02-20T19:00:00</t>
  </si>
  <si>
    <t>aws_1hour.fid-4bbfb0ab_194841cebf7_-59fa</t>
  </si>
  <si>
    <t>2023-02-20T20:00:00</t>
  </si>
  <si>
    <t>aws_1hour.fid-4bbfb0ab_194841cebf7_-59eb</t>
  </si>
  <si>
    <t>2023-02-20T21:00:00</t>
  </si>
  <si>
    <t>aws_1hour.fid-4bbfb0ab_194841cebf7_-5a0d</t>
  </si>
  <si>
    <t>2023-02-20T22:00:00</t>
  </si>
  <si>
    <t>aws_1hour.fid-4bbfb0ab_194841cebf7_-59e8</t>
  </si>
  <si>
    <t>2023-02-20T23:00:00</t>
  </si>
  <si>
    <t>aws_1hour.fid-4bbfb0ab_194841cebf7_-5a1d</t>
  </si>
  <si>
    <t>2023-02-21T00:00:00</t>
  </si>
  <si>
    <t>aws_1hour.fid-4bbfb0ab_194841cebf7_-59b1</t>
  </si>
  <si>
    <t>2023-02-21T01:00:00</t>
  </si>
  <si>
    <t>aws_1hour.fid-4bbfb0ab_194841cebf7_-59f7</t>
  </si>
  <si>
    <t>2023-02-21T02:00:00</t>
  </si>
  <si>
    <t>aws_1hour.fid-4bbfb0ab_194841cebf7_-5a0c</t>
  </si>
  <si>
    <t>2023-02-21T03:00:00</t>
  </si>
  <si>
    <t>aws_1hour.fid-4bbfb0ab_194841cebf7_-59cf</t>
  </si>
  <si>
    <t>2023-02-21T04:00:00</t>
  </si>
  <si>
    <t>aws_1hour.fid-4bbfb0ab_194841cebf7_-59c1</t>
  </si>
  <si>
    <t>2023-02-21T05:00:00</t>
  </si>
  <si>
    <t>aws_1hour.fid-4bbfb0ab_194841cebf7_-59ca</t>
  </si>
  <si>
    <t>2023-02-21T06:00:00</t>
  </si>
  <si>
    <t>aws_1hour.fid-4bbfb0ab_194841cebf7_-59a6</t>
  </si>
  <si>
    <t>2023-02-21T07:00:00</t>
  </si>
  <si>
    <t>aws_1hour.fid-4bbfb0ab_194841cebf7_-598f</t>
  </si>
  <si>
    <t>2023-02-21T08:00:00</t>
  </si>
  <si>
    <t>aws_1hour.fid-4bbfb0ab_194841cebf7_-5983</t>
  </si>
  <si>
    <t>2023-02-21T09:00:00</t>
  </si>
  <si>
    <t>aws_1hour.fid-4bbfb0ab_194841cebf7_-59c2</t>
  </si>
  <si>
    <t>2023-02-21T10:00:00</t>
  </si>
  <si>
    <t>aws_1hour.fid-4bbfb0ab_194841cebf7_-5a11</t>
  </si>
  <si>
    <t>2023-02-21T11:00:00</t>
  </si>
  <si>
    <t>aws_1hour.fid-4bbfb0ab_194841cebf7_-59f6</t>
  </si>
  <si>
    <t>2023-02-21T12:00:00</t>
  </si>
  <si>
    <t>aws_1hour.fid-4bbfb0ab_194841cebf7_-59b4</t>
  </si>
  <si>
    <t>2023-02-21T13:00:00</t>
  </si>
  <si>
    <t>aws_1hour.fid-4bbfb0ab_194841cebf7_-5982</t>
  </si>
  <si>
    <t>2023-02-21T14:00:00</t>
  </si>
  <si>
    <t>aws_1hour.fid-4bbfb0ab_194841cebf7_-59f1</t>
  </si>
  <si>
    <t>2023-02-21T15:00:00</t>
  </si>
  <si>
    <t>aws_1hour.fid-4bbfb0ab_194841cebf7_-5a10</t>
  </si>
  <si>
    <t>2023-02-21T16:00:00</t>
  </si>
  <si>
    <t>aws_1hour.fid-4bbfb0ab_194841cebf7_-59d4</t>
  </si>
  <si>
    <t>2023-02-21T17:00:00</t>
  </si>
  <si>
    <t>aws_1hour.fid-4bbfb0ab_194841cebf7_-59e4</t>
  </si>
  <si>
    <t>2023-02-21T18:00:00</t>
  </si>
  <si>
    <t>aws_1hour.fid-4bbfb0ab_194841cebf7_-59de</t>
  </si>
  <si>
    <t>2023-02-21T19:00:00</t>
  </si>
  <si>
    <t>aws_1hour.fid-4bbfb0ab_194841cebf7_-599a</t>
  </si>
  <si>
    <t>2023-02-21T20:00:00</t>
  </si>
  <si>
    <t>aws_1hour.fid-4bbfb0ab_194841cebf7_-5995</t>
  </si>
  <si>
    <t>2023-02-21T21:00:00</t>
  </si>
  <si>
    <t>aws_1hour.fid-4bbfb0ab_194841cebf7_-59c5</t>
  </si>
  <si>
    <t>2023-02-21T22:00:00</t>
  </si>
  <si>
    <t>aws_1hour.fid-4bbfb0ab_194841cebf7_-59c0</t>
  </si>
  <si>
    <t>2023-02-21T23:00:00</t>
  </si>
  <si>
    <t>aws_1hour.fid-4bbfb0ab_194841cebf7_-5994</t>
  </si>
  <si>
    <t>2023-02-22T00:00:00</t>
  </si>
  <si>
    <t>aws_1hour.fid-4bbfb0ab_194841cebf7_-59f0</t>
  </si>
  <si>
    <t>2023-02-22T01:00:00</t>
  </si>
  <si>
    <t>aws_1hour.fid-4bbfb0ab_194841cebf7_-5a08</t>
  </si>
  <si>
    <t>2023-02-22T02:00:00</t>
  </si>
  <si>
    <t>aws_1hour.fid-4bbfb0ab_194841cebf7_-59bd</t>
  </si>
  <si>
    <t>2023-02-22T03:00:00</t>
  </si>
  <si>
    <t>aws_1hour.fid-4bbfb0ab_194841cebf7_-5a0f</t>
  </si>
  <si>
    <t>2023-02-22T04:00:00</t>
  </si>
  <si>
    <t>aws_1hour.fid-4bbfb0ab_194841cebf7_-59dd</t>
  </si>
  <si>
    <t>2023-02-22T05:00:00</t>
  </si>
  <si>
    <t>aws_1hour.fid-4bbfb0ab_194841cebf7_-59ce</t>
  </si>
  <si>
    <t>2023-02-22T06:00:00</t>
  </si>
  <si>
    <t>aws_1hour.fid-4bbfb0ab_194841cebf7_-5a28</t>
  </si>
  <si>
    <t>2023-02-22T07:00:00</t>
  </si>
  <si>
    <t>aws_1hour.fid-4bbfb0ab_194841cebf7_-59fc</t>
  </si>
  <si>
    <t>2023-02-22T08:00:00</t>
  </si>
  <si>
    <t>aws_1hour.fid-4bbfb0ab_194841cebf7_-59ee</t>
  </si>
  <si>
    <t>2023-02-22T09:00:00</t>
  </si>
  <si>
    <t>aws_1hour.fid-4bbfb0ab_194841cebf7_-59a5</t>
  </si>
  <si>
    <t>2023-02-22T10:00:00</t>
  </si>
  <si>
    <t>aws_1hour.fid-4bbfb0ab_194841cebf7_-59e3</t>
  </si>
  <si>
    <t>2023-02-22T11:00:00</t>
  </si>
  <si>
    <t>aws_1hour.fid-4bbfb0ab_194841cebf7_-59d3</t>
  </si>
  <si>
    <t>2023-02-22T12:00:00</t>
  </si>
  <si>
    <t>aws_1hour.fid-4bbfb0ab_194841cebf7_-59b3</t>
  </si>
  <si>
    <t>2023-02-22T13:00:00</t>
  </si>
  <si>
    <t>aws_1hour.fid-4bbfb0ab_194841cebf7_-59a4</t>
  </si>
  <si>
    <t>2023-02-22T14:00:00</t>
  </si>
  <si>
    <t>aws_1hour.fid-4bbfb0ab_194841cebf7_-59bf</t>
  </si>
  <si>
    <t>2023-02-22T15:00:00</t>
  </si>
  <si>
    <t>aws_1hour.fid-4bbfb0ab_194841cebf7_-59db</t>
  </si>
  <si>
    <t>2023-02-22T16:00:00</t>
  </si>
  <si>
    <t>aws_1hour.fid-4bbfb0ab_194841cebf7_-5a07</t>
  </si>
  <si>
    <t>2023-02-22T17:00:00</t>
  </si>
  <si>
    <t>aws_1hour.fid-4bbfb0ab_194841cebf7_-5a21</t>
  </si>
  <si>
    <t>2023-02-22T18:00:00</t>
  </si>
  <si>
    <t>aws_1hour.fid-4bbfb0ab_194841cebf7_-5a1c</t>
  </si>
  <si>
    <t>2023-02-22T19:00:00</t>
  </si>
  <si>
    <t>aws_1hour.fid-4bbfb0ab_194841cebf7_-5a27</t>
  </si>
  <si>
    <t>2023-02-22T20:00:00</t>
  </si>
  <si>
    <t>aws_1hour.fid-4bbfb0ab_194841cebf7_-5a14</t>
  </si>
  <si>
    <t>2023-02-22T21:00:00</t>
  </si>
  <si>
    <t>aws_1hour.fid-4bbfb0ab_194841cebf7_-5a1b</t>
  </si>
  <si>
    <t>2023-02-22T22:00:00</t>
  </si>
  <si>
    <t>aws_1hour.fid-4bbfb0ab_194841cebf7_-5a20</t>
  </si>
  <si>
    <t>2023-02-22T23:00:00</t>
  </si>
  <si>
    <t>aws_1hour.fid-4bbfb0ab_194841cebf7_-5a22</t>
  </si>
  <si>
    <t>2023-02-23T00:00:00</t>
  </si>
  <si>
    <t>aws_1hour.fid-4bbfb0ab_194841cebf7_-59b0</t>
  </si>
  <si>
    <t>2023-02-23T01:00:00</t>
  </si>
  <si>
    <t>aws_1hour.fid-4bbfb0ab_194841cebf7_-5a13</t>
  </si>
  <si>
    <t>2023-02-23T02:00:00</t>
  </si>
  <si>
    <t>aws_1hour.fid-4bbfb0ab_194841cebf7_-59da</t>
  </si>
  <si>
    <t>2023-02-23T03:00:00</t>
  </si>
  <si>
    <t>aws_1hour.fid-4bbfb0ab_194841cebf7_-59e1</t>
  </si>
  <si>
    <t>2023-02-23T04:00:00</t>
  </si>
  <si>
    <t>aws_1hour.fid-4bbfb0ab_194841cebf7_-59ff</t>
  </si>
  <si>
    <t>2023-02-23T05:00:00</t>
  </si>
  <si>
    <t>aws_1hour.fid-4bbfb0ab_194841cebf7_-5a0b</t>
  </si>
  <si>
    <t>2023-02-23T06:00:00</t>
  </si>
  <si>
    <t>aws_1hour.fid-4bbfb0ab_194841cebf7_-5a05</t>
  </si>
  <si>
    <t>2023-02-23T07:00:00</t>
  </si>
  <si>
    <t>aws_1hour.fid-4bbfb0ab_194841cebf7_-59ea</t>
  </si>
  <si>
    <t>2023-02-23T08:00:00</t>
  </si>
  <si>
    <t>aws_1hour.fid-4bbfb0ab_194841cebf7_-59a3</t>
  </si>
  <si>
    <t>2023-02-23T09:00:00</t>
  </si>
  <si>
    <t>aws_1hour.fid-4bbfb0ab_194841cebf7_-5a19</t>
  </si>
  <si>
    <t>2023-02-23T10:00:00</t>
  </si>
  <si>
    <t>aws_1hour.fid-4bbfb0ab_194841cebf7_-5a09</t>
  </si>
  <si>
    <t>2023-02-23T11:00:00</t>
  </si>
  <si>
    <t>aws_1hour.fid-4bbfb0ab_194841cebf7_-59ac</t>
  </si>
  <si>
    <t>2023-02-23T12:00:00</t>
  </si>
  <si>
    <t>aws_1hour.fid-4bbfb0ab_194841cebf7_-59f5</t>
  </si>
  <si>
    <t>2023-02-23T13:00:00</t>
  </si>
  <si>
    <t>aws_1hour.fid-4bbfb0ab_194841cebf7_-5998</t>
  </si>
  <si>
    <t>2023-02-23T14:00:00</t>
  </si>
  <si>
    <t>aws_1hour.fid-4bbfb0ab_194841cebf7_-5988</t>
  </si>
  <si>
    <t>2023-02-23T15:00:00</t>
  </si>
  <si>
    <t>aws_1hour.fid-4bbfb0ab_194841cebf7_-59a2</t>
  </si>
  <si>
    <t>2023-02-23T16:00:00</t>
  </si>
  <si>
    <t>aws_1hour.fid-4bbfb0ab_194841cebf7_-59fe</t>
  </si>
  <si>
    <t>2023-02-23T17:00:00</t>
  </si>
  <si>
    <t>aws_1hour.fid-4bbfb0ab_194841cebf7_-59b9</t>
  </si>
  <si>
    <t>2023-02-23T18:00:00</t>
  </si>
  <si>
    <t>aws_1hour.fid-4bbfb0ab_194841cebf7_-598e</t>
  </si>
  <si>
    <t>2023-02-23T19:00:00</t>
  </si>
  <si>
    <t>aws_1hour.fid-4bbfb0ab_194841cebf7_-59dc</t>
  </si>
  <si>
    <t>2023-02-23T20:00:00</t>
  </si>
  <si>
    <t>aws_1hour.fid-4bbfb0ab_194841cebf7_-59a1</t>
  </si>
  <si>
    <t>2023-02-23T21:00:00</t>
  </si>
  <si>
    <t>aws_1hour.fid-4bbfb0ab_194841cebf7_-59a9</t>
  </si>
  <si>
    <t>2023-02-23T22:00:00</t>
  </si>
  <si>
    <t>aws_1hour.fid-4bbfb0ab_194841cebf7_-5a15</t>
  </si>
  <si>
    <t>2023-02-23T23:00:00</t>
  </si>
  <si>
    <t>aws_1hour.fid-4bbfb0ab_194841cebf7_-59c9</t>
  </si>
  <si>
    <t>2023-02-24T00:00:00</t>
  </si>
  <si>
    <t>aws_1hour.fid-4bbfb0ab_194841cebf7_-5a1e</t>
  </si>
  <si>
    <t>2023-02-24T01:00:00</t>
  </si>
  <si>
    <t>aws_1hour.fid-4bbfb0ab_194841cebf7_-59ed</t>
  </si>
  <si>
    <t>2023-02-24T02:00:00</t>
  </si>
  <si>
    <t>aws_1hour.fid-4bbfb0ab_194841cebf7_-59cd</t>
  </si>
  <si>
    <t>2023-02-24T03:00:00</t>
  </si>
  <si>
    <t>aws_1hour.fid-4bbfb0ab_194841cebf7_-59ec</t>
  </si>
  <si>
    <t>2023-02-24T04:00:00</t>
  </si>
  <si>
    <t>aws_1hour.fid-4bbfb0ab_194841cebf7_-5997</t>
  </si>
  <si>
    <t>2023-02-24T05:00:00</t>
  </si>
  <si>
    <t>aws_1hour.fid-4bbfb0ab_194841cebf7_-5987</t>
  </si>
  <si>
    <t>2023-02-24T06:00:00</t>
  </si>
  <si>
    <t>aws_1hour.fid-4bbfb0ab_194841cebf7_-598d</t>
  </si>
  <si>
    <t>2023-02-24T07:00:00</t>
  </si>
  <si>
    <t>aws_1hour.fid-4bbfb0ab_194841cebf7_-599d</t>
  </si>
  <si>
    <t>2023-02-24T08:00:00</t>
  </si>
  <si>
    <t>aws_1hour.fid-4bbfb0ab_194841cebf7_-59c8</t>
  </si>
  <si>
    <t>2023-02-24T09:00:00</t>
  </si>
  <si>
    <t>aws_1hour.fid-4bbfb0ab_194841cebf7_-5999</t>
  </si>
  <si>
    <t>2023-02-24T10:00:00</t>
  </si>
  <si>
    <t>aws_1hour.fid-4bbfb0ab_194841cebf7_-5a18</t>
  </si>
  <si>
    <t>2023-02-24T11:00:00</t>
  </si>
  <si>
    <t>aws_1hour.fid-4bbfb0ab_194841cebf7_-59f9</t>
  </si>
  <si>
    <t>2023-02-24T12:00:00</t>
  </si>
  <si>
    <t>aws_1hour.fid-4bbfb0ab_194841cebf7_-59c4</t>
  </si>
  <si>
    <t>2023-02-24T13:00:00</t>
  </si>
  <si>
    <t>aws_1hour.fid-4bbfb0ab_194841cebf7_-59d7</t>
  </si>
  <si>
    <t>2023-02-24T14:00:00</t>
  </si>
  <si>
    <t>aws_1hour.fid-4bbfb0ab_194841cebf7_-5996</t>
  </si>
  <si>
    <t>2023-02-24T15:00:00</t>
  </si>
  <si>
    <t>aws_1hour.fid-4bbfb0ab_194841cebf7_-5a25</t>
  </si>
  <si>
    <t>2023-02-24T16:00:00</t>
  </si>
  <si>
    <t>aws_1hour.fid-4bbfb0ab_194841cebf7_-59f3</t>
  </si>
  <si>
    <t>2023-02-24T17:00:00</t>
  </si>
  <si>
    <t>aws_1hour.fid-4bbfb0ab_194841cebf7_-5a04</t>
  </si>
  <si>
    <t>2023-02-24T18:00:00</t>
  </si>
  <si>
    <t>aws_1hour.fid-4bbfb0ab_194841cebf7_-59ab</t>
  </si>
  <si>
    <t>2023-02-24T19:00:00</t>
  </si>
  <si>
    <t>aws_1hour.fid-4bbfb0ab_194841cebf7_-59b6</t>
  </si>
  <si>
    <t>2023-02-24T20:00:00</t>
  </si>
  <si>
    <t>aws_1hour.fid-4bbfb0ab_194841cebf7_-5993</t>
  </si>
  <si>
    <t>2023-02-24T21:00:00</t>
  </si>
  <si>
    <t>aws_1hour.fid-4bbfb0ab_194841cebf7_-59e9</t>
  </si>
  <si>
    <t>2023-02-24T22:00:00</t>
  </si>
  <si>
    <t>aws_1hour.fid-4bbfb0ab_194841cebf7_-59e0</t>
  </si>
  <si>
    <t>2023-02-24T23:00:00</t>
  </si>
  <si>
    <t>aws_1hour.fid-4bbfb0ab_194841cebf7_-59a8</t>
  </si>
  <si>
    <t>2023-02-25T00:00:00</t>
  </si>
  <si>
    <t>aws_1hour.fid-4bbfb0ab_194841cebf7_-59a7</t>
  </si>
  <si>
    <t>2023-02-25T01:00:00</t>
  </si>
  <si>
    <t>aws_1hour.fid-4bbfb0ab_194841cebf7_-59d2</t>
  </si>
  <si>
    <t>2023-02-25T02:00:00</t>
  </si>
  <si>
    <t>aws_1hour.fid-4bbfb0ab_194841cebf7_-5a1a</t>
  </si>
  <si>
    <t>2023-02-25T03:00:00</t>
  </si>
  <si>
    <t>aws_1hour.fid-4bbfb0ab_194841cebf7_-5986</t>
  </si>
  <si>
    <t>2023-02-25T04:00:00</t>
  </si>
  <si>
    <t>aws_1hour.fid-4bbfb0ab_194841cebf7_-5a0a</t>
  </si>
  <si>
    <t>2023-02-25T05:00:00</t>
  </si>
  <si>
    <t>aws_1hour.fid-4bbfb0ab_194841cebf7_-5992</t>
  </si>
  <si>
    <t>2023-02-25T06:00:00</t>
  </si>
  <si>
    <t>aws_1hour.fid-4bbfb0ab_194841cebf7_-5a03</t>
  </si>
  <si>
    <t>2023-02-25T07:00:00</t>
  </si>
  <si>
    <t>aws_1hour.fid-4bbfb0ab_194841cebf7_-59f2</t>
  </si>
  <si>
    <t>2023-02-25T08:00:00</t>
  </si>
  <si>
    <t>aws_1hour.fid-4bbfb0ab_194841cebf7_-59d9</t>
  </si>
  <si>
    <t>2023-02-25T09:00:00</t>
  </si>
  <si>
    <t>aws_1hour.fid-4bbfb0ab_194841cebf7_-59d8</t>
  </si>
  <si>
    <t>2023-02-25T10:00:00</t>
  </si>
  <si>
    <t>aws_1hour.fid-4bbfb0ab_194841cebf7_-5984</t>
  </si>
  <si>
    <t>2023-02-25T11:00:00</t>
  </si>
  <si>
    <t>aws_1hour.fid-4bbfb0ab_194841cebf7_-5991</t>
  </si>
  <si>
    <t>2023-02-25T12:00:00</t>
  </si>
  <si>
    <t>aws_1hour.fid-4bbfb0ab_194841cebf7_-5a01</t>
  </si>
  <si>
    <t>2023-02-25T13:00:00</t>
  </si>
  <si>
    <t>aws_1hour.fid-4bbfb0ab_194841cebf7_-59e2</t>
  </si>
  <si>
    <t>2023-02-25T14:00:00</t>
  </si>
  <si>
    <t>aws_1hour.fid-4bbfb0ab_194841cebf7_-59af</t>
  </si>
  <si>
    <t>2023-02-25T15:00:00</t>
  </si>
  <si>
    <t>aws_1hour.fid-4bbfb0ab_194841cebf7_-59c3</t>
  </si>
  <si>
    <t>2023-02-25T16:00:00</t>
  </si>
  <si>
    <t>aws_1hour.fid-4bbfb0ab_194841cebf7_-59ae</t>
  </si>
  <si>
    <t>2023-02-25T17:00:00</t>
  </si>
  <si>
    <t>aws_1hour.fid-4bbfb0ab_194841cebf7_-598b</t>
  </si>
  <si>
    <t>2023-02-25T18:00:00</t>
  </si>
  <si>
    <t>aws_1hour.fid-4bbfb0ab_194841cebf7_-5a00</t>
  </si>
  <si>
    <t>2023-02-25T19:00:00</t>
  </si>
  <si>
    <t>aws_1hour.fid-4bbfb0ab_194841cebf7_-59d6</t>
  </si>
  <si>
    <t>2023-02-25T20:00:00</t>
  </si>
  <si>
    <t>aws_1hour.fid-4bbfb0ab_194841cebf7_-59a0</t>
  </si>
  <si>
    <t>2023-02-25T21:00:00</t>
  </si>
  <si>
    <t>aws_1hour.fid-4bbfb0ab_194841cebf7_-59b5</t>
  </si>
  <si>
    <t>2023-02-25T22:00:00</t>
  </si>
  <si>
    <t>aws_1hour.fid-4bbfb0ab_194841cebf7_-598a</t>
  </si>
  <si>
    <t>2023-02-25T23:00:00</t>
  </si>
  <si>
    <t>aws_1hour.fid-4bbfb0ab_194841cebf7_-59c7</t>
  </si>
  <si>
    <t>2023-02-26T00:00:00</t>
  </si>
  <si>
    <t>aws_1hour.fid-4bbfb0ab_194841cebf7_-59bc</t>
  </si>
  <si>
    <t>2023-02-26T01:00:00</t>
  </si>
  <si>
    <t>aws_1hour.fid-4bbfb0ab_194841cebf7_-59b8</t>
  </si>
  <si>
    <t>2023-02-26T02:00:00</t>
  </si>
  <si>
    <t>aws_1hour.fid-4bbfb0ab_194841cebf7_-59ef</t>
  </si>
  <si>
    <t>2023-02-26T03:00:00</t>
  </si>
  <si>
    <t>aws_1hour.fid-4bbfb0ab_194841cebf7_-5a17</t>
  </si>
  <si>
    <t>2023-02-26T04:00:00</t>
  </si>
  <si>
    <t>aws_1hour.fid-4bbfb0ab_194841cebf7_-5a16</t>
  </si>
  <si>
    <t>2023-02-26T05:00:00</t>
  </si>
  <si>
    <t>aws_1hour.fid-4bbfb0ab_194841cebf7_-599c</t>
  </si>
  <si>
    <t>2023-02-26T06:00:00</t>
  </si>
  <si>
    <t>aws_1hour.fid-4bbfb0ab_194841cebf7_-59b2</t>
  </si>
  <si>
    <t>2023-02-26T07:00:00</t>
  </si>
  <si>
    <t>aws_1hour.fid-4bbfb0ab_194841cebf7_-5a1f</t>
  </si>
  <si>
    <t>2023-02-26T08:00:00</t>
  </si>
  <si>
    <t>aws_1hour.fid-4bbfb0ab_194841cebf7_-5a26</t>
  </si>
  <si>
    <t>2023-02-26T09:00:00</t>
  </si>
  <si>
    <t>aws_1hour.fid-4bbfb0ab_194841cebf7_-5a24</t>
  </si>
  <si>
    <t>2023-02-26T10:00:00</t>
  </si>
  <si>
    <t>aws_1hour.fid-4bbfb0ab_194841cebf7_-5990</t>
  </si>
  <si>
    <t>2023-02-26T11:00:00</t>
  </si>
  <si>
    <t>aws_1hour.fid-4bbfb0ab_194841cebf7_-5a23</t>
  </si>
  <si>
    <t>2023-02-26T12:00:00</t>
  </si>
  <si>
    <t>aws_1hour.fid-4bbfb0ab_194841cebf7_-59f8</t>
  </si>
  <si>
    <t>2023-02-26T13:00:00</t>
  </si>
  <si>
    <t>aws_1hour.fid-4bbfb0ab_194841cebf7_-5a0e</t>
  </si>
  <si>
    <t>2023-02-26T14:00:00</t>
  </si>
  <si>
    <t>aws_1hour.fid-4bbfb0ab_194841cebf7_-59d1</t>
  </si>
  <si>
    <t>2023-02-26T15:00:00</t>
  </si>
  <si>
    <t>aws_1hour.fid-4bbfb0ab_194841cebf7_-59cc</t>
  </si>
  <si>
    <t>2023-02-26T16:00:00</t>
  </si>
  <si>
    <t>aws_1hour.fid-4bbfb0ab_194841cebf7_-59df</t>
  </si>
  <si>
    <t>2023-02-26T17:00:00</t>
  </si>
  <si>
    <t>aws_1hour.fid-4bbfb0ab_194841cebf7_-59d5</t>
  </si>
  <si>
    <t>2023-02-26T18:00:00</t>
  </si>
  <si>
    <t>aws_1hour.fid-4bbfb0ab_194841cebf7_-59bb</t>
  </si>
  <si>
    <t>2023-02-26T19:00:00</t>
  </si>
  <si>
    <t>aws_1hour.fid-4bbfb0ab_194841cebf7_-59fd</t>
  </si>
  <si>
    <t>2023-02-26T20:00:00</t>
  </si>
  <si>
    <t>aws_1hour.fid-4bbfb0ab_194841cebf7_-59ba</t>
  </si>
  <si>
    <t>2023-02-26T21:00:00</t>
  </si>
  <si>
    <t>aws_1hour.fid-4bbfb0ab_194841cebf7_-59e7</t>
  </si>
  <si>
    <t>2023-02-26T22:00:00</t>
  </si>
  <si>
    <t>aws_1hour.fid-4bbfb0ab_194841cebf7_-5a02</t>
  </si>
  <si>
    <t>2023-02-26T23:00:00</t>
  </si>
  <si>
    <t>aws_1hour.fid-4bbfb0ab_194841cebf7_-599e</t>
  </si>
  <si>
    <t>2023-02-27T00:00:00</t>
  </si>
  <si>
    <t>aws_1hour.fid-4bbfb0ab_194841cebf7_-59cb</t>
  </si>
  <si>
    <t>2023-02-27T01:00:00</t>
  </si>
  <si>
    <t>aws_1hour.fid-4bbfb0ab_194841cebf7_-5981</t>
  </si>
  <si>
    <t>2023-02-27T02:00:00</t>
  </si>
  <si>
    <t>aws_1hour.fid-4bbfb0ab_194841cebf7_-5a12</t>
  </si>
  <si>
    <t>2023-02-27T03:00:00</t>
  </si>
  <si>
    <t>aws_1hour.fid-4bbfb0ab_194841cebf7_-59f4</t>
  </si>
  <si>
    <t>2023-02-27T04:00:00</t>
  </si>
  <si>
    <t>aws_1hour.fid-4bbfb0ab_194841cebf7_-59fb</t>
  </si>
  <si>
    <t>2023-02-27T05:00:00</t>
  </si>
  <si>
    <t>aws_1hour.fid-4bbfb0ab_194841cebf7_-5a06</t>
  </si>
  <si>
    <t>2023-02-27T06:00:00</t>
  </si>
  <si>
    <t>aws_1hour.fid-4bbfb0ab_194841cebf7_-59ad</t>
  </si>
  <si>
    <t>2023-02-27T07:00:00</t>
  </si>
  <si>
    <t>aws_1hour.fid-4bbfb0ab_194841cebf7_-59e6</t>
  </si>
  <si>
    <t>2023-02-27T08:00:00</t>
  </si>
  <si>
    <t>aws_1hour.fid-4bbfb0ab_194841cebf7_-599f</t>
  </si>
  <si>
    <t>2023-02-27T09:00:00</t>
  </si>
  <si>
    <t>aws_1hour.fid-4bbfb0ab_194841cebf7_-5a7f</t>
  </si>
  <si>
    <t>2023-02-27T10:00:00</t>
  </si>
  <si>
    <t>aws_1hour.fid-4bbfb0ab_194841cebf7_-5a41</t>
  </si>
  <si>
    <t>2023-02-27T11:00:00</t>
  </si>
  <si>
    <t>aws_1hour.fid-4bbfb0ab_194841cebf7_-5a9a</t>
  </si>
  <si>
    <t>2023-02-27T12:00:00</t>
  </si>
  <si>
    <t>aws_1hour.fid-4bbfb0ab_194841cebf7_-5a2c</t>
  </si>
  <si>
    <t>2023-02-27T13:00:00</t>
  </si>
  <si>
    <t>aws_1hour.fid-4bbfb0ab_194841cebf7_-5a55</t>
  </si>
  <si>
    <t>2023-02-27T14:00:00</t>
  </si>
  <si>
    <t>aws_1hour.fid-4bbfb0ab_194841cebf7_-5abe</t>
  </si>
  <si>
    <t>2023-02-27T15:00:00</t>
  </si>
  <si>
    <t>aws_1hour.fid-4bbfb0ab_194841cebf7_-5a39</t>
  </si>
  <si>
    <t>2023-02-27T16:00:00</t>
  </si>
  <si>
    <t>aws_1hour.fid-4bbfb0ab_194841cebf7_-5a59</t>
  </si>
  <si>
    <t>2023-02-27T17:00:00</t>
  </si>
  <si>
    <t>aws_1hour.fid-4bbfb0ab_194841cebf7_-5a40</t>
  </si>
  <si>
    <t>2023-02-27T18:00:00</t>
  </si>
  <si>
    <t>aws_1hour.fid-4bbfb0ab_194841cebf7_-5a5f</t>
  </si>
  <si>
    <t>2023-02-27T19:00:00</t>
  </si>
  <si>
    <t>aws_1hour.fid-4bbfb0ab_194841cebf7_-5a95</t>
  </si>
  <si>
    <t>2023-02-27T20:00:00</t>
  </si>
  <si>
    <t>aws_1hour.fid-4bbfb0ab_194841cebf7_-5a51</t>
  </si>
  <si>
    <t>2023-02-27T21:00:00</t>
  </si>
  <si>
    <t>aws_1hour.fid-4bbfb0ab_194841cebf7_-5a3f</t>
  </si>
  <si>
    <t>2023-02-27T22:00:00</t>
  </si>
  <si>
    <t>aws_1hour.fid-4bbfb0ab_194841cebf7_-5a9e</t>
  </si>
  <si>
    <t>2023-02-27T23:00:00</t>
  </si>
  <si>
    <t>aws_1hour.fid-4bbfb0ab_194841cebf7_-5a7a</t>
  </si>
  <si>
    <t>2023-02-28T00:00:00</t>
  </si>
  <si>
    <t>aws_1hour.fid-4bbfb0ab_194841cebf7_-5a7e</t>
  </si>
  <si>
    <t>2023-02-28T01:00:00</t>
  </si>
  <si>
    <t>aws_1hour.fid-4bbfb0ab_194841cebf7_-5a5c</t>
  </si>
  <si>
    <t>2023-02-28T02:00:00</t>
  </si>
  <si>
    <t>aws_1hour.fid-4bbfb0ab_194841cebf7_-5aa4</t>
  </si>
  <si>
    <t>2023-02-28T03:00:00</t>
  </si>
  <si>
    <t>aws_1hour.fid-4bbfb0ab_194841cebf7_-5a50</t>
  </si>
  <si>
    <t>2023-02-28T04:00:00</t>
  </si>
  <si>
    <t>aws_1hour.fid-4bbfb0ab_194841cebf7_-5a37</t>
  </si>
  <si>
    <t>2023-02-28T05:00:00</t>
  </si>
  <si>
    <t>aws_1hour.fid-4bbfb0ab_194841cebf7_-5abb</t>
  </si>
  <si>
    <t>2023-02-28T06:00:00</t>
  </si>
  <si>
    <t>aws_1hour.fid-4bbfb0ab_194841cebf7_-5acd</t>
  </si>
  <si>
    <t>2023-02-28T07:00:00</t>
  </si>
  <si>
    <t>aws_1hour.fid-4bbfb0ab_194841cebf7_-5a7c</t>
  </si>
  <si>
    <t>2023-02-28T08:00:00</t>
  </si>
  <si>
    <t>aws_1hour.fid-4bbfb0ab_194841cebf7_-5aad</t>
  </si>
  <si>
    <t>2023-02-28T09:00:00</t>
  </si>
  <si>
    <t>aws_1hour.fid-4bbfb0ab_194841cebf7_-5a92</t>
  </si>
  <si>
    <t>2023-02-28T10:00:00</t>
  </si>
  <si>
    <t>aws_1hour.fid-4bbfb0ab_194841cebf7_-5ab2</t>
  </si>
  <si>
    <t>2023-02-28T11:00:00</t>
  </si>
  <si>
    <t>aws_1hour.fid-4bbfb0ab_194841cebf7_-5acc</t>
  </si>
  <si>
    <t>2023-02-28T12:00:00</t>
  </si>
  <si>
    <t>aws_1hour.fid-4bbfb0ab_194841cebf7_-5a4c</t>
  </si>
  <si>
    <t>2023-02-28T13:00:00</t>
  </si>
  <si>
    <t>aws_1hour.fid-4bbfb0ab_194841cebf7_-5a94</t>
  </si>
  <si>
    <t>2023-02-28T14:00:00</t>
  </si>
  <si>
    <t>aws_1hour.fid-4bbfb0ab_194841cebf7_-5a34</t>
  </si>
  <si>
    <t>2023-02-28T15:00:00</t>
  </si>
  <si>
    <t>aws_1hour.fid-4bbfb0ab_194841cebf7_-5a89</t>
  </si>
  <si>
    <t>2023-02-28T16:00:00</t>
  </si>
  <si>
    <t>aws_1hour.fid-4bbfb0ab_194841cebf7_-5a30</t>
  </si>
  <si>
    <t>2023-02-28T17:00:00</t>
  </si>
  <si>
    <t>aws_1hour.fid-4bbfb0ab_194841cebf7_-5a2b</t>
  </si>
  <si>
    <t>2023-02-28T18:00:00</t>
  </si>
  <si>
    <t>aws_1hour.fid-4bbfb0ab_194841cebf7_-5a74</t>
  </si>
  <si>
    <t>2023-02-28T19:00:00</t>
  </si>
  <si>
    <t>aws_1hour.fid-4bbfb0ab_194841cebf7_-5a79</t>
  </si>
  <si>
    <t>2023-02-28T20:00:00</t>
  </si>
  <si>
    <t>aws_1hour.fid-4bbfb0ab_194841cebf7_-5ad0</t>
  </si>
  <si>
    <t>2023-02-28T21:00:00</t>
  </si>
  <si>
    <t>aws_1hour.fid-4bbfb0ab_194841cebf7_-5a2d</t>
  </si>
  <si>
    <t>2023-02-28T22:00:00</t>
  </si>
  <si>
    <t>aws_1hour.fid-4bbfb0ab_194841cebf7_-5ab8</t>
  </si>
  <si>
    <t>2023-02-28T23:00:00</t>
  </si>
  <si>
    <t>aws_1hour.fid-4bbfb0ab_194841cebf7_-5aa7</t>
  </si>
  <si>
    <t>2023-03-01T00:00:00</t>
  </si>
  <si>
    <t>aws_1hour.fid-4bbfb0ab_194841cebf7_-5aac</t>
  </si>
  <si>
    <t>2023-03-01T01:00:00</t>
  </si>
  <si>
    <t>aws_1hour.fid-4bbfb0ab_194841cebf7_-5ac5</t>
  </si>
  <si>
    <t>2023-03-01T02:00:00</t>
  </si>
  <si>
    <t>aws_1hour.fid-4bbfb0ab_194841cebf7_-5a5b</t>
  </si>
  <si>
    <t>2023-03-01T03:00:00</t>
  </si>
  <si>
    <t>aws_1hour.fid-4bbfb0ab_194841cebf7_-5a46</t>
  </si>
  <si>
    <t>2023-03-01T04:00:00</t>
  </si>
  <si>
    <t>aws_1hour.fid-4bbfb0ab_194841cebf7_-5a6b</t>
  </si>
  <si>
    <t>2023-03-01T05:00:00</t>
  </si>
  <si>
    <t>aws_1hour.fid-4bbfb0ab_194841cebf7_-5ac3</t>
  </si>
  <si>
    <t>2023-03-01T06:00:00</t>
  </si>
  <si>
    <t>aws_1hour.fid-4bbfb0ab_194841cebf7_-5aa9</t>
  </si>
  <si>
    <t>2023-03-01T07:00:00</t>
  </si>
  <si>
    <t>aws_1hour.fid-4bbfb0ab_194841cebf7_-5ab4</t>
  </si>
  <si>
    <t>2023-03-01T08:00:00</t>
  </si>
  <si>
    <t>aws_1hour.fid-4bbfb0ab_194841cebf7_-5a68</t>
  </si>
  <si>
    <t>2023-03-01T09:00:00</t>
  </si>
  <si>
    <t>aws_1hour.fid-4bbfb0ab_194841cebf7_-5a9d</t>
  </si>
  <si>
    <t>2023-03-01T10:00:00</t>
  </si>
  <si>
    <t>aws_1hour.fid-4bbfb0ab_194841cebf7_-5a66</t>
  </si>
  <si>
    <t>2023-03-01T11:00:00</t>
  </si>
  <si>
    <t>aws_1hour.fid-4bbfb0ab_194841cebf7_-5aa1</t>
  </si>
  <si>
    <t>2023-03-01T12:00:00</t>
  </si>
  <si>
    <t>aws_1hour.fid-4bbfb0ab_194841cebf7_-5a3d</t>
  </si>
  <si>
    <t>2023-03-01T13:00:00</t>
  </si>
  <si>
    <t>aws_1hour.fid-4bbfb0ab_194841cebf7_-5a73</t>
  </si>
  <si>
    <t>2023-03-01T14:00:00</t>
  </si>
  <si>
    <t>aws_1hour.fid-4bbfb0ab_194841cebf7_-5a6f</t>
  </si>
  <si>
    <t>2023-03-01T15:00:00</t>
  </si>
  <si>
    <t>aws_1hour.fid-4bbfb0ab_194841cebf7_-5a38</t>
  </si>
  <si>
    <t>2023-03-01T16:00:00</t>
  </si>
  <si>
    <t>aws_1hour.fid-4bbfb0ab_194841cebf7_-5a90</t>
  </si>
  <si>
    <t>2023-03-01T17:00:00</t>
  </si>
  <si>
    <t>aws_1hour.fid-4bbfb0ab_194841cebf7_-5a43</t>
  </si>
  <si>
    <t>2023-03-01T18:00:00</t>
  </si>
  <si>
    <t>aws_1hour.fid-4bbfb0ab_194841cebf7_-5ab3</t>
  </si>
  <si>
    <t>2023-03-01T19:00:00</t>
  </si>
  <si>
    <t>aws_1hour.fid-4bbfb0ab_194841cebf7_-5a67</t>
  </si>
  <si>
    <t>2023-03-01T20:00:00</t>
  </si>
  <si>
    <t>aws_1hour.fid-4bbfb0ab_194841cebf7_-5abd</t>
  </si>
  <si>
    <t>2023-03-01T21:00:00</t>
  </si>
  <si>
    <t>aws_1hour.fid-4bbfb0ab_194841cebf7_-5a3c</t>
  </si>
  <si>
    <t>2023-03-01T22:00:00</t>
  </si>
  <si>
    <t>aws_1hour.fid-4bbfb0ab_194841cebf7_-5a9b</t>
  </si>
  <si>
    <t>2023-03-01T23:00:00</t>
  </si>
  <si>
    <t>aws_1hour.fid-4bbfb0ab_194841cebf7_-5a6a</t>
  </si>
  <si>
    <t>2023-03-02T00:00:00</t>
  </si>
  <si>
    <t>aws_1hour.fid-4bbfb0ab_194841cebf7_-5ac2</t>
  </si>
  <si>
    <t>2023-03-02T01:00:00</t>
  </si>
  <si>
    <t>aws_1hour.fid-4bbfb0ab_194841cebf7_-5a97</t>
  </si>
  <si>
    <t>2023-03-02T02:00:00</t>
  </si>
  <si>
    <t>aws_1hour.fid-4bbfb0ab_194841cebf7_-5a99</t>
  </si>
  <si>
    <t>2023-03-02T03:00:00</t>
  </si>
  <si>
    <t>aws_1hour.fid-4bbfb0ab_194841cebf7_-5ab0</t>
  </si>
  <si>
    <t>2023-03-02T04:00:00</t>
  </si>
  <si>
    <t>aws_1hour.fid-4bbfb0ab_194841cebf7_-5a33</t>
  </si>
  <si>
    <t>2023-03-02T05:00:00</t>
  </si>
  <si>
    <t>aws_1hour.fid-4bbfb0ab_194841cebf7_-5a65</t>
  </si>
  <si>
    <t>2023-03-02T06:00:00</t>
  </si>
  <si>
    <t>aws_1hour.fid-4bbfb0ab_194841cebf7_-5a54</t>
  </si>
  <si>
    <t>2023-03-02T07:00:00</t>
  </si>
  <si>
    <t>aws_1hour.fid-4bbfb0ab_194841cebf7_-5a5e</t>
  </si>
  <si>
    <t>2023-03-02T08:00:00</t>
  </si>
  <si>
    <t>aws_1hour.fid-4bbfb0ab_194841cebf7_-5ac1</t>
  </si>
  <si>
    <t>2023-03-02T09:00:00</t>
  </si>
  <si>
    <t>aws_1hour.fid-4bbfb0ab_194841cebf7_-5aa6</t>
  </si>
  <si>
    <t>2023-03-02T10:00:00</t>
  </si>
  <si>
    <t>aws_1hour.fid-4bbfb0ab_194841cebf7_-5a29</t>
  </si>
  <si>
    <t>2023-03-02T11:00:00</t>
  </si>
  <si>
    <t>aws_1hour.fid-4bbfb0ab_194841cebf7_-5a98</t>
  </si>
  <si>
    <t>2023-03-02T12:00:00</t>
  </si>
  <si>
    <t>aws_1hour.fid-4bbfb0ab_194841cebf7_-5a83</t>
  </si>
  <si>
    <t>2023-03-02T13:00:00</t>
  </si>
  <si>
    <t>aws_1hour.fid-4bbfb0ab_194841cebf7_-5ab7</t>
  </si>
  <si>
    <t>2023-03-02T14:00:00</t>
  </si>
  <si>
    <t>aws_1hour.fid-4bbfb0ab_194841cebf7_-5ab1</t>
  </si>
  <si>
    <t>2023-03-02T15:00:00</t>
  </si>
  <si>
    <t>aws_1hour.fid-4bbfb0ab_194841cebf7_-5a7d</t>
  </si>
  <si>
    <t>2023-03-02T16:00:00</t>
  </si>
  <si>
    <t>aws_1hour.fid-4bbfb0ab_194841cebf7_-5aab</t>
  </si>
  <si>
    <t>2023-03-02T17:00:00</t>
  </si>
  <si>
    <t>aws_1hour.fid-4bbfb0ab_194841cebf7_-5aa0</t>
  </si>
  <si>
    <t>2023-03-02T18:00:00</t>
  </si>
  <si>
    <t>aws_1hour.fid-4bbfb0ab_194841cebf7_-5a88</t>
  </si>
  <si>
    <t>2023-03-02T19:00:00</t>
  </si>
  <si>
    <t>aws_1hour.fid-4bbfb0ab_194841cebf7_-5a2f</t>
  </si>
  <si>
    <t>2023-03-02T20:00:00</t>
  </si>
  <si>
    <t>aws_1hour.fid-4bbfb0ab_194841cebf7_-5a4f</t>
  </si>
  <si>
    <t>2023-03-02T21:00:00</t>
  </si>
  <si>
    <t>aws_1hour.fid-4bbfb0ab_194841cebf7_-5abc</t>
  </si>
  <si>
    <t>2023-03-02T22:00:00</t>
  </si>
  <si>
    <t>aws_1hour.fid-4bbfb0ab_194841cebf7_-5ab6</t>
  </si>
  <si>
    <t>2023-03-02T23:00:00</t>
  </si>
  <si>
    <t>aws_1hour.fid-4bbfb0ab_194841cebf7_-5aa8</t>
  </si>
  <si>
    <t>2023-03-03T00:00:00</t>
  </si>
  <si>
    <t>aws_1hour.fid-4bbfb0ab_194841cebf7_-5a3e</t>
  </si>
  <si>
    <t>2023-03-03T01:00:00</t>
  </si>
  <si>
    <t>aws_1hour.fid-4bbfb0ab_194841cebf7_-5a96</t>
  </si>
  <si>
    <t>2023-03-03T02:00:00</t>
  </si>
  <si>
    <t>aws_1hour.fid-4bbfb0ab_194841cebf7_-5aa3</t>
  </si>
  <si>
    <t>2023-03-03T03:00:00</t>
  </si>
  <si>
    <t>aws_1hour.fid-4bbfb0ab_194841cebf7_-5a57</t>
  </si>
  <si>
    <t>2023-03-03T04:00:00</t>
  </si>
  <si>
    <t>aws_1hour.fid-4bbfb0ab_194841cebf7_-5a5d</t>
  </si>
  <si>
    <t>2023-03-03T05:00:00</t>
  </si>
  <si>
    <t>aws_1hour.fid-4bbfb0ab_194841cebf7_-5a62</t>
  </si>
  <si>
    <t>2023-03-03T06:00:00</t>
  </si>
  <si>
    <t>aws_1hour.fid-4bbfb0ab_194841cebf7_-5a78</t>
  </si>
  <si>
    <t>2023-03-03T07:00:00</t>
  </si>
  <si>
    <t>aws_1hour.fid-4bbfb0ab_194841cebf7_-5a36</t>
  </si>
  <si>
    <t>2023-03-03T08:00:00</t>
  </si>
  <si>
    <t>aws_1hour.fid-4bbfb0ab_194841cebf7_-5aaa</t>
  </si>
  <si>
    <t>2023-03-03T09:00:00</t>
  </si>
  <si>
    <t>aws_1hour.fid-4bbfb0ab_194841cebf7_-5acb</t>
  </si>
  <si>
    <t>2023-03-03T10:00:00</t>
  </si>
  <si>
    <t>aws_1hour.fid-4bbfb0ab_194841cebf7_-5a4b</t>
  </si>
  <si>
    <t>2023-03-03T11:00:00</t>
  </si>
  <si>
    <t>aws_1hour.fid-4bbfb0ab_194841cebf7_-5a8f</t>
  </si>
  <si>
    <t>2023-03-03T12:00:00</t>
  </si>
  <si>
    <t>aws_1hour.fid-4bbfb0ab_194841cebf7_-5a32</t>
  </si>
  <si>
    <t>2023-03-03T13:00:00</t>
  </si>
  <si>
    <t>aws_1hour.fid-4bbfb0ab_194841cebf7_-5a52</t>
  </si>
  <si>
    <t>2023-03-03T14:00:00</t>
  </si>
  <si>
    <t>aws_1hour.fid-4bbfb0ab_194841cebf7_-5ac7</t>
  </si>
  <si>
    <t>2023-03-03T15:00:00</t>
  </si>
  <si>
    <t>aws_1hour.fid-4bbfb0ab_194841cebf7_-5acf</t>
  </si>
  <si>
    <t>2023-03-03T16:00:00</t>
  </si>
  <si>
    <t>aws_1hour.fid-4bbfb0ab_194841cebf7_-5ac4</t>
  </si>
  <si>
    <t>2023-03-03T17:00:00</t>
  </si>
  <si>
    <t>aws_1hour.fid-4bbfb0ab_194841cebf7_-5aa5</t>
  </si>
  <si>
    <t>2023-03-03T18:00:00</t>
  </si>
  <si>
    <t>aws_1hour.fid-4bbfb0ab_194841cebf7_-5a53</t>
  </si>
  <si>
    <t>2023-03-03T19:00:00</t>
  </si>
  <si>
    <t>aws_1hour.fid-4bbfb0ab_194841cebf7_-5aaf</t>
  </si>
  <si>
    <t>2023-03-03T20:00:00</t>
  </si>
  <si>
    <t>aws_1hour.fid-4bbfb0ab_194841cebf7_-5ac0</t>
  </si>
  <si>
    <t>2023-03-03T21:00:00</t>
  </si>
  <si>
    <t>aws_1hour.fid-4bbfb0ab_194841cebf7_-5a56</t>
  </si>
  <si>
    <t>2023-03-03T22:00:00</t>
  </si>
  <si>
    <t>aws_1hour.fid-4bbfb0ab_194841cebf7_-5a8e</t>
  </si>
  <si>
    <t>2023-03-03T23:00:00</t>
  </si>
  <si>
    <t>aws_1hour.fid-4bbfb0ab_194841cebf7_-5a87</t>
  </si>
  <si>
    <t>2023-03-04T00:00:00</t>
  </si>
  <si>
    <t>aws_1hour.fid-4bbfb0ab_194841cebf7_-5a45</t>
  </si>
  <si>
    <t>2023-03-04T01:00:00</t>
  </si>
  <si>
    <t>aws_1hour.fid-4bbfb0ab_194841cebf7_-5a8d</t>
  </si>
  <si>
    <t>2023-03-04T02:00:00</t>
  </si>
  <si>
    <t>aws_1hour.fid-4bbfb0ab_194841cebf7_-5ac9</t>
  </si>
  <si>
    <t>2023-03-04T03:00:00</t>
  </si>
  <si>
    <t>aws_1hour.fid-4bbfb0ab_194841cebf7_-5a64</t>
  </si>
  <si>
    <t>2023-03-04T04:00:00</t>
  </si>
  <si>
    <t>aws_1hour.fid-4bbfb0ab_194841cebf7_-5a72</t>
  </si>
  <si>
    <t>2023-03-04T05:00:00</t>
  </si>
  <si>
    <t>aws_1hour.fid-4bbfb0ab_194841cebf7_-5a9f</t>
  </si>
  <si>
    <t>2023-03-04T06:00:00</t>
  </si>
  <si>
    <t>aws_1hour.fid-4bbfb0ab_194841cebf7_-5a8c</t>
  </si>
  <si>
    <t>2023-03-04T07:00:00</t>
  </si>
  <si>
    <t>aws_1hour.fid-4bbfb0ab_194841cebf7_-5a82</t>
  </si>
  <si>
    <t>2023-03-04T08:00:00</t>
  </si>
  <si>
    <t>aws_1hour.fid-4bbfb0ab_194841cebf7_-5aca</t>
  </si>
  <si>
    <t>2023-03-04T09:00:00</t>
  </si>
  <si>
    <t>aws_1hour.fid-4bbfb0ab_194841cebf7_-5a5a</t>
  </si>
  <si>
    <t>2023-03-04T10:00:00</t>
  </si>
  <si>
    <t>aws_1hour.fid-4bbfb0ab_194841cebf7_-5a31</t>
  </si>
  <si>
    <t>2023-03-04T11:00:00</t>
  </si>
  <si>
    <t>aws_1hour.fid-4bbfb0ab_194841cebf7_-5a3b</t>
  </si>
  <si>
    <t>2023-03-04T12:00:00</t>
  </si>
  <si>
    <t>aws_1hour.fid-4bbfb0ab_194841cebf7_-5a86</t>
  </si>
  <si>
    <t>2023-03-04T13:00:00</t>
  </si>
  <si>
    <t>aws_1hour.fid-4bbfb0ab_194841cebf7_-5a81</t>
  </si>
  <si>
    <t>2023-03-04T14:00:00</t>
  </si>
  <si>
    <t>aws_1hour.fid-4bbfb0ab_194841cebf7_-5a4a</t>
  </si>
  <si>
    <t>2023-03-04T15:00:00</t>
  </si>
  <si>
    <t>aws_1hour.fid-4bbfb0ab_194841cebf7_-5a71</t>
  </si>
  <si>
    <t>2023-03-04T16:00:00</t>
  </si>
  <si>
    <t>aws_1hour.fid-4bbfb0ab_194841cebf7_-5ac8</t>
  </si>
  <si>
    <t>2023-03-04T17:00:00</t>
  </si>
  <si>
    <t>aws_1hour.fid-4bbfb0ab_194841cebf7_-5a3a</t>
  </si>
  <si>
    <t>2023-03-04T18:00:00</t>
  </si>
  <si>
    <t>aws_1hour.fid-4bbfb0ab_194841cebf7_-5a6e</t>
  </si>
  <si>
    <t>2023-03-04T19:00:00</t>
  </si>
  <si>
    <t>aws_1hour.fid-4bbfb0ab_194841cebf7_-5aae</t>
  </si>
  <si>
    <t>2023-03-04T20:00:00</t>
  </si>
  <si>
    <t>aws_1hour.fid-4bbfb0ab_194841cebf7_-5a8b</t>
  </si>
  <si>
    <t>2023-03-04T21:00:00</t>
  </si>
  <si>
    <t>aws_1hour.fid-4bbfb0ab_194841cebf7_-5a61</t>
  </si>
  <si>
    <t>2023-03-04T22:00:00</t>
  </si>
  <si>
    <t>aws_1hour.fid-4bbfb0ab_194841cebf7_-5a70</t>
  </si>
  <si>
    <t>2023-03-04T23:00:00</t>
  </si>
  <si>
    <t>aws_1hour.fid-4bbfb0ab_194841cebf7_-5a60</t>
  </si>
  <si>
    <t>2023-03-05T00:00:00</t>
  </si>
  <si>
    <t>aws_1hour.fid-4bbfb0ab_194841cebf7_-5a77</t>
  </si>
  <si>
    <t>2023-03-05T01:00:00</t>
  </si>
  <si>
    <t>aws_1hour.fid-4bbfb0ab_194841cebf7_-5a44</t>
  </si>
  <si>
    <t>2023-03-05T02:00:00</t>
  </si>
  <si>
    <t>aws_1hour.fid-4bbfb0ab_194841cebf7_-5a76</t>
  </si>
  <si>
    <t>2023-03-05T03:00:00</t>
  </si>
  <si>
    <t>aws_1hour.fid-4bbfb0ab_194841cebf7_-5a85</t>
  </si>
  <si>
    <t>2023-03-05T04:00:00</t>
  </si>
  <si>
    <t>aws_1hour.fid-4bbfb0ab_194841cebf7_-5ab5</t>
  </si>
  <si>
    <t>2023-03-05T05:00:00</t>
  </si>
  <si>
    <t>aws_1hour.fid-4bbfb0ab_194841cebf7_-5a4e</t>
  </si>
  <si>
    <t>2023-03-05T06:00:00</t>
  </si>
  <si>
    <t>aws_1hour.fid-4bbfb0ab_194841cebf7_-5a91</t>
  </si>
  <si>
    <t>2023-03-05T07:00:00</t>
  </si>
  <si>
    <t>aws_1hour.fid-4bbfb0ab_194841cebf7_-5ac6</t>
  </si>
  <si>
    <t>2023-03-05T08:00:00</t>
  </si>
  <si>
    <t>aws_1hour.fid-4bbfb0ab_194841cebf7_-5a6d</t>
  </si>
  <si>
    <t>2023-03-05T09:00:00</t>
  </si>
  <si>
    <t>aws_1hour.fid-4bbfb0ab_194841cebf7_-5aa2</t>
  </si>
  <si>
    <t>2023-03-05T10:00:00</t>
  </si>
  <si>
    <t>aws_1hour.fid-4bbfb0ab_194841cebf7_-5a75</t>
  </si>
  <si>
    <t>2023-03-05T11:00:00</t>
  </si>
  <si>
    <t>aws_1hour.fid-4bbfb0ab_194841cebf7_-5a8a</t>
  </si>
  <si>
    <t>2023-03-05T12:00:00</t>
  </si>
  <si>
    <t>aws_1hour.fid-4bbfb0ab_194841cebf7_-5a84</t>
  </si>
  <si>
    <t>2023-03-05T13:00:00</t>
  </si>
  <si>
    <t>aws_1hour.fid-4bbfb0ab_194841cebf7_-5a4d</t>
  </si>
  <si>
    <t>2023-03-05T14:00:00</t>
  </si>
  <si>
    <t>aws_1hour.fid-4bbfb0ab_194841cebf7_-5aba</t>
  </si>
  <si>
    <t>2023-03-05T15:00:00</t>
  </si>
  <si>
    <t>aws_1hour.fid-4bbfb0ab_194841cebf7_-5a80</t>
  </si>
  <si>
    <t>2023-03-05T16:00:00</t>
  </si>
  <si>
    <t>aws_1hour.fid-4bbfb0ab_194841cebf7_-5a6c</t>
  </si>
  <si>
    <t>2023-03-05T17:00:00</t>
  </si>
  <si>
    <t>aws_1hour.fid-4bbfb0ab_194841cebf7_-5a47</t>
  </si>
  <si>
    <t>2023-03-05T18:00:00</t>
  </si>
  <si>
    <t>aws_1hour.fid-4bbfb0ab_194841cebf7_-5a35</t>
  </si>
  <si>
    <t>2023-03-05T19:00:00</t>
  </si>
  <si>
    <t>aws_1hour.fid-4bbfb0ab_194841cebf7_-5a63</t>
  </si>
  <si>
    <t>2023-03-05T20:00:00</t>
  </si>
  <si>
    <t>aws_1hour.fid-4bbfb0ab_194841cebf7_-5a2e</t>
  </si>
  <si>
    <t>2023-03-05T21:00:00</t>
  </si>
  <si>
    <t>aws_1hour.fid-4bbfb0ab_194841cebf7_-5a58</t>
  </si>
  <si>
    <t>2023-03-05T22:00:00</t>
  </si>
  <si>
    <t>aws_1hour.fid-4bbfb0ab_194841cebf7_-5abf</t>
  </si>
  <si>
    <t>2023-03-05T23:00:00</t>
  </si>
  <si>
    <t>aws_1hour.fid-4bbfb0ab_194841cebf7_-5a93</t>
  </si>
  <si>
    <t>2023-03-06T00:00:00</t>
  </si>
  <si>
    <t>aws_1hour.fid-4bbfb0ab_194841cebf7_-5a49</t>
  </si>
  <si>
    <t>2023-03-06T01:00:00</t>
  </si>
  <si>
    <t>aws_1hour.fid-4bbfb0ab_194841cebf7_-5ab9</t>
  </si>
  <si>
    <t>2023-03-06T02:00:00</t>
  </si>
  <si>
    <t>aws_1hour.fid-4bbfb0ab_194841cebf7_-5a69</t>
  </si>
  <si>
    <t>2023-03-06T03:00:00</t>
  </si>
  <si>
    <t>aws_1hour.fid-4bbfb0ab_194841cebf7_-5a9c</t>
  </si>
  <si>
    <t>2023-03-06T04:00:00</t>
  </si>
  <si>
    <t>aws_1hour.fid-4bbfb0ab_194841cebf7_-5ace</t>
  </si>
  <si>
    <t>2023-03-06T05:00:00</t>
  </si>
  <si>
    <t>aws_1hour.fid-4bbfb0ab_194841cebf7_-5a7b</t>
  </si>
  <si>
    <t>2023-03-06T06:00:00</t>
  </si>
  <si>
    <t>aws_1hour.fid-4bbfb0ab_194841cebf7_-5a2a</t>
  </si>
  <si>
    <t>2023-03-06T07:00:00</t>
  </si>
  <si>
    <t>aws_1hour.fid-4bbfb0ab_194841cebf7_-5a48</t>
  </si>
  <si>
    <t>2023-03-06T08:00:00</t>
  </si>
  <si>
    <t>aws_1hour.fid-4bbfb0ab_194841cebf7_-5a42</t>
  </si>
  <si>
    <t>2023-03-06T09:00:00</t>
  </si>
  <si>
    <t>aws_1hour.fid-4bbfb0ab_194841cebf7_-5b2e</t>
  </si>
  <si>
    <t>2023-03-06T10:00:00</t>
  </si>
  <si>
    <t>aws_1hour.fid-4bbfb0ab_194841cebf7_-5b10</t>
  </si>
  <si>
    <t>2023-03-06T11:00:00</t>
  </si>
  <si>
    <t>aws_1hour.fid-4bbfb0ab_194841cebf7_-5b09</t>
  </si>
  <si>
    <t>2023-03-06T12:00:00</t>
  </si>
  <si>
    <t>aws_1hour.fid-4bbfb0ab_194841cebf7_-5b0c</t>
  </si>
  <si>
    <t>2023-03-06T13:00:00</t>
  </si>
  <si>
    <t>aws_1hour.fid-4bbfb0ab_194841cebf7_-5b3d</t>
  </si>
  <si>
    <t>2023-03-06T14:00:00</t>
  </si>
  <si>
    <t>aws_1hour.fid-4bbfb0ab_194841cebf7_-5b20</t>
  </si>
  <si>
    <t>2023-03-06T15:00:00</t>
  </si>
  <si>
    <t>aws_1hour.fid-4bbfb0ab_194841cebf7_-5b0f</t>
  </si>
  <si>
    <t>2023-03-06T16:00:00</t>
  </si>
  <si>
    <t>aws_1hour.fid-4bbfb0ab_194841cebf7_-5b0e</t>
  </si>
  <si>
    <t>2023-03-06T17:00:00</t>
  </si>
  <si>
    <t>aws_1hour.fid-4bbfb0ab_194841cebf7_-5b1b</t>
  </si>
  <si>
    <t>2023-03-06T18:00:00</t>
  </si>
  <si>
    <t>aws_1hour.fid-4bbfb0ab_194841cebf7_-5ae0</t>
  </si>
  <si>
    <t>2023-03-06T19:00:00</t>
  </si>
  <si>
    <t>aws_1hour.fid-4bbfb0ab_194841cebf7_-5af9</t>
  </si>
  <si>
    <t>2023-03-06T20:00:00</t>
  </si>
  <si>
    <t>aws_1hour.fid-4bbfb0ab_194841cebf7_-5b28</t>
  </si>
  <si>
    <t>2023-03-06T21:00:00</t>
  </si>
  <si>
    <t>aws_1hour.fid-4bbfb0ab_194841cebf7_-5b59</t>
  </si>
  <si>
    <t>2023-03-06T22:00:00</t>
  </si>
  <si>
    <t>aws_1hour.fid-4bbfb0ab_194841cebf7_-5b5d</t>
  </si>
  <si>
    <t>2023-03-06T23:00:00</t>
  </si>
  <si>
    <t>aws_1hour.fid-4bbfb0ab_194841cebf7_-5b72</t>
  </si>
  <si>
    <t>2023-03-07T00:00:00</t>
  </si>
  <si>
    <t>aws_1hour.fid-4bbfb0ab_194841cebf7_-5af5</t>
  </si>
  <si>
    <t>2023-03-07T01:00:00</t>
  </si>
  <si>
    <t>aws_1hour.fid-4bbfb0ab_194841cebf7_-5b64</t>
  </si>
  <si>
    <t>2023-03-07T02:00:00</t>
  </si>
  <si>
    <t>aws_1hour.fid-4bbfb0ab_194841cebf7_-5b2d</t>
  </si>
  <si>
    <t>2023-03-07T03:00:00</t>
  </si>
  <si>
    <t>aws_1hour.fid-4bbfb0ab_194841cebf7_-5b1f</t>
  </si>
  <si>
    <t>2023-03-07T04:00:00</t>
  </si>
  <si>
    <t>aws_1hour.fid-4bbfb0ab_194841cebf7_-5adf</t>
  </si>
  <si>
    <t>2023-03-07T05:00:00</t>
  </si>
  <si>
    <t>aws_1hour.fid-4bbfb0ab_194841cebf7_-5b3c</t>
  </si>
  <si>
    <t>2023-03-07T06:00:00</t>
  </si>
  <si>
    <t>aws_1hour.fid-4bbfb0ab_194841cebf7_-5af1</t>
  </si>
  <si>
    <t>2023-03-07T07:00:00</t>
  </si>
  <si>
    <t>aws_1hour.fid-4bbfb0ab_194841cebf7_-5b15</t>
  </si>
  <si>
    <t>2023-03-07T08:00:00</t>
  </si>
  <si>
    <t>aws_1hour.fid-4bbfb0ab_194841cebf7_-5b45</t>
  </si>
  <si>
    <t>2023-03-07T09:00:00</t>
  </si>
  <si>
    <t>aws_1hour.fid-4bbfb0ab_194841cebf7_-5b1a</t>
  </si>
  <si>
    <t>2023-03-07T10:00:00</t>
  </si>
  <si>
    <t>aws_1hour.fid-4bbfb0ab_194841cebf7_-5af0</t>
  </si>
  <si>
    <t>2023-03-07T11:00:00</t>
  </si>
  <si>
    <t>aws_1hour.fid-4bbfb0ab_194841cebf7_-5b22</t>
  </si>
  <si>
    <t>2023-03-07T12:00:00</t>
  </si>
  <si>
    <t>aws_1hour.fid-4bbfb0ab_194841cebf7_-5b4f</t>
  </si>
  <si>
    <t>2023-03-07T13:00:00</t>
  </si>
  <si>
    <t>aws_1hour.fid-4bbfb0ab_194841cebf7_-5b24</t>
  </si>
  <si>
    <t>2023-03-07T14:00:00</t>
  </si>
  <si>
    <t>aws_1hour.fid-4bbfb0ab_194841cebf7_-5b6c</t>
  </si>
  <si>
    <t>2023-03-07T15:00:00</t>
  </si>
  <si>
    <t>aws_1hour.fid-4bbfb0ab_194841cebf7_-5af4</t>
  </si>
  <si>
    <t>2023-03-07T16:00:00</t>
  </si>
  <si>
    <t>aws_1hour.fid-4bbfb0ab_194841cebf7_-5b19</t>
  </si>
  <si>
    <t>2023-03-07T17:00:00</t>
  </si>
  <si>
    <t>aws_1hour.fid-4bbfb0ab_194841cebf7_-5aff</t>
  </si>
  <si>
    <t>2023-03-07T18:00:00</t>
  </si>
  <si>
    <t>aws_1hour.fid-4bbfb0ab_194841cebf7_-5b08</t>
  </si>
  <si>
    <t>2023-03-07T19:00:00</t>
  </si>
  <si>
    <t>aws_1hour.fid-4bbfb0ab_194841cebf7_-5b27</t>
  </si>
  <si>
    <t>2023-03-07T20:00:00</t>
  </si>
  <si>
    <t>aws_1hour.fid-4bbfb0ab_194841cebf7_-5b05</t>
  </si>
  <si>
    <t>2023-03-07T21:00:00</t>
  </si>
  <si>
    <t>aws_1hour.fid-4bbfb0ab_194841cebf7_-5b69</t>
  </si>
  <si>
    <t>2023-03-07T22:00:00</t>
  </si>
  <si>
    <t>aws_1hour.fid-4bbfb0ab_194841cebf7_-5ade</t>
  </si>
  <si>
    <t>2023-03-07T23:00:00</t>
  </si>
  <si>
    <t>aws_1hour.fid-4bbfb0ab_194841cebf7_-5b4b</t>
  </si>
  <si>
    <t>2023-03-08T00:00:00</t>
  </si>
  <si>
    <t>aws_1hour.fid-4bbfb0ab_194841cebf7_-5add</t>
  </si>
  <si>
    <t>2023-03-08T01:00:00</t>
  </si>
  <si>
    <t>aws_1hour.fid-4bbfb0ab_194841cebf7_-5af3</t>
  </si>
  <si>
    <t>2023-03-08T02:00:00</t>
  </si>
  <si>
    <t>aws_1hour.fid-4bbfb0ab_194841cebf7_-5b26</t>
  </si>
  <si>
    <t>2023-03-08T03:00:00</t>
  </si>
  <si>
    <t>aws_1hour.fid-4bbfb0ab_194841cebf7_-5b37</t>
  </si>
  <si>
    <t>2023-03-08T04:00:00</t>
  </si>
  <si>
    <t>aws_1hour.fid-4bbfb0ab_194841cebf7_-5b47</t>
  </si>
  <si>
    <t>2023-03-08T05:00:00</t>
  </si>
  <si>
    <t>aws_1hour.fid-4bbfb0ab_194841cebf7_-5b04</t>
  </si>
  <si>
    <t>2023-03-08T06:00:00</t>
  </si>
  <si>
    <t>aws_1hour.fid-4bbfb0ab_194841cebf7_-5b2a</t>
  </si>
  <si>
    <t>2023-03-08T07:00:00</t>
  </si>
  <si>
    <t>aws_1hour.fid-4bbfb0ab_194841cebf7_-5b23</t>
  </si>
  <si>
    <t>2023-03-08T08:00:00</t>
  </si>
  <si>
    <t>aws_1hour.fid-4bbfb0ab_194841cebf7_-5b74</t>
  </si>
  <si>
    <t>2023-03-08T09:00:00</t>
  </si>
  <si>
    <t>aws_1hour.fid-4bbfb0ab_194841cebf7_-5aea</t>
  </si>
  <si>
    <t>2023-03-08T10:00:00</t>
  </si>
  <si>
    <t>aws_1hour.fid-4bbfb0ab_194841cebf7_-5b56</t>
  </si>
  <si>
    <t>2023-03-08T11:00:00</t>
  </si>
  <si>
    <t>aws_1hour.fid-4bbfb0ab_194841cebf7_-5b42</t>
  </si>
  <si>
    <t>2023-03-08T12:00:00</t>
  </si>
  <si>
    <t>aws_1hour.fid-4bbfb0ab_194841cebf7_-5b36</t>
  </si>
  <si>
    <t>2023-03-08T13:00:00</t>
  </si>
  <si>
    <t>aws_1hour.fid-4bbfb0ab_194841cebf7_-5aed</t>
  </si>
  <si>
    <t>2023-03-08T14:00:00</t>
  </si>
  <si>
    <t>aws_1hour.fid-4bbfb0ab_194841cebf7_-5ad8</t>
  </si>
  <si>
    <t>2023-03-08T15:00:00</t>
  </si>
  <si>
    <t>aws_1hour.fid-4bbfb0ab_194841cebf7_-5b63</t>
  </si>
  <si>
    <t>2023-03-08T16:00:00</t>
  </si>
  <si>
    <t>aws_1hour.fid-4bbfb0ab_194841cebf7_-5b41</t>
  </si>
  <si>
    <t>2023-03-08T17:00:00</t>
  </si>
  <si>
    <t>aws_1hour.fid-4bbfb0ab_194841cebf7_-5b11</t>
  </si>
  <si>
    <t>2023-03-08T18:00:00</t>
  </si>
  <si>
    <t>aws_1hour.fid-4bbfb0ab_194841cebf7_-5b32</t>
  </si>
  <si>
    <t>2023-03-08T19:00:00</t>
  </si>
  <si>
    <t>aws_1hour.fid-4bbfb0ab_194841cebf7_-5adc</t>
  </si>
  <si>
    <t>2023-03-08T20:00:00</t>
  </si>
  <si>
    <t>aws_1hour.fid-4bbfb0ab_194841cebf7_-5adb</t>
  </si>
  <si>
    <t>2023-03-08T21:00:00</t>
  </si>
  <si>
    <t>aws_1hour.fid-4bbfb0ab_194841cebf7_-5b78</t>
  </si>
  <si>
    <t>2023-03-08T22:00:00</t>
  </si>
  <si>
    <t>aws_1hour.fid-4bbfb0ab_194841cebf7_-5b1e</t>
  </si>
  <si>
    <t>2023-03-08T23:00:00</t>
  </si>
  <si>
    <t>aws_1hour.fid-4bbfb0ab_194841cebf7_-5b2c</t>
  </si>
  <si>
    <t>2023-03-09T00:00:00</t>
  </si>
  <si>
    <t>aws_1hour.fid-4bbfb0ab_194841cebf7_-5b52</t>
  </si>
  <si>
    <t>2023-03-09T01:00:00</t>
  </si>
  <si>
    <t>aws_1hour.fid-4bbfb0ab_194841cebf7_-5b31</t>
  </si>
  <si>
    <t>2023-03-09T02:00:00</t>
  </si>
  <si>
    <t>aws_1hour.fid-4bbfb0ab_194841cebf7_-5ad5</t>
  </si>
  <si>
    <t>2023-03-09T03:00:00</t>
  </si>
  <si>
    <t>aws_1hour.fid-4bbfb0ab_194841cebf7_-5b55</t>
  </si>
  <si>
    <t>2023-03-09T04:00:00</t>
  </si>
  <si>
    <t>aws_1hour.fid-4bbfb0ab_194841cebf7_-5b5a</t>
  </si>
  <si>
    <t>2023-03-09T05:00:00</t>
  </si>
  <si>
    <t>aws_1hour.fid-4bbfb0ab_194841cebf7_-5b30</t>
  </si>
  <si>
    <t>2023-03-09T06:00:00</t>
  </si>
  <si>
    <t>aws_1hour.fid-4bbfb0ab_194841cebf7_-5b54</t>
  </si>
  <si>
    <t>2023-03-09T07:00:00</t>
  </si>
  <si>
    <t>aws_1hour.fid-4bbfb0ab_194841cebf7_-5b44</t>
  </si>
  <si>
    <t>2023-03-09T08:00:00</t>
  </si>
  <si>
    <t>aws_1hour.fid-4bbfb0ab_194841cebf7_-5ae4</t>
  </si>
  <si>
    <t>2023-03-09T09:00:00</t>
  </si>
  <si>
    <t>aws_1hour.fid-4bbfb0ab_194841cebf7_-5b2b</t>
  </si>
  <si>
    <t>2023-03-09T10:00:00</t>
  </si>
  <si>
    <t>aws_1hour.fid-4bbfb0ab_194841cebf7_-5afe</t>
  </si>
  <si>
    <t>2023-03-09T11:00:00</t>
  </si>
  <si>
    <t>aws_1hour.fid-4bbfb0ab_194841cebf7_-5b68</t>
  </si>
  <si>
    <t>2023-03-09T12:00:00</t>
  </si>
  <si>
    <t>aws_1hour.fid-4bbfb0ab_194841cebf7_-5b4a</t>
  </si>
  <si>
    <t>2023-03-09T13:00:00</t>
  </si>
  <si>
    <t>aws_1hour.fid-4bbfb0ab_194841cebf7_-5b70</t>
  </si>
  <si>
    <t>2023-03-09T14:00:00</t>
  </si>
  <si>
    <t>aws_1hour.fid-4bbfb0ab_194841cebf7_-5b4e</t>
  </si>
  <si>
    <t>2023-03-09T15:00:00</t>
  </si>
  <si>
    <t>aws_1hour.fid-4bbfb0ab_194841cebf7_-5ae9</t>
  </si>
  <si>
    <t>2023-03-09T16:00:00</t>
  </si>
  <si>
    <t>aws_1hour.fid-4bbfb0ab_194841cebf7_-5b67</t>
  </si>
  <si>
    <t>2023-03-09T17:00:00</t>
  </si>
  <si>
    <t>aws_1hour.fid-4bbfb0ab_194841cebf7_-5aef</t>
  </si>
  <si>
    <t>2023-03-09T18:00:00</t>
  </si>
  <si>
    <t>aws_1hour.fid-4bbfb0ab_194841cebf7_-5b18</t>
  </si>
  <si>
    <t>2023-03-09T19:00:00</t>
  </si>
  <si>
    <t>aws_1hour.fid-4bbfb0ab_194841cebf7_-5afa</t>
  </si>
  <si>
    <t>2023-03-09T20:00:00</t>
  </si>
  <si>
    <t>aws_1hour.fid-4bbfb0ab_194841cebf7_-5b1d</t>
  </si>
  <si>
    <t>2023-03-09T21:00:00</t>
  </si>
  <si>
    <t>aws_1hour.fid-4bbfb0ab_194841cebf7_-5b46</t>
  </si>
  <si>
    <t>2023-03-09T22:00:00</t>
  </si>
  <si>
    <t>aws_1hour.fid-4bbfb0ab_194841cebf7_-5b3b</t>
  </si>
  <si>
    <t>2023-03-09T23:00:00</t>
  </si>
  <si>
    <t>aws_1hour.fid-4bbfb0ab_194841cebf7_-5b49</t>
  </si>
  <si>
    <t>2023-03-10T00:00:00</t>
  </si>
  <si>
    <t>aws_1hour.fid-4bbfb0ab_194841cebf7_-5b71</t>
  </si>
  <si>
    <t>2023-03-10T01:00:00</t>
  </si>
  <si>
    <t>aws_1hour.fid-4bbfb0ab_194841cebf7_-5b14</t>
  </si>
  <si>
    <t>2023-03-10T02:00:00</t>
  </si>
  <si>
    <t>aws_1hour.fid-4bbfb0ab_194841cebf7_-5b29</t>
  </si>
  <si>
    <t>2023-03-10T03:00:00</t>
  </si>
  <si>
    <t>aws_1hour.fid-4bbfb0ab_194841cebf7_-5b40</t>
  </si>
  <si>
    <t>2023-03-10T04:00:00</t>
  </si>
  <si>
    <t>aws_1hour.fid-4bbfb0ab_194841cebf7_-5b73</t>
  </si>
  <si>
    <t>2023-03-10T05:00:00</t>
  </si>
  <si>
    <t>aws_1hour.fid-4bbfb0ab_194841cebf7_-5b61</t>
  </si>
  <si>
    <t>2023-03-10T06:00:00</t>
  </si>
  <si>
    <t>aws_1hour.fid-4bbfb0ab_194841cebf7_-5ad4</t>
  </si>
  <si>
    <t>2023-03-10T07:00:00</t>
  </si>
  <si>
    <t>aws_1hour.fid-4bbfb0ab_194841cebf7_-5b3f</t>
  </si>
  <si>
    <t>2023-03-10T08:00:00</t>
  </si>
  <si>
    <t>aws_1hour.fid-4bbfb0ab_194841cebf7_-5b03</t>
  </si>
  <si>
    <t>2023-03-10T09:00:00</t>
  </si>
  <si>
    <t>aws_1hour.fid-4bbfb0ab_194841cebf7_-5aee</t>
  </si>
  <si>
    <t>2023-03-10T10:00:00</t>
  </si>
  <si>
    <t>aws_1hour.fid-4bbfb0ab_194841cebf7_-5aec</t>
  </si>
  <si>
    <t>2023-03-10T11:00:00</t>
  </si>
  <si>
    <t>aws_1hour.fid-4bbfb0ab_194841cebf7_-5b35</t>
  </si>
  <si>
    <t>2023-03-10T12:00:00</t>
  </si>
  <si>
    <t>aws_1hour.fid-4bbfb0ab_194841cebf7_-5b77</t>
  </si>
  <si>
    <t>2023-03-10T13:00:00</t>
  </si>
  <si>
    <t>aws_1hour.fid-4bbfb0ab_194841cebf7_-5b60</t>
  </si>
  <si>
    <t>2023-03-10T14:00:00</t>
  </si>
  <si>
    <t>aws_1hour.fid-4bbfb0ab_194841cebf7_-5b2f</t>
  </si>
  <si>
    <t>2023-03-10T15:00:00</t>
  </si>
  <si>
    <t>aws_1hour.fid-4bbfb0ab_194841cebf7_-5ad3</t>
  </si>
  <si>
    <t>2023-03-10T16:00:00</t>
  </si>
  <si>
    <t>aws_1hour.fid-4bbfb0ab_194841cebf7_-5b53</t>
  </si>
  <si>
    <t>2023-03-10T17:00:00</t>
  </si>
  <si>
    <t>aws_1hour.fid-4bbfb0ab_194841cebf7_-5b48</t>
  </si>
  <si>
    <t>2023-03-10T18:00:00</t>
  </si>
  <si>
    <t>aws_1hour.fid-4bbfb0ab_194841cebf7_-5ae3</t>
  </si>
  <si>
    <t>2023-03-10T19:00:00</t>
  </si>
  <si>
    <t>aws_1hour.fid-4bbfb0ab_194841cebf7_-5b6b</t>
  </si>
  <si>
    <t>2023-03-10T20:00:00</t>
  </si>
  <si>
    <t>aws_1hour.fid-4bbfb0ab_194841cebf7_-5ae7</t>
  </si>
  <si>
    <t>2023-03-10T21:00:00</t>
  </si>
  <si>
    <t>aws_1hour.fid-4bbfb0ab_194841cebf7_-5b5f</t>
  </si>
  <si>
    <t>2023-03-10T22:00:00</t>
  </si>
  <si>
    <t>aws_1hour.fid-4bbfb0ab_194841cebf7_-5aeb</t>
  </si>
  <si>
    <t>2023-03-10T23:00:00</t>
  </si>
  <si>
    <t>aws_1hour.fid-4bbfb0ab_194841cebf7_-5ad2</t>
  </si>
  <si>
    <t>2023-03-11T00:00:00</t>
  </si>
  <si>
    <t>aws_1hour.fid-4bbfb0ab_194841cebf7_-5b3a</t>
  </si>
  <si>
    <t>2023-03-11T01:00:00</t>
  </si>
  <si>
    <t>aws_1hour.fid-4bbfb0ab_194841cebf7_-5b34</t>
  </si>
  <si>
    <t>2023-03-11T02:00:00</t>
  </si>
  <si>
    <t>aws_1hour.fid-4bbfb0ab_194841cebf7_-5ada</t>
  </si>
  <si>
    <t>2023-03-11T03:00:00</t>
  </si>
  <si>
    <t>aws_1hour.fid-4bbfb0ab_194841cebf7_-5b6f</t>
  </si>
  <si>
    <t>2023-03-11T04:00:00</t>
  </si>
  <si>
    <t>aws_1hour.fid-4bbfb0ab_194841cebf7_-5b21</t>
  </si>
  <si>
    <t>2023-03-11T05:00:00</t>
  </si>
  <si>
    <t>aws_1hour.fid-4bbfb0ab_194841cebf7_-5b39</t>
  </si>
  <si>
    <t>2023-03-11T06:00:00</t>
  </si>
  <si>
    <t>aws_1hour.fid-4bbfb0ab_194841cebf7_-5b57</t>
  </si>
  <si>
    <t>2023-03-11T07:00:00</t>
  </si>
  <si>
    <t>aws_1hour.fid-4bbfb0ab_194841cebf7_-5b16</t>
  </si>
  <si>
    <t>2023-03-11T08:00:00</t>
  </si>
  <si>
    <t>aws_1hour.fid-4bbfb0ab_194841cebf7_-5ae2</t>
  </si>
  <si>
    <t>2023-03-11T09:00:00</t>
  </si>
  <si>
    <t>aws_1hour.fid-4bbfb0ab_194841cebf7_-5af8</t>
  </si>
  <si>
    <t>2023-03-11T10:00:00</t>
  </si>
  <si>
    <t>aws_1hour.fid-4bbfb0ab_194841cebf7_-5b13</t>
  </si>
  <si>
    <t>2023-03-11T11:00:00</t>
  </si>
  <si>
    <t>aws_1hour.fid-4bbfb0ab_194841cebf7_-5b07</t>
  </si>
  <si>
    <t>2023-03-11T12:00:00</t>
  </si>
  <si>
    <t>aws_1hour.fid-4bbfb0ab_194841cebf7_-5b4d</t>
  </si>
  <si>
    <t>2023-03-11T13:00:00</t>
  </si>
  <si>
    <t>aws_1hour.fid-4bbfb0ab_194841cebf7_-5b1c</t>
  </si>
  <si>
    <t>2023-03-11T14:00:00</t>
  </si>
  <si>
    <t>aws_1hour.fid-4bbfb0ab_194841cebf7_-5ae6</t>
  </si>
  <si>
    <t>2023-03-11T15:00:00</t>
  </si>
  <si>
    <t>aws_1hour.fid-4bbfb0ab_194841cebf7_-5b0d</t>
  </si>
  <si>
    <t>2023-03-11T16:00:00</t>
  </si>
  <si>
    <t>aws_1hour.fid-4bbfb0ab_194841cebf7_-5b50</t>
  </si>
  <si>
    <t>2023-03-11T17:00:00</t>
  </si>
  <si>
    <t>aws_1hour.fid-4bbfb0ab_194841cebf7_-5afd</t>
  </si>
  <si>
    <t>2023-03-11T18:00:00</t>
  </si>
  <si>
    <t>aws_1hour.fid-4bbfb0ab_194841cebf7_-5ae8</t>
  </si>
  <si>
    <t>2023-03-11T19:00:00</t>
  </si>
  <si>
    <t>aws_1hour.fid-4bbfb0ab_194841cebf7_-5afc</t>
  </si>
  <si>
    <t>2023-03-11T20:00:00</t>
  </si>
  <si>
    <t>aws_1hour.fid-4bbfb0ab_194841cebf7_-5ad7</t>
  </si>
  <si>
    <t>2023-03-11T21:00:00</t>
  </si>
  <si>
    <t>aws_1hour.fid-4bbfb0ab_194841cebf7_-5b5c</t>
  </si>
  <si>
    <t>2023-03-11T22:00:00</t>
  </si>
  <si>
    <t>aws_1hour.fid-4bbfb0ab_194841cebf7_-5b6e</t>
  </si>
  <si>
    <t>2023-03-11T23:00:00</t>
  </si>
  <si>
    <t>aws_1hour.fid-4bbfb0ab_194841cebf7_-5b02</t>
  </si>
  <si>
    <t>2023-03-12T00:00:00</t>
  </si>
  <si>
    <t>aws_1hour.fid-4bbfb0ab_194841cebf7_-5afb</t>
  </si>
  <si>
    <t>2023-03-12T01:00:00</t>
  </si>
  <si>
    <t>aws_1hour.fid-4bbfb0ab_194841cebf7_-5b3e</t>
  </si>
  <si>
    <t>2023-03-12T02:00:00</t>
  </si>
  <si>
    <t>aws_1hour.fid-4bbfb0ab_194841cebf7_-5b0b</t>
  </si>
  <si>
    <t>2023-03-12T03:00:00</t>
  </si>
  <si>
    <t>aws_1hour.fid-4bbfb0ab_194841cebf7_-5af2</t>
  </si>
  <si>
    <t>2023-03-12T04:00:00</t>
  </si>
  <si>
    <t>aws_1hour.fid-4bbfb0ab_194841cebf7_-5b51</t>
  </si>
  <si>
    <t>2023-03-12T05:00:00</t>
  </si>
  <si>
    <t>aws_1hour.fid-4bbfb0ab_194841cebf7_-5b06</t>
  </si>
  <si>
    <t>2023-03-12T06:00:00</t>
  </si>
  <si>
    <t>aws_1hour.fid-4bbfb0ab_194841cebf7_-5b01</t>
  </si>
  <si>
    <t>2023-03-12T07:00:00</t>
  </si>
  <si>
    <t>aws_1hour.fid-4bbfb0ab_194841cebf7_-5ae5</t>
  </si>
  <si>
    <t>2023-03-12T08:00:00</t>
  </si>
  <si>
    <t>aws_1hour.fid-4bbfb0ab_194841cebf7_-5ad1</t>
  </si>
  <si>
    <t>2023-03-12T09:00:00</t>
  </si>
  <si>
    <t>aws_1hour.fid-4bbfb0ab_194841cebf7_-5b66</t>
  </si>
  <si>
    <t>2023-03-12T10:00:00</t>
  </si>
  <si>
    <t>aws_1hour.fid-4bbfb0ab_194841cebf7_-5af6</t>
  </si>
  <si>
    <t>2023-03-12T11:00:00</t>
  </si>
  <si>
    <t>aws_1hour.fid-4bbfb0ab_194841cebf7_-5ae1</t>
  </si>
  <si>
    <t>2023-03-12T12:00:00</t>
  </si>
  <si>
    <t>aws_1hour.fid-4bbfb0ab_194841cebf7_-5ad6</t>
  </si>
  <si>
    <t>2023-03-12T13:00:00</t>
  </si>
  <si>
    <t>aws_1hour.fid-4bbfb0ab_194841cebf7_-5b33</t>
  </si>
  <si>
    <t>2023-03-12T14:00:00</t>
  </si>
  <si>
    <t>aws_1hour.fid-4bbfb0ab_194841cebf7_-5b43</t>
  </si>
  <si>
    <t>2023-03-12T15:00:00</t>
  </si>
  <si>
    <t>aws_1hour.fid-4bbfb0ab_194841cebf7_-5ad9</t>
  </si>
  <si>
    <t>2023-03-12T16:00:00</t>
  </si>
  <si>
    <t>aws_1hour.fid-4bbfb0ab_194841cebf7_-5af7</t>
  </si>
  <si>
    <t>2023-03-12T17:00:00</t>
  </si>
  <si>
    <t>aws_1hour.fid-4bbfb0ab_194841cebf7_-5b4c</t>
  </si>
  <si>
    <t>2023-03-12T18:00:00</t>
  </si>
  <si>
    <t>aws_1hour.fid-4bbfb0ab_194841cebf7_-5b5e</t>
  </si>
  <si>
    <t>2023-03-12T19:00:00</t>
  </si>
  <si>
    <t>aws_1hour.fid-4bbfb0ab_194841cebf7_-5b6d</t>
  </si>
  <si>
    <t>2023-03-12T20:00:00</t>
  </si>
  <si>
    <t>aws_1hour.fid-4bbfb0ab_194841cebf7_-5b76</t>
  </si>
  <si>
    <t>2023-03-12T21:00:00</t>
  </si>
  <si>
    <t>aws_1hour.fid-4bbfb0ab_194841cebf7_-5b25</t>
  </si>
  <si>
    <t>2023-03-12T22:00:00</t>
  </si>
  <si>
    <t>aws_1hour.fid-4bbfb0ab_194841cebf7_-5b62</t>
  </si>
  <si>
    <t>2023-03-12T23:00:00</t>
  </si>
  <si>
    <t>aws_1hour.fid-4bbfb0ab_194841cebf7_-5b75</t>
  </si>
  <si>
    <t>2023-03-13T00:00:00</t>
  </si>
  <si>
    <t>aws_1hour.fid-4bbfb0ab_194841cebf7_-5b12</t>
  </si>
  <si>
    <t>2023-03-13T01:00:00</t>
  </si>
  <si>
    <t>aws_1hour.fid-4bbfb0ab_194841cebf7_-5b17</t>
  </si>
  <si>
    <t>2023-03-13T02:00:00</t>
  </si>
  <si>
    <t>aws_1hour.fid-4bbfb0ab_194841cebf7_-5b65</t>
  </si>
  <si>
    <t>2023-03-13T03:00:00</t>
  </si>
  <si>
    <t>aws_1hour.fid-4bbfb0ab_194841cebf7_-5b6a</t>
  </si>
  <si>
    <t>2023-03-13T04:00:00</t>
  </si>
  <si>
    <t>aws_1hour.fid-4bbfb0ab_194841cebf7_-5b58</t>
  </si>
  <si>
    <t>2023-03-13T05:00:00</t>
  </si>
  <si>
    <t>aws_1hour.fid-4bbfb0ab_194841cebf7_-5b00</t>
  </si>
  <si>
    <t>2023-03-13T06:00:00</t>
  </si>
  <si>
    <t>aws_1hour.fid-4bbfb0ab_194841cebf7_-5b38</t>
  </si>
  <si>
    <t>2023-03-13T07:00:00</t>
  </si>
  <si>
    <t>aws_1hour.fid-4bbfb0ab_194841cebf7_-5b5b</t>
  </si>
  <si>
    <t>2023-03-13T08:00:00</t>
  </si>
  <si>
    <t>aws_1hour.fid-4bbfb0ab_194841cebf7_-5b0a</t>
  </si>
  <si>
    <t>2023-03-13T09:00:00</t>
  </si>
  <si>
    <t>aws_1hour.fid-4bbfb0ab_194841cebf7_-5b8f</t>
  </si>
  <si>
    <t>2023-03-13T10:00:00</t>
  </si>
  <si>
    <t>aws_1hour.fid-4bbfb0ab_194841cebf7_-5ba1</t>
  </si>
  <si>
    <t>2023-03-13T11:00:00</t>
  </si>
  <si>
    <t>aws_1hour.fid-4bbfb0ab_194841cebf7_-5bbf</t>
  </si>
  <si>
    <t>2023-03-13T12:00:00</t>
  </si>
  <si>
    <t>aws_1hour.fid-4bbfb0ab_194841cebf7_-5bcc</t>
  </si>
  <si>
    <t>2023-03-13T13:00:00</t>
  </si>
  <si>
    <t>aws_1hour.fid-4bbfb0ab_194841cebf7_-5bee</t>
  </si>
  <si>
    <t>2023-03-13T14:00:00</t>
  </si>
  <si>
    <t>aws_1hour.fid-4bbfb0ab_194841cebf7_-5bc9</t>
  </si>
  <si>
    <t>2023-03-13T15:00:00</t>
  </si>
  <si>
    <t>aws_1hour.fid-4bbfb0ab_194841cebf7_-5db6</t>
  </si>
  <si>
    <t>2023-03-13T16:00:00</t>
  </si>
  <si>
    <t>aws_1hour.fid-4bbfb0ab_194841cebf7_-5bda</t>
  </si>
  <si>
    <t>2023-03-13T17:00:00</t>
  </si>
  <si>
    <t>aws_1hour.fid-4bbfb0ab_194841cebf7_-5ba7</t>
  </si>
  <si>
    <t>2023-03-13T18:00:00</t>
  </si>
  <si>
    <t>aws_1hour.fid-4bbfb0ab_194841cebf7_-6602</t>
  </si>
  <si>
    <t>2023-03-13T19:00:00</t>
  </si>
  <si>
    <t>aws_1hour.fid-4bbfb0ab_194841cebf7_-5b7b</t>
  </si>
  <si>
    <t>2023-03-13T20:00:00</t>
  </si>
  <si>
    <t>aws_1hour.fid-4bbfb0ab_194841cebf7_-5d76</t>
  </si>
  <si>
    <t>2023-03-13T21:00:00</t>
  </si>
  <si>
    <t>aws_1hour.fid-4bbfb0ab_194841cebf7_-5bbe</t>
  </si>
  <si>
    <t>2023-03-13T22:00:00</t>
  </si>
  <si>
    <t>aws_1hour.fid-4bbfb0ab_194841cebf7_-5bc5</t>
  </si>
  <si>
    <t>2023-03-13T23:00:00</t>
  </si>
  <si>
    <t>aws_1hour.fid-4bbfb0ab_194841cebf7_-5bef</t>
  </si>
  <si>
    <t>2023-03-14T00:00:00</t>
  </si>
  <si>
    <t>aws_1hour.fid-4bbfb0ab_194841cebf7_-65f8</t>
  </si>
  <si>
    <t>2023-03-14T01:00:00</t>
  </si>
  <si>
    <t>aws_1hour.fid-4bbfb0ab_194841cebf7_-5d50</t>
  </si>
  <si>
    <t>2023-03-14T02:00:00</t>
  </si>
  <si>
    <t>aws_1hour.fid-4bbfb0ab_194841cebf7_-5be9</t>
  </si>
  <si>
    <t>2023-03-14T03:00:00</t>
  </si>
  <si>
    <t>aws_1hour.fid-4bbfb0ab_194841cebf7_-616a</t>
  </si>
  <si>
    <t>2023-03-14T04:00:00</t>
  </si>
  <si>
    <t>aws_1hour.fid-4bbfb0ab_194841cebf7_-5be0</t>
  </si>
  <si>
    <t>2023-03-14T05:00:00</t>
  </si>
  <si>
    <t>aws_1hour.fid-4bbfb0ab_194841cebf7_-5bc7</t>
  </si>
  <si>
    <t>2023-03-14T06:00:00</t>
  </si>
  <si>
    <t>aws_1hour.fid-4bbfb0ab_194841cebf7_-5b8e</t>
  </si>
  <si>
    <t>2023-03-14T07:00:00</t>
  </si>
  <si>
    <t>aws_1hour.fid-4bbfb0ab_194841cebf7_-5b9a</t>
  </si>
  <si>
    <t>2023-03-14T08:00:00</t>
  </si>
  <si>
    <t>aws_1hour.fid-4bbfb0ab_194841cebf7_-64f8</t>
  </si>
  <si>
    <t>2023-03-14T09:00:00</t>
  </si>
  <si>
    <t>aws_1hour.fid-4bbfb0ab_194841cebf7_-5bed</t>
  </si>
  <si>
    <t>2023-03-14T10:00:00</t>
  </si>
  <si>
    <t>aws_1hour.fid-4bbfb0ab_194841cebf7_-5b9e</t>
  </si>
  <si>
    <t>2023-03-14T11:00:00</t>
  </si>
  <si>
    <t>aws_1hour.fid-4bbfb0ab_194841cebf7_-6370</t>
  </si>
  <si>
    <t>2023-03-14T12:00:00</t>
  </si>
  <si>
    <t>aws_1hour.fid-4bbfb0ab_194841cebf7_-63b4</t>
  </si>
  <si>
    <t>2023-03-14T13:00:00</t>
  </si>
  <si>
    <t>aws_1hour.fid-4bbfb0ab_194841cebf7_-63f9</t>
  </si>
  <si>
    <t>2023-03-14T14:00:00</t>
  </si>
  <si>
    <t>aws_1hour.fid-4bbfb0ab_194841cebf7_-5b83</t>
  </si>
  <si>
    <t>2023-03-14T15:00:00</t>
  </si>
  <si>
    <t>aws_1hour.fid-4bbfb0ab_194841cebf7_-5bd6</t>
  </si>
  <si>
    <t>2023-03-14T16:00:00</t>
  </si>
  <si>
    <t>aws_1hour.fid-4bbfb0ab_194841cebf7_-5bec</t>
  </si>
  <si>
    <t>2023-03-14T17:00:00</t>
  </si>
  <si>
    <t>aws_1hour.fid-4bbfb0ab_194841cebf7_-5b99</t>
  </si>
  <si>
    <t>2023-03-14T18:00:00</t>
  </si>
  <si>
    <t>aws_1hour.fid-4bbfb0ab_194841cebf7_-5b9d</t>
  </si>
  <si>
    <t>2023-03-14T19:00:00</t>
  </si>
  <si>
    <t>aws_1hour.fid-4bbfb0ab_194841cebf7_-5b92</t>
  </si>
  <si>
    <t>2023-03-14T20:00:00</t>
  </si>
  <si>
    <t>aws_1hour.fid-4bbfb0ab_194841cebf7_-5bf4</t>
  </si>
  <si>
    <t>2023-03-14T21:00:00</t>
  </si>
  <si>
    <t>aws_1hour.fid-4bbfb0ab_194841cebf7_-5bb2</t>
  </si>
  <si>
    <t>2023-03-14T22:00:00</t>
  </si>
  <si>
    <t>aws_1hour.fid-4bbfb0ab_194841cebf7_-63af</t>
  </si>
  <si>
    <t>2023-03-14T23:00:00</t>
  </si>
  <si>
    <t>aws_1hour.fid-4bbfb0ab_194841cebf7_-5ba6</t>
  </si>
  <si>
    <t>2023-03-15T00:00:00</t>
  </si>
  <si>
    <t>aws_1hour.fid-4bbfb0ab_194841cebf7_-5bd3</t>
  </si>
  <si>
    <t>2023-03-15T01:00:00</t>
  </si>
  <si>
    <t>aws_1hour.fid-4bbfb0ab_194841cebf7_-6108</t>
  </si>
  <si>
    <t>2023-03-15T02:00:00</t>
  </si>
  <si>
    <t>aws_1hour.fid-4bbfb0ab_194841cebf7_-5ba3</t>
  </si>
  <si>
    <t>2023-03-15T03:00:00</t>
  </si>
  <si>
    <t>aws_1hour.fid-4bbfb0ab_194841cebf7_-5b8c</t>
  </si>
  <si>
    <t>2023-03-15T04:00:00</t>
  </si>
  <si>
    <t>aws_1hour.fid-4bbfb0ab_194841cebf7_-65a8</t>
  </si>
  <si>
    <t>2023-03-15T05:00:00</t>
  </si>
  <si>
    <t>aws_1hour.fid-4bbfb0ab_194841cebf7_-5b7e</t>
  </si>
  <si>
    <t>2023-03-15T06:00:00</t>
  </si>
  <si>
    <t>aws_1hour.fid-4bbfb0ab_194841cebf7_-5bd9</t>
  </si>
  <si>
    <t>2023-03-15T07:00:00</t>
  </si>
  <si>
    <t>aws_1hour.fid-4bbfb0ab_194841cebf7_-5bdc</t>
  </si>
  <si>
    <t>2023-03-15T08:00:00</t>
  </si>
  <si>
    <t>aws_1hour.fid-4bbfb0ab_194841cebf7_-63ab</t>
  </si>
  <si>
    <t>2023-03-15T09:00:00</t>
  </si>
  <si>
    <t>aws_1hour.fid-4bbfb0ab_194841cebf7_-5bf3</t>
  </si>
  <si>
    <t>2023-03-15T10:00:00</t>
  </si>
  <si>
    <t>aws_1hour.fid-4bbfb0ab_194841cebf7_-64e3</t>
  </si>
  <si>
    <t>2023-03-15T11:00:00</t>
  </si>
  <si>
    <t>aws_1hour.fid-4bbfb0ab_194841cebf7_-5b81</t>
  </si>
  <si>
    <t>2023-03-15T12:00:00</t>
  </si>
  <si>
    <t>aws_1hour.fid-4bbfb0ab_194841cebf7_-62a6</t>
  </si>
  <si>
    <t>2023-03-15T13:00:00</t>
  </si>
  <si>
    <t>aws_1hour.fid-4bbfb0ab_194841cebf7_-5bbd</t>
  </si>
  <si>
    <t>2023-03-15T14:00:00</t>
  </si>
  <si>
    <t>aws_1hour.fid-4bbfb0ab_194841cebf7_-5bcb</t>
  </si>
  <si>
    <t>2023-03-15T15:00:00</t>
  </si>
  <si>
    <t>aws_1hour.fid-4bbfb0ab_194841cebf7_-5bd0</t>
  </si>
  <si>
    <t>2023-03-15T16:00:00</t>
  </si>
  <si>
    <t>aws_1hour.fid-4bbfb0ab_194841cebf7_-5be7</t>
  </si>
  <si>
    <t>2023-03-15T17:00:00</t>
  </si>
  <si>
    <t>aws_1hour.fid-4bbfb0ab_194841cebf7_-5b94</t>
  </si>
  <si>
    <t>2023-03-15T18:00:00</t>
  </si>
  <si>
    <t>aws_1hour.fid-4bbfb0ab_194841cebf7_-5b86</t>
  </si>
  <si>
    <t>2023-03-15T19:00:00</t>
  </si>
  <si>
    <t>aws_1hour.fid-4bbfb0ab_194841cebf7_-5ba0</t>
  </si>
  <si>
    <t>2023-03-15T20:00:00</t>
  </si>
  <si>
    <t>aws_1hour.fid-4bbfb0ab_194841cebf7_-5bdb</t>
  </si>
  <si>
    <t>2023-03-15T21:00:00</t>
  </si>
  <si>
    <t>aws_1hour.fid-4bbfb0ab_194841cebf7_-5b80</t>
  </si>
  <si>
    <t>2023-03-15T22:00:00</t>
  </si>
  <si>
    <t>aws_1hour.fid-4bbfb0ab_194841cebf7_-5b8b</t>
  </si>
  <si>
    <t>2023-03-15T23:00:00</t>
  </si>
  <si>
    <t>aws_1hour.fid-4bbfb0ab_194841cebf7_-5bcf</t>
  </si>
  <si>
    <t>2023-03-16T00:00:00</t>
  </si>
  <si>
    <t>aws_1hour.fid-4bbfb0ab_194841cebf7_-5bde</t>
  </si>
  <si>
    <t>2023-03-16T01:00:00</t>
  </si>
  <si>
    <t>aws_1hour.fid-4bbfb0ab_194841cebf7_-5be6</t>
  </si>
  <si>
    <t>2023-03-16T02:00:00</t>
  </si>
  <si>
    <t>aws_1hour.fid-4bbfb0ab_194841cebf7_-5bb6</t>
  </si>
  <si>
    <t>2023-03-16T03:00:00</t>
  </si>
  <si>
    <t>aws_1hour.fid-4bbfb0ab_194841cebf7_-5bb7</t>
  </si>
  <si>
    <t>2023-03-16T04:00:00</t>
  </si>
  <si>
    <t>aws_1hour.fid-4bbfb0ab_194841cebf7_-5bd8</t>
  </si>
  <si>
    <t>2023-03-16T05:00:00</t>
  </si>
  <si>
    <t>aws_1hour.fid-4bbfb0ab_194841cebf7_-5bc4</t>
  </si>
  <si>
    <t>2023-03-16T06:00:00</t>
  </si>
  <si>
    <t>aws_1hour.fid-4bbfb0ab_194841cebf7_-5b7d</t>
  </si>
  <si>
    <t>2023-03-16T07:00:00</t>
  </si>
  <si>
    <t>aws_1hour.fid-4bbfb0ab_194841cebf7_-6387</t>
  </si>
  <si>
    <t>2023-03-16T08:00:00</t>
  </si>
  <si>
    <t>aws_1hour.fid-4bbfb0ab_194841cebf7_-5ba9</t>
  </si>
  <si>
    <t>2023-03-16T09:00:00</t>
  </si>
  <si>
    <t>aws_1hour.fid-4bbfb0ab_194841cebf7_-5b98</t>
  </si>
  <si>
    <t>2023-03-16T10:00:00</t>
  </si>
  <si>
    <t>aws_1hour.fid-4bbfb0ab_194841cebf7_-6291</t>
  </si>
  <si>
    <t>2023-03-16T11:00:00</t>
  </si>
  <si>
    <t>aws_1hour.fid-4bbfb0ab_194841cebf7_-5bb1</t>
  </si>
  <si>
    <t>2023-03-16T12:00:00</t>
  </si>
  <si>
    <t>aws_1hour.fid-4bbfb0ab_194841cebf7_-5b9b</t>
  </si>
  <si>
    <t>2023-03-16T13:00:00</t>
  </si>
  <si>
    <t>aws_1hour.fid-4bbfb0ab_194841cebf7_-5bae</t>
  </si>
  <si>
    <t>2023-03-16T14:00:00</t>
  </si>
  <si>
    <t>aws_1hour.fid-4bbfb0ab_194841cebf7_-5bb0</t>
  </si>
  <si>
    <t>2023-03-16T15:00:00</t>
  </si>
  <si>
    <t>aws_1hour.fid-4bbfb0ab_194841cebf7_-5bb5</t>
  </si>
  <si>
    <t>2023-03-16T16:00:00</t>
  </si>
  <si>
    <t>aws_1hour.fid-4bbfb0ab_194841cebf7_-5b9f</t>
  </si>
  <si>
    <t>2023-03-16T17:00:00</t>
  </si>
  <si>
    <t>aws_1hour.fid-4bbfb0ab_194841cebf7_-5b91</t>
  </si>
  <si>
    <t>2023-03-16T18:00:00</t>
  </si>
  <si>
    <t>aws_1hour.fid-4bbfb0ab_194841cebf7_-5be8</t>
  </si>
  <si>
    <t>2023-03-16T19:00:00</t>
  </si>
  <si>
    <t>aws_1hour.fid-4bbfb0ab_194841cebf7_-5ebb</t>
  </si>
  <si>
    <t>2023-03-16T20:00:00</t>
  </si>
  <si>
    <t>aws_1hour.fid-4bbfb0ab_194841cebf7_-5b9c</t>
  </si>
  <si>
    <t>2023-03-16T21:00:00</t>
  </si>
  <si>
    <t>aws_1hour.fid-4bbfb0ab_194841cebf7_-6348</t>
  </si>
  <si>
    <t>2023-03-16T22:00:00</t>
  </si>
  <si>
    <t>aws_1hour.fid-4bbfb0ab_194841cebf7_-5beb</t>
  </si>
  <si>
    <t>2023-03-16T23:00:00</t>
  </si>
  <si>
    <t>aws_1hour.fid-4bbfb0ab_194841cebf7_-5bdd</t>
  </si>
  <si>
    <t>2023-03-17T00:00:00</t>
  </si>
  <si>
    <t>aws_1hour.fid-4bbfb0ab_194841cebf7_-6280</t>
  </si>
  <si>
    <t>2023-03-17T01:00:00</t>
  </si>
  <si>
    <t>aws_1hour.fid-4bbfb0ab_194841cebf7_-5b8a</t>
  </si>
  <si>
    <t>2023-03-17T02:00:00</t>
  </si>
  <si>
    <t>aws_1hour.fid-4bbfb0ab_194841cebf7_-64bd</t>
  </si>
  <si>
    <t>2023-03-17T03:00:00</t>
  </si>
  <si>
    <t>aws_1hour.fid-4bbfb0ab_194841cebf7_-5b87</t>
  </si>
  <si>
    <t>2023-03-17T04:00:00</t>
  </si>
  <si>
    <t>aws_1hour.fid-4bbfb0ab_194841cebf7_-5b7f</t>
  </si>
  <si>
    <t>2023-03-17T05:00:00</t>
  </si>
  <si>
    <t>aws_1hour.fid-4bbfb0ab_194841cebf7_-6381</t>
  </si>
  <si>
    <t>2023-03-17T06:00:00</t>
  </si>
  <si>
    <t>aws_1hour.fid-4bbfb0ab_194841cebf7_-5bd2</t>
  </si>
  <si>
    <t>2023-03-17T07:00:00</t>
  </si>
  <si>
    <t>aws_1hour.fid-4bbfb0ab_194841cebf7_-5bc3</t>
  </si>
  <si>
    <t>2023-03-17T08:00:00</t>
  </si>
  <si>
    <t>aws_1hour.fid-4bbfb0ab_194841cebf7_-5bba</t>
  </si>
  <si>
    <t>2023-03-17T09:00:00</t>
  </si>
  <si>
    <t>aws_1hour.fid-4bbfb0ab_194841cebf7_-5b85</t>
  </si>
  <si>
    <t>2023-03-17T10:00:00</t>
  </si>
  <si>
    <t>aws_1hour.fid-4bbfb0ab_194841cebf7_-5b84</t>
  </si>
  <si>
    <t>2023-03-17T11:00:00</t>
  </si>
  <si>
    <t>aws_1hour.fid-4bbfb0ab_194841cebf7_-5bc2</t>
  </si>
  <si>
    <t>2023-03-17T12:00:00</t>
  </si>
  <si>
    <t>aws_1hour.fid-4bbfb0ab_194841cebf7_-5b97</t>
  </si>
  <si>
    <t>2023-03-17T13:00:00</t>
  </si>
  <si>
    <t>aws_1hour.fid-4bbfb0ab_194841cebf7_-5be5</t>
  </si>
  <si>
    <t>2023-03-17T14:00:00</t>
  </si>
  <si>
    <t>aws_1hour.fid-4bbfb0ab_194841cebf7_-5b90</t>
  </si>
  <si>
    <t>2023-03-17T15:00:00</t>
  </si>
  <si>
    <t>aws_1hour.fid-4bbfb0ab_194841cebf7_-67e3</t>
  </si>
  <si>
    <t>2023-03-17T16:00:00</t>
  </si>
  <si>
    <t>aws_1hour.fid-4bbfb0ab_194841cebf7_-5b89</t>
  </si>
  <si>
    <t>2023-03-17T17:00:00</t>
  </si>
  <si>
    <t>aws_1hour.fid-4bbfb0ab_194841cebf7_-5b7a</t>
  </si>
  <si>
    <t>2023-03-17T18:00:00</t>
  </si>
  <si>
    <t>aws_1hour.fid-4bbfb0ab_194841cebf7_-5bad</t>
  </si>
  <si>
    <t>2023-03-17T19:00:00</t>
  </si>
  <si>
    <t>aws_1hour.fid-4bbfb0ab_194841cebf7_-5be4</t>
  </si>
  <si>
    <t>2023-03-17T20:00:00</t>
  </si>
  <si>
    <t>aws_1hour.fid-4bbfb0ab_194841cebf7_-5bb9</t>
  </si>
  <si>
    <t>2023-03-17T21:00:00</t>
  </si>
  <si>
    <t>aws_1hour.fid-4bbfb0ab_194841cebf7_-5fd7</t>
  </si>
  <si>
    <t>2023-03-17T22:00:00</t>
  </si>
  <si>
    <t>aws_1hour.fid-4bbfb0ab_194841cebf7_-5bb8</t>
  </si>
  <si>
    <t>2023-03-17T23:00:00</t>
  </si>
  <si>
    <t>aws_1hour.fid-4bbfb0ab_194841cebf7_-5b8d</t>
  </si>
  <si>
    <t>2023-03-18T00:00:00</t>
  </si>
  <si>
    <t>aws_1hour.fid-4bbfb0ab_194841cebf7_-5be1</t>
  </si>
  <si>
    <t>2023-03-18T01:00:00</t>
  </si>
  <si>
    <t>aws_1hour.fid-4bbfb0ab_194841cebf7_-60b2</t>
  </si>
  <si>
    <t>2023-03-18T02:00:00</t>
  </si>
  <si>
    <t>aws_1hour.fid-4bbfb0ab_194841cebf7_-5bc8</t>
  </si>
  <si>
    <t>2023-03-18T03:00:00</t>
  </si>
  <si>
    <t>aws_1hour.fid-4bbfb0ab_194841cebf7_-5bac</t>
  </si>
  <si>
    <t>2023-03-18T04:00:00</t>
  </si>
  <si>
    <t>aws_1hour.fid-4bbfb0ab_194841cebf7_-5bbb</t>
  </si>
  <si>
    <t>2023-03-18T05:00:00</t>
  </si>
  <si>
    <t>aws_1hour.fid-4bbfb0ab_194841cebf7_-61d3</t>
  </si>
  <si>
    <t>2023-03-18T06:00:00</t>
  </si>
  <si>
    <t>aws_1hour.fid-4bbfb0ab_194841cebf7_-5ba8</t>
  </si>
  <si>
    <t>2023-03-18T07:00:00</t>
  </si>
  <si>
    <t>aws_1hour.fid-4bbfb0ab_194841cebf7_-5fba</t>
  </si>
  <si>
    <t>2023-03-18T08:00:00</t>
  </si>
  <si>
    <t>aws_1hour.fid-4bbfb0ab_194841cebf7_-5bab</t>
  </si>
  <si>
    <t>2023-03-18T09:00:00</t>
  </si>
  <si>
    <t>aws_1hour.fid-4bbfb0ab_194841cebf7_-6362</t>
  </si>
  <si>
    <t>2023-03-18T10:00:00</t>
  </si>
  <si>
    <t>aws_1hour.fid-4bbfb0ab_194841cebf7_-5bca</t>
  </si>
  <si>
    <t>2023-03-18T11:00:00</t>
  </si>
  <si>
    <t>aws_1hour.fid-4bbfb0ab_194841cebf7_-5b93</t>
  </si>
  <si>
    <t>2023-03-18T12:00:00</t>
  </si>
  <si>
    <t>aws_1hour.fid-4bbfb0ab_194841cebf7_-5be3</t>
  </si>
  <si>
    <t>2023-03-18T13:00:00</t>
  </si>
  <si>
    <t>aws_1hour.fid-4bbfb0ab_194841cebf7_-5bce</t>
  </si>
  <si>
    <t>2023-03-18T14:00:00</t>
  </si>
  <si>
    <t>aws_1hour.fid-4bbfb0ab_194841cebf7_-639f</t>
  </si>
  <si>
    <t>2023-03-18T15:00:00</t>
  </si>
  <si>
    <t>aws_1hour.fid-4bbfb0ab_194841cebf7_-5bdf</t>
  </si>
  <si>
    <t>2023-03-18T16:00:00</t>
  </si>
  <si>
    <t>aws_1hour.fid-4bbfb0ab_194841cebf7_-5bd5</t>
  </si>
  <si>
    <t>2023-03-18T17:00:00</t>
  </si>
  <si>
    <t>aws_1hour.fid-4bbfb0ab_194841cebf7_-5bea</t>
  </si>
  <si>
    <t>2023-03-18T18:00:00</t>
  </si>
  <si>
    <t>aws_1hour.fid-4bbfb0ab_194841cebf7_-635d</t>
  </si>
  <si>
    <t>2023-03-18T19:00:00</t>
  </si>
  <si>
    <t>aws_1hour.fid-4bbfb0ab_194841cebf7_-5bf2</t>
  </si>
  <si>
    <t>2023-03-18T20:00:00</t>
  </si>
  <si>
    <t>aws_1hour.fid-4bbfb0ab_194841cebf7_-5f9e</t>
  </si>
  <si>
    <t>2023-03-18T21:00:00</t>
  </si>
  <si>
    <t>aws_1hour.fid-4bbfb0ab_194841cebf7_-6372</t>
  </si>
  <si>
    <t>2023-03-18T22:00:00</t>
  </si>
  <si>
    <t>aws_1hour.fid-4bbfb0ab_194841cebf7_-5bbc</t>
  </si>
  <si>
    <t>2023-03-18T23:00:00</t>
  </si>
  <si>
    <t>aws_1hour.fid-4bbfb0ab_194841cebf7_-5bd1</t>
  </si>
  <si>
    <t>2023-03-19T00:00:00</t>
  </si>
  <si>
    <t>aws_1hour.fid-4bbfb0ab_194841cebf7_-6529</t>
  </si>
  <si>
    <t>2023-03-19T01:00:00</t>
  </si>
  <si>
    <t>aws_1hour.fid-4bbfb0ab_194841cebf7_-5baf</t>
  </si>
  <si>
    <t>2023-03-19T02:00:00</t>
  </si>
  <si>
    <t>aws_1hour.fid-4bbfb0ab_194841cebf7_-6359</t>
  </si>
  <si>
    <t>2023-03-19T03:00:00</t>
  </si>
  <si>
    <t>aws_1hour.fid-4bbfb0ab_194841cebf7_-5bf1</t>
  </si>
  <si>
    <t>2023-03-19T04:00:00</t>
  </si>
  <si>
    <t>aws_1hour.fid-4bbfb0ab_194841cebf7_-5b88</t>
  </si>
  <si>
    <t>2023-03-19T05:00:00</t>
  </si>
  <si>
    <t>aws_1hour.fid-4bbfb0ab_194841cebf7_-5bb4</t>
  </si>
  <si>
    <t>2023-03-19T06:00:00</t>
  </si>
  <si>
    <t>aws_1hour.fid-4bbfb0ab_194841cebf7_-63be</t>
  </si>
  <si>
    <t>2023-03-19T07:00:00</t>
  </si>
  <si>
    <t>aws_1hour.fid-4bbfb0ab_194841cebf7_-5ba5</t>
  </si>
  <si>
    <t>2023-03-19T08:00:00</t>
  </si>
  <si>
    <t>aws_1hour.fid-4bbfb0ab_194841cebf7_-648c</t>
  </si>
  <si>
    <t>2023-03-19T09:00:00</t>
  </si>
  <si>
    <t>aws_1hour.fid-4bbfb0ab_194841cebf7_-6355</t>
  </si>
  <si>
    <t>2023-03-19T10:00:00</t>
  </si>
  <si>
    <t>aws_1hour.fid-4bbfb0ab_194841cebf7_-5b82</t>
  </si>
  <si>
    <t>2023-03-19T11:00:00</t>
  </si>
  <si>
    <t>aws_1hour.fid-4bbfb0ab_194841cebf7_-5b79</t>
  </si>
  <si>
    <t>2023-03-19T12:00:00</t>
  </si>
  <si>
    <t>aws_1hour.fid-4bbfb0ab_194841cebf7_-6354</t>
  </si>
  <si>
    <t>2023-03-19T13:00:00</t>
  </si>
  <si>
    <t>aws_1hour.fid-4bbfb0ab_194841cebf7_-5b96</t>
  </si>
  <si>
    <t>2023-03-19T14:00:00</t>
  </si>
  <si>
    <t>aws_1hour.fid-4bbfb0ab_194841cebf7_-5baa</t>
  </si>
  <si>
    <t>2023-03-19T15:00:00</t>
  </si>
  <si>
    <t>aws_1hour.fid-4bbfb0ab_194841cebf7_-5bd4</t>
  </si>
  <si>
    <t>2023-03-19T16:00:00</t>
  </si>
  <si>
    <t>aws_1hour.fid-4bbfb0ab_194841cebf7_-63d7</t>
  </si>
  <si>
    <t>2023-03-19T17:00:00</t>
  </si>
  <si>
    <t>aws_1hour.fid-4bbfb0ab_194841cebf7_-5bc1</t>
  </si>
  <si>
    <t>2023-03-19T18:00:00</t>
  </si>
  <si>
    <t>aws_1hour.fid-4bbfb0ab_194841cebf7_-5bf0</t>
  </si>
  <si>
    <t>2023-03-19T19:00:00</t>
  </si>
  <si>
    <t>aws_1hour.fid-4bbfb0ab_194841cebf7_-5b95</t>
  </si>
  <si>
    <t>2023-03-19T20:00:00</t>
  </si>
  <si>
    <t>aws_1hour.fid-4bbfb0ab_194841cebf7_-5bb3</t>
  </si>
  <si>
    <t>2023-03-19T21:00:00</t>
  </si>
  <si>
    <t>aws_1hour.fid-4bbfb0ab_194841cebf7_-5bc0</t>
  </si>
  <si>
    <t>2023-03-19T22:00:00</t>
  </si>
  <si>
    <t>aws_1hour.fid-4bbfb0ab_194841cebf7_-5bc6</t>
  </si>
  <si>
    <t>2023-03-19T23:00:00</t>
  </si>
  <si>
    <t>aws_1hour.fid-4bbfb0ab_194841cebf7_-5f85</t>
  </si>
  <si>
    <t>2023-03-20T00:00:00</t>
  </si>
  <si>
    <t>aws_1hour.fid-4bbfb0ab_194841cebf7_-5be2</t>
  </si>
  <si>
    <t>2023-03-20T01:00:00</t>
  </si>
  <si>
    <t>aws_1hour.fid-4bbfb0ab_194841cebf7_-63b8</t>
  </si>
  <si>
    <t>2023-03-20T02:00:00</t>
  </si>
  <si>
    <t>aws_1hour.fid-4bbfb0ab_194841cebf7_-5bd7</t>
  </si>
  <si>
    <t>2023-03-20T03:00:00</t>
  </si>
  <si>
    <t>aws_1hour.fid-4bbfb0ab_194841cebf7_-5ba2</t>
  </si>
  <si>
    <t>2023-03-20T04:00:00</t>
  </si>
  <si>
    <t>aws_1hour.fid-4bbfb0ab_194841cebf7_-5bf5</t>
  </si>
  <si>
    <t>2023-03-20T05:00:00</t>
  </si>
  <si>
    <t>aws_1hour.fid-4bbfb0ab_194841cebf7_-5ba4</t>
  </si>
  <si>
    <t>2023-03-20T06:00:00</t>
  </si>
  <si>
    <t>aws_1hour.fid-4bbfb0ab_194841cebf7_-6619</t>
  </si>
  <si>
    <t>2023-03-20T07:00:00</t>
  </si>
  <si>
    <t>aws_1hour.fid-4bbfb0ab_194841cebf7_-5b7c</t>
  </si>
  <si>
    <t>2023-03-20T08:00:00</t>
  </si>
  <si>
    <t>aws_1hour.fid-4bbfb0ab_194841cebf7_-5bcd</t>
  </si>
  <si>
    <t>2023-03-20T09:00:00</t>
  </si>
  <si>
    <t>aws_1hour.fid-4bbfb0ab_194841cebf7_-5c59</t>
  </si>
  <si>
    <t>2023-03-20T10:00:00</t>
  </si>
  <si>
    <t>aws_1hour.fid-4bbfb0ab_194841cebf7_-5c43</t>
  </si>
  <si>
    <t>2023-03-20T11:00:00</t>
  </si>
  <si>
    <t>aws_1hour.fid-4bbfb0ab_194841cebf7_-5c51</t>
  </si>
  <si>
    <t>2023-03-20T12:00:00</t>
  </si>
  <si>
    <t>aws_1hour.fid-4bbfb0ab_194841cebf7_-5c6d</t>
  </si>
  <si>
    <t>2023-03-20T13:00:00</t>
  </si>
  <si>
    <t>aws_1hour.fid-4bbfb0ab_194841cebf7_-5c0f</t>
  </si>
  <si>
    <t>2023-03-20T14:00:00</t>
  </si>
  <si>
    <t>aws_1hour.fid-4bbfb0ab_194841cebf7_-5c01</t>
  </si>
  <si>
    <t>2023-03-20T15:00:00</t>
  </si>
  <si>
    <t>aws_1hour.fid-4bbfb0ab_194841cebf7_-5c10</t>
  </si>
  <si>
    <t>2023-03-20T16:00:00</t>
  </si>
  <si>
    <t>aws_1hour.fid-4bbfb0ab_194841cebf7_-5c3f</t>
  </si>
  <si>
    <t>2023-03-20T17:00:00</t>
  </si>
  <si>
    <t>aws_1hour.fid-4bbfb0ab_194841cebf7_-5c3d</t>
  </si>
  <si>
    <t>2023-03-20T18:00:00</t>
  </si>
  <si>
    <t>aws_1hour.fid-4bbfb0ab_194841cebf7_-5c73</t>
  </si>
  <si>
    <t>2023-03-20T19:00:00</t>
  </si>
  <si>
    <t>aws_1hour.fid-4bbfb0ab_194841cebf7_-5c62</t>
  </si>
  <si>
    <t>2023-03-20T20:00:00</t>
  </si>
  <si>
    <t>aws_1hour.fid-4bbfb0ab_194841cebf7_-5c42</t>
  </si>
  <si>
    <t>2023-03-20T21:00:00</t>
  </si>
  <si>
    <t>aws_1hour.fid-4bbfb0ab_194841cebf7_-5c33</t>
  </si>
  <si>
    <t>2023-03-20T22:00:00</t>
  </si>
  <si>
    <t>aws_1hour.fid-4bbfb0ab_194841cebf7_-5c0e</t>
  </si>
  <si>
    <t>2023-03-20T23:00:00</t>
  </si>
  <si>
    <t>aws_1hour.fid-4bbfb0ab_194841cebf7_-5c70</t>
  </si>
  <si>
    <t>2023-03-21T00:00:00</t>
  </si>
  <si>
    <t>aws_1hour.fid-4bbfb0ab_194841cebf7_-5c91</t>
  </si>
  <si>
    <t>2023-03-21T01:00:00</t>
  </si>
  <si>
    <t>aws_1hour.fid-4bbfb0ab_194841cebf7_-5c26</t>
  </si>
  <si>
    <t>2023-03-21T02:00:00</t>
  </si>
  <si>
    <t>aws_1hour.fid-4bbfb0ab_194841cebf7_-5bf9</t>
  </si>
  <si>
    <t>2023-03-21T03:00:00</t>
  </si>
  <si>
    <t>aws_1hour.fid-4bbfb0ab_194841cebf7_-5c61</t>
  </si>
  <si>
    <t>2023-03-21T04:00:00</t>
  </si>
  <si>
    <t>aws_1hour.fid-4bbfb0ab_194841cebf7_-5c1c</t>
  </si>
  <si>
    <t>2023-03-21T05:00:00</t>
  </si>
  <si>
    <t>aws_1hour.fid-4bbfb0ab_194841cebf7_-5c16</t>
  </si>
  <si>
    <t>2023-03-21T06:00:00</t>
  </si>
  <si>
    <t>aws_1hour.fid-4bbfb0ab_194841cebf7_-5c90</t>
  </si>
  <si>
    <t>2023-03-21T07:00:00</t>
  </si>
  <si>
    <t>aws_1hour.fid-4bbfb0ab_194841cebf7_-5c00</t>
  </si>
  <si>
    <t>2023-03-21T08:00:00</t>
  </si>
  <si>
    <t>aws_1hour.fid-4bbfb0ab_194841cebf7_-5c9d</t>
  </si>
  <si>
    <t>2023-03-21T09:00:00</t>
  </si>
  <si>
    <t>aws_1hour.fid-4bbfb0ab_194841cebf7_-5c7d</t>
  </si>
  <si>
    <t>2023-03-21T10:00:00</t>
  </si>
  <si>
    <t>aws_1hour.fid-4bbfb0ab_194841cebf7_-5c94</t>
  </si>
  <si>
    <t>2023-03-21T11:00:00</t>
  </si>
  <si>
    <t>aws_1hour.fid-4bbfb0ab_194841cebf7_-5c5c</t>
  </si>
  <si>
    <t>2023-03-21T12:00:00</t>
  </si>
  <si>
    <t>aws_1hour.fid-4bbfb0ab_194841cebf7_-5bff</t>
  </si>
  <si>
    <t>2023-03-21T13:00:00</t>
  </si>
  <si>
    <t>aws_1hour.fid-4bbfb0ab_194841cebf7_-5c15</t>
  </si>
  <si>
    <t>2023-03-21T14:00:00</t>
  </si>
  <si>
    <t>aws_1hour.fid-4bbfb0ab_194841cebf7_-5c4f</t>
  </si>
  <si>
    <t>2023-03-21T15:00:00</t>
  </si>
  <si>
    <t>aws_1hour.fid-4bbfb0ab_194841cebf7_-5c7b</t>
  </si>
  <si>
    <t>2023-03-21T16:00:00</t>
  </si>
  <si>
    <t>aws_1hour.fid-4bbfb0ab_194841cebf7_-5c06</t>
  </si>
  <si>
    <t>2023-03-21T17:00:00</t>
  </si>
  <si>
    <t>aws_1hour.fid-4bbfb0ab_194841cebf7_-5c46</t>
  </si>
  <si>
    <t>2023-03-21T18:00:00</t>
  </si>
  <si>
    <t>aws_1hour.fid-4bbfb0ab_194841cebf7_-5c7c</t>
  </si>
  <si>
    <t>2023-03-21T19:00:00</t>
  </si>
  <si>
    <t>aws_1hour.fid-4bbfb0ab_194841cebf7_-5c2e</t>
  </si>
  <si>
    <t>2023-03-21T20:00:00</t>
  </si>
  <si>
    <t>aws_1hour.fid-4bbfb0ab_194841cebf7_-5c2a</t>
  </si>
  <si>
    <t>2023-03-21T21:00:00</t>
  </si>
  <si>
    <t>aws_1hour.fid-4bbfb0ab_194841cebf7_-5c3c</t>
  </si>
  <si>
    <t>2023-03-21T22:00:00</t>
  </si>
  <si>
    <t>aws_1hour.fid-4bbfb0ab_194841cebf7_-5c36</t>
  </si>
  <si>
    <t>2023-03-21T23:00:00</t>
  </si>
  <si>
    <t>aws_1hour.fid-4bbfb0ab_194841cebf7_-5c2d</t>
  </si>
  <si>
    <t>2023-03-22T00:00:00</t>
  </si>
  <si>
    <t>aws_1hour.fid-4bbfb0ab_194841cebf7_-5c6c</t>
  </si>
  <si>
    <t>2023-03-22T01:00:00</t>
  </si>
  <si>
    <t>aws_1hour.fid-4bbfb0ab_194841cebf7_-5c79</t>
  </si>
  <si>
    <t>2023-03-22T02:00:00</t>
  </si>
  <si>
    <t>aws_1hour.fid-4bbfb0ab_194841cebf7_-5bfe</t>
  </si>
  <si>
    <t>2023-03-22T03:00:00</t>
  </si>
  <si>
    <t>aws_1hour.fid-4bbfb0ab_194841cebf7_-5c41</t>
  </si>
  <si>
    <t>2023-03-22T04:00:00</t>
  </si>
  <si>
    <t>aws_1hour.fid-4bbfb0ab_194841cebf7_-5c08</t>
  </si>
  <si>
    <t>2023-03-22T05:00:00</t>
  </si>
  <si>
    <t>aws_1hour.fid-4bbfb0ab_194841cebf7_-5c4e</t>
  </si>
  <si>
    <t>2023-03-22T06:00:00</t>
  </si>
  <si>
    <t>aws_1hour.fid-4bbfb0ab_194841cebf7_-5c13</t>
  </si>
  <si>
    <t>2023-03-22T07:00:00</t>
  </si>
  <si>
    <t>aws_1hour.fid-4bbfb0ab_194841cebf7_-5c45</t>
  </si>
  <si>
    <t>2023-03-22T08:00:00</t>
  </si>
  <si>
    <t>aws_1hour.fid-4bbfb0ab_194841cebf7_-5c25</t>
  </si>
  <si>
    <t>2023-03-22T09:00:00</t>
  </si>
  <si>
    <t>aws_1hour.fid-4bbfb0ab_194841cebf7_-5c53</t>
  </si>
  <si>
    <t>2023-03-22T10:00:00</t>
  </si>
  <si>
    <t>aws_1hour.fid-4bbfb0ab_194841cebf7_-5c28</t>
  </si>
  <si>
    <t>2023-03-22T11:00:00</t>
  </si>
  <si>
    <t>aws_1hour.fid-4bbfb0ab_194841cebf7_-5c52</t>
  </si>
  <si>
    <t>2023-03-22T12:00:00</t>
  </si>
  <si>
    <t>aws_1hour.fid-4bbfb0ab_194841cebf7_-5c60</t>
  </si>
  <si>
    <t>2023-03-22T13:00:00</t>
  </si>
  <si>
    <t>aws_1hour.fid-4bbfb0ab_194841cebf7_-5c12</t>
  </si>
  <si>
    <t>2023-03-22T14:00:00</t>
  </si>
  <si>
    <t>aws_1hour.fid-4bbfb0ab_194841cebf7_-5c88</t>
  </si>
  <si>
    <t>2023-03-22T15:00:00</t>
  </si>
  <si>
    <t>aws_1hour.fid-4bbfb0ab_194841cebf7_-5c5f</t>
  </si>
  <si>
    <t>2023-03-22T16:00:00</t>
  </si>
  <si>
    <t>aws_1hour.fid-4bbfb0ab_194841cebf7_-5c05</t>
  </si>
  <si>
    <t>2023-03-22T17:00:00</t>
  </si>
  <si>
    <t>aws_1hour.fid-4bbfb0ab_194841cebf7_-5c19</t>
  </si>
  <si>
    <t>2023-03-22T18:00:00</t>
  </si>
  <si>
    <t>aws_1hour.fid-4bbfb0ab_194841cebf7_-5c1b</t>
  </si>
  <si>
    <t>2023-03-22T19:00:00</t>
  </si>
  <si>
    <t>aws_1hour.fid-4bbfb0ab_194841cebf7_-5c9c</t>
  </si>
  <si>
    <t>2023-03-22T20:00:00</t>
  </si>
  <si>
    <t>aws_1hour.fid-4bbfb0ab_194841cebf7_-5c3e</t>
  </si>
  <si>
    <t>2023-03-22T21:00:00</t>
  </si>
  <si>
    <t>aws_1hour.fid-4bbfb0ab_194841cebf7_-5c75</t>
  </si>
  <si>
    <t>2023-03-22T22:00:00</t>
  </si>
  <si>
    <t>aws_1hour.fid-4bbfb0ab_194841cebf7_-5c6b</t>
  </si>
  <si>
    <t>2023-03-22T23:00:00</t>
  </si>
  <si>
    <t>aws_1hour.fid-4bbfb0ab_194841cebf7_-5c5b</t>
  </si>
  <si>
    <t>2023-03-23T00:00:00</t>
  </si>
  <si>
    <t>aws_1hour.fid-4bbfb0ab_194841cebf7_-5c87</t>
  </si>
  <si>
    <t>2023-03-23T01:00:00</t>
  </si>
  <si>
    <t>aws_1hour.fid-4bbfb0ab_194841cebf7_-5c67</t>
  </si>
  <si>
    <t>2023-03-23T02:00:00</t>
  </si>
  <si>
    <t>aws_1hour.fid-4bbfb0ab_194841cebf7_-5c5a</t>
  </si>
  <si>
    <t>2023-03-23T03:00:00</t>
  </si>
  <si>
    <t>aws_1hour.fid-4bbfb0ab_194841cebf7_-5c20</t>
  </si>
  <si>
    <t>2023-03-23T04:00:00</t>
  </si>
  <si>
    <t>aws_1hour.fid-4bbfb0ab_194841cebf7_-5c58</t>
  </si>
  <si>
    <t>2023-03-23T05:00:00</t>
  </si>
  <si>
    <t>aws_1hour.fid-4bbfb0ab_194841cebf7_-5c71</t>
  </si>
  <si>
    <t>2023-03-23T06:00:00</t>
  </si>
  <si>
    <t>aws_1hour.fid-4bbfb0ab_194841cebf7_-5c1a</t>
  </si>
  <si>
    <t>2023-03-23T07:00:00</t>
  </si>
  <si>
    <t>aws_1hour.fid-4bbfb0ab_194841cebf7_-5c93</t>
  </si>
  <si>
    <t>2023-03-23T08:00:00</t>
  </si>
  <si>
    <t>aws_1hour.fid-4bbfb0ab_194841cebf7_-5c99</t>
  </si>
  <si>
    <t>2023-03-23T09:00:00</t>
  </si>
  <si>
    <t>aws_1hour.fid-4bbfb0ab_194841cebf7_-5c38</t>
  </si>
  <si>
    <t>2023-03-23T10:00:00</t>
  </si>
  <si>
    <t>aws_1hour.fid-4bbfb0ab_194841cebf7_-5c03</t>
  </si>
  <si>
    <t>2023-03-23T11:00:00</t>
  </si>
  <si>
    <t>aws_1hour.fid-4bbfb0ab_194841cebf7_-5c82</t>
  </si>
  <si>
    <t>2023-03-23T12:00:00</t>
  </si>
  <si>
    <t>aws_1hour.fid-4bbfb0ab_194841cebf7_-5bfd</t>
  </si>
  <si>
    <t>2023-03-23T13:00:00</t>
  </si>
  <si>
    <t>aws_1hour.fid-4bbfb0ab_194841cebf7_-5c81</t>
  </si>
  <si>
    <t>2023-03-23T14:00:00</t>
  </si>
  <si>
    <t>aws_1hour.fid-4bbfb0ab_194841cebf7_-5c78</t>
  </si>
  <si>
    <t>2023-03-23T15:00:00</t>
  </si>
  <si>
    <t>aws_1hour.fid-4bbfb0ab_194841cebf7_-5c5e</t>
  </si>
  <si>
    <t>2023-03-23T16:00:00</t>
  </si>
  <si>
    <t>aws_1hour.fid-4bbfb0ab_194841cebf7_-5c57</t>
  </si>
  <si>
    <t>2023-03-23T17:00:00</t>
  </si>
  <si>
    <t>aws_1hour.fid-4bbfb0ab_194841cebf7_-5c0d</t>
  </si>
  <si>
    <t>2023-03-23T18:00:00</t>
  </si>
  <si>
    <t>aws_1hour.fid-4bbfb0ab_194841cebf7_-5c1f</t>
  </si>
  <si>
    <t>2023-03-23T19:00:00</t>
  </si>
  <si>
    <t>aws_1hour.fid-4bbfb0ab_194841cebf7_-5c6f</t>
  </si>
  <si>
    <t>2023-03-23T20:00:00</t>
  </si>
  <si>
    <t>aws_1hour.fid-4bbfb0ab_194841cebf7_-5c86</t>
  </si>
  <si>
    <t>2023-03-23T21:00:00</t>
  </si>
  <si>
    <t>aws_1hour.fid-4bbfb0ab_194841cebf7_-5c98</t>
  </si>
  <si>
    <t>2023-03-23T22:00:00</t>
  </si>
  <si>
    <t>aws_1hour.fid-4bbfb0ab_194841cebf7_-5c3b</t>
  </si>
  <si>
    <t>2023-03-23T23:00:00</t>
  </si>
  <si>
    <t>aws_1hour.fid-4bbfb0ab_194841cebf7_-5c14</t>
  </si>
  <si>
    <t>2023-03-24T00:00:00</t>
  </si>
  <si>
    <t>aws_1hour.fid-4bbfb0ab_194841cebf7_-5c2b</t>
  </si>
  <si>
    <t>2023-03-24T01:00:00</t>
  </si>
  <si>
    <t>aws_1hour.fid-4bbfb0ab_194841cebf7_-5c4b</t>
  </si>
  <si>
    <t>2023-03-24T02:00:00</t>
  </si>
  <si>
    <t>aws_1hour.fid-4bbfb0ab_194841cebf7_-5c97</t>
  </si>
  <si>
    <t>2023-03-24T03:00:00</t>
  </si>
  <si>
    <t>aws_1hour.fid-4bbfb0ab_194841cebf7_-5c96</t>
  </si>
  <si>
    <t>2023-03-24T04:00:00</t>
  </si>
  <si>
    <t>aws_1hour.fid-4bbfb0ab_194841cebf7_-5c9b</t>
  </si>
  <si>
    <t>2023-03-24T05:00:00</t>
  </si>
  <si>
    <t>aws_1hour.fid-4bbfb0ab_194841cebf7_-5c6a</t>
  </si>
  <si>
    <t>2023-03-24T06:00:00</t>
  </si>
  <si>
    <t>aws_1hour.fid-4bbfb0ab_194841cebf7_-5c9a</t>
  </si>
  <si>
    <t>2023-03-24T07:00:00</t>
  </si>
  <si>
    <t>aws_1hour.fid-4bbfb0ab_194841cebf7_-5c32</t>
  </si>
  <si>
    <t>2023-03-24T08:00:00</t>
  </si>
  <si>
    <t>aws_1hour.fid-4bbfb0ab_194841cebf7_-5c18</t>
  </si>
  <si>
    <t>2023-03-24T09:00:00</t>
  </si>
  <si>
    <t>aws_1hour.fid-4bbfb0ab_194841cebf7_-5c63</t>
  </si>
  <si>
    <t>2023-03-24T10:00:00</t>
  </si>
  <si>
    <t>aws_1hour.fid-4bbfb0ab_194841cebf7_-5c8f</t>
  </si>
  <si>
    <t>2023-03-24T11:00:00</t>
  </si>
  <si>
    <t>aws_1hour.fid-4bbfb0ab_194841cebf7_-5c49</t>
  </si>
  <si>
    <t>2023-03-24T12:00:00</t>
  </si>
  <si>
    <t>aws_1hour.fid-4bbfb0ab_194841cebf7_-5c8e</t>
  </si>
  <si>
    <t>2023-03-24T13:00:00</t>
  </si>
  <si>
    <t>aws_1hour.fid-4bbfb0ab_194841cebf7_-5c27</t>
  </si>
  <si>
    <t>2023-03-24T14:00:00</t>
  </si>
  <si>
    <t>aws_1hour.fid-4bbfb0ab_194841cebf7_-5c24</t>
  </si>
  <si>
    <t>2023-03-24T15:00:00</t>
  </si>
  <si>
    <t>aws_1hour.fid-4bbfb0ab_194841cebf7_-5c65</t>
  </si>
  <si>
    <t>2023-03-24T16:00:00</t>
  </si>
  <si>
    <t>aws_1hour.fid-4bbfb0ab_194841cebf7_-5c56</t>
  </si>
  <si>
    <t>2023-03-24T17:00:00</t>
  </si>
  <si>
    <t>aws_1hour.fid-4bbfb0ab_194841cebf7_-5c55</t>
  </si>
  <si>
    <t>2023-03-24T18:00:00</t>
  </si>
  <si>
    <t>aws_1hour.fid-4bbfb0ab_194841cebf7_-5c35</t>
  </si>
  <si>
    <t>2023-03-24T19:00:00</t>
  </si>
  <si>
    <t>aws_1hour.fid-4bbfb0ab_194841cebf7_-5c69</t>
  </si>
  <si>
    <t>2023-03-24T20:00:00</t>
  </si>
  <si>
    <t>aws_1hour.fid-4bbfb0ab_194841cebf7_-5c72</t>
  </si>
  <si>
    <t>2023-03-24T21:00:00</t>
  </si>
  <si>
    <t>aws_1hour.fid-4bbfb0ab_194841cebf7_-5c5d</t>
  </si>
  <si>
    <t>2023-03-24T22:00:00</t>
  </si>
  <si>
    <t>aws_1hour.fid-4bbfb0ab_194841cebf7_-5c3a</t>
  </si>
  <si>
    <t>2023-03-24T23:00:00</t>
  </si>
  <si>
    <t>aws_1hour.fid-4bbfb0ab_194841cebf7_-5c0c</t>
  </si>
  <si>
    <t>2023-03-25T00:00:00</t>
  </si>
  <si>
    <t>aws_1hour.fid-4bbfb0ab_194841cebf7_-5c11</t>
  </si>
  <si>
    <t>2023-03-25T01:00:00</t>
  </si>
  <si>
    <t>aws_1hour.fid-4bbfb0ab_194841cebf7_-5c0b</t>
  </si>
  <si>
    <t>2023-03-25T02:00:00</t>
  </si>
  <si>
    <t>aws_1hour.fid-4bbfb0ab_194841cebf7_-5c1e</t>
  </si>
  <si>
    <t>2023-03-25T03:00:00</t>
  </si>
  <si>
    <t>aws_1hour.fid-4bbfb0ab_194841cebf7_-5c66</t>
  </si>
  <si>
    <t>2023-03-25T04:00:00</t>
  </si>
  <si>
    <t>aws_1hour.fid-4bbfb0ab_194841cebf7_-5bfc</t>
  </si>
  <si>
    <t>2023-03-25T05:00:00</t>
  </si>
  <si>
    <t>aws_1hour.fid-4bbfb0ab_194841cebf7_-5c8d</t>
  </si>
  <si>
    <t>2023-03-25T06:00:00</t>
  </si>
  <si>
    <t>aws_1hour.fid-4bbfb0ab_194841cebf7_-5c4a</t>
  </si>
  <si>
    <t>2023-03-25T07:00:00</t>
  </si>
  <si>
    <t>aws_1hour.fid-4bbfb0ab_194841cebf7_-5c8c</t>
  </si>
  <si>
    <t>2023-03-25T08:00:00</t>
  </si>
  <si>
    <t>aws_1hour.fid-4bbfb0ab_194841cebf7_-5c31</t>
  </si>
  <si>
    <t>2023-03-25T09:00:00</t>
  </si>
  <si>
    <t>aws_1hour.fid-4bbfb0ab_194841cebf7_-5c48</t>
  </si>
  <si>
    <t>2023-03-25T10:00:00</t>
  </si>
  <si>
    <t>aws_1hour.fid-4bbfb0ab_194841cebf7_-5c64</t>
  </si>
  <si>
    <t>2023-03-25T11:00:00</t>
  </si>
  <si>
    <t>aws_1hour.fid-4bbfb0ab_194841cebf7_-5c40</t>
  </si>
  <si>
    <t>2023-03-25T12:00:00</t>
  </si>
  <si>
    <t>aws_1hour.fid-4bbfb0ab_194841cebf7_-5bfb</t>
  </si>
  <si>
    <t>2023-03-25T13:00:00</t>
  </si>
  <si>
    <t>aws_1hour.fid-4bbfb0ab_194841cebf7_-5c04</t>
  </si>
  <si>
    <t>2023-03-25T14:00:00</t>
  </si>
  <si>
    <t>aws_1hour.fid-4bbfb0ab_194841cebf7_-5c85</t>
  </si>
  <si>
    <t>2023-03-25T15:00:00</t>
  </si>
  <si>
    <t>aws_1hour.fid-4bbfb0ab_194841cebf7_-5c92</t>
  </si>
  <si>
    <t>2023-03-25T16:00:00</t>
  </si>
  <si>
    <t>aws_1hour.fid-4bbfb0ab_194841cebf7_-5bf8</t>
  </si>
  <si>
    <t>2023-03-25T17:00:00</t>
  </si>
  <si>
    <t>aws_1hour.fid-4bbfb0ab_194841cebf7_-5c77</t>
  </si>
  <si>
    <t>2023-03-25T18:00:00</t>
  </si>
  <si>
    <t>aws_1hour.fid-4bbfb0ab_194841cebf7_-5c68</t>
  </si>
  <si>
    <t>2023-03-25T19:00:00</t>
  </si>
  <si>
    <t>aws_1hour.fid-4bbfb0ab_194841cebf7_-5c0a</t>
  </si>
  <si>
    <t>2023-03-25T20:00:00</t>
  </si>
  <si>
    <t>aws_1hour.fid-4bbfb0ab_194841cebf7_-5c6e</t>
  </si>
  <si>
    <t>2023-03-25T21:00:00</t>
  </si>
  <si>
    <t>aws_1hour.fid-4bbfb0ab_194841cebf7_-5c8a</t>
  </si>
  <si>
    <t>2023-03-25T22:00:00</t>
  </si>
  <si>
    <t>aws_1hour.fid-4bbfb0ab_194841cebf7_-5c30</t>
  </si>
  <si>
    <t>2023-03-25T23:00:00</t>
  </si>
  <si>
    <t>aws_1hour.fid-4bbfb0ab_194841cebf7_-5c76</t>
  </si>
  <si>
    <t>2023-03-26T00:00:00</t>
  </si>
  <si>
    <t>aws_1hour.fid-4bbfb0ab_194841cebf7_-5c23</t>
  </si>
  <si>
    <t>2023-03-26T01:00:00</t>
  </si>
  <si>
    <t>aws_1hour.fid-4bbfb0ab_194841cebf7_-5c47</t>
  </si>
  <si>
    <t>2023-03-26T02:00:00</t>
  </si>
  <si>
    <t>aws_1hour.fid-4bbfb0ab_194841cebf7_-5bf7</t>
  </si>
  <si>
    <t>2023-03-26T03:00:00</t>
  </si>
  <si>
    <t>aws_1hour.fid-4bbfb0ab_194841cebf7_-5c7e</t>
  </si>
  <si>
    <t>2023-03-26T04:00:00</t>
  </si>
  <si>
    <t>aws_1hour.fid-4bbfb0ab_194841cebf7_-5c17</t>
  </si>
  <si>
    <t>2023-03-26T05:00:00</t>
  </si>
  <si>
    <t>aws_1hour.fid-4bbfb0ab_194841cebf7_-5c84</t>
  </si>
  <si>
    <t>2023-03-26T06:00:00</t>
  </si>
  <si>
    <t>aws_1hour.fid-4bbfb0ab_194841cebf7_-5c4d</t>
  </si>
  <si>
    <t>2023-03-26T07:00:00</t>
  </si>
  <si>
    <t>aws_1hour.fid-4bbfb0ab_194841cebf7_-5c07</t>
  </si>
  <si>
    <t>2023-03-26T08:00:00</t>
  </si>
  <si>
    <t>aws_1hour.fid-4bbfb0ab_194841cebf7_-5c50</t>
  </si>
  <si>
    <t>2023-03-26T09:00:00</t>
  </si>
  <si>
    <t>aws_1hour.fid-4bbfb0ab_194841cebf7_-5c7a</t>
  </si>
  <si>
    <t>2023-03-26T10:00:00</t>
  </si>
  <si>
    <t>aws_1hour.fid-4bbfb0ab_194841cebf7_-5c2f</t>
  </si>
  <si>
    <t>2023-03-26T11:00:00</t>
  </si>
  <si>
    <t>aws_1hour.fid-4bbfb0ab_194841cebf7_-5c02</t>
  </si>
  <si>
    <t>2023-03-26T12:00:00</t>
  </si>
  <si>
    <t>aws_1hour.fid-4bbfb0ab_194841cebf7_-5c09</t>
  </si>
  <si>
    <t>2023-03-26T13:00:00</t>
  </si>
  <si>
    <t>aws_1hour.fid-4bbfb0ab_194841cebf7_-5c83</t>
  </si>
  <si>
    <t>2023-03-26T14:00:00</t>
  </si>
  <si>
    <t>aws_1hour.fid-4bbfb0ab_194841cebf7_-5c74</t>
  </si>
  <si>
    <t>2023-03-26T15:00:00</t>
  </si>
  <si>
    <t>aws_1hour.fid-4bbfb0ab_194841cebf7_-5c89</t>
  </si>
  <si>
    <t>2023-03-26T16:00:00</t>
  </si>
  <si>
    <t>aws_1hour.fid-4bbfb0ab_194841cebf7_-5c44</t>
  </si>
  <si>
    <t>2023-03-26T17:00:00</t>
  </si>
  <si>
    <t>aws_1hour.fid-4bbfb0ab_194841cebf7_-5bfa</t>
  </si>
  <si>
    <t>2023-03-26T18:00:00</t>
  </si>
  <si>
    <t>aws_1hour.fid-4bbfb0ab_194841cebf7_-5c1d</t>
  </si>
  <si>
    <t>2023-03-26T19:00:00</t>
  </si>
  <si>
    <t>aws_1hour.fid-4bbfb0ab_194841cebf7_-5c80</t>
  </si>
  <si>
    <t>2023-03-26T20:00:00</t>
  </si>
  <si>
    <t>aws_1hour.fid-4bbfb0ab_194841cebf7_-5c95</t>
  </si>
  <si>
    <t>2023-03-26T21:00:00</t>
  </si>
  <si>
    <t>aws_1hour.fid-4bbfb0ab_194841cebf7_-5c39</t>
  </si>
  <si>
    <t>2023-03-26T22:00:00</t>
  </si>
  <si>
    <t>aws_1hour.fid-4bbfb0ab_194841cebf7_-5c22</t>
  </si>
  <si>
    <t>2023-03-26T23:00:00</t>
  </si>
  <si>
    <t>aws_1hour.fid-4bbfb0ab_194841cebf7_-5c2c</t>
  </si>
  <si>
    <t>2023-03-27T00:00:00</t>
  </si>
  <si>
    <t>aws_1hour.fid-4bbfb0ab_194841cebf7_-5c21</t>
  </si>
  <si>
    <t>2023-03-27T01:00:00</t>
  </si>
  <si>
    <t>aws_1hour.fid-4bbfb0ab_194841cebf7_-5c34</t>
  </si>
  <si>
    <t>2023-03-27T02:00:00</t>
  </si>
  <si>
    <t>aws_1hour.fid-4bbfb0ab_194841cebf7_-5bf6</t>
  </si>
  <si>
    <t>2023-03-27T03:00:00</t>
  </si>
  <si>
    <t>aws_1hour.fid-4bbfb0ab_194841cebf7_-5c7f</t>
  </si>
  <si>
    <t>2023-03-27T04:00:00</t>
  </si>
  <si>
    <t>aws_1hour.fid-4bbfb0ab_194841cebf7_-5c54</t>
  </si>
  <si>
    <t>2023-03-27T05:00:00</t>
  </si>
  <si>
    <t>aws_1hour.fid-4bbfb0ab_194841cebf7_-5c8b</t>
  </si>
  <si>
    <t>2023-03-27T06:00:00</t>
  </si>
  <si>
    <t>aws_1hour.fid-4bbfb0ab_194841cebf7_-5c29</t>
  </si>
  <si>
    <t>2023-03-27T07:00:00</t>
  </si>
  <si>
    <t>aws_1hour.fid-4bbfb0ab_194841cebf7_-5c37</t>
  </si>
  <si>
    <t>2023-03-27T08:00:00</t>
  </si>
  <si>
    <t>aws_1hour.fid-4bbfb0ab_194841cebf7_-5c4c</t>
  </si>
  <si>
    <t>2023-03-27T09:00:00</t>
  </si>
  <si>
    <t>aws_1hour.fid-4bbfb0ab_194841cebf7_-5cfe</t>
  </si>
  <si>
    <t>2023-03-27T10:00:00</t>
  </si>
  <si>
    <t>aws_1hour.fid-4bbfb0ab_194841cebf7_-5cfb</t>
  </si>
  <si>
    <t>2023-03-27T11:00:00</t>
  </si>
  <si>
    <t>aws_1hour.fid-4bbfb0ab_194841cebf7_-5cdd</t>
  </si>
  <si>
    <t>2023-03-27T12:00:00</t>
  </si>
  <si>
    <t>aws_1hour.fid-4bbfb0ab_194841cebf7_-5cc1</t>
  </si>
  <si>
    <t>2023-03-27T13:00:00</t>
  </si>
  <si>
    <t>aws_1hour.fid-4bbfb0ab_194841cebf7_-5cd8</t>
  </si>
  <si>
    <t>2023-03-27T14:00:00</t>
  </si>
  <si>
    <t>aws_1hour.fid-4bbfb0ab_194841cebf7_-5d11</t>
  </si>
  <si>
    <t>2023-03-27T15:00:00</t>
  </si>
  <si>
    <t>aws_1hour.fid-4bbfb0ab_194841cebf7_-5cd5</t>
  </si>
  <si>
    <t>2023-03-27T16:00:00</t>
  </si>
  <si>
    <t>aws_1hour.fid-4bbfb0ab_194841cebf7_-5cf4</t>
  </si>
  <si>
    <t>2023-03-27T17:00:00</t>
  </si>
  <si>
    <t>aws_1hour.fid-4bbfb0ab_194841cebf7_-5d16</t>
  </si>
  <si>
    <t>2023-03-27T18:00:00</t>
  </si>
  <si>
    <t>aws_1hour.fid-4bbfb0ab_194841cebf7_-5d1c</t>
  </si>
  <si>
    <t>2023-03-27T19:00:00</t>
  </si>
  <si>
    <t>aws_1hour.fid-4bbfb0ab_194841cebf7_-5d42</t>
  </si>
  <si>
    <t>2023-03-27T20:00:00</t>
  </si>
  <si>
    <t>aws_1hour.fid-4bbfb0ab_194841cebf7_-5d23</t>
  </si>
  <si>
    <t>2023-03-27T21:00:00</t>
  </si>
  <si>
    <t>aws_1hour.fid-4bbfb0ab_194841cebf7_-5ce6</t>
  </si>
  <si>
    <t>2023-03-27T22:00:00</t>
  </si>
  <si>
    <t>aws_1hour.fid-4bbfb0ab_194841cebf7_-5cd3</t>
  </si>
  <si>
    <t>2023-03-27T23:00:00</t>
  </si>
  <si>
    <t>aws_1hour.fid-4bbfb0ab_194841cebf7_-5cb6</t>
  </si>
  <si>
    <t>2023-03-28T00:00:00</t>
  </si>
  <si>
    <t>aws_1hour.fid-4bbfb0ab_194841cebf7_-5d45</t>
  </si>
  <si>
    <t>2023-03-28T01:00:00</t>
  </si>
  <si>
    <t>aws_1hour.fid-4bbfb0ab_194841cebf7_-5cec</t>
  </si>
  <si>
    <t>2023-03-28T02:00:00</t>
  </si>
  <si>
    <t>aws_1hour.fid-4bbfb0ab_194841cebf7_-5cd2</t>
  </si>
  <si>
    <t>2023-03-28T03:00:00</t>
  </si>
  <si>
    <t>aws_1hour.fid-4bbfb0ab_194841cebf7_-5d06</t>
  </si>
  <si>
    <t>2023-03-28T04:00:00</t>
  </si>
  <si>
    <t>aws_1hour.fid-4bbfb0ab_194841cebf7_-5d3c</t>
  </si>
  <si>
    <t>2023-03-28T05:00:00</t>
  </si>
  <si>
    <t>aws_1hour.fid-4bbfb0ab_194841cebf7_-5cd1</t>
  </si>
  <si>
    <t>2023-03-28T06:00:00</t>
  </si>
  <si>
    <t>aws_1hour.fid-4bbfb0ab_194841cebf7_-5cb3</t>
  </si>
  <si>
    <t>2023-03-28T07:00:00</t>
  </si>
  <si>
    <t>aws_1hour.fid-4bbfb0ab_194841cebf7_-5cc0</t>
  </si>
  <si>
    <t>2023-03-28T08:00:00</t>
  </si>
  <si>
    <t>aws_1hour.fid-4bbfb0ab_194841cebf7_-5caf</t>
  </si>
  <si>
    <t>2023-03-28T09:00:00</t>
  </si>
  <si>
    <t>aws_1hour.fid-4bbfb0ab_194841cebf7_-5cb8</t>
  </si>
  <si>
    <t>2023-03-28T10:00:00</t>
  </si>
  <si>
    <t>aws_1hour.fid-4bbfb0ab_194841cebf7_-5cdc</t>
  </si>
  <si>
    <t>2023-03-28T11:00:00</t>
  </si>
  <si>
    <t>aws_1hour.fid-4bbfb0ab_194841cebf7_-5cb5</t>
  </si>
  <si>
    <t>2023-03-28T12:00:00</t>
  </si>
  <si>
    <t>aws_1hour.fid-4bbfb0ab_194841cebf7_-5d15</t>
  </si>
  <si>
    <t>2023-03-28T13:00:00</t>
  </si>
  <si>
    <t>aws_1hour.fid-4bbfb0ab_194841cebf7_-5d3f</t>
  </si>
  <si>
    <t>2023-03-28T14:00:00</t>
  </si>
  <si>
    <t>aws_1hour.fid-4bbfb0ab_194841cebf7_-5d10</t>
  </si>
  <si>
    <t>2023-03-28T15:00:00</t>
  </si>
  <si>
    <t>aws_1hour.fid-4bbfb0ab_194841cebf7_-5d36</t>
  </si>
  <si>
    <t>2023-03-28T16:00:00</t>
  </si>
  <si>
    <t>aws_1hour.fid-4bbfb0ab_194841cebf7_-5cdf</t>
  </si>
  <si>
    <t>2023-03-28T17:00:00</t>
  </si>
  <si>
    <t>aws_1hour.fid-4bbfb0ab_194841cebf7_-5d33</t>
  </si>
  <si>
    <t>2023-03-28T18:00:00</t>
  </si>
  <si>
    <t>aws_1hour.fid-4bbfb0ab_194841cebf7_-5ce5</t>
  </si>
  <si>
    <t>2023-03-28T19:00:00</t>
  </si>
  <si>
    <t>aws_1hour.fid-4bbfb0ab_194841cebf7_-5d0f</t>
  </si>
  <si>
    <t>2023-03-28T20:00:00</t>
  </si>
  <si>
    <t>aws_1hour.fid-4bbfb0ab_194841cebf7_-5d00</t>
  </si>
  <si>
    <t>2023-03-28T21:00:00</t>
  </si>
  <si>
    <t>aws_1hour.fid-4bbfb0ab_194841cebf7_-5cd7</t>
  </si>
  <si>
    <t>2023-03-28T22:00:00</t>
  </si>
  <si>
    <t>aws_1hour.fid-4bbfb0ab_194841cebf7_-5c9f</t>
  </si>
  <si>
    <t>2023-03-28T23:00:00</t>
  </si>
  <si>
    <t>aws_1hour.fid-4bbfb0ab_194841cebf7_-5cb4</t>
  </si>
  <si>
    <t>2023-03-29T00:00:00</t>
  </si>
  <si>
    <t>aws_1hour.fid-4bbfb0ab_194841cebf7_-5d05</t>
  </si>
  <si>
    <t>2023-03-29T01:00:00</t>
  </si>
  <si>
    <t>aws_1hour.fid-4bbfb0ab_194841cebf7_-5cb2</t>
  </si>
  <si>
    <t>2023-03-29T02:00:00</t>
  </si>
  <si>
    <t>aws_1hour.fid-4bbfb0ab_194841cebf7_-5c9e</t>
  </si>
  <si>
    <t>2023-03-29T03:00:00</t>
  </si>
  <si>
    <t>aws_1hour.fid-4bbfb0ab_194841cebf7_-5d3a</t>
  </si>
  <si>
    <t>2023-03-29T04:00:00</t>
  </si>
  <si>
    <t>aws_1hour.fid-4bbfb0ab_194841cebf7_-5cfd</t>
  </si>
  <si>
    <t>2023-03-29T05:00:00</t>
  </si>
  <si>
    <t>aws_1hour.fid-4bbfb0ab_194841cebf7_-5cbf</t>
  </si>
  <si>
    <t>2023-03-29T06:00:00</t>
  </si>
  <si>
    <t>aws_1hour.fid-4bbfb0ab_194841cebf7_-5ca5</t>
  </si>
  <si>
    <t>2023-03-29T07:00:00</t>
  </si>
  <si>
    <t>aws_1hour.fid-4bbfb0ab_194841cebf7_-5d32</t>
  </si>
  <si>
    <t>2023-03-29T08:00:00</t>
  </si>
  <si>
    <t>aws_1hour.fid-4bbfb0ab_194841cebf7_-5ca4</t>
  </si>
  <si>
    <t>2023-03-29T09:00:00</t>
  </si>
  <si>
    <t>aws_1hour.fid-4bbfb0ab_194841cebf7_-5cae</t>
  </si>
  <si>
    <t>2023-03-29T10:00:00</t>
  </si>
  <si>
    <t>aws_1hour.fid-4bbfb0ab_194841cebf7_-5caa</t>
  </si>
  <si>
    <t>2023-03-29T11:00:00</t>
  </si>
  <si>
    <t>aws_1hour.fid-4bbfb0ab_194841cebf7_-5d18</t>
  </si>
  <si>
    <t>2023-03-29T12:00:00</t>
  </si>
  <si>
    <t>aws_1hour.fid-4bbfb0ab_194841cebf7_-5d2d</t>
  </si>
  <si>
    <t>2023-03-29T13:00:00</t>
  </si>
  <si>
    <t>aws_1hour.fid-4bbfb0ab_194841cebf7_-5cad</t>
  </si>
  <si>
    <t>2023-03-29T14:00:00</t>
  </si>
  <si>
    <t>aws_1hour.fid-4bbfb0ab_194841cebf7_-5cce</t>
  </si>
  <si>
    <t>2023-03-29T15:00:00</t>
  </si>
  <si>
    <t>aws_1hour.fid-4bbfb0ab_194841cebf7_-5d04</t>
  </si>
  <si>
    <t>2023-03-29T16:00:00</t>
  </si>
  <si>
    <t>aws_1hour.fid-4bbfb0ab_194841cebf7_-5d09</t>
  </si>
  <si>
    <t>2023-03-29T17:00:00</t>
  </si>
  <si>
    <t>aws_1hour.fid-4bbfb0ab_194841cebf7_-5d38</t>
  </si>
  <si>
    <t>2023-03-29T18:00:00</t>
  </si>
  <si>
    <t>aws_1hour.fid-4bbfb0ab_194841cebf7_-5ca9</t>
  </si>
  <si>
    <t>2023-03-29T19:00:00</t>
  </si>
  <si>
    <t>aws_1hour.fid-4bbfb0ab_194841cebf7_-5cde</t>
  </si>
  <si>
    <t>2023-03-29T20:00:00</t>
  </si>
  <si>
    <t>aws_1hour.fid-4bbfb0ab_194841cebf7_-5d13</t>
  </si>
  <si>
    <t>2023-03-29T21:00:00</t>
  </si>
  <si>
    <t>aws_1hour.fid-4bbfb0ab_194841cebf7_-5cf8</t>
  </si>
  <si>
    <t>2023-03-29T22:00:00</t>
  </si>
  <si>
    <t>aws_1hour.fid-4bbfb0ab_194841cebf7_-5ccd</t>
  </si>
  <si>
    <t>2023-03-29T23:00:00</t>
  </si>
  <si>
    <t>aws_1hour.fid-4bbfb0ab_194841cebf7_-5d02</t>
  </si>
  <si>
    <t>2023-03-30T00:00:00</t>
  </si>
  <si>
    <t>aws_1hour.fid-4bbfb0ab_194841cebf7_-5d08</t>
  </si>
  <si>
    <t>2023-03-30T01:00:00</t>
  </si>
  <si>
    <t>aws_1hour.fid-4bbfb0ab_194841cebf7_-5cd0</t>
  </si>
  <si>
    <t>2023-03-30T02:00:00</t>
  </si>
  <si>
    <t>aws_1hour.fid-4bbfb0ab_194841cebf7_-5ce2</t>
  </si>
  <si>
    <t>2023-03-30T03:00:00</t>
  </si>
  <si>
    <t>aws_1hour.fid-4bbfb0ab_194841cebf7_-5ccc</t>
  </si>
  <si>
    <t>2023-03-30T04:00:00</t>
  </si>
  <si>
    <t>aws_1hour.fid-4bbfb0ab_194841cebf7_-5cb1</t>
  </si>
  <si>
    <t>2023-03-30T05:00:00</t>
  </si>
  <si>
    <t>aws_1hour.fid-4bbfb0ab_194841cebf7_-5d22</t>
  </si>
  <si>
    <t>2023-03-30T06:00:00</t>
  </si>
  <si>
    <t>aws_1hour.fid-4bbfb0ab_194841cebf7_-5d0e</t>
  </si>
  <si>
    <t>2023-03-30T07:00:00</t>
  </si>
  <si>
    <t>aws_1hour.fid-4bbfb0ab_194841cebf7_-5cdb</t>
  </si>
  <si>
    <t>2023-03-30T08:00:00</t>
  </si>
  <si>
    <t>aws_1hour.fid-4bbfb0ab_194841cebf7_-5d2f</t>
  </si>
  <si>
    <t>2023-03-30T09:00:00</t>
  </si>
  <si>
    <t>aws_1hour.fid-4bbfb0ab_194841cebf7_-5d1b</t>
  </si>
  <si>
    <t>2023-03-30T10:00:00</t>
  </si>
  <si>
    <t>aws_1hour.fid-4bbfb0ab_194841cebf7_-5ce9</t>
  </si>
  <si>
    <t>2023-03-30T11:00:00</t>
  </si>
  <si>
    <t>aws_1hour.fid-4bbfb0ab_194841cebf7_-5d39</t>
  </si>
  <si>
    <t>2023-03-30T12:00:00</t>
  </si>
  <si>
    <t>aws_1hour.fid-4bbfb0ab_194841cebf7_-5d12</t>
  </si>
  <si>
    <t>2023-03-30T13:00:00</t>
  </si>
  <si>
    <t>aws_1hour.fid-4bbfb0ab_194841cebf7_-5cd6</t>
  </si>
  <si>
    <t>2023-03-30T14:00:00</t>
  </si>
  <si>
    <t>aws_1hour.fid-4bbfb0ab_194841cebf7_-5d28</t>
  </si>
  <si>
    <t>2023-03-30T15:00:00</t>
  </si>
  <si>
    <t>aws_1hour.fid-4bbfb0ab_194841cebf7_-5cc5</t>
  </si>
  <si>
    <t>2023-03-30T16:00:00</t>
  </si>
  <si>
    <t>aws_1hour.fid-4bbfb0ab_194841cebf7_-5cc4</t>
  </si>
  <si>
    <t>2023-03-30T17:00:00</t>
  </si>
  <si>
    <t>aws_1hour.fid-4bbfb0ab_194841cebf7_-5ca3</t>
  </si>
  <si>
    <t>2023-03-30T18:00:00</t>
  </si>
  <si>
    <t>aws_1hour.fid-4bbfb0ab_194841cebf7_-5cca</t>
  </si>
  <si>
    <t>2023-03-30T19:00:00</t>
  </si>
  <si>
    <t>aws_1hour.fid-4bbfb0ab_194841cebf7_-5cda</t>
  </si>
  <si>
    <t>2023-03-30T20:00:00</t>
  </si>
  <si>
    <t>aws_1hour.fid-4bbfb0ab_194841cebf7_-5cc3</t>
  </si>
  <si>
    <t>2023-03-30T21:00:00</t>
  </si>
  <si>
    <t>aws_1hour.fid-4bbfb0ab_194841cebf7_-5cac</t>
  </si>
  <si>
    <t>2023-03-30T22:00:00</t>
  </si>
  <si>
    <t>aws_1hour.fid-4bbfb0ab_194841cebf7_-5ce1</t>
  </si>
  <si>
    <t>2023-03-30T23:00:00</t>
  </si>
  <si>
    <t>aws_1hour.fid-4bbfb0ab_194841cebf7_-5d3e</t>
  </si>
  <si>
    <t>2023-03-31T00:00:00</t>
  </si>
  <si>
    <t>aws_1hour.fid-4bbfb0ab_194841cebf7_-5d44</t>
  </si>
  <si>
    <t>2023-03-31T01:00:00</t>
  </si>
  <si>
    <t>aws_1hour.fid-4bbfb0ab_194841cebf7_-5d0d</t>
  </si>
  <si>
    <t>2023-03-31T02:00:00</t>
  </si>
  <si>
    <t>aws_1hour.fid-4bbfb0ab_194841cebf7_-5ceb</t>
  </si>
  <si>
    <t>2023-03-31T03:00:00</t>
  </si>
  <si>
    <t>aws_1hour.fid-4bbfb0ab_194841cebf7_-5d27</t>
  </si>
  <si>
    <t>2023-03-31T04:00:00</t>
  </si>
  <si>
    <t>aws_1hour.fid-4bbfb0ab_194841cebf7_-5cf7</t>
  </si>
  <si>
    <t>2023-03-31T05:00:00</t>
  </si>
  <si>
    <t>aws_1hour.fid-4bbfb0ab_194841cebf7_-5ca8</t>
  </si>
  <si>
    <t>2023-03-31T06:00:00</t>
  </si>
  <si>
    <t>aws_1hour.fid-4bbfb0ab_194841cebf7_-5d0c</t>
  </si>
  <si>
    <t>2023-03-31T07:00:00</t>
  </si>
  <si>
    <t>aws_1hour.fid-4bbfb0ab_194841cebf7_-5ccb</t>
  </si>
  <si>
    <t>2023-03-31T08:00:00</t>
  </si>
  <si>
    <t>aws_1hour.fid-4bbfb0ab_194841cebf7_-5d01</t>
  </si>
  <si>
    <t>2023-03-31T09:00:00</t>
  </si>
  <si>
    <t>aws_1hour.fid-4bbfb0ab_194841cebf7_-5ce4</t>
  </si>
  <si>
    <t>2023-03-31T10:00:00</t>
  </si>
  <si>
    <t>aws_1hour.fid-4bbfb0ab_194841cebf7_-5cc2</t>
  </si>
  <si>
    <t>2023-03-31T11:00:00</t>
  </si>
  <si>
    <t>aws_1hour.fid-4bbfb0ab_194841cebf7_-5cab</t>
  </si>
  <si>
    <t>2023-03-31T12:00:00</t>
  </si>
  <si>
    <t>aws_1hour.fid-4bbfb0ab_194841cebf7_-5d43</t>
  </si>
  <si>
    <t>2023-03-31T13:00:00</t>
  </si>
  <si>
    <t>aws_1hour.fid-4bbfb0ab_194841cebf7_-5d21</t>
  </si>
  <si>
    <t>2023-03-31T14:00:00</t>
  </si>
  <si>
    <t>aws_1hour.fid-4bbfb0ab_194841cebf7_-5d14</t>
  </si>
  <si>
    <t>2023-03-31T15:00:00</t>
  </si>
  <si>
    <t>aws_1hour.fid-4bbfb0ab_194841cebf7_-5ca7</t>
  </si>
  <si>
    <t>2023-03-31T16:00:00</t>
  </si>
  <si>
    <t>aws_1hour.fid-4bbfb0ab_194841cebf7_-5cb0</t>
  </si>
  <si>
    <t>2023-03-31T17:00:00</t>
  </si>
  <si>
    <t>aws_1hour.fid-4bbfb0ab_194841cebf7_-5d31</t>
  </si>
  <si>
    <t>2023-03-31T18:00:00</t>
  </si>
  <si>
    <t>aws_1hour.fid-4bbfb0ab_194841cebf7_-5d2c</t>
  </si>
  <si>
    <t>2023-03-31T19:00:00</t>
  </si>
  <si>
    <t>aws_1hour.fid-4bbfb0ab_194841cebf7_-5d26</t>
  </si>
  <si>
    <t>2023-03-31T20:00:00</t>
  </si>
  <si>
    <t>aws_1hour.fid-4bbfb0ab_194841cebf7_-5d29</t>
  </si>
  <si>
    <t>2023-03-31T21:00:00</t>
  </si>
  <si>
    <t>aws_1hour.fid-4bbfb0ab_194841cebf7_-5cfa</t>
  </si>
  <si>
    <t>2023-03-31T22:00:00</t>
  </si>
  <si>
    <t>aws_1hour.fid-4bbfb0ab_194841cebf7_-5d07</t>
  </si>
  <si>
    <t>2023-03-31T23:00:00</t>
  </si>
  <si>
    <t>aws_1hour.fid-4bbfb0ab_194841cebf7_-5cc9</t>
  </si>
  <si>
    <t>2023-04-01T00:00:00</t>
  </si>
  <si>
    <t>aws_1hour.fid-4bbfb0ab_194841cebf7_-5d41</t>
  </si>
  <si>
    <t>2023-04-01T01:00:00</t>
  </si>
  <si>
    <t>aws_1hour.fid-4bbfb0ab_194841cebf7_-5d2b</t>
  </si>
  <si>
    <t>2023-04-01T02:00:00</t>
  </si>
  <si>
    <t>aws_1hour.fid-4bbfb0ab_194841cebf7_-5cbc</t>
  </si>
  <si>
    <t>2023-04-01T03:00:00</t>
  </si>
  <si>
    <t>aws_1hour.fid-4bbfb0ab_194841cebf7_-5cf3</t>
  </si>
  <si>
    <t>2023-04-01T04:00:00</t>
  </si>
  <si>
    <t>aws_1hour.fid-4bbfb0ab_194841cebf7_-5d2e</t>
  </si>
  <si>
    <t>2023-04-01T05:00:00</t>
  </si>
  <si>
    <t>aws_1hour.fid-4bbfb0ab_194841cebf7_-5ce3</t>
  </si>
  <si>
    <t>2023-04-01T06:00:00</t>
  </si>
  <si>
    <t>aws_1hour.fid-4bbfb0ab_194841cebf7_-5ca2</t>
  </si>
  <si>
    <t>2023-04-01T07:00:00</t>
  </si>
  <si>
    <t>aws_1hour.fid-4bbfb0ab_194841cebf7_-5cbb</t>
  </si>
  <si>
    <t>2023-04-01T08:00:00</t>
  </si>
  <si>
    <t>aws_1hour.fid-4bbfb0ab_194841cebf7_-5d20</t>
  </si>
  <si>
    <t>2023-04-01T09:00:00</t>
  </si>
  <si>
    <t>aws_1hour.fid-4bbfb0ab_194841cebf7_-5d17</t>
  </si>
  <si>
    <t>2023-04-01T10:00:00</t>
  </si>
  <si>
    <t>aws_1hour.fid-4bbfb0ab_194841cebf7_-5d0b</t>
  </si>
  <si>
    <t>2023-04-01T11:00:00</t>
  </si>
  <si>
    <t>aws_1hour.fid-4bbfb0ab_194841cebf7_-5ca6</t>
  </si>
  <si>
    <t>2023-04-01T12:00:00</t>
  </si>
  <si>
    <t>aws_1hour.fid-4bbfb0ab_194841cebf7_-5ccf</t>
  </si>
  <si>
    <t>2023-04-01T13:00:00</t>
  </si>
  <si>
    <t>aws_1hour.fid-4bbfb0ab_194841cebf7_-5cf2</t>
  </si>
  <si>
    <t>2023-04-01T14:00:00</t>
  </si>
  <si>
    <t>aws_1hour.fid-4bbfb0ab_194841cebf7_-5d1f</t>
  </si>
  <si>
    <t>2023-04-01T15:00:00</t>
  </si>
  <si>
    <t>aws_1hour.fid-4bbfb0ab_194841cebf7_-5cc7</t>
  </si>
  <si>
    <t>2023-04-01T16:00:00</t>
  </si>
  <si>
    <t>aws_1hour.fid-4bbfb0ab_194841cebf7_-5d3b</t>
  </si>
  <si>
    <t>2023-04-01T17:00:00</t>
  </si>
  <si>
    <t>aws_1hour.fid-4bbfb0ab_194841cebf7_-5d0a</t>
  </si>
  <si>
    <t>2023-04-01T18:00:00</t>
  </si>
  <si>
    <t>aws_1hour.fid-4bbfb0ab_194841cebf7_-5d1a</t>
  </si>
  <si>
    <t>2023-04-01T19:00:00</t>
  </si>
  <si>
    <t>aws_1hour.fid-4bbfb0ab_194841cebf7_-5cf6</t>
  </si>
  <si>
    <t>2023-04-01T20:00:00</t>
  </si>
  <si>
    <t>aws_1hour.fid-4bbfb0ab_194841cebf7_-5ce0</t>
  </si>
  <si>
    <t>2023-04-01T21:00:00</t>
  </si>
  <si>
    <t>aws_1hour.fid-4bbfb0ab_194841cebf7_-5d3d</t>
  </si>
  <si>
    <t>2023-04-01T22:00:00</t>
  </si>
  <si>
    <t>aws_1hour.fid-4bbfb0ab_194841cebf7_-5d35</t>
  </si>
  <si>
    <t>2023-04-01T23:00:00</t>
  </si>
  <si>
    <t>aws_1hour.fid-4bbfb0ab_194841cebf7_-5cd4</t>
  </si>
  <si>
    <t>2023-04-02T00:00:00</t>
  </si>
  <si>
    <t>aws_1hour.fid-4bbfb0ab_194841cebf7_-5d34</t>
  </si>
  <si>
    <t>2023-04-02T01:00:00</t>
  </si>
  <si>
    <t>aws_1hour.fid-4bbfb0ab_194841cebf7_-5cfc</t>
  </si>
  <si>
    <t>2023-04-02T02:00:00</t>
  </si>
  <si>
    <t>aws_1hour.fid-4bbfb0ab_194841cebf7_-5cf9</t>
  </si>
  <si>
    <t>2023-04-02T03:00:00</t>
  </si>
  <si>
    <t>aws_1hour.fid-4bbfb0ab_194841cebf7_-5cf0</t>
  </si>
  <si>
    <t>2023-04-02T04:00:00</t>
  </si>
  <si>
    <t>aws_1hour.fid-4bbfb0ab_194841cebf7_-5cb7</t>
  </si>
  <si>
    <t>2023-04-02T05:00:00</t>
  </si>
  <si>
    <t>aws_1hour.fid-4bbfb0ab_194841cebf7_-5cef</t>
  </si>
  <si>
    <t>2023-04-02T06:00:00</t>
  </si>
  <si>
    <t>aws_1hour.fid-4bbfb0ab_194841cebf7_-5ce8</t>
  </si>
  <si>
    <t>2023-04-02T07:00:00</t>
  </si>
  <si>
    <t>aws_1hour.fid-4bbfb0ab_194841cebf7_-5cba</t>
  </si>
  <si>
    <t>2023-04-02T08:00:00</t>
  </si>
  <si>
    <t>aws_1hour.fid-4bbfb0ab_194841cebf7_-5d1e</t>
  </si>
  <si>
    <t>2023-04-02T09:00:00</t>
  </si>
  <si>
    <t>aws_1hour.fid-4bbfb0ab_194841cebf7_-5cee</t>
  </si>
  <si>
    <t>2023-04-02T10:00:00</t>
  </si>
  <si>
    <t>aws_1hour.fid-4bbfb0ab_194841cebf7_-5cf5</t>
  </si>
  <si>
    <t>2023-04-02T11:00:00</t>
  </si>
  <si>
    <t>aws_1hour.fid-4bbfb0ab_194841cebf7_-5d03</t>
  </si>
  <si>
    <t>2023-04-02T12:00:00</t>
  </si>
  <si>
    <t>aws_1hour.fid-4bbfb0ab_194841cebf7_-5cbe</t>
  </si>
  <si>
    <t>2023-04-02T13:00:00</t>
  </si>
  <si>
    <t>aws_1hour.fid-4bbfb0ab_194841cebf7_-5cc8</t>
  </si>
  <si>
    <t>2023-04-02T14:00:00</t>
  </si>
  <si>
    <t>aws_1hour.fid-4bbfb0ab_194841cebf7_-5ca1</t>
  </si>
  <si>
    <t>2023-04-02T15:00:00</t>
  </si>
  <si>
    <t>aws_1hour.fid-4bbfb0ab_194841cebf7_-5cb9</t>
  </si>
  <si>
    <t>2023-04-02T16:00:00</t>
  </si>
  <si>
    <t>aws_1hour.fid-4bbfb0ab_194841cebf7_-5ced</t>
  </si>
  <si>
    <t>2023-04-02T17:00:00</t>
  </si>
  <si>
    <t>aws_1hour.fid-4bbfb0ab_194841cebf7_-5d40</t>
  </si>
  <si>
    <t>2023-04-02T18:00:00</t>
  </si>
  <si>
    <t>aws_1hour.fid-4bbfb0ab_194841cebf7_-5d30</t>
  </si>
  <si>
    <t>2023-04-02T19:00:00</t>
  </si>
  <si>
    <t>aws_1hour.fid-4bbfb0ab_194841cebf7_-5cc6</t>
  </si>
  <si>
    <t>2023-04-02T20:00:00</t>
  </si>
  <si>
    <t>aws_1hour.fid-4bbfb0ab_194841cebf7_-5d19</t>
  </si>
  <si>
    <t>2023-04-02T21:00:00</t>
  </si>
  <si>
    <t>aws_1hour.fid-4bbfb0ab_194841cebf7_-5d25</t>
  </si>
  <si>
    <t>2023-04-02T22:00:00</t>
  </si>
  <si>
    <t>aws_1hour.fid-4bbfb0ab_194841cebf7_-5d2a</t>
  </si>
  <si>
    <t>2023-04-02T23:00:00</t>
  </si>
  <si>
    <t>aws_1hour.fid-4bbfb0ab_194841cebf7_-5d24</t>
  </si>
  <si>
    <t>2023-04-03T00:00:00</t>
  </si>
  <si>
    <t>aws_1hour.fid-4bbfb0ab_194841cebf7_-5d37</t>
  </si>
  <si>
    <t>2023-04-03T01:00:00</t>
  </si>
  <si>
    <t>aws_1hour.fid-4bbfb0ab_194841cebf7_-5cbd</t>
  </si>
  <si>
    <t>2023-04-03T02:00:00</t>
  </si>
  <si>
    <t>aws_1hour.fid-4bbfb0ab_194841cebf7_-5cff</t>
  </si>
  <si>
    <t>2023-04-03T03:00:00</t>
  </si>
  <si>
    <t>aws_1hour.fid-4bbfb0ab_194841cebf7_-5cf1</t>
  </si>
  <si>
    <t>2023-04-03T04:00:00</t>
  </si>
  <si>
    <t>aws_1hour.fid-4bbfb0ab_194841cebf7_-5ce7</t>
  </si>
  <si>
    <t>2023-04-03T05:00:00</t>
  </si>
  <si>
    <t>aws_1hour.fid-4bbfb0ab_194841cebf7_-5d1d</t>
  </si>
  <si>
    <t>2023-04-03T06:00:00</t>
  </si>
  <si>
    <t>aws_1hour.fid-4bbfb0ab_194841cebf7_-5cea</t>
  </si>
  <si>
    <t>2023-04-03T07:00:00</t>
  </si>
  <si>
    <t>aws_1hour.fid-4bbfb0ab_194841cebf7_-5cd9</t>
  </si>
  <si>
    <t>2023-04-03T08:00:00</t>
  </si>
  <si>
    <t>aws_1hour.fid-4bbfb0ab_194841cebf7_-5ca0</t>
  </si>
  <si>
    <t>2023-04-03T09:00:00</t>
  </si>
  <si>
    <t>aws_1hour.fid-4bbfb0ab_194841cebf7_-5da9</t>
  </si>
  <si>
    <t>2023-04-03T10:00:00</t>
  </si>
  <si>
    <t>aws_1hour.fid-4bbfb0ab_194841cebf7_-5de7</t>
  </si>
  <si>
    <t>2023-04-03T11:00:00</t>
  </si>
  <si>
    <t>aws_1hour.fid-4bbfb0ab_194841cebf7_-5d9b</t>
  </si>
  <si>
    <t>2023-04-03T12:00:00</t>
  </si>
  <si>
    <t>aws_1hour.fid-4bbfb0ab_194841cebf7_-5d58</t>
  </si>
  <si>
    <t>2023-04-03T13:00:00</t>
  </si>
  <si>
    <t>aws_1hour.fid-4bbfb0ab_194841cebf7_-5dae</t>
  </si>
  <si>
    <t>2023-04-03T14:00:00</t>
  </si>
  <si>
    <t>aws_1hour.fid-4bbfb0ab_194841cebf7_-5d75</t>
  </si>
  <si>
    <t>2023-04-03T15:00:00</t>
  </si>
  <si>
    <t>aws_1hour.fid-4bbfb0ab_194841cebf7_-5d62</t>
  </si>
  <si>
    <t>2023-04-03T16:00:00</t>
  </si>
  <si>
    <t>aws_1hour.fid-4bbfb0ab_194841cebf7_-5d74</t>
  </si>
  <si>
    <t>2023-04-03T17:00:00</t>
  </si>
  <si>
    <t>aws_1hour.fid-4bbfb0ab_194841cebf7_-5db9</t>
  </si>
  <si>
    <t>2023-04-03T18:00:00</t>
  </si>
  <si>
    <t>aws_1hour.fid-4bbfb0ab_194841cebf7_-5d5a</t>
  </si>
  <si>
    <t>2023-04-03T19:00:00</t>
  </si>
  <si>
    <t>aws_1hour.fid-4bbfb0ab_194841cebf7_-5dad</t>
  </si>
  <si>
    <t>2023-04-03T20:00:00</t>
  </si>
  <si>
    <t>aws_1hour.fid-4bbfb0ab_194841cebf7_-5db3</t>
  </si>
  <si>
    <t>2023-04-03T21:00:00</t>
  </si>
  <si>
    <t>aws_1hour.fid-4bbfb0ab_194841cebf7_-5d84</t>
  </si>
  <si>
    <t>2023-04-03T22:00:00</t>
  </si>
  <si>
    <t>aws_1hour.fid-4bbfb0ab_194841cebf7_-5d57</t>
  </si>
  <si>
    <t>2023-04-03T23:00:00</t>
  </si>
  <si>
    <t>aws_1hour.fid-4bbfb0ab_194841cebf7_-5db2</t>
  </si>
  <si>
    <t>2023-04-04T00:00:00</t>
  </si>
  <si>
    <t>aws_1hour.fid-4bbfb0ab_194841cebf7_-5da0</t>
  </si>
  <si>
    <t>2023-04-04T01:00:00</t>
  </si>
  <si>
    <t>aws_1hour.fid-4bbfb0ab_194841cebf7_-5dd5</t>
  </si>
  <si>
    <t>2023-04-04T02:00:00</t>
  </si>
  <si>
    <t>aws_1hour.fid-4bbfb0ab_194841cebf7_-5d7d</t>
  </si>
  <si>
    <t>2023-04-04T03:00:00</t>
  </si>
  <si>
    <t>aws_1hour.fid-4bbfb0ab_194841cebf7_-5ddd</t>
  </si>
  <si>
    <t>2023-04-04T04:00:00</t>
  </si>
  <si>
    <t>aws_1hour.fid-4bbfb0ab_194841cebf7_-5da8</t>
  </si>
  <si>
    <t>2023-04-04T05:00:00</t>
  </si>
  <si>
    <t>aws_1hour.fid-4bbfb0ab_194841cebf7_-5d4c</t>
  </si>
  <si>
    <t>2023-04-04T06:00:00</t>
  </si>
  <si>
    <t>aws_1hour.fid-4bbfb0ab_194841cebf7_-5d90</t>
  </si>
  <si>
    <t>2023-04-04T07:00:00</t>
  </si>
  <si>
    <t>aws_1hour.fid-4bbfb0ab_194841cebf7_-5da4</t>
  </si>
  <si>
    <t>2023-04-04T08:00:00</t>
  </si>
  <si>
    <t>aws_1hour.fid-4bbfb0ab_194841cebf7_-5d7c</t>
  </si>
  <si>
    <t>2023-04-04T09:00:00</t>
  </si>
  <si>
    <t>aws_1hour.fid-4bbfb0ab_194841cebf7_-5dca</t>
  </si>
  <si>
    <t>2023-04-04T10:00:00</t>
  </si>
  <si>
    <t>aws_1hour.fid-4bbfb0ab_194841cebf7_-5dd4</t>
  </si>
  <si>
    <t>2023-04-04T11:00:00</t>
  </si>
  <si>
    <t>aws_1hour.fid-4bbfb0ab_194841cebf7_-5d5f</t>
  </si>
  <si>
    <t>2023-04-04T12:00:00</t>
  </si>
  <si>
    <t>aws_1hour.fid-4bbfb0ab_194841cebf7_-5d7b</t>
  </si>
  <si>
    <t>2023-04-04T13:00:00</t>
  </si>
  <si>
    <t>aws_1hour.fid-4bbfb0ab_194841cebf7_-5dc3</t>
  </si>
  <si>
    <t>2023-04-04T14:00:00</t>
  </si>
  <si>
    <t>aws_1hour.fid-4bbfb0ab_194841cebf7_-5d61</t>
  </si>
  <si>
    <t>2023-04-04T15:00:00</t>
  </si>
  <si>
    <t>aws_1hour.fid-4bbfb0ab_194841cebf7_-5d60</t>
  </si>
  <si>
    <t>2023-04-04T16:00:00</t>
  </si>
  <si>
    <t>aws_1hour.fid-4bbfb0ab_194841cebf7_-5dc1</t>
  </si>
  <si>
    <t>2023-04-04T17:00:00</t>
  </si>
  <si>
    <t>aws_1hour.fid-4bbfb0ab_194841cebf7_-5d8d</t>
  </si>
  <si>
    <t>2023-04-04T18:00:00</t>
  </si>
  <si>
    <t>aws_1hour.fid-4bbfb0ab_194841cebf7_-5df0</t>
  </si>
  <si>
    <t>2023-04-04T19:00:00</t>
  </si>
  <si>
    <t>aws_1hour.fid-4bbfb0ab_194841cebf7_-5da3</t>
  </si>
  <si>
    <t>2023-04-04T20:00:00</t>
  </si>
  <si>
    <t>aws_1hour.fid-4bbfb0ab_194841cebf7_-5d9e</t>
  </si>
  <si>
    <t>2023-04-04T21:00:00</t>
  </si>
  <si>
    <t>aws_1hour.fid-4bbfb0ab_194841cebf7_-5dbd</t>
  </si>
  <si>
    <t>2023-04-04T22:00:00</t>
  </si>
  <si>
    <t>aws_1hour.fid-4bbfb0ab_194841cebf7_-5d56</t>
  </si>
  <si>
    <t>2023-04-04T23:00:00</t>
  </si>
  <si>
    <t>aws_1hour.fid-4bbfb0ab_194841cebf7_-5d54</t>
  </si>
  <si>
    <t>2023-04-05T00:00:00</t>
  </si>
  <si>
    <t>aws_1hour.fid-4bbfb0ab_194841cebf7_-5dce</t>
  </si>
  <si>
    <t>2023-04-05T01:00:00</t>
  </si>
  <si>
    <t>aws_1hour.fid-4bbfb0ab_194841cebf7_-5d5e</t>
  </si>
  <si>
    <t>2023-04-05T02:00:00</t>
  </si>
  <si>
    <t>aws_1hour.fid-4bbfb0ab_194841cebf7_-5d66</t>
  </si>
  <si>
    <t>2023-04-05T03:00:00</t>
  </si>
  <si>
    <t>aws_1hour.fid-4bbfb0ab_194841cebf7_-5d83</t>
  </si>
  <si>
    <t>2023-04-05T04:00:00</t>
  </si>
  <si>
    <t>aws_1hour.fid-4bbfb0ab_194841cebf7_-5d53</t>
  </si>
  <si>
    <t>2023-04-05T05:00:00</t>
  </si>
  <si>
    <t>aws_1hour.fid-4bbfb0ab_194841cebf7_-5d69</t>
  </si>
  <si>
    <t>2023-04-05T06:00:00</t>
  </si>
  <si>
    <t>aws_1hour.fid-4bbfb0ab_194841cebf7_-5d94</t>
  </si>
  <si>
    <t>2023-04-05T07:00:00</t>
  </si>
  <si>
    <t>aws_1hour.fid-4bbfb0ab_194841cebf7_-5dc0</t>
  </si>
  <si>
    <t>2023-04-05T08:00:00</t>
  </si>
  <si>
    <t>aws_1hour.fid-4bbfb0ab_194841cebf7_-5d65</t>
  </si>
  <si>
    <t>2023-04-05T09:00:00</t>
  </si>
  <si>
    <t>aws_1hour.fid-4bbfb0ab_194841cebf7_-5dc5</t>
  </si>
  <si>
    <t>2023-04-05T10:00:00</t>
  </si>
  <si>
    <t>aws_1hour.fid-4bbfb0ab_194841cebf7_-5d49</t>
  </si>
  <si>
    <t>2023-04-05T11:00:00</t>
  </si>
  <si>
    <t>aws_1hour.fid-4bbfb0ab_194841cebf7_-5ddf</t>
  </si>
  <si>
    <t>2023-04-05T12:00:00</t>
  </si>
  <si>
    <t>aws_1hour.fid-4bbfb0ab_194841cebf7_-5dd3</t>
  </si>
  <si>
    <t>2023-04-05T13:00:00</t>
  </si>
  <si>
    <t>aws_1hour.fid-4bbfb0ab_194841cebf7_-5dbc</t>
  </si>
  <si>
    <t>2023-04-05T14:00:00</t>
  </si>
  <si>
    <t>aws_1hour.fid-4bbfb0ab_194841cebf7_-5d82</t>
  </si>
  <si>
    <t>2023-04-05T15:00:00</t>
  </si>
  <si>
    <t>aws_1hour.fid-4bbfb0ab_194841cebf7_-5dd2</t>
  </si>
  <si>
    <t>2023-04-05T16:00:00</t>
  </si>
  <si>
    <t>aws_1hour.fid-4bbfb0ab_194841cebf7_-5d72</t>
  </si>
  <si>
    <t>2023-04-05T17:00:00</t>
  </si>
  <si>
    <t>aws_1hour.fid-4bbfb0ab_194841cebf7_-5daa</t>
  </si>
  <si>
    <t>2023-04-05T18:00:00</t>
  </si>
  <si>
    <t>aws_1hour.fid-4bbfb0ab_194841cebf7_-5d4b</t>
  </si>
  <si>
    <t>2023-04-05T19:00:00</t>
  </si>
  <si>
    <t>aws_1hour.fid-4bbfb0ab_194841cebf7_-5d4a</t>
  </si>
  <si>
    <t>2023-04-05T20:00:00</t>
  </si>
  <si>
    <t>aws_1hour.fid-4bbfb0ab_194841cebf7_-5dc4</t>
  </si>
  <si>
    <t>2023-04-05T21:00:00</t>
  </si>
  <si>
    <t>aws_1hour.fid-4bbfb0ab_194841cebf7_-5dcd</t>
  </si>
  <si>
    <t>2023-04-05T22:00:00</t>
  </si>
  <si>
    <t>aws_1hour.fid-4bbfb0ab_194841cebf7_-5d9d</t>
  </si>
  <si>
    <t>2023-04-05T23:00:00</t>
  </si>
  <si>
    <t>aws_1hour.fid-4bbfb0ab_194841cebf7_-5dc9</t>
  </si>
  <si>
    <t>2023-04-06T00:00:00</t>
  </si>
  <si>
    <t>aws_1hour.fid-4bbfb0ab_194841cebf7_-5da2</t>
  </si>
  <si>
    <t>2023-04-06T01:00:00</t>
  </si>
  <si>
    <t>aws_1hour.fid-4bbfb0ab_194841cebf7_-5dda</t>
  </si>
  <si>
    <t>2023-04-06T02:00:00</t>
  </si>
  <si>
    <t>aws_1hour.fid-4bbfb0ab_194841cebf7_-5d7a</t>
  </si>
  <si>
    <t>2023-04-06T03:00:00</t>
  </si>
  <si>
    <t>aws_1hour.fid-4bbfb0ab_194841cebf7_-5de3</t>
  </si>
  <si>
    <t>2023-04-06T04:00:00</t>
  </si>
  <si>
    <t>aws_1hour.fid-4bbfb0ab_194841cebf7_-5de2</t>
  </si>
  <si>
    <t>2023-04-06T05:00:00</t>
  </si>
  <si>
    <t>aws_1hour.fid-4bbfb0ab_194841cebf7_-5dbb</t>
  </si>
  <si>
    <t>2023-04-06T06:00:00</t>
  </si>
  <si>
    <t>aws_1hour.fid-4bbfb0ab_194841cebf7_-5da1</t>
  </si>
  <si>
    <t>2023-04-06T07:00:00</t>
  </si>
  <si>
    <t>aws_1hour.fid-4bbfb0ab_194841cebf7_-5de8</t>
  </si>
  <si>
    <t>2023-04-06T08:00:00</t>
  </si>
  <si>
    <t>aws_1hour.fid-4bbfb0ab_194841cebf7_-5dd1</t>
  </si>
  <si>
    <t>2023-04-06T09:00:00</t>
  </si>
  <si>
    <t>aws_1hour.fid-4bbfb0ab_194841cebf7_-5da7</t>
  </si>
  <si>
    <t>2023-04-06T10:00:00</t>
  </si>
  <si>
    <t>aws_1hour.fid-4bbfb0ab_194841cebf7_-5dd9</t>
  </si>
  <si>
    <t>2023-04-06T11:00:00</t>
  </si>
  <si>
    <t>aws_1hour.fid-4bbfb0ab_194841cebf7_-5d4f</t>
  </si>
  <si>
    <t>2023-04-06T12:00:00</t>
  </si>
  <si>
    <t>aws_1hour.fid-4bbfb0ab_194841cebf7_-5d4e</t>
  </si>
  <si>
    <t>2023-04-06T13:00:00</t>
  </si>
  <si>
    <t>aws_1hour.fid-4bbfb0ab_194841cebf7_-5d79</t>
  </si>
  <si>
    <t>2023-04-06T14:00:00</t>
  </si>
  <si>
    <t>aws_1hour.fid-4bbfb0ab_194841cebf7_-5d81</t>
  </si>
  <si>
    <t>2023-04-06T15:00:00</t>
  </si>
  <si>
    <t>aws_1hour.fid-4bbfb0ab_194841cebf7_-5d8c</t>
  </si>
  <si>
    <t>2023-04-06T16:00:00</t>
  </si>
  <si>
    <t>aws_1hour.fid-4bbfb0ab_194841cebf7_-5de1</t>
  </si>
  <si>
    <t>2023-04-06T17:00:00</t>
  </si>
  <si>
    <t>aws_1hour.fid-4bbfb0ab_194841cebf7_-5d8f</t>
  </si>
  <si>
    <t>2023-04-06T18:00:00</t>
  </si>
  <si>
    <t>aws_1hour.fid-4bbfb0ab_194841cebf7_-5d7f</t>
  </si>
  <si>
    <t>2023-04-06T19:00:00</t>
  </si>
  <si>
    <t>aws_1hour.fid-4bbfb0ab_194841cebf7_-5da6</t>
  </si>
  <si>
    <t>2023-04-06T20:00:00</t>
  </si>
  <si>
    <t>aws_1hour.fid-4bbfb0ab_194841cebf7_-5d9a</t>
  </si>
  <si>
    <t>2023-04-06T21:00:00</t>
  </si>
  <si>
    <t>aws_1hour.fid-4bbfb0ab_194841cebf7_-5de6</t>
  </si>
  <si>
    <t>2023-04-06T22:00:00</t>
  </si>
  <si>
    <t>aws_1hour.fid-4bbfb0ab_194841cebf7_-5db1</t>
  </si>
  <si>
    <t>2023-04-06T23:00:00</t>
  </si>
  <si>
    <t>aws_1hour.fid-4bbfb0ab_194841cebf7_-5d73</t>
  </si>
  <si>
    <t>2023-04-07T00:00:00</t>
  </si>
  <si>
    <t>aws_1hour.fid-4bbfb0ab_194841cebf7_-5de0</t>
  </si>
  <si>
    <t>2023-04-07T01:00:00</t>
  </si>
  <si>
    <t>aws_1hour.fid-4bbfb0ab_194841cebf7_-5d86</t>
  </si>
  <si>
    <t>2023-04-07T02:00:00</t>
  </si>
  <si>
    <t>aws_1hour.fid-4bbfb0ab_194841cebf7_-5db5</t>
  </si>
  <si>
    <t>2023-04-07T03:00:00</t>
  </si>
  <si>
    <t>aws_1hour.fid-4bbfb0ab_194841cebf7_-5dbe</t>
  </si>
  <si>
    <t>2023-04-07T04:00:00</t>
  </si>
  <si>
    <t>aws_1hour.fid-4bbfb0ab_194841cebf7_-5d5d</t>
  </si>
  <si>
    <t>2023-04-07T05:00:00</t>
  </si>
  <si>
    <t>aws_1hour.fid-4bbfb0ab_194841cebf7_-5d9c</t>
  </si>
  <si>
    <t>2023-04-07T06:00:00</t>
  </si>
  <si>
    <t>aws_1hour.fid-4bbfb0ab_194841cebf7_-5ded</t>
  </si>
  <si>
    <t>2023-04-07T07:00:00</t>
  </si>
  <si>
    <t>aws_1hour.fid-4bbfb0ab_194841cebf7_-5de5</t>
  </si>
  <si>
    <t>2023-04-07T08:00:00</t>
  </si>
  <si>
    <t>aws_1hour.fid-4bbfb0ab_194841cebf7_-5db0</t>
  </si>
  <si>
    <t>2023-04-07T09:00:00</t>
  </si>
  <si>
    <t>aws_1hour.fid-4bbfb0ab_194841cebf7_-5d6c</t>
  </si>
  <si>
    <t>2023-04-07T10:00:00</t>
  </si>
  <si>
    <t>aws_1hour.fid-4bbfb0ab_194841cebf7_-5d4d</t>
  </si>
  <si>
    <t>2023-04-07T11:00:00</t>
  </si>
  <si>
    <t>aws_1hour.fid-4bbfb0ab_194841cebf7_-5d97</t>
  </si>
  <si>
    <t>2023-04-07T12:00:00</t>
  </si>
  <si>
    <t>aws_1hour.fid-4bbfb0ab_194841cebf7_-5d48</t>
  </si>
  <si>
    <t>2023-04-07T13:00:00</t>
  </si>
  <si>
    <t>aws_1hour.fid-4bbfb0ab_194841cebf7_-5d78</t>
  </si>
  <si>
    <t>2023-04-07T14:00:00</t>
  </si>
  <si>
    <t>aws_1hour.fid-4bbfb0ab_194841cebf7_-5def</t>
  </si>
  <si>
    <t>2023-04-07T15:00:00</t>
  </si>
  <si>
    <t>aws_1hour.fid-4bbfb0ab_194841cebf7_-5db8</t>
  </si>
  <si>
    <t>2023-04-07T16:00:00</t>
  </si>
  <si>
    <t>aws_1hour.fid-4bbfb0ab_194841cebf7_-5d8b</t>
  </si>
  <si>
    <t>2023-04-07T17:00:00</t>
  </si>
  <si>
    <t>aws_1hour.fid-4bbfb0ab_194841cebf7_-5dc7</t>
  </si>
  <si>
    <t>2023-04-07T18:00:00</t>
  </si>
  <si>
    <t>aws_1hour.fid-4bbfb0ab_194841cebf7_-5dec</t>
  </si>
  <si>
    <t>2023-04-07T19:00:00</t>
  </si>
  <si>
    <t>aws_1hour.fid-4bbfb0ab_194841cebf7_-5d47</t>
  </si>
  <si>
    <t>2023-04-07T20:00:00</t>
  </si>
  <si>
    <t>aws_1hour.fid-4bbfb0ab_194841cebf7_-5d6f</t>
  </si>
  <si>
    <t>2023-04-07T21:00:00</t>
  </si>
  <si>
    <t>aws_1hour.fid-4bbfb0ab_194841cebf7_-5d7e</t>
  </si>
  <si>
    <t>2023-04-07T22:00:00</t>
  </si>
  <si>
    <t>aws_1hour.fid-4bbfb0ab_194841cebf7_-5dd7</t>
  </si>
  <si>
    <t>2023-04-07T23:00:00</t>
  </si>
  <si>
    <t>aws_1hour.fid-4bbfb0ab_194841cebf7_-5d59</t>
  </si>
  <si>
    <t>2023-04-08T00:00:00</t>
  </si>
  <si>
    <t>aws_1hour.fid-4bbfb0ab_194841cebf7_-5d64</t>
  </si>
  <si>
    <t>2023-04-08T01:00:00</t>
  </si>
  <si>
    <t>aws_1hour.fid-4bbfb0ab_194841cebf7_-5dc6</t>
  </si>
  <si>
    <t>2023-04-08T02:00:00</t>
  </si>
  <si>
    <t>aws_1hour.fid-4bbfb0ab_194841cebf7_-5d71</t>
  </si>
  <si>
    <t>2023-04-08T03:00:00</t>
  </si>
  <si>
    <t>aws_1hour.fid-4bbfb0ab_194841cebf7_-5d6b</t>
  </si>
  <si>
    <t>2023-04-08T04:00:00</t>
  </si>
  <si>
    <t>aws_1hour.fid-4bbfb0ab_194841cebf7_-5d85</t>
  </si>
  <si>
    <t>2023-04-08T05:00:00</t>
  </si>
  <si>
    <t>aws_1hour.fid-4bbfb0ab_194841cebf7_-5d99</t>
  </si>
  <si>
    <t>2023-04-08T06:00:00</t>
  </si>
  <si>
    <t>aws_1hour.fid-4bbfb0ab_194841cebf7_-5dbf</t>
  </si>
  <si>
    <t>2023-04-08T07:00:00</t>
  </si>
  <si>
    <t>aws_1hour.fid-4bbfb0ab_194841cebf7_-5d68</t>
  </si>
  <si>
    <t>2023-04-08T08:00:00</t>
  </si>
  <si>
    <t>aws_1hour.fid-4bbfb0ab_194841cebf7_-5daf</t>
  </si>
  <si>
    <t>2023-04-08T09:00:00</t>
  </si>
  <si>
    <t>aws_1hour.fid-4bbfb0ab_194841cebf7_-5deb</t>
  </si>
  <si>
    <t>2023-04-08T10:00:00</t>
  </si>
  <si>
    <t>aws_1hour.fid-4bbfb0ab_194841cebf7_-5d67</t>
  </si>
  <si>
    <t>2023-04-08T11:00:00</t>
  </si>
  <si>
    <t>aws_1hour.fid-4bbfb0ab_194841cebf7_-5d8a</t>
  </si>
  <si>
    <t>2023-04-08T12:00:00</t>
  </si>
  <si>
    <t>aws_1hour.fid-4bbfb0ab_194841cebf7_-5da5</t>
  </si>
  <si>
    <t>2023-04-08T13:00:00</t>
  </si>
  <si>
    <t>aws_1hour.fid-4bbfb0ab_194841cebf7_-5ddc</t>
  </si>
  <si>
    <t>2023-04-08T14:00:00</t>
  </si>
  <si>
    <t>aws_1hour.fid-4bbfb0ab_194841cebf7_-5d6e</t>
  </si>
  <si>
    <t>2023-04-08T15:00:00</t>
  </si>
  <si>
    <t>aws_1hour.fid-4bbfb0ab_194841cebf7_-5d8e</t>
  </si>
  <si>
    <t>2023-04-08T16:00:00</t>
  </si>
  <si>
    <t>aws_1hour.fid-4bbfb0ab_194841cebf7_-5d96</t>
  </si>
  <si>
    <t>2023-04-08T17:00:00</t>
  </si>
  <si>
    <t>aws_1hour.fid-4bbfb0ab_194841cebf7_-5dd0</t>
  </si>
  <si>
    <t>2023-04-08T18:00:00</t>
  </si>
  <si>
    <t>aws_1hour.fid-4bbfb0ab_194841cebf7_-5d89</t>
  </si>
  <si>
    <t>2023-04-08T19:00:00</t>
  </si>
  <si>
    <t>aws_1hour.fid-4bbfb0ab_194841cebf7_-5dd8</t>
  </si>
  <si>
    <t>2023-04-08T20:00:00</t>
  </si>
  <si>
    <t>aws_1hour.fid-4bbfb0ab_194841cebf7_-5dc2</t>
  </si>
  <si>
    <t>2023-04-08T21:00:00</t>
  </si>
  <si>
    <t>aws_1hour.fid-4bbfb0ab_194841cebf7_-5d9f</t>
  </si>
  <si>
    <t>2023-04-08T22:00:00</t>
  </si>
  <si>
    <t>aws_1hour.fid-4bbfb0ab_194841cebf7_-5d6a</t>
  </si>
  <si>
    <t>2023-04-08T23:00:00</t>
  </si>
  <si>
    <t>aws_1hour.fid-4bbfb0ab_194841cebf7_-5d77</t>
  </si>
  <si>
    <t>2023-04-09T00:00:00</t>
  </si>
  <si>
    <t>aws_1hour.fid-4bbfb0ab_194841cebf7_-5dde</t>
  </si>
  <si>
    <t>2023-04-09T01:00:00</t>
  </si>
  <si>
    <t>aws_1hour.fid-4bbfb0ab_194841cebf7_-5d98</t>
  </si>
  <si>
    <t>2023-04-09T02:00:00</t>
  </si>
  <si>
    <t>aws_1hour.fid-4bbfb0ab_194841cebf7_-5dcc</t>
  </si>
  <si>
    <t>2023-04-09T03:00:00</t>
  </si>
  <si>
    <t>aws_1hour.fid-4bbfb0ab_194841cebf7_-5d88</t>
  </si>
  <si>
    <t>2023-04-09T04:00:00</t>
  </si>
  <si>
    <t>aws_1hour.fid-4bbfb0ab_194841cebf7_-5dac</t>
  </si>
  <si>
    <t>2023-04-09T05:00:00</t>
  </si>
  <si>
    <t>aws_1hour.fid-4bbfb0ab_194841cebf7_-5d70</t>
  </si>
  <si>
    <t>2023-04-09T06:00:00</t>
  </si>
  <si>
    <t>aws_1hour.fid-4bbfb0ab_194841cebf7_-5d5c</t>
  </si>
  <si>
    <t>2023-04-09T07:00:00</t>
  </si>
  <si>
    <t>aws_1hour.fid-4bbfb0ab_194841cebf7_-5dee</t>
  </si>
  <si>
    <t>2023-04-09T08:00:00</t>
  </si>
  <si>
    <t>aws_1hour.fid-4bbfb0ab_194841cebf7_-5dea</t>
  </si>
  <si>
    <t>2023-04-09T09:00:00</t>
  </si>
  <si>
    <t>aws_1hour.fid-4bbfb0ab_194841cebf7_-5d46</t>
  </si>
  <si>
    <t>2023-04-09T10:00:00</t>
  </si>
  <si>
    <t>aws_1hour.fid-4bbfb0ab_194841cebf7_-5d63</t>
  </si>
  <si>
    <t>2023-04-09T11:00:00</t>
  </si>
  <si>
    <t>aws_1hour.fid-4bbfb0ab_194841cebf7_-5d95</t>
  </si>
  <si>
    <t>2023-04-09T12:00:00</t>
  </si>
  <si>
    <t>aws_1hour.fid-4bbfb0ab_194841cebf7_-5db7</t>
  </si>
  <si>
    <t>2023-04-09T13:00:00</t>
  </si>
  <si>
    <t>aws_1hour.fid-4bbfb0ab_194841cebf7_-5d80</t>
  </si>
  <si>
    <t>2023-04-09T14:00:00</t>
  </si>
  <si>
    <t>aws_1hour.fid-4bbfb0ab_194841cebf7_-5dd6</t>
  </si>
  <si>
    <t>2023-04-09T15:00:00</t>
  </si>
  <si>
    <t>aws_1hour.fid-4bbfb0ab_194841cebf7_-5d87</t>
  </si>
  <si>
    <t>2023-04-09T16:00:00</t>
  </si>
  <si>
    <t>aws_1hour.fid-4bbfb0ab_194841cebf7_-5d52</t>
  </si>
  <si>
    <t>2023-04-09T17:00:00</t>
  </si>
  <si>
    <t>aws_1hour.fid-4bbfb0ab_194841cebf7_-5d5b</t>
  </si>
  <si>
    <t>2023-04-09T18:00:00</t>
  </si>
  <si>
    <t>aws_1hour.fid-4bbfb0ab_194841cebf7_-5dcf</t>
  </si>
  <si>
    <t>2023-04-09T19:00:00</t>
  </si>
  <si>
    <t>aws_1hour.fid-4bbfb0ab_194841cebf7_-5dab</t>
  </si>
  <si>
    <t>2023-04-09T20:00:00</t>
  </si>
  <si>
    <t>aws_1hour.fid-4bbfb0ab_194841cebf7_-5dcb</t>
  </si>
  <si>
    <t>2023-04-09T21:00:00</t>
  </si>
  <si>
    <t>aws_1hour.fid-4bbfb0ab_194841cebf7_-5dba</t>
  </si>
  <si>
    <t>2023-04-09T22:00:00</t>
  </si>
  <si>
    <t>aws_1hour.fid-4bbfb0ab_194841cebf7_-5d55</t>
  </si>
  <si>
    <t>2023-04-09T23:00:00</t>
  </si>
  <si>
    <t>aws_1hour.fid-4bbfb0ab_194841cebf7_-5d51</t>
  </si>
  <si>
    <t>2023-04-10T00:00:00</t>
  </si>
  <si>
    <t>aws_1hour.fid-4bbfb0ab_194841cebf7_-5db4</t>
  </si>
  <si>
    <t>2023-04-10T01:00:00</t>
  </si>
  <si>
    <t>aws_1hour.fid-4bbfb0ab_194841cebf7_-5d6d</t>
  </si>
  <si>
    <t>2023-04-10T02:00:00</t>
  </si>
  <si>
    <t>aws_1hour.fid-4bbfb0ab_194841cebf7_-5de9</t>
  </si>
  <si>
    <t>2023-04-10T03:00:00</t>
  </si>
  <si>
    <t>aws_1hour.fid-4bbfb0ab_194841cebf7_-5de4</t>
  </si>
  <si>
    <t>2023-04-10T04:00:00</t>
  </si>
  <si>
    <t>aws_1hour.fid-4bbfb0ab_194841cebf7_-5d91</t>
  </si>
  <si>
    <t>2023-04-10T05:00:00</t>
  </si>
  <si>
    <t>aws_1hour.fid-4bbfb0ab_194841cebf7_-5dc8</t>
  </si>
  <si>
    <t>2023-04-10T06:00:00</t>
  </si>
  <si>
    <t>aws_1hour.fid-4bbfb0ab_194841cebf7_-5ddb</t>
  </si>
  <si>
    <t>2023-04-10T07:00:00</t>
  </si>
  <si>
    <t>aws_1hour.fid-4bbfb0ab_194841cebf7_-5d93</t>
  </si>
  <si>
    <t>2023-04-10T08:00:00</t>
  </si>
  <si>
    <t>aws_1hour.fid-4bbfb0ab_194841cebf7_-5d92</t>
  </si>
  <si>
    <t>2023-04-10T09:00:00</t>
  </si>
  <si>
    <t>aws_1hour.fid-4bbfb0ab_194841cebf7_-5e97</t>
  </si>
  <si>
    <t>2023-04-10T10:00:00</t>
  </si>
  <si>
    <t>aws_1hour.fid-4bbfb0ab_194841cebf7_-5e96</t>
  </si>
  <si>
    <t>2023-04-10T11:00:00</t>
  </si>
  <si>
    <t>aws_1hour.fid-4bbfb0ab_194841cebf7_-5e36</t>
  </si>
  <si>
    <t>2023-04-10T12:00:00</t>
  </si>
  <si>
    <t>aws_1hour.fid-4bbfb0ab_194841cebf7_-5e48</t>
  </si>
  <si>
    <t>2023-04-10T13:00:00</t>
  </si>
  <si>
    <t>aws_1hour.fid-4bbfb0ab_194841cebf7_-5e2d</t>
  </si>
  <si>
    <t>2023-04-10T14:00:00</t>
  </si>
  <si>
    <t>aws_1hour.fid-4bbfb0ab_194841cebf7_-5e52</t>
  </si>
  <si>
    <t>2023-04-10T15:00:00</t>
  </si>
  <si>
    <t>aws_1hour.fid-4bbfb0ab_194841cebf7_-5e23</t>
  </si>
  <si>
    <t>2023-04-10T16:00:00</t>
  </si>
  <si>
    <t>aws_1hour.fid-4bbfb0ab_194841cebf7_-5e4e</t>
  </si>
  <si>
    <t>2023-04-10T17:00:00</t>
  </si>
  <si>
    <t>aws_1hour.fid-4bbfb0ab_194841cebf7_-5dff</t>
  </si>
  <si>
    <t>2023-04-10T18:00:00</t>
  </si>
  <si>
    <t>aws_1hour.fid-4bbfb0ab_194841cebf7_-5e4b</t>
  </si>
  <si>
    <t>2023-04-10T19:00:00</t>
  </si>
  <si>
    <t>aws_1hour.fid-4bbfb0ab_194841cebf7_-5e6c</t>
  </si>
  <si>
    <t>2023-04-10T20:00:00</t>
  </si>
  <si>
    <t>aws_1hour.fid-4bbfb0ab_194841cebf7_-5e14</t>
  </si>
  <si>
    <t>2023-04-10T21:00:00</t>
  </si>
  <si>
    <t>aws_1hour.fid-4bbfb0ab_194841cebf7_-5dfd</t>
  </si>
  <si>
    <t>2023-04-10T22:00:00</t>
  </si>
  <si>
    <t>aws_1hour.fid-4bbfb0ab_194841cebf7_-5e92</t>
  </si>
  <si>
    <t>2023-04-10T23:00:00</t>
  </si>
  <si>
    <t>aws_1hour.fid-4bbfb0ab_194841cebf7_-5e63</t>
  </si>
  <si>
    <t>2023-04-11T00:00:00</t>
  </si>
  <si>
    <t>aws_1hour.fid-4bbfb0ab_194841cebf7_-5e78</t>
  </si>
  <si>
    <t>2023-04-11T01:00:00</t>
  </si>
  <si>
    <t>aws_1hour.fid-4bbfb0ab_194841cebf7_-5e3c</t>
  </si>
  <si>
    <t>2023-04-11T02:00:00</t>
  </si>
  <si>
    <t>aws_1hour.fid-4bbfb0ab_194841cebf7_-5e8b</t>
  </si>
  <si>
    <t>2023-04-11T03:00:00</t>
  </si>
  <si>
    <t>aws_1hour.fid-4bbfb0ab_194841cebf7_-5e4d</t>
  </si>
  <si>
    <t>2023-04-11T04:00:00</t>
  </si>
  <si>
    <t>aws_1hour.fid-4bbfb0ab_194841cebf7_-5e6a</t>
  </si>
  <si>
    <t>2023-04-11T05:00:00</t>
  </si>
  <si>
    <t>aws_1hour.fid-4bbfb0ab_194841cebf7_-5e2c</t>
  </si>
  <si>
    <t>2023-04-11T06:00:00</t>
  </si>
  <si>
    <t>aws_1hour.fid-4bbfb0ab_194841cebf7_-5e54</t>
  </si>
  <si>
    <t>2023-04-11T07:00:00</t>
  </si>
  <si>
    <t>aws_1hour.fid-4bbfb0ab_194841cebf7_-5dfc</t>
  </si>
  <si>
    <t>2023-04-11T08:00:00</t>
  </si>
  <si>
    <t>aws_1hour.fid-4bbfb0ab_194841cebf7_-5e67</t>
  </si>
  <si>
    <t>2023-04-11T09:00:00</t>
  </si>
  <si>
    <t>aws_1hour.fid-4bbfb0ab_194841cebf7_-5e62</t>
  </si>
  <si>
    <t>2023-04-11T10:00:00</t>
  </si>
  <si>
    <t>aws_1hour.fid-4bbfb0ab_194841cebf7_-5e7c</t>
  </si>
  <si>
    <t>2023-04-11T11:00:00</t>
  </si>
  <si>
    <t>aws_1hour.fid-4bbfb0ab_194841cebf7_-5e56</t>
  </si>
  <si>
    <t>2023-04-11T12:00:00</t>
  </si>
  <si>
    <t>aws_1hour.fid-4bbfb0ab_194841cebf7_-5e13</t>
  </si>
  <si>
    <t>2023-04-11T13:00:00</t>
  </si>
  <si>
    <t>aws_1hour.fid-4bbfb0ab_194841cebf7_-5e33</t>
  </si>
  <si>
    <t>2023-04-11T14:00:00</t>
  </si>
  <si>
    <t>aws_1hour.fid-4bbfb0ab_194841cebf7_-5e6f</t>
  </si>
  <si>
    <t>2023-04-11T15:00:00</t>
  </si>
  <si>
    <t>aws_1hour.fid-4bbfb0ab_194841cebf7_-5e8f</t>
  </si>
  <si>
    <t>2023-04-11T16:00:00</t>
  </si>
  <si>
    <t>aws_1hour.fid-4bbfb0ab_194841cebf7_-5e3b</t>
  </si>
  <si>
    <t>2023-04-11T17:00:00</t>
  </si>
  <si>
    <t>aws_1hour.fid-4bbfb0ab_194841cebf7_-5e88</t>
  </si>
  <si>
    <t>2023-04-11T18:00:00</t>
  </si>
  <si>
    <t>aws_1hour.fid-4bbfb0ab_194841cebf7_-5e74</t>
  </si>
  <si>
    <t>2023-04-11T19:00:00</t>
  </si>
  <si>
    <t>aws_1hour.fid-4bbfb0ab_194841cebf7_-5e4c</t>
  </si>
  <si>
    <t>2023-04-11T20:00:00</t>
  </si>
  <si>
    <t>aws_1hour.fid-4bbfb0ab_194841cebf7_-5e86</t>
  </si>
  <si>
    <t>2023-04-11T21:00:00</t>
  </si>
  <si>
    <t>aws_1hour.fid-4bbfb0ab_194841cebf7_-5e11</t>
  </si>
  <si>
    <t>2023-04-11T22:00:00</t>
  </si>
  <si>
    <t>aws_1hour.fid-4bbfb0ab_194841cebf7_-5e66</t>
  </si>
  <si>
    <t>2023-04-11T23:00:00</t>
  </si>
  <si>
    <t>aws_1hour.fid-4bbfb0ab_194841cebf7_-5e53</t>
  </si>
  <si>
    <t>2023-04-12T00:00:00</t>
  </si>
  <si>
    <t>aws_1hour.fid-4bbfb0ab_194841cebf7_-5e49</t>
  </si>
  <si>
    <t>2023-04-12T01:00:00</t>
  </si>
  <si>
    <t>aws_1hour.fid-4bbfb0ab_194841cebf7_-5e95</t>
  </si>
  <si>
    <t>2023-04-12T02:00:00</t>
  </si>
  <si>
    <t>aws_1hour.fid-4bbfb0ab_194841cebf7_-5df7</t>
  </si>
  <si>
    <t>2023-04-12T03:00:00</t>
  </si>
  <si>
    <t>aws_1hour.fid-4bbfb0ab_194841cebf7_-5e07</t>
  </si>
  <si>
    <t>2023-04-12T04:00:00</t>
  </si>
  <si>
    <t>aws_1hour.fid-4bbfb0ab_194841cebf7_-5e2b</t>
  </si>
  <si>
    <t>2023-04-12T05:00:00</t>
  </si>
  <si>
    <t>aws_1hour.fid-4bbfb0ab_194841cebf7_-5e28</t>
  </si>
  <si>
    <t>2023-04-12T06:00:00</t>
  </si>
  <si>
    <t>aws_1hour.fid-4bbfb0ab_194841cebf7_-5e2a</t>
  </si>
  <si>
    <t>2023-04-12T07:00:00</t>
  </si>
  <si>
    <t>aws_1hour.fid-4bbfb0ab_194841cebf7_-5e94</t>
  </si>
  <si>
    <t>2023-04-12T08:00:00</t>
  </si>
  <si>
    <t>aws_1hour.fid-4bbfb0ab_194841cebf7_-5e1c</t>
  </si>
  <si>
    <t>2023-04-12T09:00:00</t>
  </si>
  <si>
    <t>aws_1hour.fid-4bbfb0ab_194841cebf7_-5e16</t>
  </si>
  <si>
    <t>2023-04-12T10:00:00</t>
  </si>
  <si>
    <t>aws_1hour.fid-4bbfb0ab_194841cebf7_-5e3a</t>
  </si>
  <si>
    <t>2023-04-12T11:00:00</t>
  </si>
  <si>
    <t>aws_1hour.fid-4bbfb0ab_194841cebf7_-5e44</t>
  </si>
  <si>
    <t>2023-04-12T12:00:00</t>
  </si>
  <si>
    <t>aws_1hour.fid-4bbfb0ab_194841cebf7_-5e38</t>
  </si>
  <si>
    <t>2023-04-12T13:00:00</t>
  </si>
  <si>
    <t>aws_1hour.fid-4bbfb0ab_194841cebf7_-5e8a</t>
  </si>
  <si>
    <t>2023-04-12T14:00:00</t>
  </si>
  <si>
    <t>aws_1hour.fid-4bbfb0ab_194841cebf7_-5e5c</t>
  </si>
  <si>
    <t>2023-04-12T15:00:00</t>
  </si>
  <si>
    <t>aws_1hour.fid-4bbfb0ab_194841cebf7_-5e19</t>
  </si>
  <si>
    <t>2023-04-12T16:00:00</t>
  </si>
  <si>
    <t>aws_1hour.fid-4bbfb0ab_194841cebf7_-5e30</t>
  </si>
  <si>
    <t>2023-04-12T17:00:00</t>
  </si>
  <si>
    <t>aws_1hour.fid-4bbfb0ab_194841cebf7_-5e45</t>
  </si>
  <si>
    <t>2023-04-12T18:00:00</t>
  </si>
  <si>
    <t>aws_1hour.fid-4bbfb0ab_194841cebf7_-5e3f</t>
  </si>
  <si>
    <t>2023-04-12T19:00:00</t>
  </si>
  <si>
    <t>aws_1hour.fid-4bbfb0ab_194841cebf7_-5e69</t>
  </si>
  <si>
    <t>2023-04-12T20:00:00</t>
  </si>
  <si>
    <t>aws_1hour.fid-4bbfb0ab_194841cebf7_-5e5f</t>
  </si>
  <si>
    <t>2023-04-12T21:00:00</t>
  </si>
  <si>
    <t>aws_1hour.fid-4bbfb0ab_194841cebf7_-5e29</t>
  </si>
  <si>
    <t>2023-04-12T22:00:00</t>
  </si>
  <si>
    <t>aws_1hour.fid-4bbfb0ab_194841cebf7_-5e06</t>
  </si>
  <si>
    <t>2023-04-12T23:00:00</t>
  </si>
  <si>
    <t>aws_1hour.fid-4bbfb0ab_194841cebf7_-5e04</t>
  </si>
  <si>
    <t>2023-04-13T00:00:00</t>
  </si>
  <si>
    <t>aws_1hour.fid-4bbfb0ab_194841cebf7_-5e83</t>
  </si>
  <si>
    <t>2023-04-13T01:00:00</t>
  </si>
  <si>
    <t>aws_1hour.fid-4bbfb0ab_194841cebf7_-5e7f</t>
  </si>
  <si>
    <t>2023-04-13T02:00:00</t>
  </si>
  <si>
    <t>aws_1hour.fid-4bbfb0ab_194841cebf7_-5e35</t>
  </si>
  <si>
    <t>2023-04-13T03:00:00</t>
  </si>
  <si>
    <t>aws_1hour.fid-4bbfb0ab_194841cebf7_-5e22</t>
  </si>
  <si>
    <t>2023-04-13T04:00:00</t>
  </si>
  <si>
    <t>aws_1hour.fid-4bbfb0ab_194841cebf7_-5e8e</t>
  </si>
  <si>
    <t>2023-04-13T05:00:00</t>
  </si>
  <si>
    <t>aws_1hour.fid-4bbfb0ab_194841cebf7_-5e77</t>
  </si>
  <si>
    <t>2023-04-13T06:00:00</t>
  </si>
  <si>
    <t>aws_1hour.fid-4bbfb0ab_194841cebf7_-5e0b</t>
  </si>
  <si>
    <t>2023-04-13T07:00:00</t>
  </si>
  <si>
    <t>aws_1hour.fid-4bbfb0ab_194841cebf7_-5e8d</t>
  </si>
  <si>
    <t>2023-04-13T08:00:00</t>
  </si>
  <si>
    <t>aws_1hour.fid-4bbfb0ab_194841cebf7_-5e3e</t>
  </si>
  <si>
    <t>2023-04-13T09:00:00</t>
  </si>
  <si>
    <t>aws_1hour.fid-4bbfb0ab_194841cebf7_-5e0d</t>
  </si>
  <si>
    <t>2023-04-13T10:00:00</t>
  </si>
  <si>
    <t>aws_1hour.fid-4bbfb0ab_194841cebf7_-5dfa</t>
  </si>
  <si>
    <t>2023-04-13T11:00:00</t>
  </si>
  <si>
    <t>aws_1hour.fid-4bbfb0ab_194841cebf7_-5e7b</t>
  </si>
  <si>
    <t>2023-04-13T12:00:00</t>
  </si>
  <si>
    <t>aws_1hour.fid-4bbfb0ab_194841cebf7_-5e82</t>
  </si>
  <si>
    <t>2023-04-13T13:00:00</t>
  </si>
  <si>
    <t>aws_1hour.fid-4bbfb0ab_194841cebf7_-5e21</t>
  </si>
  <si>
    <t>2023-04-13T14:00:00</t>
  </si>
  <si>
    <t>aws_1hour.fid-4bbfb0ab_194841cebf7_-5e98</t>
  </si>
  <si>
    <t>2023-04-13T15:00:00</t>
  </si>
  <si>
    <t>aws_1hour.fid-4bbfb0ab_194841cebf7_-5e55</t>
  </si>
  <si>
    <t>2023-04-13T16:00:00</t>
  </si>
  <si>
    <t>aws_1hour.fid-4bbfb0ab_194841cebf7_-5e5b</t>
  </si>
  <si>
    <t>2023-04-13T17:00:00</t>
  </si>
  <si>
    <t>aws_1hour.fid-4bbfb0ab_194841cebf7_-5e51</t>
  </si>
  <si>
    <t>2023-04-13T18:00:00</t>
  </si>
  <si>
    <t>aws_1hour.fid-4bbfb0ab_194841cebf7_-5e24</t>
  </si>
  <si>
    <t>2023-04-13T19:00:00</t>
  </si>
  <si>
    <t>aws_1hour.fid-4bbfb0ab_194841cebf7_-5dfb</t>
  </si>
  <si>
    <t>2023-04-13T20:00:00</t>
  </si>
  <si>
    <t>aws_1hour.fid-4bbfb0ab_194841cebf7_-5df2</t>
  </si>
  <si>
    <t>2023-04-13T21:00:00</t>
  </si>
  <si>
    <t>aws_1hour.fid-4bbfb0ab_194841cebf7_-5e7a</t>
  </si>
  <si>
    <t>2023-04-13T22:00:00</t>
  </si>
  <si>
    <t>aws_1hour.fid-4bbfb0ab_194841cebf7_-5e5e</t>
  </si>
  <si>
    <t>2023-04-13T23:00:00</t>
  </si>
  <si>
    <t>aws_1hour.fid-4bbfb0ab_194841cebf7_-5e34</t>
  </si>
  <si>
    <t>2023-04-14T00:00:00</t>
  </si>
  <si>
    <t>aws_1hour.fid-4bbfb0ab_194841cebf7_-5e03</t>
  </si>
  <si>
    <t>2023-04-14T01:00:00</t>
  </si>
  <si>
    <t>aws_1hour.fid-4bbfb0ab_194841cebf7_-5e79</t>
  </si>
  <si>
    <t>2023-04-14T02:00:00</t>
  </si>
  <si>
    <t>aws_1hour.fid-4bbfb0ab_194841cebf7_-5e0a</t>
  </si>
  <si>
    <t>2023-04-14T03:00:00</t>
  </si>
  <si>
    <t>aws_1hour.fid-4bbfb0ab_194841cebf7_-5e18</t>
  </si>
  <si>
    <t>2023-04-14T04:00:00</t>
  </si>
  <si>
    <t>aws_1hour.fid-4bbfb0ab_194841cebf7_-5e65</t>
  </si>
  <si>
    <t>2023-04-14T05:00:00</t>
  </si>
  <si>
    <t>aws_1hour.fid-4bbfb0ab_194841cebf7_-5e09</t>
  </si>
  <si>
    <t>2023-04-14T06:00:00</t>
  </si>
  <si>
    <t>aws_1hour.fid-4bbfb0ab_194841cebf7_-5e4f</t>
  </si>
  <si>
    <t>2023-04-14T07:00:00</t>
  </si>
  <si>
    <t>aws_1hour.fid-4bbfb0ab_194841cebf7_-5e68</t>
  </si>
  <si>
    <t>2023-04-14T08:00:00</t>
  </si>
  <si>
    <t>aws_1hour.fid-4bbfb0ab_194841cebf7_-5e2f</t>
  </si>
  <si>
    <t>2023-04-14T09:00:00</t>
  </si>
  <si>
    <t>aws_1hour.fid-4bbfb0ab_194841cebf7_-5e90</t>
  </si>
  <si>
    <t>2023-04-14T10:00:00</t>
  </si>
  <si>
    <t>aws_1hour.fid-4bbfb0ab_194841cebf7_-5e39</t>
  </si>
  <si>
    <t>2023-04-14T11:00:00</t>
  </si>
  <si>
    <t>aws_1hour.fid-4bbfb0ab_194841cebf7_-5e91</t>
  </si>
  <si>
    <t>2023-04-14T12:00:00</t>
  </si>
  <si>
    <t>aws_1hour.fid-4bbfb0ab_194841cebf7_-5e27</t>
  </si>
  <si>
    <t>2023-04-14T13:00:00</t>
  </si>
  <si>
    <t>aws_1hour.fid-4bbfb0ab_194841cebf7_-5e20</t>
  </si>
  <si>
    <t>2023-04-14T14:00:00</t>
  </si>
  <si>
    <t>aws_1hour.fid-4bbfb0ab_194841cebf7_-5e1f</t>
  </si>
  <si>
    <t>2023-04-14T15:00:00</t>
  </si>
  <si>
    <t>aws_1hour.fid-4bbfb0ab_194841cebf7_-5e02</t>
  </si>
  <si>
    <t>2023-04-14T16:00:00</t>
  </si>
  <si>
    <t>aws_1hour.fid-4bbfb0ab_194841cebf7_-5e5a</t>
  </si>
  <si>
    <t>2023-04-14T17:00:00</t>
  </si>
  <si>
    <t>aws_1hour.fid-4bbfb0ab_194841cebf7_-5e1b</t>
  </si>
  <si>
    <t>2023-04-14T18:00:00</t>
  </si>
  <si>
    <t>aws_1hour.fid-4bbfb0ab_194841cebf7_-5e72</t>
  </si>
  <si>
    <t>2023-04-14T19:00:00</t>
  </si>
  <si>
    <t>aws_1hour.fid-4bbfb0ab_194841cebf7_-5e26</t>
  </si>
  <si>
    <t>2023-04-14T20:00:00</t>
  </si>
  <si>
    <t>aws_1hour.fid-4bbfb0ab_194841cebf7_-5e10</t>
  </si>
  <si>
    <t>2023-04-14T21:00:00</t>
  </si>
  <si>
    <t>aws_1hour.fid-4bbfb0ab_194841cebf7_-5e32</t>
  </si>
  <si>
    <t>2023-04-14T22:00:00</t>
  </si>
  <si>
    <t>aws_1hour.fid-4bbfb0ab_194841cebf7_-5e0f</t>
  </si>
  <si>
    <t>2023-04-14T23:00:00</t>
  </si>
  <si>
    <t>aws_1hour.fid-4bbfb0ab_194841cebf7_-5e6e</t>
  </si>
  <si>
    <t>2023-04-15T00:00:00</t>
  </si>
  <si>
    <t>aws_1hour.fid-4bbfb0ab_194841cebf7_-5df4</t>
  </si>
  <si>
    <t>2023-04-15T01:00:00</t>
  </si>
  <si>
    <t>aws_1hour.fid-4bbfb0ab_194841cebf7_-5e25</t>
  </si>
  <si>
    <t>2023-04-15T02:00:00</t>
  </si>
  <si>
    <t>aws_1hour.fid-4bbfb0ab_194841cebf7_-5e5d</t>
  </si>
  <si>
    <t>2023-04-15T03:00:00</t>
  </si>
  <si>
    <t>aws_1hour.fid-4bbfb0ab_194841cebf7_-5e7e</t>
  </si>
  <si>
    <t>2023-04-15T04:00:00</t>
  </si>
  <si>
    <t>aws_1hour.fid-4bbfb0ab_194841cebf7_-5df3</t>
  </si>
  <si>
    <t>2023-04-15T05:00:00</t>
  </si>
  <si>
    <t>aws_1hour.fid-4bbfb0ab_194841cebf7_-5e84</t>
  </si>
  <si>
    <t>2023-04-15T06:00:00</t>
  </si>
  <si>
    <t>aws_1hour.fid-4bbfb0ab_194841cebf7_-5e17</t>
  </si>
  <si>
    <t>2023-04-15T07:00:00</t>
  </si>
  <si>
    <t>aws_1hour.fid-4bbfb0ab_194841cebf7_-5df6</t>
  </si>
  <si>
    <t>2023-04-15T08:00:00</t>
  </si>
  <si>
    <t>aws_1hour.fid-4bbfb0ab_194841cebf7_-5e42</t>
  </si>
  <si>
    <t>2023-04-15T09:00:00</t>
  </si>
  <si>
    <t>aws_1hour.fid-4bbfb0ab_194841cebf7_-5e47</t>
  </si>
  <si>
    <t>2023-04-15T10:00:00</t>
  </si>
  <si>
    <t>aws_1hour.fid-4bbfb0ab_194841cebf7_-5e85</t>
  </si>
  <si>
    <t>2023-04-15T11:00:00</t>
  </si>
  <si>
    <t>aws_1hour.fid-4bbfb0ab_194841cebf7_-5e1a</t>
  </si>
  <si>
    <t>2023-04-15T12:00:00</t>
  </si>
  <si>
    <t>aws_1hour.fid-4bbfb0ab_194841cebf7_-5e12</t>
  </si>
  <si>
    <t>2023-04-15T13:00:00</t>
  </si>
  <si>
    <t>aws_1hour.fid-4bbfb0ab_194841cebf7_-5e73</t>
  </si>
  <si>
    <t>2023-04-15T14:00:00</t>
  </si>
  <si>
    <t>aws_1hour.fid-4bbfb0ab_194841cebf7_-5df9</t>
  </si>
  <si>
    <t>2023-04-15T15:00:00</t>
  </si>
  <si>
    <t>aws_1hour.fid-4bbfb0ab_194841cebf7_-5e81</t>
  </si>
  <si>
    <t>2023-04-15T16:00:00</t>
  </si>
  <si>
    <t>aws_1hour.fid-4bbfb0ab_194841cebf7_-5e59</t>
  </si>
  <si>
    <t>2023-04-15T17:00:00</t>
  </si>
  <si>
    <t>aws_1hour.fid-4bbfb0ab_194841cebf7_-5e05</t>
  </si>
  <si>
    <t>2023-04-15T18:00:00</t>
  </si>
  <si>
    <t>aws_1hour.fid-4bbfb0ab_194841cebf7_-5e3d</t>
  </si>
  <si>
    <t>2023-04-15T19:00:00</t>
  </si>
  <si>
    <t>aws_1hour.fid-4bbfb0ab_194841cebf7_-5e76</t>
  </si>
  <si>
    <t>2023-04-15T20:00:00</t>
  </si>
  <si>
    <t>aws_1hour.fid-4bbfb0ab_194841cebf7_-5e41</t>
  </si>
  <si>
    <t>2023-04-15T21:00:00</t>
  </si>
  <si>
    <t>aws_1hour.fid-4bbfb0ab_194841cebf7_-5e43</t>
  </si>
  <si>
    <t>2023-04-15T22:00:00</t>
  </si>
  <si>
    <t>aws_1hour.fid-4bbfb0ab_194841cebf7_-5e15</t>
  </si>
  <si>
    <t>2023-04-15T23:00:00</t>
  </si>
  <si>
    <t>aws_1hour.fid-4bbfb0ab_194841cebf7_-5e71</t>
  </si>
  <si>
    <t>2023-04-16T00:00:00</t>
  </si>
  <si>
    <t>aws_1hour.fid-4bbfb0ab_194841cebf7_-5e01</t>
  </si>
  <si>
    <t>2023-04-16T01:00:00</t>
  </si>
  <si>
    <t>aws_1hour.fid-4bbfb0ab_194841cebf7_-5e31</t>
  </si>
  <si>
    <t>2023-04-16T02:00:00</t>
  </si>
  <si>
    <t>aws_1hour.fid-4bbfb0ab_194841cebf7_-5e93</t>
  </si>
  <si>
    <t>2023-04-16T03:00:00</t>
  </si>
  <si>
    <t>aws_1hour.fid-4bbfb0ab_194841cebf7_-5e6b</t>
  </si>
  <si>
    <t>2023-04-16T04:00:00</t>
  </si>
  <si>
    <t>aws_1hour.fid-4bbfb0ab_194841cebf7_-5e08</t>
  </si>
  <si>
    <t>2023-04-16T05:00:00</t>
  </si>
  <si>
    <t>aws_1hour.fid-4bbfb0ab_194841cebf7_-5e4a</t>
  </si>
  <si>
    <t>2023-04-16T06:00:00</t>
  </si>
  <si>
    <t>aws_1hour.fid-4bbfb0ab_194841cebf7_-5e75</t>
  </si>
  <si>
    <t>2023-04-16T07:00:00</t>
  </si>
  <si>
    <t>aws_1hour.fid-4bbfb0ab_194841cebf7_-5e46</t>
  </si>
  <si>
    <t>2023-04-16T08:00:00</t>
  </si>
  <si>
    <t>aws_1hour.fid-4bbfb0ab_194841cebf7_-5df8</t>
  </si>
  <si>
    <t>2023-04-16T09:00:00</t>
  </si>
  <si>
    <t>aws_1hour.fid-4bbfb0ab_194841cebf7_-5e0e</t>
  </si>
  <si>
    <t>2023-04-16T10:00:00</t>
  </si>
  <si>
    <t>aws_1hour.fid-4bbfb0ab_194841cebf7_-5e70</t>
  </si>
  <si>
    <t>2023-04-16T11:00:00</t>
  </si>
  <si>
    <t>aws_1hour.fid-4bbfb0ab_194841cebf7_-5e2e</t>
  </si>
  <si>
    <t>2023-04-16T12:00:00</t>
  </si>
  <si>
    <t>aws_1hour.fid-4bbfb0ab_194841cebf7_-5df1</t>
  </si>
  <si>
    <t>2023-04-16T13:00:00</t>
  </si>
  <si>
    <t>aws_1hour.fid-4bbfb0ab_194841cebf7_-5e58</t>
  </si>
  <si>
    <t>2023-04-16T14:00:00</t>
  </si>
  <si>
    <t>aws_1hour.fid-4bbfb0ab_194841cebf7_-5e50</t>
  </si>
  <si>
    <t>2023-04-16T15:00:00</t>
  </si>
  <si>
    <t>aws_1hour.fid-4bbfb0ab_194841cebf7_-5e87</t>
  </si>
  <si>
    <t>2023-04-16T16:00:00</t>
  </si>
  <si>
    <t>aws_1hour.fid-4bbfb0ab_194841cebf7_-5e89</t>
  </si>
  <si>
    <t>2023-04-16T17:00:00</t>
  </si>
  <si>
    <t>aws_1hour.fid-4bbfb0ab_194841cebf7_-5e61</t>
  </si>
  <si>
    <t>2023-04-16T18:00:00</t>
  </si>
  <si>
    <t>aws_1hour.fid-4bbfb0ab_194841cebf7_-5e0c</t>
  </si>
  <si>
    <t>2023-04-16T19:00:00</t>
  </si>
  <si>
    <t>aws_1hour.fid-4bbfb0ab_194841cebf7_-5e80</t>
  </si>
  <si>
    <t>2023-04-16T20:00:00</t>
  </si>
  <si>
    <t>aws_1hour.fid-4bbfb0ab_194841cebf7_-5e1e</t>
  </si>
  <si>
    <t>2023-04-16T21:00:00</t>
  </si>
  <si>
    <t>aws_1hour.fid-4bbfb0ab_194841cebf7_-5e7d</t>
  </si>
  <si>
    <t>2023-04-16T22:00:00</t>
  </si>
  <si>
    <t>aws_1hour.fid-4bbfb0ab_194841cebf7_-5e57</t>
  </si>
  <si>
    <t>2023-04-16T23:00:00</t>
  </si>
  <si>
    <t>aws_1hour.fid-4bbfb0ab_194841cebf7_-5e60</t>
  </si>
  <si>
    <t>2023-04-17T00:00:00</t>
  </si>
  <si>
    <t>aws_1hour.fid-4bbfb0ab_194841cebf7_-5df5</t>
  </si>
  <si>
    <t>2023-04-17T01:00:00</t>
  </si>
  <si>
    <t>aws_1hour.fid-4bbfb0ab_194841cebf7_-5e64</t>
  </si>
  <si>
    <t>2023-04-17T02:00:00</t>
  </si>
  <si>
    <t>aws_1hour.fid-4bbfb0ab_194841cebf7_-5e8c</t>
  </si>
  <si>
    <t>2023-04-17T03:00:00</t>
  </si>
  <si>
    <t>aws_1hour.fid-4bbfb0ab_194841cebf7_-5e1d</t>
  </si>
  <si>
    <t>2023-04-17T04:00:00</t>
  </si>
  <si>
    <t>aws_1hour.fid-4bbfb0ab_194841cebf7_-5e6d</t>
  </si>
  <si>
    <t>2023-04-17T05:00:00</t>
  </si>
  <si>
    <t>aws_1hour.fid-4bbfb0ab_194841cebf7_-5e40</t>
  </si>
  <si>
    <t>2023-04-17T06:00:00</t>
  </si>
  <si>
    <t>aws_1hour.fid-4bbfb0ab_194841cebf7_-5dfe</t>
  </si>
  <si>
    <t>2023-04-17T07:00:00</t>
  </si>
  <si>
    <t>aws_1hour.fid-4bbfb0ab_194841cebf7_-5e37</t>
  </si>
  <si>
    <t>2023-04-17T08:00:00</t>
  </si>
  <si>
    <t>aws_1hour.fid-4bbfb0ab_194841cebf7_-5e00</t>
  </si>
  <si>
    <t>2023-04-17T09:00:00</t>
  </si>
  <si>
    <t>aws_1hour.fid-4bbfb0ab_194841cebf7_-5f2b</t>
  </si>
  <si>
    <t>2023-04-17T10:00:00</t>
  </si>
  <si>
    <t>aws_1hour.fid-4bbfb0ab_194841cebf7_-5f22</t>
  </si>
  <si>
    <t>2023-04-17T11:00:00</t>
  </si>
  <si>
    <t>aws_1hour.fid-4bbfb0ab_194841cebf7_-5eb8</t>
  </si>
  <si>
    <t>2023-04-17T12:00:00</t>
  </si>
  <si>
    <t>aws_1hour.fid-4bbfb0ab_194841cebf7_-5e9d</t>
  </si>
  <si>
    <t>2023-04-17T13:00:00</t>
  </si>
  <si>
    <t>aws_1hour.fid-4bbfb0ab_194841cebf7_-5ee4</t>
  </si>
  <si>
    <t>2023-04-17T14:00:00</t>
  </si>
  <si>
    <t>aws_1hour.fid-4bbfb0ab_194841cebf7_-5ed2</t>
  </si>
  <si>
    <t>2023-04-17T15:00:00</t>
  </si>
  <si>
    <t>aws_1hour.fid-4bbfb0ab_194841cebf7_-5ee0</t>
  </si>
  <si>
    <t>2023-04-17T16:00:00</t>
  </si>
  <si>
    <t>aws_1hour.fid-4bbfb0ab_194841cebf7_-5f21</t>
  </si>
  <si>
    <t>2023-04-17T17:00:00</t>
  </si>
  <si>
    <t>aws_1hour.fid-4bbfb0ab_194841cebf7_-5f15</t>
  </si>
  <si>
    <t>2023-04-17T18:00:00</t>
  </si>
  <si>
    <t>aws_1hour.fid-4bbfb0ab_194841cebf7_-5ef6</t>
  </si>
  <si>
    <t>2023-04-17T19:00:00</t>
  </si>
  <si>
    <t>aws_1hour.fid-4bbfb0ab_194841cebf7_-5ed5</t>
  </si>
  <si>
    <t>2023-04-17T20:00:00</t>
  </si>
  <si>
    <t>aws_1hour.fid-4bbfb0ab_194841cebf7_-5ecc</t>
  </si>
  <si>
    <t>2023-04-17T21:00:00</t>
  </si>
  <si>
    <t>aws_1hour.fid-4bbfb0ab_194841cebf7_-5ef3</t>
  </si>
  <si>
    <t>2023-04-17T22:00:00</t>
  </si>
  <si>
    <t>aws_1hour.fid-4bbfb0ab_194841cebf7_-5f0a</t>
  </si>
  <si>
    <t>2023-04-17T23:00:00</t>
  </si>
  <si>
    <t>aws_1hour.fid-4bbfb0ab_194841cebf7_-5ea9</t>
  </si>
  <si>
    <t>2023-04-18T00:00:00</t>
  </si>
  <si>
    <t>aws_1hour.fid-4bbfb0ab_194841cebf7_-5f2a</t>
  </si>
  <si>
    <t>2023-04-18T01:00:00</t>
  </si>
  <si>
    <t>aws_1hour.fid-4bbfb0ab_194841cebf7_-5eed</t>
  </si>
  <si>
    <t>2023-04-18T02:00:00</t>
  </si>
  <si>
    <t>aws_1hour.fid-4bbfb0ab_194841cebf7_-5f14</t>
  </si>
  <si>
    <t>2023-04-18T03:00:00</t>
  </si>
  <si>
    <t>aws_1hour.fid-4bbfb0ab_194841cebf7_-5eb5</t>
  </si>
  <si>
    <t>2023-04-18T04:00:00</t>
  </si>
  <si>
    <t>aws_1hour.fid-4bbfb0ab_194841cebf7_-5eb1</t>
  </si>
  <si>
    <t>2023-04-18T05:00:00</t>
  </si>
  <si>
    <t>aws_1hour.fid-4bbfb0ab_194841cebf7_-5f29</t>
  </si>
  <si>
    <t>2023-04-18T06:00:00</t>
  </si>
  <si>
    <t>aws_1hour.fid-4bbfb0ab_194841cebf7_-5f33</t>
  </si>
  <si>
    <t>2023-04-18T07:00:00</t>
  </si>
  <si>
    <t>aws_1hour.fid-4bbfb0ab_194841cebf7_-5eba</t>
  </si>
  <si>
    <t>2023-04-18T08:00:00</t>
  </si>
  <si>
    <t>aws_1hour.fid-4bbfb0ab_194841cebf7_-5f09</t>
  </si>
  <si>
    <t>2023-04-18T09:00:00</t>
  </si>
  <si>
    <t>aws_1hour.fid-4bbfb0ab_194841cebf7_-5eb4</t>
  </si>
  <si>
    <t>2023-04-18T10:00:00</t>
  </si>
  <si>
    <t>aws_1hour.fid-4bbfb0ab_194841cebf7_-5f3a</t>
  </si>
  <si>
    <t>2023-04-18T11:00:00</t>
  </si>
  <si>
    <t>aws_1hour.fid-4bbfb0ab_194841cebf7_-5f2e</t>
  </si>
  <si>
    <t>2023-04-18T12:00:00</t>
  </si>
  <si>
    <t>aws_1hour.fid-4bbfb0ab_194841cebf7_-5ea5</t>
  </si>
  <si>
    <t>2023-04-18T13:00:00</t>
  </si>
  <si>
    <t>aws_1hour.fid-4bbfb0ab_194841cebf7_-5ed9</t>
  </si>
  <si>
    <t>2023-04-18T14:00:00</t>
  </si>
  <si>
    <t>aws_1hour.fid-4bbfb0ab_194841cebf7_-5edb</t>
  </si>
  <si>
    <t>2023-04-18T15:00:00</t>
  </si>
  <si>
    <t>aws_1hour.fid-4bbfb0ab_194841cebf7_-5f32</t>
  </si>
  <si>
    <t>2023-04-18T16:00:00</t>
  </si>
  <si>
    <t>aws_1hour.fid-4bbfb0ab_194841cebf7_-5f08</t>
  </si>
  <si>
    <t>2023-04-18T17:00:00</t>
  </si>
  <si>
    <t>aws_1hour.fid-4bbfb0ab_194841cebf7_-5eb7</t>
  </si>
  <si>
    <t>2023-04-18T18:00:00</t>
  </si>
  <si>
    <t>aws_1hour.fid-4bbfb0ab_194841cebf7_-5efb</t>
  </si>
  <si>
    <t>2023-04-18T19:00:00</t>
  </si>
  <si>
    <t>aws_1hour.fid-4bbfb0ab_194841cebf7_-5f31</t>
  </si>
  <si>
    <t>2023-04-18T20:00:00</t>
  </si>
  <si>
    <t>aws_1hour.fid-4bbfb0ab_194841cebf7_-5f20</t>
  </si>
  <si>
    <t>2023-04-18T21:00:00</t>
  </si>
  <si>
    <t>aws_1hour.fid-4bbfb0ab_194841cebf7_-5ed8</t>
  </si>
  <si>
    <t>2023-04-18T22:00:00</t>
  </si>
  <si>
    <t>aws_1hour.fid-4bbfb0ab_194841cebf7_-5ee8</t>
  </si>
  <si>
    <t>2023-04-18T23:00:00</t>
  </si>
  <si>
    <t>aws_1hour.fid-4bbfb0ab_194841cebf7_-5f13</t>
  </si>
  <si>
    <t>2023-04-19T00:00:00</t>
  </si>
  <si>
    <t>aws_1hour.fid-4bbfb0ab_194841cebf7_-5ebf</t>
  </si>
  <si>
    <t>2023-04-19T01:00:00</t>
  </si>
  <si>
    <t>aws_1hour.fid-4bbfb0ab_194841cebf7_-5f07</t>
  </si>
  <si>
    <t>2023-04-19T02:00:00</t>
  </si>
  <si>
    <t>aws_1hour.fid-4bbfb0ab_194841cebf7_-5f10</t>
  </si>
  <si>
    <t>2023-04-19T03:00:00</t>
  </si>
  <si>
    <t>aws_1hour.fid-4bbfb0ab_194841cebf7_-5ea0</t>
  </si>
  <si>
    <t>2023-04-19T04:00:00</t>
  </si>
  <si>
    <t>aws_1hour.fid-4bbfb0ab_194841cebf7_-5f1d</t>
  </si>
  <si>
    <t>2023-04-19T05:00:00</t>
  </si>
  <si>
    <t>aws_1hour.fid-4bbfb0ab_194841cebf7_-5f05</t>
  </si>
  <si>
    <t>2023-04-19T06:00:00</t>
  </si>
  <si>
    <t>aws_1hour.fid-4bbfb0ab_194841cebf7_-5ee7</t>
  </si>
  <si>
    <t>2023-04-19T07:00:00</t>
  </si>
  <si>
    <t>aws_1hour.fid-4bbfb0ab_194841cebf7_-5f3b</t>
  </si>
  <si>
    <t>2023-04-19T08:00:00</t>
  </si>
  <si>
    <t>aws_1hour.fid-4bbfb0ab_194841cebf7_-5ea8</t>
  </si>
  <si>
    <t>2023-04-19T09:00:00</t>
  </si>
  <si>
    <t>aws_1hour.fid-4bbfb0ab_194841cebf7_-5efd</t>
  </si>
  <si>
    <t>2023-04-19T10:00:00</t>
  </si>
  <si>
    <t>aws_1hour.fid-4bbfb0ab_194841cebf7_-5f1c</t>
  </si>
  <si>
    <t>2023-04-19T11:00:00</t>
  </si>
  <si>
    <t>aws_1hour.fid-4bbfb0ab_194841cebf7_-5ec8</t>
  </si>
  <si>
    <t>2023-04-19T12:00:00</t>
  </si>
  <si>
    <t>aws_1hour.fid-4bbfb0ab_194841cebf7_-5eec</t>
  </si>
  <si>
    <t>2023-04-19T13:00:00</t>
  </si>
  <si>
    <t>aws_1hour.fid-4bbfb0ab_194841cebf7_-5ea4</t>
  </si>
  <si>
    <t>2023-04-19T14:00:00</t>
  </si>
  <si>
    <t>aws_1hour.fid-4bbfb0ab_194841cebf7_-5ec6</t>
  </si>
  <si>
    <t>2023-04-19T15:00:00</t>
  </si>
  <si>
    <t>aws_1hour.fid-4bbfb0ab_194841cebf7_-5f41</t>
  </si>
  <si>
    <t>2023-04-19T16:00:00</t>
  </si>
  <si>
    <t>aws_1hour.fid-4bbfb0ab_194841cebf7_-5f38</t>
  </si>
  <si>
    <t>2023-04-19T17:00:00</t>
  </si>
  <si>
    <t>aws_1hour.fid-4bbfb0ab_194841cebf7_-5eb0</t>
  </si>
  <si>
    <t>2023-04-19T18:00:00</t>
  </si>
  <si>
    <t>aws_1hour.fid-4bbfb0ab_194841cebf7_-5f30</t>
  </si>
  <si>
    <t>2023-04-19T19:00:00</t>
  </si>
  <si>
    <t>aws_1hour.fid-4bbfb0ab_194841cebf7_-5ecb</t>
  </si>
  <si>
    <t>2023-04-19T20:00:00</t>
  </si>
  <si>
    <t>aws_1hour.fid-4bbfb0ab_194841cebf7_-5ec5</t>
  </si>
  <si>
    <t>2023-04-19T21:00:00</t>
  </si>
  <si>
    <t>aws_1hour.fid-4bbfb0ab_194841cebf7_-5ef0</t>
  </si>
  <si>
    <t>2023-04-19T22:00:00</t>
  </si>
  <si>
    <t>aws_1hour.fid-4bbfb0ab_194841cebf7_-5ea3</t>
  </si>
  <si>
    <t>2023-04-19T23:00:00</t>
  </si>
  <si>
    <t>aws_1hour.fid-4bbfb0ab_194841cebf7_-5f28</t>
  </si>
  <si>
    <t>2023-04-20T00:00:00</t>
  </si>
  <si>
    <t>aws_1hour.fid-4bbfb0ab_194841cebf7_-5ef2</t>
  </si>
  <si>
    <t>2023-04-20T01:00:00</t>
  </si>
  <si>
    <t>aws_1hour.fid-4bbfb0ab_194841cebf7_-5ea2</t>
  </si>
  <si>
    <t>2023-04-20T02:00:00</t>
  </si>
  <si>
    <t>aws_1hour.fid-4bbfb0ab_194841cebf7_-5ebc</t>
  </si>
  <si>
    <t>2023-04-20T03:00:00</t>
  </si>
  <si>
    <t>aws_1hour.fid-4bbfb0ab_194841cebf7_-5f37</t>
  </si>
  <si>
    <t>2023-04-20T04:00:00</t>
  </si>
  <si>
    <t>aws_1hour.fid-4bbfb0ab_194841cebf7_-5eca</t>
  </si>
  <si>
    <t>2023-04-20T05:00:00</t>
  </si>
  <si>
    <t>aws_1hour.fid-4bbfb0ab_194841cebf7_-5f1b</t>
  </si>
  <si>
    <t>2023-04-20T06:00:00</t>
  </si>
  <si>
    <t>aws_1hour.fid-4bbfb0ab_194841cebf7_-5f39</t>
  </si>
  <si>
    <t>2023-04-20T07:00:00</t>
  </si>
  <si>
    <t>aws_1hour.fid-4bbfb0ab_194841cebf7_-5f0f</t>
  </si>
  <si>
    <t>2023-04-20T08:00:00</t>
  </si>
  <si>
    <t>aws_1hour.fid-4bbfb0ab_194841cebf7_-5efc</t>
  </si>
  <si>
    <t>2023-04-20T09:00:00</t>
  </si>
  <si>
    <t>aws_1hour.fid-4bbfb0ab_194841cebf7_-5e9c</t>
  </si>
  <si>
    <t>2023-04-20T10:00:00</t>
  </si>
  <si>
    <t>aws_1hour.fid-4bbfb0ab_194841cebf7_-5ee2</t>
  </si>
  <si>
    <t>2023-04-20T11:00:00</t>
  </si>
  <si>
    <t>aws_1hour.fid-4bbfb0ab_194841cebf7_-5ed7</t>
  </si>
  <si>
    <t>2023-04-20T12:00:00</t>
  </si>
  <si>
    <t>aws_1hour.fid-4bbfb0ab_194841cebf7_-5ec7</t>
  </si>
  <si>
    <t>2023-04-20T13:00:00</t>
  </si>
  <si>
    <t>aws_1hour.fid-4bbfb0ab_194841cebf7_-5ec4</t>
  </si>
  <si>
    <t>2023-04-20T14:00:00</t>
  </si>
  <si>
    <t>aws_1hour.fid-4bbfb0ab_194841cebf7_-5eb9</t>
  </si>
  <si>
    <t>2023-04-20T15:00:00</t>
  </si>
  <si>
    <t>aws_1hour.fid-4bbfb0ab_194841cebf7_-5f01</t>
  </si>
  <si>
    <t>2023-04-20T16:00:00</t>
  </si>
  <si>
    <t>aws_1hour.fid-4bbfb0ab_194841cebf7_-5f04</t>
  </si>
  <si>
    <t>2023-04-20T17:00:00</t>
  </si>
  <si>
    <t>aws_1hour.fid-4bbfb0ab_194841cebf7_-5ed6</t>
  </si>
  <si>
    <t>2023-04-20T18:00:00</t>
  </si>
  <si>
    <t>aws_1hour.fid-4bbfb0ab_194841cebf7_-5f1f</t>
  </si>
  <si>
    <t>2023-04-20T19:00:00</t>
  </si>
  <si>
    <t>aws_1hour.fid-4bbfb0ab_194841cebf7_-5f06</t>
  </si>
  <si>
    <t>2023-04-20T20:00:00</t>
  </si>
  <si>
    <t>aws_1hour.fid-4bbfb0ab_194841cebf7_-5eda</t>
  </si>
  <si>
    <t>2023-04-20T21:00:00</t>
  </si>
  <si>
    <t>aws_1hour.fid-4bbfb0ab_194841cebf7_-5eaf</t>
  </si>
  <si>
    <t>2023-04-20T22:00:00</t>
  </si>
  <si>
    <t>aws_1hour.fid-4bbfb0ab_194841cebf7_-5eef</t>
  </si>
  <si>
    <t>2023-04-20T23:00:00</t>
  </si>
  <si>
    <t>aws_1hour.fid-4bbfb0ab_194841cebf7_-5f40</t>
  </si>
  <si>
    <t>2023-04-21T00:00:00</t>
  </si>
  <si>
    <t>aws_1hour.fid-4bbfb0ab_194841cebf7_-5ecf</t>
  </si>
  <si>
    <t>2023-04-21T01:00:00</t>
  </si>
  <si>
    <t>aws_1hour.fid-4bbfb0ab_194841cebf7_-5f27</t>
  </si>
  <si>
    <t>2023-04-21T02:00:00</t>
  </si>
  <si>
    <t>aws_1hour.fid-4bbfb0ab_194841cebf7_-5eb6</t>
  </si>
  <si>
    <t>2023-04-21T03:00:00</t>
  </si>
  <si>
    <t>aws_1hour.fid-4bbfb0ab_194841cebf7_-5ef8</t>
  </si>
  <si>
    <t>2023-04-21T04:00:00</t>
  </si>
  <si>
    <t>aws_1hour.fid-4bbfb0ab_194841cebf7_-5ec9</t>
  </si>
  <si>
    <t>2023-04-21T05:00:00</t>
  </si>
  <si>
    <t>aws_1hour.fid-4bbfb0ab_194841cebf7_-5f3f</t>
  </si>
  <si>
    <t>2023-04-21T06:00:00</t>
  </si>
  <si>
    <t>aws_1hour.fid-4bbfb0ab_194841cebf7_-5f1a</t>
  </si>
  <si>
    <t>2023-04-21T07:00:00</t>
  </si>
  <si>
    <t>aws_1hour.fid-4bbfb0ab_194841cebf7_-5ec3</t>
  </si>
  <si>
    <t>2023-04-21T08:00:00</t>
  </si>
  <si>
    <t>aws_1hour.fid-4bbfb0ab_194841cebf7_-5eae</t>
  </si>
  <si>
    <t>2023-04-21T09:00:00</t>
  </si>
  <si>
    <t>aws_1hour.fid-4bbfb0ab_194841cebf7_-5f00</t>
  </si>
  <si>
    <t>2023-04-21T10:00:00</t>
  </si>
  <si>
    <t>aws_1hour.fid-4bbfb0ab_194841cebf7_-5ec2</t>
  </si>
  <si>
    <t>2023-04-21T11:00:00</t>
  </si>
  <si>
    <t>aws_1hour.fid-4bbfb0ab_194841cebf7_-5f0e</t>
  </si>
  <si>
    <t>2023-04-21T12:00:00</t>
  </si>
  <si>
    <t>aws_1hour.fid-4bbfb0ab_194841cebf7_-5efa</t>
  </si>
  <si>
    <t>2023-04-21T13:00:00</t>
  </si>
  <si>
    <t>aws_1hour.fid-4bbfb0ab_194841cebf7_-5f2d</t>
  </si>
  <si>
    <t>2023-04-21T14:00:00</t>
  </si>
  <si>
    <t>aws_1hour.fid-4bbfb0ab_194841cebf7_-5ead</t>
  </si>
  <si>
    <t>2023-04-21T15:00:00</t>
  </si>
  <si>
    <t>aws_1hour.fid-4bbfb0ab_194841cebf7_-5ee9</t>
  </si>
  <si>
    <t>2023-04-21T16:00:00</t>
  </si>
  <si>
    <t>aws_1hour.fid-4bbfb0ab_194841cebf7_-5f2f</t>
  </si>
  <si>
    <t>2023-04-21T17:00:00</t>
  </si>
  <si>
    <t>aws_1hour.fid-4bbfb0ab_194841cebf7_-5ece</t>
  </si>
  <si>
    <t>2023-04-21T18:00:00</t>
  </si>
  <si>
    <t>aws_1hour.fid-4bbfb0ab_194841cebf7_-5ed4</t>
  </si>
  <si>
    <t>2023-04-21T19:00:00</t>
  </si>
  <si>
    <t>aws_1hour.fid-4bbfb0ab_194841cebf7_-5ec1</t>
  </si>
  <si>
    <t>2023-04-21T20:00:00</t>
  </si>
  <si>
    <t>aws_1hour.fid-4bbfb0ab_194841cebf7_-5eac</t>
  </si>
  <si>
    <t>2023-04-21T21:00:00</t>
  </si>
  <si>
    <t>aws_1hour.fid-4bbfb0ab_194841cebf7_-5edf</t>
  </si>
  <si>
    <t>2023-04-21T22:00:00</t>
  </si>
  <si>
    <t>aws_1hour.fid-4bbfb0ab_194841cebf7_-5ebe</t>
  </si>
  <si>
    <t>2023-04-21T23:00:00</t>
  </si>
  <si>
    <t>aws_1hour.fid-4bbfb0ab_194841cebf7_-5f0d</t>
  </si>
  <si>
    <t>2023-04-22T00:00:00</t>
  </si>
  <si>
    <t>aws_1hour.fid-4bbfb0ab_194841cebf7_-5ee1</t>
  </si>
  <si>
    <t>2023-04-22T01:00:00</t>
  </si>
  <si>
    <t>aws_1hour.fid-4bbfb0ab_194841cebf7_-5ede</t>
  </si>
  <si>
    <t>2023-04-22T02:00:00</t>
  </si>
  <si>
    <t>aws_1hour.fid-4bbfb0ab_194841cebf7_-5f18</t>
  </si>
  <si>
    <t>2023-04-22T03:00:00</t>
  </si>
  <si>
    <t>aws_1hour.fid-4bbfb0ab_194841cebf7_-5ea7</t>
  </si>
  <si>
    <t>2023-04-22T04:00:00</t>
  </si>
  <si>
    <t>aws_1hour.fid-4bbfb0ab_194841cebf7_-5f26</t>
  </si>
  <si>
    <t>2023-04-22T05:00:00</t>
  </si>
  <si>
    <t>aws_1hour.fid-4bbfb0ab_194841cebf7_-5f17</t>
  </si>
  <si>
    <t>2023-04-22T06:00:00</t>
  </si>
  <si>
    <t>aws_1hour.fid-4bbfb0ab_194841cebf7_-5ef9</t>
  </si>
  <si>
    <t>2023-04-22T07:00:00</t>
  </si>
  <si>
    <t>aws_1hour.fid-4bbfb0ab_194841cebf7_-5f1e</t>
  </si>
  <si>
    <t>2023-04-22T08:00:00</t>
  </si>
  <si>
    <t>aws_1hour.fid-4bbfb0ab_194841cebf7_-5f3e</t>
  </si>
  <si>
    <t>2023-04-22T09:00:00</t>
  </si>
  <si>
    <t>aws_1hour.fid-4bbfb0ab_194841cebf7_-5f0c</t>
  </si>
  <si>
    <t>2023-04-22T10:00:00</t>
  </si>
  <si>
    <t>aws_1hour.fid-4bbfb0ab_194841cebf7_-5ef5</t>
  </si>
  <si>
    <t>2023-04-22T11:00:00</t>
  </si>
  <si>
    <t>aws_1hour.fid-4bbfb0ab_194841cebf7_-5eeb</t>
  </si>
  <si>
    <t>2023-04-22T12:00:00</t>
  </si>
  <si>
    <t>aws_1hour.fid-4bbfb0ab_194841cebf7_-5ec0</t>
  </si>
  <si>
    <t>2023-04-22T13:00:00</t>
  </si>
  <si>
    <t>aws_1hour.fid-4bbfb0ab_194841cebf7_-5ed3</t>
  </si>
  <si>
    <t>2023-04-22T14:00:00</t>
  </si>
  <si>
    <t>aws_1hour.fid-4bbfb0ab_194841cebf7_-5e9b</t>
  </si>
  <si>
    <t>2023-04-22T15:00:00</t>
  </si>
  <si>
    <t>aws_1hour.fid-4bbfb0ab_194841cebf7_-5ed1</t>
  </si>
  <si>
    <t>2023-04-22T16:00:00</t>
  </si>
  <si>
    <t>aws_1hour.fid-4bbfb0ab_194841cebf7_-5f19</t>
  </si>
  <si>
    <t>2023-04-22T17:00:00</t>
  </si>
  <si>
    <t>aws_1hour.fid-4bbfb0ab_194841cebf7_-5ee6</t>
  </si>
  <si>
    <t>2023-04-22T18:00:00</t>
  </si>
  <si>
    <t>aws_1hour.fid-4bbfb0ab_194841cebf7_-5edd</t>
  </si>
  <si>
    <t>2023-04-22T19:00:00</t>
  </si>
  <si>
    <t>aws_1hour.fid-4bbfb0ab_194841cebf7_-5f0b</t>
  </si>
  <si>
    <t>2023-04-22T20:00:00</t>
  </si>
  <si>
    <t>aws_1hour.fid-4bbfb0ab_194841cebf7_-5e9a</t>
  </si>
  <si>
    <t>2023-04-22T21:00:00</t>
  </si>
  <si>
    <t>aws_1hour.fid-4bbfb0ab_194841cebf7_-5edc</t>
  </si>
  <si>
    <t>2023-04-22T22:00:00</t>
  </si>
  <si>
    <t>aws_1hour.fid-4bbfb0ab_194841cebf7_-5eab</t>
  </si>
  <si>
    <t>2023-04-22T23:00:00</t>
  </si>
  <si>
    <t>aws_1hour.fid-4bbfb0ab_194841cebf7_-5ea6</t>
  </si>
  <si>
    <t>2023-04-23T00:00:00</t>
  </si>
  <si>
    <t>aws_1hour.fid-4bbfb0ab_194841cebf7_-5ef7</t>
  </si>
  <si>
    <t>2023-04-23T01:00:00</t>
  </si>
  <si>
    <t>aws_1hour.fid-4bbfb0ab_194841cebf7_-5f2c</t>
  </si>
  <si>
    <t>2023-04-23T02:00:00</t>
  </si>
  <si>
    <t>aws_1hour.fid-4bbfb0ab_194841cebf7_-5eea</t>
  </si>
  <si>
    <t>2023-04-23T03:00:00</t>
  </si>
  <si>
    <t>aws_1hour.fid-4bbfb0ab_194841cebf7_-5f03</t>
  </si>
  <si>
    <t>2023-04-23T04:00:00</t>
  </si>
  <si>
    <t>aws_1hour.fid-4bbfb0ab_194841cebf7_-5ea1</t>
  </si>
  <si>
    <t>2023-04-23T05:00:00</t>
  </si>
  <si>
    <t>aws_1hour.fid-4bbfb0ab_194841cebf7_-5ef1</t>
  </si>
  <si>
    <t>2023-04-23T06:00:00</t>
  </si>
  <si>
    <t>aws_1hour.fid-4bbfb0ab_194841cebf7_-5f36</t>
  </si>
  <si>
    <t>2023-04-23T07:00:00</t>
  </si>
  <si>
    <t>aws_1hour.fid-4bbfb0ab_194841cebf7_-5f25</t>
  </si>
  <si>
    <t>2023-04-23T08:00:00</t>
  </si>
  <si>
    <t>aws_1hour.fid-4bbfb0ab_194841cebf7_-5ee5</t>
  </si>
  <si>
    <t>2023-04-23T09:00:00</t>
  </si>
  <si>
    <t>aws_1hour.fid-4bbfb0ab_194841cebf7_-5f23</t>
  </si>
  <si>
    <t>2023-04-23T10:00:00</t>
  </si>
  <si>
    <t>aws_1hour.fid-4bbfb0ab_194841cebf7_-5eb3</t>
  </si>
  <si>
    <t>2023-04-23T11:00:00</t>
  </si>
  <si>
    <t>aws_1hour.fid-4bbfb0ab_194841cebf7_-5eb2</t>
  </si>
  <si>
    <t>2023-04-23T12:00:00</t>
  </si>
  <si>
    <t>aws_1hour.fid-4bbfb0ab_194841cebf7_-5ef4</t>
  </si>
  <si>
    <t>2023-04-23T13:00:00</t>
  </si>
  <si>
    <t>aws_1hour.fid-4bbfb0ab_194841cebf7_-5ebd</t>
  </si>
  <si>
    <t>2023-04-23T14:00:00</t>
  </si>
  <si>
    <t>aws_1hour.fid-4bbfb0ab_194841cebf7_-5e9f</t>
  </si>
  <si>
    <t>2023-04-23T15:00:00</t>
  </si>
  <si>
    <t>aws_1hour.fid-4bbfb0ab_194841cebf7_-5eff</t>
  </si>
  <si>
    <t>2023-04-23T16:00:00</t>
  </si>
  <si>
    <t>aws_1hour.fid-4bbfb0ab_194841cebf7_-5f24</t>
  </si>
  <si>
    <t>2023-04-23T17:00:00</t>
  </si>
  <si>
    <t>aws_1hour.fid-4bbfb0ab_194841cebf7_-5ee3</t>
  </si>
  <si>
    <t>2023-04-23T18:00:00</t>
  </si>
  <si>
    <t>aws_1hour.fid-4bbfb0ab_194841cebf7_-5f16</t>
  </si>
  <si>
    <t>2023-04-23T19:00:00</t>
  </si>
  <si>
    <t>aws_1hour.fid-4bbfb0ab_194841cebf7_-5f12</t>
  </si>
  <si>
    <t>2023-04-23T20:00:00</t>
  </si>
  <si>
    <t>aws_1hour.fid-4bbfb0ab_194841cebf7_-5f35</t>
  </si>
  <si>
    <t>2023-04-23T21:00:00</t>
  </si>
  <si>
    <t>aws_1hour.fid-4bbfb0ab_194841cebf7_-5ed0</t>
  </si>
  <si>
    <t>2023-04-23T22:00:00</t>
  </si>
  <si>
    <t>aws_1hour.fid-4bbfb0ab_194841cebf7_-5eee</t>
  </si>
  <si>
    <t>2023-04-23T23:00:00</t>
  </si>
  <si>
    <t>aws_1hour.fid-4bbfb0ab_194841cebf7_-5eaa</t>
  </si>
  <si>
    <t>2023-04-24T00:00:00</t>
  </si>
  <si>
    <t>aws_1hour.fid-4bbfb0ab_194841cebf7_-5f02</t>
  </si>
  <si>
    <t>2023-04-24T01:00:00</t>
  </si>
  <si>
    <t>aws_1hour.fid-4bbfb0ab_194841cebf7_-5f3d</t>
  </si>
  <si>
    <t>2023-04-24T02:00:00</t>
  </si>
  <si>
    <t>aws_1hour.fid-4bbfb0ab_194841cebf7_-5e99</t>
  </si>
  <si>
    <t>2023-04-24T03:00:00</t>
  </si>
  <si>
    <t>aws_1hour.fid-4bbfb0ab_194841cebf7_-5ecd</t>
  </si>
  <si>
    <t>2023-04-24T04:00:00</t>
  </si>
  <si>
    <t>aws_1hour.fid-4bbfb0ab_194841cebf7_-5f34</t>
  </si>
  <si>
    <t>2023-04-24T05:00:00</t>
  </si>
  <si>
    <t>aws_1hour.fid-4bbfb0ab_194841cebf7_-5f11</t>
  </si>
  <si>
    <t>2023-04-24T06:00:00</t>
  </si>
  <si>
    <t>aws_1hour.fid-4bbfb0ab_194841cebf7_-5efe</t>
  </si>
  <si>
    <t>2023-04-24T07:00:00</t>
  </si>
  <si>
    <t>aws_1hour.fid-4bbfb0ab_194841cebf7_-5e9e</t>
  </si>
  <si>
    <t>2023-04-24T08:00:00</t>
  </si>
  <si>
    <t>aws_1hour.fid-4bbfb0ab_194841cebf7_-5f3c</t>
  </si>
  <si>
    <t>2023-04-24T09:00:00</t>
  </si>
  <si>
    <t>aws_1hour.fid-4bbfb0ab_194841cebf7_-5fce</t>
  </si>
  <si>
    <t>2023-04-24T10:00:00</t>
  </si>
  <si>
    <t>aws_1hour.fid-4bbfb0ab_194841cebf7_-5fb8</t>
  </si>
  <si>
    <t>2023-04-24T11:00:00</t>
  </si>
  <si>
    <t>aws_1hour.fid-4bbfb0ab_194841cebf7_-5fa2</t>
  </si>
  <si>
    <t>2023-04-24T12:00:00</t>
  </si>
  <si>
    <t>aws_1hour.fid-4bbfb0ab_194841cebf7_-5fd2</t>
  </si>
  <si>
    <t>2023-04-24T13:00:00</t>
  </si>
  <si>
    <t>aws_1hour.fid-4bbfb0ab_194841cebf7_-5f54</t>
  </si>
  <si>
    <t>2023-04-24T14:00:00</t>
  </si>
  <si>
    <t>aws_1hour.fid-4bbfb0ab_194841cebf7_-5fd1</t>
  </si>
  <si>
    <t>2023-04-24T15:00:00</t>
  </si>
  <si>
    <t>aws_1hour.fid-4bbfb0ab_194841cebf7_-5f78</t>
  </si>
  <si>
    <t>2023-04-24T16:00:00</t>
  </si>
  <si>
    <t>aws_1hour.fid-4bbfb0ab_194841cebf7_-5fcd</t>
  </si>
  <si>
    <t>2023-04-24T17:00:00</t>
  </si>
  <si>
    <t>aws_1hour.fid-4bbfb0ab_194841cebf7_-5faa</t>
  </si>
  <si>
    <t>2023-04-24T18:00:00</t>
  </si>
  <si>
    <t>aws_1hour.fid-4bbfb0ab_194841cebf7_-5fed</t>
  </si>
  <si>
    <t>2023-04-24T19:00:00</t>
  </si>
  <si>
    <t>aws_1hour.fid-4bbfb0ab_194841cebf7_-5f53</t>
  </si>
  <si>
    <t>2023-04-24T20:00:00</t>
  </si>
  <si>
    <t>aws_1hour.fid-4bbfb0ab_194841cebf7_-5f48</t>
  </si>
  <si>
    <t>2023-04-24T21:00:00</t>
  </si>
  <si>
    <t>aws_1hour.fid-4bbfb0ab_194841cebf7_-5f6b</t>
  </si>
  <si>
    <t>2023-04-24T22:00:00</t>
  </si>
  <si>
    <t>aws_1hour.fid-4bbfb0ab_194841cebf7_-5fc5</t>
  </si>
  <si>
    <t>2023-04-24T23:00:00</t>
  </si>
  <si>
    <t>aws_1hour.fid-4bbfb0ab_194841cebf7_-5f94</t>
  </si>
  <si>
    <t>2023-04-25T00:00:00</t>
  </si>
  <si>
    <t>aws_1hour.fid-4bbfb0ab_194841cebf7_-5f66</t>
  </si>
  <si>
    <t>2023-04-25T01:00:00</t>
  </si>
  <si>
    <t>aws_1hour.fid-4bbfb0ab_194841cebf7_-5fcb</t>
  </si>
  <si>
    <t>2023-04-25T02:00:00</t>
  </si>
  <si>
    <t>aws_1hour.fid-4bbfb0ab_194841cebf7_-5fec</t>
  </si>
  <si>
    <t>2023-04-25T03:00:00</t>
  </si>
  <si>
    <t>aws_1hour.fid-4bbfb0ab_194841cebf7_-5f9d</t>
  </si>
  <si>
    <t>2023-04-25T04:00:00</t>
  </si>
  <si>
    <t>aws_1hour.fid-4bbfb0ab_194841cebf7_-5fd6</t>
  </si>
  <si>
    <t>2023-04-25T05:00:00</t>
  </si>
  <si>
    <t>aws_1hour.fid-4bbfb0ab_194841cebf7_-5f84</t>
  </si>
  <si>
    <t>2023-04-25T06:00:00</t>
  </si>
  <si>
    <t>aws_1hour.fid-4bbfb0ab_194841cebf7_-5fe0</t>
  </si>
  <si>
    <t>2023-04-25T07:00:00</t>
  </si>
  <si>
    <t>aws_1hour.fid-4bbfb0ab_194841cebf7_-5fb1</t>
  </si>
  <si>
    <t>2023-04-25T08:00:00</t>
  </si>
  <si>
    <t>aws_1hour.fid-4bbfb0ab_194841cebf7_-5f8d</t>
  </si>
  <si>
    <t>2023-04-25T09:00:00</t>
  </si>
  <si>
    <t>aws_1hour.fid-4bbfb0ab_194841cebf7_-5f7a</t>
  </si>
  <si>
    <t>2023-04-25T10:00:00</t>
  </si>
  <si>
    <t>aws_1hour.fid-4bbfb0ab_194841cebf7_-5fa9</t>
  </si>
  <si>
    <t>2023-04-25T11:00:00</t>
  </si>
  <si>
    <t>aws_1hour.fid-4bbfb0ab_194841cebf7_-5fd5</t>
  </si>
  <si>
    <t>2023-04-25T12:00:00</t>
  </si>
  <si>
    <t>aws_1hour.fid-4bbfb0ab_194841cebf7_-5f4c</t>
  </si>
  <si>
    <t>2023-04-25T13:00:00</t>
  </si>
  <si>
    <t>aws_1hour.fid-4bbfb0ab_194841cebf7_-5f99</t>
  </si>
  <si>
    <t>2023-04-25T14:00:00</t>
  </si>
  <si>
    <t>aws_1hour.fid-4bbfb0ab_194841cebf7_-5fa5</t>
  </si>
  <si>
    <t>2023-04-25T15:00:00</t>
  </si>
  <si>
    <t>aws_1hour.fid-4bbfb0ab_194841cebf7_-5f83</t>
  </si>
  <si>
    <t>2023-04-25T16:00:00</t>
  </si>
  <si>
    <t>aws_1hour.fid-4bbfb0ab_194841cebf7_-5f72</t>
  </si>
  <si>
    <t>2023-04-25T17:00:00</t>
  </si>
  <si>
    <t>aws_1hour.fid-4bbfb0ab_194841cebf7_-5f59</t>
  </si>
  <si>
    <t>2023-04-25T18:00:00</t>
  </si>
  <si>
    <t>aws_1hour.fid-4bbfb0ab_194841cebf7_-5fd4</t>
  </si>
  <si>
    <t>2023-04-25T19:00:00</t>
  </si>
  <si>
    <t>aws_1hour.fid-4bbfb0ab_194841cebf7_-5f52</t>
  </si>
  <si>
    <t>2023-04-25T20:00:00</t>
  </si>
  <si>
    <t>aws_1hour.fid-4bbfb0ab_194841cebf7_-5f50</t>
  </si>
  <si>
    <t>2023-04-25T21:00:00</t>
  </si>
  <si>
    <t>aws_1hour.fid-4bbfb0ab_194841cebf7_-5fb5</t>
  </si>
  <si>
    <t>2023-04-25T22:00:00</t>
  </si>
  <si>
    <t>aws_1hour.fid-4bbfb0ab_194841cebf7_-5fe5</t>
  </si>
  <si>
    <t>2023-04-25T23:00:00</t>
  </si>
  <si>
    <t>aws_1hour.fid-4bbfb0ab_194841cebf7_-5f9c</t>
  </si>
  <si>
    <t>2023-04-26T00:00:00</t>
  </si>
  <si>
    <t>aws_1hour.fid-4bbfb0ab_194841cebf7_-5fa4</t>
  </si>
  <si>
    <t>2023-04-26T01:00:00</t>
  </si>
  <si>
    <t>aws_1hour.fid-4bbfb0ab_194841cebf7_-5f65</t>
  </si>
  <si>
    <t>2023-04-26T02:00:00</t>
  </si>
  <si>
    <t>aws_1hour.fid-4bbfb0ab_194841cebf7_-5fb7</t>
  </si>
  <si>
    <t>2023-04-26T03:00:00</t>
  </si>
  <si>
    <t>aws_1hour.fid-4bbfb0ab_194841cebf7_-5fb0</t>
  </si>
  <si>
    <t>2023-04-26T04:00:00</t>
  </si>
  <si>
    <t>aws_1hour.fid-4bbfb0ab_194841cebf7_-5f91</t>
  </si>
  <si>
    <t>2023-04-26T05:00:00</t>
  </si>
  <si>
    <t>aws_1hour.fid-4bbfb0ab_194841cebf7_-5f60</t>
  </si>
  <si>
    <t>2023-04-26T06:00:00</t>
  </si>
  <si>
    <t>aws_1hour.fid-4bbfb0ab_194841cebf7_-5fa8</t>
  </si>
  <si>
    <t>2023-04-26T07:00:00</t>
  </si>
  <si>
    <t>aws_1hour.fid-4bbfb0ab_194841cebf7_-5f6a</t>
  </si>
  <si>
    <t>2023-04-26T08:00:00</t>
  </si>
  <si>
    <t>aws_1hour.fid-4bbfb0ab_194841cebf7_-5fbe</t>
  </si>
  <si>
    <t>2023-04-26T09:00:00</t>
  </si>
  <si>
    <t>aws_1hour.fid-4bbfb0ab_194841cebf7_-5f51</t>
  </si>
  <si>
    <t>2023-04-26T10:00:00</t>
  </si>
  <si>
    <t>aws_1hour.fid-4bbfb0ab_194841cebf7_-5f96</t>
  </si>
  <si>
    <t>2023-04-26T11:00:00</t>
  </si>
  <si>
    <t>aws_1hour.fid-4bbfb0ab_194841cebf7_-5f5e</t>
  </si>
  <si>
    <t>2023-04-26T12:00:00</t>
  </si>
  <si>
    <t>aws_1hour.fid-4bbfb0ab_194841cebf7_-5fc1</t>
  </si>
  <si>
    <t>2023-04-26T13:00:00</t>
  </si>
  <si>
    <t>aws_1hour.fid-4bbfb0ab_194841cebf7_-5f77</t>
  </si>
  <si>
    <t>2023-04-26T14:00:00</t>
  </si>
  <si>
    <t>aws_1hour.fid-4bbfb0ab_194841cebf7_-5f58</t>
  </si>
  <si>
    <t>2023-04-26T15:00:00</t>
  </si>
  <si>
    <t>aws_1hour.fid-4bbfb0ab_194841cebf7_-5fa7</t>
  </si>
  <si>
    <t>2023-04-26T16:00:00</t>
  </si>
  <si>
    <t>aws_1hour.fid-4bbfb0ab_194841cebf7_-5fc0</t>
  </si>
  <si>
    <t>2023-04-26T17:00:00</t>
  </si>
  <si>
    <t>aws_1hour.fid-4bbfb0ab_194841cebf7_-5fdd</t>
  </si>
  <si>
    <t>2023-04-26T18:00:00</t>
  </si>
  <si>
    <t>aws_1hour.fid-4bbfb0ab_194841cebf7_-5fb2</t>
  </si>
  <si>
    <t>2023-04-26T19:00:00</t>
  </si>
  <si>
    <t>aws_1hour.fid-4bbfb0ab_194841cebf7_-5f95</t>
  </si>
  <si>
    <t>2023-04-26T20:00:00</t>
  </si>
  <si>
    <t>aws_1hour.fid-4bbfb0ab_194841cebf7_-5f7f</t>
  </si>
  <si>
    <t>2023-04-26T21:00:00</t>
  </si>
  <si>
    <t>aws_1hour.fid-4bbfb0ab_194841cebf7_-5f90</t>
  </si>
  <si>
    <t>2023-04-26T22:00:00</t>
  </si>
  <si>
    <t>aws_1hour.fid-4bbfb0ab_194841cebf7_-5f8c</t>
  </si>
  <si>
    <t>2023-04-26T23:00:00</t>
  </si>
  <si>
    <t>aws_1hour.fid-4bbfb0ab_194841cebf7_-5fe2</t>
  </si>
  <si>
    <t>2023-04-27T00:00:00</t>
  </si>
  <si>
    <t>aws_1hour.fid-4bbfb0ab_194841cebf7_-5f4f</t>
  </si>
  <si>
    <t>2023-04-27T01:00:00</t>
  </si>
  <si>
    <t>aws_1hour.fid-4bbfb0ab_194841cebf7_-5f71</t>
  </si>
  <si>
    <t>2023-04-27T02:00:00</t>
  </si>
  <si>
    <t>aws_1hour.fid-4bbfb0ab_194841cebf7_-5fa1</t>
  </si>
  <si>
    <t>2023-04-27T03:00:00</t>
  </si>
  <si>
    <t>aws_1hour.fid-4bbfb0ab_194841cebf7_-5fbd</t>
  </si>
  <si>
    <t>2023-04-27T04:00:00</t>
  </si>
  <si>
    <t>aws_1hour.fid-4bbfb0ab_194841cebf7_-5feb</t>
  </si>
  <si>
    <t>2023-04-27T05:00:00</t>
  </si>
  <si>
    <t>aws_1hour.fid-4bbfb0ab_194841cebf7_-5fd0</t>
  </si>
  <si>
    <t>2023-04-27T06:00:00</t>
  </si>
  <si>
    <t>aws_1hour.fid-4bbfb0ab_194841cebf7_-5fc8</t>
  </si>
  <si>
    <t>2023-04-27T07:00:00</t>
  </si>
  <si>
    <t>aws_1hour.fid-4bbfb0ab_194841cebf7_-5fca</t>
  </si>
  <si>
    <t>2023-04-27T08:00:00</t>
  </si>
  <si>
    <t>aws_1hour.fid-4bbfb0ab_194841cebf7_-5f42</t>
  </si>
  <si>
    <t>2023-04-27T09:00:00</t>
  </si>
  <si>
    <t>aws_1hour.fid-4bbfb0ab_194841cebf7_-5fd3</t>
  </si>
  <si>
    <t>2023-04-27T10:00:00</t>
  </si>
  <si>
    <t>aws_1hour.fid-4bbfb0ab_194841cebf7_-5f8b</t>
  </si>
  <si>
    <t>2023-04-27T11:00:00</t>
  </si>
  <si>
    <t>aws_1hour.fid-4bbfb0ab_194841cebf7_-5f5d</t>
  </si>
  <si>
    <t>2023-04-27T12:00:00</t>
  </si>
  <si>
    <t>aws_1hour.fid-4bbfb0ab_194841cebf7_-5f45</t>
  </si>
  <si>
    <t>2023-04-27T13:00:00</t>
  </si>
  <si>
    <t>aws_1hour.fid-4bbfb0ab_194841cebf7_-5f44</t>
  </si>
  <si>
    <t>2023-04-27T14:00:00</t>
  </si>
  <si>
    <t>aws_1hour.fid-4bbfb0ab_194841cebf7_-5f7e</t>
  </si>
  <si>
    <t>2023-04-27T15:00:00</t>
  </si>
  <si>
    <t>aws_1hour.fid-4bbfb0ab_194841cebf7_-5fdc</t>
  </si>
  <si>
    <t>2023-04-27T16:00:00</t>
  </si>
  <si>
    <t>aws_1hour.fid-4bbfb0ab_194841cebf7_-5f5f</t>
  </si>
  <si>
    <t>2023-04-27T17:00:00</t>
  </si>
  <si>
    <t>aws_1hour.fid-4bbfb0ab_194841cebf7_-5fbf</t>
  </si>
  <si>
    <t>2023-04-27T18:00:00</t>
  </si>
  <si>
    <t>aws_1hour.fid-4bbfb0ab_194841cebf7_-5f8a</t>
  </si>
  <si>
    <t>2023-04-27T19:00:00</t>
  </si>
  <si>
    <t>aws_1hour.fid-4bbfb0ab_194841cebf7_-5f57</t>
  </si>
  <si>
    <t>2023-04-27T20:00:00</t>
  </si>
  <si>
    <t>aws_1hour.fid-4bbfb0ab_194841cebf7_-5f93</t>
  </si>
  <si>
    <t>2023-04-27T21:00:00</t>
  </si>
  <si>
    <t>aws_1hour.fid-4bbfb0ab_194841cebf7_-5fdb</t>
  </si>
  <si>
    <t>2023-04-27T22:00:00</t>
  </si>
  <si>
    <t>aws_1hour.fid-4bbfb0ab_194841cebf7_-5f4b</t>
  </si>
  <si>
    <t>2023-04-27T23:00:00</t>
  </si>
  <si>
    <t>aws_1hour.fid-4bbfb0ab_194841cebf7_-5f70</t>
  </si>
  <si>
    <t>2023-04-28T00:00:00</t>
  </si>
  <si>
    <t>aws_1hour.fid-4bbfb0ab_194841cebf7_-5f89</t>
  </si>
  <si>
    <t>2023-04-28T01:00:00</t>
  </si>
  <si>
    <t>aws_1hour.fid-4bbfb0ab_194841cebf7_-5fac</t>
  </si>
  <si>
    <t>2023-04-28T02:00:00</t>
  </si>
  <si>
    <t>aws_1hour.fid-4bbfb0ab_194841cebf7_-5fdf</t>
  </si>
  <si>
    <t>2023-04-28T03:00:00</t>
  </si>
  <si>
    <t>aws_1hour.fid-4bbfb0ab_194841cebf7_-5f4a</t>
  </si>
  <si>
    <t>2023-04-28T04:00:00</t>
  </si>
  <si>
    <t>aws_1hour.fid-4bbfb0ab_194841cebf7_-5f5c</t>
  </si>
  <si>
    <t>2023-04-28T05:00:00</t>
  </si>
  <si>
    <t>aws_1hour.fid-4bbfb0ab_194841cebf7_-5f98</t>
  </si>
  <si>
    <t>2023-04-28T06:00:00</t>
  </si>
  <si>
    <t>aws_1hour.fid-4bbfb0ab_194841cebf7_-5faf</t>
  </si>
  <si>
    <t>2023-04-28T07:00:00</t>
  </si>
  <si>
    <t>aws_1hour.fid-4bbfb0ab_194841cebf7_-5fc4</t>
  </si>
  <si>
    <t>2023-04-28T08:00:00</t>
  </si>
  <si>
    <t>aws_1hour.fid-4bbfb0ab_194841cebf7_-5f7d</t>
  </si>
  <si>
    <t>2023-04-28T09:00:00</t>
  </si>
  <si>
    <t>aws_1hour.fid-4bbfb0ab_194841cebf7_-5fda</t>
  </si>
  <si>
    <t>2023-04-28T10:00:00</t>
  </si>
  <si>
    <t>aws_1hour.fid-4bbfb0ab_194841cebf7_-5f43</t>
  </si>
  <si>
    <t>2023-04-28T11:00:00</t>
  </si>
  <si>
    <t>aws_1hour.fid-4bbfb0ab_194841cebf7_-5fae</t>
  </si>
  <si>
    <t>2023-04-28T12:00:00</t>
  </si>
  <si>
    <t>aws_1hour.fid-4bbfb0ab_194841cebf7_-5f7c</t>
  </si>
  <si>
    <t>2023-04-28T13:00:00</t>
  </si>
  <si>
    <t>aws_1hour.fid-4bbfb0ab_194841cebf7_-5fc7</t>
  </si>
  <si>
    <t>2023-04-28T14:00:00</t>
  </si>
  <si>
    <t>aws_1hour.fid-4bbfb0ab_194841cebf7_-5fcf</t>
  </si>
  <si>
    <t>2023-04-28T15:00:00</t>
  </si>
  <si>
    <t>aws_1hour.fid-4bbfb0ab_194841cebf7_-5f4e</t>
  </si>
  <si>
    <t>2023-04-28T16:00:00</t>
  </si>
  <si>
    <t>aws_1hour.fid-4bbfb0ab_194841cebf7_-5fb9</t>
  </si>
  <si>
    <t>2023-04-28T17:00:00</t>
  </si>
  <si>
    <t>aws_1hour.fid-4bbfb0ab_194841cebf7_-5f6e</t>
  </si>
  <si>
    <t>2023-04-28T18:00:00</t>
  </si>
  <si>
    <t>aws_1hour.fid-4bbfb0ab_194841cebf7_-5fd9</t>
  </si>
  <si>
    <t>2023-04-28T19:00:00</t>
  </si>
  <si>
    <t>aws_1hour.fid-4bbfb0ab_194841cebf7_-5f6f</t>
  </si>
  <si>
    <t>2023-04-28T20:00:00</t>
  </si>
  <si>
    <t>aws_1hour.fid-4bbfb0ab_194841cebf7_-5fbc</t>
  </si>
  <si>
    <t>2023-04-28T21:00:00</t>
  </si>
  <si>
    <t>aws_1hour.fid-4bbfb0ab_194841cebf7_-5fb6</t>
  </si>
  <si>
    <t>2023-04-28T22:00:00</t>
  </si>
  <si>
    <t>aws_1hour.fid-4bbfb0ab_194841cebf7_-5f7b</t>
  </si>
  <si>
    <t>2023-04-28T23:00:00</t>
  </si>
  <si>
    <t>aws_1hour.fid-4bbfb0ab_194841cebf7_-5f88</t>
  </si>
  <si>
    <t>2023-04-29T00:00:00</t>
  </si>
  <si>
    <t>aws_1hour.fid-4bbfb0ab_194841cebf7_-5f9b</t>
  </si>
  <si>
    <t>2023-04-29T01:00:00</t>
  </si>
  <si>
    <t>aws_1hour.fid-4bbfb0ab_194841cebf7_-5f47</t>
  </si>
  <si>
    <t>2023-04-29T02:00:00</t>
  </si>
  <si>
    <t>aws_1hour.fid-4bbfb0ab_194841cebf7_-5f5b</t>
  </si>
  <si>
    <t>2023-04-29T03:00:00</t>
  </si>
  <si>
    <t>aws_1hour.fid-4bbfb0ab_194841cebf7_-5f82</t>
  </si>
  <si>
    <t>2023-04-29T04:00:00</t>
  </si>
  <si>
    <t>aws_1hour.fid-4bbfb0ab_194841cebf7_-5f9a</t>
  </si>
  <si>
    <t>2023-04-29T05:00:00</t>
  </si>
  <si>
    <t>aws_1hour.fid-4bbfb0ab_194841cebf7_-5fc9</t>
  </si>
  <si>
    <t>2023-04-29T06:00:00</t>
  </si>
  <si>
    <t>aws_1hour.fid-4bbfb0ab_194841cebf7_-5f92</t>
  </si>
  <si>
    <t>2023-04-29T07:00:00</t>
  </si>
  <si>
    <t>aws_1hour.fid-4bbfb0ab_194841cebf7_-5fa0</t>
  </si>
  <si>
    <t>2023-04-29T08:00:00</t>
  </si>
  <si>
    <t>aws_1hour.fid-4bbfb0ab_194841cebf7_-5fe9</t>
  </si>
  <si>
    <t>2023-04-29T09:00:00</t>
  </si>
  <si>
    <t>aws_1hour.fid-4bbfb0ab_194841cebf7_-5f87</t>
  </si>
  <si>
    <t>2023-04-29T10:00:00</t>
  </si>
  <si>
    <t>aws_1hour.fid-4bbfb0ab_194841cebf7_-5fe3</t>
  </si>
  <si>
    <t>2023-04-29T11:00:00</t>
  </si>
  <si>
    <t>aws_1hour.fid-4bbfb0ab_194841cebf7_-5f76</t>
  </si>
  <si>
    <t>2023-04-29T12:00:00</t>
  </si>
  <si>
    <t>aws_1hour.fid-4bbfb0ab_194841cebf7_-5fb4</t>
  </si>
  <si>
    <t>2023-04-29T13:00:00</t>
  </si>
  <si>
    <t>aws_1hour.fid-4bbfb0ab_194841cebf7_-5fde</t>
  </si>
  <si>
    <t>2023-04-29T14:00:00</t>
  </si>
  <si>
    <t>aws_1hour.fid-4bbfb0ab_194841cebf7_-5fe4</t>
  </si>
  <si>
    <t>2023-04-29T15:00:00</t>
  </si>
  <si>
    <t>aws_1hour.fid-4bbfb0ab_194841cebf7_-5fcc</t>
  </si>
  <si>
    <t>2023-04-29T16:00:00</t>
  </si>
  <si>
    <t>aws_1hour.fid-4bbfb0ab_194841cebf7_-5f46</t>
  </si>
  <si>
    <t>2023-04-29T17:00:00</t>
  </si>
  <si>
    <t>aws_1hour.fid-4bbfb0ab_194841cebf7_-5f80</t>
  </si>
  <si>
    <t>2023-04-29T18:00:00</t>
  </si>
  <si>
    <t>aws_1hour.fid-4bbfb0ab_194841cebf7_-5fab</t>
  </si>
  <si>
    <t>2023-04-29T19:00:00</t>
  </si>
  <si>
    <t>aws_1hour.fid-4bbfb0ab_194841cebf7_-5f75</t>
  </si>
  <si>
    <t>2023-04-29T20:00:00</t>
  </si>
  <si>
    <t>aws_1hour.fid-4bbfb0ab_194841cebf7_-5fc6</t>
  </si>
  <si>
    <t>2023-04-29T21:00:00</t>
  </si>
  <si>
    <t>aws_1hour.fid-4bbfb0ab_194841cebf7_-5fad</t>
  </si>
  <si>
    <t>2023-04-29T22:00:00</t>
  </si>
  <si>
    <t>aws_1hour.fid-4bbfb0ab_194841cebf7_-5fa6</t>
  </si>
  <si>
    <t>2023-04-29T23:00:00</t>
  </si>
  <si>
    <t>aws_1hour.fid-4bbfb0ab_194841cebf7_-5f69</t>
  </si>
  <si>
    <t>2023-04-30T00:00:00</t>
  </si>
  <si>
    <t>aws_1hour.fid-4bbfb0ab_194841cebf7_-5f49</t>
  </si>
  <si>
    <t>2023-04-30T01:00:00</t>
  </si>
  <si>
    <t>aws_1hour.fid-4bbfb0ab_194841cebf7_-5fe8</t>
  </si>
  <si>
    <t>2023-04-30T02:00:00</t>
  </si>
  <si>
    <t>aws_1hour.fid-4bbfb0ab_194841cebf7_-5f64</t>
  </si>
  <si>
    <t>2023-04-30T03:00:00</t>
  </si>
  <si>
    <t>aws_1hour.fid-4bbfb0ab_194841cebf7_-5f6d</t>
  </si>
  <si>
    <t>2023-04-30T04:00:00</t>
  </si>
  <si>
    <t>aws_1hour.fid-4bbfb0ab_194841cebf7_-5fe7</t>
  </si>
  <si>
    <t>2023-04-30T05:00:00</t>
  </si>
  <si>
    <t>aws_1hour.fid-4bbfb0ab_194841cebf7_-5f73</t>
  </si>
  <si>
    <t>2023-04-30T06:00:00</t>
  </si>
  <si>
    <t>aws_1hour.fid-4bbfb0ab_194841cebf7_-5f9f</t>
  </si>
  <si>
    <t>2023-04-30T07:00:00</t>
  </si>
  <si>
    <t>aws_1hour.fid-4bbfb0ab_194841cebf7_-5f6c</t>
  </si>
  <si>
    <t>2023-04-30T08:00:00</t>
  </si>
  <si>
    <t>aws_1hour.fid-4bbfb0ab_194841cebf7_-5fa3</t>
  </si>
  <si>
    <t>2023-04-30T09:00:00</t>
  </si>
  <si>
    <t>aws_1hour.fid-4bbfb0ab_194841cebf7_-5f68</t>
  </si>
  <si>
    <t>2023-04-30T10:00:00</t>
  </si>
  <si>
    <t>aws_1hour.fid-4bbfb0ab_194841cebf7_-5fc2</t>
  </si>
  <si>
    <t>2023-04-30T11:00:00</t>
  </si>
  <si>
    <t>aws_1hour.fid-4bbfb0ab_194841cebf7_-5f86</t>
  </si>
  <si>
    <t>2023-04-30T12:00:00</t>
  </si>
  <si>
    <t>aws_1hour.fid-4bbfb0ab_194841cebf7_-5fe6</t>
  </si>
  <si>
    <t>2023-04-30T13:00:00</t>
  </si>
  <si>
    <t>aws_1hour.fid-4bbfb0ab_194841cebf7_-5f56</t>
  </si>
  <si>
    <t>2023-04-30T14:00:00</t>
  </si>
  <si>
    <t>aws_1hour.fid-4bbfb0ab_194841cebf7_-5f8f</t>
  </si>
  <si>
    <t>2023-04-30T15:00:00</t>
  </si>
  <si>
    <t>aws_1hour.fid-4bbfb0ab_194841cebf7_-5f97</t>
  </si>
  <si>
    <t>2023-04-30T16:00:00</t>
  </si>
  <si>
    <t>aws_1hour.fid-4bbfb0ab_194841cebf7_-5fe1</t>
  </si>
  <si>
    <t>2023-04-30T17:00:00</t>
  </si>
  <si>
    <t>aws_1hour.fid-4bbfb0ab_194841cebf7_-5f4d</t>
  </si>
  <si>
    <t>2023-04-30T18:00:00</t>
  </si>
  <si>
    <t>aws_1hour.fid-4bbfb0ab_194841cebf7_-5f79</t>
  </si>
  <si>
    <t>2023-04-30T19:00:00</t>
  </si>
  <si>
    <t>aws_1hour.fid-4bbfb0ab_194841cebf7_-5f63</t>
  </si>
  <si>
    <t>2023-04-30T20:00:00</t>
  </si>
  <si>
    <t>aws_1hour.fid-4bbfb0ab_194841cebf7_-5fc3</t>
  </si>
  <si>
    <t>2023-04-30T21:00:00</t>
  </si>
  <si>
    <t>aws_1hour.fid-4bbfb0ab_194841cebf7_-5f74</t>
  </si>
  <si>
    <t>2023-04-30T22:00:00</t>
  </si>
  <si>
    <t>aws_1hour.fid-4bbfb0ab_194841cebf7_-5f55</t>
  </si>
  <si>
    <t>2023-04-30T23:00:00</t>
  </si>
  <si>
    <t>aws_1hour.fid-4bbfb0ab_194841cebf7_-5fb3</t>
  </si>
  <si>
    <t>2023-05-01T00:00:00</t>
  </si>
  <si>
    <t>aws_1hour.fid-4bbfb0ab_194841cebf7_-5fea</t>
  </si>
  <si>
    <t>2023-05-01T01:00:00</t>
  </si>
  <si>
    <t>aws_1hour.fid-4bbfb0ab_194841cebf7_-5f8e</t>
  </si>
  <si>
    <t>2023-05-01T02:00:00</t>
  </si>
  <si>
    <t>aws_1hour.fid-4bbfb0ab_194841cebf7_-5fbb</t>
  </si>
  <si>
    <t>2023-05-01T03:00:00</t>
  </si>
  <si>
    <t>aws_1hour.fid-4bbfb0ab_194841cebf7_-5f5a</t>
  </si>
  <si>
    <t>2023-05-01T04:00:00</t>
  </si>
  <si>
    <t>aws_1hour.fid-4bbfb0ab_194841cebf7_-5f67</t>
  </si>
  <si>
    <t>2023-05-01T05:00:00</t>
  </si>
  <si>
    <t>aws_1hour.fid-4bbfb0ab_194841cebf7_-5fd8</t>
  </si>
  <si>
    <t>2023-05-01T06:00:00</t>
  </si>
  <si>
    <t>aws_1hour.fid-4bbfb0ab_194841cebf7_-5f62</t>
  </si>
  <si>
    <t>2023-05-01T07:00:00</t>
  </si>
  <si>
    <t>aws_1hour.fid-4bbfb0ab_194841cebf7_-5f61</t>
  </si>
  <si>
    <t>2023-05-01T08:00:00</t>
  </si>
  <si>
    <t>aws_1hour.fid-4bbfb0ab_194841cebf7_-5f81</t>
  </si>
  <si>
    <t>2023-05-01T09:00:00</t>
  </si>
  <si>
    <t>aws_1hour.fid-4bbfb0ab_194841cebf7_-6083</t>
  </si>
  <si>
    <t>2023-05-01T10:00:00</t>
  </si>
  <si>
    <t>aws_1hour.fid-4bbfb0ab_194841cebf7_-606d</t>
  </si>
  <si>
    <t>2023-05-01T11:00:00</t>
  </si>
  <si>
    <t>aws_1hour.fid-4bbfb0ab_194841cebf7_-6079</t>
  </si>
  <si>
    <t>2023-05-01T12:00:00</t>
  </si>
  <si>
    <t>aws_1hour.fid-4bbfb0ab_194841cebf7_-6016</t>
  </si>
  <si>
    <t>2023-05-01T13:00:00</t>
  </si>
  <si>
    <t>aws_1hour.fid-4bbfb0ab_194841cebf7_-6075</t>
  </si>
  <si>
    <t>2023-05-01T14:00:00</t>
  </si>
  <si>
    <t>aws_1hour.fid-4bbfb0ab_194841cebf7_-605e</t>
  </si>
  <si>
    <t>2023-05-01T15:00:00</t>
  </si>
  <si>
    <t>aws_1hour.fid-4bbfb0ab_194841cebf7_-6088</t>
  </si>
  <si>
    <t>2023-05-01T16:00:00</t>
  </si>
  <si>
    <t>aws_1hour.fid-4bbfb0ab_194841cebf7_-6074</t>
  </si>
  <si>
    <t>2023-05-01T17:00:00</t>
  </si>
  <si>
    <t>aws_1hour.fid-4bbfb0ab_194841cebf7_-6027</t>
  </si>
  <si>
    <t>2023-05-01T18:00:00</t>
  </si>
  <si>
    <t>aws_1hour.fid-4bbfb0ab_194841cebf7_-6003</t>
  </si>
  <si>
    <t>2023-05-01T19:00:00</t>
  </si>
  <si>
    <t>aws_1hour.fid-4bbfb0ab_194841cebf7_-6011</t>
  </si>
  <si>
    <t>2023-05-01T20:00:00</t>
  </si>
  <si>
    <t>aws_1hour.fid-4bbfb0ab_194841cebf7_-605c</t>
  </si>
  <si>
    <t>2023-05-01T21:00:00</t>
  </si>
  <si>
    <t>aws_1hour.fid-4bbfb0ab_194841cebf7_-600b</t>
  </si>
  <si>
    <t>2023-05-01T22:00:00</t>
  </si>
  <si>
    <t>aws_1hour.fid-4bbfb0ab_194841cebf7_-6091</t>
  </si>
  <si>
    <t>2023-05-01T23:00:00</t>
  </si>
  <si>
    <t>aws_1hour.fid-4bbfb0ab_194841cebf7_-6000</t>
  </si>
  <si>
    <t>2023-05-02T00:00:00</t>
  </si>
  <si>
    <t>aws_1hour.fid-4bbfb0ab_194841cebf7_-5ff6</t>
  </si>
  <si>
    <t>2023-05-02T01:00:00</t>
  </si>
  <si>
    <t>aws_1hour.fid-4bbfb0ab_194841cebf7_-6095</t>
  </si>
  <si>
    <t>2023-05-02T02:00:00</t>
  </si>
  <si>
    <t>aws_1hour.fid-4bbfb0ab_194841cebf7_-604e</t>
  </si>
  <si>
    <t>2023-05-02T03:00:00</t>
  </si>
  <si>
    <t>aws_1hour.fid-4bbfb0ab_194841cebf7_-608f</t>
  </si>
  <si>
    <t>2023-05-02T04:00:00</t>
  </si>
  <si>
    <t>aws_1hour.fid-4bbfb0ab_194841cebf7_-6017</t>
  </si>
  <si>
    <t>2023-05-02T05:00:00</t>
  </si>
  <si>
    <t>aws_1hour.fid-4bbfb0ab_194841cebf7_-5ff5</t>
  </si>
  <si>
    <t>2023-05-02T06:00:00</t>
  </si>
  <si>
    <t>aws_1hour.fid-4bbfb0ab_194841cebf7_-603f</t>
  </si>
  <si>
    <t>2023-05-02T07:00:00</t>
  </si>
  <si>
    <t>aws_1hour.fid-4bbfb0ab_194841cebf7_-5ff0</t>
  </si>
  <si>
    <t>2023-05-02T08:00:00</t>
  </si>
  <si>
    <t>aws_1hour.fid-4bbfb0ab_194841cebf7_-607d</t>
  </si>
  <si>
    <t>2023-05-02T09:00:00</t>
  </si>
  <si>
    <t>aws_1hour.fid-4bbfb0ab_194841cebf7_-6010</t>
  </si>
  <si>
    <t>2023-05-02T10:00:00</t>
  </si>
  <si>
    <t>aws_1hour.fid-4bbfb0ab_194841cebf7_-6019</t>
  </si>
  <si>
    <t>2023-05-02T11:00:00</t>
  </si>
  <si>
    <t>aws_1hour.fid-4bbfb0ab_194841cebf7_-604b</t>
  </si>
  <si>
    <t>2023-05-02T12:00:00</t>
  </si>
  <si>
    <t>aws_1hour.fid-4bbfb0ab_194841cebf7_-601d</t>
  </si>
  <si>
    <t>2023-05-02T13:00:00</t>
  </si>
  <si>
    <t>aws_1hour.fid-4bbfb0ab_194841cebf7_-5ff4</t>
  </si>
  <si>
    <t>2023-05-02T14:00:00</t>
  </si>
  <si>
    <t>aws_1hour.fid-4bbfb0ab_194841cebf7_-602a</t>
  </si>
  <si>
    <t>2023-05-02T15:00:00</t>
  </si>
  <si>
    <t>aws_1hour.fid-4bbfb0ab_194841cebf7_-6008</t>
  </si>
  <si>
    <t>2023-05-02T16:00:00</t>
  </si>
  <si>
    <t>aws_1hour.fid-4bbfb0ab_194841cebf7_-6078</t>
  </si>
  <si>
    <t>2023-05-02T17:00:00</t>
  </si>
  <si>
    <t>aws_1hour.fid-4bbfb0ab_194841cebf7_-6062</t>
  </si>
  <si>
    <t>2023-05-02T18:00:00</t>
  </si>
  <si>
    <t>aws_1hour.fid-4bbfb0ab_194841cebf7_-6046</t>
  </si>
  <si>
    <t>2023-05-02T19:00:00</t>
  </si>
  <si>
    <t>aws_1hour.fid-4bbfb0ab_194841cebf7_-6037</t>
  </si>
  <si>
    <t>2023-05-02T20:00:00</t>
  </si>
  <si>
    <t>aws_1hour.fid-4bbfb0ab_194841cebf7_-600f</t>
  </si>
  <si>
    <t>2023-05-02T21:00:00</t>
  </si>
  <si>
    <t>aws_1hour.fid-4bbfb0ab_194841cebf7_-5fef</t>
  </si>
  <si>
    <t>2023-05-02T22:00:00</t>
  </si>
  <si>
    <t>aws_1hour.fid-4bbfb0ab_194841cebf7_-6045</t>
  </si>
  <si>
    <t>2023-05-02T23:00:00</t>
  </si>
  <si>
    <t>aws_1hour.fid-4bbfb0ab_194841cebf7_-6059</t>
  </si>
  <si>
    <t>2023-05-03T00:00:00</t>
  </si>
  <si>
    <t>aws_1hour.fid-4bbfb0ab_194841cebf7_-6090</t>
  </si>
  <si>
    <t>2023-05-03T01:00:00</t>
  </si>
  <si>
    <t>aws_1hour.fid-4bbfb0ab_194841cebf7_-602e</t>
  </si>
  <si>
    <t>2023-05-03T02:00:00</t>
  </si>
  <si>
    <t>aws_1hour.fid-4bbfb0ab_194841cebf7_-6058</t>
  </si>
  <si>
    <t>2023-05-03T03:00:00</t>
  </si>
  <si>
    <t>aws_1hour.fid-4bbfb0ab_194841cebf7_-5fee</t>
  </si>
  <si>
    <t>2023-05-03T04:00:00</t>
  </si>
  <si>
    <t>aws_1hour.fid-4bbfb0ab_194841cebf7_-6068</t>
  </si>
  <si>
    <t>2023-05-03T05:00:00</t>
  </si>
  <si>
    <t>aws_1hour.fid-4bbfb0ab_194841cebf7_-6073</t>
  </si>
  <si>
    <t>2023-05-03T06:00:00</t>
  </si>
  <si>
    <t>aws_1hour.fid-4bbfb0ab_194841cebf7_-6007</t>
  </si>
  <si>
    <t>2023-05-03T07:00:00</t>
  </si>
  <si>
    <t>aws_1hour.fid-4bbfb0ab_194841cebf7_-6057</t>
  </si>
  <si>
    <t>2023-05-03T08:00:00</t>
  </si>
  <si>
    <t>aws_1hour.fid-4bbfb0ab_194841cebf7_-6015</t>
  </si>
  <si>
    <t>2023-05-03T09:00:00</t>
  </si>
  <si>
    <t>aws_1hour.fid-4bbfb0ab_194841cebf7_-5ff1</t>
  </si>
  <si>
    <t>2023-05-03T10:00:00</t>
  </si>
  <si>
    <t>aws_1hour.fid-4bbfb0ab_194841cebf7_-6036</t>
  </si>
  <si>
    <t>2023-05-03T11:00:00</t>
  </si>
  <si>
    <t>aws_1hour.fid-4bbfb0ab_194841cebf7_-6021</t>
  </si>
  <si>
    <t>2023-05-03T12:00:00</t>
  </si>
  <si>
    <t>aws_1hour.fid-4bbfb0ab_194841cebf7_-6041</t>
  </si>
  <si>
    <t>2023-05-03T13:00:00</t>
  </si>
  <si>
    <t>aws_1hour.fid-4bbfb0ab_194841cebf7_-6026</t>
  </si>
  <si>
    <t>2023-05-03T14:00:00</t>
  </si>
  <si>
    <t>aws_1hour.fid-4bbfb0ab_194841cebf7_-601c</t>
  </si>
  <si>
    <t>2023-05-03T15:00:00</t>
  </si>
  <si>
    <t>aws_1hour.fid-4bbfb0ab_194841cebf7_-6002</t>
  </si>
  <si>
    <t>2023-05-03T16:00:00</t>
  </si>
  <si>
    <t>aws_1hour.fid-4bbfb0ab_194841cebf7_-600e</t>
  </si>
  <si>
    <t>2023-05-03T17:00:00</t>
  </si>
  <si>
    <t>aws_1hour.fid-4bbfb0ab_194841cebf7_-6044</t>
  </si>
  <si>
    <t>2023-05-03T18:00:00</t>
  </si>
  <si>
    <t>aws_1hour.fid-4bbfb0ab_194841cebf7_-600a</t>
  </si>
  <si>
    <t>2023-05-03T19:00:00</t>
  </si>
  <si>
    <t>aws_1hour.fid-4bbfb0ab_194841cebf7_-605d</t>
  </si>
  <si>
    <t>2023-05-03T20:00:00</t>
  </si>
  <si>
    <t>aws_1hour.fid-4bbfb0ab_194841cebf7_-603b</t>
  </si>
  <si>
    <t>2023-05-03T21:00:00</t>
  </si>
  <si>
    <t>aws_1hour.fid-4bbfb0ab_194841cebf7_-6020</t>
  </si>
  <si>
    <t>2023-05-03T22:00:00</t>
  </si>
  <si>
    <t>aws_1hour.fid-4bbfb0ab_194841cebf7_-6082</t>
  </si>
  <si>
    <t>2023-05-03T23:00:00</t>
  </si>
  <si>
    <t>aws_1hour.fid-4bbfb0ab_194841cebf7_-607b</t>
  </si>
  <si>
    <t>2023-05-04T00:00:00</t>
  </si>
  <si>
    <t>aws_1hour.fid-4bbfb0ab_194841cebf7_-5ffa</t>
  </si>
  <si>
    <t>2023-05-04T01:00:00</t>
  </si>
  <si>
    <t>aws_1hour.fid-4bbfb0ab_194841cebf7_-6067</t>
  </si>
  <si>
    <t>2023-05-04T02:00:00</t>
  </si>
  <si>
    <t>aws_1hour.fid-4bbfb0ab_194841cebf7_-6065</t>
  </si>
  <si>
    <t>2023-05-04T03:00:00</t>
  </si>
  <si>
    <t>aws_1hour.fid-4bbfb0ab_194841cebf7_-6018</t>
  </si>
  <si>
    <t>2023-05-04T04:00:00</t>
  </si>
  <si>
    <t>aws_1hour.fid-4bbfb0ab_194841cebf7_-6043</t>
  </si>
  <si>
    <t>2023-05-04T05:00:00</t>
  </si>
  <si>
    <t>aws_1hour.fid-4bbfb0ab_194841cebf7_-6086</t>
  </si>
  <si>
    <t>2023-05-04T06:00:00</t>
  </si>
  <si>
    <t>aws_1hour.fid-4bbfb0ab_194841cebf7_-6054</t>
  </si>
  <si>
    <t>2023-05-04T07:00:00</t>
  </si>
  <si>
    <t>aws_1hour.fid-4bbfb0ab_194841cebf7_-608a</t>
  </si>
  <si>
    <t>2023-05-04T08:00:00</t>
  </si>
  <si>
    <t>aws_1hour.fid-4bbfb0ab_194841cebf7_-6006</t>
  </si>
  <si>
    <t>2023-05-04T09:00:00</t>
  </si>
  <si>
    <t>aws_1hour.fid-4bbfb0ab_194841cebf7_-6005</t>
  </si>
  <si>
    <t>2023-05-04T10:00:00</t>
  </si>
  <si>
    <t>aws_1hour.fid-4bbfb0ab_194841cebf7_-600d</t>
  </si>
  <si>
    <t>2023-05-04T11:00:00</t>
  </si>
  <si>
    <t>aws_1hour.fid-4bbfb0ab_194841cebf7_-6025</t>
  </si>
  <si>
    <t>2023-05-04T12:00:00</t>
  </si>
  <si>
    <t>aws_1hour.fid-4bbfb0ab_194841cebf7_-6004</t>
  </si>
  <si>
    <t>2023-05-04T13:00:00</t>
  </si>
  <si>
    <t>aws_1hour.fid-4bbfb0ab_194841cebf7_-602d</t>
  </si>
  <si>
    <t>2023-05-04T14:00:00</t>
  </si>
  <si>
    <t>aws_1hour.fid-4bbfb0ab_194841cebf7_-5ffc</t>
  </si>
  <si>
    <t>2023-05-04T15:00:00</t>
  </si>
  <si>
    <t>aws_1hour.fid-4bbfb0ab_194841cebf7_-6024</t>
  </si>
  <si>
    <t>2023-05-04T16:00:00</t>
  </si>
  <si>
    <t>aws_1hour.fid-4bbfb0ab_194841cebf7_-6081</t>
  </si>
  <si>
    <t>2023-05-04T17:00:00</t>
  </si>
  <si>
    <t>aws_1hour.fid-4bbfb0ab_194841cebf7_-608d</t>
  </si>
  <si>
    <t>2023-05-04T18:00:00</t>
  </si>
  <si>
    <t>aws_1hour.fid-4bbfb0ab_194841cebf7_-604a</t>
  </si>
  <si>
    <t>2023-05-04T19:00:00</t>
  </si>
  <si>
    <t>aws_1hour.fid-4bbfb0ab_194841cebf7_-6071</t>
  </si>
  <si>
    <t>2023-05-04T20:00:00</t>
  </si>
  <si>
    <t>aws_1hour.fid-4bbfb0ab_194841cebf7_-6039</t>
  </si>
  <si>
    <t>2023-05-04T21:00:00</t>
  </si>
  <si>
    <t>aws_1hour.fid-4bbfb0ab_194841cebf7_-6056</t>
  </si>
  <si>
    <t>2023-05-04T22:00:00</t>
  </si>
  <si>
    <t>aws_1hour.fid-4bbfb0ab_194841cebf7_-6066</t>
  </si>
  <si>
    <t>2023-05-04T23:00:00</t>
  </si>
  <si>
    <t>aws_1hour.fid-4bbfb0ab_194841cebf7_-6014</t>
  </si>
  <si>
    <t>2023-05-05T00:00:00</t>
  </si>
  <si>
    <t>aws_1hour.fid-4bbfb0ab_194841cebf7_-602c</t>
  </si>
  <si>
    <t>2023-05-05T01:00:00</t>
  </si>
  <si>
    <t>aws_1hour.fid-4bbfb0ab_194841cebf7_-6050</t>
  </si>
  <si>
    <t>2023-05-05T02:00:00</t>
  </si>
  <si>
    <t>aws_1hour.fid-4bbfb0ab_194841cebf7_-6038</t>
  </si>
  <si>
    <t>2023-05-05T03:00:00</t>
  </si>
  <si>
    <t>aws_1hour.fid-4bbfb0ab_194841cebf7_-6033</t>
  </si>
  <si>
    <t>2023-05-05T04:00:00</t>
  </si>
  <si>
    <t>aws_1hour.fid-4bbfb0ab_194841cebf7_-6023</t>
  </si>
  <si>
    <t>2023-05-05T05:00:00</t>
  </si>
  <si>
    <t>aws_1hour.fid-4bbfb0ab_194841cebf7_-608b</t>
  </si>
  <si>
    <t>2023-05-05T06:00:00</t>
  </si>
  <si>
    <t>aws_1hour.fid-4bbfb0ab_194841cebf7_-608e</t>
  </si>
  <si>
    <t>2023-05-05T07:00:00</t>
  </si>
  <si>
    <t>aws_1hour.fid-4bbfb0ab_194841cebf7_-6053</t>
  </si>
  <si>
    <t>2023-05-05T08:00:00</t>
  </si>
  <si>
    <t>aws_1hour.fid-4bbfb0ab_194841cebf7_-6077</t>
  </si>
  <si>
    <t>2023-05-05T09:00:00</t>
  </si>
  <si>
    <t>aws_1hour.fid-4bbfb0ab_194841cebf7_-6064</t>
  </si>
  <si>
    <t>2023-05-05T10:00:00</t>
  </si>
  <si>
    <t>aws_1hour.fid-4bbfb0ab_194841cebf7_-6061</t>
  </si>
  <si>
    <t>2023-05-05T11:00:00</t>
  </si>
  <si>
    <t>aws_1hour.fid-4bbfb0ab_194841cebf7_-5ff9</t>
  </si>
  <si>
    <t>2023-05-05T12:00:00</t>
  </si>
  <si>
    <t>aws_1hour.fid-4bbfb0ab_194841cebf7_-6032</t>
  </si>
  <si>
    <t>2023-05-05T13:00:00</t>
  </si>
  <si>
    <t>aws_1hour.fid-4bbfb0ab_194841cebf7_-6052</t>
  </si>
  <si>
    <t>2023-05-05T14:00:00</t>
  </si>
  <si>
    <t>aws_1hour.fid-4bbfb0ab_194841cebf7_-6085</t>
  </si>
  <si>
    <t>2023-05-05T15:00:00</t>
  </si>
  <si>
    <t>aws_1hour.fid-4bbfb0ab_194841cebf7_-606c</t>
  </si>
  <si>
    <t>2023-05-05T16:00:00</t>
  </si>
  <si>
    <t>aws_1hour.fid-4bbfb0ab_194841cebf7_-6051</t>
  </si>
  <si>
    <t>2023-05-05T17:00:00</t>
  </si>
  <si>
    <t>aws_1hour.fid-4bbfb0ab_194841cebf7_-605b</t>
  </si>
  <si>
    <t>2023-05-05T18:00:00</t>
  </si>
  <si>
    <t>aws_1hour.fid-4bbfb0ab_194841cebf7_-6070</t>
  </si>
  <si>
    <t>2023-05-05T19:00:00</t>
  </si>
  <si>
    <t>aws_1hour.fid-4bbfb0ab_194841cebf7_-6001</t>
  </si>
  <si>
    <t>2023-05-05T20:00:00</t>
  </si>
  <si>
    <t>aws_1hour.fid-4bbfb0ab_194841cebf7_-6089</t>
  </si>
  <si>
    <t>2023-05-05T21:00:00</t>
  </si>
  <si>
    <t>aws_1hour.fid-4bbfb0ab_194841cebf7_-5fff</t>
  </si>
  <si>
    <t>2023-05-05T22:00:00</t>
  </si>
  <si>
    <t>aws_1hour.fid-4bbfb0ab_194841cebf7_-6094</t>
  </si>
  <si>
    <t>2023-05-05T23:00:00</t>
  </si>
  <si>
    <t>aws_1hour.fid-4bbfb0ab_194841cebf7_-602b</t>
  </si>
  <si>
    <t>2023-05-06T00:00:00</t>
  </si>
  <si>
    <t>aws_1hour.fid-4bbfb0ab_194841cebf7_-603e</t>
  </si>
  <si>
    <t>2023-05-06T01:00:00</t>
  </si>
  <si>
    <t>aws_1hour.fid-4bbfb0ab_194841cebf7_-6040</t>
  </si>
  <si>
    <t>2023-05-06T02:00:00</t>
  </si>
  <si>
    <t>aws_1hour.fid-4bbfb0ab_194841cebf7_-6049</t>
  </si>
  <si>
    <t>2023-05-06T03:00:00</t>
  </si>
  <si>
    <t>aws_1hour.fid-4bbfb0ab_194841cebf7_-6093</t>
  </si>
  <si>
    <t>2023-05-06T04:00:00</t>
  </si>
  <si>
    <t>aws_1hour.fid-4bbfb0ab_194841cebf7_-601b</t>
  </si>
  <si>
    <t>2023-05-06T05:00:00</t>
  </si>
  <si>
    <t>aws_1hour.fid-4bbfb0ab_194841cebf7_-6013</t>
  </si>
  <si>
    <t>2023-05-06T06:00:00</t>
  </si>
  <si>
    <t>aws_1hour.fid-4bbfb0ab_194841cebf7_-606a</t>
  </si>
  <si>
    <t>2023-05-06T07:00:00</t>
  </si>
  <si>
    <t>aws_1hour.fid-4bbfb0ab_194841cebf7_-6087</t>
  </si>
  <si>
    <t>2023-05-06T08:00:00</t>
  </si>
  <si>
    <t>aws_1hour.fid-4bbfb0ab_194841cebf7_-6048</t>
  </si>
  <si>
    <t>2023-05-06T09:00:00</t>
  </si>
  <si>
    <t>aws_1hour.fid-4bbfb0ab_194841cebf7_-603c</t>
  </si>
  <si>
    <t>2023-05-06T10:00:00</t>
  </si>
  <si>
    <t>aws_1hour.fid-4bbfb0ab_194841cebf7_-6080</t>
  </si>
  <si>
    <t>2023-05-06T11:00:00</t>
  </si>
  <si>
    <t>aws_1hour.fid-4bbfb0ab_194841cebf7_-604d</t>
  </si>
  <si>
    <t>2023-05-06T12:00:00</t>
  </si>
  <si>
    <t>aws_1hour.fid-4bbfb0ab_194841cebf7_-601f</t>
  </si>
  <si>
    <t>2023-05-06T13:00:00</t>
  </si>
  <si>
    <t>aws_1hour.fid-4bbfb0ab_194841cebf7_-6031</t>
  </si>
  <si>
    <t>2023-05-06T14:00:00</t>
  </si>
  <si>
    <t>aws_1hour.fid-4bbfb0ab_194841cebf7_-6030</t>
  </si>
  <si>
    <t>2023-05-06T15:00:00</t>
  </si>
  <si>
    <t>aws_1hour.fid-4bbfb0ab_194841cebf7_-6022</t>
  </si>
  <si>
    <t>2023-05-06T16:00:00</t>
  </si>
  <si>
    <t>aws_1hour.fid-4bbfb0ab_194841cebf7_-6076</t>
  </si>
  <si>
    <t>2023-05-06T17:00:00</t>
  </si>
  <si>
    <t>aws_1hour.fid-4bbfb0ab_194841cebf7_-5ff8</t>
  </si>
  <si>
    <t>2023-05-06T18:00:00</t>
  </si>
  <si>
    <t>aws_1hour.fid-4bbfb0ab_194841cebf7_-6092</t>
  </si>
  <si>
    <t>2023-05-06T19:00:00</t>
  </si>
  <si>
    <t>aws_1hour.fid-4bbfb0ab_194841cebf7_-5ffe</t>
  </si>
  <si>
    <t>2023-05-06T20:00:00</t>
  </si>
  <si>
    <t>aws_1hour.fid-4bbfb0ab_194841cebf7_-601e</t>
  </si>
  <si>
    <t>2023-05-06T21:00:00</t>
  </si>
  <si>
    <t>aws_1hour.fid-4bbfb0ab_194841cebf7_-607c</t>
  </si>
  <si>
    <t>2023-05-06T22:00:00</t>
  </si>
  <si>
    <t>aws_1hour.fid-4bbfb0ab_194841cebf7_-608c</t>
  </si>
  <si>
    <t>2023-05-06T23:00:00</t>
  </si>
  <si>
    <t>aws_1hour.fid-4bbfb0ab_194841cebf7_-6084</t>
  </si>
  <si>
    <t>2023-05-07T00:00:00</t>
  </si>
  <si>
    <t>aws_1hour.fid-4bbfb0ab_194841cebf7_-605f</t>
  </si>
  <si>
    <t>2023-05-07T01:00:00</t>
  </si>
  <si>
    <t>aws_1hour.fid-4bbfb0ab_194841cebf7_-607f</t>
  </si>
  <si>
    <t>2023-05-07T02:00:00</t>
  </si>
  <si>
    <t>aws_1hour.fid-4bbfb0ab_194841cebf7_-604f</t>
  </si>
  <si>
    <t>2023-05-07T03:00:00</t>
  </si>
  <si>
    <t>aws_1hour.fid-4bbfb0ab_194841cebf7_-6035</t>
  </si>
  <si>
    <t>2023-05-07T04:00:00</t>
  </si>
  <si>
    <t>aws_1hour.fid-4bbfb0ab_194841cebf7_-5ffd</t>
  </si>
  <si>
    <t>2023-05-07T05:00:00</t>
  </si>
  <si>
    <t>aws_1hour.fid-4bbfb0ab_194841cebf7_-6029</t>
  </si>
  <si>
    <t>2023-05-07T06:00:00</t>
  </si>
  <si>
    <t>aws_1hour.fid-4bbfb0ab_194841cebf7_-6055</t>
  </si>
  <si>
    <t>2023-05-07T07:00:00</t>
  </si>
  <si>
    <t>aws_1hour.fid-4bbfb0ab_194841cebf7_-602f</t>
  </si>
  <si>
    <t>2023-05-07T08:00:00</t>
  </si>
  <si>
    <t>aws_1hour.fid-4bbfb0ab_194841cebf7_-6009</t>
  </si>
  <si>
    <t>2023-05-07T09:00:00</t>
  </si>
  <si>
    <t>aws_1hour.fid-4bbfb0ab_194841cebf7_-6063</t>
  </si>
  <si>
    <t>2023-05-07T10:00:00</t>
  </si>
  <si>
    <t>aws_1hour.fid-4bbfb0ab_194841cebf7_-6034</t>
  </si>
  <si>
    <t>2023-05-07T11:00:00</t>
  </si>
  <si>
    <t>aws_1hour.fid-4bbfb0ab_194841cebf7_-6012</t>
  </si>
  <si>
    <t>2023-05-07T12:00:00</t>
  </si>
  <si>
    <t>aws_1hour.fid-4bbfb0ab_194841cebf7_-607e</t>
  </si>
  <si>
    <t>2023-05-07T13:00:00</t>
  </si>
  <si>
    <t>aws_1hour.fid-4bbfb0ab_194841cebf7_-5ff7</t>
  </si>
  <si>
    <t>2023-05-07T14:00:00</t>
  </si>
  <si>
    <t>aws_1hour.fid-4bbfb0ab_194841cebf7_-604c</t>
  </si>
  <si>
    <t>2023-05-07T15:00:00</t>
  </si>
  <si>
    <t>aws_1hour.fid-4bbfb0ab_194841cebf7_-606f</t>
  </si>
  <si>
    <t>2023-05-07T16:00:00</t>
  </si>
  <si>
    <t>aws_1hour.fid-4bbfb0ab_194841cebf7_-6047</t>
  </si>
  <si>
    <t>2023-05-07T17:00:00</t>
  </si>
  <si>
    <t>aws_1hour.fid-4bbfb0ab_194841cebf7_-6072</t>
  </si>
  <si>
    <t>2023-05-07T18:00:00</t>
  </si>
  <si>
    <t>aws_1hour.fid-4bbfb0ab_194841cebf7_-5ff3</t>
  </si>
  <si>
    <t>2023-05-07T19:00:00</t>
  </si>
  <si>
    <t>aws_1hour.fid-4bbfb0ab_194841cebf7_-607a</t>
  </si>
  <si>
    <t>2023-05-07T20:00:00</t>
  </si>
  <si>
    <t>aws_1hour.fid-4bbfb0ab_194841cebf7_-600c</t>
  </si>
  <si>
    <t>2023-05-07T21:00:00</t>
  </si>
  <si>
    <t>aws_1hour.fid-4bbfb0ab_194841cebf7_-601a</t>
  </si>
  <si>
    <t>2023-05-07T22:00:00</t>
  </si>
  <si>
    <t>aws_1hour.fid-4bbfb0ab_194841cebf7_-5ff2</t>
  </si>
  <si>
    <t>2023-05-07T23:00:00</t>
  </si>
  <si>
    <t>aws_1hour.fid-4bbfb0ab_194841cebf7_-6069</t>
  </si>
  <si>
    <t>2023-05-08T00:00:00</t>
  </si>
  <si>
    <t>aws_1hour.fid-4bbfb0ab_194841cebf7_-603d</t>
  </si>
  <si>
    <t>2023-05-08T01:00:00</t>
  </si>
  <si>
    <t>aws_1hour.fid-4bbfb0ab_194841cebf7_-5ffb</t>
  </si>
  <si>
    <t>2023-05-08T02:00:00</t>
  </si>
  <si>
    <t>aws_1hour.fid-4bbfb0ab_194841cebf7_-606e</t>
  </si>
  <si>
    <t>2023-05-08T03:00:00</t>
  </si>
  <si>
    <t>aws_1hour.fid-4bbfb0ab_194841cebf7_-6042</t>
  </si>
  <si>
    <t>2023-05-08T04:00:00</t>
  </si>
  <si>
    <t>aws_1hour.fid-4bbfb0ab_194841cebf7_-605a</t>
  </si>
  <si>
    <t>2023-05-08T05:00:00</t>
  </si>
  <si>
    <t>aws_1hour.fid-4bbfb0ab_194841cebf7_-606b</t>
  </si>
  <si>
    <t>2023-05-08T06:00:00</t>
  </si>
  <si>
    <t>aws_1hour.fid-4bbfb0ab_194841cebf7_-6060</t>
  </si>
  <si>
    <t>2023-05-08T07:00:00</t>
  </si>
  <si>
    <t>aws_1hour.fid-4bbfb0ab_194841cebf7_-6028</t>
  </si>
  <si>
    <t>2023-05-08T08:00:00</t>
  </si>
  <si>
    <t>aws_1hour.fid-4bbfb0ab_194841cebf7_-603a</t>
  </si>
  <si>
    <t>2023-05-08T09:00:00</t>
  </si>
  <si>
    <t>aws_1hour.fid-4bbfb0ab_194841cebf7_-60dc</t>
  </si>
  <si>
    <t>2023-05-08T10:00:00</t>
  </si>
  <si>
    <t>aws_1hour.fid-4bbfb0ab_194841cebf7_-60a5</t>
  </si>
  <si>
    <t>2023-05-08T11:00:00</t>
  </si>
  <si>
    <t>aws_1hour.fid-4bbfb0ab_194841cebf7_-60fc</t>
  </si>
  <si>
    <t>2023-05-08T12:00:00</t>
  </si>
  <si>
    <t>aws_1hour.fid-4bbfb0ab_194841cebf7_-60a4</t>
  </si>
  <si>
    <t>2023-05-08T13:00:00</t>
  </si>
  <si>
    <t>aws_1hour.fid-4bbfb0ab_194841cebf7_-60f6</t>
  </si>
  <si>
    <t>2023-05-08T14:00:00</t>
  </si>
  <si>
    <t>aws_1hour.fid-4bbfb0ab_194841cebf7_-6125</t>
  </si>
  <si>
    <t>2023-05-08T15:00:00</t>
  </si>
  <si>
    <t>aws_1hour.fid-4bbfb0ab_194841cebf7_-60d8</t>
  </si>
  <si>
    <t>2023-05-08T16:00:00</t>
  </si>
  <si>
    <t>aws_1hour.fid-4bbfb0ab_194841cebf7_-6107</t>
  </si>
  <si>
    <t>2023-05-08T17:00:00</t>
  </si>
  <si>
    <t>aws_1hour.fid-4bbfb0ab_194841cebf7_-60ce</t>
  </si>
  <si>
    <t>2023-05-08T18:00:00</t>
  </si>
  <si>
    <t>aws_1hour.fid-4bbfb0ab_194841cebf7_-6099</t>
  </si>
  <si>
    <t>2023-05-08T19:00:00</t>
  </si>
  <si>
    <t>aws_1hour.fid-4bbfb0ab_194841cebf7_-60e7</t>
  </si>
  <si>
    <t>2023-05-08T20:00:00</t>
  </si>
  <si>
    <t>aws_1hour.fid-4bbfb0ab_194841cebf7_-60a0</t>
  </si>
  <si>
    <t>2023-05-08T21:00:00</t>
  </si>
  <si>
    <t>aws_1hour.fid-4bbfb0ab_194841cebf7_-60e6</t>
  </si>
  <si>
    <t>2023-05-08T22:00:00</t>
  </si>
  <si>
    <t>aws_1hour.fid-4bbfb0ab_194841cebf7_-60ec</t>
  </si>
  <si>
    <t>2023-05-08T23:00:00</t>
  </si>
  <si>
    <t>aws_1hour.fid-4bbfb0ab_194841cebf7_-6115</t>
  </si>
  <si>
    <t>2023-05-09T00:00:00</t>
  </si>
  <si>
    <t>aws_1hour.fid-4bbfb0ab_194841cebf7_-611f</t>
  </si>
  <si>
    <t>2023-05-09T01:00:00</t>
  </si>
  <si>
    <t>aws_1hour.fid-4bbfb0ab_194841cebf7_-6106</t>
  </si>
  <si>
    <t>2023-05-09T02:00:00</t>
  </si>
  <si>
    <t>aws_1hour.fid-4bbfb0ab_194841cebf7_-60ab</t>
  </si>
  <si>
    <t>2023-05-09T03:00:00</t>
  </si>
  <si>
    <t>aws_1hour.fid-4bbfb0ab_194841cebf7_-60eb</t>
  </si>
  <si>
    <t>2023-05-09T04:00:00</t>
  </si>
  <si>
    <t>aws_1hour.fid-4bbfb0ab_194841cebf7_-612d</t>
  </si>
  <si>
    <t>2023-05-09T05:00:00</t>
  </si>
  <si>
    <t>aws_1hour.fid-4bbfb0ab_194841cebf7_-60d2</t>
  </si>
  <si>
    <t>2023-05-09T06:00:00</t>
  </si>
  <si>
    <t>aws_1hour.fid-4bbfb0ab_194841cebf7_-60be</t>
  </si>
  <si>
    <t>2023-05-09T07:00:00</t>
  </si>
  <si>
    <t>aws_1hour.fid-4bbfb0ab_194841cebf7_-610d</t>
  </si>
  <si>
    <t>2023-05-09T08:00:00</t>
  </si>
  <si>
    <t>aws_1hour.fid-4bbfb0ab_194841cebf7_-6098</t>
  </si>
  <si>
    <t>2023-05-09T09:00:00</t>
  </si>
  <si>
    <t>aws_1hour.fid-4bbfb0ab_194841cebf7_-60b5</t>
  </si>
  <si>
    <t>2023-05-09T10:00:00</t>
  </si>
  <si>
    <t>aws_1hour.fid-4bbfb0ab_194841cebf7_-6130</t>
  </si>
  <si>
    <t>2023-05-09T11:00:00</t>
  </si>
  <si>
    <t>aws_1hour.fid-4bbfb0ab_194841cebf7_-60cb</t>
  </si>
  <si>
    <t>2023-05-09T12:00:00</t>
  </si>
  <si>
    <t>aws_1hour.fid-4bbfb0ab_194841cebf7_-60bd</t>
  </si>
  <si>
    <t>2023-05-09T13:00:00</t>
  </si>
  <si>
    <t>aws_1hour.fid-4bbfb0ab_194841cebf7_-611e</t>
  </si>
  <si>
    <t>2023-05-09T14:00:00</t>
  </si>
  <si>
    <t>aws_1hour.fid-4bbfb0ab_194841cebf7_-611d</t>
  </si>
  <si>
    <t>2023-05-09T15:00:00</t>
  </si>
  <si>
    <t>aws_1hour.fid-4bbfb0ab_194841cebf7_-60bc</t>
  </si>
  <si>
    <t>2023-05-09T16:00:00</t>
  </si>
  <si>
    <t>aws_1hour.fid-4bbfb0ab_194841cebf7_-60bf</t>
  </si>
  <si>
    <t>2023-05-09T17:00:00</t>
  </si>
  <si>
    <t>aws_1hour.fid-4bbfb0ab_194841cebf7_-6119</t>
  </si>
  <si>
    <t>2023-05-09T18:00:00</t>
  </si>
  <si>
    <t>aws_1hour.fid-4bbfb0ab_194841cebf7_-6117</t>
  </si>
  <si>
    <t>2023-05-09T19:00:00</t>
  </si>
  <si>
    <t>aws_1hour.fid-4bbfb0ab_194841cebf7_-6133</t>
  </si>
  <si>
    <t>2023-05-09T20:00:00</t>
  </si>
  <si>
    <t>aws_1hour.fid-4bbfb0ab_194841cebf7_-6136</t>
  </si>
  <si>
    <t>2023-05-09T21:00:00</t>
  </si>
  <si>
    <t>aws_1hour.fid-4bbfb0ab_194841cebf7_-612f</t>
  </si>
  <si>
    <t>2023-05-09T22:00:00</t>
  </si>
  <si>
    <t>aws_1hour.fid-4bbfb0ab_194841cebf7_-60c3</t>
  </si>
  <si>
    <t>2023-05-09T23:00:00</t>
  </si>
  <si>
    <t>aws_1hour.fid-4bbfb0ab_194841cebf7_-60ae</t>
  </si>
  <si>
    <t>2023-05-10T00:00:00</t>
  </si>
  <si>
    <t>aws_1hour.fid-4bbfb0ab_194841cebf7_-6114</t>
  </si>
  <si>
    <t>2023-05-10T01:00:00</t>
  </si>
  <si>
    <t>aws_1hour.fid-4bbfb0ab_194841cebf7_-60d1</t>
  </si>
  <si>
    <t>2023-05-10T02:00:00</t>
  </si>
  <si>
    <t>aws_1hour.fid-4bbfb0ab_194841cebf7_-60cd</t>
  </si>
  <si>
    <t>2023-05-10T03:00:00</t>
  </si>
  <si>
    <t>aws_1hour.fid-4bbfb0ab_194841cebf7_-613e</t>
  </si>
  <si>
    <t>2023-05-10T04:00:00</t>
  </si>
  <si>
    <t>aws_1hour.fid-4bbfb0ab_194841cebf7_-609e</t>
  </si>
  <si>
    <t>2023-05-10T05:00:00</t>
  </si>
  <si>
    <t>aws_1hour.fid-4bbfb0ab_194841cebf7_-60e5</t>
  </si>
  <si>
    <t>2023-05-10T06:00:00</t>
  </si>
  <si>
    <t>aws_1hour.fid-4bbfb0ab_194841cebf7_-6103</t>
  </si>
  <si>
    <t>2023-05-10T07:00:00</t>
  </si>
  <si>
    <t>aws_1hour.fid-4bbfb0ab_194841cebf7_-609f</t>
  </si>
  <si>
    <t>2023-05-10T08:00:00</t>
  </si>
  <si>
    <t>aws_1hour.fid-4bbfb0ab_194841cebf7_-60db</t>
  </si>
  <si>
    <t>2023-05-10T09:00:00</t>
  </si>
  <si>
    <t>aws_1hour.fid-4bbfb0ab_194841cebf7_-60a3</t>
  </si>
  <si>
    <t>2023-05-10T10:00:00</t>
  </si>
  <si>
    <t>aws_1hour.fid-4bbfb0ab_194841cebf7_-613f</t>
  </si>
  <si>
    <t>2023-05-10T11:00:00</t>
  </si>
  <si>
    <t>aws_1hour.fid-4bbfb0ab_194841cebf7_-610e</t>
  </si>
  <si>
    <t>2023-05-10T12:00:00</t>
  </si>
  <si>
    <t>aws_1hour.fid-4bbfb0ab_194841cebf7_-60c8</t>
  </si>
  <si>
    <t>2023-05-10T13:00:00</t>
  </si>
  <si>
    <t>aws_1hour.fid-4bbfb0ab_194841cebf7_-6097</t>
  </si>
  <si>
    <t>2023-05-10T14:00:00</t>
  </si>
  <si>
    <t>aws_1hour.fid-4bbfb0ab_194841cebf7_-60ff</t>
  </si>
  <si>
    <t>2023-05-10T15:00:00</t>
  </si>
  <si>
    <t>aws_1hour.fid-4bbfb0ab_194841cebf7_-6124</t>
  </si>
  <si>
    <t>2023-05-10T16:00:00</t>
  </si>
  <si>
    <t>aws_1hour.fid-4bbfb0ab_194841cebf7_-60da</t>
  </si>
  <si>
    <t>2023-05-10T17:00:00</t>
  </si>
  <si>
    <t>aws_1hour.fid-4bbfb0ab_194841cebf7_-60f5</t>
  </si>
  <si>
    <t>2023-05-10T18:00:00</t>
  </si>
  <si>
    <t>aws_1hour.fid-4bbfb0ab_194841cebf7_-6122</t>
  </si>
  <si>
    <t>2023-05-10T19:00:00</t>
  </si>
  <si>
    <t>aws_1hour.fid-4bbfb0ab_194841cebf7_-60d7</t>
  </si>
  <si>
    <t>2023-05-10T20:00:00</t>
  </si>
  <si>
    <t>aws_1hour.fid-4bbfb0ab_194841cebf7_-6132</t>
  </si>
  <si>
    <t>2023-05-10T21:00:00</t>
  </si>
  <si>
    <t>aws_1hour.fid-4bbfb0ab_194841cebf7_-613d</t>
  </si>
  <si>
    <t>2023-05-10T22:00:00</t>
  </si>
  <si>
    <t>aws_1hour.fid-4bbfb0ab_194841cebf7_-60e0</t>
  </si>
  <si>
    <t>2023-05-10T23:00:00</t>
  </si>
  <si>
    <t>aws_1hour.fid-4bbfb0ab_194841cebf7_-613c</t>
  </si>
  <si>
    <t>2023-05-11T00:00:00</t>
  </si>
  <si>
    <t>aws_1hour.fid-4bbfb0ab_194841cebf7_-60bb</t>
  </si>
  <si>
    <t>2023-05-11T01:00:00</t>
  </si>
  <si>
    <t>aws_1hour.fid-4bbfb0ab_194841cebf7_-60c7</t>
  </si>
  <si>
    <t>2023-05-11T02:00:00</t>
  </si>
  <si>
    <t>aws_1hour.fid-4bbfb0ab_194841cebf7_-60fb</t>
  </si>
  <si>
    <t>2023-05-11T03:00:00</t>
  </si>
  <si>
    <t>aws_1hour.fid-4bbfb0ab_194841cebf7_-60ee</t>
  </si>
  <si>
    <t>2023-05-11T04:00:00</t>
  </si>
  <si>
    <t>aws_1hour.fid-4bbfb0ab_194841cebf7_-60ad</t>
  </si>
  <si>
    <t>2023-05-11T05:00:00</t>
  </si>
  <si>
    <t>aws_1hour.fid-4bbfb0ab_194841cebf7_-60e4</t>
  </si>
  <si>
    <t>2023-05-11T06:00:00</t>
  </si>
  <si>
    <t>aws_1hour.fid-4bbfb0ab_194841cebf7_-6113</t>
  </si>
  <si>
    <t>2023-05-11T07:00:00</t>
  </si>
  <si>
    <t>aws_1hour.fid-4bbfb0ab_194841cebf7_-609d</t>
  </si>
  <si>
    <t>2023-05-11T08:00:00</t>
  </si>
  <si>
    <t>aws_1hour.fid-4bbfb0ab_194841cebf7_-6096</t>
  </si>
  <si>
    <t>2023-05-11T09:00:00</t>
  </si>
  <si>
    <t>aws_1hour.fid-4bbfb0ab_194841cebf7_-60cc</t>
  </si>
  <si>
    <t>2023-05-11T10:00:00</t>
  </si>
  <si>
    <t>aws_1hour.fid-4bbfb0ab_194841cebf7_-60f3</t>
  </si>
  <si>
    <t>2023-05-11T11:00:00</t>
  </si>
  <si>
    <t>aws_1hour.fid-4bbfb0ab_194841cebf7_-60ea</t>
  </si>
  <si>
    <t>2023-05-11T12:00:00</t>
  </si>
  <si>
    <t>aws_1hour.fid-4bbfb0ab_194841cebf7_-60b4</t>
  </si>
  <si>
    <t>2023-05-11T13:00:00</t>
  </si>
  <si>
    <t>aws_1hour.fid-4bbfb0ab_194841cebf7_-6109</t>
  </si>
  <si>
    <t>2023-05-11T14:00:00</t>
  </si>
  <si>
    <t>aws_1hour.fid-4bbfb0ab_194841cebf7_-60e3</t>
  </si>
  <si>
    <t>2023-05-11T15:00:00</t>
  </si>
  <si>
    <t>aws_1hour.fid-4bbfb0ab_194841cebf7_-610c</t>
  </si>
  <si>
    <t>2023-05-11T16:00:00</t>
  </si>
  <si>
    <t>aws_1hour.fid-4bbfb0ab_194841cebf7_-60ca</t>
  </si>
  <si>
    <t>2023-05-11T17:00:00</t>
  </si>
  <si>
    <t>aws_1hour.fid-4bbfb0ab_194841cebf7_-60b3</t>
  </si>
  <si>
    <t>2023-05-11T18:00:00</t>
  </si>
  <si>
    <t>aws_1hour.fid-4bbfb0ab_194841cebf7_-611c</t>
  </si>
  <si>
    <t>2023-05-11T19:00:00</t>
  </si>
  <si>
    <t>aws_1hour.fid-4bbfb0ab_194841cebf7_-612b</t>
  </si>
  <si>
    <t>2023-05-11T20:00:00</t>
  </si>
  <si>
    <t>aws_1hour.fid-4bbfb0ab_194841cebf7_-60aa</t>
  </si>
  <si>
    <t>2023-05-11T21:00:00</t>
  </si>
  <si>
    <t>aws_1hour.fid-4bbfb0ab_194841cebf7_-60f9</t>
  </si>
  <si>
    <t>2023-05-11T22:00:00</t>
  </si>
  <si>
    <t>aws_1hour.fid-4bbfb0ab_194841cebf7_-6110</t>
  </si>
  <si>
    <t>2023-05-11T23:00:00</t>
  </si>
  <si>
    <t>aws_1hour.fid-4bbfb0ab_194841cebf7_-611b</t>
  </si>
  <si>
    <t>2023-05-12T00:00:00</t>
  </si>
  <si>
    <t>aws_1hour.fid-4bbfb0ab_194841cebf7_-60f8</t>
  </si>
  <si>
    <t>2023-05-12T01:00:00</t>
  </si>
  <si>
    <t>aws_1hour.fid-4bbfb0ab_194841cebf7_-60e9</t>
  </si>
  <si>
    <t>2023-05-12T02:00:00</t>
  </si>
  <si>
    <t>aws_1hour.fid-4bbfb0ab_194841cebf7_-60e2</t>
  </si>
  <si>
    <t>2023-05-12T03:00:00</t>
  </si>
  <si>
    <t>aws_1hour.fid-4bbfb0ab_194841cebf7_-60a2</t>
  </si>
  <si>
    <t>2023-05-12T04:00:00</t>
  </si>
  <si>
    <t>aws_1hour.fid-4bbfb0ab_194841cebf7_-609c</t>
  </si>
  <si>
    <t>2023-05-12T05:00:00</t>
  </si>
  <si>
    <t>aws_1hour.fid-4bbfb0ab_194841cebf7_-613b</t>
  </si>
  <si>
    <t>2023-05-12T06:00:00</t>
  </si>
  <si>
    <t>aws_1hour.fid-4bbfb0ab_194841cebf7_-6138</t>
  </si>
  <si>
    <t>2023-05-12T07:00:00</t>
  </si>
  <si>
    <t>aws_1hour.fid-4bbfb0ab_194841cebf7_-6121</t>
  </si>
  <si>
    <t>2023-05-12T08:00:00</t>
  </si>
  <si>
    <t>aws_1hour.fid-4bbfb0ab_194841cebf7_-611a</t>
  </si>
  <si>
    <t>2023-05-12T09:00:00</t>
  </si>
  <si>
    <t>aws_1hour.fid-4bbfb0ab_194841cebf7_-6135</t>
  </si>
  <si>
    <t>2023-05-12T10:00:00</t>
  </si>
  <si>
    <t>aws_1hour.fid-4bbfb0ab_194841cebf7_-60c9</t>
  </si>
  <si>
    <t>2023-05-12T11:00:00</t>
  </si>
  <si>
    <t>aws_1hour.fid-4bbfb0ab_194841cebf7_-60d4</t>
  </si>
  <si>
    <t>2023-05-12T12:00:00</t>
  </si>
  <si>
    <t>aws_1hour.fid-4bbfb0ab_194841cebf7_-60e1</t>
  </si>
  <si>
    <t>2023-05-12T13:00:00</t>
  </si>
  <si>
    <t>aws_1hour.fid-4bbfb0ab_194841cebf7_-60d3</t>
  </si>
  <si>
    <t>2023-05-12T14:00:00</t>
  </si>
  <si>
    <t>aws_1hour.fid-4bbfb0ab_194841cebf7_-60e8</t>
  </si>
  <si>
    <t>2023-05-12T15:00:00</t>
  </si>
  <si>
    <t>aws_1hour.fid-4bbfb0ab_194841cebf7_-613a</t>
  </si>
  <si>
    <t>2023-05-12T16:00:00</t>
  </si>
  <si>
    <t>aws_1hour.fid-4bbfb0ab_194841cebf7_-612e</t>
  </si>
  <si>
    <t>2023-05-12T17:00:00</t>
  </si>
  <si>
    <t>aws_1hour.fid-4bbfb0ab_194841cebf7_-60c2</t>
  </si>
  <si>
    <t>2023-05-12T18:00:00</t>
  </si>
  <si>
    <t>aws_1hour.fid-4bbfb0ab_194841cebf7_-6116</t>
  </si>
  <si>
    <t>2023-05-12T19:00:00</t>
  </si>
  <si>
    <t>aws_1hour.fid-4bbfb0ab_194841cebf7_-60c6</t>
  </si>
  <si>
    <t>2023-05-12T20:00:00</t>
  </si>
  <si>
    <t>aws_1hour.fid-4bbfb0ab_194841cebf7_-60df</t>
  </si>
  <si>
    <t>2023-05-12T21:00:00</t>
  </si>
  <si>
    <t>aws_1hour.fid-4bbfb0ab_194841cebf7_-6123</t>
  </si>
  <si>
    <t>2023-05-12T22:00:00</t>
  </si>
  <si>
    <t>aws_1hour.fid-4bbfb0ab_194841cebf7_-60ba</t>
  </si>
  <si>
    <t>2023-05-12T23:00:00</t>
  </si>
  <si>
    <t>aws_1hour.fid-4bbfb0ab_194841cebf7_-6118</t>
  </si>
  <si>
    <t>2023-05-13T00:00:00</t>
  </si>
  <si>
    <t>aws_1hour.fid-4bbfb0ab_194841cebf7_-60ef</t>
  </si>
  <si>
    <t>2023-05-13T01:00:00</t>
  </si>
  <si>
    <t>aws_1hour.fid-4bbfb0ab_194841cebf7_-60fe</t>
  </si>
  <si>
    <t>2023-05-13T02:00:00</t>
  </si>
  <si>
    <t>aws_1hour.fid-4bbfb0ab_194841cebf7_-60b9</t>
  </si>
  <si>
    <t>2023-05-13T03:00:00</t>
  </si>
  <si>
    <t>aws_1hour.fid-4bbfb0ab_194841cebf7_-60f4</t>
  </si>
  <si>
    <t>2023-05-13T04:00:00</t>
  </si>
  <si>
    <t>aws_1hour.fid-4bbfb0ab_194841cebf7_-60af</t>
  </si>
  <si>
    <t>2023-05-13T05:00:00</t>
  </si>
  <si>
    <t>aws_1hour.fid-4bbfb0ab_194841cebf7_-60d0</t>
  </si>
  <si>
    <t>2023-05-13T06:00:00</t>
  </si>
  <si>
    <t>aws_1hour.fid-4bbfb0ab_194841cebf7_-609b</t>
  </si>
  <si>
    <t>2023-05-13T07:00:00</t>
  </si>
  <si>
    <t>aws_1hour.fid-4bbfb0ab_194841cebf7_-60d9</t>
  </si>
  <si>
    <t>2023-05-13T08:00:00</t>
  </si>
  <si>
    <t>aws_1hour.fid-4bbfb0ab_194841cebf7_-60de</t>
  </si>
  <si>
    <t>2023-05-13T09:00:00</t>
  </si>
  <si>
    <t>aws_1hour.fid-4bbfb0ab_194841cebf7_-612c</t>
  </si>
  <si>
    <t>2023-05-13T10:00:00</t>
  </si>
  <si>
    <t>aws_1hour.fid-4bbfb0ab_194841cebf7_-6129</t>
  </si>
  <si>
    <t>2023-05-13T11:00:00</t>
  </si>
  <si>
    <t>aws_1hour.fid-4bbfb0ab_194841cebf7_-6101</t>
  </si>
  <si>
    <t>2023-05-13T12:00:00</t>
  </si>
  <si>
    <t>aws_1hour.fid-4bbfb0ab_194841cebf7_-60c5</t>
  </si>
  <si>
    <t>2023-05-13T13:00:00</t>
  </si>
  <si>
    <t>aws_1hour.fid-4bbfb0ab_194841cebf7_-6137</t>
  </si>
  <si>
    <t>2023-05-13T14:00:00</t>
  </si>
  <si>
    <t>aws_1hour.fid-4bbfb0ab_194841cebf7_-6120</t>
  </si>
  <si>
    <t>2023-05-13T15:00:00</t>
  </si>
  <si>
    <t>aws_1hour.fid-4bbfb0ab_194841cebf7_-60b8</t>
  </si>
  <si>
    <t>2023-05-13T16:00:00</t>
  </si>
  <si>
    <t>aws_1hour.fid-4bbfb0ab_194841cebf7_-6128</t>
  </si>
  <si>
    <t>2023-05-13T17:00:00</t>
  </si>
  <si>
    <t>aws_1hour.fid-4bbfb0ab_194841cebf7_-60c1</t>
  </si>
  <si>
    <t>2023-05-13T18:00:00</t>
  </si>
  <si>
    <t>aws_1hour.fid-4bbfb0ab_194841cebf7_-60f2</t>
  </si>
  <si>
    <t>2023-05-13T19:00:00</t>
  </si>
  <si>
    <t>aws_1hour.fid-4bbfb0ab_194841cebf7_-6100</t>
  </si>
  <si>
    <t>2023-05-13T20:00:00</t>
  </si>
  <si>
    <t>aws_1hour.fid-4bbfb0ab_194841cebf7_-60f1</t>
  </si>
  <si>
    <t>2023-05-13T21:00:00</t>
  </si>
  <si>
    <t>aws_1hour.fid-4bbfb0ab_194841cebf7_-60a1</t>
  </si>
  <si>
    <t>2023-05-13T22:00:00</t>
  </si>
  <si>
    <t>aws_1hour.fid-4bbfb0ab_194841cebf7_-6127</t>
  </si>
  <si>
    <t>2023-05-13T23:00:00</t>
  </si>
  <si>
    <t>aws_1hour.fid-4bbfb0ab_194841cebf7_-6139</t>
  </si>
  <si>
    <t>2023-05-14T00:00:00</t>
  </si>
  <si>
    <t>aws_1hour.fid-4bbfb0ab_194841cebf7_-6112</t>
  </si>
  <si>
    <t>2023-05-14T01:00:00</t>
  </si>
  <si>
    <t>aws_1hour.fid-4bbfb0ab_194841cebf7_-60b1</t>
  </si>
  <si>
    <t>2023-05-14T02:00:00</t>
  </si>
  <si>
    <t>aws_1hour.fid-4bbfb0ab_194841cebf7_-610b</t>
  </si>
  <si>
    <t>2023-05-14T03:00:00</t>
  </si>
  <si>
    <t>aws_1hour.fid-4bbfb0ab_194841cebf7_-60fa</t>
  </si>
  <si>
    <t>2023-05-14T04:00:00</t>
  </si>
  <si>
    <t>aws_1hour.fid-4bbfb0ab_194841cebf7_-60fd</t>
  </si>
  <si>
    <t>2023-05-14T05:00:00</t>
  </si>
  <si>
    <t>aws_1hour.fid-4bbfb0ab_194841cebf7_-60b7</t>
  </si>
  <si>
    <t>2023-05-14T06:00:00</t>
  </si>
  <si>
    <t>aws_1hour.fid-4bbfb0ab_194841cebf7_-610f</t>
  </si>
  <si>
    <t>2023-05-14T07:00:00</t>
  </si>
  <si>
    <t>aws_1hour.fid-4bbfb0ab_194841cebf7_-60b0</t>
  </si>
  <si>
    <t>2023-05-14T08:00:00</t>
  </si>
  <si>
    <t>aws_1hour.fid-4bbfb0ab_194841cebf7_-60b6</t>
  </si>
  <si>
    <t>2023-05-14T09:00:00</t>
  </si>
  <si>
    <t>aws_1hour.fid-4bbfb0ab_194841cebf7_-612a</t>
  </si>
  <si>
    <t>2023-05-14T10:00:00</t>
  </si>
  <si>
    <t>aws_1hour.fid-4bbfb0ab_194841cebf7_-6102</t>
  </si>
  <si>
    <t>2023-05-14T11:00:00</t>
  </si>
  <si>
    <t>aws_1hour.fid-4bbfb0ab_194841cebf7_-610a</t>
  </si>
  <si>
    <t>2023-05-14T12:00:00</t>
  </si>
  <si>
    <t>aws_1hour.fid-4bbfb0ab_194841cebf7_-60d6</t>
  </si>
  <si>
    <t>2023-05-14T13:00:00</t>
  </si>
  <si>
    <t>aws_1hour.fid-4bbfb0ab_194841cebf7_-6134</t>
  </si>
  <si>
    <t>2023-05-14T14:00:00</t>
  </si>
  <si>
    <t>aws_1hour.fid-4bbfb0ab_194841cebf7_-60dd</t>
  </si>
  <si>
    <t>2023-05-14T15:00:00</t>
  </si>
  <si>
    <t>aws_1hour.fid-4bbfb0ab_194841cebf7_-60a9</t>
  </si>
  <si>
    <t>2023-05-14T16:00:00</t>
  </si>
  <si>
    <t>aws_1hour.fid-4bbfb0ab_194841cebf7_-6126</t>
  </si>
  <si>
    <t>2023-05-14T17:00:00</t>
  </si>
  <si>
    <t>aws_1hour.fid-4bbfb0ab_194841cebf7_-609a</t>
  </si>
  <si>
    <t>2023-05-14T18:00:00</t>
  </si>
  <si>
    <t>aws_1hour.fid-4bbfb0ab_194841cebf7_-60c4</t>
  </si>
  <si>
    <t>2023-05-14T19:00:00</t>
  </si>
  <si>
    <t>aws_1hour.fid-4bbfb0ab_194841cebf7_-6105</t>
  </si>
  <si>
    <t>2023-05-14T20:00:00</t>
  </si>
  <si>
    <t>aws_1hour.fid-4bbfb0ab_194841cebf7_-6104</t>
  </si>
  <si>
    <t>2023-05-14T21:00:00</t>
  </si>
  <si>
    <t>aws_1hour.fid-4bbfb0ab_194841cebf7_-6111</t>
  </si>
  <si>
    <t>2023-05-14T22:00:00</t>
  </si>
  <si>
    <t>aws_1hour.fid-4bbfb0ab_194841cebf7_-60ac</t>
  </si>
  <si>
    <t>2023-05-14T23:00:00</t>
  </si>
  <si>
    <t>aws_1hour.fid-4bbfb0ab_194841cebf7_-60f0</t>
  </si>
  <si>
    <t>2023-05-15T00:00:00</t>
  </si>
  <si>
    <t>aws_1hour.fid-4bbfb0ab_194841cebf7_-60c0</t>
  </si>
  <si>
    <t>2023-05-15T01:00:00</t>
  </si>
  <si>
    <t>aws_1hour.fid-4bbfb0ab_194841cebf7_-6131</t>
  </si>
  <si>
    <t>2023-05-15T02:00:00</t>
  </si>
  <si>
    <t>aws_1hour.fid-4bbfb0ab_194841cebf7_-60f7</t>
  </si>
  <si>
    <t>2023-05-15T03:00:00</t>
  </si>
  <si>
    <t>aws_1hour.fid-4bbfb0ab_194841cebf7_-60a8</t>
  </si>
  <si>
    <t>2023-05-15T04:00:00</t>
  </si>
  <si>
    <t>aws_1hour.fid-4bbfb0ab_194841cebf7_-60a7</t>
  </si>
  <si>
    <t>2023-05-15T05:00:00</t>
  </si>
  <si>
    <t>aws_1hour.fid-4bbfb0ab_194841cebf7_-60cf</t>
  </si>
  <si>
    <t>2023-05-15T06:00:00</t>
  </si>
  <si>
    <t>aws_1hour.fid-4bbfb0ab_194841cebf7_-60d5</t>
  </si>
  <si>
    <t>2023-05-15T07:00:00</t>
  </si>
  <si>
    <t>aws_1hour.fid-4bbfb0ab_194841cebf7_-60a6</t>
  </si>
  <si>
    <t>2023-05-15T08:00:00</t>
  </si>
  <si>
    <t>aws_1hour.fid-4bbfb0ab_194841cebf7_-60ed</t>
  </si>
  <si>
    <t>2023-05-15T09:00:00</t>
  </si>
  <si>
    <t>aws_1hour.fid-4bbfb0ab_194841cebf7_-61e3</t>
  </si>
  <si>
    <t>2023-05-15T10:00:00</t>
  </si>
  <si>
    <t>aws_1hour.fid-4bbfb0ab_194841cebf7_-61b9</t>
  </si>
  <si>
    <t>2023-05-15T11:00:00</t>
  </si>
  <si>
    <t>aws_1hour.fid-4bbfb0ab_194841cebf7_-618f</t>
  </si>
  <si>
    <t>2023-05-15T12:00:00</t>
  </si>
  <si>
    <t>aws_1hour.fid-4bbfb0ab_194841cebf7_-619c</t>
  </si>
  <si>
    <t>2023-05-15T13:00:00</t>
  </si>
  <si>
    <t>aws_1hour.fid-4bbfb0ab_194841cebf7_-6160</t>
  </si>
  <si>
    <t>2023-05-15T14:00:00</t>
  </si>
  <si>
    <t>aws_1hour.fid-4bbfb0ab_194841cebf7_-6184</t>
  </si>
  <si>
    <t>2023-05-15T15:00:00</t>
  </si>
  <si>
    <t>aws_1hour.fid-4bbfb0ab_194841cebf7_-6156</t>
  </si>
  <si>
    <t>2023-05-15T16:00:00</t>
  </si>
  <si>
    <t>aws_1hour.fid-4bbfb0ab_194841cebf7_-61a6</t>
  </si>
  <si>
    <t>2023-05-15T17:00:00</t>
  </si>
  <si>
    <t>aws_1hour.fid-4bbfb0ab_194841cebf7_-6165</t>
  </si>
  <si>
    <t>2023-05-15T18:00:00</t>
  </si>
  <si>
    <t>aws_1hour.fid-4bbfb0ab_194841cebf7_-615a</t>
  </si>
  <si>
    <t>2023-05-15T19:00:00</t>
  </si>
  <si>
    <t>aws_1hour.fid-4bbfb0ab_194841cebf7_-614a</t>
  </si>
  <si>
    <t>2023-05-15T20:00:00</t>
  </si>
  <si>
    <t>aws_1hour.fid-4bbfb0ab_194841cebf7_-617d</t>
  </si>
  <si>
    <t>2023-05-15T21:00:00</t>
  </si>
  <si>
    <t>aws_1hour.fid-4bbfb0ab_194841cebf7_-61b0</t>
  </si>
  <si>
    <t>2023-05-15T22:00:00</t>
  </si>
  <si>
    <t>aws_1hour.fid-4bbfb0ab_194841cebf7_-615f</t>
  </si>
  <si>
    <t>2023-05-15T23:00:00</t>
  </si>
  <si>
    <t>aws_1hour.fid-4bbfb0ab_194841cebf7_-614e</t>
  </si>
  <si>
    <t>2023-05-16T00:00:00</t>
  </si>
  <si>
    <t>aws_1hour.fid-4bbfb0ab_194841cebf7_-6152</t>
  </si>
  <si>
    <t>2023-05-16T01:00:00</t>
  </si>
  <si>
    <t>aws_1hour.fid-4bbfb0ab_194841cebf7_-6189</t>
  </si>
  <si>
    <t>2023-05-16T02:00:00</t>
  </si>
  <si>
    <t>aws_1hour.fid-4bbfb0ab_194841cebf7_-6153</t>
  </si>
  <si>
    <t>2023-05-16T03:00:00</t>
  </si>
  <si>
    <t>aws_1hour.fid-4bbfb0ab_194841cebf7_-61da</t>
  </si>
  <si>
    <t>2023-05-16T04:00:00</t>
  </si>
  <si>
    <t>aws_1hour.fid-4bbfb0ab_194841cebf7_-615e</t>
  </si>
  <si>
    <t>2023-05-16T05:00:00</t>
  </si>
  <si>
    <t>aws_1hour.fid-4bbfb0ab_194841cebf7_-6171</t>
  </si>
  <si>
    <t>2023-05-16T06:00:00</t>
  </si>
  <si>
    <t>aws_1hour.fid-4bbfb0ab_194841cebf7_-6173</t>
  </si>
  <si>
    <t>2023-05-16T07:00:00</t>
  </si>
  <si>
    <t>aws_1hour.fid-4bbfb0ab_194841cebf7_-6188</t>
  </si>
  <si>
    <t>2023-05-16T08:00:00</t>
  </si>
  <si>
    <t>aws_1hour.fid-4bbfb0ab_194841cebf7_-614d</t>
  </si>
  <si>
    <t>2023-05-16T09:00:00</t>
  </si>
  <si>
    <t>aws_1hour.fid-4bbfb0ab_194841cebf7_-6163</t>
  </si>
  <si>
    <t>2023-05-16T10:00:00</t>
  </si>
  <si>
    <t>aws_1hour.fid-4bbfb0ab_194841cebf7_-61ca</t>
  </si>
  <si>
    <t>2023-05-16T11:00:00</t>
  </si>
  <si>
    <t>aws_1hour.fid-4bbfb0ab_194841cebf7_-61aa</t>
  </si>
  <si>
    <t>2023-05-16T12:00:00</t>
  </si>
  <si>
    <t>aws_1hour.fid-4bbfb0ab_194841cebf7_-61c6</t>
  </si>
  <si>
    <t>2023-05-16T13:00:00</t>
  </si>
  <si>
    <t>aws_1hour.fid-4bbfb0ab_194841cebf7_-6140</t>
  </si>
  <si>
    <t>2023-05-16T14:00:00</t>
  </si>
  <si>
    <t>aws_1hour.fid-4bbfb0ab_194841cebf7_-6151</t>
  </si>
  <si>
    <t>2023-05-16T15:00:00</t>
  </si>
  <si>
    <t>aws_1hour.fid-4bbfb0ab_194841cebf7_-619b</t>
  </si>
  <si>
    <t>2023-05-16T16:00:00</t>
  </si>
  <si>
    <t>aws_1hour.fid-4bbfb0ab_194841cebf7_-61d2</t>
  </si>
  <si>
    <t>2023-05-16T17:00:00</t>
  </si>
  <si>
    <t>aws_1hour.fid-4bbfb0ab_194841cebf7_-61ae</t>
  </si>
  <si>
    <t>2023-05-16T18:00:00</t>
  </si>
  <si>
    <t>aws_1hour.fid-4bbfb0ab_194841cebf7_-61a9</t>
  </si>
  <si>
    <t>2023-05-16T19:00:00</t>
  </si>
  <si>
    <t>aws_1hour.fid-4bbfb0ab_194841cebf7_-61d5</t>
  </si>
  <si>
    <t>2023-05-16T20:00:00</t>
  </si>
  <si>
    <t>aws_1hour.fid-4bbfb0ab_194841cebf7_-6187</t>
  </si>
  <si>
    <t>2023-05-16T21:00:00</t>
  </si>
  <si>
    <t>aws_1hour.fid-4bbfb0ab_194841cebf7_-615d</t>
  </si>
  <si>
    <t>2023-05-16T22:00:00</t>
  </si>
  <si>
    <t>aws_1hour.fid-4bbfb0ab_194841cebf7_-61c3</t>
  </si>
  <si>
    <t>2023-05-16T23:00:00</t>
  </si>
  <si>
    <t>aws_1hour.fid-4bbfb0ab_194841cebf7_-61ce</t>
  </si>
  <si>
    <t>2023-05-17T00:00:00</t>
  </si>
  <si>
    <t>aws_1hour.fid-4bbfb0ab_194841cebf7_-61a0</t>
  </si>
  <si>
    <t>2023-05-17T01:00:00</t>
  </si>
  <si>
    <t>aws_1hour.fid-4bbfb0ab_194841cebf7_-61dc</t>
  </si>
  <si>
    <t>2023-05-17T02:00:00</t>
  </si>
  <si>
    <t>aws_1hour.fid-4bbfb0ab_194841cebf7_-61c5</t>
  </si>
  <si>
    <t>2023-05-17T03:00:00</t>
  </si>
  <si>
    <t>aws_1hour.fid-4bbfb0ab_194841cebf7_-6162</t>
  </si>
  <si>
    <t>2023-05-17T04:00:00</t>
  </si>
  <si>
    <t>aws_1hour.fid-4bbfb0ab_194841cebf7_-619a</t>
  </si>
  <si>
    <t>2023-05-17T05:00:00</t>
  </si>
  <si>
    <t>aws_1hour.fid-4bbfb0ab_194841cebf7_-6176</t>
  </si>
  <si>
    <t>2023-05-17T06:00:00</t>
  </si>
  <si>
    <t>aws_1hour.fid-4bbfb0ab_194841cebf7_-6183</t>
  </si>
  <si>
    <t>2023-05-17T07:00:00</t>
  </si>
  <si>
    <t>aws_1hour.fid-4bbfb0ab_194841cebf7_-6194</t>
  </si>
  <si>
    <t>2023-05-17T08:00:00</t>
  </si>
  <si>
    <t>aws_1hour.fid-4bbfb0ab_194841cebf7_-6199</t>
  </si>
  <si>
    <t>2023-05-17T09:00:00</t>
  </si>
  <si>
    <t>aws_1hour.fid-4bbfb0ab_194841cebf7_-61e6</t>
  </si>
  <si>
    <t>2023-05-17T10:00:00</t>
  </si>
  <si>
    <t>aws_1hour.fid-4bbfb0ab_194841cebf7_-6155</t>
  </si>
  <si>
    <t>2023-05-17T11:00:00</t>
  </si>
  <si>
    <t>aws_1hour.fid-4bbfb0ab_194841cebf7_-6198</t>
  </si>
  <si>
    <t>2023-05-17T12:00:00</t>
  </si>
  <si>
    <t>aws_1hour.fid-4bbfb0ab_194841cebf7_-614c</t>
  </si>
  <si>
    <t>2023-05-17T13:00:00</t>
  </si>
  <si>
    <t>aws_1hour.fid-4bbfb0ab_194841cebf7_-6147</t>
  </si>
  <si>
    <t>2023-05-17T14:00:00</t>
  </si>
  <si>
    <t>aws_1hour.fid-4bbfb0ab_194841cebf7_-6154</t>
  </si>
  <si>
    <t>2023-05-17T15:00:00</t>
  </si>
  <si>
    <t>aws_1hour.fid-4bbfb0ab_194841cebf7_-618d</t>
  </si>
  <si>
    <t>2023-05-17T16:00:00</t>
  </si>
  <si>
    <t>aws_1hour.fid-4bbfb0ab_194841cebf7_-618c</t>
  </si>
  <si>
    <t>2023-05-17T17:00:00</t>
  </si>
  <si>
    <t>aws_1hour.fid-4bbfb0ab_194841cebf7_-61cd</t>
  </si>
  <si>
    <t>2023-05-17T18:00:00</t>
  </si>
  <si>
    <t>aws_1hour.fid-4bbfb0ab_194841cebf7_-61d9</t>
  </si>
  <si>
    <t>2023-05-17T19:00:00</t>
  </si>
  <si>
    <t>aws_1hour.fid-4bbfb0ab_194841cebf7_-6161</t>
  </si>
  <si>
    <t>2023-05-17T20:00:00</t>
  </si>
  <si>
    <t>aws_1hour.fid-4bbfb0ab_194841cebf7_-61ba</t>
  </si>
  <si>
    <t>2023-05-17T21:00:00</t>
  </si>
  <si>
    <t>aws_1hour.fid-4bbfb0ab_194841cebf7_-61d1</t>
  </si>
  <si>
    <t>2023-05-17T22:00:00</t>
  </si>
  <si>
    <t>aws_1hour.fid-4bbfb0ab_194841cebf7_-61b4</t>
  </si>
  <si>
    <t>2023-05-17T23:00:00</t>
  </si>
  <si>
    <t>aws_1hour.fid-4bbfb0ab_194841cebf7_-61bf</t>
  </si>
  <si>
    <t>2023-05-18T00:00:00</t>
  </si>
  <si>
    <t>aws_1hour.fid-4bbfb0ab_194841cebf7_-61db</t>
  </si>
  <si>
    <t>2023-05-18T01:00:00</t>
  </si>
  <si>
    <t>aws_1hour.fid-4bbfb0ab_194841cebf7_-61d0</t>
  </si>
  <si>
    <t>2023-05-18T02:00:00</t>
  </si>
  <si>
    <t>aws_1hour.fid-4bbfb0ab_194841cebf7_-61c4</t>
  </si>
  <si>
    <t>2023-05-18T03:00:00</t>
  </si>
  <si>
    <t>aws_1hour.fid-4bbfb0ab_194841cebf7_-61cf</t>
  </si>
  <si>
    <t>2023-05-18T04:00:00</t>
  </si>
  <si>
    <t>aws_1hour.fid-4bbfb0ab_194841cebf7_-6143</t>
  </si>
  <si>
    <t>2023-05-18T05:00:00</t>
  </si>
  <si>
    <t>aws_1hour.fid-4bbfb0ab_194841cebf7_-6186</t>
  </si>
  <si>
    <t>2023-05-18T06:00:00</t>
  </si>
  <si>
    <t>aws_1hour.fid-4bbfb0ab_194841cebf7_-6193</t>
  </si>
  <si>
    <t>2023-05-18T07:00:00</t>
  </si>
  <si>
    <t>aws_1hour.fid-4bbfb0ab_194841cebf7_-6175</t>
  </si>
  <si>
    <t>2023-05-18T08:00:00</t>
  </si>
  <si>
    <t>aws_1hour.fid-4bbfb0ab_194841cebf7_-6185</t>
  </si>
  <si>
    <t>2023-05-18T09:00:00</t>
  </si>
  <si>
    <t>aws_1hour.fid-4bbfb0ab_194841cebf7_-61be</t>
  </si>
  <si>
    <t>2023-05-18T10:00:00</t>
  </si>
  <si>
    <t>aws_1hour.fid-4bbfb0ab_194841cebf7_-619f</t>
  </si>
  <si>
    <t>2023-05-18T11:00:00</t>
  </si>
  <si>
    <t>aws_1hour.fid-4bbfb0ab_194841cebf7_-6169</t>
  </si>
  <si>
    <t>2023-05-18T12:00:00</t>
  </si>
  <si>
    <t>aws_1hour.fid-4bbfb0ab_194841cebf7_-61bd</t>
  </si>
  <si>
    <t>2023-05-18T13:00:00</t>
  </si>
  <si>
    <t>aws_1hour.fid-4bbfb0ab_194841cebf7_-61b8</t>
  </si>
  <si>
    <t>2023-05-18T14:00:00</t>
  </si>
  <si>
    <t>aws_1hour.fid-4bbfb0ab_194841cebf7_-61a3</t>
  </si>
  <si>
    <t>2023-05-18T15:00:00</t>
  </si>
  <si>
    <t>aws_1hour.fid-4bbfb0ab_194841cebf7_-618e</t>
  </si>
  <si>
    <t>2023-05-18T16:00:00</t>
  </si>
  <si>
    <t>aws_1hour.fid-4bbfb0ab_194841cebf7_-61c7</t>
  </si>
  <si>
    <t>2023-05-18T17:00:00</t>
  </si>
  <si>
    <t>aws_1hour.fid-4bbfb0ab_194841cebf7_-6190</t>
  </si>
  <si>
    <t>2023-05-18T18:00:00</t>
  </si>
  <si>
    <t>aws_1hour.fid-4bbfb0ab_194841cebf7_-61e9</t>
  </si>
  <si>
    <t>2023-05-18T19:00:00</t>
  </si>
  <si>
    <t>aws_1hour.fid-4bbfb0ab_194841cebf7_-616e</t>
  </si>
  <si>
    <t>2023-05-18T20:00:00</t>
  </si>
  <si>
    <t>aws_1hour.fid-4bbfb0ab_194841cebf7_-6197</t>
  </si>
  <si>
    <t>2023-05-18T21:00:00</t>
  </si>
  <si>
    <t>aws_1hour.fid-4bbfb0ab_194841cebf7_-61b7</t>
  </si>
  <si>
    <t>2023-05-18T22:00:00</t>
  </si>
  <si>
    <t>aws_1hour.fid-4bbfb0ab_194841cebf7_-61e2</t>
  </si>
  <si>
    <t>2023-05-18T23:00:00</t>
  </si>
  <si>
    <t>aws_1hour.fid-4bbfb0ab_194841cebf7_-617f</t>
  </si>
  <si>
    <t>2023-05-19T00:00:00</t>
  </si>
  <si>
    <t>aws_1hour.fid-4bbfb0ab_194841cebf7_-61e1</t>
  </si>
  <si>
    <t>2023-05-19T01:00:00</t>
  </si>
  <si>
    <t>aws_1hour.fid-4bbfb0ab_194841cebf7_-6157</t>
  </si>
  <si>
    <t>2023-05-19T02:00:00</t>
  </si>
  <si>
    <t>aws_1hour.fid-4bbfb0ab_194841cebf7_-6168</t>
  </si>
  <si>
    <t>2023-05-19T03:00:00</t>
  </si>
  <si>
    <t>aws_1hour.fid-4bbfb0ab_194841cebf7_-6179</t>
  </si>
  <si>
    <t>2023-05-19T04:00:00</t>
  </si>
  <si>
    <t>aws_1hour.fid-4bbfb0ab_194841cebf7_-6196</t>
  </si>
  <si>
    <t>2023-05-19T05:00:00</t>
  </si>
  <si>
    <t>aws_1hour.fid-4bbfb0ab_194841cebf7_-6150</t>
  </si>
  <si>
    <t>2023-05-19T06:00:00</t>
  </si>
  <si>
    <t>aws_1hour.fid-4bbfb0ab_194841cebf7_-618b</t>
  </si>
  <si>
    <t>2023-05-19T07:00:00</t>
  </si>
  <si>
    <t>aws_1hour.fid-4bbfb0ab_194841cebf7_-614f</t>
  </si>
  <si>
    <t>2023-05-19T08:00:00</t>
  </si>
  <si>
    <t>aws_1hour.fid-4bbfb0ab_194841cebf7_-6192</t>
  </si>
  <si>
    <t>2023-05-19T09:00:00</t>
  </si>
  <si>
    <t>aws_1hour.fid-4bbfb0ab_194841cebf7_-6159</t>
  </si>
  <si>
    <t>2023-05-19T10:00:00</t>
  </si>
  <si>
    <t>aws_1hour.fid-4bbfb0ab_194841cebf7_-6191</t>
  </si>
  <si>
    <t>2023-05-19T11:00:00</t>
  </si>
  <si>
    <t>aws_1hour.fid-4bbfb0ab_194841cebf7_-61e8</t>
  </si>
  <si>
    <t>2023-05-19T12:00:00</t>
  </si>
  <si>
    <t>aws_1hour.fid-4bbfb0ab_194841cebf7_-616d</t>
  </si>
  <si>
    <t>2023-05-19T13:00:00</t>
  </si>
  <si>
    <t>aws_1hour.fid-4bbfb0ab_194841cebf7_-6182</t>
  </si>
  <si>
    <t>2023-05-19T14:00:00</t>
  </si>
  <si>
    <t>aws_1hour.fid-4bbfb0ab_194841cebf7_-61d6</t>
  </si>
  <si>
    <t>2023-05-19T15:00:00</t>
  </si>
  <si>
    <t>aws_1hour.fid-4bbfb0ab_194841cebf7_-61e5</t>
  </si>
  <si>
    <t>2023-05-19T16:00:00</t>
  </si>
  <si>
    <t>aws_1hour.fid-4bbfb0ab_194841cebf7_-61c8</t>
  </si>
  <si>
    <t>2023-05-19T17:00:00</t>
  </si>
  <si>
    <t>aws_1hour.fid-4bbfb0ab_194841cebf7_-61b6</t>
  </si>
  <si>
    <t>2023-05-19T18:00:00</t>
  </si>
  <si>
    <t>aws_1hour.fid-4bbfb0ab_194841cebf7_-61bc</t>
  </si>
  <si>
    <t>2023-05-19T19:00:00</t>
  </si>
  <si>
    <t>aws_1hour.fid-4bbfb0ab_194841cebf7_-61e0</t>
  </si>
  <si>
    <t>2023-05-19T20:00:00</t>
  </si>
  <si>
    <t>aws_1hour.fid-4bbfb0ab_194841cebf7_-61b3</t>
  </si>
  <si>
    <t>2023-05-19T21:00:00</t>
  </si>
  <si>
    <t>aws_1hour.fid-4bbfb0ab_194841cebf7_-6144</t>
  </si>
  <si>
    <t>2023-05-19T22:00:00</t>
  </si>
  <si>
    <t>aws_1hour.fid-4bbfb0ab_194841cebf7_-61b2</t>
  </si>
  <si>
    <t>2023-05-19T23:00:00</t>
  </si>
  <si>
    <t>aws_1hour.fid-4bbfb0ab_194841cebf7_-619e</t>
  </si>
  <si>
    <t>2023-05-20T00:00:00</t>
  </si>
  <si>
    <t>aws_1hour.fid-4bbfb0ab_194841cebf7_-617c</t>
  </si>
  <si>
    <t>2023-05-20T01:00:00</t>
  </si>
  <si>
    <t>aws_1hour.fid-4bbfb0ab_194841cebf7_-6167</t>
  </si>
  <si>
    <t>2023-05-20T02:00:00</t>
  </si>
  <si>
    <t>aws_1hour.fid-4bbfb0ab_194841cebf7_-616c</t>
  </si>
  <si>
    <t>2023-05-20T03:00:00</t>
  </si>
  <si>
    <t>aws_1hour.fid-4bbfb0ab_194841cebf7_-6149</t>
  </si>
  <si>
    <t>2023-05-20T04:00:00</t>
  </si>
  <si>
    <t>aws_1hour.fid-4bbfb0ab_194841cebf7_-615c</t>
  </si>
  <si>
    <t>2023-05-20T05:00:00</t>
  </si>
  <si>
    <t>aws_1hour.fid-4bbfb0ab_194841cebf7_-618a</t>
  </si>
  <si>
    <t>2023-05-20T06:00:00</t>
  </si>
  <si>
    <t>aws_1hour.fid-4bbfb0ab_194841cebf7_-6142</t>
  </si>
  <si>
    <t>2023-05-20T07:00:00</t>
  </si>
  <si>
    <t>aws_1hour.fid-4bbfb0ab_194841cebf7_-61bb</t>
  </si>
  <si>
    <t>2023-05-20T08:00:00</t>
  </si>
  <si>
    <t>aws_1hour.fid-4bbfb0ab_194841cebf7_-61df</t>
  </si>
  <si>
    <t>2023-05-20T09:00:00</t>
  </si>
  <si>
    <t>aws_1hour.fid-4bbfb0ab_194841cebf7_-615b</t>
  </si>
  <si>
    <t>2023-05-20T10:00:00</t>
  </si>
  <si>
    <t>aws_1hour.fid-4bbfb0ab_194841cebf7_-61af</t>
  </si>
  <si>
    <t>2023-05-20T11:00:00</t>
  </si>
  <si>
    <t>aws_1hour.fid-4bbfb0ab_194841cebf7_-61de</t>
  </si>
  <si>
    <t>2023-05-20T12:00:00</t>
  </si>
  <si>
    <t>aws_1hour.fid-4bbfb0ab_194841cebf7_-61c1</t>
  </si>
  <si>
    <t>2023-05-20T13:00:00</t>
  </si>
  <si>
    <t>aws_1hour.fid-4bbfb0ab_194841cebf7_-6148</t>
  </si>
  <si>
    <t>2023-05-20T14:00:00</t>
  </si>
  <si>
    <t>aws_1hour.fid-4bbfb0ab_194841cebf7_-6170</t>
  </si>
  <si>
    <t>2023-05-20T15:00:00</t>
  </si>
  <si>
    <t>aws_1hour.fid-4bbfb0ab_194841cebf7_-61a5</t>
  </si>
  <si>
    <t>2023-05-20T16:00:00</t>
  </si>
  <si>
    <t>aws_1hour.fid-4bbfb0ab_194841cebf7_-61c9</t>
  </si>
  <si>
    <t>2023-05-20T17:00:00</t>
  </si>
  <si>
    <t>aws_1hour.fid-4bbfb0ab_194841cebf7_-6146</t>
  </si>
  <si>
    <t>2023-05-20T18:00:00</t>
  </si>
  <si>
    <t>aws_1hour.fid-4bbfb0ab_194841cebf7_-6166</t>
  </si>
  <si>
    <t>2023-05-20T19:00:00</t>
  </si>
  <si>
    <t>aws_1hour.fid-4bbfb0ab_194841cebf7_-61d4</t>
  </si>
  <si>
    <t>2023-05-20T20:00:00</t>
  </si>
  <si>
    <t>aws_1hour.fid-4bbfb0ab_194841cebf7_-61d8</t>
  </si>
  <si>
    <t>2023-05-20T21:00:00</t>
  </si>
  <si>
    <t>aws_1hour.fid-4bbfb0ab_194841cebf7_-6141</t>
  </si>
  <si>
    <t>2023-05-20T22:00:00</t>
  </si>
  <si>
    <t>aws_1hour.fid-4bbfb0ab_194841cebf7_-61a4</t>
  </si>
  <si>
    <t>2023-05-20T23:00:00</t>
  </si>
  <si>
    <t>aws_1hour.fid-4bbfb0ab_194841cebf7_-616f</t>
  </si>
  <si>
    <t>2023-05-21T00:00:00</t>
  </si>
  <si>
    <t>aws_1hour.fid-4bbfb0ab_194841cebf7_-6195</t>
  </si>
  <si>
    <t>2023-05-21T01:00:00</t>
  </si>
  <si>
    <t>aws_1hour.fid-4bbfb0ab_194841cebf7_-61ad</t>
  </si>
  <si>
    <t>2023-05-21T02:00:00</t>
  </si>
  <si>
    <t>aws_1hour.fid-4bbfb0ab_194841cebf7_-616b</t>
  </si>
  <si>
    <t>2023-05-21T03:00:00</t>
  </si>
  <si>
    <t>aws_1hour.fid-4bbfb0ab_194841cebf7_-6174</t>
  </si>
  <si>
    <t>2023-05-21T04:00:00</t>
  </si>
  <si>
    <t>aws_1hour.fid-4bbfb0ab_194841cebf7_-61e4</t>
  </si>
  <si>
    <t>2023-05-21T05:00:00</t>
  </si>
  <si>
    <t>aws_1hour.fid-4bbfb0ab_194841cebf7_-61a8</t>
  </si>
  <si>
    <t>2023-05-21T06:00:00</t>
  </si>
  <si>
    <t>aws_1hour.fid-4bbfb0ab_194841cebf7_-614b</t>
  </si>
  <si>
    <t>2023-05-21T07:00:00</t>
  </si>
  <si>
    <t>aws_1hour.fid-4bbfb0ab_194841cebf7_-61ac</t>
  </si>
  <si>
    <t>2023-05-21T08:00:00</t>
  </si>
  <si>
    <t>aws_1hour.fid-4bbfb0ab_194841cebf7_-619d</t>
  </si>
  <si>
    <t>2023-05-21T09:00:00</t>
  </si>
  <si>
    <t>aws_1hour.fid-4bbfb0ab_194841cebf7_-6181</t>
  </si>
  <si>
    <t>2023-05-21T10:00:00</t>
  </si>
  <si>
    <t>aws_1hour.fid-4bbfb0ab_194841cebf7_-61b1</t>
  </si>
  <si>
    <t>2023-05-21T11:00:00</t>
  </si>
  <si>
    <t>aws_1hour.fid-4bbfb0ab_194841cebf7_-617e</t>
  </si>
  <si>
    <t>2023-05-21T12:00:00</t>
  </si>
  <si>
    <t>aws_1hour.fid-4bbfb0ab_194841cebf7_-61b5</t>
  </si>
  <si>
    <t>2023-05-21T13:00:00</t>
  </si>
  <si>
    <t>aws_1hour.fid-4bbfb0ab_194841cebf7_-61a2</t>
  </si>
  <si>
    <t>2023-05-21T14:00:00</t>
  </si>
  <si>
    <t>aws_1hour.fid-4bbfb0ab_194841cebf7_-61dd</t>
  </si>
  <si>
    <t>2023-05-21T15:00:00</t>
  </si>
  <si>
    <t>aws_1hour.fid-4bbfb0ab_194841cebf7_-61d7</t>
  </si>
  <si>
    <t>2023-05-21T16:00:00</t>
  </si>
  <si>
    <t>aws_1hour.fid-4bbfb0ab_194841cebf7_-6180</t>
  </si>
  <si>
    <t>2023-05-21T17:00:00</t>
  </si>
  <si>
    <t>aws_1hour.fid-4bbfb0ab_194841cebf7_-61e7</t>
  </si>
  <si>
    <t>2023-05-21T18:00:00</t>
  </si>
  <si>
    <t>aws_1hour.fid-4bbfb0ab_194841cebf7_-6145</t>
  </si>
  <si>
    <t>2023-05-21T19:00:00</t>
  </si>
  <si>
    <t>aws_1hour.fid-4bbfb0ab_194841cebf7_-61c0</t>
  </si>
  <si>
    <t>2023-05-21T20:00:00</t>
  </si>
  <si>
    <t>aws_1hour.fid-4bbfb0ab_194841cebf7_-617b</t>
  </si>
  <si>
    <t>2023-05-21T21:00:00</t>
  </si>
  <si>
    <t>aws_1hour.fid-4bbfb0ab_194841cebf7_-61c2</t>
  </si>
  <si>
    <t>2023-05-21T22:00:00</t>
  </si>
  <si>
    <t>aws_1hour.fid-4bbfb0ab_194841cebf7_-6178</t>
  </si>
  <si>
    <t>2023-05-21T23:00:00</t>
  </si>
  <si>
    <t>aws_1hour.fid-4bbfb0ab_194841cebf7_-61a7</t>
  </si>
  <si>
    <t>2023-05-22T00:00:00</t>
  </si>
  <si>
    <t>aws_1hour.fid-4bbfb0ab_194841cebf7_-61cc</t>
  </si>
  <si>
    <t>2023-05-22T01:00:00</t>
  </si>
  <si>
    <t>aws_1hour.fid-4bbfb0ab_194841cebf7_-6172</t>
  </si>
  <si>
    <t>2023-05-22T02:00:00</t>
  </si>
  <si>
    <t>aws_1hour.fid-4bbfb0ab_194841cebf7_-617a</t>
  </si>
  <si>
    <t>2023-05-22T03:00:00</t>
  </si>
  <si>
    <t>aws_1hour.fid-4bbfb0ab_194841cebf7_-61cb</t>
  </si>
  <si>
    <t>2023-05-22T04:00:00</t>
  </si>
  <si>
    <t>aws_1hour.fid-4bbfb0ab_194841cebf7_-61ab</t>
  </si>
  <si>
    <t>2023-05-22T05:00:00</t>
  </si>
  <si>
    <t>aws_1hour.fid-4bbfb0ab_194841cebf7_-6164</t>
  </si>
  <si>
    <t>2023-05-22T06:00:00</t>
  </si>
  <si>
    <t>aws_1hour.fid-4bbfb0ab_194841cebf7_-61a1</t>
  </si>
  <si>
    <t>2023-05-22T07:00:00</t>
  </si>
  <si>
    <t>aws_1hour.fid-4bbfb0ab_194841cebf7_-6177</t>
  </si>
  <si>
    <t>2023-05-22T08:00:00</t>
  </si>
  <si>
    <t>aws_1hour.fid-4bbfb0ab_194841cebf7_-6158</t>
  </si>
  <si>
    <t>2023-05-22T09:00:00</t>
  </si>
  <si>
    <t>aws_1hour.fid-4bbfb0ab_194841cebf7_-6293</t>
  </si>
  <si>
    <t>2023-05-22T10:00:00</t>
  </si>
  <si>
    <t>aws_1hour.fid-4bbfb0ab_194841cebf7_-6260</t>
  </si>
  <si>
    <t>2023-05-22T11:00:00</t>
  </si>
  <si>
    <t>aws_1hour.fid-4bbfb0ab_194841cebf7_-6286</t>
  </si>
  <si>
    <t>2023-05-22T12:00:00</t>
  </si>
  <si>
    <t>aws_1hour.fid-4bbfb0ab_194841cebf7_-61fb</t>
  </si>
  <si>
    <t>2023-05-22T13:00:00</t>
  </si>
  <si>
    <t>aws_1hour.fid-4bbfb0ab_194841cebf7_-6201</t>
  </si>
  <si>
    <t>2023-05-22T14:00:00</t>
  </si>
  <si>
    <t>aws_1hour.fid-4bbfb0ab_194841cebf7_-628c</t>
  </si>
  <si>
    <t>2023-05-22T15:00:00</t>
  </si>
  <si>
    <t>aws_1hour.fid-4bbfb0ab_194841cebf7_-627f</t>
  </si>
  <si>
    <t>2023-05-22T16:00:00</t>
  </si>
  <si>
    <t>aws_1hour.fid-4bbfb0ab_194841cebf7_-625a</t>
  </si>
  <si>
    <t>2023-05-22T17:00:00</t>
  </si>
  <si>
    <t>aws_1hour.fid-4bbfb0ab_194841cebf7_-628b</t>
  </si>
  <si>
    <t>2023-05-22T18:00:00</t>
  </si>
  <si>
    <t>aws_1hour.fid-4bbfb0ab_194841cebf7_-625e</t>
  </si>
  <si>
    <t>2023-05-22T19:00:00</t>
  </si>
  <si>
    <t>aws_1hour.fid-4bbfb0ab_194841cebf7_-6256</t>
  </si>
  <si>
    <t>2023-05-22T20:00:00</t>
  </si>
  <si>
    <t>aws_1hour.fid-4bbfb0ab_194841cebf7_-6248</t>
  </si>
  <si>
    <t>2023-05-22T21:00:00</t>
  </si>
  <si>
    <t>aws_1hour.fid-4bbfb0ab_194841cebf7_-6241</t>
  </si>
  <si>
    <t>2023-05-22T22:00:00</t>
  </si>
  <si>
    <t>aws_1hour.fid-4bbfb0ab_194841cebf7_-61f3</t>
  </si>
  <si>
    <t>2023-05-22T23:00:00</t>
  </si>
  <si>
    <t>aws_1hour.fid-4bbfb0ab_194841cebf7_-6212</t>
  </si>
  <si>
    <t>2023-05-23T00:00:00</t>
  </si>
  <si>
    <t>aws_1hour.fid-4bbfb0ab_194841cebf7_-6229</t>
  </si>
  <si>
    <t>2023-05-23T01:00:00</t>
  </si>
  <si>
    <t>aws_1hour.fid-4bbfb0ab_194841cebf7_-628a</t>
  </si>
  <si>
    <t>2023-05-23T02:00:00</t>
  </si>
  <si>
    <t>aws_1hour.fid-4bbfb0ab_194841cebf7_-61f8</t>
  </si>
  <si>
    <t>2023-05-23T03:00:00</t>
  </si>
  <si>
    <t>aws_1hour.fid-4bbfb0ab_194841cebf7_-620b</t>
  </si>
  <si>
    <t>2023-05-23T04:00:00</t>
  </si>
  <si>
    <t>aws_1hour.fid-4bbfb0ab_194841cebf7_-6245</t>
  </si>
  <si>
    <t>2023-05-23T05:00:00</t>
  </si>
  <si>
    <t>aws_1hour.fid-4bbfb0ab_194841cebf7_-6223</t>
  </si>
  <si>
    <t>2023-05-23T06:00:00</t>
  </si>
  <si>
    <t>aws_1hour.fid-4bbfb0ab_194841cebf7_-6276</t>
  </si>
  <si>
    <t>2023-05-23T07:00:00</t>
  </si>
  <si>
    <t>aws_1hour.fid-4bbfb0ab_194841cebf7_-6227</t>
  </si>
  <si>
    <t>2023-05-23T08:00:00</t>
  </si>
  <si>
    <t>aws_1hour.fid-4bbfb0ab_194841cebf7_-61f2</t>
  </si>
  <si>
    <t>2023-05-23T09:00:00</t>
  </si>
  <si>
    <t>aws_1hour.fid-4bbfb0ab_194841cebf7_-6200</t>
  </si>
  <si>
    <t>2023-05-23T10:00:00</t>
  </si>
  <si>
    <t>aws_1hour.fid-4bbfb0ab_194841cebf7_-61f1</t>
  </si>
  <si>
    <t>2023-05-23T11:00:00</t>
  </si>
  <si>
    <t>aws_1hour.fid-4bbfb0ab_194841cebf7_-6285</t>
  </si>
  <si>
    <t>2023-05-23T12:00:00</t>
  </si>
  <si>
    <t>aws_1hour.fid-4bbfb0ab_194841cebf7_-6273</t>
  </si>
  <si>
    <t>2023-05-23T13:00:00</t>
  </si>
  <si>
    <t>aws_1hour.fid-4bbfb0ab_194841cebf7_-61ef</t>
  </si>
  <si>
    <t>2023-05-23T14:00:00</t>
  </si>
  <si>
    <t>aws_1hour.fid-4bbfb0ab_194841cebf7_-6250</t>
  </si>
  <si>
    <t>2023-05-23T15:00:00</t>
  </si>
  <si>
    <t>aws_1hour.fid-4bbfb0ab_194841cebf7_-6264</t>
  </si>
  <si>
    <t>2023-05-23T16:00:00</t>
  </si>
  <si>
    <t>aws_1hour.fid-4bbfb0ab_194841cebf7_-6289</t>
  </si>
  <si>
    <t>2023-05-23T17:00:00</t>
  </si>
  <si>
    <t>aws_1hour.fid-4bbfb0ab_194841cebf7_-6210</t>
  </si>
  <si>
    <t>2023-05-23T18:00:00</t>
  </si>
  <si>
    <t>aws_1hour.fid-4bbfb0ab_194841cebf7_-625d</t>
  </si>
  <si>
    <t>2023-05-23T19:00:00</t>
  </si>
  <si>
    <t>aws_1hour.fid-4bbfb0ab_194841cebf7_-61ff</t>
  </si>
  <si>
    <t>2023-05-23T20:00:00</t>
  </si>
  <si>
    <t>aws_1hour.fid-4bbfb0ab_194841cebf7_-6206</t>
  </si>
  <si>
    <t>2023-05-23T21:00:00</t>
  </si>
  <si>
    <t>aws_1hour.fid-4bbfb0ab_194841cebf7_-6266</t>
  </si>
  <si>
    <t>2023-05-23T22:00:00</t>
  </si>
  <si>
    <t>aws_1hour.fid-4bbfb0ab_194841cebf7_-6292</t>
  </si>
  <si>
    <t>2023-05-23T23:00:00</t>
  </si>
  <si>
    <t>aws_1hour.fid-4bbfb0ab_194841cebf7_-6219</t>
  </si>
  <si>
    <t>2023-05-24T00:00:00</t>
  </si>
  <si>
    <t>aws_1hour.fid-4bbfb0ab_194841cebf7_-6216</t>
  </si>
  <si>
    <t>2023-05-24T01:00:00</t>
  </si>
  <si>
    <t>aws_1hour.fid-4bbfb0ab_194841cebf7_-6226</t>
  </si>
  <si>
    <t>2023-05-24T02:00:00</t>
  </si>
  <si>
    <t>aws_1hour.fid-4bbfb0ab_194841cebf7_-6238</t>
  </si>
  <si>
    <t>2023-05-24T03:00:00</t>
  </si>
  <si>
    <t>aws_1hour.fid-4bbfb0ab_194841cebf7_-627e</t>
  </si>
  <si>
    <t>2023-05-24T04:00:00</t>
  </si>
  <si>
    <t>aws_1hour.fid-4bbfb0ab_194841cebf7_-6263</t>
  </si>
  <si>
    <t>2023-05-24T05:00:00</t>
  </si>
  <si>
    <t>aws_1hour.fid-4bbfb0ab_194841cebf7_-625c</t>
  </si>
  <si>
    <t>2023-05-24T06:00:00</t>
  </si>
  <si>
    <t>aws_1hour.fid-4bbfb0ab_194841cebf7_-61fe</t>
  </si>
  <si>
    <t>2023-05-24T07:00:00</t>
  </si>
  <si>
    <t>aws_1hour.fid-4bbfb0ab_194841cebf7_-61f7</t>
  </si>
  <si>
    <t>2023-05-24T08:00:00</t>
  </si>
  <si>
    <t>aws_1hour.fid-4bbfb0ab_194841cebf7_-6259</t>
  </si>
  <si>
    <t>2023-05-24T09:00:00</t>
  </si>
  <si>
    <t>aws_1hour.fid-4bbfb0ab_194841cebf7_-6255</t>
  </si>
  <si>
    <t>2023-05-24T10:00:00</t>
  </si>
  <si>
    <t>aws_1hour.fid-4bbfb0ab_194841cebf7_-6205</t>
  </si>
  <si>
    <t>2023-05-24T11:00:00</t>
  </si>
  <si>
    <t>aws_1hour.fid-4bbfb0ab_194841cebf7_-6234</t>
  </si>
  <si>
    <t>2023-05-24T12:00:00</t>
  </si>
  <si>
    <t>aws_1hour.fid-4bbfb0ab_194841cebf7_-6265</t>
  </si>
  <si>
    <t>2023-05-24T13:00:00</t>
  </si>
  <si>
    <t>aws_1hour.fid-4bbfb0ab_194841cebf7_-6288</t>
  </si>
  <si>
    <t>2023-05-24T14:00:00</t>
  </si>
  <si>
    <t>aws_1hour.fid-4bbfb0ab_194841cebf7_-6218</t>
  </si>
  <si>
    <t>2023-05-24T15:00:00</t>
  </si>
  <si>
    <t>aws_1hour.fid-4bbfb0ab_194841cebf7_-6215</t>
  </si>
  <si>
    <t>2023-05-24T16:00:00</t>
  </si>
  <si>
    <t>aws_1hour.fid-4bbfb0ab_194841cebf7_-6233</t>
  </si>
  <si>
    <t>2023-05-24T17:00:00</t>
  </si>
  <si>
    <t>aws_1hour.fid-4bbfb0ab_194841cebf7_-624c</t>
  </si>
  <si>
    <t>2023-05-24T18:00:00</t>
  </si>
  <si>
    <t>aws_1hour.fid-4bbfb0ab_194841cebf7_-61ec</t>
  </si>
  <si>
    <t>2023-05-24T19:00:00</t>
  </si>
  <si>
    <t>aws_1hour.fid-4bbfb0ab_194841cebf7_-622a</t>
  </si>
  <si>
    <t>2023-05-24T20:00:00</t>
  </si>
  <si>
    <t>aws_1hour.fid-4bbfb0ab_194841cebf7_-61fd</t>
  </si>
  <si>
    <t>2023-05-24T21:00:00</t>
  </si>
  <si>
    <t>aws_1hour.fid-4bbfb0ab_194841cebf7_-6272</t>
  </si>
  <si>
    <t>2023-05-24T22:00:00</t>
  </si>
  <si>
    <t>aws_1hour.fid-4bbfb0ab_194841cebf7_-6244</t>
  </si>
  <si>
    <t>2023-05-24T23:00:00</t>
  </si>
  <si>
    <t>aws_1hour.fid-4bbfb0ab_194841cebf7_-6243</t>
  </si>
  <si>
    <t>2023-05-25T00:00:00</t>
  </si>
  <si>
    <t>aws_1hour.fid-4bbfb0ab_194841cebf7_-6290</t>
  </si>
  <si>
    <t>2023-05-25T01:00:00</t>
  </si>
  <si>
    <t>aws_1hour.fid-4bbfb0ab_194841cebf7_-620f</t>
  </si>
  <si>
    <t>2023-05-25T02:00:00</t>
  </si>
  <si>
    <t>aws_1hour.fid-4bbfb0ab_194841cebf7_-623d</t>
  </si>
  <si>
    <t>2023-05-25T03:00:00</t>
  </si>
  <si>
    <t>aws_1hour.fid-4bbfb0ab_194841cebf7_-61eb</t>
  </si>
  <si>
    <t>2023-05-25T04:00:00</t>
  </si>
  <si>
    <t>aws_1hour.fid-4bbfb0ab_194841cebf7_-626b</t>
  </si>
  <si>
    <t>2023-05-25T05:00:00</t>
  </si>
  <si>
    <t>aws_1hour.fid-4bbfb0ab_194841cebf7_-6217</t>
  </si>
  <si>
    <t>2023-05-25T06:00:00</t>
  </si>
  <si>
    <t>aws_1hour.fid-4bbfb0ab_194841cebf7_-6282</t>
  </si>
  <si>
    <t>2023-05-25T07:00:00</t>
  </si>
  <si>
    <t>aws_1hour.fid-4bbfb0ab_194841cebf7_-624f</t>
  </si>
  <si>
    <t>2023-05-25T08:00:00</t>
  </si>
  <si>
    <t>aws_1hour.fid-4bbfb0ab_194841cebf7_-6214</t>
  </si>
  <si>
    <t>2023-05-25T09:00:00</t>
  </si>
  <si>
    <t>aws_1hour.fid-4bbfb0ab_194841cebf7_-6204</t>
  </si>
  <si>
    <t>2023-05-25T10:00:00</t>
  </si>
  <si>
    <t>aws_1hour.fid-4bbfb0ab_194841cebf7_-621d</t>
  </si>
  <si>
    <t>2023-05-25T11:00:00</t>
  </si>
  <si>
    <t>aws_1hour.fid-4bbfb0ab_194841cebf7_-627d</t>
  </si>
  <si>
    <t>2023-05-25T12:00:00</t>
  </si>
  <si>
    <t>aws_1hour.fid-4bbfb0ab_194841cebf7_-61f9</t>
  </si>
  <si>
    <t>2023-05-25T13:00:00</t>
  </si>
  <si>
    <t>aws_1hour.fid-4bbfb0ab_194841cebf7_-622f</t>
  </si>
  <si>
    <t>2023-05-25T14:00:00</t>
  </si>
  <si>
    <t>aws_1hour.fid-4bbfb0ab_194841cebf7_-6247</t>
  </si>
  <si>
    <t>2023-05-25T15:00:00</t>
  </si>
  <si>
    <t>aws_1hour.fid-4bbfb0ab_194841cebf7_-61ee</t>
  </si>
  <si>
    <t>2023-05-25T16:00:00</t>
  </si>
  <si>
    <t>aws_1hour.fid-4bbfb0ab_194841cebf7_-6262</t>
  </si>
  <si>
    <t>2023-05-25T17:00:00</t>
  </si>
  <si>
    <t>aws_1hour.fid-4bbfb0ab_194841cebf7_-6222</t>
  </si>
  <si>
    <t>2023-05-25T18:00:00</t>
  </si>
  <si>
    <t>aws_1hour.fid-4bbfb0ab_194841cebf7_-6253</t>
  </si>
  <si>
    <t>2023-05-25T19:00:00</t>
  </si>
  <si>
    <t>aws_1hour.fid-4bbfb0ab_194841cebf7_-625f</t>
  </si>
  <si>
    <t>2023-05-25T20:00:00</t>
  </si>
  <si>
    <t>aws_1hour.fid-4bbfb0ab_194841cebf7_-620e</t>
  </si>
  <si>
    <t>2023-05-25T21:00:00</t>
  </si>
  <si>
    <t>aws_1hour.fid-4bbfb0ab_194841cebf7_-6232</t>
  </si>
  <si>
    <t>2023-05-25T22:00:00</t>
  </si>
  <si>
    <t>aws_1hour.fid-4bbfb0ab_194841cebf7_-628e</t>
  </si>
  <si>
    <t>2023-05-25T23:00:00</t>
  </si>
  <si>
    <t>aws_1hour.fid-4bbfb0ab_194841cebf7_-6203</t>
  </si>
  <si>
    <t>2023-05-26T00:00:00</t>
  </si>
  <si>
    <t>aws_1hour.fid-4bbfb0ab_194841cebf7_-6284</t>
  </si>
  <si>
    <t>2023-05-26T01:00:00</t>
  </si>
  <si>
    <t>aws_1hour.fid-4bbfb0ab_194841cebf7_-6261</t>
  </si>
  <si>
    <t>2023-05-26T02:00:00</t>
  </si>
  <si>
    <t>aws_1hour.fid-4bbfb0ab_194841cebf7_-620d</t>
  </si>
  <si>
    <t>2023-05-26T03:00:00</t>
  </si>
  <si>
    <t>aws_1hour.fid-4bbfb0ab_194841cebf7_-6258</t>
  </si>
  <si>
    <t>2023-05-26T04:00:00</t>
  </si>
  <si>
    <t>aws_1hour.fid-4bbfb0ab_194841cebf7_-625b</t>
  </si>
  <si>
    <t>2023-05-26T05:00:00</t>
  </si>
  <si>
    <t>aws_1hour.fid-4bbfb0ab_194841cebf7_-6240</t>
  </si>
  <si>
    <t>2023-05-26T06:00:00</t>
  </si>
  <si>
    <t>aws_1hour.fid-4bbfb0ab_194841cebf7_-620a</t>
  </si>
  <si>
    <t>2023-05-26T07:00:00</t>
  </si>
  <si>
    <t>aws_1hour.fid-4bbfb0ab_194841cebf7_-6271</t>
  </si>
  <si>
    <t>2023-05-26T08:00:00</t>
  </si>
  <si>
    <t>aws_1hour.fid-4bbfb0ab_194841cebf7_-6257</t>
  </si>
  <si>
    <t>2023-05-26T09:00:00</t>
  </si>
  <si>
    <t>aws_1hour.fid-4bbfb0ab_194841cebf7_-6246</t>
  </si>
  <si>
    <t>2023-05-26T10:00:00</t>
  </si>
  <si>
    <t>aws_1hour.fid-4bbfb0ab_194841cebf7_-623c</t>
  </si>
  <si>
    <t>2023-05-26T11:00:00</t>
  </si>
  <si>
    <t>aws_1hour.fid-4bbfb0ab_194841cebf7_-623a</t>
  </si>
  <si>
    <t>2023-05-26T12:00:00</t>
  </si>
  <si>
    <t>aws_1hour.fid-4bbfb0ab_194841cebf7_-6287</t>
  </si>
  <si>
    <t>2023-05-26T13:00:00</t>
  </si>
  <si>
    <t>aws_1hour.fid-4bbfb0ab_194841cebf7_-6213</t>
  </si>
  <si>
    <t>2023-05-26T14:00:00</t>
  </si>
  <si>
    <t>aws_1hour.fid-4bbfb0ab_194841cebf7_-628f</t>
  </si>
  <si>
    <t>2023-05-26T15:00:00</t>
  </si>
  <si>
    <t>aws_1hour.fid-4bbfb0ab_194841cebf7_-6211</t>
  </si>
  <si>
    <t>2023-05-26T16:00:00</t>
  </si>
  <si>
    <t>aws_1hour.fid-4bbfb0ab_194841cebf7_-626a</t>
  </si>
  <si>
    <t>2023-05-26T17:00:00</t>
  </si>
  <si>
    <t>aws_1hour.fid-4bbfb0ab_194841cebf7_-6279</t>
  </si>
  <si>
    <t>2023-05-26T18:00:00</t>
  </si>
  <si>
    <t>aws_1hour.fid-4bbfb0ab_194841cebf7_-623b</t>
  </si>
  <si>
    <t>2023-05-26T19:00:00</t>
  </si>
  <si>
    <t>aws_1hour.fid-4bbfb0ab_194841cebf7_-6231</t>
  </si>
  <si>
    <t>2023-05-26T20:00:00</t>
  </si>
  <si>
    <t>aws_1hour.fid-4bbfb0ab_194841cebf7_-6242</t>
  </si>
  <si>
    <t>2023-05-26T21:00:00</t>
  </si>
  <si>
    <t>aws_1hour.fid-4bbfb0ab_194841cebf7_-6269</t>
  </si>
  <si>
    <t>2023-05-26T22:00:00</t>
  </si>
  <si>
    <t>aws_1hour.fid-4bbfb0ab_194841cebf7_-6281</t>
  </si>
  <si>
    <t>2023-05-26T23:00:00</t>
  </si>
  <si>
    <t>aws_1hour.fid-4bbfb0ab_194841cebf7_-6278</t>
  </si>
  <si>
    <t>2023-05-27T00:00:00</t>
  </si>
  <si>
    <t>aws_1hour.fid-4bbfb0ab_194841cebf7_-626e</t>
  </si>
  <si>
    <t>2023-05-27T01:00:00</t>
  </si>
  <si>
    <t>aws_1hour.fid-4bbfb0ab_194841cebf7_-624e</t>
  </si>
  <si>
    <t>2023-05-27T02:00:00</t>
  </si>
  <si>
    <t>aws_1hour.fid-4bbfb0ab_194841cebf7_-6209</t>
  </si>
  <si>
    <t>2023-05-27T03:00:00</t>
  </si>
  <si>
    <t>aws_1hour.fid-4bbfb0ab_194841cebf7_-6208</t>
  </si>
  <si>
    <t>2023-05-27T04:00:00</t>
  </si>
  <si>
    <t>aws_1hour.fid-4bbfb0ab_194841cebf7_-6277</t>
  </si>
  <si>
    <t>2023-05-27T05:00:00</t>
  </si>
  <si>
    <t>aws_1hour.fid-4bbfb0ab_194841cebf7_-6225</t>
  </si>
  <si>
    <t>2023-05-27T06:00:00</t>
  </si>
  <si>
    <t>aws_1hour.fid-4bbfb0ab_194841cebf7_-6221</t>
  </si>
  <si>
    <t>2023-05-27T07:00:00</t>
  </si>
  <si>
    <t>aws_1hour.fid-4bbfb0ab_194841cebf7_-626d</t>
  </si>
  <si>
    <t>2023-05-27T08:00:00</t>
  </si>
  <si>
    <t>aws_1hour.fid-4bbfb0ab_194841cebf7_-6237</t>
  </si>
  <si>
    <t>2023-05-27T09:00:00</t>
  </si>
  <si>
    <t>aws_1hour.fid-4bbfb0ab_194841cebf7_-624b</t>
  </si>
  <si>
    <t>2023-05-27T10:00:00</t>
  </si>
  <si>
    <t>aws_1hour.fid-4bbfb0ab_194841cebf7_-6236</t>
  </si>
  <si>
    <t>2023-05-27T11:00:00</t>
  </si>
  <si>
    <t>aws_1hour.fid-4bbfb0ab_194841cebf7_-620c</t>
  </si>
  <si>
    <t>2023-05-27T12:00:00</t>
  </si>
  <si>
    <t>aws_1hour.fid-4bbfb0ab_194841cebf7_-622e</t>
  </si>
  <si>
    <t>2023-05-27T13:00:00</t>
  </si>
  <si>
    <t>aws_1hour.fid-4bbfb0ab_194841cebf7_-6230</t>
  </si>
  <si>
    <t>2023-05-27T14:00:00</t>
  </si>
  <si>
    <t>aws_1hour.fid-4bbfb0ab_194841cebf7_-6275</t>
  </si>
  <si>
    <t>2023-05-27T15:00:00</t>
  </si>
  <si>
    <t>aws_1hour.fid-4bbfb0ab_194841cebf7_-6270</t>
  </si>
  <si>
    <t>2023-05-27T16:00:00</t>
  </si>
  <si>
    <t>aws_1hour.fid-4bbfb0ab_194841cebf7_-61ed</t>
  </si>
  <si>
    <t>2023-05-27T17:00:00</t>
  </si>
  <si>
    <t>aws_1hour.fid-4bbfb0ab_194841cebf7_-6207</t>
  </si>
  <si>
    <t>2023-05-27T18:00:00</t>
  </si>
  <si>
    <t>aws_1hour.fid-4bbfb0ab_194841cebf7_-6235</t>
  </si>
  <si>
    <t>2023-05-27T19:00:00</t>
  </si>
  <si>
    <t>aws_1hour.fid-4bbfb0ab_194841cebf7_-621b</t>
  </si>
  <si>
    <t>2023-05-27T20:00:00</t>
  </si>
  <si>
    <t>aws_1hour.fid-4bbfb0ab_194841cebf7_-61f6</t>
  </si>
  <si>
    <t>2023-05-27T21:00:00</t>
  </si>
  <si>
    <t>aws_1hour.fid-4bbfb0ab_194841cebf7_-624a</t>
  </si>
  <si>
    <t>2023-05-27T22:00:00</t>
  </si>
  <si>
    <t>aws_1hour.fid-4bbfb0ab_194841cebf7_-6202</t>
  </si>
  <si>
    <t>2023-05-27T23:00:00</t>
  </si>
  <si>
    <t>aws_1hour.fid-4bbfb0ab_194841cebf7_-6228</t>
  </si>
  <si>
    <t>2023-05-28T00:00:00</t>
  </si>
  <si>
    <t>aws_1hour.fid-4bbfb0ab_194841cebf7_-6268</t>
  </si>
  <si>
    <t>2023-05-28T01:00:00</t>
  </si>
  <si>
    <t>aws_1hour.fid-4bbfb0ab_194841cebf7_-61fa</t>
  </si>
  <si>
    <t>2023-05-28T02:00:00</t>
  </si>
  <si>
    <t>aws_1hour.fid-4bbfb0ab_194841cebf7_-623f</t>
  </si>
  <si>
    <t>2023-05-28T03:00:00</t>
  </si>
  <si>
    <t>aws_1hour.fid-4bbfb0ab_194841cebf7_-621a</t>
  </si>
  <si>
    <t>2023-05-28T04:00:00</t>
  </si>
  <si>
    <t>aws_1hour.fid-4bbfb0ab_194841cebf7_-61fc</t>
  </si>
  <si>
    <t>2023-05-28T05:00:00</t>
  </si>
  <si>
    <t>aws_1hour.fid-4bbfb0ab_194841cebf7_-622c</t>
  </si>
  <si>
    <t>2023-05-28T06:00:00</t>
  </si>
  <si>
    <t>aws_1hour.fid-4bbfb0ab_194841cebf7_-6220</t>
  </si>
  <si>
    <t>2023-05-28T07:00:00</t>
  </si>
  <si>
    <t>aws_1hour.fid-4bbfb0ab_194841cebf7_-61ea</t>
  </si>
  <si>
    <t>2023-05-28T08:00:00</t>
  </si>
  <si>
    <t>aws_1hour.fid-4bbfb0ab_194841cebf7_-6239</t>
  </si>
  <si>
    <t>2023-05-28T09:00:00</t>
  </si>
  <si>
    <t>aws_1hour.fid-4bbfb0ab_194841cebf7_-6274</t>
  </si>
  <si>
    <t>2023-05-28T10:00:00</t>
  </si>
  <si>
    <t>aws_1hour.fid-4bbfb0ab_194841cebf7_-626f</t>
  </si>
  <si>
    <t>2023-05-28T11:00:00</t>
  </si>
  <si>
    <t>aws_1hour.fid-4bbfb0ab_194841cebf7_-627c</t>
  </si>
  <si>
    <t>2023-05-28T12:00:00</t>
  </si>
  <si>
    <t>aws_1hour.fid-4bbfb0ab_194841cebf7_-623e</t>
  </si>
  <si>
    <t>2023-05-28T13:00:00</t>
  </si>
  <si>
    <t>aws_1hour.fid-4bbfb0ab_194841cebf7_-627b</t>
  </si>
  <si>
    <t>2023-05-28T14:00:00</t>
  </si>
  <si>
    <t>aws_1hour.fid-4bbfb0ab_194841cebf7_-621f</t>
  </si>
  <si>
    <t>2023-05-28T15:00:00</t>
  </si>
  <si>
    <t>aws_1hour.fid-4bbfb0ab_194841cebf7_-628d</t>
  </si>
  <si>
    <t>2023-05-28T16:00:00</t>
  </si>
  <si>
    <t>aws_1hour.fid-4bbfb0ab_194841cebf7_-61f5</t>
  </si>
  <si>
    <t>2023-05-28T17:00:00</t>
  </si>
  <si>
    <t>aws_1hour.fid-4bbfb0ab_194841cebf7_-621e</t>
  </si>
  <si>
    <t>2023-05-28T18:00:00</t>
  </si>
  <si>
    <t>aws_1hour.fid-4bbfb0ab_194841cebf7_-6252</t>
  </si>
  <si>
    <t>2023-05-28T19:00:00</t>
  </si>
  <si>
    <t>aws_1hour.fid-4bbfb0ab_194841cebf7_-622d</t>
  </si>
  <si>
    <t>2023-05-28T20:00:00</t>
  </si>
  <si>
    <t>aws_1hour.fid-4bbfb0ab_194841cebf7_-61f4</t>
  </si>
  <si>
    <t>2023-05-28T21:00:00</t>
  </si>
  <si>
    <t>aws_1hour.fid-4bbfb0ab_194841cebf7_-621c</t>
  </si>
  <si>
    <t>2023-05-28T22:00:00</t>
  </si>
  <si>
    <t>aws_1hour.fid-4bbfb0ab_194841cebf7_-6254</t>
  </si>
  <si>
    <t>2023-05-28T23:00:00</t>
  </si>
  <si>
    <t>aws_1hour.fid-4bbfb0ab_194841cebf7_-6267</t>
  </si>
  <si>
    <t>2023-05-29T00:00:00</t>
  </si>
  <si>
    <t>aws_1hour.fid-4bbfb0ab_194841cebf7_-6249</t>
  </si>
  <si>
    <t>2023-05-29T01:00:00</t>
  </si>
  <si>
    <t>aws_1hour.fid-4bbfb0ab_194841cebf7_-626c</t>
  </si>
  <si>
    <t>2023-05-29T02:00:00</t>
  </si>
  <si>
    <t>aws_1hour.fid-4bbfb0ab_194841cebf7_-61f0</t>
  </si>
  <si>
    <t>2023-05-29T03:00:00</t>
  </si>
  <si>
    <t>aws_1hour.fid-4bbfb0ab_194841cebf7_-6224</t>
  </si>
  <si>
    <t>2023-05-29T04:00:00</t>
  </si>
  <si>
    <t>aws_1hour.fid-4bbfb0ab_194841cebf7_-6283</t>
  </si>
  <si>
    <t>2023-05-29T05:00:00</t>
  </si>
  <si>
    <t>aws_1hour.fid-4bbfb0ab_194841cebf7_-6251</t>
  </si>
  <si>
    <t>2023-05-29T06:00:00</t>
  </si>
  <si>
    <t>aws_1hour.fid-4bbfb0ab_194841cebf7_-624d</t>
  </si>
  <si>
    <t>2023-05-29T07:00:00</t>
  </si>
  <si>
    <t>aws_1hour.fid-4bbfb0ab_194841cebf7_-622b</t>
  </si>
  <si>
    <t>2023-05-29T08:00:00</t>
  </si>
  <si>
    <t>aws_1hour.fid-4bbfb0ab_194841cebf7_-627a</t>
  </si>
  <si>
    <t>2023-05-29T09:00:00</t>
  </si>
  <si>
    <t>aws_1hour.fid-4bbfb0ab_194841cebf7_-632e</t>
  </si>
  <si>
    <t>2023-05-29T10:00:00</t>
  </si>
  <si>
    <t>aws_1hour.fid-4bbfb0ab_194841cebf7_-62dd</t>
  </si>
  <si>
    <t>2023-05-29T11:00:00</t>
  </si>
  <si>
    <t>aws_1hour.fid-4bbfb0ab_194841cebf7_-632b</t>
  </si>
  <si>
    <t>2023-05-29T12:00:00</t>
  </si>
  <si>
    <t>aws_1hour.fid-4bbfb0ab_194841cebf7_-62e2</t>
  </si>
  <si>
    <t>2023-05-29T13:00:00</t>
  </si>
  <si>
    <t>aws_1hour.fid-4bbfb0ab_194841cebf7_-62ed</t>
  </si>
  <si>
    <t>2023-05-29T14:00:00</t>
  </si>
  <si>
    <t>aws_1hour.fid-4bbfb0ab_194841cebf7_-62ce</t>
  </si>
  <si>
    <t>2023-05-29T15:00:00</t>
  </si>
  <si>
    <t>aws_1hour.fid-4bbfb0ab_194841cebf7_-633c</t>
  </si>
  <si>
    <t>2023-05-29T16:00:00</t>
  </si>
  <si>
    <t>aws_1hour.fid-4bbfb0ab_194841cebf7_-6296</t>
  </si>
  <si>
    <t>2023-05-29T17:00:00</t>
  </si>
  <si>
    <t>aws_1hour.fid-4bbfb0ab_194841cebf7_-62f9</t>
  </si>
  <si>
    <t>2023-05-29T18:00:00</t>
  </si>
  <si>
    <t>aws_1hour.fid-4bbfb0ab_194841cebf7_-62a9</t>
  </si>
  <si>
    <t>2023-05-29T19:00:00</t>
  </si>
  <si>
    <t>aws_1hour.fid-4bbfb0ab_194841cebf7_-62e9</t>
  </si>
  <si>
    <t>2023-05-29T20:00:00</t>
  </si>
  <si>
    <t>aws_1hour.fid-4bbfb0ab_194841cebf7_-62a8</t>
  </si>
  <si>
    <t>2023-05-29T21:00:00</t>
  </si>
  <si>
    <t>aws_1hour.fid-4bbfb0ab_194841cebf7_-62e8</t>
  </si>
  <si>
    <t>2023-05-29T22:00:00</t>
  </si>
  <si>
    <t>aws_1hour.fid-4bbfb0ab_194841cebf7_-62fe</t>
  </si>
  <si>
    <t>2023-05-29T23:00:00</t>
  </si>
  <si>
    <t>aws_1hour.fid-4bbfb0ab_194841cebf7_-632d</t>
  </si>
  <si>
    <t>2023-05-30T00:00:00</t>
  </si>
  <si>
    <t>aws_1hour.fid-4bbfb0ab_194841cebf7_-62c1</t>
  </si>
  <si>
    <t>2023-05-30T01:00:00</t>
  </si>
  <si>
    <t>aws_1hour.fid-4bbfb0ab_194841cebf7_-62b5</t>
  </si>
  <si>
    <t>2023-05-30T02:00:00</t>
  </si>
  <si>
    <t>aws_1hour.fid-4bbfb0ab_194841cebf7_-6306</t>
  </si>
  <si>
    <t>2023-05-30T03:00:00</t>
  </si>
  <si>
    <t>aws_1hour.fid-4bbfb0ab_194841cebf7_-6337</t>
  </si>
  <si>
    <t>2023-05-30T04:00:00</t>
  </si>
  <si>
    <t>aws_1hour.fid-4bbfb0ab_194841cebf7_-6324</t>
  </si>
  <si>
    <t>2023-05-30T05:00:00</t>
  </si>
  <si>
    <t>aws_1hour.fid-4bbfb0ab_194841cebf7_-6323</t>
  </si>
  <si>
    <t>2023-05-30T06:00:00</t>
  </si>
  <si>
    <t>aws_1hour.fid-4bbfb0ab_194841cebf7_-633a</t>
  </si>
  <si>
    <t>2023-05-30T07:00:00</t>
  </si>
  <si>
    <t>aws_1hour.fid-4bbfb0ab_194841cebf7_-62e7</t>
  </si>
  <si>
    <t>2023-05-30T08:00:00</t>
  </si>
  <si>
    <t>aws_1hour.fid-4bbfb0ab_194841cebf7_-62f8</t>
  </si>
  <si>
    <t>2023-05-30T09:00:00</t>
  </si>
  <si>
    <t>aws_1hour.fid-4bbfb0ab_194841cebf7_-62e6</t>
  </si>
  <si>
    <t>2023-05-30T10:00:00</t>
  </si>
  <si>
    <t>aws_1hour.fid-4bbfb0ab_194841cebf7_-62ec</t>
  </si>
  <si>
    <t>2023-05-30T11:00:00</t>
  </si>
  <si>
    <t>aws_1hour.fid-4bbfb0ab_194841cebf7_-630e</t>
  </si>
  <si>
    <t>2023-05-30T12:00:00</t>
  </si>
  <si>
    <t>aws_1hour.fid-4bbfb0ab_194841cebf7_-62e4</t>
  </si>
  <si>
    <t>2023-05-30T13:00:00</t>
  </si>
  <si>
    <t>aws_1hour.fid-4bbfb0ab_194841cebf7_-6334</t>
  </si>
  <si>
    <t>2023-05-30T14:00:00</t>
  </si>
  <si>
    <t>aws_1hour.fid-4bbfb0ab_194841cebf7_-629e</t>
  </si>
  <si>
    <t>2023-05-30T15:00:00</t>
  </si>
  <si>
    <t>aws_1hour.fid-4bbfb0ab_194841cebf7_-62f7</t>
  </si>
  <si>
    <t>2023-05-30T16:00:00</t>
  </si>
  <si>
    <t>aws_1hour.fid-4bbfb0ab_194841cebf7_-62a5</t>
  </si>
  <si>
    <t>2023-05-30T17:00:00</t>
  </si>
  <si>
    <t>aws_1hour.fid-4bbfb0ab_194841cebf7_-629d</t>
  </si>
  <si>
    <t>2023-05-30T18:00:00</t>
  </si>
  <si>
    <t>aws_1hour.fid-4bbfb0ab_194841cebf7_-62fd</t>
  </si>
  <si>
    <t>2023-05-30T19:00:00</t>
  </si>
  <si>
    <t>aws_1hour.fid-4bbfb0ab_194841cebf7_-62a4</t>
  </si>
  <si>
    <t>2023-05-30T20:00:00</t>
  </si>
  <si>
    <t>aws_1hour.fid-4bbfb0ab_194841cebf7_-6317</t>
  </si>
  <si>
    <t>2023-05-30T21:00:00</t>
  </si>
  <si>
    <t>aws_1hour.fid-4bbfb0ab_194841cebf7_-6303</t>
  </si>
  <si>
    <t>2023-05-30T22:00:00</t>
  </si>
  <si>
    <t>aws_1hour.fid-4bbfb0ab_194841cebf7_-62e1</t>
  </si>
  <si>
    <t>2023-05-30T23:00:00</t>
  </si>
  <si>
    <t>aws_1hour.fid-4bbfb0ab_194841cebf7_-62eb</t>
  </si>
  <si>
    <t>2023-05-31T00:00:00</t>
  </si>
  <si>
    <t>aws_1hour.fid-4bbfb0ab_194841cebf7_-62d5</t>
  </si>
  <si>
    <t>2023-05-31T01:00:00</t>
  </si>
  <si>
    <t>aws_1hour.fid-4bbfb0ab_194841cebf7_-6336</t>
  </si>
  <si>
    <t>2023-05-31T02:00:00</t>
  </si>
  <si>
    <t>aws_1hour.fid-4bbfb0ab_194841cebf7_-629c</t>
  </si>
  <si>
    <t>2023-05-31T03:00:00</t>
  </si>
  <si>
    <t>aws_1hour.fid-4bbfb0ab_194841cebf7_-6339</t>
  </si>
  <si>
    <t>2023-05-31T04:00:00</t>
  </si>
  <si>
    <t>aws_1hour.fid-4bbfb0ab_194841cebf7_-62f0</t>
  </si>
  <si>
    <t>2023-05-31T05:00:00</t>
  </si>
  <si>
    <t>aws_1hour.fid-4bbfb0ab_194841cebf7_-6302</t>
  </si>
  <si>
    <t>2023-05-31T06:00:00</t>
  </si>
  <si>
    <t>aws_1hour.fid-4bbfb0ab_194841cebf7_-62fc</t>
  </si>
  <si>
    <t>2023-05-31T07:00:00</t>
  </si>
  <si>
    <t>aws_1hour.fid-4bbfb0ab_194841cebf7_-631a</t>
  </si>
  <si>
    <t>2023-05-31T08:00:00</t>
  </si>
  <si>
    <t>aws_1hour.fid-4bbfb0ab_194841cebf7_-6328</t>
  </si>
  <si>
    <t>2023-05-31T09:00:00</t>
  </si>
  <si>
    <t>aws_1hour.fid-4bbfb0ab_194841cebf7_-62bb</t>
  </si>
  <si>
    <t>2023-05-31T10:00:00</t>
  </si>
  <si>
    <t>aws_1hour.fid-4bbfb0ab_194841cebf7_-62b1</t>
  </si>
  <si>
    <t>2023-05-31T11:00:00</t>
  </si>
  <si>
    <t>aws_1hour.fid-4bbfb0ab_194841cebf7_-6320</t>
  </si>
  <si>
    <t>2023-05-31T12:00:00</t>
  </si>
  <si>
    <t>aws_1hour.fid-4bbfb0ab_194841cebf7_-62d3</t>
  </si>
  <si>
    <t>2023-05-31T13:00:00</t>
  </si>
  <si>
    <t>aws_1hour.fid-4bbfb0ab_194841cebf7_-6333</t>
  </si>
  <si>
    <t>2023-05-31T14:00:00</t>
  </si>
  <si>
    <t>aws_1hour.fid-4bbfb0ab_194841cebf7_-6338</t>
  </si>
  <si>
    <t>2023-05-31T15:00:00</t>
  </si>
  <si>
    <t>aws_1hour.fid-4bbfb0ab_194841cebf7_-62ba</t>
  </si>
  <si>
    <t>2023-05-31T16:00:00</t>
  </si>
  <si>
    <t>aws_1hour.fid-4bbfb0ab_194841cebf7_-62d8</t>
  </si>
  <si>
    <t>2023-05-31T17:00:00</t>
  </si>
  <si>
    <t>aws_1hour.fid-4bbfb0ab_194841cebf7_-6316</t>
  </si>
  <si>
    <t>2023-05-31T18:00:00</t>
  </si>
  <si>
    <t>aws_1hour.fid-4bbfb0ab_194841cebf7_-62c6</t>
  </si>
  <si>
    <t>2023-05-31T19:00:00</t>
  </si>
  <si>
    <t>aws_1hour.fid-4bbfb0ab_194841cebf7_-62c5</t>
  </si>
  <si>
    <t>2023-05-31T20:00:00</t>
  </si>
  <si>
    <t>aws_1hour.fid-4bbfb0ab_194841cebf7_-62a1</t>
  </si>
  <si>
    <t>2023-05-31T21:00:00</t>
  </si>
  <si>
    <t>aws_1hour.fid-4bbfb0ab_194841cebf7_-6332</t>
  </si>
  <si>
    <t>2023-05-31T22:00:00</t>
  </si>
  <si>
    <t>aws_1hour.fid-4bbfb0ab_194841cebf7_-62fb</t>
  </si>
  <si>
    <t>2023-05-31T23:00:00</t>
  </si>
  <si>
    <t>aws_1hour.fid-4bbfb0ab_194841cebf7_-62a3</t>
  </si>
  <si>
    <t>2023-06-01T00:00:00</t>
  </si>
  <si>
    <t>aws_1hour.fid-4bbfb0ab_194841cebf7_-62cc</t>
  </si>
  <si>
    <t>2023-06-01T01:00:00</t>
  </si>
  <si>
    <t>aws_1hour.fid-4bbfb0ab_194841cebf7_-62cb</t>
  </si>
  <si>
    <t>2023-06-01T02:00:00</t>
  </si>
  <si>
    <t>aws_1hour.fid-4bbfb0ab_194841cebf7_-62ae</t>
  </si>
  <si>
    <t>2023-06-01T03:00:00</t>
  </si>
  <si>
    <t>aws_1hour.fid-4bbfb0ab_194841cebf7_-62b4</t>
  </si>
  <si>
    <t>2023-06-01T04:00:00</t>
  </si>
  <si>
    <t>aws_1hour.fid-4bbfb0ab_194841cebf7_-6305</t>
  </si>
  <si>
    <t>2023-06-01T05:00:00</t>
  </si>
  <si>
    <t>aws_1hour.fid-4bbfb0ab_194841cebf7_-62c9</t>
  </si>
  <si>
    <t>2023-06-01T06:00:00</t>
  </si>
  <si>
    <t>aws_1hour.fid-4bbfb0ab_194841cebf7_-62b7</t>
  </si>
  <si>
    <t>2023-06-01T07:00:00</t>
  </si>
  <si>
    <t>aws_1hour.fid-4bbfb0ab_194841cebf7_-62b0</t>
  </si>
  <si>
    <t>2023-06-01T08:00:00</t>
  </si>
  <si>
    <t>aws_1hour.fid-4bbfb0ab_194841cebf7_-62bc</t>
  </si>
  <si>
    <t>2023-06-01T09:00:00</t>
  </si>
  <si>
    <t>aws_1hour.fid-4bbfb0ab_194841cebf7_-62dc</t>
  </si>
  <si>
    <t>2023-06-01T10:00:00</t>
  </si>
  <si>
    <t>aws_1hour.fid-4bbfb0ab_194841cebf7_-62d7</t>
  </si>
  <si>
    <t>2023-06-01T11:00:00</t>
  </si>
  <si>
    <t>aws_1hour.fid-4bbfb0ab_194841cebf7_-6308</t>
  </si>
  <si>
    <t>2023-06-01T12:00:00</t>
  </si>
  <si>
    <t>aws_1hour.fid-4bbfb0ab_194841cebf7_-62f5</t>
  </si>
  <si>
    <t>2023-06-01T13:00:00</t>
  </si>
  <si>
    <t>aws_1hour.fid-4bbfb0ab_194841cebf7_-632c</t>
  </si>
  <si>
    <t>2023-06-01T14:00:00</t>
  </si>
  <si>
    <t>aws_1hour.fid-4bbfb0ab_194841cebf7_-62cd</t>
  </si>
  <si>
    <t>2023-06-01T15:00:00</t>
  </si>
  <si>
    <t>aws_1hour.fid-4bbfb0ab_194841cebf7_-6319</t>
  </si>
  <si>
    <t>2023-06-01T16:00:00</t>
  </si>
  <si>
    <t>aws_1hour.fid-4bbfb0ab_194841cebf7_-62a0</t>
  </si>
  <si>
    <t>2023-06-01T17:00:00</t>
  </si>
  <si>
    <t>aws_1hour.fid-4bbfb0ab_194841cebf7_-62ac</t>
  </si>
  <si>
    <t>2023-06-01T18:00:00</t>
  </si>
  <si>
    <t>aws_1hour.fid-4bbfb0ab_194841cebf7_-62c4</t>
  </si>
  <si>
    <t>2023-06-01T19:00:00</t>
  </si>
  <si>
    <t>aws_1hour.fid-4bbfb0ab_194841cebf7_-629f</t>
  </si>
  <si>
    <t>2023-06-01T20:00:00</t>
  </si>
  <si>
    <t>aws_1hour.fid-4bbfb0ab_194841cebf7_-62c8</t>
  </si>
  <si>
    <t>2023-06-01T21:00:00</t>
  </si>
  <si>
    <t>aws_1hour.fid-4bbfb0ab_194841cebf7_-6331</t>
  </si>
  <si>
    <t>2023-06-01T22:00:00</t>
  </si>
  <si>
    <t>aws_1hour.fid-4bbfb0ab_194841cebf7_-62b9</t>
  </si>
  <si>
    <t>2023-06-01T23:00:00</t>
  </si>
  <si>
    <t>aws_1hour.fid-4bbfb0ab_194841cebf7_-62b8</t>
  </si>
  <si>
    <t>2023-06-02T00:00:00</t>
  </si>
  <si>
    <t>aws_1hour.fid-4bbfb0ab_194841cebf7_-631f</t>
  </si>
  <si>
    <t>2023-06-02T01:00:00</t>
  </si>
  <si>
    <t>aws_1hour.fid-4bbfb0ab_194841cebf7_-62a7</t>
  </si>
  <si>
    <t>2023-06-02T02:00:00</t>
  </si>
  <si>
    <t>aws_1hour.fid-4bbfb0ab_194841cebf7_-629a</t>
  </si>
  <si>
    <t>2023-06-02T03:00:00</t>
  </si>
  <si>
    <t>aws_1hour.fid-4bbfb0ab_194841cebf7_-62c3</t>
  </si>
  <si>
    <t>2023-06-02T04:00:00</t>
  </si>
  <si>
    <t>aws_1hour.fid-4bbfb0ab_194841cebf7_-62b6</t>
  </si>
  <si>
    <t>2023-06-02T05:00:00</t>
  </si>
  <si>
    <t>aws_1hour.fid-4bbfb0ab_194841cebf7_-62c0</t>
  </si>
  <si>
    <t>2023-06-02T06:00:00</t>
  </si>
  <si>
    <t>aws_1hour.fid-4bbfb0ab_194841cebf7_-6310</t>
  </si>
  <si>
    <t>2023-06-02T07:00:00</t>
  </si>
  <si>
    <t>aws_1hour.fid-4bbfb0ab_194841cebf7_-6299</t>
  </si>
  <si>
    <t>2023-06-02T08:00:00</t>
  </si>
  <si>
    <t>aws_1hour.fid-4bbfb0ab_194841cebf7_-630d</t>
  </si>
  <si>
    <t>2023-06-02T09:00:00</t>
  </si>
  <si>
    <t>aws_1hour.fid-4bbfb0ab_194841cebf7_-6301</t>
  </si>
  <si>
    <t>2023-06-02T10:00:00</t>
  </si>
  <si>
    <t>aws_1hour.fid-4bbfb0ab_194841cebf7_-630f</t>
  </si>
  <si>
    <t>2023-06-02T11:00:00</t>
  </si>
  <si>
    <t>aws_1hour.fid-4bbfb0ab_194841cebf7_-62ea</t>
  </si>
  <si>
    <t>2023-06-02T12:00:00</t>
  </si>
  <si>
    <t>aws_1hour.fid-4bbfb0ab_194841cebf7_-630c</t>
  </si>
  <si>
    <t>2023-06-02T13:00:00</t>
  </si>
  <si>
    <t>aws_1hour.fid-4bbfb0ab_194841cebf7_-6318</t>
  </si>
  <si>
    <t>2023-06-02T14:00:00</t>
  </si>
  <si>
    <t>aws_1hour.fid-4bbfb0ab_194841cebf7_-632a</t>
  </si>
  <si>
    <t>2023-06-02T15:00:00</t>
  </si>
  <si>
    <t>aws_1hour.fid-4bbfb0ab_194841cebf7_-62fa</t>
  </si>
  <si>
    <t>2023-06-02T16:00:00</t>
  </si>
  <si>
    <t>aws_1hour.fid-4bbfb0ab_194841cebf7_-62db</t>
  </si>
  <si>
    <t>2023-06-02T17:00:00</t>
  </si>
  <si>
    <t>aws_1hour.fid-4bbfb0ab_194841cebf7_-631d</t>
  </si>
  <si>
    <t>2023-06-02T18:00:00</t>
  </si>
  <si>
    <t>aws_1hour.fid-4bbfb0ab_194841cebf7_-62d2</t>
  </si>
  <si>
    <t>2023-06-02T19:00:00</t>
  </si>
  <si>
    <t>aws_1hour.fid-4bbfb0ab_194841cebf7_-62b3</t>
  </si>
  <si>
    <t>2023-06-02T20:00:00</t>
  </si>
  <si>
    <t>aws_1hour.fid-4bbfb0ab_194841cebf7_-631c</t>
  </si>
  <si>
    <t>2023-06-02T21:00:00</t>
  </si>
  <si>
    <t>aws_1hour.fid-4bbfb0ab_194841cebf7_-62d6</t>
  </si>
  <si>
    <t>2023-06-02T22:00:00</t>
  </si>
  <si>
    <t>aws_1hour.fid-4bbfb0ab_194841cebf7_-62da</t>
  </si>
  <si>
    <t>2023-06-02T23:00:00</t>
  </si>
  <si>
    <t>aws_1hour.fid-4bbfb0ab_194841cebf7_-62af</t>
  </si>
  <si>
    <t>2023-06-03T00:00:00</t>
  </si>
  <si>
    <t>aws_1hour.fid-4bbfb0ab_194841cebf7_-62e0</t>
  </si>
  <si>
    <t>2023-06-03T01:00:00</t>
  </si>
  <si>
    <t>aws_1hour.fid-4bbfb0ab_194841cebf7_-62d1</t>
  </si>
  <si>
    <t>2023-06-03T02:00:00</t>
  </si>
  <si>
    <t>aws_1hour.fid-4bbfb0ab_194841cebf7_-62ca</t>
  </si>
  <si>
    <t>2023-06-03T03:00:00</t>
  </si>
  <si>
    <t>aws_1hour.fid-4bbfb0ab_194841cebf7_-6295</t>
  </si>
  <si>
    <t>2023-06-03T04:00:00</t>
  </si>
  <si>
    <t>aws_1hour.fid-4bbfb0ab_194841cebf7_-62c2</t>
  </si>
  <si>
    <t>2023-06-03T05:00:00</t>
  </si>
  <si>
    <t>aws_1hour.fid-4bbfb0ab_194841cebf7_-6300</t>
  </si>
  <si>
    <t>2023-06-03T06:00:00</t>
  </si>
  <si>
    <t>aws_1hour.fid-4bbfb0ab_194841cebf7_-6329</t>
  </si>
  <si>
    <t>2023-06-03T07:00:00</t>
  </si>
  <si>
    <t>aws_1hour.fid-4bbfb0ab_194841cebf7_-62d0</t>
  </si>
  <si>
    <t>2023-06-03T08:00:00</t>
  </si>
  <si>
    <t>aws_1hour.fid-4bbfb0ab_194841cebf7_-6315</t>
  </si>
  <si>
    <t>2023-06-03T09:00:00</t>
  </si>
  <si>
    <t>aws_1hour.fid-4bbfb0ab_194841cebf7_-62f4</t>
  </si>
  <si>
    <t>2023-06-03T10:00:00</t>
  </si>
  <si>
    <t>aws_1hour.fid-4bbfb0ab_194841cebf7_-62e3</t>
  </si>
  <si>
    <t>2023-06-03T11:00:00</t>
  </si>
  <si>
    <t>aws_1hour.fid-4bbfb0ab_194841cebf7_-62f3</t>
  </si>
  <si>
    <t>2023-06-03T12:00:00</t>
  </si>
  <si>
    <t>aws_1hour.fid-4bbfb0ab_194841cebf7_-6307</t>
  </si>
  <si>
    <t>2023-06-03T13:00:00</t>
  </si>
  <si>
    <t>aws_1hour.fid-4bbfb0ab_194841cebf7_-6330</t>
  </si>
  <si>
    <t>2023-06-03T14:00:00</t>
  </si>
  <si>
    <t>aws_1hour.fid-4bbfb0ab_194841cebf7_-6304</t>
  </si>
  <si>
    <t>2023-06-03T15:00:00</t>
  </si>
  <si>
    <t>aws_1hour.fid-4bbfb0ab_194841cebf7_-6327</t>
  </si>
  <si>
    <t>2023-06-03T16:00:00</t>
  </si>
  <si>
    <t>aws_1hour.fid-4bbfb0ab_194841cebf7_-631b</t>
  </si>
  <si>
    <t>2023-06-03T17:00:00</t>
  </si>
  <si>
    <t>aws_1hour.fid-4bbfb0ab_194841cebf7_-631e</t>
  </si>
  <si>
    <t>2023-06-03T18:00:00</t>
  </si>
  <si>
    <t>aws_1hour.fid-4bbfb0ab_194841cebf7_-62cf</t>
  </si>
  <si>
    <t>2023-06-03T19:00:00</t>
  </si>
  <si>
    <t>aws_1hour.fid-4bbfb0ab_194841cebf7_-62bf</t>
  </si>
  <si>
    <t>2023-06-03T20:00:00</t>
  </si>
  <si>
    <t>aws_1hour.fid-4bbfb0ab_194841cebf7_-630a</t>
  </si>
  <si>
    <t>2023-06-03T21:00:00</t>
  </si>
  <si>
    <t>aws_1hour.fid-4bbfb0ab_194841cebf7_-62b2</t>
  </si>
  <si>
    <t>2023-06-03T22:00:00</t>
  </si>
  <si>
    <t>aws_1hour.fid-4bbfb0ab_194841cebf7_-62ef</t>
  </si>
  <si>
    <t>2023-06-03T23:00:00</t>
  </si>
  <si>
    <t>aws_1hour.fid-4bbfb0ab_194841cebf7_-62c7</t>
  </si>
  <si>
    <t>2023-06-04T00:00:00</t>
  </si>
  <si>
    <t>aws_1hour.fid-4bbfb0ab_194841cebf7_-6314</t>
  </si>
  <si>
    <t>2023-06-04T01:00:00</t>
  </si>
  <si>
    <t>aws_1hour.fid-4bbfb0ab_194841cebf7_-629b</t>
  </si>
  <si>
    <t>2023-06-04T02:00:00</t>
  </si>
  <si>
    <t>aws_1hour.fid-4bbfb0ab_194841cebf7_-62d4</t>
  </si>
  <si>
    <t>2023-06-04T03:00:00</t>
  </si>
  <si>
    <t>aws_1hour.fid-4bbfb0ab_194841cebf7_-62ee</t>
  </si>
  <si>
    <t>2023-06-04T04:00:00</t>
  </si>
  <si>
    <t>aws_1hour.fid-4bbfb0ab_194841cebf7_-6326</t>
  </si>
  <si>
    <t>2023-06-04T05:00:00</t>
  </si>
  <si>
    <t>aws_1hour.fid-4bbfb0ab_194841cebf7_-6321</t>
  </si>
  <si>
    <t>2023-06-04T06:00:00</t>
  </si>
  <si>
    <t>aws_1hour.fid-4bbfb0ab_194841cebf7_-632f</t>
  </si>
  <si>
    <t>2023-06-04T07:00:00</t>
  </si>
  <si>
    <t>aws_1hour.fid-4bbfb0ab_194841cebf7_-6313</t>
  </si>
  <si>
    <t>2023-06-04T08:00:00</t>
  </si>
  <si>
    <t>aws_1hour.fid-4bbfb0ab_194841cebf7_-6312</t>
  </si>
  <si>
    <t>2023-06-04T09:00:00</t>
  </si>
  <si>
    <t>aws_1hour.fid-4bbfb0ab_194841cebf7_-62d9</t>
  </si>
  <si>
    <t>2023-06-04T10:00:00</t>
  </si>
  <si>
    <t>aws_1hour.fid-4bbfb0ab_194841cebf7_-6325</t>
  </si>
  <si>
    <t>2023-06-04T11:00:00</t>
  </si>
  <si>
    <t>aws_1hour.fid-4bbfb0ab_194841cebf7_-62ff</t>
  </si>
  <si>
    <t>2023-06-04T12:00:00</t>
  </si>
  <si>
    <t>aws_1hour.fid-4bbfb0ab_194841cebf7_-630b</t>
  </si>
  <si>
    <t>2023-06-04T13:00:00</t>
  </si>
  <si>
    <t>aws_1hour.fid-4bbfb0ab_194841cebf7_-62ab</t>
  </si>
  <si>
    <t>2023-06-04T14:00:00</t>
  </si>
  <si>
    <t>aws_1hour.fid-4bbfb0ab_194841cebf7_-6322</t>
  </si>
  <si>
    <t>2023-06-04T15:00:00</t>
  </si>
  <si>
    <t>aws_1hour.fid-4bbfb0ab_194841cebf7_-6294</t>
  </si>
  <si>
    <t>2023-06-04T16:00:00</t>
  </si>
  <si>
    <t>aws_1hour.fid-4bbfb0ab_194841cebf7_-6298</t>
  </si>
  <si>
    <t>2023-06-04T17:00:00</t>
  </si>
  <si>
    <t>aws_1hour.fid-4bbfb0ab_194841cebf7_-6335</t>
  </si>
  <si>
    <t>2023-06-04T18:00:00</t>
  </si>
  <si>
    <t>aws_1hour.fid-4bbfb0ab_194841cebf7_-6297</t>
  </si>
  <si>
    <t>2023-06-04T19:00:00</t>
  </si>
  <si>
    <t>aws_1hour.fid-4bbfb0ab_194841cebf7_-6311</t>
  </si>
  <si>
    <t>2023-06-04T20:00:00</t>
  </si>
  <si>
    <t>aws_1hour.fid-4bbfb0ab_194841cebf7_-62e5</t>
  </si>
  <si>
    <t>2023-06-04T21:00:00</t>
  </si>
  <si>
    <t>aws_1hour.fid-4bbfb0ab_194841cebf7_-62be</t>
  </si>
  <si>
    <t>2023-06-04T22:00:00</t>
  </si>
  <si>
    <t>aws_1hour.fid-4bbfb0ab_194841cebf7_-62df</t>
  </si>
  <si>
    <t>2023-06-04T23:00:00</t>
  </si>
  <si>
    <t>aws_1hour.fid-4bbfb0ab_194841cebf7_-62f2</t>
  </si>
  <si>
    <t>2023-06-05T00:00:00</t>
  </si>
  <si>
    <t>aws_1hour.fid-4bbfb0ab_194841cebf7_-62bd</t>
  </si>
  <si>
    <t>2023-06-05T01:00:00</t>
  </si>
  <si>
    <t>aws_1hour.fid-4bbfb0ab_194841cebf7_-62aa</t>
  </si>
  <si>
    <t>2023-06-05T02:00:00</t>
  </si>
  <si>
    <t>aws_1hour.fid-4bbfb0ab_194841cebf7_-62a2</t>
  </si>
  <si>
    <t>2023-06-05T03:00:00</t>
  </si>
  <si>
    <t>aws_1hour.fid-4bbfb0ab_194841cebf7_-6309</t>
  </si>
  <si>
    <t>2023-06-05T04:00:00</t>
  </si>
  <si>
    <t>aws_1hour.fid-4bbfb0ab_194841cebf7_-62f6</t>
  </si>
  <si>
    <t>2023-06-05T05:00:00</t>
  </si>
  <si>
    <t>aws_1hour.fid-4bbfb0ab_194841cebf7_-62f1</t>
  </si>
  <si>
    <t>2023-06-05T06:00:00</t>
  </si>
  <si>
    <t>aws_1hour.fid-4bbfb0ab_194841cebf7_-633b</t>
  </si>
  <si>
    <t>2023-06-05T07:00:00</t>
  </si>
  <si>
    <t>aws_1hour.fid-4bbfb0ab_194841cebf7_-62ad</t>
  </si>
  <si>
    <t>2023-06-05T08:00:00</t>
  </si>
  <si>
    <t>aws_1hour.fid-4bbfb0ab_194841cebf7_-62de</t>
  </si>
  <si>
    <t>2023-06-05T09:00:00</t>
  </si>
  <si>
    <t>aws_1hour.fid-4bbfb0ab_194841cebf7_-63de</t>
  </si>
  <si>
    <t>2023-06-05T10:00:00</t>
  </si>
  <si>
    <t>aws_1hour.fid-4bbfb0ab_194841cebf7_-637f</t>
  </si>
  <si>
    <t>2023-06-05T11:00:00</t>
  </si>
  <si>
    <t>aws_1hour.fid-4bbfb0ab_194841cebf7_-6389</t>
  </si>
  <si>
    <t>2023-06-05T12:00:00</t>
  </si>
  <si>
    <t>aws_1hour.fid-4bbfb0ab_194841cebf7_-6361</t>
  </si>
  <si>
    <t>2023-06-05T13:00:00</t>
  </si>
  <si>
    <t>aws_1hour.fid-4bbfb0ab_194841cebf7_-6358</t>
  </si>
  <si>
    <t>2023-06-05T14:00:00</t>
  </si>
  <si>
    <t>aws_1hour.fid-4bbfb0ab_194841cebf7_-63cd</t>
  </si>
  <si>
    <t>2023-06-05T15:00:00</t>
  </si>
  <si>
    <t>aws_1hour.fid-4bbfb0ab_194841cebf7_-63aa</t>
  </si>
  <si>
    <t>2023-06-05T16:00:00</t>
  </si>
  <si>
    <t>aws_1hour.fid-4bbfb0ab_194841cebf7_-6367</t>
  </si>
  <si>
    <t>2023-06-05T17:00:00</t>
  </si>
  <si>
    <t>aws_1hour.fid-4bbfb0ab_194841cebf7_-63ae</t>
  </si>
  <si>
    <t>2023-06-05T18:00:00</t>
  </si>
  <si>
    <t>aws_1hour.fid-4bbfb0ab_194841cebf7_-63dd</t>
  </si>
  <si>
    <t>2023-06-05T19:00:00</t>
  </si>
  <si>
    <t>aws_1hour.fid-4bbfb0ab_194841cebf7_-63cc</t>
  </si>
  <si>
    <t>2023-06-05T20:00:00</t>
  </si>
  <si>
    <t>aws_1hour.fid-4bbfb0ab_194841cebf7_-63ef</t>
  </si>
  <si>
    <t>2023-06-05T21:00:00</t>
  </si>
  <si>
    <t>aws_1hour.fid-4bbfb0ab_194841cebf7_-63c3</t>
  </si>
  <si>
    <t>2023-06-05T22:00:00</t>
  </si>
  <si>
    <t>aws_1hour.fid-4bbfb0ab_194841cebf7_-637e</t>
  </si>
  <si>
    <t>2023-06-05T23:00:00</t>
  </si>
  <si>
    <t>aws_1hour.fid-4bbfb0ab_194841cebf7_-635c</t>
  </si>
  <si>
    <t>2023-06-06T00:00:00</t>
  </si>
  <si>
    <t>aws_1hour.fid-4bbfb0ab_194841cebf7_-63a5</t>
  </si>
  <si>
    <t>2023-06-06T01:00:00</t>
  </si>
  <si>
    <t>aws_1hour.fid-4bbfb0ab_194841cebf7_-6386</t>
  </si>
  <si>
    <t>2023-06-06T02:00:00</t>
  </si>
  <si>
    <t>aws_1hour.fid-4bbfb0ab_194841cebf7_-6388</t>
  </si>
  <si>
    <t>2023-06-06T03:00:00</t>
  </si>
  <si>
    <t>aws_1hour.fid-4bbfb0ab_194841cebf7_-63b3</t>
  </si>
  <si>
    <t>2023-06-06T04:00:00</t>
  </si>
  <si>
    <t>aws_1hour.fid-4bbfb0ab_194841cebf7_-6351</t>
  </si>
  <si>
    <t>2023-06-06T05:00:00</t>
  </si>
  <si>
    <t>aws_1hour.fid-4bbfb0ab_194841cebf7_-6365</t>
  </si>
  <si>
    <t>2023-06-06T06:00:00</t>
  </si>
  <si>
    <t>aws_1hour.fid-4bbfb0ab_194841cebf7_-63c2</t>
  </si>
  <si>
    <t>2023-06-06T07:00:00</t>
  </si>
  <si>
    <t>aws_1hour.fid-4bbfb0ab_194841cebf7_-63d6</t>
  </si>
  <si>
    <t>2023-06-06T08:00:00</t>
  </si>
  <si>
    <t>aws_1hour.fid-4bbfb0ab_194841cebf7_-63a4</t>
  </si>
  <si>
    <t>2023-06-06T09:00:00</t>
  </si>
  <si>
    <t>aws_1hour.fid-4bbfb0ab_194841cebf7_-637b</t>
  </si>
  <si>
    <t>2023-06-06T10:00:00</t>
  </si>
  <si>
    <t>aws_1hour.fid-4bbfb0ab_194841cebf7_-63cb</t>
  </si>
  <si>
    <t>2023-06-06T11:00:00</t>
  </si>
  <si>
    <t>aws_1hour.fid-4bbfb0ab_194841cebf7_-63d5</t>
  </si>
  <si>
    <t>2023-06-06T12:00:00</t>
  </si>
  <si>
    <t>aws_1hour.fid-4bbfb0ab_194841cebf7_-63ca</t>
  </si>
  <si>
    <t>2023-06-06T13:00:00</t>
  </si>
  <si>
    <t>aws_1hour.fid-4bbfb0ab_194841cebf7_-63e3</t>
  </si>
  <si>
    <t>2023-06-06T14:00:00</t>
  </si>
  <si>
    <t>aws_1hour.fid-4bbfb0ab_194841cebf7_-633f</t>
  </si>
  <si>
    <t>2023-06-06T15:00:00</t>
  </si>
  <si>
    <t>aws_1hour.fid-4bbfb0ab_194841cebf7_-6390</t>
  </si>
  <si>
    <t>2023-06-06T16:00:00</t>
  </si>
  <si>
    <t>aws_1hour.fid-4bbfb0ab_194841cebf7_-634b</t>
  </si>
  <si>
    <t>2023-06-06T17:00:00</t>
  </si>
  <si>
    <t>aws_1hour.fid-4bbfb0ab_194841cebf7_-63c6</t>
  </si>
  <si>
    <t>2023-06-06T18:00:00</t>
  </si>
  <si>
    <t>aws_1hour.fid-4bbfb0ab_194841cebf7_-635b</t>
  </si>
  <si>
    <t>2023-06-06T19:00:00</t>
  </si>
  <si>
    <t>aws_1hour.fid-4bbfb0ab_194841cebf7_-63bb</t>
  </si>
  <si>
    <t>2023-06-06T20:00:00</t>
  </si>
  <si>
    <t>aws_1hour.fid-4bbfb0ab_194841cebf7_-63e7</t>
  </si>
  <si>
    <t>2023-06-06T21:00:00</t>
  </si>
  <si>
    <t>aws_1hour.fid-4bbfb0ab_194841cebf7_-6341</t>
  </si>
  <si>
    <t>2023-06-06T22:00:00</t>
  </si>
  <si>
    <t>aws_1hour.fid-4bbfb0ab_194841cebf7_-63e6</t>
  </si>
  <si>
    <t>2023-06-06T23:00:00</t>
  </si>
  <si>
    <t>aws_1hour.fid-4bbfb0ab_194841cebf7_-6393</t>
  </si>
  <si>
    <t>2023-06-07T00:00:00</t>
  </si>
  <si>
    <t>aws_1hour.fid-4bbfb0ab_194841cebf7_-636c</t>
  </si>
  <si>
    <t>2023-06-07T01:00:00</t>
  </si>
  <si>
    <t>aws_1hour.fid-4bbfb0ab_194841cebf7_-63dc</t>
  </si>
  <si>
    <t>2023-06-07T02:00:00</t>
  </si>
  <si>
    <t>aws_1hour.fid-4bbfb0ab_194841cebf7_-63c1</t>
  </si>
  <si>
    <t>2023-06-07T03:00:00</t>
  </si>
  <si>
    <t>aws_1hour.fid-4bbfb0ab_194841cebf7_-63e2</t>
  </si>
  <si>
    <t>2023-06-07T04:00:00</t>
  </si>
  <si>
    <t>aws_1hour.fid-4bbfb0ab_194841cebf7_-6364</t>
  </si>
  <si>
    <t>2023-06-07T05:00:00</t>
  </si>
  <si>
    <t>aws_1hour.fid-4bbfb0ab_194841cebf7_-639c</t>
  </si>
  <si>
    <t>2023-06-07T06:00:00</t>
  </si>
  <si>
    <t>aws_1hour.fid-4bbfb0ab_194841cebf7_-6350</t>
  </si>
  <si>
    <t>2023-06-07T07:00:00</t>
  </si>
  <si>
    <t>aws_1hour.fid-4bbfb0ab_194841cebf7_-63b2</t>
  </si>
  <si>
    <t>2023-06-07T08:00:00</t>
  </si>
  <si>
    <t>aws_1hour.fid-4bbfb0ab_194841cebf7_-638b</t>
  </si>
  <si>
    <t>2023-06-07T09:00:00</t>
  </si>
  <si>
    <t>aws_1hour.fid-4bbfb0ab_194841cebf7_-638d</t>
  </si>
  <si>
    <t>2023-06-07T10:00:00</t>
  </si>
  <si>
    <t>aws_1hour.fid-4bbfb0ab_194841cebf7_-638f</t>
  </si>
  <si>
    <t>2023-06-07T11:00:00</t>
  </si>
  <si>
    <t>aws_1hour.fid-4bbfb0ab_194841cebf7_-634a</t>
  </si>
  <si>
    <t>2023-06-07T12:00:00</t>
  </si>
  <si>
    <t>aws_1hour.fid-4bbfb0ab_194841cebf7_-63ad</t>
  </si>
  <si>
    <t>2023-06-07T13:00:00</t>
  </si>
  <si>
    <t>aws_1hour.fid-4bbfb0ab_194841cebf7_-6345</t>
  </si>
  <si>
    <t>2023-06-07T14:00:00</t>
  </si>
  <si>
    <t>aws_1hour.fid-4bbfb0ab_194841cebf7_-633e</t>
  </si>
  <si>
    <t>2023-06-07T15:00:00</t>
  </si>
  <si>
    <t>aws_1hour.fid-4bbfb0ab_194841cebf7_-63eb</t>
  </si>
  <si>
    <t>2023-06-07T16:00:00</t>
  </si>
  <si>
    <t>aws_1hour.fid-4bbfb0ab_194841cebf7_-6385</t>
  </si>
  <si>
    <t>2023-06-07T17:00:00</t>
  </si>
  <si>
    <t>aws_1hour.fid-4bbfb0ab_194841cebf7_-63db</t>
  </si>
  <si>
    <t>2023-06-07T18:00:00</t>
  </si>
  <si>
    <t>aws_1hour.fid-4bbfb0ab_194841cebf7_-63ea</t>
  </si>
  <si>
    <t>2023-06-07T19:00:00</t>
  </si>
  <si>
    <t>aws_1hour.fid-4bbfb0ab_194841cebf7_-63b7</t>
  </si>
  <si>
    <t>2023-06-07T20:00:00</t>
  </si>
  <si>
    <t>aws_1hour.fid-4bbfb0ab_194841cebf7_-6397</t>
  </si>
  <si>
    <t>2023-06-07T21:00:00</t>
  </si>
  <si>
    <t>aws_1hour.fid-4bbfb0ab_194841cebf7_-636f</t>
  </si>
  <si>
    <t>2023-06-07T22:00:00</t>
  </si>
  <si>
    <t>aws_1hour.fid-4bbfb0ab_194841cebf7_-636a</t>
  </si>
  <si>
    <t>2023-06-07T23:00:00</t>
  </si>
  <si>
    <t>aws_1hour.fid-4bbfb0ab_194841cebf7_-63a9</t>
  </si>
  <si>
    <t>2023-06-08T00:00:00</t>
  </si>
  <si>
    <t>aws_1hour.fid-4bbfb0ab_194841cebf7_-6369</t>
  </si>
  <si>
    <t>2023-06-08T01:00:00</t>
  </si>
  <si>
    <t>aws_1hour.fid-4bbfb0ab_194841cebf7_-63ee</t>
  </si>
  <si>
    <t>2023-06-08T02:00:00</t>
  </si>
  <si>
    <t>aws_1hour.fid-4bbfb0ab_194841cebf7_-637a</t>
  </si>
  <si>
    <t>2023-06-08T03:00:00</t>
  </si>
  <si>
    <t>aws_1hour.fid-4bbfb0ab_194841cebf7_-6384</t>
  </si>
  <si>
    <t>2023-06-08T04:00:00</t>
  </si>
  <si>
    <t>aws_1hour.fid-4bbfb0ab_194841cebf7_-63e1</t>
  </si>
  <si>
    <t>2023-06-08T05:00:00</t>
  </si>
  <si>
    <t>aws_1hour.fid-4bbfb0ab_194841cebf7_-63a8</t>
  </si>
  <si>
    <t>2023-06-08T06:00:00</t>
  </si>
  <si>
    <t>aws_1hour.fid-4bbfb0ab_194841cebf7_-63f3</t>
  </si>
  <si>
    <t>2023-06-08T07:00:00</t>
  </si>
  <si>
    <t>aws_1hour.fid-4bbfb0ab_194841cebf7_-6394</t>
  </si>
  <si>
    <t>2023-06-08T08:00:00</t>
  </si>
  <si>
    <t>aws_1hour.fid-4bbfb0ab_194841cebf7_-63f5</t>
  </si>
  <si>
    <t>2023-06-08T09:00:00</t>
  </si>
  <si>
    <t>aws_1hour.fid-4bbfb0ab_194841cebf7_-639b</t>
  </si>
  <si>
    <t>2023-06-08T10:00:00</t>
  </si>
  <si>
    <t>aws_1hour.fid-4bbfb0ab_194841cebf7_-6379</t>
  </si>
  <si>
    <t>2023-06-08T11:00:00</t>
  </si>
  <si>
    <t>aws_1hour.fid-4bbfb0ab_194841cebf7_-63bd</t>
  </si>
  <si>
    <t>2023-06-08T12:00:00</t>
  </si>
  <si>
    <t>aws_1hour.fid-4bbfb0ab_194841cebf7_-6378</t>
  </si>
  <si>
    <t>2023-06-08T13:00:00</t>
  </si>
  <si>
    <t>aws_1hour.fid-4bbfb0ab_194841cebf7_-6391</t>
  </si>
  <si>
    <t>2023-06-08T14:00:00</t>
  </si>
  <si>
    <t>aws_1hour.fid-4bbfb0ab_194841cebf7_-6377</t>
  </si>
  <si>
    <t>2023-06-08T15:00:00</t>
  </si>
  <si>
    <t>aws_1hour.fid-4bbfb0ab_194841cebf7_-63ed</t>
  </si>
  <si>
    <t>2023-06-08T16:00:00</t>
  </si>
  <si>
    <t>aws_1hour.fid-4bbfb0ab_194841cebf7_-63b1</t>
  </si>
  <si>
    <t>2023-06-08T17:00:00</t>
  </si>
  <si>
    <t>aws_1hour.fid-4bbfb0ab_194841cebf7_-63e5</t>
  </si>
  <si>
    <t>2023-06-08T18:00:00</t>
  </si>
  <si>
    <t>aws_1hour.fid-4bbfb0ab_194841cebf7_-636e</t>
  </si>
  <si>
    <t>2023-06-08T19:00:00</t>
  </si>
  <si>
    <t>aws_1hour.fid-4bbfb0ab_194841cebf7_-6376</t>
  </si>
  <si>
    <t>2023-06-08T20:00:00</t>
  </si>
  <si>
    <t>aws_1hour.fid-4bbfb0ab_194841cebf7_-63da</t>
  </si>
  <si>
    <t>2023-06-08T21:00:00</t>
  </si>
  <si>
    <t>aws_1hour.fid-4bbfb0ab_194841cebf7_-63c9</t>
  </si>
  <si>
    <t>2023-06-08T22:00:00</t>
  </si>
  <si>
    <t>aws_1hour.fid-4bbfb0ab_194841cebf7_-639e</t>
  </si>
  <si>
    <t>2023-06-08T23:00:00</t>
  </si>
  <si>
    <t>aws_1hour.fid-4bbfb0ab_194841cebf7_-6363</t>
  </si>
  <si>
    <t>2023-06-09T00:00:00</t>
  </si>
  <si>
    <t>aws_1hour.fid-4bbfb0ab_194841cebf7_-635a</t>
  </si>
  <si>
    <t>2023-06-09T01:00:00</t>
  </si>
  <si>
    <t>aws_1hour.fid-4bbfb0ab_194841cebf7_-6360</t>
  </si>
  <si>
    <t>2023-06-09T02:00:00</t>
  </si>
  <si>
    <t>aws_1hour.fid-4bbfb0ab_194841cebf7_-63c0</t>
  </si>
  <si>
    <t>2023-06-09T03:00:00</t>
  </si>
  <si>
    <t>aws_1hour.fid-4bbfb0ab_194841cebf7_-63e0</t>
  </si>
  <si>
    <t>2023-06-09T04:00:00</t>
  </si>
  <si>
    <t>aws_1hour.fid-4bbfb0ab_194841cebf7_-63f2</t>
  </si>
  <si>
    <t>2023-06-09T05:00:00</t>
  </si>
  <si>
    <t>aws_1hour.fid-4bbfb0ab_194841cebf7_-635f</t>
  </si>
  <si>
    <t>2023-06-09T06:00:00</t>
  </si>
  <si>
    <t>aws_1hour.fid-4bbfb0ab_194841cebf7_-633d</t>
  </si>
  <si>
    <t>2023-06-09T07:00:00</t>
  </si>
  <si>
    <t>aws_1hour.fid-4bbfb0ab_194841cebf7_-635e</t>
  </si>
  <si>
    <t>2023-06-09T08:00:00</t>
  </si>
  <si>
    <t>aws_1hour.fid-4bbfb0ab_194841cebf7_-6357</t>
  </si>
  <si>
    <t>2023-06-09T09:00:00</t>
  </si>
  <si>
    <t>aws_1hour.fid-4bbfb0ab_194841cebf7_-6353</t>
  </si>
  <si>
    <t>2023-06-09T10:00:00</t>
  </si>
  <si>
    <t>aws_1hour.fid-4bbfb0ab_194841cebf7_-63a1</t>
  </si>
  <si>
    <t>2023-06-09T11:00:00</t>
  </si>
  <si>
    <t>aws_1hour.fid-4bbfb0ab_194841cebf7_-63ec</t>
  </si>
  <si>
    <t>2023-06-09T12:00:00</t>
  </si>
  <si>
    <t>aws_1hour.fid-4bbfb0ab_194841cebf7_-6344</t>
  </si>
  <si>
    <t>2023-06-09T13:00:00</t>
  </si>
  <si>
    <t>aws_1hour.fid-4bbfb0ab_194841cebf7_-6375</t>
  </si>
  <si>
    <t>2023-06-09T14:00:00</t>
  </si>
  <si>
    <t>aws_1hour.fid-4bbfb0ab_194841cebf7_-63f1</t>
  </si>
  <si>
    <t>2023-06-09T15:00:00</t>
  </si>
  <si>
    <t>aws_1hour.fid-4bbfb0ab_194841cebf7_-638c</t>
  </si>
  <si>
    <t>2023-06-09T16:00:00</t>
  </si>
  <si>
    <t>aws_1hour.fid-4bbfb0ab_194841cebf7_-636d</t>
  </si>
  <si>
    <t>2023-06-09T17:00:00</t>
  </si>
  <si>
    <t>aws_1hour.fid-4bbfb0ab_194841cebf7_-63a0</t>
  </si>
  <si>
    <t>2023-06-09T18:00:00</t>
  </si>
  <si>
    <t>aws_1hour.fid-4bbfb0ab_194841cebf7_-6374</t>
  </si>
  <si>
    <t>2023-06-09T19:00:00</t>
  </si>
  <si>
    <t>aws_1hour.fid-4bbfb0ab_194841cebf7_-6373</t>
  </si>
  <si>
    <t>2023-06-09T20:00:00</t>
  </si>
  <si>
    <t>aws_1hour.fid-4bbfb0ab_194841cebf7_-63cf</t>
  </si>
  <si>
    <t>2023-06-09T21:00:00</t>
  </si>
  <si>
    <t>aws_1hour.fid-4bbfb0ab_194841cebf7_-638a</t>
  </si>
  <si>
    <t>2023-06-09T22:00:00</t>
  </si>
  <si>
    <t>aws_1hour.fid-4bbfb0ab_194841cebf7_-63c8</t>
  </si>
  <si>
    <t>2023-06-09T23:00:00</t>
  </si>
  <si>
    <t>aws_1hour.fid-4bbfb0ab_194841cebf7_-63a7</t>
  </si>
  <si>
    <t>2023-06-10T00:00:00</t>
  </si>
  <si>
    <t>aws_1hour.fid-4bbfb0ab_194841cebf7_-63d4</t>
  </si>
  <si>
    <t>2023-06-10T01:00:00</t>
  </si>
  <si>
    <t>aws_1hour.fid-4bbfb0ab_194841cebf7_-6356</t>
  </si>
  <si>
    <t>2023-06-10T02:00:00</t>
  </si>
  <si>
    <t>aws_1hour.fid-4bbfb0ab_194841cebf7_-63df</t>
  </si>
  <si>
    <t>2023-06-10T03:00:00</t>
  </si>
  <si>
    <t>aws_1hour.fid-4bbfb0ab_194841cebf7_-63d9</t>
  </si>
  <si>
    <t>2023-06-10T04:00:00</t>
  </si>
  <si>
    <t>aws_1hour.fid-4bbfb0ab_194841cebf7_-6349</t>
  </si>
  <si>
    <t>2023-06-10T05:00:00</t>
  </si>
  <si>
    <t>aws_1hour.fid-4bbfb0ab_194841cebf7_-63ce</t>
  </si>
  <si>
    <t>2023-06-10T06:00:00</t>
  </si>
  <si>
    <t>aws_1hour.fid-4bbfb0ab_194841cebf7_-63c5</t>
  </si>
  <si>
    <t>2023-06-10T07:00:00</t>
  </si>
  <si>
    <t>aws_1hour.fid-4bbfb0ab_194841cebf7_-63ba</t>
  </si>
  <si>
    <t>2023-06-10T08:00:00</t>
  </si>
  <si>
    <t>aws_1hour.fid-4bbfb0ab_194841cebf7_-6366</t>
  </si>
  <si>
    <t>2023-06-10T09:00:00</t>
  </si>
  <si>
    <t>aws_1hour.fid-4bbfb0ab_194841cebf7_-63bc</t>
  </si>
  <si>
    <t>2023-06-10T10:00:00</t>
  </si>
  <si>
    <t>aws_1hour.fid-4bbfb0ab_194841cebf7_-63b0</t>
  </si>
  <si>
    <t>2023-06-10T11:00:00</t>
  </si>
  <si>
    <t>aws_1hour.fid-4bbfb0ab_194841cebf7_-63d3</t>
  </si>
  <si>
    <t>2023-06-10T12:00:00</t>
  </si>
  <si>
    <t>aws_1hour.fid-4bbfb0ab_194841cebf7_-6392</t>
  </si>
  <si>
    <t>2023-06-10T13:00:00</t>
  </si>
  <si>
    <t>aws_1hour.fid-4bbfb0ab_194841cebf7_-63f0</t>
  </si>
  <si>
    <t>2023-06-10T14:00:00</t>
  </si>
  <si>
    <t>aws_1hour.fid-4bbfb0ab_194841cebf7_-634d</t>
  </si>
  <si>
    <t>2023-06-10T15:00:00</t>
  </si>
  <si>
    <t>aws_1hour.fid-4bbfb0ab_194841cebf7_-6383</t>
  </si>
  <si>
    <t>2023-06-10T16:00:00</t>
  </si>
  <si>
    <t>aws_1hour.fid-4bbfb0ab_194841cebf7_-63e4</t>
  </si>
  <si>
    <t>2023-06-10T17:00:00</t>
  </si>
  <si>
    <t>aws_1hour.fid-4bbfb0ab_194841cebf7_-63d0</t>
  </si>
  <si>
    <t>2023-06-10T18:00:00</t>
  </si>
  <si>
    <t>aws_1hour.fid-4bbfb0ab_194841cebf7_-6368</t>
  </si>
  <si>
    <t>2023-06-10T19:00:00</t>
  </si>
  <si>
    <t>aws_1hour.fid-4bbfb0ab_194841cebf7_-6396</t>
  </si>
  <si>
    <t>2023-06-10T20:00:00</t>
  </si>
  <si>
    <t>aws_1hour.fid-4bbfb0ab_194841cebf7_-6395</t>
  </si>
  <si>
    <t>2023-06-10T21:00:00</t>
  </si>
  <si>
    <t>aws_1hour.fid-4bbfb0ab_194841cebf7_-639a</t>
  </si>
  <si>
    <t>2023-06-10T22:00:00</t>
  </si>
  <si>
    <t>aws_1hour.fid-4bbfb0ab_194841cebf7_-63a6</t>
  </si>
  <si>
    <t>2023-06-10T23:00:00</t>
  </si>
  <si>
    <t>aws_1hour.fid-4bbfb0ab_194841cebf7_-6347</t>
  </si>
  <si>
    <t>2023-06-11T00:00:00</t>
  </si>
  <si>
    <t>aws_1hour.fid-4bbfb0ab_194841cebf7_-6352</t>
  </si>
  <si>
    <t>2023-06-11T01:00:00</t>
  </si>
  <si>
    <t>aws_1hour.fid-4bbfb0ab_194841cebf7_-6399</t>
  </si>
  <si>
    <t>2023-06-11T02:00:00</t>
  </si>
  <si>
    <t>aws_1hour.fid-4bbfb0ab_194841cebf7_-634c</t>
  </si>
  <si>
    <t>2023-06-11T03:00:00</t>
  </si>
  <si>
    <t>aws_1hour.fid-4bbfb0ab_194841cebf7_-63b6</t>
  </si>
  <si>
    <t>2023-06-11T04:00:00</t>
  </si>
  <si>
    <t>aws_1hour.fid-4bbfb0ab_194841cebf7_-63b5</t>
  </si>
  <si>
    <t>2023-06-11T05:00:00</t>
  </si>
  <si>
    <t>aws_1hour.fid-4bbfb0ab_194841cebf7_-63b9</t>
  </si>
  <si>
    <t>2023-06-11T06:00:00</t>
  </si>
  <si>
    <t>aws_1hour.fid-4bbfb0ab_194841cebf7_-639d</t>
  </si>
  <si>
    <t>2023-06-11T07:00:00</t>
  </si>
  <si>
    <t>aws_1hour.fid-4bbfb0ab_194841cebf7_-6371</t>
  </si>
  <si>
    <t>2023-06-11T08:00:00</t>
  </si>
  <si>
    <t>aws_1hour.fid-4bbfb0ab_194841cebf7_-63f4</t>
  </si>
  <si>
    <t>2023-06-11T09:00:00</t>
  </si>
  <si>
    <t>aws_1hour.fid-4bbfb0ab_194841cebf7_-63bf</t>
  </si>
  <si>
    <t>2023-06-11T10:00:00</t>
  </si>
  <si>
    <t>aws_1hour.fid-4bbfb0ab_194841cebf7_-638e</t>
  </si>
  <si>
    <t>2023-06-11T11:00:00</t>
  </si>
  <si>
    <t>aws_1hour.fid-4bbfb0ab_194841cebf7_-637d</t>
  </si>
  <si>
    <t>2023-06-11T12:00:00</t>
  </si>
  <si>
    <t>aws_1hour.fid-4bbfb0ab_194841cebf7_-63e9</t>
  </si>
  <si>
    <t>2023-06-11T13:00:00</t>
  </si>
  <si>
    <t>aws_1hour.fid-4bbfb0ab_194841cebf7_-6382</t>
  </si>
  <si>
    <t>2023-06-11T14:00:00</t>
  </si>
  <si>
    <t>aws_1hour.fid-4bbfb0ab_194841cebf7_-63d8</t>
  </si>
  <si>
    <t>2023-06-11T15:00:00</t>
  </si>
  <si>
    <t>aws_1hour.fid-4bbfb0ab_194841cebf7_-6340</t>
  </si>
  <si>
    <t>2023-06-11T16:00:00</t>
  </si>
  <si>
    <t>aws_1hour.fid-4bbfb0ab_194841cebf7_-634f</t>
  </si>
  <si>
    <t>2023-06-11T17:00:00</t>
  </si>
  <si>
    <t>aws_1hour.fid-4bbfb0ab_194841cebf7_-6343</t>
  </si>
  <si>
    <t>2023-06-11T18:00:00</t>
  </si>
  <si>
    <t>aws_1hour.fid-4bbfb0ab_194841cebf7_-63c7</t>
  </si>
  <si>
    <t>2023-06-11T19:00:00</t>
  </si>
  <si>
    <t>aws_1hour.fid-4bbfb0ab_194841cebf7_-6398</t>
  </si>
  <si>
    <t>2023-06-11T20:00:00</t>
  </si>
  <si>
    <t>aws_1hour.fid-4bbfb0ab_194841cebf7_-636b</t>
  </si>
  <si>
    <t>2023-06-11T21:00:00</t>
  </si>
  <si>
    <t>aws_1hour.fid-4bbfb0ab_194841cebf7_-63a3</t>
  </si>
  <si>
    <t>2023-06-11T22:00:00</t>
  </si>
  <si>
    <t>aws_1hour.fid-4bbfb0ab_194841cebf7_-634e</t>
  </si>
  <si>
    <t>2023-06-11T23:00:00</t>
  </si>
  <si>
    <t>aws_1hour.fid-4bbfb0ab_194841cebf7_-637c</t>
  </si>
  <si>
    <t>2023-06-12T00:00:00</t>
  </si>
  <si>
    <t>aws_1hour.fid-4bbfb0ab_194841cebf7_-6342</t>
  </si>
  <si>
    <t>2023-06-12T01:00:00</t>
  </si>
  <si>
    <t>aws_1hour.fid-4bbfb0ab_194841cebf7_-63c4</t>
  </si>
  <si>
    <t>2023-06-12T02:00:00</t>
  </si>
  <si>
    <t>aws_1hour.fid-4bbfb0ab_194841cebf7_-6380</t>
  </si>
  <si>
    <t>2023-06-12T03:00:00</t>
  </si>
  <si>
    <t>aws_1hour.fid-4bbfb0ab_194841cebf7_-6346</t>
  </si>
  <si>
    <t>2023-06-12T04:00:00</t>
  </si>
  <si>
    <t>aws_1hour.fid-4bbfb0ab_194841cebf7_-63d1</t>
  </si>
  <si>
    <t>2023-06-12T05:00:00</t>
  </si>
  <si>
    <t>aws_1hour.fid-4bbfb0ab_194841cebf7_-63e8</t>
  </si>
  <si>
    <t>2023-06-12T06:00:00</t>
  </si>
  <si>
    <t>aws_1hour.fid-4bbfb0ab_194841cebf7_-63a2</t>
  </si>
  <si>
    <t>2023-06-12T07:00:00</t>
  </si>
  <si>
    <t>aws_1hour.fid-4bbfb0ab_194841cebf7_-63ac</t>
  </si>
  <si>
    <t>2023-06-12T08:00:00</t>
  </si>
  <si>
    <t>aws_1hour.fid-4bbfb0ab_194841cebf7_-63d2</t>
  </si>
  <si>
    <t>2023-06-12T09:00:00</t>
  </si>
  <si>
    <t>aws_1hour.fid-4bbfb0ab_194841cebf7_-6460</t>
  </si>
  <si>
    <t>2023-06-12T10:00:00</t>
  </si>
  <si>
    <t>aws_1hour.fid-4bbfb0ab_194841cebf7_-648b</t>
  </si>
  <si>
    <t>2023-06-12T11:00:00</t>
  </si>
  <si>
    <t>aws_1hour.fid-4bbfb0ab_194841cebf7_-6417</t>
  </si>
  <si>
    <t>2023-06-12T12:00:00</t>
  </si>
  <si>
    <t>aws_1hour.fid-4bbfb0ab_194841cebf7_-646b</t>
  </si>
  <si>
    <t>2023-06-12T13:00:00</t>
  </si>
  <si>
    <t>aws_1hour.fid-4bbfb0ab_194841cebf7_-6444</t>
  </si>
  <si>
    <t>2023-06-12T14:00:00</t>
  </si>
  <si>
    <t>aws_1hour.fid-4bbfb0ab_194841cebf7_-63fd</t>
  </si>
  <si>
    <t>2023-06-12T15:00:00</t>
  </si>
  <si>
    <t>aws_1hour.fid-4bbfb0ab_194841cebf7_-6446</t>
  </si>
  <si>
    <t>2023-06-12T16:00:00</t>
  </si>
  <si>
    <t>aws_1hour.fid-4bbfb0ab_194841cebf7_-645c</t>
  </si>
  <si>
    <t>2023-06-12T17:00:00</t>
  </si>
  <si>
    <t>aws_1hour.fid-4bbfb0ab_194841cebf7_-6423</t>
  </si>
  <si>
    <t>2023-06-12T18:00:00</t>
  </si>
  <si>
    <t>aws_1hour.fid-4bbfb0ab_194841cebf7_-649c</t>
  </si>
  <si>
    <t>2023-06-12T19:00:00</t>
  </si>
  <si>
    <t>aws_1hour.fid-4bbfb0ab_194841cebf7_-6431</t>
  </si>
  <si>
    <t>2023-06-12T20:00:00</t>
  </si>
  <si>
    <t>aws_1hour.fid-4bbfb0ab_194841cebf7_-6402</t>
  </si>
  <si>
    <t>2023-06-12T21:00:00</t>
  </si>
  <si>
    <t>aws_1hour.fid-4bbfb0ab_194841cebf7_-6443</t>
  </si>
  <si>
    <t>2023-06-12T22:00:00</t>
  </si>
  <si>
    <t>aws_1hour.fid-4bbfb0ab_194841cebf7_-6491</t>
  </si>
  <si>
    <t>2023-06-12T23:00:00</t>
  </si>
  <si>
    <t>aws_1hour.fid-4bbfb0ab_194841cebf7_-644f</t>
  </si>
  <si>
    <t>2023-06-13T00:00:00</t>
  </si>
  <si>
    <t>aws_1hour.fid-4bbfb0ab_194841cebf7_-641b</t>
  </si>
  <si>
    <t>2023-06-13T01:00:00</t>
  </si>
  <si>
    <t>aws_1hour.fid-4bbfb0ab_194841cebf7_-649a</t>
  </si>
  <si>
    <t>2023-06-13T02:00:00</t>
  </si>
  <si>
    <t>aws_1hour.fid-4bbfb0ab_194841cebf7_-646a</t>
  </si>
  <si>
    <t>2023-06-13T03:00:00</t>
  </si>
  <si>
    <t>aws_1hour.fid-4bbfb0ab_194841cebf7_-641c</t>
  </si>
  <si>
    <t>2023-06-13T04:00:00</t>
  </si>
  <si>
    <t>aws_1hour.fid-4bbfb0ab_194841cebf7_-6422</t>
  </si>
  <si>
    <t>2023-06-13T05:00:00</t>
  </si>
  <si>
    <t>aws_1hour.fid-4bbfb0ab_194841cebf7_-641a</t>
  </si>
  <si>
    <t>2023-06-13T06:00:00</t>
  </si>
  <si>
    <t>aws_1hour.fid-4bbfb0ab_194841cebf7_-6406</t>
  </si>
  <si>
    <t>2023-06-13T07:00:00</t>
  </si>
  <si>
    <t>aws_1hour.fid-4bbfb0ab_194841cebf7_-63f7</t>
  </si>
  <si>
    <t>2023-06-13T08:00:00</t>
  </si>
  <si>
    <t>aws_1hour.fid-4bbfb0ab_194841cebf7_-6453</t>
  </si>
  <si>
    <t>2023-06-13T09:00:00</t>
  </si>
  <si>
    <t>aws_1hour.fid-4bbfb0ab_194841cebf7_-646e</t>
  </si>
  <si>
    <t>2023-06-13T10:00:00</t>
  </si>
  <si>
    <t>aws_1hour.fid-4bbfb0ab_194841cebf7_-6499</t>
  </si>
  <si>
    <t>2023-06-13T11:00:00</t>
  </si>
  <si>
    <t>aws_1hour.fid-4bbfb0ab_194841cebf7_-6470</t>
  </si>
  <si>
    <t>2023-06-13T12:00:00</t>
  </si>
  <si>
    <t>aws_1hour.fid-4bbfb0ab_194841cebf7_-6464</t>
  </si>
  <si>
    <t>2023-06-13T13:00:00</t>
  </si>
  <si>
    <t>aws_1hour.fid-4bbfb0ab_194841cebf7_-6473</t>
  </si>
  <si>
    <t>2023-06-13T14:00:00</t>
  </si>
  <si>
    <t>aws_1hour.fid-4bbfb0ab_194841cebf7_-6421</t>
  </si>
  <si>
    <t>2023-06-13T15:00:00</t>
  </si>
  <si>
    <t>aws_1hour.fid-4bbfb0ab_194841cebf7_-646d</t>
  </si>
  <si>
    <t>2023-06-13T16:00:00</t>
  </si>
  <si>
    <t>aws_1hour.fid-4bbfb0ab_194841cebf7_-6484</t>
  </si>
  <si>
    <t>2023-06-13T17:00:00</t>
  </si>
  <si>
    <t>aws_1hour.fid-4bbfb0ab_194841cebf7_-649b</t>
  </si>
  <si>
    <t>2023-06-13T18:00:00</t>
  </si>
  <si>
    <t>aws_1hour.fid-4bbfb0ab_194841cebf7_-647b</t>
  </si>
  <si>
    <t>2023-06-13T19:00:00</t>
  </si>
  <si>
    <t>aws_1hour.fid-4bbfb0ab_194841cebf7_-6426</t>
  </si>
  <si>
    <t>2023-06-13T20:00:00</t>
  </si>
  <si>
    <t>aws_1hour.fid-4bbfb0ab_194841cebf7_-645b</t>
  </si>
  <si>
    <t>2023-06-13T21:00:00</t>
  </si>
  <si>
    <t>aws_1hour.fid-4bbfb0ab_194841cebf7_-6420</t>
  </si>
  <si>
    <t>2023-06-13T22:00:00</t>
  </si>
  <si>
    <t>aws_1hour.fid-4bbfb0ab_194841cebf7_-642e</t>
  </si>
  <si>
    <t>2023-06-13T23:00:00</t>
  </si>
  <si>
    <t>aws_1hour.fid-4bbfb0ab_194841cebf7_-643b</t>
  </si>
  <si>
    <t>2023-06-14T00:00:00</t>
  </si>
  <si>
    <t>aws_1hour.fid-4bbfb0ab_194841cebf7_-6410</t>
  </si>
  <si>
    <t>2023-06-14T01:00:00</t>
  </si>
  <si>
    <t>aws_1hour.fid-4bbfb0ab_194841cebf7_-648f</t>
  </si>
  <si>
    <t>2023-06-14T02:00:00</t>
  </si>
  <si>
    <t>aws_1hour.fid-4bbfb0ab_194841cebf7_-6419</t>
  </si>
  <si>
    <t>2023-06-14T03:00:00</t>
  </si>
  <si>
    <t>aws_1hour.fid-4bbfb0ab_194841cebf7_-642b</t>
  </si>
  <si>
    <t>2023-06-14T04:00:00</t>
  </si>
  <si>
    <t>aws_1hour.fid-4bbfb0ab_194841cebf7_-63f6</t>
  </si>
  <si>
    <t>2023-06-14T05:00:00</t>
  </si>
  <si>
    <t>aws_1hour.fid-4bbfb0ab_194841cebf7_-6418</t>
  </si>
  <si>
    <t>2023-06-14T06:00:00</t>
  </si>
  <si>
    <t>aws_1hour.fid-4bbfb0ab_194841cebf7_-642a</t>
  </si>
  <si>
    <t>2023-06-14T07:00:00</t>
  </si>
  <si>
    <t>aws_1hour.fid-4bbfb0ab_194841cebf7_-6429</t>
  </si>
  <si>
    <t>2023-06-14T08:00:00</t>
  </si>
  <si>
    <t>aws_1hour.fid-4bbfb0ab_194841cebf7_-63fb</t>
  </si>
  <si>
    <t>2023-06-14T09:00:00</t>
  </si>
  <si>
    <t>aws_1hour.fid-4bbfb0ab_194841cebf7_-6430</t>
  </si>
  <si>
    <t>2023-06-14T10:00:00</t>
  </si>
  <si>
    <t>aws_1hour.fid-4bbfb0ab_194841cebf7_-644e</t>
  </si>
  <si>
    <t>2023-06-14T11:00:00</t>
  </si>
  <si>
    <t>aws_1hour.fid-4bbfb0ab_194841cebf7_-6469</t>
  </si>
  <si>
    <t>2023-06-14T12:00:00</t>
  </si>
  <si>
    <t>aws_1hour.fid-4bbfb0ab_194841cebf7_-642f</t>
  </si>
  <si>
    <t>2023-06-14T13:00:00</t>
  </si>
  <si>
    <t>aws_1hour.fid-4bbfb0ab_194841cebf7_-6416</t>
  </si>
  <si>
    <t>2023-06-14T14:00:00</t>
  </si>
  <si>
    <t>aws_1hour.fid-4bbfb0ab_194841cebf7_-6483</t>
  </si>
  <si>
    <t>2023-06-14T15:00:00</t>
  </si>
  <si>
    <t>aws_1hour.fid-4bbfb0ab_194841cebf7_-640a</t>
  </si>
  <si>
    <t>2023-06-14T16:00:00</t>
  </si>
  <si>
    <t>aws_1hour.fid-4bbfb0ab_194841cebf7_-6425</t>
  </si>
  <si>
    <t>2023-06-14T17:00:00</t>
  </si>
  <si>
    <t>aws_1hour.fid-4bbfb0ab_194841cebf7_-6401</t>
  </si>
  <si>
    <t>2023-06-14T18:00:00</t>
  </si>
  <si>
    <t>aws_1hour.fid-4bbfb0ab_194841cebf7_-640c</t>
  </si>
  <si>
    <t>2023-06-14T19:00:00</t>
  </si>
  <si>
    <t>aws_1hour.fid-4bbfb0ab_194841cebf7_-63fc</t>
  </si>
  <si>
    <t>2023-06-14T20:00:00</t>
  </si>
  <si>
    <t>aws_1hour.fid-4bbfb0ab_194841cebf7_-6407</t>
  </si>
  <si>
    <t>2023-06-14T21:00:00</t>
  </si>
  <si>
    <t>aws_1hour.fid-4bbfb0ab_194841cebf7_-6437</t>
  </si>
  <si>
    <t>2023-06-14T22:00:00</t>
  </si>
  <si>
    <t>aws_1hour.fid-4bbfb0ab_194841cebf7_-645a</t>
  </si>
  <si>
    <t>2023-06-14T23:00:00</t>
  </si>
  <si>
    <t>aws_1hour.fid-4bbfb0ab_194841cebf7_-63ff</t>
  </si>
  <si>
    <t>2023-06-15T00:00:00</t>
  </si>
  <si>
    <t>aws_1hour.fid-4bbfb0ab_194841cebf7_-645f</t>
  </si>
  <si>
    <t>2023-06-15T01:00:00</t>
  </si>
  <si>
    <t>aws_1hour.fid-4bbfb0ab_194841cebf7_-6475</t>
  </si>
  <si>
    <t>2023-06-15T02:00:00</t>
  </si>
  <si>
    <t>aws_1hour.fid-4bbfb0ab_194841cebf7_-6436</t>
  </si>
  <si>
    <t>2023-06-15T03:00:00</t>
  </si>
  <si>
    <t>aws_1hour.fid-4bbfb0ab_194841cebf7_-6412</t>
  </si>
  <si>
    <t>2023-06-15T04:00:00</t>
  </si>
  <si>
    <t>aws_1hour.fid-4bbfb0ab_194841cebf7_-643e</t>
  </si>
  <si>
    <t>2023-06-15T05:00:00</t>
  </si>
  <si>
    <t>aws_1hour.fid-4bbfb0ab_194841cebf7_-6442</t>
  </si>
  <si>
    <t>2023-06-15T06:00:00</t>
  </si>
  <si>
    <t>aws_1hour.fid-4bbfb0ab_194841cebf7_-648e</t>
  </si>
  <si>
    <t>2023-06-15T07:00:00</t>
  </si>
  <si>
    <t>aws_1hour.fid-4bbfb0ab_194841cebf7_-6415</t>
  </si>
  <si>
    <t>2023-06-15T08:00:00</t>
  </si>
  <si>
    <t>aws_1hour.fid-4bbfb0ab_194841cebf7_-644d</t>
  </si>
  <si>
    <t>2023-06-15T09:00:00</t>
  </si>
  <si>
    <t>aws_1hour.fid-4bbfb0ab_194841cebf7_-6472</t>
  </si>
  <si>
    <t>2023-06-15T10:00:00</t>
  </si>
  <si>
    <t>aws_1hour.fid-4bbfb0ab_194841cebf7_-6486</t>
  </si>
  <si>
    <t>2023-06-15T11:00:00</t>
  </si>
  <si>
    <t>aws_1hour.fid-4bbfb0ab_194841cebf7_-6498</t>
  </si>
  <si>
    <t>2023-06-15T12:00:00</t>
  </si>
  <si>
    <t>aws_1hour.fid-4bbfb0ab_194841cebf7_-6405</t>
  </si>
  <si>
    <t>2023-06-15T13:00:00</t>
  </si>
  <si>
    <t>aws_1hour.fid-4bbfb0ab_194841cebf7_-6445</t>
  </si>
  <si>
    <t>2023-06-15T14:00:00</t>
  </si>
  <si>
    <t>aws_1hour.fid-4bbfb0ab_194841cebf7_-6435</t>
  </si>
  <si>
    <t>2023-06-15T15:00:00</t>
  </si>
  <si>
    <t>aws_1hour.fid-4bbfb0ab_194841cebf7_-6492</t>
  </si>
  <si>
    <t>2023-06-15T16:00:00</t>
  </si>
  <si>
    <t>aws_1hour.fid-4bbfb0ab_194841cebf7_-6485</t>
  </si>
  <si>
    <t>2023-06-15T17:00:00</t>
  </si>
  <si>
    <t>aws_1hour.fid-4bbfb0ab_194841cebf7_-642d</t>
  </si>
  <si>
    <t>2023-06-15T18:00:00</t>
  </si>
  <si>
    <t>aws_1hour.fid-4bbfb0ab_194841cebf7_-6478</t>
  </si>
  <si>
    <t>2023-06-15T19:00:00</t>
  </si>
  <si>
    <t>aws_1hour.fid-4bbfb0ab_194841cebf7_-648a</t>
  </si>
  <si>
    <t>2023-06-15T20:00:00</t>
  </si>
  <si>
    <t>aws_1hour.fid-4bbfb0ab_194841cebf7_-6459</t>
  </si>
  <si>
    <t>2023-06-15T21:00:00</t>
  </si>
  <si>
    <t>aws_1hour.fid-4bbfb0ab_194841cebf7_-6497</t>
  </si>
  <si>
    <t>2023-06-15T22:00:00</t>
  </si>
  <si>
    <t>aws_1hour.fid-4bbfb0ab_194841cebf7_-6409</t>
  </si>
  <si>
    <t>2023-06-15T23:00:00</t>
  </si>
  <si>
    <t>aws_1hour.fid-4bbfb0ab_194841cebf7_-647a</t>
  </si>
  <si>
    <t>2023-06-16T00:00:00</t>
  </si>
  <si>
    <t>aws_1hour.fid-4bbfb0ab_194841cebf7_-6463</t>
  </si>
  <si>
    <t>2023-06-16T01:00:00</t>
  </si>
  <si>
    <t>aws_1hour.fid-4bbfb0ab_194841cebf7_-6411</t>
  </si>
  <si>
    <t>2023-06-16T02:00:00</t>
  </si>
  <si>
    <t>aws_1hour.fid-4bbfb0ab_194841cebf7_-6466</t>
  </si>
  <si>
    <t>2023-06-16T03:00:00</t>
  </si>
  <si>
    <t>aws_1hour.fid-4bbfb0ab_194841cebf7_-6449</t>
  </si>
  <si>
    <t>2023-06-16T04:00:00</t>
  </si>
  <si>
    <t>aws_1hour.fid-4bbfb0ab_194841cebf7_-6400</t>
  </si>
  <si>
    <t>2023-06-16T05:00:00</t>
  </si>
  <si>
    <t>aws_1hour.fid-4bbfb0ab_194841cebf7_-6414</t>
  </si>
  <si>
    <t>2023-06-16T06:00:00</t>
  </si>
  <si>
    <t>aws_1hour.fid-4bbfb0ab_194841cebf7_-6448</t>
  </si>
  <si>
    <t>2023-06-16T07:00:00</t>
  </si>
  <si>
    <t>aws_1hour.fid-4bbfb0ab_194841cebf7_-6413</t>
  </si>
  <si>
    <t>2023-06-16T08:00:00</t>
  </si>
  <si>
    <t>aws_1hour.fid-4bbfb0ab_194841cebf7_-6447</t>
  </si>
  <si>
    <t>2023-06-16T09:00:00</t>
  </si>
  <si>
    <t>aws_1hour.fid-4bbfb0ab_194841cebf7_-643a</t>
  </si>
  <si>
    <t>2023-06-16T10:00:00</t>
  </si>
  <si>
    <t>aws_1hour.fid-4bbfb0ab_194841cebf7_-640e</t>
  </si>
  <si>
    <t>2023-06-16T11:00:00</t>
  </si>
  <si>
    <t>aws_1hour.fid-4bbfb0ab_194841cebf7_-63fe</t>
  </si>
  <si>
    <t>2023-06-16T12:00:00</t>
  </si>
  <si>
    <t>aws_1hour.fid-4bbfb0ab_194841cebf7_-6452</t>
  </si>
  <si>
    <t>2023-06-16T13:00:00</t>
  </si>
  <si>
    <t>aws_1hour.fid-4bbfb0ab_194841cebf7_-6487</t>
  </si>
  <si>
    <t>2023-06-16T14:00:00</t>
  </si>
  <si>
    <t>aws_1hour.fid-4bbfb0ab_194841cebf7_-645e</t>
  </si>
  <si>
    <t>2023-06-16T15:00:00</t>
  </si>
  <si>
    <t>aws_1hour.fid-4bbfb0ab_194841cebf7_-6427</t>
  </si>
  <si>
    <t>2023-06-16T16:00:00</t>
  </si>
  <si>
    <t>aws_1hour.fid-4bbfb0ab_194841cebf7_-640b</t>
  </si>
  <si>
    <t>2023-06-16T17:00:00</t>
  </si>
  <si>
    <t>aws_1hour.fid-4bbfb0ab_194841cebf7_-649f</t>
  </si>
  <si>
    <t>2023-06-16T18:00:00</t>
  </si>
  <si>
    <t>aws_1hour.fid-4bbfb0ab_194841cebf7_-6496</t>
  </si>
  <si>
    <t>2023-06-16T19:00:00</t>
  </si>
  <si>
    <t>aws_1hour.fid-4bbfb0ab_194841cebf7_-6451</t>
  </si>
  <si>
    <t>2023-06-16T20:00:00</t>
  </si>
  <si>
    <t>aws_1hour.fid-4bbfb0ab_194841cebf7_-6434</t>
  </si>
  <si>
    <t>2023-06-16T21:00:00</t>
  </si>
  <si>
    <t>aws_1hour.fid-4bbfb0ab_194841cebf7_-6439</t>
  </si>
  <si>
    <t>2023-06-16T22:00:00</t>
  </si>
  <si>
    <t>aws_1hour.fid-4bbfb0ab_194841cebf7_-6433</t>
  </si>
  <si>
    <t>2023-06-16T23:00:00</t>
  </si>
  <si>
    <t>aws_1hour.fid-4bbfb0ab_194841cebf7_-6438</t>
  </si>
  <si>
    <t>2023-06-17T00:00:00</t>
  </si>
  <si>
    <t>aws_1hour.fid-4bbfb0ab_194841cebf7_-6441</t>
  </si>
  <si>
    <t>2023-06-17T01:00:00</t>
  </si>
  <si>
    <t>aws_1hour.fid-4bbfb0ab_194841cebf7_-6482</t>
  </si>
  <si>
    <t>2023-06-17T02:00:00</t>
  </si>
  <si>
    <t>aws_1hour.fid-4bbfb0ab_194841cebf7_-6404</t>
  </si>
  <si>
    <t>2023-06-17T03:00:00</t>
  </si>
  <si>
    <t>aws_1hour.fid-4bbfb0ab_194841cebf7_-6495</t>
  </si>
  <si>
    <t>2023-06-17T04:00:00</t>
  </si>
  <si>
    <t>aws_1hour.fid-4bbfb0ab_194841cebf7_-63fa</t>
  </si>
  <si>
    <t>2023-06-17T05:00:00</t>
  </si>
  <si>
    <t>aws_1hour.fid-4bbfb0ab_194841cebf7_-6477</t>
  </si>
  <si>
    <t>2023-06-17T06:00:00</t>
  </si>
  <si>
    <t>aws_1hour.fid-4bbfb0ab_194841cebf7_-6458</t>
  </si>
  <si>
    <t>2023-06-17T07:00:00</t>
  </si>
  <si>
    <t>aws_1hour.fid-4bbfb0ab_194841cebf7_-648d</t>
  </si>
  <si>
    <t>2023-06-17T08:00:00</t>
  </si>
  <si>
    <t>aws_1hour.fid-4bbfb0ab_194841cebf7_-649e</t>
  </si>
  <si>
    <t>2023-06-17T09:00:00</t>
  </si>
  <si>
    <t>aws_1hour.fid-4bbfb0ab_194841cebf7_-6489</t>
  </si>
  <si>
    <t>2023-06-17T10:00:00</t>
  </si>
  <si>
    <t>aws_1hour.fid-4bbfb0ab_194841cebf7_-6494</t>
  </si>
  <si>
    <t>2023-06-17T11:00:00</t>
  </si>
  <si>
    <t>aws_1hour.fid-4bbfb0ab_194841cebf7_-6428</t>
  </si>
  <si>
    <t>2023-06-17T12:00:00</t>
  </si>
  <si>
    <t>aws_1hour.fid-4bbfb0ab_194841cebf7_-649d</t>
  </si>
  <si>
    <t>2023-06-17T13:00:00</t>
  </si>
  <si>
    <t>aws_1hour.fid-4bbfb0ab_194841cebf7_-640d</t>
  </si>
  <si>
    <t>2023-06-17T14:00:00</t>
  </si>
  <si>
    <t>aws_1hour.fid-4bbfb0ab_194841cebf7_-6424</t>
  </si>
  <si>
    <t>2023-06-17T15:00:00</t>
  </si>
  <si>
    <t>aws_1hour.fid-4bbfb0ab_194841cebf7_-644b</t>
  </si>
  <si>
    <t>2023-06-17T16:00:00</t>
  </si>
  <si>
    <t>aws_1hour.fid-4bbfb0ab_194841cebf7_-6481</t>
  </si>
  <si>
    <t>2023-06-17T17:00:00</t>
  </si>
  <si>
    <t>aws_1hour.fid-4bbfb0ab_194841cebf7_-6455</t>
  </si>
  <si>
    <t>2023-06-17T18:00:00</t>
  </si>
  <si>
    <t>aws_1hour.fid-4bbfb0ab_194841cebf7_-6403</t>
  </si>
  <si>
    <t>2023-06-17T19:00:00</t>
  </si>
  <si>
    <t>aws_1hour.fid-4bbfb0ab_194841cebf7_-6432</t>
  </si>
  <si>
    <t>2023-06-17T20:00:00</t>
  </si>
  <si>
    <t>aws_1hour.fid-4bbfb0ab_194841cebf7_-6457</t>
  </si>
  <si>
    <t>2023-06-17T21:00:00</t>
  </si>
  <si>
    <t>aws_1hour.fid-4bbfb0ab_194841cebf7_-6456</t>
  </si>
  <si>
    <t>2023-06-17T22:00:00</t>
  </si>
  <si>
    <t>aws_1hour.fid-4bbfb0ab_194841cebf7_-647c</t>
  </si>
  <si>
    <t>2023-06-17T23:00:00</t>
  </si>
  <si>
    <t>aws_1hour.fid-4bbfb0ab_194841cebf7_-646f</t>
  </si>
  <si>
    <t>2023-06-18T00:00:00</t>
  </si>
  <si>
    <t>aws_1hour.fid-4bbfb0ab_194841cebf7_-6480</t>
  </si>
  <si>
    <t>2023-06-18T01:00:00</t>
  </si>
  <si>
    <t>aws_1hour.fid-4bbfb0ab_194841cebf7_-640f</t>
  </si>
  <si>
    <t>2023-06-18T02:00:00</t>
  </si>
  <si>
    <t>aws_1hour.fid-4bbfb0ab_194841cebf7_-647f</t>
  </si>
  <si>
    <t>2023-06-18T03:00:00</t>
  </si>
  <si>
    <t>aws_1hour.fid-4bbfb0ab_194841cebf7_-647e</t>
  </si>
  <si>
    <t>2023-06-18T04:00:00</t>
  </si>
  <si>
    <t>aws_1hour.fid-4bbfb0ab_194841cebf7_-6468</t>
  </si>
  <si>
    <t>2023-06-18T05:00:00</t>
  </si>
  <si>
    <t>aws_1hour.fid-4bbfb0ab_194841cebf7_-6462</t>
  </si>
  <si>
    <t>2023-06-18T06:00:00</t>
  </si>
  <si>
    <t>aws_1hour.fid-4bbfb0ab_194841cebf7_-643d</t>
  </si>
  <si>
    <t>2023-06-18T07:00:00</t>
  </si>
  <si>
    <t>aws_1hour.fid-4bbfb0ab_194841cebf7_-6454</t>
  </si>
  <si>
    <t>2023-06-18T08:00:00</t>
  </si>
  <si>
    <t>aws_1hour.fid-4bbfb0ab_194841cebf7_-6461</t>
  </si>
  <si>
    <t>2023-06-18T09:00:00</t>
  </si>
  <si>
    <t>aws_1hour.fid-4bbfb0ab_194841cebf7_-6471</t>
  </si>
  <si>
    <t>2023-06-18T10:00:00</t>
  </si>
  <si>
    <t>aws_1hour.fid-4bbfb0ab_194841cebf7_-6467</t>
  </si>
  <si>
    <t>2023-06-18T11:00:00</t>
  </si>
  <si>
    <t>aws_1hour.fid-4bbfb0ab_194841cebf7_-644a</t>
  </si>
  <si>
    <t>2023-06-18T12:00:00</t>
  </si>
  <si>
    <t>aws_1hour.fid-4bbfb0ab_194841cebf7_-6465</t>
  </si>
  <si>
    <t>2023-06-18T13:00:00</t>
  </si>
  <si>
    <t>aws_1hour.fid-4bbfb0ab_194841cebf7_-644c</t>
  </si>
  <si>
    <t>2023-06-18T14:00:00</t>
  </si>
  <si>
    <t>aws_1hour.fid-4bbfb0ab_194841cebf7_-643f</t>
  </si>
  <si>
    <t>2023-06-18T15:00:00</t>
  </si>
  <si>
    <t>aws_1hour.fid-4bbfb0ab_194841cebf7_-63f8</t>
  </si>
  <si>
    <t>2023-06-18T16:00:00</t>
  </si>
  <si>
    <t>aws_1hour.fid-4bbfb0ab_194841cebf7_-645d</t>
  </si>
  <si>
    <t>2023-06-18T17:00:00</t>
  </si>
  <si>
    <t>aws_1hour.fid-4bbfb0ab_194841cebf7_-6476</t>
  </si>
  <si>
    <t>2023-06-18T18:00:00</t>
  </si>
  <si>
    <t>aws_1hour.fid-4bbfb0ab_194841cebf7_-647d</t>
  </si>
  <si>
    <t>2023-06-18T19:00:00</t>
  </si>
  <si>
    <t>aws_1hour.fid-4bbfb0ab_194841cebf7_-6493</t>
  </si>
  <si>
    <t>2023-06-18T20:00:00</t>
  </si>
  <si>
    <t>aws_1hour.fid-4bbfb0ab_194841cebf7_-646c</t>
  </si>
  <si>
    <t>2023-06-18T21:00:00</t>
  </si>
  <si>
    <t>aws_1hour.fid-4bbfb0ab_194841cebf7_-6490</t>
  </si>
  <si>
    <t>2023-06-18T22:00:00</t>
  </si>
  <si>
    <t>aws_1hour.fid-4bbfb0ab_194841cebf7_-641f</t>
  </si>
  <si>
    <t>2023-06-18T23:00:00</t>
  </si>
  <si>
    <t>aws_1hour.fid-4bbfb0ab_194841cebf7_-6440</t>
  </si>
  <si>
    <t>2023-06-19T00:00:00</t>
  </si>
  <si>
    <t>aws_1hour.fid-4bbfb0ab_194841cebf7_-641e</t>
  </si>
  <si>
    <t>2023-06-19T01:00:00</t>
  </si>
  <si>
    <t>aws_1hour.fid-4bbfb0ab_194841cebf7_-642c</t>
  </si>
  <si>
    <t>2023-06-19T02:00:00</t>
  </si>
  <si>
    <t>aws_1hour.fid-4bbfb0ab_194841cebf7_-6488</t>
  </si>
  <si>
    <t>2023-06-19T03:00:00</t>
  </si>
  <si>
    <t>aws_1hour.fid-4bbfb0ab_194841cebf7_-6474</t>
  </si>
  <si>
    <t>2023-06-19T04:00:00</t>
  </si>
  <si>
    <t>aws_1hour.fid-4bbfb0ab_194841cebf7_-643c</t>
  </si>
  <si>
    <t>2023-06-19T05:00:00</t>
  </si>
  <si>
    <t>aws_1hour.fid-4bbfb0ab_194841cebf7_-6479</t>
  </si>
  <si>
    <t>2023-06-19T06:00:00</t>
  </si>
  <si>
    <t>aws_1hour.fid-4bbfb0ab_194841cebf7_-641d</t>
  </si>
  <si>
    <t>2023-06-19T07:00:00</t>
  </si>
  <si>
    <t>aws_1hour.fid-4bbfb0ab_194841cebf7_-6408</t>
  </si>
  <si>
    <t>2023-06-19T08:00:00</t>
  </si>
  <si>
    <t>aws_1hour.fid-4bbfb0ab_194841cebf7_-6450</t>
  </si>
  <si>
    <t>2023-06-19T09:00:00</t>
  </si>
  <si>
    <t>aws_1hour.fid-4bbfb0ab_194841cebf7_-64c8</t>
  </si>
  <si>
    <t>2023-06-19T10:00:00</t>
  </si>
  <si>
    <t>aws_1hour.fid-4bbfb0ab_194841cebf7_-64be</t>
  </si>
  <si>
    <t>2023-06-19T11:00:00</t>
  </si>
  <si>
    <t>aws_1hour.fid-4bbfb0ab_194841cebf7_-64b3</t>
  </si>
  <si>
    <t>2023-06-19T12:00:00</t>
  </si>
  <si>
    <t>aws_1hour.fid-4bbfb0ab_194841cebf7_-6524</t>
  </si>
  <si>
    <t>2023-06-19T13:00:00</t>
  </si>
  <si>
    <t>aws_1hour.fid-4bbfb0ab_194841cebf7_-653d</t>
  </si>
  <si>
    <t>2023-06-19T14:00:00</t>
  </si>
  <si>
    <t>aws_1hour.fid-4bbfb0ab_194841cebf7_-64ed</t>
  </si>
  <si>
    <t>2023-06-19T15:00:00</t>
  </si>
  <si>
    <t>aws_1hour.fid-4bbfb0ab_194841cebf7_-6513</t>
  </si>
  <si>
    <t>2023-06-19T16:00:00</t>
  </si>
  <si>
    <t>aws_1hour.fid-4bbfb0ab_194841cebf7_-64f7</t>
  </si>
  <si>
    <t>2023-06-19T17:00:00</t>
  </si>
  <si>
    <t>aws_1hour.fid-4bbfb0ab_194841cebf7_-64ec</t>
  </si>
  <si>
    <t>2023-06-19T18:00:00</t>
  </si>
  <si>
    <t>aws_1hour.fid-4bbfb0ab_194841cebf7_-64e0</t>
  </si>
  <si>
    <t>2023-06-19T19:00:00</t>
  </si>
  <si>
    <t>aws_1hour.fid-4bbfb0ab_194841cebf7_-64ad</t>
  </si>
  <si>
    <t>2023-06-19T20:00:00</t>
  </si>
  <si>
    <t>aws_1hour.fid-4bbfb0ab_194841cebf7_-654b</t>
  </si>
  <si>
    <t>2023-06-19T21:00:00</t>
  </si>
  <si>
    <t>aws_1hour.fid-4bbfb0ab_194841cebf7_-6520</t>
  </si>
  <si>
    <t>2023-06-19T22:00:00</t>
  </si>
  <si>
    <t>aws_1hour.fid-4bbfb0ab_194841cebf7_-64fd</t>
  </si>
  <si>
    <t>2023-06-19T23:00:00</t>
  </si>
  <si>
    <t>aws_1hour.fid-4bbfb0ab_194841cebf7_-652f</t>
  </si>
  <si>
    <t>2023-06-20T00:00:00</t>
  </si>
  <si>
    <t>aws_1hour.fid-4bbfb0ab_194841cebf7_-64d8</t>
  </si>
  <si>
    <t>2023-06-20T01:00:00</t>
  </si>
  <si>
    <t>aws_1hour.fid-4bbfb0ab_194841cebf7_-64b2</t>
  </si>
  <si>
    <t>2023-06-20T02:00:00</t>
  </si>
  <si>
    <t>aws_1hour.fid-4bbfb0ab_194841cebf7_-64bc</t>
  </si>
  <si>
    <t>2023-06-20T03:00:00</t>
  </si>
  <si>
    <t>aws_1hour.fid-4bbfb0ab_194841cebf7_-64c1</t>
  </si>
  <si>
    <t>2023-06-20T04:00:00</t>
  </si>
  <si>
    <t>aws_1hour.fid-4bbfb0ab_194841cebf7_-6523</t>
  </si>
  <si>
    <t>2023-06-20T05:00:00</t>
  </si>
  <si>
    <t>aws_1hour.fid-4bbfb0ab_194841cebf7_-64c2</t>
  </si>
  <si>
    <t>2023-06-20T06:00:00</t>
  </si>
  <si>
    <t>aws_1hour.fid-4bbfb0ab_194841cebf7_-6536</t>
  </si>
  <si>
    <t>2023-06-20T07:00:00</t>
  </si>
  <si>
    <t>aws_1hour.fid-4bbfb0ab_194841cebf7_-653c</t>
  </si>
  <si>
    <t>2023-06-20T08:00:00</t>
  </si>
  <si>
    <t>aws_1hour.fid-4bbfb0ab_194841cebf7_-6504</t>
  </si>
  <si>
    <t>2023-06-20T09:00:00</t>
  </si>
  <si>
    <t>aws_1hour.fid-4bbfb0ab_194841cebf7_-64eb</t>
  </si>
  <si>
    <t>2023-06-20T10:00:00</t>
  </si>
  <si>
    <t>aws_1hour.fid-4bbfb0ab_194841cebf7_-64a8</t>
  </si>
  <si>
    <t>2023-06-20T11:00:00</t>
  </si>
  <si>
    <t>aws_1hour.fid-4bbfb0ab_194841cebf7_-64d2</t>
  </si>
  <si>
    <t>2023-06-20T12:00:00</t>
  </si>
  <si>
    <t>aws_1hour.fid-4bbfb0ab_194841cebf7_-64b1</t>
  </si>
  <si>
    <t>2023-06-20T13:00:00</t>
  </si>
  <si>
    <t>aws_1hour.fid-4bbfb0ab_194841cebf7_-64cc</t>
  </si>
  <si>
    <t>2023-06-20T14:00:00</t>
  </si>
  <si>
    <t>aws_1hour.fid-4bbfb0ab_194841cebf7_-64c5</t>
  </si>
  <si>
    <t>2023-06-20T15:00:00</t>
  </si>
  <si>
    <t>aws_1hour.fid-4bbfb0ab_194841cebf7_-6538</t>
  </si>
  <si>
    <t>2023-06-20T16:00:00</t>
  </si>
  <si>
    <t>aws_1hour.fid-4bbfb0ab_194841cebf7_-650c</t>
  </si>
  <si>
    <t>2023-06-20T17:00:00</t>
  </si>
  <si>
    <t>aws_1hour.fid-4bbfb0ab_194841cebf7_-64cb</t>
  </si>
  <si>
    <t>2023-06-20T18:00:00</t>
  </si>
  <si>
    <t>aws_1hour.fid-4bbfb0ab_194841cebf7_-64ea</t>
  </si>
  <si>
    <t>2023-06-20T19:00:00</t>
  </si>
  <si>
    <t>aws_1hour.fid-4bbfb0ab_194841cebf7_-64b0</t>
  </si>
  <si>
    <t>2023-06-20T20:00:00</t>
  </si>
  <si>
    <t>aws_1hour.fid-4bbfb0ab_194841cebf7_-64f4</t>
  </si>
  <si>
    <t>2023-06-20T21:00:00</t>
  </si>
  <si>
    <t>aws_1hour.fid-4bbfb0ab_194841cebf7_-64f0</t>
  </si>
  <si>
    <t>2023-06-20T22:00:00</t>
  </si>
  <si>
    <t>aws_1hour.fid-4bbfb0ab_194841cebf7_-651a</t>
  </si>
  <si>
    <t>2023-06-20T23:00:00</t>
  </si>
  <si>
    <t>aws_1hour.fid-4bbfb0ab_194841cebf7_-651f</t>
  </si>
  <si>
    <t>2023-06-21T00:00:00</t>
  </si>
  <si>
    <t>aws_1hour.fid-4bbfb0ab_194841cebf7_-653b</t>
  </si>
  <si>
    <t>2023-06-21T01:00:00</t>
  </si>
  <si>
    <t>aws_1hour.fid-4bbfb0ab_194841cebf7_-64c4</t>
  </si>
  <si>
    <t>2023-06-21T02:00:00</t>
  </si>
  <si>
    <t>aws_1hour.fid-4bbfb0ab_194841cebf7_-64ac</t>
  </si>
  <si>
    <t>2023-06-21T03:00:00</t>
  </si>
  <si>
    <t>aws_1hour.fid-4bbfb0ab_194841cebf7_-64f3</t>
  </si>
  <si>
    <t>2023-06-21T04:00:00</t>
  </si>
  <si>
    <t>aws_1hour.fid-4bbfb0ab_194841cebf7_-6542</t>
  </si>
  <si>
    <t>2023-06-21T05:00:00</t>
  </si>
  <si>
    <t>aws_1hour.fid-4bbfb0ab_194841cebf7_-64fa</t>
  </si>
  <si>
    <t>2023-06-21T06:00:00</t>
  </si>
  <si>
    <t>aws_1hour.fid-4bbfb0ab_194841cebf7_-6535</t>
  </si>
  <si>
    <t>2023-06-21T07:00:00</t>
  </si>
  <si>
    <t>aws_1hour.fid-4bbfb0ab_194841cebf7_-6503</t>
  </si>
  <si>
    <t>2023-06-21T08:00:00</t>
  </si>
  <si>
    <t>aws_1hour.fid-4bbfb0ab_194841cebf7_-654a</t>
  </si>
  <si>
    <t>2023-06-21T09:00:00</t>
  </si>
  <si>
    <t>aws_1hour.fid-4bbfb0ab_194841cebf7_-6549</t>
  </si>
  <si>
    <t>2023-06-21T10:00:00</t>
  </si>
  <si>
    <t>aws_1hour.fid-4bbfb0ab_194841cebf7_-64d3</t>
  </si>
  <si>
    <t>2023-06-21T11:00:00</t>
  </si>
  <si>
    <t>aws_1hour.fid-4bbfb0ab_194841cebf7_-6528</t>
  </si>
  <si>
    <t>2023-06-21T12:00:00</t>
  </si>
  <si>
    <t>aws_1hour.fid-4bbfb0ab_194841cebf7_-6501</t>
  </si>
  <si>
    <t>2023-06-21T13:00:00</t>
  </si>
  <si>
    <t>aws_1hour.fid-4bbfb0ab_194841cebf7_-6548</t>
  </si>
  <si>
    <t>2023-06-21T14:00:00</t>
  </si>
  <si>
    <t>aws_1hour.fid-4bbfb0ab_194841cebf7_-64f2</t>
  </si>
  <si>
    <t>2023-06-21T15:00:00</t>
  </si>
  <si>
    <t>aws_1hour.fid-4bbfb0ab_194841cebf7_-6527</t>
  </si>
  <si>
    <t>2023-06-21T16:00:00</t>
  </si>
  <si>
    <t>aws_1hour.fid-4bbfb0ab_194841cebf7_-64ca</t>
  </si>
  <si>
    <t>2023-06-21T17:00:00</t>
  </si>
  <si>
    <t>aws_1hour.fid-4bbfb0ab_194841cebf7_-653f</t>
  </si>
  <si>
    <t>2023-06-21T18:00:00</t>
  </si>
  <si>
    <t>aws_1hour.fid-4bbfb0ab_194841cebf7_-652a</t>
  </si>
  <si>
    <t>2023-06-21T19:00:00</t>
  </si>
  <si>
    <t>aws_1hour.fid-4bbfb0ab_194841cebf7_-6541</t>
  </si>
  <si>
    <t>2023-06-21T20:00:00</t>
  </si>
  <si>
    <t>aws_1hour.fid-4bbfb0ab_194841cebf7_-64ab</t>
  </si>
  <si>
    <t>2023-06-21T21:00:00</t>
  </si>
  <si>
    <t>aws_1hour.fid-4bbfb0ab_194841cebf7_-64d1</t>
  </si>
  <si>
    <t>2023-06-21T22:00:00</t>
  </si>
  <si>
    <t>aws_1hour.fid-4bbfb0ab_194841cebf7_-6546</t>
  </si>
  <si>
    <t>2023-06-21T23:00:00</t>
  </si>
  <si>
    <t>aws_1hour.fid-4bbfb0ab_194841cebf7_-64e9</t>
  </si>
  <si>
    <t>2023-06-22T00:00:00</t>
  </si>
  <si>
    <t>aws_1hour.fid-4bbfb0ab_194841cebf7_-64d0</t>
  </si>
  <si>
    <t>2023-06-22T01:00:00</t>
  </si>
  <si>
    <t>aws_1hour.fid-4bbfb0ab_194841cebf7_-64ee</t>
  </si>
  <si>
    <t>2023-06-22T02:00:00</t>
  </si>
  <si>
    <t>aws_1hour.fid-4bbfb0ab_194841cebf7_-652e</t>
  </si>
  <si>
    <t>2023-06-22T03:00:00</t>
  </si>
  <si>
    <t>aws_1hour.fid-4bbfb0ab_194841cebf7_-650f</t>
  </si>
  <si>
    <t>2023-06-22T04:00:00</t>
  </si>
  <si>
    <t>aws_1hour.fid-4bbfb0ab_194841cebf7_-650e</t>
  </si>
  <si>
    <t>2023-06-22T05:00:00</t>
  </si>
  <si>
    <t>aws_1hour.fid-4bbfb0ab_194841cebf7_-64bb</t>
  </si>
  <si>
    <t>2023-06-22T06:00:00</t>
  </si>
  <si>
    <t>aws_1hour.fid-4bbfb0ab_194841cebf7_-6534</t>
  </si>
  <si>
    <t>2023-06-22T07:00:00</t>
  </si>
  <si>
    <t>aws_1hour.fid-4bbfb0ab_194841cebf7_-64dd</t>
  </si>
  <si>
    <t>2023-06-22T08:00:00</t>
  </si>
  <si>
    <t>aws_1hour.fid-4bbfb0ab_194841cebf7_-64e7</t>
  </si>
  <si>
    <t>2023-06-22T09:00:00</t>
  </si>
  <si>
    <t>aws_1hour.fid-4bbfb0ab_194841cebf7_-64a3</t>
  </si>
  <si>
    <t>2023-06-22T10:00:00</t>
  </si>
  <si>
    <t>aws_1hour.fid-4bbfb0ab_194841cebf7_-64f1</t>
  </si>
  <si>
    <t>2023-06-22T11:00:00</t>
  </si>
  <si>
    <t>aws_1hour.fid-4bbfb0ab_194841cebf7_-64dc</t>
  </si>
  <si>
    <t>2023-06-22T12:00:00</t>
  </si>
  <si>
    <t>aws_1hour.fid-4bbfb0ab_194841cebf7_-6540</t>
  </si>
  <si>
    <t>2023-06-22T13:00:00</t>
  </si>
  <si>
    <t>aws_1hour.fid-4bbfb0ab_194841cebf7_-6522</t>
  </si>
  <si>
    <t>2023-06-22T14:00:00</t>
  </si>
  <si>
    <t>aws_1hour.fid-4bbfb0ab_194841cebf7_-6518</t>
  </si>
  <si>
    <t>2023-06-22T15:00:00</t>
  </si>
  <si>
    <t>aws_1hour.fid-4bbfb0ab_194841cebf7_-64fc</t>
  </si>
  <si>
    <t>2023-06-22T16:00:00</t>
  </si>
  <si>
    <t>aws_1hour.fid-4bbfb0ab_194841cebf7_-6517</t>
  </si>
  <si>
    <t>2023-06-22T17:00:00</t>
  </si>
  <si>
    <t>aws_1hour.fid-4bbfb0ab_194841cebf7_-6512</t>
  </si>
  <si>
    <t>2023-06-22T18:00:00</t>
  </si>
  <si>
    <t>aws_1hour.fid-4bbfb0ab_194841cebf7_-6508</t>
  </si>
  <si>
    <t>2023-06-22T19:00:00</t>
  </si>
  <si>
    <t>aws_1hour.fid-4bbfb0ab_194841cebf7_-651e</t>
  </si>
  <si>
    <t>2023-06-22T20:00:00</t>
  </si>
  <si>
    <t>aws_1hour.fid-4bbfb0ab_194841cebf7_-64f6</t>
  </si>
  <si>
    <t>2023-06-22T21:00:00</t>
  </si>
  <si>
    <t>aws_1hour.fid-4bbfb0ab_194841cebf7_-64c7</t>
  </si>
  <si>
    <t>2023-06-22T22:00:00</t>
  </si>
  <si>
    <t>aws_1hour.fid-4bbfb0ab_194841cebf7_-64ba</t>
  </si>
  <si>
    <t>2023-06-22T23:00:00</t>
  </si>
  <si>
    <t>aws_1hour.fid-4bbfb0ab_194841cebf7_-6507</t>
  </si>
  <si>
    <t>2023-06-23T00:00:00</t>
  </si>
  <si>
    <t>aws_1hour.fid-4bbfb0ab_194841cebf7_-64e6</t>
  </si>
  <si>
    <t>2023-06-23T01:00:00</t>
  </si>
  <si>
    <t>aws_1hour.fid-4bbfb0ab_194841cebf7_-6533</t>
  </si>
  <si>
    <t>2023-06-23T02:00:00</t>
  </si>
  <si>
    <t>aws_1hour.fid-4bbfb0ab_194841cebf7_-64a9</t>
  </si>
  <si>
    <t>2023-06-23T03:00:00</t>
  </si>
  <si>
    <t>aws_1hour.fid-4bbfb0ab_194841cebf7_-64b7</t>
  </si>
  <si>
    <t>2023-06-23T04:00:00</t>
  </si>
  <si>
    <t>aws_1hour.fid-4bbfb0ab_194841cebf7_-6525</t>
  </si>
  <si>
    <t>2023-06-23T05:00:00</t>
  </si>
  <si>
    <t>aws_1hour.fid-4bbfb0ab_194841cebf7_-6521</t>
  </si>
  <si>
    <t>2023-06-23T06:00:00</t>
  </si>
  <si>
    <t>aws_1hour.fid-4bbfb0ab_194841cebf7_-64b6</t>
  </si>
  <si>
    <t>2023-06-23T07:00:00</t>
  </si>
  <si>
    <t>aws_1hour.fid-4bbfb0ab_194841cebf7_-6516</t>
  </si>
  <si>
    <t>2023-06-23T08:00:00</t>
  </si>
  <si>
    <t>aws_1hour.fid-4bbfb0ab_194841cebf7_-64af</t>
  </si>
  <si>
    <t>2023-06-23T09:00:00</t>
  </si>
  <si>
    <t>aws_1hour.fid-4bbfb0ab_194841cebf7_-653e</t>
  </si>
  <si>
    <t>2023-06-23T10:00:00</t>
  </si>
  <si>
    <t>aws_1hour.fid-4bbfb0ab_194841cebf7_-6506</t>
  </si>
  <si>
    <t>2023-06-23T11:00:00</t>
  </si>
  <si>
    <t>aws_1hour.fid-4bbfb0ab_194841cebf7_-650b</t>
  </si>
  <si>
    <t>2023-06-23T12:00:00</t>
  </si>
  <si>
    <t>aws_1hour.fid-4bbfb0ab_194841cebf7_-6500</t>
  </si>
  <si>
    <t>2023-06-23T13:00:00</t>
  </si>
  <si>
    <t>aws_1hour.fid-4bbfb0ab_194841cebf7_-64db</t>
  </si>
  <si>
    <t>2023-06-23T14:00:00</t>
  </si>
  <si>
    <t>aws_1hour.fid-4bbfb0ab_194841cebf7_-6544</t>
  </si>
  <si>
    <t>2023-06-23T15:00:00</t>
  </si>
  <si>
    <t>aws_1hour.fid-4bbfb0ab_194841cebf7_-64df</t>
  </si>
  <si>
    <t>2023-06-23T16:00:00</t>
  </si>
  <si>
    <t>aws_1hour.fid-4bbfb0ab_194841cebf7_-64b5</t>
  </si>
  <si>
    <t>2023-06-23T17:00:00</t>
  </si>
  <si>
    <t>aws_1hour.fid-4bbfb0ab_194841cebf7_-64aa</t>
  </si>
  <si>
    <t>2023-06-23T18:00:00</t>
  </si>
  <si>
    <t>aws_1hour.fid-4bbfb0ab_194841cebf7_-6505</t>
  </si>
  <si>
    <t>2023-06-23T19:00:00</t>
  </si>
  <si>
    <t>aws_1hour.fid-4bbfb0ab_194841cebf7_-6532</t>
  </si>
  <si>
    <t>2023-06-23T20:00:00</t>
  </si>
  <si>
    <t>aws_1hour.fid-4bbfb0ab_194841cebf7_-64e5</t>
  </si>
  <si>
    <t>2023-06-23T21:00:00</t>
  </si>
  <si>
    <t>aws_1hour.fid-4bbfb0ab_194841cebf7_-64a7</t>
  </si>
  <si>
    <t>2023-06-23T22:00:00</t>
  </si>
  <si>
    <t>aws_1hour.fid-4bbfb0ab_194841cebf7_-6543</t>
  </si>
  <si>
    <t>2023-06-23T23:00:00</t>
  </si>
  <si>
    <t>aws_1hour.fid-4bbfb0ab_194841cebf7_-653a</t>
  </si>
  <si>
    <t>2023-06-24T00:00:00</t>
  </si>
  <si>
    <t>aws_1hour.fid-4bbfb0ab_194841cebf7_-64f5</t>
  </si>
  <si>
    <t>2023-06-24T01:00:00</t>
  </si>
  <si>
    <t>aws_1hour.fid-4bbfb0ab_194841cebf7_-651d</t>
  </si>
  <si>
    <t>2023-06-24T02:00:00</t>
  </si>
  <si>
    <t>aws_1hour.fid-4bbfb0ab_194841cebf7_-6502</t>
  </si>
  <si>
    <t>2023-06-24T03:00:00</t>
  </si>
  <si>
    <t>aws_1hour.fid-4bbfb0ab_194841cebf7_-64da</t>
  </si>
  <si>
    <t>2023-06-24T04:00:00</t>
  </si>
  <si>
    <t>aws_1hour.fid-4bbfb0ab_194841cebf7_-64a2</t>
  </si>
  <si>
    <t>2023-06-24T05:00:00</t>
  </si>
  <si>
    <t>aws_1hour.fid-4bbfb0ab_194841cebf7_-6515</t>
  </si>
  <si>
    <t>2023-06-24T06:00:00</t>
  </si>
  <si>
    <t>aws_1hour.fid-4bbfb0ab_194841cebf7_-64ae</t>
  </si>
  <si>
    <t>2023-06-24T07:00:00</t>
  </si>
  <si>
    <t>aws_1hour.fid-4bbfb0ab_194841cebf7_-6537</t>
  </si>
  <si>
    <t>2023-06-24T08:00:00</t>
  </si>
  <si>
    <t>aws_1hour.fid-4bbfb0ab_194841cebf7_-64d9</t>
  </si>
  <si>
    <t>2023-06-24T09:00:00</t>
  </si>
  <si>
    <t>aws_1hour.fid-4bbfb0ab_194841cebf7_-64fb</t>
  </si>
  <si>
    <t>2023-06-24T10:00:00</t>
  </si>
  <si>
    <t>aws_1hour.fid-4bbfb0ab_194841cebf7_-64a6</t>
  </si>
  <si>
    <t>2023-06-24T11:00:00</t>
  </si>
  <si>
    <t>aws_1hour.fid-4bbfb0ab_194841cebf7_-64ef</t>
  </si>
  <si>
    <t>2023-06-24T12:00:00</t>
  </si>
  <si>
    <t>aws_1hour.fid-4bbfb0ab_194841cebf7_-64a5</t>
  </si>
  <si>
    <t>2023-06-24T13:00:00</t>
  </si>
  <si>
    <t>aws_1hour.fid-4bbfb0ab_194841cebf7_-650a</t>
  </si>
  <si>
    <t>2023-06-24T14:00:00</t>
  </si>
  <si>
    <t>aws_1hour.fid-4bbfb0ab_194841cebf7_-651c</t>
  </si>
  <si>
    <t>2023-06-24T15:00:00</t>
  </si>
  <si>
    <t>aws_1hour.fid-4bbfb0ab_194841cebf7_-64a4</t>
  </si>
  <si>
    <t>2023-06-24T16:00:00</t>
  </si>
  <si>
    <t>aws_1hour.fid-4bbfb0ab_194841cebf7_-64c9</t>
  </si>
  <si>
    <t>2023-06-24T17:00:00</t>
  </si>
  <si>
    <t>aws_1hour.fid-4bbfb0ab_194841cebf7_-64a1</t>
  </si>
  <si>
    <t>2023-06-24T18:00:00</t>
  </si>
  <si>
    <t>aws_1hour.fid-4bbfb0ab_194841cebf7_-6531</t>
  </si>
  <si>
    <t>2023-06-24T19:00:00</t>
  </si>
  <si>
    <t>aws_1hour.fid-4bbfb0ab_194841cebf7_-64d7</t>
  </si>
  <si>
    <t>2023-06-24T20:00:00</t>
  </si>
  <si>
    <t>aws_1hour.fid-4bbfb0ab_194841cebf7_-64b4</t>
  </si>
  <si>
    <t>2023-06-24T21:00:00</t>
  </si>
  <si>
    <t>aws_1hour.fid-4bbfb0ab_194841cebf7_-64c6</t>
  </si>
  <si>
    <t>2023-06-24T22:00:00</t>
  </si>
  <si>
    <t>aws_1hour.fid-4bbfb0ab_194841cebf7_-6511</t>
  </si>
  <si>
    <t>2023-06-24T23:00:00</t>
  </si>
  <si>
    <t>aws_1hour.fid-4bbfb0ab_194841cebf7_-64a0</t>
  </si>
  <si>
    <t>2023-06-25T00:00:00</t>
  </si>
  <si>
    <t>aws_1hour.fid-4bbfb0ab_194841cebf7_-64e8</t>
  </si>
  <si>
    <t>2023-06-25T01:00:00</t>
  </si>
  <si>
    <t>aws_1hour.fid-4bbfb0ab_194841cebf7_-652d</t>
  </si>
  <si>
    <t>2023-06-25T02:00:00</t>
  </si>
  <si>
    <t>aws_1hour.fid-4bbfb0ab_194841cebf7_-6519</t>
  </si>
  <si>
    <t>2023-06-25T03:00:00</t>
  </si>
  <si>
    <t>aws_1hour.fid-4bbfb0ab_194841cebf7_-64cf</t>
  </si>
  <si>
    <t>2023-06-25T04:00:00</t>
  </si>
  <si>
    <t>aws_1hour.fid-4bbfb0ab_194841cebf7_-64b9</t>
  </si>
  <si>
    <t>2023-06-25T05:00:00</t>
  </si>
  <si>
    <t>aws_1hour.fid-4bbfb0ab_194841cebf7_-6526</t>
  </si>
  <si>
    <t>2023-06-25T06:00:00</t>
  </si>
  <si>
    <t>aws_1hour.fid-4bbfb0ab_194841cebf7_-6530</t>
  </si>
  <si>
    <t>2023-06-25T07:00:00</t>
  </si>
  <si>
    <t>aws_1hour.fid-4bbfb0ab_194841cebf7_-64ce</t>
  </si>
  <si>
    <t>2023-06-25T08:00:00</t>
  </si>
  <si>
    <t>aws_1hour.fid-4bbfb0ab_194841cebf7_-651b</t>
  </si>
  <si>
    <t>2023-06-25T09:00:00</t>
  </si>
  <si>
    <t>aws_1hour.fid-4bbfb0ab_194841cebf7_-652c</t>
  </si>
  <si>
    <t>2023-06-25T10:00:00</t>
  </si>
  <si>
    <t>aws_1hour.fid-4bbfb0ab_194841cebf7_-6545</t>
  </si>
  <si>
    <t>2023-06-25T11:00:00</t>
  </si>
  <si>
    <t>aws_1hour.fid-4bbfb0ab_194841cebf7_-6509</t>
  </si>
  <si>
    <t>2023-06-25T12:00:00</t>
  </si>
  <si>
    <t>aws_1hour.fid-4bbfb0ab_194841cebf7_-6547</t>
  </si>
  <si>
    <t>2023-06-25T13:00:00</t>
  </si>
  <si>
    <t>aws_1hour.fid-4bbfb0ab_194841cebf7_-64c0</t>
  </si>
  <si>
    <t>2023-06-25T14:00:00</t>
  </si>
  <si>
    <t>aws_1hour.fid-4bbfb0ab_194841cebf7_-64e2</t>
  </si>
  <si>
    <t>2023-06-25T15:00:00</t>
  </si>
  <si>
    <t>aws_1hour.fid-4bbfb0ab_194841cebf7_-6510</t>
  </si>
  <si>
    <t>2023-06-25T16:00:00</t>
  </si>
  <si>
    <t>aws_1hour.fid-4bbfb0ab_194841cebf7_-64d6</t>
  </si>
  <si>
    <t>2023-06-25T17:00:00</t>
  </si>
  <si>
    <t>aws_1hour.fid-4bbfb0ab_194841cebf7_-64c3</t>
  </si>
  <si>
    <t>2023-06-25T18:00:00</t>
  </si>
  <si>
    <t>aws_1hour.fid-4bbfb0ab_194841cebf7_-6539</t>
  </si>
  <si>
    <t>2023-06-25T19:00:00</t>
  </si>
  <si>
    <t>aws_1hour.fid-4bbfb0ab_194841cebf7_-64b8</t>
  </si>
  <si>
    <t>2023-06-25T20:00:00</t>
  </si>
  <si>
    <t>aws_1hour.fid-4bbfb0ab_194841cebf7_-64e4</t>
  </si>
  <si>
    <t>2023-06-25T21:00:00</t>
  </si>
  <si>
    <t>aws_1hour.fid-4bbfb0ab_194841cebf7_-652b</t>
  </si>
  <si>
    <t>2023-06-25T22:00:00</t>
  </si>
  <si>
    <t>aws_1hour.fid-4bbfb0ab_194841cebf7_-64ff</t>
  </si>
  <si>
    <t>2023-06-25T23:00:00</t>
  </si>
  <si>
    <t>aws_1hour.fid-4bbfb0ab_194841cebf7_-64cd</t>
  </si>
  <si>
    <t>2023-06-26T00:00:00</t>
  </si>
  <si>
    <t>aws_1hour.fid-4bbfb0ab_194841cebf7_-64de</t>
  </si>
  <si>
    <t>2023-06-26T01:00:00</t>
  </si>
  <si>
    <t>aws_1hour.fid-4bbfb0ab_194841cebf7_-64fe</t>
  </si>
  <si>
    <t>2023-06-26T02:00:00</t>
  </si>
  <si>
    <t>aws_1hour.fid-4bbfb0ab_194841cebf7_-64bf</t>
  </si>
  <si>
    <t>2023-06-26T03:00:00</t>
  </si>
  <si>
    <t>aws_1hour.fid-4bbfb0ab_194841cebf7_-64d5</t>
  </si>
  <si>
    <t>2023-06-26T04:00:00</t>
  </si>
  <si>
    <t>aws_1hour.fid-4bbfb0ab_194841cebf7_-6514</t>
  </si>
  <si>
    <t>2023-06-26T05:00:00</t>
  </si>
  <si>
    <t>aws_1hour.fid-4bbfb0ab_194841cebf7_-650d</t>
  </si>
  <si>
    <t>2023-06-26T06:00:00</t>
  </si>
  <si>
    <t>aws_1hour.fid-4bbfb0ab_194841cebf7_-64e1</t>
  </si>
  <si>
    <t>2023-06-26T07:00:00</t>
  </si>
  <si>
    <t>aws_1hour.fid-4bbfb0ab_194841cebf7_-64f9</t>
  </si>
  <si>
    <t>2023-06-26T08:00:00</t>
  </si>
  <si>
    <t>aws_1hour.fid-4bbfb0ab_194841cebf7_-64d4</t>
  </si>
  <si>
    <t>2023-06-26T09:00:00</t>
  </si>
  <si>
    <t>aws_1hour.fid-4bbfb0ab_194841cebf7_-65dd</t>
  </si>
  <si>
    <t>2023-06-26T10:00:00</t>
  </si>
  <si>
    <t>aws_1hour.fid-4bbfb0ab_194841cebf7_-655d</t>
  </si>
  <si>
    <t>2023-06-26T11:00:00</t>
  </si>
  <si>
    <t>aws_1hour.fid-4bbfb0ab_194841cebf7_-6596</t>
  </si>
  <si>
    <t>2023-06-26T12:00:00</t>
  </si>
  <si>
    <t>aws_1hour.fid-4bbfb0ab_194841cebf7_-656a</t>
  </si>
  <si>
    <t>2023-06-26T13:00:00</t>
  </si>
  <si>
    <t>aws_1hour.fid-4bbfb0ab_194841cebf7_-655c</t>
  </si>
  <si>
    <t>2023-06-26T14:00:00</t>
  </si>
  <si>
    <t>aws_1hour.fid-4bbfb0ab_194841cebf7_-6552</t>
  </si>
  <si>
    <t>2023-06-26T15:00:00</t>
  </si>
  <si>
    <t>aws_1hour.fid-4bbfb0ab_194841cebf7_-6561</t>
  </si>
  <si>
    <t>2023-06-26T16:00:00</t>
  </si>
  <si>
    <t>aws_1hour.fid-4bbfb0ab_194841cebf7_-659a</t>
  </si>
  <si>
    <t>2023-06-26T17:00:00</t>
  </si>
  <si>
    <t>aws_1hour.fid-4bbfb0ab_194841cebf7_-65ed</t>
  </si>
  <si>
    <t>2023-06-26T18:00:00</t>
  </si>
  <si>
    <t>aws_1hour.fid-4bbfb0ab_194841cebf7_-65c3</t>
  </si>
  <si>
    <t>2023-06-26T19:00:00</t>
  </si>
  <si>
    <t>aws_1hour.fid-4bbfb0ab_194841cebf7_-65de</t>
  </si>
  <si>
    <t>2023-06-26T20:00:00</t>
  </si>
  <si>
    <t>aws_1hour.fid-4bbfb0ab_194841cebf7_-65f1</t>
  </si>
  <si>
    <t>2023-06-26T21:00:00</t>
  </si>
  <si>
    <t>aws_1hour.fid-4bbfb0ab_194841cebf7_-6579</t>
  </si>
  <si>
    <t>2023-06-26T22:00:00</t>
  </si>
  <si>
    <t>aws_1hour.fid-4bbfb0ab_194841cebf7_-65c2</t>
  </si>
  <si>
    <t>2023-06-26T23:00:00</t>
  </si>
  <si>
    <t>aws_1hour.fid-4bbfb0ab_194841cebf7_-65e6</t>
  </si>
  <si>
    <t>2023-06-27T00:00:00</t>
  </si>
  <si>
    <t>aws_1hour.fid-4bbfb0ab_194841cebf7_-65a1</t>
  </si>
  <si>
    <t>2023-06-27T01:00:00</t>
  </si>
  <si>
    <t>aws_1hour.fid-4bbfb0ab_194841cebf7_-6563</t>
  </si>
  <si>
    <t>2023-06-27T02:00:00</t>
  </si>
  <si>
    <t>aws_1hour.fid-4bbfb0ab_194841cebf7_-65b0</t>
  </si>
  <si>
    <t>2023-06-27T03:00:00</t>
  </si>
  <si>
    <t>aws_1hour.fid-4bbfb0ab_194841cebf7_-65ca</t>
  </si>
  <si>
    <t>2023-06-27T04:00:00</t>
  </si>
  <si>
    <t>aws_1hour.fid-4bbfb0ab_194841cebf7_-6587</t>
  </si>
  <si>
    <t>2023-06-27T05:00:00</t>
  </si>
  <si>
    <t>aws_1hour.fid-4bbfb0ab_194841cebf7_-65c9</t>
  </si>
  <si>
    <t>2023-06-27T06:00:00</t>
  </si>
  <si>
    <t>aws_1hour.fid-4bbfb0ab_194841cebf7_-6572</t>
  </si>
  <si>
    <t>2023-06-27T07:00:00</t>
  </si>
  <si>
    <t>aws_1hour.fid-4bbfb0ab_194841cebf7_-6576</t>
  </si>
  <si>
    <t>2023-06-27T08:00:00</t>
  </si>
  <si>
    <t>aws_1hour.fid-4bbfb0ab_194841cebf7_-658a</t>
  </si>
  <si>
    <t>2023-06-27T09:00:00</t>
  </si>
  <si>
    <t>aws_1hour.fid-4bbfb0ab_194841cebf7_-65e9</t>
  </si>
  <si>
    <t>2023-06-27T10:00:00</t>
  </si>
  <si>
    <t>aws_1hour.fid-4bbfb0ab_194841cebf7_-654f</t>
  </si>
  <si>
    <t>2023-06-27T11:00:00</t>
  </si>
  <si>
    <t>aws_1hour.fid-4bbfb0ab_194841cebf7_-65d3</t>
  </si>
  <si>
    <t>2023-06-27T12:00:00</t>
  </si>
  <si>
    <t>aws_1hour.fid-4bbfb0ab_194841cebf7_-65e3</t>
  </si>
  <si>
    <t>2023-06-27T13:00:00</t>
  </si>
  <si>
    <t>aws_1hour.fid-4bbfb0ab_194841cebf7_-65c0</t>
  </si>
  <si>
    <t>2023-06-27T14:00:00</t>
  </si>
  <si>
    <t>aws_1hour.fid-4bbfb0ab_194841cebf7_-65b8</t>
  </si>
  <si>
    <t>2023-06-27T15:00:00</t>
  </si>
  <si>
    <t>aws_1hour.fid-4bbfb0ab_194841cebf7_-65ab</t>
  </si>
  <si>
    <t>2023-06-27T16:00:00</t>
  </si>
  <si>
    <t>aws_1hour.fid-4bbfb0ab_194841cebf7_-657d</t>
  </si>
  <si>
    <t>2023-06-27T17:00:00</t>
  </si>
  <si>
    <t>aws_1hour.fid-4bbfb0ab_194841cebf7_-65af</t>
  </si>
  <si>
    <t>2023-06-27T18:00:00</t>
  </si>
  <si>
    <t>aws_1hour.fid-4bbfb0ab_194841cebf7_-65da</t>
  </si>
  <si>
    <t>2023-06-27T19:00:00</t>
  </si>
  <si>
    <t>aws_1hour.fid-4bbfb0ab_194841cebf7_-65d9</t>
  </si>
  <si>
    <t>2023-06-27T20:00:00</t>
  </si>
  <si>
    <t>aws_1hour.fid-4bbfb0ab_194841cebf7_-65e0</t>
  </si>
  <si>
    <t>2023-06-27T21:00:00</t>
  </si>
  <si>
    <t>aws_1hour.fid-4bbfb0ab_194841cebf7_-6586</t>
  </si>
  <si>
    <t>2023-06-27T22:00:00</t>
  </si>
  <si>
    <t>aws_1hour.fid-4bbfb0ab_194841cebf7_-65ae</t>
  </si>
  <si>
    <t>2023-06-27T23:00:00</t>
  </si>
  <si>
    <t>aws_1hour.fid-4bbfb0ab_194841cebf7_-65a7</t>
  </si>
  <si>
    <t>2023-06-28T00:00:00</t>
  </si>
  <si>
    <t>aws_1hour.fid-4bbfb0ab_194841cebf7_-65b6</t>
  </si>
  <si>
    <t>2023-06-28T01:00:00</t>
  </si>
  <si>
    <t>aws_1hour.fid-4bbfb0ab_194841cebf7_-65f0</t>
  </si>
  <si>
    <t>2023-06-28T02:00:00</t>
  </si>
  <si>
    <t>aws_1hour.fid-4bbfb0ab_194841cebf7_-65d4</t>
  </si>
  <si>
    <t>2023-06-28T03:00:00</t>
  </si>
  <si>
    <t>aws_1hour.fid-4bbfb0ab_194841cebf7_-65d8</t>
  </si>
  <si>
    <t>2023-06-28T04:00:00</t>
  </si>
  <si>
    <t>aws_1hour.fid-4bbfb0ab_194841cebf7_-6551</t>
  </si>
  <si>
    <t>2023-06-28T05:00:00</t>
  </si>
  <si>
    <t>aws_1hour.fid-4bbfb0ab_194841cebf7_-6558</t>
  </si>
  <si>
    <t>2023-06-28T06:00:00</t>
  </si>
  <si>
    <t>aws_1hour.fid-4bbfb0ab_194841cebf7_-6562</t>
  </si>
  <si>
    <t>2023-06-28T07:00:00</t>
  </si>
  <si>
    <t>aws_1hour.fid-4bbfb0ab_194841cebf7_-6566</t>
  </si>
  <si>
    <t>2023-06-28T08:00:00</t>
  </si>
  <si>
    <t>aws_1hour.fid-4bbfb0ab_194841cebf7_-6598</t>
  </si>
  <si>
    <t>2023-06-28T09:00:00</t>
  </si>
  <si>
    <t>aws_1hour.fid-4bbfb0ab_194841cebf7_-65d6</t>
  </si>
  <si>
    <t>2023-06-28T10:00:00</t>
  </si>
  <si>
    <t>aws_1hour.fid-4bbfb0ab_194841cebf7_-657f</t>
  </si>
  <si>
    <t>2023-06-28T11:00:00</t>
  </si>
  <si>
    <t>aws_1hour.fid-4bbfb0ab_194841cebf7_-65e2</t>
  </si>
  <si>
    <t>2023-06-28T12:00:00</t>
  </si>
  <si>
    <t>aws_1hour.fid-4bbfb0ab_194841cebf7_-6569</t>
  </si>
  <si>
    <t>2023-06-28T13:00:00</t>
  </si>
  <si>
    <t>aws_1hour.fid-4bbfb0ab_194841cebf7_-65bf</t>
  </si>
  <si>
    <t>2023-06-28T14:00:00</t>
  </si>
  <si>
    <t>aws_1hour.fid-4bbfb0ab_194841cebf7_-65d7</t>
  </si>
  <si>
    <t>2023-06-28T15:00:00</t>
  </si>
  <si>
    <t>aws_1hour.fid-4bbfb0ab_194841cebf7_-6560</t>
  </si>
  <si>
    <t>2023-06-28T16:00:00</t>
  </si>
  <si>
    <t>aws_1hour.fid-4bbfb0ab_194841cebf7_-65b3</t>
  </si>
  <si>
    <t>2023-06-28T17:00:00</t>
  </si>
  <si>
    <t>aws_1hour.fid-4bbfb0ab_194841cebf7_-658e</t>
  </si>
  <si>
    <t>2023-06-28T18:00:00</t>
  </si>
  <si>
    <t>aws_1hour.fid-4bbfb0ab_194841cebf7_-658c</t>
  </si>
  <si>
    <t>2023-06-28T19:00:00</t>
  </si>
  <si>
    <t>aws_1hour.fid-4bbfb0ab_194841cebf7_-6571</t>
  </si>
  <si>
    <t>2023-06-28T20:00:00</t>
  </si>
  <si>
    <t>aws_1hour.fid-4bbfb0ab_194841cebf7_-6575</t>
  </si>
  <si>
    <t>2023-06-28T21:00:00</t>
  </si>
  <si>
    <t>aws_1hour.fid-4bbfb0ab_194841cebf7_-65c7</t>
  </si>
  <si>
    <t>2023-06-28T22:00:00</t>
  </si>
  <si>
    <t>aws_1hour.fid-4bbfb0ab_194841cebf7_-655b</t>
  </si>
  <si>
    <t>2023-06-28T23:00:00</t>
  </si>
  <si>
    <t>aws_1hour.fid-4bbfb0ab_194841cebf7_-659e</t>
  </si>
  <si>
    <t>2023-06-29T00:00:00</t>
  </si>
  <si>
    <t>aws_1hour.fid-4bbfb0ab_194841cebf7_-65a6</t>
  </si>
  <si>
    <t>2023-06-29T01:00:00</t>
  </si>
  <si>
    <t>aws_1hour.fid-4bbfb0ab_194841cebf7_-6554</t>
  </si>
  <si>
    <t>2023-06-29T02:00:00</t>
  </si>
  <si>
    <t>aws_1hour.fid-4bbfb0ab_194841cebf7_-6557</t>
  </si>
  <si>
    <t>2023-06-29T03:00:00</t>
  </si>
  <si>
    <t>aws_1hour.fid-4bbfb0ab_194841cebf7_-65ec</t>
  </si>
  <si>
    <t>2023-06-29T04:00:00</t>
  </si>
  <si>
    <t>aws_1hour.fid-4bbfb0ab_194841cebf7_-65a5</t>
  </si>
  <si>
    <t>2023-06-29T05:00:00</t>
  </si>
  <si>
    <t>aws_1hour.fid-4bbfb0ab_194841cebf7_-6574</t>
  </si>
  <si>
    <t>2023-06-29T06:00:00</t>
  </si>
  <si>
    <t>aws_1hour.fid-4bbfb0ab_194841cebf7_-65d2</t>
  </si>
  <si>
    <t>2023-06-29T07:00:00</t>
  </si>
  <si>
    <t>aws_1hour.fid-4bbfb0ab_194841cebf7_-65c6</t>
  </si>
  <si>
    <t>2023-06-29T08:00:00</t>
  </si>
  <si>
    <t>aws_1hour.fid-4bbfb0ab_194841cebf7_-65e8</t>
  </si>
  <si>
    <t>2023-06-29T09:00:00</t>
  </si>
  <si>
    <t>aws_1hour.fid-4bbfb0ab_194841cebf7_-656f</t>
  </si>
  <si>
    <t>2023-06-29T10:00:00</t>
  </si>
  <si>
    <t>aws_1hour.fid-4bbfb0ab_194841cebf7_-65d1</t>
  </si>
  <si>
    <t>2023-06-29T11:00:00</t>
  </si>
  <si>
    <t>aws_1hour.fid-4bbfb0ab_194841cebf7_-654e</t>
  </si>
  <si>
    <t>2023-06-29T12:00:00</t>
  </si>
  <si>
    <t>aws_1hour.fid-4bbfb0ab_194841cebf7_-6582</t>
  </si>
  <si>
    <t>2023-06-29T13:00:00</t>
  </si>
  <si>
    <t>aws_1hour.fid-4bbfb0ab_194841cebf7_-65eb</t>
  </si>
  <si>
    <t>2023-06-29T14:00:00</t>
  </si>
  <si>
    <t>aws_1hour.fid-4bbfb0ab_194841cebf7_-65b7</t>
  </si>
  <si>
    <t>2023-06-29T15:00:00</t>
  </si>
  <si>
    <t>aws_1hour.fid-4bbfb0ab_194841cebf7_-65bb</t>
  </si>
  <si>
    <t>2023-06-29T16:00:00</t>
  </si>
  <si>
    <t>aws_1hour.fid-4bbfb0ab_194841cebf7_-65cd</t>
  </si>
  <si>
    <t>2023-06-29T17:00:00</t>
  </si>
  <si>
    <t>aws_1hour.fid-4bbfb0ab_194841cebf7_-657e</t>
  </si>
  <si>
    <t>2023-06-29T18:00:00</t>
  </si>
  <si>
    <t>aws_1hour.fid-4bbfb0ab_194841cebf7_-65c4</t>
  </si>
  <si>
    <t>2023-06-29T19:00:00</t>
  </si>
  <si>
    <t>aws_1hour.fid-4bbfb0ab_194841cebf7_-6595</t>
  </si>
  <si>
    <t>2023-06-29T20:00:00</t>
  </si>
  <si>
    <t>aws_1hour.fid-4bbfb0ab_194841cebf7_-659d</t>
  </si>
  <si>
    <t>2023-06-29T21:00:00</t>
  </si>
  <si>
    <t>aws_1hour.fid-4bbfb0ab_194841cebf7_-656e</t>
  </si>
  <si>
    <t>2023-06-29T22:00:00</t>
  </si>
  <si>
    <t>aws_1hour.fid-4bbfb0ab_194841cebf7_-656d</t>
  </si>
  <si>
    <t>2023-06-29T23:00:00</t>
  </si>
  <si>
    <t>aws_1hour.fid-4bbfb0ab_194841cebf7_-65c8</t>
  </si>
  <si>
    <t>2023-06-30T00:00:00</t>
  </si>
  <si>
    <t>aws_1hour.fid-4bbfb0ab_194841cebf7_-6573</t>
  </si>
  <si>
    <t>2023-06-30T01:00:00</t>
  </si>
  <si>
    <t>aws_1hour.fid-4bbfb0ab_194841cebf7_-6578</t>
  </si>
  <si>
    <t>2023-06-30T02:00:00</t>
  </si>
  <si>
    <t>aws_1hour.fid-4bbfb0ab_194841cebf7_-65e5</t>
  </si>
  <si>
    <t>2023-06-30T03:00:00</t>
  </si>
  <si>
    <t>aws_1hour.fid-4bbfb0ab_194841cebf7_-6568</t>
  </si>
  <si>
    <t>2023-06-30T04:00:00</t>
  </si>
  <si>
    <t>aws_1hour.fid-4bbfb0ab_194841cebf7_-659c</t>
  </si>
  <si>
    <t>2023-06-30T05:00:00</t>
  </si>
  <si>
    <t>aws_1hour.fid-4bbfb0ab_194841cebf7_-65b1</t>
  </si>
  <si>
    <t>2023-06-30T06:00:00</t>
  </si>
  <si>
    <t>aws_1hour.fid-4bbfb0ab_194841cebf7_-658b</t>
  </si>
  <si>
    <t>2023-06-30T07:00:00</t>
  </si>
  <si>
    <t>aws_1hour.fid-4bbfb0ab_194841cebf7_-658d</t>
  </si>
  <si>
    <t>2023-06-30T08:00:00</t>
  </si>
  <si>
    <t>aws_1hour.fid-4bbfb0ab_194841cebf7_-65df</t>
  </si>
  <si>
    <t>2023-06-30T09:00:00</t>
  </si>
  <si>
    <t>aws_1hour.fid-4bbfb0ab_194841cebf7_-6585</t>
  </si>
  <si>
    <t>2023-06-30T10:00:00</t>
  </si>
  <si>
    <t>aws_1hour.fid-4bbfb0ab_194841cebf7_-6567</t>
  </si>
  <si>
    <t>2023-06-30T11:00:00</t>
  </si>
  <si>
    <t>aws_1hour.fid-4bbfb0ab_194841cebf7_-656c</t>
  </si>
  <si>
    <t>2023-06-30T12:00:00</t>
  </si>
  <si>
    <t>aws_1hour.fid-4bbfb0ab_194841cebf7_-6577</t>
  </si>
  <si>
    <t>2023-06-30T13:00:00</t>
  </si>
  <si>
    <t>aws_1hour.fid-4bbfb0ab_194841cebf7_-6594</t>
  </si>
  <si>
    <t>2023-06-30T14:00:00</t>
  </si>
  <si>
    <t>aws_1hour.fid-4bbfb0ab_194841cebf7_-65ad</t>
  </si>
  <si>
    <t>2023-06-30T15:00:00</t>
  </si>
  <si>
    <t>aws_1hour.fid-4bbfb0ab_194841cebf7_-65aa</t>
  </si>
  <si>
    <t>2023-06-30T16:00:00</t>
  </si>
  <si>
    <t>aws_1hour.fid-4bbfb0ab_194841cebf7_-656b</t>
  </si>
  <si>
    <t>2023-06-30T17:00:00</t>
  </si>
  <si>
    <t>aws_1hour.fid-4bbfb0ab_194841cebf7_-65ef</t>
  </si>
  <si>
    <t>2023-06-30T18:00:00</t>
  </si>
  <si>
    <t>aws_1hour.fid-4bbfb0ab_194841cebf7_-6580</t>
  </si>
  <si>
    <t>2023-06-30T19:00:00</t>
  </si>
  <si>
    <t>aws_1hour.fid-4bbfb0ab_194841cebf7_-65a0</t>
  </si>
  <si>
    <t>2023-06-30T20:00:00</t>
  </si>
  <si>
    <t>aws_1hour.fid-4bbfb0ab_194841cebf7_-657c</t>
  </si>
  <si>
    <t>2023-06-30T21:00:00</t>
  </si>
  <si>
    <t>aws_1hour.fid-4bbfb0ab_194841cebf7_-65ac</t>
  </si>
  <si>
    <t>2023-06-30T22:00:00</t>
  </si>
  <si>
    <t>aws_1hour.fid-4bbfb0ab_194841cebf7_-65ba</t>
  </si>
  <si>
    <t>2023-06-30T23:00:00</t>
  </si>
  <si>
    <t>aws_1hour.fid-4bbfb0ab_194841cebf7_-65be</t>
  </si>
  <si>
    <t>2023-07-01T00:00:00</t>
  </si>
  <si>
    <t>aws_1hour.fid-4bbfb0ab_194841cebf7_-65ea</t>
  </si>
  <si>
    <t>2023-07-01T01:00:00</t>
  </si>
  <si>
    <t>aws_1hour.fid-4bbfb0ab_194841cebf7_-655a</t>
  </si>
  <si>
    <t>2023-07-01T02:00:00</t>
  </si>
  <si>
    <t>aws_1hour.fid-4bbfb0ab_194841cebf7_-6589</t>
  </si>
  <si>
    <t>2023-07-01T03:00:00</t>
  </si>
  <si>
    <t>aws_1hour.fid-4bbfb0ab_194841cebf7_-65bd</t>
  </si>
  <si>
    <t>2023-07-01T04:00:00</t>
  </si>
  <si>
    <t>aws_1hour.fid-4bbfb0ab_194841cebf7_-6588</t>
  </si>
  <si>
    <t>2023-07-01T05:00:00</t>
  </si>
  <si>
    <t>aws_1hour.fid-4bbfb0ab_194841cebf7_-6556</t>
  </si>
  <si>
    <t>2023-07-01T06:00:00</t>
  </si>
  <si>
    <t>aws_1hour.fid-4bbfb0ab_194841cebf7_-6550</t>
  </si>
  <si>
    <t>2023-07-01T07:00:00</t>
  </si>
  <si>
    <t>aws_1hour.fid-4bbfb0ab_194841cebf7_-6553</t>
  </si>
  <si>
    <t>2023-07-01T08:00:00</t>
  </si>
  <si>
    <t>aws_1hour.fid-4bbfb0ab_194841cebf7_-654d</t>
  </si>
  <si>
    <t>2023-07-01T09:00:00</t>
  </si>
  <si>
    <t>aws_1hour.fid-4bbfb0ab_194841cebf7_-659b</t>
  </si>
  <si>
    <t>2023-07-01T10:00:00</t>
  </si>
  <si>
    <t>aws_1hour.fid-4bbfb0ab_194841cebf7_-65e7</t>
  </si>
  <si>
    <t>2023-07-01T11:00:00</t>
  </si>
  <si>
    <t>aws_1hour.fid-4bbfb0ab_194841cebf7_-65cc</t>
  </si>
  <si>
    <t>2023-07-01T12:00:00</t>
  </si>
  <si>
    <t>aws_1hour.fid-4bbfb0ab_194841cebf7_-65b5</t>
  </si>
  <si>
    <t>2023-07-01T13:00:00</t>
  </si>
  <si>
    <t>aws_1hour.fid-4bbfb0ab_194841cebf7_-655f</t>
  </si>
  <si>
    <t>2023-07-01T14:00:00</t>
  </si>
  <si>
    <t>aws_1hour.fid-4bbfb0ab_194841cebf7_-6590</t>
  </si>
  <si>
    <t>2023-07-01T15:00:00</t>
  </si>
  <si>
    <t>aws_1hour.fid-4bbfb0ab_194841cebf7_-65f4</t>
  </si>
  <si>
    <t>2023-07-01T16:00:00</t>
  </si>
  <si>
    <t>aws_1hour.fid-4bbfb0ab_194841cebf7_-6581</t>
  </si>
  <si>
    <t>2023-07-01T17:00:00</t>
  </si>
  <si>
    <t>aws_1hour.fid-4bbfb0ab_194841cebf7_-6565</t>
  </si>
  <si>
    <t>2023-07-01T18:00:00</t>
  </si>
  <si>
    <t>aws_1hour.fid-4bbfb0ab_194841cebf7_-657b</t>
  </si>
  <si>
    <t>2023-07-01T19:00:00</t>
  </si>
  <si>
    <t>aws_1hour.fid-4bbfb0ab_194841cebf7_-65c1</t>
  </si>
  <si>
    <t>2023-07-01T20:00:00</t>
  </si>
  <si>
    <t>aws_1hour.fid-4bbfb0ab_194841cebf7_-65a9</t>
  </si>
  <si>
    <t>2023-07-01T21:00:00</t>
  </si>
  <si>
    <t>aws_1hour.fid-4bbfb0ab_194841cebf7_-65ee</t>
  </si>
  <si>
    <t>2023-07-01T22:00:00</t>
  </si>
  <si>
    <t>aws_1hour.fid-4bbfb0ab_194841cebf7_-65cb</t>
  </si>
  <si>
    <t>2023-07-01T23:00:00</t>
  </si>
  <si>
    <t>aws_1hour.fid-4bbfb0ab_194841cebf7_-6593</t>
  </si>
  <si>
    <t>2023-07-02T00:00:00</t>
  </si>
  <si>
    <t>aws_1hour.fid-4bbfb0ab_194841cebf7_-658f</t>
  </si>
  <si>
    <t>2023-07-02T01:00:00</t>
  </si>
  <si>
    <t>aws_1hour.fid-4bbfb0ab_194841cebf7_-6592</t>
  </si>
  <si>
    <t>2023-07-02T02:00:00</t>
  </si>
  <si>
    <t>aws_1hour.fid-4bbfb0ab_194841cebf7_-65d0</t>
  </si>
  <si>
    <t>2023-07-02T03:00:00</t>
  </si>
  <si>
    <t>aws_1hour.fid-4bbfb0ab_194841cebf7_-65b4</t>
  </si>
  <si>
    <t>2023-07-02T04:00:00</t>
  </si>
  <si>
    <t>aws_1hour.fid-4bbfb0ab_194841cebf7_-6597</t>
  </si>
  <si>
    <t>2023-07-02T05:00:00</t>
  </si>
  <si>
    <t>aws_1hour.fid-4bbfb0ab_194841cebf7_-65c5</t>
  </si>
  <si>
    <t>2023-07-02T06:00:00</t>
  </si>
  <si>
    <t>aws_1hour.fid-4bbfb0ab_194841cebf7_-6591</t>
  </si>
  <si>
    <t>2023-07-02T07:00:00</t>
  </si>
  <si>
    <t>aws_1hour.fid-4bbfb0ab_194841cebf7_-65f3</t>
  </si>
  <si>
    <t>2023-07-02T08:00:00</t>
  </si>
  <si>
    <t>aws_1hour.fid-4bbfb0ab_194841cebf7_-6564</t>
  </si>
  <si>
    <t>2023-07-02T09:00:00</t>
  </si>
  <si>
    <t>aws_1hour.fid-4bbfb0ab_194841cebf7_-65cf</t>
  </si>
  <si>
    <t>2023-07-02T10:00:00</t>
  </si>
  <si>
    <t>aws_1hour.fid-4bbfb0ab_194841cebf7_-65ce</t>
  </si>
  <si>
    <t>2023-07-02T11:00:00</t>
  </si>
  <si>
    <t>aws_1hour.fid-4bbfb0ab_194841cebf7_-65f2</t>
  </si>
  <si>
    <t>2023-07-02T12:00:00</t>
  </si>
  <si>
    <t>aws_1hour.fid-4bbfb0ab_194841cebf7_-65a4</t>
  </si>
  <si>
    <t>2023-07-02T13:00:00</t>
  </si>
  <si>
    <t>aws_1hour.fid-4bbfb0ab_194841cebf7_-65b2</t>
  </si>
  <si>
    <t>2023-07-02T14:00:00</t>
  </si>
  <si>
    <t>aws_1hour.fid-4bbfb0ab_194841cebf7_-65a3</t>
  </si>
  <si>
    <t>2023-07-02T15:00:00</t>
  </si>
  <si>
    <t>aws_1hour.fid-4bbfb0ab_194841cebf7_-65dc</t>
  </si>
  <si>
    <t>2023-07-02T16:00:00</t>
  </si>
  <si>
    <t>aws_1hour.fid-4bbfb0ab_194841cebf7_-654c</t>
  </si>
  <si>
    <t>2023-07-02T17:00:00</t>
  </si>
  <si>
    <t>aws_1hour.fid-4bbfb0ab_194841cebf7_-65e4</t>
  </si>
  <si>
    <t>2023-07-02T18:00:00</t>
  </si>
  <si>
    <t>aws_1hour.fid-4bbfb0ab_194841cebf7_-65bc</t>
  </si>
  <si>
    <t>2023-07-02T19:00:00</t>
  </si>
  <si>
    <t>aws_1hour.fid-4bbfb0ab_194841cebf7_-6599</t>
  </si>
  <si>
    <t>2023-07-02T20:00:00</t>
  </si>
  <si>
    <t>aws_1hour.fid-4bbfb0ab_194841cebf7_-655e</t>
  </si>
  <si>
    <t>2023-07-02T21:00:00</t>
  </si>
  <si>
    <t>aws_1hour.fid-4bbfb0ab_194841cebf7_-6584</t>
  </si>
  <si>
    <t>2023-07-02T22:00:00</t>
  </si>
  <si>
    <t>aws_1hour.fid-4bbfb0ab_194841cebf7_-6559</t>
  </si>
  <si>
    <t>2023-07-02T23:00:00</t>
  </si>
  <si>
    <t>aws_1hour.fid-4bbfb0ab_194841cebf7_-6583</t>
  </si>
  <si>
    <t>2023-07-03T00:00:00</t>
  </si>
  <si>
    <t>aws_1hour.fid-4bbfb0ab_194841cebf7_-65e1</t>
  </si>
  <si>
    <t>2023-07-03T01:00:00</t>
  </si>
  <si>
    <t>aws_1hour.fid-4bbfb0ab_194841cebf7_-65db</t>
  </si>
  <si>
    <t>2023-07-03T02:00:00</t>
  </si>
  <si>
    <t>aws_1hour.fid-4bbfb0ab_194841cebf7_-6570</t>
  </si>
  <si>
    <t>2023-07-03T03:00:00</t>
  </si>
  <si>
    <t>aws_1hour.fid-4bbfb0ab_194841cebf7_-659f</t>
  </si>
  <si>
    <t>2023-07-03T04:00:00</t>
  </si>
  <si>
    <t>aws_1hour.fid-4bbfb0ab_194841cebf7_-65b9</t>
  </si>
  <si>
    <t>2023-07-03T05:00:00</t>
  </si>
  <si>
    <t>aws_1hour.fid-4bbfb0ab_194841cebf7_-657a</t>
  </si>
  <si>
    <t>2023-07-03T06:00:00</t>
  </si>
  <si>
    <t>aws_1hour.fid-4bbfb0ab_194841cebf7_-65a2</t>
  </si>
  <si>
    <t>2023-07-03T07:00:00</t>
  </si>
  <si>
    <t>aws_1hour.fid-4bbfb0ab_194841cebf7_-65d5</t>
  </si>
  <si>
    <t>2023-07-03T08:00:00</t>
  </si>
  <si>
    <t>aws_1hour.fid-4bbfb0ab_194841cebf7_-6555</t>
  </si>
  <si>
    <t>2023-07-03T09:00:00</t>
  </si>
  <si>
    <t>aws_1hour.fid-4bbfb0ab_194841cebf7_-665f</t>
  </si>
  <si>
    <t>2023-07-03T10:00:00</t>
  </si>
  <si>
    <t>aws_1hour.fid-4bbfb0ab_194841cebf7_-6682</t>
  </si>
  <si>
    <t>2023-07-03T11:00:00</t>
  </si>
  <si>
    <t>aws_1hour.fid-4bbfb0ab_194841cebf7_-6667</t>
  </si>
  <si>
    <t>2023-07-03T12:00:00</t>
  </si>
  <si>
    <t>aws_1hour.fid-4bbfb0ab_194841cebf7_-6604</t>
  </si>
  <si>
    <t>2023-07-03T13:00:00</t>
  </si>
  <si>
    <t>aws_1hour.fid-4bbfb0ab_194841cebf7_-6636</t>
  </si>
  <si>
    <t>2023-07-03T14:00:00</t>
  </si>
  <si>
    <t>aws_1hour.fid-4bbfb0ab_194841cebf7_-660c</t>
  </si>
  <si>
    <t>2023-07-03T15:00:00</t>
  </si>
  <si>
    <t>aws_1hour.fid-4bbfb0ab_194841cebf7_-6663</t>
  </si>
  <si>
    <t>2023-07-03T16:00:00</t>
  </si>
  <si>
    <t>aws_1hour.fid-4bbfb0ab_194841cebf7_-6649</t>
  </si>
  <si>
    <t>2023-07-03T17:00:00</t>
  </si>
  <si>
    <t>aws_1hour.fid-4bbfb0ab_194841cebf7_-6674</t>
  </si>
  <si>
    <t>2023-07-03T18:00:00</t>
  </si>
  <si>
    <t>aws_1hour.fid-4bbfb0ab_194841cebf7_-6699</t>
  </si>
  <si>
    <t>2023-07-03T19:00:00</t>
  </si>
  <si>
    <t>aws_1hour.fid-4bbfb0ab_194841cebf7_-6618</t>
  </si>
  <si>
    <t>2023-07-03T20:00:00</t>
  </si>
  <si>
    <t>aws_1hour.fid-4bbfb0ab_194841cebf7_-6631</t>
  </si>
  <si>
    <t>2023-07-03T21:00:00</t>
  </si>
  <si>
    <t>aws_1hour.fid-4bbfb0ab_194841cebf7_-6612</t>
  </si>
  <si>
    <t>2023-07-03T22:00:00</t>
  </si>
  <si>
    <t>aws_1hour.fid-4bbfb0ab_194841cebf7_-664d</t>
  </si>
  <si>
    <t>2023-07-03T23:00:00</t>
  </si>
  <si>
    <t>aws_1hour.fid-4bbfb0ab_194841cebf7_-664c</t>
  </si>
  <si>
    <t>2023-07-04T00:00:00</t>
  </si>
  <si>
    <t>aws_1hour.fid-4bbfb0ab_194841cebf7_-6684</t>
  </si>
  <si>
    <t>2023-07-04T01:00:00</t>
  </si>
  <si>
    <t>aws_1hour.fid-4bbfb0ab_194841cebf7_-663a</t>
  </si>
  <si>
    <t>2023-07-04T02:00:00</t>
  </si>
  <si>
    <t>aws_1hour.fid-4bbfb0ab_194841cebf7_-669d</t>
  </si>
  <si>
    <t>2023-07-04T03:00:00</t>
  </si>
  <si>
    <t>aws_1hour.fid-4bbfb0ab_194841cebf7_-6643</t>
  </si>
  <si>
    <t>2023-07-04T04:00:00</t>
  </si>
  <si>
    <t>aws_1hour.fid-4bbfb0ab_194841cebf7_-6659</t>
  </si>
  <si>
    <t>2023-07-04T05:00:00</t>
  </si>
  <si>
    <t>aws_1hour.fid-4bbfb0ab_194841cebf7_-660b</t>
  </si>
  <si>
    <t>2023-07-04T06:00:00</t>
  </si>
  <si>
    <t>aws_1hour.fid-4bbfb0ab_194841cebf7_-6603</t>
  </si>
  <si>
    <t>2023-07-04T07:00:00</t>
  </si>
  <si>
    <t>aws_1hour.fid-4bbfb0ab_194841cebf7_-665e</t>
  </si>
  <si>
    <t>2023-07-04T08:00:00</t>
  </si>
  <si>
    <t>aws_1hour.fid-4bbfb0ab_194841cebf7_-667e</t>
  </si>
  <si>
    <t>2023-07-04T09:00:00</t>
  </si>
  <si>
    <t>aws_1hour.fid-4bbfb0ab_194841cebf7_-669f</t>
  </si>
  <si>
    <t>2023-07-04T10:00:00</t>
  </si>
  <si>
    <t>aws_1hour.fid-4bbfb0ab_194841cebf7_-6688</t>
  </si>
  <si>
    <t>2023-07-04T11:00:00</t>
  </si>
  <si>
    <t>aws_1hour.fid-4bbfb0ab_194841cebf7_-667b</t>
  </si>
  <si>
    <t>2023-07-04T12:00:00</t>
  </si>
  <si>
    <t>aws_1hour.fid-4bbfb0ab_194841cebf7_-663e</t>
  </si>
  <si>
    <t>2023-07-04T13:00:00</t>
  </si>
  <si>
    <t>aws_1hour.fid-4bbfb0ab_194841cebf7_-6611</t>
  </si>
  <si>
    <t>2023-07-04T14:00:00</t>
  </si>
  <si>
    <t>aws_1hour.fid-4bbfb0ab_194841cebf7_-65fe</t>
  </si>
  <si>
    <t>2023-07-04T15:00:00</t>
  </si>
  <si>
    <t>aws_1hour.fid-4bbfb0ab_194841cebf7_-6692</t>
  </si>
  <si>
    <t>2023-07-04T16:00:00</t>
  </si>
  <si>
    <t>aws_1hour.fid-4bbfb0ab_194841cebf7_-6642</t>
  </si>
  <si>
    <t>2023-07-04T17:00:00</t>
  </si>
  <si>
    <t>aws_1hour.fid-4bbfb0ab_194841cebf7_-666e</t>
  </si>
  <si>
    <t>2023-07-04T18:00:00</t>
  </si>
  <si>
    <t>aws_1hour.fid-4bbfb0ab_194841cebf7_-6623</t>
  </si>
  <si>
    <t>2023-07-04T19:00:00</t>
  </si>
  <si>
    <t>aws_1hour.fid-4bbfb0ab_194841cebf7_-6696</t>
  </si>
  <si>
    <t>2023-07-04T20:00:00</t>
  </si>
  <si>
    <t>aws_1hour.fid-4bbfb0ab_194841cebf7_-6673</t>
  </si>
  <si>
    <t>2023-07-04T21:00:00</t>
  </si>
  <si>
    <t>aws_1hour.fid-4bbfb0ab_194841cebf7_-65fa</t>
  </si>
  <si>
    <t>2023-07-04T22:00:00</t>
  </si>
  <si>
    <t>aws_1hour.fid-4bbfb0ab_194841cebf7_-6676</t>
  </si>
  <si>
    <t>2023-07-04T23:00:00</t>
  </si>
  <si>
    <t>aws_1hour.fid-4bbfb0ab_194841cebf7_-6630</t>
  </si>
  <si>
    <t>2023-07-05T00:00:00</t>
  </si>
  <si>
    <t>aws_1hour.fid-4bbfb0ab_194841cebf7_-6666</t>
  </si>
  <si>
    <t>2023-07-05T01:00:00</t>
  </si>
  <si>
    <t>aws_1hour.fid-4bbfb0ab_194841cebf7_-6691</t>
  </si>
  <si>
    <t>2023-07-05T02:00:00</t>
  </si>
  <si>
    <t>aws_1hour.fid-4bbfb0ab_194841cebf7_-663d</t>
  </si>
  <si>
    <t>2023-07-05T03:00:00</t>
  </si>
  <si>
    <t>aws_1hour.fid-4bbfb0ab_194841cebf7_-6678</t>
  </si>
  <si>
    <t>2023-07-05T04:00:00</t>
  </si>
  <si>
    <t>aws_1hour.fid-4bbfb0ab_194841cebf7_-65f7</t>
  </si>
  <si>
    <t>2023-07-05T05:00:00</t>
  </si>
  <si>
    <t>aws_1hour.fid-4bbfb0ab_194841cebf7_-660a</t>
  </si>
  <si>
    <t>2023-07-05T06:00:00</t>
  </si>
  <si>
    <t>aws_1hour.fid-4bbfb0ab_194841cebf7_-664f</t>
  </si>
  <si>
    <t>2023-07-05T07:00:00</t>
  </si>
  <si>
    <t>aws_1hour.fid-4bbfb0ab_194841cebf7_-662f</t>
  </si>
  <si>
    <t>2023-07-05T08:00:00</t>
  </si>
  <si>
    <t>aws_1hour.fid-4bbfb0ab_194841cebf7_-6675</t>
  </si>
  <si>
    <t>2023-07-05T09:00:00</t>
  </si>
  <si>
    <t>aws_1hour.fid-4bbfb0ab_194841cebf7_-664b</t>
  </si>
  <si>
    <t>2023-07-05T10:00:00</t>
  </si>
  <si>
    <t>aws_1hour.fid-4bbfb0ab_194841cebf7_-6690</t>
  </si>
  <si>
    <t>2023-07-05T11:00:00</t>
  </si>
  <si>
    <t>aws_1hour.fid-4bbfb0ab_194841cebf7_-6668</t>
  </si>
  <si>
    <t>2023-07-05T12:00:00</t>
  </si>
  <si>
    <t>aws_1hour.fid-4bbfb0ab_194841cebf7_-6687</t>
  </si>
  <si>
    <t>2023-07-05T13:00:00</t>
  </si>
  <si>
    <t>aws_1hour.fid-4bbfb0ab_194841cebf7_-666a</t>
  </si>
  <si>
    <t>2023-07-05T14:00:00</t>
  </si>
  <si>
    <t>aws_1hour.fid-4bbfb0ab_194841cebf7_-6614</t>
  </si>
  <si>
    <t>2023-07-05T15:00:00</t>
  </si>
  <si>
    <t>aws_1hour.fid-4bbfb0ab_194841cebf7_-6639</t>
  </si>
  <si>
    <t>2023-07-05T16:00:00</t>
  </si>
  <si>
    <t>aws_1hour.fid-4bbfb0ab_194841cebf7_-664e</t>
  </si>
  <si>
    <t>2023-07-05T17:00:00</t>
  </si>
  <si>
    <t>aws_1hour.fid-4bbfb0ab_194841cebf7_-6672</t>
  </si>
  <si>
    <t>2023-07-05T18:00:00</t>
  </si>
  <si>
    <t>aws_1hour.fid-4bbfb0ab_194841cebf7_-668b</t>
  </si>
  <si>
    <t>2023-07-05T19:00:00</t>
  </si>
  <si>
    <t>aws_1hour.fid-4bbfb0ab_194841cebf7_-6622</t>
  </si>
  <si>
    <t>2023-07-05T20:00:00</t>
  </si>
  <si>
    <t>aws_1hour.fid-4bbfb0ab_194841cebf7_-6662</t>
  </si>
  <si>
    <t>2023-07-05T21:00:00</t>
  </si>
  <si>
    <t>aws_1hour.fid-4bbfb0ab_194841cebf7_-6627</t>
  </si>
  <si>
    <t>2023-07-05T22:00:00</t>
  </si>
  <si>
    <t>aws_1hour.fid-4bbfb0ab_194841cebf7_-669c</t>
  </si>
  <si>
    <t>2023-07-05T23:00:00</t>
  </si>
  <si>
    <t>aws_1hour.fid-4bbfb0ab_194841cebf7_-6629</t>
  </si>
  <si>
    <t>2023-07-06T00:00:00</t>
  </si>
  <si>
    <t>aws_1hour.fid-4bbfb0ab_194841cebf7_-6607</t>
  </si>
  <si>
    <t>2023-07-06T01:00:00</t>
  </si>
  <si>
    <t>aws_1hour.fid-4bbfb0ab_194841cebf7_-6665</t>
  </si>
  <si>
    <t>2023-07-06T02:00:00</t>
  </si>
  <si>
    <t>aws_1hour.fid-4bbfb0ab_194841cebf7_-666d</t>
  </si>
  <si>
    <t>2023-07-06T03:00:00</t>
  </si>
  <si>
    <t>aws_1hour.fid-4bbfb0ab_194841cebf7_-6633</t>
  </si>
  <si>
    <t>2023-07-06T04:00:00</t>
  </si>
  <si>
    <t>aws_1hour.fid-4bbfb0ab_194841cebf7_-6617</t>
  </si>
  <si>
    <t>2023-07-06T05:00:00</t>
  </si>
  <si>
    <t>aws_1hour.fid-4bbfb0ab_194841cebf7_-6601</t>
  </si>
  <si>
    <t>2023-07-06T06:00:00</t>
  </si>
  <si>
    <t>aws_1hour.fid-4bbfb0ab_194841cebf7_-65fd</t>
  </si>
  <si>
    <t>2023-07-06T07:00:00</t>
  </si>
  <si>
    <t>aws_1hour.fid-4bbfb0ab_194841cebf7_-666c</t>
  </si>
  <si>
    <t>2023-07-06T08:00:00</t>
  </si>
  <si>
    <t>aws_1hour.fid-4bbfb0ab_194841cebf7_-6671</t>
  </si>
  <si>
    <t>2023-07-06T09:00:00</t>
  </si>
  <si>
    <t>aws_1hour.fid-4bbfb0ab_194841cebf7_-6695</t>
  </si>
  <si>
    <t>2023-07-06T10:00:00</t>
  </si>
  <si>
    <t>aws_1hour.fid-4bbfb0ab_194841cebf7_-6638</t>
  </si>
  <si>
    <t>2023-07-06T11:00:00</t>
  </si>
  <si>
    <t>aws_1hour.fid-4bbfb0ab_194841cebf7_-669b</t>
  </si>
  <si>
    <t>2023-07-06T12:00:00</t>
  </si>
  <si>
    <t>aws_1hour.fid-4bbfb0ab_194841cebf7_-664a</t>
  </si>
  <si>
    <t>2023-07-06T13:00:00</t>
  </si>
  <si>
    <t>aws_1hour.fid-4bbfb0ab_194841cebf7_-6661</t>
  </si>
  <si>
    <t>2023-07-06T14:00:00</t>
  </si>
  <si>
    <t>aws_1hour.fid-4bbfb0ab_194841cebf7_-6621</t>
  </si>
  <si>
    <t>2023-07-06T15:00:00</t>
  </si>
  <si>
    <t>aws_1hour.fid-4bbfb0ab_194841cebf7_-668c</t>
  </si>
  <si>
    <t>2023-07-06T16:00:00</t>
  </si>
  <si>
    <t>aws_1hour.fid-4bbfb0ab_194841cebf7_-6677</t>
  </si>
  <si>
    <t>2023-07-06T17:00:00</t>
  </si>
  <si>
    <t>aws_1hour.fid-4bbfb0ab_194841cebf7_-668f</t>
  </si>
  <si>
    <t>2023-07-06T18:00:00</t>
  </si>
  <si>
    <t>aws_1hour.fid-4bbfb0ab_194841cebf7_-667d</t>
  </si>
  <si>
    <t>2023-07-06T19:00:00</t>
  </si>
  <si>
    <t>aws_1hour.fid-4bbfb0ab_194841cebf7_-6635</t>
  </si>
  <si>
    <t>2023-07-06T20:00:00</t>
  </si>
  <si>
    <t>aws_1hour.fid-4bbfb0ab_194841cebf7_-665d</t>
  </si>
  <si>
    <t>2023-07-06T21:00:00</t>
  </si>
  <si>
    <t>aws_1hour.fid-4bbfb0ab_194841cebf7_-6658</t>
  </si>
  <si>
    <t>2023-07-06T22:00:00</t>
  </si>
  <si>
    <t>aws_1hour.fid-4bbfb0ab_194841cebf7_-6641</t>
  </si>
  <si>
    <t>2023-07-06T23:00:00</t>
  </si>
  <si>
    <t>aws_1hour.fid-4bbfb0ab_194841cebf7_-6644</t>
  </si>
  <si>
    <t>2023-07-07T00:00:00</t>
  </si>
  <si>
    <t>aws_1hour.fid-4bbfb0ab_194841cebf7_-6683</t>
  </si>
  <si>
    <t>2023-07-07T01:00:00</t>
  </si>
  <si>
    <t>aws_1hour.fid-4bbfb0ab_194841cebf7_-661f</t>
  </si>
  <si>
    <t>2023-07-07T02:00:00</t>
  </si>
  <si>
    <t>aws_1hour.fid-4bbfb0ab_194841cebf7_-6648</t>
  </si>
  <si>
    <t>2023-07-07T03:00:00</t>
  </si>
  <si>
    <t>aws_1hour.fid-4bbfb0ab_194841cebf7_-668e</t>
  </si>
  <si>
    <t>2023-07-07T04:00:00</t>
  </si>
  <si>
    <t>aws_1hour.fid-4bbfb0ab_194841cebf7_-65f5</t>
  </si>
  <si>
    <t>2023-07-07T05:00:00</t>
  </si>
  <si>
    <t>aws_1hour.fid-4bbfb0ab_194841cebf7_-669e</t>
  </si>
  <si>
    <t>2023-07-07T06:00:00</t>
  </si>
  <si>
    <t>aws_1hour.fid-4bbfb0ab_194841cebf7_-669a</t>
  </si>
  <si>
    <t>2023-07-07T07:00:00</t>
  </si>
  <si>
    <t>aws_1hour.fid-4bbfb0ab_194841cebf7_-662c</t>
  </si>
  <si>
    <t>2023-07-07T08:00:00</t>
  </si>
  <si>
    <t>aws_1hour.fid-4bbfb0ab_194841cebf7_-662b</t>
  </si>
  <si>
    <t>2023-07-07T09:00:00</t>
  </si>
  <si>
    <t>aws_1hour.fid-4bbfb0ab_194841cebf7_-6600</t>
  </si>
  <si>
    <t>2023-07-07T10:00:00</t>
  </si>
  <si>
    <t>aws_1hour.fid-4bbfb0ab_194841cebf7_-6655</t>
  </si>
  <si>
    <t>2023-07-07T11:00:00</t>
  </si>
  <si>
    <t>aws_1hour.fid-4bbfb0ab_194841cebf7_-6694</t>
  </si>
  <si>
    <t>2023-07-07T12:00:00</t>
  </si>
  <si>
    <t>aws_1hour.fid-4bbfb0ab_194841cebf7_-6681</t>
  </si>
  <si>
    <t>2023-07-07T13:00:00</t>
  </si>
  <si>
    <t>aws_1hour.fid-4bbfb0ab_194841cebf7_-661a</t>
  </si>
  <si>
    <t>2023-07-07T14:00:00</t>
  </si>
  <si>
    <t>aws_1hour.fid-4bbfb0ab_194841cebf7_-65ff</t>
  </si>
  <si>
    <t>2023-07-07T15:00:00</t>
  </si>
  <si>
    <t>aws_1hour.fid-4bbfb0ab_194841cebf7_-6670</t>
  </si>
  <si>
    <t>2023-07-07T16:00:00</t>
  </si>
  <si>
    <t>aws_1hour.fid-4bbfb0ab_194841cebf7_-6686</t>
  </si>
  <si>
    <t>2023-07-07T17:00:00</t>
  </si>
  <si>
    <t>aws_1hour.fid-4bbfb0ab_194841cebf7_-6620</t>
  </si>
  <si>
    <t>2023-07-07T18:00:00</t>
  </si>
  <si>
    <t>aws_1hour.fid-4bbfb0ab_194841cebf7_-662d</t>
  </si>
  <si>
    <t>2023-07-07T19:00:00</t>
  </si>
  <si>
    <t>aws_1hour.fid-4bbfb0ab_194841cebf7_-6634</t>
  </si>
  <si>
    <t>2023-07-07T20:00:00</t>
  </si>
  <si>
    <t>aws_1hour.fid-4bbfb0ab_194841cebf7_-6606</t>
  </si>
  <si>
    <t>2023-07-07T21:00:00</t>
  </si>
  <si>
    <t>aws_1hour.fid-4bbfb0ab_194841cebf7_-6680</t>
  </si>
  <si>
    <t>2023-07-07T22:00:00</t>
  </si>
  <si>
    <t>aws_1hour.fid-4bbfb0ab_194841cebf7_-6637</t>
  </si>
  <si>
    <t>2023-07-07T23:00:00</t>
  </si>
  <si>
    <t>aws_1hour.fid-4bbfb0ab_194841cebf7_-6610</t>
  </si>
  <si>
    <t>2023-07-08T00:00:00</t>
  </si>
  <si>
    <t>aws_1hour.fid-4bbfb0ab_194841cebf7_-662a</t>
  </si>
  <si>
    <t>2023-07-08T01:00:00</t>
  </si>
  <si>
    <t>aws_1hour.fid-4bbfb0ab_194841cebf7_-665c</t>
  </si>
  <si>
    <t>2023-07-08T02:00:00</t>
  </si>
  <si>
    <t>aws_1hour.fid-4bbfb0ab_194841cebf7_-6609</t>
  </si>
  <si>
    <t>2023-07-08T03:00:00</t>
  </si>
  <si>
    <t>aws_1hour.fid-4bbfb0ab_194841cebf7_-6640</t>
  </si>
  <si>
    <t>2023-07-08T04:00:00</t>
  </si>
  <si>
    <t>aws_1hour.fid-4bbfb0ab_194841cebf7_-6664</t>
  </si>
  <si>
    <t>2023-07-08T05:00:00</t>
  </si>
  <si>
    <t>aws_1hour.fid-4bbfb0ab_194841cebf7_-6613</t>
  </si>
  <si>
    <t>2023-07-08T06:00:00</t>
  </si>
  <si>
    <t>aws_1hour.fid-4bbfb0ab_194841cebf7_-665b</t>
  </si>
  <si>
    <t>2023-07-08T07:00:00</t>
  </si>
  <si>
    <t>aws_1hour.fid-4bbfb0ab_194841cebf7_-6616</t>
  </si>
  <si>
    <t>2023-07-08T08:00:00</t>
  </si>
  <si>
    <t>aws_1hour.fid-4bbfb0ab_194841cebf7_-6605</t>
  </si>
  <si>
    <t>2023-07-08T09:00:00</t>
  </si>
  <si>
    <t>aws_1hour.fid-4bbfb0ab_194841cebf7_-6657</t>
  </si>
  <si>
    <t>2023-07-08T10:00:00</t>
  </si>
  <si>
    <t>aws_1hour.fid-4bbfb0ab_194841cebf7_-660f</t>
  </si>
  <si>
    <t>2023-07-08T11:00:00</t>
  </si>
  <si>
    <t>aws_1hour.fid-4bbfb0ab_194841cebf7_-662e</t>
  </si>
  <si>
    <t>2023-07-08T12:00:00</t>
  </si>
  <si>
    <t>aws_1hour.fid-4bbfb0ab_194841cebf7_-6660</t>
  </si>
  <si>
    <t>2023-07-08T13:00:00</t>
  </si>
  <si>
    <t>aws_1hour.fid-4bbfb0ab_194841cebf7_-6693</t>
  </si>
  <si>
    <t>2023-07-08T14:00:00</t>
  </si>
  <si>
    <t>aws_1hour.fid-4bbfb0ab_194841cebf7_-6653</t>
  </si>
  <si>
    <t>2023-07-08T15:00:00</t>
  </si>
  <si>
    <t>aws_1hour.fid-4bbfb0ab_194841cebf7_-65f6</t>
  </si>
  <si>
    <t>2023-07-08T16:00:00</t>
  </si>
  <si>
    <t>aws_1hour.fid-4bbfb0ab_194841cebf7_-6685</t>
  </si>
  <si>
    <t>2023-07-08T17:00:00</t>
  </si>
  <si>
    <t>aws_1hour.fid-4bbfb0ab_194841cebf7_-666f</t>
  </si>
  <si>
    <t>2023-07-08T18:00:00</t>
  </si>
  <si>
    <t>aws_1hour.fid-4bbfb0ab_194841cebf7_-668a</t>
  </si>
  <si>
    <t>2023-07-08T19:00:00</t>
  </si>
  <si>
    <t>aws_1hour.fid-4bbfb0ab_194841cebf7_-667a</t>
  </si>
  <si>
    <t>2023-07-08T20:00:00</t>
  </si>
  <si>
    <t>aws_1hour.fid-4bbfb0ab_194841cebf7_-6698</t>
  </si>
  <si>
    <t>2023-07-08T21:00:00</t>
  </si>
  <si>
    <t>aws_1hour.fid-4bbfb0ab_194841cebf7_-6632</t>
  </si>
  <si>
    <t>2023-07-08T22:00:00</t>
  </si>
  <si>
    <t>aws_1hour.fid-4bbfb0ab_194841cebf7_-667c</t>
  </si>
  <si>
    <t>2023-07-08T23:00:00</t>
  </si>
  <si>
    <t>aws_1hour.fid-4bbfb0ab_194841cebf7_-65fc</t>
  </si>
  <si>
    <t>2023-07-09T00:00:00</t>
  </si>
  <si>
    <t>aws_1hour.fid-4bbfb0ab_194841cebf7_-6689</t>
  </si>
  <si>
    <t>2023-07-09T01:00:00</t>
  </si>
  <si>
    <t>aws_1hour.fid-4bbfb0ab_194841cebf7_-663f</t>
  </si>
  <si>
    <t>2023-07-09T02:00:00</t>
  </si>
  <si>
    <t>aws_1hour.fid-4bbfb0ab_194841cebf7_-660e</t>
  </si>
  <si>
    <t>2023-07-09T03:00:00</t>
  </si>
  <si>
    <t>aws_1hour.fid-4bbfb0ab_194841cebf7_-6697</t>
  </si>
  <si>
    <t>2023-07-09T04:00:00</t>
  </si>
  <si>
    <t>aws_1hour.fid-4bbfb0ab_194841cebf7_-6647</t>
  </si>
  <si>
    <t>2023-07-09T05:00:00</t>
  </si>
  <si>
    <t>aws_1hour.fid-4bbfb0ab_194841cebf7_-6626</t>
  </si>
  <si>
    <t>2023-07-09T06:00:00</t>
  </si>
  <si>
    <t>aws_1hour.fid-4bbfb0ab_194841cebf7_-667f</t>
  </si>
  <si>
    <t>2023-07-09T07:00:00</t>
  </si>
  <si>
    <t>aws_1hour.fid-4bbfb0ab_194841cebf7_-6652</t>
  </si>
  <si>
    <t>2023-07-09T08:00:00</t>
  </si>
  <si>
    <t>aws_1hour.fid-4bbfb0ab_194841cebf7_-65fb</t>
  </si>
  <si>
    <t>2023-07-09T09:00:00</t>
  </si>
  <si>
    <t>aws_1hour.fid-4bbfb0ab_194841cebf7_-6625</t>
  </si>
  <si>
    <t>2023-07-09T10:00:00</t>
  </si>
  <si>
    <t>aws_1hour.fid-4bbfb0ab_194841cebf7_-665a</t>
  </si>
  <si>
    <t>2023-07-09T11:00:00</t>
  </si>
  <si>
    <t>aws_1hour.fid-4bbfb0ab_194841cebf7_-6646</t>
  </si>
  <si>
    <t>2023-07-09T12:00:00</t>
  </si>
  <si>
    <t>aws_1hour.fid-4bbfb0ab_194841cebf7_-661e</t>
  </si>
  <si>
    <t>2023-07-09T13:00:00</t>
  </si>
  <si>
    <t>aws_1hour.fid-4bbfb0ab_194841cebf7_-6624</t>
  </si>
  <si>
    <t>2023-07-09T14:00:00</t>
  </si>
  <si>
    <t>aws_1hour.fid-4bbfb0ab_194841cebf7_-663c</t>
  </si>
  <si>
    <t>2023-07-09T15:00:00</t>
  </si>
  <si>
    <t>aws_1hour.fid-4bbfb0ab_194841cebf7_-6615</t>
  </si>
  <si>
    <t>2023-07-09T16:00:00</t>
  </si>
  <si>
    <t>aws_1hour.fid-4bbfb0ab_194841cebf7_-6628</t>
  </si>
  <si>
    <t>2023-07-09T17:00:00</t>
  </si>
  <si>
    <t>aws_1hour.fid-4bbfb0ab_194841cebf7_-6608</t>
  </si>
  <si>
    <t>2023-07-09T18:00:00</t>
  </si>
  <si>
    <t>aws_1hour.fid-4bbfb0ab_194841cebf7_-6656</t>
  </si>
  <si>
    <t>2023-07-09T19:00:00</t>
  </si>
  <si>
    <t>aws_1hour.fid-4bbfb0ab_194841cebf7_-660d</t>
  </si>
  <si>
    <t>2023-07-09T20:00:00</t>
  </si>
  <si>
    <t>aws_1hour.fid-4bbfb0ab_194841cebf7_-661d</t>
  </si>
  <si>
    <t>2023-07-09T21:00:00</t>
  </si>
  <si>
    <t>aws_1hour.fid-4bbfb0ab_194841cebf7_-6651</t>
  </si>
  <si>
    <t>2023-07-09T22:00:00</t>
  </si>
  <si>
    <t>aws_1hour.fid-4bbfb0ab_194841cebf7_-668d</t>
  </si>
  <si>
    <t>2023-07-09T23:00:00</t>
  </si>
  <si>
    <t>aws_1hour.fid-4bbfb0ab_194841cebf7_-6669</t>
  </si>
  <si>
    <t>2023-07-10T00:00:00</t>
  </si>
  <si>
    <t>aws_1hour.fid-4bbfb0ab_194841cebf7_-661c</t>
  </si>
  <si>
    <t>2023-07-10T01:00:00</t>
  </si>
  <si>
    <t>aws_1hour.fid-4bbfb0ab_194841cebf7_-6679</t>
  </si>
  <si>
    <t>2023-07-10T02:00:00</t>
  </si>
  <si>
    <t>aws_1hour.fid-4bbfb0ab_194841cebf7_-6654</t>
  </si>
  <si>
    <t>2023-07-10T03:00:00</t>
  </si>
  <si>
    <t>aws_1hour.fid-4bbfb0ab_194841cebf7_-666b</t>
  </si>
  <si>
    <t>2023-07-10T04:00:00</t>
  </si>
  <si>
    <t>aws_1hour.fid-4bbfb0ab_194841cebf7_-6645</t>
  </si>
  <si>
    <t>2023-07-10T05:00:00</t>
  </si>
  <si>
    <t>aws_1hour.fid-4bbfb0ab_194841cebf7_-661b</t>
  </si>
  <si>
    <t>2023-07-10T06:00:00</t>
  </si>
  <si>
    <t>aws_1hour.fid-4bbfb0ab_194841cebf7_-65f9</t>
  </si>
  <si>
    <t>2023-07-10T07:00:00</t>
  </si>
  <si>
    <t>aws_1hour.fid-4bbfb0ab_194841cebf7_-663b</t>
  </si>
  <si>
    <t>2023-07-10T08:00:00</t>
  </si>
  <si>
    <t>aws_1hour.fid-4bbfb0ab_194841cebf7_-6650</t>
  </si>
  <si>
    <t>2023-07-10T09:00:00</t>
  </si>
  <si>
    <t>aws_1hour.fid-4bbfb0ab_194841cebf7_-66dd</t>
  </si>
  <si>
    <t>2023-07-10T10:00:00</t>
  </si>
  <si>
    <t>aws_1hour.fid-4bbfb0ab_194841cebf7_-66f0</t>
  </si>
  <si>
    <t>2023-07-10T11:00:00</t>
  </si>
  <si>
    <t>aws_1hour.fid-4bbfb0ab_194841cebf7_-66fe</t>
  </si>
  <si>
    <t>2023-07-10T12:00:00</t>
  </si>
  <si>
    <t>aws_1hour.fid-4bbfb0ab_194841cebf7_-66b0</t>
  </si>
  <si>
    <t>2023-07-10T13:00:00</t>
  </si>
  <si>
    <t>aws_1hour.fid-4bbfb0ab_194841cebf7_-6720</t>
  </si>
  <si>
    <t>2023-07-10T14:00:00</t>
  </si>
  <si>
    <t>aws_1hour.fid-4bbfb0ab_194841cebf7_-66bf</t>
  </si>
  <si>
    <t>2023-07-10T15:00:00</t>
  </si>
  <si>
    <t>aws_1hour.fid-4bbfb0ab_194841cebf7_-6719</t>
  </si>
  <si>
    <t>2023-07-10T16:00:00</t>
  </si>
  <si>
    <t>aws_1hour.fid-4bbfb0ab_194841cebf7_-6747</t>
  </si>
  <si>
    <t>2023-07-10T17:00:00</t>
  </si>
  <si>
    <t>aws_1hour.fid-4bbfb0ab_194841cebf7_-6734</t>
  </si>
  <si>
    <t>2023-07-10T18:00:00</t>
  </si>
  <si>
    <t>aws_1hour.fid-4bbfb0ab_194841cebf7_-66d5</t>
  </si>
  <si>
    <t>2023-07-10T19:00:00</t>
  </si>
  <si>
    <t>aws_1hour.fid-4bbfb0ab_194841cebf7_-6728</t>
  </si>
  <si>
    <t>2023-07-10T20:00:00</t>
  </si>
  <si>
    <t>aws_1hour.fid-4bbfb0ab_194841cebf7_-6718</t>
  </si>
  <si>
    <t>2023-07-10T21:00:00</t>
  </si>
  <si>
    <t>aws_1hour.fid-4bbfb0ab_194841cebf7_-672d</t>
  </si>
  <si>
    <t>2023-07-10T22:00:00</t>
  </si>
  <si>
    <t>aws_1hour.fid-4bbfb0ab_194841cebf7_-671f</t>
  </si>
  <si>
    <t>2023-07-10T23:00:00</t>
  </si>
  <si>
    <t>aws_1hour.fid-4bbfb0ab_194841cebf7_-66d9</t>
  </si>
  <si>
    <t>2023-07-11T00:00:00</t>
  </si>
  <si>
    <t>aws_1hour.fid-4bbfb0ab_194841cebf7_-66f7</t>
  </si>
  <si>
    <t>2023-07-11T01:00:00</t>
  </si>
  <si>
    <t>aws_1hour.fid-4bbfb0ab_194841cebf7_-66ba</t>
  </si>
  <si>
    <t>2023-07-11T02:00:00</t>
  </si>
  <si>
    <t>aws_1hour.fid-4bbfb0ab_194841cebf7_-66e2</t>
  </si>
  <si>
    <t>2023-07-11T03:00:00</t>
  </si>
  <si>
    <t>aws_1hour.fid-4bbfb0ab_194841cebf7_-66a3</t>
  </si>
  <si>
    <t>2023-07-11T04:00:00</t>
  </si>
  <si>
    <t>aws_1hour.fid-4bbfb0ab_194841cebf7_-66b2</t>
  </si>
  <si>
    <t>2023-07-11T05:00:00</t>
  </si>
  <si>
    <t>aws_1hour.fid-4bbfb0ab_194841cebf7_-66e5</t>
  </si>
  <si>
    <t>2023-07-11T06:00:00</t>
  </si>
  <si>
    <t>aws_1hour.fid-4bbfb0ab_194841cebf7_-670f</t>
  </si>
  <si>
    <t>2023-07-11T07:00:00</t>
  </si>
  <si>
    <t>aws_1hour.fid-4bbfb0ab_194841cebf7_-66a2</t>
  </si>
  <si>
    <t>2023-07-11T08:00:00</t>
  </si>
  <si>
    <t>aws_1hour.fid-4bbfb0ab_194841cebf7_-66ec</t>
  </si>
  <si>
    <t>2023-07-11T09:00:00</t>
  </si>
  <si>
    <t>aws_1hour.fid-4bbfb0ab_194841cebf7_-66d7</t>
  </si>
  <si>
    <t>2023-07-11T10:00:00</t>
  </si>
  <si>
    <t>aws_1hour.fid-4bbfb0ab_194841cebf7_-671b</t>
  </si>
  <si>
    <t>2023-07-11T11:00:00</t>
  </si>
  <si>
    <t>aws_1hour.fid-4bbfb0ab_194841cebf7_-6745</t>
  </si>
  <si>
    <t>2023-07-11T12:00:00</t>
  </si>
  <si>
    <t>aws_1hour.fid-4bbfb0ab_194841cebf7_-671e</t>
  </si>
  <si>
    <t>2023-07-11T13:00:00</t>
  </si>
  <si>
    <t>aws_1hour.fid-4bbfb0ab_194841cebf7_-673b</t>
  </si>
  <si>
    <t>2023-07-11T14:00:00</t>
  </si>
  <si>
    <t>aws_1hour.fid-4bbfb0ab_194841cebf7_-673e</t>
  </si>
  <si>
    <t>2023-07-11T15:00:00</t>
  </si>
  <si>
    <t>aws_1hour.fid-4bbfb0ab_194841cebf7_-6703</t>
  </si>
  <si>
    <t>2023-07-11T16:00:00</t>
  </si>
  <si>
    <t>aws_1hour.fid-4bbfb0ab_194841cebf7_-66f4</t>
  </si>
  <si>
    <t>2023-07-11T17:00:00</t>
  </si>
  <si>
    <t>aws_1hour.fid-4bbfb0ab_194841cebf7_-66e9</t>
  </si>
  <si>
    <t>2023-07-11T18:00:00</t>
  </si>
  <si>
    <t>aws_1hour.fid-4bbfb0ab_194841cebf7_-670c</t>
  </si>
  <si>
    <t>2023-07-11T19:00:00</t>
  </si>
  <si>
    <t>aws_1hour.fid-4bbfb0ab_194841cebf7_-6702</t>
  </si>
  <si>
    <t>2023-07-11T20:00:00</t>
  </si>
  <si>
    <t>aws_1hour.fid-4bbfb0ab_194841cebf7_-6706</t>
  </si>
  <si>
    <t>2023-07-11T21:00:00</t>
  </si>
  <si>
    <t>aws_1hour.fid-4bbfb0ab_194841cebf7_-6727</t>
  </si>
  <si>
    <t>2023-07-11T22:00:00</t>
  </si>
  <si>
    <t>aws_1hour.fid-4bbfb0ab_194841cebf7_-6714</t>
  </si>
  <si>
    <t>2023-07-11T23:00:00</t>
  </si>
  <si>
    <t>aws_1hour.fid-4bbfb0ab_194841cebf7_-6723</t>
  </si>
  <si>
    <t>2023-07-12T00:00:00</t>
  </si>
  <si>
    <t>aws_1hour.fid-4bbfb0ab_194841cebf7_-6705</t>
  </si>
  <si>
    <t>2023-07-12T01:00:00</t>
  </si>
  <si>
    <t>aws_1hour.fid-4bbfb0ab_194841cebf7_-6701</t>
  </si>
  <si>
    <t>2023-07-12T02:00:00</t>
  </si>
  <si>
    <t>aws_1hour.fid-4bbfb0ab_194841cebf7_-6738</t>
  </si>
  <si>
    <t>2023-07-12T03:00:00</t>
  </si>
  <si>
    <t>aws_1hour.fid-4bbfb0ab_194841cebf7_-672c</t>
  </si>
  <si>
    <t>2023-07-12T04:00:00</t>
  </si>
  <si>
    <t>aws_1hour.fid-4bbfb0ab_194841cebf7_-66ae</t>
  </si>
  <si>
    <t>2023-07-12T05:00:00</t>
  </si>
  <si>
    <t>aws_1hour.fid-4bbfb0ab_194841cebf7_-6742</t>
  </si>
  <si>
    <t>2023-07-12T06:00:00</t>
  </si>
  <si>
    <t>aws_1hour.fid-4bbfb0ab_194841cebf7_-66e8</t>
  </si>
  <si>
    <t>2023-07-12T07:00:00</t>
  </si>
  <si>
    <t>aws_1hour.fid-4bbfb0ab_194841cebf7_-66a1</t>
  </si>
  <si>
    <t>2023-07-12T08:00:00</t>
  </si>
  <si>
    <t>aws_1hour.fid-4bbfb0ab_194841cebf7_-66af</t>
  </si>
  <si>
    <t>2023-07-12T09:00:00</t>
  </si>
  <si>
    <t>aws_1hour.fid-4bbfb0ab_194841cebf7_-66f3</t>
  </si>
  <si>
    <t>2023-07-12T10:00:00</t>
  </si>
  <si>
    <t>aws_1hour.fid-4bbfb0ab_194841cebf7_-6700</t>
  </si>
  <si>
    <t>2023-07-12T11:00:00</t>
  </si>
  <si>
    <t>aws_1hour.fid-4bbfb0ab_194841cebf7_-66d3</t>
  </si>
  <si>
    <t>2023-07-12T12:00:00</t>
  </si>
  <si>
    <t>aws_1hour.fid-4bbfb0ab_194841cebf7_-66f2</t>
  </si>
  <si>
    <t>2023-07-12T13:00:00</t>
  </si>
  <si>
    <t>aws_1hour.fid-4bbfb0ab_194841cebf7_-6708</t>
  </si>
  <si>
    <t>2023-07-12T14:00:00</t>
  </si>
  <si>
    <t>aws_1hour.fid-4bbfb0ab_194841cebf7_-6713</t>
  </si>
  <si>
    <t>2023-07-12T15:00:00</t>
  </si>
  <si>
    <t>aws_1hour.fid-4bbfb0ab_194841cebf7_-671a</t>
  </si>
  <si>
    <t>2023-07-12T16:00:00</t>
  </si>
  <si>
    <t>aws_1hour.fid-4bbfb0ab_194841cebf7_-66fb</t>
  </si>
  <si>
    <t>2023-07-12T17:00:00</t>
  </si>
  <si>
    <t>aws_1hour.fid-4bbfb0ab_194841cebf7_-66d2</t>
  </si>
  <si>
    <t>2023-07-12T18:00:00</t>
  </si>
  <si>
    <t>aws_1hour.fid-4bbfb0ab_194841cebf7_-66ad</t>
  </si>
  <si>
    <t>2023-07-12T19:00:00</t>
  </si>
  <si>
    <t>aws_1hour.fid-4bbfb0ab_194841cebf7_-66d4</t>
  </si>
  <si>
    <t>2023-07-12T20:00:00</t>
  </si>
  <si>
    <t>aws_1hour.fid-4bbfb0ab_194841cebf7_-6707</t>
  </si>
  <si>
    <t>2023-07-12T21:00:00</t>
  </si>
  <si>
    <t>aws_1hour.fid-4bbfb0ab_194841cebf7_-66cd</t>
  </si>
  <si>
    <t>2023-07-12T22:00:00</t>
  </si>
  <si>
    <t>aws_1hour.fid-4bbfb0ab_194841cebf7_-66a8</t>
  </si>
  <si>
    <t>2023-07-12T23:00:00</t>
  </si>
  <si>
    <t>aws_1hour.fid-4bbfb0ab_194841cebf7_-671d</t>
  </si>
  <si>
    <t>2023-07-13T00:00:00</t>
  </si>
  <si>
    <t>aws_1hour.fid-4bbfb0ab_194841cebf7_-66be</t>
  </si>
  <si>
    <t>2023-07-13T01:00:00</t>
  </si>
  <si>
    <t>aws_1hour.fid-4bbfb0ab_194841cebf7_-672b</t>
  </si>
  <si>
    <t>2023-07-13T02:00:00</t>
  </si>
  <si>
    <t>aws_1hour.fid-4bbfb0ab_194841cebf7_-670e</t>
  </si>
  <si>
    <t>2023-07-13T03:00:00</t>
  </si>
  <si>
    <t>aws_1hour.fid-4bbfb0ab_194841cebf7_-6733</t>
  </si>
  <si>
    <t>2023-07-13T04:00:00</t>
  </si>
  <si>
    <t>aws_1hour.fid-4bbfb0ab_194841cebf7_-66c5</t>
  </si>
  <si>
    <t>2023-07-13T05:00:00</t>
  </si>
  <si>
    <t>aws_1hour.fid-4bbfb0ab_194841cebf7_-66c4</t>
  </si>
  <si>
    <t>2023-07-13T06:00:00</t>
  </si>
  <si>
    <t>aws_1hour.fid-4bbfb0ab_194841cebf7_-66dc</t>
  </si>
  <si>
    <t>2023-07-13T07:00:00</t>
  </si>
  <si>
    <t>aws_1hour.fid-4bbfb0ab_194841cebf7_-66a7</t>
  </si>
  <si>
    <t>2023-07-13T08:00:00</t>
  </si>
  <si>
    <t>aws_1hour.fid-4bbfb0ab_194841cebf7_-66cc</t>
  </si>
  <si>
    <t>2023-07-13T09:00:00</t>
  </si>
  <si>
    <t>aws_1hour.fid-4bbfb0ab_194841cebf7_-66ef</t>
  </si>
  <si>
    <t>2023-07-13T10:00:00</t>
  </si>
  <si>
    <t>aws_1hour.fid-4bbfb0ab_194841cebf7_-66a0</t>
  </si>
  <si>
    <t>2023-07-13T11:00:00</t>
  </si>
  <si>
    <t>aws_1hour.fid-4bbfb0ab_194841cebf7_-66d1</t>
  </si>
  <si>
    <t>2023-07-13T12:00:00</t>
  </si>
  <si>
    <t>aws_1hour.fid-4bbfb0ab_194841cebf7_-66e4</t>
  </si>
  <si>
    <t>2023-07-13T13:00:00</t>
  </si>
  <si>
    <t>aws_1hour.fid-4bbfb0ab_194841cebf7_-66b1</t>
  </si>
  <si>
    <t>2023-07-13T14:00:00</t>
  </si>
  <si>
    <t>aws_1hour.fid-4bbfb0ab_194841cebf7_-66e1</t>
  </si>
  <si>
    <t>2023-07-13T15:00:00</t>
  </si>
  <si>
    <t>aws_1hour.fid-4bbfb0ab_194841cebf7_-66ee</t>
  </si>
  <si>
    <t>2023-07-13T16:00:00</t>
  </si>
  <si>
    <t>aws_1hour.fid-4bbfb0ab_194841cebf7_-66bc</t>
  </si>
  <si>
    <t>2023-07-13T17:00:00</t>
  </si>
  <si>
    <t>aws_1hour.fid-4bbfb0ab_194841cebf7_-6712</t>
  </si>
  <si>
    <t>2023-07-13T18:00:00</t>
  </si>
  <si>
    <t>aws_1hour.fid-4bbfb0ab_194841cebf7_-6732</t>
  </si>
  <si>
    <t>2023-07-13T19:00:00</t>
  </si>
  <si>
    <t>aws_1hour.fid-4bbfb0ab_194841cebf7_-6731</t>
  </si>
  <si>
    <t>2023-07-13T20:00:00</t>
  </si>
  <si>
    <t>aws_1hour.fid-4bbfb0ab_194841cebf7_-66eb</t>
  </si>
  <si>
    <t>2023-07-13T21:00:00</t>
  </si>
  <si>
    <t>aws_1hour.fid-4bbfb0ab_194841cebf7_-66db</t>
  </si>
  <si>
    <t>2023-07-13T22:00:00</t>
  </si>
  <si>
    <t>aws_1hour.fid-4bbfb0ab_194841cebf7_-670b</t>
  </si>
  <si>
    <t>2023-07-13T23:00:00</t>
  </si>
  <si>
    <t>aws_1hour.fid-4bbfb0ab_194841cebf7_-66c3</t>
  </si>
  <si>
    <t>2023-07-14T00:00:00</t>
  </si>
  <si>
    <t>aws_1hour.fid-4bbfb0ab_194841cebf7_-66da</t>
  </si>
  <si>
    <t>2023-07-14T01:00:00</t>
  </si>
  <si>
    <t>aws_1hour.fid-4bbfb0ab_194841cebf7_-66ca</t>
  </si>
  <si>
    <t>2023-07-14T02:00:00</t>
  </si>
  <si>
    <t>aws_1hour.fid-4bbfb0ab_194841cebf7_-66b5</t>
  </si>
  <si>
    <t>2023-07-14T03:00:00</t>
  </si>
  <si>
    <t>aws_1hour.fid-4bbfb0ab_194841cebf7_-66ea</t>
  </si>
  <si>
    <t>2023-07-14T04:00:00</t>
  </si>
  <si>
    <t>aws_1hour.fid-4bbfb0ab_194841cebf7_-6730</t>
  </si>
  <si>
    <t>2023-07-14T05:00:00</t>
  </si>
  <si>
    <t>aws_1hour.fid-4bbfb0ab_194841cebf7_-66d0</t>
  </si>
  <si>
    <t>2023-07-14T06:00:00</t>
  </si>
  <si>
    <t>aws_1hour.fid-4bbfb0ab_194841cebf7_-66cb</t>
  </si>
  <si>
    <t>2023-07-14T07:00:00</t>
  </si>
  <si>
    <t>aws_1hour.fid-4bbfb0ab_194841cebf7_-66ac</t>
  </si>
  <si>
    <t>2023-07-14T08:00:00</t>
  </si>
  <si>
    <t>aws_1hour.fid-4bbfb0ab_194841cebf7_-6722</t>
  </si>
  <si>
    <t>2023-07-14T09:00:00</t>
  </si>
  <si>
    <t>aws_1hour.fid-4bbfb0ab_194841cebf7_-66ed</t>
  </si>
  <si>
    <t>2023-07-14T10:00:00</t>
  </si>
  <si>
    <t>aws_1hour.fid-4bbfb0ab_194841cebf7_-66fd</t>
  </si>
  <si>
    <t>2023-07-14T11:00:00</t>
  </si>
  <si>
    <t>aws_1hour.fid-4bbfb0ab_194841cebf7_-66fa</t>
  </si>
  <si>
    <t>2023-07-14T12:00:00</t>
  </si>
  <si>
    <t>aws_1hour.fid-4bbfb0ab_194841cebf7_-66a5</t>
  </si>
  <si>
    <t>2023-07-14T13:00:00</t>
  </si>
  <si>
    <t>aws_1hour.fid-4bbfb0ab_194841cebf7_-66df</t>
  </si>
  <si>
    <t>2023-07-14T14:00:00</t>
  </si>
  <si>
    <t>aws_1hour.fid-4bbfb0ab_194841cebf7_-672f</t>
  </si>
  <si>
    <t>2023-07-14T15:00:00</t>
  </si>
  <si>
    <t>aws_1hour.fid-4bbfb0ab_194841cebf7_-6741</t>
  </si>
  <si>
    <t>2023-07-14T16:00:00</t>
  </si>
  <si>
    <t>aws_1hour.fid-4bbfb0ab_194841cebf7_-66f9</t>
  </si>
  <si>
    <t>2023-07-14T17:00:00</t>
  </si>
  <si>
    <t>aws_1hour.fid-4bbfb0ab_194841cebf7_-672a</t>
  </si>
  <si>
    <t>2023-07-14T18:00:00</t>
  </si>
  <si>
    <t>aws_1hour.fid-4bbfb0ab_194841cebf7_-672e</t>
  </si>
  <si>
    <t>2023-07-14T19:00:00</t>
  </si>
  <si>
    <t>aws_1hour.fid-4bbfb0ab_194841cebf7_-66b4</t>
  </si>
  <si>
    <t>2023-07-14T20:00:00</t>
  </si>
  <si>
    <t>aws_1hour.fid-4bbfb0ab_194841cebf7_-66c2</t>
  </si>
  <si>
    <t>2023-07-14T21:00:00</t>
  </si>
  <si>
    <t>aws_1hour.fid-4bbfb0ab_194841cebf7_-6726</t>
  </si>
  <si>
    <t>2023-07-14T22:00:00</t>
  </si>
  <si>
    <t>aws_1hour.fid-4bbfb0ab_194841cebf7_-673a</t>
  </si>
  <si>
    <t>2023-07-14T23:00:00</t>
  </si>
  <si>
    <t>aws_1hour.fid-4bbfb0ab_194841cebf7_-670a</t>
  </si>
  <si>
    <t>2023-07-15T00:00:00</t>
  </si>
  <si>
    <t>aws_1hour.fid-4bbfb0ab_194841cebf7_-66bb</t>
  </si>
  <si>
    <t>2023-07-15T01:00:00</t>
  </si>
  <si>
    <t>aws_1hour.fid-4bbfb0ab_194841cebf7_-6744</t>
  </si>
  <si>
    <t>2023-07-15T02:00:00</t>
  </si>
  <si>
    <t>aws_1hour.fid-4bbfb0ab_194841cebf7_-6740</t>
  </si>
  <si>
    <t>2023-07-15T03:00:00</t>
  </si>
  <si>
    <t>aws_1hour.fid-4bbfb0ab_194841cebf7_-6721</t>
  </si>
  <si>
    <t>2023-07-15T04:00:00</t>
  </si>
  <si>
    <t>aws_1hour.fid-4bbfb0ab_194841cebf7_-66a4</t>
  </si>
  <si>
    <t>2023-07-15T05:00:00</t>
  </si>
  <si>
    <t>aws_1hour.fid-4bbfb0ab_194841cebf7_-673d</t>
  </si>
  <si>
    <t>2023-07-15T06:00:00</t>
  </si>
  <si>
    <t>aws_1hour.fid-4bbfb0ab_194841cebf7_-671c</t>
  </si>
  <si>
    <t>2023-07-15T07:00:00</t>
  </si>
  <si>
    <t>aws_1hour.fid-4bbfb0ab_194841cebf7_-66a6</t>
  </si>
  <si>
    <t>2023-07-15T08:00:00</t>
  </si>
  <si>
    <t>aws_1hour.fid-4bbfb0ab_194841cebf7_-66c9</t>
  </si>
  <si>
    <t>2023-07-15T09:00:00</t>
  </si>
  <si>
    <t>aws_1hour.fid-4bbfb0ab_194841cebf7_-6736</t>
  </si>
  <si>
    <t>2023-07-15T10:00:00</t>
  </si>
  <si>
    <t>aws_1hour.fid-4bbfb0ab_194841cebf7_-6711</t>
  </si>
  <si>
    <t>2023-07-15T11:00:00</t>
  </si>
  <si>
    <t>aws_1hour.fid-4bbfb0ab_194841cebf7_-673f</t>
  </si>
  <si>
    <t>2023-07-15T12:00:00</t>
  </si>
  <si>
    <t>aws_1hour.fid-4bbfb0ab_194841cebf7_-66c1</t>
  </si>
  <si>
    <t>2023-07-15T13:00:00</t>
  </si>
  <si>
    <t>aws_1hour.fid-4bbfb0ab_194841cebf7_-6704</t>
  </si>
  <si>
    <t>2023-07-15T14:00:00</t>
  </si>
  <si>
    <t>aws_1hour.fid-4bbfb0ab_194841cebf7_-66e7</t>
  </si>
  <si>
    <t>2023-07-15T15:00:00</t>
  </si>
  <si>
    <t>aws_1hour.fid-4bbfb0ab_194841cebf7_-66ff</t>
  </si>
  <si>
    <t>2023-07-15T16:00:00</t>
  </si>
  <si>
    <t>aws_1hour.fid-4bbfb0ab_194841cebf7_-66e3</t>
  </si>
  <si>
    <t>2023-07-15T17:00:00</t>
  </si>
  <si>
    <t>aws_1hour.fid-4bbfb0ab_194841cebf7_-66b3</t>
  </si>
  <si>
    <t>2023-07-15T18:00:00</t>
  </si>
  <si>
    <t>aws_1hour.fid-4bbfb0ab_194841cebf7_-66de</t>
  </si>
  <si>
    <t>2023-07-15T19:00:00</t>
  </si>
  <si>
    <t>aws_1hour.fid-4bbfb0ab_194841cebf7_-66ab</t>
  </si>
  <si>
    <t>2023-07-15T20:00:00</t>
  </si>
  <si>
    <t>aws_1hour.fid-4bbfb0ab_194841cebf7_-6717</t>
  </si>
  <si>
    <t>2023-07-15T21:00:00</t>
  </si>
  <si>
    <t>aws_1hour.fid-4bbfb0ab_194841cebf7_-66aa</t>
  </si>
  <si>
    <t>2023-07-15T22:00:00</t>
  </si>
  <si>
    <t>aws_1hour.fid-4bbfb0ab_194841cebf7_-66cf</t>
  </si>
  <si>
    <t>2023-07-15T23:00:00</t>
  </si>
  <si>
    <t>aws_1hour.fid-4bbfb0ab_194841cebf7_-66f8</t>
  </si>
  <si>
    <t>2023-07-16T00:00:00</t>
  </si>
  <si>
    <t>aws_1hour.fid-4bbfb0ab_194841cebf7_-66c0</t>
  </si>
  <si>
    <t>2023-07-16T01:00:00</t>
  </si>
  <si>
    <t>aws_1hour.fid-4bbfb0ab_194841cebf7_-66f1</t>
  </si>
  <si>
    <t>2023-07-16T02:00:00</t>
  </si>
  <si>
    <t>aws_1hour.fid-4bbfb0ab_194841cebf7_-6743</t>
  </si>
  <si>
    <t>2023-07-16T03:00:00</t>
  </si>
  <si>
    <t>aws_1hour.fid-4bbfb0ab_194841cebf7_-6716</t>
  </si>
  <si>
    <t>2023-07-16T04:00:00</t>
  </si>
  <si>
    <t>aws_1hour.fid-4bbfb0ab_194841cebf7_-66b9</t>
  </si>
  <si>
    <t>2023-07-16T05:00:00</t>
  </si>
  <si>
    <t>aws_1hour.fid-4bbfb0ab_194841cebf7_-66ce</t>
  </si>
  <si>
    <t>2023-07-16T06:00:00</t>
  </si>
  <si>
    <t>aws_1hour.fid-4bbfb0ab_194841cebf7_-66fc</t>
  </si>
  <si>
    <t>2023-07-16T07:00:00</t>
  </si>
  <si>
    <t>aws_1hour.fid-4bbfb0ab_194841cebf7_-6729</t>
  </si>
  <si>
    <t>2023-07-16T08:00:00</t>
  </si>
  <si>
    <t>aws_1hour.fid-4bbfb0ab_194841cebf7_-66c8</t>
  </si>
  <si>
    <t>2023-07-16T09:00:00</t>
  </si>
  <si>
    <t>aws_1hour.fid-4bbfb0ab_194841cebf7_-6725</t>
  </si>
  <si>
    <t>2023-07-16T10:00:00</t>
  </si>
  <si>
    <t>aws_1hour.fid-4bbfb0ab_194841cebf7_-66e0</t>
  </si>
  <si>
    <t>2023-07-16T11:00:00</t>
  </si>
  <si>
    <t>aws_1hour.fid-4bbfb0ab_194841cebf7_-66d6</t>
  </si>
  <si>
    <t>2023-07-16T12:00:00</t>
  </si>
  <si>
    <t>aws_1hour.fid-4bbfb0ab_194841cebf7_-670d</t>
  </si>
  <si>
    <t>2023-07-16T13:00:00</t>
  </si>
  <si>
    <t>aws_1hour.fid-4bbfb0ab_194841cebf7_-66c7</t>
  </si>
  <si>
    <t>2023-07-16T14:00:00</t>
  </si>
  <si>
    <t>aws_1hour.fid-4bbfb0ab_194841cebf7_-6710</t>
  </si>
  <si>
    <t>2023-07-16T15:00:00</t>
  </si>
  <si>
    <t>aws_1hour.fid-4bbfb0ab_194841cebf7_-66f6</t>
  </si>
  <si>
    <t>2023-07-16T16:00:00</t>
  </si>
  <si>
    <t>aws_1hour.fid-4bbfb0ab_194841cebf7_-66b8</t>
  </si>
  <si>
    <t>2023-07-16T17:00:00</t>
  </si>
  <si>
    <t>aws_1hour.fid-4bbfb0ab_194841cebf7_-66b7</t>
  </si>
  <si>
    <t>2023-07-16T18:00:00</t>
  </si>
  <si>
    <t>aws_1hour.fid-4bbfb0ab_194841cebf7_-673c</t>
  </si>
  <si>
    <t>2023-07-16T19:00:00</t>
  </si>
  <si>
    <t>aws_1hour.fid-4bbfb0ab_194841cebf7_-66f5</t>
  </si>
  <si>
    <t>2023-07-16T20:00:00</t>
  </si>
  <si>
    <t>aws_1hour.fid-4bbfb0ab_194841cebf7_-6737</t>
  </si>
  <si>
    <t>2023-07-16T21:00:00</t>
  </si>
  <si>
    <t>aws_1hour.fid-4bbfb0ab_194841cebf7_-6739</t>
  </si>
  <si>
    <t>2023-07-16T22:00:00</t>
  </si>
  <si>
    <t>aws_1hour.fid-4bbfb0ab_194841cebf7_-66d8</t>
  </si>
  <si>
    <t>2023-07-16T23:00:00</t>
  </si>
  <si>
    <t>aws_1hour.fid-4bbfb0ab_194841cebf7_-6735</t>
  </si>
  <si>
    <t>2023-07-17T00:00:00</t>
  </si>
  <si>
    <t>aws_1hour.fid-4bbfb0ab_194841cebf7_-6724</t>
  </si>
  <si>
    <t>2023-07-17T01:00:00</t>
  </si>
  <si>
    <t>aws_1hour.fid-4bbfb0ab_194841cebf7_-6709</t>
  </si>
  <si>
    <t>2023-07-17T02:00:00</t>
  </si>
  <si>
    <t>aws_1hour.fid-4bbfb0ab_194841cebf7_-66c6</t>
  </si>
  <si>
    <t>2023-07-17T03:00:00</t>
  </si>
  <si>
    <t>aws_1hour.fid-4bbfb0ab_194841cebf7_-6715</t>
  </si>
  <si>
    <t>2023-07-17T04:00:00</t>
  </si>
  <si>
    <t>aws_1hour.fid-4bbfb0ab_194841cebf7_-66bd</t>
  </si>
  <si>
    <t>2023-07-17T05:00:00</t>
  </si>
  <si>
    <t>aws_1hour.fid-4bbfb0ab_194841cebf7_-66b6</t>
  </si>
  <si>
    <t>2023-07-17T06:00:00</t>
  </si>
  <si>
    <t>aws_1hour.fid-4bbfb0ab_194841cebf7_-66a9</t>
  </si>
  <si>
    <t>2023-07-17T07:00:00</t>
  </si>
  <si>
    <t>aws_1hour.fid-4bbfb0ab_194841cebf7_-66e6</t>
  </si>
  <si>
    <t>2023-07-17T08:00:00</t>
  </si>
  <si>
    <t>aws_1hour.fid-4bbfb0ab_194841cebf7_-6746</t>
  </si>
  <si>
    <t>2023-07-17T09:00:00</t>
  </si>
  <si>
    <t>aws_1hour.fid-4bbfb0ab_194841cebf7_-676a</t>
  </si>
  <si>
    <t>2023-07-17T10:00:00</t>
  </si>
  <si>
    <t>aws_1hour.fid-4bbfb0ab_194841cebf7_-6ac4</t>
  </si>
  <si>
    <t>2023-07-17T11:00:00</t>
  </si>
  <si>
    <t>aws_1hour.fid-4bbfb0ab_194841cebf7_-67b7</t>
  </si>
  <si>
    <t>2023-07-17T12:00:00</t>
  </si>
  <si>
    <t>aws_1hour.fid-4bbfb0ab_194841cebf7_-7318</t>
  </si>
  <si>
    <t>2023-07-17T13:00:00</t>
  </si>
  <si>
    <t>aws_1hour.fid-4bbfb0ab_194841cebf7_-6c85</t>
  </si>
  <si>
    <t>2023-07-17T14:00:00</t>
  </si>
  <si>
    <t>aws_1hour.fid-4bbfb0ab_194841cebf7_-677f</t>
  </si>
  <si>
    <t>2023-07-17T15:00:00</t>
  </si>
  <si>
    <t>aws_1hour.fid-4bbfb0ab_194841cebf7_-67b3</t>
  </si>
  <si>
    <t>2023-07-17T16:00:00</t>
  </si>
  <si>
    <t>aws_1hour.fid-4bbfb0ab_194841cebf7_-67c5</t>
  </si>
  <si>
    <t>2023-07-17T17:00:00</t>
  </si>
  <si>
    <t>aws_1hour.fid-4bbfb0ab_194841cebf7_-6b1b</t>
  </si>
  <si>
    <t>2023-07-17T18:00:00</t>
  </si>
  <si>
    <t>aws_1hour.fid-4bbfb0ab_194841cebf7_-675c</t>
  </si>
  <si>
    <t>2023-07-17T19:00:00</t>
  </si>
  <si>
    <t>aws_1hour.fid-4bbfb0ab_194841cebf7_-6f77</t>
  </si>
  <si>
    <t>2023-07-17T20:00:00</t>
  </si>
  <si>
    <t>aws_1hour.fid-4bbfb0ab_194841cebf7_-6777</t>
  </si>
  <si>
    <t>2023-07-17T21:00:00</t>
  </si>
  <si>
    <t>aws_1hour.fid-4bbfb0ab_194841cebf7_-6782</t>
  </si>
  <si>
    <t>2023-07-17T22:00:00</t>
  </si>
  <si>
    <t>aws_1hour.fid-4bbfb0ab_194841cebf7_-67aa</t>
  </si>
  <si>
    <t>2023-07-17T23:00:00</t>
  </si>
  <si>
    <t>aws_1hour.fid-4bbfb0ab_194841cebf7_-6788</t>
  </si>
  <si>
    <t>2023-07-18T00:00:00</t>
  </si>
  <si>
    <t>aws_1hour.fid-4bbfb0ab_194841cebf7_-675f</t>
  </si>
  <si>
    <t>2023-07-18T01:00:00</t>
  </si>
  <si>
    <t>aws_1hour.fid-4bbfb0ab_194841cebf7_-6791</t>
  </si>
  <si>
    <t>2023-07-18T02:00:00</t>
  </si>
  <si>
    <t>aws_1hour.fid-4bbfb0ab_194841cebf7_-67ad</t>
  </si>
  <si>
    <t>2023-07-18T03:00:00</t>
  </si>
  <si>
    <t>aws_1hour.fid-4bbfb0ab_194841cebf7_-67b2</t>
  </si>
  <si>
    <t>2023-07-18T04:00:00</t>
  </si>
  <si>
    <t>aws_1hour.fid-4bbfb0ab_194841cebf7_-6774</t>
  </si>
  <si>
    <t>2023-07-18T05:00:00</t>
  </si>
  <si>
    <t>aws_1hour.fid-4bbfb0ab_194841cebf7_-6776</t>
  </si>
  <si>
    <t>2023-07-18T06:00:00</t>
  </si>
  <si>
    <t>aws_1hour.fid-4bbfb0ab_194841cebf7_-6769</t>
  </si>
  <si>
    <t>2023-07-18T07:00:00</t>
  </si>
  <si>
    <t>aws_1hour.fid-4bbfb0ab_194841cebf7_-675e</t>
  </si>
  <si>
    <t>2023-07-18T08:00:00</t>
  </si>
  <si>
    <t>aws_1hour.fid-4bbfb0ab_194841cebf7_-6785</t>
  </si>
  <si>
    <t>2023-07-18T09:00:00</t>
  </si>
  <si>
    <t>aws_1hour.fid-4bbfb0ab_194841cebf7_-675b</t>
  </si>
  <si>
    <t>2023-07-18T10:00:00</t>
  </si>
  <si>
    <t>aws_1hour.fid-4bbfb0ab_194841cebf7_-679a</t>
  </si>
  <si>
    <t>2023-07-18T11:00:00</t>
  </si>
  <si>
    <t>aws_1hour.fid-4bbfb0ab_194841cebf7_-6756</t>
  </si>
  <si>
    <t>2023-07-18T12:00:00</t>
  </si>
  <si>
    <t>aws_1hour.fid-4bbfb0ab_194841cebf7_-730e</t>
  </si>
  <si>
    <t>2023-07-18T13:00:00</t>
  </si>
  <si>
    <t>aws_1hour.fid-4bbfb0ab_194841cebf7_-677e</t>
  </si>
  <si>
    <t>2023-07-18T14:00:00</t>
  </si>
  <si>
    <t>aws_1hour.fid-4bbfb0ab_194841cebf7_-678a</t>
  </si>
  <si>
    <t>2023-07-18T15:00:00</t>
  </si>
  <si>
    <t>aws_1hour.fid-4bbfb0ab_194841cebf7_-6787</t>
  </si>
  <si>
    <t>2023-07-18T16:00:00</t>
  </si>
  <si>
    <t>aws_1hour.fid-4bbfb0ab_194841cebf7_-6767</t>
  </si>
  <si>
    <t>2023-07-18T17:00:00</t>
  </si>
  <si>
    <t>aws_1hour.fid-4bbfb0ab_194841cebf7_-67b1</t>
  </si>
  <si>
    <t>2023-07-18T18:00:00</t>
  </si>
  <si>
    <t>aws_1hour.fid-4bbfb0ab_194841cebf7_-70cd</t>
  </si>
  <si>
    <t>2023-07-18T19:00:00</t>
  </si>
  <si>
    <t>aws_1hour.fid-4bbfb0ab_194841cebf7_-7086</t>
  </si>
  <si>
    <t>2023-07-18T20:00:00</t>
  </si>
  <si>
    <t>aws_1hour.fid-4bbfb0ab_194841cebf7_-674e</t>
  </si>
  <si>
    <t>2023-07-18T21:00:00</t>
  </si>
  <si>
    <t>aws_1hour.fid-4bbfb0ab_194841cebf7_-677c</t>
  </si>
  <si>
    <t>2023-07-18T22:00:00</t>
  </si>
  <si>
    <t>aws_1hour.fid-4bbfb0ab_194841cebf7_-67c1</t>
  </si>
  <si>
    <t>2023-07-18T23:00:00</t>
  </si>
  <si>
    <t>aws_1hour.fid-4bbfb0ab_194841cebf7_-67a9</t>
  </si>
  <si>
    <t>2023-07-19T00:00:00</t>
  </si>
  <si>
    <t>aws_1hour.fid-4bbfb0ab_194841cebf7_-6786</t>
  </si>
  <si>
    <t>2023-07-19T01:00:00</t>
  </si>
  <si>
    <t>aws_1hour.fid-4bbfb0ab_194841cebf7_-67bf</t>
  </si>
  <si>
    <t>2023-07-19T02:00:00</t>
  </si>
  <si>
    <t>aws_1hour.fid-4bbfb0ab_194841cebf7_-67c4</t>
  </si>
  <si>
    <t>2023-07-19T03:00:00</t>
  </si>
  <si>
    <t>aws_1hour.fid-4bbfb0ab_194841cebf7_-67bb</t>
  </si>
  <si>
    <t>2023-07-19T04:00:00</t>
  </si>
  <si>
    <t>aws_1hour.fid-4bbfb0ab_194841cebf7_-67ab</t>
  </si>
  <si>
    <t>2023-07-19T05:00:00</t>
  </si>
  <si>
    <t>aws_1hour.fid-4bbfb0ab_194841cebf7_-6766</t>
  </si>
  <si>
    <t>2023-07-19T06:00:00</t>
  </si>
  <si>
    <t>aws_1hour.fid-4bbfb0ab_194841cebf7_-6ad8</t>
  </si>
  <si>
    <t>2023-07-19T07:00:00</t>
  </si>
  <si>
    <t>aws_1hour.fid-4bbfb0ab_194841cebf7_-6794</t>
  </si>
  <si>
    <t>2023-07-19T08:00:00</t>
  </si>
  <si>
    <t>aws_1hour.fid-4bbfb0ab_194841cebf7_-67ba</t>
  </si>
  <si>
    <t>2023-07-19T09:00:00</t>
  </si>
  <si>
    <t>aws_1hour.fid-4bbfb0ab_194841cebf7_-674d</t>
  </si>
  <si>
    <t>2023-07-19T10:00:00</t>
  </si>
  <si>
    <t>aws_1hour.fid-4bbfb0ab_194841cebf7_-6dc9</t>
  </si>
  <si>
    <t>2023-07-19T11:00:00</t>
  </si>
  <si>
    <t>aws_1hour.fid-4bbfb0ab_194841cebf7_-707e</t>
  </si>
  <si>
    <t>2023-07-19T12:00:00</t>
  </si>
  <si>
    <t>aws_1hour.fid-4bbfb0ab_194841cebf7_-6a3f</t>
  </si>
  <si>
    <t>2023-07-19T13:00:00</t>
  </si>
  <si>
    <t>aws_1hour.fid-4bbfb0ab_194841cebf7_-679e</t>
  </si>
  <si>
    <t>2023-07-19T14:00:00</t>
  </si>
  <si>
    <t>aws_1hour.fid-4bbfb0ab_194841cebf7_-6793</t>
  </si>
  <si>
    <t>2023-07-19T15:00:00</t>
  </si>
  <si>
    <t>aws_1hour.fid-4bbfb0ab_194841cebf7_-6a84</t>
  </si>
  <si>
    <t>2023-07-19T16:00:00</t>
  </si>
  <si>
    <t>aws_1hour.fid-4bbfb0ab_194841cebf7_-67b0</t>
  </si>
  <si>
    <t>2023-07-19T17:00:00</t>
  </si>
  <si>
    <t>aws_1hour.fid-4bbfb0ab_194841cebf7_-67a4</t>
  </si>
  <si>
    <t>2023-07-19T18:00:00</t>
  </si>
  <si>
    <t>aws_1hour.fid-4bbfb0ab_194841cebf7_-6a83</t>
  </si>
  <si>
    <t>2023-07-19T19:00:00</t>
  </si>
  <si>
    <t>aws_1hour.fid-4bbfb0ab_194841cebf7_-674c</t>
  </si>
  <si>
    <t>2023-07-19T20:00:00</t>
  </si>
  <si>
    <t>aws_1hour.fid-4bbfb0ab_194841cebf7_-6789</t>
  </si>
  <si>
    <t>2023-07-19T21:00:00</t>
  </si>
  <si>
    <t>aws_1hour.fid-4bbfb0ab_194841cebf7_-676f</t>
  </si>
  <si>
    <t>2023-07-19T22:00:00</t>
  </si>
  <si>
    <t>aws_1hour.fid-4bbfb0ab_194841cebf7_-6f1d</t>
  </si>
  <si>
    <t>2023-07-19T23:00:00</t>
  </si>
  <si>
    <t>aws_1hour.fid-4bbfb0ab_194841cebf7_-6da1</t>
  </si>
  <si>
    <t>2023-07-20T00:00:00</t>
  </si>
  <si>
    <t>aws_1hour.fid-4bbfb0ab_194841cebf7_-6753</t>
  </si>
  <si>
    <t>2023-07-20T01:00:00</t>
  </si>
  <si>
    <t>aws_1hour.fid-4bbfb0ab_194841cebf7_-6765</t>
  </si>
  <si>
    <t>2023-07-20T02:00:00</t>
  </si>
  <si>
    <t>aws_1hour.fid-4bbfb0ab_194841cebf7_-679d</t>
  </si>
  <si>
    <t>2023-07-20T03:00:00</t>
  </si>
  <si>
    <t>aws_1hour.fid-4bbfb0ab_194841cebf7_-6790</t>
  </si>
  <si>
    <t>2023-07-20T04:00:00</t>
  </si>
  <si>
    <t>aws_1hour.fid-4bbfb0ab_194841cebf7_-67a3</t>
  </si>
  <si>
    <t>2023-07-20T05:00:00</t>
  </si>
  <si>
    <t>aws_1hour.fid-4bbfb0ab_194841cebf7_-676c</t>
  </si>
  <si>
    <t>2023-07-20T06:00:00</t>
  </si>
  <si>
    <t>aws_1hour.fid-4bbfb0ab_194841cebf7_-67af</t>
  </si>
  <si>
    <t>2023-07-20T07:00:00</t>
  </si>
  <si>
    <t>aws_1hour.fid-4bbfb0ab_194841cebf7_-6759</t>
  </si>
  <si>
    <t>2023-07-20T08:00:00</t>
  </si>
  <si>
    <t>aws_1hour.fid-4bbfb0ab_194841cebf7_-6758</t>
  </si>
  <si>
    <t>2023-07-20T09:00:00</t>
  </si>
  <si>
    <t>aws_1hour.fid-4bbfb0ab_194841cebf7_-6764</t>
  </si>
  <si>
    <t>2023-07-20T10:00:00</t>
  </si>
  <si>
    <t>aws_1hour.fid-4bbfb0ab_194841cebf7_-6757</t>
  </si>
  <si>
    <t>2023-07-20T11:00:00</t>
  </si>
  <si>
    <t>aws_1hour.fid-4bbfb0ab_194841cebf7_-6bf9</t>
  </si>
  <si>
    <t>2023-07-20T12:00:00</t>
  </si>
  <si>
    <t>aws_1hour.fid-4bbfb0ab_194841cebf7_-6d85</t>
  </si>
  <si>
    <t>2023-07-20T13:00:00</t>
  </si>
  <si>
    <t>aws_1hour.fid-4bbfb0ab_194841cebf7_-676e</t>
  </si>
  <si>
    <t>2023-07-20T14:00:00</t>
  </si>
  <si>
    <t>aws_1hour.fid-4bbfb0ab_194841cebf7_-679c</t>
  </si>
  <si>
    <t>2023-07-20T15:00:00</t>
  </si>
  <si>
    <t>aws_1hour.fid-4bbfb0ab_194841cebf7_-678e</t>
  </si>
  <si>
    <t>2023-07-20T16:00:00</t>
  </si>
  <si>
    <t>aws_1hour.fid-4bbfb0ab_194841cebf7_-6771</t>
  </si>
  <si>
    <t>2023-07-20T17:00:00</t>
  </si>
  <si>
    <t>aws_1hour.fid-4bbfb0ab_194841cebf7_-6a17</t>
  </si>
  <si>
    <t>2023-07-20T18:00:00</t>
  </si>
  <si>
    <t>aws_1hour.fid-4bbfb0ab_194841cebf7_-6763</t>
  </si>
  <si>
    <t>2023-07-20T19:00:00</t>
  </si>
  <si>
    <t>aws_1hour.fid-4bbfb0ab_194841cebf7_-67b9</t>
  </si>
  <si>
    <t>2023-07-20T20:00:00</t>
  </si>
  <si>
    <t>aws_1hour.fid-4bbfb0ab_194841cebf7_-677b</t>
  </si>
  <si>
    <t>2023-07-20T21:00:00</t>
  </si>
  <si>
    <t>aws_1hour.fid-4bbfb0ab_194841cebf7_-716a</t>
  </si>
  <si>
    <t>2023-07-20T22:00:00</t>
  </si>
  <si>
    <t>aws_1hour.fid-4bbfb0ab_194841cebf7_-67a2</t>
  </si>
  <si>
    <t>2023-07-20T23:00:00</t>
  </si>
  <si>
    <t>aws_1hour.fid-4bbfb0ab_194841cebf7_-6799</t>
  </si>
  <si>
    <t>2023-07-21T00:00:00</t>
  </si>
  <si>
    <t>aws_1hour.fid-4bbfb0ab_194841cebf7_-676d</t>
  </si>
  <si>
    <t>2023-07-21T01:00:00</t>
  </si>
  <si>
    <t>aws_1hour.fid-4bbfb0ab_194841cebf7_-6aed</t>
  </si>
  <si>
    <t>2023-07-21T02:00:00</t>
  </si>
  <si>
    <t>aws_1hour.fid-4bbfb0ab_194841cebf7_-679f</t>
  </si>
  <si>
    <t>2023-07-21T03:00:00</t>
  </si>
  <si>
    <t>aws_1hour.fid-4bbfb0ab_194841cebf7_-678d</t>
  </si>
  <si>
    <t>2023-07-21T04:00:00</t>
  </si>
  <si>
    <t>aws_1hour.fid-4bbfb0ab_194841cebf7_-67a1</t>
  </si>
  <si>
    <t>2023-07-21T05:00:00</t>
  </si>
  <si>
    <t>aws_1hour.fid-4bbfb0ab_194841cebf7_-6751</t>
  </si>
  <si>
    <t>2023-07-21T06:00:00</t>
  </si>
  <si>
    <t>aws_1hour.fid-4bbfb0ab_194841cebf7_-675a</t>
  </si>
  <si>
    <t>2023-07-21T07:00:00</t>
  </si>
  <si>
    <t>aws_1hour.fid-4bbfb0ab_194841cebf7_-6773</t>
  </si>
  <si>
    <t>2023-07-21T08:00:00</t>
  </si>
  <si>
    <t>aws_1hour.fid-4bbfb0ab_194841cebf7_-6748</t>
  </si>
  <si>
    <t>2023-07-21T09:00:00</t>
  </si>
  <si>
    <t>aws_1hour.fid-4bbfb0ab_194841cebf7_-6755</t>
  </si>
  <si>
    <t>2023-07-21T10:00:00</t>
  </si>
  <si>
    <t>aws_1hour.fid-4bbfb0ab_194841cebf7_-67a8</t>
  </si>
  <si>
    <t>2023-07-21T11:00:00</t>
  </si>
  <si>
    <t>aws_1hour.fid-4bbfb0ab_194841cebf7_-6aab</t>
  </si>
  <si>
    <t>2023-07-21T12:00:00</t>
  </si>
  <si>
    <t>aws_1hour.fid-4bbfb0ab_194841cebf7_-6760</t>
  </si>
  <si>
    <t>2023-07-21T13:00:00</t>
  </si>
  <si>
    <t>aws_1hour.fid-4bbfb0ab_194841cebf7_-67c6</t>
  </si>
  <si>
    <t>2023-07-21T14:00:00</t>
  </si>
  <si>
    <t>aws_1hour.fid-4bbfb0ab_194841cebf7_-674b</t>
  </si>
  <si>
    <t>2023-07-21T15:00:00</t>
  </si>
  <si>
    <t>aws_1hour.fid-4bbfb0ab_194841cebf7_-70a7</t>
  </si>
  <si>
    <t>2023-07-21T16:00:00</t>
  </si>
  <si>
    <t>aws_1hour.fid-4bbfb0ab_194841cebf7_-6acf</t>
  </si>
  <si>
    <t>2023-07-21T17:00:00</t>
  </si>
  <si>
    <t>aws_1hour.fid-4bbfb0ab_194841cebf7_-6d11</t>
  </si>
  <si>
    <t>2023-07-21T18:00:00</t>
  </si>
  <si>
    <t>aws_1hour.fid-4bbfb0ab_194841cebf7_-70a4</t>
  </si>
  <si>
    <t>2023-07-21T19:00:00</t>
  </si>
  <si>
    <t>aws_1hour.fid-4bbfb0ab_194841cebf7_-67a7</t>
  </si>
  <si>
    <t>2023-07-21T20:00:00</t>
  </si>
  <si>
    <t>aws_1hour.fid-4bbfb0ab_194841cebf7_-67ac</t>
  </si>
  <si>
    <t>2023-07-21T21:00:00</t>
  </si>
  <si>
    <t>aws_1hour.fid-4bbfb0ab_194841cebf7_-678f</t>
  </si>
  <si>
    <t>2023-07-21T22:00:00</t>
  </si>
  <si>
    <t>aws_1hour.fid-4bbfb0ab_194841cebf7_-6a94</t>
  </si>
  <si>
    <t>2023-07-21T23:00:00</t>
  </si>
  <si>
    <t>aws_1hour.fid-4bbfb0ab_194841cebf7_-6781</t>
  </si>
  <si>
    <t>2023-07-22T00:00:00</t>
  </si>
  <si>
    <t>aws_1hour.fid-4bbfb0ab_194841cebf7_-67b8</t>
  </si>
  <si>
    <t>2023-07-22T01:00:00</t>
  </si>
  <si>
    <t>aws_1hour.fid-4bbfb0ab_194841cebf7_-678b</t>
  </si>
  <si>
    <t>2023-07-22T02:00:00</t>
  </si>
  <si>
    <t>aws_1hour.fid-4bbfb0ab_194841cebf7_-6798</t>
  </si>
  <si>
    <t>2023-07-22T03:00:00</t>
  </si>
  <si>
    <t>aws_1hour.fid-4bbfb0ab_194841cebf7_-703b</t>
  </si>
  <si>
    <t>2023-07-22T04:00:00</t>
  </si>
  <si>
    <t>aws_1hour.fid-4bbfb0ab_194841cebf7_-676b</t>
  </si>
  <si>
    <t>2023-07-22T05:00:00</t>
  </si>
  <si>
    <t>aws_1hour.fid-4bbfb0ab_194841cebf7_-6762</t>
  </si>
  <si>
    <t>2023-07-22T06:00:00</t>
  </si>
  <si>
    <t>aws_1hour.fid-4bbfb0ab_194841cebf7_-6780</t>
  </si>
  <si>
    <t>2023-07-22T07:00:00</t>
  </si>
  <si>
    <t>aws_1hour.fid-4bbfb0ab_194841cebf7_-7017</t>
  </si>
  <si>
    <t>2023-07-22T08:00:00</t>
  </si>
  <si>
    <t>aws_1hour.fid-4bbfb0ab_194841cebf7_-6761</t>
  </si>
  <si>
    <t>2023-07-22T09:00:00</t>
  </si>
  <si>
    <t>aws_1hour.fid-4bbfb0ab_194841cebf7_-678c</t>
  </si>
  <si>
    <t>2023-07-22T10:00:00</t>
  </si>
  <si>
    <t>aws_1hour.fid-4bbfb0ab_194841cebf7_-6eb2</t>
  </si>
  <si>
    <t>2023-07-22T11:00:00</t>
  </si>
  <si>
    <t>aws_1hour.fid-4bbfb0ab_194841cebf7_-6784</t>
  </si>
  <si>
    <t>2023-07-22T12:00:00</t>
  </si>
  <si>
    <t>aws_1hour.fid-4bbfb0ab_194841cebf7_-6783</t>
  </si>
  <si>
    <t>2023-07-22T13:00:00</t>
  </si>
  <si>
    <t>aws_1hour.fid-4bbfb0ab_194841cebf7_-675d</t>
  </si>
  <si>
    <t>2023-07-22T14:00:00</t>
  </si>
  <si>
    <t>aws_1hour.fid-4bbfb0ab_194841cebf7_-67b6</t>
  </si>
  <si>
    <t>2023-07-22T15:00:00</t>
  </si>
  <si>
    <t>aws_1hour.fid-4bbfb0ab_194841cebf7_-67ae</t>
  </si>
  <si>
    <t>2023-07-22T16:00:00</t>
  </si>
  <si>
    <t>aws_1hour.fid-4bbfb0ab_194841cebf7_-6797</t>
  </si>
  <si>
    <t>2023-07-22T17:00:00</t>
  </si>
  <si>
    <t>aws_1hour.fid-4bbfb0ab_194841cebf7_-69c2</t>
  </si>
  <si>
    <t>2023-07-22T18:00:00</t>
  </si>
  <si>
    <t>aws_1hour.fid-4bbfb0ab_194841cebf7_-67be</t>
  </si>
  <si>
    <t>2023-07-22T19:00:00</t>
  </si>
  <si>
    <t>aws_1hour.fid-4bbfb0ab_194841cebf7_-67b5</t>
  </si>
  <si>
    <t>2023-07-22T20:00:00</t>
  </si>
  <si>
    <t>aws_1hour.fid-4bbfb0ab_194841cebf7_-6772</t>
  </si>
  <si>
    <t>2023-07-22T21:00:00</t>
  </si>
  <si>
    <t>aws_1hour.fid-4bbfb0ab_194841cebf7_-6fe8</t>
  </si>
  <si>
    <t>2023-07-22T22:00:00</t>
  </si>
  <si>
    <t>aws_1hour.fid-4bbfb0ab_194841cebf7_-67bd</t>
  </si>
  <si>
    <t>2023-07-22T23:00:00</t>
  </si>
  <si>
    <t>aws_1hour.fid-4bbfb0ab_194841cebf7_-677a</t>
  </si>
  <si>
    <t>2023-07-23T00:00:00</t>
  </si>
  <si>
    <t>aws_1hour.fid-4bbfb0ab_194841cebf7_-6779</t>
  </si>
  <si>
    <t>2023-07-23T01:00:00</t>
  </si>
  <si>
    <t>aws_1hour.fid-4bbfb0ab_194841cebf7_-6750</t>
  </si>
  <si>
    <t>2023-07-23T02:00:00</t>
  </si>
  <si>
    <t>aws_1hour.fid-4bbfb0ab_194841cebf7_-6770</t>
  </si>
  <si>
    <t>2023-07-23T03:00:00</t>
  </si>
  <si>
    <t>aws_1hour.fid-4bbfb0ab_194841cebf7_-6778</t>
  </si>
  <si>
    <t>2023-07-23T04:00:00</t>
  </si>
  <si>
    <t>aws_1hour.fid-4bbfb0ab_194841cebf7_-6ae5</t>
  </si>
  <si>
    <t>2023-07-23T05:00:00</t>
  </si>
  <si>
    <t>aws_1hour.fid-4bbfb0ab_194841cebf7_-6775</t>
  </si>
  <si>
    <t>2023-07-23T06:00:00</t>
  </si>
  <si>
    <t>aws_1hour.fid-4bbfb0ab_194841cebf7_-67a6</t>
  </si>
  <si>
    <t>2023-07-23T07:00:00</t>
  </si>
  <si>
    <t>aws_1hour.fid-4bbfb0ab_194841cebf7_-67bc</t>
  </si>
  <si>
    <t>2023-07-23T08:00:00</t>
  </si>
  <si>
    <t>aws_1hour.fid-4bbfb0ab_194841cebf7_-67c0</t>
  </si>
  <si>
    <t>2023-07-23T09:00:00</t>
  </si>
  <si>
    <t>aws_1hour.fid-4bbfb0ab_194841cebf7_-674f</t>
  </si>
  <si>
    <t>2023-07-23T10:00:00</t>
  </si>
  <si>
    <t>aws_1hour.fid-4bbfb0ab_194841cebf7_-6a74</t>
  </si>
  <si>
    <t>2023-07-23T11:00:00</t>
  </si>
  <si>
    <t>aws_1hour.fid-4bbfb0ab_194841cebf7_-679b</t>
  </si>
  <si>
    <t>2023-07-23T12:00:00</t>
  </si>
  <si>
    <t>aws_1hour.fid-4bbfb0ab_194841cebf7_-6a8f</t>
  </si>
  <si>
    <t>2023-07-23T13:00:00</t>
  </si>
  <si>
    <t>aws_1hour.fid-4bbfb0ab_194841cebf7_-67b4</t>
  </si>
  <si>
    <t>2023-07-23T14:00:00</t>
  </si>
  <si>
    <t>aws_1hour.fid-4bbfb0ab_194841cebf7_-67a5</t>
  </si>
  <si>
    <t>2023-07-23T15:00:00</t>
  </si>
  <si>
    <t>aws_1hour.fid-4bbfb0ab_194841cebf7_-6752</t>
  </si>
  <si>
    <t>2023-07-23T16:00:00</t>
  </si>
  <si>
    <t>aws_1hour.fid-4bbfb0ab_194841cebf7_-67c3</t>
  </si>
  <si>
    <t>2023-07-23T17:00:00</t>
  </si>
  <si>
    <t>aws_1hour.fid-4bbfb0ab_194841cebf7_-67a0</t>
  </si>
  <si>
    <t>2023-07-23T18:00:00</t>
  </si>
  <si>
    <t>aws_1hour.fid-4bbfb0ab_194841cebf7_-6b6a</t>
  </si>
  <si>
    <t>2023-07-23T19:00:00</t>
  </si>
  <si>
    <t>aws_1hour.fid-4bbfb0ab_194841cebf7_-6fcb</t>
  </si>
  <si>
    <t>2023-07-23T20:00:00</t>
  </si>
  <si>
    <t>aws_1hour.fid-4bbfb0ab_194841cebf7_-6796</t>
  </si>
  <si>
    <t>2023-07-23T21:00:00</t>
  </si>
  <si>
    <t>aws_1hour.fid-4bbfb0ab_194841cebf7_-6795</t>
  </si>
  <si>
    <t>2023-07-23T22:00:00</t>
  </si>
  <si>
    <t>aws_1hour.fid-4bbfb0ab_194841cebf7_-6ac8</t>
  </si>
  <si>
    <t>2023-07-23T23:00:00</t>
  </si>
  <si>
    <t>aws_1hour.fid-4bbfb0ab_194841cebf7_-67c2</t>
  </si>
  <si>
    <t>2023-07-24T00:00:00</t>
  </si>
  <si>
    <t>aws_1hour.fid-4bbfb0ab_194841cebf7_-677d</t>
  </si>
  <si>
    <t>2023-07-24T01:00:00</t>
  </si>
  <si>
    <t>aws_1hour.fid-4bbfb0ab_194841cebf7_-6792</t>
  </si>
  <si>
    <t>2023-07-24T02:00:00</t>
  </si>
  <si>
    <t>aws_1hour.fid-4bbfb0ab_194841cebf7_-6b42</t>
  </si>
  <si>
    <t>2023-07-24T03:00:00</t>
  </si>
  <si>
    <t>aws_1hour.fid-4bbfb0ab_194841cebf7_-674a</t>
  </si>
  <si>
    <t>2023-07-24T04:00:00</t>
  </si>
  <si>
    <t>aws_1hour.fid-4bbfb0ab_194841cebf7_-6768</t>
  </si>
  <si>
    <t>2023-07-24T05:00:00</t>
  </si>
  <si>
    <t>aws_1hour.fid-4bbfb0ab_194841cebf7_-6754</t>
  </si>
  <si>
    <t>2023-07-24T06:00:00</t>
  </si>
  <si>
    <t>aws_1hour.fid-4bbfb0ab_194841cebf7_-6749</t>
  </si>
  <si>
    <t>2023-07-24T07:00:00</t>
  </si>
  <si>
    <t>aws_1hour.fid-4bbfb0ab_194841cebf7_-6a70</t>
  </si>
  <si>
    <t>2023-07-24T08:00:00</t>
  </si>
  <si>
    <t>aws_1hour.fid-4bbfb0ab_194841cebf7_-6ac5</t>
  </si>
  <si>
    <t>2023-07-24T09:00:00</t>
  </si>
  <si>
    <t>aws_1hour.fid-4bbfb0ab_194841cebf7_-67d7</t>
  </si>
  <si>
    <t>2023-07-24T10:00:00</t>
  </si>
  <si>
    <t>aws_1hour.fid-4bbfb0ab_194841cebf7_-6847</t>
  </si>
  <si>
    <t>2023-07-24T11:00:00</t>
  </si>
  <si>
    <t>aws_1hour.fid-4bbfb0ab_194841cebf7_-67db</t>
  </si>
  <si>
    <t>2023-07-24T12:00:00</t>
  </si>
  <si>
    <t>aws_1hour.fid-4bbfb0ab_194841cebf7_-685e</t>
  </si>
  <si>
    <t>2023-07-24T13:00:00</t>
  </si>
  <si>
    <t>aws_1hour.fid-4bbfb0ab_194841cebf7_-680d</t>
  </si>
  <si>
    <t>2023-07-24T14:00:00</t>
  </si>
  <si>
    <t>aws_1hour.fid-4bbfb0ab_194841cebf7_-682f</t>
  </si>
  <si>
    <t>2023-07-24T15:00:00</t>
  </si>
  <si>
    <t>aws_1hour.fid-4bbfb0ab_194841cebf7_-682e</t>
  </si>
  <si>
    <t>2023-07-24T16:00:00</t>
  </si>
  <si>
    <t>aws_1hour.fid-4bbfb0ab_194841cebf7_-684e</t>
  </si>
  <si>
    <t>2023-07-24T17:00:00</t>
  </si>
  <si>
    <t>aws_1hour.fid-4bbfb0ab_194841cebf7_-6817</t>
  </si>
  <si>
    <t>2023-07-24T18:00:00</t>
  </si>
  <si>
    <t>aws_1hour.fid-4bbfb0ab_194841cebf7_-684b</t>
  </si>
  <si>
    <t>2023-07-24T19:00:00</t>
  </si>
  <si>
    <t>aws_1hour.fid-4bbfb0ab_194841cebf7_-682d</t>
  </si>
  <si>
    <t>2023-07-24T20:00:00</t>
  </si>
  <si>
    <t>aws_1hour.fid-4bbfb0ab_194841cebf7_-680c</t>
  </si>
  <si>
    <t>2023-07-24T21:00:00</t>
  </si>
  <si>
    <t>aws_1hour.fid-4bbfb0ab_194841cebf7_-6825</t>
  </si>
  <si>
    <t>2023-07-24T22:00:00</t>
  </si>
  <si>
    <t>aws_1hour.fid-4bbfb0ab_194841cebf7_-683c</t>
  </si>
  <si>
    <t>2023-07-24T23:00:00</t>
  </si>
  <si>
    <t>aws_1hour.fid-4bbfb0ab_194841cebf7_-6866</t>
  </si>
  <si>
    <t>2023-07-25T00:00:00</t>
  </si>
  <si>
    <t>aws_1hour.fid-4bbfb0ab_194841cebf7_-67d5</t>
  </si>
  <si>
    <t>2023-07-25T01:00:00</t>
  </si>
  <si>
    <t>aws_1hour.fid-4bbfb0ab_194841cebf7_-6833</t>
  </si>
  <si>
    <t>2023-07-25T02:00:00</t>
  </si>
  <si>
    <t>aws_1hour.fid-4bbfb0ab_194841cebf7_-6802</t>
  </si>
  <si>
    <t>2023-07-25T03:00:00</t>
  </si>
  <si>
    <t>aws_1hour.fid-4bbfb0ab_194841cebf7_-67ec</t>
  </si>
  <si>
    <t>2023-07-25T04:00:00</t>
  </si>
  <si>
    <t>aws_1hour.fid-4bbfb0ab_194841cebf7_-686c</t>
  </si>
  <si>
    <t>2023-07-25T05:00:00</t>
  </si>
  <si>
    <t>aws_1hour.fid-4bbfb0ab_194841cebf7_-681b</t>
  </si>
  <si>
    <t>2023-07-25T06:00:00</t>
  </si>
  <si>
    <t>aws_1hour.fid-4bbfb0ab_194841cebf7_-67f9</t>
  </si>
  <si>
    <t>2023-07-25T07:00:00</t>
  </si>
  <si>
    <t>aws_1hour.fid-4bbfb0ab_194841cebf7_-67e7</t>
  </si>
  <si>
    <t>2023-07-25T08:00:00</t>
  </si>
  <si>
    <t>aws_1hour.fid-4bbfb0ab_194841cebf7_-6824</t>
  </si>
  <si>
    <t>2023-07-25T09:00:00</t>
  </si>
  <si>
    <t>aws_1hour.fid-4bbfb0ab_194841cebf7_-6863</t>
  </si>
  <si>
    <t>2023-07-25T10:00:00</t>
  </si>
  <si>
    <t>aws_1hour.fid-4bbfb0ab_194841cebf7_-6859</t>
  </si>
  <si>
    <t>2023-07-25T11:00:00</t>
  </si>
  <si>
    <t>aws_1hour.fid-4bbfb0ab_194841cebf7_-6844</t>
  </si>
  <si>
    <t>2023-07-25T12:00:00</t>
  </si>
  <si>
    <t>aws_1hour.fid-4bbfb0ab_194841cebf7_-67d6</t>
  </si>
  <si>
    <t>2023-07-25T13:00:00</t>
  </si>
  <si>
    <t>aws_1hour.fid-4bbfb0ab_194841cebf7_-6846</t>
  </si>
  <si>
    <t>2023-07-25T14:00:00</t>
  </si>
  <si>
    <t>aws_1hour.fid-4bbfb0ab_194841cebf7_-6854</t>
  </si>
  <si>
    <t>2023-07-25T15:00:00</t>
  </si>
  <si>
    <t>aws_1hour.fid-4bbfb0ab_194841cebf7_-6816</t>
  </si>
  <si>
    <t>2023-07-25T16:00:00</t>
  </si>
  <si>
    <t>aws_1hour.fid-4bbfb0ab_194841cebf7_-6801</t>
  </si>
  <si>
    <t>2023-07-25T17:00:00</t>
  </si>
  <si>
    <t>aws_1hour.fid-4bbfb0ab_194841cebf7_-6858</t>
  </si>
  <si>
    <t>2023-07-25T18:00:00</t>
  </si>
  <si>
    <t>aws_1hour.fid-4bbfb0ab_194841cebf7_-682b</t>
  </si>
  <si>
    <t>2023-07-25T19:00:00</t>
  </si>
  <si>
    <t>aws_1hour.fid-4bbfb0ab_194841cebf7_-6839</t>
  </si>
  <si>
    <t>2023-07-25T20:00:00</t>
  </si>
  <si>
    <t>aws_1hour.fid-4bbfb0ab_194841cebf7_-681a</t>
  </si>
  <si>
    <t>2023-07-25T21:00:00</t>
  </si>
  <si>
    <t>aws_1hour.fid-4bbfb0ab_194841cebf7_-684a</t>
  </si>
  <si>
    <t>2023-07-25T22:00:00</t>
  </si>
  <si>
    <t>aws_1hour.fid-4bbfb0ab_194841cebf7_-681c</t>
  </si>
  <si>
    <t>2023-07-25T23:00:00</t>
  </si>
  <si>
    <t>aws_1hour.fid-4bbfb0ab_194841cebf7_-6807</t>
  </si>
  <si>
    <t>2023-07-26T00:00:00</t>
  </si>
  <si>
    <t>aws_1hour.fid-4bbfb0ab_194841cebf7_-67fa</t>
  </si>
  <si>
    <t>2023-07-26T01:00:00</t>
  </si>
  <si>
    <t>aws_1hour.fid-4bbfb0ab_194841cebf7_-6832</t>
  </si>
  <si>
    <t>2023-07-26T02:00:00</t>
  </si>
  <si>
    <t>aws_1hour.fid-4bbfb0ab_194841cebf7_-67eb</t>
  </si>
  <si>
    <t>2023-07-26T03:00:00</t>
  </si>
  <si>
    <t>aws_1hour.fid-4bbfb0ab_194841cebf7_-6843</t>
  </si>
  <si>
    <t>2023-07-26T04:00:00</t>
  </si>
  <si>
    <t>aws_1hour.fid-4bbfb0ab_194841cebf7_-682a</t>
  </si>
  <si>
    <t>2023-07-26T05:00:00</t>
  </si>
  <si>
    <t>aws_1hour.fid-4bbfb0ab_194841cebf7_-6828</t>
  </si>
  <si>
    <t>2023-07-26T06:00:00</t>
  </si>
  <si>
    <t>aws_1hour.fid-4bbfb0ab_194841cebf7_-6842</t>
  </si>
  <si>
    <t>2023-07-26T07:00:00</t>
  </si>
  <si>
    <t>aws_1hour.fid-4bbfb0ab_194841cebf7_-685a</t>
  </si>
  <si>
    <t>2023-07-26T08:00:00</t>
  </si>
  <si>
    <t>aws_1hour.fid-4bbfb0ab_194841cebf7_-680b</t>
  </si>
  <si>
    <t>2023-07-26T09:00:00</t>
  </si>
  <si>
    <t>aws_1hour.fid-4bbfb0ab_194841cebf7_-6815</t>
  </si>
  <si>
    <t>2023-07-26T10:00:00</t>
  </si>
  <si>
    <t>aws_1hour.fid-4bbfb0ab_194841cebf7_-6865</t>
  </si>
  <si>
    <t>2023-07-26T11:00:00</t>
  </si>
  <si>
    <t>aws_1hour.fid-4bbfb0ab_194841cebf7_-680a</t>
  </si>
  <si>
    <t>2023-07-26T12:00:00</t>
  </si>
  <si>
    <t>aws_1hour.fid-4bbfb0ab_194841cebf7_-67e2</t>
  </si>
  <si>
    <t>2023-07-26T13:00:00</t>
  </si>
  <si>
    <t>aws_1hour.fid-4bbfb0ab_194841cebf7_-684d</t>
  </si>
  <si>
    <t>2023-07-26T14:00:00</t>
  </si>
  <si>
    <t>aws_1hour.fid-4bbfb0ab_194841cebf7_-67d0</t>
  </si>
  <si>
    <t>2023-07-26T15:00:00</t>
  </si>
  <si>
    <t>aws_1hour.fid-4bbfb0ab_194841cebf7_-6862</t>
  </si>
  <si>
    <t>2023-07-26T16:00:00</t>
  </si>
  <si>
    <t>aws_1hour.fid-4bbfb0ab_194841cebf7_-67da</t>
  </si>
  <si>
    <t>2023-07-26T17:00:00</t>
  </si>
  <si>
    <t>aws_1hour.fid-4bbfb0ab_194841cebf7_-6819</t>
  </si>
  <si>
    <t>2023-07-26T18:00:00</t>
  </si>
  <si>
    <t>aws_1hour.fid-4bbfb0ab_194841cebf7_-6814</t>
  </si>
  <si>
    <t>2023-07-26T19:00:00</t>
  </si>
  <si>
    <t>aws_1hour.fid-4bbfb0ab_194841cebf7_-67e1</t>
  </si>
  <si>
    <t>2023-07-26T20:00:00</t>
  </si>
  <si>
    <t>aws_1hour.fid-4bbfb0ab_194841cebf7_-67c8</t>
  </si>
  <si>
    <t>2023-07-26T21:00:00</t>
  </si>
  <si>
    <t>aws_1hour.fid-4bbfb0ab_194841cebf7_-67cf</t>
  </si>
  <si>
    <t>2023-07-26T22:00:00</t>
  </si>
  <si>
    <t>aws_1hour.fid-4bbfb0ab_194841cebf7_-685d</t>
  </si>
  <si>
    <t>2023-07-26T23:00:00</t>
  </si>
  <si>
    <t>aws_1hour.fid-4bbfb0ab_194841cebf7_-67ce</t>
  </si>
  <si>
    <t>2023-07-27T00:00:00</t>
  </si>
  <si>
    <t>aws_1hour.fid-4bbfb0ab_194841cebf7_-67cd</t>
  </si>
  <si>
    <t>2023-07-27T01:00:00</t>
  </si>
  <si>
    <t>aws_1hour.fid-4bbfb0ab_194841cebf7_-67df</t>
  </si>
  <si>
    <t>2023-07-27T02:00:00</t>
  </si>
  <si>
    <t>aws_1hour.fid-4bbfb0ab_194841cebf7_-67de</t>
  </si>
  <si>
    <t>2023-07-27T03:00:00</t>
  </si>
  <si>
    <t>aws_1hour.fid-4bbfb0ab_194841cebf7_-67dd</t>
  </si>
  <si>
    <t>2023-07-27T04:00:00</t>
  </si>
  <si>
    <t>aws_1hour.fid-4bbfb0ab_194841cebf7_-6851</t>
  </si>
  <si>
    <t>2023-07-27T05:00:00</t>
  </si>
  <si>
    <t>aws_1hour.fid-4bbfb0ab_194841cebf7_-67d8</t>
  </si>
  <si>
    <t>2023-07-27T06:00:00</t>
  </si>
  <si>
    <t>aws_1hour.fid-4bbfb0ab_194841cebf7_-67cc</t>
  </si>
  <si>
    <t>2023-07-27T07:00:00</t>
  </si>
  <si>
    <t>aws_1hour.fid-4bbfb0ab_194841cebf7_-6861</t>
  </si>
  <si>
    <t>2023-07-27T08:00:00</t>
  </si>
  <si>
    <t>aws_1hour.fid-4bbfb0ab_194841cebf7_-6812</t>
  </si>
  <si>
    <t>2023-07-27T09:00:00</t>
  </si>
  <si>
    <t>aws_1hour.fid-4bbfb0ab_194841cebf7_-67ef</t>
  </si>
  <si>
    <t>2023-07-27T10:00:00</t>
  </si>
  <si>
    <t>aws_1hour.fid-4bbfb0ab_194841cebf7_-6820</t>
  </si>
  <si>
    <t>2023-07-27T11:00:00</t>
  </si>
  <si>
    <t>aws_1hour.fid-4bbfb0ab_194841cebf7_-67fb</t>
  </si>
  <si>
    <t>2023-07-27T12:00:00</t>
  </si>
  <si>
    <t>aws_1hour.fid-4bbfb0ab_194841cebf7_-682c</t>
  </si>
  <si>
    <t>2023-07-27T13:00:00</t>
  </si>
  <si>
    <t>aws_1hour.fid-4bbfb0ab_194841cebf7_-67fe</t>
  </si>
  <si>
    <t>2023-07-27T14:00:00</t>
  </si>
  <si>
    <t>aws_1hour.fid-4bbfb0ab_194841cebf7_-6841</t>
  </si>
  <si>
    <t>2023-07-27T15:00:00</t>
  </si>
  <si>
    <t>aws_1hour.fid-4bbfb0ab_194841cebf7_-6813</t>
  </si>
  <si>
    <t>2023-07-27T16:00:00</t>
  </si>
  <si>
    <t>aws_1hour.fid-4bbfb0ab_194841cebf7_-6850</t>
  </si>
  <si>
    <t>2023-07-27T17:00:00</t>
  </si>
  <si>
    <t>aws_1hour.fid-4bbfb0ab_194841cebf7_-6845</t>
  </si>
  <si>
    <t>2023-07-27T18:00:00</t>
  </si>
  <si>
    <t>aws_1hour.fid-4bbfb0ab_194841cebf7_-686b</t>
  </si>
  <si>
    <t>2023-07-27T19:00:00</t>
  </si>
  <si>
    <t>aws_1hour.fid-4bbfb0ab_194841cebf7_-6849</t>
  </si>
  <si>
    <t>2023-07-27T20:00:00</t>
  </si>
  <si>
    <t>aws_1hour.fid-4bbfb0ab_194841cebf7_-683f</t>
  </si>
  <si>
    <t>2023-07-27T21:00:00</t>
  </si>
  <si>
    <t>aws_1hour.fid-4bbfb0ab_194841cebf7_-67c7</t>
  </si>
  <si>
    <t>2023-07-27T22:00:00</t>
  </si>
  <si>
    <t>aws_1hour.fid-4bbfb0ab_194841cebf7_-6806</t>
  </si>
  <si>
    <t>2023-07-27T23:00:00</t>
  </si>
  <si>
    <t>aws_1hour.fid-4bbfb0ab_194841cebf7_-67f8</t>
  </si>
  <si>
    <t>2023-07-28T00:00:00</t>
  </si>
  <si>
    <t>aws_1hour.fid-4bbfb0ab_194841cebf7_-686a</t>
  </si>
  <si>
    <t>2023-07-28T01:00:00</t>
  </si>
  <si>
    <t>aws_1hour.fid-4bbfb0ab_194841cebf7_-67d1</t>
  </si>
  <si>
    <t>2023-07-28T02:00:00</t>
  </si>
  <si>
    <t>aws_1hour.fid-4bbfb0ab_194841cebf7_-6809</t>
  </si>
  <si>
    <t>2023-07-28T03:00:00</t>
  </si>
  <si>
    <t>aws_1hour.fid-4bbfb0ab_194841cebf7_-681f</t>
  </si>
  <si>
    <t>2023-07-28T04:00:00</t>
  </si>
  <si>
    <t>aws_1hour.fid-4bbfb0ab_194841cebf7_-67f2</t>
  </si>
  <si>
    <t>2023-07-28T05:00:00</t>
  </si>
  <si>
    <t>aws_1hour.fid-4bbfb0ab_194841cebf7_-67fd</t>
  </si>
  <si>
    <t>2023-07-28T06:00:00</t>
  </si>
  <si>
    <t>aws_1hour.fid-4bbfb0ab_194841cebf7_-680f</t>
  </si>
  <si>
    <t>2023-07-28T07:00:00</t>
  </si>
  <si>
    <t>aws_1hour.fid-4bbfb0ab_194841cebf7_-6823</t>
  </si>
  <si>
    <t>2023-07-28T08:00:00</t>
  </si>
  <si>
    <t>aws_1hour.fid-4bbfb0ab_194841cebf7_-67f7</t>
  </si>
  <si>
    <t>2023-07-28T09:00:00</t>
  </si>
  <si>
    <t>aws_1hour.fid-4bbfb0ab_194841cebf7_-686f</t>
  </si>
  <si>
    <t>2023-07-28T10:00:00</t>
  </si>
  <si>
    <t>aws_1hour.fid-4bbfb0ab_194841cebf7_-6826</t>
  </si>
  <si>
    <t>2023-07-28T11:00:00</t>
  </si>
  <si>
    <t>aws_1hour.fid-4bbfb0ab_194841cebf7_-6836</t>
  </si>
  <si>
    <t>2023-07-28T12:00:00</t>
  </si>
  <si>
    <t>aws_1hour.fid-4bbfb0ab_194841cebf7_-685c</t>
  </si>
  <si>
    <t>2023-07-28T13:00:00</t>
  </si>
  <si>
    <t>aws_1hour.fid-4bbfb0ab_194841cebf7_-6808</t>
  </si>
  <si>
    <t>2023-07-28T14:00:00</t>
  </si>
  <si>
    <t>aws_1hour.fid-4bbfb0ab_194841cebf7_-67d9</t>
  </si>
  <si>
    <t>2023-07-28T15:00:00</t>
  </si>
  <si>
    <t>aws_1hour.fid-4bbfb0ab_194841cebf7_-6853</t>
  </si>
  <si>
    <t>2023-07-28T16:00:00</t>
  </si>
  <si>
    <t>aws_1hour.fid-4bbfb0ab_194841cebf7_-67f1</t>
  </si>
  <si>
    <t>2023-07-28T17:00:00</t>
  </si>
  <si>
    <t>aws_1hour.fid-4bbfb0ab_194841cebf7_-67e0</t>
  </si>
  <si>
    <t>2023-07-28T18:00:00</t>
  </si>
  <si>
    <t>aws_1hour.fid-4bbfb0ab_194841cebf7_-67ea</t>
  </si>
  <si>
    <t>2023-07-28T19:00:00</t>
  </si>
  <si>
    <t>aws_1hour.fid-4bbfb0ab_194841cebf7_-67ed</t>
  </si>
  <si>
    <t>2023-07-28T20:00:00</t>
  </si>
  <si>
    <t>aws_1hour.fid-4bbfb0ab_194841cebf7_-6800</t>
  </si>
  <si>
    <t>2023-07-28T21:00:00</t>
  </si>
  <si>
    <t>aws_1hour.fid-4bbfb0ab_194841cebf7_-6829</t>
  </si>
  <si>
    <t>2023-07-28T22:00:00</t>
  </si>
  <si>
    <t>aws_1hour.fid-4bbfb0ab_194841cebf7_-67e9</t>
  </si>
  <si>
    <t>2023-07-28T23:00:00</t>
  </si>
  <si>
    <t>aws_1hour.fid-4bbfb0ab_194841cebf7_-6857</t>
  </si>
  <si>
    <t>2023-07-29T00:00:00</t>
  </si>
  <si>
    <t>aws_1hour.fid-4bbfb0ab_194841cebf7_-6869</t>
  </si>
  <si>
    <t>2023-07-29T01:00:00</t>
  </si>
  <si>
    <t>aws_1hour.fid-4bbfb0ab_194841cebf7_-6835</t>
  </si>
  <si>
    <t>2023-07-29T02:00:00</t>
  </si>
  <si>
    <t>aws_1hour.fid-4bbfb0ab_194841cebf7_-67ca</t>
  </si>
  <si>
    <t>2023-07-29T03:00:00</t>
  </si>
  <si>
    <t>aws_1hour.fid-4bbfb0ab_194841cebf7_-6834</t>
  </si>
  <si>
    <t>2023-07-29T04:00:00</t>
  </si>
  <si>
    <t>aws_1hour.fid-4bbfb0ab_194841cebf7_-6864</t>
  </si>
  <si>
    <t>2023-07-29T05:00:00</t>
  </si>
  <si>
    <t>aws_1hour.fid-4bbfb0ab_194841cebf7_-67cb</t>
  </si>
  <si>
    <t>2023-07-29T06:00:00</t>
  </si>
  <si>
    <t>aws_1hour.fid-4bbfb0ab_194841cebf7_-67e6</t>
  </si>
  <si>
    <t>2023-07-29T07:00:00</t>
  </si>
  <si>
    <t>aws_1hour.fid-4bbfb0ab_194841cebf7_-67d3</t>
  </si>
  <si>
    <t>2023-07-29T08:00:00</t>
  </si>
  <si>
    <t>aws_1hour.fid-4bbfb0ab_194841cebf7_-685b</t>
  </si>
  <si>
    <t>2023-07-29T09:00:00</t>
  </si>
  <si>
    <t>aws_1hour.fid-4bbfb0ab_194841cebf7_-684f</t>
  </si>
  <si>
    <t>2023-07-29T10:00:00</t>
  </si>
  <si>
    <t>aws_1hour.fid-4bbfb0ab_194841cebf7_-683e</t>
  </si>
  <si>
    <t>2023-07-29T11:00:00</t>
  </si>
  <si>
    <t>aws_1hour.fid-4bbfb0ab_194841cebf7_-6805</t>
  </si>
  <si>
    <t>2023-07-29T12:00:00</t>
  </si>
  <si>
    <t>aws_1hour.fid-4bbfb0ab_194841cebf7_-6860</t>
  </si>
  <si>
    <t>2023-07-29T13:00:00</t>
  </si>
  <si>
    <t>aws_1hour.fid-4bbfb0ab_194841cebf7_-67e5</t>
  </si>
  <si>
    <t>2023-07-29T14:00:00</t>
  </si>
  <si>
    <t>aws_1hour.fid-4bbfb0ab_194841cebf7_-6838</t>
  </si>
  <si>
    <t>2023-07-29T15:00:00</t>
  </si>
  <si>
    <t>aws_1hour.fid-4bbfb0ab_194841cebf7_-684c</t>
  </si>
  <si>
    <t>2023-07-29T16:00:00</t>
  </si>
  <si>
    <t>aws_1hour.fid-4bbfb0ab_194841cebf7_-686e</t>
  </si>
  <si>
    <t>2023-07-29T17:00:00</t>
  </si>
  <si>
    <t>aws_1hour.fid-4bbfb0ab_194841cebf7_-6837</t>
  </si>
  <si>
    <t>2023-07-29T18:00:00</t>
  </si>
  <si>
    <t>aws_1hour.fid-4bbfb0ab_194841cebf7_-6811</t>
  </si>
  <si>
    <t>2023-07-29T19:00:00</t>
  </si>
  <si>
    <t>aws_1hour.fid-4bbfb0ab_194841cebf7_-6867</t>
  </si>
  <si>
    <t>2023-07-29T20:00:00</t>
  </si>
  <si>
    <t>aws_1hour.fid-4bbfb0ab_194841cebf7_-67f5</t>
  </si>
  <si>
    <t>2023-07-29T21:00:00</t>
  </si>
  <si>
    <t>aws_1hour.fid-4bbfb0ab_194841cebf7_-67ee</t>
  </si>
  <si>
    <t>2023-07-29T22:00:00</t>
  </si>
  <si>
    <t>aws_1hour.fid-4bbfb0ab_194841cebf7_-683d</t>
  </si>
  <si>
    <t>2023-07-29T23:00:00</t>
  </si>
  <si>
    <t>aws_1hour.fid-4bbfb0ab_194841cebf7_-686d</t>
  </si>
  <si>
    <t>2023-07-30T00:00:00</t>
  </si>
  <si>
    <t>aws_1hour.fid-4bbfb0ab_194841cebf7_-6856</t>
  </si>
  <si>
    <t>2023-07-30T01:00:00</t>
  </si>
  <si>
    <t>aws_1hour.fid-4bbfb0ab_194841cebf7_-683b</t>
  </si>
  <si>
    <t>2023-07-30T02:00:00</t>
  </si>
  <si>
    <t>aws_1hour.fid-4bbfb0ab_194841cebf7_-6822</t>
  </si>
  <si>
    <t>2023-07-30T03:00:00</t>
  </si>
  <si>
    <t>aws_1hour.fid-4bbfb0ab_194841cebf7_-67d2</t>
  </si>
  <si>
    <t>2023-07-30T04:00:00</t>
  </si>
  <si>
    <t>aws_1hour.fid-4bbfb0ab_194841cebf7_-67ff</t>
  </si>
  <si>
    <t>2023-07-30T05:00:00</t>
  </si>
  <si>
    <t>aws_1hour.fid-4bbfb0ab_194841cebf7_-67f0</t>
  </si>
  <si>
    <t>2023-07-30T06:00:00</t>
  </si>
  <si>
    <t>aws_1hour.fid-4bbfb0ab_194841cebf7_-6831</t>
  </si>
  <si>
    <t>2023-07-30T07:00:00</t>
  </si>
  <si>
    <t>aws_1hour.fid-4bbfb0ab_194841cebf7_-67d4</t>
  </si>
  <si>
    <t>2023-07-30T08:00:00</t>
  </si>
  <si>
    <t>aws_1hour.fid-4bbfb0ab_194841cebf7_-67f3</t>
  </si>
  <si>
    <t>2023-07-30T09:00:00</t>
  </si>
  <si>
    <t>aws_1hour.fid-4bbfb0ab_194841cebf7_-6821</t>
  </si>
  <si>
    <t>2023-07-30T10:00:00</t>
  </si>
  <si>
    <t>aws_1hour.fid-4bbfb0ab_194841cebf7_-681e</t>
  </si>
  <si>
    <t>2023-07-30T11:00:00</t>
  </si>
  <si>
    <t>aws_1hour.fid-4bbfb0ab_194841cebf7_-6810</t>
  </si>
  <si>
    <t>2023-07-30T12:00:00</t>
  </si>
  <si>
    <t>aws_1hour.fid-4bbfb0ab_194841cebf7_-6830</t>
  </si>
  <si>
    <t>2023-07-30T13:00:00</t>
  </si>
  <si>
    <t>aws_1hour.fid-4bbfb0ab_194841cebf7_-6868</t>
  </si>
  <si>
    <t>2023-07-30T14:00:00</t>
  </si>
  <si>
    <t>aws_1hour.fid-4bbfb0ab_194841cebf7_-6818</t>
  </si>
  <si>
    <t>2023-07-30T15:00:00</t>
  </si>
  <si>
    <t>aws_1hour.fid-4bbfb0ab_194841cebf7_-680e</t>
  </si>
  <si>
    <t>2023-07-30T16:00:00</t>
  </si>
  <si>
    <t>aws_1hour.fid-4bbfb0ab_194841cebf7_-6827</t>
  </si>
  <si>
    <t>2023-07-30T17:00:00</t>
  </si>
  <si>
    <t>aws_1hour.fid-4bbfb0ab_194841cebf7_-67dc</t>
  </si>
  <si>
    <t>2023-07-30T18:00:00</t>
  </si>
  <si>
    <t>aws_1hour.fid-4bbfb0ab_194841cebf7_-67f6</t>
  </si>
  <si>
    <t>2023-07-30T19:00:00</t>
  </si>
  <si>
    <t>aws_1hour.fid-4bbfb0ab_194841cebf7_-685f</t>
  </si>
  <si>
    <t>2023-07-30T20:00:00</t>
  </si>
  <si>
    <t>aws_1hour.fid-4bbfb0ab_194841cebf7_-6803</t>
  </si>
  <si>
    <t>2023-07-30T21:00:00</t>
  </si>
  <si>
    <t>aws_1hour.fid-4bbfb0ab_194841cebf7_-67f4</t>
  </si>
  <si>
    <t>2023-07-30T22:00:00</t>
  </si>
  <si>
    <t>aws_1hour.fid-4bbfb0ab_194841cebf7_-6840</t>
  </si>
  <si>
    <t>2023-07-30T23:00:00</t>
  </si>
  <si>
    <t>aws_1hour.fid-4bbfb0ab_194841cebf7_-6855</t>
  </si>
  <si>
    <t>2023-07-31T00:00:00</t>
  </si>
  <si>
    <t>aws_1hour.fid-4bbfb0ab_194841cebf7_-67e8</t>
  </si>
  <si>
    <t>2023-07-31T01:00:00</t>
  </si>
  <si>
    <t>aws_1hour.fid-4bbfb0ab_194841cebf7_-67e4</t>
  </si>
  <si>
    <t>2023-07-31T02:00:00</t>
  </si>
  <si>
    <t>aws_1hour.fid-4bbfb0ab_194841cebf7_-681d</t>
  </si>
  <si>
    <t>2023-07-31T03:00:00</t>
  </si>
  <si>
    <t>aws_1hour.fid-4bbfb0ab_194841cebf7_-67c9</t>
  </si>
  <si>
    <t>2023-07-31T04:00:00</t>
  </si>
  <si>
    <t>aws_1hour.fid-4bbfb0ab_194841cebf7_-6848</t>
  </si>
  <si>
    <t>2023-07-31T05:00:00</t>
  </si>
  <si>
    <t>aws_1hour.fid-4bbfb0ab_194841cebf7_-6804</t>
  </si>
  <si>
    <t>2023-07-31T06:00:00</t>
  </si>
  <si>
    <t>aws_1hour.fid-4bbfb0ab_194841cebf7_-67fc</t>
  </si>
  <si>
    <t>2023-07-31T07:00:00</t>
  </si>
  <si>
    <t>aws_1hour.fid-4bbfb0ab_194841cebf7_-683a</t>
  </si>
  <si>
    <t>2023-07-31T08:00:00</t>
  </si>
  <si>
    <t>aws_1hour.fid-4bbfb0ab_194841cebf7_-6852</t>
  </si>
  <si>
    <t>2023-07-31T09:00:00</t>
  </si>
  <si>
    <t>aws_1hour.fid-4bbfb0ab_194841cebf7_-6898</t>
  </si>
  <si>
    <t>2023-07-31T10:00:00</t>
  </si>
  <si>
    <t>aws_1hour.fid-4bbfb0ab_194841cebf7_-6891</t>
  </si>
  <si>
    <t>2023-07-31T11:00:00</t>
  </si>
  <si>
    <t>aws_1hour.fid-4bbfb0ab_194841cebf7_-68b6</t>
  </si>
  <si>
    <t>2023-07-31T12:00:00</t>
  </si>
  <si>
    <t>aws_1hour.fid-4bbfb0ab_194841cebf7_-6915</t>
  </si>
  <si>
    <t>2023-07-31T13:00:00</t>
  </si>
  <si>
    <t>aws_1hour.fid-4bbfb0ab_194841cebf7_-6893</t>
  </si>
  <si>
    <t>2023-07-31T14:00:00</t>
  </si>
  <si>
    <t>aws_1hour.fid-4bbfb0ab_194841cebf7_-68bb</t>
  </si>
  <si>
    <t>2023-07-31T15:00:00</t>
  </si>
  <si>
    <t>aws_1hour.fid-4bbfb0ab_194841cebf7_-690c</t>
  </si>
  <si>
    <t>2023-07-31T16:00:00</t>
  </si>
  <si>
    <t>aws_1hour.fid-4bbfb0ab_194841cebf7_-6887</t>
  </si>
  <si>
    <t>2023-07-31T17:00:00</t>
  </si>
  <si>
    <t>aws_1hour.fid-4bbfb0ab_194841cebf7_-68e6</t>
  </si>
  <si>
    <t>2023-07-31T18:00:00</t>
  </si>
  <si>
    <t>aws_1hour.fid-4bbfb0ab_194841cebf7_-6882</t>
  </si>
  <si>
    <t>2023-07-31T19:00:00</t>
  </si>
  <si>
    <t>aws_1hour.fid-4bbfb0ab_194841cebf7_-68c3</t>
  </si>
  <si>
    <t>2023-07-31T20:00:00</t>
  </si>
  <si>
    <t>aws_1hour.fid-4bbfb0ab_194841cebf7_-68a8</t>
  </si>
  <si>
    <t>2023-07-31T21:00:00</t>
  </si>
  <si>
    <t>aws_1hour.fid-4bbfb0ab_194841cebf7_-6872</t>
  </si>
  <si>
    <t>2023-07-31T22:00:00</t>
  </si>
  <si>
    <t>aws_1hour.fid-4bbfb0ab_194841cebf7_-68bd</t>
  </si>
  <si>
    <t>2023-07-31T23:00:00</t>
  </si>
  <si>
    <t>aws_1hour.fid-4bbfb0ab_194841cebf7_-68d3</t>
  </si>
  <si>
    <t>2023-08-01T00:00:00</t>
  </si>
  <si>
    <t>aws_1hour.fid-4bbfb0ab_194841cebf7_-68c6</t>
  </si>
  <si>
    <t>2023-08-01T01:00:00</t>
  </si>
  <si>
    <t>aws_1hour.fid-4bbfb0ab_194841cebf7_-6881</t>
  </si>
  <si>
    <t>2023-08-01T02:00:00</t>
  </si>
  <si>
    <t>aws_1hour.fid-4bbfb0ab_194841cebf7_-68f5</t>
  </si>
  <si>
    <t>2023-08-01T03:00:00</t>
  </si>
  <si>
    <t>aws_1hour.fid-4bbfb0ab_194841cebf7_-68ca</t>
  </si>
  <si>
    <t>2023-08-01T04:00:00</t>
  </si>
  <si>
    <t>aws_1hour.fid-4bbfb0ab_194841cebf7_-688b</t>
  </si>
  <si>
    <t>2023-08-01T05:00:00</t>
  </si>
  <si>
    <t>aws_1hour.fid-4bbfb0ab_194841cebf7_-68eb</t>
  </si>
  <si>
    <t>2023-08-01T06:00:00</t>
  </si>
  <si>
    <t>aws_1hour.fid-4bbfb0ab_194841cebf7_-6875</t>
  </si>
  <si>
    <t>2023-08-01T07:00:00</t>
  </si>
  <si>
    <t>aws_1hour.fid-4bbfb0ab_194841cebf7_-68ce</t>
  </si>
  <si>
    <t>2023-08-01T08:00:00</t>
  </si>
  <si>
    <t>aws_1hour.fid-4bbfb0ab_194841cebf7_-68a2</t>
  </si>
  <si>
    <t>2023-08-01T09:00:00</t>
  </si>
  <si>
    <t>aws_1hour.fid-4bbfb0ab_194841cebf7_-68e7</t>
  </si>
  <si>
    <t>2023-08-01T10:00:00</t>
  </si>
  <si>
    <t>aws_1hour.fid-4bbfb0ab_194841cebf7_-68fa</t>
  </si>
  <si>
    <t>2023-08-01T11:00:00</t>
  </si>
  <si>
    <t>aws_1hour.fid-4bbfb0ab_194841cebf7_-6884</t>
  </si>
  <si>
    <t>2023-08-01T12:00:00</t>
  </si>
  <si>
    <t>aws_1hour.fid-4bbfb0ab_194841cebf7_-68ad</t>
  </si>
  <si>
    <t>2023-08-01T13:00:00</t>
  </si>
  <si>
    <t>aws_1hour.fid-4bbfb0ab_194841cebf7_-687b</t>
  </si>
  <si>
    <t>2023-08-01T14:00:00</t>
  </si>
  <si>
    <t>aws_1hour.fid-4bbfb0ab_194841cebf7_-6890</t>
  </si>
  <si>
    <t>2023-08-01T15:00:00</t>
  </si>
  <si>
    <t>aws_1hour.fid-4bbfb0ab_194841cebf7_-68c2</t>
  </si>
  <si>
    <t>2023-08-01T16:00:00</t>
  </si>
  <si>
    <t>aws_1hour.fid-4bbfb0ab_194841cebf7_-6874</t>
  </si>
  <si>
    <t>2023-08-01T17:00:00</t>
  </si>
  <si>
    <t>aws_1hour.fid-4bbfb0ab_194841cebf7_-68a1</t>
  </si>
  <si>
    <t>2023-08-01T18:00:00</t>
  </si>
  <si>
    <t>aws_1hour.fid-4bbfb0ab_194841cebf7_-6895</t>
  </si>
  <si>
    <t>2023-08-01T19:00:00</t>
  </si>
  <si>
    <t>aws_1hour.fid-4bbfb0ab_194841cebf7_-68ba</t>
  </si>
  <si>
    <t>2023-08-01T20:00:00</t>
  </si>
  <si>
    <t>aws_1hour.fid-4bbfb0ab_194841cebf7_-6880</t>
  </si>
  <si>
    <t>2023-08-01T21:00:00</t>
  </si>
  <si>
    <t>aws_1hour.fid-4bbfb0ab_194841cebf7_-6917</t>
  </si>
  <si>
    <t>2023-08-01T22:00:00</t>
  </si>
  <si>
    <t>aws_1hour.fid-4bbfb0ab_194841cebf7_-690b</t>
  </si>
  <si>
    <t>2023-08-01T23:00:00</t>
  </si>
  <si>
    <t>aws_1hour.fid-4bbfb0ab_194841cebf7_-68d9</t>
  </si>
  <si>
    <t>2023-08-02T00:00:00</t>
  </si>
  <si>
    <t>aws_1hour.fid-4bbfb0ab_194841cebf7_-68a0</t>
  </si>
  <si>
    <t>2023-08-02T01:00:00</t>
  </si>
  <si>
    <t>aws_1hour.fid-4bbfb0ab_194841cebf7_-68bc</t>
  </si>
  <si>
    <t>2023-08-02T02:00:00</t>
  </si>
  <si>
    <t>aws_1hour.fid-4bbfb0ab_194841cebf7_-6911</t>
  </si>
  <si>
    <t>2023-08-02T03:00:00</t>
  </si>
  <si>
    <t>aws_1hour.fid-4bbfb0ab_194841cebf7_-68c1</t>
  </si>
  <si>
    <t>2023-08-02T04:00:00</t>
  </si>
  <si>
    <t>aws_1hour.fid-4bbfb0ab_194841cebf7_-68f0</t>
  </si>
  <si>
    <t>2023-08-02T05:00:00</t>
  </si>
  <si>
    <t>aws_1hour.fid-4bbfb0ab_194841cebf7_-6914</t>
  </si>
  <si>
    <t>2023-08-02T06:00:00</t>
  </si>
  <si>
    <t>aws_1hour.fid-4bbfb0ab_194841cebf7_-6892</t>
  </si>
  <si>
    <t>2023-08-02T07:00:00</t>
  </si>
  <si>
    <t>aws_1hour.fid-4bbfb0ab_194841cebf7_-68c9</t>
  </si>
  <si>
    <t>2023-08-02T08:00:00</t>
  </si>
  <si>
    <t>aws_1hour.fid-4bbfb0ab_194841cebf7_-68b9</t>
  </si>
  <si>
    <t>2023-08-02T09:00:00</t>
  </si>
  <si>
    <t>aws_1hour.fid-4bbfb0ab_194841cebf7_-68cd</t>
  </si>
  <si>
    <t>2023-08-02T10:00:00</t>
  </si>
  <si>
    <t>aws_1hour.fid-4bbfb0ab_194841cebf7_-68c0</t>
  </si>
  <si>
    <t>2023-08-02T11:00:00</t>
  </si>
  <si>
    <t>aws_1hour.fid-4bbfb0ab_194841cebf7_-6905</t>
  </si>
  <si>
    <t>2023-08-02T12:00:00</t>
  </si>
  <si>
    <t>aws_1hour.fid-4bbfb0ab_194841cebf7_-689b</t>
  </si>
  <si>
    <t>2023-08-02T13:00:00</t>
  </si>
  <si>
    <t>aws_1hour.fid-4bbfb0ab_194841cebf7_-689e</t>
  </si>
  <si>
    <t>2023-08-02T14:00:00</t>
  </si>
  <si>
    <t>aws_1hour.fid-4bbfb0ab_194841cebf7_-68b8</t>
  </si>
  <si>
    <t>2023-08-02T15:00:00</t>
  </si>
  <si>
    <t>aws_1hour.fid-4bbfb0ab_194841cebf7_-6897</t>
  </si>
  <si>
    <t>2023-08-02T16:00:00</t>
  </si>
  <si>
    <t>aws_1hour.fid-4bbfb0ab_194841cebf7_-6873</t>
  </si>
  <si>
    <t>2023-08-02T17:00:00</t>
  </si>
  <si>
    <t>aws_1hour.fid-4bbfb0ab_194841cebf7_-6896</t>
  </si>
  <si>
    <t>2023-08-02T18:00:00</t>
  </si>
  <si>
    <t>aws_1hour.fid-4bbfb0ab_194841cebf7_-688a</t>
  </si>
  <si>
    <t>2023-08-02T19:00:00</t>
  </si>
  <si>
    <t>aws_1hour.fid-4bbfb0ab_194841cebf7_-68e4</t>
  </si>
  <si>
    <t>2023-08-02T20:00:00</t>
  </si>
  <si>
    <t>aws_1hour.fid-4bbfb0ab_194841cebf7_-6900</t>
  </si>
  <si>
    <t>2023-08-02T21:00:00</t>
  </si>
  <si>
    <t>aws_1hour.fid-4bbfb0ab_194841cebf7_-6883</t>
  </si>
  <si>
    <t>2023-08-02T22:00:00</t>
  </si>
  <si>
    <t>aws_1hour.fid-4bbfb0ab_194841cebf7_-690a</t>
  </si>
  <si>
    <t>2023-08-02T23:00:00</t>
  </si>
  <si>
    <t>aws_1hour.fid-4bbfb0ab_194841cebf7_-688d</t>
  </si>
  <si>
    <t>2023-08-03T00:00:00</t>
  </si>
  <si>
    <t>aws_1hour.fid-4bbfb0ab_194841cebf7_-68fd</t>
  </si>
  <si>
    <t>2023-08-03T01:00:00</t>
  </si>
  <si>
    <t>aws_1hour.fid-4bbfb0ab_194841cebf7_-687f</t>
  </si>
  <si>
    <t>2023-08-03T02:00:00</t>
  </si>
  <si>
    <t>aws_1hour.fid-4bbfb0ab_194841cebf7_-68d0</t>
  </si>
  <si>
    <t>2023-08-03T03:00:00</t>
  </si>
  <si>
    <t>aws_1hour.fid-4bbfb0ab_194841cebf7_-68db</t>
  </si>
  <si>
    <t>2023-08-03T04:00:00</t>
  </si>
  <si>
    <t>aws_1hour.fid-4bbfb0ab_194841cebf7_-6916</t>
  </si>
  <si>
    <t>2023-08-03T05:00:00</t>
  </si>
  <si>
    <t>aws_1hour.fid-4bbfb0ab_194841cebf7_-68ac</t>
  </si>
  <si>
    <t>2023-08-03T06:00:00</t>
  </si>
  <si>
    <t>aws_1hour.fid-4bbfb0ab_194841cebf7_-68a7</t>
  </si>
  <si>
    <t>2023-08-03T07:00:00</t>
  </si>
  <si>
    <t>aws_1hour.fid-4bbfb0ab_194841cebf7_-687a</t>
  </si>
  <si>
    <t>2023-08-03T08:00:00</t>
  </si>
  <si>
    <t>aws_1hour.fid-4bbfb0ab_194841cebf7_-68c8</t>
  </si>
  <si>
    <t>2023-08-03T09:00:00</t>
  </si>
  <si>
    <t>aws_1hour.fid-4bbfb0ab_194841cebf7_-68d7</t>
  </si>
  <si>
    <t>2023-08-03T10:00:00</t>
  </si>
  <si>
    <t>aws_1hour.fid-4bbfb0ab_194841cebf7_-687d</t>
  </si>
  <si>
    <t>2023-08-03T11:00:00</t>
  </si>
  <si>
    <t>aws_1hour.fid-4bbfb0ab_194841cebf7_-68a6</t>
  </si>
  <si>
    <t>2023-08-03T12:00:00</t>
  </si>
  <si>
    <t>aws_1hour.fid-4bbfb0ab_194841cebf7_-6879</t>
  </si>
  <si>
    <t>2023-08-03T13:00:00</t>
  </si>
  <si>
    <t>aws_1hour.fid-4bbfb0ab_194841cebf7_-68ea</t>
  </si>
  <si>
    <t>2023-08-03T14:00:00</t>
  </si>
  <si>
    <t>aws_1hour.fid-4bbfb0ab_194841cebf7_-68e3</t>
  </si>
  <si>
    <t>2023-08-03T15:00:00</t>
  </si>
  <si>
    <t>aws_1hour.fid-4bbfb0ab_194841cebf7_-6871</t>
  </si>
  <si>
    <t>2023-08-03T16:00:00</t>
  </si>
  <si>
    <t>aws_1hour.fid-4bbfb0ab_194841cebf7_-68cf</t>
  </si>
  <si>
    <t>2023-08-03T17:00:00</t>
  </si>
  <si>
    <t>aws_1hour.fid-4bbfb0ab_194841cebf7_-68ff</t>
  </si>
  <si>
    <t>2023-08-03T18:00:00</t>
  </si>
  <si>
    <t>aws_1hour.fid-4bbfb0ab_194841cebf7_-68b5</t>
  </si>
  <si>
    <t>2023-08-03T19:00:00</t>
  </si>
  <si>
    <t>aws_1hour.fid-4bbfb0ab_194841cebf7_-68e0</t>
  </si>
  <si>
    <t>2023-08-03T20:00:00</t>
  </si>
  <si>
    <t>aws_1hour.fid-4bbfb0ab_194841cebf7_-687c</t>
  </si>
  <si>
    <t>2023-08-03T21:00:00</t>
  </si>
  <si>
    <t>aws_1hour.fid-4bbfb0ab_194841cebf7_-68f9</t>
  </si>
  <si>
    <t>2023-08-03T22:00:00</t>
  </si>
  <si>
    <t>aws_1hour.fid-4bbfb0ab_194841cebf7_-68f4</t>
  </si>
  <si>
    <t>2023-08-03T23:00:00</t>
  </si>
  <si>
    <t>aws_1hour.fid-4bbfb0ab_194841cebf7_-68fc</t>
  </si>
  <si>
    <t>2023-08-04T00:00:00</t>
  </si>
  <si>
    <t>aws_1hour.fid-4bbfb0ab_194841cebf7_-68d2</t>
  </si>
  <si>
    <t>2023-08-04T01:00:00</t>
  </si>
  <si>
    <t>aws_1hour.fid-4bbfb0ab_194841cebf7_-688c</t>
  </si>
  <si>
    <t>2023-08-04T02:00:00</t>
  </si>
  <si>
    <t>aws_1hour.fid-4bbfb0ab_194841cebf7_-68dd</t>
  </si>
  <si>
    <t>2023-08-04T03:00:00</t>
  </si>
  <si>
    <t>aws_1hour.fid-4bbfb0ab_194841cebf7_-6907</t>
  </si>
  <si>
    <t>2023-08-04T04:00:00</t>
  </si>
  <si>
    <t>aws_1hour.fid-4bbfb0ab_194841cebf7_-68fb</t>
  </si>
  <si>
    <t>2023-08-04T05:00:00</t>
  </si>
  <si>
    <t>aws_1hour.fid-4bbfb0ab_194841cebf7_-688f</t>
  </si>
  <si>
    <t>2023-08-04T06:00:00</t>
  </si>
  <si>
    <t>aws_1hour.fid-4bbfb0ab_194841cebf7_-6906</t>
  </si>
  <si>
    <t>2023-08-04T07:00:00</t>
  </si>
  <si>
    <t>aws_1hour.fid-4bbfb0ab_194841cebf7_-6908</t>
  </si>
  <si>
    <t>2023-08-04T08:00:00</t>
  </si>
  <si>
    <t>aws_1hour.fid-4bbfb0ab_194841cebf7_-68e5</t>
  </si>
  <si>
    <t>2023-08-04T09:00:00</t>
  </si>
  <si>
    <t>aws_1hour.fid-4bbfb0ab_194841cebf7_-6913</t>
  </si>
  <si>
    <t>2023-08-04T10:00:00</t>
  </si>
  <si>
    <t>aws_1hour.fid-4bbfb0ab_194841cebf7_-6878</t>
  </si>
  <si>
    <t>2023-08-04T11:00:00</t>
  </si>
  <si>
    <t>aws_1hour.fid-4bbfb0ab_194841cebf7_-68f6</t>
  </si>
  <si>
    <t>2023-08-04T12:00:00</t>
  </si>
  <si>
    <t>aws_1hour.fid-4bbfb0ab_194841cebf7_-689a</t>
  </si>
  <si>
    <t>2023-08-04T13:00:00</t>
  </si>
  <si>
    <t>aws_1hour.fid-4bbfb0ab_194841cebf7_-6912</t>
  </si>
  <si>
    <t>2023-08-04T14:00:00</t>
  </si>
  <si>
    <t>aws_1hour.fid-4bbfb0ab_194841cebf7_-6909</t>
  </si>
  <si>
    <t>2023-08-04T15:00:00</t>
  </si>
  <si>
    <t>aws_1hour.fid-4bbfb0ab_194841cebf7_-68d6</t>
  </si>
  <si>
    <t>2023-08-04T16:00:00</t>
  </si>
  <si>
    <t>aws_1hour.fid-4bbfb0ab_194841cebf7_-68e9</t>
  </si>
  <si>
    <t>2023-08-04T17:00:00</t>
  </si>
  <si>
    <t>aws_1hour.fid-4bbfb0ab_194841cebf7_-68b7</t>
  </si>
  <si>
    <t>2023-08-04T18:00:00</t>
  </si>
  <si>
    <t>aws_1hour.fid-4bbfb0ab_194841cebf7_-68b4</t>
  </si>
  <si>
    <t>2023-08-04T19:00:00</t>
  </si>
  <si>
    <t>aws_1hour.fid-4bbfb0ab_194841cebf7_-68ed</t>
  </si>
  <si>
    <t>2023-08-04T20:00:00</t>
  </si>
  <si>
    <t>aws_1hour.fid-4bbfb0ab_194841cebf7_-6903</t>
  </si>
  <si>
    <t>2023-08-04T21:00:00</t>
  </si>
  <si>
    <t>aws_1hour.fid-4bbfb0ab_194841cebf7_-689f</t>
  </si>
  <si>
    <t>2023-08-04T22:00:00</t>
  </si>
  <si>
    <t>aws_1hour.fid-4bbfb0ab_194841cebf7_-68b3</t>
  </si>
  <si>
    <t>2023-08-04T23:00:00</t>
  </si>
  <si>
    <t>aws_1hour.fid-4bbfb0ab_194841cebf7_-68c5</t>
  </si>
  <si>
    <t>2023-08-05T00:00:00</t>
  </si>
  <si>
    <t>aws_1hour.fid-4bbfb0ab_194841cebf7_-68f3</t>
  </si>
  <si>
    <t>2023-08-05T01:00:00</t>
  </si>
  <si>
    <t>aws_1hour.fid-4bbfb0ab_194841cebf7_-68ec</t>
  </si>
  <si>
    <t>2023-08-05T02:00:00</t>
  </si>
  <si>
    <t>aws_1hour.fid-4bbfb0ab_194841cebf7_-6902</t>
  </si>
  <si>
    <t>2023-08-05T03:00:00</t>
  </si>
  <si>
    <t>aws_1hour.fid-4bbfb0ab_194841cebf7_-6889</t>
  </si>
  <si>
    <t>2023-08-05T04:00:00</t>
  </si>
  <si>
    <t>aws_1hour.fid-4bbfb0ab_194841cebf7_-689d</t>
  </si>
  <si>
    <t>2023-08-05T05:00:00</t>
  </si>
  <si>
    <t>aws_1hour.fid-4bbfb0ab_194841cebf7_-687e</t>
  </si>
  <si>
    <t>2023-08-05T06:00:00</t>
  </si>
  <si>
    <t>aws_1hour.fid-4bbfb0ab_194841cebf7_-6877</t>
  </si>
  <si>
    <t>2023-08-05T07:00:00</t>
  </si>
  <si>
    <t>aws_1hour.fid-4bbfb0ab_194841cebf7_-68b0</t>
  </si>
  <si>
    <t>2023-08-05T08:00:00</t>
  </si>
  <si>
    <t>aws_1hour.fid-4bbfb0ab_194841cebf7_-68d1</t>
  </si>
  <si>
    <t>2023-08-05T09:00:00</t>
  </si>
  <si>
    <t>aws_1hour.fid-4bbfb0ab_194841cebf7_-68b2</t>
  </si>
  <si>
    <t>2023-08-05T10:00:00</t>
  </si>
  <si>
    <t>aws_1hour.fid-4bbfb0ab_194841cebf7_-6888</t>
  </si>
  <si>
    <t>2023-08-05T11:00:00</t>
  </si>
  <si>
    <t>aws_1hour.fid-4bbfb0ab_194841cebf7_-6910</t>
  </si>
  <si>
    <t>2023-08-05T12:00:00</t>
  </si>
  <si>
    <t>aws_1hour.fid-4bbfb0ab_194841cebf7_-690f</t>
  </si>
  <si>
    <t>2023-08-05T13:00:00</t>
  </si>
  <si>
    <t>aws_1hour.fid-4bbfb0ab_194841cebf7_-68af</t>
  </si>
  <si>
    <t>2023-08-05T14:00:00</t>
  </si>
  <si>
    <t>aws_1hour.fid-4bbfb0ab_194841cebf7_-6904</t>
  </si>
  <si>
    <t>2023-08-05T15:00:00</t>
  </si>
  <si>
    <t>aws_1hour.fid-4bbfb0ab_194841cebf7_-68a5</t>
  </si>
  <si>
    <t>2023-08-05T16:00:00</t>
  </si>
  <si>
    <t>aws_1hour.fid-4bbfb0ab_194841cebf7_-68ae</t>
  </si>
  <si>
    <t>2023-08-05T17:00:00</t>
  </si>
  <si>
    <t>aws_1hour.fid-4bbfb0ab_194841cebf7_-68df</t>
  </si>
  <si>
    <t>2023-08-05T18:00:00</t>
  </si>
  <si>
    <t>aws_1hour.fid-4bbfb0ab_194841cebf7_-6886</t>
  </si>
  <si>
    <t>2023-08-05T19:00:00</t>
  </si>
  <si>
    <t>aws_1hour.fid-4bbfb0ab_194841cebf7_-68cc</t>
  </si>
  <si>
    <t>2023-08-05T20:00:00</t>
  </si>
  <si>
    <t>aws_1hour.fid-4bbfb0ab_194841cebf7_-68d8</t>
  </si>
  <si>
    <t>2023-08-05T21:00:00</t>
  </si>
  <si>
    <t>aws_1hour.fid-4bbfb0ab_194841cebf7_-688e</t>
  </si>
  <si>
    <t>2023-08-05T22:00:00</t>
  </si>
  <si>
    <t>aws_1hour.fid-4bbfb0ab_194841cebf7_-68bf</t>
  </si>
  <si>
    <t>2023-08-05T23:00:00</t>
  </si>
  <si>
    <t>aws_1hour.fid-4bbfb0ab_194841cebf7_-68e8</t>
  </si>
  <si>
    <t>2023-08-06T00:00:00</t>
  </si>
  <si>
    <t>aws_1hour.fid-4bbfb0ab_194841cebf7_-68e2</t>
  </si>
  <si>
    <t>2023-08-06T01:00:00</t>
  </si>
  <si>
    <t>aws_1hour.fid-4bbfb0ab_194841cebf7_-68f2</t>
  </si>
  <si>
    <t>2023-08-06T02:00:00</t>
  </si>
  <si>
    <t>aws_1hour.fid-4bbfb0ab_194841cebf7_-6899</t>
  </si>
  <si>
    <t>2023-08-06T03:00:00</t>
  </si>
  <si>
    <t>aws_1hour.fid-4bbfb0ab_194841cebf7_-68ef</t>
  </si>
  <si>
    <t>2023-08-06T04:00:00</t>
  </si>
  <si>
    <t>aws_1hour.fid-4bbfb0ab_194841cebf7_-6901</t>
  </si>
  <si>
    <t>2023-08-06T05:00:00</t>
  </si>
  <si>
    <t>aws_1hour.fid-4bbfb0ab_194841cebf7_-68fe</t>
  </si>
  <si>
    <t>2023-08-06T06:00:00</t>
  </si>
  <si>
    <t>aws_1hour.fid-4bbfb0ab_194841cebf7_-68ab</t>
  </si>
  <si>
    <t>2023-08-06T07:00:00</t>
  </si>
  <si>
    <t>aws_1hour.fid-4bbfb0ab_194841cebf7_-6870</t>
  </si>
  <si>
    <t>2023-08-06T08:00:00</t>
  </si>
  <si>
    <t>aws_1hour.fid-4bbfb0ab_194841cebf7_-689c</t>
  </si>
  <si>
    <t>2023-08-06T09:00:00</t>
  </si>
  <si>
    <t>aws_1hour.fid-4bbfb0ab_194841cebf7_-68c7</t>
  </si>
  <si>
    <t>2023-08-06T10:00:00</t>
  </si>
  <si>
    <t>aws_1hour.fid-4bbfb0ab_194841cebf7_-68b1</t>
  </si>
  <si>
    <t>2023-08-06T11:00:00</t>
  </si>
  <si>
    <t>aws_1hour.fid-4bbfb0ab_194841cebf7_-68d5</t>
  </si>
  <si>
    <t>2023-08-06T12:00:00</t>
  </si>
  <si>
    <t>aws_1hour.fid-4bbfb0ab_194841cebf7_-68be</t>
  </si>
  <si>
    <t>2023-08-06T13:00:00</t>
  </si>
  <si>
    <t>aws_1hour.fid-4bbfb0ab_194841cebf7_-68a4</t>
  </si>
  <si>
    <t>2023-08-06T14:00:00</t>
  </si>
  <si>
    <t>aws_1hour.fid-4bbfb0ab_194841cebf7_-68f8</t>
  </si>
  <si>
    <t>2023-08-06T15:00:00</t>
  </si>
  <si>
    <t>aws_1hour.fid-4bbfb0ab_194841cebf7_-6876</t>
  </si>
  <si>
    <t>2023-08-06T16:00:00</t>
  </si>
  <si>
    <t>aws_1hour.fid-4bbfb0ab_194841cebf7_-68da</t>
  </si>
  <si>
    <t>2023-08-06T17:00:00</t>
  </si>
  <si>
    <t>aws_1hour.fid-4bbfb0ab_194841cebf7_-6885</t>
  </si>
  <si>
    <t>2023-08-06T18:00:00</t>
  </si>
  <si>
    <t>aws_1hour.fid-4bbfb0ab_194841cebf7_-68dc</t>
  </si>
  <si>
    <t>2023-08-06T19:00:00</t>
  </si>
  <si>
    <t>aws_1hour.fid-4bbfb0ab_194841cebf7_-68aa</t>
  </si>
  <si>
    <t>2023-08-06T20:00:00</t>
  </si>
  <si>
    <t>aws_1hour.fid-4bbfb0ab_194841cebf7_-68cb</t>
  </si>
  <si>
    <t>2023-08-06T21:00:00</t>
  </si>
  <si>
    <t>aws_1hour.fid-4bbfb0ab_194841cebf7_-690e</t>
  </si>
  <si>
    <t>2023-08-06T22:00:00</t>
  </si>
  <si>
    <t>aws_1hour.fid-4bbfb0ab_194841cebf7_-68f1</t>
  </si>
  <si>
    <t>2023-08-06T23:00:00</t>
  </si>
  <si>
    <t>aws_1hour.fid-4bbfb0ab_194841cebf7_-68d4</t>
  </si>
  <si>
    <t>2023-08-07T00:00:00</t>
  </si>
  <si>
    <t>aws_1hour.fid-4bbfb0ab_194841cebf7_-68de</t>
  </si>
  <si>
    <t>2023-08-07T01:00:00</t>
  </si>
  <si>
    <t>aws_1hour.fid-4bbfb0ab_194841cebf7_-68a3</t>
  </si>
  <si>
    <t>2023-08-07T02:00:00</t>
  </si>
  <si>
    <t>aws_1hour.fid-4bbfb0ab_194841cebf7_-68f7</t>
  </si>
  <si>
    <t>2023-08-07T03:00:00</t>
  </si>
  <si>
    <t>aws_1hour.fid-4bbfb0ab_194841cebf7_-68ee</t>
  </si>
  <si>
    <t>2023-08-07T04:00:00</t>
  </si>
  <si>
    <t>aws_1hour.fid-4bbfb0ab_194841cebf7_-6894</t>
  </si>
  <si>
    <t>2023-08-07T05:00:00</t>
  </si>
  <si>
    <t>aws_1hour.fid-4bbfb0ab_194841cebf7_-68c4</t>
  </si>
  <si>
    <t>2023-08-07T06:00:00</t>
  </si>
  <si>
    <t>aws_1hour.fid-4bbfb0ab_194841cebf7_-68e1</t>
  </si>
  <si>
    <t>2023-08-07T07:00:00</t>
  </si>
  <si>
    <t>aws_1hour.fid-4bbfb0ab_194841cebf7_-68a9</t>
  </si>
  <si>
    <t>2023-08-07T08:00:00</t>
  </si>
  <si>
    <t>aws_1hour.fid-4bbfb0ab_194841cebf7_-690d</t>
  </si>
  <si>
    <t>2023-08-07T09:00:00</t>
  </si>
  <si>
    <t>aws_1hour.fid-4bbfb0ab_194841cebf7_-6981</t>
  </si>
  <si>
    <t>2023-08-07T10:00:00</t>
  </si>
  <si>
    <t>aws_1hour.fid-4bbfb0ab_194841cebf7_-691e</t>
  </si>
  <si>
    <t>2023-08-07T11:00:00</t>
  </si>
  <si>
    <t>aws_1hour.fid-4bbfb0ab_194841cebf7_-6959</t>
  </si>
  <si>
    <t>2023-08-07T12:00:00</t>
  </si>
  <si>
    <t>aws_1hour.fid-4bbfb0ab_194841cebf7_-69b9</t>
  </si>
  <si>
    <t>2023-08-07T13:00:00</t>
  </si>
  <si>
    <t>aws_1hour.fid-4bbfb0ab_194841cebf7_-694e</t>
  </si>
  <si>
    <t>2023-08-07T14:00:00</t>
  </si>
  <si>
    <t>aws_1hour.fid-4bbfb0ab_194841cebf7_-6954</t>
  </si>
  <si>
    <t>2023-08-07T15:00:00</t>
  </si>
  <si>
    <t>aws_1hour.fid-4bbfb0ab_194841cebf7_-696b</t>
  </si>
  <si>
    <t>2023-08-07T16:00:00</t>
  </si>
  <si>
    <t>aws_1hour.fid-4bbfb0ab_194841cebf7_-69ab</t>
  </si>
  <si>
    <t>2023-08-07T17:00:00</t>
  </si>
  <si>
    <t>aws_1hour.fid-4bbfb0ab_194841cebf7_-6967</t>
  </si>
  <si>
    <t>2023-08-07T18:00:00</t>
  </si>
  <si>
    <t>aws_1hour.fid-4bbfb0ab_194841cebf7_-697e</t>
  </si>
  <si>
    <t>2023-08-07T19:00:00</t>
  </si>
  <si>
    <t>aws_1hour.fid-4bbfb0ab_194841cebf7_-69a4</t>
  </si>
  <si>
    <t>2023-08-07T20:00:00</t>
  </si>
  <si>
    <t>aws_1hour.fid-4bbfb0ab_194841cebf7_-69b3</t>
  </si>
  <si>
    <t>2023-08-07T21:00:00</t>
  </si>
  <si>
    <t>aws_1hour.fid-4bbfb0ab_194841cebf7_-694d</t>
  </si>
  <si>
    <t>2023-08-07T22:00:00</t>
  </si>
  <si>
    <t>aws_1hour.fid-4bbfb0ab_194841cebf7_-6980</t>
  </si>
  <si>
    <t>2023-08-07T23:00:00</t>
  </si>
  <si>
    <t>aws_1hour.fid-4bbfb0ab_194841cebf7_-6986</t>
  </si>
  <si>
    <t>2023-08-08T00:00:00</t>
  </si>
  <si>
    <t>aws_1hour.fid-4bbfb0ab_194841cebf7_-698a</t>
  </si>
  <si>
    <t>2023-08-08T01:00:00</t>
  </si>
  <si>
    <t>aws_1hour.fid-4bbfb0ab_194841cebf7_-699b</t>
  </si>
  <si>
    <t>2023-08-08T02:00:00</t>
  </si>
  <si>
    <t>aws_1hour.fid-4bbfb0ab_194841cebf7_-69a7</t>
  </si>
  <si>
    <t>2023-08-08T03:00:00</t>
  </si>
  <si>
    <t>aws_1hour.fid-4bbfb0ab_194841cebf7_-692a</t>
  </si>
  <si>
    <t>2023-08-08T04:00:00</t>
  </si>
  <si>
    <t>aws_1hour.fid-4bbfb0ab_194841cebf7_-69b8</t>
  </si>
  <si>
    <t>2023-08-08T05:00:00</t>
  </si>
  <si>
    <t>aws_1hour.fid-4bbfb0ab_194841cebf7_-6931</t>
  </si>
  <si>
    <t>2023-08-08T06:00:00</t>
  </si>
  <si>
    <t>aws_1hour.fid-4bbfb0ab_194841cebf7_-6952</t>
  </si>
  <si>
    <t>2023-08-08T07:00:00</t>
  </si>
  <si>
    <t>aws_1hour.fid-4bbfb0ab_194841cebf7_-699a</t>
  </si>
  <si>
    <t>2023-08-08T08:00:00</t>
  </si>
  <si>
    <t>aws_1hour.fid-4bbfb0ab_194841cebf7_-6922</t>
  </si>
  <si>
    <t>2023-08-08T09:00:00</t>
  </si>
  <si>
    <t>aws_1hour.fid-4bbfb0ab_194841cebf7_-6941</t>
  </si>
  <si>
    <t>2023-08-08T10:00:00</t>
  </si>
  <si>
    <t>aws_1hour.fid-4bbfb0ab_194841cebf7_-6989</t>
  </si>
  <si>
    <t>2023-08-08T11:00:00</t>
  </si>
  <si>
    <t>aws_1hour.fid-4bbfb0ab_194841cebf7_-697d</t>
  </si>
  <si>
    <t>2023-08-08T12:00:00</t>
  </si>
  <si>
    <t>aws_1hour.fid-4bbfb0ab_194841cebf7_-694c</t>
  </si>
  <si>
    <t>2023-08-08T13:00:00</t>
  </si>
  <si>
    <t>aws_1hour.fid-4bbfb0ab_194841cebf7_-69a0</t>
  </si>
  <si>
    <t>2023-08-08T14:00:00</t>
  </si>
  <si>
    <t>aws_1hour.fid-4bbfb0ab_194841cebf7_-693e</t>
  </si>
  <si>
    <t>2023-08-08T15:00:00</t>
  </si>
  <si>
    <t>aws_1hour.fid-4bbfb0ab_194841cebf7_-6927</t>
  </si>
  <si>
    <t>2023-08-08T16:00:00</t>
  </si>
  <si>
    <t>aws_1hour.fid-4bbfb0ab_194841cebf7_-6999</t>
  </si>
  <si>
    <t>2023-08-08T17:00:00</t>
  </si>
  <si>
    <t>aws_1hour.fid-4bbfb0ab_194841cebf7_-69be</t>
  </si>
  <si>
    <t>2023-08-08T18:00:00</t>
  </si>
  <si>
    <t>aws_1hour.fid-4bbfb0ab_194841cebf7_-6958</t>
  </si>
  <si>
    <t>2023-08-08T19:00:00</t>
  </si>
  <si>
    <t>aws_1hour.fid-4bbfb0ab_194841cebf7_-6930</t>
  </si>
  <si>
    <t>2023-08-08T20:00:00</t>
  </si>
  <si>
    <t>aws_1hour.fid-4bbfb0ab_194841cebf7_-693d</t>
  </si>
  <si>
    <t>2023-08-08T21:00:00</t>
  </si>
  <si>
    <t>aws_1hour.fid-4bbfb0ab_194841cebf7_-6979</t>
  </si>
  <si>
    <t>2023-08-08T22:00:00</t>
  </si>
  <si>
    <t>aws_1hour.fid-4bbfb0ab_194841cebf7_-6996</t>
  </si>
  <si>
    <t>2023-08-08T23:00:00</t>
  </si>
  <si>
    <t>aws_1hour.fid-4bbfb0ab_194841cebf7_-695e</t>
  </si>
  <si>
    <t>2023-08-09T00:00:00</t>
  </si>
  <si>
    <t>aws_1hour.fid-4bbfb0ab_194841cebf7_-699f</t>
  </si>
  <si>
    <t>2023-08-09T01:00:00</t>
  </si>
  <si>
    <t>aws_1hour.fid-4bbfb0ab_194841cebf7_-69ae</t>
  </si>
  <si>
    <t>2023-08-09T02:00:00</t>
  </si>
  <si>
    <t>aws_1hour.fid-4bbfb0ab_194841cebf7_-69b2</t>
  </si>
  <si>
    <t>2023-08-09T03:00:00</t>
  </si>
  <si>
    <t>aws_1hour.fid-4bbfb0ab_194841cebf7_-6944</t>
  </si>
  <si>
    <t>2023-08-09T04:00:00</t>
  </si>
  <si>
    <t>aws_1hour.fid-4bbfb0ab_194841cebf7_-6939</t>
  </si>
  <si>
    <t>2023-08-09T05:00:00</t>
  </si>
  <si>
    <t>aws_1hour.fid-4bbfb0ab_194841cebf7_-69bd</t>
  </si>
  <si>
    <t>2023-08-09T06:00:00</t>
  </si>
  <si>
    <t>aws_1hour.fid-4bbfb0ab_194841cebf7_-6985</t>
  </si>
  <si>
    <t>2023-08-09T07:00:00</t>
  </si>
  <si>
    <t>aws_1hour.fid-4bbfb0ab_194841cebf7_-6963</t>
  </si>
  <si>
    <t>2023-08-09T08:00:00</t>
  </si>
  <si>
    <t>aws_1hour.fid-4bbfb0ab_194841cebf7_-691a</t>
  </si>
  <si>
    <t>2023-08-09T09:00:00</t>
  </si>
  <si>
    <t>aws_1hour.fid-4bbfb0ab_194841cebf7_-6943</t>
  </si>
  <si>
    <t>2023-08-09T10:00:00</t>
  </si>
  <si>
    <t>aws_1hour.fid-4bbfb0ab_194841cebf7_-69a6</t>
  </si>
  <si>
    <t>2023-08-09T11:00:00</t>
  </si>
  <si>
    <t>aws_1hour.fid-4bbfb0ab_194841cebf7_-6991</t>
  </si>
  <si>
    <t>2023-08-09T12:00:00</t>
  </si>
  <si>
    <t>aws_1hour.fid-4bbfb0ab_194841cebf7_-695d</t>
  </si>
  <si>
    <t>2023-08-09T13:00:00</t>
  </si>
  <si>
    <t>aws_1hour.fid-4bbfb0ab_194841cebf7_-69b7</t>
  </si>
  <si>
    <t>2023-08-09T14:00:00</t>
  </si>
  <si>
    <t>aws_1hour.fid-4bbfb0ab_194841cebf7_-6966</t>
  </si>
  <si>
    <t>2023-08-09T15:00:00</t>
  </si>
  <si>
    <t>aws_1hour.fid-4bbfb0ab_194841cebf7_-697c</t>
  </si>
  <si>
    <t>2023-08-09T16:00:00</t>
  </si>
  <si>
    <t>aws_1hour.fid-4bbfb0ab_194841cebf7_-6957</t>
  </si>
  <si>
    <t>2023-08-09T17:00:00</t>
  </si>
  <si>
    <t>aws_1hour.fid-4bbfb0ab_194841cebf7_-694b</t>
  </si>
  <si>
    <t>2023-08-09T18:00:00</t>
  </si>
  <si>
    <t>aws_1hour.fid-4bbfb0ab_194841cebf7_-69b1</t>
  </si>
  <si>
    <t>2023-08-09T19:00:00</t>
  </si>
  <si>
    <t>aws_1hour.fid-4bbfb0ab_194841cebf7_-698d</t>
  </si>
  <si>
    <t>2023-08-09T20:00:00</t>
  </si>
  <si>
    <t>aws_1hour.fid-4bbfb0ab_194841cebf7_-6978</t>
  </si>
  <si>
    <t>2023-08-09T21:00:00</t>
  </si>
  <si>
    <t>aws_1hour.fid-4bbfb0ab_194841cebf7_-698f</t>
  </si>
  <si>
    <t>2023-08-09T22:00:00</t>
  </si>
  <si>
    <t>aws_1hour.fid-4bbfb0ab_194841cebf7_-69aa</t>
  </si>
  <si>
    <t>2023-08-09T23:00:00</t>
  </si>
  <si>
    <t>aws_1hour.fid-4bbfb0ab_194841cebf7_-6921</t>
  </si>
  <si>
    <t>2023-08-10T00:00:00</t>
  </si>
  <si>
    <t>aws_1hour.fid-4bbfb0ab_194841cebf7_-6971</t>
  </si>
  <si>
    <t>2023-08-10T01:00:00</t>
  </si>
  <si>
    <t>aws_1hour.fid-4bbfb0ab_194841cebf7_-6962</t>
  </si>
  <si>
    <t>2023-08-10T02:00:00</t>
  </si>
  <si>
    <t>aws_1hour.fid-4bbfb0ab_194841cebf7_-6942</t>
  </si>
  <si>
    <t>2023-08-10T03:00:00</t>
  </si>
  <si>
    <t>aws_1hour.fid-4bbfb0ab_194841cebf7_-6975</t>
  </si>
  <si>
    <t>2023-08-10T04:00:00</t>
  </si>
  <si>
    <t>aws_1hour.fid-4bbfb0ab_194841cebf7_-6998</t>
  </si>
  <si>
    <t>2023-08-10T05:00:00</t>
  </si>
  <si>
    <t>aws_1hour.fid-4bbfb0ab_194841cebf7_-6969</t>
  </si>
  <si>
    <t>2023-08-10T06:00:00</t>
  </si>
  <si>
    <t>aws_1hour.fid-4bbfb0ab_194841cebf7_-695b</t>
  </si>
  <si>
    <t>2023-08-10T07:00:00</t>
  </si>
  <si>
    <t>aws_1hour.fid-4bbfb0ab_194841cebf7_-6940</t>
  </si>
  <si>
    <t>2023-08-10T08:00:00</t>
  </si>
  <si>
    <t>aws_1hour.fid-4bbfb0ab_194841cebf7_-6920</t>
  </si>
  <si>
    <t>2023-08-10T09:00:00</t>
  </si>
  <si>
    <t>aws_1hour.fid-4bbfb0ab_194841cebf7_-693b</t>
  </si>
  <si>
    <t>2023-08-10T10:00:00</t>
  </si>
  <si>
    <t>aws_1hour.fid-4bbfb0ab_194841cebf7_-6919</t>
  </si>
  <si>
    <t>2023-08-10T11:00:00</t>
  </si>
  <si>
    <t>aws_1hour.fid-4bbfb0ab_194841cebf7_-6990</t>
  </si>
  <si>
    <t>2023-08-10T12:00:00</t>
  </si>
  <si>
    <t>aws_1hour.fid-4bbfb0ab_194841cebf7_-6953</t>
  </si>
  <si>
    <t>2023-08-10T13:00:00</t>
  </si>
  <si>
    <t>aws_1hour.fid-4bbfb0ab_194841cebf7_-6988</t>
  </si>
  <si>
    <t>2023-08-10T14:00:00</t>
  </si>
  <si>
    <t>aws_1hour.fid-4bbfb0ab_194841cebf7_-6987</t>
  </si>
  <si>
    <t>2023-08-10T15:00:00</t>
  </si>
  <si>
    <t>aws_1hour.fid-4bbfb0ab_194841cebf7_-691d</t>
  </si>
  <si>
    <t>2023-08-10T16:00:00</t>
  </si>
  <si>
    <t>aws_1hour.fid-4bbfb0ab_194841cebf7_-6933</t>
  </si>
  <si>
    <t>2023-08-10T17:00:00</t>
  </si>
  <si>
    <t>aws_1hour.fid-4bbfb0ab_194841cebf7_-698c</t>
  </si>
  <si>
    <t>2023-08-10T18:00:00</t>
  </si>
  <si>
    <t>aws_1hour.fid-4bbfb0ab_194841cebf7_-693c</t>
  </si>
  <si>
    <t>2023-08-10T19:00:00</t>
  </si>
  <si>
    <t>aws_1hour.fid-4bbfb0ab_194841cebf7_-6935</t>
  </si>
  <si>
    <t>2023-08-10T20:00:00</t>
  </si>
  <si>
    <t>aws_1hour.fid-4bbfb0ab_194841cebf7_-699e</t>
  </si>
  <si>
    <t>2023-08-10T21:00:00</t>
  </si>
  <si>
    <t>aws_1hour.fid-4bbfb0ab_194841cebf7_-6977</t>
  </si>
  <si>
    <t>2023-08-10T22:00:00</t>
  </si>
  <si>
    <t>aws_1hour.fid-4bbfb0ab_194841cebf7_-6968</t>
  </si>
  <si>
    <t>2023-08-10T23:00:00</t>
  </si>
  <si>
    <t>aws_1hour.fid-4bbfb0ab_194841cebf7_-6984</t>
  </si>
  <si>
    <t>2023-08-11T00:00:00</t>
  </si>
  <si>
    <t>aws_1hour.fid-4bbfb0ab_194841cebf7_-6924</t>
  </si>
  <si>
    <t>2023-08-11T01:00:00</t>
  </si>
  <si>
    <t>aws_1hour.fid-4bbfb0ab_194841cebf7_-692f</t>
  </si>
  <si>
    <t>2023-08-11T02:00:00</t>
  </si>
  <si>
    <t>aws_1hour.fid-4bbfb0ab_194841cebf7_-6974</t>
  </si>
  <si>
    <t>2023-08-11T03:00:00</t>
  </si>
  <si>
    <t>aws_1hour.fid-4bbfb0ab_194841cebf7_-69ad</t>
  </si>
  <si>
    <t>2023-08-11T04:00:00</t>
  </si>
  <si>
    <t>aws_1hour.fid-4bbfb0ab_194841cebf7_-691c</t>
  </si>
  <si>
    <t>2023-08-11T05:00:00</t>
  </si>
  <si>
    <t>aws_1hour.fid-4bbfb0ab_194841cebf7_-695a</t>
  </si>
  <si>
    <t>2023-08-11T06:00:00</t>
  </si>
  <si>
    <t>aws_1hour.fid-4bbfb0ab_194841cebf7_-6970</t>
  </si>
  <si>
    <t>2023-08-11T07:00:00</t>
  </si>
  <si>
    <t>aws_1hour.fid-4bbfb0ab_194841cebf7_-69bc</t>
  </si>
  <si>
    <t>2023-08-11T08:00:00</t>
  </si>
  <si>
    <t>aws_1hour.fid-4bbfb0ab_194841cebf7_-696a</t>
  </si>
  <si>
    <t>2023-08-11T09:00:00</t>
  </si>
  <si>
    <t>aws_1hour.fid-4bbfb0ab_194841cebf7_-6929</t>
  </si>
  <si>
    <t>2023-08-11T10:00:00</t>
  </si>
  <si>
    <t>aws_1hour.fid-4bbfb0ab_194841cebf7_-697b</t>
  </si>
  <si>
    <t>2023-08-11T11:00:00</t>
  </si>
  <si>
    <t>aws_1hour.fid-4bbfb0ab_194841cebf7_-69bb</t>
  </si>
  <si>
    <t>2023-08-11T12:00:00</t>
  </si>
  <si>
    <t>aws_1hour.fid-4bbfb0ab_194841cebf7_-69ba</t>
  </si>
  <si>
    <t>2023-08-11T13:00:00</t>
  </si>
  <si>
    <t>aws_1hour.fid-4bbfb0ab_194841cebf7_-6948</t>
  </si>
  <si>
    <t>2023-08-11T14:00:00</t>
  </si>
  <si>
    <t>aws_1hour.fid-4bbfb0ab_194841cebf7_-69a5</t>
  </si>
  <si>
    <t>2023-08-11T15:00:00</t>
  </si>
  <si>
    <t>aws_1hour.fid-4bbfb0ab_194841cebf7_-6926</t>
  </si>
  <si>
    <t>2023-08-11T16:00:00</t>
  </si>
  <si>
    <t>aws_1hour.fid-4bbfb0ab_194841cebf7_-69a3</t>
  </si>
  <si>
    <t>2023-08-11T17:00:00</t>
  </si>
  <si>
    <t>aws_1hour.fid-4bbfb0ab_194841cebf7_-6961</t>
  </si>
  <si>
    <t>2023-08-11T18:00:00</t>
  </si>
  <si>
    <t>aws_1hour.fid-4bbfb0ab_194841cebf7_-6923</t>
  </si>
  <si>
    <t>2023-08-11T19:00:00</t>
  </si>
  <si>
    <t>aws_1hour.fid-4bbfb0ab_194841cebf7_-6925</t>
  </si>
  <si>
    <t>2023-08-11T20:00:00</t>
  </si>
  <si>
    <t>aws_1hour.fid-4bbfb0ab_194841cebf7_-69bf</t>
  </si>
  <si>
    <t>2023-08-11T21:00:00</t>
  </si>
  <si>
    <t>aws_1hour.fid-4bbfb0ab_194841cebf7_-6965</t>
  </si>
  <si>
    <t>2023-08-11T22:00:00</t>
  </si>
  <si>
    <t>aws_1hour.fid-4bbfb0ab_194841cebf7_-6995</t>
  </si>
  <si>
    <t>2023-08-11T23:00:00</t>
  </si>
  <si>
    <t>aws_1hour.fid-4bbfb0ab_194841cebf7_-6983</t>
  </si>
  <si>
    <t>2023-08-12T00:00:00</t>
  </si>
  <si>
    <t>aws_1hour.fid-4bbfb0ab_194841cebf7_-6973</t>
  </si>
  <si>
    <t>2023-08-12T01:00:00</t>
  </si>
  <si>
    <t>aws_1hour.fid-4bbfb0ab_194841cebf7_-6946</t>
  </si>
  <si>
    <t>2023-08-12T02:00:00</t>
  </si>
  <si>
    <t>aws_1hour.fid-4bbfb0ab_194841cebf7_-6928</t>
  </si>
  <si>
    <t>2023-08-12T03:00:00</t>
  </si>
  <si>
    <t>aws_1hour.fid-4bbfb0ab_194841cebf7_-69a9</t>
  </si>
  <si>
    <t>2023-08-12T04:00:00</t>
  </si>
  <si>
    <t>aws_1hour.fid-4bbfb0ab_194841cebf7_-6947</t>
  </si>
  <si>
    <t>2023-08-12T05:00:00</t>
  </si>
  <si>
    <t>aws_1hour.fid-4bbfb0ab_194841cebf7_-6972</t>
  </si>
  <si>
    <t>2023-08-12T06:00:00</t>
  </si>
  <si>
    <t>aws_1hour.fid-4bbfb0ab_194841cebf7_-69ac</t>
  </si>
  <si>
    <t>2023-08-12T07:00:00</t>
  </si>
  <si>
    <t>aws_1hour.fid-4bbfb0ab_194841cebf7_-692e</t>
  </si>
  <si>
    <t>2023-08-12T08:00:00</t>
  </si>
  <si>
    <t>aws_1hour.fid-4bbfb0ab_194841cebf7_-6934</t>
  </si>
  <si>
    <t>2023-08-12T09:00:00</t>
  </si>
  <si>
    <t>aws_1hour.fid-4bbfb0ab_194841cebf7_-691b</t>
  </si>
  <si>
    <t>2023-08-12T10:00:00</t>
  </si>
  <si>
    <t>aws_1hour.fid-4bbfb0ab_194841cebf7_-697a</t>
  </si>
  <si>
    <t>2023-08-12T11:00:00</t>
  </si>
  <si>
    <t>aws_1hour.fid-4bbfb0ab_194841cebf7_-69a2</t>
  </si>
  <si>
    <t>2023-08-12T12:00:00</t>
  </si>
  <si>
    <t>aws_1hour.fid-4bbfb0ab_194841cebf7_-692d</t>
  </si>
  <si>
    <t>2023-08-12T13:00:00</t>
  </si>
  <si>
    <t>aws_1hour.fid-4bbfb0ab_194841cebf7_-69b6</t>
  </si>
  <si>
    <t>2023-08-12T14:00:00</t>
  </si>
  <si>
    <t>aws_1hour.fid-4bbfb0ab_194841cebf7_-696f</t>
  </si>
  <si>
    <t>2023-08-12T15:00:00</t>
  </si>
  <si>
    <t>aws_1hour.fid-4bbfb0ab_194841cebf7_-699d</t>
  </si>
  <si>
    <t>2023-08-12T16:00:00</t>
  </si>
  <si>
    <t>aws_1hour.fid-4bbfb0ab_194841cebf7_-6932</t>
  </si>
  <si>
    <t>2023-08-12T17:00:00</t>
  </si>
  <si>
    <t>aws_1hour.fid-4bbfb0ab_194841cebf7_-6956</t>
  </si>
  <si>
    <t>2023-08-12T18:00:00</t>
  </si>
  <si>
    <t>aws_1hour.fid-4bbfb0ab_194841cebf7_-694a</t>
  </si>
  <si>
    <t>2023-08-12T19:00:00</t>
  </si>
  <si>
    <t>aws_1hour.fid-4bbfb0ab_194841cebf7_-696e</t>
  </si>
  <si>
    <t>2023-08-12T20:00:00</t>
  </si>
  <si>
    <t>aws_1hour.fid-4bbfb0ab_194841cebf7_-69b5</t>
  </si>
  <si>
    <t>2023-08-12T21:00:00</t>
  </si>
  <si>
    <t>aws_1hour.fid-4bbfb0ab_194841cebf7_-6994</t>
  </si>
  <si>
    <t>2023-08-12T22:00:00</t>
  </si>
  <si>
    <t>aws_1hour.fid-4bbfb0ab_194841cebf7_-69b0</t>
  </si>
  <si>
    <t>2023-08-12T23:00:00</t>
  </si>
  <si>
    <t>aws_1hour.fid-4bbfb0ab_194841cebf7_-69b4</t>
  </si>
  <si>
    <t>2023-08-13T00:00:00</t>
  </si>
  <si>
    <t>aws_1hour.fid-4bbfb0ab_194841cebf7_-69af</t>
  </si>
  <si>
    <t>2023-08-13T01:00:00</t>
  </si>
  <si>
    <t>aws_1hour.fid-4bbfb0ab_194841cebf7_-6955</t>
  </si>
  <si>
    <t>2023-08-13T02:00:00</t>
  </si>
  <si>
    <t>aws_1hour.fid-4bbfb0ab_194841cebf7_-6938</t>
  </si>
  <si>
    <t>2023-08-13T03:00:00</t>
  </si>
  <si>
    <t>aws_1hour.fid-4bbfb0ab_194841cebf7_-698e</t>
  </si>
  <si>
    <t>2023-08-13T04:00:00</t>
  </si>
  <si>
    <t>aws_1hour.fid-4bbfb0ab_194841cebf7_-69a1</t>
  </si>
  <si>
    <t>2023-08-13T05:00:00</t>
  </si>
  <si>
    <t>aws_1hour.fid-4bbfb0ab_194841cebf7_-6951</t>
  </si>
  <si>
    <t>2023-08-13T06:00:00</t>
  </si>
  <si>
    <t>aws_1hour.fid-4bbfb0ab_194841cebf7_-698b</t>
  </si>
  <si>
    <t>2023-08-13T07:00:00</t>
  </si>
  <si>
    <t>aws_1hour.fid-4bbfb0ab_194841cebf7_-6964</t>
  </si>
  <si>
    <t>2023-08-13T08:00:00</t>
  </si>
  <si>
    <t>aws_1hour.fid-4bbfb0ab_194841cebf7_-691f</t>
  </si>
  <si>
    <t>2023-08-13T09:00:00</t>
  </si>
  <si>
    <t>aws_1hour.fid-4bbfb0ab_194841cebf7_-6950</t>
  </si>
  <si>
    <t>2023-08-13T10:00:00</t>
  </si>
  <si>
    <t>aws_1hour.fid-4bbfb0ab_194841cebf7_-6937</t>
  </si>
  <si>
    <t>2023-08-13T11:00:00</t>
  </si>
  <si>
    <t>aws_1hour.fid-4bbfb0ab_194841cebf7_-696d</t>
  </si>
  <si>
    <t>2023-08-13T12:00:00</t>
  </si>
  <si>
    <t>aws_1hour.fid-4bbfb0ab_194841cebf7_-692c</t>
  </si>
  <si>
    <t>2023-08-13T13:00:00</t>
  </si>
  <si>
    <t>aws_1hour.fid-4bbfb0ab_194841cebf7_-6949</t>
  </si>
  <si>
    <t>2023-08-13T14:00:00</t>
  </si>
  <si>
    <t>aws_1hour.fid-4bbfb0ab_194841cebf7_-6918</t>
  </si>
  <si>
    <t>2023-08-13T15:00:00</t>
  </si>
  <si>
    <t>aws_1hour.fid-4bbfb0ab_194841cebf7_-697f</t>
  </si>
  <si>
    <t>2023-08-13T16:00:00</t>
  </si>
  <si>
    <t>aws_1hour.fid-4bbfb0ab_194841cebf7_-696c</t>
  </si>
  <si>
    <t>2023-08-13T17:00:00</t>
  </si>
  <si>
    <t>aws_1hour.fid-4bbfb0ab_194841cebf7_-6992</t>
  </si>
  <si>
    <t>2023-08-13T18:00:00</t>
  </si>
  <si>
    <t>aws_1hour.fid-4bbfb0ab_194841cebf7_-69a8</t>
  </si>
  <si>
    <t>2023-08-13T19:00:00</t>
  </si>
  <si>
    <t>aws_1hour.fid-4bbfb0ab_194841cebf7_-6960</t>
  </si>
  <si>
    <t>2023-08-13T20:00:00</t>
  </si>
  <si>
    <t>aws_1hour.fid-4bbfb0ab_194841cebf7_-6993</t>
  </si>
  <si>
    <t>2023-08-13T21:00:00</t>
  </si>
  <si>
    <t>aws_1hour.fid-4bbfb0ab_194841cebf7_-694f</t>
  </si>
  <si>
    <t>2023-08-13T22:00:00</t>
  </si>
  <si>
    <t>aws_1hour.fid-4bbfb0ab_194841cebf7_-699c</t>
  </si>
  <si>
    <t>2023-08-13T23:00:00</t>
  </si>
  <si>
    <t>aws_1hour.fid-4bbfb0ab_194841cebf7_-6976</t>
  </si>
  <si>
    <t>2023-08-14T00:00:00</t>
  </si>
  <si>
    <t>aws_1hour.fid-4bbfb0ab_194841cebf7_-695f</t>
  </si>
  <si>
    <t>2023-08-14T01:00:00</t>
  </si>
  <si>
    <t>aws_1hour.fid-4bbfb0ab_194841cebf7_-693f</t>
  </si>
  <si>
    <t>2023-08-14T02:00:00</t>
  </si>
  <si>
    <t>aws_1hour.fid-4bbfb0ab_194841cebf7_-693a</t>
  </si>
  <si>
    <t>2023-08-14T03:00:00</t>
  </si>
  <si>
    <t>aws_1hour.fid-4bbfb0ab_194841cebf7_-6982</t>
  </si>
  <si>
    <t>2023-08-14T04:00:00</t>
  </si>
  <si>
    <t>aws_1hour.fid-4bbfb0ab_194841cebf7_-692b</t>
  </si>
  <si>
    <t>2023-08-14T05:00:00</t>
  </si>
  <si>
    <t>aws_1hour.fid-4bbfb0ab_194841cebf7_-6997</t>
  </si>
  <si>
    <t>2023-08-14T06:00:00</t>
  </si>
  <si>
    <t>aws_1hour.fid-4bbfb0ab_194841cebf7_-695c</t>
  </si>
  <si>
    <t>2023-08-14T07:00:00</t>
  </si>
  <si>
    <t>aws_1hour.fid-4bbfb0ab_194841cebf7_-6945</t>
  </si>
  <si>
    <t>2023-08-14T08:00:00</t>
  </si>
  <si>
    <t>aws_1hour.fid-4bbfb0ab_194841cebf7_-6936</t>
  </si>
  <si>
    <t>2023-08-14T09:00:00</t>
  </si>
  <si>
    <t>aws_1hour.fid-4bbfb0ab_194841cebf7_-6a48</t>
  </si>
  <si>
    <t>2023-08-14T10:00:00</t>
  </si>
  <si>
    <t>aws_1hour.fid-4bbfb0ab_194841cebf7_-6a1e</t>
  </si>
  <si>
    <t>2023-08-14T11:00:00</t>
  </si>
  <si>
    <t>aws_1hour.fid-4bbfb0ab_194841cebf7_-6a5b</t>
  </si>
  <si>
    <t>2023-08-14T12:00:00</t>
  </si>
  <si>
    <t>aws_1hour.fid-4bbfb0ab_194841cebf7_-6a2d</t>
  </si>
  <si>
    <t>2023-08-14T13:00:00</t>
  </si>
  <si>
    <t>aws_1hour.fid-4bbfb0ab_194841cebf7_-6a0a</t>
  </si>
  <si>
    <t>2023-08-14T14:00:00</t>
  </si>
  <si>
    <t>aws_1hour.fid-4bbfb0ab_194841cebf7_-69f4</t>
  </si>
  <si>
    <t>2023-08-14T15:00:00</t>
  </si>
  <si>
    <t>aws_1hour.fid-4bbfb0ab_194841cebf7_-6a69</t>
  </si>
  <si>
    <t>2023-08-14T16:00:00</t>
  </si>
  <si>
    <t>aws_1hour.fid-4bbfb0ab_194841cebf7_-6a61</t>
  </si>
  <si>
    <t>2023-08-14T17:00:00</t>
  </si>
  <si>
    <t>aws_1hour.fid-4bbfb0ab_194841cebf7_-69f0</t>
  </si>
  <si>
    <t>2023-08-14T18:00:00</t>
  </si>
  <si>
    <t>aws_1hour.fid-4bbfb0ab_194841cebf7_-6a3e</t>
  </si>
  <si>
    <t>2023-08-14T19:00:00</t>
  </si>
  <si>
    <t>aws_1hour.fid-4bbfb0ab_194841cebf7_-69c1</t>
  </si>
  <si>
    <t>2023-08-14T20:00:00</t>
  </si>
  <si>
    <t>aws_1hour.fid-4bbfb0ab_194841cebf7_-69d5</t>
  </si>
  <si>
    <t>2023-08-14T21:00:00</t>
  </si>
  <si>
    <t>aws_1hour.fid-4bbfb0ab_194841cebf7_-6a65</t>
  </si>
  <si>
    <t>2023-08-14T22:00:00</t>
  </si>
  <si>
    <t>aws_1hour.fid-4bbfb0ab_194841cebf7_-6a09</t>
  </si>
  <si>
    <t>2023-08-14T23:00:00</t>
  </si>
  <si>
    <t>aws_1hour.fid-4bbfb0ab_194841cebf7_-6a64</t>
  </si>
  <si>
    <t>2023-08-15T00:00:00</t>
  </si>
  <si>
    <t>aws_1hour.fid-4bbfb0ab_194841cebf7_-6a08</t>
  </si>
  <si>
    <t>2023-08-15T01:00:00</t>
  </si>
  <si>
    <t>aws_1hour.fid-4bbfb0ab_194841cebf7_-69d4</t>
  </si>
  <si>
    <t>2023-08-15T02:00:00</t>
  </si>
  <si>
    <t>aws_1hour.fid-4bbfb0ab_194841cebf7_-6a02</t>
  </si>
  <si>
    <t>2023-08-15T03:00:00</t>
  </si>
  <si>
    <t>aws_1hour.fid-4bbfb0ab_194841cebf7_-6a2a</t>
  </si>
  <si>
    <t>2023-08-15T04:00:00</t>
  </si>
  <si>
    <t>aws_1hour.fid-4bbfb0ab_194841cebf7_-6a30</t>
  </si>
  <si>
    <t>2023-08-15T05:00:00</t>
  </si>
  <si>
    <t>aws_1hour.fid-4bbfb0ab_194841cebf7_-6a4c</t>
  </si>
  <si>
    <t>2023-08-15T06:00:00</t>
  </si>
  <si>
    <t>aws_1hour.fid-4bbfb0ab_194841cebf7_-6a35</t>
  </si>
  <si>
    <t>2023-08-15T07:00:00</t>
  </si>
  <si>
    <t>aws_1hour.fid-4bbfb0ab_194841cebf7_-69f3</t>
  </si>
  <si>
    <t>2023-08-15T08:00:00</t>
  </si>
  <si>
    <t>aws_1hour.fid-4bbfb0ab_194841cebf7_-6a19</t>
  </si>
  <si>
    <t>2023-08-15T09:00:00</t>
  </si>
  <si>
    <t>aws_1hour.fid-4bbfb0ab_194841cebf7_-6a01</t>
  </si>
  <si>
    <t>2023-08-15T10:00:00</t>
  </si>
  <si>
    <t>aws_1hour.fid-4bbfb0ab_194841cebf7_-6a24</t>
  </si>
  <si>
    <t>2023-08-15T11:00:00</t>
  </si>
  <si>
    <t>aws_1hour.fid-4bbfb0ab_194841cebf7_-6a53</t>
  </si>
  <si>
    <t>2023-08-15T12:00:00</t>
  </si>
  <si>
    <t>aws_1hour.fid-4bbfb0ab_194841cebf7_-6a5a</t>
  </si>
  <si>
    <t>2023-08-15T13:00:00</t>
  </si>
  <si>
    <t>aws_1hour.fid-4bbfb0ab_194841cebf7_-6a55</t>
  </si>
  <si>
    <t>2023-08-15T14:00:00</t>
  </si>
  <si>
    <t>aws_1hour.fid-4bbfb0ab_194841cebf7_-6a5e</t>
  </si>
  <si>
    <t>2023-08-15T15:00:00</t>
  </si>
  <si>
    <t>aws_1hour.fid-4bbfb0ab_194841cebf7_-6a38</t>
  </si>
  <si>
    <t>2023-08-15T16:00:00</t>
  </si>
  <si>
    <t>aws_1hour.fid-4bbfb0ab_194841cebf7_-6a07</t>
  </si>
  <si>
    <t>2023-08-15T17:00:00</t>
  </si>
  <si>
    <t>aws_1hour.fid-4bbfb0ab_194841cebf7_-6a1d</t>
  </si>
  <si>
    <t>2023-08-15T18:00:00</t>
  </si>
  <si>
    <t>aws_1hour.fid-4bbfb0ab_194841cebf7_-69ef</t>
  </si>
  <si>
    <t>2023-08-15T19:00:00</t>
  </si>
  <si>
    <t>aws_1hour.fid-4bbfb0ab_194841cebf7_-69ca</t>
  </si>
  <si>
    <t>2023-08-15T20:00:00</t>
  </si>
  <si>
    <t>aws_1hour.fid-4bbfb0ab_194841cebf7_-69e4</t>
  </si>
  <si>
    <t>2023-08-15T21:00:00</t>
  </si>
  <si>
    <t>aws_1hour.fid-4bbfb0ab_194841cebf7_-6a00</t>
  </si>
  <si>
    <t>2023-08-15T22:00:00</t>
  </si>
  <si>
    <t>aws_1hour.fid-4bbfb0ab_194841cebf7_-6a13</t>
  </si>
  <si>
    <t>2023-08-15T23:00:00</t>
  </si>
  <si>
    <t>aws_1hour.fid-4bbfb0ab_194841cebf7_-69c0</t>
  </si>
  <si>
    <t>2023-08-16T00:00:00</t>
  </si>
  <si>
    <t>aws_1hour.fid-4bbfb0ab_194841cebf7_-6a05</t>
  </si>
  <si>
    <t>2023-08-16T01:00:00</t>
  </si>
  <si>
    <t>aws_1hour.fid-4bbfb0ab_194841cebf7_-6a5c</t>
  </si>
  <si>
    <t>2023-08-16T02:00:00</t>
  </si>
  <si>
    <t>aws_1hour.fid-4bbfb0ab_194841cebf7_-6a50</t>
  </si>
  <si>
    <t>2023-08-16T03:00:00</t>
  </si>
  <si>
    <t>aws_1hour.fid-4bbfb0ab_194841cebf7_-69fc</t>
  </si>
  <si>
    <t>2023-08-16T04:00:00</t>
  </si>
  <si>
    <t>aws_1hour.fid-4bbfb0ab_194841cebf7_-6a60</t>
  </si>
  <si>
    <t>2023-08-16T05:00:00</t>
  </si>
  <si>
    <t>aws_1hour.fid-4bbfb0ab_194841cebf7_-69f2</t>
  </si>
  <si>
    <t>2023-08-16T06:00:00</t>
  </si>
  <si>
    <t>aws_1hour.fid-4bbfb0ab_194841cebf7_-69e8</t>
  </si>
  <si>
    <t>2023-08-16T07:00:00</t>
  </si>
  <si>
    <t>aws_1hour.fid-4bbfb0ab_194841cebf7_-69d3</t>
  </si>
  <si>
    <t>2023-08-16T08:00:00</t>
  </si>
  <si>
    <t>aws_1hour.fid-4bbfb0ab_194841cebf7_-69c5</t>
  </si>
  <si>
    <t>2023-08-16T09:00:00</t>
  </si>
  <si>
    <t>aws_1hour.fid-4bbfb0ab_194841cebf7_-6a59</t>
  </si>
  <si>
    <t>2023-08-16T10:00:00</t>
  </si>
  <si>
    <t>aws_1hour.fid-4bbfb0ab_194841cebf7_-69c4</t>
  </si>
  <si>
    <t>2023-08-16T11:00:00</t>
  </si>
  <si>
    <t>aws_1hour.fid-4bbfb0ab_194841cebf7_-6a3c</t>
  </si>
  <si>
    <t>2023-08-16T12:00:00</t>
  </si>
  <si>
    <t>aws_1hour.fid-4bbfb0ab_194841cebf7_-6a18</t>
  </si>
  <si>
    <t>2023-08-16T13:00:00</t>
  </si>
  <si>
    <t>aws_1hour.fid-4bbfb0ab_194841cebf7_-69fd</t>
  </si>
  <si>
    <t>2023-08-16T14:00:00</t>
  </si>
  <si>
    <t>aws_1hour.fid-4bbfb0ab_194841cebf7_-69ec</t>
  </si>
  <si>
    <t>2023-08-16T15:00:00</t>
  </si>
  <si>
    <t>aws_1hour.fid-4bbfb0ab_194841cebf7_-69cc</t>
  </si>
  <si>
    <t>2023-08-16T16:00:00</t>
  </si>
  <si>
    <t>aws_1hour.fid-4bbfb0ab_194841cebf7_-69df</t>
  </si>
  <si>
    <t>2023-08-16T17:00:00</t>
  </si>
  <si>
    <t>aws_1hour.fid-4bbfb0ab_194841cebf7_-6a68</t>
  </si>
  <si>
    <t>2023-08-16T18:00:00</t>
  </si>
  <si>
    <t>aws_1hour.fid-4bbfb0ab_194841cebf7_-6a16</t>
  </si>
  <si>
    <t>2023-08-16T19:00:00</t>
  </si>
  <si>
    <t>aws_1hour.fid-4bbfb0ab_194841cebf7_-69c9</t>
  </si>
  <si>
    <t>2023-08-16T20:00:00</t>
  </si>
  <si>
    <t>aws_1hour.fid-4bbfb0ab_194841cebf7_-6a22</t>
  </si>
  <si>
    <t>2023-08-16T21:00:00</t>
  </si>
  <si>
    <t>aws_1hour.fid-4bbfb0ab_194841cebf7_-6a1c</t>
  </si>
  <si>
    <t>2023-08-16T22:00:00</t>
  </si>
  <si>
    <t>aws_1hour.fid-4bbfb0ab_194841cebf7_-6a52</t>
  </si>
  <si>
    <t>2023-08-16T23:00:00</t>
  </si>
  <si>
    <t>aws_1hour.fid-4bbfb0ab_194841cebf7_-6a29</t>
  </si>
  <si>
    <t>2023-08-17T00:00:00</t>
  </si>
  <si>
    <t>aws_1hour.fid-4bbfb0ab_194841cebf7_-6a54</t>
  </si>
  <si>
    <t>2023-08-17T01:00:00</t>
  </si>
  <si>
    <t>aws_1hour.fid-4bbfb0ab_194841cebf7_-69f6</t>
  </si>
  <si>
    <t>2023-08-17T02:00:00</t>
  </si>
  <si>
    <t>aws_1hour.fid-4bbfb0ab_194841cebf7_-69de</t>
  </si>
  <si>
    <t>2023-08-17T03:00:00</t>
  </si>
  <si>
    <t>aws_1hour.fid-4bbfb0ab_194841cebf7_-6a0c</t>
  </si>
  <si>
    <t>2023-08-17T04:00:00</t>
  </si>
  <si>
    <t>aws_1hour.fid-4bbfb0ab_194841cebf7_-6a15</t>
  </si>
  <si>
    <t>2023-08-17T05:00:00</t>
  </si>
  <si>
    <t>aws_1hour.fid-4bbfb0ab_194841cebf7_-6a3b</t>
  </si>
  <si>
    <t>2023-08-17T06:00:00</t>
  </si>
  <si>
    <t>aws_1hour.fid-4bbfb0ab_194841cebf7_-69c3</t>
  </si>
  <si>
    <t>2023-08-17T07:00:00</t>
  </si>
  <si>
    <t>aws_1hour.fid-4bbfb0ab_194841cebf7_-6a28</t>
  </si>
  <si>
    <t>2023-08-17T08:00:00</t>
  </si>
  <si>
    <t>aws_1hour.fid-4bbfb0ab_194841cebf7_-6a4f</t>
  </si>
  <si>
    <t>2023-08-17T09:00:00</t>
  </si>
  <si>
    <t>aws_1hour.fid-4bbfb0ab_194841cebf7_-6a58</t>
  </si>
  <si>
    <t>2023-08-17T10:00:00</t>
  </si>
  <si>
    <t>aws_1hour.fid-4bbfb0ab_194841cebf7_-6a3a</t>
  </si>
  <si>
    <t>2023-08-17T11:00:00</t>
  </si>
  <si>
    <t>aws_1hour.fid-4bbfb0ab_194841cebf7_-6a37</t>
  </si>
  <si>
    <t>2023-08-17T12:00:00</t>
  </si>
  <si>
    <t>aws_1hour.fid-4bbfb0ab_194841cebf7_-6a26</t>
  </si>
  <si>
    <t>2023-08-17T13:00:00</t>
  </si>
  <si>
    <t>aws_1hour.fid-4bbfb0ab_194841cebf7_-69f9</t>
  </si>
  <si>
    <t>2023-08-17T14:00:00</t>
  </si>
  <si>
    <t>aws_1hour.fid-4bbfb0ab_194841cebf7_-6a23</t>
  </si>
  <si>
    <t>2023-08-17T15:00:00</t>
  </si>
  <si>
    <t>aws_1hour.fid-4bbfb0ab_194841cebf7_-69d7</t>
  </si>
  <si>
    <t>2023-08-17T16:00:00</t>
  </si>
  <si>
    <t>aws_1hour.fid-4bbfb0ab_194841cebf7_-6a25</t>
  </si>
  <si>
    <t>2023-08-17T17:00:00</t>
  </si>
  <si>
    <t>aws_1hour.fid-4bbfb0ab_194841cebf7_-6a2f</t>
  </si>
  <si>
    <t>2023-08-17T18:00:00</t>
  </si>
  <si>
    <t>aws_1hour.fid-4bbfb0ab_194841cebf7_-69dd</t>
  </si>
  <si>
    <t>2023-08-17T19:00:00</t>
  </si>
  <si>
    <t>aws_1hour.fid-4bbfb0ab_194841cebf7_-6a34</t>
  </si>
  <si>
    <t>2023-08-17T20:00:00</t>
  </si>
  <si>
    <t>aws_1hour.fid-4bbfb0ab_194841cebf7_-6a3d</t>
  </si>
  <si>
    <t>2023-08-17T21:00:00</t>
  </si>
  <si>
    <t>aws_1hour.fid-4bbfb0ab_194841cebf7_-6a11</t>
  </si>
  <si>
    <t>2023-08-17T22:00:00</t>
  </si>
  <si>
    <t>aws_1hour.fid-4bbfb0ab_194841cebf7_-6a36</t>
  </si>
  <si>
    <t>2023-08-17T23:00:00</t>
  </si>
  <si>
    <t>aws_1hour.fid-4bbfb0ab_194841cebf7_-6a10</t>
  </si>
  <si>
    <t>2023-08-18T00:00:00</t>
  </si>
  <si>
    <t>aws_1hour.fid-4bbfb0ab_194841cebf7_-6a33</t>
  </si>
  <si>
    <t>2023-08-18T01:00:00</t>
  </si>
  <si>
    <t>aws_1hour.fid-4bbfb0ab_194841cebf7_-69f1</t>
  </si>
  <si>
    <t>2023-08-18T02:00:00</t>
  </si>
  <si>
    <t>aws_1hour.fid-4bbfb0ab_194841cebf7_-6a21</t>
  </si>
  <si>
    <t>2023-08-18T03:00:00</t>
  </si>
  <si>
    <t>aws_1hour.fid-4bbfb0ab_194841cebf7_-69ff</t>
  </si>
  <si>
    <t>2023-08-18T04:00:00</t>
  </si>
  <si>
    <t>aws_1hour.fid-4bbfb0ab_194841cebf7_-69f5</t>
  </si>
  <si>
    <t>2023-08-18T05:00:00</t>
  </si>
  <si>
    <t>aws_1hour.fid-4bbfb0ab_194841cebf7_-69dc</t>
  </si>
  <si>
    <t>2023-08-18T06:00:00</t>
  </si>
  <si>
    <t>aws_1hour.fid-4bbfb0ab_194841cebf7_-69e7</t>
  </si>
  <si>
    <t>2023-08-18T07:00:00</t>
  </si>
  <si>
    <t>aws_1hour.fid-4bbfb0ab_194841cebf7_-69ea</t>
  </si>
  <si>
    <t>2023-08-18T08:00:00</t>
  </si>
  <si>
    <t>aws_1hour.fid-4bbfb0ab_194841cebf7_-69e0</t>
  </si>
  <si>
    <t>2023-08-18T09:00:00</t>
  </si>
  <si>
    <t>aws_1hour.fid-4bbfb0ab_194841cebf7_-6a4b</t>
  </si>
  <si>
    <t>2023-08-18T10:00:00</t>
  </si>
  <si>
    <t>aws_1hour.fid-4bbfb0ab_194841cebf7_-6a04</t>
  </si>
  <si>
    <t>2023-08-18T11:00:00</t>
  </si>
  <si>
    <t>aws_1hour.fid-4bbfb0ab_194841cebf7_-69ee</t>
  </si>
  <si>
    <t>2023-08-18T12:00:00</t>
  </si>
  <si>
    <t>aws_1hour.fid-4bbfb0ab_194841cebf7_-6a56</t>
  </si>
  <si>
    <t>2023-08-18T13:00:00</t>
  </si>
  <si>
    <t>aws_1hour.fid-4bbfb0ab_194841cebf7_-6a14</t>
  </si>
  <si>
    <t>2023-08-18T14:00:00</t>
  </si>
  <si>
    <t>aws_1hour.fid-4bbfb0ab_194841cebf7_-6a5f</t>
  </si>
  <si>
    <t>2023-08-18T15:00:00</t>
  </si>
  <si>
    <t>aws_1hour.fid-4bbfb0ab_194841cebf7_-6a62</t>
  </si>
  <si>
    <t>2023-08-18T16:00:00</t>
  </si>
  <si>
    <t>aws_1hour.fid-4bbfb0ab_194841cebf7_-6a5d</t>
  </si>
  <si>
    <t>2023-08-18T17:00:00</t>
  </si>
  <si>
    <t>aws_1hour.fid-4bbfb0ab_194841cebf7_-6a0b</t>
  </si>
  <si>
    <t>2023-08-18T18:00:00</t>
  </si>
  <si>
    <t>aws_1hour.fid-4bbfb0ab_194841cebf7_-6a20</t>
  </si>
  <si>
    <t>2023-08-18T19:00:00</t>
  </si>
  <si>
    <t>aws_1hour.fid-4bbfb0ab_194841cebf7_-6a41</t>
  </si>
  <si>
    <t>2023-08-18T20:00:00</t>
  </si>
  <si>
    <t>aws_1hour.fid-4bbfb0ab_194841cebf7_-6a1b</t>
  </si>
  <si>
    <t>2023-08-18T21:00:00</t>
  </si>
  <si>
    <t>aws_1hour.fid-4bbfb0ab_194841cebf7_-6a32</t>
  </si>
  <si>
    <t>2023-08-18T22:00:00</t>
  </si>
  <si>
    <t>aws_1hour.fid-4bbfb0ab_194841cebf7_-6a44</t>
  </si>
  <si>
    <t>2023-08-18T23:00:00</t>
  </si>
  <si>
    <t>aws_1hour.fid-4bbfb0ab_194841cebf7_-69da</t>
  </si>
  <si>
    <t>2023-08-19T00:00:00</t>
  </si>
  <si>
    <t>aws_1hour.fid-4bbfb0ab_194841cebf7_-69cb</t>
  </si>
  <si>
    <t>2023-08-19T01:00:00</t>
  </si>
  <si>
    <t>aws_1hour.fid-4bbfb0ab_194841cebf7_-6a4e</t>
  </si>
  <si>
    <t>2023-08-19T02:00:00</t>
  </si>
  <si>
    <t>aws_1hour.fid-4bbfb0ab_194841cebf7_-69ce</t>
  </si>
  <si>
    <t>2023-08-19T03:00:00</t>
  </si>
  <si>
    <t>aws_1hour.fid-4bbfb0ab_194841cebf7_-6a0f</t>
  </si>
  <si>
    <t>2023-08-19T04:00:00</t>
  </si>
  <si>
    <t>aws_1hour.fid-4bbfb0ab_194841cebf7_-69d2</t>
  </si>
  <si>
    <t>2023-08-19T05:00:00</t>
  </si>
  <si>
    <t>aws_1hour.fid-4bbfb0ab_194841cebf7_-69c6</t>
  </si>
  <si>
    <t>2023-08-19T06:00:00</t>
  </si>
  <si>
    <t>aws_1hour.fid-4bbfb0ab_194841cebf7_-6a2b</t>
  </si>
  <si>
    <t>2023-08-19T07:00:00</t>
  </si>
  <si>
    <t>aws_1hour.fid-4bbfb0ab_194841cebf7_-69db</t>
  </si>
  <si>
    <t>2023-08-19T08:00:00</t>
  </si>
  <si>
    <t>aws_1hour.fid-4bbfb0ab_194841cebf7_-6a1a</t>
  </si>
  <si>
    <t>2023-08-19T09:00:00</t>
  </si>
  <si>
    <t>aws_1hour.fid-4bbfb0ab_194841cebf7_-6a39</t>
  </si>
  <si>
    <t>2023-08-19T10:00:00</t>
  </si>
  <si>
    <t>aws_1hour.fid-4bbfb0ab_194841cebf7_-69e3</t>
  </si>
  <si>
    <t>2023-08-19T11:00:00</t>
  </si>
  <si>
    <t>aws_1hour.fid-4bbfb0ab_194841cebf7_-69d9</t>
  </si>
  <si>
    <t>2023-08-19T12:00:00</t>
  </si>
  <si>
    <t>aws_1hour.fid-4bbfb0ab_194841cebf7_-69d1</t>
  </si>
  <si>
    <t>2023-08-19T13:00:00</t>
  </si>
  <si>
    <t>aws_1hour.fid-4bbfb0ab_194841cebf7_-69c8</t>
  </si>
  <si>
    <t>2023-08-19T14:00:00</t>
  </si>
  <si>
    <t>aws_1hour.fid-4bbfb0ab_194841cebf7_-69e6</t>
  </si>
  <si>
    <t>2023-08-19T15:00:00</t>
  </si>
  <si>
    <t>aws_1hour.fid-4bbfb0ab_194841cebf7_-6a03</t>
  </si>
  <si>
    <t>2023-08-19T16:00:00</t>
  </si>
  <si>
    <t>aws_1hour.fid-4bbfb0ab_194841cebf7_-6a63</t>
  </si>
  <si>
    <t>2023-08-19T17:00:00</t>
  </si>
  <si>
    <t>aws_1hour.fid-4bbfb0ab_194841cebf7_-6a57</t>
  </si>
  <si>
    <t>2023-08-19T18:00:00</t>
  </si>
  <si>
    <t>aws_1hour.fid-4bbfb0ab_194841cebf7_-6a31</t>
  </si>
  <si>
    <t>2023-08-19T19:00:00</t>
  </si>
  <si>
    <t>aws_1hour.fid-4bbfb0ab_194841cebf7_-6a6a</t>
  </si>
  <si>
    <t>2023-08-19T20:00:00</t>
  </si>
  <si>
    <t>aws_1hour.fid-4bbfb0ab_194841cebf7_-6a12</t>
  </si>
  <si>
    <t>2023-08-19T21:00:00</t>
  </si>
  <si>
    <t>aws_1hour.fid-4bbfb0ab_194841cebf7_-69e5</t>
  </si>
  <si>
    <t>2023-08-19T22:00:00</t>
  </si>
  <si>
    <t>aws_1hour.fid-4bbfb0ab_194841cebf7_-6a40</t>
  </si>
  <si>
    <t>2023-08-19T23:00:00</t>
  </si>
  <si>
    <t>aws_1hour.fid-4bbfb0ab_194841cebf7_-69e2</t>
  </si>
  <si>
    <t>2023-08-20T00:00:00</t>
  </si>
  <si>
    <t>aws_1hour.fid-4bbfb0ab_194841cebf7_-69f8</t>
  </si>
  <si>
    <t>2023-08-20T01:00:00</t>
  </si>
  <si>
    <t>aws_1hour.fid-4bbfb0ab_194841cebf7_-6a4a</t>
  </si>
  <si>
    <t>2023-08-20T02:00:00</t>
  </si>
  <si>
    <t>aws_1hour.fid-4bbfb0ab_194841cebf7_-69fb</t>
  </si>
  <si>
    <t>2023-08-20T03:00:00</t>
  </si>
  <si>
    <t>aws_1hour.fid-4bbfb0ab_194841cebf7_-6a06</t>
  </si>
  <si>
    <t>2023-08-20T04:00:00</t>
  </si>
  <si>
    <t>aws_1hour.fid-4bbfb0ab_194841cebf7_-69f7</t>
  </si>
  <si>
    <t>2023-08-20T05:00:00</t>
  </si>
  <si>
    <t>aws_1hour.fid-4bbfb0ab_194841cebf7_-6a47</t>
  </si>
  <si>
    <t>2023-08-20T06:00:00</t>
  </si>
  <si>
    <t>aws_1hour.fid-4bbfb0ab_194841cebf7_-6a46</t>
  </si>
  <si>
    <t>2023-08-20T07:00:00</t>
  </si>
  <si>
    <t>aws_1hour.fid-4bbfb0ab_194841cebf7_-69d0</t>
  </si>
  <si>
    <t>2023-08-20T08:00:00</t>
  </si>
  <si>
    <t>aws_1hour.fid-4bbfb0ab_194841cebf7_-69fa</t>
  </si>
  <si>
    <t>2023-08-20T09:00:00</t>
  </si>
  <si>
    <t>aws_1hour.fid-4bbfb0ab_194841cebf7_-69ed</t>
  </si>
  <si>
    <t>2023-08-20T10:00:00</t>
  </si>
  <si>
    <t>aws_1hour.fid-4bbfb0ab_194841cebf7_-69c7</t>
  </si>
  <si>
    <t>2023-08-20T11:00:00</t>
  </si>
  <si>
    <t>aws_1hour.fid-4bbfb0ab_194841cebf7_-69d8</t>
  </si>
  <si>
    <t>2023-08-20T12:00:00</t>
  </si>
  <si>
    <t>aws_1hour.fid-4bbfb0ab_194841cebf7_-6a43</t>
  </si>
  <si>
    <t>2023-08-20T13:00:00</t>
  </si>
  <si>
    <t>aws_1hour.fid-4bbfb0ab_194841cebf7_-69cd</t>
  </si>
  <si>
    <t>2023-08-20T14:00:00</t>
  </si>
  <si>
    <t>aws_1hour.fid-4bbfb0ab_194841cebf7_-69e1</t>
  </si>
  <si>
    <t>2023-08-20T15:00:00</t>
  </si>
  <si>
    <t>aws_1hour.fid-4bbfb0ab_194841cebf7_-69fe</t>
  </si>
  <si>
    <t>2023-08-20T16:00:00</t>
  </si>
  <si>
    <t>aws_1hour.fid-4bbfb0ab_194841cebf7_-6a51</t>
  </si>
  <si>
    <t>2023-08-20T17:00:00</t>
  </si>
  <si>
    <t>aws_1hour.fid-4bbfb0ab_194841cebf7_-6a49</t>
  </si>
  <si>
    <t>2023-08-20T18:00:00</t>
  </si>
  <si>
    <t>aws_1hour.fid-4bbfb0ab_194841cebf7_-6a67</t>
  </si>
  <si>
    <t>2023-08-20T19:00:00</t>
  </si>
  <si>
    <t>aws_1hour.fid-4bbfb0ab_194841cebf7_-6a66</t>
  </si>
  <si>
    <t>2023-08-20T20:00:00</t>
  </si>
  <si>
    <t>aws_1hour.fid-4bbfb0ab_194841cebf7_-6a0e</t>
  </si>
  <si>
    <t>2023-08-20T21:00:00</t>
  </si>
  <si>
    <t>aws_1hour.fid-4bbfb0ab_194841cebf7_-6a2c</t>
  </si>
  <si>
    <t>2023-08-20T22:00:00</t>
  </si>
  <si>
    <t>aws_1hour.fid-4bbfb0ab_194841cebf7_-6a4d</t>
  </si>
  <si>
    <t>2023-08-20T23:00:00</t>
  </si>
  <si>
    <t>aws_1hour.fid-4bbfb0ab_194841cebf7_-69cf</t>
  </si>
  <si>
    <t>2023-08-21T00:00:00</t>
  </si>
  <si>
    <t>aws_1hour.fid-4bbfb0ab_194841cebf7_-69d6</t>
  </si>
  <si>
    <t>2023-08-21T01:00:00</t>
  </si>
  <si>
    <t>aws_1hour.fid-4bbfb0ab_194841cebf7_-69eb</t>
  </si>
  <si>
    <t>2023-08-21T02:00:00</t>
  </si>
  <si>
    <t>aws_1hour.fid-4bbfb0ab_194841cebf7_-6a42</t>
  </si>
  <si>
    <t>2023-08-21T03:00:00</t>
  </si>
  <si>
    <t>aws_1hour.fid-4bbfb0ab_194841cebf7_-6a45</t>
  </si>
  <si>
    <t>2023-08-21T04:00:00</t>
  </si>
  <si>
    <t>aws_1hour.fid-4bbfb0ab_194841cebf7_-6a2e</t>
  </si>
  <si>
    <t>2023-08-21T05:00:00</t>
  </si>
  <si>
    <t>aws_1hour.fid-4bbfb0ab_194841cebf7_-69e9</t>
  </si>
  <si>
    <t>2023-08-21T06:00:00</t>
  </si>
  <si>
    <t>aws_1hour.fid-4bbfb0ab_194841cebf7_-6a27</t>
  </si>
  <si>
    <t>2023-08-21T07:00:00</t>
  </si>
  <si>
    <t>aws_1hour.fid-4bbfb0ab_194841cebf7_-6a0d</t>
  </si>
  <si>
    <t>2023-08-21T08:00:00</t>
  </si>
  <si>
    <t>aws_1hour.fid-4bbfb0ab_194841cebf7_-6a1f</t>
  </si>
  <si>
    <t>2023-08-21T09:00:00</t>
  </si>
  <si>
    <t>aws_1hour.fid-4bbfb0ab_194841cebf7_-6aea</t>
  </si>
  <si>
    <t>2023-08-21T10:00:00</t>
  </si>
  <si>
    <t>aws_1hour.fid-4bbfb0ab_194841cebf7_-6b0f</t>
  </si>
  <si>
    <t>2023-08-21T11:00:00</t>
  </si>
  <si>
    <t>aws_1hour.fid-4bbfb0ab_194841cebf7_-6ace</t>
  </si>
  <si>
    <t>2023-08-21T12:00:00</t>
  </si>
  <si>
    <t>aws_1hour.fid-4bbfb0ab_194841cebf7_-6ab0</t>
  </si>
  <si>
    <t>2023-08-21T13:00:00</t>
  </si>
  <si>
    <t>aws_1hour.fid-4bbfb0ab_194841cebf7_-6b0d</t>
  </si>
  <si>
    <t>2023-08-21T14:00:00</t>
  </si>
  <si>
    <t>aws_1hour.fid-4bbfb0ab_194841cebf7_-6a8e</t>
  </si>
  <si>
    <t>2023-08-21T15:00:00</t>
  </si>
  <si>
    <t>aws_1hour.fid-4bbfb0ab_194841cebf7_-6b0c</t>
  </si>
  <si>
    <t>2023-08-21T16:00:00</t>
  </si>
  <si>
    <t>aws_1hour.fid-4bbfb0ab_194841cebf7_-6ae4</t>
  </si>
  <si>
    <t>2023-08-21T17:00:00</t>
  </si>
  <si>
    <t>aws_1hour.fid-4bbfb0ab_194841cebf7_-6b0b</t>
  </si>
  <si>
    <t>2023-08-21T18:00:00</t>
  </si>
  <si>
    <t>aws_1hour.fid-4bbfb0ab_194841cebf7_-6ab9</t>
  </si>
  <si>
    <t>2023-08-21T19:00:00</t>
  </si>
  <si>
    <t>aws_1hour.fid-4bbfb0ab_194841cebf7_-6ae0</t>
  </si>
  <si>
    <t>2023-08-21T20:00:00</t>
  </si>
  <si>
    <t>aws_1hour.fid-4bbfb0ab_194841cebf7_-6b03</t>
  </si>
  <si>
    <t>2023-08-21T21:00:00</t>
  </si>
  <si>
    <t>aws_1hour.fid-4bbfb0ab_194841cebf7_-6b14</t>
  </si>
  <si>
    <t>2023-08-21T22:00:00</t>
  </si>
  <si>
    <t>aws_1hour.fid-4bbfb0ab_194841cebf7_-6af0</t>
  </si>
  <si>
    <t>2023-08-21T23:00:00</t>
  </si>
  <si>
    <t>aws_1hour.fid-4bbfb0ab_194841cebf7_-6afa</t>
  </si>
  <si>
    <t>2023-08-22T00:00:00</t>
  </si>
  <si>
    <t>aws_1hour.fid-4bbfb0ab_194841cebf7_-6a9b</t>
  </si>
  <si>
    <t>2023-08-22T01:00:00</t>
  </si>
  <si>
    <t>aws_1hour.fid-4bbfb0ab_194841cebf7_-6a89</t>
  </si>
  <si>
    <t>2023-08-22T02:00:00</t>
  </si>
  <si>
    <t>aws_1hour.fid-4bbfb0ab_194841cebf7_-6ab8</t>
  </si>
  <si>
    <t>2023-08-22T03:00:00</t>
  </si>
  <si>
    <t>aws_1hour.fid-4bbfb0ab_194841cebf7_-6a73</t>
  </si>
  <si>
    <t>2023-08-22T04:00:00</t>
  </si>
  <si>
    <t>aws_1hour.fid-4bbfb0ab_194841cebf7_-6a9d</t>
  </si>
  <si>
    <t>2023-08-22T05:00:00</t>
  </si>
  <si>
    <t>aws_1hour.fid-4bbfb0ab_194841cebf7_-6adb</t>
  </si>
  <si>
    <t>2023-08-22T06:00:00</t>
  </si>
  <si>
    <t>aws_1hour.fid-4bbfb0ab_194841cebf7_-6ad2</t>
  </si>
  <si>
    <t>2023-08-22T07:00:00</t>
  </si>
  <si>
    <t>aws_1hour.fid-4bbfb0ab_194841cebf7_-6a82</t>
  </si>
  <si>
    <t>2023-08-22T08:00:00</t>
  </si>
  <si>
    <t>aws_1hour.fid-4bbfb0ab_194841cebf7_-6a9a</t>
  </si>
  <si>
    <t>2023-08-22T09:00:00</t>
  </si>
  <si>
    <t>aws_1hour.fid-4bbfb0ab_194841cebf7_-6b07</t>
  </si>
  <si>
    <t>2023-08-22T10:00:00</t>
  </si>
  <si>
    <t>aws_1hour.fid-4bbfb0ab_194841cebf7_-6ada</t>
  </si>
  <si>
    <t>2023-08-22T11:00:00</t>
  </si>
  <si>
    <t>aws_1hour.fid-4bbfb0ab_194841cebf7_-6a8a</t>
  </si>
  <si>
    <t>2023-08-22T12:00:00</t>
  </si>
  <si>
    <t>aws_1hour.fid-4bbfb0ab_194841cebf7_-6adf</t>
  </si>
  <si>
    <t>2023-08-22T13:00:00</t>
  </si>
  <si>
    <t>aws_1hour.fid-4bbfb0ab_194841cebf7_-6abf</t>
  </si>
  <si>
    <t>2023-08-22T14:00:00</t>
  </si>
  <si>
    <t>aws_1hour.fid-4bbfb0ab_194841cebf7_-6a72</t>
  </si>
  <si>
    <t>2023-08-22T15:00:00</t>
  </si>
  <si>
    <t>aws_1hour.fid-4bbfb0ab_194841cebf7_-6a77</t>
  </si>
  <si>
    <t>2023-08-22T16:00:00</t>
  </si>
  <si>
    <t>aws_1hour.fid-4bbfb0ab_194841cebf7_-6b13</t>
  </si>
  <si>
    <t>2023-08-22T17:00:00</t>
  </si>
  <si>
    <t>aws_1hour.fid-4bbfb0ab_194841cebf7_-6ad1</t>
  </si>
  <si>
    <t>2023-08-22T18:00:00</t>
  </si>
  <si>
    <t>aws_1hour.fid-4bbfb0ab_194841cebf7_-6aaf</t>
  </si>
  <si>
    <t>2023-08-22T19:00:00</t>
  </si>
  <si>
    <t>aws_1hour.fid-4bbfb0ab_194841cebf7_-6ad7</t>
  </si>
  <si>
    <t>2023-08-22T20:00:00</t>
  </si>
  <si>
    <t>aws_1hour.fid-4bbfb0ab_194841cebf7_-6b1e</t>
  </si>
  <si>
    <t>2023-08-22T21:00:00</t>
  </si>
  <si>
    <t>aws_1hour.fid-4bbfb0ab_194841cebf7_-6aa1</t>
  </si>
  <si>
    <t>2023-08-22T22:00:00</t>
  </si>
  <si>
    <t>aws_1hour.fid-4bbfb0ab_194841cebf7_-6acd</t>
  </si>
  <si>
    <t>2023-08-22T23:00:00</t>
  </si>
  <si>
    <t>aws_1hour.fid-4bbfb0ab_194841cebf7_-6ade</t>
  </si>
  <si>
    <t>2023-08-23T00:00:00</t>
  </si>
  <si>
    <t>aws_1hour.fid-4bbfb0ab_194841cebf7_-6a98</t>
  </si>
  <si>
    <t>2023-08-23T01:00:00</t>
  </si>
  <si>
    <t>aws_1hour.fid-4bbfb0ab_194841cebf7_-6ad3</t>
  </si>
  <si>
    <t>2023-08-23T02:00:00</t>
  </si>
  <si>
    <t>aws_1hour.fid-4bbfb0ab_194841cebf7_-6b06</t>
  </si>
  <si>
    <t>2023-08-23T03:00:00</t>
  </si>
  <si>
    <t>aws_1hour.fid-4bbfb0ab_194841cebf7_-6b0a</t>
  </si>
  <si>
    <t>2023-08-23T04:00:00</t>
  </si>
  <si>
    <t>aws_1hour.fid-4bbfb0ab_194841cebf7_-6b17</t>
  </si>
  <si>
    <t>2023-08-23T05:00:00</t>
  </si>
  <si>
    <t>aws_1hour.fid-4bbfb0ab_194841cebf7_-6a6e</t>
  </si>
  <si>
    <t>2023-08-23T06:00:00</t>
  </si>
  <si>
    <t>aws_1hour.fid-4bbfb0ab_194841cebf7_-6a7b</t>
  </si>
  <si>
    <t>2023-08-23T07:00:00</t>
  </si>
  <si>
    <t>aws_1hour.fid-4bbfb0ab_194841cebf7_-6ac2</t>
  </si>
  <si>
    <t>2023-08-23T08:00:00</t>
  </si>
  <si>
    <t>aws_1hour.fid-4bbfb0ab_194841cebf7_-6acc</t>
  </si>
  <si>
    <t>2023-08-23T09:00:00</t>
  </si>
  <si>
    <t>aws_1hour.fid-4bbfb0ab_194841cebf7_-6a6f</t>
  </si>
  <si>
    <t>2023-08-23T10:00:00</t>
  </si>
  <si>
    <t>aws_1hour.fid-4bbfb0ab_194841cebf7_-6ac1</t>
  </si>
  <si>
    <t>2023-08-23T11:00:00</t>
  </si>
  <si>
    <t>aws_1hour.fid-4bbfb0ab_194841cebf7_-6aa7</t>
  </si>
  <si>
    <t>2023-08-23T12:00:00</t>
  </si>
  <si>
    <t>aws_1hour.fid-4bbfb0ab_194841cebf7_-6a6d</t>
  </si>
  <si>
    <t>2023-08-23T13:00:00</t>
  </si>
  <si>
    <t>aws_1hour.fid-4bbfb0ab_194841cebf7_-6aff</t>
  </si>
  <si>
    <t>2023-08-23T14:00:00</t>
  </si>
  <si>
    <t>aws_1hour.fid-4bbfb0ab_194841cebf7_-6af2</t>
  </si>
  <si>
    <t>2023-08-23T15:00:00</t>
  </si>
  <si>
    <t>aws_1hour.fid-4bbfb0ab_194841cebf7_-6ab2</t>
  </si>
  <si>
    <t>2023-08-23T16:00:00</t>
  </si>
  <si>
    <t>aws_1hour.fid-4bbfb0ab_194841cebf7_-6a7a</t>
  </si>
  <si>
    <t>2023-08-23T17:00:00</t>
  </si>
  <si>
    <t>aws_1hour.fid-4bbfb0ab_194841cebf7_-6af7</t>
  </si>
  <si>
    <t>2023-08-23T18:00:00</t>
  </si>
  <si>
    <t>aws_1hour.fid-4bbfb0ab_194841cebf7_-6abe</t>
  </si>
  <si>
    <t>2023-08-23T19:00:00</t>
  </si>
  <si>
    <t>aws_1hour.fid-4bbfb0ab_194841cebf7_-6ad6</t>
  </si>
  <si>
    <t>2023-08-23T20:00:00</t>
  </si>
  <si>
    <t>aws_1hour.fid-4bbfb0ab_194841cebf7_-6ab4</t>
  </si>
  <si>
    <t>2023-08-23T21:00:00</t>
  </si>
  <si>
    <t>aws_1hour.fid-4bbfb0ab_194841cebf7_-6b21</t>
  </si>
  <si>
    <t>2023-08-23T22:00:00</t>
  </si>
  <si>
    <t>aws_1hour.fid-4bbfb0ab_194841cebf7_-6abd</t>
  </si>
  <si>
    <t>2023-08-23T23:00:00</t>
  </si>
  <si>
    <t>aws_1hour.fid-4bbfb0ab_194841cebf7_-6ae7</t>
  </si>
  <si>
    <t>2023-08-24T00:00:00</t>
  </si>
  <si>
    <t>aws_1hour.fid-4bbfb0ab_194841cebf7_-6b20</t>
  </si>
  <si>
    <t>2023-08-24T01:00:00</t>
  </si>
  <si>
    <t>aws_1hour.fid-4bbfb0ab_194841cebf7_-6ad5</t>
  </si>
  <si>
    <t>2023-08-24T02:00:00</t>
  </si>
  <si>
    <t>aws_1hour.fid-4bbfb0ab_194841cebf7_-6ae3</t>
  </si>
  <si>
    <t>2023-08-24T03:00:00</t>
  </si>
  <si>
    <t>aws_1hour.fid-4bbfb0ab_194841cebf7_-6aec</t>
  </si>
  <si>
    <t>2023-08-24T04:00:00</t>
  </si>
  <si>
    <t>aws_1hour.fid-4bbfb0ab_194841cebf7_-6aa0</t>
  </si>
  <si>
    <t>2023-08-24T05:00:00</t>
  </si>
  <si>
    <t>aws_1hour.fid-4bbfb0ab_194841cebf7_-6aa5</t>
  </si>
  <si>
    <t>2023-08-24T06:00:00</t>
  </si>
  <si>
    <t>aws_1hour.fid-4bbfb0ab_194841cebf7_-6ae2</t>
  </si>
  <si>
    <t>2023-08-24T07:00:00</t>
  </si>
  <si>
    <t>aws_1hour.fid-4bbfb0ab_194841cebf7_-6ad0</t>
  </si>
  <si>
    <t>2023-08-24T08:00:00</t>
  </si>
  <si>
    <t>aws_1hour.fid-4bbfb0ab_194841cebf7_-6abc</t>
  </si>
  <si>
    <t>2023-08-24T09:00:00</t>
  </si>
  <si>
    <t>aws_1hour.fid-4bbfb0ab_194841cebf7_-6acb</t>
  </si>
  <si>
    <t>2023-08-24T10:00:00</t>
  </si>
  <si>
    <t>aws_1hour.fid-4bbfb0ab_194841cebf7_-6a6c</t>
  </si>
  <si>
    <t>2023-08-24T11:00:00</t>
  </si>
  <si>
    <t>aws_1hour.fid-4bbfb0ab_194841cebf7_-6a8d</t>
  </si>
  <si>
    <t>2023-08-24T12:00:00</t>
  </si>
  <si>
    <t>aws_1hour.fid-4bbfb0ab_194841cebf7_-6add</t>
  </si>
  <si>
    <t>2023-08-24T13:00:00</t>
  </si>
  <si>
    <t>aws_1hour.fid-4bbfb0ab_194841cebf7_-6b09</t>
  </si>
  <si>
    <t>2023-08-24T14:00:00</t>
  </si>
  <si>
    <t>aws_1hour.fid-4bbfb0ab_194841cebf7_-6b02</t>
  </si>
  <si>
    <t>2023-08-24T15:00:00</t>
  </si>
  <si>
    <t>aws_1hour.fid-4bbfb0ab_194841cebf7_-6abb</t>
  </si>
  <si>
    <t>2023-08-24T16:00:00</t>
  </si>
  <si>
    <t>aws_1hour.fid-4bbfb0ab_194841cebf7_-6b1a</t>
  </si>
  <si>
    <t>2023-08-24T17:00:00</t>
  </si>
  <si>
    <t>aws_1hour.fid-4bbfb0ab_194841cebf7_-6a81</t>
  </si>
  <si>
    <t>2023-08-24T18:00:00</t>
  </si>
  <si>
    <t>aws_1hour.fid-4bbfb0ab_194841cebf7_-6af9</t>
  </si>
  <si>
    <t>2023-08-24T19:00:00</t>
  </si>
  <si>
    <t>aws_1hour.fid-4bbfb0ab_194841cebf7_-6afe</t>
  </si>
  <si>
    <t>2023-08-24T20:00:00</t>
  </si>
  <si>
    <t>aws_1hour.fid-4bbfb0ab_194841cebf7_-6ab6</t>
  </si>
  <si>
    <t>2023-08-24T21:00:00</t>
  </si>
  <si>
    <t>aws_1hour.fid-4bbfb0ab_194841cebf7_-6b16</t>
  </si>
  <si>
    <t>2023-08-24T22:00:00</t>
  </si>
  <si>
    <t>aws_1hour.fid-4bbfb0ab_194841cebf7_-6b05</t>
  </si>
  <si>
    <t>2023-08-24T23:00:00</t>
  </si>
  <si>
    <t>aws_1hour.fid-4bbfb0ab_194841cebf7_-6a86</t>
  </si>
  <si>
    <t>2023-08-25T00:00:00</t>
  </si>
  <si>
    <t>aws_1hour.fid-4bbfb0ab_194841cebf7_-6a9f</t>
  </si>
  <si>
    <t>2023-08-25T01:00:00</t>
  </si>
  <si>
    <t>aws_1hour.fid-4bbfb0ab_194841cebf7_-6b12</t>
  </si>
  <si>
    <t>2023-08-25T02:00:00</t>
  </si>
  <si>
    <t>aws_1hour.fid-4bbfb0ab_194841cebf7_-6aba</t>
  </si>
  <si>
    <t>2023-08-25T03:00:00</t>
  </si>
  <si>
    <t>aws_1hour.fid-4bbfb0ab_194841cebf7_-6ae9</t>
  </si>
  <si>
    <t>2023-08-25T04:00:00</t>
  </si>
  <si>
    <t>aws_1hour.fid-4bbfb0ab_194841cebf7_-6b01</t>
  </si>
  <si>
    <t>2023-08-25T05:00:00</t>
  </si>
  <si>
    <t>aws_1hour.fid-4bbfb0ab_194841cebf7_-6b1d</t>
  </si>
  <si>
    <t>2023-08-25T06:00:00</t>
  </si>
  <si>
    <t>aws_1hour.fid-4bbfb0ab_194841cebf7_-6b19</t>
  </si>
  <si>
    <t>2023-08-25T07:00:00</t>
  </si>
  <si>
    <t>aws_1hour.fid-4bbfb0ab_194841cebf7_-6aae</t>
  </si>
  <si>
    <t>2023-08-25T08:00:00</t>
  </si>
  <si>
    <t>aws_1hour.fid-4bbfb0ab_194841cebf7_-6af5</t>
  </si>
  <si>
    <t>2023-08-25T09:00:00</t>
  </si>
  <si>
    <t>aws_1hour.fid-4bbfb0ab_194841cebf7_-6b11</t>
  </si>
  <si>
    <t>2023-08-25T10:00:00</t>
  </si>
  <si>
    <t>aws_1hour.fid-4bbfb0ab_194841cebf7_-6adc</t>
  </si>
  <si>
    <t>2023-08-25T11:00:00</t>
  </si>
  <si>
    <t>aws_1hour.fid-4bbfb0ab_194841cebf7_-6a76</t>
  </si>
  <si>
    <t>2023-08-25T12:00:00</t>
  </si>
  <si>
    <t>aws_1hour.fid-4bbfb0ab_194841cebf7_-6ae6</t>
  </si>
  <si>
    <t>2023-08-25T13:00:00</t>
  </si>
  <si>
    <t>aws_1hour.fid-4bbfb0ab_194841cebf7_-6aa4</t>
  </si>
  <si>
    <t>2023-08-25T14:00:00</t>
  </si>
  <si>
    <t>aws_1hour.fid-4bbfb0ab_194841cebf7_-6aeb</t>
  </si>
  <si>
    <t>2023-08-25T15:00:00</t>
  </si>
  <si>
    <t>aws_1hour.fid-4bbfb0ab_194841cebf7_-6b1f</t>
  </si>
  <si>
    <t>2023-08-25T16:00:00</t>
  </si>
  <si>
    <t>aws_1hour.fid-4bbfb0ab_194841cebf7_-6ab7</t>
  </si>
  <si>
    <t>2023-08-25T17:00:00</t>
  </si>
  <si>
    <t>aws_1hour.fid-4bbfb0ab_194841cebf7_-6a93</t>
  </si>
  <si>
    <t>2023-08-25T18:00:00</t>
  </si>
  <si>
    <t>aws_1hour.fid-4bbfb0ab_194841cebf7_-6a79</t>
  </si>
  <si>
    <t>2023-08-25T19:00:00</t>
  </si>
  <si>
    <t>aws_1hour.fid-4bbfb0ab_194841cebf7_-6a80</t>
  </si>
  <si>
    <t>2023-08-25T20:00:00</t>
  </si>
  <si>
    <t>aws_1hour.fid-4bbfb0ab_194841cebf7_-6b15</t>
  </si>
  <si>
    <t>2023-08-25T21:00:00</t>
  </si>
  <si>
    <t>aws_1hour.fid-4bbfb0ab_194841cebf7_-6a97</t>
  </si>
  <si>
    <t>2023-08-25T22:00:00</t>
  </si>
  <si>
    <t>aws_1hour.fid-4bbfb0ab_194841cebf7_-6ab1</t>
  </si>
  <si>
    <t>2023-08-25T23:00:00</t>
  </si>
  <si>
    <t>aws_1hour.fid-4bbfb0ab_194841cebf7_-6af4</t>
  </si>
  <si>
    <t>2023-08-26T00:00:00</t>
  </si>
  <si>
    <t>aws_1hour.fid-4bbfb0ab_194841cebf7_-6aef</t>
  </si>
  <si>
    <t>2023-08-26T01:00:00</t>
  </si>
  <si>
    <t>aws_1hour.fid-4bbfb0ab_194841cebf7_-6a91</t>
  </si>
  <si>
    <t>2023-08-26T02:00:00</t>
  </si>
  <si>
    <t>aws_1hour.fid-4bbfb0ab_194841cebf7_-6b0e</t>
  </si>
  <si>
    <t>2023-08-26T03:00:00</t>
  </si>
  <si>
    <t>aws_1hour.fid-4bbfb0ab_194841cebf7_-6afd</t>
  </si>
  <si>
    <t>2023-08-26T04:00:00</t>
  </si>
  <si>
    <t>aws_1hour.fid-4bbfb0ab_194841cebf7_-6aaa</t>
  </si>
  <si>
    <t>2023-08-26T05:00:00</t>
  </si>
  <si>
    <t>aws_1hour.fid-4bbfb0ab_194841cebf7_-6a92</t>
  </si>
  <si>
    <t>2023-08-26T06:00:00</t>
  </si>
  <si>
    <t>aws_1hour.fid-4bbfb0ab_194841cebf7_-6a96</t>
  </si>
  <si>
    <t>2023-08-26T07:00:00</t>
  </si>
  <si>
    <t>aws_1hour.fid-4bbfb0ab_194841cebf7_-6aad</t>
  </si>
  <si>
    <t>2023-08-26T08:00:00</t>
  </si>
  <si>
    <t>aws_1hour.fid-4bbfb0ab_194841cebf7_-6ac7</t>
  </si>
  <si>
    <t>2023-08-26T09:00:00</t>
  </si>
  <si>
    <t>aws_1hour.fid-4bbfb0ab_194841cebf7_-6b00</t>
  </si>
  <si>
    <t>2023-08-26T10:00:00</t>
  </si>
  <si>
    <t>aws_1hour.fid-4bbfb0ab_194841cebf7_-6a78</t>
  </si>
  <si>
    <t>2023-08-26T11:00:00</t>
  </si>
  <si>
    <t>aws_1hour.fid-4bbfb0ab_194841cebf7_-6afc</t>
  </si>
  <si>
    <t>2023-08-26T12:00:00</t>
  </si>
  <si>
    <t>aws_1hour.fid-4bbfb0ab_194841cebf7_-6ac0</t>
  </si>
  <si>
    <t>2023-08-26T13:00:00</t>
  </si>
  <si>
    <t>aws_1hour.fid-4bbfb0ab_194841cebf7_-6a6b</t>
  </si>
  <si>
    <t>2023-08-26T14:00:00</t>
  </si>
  <si>
    <t>aws_1hour.fid-4bbfb0ab_194841cebf7_-6ac3</t>
  </si>
  <si>
    <t>2023-08-26T15:00:00</t>
  </si>
  <si>
    <t>aws_1hour.fid-4bbfb0ab_194841cebf7_-6a88</t>
  </si>
  <si>
    <t>2023-08-26T16:00:00</t>
  </si>
  <si>
    <t>aws_1hour.fid-4bbfb0ab_194841cebf7_-6a8c</t>
  </si>
  <si>
    <t>2023-08-26T17:00:00</t>
  </si>
  <si>
    <t>aws_1hour.fid-4bbfb0ab_194841cebf7_-6aa3</t>
  </si>
  <si>
    <t>2023-08-26T18:00:00</t>
  </si>
  <si>
    <t>aws_1hour.fid-4bbfb0ab_194841cebf7_-6a71</t>
  </si>
  <si>
    <t>2023-08-26T19:00:00</t>
  </si>
  <si>
    <t>aws_1hour.fid-4bbfb0ab_194841cebf7_-6aac</t>
  </si>
  <si>
    <t>2023-08-26T20:00:00</t>
  </si>
  <si>
    <t>aws_1hour.fid-4bbfb0ab_194841cebf7_-6af3</t>
  </si>
  <si>
    <t>2023-08-26T21:00:00</t>
  </si>
  <si>
    <t>aws_1hour.fid-4bbfb0ab_194841cebf7_-6ad9</t>
  </si>
  <si>
    <t>2023-08-26T22:00:00</t>
  </si>
  <si>
    <t>aws_1hour.fid-4bbfb0ab_194841cebf7_-6a8b</t>
  </si>
  <si>
    <t>2023-08-26T23:00:00</t>
  </si>
  <si>
    <t>aws_1hour.fid-4bbfb0ab_194841cebf7_-6b18</t>
  </si>
  <si>
    <t>2023-08-27T00:00:00</t>
  </si>
  <si>
    <t>aws_1hour.fid-4bbfb0ab_194841cebf7_-6b08</t>
  </si>
  <si>
    <t>2023-08-27T01:00:00</t>
  </si>
  <si>
    <t>aws_1hour.fid-4bbfb0ab_194841cebf7_-6a7e</t>
  </si>
  <si>
    <t>2023-08-27T02:00:00</t>
  </si>
  <si>
    <t>aws_1hour.fid-4bbfb0ab_194841cebf7_-6a90</t>
  </si>
  <si>
    <t>2023-08-27T03:00:00</t>
  </si>
  <si>
    <t>aws_1hour.fid-4bbfb0ab_194841cebf7_-6a87</t>
  </si>
  <si>
    <t>2023-08-27T04:00:00</t>
  </si>
  <si>
    <t>aws_1hour.fid-4bbfb0ab_194841cebf7_-6ae1</t>
  </si>
  <si>
    <t>2023-08-27T05:00:00</t>
  </si>
  <si>
    <t>aws_1hour.fid-4bbfb0ab_194841cebf7_-6a7d</t>
  </si>
  <si>
    <t>2023-08-27T06:00:00</t>
  </si>
  <si>
    <t>aws_1hour.fid-4bbfb0ab_194841cebf7_-6aa6</t>
  </si>
  <si>
    <t>2023-08-27T07:00:00</t>
  </si>
  <si>
    <t>aws_1hour.fid-4bbfb0ab_194841cebf7_-6b1c</t>
  </si>
  <si>
    <t>2023-08-27T08:00:00</t>
  </si>
  <si>
    <t>aws_1hour.fid-4bbfb0ab_194841cebf7_-6aca</t>
  </si>
  <si>
    <t>2023-08-27T09:00:00</t>
  </si>
  <si>
    <t>aws_1hour.fid-4bbfb0ab_194841cebf7_-6a7c</t>
  </si>
  <si>
    <t>2023-08-27T10:00:00</t>
  </si>
  <si>
    <t>aws_1hour.fid-4bbfb0ab_194841cebf7_-6af1</t>
  </si>
  <si>
    <t>2023-08-27T11:00:00</t>
  </si>
  <si>
    <t>aws_1hour.fid-4bbfb0ab_194841cebf7_-6ac9</t>
  </si>
  <si>
    <t>2023-08-27T12:00:00</t>
  </si>
  <si>
    <t>aws_1hour.fid-4bbfb0ab_194841cebf7_-6ab5</t>
  </si>
  <si>
    <t>2023-08-27T13:00:00</t>
  </si>
  <si>
    <t>aws_1hour.fid-4bbfb0ab_194841cebf7_-6ad4</t>
  </si>
  <si>
    <t>2023-08-27T14:00:00</t>
  </si>
  <si>
    <t>aws_1hour.fid-4bbfb0ab_194841cebf7_-6a85</t>
  </si>
  <si>
    <t>2023-08-27T15:00:00</t>
  </si>
  <si>
    <t>aws_1hour.fid-4bbfb0ab_194841cebf7_-6afb</t>
  </si>
  <si>
    <t>2023-08-27T16:00:00</t>
  </si>
  <si>
    <t>aws_1hour.fid-4bbfb0ab_194841cebf7_-6ae8</t>
  </si>
  <si>
    <t>2023-08-27T17:00:00</t>
  </si>
  <si>
    <t>aws_1hour.fid-4bbfb0ab_194841cebf7_-6aa9</t>
  </si>
  <si>
    <t>2023-08-27T18:00:00</t>
  </si>
  <si>
    <t>aws_1hour.fid-4bbfb0ab_194841cebf7_-6b10</t>
  </si>
  <si>
    <t>2023-08-27T19:00:00</t>
  </si>
  <si>
    <t>aws_1hour.fid-4bbfb0ab_194841cebf7_-6aee</t>
  </si>
  <si>
    <t>2023-08-27T20:00:00</t>
  </si>
  <si>
    <t>aws_1hour.fid-4bbfb0ab_194841cebf7_-6ac6</t>
  </si>
  <si>
    <t>2023-08-27T21:00:00</t>
  </si>
  <si>
    <t>aws_1hour.fid-4bbfb0ab_194841cebf7_-6af6</t>
  </si>
  <si>
    <t>2023-08-27T22:00:00</t>
  </si>
  <si>
    <t>aws_1hour.fid-4bbfb0ab_194841cebf7_-6a9e</t>
  </si>
  <si>
    <t>2023-08-27T23:00:00</t>
  </si>
  <si>
    <t>aws_1hour.fid-4bbfb0ab_194841cebf7_-6a75</t>
  </si>
  <si>
    <t>2023-08-28T00:00:00</t>
  </si>
  <si>
    <t>aws_1hour.fid-4bbfb0ab_194841cebf7_-6ab3</t>
  </si>
  <si>
    <t>2023-08-28T01:00:00</t>
  </si>
  <si>
    <t>aws_1hour.fid-4bbfb0ab_194841cebf7_-6a99</t>
  </si>
  <si>
    <t>2023-08-28T02:00:00</t>
  </si>
  <si>
    <t>aws_1hour.fid-4bbfb0ab_194841cebf7_-6aa8</t>
  </si>
  <si>
    <t>2023-08-28T03:00:00</t>
  </si>
  <si>
    <t>aws_1hour.fid-4bbfb0ab_194841cebf7_-6aa2</t>
  </si>
  <si>
    <t>2023-08-28T04:00:00</t>
  </si>
  <si>
    <t>aws_1hour.fid-4bbfb0ab_194841cebf7_-6a95</t>
  </si>
  <si>
    <t>2023-08-28T05:00:00</t>
  </si>
  <si>
    <t>aws_1hour.fid-4bbfb0ab_194841cebf7_-6b04</t>
  </si>
  <si>
    <t>2023-08-28T06:00:00</t>
  </si>
  <si>
    <t>aws_1hour.fid-4bbfb0ab_194841cebf7_-6a7f</t>
  </si>
  <si>
    <t>2023-08-28T07:00:00</t>
  </si>
  <si>
    <t>aws_1hour.fid-4bbfb0ab_194841cebf7_-6af8</t>
  </si>
  <si>
    <t>2023-08-28T08:00:00</t>
  </si>
  <si>
    <t>aws_1hour.fid-4bbfb0ab_194841cebf7_-6a9c</t>
  </si>
  <si>
    <t>2023-08-28T09:00:00</t>
  </si>
  <si>
    <t>aws_1hour.fid-4bbfb0ab_194841cebf7_-6b5d</t>
  </si>
  <si>
    <t>2023-08-28T10:00:00</t>
  </si>
  <si>
    <t>aws_1hour.fid-4bbfb0ab_194841cebf7_-6b8c</t>
  </si>
  <si>
    <t>2023-08-28T11:00:00</t>
  </si>
  <si>
    <t>aws_1hour.fid-4bbfb0ab_194841cebf7_-6b90</t>
  </si>
  <si>
    <t>2023-08-28T12:00:00</t>
  </si>
  <si>
    <t>aws_1hour.fid-4bbfb0ab_194841cebf7_-6b36</t>
  </si>
  <si>
    <t>2023-08-28T13:00:00</t>
  </si>
  <si>
    <t>aws_1hour.fid-4bbfb0ab_194841cebf7_-6b30</t>
  </si>
  <si>
    <t>2023-08-28T14:00:00</t>
  </si>
  <si>
    <t>aws_1hour.fid-4bbfb0ab_194841cebf7_-6b2c</t>
  </si>
  <si>
    <t>2023-08-28T15:00:00</t>
  </si>
  <si>
    <t>aws_1hour.fid-4bbfb0ab_194841cebf7_-6b4f</t>
  </si>
  <si>
    <t>2023-08-28T16:00:00</t>
  </si>
  <si>
    <t>aws_1hour.fid-4bbfb0ab_194841cebf7_-6b2b</t>
  </si>
  <si>
    <t>2023-08-28T17:00:00</t>
  </si>
  <si>
    <t>aws_1hour.fid-4bbfb0ab_194841cebf7_-6bbd</t>
  </si>
  <si>
    <t>2023-08-28T18:00:00</t>
  </si>
  <si>
    <t>aws_1hour.fid-4bbfb0ab_194841cebf7_-6b86</t>
  </si>
  <si>
    <t>2023-08-28T19:00:00</t>
  </si>
  <si>
    <t>aws_1hour.fid-4bbfb0ab_194841cebf7_-6bcb</t>
  </si>
  <si>
    <t>2023-08-28T20:00:00</t>
  </si>
  <si>
    <t>aws_1hour.fid-4bbfb0ab_194841cebf7_-6b35</t>
  </si>
  <si>
    <t>2023-08-28T21:00:00</t>
  </si>
  <si>
    <t>aws_1hour.fid-4bbfb0ab_194841cebf7_-6b4a</t>
  </si>
  <si>
    <t>2023-08-28T22:00:00</t>
  </si>
  <si>
    <t>aws_1hour.fid-4bbfb0ab_194841cebf7_-6ba1</t>
  </si>
  <si>
    <t>2023-08-28T23:00:00</t>
  </si>
  <si>
    <t>aws_1hour.fid-4bbfb0ab_194841cebf7_-6b68</t>
  </si>
  <si>
    <t>2023-08-29T00:00:00</t>
  </si>
  <si>
    <t>aws_1hour.fid-4bbfb0ab_194841cebf7_-6b5c</t>
  </si>
  <si>
    <t>2023-08-29T01:00:00</t>
  </si>
  <si>
    <t>aws_1hour.fid-4bbfb0ab_194841cebf7_-6b49</t>
  </si>
  <si>
    <t>2023-08-29T02:00:00</t>
  </si>
  <si>
    <t>aws_1hour.fid-4bbfb0ab_194841cebf7_-6bc3</t>
  </si>
  <si>
    <t>2023-08-29T03:00:00</t>
  </si>
  <si>
    <t>aws_1hour.fid-4bbfb0ab_194841cebf7_-6b46</t>
  </si>
  <si>
    <t>2023-08-29T04:00:00</t>
  </si>
  <si>
    <t>aws_1hour.fid-4bbfb0ab_194841cebf7_-6bc1</t>
  </si>
  <si>
    <t>2023-08-29T05:00:00</t>
  </si>
  <si>
    <t>aws_1hour.fid-4bbfb0ab_194841cebf7_-6bb3</t>
  </si>
  <si>
    <t>2023-08-29T06:00:00</t>
  </si>
  <si>
    <t>aws_1hour.fid-4bbfb0ab_194841cebf7_-6b40</t>
  </si>
  <si>
    <t>2023-08-29T07:00:00</t>
  </si>
  <si>
    <t>aws_1hour.fid-4bbfb0ab_194841cebf7_-6bad</t>
  </si>
  <si>
    <t>2023-08-29T08:00:00</t>
  </si>
  <si>
    <t>aws_1hour.fid-4bbfb0ab_194841cebf7_-6b7c</t>
  </si>
  <si>
    <t>2023-08-29T09:00:00</t>
  </si>
  <si>
    <t>aws_1hour.fid-4bbfb0ab_194841cebf7_-6b3f</t>
  </si>
  <si>
    <t>2023-08-29T10:00:00</t>
  </si>
  <si>
    <t>aws_1hour.fid-4bbfb0ab_194841cebf7_-6b45</t>
  </si>
  <si>
    <t>2023-08-29T11:00:00</t>
  </si>
  <si>
    <t>aws_1hour.fid-4bbfb0ab_194841cebf7_-6b7b</t>
  </si>
  <si>
    <t>2023-08-29T12:00:00</t>
  </si>
  <si>
    <t>aws_1hour.fid-4bbfb0ab_194841cebf7_-6b91</t>
  </si>
  <si>
    <t>2023-08-29T13:00:00</t>
  </si>
  <si>
    <t>aws_1hour.fid-4bbfb0ab_194841cebf7_-6ba8</t>
  </si>
  <si>
    <t>2023-08-29T14:00:00</t>
  </si>
  <si>
    <t>aws_1hour.fid-4bbfb0ab_194841cebf7_-6bac</t>
  </si>
  <si>
    <t>2023-08-29T15:00:00</t>
  </si>
  <si>
    <t>aws_1hour.fid-4bbfb0ab_194841cebf7_-6b76</t>
  </si>
  <si>
    <t>2023-08-29T16:00:00</t>
  </si>
  <si>
    <t>aws_1hour.fid-4bbfb0ab_194841cebf7_-6b3a</t>
  </si>
  <si>
    <t>2023-08-29T17:00:00</t>
  </si>
  <si>
    <t>aws_1hour.fid-4bbfb0ab_194841cebf7_-6b85</t>
  </si>
  <si>
    <t>2023-08-29T18:00:00</t>
  </si>
  <si>
    <t>aws_1hour.fid-4bbfb0ab_194841cebf7_-6bca</t>
  </si>
  <si>
    <t>2023-08-29T19:00:00</t>
  </si>
  <si>
    <t>aws_1hour.fid-4bbfb0ab_194841cebf7_-6b70</t>
  </si>
  <si>
    <t>2023-08-29T20:00:00</t>
  </si>
  <si>
    <t>aws_1hour.fid-4bbfb0ab_194841cebf7_-6b5b</t>
  </si>
  <si>
    <t>2023-08-29T21:00:00</t>
  </si>
  <si>
    <t>aws_1hour.fid-4bbfb0ab_194841cebf7_-6b5a</t>
  </si>
  <si>
    <t>2023-08-29T22:00:00</t>
  </si>
  <si>
    <t>aws_1hour.fid-4bbfb0ab_194841cebf7_-6b57</t>
  </si>
  <si>
    <t>2023-08-29T23:00:00</t>
  </si>
  <si>
    <t>aws_1hour.fid-4bbfb0ab_194841cebf7_-6bb7</t>
  </si>
  <si>
    <t>2023-08-30T00:00:00</t>
  </si>
  <si>
    <t>aws_1hour.fid-4bbfb0ab_194841cebf7_-6b98</t>
  </si>
  <si>
    <t>2023-08-30T01:00:00</t>
  </si>
  <si>
    <t>aws_1hour.fid-4bbfb0ab_194841cebf7_-6b48</t>
  </si>
  <si>
    <t>2023-08-30T02:00:00</t>
  </si>
  <si>
    <t>aws_1hour.fid-4bbfb0ab_194841cebf7_-6b71</t>
  </si>
  <si>
    <t>2023-08-30T03:00:00</t>
  </si>
  <si>
    <t>aws_1hour.fid-4bbfb0ab_194841cebf7_-6b2a</t>
  </si>
  <si>
    <t>2023-08-30T04:00:00</t>
  </si>
  <si>
    <t>aws_1hour.fid-4bbfb0ab_194841cebf7_-6b60</t>
  </si>
  <si>
    <t>2023-08-30T05:00:00</t>
  </si>
  <si>
    <t>aws_1hour.fid-4bbfb0ab_194841cebf7_-6b80</t>
  </si>
  <si>
    <t>2023-08-30T06:00:00</t>
  </si>
  <si>
    <t>aws_1hour.fid-4bbfb0ab_194841cebf7_-6b84</t>
  </si>
  <si>
    <t>2023-08-30T07:00:00</t>
  </si>
  <si>
    <t>aws_1hour.fid-4bbfb0ab_194841cebf7_-6b6f</t>
  </si>
  <si>
    <t>2023-08-30T08:00:00</t>
  </si>
  <si>
    <t>aws_1hour.fid-4bbfb0ab_194841cebf7_-6b79</t>
  </si>
  <si>
    <t>2023-08-30T09:00:00</t>
  </si>
  <si>
    <t>aws_1hour.fid-4bbfb0ab_194841cebf7_-6bc8</t>
  </si>
  <si>
    <t>2023-08-30T10:00:00</t>
  </si>
  <si>
    <t>aws_1hour.fid-4bbfb0ab_194841cebf7_-6b27</t>
  </si>
  <si>
    <t>2023-08-30T11:00:00</t>
  </si>
  <si>
    <t>aws_1hour.fid-4bbfb0ab_194841cebf7_-6b5f</t>
  </si>
  <si>
    <t>2023-08-30T12:00:00</t>
  </si>
  <si>
    <t>aws_1hour.fid-4bbfb0ab_194841cebf7_-6b55</t>
  </si>
  <si>
    <t>2023-08-30T13:00:00</t>
  </si>
  <si>
    <t>aws_1hour.fid-4bbfb0ab_194841cebf7_-6b38</t>
  </si>
  <si>
    <t>2023-08-30T14:00:00</t>
  </si>
  <si>
    <t>aws_1hour.fid-4bbfb0ab_194841cebf7_-6b7f</t>
  </si>
  <si>
    <t>2023-08-30T15:00:00</t>
  </si>
  <si>
    <t>aws_1hour.fid-4bbfb0ab_194841cebf7_-6b89</t>
  </si>
  <si>
    <t>2023-08-30T16:00:00</t>
  </si>
  <si>
    <t>aws_1hour.fid-4bbfb0ab_194841cebf7_-6b41</t>
  </si>
  <si>
    <t>2023-08-30T17:00:00</t>
  </si>
  <si>
    <t>aws_1hour.fid-4bbfb0ab_194841cebf7_-6bb6</t>
  </si>
  <si>
    <t>2023-08-30T18:00:00</t>
  </si>
  <si>
    <t>aws_1hour.fid-4bbfb0ab_194841cebf7_-6bb2</t>
  </si>
  <si>
    <t>2023-08-30T19:00:00</t>
  </si>
  <si>
    <t>aws_1hour.fid-4bbfb0ab_194841cebf7_-6b75</t>
  </si>
  <si>
    <t>2023-08-30T20:00:00</t>
  </si>
  <si>
    <t>aws_1hour.fid-4bbfb0ab_194841cebf7_-6b88</t>
  </si>
  <si>
    <t>2023-08-30T21:00:00</t>
  </si>
  <si>
    <t>aws_1hour.fid-4bbfb0ab_194841cebf7_-6bbc</t>
  </si>
  <si>
    <t>2023-08-30T22:00:00</t>
  </si>
  <si>
    <t>aws_1hour.fid-4bbfb0ab_194841cebf7_-6b56</t>
  </si>
  <si>
    <t>2023-08-30T23:00:00</t>
  </si>
  <si>
    <t>aws_1hour.fid-4bbfb0ab_194841cebf7_-6b8f</t>
  </si>
  <si>
    <t>2023-08-31T00:00:00</t>
  </si>
  <si>
    <t>aws_1hour.fid-4bbfb0ab_194841cebf7_-6b8e</t>
  </si>
  <si>
    <t>2023-08-31T01:00:00</t>
  </si>
  <si>
    <t>aws_1hour.fid-4bbfb0ab_194841cebf7_-6b4e</t>
  </si>
  <si>
    <t>2023-08-31T02:00:00</t>
  </si>
  <si>
    <t>aws_1hour.fid-4bbfb0ab_194841cebf7_-6b72</t>
  </si>
  <si>
    <t>2023-08-31T03:00:00</t>
  </si>
  <si>
    <t>aws_1hour.fid-4bbfb0ab_194841cebf7_-6b67</t>
  </si>
  <si>
    <t>2023-08-31T04:00:00</t>
  </si>
  <si>
    <t>aws_1hour.fid-4bbfb0ab_194841cebf7_-6b6e</t>
  </si>
  <si>
    <t>2023-08-31T05:00:00</t>
  </si>
  <si>
    <t>aws_1hour.fid-4bbfb0ab_194841cebf7_-6bc7</t>
  </si>
  <si>
    <t>2023-08-31T06:00:00</t>
  </si>
  <si>
    <t>aws_1hour.fid-4bbfb0ab_194841cebf7_-6bc9</t>
  </si>
  <si>
    <t>2023-08-31T07:00:00</t>
  </si>
  <si>
    <t>aws_1hour.fid-4bbfb0ab_194841cebf7_-6bc6</t>
  </si>
  <si>
    <t>2023-08-31T08:00:00</t>
  </si>
  <si>
    <t>aws_1hour.fid-4bbfb0ab_194841cebf7_-6b2f</t>
  </si>
  <si>
    <t>2023-08-31T09:00:00</t>
  </si>
  <si>
    <t>aws_1hour.fid-4bbfb0ab_194841cebf7_-6b66</t>
  </si>
  <si>
    <t>2023-08-31T10:00:00</t>
  </si>
  <si>
    <t>aws_1hour.fid-4bbfb0ab_194841cebf7_-6b69</t>
  </si>
  <si>
    <t>2023-08-31T11:00:00</t>
  </si>
  <si>
    <t>aws_1hour.fid-4bbfb0ab_194841cebf7_-6b53</t>
  </si>
  <si>
    <t>2023-08-31T12:00:00</t>
  </si>
  <si>
    <t>aws_1hour.fid-4bbfb0ab_194841cebf7_-6ba7</t>
  </si>
  <si>
    <t>2023-08-31T13:00:00</t>
  </si>
  <si>
    <t>aws_1hour.fid-4bbfb0ab_194841cebf7_-6b83</t>
  </si>
  <si>
    <t>2023-08-31T14:00:00</t>
  </si>
  <si>
    <t>aws_1hour.fid-4bbfb0ab_194841cebf7_-6bc5</t>
  </si>
  <si>
    <t>2023-08-31T15:00:00</t>
  </si>
  <si>
    <t>aws_1hour.fid-4bbfb0ab_194841cebf7_-6b7a</t>
  </si>
  <si>
    <t>2023-08-31T16:00:00</t>
  </si>
  <si>
    <t>aws_1hour.fid-4bbfb0ab_194841cebf7_-6b26</t>
  </si>
  <si>
    <t>2023-08-31T17:00:00</t>
  </si>
  <si>
    <t>aws_1hour.fid-4bbfb0ab_194841cebf7_-6b54</t>
  </si>
  <si>
    <t>2023-08-31T18:00:00</t>
  </si>
  <si>
    <t>aws_1hour.fid-4bbfb0ab_194841cebf7_-6bbb</t>
  </si>
  <si>
    <t>2023-08-31T19:00:00</t>
  </si>
  <si>
    <t>aws_1hour.fid-4bbfb0ab_194841cebf7_-6b29</t>
  </si>
  <si>
    <t>2023-08-31T20:00:00</t>
  </si>
  <si>
    <t>aws_1hour.fid-4bbfb0ab_194841cebf7_-6b74</t>
  </si>
  <si>
    <t>2023-08-31T21:00:00</t>
  </si>
  <si>
    <t>aws_1hour.fid-4bbfb0ab_194841cebf7_-6b4d</t>
  </si>
  <si>
    <t>2023-08-31T22:00:00</t>
  </si>
  <si>
    <t>aws_1hour.fid-4bbfb0ab_194841cebf7_-6bb1</t>
  </si>
  <si>
    <t>2023-08-31T23:00:00</t>
  </si>
  <si>
    <t>aws_1hour.fid-4bbfb0ab_194841cebf7_-6b25</t>
  </si>
  <si>
    <t>2023-09-01T00:00:00</t>
  </si>
  <si>
    <t>aws_1hour.fid-4bbfb0ab_194841cebf7_-6bb0</t>
  </si>
  <si>
    <t>2023-09-01T01:00:00</t>
  </si>
  <si>
    <t>aws_1hour.fid-4bbfb0ab_194841cebf7_-6b4c</t>
  </si>
  <si>
    <t>2023-09-01T02:00:00</t>
  </si>
  <si>
    <t>aws_1hour.fid-4bbfb0ab_194841cebf7_-6b59</t>
  </si>
  <si>
    <t>2023-09-01T03:00:00</t>
  </si>
  <si>
    <t>aws_1hour.fid-4bbfb0ab_194841cebf7_-6ba0</t>
  </si>
  <si>
    <t>2023-09-01T04:00:00</t>
  </si>
  <si>
    <t>aws_1hour.fid-4bbfb0ab_194841cebf7_-6b23</t>
  </si>
  <si>
    <t>2023-09-01T05:00:00</t>
  </si>
  <si>
    <t>aws_1hour.fid-4bbfb0ab_194841cebf7_-6ba6</t>
  </si>
  <si>
    <t>2023-09-01T06:00:00</t>
  </si>
  <si>
    <t>aws_1hour.fid-4bbfb0ab_194841cebf7_-6b65</t>
  </si>
  <si>
    <t>2023-09-01T07:00:00</t>
  </si>
  <si>
    <t>aws_1hour.fid-4bbfb0ab_194841cebf7_-6b95</t>
  </si>
  <si>
    <t>2023-09-01T08:00:00</t>
  </si>
  <si>
    <t>aws_1hour.fid-4bbfb0ab_194841cebf7_-6b58</t>
  </si>
  <si>
    <t>2023-09-01T09:00:00</t>
  </si>
  <si>
    <t>aws_1hour.fid-4bbfb0ab_194841cebf7_-6b2e</t>
  </si>
  <si>
    <t>2023-09-01T10:00:00</t>
  </si>
  <si>
    <t>aws_1hour.fid-4bbfb0ab_194841cebf7_-6bc0</t>
  </si>
  <si>
    <t>2023-09-01T11:00:00</t>
  </si>
  <si>
    <t>aws_1hour.fid-4bbfb0ab_194841cebf7_-6ba5</t>
  </si>
  <si>
    <t>2023-09-01T12:00:00</t>
  </si>
  <si>
    <t>aws_1hour.fid-4bbfb0ab_194841cebf7_-6b8b</t>
  </si>
  <si>
    <t>2023-09-01T13:00:00</t>
  </si>
  <si>
    <t>aws_1hour.fid-4bbfb0ab_194841cebf7_-6b3d</t>
  </si>
  <si>
    <t>2023-09-01T14:00:00</t>
  </si>
  <si>
    <t>aws_1hour.fid-4bbfb0ab_194841cebf7_-6b3c</t>
  </si>
  <si>
    <t>2023-09-01T15:00:00</t>
  </si>
  <si>
    <t>aws_1hour.fid-4bbfb0ab_194841cebf7_-6b6d</t>
  </si>
  <si>
    <t>2023-09-01T16:00:00</t>
  </si>
  <si>
    <t>aws_1hour.fid-4bbfb0ab_194841cebf7_-6b94</t>
  </si>
  <si>
    <t>2023-09-01T17:00:00</t>
  </si>
  <si>
    <t>aws_1hour.fid-4bbfb0ab_194841cebf7_-6baa</t>
  </si>
  <si>
    <t>2023-09-01T18:00:00</t>
  </si>
  <si>
    <t>aws_1hour.fid-4bbfb0ab_194841cebf7_-6bb5</t>
  </si>
  <si>
    <t>2023-09-01T19:00:00</t>
  </si>
  <si>
    <t>aws_1hour.fid-4bbfb0ab_194841cebf7_-6b52</t>
  </si>
  <si>
    <t>2023-09-01T20:00:00</t>
  </si>
  <si>
    <t>aws_1hour.fid-4bbfb0ab_194841cebf7_-6b9d</t>
  </si>
  <si>
    <t>2023-09-01T21:00:00</t>
  </si>
  <si>
    <t>aws_1hour.fid-4bbfb0ab_194841cebf7_-6b9c</t>
  </si>
  <si>
    <t>2023-09-01T22:00:00</t>
  </si>
  <si>
    <t>aws_1hour.fid-4bbfb0ab_194841cebf7_-6b39</t>
  </si>
  <si>
    <t>2023-09-01T23:00:00</t>
  </si>
  <si>
    <t>aws_1hour.fid-4bbfb0ab_194841cebf7_-6b5e</t>
  </si>
  <si>
    <t>2023-09-02T00:00:00</t>
  </si>
  <si>
    <t>aws_1hour.fid-4bbfb0ab_194841cebf7_-6b32</t>
  </si>
  <si>
    <t>2023-09-02T01:00:00</t>
  </si>
  <si>
    <t>aws_1hour.fid-4bbfb0ab_194841cebf7_-6b51</t>
  </si>
  <si>
    <t>2023-09-02T02:00:00</t>
  </si>
  <si>
    <t>aws_1hour.fid-4bbfb0ab_194841cebf7_-6b78</t>
  </si>
  <si>
    <t>2023-09-02T03:00:00</t>
  </si>
  <si>
    <t>aws_1hour.fid-4bbfb0ab_194841cebf7_-6ba4</t>
  </si>
  <si>
    <t>2023-09-02T04:00:00</t>
  </si>
  <si>
    <t>aws_1hour.fid-4bbfb0ab_194841cebf7_-6b8d</t>
  </si>
  <si>
    <t>2023-09-02T05:00:00</t>
  </si>
  <si>
    <t>aws_1hour.fid-4bbfb0ab_194841cebf7_-6b44</t>
  </si>
  <si>
    <t>2023-09-02T06:00:00</t>
  </si>
  <si>
    <t>aws_1hour.fid-4bbfb0ab_194841cebf7_-6b24</t>
  </si>
  <si>
    <t>2023-09-02T07:00:00</t>
  </si>
  <si>
    <t>aws_1hour.fid-4bbfb0ab_194841cebf7_-6b34</t>
  </si>
  <si>
    <t>2023-09-02T08:00:00</t>
  </si>
  <si>
    <t>aws_1hour.fid-4bbfb0ab_194841cebf7_-6baf</t>
  </si>
  <si>
    <t>2023-09-02T09:00:00</t>
  </si>
  <si>
    <t>aws_1hour.fid-4bbfb0ab_194841cebf7_-6b93</t>
  </si>
  <si>
    <t>2023-09-02T10:00:00</t>
  </si>
  <si>
    <t>aws_1hour.fid-4bbfb0ab_194841cebf7_-6b64</t>
  </si>
  <si>
    <t>2023-09-02T11:00:00</t>
  </si>
  <si>
    <t>aws_1hour.fid-4bbfb0ab_194841cebf7_-6b8a</t>
  </si>
  <si>
    <t>2023-09-02T12:00:00</t>
  </si>
  <si>
    <t>aws_1hour.fid-4bbfb0ab_194841cebf7_-6bba</t>
  </si>
  <si>
    <t>2023-09-02T13:00:00</t>
  </si>
  <si>
    <t>aws_1hour.fid-4bbfb0ab_194841cebf7_-6b43</t>
  </si>
  <si>
    <t>2023-09-02T14:00:00</t>
  </si>
  <si>
    <t>aws_1hour.fid-4bbfb0ab_194841cebf7_-6b28</t>
  </si>
  <si>
    <t>2023-09-02T15:00:00</t>
  </si>
  <si>
    <t>aws_1hour.fid-4bbfb0ab_194841cebf7_-6b97</t>
  </si>
  <si>
    <t>2023-09-02T16:00:00</t>
  </si>
  <si>
    <t>aws_1hour.fid-4bbfb0ab_194841cebf7_-6b3e</t>
  </si>
  <si>
    <t>2023-09-02T17:00:00</t>
  </si>
  <si>
    <t>aws_1hour.fid-4bbfb0ab_194841cebf7_-6b9f</t>
  </si>
  <si>
    <t>2023-09-02T18:00:00</t>
  </si>
  <si>
    <t>aws_1hour.fid-4bbfb0ab_194841cebf7_-6b77</t>
  </si>
  <si>
    <t>2023-09-02T19:00:00</t>
  </si>
  <si>
    <t>aws_1hour.fid-4bbfb0ab_194841cebf7_-6b96</t>
  </si>
  <si>
    <t>2023-09-02T20:00:00</t>
  </si>
  <si>
    <t>aws_1hour.fid-4bbfb0ab_194841cebf7_-6b9b</t>
  </si>
  <si>
    <t>2023-09-02T21:00:00</t>
  </si>
  <si>
    <t>aws_1hour.fid-4bbfb0ab_194841cebf7_-6b2d</t>
  </si>
  <si>
    <t>2023-09-02T22:00:00</t>
  </si>
  <si>
    <t>aws_1hour.fid-4bbfb0ab_194841cebf7_-6b37</t>
  </si>
  <si>
    <t>2023-09-02T23:00:00</t>
  </si>
  <si>
    <t>aws_1hour.fid-4bbfb0ab_194841cebf7_-6bae</t>
  </si>
  <si>
    <t>2023-09-03T00:00:00</t>
  </si>
  <si>
    <t>aws_1hour.fid-4bbfb0ab_194841cebf7_-6ba3</t>
  </si>
  <si>
    <t>2023-09-03T01:00:00</t>
  </si>
  <si>
    <t>aws_1hour.fid-4bbfb0ab_194841cebf7_-6b92</t>
  </si>
  <si>
    <t>2023-09-03T02:00:00</t>
  </si>
  <si>
    <t>aws_1hour.fid-4bbfb0ab_194841cebf7_-6b47</t>
  </si>
  <si>
    <t>2023-09-03T03:00:00</t>
  </si>
  <si>
    <t>aws_1hour.fid-4bbfb0ab_194841cebf7_-6b6c</t>
  </si>
  <si>
    <t>2023-09-03T04:00:00</t>
  </si>
  <si>
    <t>aws_1hour.fid-4bbfb0ab_194841cebf7_-6b82</t>
  </si>
  <si>
    <t>2023-09-03T05:00:00</t>
  </si>
  <si>
    <t>aws_1hour.fid-4bbfb0ab_194841cebf7_-6b73</t>
  </si>
  <si>
    <t>2023-09-03T06:00:00</t>
  </si>
  <si>
    <t>aws_1hour.fid-4bbfb0ab_194841cebf7_-6b9a</t>
  </si>
  <si>
    <t>2023-09-03T07:00:00</t>
  </si>
  <si>
    <t>aws_1hour.fid-4bbfb0ab_194841cebf7_-6ba2</t>
  </si>
  <si>
    <t>2023-09-03T08:00:00</t>
  </si>
  <si>
    <t>aws_1hour.fid-4bbfb0ab_194841cebf7_-6bb8</t>
  </si>
  <si>
    <t>2023-09-03T09:00:00</t>
  </si>
  <si>
    <t>aws_1hour.fid-4bbfb0ab_194841cebf7_-6b9e</t>
  </si>
  <si>
    <t>2023-09-03T10:00:00</t>
  </si>
  <si>
    <t>aws_1hour.fid-4bbfb0ab_194841cebf7_-6b4b</t>
  </si>
  <si>
    <t>2023-09-03T11:00:00</t>
  </si>
  <si>
    <t>aws_1hour.fid-4bbfb0ab_194841cebf7_-6bc2</t>
  </si>
  <si>
    <t>2023-09-03T12:00:00</t>
  </si>
  <si>
    <t>aws_1hour.fid-4bbfb0ab_194841cebf7_-6bbe</t>
  </si>
  <si>
    <t>2023-09-03T13:00:00</t>
  </si>
  <si>
    <t>aws_1hour.fid-4bbfb0ab_194841cebf7_-6b50</t>
  </si>
  <si>
    <t>2023-09-03T14:00:00</t>
  </si>
  <si>
    <t>aws_1hour.fid-4bbfb0ab_194841cebf7_-6bb9</t>
  </si>
  <si>
    <t>2023-09-03T15:00:00</t>
  </si>
  <si>
    <t>aws_1hour.fid-4bbfb0ab_194841cebf7_-6b31</t>
  </si>
  <si>
    <t>2023-09-03T16:00:00</t>
  </si>
  <si>
    <t>aws_1hour.fid-4bbfb0ab_194841cebf7_-6b3b</t>
  </si>
  <si>
    <t>2023-09-03T17:00:00</t>
  </si>
  <si>
    <t>aws_1hour.fid-4bbfb0ab_194841cebf7_-6b63</t>
  </si>
  <si>
    <t>2023-09-03T18:00:00</t>
  </si>
  <si>
    <t>aws_1hour.fid-4bbfb0ab_194841cebf7_-6b81</t>
  </si>
  <si>
    <t>2023-09-03T19:00:00</t>
  </si>
  <si>
    <t>aws_1hour.fid-4bbfb0ab_194841cebf7_-6b87</t>
  </si>
  <si>
    <t>2023-09-03T20:00:00</t>
  </si>
  <si>
    <t>aws_1hour.fid-4bbfb0ab_194841cebf7_-6b22</t>
  </si>
  <si>
    <t>2023-09-03T21:00:00</t>
  </si>
  <si>
    <t>aws_1hour.fid-4bbfb0ab_194841cebf7_-6bb4</t>
  </si>
  <si>
    <t>2023-09-03T22:00:00</t>
  </si>
  <si>
    <t>aws_1hour.fid-4bbfb0ab_194841cebf7_-6b99</t>
  </si>
  <si>
    <t>2023-09-03T23:00:00</t>
  </si>
  <si>
    <t>aws_1hour.fid-4bbfb0ab_194841cebf7_-6bc4</t>
  </si>
  <si>
    <t>2023-09-04T00:00:00</t>
  </si>
  <si>
    <t>aws_1hour.fid-4bbfb0ab_194841cebf7_-6b6b</t>
  </si>
  <si>
    <t>2023-09-04T01:00:00</t>
  </si>
  <si>
    <t>aws_1hour.fid-4bbfb0ab_194841cebf7_-6b62</t>
  </si>
  <si>
    <t>2023-09-04T02:00:00</t>
  </si>
  <si>
    <t>aws_1hour.fid-4bbfb0ab_194841cebf7_-6ba9</t>
  </si>
  <si>
    <t>2023-09-04T03:00:00</t>
  </si>
  <si>
    <t>aws_1hour.fid-4bbfb0ab_194841cebf7_-6bab</t>
  </si>
  <si>
    <t>2023-09-04T04:00:00</t>
  </si>
  <si>
    <t>aws_1hour.fid-4bbfb0ab_194841cebf7_-6b7e</t>
  </si>
  <si>
    <t>2023-09-04T05:00:00</t>
  </si>
  <si>
    <t>aws_1hour.fid-4bbfb0ab_194841cebf7_-6b7d</t>
  </si>
  <si>
    <t>2023-09-04T06:00:00</t>
  </si>
  <si>
    <t>aws_1hour.fid-4bbfb0ab_194841cebf7_-6b61</t>
  </si>
  <si>
    <t>2023-09-04T07:00:00</t>
  </si>
  <si>
    <t>aws_1hour.fid-4bbfb0ab_194841cebf7_-6bbf</t>
  </si>
  <si>
    <t>2023-09-04T08:00:00</t>
  </si>
  <si>
    <t>aws_1hour.fid-4bbfb0ab_194841cebf7_-6b33</t>
  </si>
  <si>
    <t>2023-09-04T09:00:00</t>
  </si>
  <si>
    <t>aws_1hour.fid-4bbfb0ab_194841cebf7_-6c46</t>
  </si>
  <si>
    <t>2023-09-04T10:00:00</t>
  </si>
  <si>
    <t>aws_1hour.fid-4bbfb0ab_194841cebf7_-6c5b</t>
  </si>
  <si>
    <t>2023-09-04T11:00:00</t>
  </si>
  <si>
    <t>aws_1hour.fid-4bbfb0ab_194841cebf7_-6c6b</t>
  </si>
  <si>
    <t>2023-09-04T12:00:00</t>
  </si>
  <si>
    <t>aws_1hour.fid-4bbfb0ab_194841cebf7_-6c05</t>
  </si>
  <si>
    <t>2023-09-04T13:00:00</t>
  </si>
  <si>
    <t>aws_1hour.fid-4bbfb0ab_194841cebf7_-6c22</t>
  </si>
  <si>
    <t>2023-09-04T14:00:00</t>
  </si>
  <si>
    <t>aws_1hour.fid-4bbfb0ab_194841cebf7_-6c09</t>
  </si>
  <si>
    <t>2023-09-04T15:00:00</t>
  </si>
  <si>
    <t>aws_1hour.fid-4bbfb0ab_194841cebf7_-6be2</t>
  </si>
  <si>
    <t>2023-09-04T16:00:00</t>
  </si>
  <si>
    <t>aws_1hour.fid-4bbfb0ab_194841cebf7_-6c3a</t>
  </si>
  <si>
    <t>2023-09-04T17:00:00</t>
  </si>
  <si>
    <t>aws_1hour.fid-4bbfb0ab_194841cebf7_-6c4d</t>
  </si>
  <si>
    <t>2023-09-04T18:00:00</t>
  </si>
  <si>
    <t>aws_1hour.fid-4bbfb0ab_194841cebf7_-6c54</t>
  </si>
  <si>
    <t>2023-09-04T19:00:00</t>
  </si>
  <si>
    <t>aws_1hour.fid-4bbfb0ab_194841cebf7_-6c10</t>
  </si>
  <si>
    <t>2023-09-04T20:00:00</t>
  </si>
  <si>
    <t>aws_1hour.fid-4bbfb0ab_194841cebf7_-6be4</t>
  </si>
  <si>
    <t>2023-09-04T21:00:00</t>
  </si>
  <si>
    <t>aws_1hour.fid-4bbfb0ab_194841cebf7_-6c39</t>
  </si>
  <si>
    <t>2023-09-04T22:00:00</t>
  </si>
  <si>
    <t>aws_1hour.fid-4bbfb0ab_194841cebf7_-6c04</t>
  </si>
  <si>
    <t>2023-09-04T23:00:00</t>
  </si>
  <si>
    <t>aws_1hour.fid-4bbfb0ab_194841cebf7_-6bd1</t>
  </si>
  <si>
    <t>2023-09-05T00:00:00</t>
  </si>
  <si>
    <t>aws_1hour.fid-4bbfb0ab_194841cebf7_-6c26</t>
  </si>
  <si>
    <t>2023-09-05T01:00:00</t>
  </si>
  <si>
    <t>aws_1hour.fid-4bbfb0ab_194841cebf7_-6be1</t>
  </si>
  <si>
    <t>2023-09-05T02:00:00</t>
  </si>
  <si>
    <t>aws_1hour.fid-4bbfb0ab_194841cebf7_-6c71</t>
  </si>
  <si>
    <t>2023-09-05T03:00:00</t>
  </si>
  <si>
    <t>aws_1hour.fid-4bbfb0ab_194841cebf7_-6c25</t>
  </si>
  <si>
    <t>2023-09-05T04:00:00</t>
  </si>
  <si>
    <t>aws_1hour.fid-4bbfb0ab_194841cebf7_-6bcd</t>
  </si>
  <si>
    <t>2023-09-05T05:00:00</t>
  </si>
  <si>
    <t>aws_1hour.fid-4bbfb0ab_194841cebf7_-6c74</t>
  </si>
  <si>
    <t>2023-09-05T06:00:00</t>
  </si>
  <si>
    <t>aws_1hour.fid-4bbfb0ab_194841cebf7_-6bf0</t>
  </si>
  <si>
    <t>2023-09-05T07:00:00</t>
  </si>
  <si>
    <t>aws_1hour.fid-4bbfb0ab_194841cebf7_-6c5a</t>
  </si>
  <si>
    <t>2023-09-05T08:00:00</t>
  </si>
  <si>
    <t>aws_1hour.fid-4bbfb0ab_194841cebf7_-6c6e</t>
  </si>
  <si>
    <t>2023-09-05T09:00:00</t>
  </si>
  <si>
    <t>aws_1hour.fid-4bbfb0ab_194841cebf7_-6bf4</t>
  </si>
  <si>
    <t>2023-09-05T10:00:00</t>
  </si>
  <si>
    <t>aws_1hour.fid-4bbfb0ab_194841cebf7_-6bdf</t>
  </si>
  <si>
    <t>2023-09-05T11:00:00</t>
  </si>
  <si>
    <t>aws_1hour.fid-4bbfb0ab_194841cebf7_-6c2c</t>
  </si>
  <si>
    <t>2023-09-05T12:00:00</t>
  </si>
  <si>
    <t>aws_1hour.fid-4bbfb0ab_194841cebf7_-6bd4</t>
  </si>
  <si>
    <t>2023-09-05T13:00:00</t>
  </si>
  <si>
    <t>aws_1hour.fid-4bbfb0ab_194841cebf7_-6c2b</t>
  </si>
  <si>
    <t>2023-09-05T14:00:00</t>
  </si>
  <si>
    <t>aws_1hour.fid-4bbfb0ab_194841cebf7_-6c3f</t>
  </si>
  <si>
    <t>2023-09-05T15:00:00</t>
  </si>
  <si>
    <t>aws_1hour.fid-4bbfb0ab_194841cebf7_-6c14</t>
  </si>
  <si>
    <t>2023-09-05T16:00:00</t>
  </si>
  <si>
    <t>aws_1hour.fid-4bbfb0ab_194841cebf7_-6c58</t>
  </si>
  <si>
    <t>2023-09-05T17:00:00</t>
  </si>
  <si>
    <t>aws_1hour.fid-4bbfb0ab_194841cebf7_-6c4e</t>
  </si>
  <si>
    <t>2023-09-05T18:00:00</t>
  </si>
  <si>
    <t>aws_1hour.fid-4bbfb0ab_194841cebf7_-6bd0</t>
  </si>
  <si>
    <t>2023-09-05T19:00:00</t>
  </si>
  <si>
    <t>aws_1hour.fid-4bbfb0ab_194841cebf7_-6bee</t>
  </si>
  <si>
    <t>2023-09-05T20:00:00</t>
  </si>
  <si>
    <t>aws_1hour.fid-4bbfb0ab_194841cebf7_-6c0f</t>
  </si>
  <si>
    <t>2023-09-05T21:00:00</t>
  </si>
  <si>
    <t>aws_1hour.fid-4bbfb0ab_194841cebf7_-6c21</t>
  </si>
  <si>
    <t>2023-09-05T22:00:00</t>
  </si>
  <si>
    <t>aws_1hour.fid-4bbfb0ab_194841cebf7_-6c1d</t>
  </si>
  <si>
    <t>2023-09-05T23:00:00</t>
  </si>
  <si>
    <t>aws_1hour.fid-4bbfb0ab_194841cebf7_-6c45</t>
  </si>
  <si>
    <t>2023-09-06T00:00:00</t>
  </si>
  <si>
    <t>aws_1hour.fid-4bbfb0ab_194841cebf7_-6c44</t>
  </si>
  <si>
    <t>2023-09-06T01:00:00</t>
  </si>
  <si>
    <t>aws_1hour.fid-4bbfb0ab_194841cebf7_-6bfd</t>
  </si>
  <si>
    <t>2023-09-06T02:00:00</t>
  </si>
  <si>
    <t>aws_1hour.fid-4bbfb0ab_194841cebf7_-6c42</t>
  </si>
  <si>
    <t>2023-09-06T03:00:00</t>
  </si>
  <si>
    <t>aws_1hour.fid-4bbfb0ab_194841cebf7_-6c57</t>
  </si>
  <si>
    <t>2023-09-06T04:00:00</t>
  </si>
  <si>
    <t>aws_1hour.fid-4bbfb0ab_194841cebf7_-6c63</t>
  </si>
  <si>
    <t>2023-09-06T05:00:00</t>
  </si>
  <si>
    <t>aws_1hour.fid-4bbfb0ab_194841cebf7_-6c2a</t>
  </si>
  <si>
    <t>2023-09-06T06:00:00</t>
  </si>
  <si>
    <t>aws_1hour.fid-4bbfb0ab_194841cebf7_-6c36</t>
  </si>
  <si>
    <t>2023-09-06T07:00:00</t>
  </si>
  <si>
    <t>aws_1hour.fid-4bbfb0ab_194841cebf7_-6c0a</t>
  </si>
  <si>
    <t>2023-09-06T08:00:00</t>
  </si>
  <si>
    <t>aws_1hour.fid-4bbfb0ab_194841cebf7_-6c62</t>
  </si>
  <si>
    <t>2023-09-06T09:00:00</t>
  </si>
  <si>
    <t>aws_1hour.fid-4bbfb0ab_194841cebf7_-6c59</t>
  </si>
  <si>
    <t>2023-09-06T10:00:00</t>
  </si>
  <si>
    <t>aws_1hour.fid-4bbfb0ab_194841cebf7_-6c66</t>
  </si>
  <si>
    <t>2023-09-06T11:00:00</t>
  </si>
  <si>
    <t>aws_1hour.fid-4bbfb0ab_194841cebf7_-6bd5</t>
  </si>
  <si>
    <t>2023-09-06T12:00:00</t>
  </si>
  <si>
    <t>aws_1hour.fid-4bbfb0ab_194841cebf7_-6c20</t>
  </si>
  <si>
    <t>2023-09-06T13:00:00</t>
  </si>
  <si>
    <t>aws_1hour.fid-4bbfb0ab_194841cebf7_-6c35</t>
  </si>
  <si>
    <t>2023-09-06T14:00:00</t>
  </si>
  <si>
    <t>aws_1hour.fid-4bbfb0ab_194841cebf7_-6be0</t>
  </si>
  <si>
    <t>2023-09-06T15:00:00</t>
  </si>
  <si>
    <t>aws_1hour.fid-4bbfb0ab_194841cebf7_-6c53</t>
  </si>
  <si>
    <t>2023-09-06T16:00:00</t>
  </si>
  <si>
    <t>aws_1hour.fid-4bbfb0ab_194841cebf7_-6c1c</t>
  </si>
  <si>
    <t>2023-09-06T17:00:00</t>
  </si>
  <si>
    <t>aws_1hour.fid-4bbfb0ab_194841cebf7_-6c1b</t>
  </si>
  <si>
    <t>2023-09-06T18:00:00</t>
  </si>
  <si>
    <t>aws_1hour.fid-4bbfb0ab_194841cebf7_-6c73</t>
  </si>
  <si>
    <t>2023-09-06T19:00:00</t>
  </si>
  <si>
    <t>aws_1hour.fid-4bbfb0ab_194841cebf7_-6c0c</t>
  </si>
  <si>
    <t>2023-09-06T20:00:00</t>
  </si>
  <si>
    <t>aws_1hour.fid-4bbfb0ab_194841cebf7_-6c4c</t>
  </si>
  <si>
    <t>2023-09-06T21:00:00</t>
  </si>
  <si>
    <t>aws_1hour.fid-4bbfb0ab_194841cebf7_-6c5f</t>
  </si>
  <si>
    <t>2023-09-06T22:00:00</t>
  </si>
  <si>
    <t>aws_1hour.fid-4bbfb0ab_194841cebf7_-6c08</t>
  </si>
  <si>
    <t>2023-09-06T23:00:00</t>
  </si>
  <si>
    <t>aws_1hour.fid-4bbfb0ab_194841cebf7_-6bcf</t>
  </si>
  <si>
    <t>2023-09-07T00:00:00</t>
  </si>
  <si>
    <t>aws_1hour.fid-4bbfb0ab_194841cebf7_-6bfb</t>
  </si>
  <si>
    <t>2023-09-07T01:00:00</t>
  </si>
  <si>
    <t>aws_1hour.fid-4bbfb0ab_194841cebf7_-6c6a</t>
  </si>
  <si>
    <t>2023-09-07T02:00:00</t>
  </si>
  <si>
    <t>aws_1hour.fid-4bbfb0ab_194841cebf7_-6bdd</t>
  </si>
  <si>
    <t>2023-09-07T03:00:00</t>
  </si>
  <si>
    <t>aws_1hour.fid-4bbfb0ab_194841cebf7_-6c70</t>
  </si>
  <si>
    <t>2023-09-07T04:00:00</t>
  </si>
  <si>
    <t>aws_1hour.fid-4bbfb0ab_194841cebf7_-6c48</t>
  </si>
  <si>
    <t>2023-09-07T05:00:00</t>
  </si>
  <si>
    <t>aws_1hour.fid-4bbfb0ab_194841cebf7_-6c13</t>
  </si>
  <si>
    <t>2023-09-07T06:00:00</t>
  </si>
  <si>
    <t>aws_1hour.fid-4bbfb0ab_194841cebf7_-6c3d</t>
  </si>
  <si>
    <t>2023-09-07T07:00:00</t>
  </si>
  <si>
    <t>aws_1hour.fid-4bbfb0ab_194841cebf7_-6bce</t>
  </si>
  <si>
    <t>2023-09-07T08:00:00</t>
  </si>
  <si>
    <t>aws_1hour.fid-4bbfb0ab_194841cebf7_-6c1a</t>
  </si>
  <si>
    <t>2023-09-07T09:00:00</t>
  </si>
  <si>
    <t>aws_1hour.fid-4bbfb0ab_194841cebf7_-6bf3</t>
  </si>
  <si>
    <t>2023-09-07T10:00:00</t>
  </si>
  <si>
    <t>aws_1hour.fid-4bbfb0ab_194841cebf7_-6c12</t>
  </si>
  <si>
    <t>2023-09-07T11:00:00</t>
  </si>
  <si>
    <t>aws_1hour.fid-4bbfb0ab_194841cebf7_-6c56</t>
  </si>
  <si>
    <t>2023-09-07T12:00:00</t>
  </si>
  <si>
    <t>aws_1hour.fid-4bbfb0ab_194841cebf7_-6c03</t>
  </si>
  <si>
    <t>2023-09-07T13:00:00</t>
  </si>
  <si>
    <t>aws_1hour.fid-4bbfb0ab_194841cebf7_-6c52</t>
  </si>
  <si>
    <t>2023-09-07T14:00:00</t>
  </si>
  <si>
    <t>aws_1hour.fid-4bbfb0ab_194841cebf7_-6c37</t>
  </si>
  <si>
    <t>2023-09-07T15:00:00</t>
  </si>
  <si>
    <t>aws_1hour.fid-4bbfb0ab_194841cebf7_-6c07</t>
  </si>
  <si>
    <t>2023-09-07T16:00:00</t>
  </si>
  <si>
    <t>aws_1hour.fid-4bbfb0ab_194841cebf7_-6c38</t>
  </si>
  <si>
    <t>2023-09-07T17:00:00</t>
  </si>
  <si>
    <t>aws_1hour.fid-4bbfb0ab_194841cebf7_-6bed</t>
  </si>
  <si>
    <t>2023-09-07T18:00:00</t>
  </si>
  <si>
    <t>aws_1hour.fid-4bbfb0ab_194841cebf7_-6c29</t>
  </si>
  <si>
    <t>2023-09-07T19:00:00</t>
  </si>
  <si>
    <t>aws_1hour.fid-4bbfb0ab_194841cebf7_-6bec</t>
  </si>
  <si>
    <t>2023-09-07T20:00:00</t>
  </si>
  <si>
    <t>aws_1hour.fid-4bbfb0ab_194841cebf7_-6bdc</t>
  </si>
  <si>
    <t>2023-09-07T21:00:00</t>
  </si>
  <si>
    <t>aws_1hour.fid-4bbfb0ab_194841cebf7_-6c1f</t>
  </si>
  <si>
    <t>2023-09-07T22:00:00</t>
  </si>
  <si>
    <t>aws_1hour.fid-4bbfb0ab_194841cebf7_-6c6f</t>
  </si>
  <si>
    <t>2023-09-07T23:00:00</t>
  </si>
  <si>
    <t>aws_1hour.fid-4bbfb0ab_194841cebf7_-6c3e</t>
  </si>
  <si>
    <t>2023-09-08T00:00:00</t>
  </si>
  <si>
    <t>aws_1hour.fid-4bbfb0ab_194841cebf7_-6c11</t>
  </si>
  <si>
    <t>2023-09-08T01:00:00</t>
  </si>
  <si>
    <t>aws_1hour.fid-4bbfb0ab_194841cebf7_-6c00</t>
  </si>
  <si>
    <t>2023-09-08T02:00:00</t>
  </si>
  <si>
    <t>aws_1hour.fid-4bbfb0ab_194841cebf7_-6c02</t>
  </si>
  <si>
    <t>2023-09-08T03:00:00</t>
  </si>
  <si>
    <t>aws_1hour.fid-4bbfb0ab_194841cebf7_-6c31</t>
  </si>
  <si>
    <t>2023-09-08T04:00:00</t>
  </si>
  <si>
    <t>aws_1hour.fid-4bbfb0ab_194841cebf7_-6c01</t>
  </si>
  <si>
    <t>2023-09-08T05:00:00</t>
  </si>
  <si>
    <t>aws_1hour.fid-4bbfb0ab_194841cebf7_-6c47</t>
  </si>
  <si>
    <t>2023-09-08T06:00:00</t>
  </si>
  <si>
    <t>aws_1hour.fid-4bbfb0ab_194841cebf7_-6bd8</t>
  </si>
  <si>
    <t>2023-09-08T07:00:00</t>
  </si>
  <si>
    <t>aws_1hour.fid-4bbfb0ab_194841cebf7_-6c16</t>
  </si>
  <si>
    <t>2023-09-08T08:00:00</t>
  </si>
  <si>
    <t>aws_1hour.fid-4bbfb0ab_194841cebf7_-6bdb</t>
  </si>
  <si>
    <t>2023-09-08T09:00:00</t>
  </si>
  <si>
    <t>aws_1hour.fid-4bbfb0ab_194841cebf7_-6bf2</t>
  </si>
  <si>
    <t>2023-09-08T10:00:00</t>
  </si>
  <si>
    <t>aws_1hour.fid-4bbfb0ab_194841cebf7_-6c0e</t>
  </si>
  <si>
    <t>2023-09-08T11:00:00</t>
  </si>
  <si>
    <t>aws_1hour.fid-4bbfb0ab_194841cebf7_-6be9</t>
  </si>
  <si>
    <t>2023-09-08T12:00:00</t>
  </si>
  <si>
    <t>aws_1hour.fid-4bbfb0ab_194841cebf7_-6c43</t>
  </si>
  <si>
    <t>2023-09-08T13:00:00</t>
  </si>
  <si>
    <t>aws_1hour.fid-4bbfb0ab_194841cebf7_-6bf8</t>
  </si>
  <si>
    <t>2023-09-08T14:00:00</t>
  </si>
  <si>
    <t>aws_1hour.fid-4bbfb0ab_194841cebf7_-6c1e</t>
  </si>
  <si>
    <t>2023-09-08T15:00:00</t>
  </si>
  <si>
    <t>aws_1hour.fid-4bbfb0ab_194841cebf7_-6c19</t>
  </si>
  <si>
    <t>2023-09-08T16:00:00</t>
  </si>
  <si>
    <t>aws_1hour.fid-4bbfb0ab_194841cebf7_-6c15</t>
  </si>
  <si>
    <t>2023-09-08T17:00:00</t>
  </si>
  <si>
    <t>aws_1hour.fid-4bbfb0ab_194841cebf7_-6bd3</t>
  </si>
  <si>
    <t>2023-09-08T18:00:00</t>
  </si>
  <si>
    <t>aws_1hour.fid-4bbfb0ab_194841cebf7_-6c30</t>
  </si>
  <si>
    <t>2023-09-08T19:00:00</t>
  </si>
  <si>
    <t>aws_1hour.fid-4bbfb0ab_194841cebf7_-6c69</t>
  </si>
  <si>
    <t>2023-09-08T20:00:00</t>
  </si>
  <si>
    <t>aws_1hour.fid-4bbfb0ab_194841cebf7_-6c6d</t>
  </si>
  <si>
    <t>2023-09-08T21:00:00</t>
  </si>
  <si>
    <t>aws_1hour.fid-4bbfb0ab_194841cebf7_-6bd2</t>
  </si>
  <si>
    <t>2023-09-08T22:00:00</t>
  </si>
  <si>
    <t>aws_1hour.fid-4bbfb0ab_194841cebf7_-6c65</t>
  </si>
  <si>
    <t>2023-09-08T23:00:00</t>
  </si>
  <si>
    <t>aws_1hour.fid-4bbfb0ab_194841cebf7_-6be8</t>
  </si>
  <si>
    <t>2023-09-09T00:00:00</t>
  </si>
  <si>
    <t>aws_1hour.fid-4bbfb0ab_194841cebf7_-6c68</t>
  </si>
  <si>
    <t>2023-09-09T01:00:00</t>
  </si>
  <si>
    <t>aws_1hour.fid-4bbfb0ab_194841cebf7_-6c2f</t>
  </si>
  <si>
    <t>2023-09-09T02:00:00</t>
  </si>
  <si>
    <t>aws_1hour.fid-4bbfb0ab_194841cebf7_-6c4b</t>
  </si>
  <si>
    <t>2023-09-09T03:00:00</t>
  </si>
  <si>
    <t>aws_1hour.fid-4bbfb0ab_194841cebf7_-6bf7</t>
  </si>
  <si>
    <t>2023-09-09T04:00:00</t>
  </si>
  <si>
    <t>aws_1hour.fid-4bbfb0ab_194841cebf7_-6c61</t>
  </si>
  <si>
    <t>2023-09-09T05:00:00</t>
  </si>
  <si>
    <t>aws_1hour.fid-4bbfb0ab_194841cebf7_-6c2e</t>
  </si>
  <si>
    <t>2023-09-09T06:00:00</t>
  </si>
  <si>
    <t>aws_1hour.fid-4bbfb0ab_194841cebf7_-6c5e</t>
  </si>
  <si>
    <t>2023-09-09T07:00:00</t>
  </si>
  <si>
    <t>aws_1hour.fid-4bbfb0ab_194841cebf7_-6c2d</t>
  </si>
  <si>
    <t>2023-09-09T08:00:00</t>
  </si>
  <si>
    <t>aws_1hour.fid-4bbfb0ab_194841cebf7_-6bef</t>
  </si>
  <si>
    <t>2023-09-09T09:00:00</t>
  </si>
  <si>
    <t>aws_1hour.fid-4bbfb0ab_194841cebf7_-6be3</t>
  </si>
  <si>
    <t>2023-09-09T10:00:00</t>
  </si>
  <si>
    <t>aws_1hour.fid-4bbfb0ab_194841cebf7_-6c34</t>
  </si>
  <si>
    <t>2023-09-09T11:00:00</t>
  </si>
  <si>
    <t>aws_1hour.fid-4bbfb0ab_194841cebf7_-6c51</t>
  </si>
  <si>
    <t>2023-09-09T12:00:00</t>
  </si>
  <si>
    <t>aws_1hour.fid-4bbfb0ab_194841cebf7_-6c3c</t>
  </si>
  <si>
    <t>2023-09-09T13:00:00</t>
  </si>
  <si>
    <t>aws_1hour.fid-4bbfb0ab_194841cebf7_-6c28</t>
  </si>
  <si>
    <t>2023-09-09T14:00:00</t>
  </si>
  <si>
    <t>aws_1hour.fid-4bbfb0ab_194841cebf7_-6bcc</t>
  </si>
  <si>
    <t>2023-09-09T15:00:00</t>
  </si>
  <si>
    <t>aws_1hour.fid-4bbfb0ab_194841cebf7_-6bfa</t>
  </si>
  <si>
    <t>2023-09-09T16:00:00</t>
  </si>
  <si>
    <t>aws_1hour.fid-4bbfb0ab_194841cebf7_-6bde</t>
  </si>
  <si>
    <t>2023-09-09T17:00:00</t>
  </si>
  <si>
    <t>aws_1hour.fid-4bbfb0ab_194841cebf7_-6c18</t>
  </si>
  <si>
    <t>2023-09-09T18:00:00</t>
  </si>
  <si>
    <t>aws_1hour.fid-4bbfb0ab_194841cebf7_-6c60</t>
  </si>
  <si>
    <t>2023-09-09T19:00:00</t>
  </si>
  <si>
    <t>aws_1hour.fid-4bbfb0ab_194841cebf7_-6c67</t>
  </si>
  <si>
    <t>2023-09-09T20:00:00</t>
  </si>
  <si>
    <t>aws_1hour.fid-4bbfb0ab_194841cebf7_-6bff</t>
  </si>
  <si>
    <t>2023-09-09T21:00:00</t>
  </si>
  <si>
    <t>aws_1hour.fid-4bbfb0ab_194841cebf7_-6c24</t>
  </si>
  <si>
    <t>2023-09-09T22:00:00</t>
  </si>
  <si>
    <t>aws_1hour.fid-4bbfb0ab_194841cebf7_-6c33</t>
  </si>
  <si>
    <t>2023-09-09T23:00:00</t>
  </si>
  <si>
    <t>aws_1hour.fid-4bbfb0ab_194841cebf7_-6c3b</t>
  </si>
  <si>
    <t>2023-09-10T00:00:00</t>
  </si>
  <si>
    <t>aws_1hour.fid-4bbfb0ab_194841cebf7_-6c27</t>
  </si>
  <si>
    <t>2023-09-10T01:00:00</t>
  </si>
  <si>
    <t>aws_1hour.fid-4bbfb0ab_194841cebf7_-6c17</t>
  </si>
  <si>
    <t>2023-09-10T02:00:00</t>
  </si>
  <si>
    <t>aws_1hour.fid-4bbfb0ab_194841cebf7_-6c0d</t>
  </si>
  <si>
    <t>2023-09-10T03:00:00</t>
  </si>
  <si>
    <t>aws_1hour.fid-4bbfb0ab_194841cebf7_-6bda</t>
  </si>
  <si>
    <t>2023-09-10T04:00:00</t>
  </si>
  <si>
    <t>aws_1hour.fid-4bbfb0ab_194841cebf7_-6be7</t>
  </si>
  <si>
    <t>2023-09-10T05:00:00</t>
  </si>
  <si>
    <t>aws_1hour.fid-4bbfb0ab_194841cebf7_-6bf6</t>
  </si>
  <si>
    <t>2023-09-10T06:00:00</t>
  </si>
  <si>
    <t>aws_1hour.fid-4bbfb0ab_194841cebf7_-6c06</t>
  </si>
  <si>
    <t>2023-09-10T07:00:00</t>
  </si>
  <si>
    <t>aws_1hour.fid-4bbfb0ab_194841cebf7_-6c41</t>
  </si>
  <si>
    <t>2023-09-10T08:00:00</t>
  </si>
  <si>
    <t>aws_1hour.fid-4bbfb0ab_194841cebf7_-6bd7</t>
  </si>
  <si>
    <t>2023-09-10T09:00:00</t>
  </si>
  <si>
    <t>aws_1hour.fid-4bbfb0ab_194841cebf7_-6c6c</t>
  </si>
  <si>
    <t>2023-09-10T10:00:00</t>
  </si>
  <si>
    <t>aws_1hour.fid-4bbfb0ab_194841cebf7_-6c0b</t>
  </si>
  <si>
    <t>2023-09-10T11:00:00</t>
  </si>
  <si>
    <t>aws_1hour.fid-4bbfb0ab_194841cebf7_-6c40</t>
  </si>
  <si>
    <t>2023-09-10T12:00:00</t>
  </si>
  <si>
    <t>aws_1hour.fid-4bbfb0ab_194841cebf7_-6c64</t>
  </si>
  <si>
    <t>2023-09-10T13:00:00</t>
  </si>
  <si>
    <t>aws_1hour.fid-4bbfb0ab_194841cebf7_-6bd9</t>
  </si>
  <si>
    <t>2023-09-10T14:00:00</t>
  </si>
  <si>
    <t>aws_1hour.fid-4bbfb0ab_194841cebf7_-6c4a</t>
  </si>
  <si>
    <t>2023-09-10T15:00:00</t>
  </si>
  <si>
    <t>aws_1hour.fid-4bbfb0ab_194841cebf7_-6beb</t>
  </si>
  <si>
    <t>2023-09-10T16:00:00</t>
  </si>
  <si>
    <t>aws_1hour.fid-4bbfb0ab_194841cebf7_-6c72</t>
  </si>
  <si>
    <t>2023-09-10T17:00:00</t>
  </si>
  <si>
    <t>aws_1hour.fid-4bbfb0ab_194841cebf7_-6bfc</t>
  </si>
  <si>
    <t>2023-09-10T18:00:00</t>
  </si>
  <si>
    <t>aws_1hour.fid-4bbfb0ab_194841cebf7_-6bd6</t>
  </si>
  <si>
    <t>2023-09-10T19:00:00</t>
  </si>
  <si>
    <t>aws_1hour.fid-4bbfb0ab_194841cebf7_-6bfe</t>
  </si>
  <si>
    <t>2023-09-10T20:00:00</t>
  </si>
  <si>
    <t>aws_1hour.fid-4bbfb0ab_194841cebf7_-6bf5</t>
  </si>
  <si>
    <t>2023-09-10T21:00:00</t>
  </si>
  <si>
    <t>aws_1hour.fid-4bbfb0ab_194841cebf7_-6c5d</t>
  </si>
  <si>
    <t>2023-09-10T22:00:00</t>
  </si>
  <si>
    <t>aws_1hour.fid-4bbfb0ab_194841cebf7_-6c5c</t>
  </si>
  <si>
    <t>2023-09-10T23:00:00</t>
  </si>
  <si>
    <t>aws_1hour.fid-4bbfb0ab_194841cebf7_-6c49</t>
  </si>
  <si>
    <t>2023-09-11T00:00:00</t>
  </si>
  <si>
    <t>aws_1hour.fid-4bbfb0ab_194841cebf7_-6c50</t>
  </si>
  <si>
    <t>2023-09-11T01:00:00</t>
  </si>
  <si>
    <t>aws_1hour.fid-4bbfb0ab_194841cebf7_-6be6</t>
  </si>
  <si>
    <t>2023-09-11T02:00:00</t>
  </si>
  <si>
    <t>aws_1hour.fid-4bbfb0ab_194841cebf7_-6bf1</t>
  </si>
  <si>
    <t>2023-09-11T03:00:00</t>
  </si>
  <si>
    <t>aws_1hour.fid-4bbfb0ab_194841cebf7_-6c23</t>
  </si>
  <si>
    <t>2023-09-11T04:00:00</t>
  </si>
  <si>
    <t>aws_1hour.fid-4bbfb0ab_194841cebf7_-6be5</t>
  </si>
  <si>
    <t>2023-09-11T05:00:00</t>
  </si>
  <si>
    <t>aws_1hour.fid-4bbfb0ab_194841cebf7_-6bea</t>
  </si>
  <si>
    <t>2023-09-11T06:00:00</t>
  </si>
  <si>
    <t>aws_1hour.fid-4bbfb0ab_194841cebf7_-6c4f</t>
  </si>
  <si>
    <t>2023-09-11T07:00:00</t>
  </si>
  <si>
    <t>aws_1hour.fid-4bbfb0ab_194841cebf7_-6c32</t>
  </si>
  <si>
    <t>2023-09-11T08:00:00</t>
  </si>
  <si>
    <t>aws_1hour.fid-4bbfb0ab_194841cebf7_-6c55</t>
  </si>
  <si>
    <t>2023-09-11T09:00:00</t>
  </si>
  <si>
    <t>aws_1hour.fid-4bbfb0ab_194841cebf7_-6c9f</t>
  </si>
  <si>
    <t>2023-09-11T10:00:00</t>
  </si>
  <si>
    <t>aws_1hour.fid-4bbfb0ab_194841cebf7_-6cf8</t>
  </si>
  <si>
    <t>2023-09-11T11:00:00</t>
  </si>
  <si>
    <t>aws_1hour.fid-4bbfb0ab_194841cebf7_-6d08</t>
  </si>
  <si>
    <t>2023-09-11T12:00:00</t>
  </si>
  <si>
    <t>aws_1hour.fid-4bbfb0ab_194841cebf7_-6c7a</t>
  </si>
  <si>
    <t>2023-09-11T13:00:00</t>
  </si>
  <si>
    <t>aws_1hour.fid-4bbfb0ab_194841cebf7_-6d1b</t>
  </si>
  <si>
    <t>2023-09-11T14:00:00</t>
  </si>
  <si>
    <t>aws_1hour.fid-4bbfb0ab_194841cebf7_-6c7d</t>
  </si>
  <si>
    <t>2023-09-11T15:00:00</t>
  </si>
  <si>
    <t>aws_1hour.fid-4bbfb0ab_194841cebf7_-6cae</t>
  </si>
  <si>
    <t>2023-09-11T16:00:00</t>
  </si>
  <si>
    <t>aws_1hour.fid-4bbfb0ab_194841cebf7_-6cbf</t>
  </si>
  <si>
    <t>2023-09-11T17:00:00</t>
  </si>
  <si>
    <t>aws_1hour.fid-4bbfb0ab_194841cebf7_-6ce7</t>
  </si>
  <si>
    <t>2023-09-11T18:00:00</t>
  </si>
  <si>
    <t>aws_1hour.fid-4bbfb0ab_194841cebf7_-6ce5</t>
  </si>
  <si>
    <t>2023-09-11T19:00:00</t>
  </si>
  <si>
    <t>aws_1hour.fid-4bbfb0ab_194841cebf7_-6d15</t>
  </si>
  <si>
    <t>2023-09-11T20:00:00</t>
  </si>
  <si>
    <t>aws_1hour.fid-4bbfb0ab_194841cebf7_-6cb0</t>
  </si>
  <si>
    <t>2023-09-11T21:00:00</t>
  </si>
  <si>
    <t>aws_1hour.fid-4bbfb0ab_194841cebf7_-6cf7</t>
  </si>
  <si>
    <t>2023-09-11T22:00:00</t>
  </si>
  <si>
    <t>aws_1hour.fid-4bbfb0ab_194841cebf7_-6cb7</t>
  </si>
  <si>
    <t>2023-09-11T23:00:00</t>
  </si>
  <si>
    <t>aws_1hour.fid-4bbfb0ab_194841cebf7_-6c7f</t>
  </si>
  <si>
    <t>2023-09-12T00:00:00</t>
  </si>
  <si>
    <t>aws_1hour.fid-4bbfb0ab_194841cebf7_-6d02</t>
  </si>
  <si>
    <t>2023-09-12T01:00:00</t>
  </si>
  <si>
    <t>aws_1hour.fid-4bbfb0ab_194841cebf7_-6d01</t>
  </si>
  <si>
    <t>2023-09-12T02:00:00</t>
  </si>
  <si>
    <t>aws_1hour.fid-4bbfb0ab_194841cebf7_-6cf3</t>
  </si>
  <si>
    <t>2023-09-12T03:00:00</t>
  </si>
  <si>
    <t>aws_1hour.fid-4bbfb0ab_194841cebf7_-6cf2</t>
  </si>
  <si>
    <t>2023-09-12T04:00:00</t>
  </si>
  <si>
    <t>aws_1hour.fid-4bbfb0ab_194841cebf7_-6c8c</t>
  </si>
  <si>
    <t>2023-09-12T05:00:00</t>
  </si>
  <si>
    <t>aws_1hour.fid-4bbfb0ab_194841cebf7_-6ce3</t>
  </si>
  <si>
    <t>2023-09-12T06:00:00</t>
  </si>
  <si>
    <t>aws_1hour.fid-4bbfb0ab_194841cebf7_-6cac</t>
  </si>
  <si>
    <t>2023-09-12T07:00:00</t>
  </si>
  <si>
    <t>aws_1hour.fid-4bbfb0ab_194841cebf7_-6cc2</t>
  </si>
  <si>
    <t>2023-09-12T08:00:00</t>
  </si>
  <si>
    <t>aws_1hour.fid-4bbfb0ab_194841cebf7_-6d12</t>
  </si>
  <si>
    <t>2023-09-12T09:00:00</t>
  </si>
  <si>
    <t>aws_1hour.fid-4bbfb0ab_194841cebf7_-6c95</t>
  </si>
  <si>
    <t>2023-09-12T10:00:00</t>
  </si>
  <si>
    <t>aws_1hour.fid-4bbfb0ab_194841cebf7_-6cce</t>
  </si>
  <si>
    <t>2023-09-12T11:00:00</t>
  </si>
  <si>
    <t>aws_1hour.fid-4bbfb0ab_194841cebf7_-6cc1</t>
  </si>
  <si>
    <t>2023-09-12T12:00:00</t>
  </si>
  <si>
    <t>aws_1hour.fid-4bbfb0ab_194841cebf7_-6cee</t>
  </si>
  <si>
    <t>2023-09-12T13:00:00</t>
  </si>
  <si>
    <t>aws_1hour.fid-4bbfb0ab_194841cebf7_-6cca</t>
  </si>
  <si>
    <t>2023-09-12T14:00:00</t>
  </si>
  <si>
    <t>aws_1hour.fid-4bbfb0ab_194841cebf7_-6c8f</t>
  </si>
  <si>
    <t>2023-09-12T15:00:00</t>
  </si>
  <si>
    <t>aws_1hour.fid-4bbfb0ab_194841cebf7_-6cab</t>
  </si>
  <si>
    <t>2023-09-12T16:00:00</t>
  </si>
  <si>
    <t>aws_1hour.fid-4bbfb0ab_194841cebf7_-6ccd</t>
  </si>
  <si>
    <t>2023-09-12T17:00:00</t>
  </si>
  <si>
    <t>aws_1hour.fid-4bbfb0ab_194841cebf7_-6d10</t>
  </si>
  <si>
    <t>2023-09-12T18:00:00</t>
  </si>
  <si>
    <t>aws_1hour.fid-4bbfb0ab_194841cebf7_-6cf1</t>
  </si>
  <si>
    <t>2023-09-12T19:00:00</t>
  </si>
  <si>
    <t>aws_1hour.fid-4bbfb0ab_194841cebf7_-6ced</t>
  </si>
  <si>
    <t>2023-09-12T20:00:00</t>
  </si>
  <si>
    <t>aws_1hour.fid-4bbfb0ab_194841cebf7_-6c89</t>
  </si>
  <si>
    <t>2023-09-12T21:00:00</t>
  </si>
  <si>
    <t>aws_1hour.fid-4bbfb0ab_194841cebf7_-6cb9</t>
  </si>
  <si>
    <t>2023-09-12T22:00:00</t>
  </si>
  <si>
    <t>aws_1hour.fid-4bbfb0ab_194841cebf7_-6c88</t>
  </si>
  <si>
    <t>2023-09-12T23:00:00</t>
  </si>
  <si>
    <t>aws_1hour.fid-4bbfb0ab_194841cebf7_-6ca5</t>
  </si>
  <si>
    <t>2023-09-13T00:00:00</t>
  </si>
  <si>
    <t>aws_1hour.fid-4bbfb0ab_194841cebf7_-6ce6</t>
  </si>
  <si>
    <t>2023-09-13T01:00:00</t>
  </si>
  <si>
    <t>aws_1hour.fid-4bbfb0ab_194841cebf7_-6d00</t>
  </si>
  <si>
    <t>2023-09-13T02:00:00</t>
  </si>
  <si>
    <t>aws_1hour.fid-4bbfb0ab_194841cebf7_-6cbe</t>
  </si>
  <si>
    <t>2023-09-13T03:00:00</t>
  </si>
  <si>
    <t>aws_1hour.fid-4bbfb0ab_194841cebf7_-6cd2</t>
  </si>
  <si>
    <t>2023-09-13T04:00:00</t>
  </si>
  <si>
    <t>aws_1hour.fid-4bbfb0ab_194841cebf7_-6d17</t>
  </si>
  <si>
    <t>2023-09-13T05:00:00</t>
  </si>
  <si>
    <t>aws_1hour.fid-4bbfb0ab_194841cebf7_-6c8b</t>
  </si>
  <si>
    <t>2023-09-13T06:00:00</t>
  </si>
  <si>
    <t>aws_1hour.fid-4bbfb0ab_194841cebf7_-6c9e</t>
  </si>
  <si>
    <t>2023-09-13T07:00:00</t>
  </si>
  <si>
    <t>aws_1hour.fid-4bbfb0ab_194841cebf7_-6ce1</t>
  </si>
  <si>
    <t>2023-09-13T08:00:00</t>
  </si>
  <si>
    <t>aws_1hour.fid-4bbfb0ab_194841cebf7_-6cb6</t>
  </si>
  <si>
    <t>2023-09-13T09:00:00</t>
  </si>
  <si>
    <t>aws_1hour.fid-4bbfb0ab_194841cebf7_-6d14</t>
  </si>
  <si>
    <t>2023-09-13T10:00:00</t>
  </si>
  <si>
    <t>aws_1hour.fid-4bbfb0ab_194841cebf7_-6ceb</t>
  </si>
  <si>
    <t>2023-09-13T11:00:00</t>
  </si>
  <si>
    <t>aws_1hour.fid-4bbfb0ab_194841cebf7_-6cff</t>
  </si>
  <si>
    <t>2023-09-13T12:00:00</t>
  </si>
  <si>
    <t>aws_1hour.fid-4bbfb0ab_194841cebf7_-6d07</t>
  </si>
  <si>
    <t>2023-09-13T13:00:00</t>
  </si>
  <si>
    <t>aws_1hour.fid-4bbfb0ab_194841cebf7_-6d06</t>
  </si>
  <si>
    <t>2023-09-13T14:00:00</t>
  </si>
  <si>
    <t>aws_1hour.fid-4bbfb0ab_194841cebf7_-6d05</t>
  </si>
  <si>
    <t>2023-09-13T15:00:00</t>
  </si>
  <si>
    <t>aws_1hour.fid-4bbfb0ab_194841cebf7_-6c93</t>
  </si>
  <si>
    <t>2023-09-13T16:00:00</t>
  </si>
  <si>
    <t>aws_1hour.fid-4bbfb0ab_194841cebf7_-6ca4</t>
  </si>
  <si>
    <t>2023-09-13T17:00:00</t>
  </si>
  <si>
    <t>aws_1hour.fid-4bbfb0ab_194841cebf7_-6d0c</t>
  </si>
  <si>
    <t>2023-09-13T18:00:00</t>
  </si>
  <si>
    <t>aws_1hour.fid-4bbfb0ab_194841cebf7_-6cbd</t>
  </si>
  <si>
    <t>2023-09-13T19:00:00</t>
  </si>
  <si>
    <t>aws_1hour.fid-4bbfb0ab_194841cebf7_-6c84</t>
  </si>
  <si>
    <t>2023-09-13T20:00:00</t>
  </si>
  <si>
    <t>aws_1hour.fid-4bbfb0ab_194841cebf7_-6cfd</t>
  </si>
  <si>
    <t>2023-09-13T21:00:00</t>
  </si>
  <si>
    <t>aws_1hour.fid-4bbfb0ab_194841cebf7_-6d1a</t>
  </si>
  <si>
    <t>2023-09-13T22:00:00</t>
  </si>
  <si>
    <t>aws_1hour.fid-4bbfb0ab_194841cebf7_-6c87</t>
  </si>
  <si>
    <t>2023-09-13T23:00:00</t>
  </si>
  <si>
    <t>aws_1hour.fid-4bbfb0ab_194841cebf7_-6d04</t>
  </si>
  <si>
    <t>2023-09-14T00:00:00</t>
  </si>
  <si>
    <t>aws_1hour.fid-4bbfb0ab_194841cebf7_-6c92</t>
  </si>
  <si>
    <t>2023-09-14T01:00:00</t>
  </si>
  <si>
    <t>aws_1hour.fid-4bbfb0ab_194841cebf7_-6cc6</t>
  </si>
  <si>
    <t>2023-09-14T02:00:00</t>
  </si>
  <si>
    <t>aws_1hour.fid-4bbfb0ab_194841cebf7_-6c83</t>
  </si>
  <si>
    <t>2023-09-14T03:00:00</t>
  </si>
  <si>
    <t>aws_1hour.fid-4bbfb0ab_194841cebf7_-6ccc</t>
  </si>
  <si>
    <t>2023-09-14T04:00:00</t>
  </si>
  <si>
    <t>aws_1hour.fid-4bbfb0ab_194841cebf7_-6cd6</t>
  </si>
  <si>
    <t>2023-09-14T05:00:00</t>
  </si>
  <si>
    <t>aws_1hour.fid-4bbfb0ab_194841cebf7_-6cb5</t>
  </si>
  <si>
    <t>2023-09-14T06:00:00</t>
  </si>
  <si>
    <t>aws_1hour.fid-4bbfb0ab_194841cebf7_-6d0b</t>
  </si>
  <si>
    <t>2023-09-14T07:00:00</t>
  </si>
  <si>
    <t>aws_1hour.fid-4bbfb0ab_194841cebf7_-6ca9</t>
  </si>
  <si>
    <t>2023-09-14T08:00:00</t>
  </si>
  <si>
    <t>aws_1hour.fid-4bbfb0ab_194841cebf7_-6cc9</t>
  </si>
  <si>
    <t>2023-09-14T09:00:00</t>
  </si>
  <si>
    <t>aws_1hour.fid-4bbfb0ab_194841cebf7_-6d0a</t>
  </si>
  <si>
    <t>2023-09-14T10:00:00</t>
  </si>
  <si>
    <t>aws_1hour.fid-4bbfb0ab_194841cebf7_-6c98</t>
  </si>
  <si>
    <t>2023-09-14T11:00:00</t>
  </si>
  <si>
    <t>aws_1hour.fid-4bbfb0ab_194841cebf7_-6cda</t>
  </si>
  <si>
    <t>2023-09-14T12:00:00</t>
  </si>
  <si>
    <t>aws_1hour.fid-4bbfb0ab_194841cebf7_-6ccb</t>
  </si>
  <si>
    <t>2023-09-14T13:00:00</t>
  </si>
  <si>
    <t>aws_1hour.fid-4bbfb0ab_194841cebf7_-6cbc</t>
  </si>
  <si>
    <t>2023-09-14T14:00:00</t>
  </si>
  <si>
    <t>aws_1hour.fid-4bbfb0ab_194841cebf7_-6cd4</t>
  </si>
  <si>
    <t>2023-09-14T15:00:00</t>
  </si>
  <si>
    <t>aws_1hour.fid-4bbfb0ab_194841cebf7_-6ce0</t>
  </si>
  <si>
    <t>2023-09-14T16:00:00</t>
  </si>
  <si>
    <t>aws_1hour.fid-4bbfb0ab_194841cebf7_-6c94</t>
  </si>
  <si>
    <t>2023-09-14T17:00:00</t>
  </si>
  <si>
    <t>aws_1hour.fid-4bbfb0ab_194841cebf7_-6caf</t>
  </si>
  <si>
    <t>2023-09-14T18:00:00</t>
  </si>
  <si>
    <t>aws_1hour.fid-4bbfb0ab_194841cebf7_-6ca2</t>
  </si>
  <si>
    <t>2023-09-14T19:00:00</t>
  </si>
  <si>
    <t>aws_1hour.fid-4bbfb0ab_194841cebf7_-6cc5</t>
  </si>
  <si>
    <t>2023-09-14T20:00:00</t>
  </si>
  <si>
    <t>aws_1hour.fid-4bbfb0ab_194841cebf7_-6c8e</t>
  </si>
  <si>
    <t>2023-09-14T21:00:00</t>
  </si>
  <si>
    <t>aws_1hour.fid-4bbfb0ab_194841cebf7_-6cf6</t>
  </si>
  <si>
    <t>2023-09-14T22:00:00</t>
  </si>
  <si>
    <t>aws_1hour.fid-4bbfb0ab_194841cebf7_-6d1e</t>
  </si>
  <si>
    <t>2023-09-14T23:00:00</t>
  </si>
  <si>
    <t>aws_1hour.fid-4bbfb0ab_194841cebf7_-6cfc</t>
  </si>
  <si>
    <t>2023-09-15T00:00:00</t>
  </si>
  <si>
    <t>aws_1hour.fid-4bbfb0ab_194841cebf7_-6d03</t>
  </si>
  <si>
    <t>2023-09-15T01:00:00</t>
  </si>
  <si>
    <t>aws_1hour.fid-4bbfb0ab_194841cebf7_-6cd1</t>
  </si>
  <si>
    <t>2023-09-15T02:00:00</t>
  </si>
  <si>
    <t>aws_1hour.fid-4bbfb0ab_194841cebf7_-6caa</t>
  </si>
  <si>
    <t>2023-09-15T03:00:00</t>
  </si>
  <si>
    <t>aws_1hour.fid-4bbfb0ab_194841cebf7_-6c91</t>
  </si>
  <si>
    <t>2023-09-15T04:00:00</t>
  </si>
  <si>
    <t>aws_1hour.fid-4bbfb0ab_194841cebf7_-6c8d</t>
  </si>
  <si>
    <t>2023-09-15T05:00:00</t>
  </si>
  <si>
    <t>aws_1hour.fid-4bbfb0ab_194841cebf7_-6cdf</t>
  </si>
  <si>
    <t>2023-09-15T06:00:00</t>
  </si>
  <si>
    <t>aws_1hour.fid-4bbfb0ab_194841cebf7_-6d16</t>
  </si>
  <si>
    <t>2023-09-15T07:00:00</t>
  </si>
  <si>
    <t>aws_1hour.fid-4bbfb0ab_194841cebf7_-6c9d</t>
  </si>
  <si>
    <t>2023-09-15T08:00:00</t>
  </si>
  <si>
    <t>aws_1hour.fid-4bbfb0ab_194841cebf7_-6d13</t>
  </si>
  <si>
    <t>2023-09-15T09:00:00</t>
  </si>
  <si>
    <t>aws_1hour.fid-4bbfb0ab_194841cebf7_-6ca1</t>
  </si>
  <si>
    <t>2023-09-15T10:00:00</t>
  </si>
  <si>
    <t>aws_1hour.fid-4bbfb0ab_194841cebf7_-6ce2</t>
  </si>
  <si>
    <t>2023-09-15T11:00:00</t>
  </si>
  <si>
    <t>aws_1hour.fid-4bbfb0ab_194841cebf7_-6c82</t>
  </si>
  <si>
    <t>2023-09-15T12:00:00</t>
  </si>
  <si>
    <t>aws_1hour.fid-4bbfb0ab_194841cebf7_-6ca3</t>
  </si>
  <si>
    <t>2023-09-15T13:00:00</t>
  </si>
  <si>
    <t>aws_1hour.fid-4bbfb0ab_194841cebf7_-6cbb</t>
  </si>
  <si>
    <t>2023-09-15T14:00:00</t>
  </si>
  <si>
    <t>aws_1hour.fid-4bbfb0ab_194841cebf7_-6cb8</t>
  </si>
  <si>
    <t>2023-09-15T15:00:00</t>
  </si>
  <si>
    <t>aws_1hour.fid-4bbfb0ab_194841cebf7_-6cfb</t>
  </si>
  <si>
    <t>2023-09-15T16:00:00</t>
  </si>
  <si>
    <t>aws_1hour.fid-4bbfb0ab_194841cebf7_-6c97</t>
  </si>
  <si>
    <t>2023-09-15T17:00:00</t>
  </si>
  <si>
    <t>aws_1hour.fid-4bbfb0ab_194841cebf7_-6c9c</t>
  </si>
  <si>
    <t>2023-09-15T18:00:00</t>
  </si>
  <si>
    <t>aws_1hour.fid-4bbfb0ab_194841cebf7_-6ca8</t>
  </si>
  <si>
    <t>2023-09-15T19:00:00</t>
  </si>
  <si>
    <t>aws_1hour.fid-4bbfb0ab_194841cebf7_-6d0e</t>
  </si>
  <si>
    <t>2023-09-15T20:00:00</t>
  </si>
  <si>
    <t>aws_1hour.fid-4bbfb0ab_194841cebf7_-6cc8</t>
  </si>
  <si>
    <t>2023-09-15T21:00:00</t>
  </si>
  <si>
    <t>aws_1hour.fid-4bbfb0ab_194841cebf7_-6cb4</t>
  </si>
  <si>
    <t>2023-09-15T22:00:00</t>
  </si>
  <si>
    <t>aws_1hour.fid-4bbfb0ab_194841cebf7_-6cfe</t>
  </si>
  <si>
    <t>2023-09-15T23:00:00</t>
  </si>
  <si>
    <t>aws_1hour.fid-4bbfb0ab_194841cebf7_-6d0d</t>
  </si>
  <si>
    <t>2023-09-16T00:00:00</t>
  </si>
  <si>
    <t>aws_1hour.fid-4bbfb0ab_194841cebf7_-6c79</t>
  </si>
  <si>
    <t>2023-09-16T01:00:00</t>
  </si>
  <si>
    <t>aws_1hour.fid-4bbfb0ab_194841cebf7_-6cf0</t>
  </si>
  <si>
    <t>2023-09-16T02:00:00</t>
  </si>
  <si>
    <t>aws_1hour.fid-4bbfb0ab_194841cebf7_-6cef</t>
  </si>
  <si>
    <t>2023-09-16T03:00:00</t>
  </si>
  <si>
    <t>aws_1hour.fid-4bbfb0ab_194841cebf7_-6d0f</t>
  </si>
  <si>
    <t>2023-09-16T04:00:00</t>
  </si>
  <si>
    <t>aws_1hour.fid-4bbfb0ab_194841cebf7_-6c9b</t>
  </si>
  <si>
    <t>2023-09-16T05:00:00</t>
  </si>
  <si>
    <t>aws_1hour.fid-4bbfb0ab_194841cebf7_-6cea</t>
  </si>
  <si>
    <t>2023-09-16T06:00:00</t>
  </si>
  <si>
    <t>aws_1hour.fid-4bbfb0ab_194841cebf7_-6cc0</t>
  </si>
  <si>
    <t>2023-09-16T07:00:00</t>
  </si>
  <si>
    <t>aws_1hour.fid-4bbfb0ab_194841cebf7_-6cde</t>
  </si>
  <si>
    <t>2023-09-16T08:00:00</t>
  </si>
  <si>
    <t>aws_1hour.fid-4bbfb0ab_194841cebf7_-6c9a</t>
  </si>
  <si>
    <t>2023-09-16T09:00:00</t>
  </si>
  <si>
    <t>aws_1hour.fid-4bbfb0ab_194841cebf7_-6c78</t>
  </si>
  <si>
    <t>2023-09-16T10:00:00</t>
  </si>
  <si>
    <t>aws_1hour.fid-4bbfb0ab_194841cebf7_-6c86</t>
  </si>
  <si>
    <t>2023-09-16T11:00:00</t>
  </si>
  <si>
    <t>aws_1hour.fid-4bbfb0ab_194841cebf7_-6cad</t>
  </si>
  <si>
    <t>2023-09-16T12:00:00</t>
  </si>
  <si>
    <t>aws_1hour.fid-4bbfb0ab_194841cebf7_-6ca7</t>
  </si>
  <si>
    <t>2023-09-16T13:00:00</t>
  </si>
  <si>
    <t>aws_1hour.fid-4bbfb0ab_194841cebf7_-6cba</t>
  </si>
  <si>
    <t>2023-09-16T14:00:00</t>
  </si>
  <si>
    <t>aws_1hour.fid-4bbfb0ab_194841cebf7_-6cf5</t>
  </si>
  <si>
    <t>2023-09-16T15:00:00</t>
  </si>
  <si>
    <t>aws_1hour.fid-4bbfb0ab_194841cebf7_-6d19</t>
  </si>
  <si>
    <t>2023-09-16T16:00:00</t>
  </si>
  <si>
    <t>aws_1hour.fid-4bbfb0ab_194841cebf7_-6c7c</t>
  </si>
  <si>
    <t>2023-09-16T17:00:00</t>
  </si>
  <si>
    <t>aws_1hour.fid-4bbfb0ab_194841cebf7_-6cec</t>
  </si>
  <si>
    <t>2023-09-16T18:00:00</t>
  </si>
  <si>
    <t>aws_1hour.fid-4bbfb0ab_194841cebf7_-6ca0</t>
  </si>
  <si>
    <t>2023-09-16T19:00:00</t>
  </si>
  <si>
    <t>aws_1hour.fid-4bbfb0ab_194841cebf7_-6cb3</t>
  </si>
  <si>
    <t>2023-09-16T20:00:00</t>
  </si>
  <si>
    <t>aws_1hour.fid-4bbfb0ab_194841cebf7_-6c7e</t>
  </si>
  <si>
    <t>2023-09-16T21:00:00</t>
  </si>
  <si>
    <t>aws_1hour.fid-4bbfb0ab_194841cebf7_-6c90</t>
  </si>
  <si>
    <t>2023-09-16T22:00:00</t>
  </si>
  <si>
    <t>aws_1hour.fid-4bbfb0ab_194841cebf7_-6c77</t>
  </si>
  <si>
    <t>2023-09-16T23:00:00</t>
  </si>
  <si>
    <t>aws_1hour.fid-4bbfb0ab_194841cebf7_-6cdd</t>
  </si>
  <si>
    <t>2023-09-17T00:00:00</t>
  </si>
  <si>
    <t>aws_1hour.fid-4bbfb0ab_194841cebf7_-6cb1</t>
  </si>
  <si>
    <t>2023-09-17T01:00:00</t>
  </si>
  <si>
    <t>aws_1hour.fid-4bbfb0ab_194841cebf7_-6c96</t>
  </si>
  <si>
    <t>2023-09-17T02:00:00</t>
  </si>
  <si>
    <t>aws_1hour.fid-4bbfb0ab_194841cebf7_-6ce8</t>
  </si>
  <si>
    <t>2023-09-17T03:00:00</t>
  </si>
  <si>
    <t>aws_1hour.fid-4bbfb0ab_194841cebf7_-6c81</t>
  </si>
  <si>
    <t>2023-09-17T04:00:00</t>
  </si>
  <si>
    <t>aws_1hour.fid-4bbfb0ab_194841cebf7_-6c80</t>
  </si>
  <si>
    <t>2023-09-17T05:00:00</t>
  </si>
  <si>
    <t>aws_1hour.fid-4bbfb0ab_194841cebf7_-6c76</t>
  </si>
  <si>
    <t>2023-09-17T06:00:00</t>
  </si>
  <si>
    <t>aws_1hour.fid-4bbfb0ab_194841cebf7_-6cd0</t>
  </si>
  <si>
    <t>2023-09-17T07:00:00</t>
  </si>
  <si>
    <t>aws_1hour.fid-4bbfb0ab_194841cebf7_-6cd9</t>
  </si>
  <si>
    <t>2023-09-17T08:00:00</t>
  </si>
  <si>
    <t>aws_1hour.fid-4bbfb0ab_194841cebf7_-6d1d</t>
  </si>
  <si>
    <t>2023-09-17T09:00:00</t>
  </si>
  <si>
    <t>aws_1hour.fid-4bbfb0ab_194841cebf7_-6d1c</t>
  </si>
  <si>
    <t>2023-09-17T10:00:00</t>
  </si>
  <si>
    <t>aws_1hour.fid-4bbfb0ab_194841cebf7_-6cb2</t>
  </si>
  <si>
    <t>2023-09-17T11:00:00</t>
  </si>
  <si>
    <t>aws_1hour.fid-4bbfb0ab_194841cebf7_-6c99</t>
  </si>
  <si>
    <t>2023-09-17T12:00:00</t>
  </si>
  <si>
    <t>aws_1hour.fid-4bbfb0ab_194841cebf7_-6cd8</t>
  </si>
  <si>
    <t>2023-09-17T13:00:00</t>
  </si>
  <si>
    <t>aws_1hour.fid-4bbfb0ab_194841cebf7_-6ce9</t>
  </si>
  <si>
    <t>2023-09-17T14:00:00</t>
  </si>
  <si>
    <t>aws_1hour.fid-4bbfb0ab_194841cebf7_-6c8a</t>
  </si>
  <si>
    <t>2023-09-17T15:00:00</t>
  </si>
  <si>
    <t>aws_1hour.fid-4bbfb0ab_194841cebf7_-6cfa</t>
  </si>
  <si>
    <t>2023-09-17T16:00:00</t>
  </si>
  <si>
    <t>aws_1hour.fid-4bbfb0ab_194841cebf7_-6cdc</t>
  </si>
  <si>
    <t>2023-09-17T17:00:00</t>
  </si>
  <si>
    <t>aws_1hour.fid-4bbfb0ab_194841cebf7_-6c75</t>
  </si>
  <si>
    <t>2023-09-17T18:00:00</t>
  </si>
  <si>
    <t>aws_1hour.fid-4bbfb0ab_194841cebf7_-6cf4</t>
  </si>
  <si>
    <t>2023-09-17T19:00:00</t>
  </si>
  <si>
    <t>aws_1hour.fid-4bbfb0ab_194841cebf7_-6d18</t>
  </si>
  <si>
    <t>2023-09-17T20:00:00</t>
  </si>
  <si>
    <t>aws_1hour.fid-4bbfb0ab_194841cebf7_-6cf9</t>
  </si>
  <si>
    <t>2023-09-17T21:00:00</t>
  </si>
  <si>
    <t>aws_1hour.fid-4bbfb0ab_194841cebf7_-6cc4</t>
  </si>
  <si>
    <t>2023-09-17T22:00:00</t>
  </si>
  <si>
    <t>aws_1hour.fid-4bbfb0ab_194841cebf7_-6c7b</t>
  </si>
  <si>
    <t>2023-09-17T23:00:00</t>
  </si>
  <si>
    <t>aws_1hour.fid-4bbfb0ab_194841cebf7_-6d09</t>
  </si>
  <si>
    <t>2023-09-18T00:00:00</t>
  </si>
  <si>
    <t>aws_1hour.fid-4bbfb0ab_194841cebf7_-6ce4</t>
  </si>
  <si>
    <t>2023-09-18T01:00:00</t>
  </si>
  <si>
    <t>aws_1hour.fid-4bbfb0ab_194841cebf7_-6cd5</t>
  </si>
  <si>
    <t>2023-09-18T02:00:00</t>
  </si>
  <si>
    <t>aws_1hour.fid-4bbfb0ab_194841cebf7_-6cc3</t>
  </si>
  <si>
    <t>2023-09-18T03:00:00</t>
  </si>
  <si>
    <t>aws_1hour.fid-4bbfb0ab_194841cebf7_-6ccf</t>
  </si>
  <si>
    <t>2023-09-18T04:00:00</t>
  </si>
  <si>
    <t>aws_1hour.fid-4bbfb0ab_194841cebf7_-6cc7</t>
  </si>
  <si>
    <t>2023-09-18T05:00:00</t>
  </si>
  <si>
    <t>aws_1hour.fid-4bbfb0ab_194841cebf7_-6ca6</t>
  </si>
  <si>
    <t>2023-09-18T06:00:00</t>
  </si>
  <si>
    <t>aws_1hour.fid-4bbfb0ab_194841cebf7_-6cd3</t>
  </si>
  <si>
    <t>2023-09-18T07:00:00</t>
  </si>
  <si>
    <t>aws_1hour.fid-4bbfb0ab_194841cebf7_-6cdb</t>
  </si>
  <si>
    <t>2023-09-18T08:00:00</t>
  </si>
  <si>
    <t>aws_1hour.fid-4bbfb0ab_194841cebf7_-6cd7</t>
  </si>
  <si>
    <t>2023-09-18T09:00:00</t>
  </si>
  <si>
    <t>aws_1hour.fid-4bbfb0ab_194841cebf7_-6d4b</t>
  </si>
  <si>
    <t>2023-09-18T10:00:00</t>
  </si>
  <si>
    <t>aws_1hour.fid-4bbfb0ab_194841cebf7_-6d22</t>
  </si>
  <si>
    <t>2023-09-18T11:00:00</t>
  </si>
  <si>
    <t>aws_1hour.fid-4bbfb0ab_194841cebf7_-6d21</t>
  </si>
  <si>
    <t>2023-09-18T12:00:00</t>
  </si>
  <si>
    <t>aws_1hour.fid-4bbfb0ab_194841cebf7_-6d2a</t>
  </si>
  <si>
    <t>2023-09-18T13:00:00</t>
  </si>
  <si>
    <t>aws_1hour.fid-4bbfb0ab_194841cebf7_-6dc3</t>
  </si>
  <si>
    <t>2023-09-18T14:00:00</t>
  </si>
  <si>
    <t>aws_1hour.fid-4bbfb0ab_194841cebf7_-6d2e</t>
  </si>
  <si>
    <t>2023-09-18T15:00:00</t>
  </si>
  <si>
    <t>aws_1hour.fid-4bbfb0ab_194841cebf7_-6d9e</t>
  </si>
  <si>
    <t>2023-09-18T16:00:00</t>
  </si>
  <si>
    <t>aws_1hour.fid-4bbfb0ab_194841cebf7_-6d9a</t>
  </si>
  <si>
    <t>2023-09-18T17:00:00</t>
  </si>
  <si>
    <t>aws_1hour.fid-4bbfb0ab_194841cebf7_-6dac</t>
  </si>
  <si>
    <t>2023-09-18T18:00:00</t>
  </si>
  <si>
    <t>aws_1hour.fid-4bbfb0ab_194841cebf7_-6d71</t>
  </si>
  <si>
    <t>2023-09-18T19:00:00</t>
  </si>
  <si>
    <t>aws_1hour.fid-4bbfb0ab_194841cebf7_-6d8b</t>
  </si>
  <si>
    <t>2023-09-18T20:00:00</t>
  </si>
  <si>
    <t>aws_1hour.fid-4bbfb0ab_194841cebf7_-6d79</t>
  </si>
  <si>
    <t>2023-09-18T21:00:00</t>
  </si>
  <si>
    <t>aws_1hour.fid-4bbfb0ab_194841cebf7_-6d68</t>
  </si>
  <si>
    <t>2023-09-18T22:00:00</t>
  </si>
  <si>
    <t>aws_1hour.fid-4bbfb0ab_194841cebf7_-6d5c</t>
  </si>
  <si>
    <t>2023-09-18T23:00:00</t>
  </si>
  <si>
    <t>aws_1hour.fid-4bbfb0ab_194841cebf7_-6d38</t>
  </si>
  <si>
    <t>2023-09-19T00:00:00</t>
  </si>
  <si>
    <t>aws_1hour.fid-4bbfb0ab_194841cebf7_-6d7b</t>
  </si>
  <si>
    <t>2023-09-19T01:00:00</t>
  </si>
  <si>
    <t>aws_1hour.fid-4bbfb0ab_194841cebf7_-6d95</t>
  </si>
  <si>
    <t>2023-09-19T02:00:00</t>
  </si>
  <si>
    <t>aws_1hour.fid-4bbfb0ab_194841cebf7_-6d50</t>
  </si>
  <si>
    <t>2023-09-19T03:00:00</t>
  </si>
  <si>
    <t>aws_1hour.fid-4bbfb0ab_194841cebf7_-6da9</t>
  </si>
  <si>
    <t>2023-09-19T04:00:00</t>
  </si>
  <si>
    <t>aws_1hour.fid-4bbfb0ab_194841cebf7_-6d77</t>
  </si>
  <si>
    <t>2023-09-19T05:00:00</t>
  </si>
  <si>
    <t>aws_1hour.fid-4bbfb0ab_194841cebf7_-6d63</t>
  </si>
  <si>
    <t>2023-09-19T06:00:00</t>
  </si>
  <si>
    <t>aws_1hour.fid-4bbfb0ab_194841cebf7_-6d9d</t>
  </si>
  <si>
    <t>2023-09-19T07:00:00</t>
  </si>
  <si>
    <t>aws_1hour.fid-4bbfb0ab_194841cebf7_-6d62</t>
  </si>
  <si>
    <t>2023-09-19T08:00:00</t>
  </si>
  <si>
    <t>aws_1hour.fid-4bbfb0ab_194841cebf7_-6d96</t>
  </si>
  <si>
    <t>2023-09-19T09:00:00</t>
  </si>
  <si>
    <t>aws_1hour.fid-4bbfb0ab_194841cebf7_-6d42</t>
  </si>
  <si>
    <t>2023-09-19T10:00:00</t>
  </si>
  <si>
    <t>aws_1hour.fid-4bbfb0ab_194841cebf7_-6d29</t>
  </si>
  <si>
    <t>2023-09-19T11:00:00</t>
  </si>
  <si>
    <t>aws_1hour.fid-4bbfb0ab_194841cebf7_-6d24</t>
  </si>
  <si>
    <t>2023-09-19T12:00:00</t>
  </si>
  <si>
    <t>aws_1hour.fid-4bbfb0ab_194841cebf7_-6d98</t>
  </si>
  <si>
    <t>2023-09-19T13:00:00</t>
  </si>
  <si>
    <t>aws_1hour.fid-4bbfb0ab_194841cebf7_-6d6c</t>
  </si>
  <si>
    <t>2023-09-19T14:00:00</t>
  </si>
  <si>
    <t>aws_1hour.fid-4bbfb0ab_194841cebf7_-6d3a</t>
  </si>
  <si>
    <t>2023-09-19T15:00:00</t>
  </si>
  <si>
    <t>aws_1hour.fid-4bbfb0ab_194841cebf7_-6da8</t>
  </si>
  <si>
    <t>2023-09-19T16:00:00</t>
  </si>
  <si>
    <t>aws_1hour.fid-4bbfb0ab_194841cebf7_-6d45</t>
  </si>
  <si>
    <t>2023-09-19T17:00:00</t>
  </si>
  <si>
    <t>aws_1hour.fid-4bbfb0ab_194841cebf7_-6d23</t>
  </si>
  <si>
    <t>2023-09-19T18:00:00</t>
  </si>
  <si>
    <t>aws_1hour.fid-4bbfb0ab_194841cebf7_-6d4e</t>
  </si>
  <si>
    <t>2023-09-19T19:00:00</t>
  </si>
  <si>
    <t>aws_1hour.fid-4bbfb0ab_194841cebf7_-6dc2</t>
  </si>
  <si>
    <t>2023-09-19T20:00:00</t>
  </si>
  <si>
    <t>aws_1hour.fid-4bbfb0ab_194841cebf7_-6db9</t>
  </si>
  <si>
    <t>2023-09-19T21:00:00</t>
  </si>
  <si>
    <t>aws_1hour.fid-4bbfb0ab_194841cebf7_-6d8f</t>
  </si>
  <si>
    <t>2023-09-19T22:00:00</t>
  </si>
  <si>
    <t>aws_1hour.fid-4bbfb0ab_194841cebf7_-6db0</t>
  </si>
  <si>
    <t>2023-09-19T23:00:00</t>
  </si>
  <si>
    <t>aws_1hour.fid-4bbfb0ab_194841cebf7_-6d8e</t>
  </si>
  <si>
    <t>2023-09-20T00:00:00</t>
  </si>
  <si>
    <t>aws_1hour.fid-4bbfb0ab_194841cebf7_-6d66</t>
  </si>
  <si>
    <t>2023-09-20T01:00:00</t>
  </si>
  <si>
    <t>aws_1hour.fid-4bbfb0ab_194841cebf7_-6d52</t>
  </si>
  <si>
    <t>2023-09-20T02:00:00</t>
  </si>
  <si>
    <t>aws_1hour.fid-4bbfb0ab_194841cebf7_-6dbc</t>
  </si>
  <si>
    <t>2023-09-20T03:00:00</t>
  </si>
  <si>
    <t>aws_1hour.fid-4bbfb0ab_194841cebf7_-6d5a</t>
  </si>
  <si>
    <t>2023-09-20T04:00:00</t>
  </si>
  <si>
    <t>aws_1hour.fid-4bbfb0ab_194841cebf7_-6d76</t>
  </si>
  <si>
    <t>2023-09-20T05:00:00</t>
  </si>
  <si>
    <t>aws_1hour.fid-4bbfb0ab_194841cebf7_-6d4a</t>
  </si>
  <si>
    <t>2023-09-20T06:00:00</t>
  </si>
  <si>
    <t>aws_1hour.fid-4bbfb0ab_194841cebf7_-6d41</t>
  </si>
  <si>
    <t>2023-09-20T07:00:00</t>
  </si>
  <si>
    <t>aws_1hour.fid-4bbfb0ab_194841cebf7_-6dc8</t>
  </si>
  <si>
    <t>2023-09-20T08:00:00</t>
  </si>
  <si>
    <t>aws_1hour.fid-4bbfb0ab_194841cebf7_-6d65</t>
  </si>
  <si>
    <t>2023-09-20T09:00:00</t>
  </si>
  <si>
    <t>aws_1hour.fid-4bbfb0ab_194841cebf7_-6d59</t>
  </si>
  <si>
    <t>2023-09-20T10:00:00</t>
  </si>
  <si>
    <t>aws_1hour.fid-4bbfb0ab_194841cebf7_-6d60</t>
  </si>
  <si>
    <t>2023-09-20T11:00:00</t>
  </si>
  <si>
    <t>aws_1hour.fid-4bbfb0ab_194841cebf7_-6d2d</t>
  </si>
  <si>
    <t>2023-09-20T12:00:00</t>
  </si>
  <si>
    <t>aws_1hour.fid-4bbfb0ab_194841cebf7_-6d70</t>
  </si>
  <si>
    <t>2023-09-20T13:00:00</t>
  </si>
  <si>
    <t>aws_1hour.fid-4bbfb0ab_194841cebf7_-6d34</t>
  </si>
  <si>
    <t>2023-09-20T14:00:00</t>
  </si>
  <si>
    <t>aws_1hour.fid-4bbfb0ab_194841cebf7_-6d73</t>
  </si>
  <si>
    <t>2023-09-20T15:00:00</t>
  </si>
  <si>
    <t>aws_1hour.fid-4bbfb0ab_194841cebf7_-6d28</t>
  </si>
  <si>
    <t>2023-09-20T16:00:00</t>
  </si>
  <si>
    <t>aws_1hour.fid-4bbfb0ab_194841cebf7_-6d78</t>
  </si>
  <si>
    <t>2023-09-20T17:00:00</t>
  </si>
  <si>
    <t>aws_1hour.fid-4bbfb0ab_194841cebf7_-6d4d</t>
  </si>
  <si>
    <t>2023-09-20T18:00:00</t>
  </si>
  <si>
    <t>aws_1hour.fid-4bbfb0ab_194841cebf7_-6d75</t>
  </si>
  <si>
    <t>2023-09-20T19:00:00</t>
  </si>
  <si>
    <t>aws_1hour.fid-4bbfb0ab_194841cebf7_-6d58</t>
  </si>
  <si>
    <t>2023-09-20T20:00:00</t>
  </si>
  <si>
    <t>aws_1hour.fid-4bbfb0ab_194841cebf7_-6d4c</t>
  </si>
  <si>
    <t>2023-09-20T21:00:00</t>
  </si>
  <si>
    <t>aws_1hour.fid-4bbfb0ab_194841cebf7_-6d8a</t>
  </si>
  <si>
    <t>2023-09-20T22:00:00</t>
  </si>
  <si>
    <t>aws_1hour.fid-4bbfb0ab_194841cebf7_-6d61</t>
  </si>
  <si>
    <t>2023-09-20T23:00:00</t>
  </si>
  <si>
    <t>aws_1hour.fid-4bbfb0ab_194841cebf7_-6d64</t>
  </si>
  <si>
    <t>2023-09-21T00:00:00</t>
  </si>
  <si>
    <t>aws_1hour.fid-4bbfb0ab_194841cebf7_-6da7</t>
  </si>
  <si>
    <t>2023-09-21T01:00:00</t>
  </si>
  <si>
    <t>aws_1hour.fid-4bbfb0ab_194841cebf7_-6daf</t>
  </si>
  <si>
    <t>2023-09-21T02:00:00</t>
  </si>
  <si>
    <t>aws_1hour.fid-4bbfb0ab_194841cebf7_-6dbb</t>
  </si>
  <si>
    <t>2023-09-21T03:00:00</t>
  </si>
  <si>
    <t>aws_1hour.fid-4bbfb0ab_194841cebf7_-6da0</t>
  </si>
  <si>
    <t>2023-09-21T04:00:00</t>
  </si>
  <si>
    <t>aws_1hour.fid-4bbfb0ab_194841cebf7_-6d56</t>
  </si>
  <si>
    <t>2023-09-21T05:00:00</t>
  </si>
  <si>
    <t>aws_1hour.fid-4bbfb0ab_194841cebf7_-6d7a</t>
  </si>
  <si>
    <t>2023-09-21T06:00:00</t>
  </si>
  <si>
    <t>aws_1hour.fid-4bbfb0ab_194841cebf7_-6d5f</t>
  </si>
  <si>
    <t>2023-09-21T07:00:00</t>
  </si>
  <si>
    <t>aws_1hour.fid-4bbfb0ab_194841cebf7_-6d27</t>
  </si>
  <si>
    <t>2023-09-21T08:00:00</t>
  </si>
  <si>
    <t>aws_1hour.fid-4bbfb0ab_194841cebf7_-6d81</t>
  </si>
  <si>
    <t>2023-09-21T09:00:00</t>
  </si>
  <si>
    <t>aws_1hour.fid-4bbfb0ab_194841cebf7_-6d44</t>
  </si>
  <si>
    <t>2023-09-21T10:00:00</t>
  </si>
  <si>
    <t>aws_1hour.fid-4bbfb0ab_194841cebf7_-6d7e</t>
  </si>
  <si>
    <t>2023-09-21T11:00:00</t>
  </si>
  <si>
    <t>aws_1hour.fid-4bbfb0ab_194841cebf7_-6dab</t>
  </si>
  <si>
    <t>2023-09-21T12:00:00</t>
  </si>
  <si>
    <t>aws_1hour.fid-4bbfb0ab_194841cebf7_-6d55</t>
  </si>
  <si>
    <t>2023-09-21T13:00:00</t>
  </si>
  <si>
    <t>aws_1hour.fid-4bbfb0ab_194841cebf7_-6d2c</t>
  </si>
  <si>
    <t>2023-09-21T14:00:00</t>
  </si>
  <si>
    <t>aws_1hour.fid-4bbfb0ab_194841cebf7_-6d48</t>
  </si>
  <si>
    <t>2023-09-21T15:00:00</t>
  </si>
  <si>
    <t>aws_1hour.fid-4bbfb0ab_194841cebf7_-6d80</t>
  </si>
  <si>
    <t>2023-09-21T16:00:00</t>
  </si>
  <si>
    <t>aws_1hour.fid-4bbfb0ab_194841cebf7_-6d30</t>
  </si>
  <si>
    <t>2023-09-21T17:00:00</t>
  </si>
  <si>
    <t>aws_1hour.fid-4bbfb0ab_194841cebf7_-6d37</t>
  </si>
  <si>
    <t>2023-09-21T18:00:00</t>
  </si>
  <si>
    <t>aws_1hour.fid-4bbfb0ab_194841cebf7_-6d40</t>
  </si>
  <si>
    <t>2023-09-21T19:00:00</t>
  </si>
  <si>
    <t>aws_1hour.fid-4bbfb0ab_194841cebf7_-6d6f</t>
  </si>
  <si>
    <t>2023-09-21T20:00:00</t>
  </si>
  <si>
    <t>aws_1hour.fid-4bbfb0ab_194841cebf7_-6dae</t>
  </si>
  <si>
    <t>2023-09-21T21:00:00</t>
  </si>
  <si>
    <t>aws_1hour.fid-4bbfb0ab_194841cebf7_-6d97</t>
  </si>
  <si>
    <t>2023-09-21T22:00:00</t>
  </si>
  <si>
    <t>aws_1hour.fid-4bbfb0ab_194841cebf7_-6d89</t>
  </si>
  <si>
    <t>2023-09-21T23:00:00</t>
  </si>
  <si>
    <t>aws_1hour.fid-4bbfb0ab_194841cebf7_-6d20</t>
  </si>
  <si>
    <t>2023-09-22T00:00:00</t>
  </si>
  <si>
    <t>aws_1hour.fid-4bbfb0ab_194841cebf7_-6db6</t>
  </si>
  <si>
    <t>2023-09-22T01:00:00</t>
  </si>
  <si>
    <t>aws_1hour.fid-4bbfb0ab_194841cebf7_-6dc5</t>
  </si>
  <si>
    <t>2023-09-22T02:00:00</t>
  </si>
  <si>
    <t>aws_1hour.fid-4bbfb0ab_194841cebf7_-6da6</t>
  </si>
  <si>
    <t>2023-09-22T03:00:00</t>
  </si>
  <si>
    <t>aws_1hour.fid-4bbfb0ab_194841cebf7_-6d9f</t>
  </si>
  <si>
    <t>2023-09-22T04:00:00</t>
  </si>
  <si>
    <t>aws_1hour.fid-4bbfb0ab_194841cebf7_-6d25</t>
  </si>
  <si>
    <t>2023-09-22T05:00:00</t>
  </si>
  <si>
    <t>aws_1hour.fid-4bbfb0ab_194841cebf7_-6d7d</t>
  </si>
  <si>
    <t>2023-09-22T06:00:00</t>
  </si>
  <si>
    <t>aws_1hour.fid-4bbfb0ab_194841cebf7_-6dc7</t>
  </si>
  <si>
    <t>2023-09-22T07:00:00</t>
  </si>
  <si>
    <t>aws_1hour.fid-4bbfb0ab_194841cebf7_-6d99</t>
  </si>
  <si>
    <t>2023-09-22T08:00:00</t>
  </si>
  <si>
    <t>aws_1hour.fid-4bbfb0ab_194841cebf7_-6da5</t>
  </si>
  <si>
    <t>2023-09-22T09:00:00</t>
  </si>
  <si>
    <t>aws_1hour.fid-4bbfb0ab_194841cebf7_-6d57</t>
  </si>
  <si>
    <t>2023-09-22T10:00:00</t>
  </si>
  <si>
    <t>aws_1hour.fid-4bbfb0ab_194841cebf7_-6d90</t>
  </si>
  <si>
    <t>2023-09-22T11:00:00</t>
  </si>
  <si>
    <t>aws_1hour.fid-4bbfb0ab_194841cebf7_-6d32</t>
  </si>
  <si>
    <t>2023-09-22T12:00:00</t>
  </si>
  <si>
    <t>aws_1hour.fid-4bbfb0ab_194841cebf7_-6daa</t>
  </si>
  <si>
    <t>2023-09-22T13:00:00</t>
  </si>
  <si>
    <t>aws_1hour.fid-4bbfb0ab_194841cebf7_-6dc1</t>
  </si>
  <si>
    <t>2023-09-22T14:00:00</t>
  </si>
  <si>
    <t>aws_1hour.fid-4bbfb0ab_194841cebf7_-6d47</t>
  </si>
  <si>
    <t>2023-09-22T15:00:00</t>
  </si>
  <si>
    <t>aws_1hour.fid-4bbfb0ab_194841cebf7_-6db8</t>
  </si>
  <si>
    <t>2023-09-22T16:00:00</t>
  </si>
  <si>
    <t>aws_1hour.fid-4bbfb0ab_194841cebf7_-6d33</t>
  </si>
  <si>
    <t>2023-09-22T17:00:00</t>
  </si>
  <si>
    <t>aws_1hour.fid-4bbfb0ab_194841cebf7_-6da4</t>
  </si>
  <si>
    <t>2023-09-22T18:00:00</t>
  </si>
  <si>
    <t>aws_1hour.fid-4bbfb0ab_194841cebf7_-6d6b</t>
  </si>
  <si>
    <t>2023-09-22T19:00:00</t>
  </si>
  <si>
    <t>aws_1hour.fid-4bbfb0ab_194841cebf7_-6d2f</t>
  </si>
  <si>
    <t>2023-09-22T20:00:00</t>
  </si>
  <si>
    <t>aws_1hour.fid-4bbfb0ab_194841cebf7_-6d5b</t>
  </si>
  <si>
    <t>2023-09-22T21:00:00</t>
  </si>
  <si>
    <t>aws_1hour.fid-4bbfb0ab_194841cebf7_-6da3</t>
  </si>
  <si>
    <t>2023-09-22T22:00:00</t>
  </si>
  <si>
    <t>aws_1hour.fid-4bbfb0ab_194841cebf7_-6d3c</t>
  </si>
  <si>
    <t>2023-09-22T23:00:00</t>
  </si>
  <si>
    <t>aws_1hour.fid-4bbfb0ab_194841cebf7_-6d39</t>
  </si>
  <si>
    <t>2023-09-23T00:00:00</t>
  </si>
  <si>
    <t>aws_1hour.fid-4bbfb0ab_194841cebf7_-6d9c</t>
  </si>
  <si>
    <t>2023-09-23T01:00:00</t>
  </si>
  <si>
    <t>aws_1hour.fid-4bbfb0ab_194841cebf7_-6d1f</t>
  </si>
  <si>
    <t>2023-09-23T02:00:00</t>
  </si>
  <si>
    <t>aws_1hour.fid-4bbfb0ab_194841cebf7_-6d87</t>
  </si>
  <si>
    <t>2023-09-23T03:00:00</t>
  </si>
  <si>
    <t>aws_1hour.fid-4bbfb0ab_194841cebf7_-6d69</t>
  </si>
  <si>
    <t>2023-09-23T04:00:00</t>
  </si>
  <si>
    <t>aws_1hour.fid-4bbfb0ab_194841cebf7_-6d88</t>
  </si>
  <si>
    <t>2023-09-23T05:00:00</t>
  </si>
  <si>
    <t>aws_1hour.fid-4bbfb0ab_194841cebf7_-6dc6</t>
  </si>
  <si>
    <t>2023-09-23T06:00:00</t>
  </si>
  <si>
    <t>aws_1hour.fid-4bbfb0ab_194841cebf7_-6d3f</t>
  </si>
  <si>
    <t>2023-09-23T07:00:00</t>
  </si>
  <si>
    <t>aws_1hour.fid-4bbfb0ab_194841cebf7_-6db5</t>
  </si>
  <si>
    <t>2023-09-23T08:00:00</t>
  </si>
  <si>
    <t>aws_1hour.fid-4bbfb0ab_194841cebf7_-6dc0</t>
  </si>
  <si>
    <t>2023-09-23T09:00:00</t>
  </si>
  <si>
    <t>aws_1hour.fid-4bbfb0ab_194841cebf7_-6d8d</t>
  </si>
  <si>
    <t>2023-09-23T10:00:00</t>
  </si>
  <si>
    <t>aws_1hour.fid-4bbfb0ab_194841cebf7_-6dc4</t>
  </si>
  <si>
    <t>2023-09-23T11:00:00</t>
  </si>
  <si>
    <t>aws_1hour.fid-4bbfb0ab_194841cebf7_-6d94</t>
  </si>
  <si>
    <t>2023-09-23T12:00:00</t>
  </si>
  <si>
    <t>aws_1hour.fid-4bbfb0ab_194841cebf7_-6d7c</t>
  </si>
  <si>
    <t>2023-09-23T13:00:00</t>
  </si>
  <si>
    <t>aws_1hour.fid-4bbfb0ab_194841cebf7_-6d8c</t>
  </si>
  <si>
    <t>2023-09-23T14:00:00</t>
  </si>
  <si>
    <t>aws_1hour.fid-4bbfb0ab_194841cebf7_-6d36</t>
  </si>
  <si>
    <t>2023-09-23T15:00:00</t>
  </si>
  <si>
    <t>aws_1hour.fid-4bbfb0ab_194841cebf7_-6d93</t>
  </si>
  <si>
    <t>2023-09-23T16:00:00</t>
  </si>
  <si>
    <t>aws_1hour.fid-4bbfb0ab_194841cebf7_-6d31</t>
  </si>
  <si>
    <t>2023-09-23T17:00:00</t>
  </si>
  <si>
    <t>aws_1hour.fid-4bbfb0ab_194841cebf7_-6dba</t>
  </si>
  <si>
    <t>2023-09-23T18:00:00</t>
  </si>
  <si>
    <t>aws_1hour.fid-4bbfb0ab_194841cebf7_-6d84</t>
  </si>
  <si>
    <t>2023-09-23T19:00:00</t>
  </si>
  <si>
    <t>aws_1hour.fid-4bbfb0ab_194841cebf7_-6d7f</t>
  </si>
  <si>
    <t>2023-09-23T20:00:00</t>
  </si>
  <si>
    <t>aws_1hour.fid-4bbfb0ab_194841cebf7_-6d6e</t>
  </si>
  <si>
    <t>2023-09-23T21:00:00</t>
  </si>
  <si>
    <t>aws_1hour.fid-4bbfb0ab_194841cebf7_-6d54</t>
  </si>
  <si>
    <t>2023-09-23T22:00:00</t>
  </si>
  <si>
    <t>aws_1hour.fid-4bbfb0ab_194841cebf7_-6d3b</t>
  </si>
  <si>
    <t>2023-09-23T23:00:00</t>
  </si>
  <si>
    <t>aws_1hour.fid-4bbfb0ab_194841cebf7_-6d51</t>
  </si>
  <si>
    <t>2023-09-24T00:00:00</t>
  </si>
  <si>
    <t>aws_1hour.fid-4bbfb0ab_194841cebf7_-6d92</t>
  </si>
  <si>
    <t>2023-09-24T01:00:00</t>
  </si>
  <si>
    <t>aws_1hour.fid-4bbfb0ab_194841cebf7_-6d83</t>
  </si>
  <si>
    <t>2023-09-24T02:00:00</t>
  </si>
  <si>
    <t>aws_1hour.fid-4bbfb0ab_194841cebf7_-6db4</t>
  </si>
  <si>
    <t>2023-09-24T03:00:00</t>
  </si>
  <si>
    <t>aws_1hour.fid-4bbfb0ab_194841cebf7_-6dbf</t>
  </si>
  <si>
    <t>2023-09-24T04:00:00</t>
  </si>
  <si>
    <t>aws_1hour.fid-4bbfb0ab_194841cebf7_-6d72</t>
  </si>
  <si>
    <t>2023-09-24T05:00:00</t>
  </si>
  <si>
    <t>aws_1hour.fid-4bbfb0ab_194841cebf7_-6d3e</t>
  </si>
  <si>
    <t>2023-09-24T06:00:00</t>
  </si>
  <si>
    <t>aws_1hour.fid-4bbfb0ab_194841cebf7_-6db2</t>
  </si>
  <si>
    <t>2023-09-24T07:00:00</t>
  </si>
  <si>
    <t>aws_1hour.fid-4bbfb0ab_194841cebf7_-6db1</t>
  </si>
  <si>
    <t>2023-09-24T08:00:00</t>
  </si>
  <si>
    <t>aws_1hour.fid-4bbfb0ab_194841cebf7_-6dad</t>
  </si>
  <si>
    <t>2023-09-24T09:00:00</t>
  </si>
  <si>
    <t>aws_1hour.fid-4bbfb0ab_194841cebf7_-6d43</t>
  </si>
  <si>
    <t>2023-09-24T10:00:00</t>
  </si>
  <si>
    <t>aws_1hour.fid-4bbfb0ab_194841cebf7_-6dbe</t>
  </si>
  <si>
    <t>2023-09-24T11:00:00</t>
  </si>
  <si>
    <t>aws_1hour.fid-4bbfb0ab_194841cebf7_-6d46</t>
  </si>
  <si>
    <t>2023-09-24T12:00:00</t>
  </si>
  <si>
    <t>aws_1hour.fid-4bbfb0ab_194841cebf7_-6d67</t>
  </si>
  <si>
    <t>2023-09-24T13:00:00</t>
  </si>
  <si>
    <t>aws_1hour.fid-4bbfb0ab_194841cebf7_-6d49</t>
  </si>
  <si>
    <t>2023-09-24T14:00:00</t>
  </si>
  <si>
    <t>aws_1hour.fid-4bbfb0ab_194841cebf7_-6d82</t>
  </si>
  <si>
    <t>2023-09-24T15:00:00</t>
  </si>
  <si>
    <t>aws_1hour.fid-4bbfb0ab_194841cebf7_-6d6d</t>
  </si>
  <si>
    <t>2023-09-24T16:00:00</t>
  </si>
  <si>
    <t>aws_1hour.fid-4bbfb0ab_194841cebf7_-6d2b</t>
  </si>
  <si>
    <t>2023-09-24T17:00:00</t>
  </si>
  <si>
    <t>aws_1hour.fid-4bbfb0ab_194841cebf7_-6d74</t>
  </si>
  <si>
    <t>2023-09-24T18:00:00</t>
  </si>
  <si>
    <t>aws_1hour.fid-4bbfb0ab_194841cebf7_-6d3d</t>
  </si>
  <si>
    <t>2023-09-24T19:00:00</t>
  </si>
  <si>
    <t>aws_1hour.fid-4bbfb0ab_194841cebf7_-6d6a</t>
  </si>
  <si>
    <t>2023-09-24T20:00:00</t>
  </si>
  <si>
    <t>aws_1hour.fid-4bbfb0ab_194841cebf7_-6d35</t>
  </si>
  <si>
    <t>2023-09-24T21:00:00</t>
  </si>
  <si>
    <t>aws_1hour.fid-4bbfb0ab_194841cebf7_-6d26</t>
  </si>
  <si>
    <t>2023-09-24T22:00:00</t>
  </si>
  <si>
    <t>aws_1hour.fid-4bbfb0ab_194841cebf7_-6d5e</t>
  </si>
  <si>
    <t>2023-09-24T23:00:00</t>
  </si>
  <si>
    <t>aws_1hour.fid-4bbfb0ab_194841cebf7_-6d53</t>
  </si>
  <si>
    <t>2023-09-25T00:00:00</t>
  </si>
  <si>
    <t>aws_1hour.fid-4bbfb0ab_194841cebf7_-6d86</t>
  </si>
  <si>
    <t>2023-09-25T01:00:00</t>
  </si>
  <si>
    <t>aws_1hour.fid-4bbfb0ab_194841cebf7_-6db3</t>
  </si>
  <si>
    <t>2023-09-25T02:00:00</t>
  </si>
  <si>
    <t>aws_1hour.fid-4bbfb0ab_194841cebf7_-6d9b</t>
  </si>
  <si>
    <t>2023-09-25T03:00:00</t>
  </si>
  <si>
    <t>aws_1hour.fid-4bbfb0ab_194841cebf7_-6da2</t>
  </si>
  <si>
    <t>2023-09-25T04:00:00</t>
  </si>
  <si>
    <t>aws_1hour.fid-4bbfb0ab_194841cebf7_-6d4f</t>
  </si>
  <si>
    <t>2023-09-25T05:00:00</t>
  </si>
  <si>
    <t>aws_1hour.fid-4bbfb0ab_194841cebf7_-6dbd</t>
  </si>
  <si>
    <t>2023-09-25T06:00:00</t>
  </si>
  <si>
    <t>aws_1hour.fid-4bbfb0ab_194841cebf7_-6d91</t>
  </si>
  <si>
    <t>2023-09-25T07:00:00</t>
  </si>
  <si>
    <t>aws_1hour.fid-4bbfb0ab_194841cebf7_-6d5d</t>
  </si>
  <si>
    <t>2023-09-25T08:00:00</t>
  </si>
  <si>
    <t>aws_1hour.fid-4bbfb0ab_194841cebf7_-6db7</t>
  </si>
  <si>
    <t>2023-09-25T09:00:00</t>
  </si>
  <si>
    <t>aws_1hour.fid-4bbfb0ab_194841cebf7_-6dfa</t>
  </si>
  <si>
    <t>2023-09-25T10:00:00</t>
  </si>
  <si>
    <t>aws_1hour.fid-4bbfb0ab_194841cebf7_-6ddd</t>
  </si>
  <si>
    <t>2023-09-25T11:00:00</t>
  </si>
  <si>
    <t>aws_1hour.fid-4bbfb0ab_194841cebf7_-6e27</t>
  </si>
  <si>
    <t>2023-09-25T12:00:00</t>
  </si>
  <si>
    <t>aws_1hour.fid-4bbfb0ab_194841cebf7_-6ddc</t>
  </si>
  <si>
    <t>2023-09-25T13:00:00</t>
  </si>
  <si>
    <t>aws_1hour.fid-4bbfb0ab_194841cebf7_-6df0</t>
  </si>
  <si>
    <t>2023-09-25T14:00:00</t>
  </si>
  <si>
    <t>aws_1hour.fid-4bbfb0ab_194841cebf7_-6dfd</t>
  </si>
  <si>
    <t>2023-09-25T15:00:00</t>
  </si>
  <si>
    <t>aws_1hour.fid-4bbfb0ab_194841cebf7_-6e5e</t>
  </si>
  <si>
    <t>2023-09-25T16:00:00</t>
  </si>
  <si>
    <t>aws_1hour.fid-4bbfb0ab_194841cebf7_-6dec</t>
  </si>
  <si>
    <t>2023-09-25T17:00:00</t>
  </si>
  <si>
    <t>aws_1hour.fid-4bbfb0ab_194841cebf7_-6dd1</t>
  </si>
  <si>
    <t>2023-09-25T18:00:00</t>
  </si>
  <si>
    <t>aws_1hour.fid-4bbfb0ab_194841cebf7_-6e4b</t>
  </si>
  <si>
    <t>2023-09-25T19:00:00</t>
  </si>
  <si>
    <t>aws_1hour.fid-4bbfb0ab_194841cebf7_-6e6f</t>
  </si>
  <si>
    <t>2023-09-25T20:00:00</t>
  </si>
  <si>
    <t>aws_1hour.fid-4bbfb0ab_194841cebf7_-6e29</t>
  </si>
  <si>
    <t>2023-09-25T21:00:00</t>
  </si>
  <si>
    <t>aws_1hour.fid-4bbfb0ab_194841cebf7_-6e15</t>
  </si>
  <si>
    <t>2023-09-25T22:00:00</t>
  </si>
  <si>
    <t>aws_1hour.fid-4bbfb0ab_194841cebf7_-6dd5</t>
  </si>
  <si>
    <t>2023-09-25T23:00:00</t>
  </si>
  <si>
    <t>aws_1hour.fid-4bbfb0ab_194841cebf7_-6e28</t>
  </si>
  <si>
    <t>2023-09-26T00:00:00</t>
  </si>
  <si>
    <t>aws_1hour.fid-4bbfb0ab_194841cebf7_-6df9</t>
  </si>
  <si>
    <t>2023-09-26T01:00:00</t>
  </si>
  <si>
    <t>aws_1hour.fid-4bbfb0ab_194841cebf7_-6df8</t>
  </si>
  <si>
    <t>2023-09-26T02:00:00</t>
  </si>
  <si>
    <t>aws_1hour.fid-4bbfb0ab_194841cebf7_-6e40</t>
  </si>
  <si>
    <t>2023-09-26T03:00:00</t>
  </si>
  <si>
    <t>aws_1hour.fid-4bbfb0ab_194841cebf7_-6e0e</t>
  </si>
  <si>
    <t>2023-09-26T04:00:00</t>
  </si>
  <si>
    <t>aws_1hour.fid-4bbfb0ab_194841cebf7_-6e00</t>
  </si>
  <si>
    <t>2023-09-26T05:00:00</t>
  </si>
  <si>
    <t>aws_1hour.fid-4bbfb0ab_194841cebf7_-6e6d</t>
  </si>
  <si>
    <t>2023-09-26T06:00:00</t>
  </si>
  <si>
    <t>aws_1hour.fid-4bbfb0ab_194841cebf7_-6e45</t>
  </si>
  <si>
    <t>2023-09-26T07:00:00</t>
  </si>
  <si>
    <t>aws_1hour.fid-4bbfb0ab_194841cebf7_-6e6c</t>
  </si>
  <si>
    <t>2023-09-26T08:00:00</t>
  </si>
  <si>
    <t>aws_1hour.fid-4bbfb0ab_194841cebf7_-6e6a</t>
  </si>
  <si>
    <t>2023-09-26T09:00:00</t>
  </si>
  <si>
    <t>aws_1hour.fid-4bbfb0ab_194841cebf7_-6e1d</t>
  </si>
  <si>
    <t>2023-09-26T10:00:00</t>
  </si>
  <si>
    <t>aws_1hour.fid-4bbfb0ab_194841cebf7_-6e22</t>
  </si>
  <si>
    <t>2023-09-26T11:00:00</t>
  </si>
  <si>
    <t>aws_1hour.fid-4bbfb0ab_194841cebf7_-6e4a</t>
  </si>
  <si>
    <t>2023-09-26T12:00:00</t>
  </si>
  <si>
    <t>aws_1hour.fid-4bbfb0ab_194841cebf7_-6deb</t>
  </si>
  <si>
    <t>2023-09-26T13:00:00</t>
  </si>
  <si>
    <t>aws_1hour.fid-4bbfb0ab_194841cebf7_-6e14</t>
  </si>
  <si>
    <t>2023-09-26T14:00:00</t>
  </si>
  <si>
    <t>aws_1hour.fid-4bbfb0ab_194841cebf7_-6e12</t>
  </si>
  <si>
    <t>2023-09-26T15:00:00</t>
  </si>
  <si>
    <t>aws_1hour.fid-4bbfb0ab_194841cebf7_-6e5d</t>
  </si>
  <si>
    <t>2023-09-26T16:00:00</t>
  </si>
  <si>
    <t>aws_1hour.fid-4bbfb0ab_194841cebf7_-6e49</t>
  </si>
  <si>
    <t>2023-09-26T17:00:00</t>
  </si>
  <si>
    <t>aws_1hour.fid-4bbfb0ab_194841cebf7_-6e11</t>
  </si>
  <si>
    <t>2023-09-26T18:00:00</t>
  </si>
  <si>
    <t>aws_1hour.fid-4bbfb0ab_194841cebf7_-6e4e</t>
  </si>
  <si>
    <t>2023-09-26T19:00:00</t>
  </si>
  <si>
    <t>aws_1hour.fid-4bbfb0ab_194841cebf7_-6e54</t>
  </si>
  <si>
    <t>2023-09-26T20:00:00</t>
  </si>
  <si>
    <t>aws_1hour.fid-4bbfb0ab_194841cebf7_-6dd4</t>
  </si>
  <si>
    <t>2023-09-26T21:00:00</t>
  </si>
  <si>
    <t>aws_1hour.fid-4bbfb0ab_194841cebf7_-6e60</t>
  </si>
  <si>
    <t>2023-09-26T22:00:00</t>
  </si>
  <si>
    <t>aws_1hour.fid-4bbfb0ab_194841cebf7_-6e4d</t>
  </si>
  <si>
    <t>2023-09-26T23:00:00</t>
  </si>
  <si>
    <t>aws_1hour.fid-4bbfb0ab_194841cebf7_-6e3b</t>
  </si>
  <si>
    <t>2023-09-27T00:00:00</t>
  </si>
  <si>
    <t>aws_1hour.fid-4bbfb0ab_194841cebf7_-6e2e</t>
  </si>
  <si>
    <t>2023-09-27T01:00:00</t>
  </si>
  <si>
    <t>aws_1hour.fid-4bbfb0ab_194841cebf7_-6e53</t>
  </si>
  <si>
    <t>2023-09-27T02:00:00</t>
  </si>
  <si>
    <t>aws_1hour.fid-4bbfb0ab_194841cebf7_-6e59</t>
  </si>
  <si>
    <t>2023-09-27T03:00:00</t>
  </si>
  <si>
    <t>aws_1hour.fid-4bbfb0ab_194841cebf7_-6e50</t>
  </si>
  <si>
    <t>2023-09-27T04:00:00</t>
  </si>
  <si>
    <t>aws_1hour.fid-4bbfb0ab_194841cebf7_-6dea</t>
  </si>
  <si>
    <t>2023-09-27T05:00:00</t>
  </si>
  <si>
    <t>aws_1hour.fid-4bbfb0ab_194841cebf7_-6e31</t>
  </si>
  <si>
    <t>2023-09-27T06:00:00</t>
  </si>
  <si>
    <t>aws_1hour.fid-4bbfb0ab_194841cebf7_-6e07</t>
  </si>
  <si>
    <t>2023-09-27T07:00:00</t>
  </si>
  <si>
    <t>aws_1hour.fid-4bbfb0ab_194841cebf7_-6e4c</t>
  </si>
  <si>
    <t>2023-09-27T08:00:00</t>
  </si>
  <si>
    <t>aws_1hour.fid-4bbfb0ab_194841cebf7_-6e63</t>
  </si>
  <si>
    <t>2023-09-27T09:00:00</t>
  </si>
  <si>
    <t>aws_1hour.fid-4bbfb0ab_194841cebf7_-6e09</t>
  </si>
  <si>
    <t>2023-09-27T10:00:00</t>
  </si>
  <si>
    <t>aws_1hour.fid-4bbfb0ab_194841cebf7_-6de7</t>
  </si>
  <si>
    <t>2023-09-27T11:00:00</t>
  </si>
  <si>
    <t>aws_1hour.fid-4bbfb0ab_194841cebf7_-6de6</t>
  </si>
  <si>
    <t>2023-09-27T12:00:00</t>
  </si>
  <si>
    <t>aws_1hour.fid-4bbfb0ab_194841cebf7_-6e10</t>
  </si>
  <si>
    <t>2023-09-27T13:00:00</t>
  </si>
  <si>
    <t>aws_1hour.fid-4bbfb0ab_194841cebf7_-6e21</t>
  </si>
  <si>
    <t>2023-09-27T14:00:00</t>
  </si>
  <si>
    <t>aws_1hour.fid-4bbfb0ab_194841cebf7_-6ddb</t>
  </si>
  <si>
    <t>2023-09-27T15:00:00</t>
  </si>
  <si>
    <t>aws_1hour.fid-4bbfb0ab_194841cebf7_-6e52</t>
  </si>
  <si>
    <t>2023-09-27T16:00:00</t>
  </si>
  <si>
    <t>aws_1hour.fid-4bbfb0ab_194841cebf7_-6dd3</t>
  </si>
  <si>
    <t>2023-09-27T17:00:00</t>
  </si>
  <si>
    <t>aws_1hour.fid-4bbfb0ab_194841cebf7_-6e44</t>
  </si>
  <si>
    <t>2023-09-27T18:00:00</t>
  </si>
  <si>
    <t>aws_1hour.fid-4bbfb0ab_194841cebf7_-6dd0</t>
  </si>
  <si>
    <t>2023-09-27T19:00:00</t>
  </si>
  <si>
    <t>aws_1hour.fid-4bbfb0ab_194841cebf7_-6e06</t>
  </si>
  <si>
    <t>2023-09-27T20:00:00</t>
  </si>
  <si>
    <t>aws_1hour.fid-4bbfb0ab_194841cebf7_-6e3e</t>
  </si>
  <si>
    <t>2023-09-27T21:00:00</t>
  </si>
  <si>
    <t>aws_1hour.fid-4bbfb0ab_194841cebf7_-6df7</t>
  </si>
  <si>
    <t>2023-09-27T22:00:00</t>
  </si>
  <si>
    <t>aws_1hour.fid-4bbfb0ab_194841cebf7_-6dda</t>
  </si>
  <si>
    <t>2023-09-27T23:00:00</t>
  </si>
  <si>
    <t>aws_1hour.fid-4bbfb0ab_194841cebf7_-6e36</t>
  </si>
  <si>
    <t>2023-09-28T00:00:00</t>
  </si>
  <si>
    <t>aws_1hour.fid-4bbfb0ab_194841cebf7_-6e3d</t>
  </si>
  <si>
    <t>2023-09-28T01:00:00</t>
  </si>
  <si>
    <t>aws_1hour.fid-4bbfb0ab_194841cebf7_-6de5</t>
  </si>
  <si>
    <t>2023-09-28T02:00:00</t>
  </si>
  <si>
    <t>aws_1hour.fid-4bbfb0ab_194841cebf7_-6e26</t>
  </si>
  <si>
    <t>2023-09-28T03:00:00</t>
  </si>
  <si>
    <t>aws_1hour.fid-4bbfb0ab_194841cebf7_-6e1c</t>
  </si>
  <si>
    <t>2023-09-28T04:00:00</t>
  </si>
  <si>
    <t>aws_1hour.fid-4bbfb0ab_194841cebf7_-6dfc</t>
  </si>
  <si>
    <t>2023-09-28T05:00:00</t>
  </si>
  <si>
    <t>aws_1hour.fid-4bbfb0ab_194841cebf7_-6def</t>
  </si>
  <si>
    <t>2023-09-28T06:00:00</t>
  </si>
  <si>
    <t>aws_1hour.fid-4bbfb0ab_194841cebf7_-6e3a</t>
  </si>
  <si>
    <t>2023-09-28T07:00:00</t>
  </si>
  <si>
    <t>aws_1hour.fid-4bbfb0ab_194841cebf7_-6dce</t>
  </si>
  <si>
    <t>2023-09-28T08:00:00</t>
  </si>
  <si>
    <t>aws_1hour.fid-4bbfb0ab_194841cebf7_-6de4</t>
  </si>
  <si>
    <t>2023-09-28T09:00:00</t>
  </si>
  <si>
    <t>aws_1hour.fid-4bbfb0ab_194841cebf7_-6df1</t>
  </si>
  <si>
    <t>2023-09-28T10:00:00</t>
  </si>
  <si>
    <t>aws_1hour.fid-4bbfb0ab_194841cebf7_-6de3</t>
  </si>
  <si>
    <t>2023-09-28T11:00:00</t>
  </si>
  <si>
    <t>aws_1hour.fid-4bbfb0ab_194841cebf7_-6e48</t>
  </si>
  <si>
    <t>2023-09-28T12:00:00</t>
  </si>
  <si>
    <t>aws_1hour.fid-4bbfb0ab_194841cebf7_-6e43</t>
  </si>
  <si>
    <t>2023-09-28T13:00:00</t>
  </si>
  <si>
    <t>aws_1hour.fid-4bbfb0ab_194841cebf7_-6dd8</t>
  </si>
  <si>
    <t>2023-09-28T14:00:00</t>
  </si>
  <si>
    <t>aws_1hour.fid-4bbfb0ab_194841cebf7_-6e69</t>
  </si>
  <si>
    <t>2023-09-28T15:00:00</t>
  </si>
  <si>
    <t>aws_1hour.fid-4bbfb0ab_194841cebf7_-6dcd</t>
  </si>
  <si>
    <t>2023-09-28T16:00:00</t>
  </si>
  <si>
    <t>aws_1hour.fid-4bbfb0ab_194841cebf7_-6dd9</t>
  </si>
  <si>
    <t>2023-09-28T17:00:00</t>
  </si>
  <si>
    <t>aws_1hour.fid-4bbfb0ab_194841cebf7_-6e68</t>
  </si>
  <si>
    <t>2023-09-28T18:00:00</t>
  </si>
  <si>
    <t>aws_1hour.fid-4bbfb0ab_194841cebf7_-6e39</t>
  </si>
  <si>
    <t>2023-09-28T19:00:00</t>
  </si>
  <si>
    <t>aws_1hour.fid-4bbfb0ab_194841cebf7_-6e18</t>
  </si>
  <si>
    <t>2023-09-28T20:00:00</t>
  </si>
  <si>
    <t>aws_1hour.fid-4bbfb0ab_194841cebf7_-6e05</t>
  </si>
  <si>
    <t>2023-09-28T21:00:00</t>
  </si>
  <si>
    <t>aws_1hour.fid-4bbfb0ab_194841cebf7_-6e5c</t>
  </si>
  <si>
    <t>2023-09-28T22:00:00</t>
  </si>
  <si>
    <t>aws_1hour.fid-4bbfb0ab_194841cebf7_-6df6</t>
  </si>
  <si>
    <t>2023-09-28T23:00:00</t>
  </si>
  <si>
    <t>aws_1hour.fid-4bbfb0ab_194841cebf7_-6de2</t>
  </si>
  <si>
    <t>2023-09-29T00:00:00</t>
  </si>
  <si>
    <t>aws_1hour.fid-4bbfb0ab_194841cebf7_-6dd7</t>
  </si>
  <si>
    <t>2023-09-29T01:00:00</t>
  </si>
  <si>
    <t>aws_1hour.fid-4bbfb0ab_194841cebf7_-6e5b</t>
  </si>
  <si>
    <t>2023-09-29T02:00:00</t>
  </si>
  <si>
    <t>aws_1hour.fid-4bbfb0ab_194841cebf7_-6e5a</t>
  </si>
  <si>
    <t>2023-09-29T03:00:00</t>
  </si>
  <si>
    <t>aws_1hour.fid-4bbfb0ab_194841cebf7_-6e3c</t>
  </si>
  <si>
    <t>2023-09-29T04:00:00</t>
  </si>
  <si>
    <t>aws_1hour.fid-4bbfb0ab_194841cebf7_-6e47</t>
  </si>
  <si>
    <t>2023-09-29T05:00:00</t>
  </si>
  <si>
    <t>aws_1hour.fid-4bbfb0ab_194841cebf7_-6e71</t>
  </si>
  <si>
    <t>2023-09-29T06:00:00</t>
  </si>
  <si>
    <t>aws_1hour.fid-4bbfb0ab_194841cebf7_-6de0</t>
  </si>
  <si>
    <t>2023-09-29T07:00:00</t>
  </si>
  <si>
    <t>aws_1hour.fid-4bbfb0ab_194841cebf7_-6de9</t>
  </si>
  <si>
    <t>2023-09-29T08:00:00</t>
  </si>
  <si>
    <t>aws_1hour.fid-4bbfb0ab_194841cebf7_-6e35</t>
  </si>
  <si>
    <t>2023-09-29T09:00:00</t>
  </si>
  <si>
    <t>aws_1hour.fid-4bbfb0ab_194841cebf7_-6dd6</t>
  </si>
  <si>
    <t>2023-09-29T10:00:00</t>
  </si>
  <si>
    <t>aws_1hour.fid-4bbfb0ab_194841cebf7_-6e6b</t>
  </si>
  <si>
    <t>2023-09-29T11:00:00</t>
  </si>
  <si>
    <t>aws_1hour.fid-4bbfb0ab_194841cebf7_-6e08</t>
  </si>
  <si>
    <t>2023-09-29T12:00:00</t>
  </si>
  <si>
    <t>aws_1hour.fid-4bbfb0ab_194841cebf7_-6df5</t>
  </si>
  <si>
    <t>2023-09-29T13:00:00</t>
  </si>
  <si>
    <t>aws_1hour.fid-4bbfb0ab_194841cebf7_-6e58</t>
  </si>
  <si>
    <t>2023-09-29T14:00:00</t>
  </si>
  <si>
    <t>aws_1hour.fid-4bbfb0ab_194841cebf7_-6e25</t>
  </si>
  <si>
    <t>2023-09-29T15:00:00</t>
  </si>
  <si>
    <t>aws_1hour.fid-4bbfb0ab_194841cebf7_-6e1f</t>
  </si>
  <si>
    <t>2023-09-29T16:00:00</t>
  </si>
  <si>
    <t>aws_1hour.fid-4bbfb0ab_194841cebf7_-6e34</t>
  </si>
  <si>
    <t>2023-09-29T17:00:00</t>
  </si>
  <si>
    <t>aws_1hour.fid-4bbfb0ab_194841cebf7_-6e38</t>
  </si>
  <si>
    <t>2023-09-29T18:00:00</t>
  </si>
  <si>
    <t>aws_1hour.fid-4bbfb0ab_194841cebf7_-6e13</t>
  </si>
  <si>
    <t>2023-09-29T19:00:00</t>
  </si>
  <si>
    <t>aws_1hour.fid-4bbfb0ab_194841cebf7_-6e5f</t>
  </si>
  <si>
    <t>2023-09-29T20:00:00</t>
  </si>
  <si>
    <t>aws_1hour.fid-4bbfb0ab_194841cebf7_-6dff</t>
  </si>
  <si>
    <t>2023-09-29T21:00:00</t>
  </si>
  <si>
    <t>aws_1hour.fid-4bbfb0ab_194841cebf7_-6df4</t>
  </si>
  <si>
    <t>2023-09-29T22:00:00</t>
  </si>
  <si>
    <t>aws_1hour.fid-4bbfb0ab_194841cebf7_-6e1b</t>
  </si>
  <si>
    <t>2023-09-29T23:00:00</t>
  </si>
  <si>
    <t>aws_1hour.fid-4bbfb0ab_194841cebf7_-6e42</t>
  </si>
  <si>
    <t>2023-09-30T00:00:00</t>
  </si>
  <si>
    <t>aws_1hour.fid-4bbfb0ab_194841cebf7_-6e33</t>
  </si>
  <si>
    <t>2023-09-30T01:00:00</t>
  </si>
  <si>
    <t>aws_1hour.fid-4bbfb0ab_194841cebf7_-6e04</t>
  </si>
  <si>
    <t>2023-09-30T02:00:00</t>
  </si>
  <si>
    <t>aws_1hour.fid-4bbfb0ab_194841cebf7_-6dcf</t>
  </si>
  <si>
    <t>2023-09-30T03:00:00</t>
  </si>
  <si>
    <t>aws_1hour.fid-4bbfb0ab_194841cebf7_-6e57</t>
  </si>
  <si>
    <t>2023-09-30T04:00:00</t>
  </si>
  <si>
    <t>aws_1hour.fid-4bbfb0ab_194841cebf7_-6de8</t>
  </si>
  <si>
    <t>2023-09-30T05:00:00</t>
  </si>
  <si>
    <t>aws_1hour.fid-4bbfb0ab_194841cebf7_-6e62</t>
  </si>
  <si>
    <t>2023-09-30T06:00:00</t>
  </si>
  <si>
    <t>aws_1hour.fid-4bbfb0ab_194841cebf7_-6e61</t>
  </si>
  <si>
    <t>2023-09-30T07:00:00</t>
  </si>
  <si>
    <t>aws_1hour.fid-4bbfb0ab_194841cebf7_-6dcc</t>
  </si>
  <si>
    <t>2023-09-30T08:00:00</t>
  </si>
  <si>
    <t>aws_1hour.fid-4bbfb0ab_194841cebf7_-6df3</t>
  </si>
  <si>
    <t>2023-09-30T09:00:00</t>
  </si>
  <si>
    <t>aws_1hour.fid-4bbfb0ab_194841cebf7_-6e03</t>
  </si>
  <si>
    <t>2023-09-30T10:00:00</t>
  </si>
  <si>
    <t>aws_1hour.fid-4bbfb0ab_194841cebf7_-6e0b</t>
  </si>
  <si>
    <t>2023-09-30T11:00:00</t>
  </si>
  <si>
    <t>aws_1hour.fid-4bbfb0ab_194841cebf7_-6e1a</t>
  </si>
  <si>
    <t>2023-09-30T12:00:00</t>
  </si>
  <si>
    <t>aws_1hour.fid-4bbfb0ab_194841cebf7_-6e2c</t>
  </si>
  <si>
    <t>2023-09-30T13:00:00</t>
  </si>
  <si>
    <t>aws_1hour.fid-4bbfb0ab_194841cebf7_-6e6e</t>
  </si>
  <si>
    <t>2023-09-30T14:00:00</t>
  </si>
  <si>
    <t>aws_1hour.fid-4bbfb0ab_194841cebf7_-6e51</t>
  </si>
  <si>
    <t>2023-09-30T15:00:00</t>
  </si>
  <si>
    <t>aws_1hour.fid-4bbfb0ab_194841cebf7_-6dd2</t>
  </si>
  <si>
    <t>2023-09-30T16:00:00</t>
  </si>
  <si>
    <t>aws_1hour.fid-4bbfb0ab_194841cebf7_-6e70</t>
  </si>
  <si>
    <t>2023-09-30T17:00:00</t>
  </si>
  <si>
    <t>aws_1hour.fid-4bbfb0ab_194841cebf7_-6e30</t>
  </si>
  <si>
    <t>2023-09-30T18:00:00</t>
  </si>
  <si>
    <t>aws_1hour.fid-4bbfb0ab_194841cebf7_-6e67</t>
  </si>
  <si>
    <t>2023-09-30T19:00:00</t>
  </si>
  <si>
    <t>aws_1hour.fid-4bbfb0ab_194841cebf7_-6df2</t>
  </si>
  <si>
    <t>2023-09-30T20:00:00</t>
  </si>
  <si>
    <t>aws_1hour.fid-4bbfb0ab_194841cebf7_-6e56</t>
  </si>
  <si>
    <t>2023-09-30T21:00:00</t>
  </si>
  <si>
    <t>aws_1hour.fid-4bbfb0ab_194841cebf7_-6dee</t>
  </si>
  <si>
    <t>2023-09-30T22:00:00</t>
  </si>
  <si>
    <t>aws_1hour.fid-4bbfb0ab_194841cebf7_-6dcb</t>
  </si>
  <si>
    <t>2023-09-30T23:00:00</t>
  </si>
  <si>
    <t>aws_1hour.fid-4bbfb0ab_194841cebf7_-6e24</t>
  </si>
  <si>
    <t>2023-10-01T00:00:00</t>
  </si>
  <si>
    <t>aws_1hour.fid-4bbfb0ab_194841cebf7_-6e2f</t>
  </si>
  <si>
    <t>2023-10-01T01:00:00</t>
  </si>
  <si>
    <t>aws_1hour.fid-4bbfb0ab_194841cebf7_-6e02</t>
  </si>
  <si>
    <t>2023-10-01T02:00:00</t>
  </si>
  <si>
    <t>aws_1hour.fid-4bbfb0ab_194841cebf7_-6e41</t>
  </si>
  <si>
    <t>2023-10-01T03:00:00</t>
  </si>
  <si>
    <t>aws_1hour.fid-4bbfb0ab_194841cebf7_-6e0a</t>
  </si>
  <si>
    <t>2023-10-01T04:00:00</t>
  </si>
  <si>
    <t>aws_1hour.fid-4bbfb0ab_194841cebf7_-6dfe</t>
  </si>
  <si>
    <t>2023-10-01T05:00:00</t>
  </si>
  <si>
    <t>aws_1hour.fid-4bbfb0ab_194841cebf7_-6e19</t>
  </si>
  <si>
    <t>2023-10-01T06:00:00</t>
  </si>
  <si>
    <t>aws_1hour.fid-4bbfb0ab_194841cebf7_-6e37</t>
  </si>
  <si>
    <t>2023-10-01T07:00:00</t>
  </si>
  <si>
    <t>aws_1hour.fid-4bbfb0ab_194841cebf7_-6dfb</t>
  </si>
  <si>
    <t>2023-10-01T08:00:00</t>
  </si>
  <si>
    <t>aws_1hour.fid-4bbfb0ab_194841cebf7_-6e01</t>
  </si>
  <si>
    <t>2023-10-01T09:00:00</t>
  </si>
  <si>
    <t>aws_1hour.fid-4bbfb0ab_194841cebf7_-6e17</t>
  </si>
  <si>
    <t>2023-10-01T10:00:00</t>
  </si>
  <si>
    <t>aws_1hour.fid-4bbfb0ab_194841cebf7_-6e20</t>
  </si>
  <si>
    <t>2023-10-01T11:00:00</t>
  </si>
  <si>
    <t>aws_1hour.fid-4bbfb0ab_194841cebf7_-6e3f</t>
  </si>
  <si>
    <t>2023-10-01T12:00:00</t>
  </si>
  <si>
    <t>aws_1hour.fid-4bbfb0ab_194841cebf7_-6e4f</t>
  </si>
  <si>
    <t>2023-10-01T13:00:00</t>
  </si>
  <si>
    <t>aws_1hour.fid-4bbfb0ab_194841cebf7_-6e16</t>
  </si>
  <si>
    <t>2023-10-01T14:00:00</t>
  </si>
  <si>
    <t>aws_1hour.fid-4bbfb0ab_194841cebf7_-6e46</t>
  </si>
  <si>
    <t>2023-10-01T15:00:00</t>
  </si>
  <si>
    <t>aws_1hour.fid-4bbfb0ab_194841cebf7_-6dca</t>
  </si>
  <si>
    <t>2023-10-01T16:00:00</t>
  </si>
  <si>
    <t>aws_1hour.fid-4bbfb0ab_194841cebf7_-6de1</t>
  </si>
  <si>
    <t>2023-10-01T17:00:00</t>
  </si>
  <si>
    <t>aws_1hour.fid-4bbfb0ab_194841cebf7_-6e66</t>
  </si>
  <si>
    <t>2023-10-01T18:00:00</t>
  </si>
  <si>
    <t>aws_1hour.fid-4bbfb0ab_194841cebf7_-6e55</t>
  </si>
  <si>
    <t>2023-10-01T19:00:00</t>
  </si>
  <si>
    <t>aws_1hour.fid-4bbfb0ab_194841cebf7_-6ddf</t>
  </si>
  <si>
    <t>2023-10-01T20:00:00</t>
  </si>
  <si>
    <t>aws_1hour.fid-4bbfb0ab_194841cebf7_-6e65</t>
  </si>
  <si>
    <t>2023-10-01T21:00:00</t>
  </si>
  <si>
    <t>aws_1hour.fid-4bbfb0ab_194841cebf7_-6e64</t>
  </si>
  <si>
    <t>2023-10-01T22:00:00</t>
  </si>
  <si>
    <t>aws_1hour.fid-4bbfb0ab_194841cebf7_-6e32</t>
  </si>
  <si>
    <t>2023-10-01T23:00:00</t>
  </si>
  <si>
    <t>aws_1hour.fid-4bbfb0ab_194841cebf7_-6e0d</t>
  </si>
  <si>
    <t>2023-10-02T00:00:00</t>
  </si>
  <si>
    <t>aws_1hour.fid-4bbfb0ab_194841cebf7_-6dde</t>
  </si>
  <si>
    <t>2023-10-02T01:00:00</t>
  </si>
  <si>
    <t>aws_1hour.fid-4bbfb0ab_194841cebf7_-6ded</t>
  </si>
  <si>
    <t>2023-10-02T02:00:00</t>
  </si>
  <si>
    <t>aws_1hour.fid-4bbfb0ab_194841cebf7_-6e23</t>
  </si>
  <si>
    <t>2023-10-02T03:00:00</t>
  </si>
  <si>
    <t>aws_1hour.fid-4bbfb0ab_194841cebf7_-6e2b</t>
  </si>
  <si>
    <t>2023-10-02T04:00:00</t>
  </si>
  <si>
    <t>aws_1hour.fid-4bbfb0ab_194841cebf7_-6e2a</t>
  </si>
  <si>
    <t>2023-10-02T05:00:00</t>
  </si>
  <si>
    <t>aws_1hour.fid-4bbfb0ab_194841cebf7_-6e0c</t>
  </si>
  <si>
    <t>2023-10-02T06:00:00</t>
  </si>
  <si>
    <t>aws_1hour.fid-4bbfb0ab_194841cebf7_-6e2d</t>
  </si>
  <si>
    <t>2023-10-02T07:00:00</t>
  </si>
  <si>
    <t>aws_1hour.fid-4bbfb0ab_194841cebf7_-6e1e</t>
  </si>
  <si>
    <t>2023-10-02T08:00:00</t>
  </si>
  <si>
    <t>aws_1hour.fid-4bbfb0ab_194841cebf7_-6e0f</t>
  </si>
  <si>
    <t>2023-10-02T09:00:00</t>
  </si>
  <si>
    <t>aws_1hour.fid-4bbfb0ab_194841cebf7_-6ed0</t>
  </si>
  <si>
    <t>2023-10-02T10:00:00</t>
  </si>
  <si>
    <t>aws_1hour.fid-4bbfb0ab_194841cebf7_-6ecf</t>
  </si>
  <si>
    <t>2023-10-02T11:00:00</t>
  </si>
  <si>
    <t>aws_1hour.fid-4bbfb0ab_194841cebf7_-6eec</t>
  </si>
  <si>
    <t>2023-10-02T12:00:00</t>
  </si>
  <si>
    <t>aws_1hour.fid-4bbfb0ab_194841cebf7_-6ed6</t>
  </si>
  <si>
    <t>2023-10-02T13:00:00</t>
  </si>
  <si>
    <t>aws_1hour.fid-4bbfb0ab_194841cebf7_-6f18</t>
  </si>
  <si>
    <t>2023-10-02T14:00:00</t>
  </si>
  <si>
    <t>aws_1hour.fid-4bbfb0ab_194841cebf7_-6e9b</t>
  </si>
  <si>
    <t>2023-10-02T15:00:00</t>
  </si>
  <si>
    <t>aws_1hour.fid-4bbfb0ab_194841cebf7_-6ef8</t>
  </si>
  <si>
    <t>2023-10-02T16:00:00</t>
  </si>
  <si>
    <t>aws_1hour.fid-4bbfb0ab_194841cebf7_-6e88</t>
  </si>
  <si>
    <t>2023-10-02T17:00:00</t>
  </si>
  <si>
    <t>aws_1hour.fid-4bbfb0ab_194841cebf7_-6ec2</t>
  </si>
  <si>
    <t>2023-10-02T18:00:00</t>
  </si>
  <si>
    <t>aws_1hour.fid-4bbfb0ab_194841cebf7_-6e8b</t>
  </si>
  <si>
    <t>2023-10-02T19:00:00</t>
  </si>
  <si>
    <t>aws_1hour.fid-4bbfb0ab_194841cebf7_-6f12</t>
  </si>
  <si>
    <t>2023-10-02T20:00:00</t>
  </si>
  <si>
    <t>aws_1hour.fid-4bbfb0ab_194841cebf7_-6f1a</t>
  </si>
  <si>
    <t>2023-10-02T21:00:00</t>
  </si>
  <si>
    <t>aws_1hour.fid-4bbfb0ab_194841cebf7_-6e81</t>
  </si>
  <si>
    <t>2023-10-02T22:00:00</t>
  </si>
  <si>
    <t>aws_1hour.fid-4bbfb0ab_194841cebf7_-6eeb</t>
  </si>
  <si>
    <t>2023-10-02T23:00:00</t>
  </si>
  <si>
    <t>aws_1hour.fid-4bbfb0ab_194841cebf7_-6e95</t>
  </si>
  <si>
    <t>2023-10-03T00:00:00</t>
  </si>
  <si>
    <t>aws_1hour.fid-4bbfb0ab_194841cebf7_-6ec4</t>
  </si>
  <si>
    <t>2023-10-03T01:00:00</t>
  </si>
  <si>
    <t>aws_1hour.fid-4bbfb0ab_194841cebf7_-6eb1</t>
  </si>
  <si>
    <t>2023-10-03T02:00:00</t>
  </si>
  <si>
    <t>aws_1hour.fid-4bbfb0ab_194841cebf7_-6ed9</t>
  </si>
  <si>
    <t>2023-10-03T03:00:00</t>
  </si>
  <si>
    <t>aws_1hour.fid-4bbfb0ab_194841cebf7_-6e92</t>
  </si>
  <si>
    <t>2023-10-03T04:00:00</t>
  </si>
  <si>
    <t>aws_1hour.fid-4bbfb0ab_194841cebf7_-6e80</t>
  </si>
  <si>
    <t>2023-10-03T05:00:00</t>
  </si>
  <si>
    <t>aws_1hour.fid-4bbfb0ab_194841cebf7_-6ec3</t>
  </si>
  <si>
    <t>2023-10-03T06:00:00</t>
  </si>
  <si>
    <t>aws_1hour.fid-4bbfb0ab_194841cebf7_-6ea5</t>
  </si>
  <si>
    <t>2023-10-03T07:00:00</t>
  </si>
  <si>
    <t>aws_1hour.fid-4bbfb0ab_194841cebf7_-6e87</t>
  </si>
  <si>
    <t>2023-10-03T08:00:00</t>
  </si>
  <si>
    <t>aws_1hour.fid-4bbfb0ab_194841cebf7_-6eea</t>
  </si>
  <si>
    <t>2023-10-03T09:00:00</t>
  </si>
  <si>
    <t>aws_1hour.fid-4bbfb0ab_194841cebf7_-6ed5</t>
  </si>
  <si>
    <t>2023-10-03T10:00:00</t>
  </si>
  <si>
    <t>aws_1hour.fid-4bbfb0ab_194841cebf7_-6eff</t>
  </si>
  <si>
    <t>2023-10-03T11:00:00</t>
  </si>
  <si>
    <t>aws_1hour.fid-4bbfb0ab_194841cebf7_-6eba</t>
  </si>
  <si>
    <t>2023-10-03T12:00:00</t>
  </si>
  <si>
    <t>aws_1hour.fid-4bbfb0ab_194841cebf7_-6eca</t>
  </si>
  <si>
    <t>2023-10-03T13:00:00</t>
  </si>
  <si>
    <t>aws_1hour.fid-4bbfb0ab_194841cebf7_-6ec9</t>
  </si>
  <si>
    <t>2023-10-03T14:00:00</t>
  </si>
  <si>
    <t>aws_1hour.fid-4bbfb0ab_194841cebf7_-6e7a</t>
  </si>
  <si>
    <t>2023-10-03T15:00:00</t>
  </si>
  <si>
    <t>aws_1hour.fid-4bbfb0ab_194841cebf7_-6ed4</t>
  </si>
  <si>
    <t>2023-10-03T16:00:00</t>
  </si>
  <si>
    <t>aws_1hour.fid-4bbfb0ab_194841cebf7_-6f17</t>
  </si>
  <si>
    <t>2023-10-03T17:00:00</t>
  </si>
  <si>
    <t>aws_1hour.fid-4bbfb0ab_194841cebf7_-6e7c</t>
  </si>
  <si>
    <t>2023-10-03T18:00:00</t>
  </si>
  <si>
    <t>aws_1hour.fid-4bbfb0ab_194841cebf7_-6f0c</t>
  </si>
  <si>
    <t>2023-10-03T19:00:00</t>
  </si>
  <si>
    <t>aws_1hour.fid-4bbfb0ab_194841cebf7_-6f0e</t>
  </si>
  <si>
    <t>2023-10-03T20:00:00</t>
  </si>
  <si>
    <t>aws_1hour.fid-4bbfb0ab_194841cebf7_-6ea0</t>
  </si>
  <si>
    <t>2023-10-03T21:00:00</t>
  </si>
  <si>
    <t>aws_1hour.fid-4bbfb0ab_194841cebf7_-6f0d</t>
  </si>
  <si>
    <t>2023-10-03T22:00:00</t>
  </si>
  <si>
    <t>aws_1hour.fid-4bbfb0ab_194841cebf7_-6eb8</t>
  </si>
  <si>
    <t>2023-10-03T23:00:00</t>
  </si>
  <si>
    <t>aws_1hour.fid-4bbfb0ab_194841cebf7_-6ef1</t>
  </si>
  <si>
    <t>2023-10-04T00:00:00</t>
  </si>
  <si>
    <t>aws_1hour.fid-4bbfb0ab_194841cebf7_-6ead</t>
  </si>
  <si>
    <t>2023-10-04T01:00:00</t>
  </si>
  <si>
    <t>aws_1hour.fid-4bbfb0ab_194841cebf7_-6e9d</t>
  </si>
  <si>
    <t>2023-10-04T02:00:00</t>
  </si>
  <si>
    <t>aws_1hour.fid-4bbfb0ab_194841cebf7_-6e85</t>
  </si>
  <si>
    <t>2023-10-04T03:00:00</t>
  </si>
  <si>
    <t>aws_1hour.fid-4bbfb0ab_194841cebf7_-6ebf</t>
  </si>
  <si>
    <t>2023-10-04T04:00:00</t>
  </si>
  <si>
    <t>aws_1hour.fid-4bbfb0ab_194841cebf7_-6e79</t>
  </si>
  <si>
    <t>2023-10-04T05:00:00</t>
  </si>
  <si>
    <t>aws_1hour.fid-4bbfb0ab_194841cebf7_-6ea4</t>
  </si>
  <si>
    <t>2023-10-04T06:00:00</t>
  </si>
  <si>
    <t>aws_1hour.fid-4bbfb0ab_194841cebf7_-6e78</t>
  </si>
  <si>
    <t>2023-10-04T07:00:00</t>
  </si>
  <si>
    <t>aws_1hour.fid-4bbfb0ab_194841cebf7_-6f07</t>
  </si>
  <si>
    <t>2023-10-04T08:00:00</t>
  </si>
  <si>
    <t>aws_1hour.fid-4bbfb0ab_194841cebf7_-6e90</t>
  </si>
  <si>
    <t>2023-10-04T09:00:00</t>
  </si>
  <si>
    <t>aws_1hour.fid-4bbfb0ab_194841cebf7_-6f11</t>
  </si>
  <si>
    <t>2023-10-04T10:00:00</t>
  </si>
  <si>
    <t>aws_1hour.fid-4bbfb0ab_194841cebf7_-6eef</t>
  </si>
  <si>
    <t>2023-10-04T11:00:00</t>
  </si>
  <si>
    <t>aws_1hour.fid-4bbfb0ab_194841cebf7_-6ee9</t>
  </si>
  <si>
    <t>2023-10-04T12:00:00</t>
  </si>
  <si>
    <t>aws_1hour.fid-4bbfb0ab_194841cebf7_-6eb0</t>
  </si>
  <si>
    <t>2023-10-04T13:00:00</t>
  </si>
  <si>
    <t>aws_1hour.fid-4bbfb0ab_194841cebf7_-6e8f</t>
  </si>
  <si>
    <t>2023-10-04T14:00:00</t>
  </si>
  <si>
    <t>aws_1hour.fid-4bbfb0ab_194841cebf7_-6ee2</t>
  </si>
  <si>
    <t>2023-10-04T15:00:00</t>
  </si>
  <si>
    <t>aws_1hour.fid-4bbfb0ab_194841cebf7_-6ece</t>
  </si>
  <si>
    <t>2023-10-04T16:00:00</t>
  </si>
  <si>
    <t>aws_1hour.fid-4bbfb0ab_194841cebf7_-6ed3</t>
  </si>
  <si>
    <t>2023-10-04T17:00:00</t>
  </si>
  <si>
    <t>aws_1hour.fid-4bbfb0ab_194841cebf7_-6e91</t>
  </si>
  <si>
    <t>2023-10-04T18:00:00</t>
  </si>
  <si>
    <t>aws_1hour.fid-4bbfb0ab_194841cebf7_-6eac</t>
  </si>
  <si>
    <t>2023-10-04T19:00:00</t>
  </si>
  <si>
    <t>aws_1hour.fid-4bbfb0ab_194841cebf7_-6ec8</t>
  </si>
  <si>
    <t>2023-10-04T20:00:00</t>
  </si>
  <si>
    <t>aws_1hour.fid-4bbfb0ab_194841cebf7_-6ef2</t>
  </si>
  <si>
    <t>2023-10-04T21:00:00</t>
  </si>
  <si>
    <t>aws_1hour.fid-4bbfb0ab_194841cebf7_-6e89</t>
  </si>
  <si>
    <t>2023-10-04T22:00:00</t>
  </si>
  <si>
    <t>aws_1hour.fid-4bbfb0ab_194841cebf7_-6e83</t>
  </si>
  <si>
    <t>2023-10-04T23:00:00</t>
  </si>
  <si>
    <t>aws_1hour.fid-4bbfb0ab_194841cebf7_-6e84</t>
  </si>
  <si>
    <t>2023-10-05T00:00:00</t>
  </si>
  <si>
    <t>aws_1hour.fid-4bbfb0ab_194841cebf7_-6efe</t>
  </si>
  <si>
    <t>2023-10-05T01:00:00</t>
  </si>
  <si>
    <t>aws_1hour.fid-4bbfb0ab_194841cebf7_-6ec7</t>
  </si>
  <si>
    <t>2023-10-05T02:00:00</t>
  </si>
  <si>
    <t>aws_1hour.fid-4bbfb0ab_194841cebf7_-6ee5</t>
  </si>
  <si>
    <t>2023-10-05T03:00:00</t>
  </si>
  <si>
    <t>aws_1hour.fid-4bbfb0ab_194841cebf7_-6ea3</t>
  </si>
  <si>
    <t>2023-10-05T04:00:00</t>
  </si>
  <si>
    <t>aws_1hour.fid-4bbfb0ab_194841cebf7_-6ee4</t>
  </si>
  <si>
    <t>2023-10-05T05:00:00</t>
  </si>
  <si>
    <t>aws_1hour.fid-4bbfb0ab_194841cebf7_-6eab</t>
  </si>
  <si>
    <t>2023-10-05T06:00:00</t>
  </si>
  <si>
    <t>aws_1hour.fid-4bbfb0ab_194841cebf7_-6ee3</t>
  </si>
  <si>
    <t>2023-10-05T07:00:00</t>
  </si>
  <si>
    <t>aws_1hour.fid-4bbfb0ab_194841cebf7_-6ee1</t>
  </si>
  <si>
    <t>2023-10-05T08:00:00</t>
  </si>
  <si>
    <t>aws_1hour.fid-4bbfb0ab_194841cebf7_-6ed2</t>
  </si>
  <si>
    <t>2023-10-05T09:00:00</t>
  </si>
  <si>
    <t>aws_1hour.fid-4bbfb0ab_194841cebf7_-6f04</t>
  </si>
  <si>
    <t>2023-10-05T10:00:00</t>
  </si>
  <si>
    <t>aws_1hour.fid-4bbfb0ab_194841cebf7_-6e96</t>
  </si>
  <si>
    <t>2023-10-05T11:00:00</t>
  </si>
  <si>
    <t>aws_1hour.fid-4bbfb0ab_194841cebf7_-6efd</t>
  </si>
  <si>
    <t>2023-10-05T12:00:00</t>
  </si>
  <si>
    <t>aws_1hour.fid-4bbfb0ab_194841cebf7_-6ea8</t>
  </si>
  <si>
    <t>2023-10-05T13:00:00</t>
  </si>
  <si>
    <t>aws_1hour.fid-4bbfb0ab_194841cebf7_-6e7f</t>
  </si>
  <si>
    <t>2023-10-05T14:00:00</t>
  </si>
  <si>
    <t>aws_1hour.fid-4bbfb0ab_194841cebf7_-6e77</t>
  </si>
  <si>
    <t>2023-10-05T15:00:00</t>
  </si>
  <si>
    <t>aws_1hour.fid-4bbfb0ab_194841cebf7_-6f03</t>
  </si>
  <si>
    <t>2023-10-05T16:00:00</t>
  </si>
  <si>
    <t>aws_1hour.fid-4bbfb0ab_194841cebf7_-6f0b</t>
  </si>
  <si>
    <t>2023-10-05T17:00:00</t>
  </si>
  <si>
    <t>aws_1hour.fid-4bbfb0ab_194841cebf7_-6ea7</t>
  </si>
  <si>
    <t>2023-10-05T18:00:00</t>
  </si>
  <si>
    <t>aws_1hour.fid-4bbfb0ab_194841cebf7_-6ec6</t>
  </si>
  <si>
    <t>2023-10-05T19:00:00</t>
  </si>
  <si>
    <t>aws_1hour.fid-4bbfb0ab_194841cebf7_-6ed8</t>
  </si>
  <si>
    <t>2023-10-05T20:00:00</t>
  </si>
  <si>
    <t>aws_1hour.fid-4bbfb0ab_194841cebf7_-6ecd</t>
  </si>
  <si>
    <t>2023-10-05T21:00:00</t>
  </si>
  <si>
    <t>aws_1hour.fid-4bbfb0ab_194841cebf7_-6e76</t>
  </si>
  <si>
    <t>2023-10-05T22:00:00</t>
  </si>
  <si>
    <t>aws_1hour.fid-4bbfb0ab_194841cebf7_-6f02</t>
  </si>
  <si>
    <t>2023-10-05T23:00:00</t>
  </si>
  <si>
    <t>aws_1hour.fid-4bbfb0ab_194841cebf7_-6e9a</t>
  </si>
  <si>
    <t>2023-10-06T00:00:00</t>
  </si>
  <si>
    <t>aws_1hour.fid-4bbfb0ab_194841cebf7_-6f16</t>
  </si>
  <si>
    <t>2023-10-06T01:00:00</t>
  </si>
  <si>
    <t>aws_1hour.fid-4bbfb0ab_194841cebf7_-6ec1</t>
  </si>
  <si>
    <t>2023-10-06T02:00:00</t>
  </si>
  <si>
    <t>aws_1hour.fid-4bbfb0ab_194841cebf7_-6e8d</t>
  </si>
  <si>
    <t>2023-10-06T03:00:00</t>
  </si>
  <si>
    <t>aws_1hour.fid-4bbfb0ab_194841cebf7_-6e7e</t>
  </si>
  <si>
    <t>2023-10-06T04:00:00</t>
  </si>
  <si>
    <t>aws_1hour.fid-4bbfb0ab_194841cebf7_-6f14</t>
  </si>
  <si>
    <t>2023-10-06T05:00:00</t>
  </si>
  <si>
    <t>aws_1hour.fid-4bbfb0ab_194841cebf7_-6e7b</t>
  </si>
  <si>
    <t>2023-10-06T06:00:00</t>
  </si>
  <si>
    <t>aws_1hour.fid-4bbfb0ab_194841cebf7_-6edf</t>
  </si>
  <si>
    <t>2023-10-06T07:00:00</t>
  </si>
  <si>
    <t>aws_1hour.fid-4bbfb0ab_194841cebf7_-6e75</t>
  </si>
  <si>
    <t>2023-10-06T08:00:00</t>
  </si>
  <si>
    <t>aws_1hour.fid-4bbfb0ab_194841cebf7_-6eb7</t>
  </si>
  <si>
    <t>2023-10-06T09:00:00</t>
  </si>
  <si>
    <t>aws_1hour.fid-4bbfb0ab_194841cebf7_-6ebe</t>
  </si>
  <si>
    <t>2023-10-06T10:00:00</t>
  </si>
  <si>
    <t>aws_1hour.fid-4bbfb0ab_194841cebf7_-6eee</t>
  </si>
  <si>
    <t>2023-10-06T11:00:00</t>
  </si>
  <si>
    <t>aws_1hour.fid-4bbfb0ab_194841cebf7_-6edc</t>
  </si>
  <si>
    <t>2023-10-06T12:00:00</t>
  </si>
  <si>
    <t>aws_1hour.fid-4bbfb0ab_194841cebf7_-6f13</t>
  </si>
  <si>
    <t>2023-10-06T13:00:00</t>
  </si>
  <si>
    <t>aws_1hour.fid-4bbfb0ab_194841cebf7_-6ed7</t>
  </si>
  <si>
    <t>2023-10-06T14:00:00</t>
  </si>
  <si>
    <t>aws_1hour.fid-4bbfb0ab_194841cebf7_-6efa</t>
  </si>
  <si>
    <t>2023-10-06T15:00:00</t>
  </si>
  <si>
    <t>aws_1hour.fid-4bbfb0ab_194841cebf7_-6e99</t>
  </si>
  <si>
    <t>2023-10-06T16:00:00</t>
  </si>
  <si>
    <t>aws_1hour.fid-4bbfb0ab_194841cebf7_-6e94</t>
  </si>
  <si>
    <t>2023-10-06T17:00:00</t>
  </si>
  <si>
    <t>aws_1hour.fid-4bbfb0ab_194841cebf7_-6f19</t>
  </si>
  <si>
    <t>2023-10-06T18:00:00</t>
  </si>
  <si>
    <t>aws_1hour.fid-4bbfb0ab_194841cebf7_-6f0a</t>
  </si>
  <si>
    <t>2023-10-06T19:00:00</t>
  </si>
  <si>
    <t>aws_1hour.fid-4bbfb0ab_194841cebf7_-6eae</t>
  </si>
  <si>
    <t>2023-10-06T20:00:00</t>
  </si>
  <si>
    <t>aws_1hour.fid-4bbfb0ab_194841cebf7_-6ef7</t>
  </si>
  <si>
    <t>2023-10-06T21:00:00</t>
  </si>
  <si>
    <t>aws_1hour.fid-4bbfb0ab_194841cebf7_-6f09</t>
  </si>
  <si>
    <t>2023-10-06T22:00:00</t>
  </si>
  <si>
    <t>aws_1hour.fid-4bbfb0ab_194841cebf7_-6ef5</t>
  </si>
  <si>
    <t>2023-10-06T23:00:00</t>
  </si>
  <si>
    <t>aws_1hour.fid-4bbfb0ab_194841cebf7_-6e98</t>
  </si>
  <si>
    <t>2023-10-07T00:00:00</t>
  </si>
  <si>
    <t>aws_1hour.fid-4bbfb0ab_194841cebf7_-6e97</t>
  </si>
  <si>
    <t>2023-10-07T01:00:00</t>
  </si>
  <si>
    <t>aws_1hour.fid-4bbfb0ab_194841cebf7_-6e9f</t>
  </si>
  <si>
    <t>2023-10-07T02:00:00</t>
  </si>
  <si>
    <t>aws_1hour.fid-4bbfb0ab_194841cebf7_-6ede</t>
  </si>
  <si>
    <t>2023-10-07T03:00:00</t>
  </si>
  <si>
    <t>aws_1hour.fid-4bbfb0ab_194841cebf7_-6e8a</t>
  </si>
  <si>
    <t>2023-10-07T04:00:00</t>
  </si>
  <si>
    <t>aws_1hour.fid-4bbfb0ab_194841cebf7_-6eb6</t>
  </si>
  <si>
    <t>2023-10-07T05:00:00</t>
  </si>
  <si>
    <t>aws_1hour.fid-4bbfb0ab_194841cebf7_-6ee7</t>
  </si>
  <si>
    <t>2023-10-07T06:00:00</t>
  </si>
  <si>
    <t>aws_1hour.fid-4bbfb0ab_194841cebf7_-6ee6</t>
  </si>
  <si>
    <t>2023-10-07T07:00:00</t>
  </si>
  <si>
    <t>aws_1hour.fid-4bbfb0ab_194841cebf7_-6eaa</t>
  </si>
  <si>
    <t>2023-10-07T08:00:00</t>
  </si>
  <si>
    <t>aws_1hour.fid-4bbfb0ab_194841cebf7_-6eed</t>
  </si>
  <si>
    <t>2023-10-07T09:00:00</t>
  </si>
  <si>
    <t>aws_1hour.fid-4bbfb0ab_194841cebf7_-6edb</t>
  </si>
  <si>
    <t>2023-10-07T10:00:00</t>
  </si>
  <si>
    <t>aws_1hour.fid-4bbfb0ab_194841cebf7_-6f01</t>
  </si>
  <si>
    <t>2023-10-07T11:00:00</t>
  </si>
  <si>
    <t>aws_1hour.fid-4bbfb0ab_194841cebf7_-6eb9</t>
  </si>
  <si>
    <t>2023-10-07T12:00:00</t>
  </si>
  <si>
    <t>aws_1hour.fid-4bbfb0ab_194841cebf7_-6ee8</t>
  </si>
  <si>
    <t>2023-10-07T13:00:00</t>
  </si>
  <si>
    <t>aws_1hour.fid-4bbfb0ab_194841cebf7_-6ec0</t>
  </si>
  <si>
    <t>2023-10-07T14:00:00</t>
  </si>
  <si>
    <t>aws_1hour.fid-4bbfb0ab_194841cebf7_-6e93</t>
  </si>
  <si>
    <t>2023-10-07T15:00:00</t>
  </si>
  <si>
    <t>aws_1hour.fid-4bbfb0ab_194841cebf7_-6ef0</t>
  </si>
  <si>
    <t>2023-10-07T16:00:00</t>
  </si>
  <si>
    <t>aws_1hour.fid-4bbfb0ab_194841cebf7_-6f10</t>
  </si>
  <si>
    <t>2023-10-07T17:00:00</t>
  </si>
  <si>
    <t>aws_1hour.fid-4bbfb0ab_194841cebf7_-6e74</t>
  </si>
  <si>
    <t>2023-10-07T18:00:00</t>
  </si>
  <si>
    <t>aws_1hour.fid-4bbfb0ab_194841cebf7_-6ea2</t>
  </si>
  <si>
    <t>2023-10-07T19:00:00</t>
  </si>
  <si>
    <t>aws_1hour.fid-4bbfb0ab_194841cebf7_-6e8e</t>
  </si>
  <si>
    <t>2023-10-07T20:00:00</t>
  </si>
  <si>
    <t>aws_1hour.fid-4bbfb0ab_194841cebf7_-6e73</t>
  </si>
  <si>
    <t>2023-10-07T21:00:00</t>
  </si>
  <si>
    <t>aws_1hour.fid-4bbfb0ab_194841cebf7_-6ee0</t>
  </si>
  <si>
    <t>2023-10-07T22:00:00</t>
  </si>
  <si>
    <t>aws_1hour.fid-4bbfb0ab_194841cebf7_-6ecc</t>
  </si>
  <si>
    <t>2023-10-07T23:00:00</t>
  </si>
  <si>
    <t>aws_1hour.fid-4bbfb0ab_194841cebf7_-6ebd</t>
  </si>
  <si>
    <t>2023-10-08T00:00:00</t>
  </si>
  <si>
    <t>aws_1hour.fid-4bbfb0ab_194841cebf7_-6efc</t>
  </si>
  <si>
    <t>2023-10-08T01:00:00</t>
  </si>
  <si>
    <t>aws_1hour.fid-4bbfb0ab_194841cebf7_-6f06</t>
  </si>
  <si>
    <t>2023-10-08T02:00:00</t>
  </si>
  <si>
    <t>aws_1hour.fid-4bbfb0ab_194841cebf7_-6f08</t>
  </si>
  <si>
    <t>2023-10-08T03:00:00</t>
  </si>
  <si>
    <t>aws_1hour.fid-4bbfb0ab_194841cebf7_-6ecb</t>
  </si>
  <si>
    <t>2023-10-08T04:00:00</t>
  </si>
  <si>
    <t>aws_1hour.fid-4bbfb0ab_194841cebf7_-6e72</t>
  </si>
  <si>
    <t>2023-10-08T05:00:00</t>
  </si>
  <si>
    <t>aws_1hour.fid-4bbfb0ab_194841cebf7_-6eda</t>
  </si>
  <si>
    <t>2023-10-08T06:00:00</t>
  </si>
  <si>
    <t>aws_1hour.fid-4bbfb0ab_194841cebf7_-6ea9</t>
  </si>
  <si>
    <t>2023-10-08T07:00:00</t>
  </si>
  <si>
    <t>aws_1hour.fid-4bbfb0ab_194841cebf7_-6edd</t>
  </si>
  <si>
    <t>2023-10-08T08:00:00</t>
  </si>
  <si>
    <t>aws_1hour.fid-4bbfb0ab_194841cebf7_-6ebc</t>
  </si>
  <si>
    <t>2023-10-08T09:00:00</t>
  </si>
  <si>
    <t>aws_1hour.fid-4bbfb0ab_194841cebf7_-6e86</t>
  </si>
  <si>
    <t>2023-10-08T10:00:00</t>
  </si>
  <si>
    <t>aws_1hour.fid-4bbfb0ab_194841cebf7_-6eb5</t>
  </si>
  <si>
    <t>2023-10-08T11:00:00</t>
  </si>
  <si>
    <t>aws_1hour.fid-4bbfb0ab_194841cebf7_-6ec5</t>
  </si>
  <si>
    <t>2023-10-08T12:00:00</t>
  </si>
  <si>
    <t>aws_1hour.fid-4bbfb0ab_194841cebf7_-6ea6</t>
  </si>
  <si>
    <t>2023-10-08T13:00:00</t>
  </si>
  <si>
    <t>aws_1hour.fid-4bbfb0ab_194841cebf7_-6f15</t>
  </si>
  <si>
    <t>2023-10-08T14:00:00</t>
  </si>
  <si>
    <t>aws_1hour.fid-4bbfb0ab_194841cebf7_-6eb4</t>
  </si>
  <si>
    <t>2023-10-08T15:00:00</t>
  </si>
  <si>
    <t>aws_1hour.fid-4bbfb0ab_194841cebf7_-6f05</t>
  </si>
  <si>
    <t>2023-10-08T16:00:00</t>
  </si>
  <si>
    <t>aws_1hour.fid-4bbfb0ab_194841cebf7_-6e7d</t>
  </si>
  <si>
    <t>2023-10-08T17:00:00</t>
  </si>
  <si>
    <t>aws_1hour.fid-4bbfb0ab_194841cebf7_-6e9c</t>
  </si>
  <si>
    <t>2023-10-08T18:00:00</t>
  </si>
  <si>
    <t>aws_1hour.fid-4bbfb0ab_194841cebf7_-6e9e</t>
  </si>
  <si>
    <t>2023-10-08T19:00:00</t>
  </si>
  <si>
    <t>aws_1hour.fid-4bbfb0ab_194841cebf7_-6ef4</t>
  </si>
  <si>
    <t>2023-10-08T20:00:00</t>
  </si>
  <si>
    <t>aws_1hour.fid-4bbfb0ab_194841cebf7_-6f0f</t>
  </si>
  <si>
    <t>2023-10-08T21:00:00</t>
  </si>
  <si>
    <t>aws_1hour.fid-4bbfb0ab_194841cebf7_-6ea1</t>
  </si>
  <si>
    <t>2023-10-08T22:00:00</t>
  </si>
  <si>
    <t>aws_1hour.fid-4bbfb0ab_194841cebf7_-6e8c</t>
  </si>
  <si>
    <t>2023-10-08T23:00:00</t>
  </si>
  <si>
    <t>aws_1hour.fid-4bbfb0ab_194841cebf7_-6ef9</t>
  </si>
  <si>
    <t>2023-10-09T00:00:00</t>
  </si>
  <si>
    <t>aws_1hour.fid-4bbfb0ab_194841cebf7_-6eaf</t>
  </si>
  <si>
    <t>2023-10-09T01:00:00</t>
  </si>
  <si>
    <t>aws_1hour.fid-4bbfb0ab_194841cebf7_-6ef6</t>
  </si>
  <si>
    <t>2023-10-09T02:00:00</t>
  </si>
  <si>
    <t>aws_1hour.fid-4bbfb0ab_194841cebf7_-6e82</t>
  </si>
  <si>
    <t>2023-10-09T03:00:00</t>
  </si>
  <si>
    <t>aws_1hour.fid-4bbfb0ab_194841cebf7_-6ef3</t>
  </si>
  <si>
    <t>2023-10-09T04:00:00</t>
  </si>
  <si>
    <t>aws_1hour.fid-4bbfb0ab_194841cebf7_-6f00</t>
  </si>
  <si>
    <t>2023-10-09T05:00:00</t>
  </si>
  <si>
    <t>aws_1hour.fid-4bbfb0ab_194841cebf7_-6efb</t>
  </si>
  <si>
    <t>2023-10-09T06:00:00</t>
  </si>
  <si>
    <t>aws_1hour.fid-4bbfb0ab_194841cebf7_-6eb3</t>
  </si>
  <si>
    <t>2023-10-09T07:00:00</t>
  </si>
  <si>
    <t>aws_1hour.fid-4bbfb0ab_194841cebf7_-6ed1</t>
  </si>
  <si>
    <t>2023-10-09T08:00:00</t>
  </si>
  <si>
    <t>aws_1hour.fid-4bbfb0ab_194841cebf7_-6ebb</t>
  </si>
  <si>
    <t>2023-10-09T09:00:00</t>
  </si>
  <si>
    <t>aws_1hour.fid-4bbfb0ab_194841cebf7_-6f4e</t>
  </si>
  <si>
    <t>2023-10-09T10:00:00</t>
  </si>
  <si>
    <t>aws_1hour.fid-4bbfb0ab_194841cebf7_-6faf</t>
  </si>
  <si>
    <t>2023-10-09T11:00:00</t>
  </si>
  <si>
    <t>aws_1hour.fid-4bbfb0ab_194841cebf7_-6f54</t>
  </si>
  <si>
    <t>2023-10-09T12:00:00</t>
  </si>
  <si>
    <t>aws_1hour.fid-4bbfb0ab_194841cebf7_-6f3d</t>
  </si>
  <si>
    <t>2023-10-09T13:00:00</t>
  </si>
  <si>
    <t>aws_1hour.fid-4bbfb0ab_194841cebf7_-6f8b</t>
  </si>
  <si>
    <t>2023-10-09T14:00:00</t>
  </si>
  <si>
    <t>aws_1hour.fid-4bbfb0ab_194841cebf7_-6f84</t>
  </si>
  <si>
    <t>2023-10-09T15:00:00</t>
  </si>
  <si>
    <t>aws_1hour.fid-4bbfb0ab_194841cebf7_-6fc4</t>
  </si>
  <si>
    <t>2023-10-09T16:00:00</t>
  </si>
  <si>
    <t>aws_1hour.fid-4bbfb0ab_194841cebf7_-6f24</t>
  </si>
  <si>
    <t>2023-10-09T17:00:00</t>
  </si>
  <si>
    <t>aws_1hour.fid-4bbfb0ab_194841cebf7_-6fbb</t>
  </si>
  <si>
    <t>2023-10-09T18:00:00</t>
  </si>
  <si>
    <t>aws_1hour.fid-4bbfb0ab_194841cebf7_-6f65</t>
  </si>
  <si>
    <t>2023-10-09T19:00:00</t>
  </si>
  <si>
    <t>aws_1hour.fid-4bbfb0ab_194841cebf7_-6f60</t>
  </si>
  <si>
    <t>2023-10-09T20:00:00</t>
  </si>
  <si>
    <t>aws_1hour.fid-4bbfb0ab_194841cebf7_-6f22</t>
  </si>
  <si>
    <t>2023-10-09T21:00:00</t>
  </si>
  <si>
    <t>aws_1hour.fid-4bbfb0ab_194841cebf7_-6f99</t>
  </si>
  <si>
    <t>2023-10-09T22:00:00</t>
  </si>
  <si>
    <t>aws_1hour.fid-4bbfb0ab_194841cebf7_-6f7b</t>
  </si>
  <si>
    <t>2023-10-09T23:00:00</t>
  </si>
  <si>
    <t>aws_1hour.fid-4bbfb0ab_194841cebf7_-6fae</t>
  </si>
  <si>
    <t>2023-10-10T00:00:00</t>
  </si>
  <si>
    <t>aws_1hour.fid-4bbfb0ab_194841cebf7_-6fb7</t>
  </si>
  <si>
    <t>2023-10-10T01:00:00</t>
  </si>
  <si>
    <t>aws_1hour.fid-4bbfb0ab_194841cebf7_-6fad</t>
  </si>
  <si>
    <t>2023-10-10T02:00:00</t>
  </si>
  <si>
    <t>aws_1hour.fid-4bbfb0ab_194841cebf7_-6f58</t>
  </si>
  <si>
    <t>2023-10-10T03:00:00</t>
  </si>
  <si>
    <t>aws_1hour.fid-4bbfb0ab_194841cebf7_-6f74</t>
  </si>
  <si>
    <t>2023-10-10T04:00:00</t>
  </si>
  <si>
    <t>aws_1hour.fid-4bbfb0ab_194841cebf7_-6fb8</t>
  </si>
  <si>
    <t>2023-10-10T05:00:00</t>
  </si>
  <si>
    <t>aws_1hour.fid-4bbfb0ab_194841cebf7_-6f7a</t>
  </si>
  <si>
    <t>2023-10-10T06:00:00</t>
  </si>
  <si>
    <t>aws_1hour.fid-4bbfb0ab_194841cebf7_-6f46</t>
  </si>
  <si>
    <t>2023-10-10T07:00:00</t>
  </si>
  <si>
    <t>aws_1hour.fid-4bbfb0ab_194841cebf7_-6f98</t>
  </si>
  <si>
    <t>2023-10-10T08:00:00</t>
  </si>
  <si>
    <t>aws_1hour.fid-4bbfb0ab_194841cebf7_-6f5a</t>
  </si>
  <si>
    <t>2023-10-10T09:00:00</t>
  </si>
  <si>
    <t>aws_1hour.fid-4bbfb0ab_194841cebf7_-6fa2</t>
  </si>
  <si>
    <t>2023-10-10T10:00:00</t>
  </si>
  <si>
    <t>aws_1hour.fid-4bbfb0ab_194841cebf7_-6f5f</t>
  </si>
  <si>
    <t>2023-10-10T11:00:00</t>
  </si>
  <si>
    <t>aws_1hour.fid-4bbfb0ab_194841cebf7_-6f47</t>
  </si>
  <si>
    <t>2023-10-10T12:00:00</t>
  </si>
  <si>
    <t>aws_1hour.fid-4bbfb0ab_194841cebf7_-6f34</t>
  </si>
  <si>
    <t>2023-10-10T13:00:00</t>
  </si>
  <si>
    <t>aws_1hour.fid-4bbfb0ab_194841cebf7_-6f39</t>
  </si>
  <si>
    <t>2023-10-10T14:00:00</t>
  </si>
  <si>
    <t>aws_1hour.fid-4bbfb0ab_194841cebf7_-6f57</t>
  </si>
  <si>
    <t>2023-10-10T15:00:00</t>
  </si>
  <si>
    <t>aws_1hour.fid-4bbfb0ab_194841cebf7_-6fb6</t>
  </si>
  <si>
    <t>2023-10-10T16:00:00</t>
  </si>
  <si>
    <t>aws_1hour.fid-4bbfb0ab_194841cebf7_-6f9b</t>
  </si>
  <si>
    <t>2023-10-10T17:00:00</t>
  </si>
  <si>
    <t>aws_1hour.fid-4bbfb0ab_194841cebf7_-6f6f</t>
  </si>
  <si>
    <t>2023-10-10T18:00:00</t>
  </si>
  <si>
    <t>aws_1hour.fid-4bbfb0ab_194841cebf7_-6fa1</t>
  </si>
  <si>
    <t>2023-10-10T19:00:00</t>
  </si>
  <si>
    <t>aws_1hour.fid-4bbfb0ab_194841cebf7_-6f2a</t>
  </si>
  <si>
    <t>2023-10-10T20:00:00</t>
  </si>
  <si>
    <t>aws_1hour.fid-4bbfb0ab_194841cebf7_-6f2e</t>
  </si>
  <si>
    <t>2023-10-10T21:00:00</t>
  </si>
  <si>
    <t>aws_1hour.fid-4bbfb0ab_194841cebf7_-6f29</t>
  </si>
  <si>
    <t>2023-10-10T22:00:00</t>
  </si>
  <si>
    <t>aws_1hour.fid-4bbfb0ab_194841cebf7_-6f97</t>
  </si>
  <si>
    <t>2023-10-10T23:00:00</t>
  </si>
  <si>
    <t>aws_1hour.fid-4bbfb0ab_194841cebf7_-6fc0</t>
  </si>
  <si>
    <t>2023-10-11T00:00:00</t>
  </si>
  <si>
    <t>aws_1hour.fid-4bbfb0ab_194841cebf7_-6fa8</t>
  </si>
  <si>
    <t>2023-10-11T01:00:00</t>
  </si>
  <si>
    <t>aws_1hour.fid-4bbfb0ab_194841cebf7_-6f8e</t>
  </si>
  <si>
    <t>2023-10-11T02:00:00</t>
  </si>
  <si>
    <t>aws_1hour.fid-4bbfb0ab_194841cebf7_-6f79</t>
  </si>
  <si>
    <t>2023-10-11T03:00:00</t>
  </si>
  <si>
    <t>aws_1hour.fid-4bbfb0ab_194841cebf7_-6fbf</t>
  </si>
  <si>
    <t>2023-10-11T04:00:00</t>
  </si>
  <si>
    <t>aws_1hour.fid-4bbfb0ab_194841cebf7_-6f38</t>
  </si>
  <si>
    <t>2023-10-11T05:00:00</t>
  </si>
  <si>
    <t>aws_1hour.fid-4bbfb0ab_194841cebf7_-6fac</t>
  </si>
  <si>
    <t>2023-10-11T06:00:00</t>
  </si>
  <si>
    <t>aws_1hour.fid-4bbfb0ab_194841cebf7_-6f73</t>
  </si>
  <si>
    <t>2023-10-11T07:00:00</t>
  </si>
  <si>
    <t>aws_1hour.fid-4bbfb0ab_194841cebf7_-6f53</t>
  </si>
  <si>
    <t>2023-10-11T08:00:00</t>
  </si>
  <si>
    <t>aws_1hour.fid-4bbfb0ab_194841cebf7_-6f6e</t>
  </si>
  <si>
    <t>2023-10-11T09:00:00</t>
  </si>
  <si>
    <t>aws_1hour.fid-4bbfb0ab_194841cebf7_-6f83</t>
  </si>
  <si>
    <t>2023-10-11T10:00:00</t>
  </si>
  <si>
    <t>aws_1hour.fid-4bbfb0ab_194841cebf7_-6f3c</t>
  </si>
  <si>
    <t>2023-10-11T11:00:00</t>
  </si>
  <si>
    <t>aws_1hour.fid-4bbfb0ab_194841cebf7_-6fa6</t>
  </si>
  <si>
    <t>2023-10-11T12:00:00</t>
  </si>
  <si>
    <t>aws_1hour.fid-4bbfb0ab_194841cebf7_-6fb5</t>
  </si>
  <si>
    <t>2023-10-11T13:00:00</t>
  </si>
  <si>
    <t>aws_1hour.fid-4bbfb0ab_194841cebf7_-6f9f</t>
  </si>
  <si>
    <t>2023-10-11T14:00:00</t>
  </si>
  <si>
    <t>aws_1hour.fid-4bbfb0ab_194841cebf7_-6f52</t>
  </si>
  <si>
    <t>2023-10-11T15:00:00</t>
  </si>
  <si>
    <t>aws_1hour.fid-4bbfb0ab_194841cebf7_-6f71</t>
  </si>
  <si>
    <t>2023-10-11T16:00:00</t>
  </si>
  <si>
    <t>aws_1hour.fid-4bbfb0ab_194841cebf7_-6fba</t>
  </si>
  <si>
    <t>2023-10-11T17:00:00</t>
  </si>
  <si>
    <t>aws_1hour.fid-4bbfb0ab_194841cebf7_-6fc3</t>
  </si>
  <si>
    <t>2023-10-11T18:00:00</t>
  </si>
  <si>
    <t>aws_1hour.fid-4bbfb0ab_194841cebf7_-6f28</t>
  </si>
  <si>
    <t>2023-10-11T19:00:00</t>
  </si>
  <si>
    <t>aws_1hour.fid-4bbfb0ab_194841cebf7_-6f20</t>
  </si>
  <si>
    <t>2023-10-11T20:00:00</t>
  </si>
  <si>
    <t>aws_1hour.fid-4bbfb0ab_194841cebf7_-6f76</t>
  </si>
  <si>
    <t>2023-10-11T21:00:00</t>
  </si>
  <si>
    <t>aws_1hour.fid-4bbfb0ab_194841cebf7_-6f91</t>
  </si>
  <si>
    <t>2023-10-11T22:00:00</t>
  </si>
  <si>
    <t>aws_1hour.fid-4bbfb0ab_194841cebf7_-6f33</t>
  </si>
  <si>
    <t>2023-10-11T23:00:00</t>
  </si>
  <si>
    <t>aws_1hour.fid-4bbfb0ab_194841cebf7_-6f8a</t>
  </si>
  <si>
    <t>2023-10-12T00:00:00</t>
  </si>
  <si>
    <t>aws_1hour.fid-4bbfb0ab_194841cebf7_-6fa0</t>
  </si>
  <si>
    <t>2023-10-12T01:00:00</t>
  </si>
  <si>
    <t>aws_1hour.fid-4bbfb0ab_194841cebf7_-6f6d</t>
  </si>
  <si>
    <t>2023-10-12T02:00:00</t>
  </si>
  <si>
    <t>aws_1hour.fid-4bbfb0ab_194841cebf7_-6f68</t>
  </si>
  <si>
    <t>2023-10-12T03:00:00</t>
  </si>
  <si>
    <t>aws_1hour.fid-4bbfb0ab_194841cebf7_-6f7d</t>
  </si>
  <si>
    <t>2023-10-12T04:00:00</t>
  </si>
  <si>
    <t>aws_1hour.fid-4bbfb0ab_194841cebf7_-6f43</t>
  </si>
  <si>
    <t>2023-10-12T05:00:00</t>
  </si>
  <si>
    <t>aws_1hour.fid-4bbfb0ab_194841cebf7_-6f51</t>
  </si>
  <si>
    <t>2023-10-12T06:00:00</t>
  </si>
  <si>
    <t>aws_1hour.fid-4bbfb0ab_194841cebf7_-6f78</t>
  </si>
  <si>
    <t>2023-10-12T07:00:00</t>
  </si>
  <si>
    <t>aws_1hour.fid-4bbfb0ab_194841cebf7_-6f64</t>
  </si>
  <si>
    <t>2023-10-12T08:00:00</t>
  </si>
  <si>
    <t>aws_1hour.fid-4bbfb0ab_194841cebf7_-6f5e</t>
  </si>
  <si>
    <t>2023-10-12T09:00:00</t>
  </si>
  <si>
    <t>aws_1hour.fid-4bbfb0ab_194841cebf7_-6f37</t>
  </si>
  <si>
    <t>2023-10-12T10:00:00</t>
  </si>
  <si>
    <t>aws_1hour.fid-4bbfb0ab_194841cebf7_-6fb4</t>
  </si>
  <si>
    <t>2023-10-12T11:00:00</t>
  </si>
  <si>
    <t>aws_1hour.fid-4bbfb0ab_194841cebf7_-6f56</t>
  </si>
  <si>
    <t>2023-10-12T12:00:00</t>
  </si>
  <si>
    <t>aws_1hour.fid-4bbfb0ab_194841cebf7_-6f88</t>
  </si>
  <si>
    <t>2023-10-12T13:00:00</t>
  </si>
  <si>
    <t>aws_1hour.fid-4bbfb0ab_194841cebf7_-6f63</t>
  </si>
  <si>
    <t>2023-10-12T14:00:00</t>
  </si>
  <si>
    <t>aws_1hour.fid-4bbfb0ab_194841cebf7_-6fa5</t>
  </si>
  <si>
    <t>2023-10-12T15:00:00</t>
  </si>
  <si>
    <t>aws_1hour.fid-4bbfb0ab_194841cebf7_-6f27</t>
  </si>
  <si>
    <t>2023-10-12T16:00:00</t>
  </si>
  <si>
    <t>aws_1hour.fid-4bbfb0ab_194841cebf7_-6f45</t>
  </si>
  <si>
    <t>2023-10-12T17:00:00</t>
  </si>
  <si>
    <t>aws_1hour.fid-4bbfb0ab_194841cebf7_-6f3f</t>
  </si>
  <si>
    <t>2023-10-12T18:00:00</t>
  </si>
  <si>
    <t>aws_1hour.fid-4bbfb0ab_194841cebf7_-6f2f</t>
  </si>
  <si>
    <t>2023-10-12T19:00:00</t>
  </si>
  <si>
    <t>aws_1hour.fid-4bbfb0ab_194841cebf7_-6fbe</t>
  </si>
  <si>
    <t>2023-10-12T20:00:00</t>
  </si>
  <si>
    <t>aws_1hour.fid-4bbfb0ab_194841cebf7_-6fb1</t>
  </si>
  <si>
    <t>2023-10-12T21:00:00</t>
  </si>
  <si>
    <t>aws_1hour.fid-4bbfb0ab_194841cebf7_-6f42</t>
  </si>
  <si>
    <t>2023-10-12T22:00:00</t>
  </si>
  <si>
    <t>aws_1hour.fid-4bbfb0ab_194841cebf7_-6f41</t>
  </si>
  <si>
    <t>2023-10-12T23:00:00</t>
  </si>
  <si>
    <t>aws_1hour.fid-4bbfb0ab_194841cebf7_-6f9e</t>
  </si>
  <si>
    <t>2023-10-13T00:00:00</t>
  </si>
  <si>
    <t>aws_1hour.fid-4bbfb0ab_194841cebf7_-6f6c</t>
  </si>
  <si>
    <t>2023-10-13T01:00:00</t>
  </si>
  <si>
    <t>aws_1hour.fid-4bbfb0ab_194841cebf7_-6f3e</t>
  </si>
  <si>
    <t>2023-10-13T02:00:00</t>
  </si>
  <si>
    <t>aws_1hour.fid-4bbfb0ab_194841cebf7_-6f5d</t>
  </si>
  <si>
    <t>2023-10-13T03:00:00</t>
  </si>
  <si>
    <t>aws_1hour.fid-4bbfb0ab_194841cebf7_-6f36</t>
  </si>
  <si>
    <t>2023-10-13T04:00:00</t>
  </si>
  <si>
    <t>aws_1hour.fid-4bbfb0ab_194841cebf7_-6f4c</t>
  </si>
  <si>
    <t>2023-10-13T05:00:00</t>
  </si>
  <si>
    <t>aws_1hour.fid-4bbfb0ab_194841cebf7_-6f7c</t>
  </si>
  <si>
    <t>2023-10-13T06:00:00</t>
  </si>
  <si>
    <t>aws_1hour.fid-4bbfb0ab_194841cebf7_-6f82</t>
  </si>
  <si>
    <t>2023-10-13T07:00:00</t>
  </si>
  <si>
    <t>aws_1hour.fid-4bbfb0ab_194841cebf7_-6fbd</t>
  </si>
  <si>
    <t>2023-10-13T08:00:00</t>
  </si>
  <si>
    <t>aws_1hour.fid-4bbfb0ab_194841cebf7_-6f40</t>
  </si>
  <si>
    <t>2023-10-13T09:00:00</t>
  </si>
  <si>
    <t>aws_1hour.fid-4bbfb0ab_194841cebf7_-6fa4</t>
  </si>
  <si>
    <t>2023-10-13T10:00:00</t>
  </si>
  <si>
    <t>aws_1hour.fid-4bbfb0ab_194841cebf7_-6fc2</t>
  </si>
  <si>
    <t>2023-10-13T11:00:00</t>
  </si>
  <si>
    <t>aws_1hour.fid-4bbfb0ab_194841cebf7_-6fa7</t>
  </si>
  <si>
    <t>2023-10-13T12:00:00</t>
  </si>
  <si>
    <t>aws_1hour.fid-4bbfb0ab_194841cebf7_-6f9d</t>
  </si>
  <si>
    <t>2023-10-13T13:00:00</t>
  </si>
  <si>
    <t>aws_1hour.fid-4bbfb0ab_194841cebf7_-6f32</t>
  </si>
  <si>
    <t>2023-10-13T14:00:00</t>
  </si>
  <si>
    <t>aws_1hour.fid-4bbfb0ab_194841cebf7_-6f4d</t>
  </si>
  <si>
    <t>2023-10-13T15:00:00</t>
  </si>
  <si>
    <t>aws_1hour.fid-4bbfb0ab_194841cebf7_-6f2d</t>
  </si>
  <si>
    <t>2023-10-13T16:00:00</t>
  </si>
  <si>
    <t>aws_1hour.fid-4bbfb0ab_194841cebf7_-6f9a</t>
  </si>
  <si>
    <t>2023-10-13T17:00:00</t>
  </si>
  <si>
    <t>aws_1hour.fid-4bbfb0ab_194841cebf7_-6f96</t>
  </si>
  <si>
    <t>2023-10-13T18:00:00</t>
  </si>
  <si>
    <t>aws_1hour.fid-4bbfb0ab_194841cebf7_-6f93</t>
  </si>
  <si>
    <t>2023-10-13T19:00:00</t>
  </si>
  <si>
    <t>aws_1hour.fid-4bbfb0ab_194841cebf7_-6fab</t>
  </si>
  <si>
    <t>2023-10-13T20:00:00</t>
  </si>
  <si>
    <t>aws_1hour.fid-4bbfb0ab_194841cebf7_-6f92</t>
  </si>
  <si>
    <t>2023-10-13T21:00:00</t>
  </si>
  <si>
    <t>aws_1hour.fid-4bbfb0ab_194841cebf7_-6f4b</t>
  </si>
  <si>
    <t>2023-10-13T22:00:00</t>
  </si>
  <si>
    <t>aws_1hour.fid-4bbfb0ab_194841cebf7_-6f55</t>
  </si>
  <si>
    <t>2023-10-13T23:00:00</t>
  </si>
  <si>
    <t>aws_1hour.fid-4bbfb0ab_194841cebf7_-6f87</t>
  </si>
  <si>
    <t>2023-10-14T00:00:00</t>
  </si>
  <si>
    <t>aws_1hour.fid-4bbfb0ab_194841cebf7_-6f23</t>
  </si>
  <si>
    <t>2023-10-14T01:00:00</t>
  </si>
  <si>
    <t>aws_1hour.fid-4bbfb0ab_194841cebf7_-6f4a</t>
  </si>
  <si>
    <t>2023-10-14T02:00:00</t>
  </si>
  <si>
    <t>aws_1hour.fid-4bbfb0ab_194841cebf7_-6fc1</t>
  </si>
  <si>
    <t>2023-10-14T03:00:00</t>
  </si>
  <si>
    <t>aws_1hour.fid-4bbfb0ab_194841cebf7_-6f5c</t>
  </si>
  <si>
    <t>2023-10-14T04:00:00</t>
  </si>
  <si>
    <t>aws_1hour.fid-4bbfb0ab_194841cebf7_-6f31</t>
  </si>
  <si>
    <t>2023-10-14T05:00:00</t>
  </si>
  <si>
    <t>aws_1hour.fid-4bbfb0ab_194841cebf7_-6f21</t>
  </si>
  <si>
    <t>2023-10-14T06:00:00</t>
  </si>
  <si>
    <t>aws_1hour.fid-4bbfb0ab_194841cebf7_-6f44</t>
  </si>
  <si>
    <t>2023-10-14T07:00:00</t>
  </si>
  <si>
    <t>aws_1hour.fid-4bbfb0ab_194841cebf7_-6f50</t>
  </si>
  <si>
    <t>2023-10-14T08:00:00</t>
  </si>
  <si>
    <t>aws_1hour.fid-4bbfb0ab_194841cebf7_-6f86</t>
  </si>
  <si>
    <t>2023-10-14T09:00:00</t>
  </si>
  <si>
    <t>aws_1hour.fid-4bbfb0ab_194841cebf7_-6f3b</t>
  </si>
  <si>
    <t>2023-10-14T10:00:00</t>
  </si>
  <si>
    <t>aws_1hour.fid-4bbfb0ab_194841cebf7_-6f7f</t>
  </si>
  <si>
    <t>2023-10-14T11:00:00</t>
  </si>
  <si>
    <t>aws_1hour.fid-4bbfb0ab_194841cebf7_-6f2c</t>
  </si>
  <si>
    <t>2023-10-14T12:00:00</t>
  </si>
  <si>
    <t>aws_1hour.fid-4bbfb0ab_194841cebf7_-6f95</t>
  </si>
  <si>
    <t>2023-10-14T13:00:00</t>
  </si>
  <si>
    <t>aws_1hour.fid-4bbfb0ab_194841cebf7_-6fb3</t>
  </si>
  <si>
    <t>2023-10-14T14:00:00</t>
  </si>
  <si>
    <t>aws_1hour.fid-4bbfb0ab_194841cebf7_-6f26</t>
  </si>
  <si>
    <t>2023-10-14T15:00:00</t>
  </si>
  <si>
    <t>aws_1hour.fid-4bbfb0ab_194841cebf7_-6f72</t>
  </si>
  <si>
    <t>2023-10-14T16:00:00</t>
  </si>
  <si>
    <t>aws_1hour.fid-4bbfb0ab_194841cebf7_-6f67</t>
  </si>
  <si>
    <t>2023-10-14T17:00:00</t>
  </si>
  <si>
    <t>aws_1hour.fid-4bbfb0ab_194841cebf7_-6f5b</t>
  </si>
  <si>
    <t>2023-10-14T18:00:00</t>
  </si>
  <si>
    <t>aws_1hour.fid-4bbfb0ab_194841cebf7_-6f9c</t>
  </si>
  <si>
    <t>2023-10-14T19:00:00</t>
  </si>
  <si>
    <t>aws_1hour.fid-4bbfb0ab_194841cebf7_-6f70</t>
  </si>
  <si>
    <t>2023-10-14T20:00:00</t>
  </si>
  <si>
    <t>aws_1hour.fid-4bbfb0ab_194841cebf7_-6fb0</t>
  </si>
  <si>
    <t>2023-10-14T21:00:00</t>
  </si>
  <si>
    <t>aws_1hour.fid-4bbfb0ab_194841cebf7_-6f7e</t>
  </si>
  <si>
    <t>2023-10-14T22:00:00</t>
  </si>
  <si>
    <t>aws_1hour.fid-4bbfb0ab_194841cebf7_-6f3a</t>
  </si>
  <si>
    <t>2023-10-14T23:00:00</t>
  </si>
  <si>
    <t>aws_1hour.fid-4bbfb0ab_194841cebf7_-6f85</t>
  </si>
  <si>
    <t>2023-10-15T00:00:00</t>
  </si>
  <si>
    <t>aws_1hour.fid-4bbfb0ab_194841cebf7_-6f25</t>
  </si>
  <si>
    <t>2023-10-15T01:00:00</t>
  </si>
  <si>
    <t>aws_1hour.fid-4bbfb0ab_194841cebf7_-6f89</t>
  </si>
  <si>
    <t>2023-10-15T02:00:00</t>
  </si>
  <si>
    <t>aws_1hour.fid-4bbfb0ab_194841cebf7_-6f35</t>
  </si>
  <si>
    <t>2023-10-15T03:00:00</t>
  </si>
  <si>
    <t>aws_1hour.fid-4bbfb0ab_194841cebf7_-6f62</t>
  </si>
  <si>
    <t>2023-10-15T04:00:00</t>
  </si>
  <si>
    <t>aws_1hour.fid-4bbfb0ab_194841cebf7_-6fa3</t>
  </si>
  <si>
    <t>2023-10-15T05:00:00</t>
  </si>
  <si>
    <t>aws_1hour.fid-4bbfb0ab_194841cebf7_-6f94</t>
  </si>
  <si>
    <t>2023-10-15T06:00:00</t>
  </si>
  <si>
    <t>aws_1hour.fid-4bbfb0ab_194841cebf7_-6f6b</t>
  </si>
  <si>
    <t>2023-10-15T07:00:00</t>
  </si>
  <si>
    <t>aws_1hour.fid-4bbfb0ab_194841cebf7_-6f81</t>
  </si>
  <si>
    <t>2023-10-15T08:00:00</t>
  </si>
  <si>
    <t>aws_1hour.fid-4bbfb0ab_194841cebf7_-6f75</t>
  </si>
  <si>
    <t>2023-10-15T09:00:00</t>
  </si>
  <si>
    <t>aws_1hour.fid-4bbfb0ab_194841cebf7_-6fb9</t>
  </si>
  <si>
    <t>2023-10-15T10:00:00</t>
  </si>
  <si>
    <t>aws_1hour.fid-4bbfb0ab_194841cebf7_-6f90</t>
  </si>
  <si>
    <t>2023-10-15T11:00:00</t>
  </si>
  <si>
    <t>aws_1hour.fid-4bbfb0ab_194841cebf7_-6fb2</t>
  </si>
  <si>
    <t>2023-10-15T12:00:00</t>
  </si>
  <si>
    <t>aws_1hour.fid-4bbfb0ab_194841cebf7_-6f80</t>
  </si>
  <si>
    <t>2023-10-15T13:00:00</t>
  </si>
  <si>
    <t>aws_1hour.fid-4bbfb0ab_194841cebf7_-6f1f</t>
  </si>
  <si>
    <t>2023-10-15T14:00:00</t>
  </si>
  <si>
    <t>aws_1hour.fid-4bbfb0ab_194841cebf7_-6f8f</t>
  </si>
  <si>
    <t>2023-10-15T15:00:00</t>
  </si>
  <si>
    <t>aws_1hour.fid-4bbfb0ab_194841cebf7_-6faa</t>
  </si>
  <si>
    <t>2023-10-15T16:00:00</t>
  </si>
  <si>
    <t>aws_1hour.fid-4bbfb0ab_194841cebf7_-6f6a</t>
  </si>
  <si>
    <t>2023-10-15T17:00:00</t>
  </si>
  <si>
    <t>aws_1hour.fid-4bbfb0ab_194841cebf7_-6f59</t>
  </si>
  <si>
    <t>2023-10-15T18:00:00</t>
  </si>
  <si>
    <t>aws_1hour.fid-4bbfb0ab_194841cebf7_-6f61</t>
  </si>
  <si>
    <t>2023-10-15T19:00:00</t>
  </si>
  <si>
    <t>aws_1hour.fid-4bbfb0ab_194841cebf7_-6f49</t>
  </si>
  <si>
    <t>2023-10-15T20:00:00</t>
  </si>
  <si>
    <t>aws_1hour.fid-4bbfb0ab_194841cebf7_-6f69</t>
  </si>
  <si>
    <t>2023-10-15T21:00:00</t>
  </si>
  <si>
    <t>aws_1hour.fid-4bbfb0ab_194841cebf7_-6f2b</t>
  </si>
  <si>
    <t>2023-10-15T22:00:00</t>
  </si>
  <si>
    <t>aws_1hour.fid-4bbfb0ab_194841cebf7_-6f1c</t>
  </si>
  <si>
    <t>2023-10-15T23:00:00</t>
  </si>
  <si>
    <t>aws_1hour.fid-4bbfb0ab_194841cebf7_-6f4f</t>
  </si>
  <si>
    <t>2023-10-16T00:00:00</t>
  </si>
  <si>
    <t>aws_1hour.fid-4bbfb0ab_194841cebf7_-6fbc</t>
  </si>
  <si>
    <t>2023-10-16T01:00:00</t>
  </si>
  <si>
    <t>aws_1hour.fid-4bbfb0ab_194841cebf7_-6f66</t>
  </si>
  <si>
    <t>2023-10-16T02:00:00</t>
  </si>
  <si>
    <t>aws_1hour.fid-4bbfb0ab_194841cebf7_-6f8d</t>
  </si>
  <si>
    <t>2023-10-16T03:00:00</t>
  </si>
  <si>
    <t>aws_1hour.fid-4bbfb0ab_194841cebf7_-6f8c</t>
  </si>
  <si>
    <t>2023-10-16T04:00:00</t>
  </si>
  <si>
    <t>aws_1hour.fid-4bbfb0ab_194841cebf7_-6f1b</t>
  </si>
  <si>
    <t>2023-10-16T05:00:00</t>
  </si>
  <si>
    <t>aws_1hour.fid-4bbfb0ab_194841cebf7_-6f30</t>
  </si>
  <si>
    <t>2023-10-16T06:00:00</t>
  </si>
  <si>
    <t>aws_1hour.fid-4bbfb0ab_194841cebf7_-6fa9</t>
  </si>
  <si>
    <t>2023-10-16T07:00:00</t>
  </si>
  <si>
    <t>aws_1hour.fid-4bbfb0ab_194841cebf7_-6f1e</t>
  </si>
  <si>
    <t>2023-10-16T08:00:00</t>
  </si>
  <si>
    <t>aws_1hour.fid-4bbfb0ab_194841cebf7_-6f48</t>
  </si>
  <si>
    <t>2023-10-16T09:00:00</t>
  </si>
  <si>
    <t>aws_1hour.fid-4bbfb0ab_194841cebf7_-7051</t>
  </si>
  <si>
    <t>2023-10-16T10:00:00</t>
  </si>
  <si>
    <t>aws_1hour.fid-4bbfb0ab_194841cebf7_-706b</t>
  </si>
  <si>
    <t>2023-10-16T11:00:00</t>
  </si>
  <si>
    <t>aws_1hour.fid-4bbfb0ab_194841cebf7_-7068</t>
  </si>
  <si>
    <t>2023-10-16T12:00:00</t>
  </si>
  <si>
    <t>aws_1hour.fid-4bbfb0ab_194841cebf7_-702f</t>
  </si>
  <si>
    <t>2023-10-16T13:00:00</t>
  </si>
  <si>
    <t>aws_1hour.fid-4bbfb0ab_194841cebf7_-703a</t>
  </si>
  <si>
    <t>2023-10-16T14:00:00</t>
  </si>
  <si>
    <t>aws_1hour.fid-4bbfb0ab_194841cebf7_-7029</t>
  </si>
  <si>
    <t>2023-10-16T15:00:00</t>
  </si>
  <si>
    <t>aws_1hour.fid-4bbfb0ab_194841cebf7_-6fc8</t>
  </si>
  <si>
    <t>2023-10-16T16:00:00</t>
  </si>
  <si>
    <t>aws_1hour.fid-4bbfb0ab_194841cebf7_-7070</t>
  </si>
  <si>
    <t>2023-10-16T17:00:00</t>
  </si>
  <si>
    <t>aws_1hour.fid-4bbfb0ab_194841cebf7_-7039</t>
  </si>
  <si>
    <t>2023-10-16T18:00:00</t>
  </si>
  <si>
    <t>aws_1hour.fid-4bbfb0ab_194841cebf7_-7003</t>
  </si>
  <si>
    <t>2023-10-16T19:00:00</t>
  </si>
  <si>
    <t>aws_1hour.fid-4bbfb0ab_194841cebf7_-6fe7</t>
  </si>
  <si>
    <t>2023-10-16T20:00:00</t>
  </si>
  <si>
    <t>aws_1hour.fid-4bbfb0ab_194841cebf7_-702e</t>
  </si>
  <si>
    <t>2023-10-16T21:00:00</t>
  </si>
  <si>
    <t>aws_1hour.fid-4bbfb0ab_194841cebf7_-7048</t>
  </si>
  <si>
    <t>2023-10-16T22:00:00</t>
  </si>
  <si>
    <t>aws_1hour.fid-4bbfb0ab_194841cebf7_-7060</t>
  </si>
  <si>
    <t>2023-10-16T23:00:00</t>
  </si>
  <si>
    <t>aws_1hour.fid-4bbfb0ab_194841cebf7_-7035</t>
  </si>
  <si>
    <t>2023-10-17T00:00:00</t>
  </si>
  <si>
    <t>aws_1hour.fid-4bbfb0ab_194841cebf7_-6fdb</t>
  </si>
  <si>
    <t>2023-10-17T01:00:00</t>
  </si>
  <si>
    <t>aws_1hour.fid-4bbfb0ab_194841cebf7_-6ff3</t>
  </si>
  <si>
    <t>2023-10-17T02:00:00</t>
  </si>
  <si>
    <t>aws_1hour.fid-4bbfb0ab_194841cebf7_-7057</t>
  </si>
  <si>
    <t>2023-10-17T03:00:00</t>
  </si>
  <si>
    <t>aws_1hour.fid-4bbfb0ab_194841cebf7_-6fca</t>
  </si>
  <si>
    <t>2023-10-17T04:00:00</t>
  </si>
  <si>
    <t>aws_1hour.fid-4bbfb0ab_194841cebf7_-6ff6</t>
  </si>
  <si>
    <t>2023-10-17T05:00:00</t>
  </si>
  <si>
    <t>aws_1hour.fid-4bbfb0ab_194841cebf7_-7016</t>
  </si>
  <si>
    <t>2023-10-17T06:00:00</t>
  </si>
  <si>
    <t>aws_1hour.fid-4bbfb0ab_194841cebf7_-6fc7</t>
  </si>
  <si>
    <t>2023-10-17T07:00:00</t>
  </si>
  <si>
    <t>aws_1hour.fid-4bbfb0ab_194841cebf7_-7012</t>
  </si>
  <si>
    <t>2023-10-17T08:00:00</t>
  </si>
  <si>
    <t>aws_1hour.fid-4bbfb0ab_194841cebf7_-6ff0</t>
  </si>
  <si>
    <t>2023-10-17T09:00:00</t>
  </si>
  <si>
    <t>aws_1hour.fid-4bbfb0ab_194841cebf7_-704c</t>
  </si>
  <si>
    <t>2023-10-17T10:00:00</t>
  </si>
  <si>
    <t>aws_1hour.fid-4bbfb0ab_194841cebf7_-6feb</t>
  </si>
  <si>
    <t>2023-10-17T11:00:00</t>
  </si>
  <si>
    <t>aws_1hour.fid-4bbfb0ab_194841cebf7_-7008</t>
  </si>
  <si>
    <t>2023-10-17T12:00:00</t>
  </si>
  <si>
    <t>aws_1hour.fid-4bbfb0ab_194841cebf7_-6fef</t>
  </si>
  <si>
    <t>2023-10-17T13:00:00</t>
  </si>
  <si>
    <t>aws_1hour.fid-4bbfb0ab_194841cebf7_-7054</t>
  </si>
  <si>
    <t>2023-10-17T14:00:00</t>
  </si>
  <si>
    <t>aws_1hour.fid-4bbfb0ab_194841cebf7_-7011</t>
  </si>
  <si>
    <t>2023-10-17T15:00:00</t>
  </si>
  <si>
    <t>aws_1hour.fid-4bbfb0ab_194841cebf7_-704b</t>
  </si>
  <si>
    <t>2023-10-17T16:00:00</t>
  </si>
  <si>
    <t>aws_1hour.fid-4bbfb0ab_194841cebf7_-7056</t>
  </si>
  <si>
    <t>2023-10-17T17:00:00</t>
  </si>
  <si>
    <t>aws_1hour.fid-4bbfb0ab_194841cebf7_-705b</t>
  </si>
  <si>
    <t>2023-10-17T18:00:00</t>
  </si>
  <si>
    <t>aws_1hour.fid-4bbfb0ab_194841cebf7_-7055</t>
  </si>
  <si>
    <t>2023-10-17T19:00:00</t>
  </si>
  <si>
    <t>aws_1hour.fid-4bbfb0ab_194841cebf7_-7038</t>
  </si>
  <si>
    <t>2023-10-17T20:00:00</t>
  </si>
  <si>
    <t>aws_1hour.fid-4bbfb0ab_194841cebf7_-700a</t>
  </si>
  <si>
    <t>2023-10-17T21:00:00</t>
  </si>
  <si>
    <t>aws_1hour.fid-4bbfb0ab_194841cebf7_-6fd0</t>
  </si>
  <si>
    <t>2023-10-17T22:00:00</t>
  </si>
  <si>
    <t>aws_1hour.fid-4bbfb0ab_194841cebf7_-7014</t>
  </si>
  <si>
    <t>2023-10-17T23:00:00</t>
  </si>
  <si>
    <t>aws_1hour.fid-4bbfb0ab_194841cebf7_-6ff5</t>
  </si>
  <si>
    <t>2023-10-18T00:00:00</t>
  </si>
  <si>
    <t>aws_1hour.fid-4bbfb0ab_194841cebf7_-705a</t>
  </si>
  <si>
    <t>2023-10-18T01:00:00</t>
  </si>
  <si>
    <t>aws_1hour.fid-4bbfb0ab_194841cebf7_-706f</t>
  </si>
  <si>
    <t>2023-10-18T02:00:00</t>
  </si>
  <si>
    <t>aws_1hour.fid-4bbfb0ab_194841cebf7_-7067</t>
  </si>
  <si>
    <t>2023-10-18T03:00:00</t>
  </si>
  <si>
    <t>aws_1hour.fid-4bbfb0ab_194841cebf7_-7047</t>
  </si>
  <si>
    <t>2023-10-18T04:00:00</t>
  </si>
  <si>
    <t>aws_1hour.fid-4bbfb0ab_194841cebf7_-6fd6</t>
  </si>
  <si>
    <t>2023-10-18T05:00:00</t>
  </si>
  <si>
    <t>aws_1hour.fid-4bbfb0ab_194841cebf7_-6fc9</t>
  </si>
  <si>
    <t>2023-10-18T06:00:00</t>
  </si>
  <si>
    <t>aws_1hour.fid-4bbfb0ab_194841cebf7_-6fe1</t>
  </si>
  <si>
    <t>2023-10-18T07:00:00</t>
  </si>
  <si>
    <t>aws_1hour.fid-4bbfb0ab_194841cebf7_-701b</t>
  </si>
  <si>
    <t>2023-10-18T08:00:00</t>
  </si>
  <si>
    <t>aws_1hour.fid-4bbfb0ab_194841cebf7_-6fcf</t>
  </si>
  <si>
    <t>2023-10-18T09:00:00</t>
  </si>
  <si>
    <t>aws_1hour.fid-4bbfb0ab_194841cebf7_-6ff7</t>
  </si>
  <si>
    <t>2023-10-18T10:00:00</t>
  </si>
  <si>
    <t>aws_1hour.fid-4bbfb0ab_194841cebf7_-7059</t>
  </si>
  <si>
    <t>2023-10-18T11:00:00</t>
  </si>
  <si>
    <t>aws_1hour.fid-4bbfb0ab_194841cebf7_-7010</t>
  </si>
  <si>
    <t>2023-10-18T12:00:00</t>
  </si>
  <si>
    <t>aws_1hour.fid-4bbfb0ab_194841cebf7_-7028</t>
  </si>
  <si>
    <t>2023-10-18T13:00:00</t>
  </si>
  <si>
    <t>aws_1hour.fid-4bbfb0ab_194841cebf7_-7009</t>
  </si>
  <si>
    <t>2023-10-18T14:00:00</t>
  </si>
  <si>
    <t>aws_1hour.fid-4bbfb0ab_194841cebf7_-6fe5</t>
  </si>
  <si>
    <t>2023-10-18T15:00:00</t>
  </si>
  <si>
    <t>aws_1hour.fid-4bbfb0ab_194841cebf7_-7062</t>
  </si>
  <si>
    <t>2023-10-18T16:00:00</t>
  </si>
  <si>
    <t>aws_1hour.fid-4bbfb0ab_194841cebf7_-7007</t>
  </si>
  <si>
    <t>2023-10-18T17:00:00</t>
  </si>
  <si>
    <t>aws_1hour.fid-4bbfb0ab_194841cebf7_-7043</t>
  </si>
  <si>
    <t>2023-10-18T18:00:00</t>
  </si>
  <si>
    <t>aws_1hour.fid-4bbfb0ab_194841cebf7_-6fee</t>
  </si>
  <si>
    <t>2023-10-18T19:00:00</t>
  </si>
  <si>
    <t>aws_1hour.fid-4bbfb0ab_194841cebf7_-7019</t>
  </si>
  <si>
    <t>2023-10-18T20:00:00</t>
  </si>
  <si>
    <t>aws_1hour.fid-4bbfb0ab_194841cebf7_-6fff</t>
  </si>
  <si>
    <t>2023-10-18T21:00:00</t>
  </si>
  <si>
    <t>aws_1hour.fid-4bbfb0ab_194841cebf7_-6fe0</t>
  </si>
  <si>
    <t>2023-10-18T22:00:00</t>
  </si>
  <si>
    <t>aws_1hour.fid-4bbfb0ab_194841cebf7_-7066</t>
  </si>
  <si>
    <t>2023-10-18T23:00:00</t>
  </si>
  <si>
    <t>aws_1hour.fid-4bbfb0ab_194841cebf7_-7040</t>
  </si>
  <si>
    <t>2023-10-19T00:00:00</t>
  </si>
  <si>
    <t>aws_1hour.fid-4bbfb0ab_194841cebf7_-6fd5</t>
  </si>
  <si>
    <t>2023-10-19T01:00:00</t>
  </si>
  <si>
    <t>aws_1hour.fid-4bbfb0ab_194841cebf7_-7053</t>
  </si>
  <si>
    <t>2023-10-19T02:00:00</t>
  </si>
  <si>
    <t>aws_1hour.fid-4bbfb0ab_194841cebf7_-700b</t>
  </si>
  <si>
    <t>2023-10-19T03:00:00</t>
  </si>
  <si>
    <t>aws_1hour.fid-4bbfb0ab_194841cebf7_-6ffb</t>
  </si>
  <si>
    <t>2023-10-19T04:00:00</t>
  </si>
  <si>
    <t>aws_1hour.fid-4bbfb0ab_194841cebf7_-6fdf</t>
  </si>
  <si>
    <t>2023-10-19T05:00:00</t>
  </si>
  <si>
    <t>aws_1hour.fid-4bbfb0ab_194841cebf7_-6ff4</t>
  </si>
  <si>
    <t>2023-10-19T06:00:00</t>
  </si>
  <si>
    <t>aws_1hour.fid-4bbfb0ab_194841cebf7_-7049</t>
  </si>
  <si>
    <t>2023-10-19T07:00:00</t>
  </si>
  <si>
    <t>aws_1hour.fid-4bbfb0ab_194841cebf7_-6fe6</t>
  </si>
  <si>
    <t>2023-10-19T08:00:00</t>
  </si>
  <si>
    <t>aws_1hour.fid-4bbfb0ab_194841cebf7_-7032</t>
  </si>
  <si>
    <t>2023-10-19T09:00:00</t>
  </si>
  <si>
    <t>aws_1hour.fid-4bbfb0ab_194841cebf7_-6fd1</t>
  </si>
  <si>
    <t>2023-10-19T10:00:00</t>
  </si>
  <si>
    <t>aws_1hour.fid-4bbfb0ab_194841cebf7_-7034</t>
  </si>
  <si>
    <t>2023-10-19T11:00:00</t>
  </si>
  <si>
    <t>aws_1hour.fid-4bbfb0ab_194841cebf7_-6fd4</t>
  </si>
  <si>
    <t>2023-10-19T12:00:00</t>
  </si>
  <si>
    <t>aws_1hour.fid-4bbfb0ab_194841cebf7_-7013</t>
  </si>
  <si>
    <t>2023-10-19T13:00:00</t>
  </si>
  <si>
    <t>aws_1hour.fid-4bbfb0ab_194841cebf7_-7042</t>
  </si>
  <si>
    <t>2023-10-19T14:00:00</t>
  </si>
  <si>
    <t>aws_1hour.fid-4bbfb0ab_194841cebf7_-6fd8</t>
  </si>
  <si>
    <t>2023-10-19T15:00:00</t>
  </si>
  <si>
    <t>aws_1hour.fid-4bbfb0ab_194841cebf7_-7033</t>
  </si>
  <si>
    <t>2023-10-19T16:00:00</t>
  </si>
  <si>
    <t>aws_1hour.fid-4bbfb0ab_194841cebf7_-6ffe</t>
  </si>
  <si>
    <t>2023-10-19T17:00:00</t>
  </si>
  <si>
    <t>aws_1hour.fid-4bbfb0ab_194841cebf7_-7023</t>
  </si>
  <si>
    <t>2023-10-19T18:00:00</t>
  </si>
  <si>
    <t>aws_1hour.fid-4bbfb0ab_194841cebf7_-6fc6</t>
  </si>
  <si>
    <t>2023-10-19T19:00:00</t>
  </si>
  <si>
    <t>aws_1hour.fid-4bbfb0ab_194841cebf7_-7041</t>
  </si>
  <si>
    <t>2023-10-19T20:00:00</t>
  </si>
  <si>
    <t>aws_1hour.fid-4bbfb0ab_194841cebf7_-700f</t>
  </si>
  <si>
    <t>2023-10-19T21:00:00</t>
  </si>
  <si>
    <t>aws_1hour.fid-4bbfb0ab_194841cebf7_-7022</t>
  </si>
  <si>
    <t>2023-10-19T22:00:00</t>
  </si>
  <si>
    <t>aws_1hour.fid-4bbfb0ab_194841cebf7_-7050</t>
  </si>
  <si>
    <t>2023-10-19T23:00:00</t>
  </si>
  <si>
    <t>aws_1hour.fid-4bbfb0ab_194841cebf7_-6fd7</t>
  </si>
  <si>
    <t>2023-10-20T00:00:00</t>
  </si>
  <si>
    <t>aws_1hour.fid-4bbfb0ab_194841cebf7_-703f</t>
  </si>
  <si>
    <t>2023-10-20T01:00:00</t>
  </si>
  <si>
    <t>aws_1hour.fid-4bbfb0ab_194841cebf7_-701e</t>
  </si>
  <si>
    <t>2023-10-20T02:00:00</t>
  </si>
  <si>
    <t>aws_1hour.fid-4bbfb0ab_194841cebf7_-7065</t>
  </si>
  <si>
    <t>2023-10-20T03:00:00</t>
  </si>
  <si>
    <t>aws_1hour.fid-4bbfb0ab_194841cebf7_-7021</t>
  </si>
  <si>
    <t>2023-10-20T04:00:00</t>
  </si>
  <si>
    <t>aws_1hour.fid-4bbfb0ab_194841cebf7_-6fce</t>
  </si>
  <si>
    <t>2023-10-20T05:00:00</t>
  </si>
  <si>
    <t>aws_1hour.fid-4bbfb0ab_194841cebf7_-6fd3</t>
  </si>
  <si>
    <t>2023-10-20T06:00:00</t>
  </si>
  <si>
    <t>aws_1hour.fid-4bbfb0ab_194841cebf7_-7058</t>
  </si>
  <si>
    <t>2023-10-20T07:00:00</t>
  </si>
  <si>
    <t>aws_1hour.fid-4bbfb0ab_194841cebf7_-701a</t>
  </si>
  <si>
    <t>2023-10-20T08:00:00</t>
  </si>
  <si>
    <t>aws_1hour.fid-4bbfb0ab_194841cebf7_-7027</t>
  </si>
  <si>
    <t>2023-10-20T09:00:00</t>
  </si>
  <si>
    <t>aws_1hour.fid-4bbfb0ab_194841cebf7_-701d</t>
  </si>
  <si>
    <t>2023-10-20T10:00:00</t>
  </si>
  <si>
    <t>aws_1hour.fid-4bbfb0ab_194841cebf7_-7006</t>
  </si>
  <si>
    <t>2023-10-20T11:00:00</t>
  </si>
  <si>
    <t>aws_1hour.fid-4bbfb0ab_194841cebf7_-705d</t>
  </si>
  <si>
    <t>2023-10-20T12:00:00</t>
  </si>
  <si>
    <t>aws_1hour.fid-4bbfb0ab_194841cebf7_-6ff2</t>
  </si>
  <si>
    <t>2023-10-20T13:00:00</t>
  </si>
  <si>
    <t>aws_1hour.fid-4bbfb0ab_194841cebf7_-6fde</t>
  </si>
  <si>
    <t>2023-10-20T14:00:00</t>
  </si>
  <si>
    <t>aws_1hour.fid-4bbfb0ab_194841cebf7_-7046</t>
  </si>
  <si>
    <t>2023-10-20T15:00:00</t>
  </si>
  <si>
    <t>aws_1hour.fid-4bbfb0ab_194841cebf7_-7037</t>
  </si>
  <si>
    <t>2023-10-20T16:00:00</t>
  </si>
  <si>
    <t>aws_1hour.fid-4bbfb0ab_194841cebf7_-705c</t>
  </si>
  <si>
    <t>2023-10-20T17:00:00</t>
  </si>
  <si>
    <t>aws_1hour.fid-4bbfb0ab_194841cebf7_-6ffa</t>
  </si>
  <si>
    <t>2023-10-20T18:00:00</t>
  </si>
  <si>
    <t>aws_1hour.fid-4bbfb0ab_194841cebf7_-7064</t>
  </si>
  <si>
    <t>2023-10-20T19:00:00</t>
  </si>
  <si>
    <t>aws_1hour.fid-4bbfb0ab_194841cebf7_-7005</t>
  </si>
  <si>
    <t>2023-10-20T20:00:00</t>
  </si>
  <si>
    <t>aws_1hour.fid-4bbfb0ab_194841cebf7_-7002</t>
  </si>
  <si>
    <t>2023-10-20T21:00:00</t>
  </si>
  <si>
    <t>aws_1hour.fid-4bbfb0ab_194841cebf7_-6ffc</t>
  </si>
  <si>
    <t>2023-10-20T22:00:00</t>
  </si>
  <si>
    <t>aws_1hour.fid-4bbfb0ab_194841cebf7_-6fd2</t>
  </si>
  <si>
    <t>2023-10-20T23:00:00</t>
  </si>
  <si>
    <t>aws_1hour.fid-4bbfb0ab_194841cebf7_-6fcd</t>
  </si>
  <si>
    <t>2023-10-21T00:00:00</t>
  </si>
  <si>
    <t>aws_1hour.fid-4bbfb0ab_194841cebf7_-6fdd</t>
  </si>
  <si>
    <t>2023-10-21T01:00:00</t>
  </si>
  <si>
    <t>aws_1hour.fid-4bbfb0ab_194841cebf7_-6fda</t>
  </si>
  <si>
    <t>2023-10-21T02:00:00</t>
  </si>
  <si>
    <t>aws_1hour.fid-4bbfb0ab_194841cebf7_-7052</t>
  </si>
  <si>
    <t>2023-10-21T03:00:00</t>
  </si>
  <si>
    <t>aws_1hour.fid-4bbfb0ab_194841cebf7_-6fe4</t>
  </si>
  <si>
    <t>2023-10-21T04:00:00</t>
  </si>
  <si>
    <t>aws_1hour.fid-4bbfb0ab_194841cebf7_-7015</t>
  </si>
  <si>
    <t>2023-10-21T05:00:00</t>
  </si>
  <si>
    <t>aws_1hour.fid-4bbfb0ab_194841cebf7_-6ff9</t>
  </si>
  <si>
    <t>2023-10-21T06:00:00</t>
  </si>
  <si>
    <t>aws_1hour.fid-4bbfb0ab_194841cebf7_-7026</t>
  </si>
  <si>
    <t>2023-10-21T07:00:00</t>
  </si>
  <si>
    <t>aws_1hour.fid-4bbfb0ab_194841cebf7_-6fc5</t>
  </si>
  <si>
    <t>2023-10-21T08:00:00</t>
  </si>
  <si>
    <t>aws_1hour.fid-4bbfb0ab_194841cebf7_-7020</t>
  </si>
  <si>
    <t>2023-10-21T09:00:00</t>
  </si>
  <si>
    <t>aws_1hour.fid-4bbfb0ab_194841cebf7_-704f</t>
  </si>
  <si>
    <t>2023-10-21T10:00:00</t>
  </si>
  <si>
    <t>aws_1hour.fid-4bbfb0ab_194841cebf7_-702c</t>
  </si>
  <si>
    <t>2023-10-21T11:00:00</t>
  </si>
  <si>
    <t>aws_1hour.fid-4bbfb0ab_194841cebf7_-700e</t>
  </si>
  <si>
    <t>2023-10-21T12:00:00</t>
  </si>
  <si>
    <t>aws_1hour.fid-4bbfb0ab_194841cebf7_-700d</t>
  </si>
  <si>
    <t>2023-10-21T13:00:00</t>
  </si>
  <si>
    <t>aws_1hour.fid-4bbfb0ab_194841cebf7_-702b</t>
  </si>
  <si>
    <t>2023-10-21T14:00:00</t>
  </si>
  <si>
    <t>aws_1hour.fid-4bbfb0ab_194841cebf7_-705f</t>
  </si>
  <si>
    <t>2023-10-21T15:00:00</t>
  </si>
  <si>
    <t>aws_1hour.fid-4bbfb0ab_194841cebf7_-6ffd</t>
  </si>
  <si>
    <t>2023-10-21T16:00:00</t>
  </si>
  <si>
    <t>aws_1hour.fid-4bbfb0ab_194841cebf7_-705e</t>
  </si>
  <si>
    <t>2023-10-21T17:00:00</t>
  </si>
  <si>
    <t>aws_1hour.fid-4bbfb0ab_194841cebf7_-6fd9</t>
  </si>
  <si>
    <t>2023-10-21T18:00:00</t>
  </si>
  <si>
    <t>aws_1hour.fid-4bbfb0ab_194841cebf7_-7045</t>
  </si>
  <si>
    <t>2023-10-21T19:00:00</t>
  </si>
  <si>
    <t>aws_1hour.fid-4bbfb0ab_194841cebf7_-7000</t>
  </si>
  <si>
    <t>2023-10-21T20:00:00</t>
  </si>
  <si>
    <t>aws_1hour.fid-4bbfb0ab_194841cebf7_-701f</t>
  </si>
  <si>
    <t>2023-10-21T21:00:00</t>
  </si>
  <si>
    <t>aws_1hour.fid-4bbfb0ab_194841cebf7_-703e</t>
  </si>
  <si>
    <t>2023-10-21T22:00:00</t>
  </si>
  <si>
    <t>aws_1hour.fid-4bbfb0ab_194841cebf7_-706e</t>
  </si>
  <si>
    <t>2023-10-21T23:00:00</t>
  </si>
  <si>
    <t>aws_1hour.fid-4bbfb0ab_194841cebf7_-703d</t>
  </si>
  <si>
    <t>2023-10-22T00:00:00</t>
  </si>
  <si>
    <t>aws_1hour.fid-4bbfb0ab_194841cebf7_-704a</t>
  </si>
  <si>
    <t>2023-10-22T01:00:00</t>
  </si>
  <si>
    <t>aws_1hour.fid-4bbfb0ab_194841cebf7_-7031</t>
  </si>
  <si>
    <t>2023-10-22T02:00:00</t>
  </si>
  <si>
    <t>aws_1hour.fid-4bbfb0ab_194841cebf7_-6fed</t>
  </si>
  <si>
    <t>2023-10-22T03:00:00</t>
  </si>
  <si>
    <t>aws_1hour.fid-4bbfb0ab_194841cebf7_-706d</t>
  </si>
  <si>
    <t>2023-10-22T04:00:00</t>
  </si>
  <si>
    <t>aws_1hour.fid-4bbfb0ab_194841cebf7_-7061</t>
  </si>
  <si>
    <t>2023-10-22T05:00:00</t>
  </si>
  <si>
    <t>aws_1hour.fid-4bbfb0ab_194841cebf7_-701c</t>
  </si>
  <si>
    <t>2023-10-22T06:00:00</t>
  </si>
  <si>
    <t>aws_1hour.fid-4bbfb0ab_194841cebf7_-702d</t>
  </si>
  <si>
    <t>2023-10-22T07:00:00</t>
  </si>
  <si>
    <t>aws_1hour.fid-4bbfb0ab_194841cebf7_-6fec</t>
  </si>
  <si>
    <t>2023-10-22T08:00:00</t>
  </si>
  <si>
    <t>aws_1hour.fid-4bbfb0ab_194841cebf7_-6fcc</t>
  </si>
  <si>
    <t>2023-10-22T09:00:00</t>
  </si>
  <si>
    <t>aws_1hour.fid-4bbfb0ab_194841cebf7_-7004</t>
  </si>
  <si>
    <t>2023-10-22T10:00:00</t>
  </si>
  <si>
    <t>aws_1hour.fid-4bbfb0ab_194841cebf7_-7025</t>
  </si>
  <si>
    <t>2023-10-22T11:00:00</t>
  </si>
  <si>
    <t>aws_1hour.fid-4bbfb0ab_194841cebf7_-6ff8</t>
  </si>
  <si>
    <t>2023-10-22T12:00:00</t>
  </si>
  <si>
    <t>aws_1hour.fid-4bbfb0ab_194841cebf7_-7063</t>
  </si>
  <si>
    <t>2023-10-22T13:00:00</t>
  </si>
  <si>
    <t>aws_1hour.fid-4bbfb0ab_194841cebf7_-7036</t>
  </si>
  <si>
    <t>2023-10-22T14:00:00</t>
  </si>
  <si>
    <t>aws_1hour.fid-4bbfb0ab_194841cebf7_-702a</t>
  </si>
  <si>
    <t>2023-10-22T15:00:00</t>
  </si>
  <si>
    <t>aws_1hour.fid-4bbfb0ab_194841cebf7_-6fdc</t>
  </si>
  <si>
    <t>2023-10-22T16:00:00</t>
  </si>
  <si>
    <t>aws_1hour.fid-4bbfb0ab_194841cebf7_-6fe3</t>
  </si>
  <si>
    <t>2023-10-22T17:00:00</t>
  </si>
  <si>
    <t>aws_1hour.fid-4bbfb0ab_194841cebf7_-704e</t>
  </si>
  <si>
    <t>2023-10-22T18:00:00</t>
  </si>
  <si>
    <t>aws_1hour.fid-4bbfb0ab_194841cebf7_-6ff1</t>
  </si>
  <si>
    <t>2023-10-22T19:00:00</t>
  </si>
  <si>
    <t>aws_1hour.fid-4bbfb0ab_194841cebf7_-704d</t>
  </si>
  <si>
    <t>2023-10-22T20:00:00</t>
  </si>
  <si>
    <t>aws_1hour.fid-4bbfb0ab_194841cebf7_-7044</t>
  </si>
  <si>
    <t>2023-10-22T21:00:00</t>
  </si>
  <si>
    <t>aws_1hour.fid-4bbfb0ab_194841cebf7_-706a</t>
  </si>
  <si>
    <t>2023-10-22T22:00:00</t>
  </si>
  <si>
    <t>aws_1hour.fid-4bbfb0ab_194841cebf7_-703c</t>
  </si>
  <si>
    <t>2023-10-22T23:00:00</t>
  </si>
  <si>
    <t>aws_1hour.fid-4bbfb0ab_194841cebf7_-6fea</t>
  </si>
  <si>
    <t>2023-10-23T00:00:00</t>
  </si>
  <si>
    <t>aws_1hour.fid-4bbfb0ab_194841cebf7_-706c</t>
  </si>
  <si>
    <t>2023-10-23T01:00:00</t>
  </si>
  <si>
    <t>aws_1hour.fid-4bbfb0ab_194841cebf7_-7069</t>
  </si>
  <si>
    <t>2023-10-23T02:00:00</t>
  </si>
  <si>
    <t>aws_1hour.fid-4bbfb0ab_194841cebf7_-700c</t>
  </si>
  <si>
    <t>2023-10-23T03:00:00</t>
  </si>
  <si>
    <t>aws_1hour.fid-4bbfb0ab_194841cebf7_-7018</t>
  </si>
  <si>
    <t>2023-10-23T04:00:00</t>
  </si>
  <si>
    <t>aws_1hour.fid-4bbfb0ab_194841cebf7_-6fe2</t>
  </si>
  <si>
    <t>2023-10-23T05:00:00</t>
  </si>
  <si>
    <t>aws_1hour.fid-4bbfb0ab_194841cebf7_-7001</t>
  </si>
  <si>
    <t>2023-10-23T06:00:00</t>
  </si>
  <si>
    <t>aws_1hour.fid-4bbfb0ab_194841cebf7_-7024</t>
  </si>
  <si>
    <t>2023-10-23T07:00:00</t>
  </si>
  <si>
    <t>aws_1hour.fid-4bbfb0ab_194841cebf7_-6fe9</t>
  </si>
  <si>
    <t>2023-10-23T08:00:00</t>
  </si>
  <si>
    <t>aws_1hour.fid-4bbfb0ab_194841cebf7_-7030</t>
  </si>
  <si>
    <t>2023-10-23T09:00:00</t>
  </si>
  <si>
    <t>aws_1hour.fid-4bbfb0ab_194841cebf7_-70d9</t>
  </si>
  <si>
    <t>2023-10-23T10:00:00</t>
  </si>
  <si>
    <t>aws_1hour.fid-4bbfb0ab_194841cebf7_-70ba</t>
  </si>
  <si>
    <t>2023-10-23T11:00:00</t>
  </si>
  <si>
    <t>aws_1hour.fid-4bbfb0ab_194841cebf7_-70b3</t>
  </si>
  <si>
    <t>2023-10-23T12:00:00</t>
  </si>
  <si>
    <t>aws_1hour.fid-4bbfb0ab_194841cebf7_-7088</t>
  </si>
  <si>
    <t>2023-10-23T13:00:00</t>
  </si>
  <si>
    <t>aws_1hour.fid-4bbfb0ab_194841cebf7_-70f7</t>
  </si>
  <si>
    <t>2023-10-23T14:00:00</t>
  </si>
  <si>
    <t>aws_1hour.fid-4bbfb0ab_194841cebf7_-70d7</t>
  </si>
  <si>
    <t>2023-10-23T15:00:00</t>
  </si>
  <si>
    <t>aws_1hour.fid-4bbfb0ab_194841cebf7_-7091</t>
  </si>
  <si>
    <t>2023-10-23T16:00:00</t>
  </si>
  <si>
    <t>aws_1hour.fid-4bbfb0ab_194841cebf7_-709d</t>
  </si>
  <si>
    <t>2023-10-23T17:00:00</t>
  </si>
  <si>
    <t>aws_1hour.fid-4bbfb0ab_194841cebf7_-70f6</t>
  </si>
  <si>
    <t>2023-10-23T18:00:00</t>
  </si>
  <si>
    <t>aws_1hour.fid-4bbfb0ab_194841cebf7_-70e7</t>
  </si>
  <si>
    <t>2023-10-23T19:00:00</t>
  </si>
  <si>
    <t>aws_1hour.fid-4bbfb0ab_194841cebf7_-70c9</t>
  </si>
  <si>
    <t>2023-10-23T20:00:00</t>
  </si>
  <si>
    <t>aws_1hour.fid-4bbfb0ab_194841cebf7_-70e3</t>
  </si>
  <si>
    <t>2023-10-23T21:00:00</t>
  </si>
  <si>
    <t>aws_1hour.fid-4bbfb0ab_194841cebf7_-70d6</t>
  </si>
  <si>
    <t>2023-10-23T22:00:00</t>
  </si>
  <si>
    <t>aws_1hour.fid-4bbfb0ab_194841cebf7_-7097</t>
  </si>
  <si>
    <t>2023-10-23T23:00:00</t>
  </si>
  <si>
    <t>aws_1hour.fid-4bbfb0ab_194841cebf7_-72fe</t>
  </si>
  <si>
    <t>2023-10-24T00:00:00</t>
  </si>
  <si>
    <t>aws_1hour.fid-4bbfb0ab_194841cebf7_-70c8</t>
  </si>
  <si>
    <t>2023-10-24T01:00:00</t>
  </si>
  <si>
    <t>aws_1hour.fid-4bbfb0ab_194841cebf7_-7300</t>
  </si>
  <si>
    <t>2023-10-24T02:00:00</t>
  </si>
  <si>
    <t>aws_1hour.fid-4bbfb0ab_194841cebf7_-70f5</t>
  </si>
  <si>
    <t>2023-10-24T03:00:00</t>
  </si>
  <si>
    <t>aws_1hour.fid-4bbfb0ab_194841cebf7_-70a1</t>
  </si>
  <si>
    <t>2023-10-24T04:00:00</t>
  </si>
  <si>
    <t>aws_1hour.fid-4bbfb0ab_194841cebf7_-70cf</t>
  </si>
  <si>
    <t>2023-10-24T05:00:00</t>
  </si>
  <si>
    <t>aws_1hour.fid-4bbfb0ab_194841cebf7_-70c7</t>
  </si>
  <si>
    <t>2023-10-24T06:00:00</t>
  </si>
  <si>
    <t>aws_1hour.fid-4bbfb0ab_194841cebf7_-7305</t>
  </si>
  <si>
    <t>2023-10-24T07:00:00</t>
  </si>
  <si>
    <t>aws_1hour.fid-4bbfb0ab_194841cebf7_-70b2</t>
  </si>
  <si>
    <t>2023-10-24T08:00:00</t>
  </si>
  <si>
    <t>aws_1hour.fid-4bbfb0ab_194841cebf7_-7317</t>
  </si>
  <si>
    <t>2023-10-24T09:00:00</t>
  </si>
  <si>
    <t>aws_1hour.fid-4bbfb0ab_194841cebf7_-70c3</t>
  </si>
  <si>
    <t>2023-10-24T10:00:00</t>
  </si>
  <si>
    <t>aws_1hour.fid-4bbfb0ab_194841cebf7_-72fd</t>
  </si>
  <si>
    <t>2023-10-24T11:00:00</t>
  </si>
  <si>
    <t>aws_1hour.fid-4bbfb0ab_194841cebf7_-709c</t>
  </si>
  <si>
    <t>2023-10-24T12:00:00</t>
  </si>
  <si>
    <t>aws_1hour.fid-4bbfb0ab_194841cebf7_-70ab</t>
  </si>
  <si>
    <t>2023-10-24T13:00:00</t>
  </si>
  <si>
    <t>aws_1hour.fid-4bbfb0ab_194841cebf7_-7311</t>
  </si>
  <si>
    <t>2023-10-24T14:00:00</t>
  </si>
  <si>
    <t>aws_1hour.fid-4bbfb0ab_194841cebf7_-70d3</t>
  </si>
  <si>
    <t>2023-10-24T15:00:00</t>
  </si>
  <si>
    <t>aws_1hour.fid-4bbfb0ab_194841cebf7_-730d</t>
  </si>
  <si>
    <t>2023-10-24T16:00:00</t>
  </si>
  <si>
    <t>aws_1hour.fid-4bbfb0ab_194841cebf7_-70cb</t>
  </si>
  <si>
    <t>2023-10-24T17:00:00</t>
  </si>
  <si>
    <t>aws_1hour.fid-4bbfb0ab_194841cebf7_-70a3</t>
  </si>
  <si>
    <t>2023-10-24T18:00:00</t>
  </si>
  <si>
    <t>aws_1hour.fid-4bbfb0ab_194841cebf7_-7079</t>
  </si>
  <si>
    <t>2023-10-24T19:00:00</t>
  </si>
  <si>
    <t>aws_1hour.fid-4bbfb0ab_194841cebf7_-70fb</t>
  </si>
  <si>
    <t>2023-10-24T20:00:00</t>
  </si>
  <si>
    <t>aws_1hour.fid-4bbfb0ab_194841cebf7_-70b0</t>
  </si>
  <si>
    <t>2023-10-24T21:00:00</t>
  </si>
  <si>
    <t>aws_1hour.fid-4bbfb0ab_194841cebf7_-708b</t>
  </si>
  <si>
    <t>2023-10-24T22:00:00</t>
  </si>
  <si>
    <t>aws_1hour.fid-4bbfb0ab_194841cebf7_-70d2</t>
  </si>
  <si>
    <t>2023-10-24T23:00:00</t>
  </si>
  <si>
    <t>aws_1hour.fid-4bbfb0ab_194841cebf7_-70c0</t>
  </si>
  <si>
    <t>2023-10-25T00:00:00</t>
  </si>
  <si>
    <t>aws_1hour.fid-4bbfb0ab_194841cebf7_-7081</t>
  </si>
  <si>
    <t>2023-10-25T01:00:00</t>
  </si>
  <si>
    <t>aws_1hour.fid-4bbfb0ab_194841cebf7_-7078</t>
  </si>
  <si>
    <t>2023-10-25T02:00:00</t>
  </si>
  <si>
    <t>aws_1hour.fid-4bbfb0ab_194841cebf7_-70fa</t>
  </si>
  <si>
    <t>2023-10-25T03:00:00</t>
  </si>
  <si>
    <t>aws_1hour.fid-4bbfb0ab_194841cebf7_-709a</t>
  </si>
  <si>
    <t>2023-10-25T04:00:00</t>
  </si>
  <si>
    <t>aws_1hour.fid-4bbfb0ab_194841cebf7_-707d</t>
  </si>
  <si>
    <t>2023-10-25T05:00:00</t>
  </si>
  <si>
    <t>aws_1hour.fid-4bbfb0ab_194841cebf7_-70ae</t>
  </si>
  <si>
    <t>2023-10-25T06:00:00</t>
  </si>
  <si>
    <t>aws_1hour.fid-4bbfb0ab_194841cebf7_-707c</t>
  </si>
  <si>
    <t>2023-10-25T07:00:00</t>
  </si>
  <si>
    <t>aws_1hour.fid-4bbfb0ab_194841cebf7_-72fc</t>
  </si>
  <si>
    <t>2023-10-25T08:00:00</t>
  </si>
  <si>
    <t>aws_1hour.fid-4bbfb0ab_194841cebf7_-7090</t>
  </si>
  <si>
    <t>2023-10-25T09:00:00</t>
  </si>
  <si>
    <t>aws_1hour.fid-4bbfb0ab_194841cebf7_-70a6</t>
  </si>
  <si>
    <t>2023-10-25T10:00:00</t>
  </si>
  <si>
    <t>aws_1hour.fid-4bbfb0ab_194841cebf7_-70dc</t>
  </si>
  <si>
    <t>2023-10-25T11:00:00</t>
  </si>
  <si>
    <t>aws_1hour.fid-4bbfb0ab_194841cebf7_-70d4</t>
  </si>
  <si>
    <t>2023-10-25T12:00:00</t>
  </si>
  <si>
    <t>aws_1hour.fid-4bbfb0ab_194841cebf7_-707b</t>
  </si>
  <si>
    <t>2023-10-25T13:00:00</t>
  </si>
  <si>
    <t>aws_1hour.fid-4bbfb0ab_194841cebf7_-709e</t>
  </si>
  <si>
    <t>2023-10-25T14:00:00</t>
  </si>
  <si>
    <t>aws_1hour.fid-4bbfb0ab_194841cebf7_-7316</t>
  </si>
  <si>
    <t>2023-10-25T15:00:00</t>
  </si>
  <si>
    <t>aws_1hour.fid-4bbfb0ab_194841cebf7_-707a</t>
  </si>
  <si>
    <t>2023-10-25T16:00:00</t>
  </si>
  <si>
    <t>aws_1hour.fid-4bbfb0ab_194841cebf7_-70de</t>
  </si>
  <si>
    <t>2023-10-25T17:00:00</t>
  </si>
  <si>
    <t>aws_1hour.fid-4bbfb0ab_194841cebf7_-7080</t>
  </si>
  <si>
    <t>2023-10-25T18:00:00</t>
  </si>
  <si>
    <t>aws_1hour.fid-4bbfb0ab_194841cebf7_-70c6</t>
  </si>
  <si>
    <t>2023-10-25T19:00:00</t>
  </si>
  <si>
    <t>aws_1hour.fid-4bbfb0ab_194841cebf7_-709f</t>
  </si>
  <si>
    <t>2023-10-25T20:00:00</t>
  </si>
  <si>
    <t>aws_1hour.fid-4bbfb0ab_194841cebf7_-70bf</t>
  </si>
  <si>
    <t>2023-10-25T21:00:00</t>
  </si>
  <si>
    <t>aws_1hour.fid-4bbfb0ab_194841cebf7_-70c2</t>
  </si>
  <si>
    <t>2023-10-25T22:00:00</t>
  </si>
  <si>
    <t>aws_1hour.fid-4bbfb0ab_194841cebf7_-70f0</t>
  </si>
  <si>
    <t>2023-10-25T23:00:00</t>
  </si>
  <si>
    <t>aws_1hour.fid-4bbfb0ab_194841cebf7_-70ad</t>
  </si>
  <si>
    <t>2023-10-26T00:00:00</t>
  </si>
  <si>
    <t>aws_1hour.fid-4bbfb0ab_194841cebf7_-70dd</t>
  </si>
  <si>
    <t>2023-10-26T01:00:00</t>
  </si>
  <si>
    <t>aws_1hour.fid-4bbfb0ab_194841cebf7_-709b</t>
  </si>
  <si>
    <t>2023-10-26T02:00:00</t>
  </si>
  <si>
    <t>aws_1hour.fid-4bbfb0ab_194841cebf7_-70f9</t>
  </si>
  <si>
    <t>2023-10-26T03:00:00</t>
  </si>
  <si>
    <t>aws_1hour.fid-4bbfb0ab_194841cebf7_-7083</t>
  </si>
  <si>
    <t>2023-10-26T04:00:00</t>
  </si>
  <si>
    <t>aws_1hour.fid-4bbfb0ab_194841cebf7_-70ce</t>
  </si>
  <si>
    <t>2023-10-26T05:00:00</t>
  </si>
  <si>
    <t>aws_1hour.fid-4bbfb0ab_194841cebf7_-70db</t>
  </si>
  <si>
    <t>2023-10-26T06:00:00</t>
  </si>
  <si>
    <t>aws_1hour.fid-4bbfb0ab_194841cebf7_-7077</t>
  </si>
  <si>
    <t>2023-10-26T07:00:00</t>
  </si>
  <si>
    <t>aws_1hour.fid-4bbfb0ab_194841cebf7_-70f4</t>
  </si>
  <si>
    <t>2023-10-26T08:00:00</t>
  </si>
  <si>
    <t>aws_1hour.fid-4bbfb0ab_194841cebf7_-7315</t>
  </si>
  <si>
    <t>2023-10-26T09:00:00</t>
  </si>
  <si>
    <t>aws_1hour.fid-4bbfb0ab_194841cebf7_-7314</t>
  </si>
  <si>
    <t>2023-10-26T10:00:00</t>
  </si>
  <si>
    <t>aws_1hour.fid-4bbfb0ab_194841cebf7_-7099</t>
  </si>
  <si>
    <t>2023-10-26T11:00:00</t>
  </si>
  <si>
    <t>aws_1hour.fid-4bbfb0ab_194841cebf7_-70ec</t>
  </si>
  <si>
    <t>2023-10-26T12:00:00</t>
  </si>
  <si>
    <t>aws_1hour.fid-4bbfb0ab_194841cebf7_-70ac</t>
  </si>
  <si>
    <t>2023-10-26T13:00:00</t>
  </si>
  <si>
    <t>aws_1hour.fid-4bbfb0ab_194841cebf7_-7096</t>
  </si>
  <si>
    <t>2023-10-26T14:00:00</t>
  </si>
  <si>
    <t>aws_1hour.fid-4bbfb0ab_194841cebf7_-70e0</t>
  </si>
  <si>
    <t>2023-10-26T15:00:00</t>
  </si>
  <si>
    <t>aws_1hour.fid-4bbfb0ab_194841cebf7_-708f</t>
  </si>
  <si>
    <t>2023-10-26T16:00:00</t>
  </si>
  <si>
    <t>aws_1hour.fid-4bbfb0ab_194841cebf7_-70d0</t>
  </si>
  <si>
    <t>2023-10-26T17:00:00</t>
  </si>
  <si>
    <t>aws_1hour.fid-4bbfb0ab_194841cebf7_-70c1</t>
  </si>
  <si>
    <t>2023-10-26T18:00:00</t>
  </si>
  <si>
    <t>aws_1hour.fid-4bbfb0ab_194841cebf7_-730c</t>
  </si>
  <si>
    <t>2023-10-26T19:00:00</t>
  </si>
  <si>
    <t>aws_1hour.fid-4bbfb0ab_194841cebf7_-7310</t>
  </si>
  <si>
    <t>2023-10-26T20:00:00</t>
  </si>
  <si>
    <t>aws_1hour.fid-4bbfb0ab_194841cebf7_-707f</t>
  </si>
  <si>
    <t>2023-10-26T21:00:00</t>
  </si>
  <si>
    <t>aws_1hour.fid-4bbfb0ab_194841cebf7_-70ef</t>
  </si>
  <si>
    <t>2023-10-26T22:00:00</t>
  </si>
  <si>
    <t>aws_1hour.fid-4bbfb0ab_194841cebf7_-7095</t>
  </si>
  <si>
    <t>2023-10-26T23:00:00</t>
  </si>
  <si>
    <t>aws_1hour.fid-4bbfb0ab_194841cebf7_-70a2</t>
  </si>
  <si>
    <t>2023-10-27T00:00:00</t>
  </si>
  <si>
    <t>aws_1hour.fid-4bbfb0ab_194841cebf7_-70e2</t>
  </si>
  <si>
    <t>2023-10-27T01:00:00</t>
  </si>
  <si>
    <t>aws_1hour.fid-4bbfb0ab_194841cebf7_-70b9</t>
  </si>
  <si>
    <t>2023-10-27T02:00:00</t>
  </si>
  <si>
    <t>aws_1hour.fid-4bbfb0ab_194841cebf7_-70eb</t>
  </si>
  <si>
    <t>2023-10-27T03:00:00</t>
  </si>
  <si>
    <t>aws_1hour.fid-4bbfb0ab_194841cebf7_-7074</t>
  </si>
  <si>
    <t>2023-10-27T04:00:00</t>
  </si>
  <si>
    <t>aws_1hour.fid-4bbfb0ab_194841cebf7_-70b8</t>
  </si>
  <si>
    <t>2023-10-27T05:00:00</t>
  </si>
  <si>
    <t>aws_1hour.fid-4bbfb0ab_194841cebf7_-70ea</t>
  </si>
  <si>
    <t>2023-10-27T06:00:00</t>
  </si>
  <si>
    <t>aws_1hour.fid-4bbfb0ab_194841cebf7_-7094</t>
  </si>
  <si>
    <t>2023-10-27T07:00:00</t>
  </si>
  <si>
    <t>aws_1hour.fid-4bbfb0ab_194841cebf7_-730a</t>
  </si>
  <si>
    <t>2023-10-27T08:00:00</t>
  </si>
  <si>
    <t>aws_1hour.fid-4bbfb0ab_194841cebf7_-70aa</t>
  </si>
  <si>
    <t>2023-10-27T09:00:00</t>
  </si>
  <si>
    <t>aws_1hour.fid-4bbfb0ab_194841cebf7_-7076</t>
  </si>
  <si>
    <t>2023-10-27T10:00:00</t>
  </si>
  <si>
    <t>aws_1hour.fid-4bbfb0ab_194841cebf7_-70e9</t>
  </si>
  <si>
    <t>2023-10-27T11:00:00</t>
  </si>
  <si>
    <t>aws_1hour.fid-4bbfb0ab_194841cebf7_-70a8</t>
  </si>
  <si>
    <t>2023-10-27T12:00:00</t>
  </si>
  <si>
    <t>aws_1hour.fid-4bbfb0ab_194841cebf7_-731a</t>
  </si>
  <si>
    <t>2023-10-27T13:00:00</t>
  </si>
  <si>
    <t>aws_1hour.fid-4bbfb0ab_194841cebf7_-7093</t>
  </si>
  <si>
    <t>2023-10-27T14:00:00</t>
  </si>
  <si>
    <t>aws_1hour.fid-4bbfb0ab_194841cebf7_-70f8</t>
  </si>
  <si>
    <t>2023-10-27T15:00:00</t>
  </si>
  <si>
    <t>aws_1hour.fid-4bbfb0ab_194841cebf7_-7303</t>
  </si>
  <si>
    <t>2023-10-27T16:00:00</t>
  </si>
  <si>
    <t>aws_1hour.fid-4bbfb0ab_194841cebf7_-730b</t>
  </si>
  <si>
    <t>2023-10-27T17:00:00</t>
  </si>
  <si>
    <t>aws_1hour.fid-4bbfb0ab_194841cebf7_-708e</t>
  </si>
  <si>
    <t>2023-10-27T18:00:00</t>
  </si>
  <si>
    <t>aws_1hour.fid-4bbfb0ab_194841cebf7_-70d5</t>
  </si>
  <si>
    <t>2023-10-27T19:00:00</t>
  </si>
  <si>
    <t>aws_1hour.fid-4bbfb0ab_194841cebf7_-7098</t>
  </si>
  <si>
    <t>2023-10-27T20:00:00</t>
  </si>
  <si>
    <t>aws_1hour.fid-4bbfb0ab_194841cebf7_-7302</t>
  </si>
  <si>
    <t>2023-10-27T21:00:00</t>
  </si>
  <si>
    <t>aws_1hour.fid-4bbfb0ab_194841cebf7_-7309</t>
  </si>
  <si>
    <t>2023-10-27T22:00:00</t>
  </si>
  <si>
    <t>aws_1hour.fid-4bbfb0ab_194841cebf7_-708d</t>
  </si>
  <si>
    <t>2023-10-27T23:00:00</t>
  </si>
  <si>
    <t>aws_1hour.fid-4bbfb0ab_194841cebf7_-70ee</t>
  </si>
  <si>
    <t>2023-10-28T00:00:00</t>
  </si>
  <si>
    <t>aws_1hour.fid-4bbfb0ab_194841cebf7_-7082</t>
  </si>
  <si>
    <t>2023-10-28T01:00:00</t>
  </si>
  <si>
    <t>aws_1hour.fid-4bbfb0ab_194841cebf7_-7308</t>
  </si>
  <si>
    <t>2023-10-28T02:00:00</t>
  </si>
  <si>
    <t>aws_1hour.fid-4bbfb0ab_194841cebf7_-7319</t>
  </si>
  <si>
    <t>2023-10-28T03:00:00</t>
  </si>
  <si>
    <t>aws_1hour.fid-4bbfb0ab_194841cebf7_-70e1</t>
  </si>
  <si>
    <t>2023-10-28T04:00:00</t>
  </si>
  <si>
    <t>aws_1hour.fid-4bbfb0ab_194841cebf7_-70d8</t>
  </si>
  <si>
    <t>2023-10-28T05:00:00</t>
  </si>
  <si>
    <t>aws_1hour.fid-4bbfb0ab_194841cebf7_-731d</t>
  </si>
  <si>
    <t>2023-10-28T06:00:00</t>
  </si>
  <si>
    <t>aws_1hour.fid-4bbfb0ab_194841cebf7_-708c</t>
  </si>
  <si>
    <t>2023-10-28T07:00:00</t>
  </si>
  <si>
    <t>aws_1hour.fid-4bbfb0ab_194841cebf7_-70e6</t>
  </si>
  <si>
    <t>2023-10-28T08:00:00</t>
  </si>
  <si>
    <t>aws_1hour.fid-4bbfb0ab_194841cebf7_-7092</t>
  </si>
  <si>
    <t>2023-10-28T09:00:00</t>
  </si>
  <si>
    <t>aws_1hour.fid-4bbfb0ab_194841cebf7_-70a5</t>
  </si>
  <si>
    <t>2023-10-28T10:00:00</t>
  </si>
  <si>
    <t>aws_1hour.fid-4bbfb0ab_194841cebf7_-70af</t>
  </si>
  <si>
    <t>2023-10-28T11:00:00</t>
  </si>
  <si>
    <t>aws_1hour.fid-4bbfb0ab_194841cebf7_-7304</t>
  </si>
  <si>
    <t>2023-10-28T12:00:00</t>
  </si>
  <si>
    <t>aws_1hour.fid-4bbfb0ab_194841cebf7_-7087</t>
  </si>
  <si>
    <t>2023-10-28T13:00:00</t>
  </si>
  <si>
    <t>aws_1hour.fid-4bbfb0ab_194841cebf7_-70ed</t>
  </si>
  <si>
    <t>2023-10-28T14:00:00</t>
  </si>
  <si>
    <t>aws_1hour.fid-4bbfb0ab_194841cebf7_-70b6</t>
  </si>
  <si>
    <t>2023-10-28T15:00:00</t>
  </si>
  <si>
    <t>aws_1hour.fid-4bbfb0ab_194841cebf7_-70c5</t>
  </si>
  <si>
    <t>2023-10-28T16:00:00</t>
  </si>
  <si>
    <t>aws_1hour.fid-4bbfb0ab_194841cebf7_-70f3</t>
  </si>
  <si>
    <t>2023-10-28T17:00:00</t>
  </si>
  <si>
    <t>aws_1hour.fid-4bbfb0ab_194841cebf7_-70b5</t>
  </si>
  <si>
    <t>2023-10-28T18:00:00</t>
  </si>
  <si>
    <t>aws_1hour.fid-4bbfb0ab_194841cebf7_-7085</t>
  </si>
  <si>
    <t>2023-10-28T19:00:00</t>
  </si>
  <si>
    <t>aws_1hour.fid-4bbfb0ab_194841cebf7_-70be</t>
  </si>
  <si>
    <t>2023-10-28T20:00:00</t>
  </si>
  <si>
    <t>aws_1hour.fid-4bbfb0ab_194841cebf7_-7313</t>
  </si>
  <si>
    <t>2023-10-28T21:00:00</t>
  </si>
  <si>
    <t>aws_1hour.fid-4bbfb0ab_194841cebf7_-70e5</t>
  </si>
  <si>
    <t>2023-10-28T22:00:00</t>
  </si>
  <si>
    <t>aws_1hour.fid-4bbfb0ab_194841cebf7_-7073</t>
  </si>
  <si>
    <t>2023-10-28T23:00:00</t>
  </si>
  <si>
    <t>aws_1hour.fid-4bbfb0ab_194841cebf7_-708a</t>
  </si>
  <si>
    <t>2023-10-29T00:00:00</t>
  </si>
  <si>
    <t>aws_1hour.fid-4bbfb0ab_194841cebf7_-70b4</t>
  </si>
  <si>
    <t>2023-10-29T01:00:00</t>
  </si>
  <si>
    <t>aws_1hour.fid-4bbfb0ab_194841cebf7_-7084</t>
  </si>
  <si>
    <t>2023-10-29T02:00:00</t>
  </si>
  <si>
    <t>aws_1hour.fid-4bbfb0ab_194841cebf7_-731c</t>
  </si>
  <si>
    <t>2023-10-29T03:00:00</t>
  </si>
  <si>
    <t>aws_1hour.fid-4bbfb0ab_194841cebf7_-70e4</t>
  </si>
  <si>
    <t>2023-10-29T04:00:00</t>
  </si>
  <si>
    <t>aws_1hour.fid-4bbfb0ab_194841cebf7_-70b1</t>
  </si>
  <si>
    <t>2023-10-29T05:00:00</t>
  </si>
  <si>
    <t>aws_1hour.fid-4bbfb0ab_194841cebf7_-70bd</t>
  </si>
  <si>
    <t>2023-10-29T06:00:00</t>
  </si>
  <si>
    <t>aws_1hour.fid-4bbfb0ab_194841cebf7_-731b</t>
  </si>
  <si>
    <t>2023-10-29T07:00:00</t>
  </si>
  <si>
    <t>aws_1hour.fid-4bbfb0ab_194841cebf7_-70e8</t>
  </si>
  <si>
    <t>2023-10-29T08:00:00</t>
  </si>
  <si>
    <t>aws_1hour.fid-4bbfb0ab_194841cebf7_-7301</t>
  </si>
  <si>
    <t>2023-10-29T09:00:00</t>
  </si>
  <si>
    <t>aws_1hour.fid-4bbfb0ab_194841cebf7_-70cc</t>
  </si>
  <si>
    <t>2023-10-29T10:00:00</t>
  </si>
  <si>
    <t>aws_1hour.fid-4bbfb0ab_194841cebf7_-7075</t>
  </si>
  <si>
    <t>2023-10-29T11:00:00</t>
  </si>
  <si>
    <t>aws_1hour.fid-4bbfb0ab_194841cebf7_-70bc</t>
  </si>
  <si>
    <t>2023-10-29T12:00:00</t>
  </si>
  <si>
    <t>aws_1hour.fid-4bbfb0ab_194841cebf7_-7292</t>
  </si>
  <si>
    <t>2023-10-29T13:00:00</t>
  </si>
  <si>
    <t>aws_1hour.fid-4bbfb0ab_194841cebf7_-70d1</t>
  </si>
  <si>
    <t>2023-10-29T14:00:00</t>
  </si>
  <si>
    <t>aws_1hour.fid-4bbfb0ab_194841cebf7_-70c4</t>
  </si>
  <si>
    <t>2023-10-29T15:00:00</t>
  </si>
  <si>
    <t>aws_1hour.fid-4bbfb0ab_194841cebf7_-7312</t>
  </si>
  <si>
    <t>2023-10-29T16:00:00</t>
  </si>
  <si>
    <t>aws_1hour.fid-4bbfb0ab_194841cebf7_-70ca</t>
  </si>
  <si>
    <t>2023-10-29T17:00:00</t>
  </si>
  <si>
    <t>aws_1hour.fid-4bbfb0ab_194841cebf7_-70bb</t>
  </si>
  <si>
    <t>2023-10-29T18:00:00</t>
  </si>
  <si>
    <t>aws_1hour.fid-4bbfb0ab_194841cebf7_-70f2</t>
  </si>
  <si>
    <t>2023-10-29T19:00:00</t>
  </si>
  <si>
    <t>aws_1hour.fid-4bbfb0ab_194841cebf7_-70df</t>
  </si>
  <si>
    <t>2023-10-29T20:00:00</t>
  </si>
  <si>
    <t>aws_1hour.fid-4bbfb0ab_194841cebf7_-70a0</t>
  </si>
  <si>
    <t>2023-10-29T21:00:00</t>
  </si>
  <si>
    <t>aws_1hour.fid-4bbfb0ab_194841cebf7_-7072</t>
  </si>
  <si>
    <t>2023-10-29T22:00:00</t>
  </si>
  <si>
    <t>aws_1hour.fid-4bbfb0ab_194841cebf7_-70a9</t>
  </si>
  <si>
    <t>2023-10-29T23:00:00</t>
  </si>
  <si>
    <t>aws_1hour.fid-4bbfb0ab_194841cebf7_-70f1</t>
  </si>
  <si>
    <t>2023-10-30T00:00:00</t>
  </si>
  <si>
    <t>aws_1hour.fid-4bbfb0ab_194841cebf7_-730f</t>
  </si>
  <si>
    <t>2023-10-30T01:00:00</t>
  </si>
  <si>
    <t>aws_1hour.fid-4bbfb0ab_194841cebf7_-7307</t>
  </si>
  <si>
    <t>2023-10-30T02:00:00</t>
  </si>
  <si>
    <t>aws_1hour.fid-4bbfb0ab_194841cebf7_-726c</t>
  </si>
  <si>
    <t>2023-10-30T03:00:00</t>
  </si>
  <si>
    <t>aws_1hour.fid-4bbfb0ab_194841cebf7_-72ff</t>
  </si>
  <si>
    <t>2023-10-30T04:00:00</t>
  </si>
  <si>
    <t>aws_1hour.fid-4bbfb0ab_194841cebf7_-7306</t>
  </si>
  <si>
    <t>2023-10-30T05:00:00</t>
  </si>
  <si>
    <t>aws_1hour.fid-4bbfb0ab_194841cebf7_-7071</t>
  </si>
  <si>
    <t>2023-10-30T06:00:00</t>
  </si>
  <si>
    <t>aws_1hour.fid-4bbfb0ab_194841cebf7_-70da</t>
  </si>
  <si>
    <t>2023-10-30T07:00:00</t>
  </si>
  <si>
    <t>aws_1hour.fid-4bbfb0ab_194841cebf7_-7089</t>
  </si>
  <si>
    <t>2023-10-30T08:00:00</t>
  </si>
  <si>
    <t>aws_1hour.fid-4bbfb0ab_194841cebf7_-70b7</t>
  </si>
  <si>
    <t>2023-10-30T09:00:00</t>
  </si>
  <si>
    <t>aws_1hour.fid-4bbfb0ab_194841cebf7_-7121</t>
  </si>
  <si>
    <t>2023-10-30T10:00:00</t>
  </si>
  <si>
    <t>aws_1hour.fid-4bbfb0ab_194841cebf7_-7106</t>
  </si>
  <si>
    <t>2023-10-30T11:00:00</t>
  </si>
  <si>
    <t>aws_1hour.fid-4bbfb0ab_194841cebf7_-7133</t>
  </si>
  <si>
    <t>2023-10-30T12:00:00</t>
  </si>
  <si>
    <t>aws_1hour.fid-4bbfb0ab_194841cebf7_-7140</t>
  </si>
  <si>
    <t>2023-10-30T13:00:00</t>
  </si>
  <si>
    <t>aws_1hour.fid-4bbfb0ab_194841cebf7_-711b</t>
  </si>
  <si>
    <t>2023-10-30T14:00:00</t>
  </si>
  <si>
    <t>aws_1hour.fid-4bbfb0ab_194841cebf7_-712c</t>
  </si>
  <si>
    <t>2023-10-30T15:00:00</t>
  </si>
  <si>
    <t>aws_1hour.fid-4bbfb0ab_194841cebf7_-7196</t>
  </si>
  <si>
    <t>2023-10-30T16:00:00</t>
  </si>
  <si>
    <t>aws_1hour.fid-4bbfb0ab_194841cebf7_-713a</t>
  </si>
  <si>
    <t>2023-10-30T17:00:00</t>
  </si>
  <si>
    <t>aws_1hour.fid-4bbfb0ab_194841cebf7_-714c</t>
  </si>
  <si>
    <t>2023-10-30T18:00:00</t>
  </si>
  <si>
    <t>aws_1hour.fid-4bbfb0ab_194841cebf7_-7172</t>
  </si>
  <si>
    <t>2023-10-30T19:00:00</t>
  </si>
  <si>
    <t>aws_1hour.fid-4bbfb0ab_194841cebf7_-718a</t>
  </si>
  <si>
    <t>2023-10-30T20:00:00</t>
  </si>
  <si>
    <t>aws_1hour.fid-4bbfb0ab_194841cebf7_-7193</t>
  </si>
  <si>
    <t>2023-10-30T21:00:00</t>
  </si>
  <si>
    <t>aws_1hour.fid-4bbfb0ab_194841cebf7_-7110</t>
  </si>
  <si>
    <t>2023-10-30T22:00:00</t>
  </si>
  <si>
    <t>aws_1hour.fid-4bbfb0ab_194841cebf7_-712b</t>
  </si>
  <si>
    <t>2023-10-30T23:00:00</t>
  </si>
  <si>
    <t>aws_1hour.fid-4bbfb0ab_194841cebf7_-7189</t>
  </si>
  <si>
    <t>2023-10-31T00:00:00</t>
  </si>
  <si>
    <t>aws_1hour.fid-4bbfb0ab_194841cebf7_-7150</t>
  </si>
  <si>
    <t>2023-10-31T01:00:00</t>
  </si>
  <si>
    <t>aws_1hour.fid-4bbfb0ab_194841cebf7_-71a1</t>
  </si>
  <si>
    <t>2023-10-31T02:00:00</t>
  </si>
  <si>
    <t>aws_1hour.fid-4bbfb0ab_194841cebf7_-7125</t>
  </si>
  <si>
    <t>2023-10-31T03:00:00</t>
  </si>
  <si>
    <t>aws_1hour.fid-4bbfb0ab_194841cebf7_-710c</t>
  </si>
  <si>
    <t>2023-10-31T04:00:00</t>
  </si>
  <si>
    <t>aws_1hour.fid-4bbfb0ab_194841cebf7_-7115</t>
  </si>
  <si>
    <t>2023-10-31T05:00:00</t>
  </si>
  <si>
    <t>aws_1hour.fid-4bbfb0ab_194841cebf7_-717f</t>
  </si>
  <si>
    <t>2023-10-31T06:00:00</t>
  </si>
  <si>
    <t>aws_1hour.fid-4bbfb0ab_194841cebf7_-71a0</t>
  </si>
  <si>
    <t>2023-10-31T07:00:00</t>
  </si>
  <si>
    <t>aws_1hour.fid-4bbfb0ab_194841cebf7_-7145</t>
  </si>
  <si>
    <t>2023-10-31T08:00:00</t>
  </si>
  <si>
    <t>aws_1hour.fid-4bbfb0ab_194841cebf7_-7142</t>
  </si>
  <si>
    <t>2023-10-31T09:00:00</t>
  </si>
  <si>
    <t>aws_1hour.fid-4bbfb0ab_194841cebf7_-715d</t>
  </si>
  <si>
    <t>2023-10-31T10:00:00</t>
  </si>
  <si>
    <t>aws_1hour.fid-4bbfb0ab_194841cebf7_-714b</t>
  </si>
  <si>
    <t>2023-10-31T11:00:00</t>
  </si>
  <si>
    <t>aws_1hour.fid-4bbfb0ab_194841cebf7_-7103</t>
  </si>
  <si>
    <t>2023-10-31T12:00:00</t>
  </si>
  <si>
    <t>aws_1hour.fid-4bbfb0ab_194841cebf7_-7155</t>
  </si>
  <si>
    <t>2023-10-31T13:00:00</t>
  </si>
  <si>
    <t>aws_1hour.fid-4bbfb0ab_194841cebf7_-717d</t>
  </si>
  <si>
    <t>2023-10-31T14:00:00</t>
  </si>
  <si>
    <t>aws_1hour.fid-4bbfb0ab_194841cebf7_-7100</t>
  </si>
  <si>
    <t>2023-10-31T15:00:00</t>
  </si>
  <si>
    <t>aws_1hour.fid-4bbfb0ab_194841cebf7_-7149</t>
  </si>
  <si>
    <t>2023-10-31T16:00:00</t>
  </si>
  <si>
    <t>aws_1hour.fid-4bbfb0ab_194841cebf7_-7168</t>
  </si>
  <si>
    <t>2023-10-31T17:00:00</t>
  </si>
  <si>
    <t>aws_1hour.fid-4bbfb0ab_194841cebf7_-717e</t>
  </si>
  <si>
    <t>2023-10-31T18:00:00</t>
  </si>
  <si>
    <t>aws_1hour.fid-4bbfb0ab_194841cebf7_-712a</t>
  </si>
  <si>
    <t>2023-10-31T19:00:00</t>
  </si>
  <si>
    <t>aws_1hour.fid-4bbfb0ab_194841cebf7_-7176</t>
  </si>
  <si>
    <t>2023-10-31T20:00:00</t>
  </si>
  <si>
    <t>aws_1hour.fid-4bbfb0ab_194841cebf7_-710b</t>
  </si>
  <si>
    <t>2023-10-31T21:00:00</t>
  </si>
  <si>
    <t>aws_1hour.fid-4bbfb0ab_194841cebf7_-7184</t>
  </si>
  <si>
    <t>2023-10-31T22:00:00</t>
  </si>
  <si>
    <t>aws_1hour.fid-4bbfb0ab_194841cebf7_-7183</t>
  </si>
  <si>
    <t>2023-10-31T23:00:00</t>
  </si>
  <si>
    <t>aws_1hour.fid-4bbfb0ab_194841cebf7_-7119</t>
  </si>
  <si>
    <t>2023-11-01T00:00:00</t>
  </si>
  <si>
    <t>aws_1hour.fid-4bbfb0ab_194841cebf7_-7160</t>
  </si>
  <si>
    <t>2023-11-01T01:00:00</t>
  </si>
  <si>
    <t>aws_1hour.fid-4bbfb0ab_194841cebf7_-7192</t>
  </si>
  <si>
    <t>2023-11-01T02:00:00</t>
  </si>
  <si>
    <t>aws_1hour.fid-4bbfb0ab_194841cebf7_-717b</t>
  </si>
  <si>
    <t>2023-11-01T03:00:00</t>
  </si>
  <si>
    <t>aws_1hour.fid-4bbfb0ab_194841cebf7_-7114</t>
  </si>
  <si>
    <t>2023-11-01T04:00:00</t>
  </si>
  <si>
    <t>aws_1hour.fid-4bbfb0ab_194841cebf7_-7188</t>
  </si>
  <si>
    <t>2023-11-01T05:00:00</t>
  </si>
  <si>
    <t>aws_1hour.fid-4bbfb0ab_194841cebf7_-7159</t>
  </si>
  <si>
    <t>2023-11-01T06:00:00</t>
  </si>
  <si>
    <t>aws_1hour.fid-4bbfb0ab_194841cebf7_-718f</t>
  </si>
  <si>
    <t>2023-11-01T07:00:00</t>
  </si>
  <si>
    <t>aws_1hour.fid-4bbfb0ab_194841cebf7_-7171</t>
  </si>
  <si>
    <t>2023-11-01T08:00:00</t>
  </si>
  <si>
    <t>aws_1hour.fid-4bbfb0ab_194841cebf7_-716d</t>
  </si>
  <si>
    <t>2023-11-01T09:00:00</t>
  </si>
  <si>
    <t>aws_1hour.fid-4bbfb0ab_194841cebf7_-719d</t>
  </si>
  <si>
    <t>2023-11-01T10:00:00</t>
  </si>
  <si>
    <t>aws_1hour.fid-4bbfb0ab_194841cebf7_-70ff</t>
  </si>
  <si>
    <t>2023-11-01T11:00:00</t>
  </si>
  <si>
    <t>aws_1hour.fid-4bbfb0ab_194841cebf7_-70fd</t>
  </si>
  <si>
    <t>2023-11-01T12:00:00</t>
  </si>
  <si>
    <t>aws_1hour.fid-4bbfb0ab_194841cebf7_-714a</t>
  </si>
  <si>
    <t>2023-11-01T13:00:00</t>
  </si>
  <si>
    <t>aws_1hour.fid-4bbfb0ab_194841cebf7_-7167</t>
  </si>
  <si>
    <t>2023-11-01T14:00:00</t>
  </si>
  <si>
    <t>aws_1hour.fid-4bbfb0ab_194841cebf7_-7139</t>
  </si>
  <si>
    <t>2023-11-01T15:00:00</t>
  </si>
  <si>
    <t>aws_1hour.fid-4bbfb0ab_194841cebf7_-7182</t>
  </si>
  <si>
    <t>2023-11-01T16:00:00</t>
  </si>
  <si>
    <t>aws_1hour.fid-4bbfb0ab_194841cebf7_-718e</t>
  </si>
  <si>
    <t>2023-11-01T17:00:00</t>
  </si>
  <si>
    <t>aws_1hour.fid-4bbfb0ab_194841cebf7_-717a</t>
  </si>
  <si>
    <t>2023-11-01T18:00:00</t>
  </si>
  <si>
    <t>aws_1hour.fid-4bbfb0ab_194841cebf7_-7134</t>
  </si>
  <si>
    <t>2023-11-01T19:00:00</t>
  </si>
  <si>
    <t>aws_1hour.fid-4bbfb0ab_194841cebf7_-7148</t>
  </si>
  <si>
    <t>2023-11-01T20:00:00</t>
  </si>
  <si>
    <t>aws_1hour.fid-4bbfb0ab_194841cebf7_-7166</t>
  </si>
  <si>
    <t>2023-11-01T21:00:00</t>
  </si>
  <si>
    <t>aws_1hour.fid-4bbfb0ab_194841cebf7_-7128</t>
  </si>
  <si>
    <t>2023-11-01T22:00:00</t>
  </si>
  <si>
    <t>aws_1hour.fid-4bbfb0ab_194841cebf7_-714f</t>
  </si>
  <si>
    <t>2023-11-01T23:00:00</t>
  </si>
  <si>
    <t>aws_1hour.fid-4bbfb0ab_194841cebf7_-712f</t>
  </si>
  <si>
    <t>2023-11-02T00:00:00</t>
  </si>
  <si>
    <t>aws_1hour.fid-4bbfb0ab_194841cebf7_-718d</t>
  </si>
  <si>
    <t>2023-11-02T01:00:00</t>
  </si>
  <si>
    <t>aws_1hour.fid-4bbfb0ab_194841cebf7_-7147</t>
  </si>
  <si>
    <t>2023-11-02T02:00:00</t>
  </si>
  <si>
    <t>aws_1hour.fid-4bbfb0ab_194841cebf7_-719a</t>
  </si>
  <si>
    <t>2023-11-02T03:00:00</t>
  </si>
  <si>
    <t>aws_1hour.fid-4bbfb0ab_194841cebf7_-7118</t>
  </si>
  <si>
    <t>2023-11-02T04:00:00</t>
  </si>
  <si>
    <t>aws_1hour.fid-4bbfb0ab_194841cebf7_-719f</t>
  </si>
  <si>
    <t>2023-11-02T05:00:00</t>
  </si>
  <si>
    <t>aws_1hour.fid-4bbfb0ab_194841cebf7_-7144</t>
  </si>
  <si>
    <t>2023-11-02T06:00:00</t>
  </si>
  <si>
    <t>aws_1hour.fid-4bbfb0ab_194841cebf7_-7179</t>
  </si>
  <si>
    <t>2023-11-02T07:00:00</t>
  </si>
  <si>
    <t>aws_1hour.fid-4bbfb0ab_194841cebf7_-7187</t>
  </si>
  <si>
    <t>2023-11-02T08:00:00</t>
  </si>
  <si>
    <t>aws_1hour.fid-4bbfb0ab_194841cebf7_-713e</t>
  </si>
  <si>
    <t>2023-11-02T09:00:00</t>
  </si>
  <si>
    <t>aws_1hour.fid-4bbfb0ab_194841cebf7_-7102</t>
  </si>
  <si>
    <t>2023-11-02T10:00:00</t>
  </si>
  <si>
    <t>aws_1hour.fid-4bbfb0ab_194841cebf7_-719c</t>
  </si>
  <si>
    <t>2023-11-02T11:00:00</t>
  </si>
  <si>
    <t>aws_1hour.fid-4bbfb0ab_194841cebf7_-7101</t>
  </si>
  <si>
    <t>2023-11-02T12:00:00</t>
  </si>
  <si>
    <t>aws_1hour.fid-4bbfb0ab_194841cebf7_-716c</t>
  </si>
  <si>
    <t>2023-11-02T13:00:00</t>
  </si>
  <si>
    <t>aws_1hour.fid-4bbfb0ab_194841cebf7_-711a</t>
  </si>
  <si>
    <t>2023-11-02T14:00:00</t>
  </si>
  <si>
    <t>aws_1hour.fid-4bbfb0ab_194841cebf7_-7129</t>
  </si>
  <si>
    <t>2023-11-02T15:00:00</t>
  </si>
  <si>
    <t>aws_1hour.fid-4bbfb0ab_194841cebf7_-710a</t>
  </si>
  <si>
    <t>2023-11-02T16:00:00</t>
  </si>
  <si>
    <t>aws_1hour.fid-4bbfb0ab_194841cebf7_-7154</t>
  </si>
  <si>
    <t>2023-11-02T17:00:00</t>
  </si>
  <si>
    <t>aws_1hour.fid-4bbfb0ab_194841cebf7_-7153</t>
  </si>
  <si>
    <t>2023-11-02T18:00:00</t>
  </si>
  <si>
    <t>aws_1hour.fid-4bbfb0ab_194841cebf7_-714e</t>
  </si>
  <si>
    <t>2023-11-02T19:00:00</t>
  </si>
  <si>
    <t>aws_1hour.fid-4bbfb0ab_194841cebf7_-7120</t>
  </si>
  <si>
    <t>2023-11-02T20:00:00</t>
  </si>
  <si>
    <t>aws_1hour.fid-4bbfb0ab_194841cebf7_-7105</t>
  </si>
  <si>
    <t>2023-11-02T21:00:00</t>
  </si>
  <si>
    <t>aws_1hour.fid-4bbfb0ab_194841cebf7_-715c</t>
  </si>
  <si>
    <t>2023-11-02T22:00:00</t>
  </si>
  <si>
    <t>aws_1hour.fid-4bbfb0ab_194841cebf7_-715b</t>
  </si>
  <si>
    <t>2023-11-02T23:00:00</t>
  </si>
  <si>
    <t>aws_1hour.fid-4bbfb0ab_194841cebf7_-7122</t>
  </si>
  <si>
    <t>2023-11-03T00:00:00</t>
  </si>
  <si>
    <t>aws_1hour.fid-4bbfb0ab_194841cebf7_-7158</t>
  </si>
  <si>
    <t>2023-11-03T01:00:00</t>
  </si>
  <si>
    <t>aws_1hour.fid-4bbfb0ab_194841cebf7_-7157</t>
  </si>
  <si>
    <t>2023-11-03T02:00:00</t>
  </si>
  <si>
    <t>aws_1hour.fid-4bbfb0ab_194841cebf7_-7116</t>
  </si>
  <si>
    <t>2023-11-03T03:00:00</t>
  </si>
  <si>
    <t>aws_1hour.fid-4bbfb0ab_194841cebf7_-712e</t>
  </si>
  <si>
    <t>2023-11-03T04:00:00</t>
  </si>
  <si>
    <t>aws_1hour.fid-4bbfb0ab_194841cebf7_-7113</t>
  </si>
  <si>
    <t>2023-11-03T05:00:00</t>
  </si>
  <si>
    <t>aws_1hour.fid-4bbfb0ab_194841cebf7_-7146</t>
  </si>
  <si>
    <t>2023-11-03T06:00:00</t>
  </si>
  <si>
    <t>aws_1hour.fid-4bbfb0ab_194841cebf7_-7170</t>
  </si>
  <si>
    <t>2023-11-03T07:00:00</t>
  </si>
  <si>
    <t>aws_1hour.fid-4bbfb0ab_194841cebf7_-711f</t>
  </si>
  <si>
    <t>2023-11-03T08:00:00</t>
  </si>
  <si>
    <t>aws_1hour.fid-4bbfb0ab_194841cebf7_-715f</t>
  </si>
  <si>
    <t>2023-11-03T09:00:00</t>
  </si>
  <si>
    <t>aws_1hour.fid-4bbfb0ab_194841cebf7_-7138</t>
  </si>
  <si>
    <t>2023-11-03T10:00:00</t>
  </si>
  <si>
    <t>aws_1hour.fid-4bbfb0ab_194841cebf7_-71a4</t>
  </si>
  <si>
    <t>2023-11-03T11:00:00</t>
  </si>
  <si>
    <t>aws_1hour.fid-4bbfb0ab_194841cebf7_-7195</t>
  </si>
  <si>
    <t>2023-11-03T12:00:00</t>
  </si>
  <si>
    <t>aws_1hour.fid-4bbfb0ab_194841cebf7_-7162</t>
  </si>
  <si>
    <t>2023-11-03T13:00:00</t>
  </si>
  <si>
    <t>aws_1hour.fid-4bbfb0ab_194841cebf7_-70fe</t>
  </si>
  <si>
    <t>2023-11-03T14:00:00</t>
  </si>
  <si>
    <t>aws_1hour.fid-4bbfb0ab_194841cebf7_-711e</t>
  </si>
  <si>
    <t>2023-11-03T15:00:00</t>
  </si>
  <si>
    <t>aws_1hour.fid-4bbfb0ab_194841cebf7_-7109</t>
  </si>
  <si>
    <t>2023-11-03T16:00:00</t>
  </si>
  <si>
    <t>aws_1hour.fid-4bbfb0ab_194841cebf7_-7104</t>
  </si>
  <si>
    <t>2023-11-03T17:00:00</t>
  </si>
  <si>
    <t>aws_1hour.fid-4bbfb0ab_194841cebf7_-7124</t>
  </si>
  <si>
    <t>2023-11-03T18:00:00</t>
  </si>
  <si>
    <t>aws_1hour.fid-4bbfb0ab_194841cebf7_-7178</t>
  </si>
  <si>
    <t>2023-11-03T19:00:00</t>
  </si>
  <si>
    <t>aws_1hour.fid-4bbfb0ab_194841cebf7_-713d</t>
  </si>
  <si>
    <t>2023-11-03T20:00:00</t>
  </si>
  <si>
    <t>aws_1hour.fid-4bbfb0ab_194841cebf7_-7123</t>
  </si>
  <si>
    <t>2023-11-03T21:00:00</t>
  </si>
  <si>
    <t>aws_1hour.fid-4bbfb0ab_194841cebf7_-711d</t>
  </si>
  <si>
    <t>2023-11-03T22:00:00</t>
  </si>
  <si>
    <t>aws_1hour.fid-4bbfb0ab_194841cebf7_-717c</t>
  </si>
  <si>
    <t>2023-11-03T23:00:00</t>
  </si>
  <si>
    <t>aws_1hour.fid-4bbfb0ab_194841cebf7_-7152</t>
  </si>
  <si>
    <t>2023-11-04T00:00:00</t>
  </si>
  <si>
    <t>aws_1hour.fid-4bbfb0ab_194841cebf7_-711c</t>
  </si>
  <si>
    <t>2023-11-04T01:00:00</t>
  </si>
  <si>
    <t>aws_1hour.fid-4bbfb0ab_194841cebf7_-7169</t>
  </si>
  <si>
    <t>2023-11-04T02:00:00</t>
  </si>
  <si>
    <t>aws_1hour.fid-4bbfb0ab_194841cebf7_-713c</t>
  </si>
  <si>
    <t>2023-11-04T03:00:00</t>
  </si>
  <si>
    <t>aws_1hour.fid-4bbfb0ab_194841cebf7_-716b</t>
  </si>
  <si>
    <t>2023-11-04T04:00:00</t>
  </si>
  <si>
    <t>aws_1hour.fid-4bbfb0ab_194841cebf7_-718c</t>
  </si>
  <si>
    <t>2023-11-04T05:00:00</t>
  </si>
  <si>
    <t>aws_1hour.fid-4bbfb0ab_194841cebf7_-7181</t>
  </si>
  <si>
    <t>2023-11-04T06:00:00</t>
  </si>
  <si>
    <t>aws_1hour.fid-4bbfb0ab_194841cebf7_-7199</t>
  </si>
  <si>
    <t>2023-11-04T07:00:00</t>
  </si>
  <si>
    <t>aws_1hour.fid-4bbfb0ab_194841cebf7_-710e</t>
  </si>
  <si>
    <t>2023-11-04T08:00:00</t>
  </si>
  <si>
    <t>aws_1hour.fid-4bbfb0ab_194841cebf7_-7156</t>
  </si>
  <si>
    <t>2023-11-04T09:00:00</t>
  </si>
  <si>
    <t>aws_1hour.fid-4bbfb0ab_194841cebf7_-7186</t>
  </si>
  <si>
    <t>2023-11-04T10:00:00</t>
  </si>
  <si>
    <t>aws_1hour.fid-4bbfb0ab_194841cebf7_-7175</t>
  </si>
  <si>
    <t>2023-11-04T11:00:00</t>
  </si>
  <si>
    <t>aws_1hour.fid-4bbfb0ab_194841cebf7_-7191</t>
  </si>
  <si>
    <t>2023-11-04T12:00:00</t>
  </si>
  <si>
    <t>aws_1hour.fid-4bbfb0ab_194841cebf7_-7174</t>
  </si>
  <si>
    <t>2023-11-04T13:00:00</t>
  </si>
  <si>
    <t>aws_1hour.fid-4bbfb0ab_194841cebf7_-719e</t>
  </si>
  <si>
    <t>2023-11-04T14:00:00</t>
  </si>
  <si>
    <t>aws_1hour.fid-4bbfb0ab_194841cebf7_-719b</t>
  </si>
  <si>
    <t>2023-11-04T15:00:00</t>
  </si>
  <si>
    <t>aws_1hour.fid-4bbfb0ab_194841cebf7_-710f</t>
  </si>
  <si>
    <t>2023-11-04T16:00:00</t>
  </si>
  <si>
    <t>aws_1hour.fid-4bbfb0ab_194841cebf7_-7165</t>
  </si>
  <si>
    <t>2023-11-04T17:00:00</t>
  </si>
  <si>
    <t>aws_1hour.fid-4bbfb0ab_194841cebf7_-7161</t>
  </si>
  <si>
    <t>2023-11-04T18:00:00</t>
  </si>
  <si>
    <t>aws_1hour.fid-4bbfb0ab_194841cebf7_-7194</t>
  </si>
  <si>
    <t>2023-11-04T19:00:00</t>
  </si>
  <si>
    <t>aws_1hour.fid-4bbfb0ab_194841cebf7_-713b</t>
  </si>
  <si>
    <t>2023-11-04T20:00:00</t>
  </si>
  <si>
    <t>aws_1hour.fid-4bbfb0ab_194841cebf7_-7173</t>
  </si>
  <si>
    <t>2023-11-04T21:00:00</t>
  </si>
  <si>
    <t>aws_1hour.fid-4bbfb0ab_194841cebf7_-7127</t>
  </si>
  <si>
    <t>2023-11-04T22:00:00</t>
  </si>
  <si>
    <t>aws_1hour.fid-4bbfb0ab_194841cebf7_-7108</t>
  </si>
  <si>
    <t>2023-11-04T23:00:00</t>
  </si>
  <si>
    <t>aws_1hour.fid-4bbfb0ab_194841cebf7_-714d</t>
  </si>
  <si>
    <t>2023-11-05T00:00:00</t>
  </si>
  <si>
    <t>aws_1hour.fid-4bbfb0ab_194841cebf7_-7112</t>
  </si>
  <si>
    <t>2023-11-05T01:00:00</t>
  </si>
  <si>
    <t>aws_1hour.fid-4bbfb0ab_194841cebf7_-7151</t>
  </si>
  <si>
    <t>2023-11-05T02:00:00</t>
  </si>
  <si>
    <t>aws_1hour.fid-4bbfb0ab_194841cebf7_-7126</t>
  </si>
  <si>
    <t>2023-11-05T03:00:00</t>
  </si>
  <si>
    <t>aws_1hour.fid-4bbfb0ab_194841cebf7_-7137</t>
  </si>
  <si>
    <t>2023-11-05T04:00:00</t>
  </si>
  <si>
    <t>aws_1hour.fid-4bbfb0ab_194841cebf7_-718b</t>
  </si>
  <si>
    <t>2023-11-05T05:00:00</t>
  </si>
  <si>
    <t>aws_1hour.fid-4bbfb0ab_194841cebf7_-71a3</t>
  </si>
  <si>
    <t>2023-11-05T06:00:00</t>
  </si>
  <si>
    <t>aws_1hour.fid-4bbfb0ab_194841cebf7_-7141</t>
  </si>
  <si>
    <t>2023-11-05T07:00:00</t>
  </si>
  <si>
    <t>aws_1hour.fid-4bbfb0ab_194841cebf7_-716f</t>
  </si>
  <si>
    <t>2023-11-05T08:00:00</t>
  </si>
  <si>
    <t>aws_1hour.fid-4bbfb0ab_194841cebf7_-7198</t>
  </si>
  <si>
    <t>2023-11-05T09:00:00</t>
  </si>
  <si>
    <t>aws_1hour.fid-4bbfb0ab_194841cebf7_-7180</t>
  </si>
  <si>
    <t>2023-11-05T10:00:00</t>
  </si>
  <si>
    <t>aws_1hour.fid-4bbfb0ab_194841cebf7_-7107</t>
  </si>
  <si>
    <t>2023-11-05T11:00:00</t>
  </si>
  <si>
    <t>aws_1hour.fid-4bbfb0ab_194841cebf7_-7164</t>
  </si>
  <si>
    <t>2023-11-05T12:00:00</t>
  </si>
  <si>
    <t>aws_1hour.fid-4bbfb0ab_194841cebf7_-712d</t>
  </si>
  <si>
    <t>2023-11-05T13:00:00</t>
  </si>
  <si>
    <t>aws_1hour.fid-4bbfb0ab_194841cebf7_-7185</t>
  </si>
  <si>
    <t>2023-11-05T14:00:00</t>
  </si>
  <si>
    <t>aws_1hour.fid-4bbfb0ab_194841cebf7_-715e</t>
  </si>
  <si>
    <t>2023-11-05T15:00:00</t>
  </si>
  <si>
    <t>aws_1hour.fid-4bbfb0ab_194841cebf7_-7132</t>
  </si>
  <si>
    <t>2023-11-05T16:00:00</t>
  </si>
  <si>
    <t>aws_1hour.fid-4bbfb0ab_194841cebf7_-7177</t>
  </si>
  <si>
    <t>2023-11-05T17:00:00</t>
  </si>
  <si>
    <t>aws_1hour.fid-4bbfb0ab_194841cebf7_-716e</t>
  </si>
  <si>
    <t>2023-11-05T18:00:00</t>
  </si>
  <si>
    <t>aws_1hour.fid-4bbfb0ab_194841cebf7_-70fc</t>
  </si>
  <si>
    <t>2023-11-05T19:00:00</t>
  </si>
  <si>
    <t>aws_1hour.fid-4bbfb0ab_194841cebf7_-7117</t>
  </si>
  <si>
    <t>2023-11-05T20:00:00</t>
  </si>
  <si>
    <t>aws_1hour.fid-4bbfb0ab_194841cebf7_-7111</t>
  </si>
  <si>
    <t>2023-11-05T21:00:00</t>
  </si>
  <si>
    <t>aws_1hour.fid-4bbfb0ab_194841cebf7_-7131</t>
  </si>
  <si>
    <t>2023-11-05T22:00:00</t>
  </si>
  <si>
    <t>aws_1hour.fid-4bbfb0ab_194841cebf7_-7143</t>
  </si>
  <si>
    <t>2023-11-05T23:00:00</t>
  </si>
  <si>
    <t>aws_1hour.fid-4bbfb0ab_194841cebf7_-715a</t>
  </si>
  <si>
    <t>2023-11-06T00:00:00</t>
  </si>
  <si>
    <t>aws_1hour.fid-4bbfb0ab_194841cebf7_-7136</t>
  </si>
  <si>
    <t>2023-11-06T01:00:00</t>
  </si>
  <si>
    <t>aws_1hour.fid-4bbfb0ab_194841cebf7_-7190</t>
  </si>
  <si>
    <t>2023-11-06T02:00:00</t>
  </si>
  <si>
    <t>aws_1hour.fid-4bbfb0ab_194841cebf7_-7197</t>
  </si>
  <si>
    <t>2023-11-06T03:00:00</t>
  </si>
  <si>
    <t>aws_1hour.fid-4bbfb0ab_194841cebf7_-71a2</t>
  </si>
  <si>
    <t>2023-11-06T04:00:00</t>
  </si>
  <si>
    <t>aws_1hour.fid-4bbfb0ab_194841cebf7_-7135</t>
  </si>
  <si>
    <t>2023-11-06T05:00:00</t>
  </si>
  <si>
    <t>aws_1hour.fid-4bbfb0ab_194841cebf7_-713f</t>
  </si>
  <si>
    <t>2023-11-06T06:00:00</t>
  </si>
  <si>
    <t>aws_1hour.fid-4bbfb0ab_194841cebf7_-7130</t>
  </si>
  <si>
    <t>2023-11-06T07:00:00</t>
  </si>
  <si>
    <t>aws_1hour.fid-4bbfb0ab_194841cebf7_-7163</t>
  </si>
  <si>
    <t>2023-11-06T08:00:00</t>
  </si>
  <si>
    <t>aws_1hour.fid-4bbfb0ab_194841cebf7_-710d</t>
  </si>
  <si>
    <t>2023-11-06T09:00:00</t>
  </si>
  <si>
    <t>aws_1hour.fid-4bbfb0ab_194841cebf7_-71d6</t>
  </si>
  <si>
    <t>2023-11-06T10:00:00</t>
  </si>
  <si>
    <t>aws_1hour.fid-4bbfb0ab_194841cebf7_-71f5</t>
  </si>
  <si>
    <t>2023-11-06T11:00:00</t>
  </si>
  <si>
    <t>aws_1hour.fid-4bbfb0ab_194841cebf7_-71df</t>
  </si>
  <si>
    <t>2023-11-06T12:00:00</t>
  </si>
  <si>
    <t>aws_1hour.fid-4bbfb0ab_194841cebf7_-71e3</t>
  </si>
  <si>
    <t>2023-11-06T13:00:00</t>
  </si>
  <si>
    <t>aws_1hour.fid-4bbfb0ab_194841cebf7_-7204</t>
  </si>
  <si>
    <t>2023-11-06T14:00:00</t>
  </si>
  <si>
    <t>aws_1hour.fid-4bbfb0ab_194841cebf7_-71b0</t>
  </si>
  <si>
    <t>2023-11-06T15:00:00</t>
  </si>
  <si>
    <t>aws_1hour.fid-4bbfb0ab_194841cebf7_-71f2</t>
  </si>
  <si>
    <t>2023-11-06T16:00:00</t>
  </si>
  <si>
    <t>aws_1hour.fid-4bbfb0ab_194841cebf7_-71af</t>
  </si>
  <si>
    <t>2023-11-06T17:00:00</t>
  </si>
  <si>
    <t>aws_1hour.fid-4bbfb0ab_194841cebf7_-7230</t>
  </si>
  <si>
    <t>2023-11-06T18:00:00</t>
  </si>
  <si>
    <t>aws_1hour.fid-4bbfb0ab_194841cebf7_-723e</t>
  </si>
  <si>
    <t>2023-11-06T19:00:00</t>
  </si>
  <si>
    <t>aws_1hour.fid-4bbfb0ab_194841cebf7_-7205</t>
  </si>
  <si>
    <t>2023-11-06T20:00:00</t>
  </si>
  <si>
    <t>aws_1hour.fid-4bbfb0ab_194841cebf7_-71bd</t>
  </si>
  <si>
    <t>2023-11-06T21:00:00</t>
  </si>
  <si>
    <t>aws_1hour.fid-4bbfb0ab_194841cebf7_-71a8</t>
  </si>
  <si>
    <t>2023-11-06T22:00:00</t>
  </si>
  <si>
    <t>aws_1hour.fid-4bbfb0ab_194841cebf7_-71c6</t>
  </si>
  <si>
    <t>2023-11-06T23:00:00</t>
  </si>
  <si>
    <t>aws_1hour.fid-4bbfb0ab_194841cebf7_-7235</t>
  </si>
  <si>
    <t>2023-11-07T00:00:00</t>
  </si>
  <si>
    <t>aws_1hour.fid-4bbfb0ab_194841cebf7_-71f7</t>
  </si>
  <si>
    <t>2023-11-07T01:00:00</t>
  </si>
  <si>
    <t>aws_1hour.fid-4bbfb0ab_194841cebf7_-7238</t>
  </si>
  <si>
    <t>2023-11-07T02:00:00</t>
  </si>
  <si>
    <t>aws_1hour.fid-4bbfb0ab_194841cebf7_-7234</t>
  </si>
  <si>
    <t>2023-11-07T03:00:00</t>
  </si>
  <si>
    <t>aws_1hour.fid-4bbfb0ab_194841cebf7_-7247</t>
  </si>
  <si>
    <t>2023-11-07T04:00:00</t>
  </si>
  <si>
    <t>aws_1hour.fid-4bbfb0ab_194841cebf7_-71c5</t>
  </si>
  <si>
    <t>2023-11-07T05:00:00</t>
  </si>
  <si>
    <t>aws_1hour.fid-4bbfb0ab_194841cebf7_-7203</t>
  </si>
  <si>
    <t>2023-11-07T06:00:00</t>
  </si>
  <si>
    <t>aws_1hour.fid-4bbfb0ab_194841cebf7_-71fa</t>
  </si>
  <si>
    <t>2023-11-07T07:00:00</t>
  </si>
  <si>
    <t>aws_1hour.fid-4bbfb0ab_194841cebf7_-7218</t>
  </si>
  <si>
    <t>2023-11-07T08:00:00</t>
  </si>
  <si>
    <t>aws_1hour.fid-4bbfb0ab_194841cebf7_-724a</t>
  </si>
  <si>
    <t>2023-11-07T09:00:00</t>
  </si>
  <si>
    <t>aws_1hour.fid-4bbfb0ab_194841cebf7_-71b9</t>
  </si>
  <si>
    <t>2023-11-07T10:00:00</t>
  </si>
  <si>
    <t>aws_1hour.fid-4bbfb0ab_194841cebf7_-71de</t>
  </si>
  <si>
    <t>2023-11-07T11:00:00</t>
  </si>
  <si>
    <t>aws_1hour.fid-4bbfb0ab_194841cebf7_-721b</t>
  </si>
  <si>
    <t>2023-11-07T12:00:00</t>
  </si>
  <si>
    <t>aws_1hour.fid-4bbfb0ab_194841cebf7_-7246</t>
  </si>
  <si>
    <t>2023-11-07T13:00:00</t>
  </si>
  <si>
    <t>aws_1hour.fid-4bbfb0ab_194841cebf7_-7217</t>
  </si>
  <si>
    <t>2023-11-07T14:00:00</t>
  </si>
  <si>
    <t>aws_1hour.fid-4bbfb0ab_194841cebf7_-71bc</t>
  </si>
  <si>
    <t>2023-11-07T15:00:00</t>
  </si>
  <si>
    <t>aws_1hour.fid-4bbfb0ab_194841cebf7_-71ea</t>
  </si>
  <si>
    <t>2023-11-07T16:00:00</t>
  </si>
  <si>
    <t>aws_1hour.fid-4bbfb0ab_194841cebf7_-7208</t>
  </si>
  <si>
    <t>2023-11-07T17:00:00</t>
  </si>
  <si>
    <t>aws_1hour.fid-4bbfb0ab_194841cebf7_-71c2</t>
  </si>
  <si>
    <t>2023-11-07T18:00:00</t>
  </si>
  <si>
    <t>aws_1hour.fid-4bbfb0ab_194841cebf7_-7213</t>
  </si>
  <si>
    <t>2023-11-07T19:00:00</t>
  </si>
  <si>
    <t>aws_1hour.fid-4bbfb0ab_194841cebf7_-71f1</t>
  </si>
  <si>
    <t>2023-11-07T20:00:00</t>
  </si>
  <si>
    <t>aws_1hour.fid-4bbfb0ab_194841cebf7_-7240</t>
  </si>
  <si>
    <t>2023-11-07T21:00:00</t>
  </si>
  <si>
    <t>aws_1hour.fid-4bbfb0ab_194841cebf7_-71c1</t>
  </si>
  <si>
    <t>2023-11-07T22:00:00</t>
  </si>
  <si>
    <t>aws_1hour.fid-4bbfb0ab_194841cebf7_-722f</t>
  </si>
  <si>
    <t>2023-11-07T23:00:00</t>
  </si>
  <si>
    <t>aws_1hour.fid-4bbfb0ab_194841cebf7_-71d1</t>
  </si>
  <si>
    <t>2023-11-08T00:00:00</t>
  </si>
  <si>
    <t>aws_1hour.fid-4bbfb0ab_194841cebf7_-71e2</t>
  </si>
  <si>
    <t>2023-11-08T01:00:00</t>
  </si>
  <si>
    <t>aws_1hour.fid-4bbfb0ab_194841cebf7_-71cf</t>
  </si>
  <si>
    <t>2023-11-08T02:00:00</t>
  </si>
  <si>
    <t>aws_1hour.fid-4bbfb0ab_194841cebf7_-71f9</t>
  </si>
  <si>
    <t>2023-11-08T03:00:00</t>
  </si>
  <si>
    <t>aws_1hour.fid-4bbfb0ab_194841cebf7_-721e</t>
  </si>
  <si>
    <t>2023-11-08T04:00:00</t>
  </si>
  <si>
    <t>aws_1hour.fid-4bbfb0ab_194841cebf7_-720b</t>
  </si>
  <si>
    <t>2023-11-08T05:00:00</t>
  </si>
  <si>
    <t>aws_1hour.fid-4bbfb0ab_194841cebf7_-7202</t>
  </si>
  <si>
    <t>2023-11-08T06:00:00</t>
  </si>
  <si>
    <t>aws_1hour.fid-4bbfb0ab_194841cebf7_-71f0</t>
  </si>
  <si>
    <t>2023-11-08T07:00:00</t>
  </si>
  <si>
    <t>aws_1hour.fid-4bbfb0ab_194841cebf7_-71db</t>
  </si>
  <si>
    <t>2023-11-08T08:00:00</t>
  </si>
  <si>
    <t>aws_1hour.fid-4bbfb0ab_194841cebf7_-7243</t>
  </si>
  <si>
    <t>2023-11-08T09:00:00</t>
  </si>
  <si>
    <t>aws_1hour.fid-4bbfb0ab_194841cebf7_-7223</t>
  </si>
  <si>
    <t>2023-11-08T10:00:00</t>
  </si>
  <si>
    <t>aws_1hour.fid-4bbfb0ab_194841cebf7_-7212</t>
  </si>
  <si>
    <t>2023-11-08T11:00:00</t>
  </si>
  <si>
    <t>aws_1hour.fid-4bbfb0ab_194841cebf7_-71c0</t>
  </si>
  <si>
    <t>2023-11-08T12:00:00</t>
  </si>
  <si>
    <t>aws_1hour.fid-4bbfb0ab_194841cebf7_-71bb</t>
  </si>
  <si>
    <t>2023-11-08T13:00:00</t>
  </si>
  <si>
    <t>aws_1hour.fid-4bbfb0ab_194841cebf7_-71bf</t>
  </si>
  <si>
    <t>2023-11-08T14:00:00</t>
  </si>
  <si>
    <t>aws_1hour.fid-4bbfb0ab_194841cebf7_-71f4</t>
  </si>
  <si>
    <t>2023-11-08T15:00:00</t>
  </si>
  <si>
    <t>aws_1hour.fid-4bbfb0ab_194841cebf7_-71dd</t>
  </si>
  <si>
    <t>2023-11-08T16:00:00</t>
  </si>
  <si>
    <t>aws_1hour.fid-4bbfb0ab_194841cebf7_-723d</t>
  </si>
  <si>
    <t>2023-11-08T17:00:00</t>
  </si>
  <si>
    <t>aws_1hour.fid-4bbfb0ab_194841cebf7_-71a7</t>
  </si>
  <si>
    <t>2023-11-08T18:00:00</t>
  </si>
  <si>
    <t>aws_1hour.fid-4bbfb0ab_194841cebf7_-71aa</t>
  </si>
  <si>
    <t>2023-11-08T19:00:00</t>
  </si>
  <si>
    <t>aws_1hour.fid-4bbfb0ab_194841cebf7_-71ef</t>
  </si>
  <si>
    <t>2023-11-08T20:00:00</t>
  </si>
  <si>
    <t>aws_1hour.fid-4bbfb0ab_194841cebf7_-71cc</t>
  </si>
  <si>
    <t>2023-11-08T21:00:00</t>
  </si>
  <si>
    <t>aws_1hour.fid-4bbfb0ab_194841cebf7_-71c4</t>
  </si>
  <si>
    <t>2023-11-08T22:00:00</t>
  </si>
  <si>
    <t>aws_1hour.fid-4bbfb0ab_194841cebf7_-7245</t>
  </si>
  <si>
    <t>2023-11-08T23:00:00</t>
  </si>
  <si>
    <t>aws_1hour.fid-4bbfb0ab_194841cebf7_-7249</t>
  </si>
  <si>
    <t>2023-11-09T00:00:00</t>
  </si>
  <si>
    <t>aws_1hour.fid-4bbfb0ab_194841cebf7_-722b</t>
  </si>
  <si>
    <t>2023-11-09T01:00:00</t>
  </si>
  <si>
    <t>aws_1hour.fid-4bbfb0ab_194841cebf7_-71d5</t>
  </si>
  <si>
    <t>2023-11-09T02:00:00</t>
  </si>
  <si>
    <t>aws_1hour.fid-4bbfb0ab_194841cebf7_-71e1</t>
  </si>
  <si>
    <t>2023-11-09T03:00:00</t>
  </si>
  <si>
    <t>aws_1hour.fid-4bbfb0ab_194841cebf7_-7222</t>
  </si>
  <si>
    <t>2023-11-09T04:00:00</t>
  </si>
  <si>
    <t>aws_1hour.fid-4bbfb0ab_194841cebf7_-7207</t>
  </si>
  <si>
    <t>2023-11-09T05:00:00</t>
  </si>
  <si>
    <t>aws_1hour.fid-4bbfb0ab_194841cebf7_-7227</t>
  </si>
  <si>
    <t>2023-11-09T06:00:00</t>
  </si>
  <si>
    <t>aws_1hour.fid-4bbfb0ab_194841cebf7_-721d</t>
  </si>
  <si>
    <t>2023-11-09T07:00:00</t>
  </si>
  <si>
    <t>aws_1hour.fid-4bbfb0ab_194841cebf7_-723b</t>
  </si>
  <si>
    <t>2023-11-09T08:00:00</t>
  </si>
  <si>
    <t>aws_1hour.fid-4bbfb0ab_194841cebf7_-721a</t>
  </si>
  <si>
    <t>2023-11-09T09:00:00</t>
  </si>
  <si>
    <t>aws_1hour.fid-4bbfb0ab_194841cebf7_-7216</t>
  </si>
  <si>
    <t>2023-11-09T10:00:00</t>
  </si>
  <si>
    <t>aws_1hour.fid-4bbfb0ab_194841cebf7_-71ae</t>
  </si>
  <si>
    <t>2023-11-09T11:00:00</t>
  </si>
  <si>
    <t>aws_1hour.fid-4bbfb0ab_194841cebf7_-724c</t>
  </si>
  <si>
    <t>2023-11-09T12:00:00</t>
  </si>
  <si>
    <t>aws_1hour.fid-4bbfb0ab_194841cebf7_-720c</t>
  </si>
  <si>
    <t>2023-11-09T13:00:00</t>
  </si>
  <si>
    <t>aws_1hour.fid-4bbfb0ab_194841cebf7_-720f</t>
  </si>
  <si>
    <t>2023-11-09T14:00:00</t>
  </si>
  <si>
    <t>aws_1hour.fid-4bbfb0ab_194841cebf7_-722e</t>
  </si>
  <si>
    <t>2023-11-09T15:00:00</t>
  </si>
  <si>
    <t>aws_1hour.fid-4bbfb0ab_194841cebf7_-720a</t>
  </si>
  <si>
    <t>2023-11-09T16:00:00</t>
  </si>
  <si>
    <t>aws_1hour.fid-4bbfb0ab_194841cebf7_-71ee</t>
  </si>
  <si>
    <t>2023-11-09T17:00:00</t>
  </si>
  <si>
    <t>aws_1hour.fid-4bbfb0ab_194841cebf7_-71cb</t>
  </si>
  <si>
    <t>2023-11-09T18:00:00</t>
  </si>
  <si>
    <t>aws_1hour.fid-4bbfb0ab_194841cebf7_-71e9</t>
  </si>
  <si>
    <t>2023-11-09T19:00:00</t>
  </si>
  <si>
    <t>aws_1hour.fid-4bbfb0ab_194841cebf7_-71a9</t>
  </si>
  <si>
    <t>2023-11-09T20:00:00</t>
  </si>
  <si>
    <t>aws_1hour.fid-4bbfb0ab_194841cebf7_-7244</t>
  </si>
  <si>
    <t>2023-11-09T21:00:00</t>
  </si>
  <si>
    <t>aws_1hour.fid-4bbfb0ab_194841cebf7_-721c</t>
  </si>
  <si>
    <t>2023-11-09T22:00:00</t>
  </si>
  <si>
    <t>aws_1hour.fid-4bbfb0ab_194841cebf7_-71ed</t>
  </si>
  <si>
    <t>2023-11-09T23:00:00</t>
  </si>
  <si>
    <t>aws_1hour.fid-4bbfb0ab_194841cebf7_-71b7</t>
  </si>
  <si>
    <t>2023-11-10T00:00:00</t>
  </si>
  <si>
    <t>aws_1hour.fid-4bbfb0ab_194841cebf7_-71da</t>
  </si>
  <si>
    <t>2023-11-10T01:00:00</t>
  </si>
  <si>
    <t>aws_1hour.fid-4bbfb0ab_194841cebf7_-724b</t>
  </si>
  <si>
    <t>2023-11-10T02:00:00</t>
  </si>
  <si>
    <t>aws_1hour.fid-4bbfb0ab_194841cebf7_-7224</t>
  </si>
  <si>
    <t>2023-11-10T03:00:00</t>
  </si>
  <si>
    <t>aws_1hour.fid-4bbfb0ab_194841cebf7_-71b5</t>
  </si>
  <si>
    <t>2023-11-10T04:00:00</t>
  </si>
  <si>
    <t>aws_1hour.fid-4bbfb0ab_194841cebf7_-7221</t>
  </si>
  <si>
    <t>2023-11-10T05:00:00</t>
  </si>
  <si>
    <t>aws_1hour.fid-4bbfb0ab_194841cebf7_-7201</t>
  </si>
  <si>
    <t>2023-11-10T06:00:00</t>
  </si>
  <si>
    <t>aws_1hour.fid-4bbfb0ab_194841cebf7_-71ca</t>
  </si>
  <si>
    <t>2023-11-10T07:00:00</t>
  </si>
  <si>
    <t>aws_1hour.fid-4bbfb0ab_194841cebf7_-71fc</t>
  </si>
  <si>
    <t>2023-11-10T08:00:00</t>
  </si>
  <si>
    <t>aws_1hour.fid-4bbfb0ab_194841cebf7_-71ec</t>
  </si>
  <si>
    <t>2023-11-10T09:00:00</t>
  </si>
  <si>
    <t>aws_1hour.fid-4bbfb0ab_194841cebf7_-7248</t>
  </si>
  <si>
    <t>2023-11-10T10:00:00</t>
  </si>
  <si>
    <t>aws_1hour.fid-4bbfb0ab_194841cebf7_-71b3</t>
  </si>
  <si>
    <t>2023-11-10T11:00:00</t>
  </si>
  <si>
    <t>aws_1hour.fid-4bbfb0ab_194841cebf7_-71c9</t>
  </si>
  <si>
    <t>2023-11-10T12:00:00</t>
  </si>
  <si>
    <t>aws_1hour.fid-4bbfb0ab_194841cebf7_-7237</t>
  </si>
  <si>
    <t>2023-11-10T13:00:00</t>
  </si>
  <si>
    <t>aws_1hour.fid-4bbfb0ab_194841cebf7_-7200</t>
  </si>
  <si>
    <t>2023-11-10T14:00:00</t>
  </si>
  <si>
    <t>aws_1hour.fid-4bbfb0ab_194841cebf7_-71b2</t>
  </si>
  <si>
    <t>2023-11-10T15:00:00</t>
  </si>
  <si>
    <t>aws_1hour.fid-4bbfb0ab_194841cebf7_-71ff</t>
  </si>
  <si>
    <t>2023-11-10T16:00:00</t>
  </si>
  <si>
    <t>aws_1hour.fid-4bbfb0ab_194841cebf7_-71c3</t>
  </si>
  <si>
    <t>2023-11-10T17:00:00</t>
  </si>
  <si>
    <t>aws_1hour.fid-4bbfb0ab_194841cebf7_-7215</t>
  </si>
  <si>
    <t>2023-11-10T18:00:00</t>
  </si>
  <si>
    <t>aws_1hour.fid-4bbfb0ab_194841cebf7_-71a6</t>
  </si>
  <si>
    <t>2023-11-10T19:00:00</t>
  </si>
  <si>
    <t>aws_1hour.fid-4bbfb0ab_194841cebf7_-71a5</t>
  </si>
  <si>
    <t>2023-11-10T20:00:00</t>
  </si>
  <si>
    <t>aws_1hour.fid-4bbfb0ab_194841cebf7_-7231</t>
  </si>
  <si>
    <t>2023-11-10T21:00:00</t>
  </si>
  <si>
    <t>aws_1hour.fid-4bbfb0ab_194841cebf7_-71b8</t>
  </si>
  <si>
    <t>2023-11-10T22:00:00</t>
  </si>
  <si>
    <t>aws_1hour.fid-4bbfb0ab_194841cebf7_-7226</t>
  </si>
  <si>
    <t>2023-11-10T23:00:00</t>
  </si>
  <si>
    <t>aws_1hour.fid-4bbfb0ab_194841cebf7_-71f8</t>
  </si>
  <si>
    <t>2023-11-11T00:00:00</t>
  </si>
  <si>
    <t>aws_1hour.fid-4bbfb0ab_194841cebf7_-720e</t>
  </si>
  <si>
    <t>2023-11-11T01:00:00</t>
  </si>
  <si>
    <t>aws_1hour.fid-4bbfb0ab_194841cebf7_-71e7</t>
  </si>
  <si>
    <t>2023-11-11T02:00:00</t>
  </si>
  <si>
    <t>aws_1hour.fid-4bbfb0ab_194841cebf7_-71e6</t>
  </si>
  <si>
    <t>2023-11-11T03:00:00</t>
  </si>
  <si>
    <t>aws_1hour.fid-4bbfb0ab_194841cebf7_-720d</t>
  </si>
  <si>
    <t>2023-11-11T04:00:00</t>
  </si>
  <si>
    <t>aws_1hour.fid-4bbfb0ab_194841cebf7_-71d2</t>
  </si>
  <si>
    <t>2023-11-11T05:00:00</t>
  </si>
  <si>
    <t>aws_1hour.fid-4bbfb0ab_194841cebf7_-71c8</t>
  </si>
  <si>
    <t>2023-11-11T06:00:00</t>
  </si>
  <si>
    <t>aws_1hour.fid-4bbfb0ab_194841cebf7_-71d8</t>
  </si>
  <si>
    <t>2023-11-11T07:00:00</t>
  </si>
  <si>
    <t>aws_1hour.fid-4bbfb0ab_194841cebf7_-722d</t>
  </si>
  <si>
    <t>2023-11-11T08:00:00</t>
  </si>
  <si>
    <t>aws_1hour.fid-4bbfb0ab_194841cebf7_-71e8</t>
  </si>
  <si>
    <t>2023-11-11T09:00:00</t>
  </si>
  <si>
    <t>aws_1hour.fid-4bbfb0ab_194841cebf7_-722a</t>
  </si>
  <si>
    <t>2023-11-11T10:00:00</t>
  </si>
  <si>
    <t>aws_1hour.fid-4bbfb0ab_194841cebf7_-7220</t>
  </si>
  <si>
    <t>2023-11-11T11:00:00</t>
  </si>
  <si>
    <t>aws_1hour.fid-4bbfb0ab_194841cebf7_-71dc</t>
  </si>
  <si>
    <t>2023-11-11T12:00:00</t>
  </si>
  <si>
    <t>aws_1hour.fid-4bbfb0ab_194841cebf7_-723f</t>
  </si>
  <si>
    <t>2023-11-11T13:00:00</t>
  </si>
  <si>
    <t>aws_1hour.fid-4bbfb0ab_194841cebf7_-7211</t>
  </si>
  <si>
    <t>2023-11-11T14:00:00</t>
  </si>
  <si>
    <t>aws_1hour.fid-4bbfb0ab_194841cebf7_-722c</t>
  </si>
  <si>
    <t>2023-11-11T15:00:00</t>
  </si>
  <si>
    <t>aws_1hour.fid-4bbfb0ab_194841cebf7_-71fe</t>
  </si>
  <si>
    <t>2023-11-11T16:00:00</t>
  </si>
  <si>
    <t>aws_1hour.fid-4bbfb0ab_194841cebf7_-7210</t>
  </si>
  <si>
    <t>2023-11-11T17:00:00</t>
  </si>
  <si>
    <t>aws_1hour.fid-4bbfb0ab_194841cebf7_-7239</t>
  </si>
  <si>
    <t>2023-11-11T18:00:00</t>
  </si>
  <si>
    <t>aws_1hour.fid-4bbfb0ab_194841cebf7_-71fd</t>
  </si>
  <si>
    <t>2023-11-11T19:00:00</t>
  </si>
  <si>
    <t>aws_1hour.fid-4bbfb0ab_194841cebf7_-71d4</t>
  </si>
  <si>
    <t>2023-11-11T20:00:00</t>
  </si>
  <si>
    <t>aws_1hour.fid-4bbfb0ab_194841cebf7_-71eb</t>
  </si>
  <si>
    <t>2023-11-11T21:00:00</t>
  </si>
  <si>
    <t>aws_1hour.fid-4bbfb0ab_194841cebf7_-71be</t>
  </si>
  <si>
    <t>2023-11-11T22:00:00</t>
  </si>
  <si>
    <t>aws_1hour.fid-4bbfb0ab_194841cebf7_-7225</t>
  </si>
  <si>
    <t>2023-11-11T23:00:00</t>
  </si>
  <si>
    <t>aws_1hour.fid-4bbfb0ab_194841cebf7_-71b1</t>
  </si>
  <si>
    <t>2023-11-12T00:00:00</t>
  </si>
  <si>
    <t>aws_1hour.fid-4bbfb0ab_194841cebf7_-71ce</t>
  </si>
  <si>
    <t>2023-11-12T01:00:00</t>
  </si>
  <si>
    <t>aws_1hour.fid-4bbfb0ab_194841cebf7_-71d3</t>
  </si>
  <si>
    <t>2023-11-12T02:00:00</t>
  </si>
  <si>
    <t>aws_1hour.fid-4bbfb0ab_194841cebf7_-7209</t>
  </si>
  <si>
    <t>2023-11-12T03:00:00</t>
  </si>
  <si>
    <t>aws_1hour.fid-4bbfb0ab_194841cebf7_-71cd</t>
  </si>
  <si>
    <t>2023-11-12T04:00:00</t>
  </si>
  <si>
    <t>aws_1hour.fid-4bbfb0ab_194841cebf7_-7242</t>
  </si>
  <si>
    <t>2023-11-12T05:00:00</t>
  </si>
  <si>
    <t>aws_1hour.fid-4bbfb0ab_194841cebf7_-71ba</t>
  </si>
  <si>
    <t>2023-11-12T06:00:00</t>
  </si>
  <si>
    <t>aws_1hour.fid-4bbfb0ab_194841cebf7_-7206</t>
  </si>
  <si>
    <t>2023-11-12T07:00:00</t>
  </si>
  <si>
    <t>aws_1hour.fid-4bbfb0ab_194841cebf7_-723a</t>
  </si>
  <si>
    <t>2023-11-12T08:00:00</t>
  </si>
  <si>
    <t>aws_1hour.fid-4bbfb0ab_194841cebf7_-7214</t>
  </si>
  <si>
    <t>2023-11-12T09:00:00</t>
  </si>
  <si>
    <t>aws_1hour.fid-4bbfb0ab_194841cebf7_-71e5</t>
  </si>
  <si>
    <t>2023-11-12T10:00:00</t>
  </si>
  <si>
    <t>aws_1hour.fid-4bbfb0ab_194841cebf7_-71ad</t>
  </si>
  <si>
    <t>2023-11-12T11:00:00</t>
  </si>
  <si>
    <t>aws_1hour.fid-4bbfb0ab_194841cebf7_-7219</t>
  </si>
  <si>
    <t>2023-11-12T12:00:00</t>
  </si>
  <si>
    <t>aws_1hour.fid-4bbfb0ab_194841cebf7_-7236</t>
  </si>
  <si>
    <t>2023-11-12T13:00:00</t>
  </si>
  <si>
    <t>aws_1hour.fid-4bbfb0ab_194841cebf7_-71ac</t>
  </si>
  <si>
    <t>2023-11-12T14:00:00</t>
  </si>
  <si>
    <t>aws_1hour.fid-4bbfb0ab_194841cebf7_-7229</t>
  </si>
  <si>
    <t>2023-11-12T15:00:00</t>
  </si>
  <si>
    <t>aws_1hour.fid-4bbfb0ab_194841cebf7_-7233</t>
  </si>
  <si>
    <t>2023-11-12T16:00:00</t>
  </si>
  <si>
    <t>aws_1hour.fid-4bbfb0ab_194841cebf7_-71b6</t>
  </si>
  <si>
    <t>2023-11-12T17:00:00</t>
  </si>
  <si>
    <t>aws_1hour.fid-4bbfb0ab_194841cebf7_-7232</t>
  </si>
  <si>
    <t>2023-11-12T18:00:00</t>
  </si>
  <si>
    <t>aws_1hour.fid-4bbfb0ab_194841cebf7_-723c</t>
  </si>
  <si>
    <t>2023-11-12T19:00:00</t>
  </si>
  <si>
    <t>aws_1hour.fid-4bbfb0ab_194841cebf7_-71c7</t>
  </si>
  <si>
    <t>2023-11-12T20:00:00</t>
  </si>
  <si>
    <t>aws_1hour.fid-4bbfb0ab_194841cebf7_-71b4</t>
  </si>
  <si>
    <t>2023-11-12T21:00:00</t>
  </si>
  <si>
    <t>aws_1hour.fid-4bbfb0ab_194841cebf7_-71f3</t>
  </si>
  <si>
    <t>2023-11-12T22:00:00</t>
  </si>
  <si>
    <t>aws_1hour.fid-4bbfb0ab_194841cebf7_-71ab</t>
  </si>
  <si>
    <t>2023-11-12T23:00:00</t>
  </si>
  <si>
    <t>aws_1hour.fid-4bbfb0ab_194841cebf7_-71f6</t>
  </si>
  <si>
    <t>2023-11-13T00:00:00</t>
  </si>
  <si>
    <t>aws_1hour.fid-4bbfb0ab_194841cebf7_-7228</t>
  </si>
  <si>
    <t>2023-11-13T01:00:00</t>
  </si>
  <si>
    <t>aws_1hour.fid-4bbfb0ab_194841cebf7_-71d0</t>
  </si>
  <si>
    <t>2023-11-13T02:00:00</t>
  </si>
  <si>
    <t>aws_1hour.fid-4bbfb0ab_194841cebf7_-721f</t>
  </si>
  <si>
    <t>2023-11-13T03:00:00</t>
  </si>
  <si>
    <t>aws_1hour.fid-4bbfb0ab_194841cebf7_-71e0</t>
  </si>
  <si>
    <t>2023-11-13T04:00:00</t>
  </si>
  <si>
    <t>aws_1hour.fid-4bbfb0ab_194841cebf7_-71fb</t>
  </si>
  <si>
    <t>2023-11-13T05:00:00</t>
  </si>
  <si>
    <t>aws_1hour.fid-4bbfb0ab_194841cebf7_-71d7</t>
  </si>
  <si>
    <t>2023-11-13T06:00:00</t>
  </si>
  <si>
    <t>aws_1hour.fid-4bbfb0ab_194841cebf7_-71d9</t>
  </si>
  <si>
    <t>2023-11-13T07:00:00</t>
  </si>
  <si>
    <t>aws_1hour.fid-4bbfb0ab_194841cebf7_-7241</t>
  </si>
  <si>
    <t>2023-11-13T08:00:00</t>
  </si>
  <si>
    <t>aws_1hour.fid-4bbfb0ab_194841cebf7_-71e4</t>
  </si>
  <si>
    <t>2023-11-13T09:00:00</t>
  </si>
  <si>
    <t>aws_1hour.fid-4bbfb0ab_194841cebf7_-7299</t>
  </si>
  <si>
    <t>2023-11-13T10:00:00</t>
  </si>
  <si>
    <t>aws_1hour.fid-4bbfb0ab_194841cebf7_-7286</t>
  </si>
  <si>
    <t>2023-11-13T11:00:00</t>
  </si>
  <si>
    <t>aws_1hour.fid-4bbfb0ab_194841cebf7_-725c</t>
  </si>
  <si>
    <t>2023-11-13T12:00:00</t>
  </si>
  <si>
    <t>aws_1hour.fid-4bbfb0ab_194841cebf7_-7291</t>
  </si>
  <si>
    <t>2023-11-13T13:00:00</t>
  </si>
  <si>
    <t>aws_1hour.fid-4bbfb0ab_194841cebf7_-7298</t>
  </si>
  <si>
    <t>2023-11-13T14:00:00</t>
  </si>
  <si>
    <t>aws_1hour.fid-4bbfb0ab_194841cebf7_-72d8</t>
  </si>
  <si>
    <t>2023-11-13T15:00:00</t>
  </si>
  <si>
    <t>aws_1hour.fid-4bbfb0ab_194841cebf7_-7276</t>
  </si>
  <si>
    <t>2023-11-13T16:00:00</t>
  </si>
  <si>
    <t>aws_1hour.fid-4bbfb0ab_194841cebf7_-72ab</t>
  </si>
  <si>
    <t>2023-11-13T17:00:00</t>
  </si>
  <si>
    <t>aws_1hour.fid-4bbfb0ab_194841cebf7_-727c</t>
  </si>
  <si>
    <t>2023-11-13T18:00:00</t>
  </si>
  <si>
    <t>aws_1hour.fid-4bbfb0ab_194841cebf7_-72c8</t>
  </si>
  <si>
    <t>2023-11-13T19:00:00</t>
  </si>
  <si>
    <t>aws_1hour.fid-4bbfb0ab_194841cebf7_-728e</t>
  </si>
  <si>
    <t>2023-11-13T20:00:00</t>
  </si>
  <si>
    <t>aws_1hour.fid-4bbfb0ab_194841cebf7_-727b</t>
  </si>
  <si>
    <t>2023-11-13T21:00:00</t>
  </si>
  <si>
    <t>aws_1hour.fid-4bbfb0ab_194841cebf7_-7270</t>
  </si>
  <si>
    <t>2023-11-13T22:00:00</t>
  </si>
  <si>
    <t>aws_1hour.fid-4bbfb0ab_194841cebf7_-727a</t>
  </si>
  <si>
    <t>2023-11-13T23:00:00</t>
  </si>
  <si>
    <t>aws_1hour.fid-4bbfb0ab_194841cebf7_-7251</t>
  </si>
  <si>
    <t>2023-11-14T00:00:00</t>
  </si>
  <si>
    <t>aws_1hour.fid-4bbfb0ab_194841cebf7_-72de</t>
  </si>
  <si>
    <t>2023-11-14T01:00:00</t>
  </si>
  <si>
    <t>aws_1hour.fid-4bbfb0ab_194841cebf7_-72f1</t>
  </si>
  <si>
    <t>2023-11-14T02:00:00</t>
  </si>
  <si>
    <t>aws_1hour.fid-4bbfb0ab_194841cebf7_-72c4</t>
  </si>
  <si>
    <t>2023-11-14T03:00:00</t>
  </si>
  <si>
    <t>aws_1hour.fid-4bbfb0ab_194841cebf7_-726f</t>
  </si>
  <si>
    <t>2023-11-14T04:00:00</t>
  </si>
  <si>
    <t>aws_1hour.fid-4bbfb0ab_194841cebf7_-729d</t>
  </si>
  <si>
    <t>2023-11-14T05:00:00</t>
  </si>
  <si>
    <t>aws_1hour.fid-4bbfb0ab_194841cebf7_-72d0</t>
  </si>
  <si>
    <t>2023-11-14T06:00:00</t>
  </si>
  <si>
    <t>aws_1hour.fid-4bbfb0ab_194841cebf7_-72d2</t>
  </si>
  <si>
    <t>2023-11-14T07:00:00</t>
  </si>
  <si>
    <t>aws_1hour.fid-4bbfb0ab_194841cebf7_-7255</t>
  </si>
  <si>
    <t>2023-11-14T08:00:00</t>
  </si>
  <si>
    <t>aws_1hour.fid-4bbfb0ab_194841cebf7_-72c1</t>
  </si>
  <si>
    <t>2023-11-14T09:00:00</t>
  </si>
  <si>
    <t>aws_1hour.fid-4bbfb0ab_194841cebf7_-7257</t>
  </si>
  <si>
    <t>2023-11-14T10:00:00</t>
  </si>
  <si>
    <t>aws_1hour.fid-4bbfb0ab_194841cebf7_-72bc</t>
  </si>
  <si>
    <t>2023-11-14T11:00:00</t>
  </si>
  <si>
    <t>aws_1hour.fid-4bbfb0ab_194841cebf7_-7254</t>
  </si>
  <si>
    <t>2023-11-14T12:00:00</t>
  </si>
  <si>
    <t>aws_1hour.fid-4bbfb0ab_194841cebf7_-72a0</t>
  </si>
  <si>
    <t>2023-11-14T13:00:00</t>
  </si>
  <si>
    <t>aws_1hour.fid-4bbfb0ab_194841cebf7_-72cb</t>
  </si>
  <si>
    <t>2023-11-14T14:00:00</t>
  </si>
  <si>
    <t>aws_1hour.fid-4bbfb0ab_194841cebf7_-7279</t>
  </si>
  <si>
    <t>2023-11-14T15:00:00</t>
  </si>
  <si>
    <t>aws_1hour.fid-4bbfb0ab_194841cebf7_-72ee</t>
  </si>
  <si>
    <t>2023-11-14T16:00:00</t>
  </si>
  <si>
    <t>aws_1hour.fid-4bbfb0ab_194841cebf7_-725b</t>
  </si>
  <si>
    <t>2023-11-14T17:00:00</t>
  </si>
  <si>
    <t>aws_1hour.fid-4bbfb0ab_194841cebf7_-72b7</t>
  </si>
  <si>
    <t>2023-11-14T18:00:00</t>
  </si>
  <si>
    <t>aws_1hour.fid-4bbfb0ab_194841cebf7_-72e6</t>
  </si>
  <si>
    <t>2023-11-14T19:00:00</t>
  </si>
  <si>
    <t>aws_1hour.fid-4bbfb0ab_194841cebf7_-7256</t>
  </si>
  <si>
    <t>2023-11-14T20:00:00</t>
  </si>
  <si>
    <t>aws_1hour.fid-4bbfb0ab_194841cebf7_-729f</t>
  </si>
  <si>
    <t>2023-11-14T21:00:00</t>
  </si>
  <si>
    <t>aws_1hour.fid-4bbfb0ab_194841cebf7_-72e2</t>
  </si>
  <si>
    <t>2023-11-14T22:00:00</t>
  </si>
  <si>
    <t>aws_1hour.fid-4bbfb0ab_194841cebf7_-729c</t>
  </si>
  <si>
    <t>2023-11-14T23:00:00</t>
  </si>
  <si>
    <t>aws_1hour.fid-4bbfb0ab_194841cebf7_-72b6</t>
  </si>
  <si>
    <t>2023-11-15T00:00:00</t>
  </si>
  <si>
    <t>aws_1hour.fid-4bbfb0ab_194841cebf7_-72c3</t>
  </si>
  <si>
    <t>2023-11-15T01:00:00</t>
  </si>
  <si>
    <t>aws_1hour.fid-4bbfb0ab_194841cebf7_-72a9</t>
  </si>
  <si>
    <t>2023-11-15T02:00:00</t>
  </si>
  <si>
    <t>aws_1hour.fid-4bbfb0ab_194841cebf7_-72ca</t>
  </si>
  <si>
    <t>2023-11-15T03:00:00</t>
  </si>
  <si>
    <t>aws_1hour.fid-4bbfb0ab_194841cebf7_-7280</t>
  </si>
  <si>
    <t>2023-11-15T04:00:00</t>
  </si>
  <si>
    <t>aws_1hour.fid-4bbfb0ab_194841cebf7_-7266</t>
  </si>
  <si>
    <t>2023-11-15T05:00:00</t>
  </si>
  <si>
    <t>aws_1hour.fid-4bbfb0ab_194841cebf7_-72e8</t>
  </si>
  <si>
    <t>2023-11-15T06:00:00</t>
  </si>
  <si>
    <t>aws_1hour.fid-4bbfb0ab_194841cebf7_-7273</t>
  </si>
  <si>
    <t>2023-11-15T07:00:00</t>
  </si>
  <si>
    <t>aws_1hour.fid-4bbfb0ab_194841cebf7_-729b</t>
  </si>
  <si>
    <t>2023-11-15T08:00:00</t>
  </si>
  <si>
    <t>aws_1hour.fid-4bbfb0ab_194841cebf7_-728d</t>
  </si>
  <si>
    <t>2023-11-15T09:00:00</t>
  </si>
  <si>
    <t>aws_1hour.fid-4bbfb0ab_194841cebf7_-7297</t>
  </si>
  <si>
    <t>2023-11-15T10:00:00</t>
  </si>
  <si>
    <t>aws_1hour.fid-4bbfb0ab_194841cebf7_-72a8</t>
  </si>
  <si>
    <t>2023-11-15T11:00:00</t>
  </si>
  <si>
    <t>aws_1hour.fid-4bbfb0ab_194841cebf7_-7296</t>
  </si>
  <si>
    <t>2023-11-15T12:00:00</t>
  </si>
  <si>
    <t>aws_1hour.fid-4bbfb0ab_194841cebf7_-72a7</t>
  </si>
  <si>
    <t>2023-11-15T13:00:00</t>
  </si>
  <si>
    <t>aws_1hour.fid-4bbfb0ab_194841cebf7_-72b5</t>
  </si>
  <si>
    <t>2023-11-15T14:00:00</t>
  </si>
  <si>
    <t>aws_1hour.fid-4bbfb0ab_194841cebf7_-7265</t>
  </si>
  <si>
    <t>2023-11-15T15:00:00</t>
  </si>
  <si>
    <t>aws_1hour.fid-4bbfb0ab_194841cebf7_-72a4</t>
  </si>
  <si>
    <t>2023-11-15T16:00:00</t>
  </si>
  <si>
    <t>aws_1hour.fid-4bbfb0ab_194841cebf7_-7272</t>
  </si>
  <si>
    <t>2023-11-15T17:00:00</t>
  </si>
  <si>
    <t>aws_1hour.fid-4bbfb0ab_194841cebf7_-724e</t>
  </si>
  <si>
    <t>2023-11-15T18:00:00</t>
  </si>
  <si>
    <t>aws_1hour.fid-4bbfb0ab_194841cebf7_-72aa</t>
  </si>
  <si>
    <t>2023-11-15T19:00:00</t>
  </si>
  <si>
    <t>aws_1hour.fid-4bbfb0ab_194841cebf7_-72c0</t>
  </si>
  <si>
    <t>2023-11-15T20:00:00</t>
  </si>
  <si>
    <t>aws_1hour.fid-4bbfb0ab_194841cebf7_-72d3</t>
  </si>
  <si>
    <t>2023-11-15T21:00:00</t>
  </si>
  <si>
    <t>aws_1hour.fid-4bbfb0ab_194841cebf7_-7278</t>
  </si>
  <si>
    <t>2023-11-15T22:00:00</t>
  </si>
  <si>
    <t>aws_1hour.fid-4bbfb0ab_194841cebf7_-7285</t>
  </si>
  <si>
    <t>2023-11-15T23:00:00</t>
  </si>
  <si>
    <t>aws_1hour.fid-4bbfb0ab_194841cebf7_-72a2</t>
  </si>
  <si>
    <t>2023-11-16T00:00:00</t>
  </si>
  <si>
    <t>aws_1hour.fid-4bbfb0ab_194841cebf7_-725a</t>
  </si>
  <si>
    <t>2023-11-16T01:00:00</t>
  </si>
  <si>
    <t>aws_1hour.fid-4bbfb0ab_194841cebf7_-728c</t>
  </si>
  <si>
    <t>2023-11-16T02:00:00</t>
  </si>
  <si>
    <t>aws_1hour.fid-4bbfb0ab_194841cebf7_-7260</t>
  </si>
  <si>
    <t>2023-11-16T03:00:00</t>
  </si>
  <si>
    <t>aws_1hour.fid-4bbfb0ab_194841cebf7_-72d7</t>
  </si>
  <si>
    <t>2023-11-16T04:00:00</t>
  </si>
  <si>
    <t>aws_1hour.fid-4bbfb0ab_194841cebf7_-7250</t>
  </si>
  <si>
    <t>2023-11-16T05:00:00</t>
  </si>
  <si>
    <t>aws_1hour.fid-4bbfb0ab_194841cebf7_-72d6</t>
  </si>
  <si>
    <t>2023-11-16T06:00:00</t>
  </si>
  <si>
    <t>aws_1hour.fid-4bbfb0ab_194841cebf7_-726a</t>
  </si>
  <si>
    <t>2023-11-16T07:00:00</t>
  </si>
  <si>
    <t>aws_1hour.fid-4bbfb0ab_194841cebf7_-7253</t>
  </si>
  <si>
    <t>2023-11-16T08:00:00</t>
  </si>
  <si>
    <t>aws_1hour.fid-4bbfb0ab_194841cebf7_-72c9</t>
  </si>
  <si>
    <t>2023-11-16T09:00:00</t>
  </si>
  <si>
    <t>aws_1hour.fid-4bbfb0ab_194841cebf7_-729a</t>
  </si>
  <si>
    <t>2023-11-16T10:00:00</t>
  </si>
  <si>
    <t>aws_1hour.fid-4bbfb0ab_194841cebf7_-727e</t>
  </si>
  <si>
    <t>2023-11-16T11:00:00</t>
  </si>
  <si>
    <t>aws_1hour.fid-4bbfb0ab_194841cebf7_-7275</t>
  </si>
  <si>
    <t>2023-11-16T12:00:00</t>
  </si>
  <si>
    <t>aws_1hour.fid-4bbfb0ab_194841cebf7_-72b0</t>
  </si>
  <si>
    <t>2023-11-16T13:00:00</t>
  </si>
  <si>
    <t>aws_1hour.fid-4bbfb0ab_194841cebf7_-7264</t>
  </si>
  <si>
    <t>2023-11-16T14:00:00</t>
  </si>
  <si>
    <t>aws_1hour.fid-4bbfb0ab_194841cebf7_-72f6</t>
  </si>
  <si>
    <t>2023-11-16T15:00:00</t>
  </si>
  <si>
    <t>aws_1hour.fid-4bbfb0ab_194841cebf7_-72ad</t>
  </si>
  <si>
    <t>2023-11-16T16:00:00</t>
  </si>
  <si>
    <t>aws_1hour.fid-4bbfb0ab_194841cebf7_-72e1</t>
  </si>
  <si>
    <t>2023-11-16T17:00:00</t>
  </si>
  <si>
    <t>aws_1hour.fid-4bbfb0ab_194841cebf7_-72d1</t>
  </si>
  <si>
    <t>2023-11-16T18:00:00</t>
  </si>
  <si>
    <t>aws_1hour.fid-4bbfb0ab_194841cebf7_-7269</t>
  </si>
  <si>
    <t>2023-11-16T19:00:00</t>
  </si>
  <si>
    <t>aws_1hour.fid-4bbfb0ab_194841cebf7_-7290</t>
  </si>
  <si>
    <t>2023-11-16T20:00:00</t>
  </si>
  <si>
    <t>aws_1hour.fid-4bbfb0ab_194841cebf7_-7295</t>
  </si>
  <si>
    <t>2023-11-16T21:00:00</t>
  </si>
  <si>
    <t>aws_1hour.fid-4bbfb0ab_194841cebf7_-72ed</t>
  </si>
  <si>
    <t>2023-11-16T22:00:00</t>
  </si>
  <si>
    <t>aws_1hour.fid-4bbfb0ab_194841cebf7_-724d</t>
  </si>
  <si>
    <t>2023-11-16T23:00:00</t>
  </si>
  <si>
    <t>aws_1hour.fid-4bbfb0ab_194841cebf7_-728b</t>
  </si>
  <si>
    <t>2023-11-17T00:00:00</t>
  </si>
  <si>
    <t>aws_1hour.fid-4bbfb0ab_194841cebf7_-72cf</t>
  </si>
  <si>
    <t>2023-11-17T01:00:00</t>
  </si>
  <si>
    <t>aws_1hour.fid-4bbfb0ab_194841cebf7_-727f</t>
  </si>
  <si>
    <t>2023-11-17T02:00:00</t>
  </si>
  <si>
    <t>aws_1hour.fid-4bbfb0ab_194841cebf7_-725e</t>
  </si>
  <si>
    <t>2023-11-17T03:00:00</t>
  </si>
  <si>
    <t>aws_1hour.fid-4bbfb0ab_194841cebf7_-72dd</t>
  </si>
  <si>
    <t>2023-11-17T04:00:00</t>
  </si>
  <si>
    <t>aws_1hour.fid-4bbfb0ab_194841cebf7_-7263</t>
  </si>
  <si>
    <t>2023-11-17T05:00:00</t>
  </si>
  <si>
    <t>aws_1hour.fid-4bbfb0ab_194841cebf7_-72f2</t>
  </si>
  <si>
    <t>2023-11-17T06:00:00</t>
  </si>
  <si>
    <t>aws_1hour.fid-4bbfb0ab_194841cebf7_-72ec</t>
  </si>
  <si>
    <t>2023-11-17T07:00:00</t>
  </si>
  <si>
    <t>aws_1hour.fid-4bbfb0ab_194841cebf7_-7284</t>
  </si>
  <si>
    <t>2023-11-17T08:00:00</t>
  </si>
  <si>
    <t>aws_1hour.fid-4bbfb0ab_194841cebf7_-72c7</t>
  </si>
  <si>
    <t>2023-11-17T09:00:00</t>
  </si>
  <si>
    <t>aws_1hour.fid-4bbfb0ab_194841cebf7_-724f</t>
  </si>
  <si>
    <t>2023-11-17T10:00:00</t>
  </si>
  <si>
    <t>aws_1hour.fid-4bbfb0ab_194841cebf7_-726e</t>
  </si>
  <si>
    <t>2023-11-17T11:00:00</t>
  </si>
  <si>
    <t>aws_1hour.fid-4bbfb0ab_194841cebf7_-726b</t>
  </si>
  <si>
    <t>2023-11-17T12:00:00</t>
  </si>
  <si>
    <t>aws_1hour.fid-4bbfb0ab_194841cebf7_-7277</t>
  </si>
  <si>
    <t>2023-11-17T13:00:00</t>
  </si>
  <si>
    <t>aws_1hour.fid-4bbfb0ab_194841cebf7_-72b2</t>
  </si>
  <si>
    <t>2023-11-17T14:00:00</t>
  </si>
  <si>
    <t>aws_1hour.fid-4bbfb0ab_194841cebf7_-72ce</t>
  </si>
  <si>
    <t>2023-11-17T15:00:00</t>
  </si>
  <si>
    <t>aws_1hour.fid-4bbfb0ab_194841cebf7_-72e5</t>
  </si>
  <si>
    <t>2023-11-17T16:00:00</t>
  </si>
  <si>
    <t>aws_1hour.fid-4bbfb0ab_194841cebf7_-72cd</t>
  </si>
  <si>
    <t>2023-11-17T17:00:00</t>
  </si>
  <si>
    <t>aws_1hour.fid-4bbfb0ab_194841cebf7_-725d</t>
  </si>
  <si>
    <t>2023-11-17T18:00:00</t>
  </si>
  <si>
    <t>aws_1hour.fid-4bbfb0ab_194841cebf7_-7294</t>
  </si>
  <si>
    <t>2023-11-17T19:00:00</t>
  </si>
  <si>
    <t>aws_1hour.fid-4bbfb0ab_194841cebf7_-72a3</t>
  </si>
  <si>
    <t>2023-11-17T20:00:00</t>
  </si>
  <si>
    <t>aws_1hour.fid-4bbfb0ab_194841cebf7_-72e7</t>
  </si>
  <si>
    <t>2023-11-17T21:00:00</t>
  </si>
  <si>
    <t>aws_1hour.fid-4bbfb0ab_194841cebf7_-726d</t>
  </si>
  <si>
    <t>2023-11-17T22:00:00</t>
  </si>
  <si>
    <t>aws_1hour.fid-4bbfb0ab_194841cebf7_-72c6</t>
  </si>
  <si>
    <t>2023-11-17T23:00:00</t>
  </si>
  <si>
    <t>aws_1hour.fid-4bbfb0ab_194841cebf7_-72d5</t>
  </si>
  <si>
    <t>2023-11-18T00:00:00</t>
  </si>
  <si>
    <t>aws_1hour.fid-4bbfb0ab_194841cebf7_-72f5</t>
  </si>
  <si>
    <t>2023-11-18T01:00:00</t>
  </si>
  <si>
    <t>aws_1hour.fid-4bbfb0ab_194841cebf7_-725f</t>
  </si>
  <si>
    <t>2023-11-18T02:00:00</t>
  </si>
  <si>
    <t>aws_1hour.fid-4bbfb0ab_194841cebf7_-7259</t>
  </si>
  <si>
    <t>2023-11-18T03:00:00</t>
  </si>
  <si>
    <t>aws_1hour.fid-4bbfb0ab_194841cebf7_-7293</t>
  </si>
  <si>
    <t>2023-11-18T04:00:00</t>
  </si>
  <si>
    <t>aws_1hour.fid-4bbfb0ab_194841cebf7_-728a</t>
  </si>
  <si>
    <t>2023-11-18T05:00:00</t>
  </si>
  <si>
    <t>aws_1hour.fid-4bbfb0ab_194841cebf7_-72eb</t>
  </si>
  <si>
    <t>2023-11-18T06:00:00</t>
  </si>
  <si>
    <t>aws_1hour.fid-4bbfb0ab_194841cebf7_-72b4</t>
  </si>
  <si>
    <t>2023-11-18T07:00:00</t>
  </si>
  <si>
    <t>aws_1hour.fid-4bbfb0ab_194841cebf7_-72bf</t>
  </si>
  <si>
    <t>2023-11-18T08:00:00</t>
  </si>
  <si>
    <t>aws_1hour.fid-4bbfb0ab_194841cebf7_-72f0</t>
  </si>
  <si>
    <t>2023-11-18T09:00:00</t>
  </si>
  <si>
    <t>aws_1hour.fid-4bbfb0ab_194841cebf7_-7287</t>
  </si>
  <si>
    <t>2023-11-18T10:00:00</t>
  </si>
  <si>
    <t>aws_1hour.fid-4bbfb0ab_194841cebf7_-7258</t>
  </si>
  <si>
    <t>2023-11-18T11:00:00</t>
  </si>
  <si>
    <t>aws_1hour.fid-4bbfb0ab_194841cebf7_-72ea</t>
  </si>
  <si>
    <t>2023-11-18T12:00:00</t>
  </si>
  <si>
    <t>aws_1hour.fid-4bbfb0ab_194841cebf7_-7289</t>
  </si>
  <si>
    <t>2023-11-18T13:00:00</t>
  </si>
  <si>
    <t>aws_1hour.fid-4bbfb0ab_194841cebf7_-72dc</t>
  </si>
  <si>
    <t>2023-11-18T14:00:00</t>
  </si>
  <si>
    <t>aws_1hour.fid-4bbfb0ab_194841cebf7_-7252</t>
  </si>
  <si>
    <t>2023-11-18T15:00:00</t>
  </si>
  <si>
    <t>aws_1hour.fid-4bbfb0ab_194841cebf7_-72bb</t>
  </si>
  <si>
    <t>2023-11-18T16:00:00</t>
  </si>
  <si>
    <t>aws_1hour.fid-4bbfb0ab_194841cebf7_-72ef</t>
  </si>
  <si>
    <t>2023-11-18T17:00:00</t>
  </si>
  <si>
    <t>aws_1hour.fid-4bbfb0ab_194841cebf7_-72e9</t>
  </si>
  <si>
    <t>2023-11-18T18:00:00</t>
  </si>
  <si>
    <t>aws_1hour.fid-4bbfb0ab_194841cebf7_-72af</t>
  </si>
  <si>
    <t>2023-11-18T19:00:00</t>
  </si>
  <si>
    <t>aws_1hour.fid-4bbfb0ab_194841cebf7_-7288</t>
  </si>
  <si>
    <t>2023-11-18T20:00:00</t>
  </si>
  <si>
    <t>aws_1hour.fid-4bbfb0ab_194841cebf7_-72c2</t>
  </si>
  <si>
    <t>2023-11-18T21:00:00</t>
  </si>
  <si>
    <t>aws_1hour.fid-4bbfb0ab_194841cebf7_-72ae</t>
  </si>
  <si>
    <t>2023-11-18T22:00:00</t>
  </si>
  <si>
    <t>aws_1hour.fid-4bbfb0ab_194841cebf7_-729e</t>
  </si>
  <si>
    <t>2023-11-18T23:00:00</t>
  </si>
  <si>
    <t>aws_1hour.fid-4bbfb0ab_194841cebf7_-72a6</t>
  </si>
  <si>
    <t>2023-11-19T00:00:00</t>
  </si>
  <si>
    <t>aws_1hour.fid-4bbfb0ab_194841cebf7_-72c5</t>
  </si>
  <si>
    <t>2023-11-19T01:00:00</t>
  </si>
  <si>
    <t>aws_1hour.fid-4bbfb0ab_194841cebf7_-72e0</t>
  </si>
  <si>
    <t>2023-11-19T02:00:00</t>
  </si>
  <si>
    <t>aws_1hour.fid-4bbfb0ab_194841cebf7_-7281</t>
  </si>
  <si>
    <t>2023-11-19T03:00:00</t>
  </si>
  <si>
    <t>aws_1hour.fid-4bbfb0ab_194841cebf7_-72ba</t>
  </si>
  <si>
    <t>2023-11-19T04:00:00</t>
  </si>
  <si>
    <t>aws_1hour.fid-4bbfb0ab_194841cebf7_-72b9</t>
  </si>
  <si>
    <t>2023-11-19T05:00:00</t>
  </si>
  <si>
    <t>aws_1hour.fid-4bbfb0ab_194841cebf7_-72f4</t>
  </si>
  <si>
    <t>2023-11-19T06:00:00</t>
  </si>
  <si>
    <t>aws_1hour.fid-4bbfb0ab_194841cebf7_-7283</t>
  </si>
  <si>
    <t>2023-11-19T07:00:00</t>
  </si>
  <si>
    <t>aws_1hour.fid-4bbfb0ab_194841cebf7_-7282</t>
  </si>
  <si>
    <t>2023-11-19T08:00:00</t>
  </si>
  <si>
    <t>aws_1hour.fid-4bbfb0ab_194841cebf7_-727d</t>
  </si>
  <si>
    <t>2023-11-19T09:00:00</t>
  </si>
  <si>
    <t>aws_1hour.fid-4bbfb0ab_194841cebf7_-72b1</t>
  </si>
  <si>
    <t>2023-11-19T10:00:00</t>
  </si>
  <si>
    <t>aws_1hour.fid-4bbfb0ab_194841cebf7_-72df</t>
  </si>
  <si>
    <t>2023-11-19T11:00:00</t>
  </si>
  <si>
    <t>aws_1hour.fid-4bbfb0ab_194841cebf7_-7268</t>
  </si>
  <si>
    <t>2023-11-19T12:00:00</t>
  </si>
  <si>
    <t>aws_1hour.fid-4bbfb0ab_194841cebf7_-72a5</t>
  </si>
  <si>
    <t>2023-11-19T13:00:00</t>
  </si>
  <si>
    <t>aws_1hour.fid-4bbfb0ab_194841cebf7_-72db</t>
  </si>
  <si>
    <t>2023-11-19T14:00:00</t>
  </si>
  <si>
    <t>aws_1hour.fid-4bbfb0ab_194841cebf7_-72e4</t>
  </si>
  <si>
    <t>2023-11-19T15:00:00</t>
  </si>
  <si>
    <t>aws_1hour.fid-4bbfb0ab_194841cebf7_-72ac</t>
  </si>
  <si>
    <t>2023-11-19T16:00:00</t>
  </si>
  <si>
    <t>aws_1hour.fid-4bbfb0ab_194841cebf7_-72a1</t>
  </si>
  <si>
    <t>2023-11-19T17:00:00</t>
  </si>
  <si>
    <t>aws_1hour.fid-4bbfb0ab_194841cebf7_-7262</t>
  </si>
  <si>
    <t>2023-11-19T18:00:00</t>
  </si>
  <si>
    <t>aws_1hour.fid-4bbfb0ab_194841cebf7_-7261</t>
  </si>
  <si>
    <t>2023-11-19T19:00:00</t>
  </si>
  <si>
    <t>aws_1hour.fid-4bbfb0ab_194841cebf7_-728f</t>
  </si>
  <si>
    <t>2023-11-19T20:00:00</t>
  </si>
  <si>
    <t>aws_1hour.fid-4bbfb0ab_194841cebf7_-72cc</t>
  </si>
  <si>
    <t>2023-11-19T21:00:00</t>
  </si>
  <si>
    <t>aws_1hour.fid-4bbfb0ab_194841cebf7_-7271</t>
  </si>
  <si>
    <t>2023-11-19T22:00:00</t>
  </si>
  <si>
    <t>aws_1hour.fid-4bbfb0ab_194841cebf7_-72f3</t>
  </si>
  <si>
    <t>2023-11-19T23:00:00</t>
  </si>
  <si>
    <t>aws_1hour.fid-4bbfb0ab_194841cebf7_-72d4</t>
  </si>
  <si>
    <t>2023-11-20T00:00:00</t>
  </si>
  <si>
    <t>aws_1hour.fid-4bbfb0ab_194841cebf7_-72e3</t>
  </si>
  <si>
    <t>2023-11-20T01:00:00</t>
  </si>
  <si>
    <t>aws_1hour.fid-4bbfb0ab_194841cebf7_-72da</t>
  </si>
  <si>
    <t>2023-11-20T02:00:00</t>
  </si>
  <si>
    <t>aws_1hour.fid-4bbfb0ab_194841cebf7_-7274</t>
  </si>
  <si>
    <t>2023-11-20T03:00:00</t>
  </si>
  <si>
    <t>aws_1hour.fid-4bbfb0ab_194841cebf7_-72b8</t>
  </si>
  <si>
    <t>2023-11-20T04:00:00</t>
  </si>
  <si>
    <t>aws_1hour.fid-4bbfb0ab_194841cebf7_-72d9</t>
  </si>
  <si>
    <t>2023-11-20T05:00:00</t>
  </si>
  <si>
    <t>aws_1hour.fid-4bbfb0ab_194841cebf7_-7267</t>
  </si>
  <si>
    <t>2023-11-20T06:00:00</t>
  </si>
  <si>
    <t>aws_1hour.fid-4bbfb0ab_194841cebf7_-72b3</t>
  </si>
  <si>
    <t>2023-11-20T07:00:00</t>
  </si>
  <si>
    <t>aws_1hour.fid-4bbfb0ab_194841cebf7_-72be</t>
  </si>
  <si>
    <t>2023-11-20T08:00:00</t>
  </si>
  <si>
    <t>aws_1hour.fid-4bbfb0ab_194841cebf7_-72bd</t>
  </si>
  <si>
    <t>2023-11-20T09:00:00</t>
  </si>
  <si>
    <t>aws_1hour.fid-4bbfb0ab_194841cebf7_-72fb</t>
  </si>
  <si>
    <t>2023-11-20T10:00:00</t>
  </si>
  <si>
    <t>aws_1hour.fid-4bbfb0ab_194841cebf7_-72f9</t>
  </si>
  <si>
    <t>2023-11-20T11:00:00</t>
  </si>
  <si>
    <t>aws_1hour.fid-4bbfb0ab_194841cebf7_-72f7</t>
  </si>
  <si>
    <t>2023-11-20T12:00:00</t>
  </si>
  <si>
    <t>aws_1hour.fid-4bbfb0ab_194841cebf7_-72fa</t>
  </si>
  <si>
    <t>2023-11-20T13:00:00</t>
  </si>
  <si>
    <t>aws_1hour.fid-4bbfb0ab_194841cebf7_-72f8</t>
  </si>
  <si>
    <t>2023-11-20T14:00:00</t>
  </si>
  <si>
    <t>aws_1hour.fid-4bbfb0ab_194841cebf7_-545a</t>
  </si>
  <si>
    <t>2023-11-20T15:00:00</t>
  </si>
  <si>
    <t>aws_1hour.fid-4bbfb0ab_194841cebf7_-511f</t>
  </si>
  <si>
    <t>2023-11-20T16:00:00</t>
  </si>
  <si>
    <t>aws_1hour.fid-4bbfb0ab_194841cebf7_-51e2</t>
  </si>
  <si>
    <t>2023-11-20T17:00:00</t>
  </si>
  <si>
    <t>aws_1hour.fid-4bbfb0ab_194841cebf7_-5168</t>
  </si>
  <si>
    <t>2023-11-20T18:00:00</t>
  </si>
  <si>
    <t>aws_1hour.fid-4bbfb0ab_194841cebf7_-521a</t>
  </si>
  <si>
    <t>2023-11-20T19:00:00</t>
  </si>
  <si>
    <t>aws_1hour.fid-4bbfb0ab_194841cebf7_-52d5</t>
  </si>
  <si>
    <t>2023-11-20T20:00:00</t>
  </si>
  <si>
    <t>aws_1hour.fid-4bbfb0ab_194841cebf7_-53d1</t>
  </si>
  <si>
    <t>2023-11-20T21:00:00</t>
  </si>
  <si>
    <t>aws_1hour.fid-4bbfb0ab_194841cebf7_-546d</t>
  </si>
  <si>
    <t>2023-11-20T22:00:00</t>
  </si>
  <si>
    <t>aws_1hour.fid-4bbfb0ab_194841cebf7_-5264</t>
  </si>
  <si>
    <t>2023-11-20T23:00:00</t>
  </si>
  <si>
    <t>aws_1hour.fid-4bbfb0ab_194841cebf7_-5292</t>
  </si>
  <si>
    <t>2023-11-21T00:00:00</t>
  </si>
  <si>
    <t>aws_1hour.fid-4bbfb0ab_194841cebf7_-511e</t>
  </si>
  <si>
    <t>2023-11-21T01:00:00</t>
  </si>
  <si>
    <t>aws_1hour.fid-4bbfb0ab_194841cebf7_-54c6</t>
  </si>
  <si>
    <t>2023-11-21T02:00:00</t>
  </si>
  <si>
    <t>aws_1hour.fid-4bbfb0ab_194841cebf7_-540b</t>
  </si>
  <si>
    <t>2023-11-21T03:00:00</t>
  </si>
  <si>
    <t>aws_1hour.fid-4bbfb0ab_194841cebf7_-51db</t>
  </si>
  <si>
    <t>2023-11-21T04:00:00</t>
  </si>
  <si>
    <t>aws_1hour.fid-4bbfb0ab_194841cebf7_-5161</t>
  </si>
  <si>
    <t>2023-11-21T05:00:00</t>
  </si>
  <si>
    <t>aws_1hour.fid-4bbfb0ab_194841cebf7_-5193</t>
  </si>
  <si>
    <t>2023-11-21T06:00:00</t>
  </si>
  <si>
    <t>aws_1hour.fid-4bbfb0ab_194841cebf7_-5101</t>
  </si>
  <si>
    <t>2023-11-21T07:00:00</t>
  </si>
  <si>
    <t>aws_1hour.fid-4bbfb0ab_194841cebf7_-5177</t>
  </si>
  <si>
    <t>2023-11-21T08:00:00</t>
  </si>
  <si>
    <t>aws_1hour.fid-4bbfb0ab_194841cebf7_-5359</t>
  </si>
  <si>
    <t>2023-11-21T09:00:00</t>
  </si>
  <si>
    <t>aws_1hour.fid-4bbfb0ab_194841cebf7_-52f0</t>
  </si>
  <si>
    <t>2023-11-21T10:00:00</t>
  </si>
  <si>
    <t>aws_1hour.fid-4bbfb0ab_194841cebf7_-530d</t>
  </si>
  <si>
    <t>2023-11-21T11:00:00</t>
  </si>
  <si>
    <t>aws_1hour.fid-4bbfb0ab_194841cebf7_-528f</t>
  </si>
  <si>
    <t>2023-11-21T12:00:00</t>
  </si>
  <si>
    <t>aws_1hour.fid-4bbfb0ab_194841cebf7_-54c4</t>
  </si>
  <si>
    <t>2023-11-21T13:00:00</t>
  </si>
  <si>
    <t>aws_1hour.fid-4bbfb0ab_194841cebf7_-5455</t>
  </si>
  <si>
    <t>2023-11-21T14:00:00</t>
  </si>
  <si>
    <t>aws_1hour.fid-4bbfb0ab_194841cebf7_-5394</t>
  </si>
  <si>
    <t>2023-11-21T15:00:00</t>
  </si>
  <si>
    <t>aws_1hour.fid-4bbfb0ab_194841cebf7_-53d0</t>
  </si>
  <si>
    <t>2023-11-21T16:00:00</t>
  </si>
  <si>
    <t>aws_1hour.fid-4bbfb0ab_194841cebf7_-54c5</t>
  </si>
  <si>
    <t>2023-11-21T17:00:00</t>
  </si>
  <si>
    <t>aws_1hour.fid-4bbfb0ab_194841cebf7_-50e8</t>
  </si>
  <si>
    <t>2023-11-21T18:00:00</t>
  </si>
  <si>
    <t>aws_1hour.fid-4bbfb0ab_194841cebf7_-5487</t>
  </si>
  <si>
    <t>2023-11-21T19:00:00</t>
  </si>
  <si>
    <t>aws_1hour.fid-4bbfb0ab_194841cebf7_-5356</t>
  </si>
  <si>
    <t>2023-11-21T20:00:00</t>
  </si>
  <si>
    <t>aws_1hour.fid-4bbfb0ab_194841cebf7_-5459</t>
  </si>
  <si>
    <t>2023-11-21T21:00:00</t>
  </si>
  <si>
    <t>aws_1hour.fid-4bbfb0ab_194841cebf7_-51de</t>
  </si>
  <si>
    <t>2023-11-21T22:00:00</t>
  </si>
  <si>
    <t>aws_1hour.fid-4bbfb0ab_194841cebf7_-5166</t>
  </si>
  <si>
    <t>2023-11-21T23:00:00</t>
  </si>
  <si>
    <t>aws_1hour.fid-4bbfb0ab_194841cebf7_-5454</t>
  </si>
  <si>
    <t>2023-11-22T00:00:00</t>
  </si>
  <si>
    <t>aws_1hour.fid-4bbfb0ab_194841cebf7_-5409</t>
  </si>
  <si>
    <t>2023-11-22T01:00:00</t>
  </si>
  <si>
    <t>aws_1hour.fid-4bbfb0ab_194841cebf7_-5163</t>
  </si>
  <si>
    <t>2023-11-22T02:00:00</t>
  </si>
  <si>
    <t>aws_1hour.fid-4bbfb0ab_194841cebf7_-51eb</t>
  </si>
  <si>
    <t>2023-11-22T03:00:00</t>
  </si>
  <si>
    <t>aws_1hour.fid-4bbfb0ab_194841cebf7_-5489</t>
  </si>
  <si>
    <t>2023-11-22T04:00:00</t>
  </si>
  <si>
    <t>aws_1hour.fid-4bbfb0ab_194841cebf7_-5291</t>
  </si>
  <si>
    <t>2023-11-22T05:00:00</t>
  </si>
  <si>
    <t>aws_1hour.fid-4bbfb0ab_194841cebf7_-54c1</t>
  </si>
  <si>
    <t>2023-11-22T06:00:00</t>
  </si>
  <si>
    <t>aws_1hour.fid-4bbfb0ab_194841cebf7_-51e0</t>
  </si>
  <si>
    <t>2023-11-22T07:00:00</t>
  </si>
  <si>
    <t>aws_1hour.fid-4bbfb0ab_194841cebf7_-51dd</t>
  </si>
  <si>
    <t>2023-11-22T08:00:00</t>
  </si>
  <si>
    <t>aws_1hour.fid-4bbfb0ab_194841cebf7_-5118</t>
  </si>
  <si>
    <t>2023-11-22T09:00:00</t>
  </si>
  <si>
    <t>aws_1hour.fid-4bbfb0ab_194841cebf7_-530c</t>
  </si>
  <si>
    <t>2023-11-22T10:00:00</t>
  </si>
  <si>
    <t>aws_1hour.fid-4bbfb0ab_194841cebf7_-53cf</t>
  </si>
  <si>
    <t>2023-11-22T11:00:00</t>
  </si>
  <si>
    <t>aws_1hour.fid-4bbfb0ab_194841cebf7_-5100</t>
  </si>
  <si>
    <t>2023-11-22T12:00:00</t>
  </si>
  <si>
    <t>aws_1hour.fid-4bbfb0ab_194841cebf7_-525c</t>
  </si>
  <si>
    <t>2023-11-22T13:00:00</t>
  </si>
  <si>
    <t>aws_1hour.fid-4bbfb0ab_194841cebf7_-5270</t>
  </si>
  <si>
    <t>2023-11-22T14:00:00</t>
  </si>
  <si>
    <t>aws_1hour.fid-4bbfb0ab_194841cebf7_-540a</t>
  </si>
  <si>
    <t>2023-11-22T15:00:00</t>
  </si>
  <si>
    <t>aws_1hour.fid-4bbfb0ab_194841cebf7_-5458</t>
  </si>
  <si>
    <t>2023-11-22T16:00:00</t>
  </si>
  <si>
    <t>aws_1hour.fid-4bbfb0ab_194841cebf7_-526f</t>
  </si>
  <si>
    <t>2023-11-22T17:00:00</t>
  </si>
  <si>
    <t>aws_1hour.fid-4bbfb0ab_194841cebf7_-51fa</t>
  </si>
  <si>
    <t>2023-11-22T18:00:00</t>
  </si>
  <si>
    <t>aws_1hour.fid-4bbfb0ab_194841cebf7_-5462</t>
  </si>
  <si>
    <t>2023-11-22T19:00:00</t>
  </si>
  <si>
    <t>aws_1hour.fid-4bbfb0ab_194841cebf7_-5488</t>
  </si>
  <si>
    <t>2023-11-22T20:00:00</t>
  </si>
  <si>
    <t>aws_1hour.fid-4bbfb0ab_194841cebf7_-52f2</t>
  </si>
  <si>
    <t>2023-11-22T21:00:00</t>
  </si>
  <si>
    <t>aws_1hour.fid-4bbfb0ab_194841cebf7_-54c2</t>
  </si>
  <si>
    <t>2023-11-22T22:00:00</t>
  </si>
  <si>
    <t>aws_1hour.fid-4bbfb0ab_194841cebf7_-5355</t>
  </si>
  <si>
    <t>2023-11-22T23:00:00</t>
  </si>
  <si>
    <t>aws_1hour.fid-4bbfb0ab_194841cebf7_-5457</t>
  </si>
  <si>
    <t>2023-11-23T00:00:00</t>
  </si>
  <si>
    <t>aws_1hour.fid-4bbfb0ab_194841cebf7_-5408</t>
  </si>
  <si>
    <t>2023-11-23T01:00:00</t>
  </si>
  <si>
    <t>aws_1hour.fid-4bbfb0ab_194841cebf7_-5167</t>
  </si>
  <si>
    <t>2023-11-23T02:00:00</t>
  </si>
  <si>
    <t>aws_1hour.fid-4bbfb0ab_194841cebf7_-53ea</t>
  </si>
  <si>
    <t>2023-11-23T03:00:00</t>
  </si>
  <si>
    <t>aws_1hour.fid-4bbfb0ab_194841cebf7_-511a</t>
  </si>
  <si>
    <t>2023-11-23T04:00:00</t>
  </si>
  <si>
    <t>aws_1hour.fid-4bbfb0ab_194841cebf7_-511d</t>
  </si>
  <si>
    <t>2023-11-23T05:00:00</t>
  </si>
  <si>
    <t>aws_1hour.fid-4bbfb0ab_194841cebf7_-511b</t>
  </si>
  <si>
    <t>2023-11-23T06:00:00</t>
  </si>
  <si>
    <t>aws_1hour.fid-4bbfb0ab_194841cebf7_-5393</t>
  </si>
  <si>
    <t>2023-11-23T07:00:00</t>
  </si>
  <si>
    <t>aws_1hour.fid-4bbfb0ab_194841cebf7_-52f1</t>
  </si>
  <si>
    <t>2023-11-23T08:00:00</t>
  </si>
  <si>
    <t>aws_1hour.fid-4bbfb0ab_194841cebf7_-5456</t>
  </si>
  <si>
    <t>2023-11-23T09:00:00</t>
  </si>
  <si>
    <t>aws_1hour.fid-4bbfb0ab_194841cebf7_-52dc</t>
  </si>
  <si>
    <t>2023-11-23T10:00:00</t>
  </si>
  <si>
    <t>aws_1hour.fid-4bbfb0ab_194841cebf7_-5358</t>
  </si>
  <si>
    <t>2023-11-23T11:00:00</t>
  </si>
  <si>
    <t>aws_1hour.fid-4bbfb0ab_194841cebf7_-51df</t>
  </si>
  <si>
    <t>2023-11-23T12:00:00</t>
  </si>
  <si>
    <t>aws_1hour.fid-4bbfb0ab_194841cebf7_-511c</t>
  </si>
  <si>
    <t>2023-11-23T13:00:00</t>
  </si>
  <si>
    <t>aws_1hour.fid-4bbfb0ab_194841cebf7_-53eb</t>
  </si>
  <si>
    <t>2023-11-23T14:00:00</t>
  </si>
  <si>
    <t>aws_1hour.fid-4bbfb0ab_194841cebf7_-5119</t>
  </si>
  <si>
    <t>2023-11-23T15:00:00</t>
  </si>
  <si>
    <t>aws_1hour.fid-4bbfb0ab_194841cebf7_-5218</t>
  </si>
  <si>
    <t>2023-11-23T16:00:00</t>
  </si>
  <si>
    <t>aws_1hour.fid-4bbfb0ab_194841cebf7_-53ce</t>
  </si>
  <si>
    <t>2023-11-23T17:00:00</t>
  </si>
  <si>
    <t>aws_1hour.fid-4bbfb0ab_194841cebf7_-5357</t>
  </si>
  <si>
    <t>2023-11-23T18:00:00</t>
  </si>
  <si>
    <t>aws_1hour.fid-4bbfb0ab_194841cebf7_-51dc</t>
  </si>
  <si>
    <t>2023-11-23T19:00:00</t>
  </si>
  <si>
    <t>aws_1hour.fid-4bbfb0ab_194841cebf7_-5354</t>
  </si>
  <si>
    <t>2023-11-23T20:00:00</t>
  </si>
  <si>
    <t>aws_1hour.fid-4bbfb0ab_194841cebf7_-530e</t>
  </si>
  <si>
    <t>2023-11-23T21:00:00</t>
  </si>
  <si>
    <t>aws_1hour.fid-4bbfb0ab_194841cebf7_-5164</t>
  </si>
  <si>
    <t>2023-11-23T22:00:00</t>
  </si>
  <si>
    <t>aws_1hour.fid-4bbfb0ab_194841cebf7_-5219</t>
  </si>
  <si>
    <t>2023-11-23T23:00:00</t>
  </si>
  <si>
    <t>aws_1hour.fid-4bbfb0ab_194841cebf7_-53cd</t>
  </si>
  <si>
    <t>2023-11-24T00:00:00</t>
  </si>
  <si>
    <t>aws_1hour.fid-4bbfb0ab_194841cebf7_-5165</t>
  </si>
  <si>
    <t>2023-11-24T01:00:00</t>
  </si>
  <si>
    <t>aws_1hour.fid-4bbfb0ab_194841cebf7_-5407</t>
  </si>
  <si>
    <t>2023-11-24T02:00:00</t>
  </si>
  <si>
    <t>aws_1hour.fid-4bbfb0ab_194841cebf7_-52d6</t>
  </si>
  <si>
    <t>2023-11-24T03:00:00</t>
  </si>
  <si>
    <t>aws_1hour.fid-4bbfb0ab_194841cebf7_-5290</t>
  </si>
  <si>
    <t>2023-11-24T04:00:00</t>
  </si>
  <si>
    <t>aws_1hour.fid-4bbfb0ab_194841cebf7_-52d9</t>
  </si>
  <si>
    <t>2023-11-24T05:00:00</t>
  </si>
  <si>
    <t>aws_1hour.fid-4bbfb0ab_194841cebf7_-525a</t>
  </si>
  <si>
    <t>2023-11-24T06:00:00</t>
  </si>
  <si>
    <t>aws_1hour.fid-4bbfb0ab_194841cebf7_-51e1</t>
  </si>
  <si>
    <t>2023-11-24T07:00:00</t>
  </si>
  <si>
    <t>aws_1hour.fid-4bbfb0ab_194841cebf7_-525b</t>
  </si>
  <si>
    <t>2023-11-24T08:00:00</t>
  </si>
  <si>
    <t>aws_1hour.fid-4bbfb0ab_194841cebf7_-53cc</t>
  </si>
  <si>
    <t>2023-11-24T09:00:00</t>
  </si>
  <si>
    <t>aws_1hour.fid-4bbfb0ab_194841cebf7_-5162</t>
  </si>
  <si>
    <t>2023-11-24T10:00:00</t>
  </si>
  <si>
    <t>aws_1hour.fid-4bbfb0ab_194841cebf7_-5396</t>
  </si>
  <si>
    <t>2023-11-24T11:00:00</t>
  </si>
  <si>
    <t>aws_1hour.fid-4bbfb0ab_194841cebf7_-52d4</t>
  </si>
  <si>
    <t>2023-11-24T12:00:00</t>
  </si>
  <si>
    <t>aws_1hour.fid-4bbfb0ab_194841cebf7_-5395</t>
  </si>
  <si>
    <t>2023-11-24T13:00:00</t>
  </si>
  <si>
    <t>aws_1hour.fid-4bbfb0ab_194841cebf7_-54c3</t>
  </si>
  <si>
    <t>2023-11-24T14:00:00</t>
  </si>
  <si>
    <t>aws_1hour.fid-4bbfb0ab_194841cebf7_-544c</t>
  </si>
  <si>
    <t>2023-11-24T15:00:00</t>
  </si>
  <si>
    <t>aws_1hour.fid-4bbfb0ab_194841cebf7_-5452</t>
  </si>
  <si>
    <t>2023-11-24T16:00:00</t>
  </si>
  <si>
    <t>aws_1hour.fid-4bbfb0ab_194841cebf7_-5351</t>
  </si>
  <si>
    <t>2023-11-24T17:00:00</t>
  </si>
  <si>
    <t>aws_1hour.fid-4bbfb0ab_194841cebf7_-544e</t>
  </si>
  <si>
    <t>2023-11-24T18:00:00</t>
  </si>
  <si>
    <t>aws_1hour.fid-4bbfb0ab_194841cebf7_-544f</t>
  </si>
  <si>
    <t>2023-11-24T19:00:00</t>
  </si>
  <si>
    <t>aws_1hour.fid-4bbfb0ab_194841cebf7_-528e</t>
  </si>
  <si>
    <t>2023-11-24T20:00:00</t>
  </si>
  <si>
    <t>aws_1hour.fid-4bbfb0ab_194841cebf7_-52ee</t>
  </si>
  <si>
    <t>2023-11-24T21:00:00</t>
  </si>
  <si>
    <t>aws_1hour.fid-4bbfb0ab_194841cebf7_-534e</t>
  </si>
  <si>
    <t>2023-11-24T22:00:00</t>
  </si>
  <si>
    <t>aws_1hour.fid-4bbfb0ab_194841cebf7_-5256</t>
  </si>
  <si>
    <t>2023-11-24T23:00:00</t>
  </si>
  <si>
    <t>aws_1hour.fid-4bbfb0ab_194841cebf7_-5451</t>
  </si>
  <si>
    <t>2023-11-25T00:00:00</t>
  </si>
  <si>
    <t>aws_1hour.fid-4bbfb0ab_194841cebf7_-518e</t>
  </si>
  <si>
    <t>2023-11-25T01:00:00</t>
  </si>
  <si>
    <t>aws_1hour.fid-4bbfb0ab_194841cebf7_-515c</t>
  </si>
  <si>
    <t>2023-11-25T02:00:00</t>
  </si>
  <si>
    <t>aws_1hour.fid-4bbfb0ab_194841cebf7_-5486</t>
  </si>
  <si>
    <t>2023-11-25T03:00:00</t>
  </si>
  <si>
    <t>aws_1hour.fid-4bbfb0ab_194841cebf7_-5309</t>
  </si>
  <si>
    <t>2023-11-25T04:00:00</t>
  </si>
  <si>
    <t>aws_1hour.fid-4bbfb0ab_194841cebf7_-515b</t>
  </si>
  <si>
    <t>2023-11-25T05:00:00</t>
  </si>
  <si>
    <t>aws_1hour.fid-4bbfb0ab_194841cebf7_-5450</t>
  </si>
  <si>
    <t>2023-11-25T06:00:00</t>
  </si>
  <si>
    <t>aws_1hour.fid-4bbfb0ab_194841cebf7_-530b</t>
  </si>
  <si>
    <t>2023-11-25T07:00:00</t>
  </si>
  <si>
    <t>aws_1hour.fid-4bbfb0ab_194841cebf7_-51ea</t>
  </si>
  <si>
    <t>2023-11-25T08:00:00</t>
  </si>
  <si>
    <t>aws_1hour.fid-4bbfb0ab_194841cebf7_-5370</t>
  </si>
  <si>
    <t>2023-11-25T09:00:00</t>
  </si>
  <si>
    <t>aws_1hour.fid-4bbfb0ab_194841cebf7_-518f</t>
  </si>
  <si>
    <t>2023-11-25T10:00:00</t>
  </si>
  <si>
    <t>aws_1hour.fid-4bbfb0ab_194841cebf7_-538f</t>
  </si>
  <si>
    <t>2023-11-25T11:00:00</t>
  </si>
  <si>
    <t>aws_1hour.fid-4bbfb0ab_194841cebf7_-528d</t>
  </si>
  <si>
    <t>2023-11-25T12:00:00</t>
  </si>
  <si>
    <t>aws_1hour.fid-4bbfb0ab_194841cebf7_-5392</t>
  </si>
  <si>
    <t>2023-11-25T13:00:00</t>
  </si>
  <si>
    <t>aws_1hour.fid-4bbfb0ab_194841cebf7_-534c</t>
  </si>
  <si>
    <t>2023-11-25T14:00:00</t>
  </si>
  <si>
    <t>aws_1hour.fid-4bbfb0ab_194841cebf7_-54be</t>
  </si>
  <si>
    <t>2023-11-25T15:00:00</t>
  </si>
  <si>
    <t>aws_1hour.fid-4bbfb0ab_194841cebf7_-53ca</t>
  </si>
  <si>
    <t>2023-11-25T16:00:00</t>
  </si>
  <si>
    <t>aws_1hour.fid-4bbfb0ab_194841cebf7_-528c</t>
  </si>
  <si>
    <t>2023-11-25T17:00:00</t>
  </si>
  <si>
    <t>aws_1hour.fid-4bbfb0ab_194841cebf7_-536f</t>
  </si>
  <si>
    <t>2023-11-25T18:00:00</t>
  </si>
  <si>
    <t>aws_1hour.fid-4bbfb0ab_194841cebf7_-51d7</t>
  </si>
  <si>
    <t>2023-11-25T19:00:00</t>
  </si>
  <si>
    <t>aws_1hour.fid-4bbfb0ab_194841cebf7_-5350</t>
  </si>
  <si>
    <t>2023-11-25T20:00:00</t>
  </si>
  <si>
    <t>aws_1hour.fid-4bbfb0ab_194841cebf7_-53e9</t>
  </si>
  <si>
    <t>2023-11-25T21:00:00</t>
  </si>
  <si>
    <t>aws_1hour.fid-4bbfb0ab_194841cebf7_-54bd</t>
  </si>
  <si>
    <t>2023-11-25T22:00:00</t>
  </si>
  <si>
    <t>aws_1hour.fid-4bbfb0ab_194841cebf7_-5190</t>
  </si>
  <si>
    <t>2023-11-25T23:00:00</t>
  </si>
  <si>
    <t>aws_1hour.fid-4bbfb0ab_194841cebf7_-53c8</t>
  </si>
  <si>
    <t>2023-11-26T00:00:00</t>
  </si>
  <si>
    <t>aws_1hour.fid-4bbfb0ab_194841cebf7_-52cf</t>
  </si>
  <si>
    <t>2023-11-26T01:00:00</t>
  </si>
  <si>
    <t>aws_1hour.fid-4bbfb0ab_194841cebf7_-534d</t>
  </si>
  <si>
    <t>2023-11-26T02:00:00</t>
  </si>
  <si>
    <t>aws_1hour.fid-4bbfb0ab_194841cebf7_-51da</t>
  </si>
  <si>
    <t>2023-11-26T03:00:00</t>
  </si>
  <si>
    <t>aws_1hour.fid-4bbfb0ab_194841cebf7_-5176</t>
  </si>
  <si>
    <t>2023-11-26T04:00:00</t>
  </si>
  <si>
    <t>aws_1hour.fid-4bbfb0ab_194841cebf7_-54c0</t>
  </si>
  <si>
    <t>2023-11-26T05:00:00</t>
  </si>
  <si>
    <t>aws_1hour.fid-4bbfb0ab_194841cebf7_-5390</t>
  </si>
  <si>
    <t>2023-11-26T06:00:00</t>
  </si>
  <si>
    <t>aws_1hour.fid-4bbfb0ab_194841cebf7_-52d1</t>
  </si>
  <si>
    <t>2023-11-26T07:00:00</t>
  </si>
  <si>
    <t>aws_1hour.fid-4bbfb0ab_194841cebf7_-52db</t>
  </si>
  <si>
    <t>2023-11-26T08:00:00</t>
  </si>
  <si>
    <t>aws_1hour.fid-4bbfb0ab_194841cebf7_-5353</t>
  </si>
  <si>
    <t>2023-11-26T09:00:00</t>
  </si>
  <si>
    <t>aws_1hour.fid-4bbfb0ab_194841cebf7_-5259</t>
  </si>
  <si>
    <t>2023-11-26T10:00:00</t>
  </si>
  <si>
    <t>aws_1hour.fid-4bbfb0ab_194841cebf7_-536e</t>
  </si>
  <si>
    <t>2023-11-26T11:00:00</t>
  </si>
  <si>
    <t>aws_1hour.fid-4bbfb0ab_194841cebf7_-515e</t>
  </si>
  <si>
    <t>2023-11-26T12:00:00</t>
  </si>
  <si>
    <t>aws_1hour.fid-4bbfb0ab_194841cebf7_-515f</t>
  </si>
  <si>
    <t>2023-11-26T13:00:00</t>
  </si>
  <si>
    <t>aws_1hour.fid-4bbfb0ab_194841cebf7_-54bc</t>
  </si>
  <si>
    <t>2023-11-26T14:00:00</t>
  </si>
  <si>
    <t>aws_1hour.fid-4bbfb0ab_194841cebf7_-53cb</t>
  </si>
  <si>
    <t>2023-11-26T15:00:00</t>
  </si>
  <si>
    <t>aws_1hour.fid-4bbfb0ab_194841cebf7_-5391</t>
  </si>
  <si>
    <t>2023-11-26T16:00:00</t>
  </si>
  <si>
    <t>aws_1hour.fid-4bbfb0ab_194841cebf7_-51f8</t>
  </si>
  <si>
    <t>2023-11-26T17:00:00</t>
  </si>
  <si>
    <t>aws_1hour.fid-4bbfb0ab_194841cebf7_-51d6</t>
  </si>
  <si>
    <t>2023-11-26T18:00:00</t>
  </si>
  <si>
    <t>aws_1hour.fid-4bbfb0ab_194841cebf7_-5116</t>
  </si>
  <si>
    <t>2023-11-26T19:00:00</t>
  </si>
  <si>
    <t>aws_1hour.fid-4bbfb0ab_194841cebf7_-5362</t>
  </si>
  <si>
    <t>2023-11-26T20:00:00</t>
  </si>
  <si>
    <t>aws_1hour.fid-4bbfb0ab_194841cebf7_-53c9</t>
  </si>
  <si>
    <t>2023-11-26T21:00:00</t>
  </si>
  <si>
    <t>aws_1hour.fid-4bbfb0ab_194841cebf7_-52d0</t>
  </si>
  <si>
    <t>2023-11-26T22:00:00</t>
  </si>
  <si>
    <t>aws_1hour.fid-4bbfb0ab_194841cebf7_-5160</t>
  </si>
  <si>
    <t>2023-11-26T23:00:00</t>
  </si>
  <si>
    <t>aws_1hour.fid-4bbfb0ab_194841cebf7_-5192</t>
  </si>
  <si>
    <t>2023-11-27T00:00:00</t>
  </si>
  <si>
    <t>aws_1hour.fid-4bbfb0ab_194841cebf7_-5258</t>
  </si>
  <si>
    <t>2023-11-27T01:00:00</t>
  </si>
  <si>
    <t>aws_1hour.fid-4bbfb0ab_194841cebf7_-54bf</t>
  </si>
  <si>
    <t>2023-11-27T02:00:00</t>
  </si>
  <si>
    <t>aws_1hour.fid-4bbfb0ab_194841cebf7_-5191</t>
  </si>
  <si>
    <t>2023-11-27T03:00:00</t>
  </si>
  <si>
    <t>aws_1hour.fid-4bbfb0ab_194841cebf7_-5352</t>
  </si>
  <si>
    <t>2023-11-27T04:00:00</t>
  </si>
  <si>
    <t>aws_1hour.fid-4bbfb0ab_194841cebf7_-52ef</t>
  </si>
  <si>
    <t>2023-11-27T05:00:00</t>
  </si>
  <si>
    <t>aws_1hour.fid-4bbfb0ab_194841cebf7_-530a</t>
  </si>
  <si>
    <t>2023-11-27T06:00:00</t>
  </si>
  <si>
    <t>aws_1hour.fid-4bbfb0ab_194841cebf7_-50ff</t>
  </si>
  <si>
    <t>2023-11-27T07:00:00</t>
  </si>
  <si>
    <t>aws_1hour.fid-4bbfb0ab_194841cebf7_-53e8</t>
  </si>
  <si>
    <t>2023-11-27T08:00:00</t>
  </si>
  <si>
    <t>aws_1hour.fid-4bbfb0ab_194841cebf7_-52d2</t>
  </si>
  <si>
    <t>2023-11-27T09:00:00</t>
  </si>
  <si>
    <t>aws_1hour.fid-4bbfb0ab_194841cebf7_-52d3</t>
  </si>
  <si>
    <t>2023-11-27T10:00:00</t>
  </si>
  <si>
    <t>aws_1hour.fid-4bbfb0ab_194841cebf7_-5217</t>
  </si>
  <si>
    <t>2023-11-27T11:00:00</t>
  </si>
  <si>
    <t>aws_1hour.fid-4bbfb0ab_194841cebf7_-51f9</t>
  </si>
  <si>
    <t>2023-11-27T12:00:00</t>
  </si>
  <si>
    <t>aws_1hour.fid-4bbfb0ab_194841cebf7_-5255</t>
  </si>
  <si>
    <t>2023-11-27T13:00:00</t>
  </si>
  <si>
    <t>aws_1hour.fid-4bbfb0ab_194841cebf7_-5308</t>
  </si>
  <si>
    <t>2023-11-27T14:00:00</t>
  </si>
  <si>
    <t>aws_1hour.fid-4bbfb0ab_194841cebf7_-534f</t>
  </si>
  <si>
    <t>2023-11-27T15:00:00</t>
  </si>
  <si>
    <t>aws_1hour.fid-4bbfb0ab_194841cebf7_-53c7</t>
  </si>
  <si>
    <t>2023-11-27T16:00:00</t>
  </si>
  <si>
    <t>aws_1hour.fid-4bbfb0ab_194841cebf7_-51d8</t>
  </si>
  <si>
    <t>2023-11-27T17:00:00</t>
  </si>
  <si>
    <t>aws_1hour.fid-4bbfb0ab_194841cebf7_-50fd</t>
  </si>
  <si>
    <t>2023-11-27T18:00:00</t>
  </si>
  <si>
    <t>aws_1hour.fid-4bbfb0ab_194841cebf7_-544d</t>
  </si>
  <si>
    <t>2023-11-27T19:00:00</t>
  </si>
  <si>
    <t>aws_1hour.fid-4bbfb0ab_194841cebf7_-51d9</t>
  </si>
  <si>
    <t>2023-11-27T20:00:00</t>
  </si>
  <si>
    <t>aws_1hour.fid-4bbfb0ab_194841cebf7_-515d</t>
  </si>
  <si>
    <t>2023-11-27T21:00:00</t>
  </si>
  <si>
    <t>aws_1hour.fid-4bbfb0ab_194841cebf7_-5453</t>
  </si>
  <si>
    <t>2023-11-27T22:00:00</t>
  </si>
  <si>
    <t>aws_1hour.fid-4bbfb0ab_194841cebf7_-5117</t>
  </si>
  <si>
    <t>2023-11-27T23:00:00</t>
  </si>
  <si>
    <t>aws_1hour.fid-4bbfb0ab_194841cebf7_-50fe</t>
  </si>
  <si>
    <t>2023-11-28T00:00:00</t>
  </si>
  <si>
    <t>aws_1hour.fid-4bbfb0ab_194841cebf7_-5257</t>
  </si>
  <si>
    <t>2023-11-28T01:00:00</t>
  </si>
  <si>
    <t>aws_1hour.fid-4bbfb0ab_194841cebf7_-5461</t>
  </si>
  <si>
    <t>2023-11-28T02:00:00</t>
  </si>
  <si>
    <t>aws_1hour.fid-4bbfb0ab_194841cebf7_-5485</t>
  </si>
  <si>
    <t>2023-11-28T03:00:00</t>
  </si>
  <si>
    <t>aws_1hour.fid-4bbfb0ab_194841cebf7_-515a</t>
  </si>
  <si>
    <t>2023-11-28T04:00:00</t>
  </si>
  <si>
    <t>aws_1hour.fid-4bbfb0ab_194841cebf7_-53da</t>
  </si>
  <si>
    <t>2023-11-28T05:00:00</t>
  </si>
  <si>
    <t>aws_1hour.fid-4bbfb0ab_194841cebf7_-51d3</t>
  </si>
  <si>
    <t>2023-11-28T06:00:00</t>
  </si>
  <si>
    <t>aws_1hour.fid-4bbfb0ab_194841cebf7_-51d5</t>
  </si>
  <si>
    <t>2023-11-28T07:00:00</t>
  </si>
  <si>
    <t>aws_1hour.fid-4bbfb0ab_194841cebf7_-50ed</t>
  </si>
  <si>
    <t>2023-11-28T08:00:00</t>
  </si>
  <si>
    <t>aws_1hour.fid-4bbfb0ab_194841cebf7_-51d2</t>
  </si>
  <si>
    <t>2023-11-28T09:00:00</t>
  </si>
  <si>
    <t>aws_1hour.fid-4bbfb0ab_194841cebf7_-5252</t>
  </si>
  <si>
    <t>2023-11-28T10:00:00</t>
  </si>
  <si>
    <t>aws_1hour.fid-4bbfb0ab_194841cebf7_-53c5</t>
  </si>
  <si>
    <t>2023-11-28T11:00:00</t>
  </si>
  <si>
    <t>aws_1hour.fid-4bbfb0ab_194841cebf7_-5155</t>
  </si>
  <si>
    <t>2023-11-28T12:00:00</t>
  </si>
  <si>
    <t>aws_1hour.fid-4bbfb0ab_194841cebf7_-52c8</t>
  </si>
  <si>
    <t>2023-11-28T13:00:00</t>
  </si>
  <si>
    <t>aws_1hour.fid-4bbfb0ab_194841cebf7_-51d0</t>
  </si>
  <si>
    <t>2023-11-28T14:00:00</t>
  </si>
  <si>
    <t>aws_1hour.fid-4bbfb0ab_194841cebf7_-516b</t>
  </si>
  <si>
    <t>2023-11-28T15:00:00</t>
  </si>
  <si>
    <t>aws_1hour.fid-4bbfb0ab_194841cebf7_-5346</t>
  </si>
  <si>
    <t>2023-11-28T16:00:00</t>
  </si>
  <si>
    <t>aws_1hour.fid-4bbfb0ab_194841cebf7_-5212</t>
  </si>
  <si>
    <t>2023-11-28T17:00:00</t>
  </si>
  <si>
    <t>aws_1hour.fid-4bbfb0ab_194841cebf7_-5250</t>
  </si>
  <si>
    <t>2023-11-28T18:00:00</t>
  </si>
  <si>
    <t>aws_1hour.fid-4bbfb0ab_194841cebf7_-53db</t>
  </si>
  <si>
    <t>2023-11-28T19:00:00</t>
  </si>
  <si>
    <t>aws_1hour.fid-4bbfb0ab_194841cebf7_-5154</t>
  </si>
  <si>
    <t>2023-11-28T20:00:00</t>
  </si>
  <si>
    <t>aws_1hour.fid-4bbfb0ab_194841cebf7_-5445</t>
  </si>
  <si>
    <t>2023-11-28T21:00:00</t>
  </si>
  <si>
    <t>aws_1hour.fid-4bbfb0ab_194841cebf7_-51cf</t>
  </si>
  <si>
    <t>2023-11-28T22:00:00</t>
  </si>
  <si>
    <t>aws_1hour.fid-4bbfb0ab_194841cebf7_-538e</t>
  </si>
  <si>
    <t>2023-11-28T23:00:00</t>
  </si>
  <si>
    <t>aws_1hour.fid-4bbfb0ab_194841cebf7_-51ce</t>
  </si>
  <si>
    <t>2023-11-29T00:00:00</t>
  </si>
  <si>
    <t>aws_1hour.fid-4bbfb0ab_194841cebf7_-5153</t>
  </si>
  <si>
    <t>2023-11-29T01:00:00</t>
  </si>
  <si>
    <t>aws_1hour.fid-4bbfb0ab_194841cebf7_-538d</t>
  </si>
  <si>
    <t>2023-11-29T02:00:00</t>
  </si>
  <si>
    <t>aws_1hour.fid-4bbfb0ab_194841cebf7_-524f</t>
  </si>
  <si>
    <t>2023-11-29T03:00:00</t>
  </si>
  <si>
    <t>aws_1hour.fid-4bbfb0ab_194841cebf7_-52c7</t>
  </si>
  <si>
    <t>2023-11-29T04:00:00</t>
  </si>
  <si>
    <t>aws_1hour.fid-4bbfb0ab_194841cebf7_-518c</t>
  </si>
  <si>
    <t>2023-11-29T05:00:00</t>
  </si>
  <si>
    <t>aws_1hour.fid-4bbfb0ab_194841cebf7_-5306</t>
  </si>
  <si>
    <t>2023-11-29T06:00:00</t>
  </si>
  <si>
    <t>aws_1hour.fid-4bbfb0ab_194841cebf7_-53c4</t>
  </si>
  <si>
    <t>2023-11-29T07:00:00</t>
  </si>
  <si>
    <t>aws_1hour.fid-4bbfb0ab_194841cebf7_-5348</t>
  </si>
  <si>
    <t>2023-11-29T08:00:00</t>
  </si>
  <si>
    <t>aws_1hour.fid-4bbfb0ab_194841cebf7_-5253</t>
  </si>
  <si>
    <t>2023-11-29T09:00:00</t>
  </si>
  <si>
    <t>aws_1hour.fid-4bbfb0ab_194841cebf7_-5215</t>
  </si>
  <si>
    <t>2023-11-29T10:00:00</t>
  </si>
  <si>
    <t>aws_1hour.fid-4bbfb0ab_194841cebf7_-53c3</t>
  </si>
  <si>
    <t>2023-11-29T11:00:00</t>
  </si>
  <si>
    <t>aws_1hour.fid-4bbfb0ab_194841cebf7_-5289</t>
  </si>
  <si>
    <t>2023-11-29T12:00:00</t>
  </si>
  <si>
    <t>aws_1hour.fid-4bbfb0ab_194841cebf7_-5305</t>
  </si>
  <si>
    <t>2023-11-29T13:00:00</t>
  </si>
  <si>
    <t>aws_1hour.fid-4bbfb0ab_194841cebf7_-54ba</t>
  </si>
  <si>
    <t>2023-11-29T14:00:00</t>
  </si>
  <si>
    <t>aws_1hour.fid-4bbfb0ab_194841cebf7_-518b</t>
  </si>
  <si>
    <t>2023-11-29T15:00:00</t>
  </si>
  <si>
    <t>aws_1hour.fid-4bbfb0ab_194841cebf7_-5213</t>
  </si>
  <si>
    <t>2023-11-29T16:00:00</t>
  </si>
  <si>
    <t>aws_1hour.fid-4bbfb0ab_194841cebf7_-5288</t>
  </si>
  <si>
    <t>2023-11-29T17:00:00</t>
  </si>
  <si>
    <t>aws_1hour.fid-4bbfb0ab_194841cebf7_-52cd</t>
  </si>
  <si>
    <t>2023-11-29T18:00:00</t>
  </si>
  <si>
    <t>aws_1hour.fid-4bbfb0ab_194841cebf7_-5159</t>
  </si>
  <si>
    <t>2023-11-29T19:00:00</t>
  </si>
  <si>
    <t>aws_1hour.fid-4bbfb0ab_194841cebf7_-5446</t>
  </si>
  <si>
    <t>2023-11-29T20:00:00</t>
  </si>
  <si>
    <t>aws_1hour.fid-4bbfb0ab_194841cebf7_-5448</t>
  </si>
  <si>
    <t>2023-11-29T21:00:00</t>
  </si>
  <si>
    <t>aws_1hour.fid-4bbfb0ab_194841cebf7_-5347</t>
  </si>
  <si>
    <t>2023-11-29T22:00:00</t>
  </si>
  <si>
    <t>aws_1hour.fid-4bbfb0ab_194841cebf7_-5214</t>
  </si>
  <si>
    <t>2023-11-29T23:00:00</t>
  </si>
  <si>
    <t>aws_1hour.fid-4bbfb0ab_194841cebf7_-54bb</t>
  </si>
  <si>
    <t>2023-11-30T00:00:00</t>
  </si>
  <si>
    <t>aws_1hour.fid-4bbfb0ab_194841cebf7_-52cb</t>
  </si>
  <si>
    <t>2023-11-30T01:00:00</t>
  </si>
  <si>
    <t>aws_1hour.fid-4bbfb0ab_194841cebf7_-544b</t>
  </si>
  <si>
    <t>2023-11-30T02:00:00</t>
  </si>
  <si>
    <t>aws_1hour.fid-4bbfb0ab_194841cebf7_-5449</t>
  </si>
  <si>
    <t>2023-11-30T03:00:00</t>
  </si>
  <si>
    <t>aws_1hour.fid-4bbfb0ab_194841cebf7_-5115</t>
  </si>
  <si>
    <t>2023-11-30T04:00:00</t>
  </si>
  <si>
    <t>aws_1hour.fid-4bbfb0ab_194841cebf7_-518d</t>
  </si>
  <si>
    <t>2023-11-30T05:00:00</t>
  </si>
  <si>
    <t>aws_1hour.fid-4bbfb0ab_194841cebf7_-526e</t>
  </si>
  <si>
    <t>2023-11-30T06:00:00</t>
  </si>
  <si>
    <t>aws_1hour.fid-4bbfb0ab_194841cebf7_-5251</t>
  </si>
  <si>
    <t>2023-11-30T07:00:00</t>
  </si>
  <si>
    <t>aws_1hour.fid-4bbfb0ab_194841cebf7_-5349</t>
  </si>
  <si>
    <t>2023-11-30T08:00:00</t>
  </si>
  <si>
    <t>aws_1hour.fid-4bbfb0ab_194841cebf7_-52ed</t>
  </si>
  <si>
    <t>2023-11-30T09:00:00</t>
  </si>
  <si>
    <t>aws_1hour.fid-4bbfb0ab_194841cebf7_-5216</t>
  </si>
  <si>
    <t>2023-11-30T10:00:00</t>
  </si>
  <si>
    <t>aws_1hour.fid-4bbfb0ab_194841cebf7_-52c9</t>
  </si>
  <si>
    <t>2023-11-30T11:00:00</t>
  </si>
  <si>
    <t>aws_1hour.fid-4bbfb0ab_194841cebf7_-528b</t>
  </si>
  <si>
    <t>2023-11-30T12:00:00</t>
  </si>
  <si>
    <t>aws_1hour.fid-4bbfb0ab_194841cebf7_-534b</t>
  </si>
  <si>
    <t>2023-11-30T13:00:00</t>
  </si>
  <si>
    <t>aws_1hour.fid-4bbfb0ab_194841cebf7_-534a</t>
  </si>
  <si>
    <t>2023-11-30T14:00:00</t>
  </si>
  <si>
    <t>aws_1hour.fid-4bbfb0ab_194841cebf7_-5254</t>
  </si>
  <si>
    <t>2023-11-30T15:00:00</t>
  </si>
  <si>
    <t>aws_1hour.fid-4bbfb0ab_194841cebf7_-5345</t>
  </si>
  <si>
    <t>2023-11-30T16:00:00</t>
  </si>
  <si>
    <t>aws_1hour.fid-4bbfb0ab_194841cebf7_-51d4</t>
  </si>
  <si>
    <t>2023-11-30T17:00:00</t>
  </si>
  <si>
    <t>aws_1hour.fid-4bbfb0ab_194841cebf7_-52ec</t>
  </si>
  <si>
    <t>2023-11-30T18:00:00</t>
  </si>
  <si>
    <t>aws_1hour.fid-4bbfb0ab_194841cebf7_-5156</t>
  </si>
  <si>
    <t>2023-11-30T19:00:00</t>
  </si>
  <si>
    <t>aws_1hour.fid-4bbfb0ab_194841cebf7_-5447</t>
  </si>
  <si>
    <t>2023-11-30T20:00:00</t>
  </si>
  <si>
    <t>aws_1hour.fid-4bbfb0ab_194841cebf7_-52ca</t>
  </si>
  <si>
    <t>2023-11-30T21:00:00</t>
  </si>
  <si>
    <t>aws_1hour.fid-4bbfb0ab_194841cebf7_-52cc</t>
  </si>
  <si>
    <t>2023-11-30T22:00:00</t>
  </si>
  <si>
    <t>aws_1hour.fid-4bbfb0ab_194841cebf7_-53c6</t>
  </si>
  <si>
    <t>2023-11-30T23:00:00</t>
  </si>
  <si>
    <t>aws_1hour.fid-4bbfb0ab_194841cebf7_-5157</t>
  </si>
  <si>
    <t>2023-12-01T00:00:00</t>
  </si>
  <si>
    <t>aws_1hour.fid-4bbfb0ab_194841cebf7_-5483</t>
  </si>
  <si>
    <t>2023-12-01T01:00:00</t>
  </si>
  <si>
    <t>aws_1hour.fid-4bbfb0ab_194841cebf7_-52ce</t>
  </si>
  <si>
    <t>2023-12-01T02:00:00</t>
  </si>
  <si>
    <t>aws_1hour.fid-4bbfb0ab_194841cebf7_-5484</t>
  </si>
  <si>
    <t>2023-12-01T03:00:00</t>
  </si>
  <si>
    <t>aws_1hour.fid-4bbfb0ab_194841cebf7_-524e</t>
  </si>
  <si>
    <t>2023-12-01T04:00:00</t>
  </si>
  <si>
    <t>aws_1hour.fid-4bbfb0ab_194841cebf7_-52c6</t>
  </si>
  <si>
    <t>2023-12-01T05:00:00</t>
  </si>
  <si>
    <t>aws_1hour.fid-4bbfb0ab_194841cebf7_-5158</t>
  </si>
  <si>
    <t>2023-12-01T06:00:00</t>
  </si>
  <si>
    <t>aws_1hour.fid-4bbfb0ab_194841cebf7_-5307</t>
  </si>
  <si>
    <t>2023-12-01T07:00:00</t>
  </si>
  <si>
    <t>aws_1hour.fid-4bbfb0ab_194841cebf7_-5114</t>
  </si>
  <si>
    <t>2023-12-01T08:00:00</t>
  </si>
  <si>
    <t>aws_1hour.fid-4bbfb0ab_194841cebf7_-544a</t>
  </si>
  <si>
    <t>2023-12-01T09:00:00</t>
  </si>
  <si>
    <t>aws_1hour.fid-4bbfb0ab_194841cebf7_-528a</t>
  </si>
  <si>
    <t>2023-12-01T10:00:00</t>
  </si>
  <si>
    <t>aws_1hour.fid-4bbfb0ab_194841cebf7_-51d1</t>
  </si>
  <si>
    <t>2023-12-01T11:00:00</t>
  </si>
  <si>
    <t>aws_1hour.fid-4bbfb0ab_194841cebf7_-5441</t>
  </si>
  <si>
    <t>2023-12-01T12:00:00</t>
  </si>
  <si>
    <t>aws_1hour.fid-4bbfb0ab_194841cebf7_-51cb</t>
  </si>
  <si>
    <t>2023-12-01T13:00:00</t>
  </si>
  <si>
    <t>aws_1hour.fid-4bbfb0ab_194841cebf7_-5340</t>
  </si>
  <si>
    <t>2023-12-01T14:00:00</t>
  </si>
  <si>
    <t>aws_1hour.fid-4bbfb0ab_194841cebf7_-51c9</t>
  </si>
  <si>
    <t>2023-12-01T15:00:00</t>
  </si>
  <si>
    <t>aws_1hour.fid-4bbfb0ab_194841cebf7_-51ca</t>
  </si>
  <si>
    <t>2023-12-01T16:00:00</t>
  </si>
  <si>
    <t>aws_1hour.fid-4bbfb0ab_194841cebf7_-520f</t>
  </si>
  <si>
    <t>2023-12-01T17:00:00</t>
  </si>
  <si>
    <t>aws_1hour.fid-4bbfb0ab_194841cebf7_-533c</t>
  </si>
  <si>
    <t>2023-12-01T18:00:00</t>
  </si>
  <si>
    <t>aws_1hour.fid-4bbfb0ab_194841cebf7_-5444</t>
  </si>
  <si>
    <t>2023-12-01T19:00:00</t>
  </si>
  <si>
    <t>aws_1hour.fid-4bbfb0ab_194841cebf7_-538b</t>
  </si>
  <si>
    <t>2023-12-01T20:00:00</t>
  </si>
  <si>
    <t>aws_1hour.fid-4bbfb0ab_194841cebf7_-520e</t>
  </si>
  <si>
    <t>2023-12-01T21:00:00</t>
  </si>
  <si>
    <t>aws_1hour.fid-4bbfb0ab_194841cebf7_-53c1</t>
  </si>
  <si>
    <t>2023-12-01T22:00:00</t>
  </si>
  <si>
    <t>aws_1hour.fid-4bbfb0ab_194841cebf7_-524a</t>
  </si>
  <si>
    <t>2023-12-01T23:00:00</t>
  </si>
  <si>
    <t>aws_1hour.fid-4bbfb0ab_194841cebf7_-524c</t>
  </si>
  <si>
    <t>2023-12-02T00:00:00</t>
  </si>
  <si>
    <t>aws_1hour.fid-4bbfb0ab_194841cebf7_-54b9</t>
  </si>
  <si>
    <t>2023-12-02T01:00:00</t>
  </si>
  <si>
    <t>aws_1hour.fid-4bbfb0ab_194841cebf7_-51e9</t>
  </si>
  <si>
    <t>2023-12-02T02:00:00</t>
  </si>
  <si>
    <t>aws_1hour.fid-4bbfb0ab_194841cebf7_-51cc</t>
  </si>
  <si>
    <t>2023-12-02T03:00:00</t>
  </si>
  <si>
    <t>aws_1hour.fid-4bbfb0ab_194841cebf7_-5287</t>
  </si>
  <si>
    <t>2023-12-02T04:00:00</t>
  </si>
  <si>
    <t>aws_1hour.fid-4bbfb0ab_194841cebf7_-536d</t>
  </si>
  <si>
    <t>2023-12-02T05:00:00</t>
  </si>
  <si>
    <t>aws_1hour.fid-4bbfb0ab_194841cebf7_-5344</t>
  </si>
  <si>
    <t>2023-12-02T06:00:00</t>
  </si>
  <si>
    <t>aws_1hour.fid-4bbfb0ab_194841cebf7_-54b7</t>
  </si>
  <si>
    <t>2023-12-02T07:00:00</t>
  </si>
  <si>
    <t>aws_1hour.fid-4bbfb0ab_194841cebf7_-53c2</t>
  </si>
  <si>
    <t>2023-12-02T08:00:00</t>
  </si>
  <si>
    <t>aws_1hour.fid-4bbfb0ab_194841cebf7_-533e</t>
  </si>
  <si>
    <t>2023-12-02T09:00:00</t>
  </si>
  <si>
    <t>aws_1hour.fid-4bbfb0ab_194841cebf7_-5304</t>
  </si>
  <si>
    <t>2023-12-02T10:00:00</t>
  </si>
  <si>
    <t>aws_1hour.fid-4bbfb0ab_194841cebf7_-5249</t>
  </si>
  <si>
    <t>2023-12-02T11:00:00</t>
  </si>
  <si>
    <t>aws_1hour.fid-4bbfb0ab_194841cebf7_-5286</t>
  </si>
  <si>
    <t>2023-12-02T12:00:00</t>
  </si>
  <si>
    <t>aws_1hour.fid-4bbfb0ab_194841cebf7_-5246</t>
  </si>
  <si>
    <t>2023-12-02T13:00:00</t>
  </si>
  <si>
    <t>aws_1hour.fid-4bbfb0ab_194841cebf7_-533d</t>
  </si>
  <si>
    <t>2023-12-02T14:00:00</t>
  </si>
  <si>
    <t>aws_1hour.fid-4bbfb0ab_194841cebf7_-52c5</t>
  </si>
  <si>
    <t>2023-12-02T15:00:00</t>
  </si>
  <si>
    <t>aws_1hour.fid-4bbfb0ab_194841cebf7_-5211</t>
  </si>
  <si>
    <t>2023-12-02T16:00:00</t>
  </si>
  <si>
    <t>aws_1hour.fid-4bbfb0ab_194841cebf7_-5263</t>
  </si>
  <si>
    <t>2023-12-02T17:00:00</t>
  </si>
  <si>
    <t>aws_1hour.fid-4bbfb0ab_194841cebf7_-51cd</t>
  </si>
  <si>
    <t>2023-12-02T18:00:00</t>
  </si>
  <si>
    <t>aws_1hour.fid-4bbfb0ab_194841cebf7_-52c3</t>
  </si>
  <si>
    <t>2023-12-02T19:00:00</t>
  </si>
  <si>
    <t>aws_1hour.fid-4bbfb0ab_194841cebf7_-538a</t>
  </si>
  <si>
    <t>2023-12-02T20:00:00</t>
  </si>
  <si>
    <t>aws_1hour.fid-4bbfb0ab_194841cebf7_-5151</t>
  </si>
  <si>
    <t>2023-12-02T21:00:00</t>
  </si>
  <si>
    <t>aws_1hour.fid-4bbfb0ab_194841cebf7_-52eb</t>
  </si>
  <si>
    <t>2023-12-02T22:00:00</t>
  </si>
  <si>
    <t>aws_1hour.fid-4bbfb0ab_194841cebf7_-5210</t>
  </si>
  <si>
    <t>2023-12-02T23:00:00</t>
  </si>
  <si>
    <t>aws_1hour.fid-4bbfb0ab_194841cebf7_-5405</t>
  </si>
  <si>
    <t>2023-12-03T00:00:00</t>
  </si>
  <si>
    <t>aws_1hour.fid-4bbfb0ab_194841cebf7_-53e7</t>
  </si>
  <si>
    <t>2023-12-03T01:00:00</t>
  </si>
  <si>
    <t>aws_1hour.fid-4bbfb0ab_194841cebf7_-53e5</t>
  </si>
  <si>
    <t>2023-12-03T02:00:00</t>
  </si>
  <si>
    <t>aws_1hour.fid-4bbfb0ab_194841cebf7_-54b5</t>
  </si>
  <si>
    <t>2023-12-03T03:00:00</t>
  </si>
  <si>
    <t>aws_1hour.fid-4bbfb0ab_194841cebf7_-5175</t>
  </si>
  <si>
    <t>2023-12-03T04:00:00</t>
  </si>
  <si>
    <t>aws_1hour.fid-4bbfb0ab_194841cebf7_-54b2</t>
  </si>
  <si>
    <t>2023-12-03T05:00:00</t>
  </si>
  <si>
    <t>aws_1hour.fid-4bbfb0ab_194841cebf7_-5440</t>
  </si>
  <si>
    <t>2023-12-03T06:00:00</t>
  </si>
  <si>
    <t>aws_1hour.fid-4bbfb0ab_194841cebf7_-524d</t>
  </si>
  <si>
    <t>2023-12-03T07:00:00</t>
  </si>
  <si>
    <t>aws_1hour.fid-4bbfb0ab_194841cebf7_-52c4</t>
  </si>
  <si>
    <t>2023-12-03T08:00:00</t>
  </si>
  <si>
    <t>aws_1hour.fid-4bbfb0ab_194841cebf7_-5152</t>
  </si>
  <si>
    <t>2023-12-03T09:00:00</t>
  </si>
  <si>
    <t>aws_1hour.fid-4bbfb0ab_194841cebf7_-5482</t>
  </si>
  <si>
    <t>2023-12-03T10:00:00</t>
  </si>
  <si>
    <t>aws_1hour.fid-4bbfb0ab_194841cebf7_-546c</t>
  </si>
  <si>
    <t>2023-12-03T11:00:00</t>
  </si>
  <si>
    <t>aws_1hour.fid-4bbfb0ab_194841cebf7_-52ea</t>
  </si>
  <si>
    <t>2023-12-03T12:00:00</t>
  </si>
  <si>
    <t>aws_1hour.fid-4bbfb0ab_194841cebf7_-524b</t>
  </si>
  <si>
    <t>2023-12-03T13:00:00</t>
  </si>
  <si>
    <t>aws_1hour.fid-4bbfb0ab_194841cebf7_-5248</t>
  </si>
  <si>
    <t>2023-12-03T14:00:00</t>
  </si>
  <si>
    <t>aws_1hour.fid-4bbfb0ab_194841cebf7_-5247</t>
  </si>
  <si>
    <t>2023-12-03T15:00:00</t>
  </si>
  <si>
    <t>aws_1hour.fid-4bbfb0ab_194841cebf7_-50fc</t>
  </si>
  <si>
    <t>2023-12-03T16:00:00</t>
  </si>
  <si>
    <t>aws_1hour.fid-4bbfb0ab_194841cebf7_-5343</t>
  </si>
  <si>
    <t>2023-12-03T17:00:00</t>
  </si>
  <si>
    <t>aws_1hour.fid-4bbfb0ab_194841cebf7_-5262</t>
  </si>
  <si>
    <t>2023-12-03T18:00:00</t>
  </si>
  <si>
    <t>aws_1hour.fid-4bbfb0ab_194841cebf7_-54b3</t>
  </si>
  <si>
    <t>2023-12-03T19:00:00</t>
  </si>
  <si>
    <t>aws_1hour.fid-4bbfb0ab_194841cebf7_-54b4</t>
  </si>
  <si>
    <t>2023-12-03T20:00:00</t>
  </si>
  <si>
    <t>aws_1hour.fid-4bbfb0ab_194841cebf7_-53e6</t>
  </si>
  <si>
    <t>2023-12-03T21:00:00</t>
  </si>
  <si>
    <t>aws_1hour.fid-4bbfb0ab_194841cebf7_-5342</t>
  </si>
  <si>
    <t>2023-12-03T22:00:00</t>
  </si>
  <si>
    <t>aws_1hour.fid-4bbfb0ab_194841cebf7_-5442</t>
  </si>
  <si>
    <t>2023-12-03T23:00:00</t>
  </si>
  <si>
    <t>aws_1hour.fid-4bbfb0ab_194841cebf7_-533f</t>
  </si>
  <si>
    <t>2023-12-04T00:00:00</t>
  </si>
  <si>
    <t>aws_1hour.fid-4bbfb0ab_194841cebf7_-5406</t>
  </si>
  <si>
    <t>2023-12-04T01:00:00</t>
  </si>
  <si>
    <t>aws_1hour.fid-4bbfb0ab_194841cebf7_-536c</t>
  </si>
  <si>
    <t>2023-12-04T02:00:00</t>
  </si>
  <si>
    <t>aws_1hour.fid-4bbfb0ab_194841cebf7_-536b</t>
  </si>
  <si>
    <t>2023-12-04T03:00:00</t>
  </si>
  <si>
    <t>aws_1hour.fid-4bbfb0ab_194841cebf7_-53c0</t>
  </si>
  <si>
    <t>2023-12-04T04:00:00</t>
  </si>
  <si>
    <t>aws_1hour.fid-4bbfb0ab_194841cebf7_-54b8</t>
  </si>
  <si>
    <t>2023-12-04T05:00:00</t>
  </si>
  <si>
    <t>aws_1hour.fid-4bbfb0ab_194841cebf7_-538c</t>
  </si>
  <si>
    <t>2023-12-04T06:00:00</t>
  </si>
  <si>
    <t>aws_1hour.fid-4bbfb0ab_194841cebf7_-526d</t>
  </si>
  <si>
    <t>2023-12-04T07:00:00</t>
  </si>
  <si>
    <t>aws_1hour.fid-4bbfb0ab_194841cebf7_-52c1</t>
  </si>
  <si>
    <t>2023-12-04T08:00:00</t>
  </si>
  <si>
    <t>aws_1hour.fid-4bbfb0ab_194841cebf7_-5443</t>
  </si>
  <si>
    <t>2023-12-04T09:00:00</t>
  </si>
  <si>
    <t>aws_1hour.fid-4bbfb0ab_194841cebf7_-5285</t>
  </si>
  <si>
    <t>2023-12-04T10:00:00</t>
  </si>
  <si>
    <t>aws_1hour.fid-4bbfb0ab_194841cebf7_-54b6</t>
  </si>
  <si>
    <t>2023-12-04T11:00:00</t>
  </si>
  <si>
    <t>aws_1hour.fid-4bbfb0ab_194841cebf7_-5341</t>
  </si>
  <si>
    <t>2023-12-04T12:00:00</t>
  </si>
  <si>
    <t>aws_1hour.fid-4bbfb0ab_194841cebf7_-52c2</t>
  </si>
  <si>
    <t>2023-12-04T13:00:00</t>
  </si>
  <si>
    <t>aws_1hour.fid-4bbfb0ab_194841cebf7_-5481</t>
  </si>
  <si>
    <t>2023-12-04T14:00:00</t>
  </si>
  <si>
    <t>aws_1hour.fid-4bbfb0ab_194841cebf7_-5261</t>
  </si>
  <si>
    <t>2023-12-04T15:00:00</t>
  </si>
  <si>
    <t>aws_1hour.fid-4bbfb0ab_194841cebf7_-5113</t>
  </si>
  <si>
    <t>2023-12-04T16:00:00</t>
  </si>
  <si>
    <t>aws_1hour.fid-4bbfb0ab_194841cebf7_-5388</t>
  </si>
  <si>
    <t>2023-12-04T17:00:00</t>
  </si>
  <si>
    <t>aws_1hour.fid-4bbfb0ab_194841cebf7_-514d</t>
  </si>
  <si>
    <t>2023-12-04T18:00:00</t>
  </si>
  <si>
    <t>aws_1hour.fid-4bbfb0ab_194841cebf7_-5334</t>
  </si>
  <si>
    <t>2023-12-04T19:00:00</t>
  </si>
  <si>
    <t>aws_1hour.fid-4bbfb0ab_194841cebf7_-543b</t>
  </si>
  <si>
    <t>2023-12-04T20:00:00</t>
  </si>
  <si>
    <t>aws_1hour.fid-4bbfb0ab_194841cebf7_-514e</t>
  </si>
  <si>
    <t>2023-12-04T21:00:00</t>
  </si>
  <si>
    <t>aws_1hour.fid-4bbfb0ab_194841cebf7_-5243</t>
  </si>
  <si>
    <t>2023-12-04T22:00:00</t>
  </si>
  <si>
    <t>aws_1hour.fid-4bbfb0ab_194841cebf7_-54af</t>
  </si>
  <si>
    <t>2023-12-04T23:00:00</t>
  </si>
  <si>
    <t>aws_1hour.fid-4bbfb0ab_194841cebf7_-533b</t>
  </si>
  <si>
    <t>2023-12-05T00:00:00</t>
  </si>
  <si>
    <t>aws_1hour.fid-4bbfb0ab_194841cebf7_-53bf</t>
  </si>
  <si>
    <t>2023-12-05T01:00:00</t>
  </si>
  <si>
    <t>aws_1hour.fid-4bbfb0ab_194841cebf7_-50fb</t>
  </si>
  <si>
    <t>2023-12-05T02:00:00</t>
  </si>
  <si>
    <t>aws_1hour.fid-4bbfb0ab_194841cebf7_-543a</t>
  </si>
  <si>
    <t>2023-12-05T03:00:00</t>
  </si>
  <si>
    <t>aws_1hour.fid-4bbfb0ab_194841cebf7_-52d8</t>
  </si>
  <si>
    <t>2023-12-05T04:00:00</t>
  </si>
  <si>
    <t>aws_1hour.fid-4bbfb0ab_194841cebf7_-536a</t>
  </si>
  <si>
    <t>2023-12-05T05:00:00</t>
  </si>
  <si>
    <t>aws_1hour.fid-4bbfb0ab_194841cebf7_-51f7</t>
  </si>
  <si>
    <t>2023-12-05T06:00:00</t>
  </si>
  <si>
    <t>aws_1hour.fid-4bbfb0ab_194841cebf7_-51c8</t>
  </si>
  <si>
    <t>2023-12-05T07:00:00</t>
  </si>
  <si>
    <t>aws_1hour.fid-4bbfb0ab_194841cebf7_-5245</t>
  </si>
  <si>
    <t>2023-12-05T08:00:00</t>
  </si>
  <si>
    <t>aws_1hour.fid-4bbfb0ab_194841cebf7_-546a</t>
  </si>
  <si>
    <t>2023-12-05T09:00:00</t>
  </si>
  <si>
    <t>aws_1hour.fid-4bbfb0ab_194841cebf7_-5369</t>
  </si>
  <si>
    <t>2023-12-05T10:00:00</t>
  </si>
  <si>
    <t>aws_1hour.fid-4bbfb0ab_194841cebf7_-53be</t>
  </si>
  <si>
    <t>2023-12-05T11:00:00</t>
  </si>
  <si>
    <t>aws_1hour.fid-4bbfb0ab_194841cebf7_-514f</t>
  </si>
  <si>
    <t>2023-12-05T12:00:00</t>
  </si>
  <si>
    <t>aws_1hour.fid-4bbfb0ab_194841cebf7_-5338</t>
  </si>
  <si>
    <t>2023-12-05T13:00:00</t>
  </si>
  <si>
    <t>aws_1hour.fid-4bbfb0ab_194841cebf7_-5148</t>
  </si>
  <si>
    <t>2023-12-05T14:00:00</t>
  </si>
  <si>
    <t>aws_1hour.fid-4bbfb0ab_194841cebf7_-5400</t>
  </si>
  <si>
    <t>2023-12-05T15:00:00</t>
  </si>
  <si>
    <t>aws_1hour.fid-4bbfb0ab_194841cebf7_-50ec</t>
  </si>
  <si>
    <t>2023-12-05T16:00:00</t>
  </si>
  <si>
    <t>aws_1hour.fid-4bbfb0ab_194841cebf7_-5244</t>
  </si>
  <si>
    <t>2023-12-05T17:00:00</t>
  </si>
  <si>
    <t>aws_1hour.fid-4bbfb0ab_194841cebf7_-51c5</t>
  </si>
  <si>
    <t>2023-12-05T18:00:00</t>
  </si>
  <si>
    <t>aws_1hour.fid-4bbfb0ab_194841cebf7_-54b0</t>
  </si>
  <si>
    <t>2023-12-05T19:00:00</t>
  </si>
  <si>
    <t>aws_1hour.fid-4bbfb0ab_194841cebf7_-5282</t>
  </si>
  <si>
    <t>2023-12-05T20:00:00</t>
  </si>
  <si>
    <t>aws_1hour.fid-4bbfb0ab_194841cebf7_-518a</t>
  </si>
  <si>
    <t>2023-12-05T21:00:00</t>
  </si>
  <si>
    <t>aws_1hour.fid-4bbfb0ab_194841cebf7_-5402</t>
  </si>
  <si>
    <t>2023-12-05T22:00:00</t>
  </si>
  <si>
    <t>aws_1hour.fid-4bbfb0ab_194841cebf7_-543d</t>
  </si>
  <si>
    <t>2023-12-05T23:00:00</t>
  </si>
  <si>
    <t>aws_1hour.fid-4bbfb0ab_194841cebf7_-543c</t>
  </si>
  <si>
    <t>2023-12-06T00:00:00</t>
  </si>
  <si>
    <t>aws_1hour.fid-4bbfb0ab_194841cebf7_-5404</t>
  </si>
  <si>
    <t>2023-12-06T01:00:00</t>
  </si>
  <si>
    <t>aws_1hour.fid-4bbfb0ab_194841cebf7_-54b1</t>
  </si>
  <si>
    <t>2023-12-06T02:00:00</t>
  </si>
  <si>
    <t>aws_1hour.fid-4bbfb0ab_194841cebf7_-53d9</t>
  </si>
  <si>
    <t>2023-12-06T03:00:00</t>
  </si>
  <si>
    <t>aws_1hour.fid-4bbfb0ab_194841cebf7_-520c</t>
  </si>
  <si>
    <t>2023-12-06T04:00:00</t>
  </si>
  <si>
    <t>aws_1hour.fid-4bbfb0ab_194841cebf7_-51e3</t>
  </si>
  <si>
    <t>2023-12-06T05:00:00</t>
  </si>
  <si>
    <t>aws_1hour.fid-4bbfb0ab_194841cebf7_-52be</t>
  </si>
  <si>
    <t>2023-12-06T06:00:00</t>
  </si>
  <si>
    <t>aws_1hour.fid-4bbfb0ab_194841cebf7_-5336</t>
  </si>
  <si>
    <t>2023-12-06T07:00:00</t>
  </si>
  <si>
    <t>aws_1hour.fid-4bbfb0ab_194841cebf7_-51c3</t>
  </si>
  <si>
    <t>2023-12-06T08:00:00</t>
  </si>
  <si>
    <t>aws_1hour.fid-4bbfb0ab_194841cebf7_-52bf</t>
  </si>
  <si>
    <t>2023-12-06T09:00:00</t>
  </si>
  <si>
    <t>aws_1hour.fid-4bbfb0ab_194841cebf7_-52bd</t>
  </si>
  <si>
    <t>2023-12-06T10:00:00</t>
  </si>
  <si>
    <t>aws_1hour.fid-4bbfb0ab_194841cebf7_-514b</t>
  </si>
  <si>
    <t>2023-12-06T11:00:00</t>
  </si>
  <si>
    <t>aws_1hour.fid-4bbfb0ab_194841cebf7_-526c</t>
  </si>
  <si>
    <t>2023-12-06T12:00:00</t>
  </si>
  <si>
    <t>aws_1hour.fid-4bbfb0ab_194841cebf7_-5403</t>
  </si>
  <si>
    <t>2023-12-06T13:00:00</t>
  </si>
  <si>
    <t>aws_1hour.fid-4bbfb0ab_194841cebf7_-5339</t>
  </si>
  <si>
    <t>2023-12-06T14:00:00</t>
  </si>
  <si>
    <t>aws_1hour.fid-4bbfb0ab_194841cebf7_-543f</t>
  </si>
  <si>
    <t>2023-12-06T15:00:00</t>
  </si>
  <si>
    <t>aws_1hour.fid-4bbfb0ab_194841cebf7_-5149</t>
  </si>
  <si>
    <t>2023-12-06T16:00:00</t>
  </si>
  <si>
    <t>aws_1hour.fid-4bbfb0ab_194841cebf7_-52e8</t>
  </si>
  <si>
    <t>2023-12-06T17:00:00</t>
  </si>
  <si>
    <t>aws_1hour.fid-4bbfb0ab_194841cebf7_-5389</t>
  </si>
  <si>
    <t>2023-12-06T18:00:00</t>
  </si>
  <si>
    <t>aws_1hour.fid-4bbfb0ab_194841cebf7_-533a</t>
  </si>
  <si>
    <t>2023-12-06T19:00:00</t>
  </si>
  <si>
    <t>aws_1hour.fid-4bbfb0ab_194841cebf7_-5150</t>
  </si>
  <si>
    <t>2023-12-06T20:00:00</t>
  </si>
  <si>
    <t>aws_1hour.fid-4bbfb0ab_194841cebf7_-514a</t>
  </si>
  <si>
    <t>2023-12-06T21:00:00</t>
  </si>
  <si>
    <t>aws_1hour.fid-4bbfb0ab_194841cebf7_-52c0</t>
  </si>
  <si>
    <t>2023-12-06T22:00:00</t>
  </si>
  <si>
    <t>aws_1hour.fid-4bbfb0ab_194841cebf7_-5303</t>
  </si>
  <si>
    <t>2023-12-06T23:00:00</t>
  </si>
  <si>
    <t>aws_1hour.fid-4bbfb0ab_194841cebf7_-546b</t>
  </si>
  <si>
    <t>2023-12-07T00:00:00</t>
  </si>
  <si>
    <t>aws_1hour.fid-4bbfb0ab_194841cebf7_-5335</t>
  </si>
  <si>
    <t>2023-12-07T01:00:00</t>
  </si>
  <si>
    <t>aws_1hour.fid-4bbfb0ab_194841cebf7_-51e8</t>
  </si>
  <si>
    <t>2023-12-07T02:00:00</t>
  </si>
  <si>
    <t>aws_1hour.fid-4bbfb0ab_194841cebf7_-52e9</t>
  </si>
  <si>
    <t>2023-12-07T03:00:00</t>
  </si>
  <si>
    <t>aws_1hour.fid-4bbfb0ab_194841cebf7_-51c6</t>
  </si>
  <si>
    <t>2023-12-07T04:00:00</t>
  </si>
  <si>
    <t>aws_1hour.fid-4bbfb0ab_194841cebf7_-5111</t>
  </si>
  <si>
    <t>2023-12-07T05:00:00</t>
  </si>
  <si>
    <t>aws_1hour.fid-4bbfb0ab_194841cebf7_-543e</t>
  </si>
  <si>
    <t>2023-12-07T06:00:00</t>
  </si>
  <si>
    <t>aws_1hour.fid-4bbfb0ab_194841cebf7_-5283</t>
  </si>
  <si>
    <t>2023-12-07T07:00:00</t>
  </si>
  <si>
    <t>aws_1hour.fid-4bbfb0ab_194841cebf7_-520d</t>
  </si>
  <si>
    <t>2023-12-07T08:00:00</t>
  </si>
  <si>
    <t>aws_1hour.fid-4bbfb0ab_194841cebf7_-5284</t>
  </si>
  <si>
    <t>2023-12-07T09:00:00</t>
  </si>
  <si>
    <t>aws_1hour.fid-4bbfb0ab_194841cebf7_-5337</t>
  </si>
  <si>
    <t>2023-12-07T10:00:00</t>
  </si>
  <si>
    <t>aws_1hour.fid-4bbfb0ab_194841cebf7_-51c4</t>
  </si>
  <si>
    <t>2023-12-07T11:00:00</t>
  </si>
  <si>
    <t>aws_1hour.fid-4bbfb0ab_194841cebf7_-5480</t>
  </si>
  <si>
    <t>2023-12-07T12:00:00</t>
  </si>
  <si>
    <t>aws_1hour.fid-4bbfb0ab_194841cebf7_-5401</t>
  </si>
  <si>
    <t>2023-12-07T13:00:00</t>
  </si>
  <si>
    <t>aws_1hour.fid-4bbfb0ab_194841cebf7_-514c</t>
  </si>
  <si>
    <t>2023-12-07T14:00:00</t>
  </si>
  <si>
    <t>aws_1hour.fid-4bbfb0ab_194841cebf7_-53e4</t>
  </si>
  <si>
    <t>2023-12-07T15:00:00</t>
  </si>
  <si>
    <t>aws_1hour.fid-4bbfb0ab_194841cebf7_-51c7</t>
  </si>
  <si>
    <t>2023-12-07T16:00:00</t>
  </si>
  <si>
    <t>aws_1hour.fid-4bbfb0ab_194841cebf7_-5112</t>
  </si>
  <si>
    <t>2023-12-07T17:00:00</t>
  </si>
  <si>
    <t>aws_1hour.fid-4bbfb0ab_194841cebf7_-51f6</t>
  </si>
  <si>
    <t>2023-12-07T18:00:00</t>
  </si>
  <si>
    <t>aws_1hour.fid-4bbfb0ab_194841cebf7_-510e</t>
  </si>
  <si>
    <t>2023-12-07T19:00:00</t>
  </si>
  <si>
    <t>aws_1hour.fid-4bbfb0ab_194841cebf7_-5331</t>
  </si>
  <si>
    <t>2023-12-07T20:00:00</t>
  </si>
  <si>
    <t>aws_1hour.fid-4bbfb0ab_194841cebf7_-5187</t>
  </si>
  <si>
    <t>2023-12-07T21:00:00</t>
  </si>
  <si>
    <t>aws_1hour.fid-4bbfb0ab_194841cebf7_-52b9</t>
  </si>
  <si>
    <t>2023-12-07T22:00:00</t>
  </si>
  <si>
    <t>aws_1hour.fid-4bbfb0ab_194841cebf7_-53e3</t>
  </si>
  <si>
    <t>2023-12-07T23:00:00</t>
  </si>
  <si>
    <t>aws_1hour.fid-4bbfb0ab_194841cebf7_-510d</t>
  </si>
  <si>
    <t>2023-12-08T00:00:00</t>
  </si>
  <si>
    <t>aws_1hour.fid-4bbfb0ab_194841cebf7_-5435</t>
  </si>
  <si>
    <t>2023-12-08T01:00:00</t>
  </si>
  <si>
    <t>aws_1hour.fid-4bbfb0ab_194841cebf7_-523d</t>
  </si>
  <si>
    <t>2023-12-08T02:00:00</t>
  </si>
  <si>
    <t>aws_1hour.fid-4bbfb0ab_194841cebf7_-5439</t>
  </si>
  <si>
    <t>2023-12-08T03:00:00</t>
  </si>
  <si>
    <t>aws_1hour.fid-4bbfb0ab_194841cebf7_-52ba</t>
  </si>
  <si>
    <t>2023-12-08T04:00:00</t>
  </si>
  <si>
    <t>aws_1hour.fid-4bbfb0ab_194841cebf7_-54ab</t>
  </si>
  <si>
    <t>2023-12-08T05:00:00</t>
  </si>
  <si>
    <t>aws_1hour.fid-4bbfb0ab_194841cebf7_-5145</t>
  </si>
  <si>
    <t>2023-12-08T06:00:00</t>
  </si>
  <si>
    <t>aws_1hour.fid-4bbfb0ab_194841cebf7_-5189</t>
  </si>
  <si>
    <t>2023-12-08T07:00:00</t>
  </si>
  <si>
    <t>aws_1hour.fid-4bbfb0ab_194841cebf7_-5242</t>
  </si>
  <si>
    <t>2023-12-08T08:00:00</t>
  </si>
  <si>
    <t>aws_1hour.fid-4bbfb0ab_194841cebf7_-532f</t>
  </si>
  <si>
    <t>2023-12-08T09:00:00</t>
  </si>
  <si>
    <t>aws_1hour.fid-4bbfb0ab_194841cebf7_-53bc</t>
  </si>
  <si>
    <t>2023-12-08T10:00:00</t>
  </si>
  <si>
    <t>aws_1hour.fid-4bbfb0ab_194841cebf7_-5188</t>
  </si>
  <si>
    <t>2023-12-08T11:00:00</t>
  </si>
  <si>
    <t>aws_1hour.fid-4bbfb0ab_194841cebf7_-523e</t>
  </si>
  <si>
    <t>2023-12-08T12:00:00</t>
  </si>
  <si>
    <t>aws_1hour.fid-4bbfb0ab_194841cebf7_-5174</t>
  </si>
  <si>
    <t>2023-12-08T13:00:00</t>
  </si>
  <si>
    <t>aws_1hour.fid-4bbfb0ab_194841cebf7_-5241</t>
  </si>
  <si>
    <t>2023-12-08T14:00:00</t>
  </si>
  <si>
    <t>aws_1hour.fid-4bbfb0ab_194841cebf7_-5110</t>
  </si>
  <si>
    <t>2023-12-08T15:00:00</t>
  </si>
  <si>
    <t>aws_1hour.fid-4bbfb0ab_194841cebf7_-5437</t>
  </si>
  <si>
    <t>2023-12-08T16:00:00</t>
  </si>
  <si>
    <t>aws_1hour.fid-4bbfb0ab_194841cebf7_-5146</t>
  </si>
  <si>
    <t>2023-12-08T17:00:00</t>
  </si>
  <si>
    <t>aws_1hour.fid-4bbfb0ab_194841cebf7_-5386</t>
  </si>
  <si>
    <t>2023-12-08T18:00:00</t>
  </si>
  <si>
    <t>aws_1hour.fid-4bbfb0ab_194841cebf7_-51e7</t>
  </si>
  <si>
    <t>2023-12-08T19:00:00</t>
  </si>
  <si>
    <t>aws_1hour.fid-4bbfb0ab_194841cebf7_-532e</t>
  </si>
  <si>
    <t>2023-12-08T20:00:00</t>
  </si>
  <si>
    <t>aws_1hour.fid-4bbfb0ab_194841cebf7_-51c1</t>
  </si>
  <si>
    <t>2023-12-08T21:00:00</t>
  </si>
  <si>
    <t>aws_1hour.fid-4bbfb0ab_194841cebf7_-53b7</t>
  </si>
  <si>
    <t>2023-12-08T22:00:00</t>
  </si>
  <si>
    <t>aws_1hour.fid-4bbfb0ab_194841cebf7_-52e7</t>
  </si>
  <si>
    <t>2023-12-08T23:00:00</t>
  </si>
  <si>
    <t>aws_1hour.fid-4bbfb0ab_194841cebf7_-5300</t>
  </si>
  <si>
    <t>2023-12-09T00:00:00</t>
  </si>
  <si>
    <t>aws_1hour.fid-4bbfb0ab_194841cebf7_-520a</t>
  </si>
  <si>
    <t>2023-12-09T01:00:00</t>
  </si>
  <si>
    <t>aws_1hour.fid-4bbfb0ab_194841cebf7_-5260</t>
  </si>
  <si>
    <t>2023-12-09T02:00:00</t>
  </si>
  <si>
    <t>aws_1hour.fid-4bbfb0ab_194841cebf7_-53b6</t>
  </si>
  <si>
    <t>2023-12-09T03:00:00</t>
  </si>
  <si>
    <t>aws_1hour.fid-4bbfb0ab_194841cebf7_-525f</t>
  </si>
  <si>
    <t>2023-12-09T04:00:00</t>
  </si>
  <si>
    <t>aws_1hour.fid-4bbfb0ab_194841cebf7_-5330</t>
  </si>
  <si>
    <t>2023-12-09T05:00:00</t>
  </si>
  <si>
    <t>aws_1hour.fid-4bbfb0ab_194841cebf7_-5240</t>
  </si>
  <si>
    <t>2023-12-09T06:00:00</t>
  </si>
  <si>
    <t>aws_1hour.fid-4bbfb0ab_194841cebf7_-51bd</t>
  </si>
  <si>
    <t>2023-12-09T07:00:00</t>
  </si>
  <si>
    <t>aws_1hour.fid-4bbfb0ab_194841cebf7_-520b</t>
  </si>
  <si>
    <t>2023-12-09T08:00:00</t>
  </si>
  <si>
    <t>aws_1hour.fid-4bbfb0ab_194841cebf7_-5361</t>
  </si>
  <si>
    <t>2023-12-09T09:00:00</t>
  </si>
  <si>
    <t>aws_1hour.fid-4bbfb0ab_194841cebf7_-523f</t>
  </si>
  <si>
    <t>2023-12-09T10:00:00</t>
  </si>
  <si>
    <t>aws_1hour.fid-4bbfb0ab_194841cebf7_-5469</t>
  </si>
  <si>
    <t>2023-12-09T11:00:00</t>
  </si>
  <si>
    <t>aws_1hour.fid-4bbfb0ab_194841cebf7_-526b</t>
  </si>
  <si>
    <t>2023-12-09T12:00:00</t>
  </si>
  <si>
    <t>aws_1hour.fid-4bbfb0ab_194841cebf7_-5144</t>
  </si>
  <si>
    <t>2023-12-09T13:00:00</t>
  </si>
  <si>
    <t>aws_1hour.fid-4bbfb0ab_194841cebf7_-51c0</t>
  </si>
  <si>
    <t>2023-12-09T14:00:00</t>
  </si>
  <si>
    <t>aws_1hour.fid-4bbfb0ab_194841cebf7_-5332</t>
  </si>
  <si>
    <t>2023-12-09T15:00:00</t>
  </si>
  <si>
    <t>aws_1hour.fid-4bbfb0ab_194841cebf7_-5209</t>
  </si>
  <si>
    <t>2023-12-09T16:00:00</t>
  </si>
  <si>
    <t>aws_1hour.fid-4bbfb0ab_194841cebf7_-51c2</t>
  </si>
  <si>
    <t>2023-12-09T17:00:00</t>
  </si>
  <si>
    <t>aws_1hour.fid-4bbfb0ab_194841cebf7_-5147</t>
  </si>
  <si>
    <t>2023-12-09T18:00:00</t>
  </si>
  <si>
    <t>aws_1hour.fid-4bbfb0ab_194841cebf7_-510f</t>
  </si>
  <si>
    <t>2023-12-09T19:00:00</t>
  </si>
  <si>
    <t>aws_1hour.fid-4bbfb0ab_194841cebf7_-5333</t>
  </si>
  <si>
    <t>2023-12-09T20:00:00</t>
  </si>
  <si>
    <t>aws_1hour.fid-4bbfb0ab_194841cebf7_-52bc</t>
  </si>
  <si>
    <t>2023-12-09T21:00:00</t>
  </si>
  <si>
    <t>aws_1hour.fid-4bbfb0ab_194841cebf7_-53bd</t>
  </si>
  <si>
    <t>2023-12-09T22:00:00</t>
  </si>
  <si>
    <t>aws_1hour.fid-4bbfb0ab_194841cebf7_-5387</t>
  </si>
  <si>
    <t>2023-12-09T23:00:00</t>
  </si>
  <si>
    <t>aws_1hour.fid-4bbfb0ab_194841cebf7_-53b8</t>
  </si>
  <si>
    <t>2023-12-10T00:00:00</t>
  </si>
  <si>
    <t>aws_1hour.fid-4bbfb0ab_194841cebf7_-51bc</t>
  </si>
  <si>
    <t>2023-12-10T01:00:00</t>
  </si>
  <si>
    <t>aws_1hour.fid-4bbfb0ab_194841cebf7_-5301</t>
  </si>
  <si>
    <t>2023-12-10T02:00:00</t>
  </si>
  <si>
    <t>aws_1hour.fid-4bbfb0ab_194841cebf7_-5280</t>
  </si>
  <si>
    <t>2023-12-10T03:00:00</t>
  </si>
  <si>
    <t>aws_1hour.fid-4bbfb0ab_194841cebf7_-535a</t>
  </si>
  <si>
    <t>2023-12-10T04:00:00</t>
  </si>
  <si>
    <t>aws_1hour.fid-4bbfb0ab_194841cebf7_-527f</t>
  </si>
  <si>
    <t>2023-12-10T05:00:00</t>
  </si>
  <si>
    <t>aws_1hour.fid-4bbfb0ab_194841cebf7_-53ba</t>
  </si>
  <si>
    <t>2023-12-10T06:00:00</t>
  </si>
  <si>
    <t>aws_1hour.fid-4bbfb0ab_194841cebf7_-53b9</t>
  </si>
  <si>
    <t>2023-12-10T07:00:00</t>
  </si>
  <si>
    <t>aws_1hour.fid-4bbfb0ab_194841cebf7_-54ac</t>
  </si>
  <si>
    <t>2023-12-10T08:00:00</t>
  </si>
  <si>
    <t>aws_1hour.fid-4bbfb0ab_194841cebf7_-5385</t>
  </si>
  <si>
    <t>2023-12-10T09:00:00</t>
  </si>
  <si>
    <t>aws_1hour.fid-4bbfb0ab_194841cebf7_-54ae</t>
  </si>
  <si>
    <t>2023-12-10T10:00:00</t>
  </si>
  <si>
    <t>aws_1hour.fid-4bbfb0ab_194841cebf7_-5281</t>
  </si>
  <si>
    <t>2023-12-10T11:00:00</t>
  </si>
  <si>
    <t>aws_1hour.fid-4bbfb0ab_194841cebf7_-5436</t>
  </si>
  <si>
    <t>2023-12-10T12:00:00</t>
  </si>
  <si>
    <t>aws_1hour.fid-4bbfb0ab_194841cebf7_-53bb</t>
  </si>
  <si>
    <t>2023-12-10T13:00:00</t>
  </si>
  <si>
    <t>aws_1hour.fid-4bbfb0ab_194841cebf7_-51bf</t>
  </si>
  <si>
    <t>2023-12-10T14:00:00</t>
  </si>
  <si>
    <t>aws_1hour.fid-4bbfb0ab_194841cebf7_-5302</t>
  </si>
  <si>
    <t>2023-12-10T15:00:00</t>
  </si>
  <si>
    <t>aws_1hour.fid-4bbfb0ab_194841cebf7_-52ff</t>
  </si>
  <si>
    <t>2023-12-10T16:00:00</t>
  </si>
  <si>
    <t>aws_1hour.fid-4bbfb0ab_194841cebf7_-53ff</t>
  </si>
  <si>
    <t>2023-12-10T17:00:00</t>
  </si>
  <si>
    <t>aws_1hour.fid-4bbfb0ab_194841cebf7_-5173</t>
  </si>
  <si>
    <t>2023-12-10T18:00:00</t>
  </si>
  <si>
    <t>aws_1hour.fid-4bbfb0ab_194841cebf7_-52bb</t>
  </si>
  <si>
    <t>2023-12-10T19:00:00</t>
  </si>
  <si>
    <t>aws_1hour.fid-4bbfb0ab_194841cebf7_-53d2</t>
  </si>
  <si>
    <t>2023-12-10T20:00:00</t>
  </si>
  <si>
    <t>aws_1hour.fid-4bbfb0ab_194841cebf7_-53fe</t>
  </si>
  <si>
    <t>2023-12-10T21:00:00</t>
  </si>
  <si>
    <t>aws_1hour.fid-4bbfb0ab_194841cebf7_-54ad</t>
  </si>
  <si>
    <t>2023-12-10T22:00:00</t>
  </si>
  <si>
    <t>aws_1hour.fid-4bbfb0ab_194841cebf7_-5438</t>
  </si>
  <si>
    <t>2023-12-10T23:00:00</t>
  </si>
  <si>
    <t>aws_1hour.fid-4bbfb0ab_194841cebf7_-51be</t>
  </si>
  <si>
    <t>2023-12-11T00:00:00</t>
  </si>
  <si>
    <t>aws_1hour.fid-4bbfb0ab_194841cebf7_-5185</t>
  </si>
  <si>
    <t>2023-12-11T01:00:00</t>
  </si>
  <si>
    <t>aws_1hour.fid-4bbfb0ab_194841cebf7_-5237</t>
  </si>
  <si>
    <t>2023-12-11T02:00:00</t>
  </si>
  <si>
    <t>aws_1hour.fid-4bbfb0ab_194841cebf7_-52b7</t>
  </si>
  <si>
    <t>2023-12-11T03:00:00</t>
  </si>
  <si>
    <t>aws_1hour.fid-4bbfb0ab_194841cebf7_-50e7</t>
  </si>
  <si>
    <t>2023-12-11T04:00:00</t>
  </si>
  <si>
    <t>aws_1hour.fid-4bbfb0ab_194841cebf7_-52e5</t>
  </si>
  <si>
    <t>2023-12-11T05:00:00</t>
  </si>
  <si>
    <t>aws_1hour.fid-4bbfb0ab_194841cebf7_-523b</t>
  </si>
  <si>
    <t>2023-12-11T06:00:00</t>
  </si>
  <si>
    <t>aws_1hour.fid-4bbfb0ab_194841cebf7_-54a5</t>
  </si>
  <si>
    <t>2023-12-11T07:00:00</t>
  </si>
  <si>
    <t>aws_1hour.fid-4bbfb0ab_194841cebf7_-5172</t>
  </si>
  <si>
    <t>2023-12-11T08:00:00</t>
  </si>
  <si>
    <t>aws_1hour.fid-4bbfb0ab_194841cebf7_-53b2</t>
  </si>
  <si>
    <t>2023-12-11T09:00:00</t>
  </si>
  <si>
    <t>aws_1hour.fid-4bbfb0ab_194841cebf7_-547d</t>
  </si>
  <si>
    <t>2023-12-11T10:00:00</t>
  </si>
  <si>
    <t>aws_1hour.fid-4bbfb0ab_194841cebf7_-52e6</t>
  </si>
  <si>
    <t>2023-12-11T11:00:00</t>
  </si>
  <si>
    <t>aws_1hour.fid-4bbfb0ab_194841cebf7_-510a</t>
  </si>
  <si>
    <t>2023-12-11T12:00:00</t>
  </si>
  <si>
    <t>aws_1hour.fid-4bbfb0ab_194841cebf7_-52fe</t>
  </si>
  <si>
    <t>2023-12-11T13:00:00</t>
  </si>
  <si>
    <t>aws_1hour.fid-4bbfb0ab_194841cebf7_-510c</t>
  </si>
  <si>
    <t>2023-12-11T14:00:00</t>
  </si>
  <si>
    <t>aws_1hour.fid-4bbfb0ab_194841cebf7_-53d8</t>
  </si>
  <si>
    <t>2023-12-11T15:00:00</t>
  </si>
  <si>
    <t>aws_1hour.fid-4bbfb0ab_194841cebf7_-510b</t>
  </si>
  <si>
    <t>2023-12-11T16:00:00</t>
  </si>
  <si>
    <t>aws_1hour.fid-4bbfb0ab_194841cebf7_-54a6</t>
  </si>
  <si>
    <t>2023-12-11T17:00:00</t>
  </si>
  <si>
    <t>aws_1hour.fid-4bbfb0ab_194841cebf7_-53b3</t>
  </si>
  <si>
    <t>2023-12-11T18:00:00</t>
  </si>
  <si>
    <t>aws_1hour.fid-4bbfb0ab_194841cebf7_-51b7</t>
  </si>
  <si>
    <t>2023-12-11T19:00:00</t>
  </si>
  <si>
    <t>aws_1hour.fid-4bbfb0ab_194841cebf7_-532a</t>
  </si>
  <si>
    <t>2023-12-11T20:00:00</t>
  </si>
  <si>
    <t>aws_1hour.fid-4bbfb0ab_194841cebf7_-5383</t>
  </si>
  <si>
    <t>2023-12-11T21:00:00</t>
  </si>
  <si>
    <t>aws_1hour.fid-4bbfb0ab_194841cebf7_-547a</t>
  </si>
  <si>
    <t>2023-12-11T22:00:00</t>
  </si>
  <si>
    <t>aws_1hour.fid-4bbfb0ab_194841cebf7_-5430</t>
  </si>
  <si>
    <t>2023-12-11T23:00:00</t>
  </si>
  <si>
    <t>aws_1hour.fid-4bbfb0ab_194841cebf7_-52fd</t>
  </si>
  <si>
    <t>2023-12-12T00:00:00</t>
  </si>
  <si>
    <t>aws_1hour.fid-4bbfb0ab_194841cebf7_-54a2</t>
  </si>
  <si>
    <t>2023-12-12T01:00:00</t>
  </si>
  <si>
    <t>aws_1hour.fid-4bbfb0ab_194841cebf7_-5143</t>
  </si>
  <si>
    <t>2023-12-12T02:00:00</t>
  </si>
  <si>
    <t>aws_1hour.fid-4bbfb0ab_194841cebf7_-50e6</t>
  </si>
  <si>
    <t>2023-12-12T03:00:00</t>
  </si>
  <si>
    <t>aws_1hour.fid-4bbfb0ab_194841cebf7_-523c</t>
  </si>
  <si>
    <t>2023-12-12T04:00:00</t>
  </si>
  <si>
    <t>aws_1hour.fid-4bbfb0ab_194841cebf7_-547c</t>
  </si>
  <si>
    <t>2023-12-12T05:00:00</t>
  </si>
  <si>
    <t>aws_1hour.fid-4bbfb0ab_194841cebf7_-53b5</t>
  </si>
  <si>
    <t>2023-12-12T06:00:00</t>
  </si>
  <si>
    <t>aws_1hour.fid-4bbfb0ab_194841cebf7_-5141</t>
  </si>
  <si>
    <t>2023-12-12T07:00:00</t>
  </si>
  <si>
    <t>aws_1hour.fid-4bbfb0ab_194841cebf7_-5382</t>
  </si>
  <si>
    <t>2023-12-12T08:00:00</t>
  </si>
  <si>
    <t>aws_1hour.fid-4bbfb0ab_194841cebf7_-532b</t>
  </si>
  <si>
    <t>2023-12-12T09:00:00</t>
  </si>
  <si>
    <t>aws_1hour.fid-4bbfb0ab_194841cebf7_-53b1</t>
  </si>
  <si>
    <t>2023-12-12T10:00:00</t>
  </si>
  <si>
    <t>aws_1hour.fid-4bbfb0ab_194841cebf7_-54a4</t>
  </si>
  <si>
    <t>2023-12-12T11:00:00</t>
  </si>
  <si>
    <t>aws_1hour.fid-4bbfb0ab_194841cebf7_-54a3</t>
  </si>
  <si>
    <t>2023-12-12T12:00:00</t>
  </si>
  <si>
    <t>aws_1hour.fid-4bbfb0ab_194841cebf7_-5239</t>
  </si>
  <si>
    <t>2023-12-12T13:00:00</t>
  </si>
  <si>
    <t>aws_1hour.fid-4bbfb0ab_194841cebf7_-5329</t>
  </si>
  <si>
    <t>2023-12-12T14:00:00</t>
  </si>
  <si>
    <t>aws_1hour.fid-4bbfb0ab_194841cebf7_-542f</t>
  </si>
  <si>
    <t>2023-12-12T15:00:00</t>
  </si>
  <si>
    <t>aws_1hour.fid-4bbfb0ab_194841cebf7_-5384</t>
  </si>
  <si>
    <t>2023-12-12T16:00:00</t>
  </si>
  <si>
    <t>aws_1hour.fid-4bbfb0ab_194841cebf7_-532d</t>
  </si>
  <si>
    <t>2023-12-12T17:00:00</t>
  </si>
  <si>
    <t>aws_1hour.fid-4bbfb0ab_194841cebf7_-52fc</t>
  </si>
  <si>
    <t>2023-12-12T18:00:00</t>
  </si>
  <si>
    <t>aws_1hour.fid-4bbfb0ab_194841cebf7_-54a8</t>
  </si>
  <si>
    <t>2023-12-12T19:00:00</t>
  </si>
  <si>
    <t>aws_1hour.fid-4bbfb0ab_194841cebf7_-52b8</t>
  </si>
  <si>
    <t>2023-12-12T20:00:00</t>
  </si>
  <si>
    <t>aws_1hour.fid-4bbfb0ab_194841cebf7_-54aa</t>
  </si>
  <si>
    <t>2023-12-12T21:00:00</t>
  </si>
  <si>
    <t>aws_1hour.fid-4bbfb0ab_194841cebf7_-54a9</t>
  </si>
  <si>
    <t>2023-12-12T22:00:00</t>
  </si>
  <si>
    <t>aws_1hour.fid-4bbfb0ab_194841cebf7_-5140</t>
  </si>
  <si>
    <t>2023-12-12T23:00:00</t>
  </si>
  <si>
    <t>aws_1hour.fid-4bbfb0ab_194841cebf7_-53b0</t>
  </si>
  <si>
    <t>2023-12-13T00:00:00</t>
  </si>
  <si>
    <t>aws_1hour.fid-4bbfb0ab_194841cebf7_-51b8</t>
  </si>
  <si>
    <t>2023-12-13T01:00:00</t>
  </si>
  <si>
    <t>aws_1hour.fid-4bbfb0ab_194841cebf7_-50fa</t>
  </si>
  <si>
    <t>2023-12-13T02:00:00</t>
  </si>
  <si>
    <t>aws_1hour.fid-4bbfb0ab_194841cebf7_-5186</t>
  </si>
  <si>
    <t>2023-12-13T03:00:00</t>
  </si>
  <si>
    <t>aws_1hour.fid-4bbfb0ab_194841cebf7_-5460</t>
  </si>
  <si>
    <t>2023-12-13T04:00:00</t>
  </si>
  <si>
    <t>aws_1hour.fid-4bbfb0ab_194841cebf7_-5238</t>
  </si>
  <si>
    <t>2023-12-13T05:00:00</t>
  </si>
  <si>
    <t>aws_1hour.fid-4bbfb0ab_194841cebf7_-5208</t>
  </si>
  <si>
    <t>2023-12-13T06:00:00</t>
  </si>
  <si>
    <t>aws_1hour.fid-4bbfb0ab_194841cebf7_-547b</t>
  </si>
  <si>
    <t>2023-12-13T07:00:00</t>
  </si>
  <si>
    <t>aws_1hour.fid-4bbfb0ab_194841cebf7_-51bb</t>
  </si>
  <si>
    <t>2023-12-13T08:00:00</t>
  </si>
  <si>
    <t>aws_1hour.fid-4bbfb0ab_194841cebf7_-5468</t>
  </si>
  <si>
    <t>2023-12-13T09:00:00</t>
  </si>
  <si>
    <t>aws_1hour.fid-4bbfb0ab_194841cebf7_-51b9</t>
  </si>
  <si>
    <t>2023-12-13T10:00:00</t>
  </si>
  <si>
    <t>aws_1hour.fid-4bbfb0ab_194841cebf7_-547e</t>
  </si>
  <si>
    <t>2023-12-13T11:00:00</t>
  </si>
  <si>
    <t>aws_1hour.fid-4bbfb0ab_194841cebf7_-54a7</t>
  </si>
  <si>
    <t>2023-12-13T12:00:00</t>
  </si>
  <si>
    <t>aws_1hour.fid-4bbfb0ab_194841cebf7_-526a</t>
  </si>
  <si>
    <t>2023-12-13T13:00:00</t>
  </si>
  <si>
    <t>aws_1hour.fid-4bbfb0ab_194841cebf7_-513f</t>
  </si>
  <si>
    <t>2023-12-13T14:00:00</t>
  </si>
  <si>
    <t>aws_1hour.fid-4bbfb0ab_194841cebf7_-51ba</t>
  </si>
  <si>
    <t>2023-12-13T15:00:00</t>
  </si>
  <si>
    <t>aws_1hour.fid-4bbfb0ab_194841cebf7_-53b4</t>
  </si>
  <si>
    <t>2023-12-13T16:00:00</t>
  </si>
  <si>
    <t>aws_1hour.fid-4bbfb0ab_194841cebf7_-53af</t>
  </si>
  <si>
    <t>2023-12-13T17:00:00</t>
  </si>
  <si>
    <t>aws_1hour.fid-4bbfb0ab_194841cebf7_-51e6</t>
  </si>
  <si>
    <t>2023-12-13T18:00:00</t>
  </si>
  <si>
    <t>aws_1hour.fid-4bbfb0ab_194841cebf7_-547f</t>
  </si>
  <si>
    <t>2023-12-13T19:00:00</t>
  </si>
  <si>
    <t>aws_1hour.fid-4bbfb0ab_194841cebf7_-5142</t>
  </si>
  <si>
    <t>2023-12-13T20:00:00</t>
  </si>
  <si>
    <t>aws_1hour.fid-4bbfb0ab_194841cebf7_-532c</t>
  </si>
  <si>
    <t>2023-12-13T21:00:00</t>
  </si>
  <si>
    <t>aws_1hour.fid-4bbfb0ab_194841cebf7_-5434</t>
  </si>
  <si>
    <t>2023-12-13T22:00:00</t>
  </si>
  <si>
    <t>aws_1hour.fid-4bbfb0ab_194841cebf7_-5433</t>
  </si>
  <si>
    <t>2023-12-13T23:00:00</t>
  </si>
  <si>
    <t>aws_1hour.fid-4bbfb0ab_194841cebf7_-53fd</t>
  </si>
  <si>
    <t>2023-12-14T00:00:00</t>
  </si>
  <si>
    <t>aws_1hour.fid-4bbfb0ab_194841cebf7_-53fc</t>
  </si>
  <si>
    <t>2023-12-14T01:00:00</t>
  </si>
  <si>
    <t>aws_1hour.fid-4bbfb0ab_194841cebf7_-5432</t>
  </si>
  <si>
    <t>2023-12-14T02:00:00</t>
  </si>
  <si>
    <t>aws_1hour.fid-4bbfb0ab_194841cebf7_-523a</t>
  </si>
  <si>
    <t>2023-12-14T03:00:00</t>
  </si>
  <si>
    <t>aws_1hour.fid-4bbfb0ab_194841cebf7_-5431</t>
  </si>
  <si>
    <t>2023-12-14T04:00:00</t>
  </si>
  <si>
    <t>aws_1hour.fid-4bbfb0ab_194841cebf7_-5268</t>
  </si>
  <si>
    <t>2023-12-14T05:00:00</t>
  </si>
  <si>
    <t>aws_1hour.fid-4bbfb0ab_194841cebf7_-51b1</t>
  </si>
  <si>
    <t>2023-12-14T06:00:00</t>
  </si>
  <si>
    <t>aws_1hour.fid-4bbfb0ab_194841cebf7_-52b1</t>
  </si>
  <si>
    <t>2023-12-14T07:00:00</t>
  </si>
  <si>
    <t>aws_1hour.fid-4bbfb0ab_194841cebf7_-5427</t>
  </si>
  <si>
    <t>2023-12-14T08:00:00</t>
  </si>
  <si>
    <t>aws_1hour.fid-4bbfb0ab_194841cebf7_-5233</t>
  </si>
  <si>
    <t>2023-12-14T09:00:00</t>
  </si>
  <si>
    <t>aws_1hour.fid-4bbfb0ab_194841cebf7_-5232</t>
  </si>
  <si>
    <t>2023-12-14T10:00:00</t>
  </si>
  <si>
    <t>aws_1hour.fid-4bbfb0ab_194841cebf7_-53fa</t>
  </si>
  <si>
    <t>2023-12-14T11:00:00</t>
  </si>
  <si>
    <t>aws_1hour.fid-4bbfb0ab_194841cebf7_-53ad</t>
  </si>
  <si>
    <t>2023-12-14T12:00:00</t>
  </si>
  <si>
    <t>aws_1hour.fid-4bbfb0ab_194841cebf7_-51b0</t>
  </si>
  <si>
    <t>2023-12-14T13:00:00</t>
  </si>
  <si>
    <t>aws_1hour.fid-4bbfb0ab_194841cebf7_-545f</t>
  </si>
  <si>
    <t>2023-12-14T14:00:00</t>
  </si>
  <si>
    <t>aws_1hour.fid-4bbfb0ab_194841cebf7_-516a</t>
  </si>
  <si>
    <t>2023-12-14T15:00:00</t>
  </si>
  <si>
    <t>aws_1hour.fid-4bbfb0ab_194841cebf7_-5138</t>
  </si>
  <si>
    <t>2023-12-14T16:00:00</t>
  </si>
  <si>
    <t>aws_1hour.fid-4bbfb0ab_194841cebf7_-5360</t>
  </si>
  <si>
    <t>2023-12-14T17:00:00</t>
  </si>
  <si>
    <t>aws_1hour.fid-4bbfb0ab_194841cebf7_-5380</t>
  </si>
  <si>
    <t>2023-12-14T18:00:00</t>
  </si>
  <si>
    <t>aws_1hour.fid-4bbfb0ab_194841cebf7_-5328</t>
  </si>
  <si>
    <t>2023-12-14T19:00:00</t>
  </si>
  <si>
    <t>aws_1hour.fid-4bbfb0ab_194841cebf7_-5231</t>
  </si>
  <si>
    <t>2023-12-14T20:00:00</t>
  </si>
  <si>
    <t>aws_1hour.fid-4bbfb0ab_194841cebf7_-5368</t>
  </si>
  <si>
    <t>2023-12-14T21:00:00</t>
  </si>
  <si>
    <t>aws_1hour.fid-4bbfb0ab_194841cebf7_-513e</t>
  </si>
  <si>
    <t>2023-12-14T22:00:00</t>
  </si>
  <si>
    <t>aws_1hour.fid-4bbfb0ab_194841cebf7_-542d</t>
  </si>
  <si>
    <t>2023-12-14T23:00:00</t>
  </si>
  <si>
    <t>aws_1hour.fid-4bbfb0ab_194841cebf7_-54a1</t>
  </si>
  <si>
    <t>2023-12-15T00:00:00</t>
  </si>
  <si>
    <t>aws_1hour.fid-4bbfb0ab_194841cebf7_-542b</t>
  </si>
  <si>
    <t>2023-12-15T01:00:00</t>
  </si>
  <si>
    <t>aws_1hour.fid-4bbfb0ab_194841cebf7_-53e2</t>
  </si>
  <si>
    <t>2023-12-15T02:00:00</t>
  </si>
  <si>
    <t>aws_1hour.fid-4bbfb0ab_194841cebf7_-51f2</t>
  </si>
  <si>
    <t>2023-12-15T03:00:00</t>
  </si>
  <si>
    <t>aws_1hour.fid-4bbfb0ab_194841cebf7_-5135</t>
  </si>
  <si>
    <t>2023-12-15T04:00:00</t>
  </si>
  <si>
    <t>aws_1hour.fid-4bbfb0ab_194841cebf7_-54a0</t>
  </si>
  <si>
    <t>2023-12-15T05:00:00</t>
  </si>
  <si>
    <t>aws_1hour.fid-4bbfb0ab_194841cebf7_-50eb</t>
  </si>
  <si>
    <t>2023-12-15T06:00:00</t>
  </si>
  <si>
    <t>aws_1hour.fid-4bbfb0ab_194841cebf7_-51b3</t>
  </si>
  <si>
    <t>2023-12-15T07:00:00</t>
  </si>
  <si>
    <t>aws_1hour.fid-4bbfb0ab_194841cebf7_-545b</t>
  </si>
  <si>
    <t>2023-12-15T08:00:00</t>
  </si>
  <si>
    <t>aws_1hour.fid-4bbfb0ab_194841cebf7_-5269</t>
  </si>
  <si>
    <t>2023-12-15T09:00:00</t>
  </si>
  <si>
    <t>aws_1hour.fid-4bbfb0ab_194841cebf7_-5136</t>
  </si>
  <si>
    <t>2023-12-15T10:00:00</t>
  </si>
  <si>
    <t>aws_1hour.fid-4bbfb0ab_194841cebf7_-51b2</t>
  </si>
  <si>
    <t>2023-12-15T11:00:00</t>
  </si>
  <si>
    <t>aws_1hour.fid-4bbfb0ab_194841cebf7_-513d</t>
  </si>
  <si>
    <t>2023-12-15T12:00:00</t>
  </si>
  <si>
    <t>aws_1hour.fid-4bbfb0ab_194841cebf7_-5108</t>
  </si>
  <si>
    <t>2023-12-15T13:00:00</t>
  </si>
  <si>
    <t>aws_1hour.fid-4bbfb0ab_194841cebf7_-5171</t>
  </si>
  <si>
    <t>2023-12-15T14:00:00</t>
  </si>
  <si>
    <t>aws_1hour.fid-4bbfb0ab_194841cebf7_-51f5</t>
  </si>
  <si>
    <t>2023-12-15T15:00:00</t>
  </si>
  <si>
    <t>aws_1hour.fid-4bbfb0ab_194841cebf7_-549f</t>
  </si>
  <si>
    <t>2023-12-15T16:00:00</t>
  </si>
  <si>
    <t>aws_1hour.fid-4bbfb0ab_194841cebf7_-52b6</t>
  </si>
  <si>
    <t>2023-12-15T17:00:00</t>
  </si>
  <si>
    <t>aws_1hour.fid-4bbfb0ab_194841cebf7_-5184</t>
  </si>
  <si>
    <t>2023-12-15T18:00:00</t>
  </si>
  <si>
    <t>aws_1hour.fid-4bbfb0ab_194841cebf7_-5139</t>
  </si>
  <si>
    <t>2023-12-15T19:00:00</t>
  </si>
  <si>
    <t>aws_1hour.fid-4bbfb0ab_194841cebf7_-542a</t>
  </si>
  <si>
    <t>2023-12-15T20:00:00</t>
  </si>
  <si>
    <t>aws_1hour.fid-4bbfb0ab_194841cebf7_-50ea</t>
  </si>
  <si>
    <t>2023-12-15T21:00:00</t>
  </si>
  <si>
    <t>aws_1hour.fid-4bbfb0ab_194841cebf7_-53fb</t>
  </si>
  <si>
    <t>2023-12-15T22:00:00</t>
  </si>
  <si>
    <t>aws_1hour.fid-4bbfb0ab_194841cebf7_-542c</t>
  </si>
  <si>
    <t>2023-12-15T23:00:00</t>
  </si>
  <si>
    <t>aws_1hour.fid-4bbfb0ab_194841cebf7_-525e</t>
  </si>
  <si>
    <t>2023-12-16T00:00:00</t>
  </si>
  <si>
    <t>aws_1hour.fid-4bbfb0ab_194841cebf7_-52b4</t>
  </si>
  <si>
    <t>2023-12-16T01:00:00</t>
  </si>
  <si>
    <t>aws_1hour.fid-4bbfb0ab_194841cebf7_-5207</t>
  </si>
  <si>
    <t>2023-12-16T02:00:00</t>
  </si>
  <si>
    <t>aws_1hour.fid-4bbfb0ab_194841cebf7_-53ae</t>
  </si>
  <si>
    <t>2023-12-16T03:00:00</t>
  </si>
  <si>
    <t>aws_1hour.fid-4bbfb0ab_194841cebf7_-5426</t>
  </si>
  <si>
    <t>2023-12-16T04:00:00</t>
  </si>
  <si>
    <t>aws_1hour.fid-4bbfb0ab_194841cebf7_-52fb</t>
  </si>
  <si>
    <t>2023-12-16T05:00:00</t>
  </si>
  <si>
    <t>aws_1hour.fid-4bbfb0ab_194841cebf7_-513c</t>
  </si>
  <si>
    <t>2023-12-16T06:00:00</t>
  </si>
  <si>
    <t>aws_1hour.fid-4bbfb0ab_194841cebf7_-549d</t>
  </si>
  <si>
    <t>2023-12-16T07:00:00</t>
  </si>
  <si>
    <t>aws_1hour.fid-4bbfb0ab_194841cebf7_-5327</t>
  </si>
  <si>
    <t>2023-12-16T08:00:00</t>
  </si>
  <si>
    <t>aws_1hour.fid-4bbfb0ab_194841cebf7_-5429</t>
  </si>
  <si>
    <t>2023-12-16T09:00:00</t>
  </si>
  <si>
    <t>aws_1hour.fid-4bbfb0ab_194841cebf7_-5467</t>
  </si>
  <si>
    <t>2023-12-16T10:00:00</t>
  </si>
  <si>
    <t>aws_1hour.fid-4bbfb0ab_194841cebf7_-5381</t>
  </si>
  <si>
    <t>2023-12-16T11:00:00</t>
  </si>
  <si>
    <t>aws_1hour.fid-4bbfb0ab_194841cebf7_-51f3</t>
  </si>
  <si>
    <t>2023-12-16T12:00:00</t>
  </si>
  <si>
    <t>aws_1hour.fid-4bbfb0ab_194841cebf7_-5428</t>
  </si>
  <si>
    <t>2023-12-16T13:00:00</t>
  </si>
  <si>
    <t>aws_1hour.fid-4bbfb0ab_194841cebf7_-5479</t>
  </si>
  <si>
    <t>2023-12-16T14:00:00</t>
  </si>
  <si>
    <t>aws_1hour.fid-4bbfb0ab_194841cebf7_-52b2</t>
  </si>
  <si>
    <t>2023-12-16T15:00:00</t>
  </si>
  <si>
    <t>aws_1hour.fid-4bbfb0ab_194841cebf7_-5478</t>
  </si>
  <si>
    <t>2023-12-16T16:00:00</t>
  </si>
  <si>
    <t>aws_1hour.fid-4bbfb0ab_194841cebf7_-5236</t>
  </si>
  <si>
    <t>2023-12-16T17:00:00</t>
  </si>
  <si>
    <t>aws_1hour.fid-4bbfb0ab_194841cebf7_-52b5</t>
  </si>
  <si>
    <t>2023-12-16T18:00:00</t>
  </si>
  <si>
    <t>aws_1hour.fid-4bbfb0ab_194841cebf7_-5326</t>
  </si>
  <si>
    <t>2023-12-16T19:00:00</t>
  </si>
  <si>
    <t>aws_1hour.fid-4bbfb0ab_194841cebf7_-5206</t>
  </si>
  <si>
    <t>2023-12-16T20:00:00</t>
  </si>
  <si>
    <t>aws_1hour.fid-4bbfb0ab_194841cebf7_-535f</t>
  </si>
  <si>
    <t>2023-12-16T21:00:00</t>
  </si>
  <si>
    <t>aws_1hour.fid-4bbfb0ab_194841cebf7_-5137</t>
  </si>
  <si>
    <t>2023-12-16T22:00:00</t>
  </si>
  <si>
    <t>aws_1hour.fid-4bbfb0ab_194841cebf7_-51b4</t>
  </si>
  <si>
    <t>2023-12-16T23:00:00</t>
  </si>
  <si>
    <t>aws_1hour.fid-4bbfb0ab_194841cebf7_-51f4</t>
  </si>
  <si>
    <t>2023-12-17T00:00:00</t>
  </si>
  <si>
    <t>aws_1hour.fid-4bbfb0ab_194841cebf7_-513b</t>
  </si>
  <si>
    <t>2023-12-17T01:00:00</t>
  </si>
  <si>
    <t>aws_1hour.fid-4bbfb0ab_194841cebf7_-51b6</t>
  </si>
  <si>
    <t>2023-12-17T02:00:00</t>
  </si>
  <si>
    <t>aws_1hour.fid-4bbfb0ab_194841cebf7_-52b3</t>
  </si>
  <si>
    <t>2023-12-17T03:00:00</t>
  </si>
  <si>
    <t>aws_1hour.fid-4bbfb0ab_194841cebf7_-5109</t>
  </si>
  <si>
    <t>2023-12-17T04:00:00</t>
  </si>
  <si>
    <t>aws_1hour.fid-4bbfb0ab_194841cebf7_-527e</t>
  </si>
  <si>
    <t>2023-12-17T05:00:00</t>
  </si>
  <si>
    <t>aws_1hour.fid-4bbfb0ab_194841cebf7_-5234</t>
  </si>
  <si>
    <t>2023-12-17T06:00:00</t>
  </si>
  <si>
    <t>aws_1hour.fid-4bbfb0ab_194841cebf7_-513a</t>
  </si>
  <si>
    <t>2023-12-17T07:00:00</t>
  </si>
  <si>
    <t>aws_1hour.fid-4bbfb0ab_194841cebf7_-5235</t>
  </si>
  <si>
    <t>2023-12-17T08:00:00</t>
  </si>
  <si>
    <t>aws_1hour.fid-4bbfb0ab_194841cebf7_-549e</t>
  </si>
  <si>
    <t>2023-12-17T09:00:00</t>
  </si>
  <si>
    <t>aws_1hour.fid-4bbfb0ab_194841cebf7_-53e1</t>
  </si>
  <si>
    <t>2023-12-17T10:00:00</t>
  </si>
  <si>
    <t>aws_1hour.fid-4bbfb0ab_194841cebf7_-5367</t>
  </si>
  <si>
    <t>2023-12-17T11:00:00</t>
  </si>
  <si>
    <t>aws_1hour.fid-4bbfb0ab_194841cebf7_-542e</t>
  </si>
  <si>
    <t>2023-12-17T12:00:00</t>
  </si>
  <si>
    <t>aws_1hour.fid-4bbfb0ab_194841cebf7_-51b5</t>
  </si>
  <si>
    <t>2023-12-17T13:00:00</t>
  </si>
  <si>
    <t>aws_1hour.fid-4bbfb0ab_194841cebf7_-51af</t>
  </si>
  <si>
    <t>2023-12-17T14:00:00</t>
  </si>
  <si>
    <t>aws_1hour.fid-4bbfb0ab_194841cebf7_-50f9</t>
  </si>
  <si>
    <t>2023-12-17T15:00:00</t>
  </si>
  <si>
    <t>aws_1hour.fid-4bbfb0ab_194841cebf7_-52ac</t>
  </si>
  <si>
    <t>2023-12-17T16:00:00</t>
  </si>
  <si>
    <t>aws_1hour.fid-4bbfb0ab_194841cebf7_-51ac</t>
  </si>
  <si>
    <t>2023-12-17T17:00:00</t>
  </si>
  <si>
    <t>aws_1hour.fid-4bbfb0ab_194841cebf7_-53e0</t>
  </si>
  <si>
    <t>2023-12-17T18:00:00</t>
  </si>
  <si>
    <t>aws_1hour.fid-4bbfb0ab_194841cebf7_-5325</t>
  </si>
  <si>
    <t>2023-12-17T19:00:00</t>
  </si>
  <si>
    <t>aws_1hour.fid-4bbfb0ab_194841cebf7_-5181</t>
  </si>
  <si>
    <t>2023-12-17T20:00:00</t>
  </si>
  <si>
    <t>aws_1hour.fid-4bbfb0ab_194841cebf7_-5497</t>
  </si>
  <si>
    <t>2023-12-17T21:00:00</t>
  </si>
  <si>
    <t>aws_1hour.fid-4bbfb0ab_194841cebf7_-537f</t>
  </si>
  <si>
    <t>2023-12-17T22:00:00</t>
  </si>
  <si>
    <t>aws_1hour.fid-4bbfb0ab_194841cebf7_-549a</t>
  </si>
  <si>
    <t>2023-12-17T23:00:00</t>
  </si>
  <si>
    <t>aws_1hour.fid-4bbfb0ab_194841cebf7_-527d</t>
  </si>
  <si>
    <t>2023-12-18T00:00:00</t>
  </si>
  <si>
    <t>aws_1hour.fid-4bbfb0ab_194841cebf7_-5131</t>
  </si>
  <si>
    <t>2023-12-18T01:00:00</t>
  </si>
  <si>
    <t>aws_1hour.fid-4bbfb0ab_194841cebf7_-5107</t>
  </si>
  <si>
    <t>2023-12-18T02:00:00</t>
  </si>
  <si>
    <t>aws_1hour.fid-4bbfb0ab_194841cebf7_-522f</t>
  </si>
  <si>
    <t>2023-12-18T03:00:00</t>
  </si>
  <si>
    <t>aws_1hour.fid-4bbfb0ab_194841cebf7_-51aa</t>
  </si>
  <si>
    <t>2023-12-18T04:00:00</t>
  </si>
  <si>
    <t>aws_1hour.fid-4bbfb0ab_194841cebf7_-53ac</t>
  </si>
  <si>
    <t>2023-12-18T05:00:00</t>
  </si>
  <si>
    <t>aws_1hour.fid-4bbfb0ab_194841cebf7_-53f9</t>
  </si>
  <si>
    <t>2023-12-18T06:00:00</t>
  </si>
  <si>
    <t>aws_1hour.fid-4bbfb0ab_194841cebf7_-52d7</t>
  </si>
  <si>
    <t>2023-12-18T07:00:00</t>
  </si>
  <si>
    <t>aws_1hour.fid-4bbfb0ab_194841cebf7_-5230</t>
  </si>
  <si>
    <t>2023-12-18T08:00:00</t>
  </si>
  <si>
    <t>aws_1hour.fid-4bbfb0ab_194841cebf7_-53f4</t>
  </si>
  <si>
    <t>2023-12-18T09:00:00</t>
  </si>
  <si>
    <t>aws_1hour.fid-4bbfb0ab_194841cebf7_-527b</t>
  </si>
  <si>
    <t>2023-12-18T10:00:00</t>
  </si>
  <si>
    <t>aws_1hour.fid-4bbfb0ab_194841cebf7_-537c</t>
  </si>
  <si>
    <t>2023-12-18T11:00:00</t>
  </si>
  <si>
    <t>aws_1hour.fid-4bbfb0ab_194841cebf7_-5498</t>
  </si>
  <si>
    <t>2023-12-18T12:00:00</t>
  </si>
  <si>
    <t>aws_1hour.fid-4bbfb0ab_194841cebf7_-53f5</t>
  </si>
  <si>
    <t>2023-12-18T13:00:00</t>
  </si>
  <si>
    <t>aws_1hour.fid-4bbfb0ab_194841cebf7_-51ad</t>
  </si>
  <si>
    <t>2023-12-18T14:00:00</t>
  </si>
  <si>
    <t>aws_1hour.fid-4bbfb0ab_194841cebf7_-52ad</t>
  </si>
  <si>
    <t>2023-12-18T15:00:00</t>
  </si>
  <si>
    <t>aws_1hour.fid-4bbfb0ab_194841cebf7_-53f7</t>
  </si>
  <si>
    <t>2023-12-18T16:00:00</t>
  </si>
  <si>
    <t>aws_1hour.fid-4bbfb0ab_194841cebf7_-5323</t>
  </si>
  <si>
    <t>2023-12-18T17:00:00</t>
  </si>
  <si>
    <t>aws_1hour.fid-4bbfb0ab_194841cebf7_-516f</t>
  </si>
  <si>
    <t>2023-12-18T18:00:00</t>
  </si>
  <si>
    <t>aws_1hour.fid-4bbfb0ab_194841cebf7_-51f1</t>
  </si>
  <si>
    <t>2023-12-18T19:00:00</t>
  </si>
  <si>
    <t>aws_1hour.fid-4bbfb0ab_194841cebf7_-52aa</t>
  </si>
  <si>
    <t>2023-12-18T20:00:00</t>
  </si>
  <si>
    <t>aws_1hour.fid-4bbfb0ab_194841cebf7_-512f</t>
  </si>
  <si>
    <t>2023-12-18T21:00:00</t>
  </si>
  <si>
    <t>aws_1hour.fid-4bbfb0ab_194841cebf7_-52af</t>
  </si>
  <si>
    <t>2023-12-18T22:00:00</t>
  </si>
  <si>
    <t>aws_1hour.fid-4bbfb0ab_194841cebf7_-5205</t>
  </si>
  <si>
    <t>2023-12-18T23:00:00</t>
  </si>
  <si>
    <t>aws_1hour.fid-4bbfb0ab_194841cebf7_-5499</t>
  </si>
  <si>
    <t>2023-12-19T00:00:00</t>
  </si>
  <si>
    <t>aws_1hour.fid-4bbfb0ab_194841cebf7_-52fa</t>
  </si>
  <si>
    <t>2023-12-19T01:00:00</t>
  </si>
  <si>
    <t>aws_1hour.fid-4bbfb0ab_194841cebf7_-522e</t>
  </si>
  <si>
    <t>2023-12-19T02:00:00</t>
  </si>
  <si>
    <t>aws_1hour.fid-4bbfb0ab_194841cebf7_-5169</t>
  </si>
  <si>
    <t>2023-12-19T03:00:00</t>
  </si>
  <si>
    <t>aws_1hour.fid-4bbfb0ab_194841cebf7_-52e4</t>
  </si>
  <si>
    <t>2023-12-19T04:00:00</t>
  </si>
  <si>
    <t>aws_1hour.fid-4bbfb0ab_194841cebf7_-5476</t>
  </si>
  <si>
    <t>2023-12-19T05:00:00</t>
  </si>
  <si>
    <t>aws_1hour.fid-4bbfb0ab_194841cebf7_-5183</t>
  </si>
  <si>
    <t>2023-12-19T06:00:00</t>
  </si>
  <si>
    <t>aws_1hour.fid-4bbfb0ab_194841cebf7_-53df</t>
  </si>
  <si>
    <t>2023-12-19T07:00:00</t>
  </si>
  <si>
    <t>aws_1hour.fid-4bbfb0ab_194841cebf7_-527c</t>
  </si>
  <si>
    <t>2023-12-19T08:00:00</t>
  </si>
  <si>
    <t>aws_1hour.fid-4bbfb0ab_194841cebf7_-53aa</t>
  </si>
  <si>
    <t>2023-12-19T09:00:00</t>
  </si>
  <si>
    <t>aws_1hour.fid-4bbfb0ab_194841cebf7_-53ab</t>
  </si>
  <si>
    <t>2023-12-19T10:00:00</t>
  </si>
  <si>
    <t>aws_1hour.fid-4bbfb0ab_194841cebf7_-5134</t>
  </si>
  <si>
    <t>2023-12-19T11:00:00</t>
  </si>
  <si>
    <t>aws_1hour.fid-4bbfb0ab_194841cebf7_-52ae</t>
  </si>
  <si>
    <t>2023-12-19T12:00:00</t>
  </si>
  <si>
    <t>aws_1hour.fid-4bbfb0ab_194841cebf7_-5170</t>
  </si>
  <si>
    <t>2023-12-19T13:00:00</t>
  </si>
  <si>
    <t>aws_1hour.fid-4bbfb0ab_194841cebf7_-537d</t>
  </si>
  <si>
    <t>2023-12-19T14:00:00</t>
  </si>
  <si>
    <t>aws_1hour.fid-4bbfb0ab_194841cebf7_-549b</t>
  </si>
  <si>
    <t>2023-12-19T15:00:00</t>
  </si>
  <si>
    <t>aws_1hour.fid-4bbfb0ab_194841cebf7_-537e</t>
  </si>
  <si>
    <t>2023-12-19T16:00:00</t>
  </si>
  <si>
    <t>aws_1hour.fid-4bbfb0ab_194841cebf7_-53f6</t>
  </si>
  <si>
    <t>2023-12-19T17:00:00</t>
  </si>
  <si>
    <t>aws_1hour.fid-4bbfb0ab_194841cebf7_-5130</t>
  </si>
  <si>
    <t>2023-12-19T18:00:00</t>
  </si>
  <si>
    <t>aws_1hour.fid-4bbfb0ab_194841cebf7_-51a9</t>
  </si>
  <si>
    <t>2023-12-19T19:00:00</t>
  </si>
  <si>
    <t>aws_1hour.fid-4bbfb0ab_194841cebf7_-53f8</t>
  </si>
  <si>
    <t>2023-12-19T20:00:00</t>
  </si>
  <si>
    <t>aws_1hour.fid-4bbfb0ab_194841cebf7_-52a9</t>
  </si>
  <si>
    <t>2023-12-19T21:00:00</t>
  </si>
  <si>
    <t>aws_1hour.fid-4bbfb0ab_194841cebf7_-5133</t>
  </si>
  <si>
    <t>2023-12-19T22:00:00</t>
  </si>
  <si>
    <t>aws_1hour.fid-4bbfb0ab_194841cebf7_-51ab</t>
  </si>
  <si>
    <t>2023-12-19T23:00:00</t>
  </si>
  <si>
    <t>aws_1hour.fid-4bbfb0ab_194841cebf7_-53a8</t>
  </si>
  <si>
    <t>2023-12-20T00:00:00</t>
  </si>
  <si>
    <t>aws_1hour.fid-4bbfb0ab_194841cebf7_-51ae</t>
  </si>
  <si>
    <t>2023-12-20T01:00:00</t>
  </si>
  <si>
    <t>aws_1hour.fid-4bbfb0ab_194841cebf7_-52ab</t>
  </si>
  <si>
    <t>2023-12-20T02:00:00</t>
  </si>
  <si>
    <t>aws_1hour.fid-4bbfb0ab_194841cebf7_-51a7</t>
  </si>
  <si>
    <t>2023-12-20T03:00:00</t>
  </si>
  <si>
    <t>aws_1hour.fid-4bbfb0ab_194841cebf7_-5267</t>
  </si>
  <si>
    <t>2023-12-20T04:00:00</t>
  </si>
  <si>
    <t>aws_1hour.fid-4bbfb0ab_194841cebf7_-53a9</t>
  </si>
  <si>
    <t>2023-12-20T05:00:00</t>
  </si>
  <si>
    <t>aws_1hour.fid-4bbfb0ab_194841cebf7_-5424</t>
  </si>
  <si>
    <t>2023-12-20T06:00:00</t>
  </si>
  <si>
    <t>aws_1hour.fid-4bbfb0ab_194841cebf7_-5132</t>
  </si>
  <si>
    <t>2023-12-20T07:00:00</t>
  </si>
  <si>
    <t>aws_1hour.fid-4bbfb0ab_194841cebf7_-52f8</t>
  </si>
  <si>
    <t>2023-12-20T08:00:00</t>
  </si>
  <si>
    <t>aws_1hour.fid-4bbfb0ab_194841cebf7_-549c</t>
  </si>
  <si>
    <t>2023-12-20T09:00:00</t>
  </si>
  <si>
    <t>aws_1hour.fid-4bbfb0ab_194841cebf7_-5477</t>
  </si>
  <si>
    <t>2023-12-20T10:00:00</t>
  </si>
  <si>
    <t>aws_1hour.fid-4bbfb0ab_194841cebf7_-52f9</t>
  </si>
  <si>
    <t>2023-12-20T11:00:00</t>
  </si>
  <si>
    <t>aws_1hour.fid-4bbfb0ab_194841cebf7_-5324</t>
  </si>
  <si>
    <t>2023-12-20T12:00:00</t>
  </si>
  <si>
    <t>aws_1hour.fid-4bbfb0ab_194841cebf7_-50f8</t>
  </si>
  <si>
    <t>2023-12-20T13:00:00</t>
  </si>
  <si>
    <t>aws_1hour.fid-4bbfb0ab_194841cebf7_-51a8</t>
  </si>
  <si>
    <t>2023-12-20T14:00:00</t>
  </si>
  <si>
    <t>aws_1hour.fid-4bbfb0ab_194841cebf7_-535e</t>
  </si>
  <si>
    <t>2023-12-20T15:00:00</t>
  </si>
  <si>
    <t>aws_1hour.fid-4bbfb0ab_194841cebf7_-5425</t>
  </si>
  <si>
    <t>2023-12-20T16:00:00</t>
  </si>
  <si>
    <t>aws_1hour.fid-4bbfb0ab_194841cebf7_-52b0</t>
  </si>
  <si>
    <t>2023-12-20T17:00:00</t>
  </si>
  <si>
    <t>aws_1hour.fid-4bbfb0ab_194841cebf7_-5182</t>
  </si>
  <si>
    <t>2023-12-20T18:00:00</t>
  </si>
  <si>
    <t>aws_1hour.fid-4bbfb0ab_194841cebf7_-522c</t>
  </si>
  <si>
    <t>2023-12-20T19:00:00</t>
  </si>
  <si>
    <t>aws_1hour.fid-4bbfb0ab_194841cebf7_-52a6</t>
  </si>
  <si>
    <t>2023-12-20T20:00:00</t>
  </si>
  <si>
    <t>aws_1hour.fid-4bbfb0ab_194841cebf7_-5180</t>
  </si>
  <si>
    <t>2023-12-20T21:00:00</t>
  </si>
  <si>
    <t>aws_1hour.fid-4bbfb0ab_194841cebf7_-541d</t>
  </si>
  <si>
    <t>2023-12-20T22:00:00</t>
  </si>
  <si>
    <t>aws_1hour.fid-4bbfb0ab_194841cebf7_-5320</t>
  </si>
  <si>
    <t>2023-12-20T23:00:00</t>
  </si>
  <si>
    <t>aws_1hour.fid-4bbfb0ab_194841cebf7_-52e2</t>
  </si>
  <si>
    <t>2023-12-21T00:00:00</t>
  </si>
  <si>
    <t>aws_1hour.fid-4bbfb0ab_194841cebf7_-5203</t>
  </si>
  <si>
    <t>2023-12-21T01:00:00</t>
  </si>
  <si>
    <t>aws_1hour.fid-4bbfb0ab_194841cebf7_-5465</t>
  </si>
  <si>
    <t>2023-12-21T02:00:00</t>
  </si>
  <si>
    <t>aws_1hour.fid-4bbfb0ab_194841cebf7_-53de</t>
  </si>
  <si>
    <t>2023-12-21T03:00:00</t>
  </si>
  <si>
    <t>aws_1hour.fid-4bbfb0ab_194841cebf7_-53a7</t>
  </si>
  <si>
    <t>2023-12-21T04:00:00</t>
  </si>
  <si>
    <t>aws_1hour.fid-4bbfb0ab_194841cebf7_-512b</t>
  </si>
  <si>
    <t>2023-12-21T05:00:00</t>
  </si>
  <si>
    <t>aws_1hour.fid-4bbfb0ab_194841cebf7_-5365</t>
  </si>
  <si>
    <t>2023-12-21T06:00:00</t>
  </si>
  <si>
    <t>aws_1hour.fid-4bbfb0ab_194841cebf7_-5495</t>
  </si>
  <si>
    <t>2023-12-21T07:00:00</t>
  </si>
  <si>
    <t>aws_1hour.fid-4bbfb0ab_194841cebf7_-53a5</t>
  </si>
  <si>
    <t>2023-12-21T08:00:00</t>
  </si>
  <si>
    <t>aws_1hour.fid-4bbfb0ab_194841cebf7_-531e</t>
  </si>
  <si>
    <t>2023-12-21T09:00:00</t>
  </si>
  <si>
    <t>aws_1hour.fid-4bbfb0ab_194841cebf7_-512c</t>
  </si>
  <si>
    <t>2023-12-21T10:00:00</t>
  </si>
  <si>
    <t>aws_1hour.fid-4bbfb0ab_194841cebf7_-512e</t>
  </si>
  <si>
    <t>2023-12-21T11:00:00</t>
  </si>
  <si>
    <t>aws_1hour.fid-4bbfb0ab_194841cebf7_-5106</t>
  </si>
  <si>
    <t>2023-12-21T12:00:00</t>
  </si>
  <si>
    <t>aws_1hour.fid-4bbfb0ab_194841cebf7_-5228</t>
  </si>
  <si>
    <t>2023-12-21T13:00:00</t>
  </si>
  <si>
    <t>aws_1hour.fid-4bbfb0ab_194841cebf7_-5493</t>
  </si>
  <si>
    <t>2023-12-21T14:00:00</t>
  </si>
  <si>
    <t>aws_1hour.fid-4bbfb0ab_194841cebf7_-5366</t>
  </si>
  <si>
    <t>2023-12-21T15:00:00</t>
  </si>
  <si>
    <t>aws_1hour.fid-4bbfb0ab_194841cebf7_-5494</t>
  </si>
  <si>
    <t>2023-12-21T16:00:00</t>
  </si>
  <si>
    <t>aws_1hour.fid-4bbfb0ab_194841cebf7_-512a</t>
  </si>
  <si>
    <t>2023-12-21T17:00:00</t>
  </si>
  <si>
    <t>aws_1hour.fid-4bbfb0ab_194841cebf7_-541e</t>
  </si>
  <si>
    <t>2023-12-21T18:00:00</t>
  </si>
  <si>
    <t>aws_1hour.fid-4bbfb0ab_194841cebf7_-50f5</t>
  </si>
  <si>
    <t>2023-12-21T19:00:00</t>
  </si>
  <si>
    <t>aws_1hour.fid-4bbfb0ab_194841cebf7_-53a1</t>
  </si>
  <si>
    <t>2023-12-21T20:00:00</t>
  </si>
  <si>
    <t>aws_1hour.fid-4bbfb0ab_194841cebf7_-5227</t>
  </si>
  <si>
    <t>2023-12-21T21:00:00</t>
  </si>
  <si>
    <t>aws_1hour.fid-4bbfb0ab_194841cebf7_-535d</t>
  </si>
  <si>
    <t>2023-12-21T22:00:00</t>
  </si>
  <si>
    <t>aws_1hour.fid-4bbfb0ab_194841cebf7_-5422</t>
  </si>
  <si>
    <t>2023-12-21T23:00:00</t>
  </si>
  <si>
    <t>aws_1hour.fid-4bbfb0ab_194841cebf7_-53a4</t>
  </si>
  <si>
    <t>2023-12-22T00:00:00</t>
  </si>
  <si>
    <t>aws_1hour.fid-4bbfb0ab_194841cebf7_-53f3</t>
  </si>
  <si>
    <t>2023-12-22T01:00:00</t>
  </si>
  <si>
    <t>aws_1hour.fid-4bbfb0ab_194841cebf7_-52a3</t>
  </si>
  <si>
    <t>2023-12-22T02:00:00</t>
  </si>
  <si>
    <t>aws_1hour.fid-4bbfb0ab_194841cebf7_-50f7</t>
  </si>
  <si>
    <t>2023-12-22T03:00:00</t>
  </si>
  <si>
    <t>aws_1hour.fid-4bbfb0ab_194841cebf7_-545e</t>
  </si>
  <si>
    <t>2023-12-22T04:00:00</t>
  </si>
  <si>
    <t>aws_1hour.fid-4bbfb0ab_194841cebf7_-541f</t>
  </si>
  <si>
    <t>2023-12-22T05:00:00</t>
  </si>
  <si>
    <t>aws_1hour.fid-4bbfb0ab_194841cebf7_-52f7</t>
  </si>
  <si>
    <t>2023-12-22T06:00:00</t>
  </si>
  <si>
    <t>aws_1hour.fid-4bbfb0ab_194841cebf7_-50f6</t>
  </si>
  <si>
    <t>2023-12-22T07:00:00</t>
  </si>
  <si>
    <t>aws_1hour.fid-4bbfb0ab_194841cebf7_-5421</t>
  </si>
  <si>
    <t>2023-12-22T08:00:00</t>
  </si>
  <si>
    <t>aws_1hour.fid-4bbfb0ab_194841cebf7_-53d3</t>
  </si>
  <si>
    <t>2023-12-22T09:00:00</t>
  </si>
  <si>
    <t>aws_1hour.fid-4bbfb0ab_194841cebf7_-5128</t>
  </si>
  <si>
    <t>2023-12-22T10:00:00</t>
  </si>
  <si>
    <t>aws_1hour.fid-4bbfb0ab_194841cebf7_-51a6</t>
  </si>
  <si>
    <t>2023-12-22T11:00:00</t>
  </si>
  <si>
    <t>aws_1hour.fid-4bbfb0ab_194841cebf7_-53d7</t>
  </si>
  <si>
    <t>2023-12-22T12:00:00</t>
  </si>
  <si>
    <t>aws_1hour.fid-4bbfb0ab_194841cebf7_-5127</t>
  </si>
  <si>
    <t>2023-12-22T13:00:00</t>
  </si>
  <si>
    <t>aws_1hour.fid-4bbfb0ab_194841cebf7_-527a</t>
  </si>
  <si>
    <t>2023-12-22T14:00:00</t>
  </si>
  <si>
    <t>aws_1hour.fid-4bbfb0ab_194841cebf7_-537b</t>
  </si>
  <si>
    <t>2023-12-22T15:00:00</t>
  </si>
  <si>
    <t>aws_1hour.fid-4bbfb0ab_194841cebf7_-52a8</t>
  </si>
  <si>
    <t>2023-12-22T16:00:00</t>
  </si>
  <si>
    <t>aws_1hour.fid-4bbfb0ab_194841cebf7_-512d</t>
  </si>
  <si>
    <t>2023-12-22T17:00:00</t>
  </si>
  <si>
    <t>aws_1hour.fid-4bbfb0ab_194841cebf7_-5473</t>
  </si>
  <si>
    <t>2023-12-22T18:00:00</t>
  </si>
  <si>
    <t>aws_1hour.fid-4bbfb0ab_194841cebf7_-52f5</t>
  </si>
  <si>
    <t>2023-12-22T19:00:00</t>
  </si>
  <si>
    <t>aws_1hour.fid-4bbfb0ab_194841cebf7_-51f0</t>
  </si>
  <si>
    <t>2023-12-22T20:00:00</t>
  </si>
  <si>
    <t>aws_1hour.fid-4bbfb0ab_194841cebf7_-5229</t>
  </si>
  <si>
    <t>2023-12-22T21:00:00</t>
  </si>
  <si>
    <t>aws_1hour.fid-4bbfb0ab_194841cebf7_-5322</t>
  </si>
  <si>
    <t>2023-12-22T22:00:00</t>
  </si>
  <si>
    <t>aws_1hour.fid-4bbfb0ab_194841cebf7_-53a6</t>
  </si>
  <si>
    <t>2023-12-22T23:00:00</t>
  </si>
  <si>
    <t>aws_1hour.fid-4bbfb0ab_194841cebf7_-5204</t>
  </si>
  <si>
    <t>2023-12-23T00:00:00</t>
  </si>
  <si>
    <t>aws_1hour.fid-4bbfb0ab_194841cebf7_-52a2</t>
  </si>
  <si>
    <t>2023-12-23T01:00:00</t>
  </si>
  <si>
    <t>aws_1hour.fid-4bbfb0ab_194841cebf7_-5202</t>
  </si>
  <si>
    <t>2023-12-23T02:00:00</t>
  </si>
  <si>
    <t>aws_1hour.fid-4bbfb0ab_194841cebf7_-5126</t>
  </si>
  <si>
    <t>2023-12-23T03:00:00</t>
  </si>
  <si>
    <t>aws_1hour.fid-4bbfb0ab_194841cebf7_-5129</t>
  </si>
  <si>
    <t>2023-12-23T04:00:00</t>
  </si>
  <si>
    <t>aws_1hour.fid-4bbfb0ab_194841cebf7_-52f6</t>
  </si>
  <si>
    <t>2023-12-23T05:00:00</t>
  </si>
  <si>
    <t>aws_1hour.fid-4bbfb0ab_194841cebf7_-52a7</t>
  </si>
  <si>
    <t>2023-12-23T06:00:00</t>
  </si>
  <si>
    <t>aws_1hour.fid-4bbfb0ab_194841cebf7_-5466</t>
  </si>
  <si>
    <t>2023-12-23T07:00:00</t>
  </si>
  <si>
    <t>aws_1hour.fid-4bbfb0ab_194841cebf7_-5496</t>
  </si>
  <si>
    <t>2023-12-23T08:00:00</t>
  </si>
  <si>
    <t>aws_1hour.fid-4bbfb0ab_194841cebf7_-5474</t>
  </si>
  <si>
    <t>2023-12-23T09:00:00</t>
  </si>
  <si>
    <t>aws_1hour.fid-4bbfb0ab_194841cebf7_-51a4</t>
  </si>
  <si>
    <t>2023-12-23T10:00:00</t>
  </si>
  <si>
    <t>aws_1hour.fid-4bbfb0ab_194841cebf7_-51a3</t>
  </si>
  <si>
    <t>2023-12-23T11:00:00</t>
  </si>
  <si>
    <t>aws_1hour.fid-4bbfb0ab_194841cebf7_-522b</t>
  </si>
  <si>
    <t>2023-12-23T12:00:00</t>
  </si>
  <si>
    <t>aws_1hour.fid-4bbfb0ab_194841cebf7_-51a5</t>
  </si>
  <si>
    <t>2023-12-23T13:00:00</t>
  </si>
  <si>
    <t>aws_1hour.fid-4bbfb0ab_194841cebf7_-522d</t>
  </si>
  <si>
    <t>2023-12-23T14:00:00</t>
  </si>
  <si>
    <t>aws_1hour.fid-4bbfb0ab_194841cebf7_-52e3</t>
  </si>
  <si>
    <t>2023-12-23T15:00:00</t>
  </si>
  <si>
    <t>aws_1hour.fid-4bbfb0ab_194841cebf7_-53f2</t>
  </si>
  <si>
    <t>2023-12-23T16:00:00</t>
  </si>
  <si>
    <t>aws_1hour.fid-4bbfb0ab_194841cebf7_-5420</t>
  </si>
  <si>
    <t>2023-12-23T17:00:00</t>
  </si>
  <si>
    <t>aws_1hour.fid-4bbfb0ab_194841cebf7_-52a5</t>
  </si>
  <si>
    <t>2023-12-23T18:00:00</t>
  </si>
  <si>
    <t>aws_1hour.fid-4bbfb0ab_194841cebf7_-522a</t>
  </si>
  <si>
    <t>2023-12-23T19:00:00</t>
  </si>
  <si>
    <t>aws_1hour.fid-4bbfb0ab_194841cebf7_-531f</t>
  </si>
  <si>
    <t>2023-12-23T20:00:00</t>
  </si>
  <si>
    <t>aws_1hour.fid-4bbfb0ab_194841cebf7_-53a3</t>
  </si>
  <si>
    <t>2023-12-23T21:00:00</t>
  </si>
  <si>
    <t>aws_1hour.fid-4bbfb0ab_194841cebf7_-52a4</t>
  </si>
  <si>
    <t>2023-12-23T22:00:00</t>
  </si>
  <si>
    <t>aws_1hour.fid-4bbfb0ab_194841cebf7_-53a2</t>
  </si>
  <si>
    <t>2023-12-23T23:00:00</t>
  </si>
  <si>
    <t>aws_1hour.fid-4bbfb0ab_194841cebf7_-5423</t>
  </si>
  <si>
    <t>2023-12-24T00:00:00</t>
  </si>
  <si>
    <t>aws_1hour.fid-4bbfb0ab_194841cebf7_-5475</t>
  </si>
  <si>
    <t>2023-12-24T01:00:00</t>
  </si>
  <si>
    <t>aws_1hour.fid-4bbfb0ab_194841cebf7_-5321</t>
  </si>
  <si>
    <t>2023-12-24T02:00:00</t>
  </si>
  <si>
    <t>aws_1hour.fid-4bbfb0ab_194841cebf7_-5464</t>
  </si>
  <si>
    <t>2023-12-24T03:00:00</t>
  </si>
  <si>
    <t>aws_1hour.fid-4bbfb0ab_194841cebf7_-537a</t>
  </si>
  <si>
    <t>2023-12-24T04:00:00</t>
  </si>
  <si>
    <t>aws_1hour.fid-4bbfb0ab_194841cebf7_-52a1</t>
  </si>
  <si>
    <t>2023-12-24T05:00:00</t>
  </si>
  <si>
    <t>aws_1hour.fid-4bbfb0ab_194841cebf7_-52a0</t>
  </si>
  <si>
    <t>2023-12-24T06:00:00</t>
  </si>
  <si>
    <t>aws_1hour.fid-4bbfb0ab_194841cebf7_-5221</t>
  </si>
  <si>
    <t>2023-12-24T07:00:00</t>
  </si>
  <si>
    <t>aws_1hour.fid-4bbfb0ab_194841cebf7_-531a</t>
  </si>
  <si>
    <t>2023-12-24T08:00:00</t>
  </si>
  <si>
    <t>aws_1hour.fid-4bbfb0ab_194841cebf7_-539e</t>
  </si>
  <si>
    <t>2023-12-24T09:00:00</t>
  </si>
  <si>
    <t>aws_1hour.fid-4bbfb0ab_194841cebf7_-517e</t>
  </si>
  <si>
    <t>2023-12-24T10:00:00</t>
  </si>
  <si>
    <t>aws_1hour.fid-4bbfb0ab_194841cebf7_-5224</t>
  </si>
  <si>
    <t>2023-12-24T11:00:00</t>
  </si>
  <si>
    <t>aws_1hour.fid-4bbfb0ab_194841cebf7_-5278</t>
  </si>
  <si>
    <t>2023-12-24T12:00:00</t>
  </si>
  <si>
    <t>aws_1hour.fid-4bbfb0ab_194841cebf7_-517a</t>
  </si>
  <si>
    <t>2023-12-24T13:00:00</t>
  </si>
  <si>
    <t>aws_1hour.fid-4bbfb0ab_194841cebf7_-539d</t>
  </si>
  <si>
    <t>2023-12-24T14:00:00</t>
  </si>
  <si>
    <t>aws_1hour.fid-4bbfb0ab_194841cebf7_-53ef</t>
  </si>
  <si>
    <t>2023-12-24T15:00:00</t>
  </si>
  <si>
    <t>aws_1hour.fid-4bbfb0ab_194841cebf7_-5226</t>
  </si>
  <si>
    <t>2023-12-24T16:00:00</t>
  </si>
  <si>
    <t>aws_1hour.fid-4bbfb0ab_194841cebf7_-5490</t>
  </si>
  <si>
    <t>2023-12-24T17:00:00</t>
  </si>
  <si>
    <t>aws_1hour.fid-4bbfb0ab_194841cebf7_-531c</t>
  </si>
  <si>
    <t>2023-12-24T18:00:00</t>
  </si>
  <si>
    <t>aws_1hour.fid-4bbfb0ab_194841cebf7_-5123</t>
  </si>
  <si>
    <t>2023-12-24T19:00:00</t>
  </si>
  <si>
    <t>aws_1hour.fid-4bbfb0ab_194841cebf7_-53a0</t>
  </si>
  <si>
    <t>2023-12-24T20:00:00</t>
  </si>
  <si>
    <t>aws_1hour.fid-4bbfb0ab_194841cebf7_-5105</t>
  </si>
  <si>
    <t>2023-12-24T21:00:00</t>
  </si>
  <si>
    <t>aws_1hour.fid-4bbfb0ab_194841cebf7_-5377</t>
  </si>
  <si>
    <t>2023-12-24T22:00:00</t>
  </si>
  <si>
    <t>aws_1hour.fid-4bbfb0ab_194841cebf7_-519f</t>
  </si>
  <si>
    <t>2023-12-24T23:00:00</t>
  </si>
  <si>
    <t>aws_1hour.fid-4bbfb0ab_194841cebf7_-52f4</t>
  </si>
  <si>
    <t>2023-12-25T00:00:00</t>
  </si>
  <si>
    <t>aws_1hour.fid-4bbfb0ab_194841cebf7_-51a0</t>
  </si>
  <si>
    <t>2023-12-25T01:00:00</t>
  </si>
  <si>
    <t>aws_1hour.fid-4bbfb0ab_194841cebf7_-5201</t>
  </si>
  <si>
    <t>2023-12-25T02:00:00</t>
  </si>
  <si>
    <t>aws_1hour.fid-4bbfb0ab_194841cebf7_-539f</t>
  </si>
  <si>
    <t>2023-12-25T03:00:00</t>
  </si>
  <si>
    <t>aws_1hour.fid-4bbfb0ab_194841cebf7_-5417</t>
  </si>
  <si>
    <t>2023-12-25T04:00:00</t>
  </si>
  <si>
    <t>aws_1hour.fid-4bbfb0ab_194841cebf7_-539b</t>
  </si>
  <si>
    <t>2023-12-25T05:00:00</t>
  </si>
  <si>
    <t>aws_1hour.fid-4bbfb0ab_194841cebf7_-53d5</t>
  </si>
  <si>
    <t>2023-12-25T06:00:00</t>
  </si>
  <si>
    <t>aws_1hour.fid-4bbfb0ab_194841cebf7_-50f3</t>
  </si>
  <si>
    <t>2023-12-25T07:00:00</t>
  </si>
  <si>
    <t>aws_1hour.fid-4bbfb0ab_194841cebf7_-531d</t>
  </si>
  <si>
    <t>2023-12-25T08:00:00</t>
  </si>
  <si>
    <t>aws_1hour.fid-4bbfb0ab_194841cebf7_-517d</t>
  </si>
  <si>
    <t>2023-12-25T09:00:00</t>
  </si>
  <si>
    <t>aws_1hour.fid-4bbfb0ab_194841cebf7_-51e5</t>
  </si>
  <si>
    <t>2023-12-25T10:00:00</t>
  </si>
  <si>
    <t>aws_1hour.fid-4bbfb0ab_194841cebf7_-5364</t>
  </si>
  <si>
    <t>2023-12-25T11:00:00</t>
  </si>
  <si>
    <t>aws_1hour.fid-4bbfb0ab_194841cebf7_-50f2</t>
  </si>
  <si>
    <t>2023-12-25T12:00:00</t>
  </si>
  <si>
    <t>aws_1hour.fid-4bbfb0ab_194841cebf7_-529e</t>
  </si>
  <si>
    <t>2023-12-25T13:00:00</t>
  </si>
  <si>
    <t>aws_1hour.fid-4bbfb0ab_194841cebf7_-5378</t>
  </si>
  <si>
    <t>2023-12-25T14:00:00</t>
  </si>
  <si>
    <t>aws_1hour.fid-4bbfb0ab_194841cebf7_-5225</t>
  </si>
  <si>
    <t>2023-12-25T15:00:00</t>
  </si>
  <si>
    <t>aws_1hour.fid-4bbfb0ab_194841cebf7_-545d</t>
  </si>
  <si>
    <t>2023-12-25T16:00:00</t>
  </si>
  <si>
    <t>aws_1hour.fid-4bbfb0ab_194841cebf7_-5418</t>
  </si>
  <si>
    <t>2023-12-25T17:00:00</t>
  </si>
  <si>
    <t>aws_1hour.fid-4bbfb0ab_194841cebf7_-5491</t>
  </si>
  <si>
    <t>2023-12-25T18:00:00</t>
  </si>
  <si>
    <t>aws_1hour.fid-4bbfb0ab_194841cebf7_-5416</t>
  </si>
  <si>
    <t>2023-12-25T19:00:00</t>
  </si>
  <si>
    <t>aws_1hour.fid-4bbfb0ab_194841cebf7_-5222</t>
  </si>
  <si>
    <t>2023-12-25T20:00:00</t>
  </si>
  <si>
    <t>aws_1hour.fid-4bbfb0ab_194841cebf7_-517f</t>
  </si>
  <si>
    <t>2023-12-25T21:00:00</t>
  </si>
  <si>
    <t>aws_1hour.fid-4bbfb0ab_194841cebf7_-541b</t>
  </si>
  <si>
    <t>2023-12-25T22:00:00</t>
  </si>
  <si>
    <t>aws_1hour.fid-4bbfb0ab_194841cebf7_-5279</t>
  </si>
  <si>
    <t>2023-12-25T23:00:00</t>
  </si>
  <si>
    <t>aws_1hour.fid-4bbfb0ab_194841cebf7_-5124</t>
  </si>
  <si>
    <t>2023-12-26T00:00:00</t>
  </si>
  <si>
    <t>aws_1hour.fid-4bbfb0ab_194841cebf7_-53d6</t>
  </si>
  <si>
    <t>2023-12-26T01:00:00</t>
  </si>
  <si>
    <t>aws_1hour.fid-4bbfb0ab_194841cebf7_-51a1</t>
  </si>
  <si>
    <t>2023-12-26T02:00:00</t>
  </si>
  <si>
    <t>aws_1hour.fid-4bbfb0ab_194841cebf7_-5104</t>
  </si>
  <si>
    <t>2023-12-26T03:00:00</t>
  </si>
  <si>
    <t>aws_1hour.fid-4bbfb0ab_194841cebf7_-517b</t>
  </si>
  <si>
    <t>2023-12-26T04:00:00</t>
  </si>
  <si>
    <t>aws_1hour.fid-4bbfb0ab_194841cebf7_-5472</t>
  </si>
  <si>
    <t>2023-12-26T05:00:00</t>
  </si>
  <si>
    <t>aws_1hour.fid-4bbfb0ab_194841cebf7_-541a</t>
  </si>
  <si>
    <t>2023-12-26T06:00:00</t>
  </si>
  <si>
    <t>aws_1hour.fid-4bbfb0ab_194841cebf7_-529f</t>
  </si>
  <si>
    <t>2023-12-26T07:00:00</t>
  </si>
  <si>
    <t>aws_1hour.fid-4bbfb0ab_194841cebf7_-539a</t>
  </si>
  <si>
    <t>2023-12-26T08:00:00</t>
  </si>
  <si>
    <t>aws_1hour.fid-4bbfb0ab_194841cebf7_-517c</t>
  </si>
  <si>
    <t>2023-12-26T09:00:00</t>
  </si>
  <si>
    <t>aws_1hour.fid-4bbfb0ab_194841cebf7_-541c</t>
  </si>
  <si>
    <t>2023-12-26T10:00:00</t>
  </si>
  <si>
    <t>aws_1hour.fid-4bbfb0ab_194841cebf7_-5492</t>
  </si>
  <si>
    <t>2023-12-26T11:00:00</t>
  </si>
  <si>
    <t>aws_1hour.fid-4bbfb0ab_194841cebf7_-548f</t>
  </si>
  <si>
    <t>2023-12-26T12:00:00</t>
  </si>
  <si>
    <t>aws_1hour.fid-4bbfb0ab_194841cebf7_-5125</t>
  </si>
  <si>
    <t>2023-12-26T13:00:00</t>
  </si>
  <si>
    <t>aws_1hour.fid-4bbfb0ab_194841cebf7_-539c</t>
  </si>
  <si>
    <t>2023-12-26T14:00:00</t>
  </si>
  <si>
    <t>aws_1hour.fid-4bbfb0ab_194841cebf7_-531b</t>
  </si>
  <si>
    <t>2023-12-26T15:00:00</t>
  </si>
  <si>
    <t>aws_1hour.fid-4bbfb0ab_194841cebf7_-5200</t>
  </si>
  <si>
    <t>2023-12-26T16:00:00</t>
  </si>
  <si>
    <t>aws_1hour.fid-4bbfb0ab_194841cebf7_-519e</t>
  </si>
  <si>
    <t>2023-12-26T17:00:00</t>
  </si>
  <si>
    <t>aws_1hour.fid-4bbfb0ab_194841cebf7_-516e</t>
  </si>
  <si>
    <t>2023-12-26T18:00:00</t>
  </si>
  <si>
    <t>aws_1hour.fid-4bbfb0ab_194841cebf7_-53f0</t>
  </si>
  <si>
    <t>2023-12-26T19:00:00</t>
  </si>
  <si>
    <t>aws_1hour.fid-4bbfb0ab_194841cebf7_-51ff</t>
  </si>
  <si>
    <t>2023-12-26T20:00:00</t>
  </si>
  <si>
    <t>aws_1hour.fid-4bbfb0ab_194841cebf7_-5379</t>
  </si>
  <si>
    <t>2023-12-26T21:00:00</t>
  </si>
  <si>
    <t>aws_1hour.fid-4bbfb0ab_194841cebf7_-5277</t>
  </si>
  <si>
    <t>2023-12-26T22:00:00</t>
  </si>
  <si>
    <t>aws_1hour.fid-4bbfb0ab_194841cebf7_-5415</t>
  </si>
  <si>
    <t>2023-12-26T23:00:00</t>
  </si>
  <si>
    <t>aws_1hour.fid-4bbfb0ab_194841cebf7_-53f1</t>
  </si>
  <si>
    <t>2023-12-27T00:00:00</t>
  </si>
  <si>
    <t>aws_1hour.fid-4bbfb0ab_194841cebf7_-5419</t>
  </si>
  <si>
    <t>2023-12-27T01:00:00</t>
  </si>
  <si>
    <t>aws_1hour.fid-4bbfb0ab_194841cebf7_-51a2</t>
  </si>
  <si>
    <t>2023-12-27T02:00:00</t>
  </si>
  <si>
    <t>aws_1hour.fid-4bbfb0ab_194841cebf7_-50f4</t>
  </si>
  <si>
    <t>2023-12-27T03:00:00</t>
  </si>
  <si>
    <t>aws_1hour.fid-4bbfb0ab_194841cebf7_-53d4</t>
  </si>
  <si>
    <t>2023-12-27T04:00:00</t>
  </si>
  <si>
    <t>aws_1hour.fid-4bbfb0ab_194841cebf7_-53dd</t>
  </si>
  <si>
    <t>2023-12-27T05:00:00</t>
  </si>
  <si>
    <t>aws_1hour.fid-4bbfb0ab_194841cebf7_-548d</t>
  </si>
  <si>
    <t>2023-12-27T06:00:00</t>
  </si>
  <si>
    <t>aws_1hour.fid-4bbfb0ab_194841cebf7_-5122</t>
  </si>
  <si>
    <t>2023-12-27T07:00:00</t>
  </si>
  <si>
    <t>aws_1hour.fid-4bbfb0ab_194841cebf7_-548e</t>
  </si>
  <si>
    <t>2023-12-27T08:00:00</t>
  </si>
  <si>
    <t>aws_1hour.fid-4bbfb0ab_194841cebf7_-5266</t>
  </si>
  <si>
    <t>2023-12-27T09:00:00</t>
  </si>
  <si>
    <t>aws_1hour.fid-4bbfb0ab_194841cebf7_-52e1</t>
  </si>
  <si>
    <t>2023-12-27T10:00:00</t>
  </si>
  <si>
    <t>aws_1hour.fid-4bbfb0ab_194841cebf7_-5223</t>
  </si>
  <si>
    <t>2023-12-27T11:00:00</t>
  </si>
  <si>
    <t>aws_1hour.fid-4bbfb0ab_194841cebf7_-5310</t>
  </si>
  <si>
    <t>2023-12-27T12:00:00</t>
  </si>
  <si>
    <t>aws_1hour.fid-4bbfb0ab_194841cebf7_-5265</t>
  </si>
  <si>
    <t>2023-12-27T13:00:00</t>
  </si>
  <si>
    <t>aws_1hour.fid-4bbfb0ab_194841cebf7_-50ef</t>
  </si>
  <si>
    <t>2023-12-27T14:00:00</t>
  </si>
  <si>
    <t>aws_1hour.fid-4bbfb0ab_194841cebf7_-5315</t>
  </si>
  <si>
    <t>2023-12-27T15:00:00</t>
  </si>
  <si>
    <t>aws_1hour.fid-4bbfb0ab_194841cebf7_-5276</t>
  </si>
  <si>
    <t>2023-12-27T16:00:00</t>
  </si>
  <si>
    <t>aws_1hour.fid-4bbfb0ab_194841cebf7_-52de</t>
  </si>
  <si>
    <t>2023-12-27T17:00:00</t>
  </si>
  <si>
    <t>aws_1hour.fid-4bbfb0ab_194841cebf7_-51ef</t>
  </si>
  <si>
    <t>2023-12-27T18:00:00</t>
  </si>
  <si>
    <t>aws_1hour.fid-4bbfb0ab_194841cebf7_-519c</t>
  </si>
  <si>
    <t>2023-12-27T19:00:00</t>
  </si>
  <si>
    <t>aws_1hour.fid-4bbfb0ab_194841cebf7_-521e</t>
  </si>
  <si>
    <t>2023-12-27T20:00:00</t>
  </si>
  <si>
    <t>aws_1hour.fid-4bbfb0ab_194841cebf7_-5376</t>
  </si>
  <si>
    <t>2023-12-27T21:00:00</t>
  </si>
  <si>
    <t>aws_1hour.fid-4bbfb0ab_194841cebf7_-5463</t>
  </si>
  <si>
    <t>2023-12-27T22:00:00</t>
  </si>
  <si>
    <t>aws_1hour.fid-4bbfb0ab_194841cebf7_-52e0</t>
  </si>
  <si>
    <t>2023-12-27T23:00:00</t>
  </si>
  <si>
    <t>aws_1hour.fid-4bbfb0ab_194841cebf7_-5414</t>
  </si>
  <si>
    <t>2023-12-28T00:00:00</t>
  </si>
  <si>
    <t>aws_1hour.fid-4bbfb0ab_194841cebf7_-5471</t>
  </si>
  <si>
    <t>2023-12-28T01:00:00</t>
  </si>
  <si>
    <t>aws_1hour.fid-4bbfb0ab_194841cebf7_-521d</t>
  </si>
  <si>
    <t>2023-12-28T02:00:00</t>
  </si>
  <si>
    <t>aws_1hour.fid-4bbfb0ab_194841cebf7_-525d</t>
  </si>
  <si>
    <t>2023-12-28T03:00:00</t>
  </si>
  <si>
    <t>aws_1hour.fid-4bbfb0ab_194841cebf7_-5121</t>
  </si>
  <si>
    <t>2023-12-28T04:00:00</t>
  </si>
  <si>
    <t>aws_1hour.fid-4bbfb0ab_194841cebf7_-529a</t>
  </si>
  <si>
    <t>2023-12-28T05:00:00</t>
  </si>
  <si>
    <t>aws_1hour.fid-4bbfb0ab_194841cebf7_-535b</t>
  </si>
  <si>
    <t>2023-12-28T06:00:00</t>
  </si>
  <si>
    <t>aws_1hour.fid-4bbfb0ab_194841cebf7_-5410</t>
  </si>
  <si>
    <t>2023-12-28T07:00:00</t>
  </si>
  <si>
    <t>aws_1hour.fid-4bbfb0ab_194841cebf7_-516d</t>
  </si>
  <si>
    <t>2023-12-28T08:00:00</t>
  </si>
  <si>
    <t>aws_1hour.fid-4bbfb0ab_194841cebf7_-519d</t>
  </si>
  <si>
    <t>2023-12-28T09:00:00</t>
  </si>
  <si>
    <t>aws_1hour.fid-4bbfb0ab_194841cebf7_-50ee</t>
  </si>
  <si>
    <t>2023-12-28T10:00:00</t>
  </si>
  <si>
    <t>aws_1hour.fid-4bbfb0ab_194841cebf7_-5316</t>
  </si>
  <si>
    <t>2023-12-28T11:00:00</t>
  </si>
  <si>
    <t>aws_1hour.fid-4bbfb0ab_194841cebf7_-5413</t>
  </si>
  <si>
    <t>2023-12-28T12:00:00</t>
  </si>
  <si>
    <t>aws_1hour.fid-4bbfb0ab_194841cebf7_-5314</t>
  </si>
  <si>
    <t>2023-12-28T13:00:00</t>
  </si>
  <si>
    <t>aws_1hour.fid-4bbfb0ab_194841cebf7_-51ee</t>
  </si>
  <si>
    <t>2023-12-28T14:00:00</t>
  </si>
  <si>
    <t>aws_1hour.fid-4bbfb0ab_194841cebf7_-5363</t>
  </si>
  <si>
    <t>2023-12-28T15:00:00</t>
  </si>
  <si>
    <t>aws_1hour.fid-4bbfb0ab_194841cebf7_-51fe</t>
  </si>
  <si>
    <t>2023-12-28T16:00:00</t>
  </si>
  <si>
    <t>aws_1hour.fid-4bbfb0ab_194841cebf7_-546f</t>
  </si>
  <si>
    <t>2023-12-28T17:00:00</t>
  </si>
  <si>
    <t>aws_1hour.fid-4bbfb0ab_194841cebf7_-51ed</t>
  </si>
  <si>
    <t>2023-12-28T18:00:00</t>
  </si>
  <si>
    <t>aws_1hour.fid-4bbfb0ab_194841cebf7_-52df</t>
  </si>
  <si>
    <t>2023-12-28T19:00:00</t>
  </si>
  <si>
    <t>aws_1hour.fid-4bbfb0ab_194841cebf7_-5375</t>
  </si>
  <si>
    <t>2023-12-28T20:00:00</t>
  </si>
  <si>
    <t>aws_1hour.fid-4bbfb0ab_194841cebf7_-548b</t>
  </si>
  <si>
    <t>2023-12-28T21:00:00</t>
  </si>
  <si>
    <t>aws_1hour.fid-4bbfb0ab_194841cebf7_-540e</t>
  </si>
  <si>
    <t>2023-12-28T22:00:00</t>
  </si>
  <si>
    <t>aws_1hour.fid-4bbfb0ab_194841cebf7_-529c</t>
  </si>
  <si>
    <t>2023-12-28T23:00:00</t>
  </si>
  <si>
    <t>aws_1hour.fid-4bbfb0ab_194841cebf7_-53ee</t>
  </si>
  <si>
    <t>2023-12-29T00:00:00</t>
  </si>
  <si>
    <t>aws_1hour.fid-4bbfb0ab_194841cebf7_-5374</t>
  </si>
  <si>
    <t>2023-12-29T01:00:00</t>
  </si>
  <si>
    <t>aws_1hour.fid-4bbfb0ab_194841cebf7_-5299</t>
  </si>
  <si>
    <t>2023-12-29T02:00:00</t>
  </si>
  <si>
    <t>aws_1hour.fid-4bbfb0ab_194841cebf7_-5198</t>
  </si>
  <si>
    <t>2023-12-29T03:00:00</t>
  </si>
  <si>
    <t>aws_1hour.fid-4bbfb0ab_194841cebf7_-5398</t>
  </si>
  <si>
    <t>2023-12-29T04:00:00</t>
  </si>
  <si>
    <t>aws_1hour.fid-4bbfb0ab_194841cebf7_-53dc</t>
  </si>
  <si>
    <t>2023-12-29T05:00:00</t>
  </si>
  <si>
    <t>aws_1hour.fid-4bbfb0ab_194841cebf7_-548c</t>
  </si>
  <si>
    <t>2023-12-29T06:00:00</t>
  </si>
  <si>
    <t>aws_1hour.fid-4bbfb0ab_194841cebf7_-5120</t>
  </si>
  <si>
    <t>2023-12-29T07:00:00</t>
  </si>
  <si>
    <t>aws_1hour.fid-4bbfb0ab_194841cebf7_-5470</t>
  </si>
  <si>
    <t>2023-12-29T08:00:00</t>
  </si>
  <si>
    <t>aws_1hour.fid-4bbfb0ab_194841cebf7_-5411</t>
  </si>
  <si>
    <t>2023-12-29T09:00:00</t>
  </si>
  <si>
    <t>aws_1hour.fid-4bbfb0ab_194841cebf7_-5275</t>
  </si>
  <si>
    <t>2023-12-29T10:00:00</t>
  </si>
  <si>
    <t>aws_1hour.fid-4bbfb0ab_194841cebf7_-5274</t>
  </si>
  <si>
    <t>2023-12-29T11:00:00</t>
  </si>
  <si>
    <t>aws_1hour.fid-4bbfb0ab_194841cebf7_-5179</t>
  </si>
  <si>
    <t>2023-12-29T12:00:00</t>
  </si>
  <si>
    <t>aws_1hour.fid-4bbfb0ab_194841cebf7_-5319</t>
  </si>
  <si>
    <t>2023-12-29T13:00:00</t>
  </si>
  <si>
    <t>aws_1hour.fid-4bbfb0ab_194841cebf7_-5298</t>
  </si>
  <si>
    <t>2023-12-29T14:00:00</t>
  </si>
  <si>
    <t>aws_1hour.fid-4bbfb0ab_194841cebf7_-51e4</t>
  </si>
  <si>
    <t>2023-12-29T15:00:00</t>
  </si>
  <si>
    <t>aws_1hour.fid-4bbfb0ab_194841cebf7_-52f3</t>
  </si>
  <si>
    <t>2023-12-29T16:00:00</t>
  </si>
  <si>
    <t>aws_1hour.fid-4bbfb0ab_194841cebf7_-529d</t>
  </si>
  <si>
    <t>2023-12-29T17:00:00</t>
  </si>
  <si>
    <t>aws_1hour.fid-4bbfb0ab_194841cebf7_-5312</t>
  </si>
  <si>
    <t>2023-12-29T18:00:00</t>
  </si>
  <si>
    <t>aws_1hour.fid-4bbfb0ab_194841cebf7_-5311</t>
  </si>
  <si>
    <t>2023-12-29T19:00:00</t>
  </si>
  <si>
    <t>aws_1hour.fid-4bbfb0ab_194841cebf7_-51fd</t>
  </si>
  <si>
    <t>2023-12-29T20:00:00</t>
  </si>
  <si>
    <t>aws_1hour.fid-4bbfb0ab_194841cebf7_-529b</t>
  </si>
  <si>
    <t>2023-12-29T21:00:00</t>
  </si>
  <si>
    <t>aws_1hour.fid-4bbfb0ab_194841cebf7_-535c</t>
  </si>
  <si>
    <t>2023-12-29T22:00:00</t>
  </si>
  <si>
    <t>aws_1hour.fid-4bbfb0ab_194841cebf7_-5199</t>
  </si>
  <si>
    <t>2023-12-29T23:00:00</t>
  </si>
  <si>
    <t>aws_1hour.fid-4bbfb0ab_194841cebf7_-519b</t>
  </si>
  <si>
    <t>2023-12-30T00:00:00</t>
  </si>
  <si>
    <t>aws_1hour.fid-4bbfb0ab_194841cebf7_-53ed</t>
  </si>
  <si>
    <t>2023-12-30T01:00:00</t>
  </si>
  <si>
    <t>aws_1hour.fid-4bbfb0ab_194841cebf7_-5317</t>
  </si>
  <si>
    <t>2023-12-30T02:00:00</t>
  </si>
  <si>
    <t>aws_1hour.fid-4bbfb0ab_194841cebf7_-521f</t>
  </si>
  <si>
    <t>2023-12-30T03:00:00</t>
  </si>
  <si>
    <t>aws_1hour.fid-4bbfb0ab_194841cebf7_-5220</t>
  </si>
  <si>
    <t>2023-12-30T04:00:00</t>
  </si>
  <si>
    <t>aws_1hour.fid-4bbfb0ab_194841cebf7_-5399</t>
  </si>
  <si>
    <t>2023-12-30T05:00:00</t>
  </si>
  <si>
    <t>aws_1hour.fid-4bbfb0ab_194841cebf7_-5273</t>
  </si>
  <si>
    <t>2023-12-30T06:00:00</t>
  </si>
  <si>
    <t>aws_1hour.fid-4bbfb0ab_194841cebf7_-50f0</t>
  </si>
  <si>
    <t>2023-12-30T07:00:00</t>
  </si>
  <si>
    <t>aws_1hour.fid-4bbfb0ab_194841cebf7_-52da</t>
  </si>
  <si>
    <t>2023-12-30T08:00:00</t>
  </si>
  <si>
    <t>aws_1hour.fid-4bbfb0ab_194841cebf7_-519a</t>
  </si>
  <si>
    <t>2023-12-30T09:00:00</t>
  </si>
  <si>
    <t>aws_1hour.fid-4bbfb0ab_194841cebf7_-5178</t>
  </si>
  <si>
    <t>2023-12-30T10:00:00</t>
  </si>
  <si>
    <t>aws_1hour.fid-4bbfb0ab_194841cebf7_-545c</t>
  </si>
  <si>
    <t>2023-12-30T11:00:00</t>
  </si>
  <si>
    <t>aws_1hour.fid-4bbfb0ab_194841cebf7_-5412</t>
  </si>
  <si>
    <t>2023-12-30T12:00:00</t>
  </si>
  <si>
    <t>aws_1hour.fid-4bbfb0ab_194841cebf7_-5313</t>
  </si>
  <si>
    <t>2023-12-30T13:00:00</t>
  </si>
  <si>
    <t>aws_1hour.fid-4bbfb0ab_194841cebf7_-540f</t>
  </si>
  <si>
    <t>2023-12-30T14:00:00</t>
  </si>
  <si>
    <t>aws_1hour.fid-4bbfb0ab_194841cebf7_-521c</t>
  </si>
  <si>
    <t>2023-12-30T15:00:00</t>
  </si>
  <si>
    <t>aws_1hour.fid-4bbfb0ab_194841cebf7_-50f1</t>
  </si>
  <si>
    <t>2023-12-30T16:00:00</t>
  </si>
  <si>
    <t>aws_1hour.fid-4bbfb0ab_194841cebf7_-5318</t>
  </si>
  <si>
    <t>2023-12-30T17:00:00</t>
  </si>
  <si>
    <t>aws_1hour.fid-4bbfb0ab_194841cebf7_-50e9</t>
  </si>
  <si>
    <t>2023-12-30T18:00:00</t>
  </si>
  <si>
    <t>aws_1hour.fid-4bbfb0ab_194841cebf7_-51fc</t>
  </si>
  <si>
    <t>2023-12-30T19:00:00</t>
  </si>
  <si>
    <t>aws_1hour.fid-4bbfb0ab_194841cebf7_-5195</t>
  </si>
  <si>
    <t>2023-12-30T20:00:00</t>
  </si>
  <si>
    <t>aws_1hour.fid-4bbfb0ab_194841cebf7_-5372</t>
  </si>
  <si>
    <t>2023-12-30T21:00:00</t>
  </si>
  <si>
    <t>aws_1hour.fid-4bbfb0ab_194841cebf7_-5102</t>
  </si>
  <si>
    <t>2023-12-30T22:00:00</t>
  </si>
  <si>
    <t>aws_1hour.fid-4bbfb0ab_194841cebf7_-51fb</t>
  </si>
  <si>
    <t>2023-12-30T23:00:00</t>
  </si>
  <si>
    <t>aws_1hour.fid-4bbfb0ab_194841cebf7_-548a</t>
  </si>
  <si>
    <t>2023-12-31T00:00:00</t>
  </si>
  <si>
    <t>aws_1hour.fid-4bbfb0ab_194841cebf7_-516c</t>
  </si>
  <si>
    <t>2023-12-31T01:00:00</t>
  </si>
  <si>
    <t>aws_1hour.fid-4bbfb0ab_194841cebf7_-5194</t>
  </si>
  <si>
    <t>2023-12-31T02:00:00</t>
  </si>
  <si>
    <t>aws_1hour.fid-4bbfb0ab_194841cebf7_-5297</t>
  </si>
  <si>
    <t>2023-12-31T03:00:00</t>
  </si>
  <si>
    <t>aws_1hour.fid-4bbfb0ab_194841cebf7_-5397</t>
  </si>
  <si>
    <t>2023-12-31T04:00:00</t>
  </si>
  <si>
    <t>aws_1hour.fid-4bbfb0ab_194841cebf7_-530f</t>
  </si>
  <si>
    <t>2023-12-31T05:00:00</t>
  </si>
  <si>
    <t>aws_1hour.fid-4bbfb0ab_194841cebf7_-5295</t>
  </si>
  <si>
    <t>2023-12-31T06:00:00</t>
  </si>
  <si>
    <t>aws_1hour.fid-4bbfb0ab_194841cebf7_-5271</t>
  </si>
  <si>
    <t>2023-12-31T07:00:00</t>
  </si>
  <si>
    <t>aws_1hour.fid-4bbfb0ab_194841cebf7_-5197</t>
  </si>
  <si>
    <t>2023-12-31T08:00:00</t>
  </si>
  <si>
    <t>aws_1hour.fid-4bbfb0ab_194841cebf7_-5371</t>
  </si>
  <si>
    <t>2023-12-31T09:00:00</t>
  </si>
  <si>
    <t>aws_1hour.fid-4bbfb0ab_194841cebf7_-5272</t>
  </si>
  <si>
    <t>2023-12-31T10:00:00</t>
  </si>
  <si>
    <t>aws_1hour.fid-4bbfb0ab_194841cebf7_-52dd</t>
  </si>
  <si>
    <t>2023-12-31T11:00:00</t>
  </si>
  <si>
    <t>aws_1hour.fid-4bbfb0ab_194841cebf7_-53ec</t>
  </si>
  <si>
    <t>2023-12-31T12:00:00</t>
  </si>
  <si>
    <t>aws_1hour.fid-4bbfb0ab_194841cebf7_-5294</t>
  </si>
  <si>
    <t>2023-12-31T13:00:00</t>
  </si>
  <si>
    <t>aws_1hour.fid-4bbfb0ab_194841cebf7_-5196</t>
  </si>
  <si>
    <t>2023-12-31T14:00:00</t>
  </si>
  <si>
    <t>aws_1hour.fid-4bbfb0ab_194841cebf7_-5103</t>
  </si>
  <si>
    <t>2023-12-31T15:00:00</t>
  </si>
  <si>
    <t>aws_1hour.fid-4bbfb0ab_194841cebf7_-521b</t>
  </si>
  <si>
    <t>2023-12-31T16:00:00</t>
  </si>
  <si>
    <t>aws_1hour.fid-4bbfb0ab_194841cebf7_-5373</t>
  </si>
  <si>
    <t>2023-12-31T17:00:00</t>
  </si>
  <si>
    <t>aws_1hour.fid-4bbfb0ab_194841cebf7_-540d</t>
  </si>
  <si>
    <t>2023-12-31T18:00:00</t>
  </si>
  <si>
    <t>aws_1hour.fid-4bbfb0ab_194841cebf7_-546e</t>
  </si>
  <si>
    <t>2023-12-31T19:00:00</t>
  </si>
  <si>
    <t>aws_1hour.fid-4bbfb0ab_194841cebf7_-51ec</t>
  </si>
  <si>
    <t>2023-12-31T20:00:00</t>
  </si>
  <si>
    <t>aws_1hour.fid-4bbfb0ab_194841cebf7_-540c</t>
  </si>
  <si>
    <t>2023-12-31T21:00:00</t>
  </si>
  <si>
    <t>aws_1hour.fid-4bbfb0ab_194841cebf7_-5293</t>
  </si>
  <si>
    <t>2023-12-31T22:00:00</t>
  </si>
  <si>
    <t>=A8498:E8761aws_1hour.fid-4bbfb0ab_194841cebf7_-5296ed</t>
  </si>
  <si>
    <t>2023-12-31T23:00:00</t>
  </si>
  <si>
    <t>sun_int_avg</t>
  </si>
  <si>
    <t>Avg over the winter - 2023 (W/m^2)</t>
  </si>
  <si>
    <t>aws_1hour.fid-4bbfb0ab_194841cebf7_-5296</t>
  </si>
  <si>
    <t>Avg over spring (2023) - (W/m^2)</t>
  </si>
  <si>
    <t>Avg over summer - 2023 (W/m^2)</t>
  </si>
  <si>
    <t>Avg over autumn - 2023 (W/m^2)</t>
  </si>
  <si>
    <t>Bus arrival at overnight depot</t>
  </si>
  <si>
    <t>Bus departure from overnight depot</t>
  </si>
  <si>
    <t>Bus arrival at terminal/depot 1</t>
  </si>
  <si>
    <t>Bus departure from terminal/depot 1</t>
  </si>
  <si>
    <t>Bus arrival at terminal/depot 2</t>
  </si>
  <si>
    <t>Bus departure from terminal/depot 2</t>
  </si>
  <si>
    <t>Which bus ?</t>
  </si>
  <si>
    <t>Which depot?</t>
  </si>
  <si>
    <t>Electricity generated with solar energy at depot 1 (kWh)</t>
  </si>
  <si>
    <t>Electricity generated with solar energy at depot 2 (kWh)</t>
  </si>
  <si>
    <t>Avg Speed during trip (km/h)</t>
  </si>
  <si>
    <t>Avg Speed during trip (m/s)</t>
  </si>
  <si>
    <t>Consumption of Trip (kWh/km)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</si>
</sst>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\.mm;@"/>
    <numFmt numFmtId="165" formatCode="0.00000"/>
    <numFmt numFmtId="166" formatCode="0.0000"/>
  </numFmts>
  <fonts count="2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name val="Arial MT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rial MT"/>
      <family val="2"/>
    </font>
    <font>
      <sz val="12"/>
      <color rgb="FF000000"/>
      <name val="Arial MT"/>
      <family val="2"/>
    </font>
    <font>
      <b/>
      <sz val="12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8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Arial MT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80">
    <xf numFmtId="0" fontId="0" fillId="0" borderId="0" xfId="0"/>
    <xf numFmtId="0" fontId="0" fillId="2" borderId="0" xfId="0" applyFill="1"/>
    <xf numFmtId="0" fontId="1" fillId="0" borderId="0" xfId="0" applyFont="1"/>
    <xf numFmtId="20" fontId="0" fillId="0" borderId="0" xfId="0" applyNumberForma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0" fillId="0" borderId="0" xfId="0" applyNumberFormat="1" applyFont="1" applyAlignment="1">
      <alignment horizontal="left" vertical="top" shrinkToFit="1"/>
    </xf>
    <xf numFmtId="1" fontId="10" fillId="0" borderId="0" xfId="0" applyNumberFormat="1" applyFont="1" applyAlignment="1">
      <alignment horizontal="left" shrinkToFit="1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 shrinkToFi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2" fillId="0" borderId="0" xfId="1"/>
    <xf numFmtId="0" fontId="12" fillId="0" borderId="3" xfId="1" applyBorder="1"/>
    <xf numFmtId="0" fontId="13" fillId="3" borderId="9" xfId="1" applyFont="1" applyFill="1" applyBorder="1" applyAlignment="1">
      <alignment horizontal="center" vertical="center"/>
    </xf>
    <xf numFmtId="0" fontId="12" fillId="0" borderId="12" xfId="1" applyBorder="1" applyAlignment="1">
      <alignment horizontal="center" vertical="center" wrapText="1"/>
    </xf>
    <xf numFmtId="0" fontId="12" fillId="0" borderId="12" xfId="1" applyBorder="1" applyAlignment="1">
      <alignment horizontal="center" vertical="center"/>
    </xf>
    <xf numFmtId="2" fontId="12" fillId="0" borderId="0" xfId="1" applyNumberFormat="1"/>
    <xf numFmtId="0" fontId="0" fillId="0" borderId="0" xfId="0" quotePrefix="1"/>
    <xf numFmtId="0" fontId="0" fillId="4" borderId="0" xfId="0" applyFill="1"/>
    <xf numFmtId="20" fontId="8" fillId="0" borderId="0" xfId="0" applyNumberFormat="1" applyFont="1"/>
    <xf numFmtId="0" fontId="8" fillId="0" borderId="0" xfId="0" applyFont="1"/>
    <xf numFmtId="164" fontId="0" fillId="0" borderId="0" xfId="0" applyNumberFormat="1"/>
    <xf numFmtId="164" fontId="8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8" fillId="0" borderId="0" xfId="0" applyNumberFormat="1" applyFont="1" applyAlignment="1">
      <alignment horizontal="right" vertical="center" shrinkToFit="1"/>
    </xf>
    <xf numFmtId="0" fontId="6" fillId="0" borderId="0" xfId="0" applyFont="1" applyAlignment="1">
      <alignment horizontal="right" vertical="center"/>
    </xf>
    <xf numFmtId="1" fontId="7" fillId="0" borderId="0" xfId="0" applyNumberFormat="1" applyFont="1" applyAlignment="1">
      <alignment horizontal="center" vertical="top" wrapText="1"/>
    </xf>
    <xf numFmtId="164" fontId="7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" fontId="8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8" fillId="0" borderId="0" xfId="0" applyNumberFormat="1" applyFont="1" applyAlignment="1">
      <alignment horizontal="center" shrinkToFit="1"/>
    </xf>
    <xf numFmtId="1" fontId="8" fillId="0" borderId="0" xfId="0" quotePrefix="1" applyNumberFormat="1" applyFont="1" applyAlignment="1">
      <alignment horizontal="right" vertical="center" shrinkToFit="1"/>
    </xf>
    <xf numFmtId="0" fontId="0" fillId="0" borderId="13" xfId="0" applyBorder="1"/>
    <xf numFmtId="164" fontId="0" fillId="0" borderId="13" xfId="0" applyNumberFormat="1" applyBorder="1"/>
    <xf numFmtId="1" fontId="8" fillId="0" borderId="13" xfId="0" applyNumberFormat="1" applyFont="1" applyBorder="1" applyAlignment="1">
      <alignment horizontal="right" vertical="center" shrinkToFit="1"/>
    </xf>
    <xf numFmtId="1" fontId="8" fillId="0" borderId="13" xfId="0" quotePrefix="1" applyNumberFormat="1" applyFont="1" applyBorder="1" applyAlignment="1">
      <alignment horizontal="right" vertical="center" shrinkToFit="1"/>
    </xf>
    <xf numFmtId="0" fontId="0" fillId="0" borderId="13" xfId="0" quotePrefix="1" applyBorder="1"/>
    <xf numFmtId="0" fontId="0" fillId="2" borderId="13" xfId="0" applyFill="1" applyBorder="1"/>
    <xf numFmtId="0" fontId="0" fillId="0" borderId="13" xfId="0" applyBorder="1" applyAlignment="1">
      <alignment horizontal="left"/>
    </xf>
    <xf numFmtId="0" fontId="0" fillId="0" borderId="0" xfId="0" quotePrefix="1" applyAlignment="1">
      <alignment horizontal="right" vertical="center"/>
    </xf>
    <xf numFmtId="20" fontId="19" fillId="5" borderId="0" xfId="0" applyNumberFormat="1" applyFont="1" applyFill="1" applyAlignment="1">
      <alignment horizontal="left" vertical="top" wrapText="1"/>
    </xf>
    <xf numFmtId="165" fontId="0" fillId="0" borderId="0" xfId="0" applyNumberFormat="1"/>
    <xf numFmtId="164" fontId="7" fillId="0" borderId="0" xfId="0" applyNumberFormat="1" applyFont="1"/>
    <xf numFmtId="0" fontId="7" fillId="0" borderId="0" xfId="0" applyFont="1"/>
    <xf numFmtId="1" fontId="7" fillId="0" borderId="0" xfId="0" applyNumberFormat="1" applyFont="1" applyAlignment="1">
      <alignment horizontal="right" vertical="center" shrinkToFit="1"/>
    </xf>
    <xf numFmtId="1" fontId="7" fillId="0" borderId="0" xfId="0" quotePrefix="1" applyNumberFormat="1" applyFont="1" applyAlignment="1">
      <alignment horizontal="right" vertical="center" shrinkToFit="1"/>
    </xf>
    <xf numFmtId="0" fontId="7" fillId="0" borderId="0" xfId="0" quotePrefix="1" applyFont="1"/>
    <xf numFmtId="164" fontId="0" fillId="0" borderId="14" xfId="0" applyNumberFormat="1" applyBorder="1"/>
    <xf numFmtId="1" fontId="0" fillId="0" borderId="0" xfId="0" applyNumberFormat="1" applyAlignment="1">
      <alignment horizontal="right"/>
    </xf>
    <xf numFmtId="166" fontId="8" fillId="0" borderId="0" xfId="0" applyNumberFormat="1" applyFont="1" applyAlignment="1">
      <alignment horizontal="right" vertical="center" shrinkToFit="1"/>
    </xf>
    <xf numFmtId="166" fontId="0" fillId="0" borderId="0" xfId="0" applyNumberFormat="1"/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3" fillId="3" borderId="1" xfId="1" applyFont="1" applyFill="1" applyBorder="1" applyAlignment="1">
      <alignment horizontal="left" vertical="center" wrapText="1"/>
    </xf>
    <xf numFmtId="0" fontId="13" fillId="3" borderId="2" xfId="1" applyFont="1" applyFill="1" applyBorder="1" applyAlignment="1">
      <alignment horizontal="left" vertical="center" wrapText="1"/>
    </xf>
    <xf numFmtId="0" fontId="12" fillId="3" borderId="4" xfId="1" applyFill="1" applyBorder="1" applyAlignment="1">
      <alignment horizontal="left" vertical="center" wrapText="1"/>
    </xf>
    <xf numFmtId="0" fontId="12" fillId="3" borderId="5" xfId="1" applyFill="1" applyBorder="1" applyAlignment="1">
      <alignment horizontal="left" vertical="center" wrapText="1"/>
    </xf>
    <xf numFmtId="0" fontId="12" fillId="3" borderId="6" xfId="1" applyFill="1" applyBorder="1" applyAlignment="1">
      <alignment horizontal="left" vertical="center" wrapText="1"/>
    </xf>
    <xf numFmtId="0" fontId="12" fillId="3" borderId="7" xfId="1" applyFill="1" applyBorder="1" applyAlignment="1">
      <alignment horizontal="left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horizontal="center" vertical="center" wrapText="1"/>
    </xf>
    <xf numFmtId="0" fontId="1" fillId="5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 Prices during a "typical day"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'Electricity_prices DA 2023'!$D$2:$D$25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'Electricity_prices DA 2023'!$G$2:$G$25</c:f>
              <c:numCache>
                <c:formatCode>General</c:formatCode>
                <c:ptCount val="24"/>
                <c:pt idx="0">
                  <c:v>8.7773178082191802E-2</c:v>
                </c:pt>
                <c:pt idx="1">
                  <c:v>8.2769808219178079E-2</c:v>
                </c:pt>
                <c:pt idx="2">
                  <c:v>7.8774520547945204E-2</c:v>
                </c:pt>
                <c:pt idx="3">
                  <c:v>7.5205123287671274E-2</c:v>
                </c:pt>
                <c:pt idx="4">
                  <c:v>7.8396301369862989E-2</c:v>
                </c:pt>
                <c:pt idx="5">
                  <c:v>8.9078739726027423E-2</c:v>
                </c:pt>
                <c:pt idx="6">
                  <c:v>0.10505293150684927</c:v>
                </c:pt>
                <c:pt idx="7">
                  <c:v>0.11446120547945196</c:v>
                </c:pt>
                <c:pt idx="8">
                  <c:v>0.11166221917808211</c:v>
                </c:pt>
                <c:pt idx="9">
                  <c:v>0.10147454794520551</c:v>
                </c:pt>
                <c:pt idx="10">
                  <c:v>9.1941287671232816E-2</c:v>
                </c:pt>
                <c:pt idx="11">
                  <c:v>8.5476794520548002E-2</c:v>
                </c:pt>
                <c:pt idx="12">
                  <c:v>7.7075123287671229E-2</c:v>
                </c:pt>
                <c:pt idx="13">
                  <c:v>7.2361479452054872E-2</c:v>
                </c:pt>
                <c:pt idx="14">
                  <c:v>7.6169232876712303E-2</c:v>
                </c:pt>
                <c:pt idx="15">
                  <c:v>8.4382849315068481E-2</c:v>
                </c:pt>
                <c:pt idx="16">
                  <c:v>9.875498630136989E-2</c:v>
                </c:pt>
                <c:pt idx="17">
                  <c:v>0.11935528767123284</c:v>
                </c:pt>
                <c:pt idx="18">
                  <c:v>0.13564753424657539</c:v>
                </c:pt>
                <c:pt idx="19">
                  <c:v>0.13451904109589047</c:v>
                </c:pt>
                <c:pt idx="20">
                  <c:v>0.12240295890410967</c:v>
                </c:pt>
                <c:pt idx="21">
                  <c:v>0.11187534246575345</c:v>
                </c:pt>
                <c:pt idx="22">
                  <c:v>0.10369035616438364</c:v>
                </c:pt>
                <c:pt idx="23">
                  <c:v>9.6165424657534276E-2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4-48F7-99AE-7795FCE1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68815"/>
        <c:axId val="420312591"/>
      </c:scatterChart>
      <c:valAx>
        <c:axId val="419668815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(hrs)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12591"/>
        <c:crosses val="autoZero"/>
        <c:crossBetween val="midCat"/>
        <c:majorUnit val="1"/>
      </c:valAx>
      <c:valAx>
        <c:axId val="42031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Electricity</a:t>
                </a:r>
                <a:r>
                  <a:rPr lang="en-US" baseline="0"/>
                  <a:t> Purchasing Price (€/kWh)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6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0</xdr:row>
      <xdr:rowOff>165100</xdr:rowOff>
    </xdr:from>
    <xdr:to>
      <xdr:col>3</xdr:col>
      <xdr:colOff>685800</xdr:colOff>
      <xdr:row>2</xdr:row>
      <xdr:rowOff>152400</xdr:rowOff>
    </xdr:to>
    <xdr:sp macro="" textlink="">
      <xdr:nvSpPr>
        <xdr:cNvPr id="53" name="TextBox 1">
          <a:extLst>
            <a:ext uri="{FF2B5EF4-FFF2-40B4-BE49-F238E27FC236}">
              <a16:creationId xmlns:a16="http://schemas.microsoft.com/office/drawing/2014/main" id="{B459AE66-B609-1F9F-2772-A0422BC79FC9}"/>
            </a:ext>
          </a:extLst>
        </xdr:cNvPr>
        <xdr:cNvSpPr txBox="1"/>
      </xdr:nvSpPr>
      <xdr:spPr>
        <a:xfrm>
          <a:off x="393700" y="165100"/>
          <a:ext cx="27686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Model of the bus: eCitaroG of Daimler</a:t>
          </a:r>
        </a:p>
        <a:p>
          <a:r>
            <a:rPr lang="en-US" sz="1100"/>
            <a:t>* Assumption:schedule</a:t>
          </a:r>
          <a:r>
            <a:rPr lang="en-US" sz="1100" baseline="0"/>
            <a:t> of bus is only applicable to mon, tues, thur, fri</a:t>
          </a:r>
          <a:endParaRPr lang="en-US" sz="1100"/>
        </a:p>
      </xdr:txBody>
    </xdr:sp>
    <xdr:clientData/>
  </xdr:twoCellAnchor>
  <xdr:twoCellAnchor>
    <xdr:from>
      <xdr:col>10</xdr:col>
      <xdr:colOff>912357</xdr:colOff>
      <xdr:row>1</xdr:row>
      <xdr:rowOff>127730</xdr:rowOff>
    </xdr:from>
    <xdr:to>
      <xdr:col>10</xdr:col>
      <xdr:colOff>2904943</xdr:colOff>
      <xdr:row>4</xdr:row>
      <xdr:rowOff>21897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DB05BA-0C7E-3E82-627F-5CF79A6B584A}"/>
            </a:ext>
          </a:extLst>
        </xdr:cNvPr>
        <xdr:cNvSpPr txBox="1"/>
      </xdr:nvSpPr>
      <xdr:spPr>
        <a:xfrm>
          <a:off x="20049943" y="332098"/>
          <a:ext cx="1992586" cy="507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Assumption:</a:t>
          </a:r>
          <a:r>
            <a:rPr lang="en-US" sz="1100" baseline="0"/>
            <a:t> operational lifespan = 13 yrs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353483</xdr:colOff>
      <xdr:row>27</xdr:row>
      <xdr:rowOff>107950</xdr:rowOff>
    </xdr:from>
    <xdr:to>
      <xdr:col>8</xdr:col>
      <xdr:colOff>1617738</xdr:colOff>
      <xdr:row>53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A5C9D-7BE5-4658-B138-B7E8A277C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0.31898</cdr:x>
      <cdr:y>0.05137</cdr:y>
    </cdr:from>
    <cdr:to>
      <cdr:x>0.43808</cdr:x>
      <cdr:y>0.94299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EE7D329-C5B1-DBDB-EC8A-63A68D1B4C5E}"/>
            </a:ext>
          </a:extLst>
        </cdr:cNvPr>
        <cdr:cNvSpPr/>
      </cdr:nvSpPr>
      <cdr:spPr>
        <a:xfrm xmlns:a="http://schemas.openxmlformats.org/drawingml/2006/main">
          <a:off x="4454374" y="481692"/>
          <a:ext cx="1663096" cy="836083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  <a:alpha val="5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0.7507</cdr:x>
      <cdr:y>0.05056</cdr:y>
    </cdr:from>
    <cdr:to>
      <cdr:x>0.86979</cdr:x>
      <cdr:y>0.94218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E12AC99-4A93-CB9E-C341-501F191BC89F}"/>
            </a:ext>
          </a:extLst>
        </cdr:cNvPr>
        <cdr:cNvSpPr/>
      </cdr:nvSpPr>
      <cdr:spPr>
        <a:xfrm xmlns:a="http://schemas.openxmlformats.org/drawingml/2006/main">
          <a:off x="10482943" y="474133"/>
          <a:ext cx="1663096" cy="836083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  <a:alpha val="5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AH80"/>
  <sheetViews>
    <sheetView topLeftCell="A22" zoomScale="78" workbookViewId="0">
      <selection activeCell="F51" sqref="F51"/>
    </sheetView>
  </sheetViews>
  <sheetFormatPr defaultColWidth="10.81640625" defaultRowHeight="15"/>
  <cols>
    <col min="1" max="1" width="28.453125" bestFit="1" customWidth="1"/>
    <col min="2" max="2" width="20.6328125" bestFit="1" customWidth="1"/>
    <col min="3" max="3" width="21.6328125" bestFit="1" customWidth="1"/>
    <col min="4" max="4" width="19.81640625" bestFit="1" customWidth="1"/>
    <col min="5" max="5" width="24.36328125" bestFit="1" customWidth="1"/>
    <col min="6" max="6" width="35.1796875" bestFit="1" customWidth="1"/>
    <col min="7" max="7" width="32.1796875" bestFit="1" customWidth="1"/>
    <col min="8" max="8" width="24.453125" bestFit="1" customWidth="1"/>
    <col min="9" max="9" width="22" bestFit="1" customWidth="1"/>
    <col min="10" max="10" width="22" customWidth="1"/>
    <col min="11" max="11" width="48.81640625" bestFit="1" customWidth="1"/>
  </cols>
  <sheetData>
    <row r="5" spans="1:13">
      <c r="A5" s="1" t="s">
        <v>0</v>
      </c>
      <c r="B5" s="1"/>
      <c r="C5" s="1"/>
    </row>
    <row r="6" spans="1:13"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</row>
    <row r="7" spans="1:13">
      <c r="A7" t="s">
        <v>11</v>
      </c>
      <c r="B7">
        <v>491</v>
      </c>
      <c r="C7">
        <v>0.25</v>
      </c>
      <c r="D7">
        <v>0.85</v>
      </c>
      <c r="E7">
        <v>0.5</v>
      </c>
      <c r="F7">
        <v>0.5</v>
      </c>
      <c r="G7">
        <v>4000</v>
      </c>
      <c r="H7">
        <v>0</v>
      </c>
      <c r="I7">
        <f>139*0.924224</f>
        <v>128.46713600000001</v>
      </c>
      <c r="J7">
        <v>5</v>
      </c>
      <c r="K7">
        <f>G7*B7*D7</f>
        <v>1669400</v>
      </c>
      <c r="L7" s="63">
        <f>Parameter!F3</f>
        <v>123</v>
      </c>
      <c r="M7">
        <v>123</v>
      </c>
    </row>
    <row r="8" spans="1:13">
      <c r="A8" t="s">
        <v>12</v>
      </c>
      <c r="B8">
        <v>491</v>
      </c>
      <c r="C8">
        <v>0.25</v>
      </c>
      <c r="D8">
        <v>0.85</v>
      </c>
      <c r="E8">
        <v>0.5</v>
      </c>
      <c r="F8">
        <v>0.5</v>
      </c>
      <c r="G8">
        <v>4000</v>
      </c>
      <c r="H8">
        <v>0</v>
      </c>
      <c r="I8">
        <f t="shared" ref="I8:I34" si="0">139*0.924224</f>
        <v>128.46713600000001</v>
      </c>
      <c r="J8">
        <v>13</v>
      </c>
      <c r="K8">
        <f t="shared" ref="K8:K34" si="1">G8*B8*D8</f>
        <v>1669400</v>
      </c>
      <c r="L8" s="63">
        <f>Parameter!F4</f>
        <v>353</v>
      </c>
      <c r="M8">
        <v>352</v>
      </c>
    </row>
    <row r="9" spans="1:13">
      <c r="A9" t="s">
        <v>13</v>
      </c>
      <c r="B9">
        <v>491</v>
      </c>
      <c r="C9">
        <v>0.25</v>
      </c>
      <c r="D9">
        <v>0.85</v>
      </c>
      <c r="E9">
        <v>0.5</v>
      </c>
      <c r="F9">
        <v>0.5</v>
      </c>
      <c r="G9">
        <v>4000</v>
      </c>
      <c r="H9">
        <v>0</v>
      </c>
      <c r="I9">
        <f t="shared" si="0"/>
        <v>128.46713600000001</v>
      </c>
      <c r="J9">
        <v>12</v>
      </c>
      <c r="K9">
        <f t="shared" si="1"/>
        <v>1669400</v>
      </c>
      <c r="L9" s="63">
        <f>Parameter!F5</f>
        <v>405</v>
      </c>
      <c r="M9">
        <v>404</v>
      </c>
    </row>
    <row r="10" spans="1:13">
      <c r="A10" t="s">
        <v>14</v>
      </c>
      <c r="B10">
        <v>491</v>
      </c>
      <c r="C10">
        <v>0.25</v>
      </c>
      <c r="D10">
        <v>0.85</v>
      </c>
      <c r="E10">
        <v>0.5</v>
      </c>
      <c r="F10">
        <v>0.5</v>
      </c>
      <c r="G10">
        <v>4000</v>
      </c>
      <c r="H10">
        <v>0</v>
      </c>
      <c r="I10">
        <f t="shared" si="0"/>
        <v>128.46713600000001</v>
      </c>
      <c r="J10">
        <v>17</v>
      </c>
      <c r="K10">
        <f t="shared" si="1"/>
        <v>1669400</v>
      </c>
      <c r="L10" s="63">
        <f>Parameter!F6</f>
        <v>401</v>
      </c>
      <c r="M10">
        <v>400</v>
      </c>
    </row>
    <row r="11" spans="1:13">
      <c r="A11" t="s">
        <v>15</v>
      </c>
      <c r="B11">
        <v>491</v>
      </c>
      <c r="C11">
        <v>0.25</v>
      </c>
      <c r="D11">
        <v>0.85</v>
      </c>
      <c r="E11">
        <v>0.5</v>
      </c>
      <c r="F11">
        <v>0.5</v>
      </c>
      <c r="G11">
        <v>4000</v>
      </c>
      <c r="H11">
        <v>0</v>
      </c>
      <c r="I11">
        <f t="shared" si="0"/>
        <v>128.46713600000001</v>
      </c>
      <c r="J11">
        <v>16</v>
      </c>
      <c r="K11">
        <f t="shared" si="1"/>
        <v>1669400</v>
      </c>
      <c r="L11" s="63">
        <f>Parameter!F7</f>
        <v>404</v>
      </c>
      <c r="M11">
        <v>403</v>
      </c>
    </row>
    <row r="12" spans="1:13">
      <c r="A12" t="s">
        <v>16</v>
      </c>
      <c r="B12">
        <v>491</v>
      </c>
      <c r="C12">
        <v>0.25</v>
      </c>
      <c r="D12">
        <v>0.85</v>
      </c>
      <c r="E12">
        <v>0.5</v>
      </c>
      <c r="F12">
        <v>0.5</v>
      </c>
      <c r="G12">
        <v>4000</v>
      </c>
      <c r="H12">
        <v>0</v>
      </c>
      <c r="I12">
        <f t="shared" si="0"/>
        <v>128.46713600000001</v>
      </c>
      <c r="J12">
        <v>4</v>
      </c>
      <c r="K12">
        <f t="shared" si="1"/>
        <v>1669400</v>
      </c>
      <c r="L12" s="63">
        <f>Parameter!F8</f>
        <v>108</v>
      </c>
      <c r="M12">
        <v>108</v>
      </c>
    </row>
    <row r="13" spans="1:13">
      <c r="A13" t="s">
        <v>17</v>
      </c>
      <c r="B13">
        <v>491</v>
      </c>
      <c r="C13">
        <v>0.25</v>
      </c>
      <c r="D13">
        <v>0.85</v>
      </c>
      <c r="E13">
        <v>0.5</v>
      </c>
      <c r="F13">
        <v>0.5</v>
      </c>
      <c r="G13">
        <v>4000</v>
      </c>
      <c r="H13">
        <v>0</v>
      </c>
      <c r="I13">
        <f t="shared" si="0"/>
        <v>128.46713600000001</v>
      </c>
      <c r="J13">
        <v>4</v>
      </c>
      <c r="K13">
        <f t="shared" si="1"/>
        <v>1669400</v>
      </c>
      <c r="L13" s="63">
        <f>Parameter!F9</f>
        <v>113</v>
      </c>
      <c r="M13">
        <v>113</v>
      </c>
    </row>
    <row r="14" spans="1:13">
      <c r="A14" t="s">
        <v>18</v>
      </c>
      <c r="B14">
        <v>491</v>
      </c>
      <c r="C14">
        <v>0.25</v>
      </c>
      <c r="D14">
        <v>0.85</v>
      </c>
      <c r="E14">
        <v>0.5</v>
      </c>
      <c r="F14">
        <v>0.5</v>
      </c>
      <c r="G14">
        <v>4000</v>
      </c>
      <c r="H14">
        <v>0</v>
      </c>
      <c r="I14">
        <f t="shared" si="0"/>
        <v>128.46713600000001</v>
      </c>
      <c r="J14">
        <v>12</v>
      </c>
      <c r="K14">
        <f t="shared" si="1"/>
        <v>1669400</v>
      </c>
      <c r="L14" s="63">
        <f>Parameter!F10</f>
        <v>336</v>
      </c>
      <c r="M14">
        <v>336</v>
      </c>
    </row>
    <row r="15" spans="1:13">
      <c r="A15" t="s">
        <v>19</v>
      </c>
      <c r="B15">
        <v>491</v>
      </c>
      <c r="C15">
        <v>0.25</v>
      </c>
      <c r="D15">
        <v>0.85</v>
      </c>
      <c r="E15">
        <v>0.5</v>
      </c>
      <c r="F15">
        <v>0.5</v>
      </c>
      <c r="G15">
        <v>4000</v>
      </c>
      <c r="H15">
        <v>0</v>
      </c>
      <c r="I15">
        <f t="shared" si="0"/>
        <v>128.46713600000001</v>
      </c>
      <c r="J15">
        <v>4</v>
      </c>
      <c r="K15">
        <f t="shared" si="1"/>
        <v>1669400</v>
      </c>
      <c r="L15" s="63">
        <f>Parameter!F11</f>
        <v>118</v>
      </c>
      <c r="M15">
        <v>118</v>
      </c>
    </row>
    <row r="16" spans="1:13">
      <c r="A16" t="s">
        <v>20</v>
      </c>
      <c r="B16">
        <v>491</v>
      </c>
      <c r="C16">
        <v>0.25</v>
      </c>
      <c r="D16">
        <v>0.85</v>
      </c>
      <c r="E16">
        <v>0.5</v>
      </c>
      <c r="F16">
        <v>0.5</v>
      </c>
      <c r="G16">
        <v>4000</v>
      </c>
      <c r="H16">
        <v>0</v>
      </c>
      <c r="I16">
        <f t="shared" si="0"/>
        <v>128.46713600000001</v>
      </c>
      <c r="J16">
        <v>16</v>
      </c>
      <c r="K16">
        <f t="shared" si="1"/>
        <v>1669400</v>
      </c>
      <c r="L16" s="63">
        <f>Parameter!F12</f>
        <v>400</v>
      </c>
      <c r="M16">
        <v>400</v>
      </c>
    </row>
    <row r="17" spans="1:13">
      <c r="A17" t="s">
        <v>21</v>
      </c>
      <c r="B17">
        <v>491</v>
      </c>
      <c r="C17">
        <v>0.25</v>
      </c>
      <c r="D17">
        <v>0.85</v>
      </c>
      <c r="E17">
        <v>0.5</v>
      </c>
      <c r="F17">
        <v>0.5</v>
      </c>
      <c r="G17">
        <v>4000</v>
      </c>
      <c r="H17">
        <v>0</v>
      </c>
      <c r="I17">
        <f t="shared" si="0"/>
        <v>128.46713600000001</v>
      </c>
      <c r="J17">
        <v>10</v>
      </c>
      <c r="K17">
        <f t="shared" si="1"/>
        <v>1669400</v>
      </c>
      <c r="L17" s="63">
        <f>Parameter!F13</f>
        <v>295</v>
      </c>
      <c r="M17">
        <v>295</v>
      </c>
    </row>
    <row r="18" spans="1:13">
      <c r="A18" t="s">
        <v>22</v>
      </c>
      <c r="B18">
        <v>491</v>
      </c>
      <c r="C18">
        <v>0.25</v>
      </c>
      <c r="D18">
        <v>0.85</v>
      </c>
      <c r="E18">
        <v>0.5</v>
      </c>
      <c r="F18">
        <v>0.5</v>
      </c>
      <c r="G18">
        <v>4000</v>
      </c>
      <c r="H18">
        <v>0</v>
      </c>
      <c r="I18">
        <f t="shared" si="0"/>
        <v>128.46713600000001</v>
      </c>
      <c r="J18">
        <v>4</v>
      </c>
      <c r="K18">
        <f t="shared" si="1"/>
        <v>1669400</v>
      </c>
      <c r="L18" s="63">
        <f>Parameter!F14</f>
        <v>127</v>
      </c>
      <c r="M18">
        <v>127</v>
      </c>
    </row>
    <row r="19" spans="1:13">
      <c r="A19" t="s">
        <v>23</v>
      </c>
      <c r="B19">
        <v>491</v>
      </c>
      <c r="C19">
        <v>0.25</v>
      </c>
      <c r="D19">
        <v>0.85</v>
      </c>
      <c r="E19">
        <v>0.5</v>
      </c>
      <c r="F19">
        <v>0.5</v>
      </c>
      <c r="G19">
        <v>4000</v>
      </c>
      <c r="H19">
        <v>0</v>
      </c>
      <c r="I19">
        <f t="shared" si="0"/>
        <v>128.46713600000001</v>
      </c>
      <c r="J19">
        <v>2</v>
      </c>
      <c r="K19">
        <f t="shared" si="1"/>
        <v>1669400</v>
      </c>
      <c r="L19" s="63">
        <f>Parameter!F15</f>
        <v>77</v>
      </c>
      <c r="M19">
        <v>77</v>
      </c>
    </row>
    <row r="20" spans="1:13">
      <c r="A20" t="s">
        <v>24</v>
      </c>
      <c r="B20">
        <v>491</v>
      </c>
      <c r="C20">
        <v>0.25</v>
      </c>
      <c r="D20">
        <v>0.85</v>
      </c>
      <c r="E20">
        <v>0.5</v>
      </c>
      <c r="F20">
        <v>0.5</v>
      </c>
      <c r="G20">
        <v>4000</v>
      </c>
      <c r="H20">
        <v>0</v>
      </c>
      <c r="I20">
        <f t="shared" si="0"/>
        <v>128.46713600000001</v>
      </c>
      <c r="J20">
        <v>10</v>
      </c>
      <c r="K20">
        <f t="shared" si="1"/>
        <v>1669400</v>
      </c>
      <c r="L20" s="63">
        <f>Parameter!F16</f>
        <v>304</v>
      </c>
      <c r="M20">
        <v>304</v>
      </c>
    </row>
    <row r="21" spans="1:13">
      <c r="A21" t="s">
        <v>25</v>
      </c>
      <c r="B21">
        <v>491</v>
      </c>
      <c r="C21">
        <v>0.25</v>
      </c>
      <c r="D21">
        <v>0.85</v>
      </c>
      <c r="E21">
        <v>0.5</v>
      </c>
      <c r="F21">
        <v>0.5</v>
      </c>
      <c r="G21">
        <v>4000</v>
      </c>
      <c r="H21">
        <v>0</v>
      </c>
      <c r="I21">
        <f t="shared" si="0"/>
        <v>128.46713600000001</v>
      </c>
      <c r="J21">
        <v>15</v>
      </c>
      <c r="K21">
        <f t="shared" si="1"/>
        <v>1669400</v>
      </c>
      <c r="L21" s="63">
        <f>Parameter!F17</f>
        <v>399</v>
      </c>
      <c r="M21">
        <v>399</v>
      </c>
    </row>
    <row r="22" spans="1:13">
      <c r="A22" t="s">
        <v>26</v>
      </c>
      <c r="B22">
        <v>491</v>
      </c>
      <c r="C22">
        <v>0.25</v>
      </c>
      <c r="D22">
        <v>0.85</v>
      </c>
      <c r="E22">
        <v>0.5</v>
      </c>
      <c r="F22">
        <v>0.5</v>
      </c>
      <c r="G22">
        <v>4000</v>
      </c>
      <c r="H22">
        <v>0</v>
      </c>
      <c r="I22">
        <f t="shared" si="0"/>
        <v>128.46713600000001</v>
      </c>
      <c r="J22">
        <v>2</v>
      </c>
      <c r="K22">
        <f t="shared" si="1"/>
        <v>1669400</v>
      </c>
      <c r="L22" s="63">
        <f>Parameter!F18</f>
        <v>91</v>
      </c>
      <c r="M22">
        <v>91</v>
      </c>
    </row>
    <row r="23" spans="1:13">
      <c r="A23" t="s">
        <v>27</v>
      </c>
      <c r="B23">
        <v>491</v>
      </c>
      <c r="C23">
        <v>0.25</v>
      </c>
      <c r="D23">
        <v>0.85</v>
      </c>
      <c r="E23">
        <v>0.5</v>
      </c>
      <c r="F23">
        <v>0.5</v>
      </c>
      <c r="G23">
        <v>4000</v>
      </c>
      <c r="H23">
        <v>0</v>
      </c>
      <c r="I23">
        <f t="shared" si="0"/>
        <v>128.46713600000001</v>
      </c>
      <c r="J23">
        <v>10</v>
      </c>
      <c r="K23">
        <f t="shared" si="1"/>
        <v>1669400</v>
      </c>
      <c r="L23" s="63">
        <f>Parameter!F19</f>
        <v>321</v>
      </c>
      <c r="M23">
        <v>321</v>
      </c>
    </row>
    <row r="24" spans="1:13">
      <c r="A24" t="s">
        <v>28</v>
      </c>
      <c r="B24">
        <v>491</v>
      </c>
      <c r="C24">
        <v>0.25</v>
      </c>
      <c r="D24">
        <v>0.85</v>
      </c>
      <c r="E24">
        <v>0.5</v>
      </c>
      <c r="F24">
        <v>0.5</v>
      </c>
      <c r="G24">
        <v>4000</v>
      </c>
      <c r="H24">
        <v>0</v>
      </c>
      <c r="I24">
        <f t="shared" si="0"/>
        <v>128.46713600000001</v>
      </c>
      <c r="J24">
        <v>2</v>
      </c>
      <c r="K24">
        <f t="shared" si="1"/>
        <v>1669400</v>
      </c>
      <c r="L24" s="63">
        <f>Parameter!F20</f>
        <v>101</v>
      </c>
      <c r="M24">
        <v>101</v>
      </c>
    </row>
    <row r="25" spans="1:13">
      <c r="A25" t="s">
        <v>29</v>
      </c>
      <c r="B25">
        <v>491</v>
      </c>
      <c r="C25">
        <v>0.25</v>
      </c>
      <c r="D25">
        <v>0.85</v>
      </c>
      <c r="E25">
        <v>0.5</v>
      </c>
      <c r="F25">
        <v>0.5</v>
      </c>
      <c r="G25">
        <v>4000</v>
      </c>
      <c r="H25">
        <v>0</v>
      </c>
      <c r="I25">
        <f t="shared" si="0"/>
        <v>128.46713600000001</v>
      </c>
      <c r="J25">
        <v>10</v>
      </c>
      <c r="K25">
        <f t="shared" si="1"/>
        <v>1669400</v>
      </c>
      <c r="L25" s="63">
        <f>Parameter!F21</f>
        <v>331</v>
      </c>
      <c r="M25">
        <v>331</v>
      </c>
    </row>
    <row r="26" spans="1:13">
      <c r="A26" t="s">
        <v>30</v>
      </c>
      <c r="B26">
        <v>491</v>
      </c>
      <c r="C26">
        <v>0.25</v>
      </c>
      <c r="D26">
        <v>0.85</v>
      </c>
      <c r="E26">
        <v>0.5</v>
      </c>
      <c r="F26">
        <v>0.5</v>
      </c>
      <c r="G26">
        <v>4000</v>
      </c>
      <c r="H26">
        <v>0</v>
      </c>
      <c r="I26">
        <f t="shared" si="0"/>
        <v>128.46713600000001</v>
      </c>
      <c r="J26">
        <v>13</v>
      </c>
      <c r="K26">
        <f t="shared" si="1"/>
        <v>1669400</v>
      </c>
      <c r="L26" s="63">
        <f>Parameter!F22</f>
        <v>391</v>
      </c>
      <c r="M26">
        <v>391</v>
      </c>
    </row>
    <row r="27" spans="1:13">
      <c r="A27" t="s">
        <v>31</v>
      </c>
      <c r="B27">
        <v>491</v>
      </c>
      <c r="C27">
        <v>0.25</v>
      </c>
      <c r="D27">
        <v>0.85</v>
      </c>
      <c r="E27">
        <v>0.5</v>
      </c>
      <c r="F27">
        <v>0.5</v>
      </c>
      <c r="G27">
        <v>4000</v>
      </c>
      <c r="H27">
        <v>0</v>
      </c>
      <c r="I27">
        <f t="shared" si="0"/>
        <v>128.46713600000001</v>
      </c>
      <c r="J27">
        <v>9</v>
      </c>
      <c r="K27">
        <f t="shared" si="1"/>
        <v>1669400</v>
      </c>
      <c r="L27" s="63">
        <f>Parameter!F23</f>
        <v>402</v>
      </c>
      <c r="M27">
        <v>402</v>
      </c>
    </row>
    <row r="28" spans="1:13">
      <c r="A28" t="s">
        <v>32</v>
      </c>
      <c r="B28">
        <v>491</v>
      </c>
      <c r="C28">
        <v>0.25</v>
      </c>
      <c r="D28">
        <v>0.85</v>
      </c>
      <c r="E28">
        <v>0.5</v>
      </c>
      <c r="F28">
        <v>0.5</v>
      </c>
      <c r="G28">
        <v>4000</v>
      </c>
      <c r="H28">
        <v>0</v>
      </c>
      <c r="I28">
        <f t="shared" si="0"/>
        <v>128.46713600000001</v>
      </c>
      <c r="J28">
        <v>7</v>
      </c>
      <c r="K28">
        <f t="shared" si="1"/>
        <v>1669400</v>
      </c>
      <c r="L28" s="63">
        <f>Parameter!F24</f>
        <v>359</v>
      </c>
      <c r="M28">
        <v>359</v>
      </c>
    </row>
    <row r="29" spans="1:13">
      <c r="A29" t="s">
        <v>33</v>
      </c>
      <c r="B29">
        <v>491</v>
      </c>
      <c r="C29">
        <v>0.25</v>
      </c>
      <c r="D29">
        <v>0.85</v>
      </c>
      <c r="E29">
        <v>0.5</v>
      </c>
      <c r="F29">
        <v>0.5</v>
      </c>
      <c r="G29">
        <v>4000</v>
      </c>
      <c r="H29">
        <v>0</v>
      </c>
      <c r="I29">
        <f t="shared" si="0"/>
        <v>128.46713600000001</v>
      </c>
      <c r="J29">
        <v>7</v>
      </c>
      <c r="K29">
        <f t="shared" si="1"/>
        <v>1669400</v>
      </c>
      <c r="L29" s="63">
        <f>Parameter!F25</f>
        <v>380</v>
      </c>
      <c r="M29">
        <v>380</v>
      </c>
    </row>
    <row r="30" spans="1:13">
      <c r="A30" t="s">
        <v>34</v>
      </c>
      <c r="B30">
        <v>491</v>
      </c>
      <c r="C30">
        <v>0.25</v>
      </c>
      <c r="D30">
        <v>0.85</v>
      </c>
      <c r="E30">
        <v>0.5</v>
      </c>
      <c r="F30">
        <v>0.5</v>
      </c>
      <c r="G30">
        <v>4000</v>
      </c>
      <c r="H30">
        <v>0</v>
      </c>
      <c r="I30">
        <f t="shared" si="0"/>
        <v>128.46713600000001</v>
      </c>
      <c r="J30">
        <v>4</v>
      </c>
      <c r="K30">
        <f t="shared" si="1"/>
        <v>1669400</v>
      </c>
      <c r="L30" s="63">
        <f>Parameter!F26</f>
        <v>327</v>
      </c>
      <c r="M30">
        <v>327</v>
      </c>
    </row>
    <row r="31" spans="1:13">
      <c r="A31" t="s">
        <v>35</v>
      </c>
      <c r="B31">
        <v>491</v>
      </c>
      <c r="C31">
        <v>0.25</v>
      </c>
      <c r="D31">
        <v>0.85</v>
      </c>
      <c r="E31">
        <v>0.5</v>
      </c>
      <c r="F31">
        <v>0.5</v>
      </c>
      <c r="G31">
        <v>4000</v>
      </c>
      <c r="H31">
        <v>0</v>
      </c>
      <c r="I31">
        <f t="shared" si="0"/>
        <v>128.46713600000001</v>
      </c>
      <c r="J31">
        <v>9</v>
      </c>
      <c r="K31">
        <f t="shared" si="1"/>
        <v>1669400</v>
      </c>
      <c r="L31" s="63">
        <f>Parameter!F27</f>
        <v>406</v>
      </c>
      <c r="M31">
        <v>405</v>
      </c>
    </row>
    <row r="32" spans="1:13">
      <c r="A32" t="s">
        <v>36</v>
      </c>
      <c r="B32">
        <v>491</v>
      </c>
      <c r="C32">
        <v>0.25</v>
      </c>
      <c r="D32">
        <v>0.85</v>
      </c>
      <c r="E32">
        <v>0.5</v>
      </c>
      <c r="F32">
        <v>0.5</v>
      </c>
      <c r="G32">
        <v>4000</v>
      </c>
      <c r="H32">
        <v>0</v>
      </c>
      <c r="I32">
        <f t="shared" si="0"/>
        <v>128.46713600000001</v>
      </c>
      <c r="J32">
        <v>4</v>
      </c>
      <c r="K32">
        <f t="shared" si="1"/>
        <v>1669400</v>
      </c>
      <c r="L32" s="63">
        <f>Parameter!F28</f>
        <v>343</v>
      </c>
      <c r="M32">
        <v>343</v>
      </c>
    </row>
    <row r="33" spans="1:13">
      <c r="A33" t="s">
        <v>37</v>
      </c>
      <c r="B33">
        <v>491</v>
      </c>
      <c r="C33">
        <v>0.25</v>
      </c>
      <c r="D33">
        <v>0.85</v>
      </c>
      <c r="E33">
        <v>0.5</v>
      </c>
      <c r="F33">
        <v>0.5</v>
      </c>
      <c r="G33">
        <v>4000</v>
      </c>
      <c r="H33">
        <v>0</v>
      </c>
      <c r="I33">
        <f t="shared" si="0"/>
        <v>128.46713600000001</v>
      </c>
      <c r="J33">
        <v>4</v>
      </c>
      <c r="K33">
        <f t="shared" si="1"/>
        <v>1669400</v>
      </c>
      <c r="L33" s="63">
        <f>Parameter!F29</f>
        <v>349</v>
      </c>
      <c r="M33">
        <v>349</v>
      </c>
    </row>
    <row r="34" spans="1:13">
      <c r="A34" t="s">
        <v>38</v>
      </c>
      <c r="B34">
        <v>491</v>
      </c>
      <c r="C34">
        <v>0.25</v>
      </c>
      <c r="D34">
        <v>0.85</v>
      </c>
      <c r="E34">
        <v>0.5</v>
      </c>
      <c r="F34">
        <v>0.5</v>
      </c>
      <c r="G34">
        <v>4000</v>
      </c>
      <c r="H34">
        <v>0</v>
      </c>
      <c r="I34">
        <f t="shared" si="0"/>
        <v>128.46713600000001</v>
      </c>
      <c r="J34">
        <v>8</v>
      </c>
      <c r="K34">
        <f t="shared" si="1"/>
        <v>1669400</v>
      </c>
      <c r="L34" s="63">
        <f>Parameter!F30</f>
        <v>403</v>
      </c>
      <c r="M34">
        <v>403</v>
      </c>
    </row>
    <row r="36" spans="1:13">
      <c r="A36" s="1" t="s">
        <v>39</v>
      </c>
      <c r="B36" s="1"/>
      <c r="C36" s="1"/>
    </row>
    <row r="37" spans="1:13" ht="15.6">
      <c r="A37" s="2"/>
      <c r="B37" t="s">
        <v>40</v>
      </c>
      <c r="C37" t="s">
        <v>41</v>
      </c>
      <c r="D37" t="s">
        <v>42</v>
      </c>
      <c r="E37" t="s">
        <v>43</v>
      </c>
      <c r="F37" t="s">
        <v>44</v>
      </c>
    </row>
    <row r="38" spans="1:13" ht="15.6">
      <c r="A38" s="67" t="s">
        <v>45</v>
      </c>
      <c r="B38" s="2" t="s">
        <v>46</v>
      </c>
      <c r="C38">
        <v>0.92</v>
      </c>
      <c r="D38">
        <v>150</v>
      </c>
      <c r="E38">
        <v>0.92</v>
      </c>
      <c r="F38">
        <f>0.8*D38</f>
        <v>120</v>
      </c>
    </row>
    <row r="39" spans="1:13" ht="15.6">
      <c r="A39" s="67"/>
      <c r="B39" s="2" t="s">
        <v>47</v>
      </c>
      <c r="C39">
        <v>0.92</v>
      </c>
      <c r="D39">
        <v>150</v>
      </c>
      <c r="E39">
        <v>0.92</v>
      </c>
      <c r="F39">
        <f t="shared" ref="F39:F44" si="2">0.8*D39</f>
        <v>120</v>
      </c>
    </row>
    <row r="40" spans="1:13" ht="15.6">
      <c r="B40" s="2" t="s">
        <v>48</v>
      </c>
      <c r="C40">
        <v>0.92</v>
      </c>
      <c r="D40">
        <v>150</v>
      </c>
      <c r="E40">
        <v>0.92</v>
      </c>
      <c r="F40">
        <f t="shared" si="2"/>
        <v>120</v>
      </c>
    </row>
    <row r="41" spans="1:13" ht="15.6">
      <c r="A41" s="67" t="s">
        <v>70</v>
      </c>
      <c r="B41" s="2" t="s">
        <v>71</v>
      </c>
      <c r="C41">
        <v>0.92</v>
      </c>
      <c r="D41">
        <v>300</v>
      </c>
      <c r="E41">
        <v>0.92</v>
      </c>
      <c r="F41">
        <f t="shared" si="2"/>
        <v>240</v>
      </c>
    </row>
    <row r="42" spans="1:13" ht="15.6">
      <c r="A42" s="67"/>
      <c r="B42" s="2" t="s">
        <v>72</v>
      </c>
      <c r="C42">
        <v>0.92</v>
      </c>
      <c r="D42">
        <v>300</v>
      </c>
      <c r="E42">
        <v>0.92</v>
      </c>
      <c r="F42">
        <f t="shared" si="2"/>
        <v>240</v>
      </c>
    </row>
    <row r="43" spans="1:13" ht="15.6">
      <c r="A43" s="67" t="s">
        <v>73</v>
      </c>
      <c r="B43" s="2" t="s">
        <v>74</v>
      </c>
      <c r="C43">
        <v>0.92</v>
      </c>
      <c r="D43">
        <v>300</v>
      </c>
      <c r="E43">
        <v>0.92</v>
      </c>
      <c r="F43">
        <f t="shared" si="2"/>
        <v>240</v>
      </c>
    </row>
    <row r="44" spans="1:13" ht="15.6">
      <c r="A44" s="67"/>
      <c r="B44" s="2" t="s">
        <v>75</v>
      </c>
      <c r="C44">
        <v>0.92</v>
      </c>
      <c r="D44">
        <v>300</v>
      </c>
      <c r="E44">
        <v>0.92</v>
      </c>
      <c r="F44">
        <f t="shared" si="2"/>
        <v>240</v>
      </c>
    </row>
    <row r="45" spans="1:13" ht="15.6">
      <c r="A45" s="33"/>
      <c r="B45" s="2"/>
    </row>
    <row r="46" spans="1:13">
      <c r="A46" s="1" t="s">
        <v>76</v>
      </c>
      <c r="B46" s="1"/>
      <c r="C46" s="1"/>
    </row>
    <row r="47" spans="1:13" ht="15.6">
      <c r="A47" s="66"/>
      <c r="B47" s="79" t="s">
        <v>77</v>
      </c>
      <c r="C47" s="79" t="s">
        <v>78</v>
      </c>
    </row>
    <row r="48" spans="1:13">
      <c r="A48" s="66" t="s">
        <v>70</v>
      </c>
      <c r="B48" s="66">
        <v>0</v>
      </c>
      <c r="C48" s="66">
        <v>0</v>
      </c>
    </row>
    <row r="49" spans="1:6">
      <c r="A49" s="66" t="s">
        <v>73</v>
      </c>
      <c r="B49" s="66">
        <v>0</v>
      </c>
      <c r="C49" s="66">
        <v>0</v>
      </c>
    </row>
    <row r="50" spans="1:6">
      <c r="A50" s="66" t="s">
        <v>45</v>
      </c>
      <c r="B50" s="66">
        <v>1228</v>
      </c>
      <c r="C50" s="66">
        <v>1876.6</v>
      </c>
    </row>
    <row r="51" spans="1:6">
      <c r="D51" s="66"/>
    </row>
    <row r="60" spans="1:6" ht="15.6">
      <c r="B60" s="2" t="s">
        <v>49</v>
      </c>
      <c r="C60">
        <v>0.92</v>
      </c>
      <c r="D60">
        <v>150</v>
      </c>
      <c r="E60">
        <v>0.92</v>
      </c>
      <c r="F60">
        <f t="shared" ref="F60:F80" si="3">0.8*D60</f>
        <v>120</v>
      </c>
    </row>
    <row r="61" spans="1:6" ht="15.6">
      <c r="B61" s="2" t="s">
        <v>50</v>
      </c>
      <c r="C61">
        <v>0.92</v>
      </c>
      <c r="D61">
        <v>150</v>
      </c>
      <c r="E61">
        <v>0.92</v>
      </c>
      <c r="F61">
        <f t="shared" si="3"/>
        <v>120</v>
      </c>
    </row>
    <row r="62" spans="1:6" ht="15.6">
      <c r="B62" s="2" t="s">
        <v>51</v>
      </c>
      <c r="C62">
        <v>0.92</v>
      </c>
      <c r="D62">
        <v>150</v>
      </c>
      <c r="E62">
        <v>0.92</v>
      </c>
      <c r="F62">
        <f t="shared" si="3"/>
        <v>120</v>
      </c>
    </row>
    <row r="63" spans="1:6" ht="15.6">
      <c r="B63" s="2" t="s">
        <v>52</v>
      </c>
      <c r="C63">
        <v>0.92</v>
      </c>
      <c r="D63">
        <v>150</v>
      </c>
      <c r="E63">
        <v>0.92</v>
      </c>
      <c r="F63">
        <f t="shared" si="3"/>
        <v>120</v>
      </c>
    </row>
    <row r="64" spans="1:6" ht="15.6">
      <c r="B64" s="2" t="s">
        <v>53</v>
      </c>
      <c r="C64">
        <v>0.92</v>
      </c>
      <c r="D64">
        <v>150</v>
      </c>
      <c r="E64">
        <v>0.92</v>
      </c>
      <c r="F64">
        <f t="shared" si="3"/>
        <v>120</v>
      </c>
    </row>
    <row r="65" spans="1:34" ht="15.6">
      <c r="B65" s="2" t="s">
        <v>54</v>
      </c>
      <c r="C65">
        <v>0.92</v>
      </c>
      <c r="D65">
        <v>150</v>
      </c>
      <c r="E65">
        <v>0.92</v>
      </c>
      <c r="F65">
        <f t="shared" si="3"/>
        <v>120</v>
      </c>
    </row>
    <row r="66" spans="1:34" ht="15.6">
      <c r="B66" s="2" t="s">
        <v>55</v>
      </c>
      <c r="C66">
        <v>0.92</v>
      </c>
      <c r="D66">
        <v>150</v>
      </c>
      <c r="E66">
        <v>0.92</v>
      </c>
      <c r="F66">
        <f t="shared" si="3"/>
        <v>120</v>
      </c>
    </row>
    <row r="67" spans="1:34" ht="15.6">
      <c r="B67" s="2" t="s">
        <v>56</v>
      </c>
      <c r="C67">
        <v>0.92</v>
      </c>
      <c r="D67">
        <v>150</v>
      </c>
      <c r="E67">
        <v>0.92</v>
      </c>
      <c r="F67">
        <f t="shared" si="3"/>
        <v>120</v>
      </c>
    </row>
    <row r="68" spans="1:34" ht="15.6">
      <c r="B68" s="2" t="s">
        <v>57</v>
      </c>
      <c r="C68">
        <v>0.92</v>
      </c>
      <c r="D68">
        <v>150</v>
      </c>
      <c r="E68">
        <v>0.92</v>
      </c>
      <c r="F68">
        <f t="shared" si="3"/>
        <v>120</v>
      </c>
    </row>
    <row r="69" spans="1:34" ht="15.6">
      <c r="B69" s="2" t="s">
        <v>58</v>
      </c>
      <c r="C69">
        <v>0.92</v>
      </c>
      <c r="D69">
        <v>150</v>
      </c>
      <c r="E69">
        <v>0.92</v>
      </c>
      <c r="F69">
        <f t="shared" si="3"/>
        <v>120</v>
      </c>
    </row>
    <row r="70" spans="1:34" ht="15.6">
      <c r="B70" s="2" t="s">
        <v>59</v>
      </c>
      <c r="C70">
        <v>0.92</v>
      </c>
      <c r="D70">
        <v>150</v>
      </c>
      <c r="E70">
        <v>0.92</v>
      </c>
      <c r="F70">
        <f t="shared" si="3"/>
        <v>120</v>
      </c>
    </row>
    <row r="71" spans="1:34" ht="15.6">
      <c r="A71" s="2"/>
      <c r="B71" s="2" t="s">
        <v>60</v>
      </c>
      <c r="C71">
        <v>0.92</v>
      </c>
      <c r="D71">
        <v>150</v>
      </c>
      <c r="E71">
        <v>0.92</v>
      </c>
      <c r="F71">
        <f t="shared" si="3"/>
        <v>120</v>
      </c>
    </row>
    <row r="72" spans="1:34" ht="15.6">
      <c r="B72" s="2" t="s">
        <v>61</v>
      </c>
      <c r="C72">
        <v>0.92</v>
      </c>
      <c r="D72">
        <v>150</v>
      </c>
      <c r="E72">
        <v>0.92</v>
      </c>
      <c r="F72">
        <f t="shared" si="3"/>
        <v>120</v>
      </c>
    </row>
    <row r="73" spans="1:34" ht="15.6">
      <c r="B73" s="2" t="s">
        <v>62</v>
      </c>
      <c r="C73">
        <v>0.92</v>
      </c>
      <c r="D73">
        <v>150</v>
      </c>
      <c r="E73">
        <v>0.92</v>
      </c>
      <c r="F73">
        <f t="shared" si="3"/>
        <v>120</v>
      </c>
    </row>
    <row r="74" spans="1:34" ht="15.6">
      <c r="A74" s="2"/>
      <c r="B74" s="2" t="s">
        <v>63</v>
      </c>
      <c r="C74">
        <v>0.92</v>
      </c>
      <c r="D74">
        <v>150</v>
      </c>
      <c r="E74">
        <v>0.92</v>
      </c>
      <c r="F74">
        <f t="shared" si="3"/>
        <v>120</v>
      </c>
    </row>
    <row r="75" spans="1:34" ht="15.6">
      <c r="B75" s="2" t="s">
        <v>64</v>
      </c>
      <c r="C75">
        <v>0.92</v>
      </c>
      <c r="D75">
        <v>150</v>
      </c>
      <c r="E75">
        <v>0.92</v>
      </c>
      <c r="F75">
        <f t="shared" si="3"/>
        <v>120</v>
      </c>
    </row>
    <row r="76" spans="1:34" ht="15.6">
      <c r="B76" s="2" t="s">
        <v>65</v>
      </c>
      <c r="C76">
        <v>0.92</v>
      </c>
      <c r="D76">
        <v>150</v>
      </c>
      <c r="E76">
        <v>0.92</v>
      </c>
      <c r="F76">
        <f t="shared" si="3"/>
        <v>120</v>
      </c>
    </row>
    <row r="77" spans="1:34" ht="15.6">
      <c r="B77" s="2" t="s">
        <v>66</v>
      </c>
      <c r="C77">
        <v>0.92</v>
      </c>
      <c r="D77">
        <v>150</v>
      </c>
      <c r="E77">
        <v>0.92</v>
      </c>
      <c r="F77">
        <f t="shared" si="3"/>
        <v>120</v>
      </c>
    </row>
    <row r="78" spans="1:34" ht="15.6">
      <c r="B78" s="2" t="s">
        <v>67</v>
      </c>
      <c r="C78">
        <v>0.92</v>
      </c>
      <c r="D78">
        <v>150</v>
      </c>
      <c r="E78">
        <v>0.92</v>
      </c>
      <c r="F78">
        <f t="shared" si="3"/>
        <v>120</v>
      </c>
    </row>
    <row r="79" spans="1:34" ht="15.6">
      <c r="B79" s="2" t="s">
        <v>68</v>
      </c>
      <c r="C79">
        <v>0.92</v>
      </c>
      <c r="D79">
        <v>150</v>
      </c>
      <c r="E79">
        <v>0.92</v>
      </c>
      <c r="F79">
        <f t="shared" si="3"/>
        <v>120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4"/>
      <c r="T79" s="5"/>
      <c r="U79" s="5"/>
      <c r="V79" s="5"/>
      <c r="W79" s="4"/>
      <c r="X79" s="5"/>
      <c r="Y79" s="5"/>
      <c r="Z79" s="4"/>
      <c r="AA79" s="4"/>
      <c r="AB79" s="5"/>
      <c r="AC79" s="4"/>
      <c r="AD79" s="4"/>
      <c r="AE79" s="5"/>
      <c r="AF79" s="4"/>
      <c r="AG79" s="4"/>
      <c r="AH79" s="4"/>
    </row>
    <row r="80" spans="1:34" ht="15.6">
      <c r="B80" s="2" t="s">
        <v>69</v>
      </c>
      <c r="C80">
        <v>0.92</v>
      </c>
      <c r="D80">
        <v>150</v>
      </c>
      <c r="E80">
        <v>0.92</v>
      </c>
      <c r="F80">
        <f t="shared" si="3"/>
        <v>120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4"/>
      <c r="T80" s="5"/>
      <c r="U80" s="5"/>
      <c r="V80" s="5"/>
      <c r="W80" s="4"/>
      <c r="X80" s="5"/>
      <c r="Y80" s="5"/>
      <c r="Z80" s="4"/>
      <c r="AA80" s="4"/>
      <c r="AB80" s="5"/>
      <c r="AC80" s="4"/>
      <c r="AD80" s="4"/>
      <c r="AE80" s="5"/>
      <c r="AF80" s="4"/>
      <c r="AG80" s="4"/>
      <c r="AH80" s="4"/>
    </row>
  </sheetData>
  <mergeCells count="3">
    <mergeCell ref="A41:A42"/>
    <mergeCell ref="A43:A44"/>
    <mergeCell ref="A38:A39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H16389"/>
  <sheetViews>
    <sheetView zoomScale="70" zoomScaleNormal="70" workbookViewId="0">
      <selection activeCell="G242" sqref="G242"/>
    </sheetView>
  </sheetViews>
  <sheetFormatPr defaultColWidth="10.81640625" defaultRowHeight="15"/>
  <cols>
    <col min="1" max="1" width="24.6328125" bestFit="1" customWidth="1"/>
    <col min="2" max="2" width="23.6328125" bestFit="1" customWidth="1"/>
    <col min="3" max="3" width="23.6328125" customWidth="1"/>
    <col min="4" max="4" width="35.1796875" bestFit="1" customWidth="1"/>
    <col min="5" max="5" width="14.6328125" bestFit="1" customWidth="1"/>
    <col min="6" max="6" width="24.81640625" bestFit="1" customWidth="1"/>
    <col min="7" max="7" width="23.1796875" customWidth="1"/>
    <col min="9" max="9" width="10.81640625" style="26"/>
    <col min="10" max="10" width="20.1796875" bestFit="1" customWidth="1"/>
    <col min="11" max="11" width="14" bestFit="1" customWidth="1"/>
    <col min="12" max="12" width="14.81640625" bestFit="1" customWidth="1"/>
    <col min="13" max="13" width="35.1796875" bestFit="1" customWidth="1"/>
    <col min="14" max="14" width="14.6328125" bestFit="1" customWidth="1"/>
    <col min="15" max="15" width="23.1796875" bestFit="1" customWidth="1"/>
    <col min="16" max="16" width="22.453125" bestFit="1" customWidth="1"/>
    <col min="18" max="18" width="10.81640625" style="26"/>
    <col min="19" max="19" width="20.1796875" bestFit="1" customWidth="1"/>
    <col min="20" max="20" width="12.81640625" customWidth="1"/>
    <col min="21" max="21" width="35.1796875" bestFit="1" customWidth="1"/>
    <col min="22" max="22" width="14.6328125" bestFit="1" customWidth="1"/>
    <col min="23" max="23" width="23.1796875" bestFit="1" customWidth="1"/>
    <col min="24" max="24" width="22.453125" bestFit="1" customWidth="1"/>
    <col min="26" max="26" width="10.81640625" style="26"/>
    <col min="27" max="27" width="18" bestFit="1" customWidth="1"/>
    <col min="28" max="28" width="20.1796875" bestFit="1" customWidth="1"/>
    <col min="29" max="29" width="35.1796875" bestFit="1" customWidth="1"/>
    <col min="30" max="30" width="14.6328125" bestFit="1" customWidth="1"/>
    <col min="31" max="31" width="23.1796875" bestFit="1" customWidth="1"/>
    <col min="32" max="32" width="22.453125" bestFit="1" customWidth="1"/>
    <col min="34" max="34" width="10.81640625" style="26"/>
  </cols>
  <sheetData>
    <row r="2" spans="1:33">
      <c r="E2">
        <f>F8*32</f>
        <v>38.779903999999988</v>
      </c>
    </row>
    <row r="3" spans="1:33" ht="15.6">
      <c r="A3" s="2" t="s">
        <v>79</v>
      </c>
      <c r="J3" s="2" t="s">
        <v>80</v>
      </c>
      <c r="S3" s="2" t="s">
        <v>81</v>
      </c>
      <c r="AA3" s="2" t="s">
        <v>82</v>
      </c>
    </row>
    <row r="4" spans="1:33">
      <c r="A4" t="s">
        <v>83</v>
      </c>
      <c r="B4">
        <v>14.4</v>
      </c>
      <c r="J4" t="s">
        <v>83</v>
      </c>
      <c r="K4">
        <v>14.4</v>
      </c>
      <c r="S4" t="s">
        <v>84</v>
      </c>
      <c r="T4">
        <f>9.4+5*0.421</f>
        <v>11.505000000000001</v>
      </c>
      <c r="AA4" t="s">
        <v>84</v>
      </c>
      <c r="AB4">
        <f>9.4+5*0.421</f>
        <v>11.505000000000001</v>
      </c>
    </row>
    <row r="6" spans="1:33" ht="15.6">
      <c r="A6" s="7" t="s">
        <v>85</v>
      </c>
      <c r="B6" s="7" t="s">
        <v>86</v>
      </c>
      <c r="C6" s="7" t="s">
        <v>87</v>
      </c>
      <c r="D6" s="7" t="s">
        <v>88</v>
      </c>
      <c r="E6" s="7" t="s">
        <v>89</v>
      </c>
      <c r="F6" s="7" t="s">
        <v>90</v>
      </c>
      <c r="G6" s="7" t="s">
        <v>91</v>
      </c>
      <c r="H6" s="8"/>
      <c r="J6" s="12" t="s">
        <v>92</v>
      </c>
      <c r="K6" s="12" t="s">
        <v>93</v>
      </c>
      <c r="L6" s="12" t="s">
        <v>94</v>
      </c>
      <c r="M6" s="7" t="s">
        <v>88</v>
      </c>
      <c r="N6" s="7" t="s">
        <v>89</v>
      </c>
      <c r="O6" s="7" t="s">
        <v>90</v>
      </c>
      <c r="P6" s="18" t="s">
        <v>91</v>
      </c>
      <c r="Q6" s="14"/>
      <c r="S6" s="12" t="s">
        <v>92</v>
      </c>
      <c r="T6" s="12" t="s">
        <v>95</v>
      </c>
      <c r="U6" s="7" t="s">
        <v>88</v>
      </c>
      <c r="V6" s="7" t="s">
        <v>89</v>
      </c>
      <c r="W6" s="7" t="s">
        <v>90</v>
      </c>
      <c r="X6" s="18" t="s">
        <v>91</v>
      </c>
      <c r="Y6" s="17"/>
      <c r="AA6" s="12" t="s">
        <v>95</v>
      </c>
      <c r="AB6" s="12" t="s">
        <v>92</v>
      </c>
      <c r="AC6" s="7" t="s">
        <v>88</v>
      </c>
      <c r="AD6" s="7" t="s">
        <v>89</v>
      </c>
      <c r="AE6" s="7" t="s">
        <v>90</v>
      </c>
      <c r="AF6" s="18" t="s">
        <v>91</v>
      </c>
      <c r="AG6" s="7"/>
    </row>
    <row r="7" spans="1:33">
      <c r="A7" s="43">
        <v>0.21458333333333332</v>
      </c>
      <c r="B7" s="43">
        <v>0.24305555555555555</v>
      </c>
      <c r="C7" s="44" t="s">
        <v>96</v>
      </c>
      <c r="D7" s="33">
        <f>24*(B7-A7)</f>
        <v>0.68333333333333357</v>
      </c>
      <c r="E7" s="33">
        <f>$K$4/D7</f>
        <v>21.073170731707311</v>
      </c>
      <c r="F7" s="33">
        <f t="shared" ref="F7:F70" si="0">0.01005*E7^2-0.3113*E7+3.484</f>
        <v>1.3869111243307541</v>
      </c>
      <c r="G7" s="33">
        <f>F7*$K$4</f>
        <v>19.97152019036286</v>
      </c>
      <c r="H7" s="45">
        <v>501</v>
      </c>
      <c r="J7" s="37">
        <v>0.22847222222222222</v>
      </c>
      <c r="K7" s="37">
        <v>0.25694444444444442</v>
      </c>
      <c r="L7" s="13" t="s">
        <v>96</v>
      </c>
      <c r="M7">
        <f t="shared" ref="M7:M70" si="1">24*(K7-J7)</f>
        <v>0.6833333333333329</v>
      </c>
      <c r="N7">
        <f t="shared" ref="N7:N70" si="2">$K$4/M7</f>
        <v>21.073170731707332</v>
      </c>
      <c r="O7">
        <f t="shared" ref="O7:O70" si="3">0.01005*N7^2-0.3113*N7+3.484</f>
        <v>1.3869111243307559</v>
      </c>
      <c r="P7">
        <f t="shared" ref="P7:P70" si="4">O7*$K$4</f>
        <v>19.971520190362885</v>
      </c>
      <c r="Q7" s="15">
        <v>502</v>
      </c>
      <c r="S7" s="16" t="s">
        <v>97</v>
      </c>
      <c r="T7" s="16" t="s">
        <v>98</v>
      </c>
      <c r="U7">
        <f t="shared" ref="U7:U70" si="5">(T7-S7)*24</f>
        <v>0.68333333333333357</v>
      </c>
      <c r="V7">
        <f t="shared" ref="V7:V70" si="6">$T$4/U7</f>
        <v>16.836585365853654</v>
      </c>
      <c r="W7">
        <f t="shared" ref="W7:W70" si="7">0.01005*V7^2-0.3113*V7+3.484</f>
        <v>1.0916505737656146</v>
      </c>
      <c r="X7">
        <f t="shared" ref="X7:X70" si="8">W7*$T$4</f>
        <v>12.559439851173396</v>
      </c>
      <c r="Y7" s="10">
        <v>622</v>
      </c>
      <c r="AA7" s="5" t="s">
        <v>99</v>
      </c>
      <c r="AB7" s="5" t="s">
        <v>100</v>
      </c>
      <c r="AC7">
        <f t="shared" ref="AC7:AC70" si="9">(AB7-AA7)*24</f>
        <v>0.55000000000000004</v>
      </c>
      <c r="AD7">
        <f t="shared" ref="AD7:AD70" si="10">$AB$4/AC7</f>
        <v>20.918181818181818</v>
      </c>
      <c r="AE7">
        <f t="shared" ref="AE7:AE70" si="11">0.01005*AD7^2-0.3113*AD7+3.484</f>
        <v>1.3697518223140488</v>
      </c>
      <c r="AF7">
        <f t="shared" ref="AF7:AF70" si="12">$AB$4*AE7</f>
        <v>15.758994715723132</v>
      </c>
      <c r="AG7" s="11">
        <v>503</v>
      </c>
    </row>
    <row r="8" spans="1:33">
      <c r="A8" s="38">
        <v>0.22083333333333333</v>
      </c>
      <c r="B8" s="39">
        <v>0.25208333333333333</v>
      </c>
      <c r="C8" s="36" t="s">
        <v>101</v>
      </c>
      <c r="D8" s="40">
        <f>(B8-A8)*24</f>
        <v>0.75</v>
      </c>
      <c r="E8" s="40">
        <f>$B$4/D8</f>
        <v>19.2</v>
      </c>
      <c r="F8" s="40">
        <f t="shared" si="0"/>
        <v>1.2118719999999996</v>
      </c>
      <c r="G8" s="40">
        <f>F8*$B$4</f>
        <v>17.450956799999997</v>
      </c>
      <c r="H8" s="41">
        <v>504</v>
      </c>
      <c r="J8" s="37">
        <v>0.24097222222222223</v>
      </c>
      <c r="K8" s="37">
        <v>0.26944444444444443</v>
      </c>
      <c r="L8" s="13" t="s">
        <v>96</v>
      </c>
      <c r="M8">
        <f t="shared" si="1"/>
        <v>0.6833333333333329</v>
      </c>
      <c r="N8">
        <f t="shared" si="2"/>
        <v>21.073170731707332</v>
      </c>
      <c r="O8">
        <f t="shared" si="3"/>
        <v>1.3869111243307559</v>
      </c>
      <c r="P8">
        <f t="shared" si="4"/>
        <v>19.971520190362885</v>
      </c>
      <c r="Q8" s="15">
        <v>503</v>
      </c>
      <c r="S8" s="16" t="s">
        <v>102</v>
      </c>
      <c r="T8" s="16" t="s">
        <v>103</v>
      </c>
      <c r="U8">
        <f t="shared" si="5"/>
        <v>0.6833333333333329</v>
      </c>
      <c r="V8">
        <f t="shared" si="6"/>
        <v>16.836585365853669</v>
      </c>
      <c r="W8">
        <f t="shared" si="7"/>
        <v>1.0916505737656155</v>
      </c>
      <c r="X8">
        <f t="shared" si="8"/>
        <v>12.559439851173407</v>
      </c>
      <c r="Y8" s="10">
        <v>623</v>
      </c>
      <c r="AA8" s="5" t="s">
        <v>104</v>
      </c>
      <c r="AB8" s="5" t="s">
        <v>105</v>
      </c>
      <c r="AC8">
        <f t="shared" si="9"/>
        <v>0.54999999999999938</v>
      </c>
      <c r="AD8">
        <f t="shared" si="10"/>
        <v>20.918181818181843</v>
      </c>
      <c r="AE8">
        <f t="shared" si="11"/>
        <v>1.3697518223140523</v>
      </c>
      <c r="AF8">
        <f t="shared" si="12"/>
        <v>15.758994715723173</v>
      </c>
      <c r="AG8" s="11">
        <v>621</v>
      </c>
    </row>
    <row r="9" spans="1:33">
      <c r="A9" s="38">
        <v>0.22777777777777777</v>
      </c>
      <c r="B9" s="39">
        <v>0.2590277777777778</v>
      </c>
      <c r="C9" s="36" t="s">
        <v>101</v>
      </c>
      <c r="D9" s="40">
        <f>(B9-A9)*24</f>
        <v>0.75000000000000067</v>
      </c>
      <c r="E9" s="40">
        <f>$B$4/D9</f>
        <v>19.199999999999985</v>
      </c>
      <c r="F9" s="40">
        <f t="shared" si="0"/>
        <v>1.2118719999999983</v>
      </c>
      <c r="G9" s="40">
        <f>F9*$B$4</f>
        <v>17.450956799999975</v>
      </c>
      <c r="H9" s="41">
        <v>506</v>
      </c>
      <c r="J9" s="37">
        <v>0.25138888888888888</v>
      </c>
      <c r="K9" s="37">
        <v>0.28055555555555556</v>
      </c>
      <c r="L9" s="13" t="s">
        <v>96</v>
      </c>
      <c r="M9">
        <f t="shared" si="1"/>
        <v>0.70000000000000018</v>
      </c>
      <c r="N9">
        <f t="shared" si="2"/>
        <v>20.571428571428566</v>
      </c>
      <c r="O9">
        <f t="shared" si="3"/>
        <v>1.3331102040816321</v>
      </c>
      <c r="P9">
        <f t="shared" si="4"/>
        <v>19.196786938775503</v>
      </c>
      <c r="Q9" s="15">
        <v>505</v>
      </c>
      <c r="S9" s="16" t="s">
        <v>106</v>
      </c>
      <c r="T9" s="16" t="s">
        <v>107</v>
      </c>
      <c r="U9">
        <f t="shared" si="5"/>
        <v>0.68333333333333357</v>
      </c>
      <c r="V9">
        <f t="shared" si="6"/>
        <v>16.836585365853654</v>
      </c>
      <c r="W9">
        <f t="shared" si="7"/>
        <v>1.0916505737656146</v>
      </c>
      <c r="X9">
        <f t="shared" si="8"/>
        <v>12.559439851173396</v>
      </c>
      <c r="Y9" s="10">
        <v>501</v>
      </c>
      <c r="AA9" s="5" t="s">
        <v>108</v>
      </c>
      <c r="AB9" s="5" t="s">
        <v>109</v>
      </c>
      <c r="AC9">
        <f t="shared" si="9"/>
        <v>0.56666666666666732</v>
      </c>
      <c r="AD9">
        <f t="shared" si="10"/>
        <v>20.302941176470565</v>
      </c>
      <c r="AE9">
        <f t="shared" si="11"/>
        <v>1.3063990869377138</v>
      </c>
      <c r="AF9">
        <f t="shared" si="12"/>
        <v>15.030121495218397</v>
      </c>
      <c r="AG9" s="11">
        <v>622</v>
      </c>
    </row>
    <row r="10" spans="1:33">
      <c r="A10" s="43">
        <v>0.22847222222222222</v>
      </c>
      <c r="B10" s="43">
        <v>0.25694444444444442</v>
      </c>
      <c r="C10" s="44" t="s">
        <v>96</v>
      </c>
      <c r="D10" s="33">
        <f>24*(B10-A10)</f>
        <v>0.6833333333333329</v>
      </c>
      <c r="E10" s="33">
        <f>$K$4/D10</f>
        <v>21.073170731707332</v>
      </c>
      <c r="F10" s="33">
        <f t="shared" si="0"/>
        <v>1.3869111243307559</v>
      </c>
      <c r="G10" s="33">
        <f>F10*$K$4</f>
        <v>19.971520190362885</v>
      </c>
      <c r="H10" s="45">
        <v>502</v>
      </c>
      <c r="J10" s="37">
        <v>0.25972222222222224</v>
      </c>
      <c r="K10" s="37">
        <v>0.28958333333333336</v>
      </c>
      <c r="L10" s="13" t="s">
        <v>96</v>
      </c>
      <c r="M10">
        <f t="shared" si="1"/>
        <v>0.71666666666666679</v>
      </c>
      <c r="N10">
        <f t="shared" si="2"/>
        <v>20.09302325581395</v>
      </c>
      <c r="O10">
        <f t="shared" si="3"/>
        <v>1.2865241752298529</v>
      </c>
      <c r="P10">
        <f t="shared" si="4"/>
        <v>18.525948123309881</v>
      </c>
      <c r="Q10" s="15">
        <v>504</v>
      </c>
      <c r="S10" s="16" t="s">
        <v>110</v>
      </c>
      <c r="T10" s="16" t="s">
        <v>111</v>
      </c>
      <c r="U10">
        <f t="shared" si="5"/>
        <v>0.70000000000000084</v>
      </c>
      <c r="V10">
        <f t="shared" si="6"/>
        <v>16.435714285714266</v>
      </c>
      <c r="W10">
        <f t="shared" si="7"/>
        <v>1.0823958188775502</v>
      </c>
      <c r="X10">
        <f t="shared" si="8"/>
        <v>12.452963896186215</v>
      </c>
      <c r="Y10" s="10">
        <v>624</v>
      </c>
      <c r="AA10" s="5" t="s">
        <v>112</v>
      </c>
      <c r="AB10" s="5" t="s">
        <v>113</v>
      </c>
      <c r="AC10">
        <f t="shared" si="9"/>
        <v>0.5999999999999992</v>
      </c>
      <c r="AD10">
        <f t="shared" si="10"/>
        <v>19.175000000000026</v>
      </c>
      <c r="AE10">
        <f t="shared" si="11"/>
        <v>1.210012781250001</v>
      </c>
      <c r="AF10">
        <f t="shared" si="12"/>
        <v>13.921197048281263</v>
      </c>
      <c r="AG10" s="11">
        <v>505</v>
      </c>
    </row>
    <row r="11" spans="1:33">
      <c r="A11" s="38">
        <v>0.23472222222222222</v>
      </c>
      <c r="B11" s="39">
        <v>0.26597222222222222</v>
      </c>
      <c r="C11" s="36" t="s">
        <v>101</v>
      </c>
      <c r="D11" s="40">
        <f>(B11-A11)*24</f>
        <v>0.75</v>
      </c>
      <c r="E11" s="40">
        <f>$B$4/D11</f>
        <v>19.2</v>
      </c>
      <c r="F11" s="40">
        <f t="shared" si="0"/>
        <v>1.2118719999999996</v>
      </c>
      <c r="G11" s="40">
        <f>F11*$B$4</f>
        <v>17.450956799999997</v>
      </c>
      <c r="H11" s="41">
        <v>507</v>
      </c>
      <c r="J11" s="37">
        <v>0.26666666666666666</v>
      </c>
      <c r="K11" s="37">
        <v>0.2986111111111111</v>
      </c>
      <c r="L11" s="13" t="s">
        <v>96</v>
      </c>
      <c r="M11">
        <f t="shared" si="1"/>
        <v>0.76666666666666661</v>
      </c>
      <c r="N11">
        <f t="shared" si="2"/>
        <v>18.782608695652176</v>
      </c>
      <c r="O11">
        <f t="shared" si="3"/>
        <v>1.1824771266540641</v>
      </c>
      <c r="P11">
        <f t="shared" si="4"/>
        <v>17.027670623818523</v>
      </c>
      <c r="Q11" s="15">
        <v>506</v>
      </c>
      <c r="S11" s="16" t="s">
        <v>114</v>
      </c>
      <c r="T11" s="16" t="s">
        <v>115</v>
      </c>
      <c r="U11">
        <f t="shared" si="5"/>
        <v>0.71666666666666679</v>
      </c>
      <c r="V11">
        <f t="shared" si="6"/>
        <v>16.053488372093021</v>
      </c>
      <c r="W11">
        <f t="shared" si="7"/>
        <v>1.0765796833423473</v>
      </c>
      <c r="X11">
        <f t="shared" si="8"/>
        <v>12.386049256853706</v>
      </c>
      <c r="Y11" s="10">
        <v>504</v>
      </c>
      <c r="AA11" s="5" t="s">
        <v>116</v>
      </c>
      <c r="AB11" s="5" t="s">
        <v>117</v>
      </c>
      <c r="AC11">
        <f t="shared" si="9"/>
        <v>0.63333333333333375</v>
      </c>
      <c r="AD11">
        <f t="shared" si="10"/>
        <v>18.1657894736842</v>
      </c>
      <c r="AE11">
        <f t="shared" si="11"/>
        <v>1.1454486042243759</v>
      </c>
      <c r="AF11">
        <f t="shared" si="12"/>
        <v>13.178386191601446</v>
      </c>
      <c r="AG11" s="11">
        <v>623</v>
      </c>
    </row>
    <row r="12" spans="1:33">
      <c r="A12" s="38">
        <v>0.24097222222222223</v>
      </c>
      <c r="B12" s="39">
        <v>0.2722222222222222</v>
      </c>
      <c r="C12" s="36" t="s">
        <v>101</v>
      </c>
      <c r="D12" s="40">
        <f>(B12-A12)*24</f>
        <v>0.74999999999999933</v>
      </c>
      <c r="E12" s="40">
        <f>$B$4/D12</f>
        <v>19.200000000000017</v>
      </c>
      <c r="F12" s="40">
        <f t="shared" si="0"/>
        <v>1.2118720000000014</v>
      </c>
      <c r="G12" s="40">
        <f>F12*$B$4</f>
        <v>17.450956800000021</v>
      </c>
      <c r="H12" s="41">
        <v>508</v>
      </c>
      <c r="J12" s="37">
        <v>0.27361111111111114</v>
      </c>
      <c r="K12" s="37">
        <v>0.30763888888888891</v>
      </c>
      <c r="L12" s="13" t="s">
        <v>96</v>
      </c>
      <c r="M12">
        <f t="shared" si="1"/>
        <v>0.81666666666666643</v>
      </c>
      <c r="N12">
        <f t="shared" si="2"/>
        <v>17.632653061224495</v>
      </c>
      <c r="O12">
        <f t="shared" si="3"/>
        <v>1.1196051645147853</v>
      </c>
      <c r="P12">
        <f t="shared" si="4"/>
        <v>16.122314369012908</v>
      </c>
      <c r="Q12" s="15">
        <v>507</v>
      </c>
      <c r="S12" s="16" t="s">
        <v>118</v>
      </c>
      <c r="T12" s="16" t="s">
        <v>119</v>
      </c>
      <c r="U12" t="e">
        <f t="shared" si="5"/>
        <v>#VALUE!</v>
      </c>
      <c r="V12" t="e">
        <f t="shared" si="6"/>
        <v>#VALUE!</v>
      </c>
      <c r="W12" t="e">
        <f t="shared" si="7"/>
        <v>#VALUE!</v>
      </c>
      <c r="X12" t="e">
        <f t="shared" si="8"/>
        <v>#VALUE!</v>
      </c>
      <c r="Y12" s="10">
        <v>625</v>
      </c>
      <c r="AA12" s="5" t="s">
        <v>120</v>
      </c>
      <c r="AB12" s="5" t="s">
        <v>121</v>
      </c>
      <c r="AC12">
        <f t="shared" si="9"/>
        <v>0.66666666666666696</v>
      </c>
      <c r="AD12">
        <f t="shared" si="10"/>
        <v>17.257499999999993</v>
      </c>
      <c r="AE12">
        <f t="shared" si="11"/>
        <v>1.1048443778124986</v>
      </c>
      <c r="AF12">
        <f t="shared" si="12"/>
        <v>12.711234566732797</v>
      </c>
      <c r="AG12" s="11">
        <v>501</v>
      </c>
    </row>
    <row r="13" spans="1:33">
      <c r="A13" s="43">
        <v>0.24097222222222223</v>
      </c>
      <c r="B13" s="43">
        <v>0.26944444444444443</v>
      </c>
      <c r="C13" s="44" t="s">
        <v>96</v>
      </c>
      <c r="D13" s="33">
        <f>24*(B13-A13)</f>
        <v>0.6833333333333329</v>
      </c>
      <c r="E13" s="33">
        <f>$K$4/D13</f>
        <v>21.073170731707332</v>
      </c>
      <c r="F13" s="33">
        <f t="shared" si="0"/>
        <v>1.3869111243307559</v>
      </c>
      <c r="G13" s="33">
        <f>F13*$K$4</f>
        <v>19.971520190362885</v>
      </c>
      <c r="H13" s="45">
        <v>503</v>
      </c>
      <c r="J13" s="37">
        <v>0.27986111111111112</v>
      </c>
      <c r="K13" s="37">
        <v>0.31458333333333333</v>
      </c>
      <c r="L13" s="13" t="s">
        <v>96</v>
      </c>
      <c r="M13">
        <f t="shared" si="1"/>
        <v>0.83333333333333304</v>
      </c>
      <c r="N13">
        <f t="shared" si="2"/>
        <v>17.280000000000008</v>
      </c>
      <c r="O13">
        <f t="shared" si="3"/>
        <v>1.1056499200000003</v>
      </c>
      <c r="P13">
        <f t="shared" si="4"/>
        <v>15.921358848000004</v>
      </c>
      <c r="Q13" s="15">
        <v>508</v>
      </c>
      <c r="S13" s="16" t="s">
        <v>122</v>
      </c>
      <c r="T13" s="16" t="s">
        <v>123</v>
      </c>
      <c r="U13">
        <f t="shared" si="5"/>
        <v>0.75</v>
      </c>
      <c r="V13">
        <f t="shared" si="6"/>
        <v>15.340000000000002</v>
      </c>
      <c r="W13">
        <f t="shared" si="7"/>
        <v>1.0735797799999993</v>
      </c>
      <c r="X13">
        <f t="shared" si="8"/>
        <v>12.351535368899993</v>
      </c>
      <c r="Y13" s="10">
        <v>502</v>
      </c>
      <c r="AA13" s="5" t="s">
        <v>124</v>
      </c>
      <c r="AB13" s="5" t="s">
        <v>125</v>
      </c>
      <c r="AC13">
        <f t="shared" si="9"/>
        <v>0.68333333333333357</v>
      </c>
      <c r="AD13">
        <f t="shared" si="10"/>
        <v>16.836585365853654</v>
      </c>
      <c r="AE13">
        <f t="shared" si="11"/>
        <v>1.0916505737656146</v>
      </c>
      <c r="AF13">
        <f t="shared" si="12"/>
        <v>12.559439851173396</v>
      </c>
      <c r="AG13" s="11">
        <v>508</v>
      </c>
    </row>
    <row r="14" spans="1:33">
      <c r="A14" s="38">
        <v>0.24513888888888888</v>
      </c>
      <c r="B14" s="39">
        <v>0.27638888888888891</v>
      </c>
      <c r="C14" s="36" t="s">
        <v>101</v>
      </c>
      <c r="D14" s="40">
        <f>(B14-A14)*24</f>
        <v>0.75000000000000067</v>
      </c>
      <c r="E14" s="40">
        <f>$B$4/D14</f>
        <v>19.199999999999985</v>
      </c>
      <c r="F14" s="40">
        <f t="shared" si="0"/>
        <v>1.2118719999999983</v>
      </c>
      <c r="G14" s="40">
        <f>F14*$B$4</f>
        <v>17.450956799999975</v>
      </c>
      <c r="H14" s="41">
        <v>509</v>
      </c>
      <c r="J14" s="37">
        <v>0.28541666666666665</v>
      </c>
      <c r="K14" s="37">
        <v>0.32083333333333336</v>
      </c>
      <c r="L14" s="13" t="s">
        <v>96</v>
      </c>
      <c r="M14">
        <f t="shared" si="1"/>
        <v>0.85000000000000098</v>
      </c>
      <c r="N14">
        <f t="shared" si="2"/>
        <v>16.941176470588218</v>
      </c>
      <c r="O14">
        <f t="shared" si="3"/>
        <v>1.0945965397923865</v>
      </c>
      <c r="P14">
        <f t="shared" si="4"/>
        <v>15.762190173010366</v>
      </c>
      <c r="Q14" s="15">
        <v>509</v>
      </c>
      <c r="S14" s="16" t="s">
        <v>126</v>
      </c>
      <c r="T14" s="16" t="s">
        <v>127</v>
      </c>
      <c r="U14">
        <f t="shared" si="5"/>
        <v>0.75</v>
      </c>
      <c r="V14">
        <f t="shared" si="6"/>
        <v>15.340000000000002</v>
      </c>
      <c r="W14">
        <f t="shared" si="7"/>
        <v>1.0735797799999993</v>
      </c>
      <c r="X14">
        <f t="shared" si="8"/>
        <v>12.351535368899993</v>
      </c>
      <c r="Y14" s="10">
        <v>503</v>
      </c>
      <c r="AA14" s="5" t="s">
        <v>128</v>
      </c>
      <c r="AB14" s="5" t="s">
        <v>129</v>
      </c>
      <c r="AC14">
        <f t="shared" si="9"/>
        <v>0.70000000000000018</v>
      </c>
      <c r="AD14">
        <f t="shared" si="10"/>
        <v>16.435714285714283</v>
      </c>
      <c r="AE14">
        <f t="shared" si="11"/>
        <v>1.0823958188775511</v>
      </c>
      <c r="AF14">
        <f t="shared" si="12"/>
        <v>12.452963896186226</v>
      </c>
      <c r="AG14" s="11">
        <v>624</v>
      </c>
    </row>
    <row r="15" spans="1:33">
      <c r="A15" s="38">
        <v>0.24930555555555556</v>
      </c>
      <c r="B15" s="39">
        <v>0.28125</v>
      </c>
      <c r="C15" s="36" t="s">
        <v>101</v>
      </c>
      <c r="D15" s="40">
        <f>(B15-A15)*24</f>
        <v>0.76666666666666661</v>
      </c>
      <c r="E15" s="40">
        <f>$B$4/D15</f>
        <v>18.782608695652176</v>
      </c>
      <c r="F15" s="40">
        <f t="shared" si="0"/>
        <v>1.1824771266540641</v>
      </c>
      <c r="G15" s="40">
        <f>F15*$B$4</f>
        <v>17.027670623818523</v>
      </c>
      <c r="H15" s="41">
        <v>510</v>
      </c>
      <c r="J15" s="37">
        <v>0.2902777777777778</v>
      </c>
      <c r="K15" s="37">
        <v>0.3263888888888889</v>
      </c>
      <c r="L15" s="13" t="s">
        <v>96</v>
      </c>
      <c r="M15">
        <f t="shared" si="1"/>
        <v>0.86666666666666625</v>
      </c>
      <c r="N15">
        <f t="shared" si="2"/>
        <v>16.615384615384624</v>
      </c>
      <c r="O15">
        <f t="shared" si="3"/>
        <v>1.0861443786982248</v>
      </c>
      <c r="P15">
        <f t="shared" si="4"/>
        <v>15.640479053254436</v>
      </c>
      <c r="Q15" s="15">
        <v>510</v>
      </c>
      <c r="S15" s="16" t="s">
        <v>130</v>
      </c>
      <c r="T15" s="16" t="s">
        <v>131</v>
      </c>
      <c r="U15">
        <f t="shared" si="5"/>
        <v>0.78333333333333321</v>
      </c>
      <c r="V15">
        <f t="shared" si="6"/>
        <v>14.687234042553195</v>
      </c>
      <c r="W15">
        <f t="shared" si="7"/>
        <v>1.079798222951561</v>
      </c>
      <c r="X15">
        <f t="shared" si="8"/>
        <v>12.42307855505771</v>
      </c>
      <c r="Y15" s="10">
        <v>506</v>
      </c>
      <c r="AA15" s="5" t="s">
        <v>132</v>
      </c>
      <c r="AB15" s="5" t="s">
        <v>133</v>
      </c>
      <c r="AC15">
        <f t="shared" si="9"/>
        <v>0.71666666666666679</v>
      </c>
      <c r="AD15">
        <f t="shared" si="10"/>
        <v>16.053488372093021</v>
      </c>
      <c r="AE15">
        <f t="shared" si="11"/>
        <v>1.0765796833423473</v>
      </c>
      <c r="AF15">
        <f t="shared" si="12"/>
        <v>12.386049256853706</v>
      </c>
      <c r="AG15" s="11">
        <v>510</v>
      </c>
    </row>
    <row r="16" spans="1:33">
      <c r="A16" s="43">
        <v>0.25138888888888888</v>
      </c>
      <c r="B16" s="43">
        <v>0.28055555555555556</v>
      </c>
      <c r="C16" s="44" t="s">
        <v>96</v>
      </c>
      <c r="D16" s="33">
        <f>24*(B16-A16)</f>
        <v>0.70000000000000018</v>
      </c>
      <c r="E16" s="33">
        <f>$K$4/D16</f>
        <v>20.571428571428566</v>
      </c>
      <c r="F16" s="33">
        <f t="shared" si="0"/>
        <v>1.3331102040816321</v>
      </c>
      <c r="G16" s="33">
        <f>F16*$K$4</f>
        <v>19.196786938775503</v>
      </c>
      <c r="H16" s="45">
        <v>505</v>
      </c>
      <c r="J16" s="37">
        <v>0.2951388888888889</v>
      </c>
      <c r="K16" s="37">
        <v>0.33263888888888887</v>
      </c>
      <c r="L16" s="13" t="s">
        <v>96</v>
      </c>
      <c r="M16">
        <f t="shared" si="1"/>
        <v>0.89999999999999947</v>
      </c>
      <c r="N16">
        <f t="shared" si="2"/>
        <v>16.000000000000011</v>
      </c>
      <c r="O16">
        <f t="shared" si="3"/>
        <v>1.0759999999999996</v>
      </c>
      <c r="P16">
        <f t="shared" si="4"/>
        <v>15.494399999999995</v>
      </c>
      <c r="Q16" s="15">
        <v>501</v>
      </c>
      <c r="S16" s="16" t="s">
        <v>134</v>
      </c>
      <c r="T16" s="16" t="s">
        <v>135</v>
      </c>
      <c r="U16">
        <f t="shared" si="5"/>
        <v>0.79999999999999982</v>
      </c>
      <c r="V16">
        <f t="shared" si="6"/>
        <v>14.381250000000005</v>
      </c>
      <c r="W16">
        <f t="shared" si="7"/>
        <v>1.0856614082031242</v>
      </c>
      <c r="X16">
        <f t="shared" si="8"/>
        <v>12.490534501376944</v>
      </c>
      <c r="Y16" s="10">
        <v>621</v>
      </c>
      <c r="AA16" s="5" t="s">
        <v>136</v>
      </c>
      <c r="AB16" s="5" t="s">
        <v>137</v>
      </c>
      <c r="AC16">
        <f t="shared" si="9"/>
        <v>0.73333333333333339</v>
      </c>
      <c r="AD16">
        <f t="shared" si="10"/>
        <v>15.688636363636363</v>
      </c>
      <c r="AE16">
        <f t="shared" si="11"/>
        <v>1.0737672750516527</v>
      </c>
      <c r="AF16">
        <f t="shared" si="12"/>
        <v>12.353692499469265</v>
      </c>
      <c r="AG16" s="11">
        <v>504</v>
      </c>
    </row>
    <row r="17" spans="1:33">
      <c r="A17" s="38">
        <v>0.25347222222222221</v>
      </c>
      <c r="B17" s="39">
        <v>0.28541666666666665</v>
      </c>
      <c r="C17" s="36" t="s">
        <v>101</v>
      </c>
      <c r="D17" s="40">
        <f>(B17-A17)*24</f>
        <v>0.76666666666666661</v>
      </c>
      <c r="E17" s="40">
        <f>$B$4/D17</f>
        <v>18.782608695652176</v>
      </c>
      <c r="F17" s="40">
        <f t="shared" si="0"/>
        <v>1.1824771266540641</v>
      </c>
      <c r="G17" s="40">
        <f>F17*$B$4</f>
        <v>17.027670623818523</v>
      </c>
      <c r="H17" s="41">
        <v>501</v>
      </c>
      <c r="J17" s="37">
        <v>0.30069444444444443</v>
      </c>
      <c r="K17" s="37">
        <v>0.33958333333333335</v>
      </c>
      <c r="L17" s="13" t="s">
        <v>96</v>
      </c>
      <c r="M17">
        <f t="shared" si="1"/>
        <v>0.93333333333333401</v>
      </c>
      <c r="N17">
        <f t="shared" si="2"/>
        <v>15.428571428571418</v>
      </c>
      <c r="O17">
        <f t="shared" si="3"/>
        <v>1.0733959183673467</v>
      </c>
      <c r="P17">
        <f t="shared" si="4"/>
        <v>15.456901224489792</v>
      </c>
      <c r="Q17" s="15">
        <v>511</v>
      </c>
      <c r="S17" s="16" t="s">
        <v>138</v>
      </c>
      <c r="T17" s="16" t="s">
        <v>139</v>
      </c>
      <c r="U17">
        <f t="shared" si="5"/>
        <v>0.81666666666666643</v>
      </c>
      <c r="V17">
        <f t="shared" si="6"/>
        <v>14.087755102040822</v>
      </c>
      <c r="W17">
        <f t="shared" si="7"/>
        <v>1.0930535170762177</v>
      </c>
      <c r="X17">
        <f t="shared" si="8"/>
        <v>12.575580713961886</v>
      </c>
      <c r="Y17" s="10">
        <v>622</v>
      </c>
      <c r="AA17" s="5" t="s">
        <v>140</v>
      </c>
      <c r="AB17" s="5" t="s">
        <v>141</v>
      </c>
      <c r="AC17">
        <f t="shared" si="9"/>
        <v>0.75</v>
      </c>
      <c r="AD17">
        <f t="shared" si="10"/>
        <v>15.340000000000002</v>
      </c>
      <c r="AE17">
        <f t="shared" si="11"/>
        <v>1.0735797799999993</v>
      </c>
      <c r="AF17">
        <f t="shared" si="12"/>
        <v>12.351535368899993</v>
      </c>
      <c r="AG17" s="11">
        <v>512</v>
      </c>
    </row>
    <row r="18" spans="1:33">
      <c r="A18" s="38">
        <v>0.25763888888888886</v>
      </c>
      <c r="B18" s="39">
        <v>0.29097222222222224</v>
      </c>
      <c r="C18" s="36" t="s">
        <v>101</v>
      </c>
      <c r="D18" s="40">
        <f>(B18-A18)*24</f>
        <v>0.80000000000000115</v>
      </c>
      <c r="E18" s="40">
        <f>$B$4/D18</f>
        <v>17.999999999999975</v>
      </c>
      <c r="F18" s="40">
        <f t="shared" si="0"/>
        <v>1.1367999999999983</v>
      </c>
      <c r="G18" s="40">
        <f>F18*$B$4</f>
        <v>16.369919999999976</v>
      </c>
      <c r="H18" s="41">
        <v>511</v>
      </c>
      <c r="J18" s="37">
        <v>0.30555555555555558</v>
      </c>
      <c r="K18" s="37">
        <v>0.34583333333333333</v>
      </c>
      <c r="L18" s="13" t="s">
        <v>96</v>
      </c>
      <c r="M18">
        <f t="shared" si="1"/>
        <v>0.9666666666666659</v>
      </c>
      <c r="N18">
        <f t="shared" si="2"/>
        <v>14.896551724137943</v>
      </c>
      <c r="O18">
        <f t="shared" si="3"/>
        <v>1.0768713436385253</v>
      </c>
      <c r="P18">
        <f t="shared" si="4"/>
        <v>15.506947348394766</v>
      </c>
      <c r="Q18" s="15">
        <v>512</v>
      </c>
      <c r="S18" s="16" t="s">
        <v>142</v>
      </c>
      <c r="T18" s="16" t="s">
        <v>143</v>
      </c>
      <c r="U18">
        <f t="shared" si="5"/>
        <v>0.83333333333333304</v>
      </c>
      <c r="V18">
        <f t="shared" si="6"/>
        <v>13.806000000000006</v>
      </c>
      <c r="W18">
        <f t="shared" si="7"/>
        <v>1.1017788417999999</v>
      </c>
      <c r="X18">
        <f t="shared" si="8"/>
        <v>12.675965574908998</v>
      </c>
      <c r="Y18" s="10">
        <v>507</v>
      </c>
      <c r="AA18" s="5" t="s">
        <v>144</v>
      </c>
      <c r="AB18" s="5" t="s">
        <v>145</v>
      </c>
      <c r="AC18">
        <f t="shared" si="9"/>
        <v>0.80000000000000115</v>
      </c>
      <c r="AD18">
        <f t="shared" si="10"/>
        <v>14.38124999999998</v>
      </c>
      <c r="AE18">
        <f t="shared" si="11"/>
        <v>1.0856614082031251</v>
      </c>
      <c r="AF18">
        <f t="shared" si="12"/>
        <v>12.490534501376954</v>
      </c>
      <c r="AG18" s="11">
        <v>625</v>
      </c>
    </row>
    <row r="19" spans="1:33">
      <c r="A19" s="43">
        <v>0.25972222222222224</v>
      </c>
      <c r="B19" s="43">
        <v>0.28958333333333336</v>
      </c>
      <c r="C19" s="44" t="s">
        <v>96</v>
      </c>
      <c r="D19" s="33">
        <f>24*(B19-A19)</f>
        <v>0.71666666666666679</v>
      </c>
      <c r="E19" s="33">
        <f>$K$4/D19</f>
        <v>20.09302325581395</v>
      </c>
      <c r="F19" s="33">
        <f t="shared" si="0"/>
        <v>1.2865241752298529</v>
      </c>
      <c r="G19" s="33">
        <f>F19*$K$4</f>
        <v>18.525948123309881</v>
      </c>
      <c r="H19" s="45">
        <v>504</v>
      </c>
      <c r="J19" s="37">
        <v>0.30972222222222223</v>
      </c>
      <c r="K19" s="37">
        <v>0.35138888888888886</v>
      </c>
      <c r="L19" s="13" t="s">
        <v>96</v>
      </c>
      <c r="M19">
        <f t="shared" si="1"/>
        <v>0.99999999999999911</v>
      </c>
      <c r="N19">
        <f t="shared" si="2"/>
        <v>14.400000000000013</v>
      </c>
      <c r="O19">
        <f t="shared" si="3"/>
        <v>1.0852479999999995</v>
      </c>
      <c r="P19">
        <f t="shared" si="4"/>
        <v>15.627571199999993</v>
      </c>
      <c r="Q19" s="15">
        <v>502</v>
      </c>
      <c r="S19" s="16" t="s">
        <v>146</v>
      </c>
      <c r="T19" s="16" t="s">
        <v>147</v>
      </c>
      <c r="U19">
        <f t="shared" si="5"/>
        <v>0.86666666666666625</v>
      </c>
      <c r="V19">
        <f t="shared" si="6"/>
        <v>13.275000000000007</v>
      </c>
      <c r="W19">
        <f t="shared" si="7"/>
        <v>1.1225600312499995</v>
      </c>
      <c r="X19">
        <f t="shared" si="8"/>
        <v>12.915053159531245</v>
      </c>
      <c r="Y19" s="10">
        <v>505</v>
      </c>
      <c r="AA19" s="5" t="s">
        <v>131</v>
      </c>
      <c r="AB19" s="5" t="s">
        <v>148</v>
      </c>
      <c r="AC19">
        <f t="shared" si="9"/>
        <v>0.81666666666666643</v>
      </c>
      <c r="AD19">
        <f t="shared" si="10"/>
        <v>14.087755102040822</v>
      </c>
      <c r="AE19">
        <f t="shared" si="11"/>
        <v>1.0930535170762177</v>
      </c>
      <c r="AF19">
        <f t="shared" si="12"/>
        <v>12.575580713961886</v>
      </c>
      <c r="AG19" s="11">
        <v>502</v>
      </c>
    </row>
    <row r="20" spans="1:33">
      <c r="A20" s="38">
        <v>0.26250000000000001</v>
      </c>
      <c r="B20" s="39">
        <v>0.29583333333333334</v>
      </c>
      <c r="C20" s="36" t="s">
        <v>101</v>
      </c>
      <c r="D20" s="40">
        <f>(B20-A20)*24</f>
        <v>0.79999999999999982</v>
      </c>
      <c r="E20" s="40">
        <f>$B$4/D20</f>
        <v>18.000000000000004</v>
      </c>
      <c r="F20" s="40">
        <f t="shared" si="0"/>
        <v>1.1367999999999996</v>
      </c>
      <c r="G20" s="40">
        <f>F20*$B$4</f>
        <v>16.369919999999993</v>
      </c>
      <c r="H20" s="41">
        <v>512</v>
      </c>
      <c r="J20" s="37">
        <v>0.31458333333333333</v>
      </c>
      <c r="K20" s="37">
        <v>0.35694444444444445</v>
      </c>
      <c r="L20" s="13" t="s">
        <v>96</v>
      </c>
      <c r="M20">
        <f t="shared" si="1"/>
        <v>1.0166666666666671</v>
      </c>
      <c r="N20">
        <f t="shared" si="2"/>
        <v>14.163934426229503</v>
      </c>
      <c r="O20">
        <f t="shared" si="3"/>
        <v>1.0909684493415748</v>
      </c>
      <c r="P20">
        <f t="shared" si="4"/>
        <v>15.709945670518676</v>
      </c>
      <c r="Q20" s="15">
        <v>513</v>
      </c>
      <c r="S20" s="16" t="s">
        <v>118</v>
      </c>
      <c r="T20" s="16" t="s">
        <v>149</v>
      </c>
      <c r="U20" t="e">
        <f t="shared" si="5"/>
        <v>#VALUE!</v>
      </c>
      <c r="V20" t="e">
        <f t="shared" si="6"/>
        <v>#VALUE!</v>
      </c>
      <c r="W20" t="e">
        <f t="shared" si="7"/>
        <v>#VALUE!</v>
      </c>
      <c r="X20" t="e">
        <f t="shared" si="8"/>
        <v>#VALUE!</v>
      </c>
      <c r="Y20" s="10">
        <v>626</v>
      </c>
      <c r="AA20" s="5" t="s">
        <v>150</v>
      </c>
      <c r="AB20" s="5" t="s">
        <v>151</v>
      </c>
      <c r="AC20">
        <f t="shared" si="9"/>
        <v>0.84999999999999964</v>
      </c>
      <c r="AD20">
        <f t="shared" si="10"/>
        <v>13.535294117647066</v>
      </c>
      <c r="AE20">
        <f t="shared" si="11"/>
        <v>1.1116650190311415</v>
      </c>
      <c r="AF20">
        <f t="shared" si="12"/>
        <v>12.789706043953283</v>
      </c>
      <c r="AG20" s="11">
        <v>503</v>
      </c>
    </row>
    <row r="21" spans="1:33">
      <c r="A21" s="38">
        <v>0.26597222222222222</v>
      </c>
      <c r="B21" s="39">
        <v>0.3</v>
      </c>
      <c r="C21" s="36" t="s">
        <v>101</v>
      </c>
      <c r="D21" s="40">
        <f>(B21-A21)*24</f>
        <v>0.81666666666666643</v>
      </c>
      <c r="E21" s="40">
        <f>$B$4/D21</f>
        <v>17.632653061224495</v>
      </c>
      <c r="F21" s="40">
        <f t="shared" si="0"/>
        <v>1.1196051645147853</v>
      </c>
      <c r="G21" s="40">
        <f>F21*$B$4</f>
        <v>16.122314369012908</v>
      </c>
      <c r="H21" s="41">
        <v>502</v>
      </c>
      <c r="J21" s="37">
        <v>0.31874999999999998</v>
      </c>
      <c r="K21" s="37">
        <v>0.36319444444444443</v>
      </c>
      <c r="L21" s="13" t="s">
        <v>96</v>
      </c>
      <c r="M21">
        <f t="shared" si="1"/>
        <v>1.0666666666666669</v>
      </c>
      <c r="N21">
        <f t="shared" si="2"/>
        <v>13.499999999999998</v>
      </c>
      <c r="O21">
        <f t="shared" si="3"/>
        <v>1.1130624999999998</v>
      </c>
      <c r="P21">
        <f t="shared" si="4"/>
        <v>16.028099999999998</v>
      </c>
      <c r="Q21" s="15">
        <v>514</v>
      </c>
      <c r="S21" s="16" t="s">
        <v>152</v>
      </c>
      <c r="T21" s="16" t="s">
        <v>153</v>
      </c>
      <c r="U21">
        <f t="shared" si="5"/>
        <v>0.88333333333333419</v>
      </c>
      <c r="V21">
        <f t="shared" si="6"/>
        <v>13.024528301886781</v>
      </c>
      <c r="W21">
        <f t="shared" si="7"/>
        <v>1.1343296313634745</v>
      </c>
      <c r="X21">
        <f t="shared" si="8"/>
        <v>13.050462408836776</v>
      </c>
      <c r="Y21" s="10">
        <v>509</v>
      </c>
      <c r="AA21" s="5" t="s">
        <v>154</v>
      </c>
      <c r="AB21" s="5" t="s">
        <v>155</v>
      </c>
      <c r="AC21">
        <f t="shared" si="9"/>
        <v>0.85000000000000098</v>
      </c>
      <c r="AD21">
        <f t="shared" si="10"/>
        <v>13.535294117647044</v>
      </c>
      <c r="AE21">
        <f t="shared" si="11"/>
        <v>1.1116650190311423</v>
      </c>
      <c r="AF21">
        <f t="shared" si="12"/>
        <v>12.789706043953293</v>
      </c>
      <c r="AG21" s="11">
        <v>513</v>
      </c>
    </row>
    <row r="22" spans="1:33">
      <c r="A22" s="43">
        <v>0.26666666666666666</v>
      </c>
      <c r="B22" s="43">
        <v>0.2986111111111111</v>
      </c>
      <c r="C22" s="44" t="s">
        <v>96</v>
      </c>
      <c r="D22" s="33">
        <f>24*(B22-A22)</f>
        <v>0.76666666666666661</v>
      </c>
      <c r="E22" s="33">
        <f>$K$4/D22</f>
        <v>18.782608695652176</v>
      </c>
      <c r="F22" s="33">
        <f t="shared" si="0"/>
        <v>1.1824771266540641</v>
      </c>
      <c r="G22" s="33">
        <f>F22*$K$4</f>
        <v>17.027670623818523</v>
      </c>
      <c r="H22" s="45">
        <v>506</v>
      </c>
      <c r="J22" s="37">
        <v>0.32430555555555557</v>
      </c>
      <c r="K22" s="37">
        <v>0.36805555555555558</v>
      </c>
      <c r="L22" s="13" t="s">
        <v>96</v>
      </c>
      <c r="M22">
        <f t="shared" si="1"/>
        <v>1.0500000000000003</v>
      </c>
      <c r="N22">
        <f t="shared" si="2"/>
        <v>13.714285714285712</v>
      </c>
      <c r="O22">
        <f t="shared" si="3"/>
        <v>1.1049632653061217</v>
      </c>
      <c r="P22">
        <f t="shared" si="4"/>
        <v>15.911471020408152</v>
      </c>
      <c r="Q22" s="15">
        <v>515</v>
      </c>
      <c r="S22" s="16" t="s">
        <v>121</v>
      </c>
      <c r="T22" s="16" t="s">
        <v>156</v>
      </c>
      <c r="U22">
        <f t="shared" si="5"/>
        <v>0.91666666666666607</v>
      </c>
      <c r="V22">
        <f t="shared" si="6"/>
        <v>12.5509090909091</v>
      </c>
      <c r="W22">
        <f t="shared" si="7"/>
        <v>1.1600314560330571</v>
      </c>
      <c r="X22">
        <f t="shared" si="8"/>
        <v>13.346161901660324</v>
      </c>
      <c r="Y22" s="10">
        <v>623</v>
      </c>
      <c r="AA22" s="5" t="s">
        <v>133</v>
      </c>
      <c r="AB22" s="5" t="s">
        <v>157</v>
      </c>
      <c r="AC22">
        <f t="shared" si="9"/>
        <v>0.86666666666666625</v>
      </c>
      <c r="AD22">
        <f t="shared" si="10"/>
        <v>13.275000000000007</v>
      </c>
      <c r="AE22">
        <f t="shared" si="11"/>
        <v>1.1225600312499995</v>
      </c>
      <c r="AF22">
        <f t="shared" si="12"/>
        <v>12.915053159531245</v>
      </c>
      <c r="AG22" s="9">
        <v>506</v>
      </c>
    </row>
    <row r="23" spans="1:33">
      <c r="A23" s="38">
        <v>0.27083333333333331</v>
      </c>
      <c r="B23" s="39">
        <v>0.30486111111111114</v>
      </c>
      <c r="C23" s="36" t="s">
        <v>101</v>
      </c>
      <c r="D23" s="40">
        <f>(B23-A23)*24</f>
        <v>0.81666666666666776</v>
      </c>
      <c r="E23" s="40">
        <f>$B$4/D23</f>
        <v>17.632653061224467</v>
      </c>
      <c r="F23" s="40">
        <f t="shared" si="0"/>
        <v>1.119605164514784</v>
      </c>
      <c r="G23" s="40">
        <f>F23*$B$4</f>
        <v>16.122314369012891</v>
      </c>
      <c r="H23" s="41">
        <v>513</v>
      </c>
      <c r="J23" s="37">
        <v>0.3298611111111111</v>
      </c>
      <c r="K23" s="37">
        <v>0.37291666666666667</v>
      </c>
      <c r="L23" s="13" t="s">
        <v>96</v>
      </c>
      <c r="M23">
        <f t="shared" si="1"/>
        <v>1.0333333333333337</v>
      </c>
      <c r="N23">
        <f t="shared" si="2"/>
        <v>13.935483870967738</v>
      </c>
      <c r="O23">
        <f t="shared" si="3"/>
        <v>1.0975708636836625</v>
      </c>
      <c r="P23">
        <f t="shared" si="4"/>
        <v>15.805020437044741</v>
      </c>
      <c r="Q23" s="15">
        <v>503</v>
      </c>
      <c r="S23" s="16" t="s">
        <v>158</v>
      </c>
      <c r="T23" s="16" t="s">
        <v>159</v>
      </c>
      <c r="U23">
        <f t="shared" si="5"/>
        <v>0.93333333333333268</v>
      </c>
      <c r="V23">
        <f t="shared" si="6"/>
        <v>12.326785714285723</v>
      </c>
      <c r="W23">
        <f t="shared" si="7"/>
        <v>1.1737655499043358</v>
      </c>
      <c r="X23">
        <f t="shared" si="8"/>
        <v>13.504172651649384</v>
      </c>
      <c r="Y23" s="10">
        <v>511</v>
      </c>
      <c r="AA23" s="5" t="s">
        <v>137</v>
      </c>
      <c r="AB23" s="5" t="s">
        <v>160</v>
      </c>
      <c r="AC23">
        <f t="shared" si="9"/>
        <v>0.86666666666666625</v>
      </c>
      <c r="AD23">
        <f t="shared" si="10"/>
        <v>13.275000000000007</v>
      </c>
      <c r="AE23">
        <f t="shared" si="11"/>
        <v>1.1225600312499995</v>
      </c>
      <c r="AF23">
        <f t="shared" si="12"/>
        <v>12.915053159531245</v>
      </c>
      <c r="AG23" s="9">
        <v>621</v>
      </c>
    </row>
    <row r="24" spans="1:33">
      <c r="A24" s="43">
        <v>0.27361111111111114</v>
      </c>
      <c r="B24" s="43">
        <v>0.30763888888888891</v>
      </c>
      <c r="C24" s="44" t="s">
        <v>96</v>
      </c>
      <c r="D24" s="33">
        <f>24*(B24-A24)</f>
        <v>0.81666666666666643</v>
      </c>
      <c r="E24" s="33">
        <f>$K$4/D24</f>
        <v>17.632653061224495</v>
      </c>
      <c r="F24" s="33">
        <f t="shared" si="0"/>
        <v>1.1196051645147853</v>
      </c>
      <c r="G24" s="33">
        <f>F24*$K$4</f>
        <v>16.122314369012908</v>
      </c>
      <c r="H24" s="45">
        <v>507</v>
      </c>
      <c r="J24" s="37">
        <v>0.33402777777777776</v>
      </c>
      <c r="K24" s="37">
        <v>0.37847222222222221</v>
      </c>
      <c r="L24" s="13" t="s">
        <v>96</v>
      </c>
      <c r="M24">
        <f t="shared" si="1"/>
        <v>1.0666666666666669</v>
      </c>
      <c r="N24">
        <f t="shared" si="2"/>
        <v>13.499999999999998</v>
      </c>
      <c r="O24">
        <f t="shared" si="3"/>
        <v>1.1130624999999998</v>
      </c>
      <c r="P24">
        <f t="shared" si="4"/>
        <v>16.028099999999998</v>
      </c>
      <c r="Q24" s="15">
        <v>516</v>
      </c>
      <c r="S24" s="16" t="s">
        <v>161</v>
      </c>
      <c r="T24" s="16" t="s">
        <v>162</v>
      </c>
      <c r="U24">
        <f t="shared" si="5"/>
        <v>0.95000000000000062</v>
      </c>
      <c r="V24">
        <f t="shared" si="6"/>
        <v>12.110526315789466</v>
      </c>
      <c r="W24">
        <f t="shared" si="7"/>
        <v>1.1879748767313023</v>
      </c>
      <c r="X24">
        <f t="shared" si="8"/>
        <v>13.667650956793635</v>
      </c>
      <c r="Y24" s="10">
        <v>501</v>
      </c>
      <c r="AA24" s="5" t="s">
        <v>141</v>
      </c>
      <c r="AB24" s="5" t="s">
        <v>163</v>
      </c>
      <c r="AC24">
        <f t="shared" si="9"/>
        <v>0.86666666666666758</v>
      </c>
      <c r="AD24">
        <f t="shared" si="10"/>
        <v>13.274999999999986</v>
      </c>
      <c r="AE24">
        <f t="shared" si="11"/>
        <v>1.1225600312500008</v>
      </c>
      <c r="AF24">
        <f t="shared" si="12"/>
        <v>12.91505315953126</v>
      </c>
      <c r="AG24" s="9">
        <v>622</v>
      </c>
    </row>
    <row r="25" spans="1:33">
      <c r="A25" s="38">
        <v>0.27430555555555558</v>
      </c>
      <c r="B25" s="39">
        <v>0.30902777777777779</v>
      </c>
      <c r="C25" s="36" t="s">
        <v>101</v>
      </c>
      <c r="D25" s="40">
        <f>(B25-A25)*24</f>
        <v>0.83333333333333304</v>
      </c>
      <c r="E25" s="40">
        <f>$B$4/D25</f>
        <v>17.280000000000008</v>
      </c>
      <c r="F25" s="40">
        <f t="shared" si="0"/>
        <v>1.1056499200000003</v>
      </c>
      <c r="G25" s="40">
        <f>F25*$B$4</f>
        <v>15.921358848000004</v>
      </c>
      <c r="H25" s="41">
        <v>514</v>
      </c>
      <c r="J25" s="37">
        <v>0.33958333333333335</v>
      </c>
      <c r="K25" s="37">
        <v>0.3840277777777778</v>
      </c>
      <c r="L25" s="13" t="s">
        <v>96</v>
      </c>
      <c r="M25">
        <f t="shared" si="1"/>
        <v>1.0666666666666669</v>
      </c>
      <c r="N25">
        <f t="shared" si="2"/>
        <v>13.499999999999998</v>
      </c>
      <c r="O25">
        <f t="shared" si="3"/>
        <v>1.1130624999999998</v>
      </c>
      <c r="P25">
        <f t="shared" si="4"/>
        <v>16.028099999999998</v>
      </c>
      <c r="Q25" s="15">
        <v>505</v>
      </c>
      <c r="S25" s="16" t="s">
        <v>164</v>
      </c>
      <c r="T25" s="16" t="s">
        <v>165</v>
      </c>
      <c r="U25">
        <f t="shared" si="5"/>
        <v>0.96666666666666723</v>
      </c>
      <c r="V25">
        <f t="shared" si="6"/>
        <v>11.901724137931028</v>
      </c>
      <c r="W25">
        <f t="shared" si="7"/>
        <v>1.2025862022889422</v>
      </c>
      <c r="X25">
        <f t="shared" si="8"/>
        <v>13.835754257334282</v>
      </c>
      <c r="Y25" s="10">
        <v>508</v>
      </c>
      <c r="AA25" s="5" t="s">
        <v>153</v>
      </c>
      <c r="AB25" s="5" t="s">
        <v>166</v>
      </c>
      <c r="AC25">
        <f t="shared" si="9"/>
        <v>0.88333333333333286</v>
      </c>
      <c r="AD25">
        <f t="shared" si="10"/>
        <v>13.0245283018868</v>
      </c>
      <c r="AE25">
        <f t="shared" si="11"/>
        <v>1.1343296313634736</v>
      </c>
      <c r="AF25">
        <f t="shared" si="12"/>
        <v>13.050462408836765</v>
      </c>
      <c r="AG25" s="9">
        <v>507</v>
      </c>
    </row>
    <row r="26" spans="1:33">
      <c r="A26" s="38">
        <v>0.27847222222222223</v>
      </c>
      <c r="B26" s="39">
        <v>0.31458333333333333</v>
      </c>
      <c r="C26" s="36" t="s">
        <v>101</v>
      </c>
      <c r="D26" s="40">
        <f>(B26-A26)*24</f>
        <v>0.86666666666666625</v>
      </c>
      <c r="E26" s="40">
        <f>$B$4/D26</f>
        <v>16.615384615384624</v>
      </c>
      <c r="F26" s="40">
        <f t="shared" si="0"/>
        <v>1.0861443786982248</v>
      </c>
      <c r="G26" s="40">
        <f>F26*$B$4</f>
        <v>15.640479053254436</v>
      </c>
      <c r="H26" s="41">
        <v>515</v>
      </c>
      <c r="J26" s="37">
        <v>0.34513888888888888</v>
      </c>
      <c r="K26" s="37">
        <v>0.3888888888888889</v>
      </c>
      <c r="L26" s="13" t="s">
        <v>96</v>
      </c>
      <c r="M26">
        <f t="shared" si="1"/>
        <v>1.0500000000000003</v>
      </c>
      <c r="N26">
        <f t="shared" si="2"/>
        <v>13.714285714285712</v>
      </c>
      <c r="O26">
        <f t="shared" si="3"/>
        <v>1.1049632653061217</v>
      </c>
      <c r="P26">
        <f t="shared" si="4"/>
        <v>15.911471020408152</v>
      </c>
      <c r="Q26" s="15">
        <v>517</v>
      </c>
      <c r="S26" s="16" t="s">
        <v>167</v>
      </c>
      <c r="T26" s="16" t="s">
        <v>168</v>
      </c>
      <c r="U26">
        <f t="shared" si="5"/>
        <v>0.9833333333333325</v>
      </c>
      <c r="V26">
        <f t="shared" si="6"/>
        <v>11.70000000000001</v>
      </c>
      <c r="W26">
        <f t="shared" si="7"/>
        <v>1.2175344999999989</v>
      </c>
      <c r="X26">
        <f t="shared" si="8"/>
        <v>14.007734422499988</v>
      </c>
      <c r="Y26" s="10">
        <v>624</v>
      </c>
      <c r="AA26" s="5" t="s">
        <v>148</v>
      </c>
      <c r="AB26" s="5" t="s">
        <v>169</v>
      </c>
      <c r="AC26">
        <f t="shared" si="9"/>
        <v>0.88333333333333286</v>
      </c>
      <c r="AD26">
        <f t="shared" si="10"/>
        <v>13.0245283018868</v>
      </c>
      <c r="AE26">
        <f t="shared" si="11"/>
        <v>1.1343296313634736</v>
      </c>
      <c r="AF26">
        <f t="shared" si="12"/>
        <v>13.050462408836765</v>
      </c>
      <c r="AG26" s="9">
        <v>505</v>
      </c>
    </row>
    <row r="27" spans="1:33">
      <c r="A27" s="43">
        <v>0.27986111111111112</v>
      </c>
      <c r="B27" s="43">
        <v>0.31458333333333333</v>
      </c>
      <c r="C27" s="44" t="s">
        <v>96</v>
      </c>
      <c r="D27" s="33">
        <f>24*(B27-A27)</f>
        <v>0.83333333333333304</v>
      </c>
      <c r="E27" s="33">
        <f>$K$4/D27</f>
        <v>17.280000000000008</v>
      </c>
      <c r="F27" s="33">
        <f t="shared" si="0"/>
        <v>1.1056499200000003</v>
      </c>
      <c r="G27" s="33">
        <f>F27*$K$4</f>
        <v>15.921358848000004</v>
      </c>
      <c r="H27" s="45">
        <v>508</v>
      </c>
      <c r="J27" s="37">
        <v>0.35138888888888886</v>
      </c>
      <c r="K27" s="37">
        <v>0.39444444444444443</v>
      </c>
      <c r="L27" s="13" t="s">
        <v>96</v>
      </c>
      <c r="M27">
        <f t="shared" si="1"/>
        <v>1.0333333333333337</v>
      </c>
      <c r="N27">
        <f t="shared" si="2"/>
        <v>13.935483870967738</v>
      </c>
      <c r="O27">
        <f t="shared" si="3"/>
        <v>1.0975708636836625</v>
      </c>
      <c r="P27">
        <f t="shared" si="4"/>
        <v>15.805020437044741</v>
      </c>
      <c r="Q27" s="15">
        <v>518</v>
      </c>
      <c r="S27" s="16" t="s">
        <v>170</v>
      </c>
      <c r="T27" s="16" t="s">
        <v>171</v>
      </c>
      <c r="U27">
        <f t="shared" si="5"/>
        <v>0.98333333333333384</v>
      </c>
      <c r="V27">
        <f t="shared" si="6"/>
        <v>11.699999999999994</v>
      </c>
      <c r="W27">
        <f t="shared" si="7"/>
        <v>1.2175345000000006</v>
      </c>
      <c r="X27">
        <f t="shared" si="8"/>
        <v>14.007734422500008</v>
      </c>
      <c r="Y27" s="10">
        <v>510</v>
      </c>
      <c r="AA27" s="5" t="s">
        <v>172</v>
      </c>
      <c r="AB27" s="5" t="s">
        <v>173</v>
      </c>
      <c r="AC27">
        <f t="shared" si="9"/>
        <v>0.88333333333333419</v>
      </c>
      <c r="AD27">
        <f t="shared" si="10"/>
        <v>13.024528301886781</v>
      </c>
      <c r="AE27">
        <f t="shared" si="11"/>
        <v>1.1343296313634745</v>
      </c>
      <c r="AF27">
        <f t="shared" si="12"/>
        <v>13.050462408836776</v>
      </c>
      <c r="AG27" s="9">
        <v>626</v>
      </c>
    </row>
    <row r="28" spans="1:33">
      <c r="A28" s="38">
        <v>0.28194444444444444</v>
      </c>
      <c r="B28" s="39">
        <v>0.31874999999999998</v>
      </c>
      <c r="C28" s="36" t="s">
        <v>101</v>
      </c>
      <c r="D28" s="40">
        <f>(B28-A28)*24</f>
        <v>0.88333333333333286</v>
      </c>
      <c r="E28" s="40">
        <f>$B$4/D28</f>
        <v>16.301886792452841</v>
      </c>
      <c r="F28" s="40">
        <f t="shared" si="0"/>
        <v>1.0800253470986116</v>
      </c>
      <c r="G28" s="40">
        <f>F28*$B$4</f>
        <v>15.552364998220009</v>
      </c>
      <c r="H28" s="41">
        <v>503</v>
      </c>
      <c r="J28" s="37">
        <v>0.35833333333333334</v>
      </c>
      <c r="K28" s="37">
        <v>0.4</v>
      </c>
      <c r="L28" s="13" t="s">
        <v>96</v>
      </c>
      <c r="M28">
        <f t="shared" si="1"/>
        <v>1.0000000000000004</v>
      </c>
      <c r="N28">
        <f t="shared" si="2"/>
        <v>14.399999999999993</v>
      </c>
      <c r="O28">
        <f t="shared" si="3"/>
        <v>1.0852480000000004</v>
      </c>
      <c r="P28">
        <f t="shared" si="4"/>
        <v>15.627571200000007</v>
      </c>
      <c r="Q28" s="15">
        <v>504</v>
      </c>
      <c r="S28" s="16" t="s">
        <v>174</v>
      </c>
      <c r="T28" s="16" t="s">
        <v>175</v>
      </c>
      <c r="U28">
        <f t="shared" si="5"/>
        <v>1.0000000000000004</v>
      </c>
      <c r="V28">
        <f t="shared" si="6"/>
        <v>11.504999999999995</v>
      </c>
      <c r="W28">
        <f t="shared" si="7"/>
        <v>1.2327620012500002</v>
      </c>
      <c r="X28">
        <f t="shared" si="8"/>
        <v>14.182926824381253</v>
      </c>
      <c r="Y28" s="10">
        <v>504</v>
      </c>
      <c r="AA28" s="5" t="s">
        <v>155</v>
      </c>
      <c r="AB28" s="5" t="s">
        <v>176</v>
      </c>
      <c r="AC28">
        <f t="shared" si="9"/>
        <v>0.88333333333333286</v>
      </c>
      <c r="AD28">
        <f t="shared" si="10"/>
        <v>13.0245283018868</v>
      </c>
      <c r="AE28">
        <f t="shared" si="11"/>
        <v>1.1343296313634736</v>
      </c>
      <c r="AF28">
        <f t="shared" si="12"/>
        <v>13.050462408836765</v>
      </c>
      <c r="AG28" s="9">
        <v>509</v>
      </c>
    </row>
    <row r="29" spans="1:33">
      <c r="A29" s="43">
        <v>0.28541666666666665</v>
      </c>
      <c r="B29" s="43">
        <v>0.32083333333333336</v>
      </c>
      <c r="C29" s="44" t="s">
        <v>96</v>
      </c>
      <c r="D29" s="33">
        <f>24*(B29-A29)</f>
        <v>0.85000000000000098</v>
      </c>
      <c r="E29" s="33">
        <f>$K$4/D29</f>
        <v>16.941176470588218</v>
      </c>
      <c r="F29" s="33">
        <f t="shared" si="0"/>
        <v>1.0945965397923865</v>
      </c>
      <c r="G29" s="33">
        <f>F29*$K$4</f>
        <v>15.762190173010366</v>
      </c>
      <c r="H29" s="45">
        <v>509</v>
      </c>
      <c r="J29" s="37">
        <v>0.36458333333333331</v>
      </c>
      <c r="K29" s="37">
        <v>0.40416666666666667</v>
      </c>
      <c r="L29" s="13" t="s">
        <v>96</v>
      </c>
      <c r="M29">
        <f t="shared" si="1"/>
        <v>0.95000000000000062</v>
      </c>
      <c r="N29">
        <f t="shared" si="2"/>
        <v>15.157894736842096</v>
      </c>
      <c r="O29">
        <f t="shared" si="3"/>
        <v>1.0744531855955679</v>
      </c>
      <c r="P29">
        <f t="shared" si="4"/>
        <v>15.472125872576179</v>
      </c>
      <c r="Q29" s="15">
        <v>506</v>
      </c>
      <c r="S29" s="16" t="s">
        <v>177</v>
      </c>
      <c r="T29" s="16" t="s">
        <v>178</v>
      </c>
      <c r="U29">
        <f t="shared" si="5"/>
        <v>0.99999999999999911</v>
      </c>
      <c r="V29">
        <f t="shared" si="6"/>
        <v>11.505000000000011</v>
      </c>
      <c r="W29">
        <f t="shared" si="7"/>
        <v>1.2327620012499989</v>
      </c>
      <c r="X29">
        <f t="shared" si="8"/>
        <v>14.182926824381239</v>
      </c>
      <c r="Y29" s="10">
        <v>512</v>
      </c>
      <c r="AA29" s="5" t="s">
        <v>157</v>
      </c>
      <c r="AB29" s="5" t="s">
        <v>179</v>
      </c>
      <c r="AC29">
        <f t="shared" si="9"/>
        <v>0.84999999999999964</v>
      </c>
      <c r="AD29">
        <f t="shared" si="10"/>
        <v>13.535294117647066</v>
      </c>
      <c r="AE29">
        <f t="shared" si="11"/>
        <v>1.1116650190311415</v>
      </c>
      <c r="AF29">
        <f t="shared" si="12"/>
        <v>12.789706043953283</v>
      </c>
      <c r="AG29" s="9">
        <v>623</v>
      </c>
    </row>
    <row r="30" spans="1:33">
      <c r="A30" s="38">
        <v>0.28680555555555554</v>
      </c>
      <c r="B30" s="39">
        <v>0.32361111111111113</v>
      </c>
      <c r="C30" s="36" t="s">
        <v>101</v>
      </c>
      <c r="D30" s="40">
        <f>(B30-A30)*24</f>
        <v>0.88333333333333419</v>
      </c>
      <c r="E30" s="40">
        <f>$B$4/D30</f>
        <v>16.301886792452816</v>
      </c>
      <c r="F30" s="40">
        <f t="shared" si="0"/>
        <v>1.0800253470986116</v>
      </c>
      <c r="G30" s="40">
        <f>F30*$B$4</f>
        <v>15.552364998220009</v>
      </c>
      <c r="H30" s="41">
        <v>516</v>
      </c>
      <c r="J30" s="37">
        <v>0.37083333333333335</v>
      </c>
      <c r="K30" s="37">
        <v>0.40902777777777777</v>
      </c>
      <c r="L30" s="13" t="s">
        <v>96</v>
      </c>
      <c r="M30">
        <f t="shared" si="1"/>
        <v>0.91666666666666607</v>
      </c>
      <c r="N30">
        <f t="shared" si="2"/>
        <v>15.70909090909092</v>
      </c>
      <c r="O30">
        <f t="shared" si="3"/>
        <v>1.0738541487603301</v>
      </c>
      <c r="P30">
        <f t="shared" si="4"/>
        <v>15.463499742148754</v>
      </c>
      <c r="Q30" s="15">
        <v>519</v>
      </c>
      <c r="S30" s="16" t="s">
        <v>180</v>
      </c>
      <c r="T30" s="16" t="s">
        <v>181</v>
      </c>
      <c r="U30">
        <f t="shared" si="5"/>
        <v>1.0000000000000004</v>
      </c>
      <c r="V30">
        <f t="shared" si="6"/>
        <v>11.504999999999995</v>
      </c>
      <c r="W30">
        <f t="shared" si="7"/>
        <v>1.2327620012500002</v>
      </c>
      <c r="X30">
        <f t="shared" si="8"/>
        <v>14.182926824381253</v>
      </c>
      <c r="Y30" s="10">
        <v>625</v>
      </c>
      <c r="AA30" s="5" t="s">
        <v>182</v>
      </c>
      <c r="AB30" s="5" t="s">
        <v>183</v>
      </c>
      <c r="AC30">
        <f t="shared" si="9"/>
        <v>0.85000000000000098</v>
      </c>
      <c r="AD30">
        <f t="shared" si="10"/>
        <v>13.535294117647044</v>
      </c>
      <c r="AE30">
        <f t="shared" si="11"/>
        <v>1.1116650190311423</v>
      </c>
      <c r="AF30">
        <f t="shared" si="12"/>
        <v>12.789706043953293</v>
      </c>
      <c r="AG30" s="9">
        <v>511</v>
      </c>
    </row>
    <row r="31" spans="1:33">
      <c r="A31" s="43">
        <v>0.2902777777777778</v>
      </c>
      <c r="B31" s="43">
        <v>0.3263888888888889</v>
      </c>
      <c r="C31" s="44" t="s">
        <v>96</v>
      </c>
      <c r="D31" s="33">
        <f>24*(B31-A31)</f>
        <v>0.86666666666666625</v>
      </c>
      <c r="E31" s="33">
        <f>$K$4/D31</f>
        <v>16.615384615384624</v>
      </c>
      <c r="F31" s="33">
        <f t="shared" si="0"/>
        <v>1.0861443786982248</v>
      </c>
      <c r="G31" s="33">
        <f>F31*$K$4</f>
        <v>15.640479053254436</v>
      </c>
      <c r="H31" s="45">
        <v>510</v>
      </c>
      <c r="J31" s="37">
        <v>0.37708333333333333</v>
      </c>
      <c r="K31" s="37">
        <v>0.41388888888888886</v>
      </c>
      <c r="L31" s="13" t="s">
        <v>96</v>
      </c>
      <c r="M31">
        <f t="shared" si="1"/>
        <v>0.88333333333333286</v>
      </c>
      <c r="N31">
        <f t="shared" si="2"/>
        <v>16.301886792452841</v>
      </c>
      <c r="O31">
        <f t="shared" si="3"/>
        <v>1.0800253470986116</v>
      </c>
      <c r="P31">
        <f t="shared" si="4"/>
        <v>15.552364998220009</v>
      </c>
      <c r="Q31" s="15">
        <v>507</v>
      </c>
      <c r="S31" s="16" t="s">
        <v>184</v>
      </c>
      <c r="T31" s="16" t="s">
        <v>185</v>
      </c>
      <c r="U31">
        <f t="shared" si="5"/>
        <v>1.0000000000000004</v>
      </c>
      <c r="V31">
        <f t="shared" si="6"/>
        <v>11.504999999999995</v>
      </c>
      <c r="W31">
        <f t="shared" si="7"/>
        <v>1.2327620012500002</v>
      </c>
      <c r="X31">
        <f t="shared" si="8"/>
        <v>14.182926824381253</v>
      </c>
      <c r="Y31" s="10">
        <v>502</v>
      </c>
      <c r="AA31" s="5" t="s">
        <v>163</v>
      </c>
      <c r="AB31" s="5" t="s">
        <v>186</v>
      </c>
      <c r="AC31">
        <f t="shared" si="9"/>
        <v>0.84999999999999964</v>
      </c>
      <c r="AD31">
        <f t="shared" si="10"/>
        <v>13.535294117647066</v>
      </c>
      <c r="AE31">
        <f t="shared" si="11"/>
        <v>1.1116650190311415</v>
      </c>
      <c r="AF31">
        <f t="shared" si="12"/>
        <v>12.789706043953283</v>
      </c>
      <c r="AG31" s="9">
        <v>501</v>
      </c>
    </row>
    <row r="32" spans="1:33">
      <c r="A32" s="38">
        <v>0.29166666666666669</v>
      </c>
      <c r="B32" s="39">
        <v>0.3298611111111111</v>
      </c>
      <c r="C32" s="36" t="s">
        <v>101</v>
      </c>
      <c r="D32" s="40">
        <f>(B32-A32)*24</f>
        <v>0.91666666666666607</v>
      </c>
      <c r="E32" s="40">
        <f>$B$4/D32</f>
        <v>15.70909090909092</v>
      </c>
      <c r="F32" s="40">
        <f t="shared" si="0"/>
        <v>1.0738541487603301</v>
      </c>
      <c r="G32" s="40">
        <f>F32*$B$4</f>
        <v>15.463499742148754</v>
      </c>
      <c r="H32" s="41">
        <v>505</v>
      </c>
      <c r="J32" s="37">
        <v>0.38194444444444442</v>
      </c>
      <c r="K32" s="37">
        <v>0.41875000000000001</v>
      </c>
      <c r="L32" s="13" t="s">
        <v>96</v>
      </c>
      <c r="M32">
        <f t="shared" si="1"/>
        <v>0.88333333333333419</v>
      </c>
      <c r="N32">
        <f t="shared" si="2"/>
        <v>16.301886792452816</v>
      </c>
      <c r="O32">
        <f t="shared" si="3"/>
        <v>1.0800253470986116</v>
      </c>
      <c r="P32">
        <f t="shared" si="4"/>
        <v>15.552364998220009</v>
      </c>
      <c r="Q32" s="15">
        <v>508</v>
      </c>
      <c r="S32" s="16" t="s">
        <v>187</v>
      </c>
      <c r="T32" s="16" t="s">
        <v>188</v>
      </c>
      <c r="U32">
        <f t="shared" si="5"/>
        <v>0.99999999999999911</v>
      </c>
      <c r="V32">
        <f t="shared" si="6"/>
        <v>11.505000000000011</v>
      </c>
      <c r="W32">
        <f t="shared" si="7"/>
        <v>1.2327620012499989</v>
      </c>
      <c r="X32">
        <f t="shared" si="8"/>
        <v>14.182926824381239</v>
      </c>
      <c r="Y32" s="10">
        <v>503</v>
      </c>
      <c r="AA32" s="5" t="s">
        <v>189</v>
      </c>
      <c r="AB32" s="5" t="s">
        <v>190</v>
      </c>
      <c r="AC32">
        <f t="shared" si="9"/>
        <v>0.84999999999999964</v>
      </c>
      <c r="AD32">
        <f t="shared" si="10"/>
        <v>13.535294117647066</v>
      </c>
      <c r="AE32">
        <f t="shared" si="11"/>
        <v>1.1116650190311415</v>
      </c>
      <c r="AF32">
        <f t="shared" si="12"/>
        <v>12.789706043953283</v>
      </c>
      <c r="AG32" s="9">
        <v>508</v>
      </c>
    </row>
    <row r="33" spans="1:33">
      <c r="A33" s="43">
        <v>0.2951388888888889</v>
      </c>
      <c r="B33" s="43">
        <v>0.33263888888888887</v>
      </c>
      <c r="C33" s="44" t="s">
        <v>96</v>
      </c>
      <c r="D33" s="33">
        <f>24*(B33-A33)</f>
        <v>0.89999999999999947</v>
      </c>
      <c r="E33" s="33">
        <f>$K$4/D33</f>
        <v>16.000000000000011</v>
      </c>
      <c r="F33" s="33">
        <f t="shared" si="0"/>
        <v>1.0759999999999996</v>
      </c>
      <c r="G33" s="33">
        <f>F33*$K$4</f>
        <v>15.494399999999995</v>
      </c>
      <c r="H33" s="45">
        <v>501</v>
      </c>
      <c r="J33" s="37">
        <v>0.38680555555555557</v>
      </c>
      <c r="K33" s="37">
        <v>0.42291666666666666</v>
      </c>
      <c r="L33" s="13" t="s">
        <v>96</v>
      </c>
      <c r="M33">
        <f t="shared" si="1"/>
        <v>0.86666666666666625</v>
      </c>
      <c r="N33">
        <f t="shared" si="2"/>
        <v>16.615384615384624</v>
      </c>
      <c r="O33">
        <f t="shared" si="3"/>
        <v>1.0861443786982248</v>
      </c>
      <c r="P33">
        <f t="shared" si="4"/>
        <v>15.640479053254436</v>
      </c>
      <c r="Q33" s="15">
        <v>520</v>
      </c>
      <c r="S33" s="16" t="s">
        <v>191</v>
      </c>
      <c r="T33" s="16" t="s">
        <v>192</v>
      </c>
      <c r="U33">
        <f t="shared" si="5"/>
        <v>0.98333333333333384</v>
      </c>
      <c r="V33">
        <f t="shared" si="6"/>
        <v>11.699999999999994</v>
      </c>
      <c r="W33">
        <f t="shared" si="7"/>
        <v>1.2175345000000006</v>
      </c>
      <c r="X33">
        <f t="shared" si="8"/>
        <v>14.007734422500008</v>
      </c>
      <c r="Y33" s="10">
        <v>513</v>
      </c>
      <c r="AA33" s="5" t="s">
        <v>193</v>
      </c>
      <c r="AB33" s="5" t="s">
        <v>194</v>
      </c>
      <c r="AC33">
        <f t="shared" si="9"/>
        <v>0.86666666666666758</v>
      </c>
      <c r="AD33">
        <f t="shared" si="10"/>
        <v>13.274999999999986</v>
      </c>
      <c r="AE33">
        <f t="shared" si="11"/>
        <v>1.1225600312500008</v>
      </c>
      <c r="AF33">
        <f t="shared" si="12"/>
        <v>12.91505315953126</v>
      </c>
      <c r="AG33" s="9">
        <v>624</v>
      </c>
    </row>
    <row r="34" spans="1:33">
      <c r="A34" s="38">
        <v>0.29652777777777778</v>
      </c>
      <c r="B34" s="39">
        <v>0.33541666666666664</v>
      </c>
      <c r="C34" s="36" t="s">
        <v>101</v>
      </c>
      <c r="D34" s="40">
        <f>(B34-A34)*24</f>
        <v>0.93333333333333268</v>
      </c>
      <c r="E34" s="40">
        <f>$B$4/D34</f>
        <v>15.428571428571439</v>
      </c>
      <c r="F34" s="40">
        <f t="shared" si="0"/>
        <v>1.0733959183673467</v>
      </c>
      <c r="G34" s="40">
        <f>F34*$B$4</f>
        <v>15.456901224489792</v>
      </c>
      <c r="H34" s="41">
        <v>517</v>
      </c>
      <c r="J34" s="37">
        <v>0.3923611111111111</v>
      </c>
      <c r="K34" s="37">
        <v>0.42777777777777776</v>
      </c>
      <c r="L34" s="13" t="s">
        <v>96</v>
      </c>
      <c r="M34">
        <f t="shared" si="1"/>
        <v>0.84999999999999964</v>
      </c>
      <c r="N34">
        <f t="shared" si="2"/>
        <v>16.941176470588243</v>
      </c>
      <c r="O34">
        <f t="shared" si="3"/>
        <v>1.0945965397923878</v>
      </c>
      <c r="P34">
        <f t="shared" si="4"/>
        <v>15.762190173010385</v>
      </c>
      <c r="Q34" s="15">
        <v>509</v>
      </c>
      <c r="S34" s="16" t="s">
        <v>195</v>
      </c>
      <c r="T34" s="16" t="s">
        <v>196</v>
      </c>
      <c r="U34">
        <f t="shared" si="5"/>
        <v>0.96666666666666723</v>
      </c>
      <c r="V34">
        <f t="shared" si="6"/>
        <v>11.901724137931028</v>
      </c>
      <c r="W34">
        <f t="shared" si="7"/>
        <v>1.2025862022889422</v>
      </c>
      <c r="X34">
        <f t="shared" si="8"/>
        <v>13.835754257334282</v>
      </c>
      <c r="Y34" s="10">
        <v>506</v>
      </c>
      <c r="AA34" s="5" t="s">
        <v>173</v>
      </c>
      <c r="AB34" s="5" t="s">
        <v>197</v>
      </c>
      <c r="AC34">
        <f t="shared" si="9"/>
        <v>0.86666666666666625</v>
      </c>
      <c r="AD34">
        <f t="shared" si="10"/>
        <v>13.275000000000007</v>
      </c>
      <c r="AE34">
        <f t="shared" si="11"/>
        <v>1.1225600312499995</v>
      </c>
      <c r="AF34">
        <f t="shared" si="12"/>
        <v>12.915053159531245</v>
      </c>
      <c r="AG34" s="9">
        <v>510</v>
      </c>
    </row>
    <row r="35" spans="1:33">
      <c r="A35" s="38">
        <v>0.30069444444444443</v>
      </c>
      <c r="B35" s="39">
        <v>0.34166666666666667</v>
      </c>
      <c r="C35" s="36" t="s">
        <v>101</v>
      </c>
      <c r="D35" s="40">
        <f>(B35-A35)*24</f>
        <v>0.98333333333333384</v>
      </c>
      <c r="E35" s="40">
        <f>$B$4/D35</f>
        <v>14.644067796610162</v>
      </c>
      <c r="F35" s="40">
        <f t="shared" si="0"/>
        <v>1.08051134731399</v>
      </c>
      <c r="G35" s="40">
        <f>F35*$B$4</f>
        <v>15.559363401321457</v>
      </c>
      <c r="H35" s="41">
        <v>518</v>
      </c>
      <c r="J35" s="37">
        <v>0.3972222222222222</v>
      </c>
      <c r="K35" s="37">
        <v>0.43194444444444446</v>
      </c>
      <c r="L35" s="13" t="s">
        <v>96</v>
      </c>
      <c r="M35">
        <f t="shared" si="1"/>
        <v>0.83333333333333437</v>
      </c>
      <c r="N35">
        <f t="shared" si="2"/>
        <v>17.27999999999998</v>
      </c>
      <c r="O35">
        <f t="shared" si="3"/>
        <v>1.105649919999999</v>
      </c>
      <c r="P35">
        <f t="shared" si="4"/>
        <v>15.921358847999985</v>
      </c>
      <c r="Q35" s="15">
        <v>510</v>
      </c>
      <c r="S35" s="16" t="s">
        <v>198</v>
      </c>
      <c r="T35" s="16" t="s">
        <v>199</v>
      </c>
      <c r="U35">
        <f t="shared" si="5"/>
        <v>0.94999999999999929</v>
      </c>
      <c r="V35">
        <f t="shared" si="6"/>
        <v>12.110526315789484</v>
      </c>
      <c r="W35">
        <f t="shared" si="7"/>
        <v>1.1879748767313014</v>
      </c>
      <c r="X35">
        <f t="shared" si="8"/>
        <v>13.667650956793624</v>
      </c>
      <c r="Y35" s="10">
        <v>621</v>
      </c>
      <c r="AA35" s="5" t="s">
        <v>176</v>
      </c>
      <c r="AB35" s="5" t="s">
        <v>200</v>
      </c>
      <c r="AC35">
        <f t="shared" si="9"/>
        <v>0.86666666666666625</v>
      </c>
      <c r="AD35">
        <f t="shared" si="10"/>
        <v>13.275000000000007</v>
      </c>
      <c r="AE35">
        <f t="shared" si="11"/>
        <v>1.1225600312499995</v>
      </c>
      <c r="AF35">
        <f t="shared" si="12"/>
        <v>12.915053159531245</v>
      </c>
      <c r="AG35" s="9">
        <v>504</v>
      </c>
    </row>
    <row r="36" spans="1:33">
      <c r="A36" s="43">
        <v>0.30069444444444443</v>
      </c>
      <c r="B36" s="43">
        <v>0.33958333333333335</v>
      </c>
      <c r="C36" s="44" t="s">
        <v>96</v>
      </c>
      <c r="D36" s="33">
        <f>24*(B36-A36)</f>
        <v>0.93333333333333401</v>
      </c>
      <c r="E36" s="33">
        <f>$K$4/D36</f>
        <v>15.428571428571418</v>
      </c>
      <c r="F36" s="33">
        <f t="shared" si="0"/>
        <v>1.0733959183673467</v>
      </c>
      <c r="G36" s="33">
        <f>F36*$K$4</f>
        <v>15.456901224489792</v>
      </c>
      <c r="H36" s="45">
        <v>511</v>
      </c>
      <c r="J36" s="37">
        <v>0.40208333333333335</v>
      </c>
      <c r="K36" s="37">
        <v>0.43680555555555556</v>
      </c>
      <c r="L36" s="13" t="s">
        <v>96</v>
      </c>
      <c r="M36">
        <f t="shared" si="1"/>
        <v>0.83333333333333304</v>
      </c>
      <c r="N36">
        <f t="shared" si="2"/>
        <v>17.280000000000008</v>
      </c>
      <c r="O36">
        <f t="shared" si="3"/>
        <v>1.1056499200000003</v>
      </c>
      <c r="P36">
        <f t="shared" si="4"/>
        <v>15.921358848000004</v>
      </c>
      <c r="Q36" s="15">
        <v>501</v>
      </c>
      <c r="S36" s="16" t="s">
        <v>201</v>
      </c>
      <c r="T36" s="16" t="s">
        <v>202</v>
      </c>
      <c r="U36">
        <f t="shared" si="5"/>
        <v>0.93333333333333401</v>
      </c>
      <c r="V36">
        <f t="shared" si="6"/>
        <v>12.326785714285705</v>
      </c>
      <c r="W36">
        <f t="shared" si="7"/>
        <v>1.1737655499043367</v>
      </c>
      <c r="X36">
        <f t="shared" si="8"/>
        <v>13.504172651649395</v>
      </c>
      <c r="Y36" s="10">
        <v>622</v>
      </c>
      <c r="AA36" s="5" t="s">
        <v>203</v>
      </c>
      <c r="AB36" s="5" t="s">
        <v>204</v>
      </c>
      <c r="AC36">
        <f t="shared" si="9"/>
        <v>0.86666666666666758</v>
      </c>
      <c r="AD36">
        <f t="shared" si="10"/>
        <v>13.274999999999986</v>
      </c>
      <c r="AE36">
        <f t="shared" si="11"/>
        <v>1.1225600312500008</v>
      </c>
      <c r="AF36">
        <f t="shared" si="12"/>
        <v>12.91505315953126</v>
      </c>
      <c r="AG36" s="9">
        <v>512</v>
      </c>
    </row>
    <row r="37" spans="1:33">
      <c r="A37" s="43">
        <v>0.30555555555555558</v>
      </c>
      <c r="B37" s="43">
        <v>0.34583333333333333</v>
      </c>
      <c r="C37" s="44" t="s">
        <v>96</v>
      </c>
      <c r="D37" s="33">
        <f>24*(B37-A37)</f>
        <v>0.9666666666666659</v>
      </c>
      <c r="E37" s="33">
        <f>$K$4/D37</f>
        <v>14.896551724137943</v>
      </c>
      <c r="F37" s="33">
        <f t="shared" si="0"/>
        <v>1.0768713436385253</v>
      </c>
      <c r="G37" s="33">
        <f>F37*$K$4</f>
        <v>15.506947348394766</v>
      </c>
      <c r="H37" s="45">
        <v>512</v>
      </c>
      <c r="J37" s="37">
        <v>0.40694444444444444</v>
      </c>
      <c r="K37" s="37">
        <v>0.44166666666666665</v>
      </c>
      <c r="L37" s="13" t="s">
        <v>96</v>
      </c>
      <c r="M37">
        <f t="shared" si="1"/>
        <v>0.83333333333333304</v>
      </c>
      <c r="N37">
        <f t="shared" si="2"/>
        <v>17.280000000000008</v>
      </c>
      <c r="O37">
        <f t="shared" si="3"/>
        <v>1.1056499200000003</v>
      </c>
      <c r="P37">
        <f t="shared" si="4"/>
        <v>15.921358848000004</v>
      </c>
      <c r="Q37" s="15">
        <v>511</v>
      </c>
      <c r="S37" s="16" t="s">
        <v>205</v>
      </c>
      <c r="T37" s="16" t="s">
        <v>206</v>
      </c>
      <c r="U37">
        <f t="shared" si="5"/>
        <v>0.93333333333333401</v>
      </c>
      <c r="V37">
        <f t="shared" si="6"/>
        <v>12.326785714285705</v>
      </c>
      <c r="W37">
        <f t="shared" si="7"/>
        <v>1.1737655499043367</v>
      </c>
      <c r="X37">
        <f t="shared" si="8"/>
        <v>13.504172651649395</v>
      </c>
      <c r="Y37" s="10">
        <v>507</v>
      </c>
      <c r="AA37" s="5" t="s">
        <v>183</v>
      </c>
      <c r="AB37" s="5" t="s">
        <v>207</v>
      </c>
      <c r="AC37">
        <f t="shared" si="9"/>
        <v>0.88333333333333286</v>
      </c>
      <c r="AD37">
        <f t="shared" si="10"/>
        <v>13.0245283018868</v>
      </c>
      <c r="AE37">
        <f t="shared" si="11"/>
        <v>1.1343296313634736</v>
      </c>
      <c r="AF37">
        <f t="shared" si="12"/>
        <v>13.050462408836765</v>
      </c>
      <c r="AG37" s="9">
        <v>625</v>
      </c>
    </row>
    <row r="38" spans="1:33">
      <c r="A38" s="38">
        <v>0.30625000000000002</v>
      </c>
      <c r="B38" s="39">
        <v>0.34861111111111109</v>
      </c>
      <c r="C38" s="36" t="s">
        <v>101</v>
      </c>
      <c r="D38" s="40">
        <f>(B38-A38)*24</f>
        <v>1.0166666666666657</v>
      </c>
      <c r="E38" s="40">
        <f>$B$4/D38</f>
        <v>14.163934426229522</v>
      </c>
      <c r="F38" s="40">
        <f t="shared" si="0"/>
        <v>1.0909684493415739</v>
      </c>
      <c r="G38" s="40">
        <f>F38*$B$4</f>
        <v>15.709945670518664</v>
      </c>
      <c r="H38" s="41">
        <v>504</v>
      </c>
      <c r="J38" s="37">
        <v>0.41180555555555554</v>
      </c>
      <c r="K38" s="37">
        <v>0.4465277777777778</v>
      </c>
      <c r="L38" s="13" t="s">
        <v>96</v>
      </c>
      <c r="M38">
        <f t="shared" si="1"/>
        <v>0.83333333333333437</v>
      </c>
      <c r="N38">
        <f t="shared" si="2"/>
        <v>17.27999999999998</v>
      </c>
      <c r="O38">
        <f t="shared" si="3"/>
        <v>1.105649919999999</v>
      </c>
      <c r="P38">
        <f t="shared" si="4"/>
        <v>15.921358847999985</v>
      </c>
      <c r="Q38" s="15">
        <v>512</v>
      </c>
      <c r="S38" s="16" t="s">
        <v>181</v>
      </c>
      <c r="T38" s="16" t="s">
        <v>200</v>
      </c>
      <c r="U38">
        <f t="shared" si="5"/>
        <v>0.91666666666666607</v>
      </c>
      <c r="V38">
        <f t="shared" si="6"/>
        <v>12.5509090909091</v>
      </c>
      <c r="W38">
        <f t="shared" si="7"/>
        <v>1.1600314560330571</v>
      </c>
      <c r="X38">
        <f t="shared" si="8"/>
        <v>13.346161901660324</v>
      </c>
      <c r="Y38" s="10">
        <v>505</v>
      </c>
      <c r="AA38" s="5" t="s">
        <v>186</v>
      </c>
      <c r="AB38" s="5" t="s">
        <v>208</v>
      </c>
      <c r="AC38">
        <f t="shared" si="9"/>
        <v>0.88333333333333286</v>
      </c>
      <c r="AD38">
        <f t="shared" si="10"/>
        <v>13.0245283018868</v>
      </c>
      <c r="AE38">
        <f t="shared" si="11"/>
        <v>1.1343296313634736</v>
      </c>
      <c r="AF38">
        <f t="shared" si="12"/>
        <v>13.050462408836765</v>
      </c>
      <c r="AG38" s="9">
        <v>502</v>
      </c>
    </row>
    <row r="39" spans="1:33">
      <c r="A39" s="43">
        <v>0.30972222222222223</v>
      </c>
      <c r="B39" s="43">
        <v>0.35138888888888886</v>
      </c>
      <c r="C39" s="44" t="s">
        <v>96</v>
      </c>
      <c r="D39" s="33">
        <f>24*(B39-A39)</f>
        <v>0.99999999999999911</v>
      </c>
      <c r="E39" s="33">
        <f>$K$4/D39</f>
        <v>14.400000000000013</v>
      </c>
      <c r="F39" s="33">
        <f t="shared" si="0"/>
        <v>1.0852479999999995</v>
      </c>
      <c r="G39" s="33">
        <f>F39*$K$4</f>
        <v>15.627571199999993</v>
      </c>
      <c r="H39" s="45">
        <v>502</v>
      </c>
      <c r="J39" s="37">
        <v>0.41666666666666669</v>
      </c>
      <c r="K39" s="37">
        <v>0.4513888888888889</v>
      </c>
      <c r="L39" s="13" t="s">
        <v>96</v>
      </c>
      <c r="M39">
        <f t="shared" si="1"/>
        <v>0.83333333333333304</v>
      </c>
      <c r="N39">
        <f t="shared" si="2"/>
        <v>17.280000000000008</v>
      </c>
      <c r="O39">
        <f t="shared" si="3"/>
        <v>1.1056499200000003</v>
      </c>
      <c r="P39">
        <f t="shared" si="4"/>
        <v>15.921358848000004</v>
      </c>
      <c r="Q39" s="15">
        <v>502</v>
      </c>
      <c r="S39" s="16" t="s">
        <v>209</v>
      </c>
      <c r="T39" s="16" t="s">
        <v>210</v>
      </c>
      <c r="U39">
        <f t="shared" si="5"/>
        <v>0.88333333333333286</v>
      </c>
      <c r="V39">
        <f t="shared" si="6"/>
        <v>13.0245283018868</v>
      </c>
      <c r="W39">
        <f t="shared" si="7"/>
        <v>1.1343296313634736</v>
      </c>
      <c r="X39">
        <f t="shared" si="8"/>
        <v>13.050462408836765</v>
      </c>
      <c r="Y39" s="10">
        <v>626</v>
      </c>
      <c r="AA39" s="5" t="s">
        <v>190</v>
      </c>
      <c r="AB39" s="5" t="s">
        <v>211</v>
      </c>
      <c r="AC39">
        <f t="shared" si="9"/>
        <v>0.88333333333333419</v>
      </c>
      <c r="AD39">
        <f t="shared" si="10"/>
        <v>13.024528301886781</v>
      </c>
      <c r="AE39">
        <f t="shared" si="11"/>
        <v>1.1343296313634745</v>
      </c>
      <c r="AF39">
        <f t="shared" si="12"/>
        <v>13.050462408836776</v>
      </c>
      <c r="AG39" s="9">
        <v>503</v>
      </c>
    </row>
    <row r="40" spans="1:33">
      <c r="A40" s="38">
        <v>0.31111111111111112</v>
      </c>
      <c r="B40" s="39">
        <v>0.35416666666666669</v>
      </c>
      <c r="C40" s="36" t="s">
        <v>101</v>
      </c>
      <c r="D40" s="40">
        <f>(B40-A40)*24</f>
        <v>1.0333333333333337</v>
      </c>
      <c r="E40" s="40">
        <f>$B$4/D40</f>
        <v>13.935483870967738</v>
      </c>
      <c r="F40" s="40">
        <f t="shared" si="0"/>
        <v>1.0975708636836625</v>
      </c>
      <c r="G40" s="40">
        <f>F40*$B$4</f>
        <v>15.805020437044741</v>
      </c>
      <c r="H40" s="41">
        <v>506</v>
      </c>
      <c r="J40" s="37">
        <v>0.42222222222222222</v>
      </c>
      <c r="K40" s="37">
        <v>0.45694444444444443</v>
      </c>
      <c r="L40" s="13" t="s">
        <v>96</v>
      </c>
      <c r="M40">
        <f t="shared" si="1"/>
        <v>0.83333333333333304</v>
      </c>
      <c r="N40">
        <f t="shared" si="2"/>
        <v>17.280000000000008</v>
      </c>
      <c r="O40">
        <f t="shared" si="3"/>
        <v>1.1056499200000003</v>
      </c>
      <c r="P40">
        <f t="shared" si="4"/>
        <v>15.921358848000004</v>
      </c>
      <c r="Q40" s="15">
        <v>514</v>
      </c>
      <c r="S40" s="16" t="s">
        <v>188</v>
      </c>
      <c r="T40" s="16" t="s">
        <v>212</v>
      </c>
      <c r="U40">
        <f t="shared" si="5"/>
        <v>0.88333333333333419</v>
      </c>
      <c r="V40">
        <f t="shared" si="6"/>
        <v>13.024528301886781</v>
      </c>
      <c r="W40">
        <f t="shared" si="7"/>
        <v>1.1343296313634745</v>
      </c>
      <c r="X40">
        <f t="shared" si="8"/>
        <v>13.050462408836776</v>
      </c>
      <c r="Y40" s="10">
        <v>509</v>
      </c>
      <c r="AA40" s="5" t="s">
        <v>202</v>
      </c>
      <c r="AB40" s="5" t="s">
        <v>213</v>
      </c>
      <c r="AC40">
        <f t="shared" si="9"/>
        <v>0.86666666666666625</v>
      </c>
      <c r="AD40">
        <f t="shared" si="10"/>
        <v>13.275000000000007</v>
      </c>
      <c r="AE40">
        <f t="shared" si="11"/>
        <v>1.1225600312499995</v>
      </c>
      <c r="AF40">
        <f t="shared" si="12"/>
        <v>12.915053159531245</v>
      </c>
      <c r="AG40" s="9">
        <v>513</v>
      </c>
    </row>
    <row r="41" spans="1:33">
      <c r="A41" s="43">
        <v>0.31458333333333333</v>
      </c>
      <c r="B41" s="43">
        <v>0.35694444444444445</v>
      </c>
      <c r="C41" s="44" t="s">
        <v>96</v>
      </c>
      <c r="D41" s="33">
        <f>24*(B41-A41)</f>
        <v>1.0166666666666671</v>
      </c>
      <c r="E41" s="33">
        <f>$K$4/D41</f>
        <v>14.163934426229503</v>
      </c>
      <c r="F41" s="33">
        <f t="shared" si="0"/>
        <v>1.0909684493415748</v>
      </c>
      <c r="G41" s="33">
        <f>F41*$K$4</f>
        <v>15.709945670518676</v>
      </c>
      <c r="H41" s="45">
        <v>513</v>
      </c>
      <c r="J41" s="37">
        <v>0.42986111111111114</v>
      </c>
      <c r="K41" s="37">
        <v>0.46458333333333335</v>
      </c>
      <c r="L41" s="13" t="s">
        <v>96</v>
      </c>
      <c r="M41">
        <f t="shared" si="1"/>
        <v>0.83333333333333304</v>
      </c>
      <c r="N41">
        <f t="shared" si="2"/>
        <v>17.280000000000008</v>
      </c>
      <c r="O41">
        <f t="shared" si="3"/>
        <v>1.1056499200000003</v>
      </c>
      <c r="P41">
        <f t="shared" si="4"/>
        <v>15.921358848000004</v>
      </c>
      <c r="Q41" s="15">
        <v>515</v>
      </c>
      <c r="S41" s="16" t="s">
        <v>214</v>
      </c>
      <c r="T41" s="16" t="s">
        <v>215</v>
      </c>
      <c r="U41">
        <f t="shared" si="5"/>
        <v>0.89999999999999947</v>
      </c>
      <c r="V41">
        <f t="shared" si="6"/>
        <v>12.783333333333342</v>
      </c>
      <c r="W41">
        <f t="shared" si="7"/>
        <v>1.1468551249999992</v>
      </c>
      <c r="X41">
        <f t="shared" si="8"/>
        <v>13.194568213124992</v>
      </c>
      <c r="Y41" s="10">
        <v>623</v>
      </c>
      <c r="AA41" s="5" t="s">
        <v>206</v>
      </c>
      <c r="AB41" s="5" t="s">
        <v>216</v>
      </c>
      <c r="AC41">
        <f t="shared" si="9"/>
        <v>0.86666666666666625</v>
      </c>
      <c r="AD41">
        <f t="shared" si="10"/>
        <v>13.275000000000007</v>
      </c>
      <c r="AE41">
        <f t="shared" si="11"/>
        <v>1.1225600312499995</v>
      </c>
      <c r="AF41">
        <f t="shared" si="12"/>
        <v>12.915053159531245</v>
      </c>
      <c r="AG41" s="9">
        <v>621</v>
      </c>
    </row>
    <row r="42" spans="1:33">
      <c r="A42" s="38">
        <v>0.31597222222222221</v>
      </c>
      <c r="B42" s="39">
        <v>0.36041666666666666</v>
      </c>
      <c r="C42" s="36" t="s">
        <v>101</v>
      </c>
      <c r="D42" s="40">
        <f>(B42-A42)*24</f>
        <v>1.0666666666666669</v>
      </c>
      <c r="E42" s="40">
        <f>$B$4/D42</f>
        <v>13.499999999999998</v>
      </c>
      <c r="F42" s="40">
        <f t="shared" si="0"/>
        <v>1.1130624999999998</v>
      </c>
      <c r="G42" s="40">
        <f>F42*$B$4</f>
        <v>16.028099999999998</v>
      </c>
      <c r="H42" s="41">
        <v>519</v>
      </c>
      <c r="J42" s="37">
        <v>0.43819444444444444</v>
      </c>
      <c r="K42" s="37">
        <v>0.47291666666666665</v>
      </c>
      <c r="L42" s="13" t="s">
        <v>96</v>
      </c>
      <c r="M42">
        <f t="shared" si="1"/>
        <v>0.83333333333333304</v>
      </c>
      <c r="N42">
        <f t="shared" si="2"/>
        <v>17.280000000000008</v>
      </c>
      <c r="O42">
        <f t="shared" si="3"/>
        <v>1.1056499200000003</v>
      </c>
      <c r="P42">
        <f t="shared" si="4"/>
        <v>15.921358848000004</v>
      </c>
      <c r="Q42" s="15">
        <v>503</v>
      </c>
      <c r="S42" s="16" t="s">
        <v>217</v>
      </c>
      <c r="T42" s="16" t="s">
        <v>218</v>
      </c>
      <c r="U42">
        <f t="shared" si="5"/>
        <v>0.9000000000000008</v>
      </c>
      <c r="V42">
        <f t="shared" si="6"/>
        <v>12.783333333333323</v>
      </c>
      <c r="W42">
        <f t="shared" si="7"/>
        <v>1.1468551250000001</v>
      </c>
      <c r="X42">
        <f t="shared" si="8"/>
        <v>13.194568213125002</v>
      </c>
      <c r="Y42" s="10">
        <v>511</v>
      </c>
      <c r="AA42" s="5" t="s">
        <v>200</v>
      </c>
      <c r="AB42" s="5" t="s">
        <v>219</v>
      </c>
      <c r="AC42">
        <f t="shared" si="9"/>
        <v>0.86666666666666758</v>
      </c>
      <c r="AD42">
        <f t="shared" si="10"/>
        <v>13.274999999999986</v>
      </c>
      <c r="AE42">
        <f t="shared" si="11"/>
        <v>1.1225600312500008</v>
      </c>
      <c r="AF42">
        <f t="shared" si="12"/>
        <v>12.91505315953126</v>
      </c>
      <c r="AG42" s="9">
        <v>622</v>
      </c>
    </row>
    <row r="43" spans="1:33">
      <c r="A43" s="43">
        <v>0.31874999999999998</v>
      </c>
      <c r="B43" s="43">
        <v>0.36319444444444443</v>
      </c>
      <c r="C43" s="44" t="s">
        <v>96</v>
      </c>
      <c r="D43" s="33">
        <f>24*(B43-A43)</f>
        <v>1.0666666666666669</v>
      </c>
      <c r="E43" s="33">
        <f>$K$4/D43</f>
        <v>13.499999999999998</v>
      </c>
      <c r="F43" s="33">
        <f t="shared" si="0"/>
        <v>1.1130624999999998</v>
      </c>
      <c r="G43" s="33">
        <f>F43*$K$4</f>
        <v>16.028099999999998</v>
      </c>
      <c r="H43" s="45">
        <v>514</v>
      </c>
      <c r="J43" s="37">
        <v>0.44583333333333336</v>
      </c>
      <c r="K43" s="37">
        <v>0.48125000000000001</v>
      </c>
      <c r="L43" s="13" t="s">
        <v>96</v>
      </c>
      <c r="M43">
        <f t="shared" si="1"/>
        <v>0.84999999999999964</v>
      </c>
      <c r="N43">
        <f t="shared" si="2"/>
        <v>16.941176470588243</v>
      </c>
      <c r="O43">
        <f t="shared" si="3"/>
        <v>1.0945965397923878</v>
      </c>
      <c r="P43">
        <f t="shared" si="4"/>
        <v>15.762190173010385</v>
      </c>
      <c r="Q43" s="15">
        <v>505</v>
      </c>
      <c r="S43" s="16" t="s">
        <v>220</v>
      </c>
      <c r="T43" s="16" t="s">
        <v>221</v>
      </c>
      <c r="U43">
        <f t="shared" si="5"/>
        <v>0.9000000000000008</v>
      </c>
      <c r="V43">
        <f t="shared" si="6"/>
        <v>12.783333333333323</v>
      </c>
      <c r="W43">
        <f t="shared" si="7"/>
        <v>1.1468551250000001</v>
      </c>
      <c r="X43">
        <f t="shared" si="8"/>
        <v>13.194568213125002</v>
      </c>
      <c r="Y43" s="10">
        <v>501</v>
      </c>
      <c r="AA43" s="5" t="s">
        <v>222</v>
      </c>
      <c r="AB43" s="5" t="s">
        <v>223</v>
      </c>
      <c r="AC43">
        <f t="shared" si="9"/>
        <v>0.86666666666666625</v>
      </c>
      <c r="AD43">
        <f t="shared" si="10"/>
        <v>13.275000000000007</v>
      </c>
      <c r="AE43">
        <f t="shared" si="11"/>
        <v>1.1225600312499995</v>
      </c>
      <c r="AF43">
        <f t="shared" si="12"/>
        <v>12.915053159531245</v>
      </c>
      <c r="AG43" s="9">
        <v>507</v>
      </c>
    </row>
    <row r="44" spans="1:33">
      <c r="A44" s="38">
        <v>0.32083333333333336</v>
      </c>
      <c r="B44" s="39">
        <v>0.3659722222222222</v>
      </c>
      <c r="C44" s="36" t="s">
        <v>101</v>
      </c>
      <c r="D44" s="40">
        <f>(B44-A44)*24</f>
        <v>1.0833333333333321</v>
      </c>
      <c r="E44" s="40">
        <f>$B$4/D44</f>
        <v>13.292307692307707</v>
      </c>
      <c r="F44" s="40">
        <f t="shared" si="0"/>
        <v>1.121793325443786</v>
      </c>
      <c r="G44" s="40">
        <f>F44*$B$4</f>
        <v>16.153823886390519</v>
      </c>
      <c r="H44" s="41">
        <v>507</v>
      </c>
      <c r="J44" s="37">
        <v>0.45416666666666666</v>
      </c>
      <c r="K44" s="37">
        <v>0.48958333333333331</v>
      </c>
      <c r="L44" s="13" t="s">
        <v>96</v>
      </c>
      <c r="M44">
        <f t="shared" si="1"/>
        <v>0.84999999999999964</v>
      </c>
      <c r="N44">
        <f t="shared" si="2"/>
        <v>16.941176470588243</v>
      </c>
      <c r="O44">
        <f t="shared" si="3"/>
        <v>1.0945965397923878</v>
      </c>
      <c r="P44">
        <f t="shared" si="4"/>
        <v>15.762190173010385</v>
      </c>
      <c r="Q44" s="15">
        <v>517</v>
      </c>
      <c r="S44" s="16" t="s">
        <v>224</v>
      </c>
      <c r="T44" s="16" t="s">
        <v>225</v>
      </c>
      <c r="U44">
        <f t="shared" si="5"/>
        <v>0.89999999999999947</v>
      </c>
      <c r="V44">
        <f t="shared" si="6"/>
        <v>12.783333333333342</v>
      </c>
      <c r="W44">
        <f t="shared" si="7"/>
        <v>1.1468551249999992</v>
      </c>
      <c r="X44">
        <f t="shared" si="8"/>
        <v>13.194568213124992</v>
      </c>
      <c r="Y44" s="10">
        <v>508</v>
      </c>
      <c r="AA44" s="5" t="s">
        <v>207</v>
      </c>
      <c r="AB44" s="5" t="s">
        <v>226</v>
      </c>
      <c r="AC44">
        <f t="shared" si="9"/>
        <v>0.86666666666666625</v>
      </c>
      <c r="AD44">
        <f t="shared" si="10"/>
        <v>13.275000000000007</v>
      </c>
      <c r="AE44">
        <f t="shared" si="11"/>
        <v>1.1225600312499995</v>
      </c>
      <c r="AF44">
        <f t="shared" si="12"/>
        <v>12.915053159531245</v>
      </c>
      <c r="AG44" s="9">
        <v>505</v>
      </c>
    </row>
    <row r="45" spans="1:33">
      <c r="A45" s="43">
        <v>0.32430555555555557</v>
      </c>
      <c r="B45" s="43">
        <v>0.36805555555555558</v>
      </c>
      <c r="C45" s="44" t="s">
        <v>96</v>
      </c>
      <c r="D45" s="33">
        <f>24*(B45-A45)</f>
        <v>1.0500000000000003</v>
      </c>
      <c r="E45" s="33">
        <f>$K$4/D45</f>
        <v>13.714285714285712</v>
      </c>
      <c r="F45" s="33">
        <f t="shared" si="0"/>
        <v>1.1049632653061217</v>
      </c>
      <c r="G45" s="33">
        <f>F45*$K$4</f>
        <v>15.911471020408152</v>
      </c>
      <c r="H45" s="45">
        <v>515</v>
      </c>
      <c r="J45" s="37">
        <v>0.46250000000000002</v>
      </c>
      <c r="K45" s="37">
        <v>0.49791666666666667</v>
      </c>
      <c r="L45" s="13" t="s">
        <v>96</v>
      </c>
      <c r="M45">
        <f t="shared" si="1"/>
        <v>0.84999999999999964</v>
      </c>
      <c r="N45">
        <f t="shared" si="2"/>
        <v>16.941176470588243</v>
      </c>
      <c r="O45">
        <f t="shared" si="3"/>
        <v>1.0945965397923878</v>
      </c>
      <c r="P45">
        <f t="shared" si="4"/>
        <v>15.762190173010385</v>
      </c>
      <c r="Q45" s="15">
        <v>504</v>
      </c>
      <c r="S45" s="16" t="s">
        <v>227</v>
      </c>
      <c r="T45" s="16" t="s">
        <v>228</v>
      </c>
      <c r="U45">
        <f t="shared" si="5"/>
        <v>0.9000000000000008</v>
      </c>
      <c r="V45">
        <f t="shared" si="6"/>
        <v>12.783333333333323</v>
      </c>
      <c r="W45">
        <f t="shared" si="7"/>
        <v>1.1468551250000001</v>
      </c>
      <c r="X45">
        <f t="shared" si="8"/>
        <v>13.194568213125002</v>
      </c>
      <c r="Y45" s="10">
        <v>624</v>
      </c>
      <c r="AA45" s="5" t="s">
        <v>229</v>
      </c>
      <c r="AB45" s="5" t="s">
        <v>230</v>
      </c>
      <c r="AC45">
        <f t="shared" si="9"/>
        <v>0.86666666666666758</v>
      </c>
      <c r="AD45">
        <f t="shared" si="10"/>
        <v>13.274999999999986</v>
      </c>
      <c r="AE45">
        <f t="shared" si="11"/>
        <v>1.1225600312500008</v>
      </c>
      <c r="AF45">
        <f t="shared" si="12"/>
        <v>12.91505315953126</v>
      </c>
      <c r="AG45" s="9">
        <v>626</v>
      </c>
    </row>
    <row r="46" spans="1:33">
      <c r="A46" s="38">
        <v>0.3263888888888889</v>
      </c>
      <c r="B46" s="39">
        <v>0.37152777777777779</v>
      </c>
      <c r="C46" s="36" t="s">
        <v>101</v>
      </c>
      <c r="D46" s="40">
        <f>(B46-A46)*24</f>
        <v>1.0833333333333335</v>
      </c>
      <c r="E46" s="40">
        <f>$B$4/D46</f>
        <v>13.292307692307691</v>
      </c>
      <c r="F46" s="40">
        <f t="shared" si="0"/>
        <v>1.1217933254437868</v>
      </c>
      <c r="G46" s="40">
        <f>F46*$B$4</f>
        <v>16.15382388639053</v>
      </c>
      <c r="H46" s="41">
        <v>508</v>
      </c>
      <c r="J46" s="37">
        <v>0.47083333333333333</v>
      </c>
      <c r="K46" s="37">
        <v>0.50624999999999998</v>
      </c>
      <c r="L46" s="13" t="s">
        <v>96</v>
      </c>
      <c r="M46">
        <f t="shared" si="1"/>
        <v>0.84999999999999964</v>
      </c>
      <c r="N46">
        <f t="shared" si="2"/>
        <v>16.941176470588243</v>
      </c>
      <c r="O46">
        <f t="shared" si="3"/>
        <v>1.0945965397923878</v>
      </c>
      <c r="P46">
        <f t="shared" si="4"/>
        <v>15.762190173010385</v>
      </c>
      <c r="Q46" s="15">
        <v>519</v>
      </c>
      <c r="S46" s="16" t="s">
        <v>210</v>
      </c>
      <c r="T46" s="16" t="s">
        <v>231</v>
      </c>
      <c r="U46">
        <f t="shared" si="5"/>
        <v>0.9000000000000008</v>
      </c>
      <c r="V46">
        <f t="shared" si="6"/>
        <v>12.783333333333323</v>
      </c>
      <c r="W46">
        <f t="shared" si="7"/>
        <v>1.1468551250000001</v>
      </c>
      <c r="X46">
        <f t="shared" si="8"/>
        <v>13.194568213125002</v>
      </c>
      <c r="Y46" s="10">
        <v>510</v>
      </c>
      <c r="AA46" s="5" t="s">
        <v>211</v>
      </c>
      <c r="AB46" s="5" t="s">
        <v>232</v>
      </c>
      <c r="AC46">
        <f t="shared" si="9"/>
        <v>0.86666666666666625</v>
      </c>
      <c r="AD46">
        <f t="shared" si="10"/>
        <v>13.275000000000007</v>
      </c>
      <c r="AE46">
        <f t="shared" si="11"/>
        <v>1.1225600312499995</v>
      </c>
      <c r="AF46">
        <f t="shared" si="12"/>
        <v>12.915053159531245</v>
      </c>
      <c r="AG46" s="9">
        <v>509</v>
      </c>
    </row>
    <row r="47" spans="1:33">
      <c r="A47" s="43">
        <v>0.3298611111111111</v>
      </c>
      <c r="B47" s="43">
        <v>0.37291666666666667</v>
      </c>
      <c r="C47" s="44" t="s">
        <v>96</v>
      </c>
      <c r="D47" s="33">
        <f>24*(B47-A47)</f>
        <v>1.0333333333333337</v>
      </c>
      <c r="E47" s="33">
        <f>$K$4/D47</f>
        <v>13.935483870967738</v>
      </c>
      <c r="F47" s="33">
        <f t="shared" si="0"/>
        <v>1.0975708636836625</v>
      </c>
      <c r="G47" s="33">
        <f>F47*$K$4</f>
        <v>15.805020437044741</v>
      </c>
      <c r="H47" s="45">
        <v>503</v>
      </c>
      <c r="J47" s="37">
        <v>0.47916666666666669</v>
      </c>
      <c r="K47" s="37">
        <v>0.51458333333333328</v>
      </c>
      <c r="L47" s="13" t="s">
        <v>96</v>
      </c>
      <c r="M47">
        <f t="shared" si="1"/>
        <v>0.84999999999999831</v>
      </c>
      <c r="N47">
        <f t="shared" si="2"/>
        <v>16.941176470588271</v>
      </c>
      <c r="O47">
        <f t="shared" si="3"/>
        <v>1.0945965397923887</v>
      </c>
      <c r="P47">
        <f t="shared" si="4"/>
        <v>15.762190173010397</v>
      </c>
      <c r="Q47" s="15">
        <v>508</v>
      </c>
      <c r="S47" s="16" t="s">
        <v>233</v>
      </c>
      <c r="T47" s="16" t="s">
        <v>234</v>
      </c>
      <c r="U47">
        <f t="shared" si="5"/>
        <v>0.89999999999999947</v>
      </c>
      <c r="V47">
        <f t="shared" si="6"/>
        <v>12.783333333333342</v>
      </c>
      <c r="W47">
        <f t="shared" si="7"/>
        <v>1.1468551249999992</v>
      </c>
      <c r="X47">
        <f t="shared" si="8"/>
        <v>13.194568213124992</v>
      </c>
      <c r="Y47" s="10">
        <v>504</v>
      </c>
      <c r="AA47" s="5" t="s">
        <v>235</v>
      </c>
      <c r="AB47" s="5" t="s">
        <v>236</v>
      </c>
      <c r="AC47">
        <f t="shared" si="9"/>
        <v>0.86666666666666625</v>
      </c>
      <c r="AD47">
        <f t="shared" si="10"/>
        <v>13.275000000000007</v>
      </c>
      <c r="AE47">
        <f t="shared" si="11"/>
        <v>1.1225600312499995</v>
      </c>
      <c r="AF47">
        <f t="shared" si="12"/>
        <v>12.915053159531245</v>
      </c>
      <c r="AG47" s="9">
        <v>623</v>
      </c>
    </row>
    <row r="48" spans="1:33">
      <c r="A48" s="38">
        <v>0.33124999999999999</v>
      </c>
      <c r="B48" s="39">
        <v>0.37638888888888888</v>
      </c>
      <c r="C48" s="36" t="s">
        <v>101</v>
      </c>
      <c r="D48" s="40">
        <f>(B48-A48)*24</f>
        <v>1.0833333333333335</v>
      </c>
      <c r="E48" s="40">
        <f>$B$4/D48</f>
        <v>13.292307692307691</v>
      </c>
      <c r="F48" s="40">
        <f t="shared" si="0"/>
        <v>1.1217933254437868</v>
      </c>
      <c r="G48" s="40">
        <f>F48*$B$4</f>
        <v>16.15382388639053</v>
      </c>
      <c r="H48" s="41">
        <v>520</v>
      </c>
      <c r="J48" s="37">
        <v>0.48749999999999999</v>
      </c>
      <c r="K48" s="37">
        <v>0.52361111111111114</v>
      </c>
      <c r="L48" s="13" t="s">
        <v>96</v>
      </c>
      <c r="M48">
        <f t="shared" si="1"/>
        <v>0.86666666666666758</v>
      </c>
      <c r="N48">
        <f t="shared" si="2"/>
        <v>16.615384615384599</v>
      </c>
      <c r="O48">
        <f t="shared" si="3"/>
        <v>1.0861443786982243</v>
      </c>
      <c r="P48">
        <f t="shared" si="4"/>
        <v>15.640479053254431</v>
      </c>
      <c r="Q48" s="15">
        <v>520</v>
      </c>
      <c r="S48" s="16" t="s">
        <v>237</v>
      </c>
      <c r="T48" s="16" t="s">
        <v>238</v>
      </c>
      <c r="U48">
        <f t="shared" si="5"/>
        <v>0.9000000000000008</v>
      </c>
      <c r="V48">
        <f t="shared" si="6"/>
        <v>12.783333333333323</v>
      </c>
      <c r="W48">
        <f t="shared" si="7"/>
        <v>1.1468551250000001</v>
      </c>
      <c r="X48">
        <f t="shared" si="8"/>
        <v>13.194568213125002</v>
      </c>
      <c r="Y48" s="10">
        <v>512</v>
      </c>
      <c r="AA48" s="5" t="s">
        <v>216</v>
      </c>
      <c r="AB48" s="5" t="s">
        <v>239</v>
      </c>
      <c r="AC48">
        <f t="shared" si="9"/>
        <v>0.86666666666666758</v>
      </c>
      <c r="AD48">
        <f t="shared" si="10"/>
        <v>13.274999999999986</v>
      </c>
      <c r="AE48">
        <f t="shared" si="11"/>
        <v>1.1225600312500008</v>
      </c>
      <c r="AF48">
        <f t="shared" si="12"/>
        <v>12.91505315953126</v>
      </c>
      <c r="AG48" s="9">
        <v>511</v>
      </c>
    </row>
    <row r="49" spans="1:33">
      <c r="A49" s="43">
        <v>0.33402777777777776</v>
      </c>
      <c r="B49" s="43">
        <v>0.37847222222222221</v>
      </c>
      <c r="C49" s="44" t="s">
        <v>96</v>
      </c>
      <c r="D49" s="33">
        <f>24*(B49-A49)</f>
        <v>1.0666666666666669</v>
      </c>
      <c r="E49" s="33">
        <f>$K$4/D49</f>
        <v>13.499999999999998</v>
      </c>
      <c r="F49" s="33">
        <f t="shared" si="0"/>
        <v>1.1130624999999998</v>
      </c>
      <c r="G49" s="33">
        <f>F49*$K$4</f>
        <v>16.028099999999998</v>
      </c>
      <c r="H49" s="45">
        <v>516</v>
      </c>
      <c r="J49" s="37">
        <v>0.49513888888888891</v>
      </c>
      <c r="K49" s="37">
        <v>0.53194444444444444</v>
      </c>
      <c r="L49" s="13" t="s">
        <v>96</v>
      </c>
      <c r="M49">
        <f t="shared" si="1"/>
        <v>0.88333333333333286</v>
      </c>
      <c r="N49">
        <f t="shared" si="2"/>
        <v>16.301886792452841</v>
      </c>
      <c r="O49">
        <f t="shared" si="3"/>
        <v>1.0800253470986116</v>
      </c>
      <c r="P49">
        <f t="shared" si="4"/>
        <v>15.552364998220009</v>
      </c>
      <c r="Q49" s="15">
        <v>510</v>
      </c>
      <c r="S49" s="16" t="s">
        <v>240</v>
      </c>
      <c r="T49" s="16" t="s">
        <v>241</v>
      </c>
      <c r="U49">
        <f t="shared" si="5"/>
        <v>0.9000000000000008</v>
      </c>
      <c r="V49">
        <f t="shared" si="6"/>
        <v>12.783333333333323</v>
      </c>
      <c r="W49">
        <f t="shared" si="7"/>
        <v>1.1468551250000001</v>
      </c>
      <c r="X49">
        <f t="shared" si="8"/>
        <v>13.194568213125002</v>
      </c>
      <c r="Y49" s="10">
        <v>625</v>
      </c>
      <c r="AA49" s="5" t="s">
        <v>242</v>
      </c>
      <c r="AB49" s="5" t="s">
        <v>243</v>
      </c>
      <c r="AC49">
        <f t="shared" si="9"/>
        <v>0.86666666666666625</v>
      </c>
      <c r="AD49">
        <f t="shared" si="10"/>
        <v>13.275000000000007</v>
      </c>
      <c r="AE49">
        <f t="shared" si="11"/>
        <v>1.1225600312499995</v>
      </c>
      <c r="AF49">
        <f t="shared" si="12"/>
        <v>12.915053159531245</v>
      </c>
      <c r="AG49" s="9">
        <v>501</v>
      </c>
    </row>
    <row r="50" spans="1:33">
      <c r="A50" s="38">
        <v>0.33611111111111114</v>
      </c>
      <c r="B50" s="39">
        <v>0.38124999999999998</v>
      </c>
      <c r="C50" s="36" t="s">
        <v>101</v>
      </c>
      <c r="D50" s="40">
        <f>(B50-A50)*24</f>
        <v>1.0833333333333321</v>
      </c>
      <c r="E50" s="40">
        <f>$B$4/D50</f>
        <v>13.292307692307707</v>
      </c>
      <c r="F50" s="40">
        <f t="shared" si="0"/>
        <v>1.121793325443786</v>
      </c>
      <c r="G50" s="40">
        <f>F50*$B$4</f>
        <v>16.153823886390519</v>
      </c>
      <c r="H50" s="41">
        <v>509</v>
      </c>
      <c r="J50" s="37">
        <v>0.50347222222222221</v>
      </c>
      <c r="K50" s="37">
        <v>0.54027777777777775</v>
      </c>
      <c r="L50" s="13" t="s">
        <v>96</v>
      </c>
      <c r="M50">
        <f t="shared" si="1"/>
        <v>0.88333333333333286</v>
      </c>
      <c r="N50">
        <f t="shared" si="2"/>
        <v>16.301886792452841</v>
      </c>
      <c r="O50">
        <f t="shared" si="3"/>
        <v>1.0800253470986116</v>
      </c>
      <c r="P50">
        <f t="shared" si="4"/>
        <v>15.552364998220009</v>
      </c>
      <c r="Q50" s="15">
        <v>511</v>
      </c>
      <c r="S50" s="16" t="s">
        <v>244</v>
      </c>
      <c r="T50" s="16" t="s">
        <v>245</v>
      </c>
      <c r="U50">
        <f t="shared" si="5"/>
        <v>0.89999999999999947</v>
      </c>
      <c r="V50">
        <f t="shared" si="6"/>
        <v>12.783333333333342</v>
      </c>
      <c r="W50">
        <f t="shared" si="7"/>
        <v>1.1468551249999992</v>
      </c>
      <c r="X50">
        <f t="shared" si="8"/>
        <v>13.194568213124992</v>
      </c>
      <c r="Y50" s="10">
        <v>502</v>
      </c>
      <c r="AA50" s="5" t="s">
        <v>223</v>
      </c>
      <c r="AB50" s="5" t="s">
        <v>246</v>
      </c>
      <c r="AC50">
        <f t="shared" si="9"/>
        <v>0.86666666666666625</v>
      </c>
      <c r="AD50">
        <f t="shared" si="10"/>
        <v>13.275000000000007</v>
      </c>
      <c r="AE50">
        <f t="shared" si="11"/>
        <v>1.1225600312499995</v>
      </c>
      <c r="AF50">
        <f t="shared" si="12"/>
        <v>12.915053159531245</v>
      </c>
      <c r="AG50" s="9">
        <v>508</v>
      </c>
    </row>
    <row r="51" spans="1:33">
      <c r="A51" s="43">
        <v>0.33958333333333335</v>
      </c>
      <c r="B51" s="43">
        <v>0.3840277777777778</v>
      </c>
      <c r="C51" s="44" t="s">
        <v>96</v>
      </c>
      <c r="D51" s="33">
        <f>24*(B51-A51)</f>
        <v>1.0666666666666669</v>
      </c>
      <c r="E51" s="33">
        <f>$K$4/D51</f>
        <v>13.499999999999998</v>
      </c>
      <c r="F51" s="33">
        <f t="shared" si="0"/>
        <v>1.1130624999999998</v>
      </c>
      <c r="G51" s="33">
        <f>F51*$K$4</f>
        <v>16.028099999999998</v>
      </c>
      <c r="H51" s="45">
        <v>505</v>
      </c>
      <c r="J51" s="37">
        <v>0.51180555555555551</v>
      </c>
      <c r="K51" s="37">
        <v>0.54861111111111116</v>
      </c>
      <c r="L51" s="13" t="s">
        <v>96</v>
      </c>
      <c r="M51">
        <f t="shared" si="1"/>
        <v>0.88333333333333552</v>
      </c>
      <c r="N51">
        <f t="shared" si="2"/>
        <v>16.301886792452791</v>
      </c>
      <c r="O51">
        <f t="shared" si="3"/>
        <v>1.0800253470986108</v>
      </c>
      <c r="P51">
        <f t="shared" si="4"/>
        <v>15.552364998219995</v>
      </c>
      <c r="Q51" s="15">
        <v>502</v>
      </c>
      <c r="S51" s="16" t="s">
        <v>247</v>
      </c>
      <c r="T51" s="16" t="s">
        <v>248</v>
      </c>
      <c r="U51">
        <f t="shared" si="5"/>
        <v>0.9000000000000008</v>
      </c>
      <c r="V51">
        <f t="shared" si="6"/>
        <v>12.783333333333323</v>
      </c>
      <c r="W51">
        <f t="shared" si="7"/>
        <v>1.1468551250000001</v>
      </c>
      <c r="X51">
        <f t="shared" si="8"/>
        <v>13.194568213125002</v>
      </c>
      <c r="Y51" s="10">
        <v>503</v>
      </c>
      <c r="AA51" s="5" t="s">
        <v>249</v>
      </c>
      <c r="AB51" s="5" t="s">
        <v>250</v>
      </c>
      <c r="AC51">
        <f t="shared" si="9"/>
        <v>0.86666666666666625</v>
      </c>
      <c r="AD51">
        <f t="shared" si="10"/>
        <v>13.275000000000007</v>
      </c>
      <c r="AE51">
        <f t="shared" si="11"/>
        <v>1.1225600312499995</v>
      </c>
      <c r="AF51">
        <f t="shared" si="12"/>
        <v>12.915053159531245</v>
      </c>
      <c r="AG51" s="9">
        <v>624</v>
      </c>
    </row>
    <row r="52" spans="1:33">
      <c r="A52" s="38">
        <v>0.34236111111111112</v>
      </c>
      <c r="B52" s="39">
        <v>0.38611111111111113</v>
      </c>
      <c r="C52" s="36" t="s">
        <v>101</v>
      </c>
      <c r="D52" s="40">
        <f>(B52-A52)*24</f>
        <v>1.0500000000000003</v>
      </c>
      <c r="E52" s="40">
        <f>$B$4/D52</f>
        <v>13.714285714285712</v>
      </c>
      <c r="F52" s="40">
        <f t="shared" si="0"/>
        <v>1.1049632653061217</v>
      </c>
      <c r="G52" s="40">
        <f>F52*$B$4</f>
        <v>15.911471020408152</v>
      </c>
      <c r="H52" s="41">
        <v>510</v>
      </c>
      <c r="J52" s="37">
        <v>0.52013888888888893</v>
      </c>
      <c r="K52" s="37">
        <v>0.55694444444444446</v>
      </c>
      <c r="L52" s="13" t="s">
        <v>96</v>
      </c>
      <c r="M52">
        <f t="shared" si="1"/>
        <v>0.88333333333333286</v>
      </c>
      <c r="N52">
        <f t="shared" si="2"/>
        <v>16.301886792452841</v>
      </c>
      <c r="O52">
        <f t="shared" si="3"/>
        <v>1.0800253470986116</v>
      </c>
      <c r="P52">
        <f t="shared" si="4"/>
        <v>15.552364998220009</v>
      </c>
      <c r="Q52" s="15">
        <v>514</v>
      </c>
      <c r="S52" s="16" t="s">
        <v>251</v>
      </c>
      <c r="T52" s="16" t="s">
        <v>252</v>
      </c>
      <c r="U52">
        <f t="shared" si="5"/>
        <v>0.9000000000000008</v>
      </c>
      <c r="V52">
        <f t="shared" si="6"/>
        <v>12.783333333333323</v>
      </c>
      <c r="W52">
        <f t="shared" si="7"/>
        <v>1.1468551250000001</v>
      </c>
      <c r="X52">
        <f t="shared" si="8"/>
        <v>13.194568213125002</v>
      </c>
      <c r="Y52" s="10">
        <v>513</v>
      </c>
      <c r="AA52" s="5" t="s">
        <v>238</v>
      </c>
      <c r="AB52" s="5" t="s">
        <v>253</v>
      </c>
      <c r="AC52">
        <f t="shared" si="9"/>
        <v>0.88333333333333153</v>
      </c>
      <c r="AD52">
        <f t="shared" si="10"/>
        <v>13.02452830188682</v>
      </c>
      <c r="AE52">
        <f t="shared" si="11"/>
        <v>1.1343296313634728</v>
      </c>
      <c r="AF52">
        <f t="shared" si="12"/>
        <v>13.050462408836754</v>
      </c>
      <c r="AG52" s="9">
        <v>510</v>
      </c>
    </row>
    <row r="53" spans="1:33">
      <c r="A53" s="43">
        <v>0.34513888888888888</v>
      </c>
      <c r="B53" s="43">
        <v>0.3888888888888889</v>
      </c>
      <c r="C53" s="44" t="s">
        <v>96</v>
      </c>
      <c r="D53" s="33">
        <f>24*(B53-A53)</f>
        <v>1.0500000000000003</v>
      </c>
      <c r="E53" s="33">
        <f>$K$4/D53</f>
        <v>13.714285714285712</v>
      </c>
      <c r="F53" s="33">
        <f t="shared" si="0"/>
        <v>1.1049632653061217</v>
      </c>
      <c r="G53" s="33">
        <f>F53*$K$4</f>
        <v>15.911471020408152</v>
      </c>
      <c r="H53" s="45">
        <v>517</v>
      </c>
      <c r="J53" s="37">
        <v>0.52847222222222223</v>
      </c>
      <c r="K53" s="37">
        <v>0.56527777777777777</v>
      </c>
      <c r="L53" s="13" t="s">
        <v>96</v>
      </c>
      <c r="M53">
        <f t="shared" si="1"/>
        <v>0.88333333333333286</v>
      </c>
      <c r="N53">
        <f t="shared" si="2"/>
        <v>16.301886792452841</v>
      </c>
      <c r="O53">
        <f t="shared" si="3"/>
        <v>1.0800253470986116</v>
      </c>
      <c r="P53">
        <f t="shared" si="4"/>
        <v>15.552364998220009</v>
      </c>
      <c r="Q53" s="15">
        <v>515</v>
      </c>
      <c r="S53" s="16" t="s">
        <v>254</v>
      </c>
      <c r="T53" s="16" t="s">
        <v>246</v>
      </c>
      <c r="U53">
        <f t="shared" si="5"/>
        <v>0.91666666666666607</v>
      </c>
      <c r="V53">
        <f t="shared" si="6"/>
        <v>12.5509090909091</v>
      </c>
      <c r="W53">
        <f t="shared" si="7"/>
        <v>1.1600314560330571</v>
      </c>
      <c r="X53">
        <f t="shared" si="8"/>
        <v>13.346161901660324</v>
      </c>
      <c r="Y53" s="10">
        <v>621</v>
      </c>
      <c r="AA53" s="5" t="s">
        <v>232</v>
      </c>
      <c r="AB53" s="5" t="s">
        <v>255</v>
      </c>
      <c r="AC53">
        <f t="shared" si="9"/>
        <v>0.88333333333333419</v>
      </c>
      <c r="AD53">
        <f t="shared" si="10"/>
        <v>13.024528301886781</v>
      </c>
      <c r="AE53">
        <f t="shared" si="11"/>
        <v>1.1343296313634745</v>
      </c>
      <c r="AF53">
        <f t="shared" si="12"/>
        <v>13.050462408836776</v>
      </c>
      <c r="AG53" s="9">
        <v>504</v>
      </c>
    </row>
    <row r="54" spans="1:33">
      <c r="A54" s="38">
        <v>0.34791666666666665</v>
      </c>
      <c r="B54" s="39">
        <v>0.39166666666666666</v>
      </c>
      <c r="C54" s="36" t="s">
        <v>101</v>
      </c>
      <c r="D54" s="40">
        <f>(B54-A54)*24</f>
        <v>1.0500000000000003</v>
      </c>
      <c r="E54" s="40">
        <f>$B$4/D54</f>
        <v>13.714285714285712</v>
      </c>
      <c r="F54" s="40">
        <f t="shared" si="0"/>
        <v>1.1049632653061217</v>
      </c>
      <c r="G54" s="40">
        <f>F54*$B$4</f>
        <v>15.911471020408152</v>
      </c>
      <c r="H54" s="41">
        <v>501</v>
      </c>
      <c r="J54" s="37">
        <v>0.53680555555555554</v>
      </c>
      <c r="K54" s="37">
        <v>0.57361111111111107</v>
      </c>
      <c r="L54" s="13" t="s">
        <v>96</v>
      </c>
      <c r="M54">
        <f t="shared" si="1"/>
        <v>0.88333333333333286</v>
      </c>
      <c r="N54">
        <f t="shared" si="2"/>
        <v>16.301886792452841</v>
      </c>
      <c r="O54">
        <f t="shared" si="3"/>
        <v>1.0800253470986116</v>
      </c>
      <c r="P54">
        <f t="shared" si="4"/>
        <v>15.552364998220009</v>
      </c>
      <c r="Q54" s="15">
        <v>503</v>
      </c>
      <c r="S54" s="16" t="s">
        <v>256</v>
      </c>
      <c r="T54" s="16" t="s">
        <v>257</v>
      </c>
      <c r="U54">
        <f t="shared" si="5"/>
        <v>0.91666666666666607</v>
      </c>
      <c r="V54">
        <f t="shared" si="6"/>
        <v>12.5509090909091</v>
      </c>
      <c r="W54">
        <f t="shared" si="7"/>
        <v>1.1600314560330571</v>
      </c>
      <c r="X54">
        <f t="shared" si="8"/>
        <v>13.346161901660324</v>
      </c>
      <c r="Y54" s="10">
        <v>622</v>
      </c>
      <c r="AA54" s="5" t="s">
        <v>245</v>
      </c>
      <c r="AB54" s="5" t="s">
        <v>258</v>
      </c>
      <c r="AC54">
        <f t="shared" si="9"/>
        <v>0.88333333333333419</v>
      </c>
      <c r="AD54">
        <f t="shared" si="10"/>
        <v>13.024528301886781</v>
      </c>
      <c r="AE54">
        <f t="shared" si="11"/>
        <v>1.1343296313634745</v>
      </c>
      <c r="AF54">
        <f t="shared" si="12"/>
        <v>13.050462408836776</v>
      </c>
      <c r="AG54" s="9">
        <v>512</v>
      </c>
    </row>
    <row r="55" spans="1:33">
      <c r="A55" s="43">
        <v>0.35138888888888886</v>
      </c>
      <c r="B55" s="43">
        <v>0.39444444444444443</v>
      </c>
      <c r="C55" s="44" t="s">
        <v>96</v>
      </c>
      <c r="D55" s="33">
        <f>24*(B55-A55)</f>
        <v>1.0333333333333337</v>
      </c>
      <c r="E55" s="33">
        <f>$K$4/D55</f>
        <v>13.935483870967738</v>
      </c>
      <c r="F55" s="33">
        <f t="shared" si="0"/>
        <v>1.0975708636836625</v>
      </c>
      <c r="G55" s="33">
        <f>F55*$K$4</f>
        <v>15.805020437044741</v>
      </c>
      <c r="H55" s="45">
        <v>518</v>
      </c>
      <c r="J55" s="37">
        <v>0.54513888888888884</v>
      </c>
      <c r="K55" s="37">
        <v>0.58194444444444449</v>
      </c>
      <c r="L55" s="13" t="s">
        <v>96</v>
      </c>
      <c r="M55">
        <f t="shared" si="1"/>
        <v>0.88333333333333552</v>
      </c>
      <c r="N55">
        <f t="shared" si="2"/>
        <v>16.301886792452791</v>
      </c>
      <c r="O55">
        <f t="shared" si="3"/>
        <v>1.0800253470986108</v>
      </c>
      <c r="P55">
        <f t="shared" si="4"/>
        <v>15.552364998219995</v>
      </c>
      <c r="Q55" s="15">
        <v>505</v>
      </c>
      <c r="S55" s="16" t="s">
        <v>259</v>
      </c>
      <c r="T55" s="16" t="s">
        <v>260</v>
      </c>
      <c r="U55">
        <f t="shared" si="5"/>
        <v>0.91666666666666607</v>
      </c>
      <c r="V55">
        <f t="shared" si="6"/>
        <v>12.5509090909091</v>
      </c>
      <c r="W55">
        <f t="shared" si="7"/>
        <v>1.1600314560330571</v>
      </c>
      <c r="X55">
        <f t="shared" si="8"/>
        <v>13.346161901660324</v>
      </c>
      <c r="Y55" s="10">
        <v>507</v>
      </c>
      <c r="AA55" s="5" t="s">
        <v>239</v>
      </c>
      <c r="AB55" s="5" t="s">
        <v>261</v>
      </c>
      <c r="AC55">
        <f t="shared" si="9"/>
        <v>0.88333333333333286</v>
      </c>
      <c r="AD55">
        <f t="shared" si="10"/>
        <v>13.0245283018868</v>
      </c>
      <c r="AE55">
        <f t="shared" si="11"/>
        <v>1.1343296313634736</v>
      </c>
      <c r="AF55">
        <f t="shared" si="12"/>
        <v>13.050462408836765</v>
      </c>
      <c r="AG55" s="9">
        <v>625</v>
      </c>
    </row>
    <row r="56" spans="1:33">
      <c r="A56" s="38">
        <v>0.35486111111111113</v>
      </c>
      <c r="B56" s="39">
        <v>0.3972222222222222</v>
      </c>
      <c r="C56" s="36" t="s">
        <v>101</v>
      </c>
      <c r="D56" s="40">
        <f>(B56-A56)*24</f>
        <v>1.0166666666666657</v>
      </c>
      <c r="E56" s="40">
        <f>$B$4/D56</f>
        <v>14.163934426229522</v>
      </c>
      <c r="F56" s="40">
        <f t="shared" si="0"/>
        <v>1.0909684493415739</v>
      </c>
      <c r="G56" s="40">
        <f>F56*$B$4</f>
        <v>15.709945670518664</v>
      </c>
      <c r="H56" s="41">
        <v>511</v>
      </c>
      <c r="J56" s="37">
        <v>0.55347222222222225</v>
      </c>
      <c r="K56" s="37">
        <v>0.59027777777777779</v>
      </c>
      <c r="L56" s="13" t="s">
        <v>96</v>
      </c>
      <c r="M56">
        <f t="shared" si="1"/>
        <v>0.88333333333333286</v>
      </c>
      <c r="N56">
        <f t="shared" si="2"/>
        <v>16.301886792452841</v>
      </c>
      <c r="O56">
        <f t="shared" si="3"/>
        <v>1.0800253470986116</v>
      </c>
      <c r="P56">
        <f t="shared" si="4"/>
        <v>15.552364998220009</v>
      </c>
      <c r="Q56" s="15">
        <v>517</v>
      </c>
      <c r="S56" s="16" t="s">
        <v>262</v>
      </c>
      <c r="T56" s="16" t="s">
        <v>255</v>
      </c>
      <c r="U56">
        <f t="shared" si="5"/>
        <v>0.93333333333333401</v>
      </c>
      <c r="V56">
        <f t="shared" si="6"/>
        <v>12.326785714285705</v>
      </c>
      <c r="W56">
        <f t="shared" si="7"/>
        <v>1.1737655499043367</v>
      </c>
      <c r="X56">
        <f t="shared" si="8"/>
        <v>13.504172651649395</v>
      </c>
      <c r="Y56" s="10">
        <v>505</v>
      </c>
      <c r="AA56" s="5" t="s">
        <v>252</v>
      </c>
      <c r="AB56" s="5" t="s">
        <v>263</v>
      </c>
      <c r="AC56">
        <f t="shared" si="9"/>
        <v>0.88333333333333286</v>
      </c>
      <c r="AD56">
        <f t="shared" si="10"/>
        <v>13.0245283018868</v>
      </c>
      <c r="AE56">
        <f t="shared" si="11"/>
        <v>1.1343296313634736</v>
      </c>
      <c r="AF56">
        <f t="shared" si="12"/>
        <v>13.050462408836765</v>
      </c>
      <c r="AG56" s="9">
        <v>502</v>
      </c>
    </row>
    <row r="57" spans="1:33">
      <c r="A57" s="43">
        <v>0.35833333333333334</v>
      </c>
      <c r="B57" s="43">
        <v>0.4</v>
      </c>
      <c r="C57" s="44" t="s">
        <v>96</v>
      </c>
      <c r="D57" s="33">
        <f>24*(B57-A57)</f>
        <v>1.0000000000000004</v>
      </c>
      <c r="E57" s="33">
        <f>$K$4/D57</f>
        <v>14.399999999999993</v>
      </c>
      <c r="F57" s="33">
        <f t="shared" si="0"/>
        <v>1.0852480000000004</v>
      </c>
      <c r="G57" s="33">
        <f>F57*$K$4</f>
        <v>15.627571200000007</v>
      </c>
      <c r="H57" s="45">
        <v>504</v>
      </c>
      <c r="J57" s="37">
        <v>0.56180555555555556</v>
      </c>
      <c r="K57" s="37">
        <v>0.59861111111111109</v>
      </c>
      <c r="L57" s="13" t="s">
        <v>96</v>
      </c>
      <c r="M57">
        <f t="shared" si="1"/>
        <v>0.88333333333333286</v>
      </c>
      <c r="N57">
        <f t="shared" si="2"/>
        <v>16.301886792452841</v>
      </c>
      <c r="O57">
        <f t="shared" si="3"/>
        <v>1.0800253470986116</v>
      </c>
      <c r="P57">
        <f t="shared" si="4"/>
        <v>15.552364998220009</v>
      </c>
      <c r="Q57" s="15">
        <v>504</v>
      </c>
      <c r="S57" s="16" t="s">
        <v>264</v>
      </c>
      <c r="T57" s="16" t="s">
        <v>258</v>
      </c>
      <c r="U57">
        <f t="shared" si="5"/>
        <v>0.93333333333333401</v>
      </c>
      <c r="V57">
        <f t="shared" si="6"/>
        <v>12.326785714285705</v>
      </c>
      <c r="W57">
        <f t="shared" si="7"/>
        <v>1.1737655499043367</v>
      </c>
      <c r="X57">
        <f t="shared" si="8"/>
        <v>13.504172651649395</v>
      </c>
      <c r="Y57" s="10">
        <v>626</v>
      </c>
      <c r="AA57" s="5" t="s">
        <v>246</v>
      </c>
      <c r="AB57" s="5" t="s">
        <v>265</v>
      </c>
      <c r="AC57">
        <f t="shared" si="9"/>
        <v>0.88333333333333286</v>
      </c>
      <c r="AD57">
        <f t="shared" si="10"/>
        <v>13.0245283018868</v>
      </c>
      <c r="AE57">
        <f t="shared" si="11"/>
        <v>1.1343296313634736</v>
      </c>
      <c r="AF57">
        <f t="shared" si="12"/>
        <v>13.050462408836765</v>
      </c>
      <c r="AG57" s="9">
        <v>503</v>
      </c>
    </row>
    <row r="58" spans="1:33">
      <c r="A58" s="38">
        <v>0.36180555555555555</v>
      </c>
      <c r="B58" s="39">
        <v>0.40277777777777779</v>
      </c>
      <c r="C58" s="36" t="s">
        <v>101</v>
      </c>
      <c r="D58" s="40">
        <f>(B58-A58)*24</f>
        <v>0.98333333333333384</v>
      </c>
      <c r="E58" s="40">
        <f>$B$4/D58</f>
        <v>14.644067796610162</v>
      </c>
      <c r="F58" s="40">
        <f t="shared" si="0"/>
        <v>1.08051134731399</v>
      </c>
      <c r="G58" s="40">
        <f>F58*$B$4</f>
        <v>15.559363401321457</v>
      </c>
      <c r="H58" s="41">
        <v>512</v>
      </c>
      <c r="J58" s="37">
        <v>0.57013888888888886</v>
      </c>
      <c r="K58" s="37">
        <v>0.6069444444444444</v>
      </c>
      <c r="L58" s="13" t="s">
        <v>96</v>
      </c>
      <c r="M58">
        <f t="shared" si="1"/>
        <v>0.88333333333333286</v>
      </c>
      <c r="N58">
        <f t="shared" si="2"/>
        <v>16.301886792452841</v>
      </c>
      <c r="O58">
        <f t="shared" si="3"/>
        <v>1.0800253470986116</v>
      </c>
      <c r="P58">
        <f t="shared" si="4"/>
        <v>15.552364998220009</v>
      </c>
      <c r="Q58" s="15">
        <v>519</v>
      </c>
      <c r="S58" s="16" t="s">
        <v>266</v>
      </c>
      <c r="T58" s="16" t="s">
        <v>267</v>
      </c>
      <c r="U58">
        <f t="shared" si="5"/>
        <v>0.95000000000000062</v>
      </c>
      <c r="V58">
        <f t="shared" si="6"/>
        <v>12.110526315789466</v>
      </c>
      <c r="W58">
        <f t="shared" si="7"/>
        <v>1.1879748767313023</v>
      </c>
      <c r="X58">
        <f t="shared" si="8"/>
        <v>13.667650956793635</v>
      </c>
      <c r="Y58" s="10">
        <v>509</v>
      </c>
      <c r="AA58" s="5" t="s">
        <v>257</v>
      </c>
      <c r="AB58" s="5" t="s">
        <v>268</v>
      </c>
      <c r="AC58">
        <f t="shared" si="9"/>
        <v>0.88333333333333286</v>
      </c>
      <c r="AD58">
        <f t="shared" si="10"/>
        <v>13.0245283018868</v>
      </c>
      <c r="AE58">
        <f t="shared" si="11"/>
        <v>1.1343296313634736</v>
      </c>
      <c r="AF58">
        <f t="shared" si="12"/>
        <v>13.050462408836765</v>
      </c>
      <c r="AG58" s="9">
        <v>513</v>
      </c>
    </row>
    <row r="59" spans="1:33">
      <c r="A59" s="43">
        <v>0.36458333333333331</v>
      </c>
      <c r="B59" s="43">
        <v>0.40416666666666667</v>
      </c>
      <c r="C59" s="44" t="s">
        <v>96</v>
      </c>
      <c r="D59" s="33">
        <f>24*(B59-A59)</f>
        <v>0.95000000000000062</v>
      </c>
      <c r="E59" s="33">
        <f>$K$4/D59</f>
        <v>15.157894736842096</v>
      </c>
      <c r="F59" s="33">
        <f t="shared" si="0"/>
        <v>1.0744531855955679</v>
      </c>
      <c r="G59" s="33">
        <f>F59*$K$4</f>
        <v>15.472125872576179</v>
      </c>
      <c r="H59" s="45">
        <v>506</v>
      </c>
      <c r="J59" s="37">
        <v>0.57847222222222228</v>
      </c>
      <c r="K59" s="37">
        <v>0.61527777777777781</v>
      </c>
      <c r="L59" s="13" t="s">
        <v>96</v>
      </c>
      <c r="M59">
        <f t="shared" si="1"/>
        <v>0.88333333333333286</v>
      </c>
      <c r="N59">
        <f t="shared" si="2"/>
        <v>16.301886792452841</v>
      </c>
      <c r="O59">
        <f t="shared" si="3"/>
        <v>1.0800253470986116</v>
      </c>
      <c r="P59">
        <f t="shared" si="4"/>
        <v>15.552364998220009</v>
      </c>
      <c r="Q59" s="15">
        <v>508</v>
      </c>
      <c r="S59" s="16" t="s">
        <v>269</v>
      </c>
      <c r="T59" s="16" t="s">
        <v>270</v>
      </c>
      <c r="U59">
        <f t="shared" si="5"/>
        <v>0.94999999999999929</v>
      </c>
      <c r="V59">
        <f t="shared" si="6"/>
        <v>12.110526315789484</v>
      </c>
      <c r="W59">
        <f t="shared" si="7"/>
        <v>1.1879748767313014</v>
      </c>
      <c r="X59">
        <f t="shared" si="8"/>
        <v>13.667650956793624</v>
      </c>
      <c r="Y59" s="10">
        <v>623</v>
      </c>
      <c r="AA59" s="5" t="s">
        <v>253</v>
      </c>
      <c r="AB59" s="5" t="s">
        <v>271</v>
      </c>
      <c r="AC59">
        <f t="shared" si="9"/>
        <v>0.88333333333333552</v>
      </c>
      <c r="AD59">
        <f t="shared" si="10"/>
        <v>13.024528301886761</v>
      </c>
      <c r="AE59">
        <f t="shared" si="11"/>
        <v>1.1343296313634763</v>
      </c>
      <c r="AF59">
        <f t="shared" si="12"/>
        <v>13.050462408836795</v>
      </c>
      <c r="AG59" s="9">
        <v>621</v>
      </c>
    </row>
    <row r="60" spans="1:33">
      <c r="A60" s="38">
        <v>0.36805555555555558</v>
      </c>
      <c r="B60" s="39">
        <v>0.40763888888888888</v>
      </c>
      <c r="C60" s="36" t="s">
        <v>101</v>
      </c>
      <c r="D60" s="40">
        <f>(B60-A60)*24</f>
        <v>0.94999999999999929</v>
      </c>
      <c r="E60" s="40">
        <f>$B$4/D60</f>
        <v>15.157894736842117</v>
      </c>
      <c r="F60" s="40">
        <f t="shared" si="0"/>
        <v>1.0744531855955675</v>
      </c>
      <c r="G60" s="40">
        <f>F60*$B$4</f>
        <v>15.472125872576171</v>
      </c>
      <c r="H60" s="41">
        <v>502</v>
      </c>
      <c r="J60" s="37">
        <v>0.58680555555555558</v>
      </c>
      <c r="K60" s="37">
        <v>0.62361111111111112</v>
      </c>
      <c r="L60" s="13" t="s">
        <v>96</v>
      </c>
      <c r="M60">
        <f t="shared" si="1"/>
        <v>0.88333333333333286</v>
      </c>
      <c r="N60">
        <f t="shared" si="2"/>
        <v>16.301886792452841</v>
      </c>
      <c r="O60">
        <f t="shared" si="3"/>
        <v>1.0800253470986116</v>
      </c>
      <c r="P60">
        <f t="shared" si="4"/>
        <v>15.552364998220009</v>
      </c>
      <c r="Q60" s="15">
        <v>520</v>
      </c>
      <c r="S60" s="16" t="s">
        <v>272</v>
      </c>
      <c r="T60" s="16" t="s">
        <v>265</v>
      </c>
      <c r="U60">
        <f t="shared" si="5"/>
        <v>0.94999999999999929</v>
      </c>
      <c r="V60">
        <f t="shared" si="6"/>
        <v>12.110526315789484</v>
      </c>
      <c r="W60">
        <f t="shared" si="7"/>
        <v>1.1879748767313014</v>
      </c>
      <c r="X60">
        <f t="shared" si="8"/>
        <v>13.667650956793624</v>
      </c>
      <c r="Y60" s="10">
        <v>511</v>
      </c>
      <c r="AA60" s="5" t="s">
        <v>273</v>
      </c>
      <c r="AB60" s="5" t="s">
        <v>274</v>
      </c>
      <c r="AC60">
        <f t="shared" si="9"/>
        <v>0.88333333333333286</v>
      </c>
      <c r="AD60">
        <f t="shared" si="10"/>
        <v>13.0245283018868</v>
      </c>
      <c r="AE60">
        <f t="shared" si="11"/>
        <v>1.1343296313634736</v>
      </c>
      <c r="AF60">
        <f t="shared" si="12"/>
        <v>13.050462408836765</v>
      </c>
      <c r="AG60" s="9">
        <v>622</v>
      </c>
    </row>
    <row r="61" spans="1:33">
      <c r="A61" s="43">
        <v>0.37083333333333335</v>
      </c>
      <c r="B61" s="43">
        <v>0.40902777777777777</v>
      </c>
      <c r="C61" s="44" t="s">
        <v>96</v>
      </c>
      <c r="D61" s="33">
        <f>24*(B61-A61)</f>
        <v>0.91666666666666607</v>
      </c>
      <c r="E61" s="33">
        <f>$K$4/D61</f>
        <v>15.70909090909092</v>
      </c>
      <c r="F61" s="33">
        <f t="shared" si="0"/>
        <v>1.0738541487603301</v>
      </c>
      <c r="G61" s="33">
        <f>F61*$K$4</f>
        <v>15.463499742148754</v>
      </c>
      <c r="H61" s="45">
        <v>519</v>
      </c>
      <c r="J61" s="37">
        <v>0.59513888888888888</v>
      </c>
      <c r="K61" s="37">
        <v>0.63263888888888886</v>
      </c>
      <c r="L61" s="13" t="s">
        <v>96</v>
      </c>
      <c r="M61">
        <f t="shared" si="1"/>
        <v>0.89999999999999947</v>
      </c>
      <c r="N61">
        <f t="shared" si="2"/>
        <v>16.000000000000011</v>
      </c>
      <c r="O61">
        <f t="shared" si="3"/>
        <v>1.0759999999999996</v>
      </c>
      <c r="P61">
        <f t="shared" si="4"/>
        <v>15.494399999999995</v>
      </c>
      <c r="Q61" s="15">
        <v>510</v>
      </c>
      <c r="S61" s="16" t="s">
        <v>275</v>
      </c>
      <c r="T61" s="16" t="s">
        <v>268</v>
      </c>
      <c r="U61">
        <f t="shared" si="5"/>
        <v>0.94999999999999929</v>
      </c>
      <c r="V61">
        <f t="shared" si="6"/>
        <v>12.110526315789484</v>
      </c>
      <c r="W61">
        <f t="shared" si="7"/>
        <v>1.1879748767313014</v>
      </c>
      <c r="X61">
        <f t="shared" si="8"/>
        <v>13.667650956793624</v>
      </c>
      <c r="Y61" s="10">
        <v>501</v>
      </c>
      <c r="AA61" s="5" t="s">
        <v>258</v>
      </c>
      <c r="AB61" s="5" t="s">
        <v>276</v>
      </c>
      <c r="AC61">
        <f t="shared" si="9"/>
        <v>0.88333333333333286</v>
      </c>
      <c r="AD61">
        <f t="shared" si="10"/>
        <v>13.0245283018868</v>
      </c>
      <c r="AE61">
        <f t="shared" si="11"/>
        <v>1.1343296313634736</v>
      </c>
      <c r="AF61">
        <f t="shared" si="12"/>
        <v>13.050462408836765</v>
      </c>
      <c r="AG61" s="9">
        <v>507</v>
      </c>
    </row>
    <row r="62" spans="1:33">
      <c r="A62" s="38">
        <v>0.37569444444444444</v>
      </c>
      <c r="B62" s="39">
        <v>0.41319444444444442</v>
      </c>
      <c r="C62" s="36" t="s">
        <v>101</v>
      </c>
      <c r="D62" s="40">
        <f>(B62-A62)*24</f>
        <v>0.89999999999999947</v>
      </c>
      <c r="E62" s="40">
        <f>$B$4/D62</f>
        <v>16.000000000000011</v>
      </c>
      <c r="F62" s="40">
        <f t="shared" si="0"/>
        <v>1.0759999999999996</v>
      </c>
      <c r="G62" s="40">
        <f>F62*$B$4</f>
        <v>15.494399999999995</v>
      </c>
      <c r="H62" s="41">
        <v>514</v>
      </c>
      <c r="J62" s="37">
        <v>0.60347222222222219</v>
      </c>
      <c r="K62" s="37">
        <v>0.64166666666666672</v>
      </c>
      <c r="L62" s="13" t="s">
        <v>96</v>
      </c>
      <c r="M62">
        <f t="shared" si="1"/>
        <v>0.91666666666666874</v>
      </c>
      <c r="N62">
        <f t="shared" si="2"/>
        <v>15.709090909090873</v>
      </c>
      <c r="O62">
        <f t="shared" si="3"/>
        <v>1.0738541487603306</v>
      </c>
      <c r="P62">
        <f t="shared" si="4"/>
        <v>15.463499742148761</v>
      </c>
      <c r="Q62" s="15">
        <v>511</v>
      </c>
      <c r="S62" s="16" t="s">
        <v>277</v>
      </c>
      <c r="T62" s="16" t="s">
        <v>271</v>
      </c>
      <c r="U62">
        <f t="shared" si="5"/>
        <v>0.95000000000000195</v>
      </c>
      <c r="V62">
        <f t="shared" si="6"/>
        <v>12.11052631578945</v>
      </c>
      <c r="W62">
        <f t="shared" si="7"/>
        <v>1.1879748767313032</v>
      </c>
      <c r="X62">
        <f t="shared" si="8"/>
        <v>13.667650956793644</v>
      </c>
      <c r="Y62" s="10">
        <v>508</v>
      </c>
      <c r="AA62" s="5" t="s">
        <v>261</v>
      </c>
      <c r="AB62" s="5" t="s">
        <v>278</v>
      </c>
      <c r="AC62">
        <f t="shared" si="9"/>
        <v>0.88333333333333286</v>
      </c>
      <c r="AD62">
        <f t="shared" si="10"/>
        <v>13.0245283018868</v>
      </c>
      <c r="AE62">
        <f t="shared" si="11"/>
        <v>1.1343296313634736</v>
      </c>
      <c r="AF62">
        <f t="shared" si="12"/>
        <v>13.050462408836765</v>
      </c>
      <c r="AG62" s="9">
        <v>505</v>
      </c>
    </row>
    <row r="63" spans="1:33">
      <c r="A63" s="43">
        <v>0.37708333333333333</v>
      </c>
      <c r="B63" s="43">
        <v>0.41388888888888886</v>
      </c>
      <c r="C63" s="44" t="s">
        <v>96</v>
      </c>
      <c r="D63" s="33">
        <f>24*(B63-A63)</f>
        <v>0.88333333333333286</v>
      </c>
      <c r="E63" s="33">
        <f>$K$4/D63</f>
        <v>16.301886792452841</v>
      </c>
      <c r="F63" s="33">
        <f t="shared" si="0"/>
        <v>1.0800253470986116</v>
      </c>
      <c r="G63" s="33">
        <f>F63*$K$4</f>
        <v>15.552364998220009</v>
      </c>
      <c r="H63" s="45">
        <v>507</v>
      </c>
      <c r="J63" s="37">
        <v>0.61111111111111116</v>
      </c>
      <c r="K63" s="37">
        <v>0.65069444444444446</v>
      </c>
      <c r="L63" s="13" t="s">
        <v>96</v>
      </c>
      <c r="M63">
        <f t="shared" si="1"/>
        <v>0.94999999999999929</v>
      </c>
      <c r="N63">
        <f t="shared" si="2"/>
        <v>15.157894736842117</v>
      </c>
      <c r="O63">
        <f t="shared" si="3"/>
        <v>1.0744531855955675</v>
      </c>
      <c r="P63">
        <f t="shared" si="4"/>
        <v>15.472125872576171</v>
      </c>
      <c r="Q63" s="15">
        <v>502</v>
      </c>
      <c r="S63" s="16" t="s">
        <v>279</v>
      </c>
      <c r="T63" s="16" t="s">
        <v>280</v>
      </c>
      <c r="U63">
        <f t="shared" si="5"/>
        <v>0.94999999999999929</v>
      </c>
      <c r="V63">
        <f t="shared" si="6"/>
        <v>12.110526315789484</v>
      </c>
      <c r="W63">
        <f t="shared" si="7"/>
        <v>1.1879748767313014</v>
      </c>
      <c r="X63">
        <f t="shared" si="8"/>
        <v>13.667650956793624</v>
      </c>
      <c r="Y63" s="10">
        <v>624</v>
      </c>
      <c r="AA63" s="5" t="s">
        <v>263</v>
      </c>
      <c r="AB63" s="5" t="s">
        <v>281</v>
      </c>
      <c r="AC63">
        <f t="shared" si="9"/>
        <v>0.88333333333333286</v>
      </c>
      <c r="AD63">
        <f t="shared" si="10"/>
        <v>13.0245283018868</v>
      </c>
      <c r="AE63">
        <f t="shared" si="11"/>
        <v>1.1343296313634736</v>
      </c>
      <c r="AF63">
        <f t="shared" si="12"/>
        <v>13.050462408836765</v>
      </c>
      <c r="AG63" s="9">
        <v>626</v>
      </c>
    </row>
    <row r="64" spans="1:33">
      <c r="A64" s="38">
        <v>0.38124999999999998</v>
      </c>
      <c r="B64" s="39">
        <v>0.41875000000000001</v>
      </c>
      <c r="C64" s="36" t="s">
        <v>101</v>
      </c>
      <c r="D64" s="40">
        <f>(B64-A64)*24</f>
        <v>0.9000000000000008</v>
      </c>
      <c r="E64" s="40">
        <f>$B$4/D64</f>
        <v>15.999999999999986</v>
      </c>
      <c r="F64" s="40">
        <f t="shared" si="0"/>
        <v>1.0759999999999996</v>
      </c>
      <c r="G64" s="40">
        <f>F64*$B$4</f>
        <v>15.494399999999995</v>
      </c>
      <c r="H64" s="41">
        <v>515</v>
      </c>
      <c r="J64" s="37">
        <v>0.61875000000000002</v>
      </c>
      <c r="K64" s="37">
        <v>0.65833333333333333</v>
      </c>
      <c r="L64" s="13" t="s">
        <v>96</v>
      </c>
      <c r="M64">
        <f t="shared" si="1"/>
        <v>0.94999999999999929</v>
      </c>
      <c r="N64">
        <f t="shared" si="2"/>
        <v>15.157894736842117</v>
      </c>
      <c r="O64">
        <f t="shared" si="3"/>
        <v>1.0744531855955675</v>
      </c>
      <c r="P64">
        <f t="shared" si="4"/>
        <v>15.472125872576171</v>
      </c>
      <c r="Q64" s="15">
        <v>514</v>
      </c>
      <c r="S64" s="16" t="s">
        <v>282</v>
      </c>
      <c r="T64" s="16" t="s">
        <v>283</v>
      </c>
      <c r="U64">
        <f t="shared" si="5"/>
        <v>0.94999999999999929</v>
      </c>
      <c r="V64">
        <f t="shared" si="6"/>
        <v>12.110526315789484</v>
      </c>
      <c r="W64">
        <f t="shared" si="7"/>
        <v>1.1879748767313014</v>
      </c>
      <c r="X64">
        <f t="shared" si="8"/>
        <v>13.667650956793624</v>
      </c>
      <c r="Y64" s="10">
        <v>510</v>
      </c>
      <c r="AA64" s="5" t="s">
        <v>284</v>
      </c>
      <c r="AB64" s="5" t="s">
        <v>285</v>
      </c>
      <c r="AC64">
        <f t="shared" si="9"/>
        <v>0.88333333333333286</v>
      </c>
      <c r="AD64">
        <f t="shared" si="10"/>
        <v>13.0245283018868</v>
      </c>
      <c r="AE64">
        <f t="shared" si="11"/>
        <v>1.1343296313634736</v>
      </c>
      <c r="AF64">
        <f t="shared" si="12"/>
        <v>13.050462408836765</v>
      </c>
      <c r="AG64" s="9">
        <v>509</v>
      </c>
    </row>
    <row r="65" spans="1:33">
      <c r="A65" s="43">
        <v>0.38194444444444442</v>
      </c>
      <c r="B65" s="43">
        <v>0.41875000000000001</v>
      </c>
      <c r="C65" s="44" t="s">
        <v>96</v>
      </c>
      <c r="D65" s="33">
        <f>24*(B65-A65)</f>
        <v>0.88333333333333419</v>
      </c>
      <c r="E65" s="33">
        <f>$K$4/D65</f>
        <v>16.301886792452816</v>
      </c>
      <c r="F65" s="33">
        <f t="shared" si="0"/>
        <v>1.0800253470986116</v>
      </c>
      <c r="G65" s="33">
        <f>F65*$K$4</f>
        <v>15.552364998220009</v>
      </c>
      <c r="H65" s="45">
        <v>508</v>
      </c>
      <c r="J65" s="37">
        <v>0.62430555555555556</v>
      </c>
      <c r="K65" s="37">
        <v>0.66527777777777775</v>
      </c>
      <c r="L65" s="13" t="s">
        <v>96</v>
      </c>
      <c r="M65">
        <f t="shared" si="1"/>
        <v>0.9833333333333325</v>
      </c>
      <c r="N65">
        <f t="shared" si="2"/>
        <v>14.644067796610182</v>
      </c>
      <c r="O65">
        <f t="shared" si="3"/>
        <v>1.0805113473139896</v>
      </c>
      <c r="P65">
        <f t="shared" si="4"/>
        <v>15.55936340132145</v>
      </c>
      <c r="Q65" s="15">
        <v>515</v>
      </c>
      <c r="S65" s="16" t="s">
        <v>286</v>
      </c>
      <c r="T65" s="16" t="s">
        <v>278</v>
      </c>
      <c r="U65">
        <f t="shared" si="5"/>
        <v>0.94999999999999929</v>
      </c>
      <c r="V65">
        <f t="shared" si="6"/>
        <v>12.110526315789484</v>
      </c>
      <c r="W65">
        <f t="shared" si="7"/>
        <v>1.1879748767313014</v>
      </c>
      <c r="X65">
        <f t="shared" si="8"/>
        <v>13.667650956793624</v>
      </c>
      <c r="Y65" s="10">
        <v>504</v>
      </c>
      <c r="AA65" s="5" t="s">
        <v>287</v>
      </c>
      <c r="AB65" s="5" t="s">
        <v>288</v>
      </c>
      <c r="AC65">
        <f t="shared" si="9"/>
        <v>0.88333333333333552</v>
      </c>
      <c r="AD65">
        <f t="shared" si="10"/>
        <v>13.024528301886761</v>
      </c>
      <c r="AE65">
        <f t="shared" si="11"/>
        <v>1.1343296313634763</v>
      </c>
      <c r="AF65">
        <f t="shared" si="12"/>
        <v>13.050462408836795</v>
      </c>
      <c r="AG65" s="9">
        <v>623</v>
      </c>
    </row>
    <row r="66" spans="1:33">
      <c r="A66" s="43">
        <v>0.38680555555555557</v>
      </c>
      <c r="B66" s="43">
        <v>0.42291666666666666</v>
      </c>
      <c r="C66" s="44" t="s">
        <v>96</v>
      </c>
      <c r="D66" s="33">
        <f>24*(B66-A66)</f>
        <v>0.86666666666666625</v>
      </c>
      <c r="E66" s="33">
        <f>$K$4/D66</f>
        <v>16.615384615384624</v>
      </c>
      <c r="F66" s="33">
        <f t="shared" si="0"/>
        <v>1.0861443786982248</v>
      </c>
      <c r="G66" s="33">
        <f>F66*$K$4</f>
        <v>15.640479053254436</v>
      </c>
      <c r="H66" s="45">
        <v>520</v>
      </c>
      <c r="J66" s="37">
        <v>0.62986111111111109</v>
      </c>
      <c r="K66" s="37">
        <v>0.67152777777777772</v>
      </c>
      <c r="L66" s="13" t="s">
        <v>96</v>
      </c>
      <c r="M66">
        <f t="shared" si="1"/>
        <v>0.99999999999999911</v>
      </c>
      <c r="N66">
        <f t="shared" si="2"/>
        <v>14.400000000000013</v>
      </c>
      <c r="O66">
        <f t="shared" si="3"/>
        <v>1.0852479999999995</v>
      </c>
      <c r="P66">
        <f t="shared" si="4"/>
        <v>15.627571199999993</v>
      </c>
      <c r="Q66" s="15">
        <v>521</v>
      </c>
      <c r="S66" s="16" t="s">
        <v>289</v>
      </c>
      <c r="T66" s="16" t="s">
        <v>290</v>
      </c>
      <c r="U66">
        <f t="shared" si="5"/>
        <v>0.94999999999999929</v>
      </c>
      <c r="V66">
        <f t="shared" si="6"/>
        <v>12.110526315789484</v>
      </c>
      <c r="W66">
        <f t="shared" si="7"/>
        <v>1.1879748767313014</v>
      </c>
      <c r="X66">
        <f t="shared" si="8"/>
        <v>13.667650956793624</v>
      </c>
      <c r="Y66" s="10">
        <v>512</v>
      </c>
      <c r="AA66" s="5" t="s">
        <v>291</v>
      </c>
      <c r="AB66" s="5" t="s">
        <v>292</v>
      </c>
      <c r="AC66">
        <f t="shared" si="9"/>
        <v>0.88333333333333286</v>
      </c>
      <c r="AD66">
        <f t="shared" si="10"/>
        <v>13.0245283018868</v>
      </c>
      <c r="AE66">
        <f t="shared" si="11"/>
        <v>1.1343296313634736</v>
      </c>
      <c r="AF66">
        <f t="shared" si="12"/>
        <v>13.050462408836765</v>
      </c>
      <c r="AG66" s="9">
        <v>511</v>
      </c>
    </row>
    <row r="67" spans="1:33">
      <c r="A67" s="38">
        <v>0.38750000000000001</v>
      </c>
      <c r="B67" s="39">
        <v>0.42430555555555555</v>
      </c>
      <c r="C67" s="36" t="s">
        <v>101</v>
      </c>
      <c r="D67" s="40">
        <f>(B67-A67)*24</f>
        <v>0.88333333333333286</v>
      </c>
      <c r="E67" s="40">
        <f>$B$4/D67</f>
        <v>16.301886792452841</v>
      </c>
      <c r="F67" s="40">
        <f t="shared" si="0"/>
        <v>1.0800253470986116</v>
      </c>
      <c r="G67" s="40">
        <f>F67*$B$4</f>
        <v>15.552364998220009</v>
      </c>
      <c r="H67" s="41">
        <v>503</v>
      </c>
      <c r="J67" s="37">
        <v>0.63541666666666663</v>
      </c>
      <c r="K67" s="37">
        <v>0.67708333333333337</v>
      </c>
      <c r="L67" s="13" t="s">
        <v>96</v>
      </c>
      <c r="M67">
        <f t="shared" si="1"/>
        <v>1.0000000000000018</v>
      </c>
      <c r="N67">
        <f t="shared" si="2"/>
        <v>14.399999999999975</v>
      </c>
      <c r="O67">
        <f t="shared" si="3"/>
        <v>1.0852480000000004</v>
      </c>
      <c r="P67">
        <f t="shared" si="4"/>
        <v>15.627571200000007</v>
      </c>
      <c r="Q67" s="15">
        <v>503</v>
      </c>
      <c r="S67" s="16" t="s">
        <v>293</v>
      </c>
      <c r="T67" s="16" t="s">
        <v>294</v>
      </c>
      <c r="U67">
        <f t="shared" si="5"/>
        <v>0.94999999999999929</v>
      </c>
      <c r="V67">
        <f t="shared" si="6"/>
        <v>12.110526315789484</v>
      </c>
      <c r="W67">
        <f t="shared" si="7"/>
        <v>1.1879748767313014</v>
      </c>
      <c r="X67">
        <f t="shared" si="8"/>
        <v>13.667650956793624</v>
      </c>
      <c r="Y67" s="10">
        <v>625</v>
      </c>
      <c r="AA67" s="5" t="s">
        <v>280</v>
      </c>
      <c r="AB67" s="5" t="s">
        <v>295</v>
      </c>
      <c r="AC67">
        <f t="shared" si="9"/>
        <v>0.88333333333333286</v>
      </c>
      <c r="AD67">
        <f t="shared" si="10"/>
        <v>13.0245283018868</v>
      </c>
      <c r="AE67">
        <f t="shared" si="11"/>
        <v>1.1343296313634736</v>
      </c>
      <c r="AF67">
        <f t="shared" si="12"/>
        <v>13.050462408836765</v>
      </c>
      <c r="AG67" s="9">
        <v>501</v>
      </c>
    </row>
    <row r="68" spans="1:33">
      <c r="A68" s="43">
        <v>0.3923611111111111</v>
      </c>
      <c r="B68" s="43">
        <v>0.42777777777777776</v>
      </c>
      <c r="C68" s="44" t="s">
        <v>96</v>
      </c>
      <c r="D68" s="33">
        <f>24*(B68-A68)</f>
        <v>0.84999999999999964</v>
      </c>
      <c r="E68" s="33">
        <f>$K$4/D68</f>
        <v>16.941176470588243</v>
      </c>
      <c r="F68" s="33">
        <f t="shared" si="0"/>
        <v>1.0945965397923878</v>
      </c>
      <c r="G68" s="33">
        <f>F68*$K$4</f>
        <v>15.762190173010385</v>
      </c>
      <c r="H68" s="45">
        <v>509</v>
      </c>
      <c r="J68" s="37">
        <v>0.64027777777777772</v>
      </c>
      <c r="K68" s="37">
        <v>0.68263888888888891</v>
      </c>
      <c r="L68" s="13" t="s">
        <v>96</v>
      </c>
      <c r="M68">
        <f t="shared" si="1"/>
        <v>1.0166666666666684</v>
      </c>
      <c r="N68">
        <f t="shared" si="2"/>
        <v>14.163934426229485</v>
      </c>
      <c r="O68">
        <f t="shared" si="3"/>
        <v>1.0909684493415752</v>
      </c>
      <c r="P68">
        <f t="shared" si="4"/>
        <v>15.709945670518684</v>
      </c>
      <c r="Q68" s="15">
        <v>522</v>
      </c>
      <c r="S68" s="16" t="s">
        <v>296</v>
      </c>
      <c r="T68" s="16" t="s">
        <v>297</v>
      </c>
      <c r="U68">
        <f t="shared" si="5"/>
        <v>0.95000000000000195</v>
      </c>
      <c r="V68">
        <f t="shared" si="6"/>
        <v>12.11052631578945</v>
      </c>
      <c r="W68">
        <f t="shared" si="7"/>
        <v>1.1879748767313032</v>
      </c>
      <c r="X68">
        <f t="shared" si="8"/>
        <v>13.667650956793644</v>
      </c>
      <c r="Y68" s="10">
        <v>502</v>
      </c>
      <c r="AA68" s="5" t="s">
        <v>276</v>
      </c>
      <c r="AB68" s="5" t="s">
        <v>298</v>
      </c>
      <c r="AC68">
        <f t="shared" si="9"/>
        <v>0.88333333333333286</v>
      </c>
      <c r="AD68">
        <f t="shared" si="10"/>
        <v>13.0245283018868</v>
      </c>
      <c r="AE68">
        <f t="shared" si="11"/>
        <v>1.1343296313634736</v>
      </c>
      <c r="AF68">
        <f t="shared" si="12"/>
        <v>13.050462408836765</v>
      </c>
      <c r="AG68" s="9">
        <v>508</v>
      </c>
    </row>
    <row r="69" spans="1:33">
      <c r="A69" s="38">
        <v>0.39583333333333331</v>
      </c>
      <c r="B69" s="39">
        <v>0.43263888888888891</v>
      </c>
      <c r="C69" s="36" t="s">
        <v>101</v>
      </c>
      <c r="D69" s="40">
        <f>(B69-A69)*24</f>
        <v>0.88333333333333419</v>
      </c>
      <c r="E69" s="40">
        <f>$B$4/D69</f>
        <v>16.301886792452816</v>
      </c>
      <c r="F69" s="40">
        <f t="shared" si="0"/>
        <v>1.0800253470986116</v>
      </c>
      <c r="G69" s="40">
        <f>F69*$B$4</f>
        <v>15.552364998220009</v>
      </c>
      <c r="H69" s="41">
        <v>505</v>
      </c>
      <c r="J69" s="37">
        <v>0.64513888888888893</v>
      </c>
      <c r="K69" s="37">
        <v>0.68819444444444444</v>
      </c>
      <c r="L69" s="13" t="s">
        <v>96</v>
      </c>
      <c r="M69">
        <f t="shared" si="1"/>
        <v>1.0333333333333323</v>
      </c>
      <c r="N69">
        <f t="shared" si="2"/>
        <v>13.935483870967756</v>
      </c>
      <c r="O69">
        <f t="shared" si="3"/>
        <v>1.0975708636836625</v>
      </c>
      <c r="P69">
        <f t="shared" si="4"/>
        <v>15.805020437044741</v>
      </c>
      <c r="Q69" s="15">
        <v>505</v>
      </c>
      <c r="S69" s="16" t="s">
        <v>299</v>
      </c>
      <c r="T69" s="16" t="s">
        <v>300</v>
      </c>
      <c r="U69">
        <f t="shared" si="5"/>
        <v>0.94999999999999929</v>
      </c>
      <c r="V69">
        <f t="shared" si="6"/>
        <v>12.110526315789484</v>
      </c>
      <c r="W69">
        <f t="shared" si="7"/>
        <v>1.1879748767313014</v>
      </c>
      <c r="X69">
        <f t="shared" si="8"/>
        <v>13.667650956793624</v>
      </c>
      <c r="Y69" s="10">
        <v>503</v>
      </c>
      <c r="AA69" s="5" t="s">
        <v>278</v>
      </c>
      <c r="AB69" s="5" t="s">
        <v>301</v>
      </c>
      <c r="AC69">
        <f t="shared" si="9"/>
        <v>0.88333333333333286</v>
      </c>
      <c r="AD69">
        <f t="shared" si="10"/>
        <v>13.0245283018868</v>
      </c>
      <c r="AE69">
        <f t="shared" si="11"/>
        <v>1.1343296313634736</v>
      </c>
      <c r="AF69">
        <f t="shared" si="12"/>
        <v>13.050462408836765</v>
      </c>
      <c r="AG69" s="9">
        <v>624</v>
      </c>
    </row>
    <row r="70" spans="1:33">
      <c r="A70" s="43">
        <v>0.3972222222222222</v>
      </c>
      <c r="B70" s="43">
        <v>0.43194444444444446</v>
      </c>
      <c r="C70" s="44" t="s">
        <v>96</v>
      </c>
      <c r="D70" s="33">
        <f>24*(B70-A70)</f>
        <v>0.83333333333333437</v>
      </c>
      <c r="E70" s="33">
        <f>$K$4/D70</f>
        <v>17.27999999999998</v>
      </c>
      <c r="F70" s="33">
        <f t="shared" si="0"/>
        <v>1.105649919999999</v>
      </c>
      <c r="G70" s="33">
        <f>F70*$K$4</f>
        <v>15.921358847999985</v>
      </c>
      <c r="H70" s="45">
        <v>510</v>
      </c>
      <c r="J70" s="37">
        <v>0.65069444444444446</v>
      </c>
      <c r="K70" s="37">
        <v>0.69374999999999998</v>
      </c>
      <c r="L70" s="13" t="s">
        <v>96</v>
      </c>
      <c r="M70">
        <f t="shared" si="1"/>
        <v>1.0333333333333323</v>
      </c>
      <c r="N70">
        <f t="shared" si="2"/>
        <v>13.935483870967756</v>
      </c>
      <c r="O70">
        <f t="shared" si="3"/>
        <v>1.0975708636836625</v>
      </c>
      <c r="P70">
        <f t="shared" si="4"/>
        <v>15.805020437044741</v>
      </c>
      <c r="Q70" s="15">
        <v>517</v>
      </c>
      <c r="S70" s="16" t="s">
        <v>302</v>
      </c>
      <c r="T70" s="16" t="s">
        <v>295</v>
      </c>
      <c r="U70">
        <f t="shared" si="5"/>
        <v>0.94999999999999929</v>
      </c>
      <c r="V70">
        <f t="shared" si="6"/>
        <v>12.110526315789484</v>
      </c>
      <c r="W70">
        <f t="shared" si="7"/>
        <v>1.1879748767313014</v>
      </c>
      <c r="X70">
        <f t="shared" si="8"/>
        <v>13.667650956793624</v>
      </c>
      <c r="Y70" s="10">
        <v>513</v>
      </c>
      <c r="AA70" s="5" t="s">
        <v>290</v>
      </c>
      <c r="AB70" s="5" t="s">
        <v>303</v>
      </c>
      <c r="AC70">
        <f t="shared" si="9"/>
        <v>0.88333333333333286</v>
      </c>
      <c r="AD70">
        <f t="shared" si="10"/>
        <v>13.0245283018868</v>
      </c>
      <c r="AE70">
        <f t="shared" si="11"/>
        <v>1.1343296313634736</v>
      </c>
      <c r="AF70">
        <f t="shared" si="12"/>
        <v>13.050462408836765</v>
      </c>
      <c r="AG70" s="9">
        <v>510</v>
      </c>
    </row>
    <row r="71" spans="1:33">
      <c r="A71" s="43">
        <v>0.40208333333333335</v>
      </c>
      <c r="B71" s="43">
        <v>0.43680555555555556</v>
      </c>
      <c r="C71" s="44" t="s">
        <v>96</v>
      </c>
      <c r="D71" s="33">
        <f>24*(B71-A71)</f>
        <v>0.83333333333333304</v>
      </c>
      <c r="E71" s="33">
        <f>$K$4/D71</f>
        <v>17.280000000000008</v>
      </c>
      <c r="F71" s="33">
        <f t="shared" ref="F71:F134" si="13">0.01005*E71^2-0.3113*E71+3.484</f>
        <v>1.1056499200000003</v>
      </c>
      <c r="G71" s="33">
        <f>F71*$K$4</f>
        <v>15.921358848000004</v>
      </c>
      <c r="H71" s="45">
        <v>501</v>
      </c>
      <c r="J71" s="37">
        <v>0.65625</v>
      </c>
      <c r="K71" s="37">
        <v>0.69930555555555551</v>
      </c>
      <c r="L71" s="13" t="s">
        <v>96</v>
      </c>
      <c r="M71">
        <f t="shared" ref="M71:M117" si="14">24*(K71-J71)</f>
        <v>1.0333333333333323</v>
      </c>
      <c r="N71">
        <f t="shared" ref="N71:N121" si="15">$K$4/M71</f>
        <v>13.935483870967756</v>
      </c>
      <c r="O71">
        <f t="shared" ref="O71:O121" si="16">0.01005*N71^2-0.3113*N71+3.484</f>
        <v>1.0975708636836625</v>
      </c>
      <c r="P71">
        <f t="shared" ref="P71:P121" si="17">O71*$K$4</f>
        <v>15.805020437044741</v>
      </c>
      <c r="Q71" s="15">
        <v>523</v>
      </c>
      <c r="S71" s="16" t="s">
        <v>304</v>
      </c>
      <c r="T71" s="16" t="s">
        <v>305</v>
      </c>
      <c r="U71">
        <f t="shared" ref="U71:U133" si="18">(T71-S71)*24</f>
        <v>0.94999999999999929</v>
      </c>
      <c r="V71">
        <f t="shared" ref="V71:V134" si="19">$T$4/U71</f>
        <v>12.110526315789484</v>
      </c>
      <c r="W71">
        <f t="shared" ref="W71:W134" si="20">0.01005*V71^2-0.3113*V71+3.484</f>
        <v>1.1879748767313014</v>
      </c>
      <c r="X71">
        <f t="shared" ref="X71:X134" si="21">W71*$T$4</f>
        <v>13.667650956793624</v>
      </c>
      <c r="Y71" s="10">
        <v>621</v>
      </c>
      <c r="AA71" s="5" t="s">
        <v>294</v>
      </c>
      <c r="AB71" s="5" t="s">
        <v>306</v>
      </c>
      <c r="AC71">
        <f t="shared" ref="AC71:AC131" si="22">(AB71-AA71)*24</f>
        <v>0.88333333333333552</v>
      </c>
      <c r="AD71">
        <f t="shared" ref="AD71:AD134" si="23">$AB$4/AC71</f>
        <v>13.024528301886761</v>
      </c>
      <c r="AE71">
        <f t="shared" ref="AE71:AE134" si="24">0.01005*AD71^2-0.3113*AD71+3.484</f>
        <v>1.1343296313634763</v>
      </c>
      <c r="AF71">
        <f t="shared" ref="AF71:AF134" si="25">$AB$4*AE71</f>
        <v>13.050462408836795</v>
      </c>
      <c r="AG71" s="9">
        <v>504</v>
      </c>
    </row>
    <row r="72" spans="1:33">
      <c r="A72" s="38">
        <v>0.40416666666666667</v>
      </c>
      <c r="B72" s="39">
        <v>0.44097222222222221</v>
      </c>
      <c r="C72" s="36" t="s">
        <v>101</v>
      </c>
      <c r="D72" s="40">
        <f>(B72-A72)*24</f>
        <v>0.88333333333333286</v>
      </c>
      <c r="E72" s="40">
        <f>$B$4/D72</f>
        <v>16.301886792452841</v>
      </c>
      <c r="F72" s="40">
        <f t="shared" si="13"/>
        <v>1.0800253470986116</v>
      </c>
      <c r="G72" s="40">
        <f>F72*$B$4</f>
        <v>15.552364998220009</v>
      </c>
      <c r="H72" s="41">
        <v>517</v>
      </c>
      <c r="J72" s="37">
        <v>0.66111111111111109</v>
      </c>
      <c r="K72" s="37">
        <v>0.70486111111111116</v>
      </c>
      <c r="L72" s="13" t="s">
        <v>96</v>
      </c>
      <c r="M72">
        <f t="shared" si="14"/>
        <v>1.0500000000000016</v>
      </c>
      <c r="N72">
        <f t="shared" si="15"/>
        <v>13.714285714285694</v>
      </c>
      <c r="O72">
        <f t="shared" si="16"/>
        <v>1.1049632653061234</v>
      </c>
      <c r="P72">
        <f t="shared" si="17"/>
        <v>15.911471020408177</v>
      </c>
      <c r="Q72" s="15">
        <v>504</v>
      </c>
      <c r="S72" s="16" t="s">
        <v>307</v>
      </c>
      <c r="T72" s="16" t="s">
        <v>301</v>
      </c>
      <c r="U72">
        <f t="shared" si="18"/>
        <v>0.94999999999999929</v>
      </c>
      <c r="V72">
        <f t="shared" si="19"/>
        <v>12.110526315789484</v>
      </c>
      <c r="W72">
        <f t="shared" si="20"/>
        <v>1.1879748767313014</v>
      </c>
      <c r="X72">
        <f t="shared" si="21"/>
        <v>13.667650956793624</v>
      </c>
      <c r="Y72" s="10">
        <v>622</v>
      </c>
      <c r="AA72" s="5" t="s">
        <v>288</v>
      </c>
      <c r="AB72" s="5" t="s">
        <v>308</v>
      </c>
      <c r="AC72">
        <f t="shared" si="22"/>
        <v>0.88333333333333286</v>
      </c>
      <c r="AD72">
        <f t="shared" si="23"/>
        <v>13.0245283018868</v>
      </c>
      <c r="AE72">
        <f t="shared" si="24"/>
        <v>1.1343296313634736</v>
      </c>
      <c r="AF72">
        <f t="shared" si="25"/>
        <v>13.050462408836765</v>
      </c>
      <c r="AG72" s="9">
        <v>512</v>
      </c>
    </row>
    <row r="73" spans="1:33">
      <c r="A73" s="43">
        <v>0.40694444444444444</v>
      </c>
      <c r="B73" s="43">
        <v>0.44166666666666665</v>
      </c>
      <c r="C73" s="44" t="s">
        <v>96</v>
      </c>
      <c r="D73" s="33">
        <f>24*(B73-A73)</f>
        <v>0.83333333333333304</v>
      </c>
      <c r="E73" s="33">
        <f>$K$4/D73</f>
        <v>17.280000000000008</v>
      </c>
      <c r="F73" s="33">
        <f t="shared" si="13"/>
        <v>1.1056499200000003</v>
      </c>
      <c r="G73" s="33">
        <f>F73*$K$4</f>
        <v>15.921358848000004</v>
      </c>
      <c r="H73" s="45">
        <v>511</v>
      </c>
      <c r="J73" s="37">
        <v>0.66666666666666663</v>
      </c>
      <c r="K73" s="37">
        <v>0.7104166666666667</v>
      </c>
      <c r="L73" s="13" t="s">
        <v>96</v>
      </c>
      <c r="M73">
        <f t="shared" si="14"/>
        <v>1.0500000000000016</v>
      </c>
      <c r="N73">
        <f t="shared" si="15"/>
        <v>13.714285714285694</v>
      </c>
      <c r="O73">
        <f t="shared" si="16"/>
        <v>1.1049632653061234</v>
      </c>
      <c r="P73">
        <f t="shared" si="17"/>
        <v>15.911471020408177</v>
      </c>
      <c r="Q73" s="15">
        <v>524</v>
      </c>
      <c r="S73" s="16" t="s">
        <v>309</v>
      </c>
      <c r="T73" s="16" t="s">
        <v>310</v>
      </c>
      <c r="U73">
        <f t="shared" si="18"/>
        <v>0.94999999999999929</v>
      </c>
      <c r="V73">
        <f t="shared" si="19"/>
        <v>12.110526315789484</v>
      </c>
      <c r="W73">
        <f t="shared" si="20"/>
        <v>1.1879748767313014</v>
      </c>
      <c r="X73">
        <f t="shared" si="21"/>
        <v>13.667650956793624</v>
      </c>
      <c r="Y73" s="10">
        <v>507</v>
      </c>
      <c r="AA73" s="5" t="s">
        <v>300</v>
      </c>
      <c r="AB73" s="5" t="s">
        <v>311</v>
      </c>
      <c r="AC73">
        <f t="shared" si="22"/>
        <v>0.88333333333333286</v>
      </c>
      <c r="AD73">
        <f t="shared" si="23"/>
        <v>13.0245283018868</v>
      </c>
      <c r="AE73">
        <f t="shared" si="24"/>
        <v>1.1343296313634736</v>
      </c>
      <c r="AF73">
        <f t="shared" si="25"/>
        <v>13.050462408836765</v>
      </c>
      <c r="AG73" s="9">
        <v>625</v>
      </c>
    </row>
    <row r="74" spans="1:33">
      <c r="A74" s="43">
        <v>0.41180555555555554</v>
      </c>
      <c r="B74" s="43">
        <v>0.4465277777777778</v>
      </c>
      <c r="C74" s="44" t="s">
        <v>96</v>
      </c>
      <c r="D74" s="33">
        <f>24*(B74-A74)</f>
        <v>0.83333333333333437</v>
      </c>
      <c r="E74" s="33">
        <f>$K$4/D74</f>
        <v>17.27999999999998</v>
      </c>
      <c r="F74" s="33">
        <f t="shared" si="13"/>
        <v>1.105649919999999</v>
      </c>
      <c r="G74" s="33">
        <f>F74*$K$4</f>
        <v>15.921358847999985</v>
      </c>
      <c r="H74" s="45">
        <v>512</v>
      </c>
      <c r="J74" s="37">
        <v>0.67222222222222228</v>
      </c>
      <c r="K74" s="37">
        <v>0.71527777777777779</v>
      </c>
      <c r="L74" s="13" t="s">
        <v>96</v>
      </c>
      <c r="M74">
        <f t="shared" si="14"/>
        <v>1.0333333333333323</v>
      </c>
      <c r="N74">
        <f t="shared" si="15"/>
        <v>13.935483870967756</v>
      </c>
      <c r="O74">
        <f t="shared" si="16"/>
        <v>1.0975708636836625</v>
      </c>
      <c r="P74">
        <f t="shared" si="17"/>
        <v>15.805020437044741</v>
      </c>
      <c r="Q74" s="15">
        <v>519</v>
      </c>
      <c r="S74" s="16" t="s">
        <v>312</v>
      </c>
      <c r="T74" s="16" t="s">
        <v>306</v>
      </c>
      <c r="U74">
        <f t="shared" si="18"/>
        <v>0.95000000000000195</v>
      </c>
      <c r="V74">
        <f t="shared" si="19"/>
        <v>12.11052631578945</v>
      </c>
      <c r="W74">
        <f t="shared" si="20"/>
        <v>1.1879748767313032</v>
      </c>
      <c r="X74">
        <f t="shared" si="21"/>
        <v>13.667650956793644</v>
      </c>
      <c r="Y74" s="10">
        <v>505</v>
      </c>
      <c r="AA74" s="5" t="s">
        <v>313</v>
      </c>
      <c r="AB74" s="5" t="s">
        <v>314</v>
      </c>
      <c r="AC74">
        <f t="shared" si="22"/>
        <v>0.88333333333333286</v>
      </c>
      <c r="AD74">
        <f t="shared" si="23"/>
        <v>13.0245283018868</v>
      </c>
      <c r="AE74">
        <f t="shared" si="24"/>
        <v>1.1343296313634736</v>
      </c>
      <c r="AF74">
        <f t="shared" si="25"/>
        <v>13.050462408836765</v>
      </c>
      <c r="AG74" s="9">
        <v>502</v>
      </c>
    </row>
    <row r="75" spans="1:33">
      <c r="A75" s="38">
        <v>0.41249999999999998</v>
      </c>
      <c r="B75" s="39">
        <v>0.44930555555555557</v>
      </c>
      <c r="C75" s="36" t="s">
        <v>101</v>
      </c>
      <c r="D75" s="40">
        <f>(B75-A75)*24</f>
        <v>0.88333333333333419</v>
      </c>
      <c r="E75" s="40">
        <f>$B$4/D75</f>
        <v>16.301886792452816</v>
      </c>
      <c r="F75" s="40">
        <f t="shared" si="13"/>
        <v>1.0800253470986116</v>
      </c>
      <c r="G75" s="40">
        <f>F75*$B$4</f>
        <v>15.552364998220009</v>
      </c>
      <c r="H75" s="41">
        <v>504</v>
      </c>
      <c r="J75" s="37">
        <v>0.67777777777777781</v>
      </c>
      <c r="K75" s="37">
        <v>0.72013888888888888</v>
      </c>
      <c r="L75" s="13" t="s">
        <v>96</v>
      </c>
      <c r="M75">
        <f t="shared" si="14"/>
        <v>1.0166666666666657</v>
      </c>
      <c r="N75">
        <f t="shared" si="15"/>
        <v>14.163934426229522</v>
      </c>
      <c r="O75">
        <f t="shared" si="16"/>
        <v>1.0909684493415739</v>
      </c>
      <c r="P75">
        <f t="shared" si="17"/>
        <v>15.709945670518664</v>
      </c>
      <c r="Q75" s="15">
        <v>525</v>
      </c>
      <c r="S75" s="16" t="s">
        <v>315</v>
      </c>
      <c r="T75" s="16" t="s">
        <v>316</v>
      </c>
      <c r="U75">
        <f t="shared" si="18"/>
        <v>0.94999999999999929</v>
      </c>
      <c r="V75">
        <f t="shared" si="19"/>
        <v>12.110526315789484</v>
      </c>
      <c r="W75">
        <f t="shared" si="20"/>
        <v>1.1879748767313014</v>
      </c>
      <c r="X75">
        <f t="shared" si="21"/>
        <v>13.667650956793624</v>
      </c>
      <c r="Y75" s="10">
        <v>626</v>
      </c>
      <c r="AA75" s="5" t="s">
        <v>317</v>
      </c>
      <c r="AB75" s="5" t="s">
        <v>318</v>
      </c>
      <c r="AC75">
        <f t="shared" si="22"/>
        <v>0.88333333333333286</v>
      </c>
      <c r="AD75">
        <f t="shared" si="23"/>
        <v>13.0245283018868</v>
      </c>
      <c r="AE75">
        <f t="shared" si="24"/>
        <v>1.1343296313634736</v>
      </c>
      <c r="AF75">
        <f t="shared" si="25"/>
        <v>13.050462408836765</v>
      </c>
      <c r="AG75" s="9">
        <v>514</v>
      </c>
    </row>
    <row r="76" spans="1:33">
      <c r="A76" s="43">
        <v>0.41666666666666669</v>
      </c>
      <c r="B76" s="43">
        <v>0.4513888888888889</v>
      </c>
      <c r="C76" s="44" t="s">
        <v>96</v>
      </c>
      <c r="D76" s="33">
        <f>24*(B76-A76)</f>
        <v>0.83333333333333304</v>
      </c>
      <c r="E76" s="33">
        <f>$K$4/D76</f>
        <v>17.280000000000008</v>
      </c>
      <c r="F76" s="33">
        <f t="shared" si="13"/>
        <v>1.1056499200000003</v>
      </c>
      <c r="G76" s="33">
        <f>F76*$K$4</f>
        <v>15.921358848000004</v>
      </c>
      <c r="H76" s="45">
        <v>502</v>
      </c>
      <c r="J76" s="37">
        <v>0.68333333333333335</v>
      </c>
      <c r="K76" s="37">
        <v>0.72499999999999998</v>
      </c>
      <c r="L76" s="13" t="s">
        <v>96</v>
      </c>
      <c r="M76">
        <f t="shared" si="14"/>
        <v>0.99999999999999911</v>
      </c>
      <c r="N76">
        <f t="shared" si="15"/>
        <v>14.400000000000013</v>
      </c>
      <c r="O76">
        <f t="shared" si="16"/>
        <v>1.0852479999999995</v>
      </c>
      <c r="P76">
        <f t="shared" si="17"/>
        <v>15.627571199999993</v>
      </c>
      <c r="Q76" s="15">
        <v>508</v>
      </c>
      <c r="S76" s="16" t="s">
        <v>319</v>
      </c>
      <c r="T76" s="16" t="s">
        <v>311</v>
      </c>
      <c r="U76">
        <f t="shared" si="18"/>
        <v>0.94999999999999929</v>
      </c>
      <c r="V76">
        <f t="shared" si="19"/>
        <v>12.110526315789484</v>
      </c>
      <c r="W76">
        <f t="shared" si="20"/>
        <v>1.1879748767313014</v>
      </c>
      <c r="X76">
        <f t="shared" si="21"/>
        <v>13.667650956793624</v>
      </c>
      <c r="Y76" s="10">
        <v>509</v>
      </c>
      <c r="AA76" s="5" t="s">
        <v>320</v>
      </c>
      <c r="AB76" s="5" t="s">
        <v>321</v>
      </c>
      <c r="AC76">
        <f t="shared" si="22"/>
        <v>0.88333333333333286</v>
      </c>
      <c r="AD76">
        <f t="shared" si="23"/>
        <v>13.0245283018868</v>
      </c>
      <c r="AE76">
        <f t="shared" si="24"/>
        <v>1.1343296313634736</v>
      </c>
      <c r="AF76">
        <f t="shared" si="25"/>
        <v>13.050462408836765</v>
      </c>
      <c r="AG76" s="9">
        <v>503</v>
      </c>
    </row>
    <row r="77" spans="1:33">
      <c r="A77" s="38">
        <v>0.42083333333333334</v>
      </c>
      <c r="B77" s="39">
        <v>0.45763888888888887</v>
      </c>
      <c r="C77" s="36" t="s">
        <v>101</v>
      </c>
      <c r="D77" s="40">
        <f>(B77-A77)*24</f>
        <v>0.88333333333333286</v>
      </c>
      <c r="E77" s="40">
        <f>$B$4/D77</f>
        <v>16.301886792452841</v>
      </c>
      <c r="F77" s="40">
        <f t="shared" si="13"/>
        <v>1.0800253470986116</v>
      </c>
      <c r="G77" s="40">
        <f>F77*$B$4</f>
        <v>15.552364998220009</v>
      </c>
      <c r="H77" s="41">
        <v>519</v>
      </c>
      <c r="J77" s="37">
        <v>0.68888888888888888</v>
      </c>
      <c r="K77" s="37">
        <v>0.73055555555555551</v>
      </c>
      <c r="L77" s="13" t="s">
        <v>96</v>
      </c>
      <c r="M77">
        <f t="shared" si="14"/>
        <v>0.99999999999999911</v>
      </c>
      <c r="N77">
        <f t="shared" si="15"/>
        <v>14.400000000000013</v>
      </c>
      <c r="O77">
        <f t="shared" si="16"/>
        <v>1.0852479999999995</v>
      </c>
      <c r="P77">
        <f t="shared" si="17"/>
        <v>15.627571199999993</v>
      </c>
      <c r="Q77" s="15">
        <v>520</v>
      </c>
      <c r="S77" s="16" t="s">
        <v>322</v>
      </c>
      <c r="T77" s="16" t="s">
        <v>314</v>
      </c>
      <c r="U77">
        <f t="shared" si="18"/>
        <v>0.94999999999999929</v>
      </c>
      <c r="V77">
        <f t="shared" si="19"/>
        <v>12.110526315789484</v>
      </c>
      <c r="W77">
        <f t="shared" si="20"/>
        <v>1.1879748767313014</v>
      </c>
      <c r="X77">
        <f t="shared" si="21"/>
        <v>13.667650956793624</v>
      </c>
      <c r="Y77" s="10">
        <v>623</v>
      </c>
      <c r="AA77" s="5" t="s">
        <v>323</v>
      </c>
      <c r="AB77" s="5" t="s">
        <v>324</v>
      </c>
      <c r="AC77">
        <f t="shared" si="22"/>
        <v>0.90000000000000213</v>
      </c>
      <c r="AD77">
        <f t="shared" si="23"/>
        <v>12.783333333333305</v>
      </c>
      <c r="AE77">
        <f t="shared" si="24"/>
        <v>1.1468551250000014</v>
      </c>
      <c r="AF77">
        <f t="shared" si="25"/>
        <v>13.194568213125017</v>
      </c>
      <c r="AG77" s="9">
        <v>513</v>
      </c>
    </row>
    <row r="78" spans="1:33">
      <c r="A78" s="43">
        <v>0.42222222222222222</v>
      </c>
      <c r="B78" s="43">
        <v>0.45694444444444443</v>
      </c>
      <c r="C78" s="44" t="s">
        <v>96</v>
      </c>
      <c r="D78" s="33">
        <f>24*(B78-A78)</f>
        <v>0.83333333333333304</v>
      </c>
      <c r="E78" s="33">
        <f>$K$4/D78</f>
        <v>17.280000000000008</v>
      </c>
      <c r="F78" s="33">
        <f t="shared" si="13"/>
        <v>1.1056499200000003</v>
      </c>
      <c r="G78" s="33">
        <f>F78*$K$4</f>
        <v>15.921358848000004</v>
      </c>
      <c r="H78" s="45">
        <v>514</v>
      </c>
      <c r="J78" s="37">
        <v>0.69444444444444442</v>
      </c>
      <c r="K78" s="37">
        <v>0.73611111111111116</v>
      </c>
      <c r="L78" s="13" t="s">
        <v>96</v>
      </c>
      <c r="M78">
        <f t="shared" si="14"/>
        <v>1.0000000000000018</v>
      </c>
      <c r="N78">
        <f t="shared" si="15"/>
        <v>14.399999999999975</v>
      </c>
      <c r="O78">
        <f t="shared" si="16"/>
        <v>1.0852480000000004</v>
      </c>
      <c r="P78">
        <f t="shared" si="17"/>
        <v>15.627571200000007</v>
      </c>
      <c r="Q78" s="15">
        <v>526</v>
      </c>
      <c r="S78" s="16" t="s">
        <v>325</v>
      </c>
      <c r="T78" s="16" t="s">
        <v>326</v>
      </c>
      <c r="U78">
        <f t="shared" si="18"/>
        <v>0.94999999999999929</v>
      </c>
      <c r="V78">
        <f t="shared" si="19"/>
        <v>12.110526315789484</v>
      </c>
      <c r="W78">
        <f t="shared" si="20"/>
        <v>1.1879748767313014</v>
      </c>
      <c r="X78">
        <f t="shared" si="21"/>
        <v>13.667650956793624</v>
      </c>
      <c r="Y78" s="10">
        <v>511</v>
      </c>
      <c r="AA78" s="5" t="s">
        <v>327</v>
      </c>
      <c r="AB78" s="5" t="s">
        <v>328</v>
      </c>
      <c r="AC78">
        <f t="shared" si="22"/>
        <v>0.89999999999999947</v>
      </c>
      <c r="AD78">
        <f t="shared" si="23"/>
        <v>12.783333333333342</v>
      </c>
      <c r="AE78">
        <f t="shared" si="24"/>
        <v>1.1468551249999992</v>
      </c>
      <c r="AF78">
        <f t="shared" si="25"/>
        <v>13.194568213124992</v>
      </c>
      <c r="AG78" s="9">
        <v>621</v>
      </c>
    </row>
    <row r="79" spans="1:33">
      <c r="A79" s="38">
        <v>0.42916666666666664</v>
      </c>
      <c r="B79" s="39">
        <v>0.46597222222222223</v>
      </c>
      <c r="C79" s="36" t="s">
        <v>101</v>
      </c>
      <c r="D79" s="40">
        <f>(B79-A79)*24</f>
        <v>0.88333333333333419</v>
      </c>
      <c r="E79" s="40">
        <f>$B$4/D79</f>
        <v>16.301886792452816</v>
      </c>
      <c r="F79" s="40">
        <f t="shared" si="13"/>
        <v>1.0800253470986116</v>
      </c>
      <c r="G79" s="40">
        <f>F79*$B$4</f>
        <v>15.552364998220009</v>
      </c>
      <c r="H79" s="41">
        <v>508</v>
      </c>
      <c r="J79" s="37">
        <v>0.7</v>
      </c>
      <c r="K79" s="37">
        <v>0.7416666666666667</v>
      </c>
      <c r="L79" s="13" t="s">
        <v>96</v>
      </c>
      <c r="M79">
        <f t="shared" si="14"/>
        <v>1.0000000000000018</v>
      </c>
      <c r="N79">
        <f t="shared" si="15"/>
        <v>14.399999999999975</v>
      </c>
      <c r="O79">
        <f t="shared" si="16"/>
        <v>1.0852480000000004</v>
      </c>
      <c r="P79">
        <f t="shared" si="17"/>
        <v>15.627571200000007</v>
      </c>
      <c r="Q79" s="15">
        <v>510</v>
      </c>
      <c r="S79" s="16" t="s">
        <v>329</v>
      </c>
      <c r="T79" s="16" t="s">
        <v>330</v>
      </c>
      <c r="U79">
        <f t="shared" si="18"/>
        <v>0.94999999999999929</v>
      </c>
      <c r="V79">
        <f t="shared" si="19"/>
        <v>12.110526315789484</v>
      </c>
      <c r="W79">
        <f t="shared" si="20"/>
        <v>1.1879748767313014</v>
      </c>
      <c r="X79">
        <f t="shared" si="21"/>
        <v>13.667650956793624</v>
      </c>
      <c r="Y79" s="10">
        <v>501</v>
      </c>
      <c r="AA79" s="5" t="s">
        <v>331</v>
      </c>
      <c r="AB79" s="5" t="s">
        <v>332</v>
      </c>
      <c r="AC79">
        <f t="shared" si="22"/>
        <v>0.89999999999999947</v>
      </c>
      <c r="AD79">
        <f t="shared" si="23"/>
        <v>12.783333333333342</v>
      </c>
      <c r="AE79">
        <f t="shared" si="24"/>
        <v>1.1468551249999992</v>
      </c>
      <c r="AF79">
        <f t="shared" si="25"/>
        <v>13.194568213124992</v>
      </c>
      <c r="AG79" s="9">
        <v>622</v>
      </c>
    </row>
    <row r="80" spans="1:33">
      <c r="A80" s="43">
        <v>0.42986111111111114</v>
      </c>
      <c r="B80" s="43">
        <v>0.46458333333333335</v>
      </c>
      <c r="C80" s="44" t="s">
        <v>96</v>
      </c>
      <c r="D80" s="33">
        <f>24*(B80-A80)</f>
        <v>0.83333333333333304</v>
      </c>
      <c r="E80" s="33">
        <f>$K$4/D80</f>
        <v>17.280000000000008</v>
      </c>
      <c r="F80" s="33">
        <f t="shared" si="13"/>
        <v>1.1056499200000003</v>
      </c>
      <c r="G80" s="33">
        <f>F80*$K$4</f>
        <v>15.921358848000004</v>
      </c>
      <c r="H80" s="45">
        <v>515</v>
      </c>
      <c r="J80" s="37">
        <v>0.7055555555555556</v>
      </c>
      <c r="K80" s="37">
        <v>0.74652777777777779</v>
      </c>
      <c r="L80" s="13" t="s">
        <v>96</v>
      </c>
      <c r="M80">
        <f t="shared" si="14"/>
        <v>0.9833333333333325</v>
      </c>
      <c r="N80">
        <f t="shared" si="15"/>
        <v>14.644067796610182</v>
      </c>
      <c r="O80">
        <f t="shared" si="16"/>
        <v>1.0805113473139896</v>
      </c>
      <c r="P80">
        <f t="shared" si="17"/>
        <v>15.55936340132145</v>
      </c>
      <c r="Q80" s="15">
        <v>527</v>
      </c>
      <c r="S80" s="16" t="s">
        <v>333</v>
      </c>
      <c r="T80" s="16" t="s">
        <v>334</v>
      </c>
      <c r="U80">
        <f t="shared" si="18"/>
        <v>0.96666666666666856</v>
      </c>
      <c r="V80">
        <f t="shared" si="19"/>
        <v>11.901724137931012</v>
      </c>
      <c r="W80">
        <f t="shared" si="20"/>
        <v>1.2025862022889431</v>
      </c>
      <c r="X80">
        <f t="shared" si="21"/>
        <v>13.83575425733429</v>
      </c>
      <c r="Y80" s="10">
        <v>508</v>
      </c>
      <c r="AA80" s="5" t="s">
        <v>335</v>
      </c>
      <c r="AB80" s="5" t="s">
        <v>336</v>
      </c>
      <c r="AC80">
        <f t="shared" si="22"/>
        <v>0.89999999999999947</v>
      </c>
      <c r="AD80">
        <f t="shared" si="23"/>
        <v>12.783333333333342</v>
      </c>
      <c r="AE80">
        <f t="shared" si="24"/>
        <v>1.1468551249999992</v>
      </c>
      <c r="AF80">
        <f t="shared" si="25"/>
        <v>13.194568213124992</v>
      </c>
      <c r="AG80" s="9">
        <v>507</v>
      </c>
    </row>
    <row r="81" spans="1:33">
      <c r="A81" s="38">
        <v>0.4375</v>
      </c>
      <c r="B81" s="39">
        <v>0.47569444444444442</v>
      </c>
      <c r="C81" s="36" t="s">
        <v>101</v>
      </c>
      <c r="D81" s="40">
        <f>(B81-A81)*24</f>
        <v>0.91666666666666607</v>
      </c>
      <c r="E81" s="40">
        <f>$B$4/D81</f>
        <v>15.70909090909092</v>
      </c>
      <c r="F81" s="40">
        <f t="shared" si="13"/>
        <v>1.0738541487603301</v>
      </c>
      <c r="G81" s="40">
        <f>F81*$B$4</f>
        <v>15.463499742148754</v>
      </c>
      <c r="H81" s="41">
        <v>520</v>
      </c>
      <c r="J81" s="37">
        <v>0.7104166666666667</v>
      </c>
      <c r="K81" s="37">
        <v>0.75138888888888888</v>
      </c>
      <c r="L81" s="13" t="s">
        <v>96</v>
      </c>
      <c r="M81">
        <f t="shared" si="14"/>
        <v>0.9833333333333325</v>
      </c>
      <c r="N81">
        <f t="shared" si="15"/>
        <v>14.644067796610182</v>
      </c>
      <c r="O81">
        <f t="shared" si="16"/>
        <v>1.0805113473139896</v>
      </c>
      <c r="P81">
        <f t="shared" si="17"/>
        <v>15.55936340132145</v>
      </c>
      <c r="Q81" s="15">
        <v>511</v>
      </c>
      <c r="S81" s="16" t="s">
        <v>337</v>
      </c>
      <c r="T81" s="16" t="s">
        <v>338</v>
      </c>
      <c r="U81">
        <f t="shared" si="18"/>
        <v>0.9666666666666659</v>
      </c>
      <c r="V81">
        <f t="shared" si="19"/>
        <v>11.901724137931044</v>
      </c>
      <c r="W81">
        <f t="shared" si="20"/>
        <v>1.2025862022889413</v>
      </c>
      <c r="X81">
        <f t="shared" si="21"/>
        <v>13.835754257334271</v>
      </c>
      <c r="Y81" s="10">
        <v>624</v>
      </c>
      <c r="AA81" s="5" t="s">
        <v>339</v>
      </c>
      <c r="AB81" s="5" t="s">
        <v>340</v>
      </c>
      <c r="AC81">
        <f t="shared" si="22"/>
        <v>0.89999999999999947</v>
      </c>
      <c r="AD81">
        <f t="shared" si="23"/>
        <v>12.783333333333342</v>
      </c>
      <c r="AE81">
        <f t="shared" si="24"/>
        <v>1.1468551249999992</v>
      </c>
      <c r="AF81">
        <f t="shared" si="25"/>
        <v>13.194568213124992</v>
      </c>
      <c r="AG81" s="9">
        <v>505</v>
      </c>
    </row>
    <row r="82" spans="1:33">
      <c r="A82" s="43">
        <v>0.43819444444444444</v>
      </c>
      <c r="B82" s="43">
        <v>0.47291666666666665</v>
      </c>
      <c r="C82" s="44" t="s">
        <v>96</v>
      </c>
      <c r="D82" s="33">
        <f>24*(B82-A82)</f>
        <v>0.83333333333333304</v>
      </c>
      <c r="E82" s="33">
        <f>$K$4/D82</f>
        <v>17.280000000000008</v>
      </c>
      <c r="F82" s="33">
        <f t="shared" si="13"/>
        <v>1.1056499200000003</v>
      </c>
      <c r="G82" s="33">
        <f>F82*$K$4</f>
        <v>15.921358848000004</v>
      </c>
      <c r="H82" s="45">
        <v>503</v>
      </c>
      <c r="J82" s="37">
        <v>0.71597222222222223</v>
      </c>
      <c r="K82" s="37">
        <v>0.75694444444444442</v>
      </c>
      <c r="L82" s="13" t="s">
        <v>96</v>
      </c>
      <c r="M82">
        <f t="shared" si="14"/>
        <v>0.9833333333333325</v>
      </c>
      <c r="N82">
        <f t="shared" si="15"/>
        <v>14.644067796610182</v>
      </c>
      <c r="O82">
        <f t="shared" si="16"/>
        <v>1.0805113473139896</v>
      </c>
      <c r="P82">
        <f t="shared" si="17"/>
        <v>15.55936340132145</v>
      </c>
      <c r="Q82" s="15">
        <v>528</v>
      </c>
      <c r="S82" s="16" t="s">
        <v>331</v>
      </c>
      <c r="T82" s="16" t="s">
        <v>341</v>
      </c>
      <c r="U82">
        <f t="shared" si="18"/>
        <v>0.9833333333333325</v>
      </c>
      <c r="V82">
        <f t="shared" si="19"/>
        <v>11.70000000000001</v>
      </c>
      <c r="W82">
        <f t="shared" si="20"/>
        <v>1.2175344999999989</v>
      </c>
      <c r="X82">
        <f t="shared" si="21"/>
        <v>14.007734422499988</v>
      </c>
      <c r="Y82" s="10">
        <v>510</v>
      </c>
      <c r="AA82" s="5" t="s">
        <v>342</v>
      </c>
      <c r="AB82" s="5" t="s">
        <v>343</v>
      </c>
      <c r="AC82">
        <f t="shared" si="22"/>
        <v>0.89999999999999947</v>
      </c>
      <c r="AD82">
        <f t="shared" si="23"/>
        <v>12.783333333333342</v>
      </c>
      <c r="AE82">
        <f t="shared" si="24"/>
        <v>1.1468551249999992</v>
      </c>
      <c r="AF82">
        <f t="shared" si="25"/>
        <v>13.194568213124992</v>
      </c>
      <c r="AG82" s="9">
        <v>626</v>
      </c>
    </row>
    <row r="83" spans="1:33">
      <c r="A83" s="38">
        <v>0.44583333333333336</v>
      </c>
      <c r="B83" s="39">
        <v>0.48402777777777778</v>
      </c>
      <c r="C83" s="36" t="s">
        <v>101</v>
      </c>
      <c r="D83" s="40">
        <f>(B83-A83)*24</f>
        <v>0.91666666666666607</v>
      </c>
      <c r="E83" s="40">
        <f>$B$4/D83</f>
        <v>15.70909090909092</v>
      </c>
      <c r="F83" s="40">
        <f t="shared" si="13"/>
        <v>1.0738541487603301</v>
      </c>
      <c r="G83" s="40">
        <f>F83*$B$4</f>
        <v>15.463499742148754</v>
      </c>
      <c r="H83" s="41">
        <v>510</v>
      </c>
      <c r="J83" s="37">
        <v>0.72083333333333333</v>
      </c>
      <c r="K83" s="37">
        <v>0.76180555555555551</v>
      </c>
      <c r="L83" s="13" t="s">
        <v>96</v>
      </c>
      <c r="M83">
        <f t="shared" si="14"/>
        <v>0.9833333333333325</v>
      </c>
      <c r="N83">
        <f t="shared" si="15"/>
        <v>14.644067796610182</v>
      </c>
      <c r="O83">
        <f t="shared" si="16"/>
        <v>1.0805113473139896</v>
      </c>
      <c r="P83">
        <f t="shared" si="17"/>
        <v>15.55936340132145</v>
      </c>
      <c r="Q83" s="15">
        <v>502</v>
      </c>
      <c r="S83" s="16" t="s">
        <v>335</v>
      </c>
      <c r="T83" s="16" t="s">
        <v>344</v>
      </c>
      <c r="U83">
        <f t="shared" si="18"/>
        <v>0.99999999999999911</v>
      </c>
      <c r="V83">
        <f t="shared" si="19"/>
        <v>11.505000000000011</v>
      </c>
      <c r="W83">
        <f t="shared" si="20"/>
        <v>1.2327620012499989</v>
      </c>
      <c r="X83">
        <f t="shared" si="21"/>
        <v>14.182926824381239</v>
      </c>
      <c r="Y83" s="10">
        <v>504</v>
      </c>
      <c r="AA83" s="5" t="s">
        <v>345</v>
      </c>
      <c r="AB83" s="5" t="s">
        <v>346</v>
      </c>
      <c r="AC83">
        <f t="shared" si="22"/>
        <v>0.90000000000000213</v>
      </c>
      <c r="AD83">
        <f t="shared" si="23"/>
        <v>12.783333333333305</v>
      </c>
      <c r="AE83">
        <f t="shared" si="24"/>
        <v>1.1468551250000014</v>
      </c>
      <c r="AF83">
        <f t="shared" si="25"/>
        <v>13.194568213125017</v>
      </c>
      <c r="AG83" s="9">
        <v>509</v>
      </c>
    </row>
    <row r="84" spans="1:33">
      <c r="A84" s="43">
        <v>0.44583333333333336</v>
      </c>
      <c r="B84" s="43">
        <v>0.48125000000000001</v>
      </c>
      <c r="C84" s="44" t="s">
        <v>96</v>
      </c>
      <c r="D84" s="33">
        <f>24*(B84-A84)</f>
        <v>0.84999999999999964</v>
      </c>
      <c r="E84" s="33">
        <f>$K$4/D84</f>
        <v>16.941176470588243</v>
      </c>
      <c r="F84" s="33">
        <f t="shared" si="13"/>
        <v>1.0945965397923878</v>
      </c>
      <c r="G84" s="33">
        <f>F84*$K$4</f>
        <v>15.762190173010385</v>
      </c>
      <c r="H84" s="45">
        <v>505</v>
      </c>
      <c r="J84" s="37">
        <v>0.72638888888888886</v>
      </c>
      <c r="K84" s="37">
        <v>0.76736111111111116</v>
      </c>
      <c r="L84" s="13" t="s">
        <v>96</v>
      </c>
      <c r="M84">
        <f t="shared" si="14"/>
        <v>0.98333333333333517</v>
      </c>
      <c r="N84">
        <f t="shared" si="15"/>
        <v>14.644067796610143</v>
      </c>
      <c r="O84">
        <f t="shared" si="16"/>
        <v>1.0805113473139905</v>
      </c>
      <c r="P84">
        <f t="shared" si="17"/>
        <v>15.559363401321463</v>
      </c>
      <c r="Q84" s="15">
        <v>514</v>
      </c>
      <c r="S84" s="16" t="s">
        <v>347</v>
      </c>
      <c r="T84" s="16" t="s">
        <v>348</v>
      </c>
      <c r="U84">
        <f t="shared" si="18"/>
        <v>1.0166666666666657</v>
      </c>
      <c r="V84">
        <f t="shared" si="19"/>
        <v>11.316393442622962</v>
      </c>
      <c r="W84">
        <f t="shared" si="20"/>
        <v>1.2482173648212838</v>
      </c>
      <c r="X84">
        <f t="shared" si="21"/>
        <v>14.36074078226887</v>
      </c>
      <c r="Y84" s="10">
        <v>512</v>
      </c>
      <c r="AA84" s="5" t="s">
        <v>349</v>
      </c>
      <c r="AB84" s="5" t="s">
        <v>350</v>
      </c>
      <c r="AC84">
        <f t="shared" si="22"/>
        <v>0.89999999999999947</v>
      </c>
      <c r="AD84">
        <f t="shared" si="23"/>
        <v>12.783333333333342</v>
      </c>
      <c r="AE84">
        <f t="shared" si="24"/>
        <v>1.1468551249999992</v>
      </c>
      <c r="AF84">
        <f t="shared" si="25"/>
        <v>13.194568213124992</v>
      </c>
      <c r="AG84" s="9">
        <v>623</v>
      </c>
    </row>
    <row r="85" spans="1:33">
      <c r="A85" s="38">
        <v>0.45416666666666666</v>
      </c>
      <c r="B85" s="39">
        <v>0.49236111111111114</v>
      </c>
      <c r="C85" s="36" t="s">
        <v>101</v>
      </c>
      <c r="D85" s="40">
        <f>(B85-A85)*24</f>
        <v>0.91666666666666741</v>
      </c>
      <c r="E85" s="40">
        <f>$B$4/D85</f>
        <v>15.709090909090897</v>
      </c>
      <c r="F85" s="40">
        <f t="shared" si="13"/>
        <v>1.0738541487603297</v>
      </c>
      <c r="G85" s="40">
        <f>F85*$B$4</f>
        <v>15.463499742148748</v>
      </c>
      <c r="H85" s="41">
        <v>511</v>
      </c>
      <c r="J85" s="37">
        <v>0.7319444444444444</v>
      </c>
      <c r="K85" s="37">
        <v>0.7729166666666667</v>
      </c>
      <c r="L85" s="13" t="s">
        <v>96</v>
      </c>
      <c r="M85">
        <f t="shared" si="14"/>
        <v>0.98333333333333517</v>
      </c>
      <c r="N85">
        <f t="shared" si="15"/>
        <v>14.644067796610143</v>
      </c>
      <c r="O85">
        <f t="shared" si="16"/>
        <v>1.0805113473139905</v>
      </c>
      <c r="P85">
        <f t="shared" si="17"/>
        <v>15.559363401321463</v>
      </c>
      <c r="Q85" s="15">
        <v>515</v>
      </c>
      <c r="S85" s="16" t="s">
        <v>351</v>
      </c>
      <c r="T85" s="16" t="s">
        <v>352</v>
      </c>
      <c r="U85">
        <f t="shared" si="18"/>
        <v>1.0166666666666684</v>
      </c>
      <c r="V85">
        <f t="shared" si="19"/>
        <v>11.316393442622932</v>
      </c>
      <c r="W85">
        <f t="shared" si="20"/>
        <v>1.248217364821286</v>
      </c>
      <c r="X85">
        <f t="shared" si="21"/>
        <v>14.360740782268897</v>
      </c>
      <c r="Y85" s="10">
        <v>625</v>
      </c>
      <c r="AA85" s="5" t="s">
        <v>353</v>
      </c>
      <c r="AB85" s="5" t="s">
        <v>354</v>
      </c>
      <c r="AC85">
        <f t="shared" si="22"/>
        <v>0.89999999999999947</v>
      </c>
      <c r="AD85">
        <f t="shared" si="23"/>
        <v>12.783333333333342</v>
      </c>
      <c r="AE85">
        <f t="shared" si="24"/>
        <v>1.1468551249999992</v>
      </c>
      <c r="AF85">
        <f t="shared" si="25"/>
        <v>13.194568213124992</v>
      </c>
      <c r="AG85" s="9">
        <v>511</v>
      </c>
    </row>
    <row r="86" spans="1:33">
      <c r="A86" s="43">
        <v>0.45416666666666666</v>
      </c>
      <c r="B86" s="43">
        <v>0.48958333333333331</v>
      </c>
      <c r="C86" s="44" t="s">
        <v>96</v>
      </c>
      <c r="D86" s="33">
        <f>24*(B86-A86)</f>
        <v>0.84999999999999964</v>
      </c>
      <c r="E86" s="33">
        <f>$K$4/D86</f>
        <v>16.941176470588243</v>
      </c>
      <c r="F86" s="33">
        <f t="shared" si="13"/>
        <v>1.0945965397923878</v>
      </c>
      <c r="G86" s="33">
        <f>F86*$K$4</f>
        <v>15.762190173010385</v>
      </c>
      <c r="H86" s="45">
        <v>517</v>
      </c>
      <c r="J86" s="37">
        <v>0.73819444444444449</v>
      </c>
      <c r="K86" s="37">
        <v>0.77708333333333335</v>
      </c>
      <c r="L86" s="13" t="s">
        <v>96</v>
      </c>
      <c r="M86">
        <f t="shared" si="14"/>
        <v>0.93333333333333268</v>
      </c>
      <c r="N86">
        <f t="shared" si="15"/>
        <v>15.428571428571439</v>
      </c>
      <c r="O86">
        <f t="shared" si="16"/>
        <v>1.0733959183673467</v>
      </c>
      <c r="P86">
        <f t="shared" si="17"/>
        <v>15.456901224489792</v>
      </c>
      <c r="Q86" s="15">
        <v>521</v>
      </c>
      <c r="S86" s="16" t="s">
        <v>355</v>
      </c>
      <c r="T86" s="16" t="s">
        <v>356</v>
      </c>
      <c r="U86">
        <f t="shared" si="18"/>
        <v>1.0166666666666684</v>
      </c>
      <c r="V86">
        <f t="shared" si="19"/>
        <v>11.316393442622932</v>
      </c>
      <c r="W86">
        <f t="shared" si="20"/>
        <v>1.248217364821286</v>
      </c>
      <c r="X86">
        <f t="shared" si="21"/>
        <v>14.360740782268897</v>
      </c>
      <c r="Y86" s="10">
        <v>502</v>
      </c>
      <c r="AA86" s="5" t="s">
        <v>357</v>
      </c>
      <c r="AB86" s="5" t="s">
        <v>358</v>
      </c>
      <c r="AC86">
        <f t="shared" si="22"/>
        <v>0.89999999999999947</v>
      </c>
      <c r="AD86">
        <f t="shared" si="23"/>
        <v>12.783333333333342</v>
      </c>
      <c r="AE86">
        <f t="shared" si="24"/>
        <v>1.1468551249999992</v>
      </c>
      <c r="AF86">
        <f t="shared" si="25"/>
        <v>13.194568213124992</v>
      </c>
      <c r="AG86" s="9">
        <v>501</v>
      </c>
    </row>
    <row r="87" spans="1:33">
      <c r="A87" s="38">
        <v>0.46250000000000002</v>
      </c>
      <c r="B87" s="39">
        <v>0.50069444444444444</v>
      </c>
      <c r="C87" s="36" t="s">
        <v>101</v>
      </c>
      <c r="D87" s="40">
        <f>(B87-A87)*24</f>
        <v>0.91666666666666607</v>
      </c>
      <c r="E87" s="40">
        <f>$B$4/D87</f>
        <v>15.70909090909092</v>
      </c>
      <c r="F87" s="40">
        <f t="shared" si="13"/>
        <v>1.0738541487603301</v>
      </c>
      <c r="G87" s="40">
        <f>F87*$B$4</f>
        <v>15.463499742148754</v>
      </c>
      <c r="H87" s="41">
        <v>502</v>
      </c>
      <c r="J87" s="37">
        <v>0.74444444444444446</v>
      </c>
      <c r="K87" s="37">
        <v>0.78194444444444444</v>
      </c>
      <c r="L87" s="13" t="s">
        <v>96</v>
      </c>
      <c r="M87">
        <f t="shared" si="14"/>
        <v>0.89999999999999947</v>
      </c>
      <c r="N87">
        <f t="shared" si="15"/>
        <v>16.000000000000011</v>
      </c>
      <c r="O87">
        <f t="shared" si="16"/>
        <v>1.0759999999999996</v>
      </c>
      <c r="P87">
        <f t="shared" si="17"/>
        <v>15.494399999999995</v>
      </c>
      <c r="Q87" s="15">
        <v>503</v>
      </c>
      <c r="S87" s="16" t="s">
        <v>359</v>
      </c>
      <c r="T87" s="16" t="s">
        <v>360</v>
      </c>
      <c r="U87">
        <f t="shared" si="18"/>
        <v>1.0333333333333323</v>
      </c>
      <c r="V87">
        <f t="shared" si="19"/>
        <v>11.133870967741947</v>
      </c>
      <c r="W87">
        <f t="shared" si="20"/>
        <v>1.2638549491415181</v>
      </c>
      <c r="X87">
        <f t="shared" si="21"/>
        <v>14.540651189873167</v>
      </c>
      <c r="Y87" s="10">
        <v>514</v>
      </c>
      <c r="AA87" s="5" t="s">
        <v>361</v>
      </c>
      <c r="AB87" s="5" t="s">
        <v>362</v>
      </c>
      <c r="AC87">
        <f t="shared" si="22"/>
        <v>0.91666666666666607</v>
      </c>
      <c r="AD87">
        <f t="shared" si="23"/>
        <v>12.5509090909091</v>
      </c>
      <c r="AE87">
        <f t="shared" si="24"/>
        <v>1.1600314560330571</v>
      </c>
      <c r="AF87">
        <f t="shared" si="25"/>
        <v>13.346161901660324</v>
      </c>
      <c r="AG87" s="9">
        <v>508</v>
      </c>
    </row>
    <row r="88" spans="1:33">
      <c r="A88" s="43">
        <v>0.46250000000000002</v>
      </c>
      <c r="B88" s="43">
        <v>0.49791666666666667</v>
      </c>
      <c r="C88" s="44" t="s">
        <v>96</v>
      </c>
      <c r="D88" s="33">
        <f>24*(B88-A88)</f>
        <v>0.84999999999999964</v>
      </c>
      <c r="E88" s="33">
        <f>$K$4/D88</f>
        <v>16.941176470588243</v>
      </c>
      <c r="F88" s="33">
        <f t="shared" si="13"/>
        <v>1.0945965397923878</v>
      </c>
      <c r="G88" s="33">
        <f>F88*$K$4</f>
        <v>15.762190173010385</v>
      </c>
      <c r="H88" s="45">
        <v>504</v>
      </c>
      <c r="J88" s="37">
        <v>0.74930555555555556</v>
      </c>
      <c r="K88" s="37">
        <v>0.78680555555555554</v>
      </c>
      <c r="L88" s="13" t="s">
        <v>96</v>
      </c>
      <c r="M88">
        <f t="shared" si="14"/>
        <v>0.89999999999999947</v>
      </c>
      <c r="N88">
        <f t="shared" si="15"/>
        <v>16.000000000000011</v>
      </c>
      <c r="O88">
        <f t="shared" si="16"/>
        <v>1.0759999999999996</v>
      </c>
      <c r="P88">
        <f t="shared" si="17"/>
        <v>15.494399999999995</v>
      </c>
      <c r="Q88" s="15">
        <v>522</v>
      </c>
      <c r="S88" s="16" t="s">
        <v>363</v>
      </c>
      <c r="T88" s="16" t="s">
        <v>364</v>
      </c>
      <c r="U88">
        <f t="shared" si="18"/>
        <v>1.0333333333333323</v>
      </c>
      <c r="V88">
        <f t="shared" si="19"/>
        <v>11.133870967741947</v>
      </c>
      <c r="W88">
        <f t="shared" si="20"/>
        <v>1.2638549491415181</v>
      </c>
      <c r="X88">
        <f t="shared" si="21"/>
        <v>14.540651189873167</v>
      </c>
      <c r="Y88" s="10">
        <v>503</v>
      </c>
      <c r="AA88" s="5" t="s">
        <v>365</v>
      </c>
      <c r="AB88" s="5" t="s">
        <v>366</v>
      </c>
      <c r="AC88">
        <f t="shared" si="22"/>
        <v>0.94999999999999929</v>
      </c>
      <c r="AD88">
        <f t="shared" si="23"/>
        <v>12.110526315789484</v>
      </c>
      <c r="AE88">
        <f t="shared" si="24"/>
        <v>1.1879748767313014</v>
      </c>
      <c r="AF88">
        <f t="shared" si="25"/>
        <v>13.667650956793624</v>
      </c>
      <c r="AG88" s="9">
        <v>515</v>
      </c>
    </row>
    <row r="89" spans="1:33">
      <c r="A89" s="38">
        <v>0.47083333333333333</v>
      </c>
      <c r="B89" s="39">
        <v>0.50902777777777775</v>
      </c>
      <c r="C89" s="36" t="s">
        <v>101</v>
      </c>
      <c r="D89" s="40">
        <f>(B89-A89)*24</f>
        <v>0.91666666666666607</v>
      </c>
      <c r="E89" s="40">
        <f>$B$4/D89</f>
        <v>15.70909090909092</v>
      </c>
      <c r="F89" s="40">
        <f t="shared" si="13"/>
        <v>1.0738541487603301</v>
      </c>
      <c r="G89" s="40">
        <f>F89*$B$4</f>
        <v>15.463499742148754</v>
      </c>
      <c r="H89" s="41">
        <v>514</v>
      </c>
      <c r="J89" s="37">
        <v>0.75416666666666665</v>
      </c>
      <c r="K89" s="37">
        <v>0.79166666666666663</v>
      </c>
      <c r="L89" s="13" t="s">
        <v>96</v>
      </c>
      <c r="M89">
        <f t="shared" si="14"/>
        <v>0.89999999999999947</v>
      </c>
      <c r="N89">
        <f t="shared" si="15"/>
        <v>16.000000000000011</v>
      </c>
      <c r="O89">
        <f t="shared" si="16"/>
        <v>1.0759999999999996</v>
      </c>
      <c r="P89">
        <f t="shared" si="17"/>
        <v>15.494399999999995</v>
      </c>
      <c r="Q89" s="15">
        <v>505</v>
      </c>
      <c r="S89" s="16" t="s">
        <v>367</v>
      </c>
      <c r="T89" s="16" t="s">
        <v>368</v>
      </c>
      <c r="U89">
        <f t="shared" si="18"/>
        <v>1.0333333333333323</v>
      </c>
      <c r="V89">
        <f t="shared" si="19"/>
        <v>11.133870967741947</v>
      </c>
      <c r="W89">
        <f t="shared" si="20"/>
        <v>1.2638549491415181</v>
      </c>
      <c r="X89">
        <f t="shared" si="21"/>
        <v>14.540651189873167</v>
      </c>
      <c r="Y89" s="10">
        <v>513</v>
      </c>
      <c r="AA89" s="5" t="s">
        <v>369</v>
      </c>
      <c r="AB89" s="5" t="s">
        <v>370</v>
      </c>
      <c r="AC89">
        <f t="shared" si="22"/>
        <v>0.95000000000000195</v>
      </c>
      <c r="AD89">
        <f t="shared" si="23"/>
        <v>12.11052631578945</v>
      </c>
      <c r="AE89">
        <f t="shared" si="24"/>
        <v>1.1879748767313032</v>
      </c>
      <c r="AF89">
        <f t="shared" si="25"/>
        <v>13.667650956793644</v>
      </c>
      <c r="AG89" s="9">
        <v>624</v>
      </c>
    </row>
    <row r="90" spans="1:33">
      <c r="A90" s="43">
        <v>0.47083333333333333</v>
      </c>
      <c r="B90" s="43">
        <v>0.50624999999999998</v>
      </c>
      <c r="C90" s="44" t="s">
        <v>96</v>
      </c>
      <c r="D90" s="33">
        <f>24*(B90-A90)</f>
        <v>0.84999999999999964</v>
      </c>
      <c r="E90" s="33">
        <f>$K$4/D90</f>
        <v>16.941176470588243</v>
      </c>
      <c r="F90" s="33">
        <f t="shared" si="13"/>
        <v>1.0945965397923878</v>
      </c>
      <c r="G90" s="33">
        <f>F90*$K$4</f>
        <v>15.762190173010385</v>
      </c>
      <c r="H90" s="45">
        <v>519</v>
      </c>
      <c r="J90" s="37">
        <v>0.75902777777777775</v>
      </c>
      <c r="K90" s="37">
        <v>0.79652777777777772</v>
      </c>
      <c r="L90" s="13" t="s">
        <v>96</v>
      </c>
      <c r="M90">
        <f t="shared" si="14"/>
        <v>0.89999999999999947</v>
      </c>
      <c r="N90">
        <f t="shared" si="15"/>
        <v>16.000000000000011</v>
      </c>
      <c r="O90">
        <f t="shared" si="16"/>
        <v>1.0759999999999996</v>
      </c>
      <c r="P90">
        <f t="shared" si="17"/>
        <v>15.494399999999995</v>
      </c>
      <c r="Q90" s="15">
        <v>517</v>
      </c>
      <c r="S90" s="16" t="s">
        <v>341</v>
      </c>
      <c r="T90" s="16" t="s">
        <v>371</v>
      </c>
      <c r="U90">
        <f t="shared" si="18"/>
        <v>1.0333333333333323</v>
      </c>
      <c r="V90">
        <f t="shared" si="19"/>
        <v>11.133870967741947</v>
      </c>
      <c r="W90">
        <f t="shared" si="20"/>
        <v>1.2638549491415181</v>
      </c>
      <c r="X90">
        <f t="shared" si="21"/>
        <v>14.540651189873167</v>
      </c>
      <c r="Y90" s="10">
        <v>621</v>
      </c>
      <c r="AA90" s="5" t="s">
        <v>372</v>
      </c>
      <c r="AB90" s="5" t="s">
        <v>373</v>
      </c>
      <c r="AC90">
        <f t="shared" si="22"/>
        <v>0.95000000000000195</v>
      </c>
      <c r="AD90">
        <f t="shared" si="23"/>
        <v>12.11052631578945</v>
      </c>
      <c r="AE90">
        <f t="shared" si="24"/>
        <v>1.1879748767313032</v>
      </c>
      <c r="AF90">
        <f t="shared" si="25"/>
        <v>13.667650956793644</v>
      </c>
      <c r="AG90" s="9">
        <v>510</v>
      </c>
    </row>
    <row r="91" spans="1:33">
      <c r="A91" s="38">
        <v>0.47916666666666669</v>
      </c>
      <c r="B91" s="39">
        <v>0.51736111111111116</v>
      </c>
      <c r="C91" s="36" t="s">
        <v>101</v>
      </c>
      <c r="D91" s="40">
        <f>(B91-A91)*24</f>
        <v>0.91666666666666741</v>
      </c>
      <c r="E91" s="40">
        <f>$B$4/D91</f>
        <v>15.709090909090897</v>
      </c>
      <c r="F91" s="40">
        <f t="shared" si="13"/>
        <v>1.0738541487603297</v>
      </c>
      <c r="G91" s="40">
        <f>F91*$B$4</f>
        <v>15.463499742148748</v>
      </c>
      <c r="H91" s="41">
        <v>515</v>
      </c>
      <c r="J91" s="37">
        <v>0.76458333333333328</v>
      </c>
      <c r="K91" s="37">
        <v>0.80138888888888893</v>
      </c>
      <c r="L91" s="13" t="s">
        <v>96</v>
      </c>
      <c r="M91">
        <f t="shared" si="14"/>
        <v>0.88333333333333552</v>
      </c>
      <c r="N91">
        <f t="shared" si="15"/>
        <v>16.301886792452791</v>
      </c>
      <c r="O91">
        <f t="shared" si="16"/>
        <v>1.0800253470986108</v>
      </c>
      <c r="P91">
        <f t="shared" si="17"/>
        <v>15.552364998219995</v>
      </c>
      <c r="Q91" s="15">
        <v>523</v>
      </c>
      <c r="S91" s="16" t="s">
        <v>374</v>
      </c>
      <c r="T91" s="16" t="s">
        <v>375</v>
      </c>
      <c r="U91">
        <f t="shared" si="18"/>
        <v>1.033333333333335</v>
      </c>
      <c r="V91">
        <f t="shared" si="19"/>
        <v>11.133870967741919</v>
      </c>
      <c r="W91">
        <f t="shared" si="20"/>
        <v>1.2638549491415203</v>
      </c>
      <c r="X91">
        <f t="shared" si="21"/>
        <v>14.540651189873191</v>
      </c>
      <c r="Y91" s="10">
        <v>622</v>
      </c>
      <c r="AA91" s="5" t="s">
        <v>376</v>
      </c>
      <c r="AB91" s="5" t="s">
        <v>377</v>
      </c>
      <c r="AC91">
        <f t="shared" si="22"/>
        <v>0.94999999999999929</v>
      </c>
      <c r="AD91">
        <f t="shared" si="23"/>
        <v>12.110526315789484</v>
      </c>
      <c r="AE91">
        <f t="shared" si="24"/>
        <v>1.1879748767313014</v>
      </c>
      <c r="AF91">
        <f t="shared" si="25"/>
        <v>13.667650956793624</v>
      </c>
      <c r="AG91" s="9">
        <v>504</v>
      </c>
    </row>
    <row r="92" spans="1:33">
      <c r="A92" s="43">
        <v>0.47916666666666669</v>
      </c>
      <c r="B92" s="43">
        <v>0.51458333333333328</v>
      </c>
      <c r="C92" s="44" t="s">
        <v>96</v>
      </c>
      <c r="D92" s="33">
        <f>24*(B92-A92)</f>
        <v>0.84999999999999831</v>
      </c>
      <c r="E92" s="33">
        <f>$K$4/D92</f>
        <v>16.941176470588271</v>
      </c>
      <c r="F92" s="33">
        <f t="shared" si="13"/>
        <v>1.0945965397923887</v>
      </c>
      <c r="G92" s="33">
        <f>F92*$K$4</f>
        <v>15.762190173010397</v>
      </c>
      <c r="H92" s="45">
        <v>508</v>
      </c>
      <c r="J92" s="37">
        <v>0.76944444444444449</v>
      </c>
      <c r="K92" s="37">
        <v>0.80625000000000002</v>
      </c>
      <c r="L92" s="13" t="s">
        <v>96</v>
      </c>
      <c r="M92">
        <f t="shared" si="14"/>
        <v>0.88333333333333286</v>
      </c>
      <c r="N92">
        <f t="shared" si="15"/>
        <v>16.301886792452841</v>
      </c>
      <c r="O92">
        <f t="shared" si="16"/>
        <v>1.0800253470986116</v>
      </c>
      <c r="P92">
        <f t="shared" si="17"/>
        <v>15.552364998220009</v>
      </c>
      <c r="Q92" s="15">
        <v>504</v>
      </c>
      <c r="S92" s="16" t="s">
        <v>378</v>
      </c>
      <c r="T92" s="16" t="s">
        <v>379</v>
      </c>
      <c r="U92">
        <f t="shared" si="18"/>
        <v>1.0166666666666684</v>
      </c>
      <c r="V92">
        <f t="shared" si="19"/>
        <v>11.316393442622932</v>
      </c>
      <c r="W92">
        <f t="shared" si="20"/>
        <v>1.248217364821286</v>
      </c>
      <c r="X92">
        <f t="shared" si="21"/>
        <v>14.360740782268897</v>
      </c>
      <c r="Y92" s="10">
        <v>507</v>
      </c>
      <c r="AA92" s="5" t="s">
        <v>380</v>
      </c>
      <c r="AB92" s="5" t="s">
        <v>381</v>
      </c>
      <c r="AC92">
        <f t="shared" si="22"/>
        <v>0.94999999999999929</v>
      </c>
      <c r="AD92">
        <f t="shared" si="23"/>
        <v>12.110526315789484</v>
      </c>
      <c r="AE92">
        <f t="shared" si="24"/>
        <v>1.1879748767313014</v>
      </c>
      <c r="AF92">
        <f t="shared" si="25"/>
        <v>13.667650956793624</v>
      </c>
      <c r="AG92" s="9">
        <v>512</v>
      </c>
    </row>
    <row r="93" spans="1:33">
      <c r="A93" s="38">
        <v>0.48749999999999999</v>
      </c>
      <c r="B93" s="39">
        <v>0.52638888888888891</v>
      </c>
      <c r="C93" s="36" t="s">
        <v>101</v>
      </c>
      <c r="D93" s="40">
        <f>(B93-A93)*24</f>
        <v>0.93333333333333401</v>
      </c>
      <c r="E93" s="40">
        <f>$B$4/D93</f>
        <v>15.428571428571418</v>
      </c>
      <c r="F93" s="40">
        <f t="shared" si="13"/>
        <v>1.0733959183673467</v>
      </c>
      <c r="G93" s="40">
        <f>F93*$B$4</f>
        <v>15.456901224489792</v>
      </c>
      <c r="H93" s="41">
        <v>503</v>
      </c>
      <c r="J93" s="37">
        <v>0.77500000000000002</v>
      </c>
      <c r="K93" s="37">
        <v>0.81041666666666667</v>
      </c>
      <c r="L93" s="13" t="s">
        <v>96</v>
      </c>
      <c r="M93">
        <f t="shared" si="14"/>
        <v>0.84999999999999964</v>
      </c>
      <c r="N93">
        <f t="shared" si="15"/>
        <v>16.941176470588243</v>
      </c>
      <c r="O93">
        <f t="shared" si="16"/>
        <v>1.0945965397923878</v>
      </c>
      <c r="P93">
        <f t="shared" si="17"/>
        <v>15.762190173010385</v>
      </c>
      <c r="Q93" s="15">
        <v>524</v>
      </c>
      <c r="S93" s="16" t="s">
        <v>382</v>
      </c>
      <c r="T93" s="16" t="s">
        <v>383</v>
      </c>
      <c r="U93">
        <f t="shared" si="18"/>
        <v>1.0166666666666657</v>
      </c>
      <c r="V93">
        <f t="shared" si="19"/>
        <v>11.316393442622962</v>
      </c>
      <c r="W93">
        <f t="shared" si="20"/>
        <v>1.2482173648212838</v>
      </c>
      <c r="X93">
        <f t="shared" si="21"/>
        <v>14.36074078226887</v>
      </c>
      <c r="Y93" s="10">
        <v>505</v>
      </c>
      <c r="AA93" s="5" t="s">
        <v>384</v>
      </c>
      <c r="AB93" s="5" t="s">
        <v>385</v>
      </c>
      <c r="AC93">
        <f t="shared" si="22"/>
        <v>0.94999999999999929</v>
      </c>
      <c r="AD93">
        <f t="shared" si="23"/>
        <v>12.110526315789484</v>
      </c>
      <c r="AE93">
        <f t="shared" si="24"/>
        <v>1.1879748767313014</v>
      </c>
      <c r="AF93">
        <f t="shared" si="25"/>
        <v>13.667650956793624</v>
      </c>
      <c r="AG93" s="9">
        <v>625</v>
      </c>
    </row>
    <row r="94" spans="1:33">
      <c r="A94" s="43">
        <v>0.48749999999999999</v>
      </c>
      <c r="B94" s="43">
        <v>0.52361111111111114</v>
      </c>
      <c r="C94" s="44" t="s">
        <v>96</v>
      </c>
      <c r="D94" s="33">
        <f>24*(B94-A94)</f>
        <v>0.86666666666666758</v>
      </c>
      <c r="E94" s="33">
        <f>$K$4/D94</f>
        <v>16.615384615384599</v>
      </c>
      <c r="F94" s="33">
        <f t="shared" si="13"/>
        <v>1.0861443786982243</v>
      </c>
      <c r="G94" s="33">
        <f>F94*$K$4</f>
        <v>15.640479053254431</v>
      </c>
      <c r="H94" s="45">
        <v>520</v>
      </c>
      <c r="J94" s="37">
        <v>0.77986111111111112</v>
      </c>
      <c r="K94" s="37">
        <v>0.81527777777777777</v>
      </c>
      <c r="L94" s="13" t="s">
        <v>96</v>
      </c>
      <c r="M94">
        <f t="shared" si="14"/>
        <v>0.84999999999999964</v>
      </c>
      <c r="N94">
        <f t="shared" si="15"/>
        <v>16.941176470588243</v>
      </c>
      <c r="O94">
        <f t="shared" si="16"/>
        <v>1.0945965397923878</v>
      </c>
      <c r="P94">
        <f t="shared" si="17"/>
        <v>15.762190173010385</v>
      </c>
      <c r="Q94" s="15">
        <v>519</v>
      </c>
      <c r="S94" s="16" t="s">
        <v>356</v>
      </c>
      <c r="T94" s="16" t="s">
        <v>386</v>
      </c>
      <c r="U94">
        <f t="shared" si="18"/>
        <v>1.0166666666666657</v>
      </c>
      <c r="V94">
        <f t="shared" si="19"/>
        <v>11.316393442622962</v>
      </c>
      <c r="W94">
        <f t="shared" si="20"/>
        <v>1.2482173648212838</v>
      </c>
      <c r="X94">
        <f t="shared" si="21"/>
        <v>14.36074078226887</v>
      </c>
      <c r="Y94" s="10">
        <v>626</v>
      </c>
      <c r="AA94" s="5" t="s">
        <v>387</v>
      </c>
      <c r="AB94" s="5" t="s">
        <v>388</v>
      </c>
      <c r="AC94">
        <f t="shared" si="22"/>
        <v>0.94999999999999929</v>
      </c>
      <c r="AD94">
        <f t="shared" si="23"/>
        <v>12.110526315789484</v>
      </c>
      <c r="AE94">
        <f t="shared" si="24"/>
        <v>1.1879748767313014</v>
      </c>
      <c r="AF94">
        <f t="shared" si="25"/>
        <v>13.667650956793624</v>
      </c>
      <c r="AG94" s="9">
        <v>502</v>
      </c>
    </row>
    <row r="95" spans="1:33">
      <c r="A95" s="43">
        <v>0.49513888888888891</v>
      </c>
      <c r="B95" s="43">
        <v>0.53194444444444444</v>
      </c>
      <c r="C95" s="44" t="s">
        <v>96</v>
      </c>
      <c r="D95" s="33">
        <f>24*(B95-A95)</f>
        <v>0.88333333333333286</v>
      </c>
      <c r="E95" s="33">
        <f>$K$4/D95</f>
        <v>16.301886792452841</v>
      </c>
      <c r="F95" s="33">
        <f t="shared" si="13"/>
        <v>1.0800253470986116</v>
      </c>
      <c r="G95" s="33">
        <f>F95*$K$4</f>
        <v>15.552364998220009</v>
      </c>
      <c r="H95" s="45">
        <v>510</v>
      </c>
      <c r="J95" s="37">
        <v>0.78472222222222221</v>
      </c>
      <c r="K95" s="37">
        <v>0.82013888888888886</v>
      </c>
      <c r="L95" s="13" t="s">
        <v>96</v>
      </c>
      <c r="M95">
        <f t="shared" si="14"/>
        <v>0.84999999999999964</v>
      </c>
      <c r="N95">
        <f t="shared" si="15"/>
        <v>16.941176470588243</v>
      </c>
      <c r="O95">
        <f t="shared" si="16"/>
        <v>1.0945965397923878</v>
      </c>
      <c r="P95">
        <f t="shared" si="17"/>
        <v>15.762190173010385</v>
      </c>
      <c r="Q95" s="15">
        <v>525</v>
      </c>
      <c r="S95" s="16" t="s">
        <v>389</v>
      </c>
      <c r="T95" s="16" t="s">
        <v>390</v>
      </c>
      <c r="U95">
        <f t="shared" si="18"/>
        <v>1.0166666666666657</v>
      </c>
      <c r="V95">
        <f t="shared" si="19"/>
        <v>11.316393442622962</v>
      </c>
      <c r="W95">
        <f t="shared" si="20"/>
        <v>1.2482173648212838</v>
      </c>
      <c r="X95">
        <f t="shared" si="21"/>
        <v>14.36074078226887</v>
      </c>
      <c r="Y95" s="10">
        <v>509</v>
      </c>
      <c r="AA95" s="5" t="s">
        <v>391</v>
      </c>
      <c r="AB95" s="5" t="s">
        <v>392</v>
      </c>
      <c r="AC95">
        <f t="shared" si="22"/>
        <v>0.95000000000000195</v>
      </c>
      <c r="AD95">
        <f t="shared" si="23"/>
        <v>12.11052631578945</v>
      </c>
      <c r="AE95">
        <f t="shared" si="24"/>
        <v>1.1879748767313032</v>
      </c>
      <c r="AF95">
        <f t="shared" si="25"/>
        <v>13.667650956793644</v>
      </c>
      <c r="AG95" s="9">
        <v>514</v>
      </c>
    </row>
    <row r="96" spans="1:33">
      <c r="A96" s="38">
        <v>0.49583333333333335</v>
      </c>
      <c r="B96" s="39">
        <v>0.53472222222222221</v>
      </c>
      <c r="C96" s="36" t="s">
        <v>101</v>
      </c>
      <c r="D96" s="40">
        <f>(B96-A96)*24</f>
        <v>0.93333333333333268</v>
      </c>
      <c r="E96" s="40">
        <f>$B$4/D96</f>
        <v>15.428571428571439</v>
      </c>
      <c r="F96" s="40">
        <f t="shared" si="13"/>
        <v>1.0733959183673467</v>
      </c>
      <c r="G96" s="40">
        <f>F96*$B$4</f>
        <v>15.456901224489792</v>
      </c>
      <c r="H96" s="41">
        <v>505</v>
      </c>
      <c r="J96" s="37">
        <v>0.79027777777777775</v>
      </c>
      <c r="K96" s="37">
        <v>0.82499999999999996</v>
      </c>
      <c r="L96" s="13" t="s">
        <v>96</v>
      </c>
      <c r="M96">
        <f t="shared" si="14"/>
        <v>0.83333333333333304</v>
      </c>
      <c r="N96">
        <f t="shared" si="15"/>
        <v>17.280000000000008</v>
      </c>
      <c r="O96">
        <f t="shared" si="16"/>
        <v>1.1056499200000003</v>
      </c>
      <c r="P96">
        <f t="shared" si="17"/>
        <v>15.921358848000004</v>
      </c>
      <c r="Q96" s="15">
        <v>508</v>
      </c>
      <c r="S96" s="16" t="s">
        <v>393</v>
      </c>
      <c r="T96" s="16" t="s">
        <v>394</v>
      </c>
      <c r="U96">
        <f t="shared" si="18"/>
        <v>1.0166666666666657</v>
      </c>
      <c r="V96">
        <f t="shared" si="19"/>
        <v>11.316393442622962</v>
      </c>
      <c r="W96">
        <f t="shared" si="20"/>
        <v>1.2482173648212838</v>
      </c>
      <c r="X96">
        <f t="shared" si="21"/>
        <v>14.36074078226887</v>
      </c>
      <c r="Y96" s="10">
        <v>623</v>
      </c>
      <c r="AA96" s="5" t="s">
        <v>395</v>
      </c>
      <c r="AB96" s="5" t="s">
        <v>396</v>
      </c>
      <c r="AC96">
        <f t="shared" si="22"/>
        <v>0.95000000000000195</v>
      </c>
      <c r="AD96">
        <f t="shared" si="23"/>
        <v>12.11052631578945</v>
      </c>
      <c r="AE96">
        <f t="shared" si="24"/>
        <v>1.1879748767313032</v>
      </c>
      <c r="AF96">
        <f t="shared" si="25"/>
        <v>13.667650956793644</v>
      </c>
      <c r="AG96" s="9">
        <v>503</v>
      </c>
    </row>
    <row r="97" spans="1:33">
      <c r="A97" s="43">
        <v>0.50347222222222221</v>
      </c>
      <c r="B97" s="43">
        <v>0.54027777777777775</v>
      </c>
      <c r="C97" s="44" t="s">
        <v>96</v>
      </c>
      <c r="D97" s="33">
        <f>24*(B97-A97)</f>
        <v>0.88333333333333286</v>
      </c>
      <c r="E97" s="33">
        <f>$K$4/D97</f>
        <v>16.301886792452841</v>
      </c>
      <c r="F97" s="33">
        <f t="shared" si="13"/>
        <v>1.0800253470986116</v>
      </c>
      <c r="G97" s="33">
        <f>F97*$K$4</f>
        <v>15.552364998220009</v>
      </c>
      <c r="H97" s="45">
        <v>511</v>
      </c>
      <c r="J97" s="37">
        <v>0.79513888888888884</v>
      </c>
      <c r="K97" s="37">
        <v>0.82916666666666672</v>
      </c>
      <c r="L97" s="13" t="s">
        <v>96</v>
      </c>
      <c r="M97">
        <f t="shared" si="14"/>
        <v>0.81666666666666909</v>
      </c>
      <c r="N97">
        <f t="shared" si="15"/>
        <v>17.632653061224438</v>
      </c>
      <c r="O97">
        <f t="shared" si="16"/>
        <v>1.1196051645147826</v>
      </c>
      <c r="P97">
        <f t="shared" si="17"/>
        <v>16.122314369012869</v>
      </c>
      <c r="Q97" s="15">
        <v>520</v>
      </c>
      <c r="S97" s="16" t="s">
        <v>397</v>
      </c>
      <c r="T97" s="16" t="s">
        <v>398</v>
      </c>
      <c r="U97">
        <f t="shared" si="18"/>
        <v>1.0166666666666684</v>
      </c>
      <c r="V97">
        <f t="shared" si="19"/>
        <v>11.316393442622932</v>
      </c>
      <c r="W97">
        <f t="shared" si="20"/>
        <v>1.248217364821286</v>
      </c>
      <c r="X97">
        <f t="shared" si="21"/>
        <v>14.360740782268897</v>
      </c>
      <c r="Y97" s="10">
        <v>511</v>
      </c>
      <c r="AA97" s="5" t="s">
        <v>399</v>
      </c>
      <c r="AB97" s="5" t="s">
        <v>400</v>
      </c>
      <c r="AC97">
        <f t="shared" si="22"/>
        <v>0.94999999999999929</v>
      </c>
      <c r="AD97">
        <f t="shared" si="23"/>
        <v>12.110526315789484</v>
      </c>
      <c r="AE97">
        <f t="shared" si="24"/>
        <v>1.1879748767313014</v>
      </c>
      <c r="AF97">
        <f t="shared" si="25"/>
        <v>13.667650956793624</v>
      </c>
      <c r="AG97" s="9">
        <v>513</v>
      </c>
    </row>
    <row r="98" spans="1:33">
      <c r="A98" s="38">
        <v>0.50416666666666665</v>
      </c>
      <c r="B98" s="39">
        <v>0.54305555555555551</v>
      </c>
      <c r="C98" s="36" t="s">
        <v>101</v>
      </c>
      <c r="D98" s="40">
        <f>(B98-A98)*24</f>
        <v>0.93333333333333268</v>
      </c>
      <c r="E98" s="40">
        <f>$B$4/D98</f>
        <v>15.428571428571439</v>
      </c>
      <c r="F98" s="40">
        <f t="shared" si="13"/>
        <v>1.0733959183673467</v>
      </c>
      <c r="G98" s="40">
        <f>F98*$B$4</f>
        <v>15.456901224489792</v>
      </c>
      <c r="H98" s="41">
        <v>517</v>
      </c>
      <c r="J98" s="37">
        <v>0.80069444444444449</v>
      </c>
      <c r="K98" s="37">
        <v>0.83472222222222225</v>
      </c>
      <c r="L98" s="13" t="s">
        <v>96</v>
      </c>
      <c r="M98">
        <f t="shared" si="14"/>
        <v>0.81666666666666643</v>
      </c>
      <c r="N98">
        <f t="shared" si="15"/>
        <v>17.632653061224495</v>
      </c>
      <c r="O98">
        <f t="shared" si="16"/>
        <v>1.1196051645147853</v>
      </c>
      <c r="P98">
        <f t="shared" si="17"/>
        <v>16.122314369012908</v>
      </c>
      <c r="Q98" s="15">
        <v>526</v>
      </c>
      <c r="S98" s="16" t="s">
        <v>401</v>
      </c>
      <c r="T98" s="16" t="s">
        <v>402</v>
      </c>
      <c r="U98">
        <f t="shared" si="18"/>
        <v>1.0166666666666684</v>
      </c>
      <c r="V98">
        <f t="shared" si="19"/>
        <v>11.316393442622932</v>
      </c>
      <c r="W98">
        <f t="shared" si="20"/>
        <v>1.248217364821286</v>
      </c>
      <c r="X98">
        <f t="shared" si="21"/>
        <v>14.360740782268897</v>
      </c>
      <c r="Y98" s="10">
        <v>501</v>
      </c>
      <c r="AA98" s="5" t="s">
        <v>403</v>
      </c>
      <c r="AB98" s="5" t="s">
        <v>404</v>
      </c>
      <c r="AC98">
        <f t="shared" si="22"/>
        <v>0.94999999999999929</v>
      </c>
      <c r="AD98">
        <f t="shared" si="23"/>
        <v>12.110526315789484</v>
      </c>
      <c r="AE98">
        <f t="shared" si="24"/>
        <v>1.1879748767313014</v>
      </c>
      <c r="AF98">
        <f t="shared" si="25"/>
        <v>13.667650956793624</v>
      </c>
      <c r="AG98" s="9">
        <v>621</v>
      </c>
    </row>
    <row r="99" spans="1:33">
      <c r="A99" s="43">
        <v>0.51180555555555551</v>
      </c>
      <c r="B99" s="43">
        <v>0.54861111111111116</v>
      </c>
      <c r="C99" s="44" t="s">
        <v>96</v>
      </c>
      <c r="D99" s="33">
        <f>24*(B99-A99)</f>
        <v>0.88333333333333552</v>
      </c>
      <c r="E99" s="33">
        <f>$K$4/D99</f>
        <v>16.301886792452791</v>
      </c>
      <c r="F99" s="33">
        <f t="shared" si="13"/>
        <v>1.0800253470986108</v>
      </c>
      <c r="G99" s="33">
        <f>F99*$K$4</f>
        <v>15.552364998219995</v>
      </c>
      <c r="H99" s="45">
        <v>502</v>
      </c>
      <c r="J99" s="37">
        <v>0.80694444444444446</v>
      </c>
      <c r="K99" s="37">
        <v>0.84027777777777779</v>
      </c>
      <c r="L99" s="13" t="s">
        <v>96</v>
      </c>
      <c r="M99">
        <f t="shared" si="14"/>
        <v>0.79999999999999982</v>
      </c>
      <c r="N99">
        <f t="shared" si="15"/>
        <v>18.000000000000004</v>
      </c>
      <c r="O99">
        <f t="shared" si="16"/>
        <v>1.1367999999999996</v>
      </c>
      <c r="P99">
        <f t="shared" si="17"/>
        <v>16.369919999999993</v>
      </c>
      <c r="Q99" s="15">
        <v>510</v>
      </c>
      <c r="S99" s="16" t="s">
        <v>405</v>
      </c>
      <c r="T99" s="16" t="s">
        <v>406</v>
      </c>
      <c r="U99">
        <f t="shared" si="18"/>
        <v>1.0166666666666657</v>
      </c>
      <c r="V99">
        <f t="shared" si="19"/>
        <v>11.316393442622962</v>
      </c>
      <c r="W99">
        <f t="shared" si="20"/>
        <v>1.2482173648212838</v>
      </c>
      <c r="X99">
        <f t="shared" si="21"/>
        <v>14.36074078226887</v>
      </c>
      <c r="Y99" s="10">
        <v>508</v>
      </c>
      <c r="AA99" s="5" t="s">
        <v>407</v>
      </c>
      <c r="AB99" s="5" t="s">
        <v>408</v>
      </c>
      <c r="AC99">
        <f t="shared" si="22"/>
        <v>0.94999999999999929</v>
      </c>
      <c r="AD99">
        <f t="shared" si="23"/>
        <v>12.110526315789484</v>
      </c>
      <c r="AE99">
        <f t="shared" si="24"/>
        <v>1.1879748767313014</v>
      </c>
      <c r="AF99">
        <f t="shared" si="25"/>
        <v>13.667650956793624</v>
      </c>
      <c r="AG99" s="9">
        <v>622</v>
      </c>
    </row>
    <row r="100" spans="1:33">
      <c r="A100" s="38">
        <v>0.51249999999999996</v>
      </c>
      <c r="B100" s="39">
        <v>0.55138888888888893</v>
      </c>
      <c r="C100" s="36" t="s">
        <v>101</v>
      </c>
      <c r="D100" s="40">
        <f>(B100-A100)*24</f>
        <v>0.93333333333333535</v>
      </c>
      <c r="E100" s="40">
        <f>$B$4/D100</f>
        <v>15.428571428571395</v>
      </c>
      <c r="F100" s="40">
        <f t="shared" si="13"/>
        <v>1.0733959183673467</v>
      </c>
      <c r="G100" s="40">
        <f>F100*$B$4</f>
        <v>15.456901224489792</v>
      </c>
      <c r="H100" s="41">
        <v>504</v>
      </c>
      <c r="J100" s="37">
        <v>0.8125</v>
      </c>
      <c r="K100" s="37">
        <v>0.84583333333333333</v>
      </c>
      <c r="L100" s="13" t="s">
        <v>96</v>
      </c>
      <c r="M100">
        <f t="shared" si="14"/>
        <v>0.79999999999999982</v>
      </c>
      <c r="N100">
        <f t="shared" si="15"/>
        <v>18.000000000000004</v>
      </c>
      <c r="O100">
        <f t="shared" si="16"/>
        <v>1.1367999999999996</v>
      </c>
      <c r="P100">
        <f t="shared" si="17"/>
        <v>16.369919999999993</v>
      </c>
      <c r="Q100" s="15">
        <v>527</v>
      </c>
      <c r="S100" s="16" t="s">
        <v>409</v>
      </c>
      <c r="T100" s="16" t="s">
        <v>410</v>
      </c>
      <c r="U100">
        <f t="shared" si="18"/>
        <v>0.99999999999999911</v>
      </c>
      <c r="V100">
        <f t="shared" si="19"/>
        <v>11.505000000000011</v>
      </c>
      <c r="W100">
        <f t="shared" si="20"/>
        <v>1.2327620012499989</v>
      </c>
      <c r="X100">
        <f t="shared" si="21"/>
        <v>14.182926824381239</v>
      </c>
      <c r="Y100" s="10">
        <v>515</v>
      </c>
      <c r="AA100" s="5" t="s">
        <v>411</v>
      </c>
      <c r="AB100" s="5" t="s">
        <v>412</v>
      </c>
      <c r="AC100">
        <f t="shared" si="22"/>
        <v>0.94999999999999929</v>
      </c>
      <c r="AD100">
        <f t="shared" si="23"/>
        <v>12.110526315789484</v>
      </c>
      <c r="AE100">
        <f t="shared" si="24"/>
        <v>1.1879748767313014</v>
      </c>
      <c r="AF100">
        <f t="shared" si="25"/>
        <v>13.667650956793624</v>
      </c>
      <c r="AG100" s="9">
        <v>507</v>
      </c>
    </row>
    <row r="101" spans="1:33">
      <c r="A101" s="43">
        <v>0.52013888888888893</v>
      </c>
      <c r="B101" s="43">
        <v>0.55694444444444446</v>
      </c>
      <c r="C101" s="44" t="s">
        <v>96</v>
      </c>
      <c r="D101" s="33">
        <f>24*(B101-A101)</f>
        <v>0.88333333333333286</v>
      </c>
      <c r="E101" s="33">
        <f>$K$4/D101</f>
        <v>16.301886792452841</v>
      </c>
      <c r="F101" s="33">
        <f t="shared" si="13"/>
        <v>1.0800253470986116</v>
      </c>
      <c r="G101" s="33">
        <f>F101*$K$4</f>
        <v>15.552364998220009</v>
      </c>
      <c r="H101" s="45">
        <v>514</v>
      </c>
      <c r="J101" s="37">
        <v>0.81805555555555554</v>
      </c>
      <c r="K101" s="37">
        <v>0.85138888888888886</v>
      </c>
      <c r="L101" s="13" t="s">
        <v>96</v>
      </c>
      <c r="M101">
        <f t="shared" si="14"/>
        <v>0.79999999999999982</v>
      </c>
      <c r="N101">
        <f t="shared" si="15"/>
        <v>18.000000000000004</v>
      </c>
      <c r="O101">
        <f t="shared" si="16"/>
        <v>1.1367999999999996</v>
      </c>
      <c r="P101">
        <f t="shared" si="17"/>
        <v>16.369919999999993</v>
      </c>
      <c r="Q101" s="15">
        <v>528</v>
      </c>
      <c r="S101" s="16" t="s">
        <v>413</v>
      </c>
      <c r="T101" s="16" t="s">
        <v>414</v>
      </c>
      <c r="U101">
        <f t="shared" si="18"/>
        <v>0.99999999999999911</v>
      </c>
      <c r="V101">
        <f t="shared" si="19"/>
        <v>11.505000000000011</v>
      </c>
      <c r="W101">
        <f t="shared" si="20"/>
        <v>1.2327620012499989</v>
      </c>
      <c r="X101">
        <f t="shared" si="21"/>
        <v>14.182926824381239</v>
      </c>
      <c r="Y101" s="10">
        <v>624</v>
      </c>
      <c r="AA101" s="5" t="s">
        <v>415</v>
      </c>
      <c r="AB101" s="5" t="s">
        <v>416</v>
      </c>
      <c r="AC101">
        <f t="shared" si="22"/>
        <v>0.95000000000000195</v>
      </c>
      <c r="AD101">
        <f t="shared" si="23"/>
        <v>12.11052631578945</v>
      </c>
      <c r="AE101">
        <f t="shared" si="24"/>
        <v>1.1879748767313032</v>
      </c>
      <c r="AF101">
        <f t="shared" si="25"/>
        <v>13.667650956793644</v>
      </c>
      <c r="AG101" s="9">
        <v>505</v>
      </c>
    </row>
    <row r="102" spans="1:33">
      <c r="A102" s="38">
        <v>0.52083333333333337</v>
      </c>
      <c r="B102" s="39">
        <v>0.55972222222222223</v>
      </c>
      <c r="C102" s="36" t="s">
        <v>101</v>
      </c>
      <c r="D102" s="40">
        <f>(B102-A102)*24</f>
        <v>0.93333333333333268</v>
      </c>
      <c r="E102" s="40">
        <f>$B$4/D102</f>
        <v>15.428571428571439</v>
      </c>
      <c r="F102" s="40">
        <f t="shared" si="13"/>
        <v>1.0733959183673467</v>
      </c>
      <c r="G102" s="40">
        <f>F102*$B$4</f>
        <v>15.456901224489792</v>
      </c>
      <c r="H102" s="41">
        <v>519</v>
      </c>
      <c r="J102" s="37">
        <v>0.82499999999999996</v>
      </c>
      <c r="K102" s="37">
        <v>0.8569444444444444</v>
      </c>
      <c r="L102" s="13" t="s">
        <v>96</v>
      </c>
      <c r="M102">
        <f t="shared" si="14"/>
        <v>0.76666666666666661</v>
      </c>
      <c r="N102">
        <f t="shared" si="15"/>
        <v>18.782608695652176</v>
      </c>
      <c r="O102">
        <f t="shared" si="16"/>
        <v>1.1824771266540641</v>
      </c>
      <c r="P102">
        <f t="shared" si="17"/>
        <v>17.027670623818523</v>
      </c>
      <c r="Q102" s="15">
        <v>502</v>
      </c>
      <c r="S102" s="16" t="s">
        <v>417</v>
      </c>
      <c r="T102" s="16" t="s">
        <v>418</v>
      </c>
      <c r="U102">
        <f t="shared" si="18"/>
        <v>0.99999999999999911</v>
      </c>
      <c r="V102">
        <f t="shared" si="19"/>
        <v>11.505000000000011</v>
      </c>
      <c r="W102">
        <f t="shared" si="20"/>
        <v>1.2327620012499989</v>
      </c>
      <c r="X102">
        <f t="shared" si="21"/>
        <v>14.182926824381239</v>
      </c>
      <c r="Y102" s="18">
        <v>510</v>
      </c>
      <c r="AA102" s="5" t="s">
        <v>419</v>
      </c>
      <c r="AB102" s="5" t="s">
        <v>420</v>
      </c>
      <c r="AC102">
        <f t="shared" si="22"/>
        <v>0.94999999999999929</v>
      </c>
      <c r="AD102">
        <f t="shared" si="23"/>
        <v>12.110526315789484</v>
      </c>
      <c r="AE102">
        <f t="shared" si="24"/>
        <v>1.1879748767313014</v>
      </c>
      <c r="AF102">
        <f t="shared" si="25"/>
        <v>13.667650956793624</v>
      </c>
      <c r="AG102" s="9">
        <v>626</v>
      </c>
    </row>
    <row r="103" spans="1:33">
      <c r="A103" s="43">
        <v>0.52847222222222223</v>
      </c>
      <c r="B103" s="43">
        <v>0.56527777777777777</v>
      </c>
      <c r="C103" s="44" t="s">
        <v>96</v>
      </c>
      <c r="D103" s="33">
        <f>24*(B103-A103)</f>
        <v>0.88333333333333286</v>
      </c>
      <c r="E103" s="33">
        <f>$K$4/D103</f>
        <v>16.301886792452841</v>
      </c>
      <c r="F103" s="33">
        <f t="shared" si="13"/>
        <v>1.0800253470986116</v>
      </c>
      <c r="G103" s="33">
        <f>F103*$K$4</f>
        <v>15.552364998220009</v>
      </c>
      <c r="H103" s="45">
        <v>515</v>
      </c>
      <c r="J103" s="37">
        <v>0.8305555555555556</v>
      </c>
      <c r="K103" s="37">
        <v>0.86250000000000004</v>
      </c>
      <c r="L103" s="13" t="s">
        <v>96</v>
      </c>
      <c r="M103">
        <f t="shared" si="14"/>
        <v>0.76666666666666661</v>
      </c>
      <c r="N103">
        <f t="shared" si="15"/>
        <v>18.782608695652176</v>
      </c>
      <c r="O103">
        <f t="shared" si="16"/>
        <v>1.1824771266540641</v>
      </c>
      <c r="P103">
        <f t="shared" si="17"/>
        <v>17.027670623818523</v>
      </c>
      <c r="Q103" s="15">
        <v>515</v>
      </c>
      <c r="S103" s="16" t="s">
        <v>421</v>
      </c>
      <c r="T103" s="16" t="s">
        <v>422</v>
      </c>
      <c r="U103">
        <f t="shared" si="18"/>
        <v>0.98333333333333517</v>
      </c>
      <c r="V103">
        <f t="shared" si="19"/>
        <v>11.69999999999998</v>
      </c>
      <c r="W103">
        <f t="shared" si="20"/>
        <v>1.2175345000000015</v>
      </c>
      <c r="X103">
        <f t="shared" si="21"/>
        <v>14.007734422500018</v>
      </c>
      <c r="Y103" s="18">
        <v>504</v>
      </c>
      <c r="AA103" s="5" t="s">
        <v>402</v>
      </c>
      <c r="AB103" s="5" t="s">
        <v>423</v>
      </c>
      <c r="AC103">
        <f t="shared" si="22"/>
        <v>0.91666666666666607</v>
      </c>
      <c r="AD103">
        <f t="shared" si="23"/>
        <v>12.5509090909091</v>
      </c>
      <c r="AE103">
        <f t="shared" si="24"/>
        <v>1.1600314560330571</v>
      </c>
      <c r="AF103">
        <f t="shared" si="25"/>
        <v>13.346161901660324</v>
      </c>
      <c r="AG103" s="9">
        <v>509</v>
      </c>
    </row>
    <row r="104" spans="1:33">
      <c r="A104" s="38">
        <v>0.52916666666666667</v>
      </c>
      <c r="B104" s="39">
        <v>0.56805555555555554</v>
      </c>
      <c r="C104" s="36" t="s">
        <v>101</v>
      </c>
      <c r="D104" s="40">
        <f>(B104-A104)*24</f>
        <v>0.93333333333333268</v>
      </c>
      <c r="E104" s="40">
        <f>$B$4/D104</f>
        <v>15.428571428571439</v>
      </c>
      <c r="F104" s="40">
        <f t="shared" si="13"/>
        <v>1.0733959183673467</v>
      </c>
      <c r="G104" s="40">
        <f>F104*$B$4</f>
        <v>15.456901224489792</v>
      </c>
      <c r="H104" s="41">
        <v>508</v>
      </c>
      <c r="J104" s="37">
        <v>0.83680555555555558</v>
      </c>
      <c r="K104" s="37">
        <v>0.86875000000000002</v>
      </c>
      <c r="L104" s="13" t="s">
        <v>96</v>
      </c>
      <c r="M104">
        <f t="shared" si="14"/>
        <v>0.76666666666666661</v>
      </c>
      <c r="N104">
        <f t="shared" si="15"/>
        <v>18.782608695652176</v>
      </c>
      <c r="O104">
        <f t="shared" si="16"/>
        <v>1.1824771266540641</v>
      </c>
      <c r="P104">
        <f t="shared" si="17"/>
        <v>17.027670623818523</v>
      </c>
      <c r="Q104" s="15">
        <v>521</v>
      </c>
      <c r="S104" s="16" t="s">
        <v>424</v>
      </c>
      <c r="T104" s="16" t="s">
        <v>425</v>
      </c>
      <c r="U104">
        <f t="shared" si="18"/>
        <v>0.98333333333333517</v>
      </c>
      <c r="V104">
        <f t="shared" si="19"/>
        <v>11.69999999999998</v>
      </c>
      <c r="W104">
        <f t="shared" si="20"/>
        <v>1.2175345000000015</v>
      </c>
      <c r="X104">
        <f t="shared" si="21"/>
        <v>14.007734422500018</v>
      </c>
      <c r="Y104" s="18">
        <v>512</v>
      </c>
      <c r="AA104" s="5" t="s">
        <v>426</v>
      </c>
      <c r="AB104" s="55">
        <v>0</v>
      </c>
      <c r="AC104">
        <f>(AB104-AA104)*24</f>
        <v>-17.850000000000001</v>
      </c>
      <c r="AD104">
        <f>$AB$4/AC104</f>
        <v>-0.64453781512605046</v>
      </c>
      <c r="AE104">
        <f>0.01005*AD104^2-0.3113*AD104+3.484</f>
        <v>3.6888196832497706</v>
      </c>
      <c r="AF104">
        <f t="shared" si="25"/>
        <v>42.439870455788615</v>
      </c>
      <c r="AG104" s="9">
        <v>623</v>
      </c>
    </row>
    <row r="105" spans="1:33">
      <c r="A105" s="43">
        <v>0.53680555555555554</v>
      </c>
      <c r="B105" s="43">
        <v>0.57361111111111107</v>
      </c>
      <c r="C105" s="44" t="s">
        <v>96</v>
      </c>
      <c r="D105" s="33">
        <f>24*(B105-A105)</f>
        <v>0.88333333333333286</v>
      </c>
      <c r="E105" s="33">
        <f>$K$4/D105</f>
        <v>16.301886792452841</v>
      </c>
      <c r="F105" s="33">
        <f t="shared" si="13"/>
        <v>1.0800253470986116</v>
      </c>
      <c r="G105" s="33">
        <f>F105*$K$4</f>
        <v>15.552364998220009</v>
      </c>
      <c r="H105" s="45">
        <v>503</v>
      </c>
      <c r="J105" s="37">
        <v>0.84375</v>
      </c>
      <c r="K105" s="37">
        <v>0.87569444444444444</v>
      </c>
      <c r="L105" s="13" t="s">
        <v>96</v>
      </c>
      <c r="M105">
        <f t="shared" si="14"/>
        <v>0.76666666666666661</v>
      </c>
      <c r="N105">
        <f t="shared" si="15"/>
        <v>18.782608695652176</v>
      </c>
      <c r="O105">
        <f t="shared" si="16"/>
        <v>1.1824771266540641</v>
      </c>
      <c r="P105">
        <f t="shared" si="17"/>
        <v>17.027670623818523</v>
      </c>
      <c r="Q105" s="15">
        <v>522</v>
      </c>
      <c r="S105" s="16" t="s">
        <v>427</v>
      </c>
      <c r="T105" s="16" t="s">
        <v>428</v>
      </c>
      <c r="U105">
        <f t="shared" si="18"/>
        <v>0.9666666666666659</v>
      </c>
      <c r="V105">
        <f t="shared" si="19"/>
        <v>11.901724137931044</v>
      </c>
      <c r="W105">
        <f t="shared" si="20"/>
        <v>1.2025862022889413</v>
      </c>
      <c r="X105">
        <f t="shared" si="21"/>
        <v>13.835754257334271</v>
      </c>
      <c r="Y105" s="18">
        <v>625</v>
      </c>
      <c r="AA105" s="5" t="s">
        <v>429</v>
      </c>
      <c r="AB105" s="5" t="s">
        <v>430</v>
      </c>
      <c r="AC105">
        <f t="shared" si="22"/>
        <v>0.88333333333333286</v>
      </c>
      <c r="AD105">
        <f t="shared" si="23"/>
        <v>13.0245283018868</v>
      </c>
      <c r="AE105">
        <f t="shared" si="24"/>
        <v>1.1343296313634736</v>
      </c>
      <c r="AF105">
        <f t="shared" si="25"/>
        <v>13.050462408836765</v>
      </c>
      <c r="AG105" s="9">
        <v>511</v>
      </c>
    </row>
    <row r="106" spans="1:33">
      <c r="A106" s="38">
        <v>0.53749999999999998</v>
      </c>
      <c r="B106" s="39">
        <v>0.57638888888888884</v>
      </c>
      <c r="C106" s="36" t="s">
        <v>101</v>
      </c>
      <c r="D106" s="40">
        <f>(B106-A106)*24</f>
        <v>0.93333333333333268</v>
      </c>
      <c r="E106" s="40">
        <f>$B$4/D106</f>
        <v>15.428571428571439</v>
      </c>
      <c r="F106" s="40">
        <f t="shared" si="13"/>
        <v>1.0733959183673467</v>
      </c>
      <c r="G106" s="40">
        <f>F106*$B$4</f>
        <v>15.456901224489792</v>
      </c>
      <c r="H106" s="41">
        <v>520</v>
      </c>
      <c r="J106" s="37">
        <v>0.85069444444444442</v>
      </c>
      <c r="K106" s="37">
        <v>0.88194444444444442</v>
      </c>
      <c r="L106" s="13" t="s">
        <v>96</v>
      </c>
      <c r="M106">
        <f t="shared" si="14"/>
        <v>0.75</v>
      </c>
      <c r="N106">
        <f t="shared" si="15"/>
        <v>19.2</v>
      </c>
      <c r="O106">
        <f t="shared" si="16"/>
        <v>1.2118719999999996</v>
      </c>
      <c r="P106">
        <f t="shared" si="17"/>
        <v>17.450956799999997</v>
      </c>
      <c r="Q106" s="15">
        <v>505</v>
      </c>
      <c r="S106" s="16" t="s">
        <v>431</v>
      </c>
      <c r="T106" s="16" t="s">
        <v>432</v>
      </c>
      <c r="U106">
        <f t="shared" si="18"/>
        <v>0.9666666666666659</v>
      </c>
      <c r="V106">
        <f t="shared" si="19"/>
        <v>11.901724137931044</v>
      </c>
      <c r="W106">
        <f t="shared" si="20"/>
        <v>1.2025862022889413</v>
      </c>
      <c r="X106">
        <f t="shared" si="21"/>
        <v>13.835754257334271</v>
      </c>
      <c r="Y106" s="18">
        <v>502</v>
      </c>
      <c r="AA106" s="5" t="s">
        <v>433</v>
      </c>
      <c r="AB106" s="5" t="s">
        <v>434</v>
      </c>
      <c r="AC106">
        <f t="shared" si="22"/>
        <v>0.88333333333333286</v>
      </c>
      <c r="AD106">
        <f t="shared" si="23"/>
        <v>13.0245283018868</v>
      </c>
      <c r="AE106">
        <f t="shared" si="24"/>
        <v>1.1343296313634736</v>
      </c>
      <c r="AF106">
        <f t="shared" si="25"/>
        <v>13.050462408836765</v>
      </c>
      <c r="AG106" s="9">
        <v>501</v>
      </c>
    </row>
    <row r="107" spans="1:33">
      <c r="A107" s="43">
        <v>0.54513888888888884</v>
      </c>
      <c r="B107" s="43">
        <v>0.58194444444444449</v>
      </c>
      <c r="C107" s="44" t="s">
        <v>96</v>
      </c>
      <c r="D107" s="33">
        <f>24*(B107-A107)</f>
        <v>0.88333333333333552</v>
      </c>
      <c r="E107" s="33">
        <f>$K$4/D107</f>
        <v>16.301886792452791</v>
      </c>
      <c r="F107" s="33">
        <f t="shared" si="13"/>
        <v>1.0800253470986108</v>
      </c>
      <c r="G107" s="33">
        <f>F107*$K$4</f>
        <v>15.552364998219995</v>
      </c>
      <c r="H107" s="45">
        <v>505</v>
      </c>
      <c r="J107" s="37">
        <v>0.86111111111111116</v>
      </c>
      <c r="K107" s="37">
        <v>0.89236111111111116</v>
      </c>
      <c r="L107" s="13" t="s">
        <v>96</v>
      </c>
      <c r="M107">
        <f t="shared" si="14"/>
        <v>0.75</v>
      </c>
      <c r="N107">
        <f t="shared" si="15"/>
        <v>19.2</v>
      </c>
      <c r="O107">
        <f t="shared" si="16"/>
        <v>1.2118719999999996</v>
      </c>
      <c r="P107">
        <f t="shared" si="17"/>
        <v>17.450956799999997</v>
      </c>
      <c r="Q107" s="15">
        <v>523</v>
      </c>
      <c r="S107" s="16" t="s">
        <v>435</v>
      </c>
      <c r="T107" s="16" t="s">
        <v>436</v>
      </c>
      <c r="U107">
        <f t="shared" si="18"/>
        <v>0.9666666666666659</v>
      </c>
      <c r="V107">
        <f t="shared" si="19"/>
        <v>11.901724137931044</v>
      </c>
      <c r="W107">
        <f t="shared" si="20"/>
        <v>1.2025862022889413</v>
      </c>
      <c r="X107">
        <f t="shared" si="21"/>
        <v>13.835754257334271</v>
      </c>
      <c r="Y107" s="18">
        <v>514</v>
      </c>
      <c r="AA107" s="5" t="s">
        <v>437</v>
      </c>
      <c r="AB107" s="5" t="s">
        <v>438</v>
      </c>
      <c r="AC107">
        <f t="shared" si="22"/>
        <v>0.84999999999999964</v>
      </c>
      <c r="AD107">
        <f t="shared" si="23"/>
        <v>13.535294117647066</v>
      </c>
      <c r="AE107">
        <f t="shared" si="24"/>
        <v>1.1116650190311415</v>
      </c>
      <c r="AF107">
        <f t="shared" si="25"/>
        <v>12.789706043953283</v>
      </c>
      <c r="AG107" s="9">
        <v>508</v>
      </c>
    </row>
    <row r="108" spans="1:33">
      <c r="A108" s="38">
        <v>0.54583333333333328</v>
      </c>
      <c r="B108" s="39">
        <v>0.58472222222222225</v>
      </c>
      <c r="C108" s="36" t="s">
        <v>101</v>
      </c>
      <c r="D108" s="40">
        <f>(B108-A108)*24</f>
        <v>0.93333333333333535</v>
      </c>
      <c r="E108" s="40">
        <f>$B$4/D108</f>
        <v>15.428571428571395</v>
      </c>
      <c r="F108" s="40">
        <f t="shared" si="13"/>
        <v>1.0733959183673467</v>
      </c>
      <c r="G108" s="40">
        <f>F108*$B$4</f>
        <v>15.456901224489792</v>
      </c>
      <c r="H108" s="41">
        <v>510</v>
      </c>
      <c r="J108" s="37">
        <v>0.87291666666666667</v>
      </c>
      <c r="K108" s="37">
        <v>0.90277777777777779</v>
      </c>
      <c r="L108" s="13" t="s">
        <v>96</v>
      </c>
      <c r="M108">
        <f t="shared" si="14"/>
        <v>0.71666666666666679</v>
      </c>
      <c r="N108">
        <f t="shared" si="15"/>
        <v>20.09302325581395</v>
      </c>
      <c r="O108">
        <f t="shared" si="16"/>
        <v>1.2865241752298529</v>
      </c>
      <c r="P108">
        <f t="shared" si="17"/>
        <v>18.525948123309881</v>
      </c>
      <c r="Q108" s="15">
        <v>504</v>
      </c>
      <c r="S108" s="16" t="s">
        <v>439</v>
      </c>
      <c r="T108" s="16" t="s">
        <v>440</v>
      </c>
      <c r="U108">
        <f t="shared" si="18"/>
        <v>0.94999999999999929</v>
      </c>
      <c r="V108">
        <f t="shared" si="19"/>
        <v>12.110526315789484</v>
      </c>
      <c r="W108">
        <f t="shared" si="20"/>
        <v>1.1879748767313014</v>
      </c>
      <c r="X108">
        <f t="shared" si="21"/>
        <v>13.667650956793624</v>
      </c>
      <c r="Y108" s="18">
        <v>503</v>
      </c>
      <c r="AA108" s="5" t="s">
        <v>441</v>
      </c>
      <c r="AB108" s="5" t="s">
        <v>442</v>
      </c>
      <c r="AC108">
        <f t="shared" si="22"/>
        <v>0.83333333333333304</v>
      </c>
      <c r="AD108">
        <f t="shared" si="23"/>
        <v>13.806000000000006</v>
      </c>
      <c r="AE108">
        <f t="shared" si="24"/>
        <v>1.1017788417999999</v>
      </c>
      <c r="AF108">
        <f t="shared" si="25"/>
        <v>12.675965574908998</v>
      </c>
      <c r="AG108" s="9">
        <v>624</v>
      </c>
    </row>
    <row r="109" spans="1:33">
      <c r="A109" s="43">
        <v>0.55347222222222225</v>
      </c>
      <c r="B109" s="43">
        <v>0.59027777777777779</v>
      </c>
      <c r="C109" s="44" t="s">
        <v>96</v>
      </c>
      <c r="D109" s="33">
        <f>24*(B109-A109)</f>
        <v>0.88333333333333286</v>
      </c>
      <c r="E109" s="33">
        <f>$K$4/D109</f>
        <v>16.301886792452841</v>
      </c>
      <c r="F109" s="33">
        <f t="shared" si="13"/>
        <v>1.0800253470986116</v>
      </c>
      <c r="G109" s="33">
        <f>F109*$K$4</f>
        <v>15.552364998220009</v>
      </c>
      <c r="H109" s="45">
        <v>517</v>
      </c>
      <c r="J109" s="37">
        <v>0.8833333333333333</v>
      </c>
      <c r="K109" s="37">
        <v>0.91319444444444442</v>
      </c>
      <c r="L109" s="13" t="s">
        <v>96</v>
      </c>
      <c r="M109">
        <f t="shared" si="14"/>
        <v>0.71666666666666679</v>
      </c>
      <c r="N109">
        <f t="shared" si="15"/>
        <v>20.09302325581395</v>
      </c>
      <c r="O109">
        <f t="shared" si="16"/>
        <v>1.2865241752298529</v>
      </c>
      <c r="P109">
        <f t="shared" si="17"/>
        <v>18.525948123309881</v>
      </c>
      <c r="Q109" s="15">
        <v>525</v>
      </c>
      <c r="S109" s="16" t="s">
        <v>443</v>
      </c>
      <c r="T109" s="16" t="s">
        <v>438</v>
      </c>
      <c r="U109">
        <f t="shared" si="18"/>
        <v>0.94999999999999929</v>
      </c>
      <c r="V109">
        <f t="shared" si="19"/>
        <v>12.110526315789484</v>
      </c>
      <c r="W109">
        <f t="shared" si="20"/>
        <v>1.1879748767313014</v>
      </c>
      <c r="X109">
        <f t="shared" si="21"/>
        <v>13.667650956793624</v>
      </c>
      <c r="Y109" s="18">
        <v>513</v>
      </c>
      <c r="AA109" s="5" t="s">
        <v>444</v>
      </c>
      <c r="AB109" s="5" t="s">
        <v>445</v>
      </c>
      <c r="AC109">
        <f t="shared" si="22"/>
        <v>0.81666666666666643</v>
      </c>
      <c r="AD109">
        <f t="shared" si="23"/>
        <v>14.087755102040822</v>
      </c>
      <c r="AE109">
        <f t="shared" si="24"/>
        <v>1.0930535170762177</v>
      </c>
      <c r="AF109">
        <f t="shared" si="25"/>
        <v>12.575580713961886</v>
      </c>
      <c r="AG109" s="9">
        <v>510</v>
      </c>
    </row>
    <row r="110" spans="1:33">
      <c r="A110" s="38">
        <v>0.5541666666666667</v>
      </c>
      <c r="B110" s="39">
        <v>0.59305555555555556</v>
      </c>
      <c r="C110" s="36" t="s">
        <v>101</v>
      </c>
      <c r="D110" s="40">
        <f>(B110-A110)*24</f>
        <v>0.93333333333333268</v>
      </c>
      <c r="E110" s="40">
        <f>$B$4/D110</f>
        <v>15.428571428571439</v>
      </c>
      <c r="F110" s="40">
        <f t="shared" si="13"/>
        <v>1.0733959183673467</v>
      </c>
      <c r="G110" s="40">
        <f>F110*$B$4</f>
        <v>15.456901224489792</v>
      </c>
      <c r="H110" s="41">
        <v>511</v>
      </c>
      <c r="J110" s="37">
        <v>0.89375000000000004</v>
      </c>
      <c r="K110" s="37">
        <v>0.92361111111111116</v>
      </c>
      <c r="L110" s="13" t="s">
        <v>96</v>
      </c>
      <c r="M110">
        <f t="shared" si="14"/>
        <v>0.71666666666666679</v>
      </c>
      <c r="N110">
        <f t="shared" si="15"/>
        <v>20.09302325581395</v>
      </c>
      <c r="O110">
        <f t="shared" si="16"/>
        <v>1.2865241752298529</v>
      </c>
      <c r="P110">
        <f t="shared" si="17"/>
        <v>18.525948123309881</v>
      </c>
      <c r="Q110" s="15">
        <v>520</v>
      </c>
      <c r="S110" s="16" t="s">
        <v>446</v>
      </c>
      <c r="T110" s="16" t="s">
        <v>447</v>
      </c>
      <c r="U110">
        <f t="shared" si="18"/>
        <v>0.93333333333333535</v>
      </c>
      <c r="V110">
        <f t="shared" si="19"/>
        <v>12.326785714285689</v>
      </c>
      <c r="W110">
        <f t="shared" si="20"/>
        <v>1.1737655499043376</v>
      </c>
      <c r="X110">
        <f t="shared" si="21"/>
        <v>13.504172651649405</v>
      </c>
      <c r="Y110" s="18">
        <v>621</v>
      </c>
      <c r="AA110" s="5" t="s">
        <v>448</v>
      </c>
      <c r="AB110" s="5" t="s">
        <v>449</v>
      </c>
      <c r="AC110">
        <f t="shared" si="22"/>
        <v>0.81666666666666643</v>
      </c>
      <c r="AD110">
        <f t="shared" si="23"/>
        <v>14.087755102040822</v>
      </c>
      <c r="AE110">
        <f t="shared" si="24"/>
        <v>1.0930535170762177</v>
      </c>
      <c r="AF110">
        <f t="shared" si="25"/>
        <v>12.575580713961886</v>
      </c>
      <c r="AG110" s="9">
        <v>512</v>
      </c>
    </row>
    <row r="111" spans="1:33">
      <c r="A111" s="43">
        <v>0.56180555555555556</v>
      </c>
      <c r="B111" s="43">
        <v>0.59861111111111109</v>
      </c>
      <c r="C111" s="44" t="s">
        <v>96</v>
      </c>
      <c r="D111" s="33">
        <f>24*(B111-A111)</f>
        <v>0.88333333333333286</v>
      </c>
      <c r="E111" s="33">
        <f>$K$4/D111</f>
        <v>16.301886792452841</v>
      </c>
      <c r="F111" s="33">
        <f t="shared" si="13"/>
        <v>1.0800253470986116</v>
      </c>
      <c r="G111" s="33">
        <f>F111*$K$4</f>
        <v>15.552364998220009</v>
      </c>
      <c r="H111" s="45">
        <v>504</v>
      </c>
      <c r="J111" s="37">
        <v>0.90416666666666667</v>
      </c>
      <c r="K111" s="37">
        <v>0.93402777777777779</v>
      </c>
      <c r="L111" s="13" t="s">
        <v>96</v>
      </c>
      <c r="M111">
        <f t="shared" si="14"/>
        <v>0.71666666666666679</v>
      </c>
      <c r="N111">
        <f t="shared" si="15"/>
        <v>20.09302325581395</v>
      </c>
      <c r="O111">
        <f t="shared" si="16"/>
        <v>1.2865241752298529</v>
      </c>
      <c r="P111">
        <f t="shared" si="17"/>
        <v>18.525948123309881</v>
      </c>
      <c r="Q111" s="15">
        <v>510</v>
      </c>
      <c r="S111" s="16" t="s">
        <v>450</v>
      </c>
      <c r="T111" s="16" t="s">
        <v>451</v>
      </c>
      <c r="U111">
        <f t="shared" si="18"/>
        <v>0.91666666666666607</v>
      </c>
      <c r="V111">
        <f t="shared" si="19"/>
        <v>12.5509090909091</v>
      </c>
      <c r="W111">
        <f t="shared" si="20"/>
        <v>1.1600314560330571</v>
      </c>
      <c r="X111">
        <f t="shared" si="21"/>
        <v>13.346161901660324</v>
      </c>
      <c r="Y111" s="18">
        <v>622</v>
      </c>
      <c r="AA111" s="5" t="s">
        <v>452</v>
      </c>
      <c r="AB111" s="55">
        <v>0</v>
      </c>
      <c r="AC111">
        <f t="shared" si="22"/>
        <v>-18.899999999999999</v>
      </c>
      <c r="AD111">
        <f t="shared" si="23"/>
        <v>-0.60873015873015879</v>
      </c>
      <c r="AE111">
        <f t="shared" si="24"/>
        <v>3.6772217500944824</v>
      </c>
      <c r="AF111">
        <f t="shared" si="25"/>
        <v>42.306436234837022</v>
      </c>
      <c r="AG111" s="9">
        <v>625</v>
      </c>
    </row>
    <row r="112" spans="1:33">
      <c r="A112" s="38">
        <v>0.5625</v>
      </c>
      <c r="B112" s="39">
        <v>0.60069444444444442</v>
      </c>
      <c r="C112" s="36" t="s">
        <v>101</v>
      </c>
      <c r="D112" s="40">
        <f>(B112-A112)*24</f>
        <v>0.91666666666666607</v>
      </c>
      <c r="E112" s="40">
        <f>$B$4/D112</f>
        <v>15.70909090909092</v>
      </c>
      <c r="F112" s="40">
        <f t="shared" si="13"/>
        <v>1.0738541487603301</v>
      </c>
      <c r="G112" s="40">
        <f>F112*$B$4</f>
        <v>15.463499742148754</v>
      </c>
      <c r="H112" s="41">
        <v>502</v>
      </c>
      <c r="J112" s="37">
        <v>0.91527777777777775</v>
      </c>
      <c r="K112" s="37">
        <v>0.94444444444444442</v>
      </c>
      <c r="L112" s="13" t="s">
        <v>96</v>
      </c>
      <c r="M112">
        <f t="shared" si="14"/>
        <v>0.70000000000000018</v>
      </c>
      <c r="N112">
        <f t="shared" si="15"/>
        <v>20.571428571428566</v>
      </c>
      <c r="O112">
        <f t="shared" si="16"/>
        <v>1.3331102040816321</v>
      </c>
      <c r="P112">
        <f t="shared" si="17"/>
        <v>19.196786938775503</v>
      </c>
      <c r="Q112" s="15">
        <v>528</v>
      </c>
      <c r="S112" s="16" t="s">
        <v>453</v>
      </c>
      <c r="T112" s="16" t="s">
        <v>454</v>
      </c>
      <c r="U112">
        <f t="shared" si="18"/>
        <v>0.91666666666666607</v>
      </c>
      <c r="V112">
        <f t="shared" si="19"/>
        <v>12.5509090909091</v>
      </c>
      <c r="W112">
        <f t="shared" si="20"/>
        <v>1.1600314560330571</v>
      </c>
      <c r="X112">
        <f t="shared" si="21"/>
        <v>13.346161901660324</v>
      </c>
      <c r="Y112" s="18">
        <v>507</v>
      </c>
      <c r="AA112" s="5" t="s">
        <v>440</v>
      </c>
      <c r="AB112" s="5" t="s">
        <v>455</v>
      </c>
      <c r="AC112">
        <f t="shared" si="22"/>
        <v>0.78333333333333321</v>
      </c>
      <c r="AD112">
        <f t="shared" si="23"/>
        <v>14.687234042553195</v>
      </c>
      <c r="AE112">
        <f t="shared" si="24"/>
        <v>1.079798222951561</v>
      </c>
      <c r="AF112">
        <f t="shared" si="25"/>
        <v>12.42307855505771</v>
      </c>
      <c r="AG112" s="9">
        <v>502</v>
      </c>
    </row>
    <row r="113" spans="1:33">
      <c r="A113" s="38">
        <v>0.56944444444444442</v>
      </c>
      <c r="B113" s="39">
        <v>0.60763888888888884</v>
      </c>
      <c r="C113" s="36" t="s">
        <v>101</v>
      </c>
      <c r="D113" s="40">
        <f>(B113-A113)*24</f>
        <v>0.91666666666666607</v>
      </c>
      <c r="E113" s="40">
        <f>$B$4/D113</f>
        <v>15.70909090909092</v>
      </c>
      <c r="F113" s="40">
        <f t="shared" si="13"/>
        <v>1.0738541487603301</v>
      </c>
      <c r="G113" s="40">
        <f>F113*$B$4</f>
        <v>15.463499742148754</v>
      </c>
      <c r="H113" s="41">
        <v>514</v>
      </c>
      <c r="J113" s="37">
        <v>0.92569444444444449</v>
      </c>
      <c r="K113" s="37">
        <v>0.95486111111111116</v>
      </c>
      <c r="L113" s="13" t="s">
        <v>96</v>
      </c>
      <c r="M113">
        <f t="shared" si="14"/>
        <v>0.70000000000000018</v>
      </c>
      <c r="N113">
        <f t="shared" si="15"/>
        <v>20.571428571428566</v>
      </c>
      <c r="O113">
        <f t="shared" si="16"/>
        <v>1.3331102040816321</v>
      </c>
      <c r="P113">
        <f t="shared" si="17"/>
        <v>19.196786938775503</v>
      </c>
      <c r="Q113" s="15">
        <v>515</v>
      </c>
      <c r="S113" s="16" t="s">
        <v>456</v>
      </c>
      <c r="T113" s="16" t="s">
        <v>449</v>
      </c>
      <c r="U113">
        <f t="shared" si="18"/>
        <v>0.89999999999999947</v>
      </c>
      <c r="V113">
        <f t="shared" si="19"/>
        <v>12.783333333333342</v>
      </c>
      <c r="W113">
        <f t="shared" si="20"/>
        <v>1.1468551249999992</v>
      </c>
      <c r="X113">
        <f t="shared" si="21"/>
        <v>13.194568213124992</v>
      </c>
      <c r="Y113" s="18">
        <v>505</v>
      </c>
      <c r="AA113" s="5" t="s">
        <v>457</v>
      </c>
      <c r="AB113" s="5" t="s">
        <v>458</v>
      </c>
      <c r="AC113">
        <f t="shared" si="22"/>
        <v>0.78333333333333321</v>
      </c>
      <c r="AD113">
        <f t="shared" si="23"/>
        <v>14.687234042553195</v>
      </c>
      <c r="AE113">
        <f t="shared" si="24"/>
        <v>1.079798222951561</v>
      </c>
      <c r="AF113">
        <f t="shared" si="25"/>
        <v>12.42307855505771</v>
      </c>
      <c r="AG113" s="9">
        <v>514</v>
      </c>
    </row>
    <row r="114" spans="1:33">
      <c r="A114" s="43">
        <v>0.57013888888888886</v>
      </c>
      <c r="B114" s="43">
        <v>0.6069444444444444</v>
      </c>
      <c r="C114" s="44" t="s">
        <v>96</v>
      </c>
      <c r="D114" s="33">
        <f>24*(B114-A114)</f>
        <v>0.88333333333333286</v>
      </c>
      <c r="E114" s="33">
        <f>$K$4/D114</f>
        <v>16.301886792452841</v>
      </c>
      <c r="F114" s="33">
        <f t="shared" si="13"/>
        <v>1.0800253470986116</v>
      </c>
      <c r="G114" s="33">
        <f>F114*$K$4</f>
        <v>15.552364998220009</v>
      </c>
      <c r="H114" s="45">
        <v>519</v>
      </c>
      <c r="J114" s="37">
        <v>0.93611111111111112</v>
      </c>
      <c r="K114" s="37">
        <v>0.96527777777777779</v>
      </c>
      <c r="L114" s="13" t="s">
        <v>96</v>
      </c>
      <c r="M114">
        <f t="shared" si="14"/>
        <v>0.70000000000000018</v>
      </c>
      <c r="N114">
        <f t="shared" si="15"/>
        <v>20.571428571428566</v>
      </c>
      <c r="O114">
        <f t="shared" si="16"/>
        <v>1.3331102040816321</v>
      </c>
      <c r="P114">
        <f t="shared" si="17"/>
        <v>19.196786938775503</v>
      </c>
      <c r="Q114" s="15">
        <v>521</v>
      </c>
      <c r="S114" s="16" t="s">
        <v>436</v>
      </c>
      <c r="T114" s="16" t="s">
        <v>459</v>
      </c>
      <c r="U114">
        <f t="shared" si="18"/>
        <v>0.88333333333333286</v>
      </c>
      <c r="V114">
        <f t="shared" si="19"/>
        <v>13.0245283018868</v>
      </c>
      <c r="W114">
        <f t="shared" si="20"/>
        <v>1.1343296313634736</v>
      </c>
      <c r="X114">
        <f t="shared" si="21"/>
        <v>13.050462408836765</v>
      </c>
      <c r="Y114" s="18">
        <v>509</v>
      </c>
      <c r="AA114" s="5" t="s">
        <v>460</v>
      </c>
      <c r="AB114" s="5" t="s">
        <v>461</v>
      </c>
      <c r="AC114">
        <f t="shared" si="22"/>
        <v>0.78333333333333321</v>
      </c>
      <c r="AD114">
        <f t="shared" si="23"/>
        <v>14.687234042553195</v>
      </c>
      <c r="AE114">
        <f t="shared" si="24"/>
        <v>1.079798222951561</v>
      </c>
      <c r="AF114">
        <f t="shared" si="25"/>
        <v>12.42307855505771</v>
      </c>
      <c r="AG114" s="9">
        <v>503</v>
      </c>
    </row>
    <row r="115" spans="1:33">
      <c r="A115" s="38">
        <v>0.5756944444444444</v>
      </c>
      <c r="B115" s="39">
        <v>0.61388888888888893</v>
      </c>
      <c r="C115" s="36" t="s">
        <v>101</v>
      </c>
      <c r="D115" s="40">
        <f>(B115-A115)*24</f>
        <v>0.91666666666666874</v>
      </c>
      <c r="E115" s="40">
        <f>$B$4/D115</f>
        <v>15.709090909090873</v>
      </c>
      <c r="F115" s="40">
        <f t="shared" si="13"/>
        <v>1.0738541487603306</v>
      </c>
      <c r="G115" s="40">
        <f>F115*$B$4</f>
        <v>15.463499742148761</v>
      </c>
      <c r="H115" s="41">
        <v>515</v>
      </c>
      <c r="J115" s="37">
        <v>0.94652777777777775</v>
      </c>
      <c r="K115" s="37">
        <v>0.97499999999999998</v>
      </c>
      <c r="L115" s="13" t="s">
        <v>96</v>
      </c>
      <c r="M115">
        <f t="shared" si="14"/>
        <v>0.68333333333333357</v>
      </c>
      <c r="N115">
        <f t="shared" si="15"/>
        <v>21.073170731707311</v>
      </c>
      <c r="O115">
        <f t="shared" si="16"/>
        <v>1.3869111243307541</v>
      </c>
      <c r="P115">
        <f t="shared" si="17"/>
        <v>19.97152019036286</v>
      </c>
      <c r="Q115" s="15">
        <v>505</v>
      </c>
      <c r="S115" s="16" t="s">
        <v>462</v>
      </c>
      <c r="T115" s="16" t="s">
        <v>463</v>
      </c>
      <c r="U115">
        <f t="shared" si="18"/>
        <v>0.88333333333333552</v>
      </c>
      <c r="V115">
        <f t="shared" si="19"/>
        <v>13.024528301886761</v>
      </c>
      <c r="W115">
        <f t="shared" si="20"/>
        <v>1.1343296313634763</v>
      </c>
      <c r="X115">
        <f t="shared" si="21"/>
        <v>13.050462408836795</v>
      </c>
      <c r="Y115" s="18">
        <v>511</v>
      </c>
      <c r="AA115" s="5" t="s">
        <v>464</v>
      </c>
      <c r="AB115" s="5" t="s">
        <v>465</v>
      </c>
      <c r="AC115">
        <f t="shared" si="22"/>
        <v>0.75</v>
      </c>
      <c r="AD115">
        <f t="shared" si="23"/>
        <v>15.340000000000002</v>
      </c>
      <c r="AE115">
        <f t="shared" si="24"/>
        <v>1.0735797799999993</v>
      </c>
      <c r="AF115">
        <f t="shared" si="25"/>
        <v>12.351535368899993</v>
      </c>
      <c r="AG115" s="9">
        <v>621</v>
      </c>
    </row>
    <row r="116" spans="1:33">
      <c r="A116" s="43">
        <v>0.57847222222222228</v>
      </c>
      <c r="B116" s="43">
        <v>0.61527777777777781</v>
      </c>
      <c r="C116" s="44" t="s">
        <v>96</v>
      </c>
      <c r="D116" s="33">
        <f>24*(B116-A116)</f>
        <v>0.88333333333333286</v>
      </c>
      <c r="E116" s="33">
        <f>$K$4/D116</f>
        <v>16.301886792452841</v>
      </c>
      <c r="F116" s="33">
        <f t="shared" si="13"/>
        <v>1.0800253470986116</v>
      </c>
      <c r="G116" s="33">
        <f>F116*$K$4</f>
        <v>15.552364998220009</v>
      </c>
      <c r="H116" s="45">
        <v>508</v>
      </c>
      <c r="J116" s="37">
        <v>0.95694444444444449</v>
      </c>
      <c r="K116" s="37">
        <v>0.98541666666666672</v>
      </c>
      <c r="L116" s="13" t="s">
        <v>96</v>
      </c>
      <c r="M116">
        <f t="shared" si="14"/>
        <v>0.68333333333333357</v>
      </c>
      <c r="N116">
        <f t="shared" si="15"/>
        <v>21.073170731707311</v>
      </c>
      <c r="O116">
        <f t="shared" si="16"/>
        <v>1.3869111243307541</v>
      </c>
      <c r="P116">
        <f t="shared" si="17"/>
        <v>19.97152019036286</v>
      </c>
      <c r="Q116" s="15">
        <v>504</v>
      </c>
      <c r="S116" s="16" t="s">
        <v>457</v>
      </c>
      <c r="T116" s="16" t="s">
        <v>466</v>
      </c>
      <c r="U116">
        <f t="shared" si="18"/>
        <v>0.88333333333333286</v>
      </c>
      <c r="V116">
        <f t="shared" si="19"/>
        <v>13.0245283018868</v>
      </c>
      <c r="W116">
        <f t="shared" si="20"/>
        <v>1.1343296313634736</v>
      </c>
      <c r="X116">
        <f t="shared" si="21"/>
        <v>13.050462408836765</v>
      </c>
      <c r="Y116" s="18">
        <v>501</v>
      </c>
      <c r="AA116" s="5" t="s">
        <v>467</v>
      </c>
      <c r="AB116" s="5" t="s">
        <v>468</v>
      </c>
      <c r="AC116">
        <f t="shared" si="22"/>
        <v>0.75</v>
      </c>
      <c r="AD116">
        <f t="shared" si="23"/>
        <v>15.340000000000002</v>
      </c>
      <c r="AE116">
        <f t="shared" si="24"/>
        <v>1.0735797799999993</v>
      </c>
      <c r="AF116">
        <f t="shared" si="25"/>
        <v>12.351535368899993</v>
      </c>
      <c r="AG116" s="9">
        <v>622</v>
      </c>
    </row>
    <row r="117" spans="1:33">
      <c r="A117" s="38">
        <v>0.58125000000000004</v>
      </c>
      <c r="B117" s="39">
        <v>0.61944444444444446</v>
      </c>
      <c r="C117" s="36" t="s">
        <v>101</v>
      </c>
      <c r="D117" s="40">
        <f>(B117-A117)*24</f>
        <v>0.91666666666666607</v>
      </c>
      <c r="E117" s="40">
        <f>$B$4/D117</f>
        <v>15.70909090909092</v>
      </c>
      <c r="F117" s="40">
        <f t="shared" si="13"/>
        <v>1.0738541487603301</v>
      </c>
      <c r="G117" s="40">
        <f>F117*$B$4</f>
        <v>15.463499742148754</v>
      </c>
      <c r="H117" s="41">
        <v>521</v>
      </c>
      <c r="J117" s="37">
        <v>0.96736111111111112</v>
      </c>
      <c r="K117" s="37">
        <v>0.99583333333333335</v>
      </c>
      <c r="L117" s="13" t="s">
        <v>96</v>
      </c>
      <c r="M117">
        <f t="shared" si="14"/>
        <v>0.68333333333333357</v>
      </c>
      <c r="N117">
        <f t="shared" si="15"/>
        <v>21.073170731707311</v>
      </c>
      <c r="O117">
        <f t="shared" si="16"/>
        <v>1.3869111243307541</v>
      </c>
      <c r="P117">
        <f t="shared" si="17"/>
        <v>19.97152019036286</v>
      </c>
      <c r="Q117" s="15">
        <v>525</v>
      </c>
      <c r="S117" s="16" t="s">
        <v>460</v>
      </c>
      <c r="T117" s="16" t="s">
        <v>469</v>
      </c>
      <c r="U117">
        <f t="shared" si="18"/>
        <v>0.86666666666666625</v>
      </c>
      <c r="V117">
        <f t="shared" si="19"/>
        <v>13.275000000000007</v>
      </c>
      <c r="W117">
        <f t="shared" si="20"/>
        <v>1.1225600312499995</v>
      </c>
      <c r="X117">
        <f t="shared" si="21"/>
        <v>12.915053159531245</v>
      </c>
      <c r="Y117" s="18">
        <v>508</v>
      </c>
      <c r="AA117" s="5" t="s">
        <v>470</v>
      </c>
      <c r="AB117" s="5" t="s">
        <v>471</v>
      </c>
      <c r="AC117">
        <f t="shared" si="22"/>
        <v>0.73333333333333339</v>
      </c>
      <c r="AD117">
        <f t="shared" si="23"/>
        <v>15.688636363636363</v>
      </c>
      <c r="AE117">
        <f t="shared" si="24"/>
        <v>1.0737672750516527</v>
      </c>
      <c r="AF117">
        <f t="shared" si="25"/>
        <v>12.353692499469265</v>
      </c>
      <c r="AG117" s="9">
        <v>505</v>
      </c>
    </row>
    <row r="118" spans="1:33">
      <c r="A118" s="38">
        <v>0.58680555555555558</v>
      </c>
      <c r="B118" s="39">
        <v>0.625</v>
      </c>
      <c r="C118" s="36" t="s">
        <v>101</v>
      </c>
      <c r="D118" s="40">
        <f>(B118-A118)*24</f>
        <v>0.91666666666666607</v>
      </c>
      <c r="E118" s="40">
        <f>$B$4/D118</f>
        <v>15.70909090909092</v>
      </c>
      <c r="F118" s="40">
        <f t="shared" si="13"/>
        <v>1.0738541487603301</v>
      </c>
      <c r="G118" s="40">
        <f>F118*$B$4</f>
        <v>15.463499742148754</v>
      </c>
      <c r="H118" s="41">
        <v>503</v>
      </c>
      <c r="J118" s="37">
        <v>0.97777777777777775</v>
      </c>
      <c r="K118" s="37">
        <v>6.2500000000000003E-3</v>
      </c>
      <c r="L118" s="13" t="s">
        <v>96</v>
      </c>
      <c r="M118">
        <f>MOD(24*(K118-J118),1)</f>
        <v>0.68333333333333357</v>
      </c>
      <c r="N118">
        <f t="shared" si="15"/>
        <v>21.073170731707311</v>
      </c>
      <c r="O118">
        <f t="shared" si="16"/>
        <v>1.3869111243307541</v>
      </c>
      <c r="P118">
        <f t="shared" si="17"/>
        <v>19.97152019036286</v>
      </c>
      <c r="Q118" s="15">
        <v>510</v>
      </c>
      <c r="S118" s="16" t="s">
        <v>472</v>
      </c>
      <c r="T118" s="16" t="s">
        <v>473</v>
      </c>
      <c r="U118">
        <f t="shared" si="18"/>
        <v>0.86666666666666625</v>
      </c>
      <c r="V118">
        <f t="shared" si="19"/>
        <v>13.275000000000007</v>
      </c>
      <c r="W118">
        <f t="shared" si="20"/>
        <v>1.1225600312499995</v>
      </c>
      <c r="X118">
        <f t="shared" si="21"/>
        <v>12.915053159531245</v>
      </c>
      <c r="Y118" s="10">
        <v>624</v>
      </c>
      <c r="AA118" s="5" t="s">
        <v>474</v>
      </c>
      <c r="AB118" s="5" t="s">
        <v>475</v>
      </c>
      <c r="AC118">
        <f t="shared" si="22"/>
        <v>0.71666666666666679</v>
      </c>
      <c r="AD118">
        <f t="shared" si="23"/>
        <v>16.053488372093021</v>
      </c>
      <c r="AE118">
        <f t="shared" si="24"/>
        <v>1.0765796833423473</v>
      </c>
      <c r="AF118">
        <f t="shared" si="25"/>
        <v>12.386049256853706</v>
      </c>
      <c r="AG118" s="9">
        <v>509</v>
      </c>
    </row>
    <row r="119" spans="1:33">
      <c r="A119" s="43">
        <v>0.58680555555555558</v>
      </c>
      <c r="B119" s="43">
        <v>0.62361111111111112</v>
      </c>
      <c r="C119" s="44" t="s">
        <v>96</v>
      </c>
      <c r="D119" s="33">
        <f>24*(B119-A119)</f>
        <v>0.88333333333333286</v>
      </c>
      <c r="E119" s="33">
        <f>$K$4/D119</f>
        <v>16.301886792452841</v>
      </c>
      <c r="F119" s="33">
        <f t="shared" si="13"/>
        <v>1.0800253470986116</v>
      </c>
      <c r="G119" s="33">
        <f>F119*$K$4</f>
        <v>15.552364998220009</v>
      </c>
      <c r="H119" s="45">
        <v>520</v>
      </c>
      <c r="J119" s="37">
        <v>0.98819444444444449</v>
      </c>
      <c r="K119" s="37">
        <v>1.6666666666666666E-2</v>
      </c>
      <c r="L119" s="13" t="s">
        <v>96</v>
      </c>
      <c r="M119">
        <f t="shared" ref="M119:M121" si="26">MOD(24*(K119-J119),1)</f>
        <v>0.68333333333333357</v>
      </c>
      <c r="N119">
        <f t="shared" si="15"/>
        <v>21.073170731707311</v>
      </c>
      <c r="O119">
        <f t="shared" si="16"/>
        <v>1.3869111243307541</v>
      </c>
      <c r="P119">
        <f t="shared" si="17"/>
        <v>19.97152019036286</v>
      </c>
      <c r="Q119" s="15">
        <v>504</v>
      </c>
      <c r="S119" s="16" t="s">
        <v>476</v>
      </c>
      <c r="T119" s="16" t="s">
        <v>477</v>
      </c>
      <c r="U119">
        <f t="shared" si="18"/>
        <v>0.84999999999999964</v>
      </c>
      <c r="V119">
        <f t="shared" si="19"/>
        <v>13.535294117647066</v>
      </c>
      <c r="W119">
        <f t="shared" si="20"/>
        <v>1.1116650190311415</v>
      </c>
      <c r="X119">
        <f t="shared" si="21"/>
        <v>12.789706043953283</v>
      </c>
      <c r="Y119" s="10">
        <v>510</v>
      </c>
      <c r="AA119" s="5" t="s">
        <v>478</v>
      </c>
      <c r="AB119" s="5" t="s">
        <v>479</v>
      </c>
      <c r="AC119">
        <f t="shared" si="22"/>
        <v>0.71666666666666679</v>
      </c>
      <c r="AD119">
        <f t="shared" si="23"/>
        <v>16.053488372093021</v>
      </c>
      <c r="AE119">
        <f t="shared" si="24"/>
        <v>1.0765796833423473</v>
      </c>
      <c r="AF119">
        <f t="shared" si="25"/>
        <v>12.386049256853706</v>
      </c>
      <c r="AG119" s="9">
        <v>511</v>
      </c>
    </row>
    <row r="120" spans="1:33">
      <c r="A120" s="38">
        <v>0.59166666666666667</v>
      </c>
      <c r="B120" s="39">
        <v>0.62986111111111109</v>
      </c>
      <c r="C120" s="36" t="s">
        <v>101</v>
      </c>
      <c r="D120" s="40">
        <f>(B120-A120)*24</f>
        <v>0.91666666666666607</v>
      </c>
      <c r="E120" s="40">
        <f>$B$4/D120</f>
        <v>15.70909090909092</v>
      </c>
      <c r="F120" s="40">
        <f t="shared" si="13"/>
        <v>1.0738541487603301</v>
      </c>
      <c r="G120" s="40">
        <f>F120*$B$4</f>
        <v>15.463499742148754</v>
      </c>
      <c r="H120" s="41">
        <v>522</v>
      </c>
      <c r="J120" s="37">
        <v>0.99861111111111112</v>
      </c>
      <c r="K120" s="37">
        <v>2.7083333333333334E-2</v>
      </c>
      <c r="L120" s="13" t="s">
        <v>96</v>
      </c>
      <c r="M120">
        <f t="shared" si="26"/>
        <v>0.68333333333333357</v>
      </c>
      <c r="N120">
        <f t="shared" si="15"/>
        <v>21.073170731707311</v>
      </c>
      <c r="O120">
        <f t="shared" si="16"/>
        <v>1.3869111243307541</v>
      </c>
      <c r="P120">
        <f t="shared" si="17"/>
        <v>19.97152019036286</v>
      </c>
      <c r="Q120" s="15">
        <v>505</v>
      </c>
      <c r="S120" s="16" t="s">
        <v>480</v>
      </c>
      <c r="T120" s="16" t="s">
        <v>481</v>
      </c>
      <c r="U120">
        <f t="shared" si="18"/>
        <v>0.81666666666666909</v>
      </c>
      <c r="V120">
        <f t="shared" si="19"/>
        <v>14.087755102040775</v>
      </c>
      <c r="W120">
        <f t="shared" si="20"/>
        <v>1.0930535170762186</v>
      </c>
      <c r="X120">
        <f t="shared" si="21"/>
        <v>12.575580713961896</v>
      </c>
      <c r="Y120" s="10">
        <v>512</v>
      </c>
      <c r="AA120" s="5" t="s">
        <v>482</v>
      </c>
      <c r="AB120" s="5" t="s">
        <v>483</v>
      </c>
      <c r="AC120">
        <f t="shared" si="22"/>
        <v>0.70000000000000018</v>
      </c>
      <c r="AD120">
        <f t="shared" si="23"/>
        <v>16.435714285714283</v>
      </c>
      <c r="AE120">
        <f t="shared" si="24"/>
        <v>1.0823958188775511</v>
      </c>
      <c r="AF120">
        <f t="shared" si="25"/>
        <v>12.452963896186226</v>
      </c>
      <c r="AG120" s="9">
        <v>508</v>
      </c>
    </row>
    <row r="121" spans="1:33">
      <c r="A121" s="43">
        <v>0.59513888888888888</v>
      </c>
      <c r="B121" s="43">
        <v>0.63263888888888886</v>
      </c>
      <c r="C121" s="44" t="s">
        <v>96</v>
      </c>
      <c r="D121" s="33">
        <f>24*(B121-A121)</f>
        <v>0.89999999999999947</v>
      </c>
      <c r="E121" s="33">
        <f>$K$4/D121</f>
        <v>16.000000000000011</v>
      </c>
      <c r="F121" s="33">
        <f t="shared" si="13"/>
        <v>1.0759999999999996</v>
      </c>
      <c r="G121" s="33">
        <f>F121*$K$4</f>
        <v>15.494399999999995</v>
      </c>
      <c r="H121" s="45">
        <v>510</v>
      </c>
      <c r="J121" s="37">
        <v>9.0277777777777769E-3</v>
      </c>
      <c r="K121" s="37">
        <v>3.7499999999999999E-2</v>
      </c>
      <c r="L121" s="13" t="s">
        <v>96</v>
      </c>
      <c r="M121">
        <f t="shared" si="26"/>
        <v>0.68333333333333335</v>
      </c>
      <c r="N121">
        <f t="shared" si="15"/>
        <v>21.073170731707318</v>
      </c>
      <c r="O121">
        <f t="shared" si="16"/>
        <v>1.386911124330755</v>
      </c>
      <c r="P121">
        <f t="shared" si="17"/>
        <v>19.971520190362874</v>
      </c>
      <c r="Q121" s="15">
        <v>503</v>
      </c>
      <c r="S121" s="16" t="s">
        <v>484</v>
      </c>
      <c r="T121" s="16" t="s">
        <v>485</v>
      </c>
      <c r="U121">
        <f t="shared" si="18"/>
        <v>0.81666666666666643</v>
      </c>
      <c r="V121">
        <f t="shared" si="19"/>
        <v>14.087755102040822</v>
      </c>
      <c r="W121">
        <f t="shared" si="20"/>
        <v>1.0930535170762177</v>
      </c>
      <c r="X121">
        <f t="shared" si="21"/>
        <v>12.575580713961886</v>
      </c>
      <c r="Y121" s="10">
        <v>502</v>
      </c>
      <c r="AA121" s="5" t="s">
        <v>486</v>
      </c>
      <c r="AB121" s="5" t="s">
        <v>487</v>
      </c>
      <c r="AC121">
        <f t="shared" si="22"/>
        <v>0.63333333333333375</v>
      </c>
      <c r="AD121">
        <f t="shared" si="23"/>
        <v>18.1657894736842</v>
      </c>
      <c r="AE121">
        <f t="shared" si="24"/>
        <v>1.1454486042243759</v>
      </c>
      <c r="AF121">
        <f t="shared" si="25"/>
        <v>13.178386191601446</v>
      </c>
      <c r="AG121" s="9">
        <v>624</v>
      </c>
    </row>
    <row r="122" spans="1:33">
      <c r="A122" s="38">
        <v>0.59652777777777777</v>
      </c>
      <c r="B122" s="39">
        <v>0.63541666666666663</v>
      </c>
      <c r="C122" s="36" t="s">
        <v>101</v>
      </c>
      <c r="D122" s="40">
        <f>(B122-A122)*24</f>
        <v>0.93333333333333268</v>
      </c>
      <c r="E122" s="40">
        <f>$B$4/D122</f>
        <v>15.428571428571439</v>
      </c>
      <c r="F122" s="40">
        <f t="shared" si="13"/>
        <v>1.0733959183673467</v>
      </c>
      <c r="G122" s="40">
        <f>F122*$B$4</f>
        <v>15.456901224489792</v>
      </c>
      <c r="H122" s="41">
        <v>505</v>
      </c>
      <c r="J122" s="13"/>
      <c r="K122" s="13"/>
      <c r="L122" s="13"/>
      <c r="Q122" s="14"/>
      <c r="S122" s="16" t="s">
        <v>488</v>
      </c>
      <c r="T122" s="16" t="s">
        <v>489</v>
      </c>
      <c r="U122">
        <f t="shared" si="18"/>
        <v>0.81666666666666643</v>
      </c>
      <c r="V122">
        <f t="shared" si="19"/>
        <v>14.087755102040822</v>
      </c>
      <c r="W122">
        <f t="shared" si="20"/>
        <v>1.0930535170762177</v>
      </c>
      <c r="X122">
        <f t="shared" si="21"/>
        <v>12.575580713961886</v>
      </c>
      <c r="Y122" s="10">
        <v>503</v>
      </c>
      <c r="AA122" s="5" t="s">
        <v>490</v>
      </c>
      <c r="AB122" s="5" t="s">
        <v>491</v>
      </c>
      <c r="AC122">
        <f t="shared" si="22"/>
        <v>0.61666666666666714</v>
      </c>
      <c r="AD122">
        <f t="shared" si="23"/>
        <v>18.656756756756742</v>
      </c>
      <c r="AE122">
        <f t="shared" si="24"/>
        <v>1.1743010770635491</v>
      </c>
      <c r="AF122">
        <f t="shared" si="25"/>
        <v>13.510333891616133</v>
      </c>
      <c r="AG122" s="9">
        <v>512</v>
      </c>
    </row>
    <row r="123" spans="1:33">
      <c r="A123" s="38">
        <v>0.60138888888888886</v>
      </c>
      <c r="B123" s="39">
        <v>0.64097222222222228</v>
      </c>
      <c r="C123" s="36" t="s">
        <v>101</v>
      </c>
      <c r="D123" s="40">
        <f>(B123-A123)*24</f>
        <v>0.95000000000000195</v>
      </c>
      <c r="E123" s="40">
        <f>$B$4/D123</f>
        <v>15.157894736842074</v>
      </c>
      <c r="F123" s="40">
        <f t="shared" si="13"/>
        <v>1.0744531855955675</v>
      </c>
      <c r="G123" s="40">
        <f>F123*$B$4</f>
        <v>15.472125872576171</v>
      </c>
      <c r="H123" s="41">
        <v>517</v>
      </c>
      <c r="J123" s="7"/>
      <c r="K123" s="7"/>
      <c r="L123" s="7"/>
      <c r="Q123" s="7"/>
      <c r="S123" s="16" t="s">
        <v>471</v>
      </c>
      <c r="T123" s="16" t="s">
        <v>492</v>
      </c>
      <c r="U123">
        <f t="shared" si="18"/>
        <v>0.80000000000000249</v>
      </c>
      <c r="V123">
        <f t="shared" si="19"/>
        <v>14.381249999999957</v>
      </c>
      <c r="W123">
        <f t="shared" si="20"/>
        <v>1.0856614082031251</v>
      </c>
      <c r="X123">
        <f t="shared" si="21"/>
        <v>12.490534501376954</v>
      </c>
      <c r="Y123" s="10">
        <v>621</v>
      </c>
      <c r="AA123" s="5" t="s">
        <v>493</v>
      </c>
      <c r="AB123" s="5" t="s">
        <v>494</v>
      </c>
      <c r="AC123">
        <f t="shared" si="22"/>
        <v>0.61666666666666714</v>
      </c>
      <c r="AD123">
        <f t="shared" si="23"/>
        <v>18.656756756756742</v>
      </c>
      <c r="AE123">
        <f t="shared" si="24"/>
        <v>1.1743010770635491</v>
      </c>
      <c r="AF123">
        <f t="shared" si="25"/>
        <v>13.510333891616133</v>
      </c>
      <c r="AG123" s="9">
        <v>502</v>
      </c>
    </row>
    <row r="124" spans="1:33">
      <c r="A124" s="43">
        <v>0.60347222222222219</v>
      </c>
      <c r="B124" s="43">
        <v>0.64166666666666672</v>
      </c>
      <c r="C124" s="44" t="s">
        <v>96</v>
      </c>
      <c r="D124" s="33">
        <f>24*(B124-A124)</f>
        <v>0.91666666666666874</v>
      </c>
      <c r="E124" s="33">
        <f>$K$4/D124</f>
        <v>15.709090909090873</v>
      </c>
      <c r="F124" s="33">
        <f t="shared" si="13"/>
        <v>1.0738541487603306</v>
      </c>
      <c r="G124" s="33">
        <f>F124*$K$4</f>
        <v>15.463499742148761</v>
      </c>
      <c r="H124" s="45">
        <v>511</v>
      </c>
      <c r="J124" s="7"/>
      <c r="K124" s="7"/>
      <c r="L124" s="7"/>
      <c r="Q124" s="7"/>
      <c r="S124" s="16" t="s">
        <v>486</v>
      </c>
      <c r="T124" s="16" t="s">
        <v>495</v>
      </c>
      <c r="U124">
        <f t="shared" si="18"/>
        <v>0.78333333333333321</v>
      </c>
      <c r="V124">
        <f t="shared" si="19"/>
        <v>14.687234042553195</v>
      </c>
      <c r="W124">
        <f t="shared" si="20"/>
        <v>1.079798222951561</v>
      </c>
      <c r="X124">
        <f t="shared" si="21"/>
        <v>12.42307855505771</v>
      </c>
      <c r="Y124" s="10">
        <v>505</v>
      </c>
      <c r="AA124" s="5" t="s">
        <v>496</v>
      </c>
      <c r="AB124" s="5" t="s">
        <v>497</v>
      </c>
      <c r="AC124">
        <f t="shared" si="22"/>
        <v>0.61666666666666714</v>
      </c>
      <c r="AD124">
        <f t="shared" si="23"/>
        <v>18.656756756756742</v>
      </c>
      <c r="AE124">
        <f t="shared" si="24"/>
        <v>1.1743010770635491</v>
      </c>
      <c r="AF124">
        <f t="shared" si="25"/>
        <v>13.510333891616133</v>
      </c>
      <c r="AG124" s="9">
        <v>503</v>
      </c>
    </row>
    <row r="125" spans="1:33">
      <c r="A125" s="38">
        <v>0.60624999999999996</v>
      </c>
      <c r="B125" s="39">
        <v>0.64583333333333337</v>
      </c>
      <c r="C125" s="36" t="s">
        <v>101</v>
      </c>
      <c r="D125" s="40">
        <f>(B125-A125)*24</f>
        <v>0.95000000000000195</v>
      </c>
      <c r="E125" s="40">
        <f>$B$4/D125</f>
        <v>15.157894736842074</v>
      </c>
      <c r="F125" s="40">
        <f t="shared" si="13"/>
        <v>1.0744531855955675</v>
      </c>
      <c r="G125" s="40">
        <f>F125*$B$4</f>
        <v>15.472125872576171</v>
      </c>
      <c r="H125" s="41">
        <v>523</v>
      </c>
      <c r="J125" s="7"/>
      <c r="K125" s="7"/>
      <c r="L125" s="7"/>
      <c r="Q125" s="7"/>
      <c r="S125" s="16" t="s">
        <v>490</v>
      </c>
      <c r="T125" s="16" t="s">
        <v>498</v>
      </c>
      <c r="U125">
        <f t="shared" si="18"/>
        <v>0.76666666666666661</v>
      </c>
      <c r="V125">
        <f t="shared" si="19"/>
        <v>15.006521739130436</v>
      </c>
      <c r="W125">
        <f t="shared" si="20"/>
        <v>1.0756865144139889</v>
      </c>
      <c r="X125">
        <f t="shared" si="21"/>
        <v>12.375773348332944</v>
      </c>
      <c r="Y125" s="10">
        <v>509</v>
      </c>
      <c r="AA125" s="5" t="s">
        <v>499</v>
      </c>
      <c r="AB125" s="5" t="s">
        <v>500</v>
      </c>
      <c r="AC125">
        <f t="shared" si="22"/>
        <v>0.61666666666666714</v>
      </c>
      <c r="AD125">
        <f t="shared" si="23"/>
        <v>18.656756756756742</v>
      </c>
      <c r="AE125">
        <f t="shared" si="24"/>
        <v>1.1743010770635491</v>
      </c>
      <c r="AF125">
        <f t="shared" si="25"/>
        <v>13.510333891616133</v>
      </c>
      <c r="AG125" s="9">
        <v>621</v>
      </c>
    </row>
    <row r="126" spans="1:33">
      <c r="A126" s="38">
        <v>0.61041666666666672</v>
      </c>
      <c r="B126" s="39">
        <v>0.65138888888888891</v>
      </c>
      <c r="C126" s="36" t="s">
        <v>101</v>
      </c>
      <c r="D126" s="40">
        <f>(B126-A126)*24</f>
        <v>0.9833333333333325</v>
      </c>
      <c r="E126" s="40">
        <f>$B$4/D126</f>
        <v>14.644067796610182</v>
      </c>
      <c r="F126" s="40">
        <f t="shared" si="13"/>
        <v>1.0805113473139896</v>
      </c>
      <c r="G126" s="40">
        <f>F126*$B$4</f>
        <v>15.55936340132145</v>
      </c>
      <c r="H126" s="41">
        <v>504</v>
      </c>
      <c r="J126" s="7"/>
      <c r="K126" s="7"/>
      <c r="L126" s="7"/>
      <c r="Q126" s="7"/>
      <c r="S126" s="16" t="s">
        <v>493</v>
      </c>
      <c r="T126" s="16" t="s">
        <v>501</v>
      </c>
      <c r="U126">
        <f t="shared" si="18"/>
        <v>0.76666666666666927</v>
      </c>
      <c r="V126">
        <f t="shared" si="19"/>
        <v>15.006521739130385</v>
      </c>
      <c r="W126">
        <f t="shared" si="20"/>
        <v>1.0756865144139893</v>
      </c>
      <c r="X126">
        <f t="shared" si="21"/>
        <v>12.375773348332949</v>
      </c>
      <c r="Y126" s="10">
        <v>508</v>
      </c>
      <c r="AA126" s="5" t="s">
        <v>502</v>
      </c>
      <c r="AB126" s="5" t="s">
        <v>503</v>
      </c>
      <c r="AC126">
        <f t="shared" si="22"/>
        <v>0.61666666666666714</v>
      </c>
      <c r="AD126">
        <f t="shared" si="23"/>
        <v>18.656756756756742</v>
      </c>
      <c r="AE126">
        <f t="shared" si="24"/>
        <v>1.1743010770635491</v>
      </c>
      <c r="AF126">
        <f t="shared" si="25"/>
        <v>13.510333891616133</v>
      </c>
      <c r="AG126" s="9">
        <v>505</v>
      </c>
    </row>
    <row r="127" spans="1:33">
      <c r="A127" s="43">
        <v>0.61111111111111116</v>
      </c>
      <c r="B127" s="43">
        <v>0.65069444444444446</v>
      </c>
      <c r="C127" s="44" t="s">
        <v>96</v>
      </c>
      <c r="D127" s="33">
        <f>24*(B127-A127)</f>
        <v>0.94999999999999929</v>
      </c>
      <c r="E127" s="33">
        <f>$K$4/D127</f>
        <v>15.157894736842117</v>
      </c>
      <c r="F127" s="33">
        <f t="shared" si="13"/>
        <v>1.0744531855955675</v>
      </c>
      <c r="G127" s="33">
        <f>F127*$K$4</f>
        <v>15.472125872576171</v>
      </c>
      <c r="H127" s="45">
        <v>502</v>
      </c>
      <c r="J127" s="7"/>
      <c r="K127" s="7"/>
      <c r="L127" s="7"/>
      <c r="Q127" s="7"/>
      <c r="S127" s="16" t="s">
        <v>496</v>
      </c>
      <c r="T127" s="16" t="s">
        <v>504</v>
      </c>
      <c r="U127">
        <f t="shared" si="18"/>
        <v>0.76666666666666661</v>
      </c>
      <c r="V127">
        <f t="shared" si="19"/>
        <v>15.006521739130436</v>
      </c>
      <c r="W127">
        <f t="shared" si="20"/>
        <v>1.0756865144139889</v>
      </c>
      <c r="X127">
        <f t="shared" si="21"/>
        <v>12.375773348332944</v>
      </c>
      <c r="Y127" s="10">
        <v>624</v>
      </c>
      <c r="AA127" s="5" t="s">
        <v>505</v>
      </c>
      <c r="AB127" s="5" t="s">
        <v>506</v>
      </c>
      <c r="AC127">
        <f t="shared" si="22"/>
        <v>0.61666666666666714</v>
      </c>
      <c r="AD127">
        <f t="shared" si="23"/>
        <v>18.656756756756742</v>
      </c>
      <c r="AE127">
        <f t="shared" si="24"/>
        <v>1.1743010770635491</v>
      </c>
      <c r="AF127">
        <f t="shared" si="25"/>
        <v>13.510333891616133</v>
      </c>
      <c r="AG127" s="9">
        <v>509</v>
      </c>
    </row>
    <row r="128" spans="1:33">
      <c r="A128" s="38">
        <v>0.61527777777777781</v>
      </c>
      <c r="B128" s="39">
        <v>0.65694444444444444</v>
      </c>
      <c r="C128" s="36" t="s">
        <v>101</v>
      </c>
      <c r="D128" s="40">
        <f>(B128-A128)*24</f>
        <v>0.99999999999999911</v>
      </c>
      <c r="E128" s="40">
        <f>$B$4/D128</f>
        <v>14.400000000000013</v>
      </c>
      <c r="F128" s="40">
        <f t="shared" si="13"/>
        <v>1.0852479999999995</v>
      </c>
      <c r="G128" s="40">
        <f>F128*$B$4</f>
        <v>15.627571199999993</v>
      </c>
      <c r="H128" s="41">
        <v>524</v>
      </c>
      <c r="J128" s="7"/>
      <c r="K128" s="7"/>
      <c r="L128" s="7"/>
      <c r="Q128" s="7"/>
      <c r="S128" s="16" t="s">
        <v>499</v>
      </c>
      <c r="T128" s="16" t="s">
        <v>507</v>
      </c>
      <c r="U128">
        <f t="shared" si="18"/>
        <v>0.76666666666666661</v>
      </c>
      <c r="V128">
        <f t="shared" si="19"/>
        <v>15.006521739130436</v>
      </c>
      <c r="W128">
        <f t="shared" si="20"/>
        <v>1.0756865144139889</v>
      </c>
      <c r="X128">
        <f t="shared" si="21"/>
        <v>12.375773348332944</v>
      </c>
      <c r="Y128" s="10">
        <v>512</v>
      </c>
      <c r="AA128" s="5" t="s">
        <v>507</v>
      </c>
      <c r="AB128" s="5" t="s">
        <v>508</v>
      </c>
      <c r="AC128">
        <f t="shared" si="22"/>
        <v>0.60000000000000053</v>
      </c>
      <c r="AD128">
        <f t="shared" si="23"/>
        <v>19.174999999999983</v>
      </c>
      <c r="AE128">
        <f t="shared" si="24"/>
        <v>1.2100127812499979</v>
      </c>
      <c r="AF128">
        <f t="shared" si="25"/>
        <v>13.921197048281227</v>
      </c>
      <c r="AG128" s="9">
        <v>624</v>
      </c>
    </row>
    <row r="129" spans="1:33">
      <c r="A129" s="43">
        <v>0.61875000000000002</v>
      </c>
      <c r="B129" s="43">
        <v>0.65833333333333333</v>
      </c>
      <c r="C129" s="44" t="s">
        <v>96</v>
      </c>
      <c r="D129" s="33">
        <f>24*(B129-A129)</f>
        <v>0.94999999999999929</v>
      </c>
      <c r="E129" s="33">
        <f>$K$4/D129</f>
        <v>15.157894736842117</v>
      </c>
      <c r="F129" s="33">
        <f t="shared" si="13"/>
        <v>1.0744531855955675</v>
      </c>
      <c r="G129" s="33">
        <f>F129*$K$4</f>
        <v>15.472125872576171</v>
      </c>
      <c r="H129" s="45">
        <v>514</v>
      </c>
      <c r="J129" s="7"/>
      <c r="K129" s="7"/>
      <c r="L129" s="7"/>
      <c r="Q129" s="7"/>
      <c r="S129" s="16" t="s">
        <v>502</v>
      </c>
      <c r="T129" s="16" t="s">
        <v>509</v>
      </c>
      <c r="U129">
        <f t="shared" si="18"/>
        <v>0.76666666666666927</v>
      </c>
      <c r="V129">
        <f t="shared" si="19"/>
        <v>15.006521739130385</v>
      </c>
      <c r="W129">
        <f t="shared" si="20"/>
        <v>1.0756865144139893</v>
      </c>
      <c r="X129">
        <f t="shared" si="21"/>
        <v>12.375773348332949</v>
      </c>
      <c r="Y129" s="10">
        <v>502</v>
      </c>
      <c r="AA129" s="5" t="s">
        <v>510</v>
      </c>
      <c r="AB129" s="5" t="s">
        <v>511</v>
      </c>
      <c r="AC129">
        <f t="shared" si="22"/>
        <v>0.56666666666666465</v>
      </c>
      <c r="AD129">
        <f t="shared" si="23"/>
        <v>20.302941176470661</v>
      </c>
      <c r="AE129">
        <f t="shared" si="24"/>
        <v>1.3063990869377227</v>
      </c>
      <c r="AF129">
        <f t="shared" si="25"/>
        <v>15.0301214952185</v>
      </c>
      <c r="AG129" s="9">
        <v>512</v>
      </c>
    </row>
    <row r="130" spans="1:33">
      <c r="A130" s="38">
        <v>0.62013888888888891</v>
      </c>
      <c r="B130" s="39">
        <v>0.66249999999999998</v>
      </c>
      <c r="C130" s="36" t="s">
        <v>101</v>
      </c>
      <c r="D130" s="40">
        <f>(B130-A130)*24</f>
        <v>1.0166666666666657</v>
      </c>
      <c r="E130" s="40">
        <f>$B$4/D130</f>
        <v>14.163934426229522</v>
      </c>
      <c r="F130" s="40">
        <f t="shared" si="13"/>
        <v>1.0909684493415739</v>
      </c>
      <c r="G130" s="40">
        <f>F130*$B$4</f>
        <v>15.709945670518664</v>
      </c>
      <c r="H130" s="41">
        <v>519</v>
      </c>
      <c r="J130" s="7"/>
      <c r="K130" s="7"/>
      <c r="L130" s="7"/>
      <c r="Q130" s="7"/>
      <c r="S130" s="16" t="s">
        <v>505</v>
      </c>
      <c r="T130" s="16" t="s">
        <v>512</v>
      </c>
      <c r="U130">
        <f t="shared" si="18"/>
        <v>0.75</v>
      </c>
      <c r="V130">
        <f t="shared" si="19"/>
        <v>15.340000000000002</v>
      </c>
      <c r="W130">
        <f t="shared" si="20"/>
        <v>1.0735797799999993</v>
      </c>
      <c r="X130">
        <f t="shared" si="21"/>
        <v>12.351535368899993</v>
      </c>
      <c r="Y130" s="10">
        <v>503</v>
      </c>
      <c r="AA130" s="5" t="s">
        <v>513</v>
      </c>
      <c r="AB130" s="5" t="s">
        <v>514</v>
      </c>
      <c r="AC130">
        <f t="shared" si="22"/>
        <v>0.56666666666666732</v>
      </c>
      <c r="AD130">
        <f t="shared" si="23"/>
        <v>20.302941176470565</v>
      </c>
      <c r="AE130">
        <f t="shared" si="24"/>
        <v>1.3063990869377138</v>
      </c>
      <c r="AF130">
        <f t="shared" si="25"/>
        <v>15.030121495218397</v>
      </c>
      <c r="AG130" s="9">
        <v>502</v>
      </c>
    </row>
    <row r="131" spans="1:33">
      <c r="A131" s="43">
        <v>0.62430555555555556</v>
      </c>
      <c r="B131" s="43">
        <v>0.66527777777777775</v>
      </c>
      <c r="C131" s="44" t="s">
        <v>96</v>
      </c>
      <c r="D131" s="33">
        <f>24*(B131-A131)</f>
        <v>0.9833333333333325</v>
      </c>
      <c r="E131" s="33">
        <f>$K$4/D131</f>
        <v>14.644067796610182</v>
      </c>
      <c r="F131" s="33">
        <f t="shared" si="13"/>
        <v>1.0805113473139896</v>
      </c>
      <c r="G131" s="33">
        <f>F131*$K$4</f>
        <v>15.55936340132145</v>
      </c>
      <c r="H131" s="45">
        <v>515</v>
      </c>
      <c r="J131" s="7"/>
      <c r="K131" s="7"/>
      <c r="L131" s="7"/>
      <c r="Q131" s="7"/>
      <c r="S131" s="16" t="s">
        <v>515</v>
      </c>
      <c r="T131" s="16" t="s">
        <v>516</v>
      </c>
      <c r="U131">
        <f t="shared" si="18"/>
        <v>0.73333333333333339</v>
      </c>
      <c r="V131">
        <f t="shared" si="19"/>
        <v>15.688636363636363</v>
      </c>
      <c r="W131">
        <f t="shared" si="20"/>
        <v>1.0737672750516527</v>
      </c>
      <c r="X131">
        <f t="shared" si="21"/>
        <v>12.353692499469265</v>
      </c>
      <c r="Y131" s="10">
        <v>621</v>
      </c>
      <c r="AA131" s="5" t="s">
        <v>517</v>
      </c>
      <c r="AB131" s="5" t="s">
        <v>518</v>
      </c>
      <c r="AC131">
        <f t="shared" si="22"/>
        <v>0.56666666666666732</v>
      </c>
      <c r="AD131">
        <f t="shared" si="23"/>
        <v>20.302941176470565</v>
      </c>
      <c r="AE131">
        <f t="shared" si="24"/>
        <v>1.3063990869377138</v>
      </c>
      <c r="AF131">
        <f t="shared" si="25"/>
        <v>15.030121495218397</v>
      </c>
      <c r="AG131" s="9">
        <v>503</v>
      </c>
    </row>
    <row r="132" spans="1:33">
      <c r="A132" s="38">
        <v>0.625</v>
      </c>
      <c r="B132" s="39">
        <v>0.66805555555555551</v>
      </c>
      <c r="C132" s="36" t="s">
        <v>101</v>
      </c>
      <c r="D132" s="40">
        <f>(B132-A132)*24</f>
        <v>1.0333333333333323</v>
      </c>
      <c r="E132" s="40">
        <f>$B$4/D132</f>
        <v>13.935483870967756</v>
      </c>
      <c r="F132" s="40">
        <f t="shared" si="13"/>
        <v>1.0975708636836625</v>
      </c>
      <c r="G132" s="40">
        <f>F132*$B$4</f>
        <v>15.805020437044741</v>
      </c>
      <c r="H132" s="41">
        <v>525</v>
      </c>
      <c r="J132" s="7"/>
      <c r="K132" s="7"/>
      <c r="L132" s="7"/>
      <c r="Q132" s="7"/>
      <c r="S132" s="16" t="s">
        <v>519</v>
      </c>
      <c r="T132" s="16" t="s">
        <v>520</v>
      </c>
      <c r="U132">
        <f t="shared" si="18"/>
        <v>0.70000000000000018</v>
      </c>
      <c r="V132">
        <f t="shared" si="19"/>
        <v>16.435714285714283</v>
      </c>
      <c r="W132">
        <f t="shared" si="20"/>
        <v>1.0823958188775511</v>
      </c>
      <c r="X132">
        <f t="shared" si="21"/>
        <v>12.452963896186226</v>
      </c>
      <c r="Y132" s="10">
        <v>505</v>
      </c>
      <c r="AA132" s="5" t="s">
        <v>521</v>
      </c>
      <c r="AB132" s="5" t="s">
        <v>522</v>
      </c>
      <c r="AC132">
        <f>MOD((AB132-AA132)*24,1)</f>
        <v>0.56666666666666288</v>
      </c>
      <c r="AD132">
        <f t="shared" si="23"/>
        <v>20.302941176470725</v>
      </c>
      <c r="AE132">
        <f t="shared" si="24"/>
        <v>1.3063990869377289</v>
      </c>
      <c r="AF132">
        <f t="shared" si="25"/>
        <v>15.030121495218571</v>
      </c>
      <c r="AG132" s="9">
        <v>621</v>
      </c>
    </row>
    <row r="133" spans="1:33">
      <c r="A133" s="43">
        <v>0.62986111111111109</v>
      </c>
      <c r="B133" s="43">
        <v>0.67152777777777772</v>
      </c>
      <c r="C133" s="44" t="s">
        <v>96</v>
      </c>
      <c r="D133" s="33">
        <f>24*(B133-A133)</f>
        <v>0.99999999999999911</v>
      </c>
      <c r="E133" s="33">
        <f>$K$4/D133</f>
        <v>14.400000000000013</v>
      </c>
      <c r="F133" s="33">
        <f t="shared" si="13"/>
        <v>1.0852479999999995</v>
      </c>
      <c r="G133" s="33">
        <f>F133*$K$4</f>
        <v>15.627571199999993</v>
      </c>
      <c r="H133" s="45">
        <v>521</v>
      </c>
      <c r="J133" s="7"/>
      <c r="K133" s="7"/>
      <c r="L133" s="7"/>
      <c r="Q133" s="7"/>
      <c r="S133" s="16" t="s">
        <v>523</v>
      </c>
      <c r="T133" s="16" t="s">
        <v>524</v>
      </c>
      <c r="U133">
        <f t="shared" si="18"/>
        <v>0.68333333333333357</v>
      </c>
      <c r="V133">
        <f t="shared" si="19"/>
        <v>16.836585365853654</v>
      </c>
      <c r="W133">
        <f t="shared" si="20"/>
        <v>1.0916505737656146</v>
      </c>
      <c r="X133">
        <f t="shared" si="21"/>
        <v>12.559439851173396</v>
      </c>
      <c r="Y133" s="10">
        <v>509</v>
      </c>
      <c r="AA133" s="5" t="s">
        <v>525</v>
      </c>
      <c r="AB133" s="5" t="s">
        <v>526</v>
      </c>
      <c r="AC133">
        <f t="shared" ref="AC133:AC135" si="27">MOD((AB133-AA133)*24,1)</f>
        <v>0.56666666666666643</v>
      </c>
      <c r="AD133">
        <f t="shared" si="23"/>
        <v>20.302941176470597</v>
      </c>
      <c r="AE133">
        <f t="shared" si="24"/>
        <v>1.3063990869377164</v>
      </c>
      <c r="AF133">
        <f t="shared" si="25"/>
        <v>15.030121495218429</v>
      </c>
      <c r="AG133" s="11">
        <v>505</v>
      </c>
    </row>
    <row r="134" spans="1:33">
      <c r="A134" s="38">
        <v>0.63055555555555554</v>
      </c>
      <c r="B134" s="39">
        <v>0.67361111111111116</v>
      </c>
      <c r="C134" s="36" t="s">
        <v>101</v>
      </c>
      <c r="D134" s="40">
        <f>(B134-A134)*24</f>
        <v>1.033333333333335</v>
      </c>
      <c r="E134" s="40">
        <f>$B$4/D134</f>
        <v>13.935483870967721</v>
      </c>
      <c r="F134" s="40">
        <f t="shared" si="13"/>
        <v>1.0975708636836634</v>
      </c>
      <c r="G134" s="40">
        <f>F134*$B$4</f>
        <v>15.805020437044753</v>
      </c>
      <c r="H134" s="41">
        <v>508</v>
      </c>
      <c r="J134" s="7"/>
      <c r="K134" s="7"/>
      <c r="L134" s="7"/>
      <c r="Q134" s="7"/>
      <c r="S134" s="16" t="s">
        <v>527</v>
      </c>
      <c r="T134" s="16" t="s">
        <v>528</v>
      </c>
      <c r="U134">
        <f>MOD((T134-S134)*24,1)</f>
        <v>0.68333333333333357</v>
      </c>
      <c r="V134">
        <f t="shared" si="19"/>
        <v>16.836585365853654</v>
      </c>
      <c r="W134">
        <f t="shared" si="20"/>
        <v>1.0916505737656146</v>
      </c>
      <c r="X134">
        <f t="shared" si="21"/>
        <v>12.559439851173396</v>
      </c>
      <c r="Y134" s="10">
        <v>624</v>
      </c>
      <c r="AA134" s="5" t="s">
        <v>529</v>
      </c>
      <c r="AB134" s="5" t="s">
        <v>530</v>
      </c>
      <c r="AC134">
        <f t="shared" si="27"/>
        <v>0.56666666666666665</v>
      </c>
      <c r="AD134">
        <f t="shared" si="23"/>
        <v>20.30294117647059</v>
      </c>
      <c r="AE134">
        <f t="shared" si="24"/>
        <v>1.3063990869377156</v>
      </c>
      <c r="AF134">
        <f t="shared" si="25"/>
        <v>15.030121495218419</v>
      </c>
      <c r="AG134" s="11">
        <v>509</v>
      </c>
    </row>
    <row r="135" spans="1:33">
      <c r="A135" s="38">
        <v>0.63541666666666663</v>
      </c>
      <c r="B135" s="39">
        <v>0.6791666666666667</v>
      </c>
      <c r="C135" s="36" t="s">
        <v>101</v>
      </c>
      <c r="D135" s="40">
        <f>(B135-A135)*24</f>
        <v>1.0500000000000016</v>
      </c>
      <c r="E135" s="40">
        <f>$B$4/D135</f>
        <v>13.714285714285694</v>
      </c>
      <c r="F135" s="40">
        <f t="shared" ref="F135:F198" si="28">0.01005*E135^2-0.3113*E135+3.484</f>
        <v>1.1049632653061234</v>
      </c>
      <c r="G135" s="40">
        <f>F135*$B$4</f>
        <v>15.911471020408177</v>
      </c>
      <c r="H135" s="41">
        <v>520</v>
      </c>
      <c r="J135" s="7"/>
      <c r="K135" s="7"/>
      <c r="L135" s="7"/>
      <c r="Q135" s="7"/>
      <c r="S135" s="16" t="s">
        <v>531</v>
      </c>
      <c r="T135" s="16" t="s">
        <v>532</v>
      </c>
      <c r="U135">
        <f t="shared" ref="U135:U137" si="29">MOD((T135-S135)*24,1)</f>
        <v>0.68333333333333002</v>
      </c>
      <c r="V135">
        <f t="shared" ref="V135:V137" si="30">$T$4/U135</f>
        <v>16.83658536585374</v>
      </c>
      <c r="W135">
        <f t="shared" ref="W135:W137" si="31">0.01005*V135^2-0.3113*V135+3.484</f>
        <v>1.0916505737656172</v>
      </c>
      <c r="X135">
        <f t="shared" ref="X135:X137" si="32">W135*$T$4</f>
        <v>12.559439851173428</v>
      </c>
      <c r="Y135" s="10">
        <v>504</v>
      </c>
      <c r="AA135" s="5" t="s">
        <v>533</v>
      </c>
      <c r="AB135" s="5" t="s">
        <v>534</v>
      </c>
      <c r="AC135">
        <f t="shared" si="27"/>
        <v>0.56666666666666665</v>
      </c>
      <c r="AD135">
        <f t="shared" ref="AD135" si="33">$AB$4/AC135</f>
        <v>20.30294117647059</v>
      </c>
      <c r="AE135">
        <f t="shared" ref="AE135" si="34">0.01005*AD135^2-0.3113*AD135+3.484</f>
        <v>1.3063990869377156</v>
      </c>
      <c r="AF135">
        <f t="shared" ref="AF135" si="35">$AB$4*AE135</f>
        <v>15.030121495218419</v>
      </c>
      <c r="AG135" s="11">
        <v>624</v>
      </c>
    </row>
    <row r="136" spans="1:33">
      <c r="A136" s="43">
        <v>0.63541666666666663</v>
      </c>
      <c r="B136" s="43">
        <v>0.67708333333333337</v>
      </c>
      <c r="C136" s="44" t="s">
        <v>96</v>
      </c>
      <c r="D136" s="33">
        <f>24*(B136-A136)</f>
        <v>1.0000000000000018</v>
      </c>
      <c r="E136" s="33">
        <f>$K$4/D136</f>
        <v>14.399999999999975</v>
      </c>
      <c r="F136" s="33">
        <f t="shared" si="28"/>
        <v>1.0852480000000004</v>
      </c>
      <c r="G136" s="33">
        <f>F136*$K$4</f>
        <v>15.627571200000007</v>
      </c>
      <c r="H136" s="45">
        <v>503</v>
      </c>
      <c r="J136" s="7"/>
      <c r="K136" s="7"/>
      <c r="L136" s="7"/>
      <c r="Q136" s="7"/>
      <c r="S136" s="16" t="s">
        <v>535</v>
      </c>
      <c r="T136" s="16" t="s">
        <v>536</v>
      </c>
      <c r="U136">
        <f t="shared" si="29"/>
        <v>0.68333333333333357</v>
      </c>
      <c r="V136">
        <f t="shared" si="30"/>
        <v>16.836585365853654</v>
      </c>
      <c r="W136">
        <f t="shared" si="31"/>
        <v>1.0916505737656146</v>
      </c>
      <c r="X136">
        <f t="shared" si="32"/>
        <v>12.559439851173396</v>
      </c>
      <c r="Y136" s="10">
        <v>505</v>
      </c>
      <c r="AA136" s="7"/>
      <c r="AB136" s="7"/>
      <c r="AG136" s="7"/>
    </row>
    <row r="137" spans="1:33">
      <c r="A137" s="38">
        <v>0.64027777777777772</v>
      </c>
      <c r="B137" s="39">
        <v>0.68472222222222223</v>
      </c>
      <c r="C137" s="36" t="s">
        <v>101</v>
      </c>
      <c r="D137" s="40">
        <f>(B137-A137)*24</f>
        <v>1.0666666666666682</v>
      </c>
      <c r="E137" s="40">
        <f>$B$4/D137</f>
        <v>13.49999999999998</v>
      </c>
      <c r="F137" s="40">
        <f t="shared" si="28"/>
        <v>1.1130625000000003</v>
      </c>
      <c r="G137" s="40">
        <f>F137*$B$4</f>
        <v>16.028100000000006</v>
      </c>
      <c r="H137" s="41">
        <v>526</v>
      </c>
      <c r="J137" s="7"/>
      <c r="K137" s="7"/>
      <c r="L137" s="7"/>
      <c r="Q137" s="7"/>
      <c r="S137" s="16" t="s">
        <v>537</v>
      </c>
      <c r="T137" s="16" t="s">
        <v>538</v>
      </c>
      <c r="U137">
        <f t="shared" si="29"/>
        <v>0.68333333333333324</v>
      </c>
      <c r="V137">
        <f t="shared" si="30"/>
        <v>16.836585365853662</v>
      </c>
      <c r="W137">
        <f t="shared" si="31"/>
        <v>1.091650573765615</v>
      </c>
      <c r="X137">
        <f t="shared" si="32"/>
        <v>12.559439851173401</v>
      </c>
      <c r="Y137" s="10">
        <v>503</v>
      </c>
      <c r="AA137" s="7"/>
      <c r="AB137" s="7"/>
      <c r="AD137" t="s">
        <v>539</v>
      </c>
      <c r="AE137">
        <f>COUNT(AE7:AE135)</f>
        <v>129</v>
      </c>
      <c r="AG137" s="7"/>
    </row>
    <row r="138" spans="1:33">
      <c r="A138" s="43">
        <v>0.64027777777777772</v>
      </c>
      <c r="B138" s="43">
        <v>0.68263888888888891</v>
      </c>
      <c r="C138" s="44" t="s">
        <v>96</v>
      </c>
      <c r="D138" s="33">
        <f>24*(B138-A138)</f>
        <v>1.0166666666666684</v>
      </c>
      <c r="E138" s="33">
        <f>$K$4/D138</f>
        <v>14.163934426229485</v>
      </c>
      <c r="F138" s="33">
        <f t="shared" si="28"/>
        <v>1.0909684493415752</v>
      </c>
      <c r="G138" s="33">
        <f>F138*$K$4</f>
        <v>15.709945670518684</v>
      </c>
      <c r="H138" s="45">
        <v>522</v>
      </c>
      <c r="J138" s="7"/>
      <c r="K138" s="7"/>
      <c r="L138" s="7"/>
      <c r="Q138" s="7"/>
      <c r="S138" s="7"/>
      <c r="T138" s="7"/>
      <c r="Y138" s="7"/>
      <c r="AA138" s="7"/>
      <c r="AB138" s="7"/>
      <c r="AG138" s="7"/>
    </row>
    <row r="139" spans="1:33">
      <c r="A139" s="38">
        <v>0.64513888888888893</v>
      </c>
      <c r="B139" s="39">
        <v>0.69027777777777777</v>
      </c>
      <c r="C139" s="36" t="s">
        <v>101</v>
      </c>
      <c r="D139" s="40">
        <f>(B139-A139)*24</f>
        <v>1.0833333333333321</v>
      </c>
      <c r="E139" s="40">
        <f>$B$4/D139</f>
        <v>13.292307692307707</v>
      </c>
      <c r="F139" s="40">
        <f t="shared" si="28"/>
        <v>1.121793325443786</v>
      </c>
      <c r="G139" s="40">
        <f>F139*$B$4</f>
        <v>16.153823886390519</v>
      </c>
      <c r="H139" s="41">
        <v>510</v>
      </c>
      <c r="J139" s="7"/>
      <c r="K139" s="7"/>
      <c r="L139" s="7"/>
      <c r="Q139" s="7"/>
      <c r="S139" s="7"/>
      <c r="T139" s="7"/>
      <c r="Y139" s="7"/>
      <c r="AA139" s="7"/>
      <c r="AB139" s="7"/>
      <c r="AG139" s="7"/>
    </row>
    <row r="140" spans="1:33">
      <c r="A140" s="43">
        <v>0.64513888888888893</v>
      </c>
      <c r="B140" s="43">
        <v>0.68819444444444444</v>
      </c>
      <c r="C140" s="44" t="s">
        <v>96</v>
      </c>
      <c r="D140" s="33">
        <f>24*(B140-A140)</f>
        <v>1.0333333333333323</v>
      </c>
      <c r="E140" s="33">
        <f>$K$4/D140</f>
        <v>13.935483870967756</v>
      </c>
      <c r="F140" s="33">
        <f t="shared" si="28"/>
        <v>1.0975708636836625</v>
      </c>
      <c r="G140" s="33">
        <f>F140*$K$4</f>
        <v>15.805020437044741</v>
      </c>
      <c r="H140" s="45">
        <v>505</v>
      </c>
      <c r="J140" s="7"/>
      <c r="K140" s="7"/>
      <c r="L140" s="7"/>
      <c r="Q140" s="7"/>
      <c r="S140" s="7"/>
      <c r="T140" s="7"/>
      <c r="Y140" s="7"/>
      <c r="AA140" s="7"/>
      <c r="AB140" s="7"/>
      <c r="AG140" s="7"/>
    </row>
    <row r="141" spans="1:33">
      <c r="A141" s="38">
        <v>0.65069444444444446</v>
      </c>
      <c r="B141" s="39">
        <v>0.69513888888888886</v>
      </c>
      <c r="C141" s="36" t="s">
        <v>101</v>
      </c>
      <c r="D141" s="40">
        <f>(B141-A141)*24</f>
        <v>1.0666666666666655</v>
      </c>
      <c r="E141" s="40">
        <f>$B$4/D141</f>
        <v>13.500000000000014</v>
      </c>
      <c r="F141" s="40">
        <f t="shared" si="28"/>
        <v>1.113062499999999</v>
      </c>
      <c r="G141" s="40">
        <f>F141*$B$4</f>
        <v>16.028099999999984</v>
      </c>
      <c r="H141" s="41">
        <v>527</v>
      </c>
      <c r="J141" s="7"/>
      <c r="K141" s="7"/>
      <c r="L141" s="7"/>
      <c r="Q141" s="7"/>
      <c r="S141" s="7"/>
      <c r="T141" s="7"/>
      <c r="Y141" s="7"/>
      <c r="AA141" s="7"/>
      <c r="AB141" s="7"/>
      <c r="AG141" s="7"/>
    </row>
    <row r="142" spans="1:33">
      <c r="A142" s="43">
        <v>0.65069444444444446</v>
      </c>
      <c r="B142" s="43">
        <v>0.69374999999999998</v>
      </c>
      <c r="C142" s="44" t="s">
        <v>96</v>
      </c>
      <c r="D142" s="33">
        <f>24*(B142-A142)</f>
        <v>1.0333333333333323</v>
      </c>
      <c r="E142" s="33">
        <f>$K$4/D142</f>
        <v>13.935483870967756</v>
      </c>
      <c r="F142" s="33">
        <f t="shared" si="28"/>
        <v>1.0975708636836625</v>
      </c>
      <c r="G142" s="33">
        <f>F142*$K$4</f>
        <v>15.805020437044741</v>
      </c>
      <c r="H142" s="45">
        <v>517</v>
      </c>
      <c r="J142" s="7"/>
      <c r="K142" s="7"/>
      <c r="L142" s="7"/>
      <c r="Q142" s="7"/>
      <c r="S142" s="7"/>
      <c r="T142" s="7"/>
      <c r="Y142" s="7"/>
      <c r="AA142" s="7"/>
      <c r="AB142" s="7"/>
      <c r="AG142" s="7"/>
    </row>
    <row r="143" spans="1:33">
      <c r="A143" s="38">
        <v>0.65625</v>
      </c>
      <c r="B143" s="39">
        <v>0.7006944444444444</v>
      </c>
      <c r="C143" s="36" t="s">
        <v>101</v>
      </c>
      <c r="D143" s="40">
        <f>(B143-A143)*24</f>
        <v>1.0666666666666655</v>
      </c>
      <c r="E143" s="40">
        <f>$B$4/D143</f>
        <v>13.500000000000014</v>
      </c>
      <c r="F143" s="40">
        <f t="shared" si="28"/>
        <v>1.113062499999999</v>
      </c>
      <c r="G143" s="40">
        <f>F143*$B$4</f>
        <v>16.028099999999984</v>
      </c>
      <c r="H143" s="41">
        <v>511</v>
      </c>
      <c r="J143" s="7"/>
      <c r="K143" s="7"/>
      <c r="L143" s="7"/>
      <c r="Q143" s="7"/>
      <c r="S143" s="7"/>
      <c r="T143" s="7"/>
      <c r="Y143" s="7"/>
      <c r="AA143" s="7"/>
      <c r="AB143" s="7"/>
      <c r="AG143" s="7"/>
    </row>
    <row r="144" spans="1:33">
      <c r="A144" s="43">
        <v>0.65625</v>
      </c>
      <c r="B144" s="43">
        <v>0.69930555555555551</v>
      </c>
      <c r="C144" s="44" t="s">
        <v>96</v>
      </c>
      <c r="D144" s="33">
        <f>24*(B144-A144)</f>
        <v>1.0333333333333323</v>
      </c>
      <c r="E144" s="33">
        <f>$K$4/D144</f>
        <v>13.935483870967756</v>
      </c>
      <c r="F144" s="33">
        <f t="shared" si="28"/>
        <v>1.0975708636836625</v>
      </c>
      <c r="G144" s="33">
        <f>F144*$K$4</f>
        <v>15.805020437044741</v>
      </c>
      <c r="H144" s="45">
        <v>523</v>
      </c>
      <c r="J144" s="7"/>
      <c r="K144" s="7"/>
      <c r="L144" s="7"/>
      <c r="Q144" s="7"/>
      <c r="S144" s="7"/>
      <c r="T144" s="7"/>
      <c r="Y144" s="7"/>
      <c r="AA144" s="7"/>
      <c r="AB144" s="7"/>
      <c r="AG144" s="7"/>
    </row>
    <row r="145" spans="1:33">
      <c r="A145" s="43">
        <v>0.66111111111111109</v>
      </c>
      <c r="B145" s="43">
        <v>0.70486111111111116</v>
      </c>
      <c r="C145" s="44" t="s">
        <v>96</v>
      </c>
      <c r="D145" s="33">
        <f>24*(B145-A145)</f>
        <v>1.0500000000000016</v>
      </c>
      <c r="E145" s="33">
        <f>$K$4/D145</f>
        <v>13.714285714285694</v>
      </c>
      <c r="F145" s="33">
        <f t="shared" si="28"/>
        <v>1.1049632653061234</v>
      </c>
      <c r="G145" s="33">
        <f>F145*$K$4</f>
        <v>15.911471020408177</v>
      </c>
      <c r="H145" s="45">
        <v>504</v>
      </c>
      <c r="J145" s="7"/>
      <c r="K145" s="7"/>
      <c r="L145" s="7"/>
      <c r="Q145" s="7"/>
      <c r="S145" s="7"/>
      <c r="T145" s="7"/>
      <c r="Y145" s="7"/>
      <c r="AA145" s="7"/>
      <c r="AB145" s="7"/>
      <c r="AG145" s="7"/>
    </row>
    <row r="146" spans="1:33">
      <c r="A146" s="38">
        <v>0.66180555555555554</v>
      </c>
      <c r="B146" s="39">
        <v>0.70625000000000004</v>
      </c>
      <c r="C146" s="36" t="s">
        <v>101</v>
      </c>
      <c r="D146" s="40">
        <f>(B146-A146)*24</f>
        <v>1.0666666666666682</v>
      </c>
      <c r="E146" s="40">
        <f>$B$4/D146</f>
        <v>13.49999999999998</v>
      </c>
      <c r="F146" s="40">
        <f t="shared" si="28"/>
        <v>1.1130625000000003</v>
      </c>
      <c r="G146" s="40">
        <f>F146*$B$4</f>
        <v>16.028100000000006</v>
      </c>
      <c r="H146" s="41">
        <v>528</v>
      </c>
      <c r="J146" s="7"/>
      <c r="K146" s="7"/>
      <c r="L146" s="7"/>
      <c r="Q146" s="7"/>
      <c r="S146" s="7"/>
      <c r="T146" s="7"/>
      <c r="Y146" s="7"/>
      <c r="AA146" s="7"/>
      <c r="AB146" s="7"/>
      <c r="AG146" s="7"/>
    </row>
    <row r="147" spans="1:33">
      <c r="A147" s="38">
        <v>0.66666666666666663</v>
      </c>
      <c r="B147" s="39">
        <v>0.71111111111111114</v>
      </c>
      <c r="C147" s="36" t="s">
        <v>101</v>
      </c>
      <c r="D147" s="40">
        <f>(B147-A147)*24</f>
        <v>1.0666666666666682</v>
      </c>
      <c r="E147" s="40">
        <f>$B$4/D147</f>
        <v>13.49999999999998</v>
      </c>
      <c r="F147" s="40">
        <f t="shared" si="28"/>
        <v>1.1130625000000003</v>
      </c>
      <c r="G147" s="40">
        <f>F147*$B$4</f>
        <v>16.028100000000006</v>
      </c>
      <c r="H147" s="41">
        <v>502</v>
      </c>
      <c r="J147" s="7"/>
      <c r="K147" s="7"/>
      <c r="L147" s="7"/>
      <c r="Q147" s="7"/>
      <c r="S147" s="7"/>
      <c r="T147" s="7"/>
      <c r="Y147" s="7"/>
      <c r="AA147" s="7"/>
      <c r="AB147" s="7"/>
      <c r="AG147" s="7"/>
    </row>
    <row r="148" spans="1:33">
      <c r="A148" s="43">
        <v>0.66666666666666663</v>
      </c>
      <c r="B148" s="43">
        <v>0.7104166666666667</v>
      </c>
      <c r="C148" s="44" t="s">
        <v>96</v>
      </c>
      <c r="D148" s="33">
        <f>24*(B148-A148)</f>
        <v>1.0500000000000016</v>
      </c>
      <c r="E148" s="33">
        <f>$K$4/D148</f>
        <v>13.714285714285694</v>
      </c>
      <c r="F148" s="33">
        <f t="shared" si="28"/>
        <v>1.1049632653061234</v>
      </c>
      <c r="G148" s="33">
        <f>F148*$K$4</f>
        <v>15.911471020408177</v>
      </c>
      <c r="H148" s="45">
        <v>524</v>
      </c>
      <c r="J148" s="7"/>
      <c r="K148" s="7"/>
      <c r="L148" s="7"/>
      <c r="Q148" s="7"/>
      <c r="S148" s="7"/>
      <c r="T148" s="7"/>
      <c r="Y148" s="7"/>
      <c r="AA148" s="7"/>
      <c r="AB148" s="7"/>
      <c r="AG148" s="7"/>
    </row>
    <row r="149" spans="1:33">
      <c r="A149" s="38">
        <v>0.67222222222222228</v>
      </c>
      <c r="B149" s="39">
        <v>0.71666666666666667</v>
      </c>
      <c r="C149" s="36" t="s">
        <v>101</v>
      </c>
      <c r="D149" s="40">
        <f>(B149-A149)*24</f>
        <v>1.0666666666666655</v>
      </c>
      <c r="E149" s="40">
        <f>$B$4/D149</f>
        <v>13.500000000000014</v>
      </c>
      <c r="F149" s="40">
        <f t="shared" si="28"/>
        <v>1.113062499999999</v>
      </c>
      <c r="G149" s="40">
        <f>F149*$B$4</f>
        <v>16.028099999999984</v>
      </c>
      <c r="H149" s="41">
        <v>514</v>
      </c>
      <c r="J149" s="7"/>
      <c r="K149" s="7"/>
      <c r="L149" s="7"/>
      <c r="Q149" s="7"/>
      <c r="S149" s="7"/>
      <c r="T149" s="7"/>
      <c r="Y149" s="7"/>
      <c r="AA149" s="7"/>
      <c r="AB149" s="7"/>
      <c r="AG149" s="7"/>
    </row>
    <row r="150" spans="1:33">
      <c r="A150" s="43">
        <v>0.67222222222222228</v>
      </c>
      <c r="B150" s="43">
        <v>0.71527777777777779</v>
      </c>
      <c r="C150" s="44" t="s">
        <v>96</v>
      </c>
      <c r="D150" s="33">
        <f>24*(B150-A150)</f>
        <v>1.0333333333333323</v>
      </c>
      <c r="E150" s="33">
        <f>$K$4/D150</f>
        <v>13.935483870967756</v>
      </c>
      <c r="F150" s="33">
        <f t="shared" si="28"/>
        <v>1.0975708636836625</v>
      </c>
      <c r="G150" s="33">
        <f>F150*$K$4</f>
        <v>15.805020437044741</v>
      </c>
      <c r="H150" s="45">
        <v>519</v>
      </c>
      <c r="J150" s="7"/>
      <c r="K150" s="7"/>
      <c r="L150" s="7"/>
      <c r="Q150" s="7"/>
      <c r="S150" s="7"/>
      <c r="T150" s="7"/>
      <c r="Y150" s="7"/>
      <c r="AA150" s="7"/>
      <c r="AB150" s="7"/>
      <c r="AG150" s="7"/>
    </row>
    <row r="151" spans="1:33">
      <c r="A151" s="43">
        <v>0.67777777777777781</v>
      </c>
      <c r="B151" s="43">
        <v>0.72013888888888888</v>
      </c>
      <c r="C151" s="44" t="s">
        <v>96</v>
      </c>
      <c r="D151" s="33">
        <f>24*(B151-A151)</f>
        <v>1.0166666666666657</v>
      </c>
      <c r="E151" s="33">
        <f>$K$4/D151</f>
        <v>14.163934426229522</v>
      </c>
      <c r="F151" s="33">
        <f t="shared" si="28"/>
        <v>1.0909684493415739</v>
      </c>
      <c r="G151" s="33">
        <f>F151*$K$4</f>
        <v>15.709945670518664</v>
      </c>
      <c r="H151" s="45">
        <v>525</v>
      </c>
      <c r="J151" s="7"/>
      <c r="K151" s="7"/>
      <c r="L151" s="7"/>
      <c r="Q151" s="7"/>
      <c r="S151" s="7"/>
      <c r="T151" s="7"/>
      <c r="Y151" s="7"/>
      <c r="AA151" s="7"/>
      <c r="AB151" s="7"/>
      <c r="AG151" s="7"/>
    </row>
    <row r="152" spans="1:33">
      <c r="A152" s="38">
        <v>0.67847222222222225</v>
      </c>
      <c r="B152" s="39">
        <v>0.72222222222222221</v>
      </c>
      <c r="C152" s="36" t="s">
        <v>101</v>
      </c>
      <c r="D152" s="40">
        <f>(B152-A152)*24</f>
        <v>1.0499999999999989</v>
      </c>
      <c r="E152" s="40">
        <f>$B$4/D152</f>
        <v>13.714285714285728</v>
      </c>
      <c r="F152" s="40">
        <f t="shared" si="28"/>
        <v>1.1049632653061221</v>
      </c>
      <c r="G152" s="40">
        <f>F152*$B$4</f>
        <v>15.911471020408159</v>
      </c>
      <c r="H152" s="41">
        <v>515</v>
      </c>
      <c r="J152" s="7"/>
      <c r="K152" s="7"/>
      <c r="L152" s="7"/>
      <c r="Q152" s="7"/>
      <c r="S152" s="7"/>
      <c r="T152" s="7"/>
      <c r="Y152" s="7"/>
      <c r="AA152" s="7"/>
      <c r="AB152" s="7"/>
      <c r="AG152" s="7"/>
    </row>
    <row r="153" spans="1:33">
      <c r="A153" s="43">
        <v>0.68333333333333335</v>
      </c>
      <c r="B153" s="43">
        <v>0.72499999999999998</v>
      </c>
      <c r="C153" s="44" t="s">
        <v>96</v>
      </c>
      <c r="D153" s="33">
        <f>24*(B153-A153)</f>
        <v>0.99999999999999911</v>
      </c>
      <c r="E153" s="33">
        <f>$K$4/D153</f>
        <v>14.400000000000013</v>
      </c>
      <c r="F153" s="33">
        <f t="shared" si="28"/>
        <v>1.0852479999999995</v>
      </c>
      <c r="G153" s="33">
        <f>F153*$K$4</f>
        <v>15.627571199999993</v>
      </c>
      <c r="H153" s="45">
        <v>508</v>
      </c>
      <c r="J153" s="7"/>
      <c r="K153" s="7"/>
      <c r="L153" s="7"/>
      <c r="Q153" s="7"/>
      <c r="S153" s="7"/>
      <c r="T153" s="7"/>
      <c r="Y153" s="7"/>
      <c r="AA153" s="7"/>
      <c r="AB153" s="7"/>
      <c r="AG153" s="7"/>
    </row>
    <row r="154" spans="1:33">
      <c r="A154" s="38">
        <v>0.68402777777777779</v>
      </c>
      <c r="B154" s="39">
        <v>0.7270833333333333</v>
      </c>
      <c r="C154" s="36" t="s">
        <v>101</v>
      </c>
      <c r="D154" s="40">
        <f>(B154-A154)*24</f>
        <v>1.0333333333333323</v>
      </c>
      <c r="E154" s="40">
        <f>$B$4/D154</f>
        <v>13.935483870967756</v>
      </c>
      <c r="F154" s="40">
        <f t="shared" si="28"/>
        <v>1.0975708636836625</v>
      </c>
      <c r="G154" s="40">
        <f>F154*$B$4</f>
        <v>15.805020437044741</v>
      </c>
      <c r="H154" s="41">
        <v>521</v>
      </c>
      <c r="J154" s="7"/>
      <c r="K154" s="7"/>
      <c r="L154" s="7"/>
      <c r="Q154" s="7"/>
      <c r="S154" s="7"/>
      <c r="T154" s="7"/>
      <c r="Y154" s="7"/>
      <c r="AA154" s="7"/>
      <c r="AB154" s="7"/>
      <c r="AG154" s="7"/>
    </row>
    <row r="155" spans="1:33">
      <c r="A155" s="43">
        <v>0.68888888888888888</v>
      </c>
      <c r="B155" s="43">
        <v>0.73055555555555551</v>
      </c>
      <c r="C155" s="44" t="s">
        <v>96</v>
      </c>
      <c r="D155" s="33">
        <f>24*(B155-A155)</f>
        <v>0.99999999999999911</v>
      </c>
      <c r="E155" s="33">
        <f>$K$4/D155</f>
        <v>14.400000000000013</v>
      </c>
      <c r="F155" s="33">
        <f t="shared" si="28"/>
        <v>1.0852479999999995</v>
      </c>
      <c r="G155" s="33">
        <f>F155*$K$4</f>
        <v>15.627571199999993</v>
      </c>
      <c r="H155" s="45">
        <v>520</v>
      </c>
      <c r="J155" s="7"/>
      <c r="K155" s="7"/>
      <c r="L155" s="7"/>
      <c r="Q155" s="7"/>
      <c r="S155" s="7"/>
      <c r="T155" s="7"/>
      <c r="Y155" s="7"/>
      <c r="AA155" s="7"/>
      <c r="AB155" s="7"/>
      <c r="AG155" s="7"/>
    </row>
    <row r="156" spans="1:33">
      <c r="A156" s="38">
        <v>0.68958333333333333</v>
      </c>
      <c r="B156" s="39">
        <v>0.73263888888888884</v>
      </c>
      <c r="C156" s="36" t="s">
        <v>101</v>
      </c>
      <c r="D156" s="40">
        <f>(B156-A156)*24</f>
        <v>1.0333333333333323</v>
      </c>
      <c r="E156" s="40">
        <f>$B$4/D156</f>
        <v>13.935483870967756</v>
      </c>
      <c r="F156" s="40">
        <f t="shared" si="28"/>
        <v>1.0975708636836625</v>
      </c>
      <c r="G156" s="40">
        <f>F156*$B$4</f>
        <v>15.805020437044741</v>
      </c>
      <c r="H156" s="41">
        <v>503</v>
      </c>
      <c r="J156" s="7"/>
      <c r="K156" s="7"/>
      <c r="L156" s="7"/>
      <c r="Q156" s="7"/>
      <c r="S156" s="7"/>
      <c r="T156" s="7"/>
      <c r="Y156" s="7"/>
      <c r="AA156" s="7"/>
      <c r="AB156" s="7"/>
      <c r="AG156" s="7"/>
    </row>
    <row r="157" spans="1:33">
      <c r="A157" s="43">
        <v>0.69444444444444442</v>
      </c>
      <c r="B157" s="43">
        <v>0.73611111111111116</v>
      </c>
      <c r="C157" s="44" t="s">
        <v>96</v>
      </c>
      <c r="D157" s="33">
        <f>24*(B157-A157)</f>
        <v>1.0000000000000018</v>
      </c>
      <c r="E157" s="33">
        <f>$K$4/D157</f>
        <v>14.399999999999975</v>
      </c>
      <c r="F157" s="33">
        <f t="shared" si="28"/>
        <v>1.0852480000000004</v>
      </c>
      <c r="G157" s="33">
        <f>F157*$K$4</f>
        <v>15.627571200000007</v>
      </c>
      <c r="H157" s="45">
        <v>526</v>
      </c>
      <c r="J157" s="7"/>
      <c r="K157" s="7"/>
      <c r="L157" s="7"/>
      <c r="Q157" s="7"/>
      <c r="S157" s="7"/>
      <c r="T157" s="7"/>
      <c r="Y157" s="7"/>
      <c r="AA157" s="7"/>
      <c r="AB157" s="7"/>
      <c r="AG157" s="7"/>
    </row>
    <row r="158" spans="1:33">
      <c r="A158" s="38">
        <v>0.69513888888888886</v>
      </c>
      <c r="B158" s="39">
        <v>0.73819444444444449</v>
      </c>
      <c r="C158" s="36" t="s">
        <v>101</v>
      </c>
      <c r="D158" s="40">
        <f>(B158-A158)*24</f>
        <v>1.033333333333335</v>
      </c>
      <c r="E158" s="40">
        <f>$B$4/D158</f>
        <v>13.935483870967721</v>
      </c>
      <c r="F158" s="40">
        <f t="shared" si="28"/>
        <v>1.0975708636836634</v>
      </c>
      <c r="G158" s="40">
        <f>F158*$B$4</f>
        <v>15.805020437044753</v>
      </c>
      <c r="H158" s="41">
        <v>522</v>
      </c>
      <c r="J158" s="7"/>
      <c r="K158" s="7"/>
      <c r="L158" s="7"/>
      <c r="Q158" s="7"/>
      <c r="S158" s="7"/>
      <c r="T158" s="7"/>
      <c r="Y158" s="7"/>
      <c r="AA158" s="7"/>
      <c r="AB158" s="7"/>
      <c r="AG158" s="7"/>
    </row>
    <row r="159" spans="1:33">
      <c r="A159" s="43">
        <v>0.7</v>
      </c>
      <c r="B159" s="43">
        <v>0.7416666666666667</v>
      </c>
      <c r="C159" s="44" t="s">
        <v>96</v>
      </c>
      <c r="D159" s="33">
        <f>24*(B159-A159)</f>
        <v>1.0000000000000018</v>
      </c>
      <c r="E159" s="33">
        <f>$K$4/D159</f>
        <v>14.399999999999975</v>
      </c>
      <c r="F159" s="33">
        <f t="shared" si="28"/>
        <v>1.0852480000000004</v>
      </c>
      <c r="G159" s="33">
        <f>F159*$K$4</f>
        <v>15.627571200000007</v>
      </c>
      <c r="H159" s="45">
        <v>510</v>
      </c>
      <c r="J159" s="7"/>
      <c r="K159" s="7"/>
      <c r="L159" s="7"/>
      <c r="Q159" s="7"/>
      <c r="S159" s="7"/>
      <c r="T159" s="7"/>
      <c r="Y159" s="7"/>
      <c r="AA159" s="7"/>
      <c r="AB159" s="7"/>
      <c r="AG159" s="7"/>
    </row>
    <row r="160" spans="1:33">
      <c r="A160" s="38">
        <v>0.7006944444444444</v>
      </c>
      <c r="B160" s="39">
        <v>0.74375000000000002</v>
      </c>
      <c r="C160" s="36" t="s">
        <v>101</v>
      </c>
      <c r="D160" s="40">
        <f>(B160-A160)*24</f>
        <v>1.033333333333335</v>
      </c>
      <c r="E160" s="40">
        <f>$B$4/D160</f>
        <v>13.935483870967721</v>
      </c>
      <c r="F160" s="40">
        <f t="shared" si="28"/>
        <v>1.0975708636836634</v>
      </c>
      <c r="G160" s="40">
        <f>F160*$B$4</f>
        <v>15.805020437044753</v>
      </c>
      <c r="H160" s="41">
        <v>505</v>
      </c>
      <c r="J160" s="7"/>
      <c r="K160" s="7"/>
      <c r="L160" s="7"/>
      <c r="Q160" s="7"/>
      <c r="S160" s="7"/>
      <c r="T160" s="7"/>
      <c r="Y160" s="7"/>
      <c r="AA160" s="7"/>
      <c r="AB160" s="7"/>
      <c r="AG160" s="7"/>
    </row>
    <row r="161" spans="1:33">
      <c r="A161" s="43">
        <v>0.7055555555555556</v>
      </c>
      <c r="B161" s="43">
        <v>0.74652777777777779</v>
      </c>
      <c r="C161" s="44" t="s">
        <v>96</v>
      </c>
      <c r="D161" s="33">
        <f>24*(B161-A161)</f>
        <v>0.9833333333333325</v>
      </c>
      <c r="E161" s="33">
        <f>$K$4/D161</f>
        <v>14.644067796610182</v>
      </c>
      <c r="F161" s="33">
        <f t="shared" si="28"/>
        <v>1.0805113473139896</v>
      </c>
      <c r="G161" s="33">
        <f>F161*$K$4</f>
        <v>15.55936340132145</v>
      </c>
      <c r="H161" s="45">
        <v>527</v>
      </c>
      <c r="J161" s="7"/>
      <c r="K161" s="7"/>
      <c r="L161" s="7"/>
      <c r="Q161" s="7"/>
      <c r="S161" s="7"/>
      <c r="T161" s="7"/>
      <c r="Y161" s="7"/>
      <c r="AA161" s="7"/>
      <c r="AB161" s="7"/>
      <c r="AG161" s="7"/>
    </row>
    <row r="162" spans="1:33">
      <c r="A162" s="38">
        <v>0.70625000000000004</v>
      </c>
      <c r="B162" s="39">
        <v>0.74861111111111112</v>
      </c>
      <c r="C162" s="36" t="s">
        <v>101</v>
      </c>
      <c r="D162" s="40">
        <f>(B162-A162)*24</f>
        <v>1.0166666666666657</v>
      </c>
      <c r="E162" s="40">
        <f>$B$4/D162</f>
        <v>14.163934426229522</v>
      </c>
      <c r="F162" s="40">
        <f t="shared" si="28"/>
        <v>1.0909684493415739</v>
      </c>
      <c r="G162" s="40">
        <f>F162*$B$4</f>
        <v>15.709945670518664</v>
      </c>
      <c r="H162" s="41">
        <v>517</v>
      </c>
      <c r="J162" s="7"/>
      <c r="K162" s="7"/>
      <c r="L162" s="7"/>
      <c r="Q162" s="7"/>
      <c r="S162" s="7"/>
      <c r="T162" s="7"/>
      <c r="Y162" s="7"/>
      <c r="AA162" s="7"/>
      <c r="AB162" s="7"/>
      <c r="AG162" s="7"/>
    </row>
    <row r="163" spans="1:33">
      <c r="A163" s="43">
        <v>0.7104166666666667</v>
      </c>
      <c r="B163" s="43">
        <v>0.75138888888888888</v>
      </c>
      <c r="C163" s="44" t="s">
        <v>96</v>
      </c>
      <c r="D163" s="33">
        <f>24*(B163-A163)</f>
        <v>0.9833333333333325</v>
      </c>
      <c r="E163" s="33">
        <f>$K$4/D163</f>
        <v>14.644067796610182</v>
      </c>
      <c r="F163" s="33">
        <f t="shared" si="28"/>
        <v>1.0805113473139896</v>
      </c>
      <c r="G163" s="33">
        <f>F163*$K$4</f>
        <v>15.55936340132145</v>
      </c>
      <c r="H163" s="45">
        <v>511</v>
      </c>
      <c r="J163" s="7"/>
      <c r="K163" s="7"/>
      <c r="L163" s="7"/>
      <c r="Q163" s="7"/>
      <c r="S163" s="7"/>
      <c r="T163" s="7"/>
      <c r="Y163" s="7"/>
      <c r="AA163" s="7"/>
      <c r="AB163" s="7"/>
      <c r="AG163" s="7"/>
    </row>
    <row r="164" spans="1:33">
      <c r="A164" s="38">
        <v>0.71180555555555558</v>
      </c>
      <c r="B164" s="39">
        <v>0.75416666666666665</v>
      </c>
      <c r="C164" s="36" t="s">
        <v>101</v>
      </c>
      <c r="D164" s="40">
        <f>(B164-A164)*24</f>
        <v>1.0166666666666657</v>
      </c>
      <c r="E164" s="40">
        <f>$B$4/D164</f>
        <v>14.163934426229522</v>
      </c>
      <c r="F164" s="40">
        <f t="shared" si="28"/>
        <v>1.0909684493415739</v>
      </c>
      <c r="G164" s="40">
        <f>F164*$B$4</f>
        <v>15.709945670518664</v>
      </c>
      <c r="H164" s="41">
        <v>523</v>
      </c>
      <c r="J164" s="7"/>
      <c r="K164" s="7"/>
      <c r="L164" s="7"/>
      <c r="Q164" s="7"/>
      <c r="S164" s="7"/>
      <c r="T164" s="7"/>
      <c r="Y164" s="7"/>
      <c r="AA164" s="7"/>
      <c r="AB164" s="7"/>
      <c r="AG164" s="7"/>
    </row>
    <row r="165" spans="1:33">
      <c r="A165" s="43">
        <v>0.71597222222222223</v>
      </c>
      <c r="B165" s="43">
        <v>0.75694444444444442</v>
      </c>
      <c r="C165" s="44" t="s">
        <v>96</v>
      </c>
      <c r="D165" s="33">
        <f>24*(B165-A165)</f>
        <v>0.9833333333333325</v>
      </c>
      <c r="E165" s="33">
        <f>$K$4/D165</f>
        <v>14.644067796610182</v>
      </c>
      <c r="F165" s="33">
        <f t="shared" si="28"/>
        <v>1.0805113473139896</v>
      </c>
      <c r="G165" s="33">
        <f>F165*$K$4</f>
        <v>15.55936340132145</v>
      </c>
      <c r="H165" s="45">
        <v>528</v>
      </c>
      <c r="J165" s="7"/>
      <c r="K165" s="7"/>
      <c r="L165" s="7"/>
      <c r="Q165" s="7"/>
      <c r="S165" s="7"/>
      <c r="T165" s="7"/>
      <c r="Y165" s="7"/>
      <c r="AA165" s="7"/>
      <c r="AB165" s="7"/>
      <c r="AG165" s="7"/>
    </row>
    <row r="166" spans="1:33">
      <c r="A166" s="38">
        <v>0.71736111111111112</v>
      </c>
      <c r="B166" s="39">
        <v>0.75902777777777775</v>
      </c>
      <c r="C166" s="36" t="s">
        <v>101</v>
      </c>
      <c r="D166" s="40">
        <f>(B166-A166)*24</f>
        <v>0.99999999999999911</v>
      </c>
      <c r="E166" s="40">
        <f>$B$4/D166</f>
        <v>14.400000000000013</v>
      </c>
      <c r="F166" s="40">
        <f t="shared" si="28"/>
        <v>1.0852479999999995</v>
      </c>
      <c r="G166" s="40">
        <f>F166*$B$4</f>
        <v>15.627571199999993</v>
      </c>
      <c r="H166" s="41">
        <v>504</v>
      </c>
      <c r="J166" s="7"/>
      <c r="K166" s="7"/>
      <c r="L166" s="7"/>
      <c r="Q166" s="7"/>
      <c r="S166" s="7"/>
      <c r="T166" s="7"/>
      <c r="Y166" s="7"/>
      <c r="AA166" s="7"/>
      <c r="AB166" s="7"/>
      <c r="AG166" s="7"/>
    </row>
    <row r="167" spans="1:33">
      <c r="A167" s="43">
        <v>0.72083333333333333</v>
      </c>
      <c r="B167" s="43">
        <v>0.76180555555555551</v>
      </c>
      <c r="C167" s="44" t="s">
        <v>96</v>
      </c>
      <c r="D167" s="33">
        <f>24*(B167-A167)</f>
        <v>0.9833333333333325</v>
      </c>
      <c r="E167" s="33">
        <f>$K$4/D167</f>
        <v>14.644067796610182</v>
      </c>
      <c r="F167" s="33">
        <f t="shared" si="28"/>
        <v>1.0805113473139896</v>
      </c>
      <c r="G167" s="33">
        <f>F167*$K$4</f>
        <v>15.55936340132145</v>
      </c>
      <c r="H167" s="45">
        <v>502</v>
      </c>
      <c r="J167" s="7"/>
      <c r="K167" s="7"/>
      <c r="L167" s="7"/>
      <c r="Q167" s="7"/>
      <c r="S167" s="7"/>
      <c r="T167" s="7"/>
      <c r="Y167" s="7"/>
      <c r="AA167" s="7"/>
      <c r="AB167" s="7"/>
      <c r="AG167" s="7"/>
    </row>
    <row r="168" spans="1:33">
      <c r="A168" s="38">
        <v>0.72291666666666665</v>
      </c>
      <c r="B168" s="39">
        <v>0.76388888888888884</v>
      </c>
      <c r="C168" s="36" t="s">
        <v>101</v>
      </c>
      <c r="D168" s="40">
        <f>(B168-A168)*24</f>
        <v>0.9833333333333325</v>
      </c>
      <c r="E168" s="40">
        <f>$B$4/D168</f>
        <v>14.644067796610182</v>
      </c>
      <c r="F168" s="40">
        <f t="shared" si="28"/>
        <v>1.0805113473139896</v>
      </c>
      <c r="G168" s="40">
        <f>F168*$B$4</f>
        <v>15.55936340132145</v>
      </c>
      <c r="H168" s="41">
        <v>524</v>
      </c>
      <c r="J168" s="7"/>
      <c r="K168" s="7"/>
      <c r="L168" s="7"/>
      <c r="Q168" s="7"/>
      <c r="S168" s="7"/>
      <c r="T168" s="7"/>
      <c r="Y168" s="7"/>
      <c r="AA168" s="7"/>
      <c r="AB168" s="7"/>
      <c r="AG168" s="7"/>
    </row>
    <row r="169" spans="1:33">
      <c r="A169" s="43">
        <v>0.72638888888888886</v>
      </c>
      <c r="B169" s="43">
        <v>0.76736111111111116</v>
      </c>
      <c r="C169" s="44" t="s">
        <v>96</v>
      </c>
      <c r="D169" s="33">
        <f>24*(B169-A169)</f>
        <v>0.98333333333333517</v>
      </c>
      <c r="E169" s="33">
        <f>$K$4/D169</f>
        <v>14.644067796610143</v>
      </c>
      <c r="F169" s="33">
        <f t="shared" si="28"/>
        <v>1.0805113473139905</v>
      </c>
      <c r="G169" s="33">
        <f>F169*$K$4</f>
        <v>15.559363401321463</v>
      </c>
      <c r="H169" s="45">
        <v>514</v>
      </c>
      <c r="J169" s="7"/>
      <c r="K169" s="7"/>
      <c r="L169" s="7"/>
      <c r="Q169" s="7"/>
      <c r="S169" s="7"/>
      <c r="T169" s="7"/>
      <c r="Y169" s="7"/>
      <c r="AA169" s="7"/>
      <c r="AB169" s="7"/>
      <c r="AG169" s="7"/>
    </row>
    <row r="170" spans="1:33">
      <c r="A170" s="38">
        <v>0.72916666666666663</v>
      </c>
      <c r="B170" s="39">
        <v>0.76944444444444449</v>
      </c>
      <c r="C170" s="36" t="s">
        <v>101</v>
      </c>
      <c r="D170" s="40">
        <f>(B170-A170)*24</f>
        <v>0.96666666666666856</v>
      </c>
      <c r="E170" s="40">
        <f>$B$4/D170</f>
        <v>14.896551724137902</v>
      </c>
      <c r="F170" s="40">
        <f t="shared" si="28"/>
        <v>1.0768713436385253</v>
      </c>
      <c r="G170" s="40">
        <f>F170*$B$4</f>
        <v>15.506947348394766</v>
      </c>
      <c r="H170" s="41">
        <v>519</v>
      </c>
      <c r="J170" s="7"/>
      <c r="K170" s="7"/>
      <c r="L170" s="7"/>
      <c r="Q170" s="7"/>
      <c r="S170" s="7"/>
      <c r="T170" s="7"/>
      <c r="Y170" s="7"/>
      <c r="AA170" s="7"/>
      <c r="AB170" s="7"/>
      <c r="AG170" s="7"/>
    </row>
    <row r="171" spans="1:33">
      <c r="A171" s="43">
        <v>0.7319444444444444</v>
      </c>
      <c r="B171" s="43">
        <v>0.7729166666666667</v>
      </c>
      <c r="C171" s="44" t="s">
        <v>96</v>
      </c>
      <c r="D171" s="33">
        <f>24*(B171-A171)</f>
        <v>0.98333333333333517</v>
      </c>
      <c r="E171" s="33">
        <f>$K$4/D171</f>
        <v>14.644067796610143</v>
      </c>
      <c r="F171" s="33">
        <f t="shared" si="28"/>
        <v>1.0805113473139905</v>
      </c>
      <c r="G171" s="33">
        <f>F171*$K$4</f>
        <v>15.559363401321463</v>
      </c>
      <c r="H171" s="45">
        <v>515</v>
      </c>
      <c r="J171" s="7"/>
      <c r="K171" s="7"/>
      <c r="L171" s="7"/>
      <c r="Q171" s="7"/>
      <c r="S171" s="7"/>
      <c r="T171" s="7"/>
      <c r="Y171" s="7"/>
      <c r="AA171" s="7"/>
      <c r="AB171" s="7"/>
      <c r="AG171" s="7"/>
    </row>
    <row r="172" spans="1:33">
      <c r="A172" s="38">
        <v>0.73402777777777772</v>
      </c>
      <c r="B172" s="39">
        <v>0.77430555555555558</v>
      </c>
      <c r="C172" s="36" t="s">
        <v>101</v>
      </c>
      <c r="D172" s="40">
        <f>(B172-A172)*24</f>
        <v>0.96666666666666856</v>
      </c>
      <c r="E172" s="40">
        <f>$B$4/D172</f>
        <v>14.896551724137902</v>
      </c>
      <c r="F172" s="40">
        <f t="shared" si="28"/>
        <v>1.0768713436385253</v>
      </c>
      <c r="G172" s="40">
        <f>F172*$B$4</f>
        <v>15.506947348394766</v>
      </c>
      <c r="H172" s="41">
        <v>525</v>
      </c>
      <c r="J172" s="7"/>
      <c r="K172" s="7"/>
      <c r="L172" s="7"/>
      <c r="Q172" s="7"/>
      <c r="S172" s="7"/>
      <c r="T172" s="7"/>
      <c r="Y172" s="7"/>
      <c r="AA172" s="7"/>
      <c r="AB172" s="7"/>
      <c r="AG172" s="7"/>
    </row>
    <row r="173" spans="1:33">
      <c r="A173" s="43">
        <v>0.73819444444444449</v>
      </c>
      <c r="B173" s="43">
        <v>0.77708333333333335</v>
      </c>
      <c r="C173" s="44" t="s">
        <v>96</v>
      </c>
      <c r="D173" s="33">
        <f>24*(B173-A173)</f>
        <v>0.93333333333333268</v>
      </c>
      <c r="E173" s="33">
        <f>$K$4/D173</f>
        <v>15.428571428571439</v>
      </c>
      <c r="F173" s="33">
        <f t="shared" si="28"/>
        <v>1.0733959183673467</v>
      </c>
      <c r="G173" s="33">
        <f>F173*$K$4</f>
        <v>15.456901224489792</v>
      </c>
      <c r="H173" s="45">
        <v>521</v>
      </c>
      <c r="J173" s="7"/>
      <c r="K173" s="7"/>
      <c r="L173" s="7"/>
      <c r="Q173" s="7"/>
      <c r="S173" s="7"/>
      <c r="T173" s="7"/>
      <c r="Y173" s="7"/>
      <c r="AA173" s="7"/>
      <c r="AB173" s="7"/>
      <c r="AG173" s="7"/>
    </row>
    <row r="174" spans="1:33">
      <c r="A174" s="38">
        <v>0.73958333333333337</v>
      </c>
      <c r="B174" s="39">
        <v>0.77986111111111112</v>
      </c>
      <c r="C174" s="36" t="s">
        <v>101</v>
      </c>
      <c r="D174" s="40">
        <f>(B174-A174)*24</f>
        <v>0.9666666666666659</v>
      </c>
      <c r="E174" s="40">
        <f>$B$4/D174</f>
        <v>14.896551724137943</v>
      </c>
      <c r="F174" s="40">
        <f t="shared" si="28"/>
        <v>1.0768713436385253</v>
      </c>
      <c r="G174" s="40">
        <f>F174*$B$4</f>
        <v>15.506947348394766</v>
      </c>
      <c r="H174" s="41">
        <v>508</v>
      </c>
      <c r="J174" s="7"/>
      <c r="K174" s="7"/>
      <c r="L174" s="7"/>
      <c r="Q174" s="7"/>
      <c r="S174" s="7"/>
      <c r="T174" s="7"/>
      <c r="Y174" s="7"/>
      <c r="AA174" s="7"/>
      <c r="AB174" s="7"/>
      <c r="AG174" s="7"/>
    </row>
    <row r="175" spans="1:33">
      <c r="A175" s="43">
        <v>0.74444444444444446</v>
      </c>
      <c r="B175" s="43">
        <v>0.78194444444444444</v>
      </c>
      <c r="C175" s="44" t="s">
        <v>96</v>
      </c>
      <c r="D175" s="33">
        <f>24*(B175-A175)</f>
        <v>0.89999999999999947</v>
      </c>
      <c r="E175" s="33">
        <f>$K$4/D175</f>
        <v>16.000000000000011</v>
      </c>
      <c r="F175" s="33">
        <f t="shared" si="28"/>
        <v>1.0759999999999996</v>
      </c>
      <c r="G175" s="33">
        <f>F175*$K$4</f>
        <v>15.494399999999995</v>
      </c>
      <c r="H175" s="45">
        <v>503</v>
      </c>
      <c r="J175" s="7"/>
      <c r="K175" s="7"/>
      <c r="L175" s="7"/>
      <c r="Q175" s="7"/>
      <c r="S175" s="7"/>
      <c r="T175" s="7"/>
      <c r="Y175" s="7"/>
      <c r="AA175" s="7"/>
      <c r="AB175" s="7"/>
      <c r="AG175" s="7"/>
    </row>
    <row r="176" spans="1:33">
      <c r="A176" s="38">
        <v>0.74513888888888891</v>
      </c>
      <c r="B176" s="39">
        <v>0.78472222222222221</v>
      </c>
      <c r="C176" s="36" t="s">
        <v>101</v>
      </c>
      <c r="D176" s="40">
        <f>(B176-A176)*24</f>
        <v>0.94999999999999929</v>
      </c>
      <c r="E176" s="40">
        <f>$B$4/D176</f>
        <v>15.157894736842117</v>
      </c>
      <c r="F176" s="40">
        <f t="shared" si="28"/>
        <v>1.0744531855955675</v>
      </c>
      <c r="G176" s="40">
        <f>F176*$B$4</f>
        <v>15.472125872576171</v>
      </c>
      <c r="H176" s="41">
        <v>520</v>
      </c>
      <c r="J176" s="7"/>
      <c r="K176" s="7"/>
      <c r="L176" s="7"/>
      <c r="Q176" s="7"/>
      <c r="S176" s="7"/>
      <c r="T176" s="7"/>
      <c r="Y176" s="7"/>
      <c r="AA176" s="7"/>
      <c r="AB176" s="7"/>
      <c r="AG176" s="7"/>
    </row>
    <row r="177" spans="1:33">
      <c r="A177" s="43">
        <v>0.74930555555555556</v>
      </c>
      <c r="B177" s="43">
        <v>0.78680555555555554</v>
      </c>
      <c r="C177" s="44" t="s">
        <v>96</v>
      </c>
      <c r="D177" s="33">
        <f>24*(B177-A177)</f>
        <v>0.89999999999999947</v>
      </c>
      <c r="E177" s="33">
        <f>$K$4/D177</f>
        <v>16.000000000000011</v>
      </c>
      <c r="F177" s="33">
        <f t="shared" si="28"/>
        <v>1.0759999999999996</v>
      </c>
      <c r="G177" s="33">
        <f>F177*$K$4</f>
        <v>15.494399999999995</v>
      </c>
      <c r="H177" s="45">
        <v>522</v>
      </c>
      <c r="J177" s="7"/>
      <c r="K177" s="7"/>
      <c r="L177" s="7"/>
      <c r="Q177" s="7"/>
      <c r="S177" s="7"/>
      <c r="T177" s="7"/>
      <c r="Y177" s="7"/>
      <c r="AA177" s="7"/>
      <c r="AB177" s="7"/>
      <c r="AG177" s="7"/>
    </row>
    <row r="178" spans="1:33">
      <c r="A178" s="38">
        <v>0.75138888888888888</v>
      </c>
      <c r="B178" s="39">
        <v>0.79027777777777775</v>
      </c>
      <c r="C178" s="36" t="s">
        <v>101</v>
      </c>
      <c r="D178" s="40">
        <f>(B178-A178)*24</f>
        <v>0.93333333333333268</v>
      </c>
      <c r="E178" s="40">
        <f>$B$4/D178</f>
        <v>15.428571428571439</v>
      </c>
      <c r="F178" s="40">
        <f t="shared" si="28"/>
        <v>1.0733959183673467</v>
      </c>
      <c r="G178" s="40">
        <f>F178*$B$4</f>
        <v>15.456901224489792</v>
      </c>
      <c r="H178" s="41">
        <v>526</v>
      </c>
      <c r="J178" s="7"/>
      <c r="K178" s="7"/>
      <c r="L178" s="7"/>
      <c r="Q178" s="7"/>
      <c r="S178" s="7"/>
      <c r="T178" s="7"/>
      <c r="Y178" s="7"/>
      <c r="AA178" s="7"/>
      <c r="AB178" s="7"/>
      <c r="AG178" s="7"/>
    </row>
    <row r="179" spans="1:33">
      <c r="A179" s="43">
        <v>0.75416666666666665</v>
      </c>
      <c r="B179" s="43">
        <v>0.79166666666666663</v>
      </c>
      <c r="C179" s="44" t="s">
        <v>96</v>
      </c>
      <c r="D179" s="33">
        <f>24*(B179-A179)</f>
        <v>0.89999999999999947</v>
      </c>
      <c r="E179" s="33">
        <f>$K$4/D179</f>
        <v>16.000000000000011</v>
      </c>
      <c r="F179" s="33">
        <f t="shared" si="28"/>
        <v>1.0759999999999996</v>
      </c>
      <c r="G179" s="33">
        <f>F179*$K$4</f>
        <v>15.494399999999995</v>
      </c>
      <c r="H179" s="45">
        <v>505</v>
      </c>
      <c r="J179" s="7"/>
      <c r="K179" s="7"/>
      <c r="L179" s="7"/>
      <c r="Q179" s="7"/>
      <c r="S179" s="7"/>
      <c r="T179" s="7"/>
      <c r="Y179" s="7"/>
      <c r="AA179" s="7"/>
      <c r="AB179" s="7"/>
      <c r="AG179" s="7"/>
    </row>
    <row r="180" spans="1:33">
      <c r="A180" s="38">
        <v>0.75694444444444442</v>
      </c>
      <c r="B180" s="39">
        <v>0.79583333333333328</v>
      </c>
      <c r="C180" s="36" t="s">
        <v>101</v>
      </c>
      <c r="D180" s="40">
        <f>(B180-A180)*24</f>
        <v>0.93333333333333268</v>
      </c>
      <c r="E180" s="40">
        <f>$B$4/D180</f>
        <v>15.428571428571439</v>
      </c>
      <c r="F180" s="40">
        <f t="shared" si="28"/>
        <v>1.0733959183673467</v>
      </c>
      <c r="G180" s="40">
        <f>F180*$B$4</f>
        <v>15.456901224489792</v>
      </c>
      <c r="H180" s="41">
        <v>510</v>
      </c>
      <c r="J180" s="7"/>
      <c r="K180" s="7"/>
      <c r="L180" s="7"/>
      <c r="Q180" s="7"/>
      <c r="S180" s="7"/>
      <c r="T180" s="7"/>
      <c r="Y180" s="7"/>
      <c r="AA180" s="7"/>
      <c r="AB180" s="7"/>
      <c r="AG180" s="7"/>
    </row>
    <row r="181" spans="1:33">
      <c r="A181" s="43">
        <v>0.75902777777777775</v>
      </c>
      <c r="B181" s="43">
        <v>0.79652777777777772</v>
      </c>
      <c r="C181" s="44" t="s">
        <v>96</v>
      </c>
      <c r="D181" s="33">
        <f>24*(B181-A181)</f>
        <v>0.89999999999999947</v>
      </c>
      <c r="E181" s="33">
        <f>$K$4/D181</f>
        <v>16.000000000000011</v>
      </c>
      <c r="F181" s="33">
        <f t="shared" si="28"/>
        <v>1.0759999999999996</v>
      </c>
      <c r="G181" s="33">
        <f>F181*$K$4</f>
        <v>15.494399999999995</v>
      </c>
      <c r="H181" s="45">
        <v>517</v>
      </c>
      <c r="J181" s="7"/>
      <c r="K181" s="7"/>
      <c r="L181" s="7"/>
      <c r="Q181" s="7"/>
      <c r="S181" s="7"/>
      <c r="T181" s="7"/>
      <c r="Y181" s="7"/>
      <c r="AA181" s="7"/>
      <c r="AB181" s="7"/>
      <c r="AG181" s="7"/>
    </row>
    <row r="182" spans="1:33">
      <c r="A182" s="38">
        <v>0.7631944444444444</v>
      </c>
      <c r="B182" s="39">
        <v>0.80138888888888893</v>
      </c>
      <c r="C182" s="36" t="s">
        <v>101</v>
      </c>
      <c r="D182" s="40">
        <f>(B182-A182)*24</f>
        <v>0.91666666666666874</v>
      </c>
      <c r="E182" s="40">
        <f>$B$4/D182</f>
        <v>15.709090909090873</v>
      </c>
      <c r="F182" s="40">
        <f t="shared" si="28"/>
        <v>1.0738541487603306</v>
      </c>
      <c r="G182" s="40">
        <f>F182*$B$4</f>
        <v>15.463499742148761</v>
      </c>
      <c r="H182" s="41">
        <v>527</v>
      </c>
      <c r="J182" s="7"/>
      <c r="K182" s="7"/>
      <c r="L182" s="7"/>
      <c r="Q182" s="7"/>
      <c r="S182" s="7"/>
      <c r="T182" s="7"/>
      <c r="Y182" s="7"/>
      <c r="AA182" s="7"/>
      <c r="AB182" s="7"/>
      <c r="AG182" s="7"/>
    </row>
    <row r="183" spans="1:33">
      <c r="A183" s="43">
        <v>0.76458333333333328</v>
      </c>
      <c r="B183" s="43">
        <v>0.80138888888888893</v>
      </c>
      <c r="C183" s="44" t="s">
        <v>96</v>
      </c>
      <c r="D183" s="33">
        <f>24*(B183-A183)</f>
        <v>0.88333333333333552</v>
      </c>
      <c r="E183" s="33">
        <f>$K$4/D183</f>
        <v>16.301886792452791</v>
      </c>
      <c r="F183" s="33">
        <f t="shared" si="28"/>
        <v>1.0800253470986108</v>
      </c>
      <c r="G183" s="33">
        <f>F183*$K$4</f>
        <v>15.552364998219995</v>
      </c>
      <c r="H183" s="45">
        <v>523</v>
      </c>
      <c r="J183" s="7"/>
      <c r="K183" s="7"/>
      <c r="L183" s="7"/>
      <c r="Q183" s="7"/>
      <c r="S183" s="7"/>
      <c r="T183" s="7"/>
      <c r="Y183" s="7"/>
      <c r="AA183" s="7"/>
      <c r="AB183" s="7"/>
      <c r="AG183" s="7"/>
    </row>
    <row r="184" spans="1:33">
      <c r="A184" s="43">
        <v>0.76944444444444449</v>
      </c>
      <c r="B184" s="43">
        <v>0.80625000000000002</v>
      </c>
      <c r="C184" s="44" t="s">
        <v>96</v>
      </c>
      <c r="D184" s="33">
        <f>24*(B184-A184)</f>
        <v>0.88333333333333286</v>
      </c>
      <c r="E184" s="33">
        <f>$K$4/D184</f>
        <v>16.301886792452841</v>
      </c>
      <c r="F184" s="33">
        <f t="shared" si="28"/>
        <v>1.0800253470986116</v>
      </c>
      <c r="G184" s="33">
        <f>F184*$K$4</f>
        <v>15.552364998220009</v>
      </c>
      <c r="H184" s="45">
        <v>504</v>
      </c>
      <c r="J184" s="7"/>
      <c r="K184" s="7"/>
      <c r="L184" s="7"/>
      <c r="Q184" s="7"/>
      <c r="S184" s="7"/>
      <c r="T184" s="7"/>
      <c r="Y184" s="7"/>
      <c r="AA184" s="7"/>
      <c r="AB184" s="7"/>
      <c r="AG184" s="7"/>
    </row>
    <row r="185" spans="1:33">
      <c r="A185" s="38">
        <v>0.77013888888888893</v>
      </c>
      <c r="B185" s="39">
        <v>0.80625000000000002</v>
      </c>
      <c r="C185" s="36" t="s">
        <v>101</v>
      </c>
      <c r="D185" s="40">
        <f>(B185-A185)*24</f>
        <v>0.86666666666666625</v>
      </c>
      <c r="E185" s="40">
        <f>$B$4/D185</f>
        <v>16.615384615384624</v>
      </c>
      <c r="F185" s="40">
        <f t="shared" si="28"/>
        <v>1.0861443786982248</v>
      </c>
      <c r="G185" s="40">
        <f>F185*$B$4</f>
        <v>15.640479053254436</v>
      </c>
      <c r="H185" s="41">
        <v>528</v>
      </c>
      <c r="J185" s="7"/>
      <c r="K185" s="7"/>
      <c r="L185" s="7"/>
      <c r="Q185" s="7"/>
      <c r="S185" s="7"/>
      <c r="T185" s="7"/>
      <c r="Y185" s="7"/>
      <c r="AA185" s="7"/>
      <c r="AB185" s="7"/>
      <c r="AG185" s="7"/>
    </row>
    <row r="186" spans="1:33">
      <c r="A186" s="43">
        <v>0.77500000000000002</v>
      </c>
      <c r="B186" s="43">
        <v>0.81041666666666667</v>
      </c>
      <c r="C186" s="44" t="s">
        <v>96</v>
      </c>
      <c r="D186" s="33">
        <f>24*(B186-A186)</f>
        <v>0.84999999999999964</v>
      </c>
      <c r="E186" s="33">
        <f>$K$4/D186</f>
        <v>16.941176470588243</v>
      </c>
      <c r="F186" s="33">
        <f t="shared" si="28"/>
        <v>1.0945965397923878</v>
      </c>
      <c r="G186" s="33">
        <f>F186*$K$4</f>
        <v>15.762190173010385</v>
      </c>
      <c r="H186" s="45">
        <v>524</v>
      </c>
      <c r="J186" s="7"/>
      <c r="K186" s="7"/>
      <c r="L186" s="7"/>
      <c r="Q186" s="7"/>
      <c r="S186" s="7"/>
      <c r="T186" s="7"/>
      <c r="Y186" s="7"/>
      <c r="AA186" s="7"/>
      <c r="AB186" s="7"/>
      <c r="AG186" s="7"/>
    </row>
    <row r="187" spans="1:33">
      <c r="A187" s="38">
        <v>0.77638888888888891</v>
      </c>
      <c r="B187" s="39">
        <v>0.81180555555555556</v>
      </c>
      <c r="C187" s="36" t="s">
        <v>101</v>
      </c>
      <c r="D187" s="40">
        <f>(B187-A187)*24</f>
        <v>0.84999999999999964</v>
      </c>
      <c r="E187" s="40">
        <f>$B$4/D187</f>
        <v>16.941176470588243</v>
      </c>
      <c r="F187" s="40">
        <f t="shared" si="28"/>
        <v>1.0945965397923878</v>
      </c>
      <c r="G187" s="40">
        <f>F187*$B$4</f>
        <v>15.762190173010385</v>
      </c>
      <c r="H187" s="41">
        <v>502</v>
      </c>
      <c r="J187" s="7"/>
      <c r="K187" s="7"/>
      <c r="L187" s="7"/>
      <c r="Q187" s="7"/>
      <c r="S187" s="7"/>
      <c r="T187" s="7"/>
      <c r="Y187" s="7"/>
      <c r="AA187" s="7"/>
      <c r="AB187" s="7"/>
      <c r="AG187" s="7"/>
    </row>
    <row r="188" spans="1:33">
      <c r="A188" s="43">
        <v>0.77986111111111112</v>
      </c>
      <c r="B188" s="43">
        <v>0.81527777777777777</v>
      </c>
      <c r="C188" s="44" t="s">
        <v>96</v>
      </c>
      <c r="D188" s="33">
        <f>24*(B188-A188)</f>
        <v>0.84999999999999964</v>
      </c>
      <c r="E188" s="33">
        <f>$K$4/D188</f>
        <v>16.941176470588243</v>
      </c>
      <c r="F188" s="33">
        <f t="shared" si="28"/>
        <v>1.0945965397923878</v>
      </c>
      <c r="G188" s="33">
        <f>F188*$K$4</f>
        <v>15.762190173010385</v>
      </c>
      <c r="H188" s="45">
        <v>519</v>
      </c>
      <c r="J188" s="7"/>
      <c r="K188" s="7"/>
      <c r="L188" s="7"/>
      <c r="Q188" s="7"/>
      <c r="S188" s="7"/>
      <c r="T188" s="7"/>
      <c r="Y188" s="7"/>
      <c r="AA188" s="7"/>
      <c r="AB188" s="7"/>
      <c r="AG188" s="7"/>
    </row>
    <row r="189" spans="1:33">
      <c r="A189" s="38">
        <v>0.78333333333333333</v>
      </c>
      <c r="B189" s="39">
        <v>0.81874999999999998</v>
      </c>
      <c r="C189" s="36" t="s">
        <v>101</v>
      </c>
      <c r="D189" s="40">
        <f>(B189-A189)*24</f>
        <v>0.84999999999999964</v>
      </c>
      <c r="E189" s="40">
        <f>$B$4/D189</f>
        <v>16.941176470588243</v>
      </c>
      <c r="F189" s="40">
        <f t="shared" si="28"/>
        <v>1.0945965397923878</v>
      </c>
      <c r="G189" s="40">
        <f>F189*$B$4</f>
        <v>15.762190173010385</v>
      </c>
      <c r="H189" s="41">
        <v>515</v>
      </c>
      <c r="J189" s="7"/>
      <c r="K189" s="7"/>
      <c r="L189" s="7"/>
      <c r="Q189" s="7"/>
      <c r="S189" s="7"/>
      <c r="T189" s="7"/>
      <c r="Y189" s="7"/>
      <c r="AA189" s="7"/>
      <c r="AB189" s="7"/>
      <c r="AG189" s="7"/>
    </row>
    <row r="190" spans="1:33">
      <c r="A190" s="43">
        <v>0.78472222222222221</v>
      </c>
      <c r="B190" s="43">
        <v>0.82013888888888886</v>
      </c>
      <c r="C190" s="44" t="s">
        <v>96</v>
      </c>
      <c r="D190" s="33">
        <f>24*(B190-A190)</f>
        <v>0.84999999999999964</v>
      </c>
      <c r="E190" s="33">
        <f>$K$4/D190</f>
        <v>16.941176470588243</v>
      </c>
      <c r="F190" s="33">
        <f t="shared" si="28"/>
        <v>1.0945965397923878</v>
      </c>
      <c r="G190" s="33">
        <f>F190*$K$4</f>
        <v>15.762190173010385</v>
      </c>
      <c r="H190" s="45">
        <v>525</v>
      </c>
      <c r="J190" s="7"/>
      <c r="K190" s="7"/>
      <c r="L190" s="7"/>
      <c r="Q190" s="7"/>
      <c r="S190" s="7"/>
      <c r="T190" s="7"/>
      <c r="Y190" s="7"/>
      <c r="AA190" s="7"/>
      <c r="AB190" s="7"/>
      <c r="AG190" s="7"/>
    </row>
    <row r="191" spans="1:33">
      <c r="A191" s="43">
        <v>0.79027777777777775</v>
      </c>
      <c r="B191" s="43">
        <v>0.82499999999999996</v>
      </c>
      <c r="C191" s="44" t="s">
        <v>96</v>
      </c>
      <c r="D191" s="33">
        <f>24*(B191-A191)</f>
        <v>0.83333333333333304</v>
      </c>
      <c r="E191" s="33">
        <f>$K$4/D191</f>
        <v>17.280000000000008</v>
      </c>
      <c r="F191" s="33">
        <f t="shared" si="28"/>
        <v>1.1056499200000003</v>
      </c>
      <c r="G191" s="33">
        <f>F191*$K$4</f>
        <v>15.921358848000004</v>
      </c>
      <c r="H191" s="45">
        <v>508</v>
      </c>
      <c r="J191" s="7"/>
      <c r="K191" s="7"/>
      <c r="L191" s="7"/>
      <c r="Q191" s="7"/>
      <c r="S191" s="7"/>
      <c r="T191" s="7"/>
      <c r="Y191" s="7"/>
      <c r="AA191" s="7"/>
      <c r="AB191" s="7"/>
      <c r="AG191" s="7"/>
    </row>
    <row r="192" spans="1:33">
      <c r="A192" s="38">
        <v>0.79097222222222219</v>
      </c>
      <c r="B192" s="39">
        <v>0.8256944444444444</v>
      </c>
      <c r="C192" s="36" t="s">
        <v>101</v>
      </c>
      <c r="D192" s="40">
        <f>(B192-A192)*24</f>
        <v>0.83333333333333304</v>
      </c>
      <c r="E192" s="40">
        <f>$B$4/D192</f>
        <v>17.280000000000008</v>
      </c>
      <c r="F192" s="40">
        <f t="shared" si="28"/>
        <v>1.1056499200000003</v>
      </c>
      <c r="G192" s="40">
        <f>F192*$B$4</f>
        <v>15.921358848000004</v>
      </c>
      <c r="H192" s="41">
        <v>521</v>
      </c>
      <c r="J192" s="7"/>
      <c r="K192" s="7"/>
      <c r="L192" s="7"/>
      <c r="Q192" s="7"/>
      <c r="S192" s="7"/>
      <c r="T192" s="7"/>
      <c r="Y192" s="7"/>
      <c r="AA192" s="7"/>
      <c r="AB192" s="7"/>
      <c r="AG192" s="7"/>
    </row>
    <row r="193" spans="1:33">
      <c r="A193" s="43">
        <v>0.79513888888888884</v>
      </c>
      <c r="B193" s="43">
        <v>0.82916666666666672</v>
      </c>
      <c r="C193" s="44" t="s">
        <v>96</v>
      </c>
      <c r="D193" s="33">
        <f>24*(B193-A193)</f>
        <v>0.81666666666666909</v>
      </c>
      <c r="E193" s="33">
        <f>$K$4/D193</f>
        <v>17.632653061224438</v>
      </c>
      <c r="F193" s="33">
        <f t="shared" si="28"/>
        <v>1.1196051645147826</v>
      </c>
      <c r="G193" s="33">
        <f>F193*$K$4</f>
        <v>16.122314369012869</v>
      </c>
      <c r="H193" s="45">
        <v>520</v>
      </c>
      <c r="J193" s="7"/>
      <c r="K193" s="7"/>
      <c r="L193" s="7"/>
      <c r="Q193" s="7"/>
      <c r="S193" s="7"/>
      <c r="T193" s="7"/>
      <c r="Y193" s="7"/>
      <c r="AA193" s="7"/>
      <c r="AB193" s="7"/>
      <c r="AG193" s="7"/>
    </row>
    <row r="194" spans="1:33">
      <c r="A194" s="38">
        <v>0.79791666666666672</v>
      </c>
      <c r="B194" s="39">
        <v>0.83263888888888893</v>
      </c>
      <c r="C194" s="36" t="s">
        <v>101</v>
      </c>
      <c r="D194" s="40">
        <f>(B194-A194)*24</f>
        <v>0.83333333333333304</v>
      </c>
      <c r="E194" s="40">
        <f>$B$4/D194</f>
        <v>17.280000000000008</v>
      </c>
      <c r="F194" s="40">
        <f t="shared" si="28"/>
        <v>1.1056499200000003</v>
      </c>
      <c r="G194" s="40">
        <f>F194*$B$4</f>
        <v>15.921358848000004</v>
      </c>
      <c r="H194" s="41">
        <v>522</v>
      </c>
      <c r="J194" s="7"/>
      <c r="K194" s="7"/>
      <c r="L194" s="7"/>
      <c r="Q194" s="7"/>
      <c r="S194" s="7"/>
      <c r="T194" s="7"/>
      <c r="Y194" s="7"/>
      <c r="AA194" s="7"/>
      <c r="AB194" s="7"/>
      <c r="AG194" s="7"/>
    </row>
    <row r="195" spans="1:33">
      <c r="A195" s="43">
        <v>0.80069444444444449</v>
      </c>
      <c r="B195" s="43">
        <v>0.83472222222222225</v>
      </c>
      <c r="C195" s="44" t="s">
        <v>96</v>
      </c>
      <c r="D195" s="33">
        <f>24*(B195-A195)</f>
        <v>0.81666666666666643</v>
      </c>
      <c r="E195" s="33">
        <f>$K$4/D195</f>
        <v>17.632653061224495</v>
      </c>
      <c r="F195" s="33">
        <f t="shared" si="28"/>
        <v>1.1196051645147853</v>
      </c>
      <c r="G195" s="33">
        <f>F195*$K$4</f>
        <v>16.122314369012908</v>
      </c>
      <c r="H195" s="45">
        <v>526</v>
      </c>
      <c r="J195" s="7"/>
      <c r="K195" s="7"/>
      <c r="L195" s="7"/>
      <c r="Q195" s="7"/>
      <c r="S195" s="7"/>
      <c r="T195" s="7"/>
      <c r="Y195" s="7"/>
      <c r="AA195" s="7"/>
      <c r="AB195" s="7"/>
      <c r="AG195" s="7"/>
    </row>
    <row r="196" spans="1:33">
      <c r="A196" s="38">
        <v>0.80486111111111114</v>
      </c>
      <c r="B196" s="39">
        <v>0.83958333333333335</v>
      </c>
      <c r="C196" s="36" t="s">
        <v>101</v>
      </c>
      <c r="D196" s="40">
        <f>(B196-A196)*24</f>
        <v>0.83333333333333304</v>
      </c>
      <c r="E196" s="40">
        <f>$B$4/D196</f>
        <v>17.280000000000008</v>
      </c>
      <c r="F196" s="40">
        <f t="shared" si="28"/>
        <v>1.1056499200000003</v>
      </c>
      <c r="G196" s="40">
        <f>F196*$B$4</f>
        <v>15.921358848000004</v>
      </c>
      <c r="H196" s="42">
        <v>505</v>
      </c>
      <c r="J196" s="7"/>
      <c r="K196" s="7"/>
      <c r="L196" s="7"/>
      <c r="Q196" s="7"/>
      <c r="S196" s="7"/>
      <c r="T196" s="7"/>
      <c r="Y196" s="7"/>
      <c r="AA196" s="7"/>
      <c r="AB196" s="7"/>
      <c r="AG196" s="7"/>
    </row>
    <row r="197" spans="1:33">
      <c r="A197" s="43">
        <v>0.80694444444444446</v>
      </c>
      <c r="B197" s="43">
        <v>0.84027777777777779</v>
      </c>
      <c r="C197" s="44" t="s">
        <v>96</v>
      </c>
      <c r="D197" s="33">
        <f>24*(B197-A197)</f>
        <v>0.79999999999999982</v>
      </c>
      <c r="E197" s="33">
        <f>$K$4/D197</f>
        <v>18.000000000000004</v>
      </c>
      <c r="F197" s="33">
        <f t="shared" si="28"/>
        <v>1.1367999999999996</v>
      </c>
      <c r="G197" s="33">
        <f>F197*$K$4</f>
        <v>16.369919999999993</v>
      </c>
      <c r="H197" s="45">
        <v>510</v>
      </c>
      <c r="J197" s="7"/>
      <c r="K197" s="7"/>
      <c r="L197" s="7"/>
      <c r="Q197" s="7"/>
      <c r="S197" s="7"/>
      <c r="T197" s="7"/>
      <c r="Y197" s="7"/>
      <c r="AA197" s="7"/>
      <c r="AB197" s="7"/>
      <c r="AG197" s="7"/>
    </row>
    <row r="198" spans="1:33">
      <c r="A198" s="38">
        <v>0.81180555555555556</v>
      </c>
      <c r="B198" s="39">
        <v>0.84652777777777777</v>
      </c>
      <c r="C198" s="36" t="s">
        <v>101</v>
      </c>
      <c r="D198" s="40">
        <f>(B198-A198)*24</f>
        <v>0.83333333333333304</v>
      </c>
      <c r="E198" s="40">
        <f>$B$4/D198</f>
        <v>17.280000000000008</v>
      </c>
      <c r="F198" s="40">
        <f t="shared" si="28"/>
        <v>1.1056499200000003</v>
      </c>
      <c r="G198" s="40">
        <f>F198*$B$4</f>
        <v>15.921358848000004</v>
      </c>
      <c r="H198" s="42">
        <v>523</v>
      </c>
      <c r="J198" s="7"/>
      <c r="K198" s="7"/>
      <c r="L198" s="7"/>
      <c r="Q198" s="7"/>
      <c r="S198" s="7"/>
      <c r="T198" s="7"/>
      <c r="Y198" s="7"/>
      <c r="AA198" s="7"/>
      <c r="AB198" s="7"/>
      <c r="AG198" s="7"/>
    </row>
    <row r="199" spans="1:33">
      <c r="A199" s="43">
        <v>0.8125</v>
      </c>
      <c r="B199" s="43">
        <v>0.84583333333333333</v>
      </c>
      <c r="C199" s="44" t="s">
        <v>96</v>
      </c>
      <c r="D199" s="33">
        <f>24*(B199-A199)</f>
        <v>0.79999999999999982</v>
      </c>
      <c r="E199" s="33">
        <f>$K$4/D199</f>
        <v>18.000000000000004</v>
      </c>
      <c r="F199" s="33">
        <f t="shared" ref="F199:F238" si="36">0.01005*E199^2-0.3113*E199+3.484</f>
        <v>1.1367999999999996</v>
      </c>
      <c r="G199" s="33">
        <f>F199*$K$4</f>
        <v>16.369919999999993</v>
      </c>
      <c r="H199" s="45">
        <v>527</v>
      </c>
      <c r="J199" s="7"/>
      <c r="K199" s="7"/>
      <c r="L199" s="7"/>
      <c r="Q199" s="7"/>
      <c r="S199" s="7"/>
      <c r="T199" s="7"/>
      <c r="Y199" s="7"/>
      <c r="AA199" s="7"/>
      <c r="AB199" s="7"/>
      <c r="AG199" s="7"/>
    </row>
    <row r="200" spans="1:33">
      <c r="A200" s="43">
        <v>0.81805555555555554</v>
      </c>
      <c r="B200" s="43">
        <v>0.85138888888888886</v>
      </c>
      <c r="C200" s="44" t="s">
        <v>96</v>
      </c>
      <c r="D200" s="33">
        <f>24*(B200-A200)</f>
        <v>0.79999999999999982</v>
      </c>
      <c r="E200" s="33">
        <f>$K$4/D200</f>
        <v>18.000000000000004</v>
      </c>
      <c r="F200" s="33">
        <f t="shared" si="36"/>
        <v>1.1367999999999996</v>
      </c>
      <c r="G200" s="33">
        <f>F200*$K$4</f>
        <v>16.369919999999993</v>
      </c>
      <c r="H200" s="45">
        <v>528</v>
      </c>
      <c r="J200" s="7"/>
      <c r="K200" s="7"/>
      <c r="L200" s="7"/>
      <c r="Q200" s="7"/>
      <c r="S200" s="7"/>
      <c r="T200" s="7"/>
      <c r="Y200" s="7"/>
      <c r="AA200" s="7"/>
      <c r="AB200" s="7"/>
      <c r="AG200" s="7"/>
    </row>
    <row r="201" spans="1:33">
      <c r="A201" s="38">
        <v>0.82013888888888886</v>
      </c>
      <c r="B201" s="39">
        <v>0.85416666666666663</v>
      </c>
      <c r="C201" s="36" t="s">
        <v>101</v>
      </c>
      <c r="D201" s="40">
        <f>(B201-A201)*24</f>
        <v>0.81666666666666643</v>
      </c>
      <c r="E201" s="40">
        <f>$B$4/D201</f>
        <v>17.632653061224495</v>
      </c>
      <c r="F201" s="40">
        <f t="shared" si="36"/>
        <v>1.1196051645147853</v>
      </c>
      <c r="G201" s="40">
        <f>F201*$B$4</f>
        <v>16.122314369012908</v>
      </c>
      <c r="H201" s="42">
        <v>504</v>
      </c>
      <c r="J201" s="7"/>
      <c r="K201" s="7"/>
      <c r="L201" s="7"/>
      <c r="Q201" s="7"/>
      <c r="S201" s="7"/>
      <c r="T201" s="7"/>
      <c r="Y201" s="7"/>
      <c r="AA201" s="7"/>
      <c r="AB201" s="7"/>
      <c r="AG201" s="7"/>
    </row>
    <row r="202" spans="1:33">
      <c r="A202" s="43">
        <v>0.82499999999999996</v>
      </c>
      <c r="B202" s="43">
        <v>0.8569444444444444</v>
      </c>
      <c r="C202" s="44" t="s">
        <v>96</v>
      </c>
      <c r="D202" s="33">
        <f>24*(B202-A202)</f>
        <v>0.76666666666666661</v>
      </c>
      <c r="E202" s="33">
        <f>$K$4/D202</f>
        <v>18.782608695652176</v>
      </c>
      <c r="F202" s="33">
        <f t="shared" si="36"/>
        <v>1.1824771266540641</v>
      </c>
      <c r="G202" s="33">
        <f>F202*$K$4</f>
        <v>17.027670623818523</v>
      </c>
      <c r="H202" s="45">
        <v>502</v>
      </c>
      <c r="J202" s="7"/>
      <c r="K202" s="7"/>
      <c r="L202" s="7"/>
      <c r="Q202" s="7"/>
      <c r="S202" s="7"/>
      <c r="T202" s="7"/>
      <c r="Y202" s="7"/>
      <c r="AA202" s="7"/>
      <c r="AB202" s="7"/>
      <c r="AG202" s="7"/>
    </row>
    <row r="203" spans="1:33">
      <c r="A203" s="38">
        <v>0.8305555555555556</v>
      </c>
      <c r="B203" s="39">
        <v>0.86388888888888893</v>
      </c>
      <c r="C203" s="36" t="s">
        <v>101</v>
      </c>
      <c r="D203" s="40">
        <f>(B203-A203)*24</f>
        <v>0.79999999999999982</v>
      </c>
      <c r="E203" s="40">
        <f>$B$4/D203</f>
        <v>18.000000000000004</v>
      </c>
      <c r="F203" s="40">
        <f t="shared" si="36"/>
        <v>1.1367999999999996</v>
      </c>
      <c r="G203" s="40">
        <f>F203*$B$4</f>
        <v>16.369919999999993</v>
      </c>
      <c r="H203" s="42">
        <v>525</v>
      </c>
      <c r="J203" s="7"/>
      <c r="K203" s="7"/>
      <c r="L203" s="7"/>
      <c r="Q203" s="7"/>
      <c r="S203" s="7"/>
      <c r="T203" s="7"/>
      <c r="Y203" s="7"/>
      <c r="AA203" s="7"/>
      <c r="AB203" s="7"/>
      <c r="AG203" s="7"/>
    </row>
    <row r="204" spans="1:33">
      <c r="A204" s="43">
        <v>0.8305555555555556</v>
      </c>
      <c r="B204" s="43">
        <v>0.86250000000000004</v>
      </c>
      <c r="C204" s="44" t="s">
        <v>96</v>
      </c>
      <c r="D204" s="33">
        <f>24*(B204-A204)</f>
        <v>0.76666666666666661</v>
      </c>
      <c r="E204" s="33">
        <f>$K$4/D204</f>
        <v>18.782608695652176</v>
      </c>
      <c r="F204" s="33">
        <f t="shared" si="36"/>
        <v>1.1824771266540641</v>
      </c>
      <c r="G204" s="33">
        <f>F204*$K$4</f>
        <v>17.027670623818523</v>
      </c>
      <c r="H204" s="45">
        <v>515</v>
      </c>
      <c r="J204" s="7"/>
      <c r="K204" s="7"/>
      <c r="L204" s="7"/>
      <c r="Q204" s="7"/>
      <c r="S204" s="7"/>
      <c r="T204" s="7"/>
      <c r="Y204" s="7"/>
      <c r="AA204" s="7"/>
      <c r="AB204" s="7"/>
      <c r="AG204" s="7"/>
    </row>
    <row r="205" spans="1:33">
      <c r="A205" s="43">
        <v>0.83680555555555558</v>
      </c>
      <c r="B205" s="43">
        <v>0.86875000000000002</v>
      </c>
      <c r="C205" s="44" t="s">
        <v>96</v>
      </c>
      <c r="D205" s="33">
        <f>24*(B205-A205)</f>
        <v>0.76666666666666661</v>
      </c>
      <c r="E205" s="33">
        <f>$K$4/D205</f>
        <v>18.782608695652176</v>
      </c>
      <c r="F205" s="33">
        <f t="shared" si="36"/>
        <v>1.1824771266540641</v>
      </c>
      <c r="G205" s="33">
        <f>F205*$K$4</f>
        <v>17.027670623818523</v>
      </c>
      <c r="H205" s="45">
        <v>521</v>
      </c>
      <c r="J205" s="7"/>
      <c r="K205" s="7"/>
      <c r="L205" s="7"/>
      <c r="Q205" s="7"/>
      <c r="S205" s="7"/>
      <c r="T205" s="7"/>
      <c r="Y205" s="7"/>
      <c r="AA205" s="7"/>
      <c r="AB205" s="7"/>
      <c r="AG205" s="7"/>
    </row>
    <row r="206" spans="1:33">
      <c r="A206" s="38">
        <v>0.84097222222222223</v>
      </c>
      <c r="B206" s="39">
        <v>0.87430555555555556</v>
      </c>
      <c r="C206" s="36" t="s">
        <v>101</v>
      </c>
      <c r="D206" s="40">
        <f>(B206-A206)*24</f>
        <v>0.79999999999999982</v>
      </c>
      <c r="E206" s="40">
        <f>$B$4/D206</f>
        <v>18.000000000000004</v>
      </c>
      <c r="F206" s="40">
        <f t="shared" si="36"/>
        <v>1.1367999999999996</v>
      </c>
      <c r="G206" s="40">
        <f>F206*$B$4</f>
        <v>16.369919999999993</v>
      </c>
      <c r="H206" s="42">
        <v>520</v>
      </c>
      <c r="J206" s="7"/>
      <c r="K206" s="7"/>
      <c r="L206" s="7"/>
      <c r="Q206" s="7"/>
      <c r="S206" s="7"/>
      <c r="T206" s="7"/>
      <c r="Y206" s="7"/>
      <c r="AA206" s="7"/>
      <c r="AB206" s="7"/>
      <c r="AG206" s="7"/>
    </row>
    <row r="207" spans="1:33">
      <c r="A207" s="43">
        <v>0.84375</v>
      </c>
      <c r="B207" s="43">
        <v>0.87569444444444444</v>
      </c>
      <c r="C207" s="44" t="s">
        <v>96</v>
      </c>
      <c r="D207" s="33">
        <f>24*(B207-A207)</f>
        <v>0.76666666666666661</v>
      </c>
      <c r="E207" s="33">
        <f>$K$4/D207</f>
        <v>18.782608695652176</v>
      </c>
      <c r="F207" s="33">
        <f t="shared" si="36"/>
        <v>1.1824771266540641</v>
      </c>
      <c r="G207" s="33">
        <f>F207*$K$4</f>
        <v>17.027670623818523</v>
      </c>
      <c r="H207" s="45">
        <v>522</v>
      </c>
      <c r="J207" s="7"/>
      <c r="K207" s="7"/>
      <c r="L207" s="7"/>
      <c r="Q207" s="7"/>
      <c r="S207" s="7"/>
      <c r="T207" s="7"/>
      <c r="Y207" s="7"/>
      <c r="AA207" s="7"/>
      <c r="AB207" s="7"/>
      <c r="AG207" s="7"/>
    </row>
    <row r="208" spans="1:33">
      <c r="A208" s="43">
        <v>0.85069444444444442</v>
      </c>
      <c r="B208" s="43">
        <v>0.88194444444444442</v>
      </c>
      <c r="C208" s="44" t="s">
        <v>96</v>
      </c>
      <c r="D208" s="33">
        <f>24*(B208-A208)</f>
        <v>0.75</v>
      </c>
      <c r="E208" s="33">
        <f>$K$4/D208</f>
        <v>19.2</v>
      </c>
      <c r="F208" s="33">
        <f t="shared" si="36"/>
        <v>1.2118719999999996</v>
      </c>
      <c r="G208" s="33">
        <f>F208*$K$4</f>
        <v>17.450956799999997</v>
      </c>
      <c r="H208" s="45">
        <v>505</v>
      </c>
      <c r="J208" s="7"/>
      <c r="K208" s="7"/>
      <c r="L208" s="7"/>
      <c r="Q208" s="7"/>
      <c r="S208" s="7"/>
      <c r="T208" s="7"/>
      <c r="Y208" s="7"/>
      <c r="AA208" s="7"/>
      <c r="AB208" s="7"/>
      <c r="AG208" s="7"/>
    </row>
    <row r="209" spans="1:33">
      <c r="A209" s="38">
        <v>0.8520833333333333</v>
      </c>
      <c r="B209" s="39">
        <v>0.88472222222222219</v>
      </c>
      <c r="C209" s="36" t="s">
        <v>101</v>
      </c>
      <c r="D209" s="40">
        <f>(B209-A209)*24</f>
        <v>0.78333333333333321</v>
      </c>
      <c r="E209" s="40">
        <f>$B$4/D209</f>
        <v>18.382978723404257</v>
      </c>
      <c r="F209" s="40">
        <f t="shared" si="36"/>
        <v>1.157614486192847</v>
      </c>
      <c r="G209" s="40">
        <f>F209*$B$4</f>
        <v>16.669648601176998</v>
      </c>
      <c r="H209" s="42">
        <v>510</v>
      </c>
      <c r="J209" s="7"/>
      <c r="K209" s="7"/>
      <c r="L209" s="7"/>
      <c r="Q209" s="7"/>
      <c r="S209" s="7"/>
      <c r="T209" s="7"/>
      <c r="Y209" s="7"/>
      <c r="AA209" s="7"/>
      <c r="AB209" s="7"/>
      <c r="AG209" s="7"/>
    </row>
    <row r="210" spans="1:33">
      <c r="A210" s="43">
        <v>0.86111111111111116</v>
      </c>
      <c r="B210" s="43">
        <v>0.89236111111111116</v>
      </c>
      <c r="C210" s="44" t="s">
        <v>96</v>
      </c>
      <c r="D210" s="33">
        <f>24*(B210-A210)</f>
        <v>0.75</v>
      </c>
      <c r="E210" s="33">
        <f>$K$4/D210</f>
        <v>19.2</v>
      </c>
      <c r="F210" s="33">
        <f t="shared" si="36"/>
        <v>1.2118719999999996</v>
      </c>
      <c r="G210" s="33">
        <f>F210*$K$4</f>
        <v>17.450956799999997</v>
      </c>
      <c r="H210" s="45">
        <v>523</v>
      </c>
      <c r="J210" s="7"/>
      <c r="K210" s="7"/>
      <c r="L210" s="7"/>
      <c r="Q210" s="7"/>
      <c r="S210" s="7"/>
      <c r="T210" s="7"/>
      <c r="Y210" s="7"/>
      <c r="AA210" s="7"/>
      <c r="AB210" s="7"/>
      <c r="AG210" s="7"/>
    </row>
    <row r="211" spans="1:33">
      <c r="A211" s="38">
        <v>0.86250000000000004</v>
      </c>
      <c r="B211" s="39">
        <v>0.89444444444444449</v>
      </c>
      <c r="C211" s="36" t="s">
        <v>101</v>
      </c>
      <c r="D211" s="40">
        <f>(B211-A211)*24</f>
        <v>0.76666666666666661</v>
      </c>
      <c r="E211" s="40">
        <f>$B$4/D211</f>
        <v>18.782608695652176</v>
      </c>
      <c r="F211" s="40">
        <f t="shared" si="36"/>
        <v>1.1824771266540641</v>
      </c>
      <c r="G211" s="40">
        <f>F211*$B$4</f>
        <v>17.027670623818523</v>
      </c>
      <c r="H211" s="42">
        <v>528</v>
      </c>
      <c r="J211" s="7"/>
      <c r="K211" s="7"/>
      <c r="L211" s="7"/>
      <c r="Q211" s="7"/>
      <c r="S211" s="7"/>
      <c r="T211" s="7"/>
      <c r="Y211" s="7"/>
      <c r="AA211" s="7"/>
      <c r="AB211" s="7"/>
      <c r="AG211" s="7"/>
    </row>
    <row r="212" spans="1:33">
      <c r="A212" s="38">
        <v>0.87291666666666667</v>
      </c>
      <c r="B212" s="39">
        <v>0.90486111111111112</v>
      </c>
      <c r="C212" s="36" t="s">
        <v>101</v>
      </c>
      <c r="D212" s="40">
        <f>(B212-A212)*24</f>
        <v>0.76666666666666661</v>
      </c>
      <c r="E212" s="40">
        <f>$B$4/D212</f>
        <v>18.782608695652176</v>
      </c>
      <c r="F212" s="40">
        <f t="shared" si="36"/>
        <v>1.1824771266540641</v>
      </c>
      <c r="G212" s="40">
        <f>F212*$B$4</f>
        <v>17.027670623818523</v>
      </c>
      <c r="H212" s="42">
        <v>515</v>
      </c>
      <c r="J212" s="7"/>
      <c r="K212" s="7"/>
      <c r="L212" s="7"/>
      <c r="Q212" s="7"/>
      <c r="S212" s="7"/>
      <c r="T212" s="7"/>
      <c r="Y212" s="7"/>
      <c r="AA212" s="7"/>
      <c r="AB212" s="7"/>
      <c r="AG212" s="7"/>
    </row>
    <row r="213" spans="1:33">
      <c r="A213" s="43">
        <v>0.87291666666666667</v>
      </c>
      <c r="B213" s="43">
        <v>0.90277777777777779</v>
      </c>
      <c r="C213" s="44" t="s">
        <v>96</v>
      </c>
      <c r="D213" s="33">
        <f>24*(B213-A213)</f>
        <v>0.71666666666666679</v>
      </c>
      <c r="E213" s="33">
        <f>$K$4/D213</f>
        <v>20.09302325581395</v>
      </c>
      <c r="F213" s="33">
        <f t="shared" si="36"/>
        <v>1.2865241752298529</v>
      </c>
      <c r="G213" s="33">
        <f>F213*$K$4</f>
        <v>18.525948123309881</v>
      </c>
      <c r="H213" s="45">
        <v>504</v>
      </c>
      <c r="J213" s="7"/>
      <c r="K213" s="7"/>
      <c r="L213" s="7"/>
      <c r="Q213" s="7"/>
      <c r="S213" s="7"/>
      <c r="T213" s="7"/>
      <c r="Y213" s="7"/>
      <c r="AA213" s="7"/>
      <c r="AB213" s="7"/>
      <c r="AG213" s="7"/>
    </row>
    <row r="214" spans="1:33">
      <c r="A214" s="38">
        <v>0.8833333333333333</v>
      </c>
      <c r="B214" s="39">
        <v>0.91527777777777775</v>
      </c>
      <c r="C214" s="36" t="s">
        <v>101</v>
      </c>
      <c r="D214" s="40">
        <f>(B214-A214)*24</f>
        <v>0.76666666666666661</v>
      </c>
      <c r="E214" s="40">
        <f>$B$4/D214</f>
        <v>18.782608695652176</v>
      </c>
      <c r="F214" s="40">
        <f t="shared" si="36"/>
        <v>1.1824771266540641</v>
      </c>
      <c r="G214" s="40">
        <f>F214*$B$4</f>
        <v>17.027670623818523</v>
      </c>
      <c r="H214" s="42">
        <v>521</v>
      </c>
      <c r="J214" s="7"/>
      <c r="K214" s="7"/>
      <c r="L214" s="7"/>
      <c r="Q214" s="7"/>
      <c r="S214" s="7"/>
      <c r="T214" s="7"/>
      <c r="Y214" s="7"/>
      <c r="AA214" s="7"/>
      <c r="AB214" s="7"/>
      <c r="AG214" s="7"/>
    </row>
    <row r="215" spans="1:33">
      <c r="A215" s="43">
        <v>0.8833333333333333</v>
      </c>
      <c r="B215" s="43">
        <v>0.91319444444444442</v>
      </c>
      <c r="C215" s="44" t="s">
        <v>96</v>
      </c>
      <c r="D215" s="33">
        <f>24*(B215-A215)</f>
        <v>0.71666666666666679</v>
      </c>
      <c r="E215" s="33">
        <f>$K$4/D215</f>
        <v>20.09302325581395</v>
      </c>
      <c r="F215" s="33">
        <f t="shared" si="36"/>
        <v>1.2865241752298529</v>
      </c>
      <c r="G215" s="33">
        <f>F215*$K$4</f>
        <v>18.525948123309881</v>
      </c>
      <c r="H215" s="45">
        <v>525</v>
      </c>
      <c r="J215" s="7"/>
      <c r="K215" s="7"/>
      <c r="L215" s="7"/>
      <c r="Q215" s="7"/>
      <c r="S215" s="7"/>
      <c r="T215" s="7"/>
      <c r="Y215" s="7"/>
      <c r="AA215" s="7"/>
      <c r="AB215" s="7"/>
      <c r="AG215" s="7"/>
    </row>
    <row r="216" spans="1:33">
      <c r="A216" s="38">
        <v>0.89375000000000004</v>
      </c>
      <c r="B216" s="39">
        <v>0.92569444444444449</v>
      </c>
      <c r="C216" s="36" t="s">
        <v>101</v>
      </c>
      <c r="D216" s="40">
        <f>(B216-A216)*24</f>
        <v>0.76666666666666661</v>
      </c>
      <c r="E216" s="40">
        <f>$B$4/D216</f>
        <v>18.782608695652176</v>
      </c>
      <c r="F216" s="40">
        <f t="shared" si="36"/>
        <v>1.1824771266540641</v>
      </c>
      <c r="G216" s="40">
        <f>F216*$B$4</f>
        <v>17.027670623818523</v>
      </c>
      <c r="H216" s="42">
        <v>505</v>
      </c>
      <c r="J216" s="7"/>
      <c r="K216" s="7"/>
      <c r="L216" s="7"/>
      <c r="Q216" s="7"/>
      <c r="S216" s="7"/>
      <c r="T216" s="7"/>
      <c r="Y216" s="7"/>
      <c r="AA216" s="7"/>
      <c r="AB216" s="7"/>
      <c r="AG216" s="7"/>
    </row>
    <row r="217" spans="1:33">
      <c r="A217" s="43">
        <v>0.89375000000000004</v>
      </c>
      <c r="B217" s="43">
        <v>0.92361111111111116</v>
      </c>
      <c r="C217" s="44" t="s">
        <v>96</v>
      </c>
      <c r="D217" s="33">
        <f>24*(B217-A217)</f>
        <v>0.71666666666666679</v>
      </c>
      <c r="E217" s="33">
        <f>$K$4/D217</f>
        <v>20.09302325581395</v>
      </c>
      <c r="F217" s="33">
        <f t="shared" si="36"/>
        <v>1.2865241752298529</v>
      </c>
      <c r="G217" s="33">
        <f>F217*$K$4</f>
        <v>18.525948123309881</v>
      </c>
      <c r="H217" s="45">
        <v>520</v>
      </c>
      <c r="J217" s="7"/>
      <c r="K217" s="7"/>
      <c r="L217" s="7"/>
      <c r="Q217" s="7"/>
      <c r="S217" s="7"/>
      <c r="T217" s="7"/>
      <c r="Y217" s="7"/>
      <c r="AA217" s="7"/>
      <c r="AB217" s="7"/>
      <c r="AG217" s="7"/>
    </row>
    <row r="218" spans="1:33">
      <c r="A218" s="38">
        <v>0.90416666666666667</v>
      </c>
      <c r="B218" s="39">
        <v>0.93611111111111112</v>
      </c>
      <c r="C218" s="36" t="s">
        <v>101</v>
      </c>
      <c r="D218" s="40">
        <f>(B218-A218)*24</f>
        <v>0.76666666666666661</v>
      </c>
      <c r="E218" s="40">
        <f>$B$4/D218</f>
        <v>18.782608695652176</v>
      </c>
      <c r="F218" s="40">
        <f t="shared" si="36"/>
        <v>1.1824771266540641</v>
      </c>
      <c r="G218" s="40">
        <f>F218*$B$4</f>
        <v>17.027670623818523</v>
      </c>
      <c r="H218" s="42">
        <v>523</v>
      </c>
      <c r="J218" s="7"/>
      <c r="K218" s="7"/>
      <c r="L218" s="7"/>
      <c r="Q218" s="7"/>
      <c r="S218" s="7"/>
      <c r="T218" s="7"/>
      <c r="Y218" s="7"/>
      <c r="AA218" s="7"/>
      <c r="AB218" s="7"/>
      <c r="AG218" s="7"/>
    </row>
    <row r="219" spans="1:33">
      <c r="A219" s="43">
        <v>0.90416666666666667</v>
      </c>
      <c r="B219" s="43">
        <v>0.93402777777777779</v>
      </c>
      <c r="C219" s="44" t="s">
        <v>96</v>
      </c>
      <c r="D219" s="33">
        <f>24*(B219-A219)</f>
        <v>0.71666666666666679</v>
      </c>
      <c r="E219" s="33">
        <f>$K$4/D219</f>
        <v>20.09302325581395</v>
      </c>
      <c r="F219" s="33">
        <f t="shared" si="36"/>
        <v>1.2865241752298529</v>
      </c>
      <c r="G219" s="33">
        <f>F219*$K$4</f>
        <v>18.525948123309881</v>
      </c>
      <c r="H219" s="45">
        <v>510</v>
      </c>
      <c r="J219" s="7"/>
      <c r="K219" s="7"/>
      <c r="L219" s="7"/>
      <c r="Q219" s="7"/>
      <c r="S219" s="7"/>
      <c r="T219" s="7"/>
      <c r="Y219" s="7"/>
      <c r="AA219" s="7"/>
      <c r="AB219" s="7"/>
      <c r="AG219" s="7"/>
    </row>
    <row r="220" spans="1:33">
      <c r="A220" s="38">
        <v>0.9145833333333333</v>
      </c>
      <c r="B220" s="39">
        <v>0.94652777777777775</v>
      </c>
      <c r="C220" s="36" t="s">
        <v>101</v>
      </c>
      <c r="D220" s="40">
        <f>(B220-A220)*24</f>
        <v>0.76666666666666661</v>
      </c>
      <c r="E220" s="40">
        <f>$B$4/D220</f>
        <v>18.782608695652176</v>
      </c>
      <c r="F220" s="40">
        <f t="shared" si="36"/>
        <v>1.1824771266540641</v>
      </c>
      <c r="G220" s="40">
        <f>F220*$B$4</f>
        <v>17.027670623818523</v>
      </c>
      <c r="H220" s="42">
        <v>504</v>
      </c>
      <c r="J220" s="7"/>
      <c r="K220" s="7"/>
      <c r="L220" s="7"/>
      <c r="Q220" s="7"/>
      <c r="S220" s="7"/>
      <c r="T220" s="7"/>
      <c r="Y220" s="7"/>
      <c r="AA220" s="7"/>
      <c r="AB220" s="7"/>
      <c r="AG220" s="7"/>
    </row>
    <row r="221" spans="1:33">
      <c r="A221" s="43">
        <v>0.91527777777777775</v>
      </c>
      <c r="B221" s="43">
        <v>0.94444444444444442</v>
      </c>
      <c r="C221" s="44" t="s">
        <v>96</v>
      </c>
      <c r="D221" s="33">
        <f>24*(B221-A221)</f>
        <v>0.70000000000000018</v>
      </c>
      <c r="E221" s="33">
        <f>$K$4/D221</f>
        <v>20.571428571428566</v>
      </c>
      <c r="F221" s="33">
        <f t="shared" si="36"/>
        <v>1.3331102040816321</v>
      </c>
      <c r="G221" s="33">
        <f>F221*$K$4</f>
        <v>19.196786938775503</v>
      </c>
      <c r="H221" s="45">
        <v>528</v>
      </c>
      <c r="J221" s="7"/>
      <c r="K221" s="7"/>
      <c r="L221" s="7"/>
      <c r="Q221" s="7"/>
      <c r="S221" s="7"/>
      <c r="T221" s="7"/>
      <c r="Y221" s="7"/>
      <c r="AA221" s="7"/>
      <c r="AB221" s="7"/>
      <c r="AG221" s="7"/>
    </row>
    <row r="222" spans="1:33">
      <c r="A222" s="38">
        <v>0.92500000000000004</v>
      </c>
      <c r="B222" s="39">
        <v>0.95694444444444449</v>
      </c>
      <c r="C222" s="36" t="s">
        <v>101</v>
      </c>
      <c r="D222" s="40">
        <f>(B222-A222)*24</f>
        <v>0.76666666666666661</v>
      </c>
      <c r="E222" s="40">
        <f>$B$4/D222</f>
        <v>18.782608695652176</v>
      </c>
      <c r="F222" s="40">
        <f t="shared" si="36"/>
        <v>1.1824771266540641</v>
      </c>
      <c r="G222" s="40">
        <f>F222*$B$4</f>
        <v>17.027670623818523</v>
      </c>
      <c r="H222" s="42">
        <v>525</v>
      </c>
      <c r="J222" s="7"/>
      <c r="K222" s="7"/>
      <c r="L222" s="7"/>
      <c r="Q222" s="7"/>
      <c r="S222" s="7"/>
      <c r="T222" s="7"/>
      <c r="Y222" s="7"/>
      <c r="AA222" s="7"/>
      <c r="AB222" s="7"/>
      <c r="AG222" s="7"/>
    </row>
    <row r="223" spans="1:33">
      <c r="A223" s="43">
        <v>0.92569444444444449</v>
      </c>
      <c r="B223" s="43">
        <v>0.95486111111111116</v>
      </c>
      <c r="C223" s="44" t="s">
        <v>96</v>
      </c>
      <c r="D223" s="33">
        <f>24*(B223-A223)</f>
        <v>0.70000000000000018</v>
      </c>
      <c r="E223" s="33">
        <f>$K$4/D223</f>
        <v>20.571428571428566</v>
      </c>
      <c r="F223" s="33">
        <f t="shared" si="36"/>
        <v>1.3331102040816321</v>
      </c>
      <c r="G223" s="33">
        <f>F223*$K$4</f>
        <v>19.196786938775503</v>
      </c>
      <c r="H223" s="45">
        <v>515</v>
      </c>
      <c r="J223" s="7"/>
      <c r="K223" s="7"/>
      <c r="L223" s="7"/>
      <c r="Q223" s="7"/>
      <c r="S223" s="7"/>
      <c r="T223" s="7"/>
      <c r="Y223" s="7"/>
      <c r="AA223" s="7"/>
      <c r="AB223" s="7"/>
      <c r="AG223" s="7"/>
    </row>
    <row r="224" spans="1:33">
      <c r="A224" s="38">
        <v>0.93541666666666667</v>
      </c>
      <c r="B224" s="39">
        <v>0.96736111111111112</v>
      </c>
      <c r="C224" s="36" t="s">
        <v>101</v>
      </c>
      <c r="D224" s="40">
        <f>(B224-A224)*24</f>
        <v>0.76666666666666661</v>
      </c>
      <c r="E224" s="40">
        <f>$B$4/D224</f>
        <v>18.782608695652176</v>
      </c>
      <c r="F224" s="40">
        <f t="shared" si="36"/>
        <v>1.1824771266540641</v>
      </c>
      <c r="G224" s="40">
        <f>F224*$B$4</f>
        <v>17.027670623818523</v>
      </c>
      <c r="H224" s="42">
        <v>520</v>
      </c>
      <c r="J224" s="7"/>
      <c r="K224" s="7"/>
      <c r="L224" s="7"/>
      <c r="Q224" s="7"/>
      <c r="S224" s="7"/>
      <c r="T224" s="7"/>
      <c r="Y224" s="7"/>
      <c r="AA224" s="7"/>
      <c r="AB224" s="7"/>
      <c r="AG224" s="7"/>
    </row>
    <row r="225" spans="1:33">
      <c r="A225" s="43">
        <v>0.93611111111111112</v>
      </c>
      <c r="B225" s="43">
        <v>0.96527777777777779</v>
      </c>
      <c r="C225" s="44" t="s">
        <v>96</v>
      </c>
      <c r="D225" s="33">
        <f>24*(B225-A225)</f>
        <v>0.70000000000000018</v>
      </c>
      <c r="E225" s="33">
        <f>$K$4/D225</f>
        <v>20.571428571428566</v>
      </c>
      <c r="F225" s="33">
        <f t="shared" si="36"/>
        <v>1.3331102040816321</v>
      </c>
      <c r="G225" s="33">
        <f>F225*$K$4</f>
        <v>19.196786938775503</v>
      </c>
      <c r="H225" s="45">
        <v>521</v>
      </c>
      <c r="J225" s="7"/>
      <c r="K225" s="7"/>
      <c r="L225" s="7"/>
      <c r="Q225" s="7"/>
      <c r="S225" s="7"/>
      <c r="T225" s="7"/>
      <c r="Y225" s="7"/>
      <c r="AA225" s="7"/>
      <c r="AB225" s="7"/>
      <c r="AG225" s="7"/>
    </row>
    <row r="226" spans="1:33">
      <c r="A226" s="38">
        <v>0.9458333333333333</v>
      </c>
      <c r="B226" s="39">
        <v>0.9770833333333333</v>
      </c>
      <c r="C226" s="36" t="s">
        <v>101</v>
      </c>
      <c r="D226" s="40">
        <f>(B226-A226)*24</f>
        <v>0.75</v>
      </c>
      <c r="E226" s="40">
        <f>$B$4/D226</f>
        <v>19.2</v>
      </c>
      <c r="F226" s="40">
        <f t="shared" si="36"/>
        <v>1.2118719999999996</v>
      </c>
      <c r="G226" s="40">
        <f>F226*$B$4</f>
        <v>17.450956799999997</v>
      </c>
      <c r="H226" s="42">
        <v>510</v>
      </c>
      <c r="J226" s="7"/>
      <c r="K226" s="7"/>
      <c r="L226" s="7"/>
      <c r="Q226" s="7"/>
      <c r="S226" s="7"/>
      <c r="T226" s="7"/>
      <c r="Y226" s="7"/>
      <c r="AA226" s="7"/>
      <c r="AB226" s="7"/>
      <c r="AG226" s="7"/>
    </row>
    <row r="227" spans="1:33">
      <c r="A227" s="43">
        <v>0.94652777777777775</v>
      </c>
      <c r="B227" s="43">
        <v>0.97499999999999998</v>
      </c>
      <c r="C227" s="44" t="s">
        <v>96</v>
      </c>
      <c r="D227" s="33">
        <f>24*(B227-A227)</f>
        <v>0.68333333333333357</v>
      </c>
      <c r="E227" s="33">
        <f>$K$4/D227</f>
        <v>21.073170731707311</v>
      </c>
      <c r="F227" s="33">
        <f t="shared" si="36"/>
        <v>1.3869111243307541</v>
      </c>
      <c r="G227" s="33">
        <f>F227*$K$4</f>
        <v>19.97152019036286</v>
      </c>
      <c r="H227" s="45">
        <v>505</v>
      </c>
      <c r="J227" s="7"/>
      <c r="K227" s="7"/>
      <c r="L227" s="7"/>
      <c r="Q227" s="7"/>
      <c r="S227" s="7"/>
      <c r="T227" s="7"/>
      <c r="Y227" s="7"/>
      <c r="AA227" s="7"/>
      <c r="AB227" s="7"/>
      <c r="AG227" s="7"/>
    </row>
    <row r="228" spans="1:33">
      <c r="A228" s="38">
        <v>0.95625000000000004</v>
      </c>
      <c r="B228" s="39">
        <v>0.98750000000000004</v>
      </c>
      <c r="C228" s="36" t="s">
        <v>101</v>
      </c>
      <c r="D228" s="40">
        <f>(B228-A228)*24</f>
        <v>0.75</v>
      </c>
      <c r="E228" s="40">
        <f>$B$4/D228</f>
        <v>19.2</v>
      </c>
      <c r="F228" s="40">
        <f t="shared" si="36"/>
        <v>1.2118719999999996</v>
      </c>
      <c r="G228" s="40">
        <f>F228*$B$4</f>
        <v>17.450956799999997</v>
      </c>
      <c r="H228" s="42">
        <v>528</v>
      </c>
      <c r="J228" s="7"/>
      <c r="K228" s="7"/>
      <c r="L228" s="7"/>
      <c r="Q228" s="7"/>
      <c r="S228" s="7"/>
      <c r="T228" s="7"/>
      <c r="Y228" s="7"/>
      <c r="AA228" s="7"/>
      <c r="AB228" s="7"/>
      <c r="AG228" s="7"/>
    </row>
    <row r="229" spans="1:33">
      <c r="A229" s="43">
        <v>0.95694444444444449</v>
      </c>
      <c r="B229" s="43">
        <v>0.98541666666666672</v>
      </c>
      <c r="C229" s="44" t="s">
        <v>96</v>
      </c>
      <c r="D229" s="33">
        <f>24*(B229-A229)</f>
        <v>0.68333333333333357</v>
      </c>
      <c r="E229" s="33">
        <f>$K$4/D229</f>
        <v>21.073170731707311</v>
      </c>
      <c r="F229" s="33">
        <f t="shared" si="36"/>
        <v>1.3869111243307541</v>
      </c>
      <c r="G229" s="33">
        <f>F229*$K$4</f>
        <v>19.97152019036286</v>
      </c>
      <c r="H229" s="45">
        <v>504</v>
      </c>
      <c r="J229" s="7"/>
      <c r="K229" s="7"/>
      <c r="L229" s="7"/>
      <c r="Q229" s="7"/>
      <c r="S229" s="7"/>
      <c r="T229" s="7"/>
      <c r="Y229" s="7"/>
      <c r="AA229" s="7"/>
      <c r="AB229" s="7"/>
      <c r="AG229" s="7"/>
    </row>
    <row r="230" spans="1:33">
      <c r="A230" s="38">
        <v>0.96666666666666667</v>
      </c>
      <c r="B230" s="39">
        <v>0.99791666666666667</v>
      </c>
      <c r="C230" s="36" t="s">
        <v>101</v>
      </c>
      <c r="D230" s="40">
        <f>(B230-A230)*24</f>
        <v>0.75</v>
      </c>
      <c r="E230" s="40">
        <f>$B$4/D230</f>
        <v>19.2</v>
      </c>
      <c r="F230" s="40">
        <f t="shared" si="36"/>
        <v>1.2118719999999996</v>
      </c>
      <c r="G230" s="40">
        <f>F230*$B$4</f>
        <v>17.450956799999997</v>
      </c>
      <c r="H230" s="41">
        <v>515</v>
      </c>
      <c r="J230" s="7"/>
      <c r="K230" s="7"/>
      <c r="L230" s="7"/>
      <c r="Q230" s="7"/>
      <c r="S230" s="7"/>
      <c r="T230" s="7"/>
      <c r="Y230" s="7"/>
      <c r="AA230" s="7"/>
      <c r="AB230" s="7"/>
      <c r="AG230" s="7"/>
    </row>
    <row r="231" spans="1:33">
      <c r="A231" s="43">
        <v>0.96736111111111112</v>
      </c>
      <c r="B231" s="43">
        <v>0.99583333333333335</v>
      </c>
      <c r="C231" s="44" t="s">
        <v>96</v>
      </c>
      <c r="D231" s="33">
        <f>24*(B231-A231)</f>
        <v>0.68333333333333357</v>
      </c>
      <c r="E231" s="33">
        <f>$K$4/D231</f>
        <v>21.073170731707311</v>
      </c>
      <c r="F231" s="33">
        <f t="shared" si="36"/>
        <v>1.3869111243307541</v>
      </c>
      <c r="G231" s="33">
        <f>F231*$K$4</f>
        <v>19.97152019036286</v>
      </c>
      <c r="H231" s="45">
        <v>525</v>
      </c>
      <c r="J231" s="7"/>
      <c r="K231" s="7"/>
      <c r="L231" s="7"/>
      <c r="Q231" s="7"/>
      <c r="S231" s="7"/>
      <c r="T231" s="7"/>
      <c r="Y231" s="7"/>
      <c r="AA231" s="7"/>
      <c r="AB231" s="7"/>
      <c r="AG231" s="7"/>
    </row>
    <row r="232" spans="1:33">
      <c r="A232" s="38">
        <v>0.9770833333333333</v>
      </c>
      <c r="B232" s="39">
        <v>8.3333333333333332E-3</v>
      </c>
      <c r="C232" s="36" t="s">
        <v>101</v>
      </c>
      <c r="D232" s="40">
        <f>MOD((B232-A232)*24,1)</f>
        <v>0.75</v>
      </c>
      <c r="E232" s="40">
        <f>$B$4/D232</f>
        <v>19.2</v>
      </c>
      <c r="F232" s="40">
        <f t="shared" si="36"/>
        <v>1.2118719999999996</v>
      </c>
      <c r="G232" s="40">
        <f>F232*$B$4</f>
        <v>17.450956799999997</v>
      </c>
      <c r="H232" s="41">
        <v>521</v>
      </c>
      <c r="J232" s="7"/>
      <c r="K232" s="7"/>
      <c r="L232" s="7"/>
      <c r="Q232" s="7"/>
      <c r="S232" s="7"/>
      <c r="T232" s="7"/>
      <c r="Y232" s="7"/>
      <c r="AA232" s="7"/>
      <c r="AB232" s="7"/>
      <c r="AG232" s="7"/>
    </row>
    <row r="233" spans="1:33">
      <c r="A233" s="43">
        <v>0.97777777777777775</v>
      </c>
      <c r="B233" s="43">
        <v>6.2500000000000003E-3</v>
      </c>
      <c r="C233" s="44" t="s">
        <v>96</v>
      </c>
      <c r="D233" s="33">
        <f>MOD(24*(B233-A233),1)</f>
        <v>0.68333333333333357</v>
      </c>
      <c r="E233" s="33">
        <f>$K$4/D233</f>
        <v>21.073170731707311</v>
      </c>
      <c r="F233" s="33">
        <f t="shared" si="36"/>
        <v>1.3869111243307541</v>
      </c>
      <c r="G233" s="33">
        <f>F233*$K$4</f>
        <v>19.97152019036286</v>
      </c>
      <c r="H233" s="45">
        <v>510</v>
      </c>
      <c r="J233" s="7"/>
      <c r="K233" s="7"/>
      <c r="L233" s="7"/>
      <c r="Q233" s="7"/>
      <c r="S233" s="7"/>
      <c r="T233" s="7"/>
      <c r="Y233" s="7"/>
      <c r="AA233" s="7"/>
      <c r="AB233" s="7"/>
      <c r="AG233" s="7"/>
    </row>
    <row r="234" spans="1:33">
      <c r="A234" s="38">
        <v>0.98750000000000004</v>
      </c>
      <c r="B234" s="39">
        <v>1.8749999999999999E-2</v>
      </c>
      <c r="C234" s="36" t="s">
        <v>101</v>
      </c>
      <c r="D234" s="40">
        <f>MOD((B234-A234)*24,1)</f>
        <v>0.75</v>
      </c>
      <c r="E234" s="40">
        <f>$B$4/D234</f>
        <v>19.2</v>
      </c>
      <c r="F234" s="40">
        <f t="shared" si="36"/>
        <v>1.2118719999999996</v>
      </c>
      <c r="G234" s="40">
        <f>F234*$B$4</f>
        <v>17.450956799999997</v>
      </c>
      <c r="H234" s="41">
        <v>505</v>
      </c>
      <c r="J234" s="7"/>
      <c r="K234" s="7"/>
      <c r="L234" s="7"/>
      <c r="Q234" s="7"/>
      <c r="S234" s="7"/>
      <c r="T234" s="7"/>
      <c r="Y234" s="7"/>
      <c r="AA234" s="7"/>
      <c r="AB234" s="7"/>
      <c r="AG234" s="7"/>
    </row>
    <row r="235" spans="1:33">
      <c r="A235" s="43">
        <v>0.98819444444444449</v>
      </c>
      <c r="B235" s="43">
        <v>1.6666666666666666E-2</v>
      </c>
      <c r="C235" s="44" t="s">
        <v>96</v>
      </c>
      <c r="D235" s="33">
        <f>MOD(24*(B235-A235),1)</f>
        <v>0.68333333333333357</v>
      </c>
      <c r="E235" s="33">
        <f>$K$4/D235</f>
        <v>21.073170731707311</v>
      </c>
      <c r="F235" s="33">
        <f t="shared" si="36"/>
        <v>1.3869111243307541</v>
      </c>
      <c r="G235" s="33">
        <f>F235*$K$4</f>
        <v>19.97152019036286</v>
      </c>
      <c r="H235" s="45">
        <v>504</v>
      </c>
      <c r="J235" s="7"/>
      <c r="K235" s="7"/>
      <c r="L235" s="7"/>
      <c r="Q235" s="7"/>
      <c r="S235" s="7"/>
      <c r="T235" s="7"/>
      <c r="Y235" s="7"/>
      <c r="AA235" s="7"/>
      <c r="AB235" s="7"/>
      <c r="AG235" s="7"/>
    </row>
    <row r="236" spans="1:33">
      <c r="A236" s="38">
        <v>0.99791666666666667</v>
      </c>
      <c r="B236" s="39">
        <v>2.9166666666666667E-2</v>
      </c>
      <c r="C236" s="36" t="s">
        <v>101</v>
      </c>
      <c r="D236" s="40">
        <f>MOD((B236-A236)*24,1)</f>
        <v>0.75</v>
      </c>
      <c r="E236" s="40">
        <f>$B$4/D236</f>
        <v>19.2</v>
      </c>
      <c r="F236" s="40">
        <f t="shared" si="36"/>
        <v>1.2118719999999996</v>
      </c>
      <c r="G236" s="40">
        <f>F236*$B$4</f>
        <v>17.450956799999997</v>
      </c>
      <c r="H236" s="41">
        <v>520</v>
      </c>
      <c r="J236" s="7"/>
      <c r="K236" s="7"/>
      <c r="L236" s="7"/>
      <c r="Q236" s="7"/>
      <c r="S236" s="7"/>
      <c r="T236" s="7"/>
      <c r="Y236" s="7"/>
      <c r="AA236" s="7"/>
      <c r="AB236" s="7"/>
      <c r="AG236" s="7"/>
    </row>
    <row r="237" spans="1:33">
      <c r="A237" s="43">
        <v>0.99861111111111112</v>
      </c>
      <c r="B237" s="43">
        <v>2.7083333333333334E-2</v>
      </c>
      <c r="C237" s="44" t="s">
        <v>96</v>
      </c>
      <c r="D237" s="33">
        <f>MOD(24*(B237-A237),1)</f>
        <v>0.68333333333333357</v>
      </c>
      <c r="E237" s="33">
        <f>$K$4/D237</f>
        <v>21.073170731707311</v>
      </c>
      <c r="F237" s="33">
        <f t="shared" si="36"/>
        <v>1.3869111243307541</v>
      </c>
      <c r="G237" s="33">
        <f>F237*$K$4</f>
        <v>19.97152019036286</v>
      </c>
      <c r="H237" s="45">
        <v>528</v>
      </c>
      <c r="J237" s="7"/>
      <c r="K237" s="7"/>
      <c r="L237" s="7"/>
      <c r="Q237" s="7"/>
      <c r="S237" s="7"/>
      <c r="T237" s="7"/>
      <c r="Y237" s="7"/>
      <c r="AA237" s="7"/>
      <c r="AB237" s="7"/>
      <c r="AG237" s="7"/>
    </row>
    <row r="238" spans="1:33">
      <c r="A238" s="43">
        <v>9.0277777777777769E-3</v>
      </c>
      <c r="B238" s="43">
        <v>3.7499999999999999E-2</v>
      </c>
      <c r="C238" s="44" t="s">
        <v>96</v>
      </c>
      <c r="D238" s="33">
        <f>MOD(24*(B238-A238),1)</f>
        <v>0.68333333333333335</v>
      </c>
      <c r="E238" s="33">
        <f>$K$4/D238</f>
        <v>21.073170731707318</v>
      </c>
      <c r="F238" s="33">
        <f t="shared" si="36"/>
        <v>1.386911124330755</v>
      </c>
      <c r="G238" s="33">
        <f>F238*$K$4</f>
        <v>19.971520190362874</v>
      </c>
      <c r="H238" s="45">
        <v>503</v>
      </c>
      <c r="J238" s="7"/>
      <c r="K238" s="7"/>
      <c r="L238" s="7"/>
      <c r="Q238" s="7"/>
      <c r="S238" s="7"/>
      <c r="T238" s="7"/>
      <c r="Y238" s="7"/>
      <c r="AA238" s="7"/>
      <c r="AB238" s="7"/>
      <c r="AG238" s="7"/>
    </row>
    <row r="239" spans="1:33">
      <c r="A239" s="7"/>
      <c r="B239" s="7"/>
      <c r="C239" s="7"/>
      <c r="D239" s="7"/>
      <c r="E239" s="7"/>
      <c r="F239" s="7"/>
      <c r="G239" s="7"/>
      <c r="H239" s="7"/>
      <c r="J239" s="7"/>
      <c r="K239" s="7"/>
      <c r="L239" s="7"/>
      <c r="Q239" s="7"/>
      <c r="S239" s="7"/>
      <c r="T239" s="7"/>
      <c r="Y239" s="7"/>
      <c r="AA239" s="7"/>
      <c r="AB239" s="7"/>
      <c r="AG239" s="7"/>
    </row>
    <row r="240" spans="1:33">
      <c r="A240" s="7"/>
      <c r="B240" s="7"/>
      <c r="C240" s="7"/>
      <c r="D240" s="7"/>
      <c r="E240" s="7"/>
      <c r="F240" s="7"/>
      <c r="G240" s="7"/>
      <c r="H240" s="7"/>
      <c r="J240" s="7"/>
      <c r="K240" s="7"/>
      <c r="L240" s="7"/>
      <c r="Q240" s="7"/>
      <c r="S240" s="7"/>
      <c r="T240" s="7"/>
      <c r="Y240" s="7"/>
      <c r="AA240" s="7"/>
      <c r="AB240" s="7"/>
      <c r="AG240" s="7"/>
    </row>
    <row r="241" spans="1:33">
      <c r="A241" s="7"/>
      <c r="B241" s="7"/>
      <c r="C241" s="7"/>
      <c r="D241" s="7"/>
      <c r="E241" s="7"/>
      <c r="F241" s="7"/>
      <c r="G241" s="7">
        <f>SUM(G7:G238)</f>
        <v>3759.301195666314</v>
      </c>
      <c r="H241" s="7"/>
      <c r="J241" s="7"/>
      <c r="K241" s="7"/>
      <c r="L241" s="7"/>
      <c r="Q241" s="7"/>
      <c r="S241" s="7"/>
      <c r="T241" s="7"/>
      <c r="Y241" s="7"/>
      <c r="AA241" s="7"/>
      <c r="AB241" s="7"/>
      <c r="AG241" s="7"/>
    </row>
    <row r="242" spans="1:33">
      <c r="A242" s="7"/>
      <c r="B242" s="7"/>
      <c r="C242" s="7"/>
      <c r="D242" s="7"/>
      <c r="E242" s="7"/>
      <c r="F242" s="7"/>
      <c r="G242" s="7"/>
      <c r="H242" s="7"/>
      <c r="J242" s="7"/>
      <c r="K242" s="7"/>
      <c r="L242" s="7"/>
      <c r="Q242" s="7"/>
      <c r="S242" s="7"/>
      <c r="T242" s="7"/>
      <c r="Y242" s="7"/>
      <c r="AA242" s="7"/>
      <c r="AB242" s="7"/>
      <c r="AG242" s="7"/>
    </row>
    <row r="243" spans="1:33">
      <c r="A243" s="7"/>
      <c r="B243" s="7"/>
      <c r="C243" s="7"/>
      <c r="D243" s="7"/>
      <c r="E243" s="7"/>
      <c r="F243" s="7"/>
      <c r="G243" s="7"/>
      <c r="H243" s="7"/>
      <c r="J243" s="7"/>
      <c r="K243" s="7"/>
      <c r="L243" s="7"/>
      <c r="Q243" s="7"/>
      <c r="S243" s="7"/>
      <c r="T243" s="7"/>
      <c r="Y243" s="7"/>
      <c r="AA243" s="7"/>
      <c r="AB243" s="7"/>
      <c r="AG243" s="7"/>
    </row>
    <row r="244" spans="1:33">
      <c r="A244" s="7"/>
      <c r="B244" s="7"/>
      <c r="C244" s="7"/>
      <c r="D244" s="7"/>
      <c r="E244" s="7"/>
      <c r="F244" s="7"/>
      <c r="G244" s="7"/>
      <c r="H244" s="7"/>
      <c r="J244" s="7"/>
      <c r="K244" s="7"/>
      <c r="L244" s="7"/>
      <c r="Q244" s="7"/>
      <c r="S244" s="7"/>
      <c r="T244" s="7"/>
      <c r="Y244" s="7"/>
      <c r="AA244" s="7"/>
      <c r="AB244" s="7"/>
      <c r="AG244" s="7"/>
    </row>
    <row r="245" spans="1:33">
      <c r="A245" s="7"/>
      <c r="B245" s="7"/>
      <c r="C245" s="7"/>
      <c r="D245" s="7"/>
      <c r="E245" s="7"/>
      <c r="F245" s="7"/>
      <c r="G245" s="7"/>
      <c r="H245" s="7"/>
      <c r="J245" s="7"/>
      <c r="K245" s="7"/>
      <c r="L245" s="7"/>
      <c r="Q245" s="7"/>
      <c r="S245" s="7"/>
      <c r="T245" s="7"/>
      <c r="Y245" s="7"/>
      <c r="AA245" s="7"/>
      <c r="AB245" s="7"/>
      <c r="AG245" s="7"/>
    </row>
    <row r="246" spans="1:33">
      <c r="A246" s="7"/>
      <c r="B246" s="7"/>
      <c r="C246" s="7"/>
      <c r="D246" s="7"/>
      <c r="E246" s="7"/>
      <c r="F246" s="7"/>
      <c r="G246" s="7"/>
      <c r="H246" s="7"/>
      <c r="J246" s="7"/>
      <c r="K246" s="7"/>
      <c r="L246" s="7"/>
      <c r="Q246" s="7"/>
      <c r="S246" s="7"/>
      <c r="T246" s="7"/>
      <c r="Y246" s="7"/>
      <c r="AA246" s="7"/>
      <c r="AB246" s="7"/>
      <c r="AG246" s="7"/>
    </row>
    <row r="247" spans="1:33">
      <c r="A247" s="7"/>
      <c r="B247" s="7"/>
      <c r="C247" s="7"/>
      <c r="D247" s="7"/>
      <c r="E247" s="7"/>
      <c r="F247" s="7"/>
      <c r="G247" s="7"/>
      <c r="H247" s="7"/>
      <c r="J247" s="7"/>
      <c r="K247" s="7"/>
      <c r="L247" s="7"/>
      <c r="Q247" s="7"/>
      <c r="S247" s="7"/>
      <c r="T247" s="7"/>
      <c r="Y247" s="7"/>
      <c r="AA247" s="7"/>
      <c r="AB247" s="7"/>
      <c r="AG247" s="7"/>
    </row>
    <row r="248" spans="1:33">
      <c r="A248" s="7"/>
      <c r="B248" s="7"/>
      <c r="C248" s="7"/>
      <c r="D248" s="7"/>
      <c r="E248" s="7"/>
      <c r="F248" s="7"/>
      <c r="G248" s="7"/>
      <c r="H248" s="7"/>
      <c r="J248" s="7"/>
      <c r="K248" s="7"/>
      <c r="L248" s="7"/>
      <c r="Q248" s="7"/>
      <c r="S248" s="7"/>
      <c r="T248" s="7"/>
      <c r="Y248" s="7"/>
      <c r="AA248" s="7"/>
      <c r="AB248" s="7"/>
      <c r="AG248" s="7"/>
    </row>
    <row r="249" spans="1:33">
      <c r="A249" s="7"/>
      <c r="B249" s="7"/>
      <c r="C249" s="7"/>
      <c r="D249" s="7"/>
      <c r="E249" s="7"/>
      <c r="F249" s="7"/>
      <c r="G249" s="7"/>
      <c r="H249" s="7"/>
      <c r="J249" s="7"/>
      <c r="K249" s="7"/>
      <c r="L249" s="7"/>
      <c r="Q249" s="7"/>
      <c r="S249" s="7"/>
      <c r="T249" s="7"/>
      <c r="Y249" s="7"/>
      <c r="AA249" s="7"/>
      <c r="AB249" s="7"/>
      <c r="AG249" s="7"/>
    </row>
    <row r="250" spans="1:33">
      <c r="A250" s="7"/>
      <c r="B250" s="7"/>
      <c r="C250" s="7"/>
      <c r="D250" s="7"/>
      <c r="E250" s="7"/>
      <c r="F250" s="7"/>
      <c r="G250" s="7"/>
      <c r="H250" s="7"/>
      <c r="J250" s="7"/>
      <c r="K250" s="7"/>
      <c r="L250" s="7"/>
      <c r="Q250" s="7"/>
      <c r="S250" s="7"/>
      <c r="T250" s="7"/>
      <c r="Y250" s="7"/>
      <c r="AA250" s="7"/>
      <c r="AB250" s="7"/>
      <c r="AG250" s="7"/>
    </row>
    <row r="251" spans="1:33">
      <c r="A251" s="7"/>
      <c r="B251" s="7"/>
      <c r="C251" s="7"/>
      <c r="D251" s="7"/>
      <c r="E251" s="7"/>
      <c r="F251" s="7"/>
      <c r="G251" s="7"/>
      <c r="H251" s="7"/>
      <c r="J251" s="7"/>
      <c r="K251" s="7"/>
      <c r="L251" s="7"/>
      <c r="Q251" s="7"/>
      <c r="S251" s="7"/>
      <c r="T251" s="7"/>
      <c r="Y251" s="7"/>
      <c r="AA251" s="7"/>
      <c r="AB251" s="7"/>
      <c r="AG251" s="7"/>
    </row>
    <row r="252" spans="1:33">
      <c r="A252" s="7"/>
      <c r="B252" s="7"/>
      <c r="C252" s="7"/>
      <c r="D252" s="7"/>
      <c r="E252" s="7"/>
      <c r="F252" s="7"/>
      <c r="G252" s="7"/>
      <c r="H252" s="7"/>
      <c r="J252" s="7"/>
      <c r="K252" s="7"/>
      <c r="L252" s="7"/>
      <c r="Q252" s="7"/>
      <c r="S252" s="7"/>
      <c r="T252" s="7"/>
      <c r="Y252" s="7"/>
      <c r="AA252" s="7"/>
      <c r="AB252" s="7"/>
      <c r="AG252" s="7"/>
    </row>
    <row r="253" spans="1:33">
      <c r="A253" s="7"/>
      <c r="B253" s="7"/>
      <c r="C253" s="7"/>
      <c r="D253" s="7"/>
      <c r="E253" s="7"/>
      <c r="F253" s="7"/>
      <c r="G253" s="7"/>
      <c r="H253" s="7"/>
      <c r="J253" s="7"/>
      <c r="K253" s="7"/>
      <c r="L253" s="7"/>
      <c r="Q253" s="7"/>
      <c r="S253" s="7"/>
      <c r="T253" s="7"/>
      <c r="Y253" s="7"/>
      <c r="AA253" s="7"/>
      <c r="AB253" s="7"/>
      <c r="AG253" s="7"/>
    </row>
    <row r="254" spans="1:33">
      <c r="A254" s="7"/>
      <c r="B254" s="7"/>
      <c r="C254" s="7"/>
      <c r="D254" s="7"/>
      <c r="E254" s="7"/>
      <c r="F254" s="7"/>
      <c r="G254" s="7"/>
      <c r="H254" s="7"/>
      <c r="J254" s="7"/>
      <c r="K254" s="7"/>
      <c r="L254" s="7"/>
      <c r="Q254" s="7"/>
      <c r="S254" s="7"/>
      <c r="T254" s="7"/>
      <c r="Y254" s="7"/>
      <c r="AA254" s="7"/>
      <c r="AB254" s="7"/>
      <c r="AG254" s="7"/>
    </row>
    <row r="255" spans="1:33">
      <c r="A255" s="7"/>
      <c r="B255" s="7"/>
      <c r="C255" s="7"/>
      <c r="D255" s="7"/>
      <c r="E255" s="7"/>
      <c r="F255" s="7"/>
      <c r="G255" s="7"/>
      <c r="H255" s="7"/>
      <c r="J255" s="7"/>
      <c r="K255" s="7"/>
      <c r="L255" s="7"/>
      <c r="Q255" s="7"/>
      <c r="S255" s="7"/>
      <c r="T255" s="7"/>
      <c r="Y255" s="7"/>
      <c r="AA255" s="7"/>
      <c r="AB255" s="7"/>
      <c r="AG255" s="7"/>
    </row>
    <row r="256" spans="1:33">
      <c r="A256" s="7"/>
      <c r="B256" s="7"/>
      <c r="C256" s="7"/>
      <c r="D256" s="7"/>
      <c r="E256" s="7"/>
      <c r="F256" s="7"/>
      <c r="G256" s="7"/>
      <c r="H256" s="7"/>
      <c r="J256" s="7"/>
      <c r="K256" s="7"/>
      <c r="L256" s="7"/>
      <c r="Q256" s="7"/>
      <c r="S256" s="7"/>
      <c r="T256" s="7"/>
      <c r="Y256" s="7"/>
      <c r="AA256" s="7"/>
      <c r="AB256" s="7"/>
      <c r="AG256" s="7"/>
    </row>
    <row r="257" spans="1:33">
      <c r="A257" s="7"/>
      <c r="B257" s="7"/>
      <c r="C257" s="7"/>
      <c r="D257" s="7"/>
      <c r="E257" s="7"/>
      <c r="F257" s="7"/>
      <c r="G257" s="7"/>
      <c r="H257" s="7"/>
      <c r="J257" s="7"/>
      <c r="K257" s="7"/>
      <c r="L257" s="7"/>
      <c r="Q257" s="7"/>
      <c r="S257" s="7"/>
      <c r="T257" s="7"/>
      <c r="Y257" s="7"/>
      <c r="AA257" s="7"/>
      <c r="AB257" s="7"/>
      <c r="AG257" s="7"/>
    </row>
    <row r="258" spans="1:33">
      <c r="A258" s="7"/>
      <c r="B258" s="7"/>
      <c r="C258" s="7"/>
      <c r="D258" s="7"/>
      <c r="E258" s="7"/>
      <c r="F258" s="7"/>
      <c r="G258" s="7"/>
      <c r="H258" s="7"/>
      <c r="J258" s="7"/>
      <c r="K258" s="7"/>
      <c r="L258" s="7"/>
      <c r="Q258" s="7"/>
      <c r="S258" s="7"/>
      <c r="T258" s="7"/>
      <c r="Y258" s="7"/>
      <c r="AA258" s="7"/>
      <c r="AB258" s="7"/>
      <c r="AG258" s="7"/>
    </row>
    <row r="259" spans="1:33">
      <c r="A259" s="7"/>
      <c r="B259" s="7"/>
      <c r="C259" s="7"/>
      <c r="D259" s="7"/>
      <c r="E259" s="7"/>
      <c r="F259" s="7"/>
      <c r="G259" s="7"/>
      <c r="H259" s="7"/>
      <c r="J259" s="7"/>
      <c r="K259" s="7"/>
      <c r="L259" s="7"/>
      <c r="Q259" s="7"/>
      <c r="S259" s="7"/>
      <c r="T259" s="7"/>
      <c r="Y259" s="7"/>
      <c r="AA259" s="7"/>
      <c r="AB259" s="7"/>
      <c r="AG259" s="7"/>
    </row>
    <row r="260" spans="1:33">
      <c r="A260" s="7"/>
      <c r="B260" s="7"/>
      <c r="C260" s="7"/>
      <c r="D260" s="7"/>
      <c r="E260" s="7"/>
      <c r="F260" s="7"/>
      <c r="G260" s="7"/>
      <c r="H260" s="7"/>
      <c r="J260" s="7"/>
      <c r="K260" s="7"/>
      <c r="L260" s="7"/>
      <c r="Q260" s="7"/>
      <c r="S260" s="7"/>
      <c r="T260" s="7"/>
      <c r="Y260" s="7"/>
      <c r="AA260" s="7"/>
      <c r="AB260" s="7"/>
      <c r="AG260" s="7"/>
    </row>
    <row r="261" spans="1:33">
      <c r="A261" s="7"/>
      <c r="B261" s="7"/>
      <c r="C261" s="7"/>
      <c r="D261" s="7"/>
      <c r="E261" s="7"/>
      <c r="F261" s="7"/>
      <c r="G261" s="7"/>
      <c r="H261" s="7"/>
      <c r="J261" s="7"/>
      <c r="K261" s="7"/>
      <c r="L261" s="7"/>
      <c r="Q261" s="7"/>
      <c r="S261" s="7"/>
      <c r="T261" s="7"/>
      <c r="Y261" s="7"/>
      <c r="AA261" s="7"/>
      <c r="AB261" s="7"/>
      <c r="AG261" s="7"/>
    </row>
    <row r="262" spans="1:33">
      <c r="A262" s="7"/>
      <c r="B262" s="7"/>
      <c r="C262" s="7"/>
      <c r="D262" s="7"/>
      <c r="E262" s="7"/>
      <c r="F262" s="7"/>
      <c r="G262" s="7"/>
      <c r="H262" s="7"/>
      <c r="J262" s="7"/>
      <c r="K262" s="7"/>
      <c r="L262" s="7"/>
      <c r="Q262" s="7"/>
      <c r="S262" s="7"/>
      <c r="T262" s="7"/>
      <c r="Y262" s="7"/>
      <c r="AA262" s="7"/>
      <c r="AB262" s="7"/>
      <c r="AG262" s="7"/>
    </row>
    <row r="263" spans="1:33">
      <c r="A263" s="7"/>
      <c r="B263" s="7"/>
      <c r="C263" s="7"/>
      <c r="D263" s="7"/>
      <c r="E263" s="7"/>
      <c r="F263" s="7"/>
      <c r="G263" s="7"/>
      <c r="H263" s="7"/>
      <c r="J263" s="7"/>
      <c r="K263" s="7"/>
      <c r="L263" s="7"/>
      <c r="Q263" s="7"/>
      <c r="S263" s="7"/>
      <c r="T263" s="7"/>
      <c r="Y263" s="7"/>
      <c r="AA263" s="7"/>
      <c r="AB263" s="7"/>
      <c r="AG263" s="7"/>
    </row>
    <row r="264" spans="1:33">
      <c r="A264" s="7"/>
      <c r="B264" s="7"/>
      <c r="C264" s="7"/>
      <c r="D264" s="7"/>
      <c r="E264" s="7"/>
      <c r="F264" s="7"/>
      <c r="G264" s="7"/>
      <c r="H264" s="7"/>
      <c r="J264" s="7"/>
      <c r="K264" s="7"/>
      <c r="L264" s="7"/>
      <c r="Q264" s="7"/>
      <c r="S264" s="7"/>
      <c r="T264" s="7"/>
      <c r="Y264" s="7"/>
      <c r="AA264" s="7"/>
      <c r="AB264" s="7"/>
      <c r="AG264" s="7"/>
    </row>
    <row r="265" spans="1:33">
      <c r="A265" s="7"/>
      <c r="B265" s="7"/>
      <c r="C265" s="7"/>
      <c r="D265" s="7"/>
      <c r="E265" s="7"/>
      <c r="F265" s="7"/>
      <c r="G265" s="7"/>
      <c r="H265" s="7"/>
      <c r="J265" s="7"/>
      <c r="K265" s="7"/>
      <c r="L265" s="7"/>
      <c r="Q265" s="7"/>
      <c r="S265" s="7"/>
      <c r="T265" s="7"/>
      <c r="Y265" s="7"/>
      <c r="AA265" s="7"/>
      <c r="AB265" s="7"/>
      <c r="AG265" s="7"/>
    </row>
    <row r="266" spans="1:33">
      <c r="A266" s="7"/>
      <c r="B266" s="7"/>
      <c r="C266" s="7"/>
      <c r="D266" s="7"/>
      <c r="E266" s="7"/>
      <c r="F266" s="7"/>
      <c r="G266" s="7"/>
      <c r="H266" s="7"/>
      <c r="J266" s="7"/>
      <c r="K266" s="7"/>
      <c r="L266" s="7"/>
      <c r="Q266" s="7"/>
      <c r="S266" s="7"/>
      <c r="T266" s="7"/>
      <c r="Y266" s="7"/>
      <c r="AA266" s="7"/>
      <c r="AB266" s="7"/>
      <c r="AG266" s="7"/>
    </row>
    <row r="267" spans="1:33">
      <c r="A267" s="7"/>
      <c r="B267" s="7"/>
      <c r="C267" s="7"/>
      <c r="D267" s="7"/>
      <c r="E267" s="7"/>
      <c r="F267" s="7"/>
      <c r="G267" s="7"/>
      <c r="H267" s="7"/>
      <c r="J267" s="7"/>
      <c r="K267" s="7"/>
      <c r="L267" s="7"/>
      <c r="Q267" s="7"/>
      <c r="S267" s="7"/>
      <c r="T267" s="7"/>
      <c r="Y267" s="7"/>
      <c r="AA267" s="7"/>
      <c r="AB267" s="7"/>
      <c r="AG267" s="7"/>
    </row>
    <row r="268" spans="1:33">
      <c r="A268" s="7"/>
      <c r="B268" s="7"/>
      <c r="C268" s="7"/>
      <c r="D268" s="7"/>
      <c r="E268" s="7"/>
      <c r="F268" s="7"/>
      <c r="G268" s="7"/>
      <c r="H268" s="7"/>
      <c r="J268" s="7"/>
      <c r="K268" s="7"/>
      <c r="L268" s="7"/>
      <c r="Q268" s="7"/>
      <c r="S268" s="7"/>
      <c r="T268" s="7"/>
      <c r="Y268" s="7"/>
      <c r="AA268" s="7"/>
      <c r="AB268" s="7"/>
      <c r="AG268" s="7"/>
    </row>
    <row r="269" spans="1:33">
      <c r="A269" s="7"/>
      <c r="B269" s="7"/>
      <c r="C269" s="7"/>
      <c r="D269" s="7"/>
      <c r="E269" s="7"/>
      <c r="F269" s="7"/>
      <c r="G269" s="7"/>
      <c r="H269" s="7"/>
      <c r="J269" s="7"/>
      <c r="K269" s="7"/>
      <c r="L269" s="7"/>
      <c r="Q269" s="7"/>
      <c r="S269" s="7"/>
      <c r="T269" s="7"/>
      <c r="Y269" s="7"/>
      <c r="AA269" s="7"/>
      <c r="AB269" s="7"/>
      <c r="AG269" s="7"/>
    </row>
    <row r="270" spans="1:33">
      <c r="A270" s="7"/>
      <c r="B270" s="7"/>
      <c r="C270" s="7"/>
      <c r="D270" s="7"/>
      <c r="E270" s="7"/>
      <c r="F270" s="7"/>
      <c r="G270" s="7"/>
      <c r="H270" s="7"/>
      <c r="J270" s="7"/>
      <c r="K270" s="7"/>
      <c r="L270" s="7"/>
      <c r="Q270" s="7"/>
      <c r="S270" s="7"/>
      <c r="T270" s="7"/>
      <c r="Y270" s="7"/>
      <c r="AA270" s="7"/>
      <c r="AB270" s="7"/>
      <c r="AG270" s="7"/>
    </row>
    <row r="271" spans="1:33">
      <c r="A271" s="7"/>
      <c r="B271" s="7"/>
      <c r="C271" s="7"/>
      <c r="D271" s="7"/>
      <c r="E271" s="7"/>
      <c r="F271" s="7"/>
      <c r="G271" s="7"/>
      <c r="H271" s="7"/>
      <c r="J271" s="7"/>
      <c r="K271" s="7"/>
      <c r="L271" s="7"/>
      <c r="Q271" s="7"/>
      <c r="S271" s="7"/>
      <c r="T271" s="7"/>
      <c r="Y271" s="7"/>
      <c r="AA271" s="7"/>
      <c r="AB271" s="7"/>
      <c r="AG271" s="7"/>
    </row>
    <row r="272" spans="1:33">
      <c r="A272" s="7"/>
      <c r="B272" s="7"/>
      <c r="C272" s="7"/>
      <c r="D272" s="7"/>
      <c r="E272" s="7"/>
      <c r="F272" s="7"/>
      <c r="G272" s="7"/>
      <c r="H272" s="7"/>
      <c r="J272" s="7"/>
      <c r="K272" s="7"/>
      <c r="L272" s="7"/>
      <c r="Q272" s="7"/>
      <c r="S272" s="7"/>
      <c r="T272" s="7"/>
      <c r="Y272" s="7"/>
      <c r="AA272" s="7"/>
      <c r="AB272" s="7"/>
      <c r="AG272" s="7"/>
    </row>
    <row r="273" spans="1:33">
      <c r="A273" s="7"/>
      <c r="B273" s="7"/>
      <c r="C273" s="7"/>
      <c r="D273" s="7"/>
      <c r="E273" s="7"/>
      <c r="F273" s="7"/>
      <c r="G273" s="7"/>
      <c r="H273" s="7"/>
      <c r="J273" s="7"/>
      <c r="K273" s="7"/>
      <c r="L273" s="7"/>
      <c r="Q273" s="7"/>
      <c r="S273" s="7"/>
      <c r="T273" s="7"/>
      <c r="Y273" s="7"/>
      <c r="AA273" s="7"/>
      <c r="AB273" s="7"/>
      <c r="AG273" s="7"/>
    </row>
    <row r="274" spans="1:33">
      <c r="A274" s="7"/>
      <c r="B274" s="7"/>
      <c r="C274" s="7"/>
      <c r="D274" s="7"/>
      <c r="E274" s="7"/>
      <c r="F274" s="7"/>
      <c r="G274" s="7"/>
      <c r="H274" s="7"/>
      <c r="J274" s="7"/>
      <c r="K274" s="7"/>
      <c r="L274" s="7"/>
      <c r="Q274" s="7"/>
      <c r="S274" s="7"/>
      <c r="T274" s="7"/>
      <c r="Y274" s="7"/>
      <c r="AA274" s="7"/>
      <c r="AB274" s="7"/>
      <c r="AG274" s="7"/>
    </row>
    <row r="275" spans="1:33">
      <c r="A275" s="7"/>
      <c r="B275" s="7"/>
      <c r="C275" s="7"/>
      <c r="D275" s="7"/>
      <c r="E275" s="7"/>
      <c r="F275" s="7"/>
      <c r="G275" s="7"/>
      <c r="H275" s="7"/>
      <c r="J275" s="7"/>
      <c r="K275" s="7"/>
      <c r="L275" s="7"/>
      <c r="Q275" s="7"/>
      <c r="S275" s="7"/>
      <c r="T275" s="7"/>
      <c r="Y275" s="7"/>
      <c r="AA275" s="7"/>
      <c r="AB275" s="7"/>
      <c r="AG275" s="7"/>
    </row>
    <row r="276" spans="1:33">
      <c r="A276" s="7"/>
      <c r="B276" s="7"/>
      <c r="C276" s="7"/>
      <c r="D276" s="7"/>
      <c r="E276" s="7"/>
      <c r="F276" s="7"/>
      <c r="G276" s="7"/>
      <c r="H276" s="7"/>
      <c r="J276" s="7"/>
      <c r="K276" s="7"/>
      <c r="L276" s="7"/>
      <c r="Q276" s="7"/>
      <c r="S276" s="7"/>
      <c r="T276" s="7"/>
      <c r="Y276" s="7"/>
      <c r="AA276" s="7"/>
      <c r="AB276" s="7"/>
      <c r="AG276" s="7"/>
    </row>
    <row r="277" spans="1:33">
      <c r="A277" s="7"/>
      <c r="B277" s="7"/>
      <c r="C277" s="7"/>
      <c r="D277" s="7"/>
      <c r="E277" s="7"/>
      <c r="F277" s="7"/>
      <c r="G277" s="7"/>
      <c r="H277" s="7"/>
      <c r="J277" s="7"/>
      <c r="K277" s="7"/>
      <c r="L277" s="7"/>
      <c r="Q277" s="7"/>
      <c r="S277" s="7"/>
      <c r="T277" s="7"/>
      <c r="Y277" s="7"/>
      <c r="AA277" s="7"/>
      <c r="AB277" s="7"/>
      <c r="AG277" s="7"/>
    </row>
    <row r="278" spans="1:33">
      <c r="A278" s="7"/>
      <c r="B278" s="7"/>
      <c r="C278" s="7"/>
      <c r="D278" s="7"/>
      <c r="E278" s="7"/>
      <c r="F278" s="7"/>
      <c r="G278" s="7"/>
      <c r="H278" s="7"/>
      <c r="J278" s="7"/>
      <c r="K278" s="7"/>
      <c r="L278" s="7"/>
      <c r="Q278" s="7"/>
      <c r="S278" s="7"/>
      <c r="T278" s="7"/>
      <c r="Y278" s="7"/>
      <c r="AA278" s="7"/>
      <c r="AB278" s="7"/>
      <c r="AG278" s="7"/>
    </row>
    <row r="279" spans="1:33">
      <c r="A279" s="7"/>
      <c r="B279" s="7"/>
      <c r="C279" s="7"/>
      <c r="D279" s="7"/>
      <c r="E279" s="7"/>
      <c r="F279" s="7"/>
      <c r="G279" s="7"/>
      <c r="H279" s="7"/>
      <c r="J279" s="7"/>
      <c r="K279" s="7"/>
      <c r="L279" s="7"/>
      <c r="Q279" s="7"/>
      <c r="S279" s="7"/>
      <c r="T279" s="7"/>
      <c r="Y279" s="7"/>
      <c r="AA279" s="7"/>
      <c r="AB279" s="7"/>
      <c r="AG279" s="7"/>
    </row>
    <row r="280" spans="1:33">
      <c r="A280" s="7"/>
      <c r="B280" s="7"/>
      <c r="C280" s="7"/>
      <c r="D280" s="7"/>
      <c r="E280" s="7"/>
      <c r="F280" s="7"/>
      <c r="G280" s="7"/>
      <c r="H280" s="7"/>
      <c r="J280" s="7"/>
      <c r="K280" s="7"/>
      <c r="L280" s="7"/>
      <c r="Q280" s="7"/>
      <c r="S280" s="7"/>
      <c r="T280" s="7"/>
      <c r="Y280" s="7"/>
      <c r="AA280" s="7"/>
      <c r="AB280" s="7"/>
      <c r="AG280" s="7"/>
    </row>
    <row r="281" spans="1:33">
      <c r="A281" s="7"/>
      <c r="B281" s="7"/>
      <c r="C281" s="7"/>
      <c r="D281" s="7"/>
      <c r="E281" s="7"/>
      <c r="F281" s="7"/>
      <c r="G281" s="7"/>
      <c r="H281" s="7"/>
      <c r="J281" s="7"/>
      <c r="K281" s="7"/>
      <c r="L281" s="7"/>
      <c r="Q281" s="7"/>
      <c r="S281" s="7"/>
      <c r="T281" s="7"/>
      <c r="Y281" s="7"/>
      <c r="AA281" s="7"/>
      <c r="AB281" s="7"/>
      <c r="AG281" s="7"/>
    </row>
    <row r="282" spans="1:33">
      <c r="A282" s="7"/>
      <c r="B282" s="7"/>
      <c r="C282" s="7"/>
      <c r="D282" s="7"/>
      <c r="E282" s="7"/>
      <c r="F282" s="7"/>
      <c r="G282" s="7"/>
      <c r="H282" s="7"/>
      <c r="J282" s="7"/>
      <c r="K282" s="7"/>
      <c r="L282" s="7"/>
      <c r="Q282" s="7"/>
      <c r="S282" s="7"/>
      <c r="T282" s="7"/>
      <c r="Y282" s="7"/>
      <c r="AA282" s="7"/>
      <c r="AB282" s="7"/>
      <c r="AG282" s="7"/>
    </row>
    <row r="283" spans="1:33">
      <c r="A283" s="7"/>
      <c r="B283" s="7"/>
      <c r="C283" s="7"/>
      <c r="D283" s="7"/>
      <c r="E283" s="7"/>
      <c r="F283" s="7"/>
      <c r="G283" s="7"/>
      <c r="H283" s="7"/>
      <c r="J283" s="7"/>
      <c r="K283" s="7"/>
      <c r="L283" s="7"/>
      <c r="Q283" s="7"/>
      <c r="S283" s="7"/>
      <c r="T283" s="7"/>
      <c r="Y283" s="7"/>
      <c r="AA283" s="7"/>
      <c r="AB283" s="7"/>
      <c r="AG283" s="7"/>
    </row>
    <row r="284" spans="1:33">
      <c r="A284" s="7"/>
      <c r="B284" s="7"/>
      <c r="C284" s="7"/>
      <c r="D284" s="7"/>
      <c r="E284" s="7"/>
      <c r="F284" s="7"/>
      <c r="G284" s="7"/>
      <c r="H284" s="7"/>
      <c r="J284" s="7"/>
      <c r="K284" s="7"/>
      <c r="L284" s="7"/>
      <c r="Q284" s="7"/>
      <c r="S284" s="7"/>
      <c r="T284" s="7"/>
      <c r="Y284" s="7"/>
      <c r="AA284" s="7"/>
      <c r="AB284" s="7"/>
      <c r="AG284" s="7"/>
    </row>
    <row r="285" spans="1:33">
      <c r="A285" s="7"/>
      <c r="B285" s="7"/>
      <c r="C285" s="7"/>
      <c r="D285" s="7"/>
      <c r="E285" s="7"/>
      <c r="F285" s="7"/>
      <c r="G285" s="7"/>
      <c r="H285" s="7"/>
      <c r="J285" s="7"/>
      <c r="K285" s="7"/>
      <c r="L285" s="7"/>
      <c r="Q285" s="7"/>
      <c r="S285" s="7"/>
      <c r="T285" s="7"/>
      <c r="Y285" s="7"/>
      <c r="AA285" s="7"/>
      <c r="AB285" s="7"/>
      <c r="AG285" s="7"/>
    </row>
    <row r="286" spans="1:33">
      <c r="A286" s="7"/>
      <c r="B286" s="7"/>
      <c r="C286" s="7"/>
      <c r="D286" s="7"/>
      <c r="E286" s="7"/>
      <c r="F286" s="7"/>
      <c r="G286" s="7"/>
      <c r="H286" s="7"/>
      <c r="J286" s="7"/>
      <c r="K286" s="7"/>
      <c r="L286" s="7"/>
      <c r="Q286" s="7"/>
      <c r="S286" s="7"/>
      <c r="T286" s="7"/>
      <c r="Y286" s="7"/>
      <c r="AA286" s="7"/>
      <c r="AB286" s="7"/>
      <c r="AG286" s="7"/>
    </row>
    <row r="287" spans="1:33">
      <c r="A287" s="7"/>
      <c r="B287" s="7"/>
      <c r="C287" s="7"/>
      <c r="D287" s="7"/>
      <c r="E287" s="7"/>
      <c r="F287" s="7"/>
      <c r="G287" s="7"/>
      <c r="H287" s="7"/>
      <c r="J287" s="7"/>
      <c r="K287" s="7"/>
      <c r="L287" s="7"/>
      <c r="Q287" s="7"/>
      <c r="S287" s="7"/>
      <c r="T287" s="7"/>
      <c r="Y287" s="7"/>
      <c r="AA287" s="7"/>
      <c r="AB287" s="7"/>
      <c r="AG287" s="7"/>
    </row>
    <row r="288" spans="1:33">
      <c r="A288" s="7"/>
      <c r="B288" s="7"/>
      <c r="C288" s="7"/>
      <c r="D288" s="7"/>
      <c r="E288" s="7"/>
      <c r="F288" s="7"/>
      <c r="G288" s="7"/>
      <c r="H288" s="7"/>
      <c r="J288" s="7"/>
      <c r="K288" s="7"/>
      <c r="L288" s="7"/>
      <c r="Q288" s="7"/>
      <c r="S288" s="7"/>
      <c r="T288" s="7"/>
      <c r="Y288" s="7"/>
      <c r="AA288" s="7"/>
      <c r="AB288" s="7"/>
      <c r="AG288" s="7"/>
    </row>
    <row r="289" spans="1:33">
      <c r="A289" s="7"/>
      <c r="B289" s="7"/>
      <c r="C289" s="7"/>
      <c r="D289" s="7"/>
      <c r="E289" s="7"/>
      <c r="F289" s="7"/>
      <c r="G289" s="7"/>
      <c r="H289" s="7"/>
      <c r="J289" s="7"/>
      <c r="K289" s="7"/>
      <c r="L289" s="7"/>
      <c r="Q289" s="7"/>
      <c r="S289" s="7"/>
      <c r="T289" s="7"/>
      <c r="Y289" s="7"/>
      <c r="AA289" s="7"/>
      <c r="AB289" s="7"/>
      <c r="AG289" s="7"/>
    </row>
    <row r="290" spans="1:33">
      <c r="A290" s="7"/>
      <c r="B290" s="7"/>
      <c r="C290" s="7"/>
      <c r="D290" s="7"/>
      <c r="E290" s="7"/>
      <c r="F290" s="7"/>
      <c r="G290" s="7"/>
      <c r="H290" s="7"/>
      <c r="J290" s="7"/>
      <c r="K290" s="7"/>
      <c r="L290" s="7"/>
      <c r="Q290" s="7"/>
      <c r="S290" s="7"/>
      <c r="T290" s="7"/>
      <c r="Y290" s="7"/>
      <c r="AA290" s="7"/>
      <c r="AB290" s="7"/>
      <c r="AG290" s="7"/>
    </row>
    <row r="291" spans="1:33">
      <c r="A291" s="7"/>
      <c r="B291" s="7"/>
      <c r="C291" s="7"/>
      <c r="D291" s="7"/>
      <c r="E291" s="7"/>
      <c r="F291" s="7"/>
      <c r="G291" s="7"/>
      <c r="H291" s="7"/>
      <c r="J291" s="7"/>
      <c r="K291" s="7"/>
      <c r="L291" s="7"/>
      <c r="Q291" s="7"/>
      <c r="S291" s="7"/>
      <c r="T291" s="7"/>
      <c r="Y291" s="7"/>
      <c r="AA291" s="7"/>
      <c r="AB291" s="7"/>
      <c r="AG291" s="7"/>
    </row>
    <row r="292" spans="1:33">
      <c r="A292" s="7"/>
      <c r="B292" s="7"/>
      <c r="C292" s="7"/>
      <c r="D292" s="7"/>
      <c r="E292" s="7"/>
      <c r="F292" s="7"/>
      <c r="G292" s="7"/>
      <c r="H292" s="7"/>
      <c r="J292" s="7"/>
      <c r="K292" s="7"/>
      <c r="L292" s="7"/>
      <c r="Q292" s="7"/>
      <c r="S292" s="7"/>
      <c r="T292" s="7"/>
      <c r="Y292" s="7"/>
      <c r="AA292" s="7"/>
      <c r="AB292" s="7"/>
      <c r="AG292" s="7"/>
    </row>
    <row r="293" spans="1:33">
      <c r="A293" s="7"/>
      <c r="B293" s="7"/>
      <c r="C293" s="7"/>
      <c r="D293" s="7"/>
      <c r="E293" s="7"/>
      <c r="F293" s="7"/>
      <c r="G293" s="7"/>
      <c r="H293" s="7"/>
      <c r="J293" s="7"/>
      <c r="K293" s="7"/>
      <c r="L293" s="7"/>
      <c r="Q293" s="7"/>
      <c r="S293" s="7"/>
      <c r="T293" s="7"/>
      <c r="Y293" s="7"/>
      <c r="AA293" s="7"/>
      <c r="AB293" s="7"/>
      <c r="AG293" s="7"/>
    </row>
    <row r="294" spans="1:33">
      <c r="A294" s="7"/>
      <c r="B294" s="7"/>
      <c r="C294" s="7"/>
      <c r="D294" s="7"/>
      <c r="E294" s="7"/>
      <c r="F294" s="7"/>
      <c r="G294" s="7"/>
      <c r="H294" s="7"/>
      <c r="J294" s="7"/>
      <c r="K294" s="7"/>
      <c r="L294" s="7"/>
      <c r="Q294" s="7"/>
      <c r="S294" s="7"/>
      <c r="T294" s="7"/>
      <c r="Y294" s="7"/>
      <c r="AA294" s="7"/>
      <c r="AB294" s="7"/>
      <c r="AG294" s="7"/>
    </row>
    <row r="295" spans="1:33">
      <c r="A295" s="7"/>
      <c r="B295" s="7"/>
      <c r="C295" s="7"/>
      <c r="D295" s="7"/>
      <c r="E295" s="7"/>
      <c r="F295" s="7"/>
      <c r="G295" s="7"/>
      <c r="H295" s="7"/>
      <c r="J295" s="7"/>
      <c r="K295" s="7"/>
      <c r="L295" s="7"/>
      <c r="Q295" s="7"/>
      <c r="S295" s="7"/>
      <c r="T295" s="7"/>
      <c r="Y295" s="7"/>
      <c r="AA295" s="7"/>
      <c r="AB295" s="7"/>
      <c r="AG295" s="7"/>
    </row>
    <row r="296" spans="1:33">
      <c r="A296" s="7"/>
      <c r="B296" s="7"/>
      <c r="C296" s="7"/>
      <c r="D296" s="7"/>
      <c r="E296" s="7"/>
      <c r="F296" s="7"/>
      <c r="G296" s="7"/>
      <c r="H296" s="7"/>
      <c r="J296" s="7"/>
      <c r="K296" s="7"/>
      <c r="L296" s="7"/>
      <c r="Q296" s="7"/>
      <c r="S296" s="7"/>
      <c r="T296" s="7"/>
      <c r="Y296" s="7"/>
      <c r="AA296" s="7"/>
      <c r="AB296" s="7"/>
      <c r="AG296" s="7"/>
    </row>
    <row r="297" spans="1:33">
      <c r="A297" s="7"/>
      <c r="B297" s="7"/>
      <c r="C297" s="7"/>
      <c r="D297" s="7"/>
      <c r="E297" s="7"/>
      <c r="F297" s="7"/>
      <c r="G297" s="7"/>
      <c r="H297" s="7"/>
      <c r="J297" s="7"/>
      <c r="K297" s="7"/>
      <c r="L297" s="7"/>
      <c r="Q297" s="7"/>
      <c r="S297" s="7"/>
      <c r="T297" s="7"/>
      <c r="Y297" s="7"/>
      <c r="AA297" s="7"/>
      <c r="AB297" s="7"/>
      <c r="AG297" s="7"/>
    </row>
    <row r="298" spans="1:33">
      <c r="A298" s="7"/>
      <c r="B298" s="7"/>
      <c r="C298" s="7"/>
      <c r="D298" s="7"/>
      <c r="E298" s="7"/>
      <c r="F298" s="7"/>
      <c r="G298" s="7"/>
      <c r="H298" s="7"/>
      <c r="J298" s="7"/>
      <c r="K298" s="7"/>
      <c r="L298" s="7"/>
      <c r="Q298" s="7"/>
      <c r="S298" s="7"/>
      <c r="T298" s="7"/>
      <c r="Y298" s="7"/>
      <c r="AA298" s="7"/>
      <c r="AB298" s="7"/>
      <c r="AG298" s="7"/>
    </row>
    <row r="299" spans="1:33">
      <c r="A299" s="7"/>
      <c r="B299" s="7"/>
      <c r="C299" s="7"/>
      <c r="D299" s="7"/>
      <c r="E299" s="7"/>
      <c r="F299" s="7"/>
      <c r="G299" s="7"/>
      <c r="H299" s="7"/>
      <c r="J299" s="7"/>
      <c r="K299" s="7"/>
      <c r="L299" s="7"/>
      <c r="Q299" s="7"/>
      <c r="S299" s="7"/>
      <c r="T299" s="7"/>
      <c r="Y299" s="7"/>
      <c r="AA299" s="7"/>
      <c r="AB299" s="7"/>
      <c r="AG299" s="7"/>
    </row>
    <row r="300" spans="1:33">
      <c r="A300" s="7"/>
      <c r="B300" s="7"/>
      <c r="C300" s="7"/>
      <c r="D300" s="7"/>
      <c r="E300" s="7"/>
      <c r="F300" s="7"/>
      <c r="G300" s="7"/>
      <c r="H300" s="7"/>
      <c r="J300" s="7"/>
      <c r="K300" s="7"/>
      <c r="L300" s="7"/>
      <c r="Q300" s="7"/>
      <c r="S300" s="7"/>
      <c r="T300" s="7"/>
      <c r="Y300" s="7"/>
      <c r="AA300" s="7"/>
      <c r="AB300" s="7"/>
      <c r="AG300" s="7"/>
    </row>
    <row r="301" spans="1:33">
      <c r="A301" s="7"/>
      <c r="B301" s="7"/>
      <c r="C301" s="7"/>
      <c r="D301" s="7"/>
      <c r="E301" s="7"/>
      <c r="F301" s="7"/>
      <c r="G301" s="7"/>
      <c r="H301" s="7"/>
      <c r="J301" s="7"/>
      <c r="K301" s="7"/>
      <c r="L301" s="7"/>
      <c r="Q301" s="7"/>
      <c r="S301" s="7"/>
      <c r="T301" s="7"/>
      <c r="Y301" s="7"/>
      <c r="AA301" s="7"/>
      <c r="AB301" s="7"/>
      <c r="AG301" s="7"/>
    </row>
    <row r="302" spans="1:33">
      <c r="A302" s="7"/>
      <c r="B302" s="7"/>
      <c r="C302" s="7"/>
      <c r="D302" s="7"/>
      <c r="E302" s="7"/>
      <c r="F302" s="7"/>
      <c r="G302" s="7"/>
      <c r="H302" s="7"/>
      <c r="J302" s="7"/>
      <c r="K302" s="7"/>
      <c r="L302" s="7"/>
      <c r="Q302" s="7"/>
      <c r="S302" s="7"/>
      <c r="T302" s="7"/>
      <c r="Y302" s="7"/>
      <c r="AA302" s="7"/>
      <c r="AB302" s="7"/>
      <c r="AG302" s="7"/>
    </row>
    <row r="303" spans="1:33">
      <c r="A303" s="7"/>
      <c r="B303" s="7"/>
      <c r="C303" s="7"/>
      <c r="D303" s="7"/>
      <c r="E303" s="7"/>
      <c r="F303" s="7"/>
      <c r="G303" s="7"/>
      <c r="H303" s="7"/>
      <c r="J303" s="7"/>
      <c r="K303" s="7"/>
      <c r="L303" s="7"/>
      <c r="Q303" s="7"/>
      <c r="S303" s="7"/>
      <c r="T303" s="7"/>
      <c r="Y303" s="7"/>
      <c r="AA303" s="7"/>
      <c r="AB303" s="7"/>
      <c r="AG303" s="7"/>
    </row>
    <row r="304" spans="1:33">
      <c r="A304" s="7"/>
      <c r="B304" s="7"/>
      <c r="C304" s="7"/>
      <c r="D304" s="7"/>
      <c r="E304" s="7"/>
      <c r="F304" s="7"/>
      <c r="G304" s="7"/>
      <c r="H304" s="7"/>
      <c r="J304" s="7"/>
      <c r="K304" s="7"/>
      <c r="L304" s="7"/>
      <c r="Q304" s="7"/>
      <c r="S304" s="7"/>
      <c r="T304" s="7"/>
      <c r="Y304" s="7"/>
      <c r="AA304" s="7"/>
      <c r="AB304" s="7"/>
      <c r="AG304" s="7"/>
    </row>
    <row r="305" spans="1:33">
      <c r="A305" s="7"/>
      <c r="B305" s="7"/>
      <c r="C305" s="7"/>
      <c r="D305" s="7"/>
      <c r="E305" s="7"/>
      <c r="F305" s="7"/>
      <c r="G305" s="7"/>
      <c r="H305" s="7"/>
      <c r="J305" s="7"/>
      <c r="K305" s="7"/>
      <c r="L305" s="7"/>
      <c r="Q305" s="7"/>
      <c r="S305" s="7"/>
      <c r="T305" s="7"/>
      <c r="Y305" s="7"/>
      <c r="AA305" s="7"/>
      <c r="AB305" s="7"/>
      <c r="AG305" s="7"/>
    </row>
    <row r="306" spans="1:33">
      <c r="A306" s="7"/>
      <c r="B306" s="7"/>
      <c r="C306" s="7"/>
      <c r="D306" s="7"/>
      <c r="E306" s="7"/>
      <c r="F306" s="7"/>
      <c r="G306" s="7"/>
      <c r="H306" s="7"/>
      <c r="J306" s="7"/>
      <c r="K306" s="7"/>
      <c r="L306" s="7"/>
      <c r="Q306" s="7"/>
      <c r="S306" s="7"/>
      <c r="T306" s="7"/>
      <c r="Y306" s="7"/>
      <c r="AA306" s="7"/>
      <c r="AB306" s="7"/>
      <c r="AG306" s="7"/>
    </row>
    <row r="307" spans="1:33">
      <c r="A307" s="7"/>
      <c r="B307" s="7"/>
      <c r="C307" s="7"/>
      <c r="D307" s="7"/>
      <c r="E307" s="7"/>
      <c r="F307" s="7"/>
      <c r="G307" s="7"/>
      <c r="H307" s="7"/>
      <c r="J307" s="7"/>
      <c r="K307" s="7"/>
      <c r="L307" s="7"/>
      <c r="Q307" s="7"/>
      <c r="S307" s="7"/>
      <c r="T307" s="7"/>
      <c r="Y307" s="7"/>
      <c r="AA307" s="7"/>
      <c r="AB307" s="7"/>
      <c r="AG307" s="7"/>
    </row>
    <row r="308" spans="1:33">
      <c r="A308" s="7"/>
      <c r="B308" s="7"/>
      <c r="C308" s="7"/>
      <c r="D308" s="7"/>
      <c r="E308" s="7"/>
      <c r="F308" s="7"/>
      <c r="G308" s="7"/>
      <c r="H308" s="7"/>
      <c r="J308" s="7"/>
      <c r="K308" s="7"/>
      <c r="L308" s="7"/>
      <c r="Q308" s="7"/>
      <c r="S308" s="7"/>
      <c r="T308" s="7"/>
      <c r="Y308" s="7"/>
      <c r="AA308" s="7"/>
      <c r="AB308" s="7"/>
      <c r="AG308" s="7"/>
    </row>
    <row r="309" spans="1:33">
      <c r="A309" s="7"/>
      <c r="B309" s="7"/>
      <c r="C309" s="7"/>
      <c r="D309" s="7"/>
      <c r="E309" s="7"/>
      <c r="F309" s="7"/>
      <c r="G309" s="7"/>
      <c r="H309" s="7"/>
      <c r="J309" s="7"/>
      <c r="K309" s="7"/>
      <c r="L309" s="7"/>
      <c r="Q309" s="7"/>
      <c r="S309" s="7"/>
      <c r="T309" s="7"/>
      <c r="Y309" s="7"/>
      <c r="AA309" s="7"/>
      <c r="AB309" s="7"/>
      <c r="AG309" s="7"/>
    </row>
    <row r="310" spans="1:33">
      <c r="A310" s="7"/>
      <c r="B310" s="7"/>
      <c r="C310" s="7"/>
      <c r="D310" s="7"/>
      <c r="E310" s="7"/>
      <c r="F310" s="7"/>
      <c r="G310" s="7"/>
      <c r="H310" s="7"/>
      <c r="J310" s="7"/>
      <c r="K310" s="7"/>
      <c r="L310" s="7"/>
      <c r="Q310" s="7"/>
      <c r="S310" s="7"/>
      <c r="T310" s="7"/>
      <c r="Y310" s="7"/>
      <c r="AA310" s="7"/>
      <c r="AB310" s="7"/>
      <c r="AG310" s="7"/>
    </row>
    <row r="311" spans="1:33">
      <c r="A311" s="7"/>
      <c r="B311" s="7"/>
      <c r="C311" s="7"/>
      <c r="D311" s="7"/>
      <c r="E311" s="7"/>
      <c r="F311" s="7"/>
      <c r="G311" s="7"/>
      <c r="H311" s="7"/>
      <c r="J311" s="7"/>
      <c r="K311" s="7"/>
      <c r="L311" s="7"/>
      <c r="Q311" s="7"/>
      <c r="S311" s="7"/>
      <c r="T311" s="7"/>
      <c r="Y311" s="7"/>
      <c r="AA311" s="7"/>
      <c r="AB311" s="7"/>
      <c r="AG311" s="7"/>
    </row>
    <row r="312" spans="1:33">
      <c r="A312" s="7"/>
      <c r="B312" s="7"/>
      <c r="C312" s="7"/>
      <c r="D312" s="7"/>
      <c r="E312" s="7"/>
      <c r="F312" s="7"/>
      <c r="G312" s="7"/>
      <c r="H312" s="7"/>
      <c r="J312" s="7"/>
      <c r="K312" s="7"/>
      <c r="L312" s="7"/>
      <c r="Q312" s="7"/>
      <c r="S312" s="7"/>
      <c r="T312" s="7"/>
      <c r="Y312" s="7"/>
      <c r="AA312" s="7"/>
      <c r="AB312" s="7"/>
      <c r="AG312" s="7"/>
    </row>
    <row r="313" spans="1:33">
      <c r="A313" s="7"/>
      <c r="B313" s="7"/>
      <c r="C313" s="7"/>
      <c r="D313" s="7"/>
      <c r="E313" s="7"/>
      <c r="F313" s="7"/>
      <c r="G313" s="7"/>
      <c r="H313" s="7"/>
      <c r="J313" s="7"/>
      <c r="K313" s="7"/>
      <c r="L313" s="7"/>
      <c r="Q313" s="7"/>
      <c r="S313" s="7"/>
      <c r="T313" s="7"/>
      <c r="Y313" s="7"/>
      <c r="AA313" s="7"/>
      <c r="AB313" s="7"/>
      <c r="AG313" s="7"/>
    </row>
    <row r="314" spans="1:33">
      <c r="A314" s="7"/>
      <c r="B314" s="7"/>
      <c r="C314" s="7"/>
      <c r="D314" s="7"/>
      <c r="E314" s="7"/>
      <c r="F314" s="7"/>
      <c r="G314" s="7"/>
      <c r="H314" s="7"/>
      <c r="J314" s="7"/>
      <c r="K314" s="7"/>
      <c r="L314" s="7"/>
      <c r="Q314" s="7"/>
      <c r="S314" s="7"/>
      <c r="T314" s="7"/>
      <c r="Y314" s="7"/>
      <c r="AA314" s="7"/>
      <c r="AB314" s="7"/>
      <c r="AG314" s="7"/>
    </row>
    <row r="315" spans="1:33">
      <c r="A315" s="7"/>
      <c r="B315" s="7"/>
      <c r="C315" s="7"/>
      <c r="D315" s="7"/>
      <c r="E315" s="7"/>
      <c r="F315" s="7"/>
      <c r="G315" s="7"/>
      <c r="H315" s="7"/>
      <c r="J315" s="7"/>
      <c r="K315" s="7"/>
      <c r="L315" s="7"/>
      <c r="Q315" s="7"/>
      <c r="S315" s="7"/>
      <c r="T315" s="7"/>
      <c r="Y315" s="7"/>
      <c r="AA315" s="7"/>
      <c r="AB315" s="7"/>
      <c r="AG315" s="7"/>
    </row>
    <row r="316" spans="1:33">
      <c r="A316" s="7"/>
      <c r="B316" s="7"/>
      <c r="C316" s="7"/>
      <c r="D316" s="7"/>
      <c r="E316" s="7"/>
      <c r="F316" s="7"/>
      <c r="G316" s="7"/>
      <c r="H316" s="7"/>
      <c r="J316" s="7"/>
      <c r="K316" s="7"/>
      <c r="L316" s="7"/>
      <c r="Q316" s="7"/>
      <c r="S316" s="7"/>
      <c r="T316" s="7"/>
      <c r="Y316" s="7"/>
      <c r="AA316" s="7"/>
      <c r="AB316" s="7"/>
      <c r="AG316" s="7"/>
    </row>
    <row r="317" spans="1:33">
      <c r="A317" s="7"/>
      <c r="B317" s="7"/>
      <c r="C317" s="7"/>
      <c r="D317" s="7"/>
      <c r="E317" s="7"/>
      <c r="F317" s="7"/>
      <c r="G317" s="7"/>
      <c r="H317" s="7"/>
      <c r="J317" s="7"/>
      <c r="K317" s="7"/>
      <c r="L317" s="7"/>
      <c r="Q317" s="7"/>
      <c r="S317" s="7"/>
      <c r="T317" s="7"/>
      <c r="Y317" s="7"/>
      <c r="AA317" s="7"/>
      <c r="AB317" s="7"/>
      <c r="AG317" s="7"/>
    </row>
    <row r="318" spans="1:33">
      <c r="A318" s="7"/>
      <c r="B318" s="7"/>
      <c r="C318" s="7"/>
      <c r="D318" s="7"/>
      <c r="E318" s="7"/>
      <c r="F318" s="7"/>
      <c r="G318" s="7"/>
      <c r="H318" s="7"/>
      <c r="J318" s="7"/>
      <c r="K318" s="7"/>
      <c r="L318" s="7"/>
      <c r="Q318" s="7"/>
      <c r="S318" s="7"/>
      <c r="T318" s="7"/>
      <c r="Y318" s="7"/>
      <c r="AA318" s="7"/>
      <c r="AB318" s="7"/>
      <c r="AG318" s="7"/>
    </row>
    <row r="319" spans="1:33">
      <c r="A319" s="7"/>
      <c r="B319" s="7"/>
      <c r="C319" s="7"/>
      <c r="D319" s="7"/>
      <c r="E319" s="7"/>
      <c r="F319" s="7"/>
      <c r="G319" s="7"/>
      <c r="H319" s="7"/>
      <c r="J319" s="7"/>
      <c r="K319" s="7"/>
      <c r="L319" s="7"/>
      <c r="Q319" s="7"/>
      <c r="S319" s="7"/>
      <c r="T319" s="7"/>
      <c r="Y319" s="7"/>
      <c r="AA319" s="7"/>
      <c r="AB319" s="7"/>
      <c r="AG319" s="7"/>
    </row>
    <row r="320" spans="1:33">
      <c r="A320" s="7"/>
      <c r="B320" s="7"/>
      <c r="C320" s="7"/>
      <c r="D320" s="7"/>
      <c r="E320" s="7"/>
      <c r="F320" s="7"/>
      <c r="G320" s="7"/>
      <c r="H320" s="7"/>
      <c r="J320" s="7"/>
      <c r="K320" s="7"/>
      <c r="L320" s="7"/>
      <c r="Q320" s="7"/>
      <c r="S320" s="7"/>
      <c r="T320" s="7"/>
      <c r="Y320" s="7"/>
      <c r="AA320" s="7"/>
      <c r="AB320" s="7"/>
      <c r="AG320" s="7"/>
    </row>
    <row r="321" spans="1:33">
      <c r="A321" s="7"/>
      <c r="B321" s="7"/>
      <c r="C321" s="7"/>
      <c r="D321" s="7"/>
      <c r="E321" s="7"/>
      <c r="F321" s="7"/>
      <c r="G321" s="7"/>
      <c r="H321" s="7"/>
      <c r="J321" s="7"/>
      <c r="K321" s="7"/>
      <c r="L321" s="7"/>
      <c r="Q321" s="7"/>
      <c r="S321" s="7"/>
      <c r="T321" s="7"/>
      <c r="Y321" s="7"/>
      <c r="AA321" s="7"/>
      <c r="AB321" s="7"/>
      <c r="AG321" s="7"/>
    </row>
    <row r="322" spans="1:33">
      <c r="A322" s="7"/>
      <c r="B322" s="7"/>
      <c r="C322" s="7"/>
      <c r="D322" s="7"/>
      <c r="E322" s="7"/>
      <c r="F322" s="7"/>
      <c r="G322" s="7"/>
      <c r="H322" s="7"/>
      <c r="J322" s="7"/>
      <c r="K322" s="7"/>
      <c r="L322" s="7"/>
      <c r="Q322" s="7"/>
      <c r="S322" s="7"/>
      <c r="T322" s="7"/>
      <c r="Y322" s="7"/>
      <c r="AA322" s="7"/>
      <c r="AB322" s="7"/>
      <c r="AG322" s="7"/>
    </row>
    <row r="323" spans="1:33">
      <c r="A323" s="7"/>
      <c r="B323" s="7"/>
      <c r="C323" s="7"/>
      <c r="D323" s="7"/>
      <c r="E323" s="7"/>
      <c r="F323" s="7"/>
      <c r="G323" s="7"/>
      <c r="H323" s="7"/>
      <c r="J323" s="7"/>
      <c r="K323" s="7"/>
      <c r="L323" s="7"/>
      <c r="Q323" s="7"/>
      <c r="S323" s="7"/>
      <c r="T323" s="7"/>
      <c r="Y323" s="7"/>
      <c r="AA323" s="7"/>
      <c r="AB323" s="7"/>
      <c r="AG323" s="7"/>
    </row>
    <row r="324" spans="1:33">
      <c r="A324" s="7"/>
      <c r="B324" s="7"/>
      <c r="C324" s="7"/>
      <c r="D324" s="7"/>
      <c r="E324" s="7"/>
      <c r="F324" s="7"/>
      <c r="G324" s="7"/>
      <c r="H324" s="7"/>
      <c r="J324" s="7"/>
      <c r="K324" s="7"/>
      <c r="L324" s="7"/>
      <c r="Q324" s="7"/>
      <c r="S324" s="7"/>
      <c r="T324" s="7"/>
      <c r="Y324" s="7"/>
      <c r="AA324" s="7"/>
      <c r="AB324" s="7"/>
      <c r="AG324" s="7"/>
    </row>
    <row r="325" spans="1:33">
      <c r="A325" s="7"/>
      <c r="B325" s="7"/>
      <c r="C325" s="7"/>
      <c r="D325" s="7"/>
      <c r="E325" s="7"/>
      <c r="F325" s="7"/>
      <c r="G325" s="7"/>
      <c r="H325" s="7"/>
      <c r="J325" s="7"/>
      <c r="K325" s="7"/>
      <c r="L325" s="7"/>
      <c r="Q325" s="7"/>
      <c r="S325" s="7"/>
      <c r="T325" s="7"/>
      <c r="Y325" s="7"/>
      <c r="AA325" s="7"/>
      <c r="AB325" s="7"/>
      <c r="AG325" s="7"/>
    </row>
    <row r="326" spans="1:33">
      <c r="A326" s="7"/>
      <c r="B326" s="7"/>
      <c r="C326" s="7"/>
      <c r="D326" s="7"/>
      <c r="E326" s="7"/>
      <c r="F326" s="7"/>
      <c r="G326" s="7"/>
      <c r="H326" s="7"/>
      <c r="J326" s="7"/>
      <c r="K326" s="7"/>
      <c r="L326" s="7"/>
      <c r="Q326" s="7"/>
      <c r="S326" s="7"/>
      <c r="T326" s="7"/>
      <c r="Y326" s="7"/>
      <c r="AA326" s="7"/>
      <c r="AB326" s="7"/>
      <c r="AG326" s="7"/>
    </row>
    <row r="327" spans="1:33">
      <c r="A327" s="7"/>
      <c r="B327" s="7"/>
      <c r="C327" s="7"/>
      <c r="D327" s="7"/>
      <c r="E327" s="7"/>
      <c r="F327" s="7"/>
      <c r="G327" s="7"/>
      <c r="H327" s="7"/>
      <c r="J327" s="7"/>
      <c r="K327" s="7"/>
      <c r="L327" s="7"/>
      <c r="Q327" s="7"/>
      <c r="S327" s="7"/>
      <c r="T327" s="7"/>
      <c r="Y327" s="7"/>
      <c r="AA327" s="7"/>
      <c r="AB327" s="7"/>
      <c r="AG327" s="7"/>
    </row>
    <row r="328" spans="1:33">
      <c r="A328" s="7"/>
      <c r="B328" s="7"/>
      <c r="C328" s="7"/>
      <c r="D328" s="7"/>
      <c r="E328" s="7"/>
      <c r="F328" s="7"/>
      <c r="G328" s="7"/>
      <c r="H328" s="7"/>
      <c r="J328" s="7"/>
      <c r="K328" s="7"/>
      <c r="L328" s="7"/>
      <c r="Q328" s="7"/>
      <c r="S328" s="7"/>
      <c r="T328" s="7"/>
      <c r="Y328" s="7"/>
      <c r="AA328" s="7"/>
      <c r="AB328" s="7"/>
      <c r="AG328" s="7"/>
    </row>
    <row r="329" spans="1:33">
      <c r="A329" s="7"/>
      <c r="B329" s="7"/>
      <c r="C329" s="7"/>
      <c r="D329" s="7"/>
      <c r="E329" s="7"/>
      <c r="F329" s="7"/>
      <c r="G329" s="7"/>
      <c r="H329" s="7"/>
      <c r="J329" s="7"/>
      <c r="K329" s="7"/>
      <c r="L329" s="7"/>
      <c r="Q329" s="7"/>
      <c r="S329" s="7"/>
      <c r="T329" s="7"/>
      <c r="Y329" s="7"/>
      <c r="AA329" s="7"/>
      <c r="AB329" s="7"/>
      <c r="AG329" s="7"/>
    </row>
    <row r="330" spans="1:33">
      <c r="A330" s="7"/>
      <c r="B330" s="7"/>
      <c r="C330" s="7"/>
      <c r="D330" s="7"/>
      <c r="E330" s="7"/>
      <c r="F330" s="7"/>
      <c r="G330" s="7"/>
      <c r="H330" s="7"/>
      <c r="J330" s="7"/>
      <c r="K330" s="7"/>
      <c r="L330" s="7"/>
      <c r="Q330" s="7"/>
      <c r="S330" s="7"/>
      <c r="T330" s="7"/>
      <c r="Y330" s="7"/>
      <c r="AA330" s="7"/>
      <c r="AB330" s="7"/>
      <c r="AG330" s="7"/>
    </row>
    <row r="331" spans="1:33">
      <c r="A331" s="7"/>
      <c r="B331" s="7"/>
      <c r="C331" s="7"/>
      <c r="D331" s="7"/>
      <c r="E331" s="7"/>
      <c r="F331" s="7"/>
      <c r="G331" s="7"/>
      <c r="H331" s="7"/>
      <c r="J331" s="7"/>
      <c r="K331" s="7"/>
      <c r="L331" s="7"/>
      <c r="Q331" s="7"/>
      <c r="S331" s="7"/>
      <c r="T331" s="7"/>
      <c r="Y331" s="7"/>
      <c r="AA331" s="7"/>
      <c r="AB331" s="7"/>
      <c r="AG331" s="7"/>
    </row>
    <row r="332" spans="1:33">
      <c r="A332" s="7"/>
      <c r="B332" s="7"/>
      <c r="C332" s="7"/>
      <c r="D332" s="7"/>
      <c r="E332" s="7"/>
      <c r="F332" s="7"/>
      <c r="G332" s="7"/>
      <c r="H332" s="7"/>
      <c r="J332" s="7"/>
      <c r="K332" s="7"/>
      <c r="L332" s="7"/>
      <c r="Q332" s="7"/>
      <c r="S332" s="7"/>
      <c r="T332" s="7"/>
      <c r="Y332" s="7"/>
      <c r="AA332" s="7"/>
      <c r="AB332" s="7"/>
      <c r="AG332" s="7"/>
    </row>
    <row r="333" spans="1:33">
      <c r="A333" s="7"/>
      <c r="B333" s="7"/>
      <c r="C333" s="7"/>
      <c r="D333" s="7"/>
      <c r="E333" s="7"/>
      <c r="F333" s="7"/>
      <c r="G333" s="7"/>
      <c r="H333" s="7"/>
      <c r="J333" s="7"/>
      <c r="K333" s="7"/>
      <c r="L333" s="7"/>
      <c r="Q333" s="7"/>
      <c r="S333" s="7"/>
      <c r="T333" s="7"/>
      <c r="Y333" s="7"/>
      <c r="AA333" s="7"/>
      <c r="AB333" s="7"/>
      <c r="AG333" s="7"/>
    </row>
    <row r="334" spans="1:33">
      <c r="A334" s="7"/>
      <c r="B334" s="7"/>
      <c r="C334" s="7"/>
      <c r="D334" s="7"/>
      <c r="E334" s="7"/>
      <c r="F334" s="7"/>
      <c r="G334" s="7"/>
      <c r="H334" s="7"/>
      <c r="J334" s="7"/>
      <c r="K334" s="7"/>
      <c r="L334" s="7"/>
      <c r="Q334" s="7"/>
      <c r="S334" s="7"/>
      <c r="T334" s="7"/>
      <c r="Y334" s="7"/>
      <c r="AA334" s="7"/>
      <c r="AB334" s="7"/>
      <c r="AG334" s="7"/>
    </row>
    <row r="335" spans="1:33">
      <c r="A335" s="7"/>
      <c r="B335" s="7"/>
      <c r="C335" s="7"/>
      <c r="D335" s="7"/>
      <c r="E335" s="7"/>
      <c r="F335" s="7"/>
      <c r="G335" s="7"/>
      <c r="H335" s="7"/>
      <c r="J335" s="7"/>
      <c r="K335" s="7"/>
      <c r="L335" s="7"/>
      <c r="Q335" s="7"/>
      <c r="S335" s="7"/>
      <c r="T335" s="7"/>
      <c r="Y335" s="7"/>
      <c r="AA335" s="7"/>
      <c r="AB335" s="7"/>
      <c r="AG335" s="7"/>
    </row>
    <row r="336" spans="1:33">
      <c r="A336" s="7"/>
      <c r="B336" s="7"/>
      <c r="C336" s="7"/>
      <c r="D336" s="7"/>
      <c r="E336" s="7"/>
      <c r="F336" s="7"/>
      <c r="G336" s="7"/>
      <c r="H336" s="7"/>
      <c r="J336" s="7"/>
      <c r="K336" s="7"/>
      <c r="L336" s="7"/>
      <c r="Q336" s="7"/>
      <c r="S336" s="7"/>
      <c r="T336" s="7"/>
      <c r="Y336" s="7"/>
      <c r="AA336" s="7"/>
      <c r="AB336" s="7"/>
      <c r="AG336" s="7"/>
    </row>
    <row r="337" spans="1:33">
      <c r="A337" s="7"/>
      <c r="B337" s="7"/>
      <c r="C337" s="7"/>
      <c r="D337" s="7"/>
      <c r="E337" s="7"/>
      <c r="F337" s="7"/>
      <c r="G337" s="7"/>
      <c r="H337" s="7"/>
      <c r="J337" s="7"/>
      <c r="K337" s="7"/>
      <c r="L337" s="7"/>
      <c r="Q337" s="7"/>
      <c r="S337" s="7"/>
      <c r="T337" s="7"/>
      <c r="Y337" s="7"/>
      <c r="AA337" s="7"/>
      <c r="AB337" s="7"/>
      <c r="AG337" s="7"/>
    </row>
    <row r="338" spans="1:33">
      <c r="A338" s="7"/>
      <c r="B338" s="7"/>
      <c r="C338" s="7"/>
      <c r="D338" s="7"/>
      <c r="E338" s="7"/>
      <c r="F338" s="7"/>
      <c r="G338" s="7"/>
      <c r="H338" s="7"/>
      <c r="J338" s="7"/>
      <c r="K338" s="7"/>
      <c r="L338" s="7"/>
      <c r="Q338" s="7"/>
      <c r="S338" s="7"/>
      <c r="T338" s="7"/>
      <c r="Y338" s="7"/>
      <c r="AA338" s="7"/>
      <c r="AB338" s="7"/>
      <c r="AG338" s="7"/>
    </row>
    <row r="339" spans="1:33">
      <c r="A339" s="7"/>
      <c r="B339" s="7"/>
      <c r="C339" s="7"/>
      <c r="D339" s="7"/>
      <c r="E339" s="7"/>
      <c r="F339" s="7"/>
      <c r="G339" s="7"/>
      <c r="H339" s="7"/>
      <c r="J339" s="7"/>
      <c r="K339" s="7"/>
      <c r="L339" s="7"/>
      <c r="Q339" s="7"/>
      <c r="S339" s="7"/>
      <c r="T339" s="7"/>
      <c r="Y339" s="7"/>
      <c r="AA339" s="7"/>
      <c r="AB339" s="7"/>
      <c r="AG339" s="7"/>
    </row>
    <row r="340" spans="1:33">
      <c r="A340" s="7"/>
      <c r="B340" s="7"/>
      <c r="C340" s="7"/>
      <c r="D340" s="7"/>
      <c r="E340" s="7"/>
      <c r="F340" s="7"/>
      <c r="G340" s="7"/>
      <c r="H340" s="7"/>
      <c r="J340" s="7"/>
      <c r="K340" s="7"/>
      <c r="L340" s="7"/>
      <c r="Q340" s="7"/>
      <c r="S340" s="7"/>
      <c r="T340" s="7"/>
      <c r="Y340" s="7"/>
      <c r="AA340" s="7"/>
      <c r="AB340" s="7"/>
      <c r="AG340" s="7"/>
    </row>
    <row r="341" spans="1:33">
      <c r="A341" s="7"/>
      <c r="B341" s="7"/>
      <c r="C341" s="7"/>
      <c r="D341" s="7"/>
      <c r="E341" s="7"/>
      <c r="F341" s="7"/>
      <c r="G341" s="7"/>
      <c r="H341" s="7"/>
      <c r="J341" s="7"/>
      <c r="K341" s="7"/>
      <c r="L341" s="7"/>
      <c r="Q341" s="7"/>
      <c r="S341" s="7"/>
      <c r="T341" s="7"/>
      <c r="Y341" s="7"/>
      <c r="AA341" s="7"/>
      <c r="AB341" s="7"/>
      <c r="AG341" s="7"/>
    </row>
    <row r="342" spans="1:33">
      <c r="A342" s="7"/>
      <c r="B342" s="7"/>
      <c r="C342" s="7"/>
      <c r="D342" s="7"/>
      <c r="E342" s="7"/>
      <c r="F342" s="7"/>
      <c r="G342" s="7"/>
      <c r="H342" s="7"/>
      <c r="J342" s="7"/>
      <c r="K342" s="7"/>
      <c r="L342" s="7"/>
      <c r="Q342" s="7"/>
      <c r="S342" s="7"/>
      <c r="T342" s="7"/>
      <c r="Y342" s="7"/>
      <c r="AA342" s="7"/>
      <c r="AB342" s="7"/>
      <c r="AG342" s="7"/>
    </row>
    <row r="343" spans="1:33">
      <c r="A343" s="7"/>
      <c r="B343" s="7"/>
      <c r="C343" s="7"/>
      <c r="D343" s="7"/>
      <c r="E343" s="7"/>
      <c r="F343" s="7"/>
      <c r="G343" s="7"/>
      <c r="H343" s="7"/>
      <c r="J343" s="7"/>
      <c r="K343" s="7"/>
      <c r="L343" s="7"/>
      <c r="Q343" s="7"/>
      <c r="S343" s="7"/>
      <c r="T343" s="7"/>
      <c r="Y343" s="7"/>
      <c r="AA343" s="7"/>
      <c r="AB343" s="7"/>
      <c r="AG343" s="7"/>
    </row>
    <row r="344" spans="1:33">
      <c r="A344" s="7"/>
      <c r="B344" s="7"/>
      <c r="C344" s="7"/>
      <c r="D344" s="7"/>
      <c r="E344" s="7"/>
      <c r="F344" s="7"/>
      <c r="G344" s="7"/>
      <c r="H344" s="7"/>
      <c r="J344" s="7"/>
      <c r="K344" s="7"/>
      <c r="L344" s="7"/>
      <c r="Q344" s="7"/>
      <c r="S344" s="7"/>
      <c r="T344" s="7"/>
      <c r="Y344" s="7"/>
      <c r="AA344" s="7"/>
      <c r="AB344" s="7"/>
      <c r="AG344" s="7"/>
    </row>
    <row r="345" spans="1:33">
      <c r="A345" s="7"/>
      <c r="B345" s="7"/>
      <c r="C345" s="7"/>
      <c r="D345" s="7"/>
      <c r="E345" s="7"/>
      <c r="F345" s="7"/>
      <c r="G345" s="7"/>
      <c r="H345" s="7"/>
      <c r="J345" s="7"/>
      <c r="K345" s="7"/>
      <c r="L345" s="7"/>
      <c r="Q345" s="7"/>
      <c r="S345" s="7"/>
      <c r="T345" s="7"/>
      <c r="Y345" s="7"/>
      <c r="AA345" s="7"/>
      <c r="AB345" s="7"/>
      <c r="AG345" s="7"/>
    </row>
    <row r="346" spans="1:33">
      <c r="A346" s="7"/>
      <c r="B346" s="7"/>
      <c r="C346" s="7"/>
      <c r="D346" s="7"/>
      <c r="E346" s="7"/>
      <c r="F346" s="7"/>
      <c r="G346" s="7"/>
      <c r="H346" s="7"/>
      <c r="J346" s="7"/>
      <c r="K346" s="7"/>
      <c r="L346" s="7"/>
      <c r="Q346" s="7"/>
      <c r="S346" s="7"/>
      <c r="T346" s="7"/>
      <c r="Y346" s="7"/>
      <c r="AA346" s="7"/>
      <c r="AB346" s="7"/>
      <c r="AG346" s="7"/>
    </row>
    <row r="347" spans="1:33">
      <c r="A347" s="7"/>
      <c r="B347" s="7"/>
      <c r="C347" s="7"/>
      <c r="D347" s="7"/>
      <c r="E347" s="7"/>
      <c r="F347" s="7"/>
      <c r="G347" s="7"/>
      <c r="H347" s="7"/>
      <c r="J347" s="7"/>
      <c r="K347" s="7"/>
      <c r="L347" s="7"/>
      <c r="Q347" s="7"/>
      <c r="S347" s="7"/>
      <c r="T347" s="7"/>
      <c r="Y347" s="7"/>
      <c r="AA347" s="7"/>
      <c r="AB347" s="7"/>
      <c r="AG347" s="7"/>
    </row>
    <row r="348" spans="1:33">
      <c r="A348" s="7"/>
      <c r="B348" s="7"/>
      <c r="C348" s="7"/>
      <c r="D348" s="7"/>
      <c r="E348" s="7"/>
      <c r="F348" s="7"/>
      <c r="G348" s="7"/>
      <c r="H348" s="7"/>
      <c r="J348" s="7"/>
      <c r="K348" s="7"/>
      <c r="L348" s="7"/>
      <c r="Q348" s="7"/>
      <c r="S348" s="7"/>
      <c r="T348" s="7"/>
      <c r="Y348" s="7"/>
      <c r="AA348" s="7"/>
      <c r="AB348" s="7"/>
      <c r="AG348" s="7"/>
    </row>
    <row r="349" spans="1:33">
      <c r="A349" s="7"/>
      <c r="B349" s="7"/>
      <c r="C349" s="7"/>
      <c r="D349" s="7"/>
      <c r="E349" s="7"/>
      <c r="F349" s="7"/>
      <c r="G349" s="7"/>
      <c r="H349" s="7"/>
      <c r="J349" s="7"/>
      <c r="K349" s="7"/>
      <c r="L349" s="7"/>
      <c r="Q349" s="7"/>
      <c r="S349" s="7"/>
      <c r="T349" s="7"/>
      <c r="Y349" s="7"/>
      <c r="AA349" s="7"/>
      <c r="AB349" s="7"/>
      <c r="AG349" s="7"/>
    </row>
    <row r="350" spans="1:33">
      <c r="A350" s="7"/>
      <c r="B350" s="7"/>
      <c r="C350" s="7"/>
      <c r="D350" s="7"/>
      <c r="E350" s="7"/>
      <c r="F350" s="7"/>
      <c r="G350" s="7"/>
      <c r="H350" s="7"/>
      <c r="J350" s="7"/>
      <c r="K350" s="7"/>
      <c r="L350" s="7"/>
      <c r="Q350" s="7"/>
      <c r="S350" s="7"/>
      <c r="T350" s="7"/>
      <c r="Y350" s="7"/>
      <c r="AA350" s="7"/>
      <c r="AB350" s="7"/>
      <c r="AG350" s="7"/>
    </row>
    <row r="351" spans="1:33">
      <c r="A351" s="7"/>
      <c r="B351" s="7"/>
      <c r="C351" s="7"/>
      <c r="D351" s="7"/>
      <c r="E351" s="7"/>
      <c r="F351" s="7"/>
      <c r="G351" s="7"/>
      <c r="H351" s="7"/>
      <c r="J351" s="7"/>
      <c r="K351" s="7"/>
      <c r="L351" s="7"/>
      <c r="Q351" s="7"/>
      <c r="S351" s="7"/>
      <c r="T351" s="7"/>
      <c r="Y351" s="7"/>
      <c r="AA351" s="7"/>
      <c r="AB351" s="7"/>
      <c r="AG351" s="7"/>
    </row>
    <row r="352" spans="1:33">
      <c r="A352" s="7"/>
      <c r="B352" s="7"/>
      <c r="C352" s="7"/>
      <c r="D352" s="7"/>
      <c r="E352" s="7"/>
      <c r="F352" s="7"/>
      <c r="G352" s="7"/>
      <c r="H352" s="7"/>
      <c r="J352" s="7"/>
      <c r="K352" s="7"/>
      <c r="L352" s="7"/>
      <c r="Q352" s="7"/>
      <c r="S352" s="7"/>
      <c r="T352" s="7"/>
      <c r="Y352" s="7"/>
      <c r="AA352" s="7"/>
      <c r="AB352" s="7"/>
      <c r="AG352" s="7"/>
    </row>
    <row r="353" spans="1:33">
      <c r="A353" s="7"/>
      <c r="B353" s="7"/>
      <c r="C353" s="7"/>
      <c r="D353" s="7"/>
      <c r="E353" s="7"/>
      <c r="F353" s="7"/>
      <c r="G353" s="7"/>
      <c r="H353" s="7"/>
      <c r="J353" s="7"/>
      <c r="K353" s="7"/>
      <c r="L353" s="7"/>
      <c r="Q353" s="7"/>
      <c r="S353" s="7"/>
      <c r="T353" s="7"/>
      <c r="Y353" s="7"/>
      <c r="AA353" s="7"/>
      <c r="AB353" s="7"/>
      <c r="AG353" s="7"/>
    </row>
    <row r="354" spans="1:33">
      <c r="A354" s="7"/>
      <c r="B354" s="7"/>
      <c r="C354" s="7"/>
      <c r="D354" s="7"/>
      <c r="E354" s="7"/>
      <c r="F354" s="7"/>
      <c r="G354" s="7"/>
      <c r="H354" s="7"/>
      <c r="J354" s="7"/>
      <c r="K354" s="7"/>
      <c r="L354" s="7"/>
      <c r="Q354" s="7"/>
      <c r="S354" s="7"/>
      <c r="T354" s="7"/>
      <c r="Y354" s="7"/>
      <c r="AA354" s="7"/>
      <c r="AB354" s="7"/>
      <c r="AG354" s="7"/>
    </row>
    <row r="355" spans="1:33">
      <c r="A355" s="7"/>
      <c r="B355" s="7"/>
      <c r="C355" s="7"/>
      <c r="D355" s="7"/>
      <c r="E355" s="7"/>
      <c r="F355" s="7"/>
      <c r="G355" s="7"/>
      <c r="H355" s="7"/>
      <c r="J355" s="7"/>
      <c r="K355" s="7"/>
      <c r="L355" s="7"/>
      <c r="Q355" s="7"/>
      <c r="S355" s="7"/>
      <c r="T355" s="7"/>
      <c r="Y355" s="7"/>
      <c r="AA355" s="7"/>
      <c r="AB355" s="7"/>
      <c r="AG355" s="7"/>
    </row>
    <row r="356" spans="1:33">
      <c r="A356" s="7"/>
      <c r="B356" s="7"/>
      <c r="C356" s="7"/>
      <c r="D356" s="7"/>
      <c r="E356" s="7"/>
      <c r="F356" s="7"/>
      <c r="G356" s="7"/>
      <c r="H356" s="7"/>
      <c r="J356" s="7"/>
      <c r="K356" s="7"/>
      <c r="L356" s="7"/>
      <c r="Q356" s="7"/>
      <c r="S356" s="7"/>
      <c r="T356" s="7"/>
      <c r="Y356" s="7"/>
      <c r="AA356" s="7"/>
      <c r="AB356" s="7"/>
      <c r="AG356" s="7"/>
    </row>
    <row r="357" spans="1:33">
      <c r="A357" s="7"/>
      <c r="B357" s="7"/>
      <c r="C357" s="7"/>
      <c r="D357" s="7"/>
      <c r="E357" s="7"/>
      <c r="F357" s="7"/>
      <c r="G357" s="7"/>
      <c r="H357" s="7"/>
      <c r="J357" s="7"/>
      <c r="K357" s="7"/>
      <c r="L357" s="7"/>
      <c r="Q357" s="7"/>
      <c r="S357" s="7"/>
      <c r="T357" s="7"/>
      <c r="Y357" s="7"/>
      <c r="AA357" s="7"/>
      <c r="AB357" s="7"/>
      <c r="AG357" s="7"/>
    </row>
    <row r="358" spans="1:33">
      <c r="A358" s="7"/>
      <c r="B358" s="7"/>
      <c r="C358" s="7"/>
      <c r="D358" s="7"/>
      <c r="E358" s="7"/>
      <c r="F358" s="7"/>
      <c r="G358" s="7"/>
      <c r="H358" s="7"/>
      <c r="J358" s="7"/>
      <c r="K358" s="7"/>
      <c r="L358" s="7"/>
      <c r="Q358" s="7"/>
      <c r="S358" s="7"/>
      <c r="T358" s="7"/>
      <c r="Y358" s="7"/>
      <c r="AA358" s="7"/>
      <c r="AB358" s="7"/>
      <c r="AG358" s="7"/>
    </row>
    <row r="359" spans="1:33">
      <c r="A359" s="7"/>
      <c r="B359" s="7"/>
      <c r="C359" s="7"/>
      <c r="D359" s="7"/>
      <c r="E359" s="7"/>
      <c r="F359" s="7"/>
      <c r="G359" s="7"/>
      <c r="H359" s="7"/>
      <c r="J359" s="7"/>
      <c r="K359" s="7"/>
      <c r="L359" s="7"/>
      <c r="Q359" s="7"/>
      <c r="S359" s="7"/>
      <c r="T359" s="7"/>
      <c r="Y359" s="7"/>
      <c r="AA359" s="7"/>
      <c r="AB359" s="7"/>
      <c r="AG359" s="7"/>
    </row>
    <row r="360" spans="1:33">
      <c r="A360" s="7"/>
      <c r="B360" s="7"/>
      <c r="C360" s="7"/>
      <c r="D360" s="7"/>
      <c r="E360" s="7"/>
      <c r="F360" s="7"/>
      <c r="G360" s="7"/>
      <c r="H360" s="7"/>
      <c r="J360" s="7"/>
      <c r="K360" s="7"/>
      <c r="L360" s="7"/>
      <c r="Q360" s="7"/>
      <c r="S360" s="7"/>
      <c r="T360" s="7"/>
      <c r="Y360" s="7"/>
      <c r="AA360" s="7"/>
      <c r="AB360" s="7"/>
      <c r="AG360" s="7"/>
    </row>
    <row r="361" spans="1:33">
      <c r="A361" s="7"/>
      <c r="B361" s="7"/>
      <c r="C361" s="7"/>
      <c r="D361" s="7"/>
      <c r="E361" s="7"/>
      <c r="F361" s="7"/>
      <c r="G361" s="7"/>
      <c r="H361" s="7"/>
      <c r="J361" s="7"/>
      <c r="K361" s="7"/>
      <c r="L361" s="7"/>
      <c r="Q361" s="7"/>
      <c r="S361" s="7"/>
      <c r="T361" s="7"/>
      <c r="Y361" s="7"/>
      <c r="AA361" s="7"/>
      <c r="AB361" s="7"/>
      <c r="AG361" s="7"/>
    </row>
    <row r="362" spans="1:33">
      <c r="A362" s="7"/>
      <c r="B362" s="7"/>
      <c r="C362" s="7"/>
      <c r="D362" s="7"/>
      <c r="E362" s="7"/>
      <c r="F362" s="7"/>
      <c r="G362" s="7"/>
      <c r="H362" s="7"/>
      <c r="J362" s="7"/>
      <c r="K362" s="7"/>
      <c r="L362" s="7"/>
      <c r="Q362" s="7"/>
      <c r="S362" s="7"/>
      <c r="T362" s="7"/>
      <c r="Y362" s="7"/>
      <c r="AA362" s="7"/>
      <c r="AB362" s="7"/>
      <c r="AG362" s="7"/>
    </row>
    <row r="363" spans="1:33">
      <c r="A363" s="7"/>
      <c r="B363" s="7"/>
      <c r="C363" s="7"/>
      <c r="D363" s="7"/>
      <c r="E363" s="7"/>
      <c r="F363" s="7"/>
      <c r="G363" s="7"/>
      <c r="H363" s="7"/>
      <c r="J363" s="7"/>
      <c r="K363" s="7"/>
      <c r="L363" s="7"/>
      <c r="Q363" s="7"/>
      <c r="S363" s="7"/>
      <c r="T363" s="7"/>
      <c r="Y363" s="7"/>
      <c r="AA363" s="7"/>
      <c r="AB363" s="7"/>
      <c r="AG363" s="7"/>
    </row>
    <row r="364" spans="1:33">
      <c r="A364" s="7"/>
      <c r="B364" s="7"/>
      <c r="C364" s="7"/>
      <c r="D364" s="7"/>
      <c r="E364" s="7"/>
      <c r="F364" s="7"/>
      <c r="G364" s="7"/>
      <c r="H364" s="7"/>
      <c r="J364" s="7"/>
      <c r="K364" s="7"/>
      <c r="L364" s="7"/>
      <c r="Q364" s="7"/>
      <c r="S364" s="7"/>
      <c r="T364" s="7"/>
      <c r="Y364" s="7"/>
      <c r="AA364" s="7"/>
      <c r="AB364" s="7"/>
      <c r="AG364" s="7"/>
    </row>
    <row r="365" spans="1:33">
      <c r="A365" s="7"/>
      <c r="B365" s="7"/>
      <c r="C365" s="7"/>
      <c r="D365" s="7"/>
      <c r="E365" s="7"/>
      <c r="F365" s="7"/>
      <c r="G365" s="7"/>
      <c r="H365" s="7"/>
      <c r="J365" s="7"/>
      <c r="K365" s="7"/>
      <c r="L365" s="7"/>
      <c r="Q365" s="7"/>
      <c r="S365" s="7"/>
      <c r="T365" s="7"/>
      <c r="Y365" s="7"/>
      <c r="AA365" s="7"/>
      <c r="AB365" s="7"/>
      <c r="AG365" s="7"/>
    </row>
    <row r="366" spans="1:33">
      <c r="A366" s="7"/>
      <c r="B366" s="7"/>
      <c r="C366" s="7"/>
      <c r="D366" s="7"/>
      <c r="E366" s="7"/>
      <c r="F366" s="7"/>
      <c r="G366" s="7"/>
      <c r="H366" s="7"/>
      <c r="J366" s="7"/>
      <c r="K366" s="7"/>
      <c r="L366" s="7"/>
      <c r="Q366" s="7"/>
      <c r="S366" s="7"/>
      <c r="T366" s="7"/>
      <c r="Y366" s="7"/>
      <c r="AA366" s="7"/>
      <c r="AB366" s="7"/>
      <c r="AG366" s="7"/>
    </row>
    <row r="367" spans="1:33">
      <c r="A367" s="7"/>
      <c r="B367" s="7"/>
      <c r="C367" s="7"/>
      <c r="D367" s="7"/>
      <c r="E367" s="7"/>
      <c r="F367" s="7"/>
      <c r="G367" s="7"/>
      <c r="H367" s="7"/>
      <c r="J367" s="7"/>
      <c r="K367" s="7"/>
      <c r="L367" s="7"/>
      <c r="Q367" s="7"/>
      <c r="S367" s="7"/>
      <c r="T367" s="7"/>
      <c r="Y367" s="7"/>
      <c r="AA367" s="7"/>
      <c r="AB367" s="7"/>
      <c r="AG367" s="7"/>
    </row>
    <row r="368" spans="1:33">
      <c r="A368" s="7"/>
      <c r="B368" s="7"/>
      <c r="C368" s="7"/>
      <c r="D368" s="7"/>
      <c r="E368" s="7"/>
      <c r="F368" s="7"/>
      <c r="G368" s="7"/>
      <c r="H368" s="7"/>
      <c r="J368" s="7"/>
      <c r="K368" s="7"/>
      <c r="L368" s="7"/>
      <c r="Q368" s="7"/>
      <c r="S368" s="7"/>
      <c r="T368" s="7"/>
      <c r="Y368" s="7"/>
      <c r="AA368" s="7"/>
      <c r="AB368" s="7"/>
      <c r="AG368" s="7"/>
    </row>
    <row r="369" spans="1:33">
      <c r="A369" s="7"/>
      <c r="B369" s="7"/>
      <c r="C369" s="7"/>
      <c r="D369" s="7"/>
      <c r="E369" s="7"/>
      <c r="F369" s="7"/>
      <c r="G369" s="7"/>
      <c r="H369" s="7"/>
      <c r="J369" s="7"/>
      <c r="K369" s="7"/>
      <c r="L369" s="7"/>
      <c r="Q369" s="7"/>
      <c r="S369" s="7"/>
      <c r="T369" s="7"/>
      <c r="Y369" s="7"/>
      <c r="AA369" s="7"/>
      <c r="AB369" s="7"/>
      <c r="AG369" s="7"/>
    </row>
    <row r="370" spans="1:33">
      <c r="A370" s="7"/>
      <c r="B370" s="7"/>
      <c r="C370" s="7"/>
      <c r="D370" s="7"/>
      <c r="E370" s="7"/>
      <c r="F370" s="7"/>
      <c r="G370" s="7"/>
      <c r="H370" s="7"/>
      <c r="J370" s="7"/>
      <c r="K370" s="7"/>
      <c r="L370" s="7"/>
      <c r="Q370" s="7"/>
      <c r="S370" s="7"/>
      <c r="T370" s="7"/>
      <c r="Y370" s="7"/>
      <c r="AA370" s="7"/>
      <c r="AB370" s="7"/>
      <c r="AG370" s="7"/>
    </row>
    <row r="371" spans="1:33">
      <c r="A371" s="7"/>
      <c r="B371" s="7"/>
      <c r="C371" s="7"/>
      <c r="D371" s="7"/>
      <c r="E371" s="7"/>
      <c r="F371" s="7"/>
      <c r="G371" s="7"/>
      <c r="H371" s="7"/>
      <c r="J371" s="7"/>
      <c r="K371" s="7"/>
      <c r="L371" s="7"/>
      <c r="Q371" s="7"/>
      <c r="S371" s="7"/>
      <c r="T371" s="7"/>
      <c r="Y371" s="7"/>
      <c r="AA371" s="7"/>
      <c r="AB371" s="7"/>
      <c r="AG371" s="7"/>
    </row>
    <row r="372" spans="1:33">
      <c r="A372" s="7"/>
      <c r="B372" s="7"/>
      <c r="C372" s="7"/>
      <c r="D372" s="7"/>
      <c r="E372" s="7"/>
      <c r="F372" s="7"/>
      <c r="G372" s="7"/>
      <c r="H372" s="7"/>
      <c r="J372" s="7"/>
      <c r="K372" s="7"/>
      <c r="L372" s="7"/>
      <c r="Q372" s="7"/>
      <c r="S372" s="7"/>
      <c r="T372" s="7"/>
      <c r="Y372" s="7"/>
      <c r="AA372" s="7"/>
      <c r="AB372" s="7"/>
      <c r="AG372" s="7"/>
    </row>
    <row r="373" spans="1:33">
      <c r="A373" s="7"/>
      <c r="B373" s="7"/>
      <c r="C373" s="7"/>
      <c r="D373" s="7"/>
      <c r="E373" s="7"/>
      <c r="F373" s="7"/>
      <c r="G373" s="7"/>
      <c r="H373" s="7"/>
      <c r="J373" s="7"/>
      <c r="K373" s="7"/>
      <c r="L373" s="7"/>
      <c r="Q373" s="7"/>
      <c r="S373" s="7"/>
      <c r="T373" s="7"/>
      <c r="Y373" s="7"/>
      <c r="AA373" s="7"/>
      <c r="AB373" s="7"/>
      <c r="AG373" s="7"/>
    </row>
    <row r="374" spans="1:33">
      <c r="A374" s="7"/>
      <c r="B374" s="7"/>
      <c r="C374" s="7"/>
      <c r="D374" s="7"/>
      <c r="E374" s="7"/>
      <c r="F374" s="7"/>
      <c r="G374" s="7"/>
      <c r="H374" s="7"/>
      <c r="J374" s="7"/>
      <c r="K374" s="7"/>
      <c r="L374" s="7"/>
      <c r="Q374" s="7"/>
      <c r="S374" s="7"/>
      <c r="T374" s="7"/>
      <c r="Y374" s="7"/>
      <c r="AA374" s="7"/>
      <c r="AB374" s="7"/>
      <c r="AG374" s="7"/>
    </row>
    <row r="375" spans="1:33">
      <c r="A375" s="7"/>
      <c r="B375" s="7"/>
      <c r="C375" s="7"/>
      <c r="D375" s="7"/>
      <c r="E375" s="7"/>
      <c r="F375" s="7"/>
      <c r="G375" s="7"/>
      <c r="H375" s="7"/>
      <c r="J375" s="7"/>
      <c r="K375" s="7"/>
      <c r="L375" s="7"/>
      <c r="Q375" s="7"/>
      <c r="S375" s="7"/>
      <c r="T375" s="7"/>
      <c r="Y375" s="7"/>
      <c r="AA375" s="7"/>
      <c r="AB375" s="7"/>
      <c r="AG375" s="7"/>
    </row>
    <row r="376" spans="1:33">
      <c r="A376" s="7"/>
      <c r="B376" s="7"/>
      <c r="C376" s="7"/>
      <c r="D376" s="7"/>
      <c r="E376" s="7"/>
      <c r="F376" s="7"/>
      <c r="G376" s="7"/>
      <c r="H376" s="7"/>
      <c r="J376" s="7"/>
      <c r="K376" s="7"/>
      <c r="L376" s="7"/>
      <c r="Q376" s="7"/>
      <c r="S376" s="7"/>
      <c r="T376" s="7"/>
      <c r="Y376" s="7"/>
      <c r="AA376" s="7"/>
      <c r="AB376" s="7"/>
      <c r="AG376" s="7"/>
    </row>
    <row r="377" spans="1:33">
      <c r="A377" s="7"/>
      <c r="B377" s="7"/>
      <c r="C377" s="7"/>
      <c r="D377" s="7"/>
      <c r="E377" s="7"/>
      <c r="F377" s="7"/>
      <c r="G377" s="7"/>
      <c r="H377" s="7"/>
      <c r="J377" s="7"/>
      <c r="K377" s="7"/>
      <c r="L377" s="7"/>
      <c r="Q377" s="7"/>
      <c r="S377" s="7"/>
      <c r="T377" s="7"/>
      <c r="Y377" s="7"/>
      <c r="AA377" s="7"/>
      <c r="AB377" s="7"/>
      <c r="AG377" s="7"/>
    </row>
    <row r="378" spans="1:33">
      <c r="A378" s="7"/>
      <c r="B378" s="7"/>
      <c r="C378" s="7"/>
      <c r="D378" s="7"/>
      <c r="E378" s="7"/>
      <c r="F378" s="7"/>
      <c r="G378" s="7"/>
      <c r="H378" s="7"/>
      <c r="J378" s="7"/>
      <c r="K378" s="7"/>
      <c r="L378" s="7"/>
      <c r="Q378" s="7"/>
      <c r="S378" s="7"/>
      <c r="T378" s="7"/>
      <c r="Y378" s="7"/>
      <c r="AA378" s="7"/>
      <c r="AB378" s="7"/>
      <c r="AG378" s="7"/>
    </row>
    <row r="379" spans="1:33">
      <c r="A379" s="7"/>
      <c r="B379" s="7"/>
      <c r="C379" s="7"/>
      <c r="D379" s="7"/>
      <c r="E379" s="7"/>
      <c r="F379" s="7"/>
      <c r="G379" s="7"/>
      <c r="H379" s="7"/>
      <c r="J379" s="7"/>
      <c r="K379" s="7"/>
      <c r="L379" s="7"/>
      <c r="Q379" s="7"/>
      <c r="S379" s="7"/>
      <c r="T379" s="7"/>
      <c r="Y379" s="7"/>
      <c r="AA379" s="7"/>
      <c r="AB379" s="7"/>
      <c r="AG379" s="7"/>
    </row>
    <row r="380" spans="1:33">
      <c r="A380" s="7"/>
      <c r="B380" s="7"/>
      <c r="C380" s="7"/>
      <c r="D380" s="7"/>
      <c r="E380" s="7"/>
      <c r="F380" s="7"/>
      <c r="G380" s="7"/>
      <c r="H380" s="7"/>
      <c r="J380" s="7"/>
      <c r="K380" s="7"/>
      <c r="L380" s="7"/>
      <c r="Q380" s="7"/>
      <c r="S380" s="7"/>
      <c r="T380" s="7"/>
      <c r="Y380" s="7"/>
      <c r="AA380" s="7"/>
      <c r="AB380" s="7"/>
      <c r="AG380" s="7"/>
    </row>
    <row r="381" spans="1:33">
      <c r="A381" s="7"/>
      <c r="B381" s="7"/>
      <c r="C381" s="7"/>
      <c r="D381" s="7"/>
      <c r="E381" s="7"/>
      <c r="F381" s="7"/>
      <c r="G381" s="7"/>
      <c r="H381" s="7"/>
      <c r="J381" s="7"/>
      <c r="K381" s="7"/>
      <c r="L381" s="7"/>
      <c r="Q381" s="7"/>
      <c r="S381" s="7"/>
      <c r="T381" s="7"/>
      <c r="Y381" s="7"/>
      <c r="AA381" s="7"/>
      <c r="AB381" s="7"/>
      <c r="AG381" s="7"/>
    </row>
    <row r="382" spans="1:33">
      <c r="A382" s="7"/>
      <c r="B382" s="7"/>
      <c r="C382" s="7"/>
      <c r="D382" s="7"/>
      <c r="E382" s="7"/>
      <c r="F382" s="7"/>
      <c r="G382" s="7"/>
      <c r="H382" s="7"/>
      <c r="J382" s="7"/>
      <c r="K382" s="7"/>
      <c r="L382" s="7"/>
      <c r="Q382" s="7"/>
      <c r="S382" s="7"/>
      <c r="T382" s="7"/>
      <c r="Y382" s="7"/>
      <c r="AA382" s="7"/>
      <c r="AB382" s="7"/>
      <c r="AG382" s="7"/>
    </row>
    <row r="383" spans="1:33">
      <c r="A383" s="7"/>
      <c r="B383" s="7"/>
      <c r="C383" s="7"/>
      <c r="D383" s="7"/>
      <c r="E383" s="7"/>
      <c r="F383" s="7"/>
      <c r="G383" s="7"/>
      <c r="H383" s="7"/>
      <c r="J383" s="7"/>
      <c r="K383" s="7"/>
      <c r="L383" s="7"/>
      <c r="Q383" s="7"/>
      <c r="S383" s="7"/>
      <c r="T383" s="7"/>
      <c r="Y383" s="7"/>
      <c r="AA383" s="7"/>
      <c r="AB383" s="7"/>
      <c r="AG383" s="7"/>
    </row>
    <row r="384" spans="1:33">
      <c r="A384" s="7"/>
      <c r="B384" s="7"/>
      <c r="C384" s="7"/>
      <c r="D384" s="7"/>
      <c r="E384" s="7"/>
      <c r="F384" s="7"/>
      <c r="G384" s="7"/>
      <c r="H384" s="7"/>
      <c r="J384" s="7"/>
      <c r="K384" s="7"/>
      <c r="L384" s="7"/>
      <c r="Q384" s="7"/>
      <c r="S384" s="7"/>
      <c r="T384" s="7"/>
      <c r="Y384" s="7"/>
      <c r="AA384" s="7"/>
      <c r="AB384" s="7"/>
      <c r="AG384" s="7"/>
    </row>
    <row r="385" spans="1:33">
      <c r="A385" s="7"/>
      <c r="B385" s="7"/>
      <c r="C385" s="7"/>
      <c r="D385" s="7"/>
      <c r="E385" s="7"/>
      <c r="F385" s="7"/>
      <c r="G385" s="7"/>
      <c r="H385" s="7"/>
      <c r="J385" s="7"/>
      <c r="K385" s="7"/>
      <c r="L385" s="7"/>
      <c r="Q385" s="7"/>
      <c r="S385" s="7"/>
      <c r="T385" s="7"/>
      <c r="Y385" s="7"/>
      <c r="AA385" s="7"/>
      <c r="AB385" s="7"/>
      <c r="AG385" s="7"/>
    </row>
    <row r="386" spans="1:33">
      <c r="A386" s="7"/>
      <c r="B386" s="7"/>
      <c r="C386" s="7"/>
      <c r="D386" s="7"/>
      <c r="E386" s="7"/>
      <c r="F386" s="7"/>
      <c r="G386" s="7"/>
      <c r="H386" s="7"/>
      <c r="J386" s="7"/>
      <c r="K386" s="7"/>
      <c r="L386" s="7"/>
      <c r="Q386" s="7"/>
      <c r="S386" s="7"/>
      <c r="T386" s="7"/>
      <c r="Y386" s="7"/>
      <c r="AA386" s="7"/>
      <c r="AB386" s="7"/>
      <c r="AG386" s="7"/>
    </row>
    <row r="387" spans="1:33">
      <c r="A387" s="7"/>
      <c r="B387" s="7"/>
      <c r="C387" s="7"/>
      <c r="D387" s="7"/>
      <c r="E387" s="7"/>
      <c r="F387" s="7"/>
      <c r="G387" s="7"/>
      <c r="H387" s="7"/>
      <c r="J387" s="7"/>
      <c r="K387" s="7"/>
      <c r="L387" s="7"/>
      <c r="Q387" s="7"/>
      <c r="S387" s="7"/>
      <c r="T387" s="7"/>
      <c r="Y387" s="7"/>
      <c r="AA387" s="7"/>
      <c r="AB387" s="7"/>
      <c r="AG387" s="7"/>
    </row>
    <row r="388" spans="1:33">
      <c r="A388" s="7"/>
      <c r="B388" s="7"/>
      <c r="C388" s="7"/>
      <c r="D388" s="7"/>
      <c r="E388" s="7"/>
      <c r="F388" s="7"/>
      <c r="G388" s="7"/>
      <c r="H388" s="7"/>
      <c r="J388" s="7"/>
      <c r="K388" s="7"/>
      <c r="L388" s="7"/>
      <c r="Q388" s="7"/>
      <c r="S388" s="7"/>
      <c r="T388" s="7"/>
      <c r="Y388" s="7"/>
      <c r="AA388" s="7"/>
      <c r="AB388" s="7"/>
      <c r="AG388" s="7"/>
    </row>
    <row r="389" spans="1:33">
      <c r="A389" s="7"/>
      <c r="B389" s="7"/>
      <c r="C389" s="7"/>
      <c r="D389" s="7"/>
      <c r="E389" s="7"/>
      <c r="F389" s="7"/>
      <c r="G389" s="7"/>
      <c r="H389" s="7"/>
      <c r="J389" s="7"/>
      <c r="K389" s="7"/>
      <c r="L389" s="7"/>
      <c r="Q389" s="7"/>
      <c r="S389" s="7"/>
      <c r="T389" s="7"/>
      <c r="Y389" s="7"/>
      <c r="AA389" s="7"/>
      <c r="AB389" s="7"/>
      <c r="AG389" s="7"/>
    </row>
    <row r="390" spans="1:33">
      <c r="A390" s="7"/>
      <c r="B390" s="7"/>
      <c r="C390" s="7"/>
      <c r="D390" s="7"/>
      <c r="E390" s="7"/>
      <c r="F390" s="7"/>
      <c r="G390" s="7"/>
      <c r="H390" s="7"/>
      <c r="J390" s="7"/>
      <c r="K390" s="7"/>
      <c r="L390" s="7"/>
      <c r="Q390" s="7"/>
      <c r="S390" s="7"/>
      <c r="T390" s="7"/>
      <c r="Y390" s="7"/>
      <c r="AA390" s="7"/>
      <c r="AB390" s="7"/>
      <c r="AG390" s="7"/>
    </row>
    <row r="391" spans="1:33">
      <c r="A391" s="7"/>
      <c r="B391" s="7"/>
      <c r="C391" s="7"/>
      <c r="D391" s="7"/>
      <c r="E391" s="7"/>
      <c r="F391" s="7"/>
      <c r="G391" s="7"/>
      <c r="H391" s="7"/>
      <c r="J391" s="7"/>
      <c r="K391" s="7"/>
      <c r="L391" s="7"/>
      <c r="Q391" s="7"/>
      <c r="S391" s="7"/>
      <c r="T391" s="7"/>
      <c r="Y391" s="7"/>
      <c r="AA391" s="7"/>
      <c r="AB391" s="7"/>
      <c r="AG391" s="7"/>
    </row>
    <row r="392" spans="1:33">
      <c r="A392" s="7"/>
      <c r="B392" s="7"/>
      <c r="C392" s="7"/>
      <c r="D392" s="7"/>
      <c r="E392" s="7"/>
      <c r="F392" s="7"/>
      <c r="G392" s="7"/>
      <c r="H392" s="7"/>
      <c r="J392" s="7"/>
      <c r="K392" s="7"/>
      <c r="L392" s="7"/>
      <c r="Q392" s="7"/>
      <c r="S392" s="7"/>
      <c r="T392" s="7"/>
      <c r="Y392" s="7"/>
      <c r="AA392" s="7"/>
      <c r="AB392" s="7"/>
      <c r="AG392" s="7"/>
    </row>
    <row r="393" spans="1:33">
      <c r="A393" s="7"/>
      <c r="B393" s="7"/>
      <c r="C393" s="7"/>
      <c r="D393" s="7"/>
      <c r="E393" s="7"/>
      <c r="F393" s="7"/>
      <c r="G393" s="7"/>
      <c r="H393" s="7"/>
      <c r="J393" s="7"/>
      <c r="K393" s="7"/>
      <c r="L393" s="7"/>
      <c r="Q393" s="7"/>
      <c r="S393" s="7"/>
      <c r="T393" s="7"/>
      <c r="Y393" s="7"/>
      <c r="AA393" s="7"/>
      <c r="AB393" s="7"/>
      <c r="AG393" s="7"/>
    </row>
    <row r="394" spans="1:33">
      <c r="A394" s="7"/>
      <c r="B394" s="7"/>
      <c r="C394" s="7"/>
      <c r="D394" s="7"/>
      <c r="E394" s="7"/>
      <c r="F394" s="7"/>
      <c r="G394" s="7"/>
      <c r="H394" s="7"/>
      <c r="J394" s="7"/>
      <c r="K394" s="7"/>
      <c r="L394" s="7"/>
      <c r="Q394" s="7"/>
      <c r="S394" s="7"/>
      <c r="T394" s="7"/>
      <c r="Y394" s="7"/>
      <c r="AA394" s="7"/>
      <c r="AB394" s="7"/>
      <c r="AG394" s="7"/>
    </row>
    <row r="395" spans="1:33">
      <c r="A395" s="7"/>
      <c r="B395" s="7"/>
      <c r="C395" s="7"/>
      <c r="D395" s="7"/>
      <c r="E395" s="7"/>
      <c r="F395" s="7"/>
      <c r="G395" s="7"/>
      <c r="H395" s="7"/>
      <c r="J395" s="7"/>
      <c r="K395" s="7"/>
      <c r="L395" s="7"/>
      <c r="Q395" s="7"/>
      <c r="S395" s="7"/>
      <c r="T395" s="7"/>
      <c r="Y395" s="7"/>
      <c r="AA395" s="7"/>
      <c r="AB395" s="7"/>
      <c r="AG395" s="7"/>
    </row>
    <row r="396" spans="1:33">
      <c r="A396" s="7"/>
      <c r="B396" s="7"/>
      <c r="C396" s="7"/>
      <c r="D396" s="7"/>
      <c r="E396" s="7"/>
      <c r="F396" s="7"/>
      <c r="G396" s="7"/>
      <c r="H396" s="7"/>
      <c r="J396" s="7"/>
      <c r="K396" s="7"/>
      <c r="L396" s="7"/>
      <c r="Q396" s="7"/>
      <c r="S396" s="7"/>
      <c r="T396" s="7"/>
      <c r="Y396" s="7"/>
      <c r="AA396" s="7"/>
      <c r="AB396" s="7"/>
      <c r="AG396" s="7"/>
    </row>
    <row r="397" spans="1:33">
      <c r="A397" s="7"/>
      <c r="B397" s="7"/>
      <c r="C397" s="7"/>
      <c r="D397" s="7"/>
      <c r="E397" s="7"/>
      <c r="F397" s="7"/>
      <c r="G397" s="7"/>
      <c r="H397" s="7"/>
      <c r="J397" s="7"/>
      <c r="K397" s="7"/>
      <c r="L397" s="7"/>
      <c r="Q397" s="7"/>
      <c r="S397" s="7"/>
      <c r="T397" s="7"/>
      <c r="Y397" s="7"/>
      <c r="AA397" s="7"/>
      <c r="AB397" s="7"/>
      <c r="AG397" s="7"/>
    </row>
    <row r="398" spans="1:33">
      <c r="A398" s="7"/>
      <c r="B398" s="7"/>
      <c r="C398" s="7"/>
      <c r="D398" s="7"/>
      <c r="E398" s="7"/>
      <c r="F398" s="7"/>
      <c r="G398" s="7"/>
      <c r="H398" s="7"/>
      <c r="J398" s="7"/>
      <c r="K398" s="7"/>
      <c r="L398" s="7"/>
      <c r="Q398" s="7"/>
      <c r="S398" s="7"/>
      <c r="T398" s="7"/>
      <c r="Y398" s="7"/>
      <c r="AA398" s="7"/>
      <c r="AB398" s="7"/>
      <c r="AG398" s="7"/>
    </row>
    <row r="399" spans="1:33">
      <c r="A399" s="7"/>
      <c r="B399" s="7"/>
      <c r="C399" s="7"/>
      <c r="D399" s="7"/>
      <c r="E399" s="7"/>
      <c r="F399" s="7"/>
      <c r="G399" s="7"/>
      <c r="H399" s="7"/>
      <c r="J399" s="7"/>
      <c r="K399" s="7"/>
      <c r="L399" s="7"/>
      <c r="Q399" s="7"/>
      <c r="S399" s="7"/>
      <c r="T399" s="7"/>
      <c r="Y399" s="7"/>
      <c r="AA399" s="7"/>
      <c r="AB399" s="7"/>
      <c r="AG399" s="7"/>
    </row>
    <row r="400" spans="1:33">
      <c r="A400" s="7"/>
      <c r="B400" s="7"/>
      <c r="C400" s="7"/>
      <c r="D400" s="7"/>
      <c r="E400" s="7"/>
      <c r="F400" s="7"/>
      <c r="G400" s="7"/>
      <c r="H400" s="7"/>
      <c r="J400" s="7"/>
      <c r="K400" s="7"/>
      <c r="L400" s="7"/>
      <c r="Q400" s="7"/>
      <c r="S400" s="7"/>
      <c r="T400" s="7"/>
      <c r="Y400" s="7"/>
      <c r="AA400" s="7"/>
      <c r="AB400" s="7"/>
      <c r="AG400" s="7"/>
    </row>
    <row r="401" spans="1:33">
      <c r="A401" s="7"/>
      <c r="B401" s="7"/>
      <c r="C401" s="7"/>
      <c r="D401" s="7"/>
      <c r="E401" s="7"/>
      <c r="F401" s="7"/>
      <c r="G401" s="7"/>
      <c r="H401" s="7"/>
      <c r="J401" s="7"/>
      <c r="K401" s="7"/>
      <c r="L401" s="7"/>
      <c r="Q401" s="7"/>
      <c r="S401" s="7"/>
      <c r="T401" s="7"/>
      <c r="Y401" s="7"/>
      <c r="AA401" s="7"/>
      <c r="AB401" s="7"/>
      <c r="AG401" s="7"/>
    </row>
    <row r="402" spans="1:33">
      <c r="A402" s="7"/>
      <c r="B402" s="7"/>
      <c r="C402" s="7"/>
      <c r="D402" s="7"/>
      <c r="E402" s="7"/>
      <c r="F402" s="7"/>
      <c r="G402" s="7"/>
      <c r="H402" s="7"/>
      <c r="J402" s="7"/>
      <c r="K402" s="7"/>
      <c r="L402" s="7"/>
      <c r="Q402" s="7"/>
      <c r="S402" s="7"/>
      <c r="T402" s="7"/>
      <c r="Y402" s="7"/>
      <c r="AA402" s="7"/>
      <c r="AB402" s="7"/>
      <c r="AG402" s="7"/>
    </row>
    <row r="403" spans="1:33">
      <c r="A403" s="7"/>
      <c r="B403" s="7"/>
      <c r="C403" s="7"/>
      <c r="D403" s="7"/>
      <c r="E403" s="7"/>
      <c r="F403" s="7"/>
      <c r="G403" s="7"/>
      <c r="H403" s="7"/>
      <c r="J403" s="7"/>
      <c r="K403" s="7"/>
      <c r="L403" s="7"/>
      <c r="Q403" s="7"/>
      <c r="S403" s="7"/>
      <c r="T403" s="7"/>
      <c r="Y403" s="7"/>
      <c r="AA403" s="7"/>
      <c r="AB403" s="7"/>
      <c r="AG403" s="7"/>
    </row>
    <row r="404" spans="1:33">
      <c r="A404" s="7"/>
      <c r="B404" s="7"/>
      <c r="C404" s="7"/>
      <c r="D404" s="7"/>
      <c r="E404" s="7"/>
      <c r="F404" s="7"/>
      <c r="G404" s="7"/>
      <c r="H404" s="7"/>
      <c r="J404" s="7"/>
      <c r="K404" s="7"/>
      <c r="L404" s="7"/>
      <c r="Q404" s="7"/>
      <c r="S404" s="7"/>
      <c r="T404" s="7"/>
      <c r="Y404" s="7"/>
      <c r="AA404" s="7"/>
      <c r="AB404" s="7"/>
      <c r="AG404" s="7"/>
    </row>
    <row r="405" spans="1:33">
      <c r="A405" s="7"/>
      <c r="B405" s="7"/>
      <c r="C405" s="7"/>
      <c r="D405" s="7"/>
      <c r="E405" s="7"/>
      <c r="F405" s="7"/>
      <c r="G405" s="7"/>
      <c r="H405" s="7"/>
      <c r="J405" s="7"/>
      <c r="K405" s="7"/>
      <c r="L405" s="7"/>
      <c r="Q405" s="7"/>
      <c r="S405" s="7"/>
      <c r="T405" s="7"/>
      <c r="Y405" s="7"/>
      <c r="AA405" s="7"/>
      <c r="AB405" s="7"/>
      <c r="AG405" s="7"/>
    </row>
    <row r="406" spans="1:33">
      <c r="A406" s="7"/>
      <c r="B406" s="7"/>
      <c r="C406" s="7"/>
      <c r="D406" s="7"/>
      <c r="E406" s="7"/>
      <c r="F406" s="7"/>
      <c r="G406" s="7"/>
      <c r="H406" s="7"/>
      <c r="J406" s="7"/>
      <c r="K406" s="7"/>
      <c r="L406" s="7"/>
      <c r="Q406" s="7"/>
      <c r="S406" s="7"/>
      <c r="T406" s="7"/>
      <c r="Y406" s="7"/>
      <c r="AA406" s="7"/>
      <c r="AB406" s="7"/>
      <c r="AG406" s="7"/>
    </row>
    <row r="407" spans="1:33">
      <c r="A407" s="7"/>
      <c r="B407" s="7"/>
      <c r="C407" s="7"/>
      <c r="D407" s="7"/>
      <c r="E407" s="7"/>
      <c r="F407" s="7"/>
      <c r="G407" s="7"/>
      <c r="H407" s="7"/>
      <c r="J407" s="7"/>
      <c r="K407" s="7"/>
      <c r="L407" s="7"/>
      <c r="Q407" s="7"/>
      <c r="S407" s="7"/>
      <c r="T407" s="7"/>
      <c r="Y407" s="7"/>
      <c r="AA407" s="7"/>
      <c r="AB407" s="7"/>
      <c r="AG407" s="7"/>
    </row>
    <row r="408" spans="1:33">
      <c r="A408" s="7"/>
      <c r="B408" s="7"/>
      <c r="C408" s="7"/>
      <c r="D408" s="7"/>
      <c r="E408" s="7"/>
      <c r="F408" s="7"/>
      <c r="G408" s="7"/>
      <c r="H408" s="7"/>
      <c r="J408" s="7"/>
      <c r="K408" s="7"/>
      <c r="L408" s="7"/>
      <c r="Q408" s="7"/>
      <c r="S408" s="7"/>
      <c r="T408" s="7"/>
      <c r="Y408" s="7"/>
      <c r="AA408" s="7"/>
      <c r="AB408" s="7"/>
      <c r="AG408" s="7"/>
    </row>
    <row r="409" spans="1:33">
      <c r="A409" s="7"/>
      <c r="B409" s="7"/>
      <c r="C409" s="7"/>
      <c r="D409" s="7"/>
      <c r="E409" s="7"/>
      <c r="F409" s="7"/>
      <c r="G409" s="7"/>
      <c r="H409" s="7"/>
      <c r="J409" s="7"/>
      <c r="K409" s="7"/>
      <c r="L409" s="7"/>
      <c r="Q409" s="7"/>
      <c r="S409" s="7"/>
      <c r="T409" s="7"/>
      <c r="Y409" s="7"/>
      <c r="AA409" s="7"/>
      <c r="AB409" s="7"/>
      <c r="AG409" s="7"/>
    </row>
    <row r="410" spans="1:33">
      <c r="A410" s="7"/>
      <c r="B410" s="7"/>
      <c r="C410" s="7"/>
      <c r="D410" s="7"/>
      <c r="E410" s="7"/>
      <c r="F410" s="7"/>
      <c r="G410" s="7"/>
      <c r="H410" s="7"/>
      <c r="J410" s="7"/>
      <c r="K410" s="7"/>
      <c r="L410" s="7"/>
      <c r="Q410" s="7"/>
      <c r="S410" s="7"/>
      <c r="T410" s="7"/>
      <c r="Y410" s="7"/>
      <c r="AA410" s="7"/>
      <c r="AB410" s="7"/>
      <c r="AG410" s="7"/>
    </row>
    <row r="411" spans="1:33">
      <c r="A411" s="7"/>
      <c r="B411" s="7"/>
      <c r="C411" s="7"/>
      <c r="D411" s="7"/>
      <c r="E411" s="7"/>
      <c r="F411" s="7"/>
      <c r="G411" s="7"/>
      <c r="H411" s="7"/>
      <c r="J411" s="7"/>
      <c r="K411" s="7"/>
      <c r="L411" s="7"/>
      <c r="Q411" s="7"/>
      <c r="S411" s="7"/>
      <c r="T411" s="7"/>
      <c r="Y411" s="7"/>
      <c r="AA411" s="7"/>
      <c r="AB411" s="7"/>
      <c r="AG411" s="7"/>
    </row>
    <row r="412" spans="1:33">
      <c r="A412" s="7"/>
      <c r="B412" s="7"/>
      <c r="C412" s="7"/>
      <c r="D412" s="7"/>
      <c r="E412" s="7"/>
      <c r="F412" s="7"/>
      <c r="G412" s="7"/>
      <c r="H412" s="7"/>
      <c r="J412" s="7"/>
      <c r="K412" s="7"/>
      <c r="L412" s="7"/>
      <c r="Q412" s="7"/>
      <c r="S412" s="7"/>
      <c r="T412" s="7"/>
      <c r="Y412" s="7"/>
      <c r="AA412" s="7"/>
      <c r="AB412" s="7"/>
      <c r="AG412" s="7"/>
    </row>
    <row r="413" spans="1:33">
      <c r="A413" s="7"/>
      <c r="B413" s="7"/>
      <c r="C413" s="7"/>
      <c r="D413" s="7"/>
      <c r="E413" s="7"/>
      <c r="F413" s="7"/>
      <c r="G413" s="7"/>
      <c r="H413" s="7"/>
      <c r="J413" s="7"/>
      <c r="K413" s="7"/>
      <c r="L413" s="7"/>
      <c r="Q413" s="7"/>
      <c r="S413" s="7"/>
      <c r="T413" s="7"/>
      <c r="Y413" s="7"/>
      <c r="AA413" s="7"/>
      <c r="AB413" s="7"/>
      <c r="AG413" s="7"/>
    </row>
    <row r="414" spans="1:33">
      <c r="A414" s="7"/>
      <c r="B414" s="7"/>
      <c r="C414" s="7"/>
      <c r="D414" s="7"/>
      <c r="E414" s="7"/>
      <c r="F414" s="7"/>
      <c r="G414" s="7"/>
      <c r="H414" s="7"/>
      <c r="J414" s="7"/>
      <c r="K414" s="7"/>
      <c r="L414" s="7"/>
      <c r="Q414" s="7"/>
      <c r="S414" s="7"/>
      <c r="T414" s="7"/>
      <c r="Y414" s="7"/>
      <c r="AA414" s="7"/>
      <c r="AB414" s="7"/>
      <c r="AG414" s="7"/>
    </row>
    <row r="415" spans="1:33">
      <c r="A415" s="7"/>
      <c r="B415" s="7"/>
      <c r="C415" s="7"/>
      <c r="D415" s="7"/>
      <c r="E415" s="7"/>
      <c r="F415" s="7"/>
      <c r="G415" s="7"/>
      <c r="H415" s="7"/>
      <c r="J415" s="7"/>
      <c r="K415" s="7"/>
      <c r="L415" s="7"/>
      <c r="Q415" s="7"/>
      <c r="S415" s="7"/>
      <c r="T415" s="7"/>
      <c r="Y415" s="7"/>
      <c r="AA415" s="7"/>
      <c r="AB415" s="7"/>
      <c r="AG415" s="7"/>
    </row>
    <row r="416" spans="1:33">
      <c r="A416" s="7"/>
      <c r="B416" s="7"/>
      <c r="C416" s="7"/>
      <c r="D416" s="7"/>
      <c r="E416" s="7"/>
      <c r="F416" s="7"/>
      <c r="G416" s="7"/>
      <c r="H416" s="7"/>
      <c r="J416" s="7"/>
      <c r="K416" s="7"/>
      <c r="L416" s="7"/>
      <c r="Q416" s="7"/>
      <c r="S416" s="7"/>
      <c r="T416" s="7"/>
      <c r="Y416" s="7"/>
      <c r="AA416" s="7"/>
      <c r="AB416" s="7"/>
      <c r="AG416" s="7"/>
    </row>
    <row r="417" spans="1:33">
      <c r="A417" s="7"/>
      <c r="B417" s="7"/>
      <c r="C417" s="7"/>
      <c r="D417" s="7"/>
      <c r="E417" s="7"/>
      <c r="F417" s="7"/>
      <c r="G417" s="7"/>
      <c r="H417" s="7"/>
      <c r="J417" s="7"/>
      <c r="K417" s="7"/>
      <c r="L417" s="7"/>
      <c r="Q417" s="7"/>
      <c r="S417" s="7"/>
      <c r="T417" s="7"/>
      <c r="Y417" s="7"/>
      <c r="AA417" s="7"/>
      <c r="AB417" s="7"/>
      <c r="AG417" s="7"/>
    </row>
    <row r="418" spans="1:33">
      <c r="A418" s="7"/>
      <c r="B418" s="7"/>
      <c r="C418" s="7"/>
      <c r="D418" s="7"/>
      <c r="E418" s="7"/>
      <c r="F418" s="7"/>
      <c r="G418" s="7"/>
      <c r="H418" s="7"/>
      <c r="J418" s="7"/>
      <c r="K418" s="7"/>
      <c r="L418" s="7"/>
      <c r="Q418" s="7"/>
      <c r="S418" s="7"/>
      <c r="T418" s="7"/>
      <c r="Y418" s="7"/>
      <c r="AA418" s="7"/>
      <c r="AB418" s="7"/>
      <c r="AG418" s="7"/>
    </row>
    <row r="419" spans="1:33">
      <c r="A419" s="7"/>
      <c r="B419" s="7"/>
      <c r="C419" s="7"/>
      <c r="D419" s="7"/>
      <c r="E419" s="7"/>
      <c r="F419" s="7"/>
      <c r="G419" s="7"/>
      <c r="H419" s="7"/>
      <c r="J419" s="7"/>
      <c r="K419" s="7"/>
      <c r="L419" s="7"/>
      <c r="Q419" s="7"/>
      <c r="S419" s="7"/>
      <c r="T419" s="7"/>
      <c r="Y419" s="7"/>
      <c r="AA419" s="7"/>
      <c r="AB419" s="7"/>
      <c r="AG419" s="7"/>
    </row>
    <row r="420" spans="1:33">
      <c r="A420" s="7"/>
      <c r="B420" s="7"/>
      <c r="C420" s="7"/>
      <c r="D420" s="7"/>
      <c r="E420" s="7"/>
      <c r="F420" s="7"/>
      <c r="G420" s="7"/>
      <c r="H420" s="7"/>
      <c r="J420" s="7"/>
      <c r="K420" s="7"/>
      <c r="L420" s="7"/>
      <c r="Q420" s="7"/>
      <c r="S420" s="7"/>
      <c r="T420" s="7"/>
      <c r="Y420" s="7"/>
      <c r="AA420" s="7"/>
      <c r="AB420" s="7"/>
      <c r="AG420" s="7"/>
    </row>
    <row r="421" spans="1:33">
      <c r="A421" s="7"/>
      <c r="B421" s="7"/>
      <c r="C421" s="7"/>
      <c r="D421" s="7"/>
      <c r="E421" s="7"/>
      <c r="F421" s="7"/>
      <c r="G421" s="7"/>
      <c r="H421" s="7"/>
      <c r="J421" s="7"/>
      <c r="K421" s="7"/>
      <c r="L421" s="7"/>
      <c r="Q421" s="7"/>
      <c r="S421" s="7"/>
      <c r="T421" s="7"/>
      <c r="Y421" s="7"/>
      <c r="AA421" s="7"/>
      <c r="AB421" s="7"/>
      <c r="AG421" s="7"/>
    </row>
    <row r="422" spans="1:33">
      <c r="A422" s="7"/>
      <c r="B422" s="7"/>
      <c r="C422" s="7"/>
      <c r="D422" s="7"/>
      <c r="E422" s="7"/>
      <c r="F422" s="7"/>
      <c r="G422" s="7"/>
      <c r="H422" s="7"/>
      <c r="J422" s="7"/>
      <c r="K422" s="7"/>
      <c r="L422" s="7"/>
      <c r="Q422" s="7"/>
      <c r="S422" s="7"/>
      <c r="T422" s="7"/>
      <c r="Y422" s="7"/>
      <c r="AA422" s="7"/>
      <c r="AB422" s="7"/>
      <c r="AG422" s="7"/>
    </row>
    <row r="423" spans="1:33">
      <c r="A423" s="7"/>
      <c r="B423" s="7"/>
      <c r="C423" s="7"/>
      <c r="D423" s="7"/>
      <c r="E423" s="7"/>
      <c r="F423" s="7"/>
      <c r="G423" s="7"/>
      <c r="H423" s="7"/>
      <c r="J423" s="7"/>
      <c r="K423" s="7"/>
      <c r="L423" s="7"/>
      <c r="Q423" s="7"/>
      <c r="S423" s="7"/>
      <c r="T423" s="7"/>
      <c r="Y423" s="7"/>
      <c r="AA423" s="7"/>
      <c r="AB423" s="7"/>
      <c r="AG423" s="7"/>
    </row>
    <row r="424" spans="1:33">
      <c r="A424" s="7"/>
      <c r="B424" s="7"/>
      <c r="C424" s="7"/>
      <c r="D424" s="7"/>
      <c r="E424" s="7"/>
      <c r="F424" s="7"/>
      <c r="G424" s="7"/>
      <c r="H424" s="7"/>
      <c r="J424" s="7"/>
      <c r="K424" s="7"/>
      <c r="L424" s="7"/>
      <c r="Q424" s="7"/>
      <c r="S424" s="7"/>
      <c r="T424" s="7"/>
      <c r="Y424" s="7"/>
      <c r="AA424" s="7"/>
      <c r="AB424" s="7"/>
      <c r="AG424" s="7"/>
    </row>
    <row r="425" spans="1:33">
      <c r="A425" s="7"/>
      <c r="B425" s="7"/>
      <c r="C425" s="7"/>
      <c r="D425" s="7"/>
      <c r="E425" s="7"/>
      <c r="F425" s="7"/>
      <c r="G425" s="7"/>
      <c r="H425" s="7"/>
      <c r="J425" s="7"/>
      <c r="K425" s="7"/>
      <c r="L425" s="7"/>
      <c r="Q425" s="7"/>
      <c r="S425" s="7"/>
      <c r="T425" s="7"/>
      <c r="Y425" s="7"/>
      <c r="AA425" s="7"/>
      <c r="AB425" s="7"/>
      <c r="AG425" s="7"/>
    </row>
    <row r="426" spans="1:33">
      <c r="A426" s="7"/>
      <c r="B426" s="7"/>
      <c r="C426" s="7"/>
      <c r="D426" s="7"/>
      <c r="E426" s="7"/>
      <c r="F426" s="7"/>
      <c r="G426" s="7"/>
      <c r="H426" s="7"/>
      <c r="J426" s="7"/>
      <c r="K426" s="7"/>
      <c r="L426" s="7"/>
      <c r="Q426" s="7"/>
      <c r="S426" s="7"/>
      <c r="T426" s="7"/>
      <c r="Y426" s="7"/>
      <c r="AA426" s="7"/>
      <c r="AB426" s="7"/>
      <c r="AG426" s="7"/>
    </row>
    <row r="427" spans="1:33">
      <c r="A427" s="7"/>
      <c r="B427" s="7"/>
      <c r="C427" s="7"/>
      <c r="D427" s="7"/>
      <c r="E427" s="7"/>
      <c r="F427" s="7"/>
      <c r="G427" s="7"/>
      <c r="H427" s="7"/>
      <c r="J427" s="7"/>
      <c r="K427" s="7"/>
      <c r="L427" s="7"/>
      <c r="Q427" s="7"/>
      <c r="S427" s="7"/>
      <c r="T427" s="7"/>
      <c r="Y427" s="7"/>
      <c r="AA427" s="7"/>
      <c r="AB427" s="7"/>
      <c r="AG427" s="7"/>
    </row>
    <row r="428" spans="1:33">
      <c r="A428" s="7"/>
      <c r="B428" s="7"/>
      <c r="C428" s="7"/>
      <c r="D428" s="7"/>
      <c r="E428" s="7"/>
      <c r="F428" s="7"/>
      <c r="G428" s="7"/>
      <c r="H428" s="7"/>
      <c r="J428" s="7"/>
      <c r="K428" s="7"/>
      <c r="L428" s="7"/>
      <c r="Q428" s="7"/>
      <c r="S428" s="7"/>
      <c r="T428" s="7"/>
      <c r="Y428" s="7"/>
      <c r="AA428" s="7"/>
      <c r="AB428" s="7"/>
      <c r="AG428" s="7"/>
    </row>
    <row r="429" spans="1:33">
      <c r="A429" s="7"/>
      <c r="B429" s="7"/>
      <c r="C429" s="7"/>
      <c r="D429" s="7"/>
      <c r="E429" s="7"/>
      <c r="F429" s="7"/>
      <c r="G429" s="7"/>
      <c r="H429" s="7"/>
      <c r="J429" s="7"/>
      <c r="K429" s="7"/>
      <c r="L429" s="7"/>
      <c r="Q429" s="7"/>
      <c r="S429" s="7"/>
      <c r="T429" s="7"/>
      <c r="Y429" s="7"/>
      <c r="AA429" s="7"/>
      <c r="AB429" s="7"/>
      <c r="AG429" s="7"/>
    </row>
    <row r="430" spans="1:33">
      <c r="A430" s="7"/>
      <c r="B430" s="7"/>
      <c r="C430" s="7"/>
      <c r="D430" s="7"/>
      <c r="E430" s="7"/>
      <c r="F430" s="7"/>
      <c r="G430" s="7"/>
      <c r="H430" s="7"/>
      <c r="J430" s="7"/>
      <c r="K430" s="7"/>
      <c r="L430" s="7"/>
      <c r="Q430" s="7"/>
      <c r="S430" s="7"/>
      <c r="T430" s="7"/>
      <c r="Y430" s="7"/>
      <c r="AA430" s="7"/>
      <c r="AB430" s="7"/>
      <c r="AG430" s="7"/>
    </row>
    <row r="431" spans="1:33">
      <c r="A431" s="7"/>
      <c r="B431" s="7"/>
      <c r="C431" s="7"/>
      <c r="D431" s="7"/>
      <c r="E431" s="7"/>
      <c r="F431" s="7"/>
      <c r="G431" s="7"/>
      <c r="H431" s="7"/>
      <c r="J431" s="7"/>
      <c r="K431" s="7"/>
      <c r="L431" s="7"/>
      <c r="Q431" s="7"/>
      <c r="S431" s="7"/>
      <c r="T431" s="7"/>
      <c r="Y431" s="7"/>
      <c r="AA431" s="7"/>
      <c r="AB431" s="7"/>
      <c r="AG431" s="7"/>
    </row>
    <row r="432" spans="1:33">
      <c r="A432" s="7"/>
      <c r="B432" s="7"/>
      <c r="C432" s="7"/>
      <c r="D432" s="7"/>
      <c r="E432" s="7"/>
      <c r="F432" s="7"/>
      <c r="G432" s="7"/>
      <c r="H432" s="7"/>
      <c r="J432" s="7"/>
      <c r="K432" s="7"/>
      <c r="L432" s="7"/>
      <c r="Q432" s="7"/>
      <c r="S432" s="7"/>
      <c r="T432" s="7"/>
      <c r="Y432" s="7"/>
      <c r="AA432" s="7"/>
      <c r="AB432" s="7"/>
      <c r="AG432" s="7"/>
    </row>
    <row r="433" spans="1:33">
      <c r="A433" s="7"/>
      <c r="B433" s="7"/>
      <c r="C433" s="7"/>
      <c r="D433" s="7"/>
      <c r="E433" s="7"/>
      <c r="F433" s="7"/>
      <c r="G433" s="7"/>
      <c r="H433" s="7"/>
      <c r="J433" s="7"/>
      <c r="K433" s="7"/>
      <c r="L433" s="7"/>
      <c r="Q433" s="7"/>
      <c r="S433" s="7"/>
      <c r="T433" s="7"/>
      <c r="Y433" s="7"/>
      <c r="AA433" s="7"/>
      <c r="AB433" s="7"/>
      <c r="AG433" s="7"/>
    </row>
    <row r="434" spans="1:33">
      <c r="A434" s="7"/>
      <c r="B434" s="7"/>
      <c r="C434" s="7"/>
      <c r="D434" s="7"/>
      <c r="E434" s="7"/>
      <c r="F434" s="7"/>
      <c r="G434" s="7"/>
      <c r="H434" s="7"/>
      <c r="J434" s="7"/>
      <c r="K434" s="7"/>
      <c r="L434" s="7"/>
      <c r="Q434" s="7"/>
      <c r="S434" s="7"/>
      <c r="T434" s="7"/>
      <c r="Y434" s="7"/>
      <c r="AA434" s="7"/>
      <c r="AB434" s="7"/>
      <c r="AG434" s="7"/>
    </row>
    <row r="435" spans="1:33">
      <c r="A435" s="7"/>
      <c r="B435" s="7"/>
      <c r="C435" s="7"/>
      <c r="D435" s="7"/>
      <c r="E435" s="7"/>
      <c r="F435" s="7"/>
      <c r="G435" s="7"/>
      <c r="H435" s="7"/>
      <c r="J435" s="7"/>
      <c r="K435" s="7"/>
      <c r="L435" s="7"/>
      <c r="Q435" s="7"/>
      <c r="S435" s="7"/>
      <c r="T435" s="7"/>
      <c r="Y435" s="7"/>
      <c r="AA435" s="7"/>
      <c r="AB435" s="7"/>
      <c r="AG435" s="7"/>
    </row>
    <row r="436" spans="1:33">
      <c r="A436" s="7"/>
      <c r="B436" s="7"/>
      <c r="C436" s="7"/>
      <c r="D436" s="7"/>
      <c r="E436" s="7"/>
      <c r="F436" s="7"/>
      <c r="G436" s="7"/>
      <c r="H436" s="7"/>
      <c r="J436" s="7"/>
      <c r="K436" s="7"/>
      <c r="L436" s="7"/>
      <c r="Q436" s="7"/>
      <c r="S436" s="7"/>
      <c r="T436" s="7"/>
      <c r="Y436" s="7"/>
      <c r="AA436" s="7"/>
      <c r="AB436" s="7"/>
      <c r="AG436" s="7"/>
    </row>
    <row r="437" spans="1:33">
      <c r="A437" s="7"/>
      <c r="B437" s="7"/>
      <c r="C437" s="7"/>
      <c r="D437" s="7"/>
      <c r="E437" s="7"/>
      <c r="F437" s="7"/>
      <c r="G437" s="7"/>
      <c r="H437" s="7"/>
      <c r="J437" s="7"/>
      <c r="K437" s="7"/>
      <c r="L437" s="7"/>
      <c r="Q437" s="7"/>
      <c r="S437" s="7"/>
      <c r="T437" s="7"/>
      <c r="Y437" s="7"/>
      <c r="AA437" s="7"/>
      <c r="AB437" s="7"/>
      <c r="AG437" s="7"/>
    </row>
    <row r="438" spans="1:33">
      <c r="A438" s="7"/>
      <c r="B438" s="7"/>
      <c r="C438" s="7"/>
      <c r="D438" s="7"/>
      <c r="E438" s="7"/>
      <c r="F438" s="7"/>
      <c r="G438" s="7"/>
      <c r="H438" s="7"/>
      <c r="J438" s="7"/>
      <c r="K438" s="7"/>
      <c r="L438" s="7"/>
      <c r="Q438" s="7"/>
      <c r="S438" s="7"/>
      <c r="T438" s="7"/>
      <c r="Y438" s="7"/>
      <c r="AA438" s="7"/>
      <c r="AB438" s="7"/>
      <c r="AG438" s="7"/>
    </row>
    <row r="439" spans="1:33">
      <c r="A439" s="7"/>
      <c r="B439" s="7"/>
      <c r="C439" s="7"/>
      <c r="D439" s="7"/>
      <c r="E439" s="7"/>
      <c r="F439" s="7"/>
      <c r="G439" s="7"/>
      <c r="H439" s="7"/>
      <c r="J439" s="7"/>
      <c r="K439" s="7"/>
      <c r="L439" s="7"/>
      <c r="Q439" s="7"/>
      <c r="S439" s="7"/>
      <c r="T439" s="7"/>
      <c r="Y439" s="7"/>
      <c r="AA439" s="7"/>
      <c r="AB439" s="7"/>
      <c r="AG439" s="7"/>
    </row>
    <row r="440" spans="1:33">
      <c r="A440" s="7"/>
      <c r="B440" s="7"/>
      <c r="C440" s="7"/>
      <c r="D440" s="7"/>
      <c r="E440" s="7"/>
      <c r="F440" s="7"/>
      <c r="G440" s="7"/>
      <c r="H440" s="7"/>
      <c r="J440" s="7"/>
      <c r="K440" s="7"/>
      <c r="L440" s="7"/>
      <c r="Q440" s="7"/>
      <c r="S440" s="7"/>
      <c r="T440" s="7"/>
      <c r="Y440" s="7"/>
      <c r="AA440" s="7"/>
      <c r="AB440" s="7"/>
      <c r="AG440" s="7"/>
    </row>
    <row r="441" spans="1:33">
      <c r="A441" s="7"/>
      <c r="B441" s="7"/>
      <c r="C441" s="7"/>
      <c r="D441" s="7"/>
      <c r="E441" s="7"/>
      <c r="F441" s="7"/>
      <c r="G441" s="7"/>
      <c r="H441" s="7"/>
      <c r="J441" s="7"/>
      <c r="K441" s="7"/>
      <c r="L441" s="7"/>
      <c r="Q441" s="7"/>
      <c r="S441" s="7"/>
      <c r="T441" s="7"/>
      <c r="Y441" s="7"/>
      <c r="AA441" s="7"/>
      <c r="AB441" s="7"/>
      <c r="AG441" s="7"/>
    </row>
    <row r="442" spans="1:33">
      <c r="A442" s="7"/>
      <c r="B442" s="7"/>
      <c r="C442" s="7"/>
      <c r="D442" s="7"/>
      <c r="E442" s="7"/>
      <c r="F442" s="7"/>
      <c r="G442" s="7"/>
      <c r="H442" s="7"/>
      <c r="J442" s="7"/>
      <c r="K442" s="7"/>
      <c r="L442" s="7"/>
      <c r="Q442" s="7"/>
      <c r="S442" s="7"/>
      <c r="T442" s="7"/>
      <c r="Y442" s="7"/>
      <c r="AA442" s="7"/>
      <c r="AB442" s="7"/>
      <c r="AG442" s="7"/>
    </row>
    <row r="443" spans="1:33">
      <c r="A443" s="7"/>
      <c r="B443" s="7"/>
      <c r="C443" s="7"/>
      <c r="D443" s="7"/>
      <c r="E443" s="7"/>
      <c r="F443" s="7"/>
      <c r="G443" s="7"/>
      <c r="H443" s="7"/>
      <c r="J443" s="7"/>
      <c r="K443" s="7"/>
      <c r="L443" s="7"/>
      <c r="Q443" s="7"/>
      <c r="S443" s="7"/>
      <c r="T443" s="7"/>
      <c r="Y443" s="7"/>
      <c r="AA443" s="7"/>
      <c r="AB443" s="7"/>
      <c r="AG443" s="7"/>
    </row>
    <row r="444" spans="1:33">
      <c r="A444" s="7"/>
      <c r="B444" s="7"/>
      <c r="C444" s="7"/>
      <c r="D444" s="7"/>
      <c r="E444" s="7"/>
      <c r="F444" s="7"/>
      <c r="G444" s="7"/>
      <c r="H444" s="7"/>
      <c r="J444" s="7"/>
      <c r="K444" s="7"/>
      <c r="L444" s="7"/>
      <c r="Q444" s="7"/>
      <c r="S444" s="7"/>
      <c r="T444" s="7"/>
      <c r="Y444" s="7"/>
      <c r="AA444" s="7"/>
      <c r="AB444" s="7"/>
      <c r="AG444" s="7"/>
    </row>
    <row r="445" spans="1:33">
      <c r="A445" s="7"/>
      <c r="B445" s="7"/>
      <c r="C445" s="7"/>
      <c r="D445" s="7"/>
      <c r="E445" s="7"/>
      <c r="F445" s="7"/>
      <c r="G445" s="7"/>
      <c r="H445" s="7"/>
      <c r="J445" s="7"/>
      <c r="K445" s="7"/>
      <c r="L445" s="7"/>
      <c r="Q445" s="7"/>
      <c r="S445" s="7"/>
      <c r="T445" s="7"/>
      <c r="Y445" s="7"/>
      <c r="AA445" s="7"/>
      <c r="AB445" s="7"/>
      <c r="AG445" s="7"/>
    </row>
    <row r="446" spans="1:33">
      <c r="A446" s="7"/>
      <c r="B446" s="7"/>
      <c r="C446" s="7"/>
      <c r="D446" s="7"/>
      <c r="E446" s="7"/>
      <c r="F446" s="7"/>
      <c r="G446" s="7"/>
      <c r="H446" s="7"/>
      <c r="J446" s="7"/>
      <c r="K446" s="7"/>
      <c r="L446" s="7"/>
      <c r="Q446" s="7"/>
      <c r="S446" s="7"/>
      <c r="T446" s="7"/>
      <c r="Y446" s="7"/>
      <c r="AA446" s="7"/>
      <c r="AB446" s="7"/>
      <c r="AG446" s="7"/>
    </row>
    <row r="447" spans="1:33">
      <c r="A447" s="7"/>
      <c r="B447" s="7"/>
      <c r="C447" s="7"/>
      <c r="D447" s="7"/>
      <c r="E447" s="7"/>
      <c r="F447" s="7"/>
      <c r="G447" s="7"/>
      <c r="H447" s="7"/>
      <c r="J447" s="7"/>
      <c r="K447" s="7"/>
      <c r="L447" s="7"/>
      <c r="Q447" s="7"/>
      <c r="S447" s="7"/>
      <c r="T447" s="7"/>
      <c r="Y447" s="7"/>
      <c r="AA447" s="7"/>
      <c r="AB447" s="7"/>
      <c r="AG447" s="7"/>
    </row>
    <row r="448" spans="1:33">
      <c r="A448" s="7"/>
      <c r="B448" s="7"/>
      <c r="C448" s="7"/>
      <c r="D448" s="7"/>
      <c r="E448" s="7"/>
      <c r="F448" s="7"/>
      <c r="G448" s="7"/>
      <c r="H448" s="7"/>
      <c r="J448" s="7"/>
      <c r="K448" s="7"/>
      <c r="L448" s="7"/>
      <c r="Q448" s="7"/>
      <c r="S448" s="7"/>
      <c r="T448" s="7"/>
      <c r="Y448" s="7"/>
      <c r="AA448" s="7"/>
      <c r="AB448" s="7"/>
      <c r="AG448" s="7"/>
    </row>
    <row r="449" spans="1:33">
      <c r="A449" s="7"/>
      <c r="B449" s="7"/>
      <c r="C449" s="7"/>
      <c r="D449" s="7"/>
      <c r="E449" s="7"/>
      <c r="F449" s="7"/>
      <c r="G449" s="7"/>
      <c r="H449" s="7"/>
      <c r="J449" s="7"/>
      <c r="K449" s="7"/>
      <c r="L449" s="7"/>
      <c r="Q449" s="7"/>
      <c r="S449" s="7"/>
      <c r="T449" s="7"/>
      <c r="Y449" s="7"/>
      <c r="AA449" s="7"/>
      <c r="AB449" s="7"/>
      <c r="AG449" s="7"/>
    </row>
    <row r="450" spans="1:33">
      <c r="A450" s="7"/>
      <c r="B450" s="7"/>
      <c r="C450" s="7"/>
      <c r="D450" s="7"/>
      <c r="E450" s="7"/>
      <c r="F450" s="7"/>
      <c r="G450" s="7"/>
      <c r="H450" s="7"/>
      <c r="J450" s="7"/>
      <c r="K450" s="7"/>
      <c r="L450" s="7"/>
      <c r="Q450" s="7"/>
      <c r="S450" s="7"/>
      <c r="T450" s="7"/>
      <c r="Y450" s="7"/>
      <c r="AA450" s="7"/>
      <c r="AB450" s="7"/>
      <c r="AG450" s="7"/>
    </row>
    <row r="451" spans="1:33">
      <c r="A451" s="7"/>
      <c r="B451" s="7"/>
      <c r="C451" s="7"/>
      <c r="D451" s="7"/>
      <c r="E451" s="7"/>
      <c r="F451" s="7"/>
      <c r="G451" s="7"/>
      <c r="H451" s="7"/>
      <c r="J451" s="7"/>
      <c r="K451" s="7"/>
      <c r="L451" s="7"/>
      <c r="Q451" s="7"/>
      <c r="S451" s="7"/>
      <c r="T451" s="7"/>
      <c r="Y451" s="7"/>
      <c r="AA451" s="7"/>
      <c r="AB451" s="7"/>
      <c r="AG451" s="7"/>
    </row>
    <row r="452" spans="1:33">
      <c r="A452" s="7"/>
      <c r="B452" s="7"/>
      <c r="C452" s="7"/>
      <c r="D452" s="7"/>
      <c r="E452" s="7"/>
      <c r="F452" s="7"/>
      <c r="G452" s="7"/>
      <c r="H452" s="7"/>
      <c r="J452" s="7"/>
      <c r="K452" s="7"/>
      <c r="L452" s="7"/>
      <c r="Q452" s="7"/>
      <c r="S452" s="7"/>
      <c r="T452" s="7"/>
      <c r="Y452" s="7"/>
      <c r="AA452" s="7"/>
      <c r="AB452" s="7"/>
      <c r="AG452" s="7"/>
    </row>
    <row r="453" spans="1:33">
      <c r="A453" s="7"/>
      <c r="B453" s="7"/>
      <c r="C453" s="7"/>
      <c r="D453" s="7"/>
      <c r="E453" s="7"/>
      <c r="F453" s="7"/>
      <c r="G453" s="7"/>
      <c r="H453" s="7"/>
      <c r="J453" s="7"/>
      <c r="K453" s="7"/>
      <c r="L453" s="7"/>
      <c r="Q453" s="7"/>
      <c r="S453" s="7"/>
      <c r="T453" s="7"/>
      <c r="Y453" s="7"/>
      <c r="AA453" s="7"/>
      <c r="AB453" s="7"/>
      <c r="AG453" s="7"/>
    </row>
    <row r="454" spans="1:33">
      <c r="A454" s="7"/>
      <c r="B454" s="7"/>
      <c r="C454" s="7"/>
      <c r="D454" s="7"/>
      <c r="E454" s="7"/>
      <c r="F454" s="7"/>
      <c r="G454" s="7"/>
      <c r="H454" s="7"/>
      <c r="J454" s="7"/>
      <c r="K454" s="7"/>
      <c r="L454" s="7"/>
      <c r="Q454" s="7"/>
      <c r="S454" s="7"/>
      <c r="T454" s="7"/>
      <c r="Y454" s="7"/>
      <c r="AA454" s="7"/>
      <c r="AB454" s="7"/>
      <c r="AG454" s="7"/>
    </row>
    <row r="455" spans="1:33">
      <c r="A455" s="7"/>
      <c r="B455" s="7"/>
      <c r="C455" s="7"/>
      <c r="D455" s="7"/>
      <c r="E455" s="7"/>
      <c r="F455" s="7"/>
      <c r="G455" s="7"/>
      <c r="H455" s="7"/>
      <c r="J455" s="7"/>
      <c r="K455" s="7"/>
      <c r="L455" s="7"/>
      <c r="Q455" s="7"/>
      <c r="S455" s="7"/>
      <c r="T455" s="7"/>
      <c r="Y455" s="7"/>
      <c r="AA455" s="7"/>
      <c r="AB455" s="7"/>
      <c r="AG455" s="7"/>
    </row>
    <row r="456" spans="1:33">
      <c r="A456" s="7"/>
      <c r="B456" s="7"/>
      <c r="C456" s="7"/>
      <c r="D456" s="7"/>
      <c r="E456" s="7"/>
      <c r="F456" s="7"/>
      <c r="G456" s="7"/>
      <c r="H456" s="7"/>
      <c r="J456" s="7"/>
      <c r="K456" s="7"/>
      <c r="L456" s="7"/>
      <c r="Q456" s="7"/>
      <c r="S456" s="7"/>
      <c r="T456" s="7"/>
      <c r="Y456" s="7"/>
      <c r="AA456" s="7"/>
      <c r="AB456" s="7"/>
      <c r="AG456" s="7"/>
    </row>
    <row r="457" spans="1:33">
      <c r="A457" s="7"/>
      <c r="B457" s="7"/>
      <c r="C457" s="7"/>
      <c r="D457" s="7"/>
      <c r="E457" s="7"/>
      <c r="F457" s="7"/>
      <c r="G457" s="7"/>
      <c r="H457" s="7"/>
      <c r="J457" s="7"/>
      <c r="K457" s="7"/>
      <c r="L457" s="7"/>
      <c r="Q457" s="7"/>
      <c r="S457" s="7"/>
      <c r="T457" s="7"/>
      <c r="Y457" s="7"/>
      <c r="AA457" s="7"/>
      <c r="AB457" s="7"/>
      <c r="AG457" s="7"/>
    </row>
    <row r="458" spans="1:33">
      <c r="A458" s="7"/>
      <c r="B458" s="7"/>
      <c r="C458" s="7"/>
      <c r="D458" s="7"/>
      <c r="E458" s="7"/>
      <c r="F458" s="7"/>
      <c r="G458" s="7"/>
      <c r="H458" s="7"/>
      <c r="J458" s="7"/>
      <c r="K458" s="7"/>
      <c r="L458" s="7"/>
      <c r="Q458" s="7"/>
      <c r="S458" s="7"/>
      <c r="T458" s="7"/>
      <c r="Y458" s="7"/>
      <c r="AA458" s="7"/>
      <c r="AB458" s="7"/>
      <c r="AG458" s="7"/>
    </row>
    <row r="459" spans="1:33">
      <c r="A459" s="7"/>
      <c r="B459" s="7"/>
      <c r="C459" s="7"/>
      <c r="D459" s="7"/>
      <c r="E459" s="7"/>
      <c r="F459" s="7"/>
      <c r="G459" s="7"/>
      <c r="H459" s="7"/>
      <c r="J459" s="7"/>
      <c r="K459" s="7"/>
      <c r="L459" s="7"/>
      <c r="Q459" s="7"/>
      <c r="S459" s="7"/>
      <c r="T459" s="7"/>
      <c r="Y459" s="7"/>
      <c r="AA459" s="7"/>
      <c r="AB459" s="7"/>
      <c r="AG459" s="7"/>
    </row>
    <row r="460" spans="1:33">
      <c r="A460" s="7"/>
      <c r="B460" s="7"/>
      <c r="C460" s="7"/>
      <c r="D460" s="7"/>
      <c r="E460" s="7"/>
      <c r="F460" s="7"/>
      <c r="G460" s="7"/>
      <c r="H460" s="7"/>
      <c r="J460" s="7"/>
      <c r="K460" s="7"/>
      <c r="L460" s="7"/>
      <c r="Q460" s="7"/>
      <c r="S460" s="7"/>
      <c r="T460" s="7"/>
      <c r="Y460" s="7"/>
      <c r="AA460" s="7"/>
      <c r="AB460" s="7"/>
      <c r="AG460" s="7"/>
    </row>
    <row r="461" spans="1:33">
      <c r="A461" s="7"/>
      <c r="B461" s="7"/>
      <c r="C461" s="7"/>
      <c r="D461" s="7"/>
      <c r="E461" s="7"/>
      <c r="F461" s="7"/>
      <c r="G461" s="7"/>
      <c r="H461" s="7"/>
      <c r="J461" s="7"/>
      <c r="K461" s="7"/>
      <c r="L461" s="7"/>
      <c r="Q461" s="7"/>
      <c r="S461" s="7"/>
      <c r="T461" s="7"/>
      <c r="Y461" s="7"/>
      <c r="AA461" s="7"/>
      <c r="AB461" s="7"/>
      <c r="AG461" s="7"/>
    </row>
    <row r="462" spans="1:33">
      <c r="A462" s="7"/>
      <c r="B462" s="7"/>
      <c r="C462" s="7"/>
      <c r="D462" s="7"/>
      <c r="E462" s="7"/>
      <c r="F462" s="7"/>
      <c r="G462" s="7"/>
      <c r="H462" s="7"/>
      <c r="J462" s="7"/>
      <c r="K462" s="7"/>
      <c r="L462" s="7"/>
      <c r="Q462" s="7"/>
      <c r="S462" s="7"/>
      <c r="T462" s="7"/>
      <c r="Y462" s="7"/>
      <c r="AA462" s="7"/>
      <c r="AB462" s="7"/>
      <c r="AG462" s="7"/>
    </row>
    <row r="463" spans="1:33">
      <c r="A463" s="7"/>
      <c r="B463" s="7"/>
      <c r="C463" s="7"/>
      <c r="D463" s="7"/>
      <c r="E463" s="7"/>
      <c r="F463" s="7"/>
      <c r="G463" s="7"/>
      <c r="H463" s="7"/>
      <c r="J463" s="7"/>
      <c r="K463" s="7"/>
      <c r="L463" s="7"/>
      <c r="Q463" s="7"/>
      <c r="S463" s="7"/>
      <c r="T463" s="7"/>
      <c r="Y463" s="7"/>
      <c r="AA463" s="7"/>
      <c r="AB463" s="7"/>
      <c r="AG463" s="7"/>
    </row>
    <row r="464" spans="1:33">
      <c r="A464" s="7"/>
      <c r="B464" s="7"/>
      <c r="C464" s="7"/>
      <c r="D464" s="7"/>
      <c r="E464" s="7"/>
      <c r="F464" s="7"/>
      <c r="G464" s="7"/>
      <c r="H464" s="7"/>
      <c r="J464" s="7"/>
      <c r="K464" s="7"/>
      <c r="L464" s="7"/>
      <c r="Q464" s="7"/>
      <c r="S464" s="7"/>
      <c r="T464" s="7"/>
      <c r="Y464" s="7"/>
      <c r="AA464" s="7"/>
      <c r="AB464" s="7"/>
      <c r="AG464" s="7"/>
    </row>
    <row r="465" spans="1:33">
      <c r="A465" s="7"/>
      <c r="B465" s="7"/>
      <c r="C465" s="7"/>
      <c r="D465" s="7"/>
      <c r="E465" s="7"/>
      <c r="F465" s="7"/>
      <c r="G465" s="7"/>
      <c r="H465" s="7"/>
      <c r="J465" s="7"/>
      <c r="K465" s="7"/>
      <c r="L465" s="7"/>
      <c r="Q465" s="7"/>
      <c r="S465" s="7"/>
      <c r="T465" s="7"/>
      <c r="Y465" s="7"/>
      <c r="AA465" s="7"/>
      <c r="AB465" s="7"/>
      <c r="AG465" s="7"/>
    </row>
    <row r="466" spans="1:33">
      <c r="A466" s="7"/>
      <c r="B466" s="7"/>
      <c r="C466" s="7"/>
      <c r="D466" s="7"/>
      <c r="E466" s="7"/>
      <c r="F466" s="7"/>
      <c r="G466" s="7"/>
      <c r="H466" s="7"/>
      <c r="J466" s="7"/>
      <c r="K466" s="7"/>
      <c r="L466" s="7"/>
      <c r="Q466" s="7"/>
      <c r="S466" s="7"/>
      <c r="T466" s="7"/>
      <c r="Y466" s="7"/>
      <c r="AA466" s="7"/>
      <c r="AB466" s="7"/>
      <c r="AG466" s="7"/>
    </row>
    <row r="467" spans="1:33">
      <c r="A467" s="7"/>
      <c r="B467" s="7"/>
      <c r="C467" s="7"/>
      <c r="D467" s="7"/>
      <c r="E467" s="7"/>
      <c r="F467" s="7"/>
      <c r="G467" s="7"/>
      <c r="H467" s="7"/>
      <c r="J467" s="7"/>
      <c r="K467" s="7"/>
      <c r="L467" s="7"/>
      <c r="Q467" s="7"/>
      <c r="S467" s="7"/>
      <c r="T467" s="7"/>
      <c r="Y467" s="7"/>
      <c r="AA467" s="7"/>
      <c r="AB467" s="7"/>
      <c r="AG467" s="7"/>
    </row>
    <row r="468" spans="1:33">
      <c r="A468" s="7"/>
      <c r="B468" s="7"/>
      <c r="C468" s="7"/>
      <c r="D468" s="7"/>
      <c r="E468" s="7"/>
      <c r="F468" s="7"/>
      <c r="G468" s="7"/>
      <c r="H468" s="7"/>
      <c r="J468" s="7"/>
      <c r="K468" s="7"/>
      <c r="L468" s="7"/>
      <c r="Q468" s="7"/>
      <c r="S468" s="7"/>
      <c r="T468" s="7"/>
      <c r="Y468" s="7"/>
      <c r="AA468" s="7"/>
      <c r="AB468" s="7"/>
      <c r="AG468" s="7"/>
    </row>
    <row r="469" spans="1:33">
      <c r="A469" s="7"/>
      <c r="B469" s="7"/>
      <c r="C469" s="7"/>
      <c r="D469" s="7"/>
      <c r="E469" s="7"/>
      <c r="F469" s="7"/>
      <c r="G469" s="7"/>
      <c r="H469" s="7"/>
      <c r="J469" s="7"/>
      <c r="K469" s="7"/>
      <c r="L469" s="7"/>
      <c r="Q469" s="7"/>
      <c r="S469" s="7"/>
      <c r="T469" s="7"/>
      <c r="Y469" s="7"/>
      <c r="AA469" s="7"/>
      <c r="AB469" s="7"/>
      <c r="AG469" s="7"/>
    </row>
    <row r="470" spans="1:33">
      <c r="A470" s="7"/>
      <c r="B470" s="7"/>
      <c r="C470" s="7"/>
      <c r="D470" s="7"/>
      <c r="E470" s="7"/>
      <c r="F470" s="7"/>
      <c r="G470" s="7"/>
      <c r="H470" s="7"/>
      <c r="J470" s="7"/>
      <c r="K470" s="7"/>
      <c r="L470" s="7"/>
      <c r="Q470" s="7"/>
      <c r="S470" s="7"/>
      <c r="T470" s="7"/>
      <c r="Y470" s="7"/>
      <c r="AA470" s="7"/>
      <c r="AB470" s="7"/>
      <c r="AG470" s="7"/>
    </row>
    <row r="471" spans="1:33">
      <c r="A471" s="7"/>
      <c r="B471" s="7"/>
      <c r="C471" s="7"/>
      <c r="D471" s="7"/>
      <c r="E471" s="7"/>
      <c r="F471" s="7"/>
      <c r="G471" s="7"/>
      <c r="H471" s="7"/>
      <c r="J471" s="7"/>
      <c r="K471" s="7"/>
      <c r="L471" s="7"/>
      <c r="Q471" s="7"/>
      <c r="S471" s="7"/>
      <c r="T471" s="7"/>
      <c r="Y471" s="7"/>
      <c r="AA471" s="7"/>
      <c r="AB471" s="7"/>
      <c r="AG471" s="7"/>
    </row>
    <row r="472" spans="1:33">
      <c r="A472" s="7"/>
      <c r="B472" s="7"/>
      <c r="C472" s="7"/>
      <c r="D472" s="7"/>
      <c r="E472" s="7"/>
      <c r="F472" s="7"/>
      <c r="G472" s="7"/>
      <c r="H472" s="7"/>
      <c r="J472" s="7"/>
      <c r="K472" s="7"/>
      <c r="L472" s="7"/>
      <c r="Q472" s="7"/>
      <c r="S472" s="7"/>
      <c r="T472" s="7"/>
      <c r="Y472" s="7"/>
      <c r="AA472" s="7"/>
      <c r="AB472" s="7"/>
      <c r="AG472" s="7"/>
    </row>
    <row r="473" spans="1:33">
      <c r="A473" s="7"/>
      <c r="B473" s="7"/>
      <c r="C473" s="7"/>
      <c r="D473" s="7"/>
      <c r="E473" s="7"/>
      <c r="F473" s="7"/>
      <c r="G473" s="7"/>
      <c r="H473" s="7"/>
      <c r="J473" s="7"/>
      <c r="K473" s="7"/>
      <c r="L473" s="7"/>
      <c r="Q473" s="7"/>
      <c r="S473" s="7"/>
      <c r="T473" s="7"/>
      <c r="Y473" s="7"/>
      <c r="AA473" s="7"/>
      <c r="AB473" s="7"/>
      <c r="AG473" s="7"/>
    </row>
    <row r="474" spans="1:33">
      <c r="A474" s="7"/>
      <c r="B474" s="7"/>
      <c r="C474" s="7"/>
      <c r="D474" s="7"/>
      <c r="E474" s="7"/>
      <c r="F474" s="7"/>
      <c r="G474" s="7"/>
      <c r="H474" s="7"/>
      <c r="J474" s="7"/>
      <c r="K474" s="7"/>
      <c r="L474" s="7"/>
      <c r="Q474" s="7"/>
      <c r="S474" s="7"/>
      <c r="T474" s="7"/>
      <c r="Y474" s="7"/>
      <c r="AA474" s="7"/>
      <c r="AB474" s="7"/>
      <c r="AG474" s="7"/>
    </row>
    <row r="475" spans="1:33">
      <c r="A475" s="7"/>
      <c r="B475" s="7"/>
      <c r="C475" s="7"/>
      <c r="D475" s="7"/>
      <c r="E475" s="7"/>
      <c r="F475" s="7"/>
      <c r="G475" s="7"/>
      <c r="H475" s="7"/>
      <c r="J475" s="7"/>
      <c r="K475" s="7"/>
      <c r="L475" s="7"/>
      <c r="Q475" s="7"/>
      <c r="S475" s="7"/>
      <c r="T475" s="7"/>
      <c r="Y475" s="7"/>
      <c r="AA475" s="7"/>
      <c r="AB475" s="7"/>
      <c r="AG475" s="7"/>
    </row>
    <row r="476" spans="1:33">
      <c r="A476" s="7"/>
      <c r="B476" s="7"/>
      <c r="C476" s="7"/>
      <c r="D476" s="7"/>
      <c r="E476" s="7"/>
      <c r="F476" s="7"/>
      <c r="G476" s="7"/>
      <c r="H476" s="7"/>
      <c r="J476" s="7"/>
      <c r="K476" s="7"/>
      <c r="L476" s="7"/>
      <c r="Q476" s="7"/>
      <c r="S476" s="7"/>
      <c r="T476" s="7"/>
      <c r="Y476" s="7"/>
      <c r="AA476" s="7"/>
      <c r="AB476" s="7"/>
      <c r="AG476" s="7"/>
    </row>
    <row r="477" spans="1:33">
      <c r="A477" s="7"/>
      <c r="B477" s="7"/>
      <c r="C477" s="7"/>
      <c r="D477" s="7"/>
      <c r="E477" s="7"/>
      <c r="F477" s="7"/>
      <c r="G477" s="7"/>
      <c r="H477" s="7"/>
      <c r="J477" s="7"/>
      <c r="K477" s="7"/>
      <c r="L477" s="7"/>
      <c r="Q477" s="7"/>
      <c r="S477" s="7"/>
      <c r="T477" s="7"/>
      <c r="Y477" s="7"/>
      <c r="AA477" s="7"/>
      <c r="AB477" s="7"/>
      <c r="AG477" s="7"/>
    </row>
    <row r="478" spans="1:33">
      <c r="A478" s="7"/>
      <c r="B478" s="7"/>
      <c r="C478" s="7"/>
      <c r="D478" s="7"/>
      <c r="E478" s="7"/>
      <c r="F478" s="7"/>
      <c r="G478" s="7"/>
      <c r="H478" s="7"/>
      <c r="J478" s="7"/>
      <c r="K478" s="7"/>
      <c r="L478" s="7"/>
      <c r="Q478" s="7"/>
      <c r="S478" s="7"/>
      <c r="T478" s="7"/>
      <c r="Y478" s="7"/>
      <c r="AA478" s="7"/>
      <c r="AB478" s="7"/>
      <c r="AG478" s="7"/>
    </row>
    <row r="479" spans="1:33">
      <c r="A479" s="7"/>
      <c r="B479" s="7"/>
      <c r="C479" s="7"/>
      <c r="D479" s="7"/>
      <c r="E479" s="7"/>
      <c r="F479" s="7"/>
      <c r="G479" s="7"/>
      <c r="H479" s="7"/>
      <c r="J479" s="7"/>
      <c r="K479" s="7"/>
      <c r="L479" s="7"/>
      <c r="Q479" s="7"/>
      <c r="S479" s="7"/>
      <c r="T479" s="7"/>
      <c r="Y479" s="7"/>
      <c r="AA479" s="7"/>
      <c r="AB479" s="7"/>
      <c r="AG479" s="7"/>
    </row>
    <row r="480" spans="1:33">
      <c r="A480" s="7"/>
      <c r="B480" s="7"/>
      <c r="C480" s="7"/>
      <c r="D480" s="7"/>
      <c r="E480" s="7"/>
      <c r="F480" s="7"/>
      <c r="G480" s="7"/>
      <c r="H480" s="7"/>
      <c r="J480" s="7"/>
      <c r="K480" s="7"/>
      <c r="L480" s="7"/>
      <c r="Q480" s="7"/>
      <c r="S480" s="7"/>
      <c r="T480" s="7"/>
      <c r="Y480" s="7"/>
      <c r="AA480" s="7"/>
      <c r="AB480" s="7"/>
      <c r="AG480" s="7"/>
    </row>
    <row r="481" spans="1:33">
      <c r="A481" s="7"/>
      <c r="B481" s="7"/>
      <c r="C481" s="7"/>
      <c r="D481" s="7"/>
      <c r="E481" s="7"/>
      <c r="F481" s="7"/>
      <c r="G481" s="7"/>
      <c r="H481" s="7"/>
      <c r="J481" s="7"/>
      <c r="K481" s="7"/>
      <c r="L481" s="7"/>
      <c r="Q481" s="7"/>
      <c r="S481" s="7"/>
      <c r="T481" s="7"/>
      <c r="Y481" s="7"/>
      <c r="AA481" s="7"/>
      <c r="AB481" s="7"/>
      <c r="AG481" s="7"/>
    </row>
    <row r="482" spans="1:33">
      <c r="A482" s="7"/>
      <c r="B482" s="7"/>
      <c r="C482" s="7"/>
      <c r="D482" s="7"/>
      <c r="E482" s="7"/>
      <c r="F482" s="7"/>
      <c r="G482" s="7"/>
      <c r="H482" s="7"/>
      <c r="J482" s="7"/>
      <c r="K482" s="7"/>
      <c r="L482" s="7"/>
      <c r="Q482" s="7"/>
      <c r="S482" s="7"/>
      <c r="T482" s="7"/>
      <c r="Y482" s="7"/>
      <c r="AA482" s="7"/>
      <c r="AB482" s="7"/>
      <c r="AG482" s="7"/>
    </row>
    <row r="483" spans="1:33">
      <c r="A483" s="7"/>
      <c r="B483" s="7"/>
      <c r="C483" s="7"/>
      <c r="D483" s="7"/>
      <c r="E483" s="7"/>
      <c r="F483" s="7"/>
      <c r="G483" s="7"/>
      <c r="H483" s="7"/>
      <c r="J483" s="7"/>
      <c r="K483" s="7"/>
      <c r="L483" s="7"/>
      <c r="Q483" s="7"/>
      <c r="S483" s="7"/>
      <c r="T483" s="7"/>
      <c r="Y483" s="7"/>
      <c r="AA483" s="7"/>
      <c r="AB483" s="7"/>
      <c r="AG483" s="7"/>
    </row>
    <row r="484" spans="1:33">
      <c r="A484" s="7"/>
      <c r="B484" s="7"/>
      <c r="C484" s="7"/>
      <c r="D484" s="7"/>
      <c r="E484" s="7"/>
      <c r="F484" s="7"/>
      <c r="G484" s="7"/>
      <c r="H484" s="7"/>
      <c r="J484" s="7"/>
      <c r="K484" s="7"/>
      <c r="L484" s="7"/>
      <c r="Q484" s="7"/>
      <c r="S484" s="7"/>
      <c r="T484" s="7"/>
      <c r="Y484" s="7"/>
      <c r="AA484" s="7"/>
      <c r="AB484" s="7"/>
      <c r="AG484" s="7"/>
    </row>
    <row r="485" spans="1:33">
      <c r="A485" s="7"/>
      <c r="B485" s="7"/>
      <c r="C485" s="7"/>
      <c r="D485" s="7"/>
      <c r="E485" s="7"/>
      <c r="F485" s="7"/>
      <c r="G485" s="7"/>
      <c r="H485" s="7"/>
      <c r="J485" s="7"/>
      <c r="K485" s="7"/>
      <c r="L485" s="7"/>
      <c r="Q485" s="7"/>
      <c r="S485" s="7"/>
      <c r="T485" s="7"/>
      <c r="Y485" s="7"/>
      <c r="AA485" s="7"/>
      <c r="AB485" s="7"/>
      <c r="AG485" s="7"/>
    </row>
    <row r="486" spans="1:33">
      <c r="A486" s="7"/>
      <c r="B486" s="7"/>
      <c r="C486" s="7"/>
      <c r="D486" s="7"/>
      <c r="E486" s="7"/>
      <c r="F486" s="7"/>
      <c r="G486" s="7"/>
      <c r="H486" s="7"/>
      <c r="J486" s="7"/>
      <c r="K486" s="7"/>
      <c r="L486" s="7"/>
      <c r="Q486" s="7"/>
      <c r="S486" s="7"/>
      <c r="T486" s="7"/>
      <c r="Y486" s="7"/>
      <c r="AA486" s="7"/>
      <c r="AB486" s="7"/>
      <c r="AG486" s="7"/>
    </row>
    <row r="487" spans="1:33">
      <c r="A487" s="7"/>
      <c r="B487" s="7"/>
      <c r="C487" s="7"/>
      <c r="D487" s="7"/>
      <c r="E487" s="7"/>
      <c r="F487" s="7"/>
      <c r="G487" s="7"/>
      <c r="H487" s="7"/>
      <c r="J487" s="7"/>
      <c r="K487" s="7"/>
      <c r="L487" s="7"/>
      <c r="Q487" s="7"/>
      <c r="S487" s="7"/>
      <c r="T487" s="7"/>
      <c r="Y487" s="7"/>
      <c r="AA487" s="7"/>
      <c r="AB487" s="7"/>
      <c r="AG487" s="7"/>
    </row>
    <row r="488" spans="1:33">
      <c r="A488" s="7"/>
      <c r="B488" s="7"/>
      <c r="C488" s="7"/>
      <c r="D488" s="7"/>
      <c r="E488" s="7"/>
      <c r="F488" s="7"/>
      <c r="G488" s="7"/>
      <c r="H488" s="7"/>
      <c r="J488" s="7"/>
      <c r="K488" s="7"/>
      <c r="L488" s="7"/>
      <c r="Q488" s="7"/>
      <c r="S488" s="7"/>
      <c r="T488" s="7"/>
      <c r="Y488" s="7"/>
      <c r="AA488" s="7"/>
      <c r="AB488" s="7"/>
      <c r="AG488" s="7"/>
    </row>
    <row r="489" spans="1:33">
      <c r="A489" s="7"/>
      <c r="B489" s="7"/>
      <c r="C489" s="7"/>
      <c r="D489" s="7"/>
      <c r="E489" s="7"/>
      <c r="F489" s="7"/>
      <c r="G489" s="7"/>
      <c r="H489" s="7"/>
      <c r="J489" s="7"/>
      <c r="K489" s="7"/>
      <c r="L489" s="7"/>
      <c r="Q489" s="7"/>
      <c r="S489" s="7"/>
      <c r="T489" s="7"/>
      <c r="Y489" s="7"/>
      <c r="AA489" s="7"/>
      <c r="AB489" s="7"/>
      <c r="AG489" s="7"/>
    </row>
    <row r="490" spans="1:33">
      <c r="A490" s="7"/>
      <c r="B490" s="7"/>
      <c r="C490" s="7"/>
      <c r="D490" s="7"/>
      <c r="E490" s="7"/>
      <c r="F490" s="7"/>
      <c r="G490" s="7"/>
      <c r="H490" s="7"/>
      <c r="J490" s="7"/>
      <c r="K490" s="7"/>
      <c r="L490" s="7"/>
      <c r="Q490" s="7"/>
      <c r="S490" s="7"/>
      <c r="T490" s="7"/>
      <c r="Y490" s="7"/>
      <c r="AA490" s="7"/>
      <c r="AB490" s="7"/>
      <c r="AG490" s="7"/>
    </row>
    <row r="491" spans="1:33">
      <c r="A491" s="7"/>
      <c r="B491" s="7"/>
      <c r="C491" s="7"/>
      <c r="D491" s="7"/>
      <c r="E491" s="7"/>
      <c r="F491" s="7"/>
      <c r="G491" s="7"/>
      <c r="H491" s="7"/>
      <c r="J491" s="7"/>
      <c r="K491" s="7"/>
      <c r="L491" s="7"/>
      <c r="Q491" s="7"/>
      <c r="S491" s="7"/>
      <c r="T491" s="7"/>
      <c r="Y491" s="7"/>
      <c r="AA491" s="7"/>
      <c r="AB491" s="7"/>
      <c r="AG491" s="7"/>
    </row>
    <row r="492" spans="1:33">
      <c r="A492" s="7"/>
      <c r="B492" s="7"/>
      <c r="C492" s="7"/>
      <c r="D492" s="7"/>
      <c r="E492" s="7"/>
      <c r="F492" s="7"/>
      <c r="G492" s="7"/>
      <c r="H492" s="7"/>
      <c r="J492" s="7"/>
      <c r="K492" s="7"/>
      <c r="L492" s="7"/>
      <c r="Q492" s="7"/>
      <c r="S492" s="7"/>
      <c r="T492" s="7"/>
      <c r="Y492" s="7"/>
      <c r="AA492" s="7"/>
      <c r="AB492" s="7"/>
      <c r="AG492" s="7"/>
    </row>
    <row r="493" spans="1:33">
      <c r="A493" s="7"/>
      <c r="B493" s="7"/>
      <c r="C493" s="7"/>
      <c r="D493" s="7"/>
      <c r="E493" s="7"/>
      <c r="F493" s="7"/>
      <c r="G493" s="7"/>
      <c r="H493" s="7"/>
      <c r="J493" s="7"/>
      <c r="K493" s="7"/>
      <c r="L493" s="7"/>
      <c r="Q493" s="7"/>
      <c r="S493" s="7"/>
      <c r="T493" s="7"/>
      <c r="Y493" s="7"/>
      <c r="AA493" s="7"/>
      <c r="AB493" s="7"/>
      <c r="AG493" s="7"/>
    </row>
    <row r="494" spans="1:33">
      <c r="A494" s="7"/>
      <c r="B494" s="7"/>
      <c r="C494" s="7"/>
      <c r="D494" s="7"/>
      <c r="E494" s="7"/>
      <c r="F494" s="7"/>
      <c r="G494" s="7"/>
      <c r="H494" s="7"/>
      <c r="J494" s="7"/>
      <c r="K494" s="7"/>
      <c r="L494" s="7"/>
      <c r="Q494" s="7"/>
      <c r="S494" s="7"/>
      <c r="T494" s="7"/>
      <c r="Y494" s="7"/>
      <c r="AA494" s="7"/>
      <c r="AB494" s="7"/>
      <c r="AG494" s="7"/>
    </row>
    <row r="495" spans="1:33">
      <c r="A495" s="7"/>
      <c r="B495" s="7"/>
      <c r="C495" s="7"/>
      <c r="D495" s="7"/>
      <c r="E495" s="7"/>
      <c r="F495" s="7"/>
      <c r="G495" s="7"/>
      <c r="H495" s="7"/>
      <c r="J495" s="7"/>
      <c r="K495" s="7"/>
      <c r="L495" s="7"/>
      <c r="Q495" s="7"/>
      <c r="S495" s="7"/>
      <c r="T495" s="7"/>
      <c r="Y495" s="7"/>
      <c r="AA495" s="7"/>
      <c r="AB495" s="7"/>
      <c r="AG495" s="7"/>
    </row>
    <row r="496" spans="1:33">
      <c r="A496" s="7"/>
      <c r="B496" s="7"/>
      <c r="C496" s="7"/>
      <c r="D496" s="7"/>
      <c r="E496" s="7"/>
      <c r="F496" s="7"/>
      <c r="G496" s="7"/>
      <c r="H496" s="7"/>
      <c r="J496" s="7"/>
      <c r="K496" s="7"/>
      <c r="L496" s="7"/>
      <c r="Q496" s="7"/>
      <c r="S496" s="7"/>
      <c r="T496" s="7"/>
      <c r="Y496" s="7"/>
      <c r="AA496" s="7"/>
      <c r="AB496" s="7"/>
      <c r="AG496" s="7"/>
    </row>
    <row r="497" spans="1:33">
      <c r="A497" s="7"/>
      <c r="B497" s="7"/>
      <c r="C497" s="7"/>
      <c r="D497" s="7"/>
      <c r="E497" s="7"/>
      <c r="F497" s="7"/>
      <c r="G497" s="7"/>
      <c r="H497" s="7"/>
      <c r="J497" s="7"/>
      <c r="K497" s="7"/>
      <c r="L497" s="7"/>
      <c r="Q497" s="7"/>
      <c r="S497" s="7"/>
      <c r="T497" s="7"/>
      <c r="Y497" s="7"/>
      <c r="AA497" s="7"/>
      <c r="AB497" s="7"/>
      <c r="AG497" s="7"/>
    </row>
    <row r="498" spans="1:33">
      <c r="A498" s="7"/>
      <c r="B498" s="7"/>
      <c r="C498" s="7"/>
      <c r="D498" s="7"/>
      <c r="E498" s="7"/>
      <c r="F498" s="7"/>
      <c r="G498" s="7"/>
      <c r="H498" s="7"/>
      <c r="J498" s="7"/>
      <c r="K498" s="7"/>
      <c r="L498" s="7"/>
      <c r="Q498" s="7"/>
      <c r="S498" s="7"/>
      <c r="T498" s="7"/>
      <c r="Y498" s="7"/>
      <c r="AA498" s="7"/>
      <c r="AB498" s="7"/>
      <c r="AG498" s="7"/>
    </row>
    <row r="499" spans="1:33">
      <c r="A499" s="7"/>
      <c r="B499" s="7"/>
      <c r="C499" s="7"/>
      <c r="D499" s="7"/>
      <c r="E499" s="7"/>
      <c r="F499" s="7"/>
      <c r="G499" s="7"/>
      <c r="H499" s="7"/>
      <c r="J499" s="7"/>
      <c r="K499" s="7"/>
      <c r="L499" s="7"/>
      <c r="Q499" s="7"/>
      <c r="S499" s="7"/>
      <c r="T499" s="7"/>
      <c r="Y499" s="7"/>
      <c r="AA499" s="7"/>
      <c r="AB499" s="7"/>
      <c r="AG499" s="7"/>
    </row>
    <row r="500" spans="1:33">
      <c r="A500" s="7"/>
      <c r="B500" s="7"/>
      <c r="C500" s="7"/>
      <c r="D500" s="7"/>
      <c r="E500" s="7"/>
      <c r="F500" s="7"/>
      <c r="G500" s="7"/>
      <c r="H500" s="7"/>
      <c r="J500" s="7"/>
      <c r="K500" s="7"/>
      <c r="L500" s="7"/>
      <c r="Q500" s="7"/>
      <c r="S500" s="7"/>
      <c r="T500" s="7"/>
      <c r="Y500" s="7"/>
      <c r="AA500" s="7"/>
      <c r="AB500" s="7"/>
      <c r="AG500" s="7"/>
    </row>
    <row r="501" spans="1:33">
      <c r="A501" s="7"/>
      <c r="B501" s="7"/>
      <c r="C501" s="7"/>
      <c r="D501" s="7"/>
      <c r="E501" s="7"/>
      <c r="F501" s="7"/>
      <c r="G501" s="7"/>
      <c r="H501" s="7"/>
      <c r="J501" s="7"/>
      <c r="K501" s="7"/>
      <c r="L501" s="7"/>
      <c r="Q501" s="7"/>
      <c r="S501" s="7"/>
      <c r="T501" s="7"/>
      <c r="Y501" s="7"/>
      <c r="AA501" s="7"/>
      <c r="AB501" s="7"/>
      <c r="AG501" s="7"/>
    </row>
    <row r="502" spans="1:33">
      <c r="A502" s="7"/>
      <c r="B502" s="7"/>
      <c r="C502" s="7"/>
      <c r="D502" s="7"/>
      <c r="E502" s="7"/>
      <c r="F502" s="7"/>
      <c r="G502" s="7"/>
      <c r="H502" s="7"/>
      <c r="J502" s="7"/>
      <c r="K502" s="7"/>
      <c r="L502" s="7"/>
      <c r="Q502" s="7"/>
      <c r="S502" s="7"/>
      <c r="T502" s="7"/>
      <c r="Y502" s="7"/>
      <c r="AA502" s="7"/>
      <c r="AB502" s="7"/>
      <c r="AG502" s="7"/>
    </row>
    <row r="503" spans="1:33">
      <c r="A503" s="7"/>
      <c r="B503" s="7"/>
      <c r="C503" s="7"/>
      <c r="D503" s="7"/>
      <c r="E503" s="7"/>
      <c r="F503" s="7"/>
      <c r="G503" s="7"/>
      <c r="H503" s="7"/>
      <c r="J503" s="7"/>
      <c r="K503" s="7"/>
      <c r="L503" s="7"/>
      <c r="Q503" s="7"/>
      <c r="S503" s="7"/>
      <c r="T503" s="7"/>
      <c r="Y503" s="7"/>
      <c r="AA503" s="7"/>
      <c r="AB503" s="7"/>
      <c r="AG503" s="7"/>
    </row>
    <row r="504" spans="1:33">
      <c r="A504" s="7"/>
      <c r="B504" s="7"/>
      <c r="C504" s="7"/>
      <c r="D504" s="7"/>
      <c r="E504" s="7"/>
      <c r="F504" s="7"/>
      <c r="G504" s="7"/>
      <c r="H504" s="7"/>
      <c r="J504" s="7"/>
      <c r="K504" s="7"/>
      <c r="L504" s="7"/>
      <c r="Q504" s="7"/>
      <c r="S504" s="7"/>
      <c r="T504" s="7"/>
      <c r="Y504" s="7"/>
      <c r="AA504" s="7"/>
      <c r="AB504" s="7"/>
      <c r="AG504" s="7"/>
    </row>
    <row r="505" spans="1:33">
      <c r="A505" s="7"/>
      <c r="B505" s="7"/>
      <c r="C505" s="7"/>
      <c r="D505" s="7"/>
      <c r="E505" s="7"/>
      <c r="F505" s="7"/>
      <c r="G505" s="7"/>
      <c r="H505" s="7"/>
      <c r="J505" s="7"/>
      <c r="K505" s="7"/>
      <c r="L505" s="7"/>
      <c r="Q505" s="7"/>
      <c r="S505" s="7"/>
      <c r="T505" s="7"/>
      <c r="Y505" s="7"/>
      <c r="AA505" s="7"/>
      <c r="AB505" s="7"/>
      <c r="AG505" s="7"/>
    </row>
    <row r="506" spans="1:33">
      <c r="A506" s="7"/>
      <c r="B506" s="7"/>
      <c r="C506" s="7"/>
      <c r="D506" s="7"/>
      <c r="E506" s="7"/>
      <c r="F506" s="7"/>
      <c r="G506" s="7"/>
      <c r="H506" s="7"/>
      <c r="J506" s="7"/>
      <c r="K506" s="7"/>
      <c r="L506" s="7"/>
      <c r="Q506" s="7"/>
      <c r="S506" s="7"/>
      <c r="T506" s="7"/>
      <c r="Y506" s="7"/>
      <c r="AA506" s="7"/>
      <c r="AB506" s="7"/>
      <c r="AG506" s="7"/>
    </row>
    <row r="507" spans="1:33">
      <c r="A507" s="7"/>
      <c r="B507" s="7"/>
      <c r="C507" s="7"/>
      <c r="D507" s="7"/>
      <c r="E507" s="7"/>
      <c r="F507" s="7"/>
      <c r="G507" s="7"/>
      <c r="H507" s="7"/>
      <c r="J507" s="7"/>
      <c r="K507" s="7"/>
      <c r="L507" s="7"/>
      <c r="Q507" s="7"/>
      <c r="S507" s="7"/>
      <c r="T507" s="7"/>
      <c r="Y507" s="7"/>
      <c r="AA507" s="7"/>
      <c r="AB507" s="7"/>
      <c r="AG507" s="7"/>
    </row>
    <row r="508" spans="1:33">
      <c r="A508" s="7"/>
      <c r="B508" s="7"/>
      <c r="C508" s="7"/>
      <c r="D508" s="7"/>
      <c r="E508" s="7"/>
      <c r="F508" s="7"/>
      <c r="G508" s="7"/>
      <c r="H508" s="7"/>
      <c r="J508" s="7"/>
      <c r="K508" s="7"/>
      <c r="L508" s="7"/>
      <c r="Q508" s="7"/>
      <c r="S508" s="7"/>
      <c r="T508" s="7"/>
      <c r="Y508" s="7"/>
      <c r="AA508" s="7"/>
      <c r="AB508" s="7"/>
      <c r="AG508" s="7"/>
    </row>
    <row r="509" spans="1:33">
      <c r="A509" s="7"/>
      <c r="B509" s="7"/>
      <c r="C509" s="7"/>
      <c r="D509" s="7"/>
      <c r="E509" s="7"/>
      <c r="F509" s="7"/>
      <c r="G509" s="7"/>
      <c r="H509" s="7"/>
      <c r="J509" s="7"/>
      <c r="K509" s="7"/>
      <c r="L509" s="7"/>
      <c r="Q509" s="7"/>
      <c r="S509" s="7"/>
      <c r="T509" s="7"/>
      <c r="Y509" s="7"/>
      <c r="AA509" s="7"/>
      <c r="AB509" s="7"/>
      <c r="AG509" s="7"/>
    </row>
    <row r="510" spans="1:33">
      <c r="A510" s="7"/>
      <c r="B510" s="7"/>
      <c r="C510" s="7"/>
      <c r="D510" s="7"/>
      <c r="E510" s="7"/>
      <c r="F510" s="7"/>
      <c r="G510" s="7"/>
      <c r="H510" s="7"/>
      <c r="J510" s="7"/>
      <c r="K510" s="7"/>
      <c r="L510" s="7"/>
      <c r="Q510" s="7"/>
      <c r="S510" s="7"/>
      <c r="T510" s="7"/>
      <c r="Y510" s="7"/>
      <c r="AA510" s="7"/>
      <c r="AB510" s="7"/>
      <c r="AG510" s="7"/>
    </row>
    <row r="511" spans="1:33">
      <c r="A511" s="7"/>
      <c r="B511" s="7"/>
      <c r="C511" s="7"/>
      <c r="D511" s="7"/>
      <c r="E511" s="7"/>
      <c r="F511" s="7"/>
      <c r="G511" s="7"/>
      <c r="H511" s="7"/>
      <c r="J511" s="7"/>
      <c r="K511" s="7"/>
      <c r="L511" s="7"/>
      <c r="Q511" s="7"/>
      <c r="S511" s="7"/>
      <c r="T511" s="7"/>
      <c r="Y511" s="7"/>
      <c r="AA511" s="7"/>
      <c r="AB511" s="7"/>
      <c r="AG511" s="7"/>
    </row>
    <row r="512" spans="1:33">
      <c r="A512" s="7"/>
      <c r="B512" s="7"/>
      <c r="C512" s="7"/>
      <c r="D512" s="7"/>
      <c r="E512" s="7"/>
      <c r="F512" s="7"/>
      <c r="G512" s="7"/>
      <c r="H512" s="7"/>
      <c r="J512" s="7"/>
      <c r="K512" s="7"/>
      <c r="L512" s="7"/>
      <c r="Q512" s="7"/>
      <c r="S512" s="7"/>
      <c r="T512" s="7"/>
      <c r="Y512" s="7"/>
      <c r="AA512" s="7"/>
      <c r="AB512" s="7"/>
      <c r="AG512" s="7"/>
    </row>
    <row r="513" spans="1:33">
      <c r="A513" s="7"/>
      <c r="B513" s="7"/>
      <c r="C513" s="7"/>
      <c r="D513" s="7"/>
      <c r="E513" s="7"/>
      <c r="F513" s="7"/>
      <c r="G513" s="7"/>
      <c r="H513" s="7"/>
      <c r="J513" s="7"/>
      <c r="K513" s="7"/>
      <c r="L513" s="7"/>
      <c r="Q513" s="7"/>
      <c r="S513" s="7"/>
      <c r="T513" s="7"/>
      <c r="Y513" s="7"/>
      <c r="AA513" s="7"/>
      <c r="AB513" s="7"/>
      <c r="AG513" s="7"/>
    </row>
    <row r="514" spans="1:33">
      <c r="A514" s="7"/>
      <c r="B514" s="7"/>
      <c r="C514" s="7"/>
      <c r="D514" s="7"/>
      <c r="E514" s="7"/>
      <c r="F514" s="7"/>
      <c r="G514" s="7"/>
      <c r="H514" s="7"/>
      <c r="J514" s="7"/>
      <c r="K514" s="7"/>
      <c r="L514" s="7"/>
      <c r="Q514" s="7"/>
      <c r="S514" s="7"/>
      <c r="T514" s="7"/>
      <c r="Y514" s="7"/>
      <c r="AA514" s="7"/>
      <c r="AB514" s="7"/>
      <c r="AG514" s="7"/>
    </row>
    <row r="515" spans="1:33">
      <c r="A515" s="7"/>
      <c r="B515" s="7"/>
      <c r="C515" s="7"/>
      <c r="D515" s="7"/>
      <c r="E515" s="7"/>
      <c r="F515" s="7"/>
      <c r="G515" s="7"/>
      <c r="H515" s="7"/>
      <c r="J515" s="7"/>
      <c r="K515" s="7"/>
      <c r="L515" s="7"/>
      <c r="Q515" s="7"/>
      <c r="S515" s="7"/>
      <c r="T515" s="7"/>
      <c r="Y515" s="7"/>
      <c r="AA515" s="7"/>
      <c r="AB515" s="7"/>
      <c r="AG515" s="7"/>
    </row>
    <row r="516" spans="1:33">
      <c r="A516" s="7"/>
      <c r="B516" s="7"/>
      <c r="C516" s="7"/>
      <c r="D516" s="7"/>
      <c r="E516" s="7"/>
      <c r="F516" s="7"/>
      <c r="G516" s="7"/>
      <c r="H516" s="7"/>
      <c r="J516" s="7"/>
      <c r="K516" s="7"/>
      <c r="L516" s="7"/>
      <c r="Q516" s="7"/>
      <c r="S516" s="7"/>
      <c r="T516" s="7"/>
      <c r="Y516" s="7"/>
      <c r="AA516" s="7"/>
      <c r="AB516" s="7"/>
      <c r="AG516" s="7"/>
    </row>
    <row r="517" spans="1:33">
      <c r="A517" s="7"/>
      <c r="B517" s="7"/>
      <c r="C517" s="7"/>
      <c r="D517" s="7"/>
      <c r="E517" s="7"/>
      <c r="F517" s="7"/>
      <c r="G517" s="7"/>
      <c r="H517" s="7"/>
      <c r="J517" s="7"/>
      <c r="K517" s="7"/>
      <c r="L517" s="7"/>
      <c r="Q517" s="7"/>
      <c r="S517" s="7"/>
      <c r="T517" s="7"/>
      <c r="Y517" s="7"/>
      <c r="AA517" s="7"/>
      <c r="AB517" s="7"/>
      <c r="AG517" s="7"/>
    </row>
    <row r="518" spans="1:33">
      <c r="A518" s="7"/>
      <c r="B518" s="7"/>
      <c r="C518" s="7"/>
      <c r="D518" s="7"/>
      <c r="E518" s="7"/>
      <c r="F518" s="7"/>
      <c r="G518" s="7"/>
      <c r="H518" s="7"/>
      <c r="J518" s="7"/>
      <c r="K518" s="7"/>
      <c r="L518" s="7"/>
      <c r="Q518" s="7"/>
      <c r="S518" s="7"/>
      <c r="T518" s="7"/>
      <c r="Y518" s="7"/>
      <c r="AA518" s="7"/>
      <c r="AB518" s="7"/>
      <c r="AG518" s="7"/>
    </row>
    <row r="519" spans="1:33">
      <c r="A519" s="7"/>
      <c r="B519" s="7"/>
      <c r="C519" s="7"/>
      <c r="D519" s="7"/>
      <c r="E519" s="7"/>
      <c r="F519" s="7"/>
      <c r="G519" s="7"/>
      <c r="H519" s="7"/>
      <c r="J519" s="7"/>
      <c r="K519" s="7"/>
      <c r="L519" s="7"/>
      <c r="Q519" s="7"/>
      <c r="S519" s="7"/>
      <c r="T519" s="7"/>
      <c r="Y519" s="7"/>
      <c r="AA519" s="7"/>
      <c r="AB519" s="7"/>
      <c r="AG519" s="7"/>
    </row>
    <row r="520" spans="1:33">
      <c r="A520" s="7"/>
      <c r="B520" s="7"/>
      <c r="C520" s="7"/>
      <c r="D520" s="7"/>
      <c r="E520" s="7"/>
      <c r="F520" s="7"/>
      <c r="G520" s="7"/>
      <c r="H520" s="7"/>
      <c r="J520" s="7"/>
      <c r="K520" s="7"/>
      <c r="L520" s="7"/>
      <c r="Q520" s="7"/>
      <c r="S520" s="7"/>
      <c r="T520" s="7"/>
      <c r="Y520" s="7"/>
      <c r="AA520" s="7"/>
      <c r="AB520" s="7"/>
      <c r="AG520" s="7"/>
    </row>
    <row r="521" spans="1:33">
      <c r="A521" s="7"/>
      <c r="B521" s="7"/>
      <c r="C521" s="7"/>
      <c r="D521" s="7"/>
      <c r="E521" s="7"/>
      <c r="F521" s="7"/>
      <c r="G521" s="7"/>
      <c r="H521" s="7"/>
      <c r="J521" s="7"/>
      <c r="K521" s="7"/>
      <c r="L521" s="7"/>
      <c r="Q521" s="7"/>
      <c r="S521" s="7"/>
      <c r="T521" s="7"/>
      <c r="Y521" s="7"/>
      <c r="AA521" s="7"/>
      <c r="AB521" s="7"/>
      <c r="AG521" s="7"/>
    </row>
    <row r="522" spans="1:33">
      <c r="A522" s="7"/>
      <c r="B522" s="7"/>
      <c r="C522" s="7"/>
      <c r="D522" s="7"/>
      <c r="E522" s="7"/>
      <c r="F522" s="7"/>
      <c r="G522" s="7"/>
      <c r="H522" s="7"/>
      <c r="J522" s="7"/>
      <c r="K522" s="7"/>
      <c r="L522" s="7"/>
      <c r="Q522" s="7"/>
      <c r="S522" s="7"/>
      <c r="T522" s="7"/>
      <c r="Y522" s="7"/>
      <c r="AA522" s="7"/>
      <c r="AB522" s="7"/>
      <c r="AG522" s="7"/>
    </row>
    <row r="523" spans="1:33">
      <c r="A523" s="7"/>
      <c r="B523" s="7"/>
      <c r="C523" s="7"/>
      <c r="D523" s="7"/>
      <c r="E523" s="7"/>
      <c r="F523" s="7"/>
      <c r="G523" s="7"/>
      <c r="H523" s="7"/>
      <c r="J523" s="7"/>
      <c r="K523" s="7"/>
      <c r="L523" s="7"/>
      <c r="Q523" s="7"/>
      <c r="S523" s="7"/>
      <c r="T523" s="7"/>
      <c r="Y523" s="7"/>
      <c r="AA523" s="7"/>
      <c r="AB523" s="7"/>
      <c r="AG523" s="7"/>
    </row>
    <row r="524" spans="1:33">
      <c r="A524" s="7"/>
      <c r="B524" s="7"/>
      <c r="C524" s="7"/>
      <c r="D524" s="7"/>
      <c r="E524" s="7"/>
      <c r="F524" s="7"/>
      <c r="G524" s="7"/>
      <c r="H524" s="7"/>
      <c r="J524" s="7"/>
      <c r="K524" s="7"/>
      <c r="L524" s="7"/>
      <c r="Q524" s="7"/>
      <c r="S524" s="7"/>
      <c r="T524" s="7"/>
      <c r="Y524" s="7"/>
      <c r="AA524" s="7"/>
      <c r="AB524" s="7"/>
      <c r="AG524" s="7"/>
    </row>
    <row r="525" spans="1:33">
      <c r="A525" s="7"/>
      <c r="B525" s="7"/>
      <c r="C525" s="7"/>
      <c r="D525" s="7"/>
      <c r="E525" s="7"/>
      <c r="F525" s="7"/>
      <c r="G525" s="7"/>
      <c r="H525" s="7"/>
      <c r="J525" s="7"/>
      <c r="K525" s="7"/>
      <c r="L525" s="7"/>
      <c r="Q525" s="7"/>
      <c r="S525" s="7"/>
      <c r="T525" s="7"/>
      <c r="Y525" s="7"/>
      <c r="AA525" s="7"/>
      <c r="AB525" s="7"/>
      <c r="AG525" s="7"/>
    </row>
    <row r="526" spans="1:33">
      <c r="A526" s="7"/>
      <c r="B526" s="7"/>
      <c r="C526" s="7"/>
      <c r="D526" s="7"/>
      <c r="E526" s="7"/>
      <c r="F526" s="7"/>
      <c r="G526" s="7"/>
      <c r="H526" s="7"/>
      <c r="J526" s="7"/>
      <c r="K526" s="7"/>
      <c r="L526" s="7"/>
      <c r="Q526" s="7"/>
      <c r="S526" s="7"/>
      <c r="T526" s="7"/>
      <c r="Y526" s="7"/>
      <c r="AA526" s="7"/>
      <c r="AB526" s="7"/>
      <c r="AG526" s="7"/>
    </row>
    <row r="527" spans="1:33">
      <c r="A527" s="7"/>
      <c r="B527" s="7"/>
      <c r="C527" s="7"/>
      <c r="D527" s="7"/>
      <c r="E527" s="7"/>
      <c r="F527" s="7"/>
      <c r="G527" s="7"/>
      <c r="H527" s="7"/>
      <c r="J527" s="7"/>
      <c r="K527" s="7"/>
      <c r="L527" s="7"/>
      <c r="Q527" s="7"/>
      <c r="S527" s="7"/>
      <c r="T527" s="7"/>
      <c r="Y527" s="7"/>
      <c r="AA527" s="7"/>
      <c r="AB527" s="7"/>
      <c r="AG527" s="7"/>
    </row>
    <row r="528" spans="1:33">
      <c r="A528" s="7"/>
      <c r="B528" s="7"/>
      <c r="C528" s="7"/>
      <c r="D528" s="7"/>
      <c r="E528" s="7"/>
      <c r="F528" s="7"/>
      <c r="G528" s="7"/>
      <c r="H528" s="7"/>
      <c r="J528" s="7"/>
      <c r="K528" s="7"/>
      <c r="L528" s="7"/>
      <c r="Q528" s="7"/>
      <c r="S528" s="7"/>
      <c r="T528" s="7"/>
      <c r="Y528" s="7"/>
      <c r="AA528" s="7"/>
      <c r="AB528" s="7"/>
      <c r="AG528" s="7"/>
    </row>
    <row r="529" spans="1:33">
      <c r="A529" s="7"/>
      <c r="B529" s="7"/>
      <c r="C529" s="7"/>
      <c r="D529" s="7"/>
      <c r="E529" s="7"/>
      <c r="F529" s="7"/>
      <c r="G529" s="7"/>
      <c r="H529" s="7"/>
      <c r="J529" s="7"/>
      <c r="K529" s="7"/>
      <c r="L529" s="7"/>
      <c r="Q529" s="7"/>
      <c r="S529" s="7"/>
      <c r="T529" s="7"/>
      <c r="Y529" s="7"/>
      <c r="AA529" s="7"/>
      <c r="AB529" s="7"/>
      <c r="AG529" s="7"/>
    </row>
    <row r="530" spans="1:33">
      <c r="A530" s="7"/>
      <c r="B530" s="7"/>
      <c r="C530" s="7"/>
      <c r="D530" s="7"/>
      <c r="E530" s="7"/>
      <c r="F530" s="7"/>
      <c r="G530" s="7"/>
      <c r="H530" s="7"/>
      <c r="J530" s="7"/>
      <c r="K530" s="7"/>
      <c r="L530" s="7"/>
      <c r="Q530" s="7"/>
      <c r="S530" s="7"/>
      <c r="T530" s="7"/>
      <c r="Y530" s="7"/>
      <c r="AA530" s="7"/>
      <c r="AB530" s="7"/>
      <c r="AG530" s="7"/>
    </row>
    <row r="531" spans="1:33">
      <c r="A531" s="7"/>
      <c r="B531" s="7"/>
      <c r="C531" s="7"/>
      <c r="D531" s="7"/>
      <c r="E531" s="7"/>
      <c r="F531" s="7"/>
      <c r="G531" s="7"/>
      <c r="H531" s="7"/>
      <c r="J531" s="7"/>
      <c r="K531" s="7"/>
      <c r="L531" s="7"/>
      <c r="Q531" s="7"/>
      <c r="S531" s="7"/>
      <c r="T531" s="7"/>
      <c r="Y531" s="7"/>
      <c r="AA531" s="7"/>
      <c r="AB531" s="7"/>
      <c r="AG531" s="7"/>
    </row>
    <row r="532" spans="1:33">
      <c r="A532" s="7"/>
      <c r="B532" s="7"/>
      <c r="C532" s="7"/>
      <c r="D532" s="7"/>
      <c r="E532" s="7"/>
      <c r="F532" s="7"/>
      <c r="G532" s="7"/>
      <c r="H532" s="7"/>
      <c r="J532" s="7"/>
      <c r="K532" s="7"/>
      <c r="L532" s="7"/>
      <c r="Q532" s="7"/>
      <c r="S532" s="7"/>
      <c r="T532" s="7"/>
      <c r="Y532" s="7"/>
      <c r="AA532" s="7"/>
      <c r="AB532" s="7"/>
      <c r="AG532" s="7"/>
    </row>
    <row r="533" spans="1:33">
      <c r="A533" s="7"/>
      <c r="B533" s="7"/>
      <c r="C533" s="7"/>
      <c r="D533" s="7"/>
      <c r="E533" s="7"/>
      <c r="F533" s="7"/>
      <c r="G533" s="7"/>
      <c r="H533" s="7"/>
      <c r="J533" s="7"/>
      <c r="K533" s="7"/>
      <c r="L533" s="7"/>
      <c r="Q533" s="7"/>
      <c r="S533" s="7"/>
      <c r="T533" s="7"/>
      <c r="Y533" s="7"/>
      <c r="AA533" s="7"/>
      <c r="AB533" s="7"/>
      <c r="AG533" s="7"/>
    </row>
    <row r="534" spans="1:33">
      <c r="A534" s="7"/>
      <c r="B534" s="7"/>
      <c r="C534" s="7"/>
      <c r="D534" s="7"/>
      <c r="E534" s="7"/>
      <c r="F534" s="7"/>
      <c r="G534" s="7"/>
      <c r="H534" s="7"/>
      <c r="J534" s="7"/>
      <c r="K534" s="7"/>
      <c r="L534" s="7"/>
      <c r="Q534" s="7"/>
      <c r="S534" s="7"/>
      <c r="T534" s="7"/>
      <c r="Y534" s="7"/>
      <c r="AA534" s="7"/>
      <c r="AB534" s="7"/>
      <c r="AG534" s="7"/>
    </row>
    <row r="535" spans="1:33">
      <c r="A535" s="7"/>
      <c r="B535" s="7"/>
      <c r="C535" s="7"/>
      <c r="D535" s="7"/>
      <c r="E535" s="7"/>
      <c r="F535" s="7"/>
      <c r="G535" s="7"/>
      <c r="H535" s="7"/>
      <c r="J535" s="7"/>
      <c r="K535" s="7"/>
      <c r="L535" s="7"/>
      <c r="Q535" s="7"/>
      <c r="S535" s="7"/>
      <c r="T535" s="7"/>
      <c r="Y535" s="7"/>
      <c r="AA535" s="7"/>
      <c r="AB535" s="7"/>
      <c r="AG535" s="7"/>
    </row>
    <row r="536" spans="1:33">
      <c r="A536" s="7"/>
      <c r="B536" s="7"/>
      <c r="C536" s="7"/>
      <c r="D536" s="7"/>
      <c r="E536" s="7"/>
      <c r="F536" s="7"/>
      <c r="G536" s="7"/>
      <c r="H536" s="7"/>
      <c r="J536" s="7"/>
      <c r="K536" s="7"/>
      <c r="L536" s="7"/>
      <c r="Q536" s="7"/>
      <c r="S536" s="7"/>
      <c r="T536" s="7"/>
      <c r="Y536" s="7"/>
      <c r="AA536" s="7"/>
      <c r="AB536" s="7"/>
      <c r="AG536" s="7"/>
    </row>
    <row r="537" spans="1:33">
      <c r="A537" s="7"/>
      <c r="B537" s="7"/>
      <c r="C537" s="7"/>
      <c r="D537" s="7"/>
      <c r="E537" s="7"/>
      <c r="F537" s="7"/>
      <c r="G537" s="7"/>
      <c r="H537" s="7"/>
      <c r="J537" s="7"/>
      <c r="K537" s="7"/>
      <c r="L537" s="7"/>
      <c r="Q537" s="7"/>
      <c r="S537" s="7"/>
      <c r="T537" s="7"/>
      <c r="Y537" s="7"/>
      <c r="AA537" s="7"/>
      <c r="AB537" s="7"/>
      <c r="AG537" s="7"/>
    </row>
    <row r="538" spans="1:33">
      <c r="A538" s="7"/>
      <c r="B538" s="7"/>
      <c r="C538" s="7"/>
      <c r="D538" s="7"/>
      <c r="E538" s="7"/>
      <c r="F538" s="7"/>
      <c r="G538" s="7"/>
      <c r="H538" s="7"/>
      <c r="J538" s="7"/>
      <c r="K538" s="7"/>
      <c r="L538" s="7"/>
      <c r="Q538" s="7"/>
      <c r="S538" s="7"/>
      <c r="T538" s="7"/>
      <c r="Y538" s="7"/>
      <c r="AA538" s="7"/>
      <c r="AB538" s="7"/>
      <c r="AG538" s="7"/>
    </row>
    <row r="539" spans="1:33">
      <c r="A539" s="7"/>
      <c r="B539" s="7"/>
      <c r="C539" s="7"/>
      <c r="D539" s="7"/>
      <c r="E539" s="7"/>
      <c r="F539" s="7"/>
      <c r="G539" s="7"/>
      <c r="H539" s="7"/>
      <c r="J539" s="7"/>
      <c r="K539" s="7"/>
      <c r="L539" s="7"/>
      <c r="Q539" s="7"/>
      <c r="S539" s="7"/>
      <c r="T539" s="7"/>
      <c r="Y539" s="7"/>
      <c r="AA539" s="7"/>
      <c r="AB539" s="7"/>
      <c r="AG539" s="7"/>
    </row>
    <row r="540" spans="1:33">
      <c r="A540" s="7"/>
      <c r="B540" s="7"/>
      <c r="C540" s="7"/>
      <c r="D540" s="7"/>
      <c r="E540" s="7"/>
      <c r="F540" s="7"/>
      <c r="G540" s="7"/>
      <c r="H540" s="7"/>
      <c r="J540" s="7"/>
      <c r="K540" s="7"/>
      <c r="L540" s="7"/>
      <c r="Q540" s="7"/>
      <c r="S540" s="7"/>
      <c r="T540" s="7"/>
      <c r="Y540" s="7"/>
      <c r="AA540" s="7"/>
      <c r="AB540" s="7"/>
      <c r="AG540" s="7"/>
    </row>
    <row r="541" spans="1:33">
      <c r="A541" s="7"/>
      <c r="B541" s="7"/>
      <c r="C541" s="7"/>
      <c r="D541" s="7"/>
      <c r="E541" s="7"/>
      <c r="F541" s="7"/>
      <c r="G541" s="7"/>
      <c r="H541" s="7"/>
      <c r="J541" s="7"/>
      <c r="K541" s="7"/>
      <c r="L541" s="7"/>
      <c r="Q541" s="7"/>
      <c r="S541" s="7"/>
      <c r="T541" s="7"/>
      <c r="Y541" s="7"/>
      <c r="AA541" s="7"/>
      <c r="AB541" s="7"/>
      <c r="AG541" s="7"/>
    </row>
    <row r="542" spans="1:33">
      <c r="A542" s="7"/>
      <c r="B542" s="7"/>
      <c r="C542" s="7"/>
      <c r="D542" s="7"/>
      <c r="E542" s="7"/>
      <c r="F542" s="7"/>
      <c r="G542" s="7"/>
      <c r="H542" s="7"/>
      <c r="J542" s="7"/>
      <c r="K542" s="7"/>
      <c r="L542" s="7"/>
      <c r="Q542" s="7"/>
      <c r="S542" s="7"/>
      <c r="T542" s="7"/>
      <c r="Y542" s="7"/>
      <c r="AA542" s="7"/>
      <c r="AB542" s="7"/>
      <c r="AG542" s="7"/>
    </row>
    <row r="543" spans="1:33">
      <c r="A543" s="7"/>
      <c r="B543" s="7"/>
      <c r="C543" s="7"/>
      <c r="D543" s="7"/>
      <c r="E543" s="7"/>
      <c r="F543" s="7"/>
      <c r="G543" s="7"/>
      <c r="H543" s="7"/>
      <c r="J543" s="7"/>
      <c r="K543" s="7"/>
      <c r="L543" s="7"/>
      <c r="Q543" s="7"/>
      <c r="S543" s="7"/>
      <c r="T543" s="7"/>
      <c r="Y543" s="7"/>
      <c r="AA543" s="7"/>
      <c r="AB543" s="7"/>
      <c r="AG543" s="7"/>
    </row>
    <row r="544" spans="1:33">
      <c r="A544" s="7"/>
      <c r="B544" s="7"/>
      <c r="C544" s="7"/>
      <c r="D544" s="7"/>
      <c r="E544" s="7"/>
      <c r="F544" s="7"/>
      <c r="G544" s="7"/>
      <c r="H544" s="7"/>
      <c r="J544" s="7"/>
      <c r="K544" s="7"/>
      <c r="L544" s="7"/>
      <c r="Q544" s="7"/>
      <c r="S544" s="7"/>
      <c r="T544" s="7"/>
      <c r="Y544" s="7"/>
      <c r="AA544" s="7"/>
      <c r="AB544" s="7"/>
      <c r="AG544" s="7"/>
    </row>
    <row r="545" spans="1:33">
      <c r="A545" s="7"/>
      <c r="B545" s="7"/>
      <c r="C545" s="7"/>
      <c r="D545" s="7"/>
      <c r="E545" s="7"/>
      <c r="F545" s="7"/>
      <c r="G545" s="7"/>
      <c r="H545" s="7"/>
      <c r="J545" s="7"/>
      <c r="K545" s="7"/>
      <c r="L545" s="7"/>
      <c r="Q545" s="7"/>
      <c r="S545" s="7"/>
      <c r="T545" s="7"/>
      <c r="Y545" s="7"/>
      <c r="AA545" s="7"/>
      <c r="AB545" s="7"/>
      <c r="AG545" s="7"/>
    </row>
    <row r="546" spans="1:33">
      <c r="A546" s="7"/>
      <c r="B546" s="7"/>
      <c r="C546" s="7"/>
      <c r="D546" s="7"/>
      <c r="E546" s="7"/>
      <c r="F546" s="7"/>
      <c r="G546" s="7"/>
      <c r="H546" s="7"/>
      <c r="J546" s="7"/>
      <c r="K546" s="7"/>
      <c r="L546" s="7"/>
      <c r="Q546" s="7"/>
      <c r="S546" s="7"/>
      <c r="T546" s="7"/>
      <c r="Y546" s="7"/>
      <c r="AA546" s="7"/>
      <c r="AB546" s="7"/>
      <c r="AG546" s="7"/>
    </row>
    <row r="547" spans="1:33">
      <c r="A547" s="7"/>
      <c r="B547" s="7"/>
      <c r="C547" s="7"/>
      <c r="D547" s="7"/>
      <c r="E547" s="7"/>
      <c r="F547" s="7"/>
      <c r="G547" s="7"/>
      <c r="H547" s="7"/>
      <c r="J547" s="7"/>
      <c r="K547" s="7"/>
      <c r="L547" s="7"/>
      <c r="Q547" s="7"/>
      <c r="S547" s="7"/>
      <c r="T547" s="7"/>
      <c r="Y547" s="7"/>
      <c r="AA547" s="7"/>
      <c r="AB547" s="7"/>
      <c r="AG547" s="7"/>
    </row>
    <row r="548" spans="1:33">
      <c r="A548" s="7"/>
      <c r="B548" s="7"/>
      <c r="C548" s="7"/>
      <c r="D548" s="7"/>
      <c r="E548" s="7"/>
      <c r="F548" s="7"/>
      <c r="G548" s="7"/>
      <c r="H548" s="7"/>
      <c r="J548" s="7"/>
      <c r="K548" s="7"/>
      <c r="L548" s="7"/>
      <c r="Q548" s="7"/>
      <c r="S548" s="7"/>
      <c r="T548" s="7"/>
      <c r="Y548" s="7"/>
      <c r="AA548" s="7"/>
      <c r="AB548" s="7"/>
      <c r="AG548" s="7"/>
    </row>
    <row r="549" spans="1:33">
      <c r="A549" s="7"/>
      <c r="B549" s="7"/>
      <c r="C549" s="7"/>
      <c r="D549" s="7"/>
      <c r="E549" s="7"/>
      <c r="F549" s="7"/>
      <c r="G549" s="7"/>
      <c r="H549" s="7"/>
      <c r="J549" s="7"/>
      <c r="K549" s="7"/>
      <c r="L549" s="7"/>
      <c r="Q549" s="7"/>
      <c r="S549" s="7"/>
      <c r="T549" s="7"/>
      <c r="Y549" s="7"/>
      <c r="AA549" s="7"/>
      <c r="AB549" s="7"/>
      <c r="AG549" s="7"/>
    </row>
    <row r="550" spans="1:33">
      <c r="A550" s="7"/>
      <c r="B550" s="7"/>
      <c r="C550" s="7"/>
      <c r="D550" s="7"/>
      <c r="E550" s="7"/>
      <c r="F550" s="7"/>
      <c r="G550" s="7"/>
      <c r="H550" s="7"/>
      <c r="J550" s="7"/>
      <c r="K550" s="7"/>
      <c r="L550" s="7"/>
      <c r="Q550" s="7"/>
      <c r="S550" s="7"/>
      <c r="T550" s="7"/>
      <c r="Y550" s="7"/>
      <c r="AA550" s="7"/>
      <c r="AB550" s="7"/>
      <c r="AG550" s="7"/>
    </row>
    <row r="551" spans="1:33">
      <c r="A551" s="7"/>
      <c r="B551" s="7"/>
      <c r="C551" s="7"/>
      <c r="D551" s="7"/>
      <c r="E551" s="7"/>
      <c r="F551" s="7"/>
      <c r="G551" s="7"/>
      <c r="H551" s="7"/>
      <c r="J551" s="7"/>
      <c r="K551" s="7"/>
      <c r="L551" s="7"/>
      <c r="Q551" s="7"/>
      <c r="S551" s="7"/>
      <c r="T551" s="7"/>
      <c r="Y551" s="7"/>
      <c r="AA551" s="7"/>
      <c r="AB551" s="7"/>
      <c r="AG551" s="7"/>
    </row>
    <row r="552" spans="1:33">
      <c r="A552" s="7"/>
      <c r="B552" s="7"/>
      <c r="C552" s="7"/>
      <c r="D552" s="7"/>
      <c r="E552" s="7"/>
      <c r="F552" s="7"/>
      <c r="G552" s="7"/>
      <c r="H552" s="7"/>
      <c r="J552" s="7"/>
      <c r="K552" s="7"/>
      <c r="L552" s="7"/>
      <c r="Q552" s="7"/>
      <c r="S552" s="7"/>
      <c r="T552" s="7"/>
      <c r="Y552" s="7"/>
      <c r="AA552" s="7"/>
      <c r="AB552" s="7"/>
      <c r="AG552" s="7"/>
    </row>
    <row r="553" spans="1:33">
      <c r="A553" s="7"/>
      <c r="B553" s="7"/>
      <c r="C553" s="7"/>
      <c r="D553" s="7"/>
      <c r="E553" s="7"/>
      <c r="F553" s="7"/>
      <c r="G553" s="7"/>
      <c r="H553" s="7"/>
      <c r="J553" s="7"/>
      <c r="K553" s="7"/>
      <c r="L553" s="7"/>
      <c r="Q553" s="7"/>
      <c r="S553" s="7"/>
      <c r="T553" s="7"/>
      <c r="Y553" s="7"/>
      <c r="AA553" s="7"/>
      <c r="AB553" s="7"/>
      <c r="AG553" s="7"/>
    </row>
    <row r="554" spans="1:33">
      <c r="A554" s="7"/>
      <c r="B554" s="7"/>
      <c r="C554" s="7"/>
      <c r="D554" s="7"/>
      <c r="E554" s="7"/>
      <c r="F554" s="7"/>
      <c r="G554" s="7"/>
      <c r="H554" s="7"/>
      <c r="J554" s="7"/>
      <c r="K554" s="7"/>
      <c r="L554" s="7"/>
      <c r="Q554" s="7"/>
      <c r="S554" s="7"/>
      <c r="T554" s="7"/>
      <c r="Y554" s="7"/>
      <c r="AA554" s="7"/>
      <c r="AB554" s="7"/>
      <c r="AG554" s="7"/>
    </row>
    <row r="555" spans="1:33">
      <c r="A555" s="7"/>
      <c r="B555" s="7"/>
      <c r="C555" s="7"/>
      <c r="D555" s="7"/>
      <c r="E555" s="7"/>
      <c r="F555" s="7"/>
      <c r="G555" s="7"/>
      <c r="H555" s="7"/>
      <c r="J555" s="7"/>
      <c r="K555" s="7"/>
      <c r="L555" s="7"/>
      <c r="Q555" s="7"/>
      <c r="S555" s="7"/>
      <c r="T555" s="7"/>
      <c r="Y555" s="7"/>
      <c r="AA555" s="7"/>
      <c r="AB555" s="7"/>
      <c r="AG555" s="7"/>
    </row>
    <row r="556" spans="1:33">
      <c r="A556" s="7"/>
      <c r="B556" s="7"/>
      <c r="C556" s="7"/>
      <c r="D556" s="7"/>
      <c r="E556" s="7"/>
      <c r="F556" s="7"/>
      <c r="G556" s="7"/>
      <c r="H556" s="7"/>
      <c r="J556" s="7"/>
      <c r="K556" s="7"/>
      <c r="L556" s="7"/>
      <c r="Q556" s="7"/>
      <c r="S556" s="7"/>
      <c r="T556" s="7"/>
      <c r="Y556" s="7"/>
      <c r="AA556" s="7"/>
      <c r="AB556" s="7"/>
      <c r="AG556" s="7"/>
    </row>
    <row r="557" spans="1:33">
      <c r="A557" s="7"/>
      <c r="B557" s="7"/>
      <c r="C557" s="7"/>
      <c r="D557" s="7"/>
      <c r="E557" s="7"/>
      <c r="F557" s="7"/>
      <c r="G557" s="7"/>
      <c r="H557" s="7"/>
      <c r="J557" s="7"/>
      <c r="K557" s="7"/>
      <c r="L557" s="7"/>
      <c r="Q557" s="7"/>
      <c r="S557" s="7"/>
      <c r="T557" s="7"/>
      <c r="Y557" s="7"/>
      <c r="AA557" s="7"/>
      <c r="AB557" s="7"/>
      <c r="AG557" s="7"/>
    </row>
    <row r="558" spans="1:33">
      <c r="A558" s="7"/>
      <c r="B558" s="7"/>
      <c r="C558" s="7"/>
      <c r="D558" s="7"/>
      <c r="E558" s="7"/>
      <c r="F558" s="7"/>
      <c r="G558" s="7"/>
      <c r="H558" s="7"/>
      <c r="J558" s="7"/>
      <c r="K558" s="7"/>
      <c r="L558" s="7"/>
      <c r="Q558" s="7"/>
      <c r="S558" s="7"/>
      <c r="T558" s="7"/>
      <c r="Y558" s="7"/>
      <c r="AA558" s="7"/>
      <c r="AB558" s="7"/>
      <c r="AG558" s="7"/>
    </row>
    <row r="559" spans="1:33">
      <c r="A559" s="7"/>
      <c r="B559" s="7"/>
      <c r="C559" s="7"/>
      <c r="D559" s="7"/>
      <c r="E559" s="7"/>
      <c r="F559" s="7"/>
      <c r="G559" s="7"/>
      <c r="H559" s="7"/>
      <c r="J559" s="7"/>
      <c r="K559" s="7"/>
      <c r="L559" s="7"/>
      <c r="Q559" s="7"/>
      <c r="S559" s="7"/>
      <c r="T559" s="7"/>
      <c r="Y559" s="7"/>
      <c r="AA559" s="7"/>
      <c r="AB559" s="7"/>
      <c r="AG559" s="7"/>
    </row>
    <row r="560" spans="1:33">
      <c r="A560" s="7"/>
      <c r="B560" s="7"/>
      <c r="C560" s="7"/>
      <c r="D560" s="7"/>
      <c r="E560" s="7"/>
      <c r="F560" s="7"/>
      <c r="G560" s="7"/>
      <c r="H560" s="7"/>
      <c r="J560" s="7"/>
      <c r="K560" s="7"/>
      <c r="L560" s="7"/>
      <c r="Q560" s="7"/>
      <c r="S560" s="7"/>
      <c r="T560" s="7"/>
      <c r="Y560" s="7"/>
      <c r="AA560" s="7"/>
      <c r="AB560" s="7"/>
      <c r="AG560" s="7"/>
    </row>
    <row r="561" spans="1:33">
      <c r="A561" s="7"/>
      <c r="B561" s="7"/>
      <c r="C561" s="7"/>
      <c r="D561" s="7"/>
      <c r="E561" s="7"/>
      <c r="F561" s="7"/>
      <c r="G561" s="7"/>
      <c r="H561" s="7"/>
      <c r="J561" s="7"/>
      <c r="K561" s="7"/>
      <c r="L561" s="7"/>
      <c r="Q561" s="7"/>
      <c r="S561" s="7"/>
      <c r="T561" s="7"/>
      <c r="Y561" s="7"/>
      <c r="AA561" s="7"/>
      <c r="AB561" s="7"/>
      <c r="AG561" s="7"/>
    </row>
    <row r="562" spans="1:33">
      <c r="A562" s="7"/>
      <c r="B562" s="7"/>
      <c r="C562" s="7"/>
      <c r="D562" s="7"/>
      <c r="E562" s="7"/>
      <c r="F562" s="7"/>
      <c r="G562" s="7"/>
      <c r="H562" s="7"/>
      <c r="J562" s="7"/>
      <c r="K562" s="7"/>
      <c r="L562" s="7"/>
      <c r="Q562" s="7"/>
      <c r="S562" s="7"/>
      <c r="T562" s="7"/>
      <c r="Y562" s="7"/>
      <c r="AA562" s="7"/>
      <c r="AB562" s="7"/>
      <c r="AG562" s="7"/>
    </row>
    <row r="563" spans="1:33">
      <c r="A563" s="7"/>
      <c r="B563" s="7"/>
      <c r="C563" s="7"/>
      <c r="D563" s="7"/>
      <c r="E563" s="7"/>
      <c r="F563" s="7"/>
      <c r="G563" s="7"/>
      <c r="H563" s="7"/>
      <c r="J563" s="7"/>
      <c r="K563" s="7"/>
      <c r="L563" s="7"/>
      <c r="Q563" s="7"/>
      <c r="S563" s="7"/>
      <c r="T563" s="7"/>
      <c r="Y563" s="7"/>
      <c r="AA563" s="7"/>
      <c r="AB563" s="7"/>
      <c r="AG563" s="7"/>
    </row>
    <row r="564" spans="1:33">
      <c r="A564" s="7"/>
      <c r="B564" s="7"/>
      <c r="C564" s="7"/>
      <c r="D564" s="7"/>
      <c r="E564" s="7"/>
      <c r="F564" s="7"/>
      <c r="G564" s="7"/>
      <c r="H564" s="7"/>
      <c r="J564" s="7"/>
      <c r="K564" s="7"/>
      <c r="L564" s="7"/>
      <c r="Q564" s="7"/>
      <c r="S564" s="7"/>
      <c r="T564" s="7"/>
      <c r="Y564" s="7"/>
      <c r="AA564" s="7"/>
      <c r="AB564" s="7"/>
      <c r="AG564" s="7"/>
    </row>
    <row r="565" spans="1:33">
      <c r="A565" s="7"/>
      <c r="B565" s="7"/>
      <c r="C565" s="7"/>
      <c r="D565" s="7"/>
      <c r="E565" s="7"/>
      <c r="F565" s="7"/>
      <c r="G565" s="7"/>
      <c r="H565" s="7"/>
      <c r="J565" s="7"/>
      <c r="K565" s="7"/>
      <c r="L565" s="7"/>
      <c r="Q565" s="7"/>
      <c r="S565" s="7"/>
      <c r="T565" s="7"/>
      <c r="Y565" s="7"/>
      <c r="AA565" s="7"/>
      <c r="AB565" s="7"/>
      <c r="AG565" s="7"/>
    </row>
    <row r="566" spans="1:33">
      <c r="A566" s="7"/>
      <c r="B566" s="7"/>
      <c r="C566" s="7"/>
      <c r="D566" s="7"/>
      <c r="E566" s="7"/>
      <c r="F566" s="7"/>
      <c r="G566" s="7"/>
      <c r="H566" s="7"/>
      <c r="J566" s="7"/>
      <c r="K566" s="7"/>
      <c r="L566" s="7"/>
      <c r="Q566" s="7"/>
      <c r="S566" s="7"/>
      <c r="T566" s="7"/>
      <c r="Y566" s="7"/>
      <c r="AA566" s="7"/>
      <c r="AB566" s="7"/>
      <c r="AG566" s="7"/>
    </row>
    <row r="567" spans="1:33">
      <c r="A567" s="7"/>
      <c r="B567" s="7"/>
      <c r="C567" s="7"/>
      <c r="D567" s="7"/>
      <c r="E567" s="7"/>
      <c r="F567" s="7"/>
      <c r="G567" s="7"/>
      <c r="H567" s="7"/>
      <c r="J567" s="7"/>
      <c r="K567" s="7"/>
      <c r="L567" s="7"/>
      <c r="Q567" s="7"/>
      <c r="S567" s="7"/>
      <c r="T567" s="7"/>
      <c r="Y567" s="7"/>
      <c r="AA567" s="7"/>
      <c r="AB567" s="7"/>
      <c r="AG567" s="7"/>
    </row>
    <row r="568" spans="1:33">
      <c r="A568" s="7"/>
      <c r="B568" s="7"/>
      <c r="C568" s="7"/>
      <c r="D568" s="7"/>
      <c r="E568" s="7"/>
      <c r="F568" s="7"/>
      <c r="G568" s="7"/>
      <c r="H568" s="7"/>
      <c r="J568" s="7"/>
      <c r="K568" s="7"/>
      <c r="L568" s="7"/>
      <c r="Q568" s="7"/>
      <c r="S568" s="7"/>
      <c r="T568" s="7"/>
      <c r="Y568" s="7"/>
      <c r="AA568" s="7"/>
      <c r="AB568" s="7"/>
      <c r="AG568" s="7"/>
    </row>
    <row r="569" spans="1:33">
      <c r="A569" s="7"/>
      <c r="B569" s="7"/>
      <c r="C569" s="7"/>
      <c r="D569" s="7"/>
      <c r="E569" s="7"/>
      <c r="F569" s="7"/>
      <c r="G569" s="7"/>
      <c r="H569" s="7"/>
      <c r="J569" s="7"/>
      <c r="K569" s="7"/>
      <c r="L569" s="7"/>
      <c r="Q569" s="7"/>
      <c r="S569" s="7"/>
      <c r="T569" s="7"/>
      <c r="Y569" s="7"/>
      <c r="AA569" s="7"/>
      <c r="AB569" s="7"/>
      <c r="AG569" s="7"/>
    </row>
    <row r="570" spans="1:33">
      <c r="A570" s="7"/>
      <c r="B570" s="7"/>
      <c r="C570" s="7"/>
      <c r="D570" s="7"/>
      <c r="E570" s="7"/>
      <c r="F570" s="7"/>
      <c r="G570" s="7"/>
      <c r="H570" s="7"/>
      <c r="J570" s="7"/>
      <c r="K570" s="7"/>
      <c r="L570" s="7"/>
      <c r="Q570" s="7"/>
      <c r="S570" s="7"/>
      <c r="T570" s="7"/>
      <c r="Y570" s="7"/>
      <c r="AA570" s="7"/>
      <c r="AB570" s="7"/>
      <c r="AG570" s="7"/>
    </row>
    <row r="571" spans="1:33">
      <c r="A571" s="7"/>
      <c r="B571" s="7"/>
      <c r="C571" s="7"/>
      <c r="D571" s="7"/>
      <c r="E571" s="7"/>
      <c r="F571" s="7"/>
      <c r="G571" s="7"/>
      <c r="H571" s="7"/>
      <c r="J571" s="7"/>
      <c r="K571" s="7"/>
      <c r="L571" s="7"/>
      <c r="Q571" s="7"/>
      <c r="S571" s="7"/>
      <c r="T571" s="7"/>
      <c r="Y571" s="7"/>
      <c r="AA571" s="7"/>
      <c r="AB571" s="7"/>
      <c r="AG571" s="7"/>
    </row>
    <row r="572" spans="1:33">
      <c r="A572" s="7"/>
      <c r="B572" s="7"/>
      <c r="C572" s="7"/>
      <c r="D572" s="7"/>
      <c r="E572" s="7"/>
      <c r="F572" s="7"/>
      <c r="G572" s="7"/>
      <c r="H572" s="7"/>
      <c r="J572" s="7"/>
      <c r="K572" s="7"/>
      <c r="L572" s="7"/>
      <c r="Q572" s="7"/>
      <c r="S572" s="7"/>
      <c r="T572" s="7"/>
      <c r="Y572" s="7"/>
      <c r="AA572" s="7"/>
      <c r="AB572" s="7"/>
      <c r="AG572" s="7"/>
    </row>
    <row r="573" spans="1:33">
      <c r="A573" s="7"/>
      <c r="B573" s="7"/>
      <c r="C573" s="7"/>
      <c r="D573" s="7"/>
      <c r="E573" s="7"/>
      <c r="F573" s="7"/>
      <c r="G573" s="7"/>
      <c r="H573" s="7"/>
      <c r="J573" s="7"/>
      <c r="K573" s="7"/>
      <c r="L573" s="7"/>
      <c r="Q573" s="7"/>
      <c r="S573" s="7"/>
      <c r="T573" s="7"/>
      <c r="Y573" s="7"/>
      <c r="AA573" s="7"/>
      <c r="AB573" s="7"/>
      <c r="AG573" s="7"/>
    </row>
    <row r="574" spans="1:33">
      <c r="A574" s="7"/>
      <c r="B574" s="7"/>
      <c r="C574" s="7"/>
      <c r="D574" s="7"/>
      <c r="E574" s="7"/>
      <c r="F574" s="7"/>
      <c r="G574" s="7"/>
      <c r="H574" s="7"/>
      <c r="J574" s="7"/>
      <c r="K574" s="7"/>
      <c r="L574" s="7"/>
      <c r="Q574" s="7"/>
      <c r="S574" s="7"/>
      <c r="T574" s="7"/>
      <c r="Y574" s="7"/>
      <c r="AA574" s="7"/>
      <c r="AB574" s="7"/>
      <c r="AG574" s="7"/>
    </row>
    <row r="575" spans="1:33">
      <c r="A575" s="7"/>
      <c r="B575" s="7"/>
      <c r="C575" s="7"/>
      <c r="D575" s="7"/>
      <c r="E575" s="7"/>
      <c r="F575" s="7"/>
      <c r="G575" s="7"/>
      <c r="H575" s="7"/>
      <c r="J575" s="7"/>
      <c r="K575" s="7"/>
      <c r="L575" s="7"/>
      <c r="Q575" s="7"/>
      <c r="S575" s="7"/>
      <c r="T575" s="7"/>
      <c r="Y575" s="7"/>
      <c r="AA575" s="7"/>
      <c r="AB575" s="7"/>
      <c r="AG575" s="7"/>
    </row>
    <row r="576" spans="1:33">
      <c r="A576" s="7"/>
      <c r="B576" s="7"/>
      <c r="C576" s="7"/>
      <c r="D576" s="7"/>
      <c r="E576" s="7"/>
      <c r="F576" s="7"/>
      <c r="G576" s="7"/>
      <c r="H576" s="7"/>
      <c r="J576" s="7"/>
      <c r="K576" s="7"/>
      <c r="L576" s="7"/>
      <c r="Q576" s="7"/>
      <c r="S576" s="7"/>
      <c r="T576" s="7"/>
      <c r="Y576" s="7"/>
      <c r="AA576" s="7"/>
      <c r="AB576" s="7"/>
      <c r="AG576" s="7"/>
    </row>
    <row r="577" spans="1:33">
      <c r="A577" s="7"/>
      <c r="B577" s="7"/>
      <c r="C577" s="7"/>
      <c r="D577" s="7"/>
      <c r="E577" s="7"/>
      <c r="F577" s="7"/>
      <c r="G577" s="7"/>
      <c r="H577" s="7"/>
      <c r="J577" s="7"/>
      <c r="K577" s="7"/>
      <c r="L577" s="7"/>
      <c r="Q577" s="7"/>
      <c r="S577" s="7"/>
      <c r="T577" s="7"/>
      <c r="Y577" s="7"/>
      <c r="AA577" s="7"/>
      <c r="AB577" s="7"/>
      <c r="AG577" s="7"/>
    </row>
    <row r="578" spans="1:33">
      <c r="A578" s="7"/>
      <c r="B578" s="7"/>
      <c r="C578" s="7"/>
      <c r="D578" s="7"/>
      <c r="E578" s="7"/>
      <c r="F578" s="7"/>
      <c r="G578" s="7"/>
      <c r="H578" s="7"/>
      <c r="J578" s="7"/>
      <c r="K578" s="7"/>
      <c r="L578" s="7"/>
      <c r="Q578" s="7"/>
      <c r="S578" s="7"/>
      <c r="T578" s="7"/>
      <c r="Y578" s="7"/>
      <c r="AA578" s="7"/>
      <c r="AB578" s="7"/>
      <c r="AG578" s="7"/>
    </row>
    <row r="579" spans="1:33">
      <c r="A579" s="7"/>
      <c r="B579" s="7"/>
      <c r="C579" s="7"/>
      <c r="D579" s="7"/>
      <c r="E579" s="7"/>
      <c r="F579" s="7"/>
      <c r="G579" s="7"/>
      <c r="H579" s="7"/>
      <c r="J579" s="7"/>
      <c r="K579" s="7"/>
      <c r="L579" s="7"/>
      <c r="Q579" s="7"/>
      <c r="S579" s="7"/>
      <c r="T579" s="7"/>
      <c r="Y579" s="7"/>
      <c r="AA579" s="7"/>
      <c r="AB579" s="7"/>
      <c r="AG579" s="7"/>
    </row>
    <row r="580" spans="1:33">
      <c r="A580" s="7"/>
      <c r="B580" s="7"/>
      <c r="C580" s="7"/>
      <c r="D580" s="7"/>
      <c r="E580" s="7"/>
      <c r="F580" s="7"/>
      <c r="G580" s="7"/>
      <c r="H580" s="7"/>
      <c r="J580" s="7"/>
      <c r="K580" s="7"/>
      <c r="L580" s="7"/>
      <c r="Q580" s="7"/>
      <c r="S580" s="7"/>
      <c r="T580" s="7"/>
      <c r="Y580" s="7"/>
      <c r="AA580" s="7"/>
      <c r="AB580" s="7"/>
      <c r="AG580" s="7"/>
    </row>
    <row r="581" spans="1:33">
      <c r="A581" s="7"/>
      <c r="B581" s="7"/>
      <c r="C581" s="7"/>
      <c r="D581" s="7"/>
      <c r="E581" s="7"/>
      <c r="F581" s="7"/>
      <c r="G581" s="7"/>
      <c r="H581" s="7"/>
      <c r="J581" s="7"/>
      <c r="K581" s="7"/>
      <c r="L581" s="7"/>
      <c r="Q581" s="7"/>
      <c r="S581" s="7"/>
      <c r="T581" s="7"/>
      <c r="Y581" s="7"/>
      <c r="AA581" s="7"/>
      <c r="AB581" s="7"/>
      <c r="AG581" s="7"/>
    </row>
    <row r="582" spans="1:33">
      <c r="A582" s="7"/>
      <c r="B582" s="7"/>
      <c r="C582" s="7"/>
      <c r="D582" s="7"/>
      <c r="E582" s="7"/>
      <c r="F582" s="7"/>
      <c r="G582" s="7"/>
      <c r="H582" s="7"/>
      <c r="J582" s="7"/>
      <c r="K582" s="7"/>
      <c r="L582" s="7"/>
      <c r="Q582" s="7"/>
      <c r="S582" s="7"/>
      <c r="T582" s="7"/>
      <c r="Y582" s="7"/>
      <c r="AA582" s="7"/>
      <c r="AB582" s="7"/>
      <c r="AG582" s="7"/>
    </row>
    <row r="583" spans="1:33">
      <c r="A583" s="7"/>
      <c r="B583" s="7"/>
      <c r="C583" s="7"/>
      <c r="D583" s="7"/>
      <c r="E583" s="7"/>
      <c r="F583" s="7"/>
      <c r="G583" s="7"/>
      <c r="H583" s="7"/>
      <c r="J583" s="7"/>
      <c r="K583" s="7"/>
      <c r="L583" s="7"/>
      <c r="Q583" s="7"/>
      <c r="S583" s="7"/>
      <c r="T583" s="7"/>
      <c r="Y583" s="7"/>
      <c r="AA583" s="7"/>
      <c r="AB583" s="7"/>
      <c r="AG583" s="7"/>
    </row>
    <row r="584" spans="1:33">
      <c r="A584" s="7"/>
      <c r="B584" s="7"/>
      <c r="C584" s="7"/>
      <c r="D584" s="7"/>
      <c r="E584" s="7"/>
      <c r="F584" s="7"/>
      <c r="G584" s="7"/>
      <c r="H584" s="7"/>
      <c r="J584" s="7"/>
      <c r="K584" s="7"/>
      <c r="L584" s="7"/>
      <c r="Q584" s="7"/>
      <c r="S584" s="7"/>
      <c r="T584" s="7"/>
      <c r="Y584" s="7"/>
      <c r="AA584" s="7"/>
      <c r="AB584" s="7"/>
      <c r="AG584" s="7"/>
    </row>
    <row r="585" spans="1:33">
      <c r="A585" s="7"/>
      <c r="B585" s="7"/>
      <c r="C585" s="7"/>
      <c r="D585" s="7"/>
      <c r="E585" s="7"/>
      <c r="F585" s="7"/>
      <c r="G585" s="7"/>
      <c r="H585" s="7"/>
      <c r="J585" s="7"/>
      <c r="K585" s="7"/>
      <c r="L585" s="7"/>
      <c r="Q585" s="7"/>
      <c r="S585" s="7"/>
      <c r="T585" s="7"/>
      <c r="Y585" s="7"/>
      <c r="AA585" s="7"/>
      <c r="AB585" s="7"/>
      <c r="AG585" s="7"/>
    </row>
    <row r="586" spans="1:33">
      <c r="A586" s="7"/>
      <c r="B586" s="7"/>
      <c r="C586" s="7"/>
      <c r="D586" s="7"/>
      <c r="E586" s="7"/>
      <c r="F586" s="7"/>
      <c r="G586" s="7"/>
      <c r="H586" s="7"/>
      <c r="J586" s="7"/>
      <c r="K586" s="7"/>
      <c r="L586" s="7"/>
      <c r="Q586" s="7"/>
      <c r="S586" s="7"/>
      <c r="T586" s="7"/>
      <c r="Y586" s="7"/>
      <c r="AA586" s="7"/>
      <c r="AB586" s="7"/>
      <c r="AG586" s="7"/>
    </row>
    <row r="587" spans="1:33">
      <c r="A587" s="7"/>
      <c r="B587" s="7"/>
      <c r="C587" s="7"/>
      <c r="D587" s="7"/>
      <c r="E587" s="7"/>
      <c r="F587" s="7"/>
      <c r="G587" s="7"/>
      <c r="H587" s="7"/>
      <c r="J587" s="7"/>
      <c r="K587" s="7"/>
      <c r="L587" s="7"/>
      <c r="Q587" s="7"/>
      <c r="S587" s="7"/>
      <c r="T587" s="7"/>
      <c r="Y587" s="7"/>
      <c r="AA587" s="7"/>
      <c r="AB587" s="7"/>
      <c r="AG587" s="7"/>
    </row>
    <row r="588" spans="1:33">
      <c r="A588" s="7"/>
      <c r="B588" s="7"/>
      <c r="C588" s="7"/>
      <c r="D588" s="7"/>
      <c r="E588" s="7"/>
      <c r="F588" s="7"/>
      <c r="G588" s="7"/>
      <c r="H588" s="7"/>
      <c r="J588" s="7"/>
      <c r="K588" s="7"/>
      <c r="L588" s="7"/>
      <c r="Q588" s="7"/>
      <c r="S588" s="7"/>
      <c r="T588" s="7"/>
      <c r="Y588" s="7"/>
      <c r="AA588" s="7"/>
      <c r="AB588" s="7"/>
      <c r="AG588" s="7"/>
    </row>
    <row r="589" spans="1:33">
      <c r="A589" s="7"/>
      <c r="B589" s="7"/>
      <c r="C589" s="7"/>
      <c r="D589" s="7"/>
      <c r="E589" s="7"/>
      <c r="F589" s="7"/>
      <c r="G589" s="7"/>
      <c r="H589" s="7"/>
      <c r="J589" s="7"/>
      <c r="K589" s="7"/>
      <c r="L589" s="7"/>
      <c r="Q589" s="7"/>
      <c r="S589" s="7"/>
      <c r="T589" s="7"/>
      <c r="Y589" s="7"/>
      <c r="AA589" s="7"/>
      <c r="AB589" s="7"/>
      <c r="AG589" s="7"/>
    </row>
    <row r="590" spans="1:33">
      <c r="A590" s="7"/>
      <c r="B590" s="7"/>
      <c r="C590" s="7"/>
      <c r="D590" s="7"/>
      <c r="E590" s="7"/>
      <c r="F590" s="7"/>
      <c r="G590" s="7"/>
      <c r="H590" s="7"/>
      <c r="J590" s="7"/>
      <c r="K590" s="7"/>
      <c r="L590" s="7"/>
      <c r="Q590" s="7"/>
      <c r="S590" s="7"/>
      <c r="T590" s="7"/>
      <c r="Y590" s="7"/>
      <c r="AA590" s="7"/>
      <c r="AB590" s="7"/>
      <c r="AG590" s="7"/>
    </row>
    <row r="591" spans="1:33">
      <c r="A591" s="7"/>
      <c r="B591" s="7"/>
      <c r="C591" s="7"/>
      <c r="D591" s="7"/>
      <c r="E591" s="7"/>
      <c r="F591" s="7"/>
      <c r="G591" s="7"/>
      <c r="H591" s="7"/>
      <c r="J591" s="7"/>
      <c r="K591" s="7"/>
      <c r="L591" s="7"/>
      <c r="Q591" s="7"/>
      <c r="S591" s="7"/>
      <c r="T591" s="7"/>
      <c r="Y591" s="7"/>
      <c r="AA591" s="7"/>
      <c r="AB591" s="7"/>
      <c r="AG591" s="7"/>
    </row>
    <row r="592" spans="1:33">
      <c r="A592" s="7"/>
      <c r="B592" s="7"/>
      <c r="C592" s="7"/>
      <c r="D592" s="7"/>
      <c r="E592" s="7"/>
      <c r="F592" s="7"/>
      <c r="G592" s="7"/>
      <c r="H592" s="7"/>
      <c r="J592" s="7"/>
      <c r="K592" s="7"/>
      <c r="L592" s="7"/>
      <c r="Q592" s="7"/>
      <c r="S592" s="7"/>
      <c r="T592" s="7"/>
      <c r="Y592" s="7"/>
      <c r="AA592" s="7"/>
      <c r="AB592" s="7"/>
      <c r="AG592" s="7"/>
    </row>
    <row r="593" spans="1:33">
      <c r="A593" s="7"/>
      <c r="B593" s="7"/>
      <c r="C593" s="7"/>
      <c r="D593" s="7"/>
      <c r="E593" s="7"/>
      <c r="F593" s="7"/>
      <c r="G593" s="7"/>
      <c r="H593" s="7"/>
      <c r="J593" s="7"/>
      <c r="K593" s="7"/>
      <c r="L593" s="7"/>
      <c r="Q593" s="7"/>
      <c r="S593" s="7"/>
      <c r="T593" s="7"/>
      <c r="Y593" s="7"/>
      <c r="AA593" s="7"/>
      <c r="AB593" s="7"/>
      <c r="AG593" s="7"/>
    </row>
    <row r="594" spans="1:33">
      <c r="A594" s="7"/>
      <c r="B594" s="7"/>
      <c r="C594" s="7"/>
      <c r="D594" s="7"/>
      <c r="E594" s="7"/>
      <c r="F594" s="7"/>
      <c r="G594" s="7"/>
      <c r="H594" s="7"/>
      <c r="J594" s="7"/>
      <c r="K594" s="7"/>
      <c r="L594" s="7"/>
      <c r="Q594" s="7"/>
      <c r="S594" s="7"/>
      <c r="T594" s="7"/>
      <c r="Y594" s="7"/>
      <c r="AA594" s="7"/>
      <c r="AB594" s="7"/>
      <c r="AG594" s="7"/>
    </row>
    <row r="595" spans="1:33">
      <c r="A595" s="7"/>
      <c r="B595" s="7"/>
      <c r="C595" s="7"/>
      <c r="D595" s="7"/>
      <c r="E595" s="7"/>
      <c r="F595" s="7"/>
      <c r="G595" s="7"/>
      <c r="H595" s="7"/>
      <c r="J595" s="7"/>
      <c r="K595" s="7"/>
      <c r="L595" s="7"/>
      <c r="Q595" s="7"/>
      <c r="S595" s="7"/>
      <c r="T595" s="7"/>
      <c r="Y595" s="7"/>
      <c r="AA595" s="7"/>
      <c r="AB595" s="7"/>
      <c r="AG595" s="7"/>
    </row>
    <row r="596" spans="1:33">
      <c r="A596" s="7"/>
      <c r="B596" s="7"/>
      <c r="C596" s="7"/>
      <c r="D596" s="7"/>
      <c r="E596" s="7"/>
      <c r="F596" s="7"/>
      <c r="G596" s="7"/>
      <c r="H596" s="7"/>
      <c r="J596" s="7"/>
      <c r="K596" s="7"/>
      <c r="L596" s="7"/>
      <c r="Q596" s="7"/>
      <c r="S596" s="7"/>
      <c r="T596" s="7"/>
      <c r="Y596" s="7"/>
      <c r="AA596" s="7"/>
      <c r="AB596" s="7"/>
      <c r="AG596" s="7"/>
    </row>
    <row r="597" spans="1:33">
      <c r="A597" s="7"/>
      <c r="B597" s="7"/>
      <c r="C597" s="7"/>
      <c r="D597" s="7"/>
      <c r="E597" s="7"/>
      <c r="F597" s="7"/>
      <c r="G597" s="7"/>
      <c r="H597" s="7"/>
      <c r="J597" s="7"/>
      <c r="K597" s="7"/>
      <c r="L597" s="7"/>
      <c r="Q597" s="7"/>
      <c r="S597" s="7"/>
      <c r="T597" s="7"/>
      <c r="Y597" s="7"/>
      <c r="AA597" s="7"/>
      <c r="AB597" s="7"/>
      <c r="AG597" s="7"/>
    </row>
    <row r="598" spans="1:33">
      <c r="A598" s="7"/>
      <c r="B598" s="7"/>
      <c r="C598" s="7"/>
      <c r="D598" s="7"/>
      <c r="E598" s="7"/>
      <c r="F598" s="7"/>
      <c r="G598" s="7"/>
      <c r="H598" s="7"/>
      <c r="J598" s="7"/>
      <c r="K598" s="7"/>
      <c r="L598" s="7"/>
      <c r="Q598" s="7"/>
      <c r="S598" s="7"/>
      <c r="T598" s="7"/>
      <c r="Y598" s="7"/>
      <c r="AA598" s="7"/>
      <c r="AB598" s="7"/>
      <c r="AG598" s="7"/>
    </row>
    <row r="599" spans="1:33">
      <c r="A599" s="7"/>
      <c r="B599" s="7"/>
      <c r="C599" s="7"/>
      <c r="D599" s="7"/>
      <c r="E599" s="7"/>
      <c r="F599" s="7"/>
      <c r="G599" s="7"/>
      <c r="H599" s="7"/>
      <c r="J599" s="7"/>
      <c r="K599" s="7"/>
      <c r="L599" s="7"/>
      <c r="Q599" s="7"/>
      <c r="S599" s="7"/>
      <c r="T599" s="7"/>
      <c r="Y599" s="7"/>
      <c r="AA599" s="7"/>
      <c r="AB599" s="7"/>
      <c r="AG599" s="7"/>
    </row>
    <row r="600" spans="1:33">
      <c r="A600" s="7"/>
      <c r="B600" s="7"/>
      <c r="C600" s="7"/>
      <c r="D600" s="7"/>
      <c r="E600" s="7"/>
      <c r="F600" s="7"/>
      <c r="G600" s="7"/>
      <c r="H600" s="7"/>
      <c r="J600" s="7"/>
      <c r="K600" s="7"/>
      <c r="L600" s="7"/>
      <c r="Q600" s="7"/>
      <c r="S600" s="7"/>
      <c r="T600" s="7"/>
      <c r="Y600" s="7"/>
      <c r="AA600" s="7"/>
      <c r="AB600" s="7"/>
      <c r="AG600" s="7"/>
    </row>
    <row r="601" spans="1:33">
      <c r="A601" s="7"/>
      <c r="B601" s="7"/>
      <c r="C601" s="7"/>
      <c r="D601" s="7"/>
      <c r="E601" s="7"/>
      <c r="F601" s="7"/>
      <c r="G601" s="7"/>
      <c r="H601" s="7"/>
      <c r="J601" s="7"/>
      <c r="K601" s="7"/>
      <c r="L601" s="7"/>
      <c r="Q601" s="7"/>
      <c r="S601" s="7"/>
      <c r="T601" s="7"/>
      <c r="Y601" s="7"/>
      <c r="AA601" s="7"/>
      <c r="AB601" s="7"/>
      <c r="AG601" s="7"/>
    </row>
    <row r="602" spans="1:33">
      <c r="A602" s="7"/>
      <c r="B602" s="7"/>
      <c r="C602" s="7"/>
      <c r="D602" s="7"/>
      <c r="E602" s="7"/>
      <c r="F602" s="7"/>
      <c r="G602" s="7"/>
      <c r="H602" s="7"/>
      <c r="J602" s="7"/>
      <c r="K602" s="7"/>
      <c r="L602" s="7"/>
      <c r="Q602" s="7"/>
      <c r="S602" s="7"/>
      <c r="T602" s="7"/>
      <c r="Y602" s="7"/>
      <c r="AA602" s="7"/>
      <c r="AB602" s="7"/>
      <c r="AG602" s="7"/>
    </row>
    <row r="603" spans="1:33">
      <c r="A603" s="7"/>
      <c r="B603" s="7"/>
      <c r="C603" s="7"/>
      <c r="D603" s="7"/>
      <c r="E603" s="7"/>
      <c r="F603" s="7"/>
      <c r="G603" s="7"/>
      <c r="H603" s="7"/>
      <c r="J603" s="7"/>
      <c r="K603" s="7"/>
      <c r="L603" s="7"/>
      <c r="Q603" s="7"/>
      <c r="S603" s="7"/>
      <c r="T603" s="7"/>
      <c r="Y603" s="7"/>
      <c r="AA603" s="7"/>
      <c r="AB603" s="7"/>
      <c r="AG603" s="7"/>
    </row>
    <row r="604" spans="1:33">
      <c r="A604" s="7"/>
      <c r="B604" s="7"/>
      <c r="C604" s="7"/>
      <c r="D604" s="7"/>
      <c r="E604" s="7"/>
      <c r="F604" s="7"/>
      <c r="G604" s="7"/>
      <c r="H604" s="7"/>
      <c r="J604" s="7"/>
      <c r="K604" s="7"/>
      <c r="L604" s="7"/>
      <c r="Q604" s="7"/>
      <c r="S604" s="7"/>
      <c r="T604" s="7"/>
      <c r="Y604" s="7"/>
      <c r="AA604" s="7"/>
      <c r="AB604" s="7"/>
      <c r="AG604" s="7"/>
    </row>
    <row r="605" spans="1:33">
      <c r="A605" s="7"/>
      <c r="B605" s="7"/>
      <c r="C605" s="7"/>
      <c r="D605" s="7"/>
      <c r="E605" s="7"/>
      <c r="F605" s="7"/>
      <c r="G605" s="7"/>
      <c r="H605" s="7"/>
      <c r="J605" s="7"/>
      <c r="K605" s="7"/>
      <c r="L605" s="7"/>
      <c r="Q605" s="7"/>
      <c r="S605" s="7"/>
      <c r="T605" s="7"/>
      <c r="Y605" s="7"/>
      <c r="AA605" s="7"/>
      <c r="AB605" s="7"/>
      <c r="AG605" s="7"/>
    </row>
    <row r="606" spans="1:33">
      <c r="A606" s="7"/>
      <c r="B606" s="7"/>
      <c r="C606" s="7"/>
      <c r="D606" s="7"/>
      <c r="E606" s="7"/>
      <c r="F606" s="7"/>
      <c r="G606" s="7"/>
      <c r="H606" s="7"/>
      <c r="J606" s="7"/>
      <c r="K606" s="7"/>
      <c r="L606" s="7"/>
      <c r="Q606" s="7"/>
      <c r="S606" s="7"/>
      <c r="T606" s="7"/>
      <c r="Y606" s="7"/>
      <c r="AA606" s="7"/>
      <c r="AB606" s="7"/>
      <c r="AG606" s="7"/>
    </row>
    <row r="607" spans="1:33">
      <c r="A607" s="7"/>
      <c r="B607" s="7"/>
      <c r="C607" s="7"/>
      <c r="D607" s="7"/>
      <c r="E607" s="7"/>
      <c r="F607" s="7"/>
      <c r="G607" s="7"/>
      <c r="H607" s="7"/>
      <c r="J607" s="7"/>
      <c r="K607" s="7"/>
      <c r="L607" s="7"/>
      <c r="Q607" s="7"/>
      <c r="S607" s="7"/>
      <c r="T607" s="7"/>
      <c r="Y607" s="7"/>
      <c r="AA607" s="7"/>
      <c r="AB607" s="7"/>
      <c r="AG607" s="7"/>
    </row>
    <row r="608" spans="1:33">
      <c r="A608" s="7"/>
      <c r="B608" s="7"/>
      <c r="C608" s="7"/>
      <c r="D608" s="7"/>
      <c r="E608" s="7"/>
      <c r="F608" s="7"/>
      <c r="G608" s="7"/>
      <c r="H608" s="7"/>
      <c r="J608" s="7"/>
      <c r="K608" s="7"/>
      <c r="L608" s="7"/>
      <c r="Q608" s="7"/>
      <c r="S608" s="7"/>
      <c r="T608" s="7"/>
      <c r="Y608" s="7"/>
      <c r="AA608" s="7"/>
      <c r="AB608" s="7"/>
      <c r="AG608" s="7"/>
    </row>
    <row r="609" spans="1:33">
      <c r="A609" s="7"/>
      <c r="B609" s="7"/>
      <c r="C609" s="7"/>
      <c r="D609" s="7"/>
      <c r="E609" s="7"/>
      <c r="F609" s="7"/>
      <c r="G609" s="7"/>
      <c r="H609" s="7"/>
      <c r="J609" s="7"/>
      <c r="K609" s="7"/>
      <c r="L609" s="7"/>
      <c r="Q609" s="7"/>
      <c r="S609" s="7"/>
      <c r="T609" s="7"/>
      <c r="Y609" s="7"/>
      <c r="AA609" s="7"/>
      <c r="AB609" s="7"/>
      <c r="AG609" s="7"/>
    </row>
    <row r="610" spans="1:33">
      <c r="A610" s="7"/>
      <c r="B610" s="7"/>
      <c r="C610" s="7"/>
      <c r="D610" s="7"/>
      <c r="E610" s="7"/>
      <c r="F610" s="7"/>
      <c r="G610" s="7"/>
      <c r="H610" s="7"/>
      <c r="J610" s="7"/>
      <c r="K610" s="7"/>
      <c r="L610" s="7"/>
      <c r="Q610" s="7"/>
      <c r="S610" s="7"/>
      <c r="T610" s="7"/>
      <c r="Y610" s="7"/>
      <c r="AA610" s="7"/>
      <c r="AB610" s="7"/>
      <c r="AG610" s="7"/>
    </row>
    <row r="611" spans="1:33">
      <c r="A611" s="7"/>
      <c r="B611" s="7"/>
      <c r="C611" s="7"/>
      <c r="D611" s="7"/>
      <c r="E611" s="7"/>
      <c r="F611" s="7"/>
      <c r="G611" s="7"/>
      <c r="H611" s="7"/>
      <c r="J611" s="7"/>
      <c r="K611" s="7"/>
      <c r="L611" s="7"/>
      <c r="Q611" s="7"/>
      <c r="S611" s="7"/>
      <c r="T611" s="7"/>
      <c r="Y611" s="7"/>
      <c r="AA611" s="7"/>
      <c r="AB611" s="7"/>
      <c r="AG611" s="7"/>
    </row>
    <row r="612" spans="1:33">
      <c r="A612" s="7"/>
      <c r="B612" s="7"/>
      <c r="C612" s="7"/>
      <c r="D612" s="7"/>
      <c r="E612" s="7"/>
      <c r="F612" s="7"/>
      <c r="G612" s="7"/>
      <c r="H612" s="7"/>
      <c r="J612" s="7"/>
      <c r="K612" s="7"/>
      <c r="L612" s="7"/>
      <c r="Q612" s="7"/>
      <c r="S612" s="7"/>
      <c r="T612" s="7"/>
      <c r="Y612" s="7"/>
      <c r="AA612" s="7"/>
      <c r="AB612" s="7"/>
      <c r="AG612" s="7"/>
    </row>
    <row r="613" spans="1:33">
      <c r="A613" s="7"/>
      <c r="B613" s="7"/>
      <c r="C613" s="7"/>
      <c r="D613" s="7"/>
      <c r="E613" s="7"/>
      <c r="F613" s="7"/>
      <c r="G613" s="7"/>
      <c r="H613" s="7"/>
      <c r="J613" s="7"/>
      <c r="K613" s="7"/>
      <c r="L613" s="7"/>
      <c r="Q613" s="7"/>
      <c r="S613" s="7"/>
      <c r="T613" s="7"/>
      <c r="Y613" s="7"/>
      <c r="AA613" s="7"/>
      <c r="AB613" s="7"/>
      <c r="AG613" s="7"/>
    </row>
    <row r="614" spans="1:33">
      <c r="A614" s="7"/>
      <c r="B614" s="7"/>
      <c r="C614" s="7"/>
      <c r="D614" s="7"/>
      <c r="E614" s="7"/>
      <c r="F614" s="7"/>
      <c r="G614" s="7"/>
      <c r="H614" s="7"/>
      <c r="J614" s="7"/>
      <c r="K614" s="7"/>
      <c r="L614" s="7"/>
      <c r="Q614" s="7"/>
      <c r="S614" s="7"/>
      <c r="T614" s="7"/>
      <c r="Y614" s="7"/>
      <c r="AA614" s="7"/>
      <c r="AB614" s="7"/>
      <c r="AG614" s="7"/>
    </row>
    <row r="615" spans="1:33">
      <c r="A615" s="7"/>
      <c r="B615" s="7"/>
      <c r="C615" s="7"/>
      <c r="D615" s="7"/>
      <c r="E615" s="7"/>
      <c r="F615" s="7"/>
      <c r="G615" s="7"/>
      <c r="H615" s="7"/>
      <c r="J615" s="7"/>
      <c r="K615" s="7"/>
      <c r="L615" s="7"/>
      <c r="Q615" s="7"/>
      <c r="S615" s="7"/>
      <c r="T615" s="7"/>
      <c r="Y615" s="7"/>
      <c r="AA615" s="7"/>
      <c r="AB615" s="7"/>
      <c r="AG615" s="7"/>
    </row>
    <row r="616" spans="1:33">
      <c r="A616" s="7"/>
      <c r="B616" s="7"/>
      <c r="C616" s="7"/>
      <c r="D616" s="7"/>
      <c r="E616" s="7"/>
      <c r="F616" s="7"/>
      <c r="G616" s="7"/>
      <c r="H616" s="7"/>
      <c r="J616" s="7"/>
      <c r="K616" s="7"/>
      <c r="L616" s="7"/>
      <c r="Q616" s="7"/>
      <c r="S616" s="7"/>
      <c r="T616" s="7"/>
      <c r="Y616" s="7"/>
      <c r="AA616" s="7"/>
      <c r="AB616" s="7"/>
      <c r="AG616" s="7"/>
    </row>
    <row r="617" spans="1:33">
      <c r="A617" s="7"/>
      <c r="B617" s="7"/>
      <c r="C617" s="7"/>
      <c r="D617" s="7"/>
      <c r="E617" s="7"/>
      <c r="F617" s="7"/>
      <c r="G617" s="7"/>
      <c r="H617" s="7"/>
      <c r="J617" s="7"/>
      <c r="K617" s="7"/>
      <c r="L617" s="7"/>
      <c r="Q617" s="7"/>
      <c r="S617" s="7"/>
      <c r="T617" s="7"/>
      <c r="Y617" s="7"/>
      <c r="AA617" s="7"/>
      <c r="AB617" s="7"/>
      <c r="AG617" s="7"/>
    </row>
    <row r="618" spans="1:33">
      <c r="A618" s="7"/>
      <c r="B618" s="7"/>
      <c r="C618" s="7"/>
      <c r="D618" s="7"/>
      <c r="E618" s="7"/>
      <c r="F618" s="7"/>
      <c r="G618" s="7"/>
      <c r="H618" s="7"/>
      <c r="J618" s="7"/>
      <c r="K618" s="7"/>
      <c r="L618" s="7"/>
      <c r="Q618" s="7"/>
      <c r="S618" s="7"/>
      <c r="T618" s="7"/>
      <c r="Y618" s="7"/>
      <c r="AA618" s="7"/>
      <c r="AB618" s="7"/>
      <c r="AG618" s="7"/>
    </row>
    <row r="619" spans="1:33">
      <c r="A619" s="7"/>
      <c r="B619" s="7"/>
      <c r="C619" s="7"/>
      <c r="D619" s="7"/>
      <c r="E619" s="7"/>
      <c r="F619" s="7"/>
      <c r="G619" s="7"/>
      <c r="H619" s="7"/>
      <c r="J619" s="7"/>
      <c r="K619" s="7"/>
      <c r="L619" s="7"/>
      <c r="Q619" s="7"/>
      <c r="S619" s="7"/>
      <c r="T619" s="7"/>
      <c r="Y619" s="7"/>
      <c r="AA619" s="7"/>
      <c r="AB619" s="7"/>
      <c r="AG619" s="7"/>
    </row>
    <row r="620" spans="1:33">
      <c r="A620" s="7"/>
      <c r="B620" s="7"/>
      <c r="C620" s="7"/>
      <c r="D620" s="7"/>
      <c r="E620" s="7"/>
      <c r="F620" s="7"/>
      <c r="G620" s="7"/>
      <c r="H620" s="7"/>
      <c r="J620" s="7"/>
      <c r="K620" s="7"/>
      <c r="L620" s="7"/>
      <c r="Q620" s="7"/>
      <c r="S620" s="7"/>
      <c r="T620" s="7"/>
      <c r="Y620" s="7"/>
      <c r="AA620" s="7"/>
      <c r="AB620" s="7"/>
      <c r="AG620" s="7"/>
    </row>
    <row r="621" spans="1:33">
      <c r="A621" s="7"/>
      <c r="B621" s="7"/>
      <c r="C621" s="7"/>
      <c r="D621" s="7"/>
      <c r="E621" s="7"/>
      <c r="F621" s="7"/>
      <c r="G621" s="7"/>
      <c r="H621" s="7"/>
      <c r="J621" s="7"/>
      <c r="K621" s="7"/>
      <c r="L621" s="7"/>
      <c r="Q621" s="7"/>
      <c r="S621" s="7"/>
      <c r="T621" s="7"/>
      <c r="Y621" s="7"/>
      <c r="AA621" s="7"/>
      <c r="AB621" s="7"/>
      <c r="AG621" s="7"/>
    </row>
    <row r="622" spans="1:33">
      <c r="A622" s="7"/>
      <c r="B622" s="7"/>
      <c r="C622" s="7"/>
      <c r="D622" s="7"/>
      <c r="E622" s="7"/>
      <c r="F622" s="7"/>
      <c r="G622" s="7"/>
      <c r="H622" s="7"/>
      <c r="J622" s="7"/>
      <c r="K622" s="7"/>
      <c r="L622" s="7"/>
      <c r="Q622" s="7"/>
      <c r="S622" s="7"/>
      <c r="T622" s="7"/>
      <c r="Y622" s="7"/>
      <c r="AA622" s="7"/>
      <c r="AB622" s="7"/>
      <c r="AG622" s="7"/>
    </row>
    <row r="623" spans="1:33">
      <c r="A623" s="7"/>
      <c r="B623" s="7"/>
      <c r="C623" s="7"/>
      <c r="D623" s="7"/>
      <c r="E623" s="7"/>
      <c r="F623" s="7"/>
      <c r="G623" s="7"/>
      <c r="H623" s="7"/>
      <c r="J623" s="7"/>
      <c r="K623" s="7"/>
      <c r="L623" s="7"/>
      <c r="Q623" s="7"/>
      <c r="S623" s="7"/>
      <c r="T623" s="7"/>
      <c r="Y623" s="7"/>
      <c r="AA623" s="7"/>
      <c r="AB623" s="7"/>
      <c r="AG623" s="7"/>
    </row>
    <row r="624" spans="1:33">
      <c r="A624" s="7"/>
      <c r="B624" s="7"/>
      <c r="C624" s="7"/>
      <c r="D624" s="7"/>
      <c r="E624" s="7"/>
      <c r="F624" s="7"/>
      <c r="G624" s="7"/>
      <c r="H624" s="7"/>
      <c r="J624" s="7"/>
      <c r="K624" s="7"/>
      <c r="L624" s="7"/>
      <c r="Q624" s="7"/>
      <c r="S624" s="7"/>
      <c r="T624" s="7"/>
      <c r="Y624" s="7"/>
      <c r="AA624" s="7"/>
      <c r="AB624" s="7"/>
      <c r="AG624" s="7"/>
    </row>
    <row r="625" spans="1:33">
      <c r="A625" s="7"/>
      <c r="B625" s="7"/>
      <c r="C625" s="7"/>
      <c r="D625" s="7"/>
      <c r="E625" s="7"/>
      <c r="F625" s="7"/>
      <c r="G625" s="7"/>
      <c r="H625" s="7"/>
      <c r="J625" s="7"/>
      <c r="K625" s="7"/>
      <c r="L625" s="7"/>
      <c r="Q625" s="7"/>
      <c r="S625" s="7"/>
      <c r="T625" s="7"/>
      <c r="Y625" s="7"/>
      <c r="AA625" s="7"/>
      <c r="AB625" s="7"/>
      <c r="AG625" s="7"/>
    </row>
    <row r="626" spans="1:33">
      <c r="A626" s="7"/>
      <c r="B626" s="7"/>
      <c r="C626" s="7"/>
      <c r="D626" s="7"/>
      <c r="E626" s="7"/>
      <c r="F626" s="7"/>
      <c r="G626" s="7"/>
      <c r="H626" s="7"/>
      <c r="J626" s="7"/>
      <c r="K626" s="7"/>
      <c r="L626" s="7"/>
      <c r="Q626" s="7"/>
      <c r="S626" s="7"/>
      <c r="T626" s="7"/>
      <c r="Y626" s="7"/>
      <c r="AA626" s="7"/>
      <c r="AB626" s="7"/>
      <c r="AG626" s="7"/>
    </row>
    <row r="627" spans="1:33">
      <c r="A627" s="7"/>
      <c r="B627" s="7"/>
      <c r="C627" s="7"/>
      <c r="D627" s="7"/>
      <c r="E627" s="7"/>
      <c r="F627" s="7"/>
      <c r="G627" s="7"/>
      <c r="H627" s="7"/>
      <c r="J627" s="7"/>
      <c r="K627" s="7"/>
      <c r="L627" s="7"/>
      <c r="Q627" s="7"/>
      <c r="S627" s="7"/>
      <c r="T627" s="7"/>
      <c r="Y627" s="7"/>
      <c r="AA627" s="7"/>
      <c r="AB627" s="7"/>
      <c r="AG627" s="7"/>
    </row>
    <row r="628" spans="1:33">
      <c r="A628" s="7"/>
      <c r="B628" s="7"/>
      <c r="C628" s="7"/>
      <c r="D628" s="7"/>
      <c r="E628" s="7"/>
      <c r="F628" s="7"/>
      <c r="G628" s="7"/>
      <c r="H628" s="7"/>
      <c r="J628" s="7"/>
      <c r="K628" s="7"/>
      <c r="L628" s="7"/>
      <c r="Q628" s="7"/>
      <c r="S628" s="7"/>
      <c r="T628" s="7"/>
      <c r="Y628" s="7"/>
      <c r="AA628" s="7"/>
      <c r="AB628" s="7"/>
      <c r="AG628" s="7"/>
    </row>
    <row r="629" spans="1:33">
      <c r="A629" s="7"/>
      <c r="B629" s="7"/>
      <c r="C629" s="7"/>
      <c r="D629" s="7"/>
      <c r="E629" s="7"/>
      <c r="F629" s="7"/>
      <c r="G629" s="7"/>
      <c r="H629" s="7"/>
      <c r="J629" s="7"/>
      <c r="K629" s="7"/>
      <c r="L629" s="7"/>
      <c r="Q629" s="7"/>
      <c r="S629" s="7"/>
      <c r="T629" s="7"/>
      <c r="Y629" s="7"/>
      <c r="AA629" s="7"/>
      <c r="AB629" s="7"/>
      <c r="AG629" s="7"/>
    </row>
    <row r="630" spans="1:33">
      <c r="A630" s="7"/>
      <c r="B630" s="7"/>
      <c r="C630" s="7"/>
      <c r="D630" s="7"/>
      <c r="E630" s="7"/>
      <c r="F630" s="7"/>
      <c r="G630" s="7"/>
      <c r="H630" s="7"/>
      <c r="J630" s="7"/>
      <c r="K630" s="7"/>
      <c r="L630" s="7"/>
      <c r="Q630" s="7"/>
      <c r="S630" s="7"/>
      <c r="T630" s="7"/>
      <c r="Y630" s="7"/>
      <c r="AA630" s="7"/>
      <c r="AB630" s="7"/>
      <c r="AG630" s="7"/>
    </row>
    <row r="631" spans="1:33">
      <c r="A631" s="7"/>
      <c r="B631" s="7"/>
      <c r="C631" s="7"/>
      <c r="D631" s="7"/>
      <c r="E631" s="7"/>
      <c r="F631" s="7"/>
      <c r="G631" s="7"/>
      <c r="H631" s="7"/>
      <c r="J631" s="7"/>
      <c r="K631" s="7"/>
      <c r="L631" s="7"/>
      <c r="Q631" s="7"/>
      <c r="S631" s="7"/>
      <c r="T631" s="7"/>
      <c r="Y631" s="7"/>
      <c r="AA631" s="7"/>
      <c r="AB631" s="7"/>
      <c r="AG631" s="7"/>
    </row>
    <row r="632" spans="1:33">
      <c r="A632" s="7"/>
      <c r="B632" s="7"/>
      <c r="C632" s="7"/>
      <c r="D632" s="7"/>
      <c r="E632" s="7"/>
      <c r="F632" s="7"/>
      <c r="G632" s="7"/>
      <c r="H632" s="7"/>
      <c r="J632" s="7"/>
      <c r="K632" s="7"/>
      <c r="L632" s="7"/>
      <c r="Q632" s="7"/>
      <c r="S632" s="7"/>
      <c r="T632" s="7"/>
      <c r="Y632" s="7"/>
      <c r="AA632" s="7"/>
      <c r="AB632" s="7"/>
      <c r="AG632" s="7"/>
    </row>
    <row r="633" spans="1:33">
      <c r="A633" s="7"/>
      <c r="B633" s="7"/>
      <c r="C633" s="7"/>
      <c r="D633" s="7"/>
      <c r="E633" s="7"/>
      <c r="F633" s="7"/>
      <c r="G633" s="7"/>
      <c r="H633" s="7"/>
      <c r="J633" s="7"/>
      <c r="K633" s="7"/>
      <c r="L633" s="7"/>
      <c r="Q633" s="7"/>
      <c r="S633" s="7"/>
      <c r="T633" s="7"/>
      <c r="Y633" s="7"/>
      <c r="AA633" s="7"/>
      <c r="AB633" s="7"/>
      <c r="AG633" s="7"/>
    </row>
    <row r="634" spans="1:33">
      <c r="A634" s="7"/>
      <c r="B634" s="7"/>
      <c r="C634" s="7"/>
      <c r="D634" s="7"/>
      <c r="E634" s="7"/>
      <c r="F634" s="7"/>
      <c r="G634" s="7"/>
      <c r="H634" s="7"/>
      <c r="J634" s="7"/>
      <c r="K634" s="7"/>
      <c r="L634" s="7"/>
      <c r="Q634" s="7"/>
      <c r="S634" s="7"/>
      <c r="T634" s="7"/>
      <c r="Y634" s="7"/>
      <c r="AA634" s="7"/>
      <c r="AB634" s="7"/>
      <c r="AG634" s="7"/>
    </row>
    <row r="635" spans="1:33">
      <c r="A635" s="7"/>
      <c r="B635" s="7"/>
      <c r="C635" s="7"/>
      <c r="D635" s="7"/>
      <c r="E635" s="7"/>
      <c r="F635" s="7"/>
      <c r="G635" s="7"/>
      <c r="H635" s="7"/>
      <c r="J635" s="7"/>
      <c r="K635" s="7"/>
      <c r="L635" s="7"/>
      <c r="Q635" s="7"/>
      <c r="S635" s="7"/>
      <c r="T635" s="7"/>
      <c r="Y635" s="7"/>
      <c r="AA635" s="7"/>
      <c r="AB635" s="7"/>
      <c r="AG635" s="7"/>
    </row>
    <row r="636" spans="1:33">
      <c r="A636" s="7"/>
      <c r="B636" s="7"/>
      <c r="C636" s="7"/>
      <c r="D636" s="7"/>
      <c r="E636" s="7"/>
      <c r="F636" s="7"/>
      <c r="G636" s="7"/>
      <c r="H636" s="7"/>
      <c r="J636" s="7"/>
      <c r="K636" s="7"/>
      <c r="L636" s="7"/>
      <c r="Q636" s="7"/>
      <c r="S636" s="7"/>
      <c r="T636" s="7"/>
      <c r="Y636" s="7"/>
      <c r="AA636" s="7"/>
      <c r="AB636" s="7"/>
      <c r="AG636" s="7"/>
    </row>
    <row r="637" spans="1:33">
      <c r="A637" s="7"/>
      <c r="B637" s="7"/>
      <c r="C637" s="7"/>
      <c r="D637" s="7"/>
      <c r="E637" s="7"/>
      <c r="F637" s="7"/>
      <c r="G637" s="7"/>
      <c r="H637" s="7"/>
      <c r="J637" s="7"/>
      <c r="K637" s="7"/>
      <c r="L637" s="7"/>
      <c r="Q637" s="7"/>
      <c r="S637" s="7"/>
      <c r="T637" s="7"/>
      <c r="Y637" s="7"/>
      <c r="AA637" s="7"/>
      <c r="AB637" s="7"/>
      <c r="AG637" s="7"/>
    </row>
    <row r="638" spans="1:33">
      <c r="A638" s="7"/>
      <c r="B638" s="7"/>
      <c r="C638" s="7"/>
      <c r="D638" s="7"/>
      <c r="E638" s="7"/>
      <c r="F638" s="7"/>
      <c r="G638" s="7"/>
      <c r="H638" s="7"/>
      <c r="J638" s="7"/>
      <c r="K638" s="7"/>
      <c r="L638" s="7"/>
      <c r="Q638" s="7"/>
      <c r="S638" s="7"/>
      <c r="T638" s="7"/>
      <c r="Y638" s="7"/>
      <c r="AA638" s="7"/>
      <c r="AB638" s="7"/>
      <c r="AG638" s="7"/>
    </row>
    <row r="639" spans="1:33">
      <c r="A639" s="7"/>
      <c r="B639" s="7"/>
      <c r="C639" s="7"/>
      <c r="D639" s="7"/>
      <c r="E639" s="7"/>
      <c r="F639" s="7"/>
      <c r="G639" s="7"/>
      <c r="H639" s="7"/>
      <c r="J639" s="7"/>
      <c r="K639" s="7"/>
      <c r="L639" s="7"/>
      <c r="Q639" s="7"/>
      <c r="S639" s="7"/>
      <c r="T639" s="7"/>
      <c r="Y639" s="7"/>
      <c r="AA639" s="7"/>
      <c r="AB639" s="7"/>
      <c r="AG639" s="7"/>
    </row>
    <row r="640" spans="1:33">
      <c r="A640" s="7"/>
      <c r="B640" s="7"/>
      <c r="C640" s="7"/>
      <c r="D640" s="7"/>
      <c r="E640" s="7"/>
      <c r="F640" s="7"/>
      <c r="G640" s="7"/>
      <c r="H640" s="7"/>
      <c r="J640" s="7"/>
      <c r="K640" s="7"/>
      <c r="L640" s="7"/>
      <c r="Q640" s="7"/>
      <c r="S640" s="7"/>
      <c r="T640" s="7"/>
      <c r="Y640" s="7"/>
      <c r="AA640" s="7"/>
      <c r="AB640" s="7"/>
      <c r="AG640" s="7"/>
    </row>
    <row r="641" spans="1:33">
      <c r="A641" s="7"/>
      <c r="B641" s="7"/>
      <c r="C641" s="7"/>
      <c r="D641" s="7"/>
      <c r="E641" s="7"/>
      <c r="F641" s="7"/>
      <c r="G641" s="7"/>
      <c r="H641" s="7"/>
      <c r="J641" s="7"/>
      <c r="K641" s="7"/>
      <c r="L641" s="7"/>
      <c r="Q641" s="7"/>
      <c r="S641" s="7"/>
      <c r="T641" s="7"/>
      <c r="Y641" s="7"/>
      <c r="AA641" s="7"/>
      <c r="AB641" s="7"/>
      <c r="AG641" s="7"/>
    </row>
    <row r="642" spans="1:33">
      <c r="A642" s="7"/>
      <c r="B642" s="7"/>
      <c r="C642" s="7"/>
      <c r="D642" s="7"/>
      <c r="E642" s="7"/>
      <c r="F642" s="7"/>
      <c r="G642" s="7"/>
      <c r="H642" s="7"/>
      <c r="J642" s="7"/>
      <c r="K642" s="7"/>
      <c r="L642" s="7"/>
      <c r="Q642" s="7"/>
      <c r="S642" s="7"/>
      <c r="T642" s="7"/>
      <c r="Y642" s="7"/>
      <c r="AA642" s="7"/>
      <c r="AB642" s="7"/>
      <c r="AG642" s="7"/>
    </row>
    <row r="643" spans="1:33">
      <c r="A643" s="7"/>
      <c r="B643" s="7"/>
      <c r="C643" s="7"/>
      <c r="D643" s="7"/>
      <c r="E643" s="7"/>
      <c r="F643" s="7"/>
      <c r="G643" s="7"/>
      <c r="H643" s="7"/>
      <c r="J643" s="7"/>
      <c r="K643" s="7"/>
      <c r="L643" s="7"/>
      <c r="Q643" s="7"/>
      <c r="S643" s="7"/>
      <c r="T643" s="7"/>
      <c r="Y643" s="7"/>
      <c r="AA643" s="7"/>
      <c r="AB643" s="7"/>
      <c r="AG643" s="7"/>
    </row>
    <row r="644" spans="1:33">
      <c r="A644" s="7"/>
      <c r="B644" s="7"/>
      <c r="C644" s="7"/>
      <c r="D644" s="7"/>
      <c r="E644" s="7"/>
      <c r="F644" s="7"/>
      <c r="G644" s="7"/>
      <c r="H644" s="7"/>
      <c r="J644" s="7"/>
      <c r="K644" s="7"/>
      <c r="L644" s="7"/>
      <c r="Q644" s="7"/>
      <c r="S644" s="7"/>
      <c r="T644" s="7"/>
      <c r="Y644" s="7"/>
      <c r="AA644" s="7"/>
      <c r="AB644" s="7"/>
      <c r="AG644" s="7"/>
    </row>
    <row r="645" spans="1:33">
      <c r="A645" s="7"/>
      <c r="B645" s="7"/>
      <c r="C645" s="7"/>
      <c r="D645" s="7"/>
      <c r="E645" s="7"/>
      <c r="F645" s="7"/>
      <c r="G645" s="7"/>
      <c r="H645" s="7"/>
      <c r="J645" s="7"/>
      <c r="K645" s="7"/>
      <c r="L645" s="7"/>
      <c r="Q645" s="7"/>
      <c r="S645" s="7"/>
      <c r="T645" s="7"/>
      <c r="Y645" s="7"/>
      <c r="AA645" s="7"/>
      <c r="AB645" s="7"/>
      <c r="AG645" s="7"/>
    </row>
    <row r="646" spans="1:33">
      <c r="A646" s="7"/>
      <c r="B646" s="7"/>
      <c r="C646" s="7"/>
      <c r="D646" s="7"/>
      <c r="E646" s="7"/>
      <c r="F646" s="7"/>
      <c r="G646" s="7"/>
      <c r="H646" s="7"/>
      <c r="J646" s="7"/>
      <c r="K646" s="7"/>
      <c r="L646" s="7"/>
      <c r="Q646" s="7"/>
      <c r="S646" s="7"/>
      <c r="T646" s="7"/>
      <c r="Y646" s="7"/>
      <c r="AA646" s="7"/>
      <c r="AB646" s="7"/>
      <c r="AG646" s="7"/>
    </row>
    <row r="647" spans="1:33">
      <c r="A647" s="7"/>
      <c r="B647" s="7"/>
      <c r="C647" s="7"/>
      <c r="D647" s="7"/>
      <c r="E647" s="7"/>
      <c r="F647" s="7"/>
      <c r="G647" s="7"/>
      <c r="H647" s="7"/>
      <c r="J647" s="7"/>
      <c r="K647" s="7"/>
      <c r="L647" s="7"/>
      <c r="Q647" s="7"/>
      <c r="S647" s="7"/>
      <c r="T647" s="7"/>
      <c r="Y647" s="7"/>
      <c r="AA647" s="7"/>
      <c r="AB647" s="7"/>
      <c r="AG647" s="7"/>
    </row>
    <row r="648" spans="1:33">
      <c r="A648" s="7"/>
      <c r="B648" s="7"/>
      <c r="C648" s="7"/>
      <c r="D648" s="7"/>
      <c r="E648" s="7"/>
      <c r="F648" s="7"/>
      <c r="G648" s="7"/>
      <c r="H648" s="7"/>
      <c r="J648" s="7"/>
      <c r="K648" s="7"/>
      <c r="L648" s="7"/>
      <c r="Q648" s="7"/>
      <c r="S648" s="7"/>
      <c r="T648" s="7"/>
      <c r="Y648" s="7"/>
      <c r="AA648" s="7"/>
      <c r="AB648" s="7"/>
      <c r="AG648" s="7"/>
    </row>
    <row r="649" spans="1:33">
      <c r="A649" s="7"/>
      <c r="B649" s="7"/>
      <c r="C649" s="7"/>
      <c r="D649" s="7"/>
      <c r="E649" s="7"/>
      <c r="F649" s="7"/>
      <c r="G649" s="7"/>
      <c r="H649" s="7"/>
      <c r="J649" s="7"/>
      <c r="K649" s="7"/>
      <c r="L649" s="7"/>
      <c r="Q649" s="7"/>
      <c r="S649" s="7"/>
      <c r="T649" s="7"/>
      <c r="Y649" s="7"/>
      <c r="AA649" s="7"/>
      <c r="AB649" s="7"/>
      <c r="AG649" s="7"/>
    </row>
    <row r="650" spans="1:33">
      <c r="A650" s="7"/>
      <c r="B650" s="7"/>
      <c r="C650" s="7"/>
      <c r="D650" s="7"/>
      <c r="E650" s="7"/>
      <c r="F650" s="7"/>
      <c r="G650" s="7"/>
      <c r="H650" s="7"/>
      <c r="J650" s="7"/>
      <c r="K650" s="7"/>
      <c r="L650" s="7"/>
      <c r="Q650" s="7"/>
      <c r="S650" s="7"/>
      <c r="T650" s="7"/>
      <c r="Y650" s="7"/>
      <c r="AA650" s="7"/>
      <c r="AB650" s="7"/>
      <c r="AG650" s="7"/>
    </row>
    <row r="651" spans="1:33">
      <c r="A651" s="7"/>
      <c r="B651" s="7"/>
      <c r="C651" s="7"/>
      <c r="D651" s="7"/>
      <c r="E651" s="7"/>
      <c r="F651" s="7"/>
      <c r="G651" s="7"/>
      <c r="H651" s="7"/>
      <c r="J651" s="7"/>
      <c r="K651" s="7"/>
      <c r="L651" s="7"/>
      <c r="Q651" s="7"/>
      <c r="S651" s="7"/>
      <c r="T651" s="7"/>
      <c r="Y651" s="7"/>
      <c r="AA651" s="7"/>
      <c r="AB651" s="7"/>
      <c r="AG651" s="7"/>
    </row>
    <row r="652" spans="1:33">
      <c r="A652" s="7"/>
      <c r="B652" s="7"/>
      <c r="C652" s="7"/>
      <c r="D652" s="7"/>
      <c r="E652" s="7"/>
      <c r="F652" s="7"/>
      <c r="G652" s="7"/>
      <c r="H652" s="7"/>
      <c r="J652" s="7"/>
      <c r="K652" s="7"/>
      <c r="L652" s="7"/>
      <c r="Q652" s="7"/>
      <c r="S652" s="7"/>
      <c r="T652" s="7"/>
      <c r="Y652" s="7"/>
      <c r="AA652" s="7"/>
      <c r="AB652" s="7"/>
      <c r="AG652" s="7"/>
    </row>
    <row r="653" spans="1:33">
      <c r="A653" s="7"/>
      <c r="B653" s="7"/>
      <c r="C653" s="7"/>
      <c r="D653" s="7"/>
      <c r="E653" s="7"/>
      <c r="F653" s="7"/>
      <c r="G653" s="7"/>
      <c r="H653" s="7"/>
      <c r="J653" s="7"/>
      <c r="K653" s="7"/>
      <c r="L653" s="7"/>
      <c r="Q653" s="7"/>
      <c r="S653" s="7"/>
      <c r="T653" s="7"/>
      <c r="Y653" s="7"/>
      <c r="AA653" s="7"/>
      <c r="AB653" s="7"/>
      <c r="AG653" s="7"/>
    </row>
    <row r="654" spans="1:33">
      <c r="A654" s="7"/>
      <c r="B654" s="7"/>
      <c r="C654" s="7"/>
      <c r="D654" s="7"/>
      <c r="E654" s="7"/>
      <c r="F654" s="7"/>
      <c r="G654" s="7"/>
      <c r="H654" s="7"/>
      <c r="J654" s="7"/>
      <c r="K654" s="7"/>
      <c r="L654" s="7"/>
      <c r="Q654" s="7"/>
      <c r="S654" s="7"/>
      <c r="T654" s="7"/>
      <c r="Y654" s="7"/>
      <c r="AA654" s="7"/>
      <c r="AB654" s="7"/>
      <c r="AG654" s="7"/>
    </row>
    <row r="655" spans="1:33">
      <c r="A655" s="7"/>
      <c r="B655" s="7"/>
      <c r="C655" s="7"/>
      <c r="D655" s="7"/>
      <c r="E655" s="7"/>
      <c r="F655" s="7"/>
      <c r="G655" s="7"/>
      <c r="H655" s="7"/>
      <c r="J655" s="7"/>
      <c r="K655" s="7"/>
      <c r="L655" s="7"/>
      <c r="Q655" s="7"/>
      <c r="S655" s="7"/>
      <c r="T655" s="7"/>
      <c r="Y655" s="7"/>
      <c r="AA655" s="7"/>
      <c r="AB655" s="7"/>
      <c r="AG655" s="7"/>
    </row>
    <row r="656" spans="1:33">
      <c r="A656" s="7"/>
      <c r="B656" s="7"/>
      <c r="C656" s="7"/>
      <c r="D656" s="7"/>
      <c r="E656" s="7"/>
      <c r="F656" s="7"/>
      <c r="G656" s="7"/>
      <c r="H656" s="7"/>
      <c r="J656" s="7"/>
      <c r="K656" s="7"/>
      <c r="L656" s="7"/>
      <c r="Q656" s="7"/>
      <c r="S656" s="7"/>
      <c r="T656" s="7"/>
      <c r="Y656" s="7"/>
      <c r="AA656" s="7"/>
      <c r="AB656" s="7"/>
      <c r="AG656" s="7"/>
    </row>
    <row r="657" spans="1:33">
      <c r="A657" s="7"/>
      <c r="B657" s="7"/>
      <c r="C657" s="7"/>
      <c r="D657" s="7"/>
      <c r="E657" s="7"/>
      <c r="F657" s="7"/>
      <c r="G657" s="7"/>
      <c r="H657" s="7"/>
      <c r="J657" s="7"/>
      <c r="K657" s="7"/>
      <c r="L657" s="7"/>
      <c r="Q657" s="7"/>
      <c r="S657" s="7"/>
      <c r="T657" s="7"/>
      <c r="Y657" s="7"/>
      <c r="AA657" s="7"/>
      <c r="AB657" s="7"/>
      <c r="AG657" s="7"/>
    </row>
    <row r="658" spans="1:33">
      <c r="A658" s="7"/>
      <c r="B658" s="7"/>
      <c r="C658" s="7"/>
      <c r="D658" s="7"/>
      <c r="E658" s="7"/>
      <c r="F658" s="7"/>
      <c r="G658" s="7"/>
      <c r="H658" s="7"/>
      <c r="J658" s="7"/>
      <c r="K658" s="7"/>
      <c r="L658" s="7"/>
      <c r="Q658" s="7"/>
      <c r="S658" s="7"/>
      <c r="T658" s="7"/>
      <c r="Y658" s="7"/>
      <c r="AA658" s="7"/>
      <c r="AB658" s="7"/>
      <c r="AG658" s="7"/>
    </row>
    <row r="659" spans="1:33">
      <c r="A659" s="7"/>
      <c r="B659" s="7"/>
      <c r="C659" s="7"/>
      <c r="D659" s="7"/>
      <c r="E659" s="7"/>
      <c r="F659" s="7"/>
      <c r="G659" s="7"/>
      <c r="H659" s="7"/>
      <c r="J659" s="7"/>
      <c r="K659" s="7"/>
      <c r="L659" s="7"/>
      <c r="Q659" s="7"/>
      <c r="S659" s="7"/>
      <c r="T659" s="7"/>
      <c r="Y659" s="7"/>
      <c r="AA659" s="7"/>
      <c r="AB659" s="7"/>
      <c r="AG659" s="7"/>
    </row>
    <row r="660" spans="1:33">
      <c r="A660" s="7"/>
      <c r="B660" s="7"/>
      <c r="C660" s="7"/>
      <c r="D660" s="7"/>
      <c r="E660" s="7"/>
      <c r="F660" s="7"/>
      <c r="G660" s="7"/>
      <c r="H660" s="7"/>
      <c r="J660" s="7"/>
      <c r="K660" s="7"/>
      <c r="L660" s="7"/>
      <c r="Q660" s="7"/>
      <c r="S660" s="7"/>
      <c r="T660" s="7"/>
      <c r="Y660" s="7"/>
      <c r="AA660" s="7"/>
      <c r="AB660" s="7"/>
      <c r="AG660" s="7"/>
    </row>
    <row r="661" spans="1:33">
      <c r="A661" s="7"/>
      <c r="B661" s="7"/>
      <c r="C661" s="7"/>
      <c r="D661" s="7"/>
      <c r="E661" s="7"/>
      <c r="F661" s="7"/>
      <c r="G661" s="7"/>
      <c r="H661" s="7"/>
      <c r="J661" s="7"/>
      <c r="K661" s="7"/>
      <c r="L661" s="7"/>
      <c r="Q661" s="7"/>
      <c r="S661" s="7"/>
      <c r="T661" s="7"/>
      <c r="Y661" s="7"/>
      <c r="AA661" s="7"/>
      <c r="AB661" s="7"/>
      <c r="AG661" s="7"/>
    </row>
    <row r="662" spans="1:33">
      <c r="A662" s="7"/>
      <c r="B662" s="7"/>
      <c r="C662" s="7"/>
      <c r="D662" s="7"/>
      <c r="E662" s="7"/>
      <c r="F662" s="7"/>
      <c r="G662" s="7"/>
      <c r="H662" s="7"/>
      <c r="J662" s="7"/>
      <c r="K662" s="7"/>
      <c r="L662" s="7"/>
      <c r="Q662" s="7"/>
      <c r="S662" s="7"/>
      <c r="T662" s="7"/>
      <c r="Y662" s="7"/>
      <c r="AA662" s="7"/>
      <c r="AB662" s="7"/>
      <c r="AG662" s="7"/>
    </row>
    <row r="663" spans="1:33">
      <c r="A663" s="7"/>
      <c r="B663" s="7"/>
      <c r="C663" s="7"/>
      <c r="D663" s="7"/>
      <c r="E663" s="7"/>
      <c r="F663" s="7"/>
      <c r="G663" s="7"/>
      <c r="H663" s="7"/>
      <c r="J663" s="7"/>
      <c r="K663" s="7"/>
      <c r="L663" s="7"/>
      <c r="Q663" s="7"/>
      <c r="S663" s="7"/>
      <c r="T663" s="7"/>
      <c r="Y663" s="7"/>
      <c r="AA663" s="7"/>
      <c r="AB663" s="7"/>
      <c r="AG663" s="7"/>
    </row>
    <row r="664" spans="1:33">
      <c r="A664" s="7"/>
      <c r="B664" s="7"/>
      <c r="C664" s="7"/>
      <c r="D664" s="7"/>
      <c r="E664" s="7"/>
      <c r="F664" s="7"/>
      <c r="G664" s="7"/>
      <c r="H664" s="7"/>
      <c r="J664" s="7"/>
      <c r="K664" s="7"/>
      <c r="L664" s="7"/>
      <c r="Q664" s="7"/>
      <c r="S664" s="7"/>
      <c r="T664" s="7"/>
      <c r="Y664" s="7"/>
      <c r="AA664" s="7"/>
      <c r="AB664" s="7"/>
      <c r="AG664" s="7"/>
    </row>
    <row r="665" spans="1:33">
      <c r="A665" s="7"/>
      <c r="B665" s="7"/>
      <c r="C665" s="7"/>
      <c r="D665" s="7"/>
      <c r="E665" s="7"/>
      <c r="F665" s="7"/>
      <c r="G665" s="7"/>
      <c r="H665" s="7"/>
      <c r="J665" s="7"/>
      <c r="K665" s="7"/>
      <c r="L665" s="7"/>
      <c r="Q665" s="7"/>
      <c r="S665" s="7"/>
      <c r="T665" s="7"/>
      <c r="Y665" s="7"/>
      <c r="AA665" s="7"/>
      <c r="AB665" s="7"/>
      <c r="AG665" s="7"/>
    </row>
    <row r="666" spans="1:33">
      <c r="A666" s="7"/>
      <c r="B666" s="7"/>
      <c r="C666" s="7"/>
      <c r="D666" s="7"/>
      <c r="E666" s="7"/>
      <c r="F666" s="7"/>
      <c r="G666" s="7"/>
      <c r="H666" s="7"/>
      <c r="J666" s="7"/>
      <c r="K666" s="7"/>
      <c r="L666" s="7"/>
      <c r="Q666" s="7"/>
      <c r="S666" s="7"/>
      <c r="T666" s="7"/>
      <c r="Y666" s="7"/>
      <c r="AA666" s="7"/>
      <c r="AB666" s="7"/>
      <c r="AG666" s="7"/>
    </row>
    <row r="667" spans="1:33">
      <c r="A667" s="7"/>
      <c r="B667" s="7"/>
      <c r="C667" s="7"/>
      <c r="D667" s="7"/>
      <c r="E667" s="7"/>
      <c r="F667" s="7"/>
      <c r="G667" s="7"/>
      <c r="H667" s="7"/>
      <c r="J667" s="7"/>
      <c r="K667" s="7"/>
      <c r="L667" s="7"/>
      <c r="Q667" s="7"/>
      <c r="S667" s="7"/>
      <c r="T667" s="7"/>
      <c r="Y667" s="7"/>
      <c r="AA667" s="7"/>
      <c r="AB667" s="7"/>
      <c r="AG667" s="7"/>
    </row>
    <row r="668" spans="1:33">
      <c r="A668" s="7"/>
      <c r="B668" s="7"/>
      <c r="C668" s="7"/>
      <c r="D668" s="7"/>
      <c r="E668" s="7"/>
      <c r="F668" s="7"/>
      <c r="G668" s="7"/>
      <c r="H668" s="7"/>
      <c r="J668" s="7"/>
      <c r="K668" s="7"/>
      <c r="L668" s="7"/>
      <c r="Q668" s="7"/>
      <c r="S668" s="7"/>
      <c r="T668" s="7"/>
      <c r="Y668" s="7"/>
      <c r="AA668" s="7"/>
      <c r="AB668" s="7"/>
      <c r="AG668" s="7"/>
    </row>
    <row r="669" spans="1:33">
      <c r="A669" s="7"/>
      <c r="B669" s="7"/>
      <c r="C669" s="7"/>
      <c r="D669" s="7"/>
      <c r="E669" s="7"/>
      <c r="F669" s="7"/>
      <c r="G669" s="7"/>
      <c r="H669" s="7"/>
      <c r="J669" s="7"/>
      <c r="K669" s="7"/>
      <c r="L669" s="7"/>
      <c r="Q669" s="7"/>
      <c r="S669" s="7"/>
      <c r="T669" s="7"/>
      <c r="Y669" s="7"/>
      <c r="AA669" s="7"/>
      <c r="AB669" s="7"/>
      <c r="AG669" s="7"/>
    </row>
    <row r="670" spans="1:33">
      <c r="A670" s="7"/>
      <c r="B670" s="7"/>
      <c r="C670" s="7"/>
      <c r="D670" s="7"/>
      <c r="E670" s="7"/>
      <c r="F670" s="7"/>
      <c r="G670" s="7"/>
      <c r="H670" s="7"/>
      <c r="J670" s="7"/>
      <c r="K670" s="7"/>
      <c r="L670" s="7"/>
      <c r="Q670" s="7"/>
      <c r="S670" s="7"/>
      <c r="T670" s="7"/>
      <c r="Y670" s="7"/>
      <c r="AA670" s="7"/>
      <c r="AB670" s="7"/>
      <c r="AG670" s="7"/>
    </row>
    <row r="671" spans="1:33">
      <c r="A671" s="7"/>
      <c r="B671" s="7"/>
      <c r="C671" s="7"/>
      <c r="D671" s="7"/>
      <c r="E671" s="7"/>
      <c r="F671" s="7"/>
      <c r="G671" s="7"/>
      <c r="H671" s="7"/>
      <c r="J671" s="7"/>
      <c r="K671" s="7"/>
      <c r="L671" s="7"/>
      <c r="Q671" s="7"/>
      <c r="S671" s="7"/>
      <c r="T671" s="7"/>
      <c r="Y671" s="7"/>
      <c r="AA671" s="7"/>
      <c r="AB671" s="7"/>
      <c r="AG671" s="7"/>
    </row>
    <row r="672" spans="1:33">
      <c r="A672" s="7"/>
      <c r="B672" s="7"/>
      <c r="C672" s="7"/>
      <c r="D672" s="7"/>
      <c r="E672" s="7"/>
      <c r="F672" s="7"/>
      <c r="G672" s="7"/>
      <c r="H672" s="7"/>
      <c r="J672" s="7"/>
      <c r="K672" s="7"/>
      <c r="L672" s="7"/>
      <c r="Q672" s="7"/>
      <c r="S672" s="7"/>
      <c r="T672" s="7"/>
      <c r="Y672" s="7"/>
      <c r="AA672" s="7"/>
      <c r="AB672" s="7"/>
      <c r="AG672" s="7"/>
    </row>
    <row r="673" spans="1:33">
      <c r="A673" s="7"/>
      <c r="B673" s="7"/>
      <c r="C673" s="7"/>
      <c r="D673" s="7"/>
      <c r="E673" s="7"/>
      <c r="F673" s="7"/>
      <c r="G673" s="7"/>
      <c r="H673" s="7"/>
      <c r="J673" s="7"/>
      <c r="K673" s="7"/>
      <c r="L673" s="7"/>
      <c r="Q673" s="7"/>
      <c r="S673" s="7"/>
      <c r="T673" s="7"/>
      <c r="Y673" s="7"/>
      <c r="AA673" s="7"/>
      <c r="AB673" s="7"/>
      <c r="AG673" s="7"/>
    </row>
    <row r="674" spans="1:33">
      <c r="A674" s="7"/>
      <c r="B674" s="7"/>
      <c r="C674" s="7"/>
      <c r="D674" s="7"/>
      <c r="E674" s="7"/>
      <c r="F674" s="7"/>
      <c r="G674" s="7"/>
      <c r="H674" s="7"/>
      <c r="J674" s="7"/>
      <c r="K674" s="7"/>
      <c r="L674" s="7"/>
      <c r="Q674" s="7"/>
      <c r="S674" s="7"/>
      <c r="T674" s="7"/>
      <c r="Y674" s="7"/>
      <c r="AA674" s="7"/>
      <c r="AB674" s="7"/>
      <c r="AG674" s="7"/>
    </row>
    <row r="675" spans="1:33">
      <c r="A675" s="7"/>
      <c r="B675" s="7"/>
      <c r="C675" s="7"/>
      <c r="D675" s="7"/>
      <c r="E675" s="7"/>
      <c r="F675" s="7"/>
      <c r="G675" s="7"/>
      <c r="H675" s="7"/>
      <c r="J675" s="7"/>
      <c r="K675" s="7"/>
      <c r="L675" s="7"/>
      <c r="Q675" s="7"/>
      <c r="S675" s="7"/>
      <c r="T675" s="7"/>
      <c r="Y675" s="7"/>
      <c r="AA675" s="7"/>
      <c r="AB675" s="7"/>
      <c r="AG675" s="7"/>
    </row>
    <row r="676" spans="1:33">
      <c r="A676" s="7"/>
      <c r="B676" s="7"/>
      <c r="C676" s="7"/>
      <c r="D676" s="7"/>
      <c r="E676" s="7"/>
      <c r="F676" s="7"/>
      <c r="G676" s="7"/>
      <c r="H676" s="7"/>
      <c r="J676" s="7"/>
      <c r="K676" s="7"/>
      <c r="L676" s="7"/>
      <c r="Q676" s="7"/>
      <c r="S676" s="7"/>
      <c r="T676" s="7"/>
      <c r="Y676" s="7"/>
      <c r="AA676" s="7"/>
      <c r="AB676" s="7"/>
      <c r="AG676" s="7"/>
    </row>
    <row r="677" spans="1:33">
      <c r="A677" s="7"/>
      <c r="B677" s="7"/>
      <c r="C677" s="7"/>
      <c r="D677" s="7"/>
      <c r="E677" s="7"/>
      <c r="F677" s="7"/>
      <c r="G677" s="7"/>
      <c r="H677" s="7"/>
      <c r="J677" s="7"/>
      <c r="K677" s="7"/>
      <c r="L677" s="7"/>
      <c r="Q677" s="7"/>
      <c r="S677" s="7"/>
      <c r="T677" s="7"/>
      <c r="Y677" s="7"/>
      <c r="AA677" s="7"/>
      <c r="AB677" s="7"/>
      <c r="AG677" s="7"/>
    </row>
    <row r="678" spans="1:33">
      <c r="A678" s="7"/>
      <c r="B678" s="7"/>
      <c r="C678" s="7"/>
      <c r="D678" s="7"/>
      <c r="E678" s="7"/>
      <c r="F678" s="7"/>
      <c r="G678" s="7"/>
      <c r="H678" s="7"/>
      <c r="J678" s="7"/>
      <c r="K678" s="7"/>
      <c r="L678" s="7"/>
      <c r="Q678" s="7"/>
      <c r="S678" s="7"/>
      <c r="T678" s="7"/>
      <c r="Y678" s="7"/>
      <c r="AA678" s="7"/>
      <c r="AB678" s="7"/>
      <c r="AG678" s="7"/>
    </row>
    <row r="679" spans="1:33">
      <c r="A679" s="7"/>
      <c r="B679" s="7"/>
      <c r="C679" s="7"/>
      <c r="D679" s="7"/>
      <c r="E679" s="7"/>
      <c r="F679" s="7"/>
      <c r="G679" s="7"/>
      <c r="H679" s="7"/>
      <c r="J679" s="7"/>
      <c r="K679" s="7"/>
      <c r="L679" s="7"/>
      <c r="Q679" s="7"/>
      <c r="S679" s="7"/>
      <c r="T679" s="7"/>
      <c r="Y679" s="7"/>
      <c r="AA679" s="7"/>
      <c r="AB679" s="7"/>
      <c r="AG679" s="7"/>
    </row>
    <row r="680" spans="1:33">
      <c r="A680" s="7"/>
      <c r="B680" s="7"/>
      <c r="C680" s="7"/>
      <c r="D680" s="7"/>
      <c r="E680" s="7"/>
      <c r="F680" s="7"/>
      <c r="G680" s="7"/>
      <c r="H680" s="7"/>
      <c r="J680" s="7"/>
      <c r="K680" s="7"/>
      <c r="L680" s="7"/>
      <c r="Q680" s="7"/>
      <c r="S680" s="7"/>
      <c r="T680" s="7"/>
      <c r="Y680" s="7"/>
      <c r="AA680" s="7"/>
      <c r="AB680" s="7"/>
      <c r="AG680" s="7"/>
    </row>
    <row r="681" spans="1:33">
      <c r="A681" s="7"/>
      <c r="B681" s="7"/>
      <c r="C681" s="7"/>
      <c r="D681" s="7"/>
      <c r="E681" s="7"/>
      <c r="F681" s="7"/>
      <c r="G681" s="7"/>
      <c r="H681" s="7"/>
      <c r="J681" s="7"/>
      <c r="K681" s="7"/>
      <c r="L681" s="7"/>
      <c r="Q681" s="7"/>
      <c r="S681" s="7"/>
      <c r="T681" s="7"/>
      <c r="Y681" s="7"/>
      <c r="AA681" s="7"/>
      <c r="AB681" s="7"/>
      <c r="AG681" s="7"/>
    </row>
    <row r="682" spans="1:33">
      <c r="A682" s="7"/>
      <c r="B682" s="7"/>
      <c r="C682" s="7"/>
      <c r="D682" s="7"/>
      <c r="E682" s="7"/>
      <c r="F682" s="7"/>
      <c r="G682" s="7"/>
      <c r="H682" s="7"/>
      <c r="J682" s="7"/>
      <c r="K682" s="7"/>
      <c r="L682" s="7"/>
      <c r="Q682" s="7"/>
      <c r="S682" s="7"/>
      <c r="T682" s="7"/>
      <c r="Y682" s="7"/>
      <c r="AA682" s="7"/>
      <c r="AB682" s="7"/>
      <c r="AG682" s="7"/>
    </row>
    <row r="683" spans="1:33">
      <c r="A683" s="7"/>
      <c r="B683" s="7"/>
      <c r="C683" s="7"/>
      <c r="D683" s="7"/>
      <c r="E683" s="7"/>
      <c r="F683" s="7"/>
      <c r="G683" s="7"/>
      <c r="H683" s="7"/>
      <c r="J683" s="7"/>
      <c r="K683" s="7"/>
      <c r="L683" s="7"/>
      <c r="Q683" s="7"/>
      <c r="S683" s="7"/>
      <c r="T683" s="7"/>
      <c r="Y683" s="7"/>
      <c r="AA683" s="7"/>
      <c r="AB683" s="7"/>
      <c r="AG683" s="7"/>
    </row>
    <row r="684" spans="1:33">
      <c r="A684" s="7"/>
      <c r="B684" s="7"/>
      <c r="C684" s="7"/>
      <c r="D684" s="7"/>
      <c r="E684" s="7"/>
      <c r="F684" s="7"/>
      <c r="G684" s="7"/>
      <c r="H684" s="7"/>
      <c r="J684" s="7"/>
      <c r="K684" s="7"/>
      <c r="L684" s="7"/>
      <c r="Q684" s="7"/>
      <c r="S684" s="7"/>
      <c r="T684" s="7"/>
      <c r="Y684" s="7"/>
      <c r="AA684" s="7"/>
      <c r="AB684" s="7"/>
      <c r="AG684" s="7"/>
    </row>
    <row r="685" spans="1:33">
      <c r="A685" s="7"/>
      <c r="B685" s="7"/>
      <c r="C685" s="7"/>
      <c r="D685" s="7"/>
      <c r="E685" s="7"/>
      <c r="F685" s="7"/>
      <c r="G685" s="7"/>
      <c r="H685" s="7"/>
      <c r="J685" s="7"/>
      <c r="K685" s="7"/>
      <c r="L685" s="7"/>
      <c r="Q685" s="7"/>
      <c r="S685" s="7"/>
      <c r="T685" s="7"/>
      <c r="Y685" s="7"/>
      <c r="AA685" s="7"/>
      <c r="AB685" s="7"/>
      <c r="AG685" s="7"/>
    </row>
    <row r="686" spans="1:33">
      <c r="A686" s="7"/>
      <c r="B686" s="7"/>
      <c r="C686" s="7"/>
      <c r="D686" s="7"/>
      <c r="E686" s="7"/>
      <c r="F686" s="7"/>
      <c r="G686" s="7"/>
      <c r="H686" s="7"/>
      <c r="J686" s="7"/>
      <c r="K686" s="7"/>
      <c r="L686" s="7"/>
      <c r="Q686" s="7"/>
      <c r="S686" s="7"/>
      <c r="T686" s="7"/>
      <c r="Y686" s="7"/>
      <c r="AA686" s="7"/>
      <c r="AB686" s="7"/>
      <c r="AG686" s="7"/>
    </row>
    <row r="687" spans="1:33">
      <c r="A687" s="7"/>
      <c r="B687" s="7"/>
      <c r="C687" s="7"/>
      <c r="D687" s="7"/>
      <c r="E687" s="7"/>
      <c r="F687" s="7"/>
      <c r="G687" s="7"/>
      <c r="H687" s="7"/>
      <c r="J687" s="7"/>
      <c r="K687" s="7"/>
      <c r="L687" s="7"/>
      <c r="Q687" s="7"/>
      <c r="S687" s="7"/>
      <c r="T687" s="7"/>
      <c r="Y687" s="7"/>
      <c r="AA687" s="7"/>
      <c r="AB687" s="7"/>
      <c r="AG687" s="7"/>
    </row>
    <row r="688" spans="1:33">
      <c r="A688" s="7"/>
      <c r="B688" s="7"/>
      <c r="C688" s="7"/>
      <c r="D688" s="7"/>
      <c r="E688" s="7"/>
      <c r="F688" s="7"/>
      <c r="G688" s="7"/>
      <c r="H688" s="7"/>
      <c r="J688" s="7"/>
      <c r="K688" s="7"/>
      <c r="L688" s="7"/>
      <c r="Q688" s="7"/>
      <c r="S688" s="7"/>
      <c r="T688" s="7"/>
      <c r="Y688" s="7"/>
      <c r="AA688" s="7"/>
      <c r="AB688" s="7"/>
      <c r="AG688" s="7"/>
    </row>
    <row r="689" spans="1:33">
      <c r="A689" s="7"/>
      <c r="B689" s="7"/>
      <c r="C689" s="7"/>
      <c r="D689" s="7"/>
      <c r="E689" s="7"/>
      <c r="F689" s="7"/>
      <c r="G689" s="7"/>
      <c r="H689" s="7"/>
      <c r="J689" s="7"/>
      <c r="K689" s="7"/>
      <c r="L689" s="7"/>
      <c r="Q689" s="7"/>
      <c r="S689" s="7"/>
      <c r="T689" s="7"/>
      <c r="Y689" s="7"/>
      <c r="AA689" s="7"/>
      <c r="AB689" s="7"/>
      <c r="AG689" s="7"/>
    </row>
    <row r="690" spans="1:33">
      <c r="A690" s="7"/>
      <c r="B690" s="7"/>
      <c r="C690" s="7"/>
      <c r="D690" s="7"/>
      <c r="E690" s="7"/>
      <c r="F690" s="7"/>
      <c r="G690" s="7"/>
      <c r="H690" s="7"/>
      <c r="J690" s="7"/>
      <c r="K690" s="7"/>
      <c r="L690" s="7"/>
      <c r="Q690" s="7"/>
      <c r="S690" s="7"/>
      <c r="T690" s="7"/>
      <c r="Y690" s="7"/>
      <c r="AA690" s="7"/>
      <c r="AB690" s="7"/>
      <c r="AG690" s="7"/>
    </row>
    <row r="691" spans="1:33">
      <c r="A691" s="7"/>
      <c r="B691" s="7"/>
      <c r="C691" s="7"/>
      <c r="D691" s="7"/>
      <c r="E691" s="7"/>
      <c r="F691" s="7"/>
      <c r="G691" s="7"/>
      <c r="H691" s="7"/>
      <c r="J691" s="7"/>
      <c r="K691" s="7"/>
      <c r="L691" s="7"/>
      <c r="Q691" s="7"/>
      <c r="S691" s="7"/>
      <c r="T691" s="7"/>
      <c r="Y691" s="7"/>
      <c r="AA691" s="7"/>
      <c r="AB691" s="7"/>
      <c r="AG691" s="7"/>
    </row>
    <row r="692" spans="1:33">
      <c r="A692" s="7"/>
      <c r="B692" s="7"/>
      <c r="C692" s="7"/>
      <c r="D692" s="7"/>
      <c r="E692" s="7"/>
      <c r="F692" s="7"/>
      <c r="G692" s="7"/>
      <c r="H692" s="7"/>
      <c r="J692" s="7"/>
      <c r="K692" s="7"/>
      <c r="L692" s="7"/>
      <c r="Q692" s="7"/>
      <c r="S692" s="7"/>
      <c r="T692" s="7"/>
      <c r="Y692" s="7"/>
      <c r="AA692" s="7"/>
      <c r="AB692" s="7"/>
      <c r="AG692" s="7"/>
    </row>
    <row r="693" spans="1:33">
      <c r="A693" s="7"/>
      <c r="B693" s="7"/>
      <c r="C693" s="7"/>
      <c r="D693" s="7"/>
      <c r="E693" s="7"/>
      <c r="F693" s="7"/>
      <c r="G693" s="7"/>
      <c r="H693" s="7"/>
      <c r="J693" s="7"/>
      <c r="K693" s="7"/>
      <c r="L693" s="7"/>
      <c r="Q693" s="7"/>
      <c r="S693" s="7"/>
      <c r="T693" s="7"/>
      <c r="Y693" s="7"/>
      <c r="AA693" s="7"/>
      <c r="AB693" s="7"/>
      <c r="AG693" s="7"/>
    </row>
    <row r="694" spans="1:33">
      <c r="A694" s="7"/>
      <c r="B694" s="7"/>
      <c r="C694" s="7"/>
      <c r="D694" s="7"/>
      <c r="E694" s="7"/>
      <c r="F694" s="7"/>
      <c r="G694" s="7"/>
      <c r="H694" s="7"/>
      <c r="J694" s="7"/>
      <c r="K694" s="7"/>
      <c r="L694" s="7"/>
      <c r="Q694" s="7"/>
      <c r="S694" s="7"/>
      <c r="T694" s="7"/>
      <c r="Y694" s="7"/>
      <c r="AA694" s="7"/>
      <c r="AB694" s="7"/>
      <c r="AG694" s="7"/>
    </row>
    <row r="695" spans="1:33">
      <c r="A695" s="7"/>
      <c r="B695" s="7"/>
      <c r="C695" s="7"/>
      <c r="D695" s="7"/>
      <c r="E695" s="7"/>
      <c r="F695" s="7"/>
      <c r="G695" s="7"/>
      <c r="H695" s="7"/>
      <c r="J695" s="7"/>
      <c r="K695" s="7"/>
      <c r="L695" s="7"/>
      <c r="Q695" s="7"/>
      <c r="S695" s="7"/>
      <c r="T695" s="7"/>
      <c r="Y695" s="7"/>
      <c r="AA695" s="7"/>
      <c r="AB695" s="7"/>
      <c r="AG695" s="7"/>
    </row>
    <row r="696" spans="1:33">
      <c r="A696" s="7"/>
      <c r="B696" s="7"/>
      <c r="C696" s="7"/>
      <c r="D696" s="7"/>
      <c r="E696" s="7"/>
      <c r="F696" s="7"/>
      <c r="G696" s="7"/>
      <c r="H696" s="7"/>
      <c r="J696" s="7"/>
      <c r="K696" s="7"/>
      <c r="L696" s="7"/>
      <c r="Q696" s="7"/>
      <c r="S696" s="7"/>
      <c r="T696" s="7"/>
      <c r="Y696" s="7"/>
      <c r="AA696" s="7"/>
      <c r="AB696" s="7"/>
      <c r="AG696" s="7"/>
    </row>
    <row r="697" spans="1:33">
      <c r="A697" s="7"/>
      <c r="B697" s="7"/>
      <c r="C697" s="7"/>
      <c r="D697" s="7"/>
      <c r="E697" s="7"/>
      <c r="F697" s="7"/>
      <c r="G697" s="7"/>
      <c r="H697" s="7"/>
      <c r="J697" s="7"/>
      <c r="K697" s="7"/>
      <c r="L697" s="7"/>
      <c r="Q697" s="7"/>
      <c r="S697" s="7"/>
      <c r="T697" s="7"/>
      <c r="Y697" s="7"/>
      <c r="AA697" s="7"/>
      <c r="AB697" s="7"/>
      <c r="AG697" s="7"/>
    </row>
    <row r="698" spans="1:33">
      <c r="A698" s="7"/>
      <c r="B698" s="7"/>
      <c r="C698" s="7"/>
      <c r="D698" s="7"/>
      <c r="E698" s="7"/>
      <c r="F698" s="7"/>
      <c r="G698" s="7"/>
      <c r="H698" s="7"/>
      <c r="J698" s="7"/>
      <c r="K698" s="7"/>
      <c r="L698" s="7"/>
      <c r="Q698" s="7"/>
      <c r="S698" s="7"/>
      <c r="T698" s="7"/>
      <c r="Y698" s="7"/>
      <c r="AA698" s="7"/>
      <c r="AB698" s="7"/>
      <c r="AG698" s="7"/>
    </row>
    <row r="699" spans="1:33">
      <c r="A699" s="7"/>
      <c r="B699" s="7"/>
      <c r="C699" s="7"/>
      <c r="D699" s="7"/>
      <c r="E699" s="7"/>
      <c r="F699" s="7"/>
      <c r="G699" s="7"/>
      <c r="H699" s="7"/>
      <c r="J699" s="7"/>
      <c r="K699" s="7"/>
      <c r="L699" s="7"/>
      <c r="Q699" s="7"/>
      <c r="S699" s="7"/>
      <c r="T699" s="7"/>
      <c r="Y699" s="7"/>
      <c r="AA699" s="7"/>
      <c r="AB699" s="7"/>
      <c r="AG699" s="7"/>
    </row>
    <row r="700" spans="1:33">
      <c r="A700" s="7"/>
      <c r="B700" s="7"/>
      <c r="C700" s="7"/>
      <c r="D700" s="7"/>
      <c r="E700" s="7"/>
      <c r="F700" s="7"/>
      <c r="G700" s="7"/>
      <c r="H700" s="7"/>
      <c r="J700" s="7"/>
      <c r="K700" s="7"/>
      <c r="L700" s="7"/>
      <c r="Q700" s="7"/>
      <c r="S700" s="7"/>
      <c r="T700" s="7"/>
      <c r="Y700" s="7"/>
      <c r="AA700" s="7"/>
      <c r="AB700" s="7"/>
      <c r="AG700" s="7"/>
    </row>
    <row r="701" spans="1:33">
      <c r="A701" s="7"/>
      <c r="B701" s="7"/>
      <c r="C701" s="7"/>
      <c r="D701" s="7"/>
      <c r="E701" s="7"/>
      <c r="F701" s="7"/>
      <c r="G701" s="7"/>
      <c r="H701" s="7"/>
      <c r="J701" s="7"/>
      <c r="K701" s="7"/>
      <c r="L701" s="7"/>
      <c r="Q701" s="7"/>
      <c r="S701" s="7"/>
      <c r="T701" s="7"/>
      <c r="Y701" s="7"/>
      <c r="AA701" s="7"/>
      <c r="AB701" s="7"/>
      <c r="AG701" s="7"/>
    </row>
    <row r="702" spans="1:33">
      <c r="A702" s="7"/>
      <c r="B702" s="7"/>
      <c r="C702" s="7"/>
      <c r="D702" s="7"/>
      <c r="E702" s="7"/>
      <c r="F702" s="7"/>
      <c r="G702" s="7"/>
      <c r="H702" s="7"/>
      <c r="J702" s="7"/>
      <c r="K702" s="7"/>
      <c r="L702" s="7"/>
      <c r="Q702" s="7"/>
      <c r="S702" s="7"/>
      <c r="T702" s="7"/>
      <c r="Y702" s="7"/>
      <c r="AA702" s="7"/>
      <c r="AB702" s="7"/>
      <c r="AG702" s="7"/>
    </row>
    <row r="703" spans="1:33">
      <c r="A703" s="7"/>
      <c r="B703" s="7"/>
      <c r="C703" s="7"/>
      <c r="D703" s="7"/>
      <c r="E703" s="7"/>
      <c r="F703" s="7"/>
      <c r="G703" s="7"/>
      <c r="H703" s="7"/>
      <c r="J703" s="7"/>
      <c r="K703" s="7"/>
      <c r="L703" s="7"/>
      <c r="Q703" s="7"/>
      <c r="S703" s="7"/>
      <c r="T703" s="7"/>
      <c r="Y703" s="7"/>
      <c r="AA703" s="7"/>
      <c r="AB703" s="7"/>
      <c r="AG703" s="7"/>
    </row>
    <row r="704" spans="1:33">
      <c r="A704" s="7"/>
      <c r="B704" s="7"/>
      <c r="C704" s="7"/>
      <c r="D704" s="7"/>
      <c r="E704" s="7"/>
      <c r="F704" s="7"/>
      <c r="G704" s="7"/>
      <c r="H704" s="7"/>
      <c r="J704" s="7"/>
      <c r="K704" s="7"/>
      <c r="L704" s="7"/>
      <c r="Q704" s="7"/>
      <c r="S704" s="7"/>
      <c r="T704" s="7"/>
      <c r="Y704" s="7"/>
      <c r="AA704" s="7"/>
      <c r="AB704" s="7"/>
      <c r="AG704" s="7"/>
    </row>
    <row r="705" spans="1:33">
      <c r="A705" s="7"/>
      <c r="B705" s="7"/>
      <c r="C705" s="7"/>
      <c r="D705" s="7"/>
      <c r="E705" s="7"/>
      <c r="F705" s="7"/>
      <c r="G705" s="7"/>
      <c r="H705" s="7"/>
      <c r="J705" s="7"/>
      <c r="K705" s="7"/>
      <c r="L705" s="7"/>
      <c r="Q705" s="7"/>
      <c r="S705" s="7"/>
      <c r="T705" s="7"/>
      <c r="Y705" s="7"/>
      <c r="AA705" s="7"/>
      <c r="AB705" s="7"/>
      <c r="AG705" s="7"/>
    </row>
    <row r="706" spans="1:33">
      <c r="A706" s="7"/>
      <c r="B706" s="7"/>
      <c r="C706" s="7"/>
      <c r="D706" s="7"/>
      <c r="E706" s="7"/>
      <c r="F706" s="7"/>
      <c r="G706" s="7"/>
      <c r="H706" s="7"/>
      <c r="J706" s="7"/>
      <c r="K706" s="7"/>
      <c r="L706" s="7"/>
      <c r="Q706" s="7"/>
      <c r="S706" s="7"/>
      <c r="T706" s="7"/>
      <c r="Y706" s="7"/>
      <c r="AA706" s="7"/>
      <c r="AB706" s="7"/>
      <c r="AG706" s="7"/>
    </row>
    <row r="707" spans="1:33">
      <c r="A707" s="7"/>
      <c r="B707" s="7"/>
      <c r="C707" s="7"/>
      <c r="D707" s="7"/>
      <c r="E707" s="7"/>
      <c r="F707" s="7"/>
      <c r="G707" s="7"/>
      <c r="H707" s="7"/>
      <c r="J707" s="7"/>
      <c r="K707" s="7"/>
      <c r="L707" s="7"/>
      <c r="Q707" s="7"/>
      <c r="S707" s="7"/>
      <c r="T707" s="7"/>
      <c r="Y707" s="7"/>
      <c r="AA707" s="7"/>
      <c r="AB707" s="7"/>
      <c r="AG707" s="7"/>
    </row>
    <row r="708" spans="1:33">
      <c r="A708" s="7"/>
      <c r="B708" s="7"/>
      <c r="C708" s="7"/>
      <c r="D708" s="7"/>
      <c r="E708" s="7"/>
      <c r="F708" s="7"/>
      <c r="G708" s="7"/>
      <c r="H708" s="7"/>
      <c r="J708" s="7"/>
      <c r="K708" s="7"/>
      <c r="L708" s="7"/>
      <c r="Q708" s="7"/>
      <c r="S708" s="7"/>
      <c r="T708" s="7"/>
      <c r="Y708" s="7"/>
      <c r="AA708" s="7"/>
      <c r="AB708" s="7"/>
      <c r="AG708" s="7"/>
    </row>
    <row r="709" spans="1:33">
      <c r="A709" s="7"/>
      <c r="B709" s="7"/>
      <c r="C709" s="7"/>
      <c r="D709" s="7"/>
      <c r="E709" s="7"/>
      <c r="F709" s="7"/>
      <c r="G709" s="7"/>
      <c r="H709" s="7"/>
      <c r="J709" s="7"/>
      <c r="K709" s="7"/>
      <c r="L709" s="7"/>
      <c r="Q709" s="7"/>
      <c r="S709" s="7"/>
      <c r="T709" s="7"/>
      <c r="Y709" s="7"/>
      <c r="AA709" s="7"/>
      <c r="AB709" s="7"/>
      <c r="AG709" s="7"/>
    </row>
    <row r="710" spans="1:33">
      <c r="A710" s="7"/>
      <c r="B710" s="7"/>
      <c r="C710" s="7"/>
      <c r="D710" s="7"/>
      <c r="E710" s="7"/>
      <c r="F710" s="7"/>
      <c r="G710" s="7"/>
      <c r="H710" s="7"/>
      <c r="J710" s="7"/>
      <c r="K710" s="7"/>
      <c r="L710" s="7"/>
      <c r="Q710" s="7"/>
      <c r="S710" s="7"/>
      <c r="T710" s="7"/>
      <c r="Y710" s="7"/>
      <c r="AA710" s="7"/>
      <c r="AB710" s="7"/>
      <c r="AG710" s="7"/>
    </row>
    <row r="711" spans="1:33">
      <c r="A711" s="7"/>
      <c r="B711" s="7"/>
      <c r="C711" s="7"/>
      <c r="D711" s="7"/>
      <c r="E711" s="7"/>
      <c r="F711" s="7"/>
      <c r="G711" s="7"/>
      <c r="H711" s="7"/>
      <c r="J711" s="7"/>
      <c r="K711" s="7"/>
      <c r="L711" s="7"/>
      <c r="Q711" s="7"/>
      <c r="S711" s="7"/>
      <c r="T711" s="7"/>
      <c r="Y711" s="7"/>
      <c r="AA711" s="7"/>
      <c r="AB711" s="7"/>
      <c r="AG711" s="7"/>
    </row>
    <row r="712" spans="1:33">
      <c r="A712" s="7"/>
      <c r="B712" s="7"/>
      <c r="C712" s="7"/>
      <c r="D712" s="7"/>
      <c r="E712" s="7"/>
      <c r="F712" s="7"/>
      <c r="G712" s="7"/>
      <c r="H712" s="7"/>
      <c r="J712" s="7"/>
      <c r="K712" s="7"/>
      <c r="L712" s="7"/>
      <c r="Q712" s="7"/>
      <c r="S712" s="7"/>
      <c r="T712" s="7"/>
      <c r="Y712" s="7"/>
      <c r="AA712" s="7"/>
      <c r="AB712" s="7"/>
      <c r="AG712" s="7"/>
    </row>
    <row r="713" spans="1:33">
      <c r="A713" s="7"/>
      <c r="B713" s="7"/>
      <c r="C713" s="7"/>
      <c r="D713" s="7"/>
      <c r="E713" s="7"/>
      <c r="F713" s="7"/>
      <c r="G713" s="7"/>
      <c r="H713" s="7"/>
      <c r="J713" s="7"/>
      <c r="K713" s="7"/>
      <c r="L713" s="7"/>
      <c r="Q713" s="7"/>
      <c r="S713" s="7"/>
      <c r="T713" s="7"/>
      <c r="Y713" s="7"/>
      <c r="AA713" s="7"/>
      <c r="AB713" s="7"/>
      <c r="AG713" s="7"/>
    </row>
    <row r="714" spans="1:33">
      <c r="A714" s="7"/>
      <c r="B714" s="7"/>
      <c r="C714" s="7"/>
      <c r="D714" s="7"/>
      <c r="E714" s="7"/>
      <c r="F714" s="7"/>
      <c r="G714" s="7"/>
      <c r="H714" s="7"/>
      <c r="J714" s="7"/>
      <c r="K714" s="7"/>
      <c r="L714" s="7"/>
      <c r="Q714" s="7"/>
      <c r="S714" s="7"/>
      <c r="T714" s="7"/>
      <c r="Y714" s="7"/>
      <c r="AA714" s="7"/>
      <c r="AB714" s="7"/>
      <c r="AG714" s="7"/>
    </row>
    <row r="715" spans="1:33">
      <c r="A715" s="7"/>
      <c r="B715" s="7"/>
      <c r="C715" s="7"/>
      <c r="D715" s="7"/>
      <c r="E715" s="7"/>
      <c r="F715" s="7"/>
      <c r="G715" s="7"/>
      <c r="H715" s="7"/>
      <c r="J715" s="7"/>
      <c r="K715" s="7"/>
      <c r="L715" s="7"/>
      <c r="Q715" s="7"/>
      <c r="S715" s="7"/>
      <c r="T715" s="7"/>
      <c r="Y715" s="7"/>
      <c r="AA715" s="7"/>
      <c r="AB715" s="7"/>
      <c r="AG715" s="7"/>
    </row>
    <row r="716" spans="1:33">
      <c r="A716" s="7"/>
      <c r="B716" s="7"/>
      <c r="C716" s="7"/>
      <c r="D716" s="7"/>
      <c r="E716" s="7"/>
      <c r="F716" s="7"/>
      <c r="G716" s="7"/>
      <c r="H716" s="7"/>
      <c r="J716" s="7"/>
      <c r="K716" s="7"/>
      <c r="L716" s="7"/>
      <c r="Q716" s="7"/>
      <c r="S716" s="7"/>
      <c r="T716" s="7"/>
      <c r="Y716" s="7"/>
      <c r="AA716" s="7"/>
      <c r="AB716" s="7"/>
      <c r="AG716" s="7"/>
    </row>
    <row r="717" spans="1:33">
      <c r="A717" s="7"/>
      <c r="B717" s="7"/>
      <c r="C717" s="7"/>
      <c r="D717" s="7"/>
      <c r="E717" s="7"/>
      <c r="F717" s="7"/>
      <c r="G717" s="7"/>
      <c r="H717" s="7"/>
      <c r="J717" s="7"/>
      <c r="K717" s="7"/>
      <c r="L717" s="7"/>
      <c r="Q717" s="7"/>
      <c r="S717" s="7"/>
      <c r="T717" s="7"/>
      <c r="Y717" s="7"/>
      <c r="AA717" s="7"/>
      <c r="AB717" s="7"/>
      <c r="AG717" s="7"/>
    </row>
    <row r="718" spans="1:33">
      <c r="A718" s="7"/>
      <c r="B718" s="7"/>
      <c r="C718" s="7"/>
      <c r="D718" s="7"/>
      <c r="E718" s="7"/>
      <c r="F718" s="7"/>
      <c r="G718" s="7"/>
      <c r="H718" s="7"/>
      <c r="J718" s="7"/>
      <c r="K718" s="7"/>
      <c r="L718" s="7"/>
      <c r="Q718" s="7"/>
      <c r="S718" s="7"/>
      <c r="T718" s="7"/>
      <c r="Y718" s="7"/>
      <c r="AA718" s="7"/>
      <c r="AB718" s="7"/>
      <c r="AG718" s="7"/>
    </row>
    <row r="719" spans="1:33">
      <c r="A719" s="7"/>
      <c r="B719" s="7"/>
      <c r="C719" s="7"/>
      <c r="D719" s="7"/>
      <c r="E719" s="7"/>
      <c r="F719" s="7"/>
      <c r="G719" s="7"/>
      <c r="H719" s="7"/>
      <c r="J719" s="7"/>
      <c r="K719" s="7"/>
      <c r="L719" s="7"/>
      <c r="Q719" s="7"/>
      <c r="S719" s="7"/>
      <c r="T719" s="7"/>
      <c r="Y719" s="7"/>
      <c r="AA719" s="7"/>
      <c r="AB719" s="7"/>
      <c r="AG719" s="7"/>
    </row>
    <row r="720" spans="1:33">
      <c r="A720" s="7"/>
      <c r="B720" s="7"/>
      <c r="C720" s="7"/>
      <c r="D720" s="7"/>
      <c r="E720" s="7"/>
      <c r="F720" s="7"/>
      <c r="G720" s="7"/>
      <c r="H720" s="7"/>
      <c r="J720" s="7"/>
      <c r="K720" s="7"/>
      <c r="L720" s="7"/>
      <c r="Q720" s="7"/>
      <c r="S720" s="7"/>
      <c r="T720" s="7"/>
      <c r="Y720" s="7"/>
      <c r="AA720" s="7"/>
      <c r="AB720" s="7"/>
      <c r="AG720" s="7"/>
    </row>
    <row r="721" spans="1:33">
      <c r="A721" s="7"/>
      <c r="B721" s="7"/>
      <c r="C721" s="7"/>
      <c r="D721" s="7"/>
      <c r="E721" s="7"/>
      <c r="F721" s="7"/>
      <c r="G721" s="7"/>
      <c r="H721" s="7"/>
      <c r="J721" s="7"/>
      <c r="K721" s="7"/>
      <c r="L721" s="7"/>
      <c r="Q721" s="7"/>
      <c r="S721" s="7"/>
      <c r="T721" s="7"/>
      <c r="Y721" s="7"/>
      <c r="AA721" s="7"/>
      <c r="AB721" s="7"/>
      <c r="AG721" s="7"/>
    </row>
    <row r="722" spans="1:33">
      <c r="A722" s="7"/>
      <c r="B722" s="7"/>
      <c r="C722" s="7"/>
      <c r="D722" s="7"/>
      <c r="E722" s="7"/>
      <c r="F722" s="7"/>
      <c r="G722" s="7"/>
      <c r="H722" s="7"/>
      <c r="J722" s="7"/>
      <c r="K722" s="7"/>
      <c r="L722" s="7"/>
      <c r="Q722" s="7"/>
      <c r="S722" s="7"/>
      <c r="T722" s="7"/>
      <c r="Y722" s="7"/>
      <c r="AA722" s="7"/>
      <c r="AB722" s="7"/>
      <c r="AG722" s="7"/>
    </row>
    <row r="723" spans="1:33">
      <c r="A723" s="7"/>
      <c r="B723" s="7"/>
      <c r="C723" s="7"/>
      <c r="D723" s="7"/>
      <c r="E723" s="7"/>
      <c r="F723" s="7"/>
      <c r="G723" s="7"/>
      <c r="H723" s="7"/>
      <c r="J723" s="7"/>
      <c r="K723" s="7"/>
      <c r="L723" s="7"/>
      <c r="Q723" s="7"/>
      <c r="S723" s="7"/>
      <c r="T723" s="7"/>
      <c r="Y723" s="7"/>
      <c r="AA723" s="7"/>
      <c r="AB723" s="7"/>
      <c r="AG723" s="7"/>
    </row>
    <row r="724" spans="1:33">
      <c r="A724" s="7"/>
      <c r="B724" s="7"/>
      <c r="C724" s="7"/>
      <c r="D724" s="7"/>
      <c r="E724" s="7"/>
      <c r="F724" s="7"/>
      <c r="G724" s="7"/>
      <c r="H724" s="7"/>
      <c r="J724" s="7"/>
      <c r="K724" s="7"/>
      <c r="L724" s="7"/>
      <c r="Q724" s="7"/>
      <c r="S724" s="7"/>
      <c r="T724" s="7"/>
      <c r="Y724" s="7"/>
      <c r="AA724" s="7"/>
      <c r="AB724" s="7"/>
      <c r="AG724" s="7"/>
    </row>
    <row r="725" spans="1:33">
      <c r="A725" s="7"/>
      <c r="B725" s="7"/>
      <c r="C725" s="7"/>
      <c r="D725" s="7"/>
      <c r="E725" s="7"/>
      <c r="F725" s="7"/>
      <c r="G725" s="7"/>
      <c r="H725" s="7"/>
      <c r="J725" s="7"/>
      <c r="K725" s="7"/>
      <c r="L725" s="7"/>
      <c r="Q725" s="7"/>
      <c r="S725" s="7"/>
      <c r="T725" s="7"/>
      <c r="Y725" s="7"/>
      <c r="AA725" s="7"/>
      <c r="AB725" s="7"/>
      <c r="AG725" s="7"/>
    </row>
    <row r="726" spans="1:33">
      <c r="A726" s="7"/>
      <c r="B726" s="7"/>
      <c r="C726" s="7"/>
      <c r="D726" s="7"/>
      <c r="E726" s="7"/>
      <c r="F726" s="7"/>
      <c r="G726" s="7"/>
      <c r="H726" s="7"/>
      <c r="J726" s="7"/>
      <c r="K726" s="7"/>
      <c r="L726" s="7"/>
      <c r="Q726" s="7"/>
      <c r="S726" s="7"/>
      <c r="T726" s="7"/>
      <c r="Y726" s="7"/>
      <c r="AA726" s="7"/>
      <c r="AB726" s="7"/>
      <c r="AG726" s="7"/>
    </row>
    <row r="727" spans="1:33">
      <c r="A727" s="7"/>
      <c r="B727" s="7"/>
      <c r="C727" s="7"/>
      <c r="D727" s="7"/>
      <c r="E727" s="7"/>
      <c r="F727" s="7"/>
      <c r="G727" s="7"/>
      <c r="H727" s="7"/>
      <c r="J727" s="7"/>
      <c r="K727" s="7"/>
      <c r="L727" s="7"/>
      <c r="Q727" s="7"/>
      <c r="S727" s="7"/>
      <c r="T727" s="7"/>
      <c r="Y727" s="7"/>
      <c r="AA727" s="7"/>
      <c r="AB727" s="7"/>
      <c r="AG727" s="7"/>
    </row>
    <row r="728" spans="1:33">
      <c r="A728" s="7"/>
      <c r="B728" s="7"/>
      <c r="C728" s="7"/>
      <c r="D728" s="7"/>
      <c r="E728" s="7"/>
      <c r="F728" s="7"/>
      <c r="G728" s="7"/>
      <c r="H728" s="7"/>
      <c r="J728" s="7"/>
      <c r="K728" s="7"/>
      <c r="L728" s="7"/>
      <c r="Q728" s="7"/>
      <c r="S728" s="7"/>
      <c r="T728" s="7"/>
      <c r="Y728" s="7"/>
      <c r="AA728" s="7"/>
      <c r="AB728" s="7"/>
      <c r="AG728" s="7"/>
    </row>
    <row r="729" spans="1:33">
      <c r="A729" s="7"/>
      <c r="B729" s="7"/>
      <c r="C729" s="7"/>
      <c r="D729" s="7"/>
      <c r="E729" s="7"/>
      <c r="F729" s="7"/>
      <c r="G729" s="7"/>
      <c r="H729" s="7"/>
      <c r="J729" s="7"/>
      <c r="K729" s="7"/>
      <c r="L729" s="7"/>
      <c r="Q729" s="7"/>
      <c r="S729" s="7"/>
      <c r="T729" s="7"/>
      <c r="Y729" s="7"/>
      <c r="AA729" s="7"/>
      <c r="AB729" s="7"/>
      <c r="AG729" s="7"/>
    </row>
    <row r="730" spans="1:33">
      <c r="A730" s="7"/>
      <c r="B730" s="7"/>
      <c r="C730" s="7"/>
      <c r="D730" s="7"/>
      <c r="E730" s="7"/>
      <c r="F730" s="7"/>
      <c r="G730" s="7"/>
      <c r="H730" s="7"/>
      <c r="J730" s="7"/>
      <c r="K730" s="7"/>
      <c r="L730" s="7"/>
      <c r="Q730" s="7"/>
      <c r="S730" s="7"/>
      <c r="T730" s="7"/>
      <c r="Y730" s="7"/>
      <c r="AA730" s="7"/>
      <c r="AB730" s="7"/>
      <c r="AG730" s="7"/>
    </row>
    <row r="731" spans="1:33">
      <c r="A731" s="7"/>
      <c r="B731" s="7"/>
      <c r="C731" s="7"/>
      <c r="D731" s="7"/>
      <c r="E731" s="7"/>
      <c r="F731" s="7"/>
      <c r="G731" s="7"/>
      <c r="H731" s="7"/>
      <c r="J731" s="7"/>
      <c r="K731" s="7"/>
      <c r="L731" s="7"/>
      <c r="Q731" s="7"/>
      <c r="S731" s="7"/>
      <c r="T731" s="7"/>
      <c r="Y731" s="7"/>
      <c r="AA731" s="7"/>
      <c r="AB731" s="7"/>
      <c r="AG731" s="7"/>
    </row>
    <row r="732" spans="1:33">
      <c r="A732" s="7"/>
      <c r="B732" s="7"/>
      <c r="C732" s="7"/>
      <c r="D732" s="7"/>
      <c r="E732" s="7"/>
      <c r="F732" s="7"/>
      <c r="G732" s="7"/>
      <c r="H732" s="7"/>
      <c r="J732" s="7"/>
      <c r="K732" s="7"/>
      <c r="L732" s="7"/>
      <c r="Q732" s="7"/>
      <c r="S732" s="7"/>
      <c r="T732" s="7"/>
      <c r="Y732" s="7"/>
      <c r="AA732" s="7"/>
      <c r="AB732" s="7"/>
      <c r="AG732" s="7"/>
    </row>
    <row r="733" spans="1:33">
      <c r="A733" s="7"/>
      <c r="B733" s="7"/>
      <c r="C733" s="7"/>
      <c r="D733" s="7"/>
      <c r="E733" s="7"/>
      <c r="F733" s="7"/>
      <c r="G733" s="7"/>
      <c r="H733" s="7"/>
      <c r="J733" s="7"/>
      <c r="K733" s="7"/>
      <c r="L733" s="7"/>
      <c r="Q733" s="7"/>
      <c r="S733" s="7"/>
      <c r="T733" s="7"/>
      <c r="Y733" s="7"/>
      <c r="AA733" s="7"/>
      <c r="AB733" s="7"/>
      <c r="AG733" s="7"/>
    </row>
    <row r="734" spans="1:33">
      <c r="A734" s="7"/>
      <c r="B734" s="7"/>
      <c r="C734" s="7"/>
      <c r="D734" s="7"/>
      <c r="E734" s="7"/>
      <c r="F734" s="7"/>
      <c r="G734" s="7"/>
      <c r="H734" s="7"/>
      <c r="J734" s="7"/>
      <c r="K734" s="7"/>
      <c r="L734" s="7"/>
      <c r="Q734" s="7"/>
      <c r="S734" s="7"/>
      <c r="T734" s="7"/>
      <c r="Y734" s="7"/>
      <c r="AA734" s="7"/>
      <c r="AB734" s="7"/>
      <c r="AG734" s="7"/>
    </row>
    <row r="735" spans="1:33">
      <c r="A735" s="7"/>
      <c r="B735" s="7"/>
      <c r="C735" s="7"/>
      <c r="D735" s="7"/>
      <c r="E735" s="7"/>
      <c r="F735" s="7"/>
      <c r="G735" s="7"/>
      <c r="H735" s="7"/>
      <c r="J735" s="7"/>
      <c r="K735" s="7"/>
      <c r="L735" s="7"/>
      <c r="Q735" s="7"/>
      <c r="S735" s="7"/>
      <c r="T735" s="7"/>
      <c r="Y735" s="7"/>
      <c r="AA735" s="7"/>
      <c r="AB735" s="7"/>
      <c r="AG735" s="7"/>
    </row>
    <row r="736" spans="1:33">
      <c r="A736" s="7"/>
      <c r="B736" s="7"/>
      <c r="C736" s="7"/>
      <c r="D736" s="7"/>
      <c r="E736" s="7"/>
      <c r="F736" s="7"/>
      <c r="G736" s="7"/>
      <c r="H736" s="7"/>
      <c r="J736" s="7"/>
      <c r="K736" s="7"/>
      <c r="L736" s="7"/>
      <c r="Q736" s="7"/>
      <c r="S736" s="7"/>
      <c r="T736" s="7"/>
      <c r="Y736" s="7"/>
      <c r="AA736" s="7"/>
      <c r="AB736" s="7"/>
      <c r="AG736" s="7"/>
    </row>
    <row r="737" spans="1:33">
      <c r="A737" s="7"/>
      <c r="B737" s="7"/>
      <c r="C737" s="7"/>
      <c r="D737" s="7"/>
      <c r="E737" s="7"/>
      <c r="F737" s="7"/>
      <c r="G737" s="7"/>
      <c r="H737" s="7"/>
      <c r="J737" s="7"/>
      <c r="K737" s="7"/>
      <c r="L737" s="7"/>
      <c r="Q737" s="7"/>
      <c r="S737" s="7"/>
      <c r="T737" s="7"/>
      <c r="Y737" s="7"/>
      <c r="AA737" s="7"/>
      <c r="AB737" s="7"/>
      <c r="AG737" s="7"/>
    </row>
    <row r="738" spans="1:33">
      <c r="A738" s="7"/>
      <c r="B738" s="7"/>
      <c r="C738" s="7"/>
      <c r="D738" s="7"/>
      <c r="E738" s="7"/>
      <c r="F738" s="7"/>
      <c r="G738" s="7"/>
      <c r="H738" s="7"/>
      <c r="J738" s="7"/>
      <c r="K738" s="7"/>
      <c r="L738" s="7"/>
      <c r="Q738" s="7"/>
      <c r="S738" s="7"/>
      <c r="T738" s="7"/>
      <c r="Y738" s="7"/>
      <c r="AA738" s="7"/>
      <c r="AB738" s="7"/>
      <c r="AG738" s="7"/>
    </row>
    <row r="739" spans="1:33">
      <c r="A739" s="7"/>
      <c r="B739" s="7"/>
      <c r="C739" s="7"/>
      <c r="D739" s="7"/>
      <c r="E739" s="7"/>
      <c r="F739" s="7"/>
      <c r="G739" s="7"/>
      <c r="H739" s="7"/>
      <c r="J739" s="7"/>
      <c r="K739" s="7"/>
      <c r="L739" s="7"/>
      <c r="Q739" s="7"/>
      <c r="S739" s="7"/>
      <c r="T739" s="7"/>
      <c r="Y739" s="7"/>
      <c r="AA739" s="7"/>
      <c r="AB739" s="7"/>
      <c r="AG739" s="7"/>
    </row>
    <row r="740" spans="1:33">
      <c r="A740" s="7"/>
      <c r="B740" s="7"/>
      <c r="C740" s="7"/>
      <c r="D740" s="7"/>
      <c r="E740" s="7"/>
      <c r="F740" s="7"/>
      <c r="G740" s="7"/>
      <c r="H740" s="7"/>
      <c r="J740" s="7"/>
      <c r="K740" s="7"/>
      <c r="L740" s="7"/>
      <c r="Q740" s="7"/>
      <c r="S740" s="7"/>
      <c r="T740" s="7"/>
      <c r="Y740" s="7"/>
      <c r="AA740" s="7"/>
      <c r="AB740" s="7"/>
      <c r="AG740" s="7"/>
    </row>
    <row r="741" spans="1:33">
      <c r="A741" s="7"/>
      <c r="B741" s="7"/>
      <c r="C741" s="7"/>
      <c r="D741" s="7"/>
      <c r="E741" s="7"/>
      <c r="F741" s="7"/>
      <c r="G741" s="7"/>
      <c r="H741" s="7"/>
      <c r="J741" s="7"/>
      <c r="K741" s="7"/>
      <c r="L741" s="7"/>
      <c r="Q741" s="7"/>
      <c r="S741" s="7"/>
      <c r="T741" s="7"/>
      <c r="Y741" s="7"/>
      <c r="AA741" s="7"/>
      <c r="AB741" s="7"/>
      <c r="AG741" s="7"/>
    </row>
    <row r="742" spans="1:33">
      <c r="A742" s="7"/>
      <c r="B742" s="7"/>
      <c r="C742" s="7"/>
      <c r="D742" s="7"/>
      <c r="E742" s="7"/>
      <c r="F742" s="7"/>
      <c r="G742" s="7"/>
      <c r="H742" s="7"/>
      <c r="J742" s="7"/>
      <c r="K742" s="7"/>
      <c r="L742" s="7"/>
      <c r="Q742" s="7"/>
      <c r="S742" s="7"/>
      <c r="T742" s="7"/>
      <c r="Y742" s="7"/>
      <c r="AA742" s="7"/>
      <c r="AB742" s="7"/>
      <c r="AG742" s="7"/>
    </row>
    <row r="743" spans="1:33">
      <c r="A743" s="7"/>
      <c r="B743" s="7"/>
      <c r="C743" s="7"/>
      <c r="D743" s="7"/>
      <c r="E743" s="7"/>
      <c r="F743" s="7"/>
      <c r="G743" s="7"/>
      <c r="H743" s="7"/>
      <c r="J743" s="7"/>
      <c r="K743" s="7"/>
      <c r="L743" s="7"/>
      <c r="Q743" s="7"/>
      <c r="S743" s="7"/>
      <c r="T743" s="7"/>
      <c r="Y743" s="7"/>
      <c r="AA743" s="7"/>
      <c r="AB743" s="7"/>
      <c r="AG743" s="7"/>
    </row>
    <row r="744" spans="1:33">
      <c r="A744" s="7"/>
      <c r="B744" s="7"/>
      <c r="C744" s="7"/>
      <c r="D744" s="7"/>
      <c r="E744" s="7"/>
      <c r="F744" s="7"/>
      <c r="G744" s="7"/>
      <c r="H744" s="7"/>
      <c r="J744" s="7"/>
      <c r="K744" s="7"/>
      <c r="L744" s="7"/>
      <c r="Q744" s="7"/>
      <c r="S744" s="7"/>
      <c r="T744" s="7"/>
      <c r="Y744" s="7"/>
      <c r="AA744" s="7"/>
      <c r="AB744" s="7"/>
      <c r="AG744" s="7"/>
    </row>
    <row r="745" spans="1:33">
      <c r="A745" s="7"/>
      <c r="B745" s="7"/>
      <c r="C745" s="7"/>
      <c r="D745" s="7"/>
      <c r="E745" s="7"/>
      <c r="F745" s="7"/>
      <c r="G745" s="7"/>
      <c r="H745" s="7"/>
      <c r="J745" s="7"/>
      <c r="K745" s="7"/>
      <c r="L745" s="7"/>
      <c r="Q745" s="7"/>
      <c r="S745" s="7"/>
      <c r="T745" s="7"/>
      <c r="Y745" s="7"/>
      <c r="AA745" s="7"/>
      <c r="AB745" s="7"/>
      <c r="AG745" s="7"/>
    </row>
    <row r="746" spans="1:33">
      <c r="A746" s="7"/>
      <c r="B746" s="7"/>
      <c r="C746" s="7"/>
      <c r="D746" s="7"/>
      <c r="E746" s="7"/>
      <c r="F746" s="7"/>
      <c r="G746" s="7"/>
      <c r="H746" s="7"/>
      <c r="J746" s="7"/>
      <c r="K746" s="7"/>
      <c r="L746" s="7"/>
      <c r="Q746" s="7"/>
      <c r="S746" s="7"/>
      <c r="T746" s="7"/>
      <c r="Y746" s="7"/>
      <c r="AA746" s="7"/>
      <c r="AB746" s="7"/>
      <c r="AG746" s="7"/>
    </row>
    <row r="747" spans="1:33">
      <c r="A747" s="7"/>
      <c r="B747" s="7"/>
      <c r="C747" s="7"/>
      <c r="D747" s="7"/>
      <c r="E747" s="7"/>
      <c r="F747" s="7"/>
      <c r="G747" s="7"/>
      <c r="H747" s="7"/>
      <c r="J747" s="7"/>
      <c r="K747" s="7"/>
      <c r="L747" s="7"/>
      <c r="Q747" s="7"/>
      <c r="S747" s="7"/>
      <c r="T747" s="7"/>
      <c r="Y747" s="7"/>
      <c r="AA747" s="7"/>
      <c r="AB747" s="7"/>
      <c r="AG747" s="7"/>
    </row>
    <row r="748" spans="1:33">
      <c r="A748" s="7"/>
      <c r="B748" s="7"/>
      <c r="C748" s="7"/>
      <c r="D748" s="7"/>
      <c r="E748" s="7"/>
      <c r="F748" s="7"/>
      <c r="G748" s="7"/>
      <c r="H748" s="7"/>
      <c r="J748" s="7"/>
      <c r="K748" s="7"/>
      <c r="L748" s="7"/>
      <c r="Q748" s="7"/>
      <c r="S748" s="7"/>
      <c r="T748" s="7"/>
      <c r="Y748" s="7"/>
      <c r="AA748" s="7"/>
      <c r="AB748" s="7"/>
      <c r="AG748" s="7"/>
    </row>
    <row r="749" spans="1:33">
      <c r="A749" s="7"/>
      <c r="B749" s="7"/>
      <c r="C749" s="7"/>
      <c r="D749" s="7"/>
      <c r="E749" s="7"/>
      <c r="F749" s="7"/>
      <c r="G749" s="7"/>
      <c r="H749" s="7"/>
      <c r="J749" s="7"/>
      <c r="K749" s="7"/>
      <c r="L749" s="7"/>
      <c r="Q749" s="7"/>
      <c r="S749" s="7"/>
      <c r="T749" s="7"/>
      <c r="Y749" s="7"/>
      <c r="AA749" s="7"/>
      <c r="AB749" s="7"/>
      <c r="AG749" s="7"/>
    </row>
    <row r="750" spans="1:33">
      <c r="A750" s="7"/>
      <c r="B750" s="7"/>
      <c r="C750" s="7"/>
      <c r="D750" s="7"/>
      <c r="E750" s="7"/>
      <c r="F750" s="7"/>
      <c r="G750" s="7"/>
      <c r="H750" s="7"/>
      <c r="J750" s="7"/>
      <c r="K750" s="7"/>
      <c r="L750" s="7"/>
      <c r="Q750" s="7"/>
      <c r="S750" s="7"/>
      <c r="T750" s="7"/>
      <c r="Y750" s="7"/>
      <c r="AA750" s="7"/>
      <c r="AB750" s="7"/>
      <c r="AG750" s="7"/>
    </row>
    <row r="751" spans="1:33">
      <c r="A751" s="7"/>
      <c r="B751" s="7"/>
      <c r="C751" s="7"/>
      <c r="D751" s="7"/>
      <c r="E751" s="7"/>
      <c r="F751" s="7"/>
      <c r="G751" s="7"/>
      <c r="H751" s="7"/>
      <c r="J751" s="7"/>
      <c r="K751" s="7"/>
      <c r="L751" s="7"/>
      <c r="Q751" s="7"/>
      <c r="S751" s="7"/>
      <c r="T751" s="7"/>
      <c r="Y751" s="7"/>
      <c r="AA751" s="7"/>
      <c r="AB751" s="7"/>
      <c r="AG751" s="7"/>
    </row>
    <row r="752" spans="1:33">
      <c r="A752" s="7"/>
      <c r="B752" s="7"/>
      <c r="C752" s="7"/>
      <c r="D752" s="7"/>
      <c r="E752" s="7"/>
      <c r="F752" s="7"/>
      <c r="G752" s="7"/>
      <c r="H752" s="7"/>
      <c r="J752" s="7"/>
      <c r="K752" s="7"/>
      <c r="L752" s="7"/>
      <c r="Q752" s="7"/>
      <c r="S752" s="7"/>
      <c r="T752" s="7"/>
      <c r="Y752" s="7"/>
      <c r="AA752" s="7"/>
      <c r="AB752" s="7"/>
      <c r="AG752" s="7"/>
    </row>
    <row r="753" spans="1:33">
      <c r="A753" s="7"/>
      <c r="B753" s="7"/>
      <c r="C753" s="7"/>
      <c r="D753" s="7"/>
      <c r="E753" s="7"/>
      <c r="F753" s="7"/>
      <c r="G753" s="7"/>
      <c r="H753" s="7"/>
      <c r="J753" s="7"/>
      <c r="K753" s="7"/>
      <c r="L753" s="7"/>
      <c r="Q753" s="7"/>
      <c r="S753" s="7"/>
      <c r="T753" s="7"/>
      <c r="Y753" s="7"/>
      <c r="AA753" s="7"/>
      <c r="AB753" s="7"/>
      <c r="AG753" s="7"/>
    </row>
    <row r="754" spans="1:33">
      <c r="A754" s="7"/>
      <c r="B754" s="7"/>
      <c r="C754" s="7"/>
      <c r="D754" s="7"/>
      <c r="E754" s="7"/>
      <c r="F754" s="7"/>
      <c r="G754" s="7"/>
      <c r="H754" s="7"/>
      <c r="J754" s="7"/>
      <c r="K754" s="7"/>
      <c r="L754" s="7"/>
      <c r="Q754" s="7"/>
      <c r="S754" s="7"/>
      <c r="T754" s="7"/>
      <c r="Y754" s="7"/>
      <c r="AA754" s="7"/>
      <c r="AB754" s="7"/>
      <c r="AG754" s="7"/>
    </row>
    <row r="755" spans="1:33">
      <c r="A755" s="7"/>
      <c r="B755" s="7"/>
      <c r="C755" s="7"/>
      <c r="D755" s="7"/>
      <c r="E755" s="7"/>
      <c r="F755" s="7"/>
      <c r="G755" s="7"/>
      <c r="H755" s="7"/>
      <c r="J755" s="7"/>
      <c r="K755" s="7"/>
      <c r="L755" s="7"/>
      <c r="Q755" s="7"/>
      <c r="S755" s="7"/>
      <c r="T755" s="7"/>
      <c r="Y755" s="7"/>
      <c r="AA755" s="7"/>
      <c r="AB755" s="7"/>
      <c r="AG755" s="7"/>
    </row>
    <row r="756" spans="1:33">
      <c r="A756" s="7"/>
      <c r="B756" s="7"/>
      <c r="C756" s="7"/>
      <c r="D756" s="7"/>
      <c r="E756" s="7"/>
      <c r="F756" s="7"/>
      <c r="G756" s="7"/>
      <c r="H756" s="7"/>
      <c r="J756" s="7"/>
      <c r="K756" s="7"/>
      <c r="L756" s="7"/>
      <c r="Q756" s="7"/>
      <c r="S756" s="7"/>
      <c r="T756" s="7"/>
      <c r="Y756" s="7"/>
      <c r="AA756" s="7"/>
      <c r="AB756" s="7"/>
      <c r="AG756" s="7"/>
    </row>
    <row r="757" spans="1:33">
      <c r="A757" s="7"/>
      <c r="B757" s="7"/>
      <c r="C757" s="7"/>
      <c r="D757" s="7"/>
      <c r="E757" s="7"/>
      <c r="F757" s="7"/>
      <c r="G757" s="7"/>
      <c r="H757" s="7"/>
      <c r="J757" s="7"/>
      <c r="K757" s="7"/>
      <c r="L757" s="7"/>
      <c r="Q757" s="7"/>
      <c r="S757" s="7"/>
      <c r="T757" s="7"/>
      <c r="Y757" s="7"/>
      <c r="AA757" s="7"/>
      <c r="AB757" s="7"/>
      <c r="AG757" s="7"/>
    </row>
    <row r="758" spans="1:33">
      <c r="A758" s="7"/>
      <c r="B758" s="7"/>
      <c r="C758" s="7"/>
      <c r="D758" s="7"/>
      <c r="E758" s="7"/>
      <c r="F758" s="7"/>
      <c r="G758" s="7"/>
      <c r="H758" s="7"/>
      <c r="J758" s="7"/>
      <c r="K758" s="7"/>
      <c r="L758" s="7"/>
      <c r="Q758" s="7"/>
      <c r="S758" s="7"/>
      <c r="T758" s="7"/>
      <c r="Y758" s="7"/>
      <c r="AA758" s="7"/>
      <c r="AB758" s="7"/>
      <c r="AG758" s="7"/>
    </row>
    <row r="759" spans="1:33">
      <c r="A759" s="7"/>
      <c r="B759" s="7"/>
      <c r="C759" s="7"/>
      <c r="D759" s="7"/>
      <c r="E759" s="7"/>
      <c r="F759" s="7"/>
      <c r="G759" s="7"/>
      <c r="H759" s="7"/>
      <c r="J759" s="7"/>
      <c r="K759" s="7"/>
      <c r="L759" s="7"/>
      <c r="Q759" s="7"/>
      <c r="S759" s="7"/>
      <c r="T759" s="7"/>
      <c r="Y759" s="7"/>
      <c r="AA759" s="7"/>
      <c r="AB759" s="7"/>
      <c r="AG759" s="7"/>
    </row>
    <row r="760" spans="1:33">
      <c r="A760" s="7"/>
      <c r="B760" s="7"/>
      <c r="C760" s="7"/>
      <c r="D760" s="7"/>
      <c r="E760" s="7"/>
      <c r="F760" s="7"/>
      <c r="G760" s="7"/>
      <c r="H760" s="7"/>
      <c r="J760" s="7"/>
      <c r="K760" s="7"/>
      <c r="L760" s="7"/>
      <c r="Q760" s="7"/>
      <c r="S760" s="7"/>
      <c r="T760" s="7"/>
      <c r="Y760" s="7"/>
      <c r="AA760" s="7"/>
      <c r="AB760" s="7"/>
      <c r="AG760" s="7"/>
    </row>
    <row r="761" spans="1:33">
      <c r="A761" s="7"/>
      <c r="B761" s="7"/>
      <c r="C761" s="7"/>
      <c r="D761" s="7"/>
      <c r="E761" s="7"/>
      <c r="F761" s="7"/>
      <c r="G761" s="7"/>
      <c r="H761" s="7"/>
      <c r="J761" s="7"/>
      <c r="K761" s="7"/>
      <c r="L761" s="7"/>
      <c r="Q761" s="7"/>
      <c r="S761" s="7"/>
      <c r="T761" s="7"/>
      <c r="Y761" s="7"/>
      <c r="AA761" s="7"/>
      <c r="AB761" s="7"/>
      <c r="AG761" s="7"/>
    </row>
    <row r="762" spans="1:33">
      <c r="A762" s="7"/>
      <c r="B762" s="7"/>
      <c r="C762" s="7"/>
      <c r="D762" s="7"/>
      <c r="E762" s="7"/>
      <c r="F762" s="7"/>
      <c r="G762" s="7"/>
      <c r="H762" s="7"/>
      <c r="J762" s="7"/>
      <c r="K762" s="7"/>
      <c r="L762" s="7"/>
      <c r="Q762" s="7"/>
      <c r="S762" s="7"/>
      <c r="T762" s="7"/>
      <c r="Y762" s="7"/>
      <c r="AA762" s="7"/>
      <c r="AB762" s="7"/>
      <c r="AG762" s="7"/>
    </row>
    <row r="763" spans="1:33">
      <c r="A763" s="7"/>
      <c r="B763" s="7"/>
      <c r="C763" s="7"/>
      <c r="D763" s="7"/>
      <c r="E763" s="7"/>
      <c r="F763" s="7"/>
      <c r="G763" s="7"/>
      <c r="H763" s="7"/>
      <c r="J763" s="7"/>
      <c r="K763" s="7"/>
      <c r="L763" s="7"/>
      <c r="Q763" s="7"/>
      <c r="S763" s="7"/>
      <c r="T763" s="7"/>
      <c r="Y763" s="7"/>
      <c r="AA763" s="7"/>
      <c r="AB763" s="7"/>
      <c r="AG763" s="7"/>
    </row>
    <row r="764" spans="1:33">
      <c r="A764" s="7"/>
      <c r="B764" s="7"/>
      <c r="C764" s="7"/>
      <c r="D764" s="7"/>
      <c r="E764" s="7"/>
      <c r="F764" s="7"/>
      <c r="G764" s="7"/>
      <c r="H764" s="7"/>
      <c r="J764" s="7"/>
      <c r="K764" s="7"/>
      <c r="L764" s="7"/>
      <c r="Q764" s="7"/>
      <c r="S764" s="7"/>
      <c r="T764" s="7"/>
      <c r="Y764" s="7"/>
      <c r="AA764" s="7"/>
      <c r="AB764" s="7"/>
      <c r="AG764" s="7"/>
    </row>
    <row r="765" spans="1:33">
      <c r="A765" s="7"/>
      <c r="B765" s="7"/>
      <c r="C765" s="7"/>
      <c r="D765" s="7"/>
      <c r="E765" s="7"/>
      <c r="F765" s="7"/>
      <c r="G765" s="7"/>
      <c r="H765" s="7"/>
      <c r="J765" s="7"/>
      <c r="K765" s="7"/>
      <c r="L765" s="7"/>
      <c r="Q765" s="7"/>
      <c r="S765" s="7"/>
      <c r="T765" s="7"/>
      <c r="Y765" s="7"/>
      <c r="AA765" s="7"/>
      <c r="AB765" s="7"/>
      <c r="AG765" s="7"/>
    </row>
    <row r="766" spans="1:33">
      <c r="A766" s="7"/>
      <c r="B766" s="7"/>
      <c r="C766" s="7"/>
      <c r="D766" s="7"/>
      <c r="E766" s="7"/>
      <c r="F766" s="7"/>
      <c r="G766" s="7"/>
      <c r="H766" s="7"/>
      <c r="J766" s="7"/>
      <c r="K766" s="7"/>
      <c r="L766" s="7"/>
      <c r="Q766" s="7"/>
      <c r="S766" s="7"/>
      <c r="T766" s="7"/>
      <c r="Y766" s="7"/>
      <c r="AA766" s="7"/>
      <c r="AB766" s="7"/>
      <c r="AG766" s="7"/>
    </row>
    <row r="767" spans="1:33">
      <c r="A767" s="7"/>
      <c r="B767" s="7"/>
      <c r="C767" s="7"/>
      <c r="D767" s="7"/>
      <c r="E767" s="7"/>
      <c r="F767" s="7"/>
      <c r="G767" s="7"/>
      <c r="H767" s="7"/>
      <c r="J767" s="7"/>
      <c r="K767" s="7"/>
      <c r="L767" s="7"/>
      <c r="Q767" s="7"/>
      <c r="S767" s="7"/>
      <c r="T767" s="7"/>
      <c r="Y767" s="7"/>
      <c r="AA767" s="7"/>
      <c r="AB767" s="7"/>
      <c r="AG767" s="7"/>
    </row>
    <row r="768" spans="1:33">
      <c r="A768" s="7"/>
      <c r="B768" s="7"/>
      <c r="C768" s="7"/>
      <c r="D768" s="7"/>
      <c r="E768" s="7"/>
      <c r="F768" s="7"/>
      <c r="G768" s="7"/>
      <c r="H768" s="7"/>
      <c r="J768" s="7"/>
      <c r="K768" s="7"/>
      <c r="L768" s="7"/>
      <c r="Q768" s="7"/>
      <c r="S768" s="7"/>
      <c r="T768" s="7"/>
      <c r="Y768" s="7"/>
      <c r="AA768" s="7"/>
      <c r="AB768" s="7"/>
      <c r="AG768" s="7"/>
    </row>
    <row r="769" spans="1:33">
      <c r="A769" s="7"/>
      <c r="B769" s="7"/>
      <c r="C769" s="7"/>
      <c r="D769" s="7"/>
      <c r="E769" s="7"/>
      <c r="F769" s="7"/>
      <c r="G769" s="7"/>
      <c r="H769" s="7"/>
      <c r="J769" s="7"/>
      <c r="K769" s="7"/>
      <c r="L769" s="7"/>
      <c r="Q769" s="7"/>
      <c r="S769" s="7"/>
      <c r="T769" s="7"/>
      <c r="Y769" s="7"/>
      <c r="AA769" s="7"/>
      <c r="AB769" s="7"/>
      <c r="AG769" s="7"/>
    </row>
    <row r="770" spans="1:33">
      <c r="A770" s="7"/>
      <c r="B770" s="7"/>
      <c r="C770" s="7"/>
      <c r="D770" s="7"/>
      <c r="E770" s="7"/>
      <c r="F770" s="7"/>
      <c r="G770" s="7"/>
      <c r="H770" s="7"/>
      <c r="J770" s="7"/>
      <c r="K770" s="7"/>
      <c r="L770" s="7"/>
      <c r="Q770" s="7"/>
      <c r="S770" s="7"/>
      <c r="T770" s="7"/>
      <c r="Y770" s="7"/>
      <c r="AA770" s="7"/>
      <c r="AB770" s="7"/>
      <c r="AG770" s="7"/>
    </row>
    <row r="771" spans="1:33">
      <c r="A771" s="7"/>
      <c r="B771" s="7"/>
      <c r="C771" s="7"/>
      <c r="D771" s="7"/>
      <c r="E771" s="7"/>
      <c r="F771" s="7"/>
      <c r="G771" s="7"/>
      <c r="H771" s="7"/>
      <c r="J771" s="7"/>
      <c r="K771" s="7"/>
      <c r="L771" s="7"/>
      <c r="Q771" s="7"/>
      <c r="S771" s="7"/>
      <c r="T771" s="7"/>
      <c r="Y771" s="7"/>
      <c r="AA771" s="7"/>
      <c r="AB771" s="7"/>
      <c r="AG771" s="7"/>
    </row>
    <row r="772" spans="1:33">
      <c r="A772" s="7"/>
      <c r="B772" s="7"/>
      <c r="C772" s="7"/>
      <c r="D772" s="7"/>
      <c r="E772" s="7"/>
      <c r="F772" s="7"/>
      <c r="G772" s="7"/>
      <c r="H772" s="7"/>
      <c r="J772" s="7"/>
      <c r="K772" s="7"/>
      <c r="L772" s="7"/>
      <c r="Q772" s="7"/>
      <c r="S772" s="7"/>
      <c r="T772" s="7"/>
      <c r="Y772" s="7"/>
      <c r="AA772" s="7"/>
      <c r="AB772" s="7"/>
      <c r="AG772" s="7"/>
    </row>
    <row r="773" spans="1:33">
      <c r="A773" s="7"/>
      <c r="B773" s="7"/>
      <c r="C773" s="7"/>
      <c r="D773" s="7"/>
      <c r="E773" s="7"/>
      <c r="F773" s="7"/>
      <c r="G773" s="7"/>
      <c r="H773" s="7"/>
      <c r="J773" s="7"/>
      <c r="K773" s="7"/>
      <c r="L773" s="7"/>
      <c r="Q773" s="7"/>
      <c r="S773" s="7"/>
      <c r="T773" s="7"/>
      <c r="Y773" s="7"/>
      <c r="AA773" s="7"/>
      <c r="AB773" s="7"/>
      <c r="AG773" s="7"/>
    </row>
    <row r="774" spans="1:33">
      <c r="A774" s="7"/>
      <c r="B774" s="7"/>
      <c r="C774" s="7"/>
      <c r="D774" s="7"/>
      <c r="E774" s="7"/>
      <c r="F774" s="7"/>
      <c r="G774" s="7"/>
      <c r="H774" s="7"/>
      <c r="J774" s="7"/>
      <c r="K774" s="7"/>
      <c r="L774" s="7"/>
      <c r="Q774" s="7"/>
      <c r="S774" s="7"/>
      <c r="T774" s="7"/>
      <c r="Y774" s="7"/>
      <c r="AA774" s="7"/>
      <c r="AB774" s="7"/>
      <c r="AG774" s="7"/>
    </row>
    <row r="775" spans="1:33">
      <c r="A775" s="7"/>
      <c r="B775" s="7"/>
      <c r="C775" s="7"/>
      <c r="D775" s="7"/>
      <c r="E775" s="7"/>
      <c r="F775" s="7"/>
      <c r="G775" s="7"/>
      <c r="H775" s="7"/>
      <c r="J775" s="7"/>
      <c r="K775" s="7"/>
      <c r="L775" s="7"/>
      <c r="Q775" s="7"/>
      <c r="S775" s="7"/>
      <c r="T775" s="7"/>
      <c r="Y775" s="7"/>
      <c r="AA775" s="7"/>
      <c r="AB775" s="7"/>
      <c r="AG775" s="7"/>
    </row>
    <row r="776" spans="1:33">
      <c r="A776" s="7"/>
      <c r="B776" s="7"/>
      <c r="C776" s="7"/>
      <c r="D776" s="7"/>
      <c r="E776" s="7"/>
      <c r="F776" s="7"/>
      <c r="G776" s="7"/>
      <c r="H776" s="7"/>
      <c r="J776" s="7"/>
      <c r="K776" s="7"/>
      <c r="L776" s="7"/>
      <c r="Q776" s="7"/>
      <c r="S776" s="7"/>
      <c r="T776" s="7"/>
      <c r="Y776" s="7"/>
      <c r="AA776" s="7"/>
      <c r="AB776" s="7"/>
      <c r="AG776" s="7"/>
    </row>
    <row r="777" spans="1:33">
      <c r="A777" s="7"/>
      <c r="B777" s="7"/>
      <c r="C777" s="7"/>
      <c r="D777" s="7"/>
      <c r="E777" s="7"/>
      <c r="F777" s="7"/>
      <c r="G777" s="7"/>
      <c r="H777" s="7"/>
      <c r="J777" s="7"/>
      <c r="K777" s="7"/>
      <c r="L777" s="7"/>
      <c r="Q777" s="7"/>
      <c r="S777" s="7"/>
      <c r="T777" s="7"/>
      <c r="Y777" s="7"/>
      <c r="AA777" s="7"/>
      <c r="AB777" s="7"/>
      <c r="AG777" s="7"/>
    </row>
    <row r="778" spans="1:33">
      <c r="A778" s="7"/>
      <c r="B778" s="7"/>
      <c r="C778" s="7"/>
      <c r="D778" s="7"/>
      <c r="E778" s="7"/>
      <c r="F778" s="7"/>
      <c r="G778" s="7"/>
      <c r="H778" s="7"/>
      <c r="J778" s="7"/>
      <c r="K778" s="7"/>
      <c r="L778" s="7"/>
      <c r="Q778" s="7"/>
      <c r="S778" s="7"/>
      <c r="T778" s="7"/>
      <c r="Y778" s="7"/>
      <c r="AA778" s="7"/>
      <c r="AB778" s="7"/>
      <c r="AG778" s="7"/>
    </row>
    <row r="779" spans="1:33">
      <c r="A779" s="7"/>
      <c r="B779" s="7"/>
      <c r="C779" s="7"/>
      <c r="D779" s="7"/>
      <c r="E779" s="7"/>
      <c r="F779" s="7"/>
      <c r="G779" s="7"/>
      <c r="H779" s="7"/>
      <c r="J779" s="7"/>
      <c r="K779" s="7"/>
      <c r="L779" s="7"/>
      <c r="Q779" s="7"/>
      <c r="S779" s="7"/>
      <c r="T779" s="7"/>
      <c r="Y779" s="7"/>
      <c r="AA779" s="7"/>
      <c r="AB779" s="7"/>
      <c r="AG779" s="7"/>
    </row>
    <row r="780" spans="1:33">
      <c r="A780" s="7"/>
      <c r="B780" s="7"/>
      <c r="C780" s="7"/>
      <c r="D780" s="7"/>
      <c r="E780" s="7"/>
      <c r="F780" s="7"/>
      <c r="G780" s="7"/>
      <c r="H780" s="7"/>
      <c r="J780" s="7"/>
      <c r="K780" s="7"/>
      <c r="L780" s="7"/>
      <c r="Q780" s="7"/>
      <c r="S780" s="7"/>
      <c r="T780" s="7"/>
      <c r="Y780" s="7"/>
      <c r="AA780" s="7"/>
      <c r="AB780" s="7"/>
      <c r="AG780" s="7"/>
    </row>
    <row r="781" spans="1:33">
      <c r="A781" s="7"/>
      <c r="B781" s="7"/>
      <c r="C781" s="7"/>
      <c r="D781" s="7"/>
      <c r="E781" s="7"/>
      <c r="F781" s="7"/>
      <c r="G781" s="7"/>
      <c r="H781" s="7"/>
      <c r="J781" s="7"/>
      <c r="K781" s="7"/>
      <c r="L781" s="7"/>
      <c r="Q781" s="7"/>
      <c r="S781" s="7"/>
      <c r="T781" s="7"/>
      <c r="Y781" s="7"/>
      <c r="AA781" s="7"/>
      <c r="AB781" s="7"/>
      <c r="AG781" s="7"/>
    </row>
    <row r="782" spans="1:33">
      <c r="A782" s="7"/>
      <c r="B782" s="7"/>
      <c r="C782" s="7"/>
      <c r="D782" s="7"/>
      <c r="E782" s="7"/>
      <c r="F782" s="7"/>
      <c r="G782" s="7"/>
      <c r="H782" s="7"/>
      <c r="J782" s="7"/>
      <c r="K782" s="7"/>
      <c r="L782" s="7"/>
      <c r="Q782" s="7"/>
      <c r="S782" s="7"/>
      <c r="T782" s="7"/>
      <c r="Y782" s="7"/>
      <c r="AA782" s="7"/>
      <c r="AB782" s="7"/>
      <c r="AG782" s="7"/>
    </row>
    <row r="783" spans="1:33">
      <c r="A783" s="7"/>
      <c r="B783" s="7"/>
      <c r="C783" s="7"/>
      <c r="D783" s="7"/>
      <c r="E783" s="7"/>
      <c r="F783" s="7"/>
      <c r="G783" s="7"/>
      <c r="H783" s="7"/>
      <c r="J783" s="7"/>
      <c r="K783" s="7"/>
      <c r="L783" s="7"/>
      <c r="Q783" s="7"/>
      <c r="S783" s="7"/>
      <c r="T783" s="7"/>
      <c r="Y783" s="7"/>
      <c r="AA783" s="7"/>
      <c r="AB783" s="7"/>
      <c r="AG783" s="7"/>
    </row>
    <row r="784" spans="1:33">
      <c r="A784" s="7"/>
      <c r="B784" s="7"/>
      <c r="C784" s="7"/>
      <c r="D784" s="7"/>
      <c r="E784" s="7"/>
      <c r="F784" s="7"/>
      <c r="G784" s="7"/>
      <c r="H784" s="7"/>
      <c r="J784" s="7"/>
      <c r="K784" s="7"/>
      <c r="L784" s="7"/>
      <c r="Q784" s="7"/>
      <c r="S784" s="7"/>
      <c r="T784" s="7"/>
      <c r="Y784" s="7"/>
      <c r="AA784" s="7"/>
      <c r="AB784" s="7"/>
      <c r="AG784" s="7"/>
    </row>
    <row r="785" spans="1:33">
      <c r="A785" s="7"/>
      <c r="B785" s="7"/>
      <c r="C785" s="7"/>
      <c r="D785" s="7"/>
      <c r="E785" s="7"/>
      <c r="F785" s="7"/>
      <c r="G785" s="7"/>
      <c r="H785" s="7"/>
      <c r="J785" s="7"/>
      <c r="K785" s="7"/>
      <c r="L785" s="7"/>
      <c r="Q785" s="7"/>
      <c r="S785" s="7"/>
      <c r="T785" s="7"/>
      <c r="Y785" s="7"/>
      <c r="AA785" s="7"/>
      <c r="AB785" s="7"/>
      <c r="AG785" s="7"/>
    </row>
    <row r="786" spans="1:33">
      <c r="A786" s="7"/>
      <c r="B786" s="7"/>
      <c r="C786" s="7"/>
      <c r="D786" s="7"/>
      <c r="E786" s="7"/>
      <c r="F786" s="7"/>
      <c r="G786" s="7"/>
      <c r="H786" s="7"/>
      <c r="J786" s="7"/>
      <c r="K786" s="7"/>
      <c r="L786" s="7"/>
      <c r="Q786" s="7"/>
      <c r="S786" s="7"/>
      <c r="T786" s="7"/>
      <c r="Y786" s="7"/>
      <c r="AA786" s="7"/>
      <c r="AB786" s="7"/>
      <c r="AG786" s="7"/>
    </row>
    <row r="787" spans="1:33">
      <c r="A787" s="7"/>
      <c r="B787" s="7"/>
      <c r="C787" s="7"/>
      <c r="D787" s="7"/>
      <c r="E787" s="7"/>
      <c r="F787" s="7"/>
      <c r="G787" s="7"/>
      <c r="H787" s="7"/>
      <c r="J787" s="7"/>
      <c r="K787" s="7"/>
      <c r="L787" s="7"/>
      <c r="Q787" s="7"/>
      <c r="S787" s="7"/>
      <c r="T787" s="7"/>
      <c r="Y787" s="7"/>
      <c r="AA787" s="7"/>
      <c r="AB787" s="7"/>
      <c r="AG787" s="7"/>
    </row>
    <row r="788" spans="1:33">
      <c r="A788" s="7"/>
      <c r="B788" s="7"/>
      <c r="C788" s="7"/>
      <c r="D788" s="7"/>
      <c r="E788" s="7"/>
      <c r="F788" s="7"/>
      <c r="G788" s="7"/>
      <c r="H788" s="7"/>
      <c r="J788" s="7"/>
      <c r="K788" s="7"/>
      <c r="L788" s="7"/>
      <c r="Q788" s="7"/>
      <c r="S788" s="7"/>
      <c r="T788" s="7"/>
      <c r="Y788" s="7"/>
      <c r="AA788" s="7"/>
      <c r="AB788" s="7"/>
      <c r="AG788" s="7"/>
    </row>
    <row r="789" spans="1:33">
      <c r="A789" s="7"/>
      <c r="B789" s="7"/>
      <c r="C789" s="7"/>
      <c r="D789" s="7"/>
      <c r="E789" s="7"/>
      <c r="F789" s="7"/>
      <c r="G789" s="7"/>
      <c r="H789" s="7"/>
      <c r="J789" s="7"/>
      <c r="K789" s="7"/>
      <c r="L789" s="7"/>
      <c r="Q789" s="7"/>
      <c r="S789" s="7"/>
      <c r="T789" s="7"/>
      <c r="Y789" s="7"/>
      <c r="AA789" s="7"/>
      <c r="AB789" s="7"/>
      <c r="AG789" s="7"/>
    </row>
    <row r="790" spans="1:33">
      <c r="A790" s="7"/>
      <c r="B790" s="7"/>
      <c r="C790" s="7"/>
      <c r="D790" s="7"/>
      <c r="E790" s="7"/>
      <c r="F790" s="7"/>
      <c r="G790" s="7"/>
      <c r="H790" s="7"/>
      <c r="J790" s="7"/>
      <c r="K790" s="7"/>
      <c r="L790" s="7"/>
      <c r="Q790" s="7"/>
      <c r="S790" s="7"/>
      <c r="T790" s="7"/>
      <c r="Y790" s="7"/>
      <c r="AA790" s="7"/>
      <c r="AB790" s="7"/>
      <c r="AG790" s="7"/>
    </row>
    <row r="791" spans="1:33">
      <c r="A791" s="7"/>
      <c r="B791" s="7"/>
      <c r="C791" s="7"/>
      <c r="D791" s="7"/>
      <c r="E791" s="7"/>
      <c r="F791" s="7"/>
      <c r="G791" s="7"/>
      <c r="H791" s="7"/>
      <c r="J791" s="7"/>
      <c r="K791" s="7"/>
      <c r="L791" s="7"/>
      <c r="Q791" s="7"/>
      <c r="S791" s="7"/>
      <c r="T791" s="7"/>
      <c r="Y791" s="7"/>
      <c r="AA791" s="7"/>
      <c r="AB791" s="7"/>
      <c r="AG791" s="7"/>
    </row>
    <row r="792" spans="1:33">
      <c r="A792" s="7"/>
      <c r="B792" s="7"/>
      <c r="C792" s="7"/>
      <c r="D792" s="7"/>
      <c r="E792" s="7"/>
      <c r="F792" s="7"/>
      <c r="G792" s="7"/>
      <c r="H792" s="7"/>
      <c r="J792" s="7"/>
      <c r="K792" s="7"/>
      <c r="L792" s="7"/>
      <c r="Q792" s="7"/>
      <c r="S792" s="7"/>
      <c r="T792" s="7"/>
      <c r="Y792" s="7"/>
      <c r="AA792" s="7"/>
      <c r="AB792" s="7"/>
      <c r="AG792" s="7"/>
    </row>
    <row r="793" spans="1:33">
      <c r="A793" s="7"/>
      <c r="B793" s="7"/>
      <c r="C793" s="7"/>
      <c r="D793" s="7"/>
      <c r="E793" s="7"/>
      <c r="F793" s="7"/>
      <c r="G793" s="7"/>
      <c r="H793" s="7"/>
      <c r="J793" s="7"/>
      <c r="K793" s="7"/>
      <c r="L793" s="7"/>
      <c r="Q793" s="7"/>
      <c r="S793" s="7"/>
      <c r="T793" s="7"/>
      <c r="Y793" s="7"/>
      <c r="AA793" s="7"/>
      <c r="AB793" s="7"/>
      <c r="AG793" s="7"/>
    </row>
    <row r="794" spans="1:33">
      <c r="A794" s="7"/>
      <c r="B794" s="7"/>
      <c r="C794" s="7"/>
      <c r="D794" s="7"/>
      <c r="E794" s="7"/>
      <c r="F794" s="7"/>
      <c r="G794" s="7"/>
      <c r="H794" s="7"/>
      <c r="J794" s="7"/>
      <c r="K794" s="7"/>
      <c r="L794" s="7"/>
      <c r="Q794" s="7"/>
      <c r="S794" s="7"/>
      <c r="T794" s="7"/>
      <c r="Y794" s="7"/>
      <c r="AA794" s="7"/>
      <c r="AB794" s="7"/>
      <c r="AG794" s="7"/>
    </row>
    <row r="795" spans="1:33">
      <c r="A795" s="7"/>
      <c r="B795" s="7"/>
      <c r="C795" s="7"/>
      <c r="D795" s="7"/>
      <c r="E795" s="7"/>
      <c r="F795" s="7"/>
      <c r="G795" s="7"/>
      <c r="H795" s="7"/>
      <c r="J795" s="7"/>
      <c r="K795" s="7"/>
      <c r="L795" s="7"/>
      <c r="Q795" s="7"/>
      <c r="S795" s="7"/>
      <c r="T795" s="7"/>
      <c r="Y795" s="7"/>
      <c r="AA795" s="7"/>
      <c r="AB795" s="7"/>
      <c r="AG795" s="7"/>
    </row>
    <row r="796" spans="1:33">
      <c r="A796" s="7"/>
      <c r="B796" s="7"/>
      <c r="C796" s="7"/>
      <c r="D796" s="7"/>
      <c r="E796" s="7"/>
      <c r="F796" s="7"/>
      <c r="G796" s="7"/>
      <c r="H796" s="7"/>
      <c r="J796" s="7"/>
      <c r="K796" s="7"/>
      <c r="L796" s="7"/>
      <c r="Q796" s="7"/>
      <c r="S796" s="7"/>
      <c r="T796" s="7"/>
      <c r="Y796" s="7"/>
      <c r="AA796" s="7"/>
      <c r="AB796" s="7"/>
      <c r="AG796" s="7"/>
    </row>
    <row r="797" spans="1:33">
      <c r="A797" s="7"/>
      <c r="B797" s="7"/>
      <c r="C797" s="7"/>
      <c r="D797" s="7"/>
      <c r="E797" s="7"/>
      <c r="F797" s="7"/>
      <c r="G797" s="7"/>
      <c r="H797" s="7"/>
      <c r="J797" s="7"/>
      <c r="K797" s="7"/>
      <c r="L797" s="7"/>
      <c r="Q797" s="7"/>
      <c r="S797" s="7"/>
      <c r="T797" s="7"/>
      <c r="Y797" s="7"/>
      <c r="AA797" s="7"/>
      <c r="AB797" s="7"/>
      <c r="AG797" s="7"/>
    </row>
    <row r="798" spans="1:33">
      <c r="A798" s="7"/>
      <c r="B798" s="7"/>
      <c r="C798" s="7"/>
      <c r="D798" s="7"/>
      <c r="E798" s="7"/>
      <c r="F798" s="7"/>
      <c r="G798" s="7"/>
      <c r="H798" s="7"/>
      <c r="J798" s="7"/>
      <c r="K798" s="7"/>
      <c r="L798" s="7"/>
      <c r="Q798" s="7"/>
      <c r="S798" s="7"/>
      <c r="T798" s="7"/>
      <c r="Y798" s="7"/>
      <c r="AA798" s="7"/>
      <c r="AB798" s="7"/>
      <c r="AG798" s="7"/>
    </row>
    <row r="799" spans="1:33">
      <c r="A799" s="7"/>
      <c r="B799" s="7"/>
      <c r="C799" s="7"/>
      <c r="D799" s="7"/>
      <c r="E799" s="7"/>
      <c r="F799" s="7"/>
      <c r="G799" s="7"/>
      <c r="H799" s="7"/>
      <c r="J799" s="7"/>
      <c r="K799" s="7"/>
      <c r="L799" s="7"/>
      <c r="Q799" s="7"/>
      <c r="S799" s="7"/>
      <c r="T799" s="7"/>
      <c r="Y799" s="7"/>
      <c r="AA799" s="7"/>
      <c r="AB799" s="7"/>
      <c r="AG799" s="7"/>
    </row>
    <row r="800" spans="1:33">
      <c r="A800" s="7"/>
      <c r="B800" s="7"/>
      <c r="C800" s="7"/>
      <c r="D800" s="7"/>
      <c r="E800" s="7"/>
      <c r="F800" s="7"/>
      <c r="G800" s="7"/>
      <c r="H800" s="7"/>
      <c r="J800" s="7"/>
      <c r="K800" s="7"/>
      <c r="L800" s="7"/>
      <c r="Q800" s="7"/>
      <c r="S800" s="7"/>
      <c r="T800" s="7"/>
      <c r="Y800" s="7"/>
      <c r="AA800" s="7"/>
      <c r="AB800" s="7"/>
      <c r="AG800" s="7"/>
    </row>
    <row r="801" spans="1:33">
      <c r="A801" s="7"/>
      <c r="B801" s="7"/>
      <c r="C801" s="7"/>
      <c r="D801" s="7"/>
      <c r="E801" s="7"/>
      <c r="F801" s="7"/>
      <c r="G801" s="7"/>
      <c r="H801" s="7"/>
      <c r="J801" s="7"/>
      <c r="K801" s="7"/>
      <c r="L801" s="7"/>
      <c r="Q801" s="7"/>
      <c r="S801" s="7"/>
      <c r="T801" s="7"/>
      <c r="Y801" s="7"/>
      <c r="AA801" s="7"/>
      <c r="AB801" s="7"/>
      <c r="AG801" s="7"/>
    </row>
    <row r="802" spans="1:33">
      <c r="A802" s="7"/>
      <c r="B802" s="7"/>
      <c r="C802" s="7"/>
      <c r="D802" s="7"/>
      <c r="E802" s="7"/>
      <c r="F802" s="7"/>
      <c r="G802" s="7"/>
      <c r="H802" s="7"/>
      <c r="J802" s="7"/>
      <c r="K802" s="7"/>
      <c r="L802" s="7"/>
      <c r="Q802" s="7"/>
      <c r="S802" s="7"/>
      <c r="T802" s="7"/>
      <c r="Y802" s="7"/>
      <c r="AA802" s="7"/>
      <c r="AB802" s="7"/>
      <c r="AG802" s="7"/>
    </row>
    <row r="803" spans="1:33">
      <c r="A803" s="7"/>
      <c r="B803" s="7"/>
      <c r="C803" s="7"/>
      <c r="D803" s="7"/>
      <c r="E803" s="7"/>
      <c r="F803" s="7"/>
      <c r="G803" s="7"/>
      <c r="H803" s="7"/>
      <c r="J803" s="7"/>
      <c r="K803" s="7"/>
      <c r="L803" s="7"/>
      <c r="Q803" s="7"/>
      <c r="S803" s="7"/>
      <c r="T803" s="7"/>
      <c r="Y803" s="7"/>
      <c r="AA803" s="7"/>
      <c r="AB803" s="7"/>
      <c r="AG803" s="7"/>
    </row>
    <row r="804" spans="1:33">
      <c r="A804" s="7"/>
      <c r="B804" s="7"/>
      <c r="C804" s="7"/>
      <c r="D804" s="7"/>
      <c r="E804" s="7"/>
      <c r="F804" s="7"/>
      <c r="G804" s="7"/>
      <c r="H804" s="7"/>
      <c r="J804" s="7"/>
      <c r="K804" s="7"/>
      <c r="L804" s="7"/>
      <c r="Q804" s="7"/>
      <c r="S804" s="7"/>
      <c r="T804" s="7"/>
      <c r="Y804" s="7"/>
      <c r="AA804" s="7"/>
      <c r="AB804" s="7"/>
      <c r="AG804" s="7"/>
    </row>
    <row r="805" spans="1:33">
      <c r="A805" s="7"/>
      <c r="B805" s="7"/>
      <c r="C805" s="7"/>
      <c r="D805" s="7"/>
      <c r="E805" s="7"/>
      <c r="F805" s="7"/>
      <c r="G805" s="7"/>
      <c r="H805" s="7"/>
      <c r="J805" s="7"/>
      <c r="K805" s="7"/>
      <c r="L805" s="7"/>
      <c r="Q805" s="7"/>
      <c r="S805" s="7"/>
      <c r="T805" s="7"/>
      <c r="Y805" s="7"/>
      <c r="AA805" s="7"/>
      <c r="AB805" s="7"/>
      <c r="AG805" s="7"/>
    </row>
    <row r="806" spans="1:33">
      <c r="A806" s="7"/>
      <c r="B806" s="7"/>
      <c r="C806" s="7"/>
      <c r="D806" s="7"/>
      <c r="E806" s="7"/>
      <c r="F806" s="7"/>
      <c r="G806" s="7"/>
      <c r="H806" s="7"/>
      <c r="J806" s="7"/>
      <c r="K806" s="7"/>
      <c r="L806" s="7"/>
      <c r="Q806" s="7"/>
      <c r="S806" s="7"/>
      <c r="T806" s="7"/>
      <c r="Y806" s="7"/>
      <c r="AA806" s="7"/>
      <c r="AB806" s="7"/>
      <c r="AG806" s="7"/>
    </row>
    <row r="807" spans="1:33">
      <c r="A807" s="7"/>
      <c r="B807" s="7"/>
      <c r="C807" s="7"/>
      <c r="D807" s="7"/>
      <c r="E807" s="7"/>
      <c r="F807" s="7"/>
      <c r="G807" s="7"/>
      <c r="H807" s="7"/>
      <c r="J807" s="7"/>
      <c r="K807" s="7"/>
      <c r="L807" s="7"/>
      <c r="Q807" s="7"/>
      <c r="S807" s="7"/>
      <c r="T807" s="7"/>
      <c r="Y807" s="7"/>
      <c r="AA807" s="7"/>
      <c r="AB807" s="7"/>
      <c r="AG807" s="7"/>
    </row>
    <row r="808" spans="1:33">
      <c r="A808" s="7"/>
      <c r="B808" s="7"/>
      <c r="C808" s="7"/>
      <c r="D808" s="7"/>
      <c r="E808" s="7"/>
      <c r="F808" s="7"/>
      <c r="G808" s="7"/>
      <c r="H808" s="7"/>
      <c r="J808" s="7"/>
      <c r="K808" s="7"/>
      <c r="L808" s="7"/>
      <c r="Q808" s="7"/>
      <c r="S808" s="7"/>
      <c r="T808" s="7"/>
      <c r="Y808" s="7"/>
      <c r="AA808" s="7"/>
      <c r="AB808" s="7"/>
      <c r="AG808" s="7"/>
    </row>
    <row r="809" spans="1:33">
      <c r="A809" s="7"/>
      <c r="B809" s="7"/>
      <c r="C809" s="7"/>
      <c r="D809" s="7"/>
      <c r="E809" s="7"/>
      <c r="F809" s="7"/>
      <c r="G809" s="7"/>
      <c r="H809" s="7"/>
      <c r="J809" s="7"/>
      <c r="K809" s="7"/>
      <c r="L809" s="7"/>
      <c r="Q809" s="7"/>
      <c r="S809" s="7"/>
      <c r="T809" s="7"/>
      <c r="Y809" s="7"/>
      <c r="AA809" s="7"/>
      <c r="AB809" s="7"/>
      <c r="AG809" s="7"/>
    </row>
    <row r="810" spans="1:33">
      <c r="A810" s="7"/>
      <c r="B810" s="7"/>
      <c r="C810" s="7"/>
      <c r="D810" s="7"/>
      <c r="E810" s="7"/>
      <c r="F810" s="7"/>
      <c r="G810" s="7"/>
      <c r="H810" s="7"/>
      <c r="J810" s="7"/>
      <c r="K810" s="7"/>
      <c r="L810" s="7"/>
      <c r="Q810" s="7"/>
      <c r="S810" s="7"/>
      <c r="T810" s="7"/>
      <c r="Y810" s="7"/>
      <c r="AA810" s="7"/>
      <c r="AB810" s="7"/>
      <c r="AG810" s="7"/>
    </row>
    <row r="811" spans="1:33">
      <c r="A811" s="7"/>
      <c r="B811" s="7"/>
      <c r="C811" s="7"/>
      <c r="D811" s="7"/>
      <c r="E811" s="7"/>
      <c r="F811" s="7"/>
      <c r="G811" s="7"/>
      <c r="H811" s="7"/>
      <c r="J811" s="7"/>
      <c r="K811" s="7"/>
      <c r="L811" s="7"/>
      <c r="Q811" s="7"/>
      <c r="S811" s="7"/>
      <c r="T811" s="7"/>
      <c r="Y811" s="7"/>
      <c r="AA811" s="7"/>
      <c r="AB811" s="7"/>
      <c r="AG811" s="7"/>
    </row>
    <row r="812" spans="1:33">
      <c r="A812" s="7"/>
      <c r="B812" s="7"/>
      <c r="C812" s="7"/>
      <c r="D812" s="7"/>
      <c r="E812" s="7"/>
      <c r="F812" s="7"/>
      <c r="G812" s="7"/>
      <c r="H812" s="7"/>
      <c r="J812" s="7"/>
      <c r="K812" s="7"/>
      <c r="L812" s="7"/>
      <c r="Q812" s="7"/>
      <c r="S812" s="7"/>
      <c r="T812" s="7"/>
      <c r="Y812" s="7"/>
      <c r="AA812" s="7"/>
      <c r="AB812" s="7"/>
      <c r="AG812" s="7"/>
    </row>
    <row r="813" spans="1:33">
      <c r="A813" s="7"/>
      <c r="B813" s="7"/>
      <c r="C813" s="7"/>
      <c r="D813" s="7"/>
      <c r="E813" s="7"/>
      <c r="F813" s="7"/>
      <c r="G813" s="7"/>
      <c r="H813" s="7"/>
      <c r="J813" s="7"/>
      <c r="K813" s="7"/>
      <c r="L813" s="7"/>
      <c r="Q813" s="7"/>
      <c r="S813" s="7"/>
      <c r="T813" s="7"/>
      <c r="Y813" s="7"/>
      <c r="AA813" s="7"/>
      <c r="AB813" s="7"/>
      <c r="AG813" s="7"/>
    </row>
    <row r="814" spans="1:33">
      <c r="A814" s="7"/>
      <c r="B814" s="7"/>
      <c r="C814" s="7"/>
      <c r="D814" s="7"/>
      <c r="E814" s="7"/>
      <c r="F814" s="7"/>
      <c r="G814" s="7"/>
      <c r="H814" s="7"/>
      <c r="J814" s="7"/>
      <c r="K814" s="7"/>
      <c r="L814" s="7"/>
      <c r="Q814" s="7"/>
      <c r="S814" s="7"/>
      <c r="T814" s="7"/>
      <c r="Y814" s="7"/>
      <c r="AA814" s="7"/>
      <c r="AB814" s="7"/>
      <c r="AG814" s="7"/>
    </row>
    <row r="815" spans="1:33">
      <c r="A815" s="7"/>
      <c r="B815" s="7"/>
      <c r="C815" s="7"/>
      <c r="D815" s="7"/>
      <c r="E815" s="7"/>
      <c r="F815" s="7"/>
      <c r="G815" s="7"/>
      <c r="H815" s="7"/>
      <c r="J815" s="7"/>
      <c r="K815" s="7"/>
      <c r="L815" s="7"/>
      <c r="Q815" s="7"/>
      <c r="S815" s="7"/>
      <c r="T815" s="7"/>
      <c r="Y815" s="7"/>
      <c r="AA815" s="7"/>
      <c r="AB815" s="7"/>
      <c r="AG815" s="7"/>
    </row>
    <row r="816" spans="1:33">
      <c r="A816" s="7"/>
      <c r="B816" s="7"/>
      <c r="C816" s="7"/>
      <c r="D816" s="7"/>
      <c r="E816" s="7"/>
      <c r="F816" s="7"/>
      <c r="G816" s="7"/>
      <c r="H816" s="7"/>
      <c r="J816" s="7"/>
      <c r="K816" s="7"/>
      <c r="L816" s="7"/>
      <c r="Q816" s="7"/>
      <c r="S816" s="7"/>
      <c r="T816" s="7"/>
      <c r="Y816" s="7"/>
      <c r="AA816" s="7"/>
      <c r="AB816" s="7"/>
      <c r="AG816" s="7"/>
    </row>
    <row r="817" spans="1:33">
      <c r="A817" s="7"/>
      <c r="B817" s="7"/>
      <c r="C817" s="7"/>
      <c r="D817" s="7"/>
      <c r="E817" s="7"/>
      <c r="F817" s="7"/>
      <c r="G817" s="7"/>
      <c r="H817" s="7"/>
      <c r="J817" s="7"/>
      <c r="K817" s="7"/>
      <c r="L817" s="7"/>
      <c r="Q817" s="7"/>
      <c r="S817" s="7"/>
      <c r="T817" s="7"/>
      <c r="Y817" s="7"/>
      <c r="AA817" s="7"/>
      <c r="AB817" s="7"/>
      <c r="AG817" s="7"/>
    </row>
    <row r="818" spans="1:33">
      <c r="A818" s="7"/>
      <c r="B818" s="7"/>
      <c r="C818" s="7"/>
      <c r="D818" s="7"/>
      <c r="E818" s="7"/>
      <c r="F818" s="7"/>
      <c r="G818" s="7"/>
      <c r="H818" s="7"/>
      <c r="J818" s="7"/>
      <c r="K818" s="7"/>
      <c r="L818" s="7"/>
      <c r="Q818" s="7"/>
      <c r="S818" s="7"/>
      <c r="T818" s="7"/>
      <c r="Y818" s="7"/>
      <c r="AA818" s="7"/>
      <c r="AB818" s="7"/>
      <c r="AG818" s="7"/>
    </row>
    <row r="819" spans="1:33">
      <c r="A819" s="7"/>
      <c r="B819" s="7"/>
      <c r="C819" s="7"/>
      <c r="D819" s="7"/>
      <c r="E819" s="7"/>
      <c r="F819" s="7"/>
      <c r="G819" s="7"/>
      <c r="H819" s="7"/>
      <c r="J819" s="7"/>
      <c r="K819" s="7"/>
      <c r="L819" s="7"/>
      <c r="Q819" s="7"/>
      <c r="S819" s="7"/>
      <c r="T819" s="7"/>
      <c r="Y819" s="7"/>
      <c r="AA819" s="7"/>
      <c r="AB819" s="7"/>
      <c r="AG819" s="7"/>
    </row>
    <row r="820" spans="1:33">
      <c r="A820" s="7"/>
      <c r="B820" s="7"/>
      <c r="C820" s="7"/>
      <c r="D820" s="7"/>
      <c r="E820" s="7"/>
      <c r="F820" s="7"/>
      <c r="G820" s="7"/>
      <c r="H820" s="7"/>
      <c r="J820" s="7"/>
      <c r="K820" s="7"/>
      <c r="L820" s="7"/>
      <c r="Q820" s="7"/>
      <c r="S820" s="7"/>
      <c r="T820" s="7"/>
      <c r="Y820" s="7"/>
      <c r="AA820" s="7"/>
      <c r="AB820" s="7"/>
      <c r="AG820" s="7"/>
    </row>
    <row r="821" spans="1:33">
      <c r="A821" s="7"/>
      <c r="B821" s="7"/>
      <c r="C821" s="7"/>
      <c r="D821" s="7"/>
      <c r="E821" s="7"/>
      <c r="F821" s="7"/>
      <c r="G821" s="7"/>
      <c r="H821" s="7"/>
      <c r="J821" s="7"/>
      <c r="K821" s="7"/>
      <c r="L821" s="7"/>
      <c r="Q821" s="7"/>
      <c r="S821" s="7"/>
      <c r="T821" s="7"/>
      <c r="Y821" s="7"/>
      <c r="AA821" s="7"/>
      <c r="AB821" s="7"/>
      <c r="AG821" s="7"/>
    </row>
    <row r="822" spans="1:33">
      <c r="A822" s="7"/>
      <c r="B822" s="7"/>
      <c r="C822" s="7"/>
      <c r="D822" s="7"/>
      <c r="E822" s="7"/>
      <c r="F822" s="7"/>
      <c r="G822" s="7"/>
      <c r="H822" s="7"/>
      <c r="J822" s="7"/>
      <c r="K822" s="7"/>
      <c r="L822" s="7"/>
      <c r="Q822" s="7"/>
      <c r="S822" s="7"/>
      <c r="T822" s="7"/>
      <c r="Y822" s="7"/>
      <c r="AA822" s="7"/>
      <c r="AB822" s="7"/>
      <c r="AG822" s="7"/>
    </row>
    <row r="823" spans="1:33">
      <c r="A823" s="7"/>
      <c r="B823" s="7"/>
      <c r="C823" s="7"/>
      <c r="D823" s="7"/>
      <c r="E823" s="7"/>
      <c r="F823" s="7"/>
      <c r="G823" s="7"/>
      <c r="H823" s="7"/>
      <c r="J823" s="7"/>
      <c r="K823" s="7"/>
      <c r="L823" s="7"/>
      <c r="Q823" s="7"/>
      <c r="S823" s="7"/>
      <c r="T823" s="7"/>
      <c r="Y823" s="7"/>
      <c r="AA823" s="7"/>
      <c r="AB823" s="7"/>
      <c r="AG823" s="7"/>
    </row>
    <row r="824" spans="1:33">
      <c r="A824" s="7"/>
      <c r="B824" s="7"/>
      <c r="C824" s="7"/>
      <c r="D824" s="7"/>
      <c r="E824" s="7"/>
      <c r="F824" s="7"/>
      <c r="G824" s="7"/>
      <c r="H824" s="7"/>
      <c r="J824" s="7"/>
      <c r="K824" s="7"/>
      <c r="L824" s="7"/>
      <c r="Q824" s="7"/>
      <c r="S824" s="7"/>
      <c r="T824" s="7"/>
      <c r="Y824" s="7"/>
      <c r="AA824" s="7"/>
      <c r="AB824" s="7"/>
      <c r="AG824" s="7"/>
    </row>
    <row r="825" spans="1:33">
      <c r="A825" s="7"/>
      <c r="B825" s="7"/>
      <c r="C825" s="7"/>
      <c r="D825" s="7"/>
      <c r="E825" s="7"/>
      <c r="F825" s="7"/>
      <c r="G825" s="7"/>
      <c r="H825" s="7"/>
      <c r="J825" s="7"/>
      <c r="K825" s="7"/>
      <c r="L825" s="7"/>
      <c r="Q825" s="7"/>
      <c r="S825" s="7"/>
      <c r="T825" s="7"/>
      <c r="Y825" s="7"/>
      <c r="AA825" s="7"/>
      <c r="AB825" s="7"/>
      <c r="AG825" s="7"/>
    </row>
    <row r="826" spans="1:33">
      <c r="A826" s="7"/>
      <c r="B826" s="7"/>
      <c r="C826" s="7"/>
      <c r="D826" s="7"/>
      <c r="E826" s="7"/>
      <c r="F826" s="7"/>
      <c r="G826" s="7"/>
      <c r="H826" s="7"/>
      <c r="J826" s="7"/>
      <c r="K826" s="7"/>
      <c r="L826" s="7"/>
      <c r="Q826" s="7"/>
      <c r="S826" s="7"/>
      <c r="T826" s="7"/>
      <c r="Y826" s="7"/>
      <c r="AA826" s="7"/>
      <c r="AB826" s="7"/>
      <c r="AG826" s="7"/>
    </row>
    <row r="827" spans="1:33">
      <c r="A827" s="7"/>
      <c r="B827" s="7"/>
      <c r="C827" s="7"/>
      <c r="D827" s="7"/>
      <c r="E827" s="7"/>
      <c r="F827" s="7"/>
      <c r="G827" s="7"/>
      <c r="H827" s="7"/>
      <c r="J827" s="7"/>
      <c r="K827" s="7"/>
      <c r="L827" s="7"/>
      <c r="Q827" s="7"/>
      <c r="S827" s="7"/>
      <c r="T827" s="7"/>
      <c r="Y827" s="7"/>
      <c r="AA827" s="7"/>
      <c r="AB827" s="7"/>
      <c r="AG827" s="7"/>
    </row>
    <row r="828" spans="1:33">
      <c r="A828" s="7"/>
      <c r="B828" s="7"/>
      <c r="C828" s="7"/>
      <c r="D828" s="7"/>
      <c r="E828" s="7"/>
      <c r="F828" s="7"/>
      <c r="G828" s="7"/>
      <c r="H828" s="7"/>
      <c r="J828" s="7"/>
      <c r="K828" s="7"/>
      <c r="L828" s="7"/>
      <c r="Q828" s="7"/>
      <c r="S828" s="7"/>
      <c r="T828" s="7"/>
      <c r="Y828" s="7"/>
      <c r="AA828" s="7"/>
      <c r="AB828" s="7"/>
      <c r="AG828" s="7"/>
    </row>
    <row r="829" spans="1:33">
      <c r="A829" s="7"/>
      <c r="B829" s="7"/>
      <c r="C829" s="7"/>
      <c r="D829" s="7"/>
      <c r="E829" s="7"/>
      <c r="F829" s="7"/>
      <c r="G829" s="7"/>
      <c r="H829" s="7"/>
      <c r="J829" s="7"/>
      <c r="K829" s="7"/>
      <c r="L829" s="7"/>
      <c r="Q829" s="7"/>
      <c r="S829" s="7"/>
      <c r="T829" s="7"/>
      <c r="Y829" s="7"/>
      <c r="AA829" s="7"/>
      <c r="AB829" s="7"/>
      <c r="AG829" s="7"/>
    </row>
    <row r="830" spans="1:33">
      <c r="A830" s="7"/>
      <c r="B830" s="7"/>
      <c r="C830" s="7"/>
      <c r="D830" s="7"/>
      <c r="E830" s="7"/>
      <c r="F830" s="7"/>
      <c r="G830" s="7"/>
      <c r="H830" s="7"/>
      <c r="J830" s="7"/>
      <c r="K830" s="7"/>
      <c r="L830" s="7"/>
      <c r="Q830" s="7"/>
      <c r="S830" s="7"/>
      <c r="T830" s="7"/>
      <c r="Y830" s="7"/>
      <c r="AA830" s="7"/>
      <c r="AB830" s="7"/>
      <c r="AG830" s="7"/>
    </row>
    <row r="831" spans="1:33">
      <c r="A831" s="7"/>
      <c r="B831" s="7"/>
      <c r="C831" s="7"/>
      <c r="D831" s="7"/>
      <c r="E831" s="7"/>
      <c r="F831" s="7"/>
      <c r="G831" s="7"/>
      <c r="H831" s="7"/>
      <c r="J831" s="7"/>
      <c r="K831" s="7"/>
      <c r="L831" s="7"/>
      <c r="Q831" s="7"/>
      <c r="S831" s="7"/>
      <c r="T831" s="7"/>
      <c r="Y831" s="7"/>
      <c r="AA831" s="7"/>
      <c r="AB831" s="7"/>
      <c r="AG831" s="7"/>
    </row>
    <row r="832" spans="1:33">
      <c r="A832" s="7"/>
      <c r="B832" s="7"/>
      <c r="C832" s="7"/>
      <c r="D832" s="7"/>
      <c r="E832" s="7"/>
      <c r="F832" s="7"/>
      <c r="G832" s="7"/>
      <c r="H832" s="7"/>
      <c r="J832" s="7"/>
      <c r="K832" s="7"/>
      <c r="L832" s="7"/>
      <c r="Q832" s="7"/>
      <c r="S832" s="7"/>
      <c r="T832" s="7"/>
      <c r="Y832" s="7"/>
      <c r="AA832" s="7"/>
      <c r="AB832" s="7"/>
      <c r="AG832" s="7"/>
    </row>
    <row r="833" spans="1:33">
      <c r="A833" s="7"/>
      <c r="B833" s="7"/>
      <c r="C833" s="7"/>
      <c r="D833" s="7"/>
      <c r="E833" s="7"/>
      <c r="F833" s="7"/>
      <c r="G833" s="7"/>
      <c r="H833" s="7"/>
      <c r="J833" s="7"/>
      <c r="K833" s="7"/>
      <c r="L833" s="7"/>
      <c r="Q833" s="7"/>
      <c r="S833" s="7"/>
      <c r="T833" s="7"/>
      <c r="Y833" s="7"/>
      <c r="AA833" s="7"/>
      <c r="AB833" s="7"/>
      <c r="AG833" s="7"/>
    </row>
    <row r="834" spans="1:33">
      <c r="A834" s="7"/>
      <c r="B834" s="7"/>
      <c r="C834" s="7"/>
      <c r="D834" s="7"/>
      <c r="E834" s="7"/>
      <c r="F834" s="7"/>
      <c r="G834" s="7"/>
      <c r="H834" s="7"/>
      <c r="J834" s="7"/>
      <c r="K834" s="7"/>
      <c r="L834" s="7"/>
      <c r="Q834" s="7"/>
      <c r="S834" s="7"/>
      <c r="T834" s="7"/>
      <c r="Y834" s="7"/>
      <c r="AA834" s="7"/>
      <c r="AB834" s="7"/>
      <c r="AG834" s="7"/>
    </row>
    <row r="835" spans="1:33">
      <c r="A835" s="7"/>
      <c r="B835" s="7"/>
      <c r="C835" s="7"/>
      <c r="D835" s="7"/>
      <c r="E835" s="7"/>
      <c r="F835" s="7"/>
      <c r="G835" s="7"/>
      <c r="H835" s="7"/>
      <c r="J835" s="7"/>
      <c r="K835" s="7"/>
      <c r="L835" s="7"/>
      <c r="Q835" s="7"/>
      <c r="S835" s="7"/>
      <c r="T835" s="7"/>
      <c r="Y835" s="7"/>
      <c r="AA835" s="7"/>
      <c r="AB835" s="7"/>
      <c r="AG835" s="7"/>
    </row>
    <row r="836" spans="1:33">
      <c r="A836" s="7"/>
      <c r="B836" s="7"/>
      <c r="C836" s="7"/>
      <c r="D836" s="7"/>
      <c r="E836" s="7"/>
      <c r="F836" s="7"/>
      <c r="G836" s="7"/>
      <c r="H836" s="7"/>
      <c r="J836" s="7"/>
      <c r="K836" s="7"/>
      <c r="L836" s="7"/>
      <c r="Q836" s="7"/>
      <c r="S836" s="7"/>
      <c r="T836" s="7"/>
      <c r="Y836" s="7"/>
      <c r="AA836" s="7"/>
      <c r="AB836" s="7"/>
      <c r="AG836" s="7"/>
    </row>
    <row r="837" spans="1:33">
      <c r="A837" s="7"/>
      <c r="B837" s="7"/>
      <c r="C837" s="7"/>
      <c r="D837" s="7"/>
      <c r="E837" s="7"/>
      <c r="F837" s="7"/>
      <c r="G837" s="7"/>
      <c r="H837" s="7"/>
      <c r="J837" s="7"/>
      <c r="K837" s="7"/>
      <c r="L837" s="7"/>
      <c r="Q837" s="7"/>
      <c r="S837" s="7"/>
      <c r="T837" s="7"/>
      <c r="Y837" s="7"/>
      <c r="AA837" s="7"/>
      <c r="AB837" s="7"/>
      <c r="AG837" s="7"/>
    </row>
    <row r="838" spans="1:33">
      <c r="A838" s="7"/>
      <c r="B838" s="7"/>
      <c r="C838" s="7"/>
      <c r="D838" s="7"/>
      <c r="E838" s="7"/>
      <c r="F838" s="7"/>
      <c r="G838" s="7"/>
      <c r="H838" s="7"/>
      <c r="J838" s="7"/>
      <c r="K838" s="7"/>
      <c r="L838" s="7"/>
      <c r="Q838" s="7"/>
      <c r="S838" s="7"/>
      <c r="T838" s="7"/>
      <c r="Y838" s="7"/>
      <c r="AA838" s="7"/>
      <c r="AB838" s="7"/>
      <c r="AG838" s="7"/>
    </row>
    <row r="839" spans="1:33">
      <c r="A839" s="7"/>
      <c r="B839" s="7"/>
      <c r="C839" s="7"/>
      <c r="D839" s="7"/>
      <c r="E839" s="7"/>
      <c r="F839" s="7"/>
      <c r="G839" s="7"/>
      <c r="H839" s="7"/>
      <c r="J839" s="7"/>
      <c r="K839" s="7"/>
      <c r="L839" s="7"/>
      <c r="Q839" s="7"/>
      <c r="S839" s="7"/>
      <c r="T839" s="7"/>
      <c r="Y839" s="7"/>
      <c r="AA839" s="7"/>
      <c r="AB839" s="7"/>
      <c r="AG839" s="7"/>
    </row>
    <row r="840" spans="1:33">
      <c r="A840" s="7"/>
      <c r="B840" s="7"/>
      <c r="C840" s="7"/>
      <c r="D840" s="7"/>
      <c r="E840" s="7"/>
      <c r="F840" s="7"/>
      <c r="G840" s="7"/>
      <c r="H840" s="7"/>
      <c r="J840" s="7"/>
      <c r="K840" s="7"/>
      <c r="L840" s="7"/>
      <c r="Q840" s="7"/>
      <c r="S840" s="7"/>
      <c r="T840" s="7"/>
      <c r="Y840" s="7"/>
      <c r="AA840" s="7"/>
      <c r="AB840" s="7"/>
      <c r="AG840" s="7"/>
    </row>
    <row r="841" spans="1:33">
      <c r="A841" s="7"/>
      <c r="B841" s="7"/>
      <c r="C841" s="7"/>
      <c r="D841" s="7"/>
      <c r="E841" s="7"/>
      <c r="F841" s="7"/>
      <c r="G841" s="7"/>
      <c r="H841" s="7"/>
      <c r="J841" s="7"/>
      <c r="K841" s="7"/>
      <c r="L841" s="7"/>
      <c r="Q841" s="7"/>
      <c r="S841" s="7"/>
      <c r="T841" s="7"/>
      <c r="Y841" s="7"/>
      <c r="AA841" s="7"/>
      <c r="AB841" s="7"/>
      <c r="AG841" s="7"/>
    </row>
    <row r="842" spans="1:33">
      <c r="A842" s="7"/>
      <c r="B842" s="7"/>
      <c r="C842" s="7"/>
      <c r="D842" s="7"/>
      <c r="E842" s="7"/>
      <c r="F842" s="7"/>
      <c r="G842" s="7"/>
      <c r="H842" s="7"/>
      <c r="J842" s="7"/>
      <c r="K842" s="7"/>
      <c r="L842" s="7"/>
      <c r="Q842" s="7"/>
      <c r="S842" s="7"/>
      <c r="T842" s="7"/>
      <c r="Y842" s="7"/>
      <c r="AA842" s="7"/>
      <c r="AB842" s="7"/>
      <c r="AG842" s="7"/>
    </row>
    <row r="843" spans="1:33">
      <c r="A843" s="7"/>
      <c r="B843" s="7"/>
      <c r="C843" s="7"/>
      <c r="D843" s="7"/>
      <c r="E843" s="7"/>
      <c r="F843" s="7"/>
      <c r="G843" s="7"/>
      <c r="H843" s="7"/>
      <c r="J843" s="7"/>
      <c r="K843" s="7"/>
      <c r="L843" s="7"/>
      <c r="Q843" s="7"/>
      <c r="S843" s="7"/>
      <c r="T843" s="7"/>
      <c r="Y843" s="7"/>
      <c r="AA843" s="7"/>
      <c r="AB843" s="7"/>
      <c r="AG843" s="7"/>
    </row>
    <row r="844" spans="1:33">
      <c r="A844" s="7"/>
      <c r="B844" s="7"/>
      <c r="C844" s="7"/>
      <c r="D844" s="7"/>
      <c r="E844" s="7"/>
      <c r="F844" s="7"/>
      <c r="G844" s="7"/>
      <c r="H844" s="7"/>
      <c r="J844" s="7"/>
      <c r="K844" s="7"/>
      <c r="L844" s="7"/>
      <c r="Q844" s="7"/>
      <c r="S844" s="7"/>
      <c r="T844" s="7"/>
      <c r="Y844" s="7"/>
      <c r="AA844" s="7"/>
      <c r="AB844" s="7"/>
      <c r="AG844" s="7"/>
    </row>
    <row r="845" spans="1:33">
      <c r="A845" s="7"/>
      <c r="B845" s="7"/>
      <c r="C845" s="7"/>
      <c r="D845" s="7"/>
      <c r="E845" s="7"/>
      <c r="F845" s="7"/>
      <c r="G845" s="7"/>
      <c r="H845" s="7"/>
      <c r="J845" s="7"/>
      <c r="K845" s="7"/>
      <c r="L845" s="7"/>
      <c r="Q845" s="7"/>
      <c r="S845" s="7"/>
      <c r="T845" s="7"/>
      <c r="Y845" s="7"/>
      <c r="AA845" s="7"/>
      <c r="AB845" s="7"/>
      <c r="AG845" s="7"/>
    </row>
    <row r="846" spans="1:33">
      <c r="A846" s="7"/>
      <c r="B846" s="7"/>
      <c r="C846" s="7"/>
      <c r="D846" s="7"/>
      <c r="E846" s="7"/>
      <c r="F846" s="7"/>
      <c r="G846" s="7"/>
      <c r="H846" s="7"/>
      <c r="J846" s="7"/>
      <c r="K846" s="7"/>
      <c r="L846" s="7"/>
      <c r="Q846" s="7"/>
      <c r="S846" s="7"/>
      <c r="T846" s="7"/>
      <c r="Y846" s="7"/>
      <c r="AA846" s="7"/>
      <c r="AB846" s="7"/>
      <c r="AG846" s="7"/>
    </row>
    <row r="847" spans="1:33">
      <c r="A847" s="7"/>
      <c r="B847" s="7"/>
      <c r="C847" s="7"/>
      <c r="D847" s="7"/>
      <c r="E847" s="7"/>
      <c r="F847" s="7"/>
      <c r="G847" s="7"/>
      <c r="H847" s="7"/>
      <c r="J847" s="7"/>
      <c r="K847" s="7"/>
      <c r="L847" s="7"/>
      <c r="Q847" s="7"/>
      <c r="S847" s="7"/>
      <c r="T847" s="7"/>
      <c r="Y847" s="7"/>
      <c r="AA847" s="7"/>
      <c r="AB847" s="7"/>
      <c r="AG847" s="7"/>
    </row>
    <row r="848" spans="1:33">
      <c r="A848" s="7"/>
      <c r="B848" s="7"/>
      <c r="C848" s="7"/>
      <c r="D848" s="7"/>
      <c r="E848" s="7"/>
      <c r="F848" s="7"/>
      <c r="G848" s="7"/>
      <c r="H848" s="7"/>
      <c r="J848" s="7"/>
      <c r="K848" s="7"/>
      <c r="L848" s="7"/>
      <c r="Q848" s="7"/>
      <c r="S848" s="7"/>
      <c r="T848" s="7"/>
      <c r="Y848" s="7"/>
      <c r="AA848" s="7"/>
      <c r="AB848" s="7"/>
      <c r="AG848" s="7"/>
    </row>
    <row r="849" spans="1:33">
      <c r="A849" s="7"/>
      <c r="B849" s="7"/>
      <c r="C849" s="7"/>
      <c r="D849" s="7"/>
      <c r="E849" s="7"/>
      <c r="F849" s="7"/>
      <c r="G849" s="7"/>
      <c r="H849" s="7"/>
      <c r="J849" s="7"/>
      <c r="K849" s="7"/>
      <c r="L849" s="7"/>
      <c r="Q849" s="7"/>
      <c r="S849" s="7"/>
      <c r="T849" s="7"/>
      <c r="Y849" s="7"/>
      <c r="AA849" s="7"/>
      <c r="AB849" s="7"/>
      <c r="AG849" s="7"/>
    </row>
    <row r="850" spans="1:33">
      <c r="A850" s="7"/>
      <c r="B850" s="7"/>
      <c r="C850" s="7"/>
      <c r="D850" s="7"/>
      <c r="E850" s="7"/>
      <c r="F850" s="7"/>
      <c r="G850" s="7"/>
      <c r="H850" s="7"/>
      <c r="J850" s="7"/>
      <c r="K850" s="7"/>
      <c r="L850" s="7"/>
      <c r="Q850" s="7"/>
      <c r="S850" s="7"/>
      <c r="T850" s="7"/>
      <c r="Y850" s="7"/>
      <c r="AA850" s="7"/>
      <c r="AB850" s="7"/>
      <c r="AG850" s="7"/>
    </row>
    <row r="851" spans="1:33">
      <c r="A851" s="7"/>
      <c r="B851" s="7"/>
      <c r="C851" s="7"/>
      <c r="D851" s="7"/>
      <c r="E851" s="7"/>
      <c r="F851" s="7"/>
      <c r="G851" s="7"/>
      <c r="H851" s="7"/>
      <c r="J851" s="7"/>
      <c r="K851" s="7"/>
      <c r="L851" s="7"/>
      <c r="Q851" s="7"/>
      <c r="S851" s="7"/>
      <c r="T851" s="7"/>
      <c r="Y851" s="7"/>
      <c r="AA851" s="7"/>
      <c r="AB851" s="7"/>
      <c r="AG851" s="7"/>
    </row>
    <row r="852" spans="1:33">
      <c r="A852" s="7"/>
      <c r="B852" s="7"/>
      <c r="C852" s="7"/>
      <c r="D852" s="7"/>
      <c r="E852" s="7"/>
      <c r="F852" s="7"/>
      <c r="G852" s="7"/>
      <c r="H852" s="7"/>
      <c r="J852" s="7"/>
      <c r="K852" s="7"/>
      <c r="L852" s="7"/>
      <c r="Q852" s="7"/>
      <c r="S852" s="7"/>
      <c r="T852" s="7"/>
      <c r="Y852" s="7"/>
      <c r="AA852" s="7"/>
      <c r="AB852" s="7"/>
      <c r="AG852" s="7"/>
    </row>
    <row r="853" spans="1:33">
      <c r="A853" s="7"/>
      <c r="B853" s="7"/>
      <c r="C853" s="7"/>
      <c r="D853" s="7"/>
      <c r="E853" s="7"/>
      <c r="F853" s="7"/>
      <c r="G853" s="7"/>
      <c r="H853" s="7"/>
      <c r="J853" s="7"/>
      <c r="K853" s="7"/>
      <c r="L853" s="7"/>
      <c r="Q853" s="7"/>
      <c r="S853" s="7"/>
      <c r="T853" s="7"/>
      <c r="Y853" s="7"/>
      <c r="AA853" s="7"/>
      <c r="AB853" s="7"/>
      <c r="AG853" s="7"/>
    </row>
    <row r="854" spans="1:33">
      <c r="A854" s="7"/>
      <c r="B854" s="7"/>
      <c r="C854" s="7"/>
      <c r="D854" s="7"/>
      <c r="E854" s="7"/>
      <c r="F854" s="7"/>
      <c r="G854" s="7"/>
      <c r="H854" s="7"/>
      <c r="J854" s="7"/>
      <c r="K854" s="7"/>
      <c r="L854" s="7"/>
      <c r="Q854" s="7"/>
      <c r="S854" s="7"/>
      <c r="T854" s="7"/>
      <c r="Y854" s="7"/>
      <c r="AA854" s="7"/>
      <c r="AB854" s="7"/>
      <c r="AG854" s="7"/>
    </row>
    <row r="855" spans="1:33">
      <c r="A855" s="7"/>
      <c r="B855" s="7"/>
      <c r="C855" s="7"/>
      <c r="D855" s="7"/>
      <c r="E855" s="7"/>
      <c r="F855" s="7"/>
      <c r="G855" s="7"/>
      <c r="H855" s="7"/>
      <c r="J855" s="7"/>
      <c r="K855" s="7"/>
      <c r="L855" s="7"/>
      <c r="Q855" s="7"/>
      <c r="S855" s="7"/>
      <c r="T855" s="7"/>
      <c r="Y855" s="7"/>
      <c r="AA855" s="7"/>
      <c r="AB855" s="7"/>
      <c r="AG855" s="7"/>
    </row>
    <row r="856" spans="1:33">
      <c r="A856" s="7"/>
      <c r="B856" s="7"/>
      <c r="C856" s="7"/>
      <c r="D856" s="7"/>
      <c r="E856" s="7"/>
      <c r="F856" s="7"/>
      <c r="G856" s="7"/>
      <c r="H856" s="7"/>
      <c r="J856" s="7"/>
      <c r="K856" s="7"/>
      <c r="L856" s="7"/>
      <c r="Q856" s="7"/>
      <c r="S856" s="7"/>
      <c r="T856" s="7"/>
      <c r="Y856" s="7"/>
      <c r="AA856" s="7"/>
      <c r="AB856" s="7"/>
      <c r="AG856" s="7"/>
    </row>
    <row r="857" spans="1:33">
      <c r="A857" s="7"/>
      <c r="B857" s="7"/>
      <c r="C857" s="7"/>
      <c r="D857" s="7"/>
      <c r="E857" s="7"/>
      <c r="F857" s="7"/>
      <c r="G857" s="7"/>
      <c r="H857" s="7"/>
      <c r="J857" s="7"/>
      <c r="K857" s="7"/>
      <c r="L857" s="7"/>
      <c r="Q857" s="7"/>
      <c r="S857" s="7"/>
      <c r="T857" s="7"/>
      <c r="Y857" s="7"/>
      <c r="AA857" s="7"/>
      <c r="AB857" s="7"/>
      <c r="AG857" s="7"/>
    </row>
    <row r="858" spans="1:33">
      <c r="A858" s="7"/>
      <c r="B858" s="7"/>
      <c r="C858" s="7"/>
      <c r="D858" s="7"/>
      <c r="E858" s="7"/>
      <c r="F858" s="7"/>
      <c r="G858" s="7"/>
      <c r="H858" s="7"/>
      <c r="J858" s="7"/>
      <c r="K858" s="7"/>
      <c r="L858" s="7"/>
      <c r="Q858" s="7"/>
      <c r="S858" s="7"/>
      <c r="T858" s="7"/>
      <c r="Y858" s="7"/>
      <c r="AA858" s="7"/>
      <c r="AB858" s="7"/>
      <c r="AG858" s="7"/>
    </row>
    <row r="859" spans="1:33">
      <c r="A859" s="7"/>
      <c r="B859" s="7"/>
      <c r="C859" s="7"/>
      <c r="D859" s="7"/>
      <c r="E859" s="7"/>
      <c r="F859" s="7"/>
      <c r="G859" s="7"/>
      <c r="H859" s="7"/>
      <c r="J859" s="7"/>
      <c r="K859" s="7"/>
      <c r="L859" s="7"/>
      <c r="Q859" s="7"/>
      <c r="S859" s="7"/>
      <c r="T859" s="7"/>
      <c r="Y859" s="7"/>
      <c r="AA859" s="7"/>
      <c r="AB859" s="7"/>
      <c r="AG859" s="7"/>
    </row>
    <row r="860" spans="1:33">
      <c r="A860" s="7"/>
      <c r="B860" s="7"/>
      <c r="C860" s="7"/>
      <c r="D860" s="7"/>
      <c r="E860" s="7"/>
      <c r="F860" s="7"/>
      <c r="G860" s="7"/>
      <c r="H860" s="7"/>
      <c r="J860" s="7"/>
      <c r="K860" s="7"/>
      <c r="L860" s="7"/>
      <c r="Q860" s="7"/>
      <c r="S860" s="7"/>
      <c r="T860" s="7"/>
      <c r="Y860" s="7"/>
      <c r="AA860" s="7"/>
      <c r="AB860" s="7"/>
      <c r="AG860" s="7"/>
    </row>
    <row r="861" spans="1:33">
      <c r="A861" s="7"/>
      <c r="B861" s="7"/>
      <c r="C861" s="7"/>
      <c r="D861" s="7"/>
      <c r="E861" s="7"/>
      <c r="F861" s="7"/>
      <c r="G861" s="7"/>
      <c r="H861" s="7"/>
      <c r="J861" s="7"/>
      <c r="K861" s="7"/>
      <c r="L861" s="7"/>
      <c r="Q861" s="7"/>
      <c r="S861" s="7"/>
      <c r="T861" s="7"/>
      <c r="Y861" s="7"/>
      <c r="AA861" s="7"/>
      <c r="AB861" s="7"/>
      <c r="AG861" s="7"/>
    </row>
    <row r="862" spans="1:33">
      <c r="A862" s="7"/>
      <c r="B862" s="7"/>
      <c r="C862" s="7"/>
      <c r="D862" s="7"/>
      <c r="E862" s="7"/>
      <c r="F862" s="7"/>
      <c r="G862" s="7"/>
      <c r="H862" s="7"/>
      <c r="J862" s="7"/>
      <c r="K862" s="7"/>
      <c r="L862" s="7"/>
      <c r="Q862" s="7"/>
      <c r="S862" s="7"/>
      <c r="T862" s="7"/>
      <c r="Y862" s="7"/>
      <c r="AA862" s="7"/>
      <c r="AB862" s="7"/>
      <c r="AG862" s="7"/>
    </row>
    <row r="863" spans="1:33">
      <c r="A863" s="7"/>
      <c r="B863" s="7"/>
      <c r="C863" s="7"/>
      <c r="D863" s="7"/>
      <c r="E863" s="7"/>
      <c r="F863" s="7"/>
      <c r="G863" s="7"/>
      <c r="H863" s="7"/>
      <c r="J863" s="7"/>
      <c r="K863" s="7"/>
      <c r="L863" s="7"/>
      <c r="Q863" s="7"/>
      <c r="S863" s="7"/>
      <c r="T863" s="7"/>
      <c r="Y863" s="7"/>
      <c r="AA863" s="7"/>
      <c r="AB863" s="7"/>
      <c r="AG863" s="7"/>
    </row>
    <row r="864" spans="1:33">
      <c r="A864" s="7"/>
      <c r="B864" s="7"/>
      <c r="C864" s="7"/>
      <c r="D864" s="7"/>
      <c r="E864" s="7"/>
      <c r="F864" s="7"/>
      <c r="G864" s="7"/>
      <c r="H864" s="7"/>
      <c r="J864" s="7"/>
      <c r="K864" s="7"/>
      <c r="L864" s="7"/>
      <c r="Q864" s="7"/>
      <c r="S864" s="7"/>
      <c r="T864" s="7"/>
      <c r="Y864" s="7"/>
      <c r="AA864" s="7"/>
      <c r="AB864" s="7"/>
      <c r="AG864" s="7"/>
    </row>
    <row r="865" spans="1:33">
      <c r="A865" s="7"/>
      <c r="B865" s="7"/>
      <c r="C865" s="7"/>
      <c r="D865" s="7"/>
      <c r="E865" s="7"/>
      <c r="F865" s="7"/>
      <c r="G865" s="7"/>
      <c r="H865" s="7"/>
      <c r="J865" s="7"/>
      <c r="K865" s="7"/>
      <c r="L865" s="7"/>
      <c r="Q865" s="7"/>
      <c r="S865" s="7"/>
      <c r="T865" s="7"/>
      <c r="Y865" s="7"/>
      <c r="AA865" s="7"/>
      <c r="AB865" s="7"/>
      <c r="AG865" s="7"/>
    </row>
    <row r="866" spans="1:33">
      <c r="A866" s="7"/>
      <c r="B866" s="7"/>
      <c r="C866" s="7"/>
      <c r="D866" s="7"/>
      <c r="E866" s="7"/>
      <c r="F866" s="7"/>
      <c r="G866" s="7"/>
      <c r="H866" s="7"/>
      <c r="J866" s="7"/>
      <c r="K866" s="7"/>
      <c r="L866" s="7"/>
      <c r="Q866" s="7"/>
      <c r="S866" s="7"/>
      <c r="T866" s="7"/>
      <c r="Y866" s="7"/>
      <c r="AA866" s="7"/>
      <c r="AB866" s="7"/>
      <c r="AG866" s="7"/>
    </row>
    <row r="867" spans="1:33">
      <c r="A867" s="7"/>
      <c r="B867" s="7"/>
      <c r="C867" s="7"/>
      <c r="D867" s="7"/>
      <c r="E867" s="7"/>
      <c r="F867" s="7"/>
      <c r="G867" s="7"/>
      <c r="H867" s="7"/>
      <c r="J867" s="7"/>
      <c r="K867" s="7"/>
      <c r="L867" s="7"/>
      <c r="Q867" s="7"/>
      <c r="S867" s="7"/>
      <c r="T867" s="7"/>
      <c r="Y867" s="7"/>
      <c r="AA867" s="7"/>
      <c r="AB867" s="7"/>
      <c r="AG867" s="7"/>
    </row>
    <row r="868" spans="1:33">
      <c r="A868" s="7"/>
      <c r="B868" s="7"/>
      <c r="C868" s="7"/>
      <c r="D868" s="7"/>
      <c r="E868" s="7"/>
      <c r="F868" s="7"/>
      <c r="G868" s="7"/>
      <c r="H868" s="7"/>
      <c r="J868" s="7"/>
      <c r="K868" s="7"/>
      <c r="L868" s="7"/>
      <c r="Q868" s="7"/>
      <c r="S868" s="7"/>
      <c r="T868" s="7"/>
      <c r="Y868" s="7"/>
      <c r="AA868" s="7"/>
      <c r="AB868" s="7"/>
      <c r="AG868" s="7"/>
    </row>
    <row r="869" spans="1:33">
      <c r="A869" s="7"/>
      <c r="B869" s="7"/>
      <c r="C869" s="7"/>
      <c r="D869" s="7"/>
      <c r="E869" s="7"/>
      <c r="F869" s="7"/>
      <c r="G869" s="7"/>
      <c r="H869" s="7"/>
      <c r="J869" s="7"/>
      <c r="K869" s="7"/>
      <c r="L869" s="7"/>
      <c r="Q869" s="7"/>
      <c r="S869" s="7"/>
      <c r="T869" s="7"/>
      <c r="Y869" s="7"/>
      <c r="AA869" s="7"/>
      <c r="AB869" s="7"/>
      <c r="AG869" s="7"/>
    </row>
    <row r="870" spans="1:33">
      <c r="A870" s="7"/>
      <c r="B870" s="7"/>
      <c r="C870" s="7"/>
      <c r="D870" s="7"/>
      <c r="E870" s="7"/>
      <c r="F870" s="7"/>
      <c r="G870" s="7"/>
      <c r="H870" s="7"/>
      <c r="J870" s="7"/>
      <c r="K870" s="7"/>
      <c r="L870" s="7"/>
      <c r="Q870" s="7"/>
      <c r="S870" s="7"/>
      <c r="T870" s="7"/>
      <c r="Y870" s="7"/>
      <c r="AA870" s="7"/>
      <c r="AB870" s="7"/>
      <c r="AG870" s="7"/>
    </row>
    <row r="871" spans="1:33">
      <c r="A871" s="7"/>
      <c r="B871" s="7"/>
      <c r="C871" s="7"/>
      <c r="D871" s="7"/>
      <c r="E871" s="7"/>
      <c r="F871" s="7"/>
      <c r="G871" s="7"/>
      <c r="H871" s="7"/>
      <c r="J871" s="7"/>
      <c r="K871" s="7"/>
      <c r="L871" s="7"/>
      <c r="Q871" s="7"/>
      <c r="S871" s="7"/>
      <c r="T871" s="7"/>
      <c r="Y871" s="7"/>
      <c r="AA871" s="7"/>
      <c r="AB871" s="7"/>
      <c r="AG871" s="7"/>
    </row>
    <row r="872" spans="1:33">
      <c r="A872" s="7"/>
      <c r="B872" s="7"/>
      <c r="C872" s="7"/>
      <c r="D872" s="7"/>
      <c r="E872" s="7"/>
      <c r="F872" s="7"/>
      <c r="G872" s="7"/>
      <c r="H872" s="7"/>
      <c r="J872" s="7"/>
      <c r="K872" s="7"/>
      <c r="L872" s="7"/>
      <c r="Q872" s="7"/>
      <c r="S872" s="7"/>
      <c r="T872" s="7"/>
      <c r="Y872" s="7"/>
      <c r="AA872" s="7"/>
      <c r="AB872" s="7"/>
      <c r="AG872" s="7"/>
    </row>
    <row r="873" spans="1:33">
      <c r="A873" s="7"/>
      <c r="B873" s="7"/>
      <c r="C873" s="7"/>
      <c r="D873" s="7"/>
      <c r="E873" s="7"/>
      <c r="F873" s="7"/>
      <c r="G873" s="7"/>
      <c r="H873" s="7"/>
      <c r="J873" s="7"/>
      <c r="K873" s="7"/>
      <c r="L873" s="7"/>
      <c r="Q873" s="7"/>
      <c r="S873" s="7"/>
      <c r="T873" s="7"/>
      <c r="Y873" s="7"/>
      <c r="AA873" s="7"/>
      <c r="AB873" s="7"/>
      <c r="AG873" s="7"/>
    </row>
    <row r="874" spans="1:33">
      <c r="A874" s="7"/>
      <c r="B874" s="7"/>
      <c r="C874" s="7"/>
      <c r="D874" s="7"/>
      <c r="E874" s="7"/>
      <c r="F874" s="7"/>
      <c r="G874" s="7"/>
      <c r="H874" s="7"/>
      <c r="J874" s="7"/>
      <c r="K874" s="7"/>
      <c r="L874" s="7"/>
      <c r="Q874" s="7"/>
      <c r="S874" s="7"/>
      <c r="T874" s="7"/>
      <c r="Y874" s="7"/>
      <c r="AA874" s="7"/>
      <c r="AB874" s="7"/>
      <c r="AG874" s="7"/>
    </row>
    <row r="875" spans="1:33">
      <c r="A875" s="7"/>
      <c r="B875" s="7"/>
      <c r="C875" s="7"/>
      <c r="D875" s="7"/>
      <c r="E875" s="7"/>
      <c r="F875" s="7"/>
      <c r="G875" s="7"/>
      <c r="H875" s="7"/>
      <c r="J875" s="7"/>
      <c r="K875" s="7"/>
      <c r="L875" s="7"/>
      <c r="Q875" s="7"/>
      <c r="S875" s="7"/>
      <c r="T875" s="7"/>
      <c r="Y875" s="7"/>
      <c r="AA875" s="7"/>
      <c r="AB875" s="7"/>
      <c r="AG875" s="7"/>
    </row>
    <row r="876" spans="1:33">
      <c r="A876" s="7"/>
      <c r="B876" s="7"/>
      <c r="C876" s="7"/>
      <c r="D876" s="7"/>
      <c r="E876" s="7"/>
      <c r="F876" s="7"/>
      <c r="G876" s="7"/>
      <c r="H876" s="7"/>
      <c r="J876" s="7"/>
      <c r="K876" s="7"/>
      <c r="L876" s="7"/>
      <c r="Q876" s="7"/>
      <c r="S876" s="7"/>
      <c r="T876" s="7"/>
      <c r="Y876" s="7"/>
      <c r="AA876" s="7"/>
      <c r="AB876" s="7"/>
      <c r="AG876" s="7"/>
    </row>
    <row r="877" spans="1:33">
      <c r="A877" s="7"/>
      <c r="B877" s="7"/>
      <c r="C877" s="7"/>
      <c r="D877" s="7"/>
      <c r="E877" s="7"/>
      <c r="F877" s="7"/>
      <c r="G877" s="7"/>
      <c r="H877" s="7"/>
      <c r="J877" s="7"/>
      <c r="K877" s="7"/>
      <c r="L877" s="7"/>
      <c r="Q877" s="7"/>
      <c r="S877" s="7"/>
      <c r="T877" s="7"/>
      <c r="Y877" s="7"/>
      <c r="AA877" s="7"/>
      <c r="AB877" s="7"/>
      <c r="AG877" s="7"/>
    </row>
    <row r="878" spans="1:33">
      <c r="A878" s="7"/>
      <c r="B878" s="7"/>
      <c r="C878" s="7"/>
      <c r="D878" s="7"/>
      <c r="E878" s="7"/>
      <c r="F878" s="7"/>
      <c r="G878" s="7"/>
      <c r="H878" s="7"/>
      <c r="J878" s="7"/>
      <c r="K878" s="7"/>
      <c r="L878" s="7"/>
      <c r="Q878" s="7"/>
      <c r="S878" s="7"/>
      <c r="T878" s="7"/>
      <c r="Y878" s="7"/>
      <c r="AA878" s="7"/>
      <c r="AB878" s="7"/>
      <c r="AG878" s="7"/>
    </row>
    <row r="879" spans="1:33">
      <c r="A879" s="7"/>
      <c r="B879" s="7"/>
      <c r="C879" s="7"/>
      <c r="D879" s="7"/>
      <c r="E879" s="7"/>
      <c r="F879" s="7"/>
      <c r="G879" s="7"/>
      <c r="H879" s="7"/>
      <c r="J879" s="7"/>
      <c r="K879" s="7"/>
      <c r="L879" s="7"/>
      <c r="Q879" s="7"/>
      <c r="S879" s="7"/>
      <c r="T879" s="7"/>
      <c r="Y879" s="7"/>
      <c r="AA879" s="7"/>
      <c r="AB879" s="7"/>
      <c r="AG879" s="7"/>
    </row>
    <row r="880" spans="1:33">
      <c r="A880" s="7"/>
      <c r="B880" s="7"/>
      <c r="C880" s="7"/>
      <c r="D880" s="7"/>
      <c r="E880" s="7"/>
      <c r="F880" s="7"/>
      <c r="G880" s="7"/>
      <c r="H880" s="7"/>
      <c r="J880" s="7"/>
      <c r="K880" s="7"/>
      <c r="L880" s="7"/>
      <c r="Q880" s="7"/>
      <c r="S880" s="7"/>
      <c r="T880" s="7"/>
      <c r="Y880" s="7"/>
      <c r="AA880" s="7"/>
      <c r="AB880" s="7"/>
      <c r="AG880" s="7"/>
    </row>
    <row r="881" spans="1:33">
      <c r="A881" s="7"/>
      <c r="B881" s="7"/>
      <c r="C881" s="7"/>
      <c r="D881" s="7"/>
      <c r="E881" s="7"/>
      <c r="F881" s="7"/>
      <c r="G881" s="7"/>
      <c r="H881" s="7"/>
      <c r="J881" s="7"/>
      <c r="K881" s="7"/>
      <c r="L881" s="7"/>
      <c r="Q881" s="7"/>
      <c r="S881" s="7"/>
      <c r="T881" s="7"/>
      <c r="Y881" s="7"/>
      <c r="AA881" s="7"/>
      <c r="AB881" s="7"/>
      <c r="AG881" s="7"/>
    </row>
    <row r="882" spans="1:33">
      <c r="A882" s="7"/>
      <c r="B882" s="7"/>
      <c r="C882" s="7"/>
      <c r="D882" s="7"/>
      <c r="E882" s="7"/>
      <c r="F882" s="7"/>
      <c r="G882" s="7"/>
      <c r="H882" s="7"/>
      <c r="J882" s="7"/>
      <c r="K882" s="7"/>
      <c r="L882" s="7"/>
      <c r="Q882" s="7"/>
      <c r="S882" s="7"/>
      <c r="T882" s="7"/>
      <c r="Y882" s="7"/>
      <c r="AA882" s="7"/>
      <c r="AB882" s="7"/>
      <c r="AG882" s="7"/>
    </row>
    <row r="883" spans="1:33">
      <c r="A883" s="7"/>
      <c r="B883" s="7"/>
      <c r="C883" s="7"/>
      <c r="D883" s="7"/>
      <c r="E883" s="7"/>
      <c r="F883" s="7"/>
      <c r="G883" s="7"/>
      <c r="H883" s="7"/>
      <c r="J883" s="7"/>
      <c r="K883" s="7"/>
      <c r="L883" s="7"/>
      <c r="Q883" s="7"/>
      <c r="S883" s="7"/>
      <c r="T883" s="7"/>
      <c r="Y883" s="7"/>
      <c r="AA883" s="7"/>
      <c r="AB883" s="7"/>
      <c r="AG883" s="7"/>
    </row>
    <row r="884" spans="1:33">
      <c r="A884" s="7"/>
      <c r="B884" s="7"/>
      <c r="C884" s="7"/>
      <c r="D884" s="7"/>
      <c r="E884" s="7"/>
      <c r="F884" s="7"/>
      <c r="G884" s="7"/>
      <c r="H884" s="7"/>
      <c r="J884" s="7"/>
      <c r="K884" s="7"/>
      <c r="L884" s="7"/>
      <c r="Q884" s="7"/>
      <c r="S884" s="7"/>
      <c r="T884" s="7"/>
      <c r="Y884" s="7"/>
      <c r="AA884" s="7"/>
      <c r="AB884" s="7"/>
      <c r="AG884" s="7"/>
    </row>
    <row r="885" spans="1:33">
      <c r="A885" s="7"/>
      <c r="B885" s="7"/>
      <c r="C885" s="7"/>
      <c r="D885" s="7"/>
      <c r="E885" s="7"/>
      <c r="F885" s="7"/>
      <c r="G885" s="7"/>
      <c r="H885" s="7"/>
      <c r="J885" s="7"/>
      <c r="K885" s="7"/>
      <c r="L885" s="7"/>
      <c r="Q885" s="7"/>
      <c r="S885" s="7"/>
      <c r="T885" s="7"/>
      <c r="Y885" s="7"/>
      <c r="AA885" s="7"/>
      <c r="AB885" s="7"/>
      <c r="AG885" s="7"/>
    </row>
    <row r="886" spans="1:33">
      <c r="A886" s="7"/>
      <c r="B886" s="7"/>
      <c r="C886" s="7"/>
      <c r="D886" s="7"/>
      <c r="E886" s="7"/>
      <c r="F886" s="7"/>
      <c r="G886" s="7"/>
      <c r="H886" s="7"/>
      <c r="J886" s="7"/>
      <c r="K886" s="7"/>
      <c r="L886" s="7"/>
      <c r="Q886" s="7"/>
      <c r="S886" s="7"/>
      <c r="T886" s="7"/>
      <c r="Y886" s="7"/>
      <c r="AA886" s="7"/>
      <c r="AB886" s="7"/>
      <c r="AG886" s="7"/>
    </row>
    <row r="887" spans="1:33">
      <c r="A887" s="7"/>
      <c r="B887" s="7"/>
      <c r="C887" s="7"/>
      <c r="D887" s="7"/>
      <c r="E887" s="7"/>
      <c r="F887" s="7"/>
      <c r="G887" s="7"/>
      <c r="H887" s="7"/>
      <c r="J887" s="7"/>
      <c r="K887" s="7"/>
      <c r="L887" s="7"/>
      <c r="Q887" s="7"/>
      <c r="S887" s="7"/>
      <c r="T887" s="7"/>
      <c r="Y887" s="7"/>
      <c r="AA887" s="7"/>
      <c r="AB887" s="7"/>
      <c r="AG887" s="7"/>
    </row>
    <row r="888" spans="1:33">
      <c r="A888" s="7"/>
      <c r="B888" s="7"/>
      <c r="C888" s="7"/>
      <c r="D888" s="7"/>
      <c r="E888" s="7"/>
      <c r="F888" s="7"/>
      <c r="G888" s="7"/>
      <c r="H888" s="7"/>
      <c r="J888" s="7"/>
      <c r="K888" s="7"/>
      <c r="L888" s="7"/>
      <c r="Q888" s="7"/>
      <c r="S888" s="7"/>
      <c r="T888" s="7"/>
      <c r="Y888" s="7"/>
      <c r="AA888" s="7"/>
      <c r="AB888" s="7"/>
      <c r="AG888" s="7"/>
    </row>
    <row r="889" spans="1:33">
      <c r="A889" s="7"/>
      <c r="B889" s="7"/>
      <c r="C889" s="7"/>
      <c r="D889" s="7"/>
      <c r="E889" s="7"/>
      <c r="F889" s="7"/>
      <c r="G889" s="7"/>
      <c r="H889" s="7"/>
      <c r="J889" s="7"/>
      <c r="K889" s="7"/>
      <c r="L889" s="7"/>
      <c r="Q889" s="7"/>
      <c r="S889" s="7"/>
      <c r="T889" s="7"/>
      <c r="Y889" s="7"/>
      <c r="AA889" s="7"/>
      <c r="AB889" s="7"/>
      <c r="AG889" s="7"/>
    </row>
    <row r="890" spans="1:33">
      <c r="A890" s="7"/>
      <c r="B890" s="7"/>
      <c r="C890" s="7"/>
      <c r="D890" s="7"/>
      <c r="E890" s="7"/>
      <c r="F890" s="7"/>
      <c r="G890" s="7"/>
      <c r="H890" s="7"/>
      <c r="J890" s="7"/>
      <c r="K890" s="7"/>
      <c r="L890" s="7"/>
      <c r="Q890" s="7"/>
      <c r="S890" s="7"/>
      <c r="T890" s="7"/>
      <c r="Y890" s="7"/>
      <c r="AA890" s="7"/>
      <c r="AB890" s="7"/>
      <c r="AG890" s="7"/>
    </row>
    <row r="891" spans="1:33">
      <c r="A891" s="7"/>
      <c r="B891" s="7"/>
      <c r="C891" s="7"/>
      <c r="D891" s="7"/>
      <c r="E891" s="7"/>
      <c r="F891" s="7"/>
      <c r="G891" s="7"/>
      <c r="H891" s="7"/>
      <c r="J891" s="7"/>
      <c r="K891" s="7"/>
      <c r="L891" s="7"/>
      <c r="Q891" s="7"/>
      <c r="S891" s="7"/>
      <c r="T891" s="7"/>
      <c r="Y891" s="7"/>
      <c r="AA891" s="7"/>
      <c r="AB891" s="7"/>
      <c r="AG891" s="7"/>
    </row>
    <row r="892" spans="1:33">
      <c r="A892" s="7"/>
      <c r="B892" s="7"/>
      <c r="C892" s="7"/>
      <c r="D892" s="7"/>
      <c r="E892" s="7"/>
      <c r="F892" s="7"/>
      <c r="G892" s="7"/>
      <c r="H892" s="7"/>
      <c r="J892" s="7"/>
      <c r="K892" s="7"/>
      <c r="L892" s="7"/>
      <c r="Q892" s="7"/>
      <c r="S892" s="7"/>
      <c r="T892" s="7"/>
      <c r="Y892" s="7"/>
      <c r="AA892" s="7"/>
      <c r="AB892" s="7"/>
      <c r="AG892" s="7"/>
    </row>
    <row r="893" spans="1:33">
      <c r="A893" s="7"/>
      <c r="B893" s="7"/>
      <c r="C893" s="7"/>
      <c r="D893" s="7"/>
      <c r="E893" s="7"/>
      <c r="F893" s="7"/>
      <c r="G893" s="7"/>
      <c r="H893" s="7"/>
      <c r="J893" s="7"/>
      <c r="K893" s="7"/>
      <c r="L893" s="7"/>
      <c r="Q893" s="7"/>
      <c r="S893" s="7"/>
      <c r="T893" s="7"/>
      <c r="Y893" s="7"/>
      <c r="AA893" s="7"/>
      <c r="AB893" s="7"/>
      <c r="AG893" s="7"/>
    </row>
    <row r="894" spans="1:33">
      <c r="A894" s="7"/>
      <c r="B894" s="7"/>
      <c r="C894" s="7"/>
      <c r="D894" s="7"/>
      <c r="E894" s="7"/>
      <c r="F894" s="7"/>
      <c r="G894" s="7"/>
      <c r="H894" s="7"/>
      <c r="J894" s="7"/>
      <c r="K894" s="7"/>
      <c r="L894" s="7"/>
      <c r="Q894" s="7"/>
      <c r="S894" s="7"/>
      <c r="T894" s="7"/>
      <c r="Y894" s="7"/>
      <c r="AA894" s="7"/>
      <c r="AB894" s="7"/>
      <c r="AG894" s="7"/>
    </row>
    <row r="895" spans="1:33">
      <c r="A895" s="7"/>
      <c r="B895" s="7"/>
      <c r="C895" s="7"/>
      <c r="D895" s="7"/>
      <c r="E895" s="7"/>
      <c r="F895" s="7"/>
      <c r="G895" s="7"/>
      <c r="H895" s="7"/>
      <c r="J895" s="7"/>
      <c r="K895" s="7"/>
      <c r="L895" s="7"/>
      <c r="Q895" s="7"/>
      <c r="S895" s="7"/>
      <c r="T895" s="7"/>
      <c r="Y895" s="7"/>
      <c r="AA895" s="7"/>
      <c r="AB895" s="7"/>
      <c r="AG895" s="7"/>
    </row>
    <row r="896" spans="1:33">
      <c r="A896" s="7"/>
      <c r="B896" s="7"/>
      <c r="C896" s="7"/>
      <c r="D896" s="7"/>
      <c r="E896" s="7"/>
      <c r="F896" s="7"/>
      <c r="G896" s="7"/>
      <c r="H896" s="7"/>
      <c r="J896" s="7"/>
      <c r="K896" s="7"/>
      <c r="L896" s="7"/>
      <c r="Q896" s="7"/>
      <c r="S896" s="7"/>
      <c r="T896" s="7"/>
      <c r="Y896" s="7"/>
      <c r="AA896" s="7"/>
      <c r="AB896" s="7"/>
      <c r="AG896" s="7"/>
    </row>
    <row r="897" spans="1:33">
      <c r="A897" s="7"/>
      <c r="B897" s="7"/>
      <c r="C897" s="7"/>
      <c r="D897" s="7"/>
      <c r="E897" s="7"/>
      <c r="F897" s="7"/>
      <c r="G897" s="7"/>
      <c r="H897" s="7"/>
      <c r="J897" s="7"/>
      <c r="K897" s="7"/>
      <c r="L897" s="7"/>
      <c r="Q897" s="7"/>
      <c r="S897" s="7"/>
      <c r="T897" s="7"/>
      <c r="Y897" s="7"/>
      <c r="AA897" s="7"/>
      <c r="AB897" s="7"/>
      <c r="AG897" s="7"/>
    </row>
    <row r="898" spans="1:33">
      <c r="A898" s="7"/>
      <c r="B898" s="7"/>
      <c r="C898" s="7"/>
      <c r="D898" s="7"/>
      <c r="E898" s="7"/>
      <c r="F898" s="7"/>
      <c r="G898" s="7"/>
      <c r="H898" s="7"/>
      <c r="J898" s="7"/>
      <c r="K898" s="7"/>
      <c r="L898" s="7"/>
      <c r="Q898" s="7"/>
      <c r="S898" s="7"/>
      <c r="T898" s="7"/>
      <c r="Y898" s="7"/>
      <c r="AA898" s="7"/>
      <c r="AB898" s="7"/>
      <c r="AG898" s="7"/>
    </row>
    <row r="899" spans="1:33">
      <c r="A899" s="7"/>
      <c r="B899" s="7"/>
      <c r="C899" s="7"/>
      <c r="D899" s="7"/>
      <c r="E899" s="7"/>
      <c r="F899" s="7"/>
      <c r="G899" s="7"/>
      <c r="H899" s="7"/>
      <c r="J899" s="7"/>
      <c r="K899" s="7"/>
      <c r="L899" s="7"/>
      <c r="Q899" s="7"/>
      <c r="S899" s="7"/>
      <c r="T899" s="7"/>
      <c r="Y899" s="7"/>
      <c r="AA899" s="7"/>
      <c r="AB899" s="7"/>
      <c r="AG899" s="7"/>
    </row>
    <row r="900" spans="1:33">
      <c r="A900" s="7"/>
      <c r="B900" s="7"/>
      <c r="C900" s="7"/>
      <c r="D900" s="7"/>
      <c r="E900" s="7"/>
      <c r="F900" s="7"/>
      <c r="G900" s="7"/>
      <c r="H900" s="7"/>
      <c r="J900" s="7"/>
      <c r="K900" s="7"/>
      <c r="L900" s="7"/>
      <c r="Q900" s="7"/>
      <c r="S900" s="7"/>
      <c r="T900" s="7"/>
      <c r="Y900" s="7"/>
      <c r="AA900" s="7"/>
      <c r="AB900" s="7"/>
      <c r="AG900" s="7"/>
    </row>
    <row r="901" spans="1:33">
      <c r="A901" s="7"/>
      <c r="B901" s="7"/>
      <c r="C901" s="7"/>
      <c r="D901" s="7"/>
      <c r="E901" s="7"/>
      <c r="F901" s="7"/>
      <c r="G901" s="7"/>
      <c r="H901" s="7"/>
      <c r="J901" s="7"/>
      <c r="K901" s="7"/>
      <c r="L901" s="7"/>
      <c r="Q901" s="7"/>
      <c r="S901" s="7"/>
      <c r="T901" s="7"/>
      <c r="Y901" s="7"/>
      <c r="AA901" s="7"/>
      <c r="AB901" s="7"/>
      <c r="AG901" s="7"/>
    </row>
    <row r="902" spans="1:33">
      <c r="A902" s="7"/>
      <c r="B902" s="7"/>
      <c r="C902" s="7"/>
      <c r="D902" s="7"/>
      <c r="E902" s="7"/>
      <c r="F902" s="7"/>
      <c r="G902" s="7"/>
      <c r="H902" s="7"/>
      <c r="J902" s="7"/>
      <c r="K902" s="7"/>
      <c r="L902" s="7"/>
      <c r="Q902" s="7"/>
      <c r="S902" s="7"/>
      <c r="T902" s="7"/>
      <c r="Y902" s="7"/>
      <c r="AA902" s="7"/>
      <c r="AB902" s="7"/>
      <c r="AG902" s="7"/>
    </row>
    <row r="903" spans="1:33">
      <c r="A903" s="7"/>
      <c r="B903" s="7"/>
      <c r="C903" s="7"/>
      <c r="D903" s="7"/>
      <c r="E903" s="7"/>
      <c r="F903" s="7"/>
      <c r="G903" s="7"/>
      <c r="H903" s="7"/>
      <c r="J903" s="7"/>
      <c r="K903" s="7"/>
      <c r="L903" s="7"/>
      <c r="Q903" s="7"/>
      <c r="S903" s="7"/>
      <c r="T903" s="7"/>
      <c r="Y903" s="7"/>
      <c r="AA903" s="7"/>
      <c r="AB903" s="7"/>
      <c r="AG903" s="7"/>
    </row>
    <row r="904" spans="1:33">
      <c r="A904" s="7"/>
      <c r="B904" s="7"/>
      <c r="C904" s="7"/>
      <c r="D904" s="7"/>
      <c r="E904" s="7"/>
      <c r="F904" s="7"/>
      <c r="G904" s="7"/>
      <c r="H904" s="7"/>
      <c r="J904" s="7"/>
      <c r="K904" s="7"/>
      <c r="L904" s="7"/>
      <c r="Q904" s="7"/>
      <c r="S904" s="7"/>
      <c r="T904" s="7"/>
      <c r="Y904" s="7"/>
      <c r="AA904" s="7"/>
      <c r="AB904" s="7"/>
      <c r="AG904" s="7"/>
    </row>
    <row r="905" spans="1:33">
      <c r="A905" s="7"/>
      <c r="B905" s="7"/>
      <c r="C905" s="7"/>
      <c r="D905" s="7"/>
      <c r="E905" s="7"/>
      <c r="F905" s="7"/>
      <c r="G905" s="7"/>
      <c r="H905" s="7"/>
      <c r="J905" s="7"/>
      <c r="K905" s="7"/>
      <c r="L905" s="7"/>
      <c r="Q905" s="7"/>
      <c r="S905" s="7"/>
      <c r="T905" s="7"/>
      <c r="Y905" s="7"/>
      <c r="AA905" s="7"/>
      <c r="AB905" s="7"/>
      <c r="AG905" s="7"/>
    </row>
    <row r="906" spans="1:33">
      <c r="A906" s="7"/>
      <c r="B906" s="7"/>
      <c r="C906" s="7"/>
      <c r="D906" s="7"/>
      <c r="E906" s="7"/>
      <c r="F906" s="7"/>
      <c r="G906" s="7"/>
      <c r="H906" s="7"/>
      <c r="J906" s="7"/>
      <c r="K906" s="7"/>
      <c r="L906" s="7"/>
      <c r="Q906" s="7"/>
      <c r="S906" s="7"/>
      <c r="T906" s="7"/>
      <c r="Y906" s="7"/>
      <c r="AA906" s="7"/>
      <c r="AB906" s="7"/>
      <c r="AG906" s="7"/>
    </row>
    <row r="907" spans="1:33">
      <c r="A907" s="7"/>
      <c r="B907" s="7"/>
      <c r="C907" s="7"/>
      <c r="D907" s="7"/>
      <c r="E907" s="7"/>
      <c r="F907" s="7"/>
      <c r="G907" s="7"/>
      <c r="H907" s="7"/>
      <c r="J907" s="7"/>
      <c r="K907" s="7"/>
      <c r="L907" s="7"/>
      <c r="Q907" s="7"/>
      <c r="S907" s="7"/>
      <c r="T907" s="7"/>
      <c r="Y907" s="7"/>
      <c r="AA907" s="7"/>
      <c r="AB907" s="7"/>
      <c r="AG907" s="7"/>
    </row>
    <row r="908" spans="1:33">
      <c r="A908" s="7"/>
      <c r="B908" s="7"/>
      <c r="C908" s="7"/>
      <c r="D908" s="7"/>
      <c r="E908" s="7"/>
      <c r="F908" s="7"/>
      <c r="G908" s="7"/>
      <c r="H908" s="7"/>
      <c r="J908" s="7"/>
      <c r="K908" s="7"/>
      <c r="L908" s="7"/>
      <c r="Q908" s="7"/>
      <c r="S908" s="7"/>
      <c r="T908" s="7"/>
      <c r="Y908" s="7"/>
      <c r="AA908" s="7"/>
      <c r="AB908" s="7"/>
      <c r="AG908" s="7"/>
    </row>
    <row r="909" spans="1:33">
      <c r="A909" s="7"/>
      <c r="B909" s="7"/>
      <c r="C909" s="7"/>
      <c r="D909" s="7"/>
      <c r="E909" s="7"/>
      <c r="F909" s="7"/>
      <c r="G909" s="7"/>
      <c r="H909" s="7"/>
      <c r="J909" s="7"/>
      <c r="K909" s="7"/>
      <c r="L909" s="7"/>
      <c r="Q909" s="7"/>
      <c r="S909" s="7"/>
      <c r="T909" s="7"/>
      <c r="Y909" s="7"/>
      <c r="AA909" s="7"/>
      <c r="AB909" s="7"/>
      <c r="AG909" s="7"/>
    </row>
    <row r="910" spans="1:33">
      <c r="A910" s="7"/>
      <c r="B910" s="7"/>
      <c r="C910" s="7"/>
      <c r="D910" s="7"/>
      <c r="E910" s="7"/>
      <c r="F910" s="7"/>
      <c r="G910" s="7"/>
      <c r="H910" s="7"/>
      <c r="J910" s="7"/>
      <c r="K910" s="7"/>
      <c r="L910" s="7"/>
      <c r="Q910" s="7"/>
      <c r="S910" s="7"/>
      <c r="T910" s="7"/>
      <c r="Y910" s="7"/>
      <c r="AA910" s="7"/>
      <c r="AB910" s="7"/>
      <c r="AG910" s="7"/>
    </row>
    <row r="911" spans="1:33">
      <c r="A911" s="7"/>
      <c r="B911" s="7"/>
      <c r="C911" s="7"/>
      <c r="D911" s="7"/>
      <c r="E911" s="7"/>
      <c r="F911" s="7"/>
      <c r="G911" s="7"/>
      <c r="H911" s="7"/>
      <c r="J911" s="7"/>
      <c r="K911" s="7"/>
      <c r="L911" s="7"/>
      <c r="Q911" s="7"/>
      <c r="S911" s="7"/>
      <c r="T911" s="7"/>
      <c r="Y911" s="7"/>
      <c r="AA911" s="7"/>
      <c r="AB911" s="7"/>
      <c r="AG911" s="7"/>
    </row>
    <row r="912" spans="1:33">
      <c r="A912" s="7"/>
      <c r="B912" s="7"/>
      <c r="C912" s="7"/>
      <c r="D912" s="7"/>
      <c r="E912" s="7"/>
      <c r="F912" s="7"/>
      <c r="G912" s="7"/>
      <c r="H912" s="7"/>
      <c r="J912" s="7"/>
      <c r="K912" s="7"/>
      <c r="L912" s="7"/>
      <c r="Q912" s="7"/>
      <c r="S912" s="7"/>
      <c r="T912" s="7"/>
      <c r="Y912" s="7"/>
      <c r="AA912" s="7"/>
      <c r="AB912" s="7"/>
      <c r="AG912" s="7"/>
    </row>
    <row r="913" spans="1:33">
      <c r="A913" s="7"/>
      <c r="B913" s="7"/>
      <c r="C913" s="7"/>
      <c r="D913" s="7"/>
      <c r="E913" s="7"/>
      <c r="F913" s="7"/>
      <c r="G913" s="7"/>
      <c r="H913" s="7"/>
      <c r="J913" s="7"/>
      <c r="K913" s="7"/>
      <c r="L913" s="7"/>
      <c r="Q913" s="7"/>
      <c r="S913" s="7"/>
      <c r="T913" s="7"/>
      <c r="Y913" s="7"/>
      <c r="AA913" s="7"/>
      <c r="AB913" s="7"/>
      <c r="AG913" s="7"/>
    </row>
    <row r="914" spans="1:33">
      <c r="A914" s="7"/>
      <c r="B914" s="7"/>
      <c r="C914" s="7"/>
      <c r="D914" s="7"/>
      <c r="E914" s="7"/>
      <c r="F914" s="7"/>
      <c r="G914" s="7"/>
      <c r="H914" s="7"/>
      <c r="J914" s="7"/>
      <c r="K914" s="7"/>
      <c r="L914" s="7"/>
      <c r="Q914" s="7"/>
      <c r="S914" s="7"/>
      <c r="T914" s="7"/>
      <c r="Y914" s="7"/>
      <c r="AA914" s="7"/>
      <c r="AB914" s="7"/>
      <c r="AG914" s="7"/>
    </row>
    <row r="915" spans="1:33">
      <c r="A915" s="7"/>
      <c r="B915" s="7"/>
      <c r="C915" s="7"/>
      <c r="D915" s="7"/>
      <c r="E915" s="7"/>
      <c r="F915" s="7"/>
      <c r="G915" s="7"/>
      <c r="H915" s="7"/>
      <c r="J915" s="7"/>
      <c r="K915" s="7"/>
      <c r="L915" s="7"/>
      <c r="Q915" s="7"/>
      <c r="S915" s="7"/>
      <c r="T915" s="7"/>
      <c r="Y915" s="7"/>
      <c r="AA915" s="7"/>
      <c r="AB915" s="7"/>
      <c r="AG915" s="7"/>
    </row>
    <row r="916" spans="1:33">
      <c r="A916" s="7"/>
      <c r="B916" s="7"/>
      <c r="C916" s="7"/>
      <c r="D916" s="7"/>
      <c r="E916" s="7"/>
      <c r="F916" s="7"/>
      <c r="G916" s="7"/>
      <c r="H916" s="7"/>
      <c r="J916" s="7"/>
      <c r="K916" s="7"/>
      <c r="L916" s="7"/>
      <c r="Q916" s="7"/>
      <c r="S916" s="7"/>
      <c r="T916" s="7"/>
      <c r="Y916" s="7"/>
      <c r="AA916" s="7"/>
      <c r="AB916" s="7"/>
      <c r="AG916" s="7"/>
    </row>
    <row r="917" spans="1:33">
      <c r="A917" s="7"/>
      <c r="B917" s="7"/>
      <c r="C917" s="7"/>
      <c r="D917" s="7"/>
      <c r="E917" s="7"/>
      <c r="F917" s="7"/>
      <c r="G917" s="7"/>
      <c r="H917" s="7"/>
      <c r="J917" s="7"/>
      <c r="K917" s="7"/>
      <c r="L917" s="7"/>
      <c r="Q917" s="7"/>
      <c r="S917" s="7"/>
      <c r="T917" s="7"/>
      <c r="Y917" s="7"/>
      <c r="AA917" s="7"/>
      <c r="AB917" s="7"/>
      <c r="AG917" s="7"/>
    </row>
    <row r="918" spans="1:33">
      <c r="A918" s="7"/>
      <c r="B918" s="7"/>
      <c r="C918" s="7"/>
      <c r="D918" s="7"/>
      <c r="E918" s="7"/>
      <c r="F918" s="7"/>
      <c r="G918" s="7"/>
      <c r="H918" s="7"/>
      <c r="J918" s="7"/>
      <c r="K918" s="7"/>
      <c r="L918" s="7"/>
      <c r="Q918" s="7"/>
      <c r="S918" s="7"/>
      <c r="T918" s="7"/>
      <c r="Y918" s="7"/>
      <c r="AA918" s="7"/>
      <c r="AB918" s="7"/>
      <c r="AG918" s="7"/>
    </row>
    <row r="919" spans="1:33">
      <c r="A919" s="7"/>
      <c r="B919" s="7"/>
      <c r="C919" s="7"/>
      <c r="D919" s="7"/>
      <c r="E919" s="7"/>
      <c r="F919" s="7"/>
      <c r="G919" s="7"/>
      <c r="H919" s="7"/>
      <c r="J919" s="7"/>
      <c r="K919" s="7"/>
      <c r="L919" s="7"/>
      <c r="Q919" s="7"/>
      <c r="S919" s="7"/>
      <c r="T919" s="7"/>
      <c r="Y919" s="7"/>
      <c r="AA919" s="7"/>
      <c r="AB919" s="7"/>
      <c r="AG919" s="7"/>
    </row>
    <row r="920" spans="1:33">
      <c r="A920" s="7"/>
      <c r="B920" s="7"/>
      <c r="C920" s="7"/>
      <c r="D920" s="7"/>
      <c r="E920" s="7"/>
      <c r="F920" s="7"/>
      <c r="G920" s="7"/>
      <c r="H920" s="7"/>
      <c r="J920" s="7"/>
      <c r="K920" s="7"/>
      <c r="L920" s="7"/>
      <c r="Q920" s="7"/>
      <c r="S920" s="7"/>
      <c r="T920" s="7"/>
      <c r="Y920" s="7"/>
      <c r="AA920" s="7"/>
      <c r="AB920" s="7"/>
      <c r="AG920" s="7"/>
    </row>
    <row r="921" spans="1:33">
      <c r="A921" s="7"/>
      <c r="B921" s="7"/>
      <c r="C921" s="7"/>
      <c r="D921" s="7"/>
      <c r="E921" s="7"/>
      <c r="F921" s="7"/>
      <c r="G921" s="7"/>
      <c r="H921" s="7"/>
      <c r="J921" s="7"/>
      <c r="K921" s="7"/>
      <c r="L921" s="7"/>
      <c r="Q921" s="7"/>
      <c r="S921" s="7"/>
      <c r="T921" s="7"/>
      <c r="Y921" s="7"/>
      <c r="AA921" s="7"/>
      <c r="AB921" s="7"/>
      <c r="AG921" s="7"/>
    </row>
    <row r="922" spans="1:33">
      <c r="A922" s="7"/>
      <c r="B922" s="7"/>
      <c r="C922" s="7"/>
      <c r="D922" s="7"/>
      <c r="E922" s="7"/>
      <c r="F922" s="7"/>
      <c r="G922" s="7"/>
      <c r="H922" s="7"/>
      <c r="J922" s="7"/>
      <c r="K922" s="7"/>
      <c r="L922" s="7"/>
      <c r="Q922" s="7"/>
      <c r="S922" s="7"/>
      <c r="T922" s="7"/>
      <c r="Y922" s="7"/>
      <c r="AA922" s="7"/>
      <c r="AB922" s="7"/>
      <c r="AG922" s="7"/>
    </row>
    <row r="923" spans="1:33">
      <c r="A923" s="7"/>
      <c r="B923" s="7"/>
      <c r="C923" s="7"/>
      <c r="D923" s="7"/>
      <c r="E923" s="7"/>
      <c r="F923" s="7"/>
      <c r="G923" s="7"/>
      <c r="H923" s="7"/>
      <c r="J923" s="7"/>
      <c r="K923" s="7"/>
      <c r="L923" s="7"/>
      <c r="Q923" s="7"/>
      <c r="S923" s="7"/>
      <c r="T923" s="7"/>
      <c r="Y923" s="7"/>
      <c r="AA923" s="7"/>
      <c r="AB923" s="7"/>
      <c r="AG923" s="7"/>
    </row>
    <row r="924" spans="1:33">
      <c r="A924" s="7"/>
      <c r="B924" s="7"/>
      <c r="C924" s="7"/>
      <c r="D924" s="7"/>
      <c r="E924" s="7"/>
      <c r="F924" s="7"/>
      <c r="G924" s="7"/>
      <c r="H924" s="7"/>
      <c r="J924" s="7"/>
      <c r="K924" s="7"/>
      <c r="L924" s="7"/>
      <c r="Q924" s="7"/>
      <c r="S924" s="7"/>
      <c r="T924" s="7"/>
      <c r="Y924" s="7"/>
      <c r="AA924" s="7"/>
      <c r="AB924" s="7"/>
      <c r="AG924" s="7"/>
    </row>
    <row r="925" spans="1:33">
      <c r="A925" s="7"/>
      <c r="B925" s="7"/>
      <c r="C925" s="7"/>
      <c r="D925" s="7"/>
      <c r="E925" s="7"/>
      <c r="F925" s="7"/>
      <c r="G925" s="7"/>
      <c r="H925" s="7"/>
      <c r="J925" s="7"/>
      <c r="K925" s="7"/>
      <c r="L925" s="7"/>
      <c r="Q925" s="7"/>
      <c r="S925" s="7"/>
      <c r="T925" s="7"/>
      <c r="Y925" s="7"/>
      <c r="AA925" s="7"/>
      <c r="AB925" s="7"/>
      <c r="AG925" s="7"/>
    </row>
    <row r="926" spans="1:33">
      <c r="A926" s="7"/>
      <c r="B926" s="7"/>
      <c r="C926" s="7"/>
      <c r="D926" s="7"/>
      <c r="E926" s="7"/>
      <c r="F926" s="7"/>
      <c r="G926" s="7"/>
      <c r="H926" s="7"/>
      <c r="J926" s="7"/>
      <c r="K926" s="7"/>
      <c r="L926" s="7"/>
      <c r="Q926" s="7"/>
      <c r="S926" s="7"/>
      <c r="T926" s="7"/>
      <c r="Y926" s="7"/>
      <c r="AA926" s="7"/>
      <c r="AB926" s="7"/>
      <c r="AG926" s="7"/>
    </row>
    <row r="927" spans="1:33">
      <c r="A927" s="7"/>
      <c r="B927" s="7"/>
      <c r="C927" s="7"/>
      <c r="D927" s="7"/>
      <c r="E927" s="7"/>
      <c r="F927" s="7"/>
      <c r="G927" s="7"/>
      <c r="H927" s="7"/>
      <c r="J927" s="7"/>
      <c r="K927" s="7"/>
      <c r="L927" s="7"/>
      <c r="Q927" s="7"/>
      <c r="S927" s="7"/>
      <c r="T927" s="7"/>
      <c r="Y927" s="7"/>
      <c r="AA927" s="7"/>
      <c r="AB927" s="7"/>
      <c r="AG927" s="7"/>
    </row>
    <row r="928" spans="1:33">
      <c r="A928" s="7"/>
      <c r="B928" s="7"/>
      <c r="C928" s="7"/>
      <c r="D928" s="7"/>
      <c r="E928" s="7"/>
      <c r="F928" s="7"/>
      <c r="G928" s="7"/>
      <c r="H928" s="7"/>
      <c r="J928" s="7"/>
      <c r="K928" s="7"/>
      <c r="L928" s="7"/>
      <c r="Q928" s="7"/>
      <c r="S928" s="7"/>
      <c r="T928" s="7"/>
      <c r="Y928" s="7"/>
      <c r="AA928" s="7"/>
      <c r="AB928" s="7"/>
      <c r="AG928" s="7"/>
    </row>
    <row r="929" spans="1:33">
      <c r="A929" s="7"/>
      <c r="B929" s="7"/>
      <c r="C929" s="7"/>
      <c r="D929" s="7"/>
      <c r="E929" s="7"/>
      <c r="F929" s="7"/>
      <c r="G929" s="7"/>
      <c r="H929" s="7"/>
      <c r="J929" s="7"/>
      <c r="K929" s="7"/>
      <c r="L929" s="7"/>
      <c r="Q929" s="7"/>
      <c r="S929" s="7"/>
      <c r="T929" s="7"/>
      <c r="Y929" s="7"/>
      <c r="AA929" s="7"/>
      <c r="AB929" s="7"/>
      <c r="AG929" s="7"/>
    </row>
    <row r="930" spans="1:33">
      <c r="A930" s="7"/>
      <c r="B930" s="7"/>
      <c r="C930" s="7"/>
      <c r="D930" s="7"/>
      <c r="E930" s="7"/>
      <c r="F930" s="7"/>
      <c r="G930" s="7"/>
      <c r="H930" s="7"/>
      <c r="J930" s="7"/>
      <c r="K930" s="7"/>
      <c r="L930" s="7"/>
      <c r="Q930" s="7"/>
      <c r="S930" s="7"/>
      <c r="T930" s="7"/>
      <c r="Y930" s="7"/>
      <c r="AA930" s="7"/>
      <c r="AB930" s="7"/>
      <c r="AG930" s="7"/>
    </row>
    <row r="931" spans="1:33">
      <c r="A931" s="7"/>
      <c r="B931" s="7"/>
      <c r="C931" s="7"/>
      <c r="D931" s="7"/>
      <c r="E931" s="7"/>
      <c r="F931" s="7"/>
      <c r="G931" s="7"/>
      <c r="H931" s="7"/>
      <c r="J931" s="7"/>
      <c r="K931" s="7"/>
      <c r="L931" s="7"/>
      <c r="Q931" s="7"/>
      <c r="S931" s="7"/>
      <c r="T931" s="7"/>
      <c r="Y931" s="7"/>
      <c r="AA931" s="7"/>
      <c r="AB931" s="7"/>
      <c r="AG931" s="7"/>
    </row>
    <row r="932" spans="1:33">
      <c r="A932" s="7"/>
      <c r="B932" s="7"/>
      <c r="C932" s="7"/>
      <c r="D932" s="7"/>
      <c r="E932" s="7"/>
      <c r="F932" s="7"/>
      <c r="G932" s="7"/>
      <c r="H932" s="7"/>
      <c r="J932" s="7"/>
      <c r="K932" s="7"/>
      <c r="L932" s="7"/>
      <c r="Q932" s="7"/>
      <c r="S932" s="7"/>
      <c r="T932" s="7"/>
      <c r="Y932" s="7"/>
      <c r="AA932" s="7"/>
      <c r="AB932" s="7"/>
      <c r="AG932" s="7"/>
    </row>
    <row r="933" spans="1:33">
      <c r="A933" s="7"/>
      <c r="B933" s="7"/>
      <c r="C933" s="7"/>
      <c r="D933" s="7"/>
      <c r="E933" s="7"/>
      <c r="F933" s="7"/>
      <c r="G933" s="7"/>
      <c r="H933" s="7"/>
      <c r="J933" s="7"/>
      <c r="K933" s="7"/>
      <c r="L933" s="7"/>
      <c r="Q933" s="7"/>
      <c r="S933" s="7"/>
      <c r="T933" s="7"/>
      <c r="Y933" s="7"/>
      <c r="AA933" s="7"/>
      <c r="AB933" s="7"/>
      <c r="AG933" s="7"/>
    </row>
    <row r="934" spans="1:33">
      <c r="A934" s="7"/>
      <c r="B934" s="7"/>
      <c r="C934" s="7"/>
      <c r="D934" s="7"/>
      <c r="E934" s="7"/>
      <c r="F934" s="7"/>
      <c r="G934" s="7"/>
      <c r="H934" s="7"/>
      <c r="J934" s="7"/>
      <c r="K934" s="7"/>
      <c r="L934" s="7"/>
      <c r="Q934" s="7"/>
      <c r="S934" s="7"/>
      <c r="T934" s="7"/>
      <c r="Y934" s="7"/>
      <c r="AA934" s="7"/>
      <c r="AB934" s="7"/>
      <c r="AG934" s="7"/>
    </row>
    <row r="935" spans="1:33">
      <c r="A935" s="7"/>
      <c r="B935" s="7"/>
      <c r="C935" s="7"/>
      <c r="D935" s="7"/>
      <c r="E935" s="7"/>
      <c r="F935" s="7"/>
      <c r="G935" s="7"/>
      <c r="H935" s="7"/>
      <c r="J935" s="7"/>
      <c r="K935" s="7"/>
      <c r="L935" s="7"/>
      <c r="Q935" s="7"/>
      <c r="S935" s="7"/>
      <c r="T935" s="7"/>
      <c r="Y935" s="7"/>
      <c r="AA935" s="7"/>
      <c r="AB935" s="7"/>
      <c r="AG935" s="7"/>
    </row>
    <row r="936" spans="1:33">
      <c r="A936" s="7"/>
      <c r="B936" s="7"/>
      <c r="C936" s="7"/>
      <c r="D936" s="7"/>
      <c r="E936" s="7"/>
      <c r="F936" s="7"/>
      <c r="G936" s="7"/>
      <c r="H936" s="7"/>
      <c r="J936" s="7"/>
      <c r="K936" s="7"/>
      <c r="L936" s="7"/>
      <c r="Q936" s="7"/>
      <c r="S936" s="7"/>
      <c r="T936" s="7"/>
      <c r="Y936" s="7"/>
      <c r="AA936" s="7"/>
      <c r="AB936" s="7"/>
      <c r="AG936" s="7"/>
    </row>
    <row r="937" spans="1:33">
      <c r="A937" s="7"/>
      <c r="B937" s="7"/>
      <c r="C937" s="7"/>
      <c r="D937" s="7"/>
      <c r="E937" s="7"/>
      <c r="F937" s="7"/>
      <c r="G937" s="7"/>
      <c r="H937" s="7"/>
      <c r="J937" s="7"/>
      <c r="K937" s="7"/>
      <c r="L937" s="7"/>
      <c r="Q937" s="7"/>
      <c r="S937" s="7"/>
      <c r="T937" s="7"/>
      <c r="Y937" s="7"/>
      <c r="AA937" s="7"/>
      <c r="AB937" s="7"/>
      <c r="AG937" s="7"/>
    </row>
    <row r="938" spans="1:33">
      <c r="A938" s="7"/>
      <c r="B938" s="7"/>
      <c r="C938" s="7"/>
      <c r="D938" s="7"/>
      <c r="E938" s="7"/>
      <c r="F938" s="7"/>
      <c r="G938" s="7"/>
      <c r="H938" s="7"/>
      <c r="J938" s="7"/>
      <c r="K938" s="7"/>
      <c r="L938" s="7"/>
      <c r="Q938" s="7"/>
      <c r="S938" s="7"/>
      <c r="T938" s="7"/>
      <c r="Y938" s="7"/>
      <c r="AA938" s="7"/>
      <c r="AB938" s="7"/>
      <c r="AG938" s="7"/>
    </row>
    <row r="939" spans="1:33">
      <c r="A939" s="7"/>
      <c r="B939" s="7"/>
      <c r="C939" s="7"/>
      <c r="D939" s="7"/>
      <c r="E939" s="7"/>
      <c r="F939" s="7"/>
      <c r="G939" s="7"/>
      <c r="H939" s="7"/>
      <c r="J939" s="7"/>
      <c r="K939" s="7"/>
      <c r="L939" s="7"/>
      <c r="Q939" s="7"/>
      <c r="S939" s="7"/>
      <c r="T939" s="7"/>
      <c r="Y939" s="7"/>
      <c r="AA939" s="7"/>
      <c r="AB939" s="7"/>
      <c r="AG939" s="7"/>
    </row>
    <row r="940" spans="1:33">
      <c r="A940" s="7"/>
      <c r="B940" s="7"/>
      <c r="C940" s="7"/>
      <c r="D940" s="7"/>
      <c r="E940" s="7"/>
      <c r="F940" s="7"/>
      <c r="G940" s="7"/>
      <c r="H940" s="7"/>
      <c r="J940" s="7"/>
      <c r="K940" s="7"/>
      <c r="L940" s="7"/>
      <c r="Q940" s="7"/>
      <c r="S940" s="7"/>
      <c r="T940" s="7"/>
      <c r="Y940" s="7"/>
      <c r="AA940" s="7"/>
      <c r="AB940" s="7"/>
      <c r="AG940" s="7"/>
    </row>
    <row r="941" spans="1:33">
      <c r="A941" s="7"/>
      <c r="B941" s="7"/>
      <c r="C941" s="7"/>
      <c r="D941" s="7"/>
      <c r="E941" s="7"/>
      <c r="F941" s="7"/>
      <c r="G941" s="7"/>
      <c r="H941" s="7"/>
      <c r="J941" s="7"/>
      <c r="K941" s="7"/>
      <c r="L941" s="7"/>
      <c r="Q941" s="7"/>
      <c r="S941" s="7"/>
      <c r="T941" s="7"/>
      <c r="Y941" s="7"/>
      <c r="AA941" s="7"/>
      <c r="AB941" s="7"/>
      <c r="AG941" s="7"/>
    </row>
    <row r="942" spans="1:33">
      <c r="A942" s="7"/>
      <c r="B942" s="7"/>
      <c r="C942" s="7"/>
      <c r="D942" s="7"/>
      <c r="E942" s="7"/>
      <c r="F942" s="7"/>
      <c r="G942" s="7"/>
      <c r="H942" s="7"/>
      <c r="J942" s="7"/>
      <c r="K942" s="7"/>
      <c r="L942" s="7"/>
      <c r="Q942" s="7"/>
      <c r="S942" s="7"/>
      <c r="T942" s="7"/>
      <c r="Y942" s="7"/>
      <c r="AA942" s="7"/>
      <c r="AB942" s="7"/>
      <c r="AG942" s="7"/>
    </row>
    <row r="943" spans="1:33">
      <c r="A943" s="7"/>
      <c r="B943" s="7"/>
      <c r="C943" s="7"/>
      <c r="D943" s="7"/>
      <c r="E943" s="7"/>
      <c r="F943" s="7"/>
      <c r="G943" s="7"/>
      <c r="H943" s="7"/>
      <c r="J943" s="7"/>
      <c r="K943" s="7"/>
      <c r="L943" s="7"/>
      <c r="Q943" s="7"/>
      <c r="S943" s="7"/>
      <c r="T943" s="7"/>
      <c r="Y943" s="7"/>
      <c r="AA943" s="7"/>
      <c r="AB943" s="7"/>
      <c r="AG943" s="7"/>
    </row>
    <row r="944" spans="1:33">
      <c r="A944" s="7"/>
      <c r="B944" s="7"/>
      <c r="C944" s="7"/>
      <c r="D944" s="7"/>
      <c r="E944" s="7"/>
      <c r="F944" s="7"/>
      <c r="G944" s="7"/>
      <c r="H944" s="7"/>
      <c r="J944" s="7"/>
      <c r="K944" s="7"/>
      <c r="L944" s="7"/>
      <c r="Q944" s="7"/>
      <c r="S944" s="7"/>
      <c r="T944" s="7"/>
      <c r="Y944" s="7"/>
      <c r="AA944" s="7"/>
      <c r="AB944" s="7"/>
      <c r="AG944" s="7"/>
    </row>
    <row r="945" spans="1:33">
      <c r="A945" s="7"/>
      <c r="B945" s="7"/>
      <c r="C945" s="7"/>
      <c r="D945" s="7"/>
      <c r="E945" s="7"/>
      <c r="F945" s="7"/>
      <c r="G945" s="7"/>
      <c r="H945" s="7"/>
      <c r="J945" s="7"/>
      <c r="K945" s="7"/>
      <c r="L945" s="7"/>
      <c r="Q945" s="7"/>
      <c r="S945" s="7"/>
      <c r="T945" s="7"/>
      <c r="Y945" s="7"/>
      <c r="AA945" s="7"/>
      <c r="AB945" s="7"/>
      <c r="AG945" s="7"/>
    </row>
    <row r="946" spans="1:33">
      <c r="A946" s="7"/>
      <c r="B946" s="7"/>
      <c r="C946" s="7"/>
      <c r="D946" s="7"/>
      <c r="E946" s="7"/>
      <c r="F946" s="7"/>
      <c r="G946" s="7"/>
      <c r="H946" s="7"/>
      <c r="J946" s="7"/>
      <c r="K946" s="7"/>
      <c r="L946" s="7"/>
      <c r="Q946" s="7"/>
      <c r="S946" s="7"/>
      <c r="T946" s="7"/>
      <c r="Y946" s="7"/>
      <c r="AA946" s="7"/>
      <c r="AB946" s="7"/>
      <c r="AG946" s="7"/>
    </row>
    <row r="947" spans="1:33">
      <c r="A947" s="7"/>
      <c r="B947" s="7"/>
      <c r="C947" s="7"/>
      <c r="D947" s="7"/>
      <c r="E947" s="7"/>
      <c r="F947" s="7"/>
      <c r="G947" s="7"/>
      <c r="H947" s="7"/>
      <c r="J947" s="7"/>
      <c r="K947" s="7"/>
      <c r="L947" s="7"/>
      <c r="Q947" s="7"/>
      <c r="S947" s="7"/>
      <c r="T947" s="7"/>
      <c r="Y947" s="7"/>
      <c r="AA947" s="7"/>
      <c r="AB947" s="7"/>
      <c r="AG947" s="7"/>
    </row>
    <row r="948" spans="1:33">
      <c r="A948" s="7"/>
      <c r="B948" s="7"/>
      <c r="C948" s="7"/>
      <c r="D948" s="7"/>
      <c r="E948" s="7"/>
      <c r="F948" s="7"/>
      <c r="G948" s="7"/>
      <c r="H948" s="7"/>
      <c r="J948" s="7"/>
      <c r="K948" s="7"/>
      <c r="L948" s="7"/>
      <c r="Q948" s="7"/>
      <c r="S948" s="7"/>
      <c r="T948" s="7"/>
      <c r="Y948" s="7"/>
      <c r="AA948" s="7"/>
      <c r="AB948" s="7"/>
      <c r="AG948" s="7"/>
    </row>
    <row r="949" spans="1:33">
      <c r="A949" s="7"/>
      <c r="B949" s="7"/>
      <c r="C949" s="7"/>
      <c r="D949" s="7"/>
      <c r="E949" s="7"/>
      <c r="F949" s="7"/>
      <c r="G949" s="7"/>
      <c r="H949" s="7"/>
      <c r="J949" s="7"/>
      <c r="K949" s="7"/>
      <c r="L949" s="7"/>
      <c r="Q949" s="7"/>
      <c r="S949" s="7"/>
      <c r="T949" s="7"/>
      <c r="Y949" s="7"/>
      <c r="AA949" s="7"/>
      <c r="AB949" s="7"/>
      <c r="AG949" s="7"/>
    </row>
    <row r="950" spans="1:33">
      <c r="A950" s="7"/>
      <c r="B950" s="7"/>
      <c r="C950" s="7"/>
      <c r="D950" s="7"/>
      <c r="E950" s="7"/>
      <c r="F950" s="7"/>
      <c r="G950" s="7"/>
      <c r="H950" s="7"/>
      <c r="J950" s="7"/>
      <c r="K950" s="7"/>
      <c r="L950" s="7"/>
      <c r="Q950" s="7"/>
      <c r="S950" s="7"/>
      <c r="T950" s="7"/>
      <c r="Y950" s="7"/>
      <c r="AA950" s="7"/>
      <c r="AB950" s="7"/>
      <c r="AG950" s="7"/>
    </row>
    <row r="951" spans="1:33">
      <c r="A951" s="7"/>
      <c r="B951" s="7"/>
      <c r="C951" s="7"/>
      <c r="D951" s="7"/>
      <c r="E951" s="7"/>
      <c r="F951" s="7"/>
      <c r="G951" s="7"/>
      <c r="H951" s="7"/>
      <c r="J951" s="7"/>
      <c r="K951" s="7"/>
      <c r="L951" s="7"/>
      <c r="Q951" s="7"/>
      <c r="S951" s="7"/>
      <c r="T951" s="7"/>
      <c r="Y951" s="7"/>
      <c r="AA951" s="7"/>
      <c r="AB951" s="7"/>
      <c r="AG951" s="7"/>
    </row>
    <row r="952" spans="1:33">
      <c r="A952" s="7"/>
      <c r="B952" s="7"/>
      <c r="C952" s="7"/>
      <c r="D952" s="7"/>
      <c r="E952" s="7"/>
      <c r="F952" s="7"/>
      <c r="G952" s="7"/>
      <c r="H952" s="7"/>
      <c r="J952" s="7"/>
      <c r="K952" s="7"/>
      <c r="L952" s="7"/>
      <c r="Q952" s="7"/>
      <c r="S952" s="7"/>
      <c r="T952" s="7"/>
      <c r="Y952" s="7"/>
      <c r="AA952" s="7"/>
      <c r="AB952" s="7"/>
      <c r="AG952" s="7"/>
    </row>
    <row r="953" spans="1:33">
      <c r="A953" s="7"/>
      <c r="B953" s="7"/>
      <c r="C953" s="7"/>
      <c r="D953" s="7"/>
      <c r="E953" s="7"/>
      <c r="F953" s="7"/>
      <c r="G953" s="7"/>
      <c r="H953" s="7"/>
      <c r="J953" s="7"/>
      <c r="K953" s="7"/>
      <c r="L953" s="7"/>
      <c r="Q953" s="7"/>
      <c r="S953" s="7"/>
      <c r="T953" s="7"/>
      <c r="Y953" s="7"/>
      <c r="AA953" s="7"/>
      <c r="AB953" s="7"/>
      <c r="AG953" s="7"/>
    </row>
    <row r="954" spans="1:33">
      <c r="A954" s="7"/>
      <c r="B954" s="7"/>
      <c r="C954" s="7"/>
      <c r="D954" s="7"/>
      <c r="E954" s="7"/>
      <c r="F954" s="7"/>
      <c r="G954" s="7"/>
      <c r="H954" s="7"/>
      <c r="J954" s="7"/>
      <c r="K954" s="7"/>
      <c r="L954" s="7"/>
      <c r="Q954" s="7"/>
      <c r="S954" s="7"/>
      <c r="T954" s="7"/>
      <c r="Y954" s="7"/>
      <c r="AA954" s="7"/>
      <c r="AB954" s="7"/>
      <c r="AG954" s="7"/>
    </row>
    <row r="955" spans="1:33">
      <c r="A955" s="7"/>
      <c r="B955" s="7"/>
      <c r="C955" s="7"/>
      <c r="D955" s="7"/>
      <c r="E955" s="7"/>
      <c r="F955" s="7"/>
      <c r="G955" s="7"/>
      <c r="H955" s="7"/>
      <c r="J955" s="7"/>
      <c r="K955" s="7"/>
      <c r="L955" s="7"/>
      <c r="Q955" s="7"/>
      <c r="S955" s="7"/>
      <c r="T955" s="7"/>
      <c r="Y955" s="7"/>
      <c r="AA955" s="7"/>
      <c r="AB955" s="7"/>
      <c r="AG955" s="7"/>
    </row>
    <row r="956" spans="1:33">
      <c r="A956" s="7"/>
      <c r="B956" s="7"/>
      <c r="C956" s="7"/>
      <c r="D956" s="7"/>
      <c r="E956" s="7"/>
      <c r="F956" s="7"/>
      <c r="G956" s="7"/>
      <c r="H956" s="7"/>
      <c r="J956" s="7"/>
      <c r="K956" s="7"/>
      <c r="L956" s="7"/>
      <c r="Q956" s="7"/>
      <c r="S956" s="7"/>
      <c r="T956" s="7"/>
      <c r="Y956" s="7"/>
      <c r="AA956" s="7"/>
      <c r="AB956" s="7"/>
      <c r="AG956" s="7"/>
    </row>
    <row r="957" spans="1:33">
      <c r="A957" s="7"/>
      <c r="B957" s="7"/>
      <c r="C957" s="7"/>
      <c r="D957" s="7"/>
      <c r="E957" s="7"/>
      <c r="F957" s="7"/>
      <c r="G957" s="7"/>
      <c r="H957" s="7"/>
      <c r="J957" s="7"/>
      <c r="K957" s="7"/>
      <c r="L957" s="7"/>
      <c r="Q957" s="7"/>
      <c r="S957" s="7"/>
      <c r="T957" s="7"/>
      <c r="Y957" s="7"/>
      <c r="AA957" s="7"/>
      <c r="AB957" s="7"/>
      <c r="AG957" s="7"/>
    </row>
    <row r="958" spans="1:33">
      <c r="A958" s="7"/>
      <c r="B958" s="7"/>
      <c r="C958" s="7"/>
      <c r="D958" s="7"/>
      <c r="E958" s="7"/>
      <c r="F958" s="7"/>
      <c r="G958" s="7"/>
      <c r="H958" s="7"/>
      <c r="J958" s="7"/>
      <c r="K958" s="7"/>
      <c r="L958" s="7"/>
      <c r="Q958" s="7"/>
      <c r="S958" s="7"/>
      <c r="T958" s="7"/>
      <c r="Y958" s="7"/>
      <c r="AA958" s="7"/>
      <c r="AB958" s="7"/>
      <c r="AG958" s="7"/>
    </row>
    <row r="959" spans="1:33">
      <c r="A959" s="7"/>
      <c r="B959" s="7"/>
      <c r="C959" s="7"/>
      <c r="D959" s="7"/>
      <c r="E959" s="7"/>
      <c r="F959" s="7"/>
      <c r="G959" s="7"/>
      <c r="H959" s="7"/>
      <c r="J959" s="7"/>
      <c r="K959" s="7"/>
      <c r="L959" s="7"/>
      <c r="Q959" s="7"/>
      <c r="S959" s="7"/>
      <c r="T959" s="7"/>
      <c r="Y959" s="7"/>
      <c r="AA959" s="7"/>
      <c r="AB959" s="7"/>
      <c r="AG959" s="7"/>
    </row>
    <row r="960" spans="1:33">
      <c r="A960" s="7"/>
      <c r="B960" s="7"/>
      <c r="C960" s="7"/>
      <c r="D960" s="7"/>
      <c r="E960" s="7"/>
      <c r="F960" s="7"/>
      <c r="G960" s="7"/>
      <c r="H960" s="7"/>
      <c r="J960" s="7"/>
      <c r="K960" s="7"/>
      <c r="L960" s="7"/>
      <c r="Q960" s="7"/>
      <c r="S960" s="7"/>
      <c r="T960" s="7"/>
      <c r="Y960" s="7"/>
      <c r="AA960" s="7"/>
      <c r="AB960" s="7"/>
      <c r="AG960" s="7"/>
    </row>
    <row r="961" spans="1:33">
      <c r="A961" s="7"/>
      <c r="B961" s="7"/>
      <c r="C961" s="7"/>
      <c r="D961" s="7"/>
      <c r="E961" s="7"/>
      <c r="F961" s="7"/>
      <c r="G961" s="7"/>
      <c r="H961" s="7"/>
      <c r="J961" s="7"/>
      <c r="K961" s="7"/>
      <c r="L961" s="7"/>
      <c r="Q961" s="7"/>
      <c r="S961" s="7"/>
      <c r="T961" s="7"/>
      <c r="Y961" s="7"/>
      <c r="AA961" s="7"/>
      <c r="AB961" s="7"/>
      <c r="AG961" s="7"/>
    </row>
    <row r="962" spans="1:33">
      <c r="A962" s="7"/>
      <c r="B962" s="7"/>
      <c r="C962" s="7"/>
      <c r="D962" s="7"/>
      <c r="E962" s="7"/>
      <c r="F962" s="7"/>
      <c r="G962" s="7"/>
      <c r="H962" s="7"/>
      <c r="J962" s="7"/>
      <c r="K962" s="7"/>
      <c r="L962" s="7"/>
      <c r="Q962" s="7"/>
      <c r="S962" s="7"/>
      <c r="T962" s="7"/>
      <c r="Y962" s="7"/>
      <c r="AA962" s="7"/>
      <c r="AB962" s="7"/>
      <c r="AG962" s="7"/>
    </row>
    <row r="963" spans="1:33">
      <c r="A963" s="7"/>
      <c r="B963" s="7"/>
      <c r="C963" s="7"/>
      <c r="D963" s="7"/>
      <c r="E963" s="7"/>
      <c r="F963" s="7"/>
      <c r="G963" s="7"/>
      <c r="H963" s="7"/>
      <c r="J963" s="7"/>
      <c r="K963" s="7"/>
      <c r="L963" s="7"/>
      <c r="Q963" s="7"/>
      <c r="S963" s="7"/>
      <c r="T963" s="7"/>
      <c r="Y963" s="7"/>
      <c r="AA963" s="7"/>
      <c r="AB963" s="7"/>
      <c r="AG963" s="7"/>
    </row>
    <row r="964" spans="1:33">
      <c r="A964" s="7"/>
      <c r="B964" s="7"/>
      <c r="C964" s="7"/>
      <c r="D964" s="7"/>
      <c r="E964" s="7"/>
      <c r="F964" s="7"/>
      <c r="G964" s="7"/>
      <c r="H964" s="7"/>
      <c r="J964" s="7"/>
      <c r="K964" s="7"/>
      <c r="L964" s="7"/>
      <c r="Q964" s="7"/>
      <c r="S964" s="7"/>
      <c r="T964" s="7"/>
      <c r="Y964" s="7"/>
      <c r="AA964" s="7"/>
      <c r="AB964" s="7"/>
      <c r="AG964" s="7"/>
    </row>
    <row r="965" spans="1:33">
      <c r="A965" s="7"/>
      <c r="B965" s="7"/>
      <c r="C965" s="7"/>
      <c r="D965" s="7"/>
      <c r="E965" s="7"/>
      <c r="F965" s="7"/>
      <c r="G965" s="7"/>
      <c r="H965" s="7"/>
      <c r="J965" s="7"/>
      <c r="K965" s="7"/>
      <c r="L965" s="7"/>
      <c r="Q965" s="7"/>
      <c r="S965" s="7"/>
      <c r="T965" s="7"/>
      <c r="Y965" s="7"/>
      <c r="AA965" s="7"/>
      <c r="AB965" s="7"/>
      <c r="AG965" s="7"/>
    </row>
    <row r="966" spans="1:33">
      <c r="A966" s="7"/>
      <c r="B966" s="7"/>
      <c r="C966" s="7"/>
      <c r="D966" s="7"/>
      <c r="E966" s="7"/>
      <c r="F966" s="7"/>
      <c r="G966" s="7"/>
      <c r="H966" s="7"/>
      <c r="J966" s="7"/>
      <c r="K966" s="7"/>
      <c r="L966" s="7"/>
      <c r="Q966" s="7"/>
      <c r="S966" s="7"/>
      <c r="T966" s="7"/>
      <c r="Y966" s="7"/>
      <c r="AA966" s="7"/>
      <c r="AB966" s="7"/>
      <c r="AG966" s="7"/>
    </row>
    <row r="967" spans="1:33">
      <c r="A967" s="7"/>
      <c r="B967" s="7"/>
      <c r="C967" s="7"/>
      <c r="D967" s="7"/>
      <c r="E967" s="7"/>
      <c r="F967" s="7"/>
      <c r="G967" s="7"/>
      <c r="H967" s="7"/>
      <c r="J967" s="7"/>
      <c r="K967" s="7"/>
      <c r="L967" s="7"/>
      <c r="Q967" s="7"/>
      <c r="S967" s="7"/>
      <c r="T967" s="7"/>
      <c r="Y967" s="7"/>
      <c r="AA967" s="7"/>
      <c r="AB967" s="7"/>
      <c r="AG967" s="7"/>
    </row>
    <row r="968" spans="1:33">
      <c r="A968" s="7"/>
      <c r="B968" s="7"/>
      <c r="C968" s="7"/>
      <c r="D968" s="7"/>
      <c r="E968" s="7"/>
      <c r="F968" s="7"/>
      <c r="G968" s="7"/>
      <c r="H968" s="7"/>
      <c r="J968" s="7"/>
      <c r="K968" s="7"/>
      <c r="L968" s="7"/>
      <c r="Q968" s="7"/>
      <c r="S968" s="7"/>
      <c r="T968" s="7"/>
      <c r="Y968" s="7"/>
      <c r="AA968" s="7"/>
      <c r="AB968" s="7"/>
      <c r="AG968" s="7"/>
    </row>
    <row r="969" spans="1:33">
      <c r="A969" s="7"/>
      <c r="B969" s="7"/>
      <c r="C969" s="7"/>
      <c r="D969" s="7"/>
      <c r="E969" s="7"/>
      <c r="F969" s="7"/>
      <c r="G969" s="7"/>
      <c r="H969" s="7"/>
      <c r="J969" s="7"/>
      <c r="K969" s="7"/>
      <c r="L969" s="7"/>
      <c r="Q969" s="7"/>
      <c r="S969" s="7"/>
      <c r="T969" s="7"/>
      <c r="Y969" s="7"/>
      <c r="AA969" s="7"/>
      <c r="AB969" s="7"/>
      <c r="AG969" s="7"/>
    </row>
    <row r="970" spans="1:33">
      <c r="A970" s="7"/>
      <c r="B970" s="7"/>
      <c r="C970" s="7"/>
      <c r="D970" s="7"/>
      <c r="E970" s="7"/>
      <c r="F970" s="7"/>
      <c r="G970" s="7"/>
      <c r="H970" s="7"/>
      <c r="J970" s="7"/>
      <c r="K970" s="7"/>
      <c r="L970" s="7"/>
      <c r="Q970" s="7"/>
      <c r="S970" s="7"/>
      <c r="T970" s="7"/>
      <c r="Y970" s="7"/>
      <c r="AA970" s="7"/>
      <c r="AB970" s="7"/>
      <c r="AG970" s="7"/>
    </row>
    <row r="971" spans="1:33">
      <c r="A971" s="7"/>
      <c r="B971" s="7"/>
      <c r="C971" s="7"/>
      <c r="D971" s="7"/>
      <c r="E971" s="7"/>
      <c r="F971" s="7"/>
      <c r="G971" s="7"/>
      <c r="H971" s="7"/>
      <c r="J971" s="7"/>
      <c r="K971" s="7"/>
      <c r="L971" s="7"/>
      <c r="Q971" s="7"/>
      <c r="S971" s="7"/>
      <c r="T971" s="7"/>
      <c r="Y971" s="7"/>
      <c r="AA971" s="7"/>
      <c r="AB971" s="7"/>
      <c r="AG971" s="7"/>
    </row>
    <row r="972" spans="1:33">
      <c r="A972" s="7"/>
      <c r="B972" s="7"/>
      <c r="C972" s="7"/>
      <c r="D972" s="7"/>
      <c r="E972" s="7"/>
      <c r="F972" s="7"/>
      <c r="G972" s="7"/>
      <c r="H972" s="7"/>
      <c r="J972" s="7"/>
      <c r="K972" s="7"/>
      <c r="L972" s="7"/>
      <c r="Q972" s="7"/>
      <c r="S972" s="7"/>
      <c r="T972" s="7"/>
      <c r="Y972" s="7"/>
      <c r="AA972" s="7"/>
      <c r="AB972" s="7"/>
      <c r="AG972" s="7"/>
    </row>
    <row r="973" spans="1:33">
      <c r="A973" s="7"/>
      <c r="B973" s="7"/>
      <c r="C973" s="7"/>
      <c r="D973" s="7"/>
      <c r="E973" s="7"/>
      <c r="F973" s="7"/>
      <c r="G973" s="7"/>
      <c r="H973" s="7"/>
      <c r="J973" s="7"/>
      <c r="K973" s="7"/>
      <c r="L973" s="7"/>
      <c r="Q973" s="7"/>
      <c r="S973" s="7"/>
      <c r="T973" s="7"/>
      <c r="Y973" s="7"/>
      <c r="AA973" s="7"/>
      <c r="AB973" s="7"/>
      <c r="AG973" s="7"/>
    </row>
    <row r="974" spans="1:33">
      <c r="A974" s="7"/>
      <c r="B974" s="7"/>
      <c r="C974" s="7"/>
      <c r="D974" s="7"/>
      <c r="E974" s="7"/>
      <c r="F974" s="7"/>
      <c r="G974" s="7"/>
      <c r="H974" s="7"/>
      <c r="J974" s="7"/>
      <c r="K974" s="7"/>
      <c r="L974" s="7"/>
      <c r="Q974" s="7"/>
      <c r="S974" s="7"/>
      <c r="T974" s="7"/>
      <c r="Y974" s="7"/>
      <c r="AA974" s="7"/>
      <c r="AB974" s="7"/>
      <c r="AG974" s="7"/>
    </row>
    <row r="975" spans="1:33">
      <c r="A975" s="7"/>
      <c r="B975" s="7"/>
      <c r="C975" s="7"/>
      <c r="D975" s="7"/>
      <c r="E975" s="7"/>
      <c r="F975" s="7"/>
      <c r="G975" s="7"/>
      <c r="H975" s="7"/>
      <c r="J975" s="7"/>
      <c r="K975" s="7"/>
      <c r="L975" s="7"/>
      <c r="Q975" s="7"/>
      <c r="S975" s="7"/>
      <c r="T975" s="7"/>
      <c r="Y975" s="7"/>
      <c r="AA975" s="7"/>
      <c r="AB975" s="7"/>
      <c r="AG975" s="7"/>
    </row>
    <row r="976" spans="1:33">
      <c r="A976" s="7"/>
      <c r="B976" s="7"/>
      <c r="C976" s="7"/>
      <c r="D976" s="7"/>
      <c r="E976" s="7"/>
      <c r="F976" s="7"/>
      <c r="G976" s="7"/>
      <c r="H976" s="7"/>
      <c r="J976" s="7"/>
      <c r="K976" s="7"/>
      <c r="L976" s="7"/>
      <c r="Q976" s="7"/>
      <c r="S976" s="7"/>
      <c r="T976" s="7"/>
      <c r="Y976" s="7"/>
      <c r="AA976" s="7"/>
      <c r="AB976" s="7"/>
      <c r="AG976" s="7"/>
    </row>
    <row r="977" spans="1:33">
      <c r="A977" s="7"/>
      <c r="B977" s="7"/>
      <c r="C977" s="7"/>
      <c r="D977" s="7"/>
      <c r="E977" s="7"/>
      <c r="F977" s="7"/>
      <c r="G977" s="7"/>
      <c r="H977" s="7"/>
      <c r="J977" s="7"/>
      <c r="K977" s="7"/>
      <c r="L977" s="7"/>
      <c r="Q977" s="7"/>
      <c r="S977" s="7"/>
      <c r="T977" s="7"/>
      <c r="Y977" s="7"/>
      <c r="AA977" s="7"/>
      <c r="AB977" s="7"/>
      <c r="AG977" s="7"/>
    </row>
    <row r="978" spans="1:33">
      <c r="A978" s="7"/>
      <c r="B978" s="7"/>
      <c r="C978" s="7"/>
      <c r="D978" s="7"/>
      <c r="E978" s="7"/>
      <c r="F978" s="7"/>
      <c r="G978" s="7"/>
      <c r="H978" s="7"/>
      <c r="J978" s="7"/>
      <c r="K978" s="7"/>
      <c r="L978" s="7"/>
      <c r="Q978" s="7"/>
      <c r="S978" s="7"/>
      <c r="T978" s="7"/>
      <c r="Y978" s="7"/>
      <c r="AA978" s="7"/>
      <c r="AB978" s="7"/>
      <c r="AG978" s="7"/>
    </row>
    <row r="979" spans="1:33">
      <c r="A979" s="7"/>
      <c r="B979" s="7"/>
      <c r="C979" s="7"/>
      <c r="D979" s="7"/>
      <c r="E979" s="7"/>
      <c r="F979" s="7"/>
      <c r="G979" s="7"/>
      <c r="H979" s="7"/>
      <c r="J979" s="7"/>
      <c r="K979" s="7"/>
      <c r="L979" s="7"/>
      <c r="Q979" s="7"/>
      <c r="S979" s="7"/>
      <c r="T979" s="7"/>
      <c r="Y979" s="7"/>
      <c r="AA979" s="7"/>
      <c r="AB979" s="7"/>
      <c r="AG979" s="7"/>
    </row>
    <row r="980" spans="1:33">
      <c r="A980" s="7"/>
      <c r="B980" s="7"/>
      <c r="C980" s="7"/>
      <c r="D980" s="7"/>
      <c r="E980" s="7"/>
      <c r="F980" s="7"/>
      <c r="G980" s="7"/>
      <c r="H980" s="7"/>
      <c r="J980" s="7"/>
      <c r="K980" s="7"/>
      <c r="L980" s="7"/>
      <c r="Q980" s="7"/>
      <c r="S980" s="7"/>
      <c r="T980" s="7"/>
      <c r="Y980" s="7"/>
      <c r="AA980" s="7"/>
      <c r="AB980" s="7"/>
      <c r="AG980" s="7"/>
    </row>
    <row r="981" spans="1:33">
      <c r="A981" s="7"/>
      <c r="B981" s="7"/>
      <c r="C981" s="7"/>
      <c r="D981" s="7"/>
      <c r="E981" s="7"/>
      <c r="F981" s="7"/>
      <c r="G981" s="7"/>
      <c r="H981" s="7"/>
      <c r="J981" s="7"/>
      <c r="K981" s="7"/>
      <c r="L981" s="7"/>
      <c r="Q981" s="7"/>
      <c r="S981" s="7"/>
      <c r="T981" s="7"/>
      <c r="Y981" s="7"/>
      <c r="AA981" s="7"/>
      <c r="AB981" s="7"/>
      <c r="AG981" s="7"/>
    </row>
    <row r="982" spans="1:33">
      <c r="A982" s="7"/>
      <c r="B982" s="7"/>
      <c r="C982" s="7"/>
      <c r="D982" s="7"/>
      <c r="E982" s="7"/>
      <c r="F982" s="7"/>
      <c r="G982" s="7"/>
      <c r="H982" s="7"/>
      <c r="J982" s="7"/>
      <c r="K982" s="7"/>
      <c r="L982" s="7"/>
      <c r="Q982" s="7"/>
      <c r="S982" s="7"/>
      <c r="T982" s="7"/>
      <c r="Y982" s="7"/>
      <c r="AA982" s="7"/>
      <c r="AB982" s="7"/>
      <c r="AG982" s="7"/>
    </row>
    <row r="983" spans="1:33">
      <c r="A983" s="7"/>
      <c r="B983" s="7"/>
      <c r="C983" s="7"/>
      <c r="D983" s="7"/>
      <c r="E983" s="7"/>
      <c r="F983" s="7"/>
      <c r="G983" s="7"/>
      <c r="H983" s="7"/>
      <c r="J983" s="7"/>
      <c r="K983" s="7"/>
      <c r="L983" s="7"/>
      <c r="Q983" s="7"/>
      <c r="S983" s="7"/>
      <c r="T983" s="7"/>
      <c r="Y983" s="7"/>
      <c r="AA983" s="7"/>
      <c r="AB983" s="7"/>
      <c r="AG983" s="7"/>
    </row>
    <row r="984" spans="1:33">
      <c r="A984" s="7"/>
      <c r="B984" s="7"/>
      <c r="C984" s="7"/>
      <c r="D984" s="7"/>
      <c r="E984" s="7"/>
      <c r="F984" s="7"/>
      <c r="G984" s="7"/>
      <c r="H984" s="7"/>
      <c r="J984" s="7"/>
      <c r="K984" s="7"/>
      <c r="L984" s="7"/>
      <c r="Q984" s="7"/>
      <c r="S984" s="7"/>
      <c r="T984" s="7"/>
      <c r="Y984" s="7"/>
      <c r="AA984" s="7"/>
      <c r="AB984" s="7"/>
      <c r="AG984" s="7"/>
    </row>
    <row r="985" spans="1:33">
      <c r="A985" s="7"/>
      <c r="B985" s="7"/>
      <c r="C985" s="7"/>
      <c r="D985" s="7"/>
      <c r="E985" s="7"/>
      <c r="F985" s="7"/>
      <c r="G985" s="7"/>
      <c r="H985" s="7"/>
      <c r="J985" s="7"/>
      <c r="K985" s="7"/>
      <c r="L985" s="7"/>
      <c r="Q985" s="7"/>
      <c r="S985" s="7"/>
      <c r="T985" s="7"/>
      <c r="Y985" s="7"/>
      <c r="AA985" s="7"/>
      <c r="AB985" s="7"/>
      <c r="AG985" s="7"/>
    </row>
    <row r="986" spans="1:33">
      <c r="A986" s="7"/>
      <c r="B986" s="7"/>
      <c r="C986" s="7"/>
      <c r="D986" s="7"/>
      <c r="E986" s="7"/>
      <c r="F986" s="7"/>
      <c r="G986" s="7"/>
      <c r="H986" s="7"/>
      <c r="J986" s="7"/>
      <c r="K986" s="7"/>
      <c r="L986" s="7"/>
      <c r="Q986" s="7"/>
      <c r="S986" s="7"/>
      <c r="T986" s="7"/>
      <c r="Y986" s="7"/>
      <c r="AA986" s="7"/>
      <c r="AB986" s="7"/>
      <c r="AG986" s="7"/>
    </row>
    <row r="987" spans="1:33">
      <c r="A987" s="7"/>
      <c r="B987" s="7"/>
      <c r="C987" s="7"/>
      <c r="D987" s="7"/>
      <c r="E987" s="7"/>
      <c r="F987" s="7"/>
      <c r="G987" s="7"/>
      <c r="H987" s="7"/>
      <c r="J987" s="7"/>
      <c r="K987" s="7"/>
      <c r="L987" s="7"/>
      <c r="Q987" s="7"/>
      <c r="S987" s="7"/>
      <c r="T987" s="7"/>
      <c r="Y987" s="7"/>
      <c r="AA987" s="7"/>
      <c r="AB987" s="7"/>
      <c r="AG987" s="7"/>
    </row>
    <row r="988" spans="1:33">
      <c r="A988" s="7"/>
      <c r="B988" s="7"/>
      <c r="C988" s="7"/>
      <c r="D988" s="7"/>
      <c r="E988" s="7"/>
      <c r="F988" s="7"/>
      <c r="G988" s="7"/>
      <c r="H988" s="7"/>
      <c r="J988" s="7"/>
      <c r="K988" s="7"/>
      <c r="L988" s="7"/>
      <c r="Q988" s="7"/>
      <c r="S988" s="7"/>
      <c r="T988" s="7"/>
      <c r="Y988" s="7"/>
      <c r="AA988" s="7"/>
      <c r="AB988" s="7"/>
      <c r="AG988" s="7"/>
    </row>
    <row r="989" spans="1:33">
      <c r="A989" s="7"/>
      <c r="B989" s="7"/>
      <c r="C989" s="7"/>
      <c r="D989" s="7"/>
      <c r="E989" s="7"/>
      <c r="F989" s="7"/>
      <c r="G989" s="7"/>
      <c r="H989" s="7"/>
      <c r="J989" s="7"/>
      <c r="K989" s="7"/>
      <c r="L989" s="7"/>
      <c r="Q989" s="7"/>
      <c r="S989" s="7"/>
      <c r="T989" s="7"/>
      <c r="Y989" s="7"/>
      <c r="AA989" s="7"/>
      <c r="AB989" s="7"/>
      <c r="AG989" s="7"/>
    </row>
    <row r="990" spans="1:33">
      <c r="A990" s="7"/>
      <c r="B990" s="7"/>
      <c r="C990" s="7"/>
      <c r="D990" s="7"/>
      <c r="E990" s="7"/>
      <c r="F990" s="7"/>
      <c r="G990" s="7"/>
      <c r="H990" s="7"/>
      <c r="J990" s="7"/>
      <c r="K990" s="7"/>
      <c r="L990" s="7"/>
      <c r="Q990" s="7"/>
      <c r="S990" s="7"/>
      <c r="T990" s="7"/>
      <c r="Y990" s="7"/>
      <c r="AA990" s="7"/>
      <c r="AB990" s="7"/>
      <c r="AG990" s="7"/>
    </row>
    <row r="991" spans="1:33">
      <c r="A991" s="7"/>
      <c r="B991" s="7"/>
      <c r="C991" s="7"/>
      <c r="D991" s="7"/>
      <c r="E991" s="7"/>
      <c r="F991" s="7"/>
      <c r="G991" s="7"/>
      <c r="H991" s="7"/>
      <c r="J991" s="7"/>
      <c r="K991" s="7"/>
      <c r="L991" s="7"/>
      <c r="Q991" s="7"/>
      <c r="S991" s="7"/>
      <c r="T991" s="7"/>
      <c r="Y991" s="7"/>
      <c r="AA991" s="7"/>
      <c r="AB991" s="7"/>
      <c r="AG991" s="7"/>
    </row>
    <row r="992" spans="1:33">
      <c r="A992" s="7"/>
      <c r="B992" s="7"/>
      <c r="C992" s="7"/>
      <c r="D992" s="7"/>
      <c r="E992" s="7"/>
      <c r="F992" s="7"/>
      <c r="G992" s="7"/>
      <c r="H992" s="7"/>
      <c r="J992" s="7"/>
      <c r="K992" s="7"/>
      <c r="L992" s="7"/>
      <c r="Q992" s="7"/>
      <c r="S992" s="7"/>
      <c r="T992" s="7"/>
      <c r="Y992" s="7"/>
      <c r="AA992" s="7"/>
      <c r="AB992" s="7"/>
      <c r="AG992" s="7"/>
    </row>
    <row r="993" spans="1:33">
      <c r="A993" s="7"/>
      <c r="B993" s="7"/>
      <c r="C993" s="7"/>
      <c r="D993" s="7"/>
      <c r="E993" s="7"/>
      <c r="F993" s="7"/>
      <c r="G993" s="7"/>
      <c r="H993" s="7"/>
      <c r="J993" s="7"/>
      <c r="K993" s="7"/>
      <c r="L993" s="7"/>
      <c r="Q993" s="7"/>
      <c r="S993" s="7"/>
      <c r="T993" s="7"/>
      <c r="Y993" s="7"/>
      <c r="AA993" s="7"/>
      <c r="AB993" s="7"/>
      <c r="AG993" s="7"/>
    </row>
    <row r="994" spans="1:33">
      <c r="A994" s="7"/>
      <c r="B994" s="7"/>
      <c r="C994" s="7"/>
      <c r="D994" s="7"/>
      <c r="E994" s="7"/>
      <c r="F994" s="7"/>
      <c r="G994" s="7"/>
      <c r="H994" s="7"/>
      <c r="J994" s="7"/>
      <c r="K994" s="7"/>
      <c r="L994" s="7"/>
      <c r="Q994" s="7"/>
      <c r="S994" s="7"/>
      <c r="T994" s="7"/>
      <c r="Y994" s="7"/>
      <c r="AA994" s="7"/>
      <c r="AB994" s="7"/>
      <c r="AG994" s="7"/>
    </row>
    <row r="995" spans="1:33">
      <c r="A995" s="7"/>
      <c r="B995" s="7"/>
      <c r="C995" s="7"/>
      <c r="D995" s="7"/>
      <c r="E995" s="7"/>
      <c r="F995" s="7"/>
      <c r="G995" s="7"/>
      <c r="H995" s="7"/>
      <c r="J995" s="7"/>
      <c r="K995" s="7"/>
      <c r="L995" s="7"/>
      <c r="Q995" s="7"/>
      <c r="S995" s="7"/>
      <c r="T995" s="7"/>
      <c r="Y995" s="7"/>
      <c r="AA995" s="7"/>
      <c r="AB995" s="7"/>
      <c r="AG995" s="7"/>
    </row>
    <row r="996" spans="1:33">
      <c r="A996" s="7"/>
      <c r="B996" s="7"/>
      <c r="C996" s="7"/>
      <c r="D996" s="7"/>
      <c r="E996" s="7"/>
      <c r="F996" s="7"/>
      <c r="G996" s="7"/>
      <c r="H996" s="7"/>
      <c r="J996" s="7"/>
      <c r="K996" s="7"/>
      <c r="L996" s="7"/>
      <c r="Q996" s="7"/>
      <c r="S996" s="7"/>
      <c r="T996" s="7"/>
      <c r="Y996" s="7"/>
      <c r="AA996" s="7"/>
      <c r="AB996" s="7"/>
      <c r="AG996" s="7"/>
    </row>
    <row r="997" spans="1:33">
      <c r="A997" s="7"/>
      <c r="B997" s="7"/>
      <c r="C997" s="7"/>
      <c r="D997" s="7"/>
      <c r="E997" s="7"/>
      <c r="F997" s="7"/>
      <c r="G997" s="7"/>
      <c r="H997" s="7"/>
      <c r="J997" s="7"/>
      <c r="K997" s="7"/>
      <c r="L997" s="7"/>
      <c r="Q997" s="7"/>
      <c r="S997" s="7"/>
      <c r="T997" s="7"/>
      <c r="Y997" s="7"/>
      <c r="AA997" s="7"/>
      <c r="AB997" s="7"/>
      <c r="AG997" s="7"/>
    </row>
    <row r="998" spans="1:33">
      <c r="A998" s="7"/>
      <c r="B998" s="7"/>
      <c r="C998" s="7"/>
      <c r="D998" s="7"/>
      <c r="E998" s="7"/>
      <c r="F998" s="7"/>
      <c r="G998" s="7"/>
      <c r="H998" s="7"/>
      <c r="J998" s="7"/>
      <c r="K998" s="7"/>
      <c r="L998" s="7"/>
      <c r="Q998" s="7"/>
      <c r="S998" s="7"/>
      <c r="T998" s="7"/>
      <c r="Y998" s="7"/>
      <c r="AA998" s="7"/>
      <c r="AB998" s="7"/>
      <c r="AG998" s="7"/>
    </row>
    <row r="999" spans="1:33">
      <c r="A999" s="7"/>
      <c r="B999" s="7"/>
      <c r="C999" s="7"/>
      <c r="D999" s="7"/>
      <c r="E999" s="7"/>
      <c r="F999" s="7"/>
      <c r="G999" s="7"/>
      <c r="H999" s="7"/>
      <c r="J999" s="7"/>
      <c r="K999" s="7"/>
      <c r="L999" s="7"/>
      <c r="Q999" s="7"/>
      <c r="S999" s="7"/>
      <c r="T999" s="7"/>
      <c r="Y999" s="7"/>
      <c r="AA999" s="7"/>
      <c r="AB999" s="7"/>
      <c r="AG999" s="7"/>
    </row>
    <row r="1000" spans="1:33">
      <c r="A1000" s="7"/>
      <c r="B1000" s="7"/>
      <c r="C1000" s="7"/>
      <c r="D1000" s="7"/>
      <c r="E1000" s="7"/>
      <c r="F1000" s="7"/>
      <c r="G1000" s="7"/>
      <c r="H1000" s="7"/>
      <c r="J1000" s="7"/>
      <c r="K1000" s="7"/>
      <c r="L1000" s="7"/>
      <c r="Q1000" s="7"/>
      <c r="S1000" s="7"/>
      <c r="T1000" s="7"/>
      <c r="Y1000" s="7"/>
      <c r="AA1000" s="7"/>
      <c r="AB1000" s="7"/>
      <c r="AG1000" s="7"/>
    </row>
    <row r="1001" spans="1:33">
      <c r="A1001" s="7"/>
      <c r="B1001" s="7"/>
      <c r="C1001" s="7"/>
      <c r="D1001" s="7"/>
      <c r="E1001" s="7"/>
      <c r="F1001" s="7"/>
      <c r="G1001" s="7"/>
      <c r="H1001" s="7"/>
      <c r="J1001" s="7"/>
      <c r="K1001" s="7"/>
      <c r="L1001" s="7"/>
      <c r="Q1001" s="7"/>
      <c r="S1001" s="7"/>
      <c r="T1001" s="7"/>
      <c r="Y1001" s="7"/>
      <c r="AA1001" s="7"/>
      <c r="AB1001" s="7"/>
      <c r="AG1001" s="7"/>
    </row>
    <row r="1002" spans="1:33">
      <c r="A1002" s="7"/>
      <c r="B1002" s="7"/>
      <c r="C1002" s="7"/>
      <c r="D1002" s="7"/>
      <c r="E1002" s="7"/>
      <c r="F1002" s="7"/>
      <c r="G1002" s="7"/>
      <c r="H1002" s="7"/>
      <c r="J1002" s="7"/>
      <c r="K1002" s="7"/>
      <c r="L1002" s="7"/>
      <c r="Q1002" s="7"/>
      <c r="S1002" s="7"/>
      <c r="T1002" s="7"/>
      <c r="Y1002" s="7"/>
      <c r="AA1002" s="7"/>
      <c r="AB1002" s="7"/>
      <c r="AG1002" s="7"/>
    </row>
    <row r="1003" spans="1:33">
      <c r="A1003" s="7"/>
      <c r="B1003" s="7"/>
      <c r="C1003" s="7"/>
      <c r="D1003" s="7"/>
      <c r="E1003" s="7"/>
      <c r="F1003" s="7"/>
      <c r="G1003" s="7"/>
      <c r="H1003" s="7"/>
      <c r="J1003" s="7"/>
      <c r="K1003" s="7"/>
      <c r="L1003" s="7"/>
      <c r="Q1003" s="7"/>
      <c r="S1003" s="7"/>
      <c r="T1003" s="7"/>
      <c r="Y1003" s="7"/>
      <c r="AA1003" s="7"/>
      <c r="AB1003" s="7"/>
      <c r="AG1003" s="7"/>
    </row>
    <row r="1004" spans="1:33">
      <c r="A1004" s="7"/>
      <c r="B1004" s="7"/>
      <c r="C1004" s="7"/>
      <c r="D1004" s="7"/>
      <c r="E1004" s="7"/>
      <c r="F1004" s="7"/>
      <c r="G1004" s="7"/>
      <c r="H1004" s="7"/>
      <c r="J1004" s="7"/>
      <c r="K1004" s="7"/>
      <c r="L1004" s="7"/>
      <c r="Q1004" s="7"/>
      <c r="S1004" s="7"/>
      <c r="T1004" s="7"/>
      <c r="Y1004" s="7"/>
      <c r="AA1004" s="7"/>
      <c r="AB1004" s="7"/>
      <c r="AG1004" s="7"/>
    </row>
    <row r="1005" spans="1:33">
      <c r="A1005" s="7"/>
      <c r="B1005" s="7"/>
      <c r="C1005" s="7"/>
      <c r="D1005" s="7"/>
      <c r="E1005" s="7"/>
      <c r="F1005" s="7"/>
      <c r="G1005" s="7"/>
      <c r="H1005" s="7"/>
      <c r="J1005" s="7"/>
      <c r="K1005" s="7"/>
      <c r="L1005" s="7"/>
      <c r="Q1005" s="7"/>
      <c r="S1005" s="7"/>
      <c r="T1005" s="7"/>
      <c r="Y1005" s="7"/>
      <c r="AA1005" s="7"/>
      <c r="AB1005" s="7"/>
      <c r="AG1005" s="7"/>
    </row>
    <row r="1006" spans="1:33">
      <c r="A1006" s="7"/>
      <c r="B1006" s="7"/>
      <c r="C1006" s="7"/>
      <c r="D1006" s="7"/>
      <c r="E1006" s="7"/>
      <c r="F1006" s="7"/>
      <c r="G1006" s="7"/>
      <c r="H1006" s="7"/>
      <c r="J1006" s="7"/>
      <c r="K1006" s="7"/>
      <c r="L1006" s="7"/>
      <c r="Q1006" s="7"/>
      <c r="S1006" s="7"/>
      <c r="T1006" s="7"/>
      <c r="Y1006" s="7"/>
      <c r="AA1006" s="7"/>
      <c r="AB1006" s="7"/>
      <c r="AG1006" s="7"/>
    </row>
    <row r="1007" spans="1:33">
      <c r="A1007" s="7"/>
      <c r="B1007" s="7"/>
      <c r="C1007" s="7"/>
      <c r="D1007" s="7"/>
      <c r="E1007" s="7"/>
      <c r="F1007" s="7"/>
      <c r="G1007" s="7"/>
      <c r="H1007" s="7"/>
      <c r="J1007" s="7"/>
      <c r="K1007" s="7"/>
      <c r="L1007" s="7"/>
      <c r="Q1007" s="7"/>
      <c r="S1007" s="7"/>
      <c r="T1007" s="7"/>
      <c r="Y1007" s="7"/>
      <c r="AA1007" s="7"/>
      <c r="AB1007" s="7"/>
      <c r="AG1007" s="7"/>
    </row>
    <row r="1008" spans="1:33">
      <c r="A1008" s="7"/>
      <c r="B1008" s="7"/>
      <c r="C1008" s="7"/>
      <c r="D1008" s="7"/>
      <c r="E1008" s="7"/>
      <c r="F1008" s="7"/>
      <c r="G1008" s="7"/>
      <c r="H1008" s="7"/>
      <c r="J1008" s="7"/>
      <c r="K1008" s="7"/>
      <c r="L1008" s="7"/>
      <c r="Q1008" s="7"/>
      <c r="S1008" s="7"/>
      <c r="T1008" s="7"/>
      <c r="Y1008" s="7"/>
      <c r="AA1008" s="7"/>
      <c r="AB1008" s="7"/>
      <c r="AG1008" s="7"/>
    </row>
    <row r="1009" spans="1:33">
      <c r="A1009" s="7"/>
      <c r="B1009" s="7"/>
      <c r="C1009" s="7"/>
      <c r="D1009" s="7"/>
      <c r="E1009" s="7"/>
      <c r="F1009" s="7"/>
      <c r="G1009" s="7"/>
      <c r="H1009" s="7"/>
      <c r="J1009" s="7"/>
      <c r="K1009" s="7"/>
      <c r="L1009" s="7"/>
      <c r="Q1009" s="7"/>
      <c r="S1009" s="7"/>
      <c r="T1009" s="7"/>
      <c r="Y1009" s="7"/>
      <c r="AA1009" s="7"/>
      <c r="AB1009" s="7"/>
      <c r="AG1009" s="7"/>
    </row>
    <row r="1010" spans="1:33">
      <c r="A1010" s="7"/>
      <c r="B1010" s="7"/>
      <c r="C1010" s="7"/>
      <c r="D1010" s="7"/>
      <c r="E1010" s="7"/>
      <c r="F1010" s="7"/>
      <c r="G1010" s="7"/>
      <c r="H1010" s="7"/>
      <c r="J1010" s="7"/>
      <c r="K1010" s="7"/>
      <c r="L1010" s="7"/>
      <c r="Q1010" s="7"/>
      <c r="S1010" s="7"/>
      <c r="T1010" s="7"/>
      <c r="Y1010" s="7"/>
      <c r="AA1010" s="7"/>
      <c r="AB1010" s="7"/>
      <c r="AG1010" s="7"/>
    </row>
    <row r="1011" spans="1:33">
      <c r="A1011" s="7"/>
      <c r="B1011" s="7"/>
      <c r="C1011" s="7"/>
      <c r="D1011" s="7"/>
      <c r="E1011" s="7"/>
      <c r="F1011" s="7"/>
      <c r="G1011" s="7"/>
      <c r="H1011" s="7"/>
      <c r="J1011" s="7"/>
      <c r="K1011" s="7"/>
      <c r="L1011" s="7"/>
      <c r="Q1011" s="7"/>
      <c r="S1011" s="7"/>
      <c r="T1011" s="7"/>
      <c r="Y1011" s="7"/>
      <c r="AA1011" s="7"/>
      <c r="AB1011" s="7"/>
      <c r="AG1011" s="7"/>
    </row>
    <row r="1012" spans="1:33">
      <c r="A1012" s="7"/>
      <c r="B1012" s="7"/>
      <c r="C1012" s="7"/>
      <c r="D1012" s="7"/>
      <c r="E1012" s="7"/>
      <c r="F1012" s="7"/>
      <c r="G1012" s="7"/>
      <c r="H1012" s="7"/>
      <c r="J1012" s="7"/>
      <c r="K1012" s="7"/>
      <c r="L1012" s="7"/>
      <c r="Q1012" s="7"/>
      <c r="S1012" s="7"/>
      <c r="T1012" s="7"/>
      <c r="Y1012" s="7"/>
      <c r="AA1012" s="7"/>
      <c r="AB1012" s="7"/>
      <c r="AG1012" s="7"/>
    </row>
    <row r="1013" spans="1:33">
      <c r="A1013" s="7"/>
      <c r="B1013" s="7"/>
      <c r="C1013" s="7"/>
      <c r="D1013" s="7"/>
      <c r="E1013" s="7"/>
      <c r="F1013" s="7"/>
      <c r="G1013" s="7"/>
      <c r="H1013" s="7"/>
      <c r="J1013" s="7"/>
      <c r="K1013" s="7"/>
      <c r="L1013" s="7"/>
      <c r="Q1013" s="7"/>
      <c r="S1013" s="7"/>
      <c r="T1013" s="7"/>
      <c r="Y1013" s="7"/>
      <c r="AA1013" s="7"/>
      <c r="AB1013" s="7"/>
      <c r="AG1013" s="7"/>
    </row>
    <row r="1014" spans="1:33">
      <c r="A1014" s="7"/>
      <c r="B1014" s="7"/>
      <c r="C1014" s="7"/>
      <c r="D1014" s="7"/>
      <c r="E1014" s="7"/>
      <c r="F1014" s="7"/>
      <c r="G1014" s="7"/>
      <c r="H1014" s="7"/>
      <c r="J1014" s="7"/>
      <c r="K1014" s="7"/>
      <c r="L1014" s="7"/>
      <c r="Q1014" s="7"/>
      <c r="S1014" s="7"/>
      <c r="T1014" s="7"/>
      <c r="Y1014" s="7"/>
      <c r="AA1014" s="7"/>
      <c r="AB1014" s="7"/>
      <c r="AG1014" s="7"/>
    </row>
    <row r="1015" spans="1:33">
      <c r="A1015" s="7"/>
      <c r="B1015" s="7"/>
      <c r="C1015" s="7"/>
      <c r="D1015" s="7"/>
      <c r="E1015" s="7"/>
      <c r="F1015" s="7"/>
      <c r="G1015" s="7"/>
      <c r="H1015" s="7"/>
      <c r="J1015" s="7"/>
      <c r="K1015" s="7"/>
      <c r="L1015" s="7"/>
      <c r="Q1015" s="7"/>
      <c r="S1015" s="7"/>
      <c r="T1015" s="7"/>
      <c r="Y1015" s="7"/>
      <c r="AA1015" s="7"/>
      <c r="AB1015" s="7"/>
      <c r="AG1015" s="7"/>
    </row>
    <row r="1016" spans="1:33">
      <c r="A1016" s="7"/>
      <c r="B1016" s="7"/>
      <c r="C1016" s="7"/>
      <c r="D1016" s="7"/>
      <c r="E1016" s="7"/>
      <c r="F1016" s="7"/>
      <c r="G1016" s="7"/>
      <c r="H1016" s="7"/>
      <c r="J1016" s="7"/>
      <c r="K1016" s="7"/>
      <c r="L1016" s="7"/>
      <c r="Q1016" s="7"/>
      <c r="S1016" s="7"/>
      <c r="T1016" s="7"/>
      <c r="Y1016" s="7"/>
      <c r="AA1016" s="7"/>
      <c r="AB1016" s="7"/>
      <c r="AG1016" s="7"/>
    </row>
    <row r="1017" spans="1:33">
      <c r="A1017" s="7"/>
      <c r="B1017" s="7"/>
      <c r="C1017" s="7"/>
      <c r="D1017" s="7"/>
      <c r="E1017" s="7"/>
      <c r="F1017" s="7"/>
      <c r="G1017" s="7"/>
      <c r="H1017" s="7"/>
      <c r="J1017" s="7"/>
      <c r="K1017" s="7"/>
      <c r="L1017" s="7"/>
      <c r="Q1017" s="7"/>
      <c r="S1017" s="7"/>
      <c r="T1017" s="7"/>
      <c r="Y1017" s="7"/>
      <c r="AA1017" s="7"/>
      <c r="AB1017" s="7"/>
      <c r="AG1017" s="7"/>
    </row>
    <row r="1018" spans="1:33">
      <c r="A1018" s="7"/>
      <c r="B1018" s="7"/>
      <c r="C1018" s="7"/>
      <c r="D1018" s="7"/>
      <c r="E1018" s="7"/>
      <c r="F1018" s="7"/>
      <c r="G1018" s="7"/>
      <c r="H1018" s="7"/>
      <c r="J1018" s="7"/>
      <c r="K1018" s="7"/>
      <c r="L1018" s="7"/>
      <c r="Q1018" s="7"/>
      <c r="S1018" s="7"/>
      <c r="T1018" s="7"/>
      <c r="Y1018" s="7"/>
      <c r="AA1018" s="7"/>
      <c r="AB1018" s="7"/>
      <c r="AG1018" s="7"/>
    </row>
    <row r="1019" spans="1:33">
      <c r="A1019" s="7"/>
      <c r="B1019" s="7"/>
      <c r="C1019" s="7"/>
      <c r="D1019" s="7"/>
      <c r="E1019" s="7"/>
      <c r="F1019" s="7"/>
      <c r="G1019" s="7"/>
      <c r="H1019" s="7"/>
      <c r="J1019" s="7"/>
      <c r="K1019" s="7"/>
      <c r="L1019" s="7"/>
      <c r="Q1019" s="7"/>
      <c r="S1019" s="7"/>
      <c r="T1019" s="7"/>
      <c r="Y1019" s="7"/>
      <c r="AA1019" s="7"/>
      <c r="AB1019" s="7"/>
      <c r="AG1019" s="7"/>
    </row>
    <row r="1020" spans="1:33">
      <c r="A1020" s="7"/>
      <c r="B1020" s="7"/>
      <c r="C1020" s="7"/>
      <c r="D1020" s="7"/>
      <c r="E1020" s="7"/>
      <c r="F1020" s="7"/>
      <c r="G1020" s="7"/>
      <c r="H1020" s="7"/>
      <c r="J1020" s="7"/>
      <c r="K1020" s="7"/>
      <c r="L1020" s="7"/>
      <c r="Q1020" s="7"/>
      <c r="S1020" s="7"/>
      <c r="T1020" s="7"/>
      <c r="Y1020" s="7"/>
      <c r="AA1020" s="7"/>
      <c r="AB1020" s="7"/>
      <c r="AG1020" s="7"/>
    </row>
    <row r="1021" spans="1:33">
      <c r="A1021" s="7"/>
      <c r="B1021" s="7"/>
      <c r="C1021" s="7"/>
      <c r="D1021" s="7"/>
      <c r="E1021" s="7"/>
      <c r="F1021" s="7"/>
      <c r="G1021" s="7"/>
      <c r="H1021" s="7"/>
      <c r="J1021" s="7"/>
      <c r="K1021" s="7"/>
      <c r="L1021" s="7"/>
      <c r="Q1021" s="7"/>
      <c r="S1021" s="7"/>
      <c r="T1021" s="7"/>
      <c r="Y1021" s="7"/>
      <c r="AA1021" s="7"/>
      <c r="AB1021" s="7"/>
      <c r="AG1021" s="7"/>
    </row>
    <row r="1022" spans="1:33">
      <c r="A1022" s="7"/>
      <c r="B1022" s="7"/>
      <c r="C1022" s="7"/>
      <c r="D1022" s="7"/>
      <c r="E1022" s="7"/>
      <c r="F1022" s="7"/>
      <c r="G1022" s="7"/>
      <c r="H1022" s="7"/>
      <c r="J1022" s="7"/>
      <c r="K1022" s="7"/>
      <c r="L1022" s="7"/>
      <c r="Q1022" s="7"/>
      <c r="S1022" s="7"/>
      <c r="T1022" s="7"/>
      <c r="Y1022" s="7"/>
      <c r="AA1022" s="7"/>
      <c r="AB1022" s="7"/>
      <c r="AG1022" s="7"/>
    </row>
    <row r="1023" spans="1:33">
      <c r="A1023" s="7"/>
      <c r="B1023" s="7"/>
      <c r="C1023" s="7"/>
      <c r="D1023" s="7"/>
      <c r="E1023" s="7"/>
      <c r="F1023" s="7"/>
      <c r="G1023" s="7"/>
      <c r="H1023" s="7"/>
      <c r="J1023" s="7"/>
      <c r="K1023" s="7"/>
      <c r="L1023" s="7"/>
      <c r="Q1023" s="7"/>
      <c r="S1023" s="7"/>
      <c r="T1023" s="7"/>
      <c r="Y1023" s="7"/>
      <c r="AA1023" s="7"/>
      <c r="AB1023" s="7"/>
      <c r="AG1023" s="7"/>
    </row>
    <row r="1024" spans="1:33">
      <c r="A1024" s="7"/>
      <c r="B1024" s="7"/>
      <c r="C1024" s="7"/>
      <c r="D1024" s="7"/>
      <c r="E1024" s="7"/>
      <c r="F1024" s="7"/>
      <c r="G1024" s="7"/>
      <c r="H1024" s="7"/>
      <c r="J1024" s="7"/>
      <c r="K1024" s="7"/>
      <c r="L1024" s="7"/>
      <c r="Q1024" s="7"/>
      <c r="S1024" s="7"/>
      <c r="T1024" s="7"/>
      <c r="Y1024" s="7"/>
      <c r="AA1024" s="7"/>
      <c r="AB1024" s="7"/>
      <c r="AG1024" s="7"/>
    </row>
    <row r="1025" spans="1:33">
      <c r="A1025" s="7"/>
      <c r="B1025" s="7"/>
      <c r="C1025" s="7"/>
      <c r="D1025" s="7"/>
      <c r="E1025" s="7"/>
      <c r="F1025" s="7"/>
      <c r="G1025" s="7"/>
      <c r="H1025" s="7"/>
      <c r="J1025" s="7"/>
      <c r="K1025" s="7"/>
      <c r="L1025" s="7"/>
      <c r="Q1025" s="7"/>
      <c r="S1025" s="7"/>
      <c r="T1025" s="7"/>
      <c r="Y1025" s="7"/>
      <c r="AA1025" s="7"/>
      <c r="AB1025" s="7"/>
      <c r="AG1025" s="7"/>
    </row>
    <row r="1026" spans="1:33">
      <c r="A1026" s="7"/>
      <c r="B1026" s="7"/>
      <c r="C1026" s="7"/>
      <c r="D1026" s="7"/>
      <c r="E1026" s="7"/>
      <c r="F1026" s="7"/>
      <c r="G1026" s="7"/>
      <c r="H1026" s="7"/>
      <c r="J1026" s="7"/>
      <c r="K1026" s="7"/>
      <c r="L1026" s="7"/>
      <c r="Q1026" s="7"/>
      <c r="S1026" s="7"/>
      <c r="T1026" s="7"/>
      <c r="Y1026" s="7"/>
      <c r="AA1026" s="7"/>
      <c r="AB1026" s="7"/>
      <c r="AG1026" s="7"/>
    </row>
    <row r="1027" spans="1:33">
      <c r="A1027" s="7"/>
      <c r="B1027" s="7"/>
      <c r="C1027" s="7"/>
      <c r="D1027" s="7"/>
      <c r="E1027" s="7"/>
      <c r="F1027" s="7"/>
      <c r="G1027" s="7"/>
      <c r="H1027" s="7"/>
      <c r="J1027" s="7"/>
      <c r="K1027" s="7"/>
      <c r="L1027" s="7"/>
      <c r="Q1027" s="7"/>
      <c r="S1027" s="7"/>
      <c r="T1027" s="7"/>
      <c r="Y1027" s="7"/>
      <c r="AA1027" s="7"/>
      <c r="AB1027" s="7"/>
      <c r="AG1027" s="7"/>
    </row>
    <row r="1028" spans="1:33">
      <c r="A1028" s="7"/>
      <c r="B1028" s="7"/>
      <c r="C1028" s="7"/>
      <c r="D1028" s="7"/>
      <c r="E1028" s="7"/>
      <c r="F1028" s="7"/>
      <c r="G1028" s="7"/>
      <c r="H1028" s="7"/>
      <c r="J1028" s="7"/>
      <c r="K1028" s="7"/>
      <c r="L1028" s="7"/>
      <c r="Q1028" s="7"/>
      <c r="S1028" s="7"/>
      <c r="T1028" s="7"/>
      <c r="Y1028" s="7"/>
      <c r="AA1028" s="7"/>
      <c r="AB1028" s="7"/>
      <c r="AG1028" s="7"/>
    </row>
    <row r="1029" spans="1:33">
      <c r="A1029" s="7"/>
      <c r="B1029" s="7"/>
      <c r="C1029" s="7"/>
      <c r="D1029" s="7"/>
      <c r="E1029" s="7"/>
      <c r="F1029" s="7"/>
      <c r="G1029" s="7"/>
      <c r="H1029" s="7"/>
      <c r="J1029" s="7"/>
      <c r="K1029" s="7"/>
      <c r="L1029" s="7"/>
      <c r="Q1029" s="7"/>
      <c r="S1029" s="7"/>
      <c r="T1029" s="7"/>
      <c r="Y1029" s="7"/>
      <c r="AA1029" s="7"/>
      <c r="AB1029" s="7"/>
      <c r="AG1029" s="7"/>
    </row>
    <row r="1030" spans="1:33">
      <c r="A1030" s="7"/>
      <c r="B1030" s="7"/>
      <c r="C1030" s="7"/>
      <c r="D1030" s="7"/>
      <c r="E1030" s="7"/>
      <c r="F1030" s="7"/>
      <c r="G1030" s="7"/>
      <c r="H1030" s="7"/>
      <c r="J1030" s="7"/>
      <c r="K1030" s="7"/>
      <c r="L1030" s="7"/>
      <c r="Q1030" s="7"/>
      <c r="S1030" s="7"/>
      <c r="T1030" s="7"/>
      <c r="Y1030" s="7"/>
      <c r="AA1030" s="7"/>
      <c r="AB1030" s="7"/>
      <c r="AG1030" s="7"/>
    </row>
    <row r="1031" spans="1:33">
      <c r="A1031" s="7"/>
      <c r="B1031" s="7"/>
      <c r="C1031" s="7"/>
      <c r="D1031" s="7"/>
      <c r="E1031" s="7"/>
      <c r="F1031" s="7"/>
      <c r="G1031" s="7"/>
      <c r="H1031" s="7"/>
      <c r="J1031" s="7"/>
      <c r="K1031" s="7"/>
      <c r="L1031" s="7"/>
      <c r="Q1031" s="7"/>
      <c r="S1031" s="7"/>
      <c r="T1031" s="7"/>
      <c r="Y1031" s="7"/>
      <c r="AA1031" s="7"/>
      <c r="AB1031" s="7"/>
      <c r="AG1031" s="7"/>
    </row>
    <row r="1032" spans="1:33">
      <c r="A1032" s="7"/>
      <c r="B1032" s="7"/>
      <c r="C1032" s="7"/>
      <c r="D1032" s="7"/>
      <c r="E1032" s="7"/>
      <c r="F1032" s="7"/>
      <c r="G1032" s="7"/>
      <c r="H1032" s="7"/>
      <c r="J1032" s="7"/>
      <c r="K1032" s="7"/>
      <c r="L1032" s="7"/>
      <c r="Q1032" s="7"/>
      <c r="S1032" s="7"/>
      <c r="T1032" s="7"/>
      <c r="Y1032" s="7"/>
      <c r="AA1032" s="7"/>
      <c r="AB1032" s="7"/>
      <c r="AG1032" s="7"/>
    </row>
    <row r="1033" spans="1:33">
      <c r="A1033" s="7"/>
      <c r="B1033" s="7"/>
      <c r="C1033" s="7"/>
      <c r="D1033" s="7"/>
      <c r="E1033" s="7"/>
      <c r="F1033" s="7"/>
      <c r="G1033" s="7"/>
      <c r="H1033" s="7"/>
      <c r="J1033" s="7"/>
      <c r="K1033" s="7"/>
      <c r="L1033" s="7"/>
      <c r="Q1033" s="7"/>
      <c r="S1033" s="7"/>
      <c r="T1033" s="7"/>
      <c r="Y1033" s="7"/>
      <c r="AA1033" s="7"/>
      <c r="AB1033" s="7"/>
      <c r="AG1033" s="7"/>
    </row>
    <row r="1034" spans="1:33">
      <c r="A1034" s="7"/>
      <c r="B1034" s="7"/>
      <c r="C1034" s="7"/>
      <c r="D1034" s="7"/>
      <c r="E1034" s="7"/>
      <c r="F1034" s="7"/>
      <c r="G1034" s="7"/>
      <c r="H1034" s="7"/>
      <c r="J1034" s="7"/>
      <c r="K1034" s="7"/>
      <c r="L1034" s="7"/>
      <c r="Q1034" s="7"/>
      <c r="S1034" s="7"/>
      <c r="T1034" s="7"/>
      <c r="Y1034" s="7"/>
      <c r="AA1034" s="7"/>
      <c r="AB1034" s="7"/>
      <c r="AG1034" s="7"/>
    </row>
    <row r="1035" spans="1:33">
      <c r="A1035" s="7"/>
      <c r="B1035" s="7"/>
      <c r="C1035" s="7"/>
      <c r="D1035" s="7"/>
      <c r="E1035" s="7"/>
      <c r="F1035" s="7"/>
      <c r="G1035" s="7"/>
      <c r="H1035" s="7"/>
      <c r="J1035" s="7"/>
      <c r="K1035" s="7"/>
      <c r="L1035" s="7"/>
      <c r="Q1035" s="7"/>
      <c r="S1035" s="7"/>
      <c r="T1035" s="7"/>
      <c r="Y1035" s="7"/>
      <c r="AA1035" s="7"/>
      <c r="AB1035" s="7"/>
      <c r="AG1035" s="7"/>
    </row>
    <row r="1036" spans="1:33">
      <c r="A1036" s="7"/>
      <c r="B1036" s="7"/>
      <c r="C1036" s="7"/>
      <c r="D1036" s="7"/>
      <c r="E1036" s="7"/>
      <c r="F1036" s="7"/>
      <c r="G1036" s="7"/>
      <c r="H1036" s="7"/>
      <c r="J1036" s="7"/>
      <c r="K1036" s="7"/>
      <c r="L1036" s="7"/>
      <c r="Q1036" s="7"/>
      <c r="S1036" s="7"/>
      <c r="T1036" s="7"/>
      <c r="Y1036" s="7"/>
      <c r="AA1036" s="7"/>
      <c r="AB1036" s="7"/>
      <c r="AG1036" s="7"/>
    </row>
    <row r="1037" spans="1:33">
      <c r="A1037" s="7"/>
      <c r="B1037" s="7"/>
      <c r="C1037" s="7"/>
      <c r="D1037" s="7"/>
      <c r="E1037" s="7"/>
      <c r="F1037" s="7"/>
      <c r="G1037" s="7"/>
      <c r="H1037" s="7"/>
      <c r="J1037" s="7"/>
      <c r="K1037" s="7"/>
      <c r="L1037" s="7"/>
      <c r="Q1037" s="7"/>
      <c r="S1037" s="7"/>
      <c r="T1037" s="7"/>
      <c r="Y1037" s="7"/>
      <c r="AA1037" s="7"/>
      <c r="AB1037" s="7"/>
      <c r="AG1037" s="7"/>
    </row>
    <row r="1038" spans="1:33">
      <c r="A1038" s="7"/>
      <c r="B1038" s="7"/>
      <c r="C1038" s="7"/>
      <c r="D1038" s="7"/>
      <c r="E1038" s="7"/>
      <c r="F1038" s="7"/>
      <c r="G1038" s="7"/>
      <c r="H1038" s="7"/>
      <c r="J1038" s="7"/>
      <c r="K1038" s="7"/>
      <c r="L1038" s="7"/>
      <c r="Q1038" s="7"/>
      <c r="S1038" s="7"/>
      <c r="T1038" s="7"/>
      <c r="Y1038" s="7"/>
      <c r="AA1038" s="7"/>
      <c r="AB1038" s="7"/>
      <c r="AG1038" s="7"/>
    </row>
    <row r="1039" spans="1:33">
      <c r="A1039" s="7"/>
      <c r="B1039" s="7"/>
      <c r="C1039" s="7"/>
      <c r="D1039" s="7"/>
      <c r="E1039" s="7"/>
      <c r="F1039" s="7"/>
      <c r="G1039" s="7"/>
      <c r="H1039" s="7"/>
      <c r="J1039" s="7"/>
      <c r="K1039" s="7"/>
      <c r="L1039" s="7"/>
      <c r="Q1039" s="7"/>
      <c r="S1039" s="7"/>
      <c r="T1039" s="7"/>
      <c r="Y1039" s="7"/>
      <c r="AA1039" s="7"/>
      <c r="AB1039" s="7"/>
      <c r="AG1039" s="7"/>
    </row>
    <row r="1040" spans="1:33">
      <c r="A1040" s="7"/>
      <c r="B1040" s="7"/>
      <c r="C1040" s="7"/>
      <c r="D1040" s="7"/>
      <c r="E1040" s="7"/>
      <c r="F1040" s="7"/>
      <c r="G1040" s="7"/>
      <c r="H1040" s="7"/>
      <c r="J1040" s="7"/>
      <c r="K1040" s="7"/>
      <c r="L1040" s="7"/>
      <c r="Q1040" s="7"/>
      <c r="S1040" s="7"/>
      <c r="T1040" s="7"/>
      <c r="Y1040" s="7"/>
      <c r="AA1040" s="7"/>
      <c r="AB1040" s="7"/>
      <c r="AG1040" s="7"/>
    </row>
    <row r="1041" spans="1:33">
      <c r="A1041" s="7"/>
      <c r="B1041" s="7"/>
      <c r="C1041" s="7"/>
      <c r="D1041" s="7"/>
      <c r="E1041" s="7"/>
      <c r="F1041" s="7"/>
      <c r="G1041" s="7"/>
      <c r="H1041" s="7"/>
      <c r="J1041" s="7"/>
      <c r="K1041" s="7"/>
      <c r="L1041" s="7"/>
      <c r="Q1041" s="7"/>
      <c r="S1041" s="7"/>
      <c r="T1041" s="7"/>
      <c r="Y1041" s="7"/>
      <c r="AA1041" s="7"/>
      <c r="AB1041" s="7"/>
      <c r="AG1041" s="7"/>
    </row>
    <row r="1042" spans="1:33">
      <c r="A1042" s="7"/>
      <c r="B1042" s="7"/>
      <c r="C1042" s="7"/>
      <c r="D1042" s="7"/>
      <c r="E1042" s="7"/>
      <c r="F1042" s="7"/>
      <c r="G1042" s="7"/>
      <c r="H1042" s="7"/>
      <c r="J1042" s="7"/>
      <c r="K1042" s="7"/>
      <c r="L1042" s="7"/>
      <c r="Q1042" s="7"/>
      <c r="S1042" s="7"/>
      <c r="T1042" s="7"/>
      <c r="Y1042" s="7"/>
      <c r="AA1042" s="7"/>
      <c r="AB1042" s="7"/>
      <c r="AG1042" s="7"/>
    </row>
    <row r="1043" spans="1:33">
      <c r="A1043" s="7"/>
      <c r="B1043" s="7"/>
      <c r="C1043" s="7"/>
      <c r="D1043" s="7"/>
      <c r="E1043" s="7"/>
      <c r="F1043" s="7"/>
      <c r="G1043" s="7"/>
      <c r="H1043" s="7"/>
      <c r="J1043" s="7"/>
      <c r="K1043" s="7"/>
      <c r="L1043" s="7"/>
      <c r="Q1043" s="7"/>
      <c r="S1043" s="7"/>
      <c r="T1043" s="7"/>
      <c r="Y1043" s="7"/>
      <c r="AA1043" s="7"/>
      <c r="AB1043" s="7"/>
      <c r="AG1043" s="7"/>
    </row>
    <row r="1044" spans="1:33">
      <c r="A1044" s="7"/>
      <c r="B1044" s="7"/>
      <c r="C1044" s="7"/>
      <c r="D1044" s="7"/>
      <c r="E1044" s="7"/>
      <c r="F1044" s="7"/>
      <c r="G1044" s="7"/>
      <c r="H1044" s="7"/>
      <c r="J1044" s="7"/>
      <c r="K1044" s="7"/>
      <c r="L1044" s="7"/>
      <c r="Q1044" s="7"/>
      <c r="S1044" s="7"/>
      <c r="T1044" s="7"/>
      <c r="Y1044" s="7"/>
      <c r="AA1044" s="7"/>
      <c r="AB1044" s="7"/>
      <c r="AG1044" s="7"/>
    </row>
    <row r="1045" spans="1:33">
      <c r="A1045" s="7"/>
      <c r="B1045" s="7"/>
      <c r="C1045" s="7"/>
      <c r="D1045" s="7"/>
      <c r="E1045" s="7"/>
      <c r="F1045" s="7"/>
      <c r="G1045" s="7"/>
      <c r="H1045" s="7"/>
      <c r="J1045" s="7"/>
      <c r="K1045" s="7"/>
      <c r="L1045" s="7"/>
      <c r="Q1045" s="7"/>
      <c r="S1045" s="7"/>
      <c r="T1045" s="7"/>
      <c r="Y1045" s="7"/>
      <c r="AA1045" s="7"/>
      <c r="AB1045" s="7"/>
      <c r="AG1045" s="7"/>
    </row>
    <row r="1046" spans="1:33">
      <c r="A1046" s="7"/>
      <c r="B1046" s="7"/>
      <c r="C1046" s="7"/>
      <c r="D1046" s="7"/>
      <c r="E1046" s="7"/>
      <c r="F1046" s="7"/>
      <c r="G1046" s="7"/>
      <c r="H1046" s="7"/>
      <c r="J1046" s="7"/>
      <c r="K1046" s="7"/>
      <c r="L1046" s="7"/>
      <c r="Q1046" s="7"/>
      <c r="S1046" s="7"/>
      <c r="T1046" s="7"/>
      <c r="Y1046" s="7"/>
      <c r="AA1046" s="7"/>
      <c r="AB1046" s="7"/>
      <c r="AG1046" s="7"/>
    </row>
    <row r="1047" spans="1:33">
      <c r="A1047" s="7"/>
      <c r="B1047" s="7"/>
      <c r="C1047" s="7"/>
      <c r="D1047" s="7"/>
      <c r="E1047" s="7"/>
      <c r="F1047" s="7"/>
      <c r="G1047" s="7"/>
      <c r="H1047" s="7"/>
      <c r="J1047" s="7"/>
      <c r="K1047" s="7"/>
      <c r="L1047" s="7"/>
      <c r="Q1047" s="7"/>
      <c r="S1047" s="7"/>
      <c r="T1047" s="7"/>
      <c r="Y1047" s="7"/>
      <c r="AA1047" s="7"/>
      <c r="AB1047" s="7"/>
      <c r="AG1047" s="7"/>
    </row>
    <row r="1048" spans="1:33">
      <c r="A1048" s="7"/>
      <c r="B1048" s="7"/>
      <c r="C1048" s="7"/>
      <c r="D1048" s="7"/>
      <c r="E1048" s="7"/>
      <c r="F1048" s="7"/>
      <c r="G1048" s="7"/>
      <c r="H1048" s="7"/>
      <c r="J1048" s="7"/>
      <c r="K1048" s="7"/>
      <c r="L1048" s="7"/>
      <c r="Q1048" s="7"/>
      <c r="S1048" s="7"/>
      <c r="T1048" s="7"/>
      <c r="Y1048" s="7"/>
      <c r="AA1048" s="7"/>
      <c r="AB1048" s="7"/>
      <c r="AG1048" s="7"/>
    </row>
    <row r="1049" spans="1:33">
      <c r="A1049" s="7"/>
      <c r="B1049" s="7"/>
      <c r="C1049" s="7"/>
      <c r="D1049" s="7"/>
      <c r="E1049" s="7"/>
      <c r="F1049" s="7"/>
      <c r="G1049" s="7"/>
      <c r="H1049" s="7"/>
      <c r="J1049" s="7"/>
      <c r="K1049" s="7"/>
      <c r="L1049" s="7"/>
      <c r="Q1049" s="7"/>
      <c r="S1049" s="7"/>
      <c r="T1049" s="7"/>
      <c r="Y1049" s="7"/>
      <c r="AA1049" s="7"/>
      <c r="AB1049" s="7"/>
      <c r="AG1049" s="7"/>
    </row>
    <row r="1050" spans="1:33">
      <c r="A1050" s="7"/>
      <c r="B1050" s="7"/>
      <c r="C1050" s="7"/>
      <c r="D1050" s="7"/>
      <c r="E1050" s="7"/>
      <c r="F1050" s="7"/>
      <c r="G1050" s="7"/>
      <c r="H1050" s="7"/>
      <c r="J1050" s="7"/>
      <c r="K1050" s="7"/>
      <c r="L1050" s="7"/>
      <c r="Q1050" s="7"/>
      <c r="S1050" s="7"/>
      <c r="T1050" s="7"/>
      <c r="Y1050" s="7"/>
      <c r="AA1050" s="7"/>
      <c r="AB1050" s="7"/>
      <c r="AG1050" s="7"/>
    </row>
    <row r="1051" spans="1:33">
      <c r="A1051" s="7"/>
      <c r="B1051" s="7"/>
      <c r="C1051" s="7"/>
      <c r="D1051" s="7"/>
      <c r="E1051" s="7"/>
      <c r="F1051" s="7"/>
      <c r="G1051" s="7"/>
      <c r="H1051" s="7"/>
      <c r="J1051" s="7"/>
      <c r="K1051" s="7"/>
      <c r="L1051" s="7"/>
      <c r="Q1051" s="7"/>
      <c r="S1051" s="7"/>
      <c r="T1051" s="7"/>
      <c r="Y1051" s="7"/>
      <c r="AA1051" s="7"/>
      <c r="AB1051" s="7"/>
      <c r="AG1051" s="7"/>
    </row>
    <row r="1052" spans="1:33">
      <c r="A1052" s="7"/>
      <c r="B1052" s="7"/>
      <c r="C1052" s="7"/>
      <c r="D1052" s="7"/>
      <c r="E1052" s="7"/>
      <c r="F1052" s="7"/>
      <c r="G1052" s="7"/>
      <c r="H1052" s="7"/>
      <c r="J1052" s="7"/>
      <c r="K1052" s="7"/>
      <c r="L1052" s="7"/>
      <c r="Q1052" s="7"/>
      <c r="S1052" s="7"/>
      <c r="T1052" s="7"/>
      <c r="Y1052" s="7"/>
      <c r="AA1052" s="7"/>
      <c r="AB1052" s="7"/>
      <c r="AG1052" s="7"/>
    </row>
    <row r="1053" spans="1:33">
      <c r="A1053" s="7"/>
      <c r="B1053" s="7"/>
      <c r="C1053" s="7"/>
      <c r="D1053" s="7"/>
      <c r="E1053" s="7"/>
      <c r="F1053" s="7"/>
      <c r="G1053" s="7"/>
      <c r="H1053" s="7"/>
      <c r="J1053" s="7"/>
      <c r="K1053" s="7"/>
      <c r="L1053" s="7"/>
      <c r="Q1053" s="7"/>
      <c r="S1053" s="7"/>
      <c r="T1053" s="7"/>
      <c r="Y1053" s="7"/>
      <c r="AA1053" s="7"/>
      <c r="AB1053" s="7"/>
      <c r="AG1053" s="7"/>
    </row>
    <row r="1054" spans="1:33">
      <c r="A1054" s="7"/>
      <c r="B1054" s="7"/>
      <c r="C1054" s="7"/>
      <c r="D1054" s="7"/>
      <c r="E1054" s="7"/>
      <c r="F1054" s="7"/>
      <c r="G1054" s="7"/>
      <c r="H1054" s="7"/>
      <c r="J1054" s="7"/>
      <c r="K1054" s="7"/>
      <c r="L1054" s="7"/>
      <c r="Q1054" s="7"/>
      <c r="S1054" s="7"/>
      <c r="T1054" s="7"/>
      <c r="Y1054" s="7"/>
      <c r="AA1054" s="7"/>
      <c r="AB1054" s="7"/>
      <c r="AG1054" s="7"/>
    </row>
    <row r="1055" spans="1:33">
      <c r="A1055" s="7"/>
      <c r="B1055" s="7"/>
      <c r="C1055" s="7"/>
      <c r="D1055" s="7"/>
      <c r="E1055" s="7"/>
      <c r="F1055" s="7"/>
      <c r="G1055" s="7"/>
      <c r="H1055" s="7"/>
      <c r="J1055" s="7"/>
      <c r="K1055" s="7"/>
      <c r="L1055" s="7"/>
      <c r="Q1055" s="7"/>
      <c r="S1055" s="7"/>
      <c r="T1055" s="7"/>
      <c r="Y1055" s="7"/>
      <c r="AA1055" s="7"/>
      <c r="AB1055" s="7"/>
      <c r="AG1055" s="7"/>
    </row>
    <row r="1056" spans="1:33">
      <c r="A1056" s="7"/>
      <c r="B1056" s="7"/>
      <c r="C1056" s="7"/>
      <c r="D1056" s="7"/>
      <c r="E1056" s="7"/>
      <c r="F1056" s="7"/>
      <c r="G1056" s="7"/>
      <c r="H1056" s="7"/>
      <c r="J1056" s="7"/>
      <c r="K1056" s="7"/>
      <c r="L1056" s="7"/>
      <c r="Q1056" s="7"/>
      <c r="S1056" s="7"/>
      <c r="T1056" s="7"/>
      <c r="Y1056" s="7"/>
      <c r="AA1056" s="7"/>
      <c r="AB1056" s="7"/>
      <c r="AG1056" s="7"/>
    </row>
    <row r="1057" spans="1:33">
      <c r="A1057" s="7"/>
      <c r="B1057" s="7"/>
      <c r="C1057" s="7"/>
      <c r="D1057" s="7"/>
      <c r="E1057" s="7"/>
      <c r="F1057" s="7"/>
      <c r="G1057" s="7"/>
      <c r="H1057" s="7"/>
      <c r="J1057" s="7"/>
      <c r="K1057" s="7"/>
      <c r="L1057" s="7"/>
      <c r="Q1057" s="7"/>
      <c r="S1057" s="7"/>
      <c r="T1057" s="7"/>
      <c r="Y1057" s="7"/>
      <c r="AA1057" s="7"/>
      <c r="AB1057" s="7"/>
      <c r="AG1057" s="7"/>
    </row>
    <row r="1058" spans="1:33">
      <c r="A1058" s="7"/>
      <c r="B1058" s="7"/>
      <c r="C1058" s="7"/>
      <c r="D1058" s="7"/>
      <c r="E1058" s="7"/>
      <c r="F1058" s="7"/>
      <c r="G1058" s="7"/>
      <c r="H1058" s="7"/>
      <c r="J1058" s="7"/>
      <c r="K1058" s="7"/>
      <c r="L1058" s="7"/>
      <c r="Q1058" s="7"/>
      <c r="S1058" s="7"/>
      <c r="T1058" s="7"/>
      <c r="Y1058" s="7"/>
      <c r="AA1058" s="7"/>
      <c r="AB1058" s="7"/>
      <c r="AG1058" s="7"/>
    </row>
    <row r="1059" spans="1:33">
      <c r="A1059" s="7"/>
      <c r="B1059" s="7"/>
      <c r="C1059" s="7"/>
      <c r="D1059" s="7"/>
      <c r="E1059" s="7"/>
      <c r="F1059" s="7"/>
      <c r="G1059" s="7"/>
      <c r="H1059" s="7"/>
      <c r="J1059" s="7"/>
      <c r="K1059" s="7"/>
      <c r="L1059" s="7"/>
      <c r="Q1059" s="7"/>
      <c r="S1059" s="7"/>
      <c r="T1059" s="7"/>
      <c r="Y1059" s="7"/>
      <c r="AA1059" s="7"/>
      <c r="AB1059" s="7"/>
      <c r="AG1059" s="7"/>
    </row>
    <row r="1060" spans="1:33">
      <c r="A1060" s="7"/>
      <c r="B1060" s="7"/>
      <c r="C1060" s="7"/>
      <c r="D1060" s="7"/>
      <c r="E1060" s="7"/>
      <c r="F1060" s="7"/>
      <c r="G1060" s="7"/>
      <c r="H1060" s="7"/>
      <c r="J1060" s="7"/>
      <c r="K1060" s="7"/>
      <c r="L1060" s="7"/>
      <c r="Q1060" s="7"/>
      <c r="S1060" s="7"/>
      <c r="T1060" s="7"/>
      <c r="Y1060" s="7"/>
      <c r="AA1060" s="7"/>
      <c r="AB1060" s="7"/>
      <c r="AG1060" s="7"/>
    </row>
    <row r="1061" spans="1:33">
      <c r="A1061" s="7"/>
      <c r="B1061" s="7"/>
      <c r="C1061" s="7"/>
      <c r="D1061" s="7"/>
      <c r="E1061" s="7"/>
      <c r="F1061" s="7"/>
      <c r="G1061" s="7"/>
      <c r="H1061" s="7"/>
      <c r="J1061" s="7"/>
      <c r="K1061" s="7"/>
      <c r="L1061" s="7"/>
      <c r="Q1061" s="7"/>
      <c r="S1061" s="7"/>
      <c r="T1061" s="7"/>
      <c r="Y1061" s="7"/>
      <c r="AA1061" s="7"/>
      <c r="AB1061" s="7"/>
      <c r="AG1061" s="7"/>
    </row>
    <row r="1062" spans="1:33">
      <c r="A1062" s="7"/>
      <c r="B1062" s="7"/>
      <c r="C1062" s="7"/>
      <c r="D1062" s="7"/>
      <c r="E1062" s="7"/>
      <c r="F1062" s="7"/>
      <c r="G1062" s="7"/>
      <c r="H1062" s="7"/>
      <c r="J1062" s="7"/>
      <c r="K1062" s="7"/>
      <c r="L1062" s="7"/>
      <c r="Q1062" s="7"/>
      <c r="S1062" s="7"/>
      <c r="T1062" s="7"/>
      <c r="Y1062" s="7"/>
      <c r="AA1062" s="7"/>
      <c r="AB1062" s="7"/>
      <c r="AG1062" s="7"/>
    </row>
    <row r="1063" spans="1:33">
      <c r="A1063" s="7"/>
      <c r="B1063" s="7"/>
      <c r="C1063" s="7"/>
      <c r="D1063" s="7"/>
      <c r="E1063" s="7"/>
      <c r="F1063" s="7"/>
      <c r="G1063" s="7"/>
      <c r="H1063" s="7"/>
      <c r="J1063" s="7"/>
      <c r="K1063" s="7"/>
      <c r="L1063" s="7"/>
      <c r="Q1063" s="7"/>
      <c r="S1063" s="7"/>
      <c r="T1063" s="7"/>
      <c r="Y1063" s="7"/>
      <c r="AA1063" s="7"/>
      <c r="AB1063" s="7"/>
      <c r="AG1063" s="7"/>
    </row>
    <row r="1064" spans="1:33">
      <c r="A1064" s="7"/>
      <c r="B1064" s="7"/>
      <c r="C1064" s="7"/>
      <c r="D1064" s="7"/>
      <c r="E1064" s="7"/>
      <c r="F1064" s="7"/>
      <c r="G1064" s="7"/>
      <c r="H1064" s="7"/>
      <c r="J1064" s="7"/>
      <c r="K1064" s="7"/>
      <c r="L1064" s="7"/>
      <c r="Q1064" s="7"/>
      <c r="S1064" s="7"/>
      <c r="T1064" s="7"/>
      <c r="Y1064" s="7"/>
      <c r="AA1064" s="7"/>
      <c r="AB1064" s="7"/>
      <c r="AG1064" s="7"/>
    </row>
    <row r="1065" spans="1:33">
      <c r="A1065" s="7"/>
      <c r="B1065" s="7"/>
      <c r="C1065" s="7"/>
      <c r="D1065" s="7"/>
      <c r="E1065" s="7"/>
      <c r="F1065" s="7"/>
      <c r="G1065" s="7"/>
      <c r="H1065" s="7"/>
      <c r="J1065" s="7"/>
      <c r="K1065" s="7"/>
      <c r="L1065" s="7"/>
      <c r="Q1065" s="7"/>
      <c r="S1065" s="7"/>
      <c r="T1065" s="7"/>
      <c r="Y1065" s="7"/>
      <c r="AA1065" s="7"/>
      <c r="AB1065" s="7"/>
      <c r="AG1065" s="7"/>
    </row>
    <row r="1066" spans="1:33">
      <c r="A1066" s="7"/>
      <c r="B1066" s="7"/>
      <c r="C1066" s="7"/>
      <c r="D1066" s="7"/>
      <c r="E1066" s="7"/>
      <c r="F1066" s="7"/>
      <c r="G1066" s="7"/>
      <c r="H1066" s="7"/>
      <c r="J1066" s="7"/>
      <c r="K1066" s="7"/>
      <c r="L1066" s="7"/>
      <c r="Q1066" s="7"/>
      <c r="S1066" s="7"/>
      <c r="T1066" s="7"/>
      <c r="Y1066" s="7"/>
      <c r="AA1066" s="7"/>
      <c r="AB1066" s="7"/>
      <c r="AG1066" s="7"/>
    </row>
    <row r="1067" spans="1:33">
      <c r="A1067" s="7"/>
      <c r="B1067" s="7"/>
      <c r="C1067" s="7"/>
      <c r="D1067" s="7"/>
      <c r="E1067" s="7"/>
      <c r="F1067" s="7"/>
      <c r="G1067" s="7"/>
      <c r="H1067" s="7"/>
      <c r="J1067" s="7"/>
      <c r="K1067" s="7"/>
      <c r="L1067" s="7"/>
      <c r="Q1067" s="7"/>
      <c r="S1067" s="7"/>
      <c r="T1067" s="7"/>
      <c r="Y1067" s="7"/>
      <c r="AA1067" s="7"/>
      <c r="AB1067" s="7"/>
      <c r="AG1067" s="7"/>
    </row>
    <row r="1068" spans="1:33">
      <c r="A1068" s="7"/>
      <c r="B1068" s="7"/>
      <c r="C1068" s="7"/>
      <c r="D1068" s="7"/>
      <c r="E1068" s="7"/>
      <c r="F1068" s="7"/>
      <c r="G1068" s="7"/>
      <c r="H1068" s="7"/>
      <c r="J1068" s="7"/>
      <c r="K1068" s="7"/>
      <c r="L1068" s="7"/>
      <c r="Q1068" s="7"/>
      <c r="S1068" s="7"/>
      <c r="T1068" s="7"/>
      <c r="Y1068" s="7"/>
      <c r="AA1068" s="7"/>
      <c r="AB1068" s="7"/>
      <c r="AG1068" s="7"/>
    </row>
    <row r="1069" spans="1:33">
      <c r="A1069" s="7"/>
      <c r="B1069" s="7"/>
      <c r="C1069" s="7"/>
      <c r="D1069" s="7"/>
      <c r="E1069" s="7"/>
      <c r="F1069" s="7"/>
      <c r="G1069" s="7"/>
      <c r="H1069" s="7"/>
      <c r="J1069" s="7"/>
      <c r="K1069" s="7"/>
      <c r="L1069" s="7"/>
      <c r="Q1069" s="7"/>
      <c r="S1069" s="7"/>
      <c r="T1069" s="7"/>
      <c r="Y1069" s="7"/>
      <c r="AA1069" s="7"/>
      <c r="AB1069" s="7"/>
      <c r="AG1069" s="7"/>
    </row>
    <row r="1070" spans="1:33">
      <c r="A1070" s="7"/>
      <c r="B1070" s="7"/>
      <c r="C1070" s="7"/>
      <c r="D1070" s="7"/>
      <c r="E1070" s="7"/>
      <c r="F1070" s="7"/>
      <c r="G1070" s="7"/>
      <c r="H1070" s="7"/>
      <c r="J1070" s="7"/>
      <c r="K1070" s="7"/>
      <c r="L1070" s="7"/>
      <c r="Q1070" s="7"/>
      <c r="S1070" s="7"/>
      <c r="T1070" s="7"/>
      <c r="Y1070" s="7"/>
      <c r="AA1070" s="7"/>
      <c r="AB1070" s="7"/>
      <c r="AG1070" s="7"/>
    </row>
    <row r="1071" spans="1:33">
      <c r="A1071" s="7"/>
      <c r="B1071" s="7"/>
      <c r="C1071" s="7"/>
      <c r="D1071" s="7"/>
      <c r="E1071" s="7"/>
      <c r="F1071" s="7"/>
      <c r="G1071" s="7"/>
      <c r="H1071" s="7"/>
      <c r="J1071" s="7"/>
      <c r="K1071" s="7"/>
      <c r="L1071" s="7"/>
      <c r="Q1071" s="7"/>
      <c r="S1071" s="7"/>
      <c r="T1071" s="7"/>
      <c r="Y1071" s="7"/>
      <c r="AA1071" s="7"/>
      <c r="AB1071" s="7"/>
      <c r="AG1071" s="7"/>
    </row>
    <row r="1072" spans="1:33">
      <c r="A1072" s="7"/>
      <c r="B1072" s="7"/>
      <c r="C1072" s="7"/>
      <c r="D1072" s="7"/>
      <c r="E1072" s="7"/>
      <c r="F1072" s="7"/>
      <c r="G1072" s="7"/>
      <c r="H1072" s="7"/>
      <c r="J1072" s="7"/>
      <c r="K1072" s="7"/>
      <c r="L1072" s="7"/>
      <c r="Q1072" s="7"/>
      <c r="S1072" s="7"/>
      <c r="T1072" s="7"/>
      <c r="Y1072" s="7"/>
      <c r="AA1072" s="7"/>
      <c r="AB1072" s="7"/>
      <c r="AG1072" s="7"/>
    </row>
    <row r="1073" spans="1:33">
      <c r="A1073" s="7"/>
      <c r="B1073" s="7"/>
      <c r="C1073" s="7"/>
      <c r="D1073" s="7"/>
      <c r="E1073" s="7"/>
      <c r="F1073" s="7"/>
      <c r="G1073" s="7"/>
      <c r="H1073" s="7"/>
      <c r="J1073" s="7"/>
      <c r="K1073" s="7"/>
      <c r="L1073" s="7"/>
      <c r="Q1073" s="7"/>
      <c r="S1073" s="7"/>
      <c r="T1073" s="7"/>
      <c r="Y1073" s="7"/>
      <c r="AA1073" s="7"/>
      <c r="AB1073" s="7"/>
      <c r="AG1073" s="7"/>
    </row>
    <row r="1074" spans="1:33">
      <c r="A1074" s="7"/>
      <c r="B1074" s="7"/>
      <c r="C1074" s="7"/>
      <c r="D1074" s="7"/>
      <c r="E1074" s="7"/>
      <c r="F1074" s="7"/>
      <c r="G1074" s="7"/>
      <c r="H1074" s="7"/>
      <c r="J1074" s="7"/>
      <c r="K1074" s="7"/>
      <c r="L1074" s="7"/>
      <c r="Q1074" s="7"/>
      <c r="S1074" s="7"/>
      <c r="T1074" s="7"/>
      <c r="Y1074" s="7"/>
      <c r="AA1074" s="7"/>
      <c r="AB1074" s="7"/>
      <c r="AG1074" s="7"/>
    </row>
    <row r="1075" spans="1:33">
      <c r="A1075" s="7"/>
      <c r="B1075" s="7"/>
      <c r="C1075" s="7"/>
      <c r="D1075" s="7"/>
      <c r="E1075" s="7"/>
      <c r="F1075" s="7"/>
      <c r="G1075" s="7"/>
      <c r="H1075" s="7"/>
      <c r="J1075" s="7"/>
      <c r="K1075" s="7"/>
      <c r="L1075" s="7"/>
      <c r="Q1075" s="7"/>
      <c r="S1075" s="7"/>
      <c r="T1075" s="7"/>
      <c r="Y1075" s="7"/>
      <c r="AA1075" s="7"/>
      <c r="AB1075" s="7"/>
      <c r="AG1075" s="7"/>
    </row>
    <row r="1076" spans="1:33">
      <c r="A1076" s="7"/>
      <c r="B1076" s="7"/>
      <c r="C1076" s="7"/>
      <c r="D1076" s="7"/>
      <c r="E1076" s="7"/>
      <c r="F1076" s="7"/>
      <c r="G1076" s="7"/>
      <c r="H1076" s="7"/>
      <c r="J1076" s="7"/>
      <c r="K1076" s="7"/>
      <c r="L1076" s="7"/>
      <c r="Q1076" s="7"/>
      <c r="S1076" s="7"/>
      <c r="T1076" s="7"/>
      <c r="Y1076" s="7"/>
      <c r="AA1076" s="7"/>
      <c r="AB1076" s="7"/>
      <c r="AG1076" s="7"/>
    </row>
    <row r="1077" spans="1:33">
      <c r="A1077" s="7"/>
      <c r="B1077" s="7"/>
      <c r="C1077" s="7"/>
      <c r="D1077" s="7"/>
      <c r="E1077" s="7"/>
      <c r="F1077" s="7"/>
      <c r="G1077" s="7"/>
      <c r="H1077" s="7"/>
      <c r="J1077" s="7"/>
      <c r="K1077" s="7"/>
      <c r="L1077" s="7"/>
      <c r="Q1077" s="7"/>
      <c r="S1077" s="7"/>
      <c r="T1077" s="7"/>
      <c r="Y1077" s="7"/>
      <c r="AA1077" s="7"/>
      <c r="AB1077" s="7"/>
      <c r="AG1077" s="7"/>
    </row>
    <row r="1078" spans="1:33">
      <c r="A1078" s="7"/>
      <c r="B1078" s="7"/>
      <c r="C1078" s="7"/>
      <c r="D1078" s="7"/>
      <c r="E1078" s="7"/>
      <c r="F1078" s="7"/>
      <c r="G1078" s="7"/>
      <c r="H1078" s="7"/>
      <c r="J1078" s="7"/>
      <c r="K1078" s="7"/>
      <c r="L1078" s="7"/>
      <c r="Q1078" s="7"/>
      <c r="S1078" s="7"/>
      <c r="T1078" s="7"/>
      <c r="Y1078" s="7"/>
      <c r="AA1078" s="7"/>
      <c r="AB1078" s="7"/>
      <c r="AG1078" s="7"/>
    </row>
    <row r="1079" spans="1:33">
      <c r="A1079" s="7"/>
      <c r="B1079" s="7"/>
      <c r="C1079" s="7"/>
      <c r="D1079" s="7"/>
      <c r="E1079" s="7"/>
      <c r="F1079" s="7"/>
      <c r="G1079" s="7"/>
      <c r="H1079" s="7"/>
      <c r="J1079" s="7"/>
      <c r="K1079" s="7"/>
      <c r="L1079" s="7"/>
      <c r="Q1079" s="7"/>
      <c r="S1079" s="7"/>
      <c r="T1079" s="7"/>
      <c r="Y1079" s="7"/>
      <c r="AA1079" s="7"/>
      <c r="AB1079" s="7"/>
      <c r="AG1079" s="7"/>
    </row>
    <row r="1080" spans="1:33">
      <c r="A1080" s="7"/>
      <c r="B1080" s="7"/>
      <c r="C1080" s="7"/>
      <c r="D1080" s="7"/>
      <c r="E1080" s="7"/>
      <c r="F1080" s="7"/>
      <c r="G1080" s="7"/>
      <c r="H1080" s="7"/>
      <c r="J1080" s="7"/>
      <c r="K1080" s="7"/>
      <c r="L1080" s="7"/>
      <c r="Q1080" s="7"/>
      <c r="S1080" s="7"/>
      <c r="T1080" s="7"/>
      <c r="Y1080" s="7"/>
      <c r="AA1080" s="7"/>
      <c r="AB1080" s="7"/>
      <c r="AG1080" s="7"/>
    </row>
    <row r="1081" spans="1:33">
      <c r="A1081" s="7"/>
      <c r="B1081" s="7"/>
      <c r="C1081" s="7"/>
      <c r="D1081" s="7"/>
      <c r="E1081" s="7"/>
      <c r="F1081" s="7"/>
      <c r="G1081" s="7"/>
      <c r="H1081" s="7"/>
      <c r="J1081" s="7"/>
      <c r="K1081" s="7"/>
      <c r="L1081" s="7"/>
      <c r="Q1081" s="7"/>
      <c r="S1081" s="7"/>
      <c r="T1081" s="7"/>
      <c r="Y1081" s="7"/>
      <c r="AA1081" s="7"/>
      <c r="AB1081" s="7"/>
      <c r="AG1081" s="7"/>
    </row>
    <row r="1082" spans="1:33">
      <c r="A1082" s="7"/>
      <c r="B1082" s="7"/>
      <c r="C1082" s="7"/>
      <c r="D1082" s="7"/>
      <c r="E1082" s="7"/>
      <c r="F1082" s="7"/>
      <c r="G1082" s="7"/>
      <c r="H1082" s="7"/>
      <c r="J1082" s="7"/>
      <c r="K1082" s="7"/>
      <c r="L1082" s="7"/>
      <c r="Q1082" s="7"/>
      <c r="S1082" s="7"/>
      <c r="T1082" s="7"/>
      <c r="Y1082" s="7"/>
      <c r="AA1082" s="7"/>
      <c r="AB1082" s="7"/>
      <c r="AG1082" s="7"/>
    </row>
    <row r="1083" spans="1:33">
      <c r="A1083" s="7"/>
      <c r="B1083" s="7"/>
      <c r="C1083" s="7"/>
      <c r="D1083" s="7"/>
      <c r="E1083" s="7"/>
      <c r="F1083" s="7"/>
      <c r="G1083" s="7"/>
      <c r="H1083" s="7"/>
      <c r="J1083" s="7"/>
      <c r="K1083" s="7"/>
      <c r="L1083" s="7"/>
      <c r="Q1083" s="7"/>
      <c r="S1083" s="7"/>
      <c r="T1083" s="7"/>
      <c r="Y1083" s="7"/>
      <c r="AA1083" s="7"/>
      <c r="AB1083" s="7"/>
      <c r="AG1083" s="7"/>
    </row>
    <row r="1084" spans="1:33">
      <c r="A1084" s="7"/>
      <c r="B1084" s="7"/>
      <c r="C1084" s="7"/>
      <c r="D1084" s="7"/>
      <c r="E1084" s="7"/>
      <c r="F1084" s="7"/>
      <c r="G1084" s="7"/>
      <c r="H1084" s="7"/>
      <c r="J1084" s="7"/>
      <c r="K1084" s="7"/>
      <c r="L1084" s="7"/>
      <c r="Q1084" s="7"/>
      <c r="S1084" s="7"/>
      <c r="T1084" s="7"/>
      <c r="Y1084" s="7"/>
      <c r="AA1084" s="7"/>
      <c r="AB1084" s="7"/>
      <c r="AG1084" s="7"/>
    </row>
    <row r="1085" spans="1:33">
      <c r="A1085" s="7"/>
      <c r="B1085" s="7"/>
      <c r="C1085" s="7"/>
      <c r="D1085" s="7"/>
      <c r="E1085" s="7"/>
      <c r="F1085" s="7"/>
      <c r="G1085" s="7"/>
      <c r="H1085" s="7"/>
      <c r="J1085" s="7"/>
      <c r="K1085" s="7"/>
      <c r="L1085" s="7"/>
      <c r="Q1085" s="7"/>
      <c r="S1085" s="7"/>
      <c r="T1085" s="7"/>
      <c r="Y1085" s="7"/>
      <c r="AA1085" s="7"/>
      <c r="AB1085" s="7"/>
      <c r="AG1085" s="7"/>
    </row>
    <row r="1086" spans="1:33">
      <c r="A1086" s="7"/>
      <c r="B1086" s="7"/>
      <c r="C1086" s="7"/>
      <c r="D1086" s="7"/>
      <c r="E1086" s="7"/>
      <c r="F1086" s="7"/>
      <c r="G1086" s="7"/>
      <c r="H1086" s="7"/>
      <c r="J1086" s="7"/>
      <c r="K1086" s="7"/>
      <c r="L1086" s="7"/>
      <c r="Q1086" s="7"/>
      <c r="S1086" s="7"/>
      <c r="T1086" s="7"/>
      <c r="Y1086" s="7"/>
      <c r="AA1086" s="7"/>
      <c r="AB1086" s="7"/>
      <c r="AG1086" s="7"/>
    </row>
    <row r="1087" spans="1:33">
      <c r="A1087" s="7"/>
      <c r="B1087" s="7"/>
      <c r="C1087" s="7"/>
      <c r="D1087" s="7"/>
      <c r="E1087" s="7"/>
      <c r="F1087" s="7"/>
      <c r="G1087" s="7"/>
      <c r="H1087" s="7"/>
      <c r="J1087" s="7"/>
      <c r="K1087" s="7"/>
      <c r="L1087" s="7"/>
      <c r="Q1087" s="7"/>
      <c r="S1087" s="7"/>
      <c r="T1087" s="7"/>
      <c r="Y1087" s="7"/>
      <c r="AA1087" s="7"/>
      <c r="AB1087" s="7"/>
      <c r="AG1087" s="7"/>
    </row>
    <row r="1088" spans="1:33">
      <c r="A1088" s="7"/>
      <c r="B1088" s="7"/>
      <c r="C1088" s="7"/>
      <c r="D1088" s="7"/>
      <c r="E1088" s="7"/>
      <c r="F1088" s="7"/>
      <c r="G1088" s="7"/>
      <c r="H1088" s="7"/>
      <c r="J1088" s="7"/>
      <c r="K1088" s="7"/>
      <c r="L1088" s="7"/>
      <c r="Q1088" s="7"/>
      <c r="S1088" s="7"/>
      <c r="T1088" s="7"/>
      <c r="Y1088" s="7"/>
      <c r="AA1088" s="7"/>
      <c r="AB1088" s="7"/>
      <c r="AG1088" s="7"/>
    </row>
    <row r="1089" spans="1:33">
      <c r="A1089" s="7"/>
      <c r="B1089" s="7"/>
      <c r="C1089" s="7"/>
      <c r="D1089" s="7"/>
      <c r="E1089" s="7"/>
      <c r="F1089" s="7"/>
      <c r="G1089" s="7"/>
      <c r="H1089" s="7"/>
      <c r="J1089" s="7"/>
      <c r="K1089" s="7"/>
      <c r="L1089" s="7"/>
      <c r="Q1089" s="7"/>
      <c r="S1089" s="7"/>
      <c r="T1089" s="7"/>
      <c r="Y1089" s="7"/>
      <c r="AA1089" s="7"/>
      <c r="AB1089" s="7"/>
      <c r="AG1089" s="7"/>
    </row>
    <row r="1090" spans="1:33">
      <c r="A1090" s="7"/>
      <c r="B1090" s="7"/>
      <c r="C1090" s="7"/>
      <c r="D1090" s="7"/>
      <c r="E1090" s="7"/>
      <c r="F1090" s="7"/>
      <c r="G1090" s="7"/>
      <c r="H1090" s="7"/>
      <c r="J1090" s="7"/>
      <c r="K1090" s="7"/>
      <c r="L1090" s="7"/>
      <c r="Q1090" s="7"/>
      <c r="S1090" s="7"/>
      <c r="T1090" s="7"/>
      <c r="Y1090" s="7"/>
      <c r="AA1090" s="7"/>
      <c r="AB1090" s="7"/>
      <c r="AG1090" s="7"/>
    </row>
    <row r="1091" spans="1:33">
      <c r="A1091" s="7"/>
      <c r="B1091" s="7"/>
      <c r="C1091" s="7"/>
      <c r="D1091" s="7"/>
      <c r="E1091" s="7"/>
      <c r="F1091" s="7"/>
      <c r="G1091" s="7"/>
      <c r="H1091" s="7"/>
      <c r="J1091" s="7"/>
      <c r="K1091" s="7"/>
      <c r="L1091" s="7"/>
      <c r="Q1091" s="7"/>
      <c r="S1091" s="7"/>
      <c r="T1091" s="7"/>
      <c r="Y1091" s="7"/>
      <c r="AA1091" s="7"/>
      <c r="AB1091" s="7"/>
      <c r="AG1091" s="7"/>
    </row>
    <row r="1092" spans="1:33">
      <c r="A1092" s="7"/>
      <c r="B1092" s="7"/>
      <c r="C1092" s="7"/>
      <c r="D1092" s="7"/>
      <c r="E1092" s="7"/>
      <c r="F1092" s="7"/>
      <c r="G1092" s="7"/>
      <c r="H1092" s="7"/>
      <c r="J1092" s="7"/>
      <c r="K1092" s="7"/>
      <c r="L1092" s="7"/>
      <c r="Q1092" s="7"/>
      <c r="S1092" s="7"/>
      <c r="T1092" s="7"/>
      <c r="Y1092" s="7"/>
      <c r="AA1092" s="7"/>
      <c r="AB1092" s="7"/>
      <c r="AG1092" s="7"/>
    </row>
    <row r="1093" spans="1:33">
      <c r="A1093" s="7"/>
      <c r="B1093" s="7"/>
      <c r="C1093" s="7"/>
      <c r="D1093" s="7"/>
      <c r="E1093" s="7"/>
      <c r="F1093" s="7"/>
      <c r="G1093" s="7"/>
      <c r="H1093" s="7"/>
      <c r="J1093" s="7"/>
      <c r="K1093" s="7"/>
      <c r="L1093" s="7"/>
      <c r="Q1093" s="7"/>
      <c r="S1093" s="7"/>
      <c r="T1093" s="7"/>
      <c r="Y1093" s="7"/>
      <c r="AA1093" s="7"/>
      <c r="AB1093" s="7"/>
      <c r="AG1093" s="7"/>
    </row>
    <row r="1094" spans="1:33">
      <c r="A1094" s="7"/>
      <c r="B1094" s="7"/>
      <c r="C1094" s="7"/>
      <c r="D1094" s="7"/>
      <c r="E1094" s="7"/>
      <c r="F1094" s="7"/>
      <c r="G1094" s="7"/>
      <c r="H1094" s="7"/>
      <c r="J1094" s="7"/>
      <c r="K1094" s="7"/>
      <c r="L1094" s="7"/>
      <c r="Q1094" s="7"/>
      <c r="S1094" s="7"/>
      <c r="T1094" s="7"/>
      <c r="Y1094" s="7"/>
      <c r="AA1094" s="7"/>
      <c r="AB1094" s="7"/>
      <c r="AG1094" s="7"/>
    </row>
    <row r="1095" spans="1:33">
      <c r="A1095" s="7"/>
      <c r="B1095" s="7"/>
      <c r="C1095" s="7"/>
      <c r="D1095" s="7"/>
      <c r="E1095" s="7"/>
      <c r="F1095" s="7"/>
      <c r="G1095" s="7"/>
      <c r="H1095" s="7"/>
      <c r="J1095" s="7"/>
      <c r="K1095" s="7"/>
      <c r="L1095" s="7"/>
      <c r="Q1095" s="7"/>
      <c r="S1095" s="7"/>
      <c r="T1095" s="7"/>
      <c r="Y1095" s="7"/>
      <c r="AA1095" s="7"/>
      <c r="AB1095" s="7"/>
      <c r="AG1095" s="7"/>
    </row>
    <row r="1096" spans="1:33">
      <c r="A1096" s="7"/>
      <c r="B1096" s="7"/>
      <c r="C1096" s="7"/>
      <c r="D1096" s="7"/>
      <c r="E1096" s="7"/>
      <c r="F1096" s="7"/>
      <c r="G1096" s="7"/>
      <c r="H1096" s="7"/>
      <c r="J1096" s="7"/>
      <c r="K1096" s="7"/>
      <c r="L1096" s="7"/>
      <c r="Q1096" s="7"/>
      <c r="S1096" s="7"/>
      <c r="T1096" s="7"/>
      <c r="Y1096" s="7"/>
      <c r="AA1096" s="7"/>
      <c r="AB1096" s="7"/>
      <c r="AG1096" s="7"/>
    </row>
    <row r="1097" spans="1:33">
      <c r="A1097" s="7"/>
      <c r="B1097" s="7"/>
      <c r="C1097" s="7"/>
      <c r="D1097" s="7"/>
      <c r="E1097" s="7"/>
      <c r="F1097" s="7"/>
      <c r="G1097" s="7"/>
      <c r="H1097" s="7"/>
      <c r="J1097" s="7"/>
      <c r="K1097" s="7"/>
      <c r="L1097" s="7"/>
      <c r="Q1097" s="7"/>
      <c r="S1097" s="7"/>
      <c r="T1097" s="7"/>
      <c r="Y1097" s="7"/>
      <c r="AA1097" s="7"/>
      <c r="AB1097" s="7"/>
      <c r="AG1097" s="7"/>
    </row>
    <row r="1098" spans="1:33">
      <c r="A1098" s="7"/>
      <c r="B1098" s="7"/>
      <c r="C1098" s="7"/>
      <c r="D1098" s="7"/>
      <c r="E1098" s="7"/>
      <c r="F1098" s="7"/>
      <c r="G1098" s="7"/>
      <c r="H1098" s="7"/>
      <c r="J1098" s="7"/>
      <c r="K1098" s="7"/>
      <c r="L1098" s="7"/>
      <c r="Q1098" s="7"/>
      <c r="S1098" s="7"/>
      <c r="T1098" s="7"/>
      <c r="Y1098" s="7"/>
      <c r="AA1098" s="7"/>
      <c r="AB1098" s="7"/>
      <c r="AG1098" s="7"/>
    </row>
    <row r="1099" spans="1:33">
      <c r="A1099" s="7"/>
      <c r="B1099" s="7"/>
      <c r="C1099" s="7"/>
      <c r="D1099" s="7"/>
      <c r="E1099" s="7"/>
      <c r="F1099" s="7"/>
      <c r="G1099" s="7"/>
      <c r="H1099" s="7"/>
      <c r="J1099" s="7"/>
      <c r="K1099" s="7"/>
      <c r="L1099" s="7"/>
      <c r="Q1099" s="7"/>
      <c r="S1099" s="7"/>
      <c r="T1099" s="7"/>
      <c r="Y1099" s="7"/>
      <c r="AA1099" s="7"/>
      <c r="AB1099" s="7"/>
      <c r="AG1099" s="7"/>
    </row>
    <row r="1100" spans="1:33">
      <c r="A1100" s="7"/>
      <c r="B1100" s="7"/>
      <c r="C1100" s="7"/>
      <c r="D1100" s="7"/>
      <c r="E1100" s="7"/>
      <c r="F1100" s="7"/>
      <c r="G1100" s="7"/>
      <c r="H1100" s="7"/>
      <c r="J1100" s="7"/>
      <c r="K1100" s="7"/>
      <c r="L1100" s="7"/>
      <c r="Q1100" s="7"/>
      <c r="S1100" s="7"/>
      <c r="T1100" s="7"/>
      <c r="Y1100" s="7"/>
      <c r="AA1100" s="7"/>
      <c r="AB1100" s="7"/>
      <c r="AG1100" s="7"/>
    </row>
    <row r="1101" spans="1:33">
      <c r="A1101" s="7"/>
      <c r="B1101" s="7"/>
      <c r="C1101" s="7"/>
      <c r="D1101" s="7"/>
      <c r="E1101" s="7"/>
      <c r="F1101" s="7"/>
      <c r="G1101" s="7"/>
      <c r="H1101" s="7"/>
      <c r="J1101" s="7"/>
      <c r="K1101" s="7"/>
      <c r="L1101" s="7"/>
      <c r="Q1101" s="7"/>
      <c r="S1101" s="7"/>
      <c r="T1101" s="7"/>
      <c r="Y1101" s="7"/>
      <c r="AA1101" s="7"/>
      <c r="AB1101" s="7"/>
      <c r="AG1101" s="7"/>
    </row>
    <row r="1102" spans="1:33">
      <c r="A1102" s="7"/>
      <c r="B1102" s="7"/>
      <c r="C1102" s="7"/>
      <c r="D1102" s="7"/>
      <c r="E1102" s="7"/>
      <c r="F1102" s="7"/>
      <c r="G1102" s="7"/>
      <c r="H1102" s="7"/>
      <c r="J1102" s="7"/>
      <c r="K1102" s="7"/>
      <c r="L1102" s="7"/>
      <c r="Q1102" s="7"/>
      <c r="S1102" s="7"/>
      <c r="T1102" s="7"/>
      <c r="Y1102" s="7"/>
      <c r="AA1102" s="7"/>
      <c r="AB1102" s="7"/>
      <c r="AG1102" s="7"/>
    </row>
    <row r="1103" spans="1:33">
      <c r="A1103" s="7"/>
      <c r="B1103" s="7"/>
      <c r="C1103" s="7"/>
      <c r="D1103" s="7"/>
      <c r="E1103" s="7"/>
      <c r="F1103" s="7"/>
      <c r="G1103" s="7"/>
      <c r="H1103" s="7"/>
      <c r="J1103" s="7"/>
      <c r="K1103" s="7"/>
      <c r="L1103" s="7"/>
      <c r="Q1103" s="7"/>
      <c r="S1103" s="7"/>
      <c r="T1103" s="7"/>
      <c r="Y1103" s="7"/>
      <c r="AA1103" s="7"/>
      <c r="AB1103" s="7"/>
      <c r="AG1103" s="7"/>
    </row>
    <row r="1104" spans="1:33">
      <c r="A1104" s="7"/>
      <c r="B1104" s="7"/>
      <c r="C1104" s="7"/>
      <c r="D1104" s="7"/>
      <c r="E1104" s="7"/>
      <c r="F1104" s="7"/>
      <c r="G1104" s="7"/>
      <c r="H1104" s="7"/>
      <c r="J1104" s="7"/>
      <c r="K1104" s="7"/>
      <c r="L1104" s="7"/>
      <c r="Q1104" s="7"/>
      <c r="S1104" s="7"/>
      <c r="T1104" s="7"/>
      <c r="Y1104" s="7"/>
      <c r="AA1104" s="7"/>
      <c r="AB1104" s="7"/>
      <c r="AG1104" s="7"/>
    </row>
    <row r="1105" spans="1:33">
      <c r="A1105" s="7"/>
      <c r="B1105" s="7"/>
      <c r="C1105" s="7"/>
      <c r="D1105" s="7"/>
      <c r="E1105" s="7"/>
      <c r="F1105" s="7"/>
      <c r="G1105" s="7"/>
      <c r="H1105" s="7"/>
      <c r="J1105" s="7"/>
      <c r="K1105" s="7"/>
      <c r="L1105" s="7"/>
      <c r="Q1105" s="7"/>
      <c r="S1105" s="7"/>
      <c r="T1105" s="7"/>
      <c r="Y1105" s="7"/>
      <c r="AA1105" s="7"/>
      <c r="AB1105" s="7"/>
      <c r="AG1105" s="7"/>
    </row>
    <row r="1106" spans="1:33">
      <c r="A1106" s="7"/>
      <c r="B1106" s="7"/>
      <c r="C1106" s="7"/>
      <c r="D1106" s="7"/>
      <c r="E1106" s="7"/>
      <c r="F1106" s="7"/>
      <c r="G1106" s="7"/>
      <c r="H1106" s="7"/>
      <c r="J1106" s="7"/>
      <c r="K1106" s="7"/>
      <c r="L1106" s="7"/>
      <c r="Q1106" s="7"/>
      <c r="S1106" s="7"/>
      <c r="T1106" s="7"/>
      <c r="Y1106" s="7"/>
      <c r="AA1106" s="7"/>
      <c r="AB1106" s="7"/>
      <c r="AG1106" s="7"/>
    </row>
    <row r="1107" spans="1:33">
      <c r="A1107" s="7"/>
      <c r="B1107" s="7"/>
      <c r="C1107" s="7"/>
      <c r="D1107" s="7"/>
      <c r="E1107" s="7"/>
      <c r="F1107" s="7"/>
      <c r="G1107" s="7"/>
      <c r="H1107" s="7"/>
      <c r="J1107" s="7"/>
      <c r="K1107" s="7"/>
      <c r="L1107" s="7"/>
      <c r="Q1107" s="7"/>
      <c r="S1107" s="7"/>
      <c r="T1107" s="7"/>
      <c r="Y1107" s="7"/>
      <c r="AA1107" s="7"/>
      <c r="AB1107" s="7"/>
      <c r="AG1107" s="7"/>
    </row>
    <row r="1108" spans="1:33">
      <c r="A1108" s="7"/>
      <c r="B1108" s="7"/>
      <c r="C1108" s="7"/>
      <c r="D1108" s="7"/>
      <c r="E1108" s="7"/>
      <c r="F1108" s="7"/>
      <c r="G1108" s="7"/>
      <c r="H1108" s="7"/>
      <c r="J1108" s="7"/>
      <c r="K1108" s="7"/>
      <c r="L1108" s="7"/>
      <c r="Q1108" s="7"/>
      <c r="S1108" s="7"/>
      <c r="T1108" s="7"/>
      <c r="Y1108" s="7"/>
      <c r="AA1108" s="7"/>
      <c r="AB1108" s="7"/>
      <c r="AG1108" s="7"/>
    </row>
    <row r="1109" spans="1:33">
      <c r="A1109" s="7"/>
      <c r="B1109" s="7"/>
      <c r="C1109" s="7"/>
      <c r="D1109" s="7"/>
      <c r="E1109" s="7"/>
      <c r="F1109" s="7"/>
      <c r="G1109" s="7"/>
      <c r="H1109" s="7"/>
      <c r="J1109" s="7"/>
      <c r="K1109" s="7"/>
      <c r="L1109" s="7"/>
      <c r="Q1109" s="7"/>
      <c r="S1109" s="7"/>
      <c r="T1109" s="7"/>
      <c r="Y1109" s="7"/>
      <c r="AA1109" s="7"/>
      <c r="AB1109" s="7"/>
      <c r="AG1109" s="7"/>
    </row>
    <row r="1110" spans="1:33">
      <c r="A1110" s="7"/>
      <c r="B1110" s="7"/>
      <c r="C1110" s="7"/>
      <c r="D1110" s="7"/>
      <c r="E1110" s="7"/>
      <c r="F1110" s="7"/>
      <c r="G1110" s="7"/>
      <c r="H1110" s="7"/>
      <c r="J1110" s="7"/>
      <c r="K1110" s="7"/>
      <c r="L1110" s="7"/>
      <c r="Q1110" s="7"/>
      <c r="S1110" s="7"/>
      <c r="T1110" s="7"/>
      <c r="Y1110" s="7"/>
      <c r="AA1110" s="7"/>
      <c r="AB1110" s="7"/>
      <c r="AG1110" s="7"/>
    </row>
    <row r="1111" spans="1:33">
      <c r="A1111" s="7"/>
      <c r="B1111" s="7"/>
      <c r="C1111" s="7"/>
      <c r="D1111" s="7"/>
      <c r="E1111" s="7"/>
      <c r="F1111" s="7"/>
      <c r="G1111" s="7"/>
      <c r="H1111" s="7"/>
      <c r="J1111" s="7"/>
      <c r="K1111" s="7"/>
      <c r="L1111" s="7"/>
      <c r="Q1111" s="7"/>
      <c r="S1111" s="7"/>
      <c r="T1111" s="7"/>
      <c r="Y1111" s="7"/>
      <c r="AA1111" s="7"/>
      <c r="AB1111" s="7"/>
      <c r="AG1111" s="7"/>
    </row>
    <row r="1112" spans="1:33">
      <c r="A1112" s="7"/>
      <c r="B1112" s="7"/>
      <c r="C1112" s="7"/>
      <c r="D1112" s="7"/>
      <c r="E1112" s="7"/>
      <c r="F1112" s="7"/>
      <c r="G1112" s="7"/>
      <c r="H1112" s="7"/>
      <c r="J1112" s="7"/>
      <c r="K1112" s="7"/>
      <c r="L1112" s="7"/>
      <c r="Q1112" s="7"/>
      <c r="S1112" s="7"/>
      <c r="T1112" s="7"/>
      <c r="Y1112" s="7"/>
      <c r="AA1112" s="7"/>
      <c r="AB1112" s="7"/>
      <c r="AG1112" s="7"/>
    </row>
    <row r="1113" spans="1:33">
      <c r="A1113" s="7"/>
      <c r="B1113" s="7"/>
      <c r="C1113" s="7"/>
      <c r="D1113" s="7"/>
      <c r="E1113" s="7"/>
      <c r="F1113" s="7"/>
      <c r="G1113" s="7"/>
      <c r="H1113" s="7"/>
      <c r="J1113" s="7"/>
      <c r="K1113" s="7"/>
      <c r="L1113" s="7"/>
      <c r="Q1113" s="7"/>
      <c r="S1113" s="7"/>
      <c r="T1113" s="7"/>
      <c r="Y1113" s="7"/>
      <c r="AA1113" s="7"/>
      <c r="AB1113" s="7"/>
      <c r="AG1113" s="7"/>
    </row>
    <row r="1114" spans="1:33">
      <c r="A1114" s="7"/>
      <c r="B1114" s="7"/>
      <c r="C1114" s="7"/>
      <c r="D1114" s="7"/>
      <c r="E1114" s="7"/>
      <c r="F1114" s="7"/>
      <c r="G1114" s="7"/>
      <c r="H1114" s="7"/>
      <c r="J1114" s="7"/>
      <c r="K1114" s="7"/>
      <c r="L1114" s="7"/>
      <c r="Q1114" s="7"/>
      <c r="S1114" s="7"/>
      <c r="T1114" s="7"/>
      <c r="Y1114" s="7"/>
      <c r="AA1114" s="7"/>
      <c r="AB1114" s="7"/>
      <c r="AG1114" s="7"/>
    </row>
    <row r="1115" spans="1:33">
      <c r="A1115" s="7"/>
      <c r="B1115" s="7"/>
      <c r="C1115" s="7"/>
      <c r="D1115" s="7"/>
      <c r="E1115" s="7"/>
      <c r="F1115" s="7"/>
      <c r="G1115" s="7"/>
      <c r="H1115" s="7"/>
      <c r="J1115" s="7"/>
      <c r="K1115" s="7"/>
      <c r="L1115" s="7"/>
      <c r="Q1115" s="7"/>
      <c r="S1115" s="7"/>
      <c r="T1115" s="7"/>
      <c r="Y1115" s="7"/>
      <c r="AA1115" s="7"/>
      <c r="AB1115" s="7"/>
      <c r="AG1115" s="7"/>
    </row>
    <row r="1116" spans="1:33">
      <c r="A1116" s="7"/>
      <c r="B1116" s="7"/>
      <c r="C1116" s="7"/>
      <c r="D1116" s="7"/>
      <c r="E1116" s="7"/>
      <c r="F1116" s="7"/>
      <c r="G1116" s="7"/>
      <c r="H1116" s="7"/>
      <c r="J1116" s="7"/>
      <c r="K1116" s="7"/>
      <c r="L1116" s="7"/>
      <c r="Q1116" s="7"/>
      <c r="S1116" s="7"/>
      <c r="T1116" s="7"/>
      <c r="Y1116" s="7"/>
      <c r="AA1116" s="7"/>
      <c r="AB1116" s="7"/>
      <c r="AG1116" s="7"/>
    </row>
    <row r="1117" spans="1:33">
      <c r="A1117" s="7"/>
      <c r="B1117" s="7"/>
      <c r="C1117" s="7"/>
      <c r="D1117" s="7"/>
      <c r="E1117" s="7"/>
      <c r="F1117" s="7"/>
      <c r="G1117" s="7"/>
      <c r="H1117" s="7"/>
      <c r="J1117" s="7"/>
      <c r="K1117" s="7"/>
      <c r="L1117" s="7"/>
      <c r="Q1117" s="7"/>
      <c r="S1117" s="7"/>
      <c r="T1117" s="7"/>
      <c r="Y1117" s="7"/>
      <c r="AA1117" s="7"/>
      <c r="AB1117" s="7"/>
      <c r="AG1117" s="7"/>
    </row>
    <row r="1118" spans="1:33">
      <c r="A1118" s="7"/>
      <c r="B1118" s="7"/>
      <c r="C1118" s="7"/>
      <c r="D1118" s="7"/>
      <c r="E1118" s="7"/>
      <c r="F1118" s="7"/>
      <c r="G1118" s="7"/>
      <c r="H1118" s="7"/>
      <c r="J1118" s="7"/>
      <c r="K1118" s="7"/>
      <c r="L1118" s="7"/>
      <c r="Q1118" s="7"/>
      <c r="S1118" s="7"/>
      <c r="T1118" s="7"/>
      <c r="Y1118" s="7"/>
      <c r="AA1118" s="7"/>
      <c r="AB1118" s="7"/>
      <c r="AG1118" s="7"/>
    </row>
    <row r="1119" spans="1:33">
      <c r="A1119" s="7"/>
      <c r="B1119" s="7"/>
      <c r="C1119" s="7"/>
      <c r="D1119" s="7"/>
      <c r="E1119" s="7"/>
      <c r="F1119" s="7"/>
      <c r="G1119" s="7"/>
      <c r="H1119" s="7"/>
      <c r="J1119" s="7"/>
      <c r="K1119" s="7"/>
      <c r="L1119" s="7"/>
      <c r="Q1119" s="7"/>
      <c r="S1119" s="7"/>
      <c r="T1119" s="7"/>
      <c r="Y1119" s="7"/>
      <c r="AA1119" s="7"/>
      <c r="AB1119" s="7"/>
      <c r="AG1119" s="7"/>
    </row>
    <row r="1120" spans="1:33">
      <c r="A1120" s="7"/>
      <c r="B1120" s="7"/>
      <c r="C1120" s="7"/>
      <c r="D1120" s="7"/>
      <c r="E1120" s="7"/>
      <c r="F1120" s="7"/>
      <c r="G1120" s="7"/>
      <c r="H1120" s="7"/>
      <c r="J1120" s="7"/>
      <c r="K1120" s="7"/>
      <c r="L1120" s="7"/>
      <c r="Q1120" s="7"/>
      <c r="S1120" s="7"/>
      <c r="T1120" s="7"/>
      <c r="Y1120" s="7"/>
      <c r="AA1120" s="7"/>
      <c r="AB1120" s="7"/>
      <c r="AG1120" s="7"/>
    </row>
    <row r="1121" spans="1:33">
      <c r="A1121" s="7"/>
      <c r="B1121" s="7"/>
      <c r="C1121" s="7"/>
      <c r="D1121" s="7"/>
      <c r="E1121" s="7"/>
      <c r="F1121" s="7"/>
      <c r="G1121" s="7"/>
      <c r="H1121" s="7"/>
      <c r="J1121" s="7"/>
      <c r="K1121" s="7"/>
      <c r="L1121" s="7"/>
      <c r="Q1121" s="7"/>
      <c r="S1121" s="7"/>
      <c r="T1121" s="7"/>
      <c r="Y1121" s="7"/>
      <c r="AA1121" s="7"/>
      <c r="AB1121" s="7"/>
      <c r="AG1121" s="7"/>
    </row>
    <row r="1122" spans="1:33">
      <c r="A1122" s="7"/>
      <c r="B1122" s="7"/>
      <c r="C1122" s="7"/>
      <c r="D1122" s="7"/>
      <c r="E1122" s="7"/>
      <c r="F1122" s="7"/>
      <c r="G1122" s="7"/>
      <c r="H1122" s="7"/>
      <c r="J1122" s="7"/>
      <c r="K1122" s="7"/>
      <c r="L1122" s="7"/>
      <c r="Q1122" s="7"/>
      <c r="S1122" s="7"/>
      <c r="T1122" s="7"/>
      <c r="Y1122" s="7"/>
      <c r="AA1122" s="7"/>
      <c r="AB1122" s="7"/>
      <c r="AG1122" s="7"/>
    </row>
    <row r="1123" spans="1:33">
      <c r="A1123" s="7"/>
      <c r="B1123" s="7"/>
      <c r="C1123" s="7"/>
      <c r="D1123" s="7"/>
      <c r="E1123" s="7"/>
      <c r="F1123" s="7"/>
      <c r="G1123" s="7"/>
      <c r="H1123" s="7"/>
      <c r="J1123" s="7"/>
      <c r="K1123" s="7"/>
      <c r="L1123" s="7"/>
      <c r="Q1123" s="7"/>
      <c r="S1123" s="7"/>
      <c r="T1123" s="7"/>
      <c r="Y1123" s="7"/>
      <c r="AA1123" s="7"/>
      <c r="AB1123" s="7"/>
      <c r="AG1123" s="7"/>
    </row>
    <row r="1124" spans="1:33">
      <c r="A1124" s="7"/>
      <c r="B1124" s="7"/>
      <c r="C1124" s="7"/>
      <c r="D1124" s="7"/>
      <c r="E1124" s="7"/>
      <c r="F1124" s="7"/>
      <c r="G1124" s="7"/>
      <c r="H1124" s="7"/>
      <c r="J1124" s="7"/>
      <c r="K1124" s="7"/>
      <c r="L1124" s="7"/>
      <c r="Q1124" s="7"/>
      <c r="S1124" s="7"/>
      <c r="T1124" s="7"/>
      <c r="Y1124" s="7"/>
      <c r="AA1124" s="7"/>
      <c r="AB1124" s="7"/>
      <c r="AG1124" s="7"/>
    </row>
    <row r="1125" spans="1:33">
      <c r="A1125" s="7"/>
      <c r="B1125" s="7"/>
      <c r="C1125" s="7"/>
      <c r="D1125" s="7"/>
      <c r="E1125" s="7"/>
      <c r="F1125" s="7"/>
      <c r="G1125" s="7"/>
      <c r="H1125" s="7"/>
      <c r="J1125" s="7"/>
      <c r="K1125" s="7"/>
      <c r="L1125" s="7"/>
      <c r="Q1125" s="7"/>
      <c r="S1125" s="7"/>
      <c r="T1125" s="7"/>
      <c r="Y1125" s="7"/>
      <c r="AA1125" s="7"/>
      <c r="AB1125" s="7"/>
      <c r="AG1125" s="7"/>
    </row>
    <row r="1126" spans="1:33">
      <c r="A1126" s="7"/>
      <c r="B1126" s="7"/>
      <c r="C1126" s="7"/>
      <c r="D1126" s="7"/>
      <c r="E1126" s="7"/>
      <c r="F1126" s="7"/>
      <c r="G1126" s="7"/>
      <c r="H1126" s="7"/>
      <c r="J1126" s="7"/>
      <c r="K1126" s="7"/>
      <c r="L1126" s="7"/>
      <c r="Q1126" s="7"/>
      <c r="S1126" s="7"/>
      <c r="T1126" s="7"/>
      <c r="Y1126" s="7"/>
      <c r="AA1126" s="7"/>
      <c r="AB1126" s="7"/>
      <c r="AG1126" s="7"/>
    </row>
    <row r="1127" spans="1:33">
      <c r="A1127" s="7"/>
      <c r="B1127" s="7"/>
      <c r="C1127" s="7"/>
      <c r="D1127" s="7"/>
      <c r="E1127" s="7"/>
      <c r="F1127" s="7"/>
      <c r="G1127" s="7"/>
      <c r="H1127" s="7"/>
      <c r="J1127" s="7"/>
      <c r="K1127" s="7"/>
      <c r="L1127" s="7"/>
      <c r="Q1127" s="7"/>
      <c r="S1127" s="7"/>
      <c r="T1127" s="7"/>
      <c r="Y1127" s="7"/>
      <c r="AA1127" s="7"/>
      <c r="AB1127" s="7"/>
      <c r="AG1127" s="7"/>
    </row>
    <row r="1128" spans="1:33">
      <c r="A1128" s="7"/>
      <c r="B1128" s="7"/>
      <c r="C1128" s="7"/>
      <c r="D1128" s="7"/>
      <c r="E1128" s="7"/>
      <c r="F1128" s="7"/>
      <c r="G1128" s="7"/>
      <c r="H1128" s="7"/>
      <c r="J1128" s="7"/>
      <c r="K1128" s="7"/>
      <c r="L1128" s="7"/>
      <c r="Q1128" s="7"/>
      <c r="S1128" s="7"/>
      <c r="T1128" s="7"/>
      <c r="Y1128" s="7"/>
      <c r="AA1128" s="7"/>
      <c r="AB1128" s="7"/>
      <c r="AG1128" s="7"/>
    </row>
    <row r="1129" spans="1:33">
      <c r="A1129" s="7"/>
      <c r="B1129" s="7"/>
      <c r="C1129" s="7"/>
      <c r="D1129" s="7"/>
      <c r="E1129" s="7"/>
      <c r="F1129" s="7"/>
      <c r="G1129" s="7"/>
      <c r="H1129" s="7"/>
      <c r="J1129" s="7"/>
      <c r="K1129" s="7"/>
      <c r="L1129" s="7"/>
      <c r="Q1129" s="7"/>
      <c r="S1129" s="7"/>
      <c r="T1129" s="7"/>
      <c r="Y1129" s="7"/>
      <c r="AA1129" s="7"/>
      <c r="AB1129" s="7"/>
      <c r="AG1129" s="7"/>
    </row>
    <row r="1130" spans="1:33">
      <c r="A1130" s="7"/>
      <c r="B1130" s="7"/>
      <c r="C1130" s="7"/>
      <c r="D1130" s="7"/>
      <c r="E1130" s="7"/>
      <c r="F1130" s="7"/>
      <c r="G1130" s="7"/>
      <c r="H1130" s="7"/>
      <c r="J1130" s="7"/>
      <c r="K1130" s="7"/>
      <c r="L1130" s="7"/>
      <c r="Q1130" s="7"/>
      <c r="S1130" s="7"/>
      <c r="T1130" s="7"/>
      <c r="Y1130" s="7"/>
      <c r="AA1130" s="7"/>
      <c r="AB1130" s="7"/>
      <c r="AG1130" s="7"/>
    </row>
    <row r="1131" spans="1:33">
      <c r="A1131" s="7"/>
      <c r="B1131" s="7"/>
      <c r="C1131" s="7"/>
      <c r="D1131" s="7"/>
      <c r="E1131" s="7"/>
      <c r="F1131" s="7"/>
      <c r="G1131" s="7"/>
      <c r="H1131" s="7"/>
      <c r="J1131" s="7"/>
      <c r="K1131" s="7"/>
      <c r="L1131" s="7"/>
      <c r="Q1131" s="7"/>
      <c r="S1131" s="7"/>
      <c r="T1131" s="7"/>
      <c r="Y1131" s="7"/>
      <c r="AA1131" s="7"/>
      <c r="AB1131" s="7"/>
      <c r="AG1131" s="7"/>
    </row>
    <row r="1132" spans="1:33">
      <c r="A1132" s="7"/>
      <c r="B1132" s="7"/>
      <c r="C1132" s="7"/>
      <c r="D1132" s="7"/>
      <c r="E1132" s="7"/>
      <c r="F1132" s="7"/>
      <c r="G1132" s="7"/>
      <c r="H1132" s="7"/>
      <c r="J1132" s="7"/>
      <c r="K1132" s="7"/>
      <c r="L1132" s="7"/>
      <c r="Q1132" s="7"/>
      <c r="S1132" s="7"/>
      <c r="T1132" s="7"/>
      <c r="Y1132" s="7"/>
      <c r="AA1132" s="7"/>
      <c r="AB1132" s="7"/>
      <c r="AG1132" s="7"/>
    </row>
    <row r="1133" spans="1:33">
      <c r="A1133" s="7"/>
      <c r="B1133" s="7"/>
      <c r="C1133" s="7"/>
      <c r="D1133" s="7"/>
      <c r="E1133" s="7"/>
      <c r="F1133" s="7"/>
      <c r="G1133" s="7"/>
      <c r="H1133" s="7"/>
      <c r="J1133" s="7"/>
      <c r="K1133" s="7"/>
      <c r="L1133" s="7"/>
      <c r="Q1133" s="7"/>
      <c r="S1133" s="7"/>
      <c r="T1133" s="7"/>
      <c r="Y1133" s="7"/>
      <c r="AA1133" s="7"/>
      <c r="AB1133" s="7"/>
      <c r="AG1133" s="7"/>
    </row>
    <row r="1134" spans="1:33">
      <c r="A1134" s="7"/>
      <c r="B1134" s="7"/>
      <c r="C1134" s="7"/>
      <c r="D1134" s="7"/>
      <c r="E1134" s="7"/>
      <c r="F1134" s="7"/>
      <c r="G1134" s="7"/>
      <c r="H1134" s="7"/>
      <c r="J1134" s="7"/>
      <c r="K1134" s="7"/>
      <c r="L1134" s="7"/>
      <c r="Q1134" s="7"/>
      <c r="S1134" s="7"/>
      <c r="T1134" s="7"/>
      <c r="Y1134" s="7"/>
      <c r="AA1134" s="7"/>
      <c r="AB1134" s="7"/>
      <c r="AG1134" s="7"/>
    </row>
    <row r="1135" spans="1:33">
      <c r="A1135" s="7"/>
      <c r="B1135" s="7"/>
      <c r="C1135" s="7"/>
      <c r="D1135" s="7"/>
      <c r="E1135" s="7"/>
      <c r="F1135" s="7"/>
      <c r="G1135" s="7"/>
      <c r="H1135" s="7"/>
      <c r="J1135" s="7"/>
      <c r="K1135" s="7"/>
      <c r="L1135" s="7"/>
      <c r="Q1135" s="7"/>
      <c r="S1135" s="7"/>
      <c r="T1135" s="7"/>
      <c r="Y1135" s="7"/>
      <c r="AA1135" s="7"/>
      <c r="AB1135" s="7"/>
      <c r="AG1135" s="7"/>
    </row>
    <row r="1136" spans="1:33">
      <c r="A1136" s="7"/>
      <c r="B1136" s="7"/>
      <c r="C1136" s="7"/>
      <c r="D1136" s="7"/>
      <c r="E1136" s="7"/>
      <c r="F1136" s="7"/>
      <c r="G1136" s="7"/>
      <c r="H1136" s="7"/>
      <c r="J1136" s="7"/>
      <c r="K1136" s="7"/>
      <c r="L1136" s="7"/>
      <c r="Q1136" s="7"/>
      <c r="S1136" s="7"/>
      <c r="T1136" s="7"/>
      <c r="Y1136" s="7"/>
      <c r="AA1136" s="7"/>
      <c r="AB1136" s="7"/>
      <c r="AG1136" s="7"/>
    </row>
    <row r="1137" spans="1:33">
      <c r="A1137" s="7"/>
      <c r="B1137" s="7"/>
      <c r="C1137" s="7"/>
      <c r="D1137" s="7"/>
      <c r="E1137" s="7"/>
      <c r="F1137" s="7"/>
      <c r="G1137" s="7"/>
      <c r="H1137" s="7"/>
      <c r="J1137" s="7"/>
      <c r="K1137" s="7"/>
      <c r="L1137" s="7"/>
      <c r="Q1137" s="7"/>
      <c r="S1137" s="7"/>
      <c r="T1137" s="7"/>
      <c r="Y1137" s="7"/>
      <c r="AA1137" s="7"/>
      <c r="AB1137" s="7"/>
      <c r="AG1137" s="7"/>
    </row>
    <row r="1138" spans="1:33">
      <c r="A1138" s="7"/>
      <c r="B1138" s="7"/>
      <c r="C1138" s="7"/>
      <c r="D1138" s="7"/>
      <c r="E1138" s="7"/>
      <c r="F1138" s="7"/>
      <c r="G1138" s="7"/>
      <c r="H1138" s="7"/>
      <c r="J1138" s="7"/>
      <c r="K1138" s="7"/>
      <c r="L1138" s="7"/>
      <c r="Q1138" s="7"/>
      <c r="S1138" s="7"/>
      <c r="T1138" s="7"/>
      <c r="Y1138" s="7"/>
      <c r="AA1138" s="7"/>
      <c r="AB1138" s="7"/>
      <c r="AG1138" s="7"/>
    </row>
    <row r="1139" spans="1:33">
      <c r="A1139" s="7"/>
      <c r="B1139" s="7"/>
      <c r="C1139" s="7"/>
      <c r="D1139" s="7"/>
      <c r="E1139" s="7"/>
      <c r="F1139" s="7"/>
      <c r="G1139" s="7"/>
      <c r="H1139" s="7"/>
      <c r="J1139" s="7"/>
      <c r="K1139" s="7"/>
      <c r="L1139" s="7"/>
      <c r="Q1139" s="7"/>
      <c r="S1139" s="7"/>
      <c r="T1139" s="7"/>
      <c r="Y1139" s="7"/>
      <c r="AA1139" s="7"/>
      <c r="AB1139" s="7"/>
      <c r="AG1139" s="7"/>
    </row>
    <row r="1140" spans="1:33">
      <c r="A1140" s="7"/>
      <c r="B1140" s="7"/>
      <c r="C1140" s="7"/>
      <c r="D1140" s="7"/>
      <c r="E1140" s="7"/>
      <c r="F1140" s="7"/>
      <c r="G1140" s="7"/>
      <c r="H1140" s="7"/>
      <c r="J1140" s="7"/>
      <c r="K1140" s="7"/>
      <c r="L1140" s="7"/>
      <c r="Q1140" s="7"/>
      <c r="S1140" s="7"/>
      <c r="T1140" s="7"/>
      <c r="Y1140" s="7"/>
      <c r="AA1140" s="7"/>
      <c r="AB1140" s="7"/>
      <c r="AG1140" s="7"/>
    </row>
    <row r="1141" spans="1:33">
      <c r="A1141" s="7"/>
      <c r="B1141" s="7"/>
      <c r="C1141" s="7"/>
      <c r="D1141" s="7"/>
      <c r="E1141" s="7"/>
      <c r="F1141" s="7"/>
      <c r="G1141" s="7"/>
      <c r="H1141" s="7"/>
      <c r="J1141" s="7"/>
      <c r="K1141" s="7"/>
      <c r="L1141" s="7"/>
      <c r="Q1141" s="7"/>
      <c r="S1141" s="7"/>
      <c r="T1141" s="7"/>
      <c r="Y1141" s="7"/>
      <c r="AA1141" s="7"/>
      <c r="AB1141" s="7"/>
      <c r="AG1141" s="7"/>
    </row>
    <row r="1142" spans="1:33">
      <c r="A1142" s="7"/>
      <c r="B1142" s="7"/>
      <c r="C1142" s="7"/>
      <c r="D1142" s="7"/>
      <c r="E1142" s="7"/>
      <c r="F1142" s="7"/>
      <c r="G1142" s="7"/>
      <c r="H1142" s="7"/>
      <c r="J1142" s="7"/>
      <c r="K1142" s="7"/>
      <c r="L1142" s="7"/>
      <c r="Q1142" s="7"/>
      <c r="S1142" s="7"/>
      <c r="T1142" s="7"/>
      <c r="Y1142" s="7"/>
      <c r="AA1142" s="7"/>
      <c r="AB1142" s="7"/>
      <c r="AG1142" s="7"/>
    </row>
    <row r="1143" spans="1:33">
      <c r="A1143" s="7"/>
      <c r="B1143" s="7"/>
      <c r="C1143" s="7"/>
      <c r="D1143" s="7"/>
      <c r="E1143" s="7"/>
      <c r="F1143" s="7"/>
      <c r="G1143" s="7"/>
      <c r="H1143" s="7"/>
      <c r="J1143" s="7"/>
      <c r="K1143" s="7"/>
      <c r="L1143" s="7"/>
      <c r="Q1143" s="7"/>
      <c r="S1143" s="7"/>
      <c r="T1143" s="7"/>
      <c r="Y1143" s="7"/>
      <c r="AA1143" s="7"/>
      <c r="AB1143" s="7"/>
      <c r="AG1143" s="7"/>
    </row>
    <row r="1144" spans="1:33">
      <c r="A1144" s="7"/>
      <c r="B1144" s="7"/>
      <c r="C1144" s="7"/>
      <c r="D1144" s="7"/>
      <c r="E1144" s="7"/>
      <c r="F1144" s="7"/>
      <c r="G1144" s="7"/>
      <c r="H1144" s="7"/>
      <c r="J1144" s="7"/>
      <c r="K1144" s="7"/>
      <c r="L1144" s="7"/>
      <c r="Q1144" s="7"/>
      <c r="S1144" s="7"/>
      <c r="T1144" s="7"/>
      <c r="Y1144" s="7"/>
      <c r="AA1144" s="7"/>
      <c r="AB1144" s="7"/>
      <c r="AG1144" s="7"/>
    </row>
    <row r="1145" spans="1:33">
      <c r="A1145" s="7"/>
      <c r="B1145" s="7"/>
      <c r="C1145" s="7"/>
      <c r="D1145" s="7"/>
      <c r="E1145" s="7"/>
      <c r="F1145" s="7"/>
      <c r="G1145" s="7"/>
      <c r="H1145" s="7"/>
      <c r="J1145" s="7"/>
      <c r="K1145" s="7"/>
      <c r="L1145" s="7"/>
      <c r="Q1145" s="7"/>
      <c r="S1145" s="7"/>
      <c r="T1145" s="7"/>
      <c r="Y1145" s="7"/>
      <c r="AA1145" s="7"/>
      <c r="AB1145" s="7"/>
      <c r="AG1145" s="7"/>
    </row>
    <row r="1146" spans="1:33">
      <c r="A1146" s="7"/>
      <c r="B1146" s="7"/>
      <c r="C1146" s="7"/>
      <c r="D1146" s="7"/>
      <c r="E1146" s="7"/>
      <c r="F1146" s="7"/>
      <c r="G1146" s="7"/>
      <c r="H1146" s="7"/>
      <c r="J1146" s="7"/>
      <c r="K1146" s="7"/>
      <c r="L1146" s="7"/>
      <c r="Q1146" s="7"/>
      <c r="S1146" s="7"/>
      <c r="T1146" s="7"/>
      <c r="Y1146" s="7"/>
      <c r="AA1146" s="7"/>
      <c r="AB1146" s="7"/>
      <c r="AG1146" s="7"/>
    </row>
    <row r="1147" spans="1:33">
      <c r="A1147" s="7"/>
      <c r="B1147" s="7"/>
      <c r="C1147" s="7"/>
      <c r="D1147" s="7"/>
      <c r="E1147" s="7"/>
      <c r="F1147" s="7"/>
      <c r="G1147" s="7"/>
      <c r="H1147" s="7"/>
      <c r="J1147" s="7"/>
      <c r="K1147" s="7"/>
      <c r="L1147" s="7"/>
      <c r="Q1147" s="7"/>
      <c r="S1147" s="7"/>
      <c r="T1147" s="7"/>
      <c r="Y1147" s="7"/>
      <c r="AA1147" s="7"/>
      <c r="AB1147" s="7"/>
      <c r="AG1147" s="7"/>
    </row>
    <row r="1148" spans="1:33">
      <c r="A1148" s="7"/>
      <c r="B1148" s="7"/>
      <c r="C1148" s="7"/>
      <c r="D1148" s="7"/>
      <c r="E1148" s="7"/>
      <c r="F1148" s="7"/>
      <c r="G1148" s="7"/>
      <c r="H1148" s="7"/>
      <c r="J1148" s="7"/>
      <c r="K1148" s="7"/>
      <c r="L1148" s="7"/>
      <c r="Q1148" s="7"/>
      <c r="S1148" s="7"/>
      <c r="T1148" s="7"/>
      <c r="Y1148" s="7"/>
      <c r="AA1148" s="7"/>
      <c r="AB1148" s="7"/>
      <c r="AG1148" s="7"/>
    </row>
    <row r="1149" spans="1:33">
      <c r="A1149" s="7"/>
      <c r="B1149" s="7"/>
      <c r="C1149" s="7"/>
      <c r="D1149" s="7"/>
      <c r="E1149" s="7"/>
      <c r="F1149" s="7"/>
      <c r="G1149" s="7"/>
      <c r="H1149" s="7"/>
      <c r="J1149" s="7"/>
      <c r="K1149" s="7"/>
      <c r="L1149" s="7"/>
      <c r="Q1149" s="7"/>
      <c r="S1149" s="7"/>
      <c r="T1149" s="7"/>
      <c r="Y1149" s="7"/>
      <c r="AA1149" s="7"/>
      <c r="AB1149" s="7"/>
      <c r="AG1149" s="7"/>
    </row>
    <row r="1150" spans="1:33">
      <c r="A1150" s="7"/>
      <c r="B1150" s="7"/>
      <c r="C1150" s="7"/>
      <c r="D1150" s="7"/>
      <c r="E1150" s="7"/>
      <c r="F1150" s="7"/>
      <c r="G1150" s="7"/>
      <c r="H1150" s="7"/>
      <c r="J1150" s="7"/>
      <c r="K1150" s="7"/>
      <c r="L1150" s="7"/>
      <c r="Q1150" s="7"/>
      <c r="S1150" s="7"/>
      <c r="T1150" s="7"/>
      <c r="Y1150" s="7"/>
      <c r="AA1150" s="7"/>
      <c r="AB1150" s="7"/>
      <c r="AG1150" s="7"/>
    </row>
    <row r="1151" spans="1:33">
      <c r="A1151" s="7"/>
      <c r="B1151" s="7"/>
      <c r="C1151" s="7"/>
      <c r="D1151" s="7"/>
      <c r="E1151" s="7"/>
      <c r="F1151" s="7"/>
      <c r="G1151" s="7"/>
      <c r="H1151" s="7"/>
      <c r="J1151" s="7"/>
      <c r="K1151" s="7"/>
      <c r="L1151" s="7"/>
      <c r="Q1151" s="7"/>
      <c r="S1151" s="7"/>
      <c r="T1151" s="7"/>
      <c r="Y1151" s="7"/>
      <c r="AA1151" s="7"/>
      <c r="AB1151" s="7"/>
      <c r="AG1151" s="7"/>
    </row>
    <row r="1152" spans="1:33">
      <c r="A1152" s="7"/>
      <c r="B1152" s="7"/>
      <c r="C1152" s="7"/>
      <c r="D1152" s="7"/>
      <c r="E1152" s="7"/>
      <c r="F1152" s="7"/>
      <c r="G1152" s="7"/>
      <c r="H1152" s="7"/>
      <c r="J1152" s="7"/>
      <c r="K1152" s="7"/>
      <c r="L1152" s="7"/>
      <c r="Q1152" s="7"/>
      <c r="S1152" s="7"/>
      <c r="T1152" s="7"/>
      <c r="Y1152" s="7"/>
      <c r="AA1152" s="7"/>
      <c r="AB1152" s="7"/>
      <c r="AG1152" s="7"/>
    </row>
    <row r="1153" spans="1:33">
      <c r="A1153" s="7"/>
      <c r="B1153" s="7"/>
      <c r="C1153" s="7"/>
      <c r="D1153" s="7"/>
      <c r="E1153" s="7"/>
      <c r="F1153" s="7"/>
      <c r="G1153" s="7"/>
      <c r="H1153" s="7"/>
      <c r="J1153" s="7"/>
      <c r="K1153" s="7"/>
      <c r="L1153" s="7"/>
      <c r="Q1153" s="7"/>
      <c r="S1153" s="7"/>
      <c r="T1153" s="7"/>
      <c r="Y1153" s="7"/>
      <c r="AA1153" s="7"/>
      <c r="AB1153" s="7"/>
      <c r="AG1153" s="7"/>
    </row>
    <row r="1154" spans="1:33">
      <c r="A1154" s="7"/>
      <c r="B1154" s="7"/>
      <c r="C1154" s="7"/>
      <c r="D1154" s="7"/>
      <c r="E1154" s="7"/>
      <c r="F1154" s="7"/>
      <c r="G1154" s="7"/>
      <c r="H1154" s="7"/>
      <c r="J1154" s="7"/>
      <c r="K1154" s="7"/>
      <c r="L1154" s="7"/>
      <c r="Q1154" s="7"/>
      <c r="S1154" s="7"/>
      <c r="T1154" s="7"/>
      <c r="Y1154" s="7"/>
      <c r="AA1154" s="7"/>
      <c r="AB1154" s="7"/>
      <c r="AG1154" s="7"/>
    </row>
    <row r="1155" spans="1:33">
      <c r="A1155" s="7"/>
      <c r="B1155" s="7"/>
      <c r="C1155" s="7"/>
      <c r="D1155" s="7"/>
      <c r="E1155" s="7"/>
      <c r="F1155" s="7"/>
      <c r="G1155" s="7"/>
      <c r="H1155" s="7"/>
      <c r="J1155" s="7"/>
      <c r="K1155" s="7"/>
      <c r="L1155" s="7"/>
      <c r="Q1155" s="7"/>
      <c r="S1155" s="7"/>
      <c r="T1155" s="7"/>
      <c r="Y1155" s="7"/>
      <c r="AA1155" s="7"/>
      <c r="AB1155" s="7"/>
      <c r="AG1155" s="7"/>
    </row>
    <row r="1156" spans="1:33">
      <c r="A1156" s="7"/>
      <c r="B1156" s="7"/>
      <c r="C1156" s="7"/>
      <c r="D1156" s="7"/>
      <c r="E1156" s="7"/>
      <c r="F1156" s="7"/>
      <c r="G1156" s="7"/>
      <c r="H1156" s="7"/>
      <c r="J1156" s="7"/>
      <c r="K1156" s="7"/>
      <c r="L1156" s="7"/>
      <c r="Q1156" s="7"/>
      <c r="S1156" s="7"/>
      <c r="T1156" s="7"/>
      <c r="Y1156" s="7"/>
      <c r="AA1156" s="7"/>
      <c r="AB1156" s="7"/>
      <c r="AG1156" s="7"/>
    </row>
    <row r="1157" spans="1:33">
      <c r="A1157" s="7"/>
      <c r="B1157" s="7"/>
      <c r="C1157" s="7"/>
      <c r="D1157" s="7"/>
      <c r="E1157" s="7"/>
      <c r="F1157" s="7"/>
      <c r="G1157" s="7"/>
      <c r="H1157" s="7"/>
      <c r="J1157" s="7"/>
      <c r="K1157" s="7"/>
      <c r="L1157" s="7"/>
      <c r="Q1157" s="7"/>
      <c r="S1157" s="7"/>
      <c r="T1157" s="7"/>
      <c r="Y1157" s="7"/>
      <c r="AA1157" s="7"/>
      <c r="AB1157" s="7"/>
      <c r="AG1157" s="7"/>
    </row>
    <row r="1158" spans="1:33">
      <c r="A1158" s="7"/>
      <c r="B1158" s="7"/>
      <c r="C1158" s="7"/>
      <c r="D1158" s="7"/>
      <c r="E1158" s="7"/>
      <c r="F1158" s="7"/>
      <c r="G1158" s="7"/>
      <c r="H1158" s="7"/>
      <c r="J1158" s="7"/>
      <c r="K1158" s="7"/>
      <c r="L1158" s="7"/>
      <c r="Q1158" s="7"/>
      <c r="S1158" s="7"/>
      <c r="T1158" s="7"/>
      <c r="Y1158" s="7"/>
      <c r="AA1158" s="7"/>
      <c r="AB1158" s="7"/>
      <c r="AG1158" s="7"/>
    </row>
    <row r="1159" spans="1:33">
      <c r="A1159" s="7"/>
      <c r="B1159" s="7"/>
      <c r="C1159" s="7"/>
      <c r="D1159" s="7"/>
      <c r="E1159" s="7"/>
      <c r="F1159" s="7"/>
      <c r="G1159" s="7"/>
      <c r="H1159" s="7"/>
      <c r="J1159" s="7"/>
      <c r="K1159" s="7"/>
      <c r="L1159" s="7"/>
      <c r="Q1159" s="7"/>
      <c r="S1159" s="7"/>
      <c r="T1159" s="7"/>
      <c r="Y1159" s="7"/>
      <c r="AA1159" s="7"/>
      <c r="AB1159" s="7"/>
      <c r="AG1159" s="7"/>
    </row>
    <row r="1160" spans="1:33">
      <c r="A1160" s="7"/>
      <c r="B1160" s="7"/>
      <c r="C1160" s="7"/>
      <c r="D1160" s="7"/>
      <c r="E1160" s="7"/>
      <c r="F1160" s="7"/>
      <c r="G1160" s="7"/>
      <c r="H1160" s="7"/>
      <c r="J1160" s="7"/>
      <c r="K1160" s="7"/>
      <c r="L1160" s="7"/>
      <c r="Q1160" s="7"/>
      <c r="S1160" s="7"/>
      <c r="T1160" s="7"/>
      <c r="Y1160" s="7"/>
      <c r="AA1160" s="7"/>
      <c r="AB1160" s="7"/>
      <c r="AG1160" s="7"/>
    </row>
    <row r="1161" spans="1:33">
      <c r="A1161" s="7"/>
      <c r="B1161" s="7"/>
      <c r="C1161" s="7"/>
      <c r="D1161" s="7"/>
      <c r="E1161" s="7"/>
      <c r="F1161" s="7"/>
      <c r="G1161" s="7"/>
      <c r="H1161" s="7"/>
      <c r="J1161" s="7"/>
      <c r="K1161" s="7"/>
      <c r="L1161" s="7"/>
      <c r="Q1161" s="7"/>
      <c r="S1161" s="7"/>
      <c r="T1161" s="7"/>
      <c r="Y1161" s="7"/>
      <c r="AA1161" s="7"/>
      <c r="AB1161" s="7"/>
      <c r="AG1161" s="7"/>
    </row>
    <row r="1162" spans="1:33">
      <c r="A1162" s="7"/>
      <c r="B1162" s="7"/>
      <c r="C1162" s="7"/>
      <c r="D1162" s="7"/>
      <c r="E1162" s="7"/>
      <c r="F1162" s="7"/>
      <c r="G1162" s="7"/>
      <c r="H1162" s="7"/>
      <c r="J1162" s="7"/>
      <c r="K1162" s="7"/>
      <c r="L1162" s="7"/>
      <c r="Q1162" s="7"/>
      <c r="S1162" s="7"/>
      <c r="T1162" s="7"/>
      <c r="Y1162" s="7"/>
      <c r="AA1162" s="7"/>
      <c r="AB1162" s="7"/>
      <c r="AG1162" s="7"/>
    </row>
    <row r="1163" spans="1:33">
      <c r="A1163" s="7"/>
      <c r="B1163" s="7"/>
      <c r="C1163" s="7"/>
      <c r="D1163" s="7"/>
      <c r="E1163" s="7"/>
      <c r="F1163" s="7"/>
      <c r="G1163" s="7"/>
      <c r="H1163" s="7"/>
      <c r="J1163" s="7"/>
      <c r="K1163" s="7"/>
      <c r="L1163" s="7"/>
      <c r="Q1163" s="7"/>
      <c r="S1163" s="7"/>
      <c r="T1163" s="7"/>
      <c r="Y1163" s="7"/>
      <c r="AA1163" s="7"/>
      <c r="AB1163" s="7"/>
      <c r="AG1163" s="7"/>
    </row>
    <row r="1164" spans="1:33">
      <c r="A1164" s="7"/>
      <c r="B1164" s="7"/>
      <c r="C1164" s="7"/>
      <c r="D1164" s="7"/>
      <c r="E1164" s="7"/>
      <c r="F1164" s="7"/>
      <c r="G1164" s="7"/>
      <c r="H1164" s="7"/>
      <c r="J1164" s="7"/>
      <c r="K1164" s="7"/>
      <c r="L1164" s="7"/>
      <c r="Q1164" s="7"/>
      <c r="S1164" s="7"/>
      <c r="T1164" s="7"/>
      <c r="Y1164" s="7"/>
      <c r="AA1164" s="7"/>
      <c r="AB1164" s="7"/>
      <c r="AG1164" s="7"/>
    </row>
    <row r="1165" spans="1:33">
      <c r="A1165" s="7"/>
      <c r="B1165" s="7"/>
      <c r="C1165" s="7"/>
      <c r="D1165" s="7"/>
      <c r="E1165" s="7"/>
      <c r="F1165" s="7"/>
      <c r="G1165" s="7"/>
      <c r="H1165" s="7"/>
      <c r="J1165" s="7"/>
      <c r="K1165" s="7"/>
      <c r="L1165" s="7"/>
      <c r="Q1165" s="7"/>
      <c r="S1165" s="7"/>
      <c r="T1165" s="7"/>
      <c r="Y1165" s="7"/>
      <c r="AA1165" s="7"/>
      <c r="AB1165" s="7"/>
      <c r="AG1165" s="7"/>
    </row>
    <row r="1166" spans="1:33">
      <c r="A1166" s="7"/>
      <c r="B1166" s="7"/>
      <c r="C1166" s="7"/>
      <c r="D1166" s="7"/>
      <c r="E1166" s="7"/>
      <c r="F1166" s="7"/>
      <c r="G1166" s="7"/>
      <c r="H1166" s="7"/>
      <c r="J1166" s="7"/>
      <c r="K1166" s="7"/>
      <c r="L1166" s="7"/>
      <c r="Q1166" s="7"/>
      <c r="S1166" s="7"/>
      <c r="T1166" s="7"/>
      <c r="Y1166" s="7"/>
      <c r="AA1166" s="7"/>
      <c r="AB1166" s="7"/>
      <c r="AG1166" s="7"/>
    </row>
    <row r="1167" spans="1:33">
      <c r="A1167" s="7"/>
      <c r="B1167" s="7"/>
      <c r="C1167" s="7"/>
      <c r="D1167" s="7"/>
      <c r="E1167" s="7"/>
      <c r="F1167" s="7"/>
      <c r="G1167" s="7"/>
      <c r="H1167" s="7"/>
      <c r="J1167" s="7"/>
      <c r="K1167" s="7"/>
      <c r="L1167" s="7"/>
      <c r="Q1167" s="7"/>
      <c r="S1167" s="7"/>
      <c r="T1167" s="7"/>
      <c r="Y1167" s="7"/>
      <c r="AA1167" s="7"/>
      <c r="AB1167" s="7"/>
      <c r="AG1167" s="7"/>
    </row>
    <row r="1168" spans="1:33">
      <c r="A1168" s="7"/>
      <c r="B1168" s="7"/>
      <c r="C1168" s="7"/>
      <c r="D1168" s="7"/>
      <c r="E1168" s="7"/>
      <c r="F1168" s="7"/>
      <c r="G1168" s="7"/>
      <c r="H1168" s="7"/>
      <c r="J1168" s="7"/>
      <c r="K1168" s="7"/>
      <c r="L1168" s="7"/>
      <c r="Q1168" s="7"/>
      <c r="S1168" s="7"/>
      <c r="T1168" s="7"/>
      <c r="Y1168" s="7"/>
      <c r="AA1168" s="7"/>
      <c r="AB1168" s="7"/>
      <c r="AG1168" s="7"/>
    </row>
    <row r="1169" spans="1:33">
      <c r="A1169" s="7"/>
      <c r="B1169" s="7"/>
      <c r="C1169" s="7"/>
      <c r="D1169" s="7"/>
      <c r="E1169" s="7"/>
      <c r="F1169" s="7"/>
      <c r="G1169" s="7"/>
      <c r="H1169" s="7"/>
      <c r="J1169" s="7"/>
      <c r="K1169" s="7"/>
      <c r="L1169" s="7"/>
      <c r="Q1169" s="7"/>
      <c r="S1169" s="7"/>
      <c r="T1169" s="7"/>
      <c r="Y1169" s="7"/>
      <c r="AA1169" s="7"/>
      <c r="AB1169" s="7"/>
      <c r="AG1169" s="7"/>
    </row>
    <row r="1170" spans="1:33">
      <c r="A1170" s="7"/>
      <c r="B1170" s="7"/>
      <c r="C1170" s="7"/>
      <c r="D1170" s="7"/>
      <c r="E1170" s="7"/>
      <c r="F1170" s="7"/>
      <c r="G1170" s="7"/>
      <c r="H1170" s="7"/>
      <c r="J1170" s="7"/>
      <c r="K1170" s="7"/>
      <c r="L1170" s="7"/>
      <c r="Q1170" s="7"/>
      <c r="S1170" s="7"/>
      <c r="T1170" s="7"/>
      <c r="Y1170" s="7"/>
      <c r="AA1170" s="7"/>
      <c r="AB1170" s="7"/>
      <c r="AG1170" s="7"/>
    </row>
    <row r="1171" spans="1:33">
      <c r="A1171" s="7"/>
      <c r="B1171" s="7"/>
      <c r="C1171" s="7"/>
      <c r="D1171" s="7"/>
      <c r="E1171" s="7"/>
      <c r="F1171" s="7"/>
      <c r="G1171" s="7"/>
      <c r="H1171" s="7"/>
      <c r="J1171" s="7"/>
      <c r="K1171" s="7"/>
      <c r="L1171" s="7"/>
      <c r="Q1171" s="7"/>
      <c r="S1171" s="7"/>
      <c r="T1171" s="7"/>
      <c r="Y1171" s="7"/>
      <c r="AA1171" s="7"/>
      <c r="AB1171" s="7"/>
      <c r="AG1171" s="7"/>
    </row>
    <row r="1172" spans="1:33">
      <c r="A1172" s="7"/>
      <c r="B1172" s="7"/>
      <c r="C1172" s="7"/>
      <c r="D1172" s="7"/>
      <c r="E1172" s="7"/>
      <c r="F1172" s="7"/>
      <c r="G1172" s="7"/>
      <c r="H1172" s="7"/>
      <c r="J1172" s="7"/>
      <c r="K1172" s="7"/>
      <c r="L1172" s="7"/>
      <c r="Q1172" s="7"/>
      <c r="S1172" s="7"/>
      <c r="T1172" s="7"/>
      <c r="Y1172" s="7"/>
      <c r="AA1172" s="7"/>
      <c r="AB1172" s="7"/>
      <c r="AG1172" s="7"/>
    </row>
    <row r="1173" spans="1:33">
      <c r="A1173" s="7"/>
      <c r="B1173" s="7"/>
      <c r="C1173" s="7"/>
      <c r="D1173" s="7"/>
      <c r="E1173" s="7"/>
      <c r="F1173" s="7"/>
      <c r="G1173" s="7"/>
      <c r="H1173" s="7"/>
      <c r="J1173" s="7"/>
      <c r="K1173" s="7"/>
      <c r="L1173" s="7"/>
      <c r="Q1173" s="7"/>
      <c r="S1173" s="7"/>
      <c r="T1173" s="7"/>
      <c r="Y1173" s="7"/>
      <c r="AA1173" s="7"/>
      <c r="AB1173" s="7"/>
      <c r="AG1173" s="7"/>
    </row>
    <row r="1174" spans="1:33">
      <c r="A1174" s="7"/>
      <c r="B1174" s="7"/>
      <c r="C1174" s="7"/>
      <c r="D1174" s="7"/>
      <c r="E1174" s="7"/>
      <c r="F1174" s="7"/>
      <c r="G1174" s="7"/>
      <c r="H1174" s="7"/>
      <c r="J1174" s="7"/>
      <c r="K1174" s="7"/>
      <c r="L1174" s="7"/>
      <c r="Q1174" s="7"/>
      <c r="S1174" s="7"/>
      <c r="T1174" s="7"/>
      <c r="Y1174" s="7"/>
      <c r="AA1174" s="7"/>
      <c r="AB1174" s="7"/>
      <c r="AG1174" s="7"/>
    </row>
    <row r="1175" spans="1:33">
      <c r="A1175" s="7"/>
      <c r="B1175" s="7"/>
      <c r="C1175" s="7"/>
      <c r="D1175" s="7"/>
      <c r="E1175" s="7"/>
      <c r="F1175" s="7"/>
      <c r="G1175" s="7"/>
      <c r="H1175" s="7"/>
      <c r="J1175" s="7"/>
      <c r="K1175" s="7"/>
      <c r="L1175" s="7"/>
      <c r="Q1175" s="7"/>
      <c r="S1175" s="7"/>
      <c r="T1175" s="7"/>
      <c r="Y1175" s="7"/>
      <c r="AA1175" s="7"/>
      <c r="AB1175" s="7"/>
      <c r="AG1175" s="7"/>
    </row>
    <row r="1176" spans="1:33">
      <c r="A1176" s="7"/>
      <c r="B1176" s="7"/>
      <c r="C1176" s="7"/>
      <c r="D1176" s="7"/>
      <c r="E1176" s="7"/>
      <c r="F1176" s="7"/>
      <c r="G1176" s="7"/>
      <c r="H1176" s="7"/>
      <c r="J1176" s="7"/>
      <c r="K1176" s="7"/>
      <c r="L1176" s="7"/>
      <c r="Q1176" s="7"/>
      <c r="S1176" s="7"/>
      <c r="T1176" s="7"/>
      <c r="Y1176" s="7"/>
      <c r="AA1176" s="7"/>
      <c r="AB1176" s="7"/>
      <c r="AG1176" s="7"/>
    </row>
    <row r="1177" spans="1:33">
      <c r="A1177" s="7"/>
      <c r="B1177" s="7"/>
      <c r="C1177" s="7"/>
      <c r="D1177" s="7"/>
      <c r="E1177" s="7"/>
      <c r="F1177" s="7"/>
      <c r="G1177" s="7"/>
      <c r="H1177" s="7"/>
      <c r="J1177" s="7"/>
      <c r="K1177" s="7"/>
      <c r="L1177" s="7"/>
      <c r="Q1177" s="7"/>
      <c r="S1177" s="7"/>
      <c r="T1177" s="7"/>
      <c r="Y1177" s="7"/>
      <c r="AA1177" s="7"/>
      <c r="AB1177" s="7"/>
      <c r="AG1177" s="7"/>
    </row>
    <row r="1178" spans="1:33">
      <c r="A1178" s="7"/>
      <c r="B1178" s="7"/>
      <c r="C1178" s="7"/>
      <c r="D1178" s="7"/>
      <c r="E1178" s="7"/>
      <c r="F1178" s="7"/>
      <c r="G1178" s="7"/>
      <c r="H1178" s="7"/>
      <c r="J1178" s="7"/>
      <c r="K1178" s="7"/>
      <c r="L1178" s="7"/>
      <c r="Q1178" s="7"/>
      <c r="S1178" s="7"/>
      <c r="T1178" s="7"/>
      <c r="Y1178" s="7"/>
      <c r="AA1178" s="7"/>
      <c r="AB1178" s="7"/>
      <c r="AG1178" s="7"/>
    </row>
    <row r="1179" spans="1:33">
      <c r="A1179" s="7"/>
      <c r="B1179" s="7"/>
      <c r="C1179" s="7"/>
      <c r="D1179" s="7"/>
      <c r="E1179" s="7"/>
      <c r="F1179" s="7"/>
      <c r="G1179" s="7"/>
      <c r="H1179" s="7"/>
      <c r="J1179" s="7"/>
      <c r="K1179" s="7"/>
      <c r="L1179" s="7"/>
      <c r="Q1179" s="7"/>
      <c r="S1179" s="7"/>
      <c r="T1179" s="7"/>
      <c r="Y1179" s="7"/>
      <c r="AA1179" s="7"/>
      <c r="AB1179" s="7"/>
      <c r="AG1179" s="7"/>
    </row>
    <row r="1180" spans="1:33">
      <c r="A1180" s="7"/>
      <c r="B1180" s="7"/>
      <c r="C1180" s="7"/>
      <c r="D1180" s="7"/>
      <c r="E1180" s="7"/>
      <c r="F1180" s="7"/>
      <c r="G1180" s="7"/>
      <c r="H1180" s="7"/>
      <c r="J1180" s="7"/>
      <c r="K1180" s="7"/>
      <c r="L1180" s="7"/>
      <c r="Q1180" s="7"/>
      <c r="S1180" s="7"/>
      <c r="T1180" s="7"/>
      <c r="Y1180" s="7"/>
      <c r="AA1180" s="7"/>
      <c r="AB1180" s="7"/>
      <c r="AG1180" s="7"/>
    </row>
    <row r="1181" spans="1:33">
      <c r="A1181" s="7"/>
      <c r="B1181" s="7"/>
      <c r="C1181" s="7"/>
      <c r="D1181" s="7"/>
      <c r="E1181" s="7"/>
      <c r="F1181" s="7"/>
      <c r="G1181" s="7"/>
      <c r="H1181" s="7"/>
      <c r="J1181" s="7"/>
      <c r="K1181" s="7"/>
      <c r="L1181" s="7"/>
      <c r="Q1181" s="7"/>
      <c r="S1181" s="7"/>
      <c r="T1181" s="7"/>
      <c r="Y1181" s="7"/>
      <c r="AA1181" s="7"/>
      <c r="AB1181" s="7"/>
      <c r="AG1181" s="7"/>
    </row>
    <row r="1182" spans="1:33">
      <c r="A1182" s="7"/>
      <c r="B1182" s="7"/>
      <c r="C1182" s="7"/>
      <c r="D1182" s="7"/>
      <c r="E1182" s="7"/>
      <c r="F1182" s="7"/>
      <c r="G1182" s="7"/>
      <c r="H1182" s="7"/>
      <c r="J1182" s="7"/>
      <c r="K1182" s="7"/>
      <c r="L1182" s="7"/>
      <c r="Q1182" s="7"/>
      <c r="S1182" s="7"/>
      <c r="T1182" s="7"/>
      <c r="Y1182" s="7"/>
      <c r="AA1182" s="7"/>
      <c r="AB1182" s="7"/>
      <c r="AG1182" s="7"/>
    </row>
    <row r="1183" spans="1:33">
      <c r="A1183" s="7"/>
      <c r="B1183" s="7"/>
      <c r="C1183" s="7"/>
      <c r="D1183" s="7"/>
      <c r="E1183" s="7"/>
      <c r="F1183" s="7"/>
      <c r="G1183" s="7"/>
      <c r="H1183" s="7"/>
      <c r="J1183" s="7"/>
      <c r="K1183" s="7"/>
      <c r="L1183" s="7"/>
      <c r="Q1183" s="7"/>
      <c r="S1183" s="7"/>
      <c r="T1183" s="7"/>
      <c r="Y1183" s="7"/>
      <c r="AA1183" s="7"/>
      <c r="AB1183" s="7"/>
      <c r="AG1183" s="7"/>
    </row>
    <row r="1184" spans="1:33">
      <c r="A1184" s="7"/>
      <c r="B1184" s="7"/>
      <c r="C1184" s="7"/>
      <c r="D1184" s="7"/>
      <c r="E1184" s="7"/>
      <c r="F1184" s="7"/>
      <c r="G1184" s="7"/>
      <c r="H1184" s="7"/>
      <c r="J1184" s="7"/>
      <c r="K1184" s="7"/>
      <c r="L1184" s="7"/>
      <c r="Q1184" s="7"/>
      <c r="S1184" s="7"/>
      <c r="T1184" s="7"/>
      <c r="Y1184" s="7"/>
      <c r="AA1184" s="7"/>
      <c r="AB1184" s="7"/>
      <c r="AG1184" s="7"/>
    </row>
    <row r="1185" spans="1:33">
      <c r="A1185" s="7"/>
      <c r="B1185" s="7"/>
      <c r="C1185" s="7"/>
      <c r="D1185" s="7"/>
      <c r="E1185" s="7"/>
      <c r="F1185" s="7"/>
      <c r="G1185" s="7"/>
      <c r="H1185" s="7"/>
      <c r="J1185" s="7"/>
      <c r="K1185" s="7"/>
      <c r="L1185" s="7"/>
      <c r="Q1185" s="7"/>
      <c r="S1185" s="7"/>
      <c r="T1185" s="7"/>
      <c r="Y1185" s="7"/>
      <c r="AA1185" s="7"/>
      <c r="AB1185" s="7"/>
      <c r="AG1185" s="7"/>
    </row>
    <row r="1186" spans="1:33">
      <c r="A1186" s="7"/>
      <c r="B1186" s="7"/>
      <c r="C1186" s="7"/>
      <c r="D1186" s="7"/>
      <c r="E1186" s="7"/>
      <c r="F1186" s="7"/>
      <c r="G1186" s="7"/>
      <c r="H1186" s="7"/>
      <c r="J1186" s="7"/>
      <c r="K1186" s="7"/>
      <c r="L1186" s="7"/>
      <c r="Q1186" s="7"/>
      <c r="S1186" s="7"/>
      <c r="T1186" s="7"/>
      <c r="Y1186" s="7"/>
      <c r="AA1186" s="7"/>
      <c r="AB1186" s="7"/>
      <c r="AG1186" s="7"/>
    </row>
    <row r="1187" spans="1:33">
      <c r="A1187" s="7"/>
      <c r="B1187" s="7"/>
      <c r="C1187" s="7"/>
      <c r="D1187" s="7"/>
      <c r="E1187" s="7"/>
      <c r="F1187" s="7"/>
      <c r="G1187" s="7"/>
      <c r="H1187" s="7"/>
      <c r="J1187" s="7"/>
      <c r="K1187" s="7"/>
      <c r="L1187" s="7"/>
      <c r="Q1187" s="7"/>
      <c r="S1187" s="7"/>
      <c r="T1187" s="7"/>
      <c r="Y1187" s="7"/>
      <c r="AA1187" s="7"/>
      <c r="AB1187" s="7"/>
      <c r="AG1187" s="7"/>
    </row>
    <row r="1188" spans="1:33">
      <c r="A1188" s="7"/>
      <c r="B1188" s="7"/>
      <c r="C1188" s="7"/>
      <c r="D1188" s="7"/>
      <c r="E1188" s="7"/>
      <c r="F1188" s="7"/>
      <c r="G1188" s="7"/>
      <c r="H1188" s="7"/>
      <c r="J1188" s="7"/>
      <c r="K1188" s="7"/>
      <c r="L1188" s="7"/>
      <c r="Q1188" s="7"/>
      <c r="S1188" s="7"/>
      <c r="T1188" s="7"/>
      <c r="Y1188" s="7"/>
      <c r="AA1188" s="7"/>
      <c r="AB1188" s="7"/>
      <c r="AG1188" s="7"/>
    </row>
    <row r="1189" spans="1:33">
      <c r="A1189" s="7"/>
      <c r="B1189" s="7"/>
      <c r="C1189" s="7"/>
      <c r="D1189" s="7"/>
      <c r="E1189" s="7"/>
      <c r="F1189" s="7"/>
      <c r="G1189" s="7"/>
      <c r="H1189" s="7"/>
      <c r="J1189" s="7"/>
      <c r="K1189" s="7"/>
      <c r="L1189" s="7"/>
      <c r="Q1189" s="7"/>
      <c r="S1189" s="7"/>
      <c r="T1189" s="7"/>
      <c r="Y1189" s="7"/>
      <c r="AA1189" s="7"/>
      <c r="AB1189" s="7"/>
      <c r="AG1189" s="7"/>
    </row>
    <row r="1190" spans="1:33">
      <c r="A1190" s="7"/>
      <c r="B1190" s="7"/>
      <c r="C1190" s="7"/>
      <c r="D1190" s="7"/>
      <c r="E1190" s="7"/>
      <c r="F1190" s="7"/>
      <c r="G1190" s="7"/>
      <c r="H1190" s="7"/>
      <c r="J1190" s="7"/>
      <c r="K1190" s="7"/>
      <c r="L1190" s="7"/>
      <c r="Q1190" s="7"/>
      <c r="S1190" s="7"/>
      <c r="T1190" s="7"/>
      <c r="Y1190" s="7"/>
      <c r="AA1190" s="7"/>
      <c r="AB1190" s="7"/>
      <c r="AG1190" s="7"/>
    </row>
    <row r="1191" spans="1:33">
      <c r="A1191" s="7"/>
      <c r="B1191" s="7"/>
      <c r="C1191" s="7"/>
      <c r="D1191" s="7"/>
      <c r="E1191" s="7"/>
      <c r="F1191" s="7"/>
      <c r="G1191" s="7"/>
      <c r="H1191" s="7"/>
      <c r="J1191" s="7"/>
      <c r="K1191" s="7"/>
      <c r="L1191" s="7"/>
      <c r="Q1191" s="7"/>
      <c r="S1191" s="7"/>
      <c r="T1191" s="7"/>
      <c r="Y1191" s="7"/>
      <c r="AA1191" s="7"/>
      <c r="AB1191" s="7"/>
      <c r="AG1191" s="7"/>
    </row>
    <row r="1192" spans="1:33">
      <c r="A1192" s="7"/>
      <c r="B1192" s="7"/>
      <c r="C1192" s="7"/>
      <c r="D1192" s="7"/>
      <c r="E1192" s="7"/>
      <c r="F1192" s="7"/>
      <c r="G1192" s="7"/>
      <c r="H1192" s="7"/>
      <c r="J1192" s="7"/>
      <c r="K1192" s="7"/>
      <c r="L1192" s="7"/>
      <c r="Q1192" s="7"/>
      <c r="S1192" s="7"/>
      <c r="T1192" s="7"/>
      <c r="Y1192" s="7"/>
      <c r="AA1192" s="7"/>
      <c r="AB1192" s="7"/>
      <c r="AG1192" s="7"/>
    </row>
    <row r="1193" spans="1:33">
      <c r="A1193" s="7"/>
      <c r="B1193" s="7"/>
      <c r="C1193" s="7"/>
      <c r="D1193" s="7"/>
      <c r="E1193" s="7"/>
      <c r="F1193" s="7"/>
      <c r="G1193" s="7"/>
      <c r="H1193" s="7"/>
      <c r="J1193" s="7"/>
      <c r="K1193" s="7"/>
      <c r="L1193" s="7"/>
      <c r="Q1193" s="7"/>
      <c r="S1193" s="7"/>
      <c r="T1193" s="7"/>
      <c r="Y1193" s="7"/>
      <c r="AA1193" s="7"/>
      <c r="AB1193" s="7"/>
      <c r="AG1193" s="7"/>
    </row>
    <row r="1194" spans="1:33">
      <c r="A1194" s="7"/>
      <c r="B1194" s="7"/>
      <c r="C1194" s="7"/>
      <c r="D1194" s="7"/>
      <c r="E1194" s="7"/>
      <c r="F1194" s="7"/>
      <c r="G1194" s="7"/>
      <c r="H1194" s="7"/>
      <c r="J1194" s="7"/>
      <c r="K1194" s="7"/>
      <c r="L1194" s="7"/>
      <c r="Q1194" s="7"/>
      <c r="S1194" s="7"/>
      <c r="T1194" s="7"/>
      <c r="Y1194" s="7"/>
      <c r="AA1194" s="7"/>
      <c r="AB1194" s="7"/>
      <c r="AG1194" s="7"/>
    </row>
    <row r="1195" spans="1:33">
      <c r="A1195" s="7"/>
      <c r="B1195" s="7"/>
      <c r="C1195" s="7"/>
      <c r="D1195" s="7"/>
      <c r="E1195" s="7"/>
      <c r="F1195" s="7"/>
      <c r="G1195" s="7"/>
      <c r="H1195" s="7"/>
      <c r="J1195" s="7"/>
      <c r="K1195" s="7"/>
      <c r="L1195" s="7"/>
      <c r="Q1195" s="7"/>
      <c r="S1195" s="7"/>
      <c r="T1195" s="7"/>
      <c r="Y1195" s="7"/>
      <c r="AA1195" s="7"/>
      <c r="AB1195" s="7"/>
      <c r="AG1195" s="7"/>
    </row>
    <row r="1196" spans="1:33">
      <c r="A1196" s="7"/>
      <c r="B1196" s="7"/>
      <c r="C1196" s="7"/>
      <c r="D1196" s="7"/>
      <c r="E1196" s="7"/>
      <c r="F1196" s="7"/>
      <c r="G1196" s="7"/>
      <c r="H1196" s="7"/>
      <c r="J1196" s="7"/>
      <c r="K1196" s="7"/>
      <c r="L1196" s="7"/>
      <c r="Q1196" s="7"/>
      <c r="S1196" s="7"/>
      <c r="T1196" s="7"/>
      <c r="Y1196" s="7"/>
      <c r="AA1196" s="7"/>
      <c r="AB1196" s="7"/>
      <c r="AG1196" s="7"/>
    </row>
    <row r="1197" spans="1:33">
      <c r="A1197" s="7"/>
      <c r="B1197" s="7"/>
      <c r="C1197" s="7"/>
      <c r="D1197" s="7"/>
      <c r="E1197" s="7"/>
      <c r="F1197" s="7"/>
      <c r="G1197" s="7"/>
      <c r="H1197" s="7"/>
      <c r="J1197" s="7"/>
      <c r="K1197" s="7"/>
      <c r="L1197" s="7"/>
      <c r="Q1197" s="7"/>
      <c r="S1197" s="7"/>
      <c r="T1197" s="7"/>
      <c r="Y1197" s="7"/>
      <c r="AA1197" s="7"/>
      <c r="AB1197" s="7"/>
      <c r="AG1197" s="7"/>
    </row>
    <row r="1198" spans="1:33">
      <c r="A1198" s="7"/>
      <c r="B1198" s="7"/>
      <c r="C1198" s="7"/>
      <c r="D1198" s="7"/>
      <c r="E1198" s="7"/>
      <c r="F1198" s="7"/>
      <c r="G1198" s="7"/>
      <c r="H1198" s="7"/>
      <c r="J1198" s="7"/>
      <c r="K1198" s="7"/>
      <c r="L1198" s="7"/>
      <c r="Q1198" s="7"/>
      <c r="S1198" s="7"/>
      <c r="T1198" s="7"/>
      <c r="Y1198" s="7"/>
      <c r="AA1198" s="7"/>
      <c r="AB1198" s="7"/>
      <c r="AG1198" s="7"/>
    </row>
    <row r="1199" spans="1:33">
      <c r="A1199" s="7"/>
      <c r="B1199" s="7"/>
      <c r="C1199" s="7"/>
      <c r="D1199" s="7"/>
      <c r="E1199" s="7"/>
      <c r="F1199" s="7"/>
      <c r="G1199" s="7"/>
      <c r="H1199" s="7"/>
      <c r="J1199" s="7"/>
      <c r="K1199" s="7"/>
      <c r="L1199" s="7"/>
      <c r="Q1199" s="7"/>
      <c r="S1199" s="7"/>
      <c r="T1199" s="7"/>
      <c r="Y1199" s="7"/>
      <c r="AA1199" s="7"/>
      <c r="AB1199" s="7"/>
      <c r="AG1199" s="7"/>
    </row>
    <row r="1200" spans="1:33">
      <c r="A1200" s="7"/>
      <c r="B1200" s="7"/>
      <c r="C1200" s="7"/>
      <c r="D1200" s="7"/>
      <c r="E1200" s="7"/>
      <c r="F1200" s="7"/>
      <c r="G1200" s="7"/>
      <c r="H1200" s="7"/>
      <c r="J1200" s="7"/>
      <c r="K1200" s="7"/>
      <c r="L1200" s="7"/>
      <c r="Q1200" s="7"/>
      <c r="S1200" s="7"/>
      <c r="T1200" s="7"/>
      <c r="Y1200" s="7"/>
      <c r="AA1200" s="7"/>
      <c r="AB1200" s="7"/>
      <c r="AG1200" s="7"/>
    </row>
    <row r="1201" spans="1:33">
      <c r="A1201" s="7"/>
      <c r="B1201" s="7"/>
      <c r="C1201" s="7"/>
      <c r="D1201" s="7"/>
      <c r="E1201" s="7"/>
      <c r="F1201" s="7"/>
      <c r="G1201" s="7"/>
      <c r="H1201" s="7"/>
      <c r="J1201" s="7"/>
      <c r="K1201" s="7"/>
      <c r="L1201" s="7"/>
      <c r="Q1201" s="7"/>
      <c r="S1201" s="7"/>
      <c r="T1201" s="7"/>
      <c r="Y1201" s="7"/>
      <c r="AA1201" s="7"/>
      <c r="AB1201" s="7"/>
      <c r="AG1201" s="7"/>
    </row>
    <row r="1202" spans="1:33">
      <c r="A1202" s="7"/>
      <c r="B1202" s="7"/>
      <c r="C1202" s="7"/>
      <c r="D1202" s="7"/>
      <c r="E1202" s="7"/>
      <c r="F1202" s="7"/>
      <c r="G1202" s="7"/>
      <c r="H1202" s="7"/>
      <c r="J1202" s="7"/>
      <c r="K1202" s="7"/>
      <c r="L1202" s="7"/>
      <c r="Q1202" s="7"/>
      <c r="S1202" s="7"/>
      <c r="T1202" s="7"/>
      <c r="Y1202" s="7"/>
      <c r="AA1202" s="7"/>
      <c r="AB1202" s="7"/>
      <c r="AG1202" s="7"/>
    </row>
    <row r="1203" spans="1:33">
      <c r="A1203" s="7"/>
      <c r="B1203" s="7"/>
      <c r="C1203" s="7"/>
      <c r="D1203" s="7"/>
      <c r="E1203" s="7"/>
      <c r="F1203" s="7"/>
      <c r="G1203" s="7"/>
      <c r="H1203" s="7"/>
      <c r="J1203" s="7"/>
      <c r="K1203" s="7"/>
      <c r="L1203" s="7"/>
      <c r="Q1203" s="7"/>
      <c r="S1203" s="7"/>
      <c r="T1203" s="7"/>
      <c r="Y1203" s="7"/>
      <c r="AA1203" s="7"/>
      <c r="AB1203" s="7"/>
      <c r="AG1203" s="7"/>
    </row>
    <row r="1204" spans="1:33">
      <c r="A1204" s="7"/>
      <c r="B1204" s="7"/>
      <c r="C1204" s="7"/>
      <c r="D1204" s="7"/>
      <c r="E1204" s="7"/>
      <c r="F1204" s="7"/>
      <c r="G1204" s="7"/>
      <c r="H1204" s="7"/>
      <c r="J1204" s="7"/>
      <c r="K1204" s="7"/>
      <c r="L1204" s="7"/>
      <c r="Q1204" s="7"/>
      <c r="S1204" s="7"/>
      <c r="T1204" s="7"/>
      <c r="Y1204" s="7"/>
      <c r="AA1204" s="7"/>
      <c r="AB1204" s="7"/>
      <c r="AG1204" s="7"/>
    </row>
    <row r="1205" spans="1:33">
      <c r="A1205" s="7"/>
      <c r="B1205" s="7"/>
      <c r="C1205" s="7"/>
      <c r="D1205" s="7"/>
      <c r="E1205" s="7"/>
      <c r="F1205" s="7"/>
      <c r="G1205" s="7"/>
      <c r="H1205" s="7"/>
      <c r="J1205" s="7"/>
      <c r="K1205" s="7"/>
      <c r="L1205" s="7"/>
      <c r="Q1205" s="7"/>
      <c r="S1205" s="7"/>
      <c r="T1205" s="7"/>
      <c r="Y1205" s="7"/>
      <c r="AA1205" s="7"/>
      <c r="AB1205" s="7"/>
      <c r="AG1205" s="7"/>
    </row>
    <row r="1206" spans="1:33">
      <c r="A1206" s="7"/>
      <c r="B1206" s="7"/>
      <c r="C1206" s="7"/>
      <c r="D1206" s="7"/>
      <c r="E1206" s="7"/>
      <c r="F1206" s="7"/>
      <c r="G1206" s="7"/>
      <c r="H1206" s="7"/>
      <c r="J1206" s="7"/>
      <c r="K1206" s="7"/>
      <c r="L1206" s="7"/>
      <c r="Q1206" s="7"/>
      <c r="S1206" s="7"/>
      <c r="T1206" s="7"/>
      <c r="Y1206" s="7"/>
      <c r="AA1206" s="7"/>
      <c r="AB1206" s="7"/>
      <c r="AG1206" s="7"/>
    </row>
    <row r="1207" spans="1:33">
      <c r="A1207" s="7"/>
      <c r="B1207" s="7"/>
      <c r="C1207" s="7"/>
      <c r="D1207" s="7"/>
      <c r="E1207" s="7"/>
      <c r="F1207" s="7"/>
      <c r="G1207" s="7"/>
      <c r="H1207" s="7"/>
      <c r="J1207" s="7"/>
      <c r="K1207" s="7"/>
      <c r="L1207" s="7"/>
      <c r="Q1207" s="7"/>
      <c r="S1207" s="7"/>
      <c r="T1207" s="7"/>
      <c r="Y1207" s="7"/>
      <c r="AA1207" s="7"/>
      <c r="AB1207" s="7"/>
      <c r="AG1207" s="7"/>
    </row>
    <row r="1208" spans="1:33">
      <c r="A1208" s="7"/>
      <c r="B1208" s="7"/>
      <c r="C1208" s="7"/>
      <c r="D1208" s="7"/>
      <c r="E1208" s="7"/>
      <c r="F1208" s="7"/>
      <c r="G1208" s="7"/>
      <c r="H1208" s="7"/>
      <c r="J1208" s="7"/>
      <c r="K1208" s="7"/>
      <c r="L1208" s="7"/>
      <c r="Q1208" s="7"/>
      <c r="S1208" s="7"/>
      <c r="T1208" s="7"/>
      <c r="Y1208" s="7"/>
      <c r="AA1208" s="7"/>
      <c r="AB1208" s="7"/>
      <c r="AG1208" s="7"/>
    </row>
    <row r="1209" spans="1:33">
      <c r="A1209" s="7"/>
      <c r="B1209" s="7"/>
      <c r="C1209" s="7"/>
      <c r="D1209" s="7"/>
      <c r="E1209" s="7"/>
      <c r="F1209" s="7"/>
      <c r="G1209" s="7"/>
      <c r="H1209" s="7"/>
      <c r="J1209" s="7"/>
      <c r="K1209" s="7"/>
      <c r="L1209" s="7"/>
      <c r="Q1209" s="7"/>
      <c r="S1209" s="7"/>
      <c r="T1209" s="7"/>
      <c r="Y1209" s="7"/>
      <c r="AA1209" s="7"/>
      <c r="AB1209" s="7"/>
      <c r="AG1209" s="7"/>
    </row>
    <row r="1210" spans="1:33">
      <c r="A1210" s="7"/>
      <c r="B1210" s="7"/>
      <c r="C1210" s="7"/>
      <c r="D1210" s="7"/>
      <c r="E1210" s="7"/>
      <c r="F1210" s="7"/>
      <c r="G1210" s="7"/>
      <c r="H1210" s="7"/>
      <c r="J1210" s="7"/>
      <c r="K1210" s="7"/>
      <c r="L1210" s="7"/>
      <c r="Q1210" s="7"/>
      <c r="S1210" s="7"/>
      <c r="T1210" s="7"/>
      <c r="Y1210" s="7"/>
      <c r="AA1210" s="7"/>
      <c r="AB1210" s="7"/>
      <c r="AG1210" s="7"/>
    </row>
    <row r="1211" spans="1:33">
      <c r="A1211" s="7"/>
      <c r="B1211" s="7"/>
      <c r="C1211" s="7"/>
      <c r="D1211" s="7"/>
      <c r="E1211" s="7"/>
      <c r="F1211" s="7"/>
      <c r="G1211" s="7"/>
      <c r="H1211" s="7"/>
      <c r="J1211" s="7"/>
      <c r="K1211" s="7"/>
      <c r="L1211" s="7"/>
      <c r="Q1211" s="7"/>
      <c r="S1211" s="7"/>
      <c r="T1211" s="7"/>
      <c r="Y1211" s="7"/>
      <c r="AA1211" s="7"/>
      <c r="AB1211" s="7"/>
      <c r="AG1211" s="7"/>
    </row>
    <row r="1212" spans="1:33">
      <c r="A1212" s="7"/>
      <c r="B1212" s="7"/>
      <c r="C1212" s="7"/>
      <c r="D1212" s="7"/>
      <c r="E1212" s="7"/>
      <c r="F1212" s="7"/>
      <c r="G1212" s="7"/>
      <c r="H1212" s="7"/>
      <c r="J1212" s="7"/>
      <c r="K1212" s="7"/>
      <c r="L1212" s="7"/>
      <c r="Q1212" s="7"/>
      <c r="S1212" s="7"/>
      <c r="T1212" s="7"/>
      <c r="Y1212" s="7"/>
      <c r="AA1212" s="7"/>
      <c r="AB1212" s="7"/>
      <c r="AG1212" s="7"/>
    </row>
    <row r="1213" spans="1:33">
      <c r="A1213" s="7"/>
      <c r="B1213" s="7"/>
      <c r="C1213" s="7"/>
      <c r="D1213" s="7"/>
      <c r="E1213" s="7"/>
      <c r="F1213" s="7"/>
      <c r="G1213" s="7"/>
      <c r="H1213" s="7"/>
      <c r="J1213" s="7"/>
      <c r="K1213" s="7"/>
      <c r="L1213" s="7"/>
      <c r="Q1213" s="7"/>
      <c r="S1213" s="7"/>
      <c r="T1213" s="7"/>
      <c r="Y1213" s="7"/>
      <c r="AA1213" s="7"/>
      <c r="AB1213" s="7"/>
      <c r="AG1213" s="7"/>
    </row>
    <row r="1214" spans="1:33">
      <c r="A1214" s="7"/>
      <c r="B1214" s="7"/>
      <c r="C1214" s="7"/>
      <c r="D1214" s="7"/>
      <c r="E1214" s="7"/>
      <c r="F1214" s="7"/>
      <c r="G1214" s="7"/>
      <c r="H1214" s="7"/>
      <c r="J1214" s="7"/>
      <c r="K1214" s="7"/>
      <c r="L1214" s="7"/>
      <c r="Q1214" s="7"/>
      <c r="S1214" s="7"/>
      <c r="T1214" s="7"/>
      <c r="Y1214" s="7"/>
      <c r="AA1214" s="7"/>
      <c r="AB1214" s="7"/>
      <c r="AG1214" s="7"/>
    </row>
    <row r="1215" spans="1:33">
      <c r="A1215" s="7"/>
      <c r="B1215" s="7"/>
      <c r="C1215" s="7"/>
      <c r="D1215" s="7"/>
      <c r="E1215" s="7"/>
      <c r="F1215" s="7"/>
      <c r="G1215" s="7"/>
      <c r="H1215" s="7"/>
      <c r="J1215" s="7"/>
      <c r="K1215" s="7"/>
      <c r="L1215" s="7"/>
      <c r="Q1215" s="7"/>
      <c r="S1215" s="7"/>
      <c r="T1215" s="7"/>
      <c r="Y1215" s="7"/>
      <c r="AA1215" s="7"/>
      <c r="AB1215" s="7"/>
      <c r="AG1215" s="7"/>
    </row>
    <row r="1216" spans="1:33">
      <c r="A1216" s="7"/>
      <c r="B1216" s="7"/>
      <c r="C1216" s="7"/>
      <c r="D1216" s="7"/>
      <c r="E1216" s="7"/>
      <c r="F1216" s="7"/>
      <c r="G1216" s="7"/>
      <c r="H1216" s="7"/>
      <c r="J1216" s="7"/>
      <c r="K1216" s="7"/>
      <c r="L1216" s="7"/>
      <c r="Q1216" s="7"/>
      <c r="S1216" s="7"/>
      <c r="T1216" s="7"/>
      <c r="Y1216" s="7"/>
      <c r="AA1216" s="7"/>
      <c r="AB1216" s="7"/>
      <c r="AG1216" s="7"/>
    </row>
    <row r="1217" spans="1:33">
      <c r="A1217" s="7"/>
      <c r="B1217" s="7"/>
      <c r="C1217" s="7"/>
      <c r="D1217" s="7"/>
      <c r="E1217" s="7"/>
      <c r="F1217" s="7"/>
      <c r="G1217" s="7"/>
      <c r="H1217" s="7"/>
      <c r="J1217" s="7"/>
      <c r="K1217" s="7"/>
      <c r="L1217" s="7"/>
      <c r="Q1217" s="7"/>
      <c r="S1217" s="7"/>
      <c r="T1217" s="7"/>
      <c r="Y1217" s="7"/>
      <c r="AA1217" s="7"/>
      <c r="AB1217" s="7"/>
      <c r="AG1217" s="7"/>
    </row>
    <row r="1218" spans="1:33">
      <c r="A1218" s="7"/>
      <c r="B1218" s="7"/>
      <c r="C1218" s="7"/>
      <c r="D1218" s="7"/>
      <c r="E1218" s="7"/>
      <c r="F1218" s="7"/>
      <c r="G1218" s="7"/>
      <c r="H1218" s="7"/>
      <c r="J1218" s="7"/>
      <c r="K1218" s="7"/>
      <c r="L1218" s="7"/>
      <c r="Q1218" s="7"/>
      <c r="S1218" s="7"/>
      <c r="T1218" s="7"/>
      <c r="Y1218" s="7"/>
      <c r="AA1218" s="7"/>
      <c r="AB1218" s="7"/>
      <c r="AG1218" s="7"/>
    </row>
    <row r="1219" spans="1:33">
      <c r="A1219" s="7"/>
      <c r="B1219" s="7"/>
      <c r="C1219" s="7"/>
      <c r="D1219" s="7"/>
      <c r="E1219" s="7"/>
      <c r="F1219" s="7"/>
      <c r="G1219" s="7"/>
      <c r="H1219" s="7"/>
      <c r="J1219" s="7"/>
      <c r="K1219" s="7"/>
      <c r="L1219" s="7"/>
      <c r="Q1219" s="7"/>
      <c r="S1219" s="7"/>
      <c r="T1219" s="7"/>
      <c r="Y1219" s="7"/>
      <c r="AA1219" s="7"/>
      <c r="AB1219" s="7"/>
      <c r="AG1219" s="7"/>
    </row>
    <row r="1220" spans="1:33">
      <c r="A1220" s="7"/>
      <c r="B1220" s="7"/>
      <c r="C1220" s="7"/>
      <c r="D1220" s="7"/>
      <c r="E1220" s="7"/>
      <c r="F1220" s="7"/>
      <c r="G1220" s="7"/>
      <c r="H1220" s="7"/>
      <c r="J1220" s="7"/>
      <c r="K1220" s="7"/>
      <c r="L1220" s="7"/>
      <c r="Q1220" s="7"/>
      <c r="S1220" s="7"/>
      <c r="T1220" s="7"/>
      <c r="Y1220" s="7"/>
      <c r="AA1220" s="7"/>
      <c r="AB1220" s="7"/>
      <c r="AG1220" s="7"/>
    </row>
    <row r="1221" spans="1:33">
      <c r="A1221" s="7"/>
      <c r="B1221" s="7"/>
      <c r="C1221" s="7"/>
      <c r="D1221" s="7"/>
      <c r="E1221" s="7"/>
      <c r="F1221" s="7"/>
      <c r="G1221" s="7"/>
      <c r="H1221" s="7"/>
      <c r="J1221" s="7"/>
      <c r="K1221" s="7"/>
      <c r="L1221" s="7"/>
      <c r="Q1221" s="7"/>
      <c r="S1221" s="7"/>
      <c r="T1221" s="7"/>
      <c r="Y1221" s="7"/>
      <c r="AA1221" s="7"/>
      <c r="AB1221" s="7"/>
      <c r="AG1221" s="7"/>
    </row>
    <row r="1222" spans="1:33">
      <c r="A1222" s="7"/>
      <c r="B1222" s="7"/>
      <c r="C1222" s="7"/>
      <c r="D1222" s="7"/>
      <c r="E1222" s="7"/>
      <c r="F1222" s="7"/>
      <c r="G1222" s="7"/>
      <c r="H1222" s="7"/>
      <c r="J1222" s="7"/>
      <c r="K1222" s="7"/>
      <c r="L1222" s="7"/>
      <c r="Q1222" s="7"/>
      <c r="S1222" s="7"/>
      <c r="T1222" s="7"/>
      <c r="Y1222" s="7"/>
      <c r="AA1222" s="7"/>
      <c r="AB1222" s="7"/>
      <c r="AG1222" s="7"/>
    </row>
    <row r="1223" spans="1:33">
      <c r="A1223" s="7"/>
      <c r="B1223" s="7"/>
      <c r="C1223" s="7"/>
      <c r="D1223" s="7"/>
      <c r="E1223" s="7"/>
      <c r="F1223" s="7"/>
      <c r="G1223" s="7"/>
      <c r="H1223" s="7"/>
      <c r="J1223" s="7"/>
      <c r="K1223" s="7"/>
      <c r="L1223" s="7"/>
      <c r="Q1223" s="7"/>
      <c r="S1223" s="7"/>
      <c r="T1223" s="7"/>
      <c r="Y1223" s="7"/>
      <c r="AA1223" s="7"/>
      <c r="AB1223" s="7"/>
      <c r="AG1223" s="7"/>
    </row>
    <row r="1224" spans="1:33">
      <c r="A1224" s="7"/>
      <c r="B1224" s="7"/>
      <c r="C1224" s="7"/>
      <c r="D1224" s="7"/>
      <c r="E1224" s="7"/>
      <c r="F1224" s="7"/>
      <c r="G1224" s="7"/>
      <c r="H1224" s="7"/>
      <c r="J1224" s="7"/>
      <c r="K1224" s="7"/>
      <c r="L1224" s="7"/>
      <c r="Q1224" s="7"/>
      <c r="S1224" s="7"/>
      <c r="T1224" s="7"/>
      <c r="Y1224" s="7"/>
      <c r="AA1224" s="7"/>
      <c r="AB1224" s="7"/>
      <c r="AG1224" s="7"/>
    </row>
    <row r="1225" spans="1:33">
      <c r="A1225" s="7"/>
      <c r="B1225" s="7"/>
      <c r="C1225" s="7"/>
      <c r="D1225" s="7"/>
      <c r="E1225" s="7"/>
      <c r="F1225" s="7"/>
      <c r="G1225" s="7"/>
      <c r="H1225" s="7"/>
      <c r="J1225" s="7"/>
      <c r="K1225" s="7"/>
      <c r="L1225" s="7"/>
      <c r="Q1225" s="7"/>
      <c r="S1225" s="7"/>
      <c r="T1225" s="7"/>
      <c r="Y1225" s="7"/>
      <c r="AA1225" s="7"/>
      <c r="AB1225" s="7"/>
      <c r="AG1225" s="7"/>
    </row>
    <row r="1226" spans="1:33">
      <c r="A1226" s="7"/>
      <c r="B1226" s="7"/>
      <c r="C1226" s="7"/>
      <c r="D1226" s="7"/>
      <c r="E1226" s="7"/>
      <c r="F1226" s="7"/>
      <c r="G1226" s="7"/>
      <c r="H1226" s="7"/>
      <c r="J1226" s="7"/>
      <c r="K1226" s="7"/>
      <c r="L1226" s="7"/>
      <c r="Q1226" s="7"/>
      <c r="S1226" s="7"/>
      <c r="T1226" s="7"/>
      <c r="Y1226" s="7"/>
      <c r="AA1226" s="7"/>
      <c r="AB1226" s="7"/>
      <c r="AG1226" s="7"/>
    </row>
    <row r="1227" spans="1:33">
      <c r="A1227" s="7"/>
      <c r="B1227" s="7"/>
      <c r="C1227" s="7"/>
      <c r="D1227" s="7"/>
      <c r="E1227" s="7"/>
      <c r="F1227" s="7"/>
      <c r="G1227" s="7"/>
      <c r="H1227" s="7"/>
      <c r="J1227" s="7"/>
      <c r="K1227" s="7"/>
      <c r="L1227" s="7"/>
      <c r="Q1227" s="7"/>
      <c r="S1227" s="7"/>
      <c r="T1227" s="7"/>
      <c r="Y1227" s="7"/>
      <c r="AA1227" s="7"/>
      <c r="AB1227" s="7"/>
      <c r="AG1227" s="7"/>
    </row>
    <row r="1228" spans="1:33">
      <c r="A1228" s="7"/>
      <c r="B1228" s="7"/>
      <c r="C1228" s="7"/>
      <c r="D1228" s="7"/>
      <c r="E1228" s="7"/>
      <c r="F1228" s="7"/>
      <c r="G1228" s="7"/>
      <c r="H1228" s="7"/>
      <c r="J1228" s="7"/>
      <c r="K1228" s="7"/>
      <c r="L1228" s="7"/>
      <c r="Q1228" s="7"/>
      <c r="S1228" s="7"/>
      <c r="T1228" s="7"/>
      <c r="Y1228" s="7"/>
      <c r="AA1228" s="7"/>
      <c r="AB1228" s="7"/>
      <c r="AG1228" s="7"/>
    </row>
    <row r="1229" spans="1:33">
      <c r="A1229" s="7"/>
      <c r="B1229" s="7"/>
      <c r="C1229" s="7"/>
      <c r="D1229" s="7"/>
      <c r="E1229" s="7"/>
      <c r="F1229" s="7"/>
      <c r="G1229" s="7"/>
      <c r="H1229" s="7"/>
      <c r="J1229" s="7"/>
      <c r="K1229" s="7"/>
      <c r="L1229" s="7"/>
      <c r="Q1229" s="7"/>
      <c r="S1229" s="7"/>
      <c r="T1229" s="7"/>
      <c r="Y1229" s="7"/>
      <c r="AA1229" s="7"/>
      <c r="AB1229" s="7"/>
      <c r="AG1229" s="7"/>
    </row>
    <row r="1230" spans="1:33">
      <c r="A1230" s="7"/>
      <c r="B1230" s="7"/>
      <c r="C1230" s="7"/>
      <c r="D1230" s="7"/>
      <c r="E1230" s="7"/>
      <c r="F1230" s="7"/>
      <c r="G1230" s="7"/>
      <c r="H1230" s="7"/>
      <c r="J1230" s="7"/>
      <c r="K1230" s="7"/>
      <c r="L1230" s="7"/>
      <c r="Q1230" s="7"/>
      <c r="S1230" s="7"/>
      <c r="T1230" s="7"/>
      <c r="Y1230" s="7"/>
      <c r="AA1230" s="7"/>
      <c r="AB1230" s="7"/>
      <c r="AG1230" s="7"/>
    </row>
    <row r="1231" spans="1:33">
      <c r="A1231" s="7"/>
      <c r="B1231" s="7"/>
      <c r="C1231" s="7"/>
      <c r="D1231" s="7"/>
      <c r="E1231" s="7"/>
      <c r="F1231" s="7"/>
      <c r="G1231" s="7"/>
      <c r="H1231" s="7"/>
      <c r="J1231" s="7"/>
      <c r="K1231" s="7"/>
      <c r="L1231" s="7"/>
      <c r="Q1231" s="7"/>
      <c r="S1231" s="7"/>
      <c r="T1231" s="7"/>
      <c r="Y1231" s="7"/>
      <c r="AA1231" s="7"/>
      <c r="AB1231" s="7"/>
      <c r="AG1231" s="7"/>
    </row>
    <row r="1232" spans="1:33">
      <c r="A1232" s="7"/>
      <c r="B1232" s="7"/>
      <c r="C1232" s="7"/>
      <c r="D1232" s="7"/>
      <c r="E1232" s="7"/>
      <c r="F1232" s="7"/>
      <c r="G1232" s="7"/>
      <c r="H1232" s="7"/>
      <c r="J1232" s="7"/>
      <c r="K1232" s="7"/>
      <c r="L1232" s="7"/>
      <c r="Q1232" s="7"/>
      <c r="S1232" s="7"/>
      <c r="T1232" s="7"/>
      <c r="Y1232" s="7"/>
      <c r="AA1232" s="7"/>
      <c r="AB1232" s="7"/>
      <c r="AG1232" s="7"/>
    </row>
    <row r="1233" spans="1:33">
      <c r="A1233" s="7"/>
      <c r="B1233" s="7"/>
      <c r="C1233" s="7"/>
      <c r="D1233" s="7"/>
      <c r="E1233" s="7"/>
      <c r="F1233" s="7"/>
      <c r="G1233" s="7"/>
      <c r="H1233" s="7"/>
      <c r="J1233" s="7"/>
      <c r="K1233" s="7"/>
      <c r="L1233" s="7"/>
      <c r="Q1233" s="7"/>
      <c r="S1233" s="7"/>
      <c r="T1233" s="7"/>
      <c r="Y1233" s="7"/>
      <c r="AA1233" s="7"/>
      <c r="AB1233" s="7"/>
      <c r="AG1233" s="7"/>
    </row>
    <row r="1234" spans="1:33">
      <c r="A1234" s="7"/>
      <c r="B1234" s="7"/>
      <c r="C1234" s="7"/>
      <c r="D1234" s="7"/>
      <c r="E1234" s="7"/>
      <c r="F1234" s="7"/>
      <c r="G1234" s="7"/>
      <c r="H1234" s="7"/>
      <c r="J1234" s="7"/>
      <c r="K1234" s="7"/>
      <c r="L1234" s="7"/>
      <c r="Q1234" s="7"/>
      <c r="S1234" s="7"/>
      <c r="T1234" s="7"/>
      <c r="Y1234" s="7"/>
      <c r="AA1234" s="7"/>
      <c r="AB1234" s="7"/>
      <c r="AG1234" s="7"/>
    </row>
    <row r="1235" spans="1:33">
      <c r="A1235" s="7"/>
      <c r="B1235" s="7"/>
      <c r="C1235" s="7"/>
      <c r="D1235" s="7"/>
      <c r="E1235" s="7"/>
      <c r="F1235" s="7"/>
      <c r="G1235" s="7"/>
      <c r="H1235" s="7"/>
      <c r="J1235" s="7"/>
      <c r="K1235" s="7"/>
      <c r="L1235" s="7"/>
      <c r="Q1235" s="7"/>
      <c r="S1235" s="7"/>
      <c r="T1235" s="7"/>
      <c r="Y1235" s="7"/>
      <c r="AA1235" s="7"/>
      <c r="AB1235" s="7"/>
      <c r="AG1235" s="7"/>
    </row>
    <row r="1236" spans="1:33">
      <c r="A1236" s="7"/>
      <c r="B1236" s="7"/>
      <c r="C1236" s="7"/>
      <c r="D1236" s="7"/>
      <c r="E1236" s="7"/>
      <c r="F1236" s="7"/>
      <c r="G1236" s="7"/>
      <c r="H1236" s="7"/>
      <c r="J1236" s="7"/>
      <c r="K1236" s="7"/>
      <c r="L1236" s="7"/>
      <c r="Q1236" s="7"/>
      <c r="S1236" s="7"/>
      <c r="T1236" s="7"/>
      <c r="Y1236" s="7"/>
      <c r="AA1236" s="7"/>
      <c r="AB1236" s="7"/>
      <c r="AG1236" s="7"/>
    </row>
    <row r="1237" spans="1:33">
      <c r="A1237" s="7"/>
      <c r="B1237" s="7"/>
      <c r="C1237" s="7"/>
      <c r="D1237" s="7"/>
      <c r="E1237" s="7"/>
      <c r="F1237" s="7"/>
      <c r="G1237" s="7"/>
      <c r="H1237" s="7"/>
      <c r="J1237" s="7"/>
      <c r="K1237" s="7"/>
      <c r="L1237" s="7"/>
      <c r="Q1237" s="7"/>
      <c r="S1237" s="7"/>
      <c r="T1237" s="7"/>
      <c r="Y1237" s="7"/>
      <c r="AA1237" s="7"/>
      <c r="AB1237" s="7"/>
      <c r="AG1237" s="7"/>
    </row>
    <row r="1238" spans="1:33">
      <c r="A1238" s="7"/>
      <c r="B1238" s="7"/>
      <c r="C1238" s="7"/>
      <c r="D1238" s="7"/>
      <c r="E1238" s="7"/>
      <c r="F1238" s="7"/>
      <c r="G1238" s="7"/>
      <c r="H1238" s="7"/>
      <c r="J1238" s="7"/>
      <c r="K1238" s="7"/>
      <c r="L1238" s="7"/>
      <c r="Q1238" s="7"/>
      <c r="S1238" s="7"/>
      <c r="T1238" s="7"/>
      <c r="Y1238" s="7"/>
      <c r="AA1238" s="7"/>
      <c r="AB1238" s="7"/>
      <c r="AG1238" s="7"/>
    </row>
    <row r="1239" spans="1:33">
      <c r="A1239" s="7"/>
      <c r="B1239" s="7"/>
      <c r="C1239" s="7"/>
      <c r="D1239" s="7"/>
      <c r="E1239" s="7"/>
      <c r="F1239" s="7"/>
      <c r="G1239" s="7"/>
      <c r="H1239" s="7"/>
      <c r="J1239" s="7"/>
      <c r="K1239" s="7"/>
      <c r="L1239" s="7"/>
      <c r="Q1239" s="7"/>
      <c r="S1239" s="7"/>
      <c r="T1239" s="7"/>
      <c r="Y1239" s="7"/>
      <c r="AA1239" s="7"/>
      <c r="AB1239" s="7"/>
      <c r="AG1239" s="7"/>
    </row>
    <row r="1240" spans="1:33">
      <c r="A1240" s="7"/>
      <c r="B1240" s="7"/>
      <c r="C1240" s="7"/>
      <c r="D1240" s="7"/>
      <c r="E1240" s="7"/>
      <c r="F1240" s="7"/>
      <c r="G1240" s="7"/>
      <c r="H1240" s="7"/>
      <c r="J1240" s="7"/>
      <c r="K1240" s="7"/>
      <c r="L1240" s="7"/>
      <c r="Q1240" s="7"/>
      <c r="S1240" s="7"/>
      <c r="T1240" s="7"/>
      <c r="Y1240" s="7"/>
      <c r="AA1240" s="7"/>
      <c r="AB1240" s="7"/>
      <c r="AG1240" s="7"/>
    </row>
    <row r="1241" spans="1:33">
      <c r="A1241" s="7"/>
      <c r="B1241" s="7"/>
      <c r="C1241" s="7"/>
      <c r="D1241" s="7"/>
      <c r="E1241" s="7"/>
      <c r="F1241" s="7"/>
      <c r="G1241" s="7"/>
      <c r="H1241" s="7"/>
      <c r="J1241" s="7"/>
      <c r="K1241" s="7"/>
      <c r="L1241" s="7"/>
      <c r="Q1241" s="7"/>
      <c r="S1241" s="7"/>
      <c r="T1241" s="7"/>
      <c r="Y1241" s="7"/>
      <c r="AA1241" s="7"/>
      <c r="AB1241" s="7"/>
      <c r="AG1241" s="7"/>
    </row>
    <row r="1242" spans="1:33">
      <c r="A1242" s="7"/>
      <c r="B1242" s="7"/>
      <c r="C1242" s="7"/>
      <c r="D1242" s="7"/>
      <c r="E1242" s="7"/>
      <c r="F1242" s="7"/>
      <c r="G1242" s="7"/>
      <c r="H1242" s="7"/>
      <c r="J1242" s="7"/>
      <c r="K1242" s="7"/>
      <c r="L1242" s="7"/>
      <c r="Q1242" s="7"/>
      <c r="S1242" s="7"/>
      <c r="T1242" s="7"/>
      <c r="Y1242" s="7"/>
      <c r="AA1242" s="7"/>
      <c r="AB1242" s="7"/>
      <c r="AG1242" s="7"/>
    </row>
    <row r="1243" spans="1:33">
      <c r="A1243" s="7"/>
      <c r="B1243" s="7"/>
      <c r="C1243" s="7"/>
      <c r="D1243" s="7"/>
      <c r="E1243" s="7"/>
      <c r="F1243" s="7"/>
      <c r="G1243" s="7"/>
      <c r="H1243" s="7"/>
      <c r="J1243" s="7"/>
      <c r="K1243" s="7"/>
      <c r="L1243" s="7"/>
      <c r="Q1243" s="7"/>
      <c r="S1243" s="7"/>
      <c r="T1243" s="7"/>
      <c r="Y1243" s="7"/>
      <c r="AA1243" s="7"/>
      <c r="AB1243" s="7"/>
      <c r="AG1243" s="7"/>
    </row>
    <row r="1244" spans="1:33">
      <c r="A1244" s="7"/>
      <c r="B1244" s="7"/>
      <c r="C1244" s="7"/>
      <c r="D1244" s="7"/>
      <c r="E1244" s="7"/>
      <c r="F1244" s="7"/>
      <c r="G1244" s="7"/>
      <c r="H1244" s="7"/>
      <c r="J1244" s="7"/>
      <c r="K1244" s="7"/>
      <c r="L1244" s="7"/>
      <c r="Q1244" s="7"/>
      <c r="S1244" s="7"/>
      <c r="T1244" s="7"/>
      <c r="Y1244" s="7"/>
      <c r="AA1244" s="7"/>
      <c r="AB1244" s="7"/>
      <c r="AG1244" s="7"/>
    </row>
    <row r="1245" spans="1:33">
      <c r="A1245" s="7"/>
      <c r="B1245" s="7"/>
      <c r="C1245" s="7"/>
      <c r="D1245" s="7"/>
      <c r="E1245" s="7"/>
      <c r="F1245" s="7"/>
      <c r="G1245" s="7"/>
      <c r="H1245" s="7"/>
      <c r="J1245" s="7"/>
      <c r="K1245" s="7"/>
      <c r="L1245" s="7"/>
      <c r="Q1245" s="7"/>
      <c r="S1245" s="7"/>
      <c r="T1245" s="7"/>
      <c r="Y1245" s="7"/>
      <c r="AA1245" s="7"/>
      <c r="AB1245" s="7"/>
      <c r="AG1245" s="7"/>
    </row>
    <row r="1246" spans="1:33">
      <c r="A1246" s="7"/>
      <c r="B1246" s="7"/>
      <c r="C1246" s="7"/>
      <c r="D1246" s="7"/>
      <c r="E1246" s="7"/>
      <c r="F1246" s="7"/>
      <c r="G1246" s="7"/>
      <c r="H1246" s="7"/>
      <c r="J1246" s="7"/>
      <c r="K1246" s="7"/>
      <c r="L1246" s="7"/>
      <c r="Q1246" s="7"/>
      <c r="S1246" s="7"/>
      <c r="T1246" s="7"/>
      <c r="Y1246" s="7"/>
      <c r="AA1246" s="7"/>
      <c r="AB1246" s="7"/>
      <c r="AG1246" s="7"/>
    </row>
    <row r="1247" spans="1:33">
      <c r="A1247" s="7"/>
      <c r="B1247" s="7"/>
      <c r="C1247" s="7"/>
      <c r="D1247" s="7"/>
      <c r="E1247" s="7"/>
      <c r="F1247" s="7"/>
      <c r="G1247" s="7"/>
      <c r="H1247" s="7"/>
      <c r="J1247" s="7"/>
      <c r="K1247" s="7"/>
      <c r="L1247" s="7"/>
      <c r="Q1247" s="7"/>
      <c r="S1247" s="7"/>
      <c r="T1247" s="7"/>
      <c r="Y1247" s="7"/>
      <c r="AA1247" s="7"/>
      <c r="AB1247" s="7"/>
      <c r="AG1247" s="7"/>
    </row>
    <row r="1248" spans="1:33">
      <c r="A1248" s="7"/>
      <c r="B1248" s="7"/>
      <c r="C1248" s="7"/>
      <c r="D1248" s="7"/>
      <c r="E1248" s="7"/>
      <c r="F1248" s="7"/>
      <c r="G1248" s="7"/>
      <c r="H1248" s="7"/>
      <c r="J1248" s="7"/>
      <c r="K1248" s="7"/>
      <c r="L1248" s="7"/>
      <c r="Q1248" s="7"/>
      <c r="S1248" s="7"/>
      <c r="T1248" s="7"/>
      <c r="Y1248" s="7"/>
      <c r="AA1248" s="7"/>
      <c r="AB1248" s="7"/>
      <c r="AG1248" s="7"/>
    </row>
    <row r="1249" spans="1:33">
      <c r="A1249" s="7"/>
      <c r="B1249" s="7"/>
      <c r="C1249" s="7"/>
      <c r="D1249" s="7"/>
      <c r="E1249" s="7"/>
      <c r="F1249" s="7"/>
      <c r="G1249" s="7"/>
      <c r="H1249" s="7"/>
      <c r="J1249" s="7"/>
      <c r="K1249" s="7"/>
      <c r="L1249" s="7"/>
      <c r="Q1249" s="7"/>
      <c r="S1249" s="7"/>
      <c r="T1249" s="7"/>
      <c r="Y1249" s="7"/>
      <c r="AA1249" s="7"/>
      <c r="AB1249" s="7"/>
      <c r="AG1249" s="7"/>
    </row>
    <row r="1250" spans="1:33">
      <c r="A1250" s="7"/>
      <c r="B1250" s="7"/>
      <c r="C1250" s="7"/>
      <c r="D1250" s="7"/>
      <c r="E1250" s="7"/>
      <c r="F1250" s="7"/>
      <c r="G1250" s="7"/>
      <c r="H1250" s="7"/>
      <c r="J1250" s="7"/>
      <c r="K1250" s="7"/>
      <c r="L1250" s="7"/>
      <c r="Q1250" s="7"/>
      <c r="S1250" s="7"/>
      <c r="T1250" s="7"/>
      <c r="Y1250" s="7"/>
      <c r="AA1250" s="7"/>
      <c r="AB1250" s="7"/>
      <c r="AG1250" s="7"/>
    </row>
    <row r="1251" spans="1:33">
      <c r="A1251" s="7"/>
      <c r="B1251" s="7"/>
      <c r="C1251" s="7"/>
      <c r="D1251" s="7"/>
      <c r="E1251" s="7"/>
      <c r="F1251" s="7"/>
      <c r="G1251" s="7"/>
      <c r="H1251" s="7"/>
      <c r="J1251" s="7"/>
      <c r="K1251" s="7"/>
      <c r="L1251" s="7"/>
      <c r="Q1251" s="7"/>
      <c r="S1251" s="7"/>
      <c r="T1251" s="7"/>
      <c r="Y1251" s="7"/>
      <c r="AA1251" s="7"/>
      <c r="AB1251" s="7"/>
      <c r="AG1251" s="7"/>
    </row>
    <row r="1252" spans="1:33">
      <c r="A1252" s="7"/>
      <c r="B1252" s="7"/>
      <c r="C1252" s="7"/>
      <c r="D1252" s="7"/>
      <c r="E1252" s="7"/>
      <c r="F1252" s="7"/>
      <c r="G1252" s="7"/>
      <c r="H1252" s="7"/>
      <c r="J1252" s="7"/>
      <c r="K1252" s="7"/>
      <c r="L1252" s="7"/>
      <c r="Q1252" s="7"/>
      <c r="S1252" s="7"/>
      <c r="T1252" s="7"/>
      <c r="Y1252" s="7"/>
      <c r="AA1252" s="7"/>
      <c r="AB1252" s="7"/>
      <c r="AG1252" s="7"/>
    </row>
    <row r="1253" spans="1:33">
      <c r="A1253" s="7"/>
      <c r="B1253" s="7"/>
      <c r="C1253" s="7"/>
      <c r="D1253" s="7"/>
      <c r="E1253" s="7"/>
      <c r="F1253" s="7"/>
      <c r="G1253" s="7"/>
      <c r="H1253" s="7"/>
      <c r="J1253" s="7"/>
      <c r="K1253" s="7"/>
      <c r="L1253" s="7"/>
      <c r="Q1253" s="7"/>
      <c r="S1253" s="7"/>
      <c r="T1253" s="7"/>
      <c r="Y1253" s="7"/>
      <c r="AA1253" s="7"/>
      <c r="AB1253" s="7"/>
      <c r="AG1253" s="7"/>
    </row>
    <row r="1254" spans="1:33">
      <c r="A1254" s="7"/>
      <c r="B1254" s="7"/>
      <c r="C1254" s="7"/>
      <c r="D1254" s="7"/>
      <c r="E1254" s="7"/>
      <c r="F1254" s="7"/>
      <c r="G1254" s="7"/>
      <c r="H1254" s="7"/>
      <c r="J1254" s="7"/>
      <c r="K1254" s="7"/>
      <c r="L1254" s="7"/>
      <c r="Q1254" s="7"/>
      <c r="S1254" s="7"/>
      <c r="T1254" s="7"/>
      <c r="Y1254" s="7"/>
      <c r="AA1254" s="7"/>
      <c r="AB1254" s="7"/>
      <c r="AG1254" s="7"/>
    </row>
    <row r="1255" spans="1:33">
      <c r="A1255" s="7"/>
      <c r="B1255" s="7"/>
      <c r="C1255" s="7"/>
      <c r="D1255" s="7"/>
      <c r="E1255" s="7"/>
      <c r="F1255" s="7"/>
      <c r="G1255" s="7"/>
      <c r="H1255" s="7"/>
      <c r="J1255" s="7"/>
      <c r="K1255" s="7"/>
      <c r="L1255" s="7"/>
      <c r="Q1255" s="7"/>
      <c r="S1255" s="7"/>
      <c r="T1255" s="7"/>
      <c r="Y1255" s="7"/>
      <c r="AA1255" s="7"/>
      <c r="AB1255" s="7"/>
      <c r="AG1255" s="7"/>
    </row>
    <row r="1256" spans="1:33">
      <c r="A1256" s="7"/>
      <c r="B1256" s="7"/>
      <c r="C1256" s="7"/>
      <c r="D1256" s="7"/>
      <c r="E1256" s="7"/>
      <c r="F1256" s="7"/>
      <c r="G1256" s="7"/>
      <c r="H1256" s="7"/>
      <c r="J1256" s="7"/>
      <c r="K1256" s="7"/>
      <c r="L1256" s="7"/>
      <c r="Q1256" s="7"/>
      <c r="S1256" s="7"/>
      <c r="T1256" s="7"/>
      <c r="Y1256" s="7"/>
      <c r="AA1256" s="7"/>
      <c r="AB1256" s="7"/>
      <c r="AG1256" s="7"/>
    </row>
    <row r="1257" spans="1:33">
      <c r="A1257" s="7"/>
      <c r="B1257" s="7"/>
      <c r="C1257" s="7"/>
      <c r="D1257" s="7"/>
      <c r="E1257" s="7"/>
      <c r="F1257" s="7"/>
      <c r="G1257" s="7"/>
      <c r="H1257" s="7"/>
      <c r="J1257" s="7"/>
      <c r="K1257" s="7"/>
      <c r="L1257" s="7"/>
      <c r="Q1257" s="7"/>
      <c r="S1257" s="7"/>
      <c r="T1257" s="7"/>
      <c r="Y1257" s="7"/>
      <c r="AA1257" s="7"/>
      <c r="AB1257" s="7"/>
      <c r="AG1257" s="7"/>
    </row>
    <row r="1258" spans="1:33">
      <c r="A1258" s="7"/>
      <c r="B1258" s="7"/>
      <c r="C1258" s="7"/>
      <c r="D1258" s="7"/>
      <c r="E1258" s="7"/>
      <c r="F1258" s="7"/>
      <c r="G1258" s="7"/>
      <c r="H1258" s="7"/>
      <c r="J1258" s="7"/>
      <c r="K1258" s="7"/>
      <c r="L1258" s="7"/>
      <c r="Q1258" s="7"/>
      <c r="S1258" s="7"/>
      <c r="T1258" s="7"/>
      <c r="Y1258" s="7"/>
      <c r="AA1258" s="7"/>
      <c r="AB1258" s="7"/>
      <c r="AG1258" s="7"/>
    </row>
    <row r="1259" spans="1:33">
      <c r="A1259" s="7"/>
      <c r="B1259" s="7"/>
      <c r="C1259" s="7"/>
      <c r="D1259" s="7"/>
      <c r="E1259" s="7"/>
      <c r="F1259" s="7"/>
      <c r="G1259" s="7"/>
      <c r="H1259" s="7"/>
      <c r="J1259" s="7"/>
      <c r="K1259" s="7"/>
      <c r="L1259" s="7"/>
      <c r="Q1259" s="7"/>
      <c r="S1259" s="7"/>
      <c r="T1259" s="7"/>
      <c r="Y1259" s="7"/>
      <c r="AA1259" s="7"/>
      <c r="AB1259" s="7"/>
      <c r="AG1259" s="7"/>
    </row>
    <row r="1260" spans="1:33">
      <c r="A1260" s="7"/>
      <c r="B1260" s="7"/>
      <c r="C1260" s="7"/>
      <c r="D1260" s="7"/>
      <c r="E1260" s="7"/>
      <c r="F1260" s="7"/>
      <c r="G1260" s="7"/>
      <c r="H1260" s="7"/>
      <c r="J1260" s="7"/>
      <c r="K1260" s="7"/>
      <c r="L1260" s="7"/>
      <c r="Q1260" s="7"/>
      <c r="S1260" s="7"/>
      <c r="T1260" s="7"/>
      <c r="Y1260" s="7"/>
      <c r="AA1260" s="7"/>
      <c r="AB1260" s="7"/>
      <c r="AG1260" s="7"/>
    </row>
    <row r="1261" spans="1:33">
      <c r="A1261" s="7"/>
      <c r="B1261" s="7"/>
      <c r="C1261" s="7"/>
      <c r="D1261" s="7"/>
      <c r="E1261" s="7"/>
      <c r="F1261" s="7"/>
      <c r="G1261" s="7"/>
      <c r="H1261" s="7"/>
      <c r="J1261" s="7"/>
      <c r="K1261" s="7"/>
      <c r="L1261" s="7"/>
      <c r="Q1261" s="7"/>
      <c r="S1261" s="7"/>
      <c r="T1261" s="7"/>
      <c r="Y1261" s="7"/>
      <c r="AA1261" s="7"/>
      <c r="AB1261" s="7"/>
      <c r="AG1261" s="7"/>
    </row>
    <row r="1262" spans="1:33">
      <c r="A1262" s="7"/>
      <c r="B1262" s="7"/>
      <c r="C1262" s="7"/>
      <c r="D1262" s="7"/>
      <c r="E1262" s="7"/>
      <c r="F1262" s="7"/>
      <c r="G1262" s="7"/>
      <c r="H1262" s="7"/>
      <c r="J1262" s="7"/>
      <c r="K1262" s="7"/>
      <c r="L1262" s="7"/>
      <c r="Q1262" s="7"/>
      <c r="S1262" s="7"/>
      <c r="T1262" s="7"/>
      <c r="Y1262" s="7"/>
      <c r="AA1262" s="7"/>
      <c r="AB1262" s="7"/>
      <c r="AG1262" s="7"/>
    </row>
    <row r="1263" spans="1:33">
      <c r="A1263" s="7"/>
      <c r="B1263" s="7"/>
      <c r="C1263" s="7"/>
      <c r="D1263" s="7"/>
      <c r="E1263" s="7"/>
      <c r="F1263" s="7"/>
      <c r="G1263" s="7"/>
      <c r="H1263" s="7"/>
      <c r="J1263" s="7"/>
      <c r="K1263" s="7"/>
      <c r="L1263" s="7"/>
      <c r="Q1263" s="7"/>
      <c r="S1263" s="7"/>
      <c r="T1263" s="7"/>
      <c r="Y1263" s="7"/>
      <c r="AA1263" s="7"/>
      <c r="AB1263" s="7"/>
      <c r="AG1263" s="7"/>
    </row>
    <row r="1264" spans="1:33">
      <c r="A1264" s="7"/>
      <c r="B1264" s="7"/>
      <c r="C1264" s="7"/>
      <c r="D1264" s="7"/>
      <c r="E1264" s="7"/>
      <c r="F1264" s="7"/>
      <c r="G1264" s="7"/>
      <c r="H1264" s="7"/>
      <c r="J1264" s="7"/>
      <c r="K1264" s="7"/>
      <c r="L1264" s="7"/>
      <c r="Q1264" s="7"/>
      <c r="S1264" s="7"/>
      <c r="T1264" s="7"/>
      <c r="Y1264" s="7"/>
      <c r="AA1264" s="7"/>
      <c r="AB1264" s="7"/>
      <c r="AG1264" s="7"/>
    </row>
    <row r="1265" spans="1:33">
      <c r="A1265" s="7"/>
      <c r="B1265" s="7"/>
      <c r="C1265" s="7"/>
      <c r="D1265" s="7"/>
      <c r="E1265" s="7"/>
      <c r="F1265" s="7"/>
      <c r="G1265" s="7"/>
      <c r="H1265" s="7"/>
      <c r="J1265" s="7"/>
      <c r="K1265" s="7"/>
      <c r="L1265" s="7"/>
      <c r="Q1265" s="7"/>
      <c r="S1265" s="7"/>
      <c r="T1265" s="7"/>
      <c r="Y1265" s="7"/>
      <c r="AA1265" s="7"/>
      <c r="AB1265" s="7"/>
      <c r="AG1265" s="7"/>
    </row>
    <row r="1266" spans="1:33">
      <c r="A1266" s="7"/>
      <c r="B1266" s="7"/>
      <c r="C1266" s="7"/>
      <c r="D1266" s="7"/>
      <c r="E1266" s="7"/>
      <c r="F1266" s="7"/>
      <c r="G1266" s="7"/>
      <c r="H1266" s="7"/>
      <c r="J1266" s="7"/>
      <c r="K1266" s="7"/>
      <c r="L1266" s="7"/>
      <c r="Q1266" s="7"/>
      <c r="S1266" s="7"/>
      <c r="T1266" s="7"/>
      <c r="Y1266" s="7"/>
      <c r="AA1266" s="7"/>
      <c r="AB1266" s="7"/>
      <c r="AG1266" s="7"/>
    </row>
    <row r="1267" spans="1:33">
      <c r="A1267" s="7"/>
      <c r="B1267" s="7"/>
      <c r="C1267" s="7"/>
      <c r="D1267" s="7"/>
      <c r="E1267" s="7"/>
      <c r="F1267" s="7"/>
      <c r="G1267" s="7"/>
      <c r="H1267" s="7"/>
      <c r="J1267" s="7"/>
      <c r="K1267" s="7"/>
      <c r="L1267" s="7"/>
      <c r="Q1267" s="7"/>
      <c r="S1267" s="7"/>
      <c r="T1267" s="7"/>
      <c r="Y1267" s="7"/>
      <c r="AA1267" s="7"/>
      <c r="AB1267" s="7"/>
      <c r="AG1267" s="7"/>
    </row>
    <row r="1268" spans="1:33">
      <c r="A1268" s="7"/>
      <c r="B1268" s="7"/>
      <c r="C1268" s="7"/>
      <c r="D1268" s="7"/>
      <c r="E1268" s="7"/>
      <c r="F1268" s="7"/>
      <c r="G1268" s="7"/>
      <c r="H1268" s="7"/>
      <c r="J1268" s="7"/>
      <c r="K1268" s="7"/>
      <c r="L1268" s="7"/>
      <c r="Q1268" s="7"/>
      <c r="S1268" s="7"/>
      <c r="T1268" s="7"/>
      <c r="Y1268" s="7"/>
      <c r="AA1268" s="7"/>
      <c r="AB1268" s="7"/>
      <c r="AG1268" s="7"/>
    </row>
    <row r="1269" spans="1:33">
      <c r="A1269" s="7"/>
      <c r="B1269" s="7"/>
      <c r="C1269" s="7"/>
      <c r="D1269" s="7"/>
      <c r="E1269" s="7"/>
      <c r="F1269" s="7"/>
      <c r="G1269" s="7"/>
      <c r="H1269" s="7"/>
      <c r="J1269" s="7"/>
      <c r="K1269" s="7"/>
      <c r="L1269" s="7"/>
      <c r="Q1269" s="7"/>
      <c r="S1269" s="7"/>
      <c r="T1269" s="7"/>
      <c r="Y1269" s="7"/>
      <c r="AA1269" s="7"/>
      <c r="AB1269" s="7"/>
      <c r="AG1269" s="7"/>
    </row>
    <row r="1270" spans="1:33">
      <c r="A1270" s="7"/>
      <c r="B1270" s="7"/>
      <c r="C1270" s="7"/>
      <c r="D1270" s="7"/>
      <c r="E1270" s="7"/>
      <c r="F1270" s="7"/>
      <c r="G1270" s="7"/>
      <c r="H1270" s="7"/>
      <c r="J1270" s="7"/>
      <c r="K1270" s="7"/>
      <c r="L1270" s="7"/>
      <c r="Q1270" s="7"/>
      <c r="S1270" s="7"/>
      <c r="T1270" s="7"/>
      <c r="Y1270" s="7"/>
      <c r="AA1270" s="7"/>
      <c r="AB1270" s="7"/>
      <c r="AG1270" s="7"/>
    </row>
    <row r="1271" spans="1:33">
      <c r="A1271" s="7"/>
      <c r="B1271" s="7"/>
      <c r="C1271" s="7"/>
      <c r="D1271" s="7"/>
      <c r="E1271" s="7"/>
      <c r="F1271" s="7"/>
      <c r="G1271" s="7"/>
      <c r="H1271" s="7"/>
      <c r="J1271" s="7"/>
      <c r="K1271" s="7"/>
      <c r="L1271" s="7"/>
      <c r="Q1271" s="7"/>
      <c r="S1271" s="7"/>
      <c r="T1271" s="7"/>
      <c r="Y1271" s="7"/>
      <c r="AA1271" s="7"/>
      <c r="AB1271" s="7"/>
      <c r="AG1271" s="7"/>
    </row>
    <row r="1272" spans="1:33">
      <c r="A1272" s="7"/>
      <c r="B1272" s="7"/>
      <c r="C1272" s="7"/>
      <c r="D1272" s="7"/>
      <c r="E1272" s="7"/>
      <c r="F1272" s="7"/>
      <c r="G1272" s="7"/>
      <c r="H1272" s="7"/>
      <c r="J1272" s="7"/>
      <c r="K1272" s="7"/>
      <c r="L1272" s="7"/>
      <c r="Q1272" s="7"/>
      <c r="S1272" s="7"/>
      <c r="T1272" s="7"/>
      <c r="Y1272" s="7"/>
      <c r="AA1272" s="7"/>
      <c r="AB1272" s="7"/>
      <c r="AG1272" s="7"/>
    </row>
    <row r="1273" spans="1:33">
      <c r="A1273" s="7"/>
      <c r="B1273" s="7"/>
      <c r="C1273" s="7"/>
      <c r="D1273" s="7"/>
      <c r="E1273" s="7"/>
      <c r="F1273" s="7"/>
      <c r="G1273" s="7"/>
      <c r="H1273" s="7"/>
      <c r="J1273" s="7"/>
      <c r="K1273" s="7"/>
      <c r="L1273" s="7"/>
      <c r="Q1273" s="7"/>
      <c r="S1273" s="7"/>
      <c r="T1273" s="7"/>
      <c r="Y1273" s="7"/>
      <c r="AA1273" s="7"/>
      <c r="AB1273" s="7"/>
      <c r="AG1273" s="7"/>
    </row>
    <row r="1274" spans="1:33">
      <c r="A1274" s="7"/>
      <c r="B1274" s="7"/>
      <c r="C1274" s="7"/>
      <c r="D1274" s="7"/>
      <c r="E1274" s="7"/>
      <c r="F1274" s="7"/>
      <c r="G1274" s="7"/>
      <c r="H1274" s="7"/>
      <c r="J1274" s="7"/>
      <c r="K1274" s="7"/>
      <c r="L1274" s="7"/>
      <c r="Q1274" s="7"/>
      <c r="S1274" s="7"/>
      <c r="T1274" s="7"/>
      <c r="Y1274" s="7"/>
      <c r="AA1274" s="7"/>
      <c r="AB1274" s="7"/>
      <c r="AG1274" s="7"/>
    </row>
    <row r="1275" spans="1:33">
      <c r="A1275" s="7"/>
      <c r="B1275" s="7"/>
      <c r="C1275" s="7"/>
      <c r="D1275" s="7"/>
      <c r="E1275" s="7"/>
      <c r="F1275" s="7"/>
      <c r="G1275" s="7"/>
      <c r="H1275" s="7"/>
      <c r="J1275" s="7"/>
      <c r="K1275" s="7"/>
      <c r="L1275" s="7"/>
      <c r="Q1275" s="7"/>
      <c r="S1275" s="7"/>
      <c r="T1275" s="7"/>
      <c r="Y1275" s="7"/>
      <c r="AA1275" s="7"/>
      <c r="AB1275" s="7"/>
      <c r="AG1275" s="7"/>
    </row>
    <row r="1276" spans="1:33">
      <c r="A1276" s="7"/>
      <c r="B1276" s="7"/>
      <c r="C1276" s="7"/>
      <c r="D1276" s="7"/>
      <c r="E1276" s="7"/>
      <c r="F1276" s="7"/>
      <c r="G1276" s="7"/>
      <c r="H1276" s="7"/>
      <c r="J1276" s="7"/>
      <c r="K1276" s="7"/>
      <c r="L1276" s="7"/>
      <c r="Q1276" s="7"/>
      <c r="S1276" s="7"/>
      <c r="T1276" s="7"/>
      <c r="Y1276" s="7"/>
      <c r="AA1276" s="7"/>
      <c r="AB1276" s="7"/>
      <c r="AG1276" s="7"/>
    </row>
    <row r="1277" spans="1:33">
      <c r="A1277" s="7"/>
      <c r="B1277" s="7"/>
      <c r="C1277" s="7"/>
      <c r="D1277" s="7"/>
      <c r="E1277" s="7"/>
      <c r="F1277" s="7"/>
      <c r="G1277" s="7"/>
      <c r="H1277" s="7"/>
      <c r="J1277" s="7"/>
      <c r="K1277" s="7"/>
      <c r="L1277" s="7"/>
      <c r="Q1277" s="7"/>
      <c r="S1277" s="7"/>
      <c r="T1277" s="7"/>
      <c r="Y1277" s="7"/>
      <c r="AA1277" s="7"/>
      <c r="AB1277" s="7"/>
      <c r="AG1277" s="7"/>
    </row>
    <row r="1278" spans="1:33">
      <c r="A1278" s="7"/>
      <c r="B1278" s="7"/>
      <c r="C1278" s="7"/>
      <c r="D1278" s="7"/>
      <c r="E1278" s="7"/>
      <c r="F1278" s="7"/>
      <c r="G1278" s="7"/>
      <c r="H1278" s="7"/>
      <c r="J1278" s="7"/>
      <c r="K1278" s="7"/>
      <c r="L1278" s="7"/>
      <c r="Q1278" s="7"/>
      <c r="S1278" s="7"/>
      <c r="T1278" s="7"/>
      <c r="Y1278" s="7"/>
      <c r="AA1278" s="7"/>
      <c r="AB1278" s="7"/>
      <c r="AG1278" s="7"/>
    </row>
    <row r="1279" spans="1:33">
      <c r="A1279" s="7"/>
      <c r="B1279" s="7"/>
      <c r="C1279" s="7"/>
      <c r="D1279" s="7"/>
      <c r="E1279" s="7"/>
      <c r="F1279" s="7"/>
      <c r="G1279" s="7"/>
      <c r="H1279" s="7"/>
      <c r="J1279" s="7"/>
      <c r="K1279" s="7"/>
      <c r="L1279" s="7"/>
      <c r="Q1279" s="7"/>
      <c r="S1279" s="7"/>
      <c r="T1279" s="7"/>
      <c r="Y1279" s="7"/>
      <c r="AA1279" s="7"/>
      <c r="AB1279" s="7"/>
      <c r="AG1279" s="7"/>
    </row>
    <row r="1280" spans="1:33">
      <c r="A1280" s="7"/>
      <c r="B1280" s="7"/>
      <c r="C1280" s="7"/>
      <c r="D1280" s="7"/>
      <c r="E1280" s="7"/>
      <c r="F1280" s="7"/>
      <c r="G1280" s="7"/>
      <c r="H1280" s="7"/>
      <c r="J1280" s="7"/>
      <c r="K1280" s="7"/>
      <c r="L1280" s="7"/>
      <c r="Q1280" s="7"/>
      <c r="S1280" s="7"/>
      <c r="T1280" s="7"/>
      <c r="Y1280" s="7"/>
      <c r="AA1280" s="7"/>
      <c r="AB1280" s="7"/>
      <c r="AG1280" s="7"/>
    </row>
    <row r="1281" spans="1:33">
      <c r="A1281" s="7"/>
      <c r="B1281" s="7"/>
      <c r="C1281" s="7"/>
      <c r="D1281" s="7"/>
      <c r="E1281" s="7"/>
      <c r="F1281" s="7"/>
      <c r="G1281" s="7"/>
      <c r="H1281" s="7"/>
      <c r="J1281" s="7"/>
      <c r="K1281" s="7"/>
      <c r="L1281" s="7"/>
      <c r="Q1281" s="7"/>
      <c r="S1281" s="7"/>
      <c r="T1281" s="7"/>
      <c r="Y1281" s="7"/>
      <c r="AA1281" s="7"/>
      <c r="AB1281" s="7"/>
      <c r="AG1281" s="7"/>
    </row>
    <row r="1282" spans="1:33">
      <c r="A1282" s="7"/>
      <c r="B1282" s="7"/>
      <c r="C1282" s="7"/>
      <c r="D1282" s="7"/>
      <c r="E1282" s="7"/>
      <c r="F1282" s="7"/>
      <c r="G1282" s="7"/>
      <c r="H1282" s="7"/>
      <c r="J1282" s="7"/>
      <c r="K1282" s="7"/>
      <c r="L1282" s="7"/>
      <c r="Q1282" s="7"/>
      <c r="S1282" s="7"/>
      <c r="T1282" s="7"/>
      <c r="Y1282" s="7"/>
      <c r="AA1282" s="7"/>
      <c r="AB1282" s="7"/>
      <c r="AG1282" s="7"/>
    </row>
    <row r="1283" spans="1:33">
      <c r="A1283" s="7"/>
      <c r="B1283" s="7"/>
      <c r="C1283" s="7"/>
      <c r="D1283" s="7"/>
      <c r="E1283" s="7"/>
      <c r="F1283" s="7"/>
      <c r="G1283" s="7"/>
      <c r="H1283" s="7"/>
      <c r="J1283" s="7"/>
      <c r="K1283" s="7"/>
      <c r="L1283" s="7"/>
      <c r="Q1283" s="7"/>
      <c r="S1283" s="7"/>
      <c r="T1283" s="7"/>
      <c r="Y1283" s="7"/>
      <c r="AA1283" s="7"/>
      <c r="AB1283" s="7"/>
      <c r="AG1283" s="7"/>
    </row>
    <row r="1284" spans="1:33">
      <c r="A1284" s="7"/>
      <c r="B1284" s="7"/>
      <c r="C1284" s="7"/>
      <c r="D1284" s="7"/>
      <c r="E1284" s="7"/>
      <c r="F1284" s="7"/>
      <c r="G1284" s="7"/>
      <c r="H1284" s="7"/>
      <c r="J1284" s="7"/>
      <c r="K1284" s="7"/>
      <c r="L1284" s="7"/>
      <c r="Q1284" s="7"/>
      <c r="S1284" s="7"/>
      <c r="T1284" s="7"/>
      <c r="Y1284" s="7"/>
      <c r="AA1284" s="7"/>
      <c r="AB1284" s="7"/>
      <c r="AG1284" s="7"/>
    </row>
    <row r="1285" spans="1:33">
      <c r="A1285" s="7"/>
      <c r="B1285" s="7"/>
      <c r="C1285" s="7"/>
      <c r="D1285" s="7"/>
      <c r="E1285" s="7"/>
      <c r="F1285" s="7"/>
      <c r="G1285" s="7"/>
      <c r="H1285" s="7"/>
      <c r="J1285" s="7"/>
      <c r="K1285" s="7"/>
      <c r="L1285" s="7"/>
      <c r="Q1285" s="7"/>
      <c r="S1285" s="7"/>
      <c r="T1285" s="7"/>
      <c r="Y1285" s="7"/>
      <c r="AA1285" s="7"/>
      <c r="AB1285" s="7"/>
      <c r="AG1285" s="7"/>
    </row>
    <row r="1286" spans="1:33">
      <c r="A1286" s="7"/>
      <c r="B1286" s="7"/>
      <c r="C1286" s="7"/>
      <c r="D1286" s="7"/>
      <c r="E1286" s="7"/>
      <c r="F1286" s="7"/>
      <c r="G1286" s="7"/>
      <c r="H1286" s="7"/>
      <c r="J1286" s="7"/>
      <c r="K1286" s="7"/>
      <c r="L1286" s="7"/>
      <c r="Q1286" s="7"/>
      <c r="S1286" s="7"/>
      <c r="T1286" s="7"/>
      <c r="Y1286" s="7"/>
      <c r="AA1286" s="7"/>
      <c r="AB1286" s="7"/>
      <c r="AG1286" s="7"/>
    </row>
    <row r="1287" spans="1:33">
      <c r="A1287" s="7"/>
      <c r="B1287" s="7"/>
      <c r="C1287" s="7"/>
      <c r="D1287" s="7"/>
      <c r="E1287" s="7"/>
      <c r="F1287" s="7"/>
      <c r="G1287" s="7"/>
      <c r="H1287" s="7"/>
      <c r="J1287" s="7"/>
      <c r="K1287" s="7"/>
      <c r="L1287" s="7"/>
      <c r="Q1287" s="7"/>
      <c r="S1287" s="7"/>
      <c r="T1287" s="7"/>
      <c r="Y1287" s="7"/>
      <c r="AA1287" s="7"/>
      <c r="AB1287" s="7"/>
      <c r="AG1287" s="7"/>
    </row>
    <row r="1288" spans="1:33">
      <c r="A1288" s="7"/>
      <c r="B1288" s="7"/>
      <c r="C1288" s="7"/>
      <c r="D1288" s="7"/>
      <c r="E1288" s="7"/>
      <c r="F1288" s="7"/>
      <c r="G1288" s="7"/>
      <c r="H1288" s="7"/>
      <c r="J1288" s="7"/>
      <c r="K1288" s="7"/>
      <c r="L1288" s="7"/>
      <c r="Q1288" s="7"/>
      <c r="S1288" s="7"/>
      <c r="T1288" s="7"/>
      <c r="Y1288" s="7"/>
      <c r="AA1288" s="7"/>
      <c r="AB1288" s="7"/>
      <c r="AG1288" s="7"/>
    </row>
    <row r="1289" spans="1:33">
      <c r="A1289" s="7"/>
      <c r="B1289" s="7"/>
      <c r="C1289" s="7"/>
      <c r="D1289" s="7"/>
      <c r="E1289" s="7"/>
      <c r="F1289" s="7"/>
      <c r="G1289" s="7"/>
      <c r="H1289" s="7"/>
      <c r="J1289" s="7"/>
      <c r="K1289" s="7"/>
      <c r="L1289" s="7"/>
      <c r="Q1289" s="7"/>
      <c r="S1289" s="7"/>
      <c r="T1289" s="7"/>
      <c r="Y1289" s="7"/>
      <c r="AA1289" s="7"/>
      <c r="AB1289" s="7"/>
      <c r="AG1289" s="7"/>
    </row>
    <row r="1290" spans="1:33">
      <c r="A1290" s="7"/>
      <c r="B1290" s="7"/>
      <c r="C1290" s="7"/>
      <c r="D1290" s="7"/>
      <c r="E1290" s="7"/>
      <c r="F1290" s="7"/>
      <c r="G1290" s="7"/>
      <c r="H1290" s="7"/>
      <c r="J1290" s="7"/>
      <c r="K1290" s="7"/>
      <c r="L1290" s="7"/>
      <c r="Q1290" s="7"/>
      <c r="S1290" s="7"/>
      <c r="T1290" s="7"/>
      <c r="Y1290" s="7"/>
      <c r="AA1290" s="7"/>
      <c r="AB1290" s="7"/>
      <c r="AG1290" s="7"/>
    </row>
    <row r="1291" spans="1:33">
      <c r="A1291" s="7"/>
      <c r="B1291" s="7"/>
      <c r="C1291" s="7"/>
      <c r="D1291" s="7"/>
      <c r="E1291" s="7"/>
      <c r="F1291" s="7"/>
      <c r="G1291" s="7"/>
      <c r="H1291" s="7"/>
      <c r="J1291" s="7"/>
      <c r="K1291" s="7"/>
      <c r="L1291" s="7"/>
      <c r="Q1291" s="7"/>
      <c r="S1291" s="7"/>
      <c r="T1291" s="7"/>
      <c r="Y1291" s="7"/>
      <c r="AA1291" s="7"/>
      <c r="AB1291" s="7"/>
      <c r="AG1291" s="7"/>
    </row>
    <row r="1292" spans="1:33">
      <c r="A1292" s="7"/>
      <c r="B1292" s="7"/>
      <c r="C1292" s="7"/>
      <c r="D1292" s="7"/>
      <c r="E1292" s="7"/>
      <c r="F1292" s="7"/>
      <c r="G1292" s="7"/>
      <c r="H1292" s="7"/>
      <c r="J1292" s="7"/>
      <c r="K1292" s="7"/>
      <c r="L1292" s="7"/>
      <c r="Q1292" s="7"/>
      <c r="S1292" s="7"/>
      <c r="T1292" s="7"/>
      <c r="Y1292" s="7"/>
      <c r="AA1292" s="7"/>
      <c r="AB1292" s="7"/>
      <c r="AG1292" s="7"/>
    </row>
    <row r="1293" spans="1:33">
      <c r="A1293" s="7"/>
      <c r="B1293" s="7"/>
      <c r="C1293" s="7"/>
      <c r="D1293" s="7"/>
      <c r="E1293" s="7"/>
      <c r="F1293" s="7"/>
      <c r="G1293" s="7"/>
      <c r="H1293" s="7"/>
      <c r="J1293" s="7"/>
      <c r="K1293" s="7"/>
      <c r="L1293" s="7"/>
      <c r="Q1293" s="7"/>
      <c r="S1293" s="7"/>
      <c r="T1293" s="7"/>
      <c r="Y1293" s="7"/>
      <c r="AA1293" s="7"/>
      <c r="AB1293" s="7"/>
      <c r="AG1293" s="7"/>
    </row>
    <row r="1294" spans="1:33">
      <c r="A1294" s="7"/>
      <c r="B1294" s="7"/>
      <c r="C1294" s="7"/>
      <c r="D1294" s="7"/>
      <c r="E1294" s="7"/>
      <c r="F1294" s="7"/>
      <c r="G1294" s="7"/>
      <c r="H1294" s="7"/>
      <c r="J1294" s="7"/>
      <c r="K1294" s="7"/>
      <c r="L1294" s="7"/>
      <c r="Q1294" s="7"/>
      <c r="S1294" s="7"/>
      <c r="T1294" s="7"/>
      <c r="Y1294" s="7"/>
      <c r="AA1294" s="7"/>
      <c r="AB1294" s="7"/>
      <c r="AG1294" s="7"/>
    </row>
    <row r="1295" spans="1:33">
      <c r="A1295" s="7"/>
      <c r="B1295" s="7"/>
      <c r="C1295" s="7"/>
      <c r="D1295" s="7"/>
      <c r="E1295" s="7"/>
      <c r="F1295" s="7"/>
      <c r="G1295" s="7"/>
      <c r="H1295" s="7"/>
      <c r="J1295" s="7"/>
      <c r="K1295" s="7"/>
      <c r="L1295" s="7"/>
      <c r="Q1295" s="7"/>
      <c r="S1295" s="7"/>
      <c r="T1295" s="7"/>
      <c r="Y1295" s="7"/>
      <c r="AA1295" s="7"/>
      <c r="AB1295" s="7"/>
      <c r="AG1295" s="7"/>
    </row>
    <row r="1296" spans="1:33">
      <c r="A1296" s="7"/>
      <c r="B1296" s="7"/>
      <c r="C1296" s="7"/>
      <c r="D1296" s="7"/>
      <c r="E1296" s="7"/>
      <c r="F1296" s="7"/>
      <c r="G1296" s="7"/>
      <c r="H1296" s="7"/>
      <c r="J1296" s="7"/>
      <c r="K1296" s="7"/>
      <c r="L1296" s="7"/>
      <c r="Q1296" s="7"/>
      <c r="S1296" s="7"/>
      <c r="T1296" s="7"/>
      <c r="Y1296" s="7"/>
      <c r="AA1296" s="7"/>
      <c r="AB1296" s="7"/>
      <c r="AG1296" s="7"/>
    </row>
    <row r="1297" spans="1:33">
      <c r="A1297" s="7"/>
      <c r="B1297" s="7"/>
      <c r="C1297" s="7"/>
      <c r="D1297" s="7"/>
      <c r="E1297" s="7"/>
      <c r="F1297" s="7"/>
      <c r="G1297" s="7"/>
      <c r="H1297" s="7"/>
      <c r="J1297" s="7"/>
      <c r="K1297" s="7"/>
      <c r="L1297" s="7"/>
      <c r="Q1297" s="7"/>
      <c r="S1297" s="7"/>
      <c r="T1297" s="7"/>
      <c r="Y1297" s="7"/>
      <c r="AA1297" s="7"/>
      <c r="AB1297" s="7"/>
      <c r="AG1297" s="7"/>
    </row>
    <row r="1298" spans="1:33">
      <c r="A1298" s="7"/>
      <c r="B1298" s="7"/>
      <c r="C1298" s="7"/>
      <c r="D1298" s="7"/>
      <c r="E1298" s="7"/>
      <c r="F1298" s="7"/>
      <c r="G1298" s="7"/>
      <c r="H1298" s="7"/>
      <c r="J1298" s="7"/>
      <c r="K1298" s="7"/>
      <c r="L1298" s="7"/>
      <c r="Q1298" s="7"/>
      <c r="S1298" s="7"/>
      <c r="T1298" s="7"/>
      <c r="Y1298" s="7"/>
      <c r="AA1298" s="7"/>
      <c r="AB1298" s="7"/>
      <c r="AG1298" s="7"/>
    </row>
    <row r="1299" spans="1:33">
      <c r="A1299" s="7"/>
      <c r="B1299" s="7"/>
      <c r="C1299" s="7"/>
      <c r="D1299" s="7"/>
      <c r="E1299" s="7"/>
      <c r="F1299" s="7"/>
      <c r="G1299" s="7"/>
      <c r="H1299" s="7"/>
      <c r="J1299" s="7"/>
      <c r="K1299" s="7"/>
      <c r="L1299" s="7"/>
      <c r="Q1299" s="7"/>
      <c r="S1299" s="7"/>
      <c r="T1299" s="7"/>
      <c r="Y1299" s="7"/>
      <c r="AA1299" s="7"/>
      <c r="AB1299" s="7"/>
      <c r="AG1299" s="7"/>
    </row>
    <row r="1300" spans="1:33">
      <c r="A1300" s="7"/>
      <c r="B1300" s="7"/>
      <c r="C1300" s="7"/>
      <c r="D1300" s="7"/>
      <c r="E1300" s="7"/>
      <c r="F1300" s="7"/>
      <c r="G1300" s="7"/>
      <c r="H1300" s="7"/>
      <c r="J1300" s="7"/>
      <c r="K1300" s="7"/>
      <c r="L1300" s="7"/>
      <c r="Q1300" s="7"/>
      <c r="S1300" s="7"/>
      <c r="T1300" s="7"/>
      <c r="Y1300" s="7"/>
      <c r="AA1300" s="7"/>
      <c r="AB1300" s="7"/>
      <c r="AG1300" s="7"/>
    </row>
    <row r="1301" spans="1:33">
      <c r="A1301" s="7"/>
      <c r="B1301" s="7"/>
      <c r="C1301" s="7"/>
      <c r="D1301" s="7"/>
      <c r="E1301" s="7"/>
      <c r="F1301" s="7"/>
      <c r="G1301" s="7"/>
      <c r="H1301" s="7"/>
      <c r="J1301" s="7"/>
      <c r="K1301" s="7"/>
      <c r="L1301" s="7"/>
      <c r="Q1301" s="7"/>
      <c r="S1301" s="7"/>
      <c r="T1301" s="7"/>
      <c r="Y1301" s="7"/>
      <c r="AA1301" s="7"/>
      <c r="AB1301" s="7"/>
      <c r="AG1301" s="7"/>
    </row>
    <row r="1302" spans="1:33">
      <c r="A1302" s="7"/>
      <c r="B1302" s="7"/>
      <c r="C1302" s="7"/>
      <c r="D1302" s="7"/>
      <c r="E1302" s="7"/>
      <c r="F1302" s="7"/>
      <c r="G1302" s="7"/>
      <c r="H1302" s="7"/>
      <c r="J1302" s="7"/>
      <c r="K1302" s="7"/>
      <c r="L1302" s="7"/>
      <c r="Q1302" s="7"/>
      <c r="S1302" s="7"/>
      <c r="T1302" s="7"/>
      <c r="Y1302" s="7"/>
      <c r="AA1302" s="7"/>
      <c r="AB1302" s="7"/>
      <c r="AG1302" s="7"/>
    </row>
    <row r="1303" spans="1:33">
      <c r="A1303" s="7"/>
      <c r="B1303" s="7"/>
      <c r="C1303" s="7"/>
      <c r="D1303" s="7"/>
      <c r="E1303" s="7"/>
      <c r="F1303" s="7"/>
      <c r="G1303" s="7"/>
      <c r="H1303" s="7"/>
      <c r="J1303" s="7"/>
      <c r="K1303" s="7"/>
      <c r="L1303" s="7"/>
      <c r="Q1303" s="7"/>
      <c r="S1303" s="7"/>
      <c r="T1303" s="7"/>
      <c r="Y1303" s="7"/>
      <c r="AA1303" s="7"/>
      <c r="AB1303" s="7"/>
      <c r="AG1303" s="7"/>
    </row>
    <row r="1304" spans="1:33">
      <c r="A1304" s="7"/>
      <c r="B1304" s="7"/>
      <c r="C1304" s="7"/>
      <c r="D1304" s="7"/>
      <c r="E1304" s="7"/>
      <c r="F1304" s="7"/>
      <c r="G1304" s="7"/>
      <c r="H1304" s="7"/>
      <c r="J1304" s="7"/>
      <c r="K1304" s="7"/>
      <c r="L1304" s="7"/>
      <c r="Q1304" s="7"/>
      <c r="S1304" s="7"/>
      <c r="T1304" s="7"/>
      <c r="Y1304" s="7"/>
      <c r="AA1304" s="7"/>
      <c r="AB1304" s="7"/>
      <c r="AG1304" s="7"/>
    </row>
    <row r="1305" spans="1:33">
      <c r="A1305" s="7"/>
      <c r="B1305" s="7"/>
      <c r="C1305" s="7"/>
      <c r="D1305" s="7"/>
      <c r="E1305" s="7"/>
      <c r="F1305" s="7"/>
      <c r="G1305" s="7"/>
      <c r="H1305" s="7"/>
      <c r="J1305" s="7"/>
      <c r="K1305" s="7"/>
      <c r="L1305" s="7"/>
      <c r="Q1305" s="7"/>
      <c r="S1305" s="7"/>
      <c r="T1305" s="7"/>
      <c r="Y1305" s="7"/>
      <c r="AA1305" s="7"/>
      <c r="AB1305" s="7"/>
      <c r="AG1305" s="7"/>
    </row>
    <row r="1306" spans="1:33">
      <c r="A1306" s="7"/>
      <c r="B1306" s="7"/>
      <c r="C1306" s="7"/>
      <c r="D1306" s="7"/>
      <c r="E1306" s="7"/>
      <c r="F1306" s="7"/>
      <c r="G1306" s="7"/>
      <c r="H1306" s="7"/>
      <c r="J1306" s="7"/>
      <c r="K1306" s="7"/>
      <c r="L1306" s="7"/>
      <c r="Q1306" s="7"/>
      <c r="S1306" s="7"/>
      <c r="T1306" s="7"/>
      <c r="Y1306" s="7"/>
      <c r="AA1306" s="7"/>
      <c r="AB1306" s="7"/>
      <c r="AG1306" s="7"/>
    </row>
    <row r="1307" spans="1:33">
      <c r="A1307" s="7"/>
      <c r="B1307" s="7"/>
      <c r="C1307" s="7"/>
      <c r="D1307" s="7"/>
      <c r="E1307" s="7"/>
      <c r="F1307" s="7"/>
      <c r="G1307" s="7"/>
      <c r="H1307" s="7"/>
      <c r="J1307" s="7"/>
      <c r="K1307" s="7"/>
      <c r="L1307" s="7"/>
      <c r="Q1307" s="7"/>
      <c r="S1307" s="7"/>
      <c r="T1307" s="7"/>
      <c r="Y1307" s="7"/>
      <c r="AA1307" s="7"/>
      <c r="AB1307" s="7"/>
      <c r="AG1307" s="7"/>
    </row>
    <row r="1308" spans="1:33">
      <c r="A1308" s="7"/>
      <c r="B1308" s="7"/>
      <c r="C1308" s="7"/>
      <c r="D1308" s="7"/>
      <c r="E1308" s="7"/>
      <c r="F1308" s="7"/>
      <c r="G1308" s="7"/>
      <c r="H1308" s="7"/>
      <c r="J1308" s="7"/>
      <c r="K1308" s="7"/>
      <c r="L1308" s="7"/>
      <c r="Q1308" s="7"/>
      <c r="S1308" s="7"/>
      <c r="T1308" s="7"/>
      <c r="Y1308" s="7"/>
      <c r="AA1308" s="7"/>
      <c r="AB1308" s="7"/>
      <c r="AG1308" s="7"/>
    </row>
    <row r="1309" spans="1:33">
      <c r="A1309" s="7"/>
      <c r="B1309" s="7"/>
      <c r="C1309" s="7"/>
      <c r="D1309" s="7"/>
      <c r="E1309" s="7"/>
      <c r="F1309" s="7"/>
      <c r="G1309" s="7"/>
      <c r="H1309" s="7"/>
      <c r="J1309" s="7"/>
      <c r="K1309" s="7"/>
      <c r="L1309" s="7"/>
      <c r="Q1309" s="7"/>
      <c r="S1309" s="7"/>
      <c r="T1309" s="7"/>
      <c r="Y1309" s="7"/>
      <c r="AA1309" s="7"/>
      <c r="AB1309" s="7"/>
      <c r="AG1309" s="7"/>
    </row>
    <row r="1310" spans="1:33">
      <c r="A1310" s="7"/>
      <c r="B1310" s="7"/>
      <c r="C1310" s="7"/>
      <c r="D1310" s="7"/>
      <c r="E1310" s="7"/>
      <c r="F1310" s="7"/>
      <c r="G1310" s="7"/>
      <c r="H1310" s="7"/>
      <c r="J1310" s="7"/>
      <c r="K1310" s="7"/>
      <c r="L1310" s="7"/>
      <c r="Q1310" s="7"/>
      <c r="S1310" s="7"/>
      <c r="T1310" s="7"/>
      <c r="Y1310" s="7"/>
      <c r="AA1310" s="7"/>
      <c r="AB1310" s="7"/>
      <c r="AG1310" s="7"/>
    </row>
    <row r="1311" spans="1:33">
      <c r="A1311" s="7"/>
      <c r="B1311" s="7"/>
      <c r="C1311" s="7"/>
      <c r="D1311" s="7"/>
      <c r="E1311" s="7"/>
      <c r="F1311" s="7"/>
      <c r="G1311" s="7"/>
      <c r="H1311" s="7"/>
      <c r="J1311" s="7"/>
      <c r="K1311" s="7"/>
      <c r="L1311" s="7"/>
      <c r="Q1311" s="7"/>
      <c r="S1311" s="7"/>
      <c r="T1311" s="7"/>
      <c r="Y1311" s="7"/>
      <c r="AA1311" s="7"/>
      <c r="AB1311" s="7"/>
      <c r="AG1311" s="7"/>
    </row>
    <row r="1312" spans="1:33">
      <c r="A1312" s="7"/>
      <c r="B1312" s="7"/>
      <c r="C1312" s="7"/>
      <c r="D1312" s="7"/>
      <c r="E1312" s="7"/>
      <c r="F1312" s="7"/>
      <c r="G1312" s="7"/>
      <c r="H1312" s="7"/>
      <c r="J1312" s="7"/>
      <c r="K1312" s="7"/>
      <c r="L1312" s="7"/>
      <c r="Q1312" s="7"/>
      <c r="S1312" s="7"/>
      <c r="T1312" s="7"/>
      <c r="Y1312" s="7"/>
      <c r="AA1312" s="7"/>
      <c r="AB1312" s="7"/>
      <c r="AG1312" s="7"/>
    </row>
    <row r="1313" spans="1:33">
      <c r="A1313" s="7"/>
      <c r="B1313" s="7"/>
      <c r="C1313" s="7"/>
      <c r="D1313" s="7"/>
      <c r="E1313" s="7"/>
      <c r="F1313" s="7"/>
      <c r="G1313" s="7"/>
      <c r="H1313" s="7"/>
      <c r="J1313" s="7"/>
      <c r="K1313" s="7"/>
      <c r="L1313" s="7"/>
      <c r="Q1313" s="7"/>
      <c r="S1313" s="7"/>
      <c r="T1313" s="7"/>
      <c r="Y1313" s="7"/>
      <c r="AA1313" s="7"/>
      <c r="AB1313" s="7"/>
      <c r="AG1313" s="7"/>
    </row>
    <row r="1314" spans="1:33">
      <c r="A1314" s="7"/>
      <c r="B1314" s="7"/>
      <c r="C1314" s="7"/>
      <c r="D1314" s="7"/>
      <c r="E1314" s="7"/>
      <c r="F1314" s="7"/>
      <c r="G1314" s="7"/>
      <c r="H1314" s="7"/>
      <c r="J1314" s="7"/>
      <c r="K1314" s="7"/>
      <c r="L1314" s="7"/>
      <c r="Q1314" s="7"/>
      <c r="S1314" s="7"/>
      <c r="T1314" s="7"/>
      <c r="Y1314" s="7"/>
      <c r="AA1314" s="7"/>
      <c r="AB1314" s="7"/>
      <c r="AG1314" s="7"/>
    </row>
    <row r="1315" spans="1:33">
      <c r="A1315" s="7"/>
      <c r="B1315" s="7"/>
      <c r="C1315" s="7"/>
      <c r="D1315" s="7"/>
      <c r="E1315" s="7"/>
      <c r="F1315" s="7"/>
      <c r="G1315" s="7"/>
      <c r="H1315" s="7"/>
      <c r="J1315" s="7"/>
      <c r="K1315" s="7"/>
      <c r="L1315" s="7"/>
      <c r="Q1315" s="7"/>
      <c r="S1315" s="7"/>
      <c r="T1315" s="7"/>
      <c r="Y1315" s="7"/>
      <c r="AA1315" s="7"/>
      <c r="AB1315" s="7"/>
      <c r="AG1315" s="7"/>
    </row>
    <row r="1316" spans="1:33">
      <c r="A1316" s="7"/>
      <c r="B1316" s="7"/>
      <c r="C1316" s="7"/>
      <c r="D1316" s="7"/>
      <c r="E1316" s="7"/>
      <c r="F1316" s="7"/>
      <c r="G1316" s="7"/>
      <c r="H1316" s="7"/>
      <c r="J1316" s="7"/>
      <c r="K1316" s="7"/>
      <c r="L1316" s="7"/>
      <c r="Q1316" s="7"/>
      <c r="S1316" s="7"/>
      <c r="T1316" s="7"/>
      <c r="Y1316" s="7"/>
      <c r="AA1316" s="7"/>
      <c r="AB1316" s="7"/>
      <c r="AG1316" s="7"/>
    </row>
    <row r="1317" spans="1:33">
      <c r="A1317" s="7"/>
      <c r="B1317" s="7"/>
      <c r="C1317" s="7"/>
      <c r="D1317" s="7"/>
      <c r="E1317" s="7"/>
      <c r="F1317" s="7"/>
      <c r="G1317" s="7"/>
      <c r="H1317" s="7"/>
      <c r="J1317" s="7"/>
      <c r="K1317" s="7"/>
      <c r="L1317" s="7"/>
      <c r="Q1317" s="7"/>
      <c r="S1317" s="7"/>
      <c r="T1317" s="7"/>
      <c r="Y1317" s="7"/>
      <c r="AA1317" s="7"/>
      <c r="AB1317" s="7"/>
      <c r="AG1317" s="7"/>
    </row>
    <row r="1318" spans="1:33">
      <c r="A1318" s="7"/>
      <c r="B1318" s="7"/>
      <c r="C1318" s="7"/>
      <c r="D1318" s="7"/>
      <c r="E1318" s="7"/>
      <c r="F1318" s="7"/>
      <c r="G1318" s="7"/>
      <c r="H1318" s="7"/>
      <c r="J1318" s="7"/>
      <c r="K1318" s="7"/>
      <c r="L1318" s="7"/>
      <c r="Q1318" s="7"/>
      <c r="S1318" s="7"/>
      <c r="T1318" s="7"/>
      <c r="Y1318" s="7"/>
      <c r="AA1318" s="7"/>
      <c r="AB1318" s="7"/>
      <c r="AG1318" s="7"/>
    </row>
    <row r="1319" spans="1:33">
      <c r="A1319" s="7"/>
      <c r="B1319" s="7"/>
      <c r="C1319" s="7"/>
      <c r="D1319" s="7"/>
      <c r="E1319" s="7"/>
      <c r="F1319" s="7"/>
      <c r="G1319" s="7"/>
      <c r="H1319" s="7"/>
      <c r="J1319" s="7"/>
      <c r="K1319" s="7"/>
      <c r="L1319" s="7"/>
      <c r="Q1319" s="7"/>
      <c r="S1319" s="7"/>
      <c r="T1319" s="7"/>
      <c r="Y1319" s="7"/>
      <c r="AA1319" s="7"/>
      <c r="AB1319" s="7"/>
      <c r="AG1319" s="7"/>
    </row>
    <row r="1320" spans="1:33">
      <c r="A1320" s="7"/>
      <c r="B1320" s="7"/>
      <c r="C1320" s="7"/>
      <c r="D1320" s="7"/>
      <c r="E1320" s="7"/>
      <c r="F1320" s="7"/>
      <c r="G1320" s="7"/>
      <c r="H1320" s="7"/>
      <c r="J1320" s="7"/>
      <c r="K1320" s="7"/>
      <c r="L1320" s="7"/>
      <c r="Q1320" s="7"/>
      <c r="S1320" s="7"/>
      <c r="T1320" s="7"/>
      <c r="Y1320" s="7"/>
      <c r="AA1320" s="7"/>
      <c r="AB1320" s="7"/>
      <c r="AG1320" s="7"/>
    </row>
    <row r="1321" spans="1:33">
      <c r="A1321" s="7"/>
      <c r="B1321" s="7"/>
      <c r="C1321" s="7"/>
      <c r="D1321" s="7"/>
      <c r="E1321" s="7"/>
      <c r="F1321" s="7"/>
      <c r="G1321" s="7"/>
      <c r="H1321" s="7"/>
      <c r="J1321" s="7"/>
      <c r="K1321" s="7"/>
      <c r="L1321" s="7"/>
      <c r="Q1321" s="7"/>
      <c r="S1321" s="7"/>
      <c r="T1321" s="7"/>
      <c r="Y1321" s="7"/>
      <c r="AA1321" s="7"/>
      <c r="AB1321" s="7"/>
      <c r="AG1321" s="7"/>
    </row>
    <row r="1322" spans="1:33">
      <c r="A1322" s="7"/>
      <c r="B1322" s="7"/>
      <c r="C1322" s="7"/>
      <c r="D1322" s="7"/>
      <c r="E1322" s="7"/>
      <c r="F1322" s="7"/>
      <c r="G1322" s="7"/>
      <c r="H1322" s="7"/>
      <c r="J1322" s="7"/>
      <c r="K1322" s="7"/>
      <c r="L1322" s="7"/>
      <c r="Q1322" s="7"/>
      <c r="S1322" s="7"/>
      <c r="T1322" s="7"/>
      <c r="Y1322" s="7"/>
      <c r="AA1322" s="7"/>
      <c r="AB1322" s="7"/>
      <c r="AG1322" s="7"/>
    </row>
    <row r="1323" spans="1:33">
      <c r="A1323" s="7"/>
      <c r="B1323" s="7"/>
      <c r="C1323" s="7"/>
      <c r="D1323" s="7"/>
      <c r="E1323" s="7"/>
      <c r="F1323" s="7"/>
      <c r="G1323" s="7"/>
      <c r="H1323" s="7"/>
      <c r="J1323" s="7"/>
      <c r="K1323" s="7"/>
      <c r="L1323" s="7"/>
      <c r="Q1323" s="7"/>
      <c r="S1323" s="7"/>
      <c r="T1323" s="7"/>
      <c r="Y1323" s="7"/>
      <c r="AA1323" s="7"/>
      <c r="AB1323" s="7"/>
      <c r="AG1323" s="7"/>
    </row>
    <row r="1324" spans="1:33">
      <c r="A1324" s="7"/>
      <c r="B1324" s="7"/>
      <c r="C1324" s="7"/>
      <c r="D1324" s="7"/>
      <c r="E1324" s="7"/>
      <c r="F1324" s="7"/>
      <c r="G1324" s="7"/>
      <c r="H1324" s="7"/>
      <c r="J1324" s="7"/>
      <c r="K1324" s="7"/>
      <c r="L1324" s="7"/>
      <c r="Q1324" s="7"/>
      <c r="S1324" s="7"/>
      <c r="T1324" s="7"/>
      <c r="Y1324" s="7"/>
      <c r="AA1324" s="7"/>
      <c r="AB1324" s="7"/>
      <c r="AG1324" s="7"/>
    </row>
    <row r="1325" spans="1:33">
      <c r="A1325" s="7"/>
      <c r="B1325" s="7"/>
      <c r="C1325" s="7"/>
      <c r="D1325" s="7"/>
      <c r="E1325" s="7"/>
      <c r="F1325" s="7"/>
      <c r="G1325" s="7"/>
      <c r="H1325" s="7"/>
      <c r="J1325" s="7"/>
      <c r="K1325" s="7"/>
      <c r="L1325" s="7"/>
      <c r="Q1325" s="7"/>
      <c r="S1325" s="7"/>
      <c r="T1325" s="7"/>
      <c r="Y1325" s="7"/>
      <c r="AA1325" s="7"/>
      <c r="AB1325" s="7"/>
      <c r="AG1325" s="7"/>
    </row>
    <row r="1326" spans="1:33">
      <c r="A1326" s="7"/>
      <c r="B1326" s="7"/>
      <c r="C1326" s="7"/>
      <c r="D1326" s="7"/>
      <c r="E1326" s="7"/>
      <c r="F1326" s="7"/>
      <c r="G1326" s="7"/>
      <c r="H1326" s="7"/>
      <c r="J1326" s="7"/>
      <c r="K1326" s="7"/>
      <c r="L1326" s="7"/>
      <c r="Q1326" s="7"/>
      <c r="S1326" s="7"/>
      <c r="T1326" s="7"/>
      <c r="Y1326" s="7"/>
      <c r="AA1326" s="7"/>
      <c r="AB1326" s="7"/>
      <c r="AG1326" s="7"/>
    </row>
    <row r="1327" spans="1:33">
      <c r="A1327" s="7"/>
      <c r="B1327" s="7"/>
      <c r="C1327" s="7"/>
      <c r="D1327" s="7"/>
      <c r="E1327" s="7"/>
      <c r="F1327" s="7"/>
      <c r="G1327" s="7"/>
      <c r="H1327" s="7"/>
      <c r="J1327" s="7"/>
      <c r="K1327" s="7"/>
      <c r="L1327" s="7"/>
      <c r="Q1327" s="7"/>
      <c r="S1327" s="7"/>
      <c r="T1327" s="7"/>
      <c r="Y1327" s="7"/>
      <c r="AA1327" s="7"/>
      <c r="AB1327" s="7"/>
      <c r="AG1327" s="7"/>
    </row>
    <row r="1328" spans="1:33">
      <c r="A1328" s="7"/>
      <c r="B1328" s="7"/>
      <c r="C1328" s="7"/>
      <c r="D1328" s="7"/>
      <c r="E1328" s="7"/>
      <c r="F1328" s="7"/>
      <c r="G1328" s="7"/>
      <c r="H1328" s="7"/>
      <c r="J1328" s="7"/>
      <c r="K1328" s="7"/>
      <c r="L1328" s="7"/>
      <c r="Q1328" s="7"/>
      <c r="S1328" s="7"/>
      <c r="T1328" s="7"/>
      <c r="Y1328" s="7"/>
      <c r="AA1328" s="7"/>
      <c r="AB1328" s="7"/>
      <c r="AG1328" s="7"/>
    </row>
    <row r="1329" spans="1:33">
      <c r="A1329" s="7"/>
      <c r="B1329" s="7"/>
      <c r="C1329" s="7"/>
      <c r="D1329" s="7"/>
      <c r="E1329" s="7"/>
      <c r="F1329" s="7"/>
      <c r="G1329" s="7"/>
      <c r="H1329" s="7"/>
      <c r="J1329" s="7"/>
      <c r="K1329" s="7"/>
      <c r="L1329" s="7"/>
      <c r="Q1329" s="7"/>
      <c r="S1329" s="7"/>
      <c r="T1329" s="7"/>
      <c r="Y1329" s="7"/>
      <c r="AA1329" s="7"/>
      <c r="AB1329" s="7"/>
      <c r="AG1329" s="7"/>
    </row>
    <row r="1330" spans="1:33">
      <c r="A1330" s="7"/>
      <c r="B1330" s="7"/>
      <c r="C1330" s="7"/>
      <c r="D1330" s="7"/>
      <c r="E1330" s="7"/>
      <c r="F1330" s="7"/>
      <c r="G1330" s="7"/>
      <c r="H1330" s="7"/>
      <c r="J1330" s="7"/>
      <c r="K1330" s="7"/>
      <c r="L1330" s="7"/>
      <c r="Q1330" s="7"/>
      <c r="S1330" s="7"/>
      <c r="T1330" s="7"/>
      <c r="Y1330" s="7"/>
      <c r="AA1330" s="7"/>
      <c r="AB1330" s="7"/>
      <c r="AG1330" s="7"/>
    </row>
    <row r="1331" spans="1:33">
      <c r="A1331" s="7"/>
      <c r="B1331" s="7"/>
      <c r="C1331" s="7"/>
      <c r="D1331" s="7"/>
      <c r="E1331" s="7"/>
      <c r="F1331" s="7"/>
      <c r="G1331" s="7"/>
      <c r="H1331" s="7"/>
      <c r="J1331" s="7"/>
      <c r="K1331" s="7"/>
      <c r="L1331" s="7"/>
      <c r="Q1331" s="7"/>
      <c r="S1331" s="7"/>
      <c r="T1331" s="7"/>
      <c r="Y1331" s="7"/>
      <c r="AA1331" s="7"/>
      <c r="AB1331" s="7"/>
      <c r="AG1331" s="7"/>
    </row>
    <row r="1332" spans="1:33">
      <c r="A1332" s="7"/>
      <c r="B1332" s="7"/>
      <c r="C1332" s="7"/>
      <c r="D1332" s="7"/>
      <c r="E1332" s="7"/>
      <c r="F1332" s="7"/>
      <c r="G1332" s="7"/>
      <c r="H1332" s="7"/>
      <c r="J1332" s="7"/>
      <c r="K1332" s="7"/>
      <c r="L1332" s="7"/>
      <c r="Q1332" s="7"/>
      <c r="S1332" s="7"/>
      <c r="T1332" s="7"/>
      <c r="Y1332" s="7"/>
      <c r="AA1332" s="7"/>
      <c r="AB1332" s="7"/>
      <c r="AG1332" s="7"/>
    </row>
    <row r="1333" spans="1:33">
      <c r="A1333" s="7"/>
      <c r="B1333" s="7"/>
      <c r="C1333" s="7"/>
      <c r="D1333" s="7"/>
      <c r="E1333" s="7"/>
      <c r="F1333" s="7"/>
      <c r="G1333" s="7"/>
      <c r="H1333" s="7"/>
      <c r="J1333" s="7"/>
      <c r="K1333" s="7"/>
      <c r="L1333" s="7"/>
      <c r="Q1333" s="7"/>
      <c r="S1333" s="7"/>
      <c r="T1333" s="7"/>
      <c r="Y1333" s="7"/>
      <c r="AA1333" s="7"/>
      <c r="AB1333" s="7"/>
      <c r="AG1333" s="7"/>
    </row>
    <row r="1334" spans="1:33">
      <c r="A1334" s="7"/>
      <c r="B1334" s="7"/>
      <c r="C1334" s="7"/>
      <c r="D1334" s="7"/>
      <c r="E1334" s="7"/>
      <c r="F1334" s="7"/>
      <c r="G1334" s="7"/>
      <c r="H1334" s="7"/>
      <c r="J1334" s="7"/>
      <c r="K1334" s="7"/>
      <c r="L1334" s="7"/>
      <c r="Q1334" s="7"/>
      <c r="S1334" s="7"/>
      <c r="T1334" s="7"/>
      <c r="Y1334" s="7"/>
      <c r="AA1334" s="7"/>
      <c r="AB1334" s="7"/>
      <c r="AG1334" s="7"/>
    </row>
    <row r="1335" spans="1:33">
      <c r="A1335" s="7"/>
      <c r="B1335" s="7"/>
      <c r="C1335" s="7"/>
      <c r="D1335" s="7"/>
      <c r="E1335" s="7"/>
      <c r="F1335" s="7"/>
      <c r="G1335" s="7"/>
      <c r="H1335" s="7"/>
      <c r="J1335" s="7"/>
      <c r="K1335" s="7"/>
      <c r="L1335" s="7"/>
      <c r="Q1335" s="7"/>
      <c r="S1335" s="7"/>
      <c r="T1335" s="7"/>
      <c r="Y1335" s="7"/>
      <c r="AA1335" s="7"/>
      <c r="AB1335" s="7"/>
      <c r="AG1335" s="7"/>
    </row>
    <row r="1336" spans="1:33">
      <c r="A1336" s="7"/>
      <c r="B1336" s="7"/>
      <c r="C1336" s="7"/>
      <c r="D1336" s="7"/>
      <c r="E1336" s="7"/>
      <c r="F1336" s="7"/>
      <c r="G1336" s="7"/>
      <c r="H1336" s="7"/>
      <c r="J1336" s="7"/>
      <c r="K1336" s="7"/>
      <c r="L1336" s="7"/>
      <c r="Q1336" s="7"/>
      <c r="S1336" s="7"/>
      <c r="T1336" s="7"/>
      <c r="Y1336" s="7"/>
      <c r="AA1336" s="7"/>
      <c r="AB1336" s="7"/>
      <c r="AG1336" s="7"/>
    </row>
    <row r="1337" spans="1:33">
      <c r="A1337" s="7"/>
      <c r="B1337" s="7"/>
      <c r="C1337" s="7"/>
      <c r="D1337" s="7"/>
      <c r="E1337" s="7"/>
      <c r="F1337" s="7"/>
      <c r="G1337" s="7"/>
      <c r="H1337" s="7"/>
      <c r="J1337" s="7"/>
      <c r="K1337" s="7"/>
      <c r="L1337" s="7"/>
      <c r="Q1337" s="7"/>
      <c r="S1337" s="7"/>
      <c r="T1337" s="7"/>
      <c r="Y1337" s="7"/>
      <c r="AA1337" s="7"/>
      <c r="AB1337" s="7"/>
      <c r="AG1337" s="7"/>
    </row>
    <row r="1338" spans="1:33">
      <c r="A1338" s="7"/>
      <c r="B1338" s="7"/>
      <c r="C1338" s="7"/>
      <c r="D1338" s="7"/>
      <c r="E1338" s="7"/>
      <c r="F1338" s="7"/>
      <c r="G1338" s="7"/>
      <c r="H1338" s="7"/>
      <c r="J1338" s="7"/>
      <c r="K1338" s="7"/>
      <c r="L1338" s="7"/>
      <c r="Q1338" s="7"/>
      <c r="S1338" s="7"/>
      <c r="T1338" s="7"/>
      <c r="Y1338" s="7"/>
      <c r="AA1338" s="7"/>
      <c r="AB1338" s="7"/>
      <c r="AG1338" s="7"/>
    </row>
    <row r="1339" spans="1:33">
      <c r="A1339" s="7"/>
      <c r="B1339" s="7"/>
      <c r="C1339" s="7"/>
      <c r="D1339" s="7"/>
      <c r="E1339" s="7"/>
      <c r="F1339" s="7"/>
      <c r="G1339" s="7"/>
      <c r="H1339" s="7"/>
      <c r="J1339" s="7"/>
      <c r="K1339" s="7"/>
      <c r="L1339" s="7"/>
      <c r="Q1339" s="7"/>
      <c r="S1339" s="7"/>
      <c r="T1339" s="7"/>
      <c r="Y1339" s="7"/>
      <c r="AA1339" s="7"/>
      <c r="AB1339" s="7"/>
      <c r="AG1339" s="7"/>
    </row>
    <row r="1340" spans="1:33">
      <c r="A1340" s="7"/>
      <c r="B1340" s="7"/>
      <c r="C1340" s="7"/>
      <c r="D1340" s="7"/>
      <c r="E1340" s="7"/>
      <c r="F1340" s="7"/>
      <c r="G1340" s="7"/>
      <c r="H1340" s="7"/>
      <c r="J1340" s="7"/>
      <c r="K1340" s="7"/>
      <c r="L1340" s="7"/>
      <c r="Q1340" s="7"/>
      <c r="S1340" s="7"/>
      <c r="T1340" s="7"/>
      <c r="Y1340" s="7"/>
      <c r="AA1340" s="7"/>
      <c r="AB1340" s="7"/>
      <c r="AG1340" s="7"/>
    </row>
    <row r="1341" spans="1:33">
      <c r="A1341" s="7"/>
      <c r="B1341" s="7"/>
      <c r="C1341" s="7"/>
      <c r="D1341" s="7"/>
      <c r="E1341" s="7"/>
      <c r="F1341" s="7"/>
      <c r="G1341" s="7"/>
      <c r="H1341" s="7"/>
      <c r="J1341" s="7"/>
      <c r="K1341" s="7"/>
      <c r="L1341" s="7"/>
      <c r="Q1341" s="7"/>
      <c r="S1341" s="7"/>
      <c r="T1341" s="7"/>
      <c r="Y1341" s="7"/>
      <c r="AA1341" s="7"/>
      <c r="AB1341" s="7"/>
      <c r="AG1341" s="7"/>
    </row>
    <row r="1342" spans="1:33">
      <c r="A1342" s="7"/>
      <c r="B1342" s="7"/>
      <c r="C1342" s="7"/>
      <c r="D1342" s="7"/>
      <c r="E1342" s="7"/>
      <c r="F1342" s="7"/>
      <c r="G1342" s="7"/>
      <c r="H1342" s="7"/>
      <c r="J1342" s="7"/>
      <c r="K1342" s="7"/>
      <c r="L1342" s="7"/>
      <c r="Q1342" s="7"/>
      <c r="S1342" s="7"/>
      <c r="T1342" s="7"/>
      <c r="Y1342" s="7"/>
      <c r="AA1342" s="7"/>
      <c r="AB1342" s="7"/>
      <c r="AG1342" s="7"/>
    </row>
    <row r="1343" spans="1:33">
      <c r="A1343" s="7"/>
      <c r="B1343" s="7"/>
      <c r="C1343" s="7"/>
      <c r="D1343" s="7"/>
      <c r="E1343" s="7"/>
      <c r="F1343" s="7"/>
      <c r="G1343" s="7"/>
      <c r="H1343" s="7"/>
      <c r="J1343" s="7"/>
      <c r="K1343" s="7"/>
      <c r="L1343" s="7"/>
      <c r="Q1343" s="7"/>
      <c r="S1343" s="7"/>
      <c r="T1343" s="7"/>
      <c r="Y1343" s="7"/>
      <c r="AA1343" s="7"/>
      <c r="AB1343" s="7"/>
      <c r="AG1343" s="7"/>
    </row>
    <row r="1344" spans="1:33">
      <c r="A1344" s="7"/>
      <c r="B1344" s="7"/>
      <c r="C1344" s="7"/>
      <c r="D1344" s="7"/>
      <c r="E1344" s="7"/>
      <c r="F1344" s="7"/>
      <c r="G1344" s="7"/>
      <c r="H1344" s="7"/>
      <c r="J1344" s="7"/>
      <c r="K1344" s="7"/>
      <c r="L1344" s="7"/>
      <c r="Q1344" s="7"/>
      <c r="S1344" s="7"/>
      <c r="T1344" s="7"/>
      <c r="Y1344" s="7"/>
      <c r="AA1344" s="7"/>
      <c r="AB1344" s="7"/>
      <c r="AG1344" s="7"/>
    </row>
    <row r="1345" spans="1:33">
      <c r="A1345" s="7"/>
      <c r="B1345" s="7"/>
      <c r="C1345" s="7"/>
      <c r="D1345" s="7"/>
      <c r="E1345" s="7"/>
      <c r="F1345" s="7"/>
      <c r="G1345" s="7"/>
      <c r="H1345" s="7"/>
      <c r="J1345" s="7"/>
      <c r="K1345" s="7"/>
      <c r="L1345" s="7"/>
      <c r="Q1345" s="7"/>
      <c r="S1345" s="7"/>
      <c r="T1345" s="7"/>
      <c r="Y1345" s="7"/>
      <c r="AA1345" s="7"/>
      <c r="AB1345" s="7"/>
      <c r="AG1345" s="7"/>
    </row>
    <row r="1346" spans="1:33">
      <c r="A1346" s="7"/>
      <c r="B1346" s="7"/>
      <c r="C1346" s="7"/>
      <c r="D1346" s="7"/>
      <c r="E1346" s="7"/>
      <c r="F1346" s="7"/>
      <c r="G1346" s="7"/>
      <c r="H1346" s="7"/>
      <c r="J1346" s="7"/>
      <c r="K1346" s="7"/>
      <c r="L1346" s="7"/>
      <c r="Q1346" s="7"/>
      <c r="S1346" s="7"/>
      <c r="T1346" s="7"/>
      <c r="Y1346" s="7"/>
      <c r="AA1346" s="7"/>
      <c r="AB1346" s="7"/>
      <c r="AG1346" s="7"/>
    </row>
    <row r="1347" spans="1:33">
      <c r="A1347" s="7"/>
      <c r="B1347" s="7"/>
      <c r="C1347" s="7"/>
      <c r="D1347" s="7"/>
      <c r="E1347" s="7"/>
      <c r="F1347" s="7"/>
      <c r="G1347" s="7"/>
      <c r="H1347" s="7"/>
      <c r="J1347" s="7"/>
      <c r="K1347" s="7"/>
      <c r="L1347" s="7"/>
      <c r="Q1347" s="7"/>
      <c r="S1347" s="7"/>
      <c r="T1347" s="7"/>
      <c r="Y1347" s="7"/>
      <c r="AA1347" s="7"/>
      <c r="AB1347" s="7"/>
      <c r="AG1347" s="7"/>
    </row>
    <row r="1348" spans="1:33">
      <c r="A1348" s="7"/>
      <c r="B1348" s="7"/>
      <c r="C1348" s="7"/>
      <c r="D1348" s="7"/>
      <c r="E1348" s="7"/>
      <c r="F1348" s="7"/>
      <c r="G1348" s="7"/>
      <c r="H1348" s="7"/>
      <c r="J1348" s="7"/>
      <c r="K1348" s="7"/>
      <c r="L1348" s="7"/>
      <c r="Q1348" s="7"/>
      <c r="S1348" s="7"/>
      <c r="T1348" s="7"/>
      <c r="Y1348" s="7"/>
      <c r="AA1348" s="7"/>
      <c r="AB1348" s="7"/>
      <c r="AG1348" s="7"/>
    </row>
    <row r="1349" spans="1:33">
      <c r="A1349" s="7"/>
      <c r="B1349" s="7"/>
      <c r="C1349" s="7"/>
      <c r="D1349" s="7"/>
      <c r="E1349" s="7"/>
      <c r="F1349" s="7"/>
      <c r="G1349" s="7"/>
      <c r="H1349" s="7"/>
      <c r="J1349" s="7"/>
      <c r="K1349" s="7"/>
      <c r="L1349" s="7"/>
      <c r="Q1349" s="7"/>
      <c r="S1349" s="7"/>
      <c r="T1349" s="7"/>
      <c r="Y1349" s="7"/>
      <c r="AA1349" s="7"/>
      <c r="AB1349" s="7"/>
      <c r="AG1349" s="7"/>
    </row>
    <row r="1350" spans="1:33">
      <c r="A1350" s="7"/>
      <c r="B1350" s="7"/>
      <c r="C1350" s="7"/>
      <c r="D1350" s="7"/>
      <c r="E1350" s="7"/>
      <c r="F1350" s="7"/>
      <c r="G1350" s="7"/>
      <c r="H1350" s="7"/>
      <c r="J1350" s="7"/>
      <c r="K1350" s="7"/>
      <c r="L1350" s="7"/>
      <c r="Q1350" s="7"/>
      <c r="S1350" s="7"/>
      <c r="T1350" s="7"/>
      <c r="Y1350" s="7"/>
      <c r="AA1350" s="7"/>
      <c r="AB1350" s="7"/>
      <c r="AG1350" s="7"/>
    </row>
    <row r="1351" spans="1:33">
      <c r="A1351" s="7"/>
      <c r="B1351" s="7"/>
      <c r="C1351" s="7"/>
      <c r="D1351" s="7"/>
      <c r="E1351" s="7"/>
      <c r="F1351" s="7"/>
      <c r="G1351" s="7"/>
      <c r="H1351" s="7"/>
      <c r="J1351" s="7"/>
      <c r="K1351" s="7"/>
      <c r="L1351" s="7"/>
      <c r="Q1351" s="7"/>
      <c r="S1351" s="7"/>
      <c r="T1351" s="7"/>
      <c r="Y1351" s="7"/>
      <c r="AA1351" s="7"/>
      <c r="AB1351" s="7"/>
      <c r="AG1351" s="7"/>
    </row>
    <row r="1352" spans="1:33">
      <c r="A1352" s="7"/>
      <c r="B1352" s="7"/>
      <c r="C1352" s="7"/>
      <c r="D1352" s="7"/>
      <c r="E1352" s="7"/>
      <c r="F1352" s="7"/>
      <c r="G1352" s="7"/>
      <c r="H1352" s="7"/>
      <c r="J1352" s="7"/>
      <c r="K1352" s="7"/>
      <c r="L1352" s="7"/>
      <c r="Q1352" s="7"/>
      <c r="S1352" s="7"/>
      <c r="T1352" s="7"/>
      <c r="Y1352" s="7"/>
      <c r="AA1352" s="7"/>
      <c r="AB1352" s="7"/>
      <c r="AG1352" s="7"/>
    </row>
    <row r="1353" spans="1:33">
      <c r="A1353" s="7"/>
      <c r="B1353" s="7"/>
      <c r="C1353" s="7"/>
      <c r="D1353" s="7"/>
      <c r="E1353" s="7"/>
      <c r="F1353" s="7"/>
      <c r="G1353" s="7"/>
      <c r="H1353" s="7"/>
      <c r="J1353" s="7"/>
      <c r="K1353" s="7"/>
      <c r="L1353" s="7"/>
      <c r="Q1353" s="7"/>
      <c r="S1353" s="7"/>
      <c r="T1353" s="7"/>
      <c r="Y1353" s="7"/>
      <c r="AA1353" s="7"/>
      <c r="AB1353" s="7"/>
      <c r="AG1353" s="7"/>
    </row>
    <row r="1354" spans="1:33">
      <c r="A1354" s="7"/>
      <c r="B1354" s="7"/>
      <c r="C1354" s="7"/>
      <c r="D1354" s="7"/>
      <c r="E1354" s="7"/>
      <c r="F1354" s="7"/>
      <c r="G1354" s="7"/>
      <c r="H1354" s="7"/>
      <c r="J1354" s="7"/>
      <c r="K1354" s="7"/>
      <c r="L1354" s="7"/>
      <c r="Q1354" s="7"/>
      <c r="S1354" s="7"/>
      <c r="T1354" s="7"/>
      <c r="Y1354" s="7"/>
      <c r="AA1354" s="7"/>
      <c r="AB1354" s="7"/>
      <c r="AG1354" s="7"/>
    </row>
    <row r="1355" spans="1:33">
      <c r="A1355" s="7"/>
      <c r="B1355" s="7"/>
      <c r="C1355" s="7"/>
      <c r="D1355" s="7"/>
      <c r="E1355" s="7"/>
      <c r="F1355" s="7"/>
      <c r="G1355" s="7"/>
      <c r="H1355" s="7"/>
      <c r="J1355" s="7"/>
      <c r="K1355" s="7"/>
      <c r="L1355" s="7"/>
      <c r="Q1355" s="7"/>
      <c r="S1355" s="7"/>
      <c r="T1355" s="7"/>
      <c r="Y1355" s="7"/>
      <c r="AA1355" s="7"/>
      <c r="AB1355" s="7"/>
      <c r="AG1355" s="7"/>
    </row>
    <row r="1356" spans="1:33">
      <c r="A1356" s="7"/>
      <c r="B1356" s="7"/>
      <c r="C1356" s="7"/>
      <c r="D1356" s="7"/>
      <c r="E1356" s="7"/>
      <c r="F1356" s="7"/>
      <c r="G1356" s="7"/>
      <c r="H1356" s="7"/>
      <c r="J1356" s="7"/>
      <c r="K1356" s="7"/>
      <c r="L1356" s="7"/>
      <c r="Q1356" s="7"/>
      <c r="S1356" s="7"/>
      <c r="T1356" s="7"/>
      <c r="Y1356" s="7"/>
      <c r="AA1356" s="7"/>
      <c r="AB1356" s="7"/>
      <c r="AG1356" s="7"/>
    </row>
    <row r="1357" spans="1:33">
      <c r="A1357" s="7"/>
      <c r="B1357" s="7"/>
      <c r="C1357" s="7"/>
      <c r="D1357" s="7"/>
      <c r="E1357" s="7"/>
      <c r="F1357" s="7"/>
      <c r="G1357" s="7"/>
      <c r="H1357" s="7"/>
      <c r="J1357" s="7"/>
      <c r="K1357" s="7"/>
      <c r="L1357" s="7"/>
      <c r="Q1357" s="7"/>
      <c r="S1357" s="7"/>
      <c r="T1357" s="7"/>
      <c r="Y1357" s="7"/>
      <c r="AA1357" s="7"/>
      <c r="AB1357" s="7"/>
      <c r="AG1357" s="7"/>
    </row>
    <row r="1358" spans="1:33">
      <c r="A1358" s="7"/>
      <c r="B1358" s="7"/>
      <c r="C1358" s="7"/>
      <c r="D1358" s="7"/>
      <c r="E1358" s="7"/>
      <c r="F1358" s="7"/>
      <c r="G1358" s="7"/>
      <c r="H1358" s="7"/>
      <c r="J1358" s="7"/>
      <c r="K1358" s="7"/>
      <c r="L1358" s="7"/>
      <c r="Q1358" s="7"/>
      <c r="S1358" s="7"/>
      <c r="T1358" s="7"/>
      <c r="Y1358" s="7"/>
      <c r="AA1358" s="7"/>
      <c r="AB1358" s="7"/>
      <c r="AG1358" s="7"/>
    </row>
    <row r="1359" spans="1:33">
      <c r="A1359" s="7"/>
      <c r="B1359" s="7"/>
      <c r="C1359" s="7"/>
      <c r="D1359" s="7"/>
      <c r="E1359" s="7"/>
      <c r="F1359" s="7"/>
      <c r="G1359" s="7"/>
      <c r="H1359" s="7"/>
      <c r="J1359" s="7"/>
      <c r="K1359" s="7"/>
      <c r="L1359" s="7"/>
      <c r="Q1359" s="7"/>
      <c r="S1359" s="7"/>
      <c r="T1359" s="7"/>
      <c r="Y1359" s="7"/>
      <c r="AA1359" s="7"/>
      <c r="AB1359" s="7"/>
      <c r="AG1359" s="7"/>
    </row>
    <row r="1360" spans="1:33">
      <c r="A1360" s="7"/>
      <c r="B1360" s="7"/>
      <c r="C1360" s="7"/>
      <c r="D1360" s="7"/>
      <c r="E1360" s="7"/>
      <c r="F1360" s="7"/>
      <c r="G1360" s="7"/>
      <c r="H1360" s="7"/>
      <c r="J1360" s="7"/>
      <c r="K1360" s="7"/>
      <c r="L1360" s="7"/>
      <c r="Q1360" s="7"/>
      <c r="S1360" s="7"/>
      <c r="T1360" s="7"/>
      <c r="Y1360" s="7"/>
      <c r="AA1360" s="7"/>
      <c r="AB1360" s="7"/>
      <c r="AG1360" s="7"/>
    </row>
    <row r="1361" spans="1:33">
      <c r="A1361" s="7"/>
      <c r="B1361" s="7"/>
      <c r="C1361" s="7"/>
      <c r="D1361" s="7"/>
      <c r="E1361" s="7"/>
      <c r="F1361" s="7"/>
      <c r="G1361" s="7"/>
      <c r="H1361" s="7"/>
      <c r="J1361" s="7"/>
      <c r="K1361" s="7"/>
      <c r="L1361" s="7"/>
      <c r="Q1361" s="7"/>
      <c r="S1361" s="7"/>
      <c r="T1361" s="7"/>
      <c r="Y1361" s="7"/>
      <c r="AA1361" s="7"/>
      <c r="AB1361" s="7"/>
      <c r="AG1361" s="7"/>
    </row>
    <row r="1362" spans="1:33">
      <c r="A1362" s="7"/>
      <c r="B1362" s="7"/>
      <c r="C1362" s="7"/>
      <c r="D1362" s="7"/>
      <c r="E1362" s="7"/>
      <c r="F1362" s="7"/>
      <c r="G1362" s="7"/>
      <c r="H1362" s="7"/>
      <c r="J1362" s="7"/>
      <c r="K1362" s="7"/>
      <c r="L1362" s="7"/>
      <c r="Q1362" s="7"/>
      <c r="S1362" s="7"/>
      <c r="T1362" s="7"/>
      <c r="Y1362" s="7"/>
      <c r="AA1362" s="7"/>
      <c r="AB1362" s="7"/>
      <c r="AG1362" s="7"/>
    </row>
    <row r="1363" spans="1:33">
      <c r="A1363" s="7"/>
      <c r="B1363" s="7"/>
      <c r="C1363" s="7"/>
      <c r="D1363" s="7"/>
      <c r="E1363" s="7"/>
      <c r="F1363" s="7"/>
      <c r="G1363" s="7"/>
      <c r="H1363" s="7"/>
      <c r="J1363" s="7"/>
      <c r="K1363" s="7"/>
      <c r="L1363" s="7"/>
      <c r="Q1363" s="7"/>
      <c r="S1363" s="7"/>
      <c r="T1363" s="7"/>
      <c r="Y1363" s="7"/>
      <c r="AA1363" s="7"/>
      <c r="AB1363" s="7"/>
      <c r="AG1363" s="7"/>
    </row>
    <row r="1364" spans="1:33">
      <c r="A1364" s="7"/>
      <c r="B1364" s="7"/>
      <c r="C1364" s="7"/>
      <c r="D1364" s="7"/>
      <c r="E1364" s="7"/>
      <c r="F1364" s="7"/>
      <c r="G1364" s="7"/>
      <c r="H1364" s="7"/>
      <c r="J1364" s="7"/>
      <c r="K1364" s="7"/>
      <c r="L1364" s="7"/>
      <c r="Q1364" s="7"/>
      <c r="S1364" s="7"/>
      <c r="T1364" s="7"/>
      <c r="Y1364" s="7"/>
      <c r="AA1364" s="7"/>
      <c r="AB1364" s="7"/>
      <c r="AG1364" s="7"/>
    </row>
    <row r="1365" spans="1:33">
      <c r="A1365" s="7"/>
      <c r="B1365" s="7"/>
      <c r="C1365" s="7"/>
      <c r="D1365" s="7"/>
      <c r="E1365" s="7"/>
      <c r="F1365" s="7"/>
      <c r="G1365" s="7"/>
      <c r="H1365" s="7"/>
      <c r="J1365" s="7"/>
      <c r="K1365" s="7"/>
      <c r="L1365" s="7"/>
      <c r="Q1365" s="7"/>
      <c r="S1365" s="7"/>
      <c r="T1365" s="7"/>
      <c r="Y1365" s="7"/>
      <c r="AA1365" s="7"/>
      <c r="AB1365" s="7"/>
      <c r="AG1365" s="7"/>
    </row>
    <row r="1366" spans="1:33">
      <c r="A1366" s="7"/>
      <c r="B1366" s="7"/>
      <c r="C1366" s="7"/>
      <c r="D1366" s="7"/>
      <c r="E1366" s="7"/>
      <c r="F1366" s="7"/>
      <c r="G1366" s="7"/>
      <c r="H1366" s="7"/>
      <c r="J1366" s="7"/>
      <c r="K1366" s="7"/>
      <c r="L1366" s="7"/>
      <c r="Q1366" s="7"/>
      <c r="S1366" s="7"/>
      <c r="T1366" s="7"/>
      <c r="Y1366" s="7"/>
      <c r="AA1366" s="7"/>
      <c r="AB1366" s="7"/>
      <c r="AG1366" s="7"/>
    </row>
    <row r="1367" spans="1:33">
      <c r="A1367" s="7"/>
      <c r="B1367" s="7"/>
      <c r="C1367" s="7"/>
      <c r="D1367" s="7"/>
      <c r="E1367" s="7"/>
      <c r="F1367" s="7"/>
      <c r="G1367" s="7"/>
      <c r="H1367" s="7"/>
      <c r="J1367" s="7"/>
      <c r="K1367" s="7"/>
      <c r="L1367" s="7"/>
      <c r="Q1367" s="7"/>
      <c r="S1367" s="7"/>
      <c r="T1367" s="7"/>
      <c r="Y1367" s="7"/>
      <c r="AA1367" s="7"/>
      <c r="AB1367" s="7"/>
      <c r="AG1367" s="7"/>
    </row>
    <row r="1368" spans="1:33">
      <c r="A1368" s="7"/>
      <c r="B1368" s="7"/>
      <c r="C1368" s="7"/>
      <c r="D1368" s="7"/>
      <c r="E1368" s="7"/>
      <c r="F1368" s="7"/>
      <c r="G1368" s="7"/>
      <c r="H1368" s="7"/>
      <c r="J1368" s="7"/>
      <c r="K1368" s="7"/>
      <c r="L1368" s="7"/>
      <c r="Q1368" s="7"/>
      <c r="S1368" s="7"/>
      <c r="T1368" s="7"/>
      <c r="Y1368" s="7"/>
      <c r="AA1368" s="7"/>
      <c r="AB1368" s="7"/>
      <c r="AG1368" s="7"/>
    </row>
    <row r="1369" spans="1:33">
      <c r="A1369" s="7"/>
      <c r="B1369" s="7"/>
      <c r="C1369" s="7"/>
      <c r="D1369" s="7"/>
      <c r="E1369" s="7"/>
      <c r="F1369" s="7"/>
      <c r="G1369" s="7"/>
      <c r="H1369" s="7"/>
      <c r="J1369" s="7"/>
      <c r="K1369" s="7"/>
      <c r="L1369" s="7"/>
      <c r="Q1369" s="7"/>
      <c r="S1369" s="7"/>
      <c r="T1369" s="7"/>
      <c r="Y1369" s="7"/>
      <c r="AA1369" s="7"/>
      <c r="AB1369" s="7"/>
      <c r="AG1369" s="7"/>
    </row>
    <row r="1370" spans="1:33">
      <c r="A1370" s="7"/>
      <c r="B1370" s="7"/>
      <c r="C1370" s="7"/>
      <c r="D1370" s="7"/>
      <c r="E1370" s="7"/>
      <c r="F1370" s="7"/>
      <c r="G1370" s="7"/>
      <c r="H1370" s="7"/>
      <c r="J1370" s="7"/>
      <c r="K1370" s="7"/>
      <c r="L1370" s="7"/>
      <c r="Q1370" s="7"/>
      <c r="S1370" s="7"/>
      <c r="T1370" s="7"/>
      <c r="Y1370" s="7"/>
      <c r="AA1370" s="7"/>
      <c r="AB1370" s="7"/>
      <c r="AG1370" s="7"/>
    </row>
    <row r="1371" spans="1:33">
      <c r="A1371" s="7"/>
      <c r="B1371" s="7"/>
      <c r="C1371" s="7"/>
      <c r="D1371" s="7"/>
      <c r="E1371" s="7"/>
      <c r="F1371" s="7"/>
      <c r="G1371" s="7"/>
      <c r="H1371" s="7"/>
      <c r="J1371" s="7"/>
      <c r="K1371" s="7"/>
      <c r="L1371" s="7"/>
      <c r="Q1371" s="7"/>
      <c r="S1371" s="7"/>
      <c r="T1371" s="7"/>
      <c r="Y1371" s="7"/>
      <c r="AA1371" s="7"/>
      <c r="AB1371" s="7"/>
      <c r="AG1371" s="7"/>
    </row>
    <row r="1372" spans="1:33">
      <c r="A1372" s="7"/>
      <c r="B1372" s="7"/>
      <c r="C1372" s="7"/>
      <c r="D1372" s="7"/>
      <c r="E1372" s="7"/>
      <c r="F1372" s="7"/>
      <c r="G1372" s="7"/>
      <c r="H1372" s="7"/>
      <c r="J1372" s="7"/>
      <c r="K1372" s="7"/>
      <c r="L1372" s="7"/>
      <c r="Q1372" s="7"/>
      <c r="S1372" s="7"/>
      <c r="T1372" s="7"/>
      <c r="Y1372" s="7"/>
      <c r="AA1372" s="7"/>
      <c r="AB1372" s="7"/>
      <c r="AG1372" s="7"/>
    </row>
    <row r="1373" spans="1:33">
      <c r="A1373" s="7"/>
      <c r="B1373" s="7"/>
      <c r="C1373" s="7"/>
      <c r="D1373" s="7"/>
      <c r="E1373" s="7"/>
      <c r="F1373" s="7"/>
      <c r="G1373" s="7"/>
      <c r="H1373" s="7"/>
      <c r="J1373" s="7"/>
      <c r="K1373" s="7"/>
      <c r="L1373" s="7"/>
      <c r="Q1373" s="7"/>
      <c r="S1373" s="7"/>
      <c r="T1373" s="7"/>
      <c r="Y1373" s="7"/>
      <c r="AA1373" s="7"/>
      <c r="AB1373" s="7"/>
      <c r="AG1373" s="7"/>
    </row>
    <row r="1374" spans="1:33">
      <c r="A1374" s="7"/>
      <c r="B1374" s="7"/>
      <c r="C1374" s="7"/>
      <c r="D1374" s="7"/>
      <c r="E1374" s="7"/>
      <c r="F1374" s="7"/>
      <c r="G1374" s="7"/>
      <c r="H1374" s="7"/>
      <c r="J1374" s="7"/>
      <c r="K1374" s="7"/>
      <c r="L1374" s="7"/>
      <c r="Q1374" s="7"/>
      <c r="S1374" s="7"/>
      <c r="T1374" s="7"/>
      <c r="Y1374" s="7"/>
      <c r="AA1374" s="7"/>
      <c r="AB1374" s="7"/>
      <c r="AG1374" s="7"/>
    </row>
    <row r="1375" spans="1:33">
      <c r="A1375" s="7"/>
      <c r="B1375" s="7"/>
      <c r="C1375" s="7"/>
      <c r="D1375" s="7"/>
      <c r="E1375" s="7"/>
      <c r="F1375" s="7"/>
      <c r="G1375" s="7"/>
      <c r="H1375" s="7"/>
      <c r="J1375" s="7"/>
      <c r="K1375" s="7"/>
      <c r="L1375" s="7"/>
      <c r="Q1375" s="7"/>
      <c r="S1375" s="7"/>
      <c r="T1375" s="7"/>
      <c r="Y1375" s="7"/>
      <c r="AA1375" s="7"/>
      <c r="AB1375" s="7"/>
      <c r="AG1375" s="7"/>
    </row>
    <row r="1376" spans="1:33">
      <c r="A1376" s="7"/>
      <c r="B1376" s="7"/>
      <c r="C1376" s="7"/>
      <c r="D1376" s="7"/>
      <c r="E1376" s="7"/>
      <c r="F1376" s="7"/>
      <c r="G1376" s="7"/>
      <c r="H1376" s="7"/>
      <c r="J1376" s="7"/>
      <c r="K1376" s="7"/>
      <c r="L1376" s="7"/>
      <c r="Q1376" s="7"/>
      <c r="S1376" s="7"/>
      <c r="T1376" s="7"/>
      <c r="Y1376" s="7"/>
      <c r="AA1376" s="7"/>
      <c r="AB1376" s="7"/>
      <c r="AG1376" s="7"/>
    </row>
    <row r="1377" spans="1:33">
      <c r="A1377" s="7"/>
      <c r="B1377" s="7"/>
      <c r="C1377" s="7"/>
      <c r="D1377" s="7"/>
      <c r="E1377" s="7"/>
      <c r="F1377" s="7"/>
      <c r="G1377" s="7"/>
      <c r="H1377" s="7"/>
      <c r="J1377" s="7"/>
      <c r="K1377" s="7"/>
      <c r="L1377" s="7"/>
      <c r="Q1377" s="7"/>
      <c r="S1377" s="7"/>
      <c r="T1377" s="7"/>
      <c r="Y1377" s="7"/>
      <c r="AA1377" s="7"/>
      <c r="AB1377" s="7"/>
      <c r="AG1377" s="7"/>
    </row>
    <row r="1378" spans="1:33">
      <c r="A1378" s="7"/>
      <c r="B1378" s="7"/>
      <c r="C1378" s="7"/>
      <c r="D1378" s="7"/>
      <c r="E1378" s="7"/>
      <c r="F1378" s="7"/>
      <c r="G1378" s="7"/>
      <c r="H1378" s="7"/>
      <c r="J1378" s="7"/>
      <c r="K1378" s="7"/>
      <c r="L1378" s="7"/>
      <c r="Q1378" s="7"/>
      <c r="S1378" s="7"/>
      <c r="T1378" s="7"/>
      <c r="Y1378" s="7"/>
      <c r="AA1378" s="7"/>
      <c r="AB1378" s="7"/>
      <c r="AG1378" s="7"/>
    </row>
    <row r="1379" spans="1:33">
      <c r="A1379" s="7"/>
      <c r="B1379" s="7"/>
      <c r="C1379" s="7"/>
      <c r="D1379" s="7"/>
      <c r="E1379" s="7"/>
      <c r="F1379" s="7"/>
      <c r="G1379" s="7"/>
      <c r="H1379" s="7"/>
      <c r="J1379" s="7"/>
      <c r="K1379" s="7"/>
      <c r="L1379" s="7"/>
      <c r="Q1379" s="7"/>
      <c r="S1379" s="7"/>
      <c r="T1379" s="7"/>
      <c r="Y1379" s="7"/>
      <c r="AA1379" s="7"/>
      <c r="AB1379" s="7"/>
      <c r="AG1379" s="7"/>
    </row>
    <row r="1380" spans="1:33">
      <c r="A1380" s="7"/>
      <c r="B1380" s="7"/>
      <c r="C1380" s="7"/>
      <c r="D1380" s="7"/>
      <c r="E1380" s="7"/>
      <c r="F1380" s="7"/>
      <c r="G1380" s="7"/>
      <c r="H1380" s="7"/>
      <c r="J1380" s="7"/>
      <c r="K1380" s="7"/>
      <c r="L1380" s="7"/>
      <c r="Q1380" s="7"/>
      <c r="S1380" s="7"/>
      <c r="T1380" s="7"/>
      <c r="Y1380" s="7"/>
      <c r="AA1380" s="7"/>
      <c r="AB1380" s="7"/>
      <c r="AG1380" s="7"/>
    </row>
    <row r="1381" spans="1:33">
      <c r="A1381" s="7"/>
      <c r="B1381" s="7"/>
      <c r="C1381" s="7"/>
      <c r="D1381" s="7"/>
      <c r="E1381" s="7"/>
      <c r="F1381" s="7"/>
      <c r="G1381" s="7"/>
      <c r="H1381" s="7"/>
      <c r="J1381" s="7"/>
      <c r="K1381" s="7"/>
      <c r="L1381" s="7"/>
      <c r="Q1381" s="7"/>
      <c r="S1381" s="7"/>
      <c r="T1381" s="7"/>
      <c r="Y1381" s="7"/>
      <c r="AA1381" s="7"/>
      <c r="AB1381" s="7"/>
      <c r="AG1381" s="7"/>
    </row>
    <row r="1382" spans="1:33">
      <c r="A1382" s="7"/>
      <c r="B1382" s="7"/>
      <c r="C1382" s="7"/>
      <c r="D1382" s="7"/>
      <c r="E1382" s="7"/>
      <c r="F1382" s="7"/>
      <c r="G1382" s="7"/>
      <c r="H1382" s="7"/>
      <c r="J1382" s="7"/>
      <c r="K1382" s="7"/>
      <c r="L1382" s="7"/>
      <c r="Q1382" s="7"/>
      <c r="S1382" s="7"/>
      <c r="T1382" s="7"/>
      <c r="Y1382" s="7"/>
      <c r="AA1382" s="7"/>
      <c r="AB1382" s="7"/>
      <c r="AG1382" s="7"/>
    </row>
    <row r="1383" spans="1:33">
      <c r="A1383" s="7"/>
      <c r="B1383" s="7"/>
      <c r="C1383" s="7"/>
      <c r="D1383" s="7"/>
      <c r="E1383" s="7"/>
      <c r="F1383" s="7"/>
      <c r="G1383" s="7"/>
      <c r="H1383" s="7"/>
      <c r="J1383" s="7"/>
      <c r="K1383" s="7"/>
      <c r="L1383" s="7"/>
      <c r="Q1383" s="7"/>
      <c r="S1383" s="7"/>
      <c r="T1383" s="7"/>
      <c r="Y1383" s="7"/>
      <c r="AA1383" s="7"/>
      <c r="AB1383" s="7"/>
      <c r="AG1383" s="7"/>
    </row>
    <row r="1384" spans="1:33">
      <c r="A1384" s="7"/>
      <c r="B1384" s="7"/>
      <c r="C1384" s="7"/>
      <c r="D1384" s="7"/>
      <c r="E1384" s="7"/>
      <c r="F1384" s="7"/>
      <c r="G1384" s="7"/>
      <c r="H1384" s="7"/>
      <c r="J1384" s="7"/>
      <c r="K1384" s="7"/>
      <c r="L1384" s="7"/>
      <c r="Q1384" s="7"/>
      <c r="S1384" s="7"/>
      <c r="T1384" s="7"/>
      <c r="Y1384" s="7"/>
      <c r="AA1384" s="7"/>
      <c r="AB1384" s="7"/>
      <c r="AG1384" s="7"/>
    </row>
    <row r="1385" spans="1:33">
      <c r="A1385" s="7"/>
      <c r="B1385" s="7"/>
      <c r="C1385" s="7"/>
      <c r="D1385" s="7"/>
      <c r="E1385" s="7"/>
      <c r="F1385" s="7"/>
      <c r="G1385" s="7"/>
      <c r="H1385" s="7"/>
      <c r="J1385" s="7"/>
      <c r="K1385" s="7"/>
      <c r="L1385" s="7"/>
      <c r="Q1385" s="7"/>
      <c r="S1385" s="7"/>
      <c r="T1385" s="7"/>
      <c r="Y1385" s="7"/>
      <c r="AA1385" s="7"/>
      <c r="AB1385" s="7"/>
      <c r="AG1385" s="7"/>
    </row>
    <row r="1386" spans="1:33">
      <c r="A1386" s="7"/>
      <c r="B1386" s="7"/>
      <c r="C1386" s="7"/>
      <c r="D1386" s="7"/>
      <c r="E1386" s="7"/>
      <c r="F1386" s="7"/>
      <c r="G1386" s="7"/>
      <c r="H1386" s="7"/>
      <c r="J1386" s="7"/>
      <c r="K1386" s="7"/>
      <c r="L1386" s="7"/>
      <c r="Q1386" s="7"/>
      <c r="S1386" s="7"/>
      <c r="T1386" s="7"/>
      <c r="Y1386" s="7"/>
      <c r="AA1386" s="7"/>
      <c r="AB1386" s="7"/>
      <c r="AG1386" s="7"/>
    </row>
    <row r="1387" spans="1:33">
      <c r="A1387" s="7"/>
      <c r="B1387" s="7"/>
      <c r="C1387" s="7"/>
      <c r="D1387" s="7"/>
      <c r="E1387" s="7"/>
      <c r="F1387" s="7"/>
      <c r="G1387" s="7"/>
      <c r="H1387" s="7"/>
      <c r="J1387" s="7"/>
      <c r="K1387" s="7"/>
      <c r="L1387" s="7"/>
      <c r="Q1387" s="7"/>
      <c r="S1387" s="7"/>
      <c r="T1387" s="7"/>
      <c r="Y1387" s="7"/>
      <c r="AA1387" s="7"/>
      <c r="AB1387" s="7"/>
      <c r="AG1387" s="7"/>
    </row>
    <row r="1388" spans="1:33">
      <c r="A1388" s="7"/>
      <c r="B1388" s="7"/>
      <c r="C1388" s="7"/>
      <c r="D1388" s="7"/>
      <c r="E1388" s="7"/>
      <c r="F1388" s="7"/>
      <c r="G1388" s="7"/>
      <c r="H1388" s="7"/>
      <c r="J1388" s="7"/>
      <c r="K1388" s="7"/>
      <c r="L1388" s="7"/>
      <c r="Q1388" s="7"/>
      <c r="S1388" s="7"/>
      <c r="T1388" s="7"/>
      <c r="Y1388" s="7"/>
      <c r="AA1388" s="7"/>
      <c r="AB1388" s="7"/>
      <c r="AG1388" s="7"/>
    </row>
    <row r="1389" spans="1:33">
      <c r="A1389" s="7"/>
      <c r="B1389" s="7"/>
      <c r="C1389" s="7"/>
      <c r="D1389" s="7"/>
      <c r="E1389" s="7"/>
      <c r="F1389" s="7"/>
      <c r="G1389" s="7"/>
      <c r="H1389" s="7"/>
      <c r="J1389" s="7"/>
      <c r="K1389" s="7"/>
      <c r="L1389" s="7"/>
      <c r="Q1389" s="7"/>
      <c r="S1389" s="7"/>
      <c r="T1389" s="7"/>
      <c r="Y1389" s="7"/>
      <c r="AA1389" s="7"/>
      <c r="AB1389" s="7"/>
      <c r="AG1389" s="7"/>
    </row>
    <row r="1390" spans="1:33">
      <c r="A1390" s="7"/>
      <c r="B1390" s="7"/>
      <c r="C1390" s="7"/>
      <c r="D1390" s="7"/>
      <c r="E1390" s="7"/>
      <c r="F1390" s="7"/>
      <c r="G1390" s="7"/>
      <c r="H1390" s="7"/>
      <c r="J1390" s="7"/>
      <c r="K1390" s="7"/>
      <c r="L1390" s="7"/>
      <c r="Q1390" s="7"/>
      <c r="S1390" s="7"/>
      <c r="T1390" s="7"/>
      <c r="Y1390" s="7"/>
      <c r="AA1390" s="7"/>
      <c r="AB1390" s="7"/>
      <c r="AG1390" s="7"/>
    </row>
    <row r="1391" spans="1:33">
      <c r="A1391" s="7"/>
      <c r="B1391" s="7"/>
      <c r="C1391" s="7"/>
      <c r="D1391" s="7"/>
      <c r="E1391" s="7"/>
      <c r="F1391" s="7"/>
      <c r="G1391" s="7"/>
      <c r="H1391" s="7"/>
      <c r="J1391" s="7"/>
      <c r="K1391" s="7"/>
      <c r="L1391" s="7"/>
      <c r="Q1391" s="7"/>
      <c r="S1391" s="7"/>
      <c r="T1391" s="7"/>
      <c r="Y1391" s="7"/>
      <c r="AA1391" s="7"/>
      <c r="AB1391" s="7"/>
      <c r="AG1391" s="7"/>
    </row>
    <row r="1392" spans="1:33">
      <c r="A1392" s="7"/>
      <c r="B1392" s="7"/>
      <c r="C1392" s="7"/>
      <c r="D1392" s="7"/>
      <c r="E1392" s="7"/>
      <c r="F1392" s="7"/>
      <c r="G1392" s="7"/>
      <c r="H1392" s="7"/>
      <c r="J1392" s="7"/>
      <c r="K1392" s="7"/>
      <c r="L1392" s="7"/>
      <c r="Q1392" s="7"/>
      <c r="S1392" s="7"/>
      <c r="T1392" s="7"/>
      <c r="Y1392" s="7"/>
      <c r="AA1392" s="7"/>
      <c r="AB1392" s="7"/>
      <c r="AG1392" s="7"/>
    </row>
    <row r="1393" spans="1:33">
      <c r="A1393" s="7"/>
      <c r="B1393" s="7"/>
      <c r="C1393" s="7"/>
      <c r="D1393" s="7"/>
      <c r="E1393" s="7"/>
      <c r="F1393" s="7"/>
      <c r="G1393" s="7"/>
      <c r="H1393" s="7"/>
      <c r="J1393" s="7"/>
      <c r="K1393" s="7"/>
      <c r="L1393" s="7"/>
      <c r="Q1393" s="7"/>
      <c r="S1393" s="7"/>
      <c r="T1393" s="7"/>
      <c r="Y1393" s="7"/>
      <c r="AA1393" s="7"/>
      <c r="AB1393" s="7"/>
      <c r="AG1393" s="7"/>
    </row>
    <row r="1394" spans="1:33">
      <c r="A1394" s="7"/>
      <c r="B1394" s="7"/>
      <c r="C1394" s="7"/>
      <c r="D1394" s="7"/>
      <c r="E1394" s="7"/>
      <c r="F1394" s="7"/>
      <c r="G1394" s="7"/>
      <c r="H1394" s="7"/>
      <c r="J1394" s="7"/>
      <c r="K1394" s="7"/>
      <c r="L1394" s="7"/>
      <c r="Q1394" s="7"/>
      <c r="S1394" s="7"/>
      <c r="T1394" s="7"/>
      <c r="Y1394" s="7"/>
      <c r="AA1394" s="7"/>
      <c r="AB1394" s="7"/>
      <c r="AG1394" s="7"/>
    </row>
    <row r="1395" spans="1:33">
      <c r="A1395" s="7"/>
      <c r="B1395" s="7"/>
      <c r="C1395" s="7"/>
      <c r="D1395" s="7"/>
      <c r="E1395" s="7"/>
      <c r="F1395" s="7"/>
      <c r="G1395" s="7"/>
      <c r="H1395" s="7"/>
      <c r="J1395" s="7"/>
      <c r="K1395" s="7"/>
      <c r="L1395" s="7"/>
      <c r="Q1395" s="7"/>
      <c r="S1395" s="7"/>
      <c r="T1395" s="7"/>
      <c r="Y1395" s="7"/>
      <c r="AA1395" s="7"/>
      <c r="AB1395" s="7"/>
      <c r="AG1395" s="7"/>
    </row>
    <row r="1396" spans="1:33">
      <c r="A1396" s="7"/>
      <c r="B1396" s="7"/>
      <c r="C1396" s="7"/>
      <c r="D1396" s="7"/>
      <c r="E1396" s="7"/>
      <c r="F1396" s="7"/>
      <c r="G1396" s="7"/>
      <c r="H1396" s="7"/>
      <c r="J1396" s="7"/>
      <c r="K1396" s="7"/>
      <c r="L1396" s="7"/>
      <c r="Q1396" s="7"/>
      <c r="S1396" s="7"/>
      <c r="T1396" s="7"/>
      <c r="Y1396" s="7"/>
      <c r="AA1396" s="7"/>
      <c r="AB1396" s="7"/>
      <c r="AG1396" s="7"/>
    </row>
    <row r="1397" spans="1:33">
      <c r="A1397" s="7"/>
      <c r="B1397" s="7"/>
      <c r="C1397" s="7"/>
      <c r="D1397" s="7"/>
      <c r="E1397" s="7"/>
      <c r="F1397" s="7"/>
      <c r="G1397" s="7"/>
      <c r="H1397" s="7"/>
      <c r="J1397" s="7"/>
      <c r="K1397" s="7"/>
      <c r="L1397" s="7"/>
      <c r="Q1397" s="7"/>
      <c r="S1397" s="7"/>
      <c r="T1397" s="7"/>
      <c r="Y1397" s="7"/>
      <c r="AA1397" s="7"/>
      <c r="AB1397" s="7"/>
      <c r="AG1397" s="7"/>
    </row>
    <row r="1398" spans="1:33">
      <c r="A1398" s="7"/>
      <c r="B1398" s="7"/>
      <c r="C1398" s="7"/>
      <c r="D1398" s="7"/>
      <c r="E1398" s="7"/>
      <c r="F1398" s="7"/>
      <c r="G1398" s="7"/>
      <c r="H1398" s="7"/>
      <c r="J1398" s="7"/>
      <c r="K1398" s="7"/>
      <c r="L1398" s="7"/>
      <c r="Q1398" s="7"/>
      <c r="S1398" s="7"/>
      <c r="T1398" s="7"/>
      <c r="Y1398" s="7"/>
      <c r="AA1398" s="7"/>
      <c r="AB1398" s="7"/>
      <c r="AG1398" s="7"/>
    </row>
    <row r="1399" spans="1:33">
      <c r="A1399" s="7"/>
      <c r="B1399" s="7"/>
      <c r="C1399" s="7"/>
      <c r="D1399" s="7"/>
      <c r="E1399" s="7"/>
      <c r="F1399" s="7"/>
      <c r="G1399" s="7"/>
      <c r="H1399" s="7"/>
      <c r="J1399" s="7"/>
      <c r="K1399" s="7"/>
      <c r="L1399" s="7"/>
      <c r="Q1399" s="7"/>
      <c r="S1399" s="7"/>
      <c r="T1399" s="7"/>
      <c r="Y1399" s="7"/>
      <c r="AA1399" s="7"/>
      <c r="AB1399" s="7"/>
      <c r="AG1399" s="7"/>
    </row>
    <row r="1400" spans="1:33">
      <c r="A1400" s="7"/>
      <c r="B1400" s="7"/>
      <c r="C1400" s="7"/>
      <c r="D1400" s="7"/>
      <c r="E1400" s="7"/>
      <c r="F1400" s="7"/>
      <c r="G1400" s="7"/>
      <c r="H1400" s="7"/>
      <c r="J1400" s="7"/>
      <c r="K1400" s="7"/>
      <c r="L1400" s="7"/>
      <c r="Q1400" s="7"/>
      <c r="S1400" s="7"/>
      <c r="T1400" s="7"/>
      <c r="Y1400" s="7"/>
      <c r="AA1400" s="7"/>
      <c r="AB1400" s="7"/>
      <c r="AG1400" s="7"/>
    </row>
    <row r="1401" spans="1:33">
      <c r="A1401" s="7"/>
      <c r="B1401" s="7"/>
      <c r="C1401" s="7"/>
      <c r="D1401" s="7"/>
      <c r="E1401" s="7"/>
      <c r="F1401" s="7"/>
      <c r="G1401" s="7"/>
      <c r="H1401" s="7"/>
      <c r="J1401" s="7"/>
      <c r="K1401" s="7"/>
      <c r="L1401" s="7"/>
      <c r="Q1401" s="7"/>
      <c r="S1401" s="7"/>
      <c r="T1401" s="7"/>
      <c r="Y1401" s="7"/>
      <c r="AA1401" s="7"/>
      <c r="AB1401" s="7"/>
      <c r="AG1401" s="7"/>
    </row>
    <row r="1402" spans="1:33">
      <c r="A1402" s="7"/>
      <c r="B1402" s="7"/>
      <c r="C1402" s="7"/>
      <c r="D1402" s="7"/>
      <c r="E1402" s="7"/>
      <c r="F1402" s="7"/>
      <c r="G1402" s="7"/>
      <c r="H1402" s="7"/>
      <c r="J1402" s="7"/>
      <c r="K1402" s="7"/>
      <c r="L1402" s="7"/>
      <c r="Q1402" s="7"/>
      <c r="S1402" s="7"/>
      <c r="T1402" s="7"/>
      <c r="Y1402" s="7"/>
      <c r="AA1402" s="7"/>
      <c r="AB1402" s="7"/>
      <c r="AG1402" s="7"/>
    </row>
    <row r="1403" spans="1:33">
      <c r="A1403" s="7"/>
      <c r="B1403" s="7"/>
      <c r="C1403" s="7"/>
      <c r="D1403" s="7"/>
      <c r="E1403" s="7"/>
      <c r="F1403" s="7"/>
      <c r="G1403" s="7"/>
      <c r="H1403" s="7"/>
      <c r="J1403" s="7"/>
      <c r="K1403" s="7"/>
      <c r="L1403" s="7"/>
      <c r="Q1403" s="7"/>
      <c r="S1403" s="7"/>
      <c r="T1403" s="7"/>
      <c r="Y1403" s="7"/>
      <c r="AA1403" s="7"/>
      <c r="AB1403" s="7"/>
      <c r="AG1403" s="7"/>
    </row>
    <row r="1404" spans="1:33">
      <c r="A1404" s="7"/>
      <c r="B1404" s="7"/>
      <c r="C1404" s="7"/>
      <c r="D1404" s="7"/>
      <c r="E1404" s="7"/>
      <c r="F1404" s="7"/>
      <c r="G1404" s="7"/>
      <c r="H1404" s="7"/>
      <c r="J1404" s="7"/>
      <c r="K1404" s="7"/>
      <c r="L1404" s="7"/>
      <c r="Q1404" s="7"/>
      <c r="S1404" s="7"/>
      <c r="T1404" s="7"/>
      <c r="Y1404" s="7"/>
      <c r="AA1404" s="7"/>
      <c r="AB1404" s="7"/>
      <c r="AG1404" s="7"/>
    </row>
    <row r="1405" spans="1:33">
      <c r="A1405" s="7"/>
      <c r="B1405" s="7"/>
      <c r="C1405" s="7"/>
      <c r="D1405" s="7"/>
      <c r="E1405" s="7"/>
      <c r="F1405" s="7"/>
      <c r="G1405" s="7"/>
      <c r="H1405" s="7"/>
      <c r="J1405" s="7"/>
      <c r="K1405" s="7"/>
      <c r="L1405" s="7"/>
      <c r="Q1405" s="7"/>
      <c r="S1405" s="7"/>
      <c r="T1405" s="7"/>
      <c r="Y1405" s="7"/>
      <c r="AA1405" s="7"/>
      <c r="AB1405" s="7"/>
      <c r="AG1405" s="7"/>
    </row>
    <row r="1406" spans="1:33">
      <c r="A1406" s="7"/>
      <c r="B1406" s="7"/>
      <c r="C1406" s="7"/>
      <c r="D1406" s="7"/>
      <c r="E1406" s="7"/>
      <c r="F1406" s="7"/>
      <c r="G1406" s="7"/>
      <c r="H1406" s="7"/>
      <c r="J1406" s="7"/>
      <c r="K1406" s="7"/>
      <c r="L1406" s="7"/>
      <c r="Q1406" s="7"/>
      <c r="S1406" s="7"/>
      <c r="T1406" s="7"/>
      <c r="Y1406" s="7"/>
      <c r="AA1406" s="7"/>
      <c r="AB1406" s="7"/>
      <c r="AG1406" s="7"/>
    </row>
    <row r="1407" spans="1:33">
      <c r="A1407" s="7"/>
      <c r="B1407" s="7"/>
      <c r="C1407" s="7"/>
      <c r="D1407" s="7"/>
      <c r="E1407" s="7"/>
      <c r="F1407" s="7"/>
      <c r="G1407" s="7"/>
      <c r="H1407" s="7"/>
      <c r="J1407" s="7"/>
      <c r="K1407" s="7"/>
      <c r="L1407" s="7"/>
      <c r="Q1407" s="7"/>
      <c r="S1407" s="7"/>
      <c r="T1407" s="7"/>
      <c r="Y1407" s="7"/>
      <c r="AA1407" s="7"/>
      <c r="AB1407" s="7"/>
      <c r="AG1407" s="7"/>
    </row>
    <row r="1408" spans="1:33">
      <c r="A1408" s="7"/>
      <c r="B1408" s="7"/>
      <c r="C1408" s="7"/>
      <c r="D1408" s="7"/>
      <c r="E1408" s="7"/>
      <c r="F1408" s="7"/>
      <c r="G1408" s="7"/>
      <c r="H1408" s="7"/>
      <c r="J1408" s="7"/>
      <c r="K1408" s="7"/>
      <c r="L1408" s="7"/>
      <c r="Q1408" s="7"/>
      <c r="S1408" s="7"/>
      <c r="T1408" s="7"/>
      <c r="Y1408" s="7"/>
      <c r="AA1408" s="7"/>
      <c r="AB1408" s="7"/>
      <c r="AG1408" s="7"/>
    </row>
    <row r="1409" spans="1:33">
      <c r="A1409" s="7"/>
      <c r="B1409" s="7"/>
      <c r="C1409" s="7"/>
      <c r="D1409" s="7"/>
      <c r="E1409" s="7"/>
      <c r="F1409" s="7"/>
      <c r="G1409" s="7"/>
      <c r="H1409" s="7"/>
      <c r="J1409" s="7"/>
      <c r="K1409" s="7"/>
      <c r="L1409" s="7"/>
      <c r="Q1409" s="7"/>
      <c r="S1409" s="7"/>
      <c r="T1409" s="7"/>
      <c r="Y1409" s="7"/>
      <c r="AA1409" s="7"/>
      <c r="AB1409" s="7"/>
      <c r="AG1409" s="7"/>
    </row>
    <row r="1410" spans="1:33">
      <c r="A1410" s="7"/>
      <c r="B1410" s="7"/>
      <c r="C1410" s="7"/>
      <c r="D1410" s="7"/>
      <c r="E1410" s="7"/>
      <c r="F1410" s="7"/>
      <c r="G1410" s="7"/>
      <c r="H1410" s="7"/>
      <c r="J1410" s="7"/>
      <c r="K1410" s="7"/>
      <c r="L1410" s="7"/>
      <c r="Q1410" s="7"/>
      <c r="S1410" s="7"/>
      <c r="T1410" s="7"/>
      <c r="Y1410" s="7"/>
      <c r="AA1410" s="7"/>
      <c r="AB1410" s="7"/>
      <c r="AG1410" s="7"/>
    </row>
    <row r="1411" spans="1:33">
      <c r="A1411" s="7"/>
      <c r="B1411" s="7"/>
      <c r="C1411" s="7"/>
      <c r="D1411" s="7"/>
      <c r="E1411" s="7"/>
      <c r="F1411" s="7"/>
      <c r="G1411" s="7"/>
      <c r="H1411" s="7"/>
      <c r="J1411" s="7"/>
      <c r="K1411" s="7"/>
      <c r="L1411" s="7"/>
      <c r="Q1411" s="7"/>
      <c r="S1411" s="7"/>
      <c r="T1411" s="7"/>
      <c r="Y1411" s="7"/>
      <c r="AA1411" s="7"/>
      <c r="AB1411" s="7"/>
      <c r="AG1411" s="7"/>
    </row>
    <row r="1412" spans="1:33">
      <c r="A1412" s="7"/>
      <c r="B1412" s="7"/>
      <c r="C1412" s="7"/>
      <c r="D1412" s="7"/>
      <c r="E1412" s="7"/>
      <c r="F1412" s="7"/>
      <c r="G1412" s="7"/>
      <c r="H1412" s="7"/>
      <c r="J1412" s="7"/>
      <c r="K1412" s="7"/>
      <c r="L1412" s="7"/>
      <c r="Q1412" s="7"/>
      <c r="S1412" s="7"/>
      <c r="T1412" s="7"/>
      <c r="Y1412" s="7"/>
      <c r="AA1412" s="7"/>
      <c r="AB1412" s="7"/>
      <c r="AG1412" s="7"/>
    </row>
    <row r="1413" spans="1:33">
      <c r="A1413" s="7"/>
      <c r="B1413" s="7"/>
      <c r="C1413" s="7"/>
      <c r="D1413" s="7"/>
      <c r="E1413" s="7"/>
      <c r="F1413" s="7"/>
      <c r="G1413" s="7"/>
      <c r="H1413" s="7"/>
      <c r="J1413" s="7"/>
      <c r="K1413" s="7"/>
      <c r="L1413" s="7"/>
      <c r="Q1413" s="7"/>
      <c r="S1413" s="7"/>
      <c r="T1413" s="7"/>
      <c r="Y1413" s="7"/>
      <c r="AA1413" s="7"/>
      <c r="AB1413" s="7"/>
      <c r="AG1413" s="7"/>
    </row>
    <row r="1414" spans="1:33">
      <c r="A1414" s="7"/>
      <c r="B1414" s="7"/>
      <c r="C1414" s="7"/>
      <c r="D1414" s="7"/>
      <c r="E1414" s="7"/>
      <c r="F1414" s="7"/>
      <c r="G1414" s="7"/>
      <c r="H1414" s="7"/>
      <c r="J1414" s="7"/>
      <c r="K1414" s="7"/>
      <c r="L1414" s="7"/>
      <c r="Q1414" s="7"/>
      <c r="S1414" s="7"/>
      <c r="T1414" s="7"/>
      <c r="Y1414" s="7"/>
      <c r="AA1414" s="7"/>
      <c r="AB1414" s="7"/>
      <c r="AG1414" s="7"/>
    </row>
    <row r="1415" spans="1:33">
      <c r="A1415" s="7"/>
      <c r="B1415" s="7"/>
      <c r="C1415" s="7"/>
      <c r="D1415" s="7"/>
      <c r="E1415" s="7"/>
      <c r="F1415" s="7"/>
      <c r="G1415" s="7"/>
      <c r="H1415" s="7"/>
      <c r="J1415" s="7"/>
      <c r="K1415" s="7"/>
      <c r="L1415" s="7"/>
      <c r="Q1415" s="7"/>
      <c r="S1415" s="7"/>
      <c r="T1415" s="7"/>
      <c r="Y1415" s="7"/>
      <c r="AA1415" s="7"/>
      <c r="AB1415" s="7"/>
      <c r="AG1415" s="7"/>
    </row>
    <row r="1416" spans="1:33">
      <c r="A1416" s="7"/>
      <c r="B1416" s="7"/>
      <c r="C1416" s="7"/>
      <c r="D1416" s="7"/>
      <c r="E1416" s="7"/>
      <c r="F1416" s="7"/>
      <c r="G1416" s="7"/>
      <c r="H1416" s="7"/>
      <c r="J1416" s="7"/>
      <c r="K1416" s="7"/>
      <c r="L1416" s="7"/>
      <c r="Q1416" s="7"/>
      <c r="S1416" s="7"/>
      <c r="T1416" s="7"/>
      <c r="Y1416" s="7"/>
      <c r="AA1416" s="7"/>
      <c r="AB1416" s="7"/>
      <c r="AG1416" s="7"/>
    </row>
    <row r="1417" spans="1:33">
      <c r="A1417" s="7"/>
      <c r="B1417" s="7"/>
      <c r="C1417" s="7"/>
      <c r="D1417" s="7"/>
      <c r="E1417" s="7"/>
      <c r="F1417" s="7"/>
      <c r="G1417" s="7"/>
      <c r="H1417" s="7"/>
      <c r="J1417" s="7"/>
      <c r="K1417" s="7"/>
      <c r="L1417" s="7"/>
      <c r="Q1417" s="7"/>
      <c r="S1417" s="7"/>
      <c r="T1417" s="7"/>
      <c r="Y1417" s="7"/>
      <c r="AA1417" s="7"/>
      <c r="AB1417" s="7"/>
      <c r="AG1417" s="7"/>
    </row>
    <row r="1418" spans="1:33">
      <c r="A1418" s="7"/>
      <c r="B1418" s="7"/>
      <c r="C1418" s="7"/>
      <c r="D1418" s="7"/>
      <c r="E1418" s="7"/>
      <c r="F1418" s="7"/>
      <c r="G1418" s="7"/>
      <c r="H1418" s="7"/>
      <c r="J1418" s="7"/>
      <c r="K1418" s="7"/>
      <c r="L1418" s="7"/>
      <c r="Q1418" s="7"/>
      <c r="S1418" s="7"/>
      <c r="T1418" s="7"/>
      <c r="Y1418" s="7"/>
      <c r="AA1418" s="7"/>
      <c r="AB1418" s="7"/>
      <c r="AG1418" s="7"/>
    </row>
    <row r="1419" spans="1:33">
      <c r="A1419" s="7"/>
      <c r="B1419" s="7"/>
      <c r="C1419" s="7"/>
      <c r="D1419" s="7"/>
      <c r="E1419" s="7"/>
      <c r="F1419" s="7"/>
      <c r="G1419" s="7"/>
      <c r="H1419" s="7"/>
      <c r="J1419" s="7"/>
      <c r="K1419" s="7"/>
      <c r="L1419" s="7"/>
      <c r="Q1419" s="7"/>
      <c r="S1419" s="7"/>
      <c r="T1419" s="7"/>
      <c r="Y1419" s="7"/>
      <c r="AA1419" s="7"/>
      <c r="AB1419" s="7"/>
      <c r="AG1419" s="7"/>
    </row>
    <row r="1420" spans="1:33">
      <c r="A1420" s="7"/>
      <c r="B1420" s="7"/>
      <c r="C1420" s="7"/>
      <c r="D1420" s="7"/>
      <c r="E1420" s="7"/>
      <c r="F1420" s="7"/>
      <c r="G1420" s="7"/>
      <c r="H1420" s="7"/>
      <c r="J1420" s="7"/>
      <c r="K1420" s="7"/>
      <c r="L1420" s="7"/>
      <c r="Q1420" s="7"/>
      <c r="S1420" s="7"/>
      <c r="T1420" s="7"/>
      <c r="Y1420" s="7"/>
      <c r="AA1420" s="7"/>
      <c r="AB1420" s="7"/>
      <c r="AG1420" s="7"/>
    </row>
    <row r="1421" spans="1:33">
      <c r="A1421" s="7"/>
      <c r="B1421" s="7"/>
      <c r="C1421" s="7"/>
      <c r="D1421" s="7"/>
      <c r="E1421" s="7"/>
      <c r="F1421" s="7"/>
      <c r="G1421" s="7"/>
      <c r="H1421" s="7"/>
      <c r="J1421" s="7"/>
      <c r="K1421" s="7"/>
      <c r="L1421" s="7"/>
      <c r="Q1421" s="7"/>
      <c r="S1421" s="7"/>
      <c r="T1421" s="7"/>
      <c r="Y1421" s="7"/>
      <c r="AA1421" s="7"/>
      <c r="AB1421" s="7"/>
      <c r="AG1421" s="7"/>
    </row>
    <row r="1422" spans="1:33">
      <c r="A1422" s="7"/>
      <c r="B1422" s="7"/>
      <c r="C1422" s="7"/>
      <c r="D1422" s="7"/>
      <c r="E1422" s="7"/>
      <c r="F1422" s="7"/>
      <c r="G1422" s="7"/>
      <c r="H1422" s="7"/>
      <c r="J1422" s="7"/>
      <c r="K1422" s="7"/>
      <c r="L1422" s="7"/>
      <c r="Q1422" s="7"/>
      <c r="S1422" s="7"/>
      <c r="T1422" s="7"/>
      <c r="Y1422" s="7"/>
      <c r="AA1422" s="7"/>
      <c r="AB1422" s="7"/>
      <c r="AG1422" s="7"/>
    </row>
    <row r="1423" spans="1:33">
      <c r="A1423" s="7"/>
      <c r="B1423" s="7"/>
      <c r="C1423" s="7"/>
      <c r="D1423" s="7"/>
      <c r="E1423" s="7"/>
      <c r="F1423" s="7"/>
      <c r="G1423" s="7"/>
      <c r="H1423" s="7"/>
      <c r="J1423" s="7"/>
      <c r="K1423" s="7"/>
      <c r="L1423" s="7"/>
      <c r="Q1423" s="7"/>
      <c r="S1423" s="7"/>
      <c r="T1423" s="7"/>
      <c r="Y1423" s="7"/>
      <c r="AA1423" s="7"/>
      <c r="AB1423" s="7"/>
      <c r="AG1423" s="7"/>
    </row>
    <row r="1424" spans="1:33">
      <c r="A1424" s="7"/>
      <c r="B1424" s="7"/>
      <c r="C1424" s="7"/>
      <c r="D1424" s="7"/>
      <c r="E1424" s="7"/>
      <c r="F1424" s="7"/>
      <c r="G1424" s="7"/>
      <c r="H1424" s="7"/>
      <c r="J1424" s="7"/>
      <c r="K1424" s="7"/>
      <c r="L1424" s="7"/>
      <c r="Q1424" s="7"/>
      <c r="S1424" s="7"/>
      <c r="T1424" s="7"/>
      <c r="Y1424" s="7"/>
      <c r="AA1424" s="7"/>
      <c r="AB1424" s="7"/>
      <c r="AG1424" s="7"/>
    </row>
    <row r="1425" spans="1:33">
      <c r="A1425" s="7"/>
      <c r="B1425" s="7"/>
      <c r="C1425" s="7"/>
      <c r="D1425" s="7"/>
      <c r="E1425" s="7"/>
      <c r="F1425" s="7"/>
      <c r="G1425" s="7"/>
      <c r="H1425" s="7"/>
      <c r="J1425" s="7"/>
      <c r="K1425" s="7"/>
      <c r="L1425" s="7"/>
      <c r="Q1425" s="7"/>
      <c r="S1425" s="7"/>
      <c r="T1425" s="7"/>
      <c r="Y1425" s="7"/>
      <c r="AA1425" s="7"/>
      <c r="AB1425" s="7"/>
      <c r="AG1425" s="7"/>
    </row>
    <row r="1426" spans="1:33">
      <c r="A1426" s="7"/>
      <c r="B1426" s="7"/>
      <c r="C1426" s="7"/>
      <c r="D1426" s="7"/>
      <c r="E1426" s="7"/>
      <c r="F1426" s="7"/>
      <c r="G1426" s="7"/>
      <c r="H1426" s="7"/>
      <c r="J1426" s="7"/>
      <c r="K1426" s="7"/>
      <c r="L1426" s="7"/>
      <c r="Q1426" s="7"/>
      <c r="S1426" s="7"/>
      <c r="T1426" s="7"/>
      <c r="Y1426" s="7"/>
      <c r="AA1426" s="7"/>
      <c r="AB1426" s="7"/>
      <c r="AG1426" s="7"/>
    </row>
    <row r="1427" spans="1:33">
      <c r="A1427" s="7"/>
      <c r="B1427" s="7"/>
      <c r="C1427" s="7"/>
      <c r="D1427" s="7"/>
      <c r="E1427" s="7"/>
      <c r="F1427" s="7"/>
      <c r="G1427" s="7"/>
      <c r="H1427" s="7"/>
      <c r="J1427" s="7"/>
      <c r="K1427" s="7"/>
      <c r="L1427" s="7"/>
      <c r="Q1427" s="7"/>
      <c r="S1427" s="7"/>
      <c r="T1427" s="7"/>
      <c r="Y1427" s="7"/>
      <c r="AA1427" s="7"/>
      <c r="AB1427" s="7"/>
      <c r="AG1427" s="7"/>
    </row>
    <row r="1428" spans="1:33">
      <c r="A1428" s="7"/>
      <c r="B1428" s="7"/>
      <c r="C1428" s="7"/>
      <c r="D1428" s="7"/>
      <c r="E1428" s="7"/>
      <c r="F1428" s="7"/>
      <c r="G1428" s="7"/>
      <c r="H1428" s="7"/>
      <c r="J1428" s="7"/>
      <c r="K1428" s="7"/>
      <c r="L1428" s="7"/>
      <c r="Q1428" s="7"/>
      <c r="S1428" s="7"/>
      <c r="T1428" s="7"/>
      <c r="Y1428" s="7"/>
      <c r="AA1428" s="7"/>
      <c r="AB1428" s="7"/>
      <c r="AG1428" s="7"/>
    </row>
    <row r="1429" spans="1:33">
      <c r="A1429" s="7"/>
      <c r="B1429" s="7"/>
      <c r="C1429" s="7"/>
      <c r="D1429" s="7"/>
      <c r="E1429" s="7"/>
      <c r="F1429" s="7"/>
      <c r="G1429" s="7"/>
      <c r="H1429" s="7"/>
      <c r="J1429" s="7"/>
      <c r="K1429" s="7"/>
      <c r="L1429" s="7"/>
      <c r="Q1429" s="7"/>
      <c r="S1429" s="7"/>
      <c r="T1429" s="7"/>
      <c r="Y1429" s="7"/>
      <c r="AA1429" s="7"/>
      <c r="AB1429" s="7"/>
      <c r="AG1429" s="7"/>
    </row>
    <row r="1430" spans="1:33">
      <c r="A1430" s="7"/>
      <c r="B1430" s="7"/>
      <c r="C1430" s="7"/>
      <c r="D1430" s="7"/>
      <c r="E1430" s="7"/>
      <c r="F1430" s="7"/>
      <c r="G1430" s="7"/>
      <c r="H1430" s="7"/>
      <c r="J1430" s="7"/>
      <c r="K1430" s="7"/>
      <c r="L1430" s="7"/>
      <c r="Q1430" s="7"/>
      <c r="S1430" s="7"/>
      <c r="T1430" s="7"/>
      <c r="Y1430" s="7"/>
      <c r="AA1430" s="7"/>
      <c r="AB1430" s="7"/>
      <c r="AG1430" s="7"/>
    </row>
    <row r="1431" spans="1:33">
      <c r="A1431" s="7"/>
      <c r="B1431" s="7"/>
      <c r="C1431" s="7"/>
      <c r="D1431" s="7"/>
      <c r="E1431" s="7"/>
      <c r="F1431" s="7"/>
      <c r="G1431" s="7"/>
      <c r="H1431" s="7"/>
      <c r="J1431" s="7"/>
      <c r="K1431" s="7"/>
      <c r="L1431" s="7"/>
      <c r="Q1431" s="7"/>
      <c r="S1431" s="7"/>
      <c r="T1431" s="7"/>
      <c r="Y1431" s="7"/>
      <c r="AA1431" s="7"/>
      <c r="AB1431" s="7"/>
      <c r="AG1431" s="7"/>
    </row>
    <row r="1432" spans="1:33">
      <c r="A1432" s="7"/>
      <c r="B1432" s="7"/>
      <c r="C1432" s="7"/>
      <c r="D1432" s="7"/>
      <c r="E1432" s="7"/>
      <c r="F1432" s="7"/>
      <c r="G1432" s="7"/>
      <c r="H1432" s="7"/>
      <c r="J1432" s="7"/>
      <c r="K1432" s="7"/>
      <c r="L1432" s="7"/>
      <c r="Q1432" s="7"/>
      <c r="S1432" s="7"/>
      <c r="T1432" s="7"/>
      <c r="Y1432" s="7"/>
      <c r="AA1432" s="7"/>
      <c r="AB1432" s="7"/>
      <c r="AG1432" s="7"/>
    </row>
    <row r="1433" spans="1:33">
      <c r="A1433" s="7"/>
      <c r="B1433" s="7"/>
      <c r="C1433" s="7"/>
      <c r="D1433" s="7"/>
      <c r="E1433" s="7"/>
      <c r="F1433" s="7"/>
      <c r="G1433" s="7"/>
      <c r="H1433" s="7"/>
      <c r="J1433" s="7"/>
      <c r="K1433" s="7"/>
      <c r="L1433" s="7"/>
      <c r="Q1433" s="7"/>
      <c r="S1433" s="7"/>
      <c r="T1433" s="7"/>
      <c r="Y1433" s="7"/>
      <c r="AA1433" s="7"/>
      <c r="AB1433" s="7"/>
      <c r="AG1433" s="7"/>
    </row>
    <row r="1434" spans="1:33">
      <c r="A1434" s="7"/>
      <c r="B1434" s="7"/>
      <c r="C1434" s="7"/>
      <c r="D1434" s="7"/>
      <c r="E1434" s="7"/>
      <c r="F1434" s="7"/>
      <c r="G1434" s="7"/>
      <c r="H1434" s="7"/>
      <c r="J1434" s="7"/>
      <c r="K1434" s="7"/>
      <c r="L1434" s="7"/>
      <c r="Q1434" s="7"/>
      <c r="S1434" s="7"/>
      <c r="T1434" s="7"/>
      <c r="Y1434" s="7"/>
      <c r="AA1434" s="7"/>
      <c r="AB1434" s="7"/>
      <c r="AG1434" s="7"/>
    </row>
    <row r="1435" spans="1:33">
      <c r="A1435" s="7"/>
      <c r="B1435" s="7"/>
      <c r="C1435" s="7"/>
      <c r="D1435" s="7"/>
      <c r="E1435" s="7"/>
      <c r="F1435" s="7"/>
      <c r="G1435" s="7"/>
      <c r="H1435" s="7"/>
      <c r="J1435" s="7"/>
      <c r="K1435" s="7"/>
      <c r="L1435" s="7"/>
      <c r="Q1435" s="7"/>
      <c r="S1435" s="7"/>
      <c r="T1435" s="7"/>
      <c r="Y1435" s="7"/>
      <c r="AA1435" s="7"/>
      <c r="AB1435" s="7"/>
      <c r="AG1435" s="7"/>
    </row>
    <row r="1436" spans="1:33">
      <c r="A1436" s="7"/>
      <c r="B1436" s="7"/>
      <c r="C1436" s="7"/>
      <c r="D1436" s="7"/>
      <c r="E1436" s="7"/>
      <c r="F1436" s="7"/>
      <c r="G1436" s="7"/>
      <c r="H1436" s="7"/>
      <c r="J1436" s="7"/>
      <c r="K1436" s="7"/>
      <c r="L1436" s="7"/>
      <c r="Q1436" s="7"/>
      <c r="S1436" s="7"/>
      <c r="T1436" s="7"/>
      <c r="Y1436" s="7"/>
      <c r="AA1436" s="7"/>
      <c r="AB1436" s="7"/>
      <c r="AG1436" s="7"/>
    </row>
    <row r="1437" spans="1:33">
      <c r="A1437" s="7"/>
      <c r="B1437" s="7"/>
      <c r="C1437" s="7"/>
      <c r="D1437" s="7"/>
      <c r="E1437" s="7"/>
      <c r="F1437" s="7"/>
      <c r="G1437" s="7"/>
      <c r="H1437" s="7"/>
      <c r="J1437" s="7"/>
      <c r="K1437" s="7"/>
      <c r="L1437" s="7"/>
      <c r="Q1437" s="7"/>
      <c r="S1437" s="7"/>
      <c r="T1437" s="7"/>
      <c r="Y1437" s="7"/>
      <c r="AA1437" s="7"/>
      <c r="AB1437" s="7"/>
      <c r="AG1437" s="7"/>
    </row>
    <row r="1438" spans="1:33">
      <c r="A1438" s="7"/>
      <c r="B1438" s="7"/>
      <c r="C1438" s="7"/>
      <c r="D1438" s="7"/>
      <c r="E1438" s="7"/>
      <c r="F1438" s="7"/>
      <c r="G1438" s="7"/>
      <c r="H1438" s="7"/>
      <c r="J1438" s="7"/>
      <c r="K1438" s="7"/>
      <c r="L1438" s="7"/>
      <c r="Q1438" s="7"/>
      <c r="S1438" s="7"/>
      <c r="T1438" s="7"/>
      <c r="Y1438" s="7"/>
      <c r="AA1438" s="7"/>
      <c r="AB1438" s="7"/>
      <c r="AG1438" s="7"/>
    </row>
    <row r="1439" spans="1:33">
      <c r="A1439" s="7"/>
      <c r="B1439" s="7"/>
      <c r="C1439" s="7"/>
      <c r="D1439" s="7"/>
      <c r="E1439" s="7"/>
      <c r="F1439" s="7"/>
      <c r="G1439" s="7"/>
      <c r="H1439" s="7"/>
      <c r="J1439" s="7"/>
      <c r="K1439" s="7"/>
      <c r="L1439" s="7"/>
      <c r="Q1439" s="7"/>
      <c r="S1439" s="7"/>
      <c r="T1439" s="7"/>
      <c r="Y1439" s="7"/>
      <c r="AA1439" s="7"/>
      <c r="AB1439" s="7"/>
      <c r="AG1439" s="7"/>
    </row>
    <row r="1440" spans="1:33">
      <c r="A1440" s="7"/>
      <c r="B1440" s="7"/>
      <c r="C1440" s="7"/>
      <c r="D1440" s="7"/>
      <c r="E1440" s="7"/>
      <c r="F1440" s="7"/>
      <c r="G1440" s="7"/>
      <c r="H1440" s="7"/>
      <c r="J1440" s="7"/>
      <c r="K1440" s="7"/>
      <c r="L1440" s="7"/>
      <c r="Q1440" s="7"/>
      <c r="S1440" s="7"/>
      <c r="T1440" s="7"/>
      <c r="Y1440" s="7"/>
      <c r="AA1440" s="7"/>
      <c r="AB1440" s="7"/>
      <c r="AG1440" s="7"/>
    </row>
    <row r="1441" spans="1:33">
      <c r="A1441" s="7"/>
      <c r="B1441" s="7"/>
      <c r="C1441" s="7"/>
      <c r="D1441" s="7"/>
      <c r="E1441" s="7"/>
      <c r="F1441" s="7"/>
      <c r="G1441" s="7"/>
      <c r="H1441" s="7"/>
      <c r="J1441" s="7"/>
      <c r="K1441" s="7"/>
      <c r="L1441" s="7"/>
      <c r="Q1441" s="7"/>
      <c r="S1441" s="7"/>
      <c r="T1441" s="7"/>
      <c r="Y1441" s="7"/>
      <c r="AA1441" s="7"/>
      <c r="AB1441" s="7"/>
      <c r="AG1441" s="7"/>
    </row>
    <row r="1442" spans="1:33">
      <c r="A1442" s="7"/>
      <c r="B1442" s="7"/>
      <c r="C1442" s="7"/>
      <c r="D1442" s="7"/>
      <c r="E1442" s="7"/>
      <c r="F1442" s="7"/>
      <c r="G1442" s="7"/>
      <c r="H1442" s="7"/>
      <c r="J1442" s="7"/>
      <c r="K1442" s="7"/>
      <c r="L1442" s="7"/>
      <c r="Q1442" s="7"/>
      <c r="S1442" s="7"/>
      <c r="T1442" s="7"/>
      <c r="Y1442" s="7"/>
      <c r="AA1442" s="7"/>
      <c r="AB1442" s="7"/>
      <c r="AG1442" s="7"/>
    </row>
    <row r="1443" spans="1:33">
      <c r="A1443" s="7"/>
      <c r="B1443" s="7"/>
      <c r="C1443" s="7"/>
      <c r="D1443" s="7"/>
      <c r="E1443" s="7"/>
      <c r="F1443" s="7"/>
      <c r="G1443" s="7"/>
      <c r="H1443" s="7"/>
      <c r="J1443" s="7"/>
      <c r="K1443" s="7"/>
      <c r="L1443" s="7"/>
      <c r="Q1443" s="7"/>
      <c r="S1443" s="7"/>
      <c r="T1443" s="7"/>
      <c r="Y1443" s="7"/>
      <c r="AA1443" s="7"/>
      <c r="AB1443" s="7"/>
      <c r="AG1443" s="7"/>
    </row>
    <row r="1444" spans="1:33">
      <c r="A1444" s="7"/>
      <c r="B1444" s="7"/>
      <c r="C1444" s="7"/>
      <c r="D1444" s="7"/>
      <c r="E1444" s="7"/>
      <c r="F1444" s="7"/>
      <c r="G1444" s="7"/>
      <c r="H1444" s="7"/>
      <c r="J1444" s="7"/>
      <c r="K1444" s="7"/>
      <c r="L1444" s="7"/>
      <c r="Q1444" s="7"/>
      <c r="S1444" s="7"/>
      <c r="T1444" s="7"/>
      <c r="Y1444" s="7"/>
      <c r="AA1444" s="7"/>
      <c r="AB1444" s="7"/>
      <c r="AG1444" s="7"/>
    </row>
    <row r="1445" spans="1:33">
      <c r="A1445" s="7"/>
      <c r="B1445" s="7"/>
      <c r="C1445" s="7"/>
      <c r="D1445" s="7"/>
      <c r="E1445" s="7"/>
      <c r="F1445" s="7"/>
      <c r="G1445" s="7"/>
      <c r="H1445" s="7"/>
      <c r="J1445" s="7"/>
      <c r="K1445" s="7"/>
      <c r="L1445" s="7"/>
      <c r="Q1445" s="7"/>
      <c r="S1445" s="7"/>
      <c r="T1445" s="7"/>
      <c r="Y1445" s="7"/>
      <c r="AA1445" s="7"/>
      <c r="AB1445" s="7"/>
      <c r="AG1445" s="7"/>
    </row>
    <row r="1446" spans="1:33">
      <c r="A1446" s="7"/>
      <c r="B1446" s="7"/>
      <c r="C1446" s="7"/>
      <c r="D1446" s="7"/>
      <c r="E1446" s="7"/>
      <c r="F1446" s="7"/>
      <c r="G1446" s="7"/>
      <c r="H1446" s="7"/>
      <c r="J1446" s="7"/>
      <c r="K1446" s="7"/>
      <c r="L1446" s="7"/>
      <c r="Q1446" s="7"/>
      <c r="S1446" s="7"/>
      <c r="T1446" s="7"/>
      <c r="Y1446" s="7"/>
      <c r="AA1446" s="7"/>
      <c r="AB1446" s="7"/>
      <c r="AG1446" s="7"/>
    </row>
    <row r="1447" spans="1:33">
      <c r="A1447" s="7"/>
      <c r="B1447" s="7"/>
      <c r="C1447" s="7"/>
      <c r="D1447" s="7"/>
      <c r="E1447" s="7"/>
      <c r="F1447" s="7"/>
      <c r="G1447" s="7"/>
      <c r="H1447" s="7"/>
      <c r="J1447" s="7"/>
      <c r="K1447" s="7"/>
      <c r="L1447" s="7"/>
      <c r="Q1447" s="7"/>
      <c r="S1447" s="7"/>
      <c r="T1447" s="7"/>
      <c r="Y1447" s="7"/>
      <c r="AA1447" s="7"/>
      <c r="AB1447" s="7"/>
      <c r="AG1447" s="7"/>
    </row>
    <row r="1448" spans="1:33">
      <c r="A1448" s="7"/>
      <c r="B1448" s="7"/>
      <c r="C1448" s="7"/>
      <c r="D1448" s="7"/>
      <c r="E1448" s="7"/>
      <c r="F1448" s="7"/>
      <c r="G1448" s="7"/>
      <c r="H1448" s="7"/>
      <c r="J1448" s="7"/>
      <c r="K1448" s="7"/>
      <c r="L1448" s="7"/>
      <c r="Q1448" s="7"/>
      <c r="S1448" s="7"/>
      <c r="T1448" s="7"/>
      <c r="Y1448" s="7"/>
      <c r="AA1448" s="7"/>
      <c r="AB1448" s="7"/>
      <c r="AG1448" s="7"/>
    </row>
    <row r="1449" spans="1:33">
      <c r="A1449" s="7"/>
      <c r="B1449" s="7"/>
      <c r="C1449" s="7"/>
      <c r="D1449" s="7"/>
      <c r="E1449" s="7"/>
      <c r="F1449" s="7"/>
      <c r="G1449" s="7"/>
      <c r="H1449" s="7"/>
      <c r="J1449" s="7"/>
      <c r="K1449" s="7"/>
      <c r="L1449" s="7"/>
      <c r="Q1449" s="7"/>
      <c r="S1449" s="7"/>
      <c r="T1449" s="7"/>
      <c r="Y1449" s="7"/>
      <c r="AA1449" s="7"/>
      <c r="AB1449" s="7"/>
      <c r="AG1449" s="7"/>
    </row>
    <row r="1450" spans="1:33">
      <c r="A1450" s="7"/>
      <c r="B1450" s="7"/>
      <c r="C1450" s="7"/>
      <c r="D1450" s="7"/>
      <c r="E1450" s="7"/>
      <c r="F1450" s="7"/>
      <c r="G1450" s="7"/>
      <c r="H1450" s="7"/>
      <c r="J1450" s="7"/>
      <c r="K1450" s="7"/>
      <c r="L1450" s="7"/>
      <c r="Q1450" s="7"/>
      <c r="S1450" s="7"/>
      <c r="T1450" s="7"/>
      <c r="Y1450" s="7"/>
      <c r="AA1450" s="7"/>
      <c r="AB1450" s="7"/>
      <c r="AG1450" s="7"/>
    </row>
    <row r="1451" spans="1:33">
      <c r="A1451" s="7"/>
      <c r="B1451" s="7"/>
      <c r="C1451" s="7"/>
      <c r="D1451" s="7"/>
      <c r="E1451" s="7"/>
      <c r="F1451" s="7"/>
      <c r="G1451" s="7"/>
      <c r="H1451" s="7"/>
      <c r="J1451" s="7"/>
      <c r="K1451" s="7"/>
      <c r="L1451" s="7"/>
      <c r="Q1451" s="7"/>
      <c r="S1451" s="7"/>
      <c r="T1451" s="7"/>
      <c r="Y1451" s="7"/>
      <c r="AA1451" s="7"/>
      <c r="AB1451" s="7"/>
      <c r="AG1451" s="7"/>
    </row>
    <row r="1452" spans="1:33">
      <c r="A1452" s="7"/>
      <c r="B1452" s="7"/>
      <c r="C1452" s="7"/>
      <c r="D1452" s="7"/>
      <c r="E1452" s="7"/>
      <c r="F1452" s="7"/>
      <c r="G1452" s="7"/>
      <c r="H1452" s="7"/>
      <c r="J1452" s="7"/>
      <c r="K1452" s="7"/>
      <c r="L1452" s="7"/>
      <c r="Q1452" s="7"/>
      <c r="S1452" s="7"/>
      <c r="T1452" s="7"/>
      <c r="Y1452" s="7"/>
      <c r="AA1452" s="7"/>
      <c r="AB1452" s="7"/>
      <c r="AG1452" s="7"/>
    </row>
    <row r="1453" spans="1:33">
      <c r="A1453" s="7"/>
      <c r="B1453" s="7"/>
      <c r="C1453" s="7"/>
      <c r="D1453" s="7"/>
      <c r="E1453" s="7"/>
      <c r="F1453" s="7"/>
      <c r="G1453" s="7"/>
      <c r="H1453" s="7"/>
      <c r="J1453" s="7"/>
      <c r="K1453" s="7"/>
      <c r="L1453" s="7"/>
      <c r="Q1453" s="7"/>
      <c r="S1453" s="7"/>
      <c r="T1453" s="7"/>
      <c r="Y1453" s="7"/>
      <c r="AA1453" s="7"/>
      <c r="AB1453" s="7"/>
      <c r="AG1453" s="7"/>
    </row>
    <row r="1454" spans="1:33">
      <c r="A1454" s="7"/>
      <c r="B1454" s="7"/>
      <c r="C1454" s="7"/>
      <c r="D1454" s="7"/>
      <c r="E1454" s="7"/>
      <c r="F1454" s="7"/>
      <c r="G1454" s="7"/>
      <c r="H1454" s="7"/>
      <c r="J1454" s="7"/>
      <c r="K1454" s="7"/>
      <c r="L1454" s="7"/>
      <c r="Q1454" s="7"/>
      <c r="S1454" s="7"/>
      <c r="T1454" s="7"/>
      <c r="Y1454" s="7"/>
      <c r="AA1454" s="7"/>
      <c r="AB1454" s="7"/>
      <c r="AG1454" s="7"/>
    </row>
    <row r="1455" spans="1:33">
      <c r="A1455" s="7"/>
      <c r="B1455" s="7"/>
      <c r="C1455" s="7"/>
      <c r="D1455" s="7"/>
      <c r="E1455" s="7"/>
      <c r="F1455" s="7"/>
      <c r="G1455" s="7"/>
      <c r="H1455" s="7"/>
      <c r="J1455" s="7"/>
      <c r="K1455" s="7"/>
      <c r="L1455" s="7"/>
      <c r="Q1455" s="7"/>
      <c r="S1455" s="7"/>
      <c r="T1455" s="7"/>
      <c r="Y1455" s="7"/>
      <c r="AA1455" s="7"/>
      <c r="AB1455" s="7"/>
      <c r="AG1455" s="7"/>
    </row>
    <row r="1456" spans="1:33">
      <c r="A1456" s="7"/>
      <c r="B1456" s="7"/>
      <c r="C1456" s="7"/>
      <c r="D1456" s="7"/>
      <c r="E1456" s="7"/>
      <c r="F1456" s="7"/>
      <c r="G1456" s="7"/>
      <c r="H1456" s="7"/>
      <c r="J1456" s="7"/>
      <c r="K1456" s="7"/>
      <c r="L1456" s="7"/>
      <c r="Q1456" s="7"/>
      <c r="S1456" s="7"/>
      <c r="T1456" s="7"/>
      <c r="Y1456" s="7"/>
      <c r="AA1456" s="7"/>
      <c r="AB1456" s="7"/>
      <c r="AG1456" s="7"/>
    </row>
    <row r="1457" spans="1:33">
      <c r="A1457" s="7"/>
      <c r="B1457" s="7"/>
      <c r="C1457" s="7"/>
      <c r="D1457" s="7"/>
      <c r="E1457" s="7"/>
      <c r="F1457" s="7"/>
      <c r="G1457" s="7"/>
      <c r="H1457" s="7"/>
      <c r="J1457" s="7"/>
      <c r="K1457" s="7"/>
      <c r="L1457" s="7"/>
      <c r="Q1457" s="7"/>
      <c r="S1457" s="7"/>
      <c r="T1457" s="7"/>
      <c r="Y1457" s="7"/>
      <c r="AA1457" s="7"/>
      <c r="AB1457" s="7"/>
      <c r="AG1457" s="7"/>
    </row>
    <row r="1458" spans="1:33">
      <c r="A1458" s="7"/>
      <c r="B1458" s="7"/>
      <c r="C1458" s="7"/>
      <c r="D1458" s="7"/>
      <c r="E1458" s="7"/>
      <c r="F1458" s="7"/>
      <c r="G1458" s="7"/>
      <c r="H1458" s="7"/>
      <c r="J1458" s="7"/>
      <c r="K1458" s="7"/>
      <c r="L1458" s="7"/>
      <c r="Q1458" s="7"/>
      <c r="S1458" s="7"/>
      <c r="T1458" s="7"/>
      <c r="Y1458" s="7"/>
      <c r="AA1458" s="7"/>
      <c r="AB1458" s="7"/>
      <c r="AG1458" s="7"/>
    </row>
    <row r="1459" spans="1:33">
      <c r="A1459" s="7"/>
      <c r="B1459" s="7"/>
      <c r="C1459" s="7"/>
      <c r="D1459" s="7"/>
      <c r="E1459" s="7"/>
      <c r="F1459" s="7"/>
      <c r="G1459" s="7"/>
      <c r="H1459" s="7"/>
      <c r="J1459" s="7"/>
      <c r="K1459" s="7"/>
      <c r="L1459" s="7"/>
      <c r="Q1459" s="7"/>
      <c r="S1459" s="7"/>
      <c r="T1459" s="7"/>
      <c r="Y1459" s="7"/>
      <c r="AA1459" s="7"/>
      <c r="AB1459" s="7"/>
      <c r="AG1459" s="7"/>
    </row>
    <row r="1460" spans="1:33">
      <c r="A1460" s="7"/>
      <c r="B1460" s="7"/>
      <c r="C1460" s="7"/>
      <c r="D1460" s="7"/>
      <c r="E1460" s="7"/>
      <c r="F1460" s="7"/>
      <c r="G1460" s="7"/>
      <c r="H1460" s="7"/>
      <c r="J1460" s="7"/>
      <c r="K1460" s="7"/>
      <c r="L1460" s="7"/>
      <c r="Q1460" s="7"/>
      <c r="S1460" s="7"/>
      <c r="T1460" s="7"/>
      <c r="Y1460" s="7"/>
      <c r="AA1460" s="7"/>
      <c r="AB1460" s="7"/>
      <c r="AG1460" s="7"/>
    </row>
    <row r="1461" spans="1:33">
      <c r="A1461" s="7"/>
      <c r="B1461" s="7"/>
      <c r="C1461" s="7"/>
      <c r="D1461" s="7"/>
      <c r="E1461" s="7"/>
      <c r="F1461" s="7"/>
      <c r="G1461" s="7"/>
      <c r="H1461" s="7"/>
      <c r="J1461" s="7"/>
      <c r="K1461" s="7"/>
      <c r="L1461" s="7"/>
      <c r="Q1461" s="7"/>
      <c r="S1461" s="7"/>
      <c r="T1461" s="7"/>
      <c r="Y1461" s="7"/>
      <c r="AA1461" s="7"/>
      <c r="AB1461" s="7"/>
      <c r="AG1461" s="7"/>
    </row>
    <row r="1462" spans="1:33">
      <c r="A1462" s="7"/>
      <c r="B1462" s="7"/>
      <c r="C1462" s="7"/>
      <c r="D1462" s="7"/>
      <c r="E1462" s="7"/>
      <c r="F1462" s="7"/>
      <c r="G1462" s="7"/>
      <c r="H1462" s="7"/>
      <c r="J1462" s="7"/>
      <c r="K1462" s="7"/>
      <c r="L1462" s="7"/>
      <c r="Q1462" s="7"/>
      <c r="S1462" s="7"/>
      <c r="T1462" s="7"/>
      <c r="Y1462" s="7"/>
      <c r="AA1462" s="7"/>
      <c r="AB1462" s="7"/>
      <c r="AG1462" s="7"/>
    </row>
    <row r="1463" spans="1:33">
      <c r="A1463" s="7"/>
      <c r="B1463" s="7"/>
      <c r="C1463" s="7"/>
      <c r="D1463" s="7"/>
      <c r="E1463" s="7"/>
      <c r="F1463" s="7"/>
      <c r="G1463" s="7"/>
      <c r="H1463" s="7"/>
      <c r="J1463" s="7"/>
      <c r="K1463" s="7"/>
      <c r="L1463" s="7"/>
      <c r="Q1463" s="7"/>
      <c r="S1463" s="7"/>
      <c r="T1463" s="7"/>
      <c r="Y1463" s="7"/>
      <c r="AA1463" s="7"/>
      <c r="AB1463" s="7"/>
      <c r="AG1463" s="7"/>
    </row>
    <row r="1464" spans="1:33">
      <c r="A1464" s="7"/>
      <c r="B1464" s="7"/>
      <c r="C1464" s="7"/>
      <c r="D1464" s="7"/>
      <c r="E1464" s="7"/>
      <c r="F1464" s="7"/>
      <c r="G1464" s="7"/>
      <c r="H1464" s="7"/>
      <c r="J1464" s="7"/>
      <c r="K1464" s="7"/>
      <c r="L1464" s="7"/>
      <c r="Q1464" s="7"/>
      <c r="S1464" s="7"/>
      <c r="T1464" s="7"/>
      <c r="Y1464" s="7"/>
      <c r="AA1464" s="7"/>
      <c r="AB1464" s="7"/>
      <c r="AG1464" s="7"/>
    </row>
    <row r="1465" spans="1:33">
      <c r="A1465" s="7"/>
      <c r="B1465" s="7"/>
      <c r="C1465" s="7"/>
      <c r="D1465" s="7"/>
      <c r="E1465" s="7"/>
      <c r="F1465" s="7"/>
      <c r="G1465" s="7"/>
      <c r="H1465" s="7"/>
      <c r="J1465" s="7"/>
      <c r="K1465" s="7"/>
      <c r="L1465" s="7"/>
      <c r="Q1465" s="7"/>
      <c r="S1465" s="7"/>
      <c r="T1465" s="7"/>
      <c r="Y1465" s="7"/>
      <c r="AA1465" s="7"/>
      <c r="AB1465" s="7"/>
      <c r="AG1465" s="7"/>
    </row>
    <row r="1466" spans="1:33">
      <c r="A1466" s="7"/>
      <c r="B1466" s="7"/>
      <c r="C1466" s="7"/>
      <c r="D1466" s="7"/>
      <c r="E1466" s="7"/>
      <c r="F1466" s="7"/>
      <c r="G1466" s="7"/>
      <c r="H1466" s="7"/>
      <c r="J1466" s="7"/>
      <c r="K1466" s="7"/>
      <c r="L1466" s="7"/>
      <c r="Q1466" s="7"/>
      <c r="S1466" s="7"/>
      <c r="T1466" s="7"/>
      <c r="Y1466" s="7"/>
      <c r="AA1466" s="7"/>
      <c r="AB1466" s="7"/>
      <c r="AG1466" s="7"/>
    </row>
    <row r="1467" spans="1:33">
      <c r="A1467" s="7"/>
      <c r="B1467" s="7"/>
      <c r="C1467" s="7"/>
      <c r="D1467" s="7"/>
      <c r="E1467" s="7"/>
      <c r="F1467" s="7"/>
      <c r="G1467" s="7"/>
      <c r="H1467" s="7"/>
      <c r="J1467" s="7"/>
      <c r="K1467" s="7"/>
      <c r="L1467" s="7"/>
      <c r="Q1467" s="7"/>
      <c r="S1467" s="7"/>
      <c r="T1467" s="7"/>
      <c r="Y1467" s="7"/>
      <c r="AA1467" s="7"/>
      <c r="AB1467" s="7"/>
      <c r="AG1467" s="7"/>
    </row>
    <row r="1468" spans="1:33">
      <c r="A1468" s="7"/>
      <c r="B1468" s="7"/>
      <c r="C1468" s="7"/>
      <c r="D1468" s="7"/>
      <c r="E1468" s="7"/>
      <c r="F1468" s="7"/>
      <c r="G1468" s="7"/>
      <c r="H1468" s="7"/>
      <c r="J1468" s="7"/>
      <c r="K1468" s="7"/>
      <c r="L1468" s="7"/>
      <c r="Q1468" s="7"/>
      <c r="S1468" s="7"/>
      <c r="T1468" s="7"/>
      <c r="Y1468" s="7"/>
      <c r="AA1468" s="7"/>
      <c r="AB1468" s="7"/>
      <c r="AG1468" s="7"/>
    </row>
    <row r="1469" spans="1:33">
      <c r="A1469" s="7"/>
      <c r="B1469" s="7"/>
      <c r="C1469" s="7"/>
      <c r="D1469" s="7"/>
      <c r="E1469" s="7"/>
      <c r="F1469" s="7"/>
      <c r="G1469" s="7"/>
      <c r="H1469" s="7"/>
      <c r="J1469" s="7"/>
      <c r="K1469" s="7"/>
      <c r="L1469" s="7"/>
      <c r="Q1469" s="7"/>
      <c r="S1469" s="7"/>
      <c r="T1469" s="7"/>
      <c r="Y1469" s="7"/>
      <c r="AA1469" s="7"/>
      <c r="AB1469" s="7"/>
      <c r="AG1469" s="7"/>
    </row>
    <row r="1470" spans="1:33">
      <c r="A1470" s="7"/>
      <c r="B1470" s="7"/>
      <c r="C1470" s="7"/>
      <c r="D1470" s="7"/>
      <c r="E1470" s="7"/>
      <c r="F1470" s="7"/>
      <c r="G1470" s="7"/>
      <c r="H1470" s="7"/>
      <c r="J1470" s="7"/>
      <c r="K1470" s="7"/>
      <c r="L1470" s="7"/>
      <c r="Q1470" s="7"/>
      <c r="S1470" s="7"/>
      <c r="T1470" s="7"/>
      <c r="Y1470" s="7"/>
      <c r="AA1470" s="7"/>
      <c r="AB1470" s="7"/>
      <c r="AG1470" s="7"/>
    </row>
    <row r="1471" spans="1:33">
      <c r="A1471" s="7"/>
      <c r="B1471" s="7"/>
      <c r="C1471" s="7"/>
      <c r="D1471" s="7"/>
      <c r="E1471" s="7"/>
      <c r="F1471" s="7"/>
      <c r="G1471" s="7"/>
      <c r="H1471" s="7"/>
      <c r="J1471" s="7"/>
      <c r="K1471" s="7"/>
      <c r="L1471" s="7"/>
      <c r="Q1471" s="7"/>
      <c r="S1471" s="7"/>
      <c r="T1471" s="7"/>
      <c r="Y1471" s="7"/>
      <c r="AA1471" s="7"/>
      <c r="AB1471" s="7"/>
      <c r="AG1471" s="7"/>
    </row>
    <row r="1472" spans="1:33">
      <c r="A1472" s="7"/>
      <c r="B1472" s="7"/>
      <c r="C1472" s="7"/>
      <c r="D1472" s="7"/>
      <c r="E1472" s="7"/>
      <c r="F1472" s="7"/>
      <c r="G1472" s="7"/>
      <c r="H1472" s="7"/>
      <c r="J1472" s="7"/>
      <c r="K1472" s="7"/>
      <c r="L1472" s="7"/>
      <c r="Q1472" s="7"/>
      <c r="S1472" s="7"/>
      <c r="T1472" s="7"/>
      <c r="Y1472" s="7"/>
      <c r="AA1472" s="7"/>
      <c r="AB1472" s="7"/>
      <c r="AG1472" s="7"/>
    </row>
    <row r="1473" spans="1:33">
      <c r="A1473" s="7"/>
      <c r="B1473" s="7"/>
      <c r="C1473" s="7"/>
      <c r="D1473" s="7"/>
      <c r="E1473" s="7"/>
      <c r="F1473" s="7"/>
      <c r="G1473" s="7"/>
      <c r="H1473" s="7"/>
      <c r="J1473" s="7"/>
      <c r="K1473" s="7"/>
      <c r="L1473" s="7"/>
      <c r="Q1473" s="7"/>
      <c r="S1473" s="7"/>
      <c r="T1473" s="7"/>
      <c r="Y1473" s="7"/>
      <c r="AA1473" s="7"/>
      <c r="AB1473" s="7"/>
      <c r="AG1473" s="7"/>
    </row>
    <row r="1474" spans="1:33">
      <c r="A1474" s="7"/>
      <c r="B1474" s="7"/>
      <c r="C1474" s="7"/>
      <c r="D1474" s="7"/>
      <c r="E1474" s="7"/>
      <c r="F1474" s="7"/>
      <c r="G1474" s="7"/>
      <c r="H1474" s="7"/>
      <c r="J1474" s="7"/>
      <c r="K1474" s="7"/>
      <c r="L1474" s="7"/>
      <c r="Q1474" s="7"/>
      <c r="S1474" s="7"/>
      <c r="T1474" s="7"/>
      <c r="Y1474" s="7"/>
      <c r="AA1474" s="7"/>
      <c r="AB1474" s="7"/>
      <c r="AG1474" s="7"/>
    </row>
    <row r="1475" spans="1:33">
      <c r="A1475" s="7"/>
      <c r="B1475" s="7"/>
      <c r="C1475" s="7"/>
      <c r="D1475" s="7"/>
      <c r="E1475" s="7"/>
      <c r="F1475" s="7"/>
      <c r="G1475" s="7"/>
      <c r="H1475" s="7"/>
      <c r="J1475" s="7"/>
      <c r="K1475" s="7"/>
      <c r="L1475" s="7"/>
      <c r="Q1475" s="7"/>
      <c r="S1475" s="7"/>
      <c r="T1475" s="7"/>
      <c r="Y1475" s="7"/>
      <c r="AA1475" s="7"/>
      <c r="AB1475" s="7"/>
      <c r="AG1475" s="7"/>
    </row>
    <row r="1476" spans="1:33">
      <c r="A1476" s="7"/>
      <c r="B1476" s="7"/>
      <c r="C1476" s="7"/>
      <c r="D1476" s="7"/>
      <c r="E1476" s="7"/>
      <c r="F1476" s="7"/>
      <c r="G1476" s="7"/>
      <c r="H1476" s="7"/>
      <c r="J1476" s="7"/>
      <c r="K1476" s="7"/>
      <c r="L1476" s="7"/>
      <c r="Q1476" s="7"/>
      <c r="S1476" s="7"/>
      <c r="T1476" s="7"/>
      <c r="Y1476" s="7"/>
      <c r="AA1476" s="7"/>
      <c r="AB1476" s="7"/>
      <c r="AG1476" s="7"/>
    </row>
    <row r="1477" spans="1:33">
      <c r="A1477" s="7"/>
      <c r="B1477" s="7"/>
      <c r="C1477" s="7"/>
      <c r="D1477" s="7"/>
      <c r="E1477" s="7"/>
      <c r="F1477" s="7"/>
      <c r="G1477" s="7"/>
      <c r="H1477" s="7"/>
      <c r="J1477" s="7"/>
      <c r="K1477" s="7"/>
      <c r="L1477" s="7"/>
      <c r="Q1477" s="7"/>
      <c r="S1477" s="7"/>
      <c r="T1477" s="7"/>
      <c r="Y1477" s="7"/>
      <c r="AA1477" s="7"/>
      <c r="AB1477" s="7"/>
      <c r="AG1477" s="7"/>
    </row>
    <row r="1478" spans="1:33">
      <c r="A1478" s="7"/>
      <c r="B1478" s="7"/>
      <c r="C1478" s="7"/>
      <c r="D1478" s="7"/>
      <c r="E1478" s="7"/>
      <c r="F1478" s="7"/>
      <c r="G1478" s="7"/>
      <c r="H1478" s="7"/>
      <c r="J1478" s="7"/>
      <c r="K1478" s="7"/>
      <c r="L1478" s="7"/>
      <c r="Q1478" s="7"/>
      <c r="S1478" s="7"/>
      <c r="T1478" s="7"/>
      <c r="Y1478" s="7"/>
      <c r="AA1478" s="7"/>
      <c r="AB1478" s="7"/>
      <c r="AG1478" s="7"/>
    </row>
    <row r="1479" spans="1:33">
      <c r="A1479" s="7"/>
      <c r="B1479" s="7"/>
      <c r="C1479" s="7"/>
      <c r="D1479" s="7"/>
      <c r="E1479" s="7"/>
      <c r="F1479" s="7"/>
      <c r="G1479" s="7"/>
      <c r="H1479" s="7"/>
      <c r="J1479" s="7"/>
      <c r="K1479" s="7"/>
      <c r="L1479" s="7"/>
      <c r="Q1479" s="7"/>
      <c r="S1479" s="7"/>
      <c r="T1479" s="7"/>
      <c r="Y1479" s="7"/>
      <c r="AA1479" s="7"/>
      <c r="AB1479" s="7"/>
      <c r="AG1479" s="7"/>
    </row>
    <row r="1480" spans="1:33">
      <c r="A1480" s="7"/>
      <c r="B1480" s="7"/>
      <c r="C1480" s="7"/>
      <c r="D1480" s="7"/>
      <c r="E1480" s="7"/>
      <c r="F1480" s="7"/>
      <c r="G1480" s="7"/>
      <c r="H1480" s="7"/>
      <c r="J1480" s="7"/>
      <c r="K1480" s="7"/>
      <c r="L1480" s="7"/>
      <c r="Q1480" s="7"/>
      <c r="S1480" s="7"/>
      <c r="T1480" s="7"/>
      <c r="Y1480" s="7"/>
      <c r="AA1480" s="7"/>
      <c r="AB1480" s="7"/>
      <c r="AG1480" s="7"/>
    </row>
    <row r="1481" spans="1:33">
      <c r="A1481" s="7"/>
      <c r="B1481" s="7"/>
      <c r="C1481" s="7"/>
      <c r="D1481" s="7"/>
      <c r="E1481" s="7"/>
      <c r="F1481" s="7"/>
      <c r="G1481" s="7"/>
      <c r="H1481" s="7"/>
      <c r="J1481" s="7"/>
      <c r="K1481" s="7"/>
      <c r="L1481" s="7"/>
      <c r="Q1481" s="7"/>
      <c r="S1481" s="7"/>
      <c r="T1481" s="7"/>
      <c r="Y1481" s="7"/>
      <c r="AA1481" s="7"/>
      <c r="AB1481" s="7"/>
      <c r="AG1481" s="7"/>
    </row>
    <row r="1482" spans="1:33">
      <c r="A1482" s="7"/>
      <c r="B1482" s="7"/>
      <c r="C1482" s="7"/>
      <c r="D1482" s="7"/>
      <c r="E1482" s="7"/>
      <c r="F1482" s="7"/>
      <c r="G1482" s="7"/>
      <c r="H1482" s="7"/>
      <c r="J1482" s="7"/>
      <c r="K1482" s="7"/>
      <c r="L1482" s="7"/>
      <c r="Q1482" s="7"/>
      <c r="S1482" s="7"/>
      <c r="T1482" s="7"/>
      <c r="Y1482" s="7"/>
      <c r="AA1482" s="7"/>
      <c r="AB1482" s="7"/>
      <c r="AG1482" s="7"/>
    </row>
    <row r="1483" spans="1:33">
      <c r="A1483" s="7"/>
      <c r="B1483" s="7"/>
      <c r="C1483" s="7"/>
      <c r="D1483" s="7"/>
      <c r="E1483" s="7"/>
      <c r="F1483" s="7"/>
      <c r="G1483" s="7"/>
      <c r="H1483" s="7"/>
      <c r="J1483" s="7"/>
      <c r="K1483" s="7"/>
      <c r="L1483" s="7"/>
      <c r="Q1483" s="7"/>
      <c r="S1483" s="7"/>
      <c r="T1483" s="7"/>
      <c r="Y1483" s="7"/>
      <c r="AA1483" s="7"/>
      <c r="AB1483" s="7"/>
      <c r="AG1483" s="7"/>
    </row>
    <row r="1484" spans="1:33">
      <c r="A1484" s="7"/>
      <c r="B1484" s="7"/>
      <c r="C1484" s="7"/>
      <c r="D1484" s="7"/>
      <c r="E1484" s="7"/>
      <c r="F1484" s="7"/>
      <c r="G1484" s="7"/>
      <c r="H1484" s="7"/>
      <c r="J1484" s="7"/>
      <c r="K1484" s="7"/>
      <c r="L1484" s="7"/>
      <c r="Q1484" s="7"/>
      <c r="S1484" s="7"/>
      <c r="T1484" s="7"/>
      <c r="Y1484" s="7"/>
      <c r="AA1484" s="7"/>
      <c r="AB1484" s="7"/>
      <c r="AG1484" s="7"/>
    </row>
    <row r="1485" spans="1:33">
      <c r="A1485" s="7"/>
      <c r="B1485" s="7"/>
      <c r="C1485" s="7"/>
      <c r="D1485" s="7"/>
      <c r="E1485" s="7"/>
      <c r="F1485" s="7"/>
      <c r="G1485" s="7"/>
      <c r="H1485" s="7"/>
      <c r="J1485" s="7"/>
      <c r="K1485" s="7"/>
      <c r="L1485" s="7"/>
      <c r="Q1485" s="7"/>
      <c r="S1485" s="7"/>
      <c r="T1485" s="7"/>
      <c r="Y1485" s="7"/>
      <c r="AA1485" s="7"/>
      <c r="AB1485" s="7"/>
      <c r="AG1485" s="7"/>
    </row>
    <row r="1486" spans="1:33">
      <c r="A1486" s="7"/>
      <c r="B1486" s="7"/>
      <c r="C1486" s="7"/>
      <c r="D1486" s="7"/>
      <c r="E1486" s="7"/>
      <c r="F1486" s="7"/>
      <c r="G1486" s="7"/>
      <c r="H1486" s="7"/>
      <c r="J1486" s="7"/>
      <c r="K1486" s="7"/>
      <c r="L1486" s="7"/>
      <c r="Q1486" s="7"/>
      <c r="S1486" s="7"/>
      <c r="T1486" s="7"/>
      <c r="Y1486" s="7"/>
      <c r="AA1486" s="7"/>
      <c r="AB1486" s="7"/>
      <c r="AG1486" s="7"/>
    </row>
    <row r="1487" spans="1:33">
      <c r="A1487" s="7"/>
      <c r="B1487" s="7"/>
      <c r="C1487" s="7"/>
      <c r="D1487" s="7"/>
      <c r="E1487" s="7"/>
      <c r="F1487" s="7"/>
      <c r="G1487" s="7"/>
      <c r="H1487" s="7"/>
      <c r="J1487" s="7"/>
      <c r="K1487" s="7"/>
      <c r="L1487" s="7"/>
      <c r="Q1487" s="7"/>
      <c r="S1487" s="7"/>
      <c r="T1487" s="7"/>
      <c r="Y1487" s="7"/>
      <c r="AA1487" s="7"/>
      <c r="AB1487" s="7"/>
      <c r="AG1487" s="7"/>
    </row>
    <row r="1488" spans="1:33">
      <c r="A1488" s="7"/>
      <c r="B1488" s="7"/>
      <c r="C1488" s="7"/>
      <c r="D1488" s="7"/>
      <c r="E1488" s="7"/>
      <c r="F1488" s="7"/>
      <c r="G1488" s="7"/>
      <c r="H1488" s="7"/>
      <c r="J1488" s="7"/>
      <c r="K1488" s="7"/>
      <c r="L1488" s="7"/>
      <c r="Q1488" s="7"/>
      <c r="S1488" s="7"/>
      <c r="T1488" s="7"/>
      <c r="Y1488" s="7"/>
      <c r="AA1488" s="7"/>
      <c r="AB1488" s="7"/>
      <c r="AG1488" s="7"/>
    </row>
    <row r="1489" spans="1:33">
      <c r="A1489" s="7"/>
      <c r="B1489" s="7"/>
      <c r="C1489" s="7"/>
      <c r="D1489" s="7"/>
      <c r="E1489" s="7"/>
      <c r="F1489" s="7"/>
      <c r="G1489" s="7"/>
      <c r="H1489" s="7"/>
      <c r="J1489" s="7"/>
      <c r="K1489" s="7"/>
      <c r="L1489" s="7"/>
      <c r="Q1489" s="7"/>
      <c r="S1489" s="7"/>
      <c r="T1489" s="7"/>
      <c r="Y1489" s="7"/>
      <c r="AA1489" s="7"/>
      <c r="AB1489" s="7"/>
      <c r="AG1489" s="7"/>
    </row>
    <row r="1490" spans="1:33">
      <c r="A1490" s="7"/>
      <c r="B1490" s="7"/>
      <c r="C1490" s="7"/>
      <c r="D1490" s="7"/>
      <c r="E1490" s="7"/>
      <c r="F1490" s="7"/>
      <c r="G1490" s="7"/>
      <c r="H1490" s="7"/>
      <c r="J1490" s="7"/>
      <c r="K1490" s="7"/>
      <c r="L1490" s="7"/>
      <c r="Q1490" s="7"/>
      <c r="S1490" s="7"/>
      <c r="T1490" s="7"/>
      <c r="Y1490" s="7"/>
      <c r="AA1490" s="7"/>
      <c r="AB1490" s="7"/>
      <c r="AG1490" s="7"/>
    </row>
    <row r="1491" spans="1:33">
      <c r="A1491" s="7"/>
      <c r="B1491" s="7"/>
      <c r="C1491" s="7"/>
      <c r="D1491" s="7"/>
      <c r="E1491" s="7"/>
      <c r="F1491" s="7"/>
      <c r="G1491" s="7"/>
      <c r="H1491" s="7"/>
      <c r="J1491" s="7"/>
      <c r="K1491" s="7"/>
      <c r="L1491" s="7"/>
      <c r="Q1491" s="7"/>
      <c r="S1491" s="7"/>
      <c r="T1491" s="7"/>
      <c r="Y1491" s="7"/>
      <c r="AA1491" s="7"/>
      <c r="AB1491" s="7"/>
      <c r="AG1491" s="7"/>
    </row>
    <row r="1492" spans="1:33">
      <c r="A1492" s="7"/>
      <c r="B1492" s="7"/>
      <c r="C1492" s="7"/>
      <c r="D1492" s="7"/>
      <c r="E1492" s="7"/>
      <c r="F1492" s="7"/>
      <c r="G1492" s="7"/>
      <c r="H1492" s="7"/>
      <c r="J1492" s="7"/>
      <c r="K1492" s="7"/>
      <c r="L1492" s="7"/>
      <c r="Q1492" s="7"/>
      <c r="S1492" s="7"/>
      <c r="T1492" s="7"/>
      <c r="Y1492" s="7"/>
      <c r="AA1492" s="7"/>
      <c r="AB1492" s="7"/>
      <c r="AG1492" s="7"/>
    </row>
    <row r="1493" spans="1:33">
      <c r="A1493" s="7"/>
      <c r="B1493" s="7"/>
      <c r="C1493" s="7"/>
      <c r="D1493" s="7"/>
      <c r="E1493" s="7"/>
      <c r="F1493" s="7"/>
      <c r="G1493" s="7"/>
      <c r="H1493" s="7"/>
      <c r="J1493" s="7"/>
      <c r="K1493" s="7"/>
      <c r="L1493" s="7"/>
      <c r="Q1493" s="7"/>
      <c r="S1493" s="7"/>
      <c r="T1493" s="7"/>
      <c r="Y1493" s="7"/>
      <c r="AA1493" s="7"/>
      <c r="AB1493" s="7"/>
      <c r="AG1493" s="7"/>
    </row>
    <row r="1494" spans="1:33">
      <c r="A1494" s="7"/>
      <c r="B1494" s="7"/>
      <c r="C1494" s="7"/>
      <c r="D1494" s="7"/>
      <c r="E1494" s="7"/>
      <c r="F1494" s="7"/>
      <c r="G1494" s="7"/>
      <c r="H1494" s="7"/>
      <c r="J1494" s="7"/>
      <c r="K1494" s="7"/>
      <c r="L1494" s="7"/>
      <c r="Q1494" s="7"/>
      <c r="S1494" s="7"/>
      <c r="T1494" s="7"/>
      <c r="Y1494" s="7"/>
      <c r="AA1494" s="7"/>
      <c r="AB1494" s="7"/>
      <c r="AG1494" s="7"/>
    </row>
    <row r="1495" spans="1:33">
      <c r="A1495" s="7"/>
      <c r="B1495" s="7"/>
      <c r="C1495" s="7"/>
      <c r="D1495" s="7"/>
      <c r="E1495" s="7"/>
      <c r="F1495" s="7"/>
      <c r="G1495" s="7"/>
      <c r="H1495" s="7"/>
      <c r="J1495" s="7"/>
      <c r="K1495" s="7"/>
      <c r="L1495" s="7"/>
      <c r="Q1495" s="7"/>
      <c r="S1495" s="7"/>
      <c r="T1495" s="7"/>
      <c r="Y1495" s="7"/>
      <c r="AA1495" s="7"/>
      <c r="AB1495" s="7"/>
      <c r="AG1495" s="7"/>
    </row>
    <row r="1496" spans="1:33">
      <c r="A1496" s="7"/>
      <c r="B1496" s="7"/>
      <c r="C1496" s="7"/>
      <c r="D1496" s="7"/>
      <c r="E1496" s="7"/>
      <c r="F1496" s="7"/>
      <c r="G1496" s="7"/>
      <c r="H1496" s="7"/>
      <c r="J1496" s="7"/>
      <c r="K1496" s="7"/>
      <c r="L1496" s="7"/>
      <c r="Q1496" s="7"/>
      <c r="S1496" s="7"/>
      <c r="T1496" s="7"/>
      <c r="Y1496" s="7"/>
      <c r="AA1496" s="7"/>
      <c r="AB1496" s="7"/>
      <c r="AG1496" s="7"/>
    </row>
    <row r="1497" spans="1:33">
      <c r="A1497" s="7"/>
      <c r="B1497" s="7"/>
      <c r="C1497" s="7"/>
      <c r="D1497" s="7"/>
      <c r="E1497" s="7"/>
      <c r="F1497" s="7"/>
      <c r="G1497" s="7"/>
      <c r="H1497" s="7"/>
      <c r="J1497" s="7"/>
      <c r="K1497" s="7"/>
      <c r="L1497" s="7"/>
      <c r="Q1497" s="7"/>
      <c r="S1497" s="7"/>
      <c r="T1497" s="7"/>
      <c r="Y1497" s="7"/>
      <c r="AA1497" s="7"/>
      <c r="AB1497" s="7"/>
      <c r="AG1497" s="7"/>
    </row>
    <row r="1498" spans="1:33">
      <c r="A1498" s="7"/>
      <c r="B1498" s="7"/>
      <c r="C1498" s="7"/>
      <c r="D1498" s="7"/>
      <c r="E1498" s="7"/>
      <c r="F1498" s="7"/>
      <c r="G1498" s="7"/>
      <c r="H1498" s="7"/>
      <c r="J1498" s="7"/>
      <c r="K1498" s="7"/>
      <c r="L1498" s="7"/>
      <c r="Q1498" s="7"/>
      <c r="S1498" s="7"/>
      <c r="T1498" s="7"/>
      <c r="Y1498" s="7"/>
      <c r="AA1498" s="7"/>
      <c r="AB1498" s="7"/>
      <c r="AG1498" s="7"/>
    </row>
    <row r="1499" spans="1:33">
      <c r="A1499" s="7"/>
      <c r="B1499" s="7"/>
      <c r="C1499" s="7"/>
      <c r="D1499" s="7"/>
      <c r="E1499" s="7"/>
      <c r="F1499" s="7"/>
      <c r="G1499" s="7"/>
      <c r="H1499" s="7"/>
      <c r="J1499" s="7"/>
      <c r="K1499" s="7"/>
      <c r="L1499" s="7"/>
      <c r="Q1499" s="7"/>
      <c r="S1499" s="7"/>
      <c r="T1499" s="7"/>
      <c r="Y1499" s="7"/>
      <c r="AA1499" s="7"/>
      <c r="AB1499" s="7"/>
      <c r="AG1499" s="7"/>
    </row>
    <row r="1500" spans="1:33">
      <c r="A1500" s="7"/>
      <c r="B1500" s="7"/>
      <c r="C1500" s="7"/>
      <c r="D1500" s="7"/>
      <c r="E1500" s="7"/>
      <c r="F1500" s="7"/>
      <c r="G1500" s="7"/>
      <c r="H1500" s="7"/>
      <c r="J1500" s="7"/>
      <c r="K1500" s="7"/>
      <c r="L1500" s="7"/>
      <c r="Q1500" s="7"/>
      <c r="S1500" s="7"/>
      <c r="T1500" s="7"/>
      <c r="Y1500" s="7"/>
      <c r="AA1500" s="7"/>
      <c r="AB1500" s="7"/>
      <c r="AG1500" s="7"/>
    </row>
    <row r="1501" spans="1:33">
      <c r="A1501" s="7"/>
      <c r="B1501" s="7"/>
      <c r="C1501" s="7"/>
      <c r="D1501" s="7"/>
      <c r="E1501" s="7"/>
      <c r="F1501" s="7"/>
      <c r="G1501" s="7"/>
      <c r="H1501" s="7"/>
      <c r="J1501" s="7"/>
      <c r="K1501" s="7"/>
      <c r="L1501" s="7"/>
      <c r="Q1501" s="7"/>
      <c r="S1501" s="7"/>
      <c r="T1501" s="7"/>
      <c r="Y1501" s="7"/>
      <c r="AA1501" s="7"/>
      <c r="AB1501" s="7"/>
      <c r="AG1501" s="7"/>
    </row>
    <row r="1502" spans="1:33">
      <c r="A1502" s="7"/>
      <c r="B1502" s="7"/>
      <c r="C1502" s="7"/>
      <c r="D1502" s="7"/>
      <c r="E1502" s="7"/>
      <c r="F1502" s="7"/>
      <c r="G1502" s="7"/>
      <c r="H1502" s="7"/>
      <c r="J1502" s="7"/>
      <c r="K1502" s="7"/>
      <c r="L1502" s="7"/>
      <c r="Q1502" s="7"/>
      <c r="S1502" s="7"/>
      <c r="T1502" s="7"/>
      <c r="Y1502" s="7"/>
      <c r="AA1502" s="7"/>
      <c r="AB1502" s="7"/>
      <c r="AG1502" s="7"/>
    </row>
    <row r="1503" spans="1:33">
      <c r="A1503" s="7"/>
      <c r="B1503" s="7"/>
      <c r="C1503" s="7"/>
      <c r="D1503" s="7"/>
      <c r="E1503" s="7"/>
      <c r="F1503" s="7"/>
      <c r="G1503" s="7"/>
      <c r="H1503" s="7"/>
      <c r="J1503" s="7"/>
      <c r="K1503" s="7"/>
      <c r="L1503" s="7"/>
      <c r="Q1503" s="7"/>
      <c r="S1503" s="7"/>
      <c r="T1503" s="7"/>
      <c r="Y1503" s="7"/>
      <c r="AA1503" s="7"/>
      <c r="AB1503" s="7"/>
      <c r="AG1503" s="7"/>
    </row>
    <row r="1504" spans="1:33">
      <c r="A1504" s="7"/>
      <c r="B1504" s="7"/>
      <c r="C1504" s="7"/>
      <c r="D1504" s="7"/>
      <c r="E1504" s="7"/>
      <c r="F1504" s="7"/>
      <c r="G1504" s="7"/>
      <c r="H1504" s="7"/>
      <c r="J1504" s="7"/>
      <c r="K1504" s="7"/>
      <c r="L1504" s="7"/>
      <c r="Q1504" s="7"/>
      <c r="S1504" s="7"/>
      <c r="T1504" s="7"/>
      <c r="Y1504" s="7"/>
      <c r="AA1504" s="7"/>
      <c r="AB1504" s="7"/>
      <c r="AG1504" s="7"/>
    </row>
    <row r="1505" spans="1:33">
      <c r="A1505" s="7"/>
      <c r="B1505" s="7"/>
      <c r="C1505" s="7"/>
      <c r="D1505" s="7"/>
      <c r="E1505" s="7"/>
      <c r="F1505" s="7"/>
      <c r="G1505" s="7"/>
      <c r="H1505" s="7"/>
      <c r="J1505" s="7"/>
      <c r="K1505" s="7"/>
      <c r="L1505" s="7"/>
      <c r="Q1505" s="7"/>
      <c r="S1505" s="7"/>
      <c r="T1505" s="7"/>
      <c r="Y1505" s="7"/>
      <c r="AA1505" s="7"/>
      <c r="AB1505" s="7"/>
      <c r="AG1505" s="7"/>
    </row>
    <row r="1506" spans="1:33">
      <c r="A1506" s="7"/>
      <c r="B1506" s="7"/>
      <c r="C1506" s="7"/>
      <c r="D1506" s="7"/>
      <c r="E1506" s="7"/>
      <c r="F1506" s="7"/>
      <c r="G1506" s="7"/>
      <c r="H1506" s="7"/>
      <c r="J1506" s="7"/>
      <c r="K1506" s="7"/>
      <c r="L1506" s="7"/>
      <c r="Q1506" s="7"/>
      <c r="S1506" s="7"/>
      <c r="T1506" s="7"/>
      <c r="Y1506" s="7"/>
      <c r="AA1506" s="7"/>
      <c r="AB1506" s="7"/>
      <c r="AG1506" s="7"/>
    </row>
    <row r="1507" spans="1:33">
      <c r="A1507" s="7"/>
      <c r="B1507" s="7"/>
      <c r="C1507" s="7"/>
      <c r="D1507" s="7"/>
      <c r="E1507" s="7"/>
      <c r="F1507" s="7"/>
      <c r="G1507" s="7"/>
      <c r="H1507" s="7"/>
      <c r="J1507" s="7"/>
      <c r="K1507" s="7"/>
      <c r="L1507" s="7"/>
      <c r="Q1507" s="7"/>
      <c r="S1507" s="7"/>
      <c r="T1507" s="7"/>
      <c r="Y1507" s="7"/>
      <c r="AA1507" s="7"/>
      <c r="AB1507" s="7"/>
      <c r="AG1507" s="7"/>
    </row>
    <row r="1508" spans="1:33">
      <c r="A1508" s="7"/>
      <c r="B1508" s="7"/>
      <c r="C1508" s="7"/>
      <c r="D1508" s="7"/>
      <c r="E1508" s="7"/>
      <c r="F1508" s="7"/>
      <c r="G1508" s="7"/>
      <c r="H1508" s="7"/>
      <c r="J1508" s="7"/>
      <c r="K1508" s="7"/>
      <c r="L1508" s="7"/>
      <c r="Q1508" s="7"/>
      <c r="S1508" s="7"/>
      <c r="T1508" s="7"/>
      <c r="Y1508" s="7"/>
      <c r="AA1508" s="7"/>
      <c r="AB1508" s="7"/>
      <c r="AG1508" s="7"/>
    </row>
    <row r="1509" spans="1:33">
      <c r="A1509" s="7"/>
      <c r="B1509" s="7"/>
      <c r="C1509" s="7"/>
      <c r="D1509" s="7"/>
      <c r="E1509" s="7"/>
      <c r="F1509" s="7"/>
      <c r="G1509" s="7"/>
      <c r="H1509" s="7"/>
      <c r="J1509" s="7"/>
      <c r="K1509" s="7"/>
      <c r="L1509" s="7"/>
      <c r="Q1509" s="7"/>
      <c r="S1509" s="7"/>
      <c r="T1509" s="7"/>
      <c r="Y1509" s="7"/>
      <c r="AA1509" s="7"/>
      <c r="AB1509" s="7"/>
      <c r="AG1509" s="7"/>
    </row>
    <row r="1510" spans="1:33">
      <c r="A1510" s="7"/>
      <c r="B1510" s="7"/>
      <c r="C1510" s="7"/>
      <c r="D1510" s="7"/>
      <c r="E1510" s="7"/>
      <c r="F1510" s="7"/>
      <c r="G1510" s="7"/>
      <c r="H1510" s="7"/>
      <c r="J1510" s="7"/>
      <c r="K1510" s="7"/>
      <c r="L1510" s="7"/>
      <c r="Q1510" s="7"/>
      <c r="S1510" s="7"/>
      <c r="T1510" s="7"/>
      <c r="Y1510" s="7"/>
      <c r="AA1510" s="7"/>
      <c r="AB1510" s="7"/>
      <c r="AG1510" s="7"/>
    </row>
    <row r="1511" spans="1:33">
      <c r="A1511" s="7"/>
      <c r="B1511" s="7"/>
      <c r="C1511" s="7"/>
      <c r="D1511" s="7"/>
      <c r="E1511" s="7"/>
      <c r="F1511" s="7"/>
      <c r="G1511" s="7"/>
      <c r="H1511" s="7"/>
      <c r="J1511" s="7"/>
      <c r="K1511" s="7"/>
      <c r="L1511" s="7"/>
      <c r="Q1511" s="7"/>
      <c r="S1511" s="7"/>
      <c r="T1511" s="7"/>
      <c r="Y1511" s="7"/>
      <c r="AA1511" s="7"/>
      <c r="AB1511" s="7"/>
      <c r="AG1511" s="7"/>
    </row>
    <row r="1512" spans="1:33">
      <c r="A1512" s="7"/>
      <c r="B1512" s="7"/>
      <c r="C1512" s="7"/>
      <c r="D1512" s="7"/>
      <c r="E1512" s="7"/>
      <c r="F1512" s="7"/>
      <c r="G1512" s="7"/>
      <c r="H1512" s="7"/>
      <c r="J1512" s="7"/>
      <c r="K1512" s="7"/>
      <c r="L1512" s="7"/>
      <c r="Q1512" s="7"/>
      <c r="S1512" s="7"/>
      <c r="T1512" s="7"/>
      <c r="Y1512" s="7"/>
      <c r="AA1512" s="7"/>
      <c r="AB1512" s="7"/>
      <c r="AG1512" s="7"/>
    </row>
    <row r="1513" spans="1:33">
      <c r="A1513" s="7"/>
      <c r="B1513" s="7"/>
      <c r="C1513" s="7"/>
      <c r="D1513" s="7"/>
      <c r="E1513" s="7"/>
      <c r="F1513" s="7"/>
      <c r="G1513" s="7"/>
      <c r="H1513" s="7"/>
      <c r="J1513" s="7"/>
      <c r="K1513" s="7"/>
      <c r="L1513" s="7"/>
      <c r="Q1513" s="7"/>
      <c r="S1513" s="7"/>
      <c r="T1513" s="7"/>
      <c r="Y1513" s="7"/>
      <c r="AA1513" s="7"/>
      <c r="AB1513" s="7"/>
      <c r="AG1513" s="7"/>
    </row>
    <row r="1514" spans="1:33">
      <c r="A1514" s="7"/>
      <c r="B1514" s="7"/>
      <c r="C1514" s="7"/>
      <c r="D1514" s="7"/>
      <c r="E1514" s="7"/>
      <c r="F1514" s="7"/>
      <c r="G1514" s="7"/>
      <c r="H1514" s="7"/>
      <c r="J1514" s="7"/>
      <c r="K1514" s="7"/>
      <c r="L1514" s="7"/>
      <c r="Q1514" s="7"/>
      <c r="S1514" s="7"/>
      <c r="T1514" s="7"/>
      <c r="Y1514" s="7"/>
      <c r="AA1514" s="7"/>
      <c r="AB1514" s="7"/>
      <c r="AG1514" s="7"/>
    </row>
    <row r="1515" spans="1:33">
      <c r="A1515" s="7"/>
      <c r="B1515" s="7"/>
      <c r="C1515" s="7"/>
      <c r="D1515" s="7"/>
      <c r="E1515" s="7"/>
      <c r="F1515" s="7"/>
      <c r="G1515" s="7"/>
      <c r="H1515" s="7"/>
      <c r="J1515" s="7"/>
      <c r="K1515" s="7"/>
      <c r="L1515" s="7"/>
      <c r="Q1515" s="7"/>
      <c r="S1515" s="7"/>
      <c r="T1515" s="7"/>
      <c r="Y1515" s="7"/>
      <c r="AA1515" s="7"/>
      <c r="AB1515" s="7"/>
      <c r="AG1515" s="7"/>
    </row>
    <row r="1516" spans="1:33">
      <c r="A1516" s="7"/>
      <c r="B1516" s="7"/>
      <c r="C1516" s="7"/>
      <c r="D1516" s="7"/>
      <c r="E1516" s="7"/>
      <c r="F1516" s="7"/>
      <c r="G1516" s="7"/>
      <c r="H1516" s="7"/>
      <c r="J1516" s="7"/>
      <c r="K1516" s="7"/>
      <c r="L1516" s="7"/>
      <c r="Q1516" s="7"/>
      <c r="S1516" s="7"/>
      <c r="T1516" s="7"/>
      <c r="Y1516" s="7"/>
      <c r="AA1516" s="7"/>
      <c r="AB1516" s="7"/>
      <c r="AG1516" s="7"/>
    </row>
    <row r="1517" spans="1:33">
      <c r="A1517" s="7"/>
      <c r="B1517" s="7"/>
      <c r="C1517" s="7"/>
      <c r="D1517" s="7"/>
      <c r="E1517" s="7"/>
      <c r="F1517" s="7"/>
      <c r="G1517" s="7"/>
      <c r="H1517" s="7"/>
      <c r="J1517" s="7"/>
      <c r="K1517" s="7"/>
      <c r="L1517" s="7"/>
      <c r="Q1517" s="7"/>
      <c r="S1517" s="7"/>
      <c r="T1517" s="7"/>
      <c r="Y1517" s="7"/>
      <c r="AA1517" s="7"/>
      <c r="AB1517" s="7"/>
      <c r="AG1517" s="7"/>
    </row>
    <row r="1518" spans="1:33">
      <c r="A1518" s="7"/>
      <c r="B1518" s="7"/>
      <c r="C1518" s="7"/>
      <c r="D1518" s="7"/>
      <c r="E1518" s="7"/>
      <c r="F1518" s="7"/>
      <c r="G1518" s="7"/>
      <c r="H1518" s="7"/>
      <c r="J1518" s="7"/>
      <c r="K1518" s="7"/>
      <c r="L1518" s="7"/>
      <c r="Q1518" s="7"/>
      <c r="S1518" s="7"/>
      <c r="T1518" s="7"/>
      <c r="Y1518" s="7"/>
      <c r="AA1518" s="7"/>
      <c r="AB1518" s="7"/>
      <c r="AG1518" s="7"/>
    </row>
    <row r="1519" spans="1:33">
      <c r="A1519" s="7"/>
      <c r="B1519" s="7"/>
      <c r="C1519" s="7"/>
      <c r="D1519" s="7"/>
      <c r="E1519" s="7"/>
      <c r="F1519" s="7"/>
      <c r="G1519" s="7"/>
      <c r="H1519" s="7"/>
      <c r="J1519" s="7"/>
      <c r="K1519" s="7"/>
      <c r="L1519" s="7"/>
      <c r="Q1519" s="7"/>
      <c r="S1519" s="7"/>
      <c r="T1519" s="7"/>
      <c r="Y1519" s="7"/>
      <c r="AA1519" s="7"/>
      <c r="AB1519" s="7"/>
      <c r="AG1519" s="7"/>
    </row>
    <row r="1520" spans="1:33">
      <c r="A1520" s="7"/>
      <c r="B1520" s="7"/>
      <c r="C1520" s="7"/>
      <c r="D1520" s="7"/>
      <c r="E1520" s="7"/>
      <c r="F1520" s="7"/>
      <c r="G1520" s="7"/>
      <c r="H1520" s="7"/>
      <c r="J1520" s="7"/>
      <c r="K1520" s="7"/>
      <c r="L1520" s="7"/>
      <c r="Q1520" s="7"/>
      <c r="S1520" s="7"/>
      <c r="T1520" s="7"/>
      <c r="Y1520" s="7"/>
      <c r="AA1520" s="7"/>
      <c r="AB1520" s="7"/>
      <c r="AG1520" s="7"/>
    </row>
    <row r="1521" spans="1:33">
      <c r="A1521" s="7"/>
      <c r="B1521" s="7"/>
      <c r="C1521" s="7"/>
      <c r="D1521" s="7"/>
      <c r="E1521" s="7"/>
      <c r="F1521" s="7"/>
      <c r="G1521" s="7"/>
      <c r="H1521" s="7"/>
      <c r="J1521" s="7"/>
      <c r="K1521" s="7"/>
      <c r="L1521" s="7"/>
      <c r="Q1521" s="7"/>
      <c r="S1521" s="7"/>
      <c r="T1521" s="7"/>
      <c r="Y1521" s="7"/>
      <c r="AA1521" s="7"/>
      <c r="AB1521" s="7"/>
      <c r="AG1521" s="7"/>
    </row>
    <row r="1522" spans="1:33">
      <c r="A1522" s="7"/>
      <c r="B1522" s="7"/>
      <c r="C1522" s="7"/>
      <c r="D1522" s="7"/>
      <c r="E1522" s="7"/>
      <c r="F1522" s="7"/>
      <c r="G1522" s="7"/>
      <c r="H1522" s="7"/>
      <c r="J1522" s="7"/>
      <c r="K1522" s="7"/>
      <c r="L1522" s="7"/>
      <c r="Q1522" s="7"/>
      <c r="S1522" s="7"/>
      <c r="T1522" s="7"/>
      <c r="Y1522" s="7"/>
      <c r="AA1522" s="7"/>
      <c r="AB1522" s="7"/>
      <c r="AG1522" s="7"/>
    </row>
    <row r="1523" spans="1:33">
      <c r="A1523" s="7"/>
      <c r="B1523" s="7"/>
      <c r="C1523" s="7"/>
      <c r="D1523" s="7"/>
      <c r="E1523" s="7"/>
      <c r="F1523" s="7"/>
      <c r="G1523" s="7"/>
      <c r="H1523" s="7"/>
      <c r="J1523" s="7"/>
      <c r="K1523" s="7"/>
      <c r="L1523" s="7"/>
      <c r="Q1523" s="7"/>
      <c r="S1523" s="7"/>
      <c r="T1523" s="7"/>
      <c r="Y1523" s="7"/>
      <c r="AA1523" s="7"/>
      <c r="AB1523" s="7"/>
      <c r="AG1523" s="7"/>
    </row>
    <row r="1524" spans="1:33">
      <c r="A1524" s="7"/>
      <c r="B1524" s="7"/>
      <c r="C1524" s="7"/>
      <c r="D1524" s="7"/>
      <c r="E1524" s="7"/>
      <c r="F1524" s="7"/>
      <c r="G1524" s="7"/>
      <c r="H1524" s="7"/>
      <c r="J1524" s="7"/>
      <c r="K1524" s="7"/>
      <c r="L1524" s="7"/>
      <c r="Q1524" s="7"/>
      <c r="S1524" s="7"/>
      <c r="T1524" s="7"/>
      <c r="Y1524" s="7"/>
      <c r="AA1524" s="7"/>
      <c r="AB1524" s="7"/>
      <c r="AG1524" s="7"/>
    </row>
    <row r="1525" spans="1:33">
      <c r="A1525" s="7"/>
      <c r="B1525" s="7"/>
      <c r="C1525" s="7"/>
      <c r="D1525" s="7"/>
      <c r="E1525" s="7"/>
      <c r="F1525" s="7"/>
      <c r="G1525" s="7"/>
      <c r="H1525" s="7"/>
      <c r="J1525" s="7"/>
      <c r="K1525" s="7"/>
      <c r="L1525" s="7"/>
      <c r="Q1525" s="7"/>
      <c r="S1525" s="7"/>
      <c r="T1525" s="7"/>
      <c r="Y1525" s="7"/>
      <c r="AA1525" s="7"/>
      <c r="AB1525" s="7"/>
      <c r="AG1525" s="7"/>
    </row>
    <row r="1526" spans="1:33">
      <c r="A1526" s="7"/>
      <c r="B1526" s="7"/>
      <c r="C1526" s="7"/>
      <c r="D1526" s="7"/>
      <c r="E1526" s="7"/>
      <c r="F1526" s="7"/>
      <c r="G1526" s="7"/>
      <c r="H1526" s="7"/>
      <c r="J1526" s="7"/>
      <c r="K1526" s="7"/>
      <c r="L1526" s="7"/>
      <c r="Q1526" s="7"/>
      <c r="S1526" s="7"/>
      <c r="T1526" s="7"/>
      <c r="Y1526" s="7"/>
      <c r="AA1526" s="7"/>
      <c r="AB1526" s="7"/>
      <c r="AG1526" s="7"/>
    </row>
    <row r="1527" spans="1:33">
      <c r="A1527" s="7"/>
      <c r="B1527" s="7"/>
      <c r="C1527" s="7"/>
      <c r="D1527" s="7"/>
      <c r="E1527" s="7"/>
      <c r="F1527" s="7"/>
      <c r="G1527" s="7"/>
      <c r="H1527" s="7"/>
      <c r="J1527" s="7"/>
      <c r="K1527" s="7"/>
      <c r="L1527" s="7"/>
      <c r="Q1527" s="7"/>
      <c r="S1527" s="7"/>
      <c r="T1527" s="7"/>
      <c r="Y1527" s="7"/>
      <c r="AA1527" s="7"/>
      <c r="AB1527" s="7"/>
      <c r="AG1527" s="7"/>
    </row>
    <row r="1528" spans="1:33">
      <c r="A1528" s="7"/>
      <c r="B1528" s="7"/>
      <c r="C1528" s="7"/>
      <c r="D1528" s="7"/>
      <c r="E1528" s="7"/>
      <c r="F1528" s="7"/>
      <c r="G1528" s="7"/>
      <c r="H1528" s="7"/>
      <c r="J1528" s="7"/>
      <c r="K1528" s="7"/>
      <c r="L1528" s="7"/>
      <c r="Q1528" s="7"/>
      <c r="S1528" s="7"/>
      <c r="T1528" s="7"/>
      <c r="Y1528" s="7"/>
      <c r="AA1528" s="7"/>
      <c r="AB1528" s="7"/>
      <c r="AG1528" s="7"/>
    </row>
    <row r="1529" spans="1:33">
      <c r="A1529" s="7"/>
      <c r="B1529" s="7"/>
      <c r="C1529" s="7"/>
      <c r="D1529" s="7"/>
      <c r="E1529" s="7"/>
      <c r="F1529" s="7"/>
      <c r="G1529" s="7"/>
      <c r="H1529" s="7"/>
      <c r="J1529" s="7"/>
      <c r="K1529" s="7"/>
      <c r="L1529" s="7"/>
      <c r="Q1529" s="7"/>
      <c r="S1529" s="7"/>
      <c r="T1529" s="7"/>
      <c r="Y1529" s="7"/>
      <c r="AA1529" s="7"/>
      <c r="AB1529" s="7"/>
      <c r="AG1529" s="7"/>
    </row>
    <row r="1530" spans="1:33">
      <c r="A1530" s="7"/>
      <c r="B1530" s="7"/>
      <c r="C1530" s="7"/>
      <c r="D1530" s="7"/>
      <c r="E1530" s="7"/>
      <c r="F1530" s="7"/>
      <c r="G1530" s="7"/>
      <c r="H1530" s="7"/>
      <c r="J1530" s="7"/>
      <c r="K1530" s="7"/>
      <c r="L1530" s="7"/>
      <c r="Q1530" s="7"/>
      <c r="S1530" s="7"/>
      <c r="T1530" s="7"/>
      <c r="Y1530" s="7"/>
      <c r="AA1530" s="7"/>
      <c r="AB1530" s="7"/>
      <c r="AG1530" s="7"/>
    </row>
    <row r="1531" spans="1:33">
      <c r="A1531" s="7"/>
      <c r="B1531" s="7"/>
      <c r="C1531" s="7"/>
      <c r="D1531" s="7"/>
      <c r="E1531" s="7"/>
      <c r="F1531" s="7"/>
      <c r="G1531" s="7"/>
      <c r="H1531" s="7"/>
      <c r="J1531" s="7"/>
      <c r="K1531" s="7"/>
      <c r="L1531" s="7"/>
      <c r="Q1531" s="7"/>
      <c r="S1531" s="7"/>
      <c r="T1531" s="7"/>
      <c r="Y1531" s="7"/>
      <c r="AA1531" s="7"/>
      <c r="AB1531" s="7"/>
      <c r="AG1531" s="7"/>
    </row>
    <row r="1532" spans="1:33">
      <c r="A1532" s="7"/>
      <c r="B1532" s="7"/>
      <c r="C1532" s="7"/>
      <c r="D1532" s="7"/>
      <c r="E1532" s="7"/>
      <c r="F1532" s="7"/>
      <c r="G1532" s="7"/>
      <c r="H1532" s="7"/>
      <c r="J1532" s="7"/>
      <c r="K1532" s="7"/>
      <c r="L1532" s="7"/>
      <c r="Q1532" s="7"/>
      <c r="S1532" s="7"/>
      <c r="T1532" s="7"/>
      <c r="Y1532" s="7"/>
      <c r="AA1532" s="7"/>
      <c r="AB1532" s="7"/>
      <c r="AG1532" s="7"/>
    </row>
    <row r="1533" spans="1:33">
      <c r="A1533" s="7"/>
      <c r="B1533" s="7"/>
      <c r="C1533" s="7"/>
      <c r="D1533" s="7"/>
      <c r="E1533" s="7"/>
      <c r="F1533" s="7"/>
      <c r="G1533" s="7"/>
      <c r="H1533" s="7"/>
      <c r="J1533" s="7"/>
      <c r="K1533" s="7"/>
      <c r="L1533" s="7"/>
      <c r="Q1533" s="7"/>
      <c r="S1533" s="7"/>
      <c r="T1533" s="7"/>
      <c r="Y1533" s="7"/>
      <c r="AA1533" s="7"/>
      <c r="AB1533" s="7"/>
      <c r="AG1533" s="7"/>
    </row>
    <row r="1534" spans="1:33">
      <c r="A1534" s="7"/>
      <c r="B1534" s="7"/>
      <c r="C1534" s="7"/>
      <c r="D1534" s="7"/>
      <c r="E1534" s="7"/>
      <c r="F1534" s="7"/>
      <c r="G1534" s="7"/>
      <c r="H1534" s="7"/>
      <c r="J1534" s="7"/>
      <c r="K1534" s="7"/>
      <c r="L1534" s="7"/>
      <c r="Q1534" s="7"/>
      <c r="S1534" s="7"/>
      <c r="T1534" s="7"/>
      <c r="Y1534" s="7"/>
      <c r="AA1534" s="7"/>
      <c r="AB1534" s="7"/>
      <c r="AG1534" s="7"/>
    </row>
    <row r="1535" spans="1:33">
      <c r="A1535" s="7"/>
      <c r="B1535" s="7"/>
      <c r="C1535" s="7"/>
      <c r="D1535" s="7"/>
      <c r="E1535" s="7"/>
      <c r="F1535" s="7"/>
      <c r="G1535" s="7"/>
      <c r="H1535" s="7"/>
      <c r="J1535" s="7"/>
      <c r="K1535" s="7"/>
      <c r="L1535" s="7"/>
      <c r="Q1535" s="7"/>
      <c r="S1535" s="7"/>
      <c r="T1535" s="7"/>
      <c r="Y1535" s="7"/>
      <c r="AA1535" s="7"/>
      <c r="AB1535" s="7"/>
      <c r="AG1535" s="7"/>
    </row>
    <row r="1536" spans="1:33">
      <c r="A1536" s="7"/>
      <c r="B1536" s="7"/>
      <c r="C1536" s="7"/>
      <c r="D1536" s="7"/>
      <c r="E1536" s="7"/>
      <c r="F1536" s="7"/>
      <c r="G1536" s="7"/>
      <c r="H1536" s="7"/>
      <c r="J1536" s="7"/>
      <c r="K1536" s="7"/>
      <c r="L1536" s="7"/>
      <c r="Q1536" s="7"/>
      <c r="S1536" s="7"/>
      <c r="T1536" s="7"/>
      <c r="Y1536" s="7"/>
      <c r="AA1536" s="7"/>
      <c r="AB1536" s="7"/>
      <c r="AG1536" s="7"/>
    </row>
    <row r="1537" spans="1:33">
      <c r="A1537" s="7"/>
      <c r="B1537" s="7"/>
      <c r="C1537" s="7"/>
      <c r="D1537" s="7"/>
      <c r="E1537" s="7"/>
      <c r="F1537" s="7"/>
      <c r="G1537" s="7"/>
      <c r="H1537" s="7"/>
      <c r="J1537" s="7"/>
      <c r="K1537" s="7"/>
      <c r="L1537" s="7"/>
      <c r="Q1537" s="7"/>
      <c r="S1537" s="7"/>
      <c r="T1537" s="7"/>
      <c r="Y1537" s="7"/>
      <c r="AA1537" s="7"/>
      <c r="AB1537" s="7"/>
      <c r="AG1537" s="7"/>
    </row>
    <row r="1538" spans="1:33">
      <c r="A1538" s="7"/>
      <c r="B1538" s="7"/>
      <c r="C1538" s="7"/>
      <c r="D1538" s="7"/>
      <c r="E1538" s="7"/>
      <c r="F1538" s="7"/>
      <c r="G1538" s="7"/>
      <c r="H1538" s="7"/>
      <c r="J1538" s="7"/>
      <c r="K1538" s="7"/>
      <c r="L1538" s="7"/>
      <c r="Q1538" s="7"/>
      <c r="S1538" s="7"/>
      <c r="T1538" s="7"/>
      <c r="Y1538" s="7"/>
      <c r="AA1538" s="7"/>
      <c r="AB1538" s="7"/>
      <c r="AG1538" s="7"/>
    </row>
    <row r="1539" spans="1:33">
      <c r="A1539" s="7"/>
      <c r="B1539" s="7"/>
      <c r="C1539" s="7"/>
      <c r="D1539" s="7"/>
      <c r="E1539" s="7"/>
      <c r="F1539" s="7"/>
      <c r="G1539" s="7"/>
      <c r="H1539" s="7"/>
      <c r="J1539" s="7"/>
      <c r="K1539" s="7"/>
      <c r="L1539" s="7"/>
      <c r="Q1539" s="7"/>
      <c r="S1539" s="7"/>
      <c r="T1539" s="7"/>
      <c r="Y1539" s="7"/>
      <c r="AA1539" s="7"/>
      <c r="AB1539" s="7"/>
      <c r="AG1539" s="7"/>
    </row>
    <row r="1540" spans="1:33">
      <c r="A1540" s="7"/>
      <c r="B1540" s="7"/>
      <c r="C1540" s="7"/>
      <c r="D1540" s="7"/>
      <c r="E1540" s="7"/>
      <c r="F1540" s="7"/>
      <c r="G1540" s="7"/>
      <c r="H1540" s="7"/>
      <c r="J1540" s="7"/>
      <c r="K1540" s="7"/>
      <c r="L1540" s="7"/>
      <c r="Q1540" s="7"/>
      <c r="S1540" s="7"/>
      <c r="T1540" s="7"/>
      <c r="Y1540" s="7"/>
      <c r="AA1540" s="7"/>
      <c r="AB1540" s="7"/>
      <c r="AG1540" s="7"/>
    </row>
    <row r="1541" spans="1:33">
      <c r="A1541" s="7"/>
      <c r="B1541" s="7"/>
      <c r="C1541" s="7"/>
      <c r="D1541" s="7"/>
      <c r="E1541" s="7"/>
      <c r="F1541" s="7"/>
      <c r="G1541" s="7"/>
      <c r="H1541" s="7"/>
      <c r="J1541" s="7"/>
      <c r="K1541" s="7"/>
      <c r="L1541" s="7"/>
      <c r="Q1541" s="7"/>
      <c r="S1541" s="7"/>
      <c r="T1541" s="7"/>
      <c r="Y1541" s="7"/>
      <c r="AA1541" s="7"/>
      <c r="AB1541" s="7"/>
      <c r="AG1541" s="7"/>
    </row>
    <row r="1542" spans="1:33">
      <c r="A1542" s="7"/>
      <c r="B1542" s="7"/>
      <c r="C1542" s="7"/>
      <c r="D1542" s="7"/>
      <c r="E1542" s="7"/>
      <c r="F1542" s="7"/>
      <c r="G1542" s="7"/>
      <c r="H1542" s="7"/>
      <c r="J1542" s="7"/>
      <c r="K1542" s="7"/>
      <c r="L1542" s="7"/>
      <c r="Q1542" s="7"/>
      <c r="S1542" s="7"/>
      <c r="T1542" s="7"/>
      <c r="Y1542" s="7"/>
      <c r="AA1542" s="7"/>
      <c r="AB1542" s="7"/>
      <c r="AG1542" s="7"/>
    </row>
    <row r="1543" spans="1:33">
      <c r="A1543" s="7"/>
      <c r="B1543" s="7"/>
      <c r="C1543" s="7"/>
      <c r="D1543" s="7"/>
      <c r="E1543" s="7"/>
      <c r="F1543" s="7"/>
      <c r="G1543" s="7"/>
      <c r="H1543" s="7"/>
      <c r="J1543" s="7"/>
      <c r="K1543" s="7"/>
      <c r="L1543" s="7"/>
      <c r="Q1543" s="7"/>
      <c r="S1543" s="7"/>
      <c r="T1543" s="7"/>
      <c r="Y1543" s="7"/>
      <c r="AA1543" s="7"/>
      <c r="AB1543" s="7"/>
      <c r="AG1543" s="7"/>
    </row>
    <row r="1544" spans="1:33">
      <c r="A1544" s="7"/>
      <c r="B1544" s="7"/>
      <c r="C1544" s="7"/>
      <c r="D1544" s="7"/>
      <c r="E1544" s="7"/>
      <c r="F1544" s="7"/>
      <c r="G1544" s="7"/>
      <c r="H1544" s="7"/>
      <c r="J1544" s="7"/>
      <c r="K1544" s="7"/>
      <c r="L1544" s="7"/>
      <c r="Q1544" s="7"/>
      <c r="S1544" s="7"/>
      <c r="T1544" s="7"/>
      <c r="Y1544" s="7"/>
      <c r="AA1544" s="7"/>
      <c r="AB1544" s="7"/>
      <c r="AG1544" s="7"/>
    </row>
    <row r="1545" spans="1:33">
      <c r="A1545" s="7"/>
      <c r="B1545" s="7"/>
      <c r="C1545" s="7"/>
      <c r="D1545" s="7"/>
      <c r="E1545" s="7"/>
      <c r="F1545" s="7"/>
      <c r="G1545" s="7"/>
      <c r="H1545" s="7"/>
      <c r="J1545" s="7"/>
      <c r="K1545" s="7"/>
      <c r="L1545" s="7"/>
      <c r="Q1545" s="7"/>
      <c r="S1545" s="7"/>
      <c r="T1545" s="7"/>
      <c r="Y1545" s="7"/>
      <c r="AA1545" s="7"/>
      <c r="AB1545" s="7"/>
      <c r="AG1545" s="7"/>
    </row>
    <row r="1546" spans="1:33">
      <c r="A1546" s="7"/>
      <c r="B1546" s="7"/>
      <c r="C1546" s="7"/>
      <c r="D1546" s="7"/>
      <c r="E1546" s="7"/>
      <c r="F1546" s="7"/>
      <c r="G1546" s="7"/>
      <c r="H1546" s="7"/>
      <c r="J1546" s="7"/>
      <c r="K1546" s="7"/>
      <c r="L1546" s="7"/>
      <c r="Q1546" s="7"/>
      <c r="S1546" s="7"/>
      <c r="T1546" s="7"/>
      <c r="Y1546" s="7"/>
      <c r="AA1546" s="7"/>
      <c r="AB1546" s="7"/>
      <c r="AG1546" s="7"/>
    </row>
    <row r="1547" spans="1:33">
      <c r="A1547" s="7"/>
      <c r="B1547" s="7"/>
      <c r="C1547" s="7"/>
      <c r="D1547" s="7"/>
      <c r="E1547" s="7"/>
      <c r="F1547" s="7"/>
      <c r="G1547" s="7"/>
      <c r="H1547" s="7"/>
      <c r="J1547" s="7"/>
      <c r="K1547" s="7"/>
      <c r="L1547" s="7"/>
      <c r="Q1547" s="7"/>
      <c r="S1547" s="7"/>
      <c r="T1547" s="7"/>
      <c r="Y1547" s="7"/>
      <c r="AA1547" s="7"/>
      <c r="AB1547" s="7"/>
      <c r="AG1547" s="7"/>
    </row>
    <row r="1548" spans="1:33">
      <c r="A1548" s="7"/>
      <c r="B1548" s="7"/>
      <c r="C1548" s="7"/>
      <c r="D1548" s="7"/>
      <c r="E1548" s="7"/>
      <c r="F1548" s="7"/>
      <c r="G1548" s="7"/>
      <c r="H1548" s="7"/>
      <c r="J1548" s="7"/>
      <c r="K1548" s="7"/>
      <c r="L1548" s="7"/>
      <c r="Q1548" s="7"/>
      <c r="S1548" s="7"/>
      <c r="T1548" s="7"/>
      <c r="Y1548" s="7"/>
      <c r="AA1548" s="7"/>
      <c r="AB1548" s="7"/>
      <c r="AG1548" s="7"/>
    </row>
    <row r="1549" spans="1:33">
      <c r="A1549" s="7"/>
      <c r="B1549" s="7"/>
      <c r="C1549" s="7"/>
      <c r="D1549" s="7"/>
      <c r="E1549" s="7"/>
      <c r="F1549" s="7"/>
      <c r="G1549" s="7"/>
      <c r="H1549" s="7"/>
      <c r="J1549" s="7"/>
      <c r="K1549" s="7"/>
      <c r="L1549" s="7"/>
      <c r="Q1549" s="7"/>
      <c r="S1549" s="7"/>
      <c r="T1549" s="7"/>
      <c r="Y1549" s="7"/>
      <c r="AA1549" s="7"/>
      <c r="AB1549" s="7"/>
      <c r="AG1549" s="7"/>
    </row>
    <row r="1550" spans="1:33">
      <c r="A1550" s="7"/>
      <c r="B1550" s="7"/>
      <c r="C1550" s="7"/>
      <c r="D1550" s="7"/>
      <c r="E1550" s="7"/>
      <c r="F1550" s="7"/>
      <c r="G1550" s="7"/>
      <c r="H1550" s="7"/>
      <c r="J1550" s="7"/>
      <c r="K1550" s="7"/>
      <c r="L1550" s="7"/>
      <c r="Q1550" s="7"/>
      <c r="S1550" s="7"/>
      <c r="T1550" s="7"/>
      <c r="Y1550" s="7"/>
      <c r="AA1550" s="7"/>
      <c r="AB1550" s="7"/>
      <c r="AG1550" s="7"/>
    </row>
    <row r="1551" spans="1:33">
      <c r="A1551" s="7"/>
      <c r="B1551" s="7"/>
      <c r="C1551" s="7"/>
      <c r="D1551" s="7"/>
      <c r="E1551" s="7"/>
      <c r="F1551" s="7"/>
      <c r="G1551" s="7"/>
      <c r="H1551" s="7"/>
      <c r="J1551" s="7"/>
      <c r="K1551" s="7"/>
      <c r="L1551" s="7"/>
      <c r="Q1551" s="7"/>
      <c r="S1551" s="7"/>
      <c r="T1551" s="7"/>
      <c r="Y1551" s="7"/>
      <c r="AA1551" s="7"/>
      <c r="AB1551" s="7"/>
      <c r="AG1551" s="7"/>
    </row>
    <row r="1552" spans="1:33">
      <c r="A1552" s="7"/>
      <c r="B1552" s="7"/>
      <c r="C1552" s="7"/>
      <c r="D1552" s="7"/>
      <c r="E1552" s="7"/>
      <c r="F1552" s="7"/>
      <c r="G1552" s="7"/>
      <c r="H1552" s="7"/>
      <c r="J1552" s="7"/>
      <c r="K1552" s="7"/>
      <c r="L1552" s="7"/>
      <c r="Q1552" s="7"/>
      <c r="S1552" s="7"/>
      <c r="T1552" s="7"/>
      <c r="Y1552" s="7"/>
      <c r="AA1552" s="7"/>
      <c r="AB1552" s="7"/>
      <c r="AG1552" s="7"/>
    </row>
    <row r="1553" spans="1:33">
      <c r="A1553" s="7"/>
      <c r="B1553" s="7"/>
      <c r="C1553" s="7"/>
      <c r="D1553" s="7"/>
      <c r="E1553" s="7"/>
      <c r="F1553" s="7"/>
      <c r="G1553" s="7"/>
      <c r="H1553" s="7"/>
      <c r="J1553" s="7"/>
      <c r="K1553" s="7"/>
      <c r="L1553" s="7"/>
      <c r="Q1553" s="7"/>
      <c r="S1553" s="7"/>
      <c r="T1553" s="7"/>
      <c r="Y1553" s="7"/>
      <c r="AA1553" s="7"/>
      <c r="AB1553" s="7"/>
      <c r="AG1553" s="7"/>
    </row>
    <row r="1554" spans="1:33">
      <c r="A1554" s="7"/>
      <c r="B1554" s="7"/>
      <c r="C1554" s="7"/>
      <c r="D1554" s="7"/>
      <c r="E1554" s="7"/>
      <c r="F1554" s="7"/>
      <c r="G1554" s="7"/>
      <c r="H1554" s="7"/>
      <c r="J1554" s="7"/>
      <c r="K1554" s="7"/>
      <c r="L1554" s="7"/>
      <c r="Q1554" s="7"/>
      <c r="S1554" s="7"/>
      <c r="T1554" s="7"/>
      <c r="Y1554" s="7"/>
      <c r="AA1554" s="7"/>
      <c r="AB1554" s="7"/>
      <c r="AG1554" s="7"/>
    </row>
    <row r="1555" spans="1:33">
      <c r="A1555" s="7"/>
      <c r="B1555" s="7"/>
      <c r="C1555" s="7"/>
      <c r="D1555" s="7"/>
      <c r="E1555" s="7"/>
      <c r="F1555" s="7"/>
      <c r="G1555" s="7"/>
      <c r="H1555" s="7"/>
      <c r="J1555" s="7"/>
      <c r="K1555" s="7"/>
      <c r="L1555" s="7"/>
      <c r="Q1555" s="7"/>
      <c r="S1555" s="7"/>
      <c r="T1555" s="7"/>
      <c r="Y1555" s="7"/>
      <c r="AA1555" s="7"/>
      <c r="AB1555" s="7"/>
      <c r="AG1555" s="7"/>
    </row>
    <row r="1556" spans="1:33">
      <c r="A1556" s="7"/>
      <c r="B1556" s="7"/>
      <c r="C1556" s="7"/>
      <c r="D1556" s="7"/>
      <c r="E1556" s="7"/>
      <c r="F1556" s="7"/>
      <c r="G1556" s="7"/>
      <c r="H1556" s="7"/>
      <c r="J1556" s="7"/>
      <c r="K1556" s="7"/>
      <c r="L1556" s="7"/>
      <c r="Q1556" s="7"/>
      <c r="S1556" s="7"/>
      <c r="T1556" s="7"/>
      <c r="Y1556" s="7"/>
      <c r="AA1556" s="7"/>
      <c r="AB1556" s="7"/>
      <c r="AG1556" s="7"/>
    </row>
    <row r="1557" spans="1:33">
      <c r="A1557" s="7"/>
      <c r="B1557" s="7"/>
      <c r="C1557" s="7"/>
      <c r="D1557" s="7"/>
      <c r="E1557" s="7"/>
      <c r="F1557" s="7"/>
      <c r="G1557" s="7"/>
      <c r="H1557" s="7"/>
      <c r="J1557" s="7"/>
      <c r="K1557" s="7"/>
      <c r="L1557" s="7"/>
      <c r="Q1557" s="7"/>
      <c r="S1557" s="7"/>
      <c r="T1557" s="7"/>
      <c r="Y1557" s="7"/>
      <c r="AA1557" s="7"/>
      <c r="AB1557" s="7"/>
      <c r="AG1557" s="7"/>
    </row>
    <row r="1558" spans="1:33">
      <c r="A1558" s="7"/>
      <c r="B1558" s="7"/>
      <c r="C1558" s="7"/>
      <c r="D1558" s="7"/>
      <c r="E1558" s="7"/>
      <c r="F1558" s="7"/>
      <c r="G1558" s="7"/>
      <c r="H1558" s="7"/>
      <c r="J1558" s="7"/>
      <c r="K1558" s="7"/>
      <c r="L1558" s="7"/>
      <c r="Q1558" s="7"/>
      <c r="S1558" s="7"/>
      <c r="T1558" s="7"/>
      <c r="Y1558" s="7"/>
      <c r="AA1558" s="7"/>
      <c r="AB1558" s="7"/>
      <c r="AG1558" s="7"/>
    </row>
    <row r="1559" spans="1:33">
      <c r="A1559" s="7"/>
      <c r="B1559" s="7"/>
      <c r="C1559" s="7"/>
      <c r="D1559" s="7"/>
      <c r="E1559" s="7"/>
      <c r="F1559" s="7"/>
      <c r="G1559" s="7"/>
      <c r="H1559" s="7"/>
      <c r="J1559" s="7"/>
      <c r="K1559" s="7"/>
      <c r="L1559" s="7"/>
      <c r="Q1559" s="7"/>
      <c r="S1559" s="7"/>
      <c r="T1559" s="7"/>
      <c r="Y1559" s="7"/>
      <c r="AA1559" s="7"/>
      <c r="AB1559" s="7"/>
      <c r="AG1559" s="7"/>
    </row>
    <row r="1560" spans="1:33">
      <c r="A1560" s="7"/>
      <c r="B1560" s="7"/>
      <c r="C1560" s="7"/>
      <c r="D1560" s="7"/>
      <c r="E1560" s="7"/>
      <c r="F1560" s="7"/>
      <c r="G1560" s="7"/>
      <c r="H1560" s="7"/>
      <c r="J1560" s="7"/>
      <c r="K1560" s="7"/>
      <c r="L1560" s="7"/>
      <c r="Q1560" s="7"/>
      <c r="S1560" s="7"/>
      <c r="T1560" s="7"/>
      <c r="Y1560" s="7"/>
      <c r="AA1560" s="7"/>
      <c r="AB1560" s="7"/>
      <c r="AG1560" s="7"/>
    </row>
    <row r="1561" spans="1:33">
      <c r="A1561" s="7"/>
      <c r="B1561" s="7"/>
      <c r="C1561" s="7"/>
      <c r="D1561" s="7"/>
      <c r="E1561" s="7"/>
      <c r="F1561" s="7"/>
      <c r="G1561" s="7"/>
      <c r="H1561" s="7"/>
      <c r="J1561" s="7"/>
      <c r="K1561" s="7"/>
      <c r="L1561" s="7"/>
      <c r="Q1561" s="7"/>
      <c r="S1561" s="7"/>
      <c r="T1561" s="7"/>
      <c r="Y1561" s="7"/>
      <c r="AA1561" s="7"/>
      <c r="AB1561" s="7"/>
      <c r="AG1561" s="7"/>
    </row>
    <row r="1562" spans="1:33">
      <c r="A1562" s="7"/>
      <c r="B1562" s="7"/>
      <c r="C1562" s="7"/>
      <c r="D1562" s="7"/>
      <c r="E1562" s="7"/>
      <c r="F1562" s="7"/>
      <c r="G1562" s="7"/>
      <c r="H1562" s="7"/>
      <c r="J1562" s="7"/>
      <c r="K1562" s="7"/>
      <c r="L1562" s="7"/>
      <c r="Q1562" s="7"/>
      <c r="S1562" s="7"/>
      <c r="T1562" s="7"/>
      <c r="Y1562" s="7"/>
      <c r="AA1562" s="7"/>
      <c r="AB1562" s="7"/>
      <c r="AG1562" s="7"/>
    </row>
    <row r="1563" spans="1:33">
      <c r="A1563" s="7"/>
      <c r="B1563" s="7"/>
      <c r="C1563" s="7"/>
      <c r="D1563" s="7"/>
      <c r="E1563" s="7"/>
      <c r="F1563" s="7"/>
      <c r="G1563" s="7"/>
      <c r="H1563" s="7"/>
      <c r="J1563" s="7"/>
      <c r="K1563" s="7"/>
      <c r="L1563" s="7"/>
      <c r="Q1563" s="7"/>
      <c r="S1563" s="7"/>
      <c r="T1563" s="7"/>
      <c r="Y1563" s="7"/>
      <c r="AA1563" s="7"/>
      <c r="AB1563" s="7"/>
      <c r="AG1563" s="7"/>
    </row>
    <row r="1564" spans="1:33">
      <c r="A1564" s="7"/>
      <c r="B1564" s="7"/>
      <c r="C1564" s="7"/>
      <c r="D1564" s="7"/>
      <c r="E1564" s="7"/>
      <c r="F1564" s="7"/>
      <c r="G1564" s="7"/>
      <c r="H1564" s="7"/>
      <c r="J1564" s="7"/>
      <c r="K1564" s="7"/>
      <c r="L1564" s="7"/>
      <c r="Q1564" s="7"/>
      <c r="S1564" s="7"/>
      <c r="T1564" s="7"/>
      <c r="Y1564" s="7"/>
      <c r="AA1564" s="7"/>
      <c r="AB1564" s="7"/>
      <c r="AG1564" s="7"/>
    </row>
    <row r="1565" spans="1:33">
      <c r="A1565" s="7"/>
      <c r="B1565" s="7"/>
      <c r="C1565" s="7"/>
      <c r="D1565" s="7"/>
      <c r="E1565" s="7"/>
      <c r="F1565" s="7"/>
      <c r="G1565" s="7"/>
      <c r="H1565" s="7"/>
      <c r="J1565" s="7"/>
      <c r="K1565" s="7"/>
      <c r="L1565" s="7"/>
      <c r="Q1565" s="7"/>
      <c r="S1565" s="7"/>
      <c r="T1565" s="7"/>
      <c r="Y1565" s="7"/>
      <c r="AA1565" s="7"/>
      <c r="AB1565" s="7"/>
      <c r="AG1565" s="7"/>
    </row>
    <row r="1566" spans="1:33">
      <c r="A1566" s="7"/>
      <c r="B1566" s="7"/>
      <c r="C1566" s="7"/>
      <c r="D1566" s="7"/>
      <c r="E1566" s="7"/>
      <c r="F1566" s="7"/>
      <c r="G1566" s="7"/>
      <c r="H1566" s="7"/>
      <c r="J1566" s="7"/>
      <c r="K1566" s="7"/>
      <c r="L1566" s="7"/>
      <c r="Q1566" s="7"/>
      <c r="S1566" s="7"/>
      <c r="T1566" s="7"/>
      <c r="Y1566" s="7"/>
      <c r="AA1566" s="7"/>
      <c r="AB1566" s="7"/>
      <c r="AG1566" s="7"/>
    </row>
    <row r="1567" spans="1:33">
      <c r="A1567" s="7"/>
      <c r="B1567" s="7"/>
      <c r="C1567" s="7"/>
      <c r="D1567" s="7"/>
      <c r="E1567" s="7"/>
      <c r="F1567" s="7"/>
      <c r="G1567" s="7"/>
      <c r="H1567" s="7"/>
      <c r="J1567" s="7"/>
      <c r="K1567" s="7"/>
      <c r="L1567" s="7"/>
      <c r="Q1567" s="7"/>
      <c r="S1567" s="7"/>
      <c r="T1567" s="7"/>
      <c r="Y1567" s="7"/>
      <c r="AA1567" s="7"/>
      <c r="AB1567" s="7"/>
      <c r="AG1567" s="7"/>
    </row>
    <row r="1568" spans="1:33">
      <c r="A1568" s="7"/>
      <c r="B1568" s="7"/>
      <c r="C1568" s="7"/>
      <c r="D1568" s="7"/>
      <c r="E1568" s="7"/>
      <c r="F1568" s="7"/>
      <c r="G1568" s="7"/>
      <c r="H1568" s="7"/>
      <c r="J1568" s="7"/>
      <c r="K1568" s="7"/>
      <c r="L1568" s="7"/>
      <c r="Q1568" s="7"/>
      <c r="S1568" s="7"/>
      <c r="T1568" s="7"/>
      <c r="Y1568" s="7"/>
      <c r="AA1568" s="7"/>
      <c r="AB1568" s="7"/>
      <c r="AG1568" s="7"/>
    </row>
    <row r="1569" spans="1:33">
      <c r="A1569" s="7"/>
      <c r="B1569" s="7"/>
      <c r="C1569" s="7"/>
      <c r="D1569" s="7"/>
      <c r="E1569" s="7"/>
      <c r="F1569" s="7"/>
      <c r="G1569" s="7"/>
      <c r="H1569" s="7"/>
      <c r="J1569" s="7"/>
      <c r="K1569" s="7"/>
      <c r="L1569" s="7"/>
      <c r="Q1569" s="7"/>
      <c r="S1569" s="7"/>
      <c r="T1569" s="7"/>
      <c r="Y1569" s="7"/>
      <c r="AA1569" s="7"/>
      <c r="AB1569" s="7"/>
      <c r="AG1569" s="7"/>
    </row>
    <row r="1570" spans="1:33">
      <c r="A1570" s="7"/>
      <c r="B1570" s="7"/>
      <c r="C1570" s="7"/>
      <c r="D1570" s="7"/>
      <c r="E1570" s="7"/>
      <c r="F1570" s="7"/>
      <c r="G1570" s="7"/>
      <c r="H1570" s="7"/>
      <c r="J1570" s="7"/>
      <c r="K1570" s="7"/>
      <c r="L1570" s="7"/>
      <c r="Q1570" s="7"/>
      <c r="S1570" s="7"/>
      <c r="T1570" s="7"/>
      <c r="Y1570" s="7"/>
      <c r="AA1570" s="7"/>
      <c r="AB1570" s="7"/>
      <c r="AG1570" s="7"/>
    </row>
    <row r="1571" spans="1:33">
      <c r="A1571" s="7"/>
      <c r="B1571" s="7"/>
      <c r="C1571" s="7"/>
      <c r="D1571" s="7"/>
      <c r="E1571" s="7"/>
      <c r="F1571" s="7"/>
      <c r="G1571" s="7"/>
      <c r="H1571" s="7"/>
      <c r="J1571" s="7"/>
      <c r="K1571" s="7"/>
      <c r="L1571" s="7"/>
      <c r="Q1571" s="7"/>
      <c r="S1571" s="7"/>
      <c r="T1571" s="7"/>
      <c r="Y1571" s="7"/>
      <c r="AA1571" s="7"/>
      <c r="AB1571" s="7"/>
      <c r="AG1571" s="7"/>
    </row>
    <row r="1572" spans="1:33">
      <c r="A1572" s="7"/>
      <c r="B1572" s="7"/>
      <c r="C1572" s="7"/>
      <c r="D1572" s="7"/>
      <c r="E1572" s="7"/>
      <c r="F1572" s="7"/>
      <c r="G1572" s="7"/>
      <c r="H1572" s="7"/>
      <c r="J1572" s="7"/>
      <c r="K1572" s="7"/>
      <c r="L1572" s="7"/>
      <c r="Q1572" s="7"/>
      <c r="S1572" s="7"/>
      <c r="T1572" s="7"/>
      <c r="Y1572" s="7"/>
      <c r="AA1572" s="7"/>
      <c r="AB1572" s="7"/>
      <c r="AG1572" s="7"/>
    </row>
    <row r="1573" spans="1:33">
      <c r="A1573" s="7"/>
      <c r="B1573" s="7"/>
      <c r="C1573" s="7"/>
      <c r="D1573" s="7"/>
      <c r="E1573" s="7"/>
      <c r="F1573" s="7"/>
      <c r="G1573" s="7"/>
      <c r="H1573" s="7"/>
      <c r="J1573" s="7"/>
      <c r="K1573" s="7"/>
      <c r="L1573" s="7"/>
      <c r="Q1573" s="7"/>
      <c r="S1573" s="7"/>
      <c r="T1573" s="7"/>
      <c r="Y1573" s="7"/>
      <c r="AA1573" s="7"/>
      <c r="AB1573" s="7"/>
      <c r="AG1573" s="7"/>
    </row>
    <row r="1574" spans="1:33">
      <c r="A1574" s="7"/>
      <c r="B1574" s="7"/>
      <c r="C1574" s="7"/>
      <c r="D1574" s="7"/>
      <c r="E1574" s="7"/>
      <c r="F1574" s="7"/>
      <c r="G1574" s="7"/>
      <c r="H1574" s="7"/>
      <c r="J1574" s="7"/>
      <c r="K1574" s="7"/>
      <c r="L1574" s="7"/>
      <c r="Q1574" s="7"/>
      <c r="S1574" s="7"/>
      <c r="T1574" s="7"/>
      <c r="Y1574" s="7"/>
      <c r="AA1574" s="7"/>
      <c r="AB1574" s="7"/>
      <c r="AG1574" s="7"/>
    </row>
    <row r="1575" spans="1:33">
      <c r="A1575" s="7"/>
      <c r="B1575" s="7"/>
      <c r="C1575" s="7"/>
      <c r="D1575" s="7"/>
      <c r="E1575" s="7"/>
      <c r="F1575" s="7"/>
      <c r="G1575" s="7"/>
      <c r="H1575" s="7"/>
      <c r="J1575" s="7"/>
      <c r="K1575" s="7"/>
      <c r="L1575" s="7"/>
      <c r="Q1575" s="7"/>
      <c r="S1575" s="7"/>
      <c r="T1575" s="7"/>
      <c r="Y1575" s="7"/>
      <c r="AA1575" s="7"/>
      <c r="AB1575" s="7"/>
      <c r="AG1575" s="7"/>
    </row>
    <row r="1576" spans="1:33">
      <c r="A1576" s="7"/>
      <c r="B1576" s="7"/>
      <c r="C1576" s="7"/>
      <c r="D1576" s="7"/>
      <c r="E1576" s="7"/>
      <c r="F1576" s="7"/>
      <c r="G1576" s="7"/>
      <c r="H1576" s="7"/>
      <c r="J1576" s="7"/>
      <c r="K1576" s="7"/>
      <c r="L1576" s="7"/>
      <c r="Q1576" s="7"/>
      <c r="S1576" s="7"/>
      <c r="T1576" s="7"/>
      <c r="Y1576" s="7"/>
      <c r="AA1576" s="7"/>
      <c r="AB1576" s="7"/>
      <c r="AG1576" s="7"/>
    </row>
    <row r="1577" spans="1:33">
      <c r="A1577" s="7"/>
      <c r="B1577" s="7"/>
      <c r="C1577" s="7"/>
      <c r="D1577" s="7"/>
      <c r="E1577" s="7"/>
      <c r="F1577" s="7"/>
      <c r="G1577" s="7"/>
      <c r="H1577" s="7"/>
      <c r="J1577" s="7"/>
      <c r="K1577" s="7"/>
      <c r="L1577" s="7"/>
      <c r="Q1577" s="7"/>
      <c r="S1577" s="7"/>
      <c r="T1577" s="7"/>
      <c r="Y1577" s="7"/>
      <c r="AA1577" s="7"/>
      <c r="AB1577" s="7"/>
      <c r="AG1577" s="7"/>
    </row>
    <row r="1578" spans="1:33">
      <c r="A1578" s="7"/>
      <c r="B1578" s="7"/>
      <c r="C1578" s="7"/>
      <c r="D1578" s="7"/>
      <c r="E1578" s="7"/>
      <c r="F1578" s="7"/>
      <c r="G1578" s="7"/>
      <c r="H1578" s="7"/>
      <c r="J1578" s="7"/>
      <c r="K1578" s="7"/>
      <c r="L1578" s="7"/>
      <c r="Q1578" s="7"/>
      <c r="S1578" s="7"/>
      <c r="T1578" s="7"/>
      <c r="Y1578" s="7"/>
      <c r="AA1578" s="7"/>
      <c r="AB1578" s="7"/>
      <c r="AG1578" s="7"/>
    </row>
    <row r="1579" spans="1:33">
      <c r="A1579" s="7"/>
      <c r="B1579" s="7"/>
      <c r="C1579" s="7"/>
      <c r="D1579" s="7"/>
      <c r="E1579" s="7"/>
      <c r="F1579" s="7"/>
      <c r="G1579" s="7"/>
      <c r="H1579" s="7"/>
      <c r="J1579" s="7"/>
      <c r="K1579" s="7"/>
      <c r="L1579" s="7"/>
      <c r="Q1579" s="7"/>
      <c r="S1579" s="7"/>
      <c r="T1579" s="7"/>
      <c r="Y1579" s="7"/>
      <c r="AA1579" s="7"/>
      <c r="AB1579" s="7"/>
      <c r="AG1579" s="7"/>
    </row>
    <row r="1580" spans="1:33">
      <c r="A1580" s="7"/>
      <c r="B1580" s="7"/>
      <c r="C1580" s="7"/>
      <c r="D1580" s="7"/>
      <c r="E1580" s="7"/>
      <c r="F1580" s="7"/>
      <c r="G1580" s="7"/>
      <c r="H1580" s="7"/>
      <c r="J1580" s="7"/>
      <c r="K1580" s="7"/>
      <c r="L1580" s="7"/>
      <c r="Q1580" s="7"/>
      <c r="S1580" s="7"/>
      <c r="T1580" s="7"/>
      <c r="Y1580" s="7"/>
      <c r="AA1580" s="7"/>
      <c r="AB1580" s="7"/>
      <c r="AG1580" s="7"/>
    </row>
    <row r="1581" spans="1:33">
      <c r="A1581" s="7"/>
      <c r="B1581" s="7"/>
      <c r="C1581" s="7"/>
      <c r="D1581" s="7"/>
      <c r="E1581" s="7"/>
      <c r="F1581" s="7"/>
      <c r="G1581" s="7"/>
      <c r="H1581" s="7"/>
      <c r="J1581" s="7"/>
      <c r="K1581" s="7"/>
      <c r="L1581" s="7"/>
      <c r="Q1581" s="7"/>
      <c r="S1581" s="7"/>
      <c r="T1581" s="7"/>
      <c r="Y1581" s="7"/>
      <c r="AA1581" s="7"/>
      <c r="AB1581" s="7"/>
      <c r="AG1581" s="7"/>
    </row>
    <row r="1582" spans="1:33">
      <c r="A1582" s="7"/>
      <c r="B1582" s="7"/>
      <c r="C1582" s="7"/>
      <c r="D1582" s="7"/>
      <c r="E1582" s="7"/>
      <c r="F1582" s="7"/>
      <c r="G1582" s="7"/>
      <c r="H1582" s="7"/>
      <c r="J1582" s="7"/>
      <c r="K1582" s="7"/>
      <c r="L1582" s="7"/>
      <c r="Q1582" s="7"/>
      <c r="S1582" s="7"/>
      <c r="T1582" s="7"/>
      <c r="Y1582" s="7"/>
      <c r="AA1582" s="7"/>
      <c r="AB1582" s="7"/>
      <c r="AG1582" s="7"/>
    </row>
    <row r="1583" spans="1:33">
      <c r="A1583" s="7"/>
      <c r="B1583" s="7"/>
      <c r="C1583" s="7"/>
      <c r="D1583" s="7"/>
      <c r="E1583" s="7"/>
      <c r="F1583" s="7"/>
      <c r="G1583" s="7"/>
      <c r="H1583" s="7"/>
      <c r="J1583" s="7"/>
      <c r="K1583" s="7"/>
      <c r="L1583" s="7"/>
      <c r="Q1583" s="7"/>
      <c r="S1583" s="7"/>
      <c r="T1583" s="7"/>
      <c r="Y1583" s="7"/>
      <c r="AA1583" s="7"/>
      <c r="AB1583" s="7"/>
      <c r="AG1583" s="7"/>
    </row>
    <row r="1584" spans="1:33">
      <c r="A1584" s="7"/>
      <c r="B1584" s="7"/>
      <c r="C1584" s="7"/>
      <c r="D1584" s="7"/>
      <c r="E1584" s="7"/>
      <c r="F1584" s="7"/>
      <c r="G1584" s="7"/>
      <c r="H1584" s="7"/>
      <c r="J1584" s="7"/>
      <c r="K1584" s="7"/>
      <c r="L1584" s="7"/>
      <c r="Q1584" s="7"/>
      <c r="S1584" s="7"/>
      <c r="T1584" s="7"/>
      <c r="Y1584" s="7"/>
      <c r="AA1584" s="7"/>
      <c r="AB1584" s="7"/>
      <c r="AG1584" s="7"/>
    </row>
    <row r="1585" spans="1:33">
      <c r="A1585" s="7"/>
      <c r="B1585" s="7"/>
      <c r="C1585" s="7"/>
      <c r="D1585" s="7"/>
      <c r="E1585" s="7"/>
      <c r="F1585" s="7"/>
      <c r="G1585" s="7"/>
      <c r="H1585" s="7"/>
      <c r="J1585" s="7"/>
      <c r="K1585" s="7"/>
      <c r="L1585" s="7"/>
      <c r="Q1585" s="7"/>
      <c r="S1585" s="7"/>
      <c r="T1585" s="7"/>
      <c r="Y1585" s="7"/>
      <c r="AA1585" s="7"/>
      <c r="AB1585" s="7"/>
      <c r="AG1585" s="7"/>
    </row>
    <row r="1586" spans="1:33">
      <c r="A1586" s="7"/>
      <c r="B1586" s="7"/>
      <c r="C1586" s="7"/>
      <c r="D1586" s="7"/>
      <c r="E1586" s="7"/>
      <c r="F1586" s="7"/>
      <c r="G1586" s="7"/>
      <c r="H1586" s="7"/>
      <c r="J1586" s="7"/>
      <c r="K1586" s="7"/>
      <c r="L1586" s="7"/>
      <c r="Q1586" s="7"/>
      <c r="S1586" s="7"/>
      <c r="T1586" s="7"/>
      <c r="Y1586" s="7"/>
      <c r="AA1586" s="7"/>
      <c r="AB1586" s="7"/>
      <c r="AG1586" s="7"/>
    </row>
    <row r="1587" spans="1:33">
      <c r="A1587" s="7"/>
      <c r="B1587" s="7"/>
      <c r="C1587" s="7"/>
      <c r="D1587" s="7"/>
      <c r="E1587" s="7"/>
      <c r="F1587" s="7"/>
      <c r="G1587" s="7"/>
      <c r="H1587" s="7"/>
      <c r="J1587" s="7"/>
      <c r="K1587" s="7"/>
      <c r="L1587" s="7"/>
      <c r="Q1587" s="7"/>
      <c r="S1587" s="7"/>
      <c r="T1587" s="7"/>
      <c r="Y1587" s="7"/>
      <c r="AA1587" s="7"/>
      <c r="AB1587" s="7"/>
      <c r="AG1587" s="7"/>
    </row>
    <row r="1588" spans="1:33">
      <c r="A1588" s="7"/>
      <c r="B1588" s="7"/>
      <c r="C1588" s="7"/>
      <c r="D1588" s="7"/>
      <c r="E1588" s="7"/>
      <c r="F1588" s="7"/>
      <c r="G1588" s="7"/>
      <c r="H1588" s="7"/>
      <c r="J1588" s="7"/>
      <c r="K1588" s="7"/>
      <c r="L1588" s="7"/>
      <c r="Q1588" s="7"/>
      <c r="S1588" s="7"/>
      <c r="T1588" s="7"/>
      <c r="Y1588" s="7"/>
      <c r="AA1588" s="7"/>
      <c r="AB1588" s="7"/>
      <c r="AG1588" s="7"/>
    </row>
    <row r="1589" spans="1:33">
      <c r="A1589" s="7"/>
      <c r="B1589" s="7"/>
      <c r="C1589" s="7"/>
      <c r="D1589" s="7"/>
      <c r="E1589" s="7"/>
      <c r="F1589" s="7"/>
      <c r="G1589" s="7"/>
      <c r="H1589" s="7"/>
      <c r="J1589" s="7"/>
      <c r="K1589" s="7"/>
      <c r="L1589" s="7"/>
      <c r="Q1589" s="7"/>
      <c r="S1589" s="7"/>
      <c r="T1589" s="7"/>
      <c r="Y1589" s="7"/>
      <c r="AA1589" s="7"/>
      <c r="AB1589" s="7"/>
      <c r="AG1589" s="7"/>
    </row>
    <row r="1590" spans="1:33">
      <c r="A1590" s="7"/>
      <c r="B1590" s="7"/>
      <c r="C1590" s="7"/>
      <c r="D1590" s="7"/>
      <c r="E1590" s="7"/>
      <c r="F1590" s="7"/>
      <c r="G1590" s="7"/>
      <c r="H1590" s="7"/>
      <c r="J1590" s="7"/>
      <c r="K1590" s="7"/>
      <c r="L1590" s="7"/>
      <c r="Q1590" s="7"/>
      <c r="S1590" s="7"/>
      <c r="T1590" s="7"/>
      <c r="Y1590" s="7"/>
      <c r="AA1590" s="7"/>
      <c r="AB1590" s="7"/>
      <c r="AG1590" s="7"/>
    </row>
    <row r="1591" spans="1:33">
      <c r="A1591" s="7"/>
      <c r="B1591" s="7"/>
      <c r="C1591" s="7"/>
      <c r="D1591" s="7"/>
      <c r="E1591" s="7"/>
      <c r="F1591" s="7"/>
      <c r="G1591" s="7"/>
      <c r="H1591" s="7"/>
      <c r="J1591" s="7"/>
      <c r="K1591" s="7"/>
      <c r="L1591" s="7"/>
      <c r="Q1591" s="7"/>
      <c r="S1591" s="7"/>
      <c r="T1591" s="7"/>
      <c r="Y1591" s="7"/>
      <c r="AA1591" s="7"/>
      <c r="AB1591" s="7"/>
      <c r="AG1591" s="7"/>
    </row>
    <row r="1592" spans="1:33">
      <c r="A1592" s="7"/>
      <c r="B1592" s="7"/>
      <c r="C1592" s="7"/>
      <c r="D1592" s="7"/>
      <c r="E1592" s="7"/>
      <c r="F1592" s="7"/>
      <c r="G1592" s="7"/>
      <c r="H1592" s="7"/>
      <c r="J1592" s="7"/>
      <c r="K1592" s="7"/>
      <c r="L1592" s="7"/>
      <c r="Q1592" s="7"/>
      <c r="S1592" s="7"/>
      <c r="T1592" s="7"/>
      <c r="Y1592" s="7"/>
      <c r="AA1592" s="7"/>
      <c r="AB1592" s="7"/>
      <c r="AG1592" s="7"/>
    </row>
    <row r="1593" spans="1:33">
      <c r="A1593" s="7"/>
      <c r="B1593" s="7"/>
      <c r="C1593" s="7"/>
      <c r="D1593" s="7"/>
      <c r="E1593" s="7"/>
      <c r="F1593" s="7"/>
      <c r="G1593" s="7"/>
      <c r="H1593" s="7"/>
      <c r="J1593" s="7"/>
      <c r="K1593" s="7"/>
      <c r="L1593" s="7"/>
      <c r="Q1593" s="7"/>
      <c r="S1593" s="7"/>
      <c r="T1593" s="7"/>
      <c r="Y1593" s="7"/>
      <c r="AA1593" s="7"/>
      <c r="AB1593" s="7"/>
      <c r="AG1593" s="7"/>
    </row>
    <row r="1594" spans="1:33">
      <c r="A1594" s="7"/>
      <c r="B1594" s="7"/>
      <c r="C1594" s="7"/>
      <c r="D1594" s="7"/>
      <c r="E1594" s="7"/>
      <c r="F1594" s="7"/>
      <c r="G1594" s="7"/>
      <c r="H1594" s="7"/>
      <c r="J1594" s="7"/>
      <c r="K1594" s="7"/>
      <c r="L1594" s="7"/>
      <c r="Q1594" s="7"/>
      <c r="S1594" s="7"/>
      <c r="T1594" s="7"/>
      <c r="Y1594" s="7"/>
      <c r="AA1594" s="7"/>
      <c r="AB1594" s="7"/>
      <c r="AG1594" s="7"/>
    </row>
    <row r="1595" spans="1:33">
      <c r="A1595" s="7"/>
      <c r="B1595" s="7"/>
      <c r="C1595" s="7"/>
      <c r="D1595" s="7"/>
      <c r="E1595" s="7"/>
      <c r="F1595" s="7"/>
      <c r="G1595" s="7"/>
      <c r="H1595" s="7"/>
      <c r="J1595" s="7"/>
      <c r="K1595" s="7"/>
      <c r="L1595" s="7"/>
      <c r="Q1595" s="7"/>
      <c r="S1595" s="7"/>
      <c r="T1595" s="7"/>
      <c r="Y1595" s="7"/>
      <c r="AA1595" s="7"/>
      <c r="AB1595" s="7"/>
      <c r="AG1595" s="7"/>
    </row>
    <row r="1596" spans="1:33">
      <c r="A1596" s="7"/>
      <c r="B1596" s="7"/>
      <c r="C1596" s="7"/>
      <c r="D1596" s="7"/>
      <c r="E1596" s="7"/>
      <c r="F1596" s="7"/>
      <c r="G1596" s="7"/>
      <c r="H1596" s="7"/>
      <c r="J1596" s="7"/>
      <c r="K1596" s="7"/>
      <c r="L1596" s="7"/>
      <c r="Q1596" s="7"/>
      <c r="S1596" s="7"/>
      <c r="T1596" s="7"/>
      <c r="Y1596" s="7"/>
      <c r="AA1596" s="7"/>
      <c r="AB1596" s="7"/>
      <c r="AG1596" s="7"/>
    </row>
    <row r="1597" spans="1:33">
      <c r="A1597" s="7"/>
      <c r="B1597" s="7"/>
      <c r="C1597" s="7"/>
      <c r="D1597" s="7"/>
      <c r="E1597" s="7"/>
      <c r="F1597" s="7"/>
      <c r="G1597" s="7"/>
      <c r="H1597" s="7"/>
      <c r="J1597" s="7"/>
      <c r="K1597" s="7"/>
      <c r="L1597" s="7"/>
      <c r="Q1597" s="7"/>
      <c r="S1597" s="7"/>
      <c r="T1597" s="7"/>
      <c r="Y1597" s="7"/>
      <c r="AA1597" s="7"/>
      <c r="AB1597" s="7"/>
      <c r="AG1597" s="7"/>
    </row>
    <row r="1598" spans="1:33">
      <c r="A1598" s="7"/>
      <c r="B1598" s="7"/>
      <c r="C1598" s="7"/>
      <c r="D1598" s="7"/>
      <c r="E1598" s="7"/>
      <c r="F1598" s="7"/>
      <c r="G1598" s="7"/>
      <c r="H1598" s="7"/>
      <c r="J1598" s="7"/>
      <c r="K1598" s="7"/>
      <c r="L1598" s="7"/>
      <c r="Q1598" s="7"/>
      <c r="S1598" s="7"/>
      <c r="T1598" s="7"/>
      <c r="Y1598" s="7"/>
      <c r="AA1598" s="7"/>
      <c r="AB1598" s="7"/>
      <c r="AG1598" s="7"/>
    </row>
    <row r="1599" spans="1:33">
      <c r="A1599" s="7"/>
      <c r="B1599" s="7"/>
      <c r="C1599" s="7"/>
      <c r="D1599" s="7"/>
      <c r="E1599" s="7"/>
      <c r="F1599" s="7"/>
      <c r="G1599" s="7"/>
      <c r="H1599" s="7"/>
      <c r="J1599" s="7"/>
      <c r="K1599" s="7"/>
      <c r="L1599" s="7"/>
      <c r="Q1599" s="7"/>
      <c r="S1599" s="7"/>
      <c r="T1599" s="7"/>
      <c r="Y1599" s="7"/>
      <c r="AA1599" s="7"/>
      <c r="AB1599" s="7"/>
      <c r="AG1599" s="7"/>
    </row>
    <row r="1600" spans="1:33">
      <c r="A1600" s="7"/>
      <c r="B1600" s="7"/>
      <c r="C1600" s="7"/>
      <c r="D1600" s="7"/>
      <c r="E1600" s="7"/>
      <c r="F1600" s="7"/>
      <c r="G1600" s="7"/>
      <c r="H1600" s="7"/>
      <c r="J1600" s="7"/>
      <c r="K1600" s="7"/>
      <c r="L1600" s="7"/>
      <c r="Q1600" s="7"/>
      <c r="S1600" s="7"/>
      <c r="T1600" s="7"/>
      <c r="Y1600" s="7"/>
      <c r="AA1600" s="7"/>
      <c r="AB1600" s="7"/>
      <c r="AG1600" s="7"/>
    </row>
    <row r="1601" spans="1:33">
      <c r="A1601" s="7"/>
      <c r="B1601" s="7"/>
      <c r="C1601" s="7"/>
      <c r="D1601" s="7"/>
      <c r="E1601" s="7"/>
      <c r="F1601" s="7"/>
      <c r="G1601" s="7"/>
      <c r="H1601" s="7"/>
      <c r="J1601" s="7"/>
      <c r="K1601" s="7"/>
      <c r="L1601" s="7"/>
      <c r="Q1601" s="7"/>
      <c r="S1601" s="7"/>
      <c r="T1601" s="7"/>
      <c r="Y1601" s="7"/>
      <c r="AA1601" s="7"/>
      <c r="AB1601" s="7"/>
      <c r="AG1601" s="7"/>
    </row>
    <row r="1602" spans="1:33">
      <c r="A1602" s="7"/>
      <c r="B1602" s="7"/>
      <c r="C1602" s="7"/>
      <c r="D1602" s="7"/>
      <c r="E1602" s="7"/>
      <c r="F1602" s="7"/>
      <c r="G1602" s="7"/>
      <c r="H1602" s="7"/>
      <c r="J1602" s="7"/>
      <c r="K1602" s="7"/>
      <c r="L1602" s="7"/>
      <c r="Q1602" s="7"/>
      <c r="S1602" s="7"/>
      <c r="T1602" s="7"/>
      <c r="Y1602" s="7"/>
      <c r="AA1602" s="7"/>
      <c r="AB1602" s="7"/>
      <c r="AG1602" s="7"/>
    </row>
    <row r="1603" spans="1:33">
      <c r="A1603" s="7"/>
      <c r="B1603" s="7"/>
      <c r="C1603" s="7"/>
      <c r="D1603" s="7"/>
      <c r="E1603" s="7"/>
      <c r="F1603" s="7"/>
      <c r="G1603" s="7"/>
      <c r="H1603" s="7"/>
      <c r="J1603" s="7"/>
      <c r="K1603" s="7"/>
      <c r="L1603" s="7"/>
      <c r="Q1603" s="7"/>
      <c r="S1603" s="7"/>
      <c r="T1603" s="7"/>
      <c r="Y1603" s="7"/>
      <c r="AA1603" s="7"/>
      <c r="AB1603" s="7"/>
      <c r="AG1603" s="7"/>
    </row>
    <row r="1604" spans="1:33">
      <c r="A1604" s="7"/>
      <c r="B1604" s="7"/>
      <c r="C1604" s="7"/>
      <c r="D1604" s="7"/>
      <c r="E1604" s="7"/>
      <c r="F1604" s="7"/>
      <c r="G1604" s="7"/>
      <c r="H1604" s="7"/>
      <c r="J1604" s="7"/>
      <c r="K1604" s="7"/>
      <c r="L1604" s="7"/>
      <c r="Q1604" s="7"/>
      <c r="S1604" s="7"/>
      <c r="T1604" s="7"/>
      <c r="Y1604" s="7"/>
      <c r="AA1604" s="7"/>
      <c r="AB1604" s="7"/>
      <c r="AG1604" s="7"/>
    </row>
    <row r="1605" spans="1:33">
      <c r="A1605" s="7"/>
      <c r="B1605" s="7"/>
      <c r="C1605" s="7"/>
      <c r="D1605" s="7"/>
      <c r="E1605" s="7"/>
      <c r="F1605" s="7"/>
      <c r="G1605" s="7"/>
      <c r="H1605" s="7"/>
      <c r="J1605" s="7"/>
      <c r="K1605" s="7"/>
      <c r="L1605" s="7"/>
      <c r="Q1605" s="7"/>
      <c r="S1605" s="7"/>
      <c r="T1605" s="7"/>
      <c r="Y1605" s="7"/>
      <c r="AA1605" s="7"/>
      <c r="AB1605" s="7"/>
      <c r="AG1605" s="7"/>
    </row>
    <row r="1606" spans="1:33">
      <c r="A1606" s="7"/>
      <c r="B1606" s="7"/>
      <c r="C1606" s="7"/>
      <c r="D1606" s="7"/>
      <c r="E1606" s="7"/>
      <c r="F1606" s="7"/>
      <c r="G1606" s="7"/>
      <c r="H1606" s="7"/>
      <c r="J1606" s="7"/>
      <c r="K1606" s="7"/>
      <c r="L1606" s="7"/>
      <c r="Q1606" s="7"/>
      <c r="S1606" s="7"/>
      <c r="T1606" s="7"/>
      <c r="Y1606" s="7"/>
      <c r="AA1606" s="7"/>
      <c r="AB1606" s="7"/>
      <c r="AG1606" s="7"/>
    </row>
    <row r="1607" spans="1:33">
      <c r="A1607" s="7"/>
      <c r="B1607" s="7"/>
      <c r="C1607" s="7"/>
      <c r="D1607" s="7"/>
      <c r="E1607" s="7"/>
      <c r="F1607" s="7"/>
      <c r="G1607" s="7"/>
      <c r="H1607" s="7"/>
      <c r="J1607" s="7"/>
      <c r="K1607" s="7"/>
      <c r="L1607" s="7"/>
      <c r="Q1607" s="7"/>
      <c r="S1607" s="7"/>
      <c r="T1607" s="7"/>
      <c r="Y1607" s="7"/>
      <c r="AA1607" s="7"/>
      <c r="AB1607" s="7"/>
      <c r="AG1607" s="7"/>
    </row>
    <row r="1608" spans="1:33">
      <c r="A1608" s="7"/>
      <c r="B1608" s="7"/>
      <c r="C1608" s="7"/>
      <c r="D1608" s="7"/>
      <c r="E1608" s="7"/>
      <c r="F1608" s="7"/>
      <c r="G1608" s="7"/>
      <c r="H1608" s="7"/>
      <c r="J1608" s="7"/>
      <c r="K1608" s="7"/>
      <c r="L1608" s="7"/>
      <c r="Q1608" s="7"/>
      <c r="S1608" s="7"/>
      <c r="T1608" s="7"/>
      <c r="Y1608" s="7"/>
      <c r="AA1608" s="7"/>
      <c r="AB1608" s="7"/>
      <c r="AG1608" s="7"/>
    </row>
    <row r="1609" spans="1:33">
      <c r="A1609" s="7"/>
      <c r="B1609" s="7"/>
      <c r="C1609" s="7"/>
      <c r="D1609" s="7"/>
      <c r="E1609" s="7"/>
      <c r="F1609" s="7"/>
      <c r="G1609" s="7"/>
      <c r="H1609" s="7"/>
      <c r="J1609" s="7"/>
      <c r="K1609" s="7"/>
      <c r="L1609" s="7"/>
      <c r="Q1609" s="7"/>
      <c r="S1609" s="7"/>
      <c r="T1609" s="7"/>
      <c r="Y1609" s="7"/>
      <c r="AA1609" s="7"/>
      <c r="AB1609" s="7"/>
      <c r="AG1609" s="7"/>
    </row>
    <row r="1610" spans="1:33">
      <c r="A1610" s="7"/>
      <c r="B1610" s="7"/>
      <c r="C1610" s="7"/>
      <c r="D1610" s="7"/>
      <c r="E1610" s="7"/>
      <c r="F1610" s="7"/>
      <c r="G1610" s="7"/>
      <c r="H1610" s="7"/>
      <c r="J1610" s="7"/>
      <c r="K1610" s="7"/>
      <c r="L1610" s="7"/>
      <c r="Q1610" s="7"/>
      <c r="S1610" s="7"/>
      <c r="T1610" s="7"/>
      <c r="Y1610" s="7"/>
      <c r="AA1610" s="7"/>
      <c r="AB1610" s="7"/>
      <c r="AG1610" s="7"/>
    </row>
    <row r="1611" spans="1:33">
      <c r="A1611" s="7"/>
      <c r="B1611" s="7"/>
      <c r="C1611" s="7"/>
      <c r="D1611" s="7"/>
      <c r="E1611" s="7"/>
      <c r="F1611" s="7"/>
      <c r="G1611" s="7"/>
      <c r="H1611" s="7"/>
      <c r="J1611" s="7"/>
      <c r="K1611" s="7"/>
      <c r="L1611" s="7"/>
      <c r="Q1611" s="7"/>
      <c r="S1611" s="7"/>
      <c r="T1611" s="7"/>
      <c r="Y1611" s="7"/>
      <c r="AA1611" s="7"/>
      <c r="AB1611" s="7"/>
      <c r="AG1611" s="7"/>
    </row>
    <row r="1612" spans="1:33">
      <c r="A1612" s="7"/>
      <c r="B1612" s="7"/>
      <c r="C1612" s="7"/>
      <c r="D1612" s="7"/>
      <c r="E1612" s="7"/>
      <c r="F1612" s="7"/>
      <c r="G1612" s="7"/>
      <c r="H1612" s="7"/>
      <c r="J1612" s="7"/>
      <c r="K1612" s="7"/>
      <c r="L1612" s="7"/>
      <c r="Q1612" s="7"/>
      <c r="S1612" s="7"/>
      <c r="T1612" s="7"/>
      <c r="Y1612" s="7"/>
      <c r="AA1612" s="7"/>
      <c r="AB1612" s="7"/>
      <c r="AG1612" s="7"/>
    </row>
    <row r="1613" spans="1:33">
      <c r="A1613" s="7"/>
      <c r="B1613" s="7"/>
      <c r="C1613" s="7"/>
      <c r="D1613" s="7"/>
      <c r="E1613" s="7"/>
      <c r="F1613" s="7"/>
      <c r="G1613" s="7"/>
      <c r="H1613" s="7"/>
      <c r="J1613" s="7"/>
      <c r="K1613" s="7"/>
      <c r="L1613" s="7"/>
      <c r="Q1613" s="7"/>
      <c r="S1613" s="7"/>
      <c r="T1613" s="7"/>
      <c r="Y1613" s="7"/>
      <c r="AA1613" s="7"/>
      <c r="AB1613" s="7"/>
      <c r="AG1613" s="7"/>
    </row>
    <row r="1614" spans="1:33">
      <c r="A1614" s="7"/>
      <c r="B1614" s="7"/>
      <c r="C1614" s="7"/>
      <c r="D1614" s="7"/>
      <c r="E1614" s="7"/>
      <c r="F1614" s="7"/>
      <c r="G1614" s="7"/>
      <c r="H1614" s="7"/>
      <c r="J1614" s="7"/>
      <c r="K1614" s="7"/>
      <c r="L1614" s="7"/>
      <c r="Q1614" s="7"/>
      <c r="S1614" s="7"/>
      <c r="T1614" s="7"/>
      <c r="Y1614" s="7"/>
      <c r="AA1614" s="7"/>
      <c r="AB1614" s="7"/>
      <c r="AG1614" s="7"/>
    </row>
    <row r="1615" spans="1:33">
      <c r="A1615" s="7"/>
      <c r="B1615" s="7"/>
      <c r="C1615" s="7"/>
      <c r="D1615" s="7"/>
      <c r="E1615" s="7"/>
      <c r="F1615" s="7"/>
      <c r="G1615" s="7"/>
      <c r="H1615" s="7"/>
      <c r="J1615" s="7"/>
      <c r="K1615" s="7"/>
      <c r="L1615" s="7"/>
      <c r="Q1615" s="7"/>
      <c r="S1615" s="7"/>
      <c r="T1615" s="7"/>
      <c r="Y1615" s="7"/>
      <c r="AA1615" s="7"/>
      <c r="AB1615" s="7"/>
      <c r="AG1615" s="7"/>
    </row>
    <row r="1616" spans="1:33">
      <c r="A1616" s="7"/>
      <c r="B1616" s="7"/>
      <c r="C1616" s="7"/>
      <c r="D1616" s="7"/>
      <c r="E1616" s="7"/>
      <c r="F1616" s="7"/>
      <c r="G1616" s="7"/>
      <c r="H1616" s="7"/>
      <c r="J1616" s="7"/>
      <c r="K1616" s="7"/>
      <c r="L1616" s="7"/>
      <c r="Q1616" s="7"/>
      <c r="S1616" s="7"/>
      <c r="T1616" s="7"/>
      <c r="Y1616" s="7"/>
      <c r="AA1616" s="7"/>
      <c r="AB1616" s="7"/>
      <c r="AG1616" s="7"/>
    </row>
    <row r="1617" spans="1:33">
      <c r="A1617" s="7"/>
      <c r="B1617" s="7"/>
      <c r="C1617" s="7"/>
      <c r="D1617" s="7"/>
      <c r="E1617" s="7"/>
      <c r="F1617" s="7"/>
      <c r="G1617" s="7"/>
      <c r="H1617" s="7"/>
      <c r="J1617" s="7"/>
      <c r="K1617" s="7"/>
      <c r="L1617" s="7"/>
      <c r="Q1617" s="7"/>
      <c r="S1617" s="7"/>
      <c r="T1617" s="7"/>
      <c r="Y1617" s="7"/>
      <c r="AA1617" s="7"/>
      <c r="AB1617" s="7"/>
      <c r="AG1617" s="7"/>
    </row>
    <row r="1618" spans="1:33">
      <c r="A1618" s="7"/>
      <c r="B1618" s="7"/>
      <c r="C1618" s="7"/>
      <c r="D1618" s="7"/>
      <c r="E1618" s="7"/>
      <c r="F1618" s="7"/>
      <c r="G1618" s="7"/>
      <c r="H1618" s="7"/>
      <c r="J1618" s="7"/>
      <c r="K1618" s="7"/>
      <c r="L1618" s="7"/>
      <c r="Q1618" s="7"/>
      <c r="S1618" s="7"/>
      <c r="T1618" s="7"/>
      <c r="Y1618" s="7"/>
      <c r="AA1618" s="7"/>
      <c r="AB1618" s="7"/>
      <c r="AG1618" s="7"/>
    </row>
    <row r="1619" spans="1:33">
      <c r="A1619" s="7"/>
      <c r="B1619" s="7"/>
      <c r="C1619" s="7"/>
      <c r="D1619" s="7"/>
      <c r="E1619" s="7"/>
      <c r="F1619" s="7"/>
      <c r="G1619" s="7"/>
      <c r="H1619" s="7"/>
      <c r="J1619" s="7"/>
      <c r="K1619" s="7"/>
      <c r="L1619" s="7"/>
      <c r="Q1619" s="7"/>
      <c r="S1619" s="7"/>
      <c r="T1619" s="7"/>
      <c r="Y1619" s="7"/>
      <c r="AA1619" s="7"/>
      <c r="AB1619" s="7"/>
      <c r="AG1619" s="7"/>
    </row>
    <row r="1620" spans="1:33">
      <c r="A1620" s="7"/>
      <c r="B1620" s="7"/>
      <c r="C1620" s="7"/>
      <c r="D1620" s="7"/>
      <c r="E1620" s="7"/>
      <c r="F1620" s="7"/>
      <c r="G1620" s="7"/>
      <c r="H1620" s="7"/>
      <c r="J1620" s="7"/>
      <c r="K1620" s="7"/>
      <c r="L1620" s="7"/>
      <c r="Q1620" s="7"/>
      <c r="S1620" s="7"/>
      <c r="T1620" s="7"/>
      <c r="Y1620" s="7"/>
      <c r="AA1620" s="7"/>
      <c r="AB1620" s="7"/>
      <c r="AG1620" s="7"/>
    </row>
    <row r="1621" spans="1:33">
      <c r="A1621" s="7"/>
      <c r="B1621" s="7"/>
      <c r="C1621" s="7"/>
      <c r="D1621" s="7"/>
      <c r="E1621" s="7"/>
      <c r="F1621" s="7"/>
      <c r="G1621" s="7"/>
      <c r="H1621" s="7"/>
      <c r="J1621" s="7"/>
      <c r="K1621" s="7"/>
      <c r="L1621" s="7"/>
      <c r="Q1621" s="7"/>
      <c r="S1621" s="7"/>
      <c r="T1621" s="7"/>
      <c r="Y1621" s="7"/>
      <c r="AA1621" s="7"/>
      <c r="AB1621" s="7"/>
      <c r="AG1621" s="7"/>
    </row>
    <row r="1622" spans="1:33">
      <c r="A1622" s="7"/>
      <c r="B1622" s="7"/>
      <c r="C1622" s="7"/>
      <c r="D1622" s="7"/>
      <c r="E1622" s="7"/>
      <c r="F1622" s="7"/>
      <c r="G1622" s="7"/>
      <c r="H1622" s="7"/>
      <c r="J1622" s="7"/>
      <c r="K1622" s="7"/>
      <c r="L1622" s="7"/>
      <c r="Q1622" s="7"/>
      <c r="S1622" s="7"/>
      <c r="T1622" s="7"/>
      <c r="Y1622" s="7"/>
      <c r="AA1622" s="7"/>
      <c r="AB1622" s="7"/>
      <c r="AG1622" s="7"/>
    </row>
    <row r="1623" spans="1:33">
      <c r="A1623" s="7"/>
      <c r="B1623" s="7"/>
      <c r="C1623" s="7"/>
      <c r="D1623" s="7"/>
      <c r="E1623" s="7"/>
      <c r="F1623" s="7"/>
      <c r="G1623" s="7"/>
      <c r="H1623" s="7"/>
      <c r="J1623" s="7"/>
      <c r="K1623" s="7"/>
      <c r="L1623" s="7"/>
      <c r="Q1623" s="7"/>
      <c r="S1623" s="7"/>
      <c r="T1623" s="7"/>
      <c r="Y1623" s="7"/>
      <c r="AA1623" s="7"/>
      <c r="AB1623" s="7"/>
      <c r="AG1623" s="7"/>
    </row>
    <row r="1624" spans="1:33">
      <c r="A1624" s="7"/>
      <c r="B1624" s="7"/>
      <c r="C1624" s="7"/>
      <c r="D1624" s="7"/>
      <c r="E1624" s="7"/>
      <c r="F1624" s="7"/>
      <c r="G1624" s="7"/>
      <c r="H1624" s="7"/>
      <c r="J1624" s="7"/>
      <c r="K1624" s="7"/>
      <c r="L1624" s="7"/>
      <c r="Q1624" s="7"/>
      <c r="S1624" s="7"/>
      <c r="T1624" s="7"/>
      <c r="Y1624" s="7"/>
      <c r="AA1624" s="7"/>
      <c r="AB1624" s="7"/>
      <c r="AG1624" s="7"/>
    </row>
    <row r="1625" spans="1:33">
      <c r="A1625" s="7"/>
      <c r="B1625" s="7"/>
      <c r="C1625" s="7"/>
      <c r="D1625" s="7"/>
      <c r="E1625" s="7"/>
      <c r="F1625" s="7"/>
      <c r="G1625" s="7"/>
      <c r="H1625" s="7"/>
      <c r="J1625" s="7"/>
      <c r="K1625" s="7"/>
      <c r="L1625" s="7"/>
      <c r="Q1625" s="7"/>
      <c r="S1625" s="7"/>
      <c r="T1625" s="7"/>
      <c r="Y1625" s="7"/>
      <c r="AA1625" s="7"/>
      <c r="AB1625" s="7"/>
      <c r="AG1625" s="7"/>
    </row>
    <row r="1626" spans="1:33">
      <c r="A1626" s="7"/>
      <c r="B1626" s="7"/>
      <c r="C1626" s="7"/>
      <c r="D1626" s="7"/>
      <c r="E1626" s="7"/>
      <c r="F1626" s="7"/>
      <c r="G1626" s="7"/>
      <c r="H1626" s="7"/>
      <c r="J1626" s="7"/>
      <c r="K1626" s="7"/>
      <c r="L1626" s="7"/>
      <c r="Q1626" s="7"/>
      <c r="S1626" s="7"/>
      <c r="T1626" s="7"/>
      <c r="Y1626" s="7"/>
      <c r="AA1626" s="7"/>
      <c r="AB1626" s="7"/>
      <c r="AG1626" s="7"/>
    </row>
    <row r="1627" spans="1:33">
      <c r="A1627" s="7"/>
      <c r="B1627" s="7"/>
      <c r="C1627" s="7"/>
      <c r="D1627" s="7"/>
      <c r="E1627" s="7"/>
      <c r="F1627" s="7"/>
      <c r="G1627" s="7"/>
      <c r="H1627" s="7"/>
      <c r="J1627" s="7"/>
      <c r="K1627" s="7"/>
      <c r="L1627" s="7"/>
      <c r="Q1627" s="7"/>
      <c r="S1627" s="7"/>
      <c r="T1627" s="7"/>
      <c r="Y1627" s="7"/>
      <c r="AA1627" s="7"/>
      <c r="AB1627" s="7"/>
      <c r="AG1627" s="7"/>
    </row>
    <row r="1628" spans="1:33">
      <c r="A1628" s="7"/>
      <c r="B1628" s="7"/>
      <c r="C1628" s="7"/>
      <c r="D1628" s="7"/>
      <c r="E1628" s="7"/>
      <c r="F1628" s="7"/>
      <c r="G1628" s="7"/>
      <c r="H1628" s="7"/>
      <c r="J1628" s="7"/>
      <c r="K1628" s="7"/>
      <c r="L1628" s="7"/>
      <c r="Q1628" s="7"/>
      <c r="S1628" s="7"/>
      <c r="T1628" s="7"/>
      <c r="Y1628" s="7"/>
      <c r="AA1628" s="7"/>
      <c r="AB1628" s="7"/>
      <c r="AG1628" s="7"/>
    </row>
    <row r="1629" spans="1:33">
      <c r="A1629" s="7"/>
      <c r="B1629" s="7"/>
      <c r="C1629" s="7"/>
      <c r="D1629" s="7"/>
      <c r="E1629" s="7"/>
      <c r="F1629" s="7"/>
      <c r="G1629" s="7"/>
      <c r="H1629" s="7"/>
      <c r="J1629" s="7"/>
      <c r="K1629" s="7"/>
      <c r="L1629" s="7"/>
      <c r="Q1629" s="7"/>
      <c r="S1629" s="7"/>
      <c r="T1629" s="7"/>
      <c r="Y1629" s="7"/>
      <c r="AA1629" s="7"/>
      <c r="AB1629" s="7"/>
      <c r="AG1629" s="7"/>
    </row>
    <row r="1630" spans="1:33">
      <c r="A1630" s="7"/>
      <c r="B1630" s="7"/>
      <c r="C1630" s="7"/>
      <c r="D1630" s="7"/>
      <c r="E1630" s="7"/>
      <c r="F1630" s="7"/>
      <c r="G1630" s="7"/>
      <c r="H1630" s="7"/>
      <c r="J1630" s="7"/>
      <c r="K1630" s="7"/>
      <c r="L1630" s="7"/>
      <c r="Q1630" s="7"/>
      <c r="S1630" s="7"/>
      <c r="T1630" s="7"/>
      <c r="Y1630" s="7"/>
      <c r="AA1630" s="7"/>
      <c r="AB1630" s="7"/>
      <c r="AG1630" s="7"/>
    </row>
    <row r="1631" spans="1:33">
      <c r="A1631" s="7"/>
      <c r="B1631" s="7"/>
      <c r="C1631" s="7"/>
      <c r="D1631" s="7"/>
      <c r="E1631" s="7"/>
      <c r="F1631" s="7"/>
      <c r="G1631" s="7"/>
      <c r="H1631" s="7"/>
      <c r="J1631" s="7"/>
      <c r="K1631" s="7"/>
      <c r="L1631" s="7"/>
      <c r="Q1631" s="7"/>
      <c r="S1631" s="7"/>
      <c r="T1631" s="7"/>
      <c r="Y1631" s="7"/>
      <c r="AA1631" s="7"/>
      <c r="AB1631" s="7"/>
      <c r="AG1631" s="7"/>
    </row>
    <row r="1632" spans="1:33">
      <c r="A1632" s="7"/>
      <c r="B1632" s="7"/>
      <c r="C1632" s="7"/>
      <c r="D1632" s="7"/>
      <c r="E1632" s="7"/>
      <c r="F1632" s="7"/>
      <c r="G1632" s="7"/>
      <c r="H1632" s="7"/>
      <c r="J1632" s="7"/>
      <c r="K1632" s="7"/>
      <c r="L1632" s="7"/>
      <c r="Q1632" s="7"/>
      <c r="S1632" s="7"/>
      <c r="T1632" s="7"/>
      <c r="Y1632" s="7"/>
      <c r="AA1632" s="7"/>
      <c r="AB1632" s="7"/>
      <c r="AG1632" s="7"/>
    </row>
    <row r="1633" spans="1:33">
      <c r="A1633" s="7"/>
      <c r="B1633" s="7"/>
      <c r="C1633" s="7"/>
      <c r="D1633" s="7"/>
      <c r="E1633" s="7"/>
      <c r="F1633" s="7"/>
      <c r="G1633" s="7"/>
      <c r="H1633" s="7"/>
      <c r="J1633" s="7"/>
      <c r="K1633" s="7"/>
      <c r="L1633" s="7"/>
      <c r="Q1633" s="7"/>
      <c r="S1633" s="7"/>
      <c r="T1633" s="7"/>
      <c r="Y1633" s="7"/>
      <c r="AA1633" s="7"/>
      <c r="AB1633" s="7"/>
      <c r="AG1633" s="7"/>
    </row>
    <row r="1634" spans="1:33">
      <c r="A1634" s="7"/>
      <c r="B1634" s="7"/>
      <c r="C1634" s="7"/>
      <c r="D1634" s="7"/>
      <c r="E1634" s="7"/>
      <c r="F1634" s="7"/>
      <c r="G1634" s="7"/>
      <c r="H1634" s="7"/>
      <c r="J1634" s="7"/>
      <c r="K1634" s="7"/>
      <c r="L1634" s="7"/>
      <c r="Q1634" s="7"/>
      <c r="S1634" s="7"/>
      <c r="T1634" s="7"/>
      <c r="Y1634" s="7"/>
      <c r="AA1634" s="7"/>
      <c r="AB1634" s="7"/>
      <c r="AG1634" s="7"/>
    </row>
    <row r="1635" spans="1:33">
      <c r="A1635" s="7"/>
      <c r="B1635" s="7"/>
      <c r="C1635" s="7"/>
      <c r="D1635" s="7"/>
      <c r="E1635" s="7"/>
      <c r="F1635" s="7"/>
      <c r="G1635" s="7"/>
      <c r="H1635" s="7"/>
      <c r="J1635" s="7"/>
      <c r="K1635" s="7"/>
      <c r="L1635" s="7"/>
      <c r="Q1635" s="7"/>
      <c r="S1635" s="7"/>
      <c r="T1635" s="7"/>
      <c r="Y1635" s="7"/>
      <c r="AA1635" s="7"/>
      <c r="AB1635" s="7"/>
      <c r="AG1635" s="7"/>
    </row>
    <row r="1636" spans="1:33">
      <c r="A1636" s="7"/>
      <c r="B1636" s="7"/>
      <c r="C1636" s="7"/>
      <c r="D1636" s="7"/>
      <c r="E1636" s="7"/>
      <c r="F1636" s="7"/>
      <c r="G1636" s="7"/>
      <c r="H1636" s="7"/>
      <c r="J1636" s="7"/>
      <c r="K1636" s="7"/>
      <c r="L1636" s="7"/>
      <c r="Q1636" s="7"/>
      <c r="S1636" s="7"/>
      <c r="T1636" s="7"/>
      <c r="Y1636" s="7"/>
      <c r="AA1636" s="7"/>
      <c r="AB1636" s="7"/>
      <c r="AG1636" s="7"/>
    </row>
    <row r="1637" spans="1:33">
      <c r="A1637" s="7"/>
      <c r="B1637" s="7"/>
      <c r="C1637" s="7"/>
      <c r="D1637" s="7"/>
      <c r="E1637" s="7"/>
      <c r="F1637" s="7"/>
      <c r="G1637" s="7"/>
      <c r="H1637" s="7"/>
      <c r="J1637" s="7"/>
      <c r="K1637" s="7"/>
      <c r="L1637" s="7"/>
      <c r="Q1637" s="7"/>
      <c r="S1637" s="7"/>
      <c r="T1637" s="7"/>
      <c r="Y1637" s="7"/>
      <c r="AA1637" s="7"/>
      <c r="AB1637" s="7"/>
      <c r="AG1637" s="7"/>
    </row>
    <row r="1638" spans="1:33">
      <c r="A1638" s="7"/>
      <c r="B1638" s="7"/>
      <c r="C1638" s="7"/>
      <c r="D1638" s="7"/>
      <c r="E1638" s="7"/>
      <c r="F1638" s="7"/>
      <c r="G1638" s="7"/>
      <c r="H1638" s="7"/>
      <c r="J1638" s="7"/>
      <c r="K1638" s="7"/>
      <c r="L1638" s="7"/>
      <c r="Q1638" s="7"/>
      <c r="S1638" s="7"/>
      <c r="T1638" s="7"/>
      <c r="Y1638" s="7"/>
      <c r="AA1638" s="7"/>
      <c r="AB1638" s="7"/>
      <c r="AG1638" s="7"/>
    </row>
    <row r="1639" spans="1:33">
      <c r="A1639" s="7"/>
      <c r="B1639" s="7"/>
      <c r="C1639" s="7"/>
      <c r="D1639" s="7"/>
      <c r="E1639" s="7"/>
      <c r="F1639" s="7"/>
      <c r="G1639" s="7"/>
      <c r="H1639" s="7"/>
      <c r="J1639" s="7"/>
      <c r="K1639" s="7"/>
      <c r="L1639" s="7"/>
      <c r="Q1639" s="7"/>
      <c r="S1639" s="7"/>
      <c r="T1639" s="7"/>
      <c r="Y1639" s="7"/>
      <c r="AA1639" s="7"/>
      <c r="AB1639" s="7"/>
      <c r="AG1639" s="7"/>
    </row>
    <row r="1640" spans="1:33">
      <c r="A1640" s="7"/>
      <c r="B1640" s="7"/>
      <c r="C1640" s="7"/>
      <c r="D1640" s="7"/>
      <c r="E1640" s="7"/>
      <c r="F1640" s="7"/>
      <c r="G1640" s="7"/>
      <c r="H1640" s="7"/>
      <c r="J1640" s="7"/>
      <c r="K1640" s="7"/>
      <c r="L1640" s="7"/>
      <c r="Q1640" s="7"/>
      <c r="S1640" s="7"/>
      <c r="T1640" s="7"/>
      <c r="Y1640" s="7"/>
      <c r="AA1640" s="7"/>
      <c r="AB1640" s="7"/>
      <c r="AG1640" s="7"/>
    </row>
    <row r="1641" spans="1:33">
      <c r="A1641" s="7"/>
      <c r="B1641" s="7"/>
      <c r="C1641" s="7"/>
      <c r="D1641" s="7"/>
      <c r="E1641" s="7"/>
      <c r="F1641" s="7"/>
      <c r="G1641" s="7"/>
      <c r="H1641" s="7"/>
      <c r="J1641" s="7"/>
      <c r="K1641" s="7"/>
      <c r="L1641" s="7"/>
      <c r="Q1641" s="7"/>
      <c r="S1641" s="7"/>
      <c r="T1641" s="7"/>
      <c r="Y1641" s="7"/>
      <c r="AA1641" s="7"/>
      <c r="AB1641" s="7"/>
      <c r="AG1641" s="7"/>
    </row>
    <row r="1642" spans="1:33">
      <c r="A1642" s="7"/>
      <c r="B1642" s="7"/>
      <c r="C1642" s="7"/>
      <c r="D1642" s="7"/>
      <c r="E1642" s="7"/>
      <c r="F1642" s="7"/>
      <c r="G1642" s="7"/>
      <c r="H1642" s="7"/>
      <c r="J1642" s="7"/>
      <c r="K1642" s="7"/>
      <c r="L1642" s="7"/>
      <c r="Q1642" s="7"/>
      <c r="S1642" s="7"/>
      <c r="T1642" s="7"/>
      <c r="Y1642" s="7"/>
      <c r="AA1642" s="7"/>
      <c r="AB1642" s="7"/>
      <c r="AG1642" s="7"/>
    </row>
    <row r="1643" spans="1:33">
      <c r="A1643" s="7"/>
      <c r="B1643" s="7"/>
      <c r="C1643" s="7"/>
      <c r="D1643" s="7"/>
      <c r="E1643" s="7"/>
      <c r="F1643" s="7"/>
      <c r="G1643" s="7"/>
      <c r="H1643" s="7"/>
      <c r="J1643" s="7"/>
      <c r="K1643" s="7"/>
      <c r="L1643" s="7"/>
      <c r="Q1643" s="7"/>
      <c r="S1643" s="7"/>
      <c r="T1643" s="7"/>
      <c r="Y1643" s="7"/>
      <c r="AA1643" s="7"/>
      <c r="AB1643" s="7"/>
      <c r="AG1643" s="7"/>
    </row>
    <row r="1644" spans="1:33">
      <c r="A1644" s="7"/>
      <c r="B1644" s="7"/>
      <c r="C1644" s="7"/>
      <c r="D1644" s="7"/>
      <c r="E1644" s="7"/>
      <c r="F1644" s="7"/>
      <c r="G1644" s="7"/>
      <c r="H1644" s="7"/>
      <c r="J1644" s="7"/>
      <c r="K1644" s="7"/>
      <c r="L1644" s="7"/>
      <c r="Q1644" s="7"/>
      <c r="S1644" s="7"/>
      <c r="T1644" s="7"/>
      <c r="Y1644" s="7"/>
      <c r="AA1644" s="7"/>
      <c r="AB1644" s="7"/>
      <c r="AG1644" s="7"/>
    </row>
    <row r="1645" spans="1:33">
      <c r="A1645" s="7"/>
      <c r="B1645" s="7"/>
      <c r="C1645" s="7"/>
      <c r="D1645" s="7"/>
      <c r="E1645" s="7"/>
      <c r="F1645" s="7"/>
      <c r="G1645" s="7"/>
      <c r="H1645" s="7"/>
      <c r="J1645" s="7"/>
      <c r="K1645" s="7"/>
      <c r="L1645" s="7"/>
      <c r="Q1645" s="7"/>
      <c r="S1645" s="7"/>
      <c r="T1645" s="7"/>
      <c r="Y1645" s="7"/>
      <c r="AA1645" s="7"/>
      <c r="AB1645" s="7"/>
      <c r="AG1645" s="7"/>
    </row>
    <row r="1646" spans="1:33">
      <c r="A1646" s="7"/>
      <c r="B1646" s="7"/>
      <c r="C1646" s="7"/>
      <c r="D1646" s="7"/>
      <c r="E1646" s="7"/>
      <c r="F1646" s="7"/>
      <c r="G1646" s="7"/>
      <c r="H1646" s="7"/>
      <c r="J1646" s="7"/>
      <c r="K1646" s="7"/>
      <c r="L1646" s="7"/>
      <c r="Q1646" s="7"/>
      <c r="S1646" s="7"/>
      <c r="T1646" s="7"/>
      <c r="Y1646" s="7"/>
      <c r="AA1646" s="7"/>
      <c r="AB1646" s="7"/>
      <c r="AG1646" s="7"/>
    </row>
    <row r="1647" spans="1:33">
      <c r="A1647" s="7"/>
      <c r="B1647" s="7"/>
      <c r="C1647" s="7"/>
      <c r="D1647" s="7"/>
      <c r="E1647" s="7"/>
      <c r="F1647" s="7"/>
      <c r="G1647" s="7"/>
      <c r="H1647" s="7"/>
      <c r="J1647" s="7"/>
      <c r="K1647" s="7"/>
      <c r="L1647" s="7"/>
      <c r="Q1647" s="7"/>
      <c r="S1647" s="7"/>
      <c r="T1647" s="7"/>
      <c r="Y1647" s="7"/>
      <c r="AA1647" s="7"/>
      <c r="AB1647" s="7"/>
      <c r="AG1647" s="7"/>
    </row>
    <row r="1648" spans="1:33">
      <c r="A1648" s="7"/>
      <c r="B1648" s="7"/>
      <c r="C1648" s="7"/>
      <c r="D1648" s="7"/>
      <c r="E1648" s="7"/>
      <c r="F1648" s="7"/>
      <c r="G1648" s="7"/>
      <c r="H1648" s="7"/>
      <c r="J1648" s="7"/>
      <c r="K1648" s="7"/>
      <c r="L1648" s="7"/>
      <c r="Q1648" s="7"/>
      <c r="S1648" s="7"/>
      <c r="T1648" s="7"/>
      <c r="Y1648" s="7"/>
      <c r="AA1648" s="7"/>
      <c r="AB1648" s="7"/>
      <c r="AG1648" s="7"/>
    </row>
    <row r="1649" spans="1:33">
      <c r="A1649" s="7"/>
      <c r="B1649" s="7"/>
      <c r="C1649" s="7"/>
      <c r="D1649" s="7"/>
      <c r="E1649" s="7"/>
      <c r="F1649" s="7"/>
      <c r="G1649" s="7"/>
      <c r="H1649" s="7"/>
      <c r="J1649" s="7"/>
      <c r="K1649" s="7"/>
      <c r="L1649" s="7"/>
      <c r="Q1649" s="7"/>
      <c r="S1649" s="7"/>
      <c r="T1649" s="7"/>
      <c r="Y1649" s="7"/>
      <c r="AA1649" s="7"/>
      <c r="AB1649" s="7"/>
      <c r="AG1649" s="7"/>
    </row>
    <row r="1650" spans="1:33">
      <c r="A1650" s="7"/>
      <c r="B1650" s="7"/>
      <c r="C1650" s="7"/>
      <c r="D1650" s="7"/>
      <c r="E1650" s="7"/>
      <c r="F1650" s="7"/>
      <c r="G1650" s="7"/>
      <c r="H1650" s="7"/>
      <c r="J1650" s="7"/>
      <c r="K1650" s="7"/>
      <c r="L1650" s="7"/>
      <c r="Q1650" s="7"/>
      <c r="S1650" s="7"/>
      <c r="T1650" s="7"/>
      <c r="Y1650" s="7"/>
      <c r="AA1650" s="7"/>
      <c r="AB1650" s="7"/>
      <c r="AG1650" s="7"/>
    </row>
    <row r="1651" spans="1:33">
      <c r="A1651" s="7"/>
      <c r="B1651" s="7"/>
      <c r="C1651" s="7"/>
      <c r="D1651" s="7"/>
      <c r="E1651" s="7"/>
      <c r="F1651" s="7"/>
      <c r="G1651" s="7"/>
      <c r="H1651" s="7"/>
      <c r="J1651" s="7"/>
      <c r="K1651" s="7"/>
      <c r="L1651" s="7"/>
      <c r="Q1651" s="7"/>
      <c r="S1651" s="7"/>
      <c r="T1651" s="7"/>
      <c r="Y1651" s="7"/>
      <c r="AA1651" s="7"/>
      <c r="AB1651" s="7"/>
      <c r="AG1651" s="7"/>
    </row>
    <row r="1652" spans="1:33">
      <c r="A1652" s="7"/>
      <c r="B1652" s="7"/>
      <c r="C1652" s="7"/>
      <c r="D1652" s="7"/>
      <c r="E1652" s="7"/>
      <c r="F1652" s="7"/>
      <c r="G1652" s="7"/>
      <c r="H1652" s="7"/>
      <c r="J1652" s="7"/>
      <c r="K1652" s="7"/>
      <c r="L1652" s="7"/>
      <c r="Q1652" s="7"/>
      <c r="S1652" s="7"/>
      <c r="T1652" s="7"/>
      <c r="Y1652" s="7"/>
      <c r="AA1652" s="7"/>
      <c r="AB1652" s="7"/>
      <c r="AG1652" s="7"/>
    </row>
    <row r="1653" spans="1:33">
      <c r="A1653" s="7"/>
      <c r="B1653" s="7"/>
      <c r="C1653" s="7"/>
      <c r="D1653" s="7"/>
      <c r="E1653" s="7"/>
      <c r="F1653" s="7"/>
      <c r="G1653" s="7"/>
      <c r="H1653" s="7"/>
      <c r="J1653" s="7"/>
      <c r="K1653" s="7"/>
      <c r="L1653" s="7"/>
      <c r="Q1653" s="7"/>
      <c r="S1653" s="7"/>
      <c r="T1653" s="7"/>
      <c r="Y1653" s="7"/>
      <c r="AA1653" s="7"/>
      <c r="AB1653" s="7"/>
      <c r="AG1653" s="7"/>
    </row>
    <row r="1654" spans="1:33">
      <c r="A1654" s="7"/>
      <c r="B1654" s="7"/>
      <c r="C1654" s="7"/>
      <c r="D1654" s="7"/>
      <c r="E1654" s="7"/>
      <c r="F1654" s="7"/>
      <c r="G1654" s="7"/>
      <c r="H1654" s="7"/>
      <c r="J1654" s="7"/>
      <c r="K1654" s="7"/>
      <c r="L1654" s="7"/>
      <c r="Q1654" s="7"/>
      <c r="S1654" s="7"/>
      <c r="T1654" s="7"/>
      <c r="Y1654" s="7"/>
      <c r="AA1654" s="7"/>
      <c r="AB1654" s="7"/>
      <c r="AG1654" s="7"/>
    </row>
    <row r="1655" spans="1:33">
      <c r="A1655" s="7"/>
      <c r="B1655" s="7"/>
      <c r="C1655" s="7"/>
      <c r="D1655" s="7"/>
      <c r="E1655" s="7"/>
      <c r="F1655" s="7"/>
      <c r="G1655" s="7"/>
      <c r="H1655" s="7"/>
      <c r="J1655" s="7"/>
      <c r="K1655" s="7"/>
      <c r="L1655" s="7"/>
      <c r="Q1655" s="7"/>
      <c r="S1655" s="7"/>
      <c r="T1655" s="7"/>
      <c r="Y1655" s="7"/>
      <c r="AA1655" s="7"/>
      <c r="AB1655" s="7"/>
      <c r="AG1655" s="7"/>
    </row>
    <row r="1656" spans="1:33">
      <c r="A1656" s="7"/>
      <c r="B1656" s="7"/>
      <c r="C1656" s="7"/>
      <c r="D1656" s="7"/>
      <c r="E1656" s="7"/>
      <c r="F1656" s="7"/>
      <c r="G1656" s="7"/>
      <c r="H1656" s="7"/>
      <c r="J1656" s="7"/>
      <c r="K1656" s="7"/>
      <c r="L1656" s="7"/>
      <c r="Q1656" s="7"/>
      <c r="S1656" s="7"/>
      <c r="T1656" s="7"/>
      <c r="Y1656" s="7"/>
      <c r="AA1656" s="7"/>
      <c r="AB1656" s="7"/>
      <c r="AG1656" s="7"/>
    </row>
    <row r="1657" spans="1:33">
      <c r="A1657" s="7"/>
      <c r="B1657" s="7"/>
      <c r="C1657" s="7"/>
      <c r="D1657" s="7"/>
      <c r="E1657" s="7"/>
      <c r="F1657" s="7"/>
      <c r="G1657" s="7"/>
      <c r="H1657" s="7"/>
      <c r="J1657" s="7"/>
      <c r="K1657" s="7"/>
      <c r="L1657" s="7"/>
      <c r="Q1657" s="7"/>
      <c r="S1657" s="7"/>
      <c r="T1657" s="7"/>
      <c r="Y1657" s="7"/>
      <c r="AA1657" s="7"/>
      <c r="AB1657" s="7"/>
      <c r="AG1657" s="7"/>
    </row>
    <row r="1658" spans="1:33">
      <c r="A1658" s="7"/>
      <c r="B1658" s="7"/>
      <c r="C1658" s="7"/>
      <c r="D1658" s="7"/>
      <c r="E1658" s="7"/>
      <c r="F1658" s="7"/>
      <c r="G1658" s="7"/>
      <c r="H1658" s="7"/>
      <c r="J1658" s="7"/>
      <c r="K1658" s="7"/>
      <c r="L1658" s="7"/>
      <c r="Q1658" s="7"/>
      <c r="S1658" s="7"/>
      <c r="T1658" s="7"/>
      <c r="Y1658" s="7"/>
      <c r="AA1658" s="7"/>
      <c r="AB1658" s="7"/>
      <c r="AG1658" s="7"/>
    </row>
    <row r="1659" spans="1:33">
      <c r="A1659" s="7"/>
      <c r="B1659" s="7"/>
      <c r="C1659" s="7"/>
      <c r="D1659" s="7"/>
      <c r="E1659" s="7"/>
      <c r="F1659" s="7"/>
      <c r="G1659" s="7"/>
      <c r="H1659" s="7"/>
      <c r="J1659" s="7"/>
      <c r="K1659" s="7"/>
      <c r="L1659" s="7"/>
      <c r="Q1659" s="7"/>
      <c r="S1659" s="7"/>
      <c r="T1659" s="7"/>
      <c r="Y1659" s="7"/>
      <c r="AA1659" s="7"/>
      <c r="AB1659" s="7"/>
      <c r="AG1659" s="7"/>
    </row>
    <row r="1660" spans="1:33">
      <c r="A1660" s="7"/>
      <c r="B1660" s="7"/>
      <c r="C1660" s="7"/>
      <c r="D1660" s="7"/>
      <c r="E1660" s="7"/>
      <c r="F1660" s="7"/>
      <c r="G1660" s="7"/>
      <c r="H1660" s="7"/>
      <c r="J1660" s="7"/>
      <c r="K1660" s="7"/>
      <c r="L1660" s="7"/>
      <c r="Q1660" s="7"/>
      <c r="S1660" s="7"/>
      <c r="T1660" s="7"/>
      <c r="Y1660" s="7"/>
      <c r="AA1660" s="7"/>
      <c r="AB1660" s="7"/>
      <c r="AG1660" s="7"/>
    </row>
    <row r="1661" spans="1:33">
      <c r="A1661" s="7"/>
      <c r="B1661" s="7"/>
      <c r="C1661" s="7"/>
      <c r="D1661" s="7"/>
      <c r="E1661" s="7"/>
      <c r="F1661" s="7"/>
      <c r="G1661" s="7"/>
      <c r="H1661" s="7"/>
      <c r="J1661" s="7"/>
      <c r="K1661" s="7"/>
      <c r="L1661" s="7"/>
      <c r="Q1661" s="7"/>
      <c r="S1661" s="7"/>
      <c r="T1661" s="7"/>
      <c r="Y1661" s="7"/>
      <c r="AA1661" s="7"/>
      <c r="AB1661" s="7"/>
      <c r="AG1661" s="7"/>
    </row>
    <row r="1662" spans="1:33">
      <c r="A1662" s="7"/>
      <c r="B1662" s="7"/>
      <c r="C1662" s="7"/>
      <c r="D1662" s="7"/>
      <c r="E1662" s="7"/>
      <c r="F1662" s="7"/>
      <c r="G1662" s="7"/>
      <c r="H1662" s="7"/>
      <c r="J1662" s="7"/>
      <c r="K1662" s="7"/>
      <c r="L1662" s="7"/>
      <c r="Q1662" s="7"/>
      <c r="S1662" s="7"/>
      <c r="T1662" s="7"/>
      <c r="Y1662" s="7"/>
      <c r="AA1662" s="7"/>
      <c r="AB1662" s="7"/>
      <c r="AG1662" s="7"/>
    </row>
    <row r="1663" spans="1:33">
      <c r="A1663" s="7"/>
      <c r="B1663" s="7"/>
      <c r="C1663" s="7"/>
      <c r="D1663" s="7"/>
      <c r="E1663" s="7"/>
      <c r="F1663" s="7"/>
      <c r="G1663" s="7"/>
      <c r="H1663" s="7"/>
      <c r="J1663" s="7"/>
      <c r="K1663" s="7"/>
      <c r="L1663" s="7"/>
      <c r="Q1663" s="7"/>
      <c r="S1663" s="7"/>
      <c r="T1663" s="7"/>
      <c r="Y1663" s="7"/>
      <c r="AA1663" s="7"/>
      <c r="AB1663" s="7"/>
      <c r="AG1663" s="7"/>
    </row>
    <row r="1664" spans="1:33">
      <c r="A1664" s="7"/>
      <c r="B1664" s="7"/>
      <c r="C1664" s="7"/>
      <c r="D1664" s="7"/>
      <c r="E1664" s="7"/>
      <c r="F1664" s="7"/>
      <c r="G1664" s="7"/>
      <c r="H1664" s="7"/>
      <c r="J1664" s="7"/>
      <c r="K1664" s="7"/>
      <c r="L1664" s="7"/>
      <c r="Q1664" s="7"/>
      <c r="S1664" s="7"/>
      <c r="T1664" s="7"/>
      <c r="Y1664" s="7"/>
      <c r="AA1664" s="7"/>
      <c r="AB1664" s="7"/>
      <c r="AG1664" s="7"/>
    </row>
    <row r="1665" spans="1:33">
      <c r="A1665" s="7"/>
      <c r="B1665" s="7"/>
      <c r="C1665" s="7"/>
      <c r="D1665" s="7"/>
      <c r="E1665" s="7"/>
      <c r="F1665" s="7"/>
      <c r="G1665" s="7"/>
      <c r="H1665" s="7"/>
      <c r="J1665" s="7"/>
      <c r="K1665" s="7"/>
      <c r="L1665" s="7"/>
      <c r="Q1665" s="7"/>
      <c r="S1665" s="7"/>
      <c r="T1665" s="7"/>
      <c r="Y1665" s="7"/>
      <c r="AA1665" s="7"/>
      <c r="AB1665" s="7"/>
      <c r="AG1665" s="7"/>
    </row>
    <row r="1666" spans="1:33">
      <c r="A1666" s="7"/>
      <c r="B1666" s="7"/>
      <c r="C1666" s="7"/>
      <c r="D1666" s="7"/>
      <c r="E1666" s="7"/>
      <c r="F1666" s="7"/>
      <c r="G1666" s="7"/>
      <c r="H1666" s="7"/>
      <c r="J1666" s="7"/>
      <c r="K1666" s="7"/>
      <c r="L1666" s="7"/>
      <c r="Q1666" s="7"/>
      <c r="S1666" s="7"/>
      <c r="T1666" s="7"/>
      <c r="Y1666" s="7"/>
      <c r="AA1666" s="7"/>
      <c r="AB1666" s="7"/>
      <c r="AG1666" s="7"/>
    </row>
    <row r="1667" spans="1:33">
      <c r="A1667" s="7"/>
      <c r="B1667" s="7"/>
      <c r="C1667" s="7"/>
      <c r="D1667" s="7"/>
      <c r="E1667" s="7"/>
      <c r="F1667" s="7"/>
      <c r="G1667" s="7"/>
      <c r="H1667" s="7"/>
      <c r="J1667" s="7"/>
      <c r="K1667" s="7"/>
      <c r="L1667" s="7"/>
      <c r="Q1667" s="7"/>
      <c r="S1667" s="7"/>
      <c r="T1667" s="7"/>
      <c r="Y1667" s="7"/>
      <c r="AA1667" s="7"/>
      <c r="AB1667" s="7"/>
      <c r="AG1667" s="7"/>
    </row>
    <row r="1668" spans="1:33">
      <c r="A1668" s="7"/>
      <c r="B1668" s="7"/>
      <c r="C1668" s="7"/>
      <c r="D1668" s="7"/>
      <c r="E1668" s="7"/>
      <c r="F1668" s="7"/>
      <c r="G1668" s="7"/>
      <c r="H1668" s="7"/>
      <c r="J1668" s="7"/>
      <c r="K1668" s="7"/>
      <c r="L1668" s="7"/>
      <c r="Q1668" s="7"/>
      <c r="S1668" s="7"/>
      <c r="T1668" s="7"/>
      <c r="Y1668" s="7"/>
      <c r="AA1668" s="7"/>
      <c r="AB1668" s="7"/>
      <c r="AG1668" s="7"/>
    </row>
    <row r="1669" spans="1:33">
      <c r="A1669" s="7"/>
      <c r="B1669" s="7"/>
      <c r="C1669" s="7"/>
      <c r="D1669" s="7"/>
      <c r="E1669" s="7"/>
      <c r="F1669" s="7"/>
      <c r="G1669" s="7"/>
      <c r="H1669" s="7"/>
      <c r="J1669" s="7"/>
      <c r="K1669" s="7"/>
      <c r="L1669" s="7"/>
      <c r="Q1669" s="7"/>
      <c r="S1669" s="7"/>
      <c r="T1669" s="7"/>
      <c r="Y1669" s="7"/>
      <c r="AA1669" s="7"/>
      <c r="AB1669" s="7"/>
      <c r="AG1669" s="7"/>
    </row>
    <row r="1670" spans="1:33">
      <c r="A1670" s="7"/>
      <c r="B1670" s="7"/>
      <c r="C1670" s="7"/>
      <c r="D1670" s="7"/>
      <c r="E1670" s="7"/>
      <c r="F1670" s="7"/>
      <c r="G1670" s="7"/>
      <c r="H1670" s="7"/>
      <c r="J1670" s="7"/>
      <c r="K1670" s="7"/>
      <c r="L1670" s="7"/>
      <c r="Q1670" s="7"/>
      <c r="S1670" s="7"/>
      <c r="T1670" s="7"/>
      <c r="Y1670" s="7"/>
      <c r="AA1670" s="7"/>
      <c r="AB1670" s="7"/>
      <c r="AG1670" s="7"/>
    </row>
    <row r="1671" spans="1:33">
      <c r="A1671" s="7"/>
      <c r="B1671" s="7"/>
      <c r="C1671" s="7"/>
      <c r="D1671" s="7"/>
      <c r="E1671" s="7"/>
      <c r="F1671" s="7"/>
      <c r="G1671" s="7"/>
      <c r="H1671" s="7"/>
      <c r="J1671" s="7"/>
      <c r="K1671" s="7"/>
      <c r="L1671" s="7"/>
      <c r="Q1671" s="7"/>
      <c r="S1671" s="7"/>
      <c r="T1671" s="7"/>
      <c r="Y1671" s="7"/>
      <c r="AA1671" s="7"/>
      <c r="AB1671" s="7"/>
      <c r="AG1671" s="7"/>
    </row>
    <row r="1672" spans="1:33">
      <c r="A1672" s="7"/>
      <c r="B1672" s="7"/>
      <c r="C1672" s="7"/>
      <c r="D1672" s="7"/>
      <c r="E1672" s="7"/>
      <c r="F1672" s="7"/>
      <c r="G1672" s="7"/>
      <c r="H1672" s="7"/>
      <c r="J1672" s="7"/>
      <c r="K1672" s="7"/>
      <c r="L1672" s="7"/>
      <c r="Q1672" s="7"/>
      <c r="S1672" s="7"/>
      <c r="T1672" s="7"/>
      <c r="Y1672" s="7"/>
      <c r="AA1672" s="7"/>
      <c r="AB1672" s="7"/>
      <c r="AG1672" s="7"/>
    </row>
    <row r="1673" spans="1:33">
      <c r="A1673" s="7"/>
      <c r="B1673" s="7"/>
      <c r="C1673" s="7"/>
      <c r="D1673" s="7"/>
      <c r="E1673" s="7"/>
      <c r="F1673" s="7"/>
      <c r="G1673" s="7"/>
      <c r="H1673" s="7"/>
      <c r="J1673" s="7"/>
      <c r="K1673" s="7"/>
      <c r="L1673" s="7"/>
      <c r="Q1673" s="7"/>
      <c r="S1673" s="7"/>
      <c r="T1673" s="7"/>
      <c r="Y1673" s="7"/>
      <c r="AA1673" s="7"/>
      <c r="AB1673" s="7"/>
      <c r="AG1673" s="7"/>
    </row>
    <row r="1674" spans="1:33">
      <c r="A1674" s="7"/>
      <c r="B1674" s="7"/>
      <c r="C1674" s="7"/>
      <c r="D1674" s="7"/>
      <c r="E1674" s="7"/>
      <c r="F1674" s="7"/>
      <c r="G1674" s="7"/>
      <c r="H1674" s="7"/>
      <c r="J1674" s="7"/>
      <c r="K1674" s="7"/>
      <c r="L1674" s="7"/>
      <c r="Q1674" s="7"/>
      <c r="S1674" s="7"/>
      <c r="T1674" s="7"/>
      <c r="Y1674" s="7"/>
      <c r="AA1674" s="7"/>
      <c r="AB1674" s="7"/>
      <c r="AG1674" s="7"/>
    </row>
    <row r="1675" spans="1:33">
      <c r="A1675" s="7"/>
      <c r="B1675" s="7"/>
      <c r="C1675" s="7"/>
      <c r="D1675" s="7"/>
      <c r="E1675" s="7"/>
      <c r="F1675" s="7"/>
      <c r="G1675" s="7"/>
      <c r="H1675" s="7"/>
      <c r="J1675" s="7"/>
      <c r="K1675" s="7"/>
      <c r="L1675" s="7"/>
      <c r="Q1675" s="7"/>
      <c r="S1675" s="7"/>
      <c r="T1675" s="7"/>
      <c r="Y1675" s="7"/>
      <c r="AA1675" s="7"/>
      <c r="AB1675" s="7"/>
      <c r="AG1675" s="7"/>
    </row>
    <row r="1676" spans="1:33">
      <c r="A1676" s="7"/>
      <c r="B1676" s="7"/>
      <c r="C1676" s="7"/>
      <c r="D1676" s="7"/>
      <c r="E1676" s="7"/>
      <c r="F1676" s="7"/>
      <c r="G1676" s="7"/>
      <c r="H1676" s="7"/>
      <c r="J1676" s="7"/>
      <c r="K1676" s="7"/>
      <c r="L1676" s="7"/>
      <c r="Q1676" s="7"/>
      <c r="S1676" s="7"/>
      <c r="T1676" s="7"/>
      <c r="Y1676" s="7"/>
      <c r="AA1676" s="7"/>
      <c r="AB1676" s="7"/>
      <c r="AG1676" s="7"/>
    </row>
    <row r="1677" spans="1:33">
      <c r="A1677" s="7"/>
      <c r="B1677" s="7"/>
      <c r="C1677" s="7"/>
      <c r="D1677" s="7"/>
      <c r="E1677" s="7"/>
      <c r="F1677" s="7"/>
      <c r="G1677" s="7"/>
      <c r="H1677" s="7"/>
      <c r="J1677" s="7"/>
      <c r="K1677" s="7"/>
      <c r="L1677" s="7"/>
      <c r="Q1677" s="7"/>
      <c r="S1677" s="7"/>
      <c r="T1677" s="7"/>
      <c r="Y1677" s="7"/>
      <c r="AA1677" s="7"/>
      <c r="AB1677" s="7"/>
      <c r="AG1677" s="7"/>
    </row>
    <row r="1678" spans="1:33">
      <c r="A1678" s="7"/>
      <c r="B1678" s="7"/>
      <c r="C1678" s="7"/>
      <c r="D1678" s="7"/>
      <c r="E1678" s="7"/>
      <c r="F1678" s="7"/>
      <c r="G1678" s="7"/>
      <c r="H1678" s="7"/>
      <c r="J1678" s="7"/>
      <c r="K1678" s="7"/>
      <c r="L1678" s="7"/>
      <c r="Q1678" s="7"/>
      <c r="S1678" s="7"/>
      <c r="T1678" s="7"/>
      <c r="Y1678" s="7"/>
      <c r="AA1678" s="7"/>
      <c r="AB1678" s="7"/>
      <c r="AG1678" s="7"/>
    </row>
    <row r="1679" spans="1:33">
      <c r="A1679" s="7"/>
      <c r="B1679" s="7"/>
      <c r="C1679" s="7"/>
      <c r="D1679" s="7"/>
      <c r="E1679" s="7"/>
      <c r="F1679" s="7"/>
      <c r="G1679" s="7"/>
      <c r="H1679" s="7"/>
      <c r="J1679" s="7"/>
      <c r="K1679" s="7"/>
      <c r="L1679" s="7"/>
      <c r="Q1679" s="7"/>
      <c r="S1679" s="7"/>
      <c r="T1679" s="7"/>
      <c r="Y1679" s="7"/>
      <c r="AA1679" s="7"/>
      <c r="AB1679" s="7"/>
      <c r="AG1679" s="7"/>
    </row>
    <row r="1680" spans="1:33">
      <c r="A1680" s="7"/>
      <c r="B1680" s="7"/>
      <c r="C1680" s="7"/>
      <c r="D1680" s="7"/>
      <c r="E1680" s="7"/>
      <c r="F1680" s="7"/>
      <c r="G1680" s="7"/>
      <c r="H1680" s="7"/>
      <c r="J1680" s="7"/>
      <c r="K1680" s="7"/>
      <c r="L1680" s="7"/>
      <c r="Q1680" s="7"/>
      <c r="S1680" s="7"/>
      <c r="T1680" s="7"/>
      <c r="Y1680" s="7"/>
      <c r="AA1680" s="7"/>
      <c r="AB1680" s="7"/>
      <c r="AG1680" s="7"/>
    </row>
    <row r="1681" spans="1:33">
      <c r="A1681" s="7"/>
      <c r="B1681" s="7"/>
      <c r="C1681" s="7"/>
      <c r="D1681" s="7"/>
      <c r="E1681" s="7"/>
      <c r="F1681" s="7"/>
      <c r="G1681" s="7"/>
      <c r="H1681" s="7"/>
      <c r="J1681" s="7"/>
      <c r="K1681" s="7"/>
      <c r="L1681" s="7"/>
      <c r="Q1681" s="7"/>
      <c r="S1681" s="7"/>
      <c r="T1681" s="7"/>
      <c r="Y1681" s="7"/>
      <c r="AA1681" s="7"/>
      <c r="AB1681" s="7"/>
      <c r="AG1681" s="7"/>
    </row>
    <row r="1682" spans="1:33">
      <c r="A1682" s="7"/>
      <c r="B1682" s="7"/>
      <c r="C1682" s="7"/>
      <c r="D1682" s="7"/>
      <c r="E1682" s="7"/>
      <c r="F1682" s="7"/>
      <c r="G1682" s="7"/>
      <c r="H1682" s="7"/>
      <c r="J1682" s="7"/>
      <c r="K1682" s="7"/>
      <c r="L1682" s="7"/>
      <c r="Q1682" s="7"/>
      <c r="S1682" s="7"/>
      <c r="T1682" s="7"/>
      <c r="Y1682" s="7"/>
      <c r="AA1682" s="7"/>
      <c r="AB1682" s="7"/>
      <c r="AG1682" s="7"/>
    </row>
    <row r="1683" spans="1:33">
      <c r="A1683" s="7"/>
      <c r="B1683" s="7"/>
      <c r="C1683" s="7"/>
      <c r="D1683" s="7"/>
      <c r="E1683" s="7"/>
      <c r="F1683" s="7"/>
      <c r="G1683" s="7"/>
      <c r="H1683" s="7"/>
      <c r="J1683" s="7"/>
      <c r="K1683" s="7"/>
      <c r="L1683" s="7"/>
      <c r="Q1683" s="7"/>
      <c r="S1683" s="7"/>
      <c r="T1683" s="7"/>
      <c r="Y1683" s="7"/>
      <c r="AA1683" s="7"/>
      <c r="AB1683" s="7"/>
      <c r="AG1683" s="7"/>
    </row>
    <row r="1684" spans="1:33">
      <c r="A1684" s="7"/>
      <c r="B1684" s="7"/>
      <c r="C1684" s="7"/>
      <c r="D1684" s="7"/>
      <c r="E1684" s="7"/>
      <c r="F1684" s="7"/>
      <c r="G1684" s="7"/>
      <c r="H1684" s="7"/>
      <c r="J1684" s="7"/>
      <c r="K1684" s="7"/>
      <c r="L1684" s="7"/>
      <c r="Q1684" s="7"/>
      <c r="S1684" s="7"/>
      <c r="T1684" s="7"/>
      <c r="Y1684" s="7"/>
      <c r="AA1684" s="7"/>
      <c r="AB1684" s="7"/>
      <c r="AG1684" s="7"/>
    </row>
    <row r="1685" spans="1:33">
      <c r="A1685" s="7"/>
      <c r="B1685" s="7"/>
      <c r="C1685" s="7"/>
      <c r="D1685" s="7"/>
      <c r="E1685" s="7"/>
      <c r="F1685" s="7"/>
      <c r="G1685" s="7"/>
      <c r="H1685" s="7"/>
      <c r="J1685" s="7"/>
      <c r="K1685" s="7"/>
      <c r="L1685" s="7"/>
      <c r="Q1685" s="7"/>
      <c r="S1685" s="7"/>
      <c r="T1685" s="7"/>
      <c r="Y1685" s="7"/>
      <c r="AA1685" s="7"/>
      <c r="AB1685" s="7"/>
      <c r="AG1685" s="7"/>
    </row>
    <row r="1686" spans="1:33">
      <c r="A1686" s="7"/>
      <c r="B1686" s="7"/>
      <c r="C1686" s="7"/>
      <c r="D1686" s="7"/>
      <c r="E1686" s="7"/>
      <c r="F1686" s="7"/>
      <c r="G1686" s="7"/>
      <c r="H1686" s="7"/>
      <c r="J1686" s="7"/>
      <c r="K1686" s="7"/>
      <c r="L1686" s="7"/>
      <c r="Q1686" s="7"/>
      <c r="S1686" s="7"/>
      <c r="T1686" s="7"/>
      <c r="Y1686" s="7"/>
      <c r="AA1686" s="7"/>
      <c r="AB1686" s="7"/>
      <c r="AG1686" s="7"/>
    </row>
    <row r="1687" spans="1:33">
      <c r="A1687" s="7"/>
      <c r="B1687" s="7"/>
      <c r="C1687" s="7"/>
      <c r="D1687" s="7"/>
      <c r="E1687" s="7"/>
      <c r="F1687" s="7"/>
      <c r="G1687" s="7"/>
      <c r="H1687" s="7"/>
      <c r="J1687" s="7"/>
      <c r="K1687" s="7"/>
      <c r="L1687" s="7"/>
      <c r="Q1687" s="7"/>
      <c r="S1687" s="7"/>
      <c r="T1687" s="7"/>
      <c r="Y1687" s="7"/>
      <c r="AA1687" s="7"/>
      <c r="AB1687" s="7"/>
      <c r="AG1687" s="7"/>
    </row>
    <row r="1688" spans="1:33">
      <c r="A1688" s="7"/>
      <c r="B1688" s="7"/>
      <c r="C1688" s="7"/>
      <c r="D1688" s="7"/>
      <c r="E1688" s="7"/>
      <c r="F1688" s="7"/>
      <c r="G1688" s="7"/>
      <c r="H1688" s="7"/>
      <c r="J1688" s="7"/>
      <c r="K1688" s="7"/>
      <c r="L1688" s="7"/>
      <c r="Q1688" s="7"/>
      <c r="S1688" s="7"/>
      <c r="T1688" s="7"/>
      <c r="Y1688" s="7"/>
      <c r="AA1688" s="7"/>
      <c r="AB1688" s="7"/>
      <c r="AG1688" s="7"/>
    </row>
    <row r="1689" spans="1:33">
      <c r="A1689" s="7"/>
      <c r="B1689" s="7"/>
      <c r="C1689" s="7"/>
      <c r="D1689" s="7"/>
      <c r="E1689" s="7"/>
      <c r="F1689" s="7"/>
      <c r="G1689" s="7"/>
      <c r="H1689" s="7"/>
      <c r="J1689" s="7"/>
      <c r="K1689" s="7"/>
      <c r="L1689" s="7"/>
      <c r="Q1689" s="7"/>
      <c r="S1689" s="7"/>
      <c r="T1689" s="7"/>
      <c r="Y1689" s="7"/>
      <c r="AA1689" s="7"/>
      <c r="AB1689" s="7"/>
      <c r="AG1689" s="7"/>
    </row>
    <row r="1690" spans="1:33">
      <c r="A1690" s="7"/>
      <c r="B1690" s="7"/>
      <c r="C1690" s="7"/>
      <c r="D1690" s="7"/>
      <c r="E1690" s="7"/>
      <c r="F1690" s="7"/>
      <c r="G1690" s="7"/>
      <c r="H1690" s="7"/>
      <c r="J1690" s="7"/>
      <c r="K1690" s="7"/>
      <c r="L1690" s="7"/>
      <c r="Q1690" s="7"/>
      <c r="S1690" s="7"/>
      <c r="T1690" s="7"/>
      <c r="Y1690" s="7"/>
      <c r="AA1690" s="7"/>
      <c r="AB1690" s="7"/>
      <c r="AG1690" s="7"/>
    </row>
    <row r="1691" spans="1:33">
      <c r="A1691" s="7"/>
      <c r="B1691" s="7"/>
      <c r="C1691" s="7"/>
      <c r="D1691" s="7"/>
      <c r="E1691" s="7"/>
      <c r="F1691" s="7"/>
      <c r="G1691" s="7"/>
      <c r="H1691" s="7"/>
      <c r="J1691" s="7"/>
      <c r="K1691" s="7"/>
      <c r="L1691" s="7"/>
      <c r="Q1691" s="7"/>
      <c r="S1691" s="7"/>
      <c r="T1691" s="7"/>
      <c r="Y1691" s="7"/>
      <c r="AA1691" s="7"/>
      <c r="AB1691" s="7"/>
      <c r="AG1691" s="7"/>
    </row>
    <row r="1692" spans="1:33">
      <c r="A1692" s="7"/>
      <c r="B1692" s="7"/>
      <c r="C1692" s="7"/>
      <c r="D1692" s="7"/>
      <c r="E1692" s="7"/>
      <c r="F1692" s="7"/>
      <c r="G1692" s="7"/>
      <c r="H1692" s="7"/>
      <c r="J1692" s="7"/>
      <c r="K1692" s="7"/>
      <c r="L1692" s="7"/>
      <c r="Q1692" s="7"/>
      <c r="S1692" s="7"/>
      <c r="T1692" s="7"/>
      <c r="Y1692" s="7"/>
      <c r="AA1692" s="7"/>
      <c r="AB1692" s="7"/>
      <c r="AG1692" s="7"/>
    </row>
    <row r="1693" spans="1:33">
      <c r="A1693" s="7"/>
      <c r="B1693" s="7"/>
      <c r="C1693" s="7"/>
      <c r="D1693" s="7"/>
      <c r="E1693" s="7"/>
      <c r="F1693" s="7"/>
      <c r="G1693" s="7"/>
      <c r="H1693" s="7"/>
      <c r="J1693" s="7"/>
      <c r="K1693" s="7"/>
      <c r="L1693" s="7"/>
      <c r="Q1693" s="7"/>
      <c r="S1693" s="7"/>
      <c r="T1693" s="7"/>
      <c r="Y1693" s="7"/>
      <c r="AA1693" s="7"/>
      <c r="AB1693" s="7"/>
      <c r="AG1693" s="7"/>
    </row>
    <row r="1694" spans="1:33">
      <c r="A1694" s="7"/>
      <c r="B1694" s="7"/>
      <c r="C1694" s="7"/>
      <c r="D1694" s="7"/>
      <c r="E1694" s="7"/>
      <c r="F1694" s="7"/>
      <c r="G1694" s="7"/>
      <c r="H1694" s="7"/>
      <c r="J1694" s="7"/>
      <c r="K1694" s="7"/>
      <c r="L1694" s="7"/>
      <c r="Q1694" s="7"/>
      <c r="S1694" s="7"/>
      <c r="T1694" s="7"/>
      <c r="Y1694" s="7"/>
      <c r="AA1694" s="7"/>
      <c r="AB1694" s="7"/>
      <c r="AG1694" s="7"/>
    </row>
    <row r="1695" spans="1:33">
      <c r="A1695" s="7"/>
      <c r="B1695" s="7"/>
      <c r="C1695" s="7"/>
      <c r="D1695" s="7"/>
      <c r="E1695" s="7"/>
      <c r="F1695" s="7"/>
      <c r="G1695" s="7"/>
      <c r="H1695" s="7"/>
      <c r="J1695" s="7"/>
      <c r="K1695" s="7"/>
      <c r="L1695" s="7"/>
      <c r="Q1695" s="7"/>
      <c r="S1695" s="7"/>
      <c r="T1695" s="7"/>
      <c r="Y1695" s="7"/>
      <c r="AA1695" s="7"/>
      <c r="AB1695" s="7"/>
      <c r="AG1695" s="7"/>
    </row>
    <row r="1696" spans="1:33">
      <c r="A1696" s="7"/>
      <c r="B1696" s="7"/>
      <c r="C1696" s="7"/>
      <c r="D1696" s="7"/>
      <c r="E1696" s="7"/>
      <c r="F1696" s="7"/>
      <c r="G1696" s="7"/>
      <c r="H1696" s="7"/>
      <c r="J1696" s="7"/>
      <c r="K1696" s="7"/>
      <c r="L1696" s="7"/>
      <c r="Q1696" s="7"/>
      <c r="S1696" s="7"/>
      <c r="T1696" s="7"/>
      <c r="Y1696" s="7"/>
      <c r="AA1696" s="7"/>
      <c r="AB1696" s="7"/>
      <c r="AG1696" s="7"/>
    </row>
    <row r="1697" spans="1:33">
      <c r="A1697" s="7"/>
      <c r="B1697" s="7"/>
      <c r="C1697" s="7"/>
      <c r="D1697" s="7"/>
      <c r="E1697" s="7"/>
      <c r="F1697" s="7"/>
      <c r="G1697" s="7"/>
      <c r="H1697" s="7"/>
      <c r="J1697" s="7"/>
      <c r="K1697" s="7"/>
      <c r="L1697" s="7"/>
      <c r="Q1697" s="7"/>
      <c r="S1697" s="7"/>
      <c r="T1697" s="7"/>
      <c r="Y1697" s="7"/>
      <c r="AA1697" s="7"/>
      <c r="AB1697" s="7"/>
      <c r="AG1697" s="7"/>
    </row>
    <row r="1698" spans="1:33">
      <c r="A1698" s="7"/>
      <c r="B1698" s="7"/>
      <c r="C1698" s="7"/>
      <c r="D1698" s="7"/>
      <c r="E1698" s="7"/>
      <c r="F1698" s="7"/>
      <c r="G1698" s="7"/>
      <c r="H1698" s="7"/>
      <c r="J1698" s="7"/>
      <c r="K1698" s="7"/>
      <c r="L1698" s="7"/>
      <c r="Q1698" s="7"/>
      <c r="S1698" s="7"/>
      <c r="T1698" s="7"/>
      <c r="Y1698" s="7"/>
      <c r="AA1698" s="7"/>
      <c r="AB1698" s="7"/>
      <c r="AG1698" s="7"/>
    </row>
    <row r="1699" spans="1:33">
      <c r="A1699" s="7"/>
      <c r="B1699" s="7"/>
      <c r="C1699" s="7"/>
      <c r="D1699" s="7"/>
      <c r="E1699" s="7"/>
      <c r="F1699" s="7"/>
      <c r="G1699" s="7"/>
      <c r="H1699" s="7"/>
      <c r="J1699" s="7"/>
      <c r="K1699" s="7"/>
      <c r="L1699" s="7"/>
      <c r="Q1699" s="7"/>
      <c r="S1699" s="7"/>
      <c r="T1699" s="7"/>
      <c r="Y1699" s="7"/>
      <c r="AA1699" s="7"/>
      <c r="AB1699" s="7"/>
      <c r="AG1699" s="7"/>
    </row>
    <row r="1700" spans="1:33">
      <c r="A1700" s="7"/>
      <c r="B1700" s="7"/>
      <c r="C1700" s="7"/>
      <c r="D1700" s="7"/>
      <c r="E1700" s="7"/>
      <c r="F1700" s="7"/>
      <c r="G1700" s="7"/>
      <c r="H1700" s="7"/>
      <c r="J1700" s="7"/>
      <c r="K1700" s="7"/>
      <c r="L1700" s="7"/>
      <c r="Q1700" s="7"/>
      <c r="S1700" s="7"/>
      <c r="T1700" s="7"/>
      <c r="Y1700" s="7"/>
      <c r="AA1700" s="7"/>
      <c r="AB1700" s="7"/>
      <c r="AG1700" s="7"/>
    </row>
    <row r="1701" spans="1:33">
      <c r="A1701" s="7"/>
      <c r="B1701" s="7"/>
      <c r="C1701" s="7"/>
      <c r="D1701" s="7"/>
      <c r="E1701" s="7"/>
      <c r="F1701" s="7"/>
      <c r="G1701" s="7"/>
      <c r="H1701" s="7"/>
      <c r="J1701" s="7"/>
      <c r="K1701" s="7"/>
      <c r="L1701" s="7"/>
      <c r="Q1701" s="7"/>
      <c r="S1701" s="7"/>
      <c r="T1701" s="7"/>
      <c r="Y1701" s="7"/>
      <c r="AA1701" s="7"/>
      <c r="AB1701" s="7"/>
      <c r="AG1701" s="7"/>
    </row>
    <row r="1702" spans="1:33">
      <c r="A1702" s="7"/>
      <c r="B1702" s="7"/>
      <c r="C1702" s="7"/>
      <c r="D1702" s="7"/>
      <c r="E1702" s="7"/>
      <c r="F1702" s="7"/>
      <c r="G1702" s="7"/>
      <c r="H1702" s="7"/>
      <c r="J1702" s="7"/>
      <c r="K1702" s="7"/>
      <c r="L1702" s="7"/>
      <c r="Q1702" s="7"/>
      <c r="S1702" s="7"/>
      <c r="T1702" s="7"/>
      <c r="Y1702" s="7"/>
      <c r="AA1702" s="7"/>
      <c r="AB1702" s="7"/>
      <c r="AG1702" s="7"/>
    </row>
    <row r="1703" spans="1:33">
      <c r="A1703" s="7"/>
      <c r="B1703" s="7"/>
      <c r="C1703" s="7"/>
      <c r="D1703" s="7"/>
      <c r="E1703" s="7"/>
      <c r="F1703" s="7"/>
      <c r="G1703" s="7"/>
      <c r="H1703" s="7"/>
      <c r="J1703" s="7"/>
      <c r="K1703" s="7"/>
      <c r="L1703" s="7"/>
      <c r="Q1703" s="7"/>
      <c r="S1703" s="7"/>
      <c r="T1703" s="7"/>
      <c r="Y1703" s="7"/>
      <c r="AA1703" s="7"/>
      <c r="AB1703" s="7"/>
      <c r="AG1703" s="7"/>
    </row>
    <row r="1704" spans="1:33">
      <c r="A1704" s="7"/>
      <c r="B1704" s="7"/>
      <c r="C1704" s="7"/>
      <c r="D1704" s="7"/>
      <c r="E1704" s="7"/>
      <c r="F1704" s="7"/>
      <c r="G1704" s="7"/>
      <c r="H1704" s="7"/>
      <c r="J1704" s="7"/>
      <c r="K1704" s="7"/>
      <c r="L1704" s="7"/>
      <c r="Q1704" s="7"/>
      <c r="S1704" s="7"/>
      <c r="T1704" s="7"/>
      <c r="Y1704" s="7"/>
      <c r="AA1704" s="7"/>
      <c r="AB1704" s="7"/>
      <c r="AG1704" s="7"/>
    </row>
    <row r="1705" spans="1:33">
      <c r="A1705" s="7"/>
      <c r="B1705" s="7"/>
      <c r="C1705" s="7"/>
      <c r="D1705" s="7"/>
      <c r="E1705" s="7"/>
      <c r="F1705" s="7"/>
      <c r="G1705" s="7"/>
      <c r="H1705" s="7"/>
      <c r="J1705" s="7"/>
      <c r="K1705" s="7"/>
      <c r="L1705" s="7"/>
      <c r="Q1705" s="7"/>
      <c r="S1705" s="7"/>
      <c r="T1705" s="7"/>
      <c r="Y1705" s="7"/>
      <c r="AA1705" s="7"/>
      <c r="AB1705" s="7"/>
      <c r="AG1705" s="7"/>
    </row>
    <row r="1706" spans="1:33">
      <c r="A1706" s="7"/>
      <c r="B1706" s="7"/>
      <c r="C1706" s="7"/>
      <c r="D1706" s="7"/>
      <c r="E1706" s="7"/>
      <c r="F1706" s="7"/>
      <c r="G1706" s="7"/>
      <c r="H1706" s="7"/>
      <c r="J1706" s="7"/>
      <c r="K1706" s="7"/>
      <c r="L1706" s="7"/>
      <c r="Q1706" s="7"/>
      <c r="S1706" s="7"/>
      <c r="T1706" s="7"/>
      <c r="Y1706" s="7"/>
      <c r="AA1706" s="7"/>
      <c r="AB1706" s="7"/>
      <c r="AG1706" s="7"/>
    </row>
    <row r="1707" spans="1:33">
      <c r="A1707" s="7"/>
      <c r="B1707" s="7"/>
      <c r="C1707" s="7"/>
      <c r="D1707" s="7"/>
      <c r="E1707" s="7"/>
      <c r="F1707" s="7"/>
      <c r="G1707" s="7"/>
      <c r="H1707" s="7"/>
      <c r="J1707" s="7"/>
      <c r="K1707" s="7"/>
      <c r="L1707" s="7"/>
      <c r="Q1707" s="7"/>
      <c r="S1707" s="7"/>
      <c r="T1707" s="7"/>
      <c r="Y1707" s="7"/>
      <c r="AA1707" s="7"/>
      <c r="AB1707" s="7"/>
      <c r="AG1707" s="7"/>
    </row>
    <row r="1708" spans="1:33">
      <c r="A1708" s="7"/>
      <c r="B1708" s="7"/>
      <c r="C1708" s="7"/>
      <c r="D1708" s="7"/>
      <c r="E1708" s="7"/>
      <c r="F1708" s="7"/>
      <c r="G1708" s="7"/>
      <c r="H1708" s="7"/>
      <c r="J1708" s="7"/>
      <c r="K1708" s="7"/>
      <c r="L1708" s="7"/>
      <c r="Q1708" s="7"/>
      <c r="S1708" s="7"/>
      <c r="T1708" s="7"/>
      <c r="Y1708" s="7"/>
      <c r="AA1708" s="7"/>
      <c r="AB1708" s="7"/>
      <c r="AG1708" s="7"/>
    </row>
    <row r="1709" spans="1:33">
      <c r="A1709" s="7"/>
      <c r="B1709" s="7"/>
      <c r="C1709" s="7"/>
      <c r="D1709" s="7"/>
      <c r="E1709" s="7"/>
      <c r="F1709" s="7"/>
      <c r="G1709" s="7"/>
      <c r="H1709" s="7"/>
      <c r="J1709" s="7"/>
      <c r="K1709" s="7"/>
      <c r="L1709" s="7"/>
      <c r="Q1709" s="7"/>
      <c r="S1709" s="7"/>
      <c r="T1709" s="7"/>
      <c r="Y1709" s="7"/>
      <c r="AA1709" s="7"/>
      <c r="AB1709" s="7"/>
      <c r="AG1709" s="7"/>
    </row>
    <row r="1710" spans="1:33">
      <c r="A1710" s="7"/>
      <c r="B1710" s="7"/>
      <c r="C1710" s="7"/>
      <c r="D1710" s="7"/>
      <c r="E1710" s="7"/>
      <c r="F1710" s="7"/>
      <c r="G1710" s="7"/>
      <c r="H1710" s="7"/>
      <c r="J1710" s="7"/>
      <c r="K1710" s="7"/>
      <c r="L1710" s="7"/>
      <c r="Q1710" s="7"/>
      <c r="S1710" s="7"/>
      <c r="T1710" s="7"/>
      <c r="Y1710" s="7"/>
      <c r="AA1710" s="7"/>
      <c r="AB1710" s="7"/>
      <c r="AG1710" s="7"/>
    </row>
    <row r="1711" spans="1:33">
      <c r="A1711" s="7"/>
      <c r="B1711" s="7"/>
      <c r="C1711" s="7"/>
      <c r="D1711" s="7"/>
      <c r="E1711" s="7"/>
      <c r="F1711" s="7"/>
      <c r="G1711" s="7"/>
      <c r="H1711" s="7"/>
      <c r="J1711" s="7"/>
      <c r="K1711" s="7"/>
      <c r="L1711" s="7"/>
      <c r="Q1711" s="7"/>
      <c r="S1711" s="7"/>
      <c r="T1711" s="7"/>
      <c r="Y1711" s="7"/>
      <c r="AA1711" s="7"/>
      <c r="AB1711" s="7"/>
      <c r="AG1711" s="7"/>
    </row>
    <row r="1712" spans="1:33">
      <c r="A1712" s="7"/>
      <c r="B1712" s="7"/>
      <c r="C1712" s="7"/>
      <c r="D1712" s="7"/>
      <c r="E1712" s="7"/>
      <c r="F1712" s="7"/>
      <c r="G1712" s="7"/>
      <c r="H1712" s="7"/>
      <c r="J1712" s="7"/>
      <c r="K1712" s="7"/>
      <c r="L1712" s="7"/>
      <c r="Q1712" s="7"/>
      <c r="S1712" s="7"/>
      <c r="T1712" s="7"/>
      <c r="Y1712" s="7"/>
      <c r="AA1712" s="7"/>
      <c r="AB1712" s="7"/>
      <c r="AG1712" s="7"/>
    </row>
    <row r="1713" spans="1:33">
      <c r="A1713" s="7"/>
      <c r="B1713" s="7"/>
      <c r="C1713" s="7"/>
      <c r="D1713" s="7"/>
      <c r="E1713" s="7"/>
      <c r="F1713" s="7"/>
      <c r="G1713" s="7"/>
      <c r="H1713" s="7"/>
      <c r="J1713" s="7"/>
      <c r="K1713" s="7"/>
      <c r="L1713" s="7"/>
      <c r="Q1713" s="7"/>
      <c r="S1713" s="7"/>
      <c r="T1713" s="7"/>
      <c r="Y1713" s="7"/>
      <c r="AA1713" s="7"/>
      <c r="AB1713" s="7"/>
      <c r="AG1713" s="7"/>
    </row>
    <row r="1714" spans="1:33">
      <c r="A1714" s="7"/>
      <c r="B1714" s="7"/>
      <c r="C1714" s="7"/>
      <c r="D1714" s="7"/>
      <c r="E1714" s="7"/>
      <c r="F1714" s="7"/>
      <c r="G1714" s="7"/>
      <c r="H1714" s="7"/>
      <c r="J1714" s="7"/>
      <c r="K1714" s="7"/>
      <c r="L1714" s="7"/>
      <c r="Q1714" s="7"/>
      <c r="S1714" s="7"/>
      <c r="T1714" s="7"/>
      <c r="Y1714" s="7"/>
      <c r="AA1714" s="7"/>
      <c r="AB1714" s="7"/>
      <c r="AG1714" s="7"/>
    </row>
    <row r="1715" spans="1:33">
      <c r="A1715" s="7"/>
      <c r="B1715" s="7"/>
      <c r="C1715" s="7"/>
      <c r="D1715" s="7"/>
      <c r="E1715" s="7"/>
      <c r="F1715" s="7"/>
      <c r="G1715" s="7"/>
      <c r="H1715" s="7"/>
      <c r="J1715" s="7"/>
      <c r="K1715" s="7"/>
      <c r="L1715" s="7"/>
      <c r="Q1715" s="7"/>
      <c r="S1715" s="7"/>
      <c r="T1715" s="7"/>
      <c r="Y1715" s="7"/>
      <c r="AA1715" s="7"/>
      <c r="AB1715" s="7"/>
      <c r="AG1715" s="7"/>
    </row>
    <row r="1716" spans="1:33">
      <c r="A1716" s="7"/>
      <c r="B1716" s="7"/>
      <c r="C1716" s="7"/>
      <c r="D1716" s="7"/>
      <c r="E1716" s="7"/>
      <c r="F1716" s="7"/>
      <c r="G1716" s="7"/>
      <c r="H1716" s="7"/>
      <c r="J1716" s="7"/>
      <c r="K1716" s="7"/>
      <c r="L1716" s="7"/>
      <c r="Q1716" s="7"/>
      <c r="S1716" s="7"/>
      <c r="T1716" s="7"/>
      <c r="Y1716" s="7"/>
      <c r="AA1716" s="7"/>
      <c r="AB1716" s="7"/>
      <c r="AG1716" s="7"/>
    </row>
    <row r="1717" spans="1:33">
      <c r="A1717" s="7"/>
      <c r="B1717" s="7"/>
      <c r="C1717" s="7"/>
      <c r="D1717" s="7"/>
      <c r="E1717" s="7"/>
      <c r="F1717" s="7"/>
      <c r="G1717" s="7"/>
      <c r="H1717" s="7"/>
      <c r="J1717" s="7"/>
      <c r="K1717" s="7"/>
      <c r="L1717" s="7"/>
      <c r="Q1717" s="7"/>
      <c r="S1717" s="7"/>
      <c r="T1717" s="7"/>
      <c r="Y1717" s="7"/>
      <c r="AA1717" s="7"/>
      <c r="AB1717" s="7"/>
      <c r="AG1717" s="7"/>
    </row>
    <row r="1718" spans="1:33">
      <c r="A1718" s="7"/>
      <c r="B1718" s="7"/>
      <c r="C1718" s="7"/>
      <c r="D1718" s="7"/>
      <c r="E1718" s="7"/>
      <c r="F1718" s="7"/>
      <c r="G1718" s="7"/>
      <c r="H1718" s="7"/>
      <c r="J1718" s="7"/>
      <c r="K1718" s="7"/>
      <c r="L1718" s="7"/>
      <c r="Q1718" s="7"/>
      <c r="S1718" s="7"/>
      <c r="T1718" s="7"/>
      <c r="Y1718" s="7"/>
      <c r="AA1718" s="7"/>
      <c r="AB1718" s="7"/>
      <c r="AG1718" s="7"/>
    </row>
    <row r="1719" spans="1:33">
      <c r="A1719" s="7"/>
      <c r="B1719" s="7"/>
      <c r="C1719" s="7"/>
      <c r="D1719" s="7"/>
      <c r="E1719" s="7"/>
      <c r="F1719" s="7"/>
      <c r="G1719" s="7"/>
      <c r="H1719" s="7"/>
      <c r="J1719" s="7"/>
      <c r="K1719" s="7"/>
      <c r="L1719" s="7"/>
      <c r="Q1719" s="7"/>
      <c r="S1719" s="7"/>
      <c r="T1719" s="7"/>
      <c r="Y1719" s="7"/>
      <c r="AA1719" s="7"/>
      <c r="AB1719" s="7"/>
      <c r="AG1719" s="7"/>
    </row>
    <row r="1720" spans="1:33">
      <c r="A1720" s="7"/>
      <c r="B1720" s="7"/>
      <c r="C1720" s="7"/>
      <c r="D1720" s="7"/>
      <c r="E1720" s="7"/>
      <c r="F1720" s="7"/>
      <c r="G1720" s="7"/>
      <c r="H1720" s="7"/>
      <c r="J1720" s="7"/>
      <c r="K1720" s="7"/>
      <c r="L1720" s="7"/>
      <c r="Q1720" s="7"/>
      <c r="S1720" s="7"/>
      <c r="T1720" s="7"/>
      <c r="Y1720" s="7"/>
      <c r="AA1720" s="7"/>
      <c r="AB1720" s="7"/>
      <c r="AG1720" s="7"/>
    </row>
    <row r="1721" spans="1:33">
      <c r="A1721" s="7"/>
      <c r="B1721" s="7"/>
      <c r="C1721" s="7"/>
      <c r="D1721" s="7"/>
      <c r="E1721" s="7"/>
      <c r="F1721" s="7"/>
      <c r="G1721" s="7"/>
      <c r="H1721" s="7"/>
      <c r="J1721" s="7"/>
      <c r="K1721" s="7"/>
      <c r="L1721" s="7"/>
      <c r="Q1721" s="7"/>
      <c r="S1721" s="7"/>
      <c r="T1721" s="7"/>
      <c r="Y1721" s="7"/>
      <c r="AA1721" s="7"/>
      <c r="AB1721" s="7"/>
      <c r="AG1721" s="7"/>
    </row>
    <row r="1722" spans="1:33">
      <c r="A1722" s="7"/>
      <c r="B1722" s="7"/>
      <c r="C1722" s="7"/>
      <c r="D1722" s="7"/>
      <c r="E1722" s="7"/>
      <c r="F1722" s="7"/>
      <c r="G1722" s="7"/>
      <c r="H1722" s="7"/>
      <c r="J1722" s="7"/>
      <c r="K1722" s="7"/>
      <c r="L1722" s="7"/>
      <c r="Q1722" s="7"/>
      <c r="S1722" s="7"/>
      <c r="T1722" s="7"/>
      <c r="Y1722" s="7"/>
      <c r="AA1722" s="7"/>
      <c r="AB1722" s="7"/>
      <c r="AG1722" s="7"/>
    </row>
    <row r="1723" spans="1:33">
      <c r="A1723" s="7"/>
      <c r="B1723" s="7"/>
      <c r="C1723" s="7"/>
      <c r="D1723" s="7"/>
      <c r="E1723" s="7"/>
      <c r="F1723" s="7"/>
      <c r="G1723" s="7"/>
      <c r="H1723" s="7"/>
      <c r="J1723" s="7"/>
      <c r="K1723" s="7"/>
      <c r="L1723" s="7"/>
      <c r="Q1723" s="7"/>
      <c r="S1723" s="7"/>
      <c r="T1723" s="7"/>
      <c r="Y1723" s="7"/>
      <c r="AA1723" s="7"/>
      <c r="AB1723" s="7"/>
      <c r="AG1723" s="7"/>
    </row>
    <row r="1724" spans="1:33">
      <c r="A1724" s="7"/>
      <c r="B1724" s="7"/>
      <c r="C1724" s="7"/>
      <c r="D1724" s="7"/>
      <c r="E1724" s="7"/>
      <c r="F1724" s="7"/>
      <c r="G1724" s="7"/>
      <c r="H1724" s="7"/>
      <c r="J1724" s="7"/>
      <c r="K1724" s="7"/>
      <c r="L1724" s="7"/>
      <c r="Q1724" s="7"/>
      <c r="S1724" s="7"/>
      <c r="T1724" s="7"/>
      <c r="Y1724" s="7"/>
      <c r="AA1724" s="7"/>
      <c r="AB1724" s="7"/>
      <c r="AG1724" s="7"/>
    </row>
    <row r="1725" spans="1:33">
      <c r="A1725" s="7"/>
      <c r="B1725" s="7"/>
      <c r="C1725" s="7"/>
      <c r="D1725" s="7"/>
      <c r="E1725" s="7"/>
      <c r="F1725" s="7"/>
      <c r="G1725" s="7"/>
      <c r="H1725" s="7"/>
      <c r="J1725" s="7"/>
      <c r="K1725" s="7"/>
      <c r="L1725" s="7"/>
      <c r="Q1725" s="7"/>
      <c r="S1725" s="7"/>
      <c r="T1725" s="7"/>
      <c r="Y1725" s="7"/>
      <c r="AA1725" s="7"/>
      <c r="AB1725" s="7"/>
      <c r="AG1725" s="7"/>
    </row>
    <row r="1726" spans="1:33">
      <c r="A1726" s="7"/>
      <c r="B1726" s="7"/>
      <c r="C1726" s="7"/>
      <c r="D1726" s="7"/>
      <c r="E1726" s="7"/>
      <c r="F1726" s="7"/>
      <c r="G1726" s="7"/>
      <c r="H1726" s="7"/>
      <c r="J1726" s="7"/>
      <c r="K1726" s="7"/>
      <c r="L1726" s="7"/>
      <c r="Q1726" s="7"/>
      <c r="S1726" s="7"/>
      <c r="T1726" s="7"/>
      <c r="Y1726" s="7"/>
      <c r="AA1726" s="7"/>
      <c r="AB1726" s="7"/>
      <c r="AG1726" s="7"/>
    </row>
    <row r="1727" spans="1:33">
      <c r="A1727" s="7"/>
      <c r="B1727" s="7"/>
      <c r="C1727" s="7"/>
      <c r="D1727" s="7"/>
      <c r="E1727" s="7"/>
      <c r="F1727" s="7"/>
      <c r="G1727" s="7"/>
      <c r="H1727" s="7"/>
      <c r="J1727" s="7"/>
      <c r="K1727" s="7"/>
      <c r="L1727" s="7"/>
      <c r="Q1727" s="7"/>
      <c r="S1727" s="7"/>
      <c r="T1727" s="7"/>
      <c r="Y1727" s="7"/>
      <c r="AA1727" s="7"/>
      <c r="AB1727" s="7"/>
      <c r="AG1727" s="7"/>
    </row>
    <row r="1728" spans="1:33">
      <c r="A1728" s="7"/>
      <c r="B1728" s="7"/>
      <c r="C1728" s="7"/>
      <c r="D1728" s="7"/>
      <c r="E1728" s="7"/>
      <c r="F1728" s="7"/>
      <c r="G1728" s="7"/>
      <c r="H1728" s="7"/>
      <c r="J1728" s="7"/>
      <c r="K1728" s="7"/>
      <c r="L1728" s="7"/>
      <c r="Q1728" s="7"/>
      <c r="S1728" s="7"/>
      <c r="T1728" s="7"/>
      <c r="Y1728" s="7"/>
      <c r="AA1728" s="7"/>
      <c r="AB1728" s="7"/>
      <c r="AG1728" s="7"/>
    </row>
    <row r="1729" spans="1:33">
      <c r="A1729" s="7"/>
      <c r="B1729" s="7"/>
      <c r="C1729" s="7"/>
      <c r="D1729" s="7"/>
      <c r="E1729" s="7"/>
      <c r="F1729" s="7"/>
      <c r="G1729" s="7"/>
      <c r="H1729" s="7"/>
      <c r="J1729" s="7"/>
      <c r="K1729" s="7"/>
      <c r="L1729" s="7"/>
      <c r="Q1729" s="7"/>
      <c r="S1729" s="7"/>
      <c r="T1729" s="7"/>
      <c r="Y1729" s="7"/>
      <c r="AA1729" s="7"/>
      <c r="AB1729" s="7"/>
      <c r="AG1729" s="7"/>
    </row>
    <row r="1730" spans="1:33">
      <c r="A1730" s="7"/>
      <c r="B1730" s="7"/>
      <c r="C1730" s="7"/>
      <c r="D1730" s="7"/>
      <c r="E1730" s="7"/>
      <c r="F1730" s="7"/>
      <c r="G1730" s="7"/>
      <c r="H1730" s="7"/>
      <c r="J1730" s="7"/>
      <c r="K1730" s="7"/>
      <c r="L1730" s="7"/>
      <c r="Q1730" s="7"/>
      <c r="S1730" s="7"/>
      <c r="T1730" s="7"/>
      <c r="Y1730" s="7"/>
      <c r="AA1730" s="7"/>
      <c r="AB1730" s="7"/>
      <c r="AG1730" s="7"/>
    </row>
    <row r="1731" spans="1:33">
      <c r="A1731" s="7"/>
      <c r="B1731" s="7"/>
      <c r="C1731" s="7"/>
      <c r="D1731" s="7"/>
      <c r="E1731" s="7"/>
      <c r="F1731" s="7"/>
      <c r="G1731" s="7"/>
      <c r="H1731" s="7"/>
      <c r="J1731" s="7"/>
      <c r="K1731" s="7"/>
      <c r="L1731" s="7"/>
      <c r="Q1731" s="7"/>
      <c r="S1731" s="7"/>
      <c r="T1731" s="7"/>
      <c r="Y1731" s="7"/>
      <c r="AA1731" s="7"/>
      <c r="AB1731" s="7"/>
      <c r="AG1731" s="7"/>
    </row>
    <row r="1732" spans="1:33">
      <c r="A1732" s="7"/>
      <c r="B1732" s="7"/>
      <c r="C1732" s="7"/>
      <c r="D1732" s="7"/>
      <c r="E1732" s="7"/>
      <c r="F1732" s="7"/>
      <c r="G1732" s="7"/>
      <c r="H1732" s="7"/>
      <c r="J1732" s="7"/>
      <c r="K1732" s="7"/>
      <c r="L1732" s="7"/>
      <c r="Q1732" s="7"/>
      <c r="S1732" s="7"/>
      <c r="T1732" s="7"/>
      <c r="Y1732" s="7"/>
      <c r="AA1732" s="7"/>
      <c r="AB1732" s="7"/>
      <c r="AG1732" s="7"/>
    </row>
    <row r="1733" spans="1:33">
      <c r="A1733" s="7"/>
      <c r="B1733" s="7"/>
      <c r="C1733" s="7"/>
      <c r="D1733" s="7"/>
      <c r="E1733" s="7"/>
      <c r="F1733" s="7"/>
      <c r="G1733" s="7"/>
      <c r="H1733" s="7"/>
      <c r="J1733" s="7"/>
      <c r="K1733" s="7"/>
      <c r="L1733" s="7"/>
      <c r="Q1733" s="7"/>
      <c r="S1733" s="7"/>
      <c r="T1733" s="7"/>
      <c r="Y1733" s="7"/>
      <c r="AA1733" s="7"/>
      <c r="AB1733" s="7"/>
      <c r="AG1733" s="7"/>
    </row>
    <row r="1734" spans="1:33">
      <c r="A1734" s="7"/>
      <c r="B1734" s="7"/>
      <c r="C1734" s="7"/>
      <c r="D1734" s="7"/>
      <c r="E1734" s="7"/>
      <c r="F1734" s="7"/>
      <c r="G1734" s="7"/>
      <c r="H1734" s="7"/>
      <c r="J1734" s="7"/>
      <c r="K1734" s="7"/>
      <c r="L1734" s="7"/>
      <c r="Q1734" s="7"/>
      <c r="S1734" s="7"/>
      <c r="T1734" s="7"/>
      <c r="Y1734" s="7"/>
      <c r="AA1734" s="7"/>
      <c r="AB1734" s="7"/>
      <c r="AG1734" s="7"/>
    </row>
    <row r="1735" spans="1:33">
      <c r="A1735" s="7"/>
      <c r="B1735" s="7"/>
      <c r="C1735" s="7"/>
      <c r="D1735" s="7"/>
      <c r="E1735" s="7"/>
      <c r="F1735" s="7"/>
      <c r="G1735" s="7"/>
      <c r="H1735" s="7"/>
      <c r="J1735" s="7"/>
      <c r="K1735" s="7"/>
      <c r="L1735" s="7"/>
      <c r="Q1735" s="7"/>
      <c r="S1735" s="7"/>
      <c r="T1735" s="7"/>
      <c r="Y1735" s="7"/>
      <c r="AA1735" s="7"/>
      <c r="AB1735" s="7"/>
      <c r="AG1735" s="7"/>
    </row>
    <row r="1736" spans="1:33">
      <c r="A1736" s="7"/>
      <c r="B1736" s="7"/>
      <c r="C1736" s="7"/>
      <c r="D1736" s="7"/>
      <c r="E1736" s="7"/>
      <c r="F1736" s="7"/>
      <c r="G1736" s="7"/>
      <c r="H1736" s="7"/>
      <c r="J1736" s="7"/>
      <c r="K1736" s="7"/>
      <c r="L1736" s="7"/>
      <c r="Q1736" s="7"/>
      <c r="S1736" s="7"/>
      <c r="T1736" s="7"/>
      <c r="Y1736" s="7"/>
      <c r="AA1736" s="7"/>
      <c r="AB1736" s="7"/>
      <c r="AG1736" s="7"/>
    </row>
    <row r="1737" spans="1:33">
      <c r="A1737" s="7"/>
      <c r="B1737" s="7"/>
      <c r="C1737" s="7"/>
      <c r="D1737" s="7"/>
      <c r="E1737" s="7"/>
      <c r="F1737" s="7"/>
      <c r="G1737" s="7"/>
      <c r="H1737" s="7"/>
      <c r="J1737" s="7"/>
      <c r="K1737" s="7"/>
      <c r="L1737" s="7"/>
      <c r="Q1737" s="7"/>
      <c r="S1737" s="7"/>
      <c r="T1737" s="7"/>
      <c r="Y1737" s="7"/>
      <c r="AA1737" s="7"/>
      <c r="AB1737" s="7"/>
      <c r="AG1737" s="7"/>
    </row>
    <row r="1738" spans="1:33">
      <c r="A1738" s="7"/>
      <c r="B1738" s="7"/>
      <c r="C1738" s="7"/>
      <c r="D1738" s="7"/>
      <c r="E1738" s="7"/>
      <c r="F1738" s="7"/>
      <c r="G1738" s="7"/>
      <c r="H1738" s="7"/>
      <c r="J1738" s="7"/>
      <c r="K1738" s="7"/>
      <c r="L1738" s="7"/>
      <c r="Q1738" s="7"/>
      <c r="S1738" s="7"/>
      <c r="T1738" s="7"/>
      <c r="Y1738" s="7"/>
      <c r="AA1738" s="7"/>
      <c r="AB1738" s="7"/>
      <c r="AG1738" s="7"/>
    </row>
    <row r="1739" spans="1:33">
      <c r="A1739" s="7"/>
      <c r="B1739" s="7"/>
      <c r="C1739" s="7"/>
      <c r="D1739" s="7"/>
      <c r="E1739" s="7"/>
      <c r="F1739" s="7"/>
      <c r="G1739" s="7"/>
      <c r="H1739" s="7"/>
      <c r="J1739" s="7"/>
      <c r="K1739" s="7"/>
      <c r="L1739" s="7"/>
      <c r="Q1739" s="7"/>
      <c r="S1739" s="7"/>
      <c r="T1739" s="7"/>
      <c r="Y1739" s="7"/>
      <c r="AA1739" s="7"/>
      <c r="AB1739" s="7"/>
      <c r="AG1739" s="7"/>
    </row>
    <row r="1740" spans="1:33">
      <c r="A1740" s="7"/>
      <c r="B1740" s="7"/>
      <c r="C1740" s="7"/>
      <c r="D1740" s="7"/>
      <c r="E1740" s="7"/>
      <c r="F1740" s="7"/>
      <c r="G1740" s="7"/>
      <c r="H1740" s="7"/>
      <c r="J1740" s="7"/>
      <c r="K1740" s="7"/>
      <c r="L1740" s="7"/>
      <c r="Q1740" s="7"/>
      <c r="S1740" s="7"/>
      <c r="T1740" s="7"/>
      <c r="Y1740" s="7"/>
      <c r="AA1740" s="7"/>
      <c r="AB1740" s="7"/>
      <c r="AG1740" s="7"/>
    </row>
    <row r="1741" spans="1:33">
      <c r="A1741" s="7"/>
      <c r="B1741" s="7"/>
      <c r="C1741" s="7"/>
      <c r="D1741" s="7"/>
      <c r="E1741" s="7"/>
      <c r="F1741" s="7"/>
      <c r="G1741" s="7"/>
      <c r="H1741" s="7"/>
      <c r="J1741" s="7"/>
      <c r="K1741" s="7"/>
      <c r="L1741" s="7"/>
      <c r="Q1741" s="7"/>
      <c r="S1741" s="7"/>
      <c r="T1741" s="7"/>
      <c r="Y1741" s="7"/>
      <c r="AA1741" s="7"/>
      <c r="AB1741" s="7"/>
      <c r="AG1741" s="7"/>
    </row>
    <row r="1742" spans="1:33">
      <c r="A1742" s="7"/>
      <c r="B1742" s="7"/>
      <c r="C1742" s="7"/>
      <c r="D1742" s="7"/>
      <c r="E1742" s="7"/>
      <c r="F1742" s="7"/>
      <c r="G1742" s="7"/>
      <c r="H1742" s="7"/>
      <c r="J1742" s="7"/>
      <c r="K1742" s="7"/>
      <c r="L1742" s="7"/>
      <c r="Q1742" s="7"/>
      <c r="S1742" s="7"/>
      <c r="T1742" s="7"/>
      <c r="Y1742" s="7"/>
      <c r="AA1742" s="7"/>
      <c r="AB1742" s="7"/>
      <c r="AG1742" s="7"/>
    </row>
    <row r="1743" spans="1:33">
      <c r="A1743" s="7"/>
      <c r="B1743" s="7"/>
      <c r="C1743" s="7"/>
      <c r="D1743" s="7"/>
      <c r="E1743" s="7"/>
      <c r="F1743" s="7"/>
      <c r="G1743" s="7"/>
      <c r="H1743" s="7"/>
      <c r="J1743" s="7"/>
      <c r="K1743" s="7"/>
      <c r="L1743" s="7"/>
      <c r="Q1743" s="7"/>
      <c r="S1743" s="7"/>
      <c r="T1743" s="7"/>
      <c r="Y1743" s="7"/>
      <c r="AA1743" s="7"/>
      <c r="AB1743" s="7"/>
      <c r="AG1743" s="7"/>
    </row>
    <row r="1744" spans="1:33">
      <c r="A1744" s="7"/>
      <c r="B1744" s="7"/>
      <c r="C1744" s="7"/>
      <c r="D1744" s="7"/>
      <c r="E1744" s="7"/>
      <c r="F1744" s="7"/>
      <c r="G1744" s="7"/>
      <c r="H1744" s="7"/>
      <c r="J1744" s="7"/>
      <c r="K1744" s="7"/>
      <c r="L1744" s="7"/>
      <c r="Q1744" s="7"/>
      <c r="S1744" s="7"/>
      <c r="T1744" s="7"/>
      <c r="Y1744" s="7"/>
      <c r="AA1744" s="7"/>
      <c r="AB1744" s="7"/>
      <c r="AG1744" s="7"/>
    </row>
    <row r="1745" spans="1:33">
      <c r="A1745" s="7"/>
      <c r="B1745" s="7"/>
      <c r="C1745" s="7"/>
      <c r="D1745" s="7"/>
      <c r="E1745" s="7"/>
      <c r="F1745" s="7"/>
      <c r="G1745" s="7"/>
      <c r="H1745" s="7"/>
      <c r="J1745" s="7"/>
      <c r="K1745" s="7"/>
      <c r="L1745" s="7"/>
      <c r="Q1745" s="7"/>
      <c r="S1745" s="7"/>
      <c r="T1745" s="7"/>
      <c r="Y1745" s="7"/>
      <c r="AA1745" s="7"/>
      <c r="AB1745" s="7"/>
      <c r="AG1745" s="7"/>
    </row>
    <row r="1746" spans="1:33">
      <c r="A1746" s="7"/>
      <c r="B1746" s="7"/>
      <c r="C1746" s="7"/>
      <c r="D1746" s="7"/>
      <c r="E1746" s="7"/>
      <c r="F1746" s="7"/>
      <c r="G1746" s="7"/>
      <c r="H1746" s="7"/>
      <c r="J1746" s="7"/>
      <c r="K1746" s="7"/>
      <c r="L1746" s="7"/>
      <c r="Q1746" s="7"/>
      <c r="S1746" s="7"/>
      <c r="T1746" s="7"/>
      <c r="Y1746" s="7"/>
      <c r="AA1746" s="7"/>
      <c r="AB1746" s="7"/>
      <c r="AG1746" s="7"/>
    </row>
    <row r="1747" spans="1:33">
      <c r="A1747" s="7"/>
      <c r="B1747" s="7"/>
      <c r="C1747" s="7"/>
      <c r="D1747" s="7"/>
      <c r="E1747" s="7"/>
      <c r="F1747" s="7"/>
      <c r="G1747" s="7"/>
      <c r="H1747" s="7"/>
      <c r="J1747" s="7"/>
      <c r="K1747" s="7"/>
      <c r="L1747" s="7"/>
      <c r="Q1747" s="7"/>
      <c r="S1747" s="7"/>
      <c r="T1747" s="7"/>
      <c r="Y1747" s="7"/>
      <c r="AA1747" s="7"/>
      <c r="AB1747" s="7"/>
      <c r="AG1747" s="7"/>
    </row>
    <row r="1748" spans="1:33">
      <c r="A1748" s="7"/>
      <c r="B1748" s="7"/>
      <c r="C1748" s="7"/>
      <c r="D1748" s="7"/>
      <c r="E1748" s="7"/>
      <c r="F1748" s="7"/>
      <c r="G1748" s="7"/>
      <c r="H1748" s="7"/>
      <c r="J1748" s="7"/>
      <c r="K1748" s="7"/>
      <c r="L1748" s="7"/>
      <c r="Q1748" s="7"/>
      <c r="S1748" s="7"/>
      <c r="T1748" s="7"/>
      <c r="Y1748" s="7"/>
      <c r="AA1748" s="7"/>
      <c r="AB1748" s="7"/>
      <c r="AG1748" s="7"/>
    </row>
    <row r="1749" spans="1:33">
      <c r="A1749" s="7"/>
      <c r="B1749" s="7"/>
      <c r="C1749" s="7"/>
      <c r="D1749" s="7"/>
      <c r="E1749" s="7"/>
      <c r="F1749" s="7"/>
      <c r="G1749" s="7"/>
      <c r="H1749" s="7"/>
      <c r="J1749" s="7"/>
      <c r="K1749" s="7"/>
      <c r="L1749" s="7"/>
      <c r="Q1749" s="7"/>
      <c r="S1749" s="7"/>
      <c r="T1749" s="7"/>
      <c r="Y1749" s="7"/>
      <c r="AA1749" s="7"/>
      <c r="AB1749" s="7"/>
      <c r="AG1749" s="7"/>
    </row>
    <row r="1750" spans="1:33">
      <c r="A1750" s="7"/>
      <c r="B1750" s="7"/>
      <c r="C1750" s="7"/>
      <c r="D1750" s="7"/>
      <c r="E1750" s="7"/>
      <c r="F1750" s="7"/>
      <c r="G1750" s="7"/>
      <c r="H1750" s="7"/>
      <c r="J1750" s="7"/>
      <c r="K1750" s="7"/>
      <c r="L1750" s="7"/>
      <c r="Q1750" s="7"/>
      <c r="S1750" s="7"/>
      <c r="T1750" s="7"/>
      <c r="Y1750" s="7"/>
      <c r="AA1750" s="7"/>
      <c r="AB1750" s="7"/>
      <c r="AG1750" s="7"/>
    </row>
    <row r="1751" spans="1:33">
      <c r="A1751" s="7"/>
      <c r="B1751" s="7"/>
      <c r="C1751" s="7"/>
      <c r="D1751" s="7"/>
      <c r="E1751" s="7"/>
      <c r="F1751" s="7"/>
      <c r="G1751" s="7"/>
      <c r="H1751" s="7"/>
      <c r="J1751" s="7"/>
      <c r="K1751" s="7"/>
      <c r="L1751" s="7"/>
      <c r="Q1751" s="7"/>
      <c r="S1751" s="7"/>
      <c r="T1751" s="7"/>
      <c r="Y1751" s="7"/>
      <c r="AA1751" s="7"/>
      <c r="AB1751" s="7"/>
      <c r="AG1751" s="7"/>
    </row>
    <row r="1752" spans="1:33">
      <c r="A1752" s="7"/>
      <c r="B1752" s="7"/>
      <c r="C1752" s="7"/>
      <c r="D1752" s="7"/>
      <c r="E1752" s="7"/>
      <c r="F1752" s="7"/>
      <c r="G1752" s="7"/>
      <c r="H1752" s="7"/>
      <c r="J1752" s="7"/>
      <c r="K1752" s="7"/>
      <c r="L1752" s="7"/>
      <c r="Q1752" s="7"/>
      <c r="S1752" s="7"/>
      <c r="T1752" s="7"/>
      <c r="Y1752" s="7"/>
      <c r="AA1752" s="7"/>
      <c r="AB1752" s="7"/>
      <c r="AG1752" s="7"/>
    </row>
    <row r="1753" spans="1:33">
      <c r="A1753" s="7"/>
      <c r="B1753" s="7"/>
      <c r="C1753" s="7"/>
      <c r="D1753" s="7"/>
      <c r="E1753" s="7"/>
      <c r="F1753" s="7"/>
      <c r="G1753" s="7"/>
      <c r="H1753" s="7"/>
      <c r="J1753" s="7"/>
      <c r="K1753" s="7"/>
      <c r="L1753" s="7"/>
      <c r="Q1753" s="7"/>
      <c r="S1753" s="7"/>
      <c r="T1753" s="7"/>
      <c r="Y1753" s="7"/>
      <c r="AA1753" s="7"/>
      <c r="AB1753" s="7"/>
      <c r="AG1753" s="7"/>
    </row>
    <row r="1754" spans="1:33">
      <c r="A1754" s="7"/>
      <c r="B1754" s="7"/>
      <c r="C1754" s="7"/>
      <c r="D1754" s="7"/>
      <c r="E1754" s="7"/>
      <c r="F1754" s="7"/>
      <c r="G1754" s="7"/>
      <c r="H1754" s="7"/>
      <c r="J1754" s="7"/>
      <c r="K1754" s="7"/>
      <c r="L1754" s="7"/>
      <c r="Q1754" s="7"/>
      <c r="S1754" s="7"/>
      <c r="T1754" s="7"/>
      <c r="Y1754" s="7"/>
      <c r="AA1754" s="7"/>
      <c r="AB1754" s="7"/>
      <c r="AG1754" s="7"/>
    </row>
    <row r="1755" spans="1:33">
      <c r="A1755" s="7"/>
      <c r="B1755" s="7"/>
      <c r="C1755" s="7"/>
      <c r="D1755" s="7"/>
      <c r="E1755" s="7"/>
      <c r="F1755" s="7"/>
      <c r="G1755" s="7"/>
      <c r="H1755" s="7"/>
      <c r="J1755" s="7"/>
      <c r="K1755" s="7"/>
      <c r="L1755" s="7"/>
      <c r="Q1755" s="7"/>
      <c r="S1755" s="7"/>
      <c r="T1755" s="7"/>
      <c r="Y1755" s="7"/>
      <c r="AA1755" s="7"/>
      <c r="AB1755" s="7"/>
      <c r="AG1755" s="7"/>
    </row>
    <row r="1756" spans="1:33">
      <c r="A1756" s="7"/>
      <c r="B1756" s="7"/>
      <c r="C1756" s="7"/>
      <c r="D1756" s="7"/>
      <c r="E1756" s="7"/>
      <c r="F1756" s="7"/>
      <c r="G1756" s="7"/>
      <c r="H1756" s="7"/>
      <c r="J1756" s="7"/>
      <c r="K1756" s="7"/>
      <c r="L1756" s="7"/>
      <c r="Q1756" s="7"/>
      <c r="S1756" s="7"/>
      <c r="T1756" s="7"/>
      <c r="Y1756" s="7"/>
      <c r="AA1756" s="7"/>
      <c r="AB1756" s="7"/>
      <c r="AG1756" s="7"/>
    </row>
    <row r="1757" spans="1:33">
      <c r="A1757" s="7"/>
      <c r="B1757" s="7"/>
      <c r="C1757" s="7"/>
      <c r="D1757" s="7"/>
      <c r="E1757" s="7"/>
      <c r="F1757" s="7"/>
      <c r="G1757" s="7"/>
      <c r="H1757" s="7"/>
      <c r="J1757" s="7"/>
      <c r="K1757" s="7"/>
      <c r="L1757" s="7"/>
      <c r="Q1757" s="7"/>
      <c r="S1757" s="7"/>
      <c r="T1757" s="7"/>
      <c r="Y1757" s="7"/>
      <c r="AA1757" s="7"/>
      <c r="AB1757" s="7"/>
      <c r="AG1757" s="7"/>
    </row>
    <row r="1758" spans="1:33">
      <c r="A1758" s="7"/>
      <c r="B1758" s="7"/>
      <c r="C1758" s="7"/>
      <c r="D1758" s="7"/>
      <c r="E1758" s="7"/>
      <c r="F1758" s="7"/>
      <c r="G1758" s="7"/>
      <c r="H1758" s="7"/>
      <c r="J1758" s="7"/>
      <c r="K1758" s="7"/>
      <c r="L1758" s="7"/>
      <c r="Q1758" s="7"/>
      <c r="S1758" s="7"/>
      <c r="T1758" s="7"/>
      <c r="Y1758" s="7"/>
      <c r="AA1758" s="7"/>
      <c r="AB1758" s="7"/>
      <c r="AG1758" s="7"/>
    </row>
    <row r="1759" spans="1:33">
      <c r="A1759" s="7"/>
      <c r="B1759" s="7"/>
      <c r="C1759" s="7"/>
      <c r="D1759" s="7"/>
      <c r="E1759" s="7"/>
      <c r="F1759" s="7"/>
      <c r="G1759" s="7"/>
      <c r="H1759" s="7"/>
      <c r="J1759" s="7"/>
      <c r="K1759" s="7"/>
      <c r="L1759" s="7"/>
      <c r="Q1759" s="7"/>
      <c r="S1759" s="7"/>
      <c r="T1759" s="7"/>
      <c r="Y1759" s="7"/>
      <c r="AA1759" s="7"/>
      <c r="AB1759" s="7"/>
      <c r="AG1759" s="7"/>
    </row>
    <row r="1760" spans="1:33">
      <c r="A1760" s="7"/>
      <c r="B1760" s="7"/>
      <c r="C1760" s="7"/>
      <c r="D1760" s="7"/>
      <c r="E1760" s="7"/>
      <c r="F1760" s="7"/>
      <c r="G1760" s="7"/>
      <c r="H1760" s="7"/>
      <c r="J1760" s="7"/>
      <c r="K1760" s="7"/>
      <c r="L1760" s="7"/>
      <c r="Q1760" s="7"/>
      <c r="S1760" s="7"/>
      <c r="T1760" s="7"/>
      <c r="Y1760" s="7"/>
      <c r="AA1760" s="7"/>
      <c r="AB1760" s="7"/>
      <c r="AG1760" s="7"/>
    </row>
    <row r="1761" spans="1:33">
      <c r="A1761" s="7"/>
      <c r="B1761" s="7"/>
      <c r="C1761" s="7"/>
      <c r="D1761" s="7"/>
      <c r="E1761" s="7"/>
      <c r="F1761" s="7"/>
      <c r="G1761" s="7"/>
      <c r="H1761" s="7"/>
      <c r="J1761" s="7"/>
      <c r="K1761" s="7"/>
      <c r="L1761" s="7"/>
      <c r="Q1761" s="7"/>
      <c r="S1761" s="7"/>
      <c r="T1761" s="7"/>
      <c r="Y1761" s="7"/>
      <c r="AA1761" s="7"/>
      <c r="AB1761" s="7"/>
      <c r="AG1761" s="7"/>
    </row>
    <row r="1762" spans="1:33">
      <c r="A1762" s="7"/>
      <c r="B1762" s="7"/>
      <c r="C1762" s="7"/>
      <c r="D1762" s="7"/>
      <c r="E1762" s="7"/>
      <c r="F1762" s="7"/>
      <c r="G1762" s="7"/>
      <c r="H1762" s="7"/>
      <c r="J1762" s="7"/>
      <c r="K1762" s="7"/>
      <c r="L1762" s="7"/>
      <c r="Q1762" s="7"/>
      <c r="S1762" s="7"/>
      <c r="T1762" s="7"/>
      <c r="Y1762" s="7"/>
      <c r="AA1762" s="7"/>
      <c r="AB1762" s="7"/>
      <c r="AG1762" s="7"/>
    </row>
    <row r="1763" spans="1:33">
      <c r="A1763" s="7"/>
      <c r="B1763" s="7"/>
      <c r="C1763" s="7"/>
      <c r="D1763" s="7"/>
      <c r="E1763" s="7"/>
      <c r="F1763" s="7"/>
      <c r="G1763" s="7"/>
      <c r="H1763" s="7"/>
      <c r="J1763" s="7"/>
      <c r="K1763" s="7"/>
      <c r="L1763" s="7"/>
      <c r="Q1763" s="7"/>
      <c r="S1763" s="7"/>
      <c r="T1763" s="7"/>
      <c r="Y1763" s="7"/>
      <c r="AA1763" s="7"/>
      <c r="AB1763" s="7"/>
      <c r="AG1763" s="7"/>
    </row>
    <row r="1764" spans="1:33">
      <c r="A1764" s="7"/>
      <c r="B1764" s="7"/>
      <c r="C1764" s="7"/>
      <c r="D1764" s="7"/>
      <c r="E1764" s="7"/>
      <c r="F1764" s="7"/>
      <c r="G1764" s="7"/>
      <c r="H1764" s="7"/>
      <c r="J1764" s="7"/>
      <c r="K1764" s="7"/>
      <c r="L1764" s="7"/>
      <c r="Q1764" s="7"/>
      <c r="S1764" s="7"/>
      <c r="T1764" s="7"/>
      <c r="Y1764" s="7"/>
      <c r="AA1764" s="7"/>
      <c r="AB1764" s="7"/>
      <c r="AG1764" s="7"/>
    </row>
    <row r="1765" spans="1:33">
      <c r="A1765" s="7"/>
      <c r="B1765" s="7"/>
      <c r="C1765" s="7"/>
      <c r="D1765" s="7"/>
      <c r="E1765" s="7"/>
      <c r="F1765" s="7"/>
      <c r="G1765" s="7"/>
      <c r="H1765" s="7"/>
      <c r="J1765" s="7"/>
      <c r="K1765" s="7"/>
      <c r="L1765" s="7"/>
      <c r="Q1765" s="7"/>
      <c r="S1765" s="7"/>
      <c r="T1765" s="7"/>
      <c r="Y1765" s="7"/>
      <c r="AA1765" s="7"/>
      <c r="AB1765" s="7"/>
      <c r="AG1765" s="7"/>
    </row>
    <row r="1766" spans="1:33">
      <c r="A1766" s="7"/>
      <c r="B1766" s="7"/>
      <c r="C1766" s="7"/>
      <c r="D1766" s="7"/>
      <c r="E1766" s="7"/>
      <c r="F1766" s="7"/>
      <c r="G1766" s="7"/>
      <c r="H1766" s="7"/>
      <c r="J1766" s="7"/>
      <c r="K1766" s="7"/>
      <c r="L1766" s="7"/>
      <c r="Q1766" s="7"/>
      <c r="S1766" s="7"/>
      <c r="T1766" s="7"/>
      <c r="Y1766" s="7"/>
      <c r="AA1766" s="7"/>
      <c r="AB1766" s="7"/>
      <c r="AG1766" s="7"/>
    </row>
    <row r="1767" spans="1:33">
      <c r="A1767" s="7"/>
      <c r="B1767" s="7"/>
      <c r="C1767" s="7"/>
      <c r="D1767" s="7"/>
      <c r="E1767" s="7"/>
      <c r="F1767" s="7"/>
      <c r="G1767" s="7"/>
      <c r="H1767" s="7"/>
      <c r="J1767" s="7"/>
      <c r="K1767" s="7"/>
      <c r="L1767" s="7"/>
      <c r="Q1767" s="7"/>
      <c r="S1767" s="7"/>
      <c r="T1767" s="7"/>
      <c r="Y1767" s="7"/>
      <c r="AA1767" s="7"/>
      <c r="AB1767" s="7"/>
      <c r="AG1767" s="7"/>
    </row>
    <row r="1768" spans="1:33">
      <c r="A1768" s="7"/>
      <c r="B1768" s="7"/>
      <c r="C1768" s="7"/>
      <c r="D1768" s="7"/>
      <c r="E1768" s="7"/>
      <c r="F1768" s="7"/>
      <c r="G1768" s="7"/>
      <c r="H1768" s="7"/>
      <c r="J1768" s="7"/>
      <c r="K1768" s="7"/>
      <c r="L1768" s="7"/>
      <c r="Q1768" s="7"/>
      <c r="S1768" s="7"/>
      <c r="T1768" s="7"/>
      <c r="Y1768" s="7"/>
      <c r="AA1768" s="7"/>
      <c r="AB1768" s="7"/>
      <c r="AG1768" s="7"/>
    </row>
    <row r="1769" spans="1:33">
      <c r="A1769" s="7"/>
      <c r="B1769" s="7"/>
      <c r="C1769" s="7"/>
      <c r="D1769" s="7"/>
      <c r="E1769" s="7"/>
      <c r="F1769" s="7"/>
      <c r="G1769" s="7"/>
      <c r="H1769" s="7"/>
      <c r="J1769" s="7"/>
      <c r="K1769" s="7"/>
      <c r="L1769" s="7"/>
      <c r="Q1769" s="7"/>
      <c r="S1769" s="7"/>
      <c r="T1769" s="7"/>
      <c r="Y1769" s="7"/>
      <c r="AA1769" s="7"/>
      <c r="AB1769" s="7"/>
      <c r="AG1769" s="7"/>
    </row>
    <row r="1770" spans="1:33">
      <c r="A1770" s="7"/>
      <c r="B1770" s="7"/>
      <c r="C1770" s="7"/>
      <c r="D1770" s="7"/>
      <c r="E1770" s="7"/>
      <c r="F1770" s="7"/>
      <c r="G1770" s="7"/>
      <c r="H1770" s="7"/>
      <c r="J1770" s="7"/>
      <c r="K1770" s="7"/>
      <c r="L1770" s="7"/>
      <c r="Q1770" s="7"/>
      <c r="S1770" s="7"/>
      <c r="T1770" s="7"/>
      <c r="Y1770" s="7"/>
      <c r="AA1770" s="7"/>
      <c r="AB1770" s="7"/>
      <c r="AG1770" s="7"/>
    </row>
    <row r="1771" spans="1:33">
      <c r="A1771" s="7"/>
      <c r="B1771" s="7"/>
      <c r="C1771" s="7"/>
      <c r="D1771" s="7"/>
      <c r="E1771" s="7"/>
      <c r="F1771" s="7"/>
      <c r="G1771" s="7"/>
      <c r="H1771" s="7"/>
      <c r="J1771" s="7"/>
      <c r="K1771" s="7"/>
      <c r="L1771" s="7"/>
      <c r="Q1771" s="7"/>
      <c r="S1771" s="7"/>
      <c r="T1771" s="7"/>
      <c r="Y1771" s="7"/>
      <c r="AA1771" s="7"/>
      <c r="AB1771" s="7"/>
      <c r="AG1771" s="7"/>
    </row>
    <row r="1772" spans="1:33">
      <c r="A1772" s="7"/>
      <c r="B1772" s="7"/>
      <c r="C1772" s="7"/>
      <c r="D1772" s="7"/>
      <c r="E1772" s="7"/>
      <c r="F1772" s="7"/>
      <c r="G1772" s="7"/>
      <c r="H1772" s="7"/>
      <c r="J1772" s="7"/>
      <c r="K1772" s="7"/>
      <c r="L1772" s="7"/>
      <c r="Q1772" s="7"/>
      <c r="S1772" s="7"/>
      <c r="T1772" s="7"/>
      <c r="Y1772" s="7"/>
      <c r="AA1772" s="7"/>
      <c r="AB1772" s="7"/>
      <c r="AG1772" s="7"/>
    </row>
    <row r="1773" spans="1:33">
      <c r="A1773" s="7"/>
      <c r="B1773" s="7"/>
      <c r="C1773" s="7"/>
      <c r="D1773" s="7"/>
      <c r="E1773" s="7"/>
      <c r="F1773" s="7"/>
      <c r="G1773" s="7"/>
      <c r="H1773" s="7"/>
      <c r="J1773" s="7"/>
      <c r="K1773" s="7"/>
      <c r="L1773" s="7"/>
      <c r="Q1773" s="7"/>
      <c r="S1773" s="7"/>
      <c r="T1773" s="7"/>
      <c r="Y1773" s="7"/>
      <c r="AA1773" s="7"/>
      <c r="AB1773" s="7"/>
      <c r="AG1773" s="7"/>
    </row>
    <row r="1774" spans="1:33">
      <c r="A1774" s="7"/>
      <c r="B1774" s="7"/>
      <c r="C1774" s="7"/>
      <c r="D1774" s="7"/>
      <c r="E1774" s="7"/>
      <c r="F1774" s="7"/>
      <c r="G1774" s="7"/>
      <c r="H1774" s="7"/>
      <c r="J1774" s="7"/>
      <c r="K1774" s="7"/>
      <c r="L1774" s="7"/>
      <c r="Q1774" s="7"/>
      <c r="S1774" s="7"/>
      <c r="T1774" s="7"/>
      <c r="Y1774" s="7"/>
      <c r="AA1774" s="7"/>
      <c r="AB1774" s="7"/>
      <c r="AG1774" s="7"/>
    </row>
    <row r="1775" spans="1:33">
      <c r="A1775" s="7"/>
      <c r="B1775" s="7"/>
      <c r="C1775" s="7"/>
      <c r="D1775" s="7"/>
      <c r="E1775" s="7"/>
      <c r="F1775" s="7"/>
      <c r="G1775" s="7"/>
      <c r="H1775" s="7"/>
      <c r="J1775" s="7"/>
      <c r="K1775" s="7"/>
      <c r="L1775" s="7"/>
      <c r="Q1775" s="7"/>
      <c r="S1775" s="7"/>
      <c r="T1775" s="7"/>
      <c r="Y1775" s="7"/>
      <c r="AA1775" s="7"/>
      <c r="AB1775" s="7"/>
      <c r="AG1775" s="7"/>
    </row>
    <row r="1776" spans="1:33">
      <c r="A1776" s="7"/>
      <c r="B1776" s="7"/>
      <c r="C1776" s="7"/>
      <c r="D1776" s="7"/>
      <c r="E1776" s="7"/>
      <c r="F1776" s="7"/>
      <c r="G1776" s="7"/>
      <c r="H1776" s="7"/>
      <c r="J1776" s="7"/>
      <c r="K1776" s="7"/>
      <c r="L1776" s="7"/>
      <c r="Q1776" s="7"/>
      <c r="S1776" s="7"/>
      <c r="T1776" s="7"/>
      <c r="Y1776" s="7"/>
      <c r="AA1776" s="7"/>
      <c r="AB1776" s="7"/>
      <c r="AG1776" s="7"/>
    </row>
    <row r="1777" spans="1:33">
      <c r="A1777" s="7"/>
      <c r="B1777" s="7"/>
      <c r="C1777" s="7"/>
      <c r="D1777" s="7"/>
      <c r="E1777" s="7"/>
      <c r="F1777" s="7"/>
      <c r="G1777" s="7"/>
      <c r="H1777" s="7"/>
      <c r="J1777" s="7"/>
      <c r="K1777" s="7"/>
      <c r="L1777" s="7"/>
      <c r="Q1777" s="7"/>
      <c r="S1777" s="7"/>
      <c r="T1777" s="7"/>
      <c r="Y1777" s="7"/>
      <c r="AA1777" s="7"/>
      <c r="AB1777" s="7"/>
      <c r="AG1777" s="7"/>
    </row>
    <row r="1778" spans="1:33">
      <c r="A1778" s="7"/>
      <c r="B1778" s="7"/>
      <c r="C1778" s="7"/>
      <c r="D1778" s="7"/>
      <c r="E1778" s="7"/>
      <c r="F1778" s="7"/>
      <c r="G1778" s="7"/>
      <c r="H1778" s="7"/>
      <c r="J1778" s="7"/>
      <c r="K1778" s="7"/>
      <c r="L1778" s="7"/>
      <c r="Q1778" s="7"/>
      <c r="S1778" s="7"/>
      <c r="T1778" s="7"/>
      <c r="Y1778" s="7"/>
      <c r="AA1778" s="7"/>
      <c r="AB1778" s="7"/>
      <c r="AG1778" s="7"/>
    </row>
    <row r="1779" spans="1:33">
      <c r="A1779" s="7"/>
      <c r="B1779" s="7"/>
      <c r="C1779" s="7"/>
      <c r="D1779" s="7"/>
      <c r="E1779" s="7"/>
      <c r="F1779" s="7"/>
      <c r="G1779" s="7"/>
      <c r="H1779" s="7"/>
      <c r="J1779" s="7"/>
      <c r="K1779" s="7"/>
      <c r="L1779" s="7"/>
      <c r="Q1779" s="7"/>
      <c r="S1779" s="7"/>
      <c r="T1779" s="7"/>
      <c r="Y1779" s="7"/>
      <c r="AA1779" s="7"/>
      <c r="AB1779" s="7"/>
      <c r="AG1779" s="7"/>
    </row>
    <row r="1780" spans="1:33">
      <c r="A1780" s="7"/>
      <c r="B1780" s="7"/>
      <c r="C1780" s="7"/>
      <c r="D1780" s="7"/>
      <c r="E1780" s="7"/>
      <c r="F1780" s="7"/>
      <c r="G1780" s="7"/>
      <c r="H1780" s="7"/>
      <c r="J1780" s="7"/>
      <c r="K1780" s="7"/>
      <c r="L1780" s="7"/>
      <c r="Q1780" s="7"/>
      <c r="S1780" s="7"/>
      <c r="T1780" s="7"/>
      <c r="Y1780" s="7"/>
      <c r="AA1780" s="7"/>
      <c r="AB1780" s="7"/>
      <c r="AG1780" s="7"/>
    </row>
    <row r="1781" spans="1:33">
      <c r="A1781" s="7"/>
      <c r="B1781" s="7"/>
      <c r="C1781" s="7"/>
      <c r="D1781" s="7"/>
      <c r="E1781" s="7"/>
      <c r="F1781" s="7"/>
      <c r="G1781" s="7"/>
      <c r="H1781" s="7"/>
      <c r="J1781" s="7"/>
      <c r="K1781" s="7"/>
      <c r="L1781" s="7"/>
      <c r="Q1781" s="7"/>
      <c r="S1781" s="7"/>
      <c r="T1781" s="7"/>
      <c r="Y1781" s="7"/>
      <c r="AA1781" s="7"/>
      <c r="AB1781" s="7"/>
      <c r="AG1781" s="7"/>
    </row>
    <row r="1782" spans="1:33">
      <c r="A1782" s="7"/>
      <c r="B1782" s="7"/>
      <c r="C1782" s="7"/>
      <c r="D1782" s="7"/>
      <c r="E1782" s="7"/>
      <c r="F1782" s="7"/>
      <c r="G1782" s="7"/>
      <c r="H1782" s="7"/>
      <c r="J1782" s="7"/>
      <c r="K1782" s="7"/>
      <c r="L1782" s="7"/>
      <c r="Q1782" s="7"/>
      <c r="S1782" s="7"/>
      <c r="T1782" s="7"/>
      <c r="Y1782" s="7"/>
      <c r="AA1782" s="7"/>
      <c r="AB1782" s="7"/>
      <c r="AG1782" s="7"/>
    </row>
    <row r="1783" spans="1:33">
      <c r="A1783" s="7"/>
      <c r="B1783" s="7"/>
      <c r="C1783" s="7"/>
      <c r="D1783" s="7"/>
      <c r="E1783" s="7"/>
      <c r="F1783" s="7"/>
      <c r="G1783" s="7"/>
      <c r="H1783" s="7"/>
      <c r="J1783" s="7"/>
      <c r="K1783" s="7"/>
      <c r="L1783" s="7"/>
      <c r="Q1783" s="7"/>
      <c r="S1783" s="7"/>
      <c r="T1783" s="7"/>
      <c r="Y1783" s="7"/>
      <c r="AA1783" s="7"/>
      <c r="AB1783" s="7"/>
      <c r="AG1783" s="7"/>
    </row>
    <row r="1784" spans="1:33">
      <c r="A1784" s="7"/>
      <c r="B1784" s="7"/>
      <c r="C1784" s="7"/>
      <c r="D1784" s="7"/>
      <c r="E1784" s="7"/>
      <c r="F1784" s="7"/>
      <c r="G1784" s="7"/>
      <c r="H1784" s="7"/>
      <c r="J1784" s="7"/>
      <c r="K1784" s="7"/>
      <c r="L1784" s="7"/>
      <c r="Q1784" s="7"/>
      <c r="S1784" s="7"/>
      <c r="T1784" s="7"/>
      <c r="Y1784" s="7"/>
      <c r="AA1784" s="7"/>
      <c r="AB1784" s="7"/>
      <c r="AG1784" s="7"/>
    </row>
    <row r="1785" spans="1:33">
      <c r="A1785" s="7"/>
      <c r="B1785" s="7"/>
      <c r="C1785" s="7"/>
      <c r="D1785" s="7"/>
      <c r="E1785" s="7"/>
      <c r="F1785" s="7"/>
      <c r="G1785" s="7"/>
      <c r="H1785" s="7"/>
      <c r="J1785" s="7"/>
      <c r="K1785" s="7"/>
      <c r="L1785" s="7"/>
      <c r="Q1785" s="7"/>
      <c r="S1785" s="7"/>
      <c r="T1785" s="7"/>
      <c r="Y1785" s="7"/>
      <c r="AA1785" s="7"/>
      <c r="AB1785" s="7"/>
      <c r="AG1785" s="7"/>
    </row>
    <row r="1786" spans="1:33">
      <c r="A1786" s="7"/>
      <c r="B1786" s="7"/>
      <c r="C1786" s="7"/>
      <c r="D1786" s="7"/>
      <c r="E1786" s="7"/>
      <c r="F1786" s="7"/>
      <c r="G1786" s="7"/>
      <c r="H1786" s="7"/>
      <c r="J1786" s="7"/>
      <c r="K1786" s="7"/>
      <c r="L1786" s="7"/>
      <c r="Q1786" s="7"/>
      <c r="S1786" s="7"/>
      <c r="T1786" s="7"/>
      <c r="Y1786" s="7"/>
      <c r="AA1786" s="7"/>
      <c r="AB1786" s="7"/>
      <c r="AG1786" s="7"/>
    </row>
    <row r="1787" spans="1:33">
      <c r="A1787" s="7"/>
      <c r="B1787" s="7"/>
      <c r="C1787" s="7"/>
      <c r="D1787" s="7"/>
      <c r="E1787" s="7"/>
      <c r="F1787" s="7"/>
      <c r="G1787" s="7"/>
      <c r="H1787" s="7"/>
      <c r="J1787" s="7"/>
      <c r="K1787" s="7"/>
      <c r="L1787" s="7"/>
      <c r="Q1787" s="7"/>
      <c r="S1787" s="7"/>
      <c r="T1787" s="7"/>
      <c r="Y1787" s="7"/>
      <c r="AA1787" s="7"/>
      <c r="AB1787" s="7"/>
      <c r="AG1787" s="7"/>
    </row>
    <row r="1788" spans="1:33">
      <c r="A1788" s="7"/>
      <c r="B1788" s="7"/>
      <c r="C1788" s="7"/>
      <c r="D1788" s="7"/>
      <c r="E1788" s="7"/>
      <c r="F1788" s="7"/>
      <c r="G1788" s="7"/>
      <c r="H1788" s="7"/>
      <c r="J1788" s="7"/>
      <c r="K1788" s="7"/>
      <c r="L1788" s="7"/>
      <c r="Q1788" s="7"/>
      <c r="S1788" s="7"/>
      <c r="T1788" s="7"/>
      <c r="Y1788" s="7"/>
      <c r="AA1788" s="7"/>
      <c r="AB1788" s="7"/>
      <c r="AG1788" s="7"/>
    </row>
    <row r="1789" spans="1:33">
      <c r="A1789" s="7"/>
      <c r="B1789" s="7"/>
      <c r="C1789" s="7"/>
      <c r="D1789" s="7"/>
      <c r="E1789" s="7"/>
      <c r="F1789" s="7"/>
      <c r="G1789" s="7"/>
      <c r="H1789" s="7"/>
      <c r="J1789" s="7"/>
      <c r="K1789" s="7"/>
      <c r="L1789" s="7"/>
      <c r="Q1789" s="7"/>
      <c r="S1789" s="7"/>
      <c r="T1789" s="7"/>
      <c r="Y1789" s="7"/>
      <c r="AA1789" s="7"/>
      <c r="AB1789" s="7"/>
      <c r="AG1789" s="7"/>
    </row>
    <row r="1790" spans="1:33">
      <c r="A1790" s="7"/>
      <c r="B1790" s="7"/>
      <c r="C1790" s="7"/>
      <c r="D1790" s="7"/>
      <c r="E1790" s="7"/>
      <c r="F1790" s="7"/>
      <c r="G1790" s="7"/>
      <c r="H1790" s="7"/>
      <c r="J1790" s="7"/>
      <c r="K1790" s="7"/>
      <c r="L1790" s="7"/>
      <c r="Q1790" s="7"/>
      <c r="S1790" s="7"/>
      <c r="T1790" s="7"/>
      <c r="Y1790" s="7"/>
      <c r="AA1790" s="7"/>
      <c r="AB1790" s="7"/>
      <c r="AG1790" s="7"/>
    </row>
    <row r="1791" spans="1:33">
      <c r="A1791" s="7"/>
      <c r="B1791" s="7"/>
      <c r="C1791" s="7"/>
      <c r="D1791" s="7"/>
      <c r="E1791" s="7"/>
      <c r="F1791" s="7"/>
      <c r="G1791" s="7"/>
      <c r="H1791" s="7"/>
      <c r="J1791" s="7"/>
      <c r="K1791" s="7"/>
      <c r="L1791" s="7"/>
      <c r="Q1791" s="7"/>
      <c r="S1791" s="7"/>
      <c r="T1791" s="7"/>
      <c r="Y1791" s="7"/>
      <c r="AA1791" s="7"/>
      <c r="AB1791" s="7"/>
      <c r="AG1791" s="7"/>
    </row>
    <row r="1792" spans="1:33">
      <c r="A1792" s="7"/>
      <c r="B1792" s="7"/>
      <c r="C1792" s="7"/>
      <c r="D1792" s="7"/>
      <c r="E1792" s="7"/>
      <c r="F1792" s="7"/>
      <c r="G1792" s="7"/>
      <c r="H1792" s="7"/>
      <c r="J1792" s="7"/>
      <c r="K1792" s="7"/>
      <c r="L1792" s="7"/>
      <c r="Q1792" s="7"/>
      <c r="S1792" s="7"/>
      <c r="T1792" s="7"/>
      <c r="Y1792" s="7"/>
      <c r="AA1792" s="7"/>
      <c r="AB1792" s="7"/>
      <c r="AG1792" s="7"/>
    </row>
    <row r="1793" spans="1:33">
      <c r="A1793" s="7"/>
      <c r="B1793" s="7"/>
      <c r="C1793" s="7"/>
      <c r="D1793" s="7"/>
      <c r="E1793" s="7"/>
      <c r="F1793" s="7"/>
      <c r="G1793" s="7"/>
      <c r="H1793" s="7"/>
      <c r="J1793" s="7"/>
      <c r="K1793" s="7"/>
      <c r="L1793" s="7"/>
      <c r="Q1793" s="7"/>
      <c r="S1793" s="7"/>
      <c r="T1793" s="7"/>
      <c r="Y1793" s="7"/>
      <c r="AA1793" s="7"/>
      <c r="AB1793" s="7"/>
      <c r="AG1793" s="7"/>
    </row>
    <row r="1794" spans="1:33">
      <c r="A1794" s="7"/>
      <c r="B1794" s="7"/>
      <c r="C1794" s="7"/>
      <c r="D1794" s="7"/>
      <c r="E1794" s="7"/>
      <c r="F1794" s="7"/>
      <c r="G1794" s="7"/>
      <c r="H1794" s="7"/>
      <c r="J1794" s="7"/>
      <c r="K1794" s="7"/>
      <c r="L1794" s="7"/>
      <c r="Q1794" s="7"/>
      <c r="S1794" s="7"/>
      <c r="T1794" s="7"/>
      <c r="Y1794" s="7"/>
      <c r="AA1794" s="7"/>
      <c r="AB1794" s="7"/>
      <c r="AG1794" s="7"/>
    </row>
    <row r="1795" spans="1:33">
      <c r="A1795" s="7"/>
      <c r="B1795" s="7"/>
      <c r="C1795" s="7"/>
      <c r="D1795" s="7"/>
      <c r="E1795" s="7"/>
      <c r="F1795" s="7"/>
      <c r="G1795" s="7"/>
      <c r="H1795" s="7"/>
      <c r="J1795" s="7"/>
      <c r="K1795" s="7"/>
      <c r="L1795" s="7"/>
      <c r="Q1795" s="7"/>
      <c r="S1795" s="7"/>
      <c r="T1795" s="7"/>
      <c r="Y1795" s="7"/>
      <c r="AA1795" s="7"/>
      <c r="AB1795" s="7"/>
      <c r="AG1795" s="7"/>
    </row>
    <row r="1796" spans="1:33">
      <c r="A1796" s="7"/>
      <c r="B1796" s="7"/>
      <c r="C1796" s="7"/>
      <c r="D1796" s="7"/>
      <c r="E1796" s="7"/>
      <c r="F1796" s="7"/>
      <c r="G1796" s="7"/>
      <c r="H1796" s="7"/>
      <c r="J1796" s="7"/>
      <c r="K1796" s="7"/>
      <c r="L1796" s="7"/>
      <c r="Q1796" s="7"/>
      <c r="S1796" s="7"/>
      <c r="T1796" s="7"/>
      <c r="Y1796" s="7"/>
      <c r="AA1796" s="7"/>
      <c r="AB1796" s="7"/>
      <c r="AG1796" s="7"/>
    </row>
    <row r="1797" spans="1:33">
      <c r="A1797" s="7"/>
      <c r="B1797" s="7"/>
      <c r="C1797" s="7"/>
      <c r="D1797" s="7"/>
      <c r="E1797" s="7"/>
      <c r="F1797" s="7"/>
      <c r="G1797" s="7"/>
      <c r="H1797" s="7"/>
      <c r="J1797" s="7"/>
      <c r="K1797" s="7"/>
      <c r="L1797" s="7"/>
      <c r="Q1797" s="7"/>
      <c r="S1797" s="7"/>
      <c r="T1797" s="7"/>
      <c r="Y1797" s="7"/>
      <c r="AA1797" s="7"/>
      <c r="AB1797" s="7"/>
      <c r="AG1797" s="7"/>
    </row>
    <row r="1798" spans="1:33">
      <c r="A1798" s="7"/>
      <c r="B1798" s="7"/>
      <c r="C1798" s="7"/>
      <c r="D1798" s="7"/>
      <c r="E1798" s="7"/>
      <c r="F1798" s="7"/>
      <c r="G1798" s="7"/>
      <c r="H1798" s="7"/>
      <c r="J1798" s="7"/>
      <c r="K1798" s="7"/>
      <c r="L1798" s="7"/>
      <c r="Q1798" s="7"/>
      <c r="S1798" s="7"/>
      <c r="T1798" s="7"/>
      <c r="Y1798" s="7"/>
      <c r="AA1798" s="7"/>
      <c r="AB1798" s="7"/>
      <c r="AG1798" s="7"/>
    </row>
    <row r="1799" spans="1:33">
      <c r="A1799" s="7"/>
      <c r="B1799" s="7"/>
      <c r="C1799" s="7"/>
      <c r="D1799" s="7"/>
      <c r="E1799" s="7"/>
      <c r="F1799" s="7"/>
      <c r="G1799" s="7"/>
      <c r="H1799" s="7"/>
      <c r="J1799" s="7"/>
      <c r="K1799" s="7"/>
      <c r="L1799" s="7"/>
      <c r="Q1799" s="7"/>
      <c r="S1799" s="7"/>
      <c r="T1799" s="7"/>
      <c r="Y1799" s="7"/>
      <c r="AA1799" s="7"/>
      <c r="AB1799" s="7"/>
      <c r="AG1799" s="7"/>
    </row>
    <row r="1800" spans="1:33">
      <c r="A1800" s="7"/>
      <c r="B1800" s="7"/>
      <c r="C1800" s="7"/>
      <c r="D1800" s="7"/>
      <c r="E1800" s="7"/>
      <c r="F1800" s="7"/>
      <c r="G1800" s="7"/>
      <c r="H1800" s="7"/>
      <c r="J1800" s="7"/>
      <c r="K1800" s="7"/>
      <c r="L1800" s="7"/>
      <c r="Q1800" s="7"/>
      <c r="S1800" s="7"/>
      <c r="T1800" s="7"/>
      <c r="Y1800" s="7"/>
      <c r="AA1800" s="7"/>
      <c r="AB1800" s="7"/>
      <c r="AG1800" s="7"/>
    </row>
    <row r="1801" spans="1:33">
      <c r="A1801" s="7"/>
      <c r="B1801" s="7"/>
      <c r="C1801" s="7"/>
      <c r="D1801" s="7"/>
      <c r="E1801" s="7"/>
      <c r="F1801" s="7"/>
      <c r="G1801" s="7"/>
      <c r="H1801" s="7"/>
      <c r="J1801" s="7"/>
      <c r="K1801" s="7"/>
      <c r="L1801" s="7"/>
      <c r="Q1801" s="7"/>
      <c r="S1801" s="7"/>
      <c r="T1801" s="7"/>
      <c r="Y1801" s="7"/>
      <c r="AA1801" s="7"/>
      <c r="AB1801" s="7"/>
      <c r="AG1801" s="7"/>
    </row>
    <row r="1802" spans="1:33">
      <c r="A1802" s="7"/>
      <c r="B1802" s="7"/>
      <c r="C1802" s="7"/>
      <c r="D1802" s="7"/>
      <c r="E1802" s="7"/>
      <c r="F1802" s="7"/>
      <c r="G1802" s="7"/>
      <c r="H1802" s="7"/>
      <c r="J1802" s="7"/>
      <c r="K1802" s="7"/>
      <c r="L1802" s="7"/>
      <c r="Q1802" s="7"/>
      <c r="S1802" s="7"/>
      <c r="T1802" s="7"/>
      <c r="Y1802" s="7"/>
      <c r="AA1802" s="7"/>
      <c r="AB1802" s="7"/>
      <c r="AG1802" s="7"/>
    </row>
    <row r="1803" spans="1:33">
      <c r="A1803" s="7"/>
      <c r="B1803" s="7"/>
      <c r="C1803" s="7"/>
      <c r="D1803" s="7"/>
      <c r="E1803" s="7"/>
      <c r="F1803" s="7"/>
      <c r="G1803" s="7"/>
      <c r="H1803" s="7"/>
      <c r="J1803" s="7"/>
      <c r="K1803" s="7"/>
      <c r="L1803" s="7"/>
      <c r="Q1803" s="7"/>
      <c r="S1803" s="7"/>
      <c r="T1803" s="7"/>
      <c r="Y1803" s="7"/>
      <c r="AA1803" s="7"/>
      <c r="AB1803" s="7"/>
      <c r="AG1803" s="7"/>
    </row>
    <row r="1804" spans="1:33">
      <c r="A1804" s="7"/>
      <c r="B1804" s="7"/>
      <c r="C1804" s="7"/>
      <c r="D1804" s="7"/>
      <c r="E1804" s="7"/>
      <c r="F1804" s="7"/>
      <c r="G1804" s="7"/>
      <c r="H1804" s="7"/>
      <c r="J1804" s="7"/>
      <c r="K1804" s="7"/>
      <c r="L1804" s="7"/>
      <c r="Q1804" s="7"/>
      <c r="S1804" s="7"/>
      <c r="T1804" s="7"/>
      <c r="Y1804" s="7"/>
      <c r="AA1804" s="7"/>
      <c r="AB1804" s="7"/>
      <c r="AG1804" s="7"/>
    </row>
    <row r="1805" spans="1:33">
      <c r="A1805" s="7"/>
      <c r="B1805" s="7"/>
      <c r="C1805" s="7"/>
      <c r="D1805" s="7"/>
      <c r="E1805" s="7"/>
      <c r="F1805" s="7"/>
      <c r="G1805" s="7"/>
      <c r="H1805" s="7"/>
      <c r="J1805" s="7"/>
      <c r="K1805" s="7"/>
      <c r="L1805" s="7"/>
      <c r="Q1805" s="7"/>
      <c r="S1805" s="7"/>
      <c r="T1805" s="7"/>
      <c r="Y1805" s="7"/>
      <c r="AA1805" s="7"/>
      <c r="AB1805" s="7"/>
      <c r="AG1805" s="7"/>
    </row>
    <row r="1806" spans="1:33">
      <c r="A1806" s="7"/>
      <c r="B1806" s="7"/>
      <c r="C1806" s="7"/>
      <c r="D1806" s="7"/>
      <c r="E1806" s="7"/>
      <c r="F1806" s="7"/>
      <c r="G1806" s="7"/>
      <c r="H1806" s="7"/>
      <c r="J1806" s="7"/>
      <c r="K1806" s="7"/>
      <c r="L1806" s="7"/>
      <c r="Q1806" s="7"/>
      <c r="S1806" s="7"/>
      <c r="T1806" s="7"/>
      <c r="Y1806" s="7"/>
      <c r="AA1806" s="7"/>
      <c r="AB1806" s="7"/>
      <c r="AG1806" s="7"/>
    </row>
    <row r="1807" spans="1:33">
      <c r="A1807" s="7"/>
      <c r="B1807" s="7"/>
      <c r="C1807" s="7"/>
      <c r="D1807" s="7"/>
      <c r="E1807" s="7"/>
      <c r="F1807" s="7"/>
      <c r="G1807" s="7"/>
      <c r="H1807" s="7"/>
      <c r="J1807" s="7"/>
      <c r="K1807" s="7"/>
      <c r="L1807" s="7"/>
      <c r="Q1807" s="7"/>
      <c r="S1807" s="7"/>
      <c r="T1807" s="7"/>
      <c r="Y1807" s="7"/>
      <c r="AA1807" s="7"/>
      <c r="AB1807" s="7"/>
      <c r="AG1807" s="7"/>
    </row>
    <row r="1808" spans="1:33">
      <c r="A1808" s="7"/>
      <c r="B1808" s="7"/>
      <c r="C1808" s="7"/>
      <c r="D1808" s="7"/>
      <c r="E1808" s="7"/>
      <c r="F1808" s="7"/>
      <c r="G1808" s="7"/>
      <c r="H1808" s="7"/>
      <c r="J1808" s="7"/>
      <c r="K1808" s="7"/>
      <c r="L1808" s="7"/>
      <c r="Q1808" s="7"/>
      <c r="S1808" s="7"/>
      <c r="T1808" s="7"/>
      <c r="Y1808" s="7"/>
      <c r="AA1808" s="7"/>
      <c r="AB1808" s="7"/>
      <c r="AG1808" s="7"/>
    </row>
    <row r="1809" spans="1:33">
      <c r="A1809" s="7"/>
      <c r="B1809" s="7"/>
      <c r="C1809" s="7"/>
      <c r="D1809" s="7"/>
      <c r="E1809" s="7"/>
      <c r="F1809" s="7"/>
      <c r="G1809" s="7"/>
      <c r="H1809" s="7"/>
      <c r="J1809" s="7"/>
      <c r="K1809" s="7"/>
      <c r="L1809" s="7"/>
      <c r="Q1809" s="7"/>
      <c r="S1809" s="7"/>
      <c r="T1809" s="7"/>
      <c r="Y1809" s="7"/>
      <c r="AA1809" s="7"/>
      <c r="AB1809" s="7"/>
      <c r="AG1809" s="7"/>
    </row>
    <row r="1810" spans="1:33">
      <c r="A1810" s="7"/>
      <c r="B1810" s="7"/>
      <c r="C1810" s="7"/>
      <c r="D1810" s="7"/>
      <c r="E1810" s="7"/>
      <c r="F1810" s="7"/>
      <c r="G1810" s="7"/>
      <c r="H1810" s="7"/>
      <c r="J1810" s="7"/>
      <c r="K1810" s="7"/>
      <c r="L1810" s="7"/>
      <c r="Q1810" s="7"/>
      <c r="S1810" s="7"/>
      <c r="T1810" s="7"/>
      <c r="Y1810" s="7"/>
      <c r="AA1810" s="7"/>
      <c r="AB1810" s="7"/>
      <c r="AG1810" s="7"/>
    </row>
    <row r="1811" spans="1:33">
      <c r="A1811" s="7"/>
      <c r="B1811" s="7"/>
      <c r="C1811" s="7"/>
      <c r="D1811" s="7"/>
      <c r="E1811" s="7"/>
      <c r="F1811" s="7"/>
      <c r="G1811" s="7"/>
      <c r="H1811" s="7"/>
      <c r="J1811" s="7"/>
      <c r="K1811" s="7"/>
      <c r="L1811" s="7"/>
      <c r="Q1811" s="7"/>
      <c r="S1811" s="7"/>
      <c r="T1811" s="7"/>
      <c r="Y1811" s="7"/>
      <c r="AA1811" s="7"/>
      <c r="AB1811" s="7"/>
      <c r="AG1811" s="7"/>
    </row>
    <row r="1812" spans="1:33">
      <c r="A1812" s="7"/>
      <c r="B1812" s="7"/>
      <c r="C1812" s="7"/>
      <c r="D1812" s="7"/>
      <c r="E1812" s="7"/>
      <c r="F1812" s="7"/>
      <c r="G1812" s="7"/>
      <c r="H1812" s="7"/>
      <c r="J1812" s="7"/>
      <c r="K1812" s="7"/>
      <c r="L1812" s="7"/>
      <c r="Q1812" s="7"/>
      <c r="S1812" s="7"/>
      <c r="T1812" s="7"/>
      <c r="Y1812" s="7"/>
      <c r="AA1812" s="7"/>
      <c r="AB1812" s="7"/>
      <c r="AG1812" s="7"/>
    </row>
    <row r="1813" spans="1:33">
      <c r="A1813" s="7"/>
      <c r="B1813" s="7"/>
      <c r="C1813" s="7"/>
      <c r="D1813" s="7"/>
      <c r="E1813" s="7"/>
      <c r="F1813" s="7"/>
      <c r="G1813" s="7"/>
      <c r="H1813" s="7"/>
      <c r="J1813" s="7"/>
      <c r="K1813" s="7"/>
      <c r="L1813" s="7"/>
      <c r="Q1813" s="7"/>
      <c r="S1813" s="7"/>
      <c r="T1813" s="7"/>
      <c r="Y1813" s="7"/>
      <c r="AA1813" s="7"/>
      <c r="AB1813" s="7"/>
      <c r="AG1813" s="7"/>
    </row>
    <row r="1814" spans="1:33">
      <c r="A1814" s="7"/>
      <c r="B1814" s="7"/>
      <c r="C1814" s="7"/>
      <c r="D1814" s="7"/>
      <c r="E1814" s="7"/>
      <c r="F1814" s="7"/>
      <c r="G1814" s="7"/>
      <c r="H1814" s="7"/>
      <c r="J1814" s="7"/>
      <c r="K1814" s="7"/>
      <c r="L1814" s="7"/>
      <c r="Q1814" s="7"/>
      <c r="S1814" s="7"/>
      <c r="T1814" s="7"/>
      <c r="Y1814" s="7"/>
      <c r="AA1814" s="7"/>
      <c r="AB1814" s="7"/>
      <c r="AG1814" s="7"/>
    </row>
    <row r="1815" spans="1:33">
      <c r="A1815" s="7"/>
      <c r="B1815" s="7"/>
      <c r="C1815" s="7"/>
      <c r="D1815" s="7"/>
      <c r="E1815" s="7"/>
      <c r="F1815" s="7"/>
      <c r="G1815" s="7"/>
      <c r="H1815" s="7"/>
      <c r="J1815" s="7"/>
      <c r="K1815" s="7"/>
      <c r="L1815" s="7"/>
      <c r="Q1815" s="7"/>
      <c r="S1815" s="7"/>
      <c r="T1815" s="7"/>
      <c r="Y1815" s="7"/>
      <c r="AA1815" s="7"/>
      <c r="AB1815" s="7"/>
      <c r="AG1815" s="7"/>
    </row>
    <row r="1816" spans="1:33">
      <c r="A1816" s="7"/>
      <c r="B1816" s="7"/>
      <c r="C1816" s="7"/>
      <c r="D1816" s="7"/>
      <c r="E1816" s="7"/>
      <c r="F1816" s="7"/>
      <c r="G1816" s="7"/>
      <c r="H1816" s="7"/>
      <c r="J1816" s="7"/>
      <c r="K1816" s="7"/>
      <c r="L1816" s="7"/>
      <c r="Q1816" s="7"/>
      <c r="S1816" s="7"/>
      <c r="T1816" s="7"/>
      <c r="Y1816" s="7"/>
      <c r="AA1816" s="7"/>
      <c r="AB1816" s="7"/>
      <c r="AG1816" s="7"/>
    </row>
    <row r="1817" spans="1:33">
      <c r="A1817" s="7"/>
      <c r="B1817" s="7"/>
      <c r="C1817" s="7"/>
      <c r="D1817" s="7"/>
      <c r="E1817" s="7"/>
      <c r="F1817" s="7"/>
      <c r="G1817" s="7"/>
      <c r="H1817" s="7"/>
      <c r="J1817" s="7"/>
      <c r="K1817" s="7"/>
      <c r="L1817" s="7"/>
      <c r="Q1817" s="7"/>
      <c r="S1817" s="7"/>
      <c r="T1817" s="7"/>
      <c r="Y1817" s="7"/>
      <c r="AA1817" s="7"/>
      <c r="AB1817" s="7"/>
      <c r="AG1817" s="7"/>
    </row>
    <row r="1818" spans="1:33">
      <c r="A1818" s="7"/>
      <c r="B1818" s="7"/>
      <c r="C1818" s="7"/>
      <c r="D1818" s="7"/>
      <c r="E1818" s="7"/>
      <c r="F1818" s="7"/>
      <c r="G1818" s="7"/>
      <c r="H1818" s="7"/>
      <c r="J1818" s="7"/>
      <c r="K1818" s="7"/>
      <c r="L1818" s="7"/>
      <c r="Q1818" s="7"/>
      <c r="S1818" s="7"/>
      <c r="T1818" s="7"/>
      <c r="Y1818" s="7"/>
      <c r="AA1818" s="7"/>
      <c r="AB1818" s="7"/>
      <c r="AG1818" s="7"/>
    </row>
    <row r="1819" spans="1:33">
      <c r="A1819" s="7"/>
      <c r="B1819" s="7"/>
      <c r="C1819" s="7"/>
      <c r="D1819" s="7"/>
      <c r="E1819" s="7"/>
      <c r="F1819" s="7"/>
      <c r="G1819" s="7"/>
      <c r="H1819" s="7"/>
      <c r="J1819" s="7"/>
      <c r="K1819" s="7"/>
      <c r="L1819" s="7"/>
      <c r="Q1819" s="7"/>
      <c r="S1819" s="7"/>
      <c r="T1819" s="7"/>
      <c r="Y1819" s="7"/>
      <c r="AA1819" s="7"/>
      <c r="AB1819" s="7"/>
      <c r="AG1819" s="7"/>
    </row>
    <row r="1820" spans="1:33">
      <c r="A1820" s="7"/>
      <c r="B1820" s="7"/>
      <c r="C1820" s="7"/>
      <c r="D1820" s="7"/>
      <c r="E1820" s="7"/>
      <c r="F1820" s="7"/>
      <c r="G1820" s="7"/>
      <c r="H1820" s="7"/>
      <c r="J1820" s="7"/>
      <c r="K1820" s="7"/>
      <c r="L1820" s="7"/>
      <c r="Q1820" s="7"/>
      <c r="S1820" s="7"/>
      <c r="T1820" s="7"/>
      <c r="Y1820" s="7"/>
      <c r="AA1820" s="7"/>
      <c r="AB1820" s="7"/>
      <c r="AG1820" s="7"/>
    </row>
    <row r="1821" spans="1:33">
      <c r="A1821" s="7"/>
      <c r="B1821" s="7"/>
      <c r="C1821" s="7"/>
      <c r="D1821" s="7"/>
      <c r="E1821" s="7"/>
      <c r="F1821" s="7"/>
      <c r="G1821" s="7"/>
      <c r="H1821" s="7"/>
      <c r="J1821" s="7"/>
      <c r="K1821" s="7"/>
      <c r="L1821" s="7"/>
      <c r="Q1821" s="7"/>
      <c r="S1821" s="7"/>
      <c r="T1821" s="7"/>
      <c r="Y1821" s="7"/>
      <c r="AA1821" s="7"/>
      <c r="AB1821" s="7"/>
      <c r="AG1821" s="7"/>
    </row>
    <row r="1822" spans="1:33">
      <c r="A1822" s="7"/>
      <c r="B1822" s="7"/>
      <c r="C1822" s="7"/>
      <c r="D1822" s="7"/>
      <c r="E1822" s="7"/>
      <c r="F1822" s="7"/>
      <c r="G1822" s="7"/>
      <c r="H1822" s="7"/>
      <c r="J1822" s="7"/>
      <c r="K1822" s="7"/>
      <c r="L1822" s="7"/>
      <c r="Q1822" s="7"/>
      <c r="S1822" s="7"/>
      <c r="T1822" s="7"/>
      <c r="Y1822" s="7"/>
      <c r="AA1822" s="7"/>
      <c r="AB1822" s="7"/>
      <c r="AG1822" s="7"/>
    </row>
    <row r="1823" spans="1:33">
      <c r="A1823" s="7"/>
      <c r="B1823" s="7"/>
      <c r="C1823" s="7"/>
      <c r="D1823" s="7"/>
      <c r="E1823" s="7"/>
      <c r="F1823" s="7"/>
      <c r="G1823" s="7"/>
      <c r="H1823" s="7"/>
      <c r="J1823" s="7"/>
      <c r="K1823" s="7"/>
      <c r="L1823" s="7"/>
      <c r="Q1823" s="7"/>
      <c r="S1823" s="7"/>
      <c r="T1823" s="7"/>
      <c r="Y1823" s="7"/>
      <c r="AA1823" s="7"/>
      <c r="AB1823" s="7"/>
      <c r="AG1823" s="7"/>
    </row>
    <row r="1824" spans="1:33">
      <c r="A1824" s="7"/>
      <c r="B1824" s="7"/>
      <c r="C1824" s="7"/>
      <c r="D1824" s="7"/>
      <c r="E1824" s="7"/>
      <c r="F1824" s="7"/>
      <c r="G1824" s="7"/>
      <c r="H1824" s="7"/>
      <c r="J1824" s="7"/>
      <c r="K1824" s="7"/>
      <c r="L1824" s="7"/>
      <c r="Q1824" s="7"/>
      <c r="S1824" s="7"/>
      <c r="T1824" s="7"/>
      <c r="Y1824" s="7"/>
      <c r="AA1824" s="7"/>
      <c r="AB1824" s="7"/>
      <c r="AG1824" s="7"/>
    </row>
    <row r="1825" spans="1:33">
      <c r="A1825" s="7"/>
      <c r="B1825" s="7"/>
      <c r="C1825" s="7"/>
      <c r="D1825" s="7"/>
      <c r="E1825" s="7"/>
      <c r="F1825" s="7"/>
      <c r="G1825" s="7"/>
      <c r="H1825" s="7"/>
      <c r="J1825" s="7"/>
      <c r="K1825" s="7"/>
      <c r="L1825" s="7"/>
      <c r="Q1825" s="7"/>
      <c r="S1825" s="7"/>
      <c r="T1825" s="7"/>
      <c r="Y1825" s="7"/>
      <c r="AA1825" s="7"/>
      <c r="AB1825" s="7"/>
      <c r="AG1825" s="7"/>
    </row>
    <row r="1826" spans="1:33">
      <c r="A1826" s="7"/>
      <c r="B1826" s="7"/>
      <c r="C1826" s="7"/>
      <c r="D1826" s="7"/>
      <c r="E1826" s="7"/>
      <c r="F1826" s="7"/>
      <c r="G1826" s="7"/>
      <c r="H1826" s="7"/>
      <c r="J1826" s="7"/>
      <c r="K1826" s="7"/>
      <c r="L1826" s="7"/>
      <c r="Q1826" s="7"/>
      <c r="S1826" s="7"/>
      <c r="T1826" s="7"/>
      <c r="Y1826" s="7"/>
      <c r="AA1826" s="7"/>
      <c r="AB1826" s="7"/>
      <c r="AG1826" s="7"/>
    </row>
    <row r="1827" spans="1:33">
      <c r="A1827" s="7"/>
      <c r="B1827" s="7"/>
      <c r="C1827" s="7"/>
      <c r="D1827" s="7"/>
      <c r="E1827" s="7"/>
      <c r="F1827" s="7"/>
      <c r="G1827" s="7"/>
      <c r="H1827" s="7"/>
      <c r="J1827" s="7"/>
      <c r="K1827" s="7"/>
      <c r="L1827" s="7"/>
      <c r="Q1827" s="7"/>
      <c r="S1827" s="7"/>
      <c r="T1827" s="7"/>
      <c r="Y1827" s="7"/>
      <c r="AA1827" s="7"/>
      <c r="AB1827" s="7"/>
      <c r="AG1827" s="7"/>
    </row>
    <row r="1828" spans="1:33">
      <c r="A1828" s="7"/>
      <c r="B1828" s="7"/>
      <c r="C1828" s="7"/>
      <c r="D1828" s="7"/>
      <c r="E1828" s="7"/>
      <c r="F1828" s="7"/>
      <c r="G1828" s="7"/>
      <c r="H1828" s="7"/>
      <c r="J1828" s="7"/>
      <c r="K1828" s="7"/>
      <c r="L1828" s="7"/>
      <c r="Q1828" s="7"/>
      <c r="S1828" s="7"/>
      <c r="T1828" s="7"/>
      <c r="Y1828" s="7"/>
      <c r="AA1828" s="7"/>
      <c r="AB1828" s="7"/>
      <c r="AG1828" s="7"/>
    </row>
    <row r="1829" spans="1:33">
      <c r="A1829" s="7"/>
      <c r="B1829" s="7"/>
      <c r="C1829" s="7"/>
      <c r="D1829" s="7"/>
      <c r="E1829" s="7"/>
      <c r="F1829" s="7"/>
      <c r="G1829" s="7"/>
      <c r="H1829" s="7"/>
      <c r="J1829" s="7"/>
      <c r="K1829" s="7"/>
      <c r="L1829" s="7"/>
      <c r="Q1829" s="7"/>
      <c r="S1829" s="7"/>
      <c r="T1829" s="7"/>
      <c r="Y1829" s="7"/>
      <c r="AA1829" s="7"/>
      <c r="AB1829" s="7"/>
      <c r="AG1829" s="7"/>
    </row>
    <row r="1830" spans="1:33">
      <c r="A1830" s="7"/>
      <c r="B1830" s="7"/>
      <c r="C1830" s="7"/>
      <c r="D1830" s="7"/>
      <c r="E1830" s="7"/>
      <c r="F1830" s="7"/>
      <c r="G1830" s="7"/>
      <c r="H1830" s="7"/>
      <c r="J1830" s="7"/>
      <c r="K1830" s="7"/>
      <c r="L1830" s="7"/>
      <c r="Q1830" s="7"/>
      <c r="S1830" s="7"/>
      <c r="T1830" s="7"/>
      <c r="Y1830" s="7"/>
      <c r="AA1830" s="7"/>
      <c r="AB1830" s="7"/>
      <c r="AG1830" s="7"/>
    </row>
    <row r="1831" spans="1:33">
      <c r="A1831" s="7"/>
      <c r="B1831" s="7"/>
      <c r="C1831" s="7"/>
      <c r="D1831" s="7"/>
      <c r="E1831" s="7"/>
      <c r="F1831" s="7"/>
      <c r="G1831" s="7"/>
      <c r="H1831" s="7"/>
      <c r="J1831" s="7"/>
      <c r="K1831" s="7"/>
      <c r="L1831" s="7"/>
      <c r="Q1831" s="7"/>
      <c r="S1831" s="7"/>
      <c r="T1831" s="7"/>
      <c r="Y1831" s="7"/>
      <c r="AA1831" s="7"/>
      <c r="AB1831" s="7"/>
      <c r="AG1831" s="7"/>
    </row>
    <row r="1832" spans="1:33">
      <c r="A1832" s="7"/>
      <c r="B1832" s="7"/>
      <c r="C1832" s="7"/>
      <c r="D1832" s="7"/>
      <c r="E1832" s="7"/>
      <c r="F1832" s="7"/>
      <c r="G1832" s="7"/>
      <c r="H1832" s="7"/>
      <c r="J1832" s="7"/>
      <c r="K1832" s="7"/>
      <c r="L1832" s="7"/>
      <c r="Q1832" s="7"/>
      <c r="S1832" s="7"/>
      <c r="T1832" s="7"/>
      <c r="Y1832" s="7"/>
      <c r="AA1832" s="7"/>
      <c r="AB1832" s="7"/>
      <c r="AG1832" s="7"/>
    </row>
    <row r="1833" spans="1:33">
      <c r="A1833" s="7"/>
      <c r="B1833" s="7"/>
      <c r="C1833" s="7"/>
      <c r="D1833" s="7"/>
      <c r="E1833" s="7"/>
      <c r="F1833" s="7"/>
      <c r="G1833" s="7"/>
      <c r="H1833" s="7"/>
      <c r="J1833" s="7"/>
      <c r="K1833" s="7"/>
      <c r="L1833" s="7"/>
      <c r="Q1833" s="7"/>
      <c r="S1833" s="7"/>
      <c r="T1833" s="7"/>
      <c r="Y1833" s="7"/>
      <c r="AA1833" s="7"/>
      <c r="AB1833" s="7"/>
      <c r="AG1833" s="7"/>
    </row>
    <row r="1834" spans="1:33">
      <c r="A1834" s="7"/>
      <c r="B1834" s="7"/>
      <c r="C1834" s="7"/>
      <c r="D1834" s="7"/>
      <c r="E1834" s="7"/>
      <c r="F1834" s="7"/>
      <c r="G1834" s="7"/>
      <c r="H1834" s="7"/>
      <c r="J1834" s="7"/>
      <c r="K1834" s="7"/>
      <c r="L1834" s="7"/>
      <c r="Q1834" s="7"/>
      <c r="S1834" s="7"/>
      <c r="T1834" s="7"/>
      <c r="Y1834" s="7"/>
      <c r="AA1834" s="7"/>
      <c r="AB1834" s="7"/>
      <c r="AG1834" s="7"/>
    </row>
    <row r="1835" spans="1:33">
      <c r="A1835" s="7"/>
      <c r="B1835" s="7"/>
      <c r="C1835" s="7"/>
      <c r="D1835" s="7"/>
      <c r="E1835" s="7"/>
      <c r="F1835" s="7"/>
      <c r="G1835" s="7"/>
      <c r="H1835" s="7"/>
      <c r="J1835" s="7"/>
      <c r="K1835" s="7"/>
      <c r="L1835" s="7"/>
      <c r="Q1835" s="7"/>
      <c r="S1835" s="7"/>
      <c r="T1835" s="7"/>
      <c r="Y1835" s="7"/>
      <c r="AA1835" s="7"/>
      <c r="AB1835" s="7"/>
      <c r="AG1835" s="7"/>
    </row>
    <row r="1836" spans="1:33">
      <c r="A1836" s="7"/>
      <c r="B1836" s="7"/>
      <c r="C1836" s="7"/>
      <c r="D1836" s="7"/>
      <c r="E1836" s="7"/>
      <c r="F1836" s="7"/>
      <c r="G1836" s="7"/>
      <c r="H1836" s="7"/>
      <c r="J1836" s="7"/>
      <c r="K1836" s="7"/>
      <c r="L1836" s="7"/>
      <c r="Q1836" s="7"/>
      <c r="S1836" s="7"/>
      <c r="T1836" s="7"/>
      <c r="Y1836" s="7"/>
      <c r="AA1836" s="7"/>
      <c r="AB1836" s="7"/>
      <c r="AG1836" s="7"/>
    </row>
    <row r="1837" spans="1:33">
      <c r="A1837" s="7"/>
      <c r="B1837" s="7"/>
      <c r="C1837" s="7"/>
      <c r="D1837" s="7"/>
      <c r="E1837" s="7"/>
      <c r="F1837" s="7"/>
      <c r="G1837" s="7"/>
      <c r="H1837" s="7"/>
      <c r="J1837" s="7"/>
      <c r="K1837" s="7"/>
      <c r="L1837" s="7"/>
      <c r="Q1837" s="7"/>
      <c r="S1837" s="7"/>
      <c r="T1837" s="7"/>
      <c r="Y1837" s="7"/>
      <c r="AA1837" s="7"/>
      <c r="AB1837" s="7"/>
      <c r="AG1837" s="7"/>
    </row>
    <row r="1838" spans="1:33">
      <c r="A1838" s="7"/>
      <c r="B1838" s="7"/>
      <c r="C1838" s="7"/>
      <c r="D1838" s="7"/>
      <c r="E1838" s="7"/>
      <c r="F1838" s="7"/>
      <c r="G1838" s="7"/>
      <c r="H1838" s="7"/>
      <c r="J1838" s="7"/>
      <c r="K1838" s="7"/>
      <c r="L1838" s="7"/>
      <c r="Q1838" s="7"/>
      <c r="S1838" s="7"/>
      <c r="T1838" s="7"/>
      <c r="Y1838" s="7"/>
      <c r="AA1838" s="7"/>
      <c r="AB1838" s="7"/>
      <c r="AG1838" s="7"/>
    </row>
    <row r="1839" spans="1:33">
      <c r="A1839" s="7"/>
      <c r="B1839" s="7"/>
      <c r="C1839" s="7"/>
      <c r="D1839" s="7"/>
      <c r="E1839" s="7"/>
      <c r="F1839" s="7"/>
      <c r="G1839" s="7"/>
      <c r="H1839" s="7"/>
      <c r="J1839" s="7"/>
      <c r="K1839" s="7"/>
      <c r="L1839" s="7"/>
      <c r="Q1839" s="7"/>
      <c r="S1839" s="7"/>
      <c r="T1839" s="7"/>
      <c r="Y1839" s="7"/>
      <c r="AA1839" s="7"/>
      <c r="AB1839" s="7"/>
      <c r="AG1839" s="7"/>
    </row>
    <row r="1840" spans="1:33">
      <c r="A1840" s="7"/>
      <c r="B1840" s="7"/>
      <c r="C1840" s="7"/>
      <c r="D1840" s="7"/>
      <c r="E1840" s="7"/>
      <c r="F1840" s="7"/>
      <c r="G1840" s="7"/>
      <c r="H1840" s="7"/>
      <c r="J1840" s="7"/>
      <c r="K1840" s="7"/>
      <c r="L1840" s="7"/>
      <c r="Q1840" s="7"/>
      <c r="S1840" s="7"/>
      <c r="T1840" s="7"/>
      <c r="Y1840" s="7"/>
      <c r="AA1840" s="7"/>
      <c r="AB1840" s="7"/>
      <c r="AG1840" s="7"/>
    </row>
    <row r="1841" spans="1:33">
      <c r="A1841" s="7"/>
      <c r="B1841" s="7"/>
      <c r="C1841" s="7"/>
      <c r="D1841" s="7"/>
      <c r="E1841" s="7"/>
      <c r="F1841" s="7"/>
      <c r="G1841" s="7"/>
      <c r="H1841" s="7"/>
      <c r="J1841" s="7"/>
      <c r="K1841" s="7"/>
      <c r="L1841" s="7"/>
      <c r="Q1841" s="7"/>
      <c r="S1841" s="7"/>
      <c r="T1841" s="7"/>
      <c r="Y1841" s="7"/>
      <c r="AA1841" s="7"/>
      <c r="AB1841" s="7"/>
      <c r="AG1841" s="7"/>
    </row>
    <row r="1842" spans="1:33">
      <c r="A1842" s="7"/>
      <c r="B1842" s="7"/>
      <c r="C1842" s="7"/>
      <c r="D1842" s="7"/>
      <c r="E1842" s="7"/>
      <c r="F1842" s="7"/>
      <c r="G1842" s="7"/>
      <c r="H1842" s="7"/>
      <c r="J1842" s="7"/>
      <c r="K1842" s="7"/>
      <c r="L1842" s="7"/>
      <c r="Q1842" s="7"/>
      <c r="S1842" s="7"/>
      <c r="T1842" s="7"/>
      <c r="Y1842" s="7"/>
      <c r="AA1842" s="7"/>
      <c r="AB1842" s="7"/>
      <c r="AG1842" s="7"/>
    </row>
    <row r="1843" spans="1:33">
      <c r="A1843" s="7"/>
      <c r="B1843" s="7"/>
      <c r="C1843" s="7"/>
      <c r="D1843" s="7"/>
      <c r="E1843" s="7"/>
      <c r="F1843" s="7"/>
      <c r="G1843" s="7"/>
      <c r="H1843" s="7"/>
      <c r="J1843" s="7"/>
      <c r="K1843" s="7"/>
      <c r="L1843" s="7"/>
      <c r="Q1843" s="7"/>
      <c r="S1843" s="7"/>
      <c r="T1843" s="7"/>
      <c r="Y1843" s="7"/>
      <c r="AA1843" s="7"/>
      <c r="AB1843" s="7"/>
      <c r="AG1843" s="7"/>
    </row>
    <row r="1844" spans="1:33">
      <c r="A1844" s="7"/>
      <c r="B1844" s="7"/>
      <c r="C1844" s="7"/>
      <c r="D1844" s="7"/>
      <c r="E1844" s="7"/>
      <c r="F1844" s="7"/>
      <c r="G1844" s="7"/>
      <c r="H1844" s="7"/>
      <c r="J1844" s="7"/>
      <c r="K1844" s="7"/>
      <c r="L1844" s="7"/>
      <c r="Q1844" s="7"/>
      <c r="S1844" s="7"/>
      <c r="T1844" s="7"/>
      <c r="Y1844" s="7"/>
      <c r="AA1844" s="7"/>
      <c r="AB1844" s="7"/>
      <c r="AG1844" s="7"/>
    </row>
    <row r="1845" spans="1:33">
      <c r="A1845" s="7"/>
      <c r="B1845" s="7"/>
      <c r="C1845" s="7"/>
      <c r="D1845" s="7"/>
      <c r="E1845" s="7"/>
      <c r="F1845" s="7"/>
      <c r="G1845" s="7"/>
      <c r="H1845" s="7"/>
      <c r="J1845" s="7"/>
      <c r="K1845" s="7"/>
      <c r="L1845" s="7"/>
      <c r="Q1845" s="7"/>
      <c r="S1845" s="7"/>
      <c r="T1845" s="7"/>
      <c r="Y1845" s="7"/>
      <c r="AA1845" s="7"/>
      <c r="AB1845" s="7"/>
      <c r="AG1845" s="7"/>
    </row>
    <row r="1846" spans="1:33">
      <c r="A1846" s="7"/>
      <c r="B1846" s="7"/>
      <c r="C1846" s="7"/>
      <c r="D1846" s="7"/>
      <c r="E1846" s="7"/>
      <c r="F1846" s="7"/>
      <c r="G1846" s="7"/>
      <c r="H1846" s="7"/>
      <c r="J1846" s="7"/>
      <c r="K1846" s="7"/>
      <c r="L1846" s="7"/>
      <c r="Q1846" s="7"/>
      <c r="S1846" s="7"/>
      <c r="T1846" s="7"/>
      <c r="Y1846" s="7"/>
      <c r="AA1846" s="7"/>
      <c r="AB1846" s="7"/>
      <c r="AG1846" s="7"/>
    </row>
    <row r="1847" spans="1:33">
      <c r="A1847" s="7"/>
      <c r="B1847" s="7"/>
      <c r="C1847" s="7"/>
      <c r="D1847" s="7"/>
      <c r="E1847" s="7"/>
      <c r="F1847" s="7"/>
      <c r="G1847" s="7"/>
      <c r="H1847" s="7"/>
      <c r="J1847" s="7"/>
      <c r="K1847" s="7"/>
      <c r="L1847" s="7"/>
      <c r="Q1847" s="7"/>
      <c r="S1847" s="7"/>
      <c r="T1847" s="7"/>
      <c r="Y1847" s="7"/>
      <c r="AA1847" s="7"/>
      <c r="AB1847" s="7"/>
      <c r="AG1847" s="7"/>
    </row>
    <row r="1848" spans="1:33">
      <c r="A1848" s="7"/>
      <c r="B1848" s="7"/>
      <c r="C1848" s="7"/>
      <c r="D1848" s="7"/>
      <c r="E1848" s="7"/>
      <c r="F1848" s="7"/>
      <c r="G1848" s="7"/>
      <c r="H1848" s="7"/>
      <c r="J1848" s="7"/>
      <c r="K1848" s="7"/>
      <c r="L1848" s="7"/>
      <c r="Q1848" s="7"/>
      <c r="S1848" s="7"/>
      <c r="T1848" s="7"/>
      <c r="Y1848" s="7"/>
      <c r="AA1848" s="7"/>
      <c r="AB1848" s="7"/>
      <c r="AG1848" s="7"/>
    </row>
    <row r="1849" spans="1:33">
      <c r="A1849" s="7"/>
      <c r="B1849" s="7"/>
      <c r="C1849" s="7"/>
      <c r="D1849" s="7"/>
      <c r="E1849" s="7"/>
      <c r="F1849" s="7"/>
      <c r="G1849" s="7"/>
      <c r="H1849" s="7"/>
      <c r="J1849" s="7"/>
      <c r="K1849" s="7"/>
      <c r="L1849" s="7"/>
      <c r="Q1849" s="7"/>
      <c r="S1849" s="7"/>
      <c r="T1849" s="7"/>
      <c r="Y1849" s="7"/>
      <c r="AA1849" s="7"/>
      <c r="AB1849" s="7"/>
      <c r="AG1849" s="7"/>
    </row>
    <row r="1850" spans="1:33">
      <c r="A1850" s="7"/>
      <c r="B1850" s="7"/>
      <c r="C1850" s="7"/>
      <c r="D1850" s="7"/>
      <c r="E1850" s="7"/>
      <c r="F1850" s="7"/>
      <c r="G1850" s="7"/>
      <c r="H1850" s="7"/>
      <c r="J1850" s="7"/>
      <c r="K1850" s="7"/>
      <c r="L1850" s="7"/>
      <c r="Q1850" s="7"/>
      <c r="S1850" s="7"/>
      <c r="T1850" s="7"/>
      <c r="Y1850" s="7"/>
      <c r="AA1850" s="7"/>
      <c r="AB1850" s="7"/>
      <c r="AG1850" s="7"/>
    </row>
    <row r="1851" spans="1:33">
      <c r="A1851" s="7"/>
      <c r="B1851" s="7"/>
      <c r="C1851" s="7"/>
      <c r="D1851" s="7"/>
      <c r="E1851" s="7"/>
      <c r="F1851" s="7"/>
      <c r="G1851" s="7"/>
      <c r="H1851" s="7"/>
      <c r="J1851" s="7"/>
      <c r="K1851" s="7"/>
      <c r="L1851" s="7"/>
      <c r="Q1851" s="7"/>
      <c r="S1851" s="7"/>
      <c r="T1851" s="7"/>
      <c r="Y1851" s="7"/>
      <c r="AA1851" s="7"/>
      <c r="AB1851" s="7"/>
      <c r="AG1851" s="7"/>
    </row>
    <row r="1852" spans="1:33">
      <c r="A1852" s="7"/>
      <c r="B1852" s="7"/>
      <c r="C1852" s="7"/>
      <c r="D1852" s="7"/>
      <c r="E1852" s="7"/>
      <c r="F1852" s="7"/>
      <c r="G1852" s="7"/>
      <c r="H1852" s="7"/>
      <c r="J1852" s="7"/>
      <c r="K1852" s="7"/>
      <c r="L1852" s="7"/>
      <c r="Q1852" s="7"/>
      <c r="S1852" s="7"/>
      <c r="T1852" s="7"/>
      <c r="Y1852" s="7"/>
      <c r="AA1852" s="7"/>
      <c r="AB1852" s="7"/>
      <c r="AG1852" s="7"/>
    </row>
    <row r="1853" spans="1:33">
      <c r="A1853" s="7"/>
      <c r="B1853" s="7"/>
      <c r="C1853" s="7"/>
      <c r="D1853" s="7"/>
      <c r="E1853" s="7"/>
      <c r="F1853" s="7"/>
      <c r="G1853" s="7"/>
      <c r="H1853" s="7"/>
      <c r="J1853" s="7"/>
      <c r="K1853" s="7"/>
      <c r="L1853" s="7"/>
      <c r="Q1853" s="7"/>
      <c r="S1853" s="7"/>
      <c r="T1853" s="7"/>
      <c r="Y1853" s="7"/>
      <c r="AA1853" s="7"/>
      <c r="AB1853" s="7"/>
      <c r="AG1853" s="7"/>
    </row>
    <row r="1854" spans="1:33">
      <c r="A1854" s="7"/>
      <c r="B1854" s="7"/>
      <c r="C1854" s="7"/>
      <c r="D1854" s="7"/>
      <c r="E1854" s="7"/>
      <c r="F1854" s="7"/>
      <c r="G1854" s="7"/>
      <c r="H1854" s="7"/>
      <c r="J1854" s="7"/>
      <c r="K1854" s="7"/>
      <c r="L1854" s="7"/>
      <c r="Q1854" s="7"/>
      <c r="S1854" s="7"/>
      <c r="T1854" s="7"/>
      <c r="Y1854" s="7"/>
      <c r="AA1854" s="7"/>
      <c r="AB1854" s="7"/>
      <c r="AG1854" s="7"/>
    </row>
    <row r="1855" spans="1:33">
      <c r="A1855" s="7"/>
      <c r="B1855" s="7"/>
      <c r="C1855" s="7"/>
      <c r="D1855" s="7"/>
      <c r="E1855" s="7"/>
      <c r="F1855" s="7"/>
      <c r="G1855" s="7"/>
      <c r="H1855" s="7"/>
      <c r="J1855" s="7"/>
      <c r="K1855" s="7"/>
      <c r="L1855" s="7"/>
      <c r="Q1855" s="7"/>
      <c r="S1855" s="7"/>
      <c r="T1855" s="7"/>
      <c r="Y1855" s="7"/>
      <c r="AA1855" s="7"/>
      <c r="AB1855" s="7"/>
      <c r="AG1855" s="7"/>
    </row>
    <row r="1856" spans="1:33">
      <c r="A1856" s="7"/>
      <c r="B1856" s="7"/>
      <c r="C1856" s="7"/>
      <c r="D1856" s="7"/>
      <c r="E1856" s="7"/>
      <c r="F1856" s="7"/>
      <c r="G1856" s="7"/>
      <c r="H1856" s="7"/>
      <c r="J1856" s="7"/>
      <c r="K1856" s="7"/>
      <c r="L1856" s="7"/>
      <c r="Q1856" s="7"/>
      <c r="S1856" s="7"/>
      <c r="T1856" s="7"/>
      <c r="Y1856" s="7"/>
      <c r="AA1856" s="7"/>
      <c r="AB1856" s="7"/>
      <c r="AG1856" s="7"/>
    </row>
    <row r="1857" spans="1:33">
      <c r="A1857" s="7"/>
      <c r="B1857" s="7"/>
      <c r="C1857" s="7"/>
      <c r="D1857" s="7"/>
      <c r="E1857" s="7"/>
      <c r="F1857" s="7"/>
      <c r="G1857" s="7"/>
      <c r="H1857" s="7"/>
      <c r="J1857" s="7"/>
      <c r="K1857" s="7"/>
      <c r="L1857" s="7"/>
      <c r="Q1857" s="7"/>
      <c r="S1857" s="7"/>
      <c r="T1857" s="7"/>
      <c r="Y1857" s="7"/>
      <c r="AA1857" s="7"/>
      <c r="AB1857" s="7"/>
      <c r="AG1857" s="7"/>
    </row>
    <row r="1858" spans="1:33">
      <c r="A1858" s="7"/>
      <c r="B1858" s="7"/>
      <c r="C1858" s="7"/>
      <c r="D1858" s="7"/>
      <c r="E1858" s="7"/>
      <c r="F1858" s="7"/>
      <c r="G1858" s="7"/>
      <c r="H1858" s="7"/>
      <c r="J1858" s="7"/>
      <c r="K1858" s="7"/>
      <c r="L1858" s="7"/>
      <c r="Q1858" s="7"/>
      <c r="S1858" s="7"/>
      <c r="T1858" s="7"/>
      <c r="Y1858" s="7"/>
      <c r="AA1858" s="7"/>
      <c r="AB1858" s="7"/>
      <c r="AG1858" s="7"/>
    </row>
    <row r="1859" spans="1:33">
      <c r="A1859" s="7"/>
      <c r="B1859" s="7"/>
      <c r="C1859" s="7"/>
      <c r="D1859" s="7"/>
      <c r="E1859" s="7"/>
      <c r="F1859" s="7"/>
      <c r="G1859" s="7"/>
      <c r="H1859" s="7"/>
      <c r="J1859" s="7"/>
      <c r="K1859" s="7"/>
      <c r="L1859" s="7"/>
      <c r="Q1859" s="7"/>
      <c r="S1859" s="7"/>
      <c r="T1859" s="7"/>
      <c r="Y1859" s="7"/>
      <c r="AA1859" s="7"/>
      <c r="AB1859" s="7"/>
      <c r="AG1859" s="7"/>
    </row>
    <row r="1860" spans="1:33">
      <c r="A1860" s="7"/>
      <c r="B1860" s="7"/>
      <c r="C1860" s="7"/>
      <c r="D1860" s="7"/>
      <c r="E1860" s="7"/>
      <c r="F1860" s="7"/>
      <c r="G1860" s="7"/>
      <c r="H1860" s="7"/>
      <c r="J1860" s="7"/>
      <c r="K1860" s="7"/>
      <c r="L1860" s="7"/>
      <c r="Q1860" s="7"/>
      <c r="S1860" s="7"/>
      <c r="T1860" s="7"/>
      <c r="Y1860" s="7"/>
      <c r="AA1860" s="7"/>
      <c r="AB1860" s="7"/>
      <c r="AG1860" s="7"/>
    </row>
    <row r="1861" spans="1:33">
      <c r="A1861" s="7"/>
      <c r="B1861" s="7"/>
      <c r="C1861" s="7"/>
      <c r="D1861" s="7"/>
      <c r="E1861" s="7"/>
      <c r="F1861" s="7"/>
      <c r="G1861" s="7"/>
      <c r="H1861" s="7"/>
      <c r="J1861" s="7"/>
      <c r="K1861" s="7"/>
      <c r="L1861" s="7"/>
      <c r="Q1861" s="7"/>
      <c r="S1861" s="7"/>
      <c r="T1861" s="7"/>
      <c r="Y1861" s="7"/>
      <c r="AA1861" s="7"/>
      <c r="AB1861" s="7"/>
      <c r="AG1861" s="7"/>
    </row>
    <row r="1862" spans="1:33">
      <c r="A1862" s="7"/>
      <c r="B1862" s="7"/>
      <c r="C1862" s="7"/>
      <c r="D1862" s="7"/>
      <c r="E1862" s="7"/>
      <c r="F1862" s="7"/>
      <c r="G1862" s="7"/>
      <c r="H1862" s="7"/>
      <c r="J1862" s="7"/>
      <c r="K1862" s="7"/>
      <c r="L1862" s="7"/>
      <c r="Q1862" s="7"/>
      <c r="S1862" s="7"/>
      <c r="T1862" s="7"/>
      <c r="Y1862" s="7"/>
      <c r="AA1862" s="7"/>
      <c r="AB1862" s="7"/>
      <c r="AG1862" s="7"/>
    </row>
    <row r="1863" spans="1:33">
      <c r="A1863" s="7"/>
      <c r="B1863" s="7"/>
      <c r="C1863" s="7"/>
      <c r="D1863" s="7"/>
      <c r="E1863" s="7"/>
      <c r="F1863" s="7"/>
      <c r="G1863" s="7"/>
      <c r="H1863" s="7"/>
      <c r="J1863" s="7"/>
      <c r="K1863" s="7"/>
      <c r="L1863" s="7"/>
      <c r="Q1863" s="7"/>
      <c r="S1863" s="7"/>
      <c r="T1863" s="7"/>
      <c r="Y1863" s="7"/>
      <c r="AA1863" s="7"/>
      <c r="AB1863" s="7"/>
      <c r="AG1863" s="7"/>
    </row>
    <row r="1864" spans="1:33">
      <c r="A1864" s="7"/>
      <c r="B1864" s="7"/>
      <c r="C1864" s="7"/>
      <c r="D1864" s="7"/>
      <c r="E1864" s="7"/>
      <c r="F1864" s="7"/>
      <c r="G1864" s="7"/>
      <c r="H1864" s="7"/>
      <c r="J1864" s="7"/>
      <c r="K1864" s="7"/>
      <c r="L1864" s="7"/>
      <c r="Q1864" s="7"/>
      <c r="S1864" s="7"/>
      <c r="T1864" s="7"/>
      <c r="Y1864" s="7"/>
      <c r="AA1864" s="7"/>
      <c r="AB1864" s="7"/>
      <c r="AG1864" s="7"/>
    </row>
    <row r="1865" spans="1:33">
      <c r="A1865" s="7"/>
      <c r="B1865" s="7"/>
      <c r="C1865" s="7"/>
      <c r="D1865" s="7"/>
      <c r="E1865" s="7"/>
      <c r="F1865" s="7"/>
      <c r="G1865" s="7"/>
      <c r="H1865" s="7"/>
      <c r="J1865" s="7"/>
      <c r="K1865" s="7"/>
      <c r="L1865" s="7"/>
      <c r="Q1865" s="7"/>
      <c r="S1865" s="7"/>
      <c r="T1865" s="7"/>
      <c r="Y1865" s="7"/>
      <c r="AA1865" s="7"/>
      <c r="AB1865" s="7"/>
      <c r="AG1865" s="7"/>
    </row>
    <row r="1866" spans="1:33">
      <c r="A1866" s="7"/>
      <c r="B1866" s="7"/>
      <c r="C1866" s="7"/>
      <c r="D1866" s="7"/>
      <c r="E1866" s="7"/>
      <c r="F1866" s="7"/>
      <c r="G1866" s="7"/>
      <c r="H1866" s="7"/>
      <c r="J1866" s="7"/>
      <c r="K1866" s="7"/>
      <c r="L1866" s="7"/>
      <c r="Q1866" s="7"/>
      <c r="S1866" s="7"/>
      <c r="T1866" s="7"/>
      <c r="Y1866" s="7"/>
      <c r="AA1866" s="7"/>
      <c r="AB1866" s="7"/>
      <c r="AG1866" s="7"/>
    </row>
    <row r="1867" spans="1:33">
      <c r="A1867" s="7"/>
      <c r="B1867" s="7"/>
      <c r="C1867" s="7"/>
      <c r="D1867" s="7"/>
      <c r="E1867" s="7"/>
      <c r="F1867" s="7"/>
      <c r="G1867" s="7"/>
      <c r="H1867" s="7"/>
      <c r="J1867" s="7"/>
      <c r="K1867" s="7"/>
      <c r="L1867" s="7"/>
      <c r="Q1867" s="7"/>
      <c r="S1867" s="7"/>
      <c r="T1867" s="7"/>
      <c r="Y1867" s="7"/>
      <c r="AA1867" s="7"/>
      <c r="AB1867" s="7"/>
      <c r="AG1867" s="7"/>
    </row>
    <row r="1868" spans="1:33">
      <c r="A1868" s="7"/>
      <c r="B1868" s="7"/>
      <c r="C1868" s="7"/>
      <c r="D1868" s="7"/>
      <c r="E1868" s="7"/>
      <c r="F1868" s="7"/>
      <c r="G1868" s="7"/>
      <c r="H1868" s="7"/>
      <c r="J1868" s="7"/>
      <c r="K1868" s="7"/>
      <c r="L1868" s="7"/>
      <c r="Q1868" s="7"/>
      <c r="S1868" s="7"/>
      <c r="T1868" s="7"/>
      <c r="Y1868" s="7"/>
      <c r="AA1868" s="7"/>
      <c r="AB1868" s="7"/>
      <c r="AG1868" s="7"/>
    </row>
    <row r="1869" spans="1:33">
      <c r="A1869" s="7"/>
      <c r="B1869" s="7"/>
      <c r="C1869" s="7"/>
      <c r="D1869" s="7"/>
      <c r="E1869" s="7"/>
      <c r="F1869" s="7"/>
      <c r="G1869" s="7"/>
      <c r="H1869" s="7"/>
      <c r="J1869" s="7"/>
      <c r="K1869" s="7"/>
      <c r="L1869" s="7"/>
      <c r="Q1869" s="7"/>
      <c r="S1869" s="7"/>
      <c r="T1869" s="7"/>
      <c r="Y1869" s="7"/>
      <c r="AA1869" s="7"/>
      <c r="AB1869" s="7"/>
      <c r="AG1869" s="7"/>
    </row>
    <row r="1870" spans="1:33">
      <c r="A1870" s="7"/>
      <c r="B1870" s="7"/>
      <c r="C1870" s="7"/>
      <c r="D1870" s="7"/>
      <c r="E1870" s="7"/>
      <c r="F1870" s="7"/>
      <c r="G1870" s="7"/>
      <c r="H1870" s="7"/>
      <c r="J1870" s="7"/>
      <c r="K1870" s="7"/>
      <c r="L1870" s="7"/>
      <c r="Q1870" s="7"/>
      <c r="S1870" s="7"/>
      <c r="T1870" s="7"/>
      <c r="Y1870" s="7"/>
      <c r="AA1870" s="7"/>
      <c r="AB1870" s="7"/>
      <c r="AG1870" s="7"/>
    </row>
    <row r="1871" spans="1:33">
      <c r="A1871" s="7"/>
      <c r="B1871" s="7"/>
      <c r="C1871" s="7"/>
      <c r="D1871" s="7"/>
      <c r="E1871" s="7"/>
      <c r="F1871" s="7"/>
      <c r="G1871" s="7"/>
      <c r="H1871" s="7"/>
      <c r="J1871" s="7"/>
      <c r="K1871" s="7"/>
      <c r="L1871" s="7"/>
      <c r="Q1871" s="7"/>
      <c r="S1871" s="7"/>
      <c r="T1871" s="7"/>
      <c r="Y1871" s="7"/>
      <c r="AA1871" s="7"/>
      <c r="AB1871" s="7"/>
      <c r="AG1871" s="7"/>
    </row>
    <row r="1872" spans="1:33">
      <c r="A1872" s="7"/>
      <c r="B1872" s="7"/>
      <c r="C1872" s="7"/>
      <c r="D1872" s="7"/>
      <c r="E1872" s="7"/>
      <c r="F1872" s="7"/>
      <c r="G1872" s="7"/>
      <c r="H1872" s="7"/>
      <c r="J1872" s="7"/>
      <c r="K1872" s="7"/>
      <c r="L1872" s="7"/>
      <c r="Q1872" s="7"/>
      <c r="S1872" s="7"/>
      <c r="T1872" s="7"/>
      <c r="Y1872" s="7"/>
      <c r="AA1872" s="7"/>
      <c r="AB1872" s="7"/>
      <c r="AG1872" s="7"/>
    </row>
    <row r="1873" spans="1:33">
      <c r="A1873" s="7"/>
      <c r="B1873" s="7"/>
      <c r="C1873" s="7"/>
      <c r="D1873" s="7"/>
      <c r="E1873" s="7"/>
      <c r="F1873" s="7"/>
      <c r="G1873" s="7"/>
      <c r="H1873" s="7"/>
      <c r="J1873" s="7"/>
      <c r="K1873" s="7"/>
      <c r="L1873" s="7"/>
      <c r="Q1873" s="7"/>
      <c r="S1873" s="7"/>
      <c r="T1873" s="7"/>
      <c r="Y1873" s="7"/>
      <c r="AA1873" s="7"/>
      <c r="AB1873" s="7"/>
      <c r="AG1873" s="7"/>
    </row>
    <row r="1874" spans="1:33">
      <c r="A1874" s="7"/>
      <c r="B1874" s="7"/>
      <c r="C1874" s="7"/>
      <c r="D1874" s="7"/>
      <c r="E1874" s="7"/>
      <c r="F1874" s="7"/>
      <c r="G1874" s="7"/>
      <c r="H1874" s="7"/>
      <c r="J1874" s="7"/>
      <c r="K1874" s="7"/>
      <c r="L1874" s="7"/>
      <c r="Q1874" s="7"/>
      <c r="S1874" s="7"/>
      <c r="T1874" s="7"/>
      <c r="Y1874" s="7"/>
      <c r="AA1874" s="7"/>
      <c r="AB1874" s="7"/>
      <c r="AG1874" s="7"/>
    </row>
    <row r="1875" spans="1:33">
      <c r="A1875" s="7"/>
      <c r="B1875" s="7"/>
      <c r="C1875" s="7"/>
      <c r="D1875" s="7"/>
      <c r="E1875" s="7"/>
      <c r="F1875" s="7"/>
      <c r="G1875" s="7"/>
      <c r="H1875" s="7"/>
      <c r="J1875" s="7"/>
      <c r="K1875" s="7"/>
      <c r="L1875" s="7"/>
      <c r="Q1875" s="7"/>
      <c r="S1875" s="7"/>
      <c r="T1875" s="7"/>
      <c r="Y1875" s="7"/>
      <c r="AA1875" s="7"/>
      <c r="AB1875" s="7"/>
      <c r="AG1875" s="7"/>
    </row>
    <row r="1876" spans="1:33">
      <c r="A1876" s="7"/>
      <c r="B1876" s="7"/>
      <c r="C1876" s="7"/>
      <c r="D1876" s="7"/>
      <c r="E1876" s="7"/>
      <c r="F1876" s="7"/>
      <c r="G1876" s="7"/>
      <c r="H1876" s="7"/>
      <c r="J1876" s="7"/>
      <c r="K1876" s="7"/>
      <c r="L1876" s="7"/>
      <c r="Q1876" s="7"/>
      <c r="S1876" s="7"/>
      <c r="T1876" s="7"/>
      <c r="Y1876" s="7"/>
      <c r="AA1876" s="7"/>
      <c r="AB1876" s="7"/>
      <c r="AG1876" s="7"/>
    </row>
    <row r="1877" spans="1:33">
      <c r="A1877" s="7"/>
      <c r="B1877" s="7"/>
      <c r="C1877" s="7"/>
      <c r="D1877" s="7"/>
      <c r="E1877" s="7"/>
      <c r="F1877" s="7"/>
      <c r="G1877" s="7"/>
      <c r="H1877" s="7"/>
      <c r="J1877" s="7"/>
      <c r="K1877" s="7"/>
      <c r="L1877" s="7"/>
      <c r="Q1877" s="7"/>
      <c r="S1877" s="7"/>
      <c r="T1877" s="7"/>
      <c r="Y1877" s="7"/>
      <c r="AA1877" s="7"/>
      <c r="AB1877" s="7"/>
      <c r="AG1877" s="7"/>
    </row>
    <row r="1878" spans="1:33">
      <c r="A1878" s="7"/>
      <c r="B1878" s="7"/>
      <c r="C1878" s="7"/>
      <c r="D1878" s="7"/>
      <c r="E1878" s="7"/>
      <c r="F1878" s="7"/>
      <c r="G1878" s="7"/>
      <c r="H1878" s="7"/>
      <c r="J1878" s="7"/>
      <c r="K1878" s="7"/>
      <c r="L1878" s="7"/>
      <c r="Q1878" s="7"/>
      <c r="S1878" s="7"/>
      <c r="T1878" s="7"/>
      <c r="Y1878" s="7"/>
      <c r="AA1878" s="7"/>
      <c r="AB1878" s="7"/>
      <c r="AG1878" s="7"/>
    </row>
    <row r="1879" spans="1:33">
      <c r="A1879" s="7"/>
      <c r="B1879" s="7"/>
      <c r="C1879" s="7"/>
      <c r="D1879" s="7"/>
      <c r="E1879" s="7"/>
      <c r="F1879" s="7"/>
      <c r="G1879" s="7"/>
      <c r="H1879" s="7"/>
      <c r="J1879" s="7"/>
      <c r="K1879" s="7"/>
      <c r="L1879" s="7"/>
      <c r="Q1879" s="7"/>
      <c r="S1879" s="7"/>
      <c r="T1879" s="7"/>
      <c r="Y1879" s="7"/>
      <c r="AA1879" s="7"/>
      <c r="AB1879" s="7"/>
      <c r="AG1879" s="7"/>
    </row>
    <row r="1880" spans="1:33">
      <c r="A1880" s="7"/>
      <c r="B1880" s="7"/>
      <c r="C1880" s="7"/>
      <c r="D1880" s="7"/>
      <c r="E1880" s="7"/>
      <c r="F1880" s="7"/>
      <c r="G1880" s="7"/>
      <c r="H1880" s="7"/>
      <c r="J1880" s="7"/>
      <c r="K1880" s="7"/>
      <c r="L1880" s="7"/>
      <c r="Q1880" s="7"/>
      <c r="S1880" s="7"/>
      <c r="T1880" s="7"/>
      <c r="Y1880" s="7"/>
      <c r="AA1880" s="7"/>
      <c r="AB1880" s="7"/>
      <c r="AG1880" s="7"/>
    </row>
    <row r="1881" spans="1:33">
      <c r="A1881" s="7"/>
      <c r="B1881" s="7"/>
      <c r="C1881" s="7"/>
      <c r="D1881" s="7"/>
      <c r="E1881" s="7"/>
      <c r="F1881" s="7"/>
      <c r="G1881" s="7"/>
      <c r="H1881" s="7"/>
      <c r="J1881" s="7"/>
      <c r="K1881" s="7"/>
      <c r="L1881" s="7"/>
      <c r="Q1881" s="7"/>
      <c r="S1881" s="7"/>
      <c r="T1881" s="7"/>
      <c r="Y1881" s="7"/>
      <c r="AA1881" s="7"/>
      <c r="AB1881" s="7"/>
      <c r="AG1881" s="7"/>
    </row>
    <row r="1882" spans="1:33">
      <c r="A1882" s="7"/>
      <c r="B1882" s="7"/>
      <c r="C1882" s="7"/>
      <c r="D1882" s="7"/>
      <c r="E1882" s="7"/>
      <c r="F1882" s="7"/>
      <c r="G1882" s="7"/>
      <c r="H1882" s="7"/>
      <c r="J1882" s="7"/>
      <c r="K1882" s="7"/>
      <c r="L1882" s="7"/>
      <c r="Q1882" s="7"/>
      <c r="S1882" s="7"/>
      <c r="T1882" s="7"/>
      <c r="Y1882" s="7"/>
      <c r="AA1882" s="7"/>
      <c r="AB1882" s="7"/>
      <c r="AG1882" s="7"/>
    </row>
    <row r="1883" spans="1:33">
      <c r="A1883" s="7"/>
      <c r="B1883" s="7"/>
      <c r="C1883" s="7"/>
      <c r="D1883" s="7"/>
      <c r="E1883" s="7"/>
      <c r="F1883" s="7"/>
      <c r="G1883" s="7"/>
      <c r="H1883" s="7"/>
      <c r="J1883" s="7"/>
      <c r="K1883" s="7"/>
      <c r="L1883" s="7"/>
      <c r="Q1883" s="7"/>
      <c r="S1883" s="7"/>
      <c r="T1883" s="7"/>
      <c r="Y1883" s="7"/>
      <c r="AA1883" s="7"/>
      <c r="AB1883" s="7"/>
      <c r="AG1883" s="7"/>
    </row>
    <row r="1884" spans="1:33">
      <c r="A1884" s="7"/>
      <c r="B1884" s="7"/>
      <c r="C1884" s="7"/>
      <c r="D1884" s="7"/>
      <c r="E1884" s="7"/>
      <c r="F1884" s="7"/>
      <c r="G1884" s="7"/>
      <c r="H1884" s="7"/>
      <c r="J1884" s="7"/>
      <c r="K1884" s="7"/>
      <c r="L1884" s="7"/>
      <c r="Q1884" s="7"/>
      <c r="S1884" s="7"/>
      <c r="T1884" s="7"/>
      <c r="Y1884" s="7"/>
      <c r="AA1884" s="7"/>
      <c r="AB1884" s="7"/>
      <c r="AG1884" s="7"/>
    </row>
    <row r="1885" spans="1:33">
      <c r="A1885" s="7"/>
      <c r="B1885" s="7"/>
      <c r="C1885" s="7"/>
      <c r="D1885" s="7"/>
      <c r="E1885" s="7"/>
      <c r="F1885" s="7"/>
      <c r="G1885" s="7"/>
      <c r="H1885" s="7"/>
      <c r="J1885" s="7"/>
      <c r="K1885" s="7"/>
      <c r="L1885" s="7"/>
      <c r="Q1885" s="7"/>
      <c r="S1885" s="7"/>
      <c r="T1885" s="7"/>
      <c r="Y1885" s="7"/>
      <c r="AA1885" s="7"/>
      <c r="AB1885" s="7"/>
      <c r="AG1885" s="7"/>
    </row>
    <row r="1886" spans="1:33">
      <c r="A1886" s="7"/>
      <c r="B1886" s="7"/>
      <c r="C1886" s="7"/>
      <c r="D1886" s="7"/>
      <c r="E1886" s="7"/>
      <c r="F1886" s="7"/>
      <c r="G1886" s="7"/>
      <c r="H1886" s="7"/>
      <c r="J1886" s="7"/>
      <c r="K1886" s="7"/>
      <c r="L1886" s="7"/>
      <c r="Q1886" s="7"/>
      <c r="S1886" s="7"/>
      <c r="T1886" s="7"/>
      <c r="Y1886" s="7"/>
      <c r="AA1886" s="7"/>
      <c r="AB1886" s="7"/>
      <c r="AG1886" s="7"/>
    </row>
    <row r="1887" spans="1:33">
      <c r="A1887" s="7"/>
      <c r="B1887" s="7"/>
      <c r="C1887" s="7"/>
      <c r="D1887" s="7"/>
      <c r="E1887" s="7"/>
      <c r="F1887" s="7"/>
      <c r="G1887" s="7"/>
      <c r="H1887" s="7"/>
      <c r="J1887" s="7"/>
      <c r="K1887" s="7"/>
      <c r="L1887" s="7"/>
      <c r="Q1887" s="7"/>
      <c r="S1887" s="7"/>
      <c r="T1887" s="7"/>
      <c r="Y1887" s="7"/>
      <c r="AA1887" s="7"/>
      <c r="AB1887" s="7"/>
      <c r="AG1887" s="7"/>
    </row>
    <row r="1888" spans="1:33">
      <c r="A1888" s="7"/>
      <c r="B1888" s="7"/>
      <c r="C1888" s="7"/>
      <c r="D1888" s="7"/>
      <c r="E1888" s="7"/>
      <c r="F1888" s="7"/>
      <c r="G1888" s="7"/>
      <c r="H1888" s="7"/>
      <c r="J1888" s="7"/>
      <c r="K1888" s="7"/>
      <c r="L1888" s="7"/>
      <c r="Q1888" s="7"/>
      <c r="S1888" s="7"/>
      <c r="T1888" s="7"/>
      <c r="Y1888" s="7"/>
      <c r="AA1888" s="7"/>
      <c r="AB1888" s="7"/>
      <c r="AG1888" s="7"/>
    </row>
    <row r="1889" spans="1:33">
      <c r="A1889" s="7"/>
      <c r="B1889" s="7"/>
      <c r="C1889" s="7"/>
      <c r="D1889" s="7"/>
      <c r="E1889" s="7"/>
      <c r="F1889" s="7"/>
      <c r="G1889" s="7"/>
      <c r="H1889" s="7"/>
      <c r="J1889" s="7"/>
      <c r="K1889" s="7"/>
      <c r="L1889" s="7"/>
      <c r="Q1889" s="7"/>
      <c r="S1889" s="7"/>
      <c r="T1889" s="7"/>
      <c r="Y1889" s="7"/>
      <c r="AA1889" s="7"/>
      <c r="AB1889" s="7"/>
      <c r="AG1889" s="7"/>
    </row>
    <row r="1890" spans="1:33">
      <c r="A1890" s="7"/>
      <c r="B1890" s="7"/>
      <c r="C1890" s="7"/>
      <c r="D1890" s="7"/>
      <c r="E1890" s="7"/>
      <c r="F1890" s="7"/>
      <c r="G1890" s="7"/>
      <c r="H1890" s="7"/>
      <c r="J1890" s="7"/>
      <c r="K1890" s="7"/>
      <c r="L1890" s="7"/>
      <c r="Q1890" s="7"/>
      <c r="S1890" s="7"/>
      <c r="T1890" s="7"/>
      <c r="Y1890" s="7"/>
      <c r="AA1890" s="7"/>
      <c r="AB1890" s="7"/>
      <c r="AG1890" s="7"/>
    </row>
    <row r="1891" spans="1:33">
      <c r="A1891" s="7"/>
      <c r="B1891" s="7"/>
      <c r="C1891" s="7"/>
      <c r="D1891" s="7"/>
      <c r="E1891" s="7"/>
      <c r="F1891" s="7"/>
      <c r="G1891" s="7"/>
      <c r="H1891" s="7"/>
      <c r="J1891" s="7"/>
      <c r="K1891" s="7"/>
      <c r="L1891" s="7"/>
      <c r="Q1891" s="7"/>
      <c r="S1891" s="7"/>
      <c r="T1891" s="7"/>
      <c r="Y1891" s="7"/>
      <c r="AA1891" s="7"/>
      <c r="AB1891" s="7"/>
      <c r="AG1891" s="7"/>
    </row>
    <row r="1892" spans="1:33">
      <c r="A1892" s="7"/>
      <c r="B1892" s="7"/>
      <c r="C1892" s="7"/>
      <c r="D1892" s="7"/>
      <c r="E1892" s="7"/>
      <c r="F1892" s="7"/>
      <c r="G1892" s="7"/>
      <c r="H1892" s="7"/>
      <c r="J1892" s="7"/>
      <c r="K1892" s="7"/>
      <c r="L1892" s="7"/>
      <c r="Q1892" s="7"/>
      <c r="S1892" s="7"/>
      <c r="T1892" s="7"/>
      <c r="Y1892" s="7"/>
      <c r="AA1892" s="7"/>
      <c r="AB1892" s="7"/>
      <c r="AG1892" s="7"/>
    </row>
    <row r="1893" spans="1:33">
      <c r="A1893" s="7"/>
      <c r="B1893" s="7"/>
      <c r="C1893" s="7"/>
      <c r="D1893" s="7"/>
      <c r="E1893" s="7"/>
      <c r="F1893" s="7"/>
      <c r="G1893" s="7"/>
      <c r="H1893" s="7"/>
      <c r="J1893" s="7"/>
      <c r="K1893" s="7"/>
      <c r="L1893" s="7"/>
      <c r="Q1893" s="7"/>
      <c r="S1893" s="7"/>
      <c r="T1893" s="7"/>
      <c r="Y1893" s="7"/>
      <c r="AA1893" s="7"/>
      <c r="AB1893" s="7"/>
      <c r="AG1893" s="7"/>
    </row>
    <row r="1894" spans="1:33">
      <c r="A1894" s="7"/>
      <c r="B1894" s="7"/>
      <c r="C1894" s="7"/>
      <c r="D1894" s="7"/>
      <c r="E1894" s="7"/>
      <c r="F1894" s="7"/>
      <c r="G1894" s="7"/>
      <c r="H1894" s="7"/>
      <c r="J1894" s="7"/>
      <c r="K1894" s="7"/>
      <c r="L1894" s="7"/>
      <c r="Q1894" s="7"/>
      <c r="S1894" s="7"/>
      <c r="T1894" s="7"/>
      <c r="Y1894" s="7"/>
      <c r="AA1894" s="7"/>
      <c r="AB1894" s="7"/>
      <c r="AG1894" s="7"/>
    </row>
    <row r="1895" spans="1:33">
      <c r="A1895" s="7"/>
      <c r="B1895" s="7"/>
      <c r="C1895" s="7"/>
      <c r="D1895" s="7"/>
      <c r="E1895" s="7"/>
      <c r="F1895" s="7"/>
      <c r="G1895" s="7"/>
      <c r="H1895" s="7"/>
      <c r="J1895" s="7"/>
      <c r="K1895" s="7"/>
      <c r="L1895" s="7"/>
      <c r="Q1895" s="7"/>
      <c r="S1895" s="7"/>
      <c r="T1895" s="7"/>
      <c r="Y1895" s="7"/>
      <c r="AA1895" s="7"/>
      <c r="AB1895" s="7"/>
      <c r="AG1895" s="7"/>
    </row>
    <row r="1896" spans="1:33">
      <c r="A1896" s="7"/>
      <c r="B1896" s="7"/>
      <c r="C1896" s="7"/>
      <c r="D1896" s="7"/>
      <c r="E1896" s="7"/>
      <c r="F1896" s="7"/>
      <c r="G1896" s="7"/>
      <c r="H1896" s="7"/>
      <c r="J1896" s="7"/>
      <c r="K1896" s="7"/>
      <c r="L1896" s="7"/>
      <c r="Q1896" s="7"/>
      <c r="S1896" s="7"/>
      <c r="T1896" s="7"/>
      <c r="Y1896" s="7"/>
      <c r="AA1896" s="7"/>
      <c r="AB1896" s="7"/>
      <c r="AG1896" s="7"/>
    </row>
    <row r="1897" spans="1:33">
      <c r="A1897" s="7"/>
      <c r="B1897" s="7"/>
      <c r="C1897" s="7"/>
      <c r="D1897" s="7"/>
      <c r="E1897" s="7"/>
      <c r="F1897" s="7"/>
      <c r="G1897" s="7"/>
      <c r="H1897" s="7"/>
      <c r="J1897" s="7"/>
      <c r="K1897" s="7"/>
      <c r="L1897" s="7"/>
      <c r="Q1897" s="7"/>
      <c r="S1897" s="7"/>
      <c r="T1897" s="7"/>
      <c r="Y1897" s="7"/>
      <c r="AA1897" s="7"/>
      <c r="AB1897" s="7"/>
      <c r="AG1897" s="7"/>
    </row>
    <row r="1898" spans="1:33">
      <c r="A1898" s="7"/>
      <c r="B1898" s="7"/>
      <c r="C1898" s="7"/>
      <c r="D1898" s="7"/>
      <c r="E1898" s="7"/>
      <c r="F1898" s="7"/>
      <c r="G1898" s="7"/>
      <c r="H1898" s="7"/>
      <c r="J1898" s="7"/>
      <c r="K1898" s="7"/>
      <c r="L1898" s="7"/>
      <c r="Q1898" s="7"/>
      <c r="S1898" s="7"/>
      <c r="T1898" s="7"/>
      <c r="Y1898" s="7"/>
      <c r="AA1898" s="7"/>
      <c r="AB1898" s="7"/>
      <c r="AG1898" s="7"/>
    </row>
    <row r="1899" spans="1:33">
      <c r="A1899" s="7"/>
      <c r="B1899" s="7"/>
      <c r="C1899" s="7"/>
      <c r="D1899" s="7"/>
      <c r="E1899" s="7"/>
      <c r="F1899" s="7"/>
      <c r="G1899" s="7"/>
      <c r="H1899" s="7"/>
      <c r="J1899" s="7"/>
      <c r="K1899" s="7"/>
      <c r="L1899" s="7"/>
      <c r="Q1899" s="7"/>
      <c r="S1899" s="7"/>
      <c r="T1899" s="7"/>
      <c r="Y1899" s="7"/>
      <c r="AA1899" s="7"/>
      <c r="AB1899" s="7"/>
      <c r="AG1899" s="7"/>
    </row>
    <row r="1900" spans="1:33">
      <c r="A1900" s="7"/>
      <c r="B1900" s="7"/>
      <c r="C1900" s="7"/>
      <c r="D1900" s="7"/>
      <c r="E1900" s="7"/>
      <c r="F1900" s="7"/>
      <c r="G1900" s="7"/>
      <c r="H1900" s="7"/>
      <c r="J1900" s="7"/>
      <c r="K1900" s="7"/>
      <c r="L1900" s="7"/>
      <c r="Q1900" s="7"/>
      <c r="S1900" s="7"/>
      <c r="T1900" s="7"/>
      <c r="Y1900" s="7"/>
      <c r="AA1900" s="7"/>
      <c r="AB1900" s="7"/>
      <c r="AG1900" s="7"/>
    </row>
    <row r="1901" spans="1:33">
      <c r="A1901" s="7"/>
      <c r="B1901" s="7"/>
      <c r="C1901" s="7"/>
      <c r="D1901" s="7"/>
      <c r="E1901" s="7"/>
      <c r="F1901" s="7"/>
      <c r="G1901" s="7"/>
      <c r="H1901" s="7"/>
      <c r="J1901" s="7"/>
      <c r="K1901" s="7"/>
      <c r="L1901" s="7"/>
      <c r="Q1901" s="7"/>
      <c r="S1901" s="7"/>
      <c r="T1901" s="7"/>
      <c r="Y1901" s="7"/>
      <c r="AA1901" s="7"/>
      <c r="AB1901" s="7"/>
      <c r="AG1901" s="7"/>
    </row>
    <row r="1902" spans="1:33">
      <c r="A1902" s="7"/>
      <c r="B1902" s="7"/>
      <c r="C1902" s="7"/>
      <c r="D1902" s="7"/>
      <c r="E1902" s="7"/>
      <c r="F1902" s="7"/>
      <c r="G1902" s="7"/>
      <c r="H1902" s="7"/>
      <c r="J1902" s="7"/>
      <c r="K1902" s="7"/>
      <c r="L1902" s="7"/>
      <c r="Q1902" s="7"/>
      <c r="S1902" s="7"/>
      <c r="T1902" s="7"/>
      <c r="Y1902" s="7"/>
      <c r="AA1902" s="7"/>
      <c r="AB1902" s="7"/>
      <c r="AG1902" s="7"/>
    </row>
    <row r="1903" spans="1:33">
      <c r="A1903" s="7"/>
      <c r="B1903" s="7"/>
      <c r="C1903" s="7"/>
      <c r="D1903" s="7"/>
      <c r="E1903" s="7"/>
      <c r="F1903" s="7"/>
      <c r="G1903" s="7"/>
      <c r="H1903" s="7"/>
      <c r="J1903" s="7"/>
      <c r="K1903" s="7"/>
      <c r="L1903" s="7"/>
      <c r="Q1903" s="7"/>
      <c r="S1903" s="7"/>
      <c r="T1903" s="7"/>
      <c r="Y1903" s="7"/>
      <c r="AA1903" s="7"/>
      <c r="AB1903" s="7"/>
      <c r="AG1903" s="7"/>
    </row>
    <row r="1904" spans="1:33">
      <c r="A1904" s="7"/>
      <c r="B1904" s="7"/>
      <c r="C1904" s="7"/>
      <c r="D1904" s="7"/>
      <c r="E1904" s="7"/>
      <c r="F1904" s="7"/>
      <c r="G1904" s="7"/>
      <c r="H1904" s="7"/>
      <c r="J1904" s="7"/>
      <c r="K1904" s="7"/>
      <c r="L1904" s="7"/>
      <c r="Q1904" s="7"/>
      <c r="S1904" s="7"/>
      <c r="T1904" s="7"/>
      <c r="Y1904" s="7"/>
      <c r="AA1904" s="7"/>
      <c r="AB1904" s="7"/>
      <c r="AG1904" s="7"/>
    </row>
    <row r="1905" spans="1:33">
      <c r="A1905" s="7"/>
      <c r="B1905" s="7"/>
      <c r="C1905" s="7"/>
      <c r="D1905" s="7"/>
      <c r="E1905" s="7"/>
      <c r="F1905" s="7"/>
      <c r="G1905" s="7"/>
      <c r="H1905" s="7"/>
      <c r="J1905" s="7"/>
      <c r="K1905" s="7"/>
      <c r="L1905" s="7"/>
      <c r="Q1905" s="7"/>
      <c r="S1905" s="7"/>
      <c r="T1905" s="7"/>
      <c r="Y1905" s="7"/>
      <c r="AA1905" s="7"/>
      <c r="AB1905" s="7"/>
      <c r="AG1905" s="7"/>
    </row>
    <row r="1906" spans="1:33">
      <c r="A1906" s="7"/>
      <c r="B1906" s="7"/>
      <c r="C1906" s="7"/>
      <c r="D1906" s="7"/>
      <c r="E1906" s="7"/>
      <c r="F1906" s="7"/>
      <c r="G1906" s="7"/>
      <c r="H1906" s="7"/>
      <c r="J1906" s="7"/>
      <c r="K1906" s="7"/>
      <c r="L1906" s="7"/>
      <c r="Q1906" s="7"/>
      <c r="S1906" s="7"/>
      <c r="T1906" s="7"/>
      <c r="Y1906" s="7"/>
      <c r="AA1906" s="7"/>
      <c r="AB1906" s="7"/>
      <c r="AG1906" s="7"/>
    </row>
    <row r="1907" spans="1:33">
      <c r="A1907" s="7"/>
      <c r="B1907" s="7"/>
      <c r="C1907" s="7"/>
      <c r="D1907" s="7"/>
      <c r="E1907" s="7"/>
      <c r="F1907" s="7"/>
      <c r="G1907" s="7"/>
      <c r="H1907" s="7"/>
      <c r="J1907" s="7"/>
      <c r="K1907" s="7"/>
      <c r="L1907" s="7"/>
      <c r="Q1907" s="7"/>
      <c r="S1907" s="7"/>
      <c r="T1907" s="7"/>
      <c r="Y1907" s="7"/>
      <c r="AA1907" s="7"/>
      <c r="AB1907" s="7"/>
      <c r="AG1907" s="7"/>
    </row>
    <row r="1908" spans="1:33">
      <c r="A1908" s="7"/>
      <c r="B1908" s="7"/>
      <c r="C1908" s="7"/>
      <c r="D1908" s="7"/>
      <c r="E1908" s="7"/>
      <c r="F1908" s="7"/>
      <c r="G1908" s="7"/>
      <c r="H1908" s="7"/>
      <c r="J1908" s="7"/>
      <c r="K1908" s="7"/>
      <c r="L1908" s="7"/>
      <c r="Q1908" s="7"/>
      <c r="S1908" s="7"/>
      <c r="T1908" s="7"/>
      <c r="Y1908" s="7"/>
      <c r="AA1908" s="7"/>
      <c r="AB1908" s="7"/>
      <c r="AG1908" s="7"/>
    </row>
    <row r="1909" spans="1:33">
      <c r="A1909" s="7"/>
      <c r="B1909" s="7"/>
      <c r="C1909" s="7"/>
      <c r="D1909" s="7"/>
      <c r="E1909" s="7"/>
      <c r="F1909" s="7"/>
      <c r="G1909" s="7"/>
      <c r="H1909" s="7"/>
      <c r="J1909" s="7"/>
      <c r="K1909" s="7"/>
      <c r="L1909" s="7"/>
      <c r="Q1909" s="7"/>
      <c r="S1909" s="7"/>
      <c r="T1909" s="7"/>
      <c r="Y1909" s="7"/>
      <c r="AA1909" s="7"/>
      <c r="AB1909" s="7"/>
      <c r="AG1909" s="7"/>
    </row>
    <row r="1910" spans="1:33">
      <c r="A1910" s="7"/>
      <c r="B1910" s="7"/>
      <c r="C1910" s="7"/>
      <c r="D1910" s="7"/>
      <c r="E1910" s="7"/>
      <c r="F1910" s="7"/>
      <c r="G1910" s="7"/>
      <c r="H1910" s="7"/>
      <c r="J1910" s="7"/>
      <c r="K1910" s="7"/>
      <c r="L1910" s="7"/>
      <c r="Q1910" s="7"/>
      <c r="S1910" s="7"/>
      <c r="T1910" s="7"/>
      <c r="Y1910" s="7"/>
      <c r="AA1910" s="7"/>
      <c r="AB1910" s="7"/>
      <c r="AG1910" s="7"/>
    </row>
    <row r="1911" spans="1:33">
      <c r="A1911" s="7"/>
      <c r="B1911" s="7"/>
      <c r="C1911" s="7"/>
      <c r="D1911" s="7"/>
      <c r="E1911" s="7"/>
      <c r="F1911" s="7"/>
      <c r="G1911" s="7"/>
      <c r="H1911" s="7"/>
      <c r="J1911" s="7"/>
      <c r="K1911" s="7"/>
      <c r="L1911" s="7"/>
      <c r="Q1911" s="7"/>
      <c r="S1911" s="7"/>
      <c r="T1911" s="7"/>
      <c r="Y1911" s="7"/>
      <c r="AA1911" s="7"/>
      <c r="AB1911" s="7"/>
      <c r="AG1911" s="7"/>
    </row>
    <row r="1912" spans="1:33">
      <c r="A1912" s="7"/>
      <c r="B1912" s="7"/>
      <c r="C1912" s="7"/>
      <c r="D1912" s="7"/>
      <c r="E1912" s="7"/>
      <c r="F1912" s="7"/>
      <c r="G1912" s="7"/>
      <c r="H1912" s="7"/>
      <c r="J1912" s="7"/>
      <c r="K1912" s="7"/>
      <c r="L1912" s="7"/>
      <c r="Q1912" s="7"/>
      <c r="S1912" s="7"/>
      <c r="T1912" s="7"/>
      <c r="Y1912" s="7"/>
      <c r="AA1912" s="7"/>
      <c r="AB1912" s="7"/>
      <c r="AG1912" s="7"/>
    </row>
    <row r="1913" spans="1:33">
      <c r="A1913" s="7"/>
      <c r="B1913" s="7"/>
      <c r="C1913" s="7"/>
      <c r="D1913" s="7"/>
      <c r="E1913" s="7"/>
      <c r="F1913" s="7"/>
      <c r="G1913" s="7"/>
      <c r="H1913" s="7"/>
      <c r="J1913" s="7"/>
      <c r="K1913" s="7"/>
      <c r="L1913" s="7"/>
      <c r="Q1913" s="7"/>
      <c r="S1913" s="7"/>
      <c r="T1913" s="7"/>
      <c r="Y1913" s="7"/>
      <c r="AA1913" s="7"/>
      <c r="AB1913" s="7"/>
      <c r="AG1913" s="7"/>
    </row>
    <row r="1914" spans="1:33">
      <c r="A1914" s="7"/>
      <c r="B1914" s="7"/>
      <c r="C1914" s="7"/>
      <c r="D1914" s="7"/>
      <c r="E1914" s="7"/>
      <c r="F1914" s="7"/>
      <c r="G1914" s="7"/>
      <c r="H1914" s="7"/>
      <c r="J1914" s="7"/>
      <c r="K1914" s="7"/>
      <c r="L1914" s="7"/>
      <c r="Q1914" s="7"/>
      <c r="S1914" s="7"/>
      <c r="T1914" s="7"/>
      <c r="Y1914" s="7"/>
      <c r="AA1914" s="7"/>
      <c r="AB1914" s="7"/>
      <c r="AG1914" s="7"/>
    </row>
    <row r="1915" spans="1:33">
      <c r="A1915" s="7"/>
      <c r="B1915" s="7"/>
      <c r="C1915" s="7"/>
      <c r="D1915" s="7"/>
      <c r="E1915" s="7"/>
      <c r="F1915" s="7"/>
      <c r="G1915" s="7"/>
      <c r="H1915" s="7"/>
      <c r="J1915" s="7"/>
      <c r="K1915" s="7"/>
      <c r="L1915" s="7"/>
      <c r="Q1915" s="7"/>
      <c r="S1915" s="7"/>
      <c r="T1915" s="7"/>
      <c r="Y1915" s="7"/>
      <c r="AA1915" s="7"/>
      <c r="AB1915" s="7"/>
      <c r="AG1915" s="7"/>
    </row>
    <row r="1916" spans="1:33">
      <c r="A1916" s="7"/>
      <c r="B1916" s="7"/>
      <c r="C1916" s="7"/>
      <c r="D1916" s="7"/>
      <c r="E1916" s="7"/>
      <c r="F1916" s="7"/>
      <c r="G1916" s="7"/>
      <c r="H1916" s="7"/>
      <c r="J1916" s="7"/>
      <c r="K1916" s="7"/>
      <c r="L1916" s="7"/>
      <c r="Q1916" s="7"/>
      <c r="S1916" s="7"/>
      <c r="T1916" s="7"/>
      <c r="Y1916" s="7"/>
      <c r="AA1916" s="7"/>
      <c r="AB1916" s="7"/>
      <c r="AG1916" s="7"/>
    </row>
    <row r="1917" spans="1:33">
      <c r="A1917" s="7"/>
      <c r="B1917" s="7"/>
      <c r="C1917" s="7"/>
      <c r="D1917" s="7"/>
      <c r="E1917" s="7"/>
      <c r="F1917" s="7"/>
      <c r="G1917" s="7"/>
      <c r="H1917" s="7"/>
      <c r="J1917" s="7"/>
      <c r="K1917" s="7"/>
      <c r="L1917" s="7"/>
      <c r="Q1917" s="7"/>
      <c r="S1917" s="7"/>
      <c r="T1917" s="7"/>
      <c r="Y1917" s="7"/>
      <c r="AA1917" s="7"/>
      <c r="AB1917" s="7"/>
      <c r="AG1917" s="7"/>
    </row>
    <row r="1918" spans="1:33">
      <c r="A1918" s="7"/>
      <c r="B1918" s="7"/>
      <c r="C1918" s="7"/>
      <c r="D1918" s="7"/>
      <c r="E1918" s="7"/>
      <c r="F1918" s="7"/>
      <c r="G1918" s="7"/>
      <c r="H1918" s="7"/>
      <c r="J1918" s="7"/>
      <c r="K1918" s="7"/>
      <c r="L1918" s="7"/>
      <c r="Q1918" s="7"/>
      <c r="S1918" s="7"/>
      <c r="T1918" s="7"/>
      <c r="Y1918" s="7"/>
      <c r="AA1918" s="7"/>
      <c r="AB1918" s="7"/>
      <c r="AG1918" s="7"/>
    </row>
    <row r="1919" spans="1:33">
      <c r="A1919" s="7"/>
      <c r="B1919" s="7"/>
      <c r="C1919" s="7"/>
      <c r="D1919" s="7"/>
      <c r="E1919" s="7"/>
      <c r="F1919" s="7"/>
      <c r="G1919" s="7"/>
      <c r="H1919" s="7"/>
      <c r="J1919" s="7"/>
      <c r="K1919" s="7"/>
      <c r="L1919" s="7"/>
      <c r="Q1919" s="7"/>
      <c r="S1919" s="7"/>
      <c r="T1919" s="7"/>
      <c r="Y1919" s="7"/>
      <c r="AA1919" s="7"/>
      <c r="AB1919" s="7"/>
      <c r="AG1919" s="7"/>
    </row>
    <row r="1920" spans="1:33">
      <c r="A1920" s="7"/>
      <c r="B1920" s="7"/>
      <c r="C1920" s="7"/>
      <c r="D1920" s="7"/>
      <c r="E1920" s="7"/>
      <c r="F1920" s="7"/>
      <c r="G1920" s="7"/>
      <c r="H1920" s="7"/>
      <c r="J1920" s="7"/>
      <c r="K1920" s="7"/>
      <c r="L1920" s="7"/>
      <c r="Q1920" s="7"/>
      <c r="S1920" s="7"/>
      <c r="T1920" s="7"/>
      <c r="Y1920" s="7"/>
      <c r="AA1920" s="7"/>
      <c r="AB1920" s="7"/>
      <c r="AG1920" s="7"/>
    </row>
    <row r="1921" spans="1:33">
      <c r="A1921" s="7"/>
      <c r="B1921" s="7"/>
      <c r="C1921" s="7"/>
      <c r="D1921" s="7"/>
      <c r="E1921" s="7"/>
      <c r="F1921" s="7"/>
      <c r="G1921" s="7"/>
      <c r="H1921" s="7"/>
      <c r="J1921" s="7"/>
      <c r="K1921" s="7"/>
      <c r="L1921" s="7"/>
      <c r="Q1921" s="7"/>
      <c r="S1921" s="7"/>
      <c r="T1921" s="7"/>
      <c r="Y1921" s="7"/>
      <c r="AA1921" s="7"/>
      <c r="AB1921" s="7"/>
      <c r="AG1921" s="7"/>
    </row>
    <row r="1922" spans="1:33">
      <c r="A1922" s="7"/>
      <c r="B1922" s="7"/>
      <c r="C1922" s="7"/>
      <c r="D1922" s="7"/>
      <c r="E1922" s="7"/>
      <c r="F1922" s="7"/>
      <c r="G1922" s="7"/>
      <c r="H1922" s="7"/>
      <c r="J1922" s="7"/>
      <c r="K1922" s="7"/>
      <c r="L1922" s="7"/>
      <c r="Q1922" s="7"/>
      <c r="S1922" s="7"/>
      <c r="T1922" s="7"/>
      <c r="Y1922" s="7"/>
      <c r="AA1922" s="7"/>
      <c r="AB1922" s="7"/>
      <c r="AG1922" s="7"/>
    </row>
    <row r="1923" spans="1:33">
      <c r="A1923" s="7"/>
      <c r="B1923" s="7"/>
      <c r="C1923" s="7"/>
      <c r="D1923" s="7"/>
      <c r="E1923" s="7"/>
      <c r="F1923" s="7"/>
      <c r="G1923" s="7"/>
      <c r="H1923" s="7"/>
      <c r="J1923" s="7"/>
      <c r="K1923" s="7"/>
      <c r="L1923" s="7"/>
      <c r="Q1923" s="7"/>
      <c r="S1923" s="7"/>
      <c r="T1923" s="7"/>
      <c r="Y1923" s="7"/>
      <c r="AA1923" s="7"/>
      <c r="AB1923" s="7"/>
      <c r="AG1923" s="7"/>
    </row>
    <row r="1924" spans="1:33">
      <c r="A1924" s="7"/>
      <c r="B1924" s="7"/>
      <c r="C1924" s="7"/>
      <c r="D1924" s="7"/>
      <c r="E1924" s="7"/>
      <c r="F1924" s="7"/>
      <c r="G1924" s="7"/>
      <c r="H1924" s="7"/>
      <c r="J1924" s="7"/>
      <c r="K1924" s="7"/>
      <c r="L1924" s="7"/>
      <c r="Q1924" s="7"/>
      <c r="S1924" s="7"/>
      <c r="T1924" s="7"/>
      <c r="Y1924" s="7"/>
      <c r="AA1924" s="7"/>
      <c r="AB1924" s="7"/>
      <c r="AG1924" s="7"/>
    </row>
    <row r="1925" spans="1:33">
      <c r="A1925" s="7"/>
      <c r="B1925" s="7"/>
      <c r="C1925" s="7"/>
      <c r="D1925" s="7"/>
      <c r="E1925" s="7"/>
      <c r="F1925" s="7"/>
      <c r="G1925" s="7"/>
      <c r="H1925" s="7"/>
      <c r="J1925" s="7"/>
      <c r="K1925" s="7"/>
      <c r="L1925" s="7"/>
      <c r="Q1925" s="7"/>
      <c r="S1925" s="7"/>
      <c r="T1925" s="7"/>
      <c r="Y1925" s="7"/>
      <c r="AA1925" s="7"/>
      <c r="AB1925" s="7"/>
      <c r="AG1925" s="7"/>
    </row>
    <row r="1926" spans="1:33">
      <c r="A1926" s="7"/>
      <c r="B1926" s="7"/>
      <c r="C1926" s="7"/>
      <c r="D1926" s="7"/>
      <c r="E1926" s="7"/>
      <c r="F1926" s="7"/>
      <c r="G1926" s="7"/>
      <c r="H1926" s="7"/>
      <c r="J1926" s="7"/>
      <c r="K1926" s="7"/>
      <c r="L1926" s="7"/>
      <c r="Q1926" s="7"/>
      <c r="S1926" s="7"/>
      <c r="T1926" s="7"/>
      <c r="Y1926" s="7"/>
      <c r="AA1926" s="7"/>
      <c r="AB1926" s="7"/>
      <c r="AG1926" s="7"/>
    </row>
    <row r="1927" spans="1:33">
      <c r="A1927" s="7"/>
      <c r="B1927" s="7"/>
      <c r="C1927" s="7"/>
      <c r="D1927" s="7"/>
      <c r="E1927" s="7"/>
      <c r="F1927" s="7"/>
      <c r="G1927" s="7"/>
      <c r="H1927" s="7"/>
      <c r="J1927" s="7"/>
      <c r="K1927" s="7"/>
      <c r="L1927" s="7"/>
      <c r="Q1927" s="7"/>
      <c r="S1927" s="7"/>
      <c r="T1927" s="7"/>
      <c r="Y1927" s="7"/>
      <c r="AA1927" s="7"/>
      <c r="AB1927" s="7"/>
      <c r="AG1927" s="7"/>
    </row>
    <row r="1928" spans="1:33">
      <c r="A1928" s="7"/>
      <c r="B1928" s="7"/>
      <c r="C1928" s="7"/>
      <c r="D1928" s="7"/>
      <c r="E1928" s="7"/>
      <c r="F1928" s="7"/>
      <c r="G1928" s="7"/>
      <c r="H1928" s="7"/>
      <c r="J1928" s="7"/>
      <c r="K1928" s="7"/>
      <c r="L1928" s="7"/>
      <c r="Q1928" s="7"/>
      <c r="S1928" s="7"/>
      <c r="T1928" s="7"/>
      <c r="Y1928" s="7"/>
      <c r="AA1928" s="7"/>
      <c r="AB1928" s="7"/>
      <c r="AG1928" s="7"/>
    </row>
    <row r="1929" spans="1:33">
      <c r="A1929" s="7"/>
      <c r="B1929" s="7"/>
      <c r="C1929" s="7"/>
      <c r="D1929" s="7"/>
      <c r="E1929" s="7"/>
      <c r="F1929" s="7"/>
      <c r="G1929" s="7"/>
      <c r="H1929" s="7"/>
      <c r="J1929" s="7"/>
      <c r="K1929" s="7"/>
      <c r="L1929" s="7"/>
      <c r="Q1929" s="7"/>
      <c r="S1929" s="7"/>
      <c r="T1929" s="7"/>
      <c r="Y1929" s="7"/>
      <c r="AA1929" s="7"/>
      <c r="AB1929" s="7"/>
      <c r="AG1929" s="7"/>
    </row>
    <row r="1930" spans="1:33">
      <c r="A1930" s="7"/>
      <c r="B1930" s="7"/>
      <c r="C1930" s="7"/>
      <c r="D1930" s="7"/>
      <c r="E1930" s="7"/>
      <c r="F1930" s="7"/>
      <c r="G1930" s="7"/>
      <c r="H1930" s="7"/>
      <c r="J1930" s="7"/>
      <c r="K1930" s="7"/>
      <c r="L1930" s="7"/>
      <c r="Q1930" s="7"/>
      <c r="S1930" s="7"/>
      <c r="T1930" s="7"/>
      <c r="Y1930" s="7"/>
      <c r="AA1930" s="7"/>
      <c r="AB1930" s="7"/>
      <c r="AG1930" s="7"/>
    </row>
    <row r="1931" spans="1:33">
      <c r="A1931" s="7"/>
      <c r="B1931" s="7"/>
      <c r="C1931" s="7"/>
      <c r="D1931" s="7"/>
      <c r="E1931" s="7"/>
      <c r="F1931" s="7"/>
      <c r="G1931" s="7"/>
      <c r="H1931" s="7"/>
      <c r="J1931" s="7"/>
      <c r="K1931" s="7"/>
      <c r="L1931" s="7"/>
      <c r="Q1931" s="7"/>
      <c r="S1931" s="7"/>
      <c r="T1931" s="7"/>
      <c r="Y1931" s="7"/>
      <c r="AA1931" s="7"/>
      <c r="AB1931" s="7"/>
      <c r="AG1931" s="7"/>
    </row>
    <row r="1932" spans="1:33">
      <c r="A1932" s="7"/>
      <c r="B1932" s="7"/>
      <c r="C1932" s="7"/>
      <c r="D1932" s="7"/>
      <c r="E1932" s="7"/>
      <c r="F1932" s="7"/>
      <c r="G1932" s="7"/>
      <c r="H1932" s="7"/>
      <c r="J1932" s="7"/>
      <c r="K1932" s="7"/>
      <c r="L1932" s="7"/>
      <c r="Q1932" s="7"/>
      <c r="S1932" s="7"/>
      <c r="T1932" s="7"/>
      <c r="Y1932" s="7"/>
      <c r="AA1932" s="7"/>
      <c r="AB1932" s="7"/>
      <c r="AG1932" s="7"/>
    </row>
    <row r="1933" spans="1:33">
      <c r="A1933" s="7"/>
      <c r="B1933" s="7"/>
      <c r="C1933" s="7"/>
      <c r="D1933" s="7"/>
      <c r="E1933" s="7"/>
      <c r="F1933" s="7"/>
      <c r="G1933" s="7"/>
      <c r="H1933" s="7"/>
      <c r="J1933" s="7"/>
      <c r="K1933" s="7"/>
      <c r="L1933" s="7"/>
      <c r="Q1933" s="7"/>
      <c r="S1933" s="7"/>
      <c r="T1933" s="7"/>
      <c r="Y1933" s="7"/>
      <c r="AA1933" s="7"/>
      <c r="AB1933" s="7"/>
      <c r="AG1933" s="7"/>
    </row>
    <row r="1934" spans="1:33">
      <c r="A1934" s="7"/>
      <c r="B1934" s="7"/>
      <c r="C1934" s="7"/>
      <c r="D1934" s="7"/>
      <c r="E1934" s="7"/>
      <c r="F1934" s="7"/>
      <c r="G1934" s="7"/>
      <c r="H1934" s="7"/>
      <c r="J1934" s="7"/>
      <c r="K1934" s="7"/>
      <c r="L1934" s="7"/>
      <c r="Q1934" s="7"/>
      <c r="S1934" s="7"/>
      <c r="T1934" s="7"/>
      <c r="Y1934" s="7"/>
      <c r="AA1934" s="7"/>
      <c r="AB1934" s="7"/>
      <c r="AG1934" s="7"/>
    </row>
    <row r="1935" spans="1:33">
      <c r="A1935" s="7"/>
      <c r="B1935" s="7"/>
      <c r="C1935" s="7"/>
      <c r="D1935" s="7"/>
      <c r="E1935" s="7"/>
      <c r="F1935" s="7"/>
      <c r="G1935" s="7"/>
      <c r="H1935" s="7"/>
      <c r="J1935" s="7"/>
      <c r="K1935" s="7"/>
      <c r="L1935" s="7"/>
      <c r="Q1935" s="7"/>
      <c r="S1935" s="7"/>
      <c r="T1935" s="7"/>
      <c r="Y1935" s="7"/>
      <c r="AA1935" s="7"/>
      <c r="AB1935" s="7"/>
      <c r="AG1935" s="7"/>
    </row>
    <row r="1936" spans="1:33">
      <c r="A1936" s="7"/>
      <c r="B1936" s="7"/>
      <c r="C1936" s="7"/>
      <c r="D1936" s="7"/>
      <c r="E1936" s="7"/>
      <c r="F1936" s="7"/>
      <c r="G1936" s="7"/>
      <c r="H1936" s="7"/>
      <c r="J1936" s="7"/>
      <c r="K1936" s="7"/>
      <c r="L1936" s="7"/>
      <c r="Q1936" s="7"/>
      <c r="S1936" s="7"/>
      <c r="T1936" s="7"/>
      <c r="Y1936" s="7"/>
      <c r="AA1936" s="7"/>
      <c r="AB1936" s="7"/>
      <c r="AG1936" s="7"/>
    </row>
    <row r="1937" spans="1:33">
      <c r="A1937" s="7"/>
      <c r="B1937" s="7"/>
      <c r="C1937" s="7"/>
      <c r="D1937" s="7"/>
      <c r="E1937" s="7"/>
      <c r="F1937" s="7"/>
      <c r="G1937" s="7"/>
      <c r="H1937" s="7"/>
      <c r="J1937" s="7"/>
      <c r="K1937" s="7"/>
      <c r="L1937" s="7"/>
      <c r="Q1937" s="7"/>
      <c r="S1937" s="7"/>
      <c r="T1937" s="7"/>
      <c r="Y1937" s="7"/>
      <c r="AA1937" s="7"/>
      <c r="AB1937" s="7"/>
      <c r="AG1937" s="7"/>
    </row>
    <row r="1938" spans="1:33">
      <c r="A1938" s="7"/>
      <c r="B1938" s="7"/>
      <c r="C1938" s="7"/>
      <c r="D1938" s="7"/>
      <c r="E1938" s="7"/>
      <c r="F1938" s="7"/>
      <c r="G1938" s="7"/>
      <c r="H1938" s="7"/>
      <c r="J1938" s="7"/>
      <c r="K1938" s="7"/>
      <c r="L1938" s="7"/>
      <c r="Q1938" s="7"/>
      <c r="S1938" s="7"/>
      <c r="T1938" s="7"/>
      <c r="Y1938" s="7"/>
      <c r="AA1938" s="7"/>
      <c r="AB1938" s="7"/>
      <c r="AG1938" s="7"/>
    </row>
    <row r="1939" spans="1:33">
      <c r="A1939" s="7"/>
      <c r="B1939" s="7"/>
      <c r="C1939" s="7"/>
      <c r="D1939" s="7"/>
      <c r="E1939" s="7"/>
      <c r="F1939" s="7"/>
      <c r="G1939" s="7"/>
      <c r="H1939" s="7"/>
      <c r="J1939" s="7"/>
      <c r="K1939" s="7"/>
      <c r="L1939" s="7"/>
      <c r="Q1939" s="7"/>
      <c r="S1939" s="7"/>
      <c r="T1939" s="7"/>
      <c r="Y1939" s="7"/>
      <c r="AA1939" s="7"/>
      <c r="AB1939" s="7"/>
      <c r="AG1939" s="7"/>
    </row>
    <row r="1940" spans="1:33">
      <c r="A1940" s="7"/>
      <c r="B1940" s="7"/>
      <c r="C1940" s="7"/>
      <c r="D1940" s="7"/>
      <c r="E1940" s="7"/>
      <c r="F1940" s="7"/>
      <c r="G1940" s="7"/>
      <c r="H1940" s="7"/>
      <c r="J1940" s="7"/>
      <c r="K1940" s="7"/>
      <c r="L1940" s="7"/>
      <c r="Q1940" s="7"/>
      <c r="S1940" s="7"/>
      <c r="T1940" s="7"/>
      <c r="Y1940" s="7"/>
      <c r="AA1940" s="7"/>
      <c r="AB1940" s="7"/>
      <c r="AG1940" s="7"/>
    </row>
    <row r="1941" spans="1:33">
      <c r="A1941" s="7"/>
      <c r="B1941" s="7"/>
      <c r="C1941" s="7"/>
      <c r="D1941" s="7"/>
      <c r="E1941" s="7"/>
      <c r="F1941" s="7"/>
      <c r="G1941" s="7"/>
      <c r="H1941" s="7"/>
      <c r="J1941" s="7"/>
      <c r="K1941" s="7"/>
      <c r="L1941" s="7"/>
      <c r="Q1941" s="7"/>
      <c r="S1941" s="7"/>
      <c r="T1941" s="7"/>
      <c r="Y1941" s="7"/>
      <c r="AA1941" s="7"/>
      <c r="AB1941" s="7"/>
      <c r="AG1941" s="7"/>
    </row>
    <row r="1942" spans="1:33">
      <c r="A1942" s="7"/>
      <c r="B1942" s="7"/>
      <c r="C1942" s="7"/>
      <c r="D1942" s="7"/>
      <c r="E1942" s="7"/>
      <c r="F1942" s="7"/>
      <c r="G1942" s="7"/>
      <c r="H1942" s="7"/>
      <c r="J1942" s="7"/>
      <c r="K1942" s="7"/>
      <c r="L1942" s="7"/>
      <c r="Q1942" s="7"/>
      <c r="S1942" s="7"/>
      <c r="T1942" s="7"/>
      <c r="Y1942" s="7"/>
      <c r="AA1942" s="7"/>
      <c r="AB1942" s="7"/>
      <c r="AG1942" s="7"/>
    </row>
    <row r="1943" spans="1:33">
      <c r="A1943" s="7"/>
      <c r="B1943" s="7"/>
      <c r="C1943" s="7"/>
      <c r="D1943" s="7"/>
      <c r="E1943" s="7"/>
      <c r="F1943" s="7"/>
      <c r="G1943" s="7"/>
      <c r="H1943" s="7"/>
      <c r="J1943" s="7"/>
      <c r="K1943" s="7"/>
      <c r="L1943" s="7"/>
      <c r="Q1943" s="7"/>
      <c r="S1943" s="7"/>
      <c r="T1943" s="7"/>
      <c r="Y1943" s="7"/>
      <c r="AA1943" s="7"/>
      <c r="AB1943" s="7"/>
      <c r="AG1943" s="7"/>
    </row>
    <row r="1944" spans="1:33">
      <c r="A1944" s="7"/>
      <c r="B1944" s="7"/>
      <c r="C1944" s="7"/>
      <c r="D1944" s="7"/>
      <c r="E1944" s="7"/>
      <c r="F1944" s="7"/>
      <c r="G1944" s="7"/>
      <c r="H1944" s="7"/>
      <c r="J1944" s="7"/>
      <c r="K1944" s="7"/>
      <c r="L1944" s="7"/>
      <c r="Q1944" s="7"/>
      <c r="S1944" s="7"/>
      <c r="T1944" s="7"/>
      <c r="Y1944" s="7"/>
      <c r="AA1944" s="7"/>
      <c r="AB1944" s="7"/>
      <c r="AG1944" s="7"/>
    </row>
    <row r="1945" spans="1:33">
      <c r="A1945" s="7"/>
      <c r="B1945" s="7"/>
      <c r="C1945" s="7"/>
      <c r="D1945" s="7"/>
      <c r="E1945" s="7"/>
      <c r="F1945" s="7"/>
      <c r="G1945" s="7"/>
      <c r="H1945" s="7"/>
      <c r="J1945" s="7"/>
      <c r="K1945" s="7"/>
      <c r="L1945" s="7"/>
      <c r="Q1945" s="7"/>
      <c r="S1945" s="7"/>
      <c r="T1945" s="7"/>
      <c r="Y1945" s="7"/>
      <c r="AA1945" s="7"/>
      <c r="AB1945" s="7"/>
      <c r="AG1945" s="7"/>
    </row>
    <row r="1946" spans="1:33">
      <c r="A1946" s="7"/>
      <c r="B1946" s="7"/>
      <c r="C1946" s="7"/>
      <c r="D1946" s="7"/>
      <c r="E1946" s="7"/>
      <c r="F1946" s="7"/>
      <c r="G1946" s="7"/>
      <c r="H1946" s="7"/>
      <c r="J1946" s="7"/>
      <c r="K1946" s="7"/>
      <c r="L1946" s="7"/>
      <c r="Q1946" s="7"/>
      <c r="S1946" s="7"/>
      <c r="T1946" s="7"/>
      <c r="Y1946" s="7"/>
      <c r="AA1946" s="7"/>
      <c r="AB1946" s="7"/>
      <c r="AG1946" s="7"/>
    </row>
    <row r="1947" spans="1:33">
      <c r="A1947" s="7"/>
      <c r="B1947" s="7"/>
      <c r="C1947" s="7"/>
      <c r="D1947" s="7"/>
      <c r="E1947" s="7"/>
      <c r="F1947" s="7"/>
      <c r="G1947" s="7"/>
      <c r="H1947" s="7"/>
      <c r="J1947" s="7"/>
      <c r="K1947" s="7"/>
      <c r="L1947" s="7"/>
      <c r="Q1947" s="7"/>
      <c r="S1947" s="7"/>
      <c r="T1947" s="7"/>
      <c r="Y1947" s="7"/>
      <c r="AA1947" s="7"/>
      <c r="AB1947" s="7"/>
      <c r="AG1947" s="7"/>
    </row>
    <row r="1948" spans="1:33">
      <c r="A1948" s="7"/>
      <c r="B1948" s="7"/>
      <c r="C1948" s="7"/>
      <c r="D1948" s="7"/>
      <c r="E1948" s="7"/>
      <c r="F1948" s="7"/>
      <c r="G1948" s="7"/>
      <c r="H1948" s="7"/>
      <c r="J1948" s="7"/>
      <c r="K1948" s="7"/>
      <c r="L1948" s="7"/>
      <c r="Q1948" s="7"/>
      <c r="S1948" s="7"/>
      <c r="T1948" s="7"/>
      <c r="Y1948" s="7"/>
      <c r="AA1948" s="7"/>
      <c r="AB1948" s="7"/>
      <c r="AG1948" s="7"/>
    </row>
    <row r="1949" spans="1:33">
      <c r="A1949" s="7"/>
      <c r="B1949" s="7"/>
      <c r="C1949" s="7"/>
      <c r="D1949" s="7"/>
      <c r="E1949" s="7"/>
      <c r="F1949" s="7"/>
      <c r="G1949" s="7"/>
      <c r="H1949" s="7"/>
      <c r="J1949" s="7"/>
      <c r="K1949" s="7"/>
      <c r="L1949" s="7"/>
      <c r="Q1949" s="7"/>
      <c r="S1949" s="7"/>
      <c r="T1949" s="7"/>
      <c r="Y1949" s="7"/>
      <c r="AA1949" s="7"/>
      <c r="AB1949" s="7"/>
      <c r="AG1949" s="7"/>
    </row>
    <row r="1950" spans="1:33">
      <c r="A1950" s="7"/>
      <c r="B1950" s="7"/>
      <c r="C1950" s="7"/>
      <c r="D1950" s="7"/>
      <c r="E1950" s="7"/>
      <c r="F1950" s="7"/>
      <c r="G1950" s="7"/>
      <c r="H1950" s="7"/>
      <c r="J1950" s="7"/>
      <c r="K1950" s="7"/>
      <c r="L1950" s="7"/>
      <c r="Q1950" s="7"/>
      <c r="S1950" s="7"/>
      <c r="T1950" s="7"/>
      <c r="Y1950" s="7"/>
      <c r="AA1950" s="7"/>
      <c r="AB1950" s="7"/>
      <c r="AG1950" s="7"/>
    </row>
    <row r="1951" spans="1:33">
      <c r="A1951" s="7"/>
      <c r="B1951" s="7"/>
      <c r="C1951" s="7"/>
      <c r="D1951" s="7"/>
      <c r="E1951" s="7"/>
      <c r="F1951" s="7"/>
      <c r="G1951" s="7"/>
      <c r="H1951" s="7"/>
      <c r="J1951" s="7"/>
      <c r="K1951" s="7"/>
      <c r="L1951" s="7"/>
      <c r="Q1951" s="7"/>
      <c r="S1951" s="7"/>
      <c r="T1951" s="7"/>
      <c r="Y1951" s="7"/>
      <c r="AA1951" s="7"/>
      <c r="AB1951" s="7"/>
      <c r="AG1951" s="7"/>
    </row>
    <row r="1952" spans="1:33">
      <c r="A1952" s="7"/>
      <c r="B1952" s="7"/>
      <c r="C1952" s="7"/>
      <c r="D1952" s="7"/>
      <c r="E1952" s="7"/>
      <c r="F1952" s="7"/>
      <c r="G1952" s="7"/>
      <c r="H1952" s="7"/>
      <c r="J1952" s="7"/>
      <c r="K1952" s="7"/>
      <c r="L1952" s="7"/>
      <c r="Q1952" s="7"/>
      <c r="S1952" s="7"/>
      <c r="T1952" s="7"/>
      <c r="Y1952" s="7"/>
      <c r="AA1952" s="7"/>
      <c r="AB1952" s="7"/>
      <c r="AG1952" s="7"/>
    </row>
    <row r="1953" spans="1:33">
      <c r="A1953" s="7"/>
      <c r="B1953" s="7"/>
      <c r="C1953" s="7"/>
      <c r="D1953" s="7"/>
      <c r="E1953" s="7"/>
      <c r="F1953" s="7"/>
      <c r="G1953" s="7"/>
      <c r="H1953" s="7"/>
      <c r="J1953" s="7"/>
      <c r="K1953" s="7"/>
      <c r="L1953" s="7"/>
      <c r="Q1953" s="7"/>
      <c r="S1953" s="7"/>
      <c r="T1953" s="7"/>
      <c r="Y1953" s="7"/>
      <c r="AA1953" s="7"/>
      <c r="AB1953" s="7"/>
      <c r="AG1953" s="7"/>
    </row>
    <row r="1954" spans="1:33">
      <c r="A1954" s="7"/>
      <c r="B1954" s="7"/>
      <c r="C1954" s="7"/>
      <c r="D1954" s="7"/>
      <c r="E1954" s="7"/>
      <c r="F1954" s="7"/>
      <c r="G1954" s="7"/>
      <c r="H1954" s="7"/>
      <c r="J1954" s="7"/>
      <c r="K1954" s="7"/>
      <c r="L1954" s="7"/>
      <c r="Q1954" s="7"/>
      <c r="S1954" s="7"/>
      <c r="T1954" s="7"/>
      <c r="Y1954" s="7"/>
      <c r="AA1954" s="7"/>
      <c r="AB1954" s="7"/>
      <c r="AG1954" s="7"/>
    </row>
    <row r="1955" spans="1:33">
      <c r="A1955" s="7"/>
      <c r="B1955" s="7"/>
      <c r="C1955" s="7"/>
      <c r="D1955" s="7"/>
      <c r="E1955" s="7"/>
      <c r="F1955" s="7"/>
      <c r="G1955" s="7"/>
      <c r="H1955" s="7"/>
      <c r="J1955" s="7"/>
      <c r="K1955" s="7"/>
      <c r="L1955" s="7"/>
      <c r="Q1955" s="7"/>
      <c r="S1955" s="7"/>
      <c r="T1955" s="7"/>
      <c r="Y1955" s="7"/>
      <c r="AA1955" s="7"/>
      <c r="AB1955" s="7"/>
      <c r="AG1955" s="7"/>
    </row>
    <row r="1956" spans="1:33">
      <c r="A1956" s="7"/>
      <c r="B1956" s="7"/>
      <c r="C1956" s="7"/>
      <c r="D1956" s="7"/>
      <c r="E1956" s="7"/>
      <c r="F1956" s="7"/>
      <c r="G1956" s="7"/>
      <c r="H1956" s="7"/>
      <c r="J1956" s="7"/>
      <c r="K1956" s="7"/>
      <c r="L1956" s="7"/>
      <c r="Q1956" s="7"/>
      <c r="S1956" s="7"/>
      <c r="T1956" s="7"/>
      <c r="Y1956" s="7"/>
      <c r="AA1956" s="7"/>
      <c r="AB1956" s="7"/>
      <c r="AG1956" s="7"/>
    </row>
    <row r="1957" spans="1:33">
      <c r="A1957" s="7"/>
      <c r="B1957" s="7"/>
      <c r="C1957" s="7"/>
      <c r="D1957" s="7"/>
      <c r="E1957" s="7"/>
      <c r="F1957" s="7"/>
      <c r="G1957" s="7"/>
      <c r="H1957" s="7"/>
      <c r="J1957" s="7"/>
      <c r="K1957" s="7"/>
      <c r="L1957" s="7"/>
      <c r="Q1957" s="7"/>
      <c r="S1957" s="7"/>
      <c r="T1957" s="7"/>
      <c r="Y1957" s="7"/>
      <c r="AA1957" s="7"/>
      <c r="AB1957" s="7"/>
      <c r="AG1957" s="7"/>
    </row>
    <row r="1958" spans="1:33">
      <c r="A1958" s="7"/>
      <c r="B1958" s="7"/>
      <c r="C1958" s="7"/>
      <c r="D1958" s="7"/>
      <c r="E1958" s="7"/>
      <c r="F1958" s="7"/>
      <c r="G1958" s="7"/>
      <c r="H1958" s="7"/>
      <c r="J1958" s="7"/>
      <c r="K1958" s="7"/>
      <c r="L1958" s="7"/>
      <c r="Q1958" s="7"/>
      <c r="S1958" s="7"/>
      <c r="T1958" s="7"/>
      <c r="Y1958" s="7"/>
      <c r="AA1958" s="7"/>
      <c r="AB1958" s="7"/>
      <c r="AG1958" s="7"/>
    </row>
    <row r="1959" spans="1:33">
      <c r="A1959" s="7"/>
      <c r="B1959" s="7"/>
      <c r="C1959" s="7"/>
      <c r="D1959" s="7"/>
      <c r="E1959" s="7"/>
      <c r="F1959" s="7"/>
      <c r="G1959" s="7"/>
      <c r="H1959" s="7"/>
      <c r="J1959" s="7"/>
      <c r="K1959" s="7"/>
      <c r="L1959" s="7"/>
      <c r="Q1959" s="7"/>
      <c r="S1959" s="7"/>
      <c r="T1959" s="7"/>
      <c r="Y1959" s="7"/>
      <c r="AA1959" s="7"/>
      <c r="AB1959" s="7"/>
      <c r="AG1959" s="7"/>
    </row>
    <row r="1960" spans="1:33">
      <c r="A1960" s="7"/>
      <c r="B1960" s="7"/>
      <c r="C1960" s="7"/>
      <c r="D1960" s="7"/>
      <c r="E1960" s="7"/>
      <c r="F1960" s="7"/>
      <c r="G1960" s="7"/>
      <c r="H1960" s="7"/>
      <c r="J1960" s="7"/>
      <c r="K1960" s="7"/>
      <c r="L1960" s="7"/>
      <c r="Q1960" s="7"/>
      <c r="S1960" s="7"/>
      <c r="T1960" s="7"/>
      <c r="Y1960" s="7"/>
      <c r="AA1960" s="7"/>
      <c r="AB1960" s="7"/>
      <c r="AG1960" s="7"/>
    </row>
    <row r="1961" spans="1:33">
      <c r="A1961" s="7"/>
      <c r="B1961" s="7"/>
      <c r="C1961" s="7"/>
      <c r="D1961" s="7"/>
      <c r="E1961" s="7"/>
      <c r="F1961" s="7"/>
      <c r="G1961" s="7"/>
      <c r="H1961" s="7"/>
      <c r="J1961" s="7"/>
      <c r="K1961" s="7"/>
      <c r="L1961" s="7"/>
      <c r="Q1961" s="7"/>
      <c r="S1961" s="7"/>
      <c r="T1961" s="7"/>
      <c r="Y1961" s="7"/>
      <c r="AA1961" s="7"/>
      <c r="AB1961" s="7"/>
      <c r="AG1961" s="7"/>
    </row>
    <row r="1962" spans="1:33">
      <c r="A1962" s="7"/>
      <c r="B1962" s="7"/>
      <c r="C1962" s="7"/>
      <c r="D1962" s="7"/>
      <c r="E1962" s="7"/>
      <c r="F1962" s="7"/>
      <c r="G1962" s="7"/>
      <c r="H1962" s="7"/>
      <c r="J1962" s="7"/>
      <c r="K1962" s="7"/>
      <c r="L1962" s="7"/>
      <c r="Q1962" s="7"/>
      <c r="S1962" s="7"/>
      <c r="T1962" s="7"/>
      <c r="Y1962" s="7"/>
      <c r="AA1962" s="7"/>
      <c r="AB1962" s="7"/>
      <c r="AG1962" s="7"/>
    </row>
    <row r="1963" spans="1:33">
      <c r="A1963" s="7"/>
      <c r="B1963" s="7"/>
      <c r="C1963" s="7"/>
      <c r="D1963" s="7"/>
      <c r="E1963" s="7"/>
      <c r="F1963" s="7"/>
      <c r="G1963" s="7"/>
      <c r="H1963" s="7"/>
      <c r="J1963" s="7"/>
      <c r="K1963" s="7"/>
      <c r="L1963" s="7"/>
      <c r="Q1963" s="7"/>
      <c r="S1963" s="7"/>
      <c r="T1963" s="7"/>
      <c r="Y1963" s="7"/>
      <c r="AA1963" s="7"/>
      <c r="AB1963" s="7"/>
      <c r="AG1963" s="7"/>
    </row>
    <row r="1964" spans="1:33">
      <c r="A1964" s="7"/>
      <c r="B1964" s="7"/>
      <c r="C1964" s="7"/>
      <c r="D1964" s="7"/>
      <c r="E1964" s="7"/>
      <c r="F1964" s="7"/>
      <c r="G1964" s="7"/>
      <c r="H1964" s="7"/>
      <c r="J1964" s="7"/>
      <c r="K1964" s="7"/>
      <c r="L1964" s="7"/>
      <c r="Q1964" s="7"/>
      <c r="S1964" s="7"/>
      <c r="T1964" s="7"/>
      <c r="Y1964" s="7"/>
      <c r="AA1964" s="7"/>
      <c r="AB1964" s="7"/>
      <c r="AG1964" s="7"/>
    </row>
    <row r="1965" spans="1:33">
      <c r="A1965" s="7"/>
      <c r="B1965" s="7"/>
      <c r="C1965" s="7"/>
      <c r="D1965" s="7"/>
      <c r="E1965" s="7"/>
      <c r="F1965" s="7"/>
      <c r="G1965" s="7"/>
      <c r="H1965" s="7"/>
      <c r="J1965" s="7"/>
      <c r="K1965" s="7"/>
      <c r="L1965" s="7"/>
      <c r="Q1965" s="7"/>
      <c r="S1965" s="7"/>
      <c r="T1965" s="7"/>
      <c r="Y1965" s="7"/>
      <c r="AA1965" s="7"/>
      <c r="AB1965" s="7"/>
      <c r="AG1965" s="7"/>
    </row>
    <row r="1966" spans="1:33">
      <c r="A1966" s="7"/>
      <c r="B1966" s="7"/>
      <c r="C1966" s="7"/>
      <c r="D1966" s="7"/>
      <c r="E1966" s="7"/>
      <c r="F1966" s="7"/>
      <c r="G1966" s="7"/>
      <c r="H1966" s="7"/>
      <c r="J1966" s="7"/>
      <c r="K1966" s="7"/>
      <c r="L1966" s="7"/>
      <c r="Q1966" s="7"/>
      <c r="S1966" s="7"/>
      <c r="T1966" s="7"/>
      <c r="Y1966" s="7"/>
      <c r="AA1966" s="7"/>
      <c r="AB1966" s="7"/>
      <c r="AG1966" s="7"/>
    </row>
    <row r="1967" spans="1:33">
      <c r="A1967" s="7"/>
      <c r="B1967" s="7"/>
      <c r="C1967" s="7"/>
      <c r="D1967" s="7"/>
      <c r="E1967" s="7"/>
      <c r="F1967" s="7"/>
      <c r="G1967" s="7"/>
      <c r="H1967" s="7"/>
      <c r="J1967" s="7"/>
      <c r="K1967" s="7"/>
      <c r="L1967" s="7"/>
      <c r="Q1967" s="7"/>
      <c r="S1967" s="7"/>
      <c r="T1967" s="7"/>
      <c r="Y1967" s="7"/>
      <c r="AA1967" s="7"/>
      <c r="AB1967" s="7"/>
      <c r="AG1967" s="7"/>
    </row>
    <row r="1968" spans="1:33">
      <c r="A1968" s="7"/>
      <c r="B1968" s="7"/>
      <c r="C1968" s="7"/>
      <c r="D1968" s="7"/>
      <c r="E1968" s="7"/>
      <c r="F1968" s="7"/>
      <c r="G1968" s="7"/>
      <c r="H1968" s="7"/>
      <c r="J1968" s="7"/>
      <c r="K1968" s="7"/>
      <c r="L1968" s="7"/>
      <c r="Q1968" s="7"/>
      <c r="S1968" s="7"/>
      <c r="T1968" s="7"/>
      <c r="Y1968" s="7"/>
      <c r="AA1968" s="7"/>
      <c r="AB1968" s="7"/>
      <c r="AG1968" s="7"/>
    </row>
    <row r="1969" spans="1:33">
      <c r="A1969" s="7"/>
      <c r="B1969" s="7"/>
      <c r="C1969" s="7"/>
      <c r="D1969" s="7"/>
      <c r="E1969" s="7"/>
      <c r="F1969" s="7"/>
      <c r="G1969" s="7"/>
      <c r="H1969" s="7"/>
      <c r="J1969" s="7"/>
      <c r="K1969" s="7"/>
      <c r="L1969" s="7"/>
      <c r="Q1969" s="7"/>
      <c r="S1969" s="7"/>
      <c r="T1969" s="7"/>
      <c r="Y1969" s="7"/>
      <c r="AA1969" s="7"/>
      <c r="AB1969" s="7"/>
      <c r="AG1969" s="7"/>
    </row>
    <row r="1970" spans="1:33">
      <c r="A1970" s="7"/>
      <c r="B1970" s="7"/>
      <c r="C1970" s="7"/>
      <c r="D1970" s="7"/>
      <c r="E1970" s="7"/>
      <c r="F1970" s="7"/>
      <c r="G1970" s="7"/>
      <c r="H1970" s="7"/>
      <c r="J1970" s="7"/>
      <c r="K1970" s="7"/>
      <c r="L1970" s="7"/>
      <c r="Q1970" s="7"/>
      <c r="S1970" s="7"/>
      <c r="T1970" s="7"/>
      <c r="Y1970" s="7"/>
      <c r="AA1970" s="7"/>
      <c r="AB1970" s="7"/>
      <c r="AG1970" s="7"/>
    </row>
    <row r="1971" spans="1:33">
      <c r="A1971" s="7"/>
      <c r="B1971" s="7"/>
      <c r="C1971" s="7"/>
      <c r="D1971" s="7"/>
      <c r="E1971" s="7"/>
      <c r="F1971" s="7"/>
      <c r="G1971" s="7"/>
      <c r="H1971" s="7"/>
      <c r="J1971" s="7"/>
      <c r="K1971" s="7"/>
      <c r="L1971" s="7"/>
      <c r="Q1971" s="7"/>
      <c r="S1971" s="7"/>
      <c r="T1971" s="7"/>
      <c r="Y1971" s="7"/>
      <c r="AA1971" s="7"/>
      <c r="AB1971" s="7"/>
      <c r="AG1971" s="7"/>
    </row>
    <row r="1972" spans="1:33">
      <c r="A1972" s="7"/>
      <c r="B1972" s="7"/>
      <c r="C1972" s="7"/>
      <c r="D1972" s="7"/>
      <c r="E1972" s="7"/>
      <c r="F1972" s="7"/>
      <c r="G1972" s="7"/>
      <c r="H1972" s="7"/>
      <c r="J1972" s="7"/>
      <c r="K1972" s="7"/>
      <c r="L1972" s="7"/>
      <c r="Q1972" s="7"/>
      <c r="S1972" s="7"/>
      <c r="T1972" s="7"/>
      <c r="Y1972" s="7"/>
      <c r="AA1972" s="7"/>
      <c r="AB1972" s="7"/>
      <c r="AG1972" s="7"/>
    </row>
    <row r="1973" spans="1:33">
      <c r="A1973" s="7"/>
      <c r="B1973" s="7"/>
      <c r="C1973" s="7"/>
      <c r="D1973" s="7"/>
      <c r="E1973" s="7"/>
      <c r="F1973" s="7"/>
      <c r="G1973" s="7"/>
      <c r="H1973" s="7"/>
      <c r="J1973" s="7"/>
      <c r="K1973" s="7"/>
      <c r="L1973" s="7"/>
      <c r="Q1973" s="7"/>
      <c r="S1973" s="7"/>
      <c r="T1973" s="7"/>
      <c r="Y1973" s="7"/>
      <c r="AA1973" s="7"/>
      <c r="AB1973" s="7"/>
      <c r="AG1973" s="7"/>
    </row>
    <row r="1974" spans="1:33">
      <c r="A1974" s="7"/>
      <c r="B1974" s="7"/>
      <c r="C1974" s="7"/>
      <c r="D1974" s="7"/>
      <c r="E1974" s="7"/>
      <c r="F1974" s="7"/>
      <c r="G1974" s="7"/>
      <c r="H1974" s="7"/>
      <c r="J1974" s="7"/>
      <c r="K1974" s="7"/>
      <c r="L1974" s="7"/>
      <c r="Q1974" s="7"/>
      <c r="S1974" s="7"/>
      <c r="T1974" s="7"/>
      <c r="Y1974" s="7"/>
      <c r="AA1974" s="7"/>
      <c r="AB1974" s="7"/>
      <c r="AG1974" s="7"/>
    </row>
    <row r="1975" spans="1:33">
      <c r="A1975" s="7"/>
      <c r="B1975" s="7"/>
      <c r="C1975" s="7"/>
      <c r="D1975" s="7"/>
      <c r="E1975" s="7"/>
      <c r="F1975" s="7"/>
      <c r="G1975" s="7"/>
      <c r="H1975" s="7"/>
      <c r="J1975" s="7"/>
      <c r="K1975" s="7"/>
      <c r="L1975" s="7"/>
      <c r="Q1975" s="7"/>
      <c r="S1975" s="7"/>
      <c r="T1975" s="7"/>
      <c r="Y1975" s="7"/>
      <c r="AA1975" s="7"/>
      <c r="AB1975" s="7"/>
      <c r="AG1975" s="7"/>
    </row>
    <row r="1976" spans="1:33">
      <c r="A1976" s="7"/>
      <c r="B1976" s="7"/>
      <c r="C1976" s="7"/>
      <c r="D1976" s="7"/>
      <c r="E1976" s="7"/>
      <c r="F1976" s="7"/>
      <c r="G1976" s="7"/>
      <c r="H1976" s="7"/>
      <c r="J1976" s="7"/>
      <c r="K1976" s="7"/>
      <c r="L1976" s="7"/>
      <c r="Q1976" s="7"/>
      <c r="S1976" s="7"/>
      <c r="T1976" s="7"/>
      <c r="Y1976" s="7"/>
      <c r="AA1976" s="7"/>
      <c r="AB1976" s="7"/>
      <c r="AG1976" s="7"/>
    </row>
    <row r="1977" spans="1:33">
      <c r="A1977" s="7"/>
      <c r="B1977" s="7"/>
      <c r="C1977" s="7"/>
      <c r="D1977" s="7"/>
      <c r="E1977" s="7"/>
      <c r="F1977" s="7"/>
      <c r="G1977" s="7"/>
      <c r="H1977" s="7"/>
      <c r="J1977" s="7"/>
      <c r="K1977" s="7"/>
      <c r="L1977" s="7"/>
      <c r="Q1977" s="7"/>
      <c r="S1977" s="7"/>
      <c r="T1977" s="7"/>
      <c r="Y1977" s="7"/>
      <c r="AA1977" s="7"/>
      <c r="AB1977" s="7"/>
      <c r="AG1977" s="7"/>
    </row>
    <row r="1978" spans="1:33">
      <c r="A1978" s="7"/>
      <c r="B1978" s="7"/>
      <c r="C1978" s="7"/>
      <c r="D1978" s="7"/>
      <c r="E1978" s="7"/>
      <c r="F1978" s="7"/>
      <c r="G1978" s="7"/>
      <c r="H1978" s="7"/>
      <c r="J1978" s="7"/>
      <c r="K1978" s="7"/>
      <c r="L1978" s="7"/>
      <c r="Q1978" s="7"/>
      <c r="S1978" s="7"/>
      <c r="T1978" s="7"/>
      <c r="Y1978" s="7"/>
      <c r="AA1978" s="7"/>
      <c r="AB1978" s="7"/>
      <c r="AG1978" s="7"/>
    </row>
    <row r="1979" spans="1:33">
      <c r="A1979" s="7"/>
      <c r="B1979" s="7"/>
      <c r="C1979" s="7"/>
      <c r="D1979" s="7"/>
      <c r="E1979" s="7"/>
      <c r="F1979" s="7"/>
      <c r="G1979" s="7"/>
      <c r="H1979" s="7"/>
      <c r="J1979" s="7"/>
      <c r="K1979" s="7"/>
      <c r="L1979" s="7"/>
      <c r="Q1979" s="7"/>
      <c r="S1979" s="7"/>
      <c r="T1979" s="7"/>
      <c r="Y1979" s="7"/>
      <c r="AA1979" s="7"/>
      <c r="AB1979" s="7"/>
      <c r="AG1979" s="7"/>
    </row>
    <row r="1980" spans="1:33">
      <c r="A1980" s="7"/>
      <c r="B1980" s="7"/>
      <c r="C1980" s="7"/>
      <c r="D1980" s="7"/>
      <c r="E1980" s="7"/>
      <c r="F1980" s="7"/>
      <c r="G1980" s="7"/>
      <c r="H1980" s="7"/>
      <c r="J1980" s="7"/>
      <c r="K1980" s="7"/>
      <c r="L1980" s="7"/>
      <c r="Q1980" s="7"/>
      <c r="S1980" s="7"/>
      <c r="T1980" s="7"/>
      <c r="Y1980" s="7"/>
      <c r="AA1980" s="7"/>
      <c r="AB1980" s="7"/>
      <c r="AG1980" s="7"/>
    </row>
    <row r="1981" spans="1:33">
      <c r="A1981" s="7"/>
      <c r="B1981" s="7"/>
      <c r="C1981" s="7"/>
      <c r="D1981" s="7"/>
      <c r="E1981" s="7"/>
      <c r="F1981" s="7"/>
      <c r="G1981" s="7"/>
      <c r="H1981" s="7"/>
      <c r="J1981" s="7"/>
      <c r="K1981" s="7"/>
      <c r="L1981" s="7"/>
      <c r="Q1981" s="7"/>
      <c r="S1981" s="7"/>
      <c r="T1981" s="7"/>
      <c r="Y1981" s="7"/>
      <c r="AA1981" s="7"/>
      <c r="AB1981" s="7"/>
      <c r="AG1981" s="7"/>
    </row>
    <row r="1982" spans="1:33">
      <c r="A1982" s="7"/>
      <c r="B1982" s="7"/>
      <c r="C1982" s="7"/>
      <c r="D1982" s="7"/>
      <c r="E1982" s="7"/>
      <c r="F1982" s="7"/>
      <c r="G1982" s="7"/>
      <c r="H1982" s="7"/>
      <c r="J1982" s="7"/>
      <c r="K1982" s="7"/>
      <c r="L1982" s="7"/>
      <c r="Q1982" s="7"/>
      <c r="S1982" s="7"/>
      <c r="T1982" s="7"/>
      <c r="Y1982" s="7"/>
      <c r="AA1982" s="7"/>
      <c r="AB1982" s="7"/>
      <c r="AG1982" s="7"/>
    </row>
    <row r="1983" spans="1:33">
      <c r="A1983" s="7"/>
      <c r="B1983" s="7"/>
      <c r="C1983" s="7"/>
      <c r="D1983" s="7"/>
      <c r="E1983" s="7"/>
      <c r="F1983" s="7"/>
      <c r="G1983" s="7"/>
      <c r="H1983" s="7"/>
      <c r="J1983" s="7"/>
      <c r="K1983" s="7"/>
      <c r="L1983" s="7"/>
      <c r="Q1983" s="7"/>
      <c r="S1983" s="7"/>
      <c r="T1983" s="7"/>
      <c r="Y1983" s="7"/>
      <c r="AA1983" s="7"/>
      <c r="AB1983" s="7"/>
      <c r="AG1983" s="7"/>
    </row>
    <row r="1984" spans="1:33">
      <c r="A1984" s="7"/>
      <c r="B1984" s="7"/>
      <c r="C1984" s="7"/>
      <c r="D1984" s="7"/>
      <c r="E1984" s="7"/>
      <c r="F1984" s="7"/>
      <c r="G1984" s="7"/>
      <c r="H1984" s="7"/>
      <c r="J1984" s="7"/>
      <c r="K1984" s="7"/>
      <c r="L1984" s="7"/>
      <c r="Q1984" s="7"/>
      <c r="S1984" s="7"/>
      <c r="T1984" s="7"/>
      <c r="Y1984" s="7"/>
      <c r="AA1984" s="7"/>
      <c r="AB1984" s="7"/>
      <c r="AG1984" s="7"/>
    </row>
    <row r="1985" spans="1:33">
      <c r="A1985" s="7"/>
      <c r="B1985" s="7"/>
      <c r="C1985" s="7"/>
      <c r="D1985" s="7"/>
      <c r="E1985" s="7"/>
      <c r="F1985" s="7"/>
      <c r="G1985" s="7"/>
      <c r="H1985" s="7"/>
      <c r="J1985" s="7"/>
      <c r="K1985" s="7"/>
      <c r="L1985" s="7"/>
      <c r="Q1985" s="7"/>
      <c r="S1985" s="7"/>
      <c r="T1985" s="7"/>
      <c r="Y1985" s="7"/>
      <c r="AA1985" s="7"/>
      <c r="AB1985" s="7"/>
      <c r="AG1985" s="7"/>
    </row>
    <row r="1986" spans="1:33">
      <c r="A1986" s="7"/>
      <c r="B1986" s="7"/>
      <c r="C1986" s="7"/>
      <c r="D1986" s="7"/>
      <c r="E1986" s="7"/>
      <c r="F1986" s="7"/>
      <c r="G1986" s="7"/>
      <c r="H1986" s="7"/>
      <c r="J1986" s="7"/>
      <c r="K1986" s="7"/>
      <c r="L1986" s="7"/>
      <c r="Q1986" s="7"/>
      <c r="S1986" s="7"/>
      <c r="T1986" s="7"/>
      <c r="Y1986" s="7"/>
      <c r="AA1986" s="7"/>
      <c r="AB1986" s="7"/>
      <c r="AG1986" s="7"/>
    </row>
    <row r="1987" spans="1:33">
      <c r="A1987" s="7"/>
      <c r="B1987" s="7"/>
      <c r="C1987" s="7"/>
      <c r="D1987" s="7"/>
      <c r="E1987" s="7"/>
      <c r="F1987" s="7"/>
      <c r="G1987" s="7"/>
      <c r="H1987" s="7"/>
      <c r="J1987" s="7"/>
      <c r="K1987" s="7"/>
      <c r="L1987" s="7"/>
      <c r="Q1987" s="7"/>
      <c r="S1987" s="7"/>
      <c r="T1987" s="7"/>
      <c r="Y1987" s="7"/>
      <c r="AA1987" s="7"/>
      <c r="AB1987" s="7"/>
      <c r="AG1987" s="7"/>
    </row>
    <row r="1988" spans="1:33">
      <c r="A1988" s="7"/>
      <c r="B1988" s="7"/>
      <c r="C1988" s="7"/>
      <c r="D1988" s="7"/>
      <c r="E1988" s="7"/>
      <c r="F1988" s="7"/>
      <c r="G1988" s="7"/>
      <c r="H1988" s="7"/>
      <c r="J1988" s="7"/>
      <c r="K1988" s="7"/>
      <c r="L1988" s="7"/>
      <c r="Q1988" s="7"/>
      <c r="S1988" s="7"/>
      <c r="T1988" s="7"/>
      <c r="Y1988" s="7"/>
      <c r="AA1988" s="7"/>
      <c r="AB1988" s="7"/>
      <c r="AG1988" s="7"/>
    </row>
    <row r="1989" spans="1:33">
      <c r="A1989" s="7"/>
      <c r="B1989" s="7"/>
      <c r="C1989" s="7"/>
      <c r="D1989" s="7"/>
      <c r="E1989" s="7"/>
      <c r="F1989" s="7"/>
      <c r="G1989" s="7"/>
      <c r="H1989" s="7"/>
      <c r="J1989" s="7"/>
      <c r="K1989" s="7"/>
      <c r="L1989" s="7"/>
      <c r="Q1989" s="7"/>
      <c r="S1989" s="7"/>
      <c r="T1989" s="7"/>
      <c r="Y1989" s="7"/>
      <c r="AA1989" s="7"/>
      <c r="AB1989" s="7"/>
      <c r="AG1989" s="7"/>
    </row>
    <row r="1990" spans="1:33">
      <c r="A1990" s="7"/>
      <c r="B1990" s="7"/>
      <c r="C1990" s="7"/>
      <c r="D1990" s="7"/>
      <c r="E1990" s="7"/>
      <c r="F1990" s="7"/>
      <c r="G1990" s="7"/>
      <c r="H1990" s="7"/>
      <c r="J1990" s="7"/>
      <c r="K1990" s="7"/>
      <c r="L1990" s="7"/>
      <c r="Q1990" s="7"/>
      <c r="S1990" s="7"/>
      <c r="T1990" s="7"/>
      <c r="Y1990" s="7"/>
      <c r="AA1990" s="7"/>
      <c r="AB1990" s="7"/>
      <c r="AG1990" s="7"/>
    </row>
    <row r="1991" spans="1:33">
      <c r="A1991" s="7"/>
      <c r="B1991" s="7"/>
      <c r="C1991" s="7"/>
      <c r="D1991" s="7"/>
      <c r="E1991" s="7"/>
      <c r="F1991" s="7"/>
      <c r="G1991" s="7"/>
      <c r="H1991" s="7"/>
      <c r="J1991" s="7"/>
      <c r="K1991" s="7"/>
      <c r="L1991" s="7"/>
      <c r="Q1991" s="7"/>
      <c r="S1991" s="7"/>
      <c r="T1991" s="7"/>
      <c r="Y1991" s="7"/>
      <c r="AA1991" s="7"/>
      <c r="AB1991" s="7"/>
      <c r="AG1991" s="7"/>
    </row>
    <row r="1992" spans="1:33">
      <c r="A1992" s="7"/>
      <c r="B1992" s="7"/>
      <c r="C1992" s="7"/>
      <c r="D1992" s="7"/>
      <c r="E1992" s="7"/>
      <c r="F1992" s="7"/>
      <c r="G1992" s="7"/>
      <c r="H1992" s="7"/>
      <c r="J1992" s="7"/>
      <c r="K1992" s="7"/>
      <c r="L1992" s="7"/>
      <c r="Q1992" s="7"/>
      <c r="S1992" s="7"/>
      <c r="T1992" s="7"/>
      <c r="Y1992" s="7"/>
      <c r="AA1992" s="7"/>
      <c r="AB1992" s="7"/>
      <c r="AG1992" s="7"/>
    </row>
    <row r="1993" spans="1:33">
      <c r="A1993" s="7"/>
      <c r="B1993" s="7"/>
      <c r="C1993" s="7"/>
      <c r="D1993" s="7"/>
      <c r="E1993" s="7"/>
      <c r="F1993" s="7"/>
      <c r="G1993" s="7"/>
      <c r="H1993" s="7"/>
      <c r="J1993" s="7"/>
      <c r="K1993" s="7"/>
      <c r="L1993" s="7"/>
      <c r="Q1993" s="7"/>
      <c r="S1993" s="7"/>
      <c r="T1993" s="7"/>
      <c r="Y1993" s="7"/>
      <c r="AA1993" s="7"/>
      <c r="AB1993" s="7"/>
      <c r="AG1993" s="7"/>
    </row>
    <row r="1994" spans="1:33">
      <c r="A1994" s="7"/>
      <c r="B1994" s="7"/>
      <c r="C1994" s="7"/>
      <c r="D1994" s="7"/>
      <c r="E1994" s="7"/>
      <c r="F1994" s="7"/>
      <c r="G1994" s="7"/>
      <c r="H1994" s="7"/>
      <c r="J1994" s="7"/>
      <c r="K1994" s="7"/>
      <c r="L1994" s="7"/>
      <c r="Q1994" s="7"/>
      <c r="S1994" s="7"/>
      <c r="T1994" s="7"/>
      <c r="Y1994" s="7"/>
      <c r="AA1994" s="7"/>
      <c r="AB1994" s="7"/>
      <c r="AG1994" s="7"/>
    </row>
    <row r="1995" spans="1:33">
      <c r="A1995" s="7"/>
      <c r="B1995" s="7"/>
      <c r="C1995" s="7"/>
      <c r="D1995" s="7"/>
      <c r="E1995" s="7"/>
      <c r="F1995" s="7"/>
      <c r="G1995" s="7"/>
      <c r="H1995" s="7"/>
      <c r="J1995" s="7"/>
      <c r="K1995" s="7"/>
      <c r="L1995" s="7"/>
      <c r="Q1995" s="7"/>
      <c r="S1995" s="7"/>
      <c r="T1995" s="7"/>
      <c r="Y1995" s="7"/>
      <c r="AA1995" s="7"/>
      <c r="AB1995" s="7"/>
      <c r="AG1995" s="7"/>
    </row>
    <row r="1996" spans="1:33">
      <c r="A1996" s="7"/>
      <c r="B1996" s="7"/>
      <c r="C1996" s="7"/>
      <c r="D1996" s="7"/>
      <c r="E1996" s="7"/>
      <c r="F1996" s="7"/>
      <c r="G1996" s="7"/>
      <c r="H1996" s="7"/>
      <c r="J1996" s="7"/>
      <c r="K1996" s="7"/>
      <c r="L1996" s="7"/>
      <c r="Q1996" s="7"/>
      <c r="S1996" s="7"/>
      <c r="T1996" s="7"/>
      <c r="Y1996" s="7"/>
      <c r="AA1996" s="7"/>
      <c r="AB1996" s="7"/>
      <c r="AG1996" s="7"/>
    </row>
    <row r="1997" spans="1:33">
      <c r="A1997" s="7"/>
      <c r="B1997" s="7"/>
      <c r="C1997" s="7"/>
      <c r="D1997" s="7"/>
      <c r="E1997" s="7"/>
      <c r="F1997" s="7"/>
      <c r="G1997" s="7"/>
      <c r="H1997" s="7"/>
      <c r="J1997" s="7"/>
      <c r="K1997" s="7"/>
      <c r="L1997" s="7"/>
      <c r="Q1997" s="7"/>
      <c r="S1997" s="7"/>
      <c r="T1997" s="7"/>
      <c r="Y1997" s="7"/>
      <c r="AA1997" s="7"/>
      <c r="AB1997" s="7"/>
      <c r="AG1997" s="7"/>
    </row>
    <row r="1998" spans="1:33">
      <c r="A1998" s="7"/>
      <c r="B1998" s="7"/>
      <c r="C1998" s="7"/>
      <c r="D1998" s="7"/>
      <c r="E1998" s="7"/>
      <c r="F1998" s="7"/>
      <c r="G1998" s="7"/>
      <c r="H1998" s="7"/>
      <c r="J1998" s="7"/>
      <c r="K1998" s="7"/>
      <c r="L1998" s="7"/>
      <c r="Q1998" s="7"/>
      <c r="S1998" s="7"/>
      <c r="T1998" s="7"/>
      <c r="Y1998" s="7"/>
      <c r="AA1998" s="7"/>
      <c r="AB1998" s="7"/>
      <c r="AG1998" s="7"/>
    </row>
    <row r="1999" spans="1:33">
      <c r="A1999" s="7"/>
      <c r="B1999" s="7"/>
      <c r="C1999" s="7"/>
      <c r="D1999" s="7"/>
      <c r="E1999" s="7"/>
      <c r="F1999" s="7"/>
      <c r="G1999" s="7"/>
      <c r="H1999" s="7"/>
      <c r="J1999" s="7"/>
      <c r="K1999" s="7"/>
      <c r="L1999" s="7"/>
      <c r="Q1999" s="7"/>
      <c r="S1999" s="7"/>
      <c r="T1999" s="7"/>
      <c r="Y1999" s="7"/>
      <c r="AA1999" s="7"/>
      <c r="AB1999" s="7"/>
      <c r="AG1999" s="7"/>
    </row>
    <row r="2000" spans="1:33">
      <c r="A2000" s="7"/>
      <c r="B2000" s="7"/>
      <c r="C2000" s="7"/>
      <c r="D2000" s="7"/>
      <c r="E2000" s="7"/>
      <c r="F2000" s="7"/>
      <c r="G2000" s="7"/>
      <c r="H2000" s="7"/>
      <c r="J2000" s="7"/>
      <c r="K2000" s="7"/>
      <c r="L2000" s="7"/>
      <c r="Q2000" s="7"/>
      <c r="S2000" s="7"/>
      <c r="T2000" s="7"/>
      <c r="Y2000" s="7"/>
      <c r="AA2000" s="7"/>
      <c r="AB2000" s="7"/>
      <c r="AG2000" s="7"/>
    </row>
    <row r="2001" spans="1:33">
      <c r="A2001" s="7"/>
      <c r="B2001" s="7"/>
      <c r="C2001" s="7"/>
      <c r="D2001" s="7"/>
      <c r="E2001" s="7"/>
      <c r="F2001" s="7"/>
      <c r="G2001" s="7"/>
      <c r="H2001" s="7"/>
      <c r="J2001" s="7"/>
      <c r="K2001" s="7"/>
      <c r="L2001" s="7"/>
      <c r="Q2001" s="7"/>
      <c r="S2001" s="7"/>
      <c r="T2001" s="7"/>
      <c r="Y2001" s="7"/>
      <c r="AA2001" s="7"/>
      <c r="AB2001" s="7"/>
      <c r="AG2001" s="7"/>
    </row>
    <row r="2002" spans="1:33">
      <c r="A2002" s="7"/>
      <c r="B2002" s="7"/>
      <c r="C2002" s="7"/>
      <c r="D2002" s="7"/>
      <c r="E2002" s="7"/>
      <c r="F2002" s="7"/>
      <c r="G2002" s="7"/>
      <c r="H2002" s="7"/>
      <c r="J2002" s="7"/>
      <c r="K2002" s="7"/>
      <c r="L2002" s="7"/>
      <c r="Q2002" s="7"/>
      <c r="S2002" s="7"/>
      <c r="T2002" s="7"/>
      <c r="Y2002" s="7"/>
      <c r="AA2002" s="7"/>
      <c r="AB2002" s="7"/>
      <c r="AG2002" s="7"/>
    </row>
    <row r="2003" spans="1:33">
      <c r="A2003" s="7"/>
      <c r="B2003" s="7"/>
      <c r="C2003" s="7"/>
      <c r="D2003" s="7"/>
      <c r="E2003" s="7"/>
      <c r="F2003" s="7"/>
      <c r="G2003" s="7"/>
      <c r="H2003" s="7"/>
      <c r="J2003" s="7"/>
      <c r="K2003" s="7"/>
      <c r="L2003" s="7"/>
      <c r="Q2003" s="7"/>
      <c r="S2003" s="7"/>
      <c r="T2003" s="7"/>
      <c r="Y2003" s="7"/>
      <c r="AA2003" s="7"/>
      <c r="AB2003" s="7"/>
      <c r="AG2003" s="7"/>
    </row>
    <row r="2004" spans="1:33">
      <c r="A2004" s="7"/>
      <c r="B2004" s="7"/>
      <c r="C2004" s="7"/>
      <c r="D2004" s="7"/>
      <c r="E2004" s="7"/>
      <c r="F2004" s="7"/>
      <c r="G2004" s="7"/>
      <c r="H2004" s="7"/>
      <c r="J2004" s="7"/>
      <c r="K2004" s="7"/>
      <c r="L2004" s="7"/>
      <c r="Q2004" s="7"/>
      <c r="S2004" s="7"/>
      <c r="T2004" s="7"/>
      <c r="Y2004" s="7"/>
      <c r="AA2004" s="7"/>
      <c r="AB2004" s="7"/>
      <c r="AG2004" s="7"/>
    </row>
    <row r="2005" spans="1:33">
      <c r="A2005" s="7"/>
      <c r="B2005" s="7"/>
      <c r="C2005" s="7"/>
      <c r="D2005" s="7"/>
      <c r="E2005" s="7"/>
      <c r="F2005" s="7"/>
      <c r="G2005" s="7"/>
      <c r="H2005" s="7"/>
      <c r="J2005" s="7"/>
      <c r="K2005" s="7"/>
      <c r="L2005" s="7"/>
      <c r="Q2005" s="7"/>
      <c r="S2005" s="7"/>
      <c r="T2005" s="7"/>
      <c r="Y2005" s="7"/>
      <c r="AA2005" s="7"/>
      <c r="AB2005" s="7"/>
      <c r="AG2005" s="7"/>
    </row>
    <row r="2006" spans="1:33">
      <c r="A2006" s="7"/>
      <c r="B2006" s="7"/>
      <c r="C2006" s="7"/>
      <c r="D2006" s="7"/>
      <c r="E2006" s="7"/>
      <c r="F2006" s="7"/>
      <c r="G2006" s="7"/>
      <c r="H2006" s="7"/>
      <c r="J2006" s="7"/>
      <c r="K2006" s="7"/>
      <c r="L2006" s="7"/>
      <c r="Q2006" s="7"/>
      <c r="S2006" s="7"/>
      <c r="T2006" s="7"/>
      <c r="Y2006" s="7"/>
      <c r="AA2006" s="7"/>
      <c r="AB2006" s="7"/>
      <c r="AG2006" s="7"/>
    </row>
    <row r="2007" spans="1:33">
      <c r="A2007" s="7"/>
      <c r="B2007" s="7"/>
      <c r="C2007" s="7"/>
      <c r="D2007" s="7"/>
      <c r="E2007" s="7"/>
      <c r="F2007" s="7"/>
      <c r="G2007" s="7"/>
      <c r="H2007" s="7"/>
      <c r="J2007" s="7"/>
      <c r="K2007" s="7"/>
      <c r="L2007" s="7"/>
      <c r="Q2007" s="7"/>
      <c r="S2007" s="7"/>
      <c r="T2007" s="7"/>
      <c r="Y2007" s="7"/>
      <c r="AA2007" s="7"/>
      <c r="AB2007" s="7"/>
      <c r="AG2007" s="7"/>
    </row>
    <row r="2008" spans="1:33">
      <c r="A2008" s="7"/>
      <c r="B2008" s="7"/>
      <c r="C2008" s="7"/>
      <c r="D2008" s="7"/>
      <c r="E2008" s="7"/>
      <c r="F2008" s="7"/>
      <c r="G2008" s="7"/>
      <c r="H2008" s="7"/>
      <c r="J2008" s="7"/>
      <c r="K2008" s="7"/>
      <c r="L2008" s="7"/>
      <c r="Q2008" s="7"/>
      <c r="S2008" s="7"/>
      <c r="T2008" s="7"/>
      <c r="Y2008" s="7"/>
      <c r="AA2008" s="7"/>
      <c r="AB2008" s="7"/>
      <c r="AG2008" s="7"/>
    </row>
    <row r="2009" spans="1:33">
      <c r="A2009" s="7"/>
      <c r="B2009" s="7"/>
      <c r="C2009" s="7"/>
      <c r="D2009" s="7"/>
      <c r="E2009" s="7"/>
      <c r="F2009" s="7"/>
      <c r="G2009" s="7"/>
      <c r="H2009" s="7"/>
      <c r="J2009" s="7"/>
      <c r="K2009" s="7"/>
      <c r="L2009" s="7"/>
      <c r="Q2009" s="7"/>
      <c r="S2009" s="7"/>
      <c r="T2009" s="7"/>
      <c r="Y2009" s="7"/>
      <c r="AA2009" s="7"/>
      <c r="AB2009" s="7"/>
      <c r="AG2009" s="7"/>
    </row>
    <row r="2010" spans="1:33">
      <c r="A2010" s="7"/>
      <c r="B2010" s="7"/>
      <c r="C2010" s="7"/>
      <c r="D2010" s="7"/>
      <c r="E2010" s="7"/>
      <c r="F2010" s="7"/>
      <c r="G2010" s="7"/>
      <c r="H2010" s="7"/>
      <c r="J2010" s="7"/>
      <c r="K2010" s="7"/>
      <c r="L2010" s="7"/>
      <c r="Q2010" s="7"/>
      <c r="S2010" s="7"/>
      <c r="T2010" s="7"/>
      <c r="Y2010" s="7"/>
      <c r="AA2010" s="7"/>
      <c r="AB2010" s="7"/>
      <c r="AG2010" s="7"/>
    </row>
    <row r="2011" spans="1:33">
      <c r="A2011" s="7"/>
      <c r="B2011" s="7"/>
      <c r="C2011" s="7"/>
      <c r="D2011" s="7"/>
      <c r="E2011" s="7"/>
      <c r="F2011" s="7"/>
      <c r="G2011" s="7"/>
      <c r="H2011" s="7"/>
      <c r="J2011" s="7"/>
      <c r="K2011" s="7"/>
      <c r="L2011" s="7"/>
      <c r="Q2011" s="7"/>
      <c r="S2011" s="7"/>
      <c r="T2011" s="7"/>
      <c r="Y2011" s="7"/>
      <c r="AA2011" s="7"/>
      <c r="AB2011" s="7"/>
      <c r="AG2011" s="7"/>
    </row>
    <row r="2012" spans="1:33">
      <c r="A2012" s="7"/>
      <c r="B2012" s="7"/>
      <c r="C2012" s="7"/>
      <c r="D2012" s="7"/>
      <c r="E2012" s="7"/>
      <c r="F2012" s="7"/>
      <c r="G2012" s="7"/>
      <c r="H2012" s="7"/>
      <c r="J2012" s="7"/>
      <c r="K2012" s="7"/>
      <c r="L2012" s="7"/>
      <c r="Q2012" s="7"/>
      <c r="S2012" s="7"/>
      <c r="T2012" s="7"/>
      <c r="Y2012" s="7"/>
      <c r="AA2012" s="7"/>
      <c r="AB2012" s="7"/>
      <c r="AG2012" s="7"/>
    </row>
    <row r="2013" spans="1:33">
      <c r="A2013" s="7"/>
      <c r="B2013" s="7"/>
      <c r="C2013" s="7"/>
      <c r="D2013" s="7"/>
      <c r="E2013" s="7"/>
      <c r="F2013" s="7"/>
      <c r="G2013" s="7"/>
      <c r="H2013" s="7"/>
      <c r="J2013" s="7"/>
      <c r="K2013" s="7"/>
      <c r="L2013" s="7"/>
      <c r="Q2013" s="7"/>
      <c r="S2013" s="7"/>
      <c r="T2013" s="7"/>
      <c r="Y2013" s="7"/>
      <c r="AA2013" s="7"/>
      <c r="AB2013" s="7"/>
      <c r="AG2013" s="7"/>
    </row>
    <row r="2014" spans="1:33">
      <c r="A2014" s="7"/>
      <c r="B2014" s="7"/>
      <c r="C2014" s="7"/>
      <c r="D2014" s="7"/>
      <c r="E2014" s="7"/>
      <c r="F2014" s="7"/>
      <c r="G2014" s="7"/>
      <c r="H2014" s="7"/>
      <c r="J2014" s="7"/>
      <c r="K2014" s="7"/>
      <c r="L2014" s="7"/>
      <c r="Q2014" s="7"/>
      <c r="S2014" s="7"/>
      <c r="T2014" s="7"/>
      <c r="Y2014" s="7"/>
      <c r="AA2014" s="7"/>
      <c r="AB2014" s="7"/>
      <c r="AG2014" s="7"/>
    </row>
    <row r="2015" spans="1:33">
      <c r="A2015" s="7"/>
      <c r="B2015" s="7"/>
      <c r="C2015" s="7"/>
      <c r="D2015" s="7"/>
      <c r="E2015" s="7"/>
      <c r="F2015" s="7"/>
      <c r="G2015" s="7"/>
      <c r="H2015" s="7"/>
      <c r="J2015" s="7"/>
      <c r="K2015" s="7"/>
      <c r="L2015" s="7"/>
      <c r="Q2015" s="7"/>
      <c r="S2015" s="7"/>
      <c r="T2015" s="7"/>
      <c r="Y2015" s="7"/>
      <c r="AA2015" s="7"/>
      <c r="AB2015" s="7"/>
      <c r="AG2015" s="7"/>
    </row>
    <row r="2016" spans="1:33">
      <c r="A2016" s="7"/>
      <c r="B2016" s="7"/>
      <c r="C2016" s="7"/>
      <c r="D2016" s="7"/>
      <c r="E2016" s="7"/>
      <c r="F2016" s="7"/>
      <c r="G2016" s="7"/>
      <c r="H2016" s="7"/>
      <c r="J2016" s="7"/>
      <c r="K2016" s="7"/>
      <c r="L2016" s="7"/>
      <c r="Q2016" s="7"/>
      <c r="S2016" s="7"/>
      <c r="T2016" s="7"/>
      <c r="Y2016" s="7"/>
      <c r="AA2016" s="7"/>
      <c r="AB2016" s="7"/>
      <c r="AG2016" s="7"/>
    </row>
    <row r="2017" spans="1:33">
      <c r="A2017" s="7"/>
      <c r="B2017" s="7"/>
      <c r="C2017" s="7"/>
      <c r="D2017" s="7"/>
      <c r="E2017" s="7"/>
      <c r="F2017" s="7"/>
      <c r="G2017" s="7"/>
      <c r="H2017" s="7"/>
      <c r="J2017" s="7"/>
      <c r="K2017" s="7"/>
      <c r="L2017" s="7"/>
      <c r="Q2017" s="7"/>
      <c r="S2017" s="7"/>
      <c r="T2017" s="7"/>
      <c r="Y2017" s="7"/>
      <c r="AA2017" s="7"/>
      <c r="AB2017" s="7"/>
      <c r="AG2017" s="7"/>
    </row>
    <row r="2018" spans="1:33">
      <c r="A2018" s="7"/>
      <c r="B2018" s="7"/>
      <c r="C2018" s="7"/>
      <c r="D2018" s="7"/>
      <c r="E2018" s="7"/>
      <c r="F2018" s="7"/>
      <c r="G2018" s="7"/>
      <c r="H2018" s="7"/>
      <c r="J2018" s="7"/>
      <c r="K2018" s="7"/>
      <c r="L2018" s="7"/>
      <c r="Q2018" s="7"/>
      <c r="S2018" s="7"/>
      <c r="T2018" s="7"/>
      <c r="Y2018" s="7"/>
      <c r="AA2018" s="7"/>
      <c r="AB2018" s="7"/>
      <c r="AG2018" s="7"/>
    </row>
    <row r="2019" spans="1:33">
      <c r="A2019" s="7"/>
      <c r="B2019" s="7"/>
      <c r="C2019" s="7"/>
      <c r="D2019" s="7"/>
      <c r="E2019" s="7"/>
      <c r="F2019" s="7"/>
      <c r="G2019" s="7"/>
      <c r="H2019" s="7"/>
      <c r="J2019" s="7"/>
      <c r="K2019" s="7"/>
      <c r="L2019" s="7"/>
      <c r="Q2019" s="7"/>
      <c r="S2019" s="7"/>
      <c r="T2019" s="7"/>
      <c r="Y2019" s="7"/>
      <c r="AA2019" s="7"/>
      <c r="AB2019" s="7"/>
      <c r="AG2019" s="7"/>
    </row>
    <row r="2020" spans="1:33">
      <c r="A2020" s="7"/>
      <c r="B2020" s="7"/>
      <c r="C2020" s="7"/>
      <c r="D2020" s="7"/>
      <c r="E2020" s="7"/>
      <c r="F2020" s="7"/>
      <c r="G2020" s="7"/>
      <c r="H2020" s="7"/>
      <c r="J2020" s="7"/>
      <c r="K2020" s="7"/>
      <c r="L2020" s="7"/>
      <c r="Q2020" s="7"/>
      <c r="S2020" s="7"/>
      <c r="T2020" s="7"/>
      <c r="Y2020" s="7"/>
      <c r="AA2020" s="7"/>
      <c r="AB2020" s="7"/>
      <c r="AG2020" s="7"/>
    </row>
    <row r="2021" spans="1:33">
      <c r="A2021" s="7"/>
      <c r="B2021" s="7"/>
      <c r="C2021" s="7"/>
      <c r="D2021" s="7"/>
      <c r="E2021" s="7"/>
      <c r="F2021" s="7"/>
      <c r="G2021" s="7"/>
      <c r="H2021" s="7"/>
      <c r="J2021" s="7"/>
      <c r="K2021" s="7"/>
      <c r="L2021" s="7"/>
      <c r="Q2021" s="7"/>
      <c r="S2021" s="7"/>
      <c r="T2021" s="7"/>
      <c r="Y2021" s="7"/>
      <c r="AA2021" s="7"/>
      <c r="AB2021" s="7"/>
      <c r="AG2021" s="7"/>
    </row>
    <row r="2022" spans="1:33">
      <c r="A2022" s="7"/>
      <c r="B2022" s="7"/>
      <c r="C2022" s="7"/>
      <c r="D2022" s="7"/>
      <c r="E2022" s="7"/>
      <c r="F2022" s="7"/>
      <c r="G2022" s="7"/>
      <c r="H2022" s="7"/>
      <c r="J2022" s="7"/>
      <c r="K2022" s="7"/>
      <c r="L2022" s="7"/>
      <c r="Q2022" s="7"/>
      <c r="S2022" s="7"/>
      <c r="T2022" s="7"/>
      <c r="Y2022" s="7"/>
      <c r="AA2022" s="7"/>
      <c r="AB2022" s="7"/>
      <c r="AG2022" s="7"/>
    </row>
    <row r="2023" spans="1:33">
      <c r="A2023" s="7"/>
      <c r="B2023" s="7"/>
      <c r="C2023" s="7"/>
      <c r="D2023" s="7"/>
      <c r="E2023" s="7"/>
      <c r="F2023" s="7"/>
      <c r="G2023" s="7"/>
      <c r="H2023" s="7"/>
      <c r="J2023" s="7"/>
      <c r="K2023" s="7"/>
      <c r="L2023" s="7"/>
      <c r="Q2023" s="7"/>
      <c r="S2023" s="7"/>
      <c r="T2023" s="7"/>
      <c r="Y2023" s="7"/>
      <c r="AA2023" s="7"/>
      <c r="AB2023" s="7"/>
      <c r="AG2023" s="7"/>
    </row>
    <row r="2024" spans="1:33">
      <c r="A2024" s="7"/>
      <c r="B2024" s="7"/>
      <c r="C2024" s="7"/>
      <c r="D2024" s="7"/>
      <c r="E2024" s="7"/>
      <c r="F2024" s="7"/>
      <c r="G2024" s="7"/>
      <c r="H2024" s="7"/>
      <c r="J2024" s="7"/>
      <c r="K2024" s="7"/>
      <c r="L2024" s="7"/>
      <c r="Q2024" s="7"/>
      <c r="S2024" s="7"/>
      <c r="T2024" s="7"/>
      <c r="Y2024" s="7"/>
      <c r="AA2024" s="7"/>
      <c r="AB2024" s="7"/>
      <c r="AG2024" s="7"/>
    </row>
    <row r="2025" spans="1:33">
      <c r="A2025" s="7"/>
      <c r="B2025" s="7"/>
      <c r="C2025" s="7"/>
      <c r="D2025" s="7"/>
      <c r="E2025" s="7"/>
      <c r="F2025" s="7"/>
      <c r="G2025" s="7"/>
      <c r="H2025" s="7"/>
      <c r="J2025" s="7"/>
      <c r="K2025" s="7"/>
      <c r="L2025" s="7"/>
      <c r="Q2025" s="7"/>
      <c r="S2025" s="7"/>
      <c r="T2025" s="7"/>
      <c r="Y2025" s="7"/>
      <c r="AA2025" s="7"/>
      <c r="AB2025" s="7"/>
      <c r="AG2025" s="7"/>
    </row>
    <row r="2026" spans="1:33">
      <c r="A2026" s="7"/>
      <c r="B2026" s="7"/>
      <c r="C2026" s="7"/>
      <c r="D2026" s="7"/>
      <c r="E2026" s="7"/>
      <c r="F2026" s="7"/>
      <c r="G2026" s="7"/>
      <c r="H2026" s="7"/>
      <c r="J2026" s="7"/>
      <c r="K2026" s="7"/>
      <c r="L2026" s="7"/>
      <c r="Q2026" s="7"/>
      <c r="S2026" s="7"/>
      <c r="T2026" s="7"/>
      <c r="Y2026" s="7"/>
      <c r="AA2026" s="7"/>
      <c r="AB2026" s="7"/>
      <c r="AG2026" s="7"/>
    </row>
    <row r="2027" spans="1:33">
      <c r="A2027" s="7"/>
      <c r="B2027" s="7"/>
      <c r="C2027" s="7"/>
      <c r="D2027" s="7"/>
      <c r="E2027" s="7"/>
      <c r="F2027" s="7"/>
      <c r="G2027" s="7"/>
      <c r="H2027" s="7"/>
      <c r="J2027" s="7"/>
      <c r="K2027" s="7"/>
      <c r="L2027" s="7"/>
      <c r="Q2027" s="7"/>
      <c r="S2027" s="7"/>
      <c r="T2027" s="7"/>
      <c r="Y2027" s="7"/>
      <c r="AA2027" s="7"/>
      <c r="AB2027" s="7"/>
      <c r="AG2027" s="7"/>
    </row>
    <row r="2028" spans="1:33">
      <c r="A2028" s="7"/>
      <c r="B2028" s="7"/>
      <c r="C2028" s="7"/>
      <c r="D2028" s="7"/>
      <c r="E2028" s="7"/>
      <c r="F2028" s="7"/>
      <c r="G2028" s="7"/>
      <c r="H2028" s="7"/>
      <c r="J2028" s="7"/>
      <c r="K2028" s="7"/>
      <c r="L2028" s="7"/>
      <c r="Q2028" s="7"/>
      <c r="S2028" s="7"/>
      <c r="T2028" s="7"/>
      <c r="Y2028" s="7"/>
      <c r="AA2028" s="7"/>
      <c r="AB2028" s="7"/>
      <c r="AG2028" s="7"/>
    </row>
    <row r="2029" spans="1:33">
      <c r="A2029" s="7"/>
      <c r="B2029" s="7"/>
      <c r="C2029" s="7"/>
      <c r="D2029" s="7"/>
      <c r="E2029" s="7"/>
      <c r="F2029" s="7"/>
      <c r="G2029" s="7"/>
      <c r="H2029" s="7"/>
      <c r="J2029" s="7"/>
      <c r="K2029" s="7"/>
      <c r="L2029" s="7"/>
      <c r="Q2029" s="7"/>
      <c r="S2029" s="7"/>
      <c r="T2029" s="7"/>
      <c r="Y2029" s="7"/>
      <c r="AA2029" s="7"/>
      <c r="AB2029" s="7"/>
      <c r="AG2029" s="7"/>
    </row>
    <row r="2030" spans="1:33">
      <c r="A2030" s="7"/>
      <c r="B2030" s="7"/>
      <c r="C2030" s="7"/>
      <c r="D2030" s="7"/>
      <c r="E2030" s="7"/>
      <c r="F2030" s="7"/>
      <c r="G2030" s="7"/>
      <c r="H2030" s="7"/>
      <c r="J2030" s="7"/>
      <c r="K2030" s="7"/>
      <c r="L2030" s="7"/>
      <c r="Q2030" s="7"/>
      <c r="S2030" s="7"/>
      <c r="T2030" s="7"/>
      <c r="Y2030" s="7"/>
      <c r="AA2030" s="7"/>
      <c r="AB2030" s="7"/>
      <c r="AG2030" s="7"/>
    </row>
    <row r="2031" spans="1:33">
      <c r="A2031" s="7"/>
      <c r="B2031" s="7"/>
      <c r="C2031" s="7"/>
      <c r="D2031" s="7"/>
      <c r="E2031" s="7"/>
      <c r="F2031" s="7"/>
      <c r="G2031" s="7"/>
      <c r="H2031" s="7"/>
      <c r="J2031" s="7"/>
      <c r="K2031" s="7"/>
      <c r="L2031" s="7"/>
      <c r="Q2031" s="7"/>
      <c r="S2031" s="7"/>
      <c r="T2031" s="7"/>
      <c r="Y2031" s="7"/>
      <c r="AA2031" s="7"/>
      <c r="AB2031" s="7"/>
      <c r="AG2031" s="7"/>
    </row>
    <row r="2032" spans="1:33">
      <c r="A2032" s="7"/>
      <c r="B2032" s="7"/>
      <c r="C2032" s="7"/>
      <c r="D2032" s="7"/>
      <c r="E2032" s="7"/>
      <c r="F2032" s="7"/>
      <c r="G2032" s="7"/>
      <c r="H2032" s="7"/>
      <c r="J2032" s="7"/>
      <c r="K2032" s="7"/>
      <c r="L2032" s="7"/>
      <c r="Q2032" s="7"/>
      <c r="S2032" s="7"/>
      <c r="T2032" s="7"/>
      <c r="Y2032" s="7"/>
      <c r="AA2032" s="7"/>
      <c r="AB2032" s="7"/>
      <c r="AG2032" s="7"/>
    </row>
    <row r="2033" spans="1:33">
      <c r="A2033" s="7"/>
      <c r="B2033" s="7"/>
      <c r="C2033" s="7"/>
      <c r="D2033" s="7"/>
      <c r="E2033" s="7"/>
      <c r="F2033" s="7"/>
      <c r="G2033" s="7"/>
      <c r="H2033" s="7"/>
      <c r="J2033" s="7"/>
      <c r="K2033" s="7"/>
      <c r="L2033" s="7"/>
      <c r="Q2033" s="7"/>
      <c r="S2033" s="7"/>
      <c r="T2033" s="7"/>
      <c r="Y2033" s="7"/>
      <c r="AA2033" s="7"/>
      <c r="AB2033" s="7"/>
      <c r="AG2033" s="7"/>
    </row>
    <row r="2034" spans="1:33">
      <c r="A2034" s="7"/>
      <c r="B2034" s="7"/>
      <c r="C2034" s="7"/>
      <c r="D2034" s="7"/>
      <c r="E2034" s="7"/>
      <c r="F2034" s="7"/>
      <c r="G2034" s="7"/>
      <c r="H2034" s="7"/>
      <c r="J2034" s="7"/>
      <c r="K2034" s="7"/>
      <c r="L2034" s="7"/>
      <c r="Q2034" s="7"/>
      <c r="S2034" s="7"/>
      <c r="T2034" s="7"/>
      <c r="Y2034" s="7"/>
      <c r="AA2034" s="7"/>
      <c r="AB2034" s="7"/>
      <c r="AG2034" s="7"/>
    </row>
    <row r="2035" spans="1:33">
      <c r="A2035" s="7"/>
      <c r="B2035" s="7"/>
      <c r="C2035" s="7"/>
      <c r="D2035" s="7"/>
      <c r="E2035" s="7"/>
      <c r="F2035" s="7"/>
      <c r="G2035" s="7"/>
      <c r="H2035" s="7"/>
      <c r="J2035" s="7"/>
      <c r="K2035" s="7"/>
      <c r="L2035" s="7"/>
      <c r="Q2035" s="7"/>
      <c r="S2035" s="7"/>
      <c r="T2035" s="7"/>
      <c r="Y2035" s="7"/>
      <c r="AA2035" s="7"/>
      <c r="AB2035" s="7"/>
      <c r="AG2035" s="7"/>
    </row>
    <row r="2036" spans="1:33">
      <c r="A2036" s="7"/>
      <c r="B2036" s="7"/>
      <c r="C2036" s="7"/>
      <c r="D2036" s="7"/>
      <c r="E2036" s="7"/>
      <c r="F2036" s="7"/>
      <c r="G2036" s="7"/>
      <c r="H2036" s="7"/>
      <c r="J2036" s="7"/>
      <c r="K2036" s="7"/>
      <c r="L2036" s="7"/>
      <c r="Q2036" s="7"/>
      <c r="S2036" s="7"/>
      <c r="T2036" s="7"/>
      <c r="Y2036" s="7"/>
      <c r="AA2036" s="7"/>
      <c r="AB2036" s="7"/>
      <c r="AG2036" s="7"/>
    </row>
    <row r="2037" spans="1:33">
      <c r="A2037" s="7"/>
      <c r="B2037" s="7"/>
      <c r="C2037" s="7"/>
      <c r="D2037" s="7"/>
      <c r="E2037" s="7"/>
      <c r="F2037" s="7"/>
      <c r="G2037" s="7"/>
      <c r="H2037" s="7"/>
      <c r="J2037" s="7"/>
      <c r="K2037" s="7"/>
      <c r="L2037" s="7"/>
      <c r="Q2037" s="7"/>
      <c r="S2037" s="7"/>
      <c r="T2037" s="7"/>
      <c r="Y2037" s="7"/>
      <c r="AA2037" s="7"/>
      <c r="AB2037" s="7"/>
      <c r="AG2037" s="7"/>
    </row>
    <row r="2038" spans="1:33">
      <c r="A2038" s="7"/>
      <c r="B2038" s="7"/>
      <c r="C2038" s="7"/>
      <c r="D2038" s="7"/>
      <c r="E2038" s="7"/>
      <c r="F2038" s="7"/>
      <c r="G2038" s="7"/>
      <c r="H2038" s="7"/>
      <c r="J2038" s="7"/>
      <c r="K2038" s="7"/>
      <c r="L2038" s="7"/>
      <c r="Q2038" s="7"/>
      <c r="S2038" s="7"/>
      <c r="T2038" s="7"/>
      <c r="Y2038" s="7"/>
      <c r="AA2038" s="7"/>
      <c r="AB2038" s="7"/>
      <c r="AG2038" s="7"/>
    </row>
    <row r="2039" spans="1:33">
      <c r="A2039" s="7"/>
      <c r="B2039" s="7"/>
      <c r="C2039" s="7"/>
      <c r="D2039" s="7"/>
      <c r="E2039" s="7"/>
      <c r="F2039" s="7"/>
      <c r="G2039" s="7"/>
      <c r="H2039" s="7"/>
      <c r="J2039" s="7"/>
      <c r="K2039" s="7"/>
      <c r="L2039" s="7"/>
      <c r="Q2039" s="7"/>
      <c r="S2039" s="7"/>
      <c r="T2039" s="7"/>
      <c r="Y2039" s="7"/>
      <c r="AA2039" s="7"/>
      <c r="AB2039" s="7"/>
      <c r="AG2039" s="7"/>
    </row>
    <row r="2040" spans="1:33">
      <c r="A2040" s="7"/>
      <c r="B2040" s="7"/>
      <c r="C2040" s="7"/>
      <c r="D2040" s="7"/>
      <c r="E2040" s="7"/>
      <c r="F2040" s="7"/>
      <c r="G2040" s="7"/>
      <c r="H2040" s="7"/>
      <c r="J2040" s="7"/>
      <c r="K2040" s="7"/>
      <c r="L2040" s="7"/>
      <c r="Q2040" s="7"/>
      <c r="S2040" s="7"/>
      <c r="T2040" s="7"/>
      <c r="Y2040" s="7"/>
      <c r="AA2040" s="7"/>
      <c r="AB2040" s="7"/>
      <c r="AG2040" s="7"/>
    </row>
    <row r="2041" spans="1:33">
      <c r="A2041" s="7"/>
      <c r="B2041" s="7"/>
      <c r="C2041" s="7"/>
      <c r="D2041" s="7"/>
      <c r="E2041" s="7"/>
      <c r="F2041" s="7"/>
      <c r="G2041" s="7"/>
      <c r="H2041" s="7"/>
      <c r="J2041" s="7"/>
      <c r="K2041" s="7"/>
      <c r="L2041" s="7"/>
      <c r="Q2041" s="7"/>
      <c r="S2041" s="7"/>
      <c r="T2041" s="7"/>
      <c r="Y2041" s="7"/>
      <c r="AA2041" s="7"/>
      <c r="AB2041" s="7"/>
      <c r="AG2041" s="7"/>
    </row>
    <row r="2042" spans="1:33">
      <c r="A2042" s="7"/>
      <c r="B2042" s="7"/>
      <c r="C2042" s="7"/>
      <c r="D2042" s="7"/>
      <c r="E2042" s="7"/>
      <c r="F2042" s="7"/>
      <c r="G2042" s="7"/>
      <c r="H2042" s="7"/>
      <c r="J2042" s="7"/>
      <c r="K2042" s="7"/>
      <c r="L2042" s="7"/>
      <c r="Q2042" s="7"/>
      <c r="S2042" s="7"/>
      <c r="T2042" s="7"/>
      <c r="Y2042" s="7"/>
      <c r="AA2042" s="7"/>
      <c r="AB2042" s="7"/>
      <c r="AG2042" s="7"/>
    </row>
    <row r="2043" spans="1:33">
      <c r="A2043" s="7"/>
      <c r="B2043" s="7"/>
      <c r="C2043" s="7"/>
      <c r="D2043" s="7"/>
      <c r="E2043" s="7"/>
      <c r="F2043" s="7"/>
      <c r="G2043" s="7"/>
      <c r="H2043" s="7"/>
      <c r="J2043" s="7"/>
      <c r="K2043" s="7"/>
      <c r="L2043" s="7"/>
      <c r="Q2043" s="7"/>
      <c r="S2043" s="7"/>
      <c r="T2043" s="7"/>
      <c r="Y2043" s="7"/>
      <c r="AA2043" s="7"/>
      <c r="AB2043" s="7"/>
      <c r="AG2043" s="7"/>
    </row>
    <row r="2044" spans="1:33">
      <c r="A2044" s="7"/>
      <c r="B2044" s="7"/>
      <c r="C2044" s="7"/>
      <c r="D2044" s="7"/>
      <c r="E2044" s="7"/>
      <c r="F2044" s="7"/>
      <c r="G2044" s="7"/>
      <c r="H2044" s="7"/>
      <c r="J2044" s="7"/>
      <c r="K2044" s="7"/>
      <c r="L2044" s="7"/>
      <c r="Q2044" s="7"/>
      <c r="S2044" s="7"/>
      <c r="T2044" s="7"/>
      <c r="Y2044" s="7"/>
      <c r="AA2044" s="7"/>
      <c r="AB2044" s="7"/>
      <c r="AG2044" s="7"/>
    </row>
    <row r="2045" spans="1:33">
      <c r="A2045" s="7"/>
      <c r="B2045" s="7"/>
      <c r="C2045" s="7"/>
      <c r="D2045" s="7"/>
      <c r="E2045" s="7"/>
      <c r="F2045" s="7"/>
      <c r="G2045" s="7"/>
      <c r="H2045" s="7"/>
      <c r="J2045" s="7"/>
      <c r="K2045" s="7"/>
      <c r="L2045" s="7"/>
      <c r="Q2045" s="7"/>
      <c r="S2045" s="7"/>
      <c r="T2045" s="7"/>
      <c r="Y2045" s="7"/>
      <c r="AA2045" s="7"/>
      <c r="AB2045" s="7"/>
      <c r="AG2045" s="7"/>
    </row>
    <row r="2046" spans="1:33">
      <c r="A2046" s="7"/>
      <c r="B2046" s="7"/>
      <c r="C2046" s="7"/>
      <c r="D2046" s="7"/>
      <c r="E2046" s="7"/>
      <c r="F2046" s="7"/>
      <c r="G2046" s="7"/>
      <c r="H2046" s="7"/>
      <c r="J2046" s="7"/>
      <c r="K2046" s="7"/>
      <c r="L2046" s="7"/>
      <c r="Q2046" s="7"/>
      <c r="S2046" s="7"/>
      <c r="T2046" s="7"/>
      <c r="Y2046" s="7"/>
      <c r="AA2046" s="7"/>
      <c r="AB2046" s="7"/>
      <c r="AG2046" s="7"/>
    </row>
    <row r="2047" spans="1:33">
      <c r="A2047" s="7"/>
      <c r="B2047" s="7"/>
      <c r="C2047" s="7"/>
      <c r="D2047" s="7"/>
      <c r="E2047" s="7"/>
      <c r="F2047" s="7"/>
      <c r="G2047" s="7"/>
      <c r="H2047" s="7"/>
      <c r="J2047" s="7"/>
      <c r="K2047" s="7"/>
      <c r="L2047" s="7"/>
      <c r="Q2047" s="7"/>
      <c r="S2047" s="7"/>
      <c r="T2047" s="7"/>
      <c r="Y2047" s="7"/>
      <c r="AA2047" s="7"/>
      <c r="AB2047" s="7"/>
      <c r="AG2047" s="7"/>
    </row>
    <row r="2048" spans="1:33">
      <c r="A2048" s="7"/>
      <c r="B2048" s="7"/>
      <c r="C2048" s="7"/>
      <c r="D2048" s="7"/>
      <c r="E2048" s="7"/>
      <c r="F2048" s="7"/>
      <c r="G2048" s="7"/>
      <c r="H2048" s="7"/>
      <c r="J2048" s="7"/>
      <c r="K2048" s="7"/>
      <c r="L2048" s="7"/>
      <c r="Q2048" s="7"/>
      <c r="S2048" s="7"/>
      <c r="T2048" s="7"/>
      <c r="Y2048" s="7"/>
      <c r="AA2048" s="7"/>
      <c r="AB2048" s="7"/>
      <c r="AG2048" s="7"/>
    </row>
    <row r="2049" spans="1:33">
      <c r="A2049" s="7"/>
      <c r="B2049" s="7"/>
      <c r="C2049" s="7"/>
      <c r="D2049" s="7"/>
      <c r="E2049" s="7"/>
      <c r="F2049" s="7"/>
      <c r="G2049" s="7"/>
      <c r="H2049" s="7"/>
      <c r="J2049" s="7"/>
      <c r="K2049" s="7"/>
      <c r="L2049" s="7"/>
      <c r="Q2049" s="7"/>
      <c r="S2049" s="7"/>
      <c r="T2049" s="7"/>
      <c r="Y2049" s="7"/>
      <c r="AA2049" s="7"/>
      <c r="AB2049" s="7"/>
      <c r="AG2049" s="7"/>
    </row>
    <row r="2050" spans="1:33">
      <c r="A2050" s="7"/>
      <c r="B2050" s="7"/>
      <c r="C2050" s="7"/>
      <c r="D2050" s="7"/>
      <c r="E2050" s="7"/>
      <c r="F2050" s="7"/>
      <c r="G2050" s="7"/>
      <c r="H2050" s="7"/>
      <c r="J2050" s="7"/>
      <c r="K2050" s="7"/>
      <c r="L2050" s="7"/>
      <c r="Q2050" s="7"/>
      <c r="S2050" s="7"/>
      <c r="T2050" s="7"/>
      <c r="Y2050" s="7"/>
      <c r="AA2050" s="7"/>
      <c r="AB2050" s="7"/>
      <c r="AG2050" s="7"/>
    </row>
    <row r="2051" spans="1:33">
      <c r="A2051" s="7"/>
      <c r="B2051" s="7"/>
      <c r="C2051" s="7"/>
      <c r="D2051" s="7"/>
      <c r="E2051" s="7"/>
      <c r="F2051" s="7"/>
      <c r="G2051" s="7"/>
      <c r="H2051" s="7"/>
      <c r="J2051" s="7"/>
      <c r="K2051" s="7"/>
      <c r="L2051" s="7"/>
      <c r="Q2051" s="7"/>
      <c r="S2051" s="7"/>
      <c r="T2051" s="7"/>
      <c r="Y2051" s="7"/>
      <c r="AA2051" s="7"/>
      <c r="AB2051" s="7"/>
      <c r="AG2051" s="7"/>
    </row>
    <row r="2052" spans="1:33">
      <c r="A2052" s="7"/>
      <c r="B2052" s="7"/>
      <c r="C2052" s="7"/>
      <c r="D2052" s="7"/>
      <c r="E2052" s="7"/>
      <c r="F2052" s="7"/>
      <c r="G2052" s="7"/>
      <c r="H2052" s="7"/>
      <c r="J2052" s="7"/>
      <c r="K2052" s="7"/>
      <c r="L2052" s="7"/>
      <c r="Q2052" s="7"/>
      <c r="S2052" s="7"/>
      <c r="T2052" s="7"/>
      <c r="Y2052" s="7"/>
      <c r="AA2052" s="7"/>
      <c r="AB2052" s="7"/>
      <c r="AG2052" s="7"/>
    </row>
    <row r="2053" spans="1:33">
      <c r="A2053" s="7"/>
      <c r="B2053" s="7"/>
      <c r="C2053" s="7"/>
      <c r="D2053" s="7"/>
      <c r="E2053" s="7"/>
      <c r="F2053" s="7"/>
      <c r="G2053" s="7"/>
      <c r="H2053" s="7"/>
      <c r="J2053" s="7"/>
      <c r="K2053" s="7"/>
      <c r="L2053" s="7"/>
      <c r="Q2053" s="7"/>
      <c r="S2053" s="7"/>
      <c r="T2053" s="7"/>
      <c r="Y2053" s="7"/>
      <c r="AA2053" s="7"/>
      <c r="AB2053" s="7"/>
      <c r="AG2053" s="7"/>
    </row>
    <row r="2054" spans="1:33">
      <c r="A2054" s="7"/>
      <c r="B2054" s="7"/>
      <c r="C2054" s="7"/>
      <c r="D2054" s="7"/>
      <c r="E2054" s="7"/>
      <c r="F2054" s="7"/>
      <c r="G2054" s="7"/>
      <c r="H2054" s="7"/>
      <c r="J2054" s="7"/>
      <c r="K2054" s="7"/>
      <c r="L2054" s="7"/>
      <c r="Q2054" s="7"/>
      <c r="S2054" s="7"/>
      <c r="T2054" s="7"/>
      <c r="Y2054" s="7"/>
      <c r="AA2054" s="7"/>
      <c r="AB2054" s="7"/>
      <c r="AG2054" s="7"/>
    </row>
    <row r="2055" spans="1:33">
      <c r="A2055" s="7"/>
      <c r="B2055" s="7"/>
      <c r="C2055" s="7"/>
      <c r="D2055" s="7"/>
      <c r="E2055" s="7"/>
      <c r="F2055" s="7"/>
      <c r="G2055" s="7"/>
      <c r="H2055" s="7"/>
      <c r="J2055" s="7"/>
      <c r="K2055" s="7"/>
      <c r="L2055" s="7"/>
      <c r="Q2055" s="7"/>
      <c r="S2055" s="7"/>
      <c r="T2055" s="7"/>
      <c r="Y2055" s="7"/>
      <c r="AA2055" s="7"/>
      <c r="AB2055" s="7"/>
      <c r="AG2055" s="7"/>
    </row>
    <row r="2056" spans="1:33">
      <c r="A2056" s="7"/>
      <c r="B2056" s="7"/>
      <c r="C2056" s="7"/>
      <c r="D2056" s="7"/>
      <c r="E2056" s="7"/>
      <c r="F2056" s="7"/>
      <c r="G2056" s="7"/>
      <c r="H2056" s="7"/>
      <c r="J2056" s="7"/>
      <c r="K2056" s="7"/>
      <c r="L2056" s="7"/>
      <c r="Q2056" s="7"/>
      <c r="S2056" s="7"/>
      <c r="T2056" s="7"/>
      <c r="Y2056" s="7"/>
      <c r="AA2056" s="7"/>
      <c r="AB2056" s="7"/>
      <c r="AG2056" s="7"/>
    </row>
    <row r="2057" spans="1:33">
      <c r="A2057" s="7"/>
      <c r="B2057" s="7"/>
      <c r="C2057" s="7"/>
      <c r="D2057" s="7"/>
      <c r="E2057" s="7"/>
      <c r="F2057" s="7"/>
      <c r="G2057" s="7"/>
      <c r="H2057" s="7"/>
      <c r="J2057" s="7"/>
      <c r="K2057" s="7"/>
      <c r="L2057" s="7"/>
      <c r="Q2057" s="7"/>
      <c r="S2057" s="7"/>
      <c r="T2057" s="7"/>
      <c r="Y2057" s="7"/>
      <c r="AA2057" s="7"/>
      <c r="AB2057" s="7"/>
      <c r="AG2057" s="7"/>
    </row>
    <row r="2058" spans="1:33">
      <c r="A2058" s="7"/>
      <c r="B2058" s="7"/>
      <c r="C2058" s="7"/>
      <c r="D2058" s="7"/>
      <c r="E2058" s="7"/>
      <c r="F2058" s="7"/>
      <c r="G2058" s="7"/>
      <c r="H2058" s="7"/>
      <c r="J2058" s="7"/>
      <c r="K2058" s="7"/>
      <c r="L2058" s="7"/>
      <c r="Q2058" s="7"/>
      <c r="S2058" s="7"/>
      <c r="T2058" s="7"/>
      <c r="Y2058" s="7"/>
      <c r="AA2058" s="7"/>
      <c r="AB2058" s="7"/>
      <c r="AG2058" s="7"/>
    </row>
    <row r="2059" spans="1:33">
      <c r="A2059" s="7"/>
      <c r="B2059" s="7"/>
      <c r="C2059" s="7"/>
      <c r="D2059" s="7"/>
      <c r="E2059" s="7"/>
      <c r="F2059" s="7"/>
      <c r="G2059" s="7"/>
      <c r="H2059" s="7"/>
      <c r="J2059" s="7"/>
      <c r="K2059" s="7"/>
      <c r="L2059" s="7"/>
      <c r="Q2059" s="7"/>
      <c r="S2059" s="7"/>
      <c r="T2059" s="7"/>
      <c r="Y2059" s="7"/>
      <c r="AA2059" s="7"/>
      <c r="AB2059" s="7"/>
      <c r="AG2059" s="7"/>
    </row>
    <row r="2060" spans="1:33">
      <c r="A2060" s="7"/>
      <c r="B2060" s="7"/>
      <c r="C2060" s="7"/>
      <c r="D2060" s="7"/>
      <c r="E2060" s="7"/>
      <c r="F2060" s="7"/>
      <c r="G2060" s="7"/>
      <c r="H2060" s="7"/>
      <c r="J2060" s="7"/>
      <c r="K2060" s="7"/>
      <c r="L2060" s="7"/>
      <c r="Q2060" s="7"/>
      <c r="S2060" s="7"/>
      <c r="T2060" s="7"/>
      <c r="Y2060" s="7"/>
      <c r="AA2060" s="7"/>
      <c r="AB2060" s="7"/>
      <c r="AG2060" s="7"/>
    </row>
    <row r="2061" spans="1:33">
      <c r="A2061" s="7"/>
      <c r="B2061" s="7"/>
      <c r="C2061" s="7"/>
      <c r="D2061" s="7"/>
      <c r="E2061" s="7"/>
      <c r="F2061" s="7"/>
      <c r="G2061" s="7"/>
      <c r="H2061" s="7"/>
      <c r="J2061" s="7"/>
      <c r="K2061" s="7"/>
      <c r="L2061" s="7"/>
      <c r="Q2061" s="7"/>
      <c r="S2061" s="7"/>
      <c r="T2061" s="7"/>
      <c r="Y2061" s="7"/>
      <c r="AA2061" s="7"/>
      <c r="AB2061" s="7"/>
      <c r="AG2061" s="7"/>
    </row>
    <row r="2062" spans="1:33">
      <c r="A2062" s="7"/>
      <c r="B2062" s="7"/>
      <c r="C2062" s="7"/>
      <c r="D2062" s="7"/>
      <c r="E2062" s="7"/>
      <c r="F2062" s="7"/>
      <c r="G2062" s="7"/>
      <c r="H2062" s="7"/>
      <c r="J2062" s="7"/>
      <c r="K2062" s="7"/>
      <c r="L2062" s="7"/>
      <c r="Q2062" s="7"/>
      <c r="S2062" s="7"/>
      <c r="T2062" s="7"/>
      <c r="Y2062" s="7"/>
      <c r="AA2062" s="7"/>
      <c r="AB2062" s="7"/>
      <c r="AG2062" s="7"/>
    </row>
    <row r="2063" spans="1:33">
      <c r="A2063" s="7"/>
      <c r="B2063" s="7"/>
      <c r="C2063" s="7"/>
      <c r="D2063" s="7"/>
      <c r="E2063" s="7"/>
      <c r="F2063" s="7"/>
      <c r="G2063" s="7"/>
      <c r="H2063" s="7"/>
      <c r="J2063" s="7"/>
      <c r="K2063" s="7"/>
      <c r="L2063" s="7"/>
      <c r="Q2063" s="7"/>
      <c r="S2063" s="7"/>
      <c r="T2063" s="7"/>
      <c r="Y2063" s="7"/>
      <c r="AA2063" s="7"/>
      <c r="AB2063" s="7"/>
      <c r="AG2063" s="7"/>
    </row>
    <row r="2064" spans="1:33">
      <c r="A2064" s="7"/>
      <c r="B2064" s="7"/>
      <c r="C2064" s="7"/>
      <c r="D2064" s="7"/>
      <c r="E2064" s="7"/>
      <c r="F2064" s="7"/>
      <c r="G2064" s="7"/>
      <c r="H2064" s="7"/>
      <c r="J2064" s="7"/>
      <c r="K2064" s="7"/>
      <c r="L2064" s="7"/>
      <c r="Q2064" s="7"/>
      <c r="S2064" s="7"/>
      <c r="T2064" s="7"/>
      <c r="Y2064" s="7"/>
      <c r="AA2064" s="7"/>
      <c r="AB2064" s="7"/>
      <c r="AG2064" s="7"/>
    </row>
    <row r="2065" spans="1:33">
      <c r="A2065" s="7"/>
      <c r="B2065" s="7"/>
      <c r="C2065" s="7"/>
      <c r="D2065" s="7"/>
      <c r="E2065" s="7"/>
      <c r="F2065" s="7"/>
      <c r="G2065" s="7"/>
      <c r="H2065" s="7"/>
      <c r="J2065" s="7"/>
      <c r="K2065" s="7"/>
      <c r="L2065" s="7"/>
      <c r="Q2065" s="7"/>
      <c r="S2065" s="7"/>
      <c r="T2065" s="7"/>
      <c r="Y2065" s="7"/>
      <c r="AA2065" s="7"/>
      <c r="AB2065" s="7"/>
      <c r="AG2065" s="7"/>
    </row>
    <row r="2066" spans="1:33">
      <c r="A2066" s="7"/>
      <c r="B2066" s="7"/>
      <c r="C2066" s="7"/>
      <c r="D2066" s="7"/>
      <c r="E2066" s="7"/>
      <c r="F2066" s="7"/>
      <c r="G2066" s="7"/>
      <c r="H2066" s="7"/>
      <c r="J2066" s="7"/>
      <c r="K2066" s="7"/>
      <c r="L2066" s="7"/>
      <c r="Q2066" s="7"/>
      <c r="S2066" s="7"/>
      <c r="T2066" s="7"/>
      <c r="Y2066" s="7"/>
      <c r="AA2066" s="7"/>
      <c r="AB2066" s="7"/>
      <c r="AG2066" s="7"/>
    </row>
    <row r="2067" spans="1:33">
      <c r="A2067" s="7"/>
      <c r="B2067" s="7"/>
      <c r="C2067" s="7"/>
      <c r="D2067" s="7"/>
      <c r="E2067" s="7"/>
      <c r="F2067" s="7"/>
      <c r="G2067" s="7"/>
      <c r="H2067" s="7"/>
      <c r="J2067" s="7"/>
      <c r="K2067" s="7"/>
      <c r="L2067" s="7"/>
      <c r="Q2067" s="7"/>
      <c r="S2067" s="7"/>
      <c r="T2067" s="7"/>
      <c r="Y2067" s="7"/>
      <c r="AA2067" s="7"/>
      <c r="AB2067" s="7"/>
      <c r="AG2067" s="7"/>
    </row>
    <row r="2068" spans="1:33">
      <c r="A2068" s="7"/>
      <c r="B2068" s="7"/>
      <c r="C2068" s="7"/>
      <c r="D2068" s="7"/>
      <c r="E2068" s="7"/>
      <c r="F2068" s="7"/>
      <c r="G2068" s="7"/>
      <c r="H2068" s="7"/>
      <c r="J2068" s="7"/>
      <c r="K2068" s="7"/>
      <c r="L2068" s="7"/>
      <c r="Q2068" s="7"/>
      <c r="S2068" s="7"/>
      <c r="T2068" s="7"/>
      <c r="Y2068" s="7"/>
      <c r="AA2068" s="7"/>
      <c r="AB2068" s="7"/>
      <c r="AG2068" s="7"/>
    </row>
    <row r="2069" spans="1:33">
      <c r="A2069" s="7"/>
      <c r="B2069" s="7"/>
      <c r="C2069" s="7"/>
      <c r="D2069" s="7"/>
      <c r="E2069" s="7"/>
      <c r="F2069" s="7"/>
      <c r="G2069" s="7"/>
      <c r="H2069" s="7"/>
      <c r="J2069" s="7"/>
      <c r="K2069" s="7"/>
      <c r="L2069" s="7"/>
      <c r="Q2069" s="7"/>
      <c r="S2069" s="7"/>
      <c r="T2069" s="7"/>
      <c r="Y2069" s="7"/>
      <c r="AA2069" s="7"/>
      <c r="AB2069" s="7"/>
      <c r="AG2069" s="7"/>
    </row>
    <row r="2070" spans="1:33">
      <c r="A2070" s="7"/>
      <c r="B2070" s="7"/>
      <c r="C2070" s="7"/>
      <c r="D2070" s="7"/>
      <c r="E2070" s="7"/>
      <c r="F2070" s="7"/>
      <c r="G2070" s="7"/>
      <c r="H2070" s="7"/>
      <c r="J2070" s="7"/>
      <c r="K2070" s="7"/>
      <c r="L2070" s="7"/>
      <c r="Q2070" s="7"/>
      <c r="S2070" s="7"/>
      <c r="T2070" s="7"/>
      <c r="Y2070" s="7"/>
      <c r="AA2070" s="7"/>
      <c r="AB2070" s="7"/>
      <c r="AG2070" s="7"/>
    </row>
    <row r="2071" spans="1:33">
      <c r="A2071" s="7"/>
      <c r="B2071" s="7"/>
      <c r="C2071" s="7"/>
      <c r="D2071" s="7"/>
      <c r="E2071" s="7"/>
      <c r="F2071" s="7"/>
      <c r="G2071" s="7"/>
      <c r="H2071" s="7"/>
      <c r="J2071" s="7"/>
      <c r="K2071" s="7"/>
      <c r="L2071" s="7"/>
      <c r="Q2071" s="7"/>
      <c r="S2071" s="7"/>
      <c r="T2071" s="7"/>
      <c r="Y2071" s="7"/>
      <c r="AA2071" s="7"/>
      <c r="AB2071" s="7"/>
      <c r="AG2071" s="7"/>
    </row>
    <row r="2072" spans="1:33">
      <c r="A2072" s="7"/>
      <c r="B2072" s="7"/>
      <c r="C2072" s="7"/>
      <c r="D2072" s="7"/>
      <c r="E2072" s="7"/>
      <c r="F2072" s="7"/>
      <c r="G2072" s="7"/>
      <c r="H2072" s="7"/>
      <c r="J2072" s="7"/>
      <c r="K2072" s="7"/>
      <c r="L2072" s="7"/>
      <c r="Q2072" s="7"/>
      <c r="S2072" s="7"/>
      <c r="T2072" s="7"/>
      <c r="Y2072" s="7"/>
      <c r="AA2072" s="7"/>
      <c r="AB2072" s="7"/>
      <c r="AG2072" s="7"/>
    </row>
    <row r="2073" spans="1:33">
      <c r="A2073" s="7"/>
      <c r="B2073" s="7"/>
      <c r="C2073" s="7"/>
      <c r="D2073" s="7"/>
      <c r="E2073" s="7"/>
      <c r="F2073" s="7"/>
      <c r="G2073" s="7"/>
      <c r="H2073" s="7"/>
      <c r="J2073" s="7"/>
      <c r="K2073" s="7"/>
      <c r="L2073" s="7"/>
      <c r="Q2073" s="7"/>
      <c r="S2073" s="7"/>
      <c r="T2073" s="7"/>
      <c r="Y2073" s="7"/>
      <c r="AA2073" s="7"/>
      <c r="AB2073" s="7"/>
      <c r="AG2073" s="7"/>
    </row>
    <row r="2074" spans="1:33">
      <c r="A2074" s="7"/>
      <c r="B2074" s="7"/>
      <c r="C2074" s="7"/>
      <c r="D2074" s="7"/>
      <c r="E2074" s="7"/>
      <c r="F2074" s="7"/>
      <c r="G2074" s="7"/>
      <c r="H2074" s="7"/>
      <c r="J2074" s="7"/>
      <c r="K2074" s="7"/>
      <c r="L2074" s="7"/>
      <c r="Q2074" s="7"/>
      <c r="S2074" s="7"/>
      <c r="T2074" s="7"/>
      <c r="Y2074" s="7"/>
      <c r="AA2074" s="7"/>
      <c r="AB2074" s="7"/>
      <c r="AG2074" s="7"/>
    </row>
    <row r="2075" spans="1:33">
      <c r="A2075" s="7"/>
      <c r="B2075" s="7"/>
      <c r="C2075" s="7"/>
      <c r="D2075" s="7"/>
      <c r="E2075" s="7"/>
      <c r="F2075" s="7"/>
      <c r="G2075" s="7"/>
      <c r="H2075" s="7"/>
      <c r="J2075" s="7"/>
      <c r="K2075" s="7"/>
      <c r="L2075" s="7"/>
      <c r="Q2075" s="7"/>
      <c r="S2075" s="7"/>
      <c r="T2075" s="7"/>
      <c r="Y2075" s="7"/>
      <c r="AA2075" s="7"/>
      <c r="AB2075" s="7"/>
      <c r="AG2075" s="7"/>
    </row>
    <row r="2076" spans="1:33">
      <c r="A2076" s="7"/>
      <c r="B2076" s="7"/>
      <c r="C2076" s="7"/>
      <c r="D2076" s="7"/>
      <c r="E2076" s="7"/>
      <c r="F2076" s="7"/>
      <c r="G2076" s="7"/>
      <c r="H2076" s="7"/>
      <c r="J2076" s="7"/>
      <c r="K2076" s="7"/>
      <c r="L2076" s="7"/>
      <c r="Q2076" s="7"/>
      <c r="S2076" s="7"/>
      <c r="T2076" s="7"/>
      <c r="Y2076" s="7"/>
      <c r="AA2076" s="7"/>
      <c r="AB2076" s="7"/>
      <c r="AG2076" s="7"/>
    </row>
    <row r="2077" spans="1:33">
      <c r="A2077" s="7"/>
      <c r="B2077" s="7"/>
      <c r="C2077" s="7"/>
      <c r="D2077" s="7"/>
      <c r="E2077" s="7"/>
      <c r="F2077" s="7"/>
      <c r="G2077" s="7"/>
      <c r="H2077" s="7"/>
      <c r="J2077" s="7"/>
      <c r="K2077" s="7"/>
      <c r="L2077" s="7"/>
      <c r="Q2077" s="7"/>
      <c r="S2077" s="7"/>
      <c r="T2077" s="7"/>
      <c r="Y2077" s="7"/>
      <c r="AA2077" s="7"/>
      <c r="AB2077" s="7"/>
      <c r="AG2077" s="7"/>
    </row>
    <row r="2078" spans="1:33">
      <c r="A2078" s="7"/>
      <c r="B2078" s="7"/>
      <c r="C2078" s="7"/>
      <c r="D2078" s="7"/>
      <c r="E2078" s="7"/>
      <c r="F2078" s="7"/>
      <c r="G2078" s="7"/>
      <c r="H2078" s="7"/>
      <c r="J2078" s="7"/>
      <c r="K2078" s="7"/>
      <c r="L2078" s="7"/>
      <c r="Q2078" s="7"/>
      <c r="S2078" s="7"/>
      <c r="T2078" s="7"/>
      <c r="Y2078" s="7"/>
      <c r="AA2078" s="7"/>
      <c r="AB2078" s="7"/>
      <c r="AG2078" s="7"/>
    </row>
    <row r="2079" spans="1:33">
      <c r="A2079" s="7"/>
      <c r="B2079" s="7"/>
      <c r="C2079" s="7"/>
      <c r="D2079" s="7"/>
      <c r="E2079" s="7"/>
      <c r="F2079" s="7"/>
      <c r="G2079" s="7"/>
      <c r="H2079" s="7"/>
      <c r="J2079" s="7"/>
      <c r="K2079" s="7"/>
      <c r="L2079" s="7"/>
      <c r="Q2079" s="7"/>
      <c r="S2079" s="7"/>
      <c r="T2079" s="7"/>
      <c r="Y2079" s="7"/>
      <c r="AA2079" s="7"/>
      <c r="AB2079" s="7"/>
      <c r="AG2079" s="7"/>
    </row>
    <row r="2080" spans="1:33">
      <c r="A2080" s="7"/>
      <c r="B2080" s="7"/>
      <c r="C2080" s="7"/>
      <c r="D2080" s="7"/>
      <c r="E2080" s="7"/>
      <c r="F2080" s="7"/>
      <c r="G2080" s="7"/>
      <c r="H2080" s="7"/>
      <c r="J2080" s="7"/>
      <c r="K2080" s="7"/>
      <c r="L2080" s="7"/>
      <c r="Q2080" s="7"/>
      <c r="S2080" s="7"/>
      <c r="T2080" s="7"/>
      <c r="Y2080" s="7"/>
      <c r="AA2080" s="7"/>
      <c r="AB2080" s="7"/>
      <c r="AG2080" s="7"/>
    </row>
    <row r="2081" spans="1:33">
      <c r="A2081" s="7"/>
      <c r="B2081" s="7"/>
      <c r="C2081" s="7"/>
      <c r="D2081" s="7"/>
      <c r="E2081" s="7"/>
      <c r="F2081" s="7"/>
      <c r="G2081" s="7"/>
      <c r="H2081" s="7"/>
      <c r="J2081" s="7"/>
      <c r="K2081" s="7"/>
      <c r="L2081" s="7"/>
      <c r="Q2081" s="7"/>
      <c r="S2081" s="7"/>
      <c r="T2081" s="7"/>
      <c r="Y2081" s="7"/>
      <c r="AA2081" s="7"/>
      <c r="AB2081" s="7"/>
      <c r="AG2081" s="7"/>
    </row>
    <row r="2082" spans="1:33">
      <c r="A2082" s="7"/>
      <c r="B2082" s="7"/>
      <c r="C2082" s="7"/>
      <c r="D2082" s="7"/>
      <c r="E2082" s="7"/>
      <c r="F2082" s="7"/>
      <c r="G2082" s="7"/>
      <c r="H2082" s="7"/>
      <c r="J2082" s="7"/>
      <c r="K2082" s="7"/>
      <c r="L2082" s="7"/>
      <c r="Q2082" s="7"/>
      <c r="S2082" s="7"/>
      <c r="T2082" s="7"/>
      <c r="Y2082" s="7"/>
      <c r="AA2082" s="7"/>
      <c r="AB2082" s="7"/>
      <c r="AG2082" s="7"/>
    </row>
    <row r="2083" spans="1:33">
      <c r="A2083" s="7"/>
      <c r="B2083" s="7"/>
      <c r="C2083" s="7"/>
      <c r="D2083" s="7"/>
      <c r="E2083" s="7"/>
      <c r="F2083" s="7"/>
      <c r="G2083" s="7"/>
      <c r="H2083" s="7"/>
      <c r="J2083" s="7"/>
      <c r="K2083" s="7"/>
      <c r="L2083" s="7"/>
      <c r="Q2083" s="7"/>
      <c r="S2083" s="7"/>
      <c r="T2083" s="7"/>
      <c r="Y2083" s="7"/>
      <c r="AA2083" s="7"/>
      <c r="AB2083" s="7"/>
      <c r="AG2083" s="7"/>
    </row>
    <row r="2084" spans="1:33">
      <c r="A2084" s="7"/>
      <c r="B2084" s="7"/>
      <c r="C2084" s="7"/>
      <c r="D2084" s="7"/>
      <c r="E2084" s="7"/>
      <c r="F2084" s="7"/>
      <c r="G2084" s="7"/>
      <c r="H2084" s="7"/>
      <c r="J2084" s="7"/>
      <c r="K2084" s="7"/>
      <c r="L2084" s="7"/>
      <c r="Q2084" s="7"/>
      <c r="S2084" s="7"/>
      <c r="T2084" s="7"/>
      <c r="Y2084" s="7"/>
      <c r="AA2084" s="7"/>
      <c r="AB2084" s="7"/>
      <c r="AG2084" s="7"/>
    </row>
    <row r="2085" spans="1:33">
      <c r="A2085" s="7"/>
      <c r="B2085" s="7"/>
      <c r="C2085" s="7"/>
      <c r="D2085" s="7"/>
      <c r="E2085" s="7"/>
      <c r="F2085" s="7"/>
      <c r="G2085" s="7"/>
      <c r="H2085" s="7"/>
      <c r="J2085" s="7"/>
      <c r="K2085" s="7"/>
      <c r="L2085" s="7"/>
      <c r="Q2085" s="7"/>
      <c r="S2085" s="7"/>
      <c r="T2085" s="7"/>
      <c r="Y2085" s="7"/>
      <c r="AA2085" s="7"/>
      <c r="AB2085" s="7"/>
      <c r="AG2085" s="7"/>
    </row>
    <row r="2086" spans="1:33">
      <c r="A2086" s="7"/>
      <c r="B2086" s="7"/>
      <c r="C2086" s="7"/>
      <c r="D2086" s="7"/>
      <c r="E2086" s="7"/>
      <c r="F2086" s="7"/>
      <c r="G2086" s="7"/>
      <c r="H2086" s="7"/>
      <c r="J2086" s="7"/>
      <c r="K2086" s="7"/>
      <c r="L2086" s="7"/>
      <c r="Q2086" s="7"/>
      <c r="S2086" s="7"/>
      <c r="T2086" s="7"/>
      <c r="Y2086" s="7"/>
      <c r="AA2086" s="7"/>
      <c r="AB2086" s="7"/>
      <c r="AG2086" s="7"/>
    </row>
    <row r="2087" spans="1:33">
      <c r="A2087" s="7"/>
      <c r="B2087" s="7"/>
      <c r="C2087" s="7"/>
      <c r="D2087" s="7"/>
      <c r="E2087" s="7"/>
      <c r="F2087" s="7"/>
      <c r="G2087" s="7"/>
      <c r="H2087" s="7"/>
      <c r="J2087" s="7"/>
      <c r="K2087" s="7"/>
      <c r="L2087" s="7"/>
      <c r="Q2087" s="7"/>
      <c r="S2087" s="7"/>
      <c r="T2087" s="7"/>
      <c r="Y2087" s="7"/>
      <c r="AA2087" s="7"/>
      <c r="AB2087" s="7"/>
      <c r="AG2087" s="7"/>
    </row>
    <row r="2088" spans="1:33">
      <c r="A2088" s="7"/>
      <c r="B2088" s="7"/>
      <c r="C2088" s="7"/>
      <c r="D2088" s="7"/>
      <c r="E2088" s="7"/>
      <c r="F2088" s="7"/>
      <c r="G2088" s="7"/>
      <c r="H2088" s="7"/>
      <c r="J2088" s="7"/>
      <c r="K2088" s="7"/>
      <c r="L2088" s="7"/>
      <c r="Q2088" s="7"/>
      <c r="S2088" s="7"/>
      <c r="T2088" s="7"/>
      <c r="Y2088" s="7"/>
      <c r="AA2088" s="7"/>
      <c r="AB2088" s="7"/>
      <c r="AG2088" s="7"/>
    </row>
    <row r="2089" spans="1:33">
      <c r="A2089" s="7"/>
      <c r="B2089" s="7"/>
      <c r="C2089" s="7"/>
      <c r="D2089" s="7"/>
      <c r="E2089" s="7"/>
      <c r="F2089" s="7"/>
      <c r="G2089" s="7"/>
      <c r="H2089" s="7"/>
      <c r="J2089" s="7"/>
      <c r="K2089" s="7"/>
      <c r="L2089" s="7"/>
      <c r="Q2089" s="7"/>
      <c r="S2089" s="7"/>
      <c r="T2089" s="7"/>
      <c r="Y2089" s="7"/>
      <c r="AA2089" s="7"/>
      <c r="AB2089" s="7"/>
      <c r="AG2089" s="7"/>
    </row>
    <row r="2090" spans="1:33">
      <c r="A2090" s="7"/>
      <c r="B2090" s="7"/>
      <c r="C2090" s="7"/>
      <c r="D2090" s="7"/>
      <c r="E2090" s="7"/>
      <c r="F2090" s="7"/>
      <c r="G2090" s="7"/>
      <c r="H2090" s="7"/>
      <c r="J2090" s="7"/>
      <c r="K2090" s="7"/>
      <c r="L2090" s="7"/>
      <c r="Q2090" s="7"/>
      <c r="S2090" s="7"/>
      <c r="T2090" s="7"/>
      <c r="Y2090" s="7"/>
      <c r="AA2090" s="7"/>
      <c r="AB2090" s="7"/>
      <c r="AG2090" s="7"/>
    </row>
    <row r="2091" spans="1:33">
      <c r="A2091" s="7"/>
      <c r="B2091" s="7"/>
      <c r="C2091" s="7"/>
      <c r="D2091" s="7"/>
      <c r="E2091" s="7"/>
      <c r="F2091" s="7"/>
      <c r="G2091" s="7"/>
      <c r="H2091" s="7"/>
      <c r="J2091" s="7"/>
      <c r="K2091" s="7"/>
      <c r="L2091" s="7"/>
      <c r="Q2091" s="7"/>
      <c r="S2091" s="7"/>
      <c r="T2091" s="7"/>
      <c r="Y2091" s="7"/>
      <c r="AA2091" s="7"/>
      <c r="AB2091" s="7"/>
      <c r="AG2091" s="7"/>
    </row>
    <row r="2092" spans="1:33">
      <c r="A2092" s="7"/>
      <c r="B2092" s="7"/>
      <c r="C2092" s="7"/>
      <c r="D2092" s="7"/>
      <c r="E2092" s="7"/>
      <c r="F2092" s="7"/>
      <c r="G2092" s="7"/>
      <c r="H2092" s="7"/>
      <c r="J2092" s="7"/>
      <c r="K2092" s="7"/>
      <c r="L2092" s="7"/>
      <c r="Q2092" s="7"/>
      <c r="S2092" s="7"/>
      <c r="T2092" s="7"/>
      <c r="Y2092" s="7"/>
      <c r="AA2092" s="7"/>
      <c r="AB2092" s="7"/>
      <c r="AG2092" s="7"/>
    </row>
    <row r="2093" spans="1:33">
      <c r="A2093" s="7"/>
      <c r="B2093" s="7"/>
      <c r="C2093" s="7"/>
      <c r="D2093" s="7"/>
      <c r="E2093" s="7"/>
      <c r="F2093" s="7"/>
      <c r="G2093" s="7"/>
      <c r="H2093" s="7"/>
      <c r="J2093" s="7"/>
      <c r="K2093" s="7"/>
      <c r="L2093" s="7"/>
      <c r="Q2093" s="7"/>
      <c r="S2093" s="7"/>
      <c r="T2093" s="7"/>
      <c r="Y2093" s="7"/>
      <c r="AA2093" s="7"/>
      <c r="AB2093" s="7"/>
      <c r="AG2093" s="7"/>
    </row>
    <row r="2094" spans="1:33">
      <c r="A2094" s="7"/>
      <c r="B2094" s="7"/>
      <c r="C2094" s="7"/>
      <c r="D2094" s="7"/>
      <c r="E2094" s="7"/>
      <c r="F2094" s="7"/>
      <c r="G2094" s="7"/>
      <c r="H2094" s="7"/>
      <c r="J2094" s="7"/>
      <c r="K2094" s="7"/>
      <c r="L2094" s="7"/>
      <c r="Q2094" s="7"/>
      <c r="S2094" s="7"/>
      <c r="T2094" s="7"/>
      <c r="Y2094" s="7"/>
      <c r="AA2094" s="7"/>
      <c r="AB2094" s="7"/>
      <c r="AG2094" s="7"/>
    </row>
    <row r="2095" spans="1:33">
      <c r="A2095" s="7"/>
      <c r="B2095" s="7"/>
      <c r="C2095" s="7"/>
      <c r="D2095" s="7"/>
      <c r="E2095" s="7"/>
      <c r="F2095" s="7"/>
      <c r="G2095" s="7"/>
      <c r="H2095" s="7"/>
      <c r="J2095" s="7"/>
      <c r="K2095" s="7"/>
      <c r="L2095" s="7"/>
      <c r="Q2095" s="7"/>
      <c r="S2095" s="7"/>
      <c r="T2095" s="7"/>
      <c r="Y2095" s="7"/>
      <c r="AA2095" s="7"/>
      <c r="AB2095" s="7"/>
      <c r="AG2095" s="7"/>
    </row>
    <row r="2096" spans="1:33">
      <c r="A2096" s="7"/>
      <c r="B2096" s="7"/>
      <c r="C2096" s="7"/>
      <c r="D2096" s="7"/>
      <c r="E2096" s="7"/>
      <c r="F2096" s="7"/>
      <c r="G2096" s="7"/>
      <c r="H2096" s="7"/>
      <c r="J2096" s="7"/>
      <c r="K2096" s="7"/>
      <c r="L2096" s="7"/>
      <c r="Q2096" s="7"/>
      <c r="S2096" s="7"/>
      <c r="T2096" s="7"/>
      <c r="Y2096" s="7"/>
      <c r="AA2096" s="7"/>
      <c r="AB2096" s="7"/>
      <c r="AG2096" s="7"/>
    </row>
    <row r="2097" spans="1:33">
      <c r="A2097" s="7"/>
      <c r="B2097" s="7"/>
      <c r="C2097" s="7"/>
      <c r="D2097" s="7"/>
      <c r="E2097" s="7"/>
      <c r="F2097" s="7"/>
      <c r="G2097" s="7"/>
      <c r="H2097" s="7"/>
      <c r="J2097" s="7"/>
      <c r="K2097" s="7"/>
      <c r="L2097" s="7"/>
      <c r="Q2097" s="7"/>
      <c r="S2097" s="7"/>
      <c r="T2097" s="7"/>
      <c r="Y2097" s="7"/>
      <c r="AA2097" s="7"/>
      <c r="AB2097" s="7"/>
      <c r="AG2097" s="7"/>
    </row>
    <row r="2098" spans="1:33">
      <c r="A2098" s="7"/>
      <c r="B2098" s="7"/>
      <c r="C2098" s="7"/>
      <c r="D2098" s="7"/>
      <c r="E2098" s="7"/>
      <c r="F2098" s="7"/>
      <c r="G2098" s="7"/>
      <c r="H2098" s="7"/>
      <c r="J2098" s="7"/>
      <c r="K2098" s="7"/>
      <c r="L2098" s="7"/>
      <c r="Q2098" s="7"/>
      <c r="S2098" s="7"/>
      <c r="T2098" s="7"/>
      <c r="Y2098" s="7"/>
      <c r="AA2098" s="7"/>
      <c r="AB2098" s="7"/>
      <c r="AG2098" s="7"/>
    </row>
    <row r="2099" spans="1:33">
      <c r="A2099" s="7"/>
      <c r="B2099" s="7"/>
      <c r="C2099" s="7"/>
      <c r="D2099" s="7"/>
      <c r="E2099" s="7"/>
      <c r="F2099" s="7"/>
      <c r="G2099" s="7"/>
      <c r="H2099" s="7"/>
      <c r="J2099" s="7"/>
      <c r="K2099" s="7"/>
      <c r="L2099" s="7"/>
      <c r="Q2099" s="7"/>
      <c r="S2099" s="7"/>
      <c r="T2099" s="7"/>
      <c r="Y2099" s="7"/>
      <c r="AA2099" s="7"/>
      <c r="AB2099" s="7"/>
      <c r="AG2099" s="7"/>
    </row>
    <row r="2100" spans="1:33">
      <c r="A2100" s="7"/>
      <c r="B2100" s="7"/>
      <c r="C2100" s="7"/>
      <c r="D2100" s="7"/>
      <c r="E2100" s="7"/>
      <c r="F2100" s="7"/>
      <c r="G2100" s="7"/>
      <c r="H2100" s="7"/>
      <c r="J2100" s="7"/>
      <c r="K2100" s="7"/>
      <c r="L2100" s="7"/>
      <c r="Q2100" s="7"/>
      <c r="S2100" s="7"/>
      <c r="T2100" s="7"/>
      <c r="Y2100" s="7"/>
      <c r="AA2100" s="7"/>
      <c r="AB2100" s="7"/>
      <c r="AG2100" s="7"/>
    </row>
    <row r="2101" spans="1:33">
      <c r="A2101" s="7"/>
      <c r="B2101" s="7"/>
      <c r="C2101" s="7"/>
      <c r="D2101" s="7"/>
      <c r="E2101" s="7"/>
      <c r="F2101" s="7"/>
      <c r="G2101" s="7"/>
      <c r="H2101" s="7"/>
      <c r="J2101" s="7"/>
      <c r="K2101" s="7"/>
      <c r="L2101" s="7"/>
      <c r="Q2101" s="7"/>
      <c r="S2101" s="7"/>
      <c r="T2101" s="7"/>
      <c r="Y2101" s="7"/>
      <c r="AA2101" s="7"/>
      <c r="AB2101" s="7"/>
      <c r="AG2101" s="7"/>
    </row>
    <row r="2102" spans="1:33">
      <c r="A2102" s="7"/>
      <c r="B2102" s="7"/>
      <c r="C2102" s="7"/>
      <c r="D2102" s="7"/>
      <c r="E2102" s="7"/>
      <c r="F2102" s="7"/>
      <c r="G2102" s="7"/>
      <c r="H2102" s="7"/>
      <c r="J2102" s="7"/>
      <c r="K2102" s="7"/>
      <c r="L2102" s="7"/>
      <c r="Q2102" s="7"/>
      <c r="S2102" s="7"/>
      <c r="T2102" s="7"/>
      <c r="Y2102" s="7"/>
      <c r="AA2102" s="7"/>
      <c r="AB2102" s="7"/>
      <c r="AG2102" s="7"/>
    </row>
    <row r="2103" spans="1:33">
      <c r="A2103" s="7"/>
      <c r="B2103" s="7"/>
      <c r="C2103" s="7"/>
      <c r="D2103" s="7"/>
      <c r="E2103" s="7"/>
      <c r="F2103" s="7"/>
      <c r="G2103" s="7"/>
      <c r="H2103" s="7"/>
      <c r="J2103" s="7"/>
      <c r="K2103" s="7"/>
      <c r="L2103" s="7"/>
      <c r="Q2103" s="7"/>
      <c r="S2103" s="7"/>
      <c r="T2103" s="7"/>
      <c r="Y2103" s="7"/>
      <c r="AA2103" s="7"/>
      <c r="AB2103" s="7"/>
      <c r="AG2103" s="7"/>
    </row>
    <row r="2104" spans="1:33">
      <c r="A2104" s="7"/>
      <c r="B2104" s="7"/>
      <c r="C2104" s="7"/>
      <c r="D2104" s="7"/>
      <c r="E2104" s="7"/>
      <c r="F2104" s="7"/>
      <c r="G2104" s="7"/>
      <c r="H2104" s="7"/>
      <c r="J2104" s="7"/>
      <c r="K2104" s="7"/>
      <c r="L2104" s="7"/>
      <c r="Q2104" s="7"/>
      <c r="S2104" s="7"/>
      <c r="T2104" s="7"/>
      <c r="Y2104" s="7"/>
      <c r="AA2104" s="7"/>
      <c r="AB2104" s="7"/>
      <c r="AG2104" s="7"/>
    </row>
    <row r="2105" spans="1:33">
      <c r="A2105" s="7"/>
      <c r="B2105" s="7"/>
      <c r="C2105" s="7"/>
      <c r="D2105" s="7"/>
      <c r="E2105" s="7"/>
      <c r="F2105" s="7"/>
      <c r="G2105" s="7"/>
      <c r="H2105" s="7"/>
      <c r="J2105" s="7"/>
      <c r="K2105" s="7"/>
      <c r="L2105" s="7"/>
      <c r="Q2105" s="7"/>
      <c r="S2105" s="7"/>
      <c r="T2105" s="7"/>
      <c r="Y2105" s="7"/>
      <c r="AA2105" s="7"/>
      <c r="AB2105" s="7"/>
      <c r="AG2105" s="7"/>
    </row>
    <row r="2106" spans="1:33">
      <c r="A2106" s="7"/>
      <c r="B2106" s="7"/>
      <c r="C2106" s="7"/>
      <c r="D2106" s="7"/>
      <c r="E2106" s="7"/>
      <c r="F2106" s="7"/>
      <c r="G2106" s="7"/>
      <c r="H2106" s="7"/>
      <c r="J2106" s="7"/>
      <c r="K2106" s="7"/>
      <c r="L2106" s="7"/>
      <c r="Q2106" s="7"/>
      <c r="S2106" s="7"/>
      <c r="T2106" s="7"/>
      <c r="Y2106" s="7"/>
      <c r="AA2106" s="7"/>
      <c r="AB2106" s="7"/>
      <c r="AG2106" s="7"/>
    </row>
    <row r="2107" spans="1:33">
      <c r="A2107" s="7"/>
      <c r="B2107" s="7"/>
      <c r="C2107" s="7"/>
      <c r="D2107" s="7"/>
      <c r="E2107" s="7"/>
      <c r="F2107" s="7"/>
      <c r="G2107" s="7"/>
      <c r="H2107" s="7"/>
      <c r="J2107" s="7"/>
      <c r="K2107" s="7"/>
      <c r="L2107" s="7"/>
      <c r="Q2107" s="7"/>
      <c r="S2107" s="7"/>
      <c r="T2107" s="7"/>
      <c r="Y2107" s="7"/>
      <c r="AA2107" s="7"/>
      <c r="AB2107" s="7"/>
      <c r="AG2107" s="7"/>
    </row>
    <row r="2108" spans="1:33">
      <c r="A2108" s="7"/>
      <c r="B2108" s="7"/>
      <c r="C2108" s="7"/>
      <c r="D2108" s="7"/>
      <c r="E2108" s="7"/>
      <c r="F2108" s="7"/>
      <c r="G2108" s="7"/>
      <c r="H2108" s="7"/>
      <c r="J2108" s="7"/>
      <c r="K2108" s="7"/>
      <c r="L2108" s="7"/>
      <c r="Q2108" s="7"/>
      <c r="S2108" s="7"/>
      <c r="T2108" s="7"/>
      <c r="Y2108" s="7"/>
      <c r="AA2108" s="7"/>
      <c r="AB2108" s="7"/>
      <c r="AG2108" s="7"/>
    </row>
    <row r="2109" spans="1:33">
      <c r="A2109" s="7"/>
      <c r="B2109" s="7"/>
      <c r="C2109" s="7"/>
      <c r="D2109" s="7"/>
      <c r="E2109" s="7"/>
      <c r="F2109" s="7"/>
      <c r="G2109" s="7"/>
      <c r="H2109" s="7"/>
      <c r="J2109" s="7"/>
      <c r="K2109" s="7"/>
      <c r="L2109" s="7"/>
      <c r="Q2109" s="7"/>
      <c r="S2109" s="7"/>
      <c r="T2109" s="7"/>
      <c r="Y2109" s="7"/>
      <c r="AA2109" s="7"/>
      <c r="AB2109" s="7"/>
      <c r="AG2109" s="7"/>
    </row>
    <row r="2110" spans="1:33">
      <c r="A2110" s="7"/>
      <c r="B2110" s="7"/>
      <c r="C2110" s="7"/>
      <c r="D2110" s="7"/>
      <c r="E2110" s="7"/>
      <c r="F2110" s="7"/>
      <c r="G2110" s="7"/>
      <c r="H2110" s="7"/>
      <c r="J2110" s="7"/>
      <c r="K2110" s="7"/>
      <c r="L2110" s="7"/>
      <c r="Q2110" s="7"/>
      <c r="S2110" s="7"/>
      <c r="T2110" s="7"/>
      <c r="Y2110" s="7"/>
      <c r="AA2110" s="7"/>
      <c r="AB2110" s="7"/>
      <c r="AG2110" s="7"/>
    </row>
    <row r="2111" spans="1:33">
      <c r="A2111" s="7"/>
      <c r="B2111" s="7"/>
      <c r="C2111" s="7"/>
      <c r="D2111" s="7"/>
      <c r="E2111" s="7"/>
      <c r="F2111" s="7"/>
      <c r="G2111" s="7"/>
      <c r="H2111" s="7"/>
      <c r="J2111" s="7"/>
      <c r="K2111" s="7"/>
      <c r="L2111" s="7"/>
      <c r="Q2111" s="7"/>
      <c r="S2111" s="7"/>
      <c r="T2111" s="7"/>
      <c r="Y2111" s="7"/>
      <c r="AA2111" s="7"/>
      <c r="AB2111" s="7"/>
      <c r="AG2111" s="7"/>
    </row>
    <row r="2112" spans="1:33">
      <c r="A2112" s="7"/>
      <c r="B2112" s="7"/>
      <c r="C2112" s="7"/>
      <c r="D2112" s="7"/>
      <c r="E2112" s="7"/>
      <c r="F2112" s="7"/>
      <c r="G2112" s="7"/>
      <c r="H2112" s="7"/>
      <c r="J2112" s="7"/>
      <c r="K2112" s="7"/>
      <c r="L2112" s="7"/>
      <c r="Q2112" s="7"/>
      <c r="S2112" s="7"/>
      <c r="T2112" s="7"/>
      <c r="Y2112" s="7"/>
      <c r="AA2112" s="7"/>
      <c r="AB2112" s="7"/>
      <c r="AG2112" s="7"/>
    </row>
    <row r="2113" spans="1:33">
      <c r="A2113" s="7"/>
      <c r="B2113" s="7"/>
      <c r="C2113" s="7"/>
      <c r="D2113" s="7"/>
      <c r="E2113" s="7"/>
      <c r="F2113" s="7"/>
      <c r="G2113" s="7"/>
      <c r="H2113" s="7"/>
      <c r="J2113" s="7"/>
      <c r="K2113" s="7"/>
      <c r="L2113" s="7"/>
      <c r="Q2113" s="7"/>
      <c r="S2113" s="7"/>
      <c r="T2113" s="7"/>
      <c r="Y2113" s="7"/>
      <c r="AA2113" s="7"/>
      <c r="AB2113" s="7"/>
      <c r="AG2113" s="7"/>
    </row>
    <row r="2114" spans="1:33">
      <c r="A2114" s="7"/>
      <c r="B2114" s="7"/>
      <c r="C2114" s="7"/>
      <c r="D2114" s="7"/>
      <c r="E2114" s="7"/>
      <c r="F2114" s="7"/>
      <c r="G2114" s="7"/>
      <c r="H2114" s="7"/>
      <c r="J2114" s="7"/>
      <c r="K2114" s="7"/>
      <c r="L2114" s="7"/>
      <c r="Q2114" s="7"/>
      <c r="S2114" s="7"/>
      <c r="T2114" s="7"/>
      <c r="Y2114" s="7"/>
      <c r="AA2114" s="7"/>
      <c r="AB2114" s="7"/>
      <c r="AG2114" s="7"/>
    </row>
    <row r="2115" spans="1:33">
      <c r="A2115" s="7"/>
      <c r="B2115" s="7"/>
      <c r="C2115" s="7"/>
      <c r="D2115" s="7"/>
      <c r="E2115" s="7"/>
      <c r="F2115" s="7"/>
      <c r="G2115" s="7"/>
      <c r="H2115" s="7"/>
      <c r="J2115" s="7"/>
      <c r="K2115" s="7"/>
      <c r="L2115" s="7"/>
      <c r="Q2115" s="7"/>
      <c r="S2115" s="7"/>
      <c r="T2115" s="7"/>
      <c r="Y2115" s="7"/>
      <c r="AA2115" s="7"/>
      <c r="AB2115" s="7"/>
      <c r="AG2115" s="7"/>
    </row>
    <row r="2116" spans="1:33">
      <c r="A2116" s="7"/>
      <c r="B2116" s="7"/>
      <c r="C2116" s="7"/>
      <c r="D2116" s="7"/>
      <c r="E2116" s="7"/>
      <c r="F2116" s="7"/>
      <c r="G2116" s="7"/>
      <c r="H2116" s="7"/>
      <c r="J2116" s="7"/>
      <c r="K2116" s="7"/>
      <c r="L2116" s="7"/>
      <c r="Q2116" s="7"/>
      <c r="S2116" s="7"/>
      <c r="T2116" s="7"/>
      <c r="Y2116" s="7"/>
      <c r="AA2116" s="7"/>
      <c r="AB2116" s="7"/>
      <c r="AG2116" s="7"/>
    </row>
    <row r="2117" spans="1:33">
      <c r="A2117" s="7"/>
      <c r="B2117" s="7"/>
      <c r="C2117" s="7"/>
      <c r="D2117" s="7"/>
      <c r="E2117" s="7"/>
      <c r="F2117" s="7"/>
      <c r="G2117" s="7"/>
      <c r="H2117" s="7"/>
      <c r="J2117" s="7"/>
      <c r="K2117" s="7"/>
      <c r="L2117" s="7"/>
      <c r="Q2117" s="7"/>
      <c r="S2117" s="7"/>
      <c r="T2117" s="7"/>
      <c r="Y2117" s="7"/>
      <c r="AA2117" s="7"/>
      <c r="AB2117" s="7"/>
      <c r="AG2117" s="7"/>
    </row>
    <row r="2118" spans="1:33">
      <c r="A2118" s="7"/>
      <c r="B2118" s="7"/>
      <c r="C2118" s="7"/>
      <c r="D2118" s="7"/>
      <c r="E2118" s="7"/>
      <c r="F2118" s="7"/>
      <c r="G2118" s="7"/>
      <c r="H2118" s="7"/>
      <c r="J2118" s="7"/>
      <c r="K2118" s="7"/>
      <c r="L2118" s="7"/>
      <c r="Q2118" s="7"/>
      <c r="S2118" s="7"/>
      <c r="T2118" s="7"/>
      <c r="Y2118" s="7"/>
      <c r="AA2118" s="7"/>
      <c r="AB2118" s="7"/>
      <c r="AG2118" s="7"/>
    </row>
    <row r="2119" spans="1:33">
      <c r="A2119" s="7"/>
      <c r="B2119" s="7"/>
      <c r="C2119" s="7"/>
      <c r="D2119" s="7"/>
      <c r="E2119" s="7"/>
      <c r="F2119" s="7"/>
      <c r="G2119" s="7"/>
      <c r="H2119" s="7"/>
      <c r="J2119" s="7"/>
      <c r="K2119" s="7"/>
      <c r="L2119" s="7"/>
      <c r="Q2119" s="7"/>
      <c r="S2119" s="7"/>
      <c r="T2119" s="7"/>
      <c r="Y2119" s="7"/>
      <c r="AA2119" s="7"/>
      <c r="AB2119" s="7"/>
      <c r="AG2119" s="7"/>
    </row>
    <row r="2120" spans="1:33">
      <c r="A2120" s="7"/>
      <c r="B2120" s="7"/>
      <c r="C2120" s="7"/>
      <c r="D2120" s="7"/>
      <c r="E2120" s="7"/>
      <c r="F2120" s="7"/>
      <c r="G2120" s="7"/>
      <c r="H2120" s="7"/>
      <c r="J2120" s="7"/>
      <c r="K2120" s="7"/>
      <c r="L2120" s="7"/>
      <c r="Q2120" s="7"/>
      <c r="S2120" s="7"/>
      <c r="T2120" s="7"/>
      <c r="Y2120" s="7"/>
      <c r="AA2120" s="7"/>
      <c r="AB2120" s="7"/>
      <c r="AG2120" s="7"/>
    </row>
    <row r="2121" spans="1:33">
      <c r="A2121" s="7"/>
      <c r="B2121" s="7"/>
      <c r="C2121" s="7"/>
      <c r="D2121" s="7"/>
      <c r="E2121" s="7"/>
      <c r="F2121" s="7"/>
      <c r="G2121" s="7"/>
      <c r="H2121" s="7"/>
      <c r="J2121" s="7"/>
      <c r="K2121" s="7"/>
      <c r="L2121" s="7"/>
      <c r="Q2121" s="7"/>
      <c r="S2121" s="7"/>
      <c r="T2121" s="7"/>
      <c r="Y2121" s="7"/>
      <c r="AA2121" s="7"/>
      <c r="AB2121" s="7"/>
      <c r="AG2121" s="7"/>
    </row>
    <row r="2122" spans="1:33">
      <c r="A2122" s="7"/>
      <c r="B2122" s="7"/>
      <c r="C2122" s="7"/>
      <c r="D2122" s="7"/>
      <c r="E2122" s="7"/>
      <c r="F2122" s="7"/>
      <c r="G2122" s="7"/>
      <c r="H2122" s="7"/>
      <c r="J2122" s="7"/>
      <c r="K2122" s="7"/>
      <c r="L2122" s="7"/>
      <c r="Q2122" s="7"/>
      <c r="S2122" s="7"/>
      <c r="T2122" s="7"/>
      <c r="Y2122" s="7"/>
      <c r="AA2122" s="7"/>
      <c r="AB2122" s="7"/>
      <c r="AG2122" s="7"/>
    </row>
    <row r="2123" spans="1:33">
      <c r="A2123" s="7"/>
      <c r="B2123" s="7"/>
      <c r="C2123" s="7"/>
      <c r="D2123" s="7"/>
      <c r="E2123" s="7"/>
      <c r="F2123" s="7"/>
      <c r="G2123" s="7"/>
      <c r="H2123" s="7"/>
      <c r="J2123" s="7"/>
      <c r="K2123" s="7"/>
      <c r="L2123" s="7"/>
      <c r="Q2123" s="7"/>
      <c r="S2123" s="7"/>
      <c r="T2123" s="7"/>
      <c r="Y2123" s="7"/>
      <c r="AA2123" s="7"/>
      <c r="AB2123" s="7"/>
      <c r="AG2123" s="7"/>
    </row>
    <row r="2124" spans="1:33">
      <c r="A2124" s="7"/>
      <c r="B2124" s="7"/>
      <c r="C2124" s="7"/>
      <c r="D2124" s="7"/>
      <c r="E2124" s="7"/>
      <c r="F2124" s="7"/>
      <c r="G2124" s="7"/>
      <c r="H2124" s="7"/>
      <c r="J2124" s="7"/>
      <c r="K2124" s="7"/>
      <c r="L2124" s="7"/>
      <c r="Q2124" s="7"/>
      <c r="S2124" s="7"/>
      <c r="T2124" s="7"/>
      <c r="Y2124" s="7"/>
      <c r="AA2124" s="7"/>
      <c r="AB2124" s="7"/>
      <c r="AG2124" s="7"/>
    </row>
    <row r="2125" spans="1:33">
      <c r="A2125" s="7"/>
      <c r="B2125" s="7"/>
      <c r="C2125" s="7"/>
      <c r="D2125" s="7"/>
      <c r="E2125" s="7"/>
      <c r="F2125" s="7"/>
      <c r="G2125" s="7"/>
      <c r="H2125" s="7"/>
      <c r="J2125" s="7"/>
      <c r="K2125" s="7"/>
      <c r="L2125" s="7"/>
      <c r="Q2125" s="7"/>
      <c r="S2125" s="7"/>
      <c r="T2125" s="7"/>
      <c r="Y2125" s="7"/>
      <c r="AA2125" s="7"/>
      <c r="AB2125" s="7"/>
      <c r="AG2125" s="7"/>
    </row>
    <row r="2126" spans="1:33">
      <c r="A2126" s="7"/>
      <c r="B2126" s="7"/>
      <c r="C2126" s="7"/>
      <c r="D2126" s="7"/>
      <c r="E2126" s="7"/>
      <c r="F2126" s="7"/>
      <c r="G2126" s="7"/>
      <c r="H2126" s="7"/>
      <c r="J2126" s="7"/>
      <c r="K2126" s="7"/>
      <c r="L2126" s="7"/>
      <c r="Q2126" s="7"/>
      <c r="S2126" s="7"/>
      <c r="T2126" s="7"/>
      <c r="Y2126" s="7"/>
      <c r="AA2126" s="7"/>
      <c r="AB2126" s="7"/>
      <c r="AG2126" s="7"/>
    </row>
    <row r="2127" spans="1:33">
      <c r="A2127" s="7"/>
      <c r="B2127" s="7"/>
      <c r="C2127" s="7"/>
      <c r="D2127" s="7"/>
      <c r="E2127" s="7"/>
      <c r="F2127" s="7"/>
      <c r="G2127" s="7"/>
      <c r="H2127" s="7"/>
      <c r="J2127" s="7"/>
      <c r="K2127" s="7"/>
      <c r="L2127" s="7"/>
      <c r="Q2127" s="7"/>
      <c r="S2127" s="7"/>
      <c r="T2127" s="7"/>
      <c r="Y2127" s="7"/>
      <c r="AA2127" s="7"/>
      <c r="AB2127" s="7"/>
      <c r="AG2127" s="7"/>
    </row>
    <row r="2128" spans="1:33">
      <c r="A2128" s="7"/>
      <c r="B2128" s="7"/>
      <c r="C2128" s="7"/>
      <c r="D2128" s="7"/>
      <c r="E2128" s="7"/>
      <c r="F2128" s="7"/>
      <c r="G2128" s="7"/>
      <c r="H2128" s="7"/>
      <c r="J2128" s="7"/>
      <c r="K2128" s="7"/>
      <c r="L2128" s="7"/>
      <c r="Q2128" s="7"/>
      <c r="S2128" s="7"/>
      <c r="T2128" s="7"/>
      <c r="Y2128" s="7"/>
      <c r="AA2128" s="7"/>
      <c r="AB2128" s="7"/>
      <c r="AG2128" s="7"/>
    </row>
    <row r="2129" spans="1:33">
      <c r="A2129" s="7"/>
      <c r="B2129" s="7"/>
      <c r="C2129" s="7"/>
      <c r="D2129" s="7"/>
      <c r="E2129" s="7"/>
      <c r="F2129" s="7"/>
      <c r="G2129" s="7"/>
      <c r="H2129" s="7"/>
      <c r="J2129" s="7"/>
      <c r="K2129" s="7"/>
      <c r="L2129" s="7"/>
      <c r="Q2129" s="7"/>
      <c r="S2129" s="7"/>
      <c r="T2129" s="7"/>
      <c r="Y2129" s="7"/>
      <c r="AA2129" s="7"/>
      <c r="AB2129" s="7"/>
      <c r="AG2129" s="7"/>
    </row>
    <row r="2130" spans="1:33">
      <c r="A2130" s="7"/>
      <c r="B2130" s="7"/>
      <c r="C2130" s="7"/>
      <c r="D2130" s="7"/>
      <c r="E2130" s="7"/>
      <c r="F2130" s="7"/>
      <c r="G2130" s="7"/>
      <c r="H2130" s="7"/>
      <c r="J2130" s="7"/>
      <c r="K2130" s="7"/>
      <c r="L2130" s="7"/>
      <c r="Q2130" s="7"/>
      <c r="S2130" s="7"/>
      <c r="T2130" s="7"/>
      <c r="Y2130" s="7"/>
      <c r="AA2130" s="7"/>
      <c r="AB2130" s="7"/>
      <c r="AG2130" s="7"/>
    </row>
    <row r="2131" spans="1:33">
      <c r="A2131" s="7"/>
      <c r="B2131" s="7"/>
      <c r="C2131" s="7"/>
      <c r="D2131" s="7"/>
      <c r="E2131" s="7"/>
      <c r="F2131" s="7"/>
      <c r="G2131" s="7"/>
      <c r="H2131" s="7"/>
      <c r="J2131" s="7"/>
      <c r="K2131" s="7"/>
      <c r="L2131" s="7"/>
      <c r="Q2131" s="7"/>
      <c r="S2131" s="7"/>
      <c r="T2131" s="7"/>
      <c r="Y2131" s="7"/>
      <c r="AA2131" s="7"/>
      <c r="AB2131" s="7"/>
      <c r="AG2131" s="7"/>
    </row>
    <row r="2132" spans="1:33">
      <c r="A2132" s="7"/>
      <c r="B2132" s="7"/>
      <c r="C2132" s="7"/>
      <c r="D2132" s="7"/>
      <c r="E2132" s="7"/>
      <c r="F2132" s="7"/>
      <c r="G2132" s="7"/>
      <c r="H2132" s="7"/>
      <c r="J2132" s="7"/>
      <c r="K2132" s="7"/>
      <c r="L2132" s="7"/>
      <c r="Q2132" s="7"/>
      <c r="S2132" s="7"/>
      <c r="T2132" s="7"/>
      <c r="Y2132" s="7"/>
      <c r="AA2132" s="7"/>
      <c r="AB2132" s="7"/>
      <c r="AG2132" s="7"/>
    </row>
    <row r="2133" spans="1:33">
      <c r="A2133" s="7"/>
      <c r="B2133" s="7"/>
      <c r="C2133" s="7"/>
      <c r="D2133" s="7"/>
      <c r="E2133" s="7"/>
      <c r="F2133" s="7"/>
      <c r="G2133" s="7"/>
      <c r="H2133" s="7"/>
      <c r="J2133" s="7"/>
      <c r="K2133" s="7"/>
      <c r="L2133" s="7"/>
      <c r="Q2133" s="7"/>
      <c r="S2133" s="7"/>
      <c r="T2133" s="7"/>
      <c r="Y2133" s="7"/>
      <c r="AA2133" s="7"/>
      <c r="AB2133" s="7"/>
      <c r="AG2133" s="7"/>
    </row>
    <row r="2134" spans="1:33">
      <c r="A2134" s="7"/>
      <c r="B2134" s="7"/>
      <c r="C2134" s="7"/>
      <c r="D2134" s="7"/>
      <c r="E2134" s="7"/>
      <c r="F2134" s="7"/>
      <c r="G2134" s="7"/>
      <c r="H2134" s="7"/>
      <c r="J2134" s="7"/>
      <c r="K2134" s="7"/>
      <c r="L2134" s="7"/>
      <c r="Q2134" s="7"/>
      <c r="S2134" s="7"/>
      <c r="T2134" s="7"/>
      <c r="Y2134" s="7"/>
      <c r="AA2134" s="7"/>
      <c r="AB2134" s="7"/>
      <c r="AG2134" s="7"/>
    </row>
    <row r="2135" spans="1:33">
      <c r="A2135" s="7"/>
      <c r="B2135" s="7"/>
      <c r="C2135" s="7"/>
      <c r="D2135" s="7"/>
      <c r="E2135" s="7"/>
      <c r="F2135" s="7"/>
      <c r="G2135" s="7"/>
      <c r="H2135" s="7"/>
      <c r="J2135" s="7"/>
      <c r="K2135" s="7"/>
      <c r="L2135" s="7"/>
      <c r="Q2135" s="7"/>
      <c r="S2135" s="7"/>
      <c r="T2135" s="7"/>
      <c r="Y2135" s="7"/>
      <c r="AA2135" s="7"/>
      <c r="AB2135" s="7"/>
      <c r="AG2135" s="7"/>
    </row>
    <row r="2136" spans="1:33">
      <c r="A2136" s="7"/>
      <c r="B2136" s="7"/>
      <c r="C2136" s="7"/>
      <c r="D2136" s="7"/>
      <c r="E2136" s="7"/>
      <c r="F2136" s="7"/>
      <c r="G2136" s="7"/>
      <c r="H2136" s="7"/>
      <c r="J2136" s="7"/>
      <c r="K2136" s="7"/>
      <c r="L2136" s="7"/>
      <c r="Q2136" s="7"/>
      <c r="S2136" s="7"/>
      <c r="T2136" s="7"/>
      <c r="Y2136" s="7"/>
      <c r="AA2136" s="7"/>
      <c r="AB2136" s="7"/>
      <c r="AG2136" s="7"/>
    </row>
    <row r="2137" spans="1:33">
      <c r="A2137" s="7"/>
      <c r="B2137" s="7"/>
      <c r="C2137" s="7"/>
      <c r="D2137" s="7"/>
      <c r="E2137" s="7"/>
      <c r="F2137" s="7"/>
      <c r="G2137" s="7"/>
      <c r="H2137" s="7"/>
      <c r="J2137" s="7"/>
      <c r="K2137" s="7"/>
      <c r="L2137" s="7"/>
      <c r="Q2137" s="7"/>
      <c r="S2137" s="7"/>
      <c r="T2137" s="7"/>
      <c r="Y2137" s="7"/>
      <c r="AA2137" s="7"/>
      <c r="AB2137" s="7"/>
      <c r="AG2137" s="7"/>
    </row>
    <row r="2138" spans="1:33">
      <c r="A2138" s="7"/>
      <c r="B2138" s="7"/>
      <c r="C2138" s="7"/>
      <c r="D2138" s="7"/>
      <c r="E2138" s="7"/>
      <c r="F2138" s="7"/>
      <c r="G2138" s="7"/>
      <c r="H2138" s="7"/>
      <c r="J2138" s="7"/>
      <c r="K2138" s="7"/>
      <c r="L2138" s="7"/>
      <c r="Q2138" s="7"/>
      <c r="S2138" s="7"/>
      <c r="T2138" s="7"/>
      <c r="Y2138" s="7"/>
      <c r="AA2138" s="7"/>
      <c r="AB2138" s="7"/>
      <c r="AG2138" s="7"/>
    </row>
    <row r="2139" spans="1:33">
      <c r="A2139" s="7"/>
      <c r="B2139" s="7"/>
      <c r="C2139" s="7"/>
      <c r="D2139" s="7"/>
      <c r="E2139" s="7"/>
      <c r="F2139" s="7"/>
      <c r="G2139" s="7"/>
      <c r="H2139" s="7"/>
      <c r="J2139" s="7"/>
      <c r="K2139" s="7"/>
      <c r="L2139" s="7"/>
      <c r="Q2139" s="7"/>
      <c r="S2139" s="7"/>
      <c r="T2139" s="7"/>
      <c r="Y2139" s="7"/>
      <c r="AA2139" s="7"/>
      <c r="AB2139" s="7"/>
      <c r="AG2139" s="7"/>
    </row>
    <row r="2140" spans="1:33">
      <c r="A2140" s="7"/>
      <c r="B2140" s="7"/>
      <c r="C2140" s="7"/>
      <c r="D2140" s="7"/>
      <c r="E2140" s="7"/>
      <c r="F2140" s="7"/>
      <c r="G2140" s="7"/>
      <c r="H2140" s="7"/>
      <c r="J2140" s="7"/>
      <c r="K2140" s="7"/>
      <c r="L2140" s="7"/>
      <c r="Q2140" s="7"/>
      <c r="S2140" s="7"/>
      <c r="T2140" s="7"/>
      <c r="Y2140" s="7"/>
      <c r="AA2140" s="7"/>
      <c r="AB2140" s="7"/>
      <c r="AG2140" s="7"/>
    </row>
    <row r="2141" spans="1:33">
      <c r="A2141" s="7"/>
      <c r="B2141" s="7"/>
      <c r="C2141" s="7"/>
      <c r="D2141" s="7"/>
      <c r="E2141" s="7"/>
      <c r="F2141" s="7"/>
      <c r="G2141" s="7"/>
      <c r="H2141" s="7"/>
      <c r="J2141" s="7"/>
      <c r="K2141" s="7"/>
      <c r="L2141" s="7"/>
      <c r="Q2141" s="7"/>
      <c r="S2141" s="7"/>
      <c r="T2141" s="7"/>
      <c r="Y2141" s="7"/>
      <c r="AA2141" s="7"/>
      <c r="AB2141" s="7"/>
      <c r="AG2141" s="7"/>
    </row>
    <row r="2142" spans="1:33">
      <c r="A2142" s="7"/>
      <c r="B2142" s="7"/>
      <c r="C2142" s="7"/>
      <c r="D2142" s="7"/>
      <c r="E2142" s="7"/>
      <c r="F2142" s="7"/>
      <c r="G2142" s="7"/>
      <c r="H2142" s="7"/>
      <c r="J2142" s="7"/>
      <c r="K2142" s="7"/>
      <c r="L2142" s="7"/>
      <c r="Q2142" s="7"/>
      <c r="S2142" s="7"/>
      <c r="T2142" s="7"/>
      <c r="Y2142" s="7"/>
      <c r="AA2142" s="7"/>
      <c r="AB2142" s="7"/>
      <c r="AG2142" s="7"/>
    </row>
    <row r="2143" spans="1:33">
      <c r="A2143" s="7"/>
      <c r="B2143" s="7"/>
      <c r="C2143" s="7"/>
      <c r="D2143" s="7"/>
      <c r="E2143" s="7"/>
      <c r="F2143" s="7"/>
      <c r="G2143" s="7"/>
      <c r="H2143" s="7"/>
      <c r="J2143" s="7"/>
      <c r="K2143" s="7"/>
      <c r="L2143" s="7"/>
      <c r="Q2143" s="7"/>
      <c r="S2143" s="7"/>
      <c r="T2143" s="7"/>
      <c r="Y2143" s="7"/>
      <c r="AA2143" s="7"/>
      <c r="AB2143" s="7"/>
      <c r="AG2143" s="7"/>
    </row>
    <row r="2144" spans="1:33">
      <c r="A2144" s="7"/>
      <c r="B2144" s="7"/>
      <c r="C2144" s="7"/>
      <c r="D2144" s="7"/>
      <c r="E2144" s="7"/>
      <c r="F2144" s="7"/>
      <c r="G2144" s="7"/>
      <c r="H2144" s="7"/>
      <c r="J2144" s="7"/>
      <c r="K2144" s="7"/>
      <c r="L2144" s="7"/>
      <c r="Q2144" s="7"/>
      <c r="S2144" s="7"/>
      <c r="T2144" s="7"/>
      <c r="Y2144" s="7"/>
      <c r="AA2144" s="7"/>
      <c r="AB2144" s="7"/>
      <c r="AG2144" s="7"/>
    </row>
    <row r="2145" spans="1:33">
      <c r="A2145" s="7"/>
      <c r="B2145" s="7"/>
      <c r="C2145" s="7"/>
      <c r="D2145" s="7"/>
      <c r="E2145" s="7"/>
      <c r="F2145" s="7"/>
      <c r="G2145" s="7"/>
      <c r="H2145" s="7"/>
      <c r="J2145" s="7"/>
      <c r="K2145" s="7"/>
      <c r="L2145" s="7"/>
      <c r="Q2145" s="7"/>
      <c r="S2145" s="7"/>
      <c r="T2145" s="7"/>
      <c r="Y2145" s="7"/>
      <c r="AA2145" s="7"/>
      <c r="AB2145" s="7"/>
      <c r="AG2145" s="7"/>
    </row>
    <row r="2146" spans="1:33">
      <c r="A2146" s="7"/>
      <c r="B2146" s="7"/>
      <c r="C2146" s="7"/>
      <c r="D2146" s="7"/>
      <c r="E2146" s="7"/>
      <c r="F2146" s="7"/>
      <c r="G2146" s="7"/>
      <c r="H2146" s="7"/>
      <c r="J2146" s="7"/>
      <c r="K2146" s="7"/>
      <c r="L2146" s="7"/>
      <c r="Q2146" s="7"/>
      <c r="S2146" s="7"/>
      <c r="T2146" s="7"/>
      <c r="Y2146" s="7"/>
      <c r="AA2146" s="7"/>
      <c r="AB2146" s="7"/>
      <c r="AG2146" s="7"/>
    </row>
    <row r="2147" spans="1:33">
      <c r="A2147" s="7"/>
      <c r="B2147" s="7"/>
      <c r="C2147" s="7"/>
      <c r="D2147" s="7"/>
      <c r="E2147" s="7"/>
      <c r="F2147" s="7"/>
      <c r="G2147" s="7"/>
      <c r="H2147" s="7"/>
      <c r="J2147" s="7"/>
      <c r="K2147" s="7"/>
      <c r="L2147" s="7"/>
      <c r="Q2147" s="7"/>
      <c r="S2147" s="7"/>
      <c r="T2147" s="7"/>
      <c r="Y2147" s="7"/>
      <c r="AA2147" s="7"/>
      <c r="AB2147" s="7"/>
      <c r="AG2147" s="7"/>
    </row>
    <row r="2148" spans="1:33">
      <c r="A2148" s="7"/>
      <c r="B2148" s="7"/>
      <c r="C2148" s="7"/>
      <c r="D2148" s="7"/>
      <c r="E2148" s="7"/>
      <c r="F2148" s="7"/>
      <c r="G2148" s="7"/>
      <c r="H2148" s="7"/>
      <c r="J2148" s="7"/>
      <c r="K2148" s="7"/>
      <c r="L2148" s="7"/>
      <c r="Q2148" s="7"/>
      <c r="S2148" s="7"/>
      <c r="T2148" s="7"/>
      <c r="Y2148" s="7"/>
      <c r="AA2148" s="7"/>
      <c r="AB2148" s="7"/>
      <c r="AG2148" s="7"/>
    </row>
    <row r="2149" spans="1:33">
      <c r="A2149" s="7"/>
      <c r="B2149" s="7"/>
      <c r="C2149" s="7"/>
      <c r="D2149" s="7"/>
      <c r="E2149" s="7"/>
      <c r="F2149" s="7"/>
      <c r="G2149" s="7"/>
      <c r="H2149" s="7"/>
      <c r="J2149" s="7"/>
      <c r="K2149" s="7"/>
      <c r="L2149" s="7"/>
      <c r="Q2149" s="7"/>
      <c r="S2149" s="7"/>
      <c r="T2149" s="7"/>
      <c r="Y2149" s="7"/>
      <c r="AA2149" s="7"/>
      <c r="AB2149" s="7"/>
      <c r="AG2149" s="7"/>
    </row>
    <row r="2150" spans="1:33">
      <c r="A2150" s="7"/>
      <c r="B2150" s="7"/>
      <c r="C2150" s="7"/>
      <c r="D2150" s="7"/>
      <c r="E2150" s="7"/>
      <c r="F2150" s="7"/>
      <c r="G2150" s="7"/>
      <c r="H2150" s="7"/>
      <c r="J2150" s="7"/>
      <c r="K2150" s="7"/>
      <c r="L2150" s="7"/>
      <c r="Q2150" s="7"/>
      <c r="S2150" s="7"/>
      <c r="T2150" s="7"/>
      <c r="Y2150" s="7"/>
      <c r="AA2150" s="7"/>
      <c r="AB2150" s="7"/>
      <c r="AG2150" s="7"/>
    </row>
    <row r="2151" spans="1:33">
      <c r="A2151" s="7"/>
      <c r="B2151" s="7"/>
      <c r="C2151" s="7"/>
      <c r="D2151" s="7"/>
      <c r="E2151" s="7"/>
      <c r="F2151" s="7"/>
      <c r="G2151" s="7"/>
      <c r="H2151" s="7"/>
      <c r="J2151" s="7"/>
      <c r="K2151" s="7"/>
      <c r="L2151" s="7"/>
      <c r="Q2151" s="7"/>
      <c r="S2151" s="7"/>
      <c r="T2151" s="7"/>
      <c r="Y2151" s="7"/>
      <c r="AA2151" s="7"/>
      <c r="AB2151" s="7"/>
      <c r="AG2151" s="7"/>
    </row>
    <row r="2152" spans="1:33">
      <c r="A2152" s="7"/>
      <c r="B2152" s="7"/>
      <c r="C2152" s="7"/>
      <c r="D2152" s="7"/>
      <c r="E2152" s="7"/>
      <c r="F2152" s="7"/>
      <c r="G2152" s="7"/>
      <c r="H2152" s="7"/>
      <c r="J2152" s="7"/>
      <c r="K2152" s="7"/>
      <c r="L2152" s="7"/>
      <c r="Q2152" s="7"/>
      <c r="S2152" s="7"/>
      <c r="T2152" s="7"/>
      <c r="Y2152" s="7"/>
      <c r="AA2152" s="7"/>
      <c r="AB2152" s="7"/>
      <c r="AG2152" s="7"/>
    </row>
    <row r="2153" spans="1:33">
      <c r="A2153" s="7"/>
      <c r="B2153" s="7"/>
      <c r="C2153" s="7"/>
      <c r="D2153" s="7"/>
      <c r="E2153" s="7"/>
      <c r="F2153" s="7"/>
      <c r="G2153" s="7"/>
      <c r="H2153" s="7"/>
      <c r="J2153" s="7"/>
      <c r="K2153" s="7"/>
      <c r="L2153" s="7"/>
      <c r="Q2153" s="7"/>
      <c r="S2153" s="7"/>
      <c r="T2153" s="7"/>
      <c r="Y2153" s="7"/>
      <c r="AA2153" s="7"/>
      <c r="AB2153" s="7"/>
      <c r="AG2153" s="7"/>
    </row>
    <row r="2154" spans="1:33">
      <c r="A2154" s="7"/>
      <c r="B2154" s="7"/>
      <c r="C2154" s="7"/>
      <c r="D2154" s="7"/>
      <c r="E2154" s="7"/>
      <c r="F2154" s="7"/>
      <c r="G2154" s="7"/>
      <c r="H2154" s="7"/>
      <c r="J2154" s="7"/>
      <c r="K2154" s="7"/>
      <c r="L2154" s="7"/>
      <c r="Q2154" s="7"/>
      <c r="S2154" s="7"/>
      <c r="T2154" s="7"/>
      <c r="Y2154" s="7"/>
      <c r="AA2154" s="7"/>
      <c r="AB2154" s="7"/>
      <c r="AG2154" s="7"/>
    </row>
    <row r="2155" spans="1:33">
      <c r="A2155" s="7"/>
      <c r="B2155" s="7"/>
      <c r="C2155" s="7"/>
      <c r="D2155" s="7"/>
      <c r="E2155" s="7"/>
      <c r="F2155" s="7"/>
      <c r="G2155" s="7"/>
      <c r="H2155" s="7"/>
      <c r="J2155" s="7"/>
      <c r="K2155" s="7"/>
      <c r="L2155" s="7"/>
      <c r="Q2155" s="7"/>
      <c r="S2155" s="7"/>
      <c r="T2155" s="7"/>
      <c r="Y2155" s="7"/>
      <c r="AA2155" s="7"/>
      <c r="AB2155" s="7"/>
      <c r="AG2155" s="7"/>
    </row>
    <row r="2156" spans="1:33">
      <c r="A2156" s="7"/>
      <c r="B2156" s="7"/>
      <c r="C2156" s="7"/>
      <c r="D2156" s="7"/>
      <c r="E2156" s="7"/>
      <c r="F2156" s="7"/>
      <c r="G2156" s="7"/>
      <c r="H2156" s="7"/>
      <c r="J2156" s="7"/>
      <c r="K2156" s="7"/>
      <c r="L2156" s="7"/>
      <c r="Q2156" s="7"/>
      <c r="S2156" s="7"/>
      <c r="T2156" s="7"/>
      <c r="Y2156" s="7"/>
      <c r="AA2156" s="7"/>
      <c r="AB2156" s="7"/>
      <c r="AG2156" s="7"/>
    </row>
    <row r="2157" spans="1:33">
      <c r="A2157" s="7"/>
      <c r="B2157" s="7"/>
      <c r="C2157" s="7"/>
      <c r="D2157" s="7"/>
      <c r="E2157" s="7"/>
      <c r="F2157" s="7"/>
      <c r="G2157" s="7"/>
      <c r="H2157" s="7"/>
      <c r="J2157" s="7"/>
      <c r="K2157" s="7"/>
      <c r="L2157" s="7"/>
      <c r="Q2157" s="7"/>
      <c r="S2157" s="7"/>
      <c r="T2157" s="7"/>
      <c r="Y2157" s="7"/>
      <c r="AA2157" s="7"/>
      <c r="AB2157" s="7"/>
      <c r="AG2157" s="7"/>
    </row>
    <row r="2158" spans="1:33">
      <c r="A2158" s="7"/>
      <c r="B2158" s="7"/>
      <c r="C2158" s="7"/>
      <c r="D2158" s="7"/>
      <c r="E2158" s="7"/>
      <c r="F2158" s="7"/>
      <c r="G2158" s="7"/>
      <c r="H2158" s="7"/>
      <c r="J2158" s="7"/>
      <c r="K2158" s="7"/>
      <c r="L2158" s="7"/>
      <c r="Q2158" s="7"/>
      <c r="S2158" s="7"/>
      <c r="T2158" s="7"/>
      <c r="Y2158" s="7"/>
      <c r="AA2158" s="7"/>
      <c r="AB2158" s="7"/>
      <c r="AG2158" s="7"/>
    </row>
    <row r="2159" spans="1:33">
      <c r="A2159" s="7"/>
      <c r="B2159" s="7"/>
      <c r="C2159" s="7"/>
      <c r="D2159" s="7"/>
      <c r="E2159" s="7"/>
      <c r="F2159" s="7"/>
      <c r="G2159" s="7"/>
      <c r="H2159" s="7"/>
      <c r="J2159" s="7"/>
      <c r="K2159" s="7"/>
      <c r="L2159" s="7"/>
      <c r="Q2159" s="7"/>
      <c r="S2159" s="7"/>
      <c r="T2159" s="7"/>
      <c r="Y2159" s="7"/>
      <c r="AA2159" s="7"/>
      <c r="AB2159" s="7"/>
      <c r="AG2159" s="7"/>
    </row>
    <row r="2160" spans="1:33">
      <c r="A2160" s="7"/>
      <c r="B2160" s="7"/>
      <c r="C2160" s="7"/>
      <c r="D2160" s="7"/>
      <c r="E2160" s="7"/>
      <c r="F2160" s="7"/>
      <c r="G2160" s="7"/>
      <c r="H2160" s="7"/>
      <c r="J2160" s="7"/>
      <c r="K2160" s="7"/>
      <c r="L2160" s="7"/>
      <c r="Q2160" s="7"/>
      <c r="S2160" s="7"/>
      <c r="T2160" s="7"/>
      <c r="Y2160" s="7"/>
      <c r="AA2160" s="7"/>
      <c r="AB2160" s="7"/>
      <c r="AG2160" s="7"/>
    </row>
    <row r="2161" spans="1:33">
      <c r="A2161" s="7"/>
      <c r="B2161" s="7"/>
      <c r="C2161" s="7"/>
      <c r="D2161" s="7"/>
      <c r="E2161" s="7"/>
      <c r="F2161" s="7"/>
      <c r="G2161" s="7"/>
      <c r="H2161" s="7"/>
      <c r="J2161" s="7"/>
      <c r="K2161" s="7"/>
      <c r="L2161" s="7"/>
      <c r="Q2161" s="7"/>
      <c r="S2161" s="7"/>
      <c r="T2161" s="7"/>
      <c r="Y2161" s="7"/>
      <c r="AA2161" s="7"/>
      <c r="AB2161" s="7"/>
      <c r="AG2161" s="7"/>
    </row>
    <row r="2162" spans="1:33">
      <c r="A2162" s="7"/>
      <c r="B2162" s="7"/>
      <c r="C2162" s="7"/>
      <c r="D2162" s="7"/>
      <c r="E2162" s="7"/>
      <c r="F2162" s="7"/>
      <c r="G2162" s="7"/>
      <c r="H2162" s="7"/>
      <c r="J2162" s="7"/>
      <c r="K2162" s="7"/>
      <c r="L2162" s="7"/>
      <c r="Q2162" s="7"/>
      <c r="S2162" s="7"/>
      <c r="T2162" s="7"/>
      <c r="Y2162" s="7"/>
      <c r="AA2162" s="7"/>
      <c r="AB2162" s="7"/>
      <c r="AG2162" s="7"/>
    </row>
    <row r="2163" spans="1:33">
      <c r="A2163" s="7"/>
      <c r="B2163" s="7"/>
      <c r="C2163" s="7"/>
      <c r="D2163" s="7"/>
      <c r="E2163" s="7"/>
      <c r="F2163" s="7"/>
      <c r="G2163" s="7"/>
      <c r="H2163" s="7"/>
      <c r="J2163" s="7"/>
      <c r="K2163" s="7"/>
      <c r="L2163" s="7"/>
      <c r="Q2163" s="7"/>
      <c r="S2163" s="7"/>
      <c r="T2163" s="7"/>
      <c r="Y2163" s="7"/>
      <c r="AA2163" s="7"/>
      <c r="AB2163" s="7"/>
      <c r="AG2163" s="7"/>
    </row>
    <row r="2164" spans="1:33">
      <c r="A2164" s="7"/>
      <c r="B2164" s="7"/>
      <c r="C2164" s="7"/>
      <c r="D2164" s="7"/>
      <c r="E2164" s="7"/>
      <c r="F2164" s="7"/>
      <c r="G2164" s="7"/>
      <c r="H2164" s="7"/>
      <c r="J2164" s="7"/>
      <c r="K2164" s="7"/>
      <c r="L2164" s="7"/>
      <c r="Q2164" s="7"/>
      <c r="S2164" s="7"/>
      <c r="T2164" s="7"/>
      <c r="Y2164" s="7"/>
      <c r="AA2164" s="7"/>
      <c r="AB2164" s="7"/>
      <c r="AG2164" s="7"/>
    </row>
    <row r="2165" spans="1:33">
      <c r="A2165" s="7"/>
      <c r="B2165" s="7"/>
      <c r="C2165" s="7"/>
      <c r="D2165" s="7"/>
      <c r="E2165" s="7"/>
      <c r="F2165" s="7"/>
      <c r="G2165" s="7"/>
      <c r="H2165" s="7"/>
      <c r="J2165" s="7"/>
      <c r="K2165" s="7"/>
      <c r="L2165" s="7"/>
      <c r="Q2165" s="7"/>
      <c r="S2165" s="7"/>
      <c r="T2165" s="7"/>
      <c r="Y2165" s="7"/>
      <c r="AA2165" s="7"/>
      <c r="AB2165" s="7"/>
      <c r="AG2165" s="7"/>
    </row>
    <row r="2166" spans="1:33">
      <c r="A2166" s="7"/>
      <c r="B2166" s="7"/>
      <c r="C2166" s="7"/>
      <c r="D2166" s="7"/>
      <c r="E2166" s="7"/>
      <c r="F2166" s="7"/>
      <c r="G2166" s="7"/>
      <c r="H2166" s="7"/>
      <c r="J2166" s="7"/>
      <c r="K2166" s="7"/>
      <c r="L2166" s="7"/>
      <c r="Q2166" s="7"/>
      <c r="S2166" s="7"/>
      <c r="T2166" s="7"/>
      <c r="Y2166" s="7"/>
      <c r="AA2166" s="7"/>
      <c r="AB2166" s="7"/>
      <c r="AG2166" s="7"/>
    </row>
    <row r="2167" spans="1:33">
      <c r="A2167" s="7"/>
      <c r="B2167" s="7"/>
      <c r="C2167" s="7"/>
      <c r="D2167" s="7"/>
      <c r="E2167" s="7"/>
      <c r="F2167" s="7"/>
      <c r="G2167" s="7"/>
      <c r="H2167" s="7"/>
      <c r="J2167" s="7"/>
      <c r="K2167" s="7"/>
      <c r="L2167" s="7"/>
      <c r="Q2167" s="7"/>
      <c r="S2167" s="7"/>
      <c r="T2167" s="7"/>
      <c r="Y2167" s="7"/>
      <c r="AA2167" s="7"/>
      <c r="AB2167" s="7"/>
      <c r="AG2167" s="7"/>
    </row>
    <row r="2168" spans="1:33">
      <c r="A2168" s="7"/>
      <c r="B2168" s="7"/>
      <c r="C2168" s="7"/>
      <c r="D2168" s="7"/>
      <c r="E2168" s="7"/>
      <c r="F2168" s="7"/>
      <c r="G2168" s="7"/>
      <c r="H2168" s="7"/>
      <c r="J2168" s="7"/>
      <c r="K2168" s="7"/>
      <c r="L2168" s="7"/>
      <c r="Q2168" s="7"/>
      <c r="S2168" s="7"/>
      <c r="T2168" s="7"/>
      <c r="Y2168" s="7"/>
      <c r="AA2168" s="7"/>
      <c r="AB2168" s="7"/>
      <c r="AG2168" s="7"/>
    </row>
    <row r="2169" spans="1:33">
      <c r="A2169" s="7"/>
      <c r="B2169" s="7"/>
      <c r="C2169" s="7"/>
      <c r="D2169" s="7"/>
      <c r="E2169" s="7"/>
      <c r="F2169" s="7"/>
      <c r="G2169" s="7"/>
      <c r="H2169" s="7"/>
      <c r="J2169" s="7"/>
      <c r="K2169" s="7"/>
      <c r="L2169" s="7"/>
      <c r="Q2169" s="7"/>
      <c r="S2169" s="7"/>
      <c r="T2169" s="7"/>
      <c r="Y2169" s="7"/>
      <c r="AA2169" s="7"/>
      <c r="AB2169" s="7"/>
      <c r="AG2169" s="7"/>
    </row>
    <row r="2170" spans="1:33">
      <c r="A2170" s="7"/>
      <c r="B2170" s="7"/>
      <c r="C2170" s="7"/>
      <c r="D2170" s="7"/>
      <c r="E2170" s="7"/>
      <c r="F2170" s="7"/>
      <c r="G2170" s="7"/>
      <c r="H2170" s="7"/>
      <c r="J2170" s="7"/>
      <c r="K2170" s="7"/>
      <c r="L2170" s="7"/>
      <c r="Q2170" s="7"/>
      <c r="S2170" s="7"/>
      <c r="T2170" s="7"/>
      <c r="Y2170" s="7"/>
      <c r="AA2170" s="7"/>
      <c r="AB2170" s="7"/>
      <c r="AG2170" s="7"/>
    </row>
    <row r="2171" spans="1:33">
      <c r="A2171" s="7"/>
      <c r="B2171" s="7"/>
      <c r="C2171" s="7"/>
      <c r="D2171" s="7"/>
      <c r="E2171" s="7"/>
      <c r="F2171" s="7"/>
      <c r="G2171" s="7"/>
      <c r="H2171" s="7"/>
      <c r="J2171" s="7"/>
      <c r="K2171" s="7"/>
      <c r="L2171" s="7"/>
      <c r="Q2171" s="7"/>
      <c r="S2171" s="7"/>
      <c r="T2171" s="7"/>
      <c r="Y2171" s="7"/>
      <c r="AA2171" s="7"/>
      <c r="AB2171" s="7"/>
      <c r="AG2171" s="7"/>
    </row>
    <row r="2172" spans="1:33">
      <c r="A2172" s="7"/>
      <c r="B2172" s="7"/>
      <c r="C2172" s="7"/>
      <c r="D2172" s="7"/>
      <c r="E2172" s="7"/>
      <c r="F2172" s="7"/>
      <c r="G2172" s="7"/>
      <c r="H2172" s="7"/>
      <c r="J2172" s="7"/>
      <c r="K2172" s="7"/>
      <c r="L2172" s="7"/>
      <c r="Q2172" s="7"/>
      <c r="S2172" s="7"/>
      <c r="T2172" s="7"/>
      <c r="Y2172" s="7"/>
      <c r="AA2172" s="7"/>
      <c r="AB2172" s="7"/>
      <c r="AG2172" s="7"/>
    </row>
    <row r="2173" spans="1:33">
      <c r="A2173" s="7"/>
      <c r="B2173" s="7"/>
      <c r="C2173" s="7"/>
      <c r="D2173" s="7"/>
      <c r="E2173" s="7"/>
      <c r="F2173" s="7"/>
      <c r="G2173" s="7"/>
      <c r="H2173" s="7"/>
      <c r="J2173" s="7"/>
      <c r="K2173" s="7"/>
      <c r="L2173" s="7"/>
      <c r="Q2173" s="7"/>
      <c r="S2173" s="7"/>
      <c r="T2173" s="7"/>
      <c r="Y2173" s="7"/>
      <c r="AA2173" s="7"/>
      <c r="AB2173" s="7"/>
      <c r="AG2173" s="7"/>
    </row>
    <row r="2174" spans="1:33">
      <c r="A2174" s="7"/>
      <c r="B2174" s="7"/>
      <c r="C2174" s="7"/>
      <c r="D2174" s="7"/>
      <c r="E2174" s="7"/>
      <c r="F2174" s="7"/>
      <c r="G2174" s="7"/>
      <c r="H2174" s="7"/>
      <c r="J2174" s="7"/>
      <c r="K2174" s="7"/>
      <c r="L2174" s="7"/>
      <c r="Q2174" s="7"/>
      <c r="S2174" s="7"/>
      <c r="T2174" s="7"/>
      <c r="Y2174" s="7"/>
      <c r="AA2174" s="7"/>
      <c r="AB2174" s="7"/>
      <c r="AG2174" s="7"/>
    </row>
    <row r="2175" spans="1:33">
      <c r="A2175" s="7"/>
      <c r="B2175" s="7"/>
      <c r="C2175" s="7"/>
      <c r="D2175" s="7"/>
      <c r="E2175" s="7"/>
      <c r="F2175" s="7"/>
      <c r="G2175" s="7"/>
      <c r="H2175" s="7"/>
      <c r="J2175" s="7"/>
      <c r="K2175" s="7"/>
      <c r="L2175" s="7"/>
      <c r="Q2175" s="7"/>
      <c r="S2175" s="7"/>
      <c r="T2175" s="7"/>
      <c r="Y2175" s="7"/>
      <c r="AA2175" s="7"/>
      <c r="AB2175" s="7"/>
      <c r="AG2175" s="7"/>
    </row>
    <row r="2176" spans="1:33">
      <c r="A2176" s="7"/>
      <c r="B2176" s="7"/>
      <c r="C2176" s="7"/>
      <c r="D2176" s="7"/>
      <c r="E2176" s="7"/>
      <c r="F2176" s="7"/>
      <c r="G2176" s="7"/>
      <c r="H2176" s="7"/>
      <c r="J2176" s="7"/>
      <c r="K2176" s="7"/>
      <c r="L2176" s="7"/>
      <c r="Q2176" s="7"/>
      <c r="S2176" s="7"/>
      <c r="T2176" s="7"/>
      <c r="Y2176" s="7"/>
      <c r="AA2176" s="7"/>
      <c r="AB2176" s="7"/>
      <c r="AG2176" s="7"/>
    </row>
    <row r="2177" spans="1:33">
      <c r="A2177" s="7"/>
      <c r="B2177" s="7"/>
      <c r="C2177" s="7"/>
      <c r="D2177" s="7"/>
      <c r="E2177" s="7"/>
      <c r="F2177" s="7"/>
      <c r="G2177" s="7"/>
      <c r="H2177" s="7"/>
      <c r="J2177" s="7"/>
      <c r="K2177" s="7"/>
      <c r="L2177" s="7"/>
      <c r="Q2177" s="7"/>
      <c r="S2177" s="7"/>
      <c r="T2177" s="7"/>
      <c r="Y2177" s="7"/>
      <c r="AA2177" s="7"/>
      <c r="AB2177" s="7"/>
      <c r="AG2177" s="7"/>
    </row>
    <row r="2178" spans="1:33">
      <c r="A2178" s="7"/>
      <c r="B2178" s="7"/>
      <c r="C2178" s="7"/>
      <c r="D2178" s="7"/>
      <c r="E2178" s="7"/>
      <c r="F2178" s="7"/>
      <c r="G2178" s="7"/>
      <c r="H2178" s="7"/>
      <c r="J2178" s="7"/>
      <c r="K2178" s="7"/>
      <c r="L2178" s="7"/>
      <c r="Q2178" s="7"/>
      <c r="S2178" s="7"/>
      <c r="T2178" s="7"/>
      <c r="Y2178" s="7"/>
      <c r="AA2178" s="7"/>
      <c r="AB2178" s="7"/>
      <c r="AG2178" s="7"/>
    </row>
    <row r="2179" spans="1:33">
      <c r="A2179" s="7"/>
      <c r="B2179" s="7"/>
      <c r="C2179" s="7"/>
      <c r="D2179" s="7"/>
      <c r="E2179" s="7"/>
      <c r="F2179" s="7"/>
      <c r="G2179" s="7"/>
      <c r="H2179" s="7"/>
      <c r="J2179" s="7"/>
      <c r="K2179" s="7"/>
      <c r="L2179" s="7"/>
      <c r="Q2179" s="7"/>
      <c r="S2179" s="7"/>
      <c r="T2179" s="7"/>
      <c r="Y2179" s="7"/>
      <c r="AA2179" s="7"/>
      <c r="AB2179" s="7"/>
      <c r="AG2179" s="7"/>
    </row>
    <row r="2180" spans="1:33">
      <c r="A2180" s="7"/>
      <c r="B2180" s="7"/>
      <c r="C2180" s="7"/>
      <c r="D2180" s="7"/>
      <c r="E2180" s="7"/>
      <c r="F2180" s="7"/>
      <c r="G2180" s="7"/>
      <c r="H2180" s="7"/>
      <c r="J2180" s="7"/>
      <c r="K2180" s="7"/>
      <c r="L2180" s="7"/>
      <c r="Q2180" s="7"/>
      <c r="S2180" s="7"/>
      <c r="T2180" s="7"/>
      <c r="Y2180" s="7"/>
      <c r="AA2180" s="7"/>
      <c r="AB2180" s="7"/>
      <c r="AG2180" s="7"/>
    </row>
    <row r="2181" spans="1:33">
      <c r="A2181" s="7"/>
      <c r="B2181" s="7"/>
      <c r="C2181" s="7"/>
      <c r="D2181" s="7"/>
      <c r="E2181" s="7"/>
      <c r="F2181" s="7"/>
      <c r="G2181" s="7"/>
      <c r="H2181" s="7"/>
      <c r="J2181" s="7"/>
      <c r="K2181" s="7"/>
      <c r="L2181" s="7"/>
      <c r="Q2181" s="7"/>
      <c r="S2181" s="7"/>
      <c r="T2181" s="7"/>
      <c r="Y2181" s="7"/>
      <c r="AA2181" s="7"/>
      <c r="AB2181" s="7"/>
      <c r="AG2181" s="7"/>
    </row>
    <row r="2182" spans="1:33">
      <c r="A2182" s="7"/>
      <c r="B2182" s="7"/>
      <c r="C2182" s="7"/>
      <c r="D2182" s="7"/>
      <c r="E2182" s="7"/>
      <c r="F2182" s="7"/>
      <c r="G2182" s="7"/>
      <c r="H2182" s="7"/>
      <c r="J2182" s="7"/>
      <c r="K2182" s="7"/>
      <c r="L2182" s="7"/>
      <c r="Q2182" s="7"/>
      <c r="S2182" s="7"/>
      <c r="T2182" s="7"/>
      <c r="Y2182" s="7"/>
      <c r="AA2182" s="7"/>
      <c r="AB2182" s="7"/>
      <c r="AG2182" s="7"/>
    </row>
    <row r="2183" spans="1:33">
      <c r="A2183" s="7"/>
      <c r="B2183" s="7"/>
      <c r="C2183" s="7"/>
      <c r="D2183" s="7"/>
      <c r="E2183" s="7"/>
      <c r="F2183" s="7"/>
      <c r="G2183" s="7"/>
      <c r="H2183" s="7"/>
      <c r="J2183" s="7"/>
      <c r="K2183" s="7"/>
      <c r="L2183" s="7"/>
      <c r="Q2183" s="7"/>
      <c r="S2183" s="7"/>
      <c r="T2183" s="7"/>
      <c r="Y2183" s="7"/>
      <c r="AA2183" s="7"/>
      <c r="AB2183" s="7"/>
      <c r="AG2183" s="7"/>
    </row>
    <row r="2184" spans="1:33">
      <c r="A2184" s="7"/>
      <c r="B2184" s="7"/>
      <c r="C2184" s="7"/>
      <c r="D2184" s="7"/>
      <c r="E2184" s="7"/>
      <c r="F2184" s="7"/>
      <c r="G2184" s="7"/>
      <c r="H2184" s="7"/>
      <c r="J2184" s="7"/>
      <c r="K2184" s="7"/>
      <c r="L2184" s="7"/>
      <c r="Q2184" s="7"/>
      <c r="S2184" s="7"/>
      <c r="T2184" s="7"/>
      <c r="Y2184" s="7"/>
      <c r="AA2184" s="7"/>
      <c r="AB2184" s="7"/>
      <c r="AG2184" s="7"/>
    </row>
    <row r="2185" spans="1:33">
      <c r="A2185" s="7"/>
      <c r="B2185" s="7"/>
      <c r="C2185" s="7"/>
      <c r="D2185" s="7"/>
      <c r="E2185" s="7"/>
      <c r="F2185" s="7"/>
      <c r="G2185" s="7"/>
      <c r="H2185" s="7"/>
      <c r="J2185" s="7"/>
      <c r="K2185" s="7"/>
      <c r="L2185" s="7"/>
      <c r="Q2185" s="7"/>
      <c r="S2185" s="7"/>
      <c r="T2185" s="7"/>
      <c r="Y2185" s="7"/>
      <c r="AA2185" s="7"/>
      <c r="AB2185" s="7"/>
      <c r="AG2185" s="7"/>
    </row>
    <row r="2186" spans="1:33">
      <c r="A2186" s="7"/>
      <c r="B2186" s="7"/>
      <c r="C2186" s="7"/>
      <c r="D2186" s="7"/>
      <c r="E2186" s="7"/>
      <c r="F2186" s="7"/>
      <c r="G2186" s="7"/>
      <c r="H2186" s="7"/>
      <c r="J2186" s="7"/>
      <c r="K2186" s="7"/>
      <c r="L2186" s="7"/>
      <c r="Q2186" s="7"/>
      <c r="S2186" s="7"/>
      <c r="T2186" s="7"/>
      <c r="Y2186" s="7"/>
      <c r="AA2186" s="7"/>
      <c r="AB2186" s="7"/>
      <c r="AG2186" s="7"/>
    </row>
    <row r="2187" spans="1:33">
      <c r="A2187" s="7"/>
      <c r="B2187" s="7"/>
      <c r="C2187" s="7"/>
      <c r="D2187" s="7"/>
      <c r="E2187" s="7"/>
      <c r="F2187" s="7"/>
      <c r="G2187" s="7"/>
      <c r="H2187" s="7"/>
      <c r="J2187" s="7"/>
      <c r="K2187" s="7"/>
      <c r="L2187" s="7"/>
      <c r="Q2187" s="7"/>
      <c r="S2187" s="7"/>
      <c r="T2187" s="7"/>
      <c r="Y2187" s="7"/>
      <c r="AA2187" s="7"/>
      <c r="AB2187" s="7"/>
      <c r="AG2187" s="7"/>
    </row>
    <row r="2188" spans="1:33">
      <c r="A2188" s="7"/>
      <c r="B2188" s="7"/>
      <c r="C2188" s="7"/>
      <c r="D2188" s="7"/>
      <c r="E2188" s="7"/>
      <c r="F2188" s="7"/>
      <c r="G2188" s="7"/>
      <c r="H2188" s="7"/>
      <c r="J2188" s="7"/>
      <c r="K2188" s="7"/>
      <c r="L2188" s="7"/>
      <c r="Q2188" s="7"/>
      <c r="S2188" s="7"/>
      <c r="T2188" s="7"/>
      <c r="Y2188" s="7"/>
      <c r="AA2188" s="7"/>
      <c r="AB2188" s="7"/>
      <c r="AG2188" s="7"/>
    </row>
    <row r="2189" spans="1:33">
      <c r="A2189" s="7"/>
      <c r="B2189" s="7"/>
      <c r="C2189" s="7"/>
      <c r="D2189" s="7"/>
      <c r="E2189" s="7"/>
      <c r="F2189" s="7"/>
      <c r="G2189" s="7"/>
      <c r="H2189" s="7"/>
      <c r="J2189" s="7"/>
      <c r="K2189" s="7"/>
      <c r="L2189" s="7"/>
      <c r="Q2189" s="7"/>
      <c r="S2189" s="7"/>
      <c r="T2189" s="7"/>
      <c r="Y2189" s="7"/>
      <c r="AA2189" s="7"/>
      <c r="AB2189" s="7"/>
      <c r="AG2189" s="7"/>
    </row>
    <row r="2190" spans="1:33">
      <c r="A2190" s="7"/>
      <c r="B2190" s="7"/>
      <c r="C2190" s="7"/>
      <c r="D2190" s="7"/>
      <c r="E2190" s="7"/>
      <c r="F2190" s="7"/>
      <c r="G2190" s="7"/>
      <c r="H2190" s="7"/>
      <c r="J2190" s="7"/>
      <c r="K2190" s="7"/>
      <c r="L2190" s="7"/>
      <c r="Q2190" s="7"/>
      <c r="S2190" s="7"/>
      <c r="T2190" s="7"/>
      <c r="Y2190" s="7"/>
      <c r="AA2190" s="7"/>
      <c r="AB2190" s="7"/>
      <c r="AG2190" s="7"/>
    </row>
    <row r="2191" spans="1:33">
      <c r="A2191" s="7"/>
      <c r="B2191" s="7"/>
      <c r="C2191" s="7"/>
      <c r="D2191" s="7"/>
      <c r="E2191" s="7"/>
      <c r="F2191" s="7"/>
      <c r="G2191" s="7"/>
      <c r="H2191" s="7"/>
      <c r="J2191" s="7"/>
      <c r="K2191" s="7"/>
      <c r="L2191" s="7"/>
      <c r="Q2191" s="7"/>
      <c r="S2191" s="7"/>
      <c r="T2191" s="7"/>
      <c r="Y2191" s="7"/>
      <c r="AA2191" s="7"/>
      <c r="AB2191" s="7"/>
      <c r="AG2191" s="7"/>
    </row>
    <row r="2192" spans="1:33">
      <c r="A2192" s="7"/>
      <c r="B2192" s="7"/>
      <c r="C2192" s="7"/>
      <c r="D2192" s="7"/>
      <c r="E2192" s="7"/>
      <c r="F2192" s="7"/>
      <c r="G2192" s="7"/>
      <c r="H2192" s="7"/>
      <c r="J2192" s="7"/>
      <c r="K2192" s="7"/>
      <c r="L2192" s="7"/>
      <c r="Q2192" s="7"/>
      <c r="S2192" s="7"/>
      <c r="T2192" s="7"/>
      <c r="Y2192" s="7"/>
      <c r="AA2192" s="7"/>
      <c r="AB2192" s="7"/>
      <c r="AG2192" s="7"/>
    </row>
    <row r="2193" spans="1:33">
      <c r="A2193" s="7"/>
      <c r="B2193" s="7"/>
      <c r="C2193" s="7"/>
      <c r="D2193" s="7"/>
      <c r="E2193" s="7"/>
      <c r="F2193" s="7"/>
      <c r="G2193" s="7"/>
      <c r="H2193" s="7"/>
      <c r="J2193" s="7"/>
      <c r="K2193" s="7"/>
      <c r="L2193" s="7"/>
      <c r="Q2193" s="7"/>
      <c r="S2193" s="7"/>
      <c r="T2193" s="7"/>
      <c r="Y2193" s="7"/>
      <c r="AA2193" s="7"/>
      <c r="AB2193" s="7"/>
      <c r="AG2193" s="7"/>
    </row>
    <row r="2194" spans="1:33">
      <c r="A2194" s="7"/>
      <c r="B2194" s="7"/>
      <c r="C2194" s="7"/>
      <c r="D2194" s="7"/>
      <c r="E2194" s="7"/>
      <c r="F2194" s="7"/>
      <c r="G2194" s="7"/>
      <c r="H2194" s="7"/>
      <c r="J2194" s="7"/>
      <c r="K2194" s="7"/>
      <c r="L2194" s="7"/>
      <c r="Q2194" s="7"/>
      <c r="S2194" s="7"/>
      <c r="T2194" s="7"/>
      <c r="Y2194" s="7"/>
      <c r="AA2194" s="7"/>
      <c r="AB2194" s="7"/>
      <c r="AG2194" s="7"/>
    </row>
    <row r="2195" spans="1:33">
      <c r="A2195" s="7"/>
      <c r="B2195" s="7"/>
      <c r="C2195" s="7"/>
      <c r="D2195" s="7"/>
      <c r="E2195" s="7"/>
      <c r="F2195" s="7"/>
      <c r="G2195" s="7"/>
      <c r="H2195" s="7"/>
      <c r="J2195" s="7"/>
      <c r="K2195" s="7"/>
      <c r="L2195" s="7"/>
      <c r="Q2195" s="7"/>
      <c r="S2195" s="7"/>
      <c r="T2195" s="7"/>
      <c r="Y2195" s="7"/>
      <c r="AA2195" s="7"/>
      <c r="AB2195" s="7"/>
      <c r="AG2195" s="7"/>
    </row>
    <row r="2196" spans="1:33">
      <c r="A2196" s="7"/>
      <c r="B2196" s="7"/>
      <c r="C2196" s="7"/>
      <c r="D2196" s="7"/>
      <c r="E2196" s="7"/>
      <c r="F2196" s="7"/>
      <c r="G2196" s="7"/>
      <c r="H2196" s="7"/>
      <c r="J2196" s="7"/>
      <c r="K2196" s="7"/>
      <c r="L2196" s="7"/>
      <c r="Q2196" s="7"/>
      <c r="S2196" s="7"/>
      <c r="T2196" s="7"/>
      <c r="Y2196" s="7"/>
      <c r="AA2196" s="7"/>
      <c r="AB2196" s="7"/>
      <c r="AG2196" s="7"/>
    </row>
    <row r="2197" spans="1:33">
      <c r="A2197" s="7"/>
      <c r="B2197" s="7"/>
      <c r="C2197" s="7"/>
      <c r="D2197" s="7"/>
      <c r="E2197" s="7"/>
      <c r="F2197" s="7"/>
      <c r="G2197" s="7"/>
      <c r="H2197" s="7"/>
      <c r="J2197" s="7"/>
      <c r="K2197" s="7"/>
      <c r="L2197" s="7"/>
      <c r="Q2197" s="7"/>
      <c r="S2197" s="7"/>
      <c r="T2197" s="7"/>
      <c r="Y2197" s="7"/>
      <c r="AA2197" s="7"/>
      <c r="AB2197" s="7"/>
      <c r="AG2197" s="7"/>
    </row>
    <row r="2198" spans="1:33">
      <c r="A2198" s="7"/>
      <c r="B2198" s="7"/>
      <c r="C2198" s="7"/>
      <c r="D2198" s="7"/>
      <c r="E2198" s="7"/>
      <c r="F2198" s="7"/>
      <c r="G2198" s="7"/>
      <c r="H2198" s="7"/>
      <c r="J2198" s="7"/>
      <c r="K2198" s="7"/>
      <c r="L2198" s="7"/>
      <c r="Q2198" s="7"/>
      <c r="S2198" s="7"/>
      <c r="T2198" s="7"/>
      <c r="Y2198" s="7"/>
      <c r="AA2198" s="7"/>
      <c r="AB2198" s="7"/>
      <c r="AG2198" s="7"/>
    </row>
    <row r="2199" spans="1:33">
      <c r="A2199" s="7"/>
      <c r="B2199" s="7"/>
      <c r="C2199" s="7"/>
      <c r="D2199" s="7"/>
      <c r="E2199" s="7"/>
      <c r="F2199" s="7"/>
      <c r="G2199" s="7"/>
      <c r="H2199" s="7"/>
      <c r="J2199" s="7"/>
      <c r="K2199" s="7"/>
      <c r="L2199" s="7"/>
      <c r="Q2199" s="7"/>
      <c r="S2199" s="7"/>
      <c r="T2199" s="7"/>
      <c r="Y2199" s="7"/>
      <c r="AA2199" s="7"/>
      <c r="AB2199" s="7"/>
      <c r="AG2199" s="7"/>
    </row>
    <row r="2200" spans="1:33">
      <c r="A2200" s="7"/>
      <c r="B2200" s="7"/>
      <c r="C2200" s="7"/>
      <c r="D2200" s="7"/>
      <c r="E2200" s="7"/>
      <c r="F2200" s="7"/>
      <c r="G2200" s="7"/>
      <c r="H2200" s="7"/>
      <c r="J2200" s="7"/>
      <c r="K2200" s="7"/>
      <c r="L2200" s="7"/>
      <c r="Q2200" s="7"/>
      <c r="S2200" s="7"/>
      <c r="T2200" s="7"/>
      <c r="Y2200" s="7"/>
      <c r="AA2200" s="7"/>
      <c r="AB2200" s="7"/>
      <c r="AG2200" s="7"/>
    </row>
    <row r="2201" spans="1:33">
      <c r="A2201" s="7"/>
      <c r="B2201" s="7"/>
      <c r="C2201" s="7"/>
      <c r="D2201" s="7"/>
      <c r="E2201" s="7"/>
      <c r="F2201" s="7"/>
      <c r="G2201" s="7"/>
      <c r="H2201" s="7"/>
      <c r="J2201" s="7"/>
      <c r="K2201" s="7"/>
      <c r="L2201" s="7"/>
      <c r="Q2201" s="7"/>
      <c r="S2201" s="7"/>
      <c r="T2201" s="7"/>
      <c r="Y2201" s="7"/>
      <c r="AA2201" s="7"/>
      <c r="AB2201" s="7"/>
      <c r="AG2201" s="7"/>
    </row>
    <row r="2202" spans="1:33">
      <c r="A2202" s="7"/>
      <c r="B2202" s="7"/>
      <c r="C2202" s="7"/>
      <c r="D2202" s="7"/>
      <c r="E2202" s="7"/>
      <c r="F2202" s="7"/>
      <c r="G2202" s="7"/>
      <c r="H2202" s="7"/>
      <c r="J2202" s="7"/>
      <c r="K2202" s="7"/>
      <c r="L2202" s="7"/>
      <c r="Q2202" s="7"/>
      <c r="S2202" s="7"/>
      <c r="T2202" s="7"/>
      <c r="Y2202" s="7"/>
      <c r="AA2202" s="7"/>
      <c r="AB2202" s="7"/>
      <c r="AG2202" s="7"/>
    </row>
    <row r="2203" spans="1:33">
      <c r="A2203" s="7"/>
      <c r="B2203" s="7"/>
      <c r="C2203" s="7"/>
      <c r="D2203" s="7"/>
      <c r="E2203" s="7"/>
      <c r="F2203" s="7"/>
      <c r="G2203" s="7"/>
      <c r="H2203" s="7"/>
      <c r="J2203" s="7"/>
      <c r="K2203" s="7"/>
      <c r="L2203" s="7"/>
      <c r="Q2203" s="7"/>
      <c r="S2203" s="7"/>
      <c r="T2203" s="7"/>
      <c r="Y2203" s="7"/>
      <c r="AA2203" s="7"/>
      <c r="AB2203" s="7"/>
      <c r="AG2203" s="7"/>
    </row>
    <row r="2204" spans="1:33">
      <c r="A2204" s="7"/>
      <c r="B2204" s="7"/>
      <c r="C2204" s="7"/>
      <c r="D2204" s="7"/>
      <c r="E2204" s="7"/>
      <c r="F2204" s="7"/>
      <c r="G2204" s="7"/>
      <c r="H2204" s="7"/>
      <c r="J2204" s="7"/>
      <c r="K2204" s="7"/>
      <c r="L2204" s="7"/>
      <c r="Q2204" s="7"/>
      <c r="S2204" s="7"/>
      <c r="T2204" s="7"/>
      <c r="Y2204" s="7"/>
      <c r="AA2204" s="7"/>
      <c r="AB2204" s="7"/>
      <c r="AG2204" s="7"/>
    </row>
    <row r="2205" spans="1:33">
      <c r="A2205" s="7"/>
      <c r="B2205" s="7"/>
      <c r="C2205" s="7"/>
      <c r="D2205" s="7"/>
      <c r="E2205" s="7"/>
      <c r="F2205" s="7"/>
      <c r="G2205" s="7"/>
      <c r="H2205" s="7"/>
      <c r="J2205" s="7"/>
      <c r="K2205" s="7"/>
      <c r="L2205" s="7"/>
      <c r="Q2205" s="7"/>
      <c r="S2205" s="7"/>
      <c r="T2205" s="7"/>
      <c r="Y2205" s="7"/>
      <c r="AA2205" s="7"/>
      <c r="AB2205" s="7"/>
      <c r="AG2205" s="7"/>
    </row>
    <row r="2206" spans="1:33">
      <c r="A2206" s="7"/>
      <c r="B2206" s="7"/>
      <c r="C2206" s="7"/>
      <c r="D2206" s="7"/>
      <c r="E2206" s="7"/>
      <c r="F2206" s="7"/>
      <c r="G2206" s="7"/>
      <c r="H2206" s="7"/>
      <c r="J2206" s="7"/>
      <c r="K2206" s="7"/>
      <c r="L2206" s="7"/>
      <c r="Q2206" s="7"/>
      <c r="S2206" s="7"/>
      <c r="T2206" s="7"/>
      <c r="Y2206" s="7"/>
      <c r="AA2206" s="7"/>
      <c r="AB2206" s="7"/>
      <c r="AG2206" s="7"/>
    </row>
    <row r="2207" spans="1:33">
      <c r="A2207" s="7"/>
      <c r="B2207" s="7"/>
      <c r="C2207" s="7"/>
      <c r="D2207" s="7"/>
      <c r="E2207" s="7"/>
      <c r="F2207" s="7"/>
      <c r="G2207" s="7"/>
      <c r="H2207" s="7"/>
      <c r="J2207" s="7"/>
      <c r="K2207" s="7"/>
      <c r="L2207" s="7"/>
      <c r="Q2207" s="7"/>
      <c r="S2207" s="7"/>
      <c r="T2207" s="7"/>
      <c r="Y2207" s="7"/>
      <c r="AA2207" s="7"/>
      <c r="AB2207" s="7"/>
      <c r="AG2207" s="7"/>
    </row>
    <row r="2208" spans="1:33">
      <c r="A2208" s="7"/>
      <c r="B2208" s="7"/>
      <c r="C2208" s="7"/>
      <c r="D2208" s="7"/>
      <c r="E2208" s="7"/>
      <c r="F2208" s="7"/>
      <c r="G2208" s="7"/>
      <c r="H2208" s="7"/>
      <c r="J2208" s="7"/>
      <c r="K2208" s="7"/>
      <c r="L2208" s="7"/>
      <c r="Q2208" s="7"/>
      <c r="S2208" s="7"/>
      <c r="T2208" s="7"/>
      <c r="Y2208" s="7"/>
      <c r="AA2208" s="7"/>
      <c r="AB2208" s="7"/>
      <c r="AG2208" s="7"/>
    </row>
    <row r="2209" spans="1:33">
      <c r="A2209" s="7"/>
      <c r="B2209" s="7"/>
      <c r="C2209" s="7"/>
      <c r="D2209" s="7"/>
      <c r="E2209" s="7"/>
      <c r="F2209" s="7"/>
      <c r="G2209" s="7"/>
      <c r="H2209" s="7"/>
      <c r="J2209" s="7"/>
      <c r="K2209" s="7"/>
      <c r="L2209" s="7"/>
      <c r="Q2209" s="7"/>
      <c r="S2209" s="7"/>
      <c r="T2209" s="7"/>
      <c r="Y2209" s="7"/>
      <c r="AA2209" s="7"/>
      <c r="AB2209" s="7"/>
      <c r="AG2209" s="7"/>
    </row>
    <row r="2210" spans="1:33">
      <c r="A2210" s="7"/>
      <c r="B2210" s="7"/>
      <c r="C2210" s="7"/>
      <c r="D2210" s="7"/>
      <c r="E2210" s="7"/>
      <c r="F2210" s="7"/>
      <c r="G2210" s="7"/>
      <c r="H2210" s="7"/>
      <c r="J2210" s="7"/>
      <c r="K2210" s="7"/>
      <c r="L2210" s="7"/>
      <c r="Q2210" s="7"/>
      <c r="S2210" s="7"/>
      <c r="T2210" s="7"/>
      <c r="Y2210" s="7"/>
      <c r="AA2210" s="7"/>
      <c r="AB2210" s="7"/>
      <c r="AG2210" s="7"/>
    </row>
    <row r="2211" spans="1:33">
      <c r="A2211" s="7"/>
      <c r="B2211" s="7"/>
      <c r="C2211" s="7"/>
      <c r="D2211" s="7"/>
      <c r="E2211" s="7"/>
      <c r="F2211" s="7"/>
      <c r="G2211" s="7"/>
      <c r="H2211" s="7"/>
      <c r="J2211" s="7"/>
      <c r="K2211" s="7"/>
      <c r="L2211" s="7"/>
      <c r="Q2211" s="7"/>
      <c r="S2211" s="7"/>
      <c r="T2211" s="7"/>
      <c r="Y2211" s="7"/>
      <c r="AA2211" s="7"/>
      <c r="AB2211" s="7"/>
      <c r="AG2211" s="7"/>
    </row>
    <row r="2212" spans="1:33">
      <c r="A2212" s="7"/>
      <c r="B2212" s="7"/>
      <c r="C2212" s="7"/>
      <c r="D2212" s="7"/>
      <c r="E2212" s="7"/>
      <c r="F2212" s="7"/>
      <c r="G2212" s="7"/>
      <c r="H2212" s="7"/>
      <c r="J2212" s="7"/>
      <c r="K2212" s="7"/>
      <c r="L2212" s="7"/>
      <c r="Q2212" s="7"/>
      <c r="S2212" s="7"/>
      <c r="T2212" s="7"/>
      <c r="Y2212" s="7"/>
      <c r="AA2212" s="7"/>
      <c r="AB2212" s="7"/>
      <c r="AG2212" s="7"/>
    </row>
    <row r="2213" spans="1:33">
      <c r="A2213" s="7"/>
      <c r="B2213" s="7"/>
      <c r="C2213" s="7"/>
      <c r="D2213" s="7"/>
      <c r="E2213" s="7"/>
      <c r="F2213" s="7"/>
      <c r="G2213" s="7"/>
      <c r="H2213" s="7"/>
      <c r="J2213" s="7"/>
      <c r="K2213" s="7"/>
      <c r="L2213" s="7"/>
      <c r="Q2213" s="7"/>
      <c r="S2213" s="7"/>
      <c r="T2213" s="7"/>
      <c r="Y2213" s="7"/>
      <c r="AA2213" s="7"/>
      <c r="AB2213" s="7"/>
      <c r="AG2213" s="7"/>
    </row>
    <row r="2214" spans="1:33">
      <c r="A2214" s="7"/>
      <c r="B2214" s="7"/>
      <c r="C2214" s="7"/>
      <c r="D2214" s="7"/>
      <c r="E2214" s="7"/>
      <c r="F2214" s="7"/>
      <c r="G2214" s="7"/>
      <c r="H2214" s="7"/>
      <c r="J2214" s="7"/>
      <c r="K2214" s="7"/>
      <c r="L2214" s="7"/>
      <c r="Q2214" s="7"/>
      <c r="S2214" s="7"/>
      <c r="T2214" s="7"/>
      <c r="Y2214" s="7"/>
      <c r="AA2214" s="7"/>
      <c r="AB2214" s="7"/>
      <c r="AG2214" s="7"/>
    </row>
    <row r="2215" spans="1:33">
      <c r="A2215" s="7"/>
      <c r="B2215" s="7"/>
      <c r="C2215" s="7"/>
      <c r="D2215" s="7"/>
      <c r="E2215" s="7"/>
      <c r="F2215" s="7"/>
      <c r="G2215" s="7"/>
      <c r="H2215" s="7"/>
      <c r="J2215" s="7"/>
      <c r="K2215" s="7"/>
      <c r="L2215" s="7"/>
      <c r="Q2215" s="7"/>
      <c r="S2215" s="7"/>
      <c r="T2215" s="7"/>
      <c r="Y2215" s="7"/>
      <c r="AA2215" s="7"/>
      <c r="AB2215" s="7"/>
      <c r="AG2215" s="7"/>
    </row>
    <row r="2216" spans="1:33">
      <c r="A2216" s="7"/>
      <c r="B2216" s="7"/>
      <c r="C2216" s="7"/>
      <c r="D2216" s="7"/>
      <c r="E2216" s="7"/>
      <c r="F2216" s="7"/>
      <c r="G2216" s="7"/>
      <c r="H2216" s="7"/>
      <c r="J2216" s="7"/>
      <c r="K2216" s="7"/>
      <c r="L2216" s="7"/>
      <c r="Q2216" s="7"/>
      <c r="S2216" s="7"/>
      <c r="T2216" s="7"/>
      <c r="Y2216" s="7"/>
      <c r="AA2216" s="7"/>
      <c r="AB2216" s="7"/>
      <c r="AG2216" s="7"/>
    </row>
    <row r="2217" spans="1:33">
      <c r="A2217" s="7"/>
      <c r="B2217" s="7"/>
      <c r="C2217" s="7"/>
      <c r="D2217" s="7"/>
      <c r="E2217" s="7"/>
      <c r="F2217" s="7"/>
      <c r="G2217" s="7"/>
      <c r="H2217" s="7"/>
      <c r="J2217" s="7"/>
      <c r="K2217" s="7"/>
      <c r="L2217" s="7"/>
      <c r="Q2217" s="7"/>
      <c r="S2217" s="7"/>
      <c r="T2217" s="7"/>
      <c r="Y2217" s="7"/>
      <c r="AA2217" s="7"/>
      <c r="AB2217" s="7"/>
      <c r="AG2217" s="7"/>
    </row>
    <row r="2218" spans="1:33">
      <c r="A2218" s="7"/>
      <c r="B2218" s="7"/>
      <c r="C2218" s="7"/>
      <c r="D2218" s="7"/>
      <c r="E2218" s="7"/>
      <c r="F2218" s="7"/>
      <c r="G2218" s="7"/>
      <c r="H2218" s="7"/>
      <c r="J2218" s="7"/>
      <c r="K2218" s="7"/>
      <c r="L2218" s="7"/>
      <c r="Q2218" s="7"/>
      <c r="S2218" s="7"/>
      <c r="T2218" s="7"/>
      <c r="Y2218" s="7"/>
      <c r="AA2218" s="7"/>
      <c r="AB2218" s="7"/>
      <c r="AG2218" s="7"/>
    </row>
    <row r="2219" spans="1:33">
      <c r="A2219" s="7"/>
      <c r="B2219" s="7"/>
      <c r="C2219" s="7"/>
      <c r="D2219" s="7"/>
      <c r="E2219" s="7"/>
      <c r="F2219" s="7"/>
      <c r="G2219" s="7"/>
      <c r="H2219" s="7"/>
      <c r="J2219" s="7"/>
      <c r="K2219" s="7"/>
      <c r="L2219" s="7"/>
      <c r="Q2219" s="7"/>
      <c r="S2219" s="7"/>
      <c r="T2219" s="7"/>
      <c r="Y2219" s="7"/>
      <c r="AA2219" s="7"/>
      <c r="AB2219" s="7"/>
      <c r="AG2219" s="7"/>
    </row>
    <row r="2220" spans="1:33">
      <c r="A2220" s="7"/>
      <c r="B2220" s="7"/>
      <c r="C2220" s="7"/>
      <c r="D2220" s="7"/>
      <c r="E2220" s="7"/>
      <c r="F2220" s="7"/>
      <c r="G2220" s="7"/>
      <c r="H2220" s="7"/>
      <c r="J2220" s="7"/>
      <c r="K2220" s="7"/>
      <c r="L2220" s="7"/>
      <c r="Q2220" s="7"/>
      <c r="S2220" s="7"/>
      <c r="T2220" s="7"/>
      <c r="Y2220" s="7"/>
      <c r="AA2220" s="7"/>
      <c r="AB2220" s="7"/>
      <c r="AG2220" s="7"/>
    </row>
    <row r="2221" spans="1:33">
      <c r="A2221" s="7"/>
      <c r="B2221" s="7"/>
      <c r="C2221" s="7"/>
      <c r="D2221" s="7"/>
      <c r="E2221" s="7"/>
      <c r="F2221" s="7"/>
      <c r="G2221" s="7"/>
      <c r="H2221" s="7"/>
      <c r="J2221" s="7"/>
      <c r="K2221" s="7"/>
      <c r="L2221" s="7"/>
      <c r="Q2221" s="7"/>
      <c r="S2221" s="7"/>
      <c r="T2221" s="7"/>
      <c r="Y2221" s="7"/>
      <c r="AA2221" s="7"/>
      <c r="AB2221" s="7"/>
      <c r="AG2221" s="7"/>
    </row>
    <row r="2222" spans="1:33">
      <c r="A2222" s="7"/>
      <c r="B2222" s="7"/>
      <c r="C2222" s="7"/>
      <c r="D2222" s="7"/>
      <c r="E2222" s="7"/>
      <c r="F2222" s="7"/>
      <c r="G2222" s="7"/>
      <c r="H2222" s="7"/>
      <c r="J2222" s="7"/>
      <c r="K2222" s="7"/>
      <c r="L2222" s="7"/>
      <c r="Q2222" s="7"/>
      <c r="S2222" s="7"/>
      <c r="T2222" s="7"/>
      <c r="Y2222" s="7"/>
      <c r="AA2222" s="7"/>
      <c r="AB2222" s="7"/>
      <c r="AG2222" s="7"/>
    </row>
    <row r="2223" spans="1:33">
      <c r="A2223" s="7"/>
      <c r="B2223" s="7"/>
      <c r="C2223" s="7"/>
      <c r="D2223" s="7"/>
      <c r="E2223" s="7"/>
      <c r="F2223" s="7"/>
      <c r="G2223" s="7"/>
      <c r="H2223" s="7"/>
      <c r="J2223" s="7"/>
      <c r="K2223" s="7"/>
      <c r="L2223" s="7"/>
      <c r="Q2223" s="7"/>
      <c r="S2223" s="7"/>
      <c r="T2223" s="7"/>
      <c r="Y2223" s="7"/>
      <c r="AA2223" s="7"/>
      <c r="AB2223" s="7"/>
      <c r="AG2223" s="7"/>
    </row>
    <row r="2224" spans="1:33">
      <c r="A2224" s="7"/>
      <c r="B2224" s="7"/>
      <c r="C2224" s="7"/>
      <c r="D2224" s="7"/>
      <c r="E2224" s="7"/>
      <c r="F2224" s="7"/>
      <c r="G2224" s="7"/>
      <c r="H2224" s="7"/>
      <c r="J2224" s="7"/>
      <c r="K2224" s="7"/>
      <c r="L2224" s="7"/>
      <c r="Q2224" s="7"/>
      <c r="S2224" s="7"/>
      <c r="T2224" s="7"/>
      <c r="Y2224" s="7"/>
      <c r="AA2224" s="7"/>
      <c r="AB2224" s="7"/>
      <c r="AG2224" s="7"/>
    </row>
    <row r="2225" spans="1:33">
      <c r="A2225" s="7"/>
      <c r="B2225" s="7"/>
      <c r="C2225" s="7"/>
      <c r="D2225" s="7"/>
      <c r="E2225" s="7"/>
      <c r="F2225" s="7"/>
      <c r="G2225" s="7"/>
      <c r="H2225" s="7"/>
      <c r="J2225" s="7"/>
      <c r="K2225" s="7"/>
      <c r="L2225" s="7"/>
      <c r="Q2225" s="7"/>
      <c r="S2225" s="7"/>
      <c r="T2225" s="7"/>
      <c r="Y2225" s="7"/>
      <c r="AA2225" s="7"/>
      <c r="AB2225" s="7"/>
      <c r="AG2225" s="7"/>
    </row>
    <row r="2226" spans="1:33">
      <c r="A2226" s="7"/>
      <c r="B2226" s="7"/>
      <c r="C2226" s="7"/>
      <c r="D2226" s="7"/>
      <c r="E2226" s="7"/>
      <c r="F2226" s="7"/>
      <c r="G2226" s="7"/>
      <c r="H2226" s="7"/>
      <c r="J2226" s="7"/>
      <c r="K2226" s="7"/>
      <c r="L2226" s="7"/>
      <c r="Q2226" s="7"/>
      <c r="S2226" s="7"/>
      <c r="T2226" s="7"/>
      <c r="Y2226" s="7"/>
      <c r="AA2226" s="7"/>
      <c r="AB2226" s="7"/>
      <c r="AG2226" s="7"/>
    </row>
    <row r="2227" spans="1:33">
      <c r="A2227" s="7"/>
      <c r="B2227" s="7"/>
      <c r="C2227" s="7"/>
      <c r="D2227" s="7"/>
      <c r="E2227" s="7"/>
      <c r="F2227" s="7"/>
      <c r="G2227" s="7"/>
      <c r="H2227" s="7"/>
      <c r="J2227" s="7"/>
      <c r="K2227" s="7"/>
      <c r="L2227" s="7"/>
      <c r="Q2227" s="7"/>
      <c r="S2227" s="7"/>
      <c r="T2227" s="7"/>
      <c r="Y2227" s="7"/>
      <c r="AA2227" s="7"/>
      <c r="AB2227" s="7"/>
      <c r="AG2227" s="7"/>
    </row>
    <row r="2228" spans="1:33">
      <c r="A2228" s="7"/>
      <c r="B2228" s="7"/>
      <c r="C2228" s="7"/>
      <c r="D2228" s="7"/>
      <c r="E2228" s="7"/>
      <c r="F2228" s="7"/>
      <c r="G2228" s="7"/>
      <c r="H2228" s="7"/>
      <c r="J2228" s="7"/>
      <c r="K2228" s="7"/>
      <c r="L2228" s="7"/>
      <c r="Q2228" s="7"/>
      <c r="S2228" s="7"/>
      <c r="T2228" s="7"/>
      <c r="Y2228" s="7"/>
      <c r="AA2228" s="7"/>
      <c r="AB2228" s="7"/>
      <c r="AG2228" s="7"/>
    </row>
    <row r="2229" spans="1:33">
      <c r="A2229" s="7"/>
      <c r="B2229" s="7"/>
      <c r="C2229" s="7"/>
      <c r="D2229" s="7"/>
      <c r="E2229" s="7"/>
      <c r="F2229" s="7"/>
      <c r="G2229" s="7"/>
      <c r="H2229" s="7"/>
      <c r="J2229" s="7"/>
      <c r="K2229" s="7"/>
      <c r="L2229" s="7"/>
      <c r="Q2229" s="7"/>
      <c r="S2229" s="7"/>
      <c r="T2229" s="7"/>
      <c r="Y2229" s="7"/>
      <c r="AA2229" s="7"/>
      <c r="AB2229" s="7"/>
      <c r="AG2229" s="7"/>
    </row>
    <row r="2230" spans="1:33">
      <c r="A2230" s="7"/>
      <c r="B2230" s="7"/>
      <c r="C2230" s="7"/>
      <c r="D2230" s="7"/>
      <c r="E2230" s="7"/>
      <c r="F2230" s="7"/>
      <c r="G2230" s="7"/>
      <c r="H2230" s="7"/>
      <c r="J2230" s="7"/>
      <c r="K2230" s="7"/>
      <c r="L2230" s="7"/>
      <c r="Q2230" s="7"/>
      <c r="S2230" s="7"/>
      <c r="T2230" s="7"/>
      <c r="Y2230" s="7"/>
      <c r="AA2230" s="7"/>
      <c r="AB2230" s="7"/>
      <c r="AG2230" s="7"/>
    </row>
    <row r="2231" spans="1:33">
      <c r="A2231" s="7"/>
      <c r="B2231" s="7"/>
      <c r="C2231" s="7"/>
      <c r="D2231" s="7"/>
      <c r="E2231" s="7"/>
      <c r="F2231" s="7"/>
      <c r="G2231" s="7"/>
      <c r="H2231" s="7"/>
      <c r="J2231" s="7"/>
      <c r="K2231" s="7"/>
      <c r="L2231" s="7"/>
      <c r="Q2231" s="7"/>
      <c r="S2231" s="7"/>
      <c r="T2231" s="7"/>
      <c r="Y2231" s="7"/>
      <c r="AA2231" s="7"/>
      <c r="AB2231" s="7"/>
      <c r="AG2231" s="7"/>
    </row>
    <row r="2232" spans="1:33">
      <c r="A2232" s="7"/>
      <c r="B2232" s="7"/>
      <c r="C2232" s="7"/>
      <c r="D2232" s="7"/>
      <c r="E2232" s="7"/>
      <c r="F2232" s="7"/>
      <c r="G2232" s="7"/>
      <c r="H2232" s="7"/>
      <c r="J2232" s="7"/>
      <c r="K2232" s="7"/>
      <c r="L2232" s="7"/>
      <c r="Q2232" s="7"/>
      <c r="S2232" s="7"/>
      <c r="T2232" s="7"/>
      <c r="Y2232" s="7"/>
      <c r="AA2232" s="7"/>
      <c r="AB2232" s="7"/>
      <c r="AG2232" s="7"/>
    </row>
    <row r="2233" spans="1:33">
      <c r="A2233" s="7"/>
      <c r="B2233" s="7"/>
      <c r="C2233" s="7"/>
      <c r="D2233" s="7"/>
      <c r="E2233" s="7"/>
      <c r="F2233" s="7"/>
      <c r="G2233" s="7"/>
      <c r="H2233" s="7"/>
      <c r="J2233" s="7"/>
      <c r="K2233" s="7"/>
      <c r="L2233" s="7"/>
      <c r="Q2233" s="7"/>
      <c r="S2233" s="7"/>
      <c r="T2233" s="7"/>
      <c r="Y2233" s="7"/>
      <c r="AA2233" s="7"/>
      <c r="AB2233" s="7"/>
      <c r="AG2233" s="7"/>
    </row>
    <row r="2234" spans="1:33">
      <c r="A2234" s="7"/>
      <c r="B2234" s="7"/>
      <c r="C2234" s="7"/>
      <c r="D2234" s="7"/>
      <c r="E2234" s="7"/>
      <c r="F2234" s="7"/>
      <c r="G2234" s="7"/>
      <c r="H2234" s="7"/>
      <c r="J2234" s="7"/>
      <c r="K2234" s="7"/>
      <c r="L2234" s="7"/>
      <c r="Q2234" s="7"/>
      <c r="S2234" s="7"/>
      <c r="T2234" s="7"/>
      <c r="Y2234" s="7"/>
      <c r="AA2234" s="7"/>
      <c r="AB2234" s="7"/>
      <c r="AG2234" s="7"/>
    </row>
    <row r="2235" spans="1:33">
      <c r="A2235" s="7"/>
      <c r="B2235" s="7"/>
      <c r="C2235" s="7"/>
      <c r="D2235" s="7"/>
      <c r="E2235" s="7"/>
      <c r="F2235" s="7"/>
      <c r="G2235" s="7"/>
      <c r="H2235" s="7"/>
      <c r="J2235" s="7"/>
      <c r="K2235" s="7"/>
      <c r="L2235" s="7"/>
      <c r="Q2235" s="7"/>
      <c r="S2235" s="7"/>
      <c r="T2235" s="7"/>
      <c r="Y2235" s="7"/>
      <c r="AA2235" s="7"/>
      <c r="AB2235" s="7"/>
      <c r="AG2235" s="7"/>
    </row>
    <row r="2236" spans="1:33">
      <c r="A2236" s="7"/>
      <c r="B2236" s="7"/>
      <c r="C2236" s="7"/>
      <c r="D2236" s="7"/>
      <c r="E2236" s="7"/>
      <c r="F2236" s="7"/>
      <c r="G2236" s="7"/>
      <c r="H2236" s="7"/>
      <c r="J2236" s="7"/>
      <c r="K2236" s="7"/>
      <c r="L2236" s="7"/>
      <c r="Q2236" s="7"/>
      <c r="S2236" s="7"/>
      <c r="T2236" s="7"/>
      <c r="Y2236" s="7"/>
      <c r="AA2236" s="7"/>
      <c r="AB2236" s="7"/>
      <c r="AG2236" s="7"/>
    </row>
    <row r="2237" spans="1:33">
      <c r="A2237" s="7"/>
      <c r="B2237" s="7"/>
      <c r="C2237" s="7"/>
      <c r="D2237" s="7"/>
      <c r="E2237" s="7"/>
      <c r="F2237" s="7"/>
      <c r="G2237" s="7"/>
      <c r="H2237" s="7"/>
      <c r="J2237" s="7"/>
      <c r="K2237" s="7"/>
      <c r="L2237" s="7"/>
      <c r="Q2237" s="7"/>
      <c r="S2237" s="7"/>
      <c r="T2237" s="7"/>
      <c r="Y2237" s="7"/>
      <c r="AA2237" s="7"/>
      <c r="AB2237" s="7"/>
      <c r="AG2237" s="7"/>
    </row>
    <row r="2238" spans="1:33">
      <c r="A2238" s="7"/>
      <c r="B2238" s="7"/>
      <c r="C2238" s="7"/>
      <c r="D2238" s="7"/>
      <c r="E2238" s="7"/>
      <c r="F2238" s="7"/>
      <c r="G2238" s="7"/>
      <c r="H2238" s="7"/>
      <c r="J2238" s="7"/>
      <c r="K2238" s="7"/>
      <c r="L2238" s="7"/>
      <c r="Q2238" s="7"/>
      <c r="S2238" s="7"/>
      <c r="T2238" s="7"/>
      <c r="Y2238" s="7"/>
      <c r="AA2238" s="7"/>
      <c r="AB2238" s="7"/>
      <c r="AG2238" s="7"/>
    </row>
    <row r="2239" spans="1:33">
      <c r="A2239" s="7"/>
      <c r="B2239" s="7"/>
      <c r="C2239" s="7"/>
      <c r="D2239" s="7"/>
      <c r="E2239" s="7"/>
      <c r="F2239" s="7"/>
      <c r="G2239" s="7"/>
      <c r="H2239" s="7"/>
      <c r="J2239" s="7"/>
      <c r="K2239" s="7"/>
      <c r="L2239" s="7"/>
      <c r="Q2239" s="7"/>
      <c r="S2239" s="7"/>
      <c r="T2239" s="7"/>
      <c r="Y2239" s="7"/>
      <c r="AA2239" s="7"/>
      <c r="AB2239" s="7"/>
      <c r="AG2239" s="7"/>
    </row>
    <row r="2240" spans="1:33">
      <c r="A2240" s="7"/>
      <c r="B2240" s="7"/>
      <c r="C2240" s="7"/>
      <c r="D2240" s="7"/>
      <c r="E2240" s="7"/>
      <c r="F2240" s="7"/>
      <c r="G2240" s="7"/>
      <c r="H2240" s="7"/>
      <c r="J2240" s="7"/>
      <c r="K2240" s="7"/>
      <c r="L2240" s="7"/>
      <c r="Q2240" s="7"/>
      <c r="S2240" s="7"/>
      <c r="T2240" s="7"/>
      <c r="Y2240" s="7"/>
      <c r="AA2240" s="7"/>
      <c r="AB2240" s="7"/>
      <c r="AG2240" s="7"/>
    </row>
    <row r="2241" spans="1:33">
      <c r="A2241" s="7"/>
      <c r="B2241" s="7"/>
      <c r="C2241" s="7"/>
      <c r="D2241" s="7"/>
      <c r="E2241" s="7"/>
      <c r="F2241" s="7"/>
      <c r="G2241" s="7"/>
      <c r="H2241" s="7"/>
      <c r="J2241" s="7"/>
      <c r="K2241" s="7"/>
      <c r="L2241" s="7"/>
      <c r="Q2241" s="7"/>
      <c r="S2241" s="7"/>
      <c r="T2241" s="7"/>
      <c r="Y2241" s="7"/>
      <c r="AA2241" s="7"/>
      <c r="AB2241" s="7"/>
      <c r="AG2241" s="7"/>
    </row>
    <row r="2242" spans="1:33">
      <c r="A2242" s="7"/>
      <c r="B2242" s="7"/>
      <c r="C2242" s="7"/>
      <c r="D2242" s="7"/>
      <c r="E2242" s="7"/>
      <c r="F2242" s="7"/>
      <c r="G2242" s="7"/>
      <c r="H2242" s="7"/>
      <c r="J2242" s="7"/>
      <c r="K2242" s="7"/>
      <c r="L2242" s="7"/>
      <c r="Q2242" s="7"/>
      <c r="S2242" s="7"/>
      <c r="T2242" s="7"/>
      <c r="Y2242" s="7"/>
      <c r="AA2242" s="7"/>
      <c r="AB2242" s="7"/>
      <c r="AG2242" s="7"/>
    </row>
    <row r="2243" spans="1:33">
      <c r="A2243" s="7"/>
      <c r="B2243" s="7"/>
      <c r="C2243" s="7"/>
      <c r="D2243" s="7"/>
      <c r="E2243" s="7"/>
      <c r="F2243" s="7"/>
      <c r="G2243" s="7"/>
      <c r="H2243" s="7"/>
      <c r="J2243" s="7"/>
      <c r="K2243" s="7"/>
      <c r="L2243" s="7"/>
      <c r="Q2243" s="7"/>
      <c r="S2243" s="7"/>
      <c r="T2243" s="7"/>
      <c r="Y2243" s="7"/>
      <c r="AA2243" s="7"/>
      <c r="AB2243" s="7"/>
      <c r="AG2243" s="7"/>
    </row>
    <row r="2244" spans="1:33">
      <c r="A2244" s="7"/>
      <c r="B2244" s="7"/>
      <c r="C2244" s="7"/>
      <c r="D2244" s="7"/>
      <c r="E2244" s="7"/>
      <c r="F2244" s="7"/>
      <c r="G2244" s="7"/>
      <c r="H2244" s="7"/>
      <c r="J2244" s="7"/>
      <c r="K2244" s="7"/>
      <c r="L2244" s="7"/>
      <c r="Q2244" s="7"/>
      <c r="S2244" s="7"/>
      <c r="T2244" s="7"/>
      <c r="Y2244" s="7"/>
      <c r="AA2244" s="7"/>
      <c r="AB2244" s="7"/>
      <c r="AG2244" s="7"/>
    </row>
    <row r="2245" spans="1:33">
      <c r="A2245" s="7"/>
      <c r="B2245" s="7"/>
      <c r="C2245" s="7"/>
      <c r="D2245" s="7"/>
      <c r="E2245" s="7"/>
      <c r="F2245" s="7"/>
      <c r="G2245" s="7"/>
      <c r="H2245" s="7"/>
      <c r="J2245" s="7"/>
      <c r="K2245" s="7"/>
      <c r="L2245" s="7"/>
      <c r="Q2245" s="7"/>
      <c r="S2245" s="7"/>
      <c r="T2245" s="7"/>
      <c r="Y2245" s="7"/>
      <c r="AA2245" s="7"/>
      <c r="AB2245" s="7"/>
      <c r="AG2245" s="7"/>
    </row>
    <row r="2246" spans="1:33">
      <c r="A2246" s="7"/>
      <c r="B2246" s="7"/>
      <c r="C2246" s="7"/>
      <c r="D2246" s="7"/>
      <c r="E2246" s="7"/>
      <c r="F2246" s="7"/>
      <c r="G2246" s="7"/>
      <c r="H2246" s="7"/>
      <c r="J2246" s="7"/>
      <c r="K2246" s="7"/>
      <c r="L2246" s="7"/>
      <c r="Q2246" s="7"/>
      <c r="S2246" s="7"/>
      <c r="T2246" s="7"/>
      <c r="Y2246" s="7"/>
      <c r="AA2246" s="7"/>
      <c r="AB2246" s="7"/>
      <c r="AG2246" s="7"/>
    </row>
    <row r="2247" spans="1:33">
      <c r="A2247" s="7"/>
      <c r="B2247" s="7"/>
      <c r="C2247" s="7"/>
      <c r="D2247" s="7"/>
      <c r="E2247" s="7"/>
      <c r="F2247" s="7"/>
      <c r="G2247" s="7"/>
      <c r="H2247" s="7"/>
      <c r="J2247" s="7"/>
      <c r="K2247" s="7"/>
      <c r="L2247" s="7"/>
      <c r="Q2247" s="7"/>
      <c r="S2247" s="7"/>
      <c r="T2247" s="7"/>
      <c r="Y2247" s="7"/>
      <c r="AA2247" s="7"/>
      <c r="AB2247" s="7"/>
      <c r="AG2247" s="7"/>
    </row>
    <row r="2248" spans="1:33">
      <c r="A2248" s="7"/>
      <c r="B2248" s="7"/>
      <c r="C2248" s="7"/>
      <c r="D2248" s="7"/>
      <c r="E2248" s="7"/>
      <c r="F2248" s="7"/>
      <c r="G2248" s="7"/>
      <c r="H2248" s="7"/>
      <c r="J2248" s="7"/>
      <c r="K2248" s="7"/>
      <c r="L2248" s="7"/>
      <c r="Q2248" s="7"/>
      <c r="S2248" s="7"/>
      <c r="T2248" s="7"/>
      <c r="Y2248" s="7"/>
      <c r="AA2248" s="7"/>
      <c r="AB2248" s="7"/>
      <c r="AG2248" s="7"/>
    </row>
    <row r="2249" spans="1:33">
      <c r="A2249" s="7"/>
      <c r="B2249" s="7"/>
      <c r="C2249" s="7"/>
      <c r="D2249" s="7"/>
      <c r="E2249" s="7"/>
      <c r="F2249" s="7"/>
      <c r="G2249" s="7"/>
      <c r="H2249" s="7"/>
      <c r="J2249" s="7"/>
      <c r="K2249" s="7"/>
      <c r="L2249" s="7"/>
      <c r="Q2249" s="7"/>
      <c r="S2249" s="7"/>
      <c r="T2249" s="7"/>
      <c r="Y2249" s="7"/>
      <c r="AA2249" s="7"/>
      <c r="AB2249" s="7"/>
      <c r="AG2249" s="7"/>
    </row>
    <row r="2250" spans="1:33">
      <c r="A2250" s="7"/>
      <c r="B2250" s="7"/>
      <c r="C2250" s="7"/>
      <c r="D2250" s="7"/>
      <c r="E2250" s="7"/>
      <c r="F2250" s="7"/>
      <c r="G2250" s="7"/>
      <c r="H2250" s="7"/>
      <c r="J2250" s="7"/>
      <c r="K2250" s="7"/>
      <c r="L2250" s="7"/>
      <c r="Q2250" s="7"/>
      <c r="S2250" s="7"/>
      <c r="T2250" s="7"/>
      <c r="Y2250" s="7"/>
      <c r="AA2250" s="7"/>
      <c r="AB2250" s="7"/>
      <c r="AG2250" s="7"/>
    </row>
    <row r="2251" spans="1:33">
      <c r="A2251" s="7"/>
      <c r="B2251" s="7"/>
      <c r="C2251" s="7"/>
      <c r="D2251" s="7"/>
      <c r="E2251" s="7"/>
      <c r="F2251" s="7"/>
      <c r="G2251" s="7"/>
      <c r="H2251" s="7"/>
      <c r="J2251" s="7"/>
      <c r="K2251" s="7"/>
      <c r="L2251" s="7"/>
      <c r="Q2251" s="7"/>
      <c r="S2251" s="7"/>
      <c r="T2251" s="7"/>
      <c r="Y2251" s="7"/>
      <c r="AA2251" s="7"/>
      <c r="AB2251" s="7"/>
      <c r="AG2251" s="7"/>
    </row>
    <row r="2252" spans="1:33">
      <c r="A2252" s="7"/>
      <c r="B2252" s="7"/>
      <c r="C2252" s="7"/>
      <c r="D2252" s="7"/>
      <c r="E2252" s="7"/>
      <c r="F2252" s="7"/>
      <c r="G2252" s="7"/>
      <c r="H2252" s="7"/>
      <c r="J2252" s="7"/>
      <c r="K2252" s="7"/>
      <c r="L2252" s="7"/>
      <c r="Q2252" s="7"/>
      <c r="S2252" s="7"/>
      <c r="T2252" s="7"/>
      <c r="Y2252" s="7"/>
      <c r="AA2252" s="7"/>
      <c r="AB2252" s="7"/>
      <c r="AG2252" s="7"/>
    </row>
    <row r="2253" spans="1:33">
      <c r="A2253" s="7"/>
      <c r="B2253" s="7"/>
      <c r="C2253" s="7"/>
      <c r="D2253" s="7"/>
      <c r="E2253" s="7"/>
      <c r="F2253" s="7"/>
      <c r="G2253" s="7"/>
      <c r="H2253" s="7"/>
      <c r="J2253" s="7"/>
      <c r="K2253" s="7"/>
      <c r="L2253" s="7"/>
      <c r="Q2253" s="7"/>
      <c r="S2253" s="7"/>
      <c r="T2253" s="7"/>
      <c r="Y2253" s="7"/>
      <c r="AA2253" s="7"/>
      <c r="AB2253" s="7"/>
      <c r="AG2253" s="7"/>
    </row>
    <row r="2254" spans="1:33">
      <c r="A2254" s="7"/>
      <c r="B2254" s="7"/>
      <c r="C2254" s="7"/>
      <c r="D2254" s="7"/>
      <c r="E2254" s="7"/>
      <c r="F2254" s="7"/>
      <c r="G2254" s="7"/>
      <c r="H2254" s="7"/>
      <c r="J2254" s="7"/>
      <c r="K2254" s="7"/>
      <c r="L2254" s="7"/>
      <c r="Q2254" s="7"/>
      <c r="S2254" s="7"/>
      <c r="T2254" s="7"/>
      <c r="Y2254" s="7"/>
      <c r="AA2254" s="7"/>
      <c r="AB2254" s="7"/>
      <c r="AG2254" s="7"/>
    </row>
    <row r="2255" spans="1:33">
      <c r="A2255" s="7"/>
      <c r="B2255" s="7"/>
      <c r="C2255" s="7"/>
      <c r="D2255" s="7"/>
      <c r="E2255" s="7"/>
      <c r="F2255" s="7"/>
      <c r="G2255" s="7"/>
      <c r="H2255" s="7"/>
      <c r="J2255" s="7"/>
      <c r="K2255" s="7"/>
      <c r="L2255" s="7"/>
      <c r="Q2255" s="7"/>
      <c r="S2255" s="7"/>
      <c r="T2255" s="7"/>
      <c r="Y2255" s="7"/>
      <c r="AA2255" s="7"/>
      <c r="AB2255" s="7"/>
      <c r="AG2255" s="7"/>
    </row>
    <row r="2256" spans="1:33">
      <c r="A2256" s="7"/>
      <c r="B2256" s="7"/>
      <c r="C2256" s="7"/>
      <c r="D2256" s="7"/>
      <c r="E2256" s="7"/>
      <c r="F2256" s="7"/>
      <c r="G2256" s="7"/>
      <c r="H2256" s="7"/>
      <c r="J2256" s="7"/>
      <c r="K2256" s="7"/>
      <c r="L2256" s="7"/>
      <c r="Q2256" s="7"/>
      <c r="S2256" s="7"/>
      <c r="T2256" s="7"/>
      <c r="Y2256" s="7"/>
      <c r="AA2256" s="7"/>
      <c r="AB2256" s="7"/>
      <c r="AG2256" s="7"/>
    </row>
    <row r="2257" spans="1:33">
      <c r="A2257" s="7"/>
      <c r="B2257" s="7"/>
      <c r="C2257" s="7"/>
      <c r="D2257" s="7"/>
      <c r="E2257" s="7"/>
      <c r="F2257" s="7"/>
      <c r="G2257" s="7"/>
      <c r="H2257" s="7"/>
      <c r="J2257" s="7"/>
      <c r="K2257" s="7"/>
      <c r="L2257" s="7"/>
      <c r="Q2257" s="7"/>
      <c r="S2257" s="7"/>
      <c r="T2257" s="7"/>
      <c r="Y2257" s="7"/>
      <c r="AA2257" s="7"/>
      <c r="AB2257" s="7"/>
      <c r="AG2257" s="7"/>
    </row>
    <row r="2258" spans="1:33">
      <c r="A2258" s="7"/>
      <c r="B2258" s="7"/>
      <c r="C2258" s="7"/>
      <c r="D2258" s="7"/>
      <c r="E2258" s="7"/>
      <c r="F2258" s="7"/>
      <c r="G2258" s="7"/>
      <c r="H2258" s="7"/>
      <c r="J2258" s="7"/>
      <c r="K2258" s="7"/>
      <c r="L2258" s="7"/>
      <c r="Q2258" s="7"/>
      <c r="S2258" s="7"/>
      <c r="T2258" s="7"/>
      <c r="Y2258" s="7"/>
      <c r="AA2258" s="7"/>
      <c r="AB2258" s="7"/>
      <c r="AG2258" s="7"/>
    </row>
    <row r="2259" spans="1:33">
      <c r="A2259" s="7"/>
      <c r="B2259" s="7"/>
      <c r="C2259" s="7"/>
      <c r="D2259" s="7"/>
      <c r="E2259" s="7"/>
      <c r="F2259" s="7"/>
      <c r="G2259" s="7"/>
      <c r="H2259" s="7"/>
      <c r="J2259" s="7"/>
      <c r="K2259" s="7"/>
      <c r="L2259" s="7"/>
      <c r="Q2259" s="7"/>
      <c r="S2259" s="7"/>
      <c r="T2259" s="7"/>
      <c r="Y2259" s="7"/>
      <c r="AA2259" s="7"/>
      <c r="AB2259" s="7"/>
      <c r="AG2259" s="7"/>
    </row>
    <row r="2260" spans="1:33">
      <c r="A2260" s="7"/>
      <c r="B2260" s="7"/>
      <c r="C2260" s="7"/>
      <c r="D2260" s="7"/>
      <c r="E2260" s="7"/>
      <c r="F2260" s="7"/>
      <c r="G2260" s="7"/>
      <c r="H2260" s="7"/>
      <c r="J2260" s="7"/>
      <c r="K2260" s="7"/>
      <c r="L2260" s="7"/>
      <c r="Q2260" s="7"/>
      <c r="S2260" s="7"/>
      <c r="T2260" s="7"/>
      <c r="Y2260" s="7"/>
      <c r="AA2260" s="7"/>
      <c r="AB2260" s="7"/>
      <c r="AG2260" s="7"/>
    </row>
    <row r="2261" spans="1:33">
      <c r="A2261" s="7"/>
      <c r="B2261" s="7"/>
      <c r="C2261" s="7"/>
      <c r="D2261" s="7"/>
      <c r="E2261" s="7"/>
      <c r="F2261" s="7"/>
      <c r="G2261" s="7"/>
      <c r="H2261" s="7"/>
      <c r="J2261" s="7"/>
      <c r="K2261" s="7"/>
      <c r="L2261" s="7"/>
      <c r="Q2261" s="7"/>
      <c r="S2261" s="7"/>
      <c r="T2261" s="7"/>
      <c r="Y2261" s="7"/>
      <c r="AA2261" s="7"/>
      <c r="AB2261" s="7"/>
      <c r="AG2261" s="7"/>
    </row>
    <row r="2262" spans="1:33">
      <c r="A2262" s="7"/>
      <c r="B2262" s="7"/>
      <c r="C2262" s="7"/>
      <c r="D2262" s="7"/>
      <c r="E2262" s="7"/>
      <c r="F2262" s="7"/>
      <c r="G2262" s="7"/>
      <c r="H2262" s="7"/>
      <c r="J2262" s="7"/>
      <c r="K2262" s="7"/>
      <c r="L2262" s="7"/>
      <c r="Q2262" s="7"/>
      <c r="S2262" s="7"/>
      <c r="T2262" s="7"/>
      <c r="Y2262" s="7"/>
      <c r="AA2262" s="7"/>
      <c r="AB2262" s="7"/>
      <c r="AG2262" s="7"/>
    </row>
    <row r="2263" spans="1:33">
      <c r="A2263" s="7"/>
      <c r="B2263" s="7"/>
      <c r="C2263" s="7"/>
      <c r="D2263" s="7"/>
      <c r="E2263" s="7"/>
      <c r="F2263" s="7"/>
      <c r="G2263" s="7"/>
      <c r="H2263" s="7"/>
      <c r="J2263" s="7"/>
      <c r="K2263" s="7"/>
      <c r="L2263" s="7"/>
      <c r="Q2263" s="7"/>
      <c r="S2263" s="7"/>
      <c r="T2263" s="7"/>
      <c r="Y2263" s="7"/>
      <c r="AA2263" s="7"/>
      <c r="AB2263" s="7"/>
      <c r="AG2263" s="7"/>
    </row>
    <row r="2264" spans="1:33">
      <c r="A2264" s="7"/>
      <c r="B2264" s="7"/>
      <c r="C2264" s="7"/>
      <c r="D2264" s="7"/>
      <c r="E2264" s="7"/>
      <c r="F2264" s="7"/>
      <c r="G2264" s="7"/>
      <c r="H2264" s="7"/>
      <c r="J2264" s="7"/>
      <c r="K2264" s="7"/>
      <c r="L2264" s="7"/>
      <c r="Q2264" s="7"/>
      <c r="S2264" s="7"/>
      <c r="T2264" s="7"/>
      <c r="Y2264" s="7"/>
      <c r="AA2264" s="7"/>
      <c r="AB2264" s="7"/>
      <c r="AG2264" s="7"/>
    </row>
    <row r="2265" spans="1:33">
      <c r="A2265" s="7"/>
      <c r="B2265" s="7"/>
      <c r="C2265" s="7"/>
      <c r="D2265" s="7"/>
      <c r="E2265" s="7"/>
      <c r="F2265" s="7"/>
      <c r="G2265" s="7"/>
      <c r="H2265" s="7"/>
      <c r="J2265" s="7"/>
      <c r="K2265" s="7"/>
      <c r="L2265" s="7"/>
      <c r="Q2265" s="7"/>
      <c r="S2265" s="7"/>
      <c r="T2265" s="7"/>
      <c r="Y2265" s="7"/>
      <c r="AA2265" s="7"/>
      <c r="AB2265" s="7"/>
      <c r="AG2265" s="7"/>
    </row>
    <row r="2266" spans="1:33">
      <c r="A2266" s="7"/>
      <c r="B2266" s="7"/>
      <c r="C2266" s="7"/>
      <c r="D2266" s="7"/>
      <c r="E2266" s="7"/>
      <c r="F2266" s="7"/>
      <c r="G2266" s="7"/>
      <c r="H2266" s="7"/>
      <c r="J2266" s="7"/>
      <c r="K2266" s="7"/>
      <c r="L2266" s="7"/>
      <c r="Q2266" s="7"/>
      <c r="S2266" s="7"/>
      <c r="T2266" s="7"/>
      <c r="Y2266" s="7"/>
      <c r="AA2266" s="7"/>
      <c r="AB2266" s="7"/>
      <c r="AG2266" s="7"/>
    </row>
    <row r="2267" spans="1:33">
      <c r="A2267" s="7"/>
      <c r="B2267" s="7"/>
      <c r="C2267" s="7"/>
      <c r="D2267" s="7"/>
      <c r="E2267" s="7"/>
      <c r="F2267" s="7"/>
      <c r="G2267" s="7"/>
      <c r="H2267" s="7"/>
      <c r="J2267" s="7"/>
      <c r="K2267" s="7"/>
      <c r="L2267" s="7"/>
      <c r="Q2267" s="7"/>
      <c r="S2267" s="7"/>
      <c r="T2267" s="7"/>
      <c r="Y2267" s="7"/>
      <c r="AA2267" s="7"/>
      <c r="AB2267" s="7"/>
      <c r="AG2267" s="7"/>
    </row>
    <row r="2268" spans="1:33">
      <c r="A2268" s="7"/>
      <c r="B2268" s="7"/>
      <c r="C2268" s="7"/>
      <c r="D2268" s="7"/>
      <c r="E2268" s="7"/>
      <c r="F2268" s="7"/>
      <c r="G2268" s="7"/>
      <c r="H2268" s="7"/>
      <c r="J2268" s="7"/>
      <c r="K2268" s="7"/>
      <c r="L2268" s="7"/>
      <c r="Q2268" s="7"/>
      <c r="S2268" s="7"/>
      <c r="T2268" s="7"/>
      <c r="Y2268" s="7"/>
      <c r="AA2268" s="7"/>
      <c r="AB2268" s="7"/>
      <c r="AG2268" s="7"/>
    </row>
    <row r="2269" spans="1:33">
      <c r="A2269" s="7"/>
      <c r="B2269" s="7"/>
      <c r="C2269" s="7"/>
      <c r="D2269" s="7"/>
      <c r="E2269" s="7"/>
      <c r="F2269" s="7"/>
      <c r="G2269" s="7"/>
      <c r="H2269" s="7"/>
      <c r="J2269" s="7"/>
      <c r="K2269" s="7"/>
      <c r="L2269" s="7"/>
      <c r="Q2269" s="7"/>
      <c r="S2269" s="7"/>
      <c r="T2269" s="7"/>
      <c r="Y2269" s="7"/>
      <c r="AA2269" s="7"/>
      <c r="AB2269" s="7"/>
      <c r="AG2269" s="7"/>
    </row>
    <row r="2270" spans="1:33">
      <c r="A2270" s="7"/>
      <c r="B2270" s="7"/>
      <c r="C2270" s="7"/>
      <c r="D2270" s="7"/>
      <c r="E2270" s="7"/>
      <c r="F2270" s="7"/>
      <c r="G2270" s="7"/>
      <c r="H2270" s="7"/>
      <c r="J2270" s="7"/>
      <c r="K2270" s="7"/>
      <c r="L2270" s="7"/>
      <c r="Q2270" s="7"/>
      <c r="S2270" s="7"/>
      <c r="T2270" s="7"/>
      <c r="Y2270" s="7"/>
      <c r="AA2270" s="7"/>
      <c r="AB2270" s="7"/>
      <c r="AG2270" s="7"/>
    </row>
    <row r="2271" spans="1:33">
      <c r="A2271" s="7"/>
      <c r="B2271" s="7"/>
      <c r="C2271" s="7"/>
      <c r="D2271" s="7"/>
      <c r="E2271" s="7"/>
      <c r="F2271" s="7"/>
      <c r="G2271" s="7"/>
      <c r="H2271" s="7"/>
      <c r="J2271" s="7"/>
      <c r="K2271" s="7"/>
      <c r="L2271" s="7"/>
      <c r="Q2271" s="7"/>
      <c r="S2271" s="7"/>
      <c r="T2271" s="7"/>
      <c r="Y2271" s="7"/>
      <c r="AA2271" s="7"/>
      <c r="AB2271" s="7"/>
      <c r="AG2271" s="7"/>
    </row>
    <row r="2272" spans="1:33">
      <c r="A2272" s="7"/>
      <c r="B2272" s="7"/>
      <c r="C2272" s="7"/>
      <c r="D2272" s="7"/>
      <c r="E2272" s="7"/>
      <c r="F2272" s="7"/>
      <c r="G2272" s="7"/>
      <c r="H2272" s="7"/>
      <c r="J2272" s="7"/>
      <c r="K2272" s="7"/>
      <c r="L2272" s="7"/>
      <c r="Q2272" s="7"/>
      <c r="S2272" s="7"/>
      <c r="T2272" s="7"/>
      <c r="Y2272" s="7"/>
      <c r="AA2272" s="7"/>
      <c r="AB2272" s="7"/>
      <c r="AG2272" s="7"/>
    </row>
    <row r="2273" spans="1:33">
      <c r="A2273" s="7"/>
      <c r="B2273" s="7"/>
      <c r="C2273" s="7"/>
      <c r="D2273" s="7"/>
      <c r="E2273" s="7"/>
      <c r="F2273" s="7"/>
      <c r="G2273" s="7"/>
      <c r="H2273" s="7"/>
      <c r="J2273" s="7"/>
      <c r="K2273" s="7"/>
      <c r="L2273" s="7"/>
      <c r="Q2273" s="7"/>
      <c r="S2273" s="7"/>
      <c r="T2273" s="7"/>
      <c r="Y2273" s="7"/>
      <c r="AA2273" s="7"/>
      <c r="AB2273" s="7"/>
      <c r="AG2273" s="7"/>
    </row>
    <row r="2274" spans="1:33">
      <c r="A2274" s="7"/>
      <c r="B2274" s="7"/>
      <c r="C2274" s="7"/>
      <c r="D2274" s="7"/>
      <c r="E2274" s="7"/>
      <c r="F2274" s="7"/>
      <c r="G2274" s="7"/>
      <c r="H2274" s="7"/>
      <c r="J2274" s="7"/>
      <c r="K2274" s="7"/>
      <c r="L2274" s="7"/>
      <c r="Q2274" s="7"/>
      <c r="S2274" s="7"/>
      <c r="T2274" s="7"/>
      <c r="Y2274" s="7"/>
      <c r="AA2274" s="7"/>
      <c r="AB2274" s="7"/>
      <c r="AG2274" s="7"/>
    </row>
    <row r="2275" spans="1:33">
      <c r="A2275" s="7"/>
      <c r="B2275" s="7"/>
      <c r="C2275" s="7"/>
      <c r="D2275" s="7"/>
      <c r="E2275" s="7"/>
      <c r="F2275" s="7"/>
      <c r="G2275" s="7"/>
      <c r="H2275" s="7"/>
      <c r="J2275" s="7"/>
      <c r="K2275" s="7"/>
      <c r="L2275" s="7"/>
      <c r="Q2275" s="7"/>
      <c r="S2275" s="7"/>
      <c r="T2275" s="7"/>
      <c r="Y2275" s="7"/>
      <c r="AA2275" s="7"/>
      <c r="AB2275" s="7"/>
      <c r="AG2275" s="7"/>
    </row>
    <row r="2276" spans="1:33">
      <c r="A2276" s="7"/>
      <c r="B2276" s="7"/>
      <c r="C2276" s="7"/>
      <c r="D2276" s="7"/>
      <c r="E2276" s="7"/>
      <c r="F2276" s="7"/>
      <c r="G2276" s="7"/>
      <c r="H2276" s="7"/>
      <c r="J2276" s="7"/>
      <c r="K2276" s="7"/>
      <c r="L2276" s="7"/>
      <c r="Q2276" s="7"/>
      <c r="S2276" s="7"/>
      <c r="T2276" s="7"/>
      <c r="Y2276" s="7"/>
      <c r="AA2276" s="7"/>
      <c r="AB2276" s="7"/>
      <c r="AG2276" s="7"/>
    </row>
    <row r="2277" spans="1:33">
      <c r="A2277" s="7"/>
      <c r="B2277" s="7"/>
      <c r="C2277" s="7"/>
      <c r="D2277" s="7"/>
      <c r="E2277" s="7"/>
      <c r="F2277" s="7"/>
      <c r="G2277" s="7"/>
      <c r="H2277" s="7"/>
      <c r="J2277" s="7"/>
      <c r="K2277" s="7"/>
      <c r="L2277" s="7"/>
      <c r="Q2277" s="7"/>
      <c r="S2277" s="7"/>
      <c r="T2277" s="7"/>
      <c r="Y2277" s="7"/>
      <c r="AA2277" s="7"/>
      <c r="AB2277" s="7"/>
      <c r="AG2277" s="7"/>
    </row>
    <row r="2278" spans="1:33">
      <c r="A2278" s="7"/>
      <c r="B2278" s="7"/>
      <c r="C2278" s="7"/>
      <c r="D2278" s="7"/>
      <c r="E2278" s="7"/>
      <c r="F2278" s="7"/>
      <c r="G2278" s="7"/>
      <c r="H2278" s="7"/>
      <c r="J2278" s="7"/>
      <c r="K2278" s="7"/>
      <c r="L2278" s="7"/>
      <c r="Q2278" s="7"/>
      <c r="S2278" s="7"/>
      <c r="T2278" s="7"/>
      <c r="Y2278" s="7"/>
      <c r="AA2278" s="7"/>
      <c r="AB2278" s="7"/>
      <c r="AG2278" s="7"/>
    </row>
    <row r="2279" spans="1:33">
      <c r="A2279" s="7"/>
      <c r="B2279" s="7"/>
      <c r="C2279" s="7"/>
      <c r="D2279" s="7"/>
      <c r="E2279" s="7"/>
      <c r="F2279" s="7"/>
      <c r="G2279" s="7"/>
      <c r="H2279" s="7"/>
      <c r="J2279" s="7"/>
      <c r="K2279" s="7"/>
      <c r="L2279" s="7"/>
      <c r="Q2279" s="7"/>
      <c r="S2279" s="7"/>
      <c r="T2279" s="7"/>
      <c r="Y2279" s="7"/>
      <c r="AA2279" s="7"/>
      <c r="AB2279" s="7"/>
      <c r="AG2279" s="7"/>
    </row>
    <row r="2280" spans="1:33">
      <c r="A2280" s="7"/>
      <c r="B2280" s="7"/>
      <c r="C2280" s="7"/>
      <c r="D2280" s="7"/>
      <c r="E2280" s="7"/>
      <c r="F2280" s="7"/>
      <c r="G2280" s="7"/>
      <c r="H2280" s="7"/>
      <c r="J2280" s="7"/>
      <c r="K2280" s="7"/>
      <c r="L2280" s="7"/>
      <c r="Q2280" s="7"/>
      <c r="S2280" s="7"/>
      <c r="T2280" s="7"/>
      <c r="Y2280" s="7"/>
      <c r="AA2280" s="7"/>
      <c r="AB2280" s="7"/>
      <c r="AG2280" s="7"/>
    </row>
    <row r="2281" spans="1:33">
      <c r="A2281" s="7"/>
      <c r="B2281" s="7"/>
      <c r="C2281" s="7"/>
      <c r="D2281" s="7"/>
      <c r="E2281" s="7"/>
      <c r="F2281" s="7"/>
      <c r="G2281" s="7"/>
      <c r="H2281" s="7"/>
      <c r="J2281" s="7"/>
      <c r="K2281" s="7"/>
      <c r="L2281" s="7"/>
      <c r="Q2281" s="7"/>
      <c r="S2281" s="7"/>
      <c r="T2281" s="7"/>
      <c r="Y2281" s="7"/>
      <c r="AA2281" s="7"/>
      <c r="AB2281" s="7"/>
      <c r="AG2281" s="7"/>
    </row>
    <row r="2282" spans="1:33">
      <c r="A2282" s="7"/>
      <c r="B2282" s="7"/>
      <c r="C2282" s="7"/>
      <c r="D2282" s="7"/>
      <c r="E2282" s="7"/>
      <c r="F2282" s="7"/>
      <c r="G2282" s="7"/>
      <c r="H2282" s="7"/>
      <c r="J2282" s="7"/>
      <c r="K2282" s="7"/>
      <c r="L2282" s="7"/>
      <c r="Q2282" s="7"/>
      <c r="S2282" s="7"/>
      <c r="T2282" s="7"/>
      <c r="Y2282" s="7"/>
      <c r="AA2282" s="7"/>
      <c r="AB2282" s="7"/>
      <c r="AG2282" s="7"/>
    </row>
    <row r="2283" spans="1:33">
      <c r="A2283" s="7"/>
      <c r="B2283" s="7"/>
      <c r="C2283" s="7"/>
      <c r="D2283" s="7"/>
      <c r="E2283" s="7"/>
      <c r="F2283" s="7"/>
      <c r="G2283" s="7"/>
      <c r="H2283" s="7"/>
      <c r="J2283" s="7"/>
      <c r="K2283" s="7"/>
      <c r="L2283" s="7"/>
      <c r="Q2283" s="7"/>
      <c r="S2283" s="7"/>
      <c r="T2283" s="7"/>
      <c r="Y2283" s="7"/>
      <c r="AA2283" s="7"/>
      <c r="AB2283" s="7"/>
      <c r="AG2283" s="7"/>
    </row>
    <row r="2284" spans="1:33">
      <c r="A2284" s="7"/>
      <c r="B2284" s="7"/>
      <c r="C2284" s="7"/>
      <c r="D2284" s="7"/>
      <c r="E2284" s="7"/>
      <c r="F2284" s="7"/>
      <c r="G2284" s="7"/>
      <c r="H2284" s="7"/>
      <c r="J2284" s="7"/>
      <c r="K2284" s="7"/>
      <c r="L2284" s="7"/>
      <c r="Q2284" s="7"/>
      <c r="S2284" s="7"/>
      <c r="T2284" s="7"/>
      <c r="Y2284" s="7"/>
      <c r="AA2284" s="7"/>
      <c r="AB2284" s="7"/>
      <c r="AG2284" s="7"/>
    </row>
    <row r="2285" spans="1:33">
      <c r="A2285" s="7"/>
      <c r="B2285" s="7"/>
      <c r="C2285" s="7"/>
      <c r="D2285" s="7"/>
      <c r="E2285" s="7"/>
      <c r="F2285" s="7"/>
      <c r="G2285" s="7"/>
      <c r="H2285" s="7"/>
      <c r="J2285" s="7"/>
      <c r="K2285" s="7"/>
      <c r="L2285" s="7"/>
      <c r="Q2285" s="7"/>
      <c r="S2285" s="7"/>
      <c r="T2285" s="7"/>
      <c r="Y2285" s="7"/>
      <c r="AA2285" s="7"/>
      <c r="AB2285" s="7"/>
      <c r="AG2285" s="7"/>
    </row>
    <row r="2286" spans="1:33">
      <c r="A2286" s="7"/>
      <c r="B2286" s="7"/>
      <c r="C2286" s="7"/>
      <c r="D2286" s="7"/>
      <c r="E2286" s="7"/>
      <c r="F2286" s="7"/>
      <c r="G2286" s="7"/>
      <c r="H2286" s="7"/>
      <c r="J2286" s="7"/>
      <c r="K2286" s="7"/>
      <c r="L2286" s="7"/>
      <c r="Q2286" s="7"/>
      <c r="S2286" s="7"/>
      <c r="T2286" s="7"/>
      <c r="Y2286" s="7"/>
      <c r="AA2286" s="7"/>
      <c r="AB2286" s="7"/>
      <c r="AG2286" s="7"/>
    </row>
    <row r="2287" spans="1:33">
      <c r="A2287" s="7"/>
      <c r="B2287" s="7"/>
      <c r="C2287" s="7"/>
      <c r="D2287" s="7"/>
      <c r="E2287" s="7"/>
      <c r="F2287" s="7"/>
      <c r="G2287" s="7"/>
      <c r="H2287" s="7"/>
      <c r="J2287" s="7"/>
      <c r="K2287" s="7"/>
      <c r="L2287" s="7"/>
      <c r="Q2287" s="7"/>
      <c r="S2287" s="7"/>
      <c r="T2287" s="7"/>
      <c r="Y2287" s="7"/>
      <c r="AA2287" s="7"/>
      <c r="AB2287" s="7"/>
      <c r="AG2287" s="7"/>
    </row>
    <row r="2288" spans="1:33">
      <c r="A2288" s="7"/>
      <c r="B2288" s="7"/>
      <c r="C2288" s="7"/>
      <c r="D2288" s="7"/>
      <c r="E2288" s="7"/>
      <c r="F2288" s="7"/>
      <c r="G2288" s="7"/>
      <c r="H2288" s="7"/>
      <c r="J2288" s="7"/>
      <c r="K2288" s="7"/>
      <c r="L2288" s="7"/>
      <c r="Q2288" s="7"/>
      <c r="S2288" s="7"/>
      <c r="T2288" s="7"/>
      <c r="Y2288" s="7"/>
      <c r="AA2288" s="7"/>
      <c r="AB2288" s="7"/>
      <c r="AG2288" s="7"/>
    </row>
    <row r="2289" spans="1:33">
      <c r="A2289" s="7"/>
      <c r="B2289" s="7"/>
      <c r="C2289" s="7"/>
      <c r="D2289" s="7"/>
      <c r="E2289" s="7"/>
      <c r="F2289" s="7"/>
      <c r="G2289" s="7"/>
      <c r="H2289" s="7"/>
      <c r="J2289" s="7"/>
      <c r="K2289" s="7"/>
      <c r="L2289" s="7"/>
      <c r="Q2289" s="7"/>
      <c r="S2289" s="7"/>
      <c r="T2289" s="7"/>
      <c r="Y2289" s="7"/>
      <c r="AA2289" s="7"/>
      <c r="AB2289" s="7"/>
      <c r="AG2289" s="7"/>
    </row>
    <row r="2290" spans="1:33">
      <c r="A2290" s="7"/>
      <c r="B2290" s="7"/>
      <c r="C2290" s="7"/>
      <c r="D2290" s="7"/>
      <c r="E2290" s="7"/>
      <c r="F2290" s="7"/>
      <c r="G2290" s="7"/>
      <c r="H2290" s="7"/>
      <c r="J2290" s="7"/>
      <c r="K2290" s="7"/>
      <c r="L2290" s="7"/>
      <c r="Q2290" s="7"/>
      <c r="S2290" s="7"/>
      <c r="T2290" s="7"/>
      <c r="Y2290" s="7"/>
      <c r="AA2290" s="7"/>
      <c r="AB2290" s="7"/>
      <c r="AG2290" s="7"/>
    </row>
    <row r="2291" spans="1:33">
      <c r="A2291" s="7"/>
      <c r="B2291" s="7"/>
      <c r="C2291" s="7"/>
      <c r="D2291" s="7"/>
      <c r="E2291" s="7"/>
      <c r="F2291" s="7"/>
      <c r="G2291" s="7"/>
      <c r="H2291" s="7"/>
      <c r="J2291" s="7"/>
      <c r="K2291" s="7"/>
      <c r="L2291" s="7"/>
      <c r="Q2291" s="7"/>
      <c r="S2291" s="7"/>
      <c r="T2291" s="7"/>
      <c r="Y2291" s="7"/>
      <c r="AA2291" s="7"/>
      <c r="AB2291" s="7"/>
      <c r="AG2291" s="7"/>
    </row>
    <row r="2292" spans="1:33">
      <c r="A2292" s="7"/>
      <c r="B2292" s="7"/>
      <c r="C2292" s="7"/>
      <c r="D2292" s="7"/>
      <c r="E2292" s="7"/>
      <c r="F2292" s="7"/>
      <c r="G2292" s="7"/>
      <c r="H2292" s="7"/>
      <c r="J2292" s="7"/>
      <c r="K2292" s="7"/>
      <c r="L2292" s="7"/>
      <c r="Q2292" s="7"/>
      <c r="S2292" s="7"/>
      <c r="T2292" s="7"/>
      <c r="Y2292" s="7"/>
      <c r="AA2292" s="7"/>
      <c r="AB2292" s="7"/>
      <c r="AG2292" s="7"/>
    </row>
    <row r="2293" spans="1:33">
      <c r="A2293" s="7"/>
      <c r="B2293" s="7"/>
      <c r="C2293" s="7"/>
      <c r="D2293" s="7"/>
      <c r="E2293" s="7"/>
      <c r="F2293" s="7"/>
      <c r="G2293" s="7"/>
      <c r="H2293" s="7"/>
      <c r="J2293" s="7"/>
      <c r="K2293" s="7"/>
      <c r="L2293" s="7"/>
      <c r="Q2293" s="7"/>
      <c r="S2293" s="7"/>
      <c r="T2293" s="7"/>
      <c r="Y2293" s="7"/>
      <c r="AA2293" s="7"/>
      <c r="AB2293" s="7"/>
      <c r="AG2293" s="7"/>
    </row>
    <row r="2294" spans="1:33">
      <c r="A2294" s="7"/>
      <c r="B2294" s="7"/>
      <c r="C2294" s="7"/>
      <c r="D2294" s="7"/>
      <c r="E2294" s="7"/>
      <c r="F2294" s="7"/>
      <c r="G2294" s="7"/>
      <c r="H2294" s="7"/>
      <c r="J2294" s="7"/>
      <c r="K2294" s="7"/>
      <c r="L2294" s="7"/>
      <c r="Q2294" s="7"/>
      <c r="S2294" s="7"/>
      <c r="T2294" s="7"/>
      <c r="Y2294" s="7"/>
      <c r="AA2294" s="7"/>
      <c r="AB2294" s="7"/>
      <c r="AG2294" s="7"/>
    </row>
    <row r="2295" spans="1:33">
      <c r="A2295" s="7"/>
      <c r="B2295" s="7"/>
      <c r="C2295" s="7"/>
      <c r="D2295" s="7"/>
      <c r="E2295" s="7"/>
      <c r="F2295" s="7"/>
      <c r="G2295" s="7"/>
      <c r="H2295" s="7"/>
      <c r="J2295" s="7"/>
      <c r="K2295" s="7"/>
      <c r="L2295" s="7"/>
      <c r="Q2295" s="7"/>
      <c r="S2295" s="7"/>
      <c r="T2295" s="7"/>
      <c r="Y2295" s="7"/>
      <c r="AA2295" s="7"/>
      <c r="AB2295" s="7"/>
      <c r="AG2295" s="7"/>
    </row>
    <row r="2296" spans="1:33">
      <c r="A2296" s="7"/>
      <c r="B2296" s="7"/>
      <c r="C2296" s="7"/>
      <c r="D2296" s="7"/>
      <c r="E2296" s="7"/>
      <c r="F2296" s="7"/>
      <c r="G2296" s="7"/>
      <c r="H2296" s="7"/>
      <c r="J2296" s="7"/>
      <c r="K2296" s="7"/>
      <c r="L2296" s="7"/>
      <c r="Q2296" s="7"/>
      <c r="S2296" s="7"/>
      <c r="T2296" s="7"/>
      <c r="Y2296" s="7"/>
      <c r="AA2296" s="7"/>
      <c r="AB2296" s="7"/>
      <c r="AG2296" s="7"/>
    </row>
    <row r="2297" spans="1:33">
      <c r="A2297" s="7"/>
      <c r="B2297" s="7"/>
      <c r="C2297" s="7"/>
      <c r="D2297" s="7"/>
      <c r="E2297" s="7"/>
      <c r="F2297" s="7"/>
      <c r="G2297" s="7"/>
      <c r="H2297" s="7"/>
      <c r="J2297" s="7"/>
      <c r="K2297" s="7"/>
      <c r="L2297" s="7"/>
      <c r="Q2297" s="7"/>
      <c r="S2297" s="7"/>
      <c r="T2297" s="7"/>
      <c r="Y2297" s="7"/>
      <c r="AA2297" s="7"/>
      <c r="AB2297" s="7"/>
      <c r="AG2297" s="7"/>
    </row>
    <row r="2298" spans="1:33">
      <c r="A2298" s="7"/>
      <c r="B2298" s="7"/>
      <c r="C2298" s="7"/>
      <c r="D2298" s="7"/>
      <c r="E2298" s="7"/>
      <c r="F2298" s="7"/>
      <c r="G2298" s="7"/>
      <c r="H2298" s="7"/>
      <c r="J2298" s="7"/>
      <c r="K2298" s="7"/>
      <c r="L2298" s="7"/>
      <c r="Q2298" s="7"/>
      <c r="S2298" s="7"/>
      <c r="T2298" s="7"/>
      <c r="Y2298" s="7"/>
      <c r="AA2298" s="7"/>
      <c r="AB2298" s="7"/>
      <c r="AG2298" s="7"/>
    </row>
    <row r="2299" spans="1:33">
      <c r="A2299" s="7"/>
      <c r="B2299" s="7"/>
      <c r="C2299" s="7"/>
      <c r="D2299" s="7"/>
      <c r="E2299" s="7"/>
      <c r="F2299" s="7"/>
      <c r="G2299" s="7"/>
      <c r="H2299" s="7"/>
      <c r="J2299" s="7"/>
      <c r="K2299" s="7"/>
      <c r="L2299" s="7"/>
      <c r="Q2299" s="7"/>
      <c r="S2299" s="7"/>
      <c r="T2299" s="7"/>
      <c r="Y2299" s="7"/>
      <c r="AA2299" s="7"/>
      <c r="AB2299" s="7"/>
      <c r="AG2299" s="7"/>
    </row>
    <row r="2300" spans="1:33">
      <c r="A2300" s="7"/>
      <c r="B2300" s="7"/>
      <c r="C2300" s="7"/>
      <c r="D2300" s="7"/>
      <c r="E2300" s="7"/>
      <c r="F2300" s="7"/>
      <c r="G2300" s="7"/>
      <c r="H2300" s="7"/>
      <c r="J2300" s="7"/>
      <c r="K2300" s="7"/>
      <c r="L2300" s="7"/>
      <c r="Q2300" s="7"/>
      <c r="S2300" s="7"/>
      <c r="T2300" s="7"/>
      <c r="Y2300" s="7"/>
      <c r="AA2300" s="7"/>
      <c r="AB2300" s="7"/>
      <c r="AG2300" s="7"/>
    </row>
    <row r="2301" spans="1:33">
      <c r="A2301" s="7"/>
      <c r="B2301" s="7"/>
      <c r="C2301" s="7"/>
      <c r="D2301" s="7"/>
      <c r="E2301" s="7"/>
      <c r="F2301" s="7"/>
      <c r="G2301" s="7"/>
      <c r="H2301" s="7"/>
      <c r="J2301" s="7"/>
      <c r="K2301" s="7"/>
      <c r="L2301" s="7"/>
      <c r="Q2301" s="7"/>
      <c r="S2301" s="7"/>
      <c r="T2301" s="7"/>
      <c r="Y2301" s="7"/>
      <c r="AA2301" s="7"/>
      <c r="AB2301" s="7"/>
      <c r="AG2301" s="7"/>
    </row>
    <row r="2302" spans="1:33">
      <c r="A2302" s="7"/>
      <c r="B2302" s="7"/>
      <c r="C2302" s="7"/>
      <c r="D2302" s="7"/>
      <c r="E2302" s="7"/>
      <c r="F2302" s="7"/>
      <c r="G2302" s="7"/>
      <c r="H2302" s="7"/>
      <c r="J2302" s="7"/>
      <c r="K2302" s="7"/>
      <c r="L2302" s="7"/>
      <c r="Q2302" s="7"/>
      <c r="S2302" s="7"/>
      <c r="T2302" s="7"/>
      <c r="Y2302" s="7"/>
      <c r="AA2302" s="7"/>
      <c r="AB2302" s="7"/>
      <c r="AG2302" s="7"/>
    </row>
    <row r="2303" spans="1:33">
      <c r="A2303" s="7"/>
      <c r="B2303" s="7"/>
      <c r="C2303" s="7"/>
      <c r="D2303" s="7"/>
      <c r="E2303" s="7"/>
      <c r="F2303" s="7"/>
      <c r="G2303" s="7"/>
      <c r="H2303" s="7"/>
      <c r="J2303" s="7"/>
      <c r="K2303" s="7"/>
      <c r="L2303" s="7"/>
      <c r="Q2303" s="7"/>
      <c r="S2303" s="7"/>
      <c r="T2303" s="7"/>
      <c r="Y2303" s="7"/>
      <c r="AA2303" s="7"/>
      <c r="AB2303" s="7"/>
      <c r="AG2303" s="7"/>
    </row>
    <row r="2304" spans="1:33">
      <c r="A2304" s="7"/>
      <c r="B2304" s="7"/>
      <c r="C2304" s="7"/>
      <c r="D2304" s="7"/>
      <c r="E2304" s="7"/>
      <c r="F2304" s="7"/>
      <c r="G2304" s="7"/>
      <c r="H2304" s="7"/>
      <c r="J2304" s="7"/>
      <c r="K2304" s="7"/>
      <c r="L2304" s="7"/>
      <c r="Q2304" s="7"/>
      <c r="S2304" s="7"/>
      <c r="T2304" s="7"/>
      <c r="Y2304" s="7"/>
      <c r="AA2304" s="7"/>
      <c r="AB2304" s="7"/>
      <c r="AG2304" s="7"/>
    </row>
    <row r="2305" spans="1:33">
      <c r="A2305" s="7"/>
      <c r="B2305" s="7"/>
      <c r="C2305" s="7"/>
      <c r="D2305" s="7"/>
      <c r="E2305" s="7"/>
      <c r="F2305" s="7"/>
      <c r="G2305" s="7"/>
      <c r="H2305" s="7"/>
      <c r="J2305" s="7"/>
      <c r="K2305" s="7"/>
      <c r="L2305" s="7"/>
      <c r="Q2305" s="7"/>
      <c r="S2305" s="7"/>
      <c r="T2305" s="7"/>
      <c r="Y2305" s="7"/>
      <c r="AA2305" s="7"/>
      <c r="AB2305" s="7"/>
      <c r="AG2305" s="7"/>
    </row>
    <row r="2306" spans="1:33">
      <c r="A2306" s="7"/>
      <c r="B2306" s="7"/>
      <c r="C2306" s="7"/>
      <c r="D2306" s="7"/>
      <c r="E2306" s="7"/>
      <c r="F2306" s="7"/>
      <c r="G2306" s="7"/>
      <c r="H2306" s="7"/>
      <c r="J2306" s="7"/>
      <c r="K2306" s="7"/>
      <c r="L2306" s="7"/>
      <c r="Q2306" s="7"/>
      <c r="S2306" s="7"/>
      <c r="T2306" s="7"/>
      <c r="Y2306" s="7"/>
      <c r="AA2306" s="7"/>
      <c r="AB2306" s="7"/>
      <c r="AG2306" s="7"/>
    </row>
    <row r="2307" spans="1:33">
      <c r="A2307" s="7"/>
      <c r="B2307" s="7"/>
      <c r="C2307" s="7"/>
      <c r="D2307" s="7"/>
      <c r="E2307" s="7"/>
      <c r="F2307" s="7"/>
      <c r="G2307" s="7"/>
      <c r="H2307" s="7"/>
      <c r="J2307" s="7"/>
      <c r="K2307" s="7"/>
      <c r="L2307" s="7"/>
      <c r="Q2307" s="7"/>
      <c r="S2307" s="7"/>
      <c r="T2307" s="7"/>
      <c r="Y2307" s="7"/>
      <c r="AA2307" s="7"/>
      <c r="AB2307" s="7"/>
      <c r="AG2307" s="7"/>
    </row>
    <row r="2308" spans="1:33">
      <c r="A2308" s="7"/>
      <c r="B2308" s="7"/>
      <c r="C2308" s="7"/>
      <c r="D2308" s="7"/>
      <c r="E2308" s="7"/>
      <c r="F2308" s="7"/>
      <c r="G2308" s="7"/>
      <c r="H2308" s="7"/>
      <c r="J2308" s="7"/>
      <c r="K2308" s="7"/>
      <c r="L2308" s="7"/>
      <c r="Q2308" s="7"/>
      <c r="S2308" s="7"/>
      <c r="T2308" s="7"/>
      <c r="Y2308" s="7"/>
      <c r="AA2308" s="7"/>
      <c r="AB2308" s="7"/>
      <c r="AG2308" s="7"/>
    </row>
    <row r="2309" spans="1:33">
      <c r="A2309" s="7"/>
      <c r="B2309" s="7"/>
      <c r="C2309" s="7"/>
      <c r="D2309" s="7"/>
      <c r="E2309" s="7"/>
      <c r="F2309" s="7"/>
      <c r="G2309" s="7"/>
      <c r="H2309" s="7"/>
      <c r="J2309" s="7"/>
      <c r="K2309" s="7"/>
      <c r="L2309" s="7"/>
      <c r="Q2309" s="7"/>
      <c r="S2309" s="7"/>
      <c r="T2309" s="7"/>
      <c r="Y2309" s="7"/>
      <c r="AA2309" s="7"/>
      <c r="AB2309" s="7"/>
      <c r="AG2309" s="7"/>
    </row>
    <row r="2310" spans="1:33">
      <c r="A2310" s="7"/>
      <c r="B2310" s="7"/>
      <c r="C2310" s="7"/>
      <c r="D2310" s="7"/>
      <c r="E2310" s="7"/>
      <c r="F2310" s="7"/>
      <c r="G2310" s="7"/>
      <c r="H2310" s="7"/>
      <c r="J2310" s="7"/>
      <c r="K2310" s="7"/>
      <c r="L2310" s="7"/>
      <c r="Q2310" s="7"/>
      <c r="S2310" s="7"/>
      <c r="T2310" s="7"/>
      <c r="Y2310" s="7"/>
      <c r="AA2310" s="7"/>
      <c r="AB2310" s="7"/>
      <c r="AG2310" s="7"/>
    </row>
    <row r="2311" spans="1:33">
      <c r="A2311" s="7"/>
      <c r="B2311" s="7"/>
      <c r="C2311" s="7"/>
      <c r="D2311" s="7"/>
      <c r="E2311" s="7"/>
      <c r="F2311" s="7"/>
      <c r="G2311" s="7"/>
      <c r="H2311" s="7"/>
      <c r="J2311" s="7"/>
      <c r="K2311" s="7"/>
      <c r="L2311" s="7"/>
      <c r="Q2311" s="7"/>
      <c r="S2311" s="7"/>
      <c r="T2311" s="7"/>
      <c r="Y2311" s="7"/>
      <c r="AA2311" s="7"/>
      <c r="AB2311" s="7"/>
      <c r="AG2311" s="7"/>
    </row>
    <row r="2312" spans="1:33">
      <c r="A2312" s="7"/>
      <c r="B2312" s="7"/>
      <c r="C2312" s="7"/>
      <c r="D2312" s="7"/>
      <c r="E2312" s="7"/>
      <c r="F2312" s="7"/>
      <c r="G2312" s="7"/>
      <c r="H2312" s="7"/>
      <c r="J2312" s="7"/>
      <c r="K2312" s="7"/>
      <c r="L2312" s="7"/>
      <c r="Q2312" s="7"/>
      <c r="S2312" s="7"/>
      <c r="T2312" s="7"/>
      <c r="Y2312" s="7"/>
      <c r="AA2312" s="7"/>
      <c r="AB2312" s="7"/>
      <c r="AG2312" s="7"/>
    </row>
    <row r="2313" spans="1:33">
      <c r="A2313" s="7"/>
      <c r="B2313" s="7"/>
      <c r="C2313" s="7"/>
      <c r="D2313" s="7"/>
      <c r="E2313" s="7"/>
      <c r="F2313" s="7"/>
      <c r="G2313" s="7"/>
      <c r="H2313" s="7"/>
      <c r="J2313" s="7"/>
      <c r="K2313" s="7"/>
      <c r="L2313" s="7"/>
      <c r="Q2313" s="7"/>
      <c r="S2313" s="7"/>
      <c r="T2313" s="7"/>
      <c r="Y2313" s="7"/>
      <c r="AA2313" s="7"/>
      <c r="AB2313" s="7"/>
      <c r="AG2313" s="7"/>
    </row>
    <row r="2314" spans="1:33">
      <c r="A2314" s="7"/>
      <c r="B2314" s="7"/>
      <c r="C2314" s="7"/>
      <c r="D2314" s="7"/>
      <c r="E2314" s="7"/>
      <c r="F2314" s="7"/>
      <c r="G2314" s="7"/>
      <c r="H2314" s="7"/>
      <c r="J2314" s="7"/>
      <c r="K2314" s="7"/>
      <c r="L2314" s="7"/>
      <c r="Q2314" s="7"/>
      <c r="S2314" s="7"/>
      <c r="T2314" s="7"/>
      <c r="Y2314" s="7"/>
      <c r="AA2314" s="7"/>
      <c r="AB2314" s="7"/>
      <c r="AG2314" s="7"/>
    </row>
    <row r="2315" spans="1:33">
      <c r="A2315" s="7"/>
      <c r="B2315" s="7"/>
      <c r="C2315" s="7"/>
      <c r="D2315" s="7"/>
      <c r="E2315" s="7"/>
      <c r="F2315" s="7"/>
      <c r="G2315" s="7"/>
      <c r="H2315" s="7"/>
      <c r="J2315" s="7"/>
      <c r="K2315" s="7"/>
      <c r="L2315" s="7"/>
      <c r="Q2315" s="7"/>
      <c r="S2315" s="7"/>
      <c r="T2315" s="7"/>
      <c r="Y2315" s="7"/>
      <c r="AA2315" s="7"/>
      <c r="AB2315" s="7"/>
      <c r="AG2315" s="7"/>
    </row>
    <row r="2316" spans="1:33">
      <c r="A2316" s="7"/>
      <c r="B2316" s="7"/>
      <c r="C2316" s="7"/>
      <c r="D2316" s="7"/>
      <c r="E2316" s="7"/>
      <c r="F2316" s="7"/>
      <c r="G2316" s="7"/>
      <c r="H2316" s="7"/>
      <c r="J2316" s="7"/>
      <c r="K2316" s="7"/>
      <c r="L2316" s="7"/>
      <c r="Q2316" s="7"/>
      <c r="S2316" s="7"/>
      <c r="T2316" s="7"/>
      <c r="Y2316" s="7"/>
      <c r="AA2316" s="7"/>
      <c r="AB2316" s="7"/>
      <c r="AG2316" s="7"/>
    </row>
    <row r="2317" spans="1:33">
      <c r="A2317" s="7"/>
      <c r="B2317" s="7"/>
      <c r="C2317" s="7"/>
      <c r="D2317" s="7"/>
      <c r="E2317" s="7"/>
      <c r="F2317" s="7"/>
      <c r="G2317" s="7"/>
      <c r="H2317" s="7"/>
      <c r="J2317" s="7"/>
      <c r="K2317" s="7"/>
      <c r="L2317" s="7"/>
      <c r="Q2317" s="7"/>
      <c r="S2317" s="7"/>
      <c r="T2317" s="7"/>
      <c r="Y2317" s="7"/>
      <c r="AA2317" s="7"/>
      <c r="AB2317" s="7"/>
      <c r="AG2317" s="7"/>
    </row>
    <row r="2318" spans="1:33">
      <c r="A2318" s="7"/>
      <c r="B2318" s="7"/>
      <c r="C2318" s="7"/>
      <c r="D2318" s="7"/>
      <c r="E2318" s="7"/>
      <c r="F2318" s="7"/>
      <c r="G2318" s="7"/>
      <c r="H2318" s="7"/>
      <c r="J2318" s="7"/>
      <c r="K2318" s="7"/>
      <c r="L2318" s="7"/>
      <c r="Q2318" s="7"/>
      <c r="S2318" s="7"/>
      <c r="T2318" s="7"/>
      <c r="Y2318" s="7"/>
      <c r="AA2318" s="7"/>
      <c r="AB2318" s="7"/>
      <c r="AG2318" s="7"/>
    </row>
    <row r="2319" spans="1:33">
      <c r="A2319" s="7"/>
      <c r="B2319" s="7"/>
      <c r="C2319" s="7"/>
      <c r="D2319" s="7"/>
      <c r="E2319" s="7"/>
      <c r="F2319" s="7"/>
      <c r="G2319" s="7"/>
      <c r="H2319" s="7"/>
      <c r="J2319" s="7"/>
      <c r="K2319" s="7"/>
      <c r="L2319" s="7"/>
      <c r="Q2319" s="7"/>
      <c r="S2319" s="7"/>
      <c r="T2319" s="7"/>
      <c r="Y2319" s="7"/>
      <c r="AA2319" s="7"/>
      <c r="AB2319" s="7"/>
      <c r="AG2319" s="7"/>
    </row>
    <row r="2320" spans="1:33">
      <c r="A2320" s="7"/>
      <c r="B2320" s="7"/>
      <c r="C2320" s="7"/>
      <c r="D2320" s="7"/>
      <c r="E2320" s="7"/>
      <c r="F2320" s="7"/>
      <c r="G2320" s="7"/>
      <c r="H2320" s="7"/>
      <c r="J2320" s="7"/>
      <c r="K2320" s="7"/>
      <c r="L2320" s="7"/>
      <c r="Q2320" s="7"/>
      <c r="S2320" s="7"/>
      <c r="T2320" s="7"/>
      <c r="Y2320" s="7"/>
      <c r="AA2320" s="7"/>
      <c r="AB2320" s="7"/>
      <c r="AG2320" s="7"/>
    </row>
    <row r="2321" spans="1:33">
      <c r="A2321" s="7"/>
      <c r="B2321" s="7"/>
      <c r="C2321" s="7"/>
      <c r="D2321" s="7"/>
      <c r="E2321" s="7"/>
      <c r="F2321" s="7"/>
      <c r="G2321" s="7"/>
      <c r="H2321" s="7"/>
      <c r="J2321" s="7"/>
      <c r="K2321" s="7"/>
      <c r="L2321" s="7"/>
      <c r="Q2321" s="7"/>
      <c r="S2321" s="7"/>
      <c r="T2321" s="7"/>
      <c r="Y2321" s="7"/>
      <c r="AA2321" s="7"/>
      <c r="AB2321" s="7"/>
      <c r="AG2321" s="7"/>
    </row>
    <row r="2322" spans="1:33">
      <c r="A2322" s="7"/>
      <c r="B2322" s="7"/>
      <c r="C2322" s="7"/>
      <c r="D2322" s="7"/>
      <c r="E2322" s="7"/>
      <c r="F2322" s="7"/>
      <c r="G2322" s="7"/>
      <c r="H2322" s="7"/>
      <c r="J2322" s="7"/>
      <c r="K2322" s="7"/>
      <c r="L2322" s="7"/>
      <c r="Q2322" s="7"/>
      <c r="S2322" s="7"/>
      <c r="T2322" s="7"/>
      <c r="Y2322" s="7"/>
      <c r="AA2322" s="7"/>
      <c r="AB2322" s="7"/>
      <c r="AG2322" s="7"/>
    </row>
    <row r="2323" spans="1:33">
      <c r="A2323" s="7"/>
      <c r="B2323" s="7"/>
      <c r="C2323" s="7"/>
      <c r="D2323" s="7"/>
      <c r="E2323" s="7"/>
      <c r="F2323" s="7"/>
      <c r="G2323" s="7"/>
      <c r="H2323" s="7"/>
      <c r="J2323" s="7"/>
      <c r="K2323" s="7"/>
      <c r="L2323" s="7"/>
      <c r="Q2323" s="7"/>
      <c r="S2323" s="7"/>
      <c r="T2323" s="7"/>
      <c r="Y2323" s="7"/>
      <c r="AA2323" s="7"/>
      <c r="AB2323" s="7"/>
      <c r="AG2323" s="7"/>
    </row>
    <row r="2324" spans="1:33">
      <c r="A2324" s="7"/>
      <c r="B2324" s="7"/>
      <c r="C2324" s="7"/>
      <c r="D2324" s="7"/>
      <c r="E2324" s="7"/>
      <c r="F2324" s="7"/>
      <c r="G2324" s="7"/>
      <c r="H2324" s="7"/>
      <c r="J2324" s="7"/>
      <c r="K2324" s="7"/>
      <c r="L2324" s="7"/>
      <c r="Q2324" s="7"/>
      <c r="S2324" s="7"/>
      <c r="T2324" s="7"/>
      <c r="Y2324" s="7"/>
      <c r="AA2324" s="7"/>
      <c r="AB2324" s="7"/>
      <c r="AG2324" s="7"/>
    </row>
    <row r="2325" spans="1:33">
      <c r="A2325" s="7"/>
      <c r="B2325" s="7"/>
      <c r="C2325" s="7"/>
      <c r="D2325" s="7"/>
      <c r="E2325" s="7"/>
      <c r="F2325" s="7"/>
      <c r="G2325" s="7"/>
      <c r="H2325" s="7"/>
      <c r="J2325" s="7"/>
      <c r="K2325" s="7"/>
      <c r="L2325" s="7"/>
      <c r="Q2325" s="7"/>
      <c r="S2325" s="7"/>
      <c r="T2325" s="7"/>
      <c r="Y2325" s="7"/>
      <c r="AA2325" s="7"/>
      <c r="AB2325" s="7"/>
      <c r="AG2325" s="7"/>
    </row>
    <row r="2326" spans="1:33">
      <c r="A2326" s="7"/>
      <c r="B2326" s="7"/>
      <c r="C2326" s="7"/>
      <c r="D2326" s="7"/>
      <c r="E2326" s="7"/>
      <c r="F2326" s="7"/>
      <c r="G2326" s="7"/>
      <c r="H2326" s="7"/>
      <c r="J2326" s="7"/>
      <c r="K2326" s="7"/>
      <c r="L2326" s="7"/>
      <c r="Q2326" s="7"/>
      <c r="S2326" s="7"/>
      <c r="T2326" s="7"/>
      <c r="Y2326" s="7"/>
      <c r="AA2326" s="7"/>
      <c r="AB2326" s="7"/>
      <c r="AG2326" s="7"/>
    </row>
    <row r="2327" spans="1:33">
      <c r="A2327" s="7"/>
      <c r="B2327" s="7"/>
      <c r="C2327" s="7"/>
      <c r="D2327" s="7"/>
      <c r="E2327" s="7"/>
      <c r="F2327" s="7"/>
      <c r="G2327" s="7"/>
      <c r="H2327" s="7"/>
      <c r="J2327" s="7"/>
      <c r="K2327" s="7"/>
      <c r="L2327" s="7"/>
      <c r="Q2327" s="7"/>
      <c r="S2327" s="7"/>
      <c r="T2327" s="7"/>
      <c r="Y2327" s="7"/>
      <c r="AA2327" s="7"/>
      <c r="AB2327" s="7"/>
      <c r="AG2327" s="7"/>
    </row>
    <row r="2328" spans="1:33">
      <c r="A2328" s="7"/>
      <c r="B2328" s="7"/>
      <c r="C2328" s="7"/>
      <c r="D2328" s="7"/>
      <c r="E2328" s="7"/>
      <c r="F2328" s="7"/>
      <c r="G2328" s="7"/>
      <c r="H2328" s="7"/>
      <c r="J2328" s="7"/>
      <c r="K2328" s="7"/>
      <c r="L2328" s="7"/>
      <c r="Q2328" s="7"/>
      <c r="S2328" s="7"/>
      <c r="T2328" s="7"/>
      <c r="Y2328" s="7"/>
      <c r="AA2328" s="7"/>
      <c r="AB2328" s="7"/>
      <c r="AG2328" s="7"/>
    </row>
    <row r="2329" spans="1:33">
      <c r="A2329" s="7"/>
      <c r="B2329" s="7"/>
      <c r="C2329" s="7"/>
      <c r="D2329" s="7"/>
      <c r="E2329" s="7"/>
      <c r="F2329" s="7"/>
      <c r="G2329" s="7"/>
      <c r="H2329" s="7"/>
      <c r="J2329" s="7"/>
      <c r="K2329" s="7"/>
      <c r="L2329" s="7"/>
      <c r="Q2329" s="7"/>
      <c r="S2329" s="7"/>
      <c r="T2329" s="7"/>
      <c r="Y2329" s="7"/>
      <c r="AA2329" s="7"/>
      <c r="AB2329" s="7"/>
      <c r="AG2329" s="7"/>
    </row>
    <row r="2330" spans="1:33">
      <c r="A2330" s="7"/>
      <c r="B2330" s="7"/>
      <c r="C2330" s="7"/>
      <c r="D2330" s="7"/>
      <c r="E2330" s="7"/>
      <c r="F2330" s="7"/>
      <c r="G2330" s="7"/>
      <c r="H2330" s="7"/>
      <c r="J2330" s="7"/>
      <c r="K2330" s="7"/>
      <c r="L2330" s="7"/>
      <c r="Q2330" s="7"/>
      <c r="S2330" s="7"/>
      <c r="T2330" s="7"/>
      <c r="Y2330" s="7"/>
      <c r="AA2330" s="7"/>
      <c r="AB2330" s="7"/>
      <c r="AG2330" s="7"/>
    </row>
    <row r="2331" spans="1:33">
      <c r="A2331" s="7"/>
      <c r="B2331" s="7"/>
      <c r="C2331" s="7"/>
      <c r="D2331" s="7"/>
      <c r="E2331" s="7"/>
      <c r="F2331" s="7"/>
      <c r="G2331" s="7"/>
      <c r="H2331" s="7"/>
      <c r="J2331" s="7"/>
      <c r="K2331" s="7"/>
      <c r="L2331" s="7"/>
      <c r="Q2331" s="7"/>
      <c r="S2331" s="7"/>
      <c r="T2331" s="7"/>
      <c r="Y2331" s="7"/>
      <c r="AA2331" s="7"/>
      <c r="AB2331" s="7"/>
      <c r="AG2331" s="7"/>
    </row>
    <row r="2332" spans="1:33">
      <c r="A2332" s="7"/>
      <c r="B2332" s="7"/>
      <c r="C2332" s="7"/>
      <c r="D2332" s="7"/>
      <c r="E2332" s="7"/>
      <c r="F2332" s="7"/>
      <c r="G2332" s="7"/>
      <c r="H2332" s="7"/>
      <c r="J2332" s="7"/>
      <c r="K2332" s="7"/>
      <c r="L2332" s="7"/>
      <c r="Q2332" s="7"/>
      <c r="S2332" s="7"/>
      <c r="T2332" s="7"/>
      <c r="Y2332" s="7"/>
      <c r="AA2332" s="7"/>
      <c r="AB2332" s="7"/>
      <c r="AG2332" s="7"/>
    </row>
    <row r="2333" spans="1:33">
      <c r="A2333" s="7"/>
      <c r="B2333" s="7"/>
      <c r="C2333" s="7"/>
      <c r="D2333" s="7"/>
      <c r="E2333" s="7"/>
      <c r="F2333" s="7"/>
      <c r="G2333" s="7"/>
      <c r="H2333" s="7"/>
      <c r="J2333" s="7"/>
      <c r="K2333" s="7"/>
      <c r="L2333" s="7"/>
      <c r="Q2333" s="7"/>
      <c r="S2333" s="7"/>
      <c r="T2333" s="7"/>
      <c r="Y2333" s="7"/>
      <c r="AA2333" s="7"/>
      <c r="AB2333" s="7"/>
      <c r="AG2333" s="7"/>
    </row>
    <row r="2334" spans="1:33">
      <c r="A2334" s="7"/>
      <c r="B2334" s="7"/>
      <c r="C2334" s="7"/>
      <c r="D2334" s="7"/>
      <c r="E2334" s="7"/>
      <c r="F2334" s="7"/>
      <c r="G2334" s="7"/>
      <c r="H2334" s="7"/>
      <c r="J2334" s="7"/>
      <c r="K2334" s="7"/>
      <c r="L2334" s="7"/>
      <c r="Q2334" s="7"/>
      <c r="S2334" s="7"/>
      <c r="T2334" s="7"/>
      <c r="Y2334" s="7"/>
      <c r="AA2334" s="7"/>
      <c r="AB2334" s="7"/>
      <c r="AG2334" s="7"/>
    </row>
    <row r="2335" spans="1:33">
      <c r="A2335" s="7"/>
      <c r="B2335" s="7"/>
      <c r="C2335" s="7"/>
      <c r="D2335" s="7"/>
      <c r="E2335" s="7"/>
      <c r="F2335" s="7"/>
      <c r="G2335" s="7"/>
      <c r="H2335" s="7"/>
      <c r="J2335" s="7"/>
      <c r="K2335" s="7"/>
      <c r="L2335" s="7"/>
      <c r="Q2335" s="7"/>
      <c r="S2335" s="7"/>
      <c r="T2335" s="7"/>
      <c r="Y2335" s="7"/>
      <c r="AA2335" s="7"/>
      <c r="AB2335" s="7"/>
      <c r="AG2335" s="7"/>
    </row>
    <row r="2336" spans="1:33">
      <c r="A2336" s="7"/>
      <c r="B2336" s="7"/>
      <c r="C2336" s="7"/>
      <c r="D2336" s="7"/>
      <c r="E2336" s="7"/>
      <c r="F2336" s="7"/>
      <c r="G2336" s="7"/>
      <c r="H2336" s="7"/>
      <c r="J2336" s="7"/>
      <c r="K2336" s="7"/>
      <c r="L2336" s="7"/>
      <c r="Q2336" s="7"/>
      <c r="S2336" s="7"/>
      <c r="T2336" s="7"/>
      <c r="Y2336" s="7"/>
      <c r="AA2336" s="7"/>
      <c r="AB2336" s="7"/>
      <c r="AG2336" s="7"/>
    </row>
    <row r="2337" spans="1:33">
      <c r="A2337" s="7"/>
      <c r="B2337" s="7"/>
      <c r="C2337" s="7"/>
      <c r="D2337" s="7"/>
      <c r="E2337" s="7"/>
      <c r="F2337" s="7"/>
      <c r="G2337" s="7"/>
      <c r="H2337" s="7"/>
      <c r="J2337" s="7"/>
      <c r="K2337" s="7"/>
      <c r="L2337" s="7"/>
      <c r="Q2337" s="7"/>
      <c r="S2337" s="7"/>
      <c r="T2337" s="7"/>
      <c r="Y2337" s="7"/>
      <c r="AA2337" s="7"/>
      <c r="AB2337" s="7"/>
      <c r="AG2337" s="7"/>
    </row>
    <row r="2338" spans="1:33">
      <c r="A2338" s="7"/>
      <c r="B2338" s="7"/>
      <c r="C2338" s="7"/>
      <c r="D2338" s="7"/>
      <c r="E2338" s="7"/>
      <c r="F2338" s="7"/>
      <c r="G2338" s="7"/>
      <c r="H2338" s="7"/>
      <c r="J2338" s="7"/>
      <c r="K2338" s="7"/>
      <c r="L2338" s="7"/>
      <c r="Q2338" s="7"/>
      <c r="S2338" s="7"/>
      <c r="T2338" s="7"/>
      <c r="Y2338" s="7"/>
      <c r="AA2338" s="7"/>
      <c r="AB2338" s="7"/>
      <c r="AG2338" s="7"/>
    </row>
    <row r="2339" spans="1:33">
      <c r="A2339" s="7"/>
      <c r="B2339" s="7"/>
      <c r="C2339" s="7"/>
      <c r="D2339" s="7"/>
      <c r="E2339" s="7"/>
      <c r="F2339" s="7"/>
      <c r="G2339" s="7"/>
      <c r="H2339" s="7"/>
      <c r="J2339" s="7"/>
      <c r="K2339" s="7"/>
      <c r="L2339" s="7"/>
      <c r="Q2339" s="7"/>
      <c r="S2339" s="7"/>
      <c r="T2339" s="7"/>
      <c r="Y2339" s="7"/>
      <c r="AA2339" s="7"/>
      <c r="AB2339" s="7"/>
      <c r="AG2339" s="7"/>
    </row>
    <row r="2340" spans="1:33">
      <c r="A2340" s="7"/>
      <c r="B2340" s="7"/>
      <c r="C2340" s="7"/>
      <c r="D2340" s="7"/>
      <c r="E2340" s="7"/>
      <c r="F2340" s="7"/>
      <c r="G2340" s="7"/>
      <c r="H2340" s="7"/>
      <c r="J2340" s="7"/>
      <c r="K2340" s="7"/>
      <c r="L2340" s="7"/>
      <c r="Q2340" s="7"/>
      <c r="S2340" s="7"/>
      <c r="T2340" s="7"/>
      <c r="Y2340" s="7"/>
      <c r="AA2340" s="7"/>
      <c r="AB2340" s="7"/>
      <c r="AG2340" s="7"/>
    </row>
    <row r="2341" spans="1:33">
      <c r="A2341" s="7"/>
      <c r="B2341" s="7"/>
      <c r="C2341" s="7"/>
      <c r="D2341" s="7"/>
      <c r="E2341" s="7"/>
      <c r="F2341" s="7"/>
      <c r="G2341" s="7"/>
      <c r="H2341" s="7"/>
      <c r="J2341" s="7"/>
      <c r="K2341" s="7"/>
      <c r="L2341" s="7"/>
      <c r="Q2341" s="7"/>
      <c r="S2341" s="7"/>
      <c r="T2341" s="7"/>
      <c r="Y2341" s="7"/>
      <c r="AA2341" s="7"/>
      <c r="AB2341" s="7"/>
      <c r="AG2341" s="7"/>
    </row>
    <row r="2342" spans="1:33">
      <c r="A2342" s="7"/>
      <c r="B2342" s="7"/>
      <c r="C2342" s="7"/>
      <c r="D2342" s="7"/>
      <c r="E2342" s="7"/>
      <c r="F2342" s="7"/>
      <c r="G2342" s="7"/>
      <c r="H2342" s="7"/>
      <c r="J2342" s="7"/>
      <c r="K2342" s="7"/>
      <c r="L2342" s="7"/>
      <c r="Q2342" s="7"/>
      <c r="S2342" s="7"/>
      <c r="T2342" s="7"/>
      <c r="Y2342" s="7"/>
      <c r="AA2342" s="7"/>
      <c r="AB2342" s="7"/>
      <c r="AG2342" s="7"/>
    </row>
    <row r="2343" spans="1:33">
      <c r="A2343" s="7"/>
      <c r="B2343" s="7"/>
      <c r="C2343" s="7"/>
      <c r="D2343" s="7"/>
      <c r="E2343" s="7"/>
      <c r="F2343" s="7"/>
      <c r="G2343" s="7"/>
      <c r="H2343" s="7"/>
      <c r="J2343" s="7"/>
      <c r="K2343" s="7"/>
      <c r="L2343" s="7"/>
      <c r="Q2343" s="7"/>
      <c r="S2343" s="7"/>
      <c r="T2343" s="7"/>
      <c r="Y2343" s="7"/>
      <c r="AA2343" s="7"/>
      <c r="AB2343" s="7"/>
      <c r="AG2343" s="7"/>
    </row>
    <row r="2344" spans="1:33">
      <c r="A2344" s="7"/>
      <c r="B2344" s="7"/>
      <c r="C2344" s="7"/>
      <c r="D2344" s="7"/>
      <c r="E2344" s="7"/>
      <c r="F2344" s="7"/>
      <c r="G2344" s="7"/>
      <c r="H2344" s="7"/>
      <c r="J2344" s="7"/>
      <c r="K2344" s="7"/>
      <c r="L2344" s="7"/>
      <c r="Q2344" s="7"/>
      <c r="S2344" s="7"/>
      <c r="T2344" s="7"/>
      <c r="Y2344" s="7"/>
      <c r="AA2344" s="7"/>
      <c r="AB2344" s="7"/>
      <c r="AG2344" s="7"/>
    </row>
    <row r="2345" spans="1:33">
      <c r="A2345" s="7"/>
      <c r="B2345" s="7"/>
      <c r="C2345" s="7"/>
      <c r="D2345" s="7"/>
      <c r="E2345" s="7"/>
      <c r="F2345" s="7"/>
      <c r="G2345" s="7"/>
      <c r="H2345" s="7"/>
      <c r="J2345" s="7"/>
      <c r="K2345" s="7"/>
      <c r="L2345" s="7"/>
      <c r="Q2345" s="7"/>
      <c r="S2345" s="7"/>
      <c r="T2345" s="7"/>
      <c r="Y2345" s="7"/>
      <c r="AA2345" s="7"/>
      <c r="AB2345" s="7"/>
      <c r="AG2345" s="7"/>
    </row>
    <row r="2346" spans="1:33">
      <c r="A2346" s="7"/>
      <c r="B2346" s="7"/>
      <c r="C2346" s="7"/>
      <c r="D2346" s="7"/>
      <c r="E2346" s="7"/>
      <c r="F2346" s="7"/>
      <c r="G2346" s="7"/>
      <c r="H2346" s="7"/>
      <c r="J2346" s="7"/>
      <c r="K2346" s="7"/>
      <c r="L2346" s="7"/>
      <c r="Q2346" s="7"/>
      <c r="S2346" s="7"/>
      <c r="T2346" s="7"/>
      <c r="Y2346" s="7"/>
      <c r="AA2346" s="7"/>
      <c r="AB2346" s="7"/>
      <c r="AG2346" s="7"/>
    </row>
    <row r="2347" spans="1:33">
      <c r="A2347" s="7"/>
      <c r="B2347" s="7"/>
      <c r="C2347" s="7"/>
      <c r="D2347" s="7"/>
      <c r="E2347" s="7"/>
      <c r="F2347" s="7"/>
      <c r="G2347" s="7"/>
      <c r="H2347" s="7"/>
      <c r="J2347" s="7"/>
      <c r="K2347" s="7"/>
      <c r="L2347" s="7"/>
      <c r="Q2347" s="7"/>
      <c r="S2347" s="7"/>
      <c r="T2347" s="7"/>
      <c r="Y2347" s="7"/>
      <c r="AA2347" s="7"/>
      <c r="AB2347" s="7"/>
      <c r="AG2347" s="7"/>
    </row>
    <row r="2348" spans="1:33">
      <c r="A2348" s="7"/>
      <c r="B2348" s="7"/>
      <c r="C2348" s="7"/>
      <c r="D2348" s="7"/>
      <c r="E2348" s="7"/>
      <c r="F2348" s="7"/>
      <c r="G2348" s="7"/>
      <c r="H2348" s="7"/>
      <c r="J2348" s="7"/>
      <c r="K2348" s="7"/>
      <c r="L2348" s="7"/>
      <c r="Q2348" s="7"/>
      <c r="S2348" s="7"/>
      <c r="T2348" s="7"/>
      <c r="Y2348" s="7"/>
      <c r="AA2348" s="7"/>
      <c r="AB2348" s="7"/>
      <c r="AG2348" s="7"/>
    </row>
    <row r="2349" spans="1:33">
      <c r="A2349" s="7"/>
      <c r="B2349" s="7"/>
      <c r="C2349" s="7"/>
      <c r="D2349" s="7"/>
      <c r="E2349" s="7"/>
      <c r="F2349" s="7"/>
      <c r="G2349" s="7"/>
      <c r="H2349" s="7"/>
      <c r="J2349" s="7"/>
      <c r="K2349" s="7"/>
      <c r="L2349" s="7"/>
      <c r="Q2349" s="7"/>
      <c r="S2349" s="7"/>
      <c r="T2349" s="7"/>
      <c r="Y2349" s="7"/>
      <c r="AA2349" s="7"/>
      <c r="AB2349" s="7"/>
      <c r="AG2349" s="7"/>
    </row>
    <row r="2350" spans="1:33">
      <c r="A2350" s="7"/>
      <c r="B2350" s="7"/>
      <c r="C2350" s="7"/>
      <c r="D2350" s="7"/>
      <c r="E2350" s="7"/>
      <c r="F2350" s="7"/>
      <c r="G2350" s="7"/>
      <c r="H2350" s="7"/>
      <c r="J2350" s="7"/>
      <c r="K2350" s="7"/>
      <c r="L2350" s="7"/>
      <c r="Q2350" s="7"/>
      <c r="S2350" s="7"/>
      <c r="T2350" s="7"/>
      <c r="Y2350" s="7"/>
      <c r="AA2350" s="7"/>
      <c r="AB2350" s="7"/>
      <c r="AG2350" s="7"/>
    </row>
    <row r="2351" spans="1:33">
      <c r="A2351" s="7"/>
      <c r="B2351" s="7"/>
      <c r="C2351" s="7"/>
      <c r="D2351" s="7"/>
      <c r="E2351" s="7"/>
      <c r="F2351" s="7"/>
      <c r="G2351" s="7"/>
      <c r="H2351" s="7"/>
      <c r="J2351" s="7"/>
      <c r="K2351" s="7"/>
      <c r="L2351" s="7"/>
      <c r="Q2351" s="7"/>
      <c r="S2351" s="7"/>
      <c r="T2351" s="7"/>
      <c r="Y2351" s="7"/>
      <c r="AA2351" s="7"/>
      <c r="AB2351" s="7"/>
      <c r="AG2351" s="7"/>
    </row>
    <row r="2352" spans="1:33">
      <c r="A2352" s="7"/>
      <c r="B2352" s="7"/>
      <c r="C2352" s="7"/>
      <c r="D2352" s="7"/>
      <c r="E2352" s="7"/>
      <c r="F2352" s="7"/>
      <c r="G2352" s="7"/>
      <c r="H2352" s="7"/>
      <c r="J2352" s="7"/>
      <c r="K2352" s="7"/>
      <c r="L2352" s="7"/>
      <c r="Q2352" s="7"/>
      <c r="S2352" s="7"/>
      <c r="T2352" s="7"/>
      <c r="Y2352" s="7"/>
      <c r="AA2352" s="7"/>
      <c r="AB2352" s="7"/>
      <c r="AG2352" s="7"/>
    </row>
    <row r="2353" spans="1:33">
      <c r="A2353" s="7"/>
      <c r="B2353" s="7"/>
      <c r="C2353" s="7"/>
      <c r="D2353" s="7"/>
      <c r="E2353" s="7"/>
      <c r="F2353" s="7"/>
      <c r="G2353" s="7"/>
      <c r="H2353" s="7"/>
      <c r="J2353" s="7"/>
      <c r="K2353" s="7"/>
      <c r="L2353" s="7"/>
      <c r="Q2353" s="7"/>
      <c r="S2353" s="7"/>
      <c r="T2353" s="7"/>
      <c r="Y2353" s="7"/>
      <c r="AA2353" s="7"/>
      <c r="AB2353" s="7"/>
      <c r="AG2353" s="7"/>
    </row>
    <row r="2354" spans="1:33">
      <c r="A2354" s="7"/>
      <c r="B2354" s="7"/>
      <c r="C2354" s="7"/>
      <c r="D2354" s="7"/>
      <c r="E2354" s="7"/>
      <c r="F2354" s="7"/>
      <c r="G2354" s="7"/>
      <c r="H2354" s="7"/>
      <c r="J2354" s="7"/>
      <c r="K2354" s="7"/>
      <c r="L2354" s="7"/>
      <c r="Q2354" s="7"/>
      <c r="S2354" s="7"/>
      <c r="T2354" s="7"/>
      <c r="Y2354" s="7"/>
      <c r="AA2354" s="7"/>
      <c r="AB2354" s="7"/>
      <c r="AG2354" s="7"/>
    </row>
    <row r="2355" spans="1:33">
      <c r="A2355" s="7"/>
      <c r="B2355" s="7"/>
      <c r="C2355" s="7"/>
      <c r="D2355" s="7"/>
      <c r="E2355" s="7"/>
      <c r="F2355" s="7"/>
      <c r="G2355" s="7"/>
      <c r="H2355" s="7"/>
      <c r="J2355" s="7"/>
      <c r="K2355" s="7"/>
      <c r="L2355" s="7"/>
      <c r="Q2355" s="7"/>
      <c r="S2355" s="7"/>
      <c r="T2355" s="7"/>
      <c r="Y2355" s="7"/>
      <c r="AA2355" s="7"/>
      <c r="AB2355" s="7"/>
      <c r="AG2355" s="7"/>
    </row>
    <row r="2356" spans="1:33">
      <c r="A2356" s="7"/>
      <c r="B2356" s="7"/>
      <c r="C2356" s="7"/>
      <c r="D2356" s="7"/>
      <c r="E2356" s="7"/>
      <c r="F2356" s="7"/>
      <c r="G2356" s="7"/>
      <c r="H2356" s="7"/>
      <c r="J2356" s="7"/>
      <c r="K2356" s="7"/>
      <c r="L2356" s="7"/>
      <c r="Q2356" s="7"/>
      <c r="S2356" s="7"/>
      <c r="T2356" s="7"/>
      <c r="Y2356" s="7"/>
      <c r="AA2356" s="7"/>
      <c r="AB2356" s="7"/>
      <c r="AG2356" s="7"/>
    </row>
    <row r="2357" spans="1:33">
      <c r="A2357" s="7"/>
      <c r="B2357" s="7"/>
      <c r="C2357" s="7"/>
      <c r="D2357" s="7"/>
      <c r="E2357" s="7"/>
      <c r="F2357" s="7"/>
      <c r="G2357" s="7"/>
      <c r="H2357" s="7"/>
      <c r="J2357" s="7"/>
      <c r="K2357" s="7"/>
      <c r="L2357" s="7"/>
      <c r="Q2357" s="7"/>
      <c r="S2357" s="7"/>
      <c r="T2357" s="7"/>
      <c r="Y2357" s="7"/>
      <c r="AA2357" s="7"/>
      <c r="AB2357" s="7"/>
      <c r="AG2357" s="7"/>
    </row>
    <row r="2358" spans="1:33">
      <c r="A2358" s="7"/>
      <c r="B2358" s="7"/>
      <c r="C2358" s="7"/>
      <c r="D2358" s="7"/>
      <c r="E2358" s="7"/>
      <c r="F2358" s="7"/>
      <c r="G2358" s="7"/>
      <c r="H2358" s="7"/>
      <c r="J2358" s="7"/>
      <c r="K2358" s="7"/>
      <c r="L2358" s="7"/>
      <c r="Q2358" s="7"/>
      <c r="S2358" s="7"/>
      <c r="T2358" s="7"/>
      <c r="Y2358" s="7"/>
      <c r="AA2358" s="7"/>
      <c r="AB2358" s="7"/>
      <c r="AG2358" s="7"/>
    </row>
    <row r="2359" spans="1:33">
      <c r="A2359" s="7"/>
      <c r="B2359" s="7"/>
      <c r="C2359" s="7"/>
      <c r="D2359" s="7"/>
      <c r="E2359" s="7"/>
      <c r="F2359" s="7"/>
      <c r="G2359" s="7"/>
      <c r="H2359" s="7"/>
      <c r="J2359" s="7"/>
      <c r="K2359" s="7"/>
      <c r="L2359" s="7"/>
      <c r="Q2359" s="7"/>
      <c r="S2359" s="7"/>
      <c r="T2359" s="7"/>
      <c r="Y2359" s="7"/>
      <c r="AA2359" s="7"/>
      <c r="AB2359" s="7"/>
      <c r="AG2359" s="7"/>
    </row>
    <row r="2360" spans="1:33">
      <c r="A2360" s="7"/>
      <c r="B2360" s="7"/>
      <c r="C2360" s="7"/>
      <c r="D2360" s="7"/>
      <c r="E2360" s="7"/>
      <c r="F2360" s="7"/>
      <c r="G2360" s="7"/>
      <c r="H2360" s="7"/>
      <c r="J2360" s="7"/>
      <c r="K2360" s="7"/>
      <c r="L2360" s="7"/>
      <c r="Q2360" s="7"/>
      <c r="S2360" s="7"/>
      <c r="T2360" s="7"/>
      <c r="Y2360" s="7"/>
      <c r="AA2360" s="7"/>
      <c r="AB2360" s="7"/>
      <c r="AG2360" s="7"/>
    </row>
    <row r="2361" spans="1:33">
      <c r="A2361" s="7"/>
      <c r="B2361" s="7"/>
      <c r="C2361" s="7"/>
      <c r="D2361" s="7"/>
      <c r="E2361" s="7"/>
      <c r="F2361" s="7"/>
      <c r="G2361" s="7"/>
      <c r="H2361" s="7"/>
      <c r="J2361" s="7"/>
      <c r="K2361" s="7"/>
      <c r="L2361" s="7"/>
      <c r="Q2361" s="7"/>
      <c r="S2361" s="7"/>
      <c r="T2361" s="7"/>
      <c r="Y2361" s="7"/>
      <c r="AA2361" s="7"/>
      <c r="AB2361" s="7"/>
      <c r="AG2361" s="7"/>
    </row>
    <row r="2362" spans="1:33">
      <c r="A2362" s="7"/>
      <c r="B2362" s="7"/>
      <c r="C2362" s="7"/>
      <c r="D2362" s="7"/>
      <c r="E2362" s="7"/>
      <c r="F2362" s="7"/>
      <c r="G2362" s="7"/>
      <c r="H2362" s="7"/>
      <c r="J2362" s="7"/>
      <c r="K2362" s="7"/>
      <c r="L2362" s="7"/>
      <c r="Q2362" s="7"/>
      <c r="S2362" s="7"/>
      <c r="T2362" s="7"/>
      <c r="Y2362" s="7"/>
      <c r="AA2362" s="7"/>
      <c r="AB2362" s="7"/>
      <c r="AG2362" s="7"/>
    </row>
    <row r="2363" spans="1:33">
      <c r="A2363" s="7"/>
      <c r="B2363" s="7"/>
      <c r="C2363" s="7"/>
      <c r="D2363" s="7"/>
      <c r="E2363" s="7"/>
      <c r="F2363" s="7"/>
      <c r="G2363" s="7"/>
      <c r="H2363" s="7"/>
      <c r="J2363" s="7"/>
      <c r="K2363" s="7"/>
      <c r="L2363" s="7"/>
      <c r="Q2363" s="7"/>
      <c r="S2363" s="7"/>
      <c r="T2363" s="7"/>
      <c r="Y2363" s="7"/>
      <c r="AA2363" s="7"/>
      <c r="AB2363" s="7"/>
      <c r="AG2363" s="7"/>
    </row>
    <row r="2364" spans="1:33">
      <c r="A2364" s="7"/>
      <c r="B2364" s="7"/>
      <c r="C2364" s="7"/>
      <c r="D2364" s="7"/>
      <c r="E2364" s="7"/>
      <c r="F2364" s="7"/>
      <c r="G2364" s="7"/>
      <c r="H2364" s="7"/>
      <c r="J2364" s="7"/>
      <c r="K2364" s="7"/>
      <c r="L2364" s="7"/>
      <c r="Q2364" s="7"/>
      <c r="S2364" s="7"/>
      <c r="T2364" s="7"/>
      <c r="Y2364" s="7"/>
      <c r="AA2364" s="7"/>
      <c r="AB2364" s="7"/>
      <c r="AG2364" s="7"/>
    </row>
    <row r="2365" spans="1:33">
      <c r="A2365" s="7"/>
      <c r="B2365" s="7"/>
      <c r="C2365" s="7"/>
      <c r="D2365" s="7"/>
      <c r="E2365" s="7"/>
      <c r="F2365" s="7"/>
      <c r="G2365" s="7"/>
      <c r="H2365" s="7"/>
      <c r="J2365" s="7"/>
      <c r="K2365" s="7"/>
      <c r="L2365" s="7"/>
      <c r="Q2365" s="7"/>
      <c r="S2365" s="7"/>
      <c r="T2365" s="7"/>
      <c r="Y2365" s="7"/>
      <c r="AA2365" s="7"/>
      <c r="AB2365" s="7"/>
      <c r="AG2365" s="7"/>
    </row>
    <row r="2366" spans="1:33">
      <c r="A2366" s="7"/>
      <c r="B2366" s="7"/>
      <c r="C2366" s="7"/>
      <c r="D2366" s="7"/>
      <c r="E2366" s="7"/>
      <c r="F2366" s="7"/>
      <c r="G2366" s="7"/>
      <c r="H2366" s="7"/>
      <c r="J2366" s="7"/>
      <c r="K2366" s="7"/>
      <c r="L2366" s="7"/>
      <c r="Q2366" s="7"/>
      <c r="S2366" s="7"/>
      <c r="T2366" s="7"/>
      <c r="Y2366" s="7"/>
      <c r="AA2366" s="7"/>
      <c r="AB2366" s="7"/>
      <c r="AG2366" s="7"/>
    </row>
    <row r="2367" spans="1:33">
      <c r="A2367" s="7"/>
      <c r="B2367" s="7"/>
      <c r="C2367" s="7"/>
      <c r="D2367" s="7"/>
      <c r="E2367" s="7"/>
      <c r="F2367" s="7"/>
      <c r="G2367" s="7"/>
      <c r="H2367" s="7"/>
      <c r="J2367" s="7"/>
      <c r="K2367" s="7"/>
      <c r="L2367" s="7"/>
      <c r="Q2367" s="7"/>
      <c r="S2367" s="7"/>
      <c r="T2367" s="7"/>
      <c r="Y2367" s="7"/>
      <c r="AA2367" s="7"/>
      <c r="AB2367" s="7"/>
      <c r="AG2367" s="7"/>
    </row>
    <row r="2368" spans="1:33">
      <c r="A2368" s="7"/>
      <c r="B2368" s="7"/>
      <c r="C2368" s="7"/>
      <c r="D2368" s="7"/>
      <c r="E2368" s="7"/>
      <c r="F2368" s="7"/>
      <c r="G2368" s="7"/>
      <c r="H2368" s="7"/>
      <c r="J2368" s="7"/>
      <c r="K2368" s="7"/>
      <c r="L2368" s="7"/>
      <c r="Q2368" s="7"/>
      <c r="S2368" s="7"/>
      <c r="T2368" s="7"/>
      <c r="Y2368" s="7"/>
      <c r="AA2368" s="7"/>
      <c r="AB2368" s="7"/>
      <c r="AG2368" s="7"/>
    </row>
    <row r="2369" spans="1:33">
      <c r="A2369" s="7"/>
      <c r="B2369" s="7"/>
      <c r="C2369" s="7"/>
      <c r="D2369" s="7"/>
      <c r="E2369" s="7"/>
      <c r="F2369" s="7"/>
      <c r="G2369" s="7"/>
      <c r="H2369" s="7"/>
      <c r="J2369" s="7"/>
      <c r="K2369" s="7"/>
      <c r="L2369" s="7"/>
      <c r="Q2369" s="7"/>
      <c r="S2369" s="7"/>
      <c r="T2369" s="7"/>
      <c r="Y2369" s="7"/>
      <c r="AA2369" s="7"/>
      <c r="AB2369" s="7"/>
      <c r="AG2369" s="7"/>
    </row>
    <row r="2370" spans="1:33">
      <c r="A2370" s="7"/>
      <c r="B2370" s="7"/>
      <c r="C2370" s="7"/>
      <c r="D2370" s="7"/>
      <c r="E2370" s="7"/>
      <c r="F2370" s="7"/>
      <c r="G2370" s="7"/>
      <c r="H2370" s="7"/>
      <c r="J2370" s="7"/>
      <c r="K2370" s="7"/>
      <c r="L2370" s="7"/>
      <c r="Q2370" s="7"/>
      <c r="S2370" s="7"/>
      <c r="T2370" s="7"/>
      <c r="Y2370" s="7"/>
      <c r="AA2370" s="7"/>
      <c r="AB2370" s="7"/>
      <c r="AG2370" s="7"/>
    </row>
    <row r="2371" spans="1:33">
      <c r="A2371" s="7"/>
      <c r="B2371" s="7"/>
      <c r="C2371" s="7"/>
      <c r="D2371" s="7"/>
      <c r="E2371" s="7"/>
      <c r="F2371" s="7"/>
      <c r="G2371" s="7"/>
      <c r="H2371" s="7"/>
      <c r="J2371" s="7"/>
      <c r="K2371" s="7"/>
      <c r="L2371" s="7"/>
      <c r="Q2371" s="7"/>
      <c r="S2371" s="7"/>
      <c r="T2371" s="7"/>
      <c r="Y2371" s="7"/>
      <c r="AA2371" s="7"/>
      <c r="AB2371" s="7"/>
      <c r="AG2371" s="7"/>
    </row>
    <row r="2372" spans="1:33">
      <c r="A2372" s="7"/>
      <c r="B2372" s="7"/>
      <c r="C2372" s="7"/>
      <c r="D2372" s="7"/>
      <c r="E2372" s="7"/>
      <c r="F2372" s="7"/>
      <c r="G2372" s="7"/>
      <c r="H2372" s="7"/>
      <c r="J2372" s="7"/>
      <c r="K2372" s="7"/>
      <c r="L2372" s="7"/>
      <c r="Q2372" s="7"/>
      <c r="S2372" s="7"/>
      <c r="T2372" s="7"/>
      <c r="Y2372" s="7"/>
      <c r="AA2372" s="7"/>
      <c r="AB2372" s="7"/>
      <c r="AG2372" s="7"/>
    </row>
    <row r="2373" spans="1:33">
      <c r="A2373" s="7"/>
      <c r="B2373" s="7"/>
      <c r="C2373" s="7"/>
      <c r="D2373" s="7"/>
      <c r="E2373" s="7"/>
      <c r="F2373" s="7"/>
      <c r="G2373" s="7"/>
      <c r="H2373" s="7"/>
      <c r="J2373" s="7"/>
      <c r="K2373" s="7"/>
      <c r="L2373" s="7"/>
      <c r="Q2373" s="7"/>
      <c r="S2373" s="7"/>
      <c r="T2373" s="7"/>
      <c r="Y2373" s="7"/>
      <c r="AA2373" s="7"/>
      <c r="AB2373" s="7"/>
      <c r="AG2373" s="7"/>
    </row>
    <row r="2374" spans="1:33">
      <c r="A2374" s="7"/>
      <c r="B2374" s="7"/>
      <c r="C2374" s="7"/>
      <c r="D2374" s="7"/>
      <c r="E2374" s="7"/>
      <c r="F2374" s="7"/>
      <c r="G2374" s="7"/>
      <c r="H2374" s="7"/>
      <c r="J2374" s="7"/>
      <c r="K2374" s="7"/>
      <c r="L2374" s="7"/>
      <c r="Q2374" s="7"/>
      <c r="S2374" s="7"/>
      <c r="T2374" s="7"/>
      <c r="Y2374" s="7"/>
      <c r="AA2374" s="7"/>
      <c r="AB2374" s="7"/>
      <c r="AG2374" s="7"/>
    </row>
    <row r="2375" spans="1:33">
      <c r="A2375" s="7"/>
      <c r="B2375" s="7"/>
      <c r="C2375" s="7"/>
      <c r="D2375" s="7"/>
      <c r="E2375" s="7"/>
      <c r="F2375" s="7"/>
      <c r="G2375" s="7"/>
      <c r="H2375" s="7"/>
      <c r="J2375" s="7"/>
      <c r="K2375" s="7"/>
      <c r="L2375" s="7"/>
      <c r="Q2375" s="7"/>
      <c r="S2375" s="7"/>
      <c r="T2375" s="7"/>
      <c r="Y2375" s="7"/>
      <c r="AA2375" s="7"/>
      <c r="AB2375" s="7"/>
      <c r="AG2375" s="7"/>
    </row>
    <row r="2376" spans="1:33">
      <c r="A2376" s="7"/>
      <c r="B2376" s="7"/>
      <c r="C2376" s="7"/>
      <c r="D2376" s="7"/>
      <c r="E2376" s="7"/>
      <c r="F2376" s="7"/>
      <c r="G2376" s="7"/>
      <c r="H2376" s="7"/>
      <c r="J2376" s="7"/>
      <c r="K2376" s="7"/>
      <c r="L2376" s="7"/>
      <c r="Q2376" s="7"/>
      <c r="S2376" s="7"/>
      <c r="T2376" s="7"/>
      <c r="Y2376" s="7"/>
      <c r="AA2376" s="7"/>
      <c r="AB2376" s="7"/>
      <c r="AG2376" s="7"/>
    </row>
    <row r="2377" spans="1:33">
      <c r="A2377" s="7"/>
      <c r="B2377" s="7"/>
      <c r="C2377" s="7"/>
      <c r="D2377" s="7"/>
      <c r="E2377" s="7"/>
      <c r="F2377" s="7"/>
      <c r="G2377" s="7"/>
      <c r="H2377" s="7"/>
      <c r="J2377" s="7"/>
      <c r="K2377" s="7"/>
      <c r="L2377" s="7"/>
      <c r="Q2377" s="7"/>
      <c r="S2377" s="7"/>
      <c r="T2377" s="7"/>
      <c r="Y2377" s="7"/>
      <c r="AA2377" s="7"/>
      <c r="AB2377" s="7"/>
      <c r="AG2377" s="7"/>
    </row>
    <row r="2378" spans="1:33">
      <c r="A2378" s="7"/>
      <c r="B2378" s="7"/>
      <c r="C2378" s="7"/>
      <c r="D2378" s="7"/>
      <c r="E2378" s="7"/>
      <c r="F2378" s="7"/>
      <c r="G2378" s="7"/>
      <c r="H2378" s="7"/>
      <c r="J2378" s="7"/>
      <c r="K2378" s="7"/>
      <c r="L2378" s="7"/>
      <c r="Q2378" s="7"/>
      <c r="S2378" s="7"/>
      <c r="T2378" s="7"/>
      <c r="Y2378" s="7"/>
      <c r="AA2378" s="7"/>
      <c r="AB2378" s="7"/>
      <c r="AG2378" s="7"/>
    </row>
    <row r="2379" spans="1:33">
      <c r="A2379" s="7"/>
      <c r="B2379" s="7"/>
      <c r="C2379" s="7"/>
      <c r="D2379" s="7"/>
      <c r="E2379" s="7"/>
      <c r="F2379" s="7"/>
      <c r="G2379" s="7"/>
      <c r="H2379" s="7"/>
      <c r="J2379" s="7"/>
      <c r="K2379" s="7"/>
      <c r="L2379" s="7"/>
      <c r="Q2379" s="7"/>
      <c r="S2379" s="7"/>
      <c r="T2379" s="7"/>
      <c r="Y2379" s="7"/>
      <c r="AA2379" s="7"/>
      <c r="AB2379" s="7"/>
      <c r="AG2379" s="7"/>
    </row>
    <row r="2380" spans="1:33">
      <c r="A2380" s="7"/>
      <c r="B2380" s="7"/>
      <c r="C2380" s="7"/>
      <c r="D2380" s="7"/>
      <c r="E2380" s="7"/>
      <c r="F2380" s="7"/>
      <c r="G2380" s="7"/>
      <c r="H2380" s="7"/>
      <c r="J2380" s="7"/>
      <c r="K2380" s="7"/>
      <c r="L2380" s="7"/>
      <c r="Q2380" s="7"/>
      <c r="S2380" s="7"/>
      <c r="T2380" s="7"/>
      <c r="Y2380" s="7"/>
      <c r="AA2380" s="7"/>
      <c r="AB2380" s="7"/>
      <c r="AG2380" s="7"/>
    </row>
    <row r="2381" spans="1:33">
      <c r="A2381" s="7"/>
      <c r="B2381" s="7"/>
      <c r="C2381" s="7"/>
      <c r="D2381" s="7"/>
      <c r="E2381" s="7"/>
      <c r="F2381" s="7"/>
      <c r="G2381" s="7"/>
      <c r="H2381" s="7"/>
      <c r="J2381" s="7"/>
      <c r="K2381" s="7"/>
      <c r="L2381" s="7"/>
      <c r="Q2381" s="7"/>
      <c r="S2381" s="7"/>
      <c r="T2381" s="7"/>
      <c r="Y2381" s="7"/>
      <c r="AA2381" s="7"/>
      <c r="AB2381" s="7"/>
      <c r="AG2381" s="7"/>
    </row>
    <row r="2382" spans="1:33">
      <c r="A2382" s="7"/>
      <c r="B2382" s="7"/>
      <c r="C2382" s="7"/>
      <c r="D2382" s="7"/>
      <c r="E2382" s="7"/>
      <c r="F2382" s="7"/>
      <c r="G2382" s="7"/>
      <c r="H2382" s="7"/>
      <c r="J2382" s="7"/>
      <c r="K2382" s="7"/>
      <c r="L2382" s="7"/>
      <c r="Q2382" s="7"/>
      <c r="S2382" s="7"/>
      <c r="T2382" s="7"/>
      <c r="Y2382" s="7"/>
      <c r="AA2382" s="7"/>
      <c r="AB2382" s="7"/>
      <c r="AG2382" s="7"/>
    </row>
    <row r="2383" spans="1:33">
      <c r="A2383" s="7"/>
      <c r="B2383" s="7"/>
      <c r="C2383" s="7"/>
      <c r="D2383" s="7"/>
      <c r="E2383" s="7"/>
      <c r="F2383" s="7"/>
      <c r="G2383" s="7"/>
      <c r="H2383" s="7"/>
      <c r="J2383" s="7"/>
      <c r="K2383" s="7"/>
      <c r="L2383" s="7"/>
      <c r="Q2383" s="7"/>
      <c r="S2383" s="7"/>
      <c r="T2383" s="7"/>
      <c r="Y2383" s="7"/>
      <c r="AA2383" s="7"/>
      <c r="AB2383" s="7"/>
      <c r="AG2383" s="7"/>
    </row>
    <row r="2384" spans="1:33">
      <c r="A2384" s="7"/>
      <c r="B2384" s="7"/>
      <c r="C2384" s="7"/>
      <c r="D2384" s="7"/>
      <c r="E2384" s="7"/>
      <c r="F2384" s="7"/>
      <c r="G2384" s="7"/>
      <c r="H2384" s="7"/>
      <c r="J2384" s="7"/>
      <c r="K2384" s="7"/>
      <c r="L2384" s="7"/>
      <c r="Q2384" s="7"/>
      <c r="S2384" s="7"/>
      <c r="T2384" s="7"/>
      <c r="Y2384" s="7"/>
      <c r="AA2384" s="7"/>
      <c r="AB2384" s="7"/>
      <c r="AG2384" s="7"/>
    </row>
    <row r="2385" spans="1:33">
      <c r="A2385" s="7"/>
      <c r="B2385" s="7"/>
      <c r="C2385" s="7"/>
      <c r="D2385" s="7"/>
      <c r="E2385" s="7"/>
      <c r="F2385" s="7"/>
      <c r="G2385" s="7"/>
      <c r="H2385" s="7"/>
      <c r="J2385" s="7"/>
      <c r="K2385" s="7"/>
      <c r="L2385" s="7"/>
      <c r="Q2385" s="7"/>
      <c r="S2385" s="7"/>
      <c r="T2385" s="7"/>
      <c r="Y2385" s="7"/>
      <c r="AA2385" s="7"/>
      <c r="AB2385" s="7"/>
      <c r="AG2385" s="7"/>
    </row>
    <row r="2386" spans="1:33">
      <c r="A2386" s="7"/>
      <c r="B2386" s="7"/>
      <c r="C2386" s="7"/>
      <c r="D2386" s="7"/>
      <c r="E2386" s="7"/>
      <c r="F2386" s="7"/>
      <c r="G2386" s="7"/>
      <c r="H2386" s="7"/>
      <c r="J2386" s="7"/>
      <c r="K2386" s="7"/>
      <c r="L2386" s="7"/>
      <c r="Q2386" s="7"/>
      <c r="S2386" s="7"/>
      <c r="T2386" s="7"/>
      <c r="Y2386" s="7"/>
      <c r="AA2386" s="7"/>
      <c r="AB2386" s="7"/>
      <c r="AG2386" s="7"/>
    </row>
    <row r="2387" spans="1:33">
      <c r="A2387" s="7"/>
      <c r="B2387" s="7"/>
      <c r="C2387" s="7"/>
      <c r="D2387" s="7"/>
      <c r="E2387" s="7"/>
      <c r="F2387" s="7"/>
      <c r="G2387" s="7"/>
      <c r="H2387" s="7"/>
      <c r="J2387" s="7"/>
      <c r="K2387" s="7"/>
      <c r="L2387" s="7"/>
      <c r="Q2387" s="7"/>
      <c r="S2387" s="7"/>
      <c r="T2387" s="7"/>
      <c r="Y2387" s="7"/>
      <c r="AA2387" s="7"/>
      <c r="AB2387" s="7"/>
      <c r="AG2387" s="7"/>
    </row>
    <row r="2388" spans="1:33">
      <c r="A2388" s="7"/>
      <c r="B2388" s="7"/>
      <c r="C2388" s="7"/>
      <c r="D2388" s="7"/>
      <c r="E2388" s="7"/>
      <c r="F2388" s="7"/>
      <c r="G2388" s="7"/>
      <c r="H2388" s="7"/>
      <c r="J2388" s="7"/>
      <c r="K2388" s="7"/>
      <c r="L2388" s="7"/>
      <c r="Q2388" s="7"/>
      <c r="S2388" s="7"/>
      <c r="T2388" s="7"/>
      <c r="Y2388" s="7"/>
      <c r="AA2388" s="7"/>
      <c r="AB2388" s="7"/>
      <c r="AG2388" s="7"/>
    </row>
    <row r="2389" spans="1:33">
      <c r="A2389" s="7"/>
      <c r="B2389" s="7"/>
      <c r="C2389" s="7"/>
      <c r="D2389" s="7"/>
      <c r="E2389" s="7"/>
      <c r="F2389" s="7"/>
      <c r="G2389" s="7"/>
      <c r="H2389" s="7"/>
      <c r="J2389" s="7"/>
      <c r="K2389" s="7"/>
      <c r="L2389" s="7"/>
      <c r="Q2389" s="7"/>
      <c r="S2389" s="7"/>
      <c r="T2389" s="7"/>
      <c r="Y2389" s="7"/>
      <c r="AA2389" s="7"/>
      <c r="AB2389" s="7"/>
      <c r="AG2389" s="7"/>
    </row>
    <row r="2390" spans="1:33">
      <c r="A2390" s="7"/>
      <c r="B2390" s="7"/>
      <c r="C2390" s="7"/>
      <c r="D2390" s="7"/>
      <c r="E2390" s="7"/>
      <c r="F2390" s="7"/>
      <c r="G2390" s="7"/>
      <c r="H2390" s="7"/>
      <c r="J2390" s="7"/>
      <c r="K2390" s="7"/>
      <c r="L2390" s="7"/>
      <c r="Q2390" s="7"/>
      <c r="S2390" s="7"/>
      <c r="T2390" s="7"/>
      <c r="Y2390" s="7"/>
      <c r="AA2390" s="7"/>
      <c r="AB2390" s="7"/>
      <c r="AG2390" s="7"/>
    </row>
    <row r="2391" spans="1:33">
      <c r="A2391" s="7"/>
      <c r="B2391" s="7"/>
      <c r="C2391" s="7"/>
      <c r="D2391" s="7"/>
      <c r="E2391" s="7"/>
      <c r="F2391" s="7"/>
      <c r="G2391" s="7"/>
      <c r="H2391" s="7"/>
      <c r="J2391" s="7"/>
      <c r="K2391" s="7"/>
      <c r="L2391" s="7"/>
      <c r="Q2391" s="7"/>
      <c r="S2391" s="7"/>
      <c r="T2391" s="7"/>
      <c r="Y2391" s="7"/>
      <c r="AA2391" s="7"/>
      <c r="AB2391" s="7"/>
      <c r="AG2391" s="7"/>
    </row>
    <row r="2392" spans="1:33">
      <c r="A2392" s="7"/>
      <c r="B2392" s="7"/>
      <c r="C2392" s="7"/>
      <c r="D2392" s="7"/>
      <c r="E2392" s="7"/>
      <c r="F2392" s="7"/>
      <c r="G2392" s="7"/>
      <c r="H2392" s="7"/>
      <c r="J2392" s="7"/>
      <c r="K2392" s="7"/>
      <c r="L2392" s="7"/>
      <c r="Q2392" s="7"/>
      <c r="S2392" s="7"/>
      <c r="T2392" s="7"/>
      <c r="Y2392" s="7"/>
      <c r="AA2392" s="7"/>
      <c r="AB2392" s="7"/>
      <c r="AG2392" s="7"/>
    </row>
    <row r="2393" spans="1:33">
      <c r="A2393" s="7"/>
      <c r="B2393" s="7"/>
      <c r="C2393" s="7"/>
      <c r="D2393" s="7"/>
      <c r="E2393" s="7"/>
      <c r="F2393" s="7"/>
      <c r="G2393" s="7"/>
      <c r="H2393" s="7"/>
      <c r="J2393" s="7"/>
      <c r="K2393" s="7"/>
      <c r="L2393" s="7"/>
      <c r="Q2393" s="7"/>
      <c r="S2393" s="7"/>
      <c r="T2393" s="7"/>
      <c r="Y2393" s="7"/>
      <c r="AA2393" s="7"/>
      <c r="AB2393" s="7"/>
      <c r="AG2393" s="7"/>
    </row>
    <row r="2394" spans="1:33">
      <c r="A2394" s="7"/>
      <c r="B2394" s="7"/>
      <c r="C2394" s="7"/>
      <c r="D2394" s="7"/>
      <c r="E2394" s="7"/>
      <c r="F2394" s="7"/>
      <c r="G2394" s="7"/>
      <c r="H2394" s="7"/>
      <c r="J2394" s="7"/>
      <c r="K2394" s="7"/>
      <c r="L2394" s="7"/>
      <c r="Q2394" s="7"/>
      <c r="S2394" s="7"/>
      <c r="T2394" s="7"/>
      <c r="Y2394" s="7"/>
      <c r="AA2394" s="7"/>
      <c r="AB2394" s="7"/>
      <c r="AG2394" s="7"/>
    </row>
    <row r="2395" spans="1:33">
      <c r="A2395" s="7"/>
      <c r="B2395" s="7"/>
      <c r="C2395" s="7"/>
      <c r="D2395" s="7"/>
      <c r="E2395" s="7"/>
      <c r="F2395" s="7"/>
      <c r="G2395" s="7"/>
      <c r="H2395" s="7"/>
      <c r="J2395" s="7"/>
      <c r="K2395" s="7"/>
      <c r="L2395" s="7"/>
      <c r="Q2395" s="7"/>
      <c r="S2395" s="7"/>
      <c r="T2395" s="7"/>
      <c r="Y2395" s="7"/>
      <c r="AA2395" s="7"/>
      <c r="AB2395" s="7"/>
      <c r="AG2395" s="7"/>
    </row>
    <row r="2396" spans="1:33">
      <c r="A2396" s="7"/>
      <c r="B2396" s="7"/>
      <c r="C2396" s="7"/>
      <c r="D2396" s="7"/>
      <c r="E2396" s="7"/>
      <c r="F2396" s="7"/>
      <c r="G2396" s="7"/>
      <c r="H2396" s="7"/>
      <c r="J2396" s="7"/>
      <c r="K2396" s="7"/>
      <c r="L2396" s="7"/>
      <c r="Q2396" s="7"/>
      <c r="S2396" s="7"/>
      <c r="T2396" s="7"/>
      <c r="Y2396" s="7"/>
      <c r="AA2396" s="7"/>
      <c r="AB2396" s="7"/>
      <c r="AG2396" s="7"/>
    </row>
    <row r="2397" spans="1:33">
      <c r="A2397" s="7"/>
      <c r="B2397" s="7"/>
      <c r="C2397" s="7"/>
      <c r="D2397" s="7"/>
      <c r="E2397" s="7"/>
      <c r="F2397" s="7"/>
      <c r="G2397" s="7"/>
      <c r="H2397" s="7"/>
      <c r="J2397" s="7"/>
      <c r="K2397" s="7"/>
      <c r="L2397" s="7"/>
      <c r="Q2397" s="7"/>
      <c r="S2397" s="7"/>
      <c r="T2397" s="7"/>
      <c r="Y2397" s="7"/>
      <c r="AA2397" s="7"/>
      <c r="AB2397" s="7"/>
      <c r="AG2397" s="7"/>
    </row>
    <row r="2398" spans="1:33">
      <c r="A2398" s="7"/>
      <c r="B2398" s="7"/>
      <c r="C2398" s="7"/>
      <c r="D2398" s="7"/>
      <c r="E2398" s="7"/>
      <c r="F2398" s="7"/>
      <c r="G2398" s="7"/>
      <c r="H2398" s="7"/>
      <c r="J2398" s="7"/>
      <c r="K2398" s="7"/>
      <c r="L2398" s="7"/>
      <c r="Q2398" s="7"/>
      <c r="S2398" s="7"/>
      <c r="T2398" s="7"/>
      <c r="Y2398" s="7"/>
      <c r="AA2398" s="7"/>
      <c r="AB2398" s="7"/>
      <c r="AG2398" s="7"/>
    </row>
    <row r="2399" spans="1:33">
      <c r="A2399" s="7"/>
      <c r="B2399" s="7"/>
      <c r="C2399" s="7"/>
      <c r="D2399" s="7"/>
      <c r="E2399" s="7"/>
      <c r="F2399" s="7"/>
      <c r="G2399" s="7"/>
      <c r="H2399" s="7"/>
      <c r="J2399" s="7"/>
      <c r="K2399" s="7"/>
      <c r="L2399" s="7"/>
      <c r="Q2399" s="7"/>
      <c r="S2399" s="7"/>
      <c r="T2399" s="7"/>
      <c r="Y2399" s="7"/>
      <c r="AA2399" s="7"/>
      <c r="AB2399" s="7"/>
      <c r="AG2399" s="7"/>
    </row>
    <row r="2400" spans="1:33">
      <c r="A2400" s="7"/>
      <c r="B2400" s="7"/>
      <c r="C2400" s="7"/>
      <c r="D2400" s="7"/>
      <c r="E2400" s="7"/>
      <c r="F2400" s="7"/>
      <c r="G2400" s="7"/>
      <c r="H2400" s="7"/>
      <c r="J2400" s="7"/>
      <c r="K2400" s="7"/>
      <c r="L2400" s="7"/>
      <c r="Q2400" s="7"/>
      <c r="S2400" s="7"/>
      <c r="T2400" s="7"/>
      <c r="Y2400" s="7"/>
      <c r="AA2400" s="7"/>
      <c r="AB2400" s="7"/>
      <c r="AG2400" s="7"/>
    </row>
    <row r="2401" spans="1:33">
      <c r="A2401" s="7"/>
      <c r="B2401" s="7"/>
      <c r="C2401" s="7"/>
      <c r="D2401" s="7"/>
      <c r="E2401" s="7"/>
      <c r="F2401" s="7"/>
      <c r="G2401" s="7"/>
      <c r="H2401" s="7"/>
      <c r="J2401" s="7"/>
      <c r="K2401" s="7"/>
      <c r="L2401" s="7"/>
      <c r="Q2401" s="7"/>
      <c r="S2401" s="7"/>
      <c r="T2401" s="7"/>
      <c r="Y2401" s="7"/>
      <c r="AA2401" s="7"/>
      <c r="AB2401" s="7"/>
      <c r="AG2401" s="7"/>
    </row>
    <row r="2402" spans="1:33">
      <c r="A2402" s="7"/>
      <c r="B2402" s="7"/>
      <c r="C2402" s="7"/>
      <c r="D2402" s="7"/>
      <c r="E2402" s="7"/>
      <c r="F2402" s="7"/>
      <c r="G2402" s="7"/>
      <c r="H2402" s="7"/>
      <c r="J2402" s="7"/>
      <c r="K2402" s="7"/>
      <c r="L2402" s="7"/>
      <c r="Q2402" s="7"/>
      <c r="S2402" s="7"/>
      <c r="T2402" s="7"/>
      <c r="Y2402" s="7"/>
      <c r="AA2402" s="7"/>
      <c r="AB2402" s="7"/>
      <c r="AG2402" s="7"/>
    </row>
    <row r="2403" spans="1:33">
      <c r="A2403" s="7"/>
      <c r="B2403" s="7"/>
      <c r="C2403" s="7"/>
      <c r="D2403" s="7"/>
      <c r="E2403" s="7"/>
      <c r="F2403" s="7"/>
      <c r="G2403" s="7"/>
      <c r="H2403" s="7"/>
      <c r="J2403" s="7"/>
      <c r="K2403" s="7"/>
      <c r="L2403" s="7"/>
      <c r="Q2403" s="7"/>
      <c r="S2403" s="7"/>
      <c r="T2403" s="7"/>
      <c r="Y2403" s="7"/>
      <c r="AA2403" s="7"/>
      <c r="AB2403" s="7"/>
      <c r="AG2403" s="7"/>
    </row>
    <row r="2404" spans="1:33">
      <c r="A2404" s="7"/>
      <c r="B2404" s="7"/>
      <c r="C2404" s="7"/>
      <c r="D2404" s="7"/>
      <c r="E2404" s="7"/>
      <c r="F2404" s="7"/>
      <c r="G2404" s="7"/>
      <c r="H2404" s="7"/>
      <c r="J2404" s="7"/>
      <c r="K2404" s="7"/>
      <c r="L2404" s="7"/>
      <c r="Q2404" s="7"/>
      <c r="S2404" s="7"/>
      <c r="T2404" s="7"/>
      <c r="Y2404" s="7"/>
      <c r="AA2404" s="7"/>
      <c r="AB2404" s="7"/>
      <c r="AG2404" s="7"/>
    </row>
    <row r="2405" spans="1:33">
      <c r="A2405" s="7"/>
      <c r="B2405" s="7"/>
      <c r="C2405" s="7"/>
      <c r="D2405" s="7"/>
      <c r="E2405" s="7"/>
      <c r="F2405" s="7"/>
      <c r="G2405" s="7"/>
      <c r="H2405" s="7"/>
      <c r="J2405" s="7"/>
      <c r="K2405" s="7"/>
      <c r="L2405" s="7"/>
      <c r="Q2405" s="7"/>
      <c r="S2405" s="7"/>
      <c r="T2405" s="7"/>
      <c r="Y2405" s="7"/>
      <c r="AA2405" s="7"/>
      <c r="AB2405" s="7"/>
      <c r="AG2405" s="7"/>
    </row>
    <row r="2406" spans="1:33">
      <c r="A2406" s="7"/>
      <c r="B2406" s="7"/>
      <c r="C2406" s="7"/>
      <c r="D2406" s="7"/>
      <c r="E2406" s="7"/>
      <c r="F2406" s="7"/>
      <c r="G2406" s="7"/>
      <c r="H2406" s="7"/>
      <c r="J2406" s="7"/>
      <c r="K2406" s="7"/>
      <c r="L2406" s="7"/>
      <c r="Q2406" s="7"/>
      <c r="S2406" s="7"/>
      <c r="T2406" s="7"/>
      <c r="Y2406" s="7"/>
      <c r="AA2406" s="7"/>
      <c r="AB2406" s="7"/>
      <c r="AG2406" s="7"/>
    </row>
    <row r="2407" spans="1:33">
      <c r="A2407" s="7"/>
      <c r="B2407" s="7"/>
      <c r="C2407" s="7"/>
      <c r="D2407" s="7"/>
      <c r="E2407" s="7"/>
      <c r="F2407" s="7"/>
      <c r="G2407" s="7"/>
      <c r="H2407" s="7"/>
      <c r="J2407" s="7"/>
      <c r="K2407" s="7"/>
      <c r="L2407" s="7"/>
      <c r="Q2407" s="7"/>
      <c r="S2407" s="7"/>
      <c r="T2407" s="7"/>
      <c r="Y2407" s="7"/>
      <c r="AA2407" s="7"/>
      <c r="AB2407" s="7"/>
      <c r="AG2407" s="7"/>
    </row>
    <row r="2408" spans="1:33">
      <c r="A2408" s="7"/>
      <c r="B2408" s="7"/>
      <c r="C2408" s="7"/>
      <c r="D2408" s="7"/>
      <c r="E2408" s="7"/>
      <c r="F2408" s="7"/>
      <c r="G2408" s="7"/>
      <c r="H2408" s="7"/>
      <c r="J2408" s="7"/>
      <c r="K2408" s="7"/>
      <c r="L2408" s="7"/>
      <c r="Q2408" s="7"/>
      <c r="S2408" s="7"/>
      <c r="T2408" s="7"/>
      <c r="Y2408" s="7"/>
      <c r="AA2408" s="7"/>
      <c r="AB2408" s="7"/>
      <c r="AG2408" s="7"/>
    </row>
    <row r="2409" spans="1:33">
      <c r="A2409" s="7"/>
      <c r="B2409" s="7"/>
      <c r="C2409" s="7"/>
      <c r="D2409" s="7"/>
      <c r="E2409" s="7"/>
      <c r="F2409" s="7"/>
      <c r="G2409" s="7"/>
      <c r="H2409" s="7"/>
      <c r="J2409" s="7"/>
      <c r="K2409" s="7"/>
      <c r="L2409" s="7"/>
      <c r="Q2409" s="7"/>
      <c r="S2409" s="7"/>
      <c r="T2409" s="7"/>
      <c r="Y2409" s="7"/>
      <c r="AA2409" s="7"/>
      <c r="AB2409" s="7"/>
      <c r="AG2409" s="7"/>
    </row>
    <row r="2410" spans="1:33">
      <c r="A2410" s="7"/>
      <c r="B2410" s="7"/>
      <c r="C2410" s="7"/>
      <c r="D2410" s="7"/>
      <c r="E2410" s="7"/>
      <c r="F2410" s="7"/>
      <c r="G2410" s="7"/>
      <c r="H2410" s="7"/>
      <c r="J2410" s="7"/>
      <c r="K2410" s="7"/>
      <c r="L2410" s="7"/>
      <c r="Q2410" s="7"/>
      <c r="S2410" s="7"/>
      <c r="T2410" s="7"/>
      <c r="Y2410" s="7"/>
      <c r="AA2410" s="7"/>
      <c r="AB2410" s="7"/>
      <c r="AG2410" s="7"/>
    </row>
    <row r="2411" spans="1:33">
      <c r="A2411" s="7"/>
      <c r="B2411" s="7"/>
      <c r="C2411" s="7"/>
      <c r="D2411" s="7"/>
      <c r="E2411" s="7"/>
      <c r="F2411" s="7"/>
      <c r="G2411" s="7"/>
      <c r="H2411" s="7"/>
      <c r="J2411" s="7"/>
      <c r="K2411" s="7"/>
      <c r="L2411" s="7"/>
      <c r="Q2411" s="7"/>
      <c r="S2411" s="7"/>
      <c r="T2411" s="7"/>
      <c r="Y2411" s="7"/>
      <c r="AA2411" s="7"/>
      <c r="AB2411" s="7"/>
      <c r="AG2411" s="7"/>
    </row>
    <row r="2412" spans="1:33">
      <c r="A2412" s="7"/>
      <c r="B2412" s="7"/>
      <c r="C2412" s="7"/>
      <c r="D2412" s="7"/>
      <c r="E2412" s="7"/>
      <c r="F2412" s="7"/>
      <c r="G2412" s="7"/>
      <c r="H2412" s="7"/>
      <c r="J2412" s="7"/>
      <c r="K2412" s="7"/>
      <c r="L2412" s="7"/>
      <c r="Q2412" s="7"/>
      <c r="S2412" s="7"/>
      <c r="T2412" s="7"/>
      <c r="Y2412" s="7"/>
      <c r="AA2412" s="7"/>
      <c r="AB2412" s="7"/>
      <c r="AG2412" s="7"/>
    </row>
    <row r="2413" spans="1:33">
      <c r="A2413" s="7"/>
      <c r="B2413" s="7"/>
      <c r="C2413" s="7"/>
      <c r="D2413" s="7"/>
      <c r="E2413" s="7"/>
      <c r="F2413" s="7"/>
      <c r="G2413" s="7"/>
      <c r="H2413" s="7"/>
      <c r="J2413" s="7"/>
      <c r="K2413" s="7"/>
      <c r="L2413" s="7"/>
      <c r="Q2413" s="7"/>
      <c r="S2413" s="7"/>
      <c r="T2413" s="7"/>
      <c r="Y2413" s="7"/>
      <c r="AA2413" s="7"/>
      <c r="AB2413" s="7"/>
      <c r="AG2413" s="7"/>
    </row>
    <row r="2414" spans="1:33">
      <c r="A2414" s="7"/>
      <c r="B2414" s="7"/>
      <c r="C2414" s="7"/>
      <c r="D2414" s="7"/>
      <c r="E2414" s="7"/>
      <c r="F2414" s="7"/>
      <c r="G2414" s="7"/>
      <c r="H2414" s="7"/>
      <c r="J2414" s="7"/>
      <c r="K2414" s="7"/>
      <c r="L2414" s="7"/>
      <c r="Q2414" s="7"/>
      <c r="S2414" s="7"/>
      <c r="T2414" s="7"/>
      <c r="Y2414" s="7"/>
      <c r="AA2414" s="7"/>
      <c r="AB2414" s="7"/>
      <c r="AG2414" s="7"/>
    </row>
    <row r="2415" spans="1:33">
      <c r="A2415" s="7"/>
      <c r="B2415" s="7"/>
      <c r="C2415" s="7"/>
      <c r="D2415" s="7"/>
      <c r="E2415" s="7"/>
      <c r="F2415" s="7"/>
      <c r="G2415" s="7"/>
      <c r="H2415" s="7"/>
      <c r="J2415" s="7"/>
      <c r="K2415" s="7"/>
      <c r="L2415" s="7"/>
      <c r="Q2415" s="7"/>
      <c r="S2415" s="7"/>
      <c r="T2415" s="7"/>
      <c r="Y2415" s="7"/>
      <c r="AA2415" s="7"/>
      <c r="AB2415" s="7"/>
      <c r="AG2415" s="7"/>
    </row>
    <row r="2416" spans="1:33">
      <c r="A2416" s="7"/>
      <c r="B2416" s="7"/>
      <c r="C2416" s="7"/>
      <c r="D2416" s="7"/>
      <c r="E2416" s="7"/>
      <c r="F2416" s="7"/>
      <c r="G2416" s="7"/>
      <c r="H2416" s="7"/>
      <c r="J2416" s="7"/>
      <c r="K2416" s="7"/>
      <c r="L2416" s="7"/>
      <c r="Q2416" s="7"/>
      <c r="S2416" s="7"/>
      <c r="T2416" s="7"/>
      <c r="Y2416" s="7"/>
      <c r="AA2416" s="7"/>
      <c r="AB2416" s="7"/>
      <c r="AG2416" s="7"/>
    </row>
    <row r="2417" spans="1:33">
      <c r="A2417" s="7"/>
      <c r="B2417" s="7"/>
      <c r="C2417" s="7"/>
      <c r="D2417" s="7"/>
      <c r="E2417" s="7"/>
      <c r="F2417" s="7"/>
      <c r="G2417" s="7"/>
      <c r="H2417" s="7"/>
      <c r="J2417" s="7"/>
      <c r="K2417" s="7"/>
      <c r="L2417" s="7"/>
      <c r="Q2417" s="7"/>
      <c r="S2417" s="7"/>
      <c r="T2417" s="7"/>
      <c r="Y2417" s="7"/>
      <c r="AA2417" s="7"/>
      <c r="AB2417" s="7"/>
      <c r="AG2417" s="7"/>
    </row>
    <row r="2418" spans="1:33">
      <c r="A2418" s="7"/>
      <c r="B2418" s="7"/>
      <c r="C2418" s="7"/>
      <c r="D2418" s="7"/>
      <c r="E2418" s="7"/>
      <c r="F2418" s="7"/>
      <c r="G2418" s="7"/>
      <c r="H2418" s="7"/>
      <c r="J2418" s="7"/>
      <c r="K2418" s="7"/>
      <c r="L2418" s="7"/>
      <c r="Q2418" s="7"/>
      <c r="S2418" s="7"/>
      <c r="T2418" s="7"/>
      <c r="Y2418" s="7"/>
      <c r="AA2418" s="7"/>
      <c r="AB2418" s="7"/>
      <c r="AG2418" s="7"/>
    </row>
    <row r="2419" spans="1:33">
      <c r="A2419" s="7"/>
      <c r="B2419" s="7"/>
      <c r="C2419" s="7"/>
      <c r="D2419" s="7"/>
      <c r="E2419" s="7"/>
      <c r="F2419" s="7"/>
      <c r="G2419" s="7"/>
      <c r="H2419" s="7"/>
      <c r="J2419" s="7"/>
      <c r="K2419" s="7"/>
      <c r="L2419" s="7"/>
      <c r="Q2419" s="7"/>
      <c r="S2419" s="7"/>
      <c r="T2419" s="7"/>
      <c r="Y2419" s="7"/>
      <c r="AA2419" s="7"/>
      <c r="AB2419" s="7"/>
      <c r="AG2419" s="7"/>
    </row>
    <row r="2420" spans="1:33">
      <c r="A2420" s="7"/>
      <c r="B2420" s="7"/>
      <c r="C2420" s="7"/>
      <c r="D2420" s="7"/>
      <c r="E2420" s="7"/>
      <c r="F2420" s="7"/>
      <c r="G2420" s="7"/>
      <c r="H2420" s="7"/>
      <c r="J2420" s="7"/>
      <c r="K2420" s="7"/>
      <c r="L2420" s="7"/>
      <c r="Q2420" s="7"/>
      <c r="S2420" s="7"/>
      <c r="T2420" s="7"/>
      <c r="Y2420" s="7"/>
      <c r="AA2420" s="7"/>
      <c r="AB2420" s="7"/>
      <c r="AG2420" s="7"/>
    </row>
    <row r="2421" spans="1:33">
      <c r="A2421" s="7"/>
      <c r="B2421" s="7"/>
      <c r="C2421" s="7"/>
      <c r="D2421" s="7"/>
      <c r="E2421" s="7"/>
      <c r="F2421" s="7"/>
      <c r="G2421" s="7"/>
      <c r="H2421" s="7"/>
      <c r="J2421" s="7"/>
      <c r="K2421" s="7"/>
      <c r="L2421" s="7"/>
      <c r="Q2421" s="7"/>
      <c r="S2421" s="7"/>
      <c r="T2421" s="7"/>
      <c r="Y2421" s="7"/>
      <c r="AA2421" s="7"/>
      <c r="AB2421" s="7"/>
      <c r="AG2421" s="7"/>
    </row>
    <row r="2422" spans="1:33">
      <c r="A2422" s="7"/>
      <c r="B2422" s="7"/>
      <c r="C2422" s="7"/>
      <c r="D2422" s="7"/>
      <c r="E2422" s="7"/>
      <c r="F2422" s="7"/>
      <c r="G2422" s="7"/>
      <c r="H2422" s="7"/>
      <c r="J2422" s="7"/>
      <c r="K2422" s="7"/>
      <c r="L2422" s="7"/>
      <c r="Q2422" s="7"/>
      <c r="S2422" s="7"/>
      <c r="T2422" s="7"/>
      <c r="Y2422" s="7"/>
      <c r="AA2422" s="7"/>
      <c r="AB2422" s="7"/>
      <c r="AG2422" s="7"/>
    </row>
    <row r="2423" spans="1:33">
      <c r="A2423" s="7"/>
      <c r="B2423" s="7"/>
      <c r="C2423" s="7"/>
      <c r="D2423" s="7"/>
      <c r="E2423" s="7"/>
      <c r="F2423" s="7"/>
      <c r="G2423" s="7"/>
      <c r="H2423" s="7"/>
      <c r="J2423" s="7"/>
      <c r="K2423" s="7"/>
      <c r="L2423" s="7"/>
      <c r="Q2423" s="7"/>
      <c r="S2423" s="7"/>
      <c r="T2423" s="7"/>
      <c r="Y2423" s="7"/>
      <c r="AA2423" s="7"/>
      <c r="AB2423" s="7"/>
      <c r="AG2423" s="7"/>
    </row>
    <row r="2424" spans="1:33">
      <c r="A2424" s="7"/>
      <c r="B2424" s="7"/>
      <c r="C2424" s="7"/>
      <c r="D2424" s="7"/>
      <c r="E2424" s="7"/>
      <c r="F2424" s="7"/>
      <c r="G2424" s="7"/>
      <c r="H2424" s="7"/>
      <c r="J2424" s="7"/>
      <c r="K2424" s="7"/>
      <c r="L2424" s="7"/>
      <c r="Q2424" s="7"/>
      <c r="S2424" s="7"/>
      <c r="T2424" s="7"/>
      <c r="Y2424" s="7"/>
      <c r="AA2424" s="7"/>
      <c r="AB2424" s="7"/>
      <c r="AG2424" s="7"/>
    </row>
    <row r="2425" spans="1:33">
      <c r="A2425" s="7"/>
      <c r="B2425" s="7"/>
      <c r="C2425" s="7"/>
      <c r="D2425" s="7"/>
      <c r="E2425" s="7"/>
      <c r="F2425" s="7"/>
      <c r="G2425" s="7"/>
      <c r="H2425" s="7"/>
      <c r="J2425" s="7"/>
      <c r="K2425" s="7"/>
      <c r="L2425" s="7"/>
      <c r="Q2425" s="7"/>
      <c r="S2425" s="7"/>
      <c r="T2425" s="7"/>
      <c r="Y2425" s="7"/>
      <c r="AA2425" s="7"/>
      <c r="AB2425" s="7"/>
      <c r="AG2425" s="7"/>
    </row>
    <row r="2426" spans="1:33">
      <c r="A2426" s="7"/>
      <c r="B2426" s="7"/>
      <c r="C2426" s="7"/>
      <c r="D2426" s="7"/>
      <c r="E2426" s="7"/>
      <c r="F2426" s="7"/>
      <c r="G2426" s="7"/>
      <c r="H2426" s="7"/>
      <c r="J2426" s="7"/>
      <c r="K2426" s="7"/>
      <c r="L2426" s="7"/>
      <c r="Q2426" s="7"/>
      <c r="S2426" s="7"/>
      <c r="T2426" s="7"/>
      <c r="Y2426" s="7"/>
      <c r="AA2426" s="7"/>
      <c r="AB2426" s="7"/>
      <c r="AG2426" s="7"/>
    </row>
    <row r="2427" spans="1:33">
      <c r="A2427" s="7"/>
      <c r="B2427" s="7"/>
      <c r="C2427" s="7"/>
      <c r="D2427" s="7"/>
      <c r="E2427" s="7"/>
      <c r="F2427" s="7"/>
      <c r="G2427" s="7"/>
      <c r="H2427" s="7"/>
      <c r="J2427" s="7"/>
      <c r="K2427" s="7"/>
      <c r="L2427" s="7"/>
      <c r="Q2427" s="7"/>
      <c r="S2427" s="7"/>
      <c r="T2427" s="7"/>
      <c r="Y2427" s="7"/>
      <c r="AA2427" s="7"/>
      <c r="AB2427" s="7"/>
      <c r="AG2427" s="7"/>
    </row>
    <row r="2428" spans="1:33">
      <c r="A2428" s="7"/>
      <c r="B2428" s="7"/>
      <c r="C2428" s="7"/>
      <c r="D2428" s="7"/>
      <c r="E2428" s="7"/>
      <c r="F2428" s="7"/>
      <c r="G2428" s="7"/>
      <c r="H2428" s="7"/>
      <c r="J2428" s="7"/>
      <c r="K2428" s="7"/>
      <c r="L2428" s="7"/>
      <c r="Q2428" s="7"/>
      <c r="S2428" s="7"/>
      <c r="T2428" s="7"/>
      <c r="Y2428" s="7"/>
      <c r="AA2428" s="7"/>
      <c r="AB2428" s="7"/>
      <c r="AG2428" s="7"/>
    </row>
    <row r="2429" spans="1:33">
      <c r="A2429" s="7"/>
      <c r="B2429" s="7"/>
      <c r="C2429" s="7"/>
      <c r="D2429" s="7"/>
      <c r="E2429" s="7"/>
      <c r="F2429" s="7"/>
      <c r="G2429" s="7"/>
      <c r="H2429" s="7"/>
      <c r="J2429" s="7"/>
      <c r="K2429" s="7"/>
      <c r="L2429" s="7"/>
      <c r="Q2429" s="7"/>
      <c r="S2429" s="7"/>
      <c r="T2429" s="7"/>
      <c r="Y2429" s="7"/>
      <c r="AA2429" s="7"/>
      <c r="AB2429" s="7"/>
      <c r="AG2429" s="7"/>
    </row>
    <row r="2430" spans="1:33">
      <c r="A2430" s="7"/>
      <c r="B2430" s="7"/>
      <c r="C2430" s="7"/>
      <c r="D2430" s="7"/>
      <c r="E2430" s="7"/>
      <c r="F2430" s="7"/>
      <c r="G2430" s="7"/>
      <c r="H2430" s="7"/>
      <c r="J2430" s="7"/>
      <c r="K2430" s="7"/>
      <c r="L2430" s="7"/>
      <c r="Q2430" s="7"/>
      <c r="S2430" s="7"/>
      <c r="T2430" s="7"/>
      <c r="Y2430" s="7"/>
      <c r="AA2430" s="7"/>
      <c r="AB2430" s="7"/>
      <c r="AG2430" s="7"/>
    </row>
    <row r="2431" spans="1:33">
      <c r="A2431" s="7"/>
      <c r="B2431" s="7"/>
      <c r="C2431" s="7"/>
      <c r="D2431" s="7"/>
      <c r="E2431" s="7"/>
      <c r="F2431" s="7"/>
      <c r="G2431" s="7"/>
      <c r="H2431" s="7"/>
      <c r="J2431" s="7"/>
      <c r="K2431" s="7"/>
      <c r="L2431" s="7"/>
      <c r="Q2431" s="7"/>
      <c r="S2431" s="7"/>
      <c r="T2431" s="7"/>
      <c r="Y2431" s="7"/>
      <c r="AA2431" s="7"/>
      <c r="AB2431" s="7"/>
      <c r="AG2431" s="7"/>
    </row>
    <row r="2432" spans="1:33">
      <c r="A2432" s="7"/>
      <c r="B2432" s="7"/>
      <c r="C2432" s="7"/>
      <c r="D2432" s="7"/>
      <c r="E2432" s="7"/>
      <c r="F2432" s="7"/>
      <c r="G2432" s="7"/>
      <c r="H2432" s="7"/>
      <c r="J2432" s="7"/>
      <c r="K2432" s="7"/>
      <c r="L2432" s="7"/>
      <c r="Q2432" s="7"/>
      <c r="S2432" s="7"/>
      <c r="T2432" s="7"/>
      <c r="Y2432" s="7"/>
      <c r="AA2432" s="7"/>
      <c r="AB2432" s="7"/>
      <c r="AG2432" s="7"/>
    </row>
    <row r="2433" spans="1:33">
      <c r="A2433" s="7"/>
      <c r="B2433" s="7"/>
      <c r="C2433" s="7"/>
      <c r="D2433" s="7"/>
      <c r="E2433" s="7"/>
      <c r="F2433" s="7"/>
      <c r="G2433" s="7"/>
      <c r="H2433" s="7"/>
      <c r="J2433" s="7"/>
      <c r="K2433" s="7"/>
      <c r="L2433" s="7"/>
      <c r="Q2433" s="7"/>
      <c r="S2433" s="7"/>
      <c r="T2433" s="7"/>
      <c r="Y2433" s="7"/>
      <c r="AA2433" s="7"/>
      <c r="AB2433" s="7"/>
      <c r="AG2433" s="7"/>
    </row>
    <row r="2434" spans="1:33">
      <c r="A2434" s="7"/>
      <c r="B2434" s="7"/>
      <c r="C2434" s="7"/>
      <c r="D2434" s="7"/>
      <c r="E2434" s="7"/>
      <c r="F2434" s="7"/>
      <c r="G2434" s="7"/>
      <c r="H2434" s="7"/>
      <c r="J2434" s="7"/>
      <c r="K2434" s="7"/>
      <c r="L2434" s="7"/>
      <c r="Q2434" s="7"/>
      <c r="S2434" s="7"/>
      <c r="T2434" s="7"/>
      <c r="Y2434" s="7"/>
      <c r="AA2434" s="7"/>
      <c r="AB2434" s="7"/>
      <c r="AG2434" s="7"/>
    </row>
    <row r="2435" spans="1:33">
      <c r="A2435" s="7"/>
      <c r="B2435" s="7"/>
      <c r="C2435" s="7"/>
      <c r="D2435" s="7"/>
      <c r="E2435" s="7"/>
      <c r="F2435" s="7"/>
      <c r="G2435" s="7"/>
      <c r="H2435" s="7"/>
      <c r="J2435" s="7"/>
      <c r="K2435" s="7"/>
      <c r="L2435" s="7"/>
      <c r="Q2435" s="7"/>
      <c r="S2435" s="7"/>
      <c r="T2435" s="7"/>
      <c r="Y2435" s="7"/>
      <c r="AA2435" s="7"/>
      <c r="AB2435" s="7"/>
      <c r="AG2435" s="7"/>
    </row>
    <row r="2436" spans="1:33">
      <c r="A2436" s="7"/>
      <c r="B2436" s="7"/>
      <c r="C2436" s="7"/>
      <c r="D2436" s="7"/>
      <c r="E2436" s="7"/>
      <c r="F2436" s="7"/>
      <c r="G2436" s="7"/>
      <c r="H2436" s="7"/>
      <c r="J2436" s="7"/>
      <c r="K2436" s="7"/>
      <c r="L2436" s="7"/>
      <c r="Q2436" s="7"/>
      <c r="S2436" s="7"/>
      <c r="T2436" s="7"/>
      <c r="Y2436" s="7"/>
      <c r="AA2436" s="7"/>
      <c r="AB2436" s="7"/>
      <c r="AG2436" s="7"/>
    </row>
    <row r="2437" spans="1:33">
      <c r="A2437" s="7"/>
      <c r="B2437" s="7"/>
      <c r="C2437" s="7"/>
      <c r="D2437" s="7"/>
      <c r="E2437" s="7"/>
      <c r="F2437" s="7"/>
      <c r="G2437" s="7"/>
      <c r="H2437" s="7"/>
      <c r="J2437" s="7"/>
      <c r="K2437" s="7"/>
      <c r="L2437" s="7"/>
      <c r="Q2437" s="7"/>
      <c r="S2437" s="7"/>
      <c r="T2437" s="7"/>
      <c r="Y2437" s="7"/>
      <c r="AA2437" s="7"/>
      <c r="AB2437" s="7"/>
      <c r="AG2437" s="7"/>
    </row>
    <row r="2438" spans="1:33">
      <c r="A2438" s="7"/>
      <c r="B2438" s="7"/>
      <c r="C2438" s="7"/>
      <c r="D2438" s="7"/>
      <c r="E2438" s="7"/>
      <c r="F2438" s="7"/>
      <c r="G2438" s="7"/>
      <c r="H2438" s="7"/>
      <c r="J2438" s="7"/>
      <c r="K2438" s="7"/>
      <c r="L2438" s="7"/>
      <c r="Q2438" s="7"/>
      <c r="S2438" s="7"/>
      <c r="T2438" s="7"/>
      <c r="Y2438" s="7"/>
      <c r="AA2438" s="7"/>
      <c r="AB2438" s="7"/>
      <c r="AG2438" s="7"/>
    </row>
    <row r="2439" spans="1:33">
      <c r="A2439" s="7"/>
      <c r="B2439" s="7"/>
      <c r="C2439" s="7"/>
      <c r="D2439" s="7"/>
      <c r="E2439" s="7"/>
      <c r="F2439" s="7"/>
      <c r="G2439" s="7"/>
      <c r="H2439" s="7"/>
      <c r="J2439" s="7"/>
      <c r="K2439" s="7"/>
      <c r="L2439" s="7"/>
      <c r="Q2439" s="7"/>
      <c r="S2439" s="7"/>
      <c r="T2439" s="7"/>
      <c r="Y2439" s="7"/>
      <c r="AA2439" s="7"/>
      <c r="AB2439" s="7"/>
      <c r="AG2439" s="7"/>
    </row>
    <row r="2440" spans="1:33">
      <c r="A2440" s="7"/>
      <c r="B2440" s="7"/>
      <c r="C2440" s="7"/>
      <c r="D2440" s="7"/>
      <c r="E2440" s="7"/>
      <c r="F2440" s="7"/>
      <c r="G2440" s="7"/>
      <c r="H2440" s="7"/>
      <c r="J2440" s="7"/>
      <c r="K2440" s="7"/>
      <c r="L2440" s="7"/>
      <c r="Q2440" s="7"/>
      <c r="S2440" s="7"/>
      <c r="T2440" s="7"/>
      <c r="Y2440" s="7"/>
      <c r="AA2440" s="7"/>
      <c r="AB2440" s="7"/>
      <c r="AG2440" s="7"/>
    </row>
    <row r="2441" spans="1:33">
      <c r="A2441" s="7"/>
      <c r="B2441" s="7"/>
      <c r="C2441" s="7"/>
      <c r="D2441" s="7"/>
      <c r="E2441" s="7"/>
      <c r="F2441" s="7"/>
      <c r="G2441" s="7"/>
      <c r="H2441" s="7"/>
      <c r="J2441" s="7"/>
      <c r="K2441" s="7"/>
      <c r="L2441" s="7"/>
      <c r="Q2441" s="7"/>
      <c r="S2441" s="7"/>
      <c r="T2441" s="7"/>
      <c r="Y2441" s="7"/>
      <c r="AA2441" s="7"/>
      <c r="AB2441" s="7"/>
      <c r="AG2441" s="7"/>
    </row>
    <row r="2442" spans="1:33">
      <c r="A2442" s="7"/>
      <c r="B2442" s="7"/>
      <c r="C2442" s="7"/>
      <c r="D2442" s="7"/>
      <c r="E2442" s="7"/>
      <c r="F2442" s="7"/>
      <c r="G2442" s="7"/>
      <c r="H2442" s="7"/>
      <c r="J2442" s="7"/>
      <c r="K2442" s="7"/>
      <c r="L2442" s="7"/>
      <c r="Q2442" s="7"/>
      <c r="S2442" s="7"/>
      <c r="T2442" s="7"/>
      <c r="Y2442" s="7"/>
      <c r="AA2442" s="7"/>
      <c r="AB2442" s="7"/>
      <c r="AG2442" s="7"/>
    </row>
    <row r="2443" spans="1:33">
      <c r="A2443" s="7"/>
      <c r="B2443" s="7"/>
      <c r="C2443" s="7"/>
      <c r="D2443" s="7"/>
      <c r="E2443" s="7"/>
      <c r="F2443" s="7"/>
      <c r="G2443" s="7"/>
      <c r="H2443" s="7"/>
      <c r="J2443" s="7"/>
      <c r="K2443" s="7"/>
      <c r="L2443" s="7"/>
      <c r="Q2443" s="7"/>
      <c r="S2443" s="7"/>
      <c r="T2443" s="7"/>
      <c r="Y2443" s="7"/>
      <c r="AA2443" s="7"/>
      <c r="AB2443" s="7"/>
      <c r="AG2443" s="7"/>
    </row>
    <row r="2444" spans="1:33">
      <c r="A2444" s="7"/>
      <c r="B2444" s="7"/>
      <c r="C2444" s="7"/>
      <c r="D2444" s="7"/>
      <c r="E2444" s="7"/>
      <c r="F2444" s="7"/>
      <c r="G2444" s="7"/>
      <c r="H2444" s="7"/>
      <c r="J2444" s="7"/>
      <c r="K2444" s="7"/>
      <c r="L2444" s="7"/>
      <c r="Q2444" s="7"/>
      <c r="S2444" s="7"/>
      <c r="T2444" s="7"/>
      <c r="Y2444" s="7"/>
      <c r="AA2444" s="7"/>
      <c r="AB2444" s="7"/>
      <c r="AG2444" s="7"/>
    </row>
    <row r="2445" spans="1:33">
      <c r="A2445" s="7"/>
      <c r="B2445" s="7"/>
      <c r="C2445" s="7"/>
      <c r="D2445" s="7"/>
      <c r="E2445" s="7"/>
      <c r="F2445" s="7"/>
      <c r="G2445" s="7"/>
      <c r="H2445" s="7"/>
      <c r="J2445" s="7"/>
      <c r="K2445" s="7"/>
      <c r="L2445" s="7"/>
      <c r="Q2445" s="7"/>
      <c r="S2445" s="7"/>
      <c r="T2445" s="7"/>
      <c r="Y2445" s="7"/>
      <c r="AA2445" s="7"/>
      <c r="AB2445" s="7"/>
      <c r="AG2445" s="7"/>
    </row>
    <row r="2446" spans="1:33">
      <c r="A2446" s="7"/>
      <c r="B2446" s="7"/>
      <c r="C2446" s="7"/>
      <c r="D2446" s="7"/>
      <c r="E2446" s="7"/>
      <c r="F2446" s="7"/>
      <c r="G2446" s="7"/>
      <c r="H2446" s="7"/>
      <c r="J2446" s="7"/>
      <c r="K2446" s="7"/>
      <c r="L2446" s="7"/>
      <c r="Q2446" s="7"/>
      <c r="S2446" s="7"/>
      <c r="T2446" s="7"/>
      <c r="Y2446" s="7"/>
      <c r="AA2446" s="7"/>
      <c r="AB2446" s="7"/>
      <c r="AG2446" s="7"/>
    </row>
    <row r="2447" spans="1:33">
      <c r="A2447" s="7"/>
      <c r="B2447" s="7"/>
      <c r="C2447" s="7"/>
      <c r="D2447" s="7"/>
      <c r="E2447" s="7"/>
      <c r="F2447" s="7"/>
      <c r="G2447" s="7"/>
      <c r="H2447" s="7"/>
      <c r="J2447" s="7"/>
      <c r="K2447" s="7"/>
      <c r="L2447" s="7"/>
      <c r="Q2447" s="7"/>
      <c r="S2447" s="7"/>
      <c r="T2447" s="7"/>
      <c r="Y2447" s="7"/>
      <c r="AA2447" s="7"/>
      <c r="AB2447" s="7"/>
      <c r="AG2447" s="7"/>
    </row>
    <row r="2448" spans="1:33">
      <c r="A2448" s="7"/>
      <c r="B2448" s="7"/>
      <c r="C2448" s="7"/>
      <c r="D2448" s="7"/>
      <c r="E2448" s="7"/>
      <c r="F2448" s="7"/>
      <c r="G2448" s="7"/>
      <c r="H2448" s="7"/>
      <c r="J2448" s="7"/>
      <c r="K2448" s="7"/>
      <c r="L2448" s="7"/>
      <c r="Q2448" s="7"/>
      <c r="S2448" s="7"/>
      <c r="T2448" s="7"/>
      <c r="Y2448" s="7"/>
      <c r="AA2448" s="7"/>
      <c r="AB2448" s="7"/>
      <c r="AG2448" s="7"/>
    </row>
    <row r="2449" spans="1:33">
      <c r="A2449" s="7"/>
      <c r="B2449" s="7"/>
      <c r="C2449" s="7"/>
      <c r="D2449" s="7"/>
      <c r="E2449" s="7"/>
      <c r="F2449" s="7"/>
      <c r="G2449" s="7"/>
      <c r="H2449" s="7"/>
      <c r="J2449" s="7"/>
      <c r="K2449" s="7"/>
      <c r="L2449" s="7"/>
      <c r="Q2449" s="7"/>
      <c r="S2449" s="7"/>
      <c r="T2449" s="7"/>
      <c r="Y2449" s="7"/>
      <c r="AA2449" s="7"/>
      <c r="AB2449" s="7"/>
      <c r="AG2449" s="7"/>
    </row>
    <row r="2450" spans="1:33">
      <c r="A2450" s="7"/>
      <c r="B2450" s="7"/>
      <c r="C2450" s="7"/>
      <c r="D2450" s="7"/>
      <c r="E2450" s="7"/>
      <c r="F2450" s="7"/>
      <c r="G2450" s="7"/>
      <c r="H2450" s="7"/>
      <c r="J2450" s="7"/>
      <c r="K2450" s="7"/>
      <c r="L2450" s="7"/>
      <c r="Q2450" s="7"/>
      <c r="S2450" s="7"/>
      <c r="T2450" s="7"/>
      <c r="Y2450" s="7"/>
      <c r="AA2450" s="7"/>
      <c r="AB2450" s="7"/>
      <c r="AG2450" s="7"/>
    </row>
    <row r="2451" spans="1:33">
      <c r="A2451" s="7"/>
      <c r="B2451" s="7"/>
      <c r="C2451" s="7"/>
      <c r="D2451" s="7"/>
      <c r="E2451" s="7"/>
      <c r="F2451" s="7"/>
      <c r="G2451" s="7"/>
      <c r="H2451" s="7"/>
      <c r="J2451" s="7"/>
      <c r="K2451" s="7"/>
      <c r="L2451" s="7"/>
      <c r="Q2451" s="7"/>
      <c r="S2451" s="7"/>
      <c r="T2451" s="7"/>
      <c r="Y2451" s="7"/>
      <c r="AA2451" s="7"/>
      <c r="AB2451" s="7"/>
      <c r="AG2451" s="7"/>
    </row>
    <row r="2452" spans="1:33">
      <c r="A2452" s="7"/>
      <c r="B2452" s="7"/>
      <c r="C2452" s="7"/>
      <c r="D2452" s="7"/>
      <c r="E2452" s="7"/>
      <c r="F2452" s="7"/>
      <c r="G2452" s="7"/>
      <c r="H2452" s="7"/>
      <c r="J2452" s="7"/>
      <c r="K2452" s="7"/>
      <c r="L2452" s="7"/>
      <c r="Q2452" s="7"/>
      <c r="S2452" s="7"/>
      <c r="T2452" s="7"/>
      <c r="Y2452" s="7"/>
      <c r="AA2452" s="7"/>
      <c r="AB2452" s="7"/>
      <c r="AG2452" s="7"/>
    </row>
    <row r="2453" spans="1:33">
      <c r="A2453" s="7"/>
      <c r="B2453" s="7"/>
      <c r="C2453" s="7"/>
      <c r="D2453" s="7"/>
      <c r="E2453" s="7"/>
      <c r="F2453" s="7"/>
      <c r="G2453" s="7"/>
      <c r="H2453" s="7"/>
      <c r="J2453" s="7"/>
      <c r="K2453" s="7"/>
      <c r="L2453" s="7"/>
      <c r="Q2453" s="7"/>
      <c r="S2453" s="7"/>
      <c r="T2453" s="7"/>
      <c r="Y2453" s="7"/>
      <c r="AA2453" s="7"/>
      <c r="AB2453" s="7"/>
      <c r="AG2453" s="7"/>
    </row>
    <row r="2454" spans="1:33">
      <c r="A2454" s="7"/>
      <c r="B2454" s="7"/>
      <c r="C2454" s="7"/>
      <c r="D2454" s="7"/>
      <c r="E2454" s="7"/>
      <c r="F2454" s="7"/>
      <c r="G2454" s="7"/>
      <c r="H2454" s="7"/>
      <c r="J2454" s="7"/>
      <c r="K2454" s="7"/>
      <c r="L2454" s="7"/>
      <c r="Q2454" s="7"/>
      <c r="S2454" s="7"/>
      <c r="T2454" s="7"/>
      <c r="Y2454" s="7"/>
      <c r="AA2454" s="7"/>
      <c r="AB2454" s="7"/>
      <c r="AG2454" s="7"/>
    </row>
    <row r="2455" spans="1:33">
      <c r="A2455" s="7"/>
      <c r="B2455" s="7"/>
      <c r="C2455" s="7"/>
      <c r="D2455" s="7"/>
      <c r="E2455" s="7"/>
      <c r="F2455" s="7"/>
      <c r="G2455" s="7"/>
      <c r="H2455" s="7"/>
      <c r="J2455" s="7"/>
      <c r="K2455" s="7"/>
      <c r="L2455" s="7"/>
      <c r="Q2455" s="7"/>
      <c r="S2455" s="7"/>
      <c r="T2455" s="7"/>
      <c r="Y2455" s="7"/>
      <c r="AA2455" s="7"/>
      <c r="AB2455" s="7"/>
      <c r="AG2455" s="7"/>
    </row>
    <row r="2456" spans="1:33">
      <c r="A2456" s="7"/>
      <c r="B2456" s="7"/>
      <c r="C2456" s="7"/>
      <c r="D2456" s="7"/>
      <c r="E2456" s="7"/>
      <c r="F2456" s="7"/>
      <c r="G2456" s="7"/>
      <c r="H2456" s="7"/>
      <c r="J2456" s="7"/>
      <c r="K2456" s="7"/>
      <c r="L2456" s="7"/>
      <c r="Q2456" s="7"/>
      <c r="S2456" s="7"/>
      <c r="T2456" s="7"/>
      <c r="Y2456" s="7"/>
      <c r="AA2456" s="7"/>
      <c r="AB2456" s="7"/>
      <c r="AG2456" s="7"/>
    </row>
    <row r="2457" spans="1:33">
      <c r="A2457" s="7"/>
      <c r="B2457" s="7"/>
      <c r="C2457" s="7"/>
      <c r="D2457" s="7"/>
      <c r="E2457" s="7"/>
      <c r="F2457" s="7"/>
      <c r="G2457" s="7"/>
      <c r="H2457" s="7"/>
      <c r="J2457" s="7"/>
      <c r="K2457" s="7"/>
      <c r="L2457" s="7"/>
      <c r="Q2457" s="7"/>
      <c r="S2457" s="7"/>
      <c r="T2457" s="7"/>
      <c r="Y2457" s="7"/>
      <c r="AA2457" s="7"/>
      <c r="AB2457" s="7"/>
      <c r="AG2457" s="7"/>
    </row>
    <row r="2458" spans="1:33">
      <c r="A2458" s="7"/>
      <c r="B2458" s="7"/>
      <c r="C2458" s="7"/>
      <c r="D2458" s="7"/>
      <c r="E2458" s="7"/>
      <c r="F2458" s="7"/>
      <c r="G2458" s="7"/>
      <c r="H2458" s="7"/>
      <c r="J2458" s="7"/>
      <c r="K2458" s="7"/>
      <c r="L2458" s="7"/>
      <c r="Q2458" s="7"/>
      <c r="S2458" s="7"/>
      <c r="T2458" s="7"/>
      <c r="Y2458" s="7"/>
      <c r="AA2458" s="7"/>
      <c r="AB2458" s="7"/>
      <c r="AG2458" s="7"/>
    </row>
    <row r="2459" spans="1:33">
      <c r="A2459" s="7"/>
      <c r="B2459" s="7"/>
      <c r="C2459" s="7"/>
      <c r="D2459" s="7"/>
      <c r="E2459" s="7"/>
      <c r="F2459" s="7"/>
      <c r="G2459" s="7"/>
      <c r="H2459" s="7"/>
      <c r="J2459" s="7"/>
      <c r="K2459" s="7"/>
      <c r="L2459" s="7"/>
      <c r="Q2459" s="7"/>
      <c r="S2459" s="7"/>
      <c r="T2459" s="7"/>
      <c r="Y2459" s="7"/>
      <c r="AA2459" s="7"/>
      <c r="AB2459" s="7"/>
      <c r="AG2459" s="7"/>
    </row>
    <row r="2460" spans="1:33">
      <c r="A2460" s="7"/>
      <c r="B2460" s="7"/>
      <c r="C2460" s="7"/>
      <c r="D2460" s="7"/>
      <c r="E2460" s="7"/>
      <c r="F2460" s="7"/>
      <c r="G2460" s="7"/>
      <c r="H2460" s="7"/>
      <c r="J2460" s="7"/>
      <c r="K2460" s="7"/>
      <c r="L2460" s="7"/>
      <c r="Q2460" s="7"/>
      <c r="S2460" s="7"/>
      <c r="T2460" s="7"/>
      <c r="Y2460" s="7"/>
      <c r="AA2460" s="7"/>
      <c r="AB2460" s="7"/>
      <c r="AG2460" s="7"/>
    </row>
    <row r="2461" spans="1:33">
      <c r="A2461" s="7"/>
      <c r="B2461" s="7"/>
      <c r="C2461" s="7"/>
      <c r="D2461" s="7"/>
      <c r="E2461" s="7"/>
      <c r="F2461" s="7"/>
      <c r="G2461" s="7"/>
      <c r="H2461" s="7"/>
      <c r="J2461" s="7"/>
      <c r="K2461" s="7"/>
      <c r="L2461" s="7"/>
      <c r="Q2461" s="7"/>
      <c r="S2461" s="7"/>
      <c r="T2461" s="7"/>
      <c r="Y2461" s="7"/>
      <c r="AA2461" s="7"/>
      <c r="AB2461" s="7"/>
      <c r="AG2461" s="7"/>
    </row>
    <row r="2462" spans="1:33">
      <c r="A2462" s="7"/>
      <c r="B2462" s="7"/>
      <c r="C2462" s="7"/>
      <c r="D2462" s="7"/>
      <c r="E2462" s="7"/>
      <c r="F2462" s="7"/>
      <c r="G2462" s="7"/>
      <c r="H2462" s="7"/>
      <c r="J2462" s="7"/>
      <c r="K2462" s="7"/>
      <c r="L2462" s="7"/>
      <c r="Q2462" s="7"/>
      <c r="S2462" s="7"/>
      <c r="T2462" s="7"/>
      <c r="Y2462" s="7"/>
      <c r="AA2462" s="7"/>
      <c r="AB2462" s="7"/>
      <c r="AG2462" s="7"/>
    </row>
    <row r="2463" spans="1:33">
      <c r="A2463" s="7"/>
      <c r="B2463" s="7"/>
      <c r="C2463" s="7"/>
      <c r="D2463" s="7"/>
      <c r="E2463" s="7"/>
      <c r="F2463" s="7"/>
      <c r="G2463" s="7"/>
      <c r="H2463" s="7"/>
      <c r="J2463" s="7"/>
      <c r="K2463" s="7"/>
      <c r="L2463" s="7"/>
      <c r="Q2463" s="7"/>
      <c r="S2463" s="7"/>
      <c r="T2463" s="7"/>
      <c r="Y2463" s="7"/>
      <c r="AA2463" s="7"/>
      <c r="AB2463" s="7"/>
      <c r="AG2463" s="7"/>
    </row>
    <row r="2464" spans="1:33">
      <c r="A2464" s="7"/>
      <c r="B2464" s="7"/>
      <c r="C2464" s="7"/>
      <c r="D2464" s="7"/>
      <c r="E2464" s="7"/>
      <c r="F2464" s="7"/>
      <c r="G2464" s="7"/>
      <c r="H2464" s="7"/>
      <c r="J2464" s="7"/>
      <c r="K2464" s="7"/>
      <c r="L2464" s="7"/>
      <c r="Q2464" s="7"/>
      <c r="S2464" s="7"/>
      <c r="T2464" s="7"/>
      <c r="Y2464" s="7"/>
      <c r="AA2464" s="7"/>
      <c r="AB2464" s="7"/>
      <c r="AG2464" s="7"/>
    </row>
    <row r="2465" spans="1:33">
      <c r="A2465" s="7"/>
      <c r="B2465" s="7"/>
      <c r="C2465" s="7"/>
      <c r="D2465" s="7"/>
      <c r="E2465" s="7"/>
      <c r="F2465" s="7"/>
      <c r="G2465" s="7"/>
      <c r="H2465" s="7"/>
      <c r="J2465" s="7"/>
      <c r="K2465" s="7"/>
      <c r="L2465" s="7"/>
      <c r="Q2465" s="7"/>
      <c r="S2465" s="7"/>
      <c r="T2465" s="7"/>
      <c r="Y2465" s="7"/>
      <c r="AA2465" s="7"/>
      <c r="AB2465" s="7"/>
      <c r="AG2465" s="7"/>
    </row>
    <row r="2466" spans="1:33">
      <c r="A2466" s="7"/>
      <c r="B2466" s="7"/>
      <c r="C2466" s="7"/>
      <c r="D2466" s="7"/>
      <c r="E2466" s="7"/>
      <c r="F2466" s="7"/>
      <c r="G2466" s="7"/>
      <c r="H2466" s="7"/>
      <c r="J2466" s="7"/>
      <c r="K2466" s="7"/>
      <c r="L2466" s="7"/>
      <c r="Q2466" s="7"/>
      <c r="S2466" s="7"/>
      <c r="T2466" s="7"/>
      <c r="Y2466" s="7"/>
      <c r="AA2466" s="7"/>
      <c r="AB2466" s="7"/>
      <c r="AG2466" s="7"/>
    </row>
    <row r="2467" spans="1:33">
      <c r="A2467" s="7"/>
      <c r="B2467" s="7"/>
      <c r="C2467" s="7"/>
      <c r="D2467" s="7"/>
      <c r="E2467" s="7"/>
      <c r="F2467" s="7"/>
      <c r="G2467" s="7"/>
      <c r="H2467" s="7"/>
      <c r="J2467" s="7"/>
      <c r="K2467" s="7"/>
      <c r="L2467" s="7"/>
      <c r="Q2467" s="7"/>
      <c r="S2467" s="7"/>
      <c r="T2467" s="7"/>
      <c r="Y2467" s="7"/>
      <c r="AA2467" s="7"/>
      <c r="AB2467" s="7"/>
      <c r="AG2467" s="7"/>
    </row>
    <row r="2468" spans="1:33">
      <c r="A2468" s="7"/>
      <c r="B2468" s="7"/>
      <c r="C2468" s="7"/>
      <c r="D2468" s="7"/>
      <c r="E2468" s="7"/>
      <c r="F2468" s="7"/>
      <c r="G2468" s="7"/>
      <c r="H2468" s="7"/>
      <c r="J2468" s="7"/>
      <c r="K2468" s="7"/>
      <c r="L2468" s="7"/>
      <c r="Q2468" s="7"/>
      <c r="S2468" s="7"/>
      <c r="T2468" s="7"/>
      <c r="Y2468" s="7"/>
      <c r="AA2468" s="7"/>
      <c r="AB2468" s="7"/>
      <c r="AG2468" s="7"/>
    </row>
    <row r="2469" spans="1:33">
      <c r="A2469" s="7"/>
      <c r="B2469" s="7"/>
      <c r="C2469" s="7"/>
      <c r="D2469" s="7"/>
      <c r="E2469" s="7"/>
      <c r="F2469" s="7"/>
      <c r="G2469" s="7"/>
      <c r="H2469" s="7"/>
      <c r="J2469" s="7"/>
      <c r="K2469" s="7"/>
      <c r="L2469" s="7"/>
      <c r="Q2469" s="7"/>
      <c r="S2469" s="7"/>
      <c r="T2469" s="7"/>
      <c r="Y2469" s="7"/>
      <c r="AA2469" s="7"/>
      <c r="AB2469" s="7"/>
      <c r="AG2469" s="7"/>
    </row>
    <row r="2470" spans="1:33">
      <c r="A2470" s="7"/>
      <c r="B2470" s="7"/>
      <c r="C2470" s="7"/>
      <c r="D2470" s="7"/>
      <c r="E2470" s="7"/>
      <c r="F2470" s="7"/>
      <c r="G2470" s="7"/>
      <c r="H2470" s="7"/>
      <c r="J2470" s="7"/>
      <c r="K2470" s="7"/>
      <c r="L2470" s="7"/>
      <c r="Q2470" s="7"/>
      <c r="S2470" s="7"/>
      <c r="T2470" s="7"/>
      <c r="Y2470" s="7"/>
      <c r="AA2470" s="7"/>
      <c r="AB2470" s="7"/>
      <c r="AG2470" s="7"/>
    </row>
    <row r="2471" spans="1:33">
      <c r="A2471" s="7"/>
      <c r="B2471" s="7"/>
      <c r="C2471" s="7"/>
      <c r="D2471" s="7"/>
      <c r="E2471" s="7"/>
      <c r="F2471" s="7"/>
      <c r="G2471" s="7"/>
      <c r="H2471" s="7"/>
      <c r="J2471" s="7"/>
      <c r="K2471" s="7"/>
      <c r="L2471" s="7"/>
      <c r="Q2471" s="7"/>
      <c r="S2471" s="7"/>
      <c r="T2471" s="7"/>
      <c r="Y2471" s="7"/>
      <c r="AA2471" s="7"/>
      <c r="AB2471" s="7"/>
      <c r="AG2471" s="7"/>
    </row>
    <row r="2472" spans="1:33">
      <c r="A2472" s="7"/>
      <c r="B2472" s="7"/>
      <c r="C2472" s="7"/>
      <c r="D2472" s="7"/>
      <c r="E2472" s="7"/>
      <c r="F2472" s="7"/>
      <c r="G2472" s="7"/>
      <c r="H2472" s="7"/>
      <c r="J2472" s="7"/>
      <c r="K2472" s="7"/>
      <c r="L2472" s="7"/>
      <c r="Q2472" s="7"/>
      <c r="S2472" s="7"/>
      <c r="T2472" s="7"/>
      <c r="Y2472" s="7"/>
      <c r="AA2472" s="7"/>
      <c r="AB2472" s="7"/>
      <c r="AG2472" s="7"/>
    </row>
    <row r="2473" spans="1:33">
      <c r="A2473" s="7"/>
      <c r="B2473" s="7"/>
      <c r="C2473" s="7"/>
      <c r="D2473" s="7"/>
      <c r="E2473" s="7"/>
      <c r="F2473" s="7"/>
      <c r="G2473" s="7"/>
      <c r="H2473" s="7"/>
      <c r="J2473" s="7"/>
      <c r="K2473" s="7"/>
      <c r="L2473" s="7"/>
      <c r="Q2473" s="7"/>
      <c r="S2473" s="7"/>
      <c r="T2473" s="7"/>
      <c r="Y2473" s="7"/>
      <c r="AA2473" s="7"/>
      <c r="AB2473" s="7"/>
      <c r="AG2473" s="7"/>
    </row>
    <row r="2474" spans="1:33">
      <c r="A2474" s="7"/>
      <c r="B2474" s="7"/>
      <c r="C2474" s="7"/>
      <c r="D2474" s="7"/>
      <c r="E2474" s="7"/>
      <c r="F2474" s="7"/>
      <c r="G2474" s="7"/>
      <c r="H2474" s="7"/>
      <c r="J2474" s="7"/>
      <c r="K2474" s="7"/>
      <c r="L2474" s="7"/>
      <c r="Q2474" s="7"/>
      <c r="S2474" s="7"/>
      <c r="T2474" s="7"/>
      <c r="Y2474" s="7"/>
      <c r="AA2474" s="7"/>
      <c r="AB2474" s="7"/>
      <c r="AG2474" s="7"/>
    </row>
    <row r="2475" spans="1:33">
      <c r="A2475" s="7"/>
      <c r="B2475" s="7"/>
      <c r="C2475" s="7"/>
      <c r="D2475" s="7"/>
      <c r="E2475" s="7"/>
      <c r="F2475" s="7"/>
      <c r="G2475" s="7"/>
      <c r="H2475" s="7"/>
      <c r="J2475" s="7"/>
      <c r="K2475" s="7"/>
      <c r="L2475" s="7"/>
      <c r="Q2475" s="7"/>
      <c r="S2475" s="7"/>
      <c r="T2475" s="7"/>
      <c r="Y2475" s="7"/>
      <c r="AA2475" s="7"/>
      <c r="AB2475" s="7"/>
      <c r="AG2475" s="7"/>
    </row>
    <row r="2476" spans="1:33">
      <c r="A2476" s="7"/>
      <c r="B2476" s="7"/>
      <c r="C2476" s="7"/>
      <c r="D2476" s="7"/>
      <c r="E2476" s="7"/>
      <c r="F2476" s="7"/>
      <c r="G2476" s="7"/>
      <c r="H2476" s="7"/>
      <c r="J2476" s="7"/>
      <c r="K2476" s="7"/>
      <c r="L2476" s="7"/>
      <c r="Q2476" s="7"/>
      <c r="S2476" s="7"/>
      <c r="T2476" s="7"/>
      <c r="Y2476" s="7"/>
      <c r="AA2476" s="7"/>
      <c r="AB2476" s="7"/>
      <c r="AG2476" s="7"/>
    </row>
    <row r="2477" spans="1:33">
      <c r="A2477" s="7"/>
      <c r="B2477" s="7"/>
      <c r="C2477" s="7"/>
      <c r="D2477" s="7"/>
      <c r="E2477" s="7"/>
      <c r="F2477" s="7"/>
      <c r="G2477" s="7"/>
      <c r="H2477" s="7"/>
      <c r="J2477" s="7"/>
      <c r="K2477" s="7"/>
      <c r="L2477" s="7"/>
      <c r="Q2477" s="7"/>
      <c r="S2477" s="7"/>
      <c r="T2477" s="7"/>
      <c r="Y2477" s="7"/>
      <c r="AA2477" s="7"/>
      <c r="AB2477" s="7"/>
      <c r="AG2477" s="7"/>
    </row>
    <row r="2478" spans="1:33">
      <c r="A2478" s="7"/>
      <c r="B2478" s="7"/>
      <c r="C2478" s="7"/>
      <c r="D2478" s="7"/>
      <c r="E2478" s="7"/>
      <c r="F2478" s="7"/>
      <c r="G2478" s="7"/>
      <c r="H2478" s="7"/>
      <c r="J2478" s="7"/>
      <c r="K2478" s="7"/>
      <c r="L2478" s="7"/>
      <c r="Q2478" s="7"/>
      <c r="S2478" s="7"/>
      <c r="T2478" s="7"/>
      <c r="Y2478" s="7"/>
      <c r="AA2478" s="7"/>
      <c r="AB2478" s="7"/>
      <c r="AG2478" s="7"/>
    </row>
    <row r="2479" spans="1:33">
      <c r="A2479" s="7"/>
      <c r="B2479" s="7"/>
      <c r="C2479" s="7"/>
      <c r="D2479" s="7"/>
      <c r="E2479" s="7"/>
      <c r="F2479" s="7"/>
      <c r="G2479" s="7"/>
      <c r="H2479" s="7"/>
      <c r="J2479" s="7"/>
      <c r="K2479" s="7"/>
      <c r="L2479" s="7"/>
      <c r="Q2479" s="7"/>
      <c r="S2479" s="7"/>
      <c r="T2479" s="7"/>
      <c r="Y2479" s="7"/>
      <c r="AA2479" s="7"/>
      <c r="AB2479" s="7"/>
      <c r="AG2479" s="7"/>
    </row>
    <row r="2480" spans="1:33">
      <c r="A2480" s="7"/>
      <c r="B2480" s="7"/>
      <c r="C2480" s="7"/>
      <c r="D2480" s="7"/>
      <c r="E2480" s="7"/>
      <c r="F2480" s="7"/>
      <c r="G2480" s="7"/>
      <c r="H2480" s="7"/>
      <c r="J2480" s="7"/>
      <c r="K2480" s="7"/>
      <c r="L2480" s="7"/>
      <c r="Q2480" s="7"/>
      <c r="S2480" s="7"/>
      <c r="T2480" s="7"/>
      <c r="Y2480" s="7"/>
      <c r="AA2480" s="7"/>
      <c r="AB2480" s="7"/>
      <c r="AG2480" s="7"/>
    </row>
    <row r="2481" spans="1:33">
      <c r="A2481" s="7"/>
      <c r="B2481" s="7"/>
      <c r="C2481" s="7"/>
      <c r="D2481" s="7"/>
      <c r="E2481" s="7"/>
      <c r="F2481" s="7"/>
      <c r="G2481" s="7"/>
      <c r="H2481" s="7"/>
      <c r="J2481" s="7"/>
      <c r="K2481" s="7"/>
      <c r="L2481" s="7"/>
      <c r="Q2481" s="7"/>
      <c r="S2481" s="7"/>
      <c r="T2481" s="7"/>
      <c r="Y2481" s="7"/>
      <c r="AA2481" s="7"/>
      <c r="AB2481" s="7"/>
      <c r="AG2481" s="7"/>
    </row>
    <row r="2482" spans="1:33">
      <c r="A2482" s="7"/>
      <c r="B2482" s="7"/>
      <c r="C2482" s="7"/>
      <c r="D2482" s="7"/>
      <c r="E2482" s="7"/>
      <c r="F2482" s="7"/>
      <c r="G2482" s="7"/>
      <c r="H2482" s="7"/>
      <c r="J2482" s="7"/>
      <c r="K2482" s="7"/>
      <c r="L2482" s="7"/>
      <c r="Q2482" s="7"/>
      <c r="S2482" s="7"/>
      <c r="T2482" s="7"/>
      <c r="Y2482" s="7"/>
      <c r="AA2482" s="7"/>
      <c r="AB2482" s="7"/>
      <c r="AG2482" s="7"/>
    </row>
    <row r="2483" spans="1:33">
      <c r="A2483" s="7"/>
      <c r="B2483" s="7"/>
      <c r="C2483" s="7"/>
      <c r="D2483" s="7"/>
      <c r="E2483" s="7"/>
      <c r="F2483" s="7"/>
      <c r="G2483" s="7"/>
      <c r="H2483" s="7"/>
      <c r="J2483" s="7"/>
      <c r="K2483" s="7"/>
      <c r="L2483" s="7"/>
      <c r="Q2483" s="7"/>
      <c r="S2483" s="7"/>
      <c r="T2483" s="7"/>
      <c r="Y2483" s="7"/>
      <c r="AA2483" s="7"/>
      <c r="AB2483" s="7"/>
      <c r="AG2483" s="7"/>
    </row>
    <row r="2484" spans="1:33">
      <c r="A2484" s="7"/>
      <c r="B2484" s="7"/>
      <c r="C2484" s="7"/>
      <c r="D2484" s="7"/>
      <c r="E2484" s="7"/>
      <c r="F2484" s="7"/>
      <c r="G2484" s="7"/>
      <c r="H2484" s="7"/>
      <c r="J2484" s="7"/>
      <c r="K2484" s="7"/>
      <c r="L2484" s="7"/>
      <c r="Q2484" s="7"/>
      <c r="S2484" s="7"/>
      <c r="T2484" s="7"/>
      <c r="Y2484" s="7"/>
      <c r="AA2484" s="7"/>
      <c r="AB2484" s="7"/>
      <c r="AG2484" s="7"/>
    </row>
    <row r="2485" spans="1:33">
      <c r="A2485" s="7"/>
      <c r="B2485" s="7"/>
      <c r="C2485" s="7"/>
      <c r="D2485" s="7"/>
      <c r="E2485" s="7"/>
      <c r="F2485" s="7"/>
      <c r="G2485" s="7"/>
      <c r="H2485" s="7"/>
      <c r="J2485" s="7"/>
      <c r="K2485" s="7"/>
      <c r="L2485" s="7"/>
      <c r="Q2485" s="7"/>
      <c r="S2485" s="7"/>
      <c r="T2485" s="7"/>
      <c r="Y2485" s="7"/>
      <c r="AA2485" s="7"/>
      <c r="AB2485" s="7"/>
      <c r="AG2485" s="7"/>
    </row>
    <row r="2486" spans="1:33">
      <c r="A2486" s="7"/>
      <c r="B2486" s="7"/>
      <c r="C2486" s="7"/>
      <c r="D2486" s="7"/>
      <c r="E2486" s="7"/>
      <c r="F2486" s="7"/>
      <c r="G2486" s="7"/>
      <c r="H2486" s="7"/>
      <c r="J2486" s="7"/>
      <c r="K2486" s="7"/>
      <c r="L2486" s="7"/>
      <c r="Q2486" s="7"/>
      <c r="S2486" s="7"/>
      <c r="T2486" s="7"/>
      <c r="Y2486" s="7"/>
      <c r="AA2486" s="7"/>
      <c r="AB2486" s="7"/>
      <c r="AG2486" s="7"/>
    </row>
    <row r="2487" spans="1:33">
      <c r="A2487" s="7"/>
      <c r="B2487" s="7"/>
      <c r="C2487" s="7"/>
      <c r="D2487" s="7"/>
      <c r="E2487" s="7"/>
      <c r="F2487" s="7"/>
      <c r="G2487" s="7"/>
      <c r="H2487" s="7"/>
      <c r="J2487" s="7"/>
      <c r="K2487" s="7"/>
      <c r="L2487" s="7"/>
      <c r="Q2487" s="7"/>
      <c r="S2487" s="7"/>
      <c r="T2487" s="7"/>
      <c r="Y2487" s="7"/>
      <c r="AA2487" s="7"/>
      <c r="AB2487" s="7"/>
      <c r="AG2487" s="7"/>
    </row>
    <row r="2488" spans="1:33">
      <c r="A2488" s="7"/>
      <c r="B2488" s="7"/>
      <c r="C2488" s="7"/>
      <c r="D2488" s="7"/>
      <c r="E2488" s="7"/>
      <c r="F2488" s="7"/>
      <c r="G2488" s="7"/>
      <c r="H2488" s="7"/>
      <c r="J2488" s="7"/>
      <c r="K2488" s="7"/>
      <c r="L2488" s="7"/>
      <c r="Q2488" s="7"/>
      <c r="S2488" s="7"/>
      <c r="T2488" s="7"/>
      <c r="Y2488" s="7"/>
      <c r="AA2488" s="7"/>
      <c r="AB2488" s="7"/>
      <c r="AG2488" s="7"/>
    </row>
    <row r="2489" spans="1:33">
      <c r="A2489" s="7"/>
      <c r="B2489" s="7"/>
      <c r="C2489" s="7"/>
      <c r="D2489" s="7"/>
      <c r="E2489" s="7"/>
      <c r="F2489" s="7"/>
      <c r="G2489" s="7"/>
      <c r="H2489" s="7"/>
      <c r="J2489" s="7"/>
      <c r="K2489" s="7"/>
      <c r="L2489" s="7"/>
      <c r="Q2489" s="7"/>
      <c r="S2489" s="7"/>
      <c r="T2489" s="7"/>
      <c r="Y2489" s="7"/>
      <c r="AA2489" s="7"/>
      <c r="AB2489" s="7"/>
      <c r="AG2489" s="7"/>
    </row>
    <row r="2490" spans="1:33">
      <c r="A2490" s="7"/>
      <c r="B2490" s="7"/>
      <c r="C2490" s="7"/>
      <c r="D2490" s="7"/>
      <c r="E2490" s="7"/>
      <c r="F2490" s="7"/>
      <c r="G2490" s="7"/>
      <c r="H2490" s="7"/>
      <c r="J2490" s="7"/>
      <c r="K2490" s="7"/>
      <c r="L2490" s="7"/>
      <c r="Q2490" s="7"/>
      <c r="S2490" s="7"/>
      <c r="T2490" s="7"/>
      <c r="Y2490" s="7"/>
      <c r="AA2490" s="7"/>
      <c r="AB2490" s="7"/>
      <c r="AG2490" s="7"/>
    </row>
    <row r="2491" spans="1:33">
      <c r="A2491" s="7"/>
      <c r="B2491" s="7"/>
      <c r="C2491" s="7"/>
      <c r="D2491" s="7"/>
      <c r="E2491" s="7"/>
      <c r="F2491" s="7"/>
      <c r="G2491" s="7"/>
      <c r="H2491" s="7"/>
      <c r="J2491" s="7"/>
      <c r="K2491" s="7"/>
      <c r="L2491" s="7"/>
      <c r="Q2491" s="7"/>
      <c r="S2491" s="7"/>
      <c r="T2491" s="7"/>
      <c r="Y2491" s="7"/>
      <c r="AA2491" s="7"/>
      <c r="AB2491" s="7"/>
      <c r="AG2491" s="7"/>
    </row>
    <row r="2492" spans="1:33">
      <c r="A2492" s="7"/>
      <c r="B2492" s="7"/>
      <c r="C2492" s="7"/>
      <c r="D2492" s="7"/>
      <c r="E2492" s="7"/>
      <c r="F2492" s="7"/>
      <c r="G2492" s="7"/>
      <c r="H2492" s="7"/>
      <c r="J2492" s="7"/>
      <c r="K2492" s="7"/>
      <c r="L2492" s="7"/>
      <c r="Q2492" s="7"/>
      <c r="S2492" s="7"/>
      <c r="T2492" s="7"/>
      <c r="Y2492" s="7"/>
      <c r="AA2492" s="7"/>
      <c r="AB2492" s="7"/>
      <c r="AG2492" s="7"/>
    </row>
    <row r="2493" spans="1:33">
      <c r="A2493" s="7"/>
      <c r="B2493" s="7"/>
      <c r="C2493" s="7"/>
      <c r="D2493" s="7"/>
      <c r="E2493" s="7"/>
      <c r="F2493" s="7"/>
      <c r="G2493" s="7"/>
      <c r="H2493" s="7"/>
      <c r="J2493" s="7"/>
      <c r="K2493" s="7"/>
      <c r="L2493" s="7"/>
      <c r="Q2493" s="7"/>
      <c r="S2493" s="7"/>
      <c r="T2493" s="7"/>
      <c r="Y2493" s="7"/>
      <c r="AA2493" s="7"/>
      <c r="AB2493" s="7"/>
      <c r="AG2493" s="7"/>
    </row>
    <row r="2494" spans="1:33">
      <c r="A2494" s="7"/>
      <c r="B2494" s="7"/>
      <c r="C2494" s="7"/>
      <c r="D2494" s="7"/>
      <c r="E2494" s="7"/>
      <c r="F2494" s="7"/>
      <c r="G2494" s="7"/>
      <c r="H2494" s="7"/>
      <c r="J2494" s="7"/>
      <c r="K2494" s="7"/>
      <c r="L2494" s="7"/>
      <c r="Q2494" s="7"/>
      <c r="S2494" s="7"/>
      <c r="T2494" s="7"/>
      <c r="Y2494" s="7"/>
      <c r="AA2494" s="7"/>
      <c r="AB2494" s="7"/>
      <c r="AG2494" s="7"/>
    </row>
    <row r="2495" spans="1:33">
      <c r="A2495" s="7"/>
      <c r="B2495" s="7"/>
      <c r="C2495" s="7"/>
      <c r="D2495" s="7"/>
      <c r="E2495" s="7"/>
      <c r="F2495" s="7"/>
      <c r="G2495" s="7"/>
      <c r="H2495" s="7"/>
      <c r="J2495" s="7"/>
      <c r="K2495" s="7"/>
      <c r="L2495" s="7"/>
      <c r="Q2495" s="7"/>
      <c r="S2495" s="7"/>
      <c r="T2495" s="7"/>
      <c r="Y2495" s="7"/>
      <c r="AA2495" s="7"/>
      <c r="AB2495" s="7"/>
      <c r="AG2495" s="7"/>
    </row>
    <row r="2496" spans="1:33">
      <c r="A2496" s="7"/>
      <c r="B2496" s="7"/>
      <c r="C2496" s="7"/>
      <c r="D2496" s="7"/>
      <c r="E2496" s="7"/>
      <c r="F2496" s="7"/>
      <c r="G2496" s="7"/>
      <c r="H2496" s="7"/>
      <c r="J2496" s="7"/>
      <c r="K2496" s="7"/>
      <c r="L2496" s="7"/>
      <c r="Q2496" s="7"/>
      <c r="S2496" s="7"/>
      <c r="T2496" s="7"/>
      <c r="Y2496" s="7"/>
      <c r="AA2496" s="7"/>
      <c r="AB2496" s="7"/>
      <c r="AG2496" s="7"/>
    </row>
    <row r="2497" spans="1:33">
      <c r="A2497" s="7"/>
      <c r="B2497" s="7"/>
      <c r="C2497" s="7"/>
      <c r="D2497" s="7"/>
      <c r="E2497" s="7"/>
      <c r="F2497" s="7"/>
      <c r="G2497" s="7"/>
      <c r="H2497" s="7"/>
      <c r="J2497" s="7"/>
      <c r="K2497" s="7"/>
      <c r="L2497" s="7"/>
      <c r="Q2497" s="7"/>
      <c r="S2497" s="7"/>
      <c r="T2497" s="7"/>
      <c r="Y2497" s="7"/>
      <c r="AA2497" s="7"/>
      <c r="AB2497" s="7"/>
      <c r="AG2497" s="7"/>
    </row>
    <row r="2498" spans="1:33">
      <c r="A2498" s="7"/>
      <c r="B2498" s="7"/>
      <c r="C2498" s="7"/>
      <c r="D2498" s="7"/>
      <c r="E2498" s="7"/>
      <c r="F2498" s="7"/>
      <c r="G2498" s="7"/>
      <c r="H2498" s="7"/>
      <c r="J2498" s="7"/>
      <c r="K2498" s="7"/>
      <c r="L2498" s="7"/>
      <c r="Q2498" s="7"/>
      <c r="S2498" s="7"/>
      <c r="T2498" s="7"/>
      <c r="Y2498" s="7"/>
      <c r="AA2498" s="7"/>
      <c r="AB2498" s="7"/>
      <c r="AG2498" s="7"/>
    </row>
    <row r="2499" spans="1:33">
      <c r="A2499" s="7"/>
      <c r="B2499" s="7"/>
      <c r="C2499" s="7"/>
      <c r="D2499" s="7"/>
      <c r="E2499" s="7"/>
      <c r="F2499" s="7"/>
      <c r="G2499" s="7"/>
      <c r="H2499" s="7"/>
      <c r="J2499" s="7"/>
      <c r="K2499" s="7"/>
      <c r="L2499" s="7"/>
      <c r="Q2499" s="7"/>
      <c r="S2499" s="7"/>
      <c r="T2499" s="7"/>
      <c r="Y2499" s="7"/>
      <c r="AA2499" s="7"/>
      <c r="AB2499" s="7"/>
      <c r="AG2499" s="7"/>
    </row>
    <row r="2500" spans="1:33">
      <c r="A2500" s="7"/>
      <c r="B2500" s="7"/>
      <c r="C2500" s="7"/>
      <c r="D2500" s="7"/>
      <c r="E2500" s="7"/>
      <c r="F2500" s="7"/>
      <c r="G2500" s="7"/>
      <c r="H2500" s="7"/>
      <c r="J2500" s="7"/>
      <c r="K2500" s="7"/>
      <c r="L2500" s="7"/>
      <c r="Q2500" s="7"/>
      <c r="S2500" s="7"/>
      <c r="T2500" s="7"/>
      <c r="Y2500" s="7"/>
      <c r="AA2500" s="7"/>
      <c r="AB2500" s="7"/>
      <c r="AG2500" s="7"/>
    </row>
    <row r="2501" spans="1:33">
      <c r="A2501" s="7"/>
      <c r="B2501" s="7"/>
      <c r="C2501" s="7"/>
      <c r="D2501" s="7"/>
      <c r="E2501" s="7"/>
      <c r="F2501" s="7"/>
      <c r="G2501" s="7"/>
      <c r="H2501" s="7"/>
      <c r="J2501" s="7"/>
      <c r="K2501" s="7"/>
      <c r="L2501" s="7"/>
      <c r="Q2501" s="7"/>
      <c r="S2501" s="7"/>
      <c r="T2501" s="7"/>
      <c r="Y2501" s="7"/>
      <c r="AA2501" s="7"/>
      <c r="AB2501" s="7"/>
      <c r="AG2501" s="7"/>
    </row>
    <row r="2502" spans="1:33">
      <c r="A2502" s="7"/>
      <c r="B2502" s="7"/>
      <c r="C2502" s="7"/>
      <c r="D2502" s="7"/>
      <c r="E2502" s="7"/>
      <c r="F2502" s="7"/>
      <c r="G2502" s="7"/>
      <c r="H2502" s="7"/>
      <c r="J2502" s="7"/>
      <c r="K2502" s="7"/>
      <c r="L2502" s="7"/>
      <c r="Q2502" s="7"/>
      <c r="S2502" s="7"/>
      <c r="T2502" s="7"/>
      <c r="Y2502" s="7"/>
      <c r="AA2502" s="7"/>
      <c r="AB2502" s="7"/>
      <c r="AG2502" s="7"/>
    </row>
    <row r="2503" spans="1:33">
      <c r="A2503" s="7"/>
      <c r="B2503" s="7"/>
      <c r="C2503" s="7"/>
      <c r="D2503" s="7"/>
      <c r="E2503" s="7"/>
      <c r="F2503" s="7"/>
      <c r="G2503" s="7"/>
      <c r="H2503" s="7"/>
      <c r="J2503" s="7"/>
      <c r="K2503" s="7"/>
      <c r="L2503" s="7"/>
      <c r="Q2503" s="7"/>
      <c r="S2503" s="7"/>
      <c r="T2503" s="7"/>
      <c r="Y2503" s="7"/>
      <c r="AA2503" s="7"/>
      <c r="AB2503" s="7"/>
      <c r="AG2503" s="7"/>
    </row>
    <row r="2504" spans="1:33">
      <c r="A2504" s="7"/>
      <c r="B2504" s="7"/>
      <c r="C2504" s="7"/>
      <c r="D2504" s="7"/>
      <c r="E2504" s="7"/>
      <c r="F2504" s="7"/>
      <c r="G2504" s="7"/>
      <c r="H2504" s="7"/>
      <c r="J2504" s="7"/>
      <c r="K2504" s="7"/>
      <c r="L2504" s="7"/>
      <c r="Q2504" s="7"/>
      <c r="S2504" s="7"/>
      <c r="T2504" s="7"/>
      <c r="Y2504" s="7"/>
      <c r="AA2504" s="7"/>
      <c r="AB2504" s="7"/>
      <c r="AG2504" s="7"/>
    </row>
    <row r="2505" spans="1:33">
      <c r="A2505" s="7"/>
      <c r="B2505" s="7"/>
      <c r="C2505" s="7"/>
      <c r="D2505" s="7"/>
      <c r="E2505" s="7"/>
      <c r="F2505" s="7"/>
      <c r="G2505" s="7"/>
      <c r="H2505" s="7"/>
      <c r="J2505" s="7"/>
      <c r="K2505" s="7"/>
      <c r="L2505" s="7"/>
      <c r="Q2505" s="7"/>
      <c r="S2505" s="7"/>
      <c r="T2505" s="7"/>
      <c r="Y2505" s="7"/>
      <c r="AA2505" s="7"/>
      <c r="AB2505" s="7"/>
      <c r="AG2505" s="7"/>
    </row>
    <row r="2506" spans="1:33">
      <c r="A2506" s="7"/>
      <c r="B2506" s="7"/>
      <c r="C2506" s="7"/>
      <c r="D2506" s="7"/>
      <c r="E2506" s="7"/>
      <c r="F2506" s="7"/>
      <c r="G2506" s="7"/>
      <c r="H2506" s="7"/>
      <c r="J2506" s="7"/>
      <c r="K2506" s="7"/>
      <c r="L2506" s="7"/>
      <c r="Q2506" s="7"/>
      <c r="S2506" s="7"/>
      <c r="T2506" s="7"/>
      <c r="Y2506" s="7"/>
      <c r="AA2506" s="7"/>
      <c r="AB2506" s="7"/>
      <c r="AG2506" s="7"/>
    </row>
    <row r="2507" spans="1:33">
      <c r="A2507" s="7"/>
      <c r="B2507" s="7"/>
      <c r="C2507" s="7"/>
      <c r="D2507" s="7"/>
      <c r="E2507" s="7"/>
      <c r="F2507" s="7"/>
      <c r="G2507" s="7"/>
      <c r="H2507" s="7"/>
      <c r="J2507" s="7"/>
      <c r="K2507" s="7"/>
      <c r="L2507" s="7"/>
      <c r="Q2507" s="7"/>
      <c r="S2507" s="7"/>
      <c r="T2507" s="7"/>
      <c r="Y2507" s="7"/>
      <c r="AA2507" s="7"/>
      <c r="AB2507" s="7"/>
      <c r="AG2507" s="7"/>
    </row>
    <row r="2508" spans="1:33">
      <c r="A2508" s="7"/>
      <c r="B2508" s="7"/>
      <c r="C2508" s="7"/>
      <c r="D2508" s="7"/>
      <c r="E2508" s="7"/>
      <c r="F2508" s="7"/>
      <c r="G2508" s="7"/>
      <c r="H2508" s="7"/>
      <c r="J2508" s="7"/>
      <c r="K2508" s="7"/>
      <c r="L2508" s="7"/>
      <c r="Q2508" s="7"/>
      <c r="S2508" s="7"/>
      <c r="T2508" s="7"/>
      <c r="Y2508" s="7"/>
      <c r="AA2508" s="7"/>
      <c r="AB2508" s="7"/>
      <c r="AG2508" s="7"/>
    </row>
    <row r="2509" spans="1:33">
      <c r="A2509" s="7"/>
      <c r="B2509" s="7"/>
      <c r="C2509" s="7"/>
      <c r="D2509" s="7"/>
      <c r="E2509" s="7"/>
      <c r="F2509" s="7"/>
      <c r="G2509" s="7"/>
      <c r="H2509" s="7"/>
      <c r="J2509" s="7"/>
      <c r="K2509" s="7"/>
      <c r="L2509" s="7"/>
      <c r="Q2509" s="7"/>
      <c r="S2509" s="7"/>
      <c r="T2509" s="7"/>
      <c r="Y2509" s="7"/>
      <c r="AA2509" s="7"/>
      <c r="AB2509" s="7"/>
      <c r="AG2509" s="7"/>
    </row>
    <row r="2510" spans="1:33">
      <c r="A2510" s="7"/>
      <c r="B2510" s="7"/>
      <c r="C2510" s="7"/>
      <c r="D2510" s="7"/>
      <c r="E2510" s="7"/>
      <c r="F2510" s="7"/>
      <c r="G2510" s="7"/>
      <c r="H2510" s="7"/>
      <c r="J2510" s="7"/>
      <c r="K2510" s="7"/>
      <c r="L2510" s="7"/>
      <c r="Q2510" s="7"/>
      <c r="S2510" s="7"/>
      <c r="T2510" s="7"/>
      <c r="Y2510" s="7"/>
      <c r="AA2510" s="7"/>
      <c r="AB2510" s="7"/>
      <c r="AG2510" s="7"/>
    </row>
    <row r="2511" spans="1:33">
      <c r="A2511" s="7"/>
      <c r="B2511" s="7"/>
      <c r="C2511" s="7"/>
      <c r="D2511" s="7"/>
      <c r="E2511" s="7"/>
      <c r="F2511" s="7"/>
      <c r="G2511" s="7"/>
      <c r="H2511" s="7"/>
      <c r="J2511" s="7"/>
      <c r="K2511" s="7"/>
      <c r="L2511" s="7"/>
      <c r="Q2511" s="7"/>
      <c r="S2511" s="7"/>
      <c r="T2511" s="7"/>
      <c r="Y2511" s="7"/>
      <c r="AA2511" s="7"/>
      <c r="AB2511" s="7"/>
      <c r="AG2511" s="7"/>
    </row>
    <row r="2512" spans="1:33">
      <c r="A2512" s="7"/>
      <c r="B2512" s="7"/>
      <c r="C2512" s="7"/>
      <c r="D2512" s="7"/>
      <c r="E2512" s="7"/>
      <c r="F2512" s="7"/>
      <c r="G2512" s="7"/>
      <c r="H2512" s="7"/>
      <c r="J2512" s="7"/>
      <c r="K2512" s="7"/>
      <c r="L2512" s="7"/>
      <c r="Q2512" s="7"/>
      <c r="S2512" s="7"/>
      <c r="T2512" s="7"/>
      <c r="Y2512" s="7"/>
      <c r="AA2512" s="7"/>
      <c r="AB2512" s="7"/>
      <c r="AG2512" s="7"/>
    </row>
    <row r="2513" spans="1:33">
      <c r="A2513" s="7"/>
      <c r="B2513" s="7"/>
      <c r="C2513" s="7"/>
      <c r="D2513" s="7"/>
      <c r="E2513" s="7"/>
      <c r="F2513" s="7"/>
      <c r="G2513" s="7"/>
      <c r="H2513" s="7"/>
      <c r="J2513" s="7"/>
      <c r="K2513" s="7"/>
      <c r="L2513" s="7"/>
      <c r="Q2513" s="7"/>
      <c r="S2513" s="7"/>
      <c r="T2513" s="7"/>
      <c r="Y2513" s="7"/>
      <c r="AA2513" s="7"/>
      <c r="AB2513" s="7"/>
      <c r="AG2513" s="7"/>
    </row>
    <row r="2514" spans="1:33">
      <c r="A2514" s="7"/>
      <c r="B2514" s="7"/>
      <c r="C2514" s="7"/>
      <c r="D2514" s="7"/>
      <c r="E2514" s="7"/>
      <c r="F2514" s="7"/>
      <c r="G2514" s="7"/>
      <c r="H2514" s="7"/>
      <c r="J2514" s="7"/>
      <c r="K2514" s="7"/>
      <c r="L2514" s="7"/>
      <c r="Q2514" s="7"/>
      <c r="S2514" s="7"/>
      <c r="T2514" s="7"/>
      <c r="Y2514" s="7"/>
      <c r="AA2514" s="7"/>
      <c r="AB2514" s="7"/>
      <c r="AG2514" s="7"/>
    </row>
    <row r="2515" spans="1:33">
      <c r="A2515" s="7"/>
      <c r="B2515" s="7"/>
      <c r="C2515" s="7"/>
      <c r="D2515" s="7"/>
      <c r="E2515" s="7"/>
      <c r="F2515" s="7"/>
      <c r="G2515" s="7"/>
      <c r="H2515" s="7"/>
      <c r="J2515" s="7"/>
      <c r="K2515" s="7"/>
      <c r="L2515" s="7"/>
      <c r="Q2515" s="7"/>
      <c r="S2515" s="7"/>
      <c r="T2515" s="7"/>
      <c r="Y2515" s="7"/>
      <c r="AA2515" s="7"/>
      <c r="AB2515" s="7"/>
      <c r="AG2515" s="7"/>
    </row>
    <row r="2516" spans="1:33">
      <c r="A2516" s="7"/>
      <c r="B2516" s="7"/>
      <c r="C2516" s="7"/>
      <c r="D2516" s="7"/>
      <c r="E2516" s="7"/>
      <c r="F2516" s="7"/>
      <c r="G2516" s="7"/>
      <c r="H2516" s="7"/>
      <c r="J2516" s="7"/>
      <c r="K2516" s="7"/>
      <c r="L2516" s="7"/>
      <c r="Q2516" s="7"/>
      <c r="S2516" s="7"/>
      <c r="T2516" s="7"/>
      <c r="Y2516" s="7"/>
      <c r="AA2516" s="7"/>
      <c r="AB2516" s="7"/>
      <c r="AG2516" s="7"/>
    </row>
    <row r="2517" spans="1:33">
      <c r="A2517" s="7"/>
      <c r="B2517" s="7"/>
      <c r="C2517" s="7"/>
      <c r="D2517" s="7"/>
      <c r="E2517" s="7"/>
      <c r="F2517" s="7"/>
      <c r="G2517" s="7"/>
      <c r="H2517" s="7"/>
      <c r="J2517" s="7"/>
      <c r="K2517" s="7"/>
      <c r="L2517" s="7"/>
      <c r="Q2517" s="7"/>
      <c r="S2517" s="7"/>
      <c r="T2517" s="7"/>
      <c r="Y2517" s="7"/>
      <c r="AA2517" s="7"/>
      <c r="AB2517" s="7"/>
      <c r="AG2517" s="7"/>
    </row>
    <row r="2518" spans="1:33">
      <c r="A2518" s="7"/>
      <c r="B2518" s="7"/>
      <c r="C2518" s="7"/>
      <c r="D2518" s="7"/>
      <c r="E2518" s="7"/>
      <c r="F2518" s="7"/>
      <c r="G2518" s="7"/>
      <c r="H2518" s="7"/>
      <c r="J2518" s="7"/>
      <c r="K2518" s="7"/>
      <c r="L2518" s="7"/>
      <c r="Q2518" s="7"/>
      <c r="S2518" s="7"/>
      <c r="T2518" s="7"/>
      <c r="Y2518" s="7"/>
      <c r="AA2518" s="7"/>
      <c r="AB2518" s="7"/>
      <c r="AG2518" s="7"/>
    </row>
    <row r="2519" spans="1:33">
      <c r="A2519" s="7"/>
      <c r="B2519" s="7"/>
      <c r="C2519" s="7"/>
      <c r="D2519" s="7"/>
      <c r="E2519" s="7"/>
      <c r="F2519" s="7"/>
      <c r="G2519" s="7"/>
      <c r="H2519" s="7"/>
      <c r="J2519" s="7"/>
      <c r="K2519" s="7"/>
      <c r="L2519" s="7"/>
      <c r="Q2519" s="7"/>
      <c r="S2519" s="7"/>
      <c r="T2519" s="7"/>
      <c r="Y2519" s="7"/>
      <c r="AA2519" s="7"/>
      <c r="AB2519" s="7"/>
      <c r="AG2519" s="7"/>
    </row>
    <row r="2520" spans="1:33">
      <c r="A2520" s="7"/>
      <c r="B2520" s="7"/>
      <c r="C2520" s="7"/>
      <c r="D2520" s="7"/>
      <c r="E2520" s="7"/>
      <c r="F2520" s="7"/>
      <c r="G2520" s="7"/>
      <c r="H2520" s="7"/>
      <c r="J2520" s="7"/>
      <c r="K2520" s="7"/>
      <c r="L2520" s="7"/>
      <c r="Q2520" s="7"/>
      <c r="S2520" s="7"/>
      <c r="T2520" s="7"/>
      <c r="Y2520" s="7"/>
      <c r="AA2520" s="7"/>
      <c r="AB2520" s="7"/>
      <c r="AG2520" s="7"/>
    </row>
    <row r="2521" spans="1:33">
      <c r="A2521" s="7"/>
      <c r="B2521" s="7"/>
      <c r="C2521" s="7"/>
      <c r="D2521" s="7"/>
      <c r="E2521" s="7"/>
      <c r="F2521" s="7"/>
      <c r="G2521" s="7"/>
      <c r="H2521" s="7"/>
      <c r="J2521" s="7"/>
      <c r="K2521" s="7"/>
      <c r="L2521" s="7"/>
      <c r="Q2521" s="7"/>
      <c r="S2521" s="7"/>
      <c r="T2521" s="7"/>
      <c r="Y2521" s="7"/>
      <c r="AA2521" s="7"/>
      <c r="AB2521" s="7"/>
      <c r="AG2521" s="7"/>
    </row>
    <row r="2522" spans="1:33">
      <c r="A2522" s="7"/>
      <c r="B2522" s="7"/>
      <c r="C2522" s="7"/>
      <c r="D2522" s="7"/>
      <c r="E2522" s="7"/>
      <c r="F2522" s="7"/>
      <c r="G2522" s="7"/>
      <c r="H2522" s="7"/>
      <c r="J2522" s="7"/>
      <c r="K2522" s="7"/>
      <c r="L2522" s="7"/>
      <c r="Q2522" s="7"/>
      <c r="S2522" s="7"/>
      <c r="T2522" s="7"/>
      <c r="Y2522" s="7"/>
      <c r="AA2522" s="7"/>
      <c r="AB2522" s="7"/>
      <c r="AG2522" s="7"/>
    </row>
    <row r="2523" spans="1:33">
      <c r="A2523" s="7"/>
      <c r="B2523" s="7"/>
      <c r="C2523" s="7"/>
      <c r="D2523" s="7"/>
      <c r="E2523" s="7"/>
      <c r="F2523" s="7"/>
      <c r="G2523" s="7"/>
      <c r="H2523" s="7"/>
      <c r="J2523" s="7"/>
      <c r="K2523" s="7"/>
      <c r="L2523" s="7"/>
      <c r="Q2523" s="7"/>
      <c r="S2523" s="7"/>
      <c r="T2523" s="7"/>
      <c r="Y2523" s="7"/>
      <c r="AA2523" s="7"/>
      <c r="AB2523" s="7"/>
      <c r="AG2523" s="7"/>
    </row>
    <row r="2524" spans="1:33">
      <c r="A2524" s="7"/>
      <c r="B2524" s="7"/>
      <c r="C2524" s="7"/>
      <c r="D2524" s="7"/>
      <c r="E2524" s="7"/>
      <c r="F2524" s="7"/>
      <c r="G2524" s="7"/>
      <c r="H2524" s="7"/>
      <c r="J2524" s="7"/>
      <c r="K2524" s="7"/>
      <c r="L2524" s="7"/>
      <c r="Q2524" s="7"/>
      <c r="S2524" s="7"/>
      <c r="T2524" s="7"/>
      <c r="Y2524" s="7"/>
      <c r="AA2524" s="7"/>
      <c r="AB2524" s="7"/>
      <c r="AG2524" s="7"/>
    </row>
    <row r="2525" spans="1:33">
      <c r="A2525" s="7"/>
      <c r="B2525" s="7"/>
      <c r="C2525" s="7"/>
      <c r="D2525" s="7"/>
      <c r="E2525" s="7"/>
      <c r="F2525" s="7"/>
      <c r="G2525" s="7"/>
      <c r="H2525" s="7"/>
      <c r="J2525" s="7"/>
      <c r="K2525" s="7"/>
      <c r="L2525" s="7"/>
      <c r="Q2525" s="7"/>
      <c r="S2525" s="7"/>
      <c r="T2525" s="7"/>
      <c r="Y2525" s="7"/>
      <c r="AA2525" s="7"/>
      <c r="AB2525" s="7"/>
      <c r="AG2525" s="7"/>
    </row>
    <row r="2526" spans="1:33">
      <c r="A2526" s="7"/>
      <c r="B2526" s="7"/>
      <c r="C2526" s="7"/>
      <c r="D2526" s="7"/>
      <c r="E2526" s="7"/>
      <c r="F2526" s="7"/>
      <c r="G2526" s="7"/>
      <c r="H2526" s="7"/>
      <c r="J2526" s="7"/>
      <c r="K2526" s="7"/>
      <c r="L2526" s="7"/>
      <c r="Q2526" s="7"/>
      <c r="S2526" s="7"/>
      <c r="T2526" s="7"/>
      <c r="Y2526" s="7"/>
      <c r="AA2526" s="7"/>
      <c r="AB2526" s="7"/>
      <c r="AG2526" s="7"/>
    </row>
    <row r="2527" spans="1:33">
      <c r="A2527" s="7"/>
      <c r="B2527" s="7"/>
      <c r="C2527" s="7"/>
      <c r="D2527" s="7"/>
      <c r="E2527" s="7"/>
      <c r="F2527" s="7"/>
      <c r="G2527" s="7"/>
      <c r="H2527" s="7"/>
      <c r="J2527" s="7"/>
      <c r="K2527" s="7"/>
      <c r="L2527" s="7"/>
      <c r="Q2527" s="7"/>
      <c r="S2527" s="7"/>
      <c r="T2527" s="7"/>
      <c r="Y2527" s="7"/>
      <c r="AA2527" s="7"/>
      <c r="AB2527" s="7"/>
      <c r="AG2527" s="7"/>
    </row>
    <row r="2528" spans="1:33">
      <c r="A2528" s="7"/>
      <c r="B2528" s="7"/>
      <c r="C2528" s="7"/>
      <c r="D2528" s="7"/>
      <c r="E2528" s="7"/>
      <c r="F2528" s="7"/>
      <c r="G2528" s="7"/>
      <c r="H2528" s="7"/>
      <c r="J2528" s="7"/>
      <c r="K2528" s="7"/>
      <c r="L2528" s="7"/>
      <c r="Q2528" s="7"/>
      <c r="S2528" s="7"/>
      <c r="T2528" s="7"/>
      <c r="Y2528" s="7"/>
      <c r="AA2528" s="7"/>
      <c r="AB2528" s="7"/>
      <c r="AG2528" s="7"/>
    </row>
    <row r="2529" spans="1:33">
      <c r="A2529" s="7"/>
      <c r="B2529" s="7"/>
      <c r="C2529" s="7"/>
      <c r="D2529" s="7"/>
      <c r="E2529" s="7"/>
      <c r="F2529" s="7"/>
      <c r="G2529" s="7"/>
      <c r="H2529" s="7"/>
      <c r="J2529" s="7"/>
      <c r="K2529" s="7"/>
      <c r="L2529" s="7"/>
      <c r="Q2529" s="7"/>
      <c r="S2529" s="7"/>
      <c r="T2529" s="7"/>
      <c r="Y2529" s="7"/>
      <c r="AA2529" s="7"/>
      <c r="AB2529" s="7"/>
      <c r="AG2529" s="7"/>
    </row>
    <row r="2530" spans="1:33">
      <c r="A2530" s="7"/>
      <c r="B2530" s="7"/>
      <c r="C2530" s="7"/>
      <c r="D2530" s="7"/>
      <c r="E2530" s="7"/>
      <c r="F2530" s="7"/>
      <c r="G2530" s="7"/>
      <c r="H2530" s="7"/>
      <c r="J2530" s="7"/>
      <c r="K2530" s="7"/>
      <c r="L2530" s="7"/>
      <c r="Q2530" s="7"/>
      <c r="S2530" s="7"/>
      <c r="T2530" s="7"/>
      <c r="Y2530" s="7"/>
      <c r="AA2530" s="7"/>
      <c r="AB2530" s="7"/>
      <c r="AG2530" s="7"/>
    </row>
    <row r="2531" spans="1:33">
      <c r="A2531" s="7"/>
      <c r="B2531" s="7"/>
      <c r="C2531" s="7"/>
      <c r="D2531" s="7"/>
      <c r="E2531" s="7"/>
      <c r="F2531" s="7"/>
      <c r="G2531" s="7"/>
      <c r="H2531" s="7"/>
      <c r="J2531" s="7"/>
      <c r="K2531" s="7"/>
      <c r="L2531" s="7"/>
      <c r="Q2531" s="7"/>
      <c r="S2531" s="7"/>
      <c r="T2531" s="7"/>
      <c r="Y2531" s="7"/>
      <c r="AA2531" s="7"/>
      <c r="AB2531" s="7"/>
      <c r="AG2531" s="7"/>
    </row>
    <row r="2532" spans="1:33">
      <c r="A2532" s="7"/>
      <c r="B2532" s="7"/>
      <c r="C2532" s="7"/>
      <c r="D2532" s="7"/>
      <c r="E2532" s="7"/>
      <c r="F2532" s="7"/>
      <c r="G2532" s="7"/>
      <c r="H2532" s="7"/>
      <c r="J2532" s="7"/>
      <c r="K2532" s="7"/>
      <c r="L2532" s="7"/>
      <c r="Q2532" s="7"/>
      <c r="S2532" s="7"/>
      <c r="T2532" s="7"/>
      <c r="Y2532" s="7"/>
      <c r="AA2532" s="7"/>
      <c r="AB2532" s="7"/>
      <c r="AG2532" s="7"/>
    </row>
    <row r="2533" spans="1:33">
      <c r="A2533" s="7"/>
      <c r="B2533" s="7"/>
      <c r="C2533" s="7"/>
      <c r="D2533" s="7"/>
      <c r="E2533" s="7"/>
      <c r="F2533" s="7"/>
      <c r="G2533" s="7"/>
      <c r="H2533" s="7"/>
      <c r="J2533" s="7"/>
      <c r="K2533" s="7"/>
      <c r="L2533" s="7"/>
      <c r="Q2533" s="7"/>
      <c r="S2533" s="7"/>
      <c r="T2533" s="7"/>
      <c r="Y2533" s="7"/>
      <c r="AA2533" s="7"/>
      <c r="AB2533" s="7"/>
      <c r="AG2533" s="7"/>
    </row>
    <row r="2534" spans="1:33">
      <c r="A2534" s="7"/>
      <c r="B2534" s="7"/>
      <c r="C2534" s="7"/>
      <c r="D2534" s="7"/>
      <c r="E2534" s="7"/>
      <c r="F2534" s="7"/>
      <c r="G2534" s="7"/>
      <c r="H2534" s="7"/>
      <c r="J2534" s="7"/>
      <c r="K2534" s="7"/>
      <c r="L2534" s="7"/>
      <c r="Q2534" s="7"/>
      <c r="S2534" s="7"/>
      <c r="T2534" s="7"/>
      <c r="Y2534" s="7"/>
      <c r="AA2534" s="7"/>
      <c r="AB2534" s="7"/>
      <c r="AG2534" s="7"/>
    </row>
    <row r="2535" spans="1:33">
      <c r="A2535" s="7"/>
      <c r="B2535" s="7"/>
      <c r="C2535" s="7"/>
      <c r="D2535" s="7"/>
      <c r="E2535" s="7"/>
      <c r="F2535" s="7"/>
      <c r="G2535" s="7"/>
      <c r="H2535" s="7"/>
      <c r="J2535" s="7"/>
      <c r="K2535" s="7"/>
      <c r="L2535" s="7"/>
      <c r="Q2535" s="7"/>
      <c r="S2535" s="7"/>
      <c r="T2535" s="7"/>
      <c r="Y2535" s="7"/>
      <c r="AA2535" s="7"/>
      <c r="AB2535" s="7"/>
      <c r="AG2535" s="7"/>
    </row>
    <row r="2536" spans="1:33">
      <c r="A2536" s="7"/>
      <c r="B2536" s="7"/>
      <c r="C2536" s="7"/>
      <c r="D2536" s="7"/>
      <c r="E2536" s="7"/>
      <c r="F2536" s="7"/>
      <c r="G2536" s="7"/>
      <c r="H2536" s="7"/>
      <c r="J2536" s="7"/>
      <c r="K2536" s="7"/>
      <c r="L2536" s="7"/>
      <c r="Q2536" s="7"/>
      <c r="S2536" s="7"/>
      <c r="T2536" s="7"/>
      <c r="Y2536" s="7"/>
      <c r="AA2536" s="7"/>
      <c r="AB2536" s="7"/>
      <c r="AG2536" s="7"/>
    </row>
    <row r="2537" spans="1:33">
      <c r="A2537" s="7"/>
      <c r="B2537" s="7"/>
      <c r="C2537" s="7"/>
      <c r="D2537" s="7"/>
      <c r="E2537" s="7"/>
      <c r="F2537" s="7"/>
      <c r="G2537" s="7"/>
      <c r="H2537" s="7"/>
      <c r="J2537" s="7"/>
      <c r="K2537" s="7"/>
      <c r="L2537" s="7"/>
      <c r="Q2537" s="7"/>
      <c r="S2537" s="7"/>
      <c r="T2537" s="7"/>
      <c r="Y2537" s="7"/>
      <c r="AA2537" s="7"/>
      <c r="AB2537" s="7"/>
      <c r="AG2537" s="7"/>
    </row>
    <row r="2538" spans="1:33">
      <c r="A2538" s="7"/>
      <c r="B2538" s="7"/>
      <c r="C2538" s="7"/>
      <c r="D2538" s="7"/>
      <c r="E2538" s="7"/>
      <c r="F2538" s="7"/>
      <c r="G2538" s="7"/>
      <c r="H2538" s="7"/>
      <c r="J2538" s="7"/>
      <c r="K2538" s="7"/>
      <c r="L2538" s="7"/>
      <c r="Q2538" s="7"/>
      <c r="S2538" s="7"/>
      <c r="T2538" s="7"/>
      <c r="Y2538" s="7"/>
      <c r="AA2538" s="7"/>
      <c r="AB2538" s="7"/>
      <c r="AG2538" s="7"/>
    </row>
    <row r="2539" spans="1:33">
      <c r="A2539" s="7"/>
      <c r="B2539" s="7"/>
      <c r="C2539" s="7"/>
      <c r="D2539" s="7"/>
      <c r="E2539" s="7"/>
      <c r="F2539" s="7"/>
      <c r="G2539" s="7"/>
      <c r="H2539" s="7"/>
      <c r="J2539" s="7"/>
      <c r="K2539" s="7"/>
      <c r="L2539" s="7"/>
      <c r="Q2539" s="7"/>
      <c r="S2539" s="7"/>
      <c r="T2539" s="7"/>
      <c r="Y2539" s="7"/>
      <c r="AA2539" s="7"/>
      <c r="AB2539" s="7"/>
      <c r="AG2539" s="7"/>
    </row>
    <row r="2540" spans="1:33">
      <c r="A2540" s="7"/>
      <c r="B2540" s="7"/>
      <c r="C2540" s="7"/>
      <c r="D2540" s="7"/>
      <c r="E2540" s="7"/>
      <c r="F2540" s="7"/>
      <c r="G2540" s="7"/>
      <c r="H2540" s="7"/>
      <c r="J2540" s="7"/>
      <c r="K2540" s="7"/>
      <c r="L2540" s="7"/>
      <c r="Q2540" s="7"/>
      <c r="S2540" s="7"/>
      <c r="T2540" s="7"/>
      <c r="Y2540" s="7"/>
      <c r="AA2540" s="7"/>
      <c r="AB2540" s="7"/>
      <c r="AG2540" s="7"/>
    </row>
    <row r="2541" spans="1:33">
      <c r="A2541" s="7"/>
      <c r="B2541" s="7"/>
      <c r="C2541" s="7"/>
      <c r="D2541" s="7"/>
      <c r="E2541" s="7"/>
      <c r="F2541" s="7"/>
      <c r="G2541" s="7"/>
      <c r="H2541" s="7"/>
      <c r="J2541" s="7"/>
      <c r="K2541" s="7"/>
      <c r="L2541" s="7"/>
      <c r="Q2541" s="7"/>
      <c r="S2541" s="7"/>
      <c r="T2541" s="7"/>
      <c r="Y2541" s="7"/>
      <c r="AA2541" s="7"/>
      <c r="AB2541" s="7"/>
      <c r="AG2541" s="7"/>
    </row>
    <row r="2542" spans="1:33">
      <c r="A2542" s="7"/>
      <c r="B2542" s="7"/>
      <c r="C2542" s="7"/>
      <c r="D2542" s="7"/>
      <c r="E2542" s="7"/>
      <c r="F2542" s="7"/>
      <c r="G2542" s="7"/>
      <c r="H2542" s="7"/>
      <c r="J2542" s="7"/>
      <c r="K2542" s="7"/>
      <c r="L2542" s="7"/>
      <c r="Q2542" s="7"/>
      <c r="S2542" s="7"/>
      <c r="T2542" s="7"/>
      <c r="Y2542" s="7"/>
      <c r="AA2542" s="7"/>
      <c r="AB2542" s="7"/>
      <c r="AG2542" s="7"/>
    </row>
    <row r="2543" spans="1:33">
      <c r="A2543" s="7"/>
      <c r="B2543" s="7"/>
      <c r="C2543" s="7"/>
      <c r="D2543" s="7"/>
      <c r="E2543" s="7"/>
      <c r="F2543" s="7"/>
      <c r="G2543" s="7"/>
      <c r="H2543" s="7"/>
      <c r="J2543" s="7"/>
      <c r="K2543" s="7"/>
      <c r="L2543" s="7"/>
      <c r="Q2543" s="7"/>
      <c r="S2543" s="7"/>
      <c r="T2543" s="7"/>
      <c r="Y2543" s="7"/>
      <c r="AA2543" s="7"/>
      <c r="AB2543" s="7"/>
      <c r="AG2543" s="7"/>
    </row>
    <row r="2544" spans="1:33">
      <c r="A2544" s="7"/>
      <c r="B2544" s="7"/>
      <c r="C2544" s="7"/>
      <c r="D2544" s="7"/>
      <c r="E2544" s="7"/>
      <c r="F2544" s="7"/>
      <c r="G2544" s="7"/>
      <c r="H2544" s="7"/>
      <c r="J2544" s="7"/>
      <c r="K2544" s="7"/>
      <c r="L2544" s="7"/>
      <c r="Q2544" s="7"/>
      <c r="S2544" s="7"/>
      <c r="T2544" s="7"/>
      <c r="Y2544" s="7"/>
      <c r="AA2544" s="7"/>
      <c r="AB2544" s="7"/>
      <c r="AG2544" s="7"/>
    </row>
    <row r="2545" spans="1:33">
      <c r="A2545" s="7"/>
      <c r="B2545" s="7"/>
      <c r="C2545" s="7"/>
      <c r="D2545" s="7"/>
      <c r="E2545" s="7"/>
      <c r="F2545" s="7"/>
      <c r="G2545" s="7"/>
      <c r="H2545" s="7"/>
      <c r="J2545" s="7"/>
      <c r="K2545" s="7"/>
      <c r="L2545" s="7"/>
      <c r="Q2545" s="7"/>
      <c r="S2545" s="7"/>
      <c r="T2545" s="7"/>
      <c r="Y2545" s="7"/>
      <c r="AA2545" s="7"/>
      <c r="AB2545" s="7"/>
      <c r="AG2545" s="7"/>
    </row>
    <row r="2546" spans="1:33">
      <c r="A2546" s="7"/>
      <c r="B2546" s="7"/>
      <c r="C2546" s="7"/>
      <c r="D2546" s="7"/>
      <c r="E2546" s="7"/>
      <c r="F2546" s="7"/>
      <c r="G2546" s="7"/>
      <c r="H2546" s="7"/>
      <c r="J2546" s="7"/>
      <c r="K2546" s="7"/>
      <c r="L2546" s="7"/>
      <c r="Q2546" s="7"/>
      <c r="S2546" s="7"/>
      <c r="T2546" s="7"/>
      <c r="Y2546" s="7"/>
      <c r="AA2546" s="7"/>
      <c r="AB2546" s="7"/>
      <c r="AG2546" s="7"/>
    </row>
    <row r="2547" spans="1:33">
      <c r="A2547" s="7"/>
      <c r="B2547" s="7"/>
      <c r="C2547" s="7"/>
      <c r="D2547" s="7"/>
      <c r="E2547" s="7"/>
      <c r="F2547" s="7"/>
      <c r="G2547" s="7"/>
      <c r="H2547" s="7"/>
      <c r="J2547" s="7"/>
      <c r="K2547" s="7"/>
      <c r="L2547" s="7"/>
      <c r="Q2547" s="7"/>
      <c r="S2547" s="7"/>
      <c r="T2547" s="7"/>
      <c r="Y2547" s="7"/>
      <c r="AA2547" s="7"/>
      <c r="AB2547" s="7"/>
      <c r="AG2547" s="7"/>
    </row>
    <row r="2548" spans="1:33">
      <c r="A2548" s="7"/>
      <c r="B2548" s="7"/>
      <c r="C2548" s="7"/>
      <c r="D2548" s="7"/>
      <c r="E2548" s="7"/>
      <c r="F2548" s="7"/>
      <c r="G2548" s="7"/>
      <c r="H2548" s="7"/>
      <c r="J2548" s="7"/>
      <c r="K2548" s="7"/>
      <c r="L2548" s="7"/>
      <c r="Q2548" s="7"/>
      <c r="S2548" s="7"/>
      <c r="T2548" s="7"/>
      <c r="Y2548" s="7"/>
      <c r="AA2548" s="7"/>
      <c r="AB2548" s="7"/>
      <c r="AG2548" s="7"/>
    </row>
    <row r="2549" spans="1:33">
      <c r="A2549" s="7"/>
      <c r="B2549" s="7"/>
      <c r="C2549" s="7"/>
      <c r="D2549" s="7"/>
      <c r="E2549" s="7"/>
      <c r="F2549" s="7"/>
      <c r="G2549" s="7"/>
      <c r="H2549" s="7"/>
      <c r="J2549" s="7"/>
      <c r="K2549" s="7"/>
      <c r="L2549" s="7"/>
      <c r="Q2549" s="7"/>
      <c r="S2549" s="7"/>
      <c r="T2549" s="7"/>
      <c r="Y2549" s="7"/>
      <c r="AA2549" s="7"/>
      <c r="AB2549" s="7"/>
      <c r="AG2549" s="7"/>
    </row>
    <row r="2550" spans="1:33">
      <c r="A2550" s="7"/>
      <c r="B2550" s="7"/>
      <c r="C2550" s="7"/>
      <c r="D2550" s="7"/>
      <c r="E2550" s="7"/>
      <c r="F2550" s="7"/>
      <c r="G2550" s="7"/>
      <c r="H2550" s="7"/>
      <c r="J2550" s="7"/>
      <c r="K2550" s="7"/>
      <c r="L2550" s="7"/>
      <c r="Q2550" s="7"/>
      <c r="S2550" s="7"/>
      <c r="T2550" s="7"/>
      <c r="Y2550" s="7"/>
      <c r="AA2550" s="7"/>
      <c r="AB2550" s="7"/>
      <c r="AG2550" s="7"/>
    </row>
    <row r="2551" spans="1:33">
      <c r="A2551" s="7"/>
      <c r="B2551" s="7"/>
      <c r="C2551" s="7"/>
      <c r="D2551" s="7"/>
      <c r="E2551" s="7"/>
      <c r="F2551" s="7"/>
      <c r="G2551" s="7"/>
      <c r="H2551" s="7"/>
      <c r="J2551" s="7"/>
      <c r="K2551" s="7"/>
      <c r="L2551" s="7"/>
      <c r="Q2551" s="7"/>
      <c r="S2551" s="7"/>
      <c r="T2551" s="7"/>
      <c r="Y2551" s="7"/>
      <c r="AA2551" s="7"/>
      <c r="AB2551" s="7"/>
      <c r="AG2551" s="7"/>
    </row>
    <row r="2552" spans="1:33">
      <c r="A2552" s="7"/>
      <c r="B2552" s="7"/>
      <c r="C2552" s="7"/>
      <c r="D2552" s="7"/>
      <c r="E2552" s="7"/>
      <c r="F2552" s="7"/>
      <c r="G2552" s="7"/>
      <c r="H2552" s="7"/>
      <c r="J2552" s="7"/>
      <c r="K2552" s="7"/>
      <c r="L2552" s="7"/>
      <c r="Q2552" s="7"/>
      <c r="S2552" s="7"/>
      <c r="T2552" s="7"/>
      <c r="Y2552" s="7"/>
      <c r="AA2552" s="7"/>
      <c r="AB2552" s="7"/>
      <c r="AG2552" s="7"/>
    </row>
    <row r="2553" spans="1:33">
      <c r="A2553" s="7"/>
      <c r="B2553" s="7"/>
      <c r="C2553" s="7"/>
      <c r="D2553" s="7"/>
      <c r="E2553" s="7"/>
      <c r="F2553" s="7"/>
      <c r="G2553" s="7"/>
      <c r="H2553" s="7"/>
      <c r="J2553" s="7"/>
      <c r="K2553" s="7"/>
      <c r="L2553" s="7"/>
      <c r="Q2553" s="7"/>
      <c r="S2553" s="7"/>
      <c r="T2553" s="7"/>
      <c r="Y2553" s="7"/>
      <c r="AA2553" s="7"/>
      <c r="AB2553" s="7"/>
      <c r="AG2553" s="7"/>
    </row>
    <row r="2554" spans="1:33">
      <c r="A2554" s="7"/>
      <c r="B2554" s="7"/>
      <c r="C2554" s="7"/>
      <c r="D2554" s="7"/>
      <c r="E2554" s="7"/>
      <c r="F2554" s="7"/>
      <c r="G2554" s="7"/>
      <c r="H2554" s="7"/>
      <c r="J2554" s="7"/>
      <c r="K2554" s="7"/>
      <c r="L2554" s="7"/>
      <c r="Q2554" s="7"/>
      <c r="S2554" s="7"/>
      <c r="T2554" s="7"/>
      <c r="Y2554" s="7"/>
      <c r="AA2554" s="7"/>
      <c r="AB2554" s="7"/>
      <c r="AG2554" s="7"/>
    </row>
    <row r="2555" spans="1:33">
      <c r="A2555" s="7"/>
      <c r="B2555" s="7"/>
      <c r="C2555" s="7"/>
      <c r="D2555" s="7"/>
      <c r="E2555" s="7"/>
      <c r="F2555" s="7"/>
      <c r="G2555" s="7"/>
      <c r="H2555" s="7"/>
      <c r="J2555" s="7"/>
      <c r="K2555" s="7"/>
      <c r="L2555" s="7"/>
      <c r="Q2555" s="7"/>
      <c r="S2555" s="7"/>
      <c r="T2555" s="7"/>
      <c r="Y2555" s="7"/>
      <c r="AA2555" s="7"/>
      <c r="AB2555" s="7"/>
      <c r="AG2555" s="7"/>
    </row>
    <row r="2556" spans="1:33">
      <c r="A2556" s="7"/>
      <c r="B2556" s="7"/>
      <c r="C2556" s="7"/>
      <c r="D2556" s="7"/>
      <c r="E2556" s="7"/>
      <c r="F2556" s="7"/>
      <c r="G2556" s="7"/>
      <c r="H2556" s="7"/>
      <c r="J2556" s="7"/>
      <c r="K2556" s="7"/>
      <c r="L2556" s="7"/>
      <c r="Q2556" s="7"/>
      <c r="S2556" s="7"/>
      <c r="T2556" s="7"/>
      <c r="Y2556" s="7"/>
      <c r="AA2556" s="7"/>
      <c r="AB2556" s="7"/>
      <c r="AG2556" s="7"/>
    </row>
    <row r="2557" spans="1:33">
      <c r="A2557" s="7"/>
      <c r="B2557" s="7"/>
      <c r="C2557" s="7"/>
      <c r="D2557" s="7"/>
      <c r="E2557" s="7"/>
      <c r="F2557" s="7"/>
      <c r="G2557" s="7"/>
      <c r="H2557" s="7"/>
      <c r="J2557" s="7"/>
      <c r="K2557" s="7"/>
      <c r="L2557" s="7"/>
      <c r="Q2557" s="7"/>
      <c r="S2557" s="7"/>
      <c r="T2557" s="7"/>
      <c r="Y2557" s="7"/>
      <c r="AA2557" s="7"/>
      <c r="AB2557" s="7"/>
      <c r="AG2557" s="7"/>
    </row>
    <row r="2558" spans="1:33">
      <c r="A2558" s="7"/>
      <c r="B2558" s="7"/>
      <c r="C2558" s="7"/>
      <c r="D2558" s="7"/>
      <c r="E2558" s="7"/>
      <c r="F2558" s="7"/>
      <c r="G2558" s="7"/>
      <c r="H2558" s="7"/>
      <c r="J2558" s="7"/>
      <c r="K2558" s="7"/>
      <c r="L2558" s="7"/>
      <c r="Q2558" s="7"/>
      <c r="S2558" s="7"/>
      <c r="T2558" s="7"/>
      <c r="Y2558" s="7"/>
      <c r="AA2558" s="7"/>
      <c r="AB2558" s="7"/>
      <c r="AG2558" s="7"/>
    </row>
    <row r="2559" spans="1:33">
      <c r="A2559" s="7"/>
      <c r="B2559" s="7"/>
      <c r="C2559" s="7"/>
      <c r="D2559" s="7"/>
      <c r="E2559" s="7"/>
      <c r="F2559" s="7"/>
      <c r="G2559" s="7"/>
      <c r="H2559" s="7"/>
      <c r="J2559" s="7"/>
      <c r="K2559" s="7"/>
      <c r="L2559" s="7"/>
      <c r="Q2559" s="7"/>
      <c r="S2559" s="7"/>
      <c r="T2559" s="7"/>
      <c r="Y2559" s="7"/>
      <c r="AA2559" s="7"/>
      <c r="AB2559" s="7"/>
      <c r="AG2559" s="7"/>
    </row>
    <row r="2560" spans="1:33">
      <c r="A2560" s="7"/>
      <c r="B2560" s="7"/>
      <c r="C2560" s="7"/>
      <c r="D2560" s="7"/>
      <c r="E2560" s="7"/>
      <c r="F2560" s="7"/>
      <c r="G2560" s="7"/>
      <c r="H2560" s="7"/>
      <c r="J2560" s="7"/>
      <c r="K2560" s="7"/>
      <c r="L2560" s="7"/>
      <c r="Q2560" s="7"/>
      <c r="S2560" s="7"/>
      <c r="T2560" s="7"/>
      <c r="Y2560" s="7"/>
      <c r="AA2560" s="7"/>
      <c r="AB2560" s="7"/>
      <c r="AG2560" s="7"/>
    </row>
    <row r="2561" spans="1:33">
      <c r="A2561" s="7"/>
      <c r="B2561" s="7"/>
      <c r="C2561" s="7"/>
      <c r="D2561" s="7"/>
      <c r="E2561" s="7"/>
      <c r="F2561" s="7"/>
      <c r="G2561" s="7"/>
      <c r="H2561" s="7"/>
      <c r="J2561" s="7"/>
      <c r="K2561" s="7"/>
      <c r="L2561" s="7"/>
      <c r="Q2561" s="7"/>
      <c r="S2561" s="7"/>
      <c r="T2561" s="7"/>
      <c r="Y2561" s="7"/>
      <c r="AA2561" s="7"/>
      <c r="AB2561" s="7"/>
      <c r="AG2561" s="7"/>
    </row>
    <row r="2562" spans="1:33">
      <c r="A2562" s="7"/>
      <c r="B2562" s="7"/>
      <c r="C2562" s="7"/>
      <c r="D2562" s="7"/>
      <c r="E2562" s="7"/>
      <c r="F2562" s="7"/>
      <c r="G2562" s="7"/>
      <c r="H2562" s="7"/>
      <c r="J2562" s="7"/>
      <c r="K2562" s="7"/>
      <c r="L2562" s="7"/>
      <c r="Q2562" s="7"/>
      <c r="S2562" s="7"/>
      <c r="T2562" s="7"/>
      <c r="Y2562" s="7"/>
      <c r="AA2562" s="7"/>
      <c r="AB2562" s="7"/>
      <c r="AG2562" s="7"/>
    </row>
    <row r="2563" spans="1:33">
      <c r="A2563" s="7"/>
      <c r="B2563" s="7"/>
      <c r="C2563" s="7"/>
      <c r="D2563" s="7"/>
      <c r="E2563" s="7"/>
      <c r="F2563" s="7"/>
      <c r="G2563" s="7"/>
      <c r="H2563" s="7"/>
      <c r="J2563" s="7"/>
      <c r="K2563" s="7"/>
      <c r="L2563" s="7"/>
      <c r="Q2563" s="7"/>
      <c r="S2563" s="7"/>
      <c r="T2563" s="7"/>
      <c r="Y2563" s="7"/>
      <c r="AA2563" s="7"/>
      <c r="AB2563" s="7"/>
      <c r="AG2563" s="7"/>
    </row>
    <row r="2564" spans="1:33">
      <c r="A2564" s="7"/>
      <c r="B2564" s="7"/>
      <c r="C2564" s="7"/>
      <c r="D2564" s="7"/>
      <c r="E2564" s="7"/>
      <c r="F2564" s="7"/>
      <c r="G2564" s="7"/>
      <c r="H2564" s="7"/>
      <c r="J2564" s="7"/>
      <c r="K2564" s="7"/>
      <c r="L2564" s="7"/>
      <c r="Q2564" s="7"/>
      <c r="S2564" s="7"/>
      <c r="T2564" s="7"/>
      <c r="Y2564" s="7"/>
      <c r="AA2564" s="7"/>
      <c r="AB2564" s="7"/>
      <c r="AG2564" s="7"/>
    </row>
    <row r="2565" spans="1:33">
      <c r="A2565" s="7"/>
      <c r="B2565" s="7"/>
      <c r="C2565" s="7"/>
      <c r="D2565" s="7"/>
      <c r="E2565" s="7"/>
      <c r="F2565" s="7"/>
      <c r="G2565" s="7"/>
      <c r="H2565" s="7"/>
      <c r="J2565" s="7"/>
      <c r="K2565" s="7"/>
      <c r="L2565" s="7"/>
      <c r="Q2565" s="7"/>
      <c r="S2565" s="7"/>
      <c r="T2565" s="7"/>
      <c r="Y2565" s="7"/>
      <c r="AA2565" s="7"/>
      <c r="AB2565" s="7"/>
      <c r="AG2565" s="7"/>
    </row>
    <row r="2566" spans="1:33">
      <c r="A2566" s="7"/>
      <c r="B2566" s="7"/>
      <c r="C2566" s="7"/>
      <c r="D2566" s="7"/>
      <c r="E2566" s="7"/>
      <c r="F2566" s="7"/>
      <c r="G2566" s="7"/>
      <c r="H2566" s="7"/>
      <c r="J2566" s="7"/>
      <c r="K2566" s="7"/>
      <c r="L2566" s="7"/>
      <c r="Q2566" s="7"/>
      <c r="S2566" s="7"/>
      <c r="T2566" s="7"/>
      <c r="Y2566" s="7"/>
      <c r="AA2566" s="7"/>
      <c r="AB2566" s="7"/>
      <c r="AG2566" s="7"/>
    </row>
    <row r="2567" spans="1:33">
      <c r="A2567" s="7"/>
      <c r="B2567" s="7"/>
      <c r="C2567" s="7"/>
      <c r="D2567" s="7"/>
      <c r="E2567" s="7"/>
      <c r="F2567" s="7"/>
      <c r="G2567" s="7"/>
      <c r="H2567" s="7"/>
      <c r="J2567" s="7"/>
      <c r="K2567" s="7"/>
      <c r="L2567" s="7"/>
      <c r="Q2567" s="7"/>
      <c r="S2567" s="7"/>
      <c r="T2567" s="7"/>
      <c r="Y2567" s="7"/>
      <c r="AA2567" s="7"/>
      <c r="AB2567" s="7"/>
      <c r="AG2567" s="7"/>
    </row>
    <row r="2568" spans="1:33">
      <c r="A2568" s="7"/>
      <c r="B2568" s="7"/>
      <c r="C2568" s="7"/>
      <c r="D2568" s="7"/>
      <c r="E2568" s="7"/>
      <c r="F2568" s="7"/>
      <c r="G2568" s="7"/>
      <c r="H2568" s="7"/>
      <c r="J2568" s="7"/>
      <c r="K2568" s="7"/>
      <c r="L2568" s="7"/>
      <c r="Q2568" s="7"/>
      <c r="S2568" s="7"/>
      <c r="T2568" s="7"/>
      <c r="Y2568" s="7"/>
      <c r="AA2568" s="7"/>
      <c r="AB2568" s="7"/>
      <c r="AG2568" s="7"/>
    </row>
    <row r="2569" spans="1:33">
      <c r="A2569" s="7"/>
      <c r="B2569" s="7"/>
      <c r="C2569" s="7"/>
      <c r="D2569" s="7"/>
      <c r="E2569" s="7"/>
      <c r="F2569" s="7"/>
      <c r="G2569" s="7"/>
      <c r="H2569" s="7"/>
      <c r="J2569" s="7"/>
      <c r="K2569" s="7"/>
      <c r="L2569" s="7"/>
      <c r="Q2569" s="7"/>
      <c r="S2569" s="7"/>
      <c r="T2569" s="7"/>
      <c r="Y2569" s="7"/>
      <c r="AA2569" s="7"/>
      <c r="AB2569" s="7"/>
      <c r="AG2569" s="7"/>
    </row>
    <row r="2570" spans="1:33">
      <c r="A2570" s="7"/>
      <c r="B2570" s="7"/>
      <c r="C2570" s="7"/>
      <c r="D2570" s="7"/>
      <c r="E2570" s="7"/>
      <c r="F2570" s="7"/>
      <c r="G2570" s="7"/>
      <c r="H2570" s="7"/>
      <c r="J2570" s="7"/>
      <c r="K2570" s="7"/>
      <c r="L2570" s="7"/>
      <c r="Q2570" s="7"/>
      <c r="S2570" s="7"/>
      <c r="T2570" s="7"/>
      <c r="Y2570" s="7"/>
      <c r="AA2570" s="7"/>
      <c r="AB2570" s="7"/>
      <c r="AG2570" s="7"/>
    </row>
    <row r="2571" spans="1:33">
      <c r="A2571" s="7"/>
      <c r="B2571" s="7"/>
      <c r="C2571" s="7"/>
      <c r="D2571" s="7"/>
      <c r="E2571" s="7"/>
      <c r="F2571" s="7"/>
      <c r="G2571" s="7"/>
      <c r="H2571" s="7"/>
      <c r="J2571" s="7"/>
      <c r="K2571" s="7"/>
      <c r="L2571" s="7"/>
      <c r="Q2571" s="7"/>
      <c r="S2571" s="7"/>
      <c r="T2571" s="7"/>
      <c r="Y2571" s="7"/>
      <c r="AA2571" s="7"/>
      <c r="AB2571" s="7"/>
      <c r="AG2571" s="7"/>
    </row>
    <row r="2572" spans="1:33">
      <c r="A2572" s="7"/>
      <c r="B2572" s="7"/>
      <c r="C2572" s="7"/>
      <c r="D2572" s="7"/>
      <c r="E2572" s="7"/>
      <c r="F2572" s="7"/>
      <c r="G2572" s="7"/>
      <c r="H2572" s="7"/>
      <c r="J2572" s="7"/>
      <c r="K2572" s="7"/>
      <c r="L2572" s="7"/>
      <c r="Q2572" s="7"/>
      <c r="S2572" s="7"/>
      <c r="T2572" s="7"/>
      <c r="Y2572" s="7"/>
      <c r="AA2572" s="7"/>
      <c r="AB2572" s="7"/>
      <c r="AG2572" s="7"/>
    </row>
    <row r="2573" spans="1:33">
      <c r="A2573" s="7"/>
      <c r="B2573" s="7"/>
      <c r="C2573" s="7"/>
      <c r="D2573" s="7"/>
      <c r="E2573" s="7"/>
      <c r="F2573" s="7"/>
      <c r="G2573" s="7"/>
      <c r="H2573" s="7"/>
      <c r="J2573" s="7"/>
      <c r="K2573" s="7"/>
      <c r="L2573" s="7"/>
      <c r="Q2573" s="7"/>
      <c r="S2573" s="7"/>
      <c r="T2573" s="7"/>
      <c r="Y2573" s="7"/>
      <c r="AA2573" s="7"/>
      <c r="AB2573" s="7"/>
      <c r="AG2573" s="7"/>
    </row>
    <row r="2574" spans="1:33">
      <c r="A2574" s="7"/>
      <c r="B2574" s="7"/>
      <c r="C2574" s="7"/>
      <c r="D2574" s="7"/>
      <c r="E2574" s="7"/>
      <c r="F2574" s="7"/>
      <c r="G2574" s="7"/>
      <c r="H2574" s="7"/>
      <c r="J2574" s="7"/>
      <c r="K2574" s="7"/>
      <c r="L2574" s="7"/>
      <c r="Q2574" s="7"/>
      <c r="S2574" s="7"/>
      <c r="T2574" s="7"/>
      <c r="Y2574" s="7"/>
      <c r="AA2574" s="7"/>
      <c r="AB2574" s="7"/>
      <c r="AG2574" s="7"/>
    </row>
    <row r="2575" spans="1:33">
      <c r="A2575" s="7"/>
      <c r="B2575" s="7"/>
      <c r="C2575" s="7"/>
      <c r="D2575" s="7"/>
      <c r="E2575" s="7"/>
      <c r="F2575" s="7"/>
      <c r="G2575" s="7"/>
      <c r="H2575" s="7"/>
      <c r="J2575" s="7"/>
      <c r="K2575" s="7"/>
      <c r="L2575" s="7"/>
      <c r="Q2575" s="7"/>
      <c r="S2575" s="7"/>
      <c r="T2575" s="7"/>
      <c r="Y2575" s="7"/>
      <c r="AA2575" s="7"/>
      <c r="AB2575" s="7"/>
      <c r="AG2575" s="7"/>
    </row>
    <row r="2576" spans="1:33">
      <c r="A2576" s="7"/>
      <c r="B2576" s="7"/>
      <c r="C2576" s="7"/>
      <c r="D2576" s="7"/>
      <c r="E2576" s="7"/>
      <c r="F2576" s="7"/>
      <c r="G2576" s="7"/>
      <c r="H2576" s="7"/>
      <c r="J2576" s="7"/>
      <c r="K2576" s="7"/>
      <c r="L2576" s="7"/>
      <c r="Q2576" s="7"/>
      <c r="S2576" s="7"/>
      <c r="T2576" s="7"/>
      <c r="Y2576" s="7"/>
      <c r="AA2576" s="7"/>
      <c r="AB2576" s="7"/>
      <c r="AG2576" s="7"/>
    </row>
    <row r="2577" spans="1:33">
      <c r="A2577" s="7"/>
      <c r="B2577" s="7"/>
      <c r="C2577" s="7"/>
      <c r="D2577" s="7"/>
      <c r="E2577" s="7"/>
      <c r="F2577" s="7"/>
      <c r="G2577" s="7"/>
      <c r="H2577" s="7"/>
      <c r="J2577" s="7"/>
      <c r="K2577" s="7"/>
      <c r="L2577" s="7"/>
      <c r="Q2577" s="7"/>
      <c r="S2577" s="7"/>
      <c r="T2577" s="7"/>
      <c r="Y2577" s="7"/>
      <c r="AA2577" s="7"/>
      <c r="AB2577" s="7"/>
      <c r="AG2577" s="7"/>
    </row>
    <row r="2578" spans="1:33">
      <c r="A2578" s="7"/>
      <c r="B2578" s="7"/>
      <c r="C2578" s="7"/>
      <c r="D2578" s="7"/>
      <c r="E2578" s="7"/>
      <c r="F2578" s="7"/>
      <c r="G2578" s="7"/>
      <c r="H2578" s="7"/>
      <c r="J2578" s="7"/>
      <c r="K2578" s="7"/>
      <c r="L2578" s="7"/>
      <c r="Q2578" s="7"/>
      <c r="S2578" s="7"/>
      <c r="T2578" s="7"/>
      <c r="Y2578" s="7"/>
      <c r="AA2578" s="7"/>
      <c r="AB2578" s="7"/>
      <c r="AG2578" s="7"/>
    </row>
    <row r="2579" spans="1:33">
      <c r="A2579" s="7"/>
      <c r="B2579" s="7"/>
      <c r="C2579" s="7"/>
      <c r="D2579" s="7"/>
      <c r="E2579" s="7"/>
      <c r="F2579" s="7"/>
      <c r="G2579" s="7"/>
      <c r="H2579" s="7"/>
      <c r="J2579" s="7"/>
      <c r="K2579" s="7"/>
      <c r="L2579" s="7"/>
      <c r="Q2579" s="7"/>
      <c r="S2579" s="7"/>
      <c r="T2579" s="7"/>
      <c r="Y2579" s="7"/>
      <c r="AA2579" s="7"/>
      <c r="AB2579" s="7"/>
      <c r="AG2579" s="7"/>
    </row>
    <row r="2580" spans="1:33">
      <c r="A2580" s="7"/>
      <c r="B2580" s="7"/>
      <c r="C2580" s="7"/>
      <c r="D2580" s="7"/>
      <c r="E2580" s="7"/>
      <c r="F2580" s="7"/>
      <c r="G2580" s="7"/>
      <c r="H2580" s="7"/>
      <c r="J2580" s="7"/>
      <c r="K2580" s="7"/>
      <c r="L2580" s="7"/>
      <c r="Q2580" s="7"/>
      <c r="S2580" s="7"/>
      <c r="T2580" s="7"/>
      <c r="Y2580" s="7"/>
      <c r="AA2580" s="7"/>
      <c r="AB2580" s="7"/>
      <c r="AG2580" s="7"/>
    </row>
    <row r="2581" spans="1:33">
      <c r="A2581" s="7"/>
      <c r="B2581" s="7"/>
      <c r="C2581" s="7"/>
      <c r="D2581" s="7"/>
      <c r="E2581" s="7"/>
      <c r="F2581" s="7"/>
      <c r="G2581" s="7"/>
      <c r="H2581" s="7"/>
      <c r="J2581" s="7"/>
      <c r="K2581" s="7"/>
      <c r="L2581" s="7"/>
      <c r="Q2581" s="7"/>
      <c r="S2581" s="7"/>
      <c r="T2581" s="7"/>
      <c r="Y2581" s="7"/>
      <c r="AA2581" s="7"/>
      <c r="AB2581" s="7"/>
      <c r="AG2581" s="7"/>
    </row>
    <row r="2582" spans="1:33">
      <c r="A2582" s="7"/>
      <c r="B2582" s="7"/>
      <c r="C2582" s="7"/>
      <c r="D2582" s="7"/>
      <c r="E2582" s="7"/>
      <c r="F2582" s="7"/>
      <c r="G2582" s="7"/>
      <c r="H2582" s="7"/>
      <c r="J2582" s="7"/>
      <c r="K2582" s="7"/>
      <c r="L2582" s="7"/>
      <c r="Q2582" s="7"/>
      <c r="S2582" s="7"/>
      <c r="T2582" s="7"/>
      <c r="Y2582" s="7"/>
      <c r="AA2582" s="7"/>
      <c r="AB2582" s="7"/>
      <c r="AG2582" s="7"/>
    </row>
    <row r="2583" spans="1:33">
      <c r="A2583" s="7"/>
      <c r="B2583" s="7"/>
      <c r="C2583" s="7"/>
      <c r="D2583" s="7"/>
      <c r="E2583" s="7"/>
      <c r="F2583" s="7"/>
      <c r="G2583" s="7"/>
      <c r="H2583" s="7"/>
      <c r="J2583" s="7"/>
      <c r="K2583" s="7"/>
      <c r="L2583" s="7"/>
      <c r="Q2583" s="7"/>
      <c r="S2583" s="7"/>
      <c r="T2583" s="7"/>
      <c r="Y2583" s="7"/>
      <c r="AA2583" s="7"/>
      <c r="AB2583" s="7"/>
      <c r="AG2583" s="7"/>
    </row>
    <row r="2584" spans="1:33">
      <c r="A2584" s="7"/>
      <c r="B2584" s="7"/>
      <c r="C2584" s="7"/>
      <c r="D2584" s="7"/>
      <c r="E2584" s="7"/>
      <c r="F2584" s="7"/>
      <c r="G2584" s="7"/>
      <c r="H2584" s="7"/>
      <c r="J2584" s="7"/>
      <c r="K2584" s="7"/>
      <c r="L2584" s="7"/>
      <c r="Q2584" s="7"/>
      <c r="S2584" s="7"/>
      <c r="T2584" s="7"/>
      <c r="Y2584" s="7"/>
      <c r="AA2584" s="7"/>
      <c r="AB2584" s="7"/>
      <c r="AG2584" s="7"/>
    </row>
    <row r="2585" spans="1:33">
      <c r="A2585" s="7"/>
      <c r="B2585" s="7"/>
      <c r="C2585" s="7"/>
      <c r="D2585" s="7"/>
      <c r="E2585" s="7"/>
      <c r="F2585" s="7"/>
      <c r="G2585" s="7"/>
      <c r="H2585" s="7"/>
      <c r="J2585" s="7"/>
      <c r="K2585" s="7"/>
      <c r="L2585" s="7"/>
      <c r="Q2585" s="7"/>
      <c r="S2585" s="7"/>
      <c r="T2585" s="7"/>
      <c r="Y2585" s="7"/>
      <c r="AA2585" s="7"/>
      <c r="AB2585" s="7"/>
      <c r="AG2585" s="7"/>
    </row>
    <row r="2586" spans="1:33">
      <c r="A2586" s="7"/>
      <c r="B2586" s="7"/>
      <c r="C2586" s="7"/>
      <c r="D2586" s="7"/>
      <c r="E2586" s="7"/>
      <c r="F2586" s="7"/>
      <c r="G2586" s="7"/>
      <c r="H2586" s="7"/>
      <c r="J2586" s="7"/>
      <c r="K2586" s="7"/>
      <c r="L2586" s="7"/>
      <c r="Q2586" s="7"/>
      <c r="S2586" s="7"/>
      <c r="T2586" s="7"/>
      <c r="Y2586" s="7"/>
      <c r="AA2586" s="7"/>
      <c r="AB2586" s="7"/>
      <c r="AG2586" s="7"/>
    </row>
    <row r="2587" spans="1:33">
      <c r="A2587" s="7"/>
      <c r="B2587" s="7"/>
      <c r="C2587" s="7"/>
      <c r="D2587" s="7"/>
      <c r="E2587" s="7"/>
      <c r="F2587" s="7"/>
      <c r="G2587" s="7"/>
      <c r="H2587" s="7"/>
      <c r="J2587" s="7"/>
      <c r="K2587" s="7"/>
      <c r="L2587" s="7"/>
      <c r="Q2587" s="7"/>
      <c r="S2587" s="7"/>
      <c r="T2587" s="7"/>
      <c r="Y2587" s="7"/>
      <c r="AA2587" s="7"/>
      <c r="AB2587" s="7"/>
      <c r="AG2587" s="7"/>
    </row>
    <row r="2588" spans="1:33">
      <c r="A2588" s="7"/>
      <c r="B2588" s="7"/>
      <c r="C2588" s="7"/>
      <c r="D2588" s="7"/>
      <c r="E2588" s="7"/>
      <c r="F2588" s="7"/>
      <c r="G2588" s="7"/>
      <c r="H2588" s="7"/>
      <c r="J2588" s="7"/>
      <c r="K2588" s="7"/>
      <c r="L2588" s="7"/>
      <c r="Q2588" s="7"/>
      <c r="S2588" s="7"/>
      <c r="T2588" s="7"/>
      <c r="Y2588" s="7"/>
      <c r="AA2588" s="7"/>
      <c r="AB2588" s="7"/>
      <c r="AG2588" s="7"/>
    </row>
    <row r="2589" spans="1:33">
      <c r="A2589" s="7"/>
      <c r="B2589" s="7"/>
      <c r="C2589" s="7"/>
      <c r="D2589" s="7"/>
      <c r="E2589" s="7"/>
      <c r="F2589" s="7"/>
      <c r="G2589" s="7"/>
      <c r="H2589" s="7"/>
      <c r="J2589" s="7"/>
      <c r="K2589" s="7"/>
      <c r="L2589" s="7"/>
      <c r="Q2589" s="7"/>
      <c r="S2589" s="7"/>
      <c r="T2589" s="7"/>
      <c r="Y2589" s="7"/>
      <c r="AA2589" s="7"/>
      <c r="AB2589" s="7"/>
      <c r="AG2589" s="7"/>
    </row>
    <row r="2590" spans="1:33">
      <c r="A2590" s="7"/>
      <c r="B2590" s="7"/>
      <c r="C2590" s="7"/>
      <c r="D2590" s="7"/>
      <c r="E2590" s="7"/>
      <c r="F2590" s="7"/>
      <c r="G2590" s="7"/>
      <c r="H2590" s="7"/>
      <c r="J2590" s="7"/>
      <c r="K2590" s="7"/>
      <c r="L2590" s="7"/>
      <c r="Q2590" s="7"/>
      <c r="S2590" s="7"/>
      <c r="T2590" s="7"/>
      <c r="Y2590" s="7"/>
      <c r="AA2590" s="7"/>
      <c r="AB2590" s="7"/>
      <c r="AG2590" s="7"/>
    </row>
    <row r="2591" spans="1:33">
      <c r="A2591" s="7"/>
      <c r="B2591" s="7"/>
      <c r="C2591" s="7"/>
      <c r="D2591" s="7"/>
      <c r="E2591" s="7"/>
      <c r="F2591" s="7"/>
      <c r="G2591" s="7"/>
      <c r="H2591" s="7"/>
      <c r="J2591" s="7"/>
      <c r="K2591" s="7"/>
      <c r="L2591" s="7"/>
      <c r="Q2591" s="7"/>
      <c r="S2591" s="7"/>
      <c r="T2591" s="7"/>
      <c r="Y2591" s="7"/>
      <c r="AA2591" s="7"/>
      <c r="AB2591" s="7"/>
      <c r="AG2591" s="7"/>
    </row>
    <row r="2592" spans="1:33">
      <c r="A2592" s="7"/>
      <c r="B2592" s="7"/>
      <c r="C2592" s="7"/>
      <c r="D2592" s="7"/>
      <c r="E2592" s="7"/>
      <c r="F2592" s="7"/>
      <c r="G2592" s="7"/>
      <c r="H2592" s="7"/>
      <c r="J2592" s="7"/>
      <c r="K2592" s="7"/>
      <c r="L2592" s="7"/>
      <c r="Q2592" s="7"/>
      <c r="S2592" s="7"/>
      <c r="T2592" s="7"/>
      <c r="Y2592" s="7"/>
      <c r="AA2592" s="7"/>
      <c r="AB2592" s="7"/>
      <c r="AG2592" s="7"/>
    </row>
    <row r="2593" spans="1:33">
      <c r="A2593" s="7"/>
      <c r="B2593" s="7"/>
      <c r="C2593" s="7"/>
      <c r="D2593" s="7"/>
      <c r="E2593" s="7"/>
      <c r="F2593" s="7"/>
      <c r="G2593" s="7"/>
      <c r="H2593" s="7"/>
      <c r="J2593" s="7"/>
      <c r="K2593" s="7"/>
      <c r="L2593" s="7"/>
      <c r="Q2593" s="7"/>
      <c r="S2593" s="7"/>
      <c r="T2593" s="7"/>
      <c r="Y2593" s="7"/>
      <c r="AA2593" s="7"/>
      <c r="AB2593" s="7"/>
      <c r="AG2593" s="7"/>
    </row>
    <row r="2594" spans="1:33">
      <c r="A2594" s="7"/>
      <c r="B2594" s="7"/>
      <c r="C2594" s="7"/>
      <c r="D2594" s="7"/>
      <c r="E2594" s="7"/>
      <c r="F2594" s="7"/>
      <c r="G2594" s="7"/>
      <c r="H2594" s="7"/>
      <c r="J2594" s="7"/>
      <c r="K2594" s="7"/>
      <c r="L2594" s="7"/>
      <c r="Q2594" s="7"/>
      <c r="S2594" s="7"/>
      <c r="T2594" s="7"/>
      <c r="Y2594" s="7"/>
      <c r="AA2594" s="7"/>
      <c r="AB2594" s="7"/>
      <c r="AG2594" s="7"/>
    </row>
    <row r="2595" spans="1:33">
      <c r="A2595" s="7"/>
      <c r="B2595" s="7"/>
      <c r="C2595" s="7"/>
      <c r="D2595" s="7"/>
      <c r="E2595" s="7"/>
      <c r="F2595" s="7"/>
      <c r="G2595" s="7"/>
      <c r="H2595" s="7"/>
      <c r="J2595" s="7"/>
      <c r="K2595" s="7"/>
      <c r="L2595" s="7"/>
      <c r="Q2595" s="7"/>
      <c r="S2595" s="7"/>
      <c r="T2595" s="7"/>
      <c r="Y2595" s="7"/>
      <c r="AA2595" s="7"/>
      <c r="AB2595" s="7"/>
      <c r="AG2595" s="7"/>
    </row>
    <row r="2596" spans="1:33">
      <c r="A2596" s="7"/>
      <c r="B2596" s="7"/>
      <c r="C2596" s="7"/>
      <c r="D2596" s="7"/>
      <c r="E2596" s="7"/>
      <c r="F2596" s="7"/>
      <c r="G2596" s="7"/>
      <c r="H2596" s="7"/>
      <c r="J2596" s="7"/>
      <c r="K2596" s="7"/>
      <c r="L2596" s="7"/>
      <c r="Q2596" s="7"/>
      <c r="S2596" s="7"/>
      <c r="T2596" s="7"/>
      <c r="Y2596" s="7"/>
      <c r="AA2596" s="7"/>
      <c r="AB2596" s="7"/>
      <c r="AG2596" s="7"/>
    </row>
    <row r="2597" spans="1:33">
      <c r="A2597" s="7"/>
      <c r="B2597" s="7"/>
      <c r="C2597" s="7"/>
      <c r="D2597" s="7"/>
      <c r="E2597" s="7"/>
      <c r="F2597" s="7"/>
      <c r="G2597" s="7"/>
      <c r="H2597" s="7"/>
      <c r="J2597" s="7"/>
      <c r="K2597" s="7"/>
      <c r="L2597" s="7"/>
      <c r="Q2597" s="7"/>
      <c r="S2597" s="7"/>
      <c r="T2597" s="7"/>
      <c r="Y2597" s="7"/>
      <c r="AA2597" s="7"/>
      <c r="AB2597" s="7"/>
      <c r="AG2597" s="7"/>
    </row>
    <row r="2598" spans="1:33">
      <c r="A2598" s="7"/>
      <c r="B2598" s="7"/>
      <c r="C2598" s="7"/>
      <c r="D2598" s="7"/>
      <c r="E2598" s="7"/>
      <c r="F2598" s="7"/>
      <c r="G2598" s="7"/>
      <c r="H2598" s="7"/>
      <c r="J2598" s="7"/>
      <c r="K2598" s="7"/>
      <c r="L2598" s="7"/>
      <c r="Q2598" s="7"/>
      <c r="S2598" s="7"/>
      <c r="T2598" s="7"/>
      <c r="Y2598" s="7"/>
      <c r="AA2598" s="7"/>
      <c r="AB2598" s="7"/>
      <c r="AG2598" s="7"/>
    </row>
    <row r="2599" spans="1:33">
      <c r="A2599" s="7"/>
      <c r="B2599" s="7"/>
      <c r="C2599" s="7"/>
      <c r="D2599" s="7"/>
      <c r="E2599" s="7"/>
      <c r="F2599" s="7"/>
      <c r="G2599" s="7"/>
      <c r="H2599" s="7"/>
      <c r="J2599" s="7"/>
      <c r="K2599" s="7"/>
      <c r="L2599" s="7"/>
      <c r="Q2599" s="7"/>
      <c r="S2599" s="7"/>
      <c r="T2599" s="7"/>
      <c r="Y2599" s="7"/>
      <c r="AA2599" s="7"/>
      <c r="AB2599" s="7"/>
      <c r="AG2599" s="7"/>
    </row>
    <row r="2600" spans="1:33">
      <c r="A2600" s="7"/>
      <c r="B2600" s="7"/>
      <c r="C2600" s="7"/>
      <c r="D2600" s="7"/>
      <c r="E2600" s="7"/>
      <c r="F2600" s="7"/>
      <c r="G2600" s="7"/>
      <c r="H2600" s="7"/>
      <c r="J2600" s="7"/>
      <c r="K2600" s="7"/>
      <c r="L2600" s="7"/>
      <c r="Q2600" s="7"/>
      <c r="S2600" s="7"/>
      <c r="T2600" s="7"/>
      <c r="Y2600" s="7"/>
      <c r="AA2600" s="7"/>
      <c r="AB2600" s="7"/>
      <c r="AG2600" s="7"/>
    </row>
    <row r="2601" spans="1:33">
      <c r="A2601" s="7"/>
      <c r="B2601" s="7"/>
      <c r="C2601" s="7"/>
      <c r="D2601" s="7"/>
      <c r="E2601" s="7"/>
      <c r="F2601" s="7"/>
      <c r="G2601" s="7"/>
      <c r="H2601" s="7"/>
      <c r="J2601" s="7"/>
      <c r="K2601" s="7"/>
      <c r="L2601" s="7"/>
      <c r="Q2601" s="7"/>
      <c r="S2601" s="7"/>
      <c r="T2601" s="7"/>
      <c r="Y2601" s="7"/>
      <c r="AA2601" s="7"/>
      <c r="AB2601" s="7"/>
      <c r="AG2601" s="7"/>
    </row>
    <row r="2602" spans="1:33">
      <c r="A2602" s="7"/>
      <c r="B2602" s="7"/>
      <c r="C2602" s="7"/>
      <c r="D2602" s="7"/>
      <c r="E2602" s="7"/>
      <c r="F2602" s="7"/>
      <c r="G2602" s="7"/>
      <c r="H2602" s="7"/>
      <c r="J2602" s="7"/>
      <c r="K2602" s="7"/>
      <c r="L2602" s="7"/>
      <c r="Q2602" s="7"/>
      <c r="S2602" s="7"/>
      <c r="T2602" s="7"/>
      <c r="Y2602" s="7"/>
      <c r="AA2602" s="7"/>
      <c r="AB2602" s="7"/>
      <c r="AG2602" s="7"/>
    </row>
    <row r="2603" spans="1:33">
      <c r="A2603" s="7"/>
      <c r="B2603" s="7"/>
      <c r="C2603" s="7"/>
      <c r="D2603" s="7"/>
      <c r="E2603" s="7"/>
      <c r="F2603" s="7"/>
      <c r="G2603" s="7"/>
      <c r="H2603" s="7"/>
      <c r="J2603" s="7"/>
      <c r="K2603" s="7"/>
      <c r="L2603" s="7"/>
      <c r="Q2603" s="7"/>
      <c r="S2603" s="7"/>
      <c r="T2603" s="7"/>
      <c r="Y2603" s="7"/>
      <c r="AA2603" s="7"/>
      <c r="AB2603" s="7"/>
      <c r="AG2603" s="7"/>
    </row>
    <row r="2604" spans="1:33">
      <c r="A2604" s="7"/>
      <c r="B2604" s="7"/>
      <c r="C2604" s="7"/>
      <c r="D2604" s="7"/>
      <c r="E2604" s="7"/>
      <c r="F2604" s="7"/>
      <c r="G2604" s="7"/>
      <c r="H2604" s="7"/>
      <c r="J2604" s="7"/>
      <c r="K2604" s="7"/>
      <c r="L2604" s="7"/>
      <c r="Q2604" s="7"/>
      <c r="S2604" s="7"/>
      <c r="T2604" s="7"/>
      <c r="Y2604" s="7"/>
      <c r="AA2604" s="7"/>
      <c r="AB2604" s="7"/>
      <c r="AG2604" s="7"/>
    </row>
    <row r="2605" spans="1:33">
      <c r="A2605" s="7"/>
      <c r="B2605" s="7"/>
      <c r="C2605" s="7"/>
      <c r="D2605" s="7"/>
      <c r="E2605" s="7"/>
      <c r="F2605" s="7"/>
      <c r="G2605" s="7"/>
      <c r="H2605" s="7"/>
      <c r="J2605" s="7"/>
      <c r="K2605" s="7"/>
      <c r="L2605" s="7"/>
      <c r="Q2605" s="7"/>
      <c r="S2605" s="7"/>
      <c r="T2605" s="7"/>
      <c r="Y2605" s="7"/>
      <c r="AA2605" s="7"/>
      <c r="AB2605" s="7"/>
      <c r="AG2605" s="7"/>
    </row>
    <row r="2606" spans="1:33">
      <c r="A2606" s="7"/>
      <c r="B2606" s="7"/>
      <c r="C2606" s="7"/>
      <c r="D2606" s="7"/>
      <c r="E2606" s="7"/>
      <c r="F2606" s="7"/>
      <c r="G2606" s="7"/>
      <c r="H2606" s="7"/>
      <c r="J2606" s="7"/>
      <c r="K2606" s="7"/>
      <c r="L2606" s="7"/>
      <c r="Q2606" s="7"/>
      <c r="S2606" s="7"/>
      <c r="T2606" s="7"/>
      <c r="Y2606" s="7"/>
      <c r="AA2606" s="7"/>
      <c r="AB2606" s="7"/>
      <c r="AG2606" s="7"/>
    </row>
    <row r="2607" spans="1:33">
      <c r="A2607" s="7"/>
      <c r="B2607" s="7"/>
      <c r="C2607" s="7"/>
      <c r="D2607" s="7"/>
      <c r="E2607" s="7"/>
      <c r="F2607" s="7"/>
      <c r="G2607" s="7"/>
      <c r="H2607" s="7"/>
      <c r="J2607" s="7"/>
      <c r="K2607" s="7"/>
      <c r="L2607" s="7"/>
      <c r="Q2607" s="7"/>
      <c r="S2607" s="7"/>
      <c r="T2607" s="7"/>
      <c r="Y2607" s="7"/>
      <c r="AA2607" s="7"/>
      <c r="AB2607" s="7"/>
      <c r="AG2607" s="7"/>
    </row>
    <row r="2608" spans="1:33">
      <c r="A2608" s="7"/>
      <c r="B2608" s="7"/>
      <c r="C2608" s="7"/>
      <c r="D2608" s="7"/>
      <c r="E2608" s="7"/>
      <c r="F2608" s="7"/>
      <c r="G2608" s="7"/>
      <c r="H2608" s="7"/>
      <c r="J2608" s="7"/>
      <c r="K2608" s="7"/>
      <c r="L2608" s="7"/>
      <c r="Q2608" s="7"/>
      <c r="S2608" s="7"/>
      <c r="T2608" s="7"/>
      <c r="Y2608" s="7"/>
      <c r="AA2608" s="7"/>
      <c r="AB2608" s="7"/>
      <c r="AG2608" s="7"/>
    </row>
    <row r="2609" spans="1:33">
      <c r="A2609" s="7"/>
      <c r="B2609" s="7"/>
      <c r="C2609" s="7"/>
      <c r="D2609" s="7"/>
      <c r="E2609" s="7"/>
      <c r="F2609" s="7"/>
      <c r="G2609" s="7"/>
      <c r="H2609" s="7"/>
      <c r="J2609" s="7"/>
      <c r="K2609" s="7"/>
      <c r="L2609" s="7"/>
      <c r="Q2609" s="7"/>
      <c r="S2609" s="7"/>
      <c r="T2609" s="7"/>
      <c r="Y2609" s="7"/>
      <c r="AA2609" s="7"/>
      <c r="AB2609" s="7"/>
      <c r="AG2609" s="7"/>
    </row>
    <row r="2610" spans="1:33">
      <c r="A2610" s="7"/>
      <c r="B2610" s="7"/>
      <c r="C2610" s="7"/>
      <c r="D2610" s="7"/>
      <c r="E2610" s="7"/>
      <c r="F2610" s="7"/>
      <c r="G2610" s="7"/>
      <c r="H2610" s="7"/>
      <c r="J2610" s="7"/>
      <c r="K2610" s="7"/>
      <c r="L2610" s="7"/>
      <c r="Q2610" s="7"/>
      <c r="S2610" s="7"/>
      <c r="T2610" s="7"/>
      <c r="Y2610" s="7"/>
      <c r="AA2610" s="7"/>
      <c r="AB2610" s="7"/>
      <c r="AG2610" s="7"/>
    </row>
    <row r="2611" spans="1:33">
      <c r="A2611" s="7"/>
      <c r="B2611" s="7"/>
      <c r="C2611" s="7"/>
      <c r="D2611" s="7"/>
      <c r="E2611" s="7"/>
      <c r="F2611" s="7"/>
      <c r="G2611" s="7"/>
      <c r="H2611" s="7"/>
      <c r="J2611" s="7"/>
      <c r="K2611" s="7"/>
      <c r="L2611" s="7"/>
      <c r="Q2611" s="7"/>
      <c r="S2611" s="7"/>
      <c r="T2611" s="7"/>
      <c r="Y2611" s="7"/>
      <c r="AA2611" s="7"/>
      <c r="AB2611" s="7"/>
      <c r="AG2611" s="7"/>
    </row>
    <row r="2612" spans="1:33">
      <c r="A2612" s="7"/>
      <c r="B2612" s="7"/>
      <c r="C2612" s="7"/>
      <c r="D2612" s="7"/>
      <c r="E2612" s="7"/>
      <c r="F2612" s="7"/>
      <c r="G2612" s="7"/>
      <c r="H2612" s="7"/>
      <c r="J2612" s="7"/>
      <c r="K2612" s="7"/>
      <c r="L2612" s="7"/>
      <c r="Q2612" s="7"/>
      <c r="S2612" s="7"/>
      <c r="T2612" s="7"/>
      <c r="Y2612" s="7"/>
      <c r="AA2612" s="7"/>
      <c r="AB2612" s="7"/>
      <c r="AG2612" s="7"/>
    </row>
    <row r="2613" spans="1:33">
      <c r="A2613" s="7"/>
      <c r="B2613" s="7"/>
      <c r="C2613" s="7"/>
      <c r="D2613" s="7"/>
      <c r="E2613" s="7"/>
      <c r="F2613" s="7"/>
      <c r="G2613" s="7"/>
      <c r="H2613" s="7"/>
      <c r="J2613" s="7"/>
      <c r="K2613" s="7"/>
      <c r="L2613" s="7"/>
      <c r="Q2613" s="7"/>
      <c r="S2613" s="7"/>
      <c r="T2613" s="7"/>
      <c r="Y2613" s="7"/>
      <c r="AA2613" s="7"/>
      <c r="AB2613" s="7"/>
      <c r="AG2613" s="7"/>
    </row>
    <row r="2614" spans="1:33">
      <c r="A2614" s="7"/>
      <c r="B2614" s="7"/>
      <c r="C2614" s="7"/>
      <c r="D2614" s="7"/>
      <c r="E2614" s="7"/>
      <c r="F2614" s="7"/>
      <c r="G2614" s="7"/>
      <c r="H2614" s="7"/>
      <c r="J2614" s="7"/>
      <c r="K2614" s="7"/>
      <c r="L2614" s="7"/>
      <c r="Q2614" s="7"/>
      <c r="S2614" s="7"/>
      <c r="T2614" s="7"/>
      <c r="Y2614" s="7"/>
      <c r="AA2614" s="7"/>
      <c r="AB2614" s="7"/>
      <c r="AG2614" s="7"/>
    </row>
    <row r="2615" spans="1:33">
      <c r="A2615" s="7"/>
      <c r="B2615" s="7"/>
      <c r="C2615" s="7"/>
      <c r="D2615" s="7"/>
      <c r="E2615" s="7"/>
      <c r="F2615" s="7"/>
      <c r="G2615" s="7"/>
      <c r="H2615" s="7"/>
      <c r="J2615" s="7"/>
      <c r="K2615" s="7"/>
      <c r="L2615" s="7"/>
      <c r="Q2615" s="7"/>
      <c r="S2615" s="7"/>
      <c r="T2615" s="7"/>
      <c r="Y2615" s="7"/>
      <c r="AA2615" s="7"/>
      <c r="AB2615" s="7"/>
      <c r="AG2615" s="7"/>
    </row>
    <row r="2616" spans="1:33">
      <c r="A2616" s="7"/>
      <c r="B2616" s="7"/>
      <c r="C2616" s="7"/>
      <c r="D2616" s="7"/>
      <c r="E2616" s="7"/>
      <c r="F2616" s="7"/>
      <c r="G2616" s="7"/>
      <c r="H2616" s="7"/>
      <c r="J2616" s="7"/>
      <c r="K2616" s="7"/>
      <c r="L2616" s="7"/>
      <c r="Q2616" s="7"/>
      <c r="S2616" s="7"/>
      <c r="T2616" s="7"/>
      <c r="Y2616" s="7"/>
      <c r="AA2616" s="7"/>
      <c r="AB2616" s="7"/>
      <c r="AG2616" s="7"/>
    </row>
    <row r="2617" spans="1:33">
      <c r="A2617" s="7"/>
      <c r="B2617" s="7"/>
      <c r="C2617" s="7"/>
      <c r="D2617" s="7"/>
      <c r="E2617" s="7"/>
      <c r="F2617" s="7"/>
      <c r="G2617" s="7"/>
      <c r="H2617" s="7"/>
      <c r="J2617" s="7"/>
      <c r="K2617" s="7"/>
      <c r="L2617" s="7"/>
      <c r="Q2617" s="7"/>
      <c r="S2617" s="7"/>
      <c r="T2617" s="7"/>
      <c r="Y2617" s="7"/>
      <c r="AA2617" s="7"/>
      <c r="AB2617" s="7"/>
      <c r="AG2617" s="7"/>
    </row>
    <row r="2618" spans="1:33">
      <c r="A2618" s="7"/>
      <c r="B2618" s="7"/>
      <c r="C2618" s="7"/>
      <c r="D2618" s="7"/>
      <c r="E2618" s="7"/>
      <c r="F2618" s="7"/>
      <c r="G2618" s="7"/>
      <c r="H2618" s="7"/>
      <c r="J2618" s="7"/>
      <c r="K2618" s="7"/>
      <c r="L2618" s="7"/>
      <c r="Q2618" s="7"/>
      <c r="S2618" s="7"/>
      <c r="T2618" s="7"/>
      <c r="Y2618" s="7"/>
      <c r="AA2618" s="7"/>
      <c r="AB2618" s="7"/>
      <c r="AG2618" s="7"/>
    </row>
    <row r="2619" spans="1:33">
      <c r="A2619" s="7"/>
      <c r="B2619" s="7"/>
      <c r="C2619" s="7"/>
      <c r="D2619" s="7"/>
      <c r="E2619" s="7"/>
      <c r="F2619" s="7"/>
      <c r="G2619" s="7"/>
      <c r="H2619" s="7"/>
      <c r="J2619" s="7"/>
      <c r="K2619" s="7"/>
      <c r="L2619" s="7"/>
      <c r="Q2619" s="7"/>
      <c r="S2619" s="7"/>
      <c r="T2619" s="7"/>
      <c r="Y2619" s="7"/>
      <c r="AA2619" s="7"/>
      <c r="AB2619" s="7"/>
      <c r="AG2619" s="7"/>
    </row>
    <row r="2620" spans="1:33">
      <c r="A2620" s="7"/>
      <c r="B2620" s="7"/>
      <c r="C2620" s="7"/>
      <c r="D2620" s="7"/>
      <c r="E2620" s="7"/>
      <c r="F2620" s="7"/>
      <c r="G2620" s="7"/>
      <c r="H2620" s="7"/>
      <c r="J2620" s="7"/>
      <c r="K2620" s="7"/>
      <c r="L2620" s="7"/>
      <c r="Q2620" s="7"/>
      <c r="S2620" s="7"/>
      <c r="T2620" s="7"/>
      <c r="Y2620" s="7"/>
      <c r="AA2620" s="7"/>
      <c r="AB2620" s="7"/>
      <c r="AG2620" s="7"/>
    </row>
    <row r="2621" spans="1:33">
      <c r="A2621" s="7"/>
      <c r="B2621" s="7"/>
      <c r="C2621" s="7"/>
      <c r="D2621" s="7"/>
      <c r="E2621" s="7"/>
      <c r="F2621" s="7"/>
      <c r="G2621" s="7"/>
      <c r="H2621" s="7"/>
      <c r="J2621" s="7"/>
      <c r="K2621" s="7"/>
      <c r="L2621" s="7"/>
      <c r="Q2621" s="7"/>
      <c r="S2621" s="7"/>
      <c r="T2621" s="7"/>
      <c r="Y2621" s="7"/>
      <c r="AA2621" s="7"/>
      <c r="AB2621" s="7"/>
      <c r="AG2621" s="7"/>
    </row>
    <row r="2622" spans="1:33">
      <c r="A2622" s="7"/>
      <c r="B2622" s="7"/>
      <c r="C2622" s="7"/>
      <c r="D2622" s="7"/>
      <c r="E2622" s="7"/>
      <c r="F2622" s="7"/>
      <c r="G2622" s="7"/>
      <c r="H2622" s="7"/>
      <c r="J2622" s="7"/>
      <c r="K2622" s="7"/>
      <c r="L2622" s="7"/>
      <c r="Q2622" s="7"/>
      <c r="S2622" s="7"/>
      <c r="T2622" s="7"/>
      <c r="Y2622" s="7"/>
      <c r="AA2622" s="7"/>
      <c r="AB2622" s="7"/>
      <c r="AG2622" s="7"/>
    </row>
    <row r="2623" spans="1:33">
      <c r="A2623" s="7"/>
      <c r="B2623" s="7"/>
      <c r="C2623" s="7"/>
      <c r="D2623" s="7"/>
      <c r="E2623" s="7"/>
      <c r="F2623" s="7"/>
      <c r="G2623" s="7"/>
      <c r="H2623" s="7"/>
      <c r="J2623" s="7"/>
      <c r="K2623" s="7"/>
      <c r="L2623" s="7"/>
      <c r="Q2623" s="7"/>
      <c r="S2623" s="7"/>
      <c r="T2623" s="7"/>
      <c r="Y2623" s="7"/>
      <c r="AA2623" s="7"/>
      <c r="AB2623" s="7"/>
      <c r="AG2623" s="7"/>
    </row>
    <row r="2624" spans="1:33">
      <c r="A2624" s="7"/>
      <c r="B2624" s="7"/>
      <c r="C2624" s="7"/>
      <c r="D2624" s="7"/>
      <c r="E2624" s="7"/>
      <c r="F2624" s="7"/>
      <c r="G2624" s="7"/>
      <c r="H2624" s="7"/>
      <c r="J2624" s="7"/>
      <c r="K2624" s="7"/>
      <c r="L2624" s="7"/>
      <c r="Q2624" s="7"/>
      <c r="S2624" s="7"/>
      <c r="T2624" s="7"/>
      <c r="Y2624" s="7"/>
      <c r="AA2624" s="7"/>
      <c r="AB2624" s="7"/>
      <c r="AG2624" s="7"/>
    </row>
    <row r="2625" spans="1:33">
      <c r="A2625" s="7"/>
      <c r="B2625" s="7"/>
      <c r="C2625" s="7"/>
      <c r="D2625" s="7"/>
      <c r="E2625" s="7"/>
      <c r="F2625" s="7"/>
      <c r="G2625" s="7"/>
      <c r="H2625" s="7"/>
      <c r="J2625" s="7"/>
      <c r="K2625" s="7"/>
      <c r="L2625" s="7"/>
      <c r="Q2625" s="7"/>
      <c r="S2625" s="7"/>
      <c r="T2625" s="7"/>
      <c r="Y2625" s="7"/>
      <c r="AA2625" s="7"/>
      <c r="AB2625" s="7"/>
      <c r="AG2625" s="7"/>
    </row>
    <row r="2626" spans="1:33">
      <c r="A2626" s="7"/>
      <c r="B2626" s="7"/>
      <c r="C2626" s="7"/>
      <c r="D2626" s="7"/>
      <c r="E2626" s="7"/>
      <c r="F2626" s="7"/>
      <c r="G2626" s="7"/>
      <c r="H2626" s="7"/>
      <c r="J2626" s="7"/>
      <c r="K2626" s="7"/>
      <c r="L2626" s="7"/>
      <c r="Q2626" s="7"/>
      <c r="S2626" s="7"/>
      <c r="T2626" s="7"/>
      <c r="Y2626" s="7"/>
      <c r="AA2626" s="7"/>
      <c r="AB2626" s="7"/>
      <c r="AG2626" s="7"/>
    </row>
    <row r="2627" spans="1:33">
      <c r="A2627" s="7"/>
      <c r="B2627" s="7"/>
      <c r="C2627" s="7"/>
      <c r="D2627" s="7"/>
      <c r="E2627" s="7"/>
      <c r="F2627" s="7"/>
      <c r="G2627" s="7"/>
      <c r="H2627" s="7"/>
      <c r="J2627" s="7"/>
      <c r="K2627" s="7"/>
      <c r="L2627" s="7"/>
      <c r="Q2627" s="7"/>
      <c r="S2627" s="7"/>
      <c r="T2627" s="7"/>
      <c r="Y2627" s="7"/>
      <c r="AA2627" s="7"/>
      <c r="AB2627" s="7"/>
      <c r="AG2627" s="7"/>
    </row>
    <row r="2628" spans="1:33">
      <c r="A2628" s="7"/>
      <c r="B2628" s="7"/>
      <c r="C2628" s="7"/>
      <c r="D2628" s="7"/>
      <c r="E2628" s="7"/>
      <c r="F2628" s="7"/>
      <c r="G2628" s="7"/>
      <c r="H2628" s="7"/>
      <c r="J2628" s="7"/>
      <c r="K2628" s="7"/>
      <c r="L2628" s="7"/>
      <c r="Q2628" s="7"/>
      <c r="S2628" s="7"/>
      <c r="T2628" s="7"/>
      <c r="Y2628" s="7"/>
      <c r="AA2628" s="7"/>
      <c r="AB2628" s="7"/>
      <c r="AG2628" s="7"/>
    </row>
    <row r="2629" spans="1:33">
      <c r="A2629" s="7"/>
      <c r="B2629" s="7"/>
      <c r="C2629" s="7"/>
      <c r="D2629" s="7"/>
      <c r="E2629" s="7"/>
      <c r="F2629" s="7"/>
      <c r="G2629" s="7"/>
      <c r="H2629" s="7"/>
      <c r="J2629" s="7"/>
      <c r="K2629" s="7"/>
      <c r="L2629" s="7"/>
      <c r="Q2629" s="7"/>
      <c r="S2629" s="7"/>
      <c r="T2629" s="7"/>
      <c r="Y2629" s="7"/>
      <c r="AA2629" s="7"/>
      <c r="AB2629" s="7"/>
      <c r="AG2629" s="7"/>
    </row>
    <row r="2630" spans="1:33">
      <c r="A2630" s="7"/>
      <c r="B2630" s="7"/>
      <c r="C2630" s="7"/>
      <c r="D2630" s="7"/>
      <c r="E2630" s="7"/>
      <c r="F2630" s="7"/>
      <c r="G2630" s="7"/>
      <c r="H2630" s="7"/>
      <c r="J2630" s="7"/>
      <c r="K2630" s="7"/>
      <c r="L2630" s="7"/>
      <c r="Q2630" s="7"/>
      <c r="S2630" s="7"/>
      <c r="T2630" s="7"/>
      <c r="Y2630" s="7"/>
      <c r="AA2630" s="7"/>
      <c r="AB2630" s="7"/>
      <c r="AG2630" s="7"/>
    </row>
    <row r="2631" spans="1:33">
      <c r="A2631" s="7"/>
      <c r="B2631" s="7"/>
      <c r="C2631" s="7"/>
      <c r="D2631" s="7"/>
      <c r="E2631" s="7"/>
      <c r="F2631" s="7"/>
      <c r="G2631" s="7"/>
      <c r="H2631" s="7"/>
      <c r="J2631" s="7"/>
      <c r="K2631" s="7"/>
      <c r="L2631" s="7"/>
      <c r="Q2631" s="7"/>
      <c r="S2631" s="7"/>
      <c r="T2631" s="7"/>
      <c r="Y2631" s="7"/>
      <c r="AA2631" s="7"/>
      <c r="AB2631" s="7"/>
      <c r="AG2631" s="7"/>
    </row>
    <row r="2632" spans="1:33">
      <c r="A2632" s="7"/>
      <c r="B2632" s="7"/>
      <c r="C2632" s="7"/>
      <c r="D2632" s="7"/>
      <c r="E2632" s="7"/>
      <c r="F2632" s="7"/>
      <c r="G2632" s="7"/>
      <c r="H2632" s="7"/>
      <c r="J2632" s="7"/>
      <c r="K2632" s="7"/>
      <c r="L2632" s="7"/>
      <c r="Q2632" s="7"/>
      <c r="S2632" s="7"/>
      <c r="T2632" s="7"/>
      <c r="Y2632" s="7"/>
      <c r="AA2632" s="7"/>
      <c r="AB2632" s="7"/>
      <c r="AG2632" s="7"/>
    </row>
    <row r="2633" spans="1:33">
      <c r="A2633" s="7"/>
      <c r="B2633" s="7"/>
      <c r="C2633" s="7"/>
      <c r="D2633" s="7"/>
      <c r="E2633" s="7"/>
      <c r="F2633" s="7"/>
      <c r="G2633" s="7"/>
      <c r="H2633" s="7"/>
      <c r="J2633" s="7"/>
      <c r="K2633" s="7"/>
      <c r="L2633" s="7"/>
      <c r="Q2633" s="7"/>
      <c r="S2633" s="7"/>
      <c r="T2633" s="7"/>
      <c r="Y2633" s="7"/>
      <c r="AA2633" s="7"/>
      <c r="AB2633" s="7"/>
      <c r="AG2633" s="7"/>
    </row>
    <row r="2634" spans="1:33">
      <c r="A2634" s="7"/>
      <c r="B2634" s="7"/>
      <c r="C2634" s="7"/>
      <c r="D2634" s="7"/>
      <c r="E2634" s="7"/>
      <c r="F2634" s="7"/>
      <c r="G2634" s="7"/>
      <c r="H2634" s="7"/>
      <c r="J2634" s="7"/>
      <c r="K2634" s="7"/>
      <c r="L2634" s="7"/>
      <c r="Q2634" s="7"/>
      <c r="S2634" s="7"/>
      <c r="T2634" s="7"/>
      <c r="Y2634" s="7"/>
      <c r="AA2634" s="7"/>
      <c r="AB2634" s="7"/>
      <c r="AG2634" s="7"/>
    </row>
    <row r="2635" spans="1:33">
      <c r="A2635" s="7"/>
      <c r="B2635" s="7"/>
      <c r="C2635" s="7"/>
      <c r="D2635" s="7"/>
      <c r="E2635" s="7"/>
      <c r="F2635" s="7"/>
      <c r="G2635" s="7"/>
      <c r="H2635" s="7"/>
      <c r="J2635" s="7"/>
      <c r="K2635" s="7"/>
      <c r="L2635" s="7"/>
      <c r="Q2635" s="7"/>
      <c r="S2635" s="7"/>
      <c r="T2635" s="7"/>
      <c r="Y2635" s="7"/>
      <c r="AA2635" s="7"/>
      <c r="AB2635" s="7"/>
      <c r="AG2635" s="7"/>
    </row>
    <row r="2636" spans="1:33">
      <c r="A2636" s="7"/>
      <c r="B2636" s="7"/>
      <c r="C2636" s="7"/>
      <c r="D2636" s="7"/>
      <c r="E2636" s="7"/>
      <c r="F2636" s="7"/>
      <c r="G2636" s="7"/>
      <c r="H2636" s="7"/>
      <c r="J2636" s="7"/>
      <c r="K2636" s="7"/>
      <c r="L2636" s="7"/>
      <c r="Q2636" s="7"/>
      <c r="S2636" s="7"/>
      <c r="T2636" s="7"/>
      <c r="Y2636" s="7"/>
      <c r="AA2636" s="7"/>
      <c r="AB2636" s="7"/>
      <c r="AG2636" s="7"/>
    </row>
    <row r="2637" spans="1:33">
      <c r="A2637" s="7"/>
      <c r="B2637" s="7"/>
      <c r="C2637" s="7"/>
      <c r="D2637" s="7"/>
      <c r="E2637" s="7"/>
      <c r="F2637" s="7"/>
      <c r="G2637" s="7"/>
      <c r="H2637" s="7"/>
      <c r="J2637" s="7"/>
      <c r="K2637" s="7"/>
      <c r="L2637" s="7"/>
      <c r="Q2637" s="7"/>
      <c r="S2637" s="7"/>
      <c r="T2637" s="7"/>
      <c r="Y2637" s="7"/>
      <c r="AA2637" s="7"/>
      <c r="AB2637" s="7"/>
      <c r="AG2637" s="7"/>
    </row>
    <row r="2638" spans="1:33">
      <c r="A2638" s="7"/>
      <c r="B2638" s="7"/>
      <c r="C2638" s="7"/>
      <c r="D2638" s="7"/>
      <c r="E2638" s="7"/>
      <c r="F2638" s="7"/>
      <c r="G2638" s="7"/>
      <c r="H2638" s="7"/>
      <c r="J2638" s="7"/>
      <c r="K2638" s="7"/>
      <c r="L2638" s="7"/>
      <c r="Q2638" s="7"/>
      <c r="S2638" s="7"/>
      <c r="T2638" s="7"/>
      <c r="Y2638" s="7"/>
      <c r="AA2638" s="7"/>
      <c r="AB2638" s="7"/>
      <c r="AG2638" s="7"/>
    </row>
    <row r="2639" spans="1:33">
      <c r="A2639" s="7"/>
      <c r="B2639" s="7"/>
      <c r="C2639" s="7"/>
      <c r="D2639" s="7"/>
      <c r="E2639" s="7"/>
      <c r="F2639" s="7"/>
      <c r="G2639" s="7"/>
      <c r="H2639" s="7"/>
      <c r="J2639" s="7"/>
      <c r="K2639" s="7"/>
      <c r="L2639" s="7"/>
      <c r="Q2639" s="7"/>
      <c r="S2639" s="7"/>
      <c r="T2639" s="7"/>
      <c r="Y2639" s="7"/>
      <c r="AA2639" s="7"/>
      <c r="AB2639" s="7"/>
      <c r="AG2639" s="7"/>
    </row>
    <row r="2640" spans="1:33">
      <c r="A2640" s="7"/>
      <c r="B2640" s="7"/>
      <c r="C2640" s="7"/>
      <c r="D2640" s="7"/>
      <c r="E2640" s="7"/>
      <c r="F2640" s="7"/>
      <c r="G2640" s="7"/>
      <c r="H2640" s="7"/>
      <c r="J2640" s="7"/>
      <c r="K2640" s="7"/>
      <c r="L2640" s="7"/>
      <c r="Q2640" s="7"/>
      <c r="S2640" s="7"/>
      <c r="T2640" s="7"/>
      <c r="Y2640" s="7"/>
      <c r="AA2640" s="7"/>
      <c r="AB2640" s="7"/>
      <c r="AG2640" s="7"/>
    </row>
    <row r="2641" spans="1:33">
      <c r="A2641" s="7"/>
      <c r="B2641" s="7"/>
      <c r="C2641" s="7"/>
      <c r="D2641" s="7"/>
      <c r="E2641" s="7"/>
      <c r="F2641" s="7"/>
      <c r="G2641" s="7"/>
      <c r="H2641" s="7"/>
      <c r="J2641" s="7"/>
      <c r="K2641" s="7"/>
      <c r="L2641" s="7"/>
      <c r="Q2641" s="7"/>
      <c r="S2641" s="7"/>
      <c r="T2641" s="7"/>
      <c r="Y2641" s="7"/>
      <c r="AA2641" s="7"/>
      <c r="AB2641" s="7"/>
      <c r="AG2641" s="7"/>
    </row>
    <row r="2642" spans="1:33">
      <c r="A2642" s="7"/>
      <c r="B2642" s="7"/>
      <c r="C2642" s="7"/>
      <c r="D2642" s="7"/>
      <c r="E2642" s="7"/>
      <c r="F2642" s="7"/>
      <c r="G2642" s="7"/>
      <c r="H2642" s="7"/>
      <c r="J2642" s="7"/>
      <c r="K2642" s="7"/>
      <c r="L2642" s="7"/>
      <c r="Q2642" s="7"/>
      <c r="S2642" s="7"/>
      <c r="T2642" s="7"/>
      <c r="Y2642" s="7"/>
      <c r="AA2642" s="7"/>
      <c r="AB2642" s="7"/>
      <c r="AG2642" s="7"/>
    </row>
    <row r="2643" spans="1:33">
      <c r="A2643" s="7"/>
      <c r="B2643" s="7"/>
      <c r="C2643" s="7"/>
      <c r="D2643" s="7"/>
      <c r="E2643" s="7"/>
      <c r="F2643" s="7"/>
      <c r="G2643" s="7"/>
      <c r="H2643" s="7"/>
      <c r="J2643" s="7"/>
      <c r="K2643" s="7"/>
      <c r="L2643" s="7"/>
      <c r="Q2643" s="7"/>
      <c r="S2643" s="7"/>
      <c r="T2643" s="7"/>
      <c r="Y2643" s="7"/>
      <c r="AA2643" s="7"/>
      <c r="AB2643" s="7"/>
      <c r="AG2643" s="7"/>
    </row>
    <row r="2644" spans="1:33">
      <c r="A2644" s="7"/>
      <c r="B2644" s="7"/>
      <c r="C2644" s="7"/>
      <c r="D2644" s="7"/>
      <c r="E2644" s="7"/>
      <c r="F2644" s="7"/>
      <c r="G2644" s="7"/>
      <c r="H2644" s="7"/>
      <c r="J2644" s="7"/>
      <c r="K2644" s="7"/>
      <c r="L2644" s="7"/>
      <c r="Q2644" s="7"/>
      <c r="S2644" s="7"/>
      <c r="T2644" s="7"/>
      <c r="Y2644" s="7"/>
      <c r="AA2644" s="7"/>
      <c r="AB2644" s="7"/>
      <c r="AG2644" s="7"/>
    </row>
    <row r="2645" spans="1:33">
      <c r="A2645" s="7"/>
      <c r="B2645" s="7"/>
      <c r="C2645" s="7"/>
      <c r="D2645" s="7"/>
      <c r="E2645" s="7"/>
      <c r="F2645" s="7"/>
      <c r="G2645" s="7"/>
      <c r="H2645" s="7"/>
      <c r="J2645" s="7"/>
      <c r="K2645" s="7"/>
      <c r="L2645" s="7"/>
      <c r="Q2645" s="7"/>
      <c r="S2645" s="7"/>
      <c r="T2645" s="7"/>
      <c r="Y2645" s="7"/>
      <c r="AA2645" s="7"/>
      <c r="AB2645" s="7"/>
      <c r="AG2645" s="7"/>
    </row>
    <row r="2646" spans="1:33">
      <c r="A2646" s="7"/>
      <c r="B2646" s="7"/>
      <c r="C2646" s="7"/>
      <c r="D2646" s="7"/>
      <c r="E2646" s="7"/>
      <c r="F2646" s="7"/>
      <c r="G2646" s="7"/>
      <c r="H2646" s="7"/>
      <c r="J2646" s="7"/>
      <c r="K2646" s="7"/>
      <c r="L2646" s="7"/>
      <c r="Q2646" s="7"/>
      <c r="S2646" s="7"/>
      <c r="T2646" s="7"/>
      <c r="Y2646" s="7"/>
      <c r="AA2646" s="7"/>
      <c r="AB2646" s="7"/>
      <c r="AG2646" s="7"/>
    </row>
    <row r="2647" spans="1:33">
      <c r="A2647" s="7"/>
      <c r="B2647" s="7"/>
      <c r="C2647" s="7"/>
      <c r="D2647" s="7"/>
      <c r="E2647" s="7"/>
      <c r="F2647" s="7"/>
      <c r="G2647" s="7"/>
      <c r="H2647" s="7"/>
      <c r="J2647" s="7"/>
      <c r="K2647" s="7"/>
      <c r="L2647" s="7"/>
      <c r="Q2647" s="7"/>
      <c r="S2647" s="7"/>
      <c r="T2647" s="7"/>
      <c r="Y2647" s="7"/>
      <c r="AA2647" s="7"/>
      <c r="AB2647" s="7"/>
      <c r="AG2647" s="7"/>
    </row>
    <row r="2648" spans="1:33">
      <c r="A2648" s="7"/>
      <c r="B2648" s="7"/>
      <c r="C2648" s="7"/>
      <c r="D2648" s="7"/>
      <c r="E2648" s="7"/>
      <c r="F2648" s="7"/>
      <c r="G2648" s="7"/>
      <c r="H2648" s="7"/>
      <c r="J2648" s="7"/>
      <c r="K2648" s="7"/>
      <c r="L2648" s="7"/>
      <c r="Q2648" s="7"/>
      <c r="S2648" s="7"/>
      <c r="T2648" s="7"/>
      <c r="Y2648" s="7"/>
      <c r="AA2648" s="7"/>
      <c r="AB2648" s="7"/>
      <c r="AG2648" s="7"/>
    </row>
    <row r="2649" spans="1:33">
      <c r="A2649" s="7"/>
      <c r="B2649" s="7"/>
      <c r="C2649" s="7"/>
      <c r="D2649" s="7"/>
      <c r="E2649" s="7"/>
      <c r="F2649" s="7"/>
      <c r="G2649" s="7"/>
      <c r="H2649" s="7"/>
      <c r="J2649" s="7"/>
      <c r="K2649" s="7"/>
      <c r="L2649" s="7"/>
      <c r="Q2649" s="7"/>
      <c r="S2649" s="7"/>
      <c r="T2649" s="7"/>
      <c r="Y2649" s="7"/>
      <c r="AA2649" s="7"/>
      <c r="AB2649" s="7"/>
      <c r="AG2649" s="7"/>
    </row>
    <row r="2650" spans="1:33">
      <c r="A2650" s="7"/>
      <c r="B2650" s="7"/>
      <c r="C2650" s="7"/>
      <c r="D2650" s="7"/>
      <c r="E2650" s="7"/>
      <c r="F2650" s="7"/>
      <c r="G2650" s="7"/>
      <c r="H2650" s="7"/>
      <c r="J2650" s="7"/>
      <c r="K2650" s="7"/>
      <c r="L2650" s="7"/>
      <c r="Q2650" s="7"/>
      <c r="S2650" s="7"/>
      <c r="T2650" s="7"/>
      <c r="Y2650" s="7"/>
      <c r="AA2650" s="7"/>
      <c r="AB2650" s="7"/>
      <c r="AG2650" s="7"/>
    </row>
    <row r="2651" spans="1:33">
      <c r="A2651" s="7"/>
      <c r="B2651" s="7"/>
      <c r="C2651" s="7"/>
      <c r="D2651" s="7"/>
      <c r="E2651" s="7"/>
      <c r="F2651" s="7"/>
      <c r="G2651" s="7"/>
      <c r="H2651" s="7"/>
      <c r="J2651" s="7"/>
      <c r="K2651" s="7"/>
      <c r="L2651" s="7"/>
      <c r="Q2651" s="7"/>
      <c r="S2651" s="7"/>
      <c r="T2651" s="7"/>
      <c r="Y2651" s="7"/>
      <c r="AA2651" s="7"/>
      <c r="AB2651" s="7"/>
      <c r="AG2651" s="7"/>
    </row>
    <row r="2652" spans="1:33">
      <c r="A2652" s="7"/>
      <c r="B2652" s="7"/>
      <c r="C2652" s="7"/>
      <c r="D2652" s="7"/>
      <c r="E2652" s="7"/>
      <c r="F2652" s="7"/>
      <c r="G2652" s="7"/>
      <c r="H2652" s="7"/>
      <c r="J2652" s="7"/>
      <c r="K2652" s="7"/>
      <c r="L2652" s="7"/>
      <c r="Q2652" s="7"/>
      <c r="S2652" s="7"/>
      <c r="T2652" s="7"/>
      <c r="Y2652" s="7"/>
      <c r="AA2652" s="7"/>
      <c r="AB2652" s="7"/>
      <c r="AG2652" s="7"/>
    </row>
    <row r="2653" spans="1:33">
      <c r="A2653" s="7"/>
      <c r="B2653" s="7"/>
      <c r="C2653" s="7"/>
      <c r="D2653" s="7"/>
      <c r="E2653" s="7"/>
      <c r="F2653" s="7"/>
      <c r="G2653" s="7"/>
      <c r="H2653" s="7"/>
      <c r="J2653" s="7"/>
      <c r="K2653" s="7"/>
      <c r="L2653" s="7"/>
      <c r="Q2653" s="7"/>
      <c r="S2653" s="7"/>
      <c r="T2653" s="7"/>
      <c r="Y2653" s="7"/>
      <c r="AA2653" s="7"/>
      <c r="AB2653" s="7"/>
      <c r="AG2653" s="7"/>
    </row>
    <row r="2654" spans="1:33">
      <c r="A2654" s="7"/>
      <c r="B2654" s="7"/>
      <c r="C2654" s="7"/>
      <c r="D2654" s="7"/>
      <c r="E2654" s="7"/>
      <c r="F2654" s="7"/>
      <c r="G2654" s="7"/>
      <c r="H2654" s="7"/>
      <c r="J2654" s="7"/>
      <c r="K2654" s="7"/>
      <c r="L2654" s="7"/>
      <c r="Q2654" s="7"/>
      <c r="S2654" s="7"/>
      <c r="T2654" s="7"/>
      <c r="Y2654" s="7"/>
      <c r="AA2654" s="7"/>
      <c r="AB2654" s="7"/>
      <c r="AG2654" s="7"/>
    </row>
    <row r="2655" spans="1:33">
      <c r="A2655" s="7"/>
      <c r="B2655" s="7"/>
      <c r="C2655" s="7"/>
      <c r="D2655" s="7"/>
      <c r="E2655" s="7"/>
      <c r="F2655" s="7"/>
      <c r="G2655" s="7"/>
      <c r="H2655" s="7"/>
      <c r="J2655" s="7"/>
      <c r="K2655" s="7"/>
      <c r="L2655" s="7"/>
      <c r="Q2655" s="7"/>
      <c r="S2655" s="7"/>
      <c r="T2655" s="7"/>
      <c r="Y2655" s="7"/>
      <c r="AA2655" s="7"/>
      <c r="AB2655" s="7"/>
      <c r="AG2655" s="7"/>
    </row>
    <row r="2656" spans="1:33">
      <c r="A2656" s="7"/>
      <c r="B2656" s="7"/>
      <c r="C2656" s="7"/>
      <c r="D2656" s="7"/>
      <c r="E2656" s="7"/>
      <c r="F2656" s="7"/>
      <c r="G2656" s="7"/>
      <c r="H2656" s="7"/>
      <c r="J2656" s="7"/>
      <c r="K2656" s="7"/>
      <c r="L2656" s="7"/>
      <c r="Q2656" s="7"/>
      <c r="S2656" s="7"/>
      <c r="T2656" s="7"/>
      <c r="Y2656" s="7"/>
      <c r="AA2656" s="7"/>
      <c r="AB2656" s="7"/>
      <c r="AG2656" s="7"/>
    </row>
    <row r="2657" spans="1:33">
      <c r="A2657" s="7"/>
      <c r="B2657" s="7"/>
      <c r="C2657" s="7"/>
      <c r="D2657" s="7"/>
      <c r="E2657" s="7"/>
      <c r="F2657" s="7"/>
      <c r="G2657" s="7"/>
      <c r="H2657" s="7"/>
      <c r="J2657" s="7"/>
      <c r="K2657" s="7"/>
      <c r="L2657" s="7"/>
      <c r="Q2657" s="7"/>
      <c r="S2657" s="7"/>
      <c r="T2657" s="7"/>
      <c r="Y2657" s="7"/>
      <c r="AA2657" s="7"/>
      <c r="AB2657" s="7"/>
      <c r="AG2657" s="7"/>
    </row>
    <row r="2658" spans="1:33">
      <c r="A2658" s="7"/>
      <c r="B2658" s="7"/>
      <c r="C2658" s="7"/>
      <c r="D2658" s="7"/>
      <c r="E2658" s="7"/>
      <c r="F2658" s="7"/>
      <c r="G2658" s="7"/>
      <c r="H2658" s="7"/>
      <c r="J2658" s="7"/>
      <c r="K2658" s="7"/>
      <c r="L2658" s="7"/>
      <c r="Q2658" s="7"/>
      <c r="S2658" s="7"/>
      <c r="T2658" s="7"/>
      <c r="Y2658" s="7"/>
      <c r="AA2658" s="7"/>
      <c r="AB2658" s="7"/>
      <c r="AG2658" s="7"/>
    </row>
    <row r="2659" spans="1:33">
      <c r="A2659" s="7"/>
      <c r="B2659" s="7"/>
      <c r="C2659" s="7"/>
      <c r="D2659" s="7"/>
      <c r="E2659" s="7"/>
      <c r="F2659" s="7"/>
      <c r="G2659" s="7"/>
      <c r="H2659" s="7"/>
      <c r="J2659" s="7"/>
      <c r="K2659" s="7"/>
      <c r="L2659" s="7"/>
      <c r="Q2659" s="7"/>
      <c r="S2659" s="7"/>
      <c r="T2659" s="7"/>
      <c r="Y2659" s="7"/>
      <c r="AA2659" s="7"/>
      <c r="AB2659" s="7"/>
      <c r="AG2659" s="7"/>
    </row>
    <row r="2660" spans="1:33">
      <c r="A2660" s="7"/>
      <c r="B2660" s="7"/>
      <c r="C2660" s="7"/>
      <c r="D2660" s="7"/>
      <c r="E2660" s="7"/>
      <c r="F2660" s="7"/>
      <c r="G2660" s="7"/>
      <c r="H2660" s="7"/>
      <c r="J2660" s="7"/>
      <c r="K2660" s="7"/>
      <c r="L2660" s="7"/>
      <c r="Q2660" s="7"/>
      <c r="S2660" s="7"/>
      <c r="T2660" s="7"/>
      <c r="Y2660" s="7"/>
      <c r="AA2660" s="7"/>
      <c r="AB2660" s="7"/>
      <c r="AG2660" s="7"/>
    </row>
    <row r="2661" spans="1:33">
      <c r="A2661" s="7"/>
      <c r="B2661" s="7"/>
      <c r="C2661" s="7"/>
      <c r="D2661" s="7"/>
      <c r="E2661" s="7"/>
      <c r="F2661" s="7"/>
      <c r="G2661" s="7"/>
      <c r="H2661" s="7"/>
      <c r="J2661" s="7"/>
      <c r="K2661" s="7"/>
      <c r="L2661" s="7"/>
      <c r="Q2661" s="7"/>
      <c r="S2661" s="7"/>
      <c r="T2661" s="7"/>
      <c r="Y2661" s="7"/>
      <c r="AA2661" s="7"/>
      <c r="AB2661" s="7"/>
      <c r="AG2661" s="7"/>
    </row>
    <row r="2662" spans="1:33">
      <c r="A2662" s="7"/>
      <c r="B2662" s="7"/>
      <c r="C2662" s="7"/>
      <c r="D2662" s="7"/>
      <c r="E2662" s="7"/>
      <c r="F2662" s="7"/>
      <c r="G2662" s="7"/>
      <c r="H2662" s="7"/>
      <c r="J2662" s="7"/>
      <c r="K2662" s="7"/>
      <c r="L2662" s="7"/>
      <c r="Q2662" s="7"/>
      <c r="S2662" s="7"/>
      <c r="T2662" s="7"/>
      <c r="Y2662" s="7"/>
      <c r="AA2662" s="7"/>
      <c r="AB2662" s="7"/>
      <c r="AG2662" s="7"/>
    </row>
    <row r="2663" spans="1:33">
      <c r="A2663" s="7"/>
      <c r="B2663" s="7"/>
      <c r="C2663" s="7"/>
      <c r="D2663" s="7"/>
      <c r="E2663" s="7"/>
      <c r="F2663" s="7"/>
      <c r="G2663" s="7"/>
      <c r="H2663" s="7"/>
      <c r="J2663" s="7"/>
      <c r="K2663" s="7"/>
      <c r="L2663" s="7"/>
      <c r="Q2663" s="7"/>
      <c r="S2663" s="7"/>
      <c r="T2663" s="7"/>
      <c r="Y2663" s="7"/>
      <c r="AA2663" s="7"/>
      <c r="AB2663" s="7"/>
      <c r="AG2663" s="7"/>
    </row>
    <row r="2664" spans="1:33">
      <c r="A2664" s="7"/>
      <c r="B2664" s="7"/>
      <c r="C2664" s="7"/>
      <c r="D2664" s="7"/>
      <c r="E2664" s="7"/>
      <c r="F2664" s="7"/>
      <c r="G2664" s="7"/>
      <c r="H2664" s="7"/>
      <c r="J2664" s="7"/>
      <c r="K2664" s="7"/>
      <c r="L2664" s="7"/>
      <c r="Q2664" s="7"/>
      <c r="S2664" s="7"/>
      <c r="T2664" s="7"/>
      <c r="Y2664" s="7"/>
      <c r="AA2664" s="7"/>
      <c r="AB2664" s="7"/>
      <c r="AG2664" s="7"/>
    </row>
    <row r="2665" spans="1:33">
      <c r="A2665" s="7"/>
      <c r="B2665" s="7"/>
      <c r="C2665" s="7"/>
      <c r="D2665" s="7"/>
      <c r="E2665" s="7"/>
      <c r="F2665" s="7"/>
      <c r="G2665" s="7"/>
      <c r="H2665" s="7"/>
      <c r="J2665" s="7"/>
      <c r="K2665" s="7"/>
      <c r="L2665" s="7"/>
      <c r="Q2665" s="7"/>
      <c r="S2665" s="7"/>
      <c r="T2665" s="7"/>
      <c r="Y2665" s="7"/>
      <c r="AA2665" s="7"/>
      <c r="AB2665" s="7"/>
      <c r="AG2665" s="7"/>
    </row>
    <row r="2666" spans="1:33">
      <c r="A2666" s="7"/>
      <c r="B2666" s="7"/>
      <c r="C2666" s="7"/>
      <c r="D2666" s="7"/>
      <c r="E2666" s="7"/>
      <c r="F2666" s="7"/>
      <c r="G2666" s="7"/>
      <c r="H2666" s="7"/>
      <c r="J2666" s="7"/>
      <c r="K2666" s="7"/>
      <c r="L2666" s="7"/>
      <c r="Q2666" s="7"/>
      <c r="S2666" s="7"/>
      <c r="T2666" s="7"/>
      <c r="Y2666" s="7"/>
      <c r="AA2666" s="7"/>
      <c r="AB2666" s="7"/>
      <c r="AG2666" s="7"/>
    </row>
    <row r="2667" spans="1:33">
      <c r="A2667" s="7"/>
      <c r="B2667" s="7"/>
      <c r="C2667" s="7"/>
      <c r="D2667" s="7"/>
      <c r="E2667" s="7"/>
      <c r="F2667" s="7"/>
      <c r="G2667" s="7"/>
      <c r="H2667" s="7"/>
      <c r="J2667" s="7"/>
      <c r="K2667" s="7"/>
      <c r="L2667" s="7"/>
      <c r="Q2667" s="7"/>
      <c r="S2667" s="7"/>
      <c r="T2667" s="7"/>
      <c r="Y2667" s="7"/>
      <c r="AA2667" s="7"/>
      <c r="AB2667" s="7"/>
      <c r="AG2667" s="7"/>
    </row>
    <row r="2668" spans="1:33">
      <c r="A2668" s="7"/>
      <c r="B2668" s="7"/>
      <c r="C2668" s="7"/>
      <c r="D2668" s="7"/>
      <c r="E2668" s="7"/>
      <c r="F2668" s="7"/>
      <c r="G2668" s="7"/>
      <c r="H2668" s="7"/>
      <c r="J2668" s="7"/>
      <c r="K2668" s="7"/>
      <c r="L2668" s="7"/>
      <c r="Q2668" s="7"/>
      <c r="S2668" s="7"/>
      <c r="T2668" s="7"/>
      <c r="Y2668" s="7"/>
      <c r="AA2668" s="7"/>
      <c r="AB2668" s="7"/>
      <c r="AG2668" s="7"/>
    </row>
    <row r="2669" spans="1:33">
      <c r="A2669" s="7"/>
      <c r="B2669" s="7"/>
      <c r="C2669" s="7"/>
      <c r="D2669" s="7"/>
      <c r="E2669" s="7"/>
      <c r="F2669" s="7"/>
      <c r="G2669" s="7"/>
      <c r="H2669" s="7"/>
      <c r="J2669" s="7"/>
      <c r="K2669" s="7"/>
      <c r="L2669" s="7"/>
      <c r="Q2669" s="7"/>
      <c r="S2669" s="7"/>
      <c r="T2669" s="7"/>
      <c r="Y2669" s="7"/>
      <c r="AA2669" s="7"/>
      <c r="AB2669" s="7"/>
      <c r="AG2669" s="7"/>
    </row>
    <row r="2670" spans="1:33">
      <c r="A2670" s="7"/>
      <c r="B2670" s="7"/>
      <c r="C2670" s="7"/>
      <c r="D2670" s="7"/>
      <c r="E2670" s="7"/>
      <c r="F2670" s="7"/>
      <c r="G2670" s="7"/>
      <c r="H2670" s="7"/>
      <c r="J2670" s="7"/>
      <c r="K2670" s="7"/>
      <c r="L2670" s="7"/>
      <c r="Q2670" s="7"/>
      <c r="S2670" s="7"/>
      <c r="T2670" s="7"/>
      <c r="Y2670" s="7"/>
      <c r="AA2670" s="7"/>
      <c r="AB2670" s="7"/>
      <c r="AG2670" s="7"/>
    </row>
    <row r="2671" spans="1:33">
      <c r="A2671" s="7"/>
      <c r="B2671" s="7"/>
      <c r="C2671" s="7"/>
      <c r="D2671" s="7"/>
      <c r="E2671" s="7"/>
      <c r="F2671" s="7"/>
      <c r="G2671" s="7"/>
      <c r="H2671" s="7"/>
      <c r="J2671" s="7"/>
      <c r="K2671" s="7"/>
      <c r="L2671" s="7"/>
      <c r="Q2671" s="7"/>
      <c r="S2671" s="7"/>
      <c r="T2671" s="7"/>
      <c r="Y2671" s="7"/>
      <c r="AA2671" s="7"/>
      <c r="AB2671" s="7"/>
      <c r="AG2671" s="7"/>
    </row>
    <row r="2672" spans="1:33">
      <c r="A2672" s="7"/>
      <c r="B2672" s="7"/>
      <c r="C2672" s="7"/>
      <c r="D2672" s="7"/>
      <c r="E2672" s="7"/>
      <c r="F2672" s="7"/>
      <c r="G2672" s="7"/>
      <c r="H2672" s="7"/>
      <c r="J2672" s="7"/>
      <c r="K2672" s="7"/>
      <c r="L2672" s="7"/>
      <c r="Q2672" s="7"/>
      <c r="S2672" s="7"/>
      <c r="T2672" s="7"/>
      <c r="Y2672" s="7"/>
      <c r="AA2672" s="7"/>
      <c r="AB2672" s="7"/>
      <c r="AG2672" s="7"/>
    </row>
    <row r="2673" spans="1:33">
      <c r="A2673" s="7"/>
      <c r="B2673" s="7"/>
      <c r="C2673" s="7"/>
      <c r="D2673" s="7"/>
      <c r="E2673" s="7"/>
      <c r="F2673" s="7"/>
      <c r="G2673" s="7"/>
      <c r="H2673" s="7"/>
      <c r="J2673" s="7"/>
      <c r="K2673" s="7"/>
      <c r="L2673" s="7"/>
      <c r="Q2673" s="7"/>
      <c r="S2673" s="7"/>
      <c r="T2673" s="7"/>
      <c r="Y2673" s="7"/>
      <c r="AA2673" s="7"/>
      <c r="AB2673" s="7"/>
      <c r="AG2673" s="7"/>
    </row>
    <row r="2674" spans="1:33">
      <c r="A2674" s="7"/>
      <c r="B2674" s="7"/>
      <c r="C2674" s="7"/>
      <c r="D2674" s="7"/>
      <c r="E2674" s="7"/>
      <c r="F2674" s="7"/>
      <c r="G2674" s="7"/>
      <c r="H2674" s="7"/>
      <c r="J2674" s="7"/>
      <c r="K2674" s="7"/>
      <c r="L2674" s="7"/>
      <c r="Q2674" s="7"/>
      <c r="S2674" s="7"/>
      <c r="T2674" s="7"/>
      <c r="Y2674" s="7"/>
      <c r="AA2674" s="7"/>
      <c r="AB2674" s="7"/>
      <c r="AG2674" s="7"/>
    </row>
    <row r="2675" spans="1:33">
      <c r="A2675" s="7"/>
      <c r="B2675" s="7"/>
      <c r="C2675" s="7"/>
      <c r="D2675" s="7"/>
      <c r="E2675" s="7"/>
      <c r="F2675" s="7"/>
      <c r="G2675" s="7"/>
      <c r="H2675" s="7"/>
      <c r="J2675" s="7"/>
      <c r="K2675" s="7"/>
      <c r="L2675" s="7"/>
      <c r="Q2675" s="7"/>
      <c r="S2675" s="7"/>
      <c r="T2675" s="7"/>
      <c r="Y2675" s="7"/>
      <c r="AA2675" s="7"/>
      <c r="AB2675" s="7"/>
      <c r="AG2675" s="7"/>
    </row>
    <row r="2676" spans="1:33">
      <c r="A2676" s="7"/>
      <c r="B2676" s="7"/>
      <c r="C2676" s="7"/>
      <c r="D2676" s="7"/>
      <c r="E2676" s="7"/>
      <c r="F2676" s="7"/>
      <c r="G2676" s="7"/>
      <c r="H2676" s="7"/>
      <c r="J2676" s="7"/>
      <c r="K2676" s="7"/>
      <c r="L2676" s="7"/>
      <c r="Q2676" s="7"/>
      <c r="S2676" s="7"/>
      <c r="T2676" s="7"/>
      <c r="Y2676" s="7"/>
      <c r="AA2676" s="7"/>
      <c r="AB2676" s="7"/>
      <c r="AG2676" s="7"/>
    </row>
    <row r="2677" spans="1:33">
      <c r="A2677" s="7"/>
      <c r="B2677" s="7"/>
      <c r="C2677" s="7"/>
      <c r="D2677" s="7"/>
      <c r="E2677" s="7"/>
      <c r="F2677" s="7"/>
      <c r="G2677" s="7"/>
      <c r="H2677" s="7"/>
      <c r="J2677" s="7"/>
      <c r="K2677" s="7"/>
      <c r="L2677" s="7"/>
      <c r="Q2677" s="7"/>
      <c r="S2677" s="7"/>
      <c r="T2677" s="7"/>
      <c r="Y2677" s="7"/>
      <c r="AA2677" s="7"/>
      <c r="AB2677" s="7"/>
      <c r="AG2677" s="7"/>
    </row>
    <row r="2678" spans="1:33">
      <c r="A2678" s="7"/>
      <c r="B2678" s="7"/>
      <c r="C2678" s="7"/>
      <c r="D2678" s="7"/>
      <c r="E2678" s="7"/>
      <c r="F2678" s="7"/>
      <c r="G2678" s="7"/>
      <c r="H2678" s="7"/>
      <c r="J2678" s="7"/>
      <c r="K2678" s="7"/>
      <c r="L2678" s="7"/>
      <c r="Q2678" s="7"/>
      <c r="S2678" s="7"/>
      <c r="T2678" s="7"/>
      <c r="Y2678" s="7"/>
      <c r="AA2678" s="7"/>
      <c r="AB2678" s="7"/>
      <c r="AG2678" s="7"/>
    </row>
    <row r="2679" spans="1:33">
      <c r="A2679" s="7"/>
      <c r="B2679" s="7"/>
      <c r="C2679" s="7"/>
      <c r="D2679" s="7"/>
      <c r="E2679" s="7"/>
      <c r="F2679" s="7"/>
      <c r="G2679" s="7"/>
      <c r="H2679" s="7"/>
      <c r="J2679" s="7"/>
      <c r="K2679" s="7"/>
      <c r="L2679" s="7"/>
      <c r="Q2679" s="7"/>
      <c r="S2679" s="7"/>
      <c r="T2679" s="7"/>
      <c r="Y2679" s="7"/>
      <c r="AA2679" s="7"/>
      <c r="AB2679" s="7"/>
      <c r="AG2679" s="7"/>
    </row>
    <row r="2680" spans="1:33">
      <c r="A2680" s="7"/>
      <c r="B2680" s="7"/>
      <c r="C2680" s="7"/>
      <c r="D2680" s="7"/>
      <c r="E2680" s="7"/>
      <c r="F2680" s="7"/>
      <c r="G2680" s="7"/>
      <c r="H2680" s="7"/>
      <c r="J2680" s="7"/>
      <c r="K2680" s="7"/>
      <c r="L2680" s="7"/>
      <c r="Q2680" s="7"/>
      <c r="S2680" s="7"/>
      <c r="T2680" s="7"/>
      <c r="Y2680" s="7"/>
      <c r="AA2680" s="7"/>
      <c r="AB2680" s="7"/>
      <c r="AG2680" s="7"/>
    </row>
    <row r="2681" spans="1:33">
      <c r="A2681" s="7"/>
      <c r="B2681" s="7"/>
      <c r="C2681" s="7"/>
      <c r="D2681" s="7"/>
      <c r="E2681" s="7"/>
      <c r="F2681" s="7"/>
      <c r="G2681" s="7"/>
      <c r="H2681" s="7"/>
      <c r="J2681" s="7"/>
      <c r="K2681" s="7"/>
      <c r="L2681" s="7"/>
      <c r="Q2681" s="7"/>
      <c r="S2681" s="7"/>
      <c r="T2681" s="7"/>
      <c r="Y2681" s="7"/>
      <c r="AA2681" s="7"/>
      <c r="AB2681" s="7"/>
      <c r="AG2681" s="7"/>
    </row>
    <row r="2682" spans="1:33">
      <c r="A2682" s="7"/>
      <c r="B2682" s="7"/>
      <c r="C2682" s="7"/>
      <c r="D2682" s="7"/>
      <c r="E2682" s="7"/>
      <c r="F2682" s="7"/>
      <c r="G2682" s="7"/>
      <c r="H2682" s="7"/>
      <c r="J2682" s="7"/>
      <c r="K2682" s="7"/>
      <c r="L2682" s="7"/>
      <c r="Q2682" s="7"/>
      <c r="S2682" s="7"/>
      <c r="T2682" s="7"/>
      <c r="Y2682" s="7"/>
      <c r="AA2682" s="7"/>
      <c r="AB2682" s="7"/>
      <c r="AG2682" s="7"/>
    </row>
    <row r="2683" spans="1:33">
      <c r="A2683" s="7"/>
      <c r="B2683" s="7"/>
      <c r="C2683" s="7"/>
      <c r="D2683" s="7"/>
      <c r="E2683" s="7"/>
      <c r="F2683" s="7"/>
      <c r="G2683" s="7"/>
      <c r="H2683" s="7"/>
      <c r="J2683" s="7"/>
      <c r="K2683" s="7"/>
      <c r="L2683" s="7"/>
      <c r="Q2683" s="7"/>
      <c r="S2683" s="7"/>
      <c r="T2683" s="7"/>
      <c r="Y2683" s="7"/>
      <c r="AA2683" s="7"/>
      <c r="AB2683" s="7"/>
      <c r="AG2683" s="7"/>
    </row>
    <row r="2684" spans="1:33">
      <c r="A2684" s="7"/>
      <c r="B2684" s="7"/>
      <c r="C2684" s="7"/>
      <c r="D2684" s="7"/>
      <c r="E2684" s="7"/>
      <c r="F2684" s="7"/>
      <c r="G2684" s="7"/>
      <c r="H2684" s="7"/>
      <c r="J2684" s="7"/>
      <c r="K2684" s="7"/>
      <c r="L2684" s="7"/>
      <c r="Q2684" s="7"/>
      <c r="S2684" s="7"/>
      <c r="T2684" s="7"/>
      <c r="Y2684" s="7"/>
      <c r="AA2684" s="7"/>
      <c r="AB2684" s="7"/>
      <c r="AG2684" s="7"/>
    </row>
    <row r="2685" spans="1:33">
      <c r="A2685" s="7"/>
      <c r="B2685" s="7"/>
      <c r="C2685" s="7"/>
      <c r="D2685" s="7"/>
      <c r="E2685" s="7"/>
      <c r="F2685" s="7"/>
      <c r="G2685" s="7"/>
      <c r="H2685" s="7"/>
      <c r="J2685" s="7"/>
      <c r="K2685" s="7"/>
      <c r="L2685" s="7"/>
      <c r="Q2685" s="7"/>
      <c r="S2685" s="7"/>
      <c r="T2685" s="7"/>
      <c r="Y2685" s="7"/>
      <c r="AA2685" s="7"/>
      <c r="AB2685" s="7"/>
      <c r="AG2685" s="7"/>
    </row>
    <row r="2686" spans="1:33">
      <c r="A2686" s="7"/>
      <c r="B2686" s="7"/>
      <c r="C2686" s="7"/>
      <c r="D2686" s="7"/>
      <c r="E2686" s="7"/>
      <c r="F2686" s="7"/>
      <c r="G2686" s="7"/>
      <c r="H2686" s="7"/>
      <c r="J2686" s="7"/>
      <c r="K2686" s="7"/>
      <c r="L2686" s="7"/>
      <c r="Q2686" s="7"/>
      <c r="S2686" s="7"/>
      <c r="T2686" s="7"/>
      <c r="Y2686" s="7"/>
      <c r="AA2686" s="7"/>
      <c r="AB2686" s="7"/>
      <c r="AG2686" s="7"/>
    </row>
    <row r="2687" spans="1:33">
      <c r="A2687" s="7"/>
      <c r="B2687" s="7"/>
      <c r="C2687" s="7"/>
      <c r="D2687" s="7"/>
      <c r="E2687" s="7"/>
      <c r="F2687" s="7"/>
      <c r="G2687" s="7"/>
      <c r="H2687" s="7"/>
      <c r="J2687" s="7"/>
      <c r="K2687" s="7"/>
      <c r="L2687" s="7"/>
      <c r="Q2687" s="7"/>
      <c r="S2687" s="7"/>
      <c r="T2687" s="7"/>
      <c r="Y2687" s="7"/>
      <c r="AA2687" s="7"/>
      <c r="AB2687" s="7"/>
      <c r="AG2687" s="7"/>
    </row>
    <row r="2688" spans="1:33">
      <c r="A2688" s="7"/>
      <c r="B2688" s="7"/>
      <c r="C2688" s="7"/>
      <c r="D2688" s="7"/>
      <c r="E2688" s="7"/>
      <c r="F2688" s="7"/>
      <c r="G2688" s="7"/>
      <c r="H2688" s="7"/>
      <c r="J2688" s="7"/>
      <c r="K2688" s="7"/>
      <c r="L2688" s="7"/>
      <c r="Q2688" s="7"/>
      <c r="S2688" s="7"/>
      <c r="T2688" s="7"/>
      <c r="Y2688" s="7"/>
      <c r="AA2688" s="7"/>
      <c r="AB2688" s="7"/>
      <c r="AG2688" s="7"/>
    </row>
    <row r="2689" spans="1:33">
      <c r="A2689" s="7"/>
      <c r="B2689" s="7"/>
      <c r="C2689" s="7"/>
      <c r="D2689" s="7"/>
      <c r="E2689" s="7"/>
      <c r="F2689" s="7"/>
      <c r="G2689" s="7"/>
      <c r="H2689" s="7"/>
      <c r="J2689" s="7"/>
      <c r="K2689" s="7"/>
      <c r="L2689" s="7"/>
      <c r="Q2689" s="7"/>
      <c r="S2689" s="7"/>
      <c r="T2689" s="7"/>
      <c r="Y2689" s="7"/>
      <c r="AA2689" s="7"/>
      <c r="AB2689" s="7"/>
      <c r="AG2689" s="7"/>
    </row>
    <row r="2690" spans="1:33">
      <c r="A2690" s="7"/>
      <c r="B2690" s="7"/>
      <c r="C2690" s="7"/>
      <c r="D2690" s="7"/>
      <c r="E2690" s="7"/>
      <c r="F2690" s="7"/>
      <c r="G2690" s="7"/>
      <c r="H2690" s="7"/>
      <c r="J2690" s="7"/>
      <c r="K2690" s="7"/>
      <c r="L2690" s="7"/>
      <c r="Q2690" s="7"/>
      <c r="S2690" s="7"/>
      <c r="T2690" s="7"/>
      <c r="Y2690" s="7"/>
      <c r="AA2690" s="7"/>
      <c r="AB2690" s="7"/>
      <c r="AG2690" s="7"/>
    </row>
    <row r="2691" spans="1:33">
      <c r="A2691" s="7"/>
      <c r="B2691" s="7"/>
      <c r="C2691" s="7"/>
      <c r="D2691" s="7"/>
      <c r="E2691" s="7"/>
      <c r="F2691" s="7"/>
      <c r="G2691" s="7"/>
      <c r="H2691" s="7"/>
      <c r="J2691" s="7"/>
      <c r="K2691" s="7"/>
      <c r="L2691" s="7"/>
      <c r="Q2691" s="7"/>
      <c r="S2691" s="7"/>
      <c r="T2691" s="7"/>
      <c r="Y2691" s="7"/>
      <c r="AA2691" s="7"/>
      <c r="AB2691" s="7"/>
      <c r="AG2691" s="7"/>
    </row>
    <row r="2692" spans="1:33">
      <c r="A2692" s="7"/>
      <c r="B2692" s="7"/>
      <c r="C2692" s="7"/>
      <c r="D2692" s="7"/>
      <c r="E2692" s="7"/>
      <c r="F2692" s="7"/>
      <c r="G2692" s="7"/>
      <c r="H2692" s="7"/>
      <c r="J2692" s="7"/>
      <c r="K2692" s="7"/>
      <c r="L2692" s="7"/>
      <c r="Q2692" s="7"/>
      <c r="S2692" s="7"/>
      <c r="T2692" s="7"/>
      <c r="Y2692" s="7"/>
      <c r="AA2692" s="7"/>
      <c r="AB2692" s="7"/>
      <c r="AG2692" s="7"/>
    </row>
    <row r="2693" spans="1:33">
      <c r="A2693" s="7"/>
      <c r="B2693" s="7"/>
      <c r="C2693" s="7"/>
      <c r="D2693" s="7"/>
      <c r="E2693" s="7"/>
      <c r="F2693" s="7"/>
      <c r="G2693" s="7"/>
      <c r="H2693" s="7"/>
      <c r="J2693" s="7"/>
      <c r="K2693" s="7"/>
      <c r="L2693" s="7"/>
      <c r="Q2693" s="7"/>
      <c r="S2693" s="7"/>
      <c r="T2693" s="7"/>
      <c r="Y2693" s="7"/>
      <c r="AA2693" s="7"/>
      <c r="AB2693" s="7"/>
      <c r="AG2693" s="7"/>
    </row>
    <row r="2694" spans="1:33">
      <c r="A2694" s="7"/>
      <c r="B2694" s="7"/>
      <c r="C2694" s="7"/>
      <c r="D2694" s="7"/>
      <c r="E2694" s="7"/>
      <c r="F2694" s="7"/>
      <c r="G2694" s="7"/>
      <c r="H2694" s="7"/>
      <c r="J2694" s="7"/>
      <c r="K2694" s="7"/>
      <c r="L2694" s="7"/>
      <c r="Q2694" s="7"/>
      <c r="S2694" s="7"/>
      <c r="T2694" s="7"/>
      <c r="Y2694" s="7"/>
      <c r="AA2694" s="7"/>
      <c r="AB2694" s="7"/>
      <c r="AG2694" s="7"/>
    </row>
    <row r="2695" spans="1:33">
      <c r="A2695" s="7"/>
      <c r="B2695" s="7"/>
      <c r="C2695" s="7"/>
      <c r="D2695" s="7"/>
      <c r="E2695" s="7"/>
      <c r="F2695" s="7"/>
      <c r="G2695" s="7"/>
      <c r="H2695" s="7"/>
      <c r="J2695" s="7"/>
      <c r="K2695" s="7"/>
      <c r="L2695" s="7"/>
      <c r="Q2695" s="7"/>
      <c r="S2695" s="7"/>
      <c r="T2695" s="7"/>
      <c r="Y2695" s="7"/>
      <c r="AA2695" s="7"/>
      <c r="AB2695" s="7"/>
      <c r="AG2695" s="7"/>
    </row>
    <row r="2696" spans="1:33">
      <c r="A2696" s="7"/>
      <c r="B2696" s="7"/>
      <c r="C2696" s="7"/>
      <c r="D2696" s="7"/>
      <c r="E2696" s="7"/>
      <c r="F2696" s="7"/>
      <c r="G2696" s="7"/>
      <c r="H2696" s="7"/>
      <c r="J2696" s="7"/>
      <c r="K2696" s="7"/>
      <c r="L2696" s="7"/>
      <c r="Q2696" s="7"/>
      <c r="S2696" s="7"/>
      <c r="T2696" s="7"/>
      <c r="Y2696" s="7"/>
      <c r="AA2696" s="7"/>
      <c r="AB2696" s="7"/>
      <c r="AG2696" s="7"/>
    </row>
    <row r="2697" spans="1:33">
      <c r="A2697" s="7"/>
      <c r="B2697" s="7"/>
      <c r="C2697" s="7"/>
      <c r="D2697" s="7"/>
      <c r="E2697" s="7"/>
      <c r="F2697" s="7"/>
      <c r="G2697" s="7"/>
      <c r="H2697" s="7"/>
      <c r="J2697" s="7"/>
      <c r="K2697" s="7"/>
      <c r="L2697" s="7"/>
      <c r="Q2697" s="7"/>
      <c r="S2697" s="7"/>
      <c r="T2697" s="7"/>
      <c r="Y2697" s="7"/>
      <c r="AA2697" s="7"/>
      <c r="AB2697" s="7"/>
      <c r="AG2697" s="7"/>
    </row>
    <row r="2698" spans="1:33">
      <c r="A2698" s="7"/>
      <c r="B2698" s="7"/>
      <c r="C2698" s="7"/>
      <c r="D2698" s="7"/>
      <c r="E2698" s="7"/>
      <c r="F2698" s="7"/>
      <c r="G2698" s="7"/>
      <c r="H2698" s="7"/>
      <c r="J2698" s="7"/>
      <c r="K2698" s="7"/>
      <c r="L2698" s="7"/>
      <c r="Q2698" s="7"/>
      <c r="S2698" s="7"/>
      <c r="T2698" s="7"/>
      <c r="Y2698" s="7"/>
      <c r="AA2698" s="7"/>
      <c r="AB2698" s="7"/>
      <c r="AG2698" s="7"/>
    </row>
    <row r="2699" spans="1:33">
      <c r="A2699" s="7"/>
      <c r="B2699" s="7"/>
      <c r="C2699" s="7"/>
      <c r="D2699" s="7"/>
      <c r="E2699" s="7"/>
      <c r="F2699" s="7"/>
      <c r="G2699" s="7"/>
      <c r="H2699" s="7"/>
      <c r="J2699" s="7"/>
      <c r="K2699" s="7"/>
      <c r="L2699" s="7"/>
      <c r="Q2699" s="7"/>
      <c r="S2699" s="7"/>
      <c r="T2699" s="7"/>
      <c r="Y2699" s="7"/>
      <c r="AA2699" s="7"/>
      <c r="AB2699" s="7"/>
      <c r="AG2699" s="7"/>
    </row>
    <row r="2700" spans="1:33">
      <c r="A2700" s="7"/>
      <c r="B2700" s="7"/>
      <c r="C2700" s="7"/>
      <c r="D2700" s="7"/>
      <c r="E2700" s="7"/>
      <c r="F2700" s="7"/>
      <c r="G2700" s="7"/>
      <c r="H2700" s="7"/>
      <c r="J2700" s="7"/>
      <c r="K2700" s="7"/>
      <c r="L2700" s="7"/>
      <c r="Q2700" s="7"/>
      <c r="S2700" s="7"/>
      <c r="T2700" s="7"/>
      <c r="Y2700" s="7"/>
      <c r="AA2700" s="7"/>
      <c r="AB2700" s="7"/>
      <c r="AG2700" s="7"/>
    </row>
    <row r="2701" spans="1:33">
      <c r="A2701" s="7"/>
      <c r="B2701" s="7"/>
      <c r="C2701" s="7"/>
      <c r="D2701" s="7"/>
      <c r="E2701" s="7"/>
      <c r="F2701" s="7"/>
      <c r="G2701" s="7"/>
      <c r="H2701" s="7"/>
      <c r="J2701" s="7"/>
      <c r="K2701" s="7"/>
      <c r="L2701" s="7"/>
      <c r="Q2701" s="7"/>
      <c r="S2701" s="7"/>
      <c r="T2701" s="7"/>
      <c r="Y2701" s="7"/>
      <c r="AA2701" s="7"/>
      <c r="AB2701" s="7"/>
      <c r="AG2701" s="7"/>
    </row>
    <row r="2702" spans="1:33">
      <c r="A2702" s="7"/>
      <c r="B2702" s="7"/>
      <c r="C2702" s="7"/>
      <c r="D2702" s="7"/>
      <c r="E2702" s="7"/>
      <c r="F2702" s="7"/>
      <c r="G2702" s="7"/>
      <c r="H2702" s="7"/>
      <c r="J2702" s="7"/>
      <c r="K2702" s="7"/>
      <c r="L2702" s="7"/>
      <c r="Q2702" s="7"/>
      <c r="S2702" s="7"/>
      <c r="T2702" s="7"/>
      <c r="Y2702" s="7"/>
      <c r="AA2702" s="7"/>
      <c r="AB2702" s="7"/>
      <c r="AG2702" s="7"/>
    </row>
    <row r="2703" spans="1:33">
      <c r="A2703" s="7"/>
      <c r="B2703" s="7"/>
      <c r="C2703" s="7"/>
      <c r="D2703" s="7"/>
      <c r="E2703" s="7"/>
      <c r="F2703" s="7"/>
      <c r="G2703" s="7"/>
      <c r="H2703" s="7"/>
      <c r="J2703" s="7"/>
      <c r="K2703" s="7"/>
      <c r="L2703" s="7"/>
      <c r="Q2703" s="7"/>
      <c r="S2703" s="7"/>
      <c r="T2703" s="7"/>
      <c r="Y2703" s="7"/>
      <c r="AA2703" s="7"/>
      <c r="AB2703" s="7"/>
      <c r="AG2703" s="7"/>
    </row>
    <row r="2704" spans="1:33">
      <c r="A2704" s="7"/>
      <c r="B2704" s="7"/>
      <c r="C2704" s="7"/>
      <c r="D2704" s="7"/>
      <c r="E2704" s="7"/>
      <c r="F2704" s="7"/>
      <c r="G2704" s="7"/>
      <c r="H2704" s="7"/>
      <c r="J2704" s="7"/>
      <c r="K2704" s="7"/>
      <c r="L2704" s="7"/>
      <c r="Q2704" s="7"/>
      <c r="S2704" s="7"/>
      <c r="T2704" s="7"/>
      <c r="Y2704" s="7"/>
      <c r="AA2704" s="7"/>
      <c r="AB2704" s="7"/>
      <c r="AG2704" s="7"/>
    </row>
    <row r="2705" spans="1:33">
      <c r="A2705" s="7"/>
      <c r="B2705" s="7"/>
      <c r="C2705" s="7"/>
      <c r="D2705" s="7"/>
      <c r="E2705" s="7"/>
      <c r="F2705" s="7"/>
      <c r="G2705" s="7"/>
      <c r="H2705" s="7"/>
      <c r="J2705" s="7"/>
      <c r="K2705" s="7"/>
      <c r="L2705" s="7"/>
      <c r="Q2705" s="7"/>
      <c r="S2705" s="7"/>
      <c r="T2705" s="7"/>
      <c r="Y2705" s="7"/>
      <c r="AA2705" s="7"/>
      <c r="AB2705" s="7"/>
      <c r="AG2705" s="7"/>
    </row>
    <row r="2706" spans="1:33">
      <c r="A2706" s="7"/>
      <c r="B2706" s="7"/>
      <c r="C2706" s="7"/>
      <c r="D2706" s="7"/>
      <c r="E2706" s="7"/>
      <c r="F2706" s="7"/>
      <c r="G2706" s="7"/>
      <c r="H2706" s="7"/>
      <c r="J2706" s="7"/>
      <c r="K2706" s="7"/>
      <c r="L2706" s="7"/>
      <c r="Q2706" s="7"/>
      <c r="S2706" s="7"/>
      <c r="T2706" s="7"/>
      <c r="Y2706" s="7"/>
      <c r="AA2706" s="7"/>
      <c r="AB2706" s="7"/>
      <c r="AG2706" s="7"/>
    </row>
    <row r="2707" spans="1:33">
      <c r="A2707" s="7"/>
      <c r="B2707" s="7"/>
      <c r="C2707" s="7"/>
      <c r="D2707" s="7"/>
      <c r="E2707" s="7"/>
      <c r="F2707" s="7"/>
      <c r="G2707" s="7"/>
      <c r="H2707" s="7"/>
      <c r="J2707" s="7"/>
      <c r="K2707" s="7"/>
      <c r="L2707" s="7"/>
      <c r="Q2707" s="7"/>
      <c r="S2707" s="7"/>
      <c r="T2707" s="7"/>
      <c r="Y2707" s="7"/>
      <c r="AA2707" s="7"/>
      <c r="AB2707" s="7"/>
      <c r="AG2707" s="7"/>
    </row>
    <row r="2708" spans="1:33">
      <c r="A2708" s="7"/>
      <c r="B2708" s="7"/>
      <c r="C2708" s="7"/>
      <c r="D2708" s="7"/>
      <c r="E2708" s="7"/>
      <c r="F2708" s="7"/>
      <c r="G2708" s="7"/>
      <c r="H2708" s="7"/>
      <c r="J2708" s="7"/>
      <c r="K2708" s="7"/>
      <c r="L2708" s="7"/>
      <c r="Q2708" s="7"/>
      <c r="S2708" s="7"/>
      <c r="T2708" s="7"/>
      <c r="Y2708" s="7"/>
      <c r="AA2708" s="7"/>
      <c r="AB2708" s="7"/>
      <c r="AG2708" s="7"/>
    </row>
    <row r="2709" spans="1:33">
      <c r="A2709" s="7"/>
      <c r="B2709" s="7"/>
      <c r="C2709" s="7"/>
      <c r="D2709" s="7"/>
      <c r="E2709" s="7"/>
      <c r="F2709" s="7"/>
      <c r="G2709" s="7"/>
      <c r="H2709" s="7"/>
      <c r="J2709" s="7"/>
      <c r="K2709" s="7"/>
      <c r="L2709" s="7"/>
      <c r="Q2709" s="7"/>
      <c r="S2709" s="7"/>
      <c r="T2709" s="7"/>
      <c r="Y2709" s="7"/>
      <c r="AA2709" s="7"/>
      <c r="AB2709" s="7"/>
      <c r="AG2709" s="7"/>
    </row>
    <row r="2710" spans="1:33">
      <c r="A2710" s="7"/>
      <c r="B2710" s="7"/>
      <c r="C2710" s="7"/>
      <c r="D2710" s="7"/>
      <c r="E2710" s="7"/>
      <c r="F2710" s="7"/>
      <c r="G2710" s="7"/>
      <c r="H2710" s="7"/>
      <c r="J2710" s="7"/>
      <c r="K2710" s="7"/>
      <c r="L2710" s="7"/>
      <c r="Q2710" s="7"/>
      <c r="S2710" s="7"/>
      <c r="T2710" s="7"/>
      <c r="Y2710" s="7"/>
      <c r="AA2710" s="7"/>
      <c r="AB2710" s="7"/>
      <c r="AG2710" s="7"/>
    </row>
    <row r="2711" spans="1:33">
      <c r="A2711" s="7"/>
      <c r="B2711" s="7"/>
      <c r="C2711" s="7"/>
      <c r="D2711" s="7"/>
      <c r="E2711" s="7"/>
      <c r="F2711" s="7"/>
      <c r="G2711" s="7"/>
      <c r="H2711" s="7"/>
      <c r="J2711" s="7"/>
      <c r="K2711" s="7"/>
      <c r="L2711" s="7"/>
      <c r="Q2711" s="7"/>
      <c r="S2711" s="7"/>
      <c r="T2711" s="7"/>
      <c r="Y2711" s="7"/>
      <c r="AA2711" s="7"/>
      <c r="AB2711" s="7"/>
      <c r="AG2711" s="7"/>
    </row>
    <row r="2712" spans="1:33">
      <c r="A2712" s="7"/>
      <c r="B2712" s="7"/>
      <c r="C2712" s="7"/>
      <c r="D2712" s="7"/>
      <c r="E2712" s="7"/>
      <c r="F2712" s="7"/>
      <c r="G2712" s="7"/>
      <c r="H2712" s="7"/>
      <c r="J2712" s="7"/>
      <c r="K2712" s="7"/>
      <c r="L2712" s="7"/>
      <c r="Q2712" s="7"/>
      <c r="S2712" s="7"/>
      <c r="T2712" s="7"/>
      <c r="Y2712" s="7"/>
      <c r="AA2712" s="7"/>
      <c r="AB2712" s="7"/>
      <c r="AG2712" s="7"/>
    </row>
    <row r="2713" spans="1:33">
      <c r="A2713" s="7"/>
      <c r="B2713" s="7"/>
      <c r="C2713" s="7"/>
      <c r="D2713" s="7"/>
      <c r="E2713" s="7"/>
      <c r="F2713" s="7"/>
      <c r="G2713" s="7"/>
      <c r="H2713" s="7"/>
      <c r="J2713" s="7"/>
      <c r="K2713" s="7"/>
      <c r="L2713" s="7"/>
      <c r="Q2713" s="7"/>
      <c r="S2713" s="7"/>
      <c r="T2713" s="7"/>
      <c r="Y2713" s="7"/>
      <c r="AA2713" s="7"/>
      <c r="AB2713" s="7"/>
      <c r="AG2713" s="7"/>
    </row>
    <row r="2714" spans="1:33">
      <c r="A2714" s="7"/>
      <c r="B2714" s="7"/>
      <c r="C2714" s="7"/>
      <c r="D2714" s="7"/>
      <c r="E2714" s="7"/>
      <c r="F2714" s="7"/>
      <c r="G2714" s="7"/>
      <c r="H2714" s="7"/>
      <c r="J2714" s="7"/>
      <c r="K2714" s="7"/>
      <c r="L2714" s="7"/>
      <c r="Q2714" s="7"/>
      <c r="S2714" s="7"/>
      <c r="T2714" s="7"/>
      <c r="Y2714" s="7"/>
      <c r="AA2714" s="7"/>
      <c r="AB2714" s="7"/>
      <c r="AG2714" s="7"/>
    </row>
    <row r="2715" spans="1:33">
      <c r="A2715" s="7"/>
      <c r="B2715" s="7"/>
      <c r="C2715" s="7"/>
      <c r="D2715" s="7"/>
      <c r="E2715" s="7"/>
      <c r="F2715" s="7"/>
      <c r="G2715" s="7"/>
      <c r="H2715" s="7"/>
      <c r="J2715" s="7"/>
      <c r="K2715" s="7"/>
      <c r="L2715" s="7"/>
      <c r="Q2715" s="7"/>
      <c r="S2715" s="7"/>
      <c r="T2715" s="7"/>
      <c r="Y2715" s="7"/>
      <c r="AA2715" s="7"/>
      <c r="AB2715" s="7"/>
      <c r="AG2715" s="7"/>
    </row>
    <row r="2716" spans="1:33">
      <c r="A2716" s="7"/>
      <c r="B2716" s="7"/>
      <c r="C2716" s="7"/>
      <c r="D2716" s="7"/>
      <c r="E2716" s="7"/>
      <c r="F2716" s="7"/>
      <c r="G2716" s="7"/>
      <c r="H2716" s="7"/>
      <c r="J2716" s="7"/>
      <c r="K2716" s="7"/>
      <c r="L2716" s="7"/>
      <c r="Q2716" s="7"/>
      <c r="S2716" s="7"/>
      <c r="T2716" s="7"/>
      <c r="Y2716" s="7"/>
      <c r="AA2716" s="7"/>
      <c r="AB2716" s="7"/>
      <c r="AG2716" s="7"/>
    </row>
    <row r="2717" spans="1:33">
      <c r="A2717" s="7"/>
      <c r="B2717" s="7"/>
      <c r="C2717" s="7"/>
      <c r="D2717" s="7"/>
      <c r="E2717" s="7"/>
      <c r="F2717" s="7"/>
      <c r="G2717" s="7"/>
      <c r="H2717" s="7"/>
      <c r="J2717" s="7"/>
      <c r="K2717" s="7"/>
      <c r="L2717" s="7"/>
      <c r="Q2717" s="7"/>
      <c r="S2717" s="7"/>
      <c r="T2717" s="7"/>
      <c r="Y2717" s="7"/>
      <c r="AA2717" s="7"/>
      <c r="AB2717" s="7"/>
      <c r="AG2717" s="7"/>
    </row>
    <row r="2718" spans="1:33">
      <c r="A2718" s="7"/>
      <c r="B2718" s="7"/>
      <c r="C2718" s="7"/>
      <c r="D2718" s="7"/>
      <c r="E2718" s="7"/>
      <c r="F2718" s="7"/>
      <c r="G2718" s="7"/>
      <c r="H2718" s="7"/>
      <c r="J2718" s="7"/>
      <c r="K2718" s="7"/>
      <c r="L2718" s="7"/>
      <c r="Q2718" s="7"/>
      <c r="S2718" s="7"/>
      <c r="T2718" s="7"/>
      <c r="Y2718" s="7"/>
      <c r="AA2718" s="7"/>
      <c r="AB2718" s="7"/>
      <c r="AG2718" s="7"/>
    </row>
    <row r="2719" spans="1:33">
      <c r="A2719" s="7"/>
      <c r="B2719" s="7"/>
      <c r="C2719" s="7"/>
      <c r="D2719" s="7"/>
      <c r="E2719" s="7"/>
      <c r="F2719" s="7"/>
      <c r="G2719" s="7"/>
      <c r="H2719" s="7"/>
      <c r="J2719" s="7"/>
      <c r="K2719" s="7"/>
      <c r="L2719" s="7"/>
      <c r="Q2719" s="7"/>
      <c r="S2719" s="7"/>
      <c r="T2719" s="7"/>
      <c r="Y2719" s="7"/>
      <c r="AA2719" s="7"/>
      <c r="AB2719" s="7"/>
      <c r="AG2719" s="7"/>
    </row>
    <row r="2720" spans="1:33">
      <c r="A2720" s="7"/>
      <c r="B2720" s="7"/>
      <c r="C2720" s="7"/>
      <c r="D2720" s="7"/>
      <c r="E2720" s="7"/>
      <c r="F2720" s="7"/>
      <c r="G2720" s="7"/>
      <c r="H2720" s="7"/>
      <c r="J2720" s="7"/>
      <c r="K2720" s="7"/>
      <c r="L2720" s="7"/>
      <c r="Q2720" s="7"/>
      <c r="S2720" s="7"/>
      <c r="T2720" s="7"/>
      <c r="Y2720" s="7"/>
      <c r="AA2720" s="7"/>
      <c r="AB2720" s="7"/>
      <c r="AG2720" s="7"/>
    </row>
    <row r="2721" spans="1:33">
      <c r="A2721" s="7"/>
      <c r="B2721" s="7"/>
      <c r="C2721" s="7"/>
      <c r="D2721" s="7"/>
      <c r="E2721" s="7"/>
      <c r="F2721" s="7"/>
      <c r="G2721" s="7"/>
      <c r="H2721" s="7"/>
      <c r="J2721" s="7"/>
      <c r="K2721" s="7"/>
      <c r="L2721" s="7"/>
      <c r="Q2721" s="7"/>
      <c r="S2721" s="7"/>
      <c r="T2721" s="7"/>
      <c r="Y2721" s="7"/>
      <c r="AA2721" s="7"/>
      <c r="AB2721" s="7"/>
      <c r="AG2721" s="7"/>
    </row>
    <row r="2722" spans="1:33">
      <c r="A2722" s="7"/>
      <c r="B2722" s="7"/>
      <c r="C2722" s="7"/>
      <c r="D2722" s="7"/>
      <c r="E2722" s="7"/>
      <c r="F2722" s="7"/>
      <c r="G2722" s="7"/>
      <c r="H2722" s="7"/>
      <c r="J2722" s="7"/>
      <c r="K2722" s="7"/>
      <c r="L2722" s="7"/>
      <c r="Q2722" s="7"/>
      <c r="S2722" s="7"/>
      <c r="T2722" s="7"/>
      <c r="Y2722" s="7"/>
      <c r="AA2722" s="7"/>
      <c r="AB2722" s="7"/>
      <c r="AG2722" s="7"/>
    </row>
    <row r="2723" spans="1:33">
      <c r="A2723" s="7"/>
      <c r="B2723" s="7"/>
      <c r="C2723" s="7"/>
      <c r="D2723" s="7"/>
      <c r="E2723" s="7"/>
      <c r="F2723" s="7"/>
      <c r="G2723" s="7"/>
      <c r="H2723" s="7"/>
      <c r="J2723" s="7"/>
      <c r="K2723" s="7"/>
      <c r="L2723" s="7"/>
      <c r="Q2723" s="7"/>
      <c r="S2723" s="7"/>
      <c r="T2723" s="7"/>
      <c r="Y2723" s="7"/>
      <c r="AA2723" s="7"/>
      <c r="AB2723" s="7"/>
      <c r="AG2723" s="7"/>
    </row>
    <row r="2724" spans="1:33">
      <c r="A2724" s="7"/>
      <c r="B2724" s="7"/>
      <c r="C2724" s="7"/>
      <c r="D2724" s="7"/>
      <c r="E2724" s="7"/>
      <c r="F2724" s="7"/>
      <c r="G2724" s="7"/>
      <c r="H2724" s="7"/>
      <c r="J2724" s="7"/>
      <c r="K2724" s="7"/>
      <c r="L2724" s="7"/>
      <c r="Q2724" s="7"/>
      <c r="S2724" s="7"/>
      <c r="T2724" s="7"/>
      <c r="Y2724" s="7"/>
      <c r="AA2724" s="7"/>
      <c r="AB2724" s="7"/>
      <c r="AG2724" s="7"/>
    </row>
    <row r="2725" spans="1:33">
      <c r="A2725" s="7"/>
      <c r="B2725" s="7"/>
      <c r="C2725" s="7"/>
      <c r="D2725" s="7"/>
      <c r="E2725" s="7"/>
      <c r="F2725" s="7"/>
      <c r="G2725" s="7"/>
      <c r="H2725" s="7"/>
      <c r="J2725" s="7"/>
      <c r="K2725" s="7"/>
      <c r="L2725" s="7"/>
      <c r="Q2725" s="7"/>
      <c r="S2725" s="7"/>
      <c r="T2725" s="7"/>
      <c r="Y2725" s="7"/>
      <c r="AA2725" s="7"/>
      <c r="AB2725" s="7"/>
      <c r="AG2725" s="7"/>
    </row>
    <row r="2726" spans="1:33">
      <c r="A2726" s="7"/>
      <c r="B2726" s="7"/>
      <c r="C2726" s="7"/>
      <c r="D2726" s="7"/>
      <c r="E2726" s="7"/>
      <c r="F2726" s="7"/>
      <c r="G2726" s="7"/>
      <c r="H2726" s="7"/>
      <c r="J2726" s="7"/>
      <c r="K2726" s="7"/>
      <c r="L2726" s="7"/>
      <c r="Q2726" s="7"/>
      <c r="S2726" s="7"/>
      <c r="T2726" s="7"/>
      <c r="Y2726" s="7"/>
      <c r="AA2726" s="7"/>
      <c r="AB2726" s="7"/>
      <c r="AG2726" s="7"/>
    </row>
    <row r="2727" spans="1:33">
      <c r="A2727" s="7"/>
      <c r="B2727" s="7"/>
      <c r="C2727" s="7"/>
      <c r="D2727" s="7"/>
      <c r="E2727" s="7"/>
      <c r="F2727" s="7"/>
      <c r="G2727" s="7"/>
      <c r="H2727" s="7"/>
      <c r="J2727" s="7"/>
      <c r="K2727" s="7"/>
      <c r="L2727" s="7"/>
      <c r="Q2727" s="7"/>
      <c r="S2727" s="7"/>
      <c r="T2727" s="7"/>
      <c r="Y2727" s="7"/>
      <c r="AA2727" s="7"/>
      <c r="AB2727" s="7"/>
      <c r="AG2727" s="7"/>
    </row>
    <row r="2728" spans="1:33">
      <c r="A2728" s="7"/>
      <c r="B2728" s="7"/>
      <c r="C2728" s="7"/>
      <c r="D2728" s="7"/>
      <c r="E2728" s="7"/>
      <c r="F2728" s="7"/>
      <c r="G2728" s="7"/>
      <c r="H2728" s="7"/>
      <c r="J2728" s="7"/>
      <c r="K2728" s="7"/>
      <c r="L2728" s="7"/>
      <c r="Q2728" s="7"/>
      <c r="S2728" s="7"/>
      <c r="T2728" s="7"/>
      <c r="Y2728" s="7"/>
      <c r="AA2728" s="7"/>
      <c r="AB2728" s="7"/>
      <c r="AG2728" s="7"/>
    </row>
    <row r="2729" spans="1:33">
      <c r="A2729" s="7"/>
      <c r="B2729" s="7"/>
      <c r="C2729" s="7"/>
      <c r="D2729" s="7"/>
      <c r="E2729" s="7"/>
      <c r="F2729" s="7"/>
      <c r="G2729" s="7"/>
      <c r="H2729" s="7"/>
      <c r="J2729" s="7"/>
      <c r="K2729" s="7"/>
      <c r="L2729" s="7"/>
      <c r="Q2729" s="7"/>
      <c r="S2729" s="7"/>
      <c r="T2729" s="7"/>
      <c r="Y2729" s="7"/>
      <c r="AA2729" s="7"/>
      <c r="AB2729" s="7"/>
      <c r="AG2729" s="7"/>
    </row>
    <row r="2730" spans="1:33">
      <c r="A2730" s="7"/>
      <c r="B2730" s="7"/>
      <c r="C2730" s="7"/>
      <c r="D2730" s="7"/>
      <c r="E2730" s="7"/>
      <c r="F2730" s="7"/>
      <c r="G2730" s="7"/>
      <c r="H2730" s="7"/>
      <c r="J2730" s="7"/>
      <c r="K2730" s="7"/>
      <c r="L2730" s="7"/>
      <c r="Q2730" s="7"/>
      <c r="S2730" s="7"/>
      <c r="T2730" s="7"/>
      <c r="Y2730" s="7"/>
      <c r="AA2730" s="7"/>
      <c r="AB2730" s="7"/>
      <c r="AG2730" s="7"/>
    </row>
    <row r="2731" spans="1:33">
      <c r="A2731" s="7"/>
      <c r="B2731" s="7"/>
      <c r="C2731" s="7"/>
      <c r="D2731" s="7"/>
      <c r="E2731" s="7"/>
      <c r="F2731" s="7"/>
      <c r="G2731" s="7"/>
      <c r="H2731" s="7"/>
      <c r="J2731" s="7"/>
      <c r="K2731" s="7"/>
      <c r="L2731" s="7"/>
      <c r="Q2731" s="7"/>
      <c r="S2731" s="7"/>
      <c r="T2731" s="7"/>
      <c r="Y2731" s="7"/>
      <c r="AA2731" s="7"/>
      <c r="AB2731" s="7"/>
      <c r="AG2731" s="7"/>
    </row>
    <row r="2732" spans="1:33">
      <c r="A2732" s="7"/>
      <c r="B2732" s="7"/>
      <c r="C2732" s="7"/>
      <c r="D2732" s="7"/>
      <c r="E2732" s="7"/>
      <c r="F2732" s="7"/>
      <c r="G2732" s="7"/>
      <c r="H2732" s="7"/>
      <c r="J2732" s="7"/>
      <c r="K2732" s="7"/>
      <c r="L2732" s="7"/>
      <c r="Q2732" s="7"/>
      <c r="S2732" s="7"/>
      <c r="T2732" s="7"/>
      <c r="Y2732" s="7"/>
      <c r="AA2732" s="7"/>
      <c r="AB2732" s="7"/>
      <c r="AG2732" s="7"/>
    </row>
    <row r="2733" spans="1:33">
      <c r="A2733" s="7"/>
      <c r="B2733" s="7"/>
      <c r="C2733" s="7"/>
      <c r="D2733" s="7"/>
      <c r="E2733" s="7"/>
      <c r="F2733" s="7"/>
      <c r="G2733" s="7"/>
      <c r="H2733" s="7"/>
      <c r="J2733" s="7"/>
      <c r="K2733" s="7"/>
      <c r="L2733" s="7"/>
      <c r="Q2733" s="7"/>
      <c r="S2733" s="7"/>
      <c r="T2733" s="7"/>
      <c r="Y2733" s="7"/>
      <c r="AA2733" s="7"/>
      <c r="AB2733" s="7"/>
      <c r="AG2733" s="7"/>
    </row>
    <row r="2734" spans="1:33">
      <c r="A2734" s="7"/>
      <c r="B2734" s="7"/>
      <c r="C2734" s="7"/>
      <c r="D2734" s="7"/>
      <c r="E2734" s="7"/>
      <c r="F2734" s="7"/>
      <c r="G2734" s="7"/>
      <c r="H2734" s="7"/>
      <c r="J2734" s="7"/>
      <c r="K2734" s="7"/>
      <c r="L2734" s="7"/>
      <c r="Q2734" s="7"/>
      <c r="S2734" s="7"/>
      <c r="T2734" s="7"/>
      <c r="Y2734" s="7"/>
      <c r="AA2734" s="7"/>
      <c r="AB2734" s="7"/>
      <c r="AG2734" s="7"/>
    </row>
    <row r="2735" spans="1:33">
      <c r="A2735" s="7"/>
      <c r="B2735" s="7"/>
      <c r="C2735" s="7"/>
      <c r="D2735" s="7"/>
      <c r="E2735" s="7"/>
      <c r="F2735" s="7"/>
      <c r="G2735" s="7"/>
      <c r="H2735" s="7"/>
      <c r="J2735" s="7"/>
      <c r="K2735" s="7"/>
      <c r="L2735" s="7"/>
      <c r="Q2735" s="7"/>
      <c r="S2735" s="7"/>
      <c r="T2735" s="7"/>
      <c r="Y2735" s="7"/>
      <c r="AA2735" s="7"/>
      <c r="AB2735" s="7"/>
      <c r="AG2735" s="7"/>
    </row>
    <row r="2736" spans="1:33">
      <c r="A2736" s="7"/>
      <c r="B2736" s="7"/>
      <c r="C2736" s="7"/>
      <c r="D2736" s="7"/>
      <c r="E2736" s="7"/>
      <c r="F2736" s="7"/>
      <c r="G2736" s="7"/>
      <c r="H2736" s="7"/>
      <c r="J2736" s="7"/>
      <c r="K2736" s="7"/>
      <c r="L2736" s="7"/>
      <c r="Q2736" s="7"/>
      <c r="S2736" s="7"/>
      <c r="T2736" s="7"/>
      <c r="Y2736" s="7"/>
      <c r="AA2736" s="7"/>
      <c r="AB2736" s="7"/>
      <c r="AG2736" s="7"/>
    </row>
    <row r="2737" spans="1:33">
      <c r="A2737" s="7"/>
      <c r="B2737" s="7"/>
      <c r="C2737" s="7"/>
      <c r="D2737" s="7"/>
      <c r="E2737" s="7"/>
      <c r="F2737" s="7"/>
      <c r="G2737" s="7"/>
      <c r="H2737" s="7"/>
      <c r="J2737" s="7"/>
      <c r="K2737" s="7"/>
      <c r="L2737" s="7"/>
      <c r="Q2737" s="7"/>
      <c r="S2737" s="7"/>
      <c r="T2737" s="7"/>
      <c r="Y2737" s="7"/>
      <c r="AA2737" s="7"/>
      <c r="AB2737" s="7"/>
      <c r="AG2737" s="7"/>
    </row>
    <row r="2738" spans="1:33">
      <c r="A2738" s="7"/>
      <c r="B2738" s="7"/>
      <c r="C2738" s="7"/>
      <c r="D2738" s="7"/>
      <c r="E2738" s="7"/>
      <c r="F2738" s="7"/>
      <c r="G2738" s="7"/>
      <c r="H2738" s="7"/>
      <c r="J2738" s="7"/>
      <c r="K2738" s="7"/>
      <c r="L2738" s="7"/>
      <c r="Q2738" s="7"/>
      <c r="S2738" s="7"/>
      <c r="T2738" s="7"/>
      <c r="Y2738" s="7"/>
      <c r="AA2738" s="7"/>
      <c r="AB2738" s="7"/>
      <c r="AG2738" s="7"/>
    </row>
    <row r="2739" spans="1:33">
      <c r="A2739" s="7"/>
      <c r="B2739" s="7"/>
      <c r="C2739" s="7"/>
      <c r="D2739" s="7"/>
      <c r="E2739" s="7"/>
      <c r="F2739" s="7"/>
      <c r="G2739" s="7"/>
      <c r="H2739" s="7"/>
      <c r="J2739" s="7"/>
      <c r="K2739" s="7"/>
      <c r="L2739" s="7"/>
      <c r="Q2739" s="7"/>
      <c r="S2739" s="7"/>
      <c r="T2739" s="7"/>
      <c r="Y2739" s="7"/>
      <c r="AA2739" s="7"/>
      <c r="AB2739" s="7"/>
      <c r="AG2739" s="7"/>
    </row>
    <row r="2740" spans="1:33">
      <c r="A2740" s="7"/>
      <c r="B2740" s="7"/>
      <c r="C2740" s="7"/>
      <c r="D2740" s="7"/>
      <c r="E2740" s="7"/>
      <c r="F2740" s="7"/>
      <c r="G2740" s="7"/>
      <c r="H2740" s="7"/>
      <c r="J2740" s="7"/>
      <c r="K2740" s="7"/>
      <c r="L2740" s="7"/>
      <c r="Q2740" s="7"/>
      <c r="S2740" s="7"/>
      <c r="T2740" s="7"/>
      <c r="Y2740" s="7"/>
      <c r="AA2740" s="7"/>
      <c r="AB2740" s="7"/>
      <c r="AG2740" s="7"/>
    </row>
    <row r="2741" spans="1:33">
      <c r="A2741" s="7"/>
      <c r="B2741" s="7"/>
      <c r="C2741" s="7"/>
      <c r="D2741" s="7"/>
      <c r="E2741" s="7"/>
      <c r="F2741" s="7"/>
      <c r="G2741" s="7"/>
      <c r="H2741" s="7"/>
      <c r="J2741" s="7"/>
      <c r="K2741" s="7"/>
      <c r="L2741" s="7"/>
      <c r="Q2741" s="7"/>
      <c r="S2741" s="7"/>
      <c r="T2741" s="7"/>
      <c r="Y2741" s="7"/>
      <c r="AA2741" s="7"/>
      <c r="AB2741" s="7"/>
      <c r="AG2741" s="7"/>
    </row>
    <row r="2742" spans="1:33">
      <c r="A2742" s="7"/>
      <c r="B2742" s="7"/>
      <c r="C2742" s="7"/>
      <c r="D2742" s="7"/>
      <c r="E2742" s="7"/>
      <c r="F2742" s="7"/>
      <c r="G2742" s="7"/>
      <c r="H2742" s="7"/>
      <c r="J2742" s="7"/>
      <c r="K2742" s="7"/>
      <c r="L2742" s="7"/>
      <c r="Q2742" s="7"/>
      <c r="S2742" s="7"/>
      <c r="T2742" s="7"/>
      <c r="Y2742" s="7"/>
      <c r="AA2742" s="7"/>
      <c r="AB2742" s="7"/>
      <c r="AG2742" s="7"/>
    </row>
    <row r="2743" spans="1:33">
      <c r="A2743" s="7"/>
      <c r="B2743" s="7"/>
      <c r="C2743" s="7"/>
      <c r="D2743" s="7"/>
      <c r="E2743" s="7"/>
      <c r="F2743" s="7"/>
      <c r="G2743" s="7"/>
      <c r="H2743" s="7"/>
      <c r="J2743" s="7"/>
      <c r="K2743" s="7"/>
      <c r="L2743" s="7"/>
      <c r="Q2743" s="7"/>
      <c r="S2743" s="7"/>
      <c r="T2743" s="7"/>
      <c r="Y2743" s="7"/>
      <c r="AA2743" s="7"/>
      <c r="AB2743" s="7"/>
      <c r="AG2743" s="7"/>
    </row>
    <row r="2744" spans="1:33">
      <c r="A2744" s="7"/>
      <c r="B2744" s="7"/>
      <c r="C2744" s="7"/>
      <c r="D2744" s="7"/>
      <c r="E2744" s="7"/>
      <c r="F2744" s="7"/>
      <c r="G2744" s="7"/>
      <c r="H2744" s="7"/>
      <c r="J2744" s="7"/>
      <c r="K2744" s="7"/>
      <c r="L2744" s="7"/>
      <c r="Q2744" s="7"/>
      <c r="S2744" s="7"/>
      <c r="T2744" s="7"/>
      <c r="Y2744" s="7"/>
      <c r="AA2744" s="7"/>
      <c r="AB2744" s="7"/>
      <c r="AG2744" s="7"/>
    </row>
    <row r="2745" spans="1:33">
      <c r="A2745" s="7"/>
      <c r="B2745" s="7"/>
      <c r="C2745" s="7"/>
      <c r="D2745" s="7"/>
      <c r="E2745" s="7"/>
      <c r="F2745" s="7"/>
      <c r="G2745" s="7"/>
      <c r="H2745" s="7"/>
      <c r="J2745" s="7"/>
      <c r="K2745" s="7"/>
      <c r="L2745" s="7"/>
      <c r="Q2745" s="7"/>
      <c r="S2745" s="7"/>
      <c r="T2745" s="7"/>
      <c r="Y2745" s="7"/>
      <c r="AA2745" s="7"/>
      <c r="AB2745" s="7"/>
      <c r="AG2745" s="7"/>
    </row>
    <row r="2746" spans="1:33">
      <c r="A2746" s="7"/>
      <c r="B2746" s="7"/>
      <c r="C2746" s="7"/>
      <c r="D2746" s="7"/>
      <c r="E2746" s="7"/>
      <c r="F2746" s="7"/>
      <c r="G2746" s="7"/>
      <c r="H2746" s="7"/>
      <c r="J2746" s="7"/>
      <c r="K2746" s="7"/>
      <c r="L2746" s="7"/>
      <c r="Q2746" s="7"/>
      <c r="S2746" s="7"/>
      <c r="T2746" s="7"/>
      <c r="Y2746" s="7"/>
      <c r="AA2746" s="7"/>
      <c r="AB2746" s="7"/>
      <c r="AG2746" s="7"/>
    </row>
    <row r="2747" spans="1:33">
      <c r="A2747" s="7"/>
      <c r="B2747" s="7"/>
      <c r="C2747" s="7"/>
      <c r="D2747" s="7"/>
      <c r="E2747" s="7"/>
      <c r="F2747" s="7"/>
      <c r="G2747" s="7"/>
      <c r="H2747" s="7"/>
      <c r="J2747" s="7"/>
      <c r="K2747" s="7"/>
      <c r="L2747" s="7"/>
      <c r="Q2747" s="7"/>
      <c r="S2747" s="7"/>
      <c r="T2747" s="7"/>
      <c r="Y2747" s="7"/>
      <c r="AA2747" s="7"/>
      <c r="AB2747" s="7"/>
      <c r="AG2747" s="7"/>
    </row>
    <row r="2748" spans="1:33">
      <c r="A2748" s="7"/>
      <c r="B2748" s="7"/>
      <c r="C2748" s="7"/>
      <c r="D2748" s="7"/>
      <c r="E2748" s="7"/>
      <c r="F2748" s="7"/>
      <c r="G2748" s="7"/>
      <c r="H2748" s="7"/>
      <c r="J2748" s="7"/>
      <c r="K2748" s="7"/>
      <c r="L2748" s="7"/>
      <c r="Q2748" s="7"/>
      <c r="S2748" s="7"/>
      <c r="T2748" s="7"/>
      <c r="Y2748" s="7"/>
      <c r="AA2748" s="7"/>
      <c r="AB2748" s="7"/>
      <c r="AG2748" s="7"/>
    </row>
    <row r="2749" spans="1:33">
      <c r="A2749" s="7"/>
      <c r="B2749" s="7"/>
      <c r="C2749" s="7"/>
      <c r="D2749" s="7"/>
      <c r="E2749" s="7"/>
      <c r="F2749" s="7"/>
      <c r="G2749" s="7"/>
      <c r="H2749" s="7"/>
      <c r="J2749" s="7"/>
      <c r="K2749" s="7"/>
      <c r="L2749" s="7"/>
      <c r="Q2749" s="7"/>
      <c r="S2749" s="7"/>
      <c r="T2749" s="7"/>
      <c r="Y2749" s="7"/>
      <c r="AA2749" s="7"/>
      <c r="AB2749" s="7"/>
      <c r="AG2749" s="7"/>
    </row>
    <row r="2750" spans="1:33">
      <c r="A2750" s="7"/>
      <c r="B2750" s="7"/>
      <c r="C2750" s="7"/>
      <c r="D2750" s="7"/>
      <c r="E2750" s="7"/>
      <c r="F2750" s="7"/>
      <c r="G2750" s="7"/>
      <c r="H2750" s="7"/>
      <c r="J2750" s="7"/>
      <c r="K2750" s="7"/>
      <c r="L2750" s="7"/>
      <c r="Q2750" s="7"/>
      <c r="S2750" s="7"/>
      <c r="T2750" s="7"/>
      <c r="Y2750" s="7"/>
      <c r="AA2750" s="7"/>
      <c r="AB2750" s="7"/>
      <c r="AG2750" s="7"/>
    </row>
    <row r="2751" spans="1:33">
      <c r="A2751" s="7"/>
      <c r="B2751" s="7"/>
      <c r="C2751" s="7"/>
      <c r="D2751" s="7"/>
      <c r="E2751" s="7"/>
      <c r="F2751" s="7"/>
      <c r="G2751" s="7"/>
      <c r="H2751" s="7"/>
      <c r="J2751" s="7"/>
      <c r="K2751" s="7"/>
      <c r="L2751" s="7"/>
      <c r="Q2751" s="7"/>
      <c r="S2751" s="7"/>
      <c r="T2751" s="7"/>
      <c r="Y2751" s="7"/>
      <c r="AA2751" s="7"/>
      <c r="AB2751" s="7"/>
      <c r="AG2751" s="7"/>
    </row>
    <row r="2752" spans="1:33">
      <c r="A2752" s="7"/>
      <c r="B2752" s="7"/>
      <c r="C2752" s="7"/>
      <c r="D2752" s="7"/>
      <c r="E2752" s="7"/>
      <c r="F2752" s="7"/>
      <c r="G2752" s="7"/>
      <c r="H2752" s="7"/>
      <c r="J2752" s="7"/>
      <c r="K2752" s="7"/>
      <c r="L2752" s="7"/>
      <c r="Q2752" s="7"/>
      <c r="S2752" s="7"/>
      <c r="T2752" s="7"/>
      <c r="Y2752" s="7"/>
      <c r="AA2752" s="7"/>
      <c r="AB2752" s="7"/>
      <c r="AG2752" s="7"/>
    </row>
    <row r="2753" spans="1:33">
      <c r="A2753" s="7"/>
      <c r="B2753" s="7"/>
      <c r="C2753" s="7"/>
      <c r="D2753" s="7"/>
      <c r="E2753" s="7"/>
      <c r="F2753" s="7"/>
      <c r="G2753" s="7"/>
      <c r="H2753" s="7"/>
      <c r="J2753" s="7"/>
      <c r="K2753" s="7"/>
      <c r="L2753" s="7"/>
      <c r="Q2753" s="7"/>
      <c r="S2753" s="7"/>
      <c r="T2753" s="7"/>
      <c r="Y2753" s="7"/>
      <c r="AA2753" s="7"/>
      <c r="AB2753" s="7"/>
      <c r="AG2753" s="7"/>
    </row>
    <row r="2754" spans="1:33">
      <c r="A2754" s="7"/>
      <c r="B2754" s="7"/>
      <c r="C2754" s="7"/>
      <c r="D2754" s="7"/>
      <c r="E2754" s="7"/>
      <c r="F2754" s="7"/>
      <c r="G2754" s="7"/>
      <c r="H2754" s="7"/>
      <c r="J2754" s="7"/>
      <c r="K2754" s="7"/>
      <c r="L2754" s="7"/>
      <c r="Q2754" s="7"/>
      <c r="S2754" s="7"/>
      <c r="T2754" s="7"/>
      <c r="Y2754" s="7"/>
      <c r="AA2754" s="7"/>
      <c r="AB2754" s="7"/>
      <c r="AG2754" s="7"/>
    </row>
    <row r="2755" spans="1:33">
      <c r="A2755" s="7"/>
      <c r="B2755" s="7"/>
      <c r="C2755" s="7"/>
      <c r="D2755" s="7"/>
      <c r="E2755" s="7"/>
      <c r="F2755" s="7"/>
      <c r="G2755" s="7"/>
      <c r="H2755" s="7"/>
      <c r="J2755" s="7"/>
      <c r="K2755" s="7"/>
      <c r="L2755" s="7"/>
      <c r="Q2755" s="7"/>
      <c r="S2755" s="7"/>
      <c r="T2755" s="7"/>
      <c r="Y2755" s="7"/>
      <c r="AA2755" s="7"/>
      <c r="AB2755" s="7"/>
      <c r="AG2755" s="7"/>
    </row>
    <row r="2756" spans="1:33">
      <c r="A2756" s="7"/>
      <c r="B2756" s="7"/>
      <c r="C2756" s="7"/>
      <c r="D2756" s="7"/>
      <c r="E2756" s="7"/>
      <c r="F2756" s="7"/>
      <c r="G2756" s="7"/>
      <c r="H2756" s="7"/>
      <c r="J2756" s="7"/>
      <c r="K2756" s="7"/>
      <c r="L2756" s="7"/>
      <c r="Q2756" s="7"/>
      <c r="S2756" s="7"/>
      <c r="T2756" s="7"/>
      <c r="Y2756" s="7"/>
      <c r="AA2756" s="7"/>
      <c r="AB2756" s="7"/>
      <c r="AG2756" s="7"/>
    </row>
    <row r="2757" spans="1:33">
      <c r="A2757" s="7"/>
      <c r="B2757" s="7"/>
      <c r="C2757" s="7"/>
      <c r="D2757" s="7"/>
      <c r="E2757" s="7"/>
      <c r="F2757" s="7"/>
      <c r="G2757" s="7"/>
      <c r="H2757" s="7"/>
      <c r="J2757" s="7"/>
      <c r="K2757" s="7"/>
      <c r="L2757" s="7"/>
      <c r="Q2757" s="7"/>
      <c r="S2757" s="7"/>
      <c r="T2757" s="7"/>
      <c r="Y2757" s="7"/>
      <c r="AA2757" s="7"/>
      <c r="AB2757" s="7"/>
      <c r="AG2757" s="7"/>
    </row>
    <row r="2758" spans="1:33">
      <c r="A2758" s="7"/>
      <c r="B2758" s="7"/>
      <c r="C2758" s="7"/>
      <c r="D2758" s="7"/>
      <c r="E2758" s="7"/>
      <c r="F2758" s="7"/>
      <c r="G2758" s="7"/>
      <c r="H2758" s="7"/>
      <c r="J2758" s="7"/>
      <c r="K2758" s="7"/>
      <c r="L2758" s="7"/>
      <c r="Q2758" s="7"/>
      <c r="S2758" s="7"/>
      <c r="T2758" s="7"/>
      <c r="Y2758" s="7"/>
      <c r="AA2758" s="7"/>
      <c r="AB2758" s="7"/>
      <c r="AG2758" s="7"/>
    </row>
    <row r="2759" spans="1:33">
      <c r="A2759" s="7"/>
      <c r="B2759" s="7"/>
      <c r="C2759" s="7"/>
      <c r="D2759" s="7"/>
      <c r="E2759" s="7"/>
      <c r="F2759" s="7"/>
      <c r="G2759" s="7"/>
      <c r="H2759" s="7"/>
      <c r="J2759" s="7"/>
      <c r="K2759" s="7"/>
      <c r="L2759" s="7"/>
      <c r="Q2759" s="7"/>
      <c r="S2759" s="7"/>
      <c r="T2759" s="7"/>
      <c r="Y2759" s="7"/>
      <c r="AA2759" s="7"/>
      <c r="AB2759" s="7"/>
      <c r="AG2759" s="7"/>
    </row>
    <row r="2760" spans="1:33">
      <c r="A2760" s="7"/>
      <c r="B2760" s="7"/>
      <c r="C2760" s="7"/>
      <c r="D2760" s="7"/>
      <c r="E2760" s="7"/>
      <c r="F2760" s="7"/>
      <c r="G2760" s="7"/>
      <c r="H2760" s="7"/>
      <c r="J2760" s="7"/>
      <c r="K2760" s="7"/>
      <c r="L2760" s="7"/>
      <c r="Q2760" s="7"/>
      <c r="S2760" s="7"/>
      <c r="T2760" s="7"/>
      <c r="Y2760" s="7"/>
      <c r="AA2760" s="7"/>
      <c r="AB2760" s="7"/>
      <c r="AG2760" s="7"/>
    </row>
    <row r="2761" spans="1:33">
      <c r="A2761" s="7"/>
      <c r="B2761" s="7"/>
      <c r="C2761" s="7"/>
      <c r="D2761" s="7"/>
      <c r="E2761" s="7"/>
      <c r="F2761" s="7"/>
      <c r="G2761" s="7"/>
      <c r="H2761" s="7"/>
      <c r="J2761" s="7"/>
      <c r="K2761" s="7"/>
      <c r="L2761" s="7"/>
      <c r="Q2761" s="7"/>
      <c r="S2761" s="7"/>
      <c r="T2761" s="7"/>
      <c r="Y2761" s="7"/>
      <c r="AA2761" s="7"/>
      <c r="AB2761" s="7"/>
      <c r="AG2761" s="7"/>
    </row>
    <row r="2762" spans="1:33">
      <c r="A2762" s="7"/>
      <c r="B2762" s="7"/>
      <c r="C2762" s="7"/>
      <c r="D2762" s="7"/>
      <c r="E2762" s="7"/>
      <c r="F2762" s="7"/>
      <c r="G2762" s="7"/>
      <c r="H2762" s="7"/>
      <c r="J2762" s="7"/>
      <c r="K2762" s="7"/>
      <c r="L2762" s="7"/>
      <c r="Q2762" s="7"/>
      <c r="S2762" s="7"/>
      <c r="T2762" s="7"/>
      <c r="Y2762" s="7"/>
      <c r="AA2762" s="7"/>
      <c r="AB2762" s="7"/>
      <c r="AG2762" s="7"/>
    </row>
    <row r="2763" spans="1:33">
      <c r="A2763" s="7"/>
      <c r="B2763" s="7"/>
      <c r="C2763" s="7"/>
      <c r="D2763" s="7"/>
      <c r="E2763" s="7"/>
      <c r="F2763" s="7"/>
      <c r="G2763" s="7"/>
      <c r="H2763" s="7"/>
      <c r="J2763" s="7"/>
      <c r="K2763" s="7"/>
      <c r="L2763" s="7"/>
      <c r="Q2763" s="7"/>
      <c r="S2763" s="7"/>
      <c r="T2763" s="7"/>
      <c r="Y2763" s="7"/>
      <c r="AA2763" s="7"/>
      <c r="AB2763" s="7"/>
      <c r="AG2763" s="7"/>
    </row>
    <row r="2764" spans="1:33">
      <c r="A2764" s="7"/>
      <c r="B2764" s="7"/>
      <c r="C2764" s="7"/>
      <c r="D2764" s="7"/>
      <c r="E2764" s="7"/>
      <c r="F2764" s="7"/>
      <c r="G2764" s="7"/>
      <c r="H2764" s="7"/>
      <c r="J2764" s="7"/>
      <c r="K2764" s="7"/>
      <c r="L2764" s="7"/>
      <c r="Q2764" s="7"/>
      <c r="S2764" s="7"/>
      <c r="T2764" s="7"/>
      <c r="Y2764" s="7"/>
      <c r="AA2764" s="7"/>
      <c r="AB2764" s="7"/>
      <c r="AG2764" s="7"/>
    </row>
    <row r="2765" spans="1:33">
      <c r="A2765" s="7"/>
      <c r="B2765" s="7"/>
      <c r="C2765" s="7"/>
      <c r="D2765" s="7"/>
      <c r="E2765" s="7"/>
      <c r="F2765" s="7"/>
      <c r="G2765" s="7"/>
      <c r="H2765" s="7"/>
      <c r="J2765" s="7"/>
      <c r="K2765" s="7"/>
      <c r="L2765" s="7"/>
      <c r="Q2765" s="7"/>
      <c r="S2765" s="7"/>
      <c r="T2765" s="7"/>
      <c r="Y2765" s="7"/>
      <c r="AA2765" s="7"/>
      <c r="AB2765" s="7"/>
      <c r="AG2765" s="7"/>
    </row>
    <row r="2766" spans="1:33">
      <c r="A2766" s="7"/>
      <c r="B2766" s="7"/>
      <c r="C2766" s="7"/>
      <c r="D2766" s="7"/>
      <c r="E2766" s="7"/>
      <c r="F2766" s="7"/>
      <c r="G2766" s="7"/>
      <c r="H2766" s="7"/>
      <c r="J2766" s="7"/>
      <c r="K2766" s="7"/>
      <c r="L2766" s="7"/>
      <c r="Q2766" s="7"/>
      <c r="S2766" s="7"/>
      <c r="T2766" s="7"/>
      <c r="Y2766" s="7"/>
      <c r="AA2766" s="7"/>
      <c r="AB2766" s="7"/>
      <c r="AG2766" s="7"/>
    </row>
    <row r="2767" spans="1:33">
      <c r="A2767" s="7"/>
      <c r="B2767" s="7"/>
      <c r="C2767" s="7"/>
      <c r="D2767" s="7"/>
      <c r="E2767" s="7"/>
      <c r="F2767" s="7"/>
      <c r="G2767" s="7"/>
      <c r="H2767" s="7"/>
      <c r="J2767" s="7"/>
      <c r="K2767" s="7"/>
      <c r="L2767" s="7"/>
      <c r="Q2767" s="7"/>
      <c r="S2767" s="7"/>
      <c r="T2767" s="7"/>
      <c r="Y2767" s="7"/>
      <c r="AA2767" s="7"/>
      <c r="AB2767" s="7"/>
      <c r="AG2767" s="7"/>
    </row>
    <row r="2768" spans="1:33">
      <c r="A2768" s="7"/>
      <c r="B2768" s="7"/>
      <c r="C2768" s="7"/>
      <c r="D2768" s="7"/>
      <c r="E2768" s="7"/>
      <c r="F2768" s="7"/>
      <c r="G2768" s="7"/>
      <c r="H2768" s="7"/>
      <c r="J2768" s="7"/>
      <c r="K2768" s="7"/>
      <c r="L2768" s="7"/>
      <c r="Q2768" s="7"/>
      <c r="S2768" s="7"/>
      <c r="T2768" s="7"/>
      <c r="Y2768" s="7"/>
      <c r="AA2768" s="7"/>
      <c r="AB2768" s="7"/>
      <c r="AG2768" s="7"/>
    </row>
    <row r="2769" spans="1:33">
      <c r="A2769" s="7"/>
      <c r="B2769" s="7"/>
      <c r="C2769" s="7"/>
      <c r="D2769" s="7"/>
      <c r="E2769" s="7"/>
      <c r="F2769" s="7"/>
      <c r="G2769" s="7"/>
      <c r="H2769" s="7"/>
      <c r="J2769" s="7"/>
      <c r="K2769" s="7"/>
      <c r="L2769" s="7"/>
      <c r="Q2769" s="7"/>
      <c r="S2769" s="7"/>
      <c r="T2769" s="7"/>
      <c r="Y2769" s="7"/>
      <c r="AA2769" s="7"/>
      <c r="AB2769" s="7"/>
      <c r="AG2769" s="7"/>
    </row>
    <row r="2770" spans="1:33">
      <c r="A2770" s="7"/>
      <c r="B2770" s="7"/>
      <c r="C2770" s="7"/>
      <c r="D2770" s="7"/>
      <c r="E2770" s="7"/>
      <c r="F2770" s="7"/>
      <c r="G2770" s="7"/>
      <c r="H2770" s="7"/>
      <c r="J2770" s="7"/>
      <c r="K2770" s="7"/>
      <c r="L2770" s="7"/>
      <c r="Q2770" s="7"/>
      <c r="S2770" s="7"/>
      <c r="T2770" s="7"/>
      <c r="Y2770" s="7"/>
      <c r="AA2770" s="7"/>
      <c r="AB2770" s="7"/>
      <c r="AG2770" s="7"/>
    </row>
    <row r="2771" spans="1:33">
      <c r="A2771" s="7"/>
      <c r="B2771" s="7"/>
      <c r="C2771" s="7"/>
      <c r="D2771" s="7"/>
      <c r="E2771" s="7"/>
      <c r="F2771" s="7"/>
      <c r="G2771" s="7"/>
      <c r="H2771" s="7"/>
      <c r="J2771" s="7"/>
      <c r="K2771" s="7"/>
      <c r="L2771" s="7"/>
      <c r="Q2771" s="7"/>
      <c r="S2771" s="7"/>
      <c r="T2771" s="7"/>
      <c r="Y2771" s="7"/>
      <c r="AA2771" s="7"/>
      <c r="AB2771" s="7"/>
      <c r="AG2771" s="7"/>
    </row>
    <row r="2772" spans="1:33">
      <c r="A2772" s="7"/>
      <c r="B2772" s="7"/>
      <c r="C2772" s="7"/>
      <c r="D2772" s="7"/>
      <c r="E2772" s="7"/>
      <c r="F2772" s="7"/>
      <c r="G2772" s="7"/>
      <c r="H2772" s="7"/>
      <c r="J2772" s="7"/>
      <c r="K2772" s="7"/>
      <c r="L2772" s="7"/>
      <c r="Q2772" s="7"/>
      <c r="S2772" s="7"/>
      <c r="T2772" s="7"/>
      <c r="Y2772" s="7"/>
      <c r="AA2772" s="7"/>
      <c r="AB2772" s="7"/>
      <c r="AG2772" s="7"/>
    </row>
    <row r="2773" spans="1:33">
      <c r="A2773" s="7"/>
      <c r="B2773" s="7"/>
      <c r="C2773" s="7"/>
      <c r="D2773" s="7"/>
      <c r="E2773" s="7"/>
      <c r="F2773" s="7"/>
      <c r="G2773" s="7"/>
      <c r="H2773" s="7"/>
      <c r="J2773" s="7"/>
      <c r="K2773" s="7"/>
      <c r="L2773" s="7"/>
      <c r="Q2773" s="7"/>
      <c r="S2773" s="7"/>
      <c r="T2773" s="7"/>
      <c r="Y2773" s="7"/>
      <c r="AA2773" s="7"/>
      <c r="AB2773" s="7"/>
      <c r="AG2773" s="7"/>
    </row>
    <row r="2774" spans="1:33">
      <c r="A2774" s="7"/>
      <c r="B2774" s="7"/>
      <c r="C2774" s="7"/>
      <c r="D2774" s="7"/>
      <c r="E2774" s="7"/>
      <c r="F2774" s="7"/>
      <c r="G2774" s="7"/>
      <c r="H2774" s="7"/>
      <c r="J2774" s="7"/>
      <c r="K2774" s="7"/>
      <c r="L2774" s="7"/>
      <c r="Q2774" s="7"/>
      <c r="S2774" s="7"/>
      <c r="T2774" s="7"/>
      <c r="Y2774" s="7"/>
      <c r="AA2774" s="7"/>
      <c r="AB2774" s="7"/>
      <c r="AG2774" s="7"/>
    </row>
    <row r="2775" spans="1:33">
      <c r="A2775" s="7"/>
      <c r="B2775" s="7"/>
      <c r="C2775" s="7"/>
      <c r="D2775" s="7"/>
      <c r="E2775" s="7"/>
      <c r="F2775" s="7"/>
      <c r="G2775" s="7"/>
      <c r="H2775" s="7"/>
      <c r="J2775" s="7"/>
      <c r="K2775" s="7"/>
      <c r="L2775" s="7"/>
      <c r="Q2775" s="7"/>
      <c r="S2775" s="7"/>
      <c r="T2775" s="7"/>
      <c r="Y2775" s="7"/>
      <c r="AA2775" s="7"/>
      <c r="AB2775" s="7"/>
      <c r="AG2775" s="7"/>
    </row>
    <row r="2776" spans="1:33">
      <c r="A2776" s="7"/>
      <c r="B2776" s="7"/>
      <c r="C2776" s="7"/>
      <c r="D2776" s="7"/>
      <c r="E2776" s="7"/>
      <c r="F2776" s="7"/>
      <c r="G2776" s="7"/>
      <c r="H2776" s="7"/>
      <c r="J2776" s="7"/>
      <c r="K2776" s="7"/>
      <c r="L2776" s="7"/>
      <c r="Q2776" s="7"/>
      <c r="S2776" s="7"/>
      <c r="T2776" s="7"/>
      <c r="Y2776" s="7"/>
      <c r="AA2776" s="7"/>
      <c r="AB2776" s="7"/>
      <c r="AG2776" s="7"/>
    </row>
    <row r="2777" spans="1:33">
      <c r="A2777" s="7"/>
      <c r="B2777" s="7"/>
      <c r="C2777" s="7"/>
      <c r="D2777" s="7"/>
      <c r="E2777" s="7"/>
      <c r="F2777" s="7"/>
      <c r="G2777" s="7"/>
      <c r="H2777" s="7"/>
      <c r="J2777" s="7"/>
      <c r="K2777" s="7"/>
      <c r="L2777" s="7"/>
      <c r="Q2777" s="7"/>
      <c r="S2777" s="7"/>
      <c r="T2777" s="7"/>
      <c r="Y2777" s="7"/>
      <c r="AA2777" s="7"/>
      <c r="AB2777" s="7"/>
      <c r="AG2777" s="7"/>
    </row>
    <row r="2778" spans="1:33">
      <c r="A2778" s="7"/>
      <c r="B2778" s="7"/>
      <c r="C2778" s="7"/>
      <c r="D2778" s="7"/>
      <c r="E2778" s="7"/>
      <c r="F2778" s="7"/>
      <c r="G2778" s="7"/>
      <c r="H2778" s="7"/>
      <c r="J2778" s="7"/>
      <c r="K2778" s="7"/>
      <c r="L2778" s="7"/>
      <c r="Q2778" s="7"/>
      <c r="S2778" s="7"/>
      <c r="T2778" s="7"/>
      <c r="Y2778" s="7"/>
      <c r="AA2778" s="7"/>
      <c r="AB2778" s="7"/>
      <c r="AG2778" s="7"/>
    </row>
    <row r="2779" spans="1:33">
      <c r="A2779" s="7"/>
      <c r="B2779" s="7"/>
      <c r="C2779" s="7"/>
      <c r="D2779" s="7"/>
      <c r="E2779" s="7"/>
      <c r="F2779" s="7"/>
      <c r="G2779" s="7"/>
      <c r="H2779" s="7"/>
      <c r="J2779" s="7"/>
      <c r="K2779" s="7"/>
      <c r="L2779" s="7"/>
      <c r="Q2779" s="7"/>
      <c r="S2779" s="7"/>
      <c r="T2779" s="7"/>
      <c r="Y2779" s="7"/>
      <c r="AA2779" s="7"/>
      <c r="AB2779" s="7"/>
      <c r="AG2779" s="7"/>
    </row>
    <row r="2780" spans="1:33">
      <c r="A2780" s="7"/>
      <c r="B2780" s="7"/>
      <c r="C2780" s="7"/>
      <c r="D2780" s="7"/>
      <c r="E2780" s="7"/>
      <c r="F2780" s="7"/>
      <c r="G2780" s="7"/>
      <c r="H2780" s="7"/>
      <c r="J2780" s="7"/>
      <c r="K2780" s="7"/>
      <c r="L2780" s="7"/>
      <c r="Q2780" s="7"/>
      <c r="S2780" s="7"/>
      <c r="T2780" s="7"/>
      <c r="Y2780" s="7"/>
      <c r="AA2780" s="7"/>
      <c r="AB2780" s="7"/>
      <c r="AG2780" s="7"/>
    </row>
    <row r="2781" spans="1:33">
      <c r="A2781" s="7"/>
      <c r="B2781" s="7"/>
      <c r="C2781" s="7"/>
      <c r="D2781" s="7"/>
      <c r="E2781" s="7"/>
      <c r="F2781" s="7"/>
      <c r="G2781" s="7"/>
      <c r="H2781" s="7"/>
      <c r="J2781" s="7"/>
      <c r="K2781" s="7"/>
      <c r="L2781" s="7"/>
      <c r="Q2781" s="7"/>
      <c r="S2781" s="7"/>
      <c r="T2781" s="7"/>
      <c r="Y2781" s="7"/>
      <c r="AA2781" s="7"/>
      <c r="AB2781" s="7"/>
      <c r="AG2781" s="7"/>
    </row>
    <row r="2782" spans="1:33">
      <c r="A2782" s="7"/>
      <c r="B2782" s="7"/>
      <c r="C2782" s="7"/>
      <c r="D2782" s="7"/>
      <c r="E2782" s="7"/>
      <c r="F2782" s="7"/>
      <c r="G2782" s="7"/>
      <c r="H2782" s="7"/>
      <c r="J2782" s="7"/>
      <c r="K2782" s="7"/>
      <c r="L2782" s="7"/>
      <c r="Q2782" s="7"/>
      <c r="S2782" s="7"/>
      <c r="T2782" s="7"/>
      <c r="Y2782" s="7"/>
      <c r="AA2782" s="7"/>
      <c r="AB2782" s="7"/>
      <c r="AG2782" s="7"/>
    </row>
    <row r="2783" spans="1:33">
      <c r="A2783" s="7"/>
      <c r="B2783" s="7"/>
      <c r="C2783" s="7"/>
      <c r="D2783" s="7"/>
      <c r="E2783" s="7"/>
      <c r="F2783" s="7"/>
      <c r="G2783" s="7"/>
      <c r="H2783" s="7"/>
      <c r="J2783" s="7"/>
      <c r="K2783" s="7"/>
      <c r="L2783" s="7"/>
      <c r="Q2783" s="7"/>
      <c r="S2783" s="7"/>
      <c r="T2783" s="7"/>
      <c r="Y2783" s="7"/>
      <c r="AA2783" s="7"/>
      <c r="AB2783" s="7"/>
      <c r="AG2783" s="7"/>
    </row>
    <row r="2784" spans="1:33">
      <c r="A2784" s="7"/>
      <c r="B2784" s="7"/>
      <c r="C2784" s="7"/>
      <c r="D2784" s="7"/>
      <c r="E2784" s="7"/>
      <c r="F2784" s="7"/>
      <c r="G2784" s="7"/>
      <c r="H2784" s="7"/>
      <c r="J2784" s="7"/>
      <c r="K2784" s="7"/>
      <c r="L2784" s="7"/>
      <c r="Q2784" s="7"/>
      <c r="S2784" s="7"/>
      <c r="T2784" s="7"/>
      <c r="Y2784" s="7"/>
      <c r="AA2784" s="7"/>
      <c r="AB2784" s="7"/>
      <c r="AG2784" s="7"/>
    </row>
    <row r="2785" spans="1:33">
      <c r="A2785" s="7"/>
      <c r="B2785" s="7"/>
      <c r="C2785" s="7"/>
      <c r="D2785" s="7"/>
      <c r="E2785" s="7"/>
      <c r="F2785" s="7"/>
      <c r="G2785" s="7"/>
      <c r="H2785" s="7"/>
      <c r="J2785" s="7"/>
      <c r="K2785" s="7"/>
      <c r="L2785" s="7"/>
      <c r="Q2785" s="7"/>
      <c r="S2785" s="7"/>
      <c r="T2785" s="7"/>
      <c r="Y2785" s="7"/>
      <c r="AA2785" s="7"/>
      <c r="AB2785" s="7"/>
      <c r="AG2785" s="7"/>
    </row>
    <row r="2786" spans="1:33">
      <c r="A2786" s="7"/>
      <c r="B2786" s="7"/>
      <c r="C2786" s="7"/>
      <c r="D2786" s="7"/>
      <c r="E2786" s="7"/>
      <c r="F2786" s="7"/>
      <c r="G2786" s="7"/>
      <c r="H2786" s="7"/>
      <c r="J2786" s="7"/>
      <c r="K2786" s="7"/>
      <c r="L2786" s="7"/>
      <c r="Q2786" s="7"/>
      <c r="S2786" s="7"/>
      <c r="T2786" s="7"/>
      <c r="Y2786" s="7"/>
      <c r="AA2786" s="7"/>
      <c r="AB2786" s="7"/>
      <c r="AG2786" s="7"/>
    </row>
    <row r="2787" spans="1:33">
      <c r="A2787" s="7"/>
      <c r="B2787" s="7"/>
      <c r="C2787" s="7"/>
      <c r="D2787" s="7"/>
      <c r="E2787" s="7"/>
      <c r="F2787" s="7"/>
      <c r="G2787" s="7"/>
      <c r="H2787" s="7"/>
      <c r="J2787" s="7"/>
      <c r="K2787" s="7"/>
      <c r="L2787" s="7"/>
      <c r="Q2787" s="7"/>
      <c r="S2787" s="7"/>
      <c r="T2787" s="7"/>
      <c r="Y2787" s="7"/>
      <c r="AA2787" s="7"/>
      <c r="AB2787" s="7"/>
      <c r="AG2787" s="7"/>
    </row>
    <row r="2788" spans="1:33">
      <c r="A2788" s="7"/>
      <c r="B2788" s="7"/>
      <c r="C2788" s="7"/>
      <c r="D2788" s="7"/>
      <c r="E2788" s="7"/>
      <c r="F2788" s="7"/>
      <c r="G2788" s="7"/>
      <c r="H2788" s="7"/>
      <c r="J2788" s="7"/>
      <c r="K2788" s="7"/>
      <c r="L2788" s="7"/>
      <c r="Q2788" s="7"/>
      <c r="S2788" s="7"/>
      <c r="T2788" s="7"/>
      <c r="Y2788" s="7"/>
      <c r="AA2788" s="7"/>
      <c r="AB2788" s="7"/>
      <c r="AG2788" s="7"/>
    </row>
    <row r="2789" spans="1:33">
      <c r="A2789" s="7"/>
      <c r="B2789" s="7"/>
      <c r="C2789" s="7"/>
      <c r="D2789" s="7"/>
      <c r="E2789" s="7"/>
      <c r="F2789" s="7"/>
      <c r="G2789" s="7"/>
      <c r="H2789" s="7"/>
      <c r="J2789" s="7"/>
      <c r="K2789" s="7"/>
      <c r="L2789" s="7"/>
      <c r="Q2789" s="7"/>
      <c r="S2789" s="7"/>
      <c r="T2789" s="7"/>
      <c r="Y2789" s="7"/>
      <c r="AA2789" s="7"/>
      <c r="AB2789" s="7"/>
      <c r="AG2789" s="7"/>
    </row>
    <row r="2790" spans="1:33">
      <c r="A2790" s="7"/>
      <c r="B2790" s="7"/>
      <c r="C2790" s="7"/>
      <c r="D2790" s="7"/>
      <c r="E2790" s="7"/>
      <c r="F2790" s="7"/>
      <c r="G2790" s="7"/>
      <c r="H2790" s="7"/>
      <c r="J2790" s="7"/>
      <c r="K2790" s="7"/>
      <c r="L2790" s="7"/>
      <c r="Q2790" s="7"/>
      <c r="S2790" s="7"/>
      <c r="T2790" s="7"/>
      <c r="Y2790" s="7"/>
      <c r="AA2790" s="7"/>
      <c r="AB2790" s="7"/>
      <c r="AG2790" s="7"/>
    </row>
    <row r="2791" spans="1:33">
      <c r="A2791" s="7"/>
      <c r="B2791" s="7"/>
      <c r="C2791" s="7"/>
      <c r="D2791" s="7"/>
      <c r="E2791" s="7"/>
      <c r="F2791" s="7"/>
      <c r="G2791" s="7"/>
      <c r="H2791" s="7"/>
      <c r="J2791" s="7"/>
      <c r="K2791" s="7"/>
      <c r="L2791" s="7"/>
      <c r="Q2791" s="7"/>
      <c r="S2791" s="7"/>
      <c r="T2791" s="7"/>
      <c r="Y2791" s="7"/>
      <c r="AA2791" s="7"/>
      <c r="AB2791" s="7"/>
      <c r="AG2791" s="7"/>
    </row>
    <row r="2792" spans="1:33">
      <c r="A2792" s="7"/>
      <c r="B2792" s="7"/>
      <c r="C2792" s="7"/>
      <c r="D2792" s="7"/>
      <c r="E2792" s="7"/>
      <c r="F2792" s="7"/>
      <c r="G2792" s="7"/>
      <c r="H2792" s="7"/>
      <c r="J2792" s="7"/>
      <c r="K2792" s="7"/>
      <c r="L2792" s="7"/>
      <c r="Q2792" s="7"/>
      <c r="S2792" s="7"/>
      <c r="T2792" s="7"/>
      <c r="Y2792" s="7"/>
      <c r="AA2792" s="7"/>
      <c r="AB2792" s="7"/>
      <c r="AG2792" s="7"/>
    </row>
    <row r="2793" spans="1:33">
      <c r="A2793" s="7"/>
      <c r="B2793" s="7"/>
      <c r="C2793" s="7"/>
      <c r="D2793" s="7"/>
      <c r="E2793" s="7"/>
      <c r="F2793" s="7"/>
      <c r="G2793" s="7"/>
      <c r="H2793" s="7"/>
      <c r="J2793" s="7"/>
      <c r="K2793" s="7"/>
      <c r="L2793" s="7"/>
      <c r="Q2793" s="7"/>
      <c r="S2793" s="7"/>
      <c r="T2793" s="7"/>
      <c r="Y2793" s="7"/>
      <c r="AA2793" s="7"/>
      <c r="AB2793" s="7"/>
      <c r="AG2793" s="7"/>
    </row>
    <row r="2794" spans="1:33">
      <c r="A2794" s="7"/>
      <c r="B2794" s="7"/>
      <c r="C2794" s="7"/>
      <c r="D2794" s="7"/>
      <c r="E2794" s="7"/>
      <c r="F2794" s="7"/>
      <c r="G2794" s="7"/>
      <c r="H2794" s="7"/>
      <c r="J2794" s="7"/>
      <c r="K2794" s="7"/>
      <c r="L2794" s="7"/>
      <c r="Q2794" s="7"/>
      <c r="S2794" s="7"/>
      <c r="T2794" s="7"/>
      <c r="Y2794" s="7"/>
      <c r="AA2794" s="7"/>
      <c r="AB2794" s="7"/>
      <c r="AG2794" s="7"/>
    </row>
    <row r="2795" spans="1:33">
      <c r="A2795" s="7"/>
      <c r="B2795" s="7"/>
      <c r="C2795" s="7"/>
      <c r="D2795" s="7"/>
      <c r="E2795" s="7"/>
      <c r="F2795" s="7"/>
      <c r="G2795" s="7"/>
      <c r="H2795" s="7"/>
      <c r="J2795" s="7"/>
      <c r="K2795" s="7"/>
      <c r="L2795" s="7"/>
      <c r="Q2795" s="7"/>
      <c r="S2795" s="7"/>
      <c r="T2795" s="7"/>
      <c r="Y2795" s="7"/>
      <c r="AA2795" s="7"/>
      <c r="AB2795" s="7"/>
      <c r="AG2795" s="7"/>
    </row>
    <row r="2796" spans="1:33">
      <c r="A2796" s="7"/>
      <c r="B2796" s="7"/>
      <c r="C2796" s="7"/>
      <c r="D2796" s="7"/>
      <c r="E2796" s="7"/>
      <c r="F2796" s="7"/>
      <c r="G2796" s="7"/>
      <c r="H2796" s="7"/>
      <c r="J2796" s="7"/>
      <c r="K2796" s="7"/>
      <c r="L2796" s="7"/>
      <c r="Q2796" s="7"/>
      <c r="S2796" s="7"/>
      <c r="T2796" s="7"/>
      <c r="Y2796" s="7"/>
      <c r="AA2796" s="7"/>
      <c r="AB2796" s="7"/>
      <c r="AG2796" s="7"/>
    </row>
    <row r="2797" spans="1:33">
      <c r="A2797" s="7"/>
      <c r="B2797" s="7"/>
      <c r="C2797" s="7"/>
      <c r="D2797" s="7"/>
      <c r="E2797" s="7"/>
      <c r="F2797" s="7"/>
      <c r="G2797" s="7"/>
      <c r="H2797" s="7"/>
      <c r="J2797" s="7"/>
      <c r="K2797" s="7"/>
      <c r="L2797" s="7"/>
      <c r="Q2797" s="7"/>
      <c r="S2797" s="7"/>
      <c r="T2797" s="7"/>
      <c r="Y2797" s="7"/>
      <c r="AA2797" s="7"/>
      <c r="AB2797" s="7"/>
      <c r="AG2797" s="7"/>
    </row>
    <row r="2798" spans="1:33">
      <c r="A2798" s="7"/>
      <c r="B2798" s="7"/>
      <c r="C2798" s="7"/>
      <c r="D2798" s="7"/>
      <c r="E2798" s="7"/>
      <c r="F2798" s="7"/>
      <c r="G2798" s="7"/>
      <c r="H2798" s="7"/>
      <c r="J2798" s="7"/>
      <c r="K2798" s="7"/>
      <c r="L2798" s="7"/>
      <c r="Q2798" s="7"/>
      <c r="S2798" s="7"/>
      <c r="T2798" s="7"/>
      <c r="Y2798" s="7"/>
      <c r="AA2798" s="7"/>
      <c r="AB2798" s="7"/>
      <c r="AG2798" s="7"/>
    </row>
    <row r="2799" spans="1:33">
      <c r="A2799" s="7"/>
      <c r="B2799" s="7"/>
      <c r="C2799" s="7"/>
      <c r="D2799" s="7"/>
      <c r="E2799" s="7"/>
      <c r="F2799" s="7"/>
      <c r="G2799" s="7"/>
      <c r="H2799" s="7"/>
      <c r="J2799" s="7"/>
      <c r="K2799" s="7"/>
      <c r="L2799" s="7"/>
      <c r="Q2799" s="7"/>
      <c r="S2799" s="7"/>
      <c r="T2799" s="7"/>
      <c r="Y2799" s="7"/>
      <c r="AA2799" s="7"/>
      <c r="AB2799" s="7"/>
      <c r="AG2799" s="7"/>
    </row>
    <row r="2800" spans="1:33">
      <c r="A2800" s="7"/>
      <c r="B2800" s="7"/>
      <c r="C2800" s="7"/>
      <c r="D2800" s="7"/>
      <c r="E2800" s="7"/>
      <c r="F2800" s="7"/>
      <c r="G2800" s="7"/>
      <c r="H2800" s="7"/>
      <c r="J2800" s="7"/>
      <c r="K2800" s="7"/>
      <c r="L2800" s="7"/>
      <c r="Q2800" s="7"/>
      <c r="S2800" s="7"/>
      <c r="T2800" s="7"/>
      <c r="Y2800" s="7"/>
      <c r="AA2800" s="7"/>
      <c r="AB2800" s="7"/>
      <c r="AG2800" s="7"/>
    </row>
    <row r="2801" spans="1:33">
      <c r="A2801" s="7"/>
      <c r="B2801" s="7"/>
      <c r="C2801" s="7"/>
      <c r="D2801" s="7"/>
      <c r="E2801" s="7"/>
      <c r="F2801" s="7"/>
      <c r="G2801" s="7"/>
      <c r="H2801" s="7"/>
      <c r="J2801" s="7"/>
      <c r="K2801" s="7"/>
      <c r="L2801" s="7"/>
      <c r="Q2801" s="7"/>
      <c r="S2801" s="7"/>
      <c r="T2801" s="7"/>
      <c r="Y2801" s="7"/>
      <c r="AA2801" s="7"/>
      <c r="AB2801" s="7"/>
      <c r="AG2801" s="7"/>
    </row>
    <row r="2802" spans="1:33">
      <c r="A2802" s="7"/>
      <c r="B2802" s="7"/>
      <c r="C2802" s="7"/>
      <c r="D2802" s="7"/>
      <c r="E2802" s="7"/>
      <c r="F2802" s="7"/>
      <c r="G2802" s="7"/>
      <c r="H2802" s="7"/>
      <c r="J2802" s="7"/>
      <c r="K2802" s="7"/>
      <c r="L2802" s="7"/>
      <c r="Q2802" s="7"/>
      <c r="S2802" s="7"/>
      <c r="T2802" s="7"/>
      <c r="Y2802" s="7"/>
      <c r="AA2802" s="7"/>
      <c r="AB2802" s="7"/>
      <c r="AG2802" s="7"/>
    </row>
    <row r="2803" spans="1:33">
      <c r="A2803" s="7"/>
      <c r="B2803" s="7"/>
      <c r="C2803" s="7"/>
      <c r="D2803" s="7"/>
      <c r="E2803" s="7"/>
      <c r="F2803" s="7"/>
      <c r="G2803" s="7"/>
      <c r="H2803" s="7"/>
      <c r="J2803" s="7"/>
      <c r="K2803" s="7"/>
      <c r="L2803" s="7"/>
      <c r="Q2803" s="7"/>
      <c r="S2803" s="7"/>
      <c r="T2803" s="7"/>
      <c r="Y2803" s="7"/>
      <c r="AA2803" s="7"/>
      <c r="AB2803" s="7"/>
      <c r="AG2803" s="7"/>
    </row>
    <row r="2804" spans="1:33">
      <c r="A2804" s="7"/>
      <c r="B2804" s="7"/>
      <c r="C2804" s="7"/>
      <c r="D2804" s="7"/>
      <c r="E2804" s="7"/>
      <c r="F2804" s="7"/>
      <c r="G2804" s="7"/>
      <c r="H2804" s="7"/>
      <c r="J2804" s="7"/>
      <c r="K2804" s="7"/>
      <c r="L2804" s="7"/>
      <c r="Q2804" s="7"/>
      <c r="S2804" s="7"/>
      <c r="T2804" s="7"/>
      <c r="Y2804" s="7"/>
      <c r="AA2804" s="7"/>
      <c r="AB2804" s="7"/>
      <c r="AG2804" s="7"/>
    </row>
    <row r="2805" spans="1:33">
      <c r="A2805" s="7"/>
      <c r="B2805" s="7"/>
      <c r="C2805" s="7"/>
      <c r="D2805" s="7"/>
      <c r="E2805" s="7"/>
      <c r="F2805" s="7"/>
      <c r="G2805" s="7"/>
      <c r="H2805" s="7"/>
      <c r="J2805" s="7"/>
      <c r="K2805" s="7"/>
      <c r="L2805" s="7"/>
      <c r="Q2805" s="7"/>
      <c r="S2805" s="7"/>
      <c r="T2805" s="7"/>
      <c r="Y2805" s="7"/>
      <c r="AA2805" s="7"/>
      <c r="AB2805" s="7"/>
      <c r="AG2805" s="7"/>
    </row>
    <row r="2806" spans="1:33">
      <c r="A2806" s="7"/>
      <c r="B2806" s="7"/>
      <c r="C2806" s="7"/>
      <c r="D2806" s="7"/>
      <c r="E2806" s="7"/>
      <c r="F2806" s="7"/>
      <c r="G2806" s="7"/>
      <c r="H2806" s="7"/>
      <c r="J2806" s="7"/>
      <c r="K2806" s="7"/>
      <c r="L2806" s="7"/>
      <c r="Q2806" s="7"/>
      <c r="S2806" s="7"/>
      <c r="T2806" s="7"/>
      <c r="Y2806" s="7"/>
      <c r="AA2806" s="7"/>
      <c r="AB2806" s="7"/>
      <c r="AG2806" s="7"/>
    </row>
    <row r="2807" spans="1:33">
      <c r="A2807" s="7"/>
      <c r="B2807" s="7"/>
      <c r="C2807" s="7"/>
      <c r="D2807" s="7"/>
      <c r="E2807" s="7"/>
      <c r="F2807" s="7"/>
      <c r="G2807" s="7"/>
      <c r="H2807" s="7"/>
      <c r="J2807" s="7"/>
      <c r="K2807" s="7"/>
      <c r="L2807" s="7"/>
      <c r="Q2807" s="7"/>
      <c r="S2807" s="7"/>
      <c r="T2807" s="7"/>
      <c r="Y2807" s="7"/>
      <c r="AA2807" s="7"/>
      <c r="AB2807" s="7"/>
      <c r="AG2807" s="7"/>
    </row>
    <row r="2808" spans="1:33">
      <c r="A2808" s="7"/>
      <c r="B2808" s="7"/>
      <c r="C2808" s="7"/>
      <c r="D2808" s="7"/>
      <c r="E2808" s="7"/>
      <c r="F2808" s="7"/>
      <c r="G2808" s="7"/>
      <c r="H2808" s="7"/>
      <c r="J2808" s="7"/>
      <c r="K2808" s="7"/>
      <c r="L2808" s="7"/>
      <c r="Q2808" s="7"/>
      <c r="S2808" s="7"/>
      <c r="T2808" s="7"/>
      <c r="Y2808" s="7"/>
      <c r="AA2808" s="7"/>
      <c r="AB2808" s="7"/>
      <c r="AG2808" s="7"/>
    </row>
    <row r="2809" spans="1:33">
      <c r="A2809" s="7"/>
      <c r="B2809" s="7"/>
      <c r="C2809" s="7"/>
      <c r="D2809" s="7"/>
      <c r="E2809" s="7"/>
      <c r="F2809" s="7"/>
      <c r="G2809" s="7"/>
      <c r="H2809" s="7"/>
      <c r="J2809" s="7"/>
      <c r="K2809" s="7"/>
      <c r="L2809" s="7"/>
      <c r="Q2809" s="7"/>
      <c r="S2809" s="7"/>
      <c r="T2809" s="7"/>
      <c r="Y2809" s="7"/>
      <c r="AA2809" s="7"/>
      <c r="AB2809" s="7"/>
      <c r="AG2809" s="7"/>
    </row>
    <row r="2810" spans="1:33">
      <c r="A2810" s="7"/>
      <c r="B2810" s="7"/>
      <c r="C2810" s="7"/>
      <c r="D2810" s="7"/>
      <c r="E2810" s="7"/>
      <c r="F2810" s="7"/>
      <c r="G2810" s="7"/>
      <c r="H2810" s="7"/>
      <c r="J2810" s="7"/>
      <c r="K2810" s="7"/>
      <c r="L2810" s="7"/>
      <c r="Q2810" s="7"/>
      <c r="S2810" s="7"/>
      <c r="T2810" s="7"/>
      <c r="Y2810" s="7"/>
      <c r="AA2810" s="7"/>
      <c r="AB2810" s="7"/>
      <c r="AG2810" s="7"/>
    </row>
    <row r="2811" spans="1:33">
      <c r="A2811" s="7"/>
      <c r="B2811" s="7"/>
      <c r="C2811" s="7"/>
      <c r="D2811" s="7"/>
      <c r="E2811" s="7"/>
      <c r="F2811" s="7"/>
      <c r="G2811" s="7"/>
      <c r="H2811" s="7"/>
      <c r="J2811" s="7"/>
      <c r="K2811" s="7"/>
      <c r="L2811" s="7"/>
      <c r="Q2811" s="7"/>
      <c r="S2811" s="7"/>
      <c r="T2811" s="7"/>
      <c r="Y2811" s="7"/>
      <c r="AA2811" s="7"/>
      <c r="AB2811" s="7"/>
      <c r="AG2811" s="7"/>
    </row>
    <row r="2812" spans="1:33">
      <c r="A2812" s="7"/>
      <c r="B2812" s="7"/>
      <c r="C2812" s="7"/>
      <c r="D2812" s="7"/>
      <c r="E2812" s="7"/>
      <c r="F2812" s="7"/>
      <c r="G2812" s="7"/>
      <c r="H2812" s="7"/>
      <c r="J2812" s="7"/>
      <c r="K2812" s="7"/>
      <c r="L2812" s="7"/>
      <c r="Q2812" s="7"/>
      <c r="S2812" s="7"/>
      <c r="T2812" s="7"/>
      <c r="Y2812" s="7"/>
      <c r="AA2812" s="7"/>
      <c r="AB2812" s="7"/>
      <c r="AG2812" s="7"/>
    </row>
    <row r="2813" spans="1:33">
      <c r="A2813" s="7"/>
      <c r="B2813" s="7"/>
      <c r="C2813" s="7"/>
      <c r="D2813" s="7"/>
      <c r="E2813" s="7"/>
      <c r="F2813" s="7"/>
      <c r="G2813" s="7"/>
      <c r="H2813" s="7"/>
      <c r="J2813" s="7"/>
      <c r="K2813" s="7"/>
      <c r="L2813" s="7"/>
      <c r="Q2813" s="7"/>
      <c r="S2813" s="7"/>
      <c r="T2813" s="7"/>
      <c r="Y2813" s="7"/>
      <c r="AA2813" s="7"/>
      <c r="AB2813" s="7"/>
      <c r="AG2813" s="7"/>
    </row>
    <row r="2814" spans="1:33">
      <c r="A2814" s="7"/>
      <c r="B2814" s="7"/>
      <c r="C2814" s="7"/>
      <c r="D2814" s="7"/>
      <c r="E2814" s="7"/>
      <c r="F2814" s="7"/>
      <c r="G2814" s="7"/>
      <c r="H2814" s="7"/>
      <c r="J2814" s="7"/>
      <c r="K2814" s="7"/>
      <c r="L2814" s="7"/>
      <c r="Q2814" s="7"/>
      <c r="S2814" s="7"/>
      <c r="T2814" s="7"/>
      <c r="Y2814" s="7"/>
      <c r="AA2814" s="7"/>
      <c r="AB2814" s="7"/>
      <c r="AG2814" s="7"/>
    </row>
    <row r="2815" spans="1:33">
      <c r="A2815" s="7"/>
      <c r="B2815" s="7"/>
      <c r="C2815" s="7"/>
      <c r="D2815" s="7"/>
      <c r="E2815" s="7"/>
      <c r="F2815" s="7"/>
      <c r="G2815" s="7"/>
      <c r="H2815" s="7"/>
      <c r="J2815" s="7"/>
      <c r="K2815" s="7"/>
      <c r="L2815" s="7"/>
      <c r="Q2815" s="7"/>
      <c r="S2815" s="7"/>
      <c r="T2815" s="7"/>
      <c r="Y2815" s="7"/>
      <c r="AA2815" s="7"/>
      <c r="AB2815" s="7"/>
      <c r="AG2815" s="7"/>
    </row>
    <row r="2816" spans="1:33">
      <c r="A2816" s="7"/>
      <c r="B2816" s="7"/>
      <c r="C2816" s="7"/>
      <c r="D2816" s="7"/>
      <c r="E2816" s="7"/>
      <c r="F2816" s="7"/>
      <c r="G2816" s="7"/>
      <c r="H2816" s="7"/>
      <c r="J2816" s="7"/>
      <c r="K2816" s="7"/>
      <c r="L2816" s="7"/>
      <c r="Q2816" s="7"/>
      <c r="S2816" s="7"/>
      <c r="T2816" s="7"/>
      <c r="Y2816" s="7"/>
      <c r="AA2816" s="7"/>
      <c r="AB2816" s="7"/>
      <c r="AG2816" s="7"/>
    </row>
    <row r="2817" spans="1:33">
      <c r="A2817" s="7"/>
      <c r="B2817" s="7"/>
      <c r="C2817" s="7"/>
      <c r="D2817" s="7"/>
      <c r="E2817" s="7"/>
      <c r="F2817" s="7"/>
      <c r="G2817" s="7"/>
      <c r="H2817" s="7"/>
      <c r="J2817" s="7"/>
      <c r="K2817" s="7"/>
      <c r="L2817" s="7"/>
      <c r="Q2817" s="7"/>
      <c r="S2817" s="7"/>
      <c r="T2817" s="7"/>
      <c r="Y2817" s="7"/>
      <c r="AA2817" s="7"/>
      <c r="AB2817" s="7"/>
      <c r="AG2817" s="7"/>
    </row>
    <row r="2818" spans="1:33">
      <c r="A2818" s="7"/>
      <c r="B2818" s="7"/>
      <c r="C2818" s="7"/>
      <c r="D2818" s="7"/>
      <c r="E2818" s="7"/>
      <c r="F2818" s="7"/>
      <c r="G2818" s="7"/>
      <c r="H2818" s="7"/>
      <c r="J2818" s="7"/>
      <c r="K2818" s="7"/>
      <c r="L2818" s="7"/>
      <c r="Q2818" s="7"/>
      <c r="S2818" s="7"/>
      <c r="T2818" s="7"/>
      <c r="Y2818" s="7"/>
      <c r="AA2818" s="7"/>
      <c r="AB2818" s="7"/>
      <c r="AG2818" s="7"/>
    </row>
    <row r="2819" spans="1:33">
      <c r="A2819" s="7"/>
      <c r="B2819" s="7"/>
      <c r="C2819" s="7"/>
      <c r="D2819" s="7"/>
      <c r="E2819" s="7"/>
      <c r="F2819" s="7"/>
      <c r="G2819" s="7"/>
      <c r="H2819" s="7"/>
      <c r="J2819" s="7"/>
      <c r="K2819" s="7"/>
      <c r="L2819" s="7"/>
      <c r="Q2819" s="7"/>
      <c r="S2819" s="7"/>
      <c r="T2819" s="7"/>
      <c r="Y2819" s="7"/>
      <c r="AA2819" s="7"/>
      <c r="AB2819" s="7"/>
      <c r="AG2819" s="7"/>
    </row>
    <row r="2820" spans="1:33">
      <c r="A2820" s="7"/>
      <c r="B2820" s="7"/>
      <c r="C2820" s="7"/>
      <c r="D2820" s="7"/>
      <c r="E2820" s="7"/>
      <c r="F2820" s="7"/>
      <c r="G2820" s="7"/>
      <c r="H2820" s="7"/>
      <c r="J2820" s="7"/>
      <c r="K2820" s="7"/>
      <c r="L2820" s="7"/>
      <c r="Q2820" s="7"/>
      <c r="S2820" s="7"/>
      <c r="T2820" s="7"/>
      <c r="Y2820" s="7"/>
      <c r="AA2820" s="7"/>
      <c r="AB2820" s="7"/>
      <c r="AG2820" s="7"/>
    </row>
    <row r="2821" spans="1:33">
      <c r="A2821" s="7"/>
      <c r="B2821" s="7"/>
      <c r="C2821" s="7"/>
      <c r="D2821" s="7"/>
      <c r="E2821" s="7"/>
      <c r="F2821" s="7"/>
      <c r="G2821" s="7"/>
      <c r="H2821" s="7"/>
      <c r="J2821" s="7"/>
      <c r="K2821" s="7"/>
      <c r="L2821" s="7"/>
      <c r="Q2821" s="7"/>
      <c r="S2821" s="7"/>
      <c r="T2821" s="7"/>
      <c r="Y2821" s="7"/>
      <c r="AA2821" s="7"/>
      <c r="AB2821" s="7"/>
      <c r="AG2821" s="7"/>
    </row>
    <row r="2822" spans="1:33">
      <c r="A2822" s="7"/>
      <c r="B2822" s="7"/>
      <c r="C2822" s="7"/>
      <c r="D2822" s="7"/>
      <c r="E2822" s="7"/>
      <c r="F2822" s="7"/>
      <c r="G2822" s="7"/>
      <c r="H2822" s="7"/>
      <c r="J2822" s="7"/>
      <c r="K2822" s="7"/>
      <c r="L2822" s="7"/>
      <c r="Q2822" s="7"/>
      <c r="S2822" s="7"/>
      <c r="T2822" s="7"/>
      <c r="Y2822" s="7"/>
      <c r="AA2822" s="7"/>
      <c r="AB2822" s="7"/>
      <c r="AG2822" s="7"/>
    </row>
    <row r="2823" spans="1:33">
      <c r="A2823" s="7"/>
      <c r="B2823" s="7"/>
      <c r="C2823" s="7"/>
      <c r="D2823" s="7"/>
      <c r="E2823" s="7"/>
      <c r="F2823" s="7"/>
      <c r="G2823" s="7"/>
      <c r="H2823" s="7"/>
      <c r="J2823" s="7"/>
      <c r="K2823" s="7"/>
      <c r="L2823" s="7"/>
      <c r="Q2823" s="7"/>
      <c r="S2823" s="7"/>
      <c r="T2823" s="7"/>
      <c r="Y2823" s="7"/>
      <c r="AA2823" s="7"/>
      <c r="AB2823" s="7"/>
      <c r="AG2823" s="7"/>
    </row>
    <row r="2824" spans="1:33">
      <c r="A2824" s="7"/>
      <c r="B2824" s="7"/>
      <c r="C2824" s="7"/>
      <c r="D2824" s="7"/>
      <c r="E2824" s="7"/>
      <c r="F2824" s="7"/>
      <c r="G2824" s="7"/>
      <c r="H2824" s="7"/>
      <c r="J2824" s="7"/>
      <c r="K2824" s="7"/>
      <c r="L2824" s="7"/>
      <c r="Q2824" s="7"/>
      <c r="S2824" s="7"/>
      <c r="T2824" s="7"/>
      <c r="Y2824" s="7"/>
      <c r="AA2824" s="7"/>
      <c r="AB2824" s="7"/>
      <c r="AG2824" s="7"/>
    </row>
    <row r="2825" spans="1:33">
      <c r="A2825" s="7"/>
      <c r="B2825" s="7"/>
      <c r="C2825" s="7"/>
      <c r="D2825" s="7"/>
      <c r="E2825" s="7"/>
      <c r="F2825" s="7"/>
      <c r="G2825" s="7"/>
      <c r="H2825" s="7"/>
      <c r="J2825" s="7"/>
      <c r="K2825" s="7"/>
      <c r="L2825" s="7"/>
      <c r="Q2825" s="7"/>
      <c r="S2825" s="7"/>
      <c r="T2825" s="7"/>
      <c r="Y2825" s="7"/>
      <c r="AA2825" s="7"/>
      <c r="AB2825" s="7"/>
      <c r="AG2825" s="7"/>
    </row>
    <row r="2826" spans="1:33">
      <c r="A2826" s="7"/>
      <c r="B2826" s="7"/>
      <c r="C2826" s="7"/>
      <c r="D2826" s="7"/>
      <c r="E2826" s="7"/>
      <c r="F2826" s="7"/>
      <c r="G2826" s="7"/>
      <c r="H2826" s="7"/>
      <c r="J2826" s="7"/>
      <c r="K2826" s="7"/>
      <c r="L2826" s="7"/>
      <c r="Q2826" s="7"/>
      <c r="S2826" s="7"/>
      <c r="T2826" s="7"/>
      <c r="Y2826" s="7"/>
      <c r="AA2826" s="7"/>
      <c r="AB2826" s="7"/>
      <c r="AG2826" s="7"/>
    </row>
    <row r="2827" spans="1:33">
      <c r="A2827" s="7"/>
      <c r="B2827" s="7"/>
      <c r="C2827" s="7"/>
      <c r="D2827" s="7"/>
      <c r="E2827" s="7"/>
      <c r="F2827" s="7"/>
      <c r="G2827" s="7"/>
      <c r="H2827" s="7"/>
      <c r="J2827" s="7"/>
      <c r="K2827" s="7"/>
      <c r="L2827" s="7"/>
      <c r="Q2827" s="7"/>
      <c r="S2827" s="7"/>
      <c r="T2827" s="7"/>
      <c r="Y2827" s="7"/>
      <c r="AA2827" s="7"/>
      <c r="AB2827" s="7"/>
      <c r="AG2827" s="7"/>
    </row>
    <row r="2828" spans="1:33">
      <c r="A2828" s="7"/>
      <c r="B2828" s="7"/>
      <c r="C2828" s="7"/>
      <c r="D2828" s="7"/>
      <c r="E2828" s="7"/>
      <c r="F2828" s="7"/>
      <c r="G2828" s="7"/>
      <c r="H2828" s="7"/>
      <c r="J2828" s="7"/>
      <c r="K2828" s="7"/>
      <c r="L2828" s="7"/>
      <c r="Q2828" s="7"/>
      <c r="S2828" s="7"/>
      <c r="T2828" s="7"/>
      <c r="Y2828" s="7"/>
      <c r="AA2828" s="7"/>
      <c r="AB2828" s="7"/>
      <c r="AG2828" s="7"/>
    </row>
    <row r="2829" spans="1:33">
      <c r="A2829" s="7"/>
      <c r="B2829" s="7"/>
      <c r="C2829" s="7"/>
      <c r="D2829" s="7"/>
      <c r="E2829" s="7"/>
      <c r="F2829" s="7"/>
      <c r="G2829" s="7"/>
      <c r="H2829" s="7"/>
      <c r="J2829" s="7"/>
      <c r="K2829" s="7"/>
      <c r="L2829" s="7"/>
      <c r="Q2829" s="7"/>
      <c r="S2829" s="7"/>
      <c r="T2829" s="7"/>
      <c r="Y2829" s="7"/>
      <c r="AA2829" s="7"/>
      <c r="AB2829" s="7"/>
      <c r="AG2829" s="7"/>
    </row>
    <row r="2830" spans="1:33">
      <c r="A2830" s="7"/>
      <c r="B2830" s="7"/>
      <c r="C2830" s="7"/>
      <c r="D2830" s="7"/>
      <c r="E2830" s="7"/>
      <c r="F2830" s="7"/>
      <c r="G2830" s="7"/>
      <c r="H2830" s="7"/>
      <c r="J2830" s="7"/>
      <c r="K2830" s="7"/>
      <c r="L2830" s="7"/>
      <c r="Q2830" s="7"/>
      <c r="S2830" s="7"/>
      <c r="T2830" s="7"/>
      <c r="Y2830" s="7"/>
      <c r="AA2830" s="7"/>
      <c r="AB2830" s="7"/>
      <c r="AG2830" s="7"/>
    </row>
    <row r="2831" spans="1:33">
      <c r="A2831" s="7"/>
      <c r="B2831" s="7"/>
      <c r="C2831" s="7"/>
      <c r="D2831" s="7"/>
      <c r="E2831" s="7"/>
      <c r="F2831" s="7"/>
      <c r="G2831" s="7"/>
      <c r="H2831" s="7"/>
      <c r="J2831" s="7"/>
      <c r="K2831" s="7"/>
      <c r="L2831" s="7"/>
      <c r="Q2831" s="7"/>
      <c r="S2831" s="7"/>
      <c r="T2831" s="7"/>
      <c r="Y2831" s="7"/>
      <c r="AA2831" s="7"/>
      <c r="AB2831" s="7"/>
      <c r="AG2831" s="7"/>
    </row>
    <row r="2832" spans="1:33">
      <c r="A2832" s="7"/>
      <c r="B2832" s="7"/>
      <c r="C2832" s="7"/>
      <c r="D2832" s="7"/>
      <c r="E2832" s="7"/>
      <c r="F2832" s="7"/>
      <c r="G2832" s="7"/>
      <c r="H2832" s="7"/>
      <c r="J2832" s="7"/>
      <c r="K2832" s="7"/>
      <c r="L2832" s="7"/>
      <c r="Q2832" s="7"/>
      <c r="S2832" s="7"/>
      <c r="T2832" s="7"/>
      <c r="Y2832" s="7"/>
      <c r="AA2832" s="7"/>
      <c r="AB2832" s="7"/>
      <c r="AG2832" s="7"/>
    </row>
    <row r="2833" spans="1:33">
      <c r="A2833" s="7"/>
      <c r="B2833" s="7"/>
      <c r="C2833" s="7"/>
      <c r="D2833" s="7"/>
      <c r="E2833" s="7"/>
      <c r="F2833" s="7"/>
      <c r="G2833" s="7"/>
      <c r="H2833" s="7"/>
      <c r="J2833" s="7"/>
      <c r="K2833" s="7"/>
      <c r="L2833" s="7"/>
      <c r="Q2833" s="7"/>
      <c r="S2833" s="7"/>
      <c r="T2833" s="7"/>
      <c r="Y2833" s="7"/>
      <c r="AA2833" s="7"/>
      <c r="AB2833" s="7"/>
      <c r="AG2833" s="7"/>
    </row>
    <row r="2834" spans="1:33">
      <c r="A2834" s="7"/>
      <c r="B2834" s="7"/>
      <c r="C2834" s="7"/>
      <c r="D2834" s="7"/>
      <c r="E2834" s="7"/>
      <c r="F2834" s="7"/>
      <c r="G2834" s="7"/>
      <c r="H2834" s="7"/>
      <c r="J2834" s="7"/>
      <c r="K2834" s="7"/>
      <c r="L2834" s="7"/>
      <c r="Q2834" s="7"/>
      <c r="S2834" s="7"/>
      <c r="T2834" s="7"/>
      <c r="Y2834" s="7"/>
      <c r="AA2834" s="7"/>
      <c r="AB2834" s="7"/>
      <c r="AG2834" s="7"/>
    </row>
    <row r="2835" spans="1:33">
      <c r="A2835" s="7"/>
      <c r="B2835" s="7"/>
      <c r="C2835" s="7"/>
      <c r="D2835" s="7"/>
      <c r="E2835" s="7"/>
      <c r="F2835" s="7"/>
      <c r="G2835" s="7"/>
      <c r="H2835" s="7"/>
      <c r="J2835" s="7"/>
      <c r="K2835" s="7"/>
      <c r="L2835" s="7"/>
      <c r="Q2835" s="7"/>
      <c r="S2835" s="7"/>
      <c r="T2835" s="7"/>
      <c r="Y2835" s="7"/>
      <c r="AA2835" s="7"/>
      <c r="AB2835" s="7"/>
      <c r="AG2835" s="7"/>
    </row>
    <row r="2836" spans="1:33">
      <c r="A2836" s="7"/>
      <c r="B2836" s="7"/>
      <c r="C2836" s="7"/>
      <c r="D2836" s="7"/>
      <c r="E2836" s="7"/>
      <c r="F2836" s="7"/>
      <c r="G2836" s="7"/>
      <c r="H2836" s="7"/>
      <c r="J2836" s="7"/>
      <c r="K2836" s="7"/>
      <c r="L2836" s="7"/>
      <c r="Q2836" s="7"/>
      <c r="S2836" s="7"/>
      <c r="T2836" s="7"/>
      <c r="Y2836" s="7"/>
      <c r="AA2836" s="7"/>
      <c r="AB2836" s="7"/>
      <c r="AG2836" s="7"/>
    </row>
    <row r="2837" spans="1:33">
      <c r="A2837" s="7"/>
      <c r="B2837" s="7"/>
      <c r="C2837" s="7"/>
      <c r="D2837" s="7"/>
      <c r="E2837" s="7"/>
      <c r="F2837" s="7"/>
      <c r="G2837" s="7"/>
      <c r="H2837" s="7"/>
      <c r="J2837" s="7"/>
      <c r="K2837" s="7"/>
      <c r="L2837" s="7"/>
      <c r="Q2837" s="7"/>
      <c r="S2837" s="7"/>
      <c r="T2837" s="7"/>
      <c r="Y2837" s="7"/>
      <c r="AA2837" s="7"/>
      <c r="AB2837" s="7"/>
      <c r="AG2837" s="7"/>
    </row>
    <row r="2838" spans="1:33">
      <c r="A2838" s="7"/>
      <c r="B2838" s="7"/>
      <c r="C2838" s="7"/>
      <c r="D2838" s="7"/>
      <c r="E2838" s="7"/>
      <c r="F2838" s="7"/>
      <c r="G2838" s="7"/>
      <c r="H2838" s="7"/>
      <c r="J2838" s="7"/>
      <c r="K2838" s="7"/>
      <c r="L2838" s="7"/>
      <c r="Q2838" s="7"/>
      <c r="S2838" s="7"/>
      <c r="T2838" s="7"/>
      <c r="Y2838" s="7"/>
      <c r="AA2838" s="7"/>
      <c r="AB2838" s="7"/>
      <c r="AG2838" s="7"/>
    </row>
    <row r="2839" spans="1:33">
      <c r="A2839" s="7"/>
      <c r="B2839" s="7"/>
      <c r="C2839" s="7"/>
      <c r="D2839" s="7"/>
      <c r="E2839" s="7"/>
      <c r="F2839" s="7"/>
      <c r="G2839" s="7"/>
      <c r="H2839" s="7"/>
      <c r="J2839" s="7"/>
      <c r="K2839" s="7"/>
      <c r="L2839" s="7"/>
      <c r="Q2839" s="7"/>
      <c r="S2839" s="7"/>
      <c r="T2839" s="7"/>
      <c r="Y2839" s="7"/>
      <c r="AA2839" s="7"/>
      <c r="AB2839" s="7"/>
      <c r="AG2839" s="7"/>
    </row>
    <row r="2840" spans="1:33">
      <c r="A2840" s="7"/>
      <c r="B2840" s="7"/>
      <c r="C2840" s="7"/>
      <c r="D2840" s="7"/>
      <c r="E2840" s="7"/>
      <c r="F2840" s="7"/>
      <c r="G2840" s="7"/>
      <c r="H2840" s="7"/>
      <c r="J2840" s="7"/>
      <c r="K2840" s="7"/>
      <c r="L2840" s="7"/>
      <c r="Q2840" s="7"/>
      <c r="S2840" s="7"/>
      <c r="T2840" s="7"/>
      <c r="Y2840" s="7"/>
      <c r="AA2840" s="7"/>
      <c r="AB2840" s="7"/>
      <c r="AG2840" s="7"/>
    </row>
    <row r="2841" spans="1:33">
      <c r="A2841" s="7"/>
      <c r="B2841" s="7"/>
      <c r="C2841" s="7"/>
      <c r="D2841" s="7"/>
      <c r="E2841" s="7"/>
      <c r="F2841" s="7"/>
      <c r="G2841" s="7"/>
      <c r="H2841" s="7"/>
      <c r="J2841" s="7"/>
      <c r="K2841" s="7"/>
      <c r="L2841" s="7"/>
      <c r="Q2841" s="7"/>
      <c r="S2841" s="7"/>
      <c r="T2841" s="7"/>
      <c r="Y2841" s="7"/>
      <c r="AA2841" s="7"/>
      <c r="AB2841" s="7"/>
      <c r="AG2841" s="7"/>
    </row>
    <row r="2842" spans="1:33">
      <c r="A2842" s="7"/>
      <c r="B2842" s="7"/>
      <c r="C2842" s="7"/>
      <c r="D2842" s="7"/>
      <c r="E2842" s="7"/>
      <c r="F2842" s="7"/>
      <c r="G2842" s="7"/>
      <c r="H2842" s="7"/>
      <c r="J2842" s="7"/>
      <c r="K2842" s="7"/>
      <c r="L2842" s="7"/>
      <c r="Q2842" s="7"/>
      <c r="S2842" s="7"/>
      <c r="T2842" s="7"/>
      <c r="Y2842" s="7"/>
      <c r="AA2842" s="7"/>
      <c r="AB2842" s="7"/>
      <c r="AG2842" s="7"/>
    </row>
    <row r="2843" spans="1:33">
      <c r="A2843" s="7"/>
      <c r="B2843" s="7"/>
      <c r="C2843" s="7"/>
      <c r="D2843" s="7"/>
      <c r="E2843" s="7"/>
      <c r="F2843" s="7"/>
      <c r="G2843" s="7"/>
      <c r="H2843" s="7"/>
      <c r="J2843" s="7"/>
      <c r="K2843" s="7"/>
      <c r="L2843" s="7"/>
      <c r="Q2843" s="7"/>
      <c r="S2843" s="7"/>
      <c r="T2843" s="7"/>
      <c r="Y2843" s="7"/>
      <c r="AA2843" s="7"/>
      <c r="AB2843" s="7"/>
      <c r="AG2843" s="7"/>
    </row>
    <row r="2844" spans="1:33">
      <c r="A2844" s="7"/>
      <c r="B2844" s="7"/>
      <c r="C2844" s="7"/>
      <c r="D2844" s="7"/>
      <c r="E2844" s="7"/>
      <c r="F2844" s="7"/>
      <c r="G2844" s="7"/>
      <c r="H2844" s="7"/>
      <c r="J2844" s="7"/>
      <c r="K2844" s="7"/>
      <c r="L2844" s="7"/>
      <c r="Q2844" s="7"/>
      <c r="S2844" s="7"/>
      <c r="T2844" s="7"/>
      <c r="Y2844" s="7"/>
      <c r="AA2844" s="7"/>
      <c r="AB2844" s="7"/>
      <c r="AG2844" s="7"/>
    </row>
    <row r="2845" spans="1:33">
      <c r="A2845" s="7"/>
      <c r="B2845" s="7"/>
      <c r="C2845" s="7"/>
      <c r="D2845" s="7"/>
      <c r="E2845" s="7"/>
      <c r="F2845" s="7"/>
      <c r="G2845" s="7"/>
      <c r="H2845" s="7"/>
      <c r="J2845" s="7"/>
      <c r="K2845" s="7"/>
      <c r="L2845" s="7"/>
      <c r="Q2845" s="7"/>
      <c r="S2845" s="7"/>
      <c r="T2845" s="7"/>
      <c r="Y2845" s="7"/>
      <c r="AA2845" s="7"/>
      <c r="AB2845" s="7"/>
      <c r="AG2845" s="7"/>
    </row>
    <row r="2846" spans="1:33">
      <c r="A2846" s="7"/>
      <c r="B2846" s="7"/>
      <c r="C2846" s="7"/>
      <c r="D2846" s="7"/>
      <c r="E2846" s="7"/>
      <c r="F2846" s="7"/>
      <c r="G2846" s="7"/>
      <c r="H2846" s="7"/>
      <c r="J2846" s="7"/>
      <c r="K2846" s="7"/>
      <c r="L2846" s="7"/>
      <c r="Q2846" s="7"/>
      <c r="S2846" s="7"/>
      <c r="T2846" s="7"/>
      <c r="Y2846" s="7"/>
      <c r="AA2846" s="7"/>
      <c r="AB2846" s="7"/>
      <c r="AG2846" s="7"/>
    </row>
    <row r="2847" spans="1:33">
      <c r="A2847" s="7"/>
      <c r="B2847" s="7"/>
      <c r="C2847" s="7"/>
      <c r="D2847" s="7"/>
      <c r="E2847" s="7"/>
      <c r="F2847" s="7"/>
      <c r="G2847" s="7"/>
      <c r="H2847" s="7"/>
      <c r="J2847" s="7"/>
      <c r="K2847" s="7"/>
      <c r="L2847" s="7"/>
      <c r="Q2847" s="7"/>
      <c r="S2847" s="7"/>
      <c r="T2847" s="7"/>
      <c r="Y2847" s="7"/>
      <c r="AA2847" s="7"/>
      <c r="AB2847" s="7"/>
      <c r="AG2847" s="7"/>
    </row>
    <row r="2848" spans="1:33">
      <c r="A2848" s="7"/>
      <c r="B2848" s="7"/>
      <c r="C2848" s="7"/>
      <c r="D2848" s="7"/>
      <c r="E2848" s="7"/>
      <c r="F2848" s="7"/>
      <c r="G2848" s="7"/>
      <c r="H2848" s="7"/>
      <c r="J2848" s="7"/>
      <c r="K2848" s="7"/>
      <c r="L2848" s="7"/>
      <c r="Q2848" s="7"/>
      <c r="S2848" s="7"/>
      <c r="T2848" s="7"/>
      <c r="Y2848" s="7"/>
      <c r="AA2848" s="7"/>
      <c r="AB2848" s="7"/>
      <c r="AG2848" s="7"/>
    </row>
    <row r="2849" spans="1:33">
      <c r="A2849" s="7"/>
      <c r="B2849" s="7"/>
      <c r="C2849" s="7"/>
      <c r="D2849" s="7"/>
      <c r="E2849" s="7"/>
      <c r="F2849" s="7"/>
      <c r="G2849" s="7"/>
      <c r="H2849" s="7"/>
      <c r="J2849" s="7"/>
      <c r="K2849" s="7"/>
      <c r="L2849" s="7"/>
      <c r="Q2849" s="7"/>
      <c r="S2849" s="7"/>
      <c r="T2849" s="7"/>
      <c r="Y2849" s="7"/>
      <c r="AA2849" s="7"/>
      <c r="AB2849" s="7"/>
      <c r="AG2849" s="7"/>
    </row>
    <row r="2850" spans="1:33">
      <c r="A2850" s="7"/>
      <c r="B2850" s="7"/>
      <c r="C2850" s="7"/>
      <c r="D2850" s="7"/>
      <c r="E2850" s="7"/>
      <c r="F2850" s="7"/>
      <c r="G2850" s="7"/>
      <c r="H2850" s="7"/>
      <c r="J2850" s="7"/>
      <c r="K2850" s="7"/>
      <c r="L2850" s="7"/>
      <c r="Q2850" s="7"/>
      <c r="S2850" s="7"/>
      <c r="T2850" s="7"/>
      <c r="Y2850" s="7"/>
      <c r="AA2850" s="7"/>
      <c r="AB2850" s="7"/>
      <c r="AG2850" s="7"/>
    </row>
    <row r="2851" spans="1:33">
      <c r="A2851" s="7"/>
      <c r="B2851" s="7"/>
      <c r="C2851" s="7"/>
      <c r="D2851" s="7"/>
      <c r="E2851" s="7"/>
      <c r="F2851" s="7"/>
      <c r="G2851" s="7"/>
      <c r="H2851" s="7"/>
      <c r="J2851" s="7"/>
      <c r="K2851" s="7"/>
      <c r="L2851" s="7"/>
      <c r="Q2851" s="7"/>
      <c r="S2851" s="7"/>
      <c r="T2851" s="7"/>
      <c r="Y2851" s="7"/>
      <c r="AA2851" s="7"/>
      <c r="AB2851" s="7"/>
      <c r="AG2851" s="7"/>
    </row>
    <row r="2852" spans="1:33">
      <c r="A2852" s="7"/>
      <c r="B2852" s="7"/>
      <c r="C2852" s="7"/>
      <c r="D2852" s="7"/>
      <c r="E2852" s="7"/>
      <c r="F2852" s="7"/>
      <c r="G2852" s="7"/>
      <c r="H2852" s="7"/>
      <c r="J2852" s="7"/>
      <c r="K2852" s="7"/>
      <c r="L2852" s="7"/>
      <c r="Q2852" s="7"/>
      <c r="S2852" s="7"/>
      <c r="T2852" s="7"/>
      <c r="Y2852" s="7"/>
      <c r="AA2852" s="7"/>
      <c r="AB2852" s="7"/>
      <c r="AG2852" s="7"/>
    </row>
    <row r="2853" spans="1:33">
      <c r="A2853" s="7"/>
      <c r="B2853" s="7"/>
      <c r="C2853" s="7"/>
      <c r="D2853" s="7"/>
      <c r="E2853" s="7"/>
      <c r="F2853" s="7"/>
      <c r="G2853" s="7"/>
      <c r="H2853" s="7"/>
      <c r="J2853" s="7"/>
      <c r="K2853" s="7"/>
      <c r="L2853" s="7"/>
      <c r="Q2853" s="7"/>
      <c r="S2853" s="7"/>
      <c r="T2853" s="7"/>
      <c r="Y2853" s="7"/>
      <c r="AA2853" s="7"/>
      <c r="AB2853" s="7"/>
      <c r="AG2853" s="7"/>
    </row>
    <row r="2854" spans="1:33">
      <c r="A2854" s="7"/>
      <c r="B2854" s="7"/>
      <c r="C2854" s="7"/>
      <c r="D2854" s="7"/>
      <c r="E2854" s="7"/>
      <c r="F2854" s="7"/>
      <c r="G2854" s="7"/>
      <c r="H2854" s="7"/>
      <c r="J2854" s="7"/>
      <c r="K2854" s="7"/>
      <c r="L2854" s="7"/>
      <c r="Q2854" s="7"/>
      <c r="S2854" s="7"/>
      <c r="T2854" s="7"/>
      <c r="Y2854" s="7"/>
      <c r="AA2854" s="7"/>
      <c r="AB2854" s="7"/>
      <c r="AG2854" s="7"/>
    </row>
    <row r="2855" spans="1:33">
      <c r="A2855" s="7"/>
      <c r="B2855" s="7"/>
      <c r="C2855" s="7"/>
      <c r="D2855" s="7"/>
      <c r="E2855" s="7"/>
      <c r="F2855" s="7"/>
      <c r="G2855" s="7"/>
      <c r="H2855" s="7"/>
      <c r="J2855" s="7"/>
      <c r="K2855" s="7"/>
      <c r="L2855" s="7"/>
      <c r="Q2855" s="7"/>
      <c r="S2855" s="7"/>
      <c r="T2855" s="7"/>
      <c r="Y2855" s="7"/>
      <c r="AA2855" s="7"/>
      <c r="AB2855" s="7"/>
      <c r="AG2855" s="7"/>
    </row>
    <row r="2856" spans="1:33">
      <c r="A2856" s="7"/>
      <c r="B2856" s="7"/>
      <c r="C2856" s="7"/>
      <c r="D2856" s="7"/>
      <c r="E2856" s="7"/>
      <c r="F2856" s="7"/>
      <c r="G2856" s="7"/>
      <c r="H2856" s="7"/>
      <c r="J2856" s="7"/>
      <c r="K2856" s="7"/>
      <c r="L2856" s="7"/>
      <c r="Q2856" s="7"/>
      <c r="S2856" s="7"/>
      <c r="T2856" s="7"/>
      <c r="Y2856" s="7"/>
      <c r="AA2856" s="7"/>
      <c r="AB2856" s="7"/>
      <c r="AG2856" s="7"/>
    </row>
    <row r="2857" spans="1:33">
      <c r="A2857" s="7"/>
      <c r="B2857" s="7"/>
      <c r="C2857" s="7"/>
      <c r="D2857" s="7"/>
      <c r="E2857" s="7"/>
      <c r="F2857" s="7"/>
      <c r="G2857" s="7"/>
      <c r="H2857" s="7"/>
      <c r="J2857" s="7"/>
      <c r="K2857" s="7"/>
      <c r="L2857" s="7"/>
      <c r="Q2857" s="7"/>
      <c r="S2857" s="7"/>
      <c r="T2857" s="7"/>
      <c r="Y2857" s="7"/>
      <c r="AA2857" s="7"/>
      <c r="AB2857" s="7"/>
      <c r="AG2857" s="7"/>
    </row>
    <row r="2858" spans="1:33">
      <c r="A2858" s="7"/>
      <c r="B2858" s="7"/>
      <c r="C2858" s="7"/>
      <c r="D2858" s="7"/>
      <c r="E2858" s="7"/>
      <c r="F2858" s="7"/>
      <c r="G2858" s="7"/>
      <c r="H2858" s="7"/>
      <c r="J2858" s="7"/>
      <c r="K2858" s="7"/>
      <c r="L2858" s="7"/>
      <c r="Q2858" s="7"/>
      <c r="S2858" s="7"/>
      <c r="T2858" s="7"/>
      <c r="Y2858" s="7"/>
      <c r="AA2858" s="7"/>
      <c r="AB2858" s="7"/>
      <c r="AG2858" s="7"/>
    </row>
    <row r="2859" spans="1:33">
      <c r="A2859" s="7"/>
      <c r="B2859" s="7"/>
      <c r="C2859" s="7"/>
      <c r="D2859" s="7"/>
      <c r="E2859" s="7"/>
      <c r="F2859" s="7"/>
      <c r="G2859" s="7"/>
      <c r="H2859" s="7"/>
      <c r="J2859" s="7"/>
      <c r="K2859" s="7"/>
      <c r="L2859" s="7"/>
      <c r="Q2859" s="7"/>
      <c r="S2859" s="7"/>
      <c r="T2859" s="7"/>
      <c r="Y2859" s="7"/>
      <c r="AA2859" s="7"/>
      <c r="AB2859" s="7"/>
      <c r="AG2859" s="7"/>
    </row>
    <row r="2860" spans="1:33">
      <c r="A2860" s="7"/>
      <c r="B2860" s="7"/>
      <c r="C2860" s="7"/>
      <c r="D2860" s="7"/>
      <c r="E2860" s="7"/>
      <c r="F2860" s="7"/>
      <c r="G2860" s="7"/>
      <c r="H2860" s="7"/>
      <c r="J2860" s="7"/>
      <c r="K2860" s="7"/>
      <c r="L2860" s="7"/>
      <c r="Q2860" s="7"/>
      <c r="S2860" s="7"/>
      <c r="T2860" s="7"/>
      <c r="Y2860" s="7"/>
      <c r="AA2860" s="7"/>
      <c r="AB2860" s="7"/>
      <c r="AG2860" s="7"/>
    </row>
    <row r="2861" spans="1:33">
      <c r="A2861" s="7"/>
      <c r="B2861" s="7"/>
      <c r="C2861" s="7"/>
      <c r="D2861" s="7"/>
      <c r="E2861" s="7"/>
      <c r="F2861" s="7"/>
      <c r="G2861" s="7"/>
      <c r="H2861" s="7"/>
      <c r="J2861" s="7"/>
      <c r="K2861" s="7"/>
      <c r="L2861" s="7"/>
      <c r="Q2861" s="7"/>
      <c r="S2861" s="7"/>
      <c r="T2861" s="7"/>
      <c r="Y2861" s="7"/>
      <c r="AA2861" s="7"/>
      <c r="AB2861" s="7"/>
      <c r="AG2861" s="7"/>
    </row>
    <row r="2862" spans="1:33">
      <c r="A2862" s="7"/>
      <c r="B2862" s="7"/>
      <c r="C2862" s="7"/>
      <c r="D2862" s="7"/>
      <c r="E2862" s="7"/>
      <c r="F2862" s="7"/>
      <c r="G2862" s="7"/>
      <c r="H2862" s="7"/>
      <c r="J2862" s="7"/>
      <c r="K2862" s="7"/>
      <c r="L2862" s="7"/>
      <c r="Q2862" s="7"/>
      <c r="S2862" s="7"/>
      <c r="T2862" s="7"/>
      <c r="Y2862" s="7"/>
      <c r="AA2862" s="7"/>
      <c r="AB2862" s="7"/>
      <c r="AG2862" s="7"/>
    </row>
    <row r="2863" spans="1:33">
      <c r="A2863" s="7"/>
      <c r="B2863" s="7"/>
      <c r="C2863" s="7"/>
      <c r="D2863" s="7"/>
      <c r="E2863" s="7"/>
      <c r="F2863" s="7"/>
      <c r="G2863" s="7"/>
      <c r="H2863" s="7"/>
      <c r="J2863" s="7"/>
      <c r="K2863" s="7"/>
      <c r="L2863" s="7"/>
      <c r="Q2863" s="7"/>
      <c r="S2863" s="7"/>
      <c r="T2863" s="7"/>
      <c r="Y2863" s="7"/>
      <c r="AA2863" s="7"/>
      <c r="AB2863" s="7"/>
      <c r="AG2863" s="7"/>
    </row>
    <row r="2864" spans="1:33">
      <c r="A2864" s="7"/>
      <c r="B2864" s="7"/>
      <c r="C2864" s="7"/>
      <c r="D2864" s="7"/>
      <c r="E2864" s="7"/>
      <c r="F2864" s="7"/>
      <c r="G2864" s="7"/>
      <c r="H2864" s="7"/>
      <c r="J2864" s="7"/>
      <c r="K2864" s="7"/>
      <c r="L2864" s="7"/>
      <c r="Q2864" s="7"/>
      <c r="S2864" s="7"/>
      <c r="T2864" s="7"/>
      <c r="Y2864" s="7"/>
      <c r="AA2864" s="7"/>
      <c r="AB2864" s="7"/>
      <c r="AG2864" s="7"/>
    </row>
    <row r="2865" spans="1:33">
      <c r="A2865" s="7"/>
      <c r="B2865" s="7"/>
      <c r="C2865" s="7"/>
      <c r="D2865" s="7"/>
      <c r="E2865" s="7"/>
      <c r="F2865" s="7"/>
      <c r="G2865" s="7"/>
      <c r="H2865" s="7"/>
      <c r="J2865" s="7"/>
      <c r="K2865" s="7"/>
      <c r="L2865" s="7"/>
      <c r="Q2865" s="7"/>
      <c r="S2865" s="7"/>
      <c r="T2865" s="7"/>
      <c r="Y2865" s="7"/>
      <c r="AA2865" s="7"/>
      <c r="AB2865" s="7"/>
      <c r="AG2865" s="7"/>
    </row>
    <row r="2866" spans="1:33">
      <c r="A2866" s="7"/>
      <c r="B2866" s="7"/>
      <c r="C2866" s="7"/>
      <c r="D2866" s="7"/>
      <c r="E2866" s="7"/>
      <c r="F2866" s="7"/>
      <c r="G2866" s="7"/>
      <c r="H2866" s="7"/>
      <c r="J2866" s="7"/>
      <c r="K2866" s="7"/>
      <c r="L2866" s="7"/>
      <c r="Q2866" s="7"/>
      <c r="S2866" s="7"/>
      <c r="T2866" s="7"/>
      <c r="Y2866" s="7"/>
      <c r="AA2866" s="7"/>
      <c r="AB2866" s="7"/>
      <c r="AG2866" s="7"/>
    </row>
    <row r="2867" spans="1:33">
      <c r="A2867" s="7"/>
      <c r="B2867" s="7"/>
      <c r="C2867" s="7"/>
      <c r="D2867" s="7"/>
      <c r="E2867" s="7"/>
      <c r="F2867" s="7"/>
      <c r="G2867" s="7"/>
      <c r="H2867" s="7"/>
      <c r="J2867" s="7"/>
      <c r="K2867" s="7"/>
      <c r="L2867" s="7"/>
      <c r="Q2867" s="7"/>
      <c r="S2867" s="7"/>
      <c r="T2867" s="7"/>
      <c r="Y2867" s="7"/>
      <c r="AA2867" s="7"/>
      <c r="AB2867" s="7"/>
      <c r="AG2867" s="7"/>
    </row>
    <row r="2868" spans="1:33">
      <c r="A2868" s="7"/>
      <c r="B2868" s="7"/>
      <c r="C2868" s="7"/>
      <c r="D2868" s="7"/>
      <c r="E2868" s="7"/>
      <c r="F2868" s="7"/>
      <c r="G2868" s="7"/>
      <c r="H2868" s="7"/>
      <c r="J2868" s="7"/>
      <c r="K2868" s="7"/>
      <c r="L2868" s="7"/>
      <c r="Q2868" s="7"/>
      <c r="S2868" s="7"/>
      <c r="T2868" s="7"/>
      <c r="Y2868" s="7"/>
      <c r="AA2868" s="7"/>
      <c r="AB2868" s="7"/>
      <c r="AG2868" s="7"/>
    </row>
    <row r="2869" spans="1:33">
      <c r="A2869" s="7"/>
      <c r="B2869" s="7"/>
      <c r="C2869" s="7"/>
      <c r="D2869" s="7"/>
      <c r="E2869" s="7"/>
      <c r="F2869" s="7"/>
      <c r="G2869" s="7"/>
      <c r="H2869" s="7"/>
      <c r="J2869" s="7"/>
      <c r="K2869" s="7"/>
      <c r="L2869" s="7"/>
      <c r="Q2869" s="7"/>
      <c r="S2869" s="7"/>
      <c r="T2869" s="7"/>
      <c r="Y2869" s="7"/>
      <c r="AA2869" s="7"/>
      <c r="AB2869" s="7"/>
      <c r="AG2869" s="7"/>
    </row>
    <row r="2870" spans="1:33">
      <c r="A2870" s="7"/>
      <c r="B2870" s="7"/>
      <c r="C2870" s="7"/>
      <c r="D2870" s="7"/>
      <c r="E2870" s="7"/>
      <c r="F2870" s="7"/>
      <c r="G2870" s="7"/>
      <c r="H2870" s="7"/>
      <c r="J2870" s="7"/>
      <c r="K2870" s="7"/>
      <c r="L2870" s="7"/>
      <c r="Q2870" s="7"/>
      <c r="S2870" s="7"/>
      <c r="T2870" s="7"/>
      <c r="Y2870" s="7"/>
      <c r="AA2870" s="7"/>
      <c r="AB2870" s="7"/>
      <c r="AG2870" s="7"/>
    </row>
    <row r="2871" spans="1:33">
      <c r="A2871" s="7"/>
      <c r="B2871" s="7"/>
      <c r="C2871" s="7"/>
      <c r="D2871" s="7"/>
      <c r="E2871" s="7"/>
      <c r="F2871" s="7"/>
      <c r="G2871" s="7"/>
      <c r="H2871" s="7"/>
      <c r="J2871" s="7"/>
      <c r="K2871" s="7"/>
      <c r="L2871" s="7"/>
      <c r="Q2871" s="7"/>
      <c r="S2871" s="7"/>
      <c r="T2871" s="7"/>
      <c r="Y2871" s="7"/>
      <c r="AA2871" s="7"/>
      <c r="AB2871" s="7"/>
      <c r="AG2871" s="7"/>
    </row>
    <row r="2872" spans="1:33">
      <c r="A2872" s="7"/>
      <c r="B2872" s="7"/>
      <c r="C2872" s="7"/>
      <c r="D2872" s="7"/>
      <c r="E2872" s="7"/>
      <c r="F2872" s="7"/>
      <c r="G2872" s="7"/>
      <c r="H2872" s="7"/>
      <c r="J2872" s="7"/>
      <c r="K2872" s="7"/>
      <c r="L2872" s="7"/>
      <c r="Q2872" s="7"/>
      <c r="S2872" s="7"/>
      <c r="T2872" s="7"/>
      <c r="Y2872" s="7"/>
      <c r="AA2872" s="7"/>
      <c r="AB2872" s="7"/>
      <c r="AG2872" s="7"/>
    </row>
    <row r="2873" spans="1:33">
      <c r="A2873" s="7"/>
      <c r="B2873" s="7"/>
      <c r="C2873" s="7"/>
      <c r="D2873" s="7"/>
      <c r="E2873" s="7"/>
      <c r="F2873" s="7"/>
      <c r="G2873" s="7"/>
      <c r="H2873" s="7"/>
      <c r="J2873" s="7"/>
      <c r="K2873" s="7"/>
      <c r="L2873" s="7"/>
      <c r="Q2873" s="7"/>
      <c r="S2873" s="7"/>
      <c r="T2873" s="7"/>
      <c r="Y2873" s="7"/>
      <c r="AA2873" s="7"/>
      <c r="AB2873" s="7"/>
      <c r="AG2873" s="7"/>
    </row>
    <row r="2874" spans="1:33">
      <c r="A2874" s="7"/>
      <c r="B2874" s="7"/>
      <c r="C2874" s="7"/>
      <c r="D2874" s="7"/>
      <c r="E2874" s="7"/>
      <c r="F2874" s="7"/>
      <c r="G2874" s="7"/>
      <c r="H2874" s="7"/>
      <c r="J2874" s="7"/>
      <c r="K2874" s="7"/>
      <c r="L2874" s="7"/>
      <c r="Q2874" s="7"/>
      <c r="S2874" s="7"/>
      <c r="T2874" s="7"/>
      <c r="Y2874" s="7"/>
      <c r="AA2874" s="7"/>
      <c r="AB2874" s="7"/>
      <c r="AG2874" s="7"/>
    </row>
    <row r="2875" spans="1:33">
      <c r="A2875" s="7"/>
      <c r="B2875" s="7"/>
      <c r="C2875" s="7"/>
      <c r="D2875" s="7"/>
      <c r="E2875" s="7"/>
      <c r="F2875" s="7"/>
      <c r="G2875" s="7"/>
      <c r="H2875" s="7"/>
      <c r="J2875" s="7"/>
      <c r="K2875" s="7"/>
      <c r="L2875" s="7"/>
      <c r="Q2875" s="7"/>
      <c r="S2875" s="7"/>
      <c r="T2875" s="7"/>
      <c r="Y2875" s="7"/>
      <c r="AA2875" s="7"/>
      <c r="AB2875" s="7"/>
      <c r="AG2875" s="7"/>
    </row>
    <row r="2876" spans="1:33">
      <c r="A2876" s="7"/>
      <c r="B2876" s="7"/>
      <c r="C2876" s="7"/>
      <c r="D2876" s="7"/>
      <c r="E2876" s="7"/>
      <c r="F2876" s="7"/>
      <c r="G2876" s="7"/>
      <c r="H2876" s="7"/>
      <c r="J2876" s="7"/>
      <c r="K2876" s="7"/>
      <c r="L2876" s="7"/>
      <c r="Q2876" s="7"/>
      <c r="S2876" s="7"/>
      <c r="T2876" s="7"/>
      <c r="Y2876" s="7"/>
      <c r="AA2876" s="7"/>
      <c r="AB2876" s="7"/>
      <c r="AG2876" s="7"/>
    </row>
    <row r="2877" spans="1:33">
      <c r="A2877" s="7"/>
      <c r="B2877" s="7"/>
      <c r="C2877" s="7"/>
      <c r="D2877" s="7"/>
      <c r="E2877" s="7"/>
      <c r="F2877" s="7"/>
      <c r="G2877" s="7"/>
      <c r="H2877" s="7"/>
      <c r="J2877" s="7"/>
      <c r="K2877" s="7"/>
      <c r="L2877" s="7"/>
      <c r="Q2877" s="7"/>
      <c r="S2877" s="7"/>
      <c r="T2877" s="7"/>
      <c r="Y2877" s="7"/>
      <c r="AA2877" s="7"/>
      <c r="AB2877" s="7"/>
      <c r="AG2877" s="7"/>
    </row>
    <row r="2878" spans="1:33">
      <c r="A2878" s="7"/>
      <c r="B2878" s="7"/>
      <c r="C2878" s="7"/>
      <c r="D2878" s="7"/>
      <c r="E2878" s="7"/>
      <c r="F2878" s="7"/>
      <c r="G2878" s="7"/>
      <c r="H2878" s="7"/>
      <c r="J2878" s="7"/>
      <c r="K2878" s="7"/>
      <c r="L2878" s="7"/>
      <c r="Q2878" s="7"/>
      <c r="S2878" s="7"/>
      <c r="T2878" s="7"/>
      <c r="Y2878" s="7"/>
      <c r="AA2878" s="7"/>
      <c r="AB2878" s="7"/>
      <c r="AG2878" s="7"/>
    </row>
    <row r="2879" spans="1:33">
      <c r="A2879" s="7"/>
      <c r="B2879" s="7"/>
      <c r="C2879" s="7"/>
      <c r="D2879" s="7"/>
      <c r="E2879" s="7"/>
      <c r="F2879" s="7"/>
      <c r="G2879" s="7"/>
      <c r="H2879" s="7"/>
      <c r="J2879" s="7"/>
      <c r="K2879" s="7"/>
      <c r="L2879" s="7"/>
      <c r="Q2879" s="7"/>
      <c r="S2879" s="7"/>
      <c r="T2879" s="7"/>
      <c r="Y2879" s="7"/>
      <c r="AA2879" s="7"/>
      <c r="AB2879" s="7"/>
      <c r="AG2879" s="7"/>
    </row>
    <row r="2880" spans="1:33">
      <c r="A2880" s="7"/>
      <c r="B2880" s="7"/>
      <c r="C2880" s="7"/>
      <c r="D2880" s="7"/>
      <c r="E2880" s="7"/>
      <c r="F2880" s="7"/>
      <c r="G2880" s="7"/>
      <c r="H2880" s="7"/>
      <c r="J2880" s="7"/>
      <c r="K2880" s="7"/>
      <c r="L2880" s="7"/>
      <c r="Q2880" s="7"/>
      <c r="S2880" s="7"/>
      <c r="T2880" s="7"/>
      <c r="Y2880" s="7"/>
      <c r="AA2880" s="7"/>
      <c r="AB2880" s="7"/>
      <c r="AG2880" s="7"/>
    </row>
    <row r="2881" spans="1:33">
      <c r="A2881" s="7"/>
      <c r="B2881" s="7"/>
      <c r="C2881" s="7"/>
      <c r="D2881" s="7"/>
      <c r="E2881" s="7"/>
      <c r="F2881" s="7"/>
      <c r="G2881" s="7"/>
      <c r="H2881" s="7"/>
      <c r="J2881" s="7"/>
      <c r="K2881" s="7"/>
      <c r="L2881" s="7"/>
      <c r="Q2881" s="7"/>
      <c r="S2881" s="7"/>
      <c r="T2881" s="7"/>
      <c r="Y2881" s="7"/>
      <c r="AA2881" s="7"/>
      <c r="AB2881" s="7"/>
      <c r="AG2881" s="7"/>
    </row>
    <row r="2882" spans="1:33">
      <c r="A2882" s="7"/>
      <c r="B2882" s="7"/>
      <c r="C2882" s="7"/>
      <c r="D2882" s="7"/>
      <c r="E2882" s="7"/>
      <c r="F2882" s="7"/>
      <c r="G2882" s="7"/>
      <c r="H2882" s="7"/>
      <c r="J2882" s="7"/>
      <c r="K2882" s="7"/>
      <c r="L2882" s="7"/>
      <c r="Q2882" s="7"/>
      <c r="S2882" s="7"/>
      <c r="T2882" s="7"/>
      <c r="Y2882" s="7"/>
      <c r="AA2882" s="7"/>
      <c r="AB2882" s="7"/>
      <c r="AG2882" s="7"/>
    </row>
    <row r="2883" spans="1:33">
      <c r="A2883" s="7"/>
      <c r="B2883" s="7"/>
      <c r="C2883" s="7"/>
      <c r="D2883" s="7"/>
      <c r="E2883" s="7"/>
      <c r="F2883" s="7"/>
      <c r="G2883" s="7"/>
      <c r="H2883" s="7"/>
      <c r="J2883" s="7"/>
      <c r="K2883" s="7"/>
      <c r="L2883" s="7"/>
      <c r="Q2883" s="7"/>
      <c r="S2883" s="7"/>
      <c r="T2883" s="7"/>
      <c r="Y2883" s="7"/>
      <c r="AA2883" s="7"/>
      <c r="AB2883" s="7"/>
      <c r="AG2883" s="7"/>
    </row>
    <row r="2884" spans="1:33">
      <c r="A2884" s="7"/>
      <c r="B2884" s="7"/>
      <c r="C2884" s="7"/>
      <c r="D2884" s="7"/>
      <c r="E2884" s="7"/>
      <c r="F2884" s="7"/>
      <c r="G2884" s="7"/>
      <c r="H2884" s="7"/>
      <c r="J2884" s="7"/>
      <c r="K2884" s="7"/>
      <c r="L2884" s="7"/>
      <c r="Q2884" s="7"/>
      <c r="S2884" s="7"/>
      <c r="T2884" s="7"/>
      <c r="Y2884" s="7"/>
      <c r="AA2884" s="7"/>
      <c r="AB2884" s="7"/>
      <c r="AG2884" s="7"/>
    </row>
    <row r="2885" spans="1:33">
      <c r="A2885" s="7"/>
      <c r="B2885" s="7"/>
      <c r="C2885" s="7"/>
      <c r="D2885" s="7"/>
      <c r="E2885" s="7"/>
      <c r="F2885" s="7"/>
      <c r="G2885" s="7"/>
      <c r="H2885" s="7"/>
      <c r="J2885" s="7"/>
      <c r="K2885" s="7"/>
      <c r="L2885" s="7"/>
      <c r="Q2885" s="7"/>
      <c r="S2885" s="7"/>
      <c r="T2885" s="7"/>
      <c r="Y2885" s="7"/>
      <c r="AA2885" s="7"/>
      <c r="AB2885" s="7"/>
      <c r="AG2885" s="7"/>
    </row>
    <row r="2886" spans="1:33">
      <c r="A2886" s="7"/>
      <c r="B2886" s="7"/>
      <c r="C2886" s="7"/>
      <c r="D2886" s="7"/>
      <c r="E2886" s="7"/>
      <c r="F2886" s="7"/>
      <c r="G2886" s="7"/>
      <c r="H2886" s="7"/>
      <c r="J2886" s="7"/>
      <c r="K2886" s="7"/>
      <c r="L2886" s="7"/>
      <c r="Q2886" s="7"/>
      <c r="S2886" s="7"/>
      <c r="T2886" s="7"/>
      <c r="Y2886" s="7"/>
      <c r="AA2886" s="7"/>
      <c r="AB2886" s="7"/>
      <c r="AG2886" s="7"/>
    </row>
    <row r="2887" spans="1:33">
      <c r="A2887" s="7"/>
      <c r="B2887" s="7"/>
      <c r="C2887" s="7"/>
      <c r="D2887" s="7"/>
      <c r="E2887" s="7"/>
      <c r="F2887" s="7"/>
      <c r="G2887" s="7"/>
      <c r="H2887" s="7"/>
      <c r="J2887" s="7"/>
      <c r="K2887" s="7"/>
      <c r="L2887" s="7"/>
      <c r="Q2887" s="7"/>
      <c r="S2887" s="7"/>
      <c r="T2887" s="7"/>
      <c r="Y2887" s="7"/>
      <c r="AA2887" s="7"/>
      <c r="AB2887" s="7"/>
      <c r="AG2887" s="7"/>
    </row>
    <row r="2888" spans="1:33">
      <c r="A2888" s="7"/>
      <c r="B2888" s="7"/>
      <c r="C2888" s="7"/>
      <c r="D2888" s="7"/>
      <c r="E2888" s="7"/>
      <c r="F2888" s="7"/>
      <c r="G2888" s="7"/>
      <c r="H2888" s="7"/>
      <c r="J2888" s="7"/>
      <c r="K2888" s="7"/>
      <c r="L2888" s="7"/>
      <c r="Q2888" s="7"/>
      <c r="S2888" s="7"/>
      <c r="T2888" s="7"/>
      <c r="Y2888" s="7"/>
      <c r="AA2888" s="7"/>
      <c r="AB2888" s="7"/>
      <c r="AG2888" s="7"/>
    </row>
    <row r="2889" spans="1:33">
      <c r="A2889" s="7"/>
      <c r="B2889" s="7"/>
      <c r="C2889" s="7"/>
      <c r="D2889" s="7"/>
      <c r="E2889" s="7"/>
      <c r="F2889" s="7"/>
      <c r="G2889" s="7"/>
      <c r="H2889" s="7"/>
      <c r="J2889" s="7"/>
      <c r="K2889" s="7"/>
      <c r="L2889" s="7"/>
      <c r="Q2889" s="7"/>
      <c r="S2889" s="7"/>
      <c r="T2889" s="7"/>
      <c r="Y2889" s="7"/>
      <c r="AA2889" s="7"/>
      <c r="AB2889" s="7"/>
      <c r="AG2889" s="7"/>
    </row>
    <row r="2890" spans="1:33">
      <c r="A2890" s="7"/>
      <c r="B2890" s="7"/>
      <c r="C2890" s="7"/>
      <c r="D2890" s="7"/>
      <c r="E2890" s="7"/>
      <c r="F2890" s="7"/>
      <c r="G2890" s="7"/>
      <c r="H2890" s="7"/>
      <c r="J2890" s="7"/>
      <c r="K2890" s="7"/>
      <c r="L2890" s="7"/>
      <c r="Q2890" s="7"/>
      <c r="S2890" s="7"/>
      <c r="T2890" s="7"/>
      <c r="Y2890" s="7"/>
      <c r="AA2890" s="7"/>
      <c r="AB2890" s="7"/>
      <c r="AG2890" s="7"/>
    </row>
    <row r="2891" spans="1:33">
      <c r="A2891" s="7"/>
      <c r="B2891" s="7"/>
      <c r="C2891" s="7"/>
      <c r="D2891" s="7"/>
      <c r="E2891" s="7"/>
      <c r="F2891" s="7"/>
      <c r="G2891" s="7"/>
      <c r="H2891" s="7"/>
      <c r="J2891" s="7"/>
      <c r="K2891" s="7"/>
      <c r="L2891" s="7"/>
      <c r="Q2891" s="7"/>
      <c r="S2891" s="7"/>
      <c r="T2891" s="7"/>
      <c r="Y2891" s="7"/>
      <c r="AA2891" s="7"/>
      <c r="AB2891" s="7"/>
      <c r="AG2891" s="7"/>
    </row>
    <row r="2892" spans="1:33">
      <c r="A2892" s="7"/>
      <c r="B2892" s="7"/>
      <c r="C2892" s="7"/>
      <c r="D2892" s="7"/>
      <c r="E2892" s="7"/>
      <c r="F2892" s="7"/>
      <c r="G2892" s="7"/>
      <c r="H2892" s="7"/>
      <c r="J2892" s="7"/>
      <c r="K2892" s="7"/>
      <c r="L2892" s="7"/>
      <c r="Q2892" s="7"/>
      <c r="S2892" s="7"/>
      <c r="T2892" s="7"/>
      <c r="Y2892" s="7"/>
      <c r="AA2892" s="7"/>
      <c r="AB2892" s="7"/>
      <c r="AG2892" s="7"/>
    </row>
    <row r="2893" spans="1:33">
      <c r="A2893" s="7"/>
      <c r="B2893" s="7"/>
      <c r="C2893" s="7"/>
      <c r="D2893" s="7"/>
      <c r="E2893" s="7"/>
      <c r="F2893" s="7"/>
      <c r="G2893" s="7"/>
      <c r="H2893" s="7"/>
      <c r="J2893" s="7"/>
      <c r="K2893" s="7"/>
      <c r="L2893" s="7"/>
      <c r="Q2893" s="7"/>
      <c r="S2893" s="7"/>
      <c r="T2893" s="7"/>
      <c r="Y2893" s="7"/>
      <c r="AA2893" s="7"/>
      <c r="AB2893" s="7"/>
      <c r="AG2893" s="7"/>
    </row>
    <row r="2894" spans="1:33">
      <c r="A2894" s="7"/>
      <c r="B2894" s="7"/>
      <c r="C2894" s="7"/>
      <c r="D2894" s="7"/>
      <c r="E2894" s="7"/>
      <c r="F2894" s="7"/>
      <c r="G2894" s="7"/>
      <c r="H2894" s="7"/>
      <c r="J2894" s="7"/>
      <c r="K2894" s="7"/>
      <c r="L2894" s="7"/>
      <c r="Q2894" s="7"/>
      <c r="S2894" s="7"/>
      <c r="T2894" s="7"/>
      <c r="Y2894" s="7"/>
      <c r="AA2894" s="7"/>
      <c r="AB2894" s="7"/>
      <c r="AG2894" s="7"/>
    </row>
    <row r="2895" spans="1:33">
      <c r="A2895" s="7"/>
      <c r="B2895" s="7"/>
      <c r="C2895" s="7"/>
      <c r="D2895" s="7"/>
      <c r="E2895" s="7"/>
      <c r="F2895" s="7"/>
      <c r="G2895" s="7"/>
      <c r="H2895" s="7"/>
      <c r="J2895" s="7"/>
      <c r="K2895" s="7"/>
      <c r="L2895" s="7"/>
      <c r="Q2895" s="7"/>
      <c r="S2895" s="7"/>
      <c r="T2895" s="7"/>
      <c r="Y2895" s="7"/>
      <c r="AA2895" s="7"/>
      <c r="AB2895" s="7"/>
      <c r="AG2895" s="7"/>
    </row>
    <row r="2896" spans="1:33">
      <c r="A2896" s="7"/>
      <c r="B2896" s="7"/>
      <c r="C2896" s="7"/>
      <c r="D2896" s="7"/>
      <c r="E2896" s="7"/>
      <c r="F2896" s="7"/>
      <c r="G2896" s="7"/>
      <c r="H2896" s="7"/>
      <c r="J2896" s="7"/>
      <c r="K2896" s="7"/>
      <c r="L2896" s="7"/>
      <c r="Q2896" s="7"/>
      <c r="S2896" s="7"/>
      <c r="T2896" s="7"/>
      <c r="Y2896" s="7"/>
      <c r="AA2896" s="7"/>
      <c r="AB2896" s="7"/>
      <c r="AG2896" s="7"/>
    </row>
    <row r="2897" spans="1:33">
      <c r="A2897" s="7"/>
      <c r="B2897" s="7"/>
      <c r="C2897" s="7"/>
      <c r="D2897" s="7"/>
      <c r="E2897" s="7"/>
      <c r="F2897" s="7"/>
      <c r="G2897" s="7"/>
      <c r="H2897" s="7"/>
      <c r="J2897" s="7"/>
      <c r="K2897" s="7"/>
      <c r="L2897" s="7"/>
      <c r="Q2897" s="7"/>
      <c r="S2897" s="7"/>
      <c r="T2897" s="7"/>
      <c r="Y2897" s="7"/>
      <c r="AA2897" s="7"/>
      <c r="AB2897" s="7"/>
      <c r="AG2897" s="7"/>
    </row>
    <row r="2898" spans="1:33">
      <c r="A2898" s="7"/>
      <c r="B2898" s="7"/>
      <c r="C2898" s="7"/>
      <c r="D2898" s="7"/>
      <c r="E2898" s="7"/>
      <c r="F2898" s="7"/>
      <c r="G2898" s="7"/>
      <c r="H2898" s="7"/>
      <c r="J2898" s="7"/>
      <c r="K2898" s="7"/>
      <c r="L2898" s="7"/>
      <c r="Q2898" s="7"/>
      <c r="S2898" s="7"/>
      <c r="T2898" s="7"/>
      <c r="Y2898" s="7"/>
      <c r="AA2898" s="7"/>
      <c r="AB2898" s="7"/>
      <c r="AG2898" s="7"/>
    </row>
    <row r="2899" spans="1:33">
      <c r="A2899" s="7"/>
      <c r="B2899" s="7"/>
      <c r="C2899" s="7"/>
      <c r="D2899" s="7"/>
      <c r="E2899" s="7"/>
      <c r="F2899" s="7"/>
      <c r="G2899" s="7"/>
      <c r="H2899" s="7"/>
      <c r="J2899" s="7"/>
      <c r="K2899" s="7"/>
      <c r="L2899" s="7"/>
      <c r="Q2899" s="7"/>
      <c r="S2899" s="7"/>
      <c r="T2899" s="7"/>
      <c r="Y2899" s="7"/>
      <c r="AA2899" s="7"/>
      <c r="AB2899" s="7"/>
      <c r="AG2899" s="7"/>
    </row>
    <row r="2900" spans="1:33">
      <c r="A2900" s="7"/>
      <c r="B2900" s="7"/>
      <c r="C2900" s="7"/>
      <c r="D2900" s="7"/>
      <c r="E2900" s="7"/>
      <c r="F2900" s="7"/>
      <c r="G2900" s="7"/>
      <c r="H2900" s="7"/>
      <c r="J2900" s="7"/>
      <c r="K2900" s="7"/>
      <c r="L2900" s="7"/>
      <c r="Q2900" s="7"/>
      <c r="S2900" s="7"/>
      <c r="T2900" s="7"/>
      <c r="Y2900" s="7"/>
      <c r="AA2900" s="7"/>
      <c r="AB2900" s="7"/>
      <c r="AG2900" s="7"/>
    </row>
    <row r="2901" spans="1:33">
      <c r="A2901" s="7"/>
      <c r="B2901" s="7"/>
      <c r="C2901" s="7"/>
      <c r="D2901" s="7"/>
      <c r="E2901" s="7"/>
      <c r="F2901" s="7"/>
      <c r="G2901" s="7"/>
      <c r="H2901" s="7"/>
      <c r="J2901" s="7"/>
      <c r="K2901" s="7"/>
      <c r="L2901" s="7"/>
      <c r="Q2901" s="7"/>
      <c r="S2901" s="7"/>
      <c r="T2901" s="7"/>
      <c r="Y2901" s="7"/>
      <c r="AA2901" s="7"/>
      <c r="AB2901" s="7"/>
      <c r="AG2901" s="7"/>
    </row>
    <row r="2902" spans="1:33">
      <c r="A2902" s="7"/>
      <c r="B2902" s="7"/>
      <c r="C2902" s="7"/>
      <c r="D2902" s="7"/>
      <c r="E2902" s="7"/>
      <c r="F2902" s="7"/>
      <c r="G2902" s="7"/>
      <c r="H2902" s="7"/>
      <c r="J2902" s="7"/>
      <c r="K2902" s="7"/>
      <c r="L2902" s="7"/>
      <c r="Q2902" s="7"/>
      <c r="S2902" s="7"/>
      <c r="T2902" s="7"/>
      <c r="Y2902" s="7"/>
      <c r="AA2902" s="7"/>
      <c r="AB2902" s="7"/>
      <c r="AG2902" s="7"/>
    </row>
    <row r="2903" spans="1:33">
      <c r="A2903" s="7"/>
      <c r="B2903" s="7"/>
      <c r="C2903" s="7"/>
      <c r="D2903" s="7"/>
      <c r="E2903" s="7"/>
      <c r="F2903" s="7"/>
      <c r="G2903" s="7"/>
      <c r="H2903" s="7"/>
      <c r="J2903" s="7"/>
      <c r="K2903" s="7"/>
      <c r="L2903" s="7"/>
      <c r="Q2903" s="7"/>
      <c r="S2903" s="7"/>
      <c r="T2903" s="7"/>
      <c r="Y2903" s="7"/>
      <c r="AA2903" s="7"/>
      <c r="AB2903" s="7"/>
      <c r="AG2903" s="7"/>
    </row>
    <row r="2904" spans="1:33">
      <c r="A2904" s="7"/>
      <c r="B2904" s="7"/>
      <c r="C2904" s="7"/>
      <c r="D2904" s="7"/>
      <c r="E2904" s="7"/>
      <c r="F2904" s="7"/>
      <c r="G2904" s="7"/>
      <c r="H2904" s="7"/>
      <c r="J2904" s="7"/>
      <c r="K2904" s="7"/>
      <c r="L2904" s="7"/>
      <c r="Q2904" s="7"/>
      <c r="S2904" s="7"/>
      <c r="T2904" s="7"/>
      <c r="Y2904" s="7"/>
      <c r="AA2904" s="7"/>
      <c r="AB2904" s="7"/>
      <c r="AG2904" s="7"/>
    </row>
    <row r="2905" spans="1:33">
      <c r="A2905" s="7"/>
      <c r="B2905" s="7"/>
      <c r="C2905" s="7"/>
      <c r="D2905" s="7"/>
      <c r="E2905" s="7"/>
      <c r="F2905" s="7"/>
      <c r="G2905" s="7"/>
      <c r="H2905" s="7"/>
      <c r="J2905" s="7"/>
      <c r="K2905" s="7"/>
      <c r="L2905" s="7"/>
      <c r="Q2905" s="7"/>
      <c r="S2905" s="7"/>
      <c r="T2905" s="7"/>
      <c r="Y2905" s="7"/>
      <c r="AA2905" s="7"/>
      <c r="AB2905" s="7"/>
      <c r="AG2905" s="7"/>
    </row>
    <row r="2906" spans="1:33">
      <c r="A2906" s="7"/>
      <c r="B2906" s="7"/>
      <c r="C2906" s="7"/>
      <c r="D2906" s="7"/>
      <c r="E2906" s="7"/>
      <c r="F2906" s="7"/>
      <c r="G2906" s="7"/>
      <c r="H2906" s="7"/>
      <c r="J2906" s="7"/>
      <c r="K2906" s="7"/>
      <c r="L2906" s="7"/>
      <c r="Q2906" s="7"/>
      <c r="S2906" s="7"/>
      <c r="T2906" s="7"/>
      <c r="Y2906" s="7"/>
      <c r="AA2906" s="7"/>
      <c r="AB2906" s="7"/>
      <c r="AG2906" s="7"/>
    </row>
    <row r="2907" spans="1:33">
      <c r="A2907" s="7"/>
      <c r="B2907" s="7"/>
      <c r="C2907" s="7"/>
      <c r="D2907" s="7"/>
      <c r="E2907" s="7"/>
      <c r="F2907" s="7"/>
      <c r="G2907" s="7"/>
      <c r="H2907" s="7"/>
      <c r="J2907" s="7"/>
      <c r="K2907" s="7"/>
      <c r="L2907" s="7"/>
      <c r="Q2907" s="7"/>
      <c r="S2907" s="7"/>
      <c r="T2907" s="7"/>
      <c r="Y2907" s="7"/>
      <c r="AA2907" s="7"/>
      <c r="AB2907" s="7"/>
      <c r="AG2907" s="7"/>
    </row>
    <row r="2908" spans="1:33">
      <c r="A2908" s="7"/>
      <c r="B2908" s="7"/>
      <c r="C2908" s="7"/>
      <c r="D2908" s="7"/>
      <c r="E2908" s="7"/>
      <c r="F2908" s="7"/>
      <c r="G2908" s="7"/>
      <c r="H2908" s="7"/>
      <c r="J2908" s="7"/>
      <c r="K2908" s="7"/>
      <c r="L2908" s="7"/>
      <c r="Q2908" s="7"/>
      <c r="S2908" s="7"/>
      <c r="T2908" s="7"/>
      <c r="Y2908" s="7"/>
      <c r="AA2908" s="7"/>
      <c r="AB2908" s="7"/>
      <c r="AG2908" s="7"/>
    </row>
    <row r="2909" spans="1:33">
      <c r="A2909" s="7"/>
      <c r="B2909" s="7"/>
      <c r="C2909" s="7"/>
      <c r="D2909" s="7"/>
      <c r="E2909" s="7"/>
      <c r="F2909" s="7"/>
      <c r="G2909" s="7"/>
      <c r="H2909" s="7"/>
      <c r="J2909" s="7"/>
      <c r="K2909" s="7"/>
      <c r="L2909" s="7"/>
      <c r="Q2909" s="7"/>
      <c r="S2909" s="7"/>
      <c r="T2909" s="7"/>
      <c r="Y2909" s="7"/>
      <c r="AA2909" s="7"/>
      <c r="AB2909" s="7"/>
      <c r="AG2909" s="7"/>
    </row>
    <row r="2910" spans="1:33">
      <c r="A2910" s="7"/>
      <c r="B2910" s="7"/>
      <c r="C2910" s="7"/>
      <c r="D2910" s="7"/>
      <c r="E2910" s="7"/>
      <c r="F2910" s="7"/>
      <c r="G2910" s="7"/>
      <c r="H2910" s="7"/>
      <c r="J2910" s="7"/>
      <c r="K2910" s="7"/>
      <c r="L2910" s="7"/>
      <c r="Q2910" s="7"/>
      <c r="S2910" s="7"/>
      <c r="T2910" s="7"/>
      <c r="Y2910" s="7"/>
      <c r="AA2910" s="7"/>
      <c r="AB2910" s="7"/>
      <c r="AG2910" s="7"/>
    </row>
    <row r="2911" spans="1:33">
      <c r="A2911" s="7"/>
      <c r="B2911" s="7"/>
      <c r="C2911" s="7"/>
      <c r="D2911" s="7"/>
      <c r="E2911" s="7"/>
      <c r="F2911" s="7"/>
      <c r="G2911" s="7"/>
      <c r="H2911" s="7"/>
      <c r="J2911" s="7"/>
      <c r="K2911" s="7"/>
      <c r="L2911" s="7"/>
      <c r="Q2911" s="7"/>
      <c r="S2911" s="7"/>
      <c r="T2911" s="7"/>
      <c r="Y2911" s="7"/>
      <c r="AA2911" s="7"/>
      <c r="AB2911" s="7"/>
      <c r="AG2911" s="7"/>
    </row>
    <row r="2912" spans="1:33">
      <c r="A2912" s="7"/>
      <c r="B2912" s="7"/>
      <c r="C2912" s="7"/>
      <c r="D2912" s="7"/>
      <c r="E2912" s="7"/>
      <c r="F2912" s="7"/>
      <c r="G2912" s="7"/>
      <c r="H2912" s="7"/>
      <c r="J2912" s="7"/>
      <c r="K2912" s="7"/>
      <c r="L2912" s="7"/>
      <c r="Q2912" s="7"/>
      <c r="S2912" s="7"/>
      <c r="T2912" s="7"/>
      <c r="Y2912" s="7"/>
      <c r="AA2912" s="7"/>
      <c r="AB2912" s="7"/>
      <c r="AG2912" s="7"/>
    </row>
    <row r="2913" spans="1:33">
      <c r="A2913" s="7"/>
      <c r="B2913" s="7"/>
      <c r="C2913" s="7"/>
      <c r="D2913" s="7"/>
      <c r="E2913" s="7"/>
      <c r="F2913" s="7"/>
      <c r="G2913" s="7"/>
      <c r="H2913" s="7"/>
      <c r="J2913" s="7"/>
      <c r="K2913" s="7"/>
      <c r="L2913" s="7"/>
      <c r="Q2913" s="7"/>
      <c r="S2913" s="7"/>
      <c r="T2913" s="7"/>
      <c r="Y2913" s="7"/>
      <c r="AA2913" s="7"/>
      <c r="AB2913" s="7"/>
      <c r="AG2913" s="7"/>
    </row>
    <row r="2914" spans="1:33">
      <c r="A2914" s="7"/>
      <c r="B2914" s="7"/>
      <c r="C2914" s="7"/>
      <c r="D2914" s="7"/>
      <c r="E2914" s="7"/>
      <c r="F2914" s="7"/>
      <c r="G2914" s="7"/>
      <c r="H2914" s="7"/>
      <c r="J2914" s="7"/>
      <c r="K2914" s="7"/>
      <c r="L2914" s="7"/>
      <c r="Q2914" s="7"/>
      <c r="S2914" s="7"/>
      <c r="T2914" s="7"/>
      <c r="Y2914" s="7"/>
      <c r="AA2914" s="7"/>
      <c r="AB2914" s="7"/>
      <c r="AG2914" s="7"/>
    </row>
    <row r="2915" spans="1:33">
      <c r="A2915" s="7"/>
      <c r="B2915" s="7"/>
      <c r="C2915" s="7"/>
      <c r="D2915" s="7"/>
      <c r="E2915" s="7"/>
      <c r="F2915" s="7"/>
      <c r="G2915" s="7"/>
      <c r="H2915" s="7"/>
      <c r="J2915" s="7"/>
      <c r="K2915" s="7"/>
      <c r="L2915" s="7"/>
      <c r="Q2915" s="7"/>
      <c r="S2915" s="7"/>
      <c r="T2915" s="7"/>
      <c r="Y2915" s="7"/>
      <c r="AA2915" s="7"/>
      <c r="AB2915" s="7"/>
      <c r="AG2915" s="7"/>
    </row>
    <row r="2916" spans="1:33">
      <c r="A2916" s="7"/>
      <c r="B2916" s="7"/>
      <c r="C2916" s="7"/>
      <c r="D2916" s="7"/>
      <c r="E2916" s="7"/>
      <c r="F2916" s="7"/>
      <c r="G2916" s="7"/>
      <c r="H2916" s="7"/>
      <c r="J2916" s="7"/>
      <c r="K2916" s="7"/>
      <c r="L2916" s="7"/>
      <c r="Q2916" s="7"/>
      <c r="S2916" s="7"/>
      <c r="T2916" s="7"/>
      <c r="Y2916" s="7"/>
      <c r="AA2916" s="7"/>
      <c r="AB2916" s="7"/>
      <c r="AG2916" s="7"/>
    </row>
    <row r="2917" spans="1:33">
      <c r="A2917" s="7"/>
      <c r="B2917" s="7"/>
      <c r="C2917" s="7"/>
      <c r="D2917" s="7"/>
      <c r="E2917" s="7"/>
      <c r="F2917" s="7"/>
      <c r="G2917" s="7"/>
      <c r="H2917" s="7"/>
      <c r="J2917" s="7"/>
      <c r="K2917" s="7"/>
      <c r="L2917" s="7"/>
      <c r="Q2917" s="7"/>
      <c r="S2917" s="7"/>
      <c r="T2917" s="7"/>
      <c r="Y2917" s="7"/>
      <c r="AA2917" s="7"/>
      <c r="AB2917" s="7"/>
      <c r="AG2917" s="7"/>
    </row>
    <row r="2918" spans="1:33">
      <c r="A2918" s="7"/>
      <c r="B2918" s="7"/>
      <c r="C2918" s="7"/>
      <c r="D2918" s="7"/>
      <c r="E2918" s="7"/>
      <c r="F2918" s="7"/>
      <c r="G2918" s="7"/>
      <c r="H2918" s="7"/>
      <c r="J2918" s="7"/>
      <c r="K2918" s="7"/>
      <c r="L2918" s="7"/>
      <c r="Q2918" s="7"/>
      <c r="S2918" s="7"/>
      <c r="T2918" s="7"/>
      <c r="Y2918" s="7"/>
      <c r="AA2918" s="7"/>
      <c r="AB2918" s="7"/>
      <c r="AG2918" s="7"/>
    </row>
    <row r="2919" spans="1:33">
      <c r="A2919" s="7"/>
      <c r="B2919" s="7"/>
      <c r="C2919" s="7"/>
      <c r="D2919" s="7"/>
      <c r="E2919" s="7"/>
      <c r="F2919" s="7"/>
      <c r="G2919" s="7"/>
      <c r="H2919" s="7"/>
      <c r="J2919" s="7"/>
      <c r="K2919" s="7"/>
      <c r="L2919" s="7"/>
      <c r="Q2919" s="7"/>
      <c r="S2919" s="7"/>
      <c r="T2919" s="7"/>
      <c r="Y2919" s="7"/>
      <c r="AA2919" s="7"/>
      <c r="AB2919" s="7"/>
      <c r="AG2919" s="7"/>
    </row>
    <row r="2920" spans="1:33">
      <c r="A2920" s="7"/>
      <c r="B2920" s="7"/>
      <c r="C2920" s="7"/>
      <c r="D2920" s="7"/>
      <c r="E2920" s="7"/>
      <c r="F2920" s="7"/>
      <c r="G2920" s="7"/>
      <c r="H2920" s="7"/>
      <c r="J2920" s="7"/>
      <c r="K2920" s="7"/>
      <c r="L2920" s="7"/>
      <c r="Q2920" s="7"/>
      <c r="S2920" s="7"/>
      <c r="T2920" s="7"/>
      <c r="Y2920" s="7"/>
      <c r="AA2920" s="7"/>
      <c r="AB2920" s="7"/>
      <c r="AG2920" s="7"/>
    </row>
    <row r="2921" spans="1:33">
      <c r="A2921" s="7"/>
      <c r="B2921" s="7"/>
      <c r="C2921" s="7"/>
      <c r="D2921" s="7"/>
      <c r="E2921" s="7"/>
      <c r="F2921" s="7"/>
      <c r="G2921" s="7"/>
      <c r="H2921" s="7"/>
      <c r="J2921" s="7"/>
      <c r="K2921" s="7"/>
      <c r="L2921" s="7"/>
      <c r="Q2921" s="7"/>
      <c r="S2921" s="7"/>
      <c r="T2921" s="7"/>
      <c r="Y2921" s="7"/>
      <c r="AA2921" s="7"/>
      <c r="AB2921" s="7"/>
      <c r="AG2921" s="7"/>
    </row>
    <row r="2922" spans="1:33">
      <c r="A2922" s="7"/>
      <c r="B2922" s="7"/>
      <c r="C2922" s="7"/>
      <c r="D2922" s="7"/>
      <c r="E2922" s="7"/>
      <c r="F2922" s="7"/>
      <c r="G2922" s="7"/>
      <c r="H2922" s="7"/>
      <c r="J2922" s="7"/>
      <c r="K2922" s="7"/>
      <c r="L2922" s="7"/>
      <c r="Q2922" s="7"/>
      <c r="S2922" s="7"/>
      <c r="T2922" s="7"/>
      <c r="Y2922" s="7"/>
      <c r="AA2922" s="7"/>
      <c r="AB2922" s="7"/>
      <c r="AG2922" s="7"/>
    </row>
    <row r="2923" spans="1:33">
      <c r="A2923" s="7"/>
      <c r="B2923" s="7"/>
      <c r="C2923" s="7"/>
      <c r="D2923" s="7"/>
      <c r="E2923" s="7"/>
      <c r="F2923" s="7"/>
      <c r="G2923" s="7"/>
      <c r="H2923" s="7"/>
      <c r="J2923" s="7"/>
      <c r="K2923" s="7"/>
      <c r="L2923" s="7"/>
      <c r="Q2923" s="7"/>
      <c r="S2923" s="7"/>
      <c r="T2923" s="7"/>
      <c r="Y2923" s="7"/>
      <c r="AA2923" s="7"/>
      <c r="AB2923" s="7"/>
      <c r="AG2923" s="7"/>
    </row>
    <row r="2924" spans="1:33">
      <c r="A2924" s="7"/>
      <c r="B2924" s="7"/>
      <c r="C2924" s="7"/>
      <c r="D2924" s="7"/>
      <c r="E2924" s="7"/>
      <c r="F2924" s="7"/>
      <c r="G2924" s="7"/>
      <c r="H2924" s="7"/>
      <c r="J2924" s="7"/>
      <c r="K2924" s="7"/>
      <c r="L2924" s="7"/>
      <c r="Q2924" s="7"/>
      <c r="S2924" s="7"/>
      <c r="T2924" s="7"/>
      <c r="Y2924" s="7"/>
      <c r="AA2924" s="7"/>
      <c r="AB2924" s="7"/>
      <c r="AG2924" s="7"/>
    </row>
    <row r="2925" spans="1:33">
      <c r="A2925" s="7"/>
      <c r="B2925" s="7"/>
      <c r="C2925" s="7"/>
      <c r="D2925" s="7"/>
      <c r="E2925" s="7"/>
      <c r="F2925" s="7"/>
      <c r="G2925" s="7"/>
      <c r="H2925" s="7"/>
      <c r="J2925" s="7"/>
      <c r="K2925" s="7"/>
      <c r="L2925" s="7"/>
      <c r="Q2925" s="7"/>
      <c r="S2925" s="7"/>
      <c r="T2925" s="7"/>
      <c r="Y2925" s="7"/>
      <c r="AA2925" s="7"/>
      <c r="AB2925" s="7"/>
      <c r="AG2925" s="7"/>
    </row>
    <row r="2926" spans="1:33">
      <c r="A2926" s="7"/>
      <c r="B2926" s="7"/>
      <c r="C2926" s="7"/>
      <c r="D2926" s="7"/>
      <c r="E2926" s="7"/>
      <c r="F2926" s="7"/>
      <c r="G2926" s="7"/>
      <c r="H2926" s="7"/>
      <c r="J2926" s="7"/>
      <c r="K2926" s="7"/>
      <c r="L2926" s="7"/>
      <c r="Q2926" s="7"/>
      <c r="S2926" s="7"/>
      <c r="T2926" s="7"/>
      <c r="Y2926" s="7"/>
      <c r="AA2926" s="7"/>
      <c r="AB2926" s="7"/>
      <c r="AG2926" s="7"/>
    </row>
    <row r="2927" spans="1:33">
      <c r="A2927" s="7"/>
      <c r="B2927" s="7"/>
      <c r="C2927" s="7"/>
      <c r="D2927" s="7"/>
      <c r="E2927" s="7"/>
      <c r="F2927" s="7"/>
      <c r="G2927" s="7"/>
      <c r="H2927" s="7"/>
      <c r="J2927" s="7"/>
      <c r="K2927" s="7"/>
      <c r="L2927" s="7"/>
      <c r="Q2927" s="7"/>
      <c r="S2927" s="7"/>
      <c r="T2927" s="7"/>
      <c r="Y2927" s="7"/>
      <c r="AA2927" s="7"/>
      <c r="AB2927" s="7"/>
      <c r="AG2927" s="7"/>
    </row>
    <row r="2928" spans="1:33">
      <c r="A2928" s="7"/>
      <c r="B2928" s="7"/>
      <c r="C2928" s="7"/>
      <c r="D2928" s="7"/>
      <c r="E2928" s="7"/>
      <c r="F2928" s="7"/>
      <c r="G2928" s="7"/>
      <c r="H2928" s="7"/>
      <c r="J2928" s="7"/>
      <c r="K2928" s="7"/>
      <c r="L2928" s="7"/>
      <c r="Q2928" s="7"/>
      <c r="S2928" s="7"/>
      <c r="T2928" s="7"/>
      <c r="Y2928" s="7"/>
      <c r="AA2928" s="7"/>
      <c r="AB2928" s="7"/>
      <c r="AG2928" s="7"/>
    </row>
    <row r="2929" spans="1:33">
      <c r="A2929" s="7"/>
      <c r="B2929" s="7"/>
      <c r="C2929" s="7"/>
      <c r="D2929" s="7"/>
      <c r="E2929" s="7"/>
      <c r="F2929" s="7"/>
      <c r="G2929" s="7"/>
      <c r="H2929" s="7"/>
      <c r="J2929" s="7"/>
      <c r="K2929" s="7"/>
      <c r="L2929" s="7"/>
      <c r="Q2929" s="7"/>
      <c r="S2929" s="7"/>
      <c r="T2929" s="7"/>
      <c r="Y2929" s="7"/>
      <c r="AA2929" s="7"/>
      <c r="AB2929" s="7"/>
      <c r="AG2929" s="7"/>
    </row>
    <row r="2930" spans="1:33">
      <c r="A2930" s="7"/>
      <c r="B2930" s="7"/>
      <c r="C2930" s="7"/>
      <c r="D2930" s="7"/>
      <c r="E2930" s="7"/>
      <c r="F2930" s="7"/>
      <c r="G2930" s="7"/>
      <c r="H2930" s="7"/>
      <c r="J2930" s="7"/>
      <c r="K2930" s="7"/>
      <c r="L2930" s="7"/>
      <c r="Q2930" s="7"/>
      <c r="S2930" s="7"/>
      <c r="T2930" s="7"/>
      <c r="Y2930" s="7"/>
      <c r="AA2930" s="7"/>
      <c r="AB2930" s="7"/>
      <c r="AG2930" s="7"/>
    </row>
    <row r="2931" spans="1:33">
      <c r="A2931" s="7"/>
      <c r="B2931" s="7"/>
      <c r="C2931" s="7"/>
      <c r="D2931" s="7"/>
      <c r="E2931" s="7"/>
      <c r="F2931" s="7"/>
      <c r="G2931" s="7"/>
      <c r="H2931" s="7"/>
      <c r="J2931" s="7"/>
      <c r="K2931" s="7"/>
      <c r="L2931" s="7"/>
      <c r="Q2931" s="7"/>
      <c r="S2931" s="7"/>
      <c r="T2931" s="7"/>
      <c r="Y2931" s="7"/>
      <c r="AA2931" s="7"/>
      <c r="AB2931" s="7"/>
      <c r="AG2931" s="7"/>
    </row>
    <row r="2932" spans="1:33">
      <c r="A2932" s="7"/>
      <c r="B2932" s="7"/>
      <c r="C2932" s="7"/>
      <c r="D2932" s="7"/>
      <c r="E2932" s="7"/>
      <c r="F2932" s="7"/>
      <c r="G2932" s="7"/>
      <c r="H2932" s="7"/>
      <c r="J2932" s="7"/>
      <c r="K2932" s="7"/>
      <c r="L2932" s="7"/>
      <c r="Q2932" s="7"/>
      <c r="S2932" s="7"/>
      <c r="T2932" s="7"/>
      <c r="Y2932" s="7"/>
      <c r="AA2932" s="7"/>
      <c r="AB2932" s="7"/>
      <c r="AG2932" s="7"/>
    </row>
    <row r="2933" spans="1:33">
      <c r="A2933" s="7"/>
      <c r="B2933" s="7"/>
      <c r="C2933" s="7"/>
      <c r="D2933" s="7"/>
      <c r="E2933" s="7"/>
      <c r="F2933" s="7"/>
      <c r="G2933" s="7"/>
      <c r="H2933" s="7"/>
      <c r="J2933" s="7"/>
      <c r="K2933" s="7"/>
      <c r="L2933" s="7"/>
      <c r="Q2933" s="7"/>
      <c r="S2933" s="7"/>
      <c r="T2933" s="7"/>
      <c r="Y2933" s="7"/>
      <c r="AA2933" s="7"/>
      <c r="AB2933" s="7"/>
      <c r="AG2933" s="7"/>
    </row>
    <row r="2934" spans="1:33">
      <c r="A2934" s="7"/>
      <c r="B2934" s="7"/>
      <c r="C2934" s="7"/>
      <c r="D2934" s="7"/>
      <c r="E2934" s="7"/>
      <c r="F2934" s="7"/>
      <c r="G2934" s="7"/>
      <c r="H2934" s="7"/>
      <c r="J2934" s="7"/>
      <c r="K2934" s="7"/>
      <c r="L2934" s="7"/>
      <c r="Q2934" s="7"/>
      <c r="S2934" s="7"/>
      <c r="T2934" s="7"/>
      <c r="Y2934" s="7"/>
      <c r="AA2934" s="7"/>
      <c r="AB2934" s="7"/>
      <c r="AG2934" s="7"/>
    </row>
    <row r="2935" spans="1:33">
      <c r="A2935" s="7"/>
      <c r="B2935" s="7"/>
      <c r="C2935" s="7"/>
      <c r="D2935" s="7"/>
      <c r="E2935" s="7"/>
      <c r="F2935" s="7"/>
      <c r="G2935" s="7"/>
      <c r="H2935" s="7"/>
      <c r="J2935" s="7"/>
      <c r="K2935" s="7"/>
      <c r="L2935" s="7"/>
      <c r="Q2935" s="7"/>
      <c r="S2935" s="7"/>
      <c r="T2935" s="7"/>
      <c r="Y2935" s="7"/>
      <c r="AA2935" s="7"/>
      <c r="AB2935" s="7"/>
      <c r="AG2935" s="7"/>
    </row>
    <row r="2936" spans="1:33">
      <c r="A2936" s="7"/>
      <c r="B2936" s="7"/>
      <c r="C2936" s="7"/>
      <c r="D2936" s="7"/>
      <c r="E2936" s="7"/>
      <c r="F2936" s="7"/>
      <c r="G2936" s="7"/>
      <c r="H2936" s="7"/>
      <c r="J2936" s="7"/>
      <c r="K2936" s="7"/>
      <c r="L2936" s="7"/>
      <c r="Q2936" s="7"/>
      <c r="S2936" s="7"/>
      <c r="T2936" s="7"/>
      <c r="Y2936" s="7"/>
      <c r="AA2936" s="7"/>
      <c r="AB2936" s="7"/>
      <c r="AG2936" s="7"/>
    </row>
    <row r="2937" spans="1:33">
      <c r="A2937" s="7"/>
      <c r="B2937" s="7"/>
      <c r="C2937" s="7"/>
      <c r="D2937" s="7"/>
      <c r="E2937" s="7"/>
      <c r="F2937" s="7"/>
      <c r="G2937" s="7"/>
      <c r="H2937" s="7"/>
      <c r="J2937" s="7"/>
      <c r="K2937" s="7"/>
      <c r="L2937" s="7"/>
      <c r="Q2937" s="7"/>
      <c r="S2937" s="7"/>
      <c r="T2937" s="7"/>
      <c r="Y2937" s="7"/>
      <c r="AA2937" s="7"/>
      <c r="AB2937" s="7"/>
      <c r="AG2937" s="7"/>
    </row>
    <row r="2938" spans="1:33">
      <c r="A2938" s="7"/>
      <c r="B2938" s="7"/>
      <c r="C2938" s="7"/>
      <c r="D2938" s="7"/>
      <c r="E2938" s="7"/>
      <c r="F2938" s="7"/>
      <c r="G2938" s="7"/>
      <c r="H2938" s="7"/>
      <c r="J2938" s="7"/>
      <c r="K2938" s="7"/>
      <c r="L2938" s="7"/>
      <c r="Q2938" s="7"/>
      <c r="S2938" s="7"/>
      <c r="T2938" s="7"/>
      <c r="Y2938" s="7"/>
      <c r="AA2938" s="7"/>
      <c r="AB2938" s="7"/>
      <c r="AG2938" s="7"/>
    </row>
    <row r="2939" spans="1:33">
      <c r="A2939" s="7"/>
      <c r="B2939" s="7"/>
      <c r="C2939" s="7"/>
      <c r="D2939" s="7"/>
      <c r="E2939" s="7"/>
      <c r="F2939" s="7"/>
      <c r="G2939" s="7"/>
      <c r="H2939" s="7"/>
      <c r="J2939" s="7"/>
      <c r="K2939" s="7"/>
      <c r="L2939" s="7"/>
      <c r="Q2939" s="7"/>
      <c r="S2939" s="7"/>
      <c r="T2939" s="7"/>
      <c r="Y2939" s="7"/>
      <c r="AA2939" s="7"/>
      <c r="AB2939" s="7"/>
      <c r="AG2939" s="7"/>
    </row>
    <row r="2940" spans="1:33">
      <c r="A2940" s="7"/>
      <c r="B2940" s="7"/>
      <c r="C2940" s="7"/>
      <c r="D2940" s="7"/>
      <c r="E2940" s="7"/>
      <c r="F2940" s="7"/>
      <c r="G2940" s="7"/>
      <c r="H2940" s="7"/>
      <c r="J2940" s="7"/>
      <c r="K2940" s="7"/>
      <c r="L2940" s="7"/>
      <c r="Q2940" s="7"/>
      <c r="S2940" s="7"/>
      <c r="T2940" s="7"/>
      <c r="Y2940" s="7"/>
      <c r="AA2940" s="7"/>
      <c r="AB2940" s="7"/>
      <c r="AG2940" s="7"/>
    </row>
    <row r="2941" spans="1:33">
      <c r="A2941" s="7"/>
      <c r="B2941" s="7"/>
      <c r="C2941" s="7"/>
      <c r="D2941" s="7"/>
      <c r="E2941" s="7"/>
      <c r="F2941" s="7"/>
      <c r="G2941" s="7"/>
      <c r="H2941" s="7"/>
      <c r="J2941" s="7"/>
      <c r="K2941" s="7"/>
      <c r="L2941" s="7"/>
      <c r="Q2941" s="7"/>
      <c r="S2941" s="7"/>
      <c r="T2941" s="7"/>
      <c r="Y2941" s="7"/>
      <c r="AA2941" s="7"/>
      <c r="AB2941" s="7"/>
      <c r="AG2941" s="7"/>
    </row>
    <row r="2942" spans="1:33">
      <c r="A2942" s="7"/>
      <c r="B2942" s="7"/>
      <c r="C2942" s="7"/>
      <c r="D2942" s="7"/>
      <c r="E2942" s="7"/>
      <c r="F2942" s="7"/>
      <c r="G2942" s="7"/>
      <c r="H2942" s="7"/>
      <c r="J2942" s="7"/>
      <c r="K2942" s="7"/>
      <c r="L2942" s="7"/>
      <c r="Q2942" s="7"/>
      <c r="S2942" s="7"/>
      <c r="T2942" s="7"/>
      <c r="Y2942" s="7"/>
      <c r="AA2942" s="7"/>
      <c r="AB2942" s="7"/>
      <c r="AG2942" s="7"/>
    </row>
    <row r="2943" spans="1:33">
      <c r="A2943" s="7"/>
      <c r="B2943" s="7"/>
      <c r="C2943" s="7"/>
      <c r="D2943" s="7"/>
      <c r="E2943" s="7"/>
      <c r="F2943" s="7"/>
      <c r="G2943" s="7"/>
      <c r="H2943" s="7"/>
      <c r="J2943" s="7"/>
      <c r="K2943" s="7"/>
      <c r="L2943" s="7"/>
      <c r="Q2943" s="7"/>
      <c r="S2943" s="7"/>
      <c r="T2943" s="7"/>
      <c r="Y2943" s="7"/>
      <c r="AA2943" s="7"/>
      <c r="AB2943" s="7"/>
      <c r="AG2943" s="7"/>
    </row>
    <row r="2944" spans="1:33">
      <c r="A2944" s="7"/>
      <c r="B2944" s="7"/>
      <c r="C2944" s="7"/>
      <c r="D2944" s="7"/>
      <c r="E2944" s="7"/>
      <c r="F2944" s="7"/>
      <c r="G2944" s="7"/>
      <c r="H2944" s="7"/>
      <c r="J2944" s="7"/>
      <c r="K2944" s="7"/>
      <c r="L2944" s="7"/>
      <c r="Q2944" s="7"/>
      <c r="S2944" s="7"/>
      <c r="T2944" s="7"/>
      <c r="Y2944" s="7"/>
      <c r="AA2944" s="7"/>
      <c r="AB2944" s="7"/>
      <c r="AG2944" s="7"/>
    </row>
    <row r="2945" spans="1:33">
      <c r="A2945" s="7"/>
      <c r="B2945" s="7"/>
      <c r="C2945" s="7"/>
      <c r="D2945" s="7"/>
      <c r="E2945" s="7"/>
      <c r="F2945" s="7"/>
      <c r="G2945" s="7"/>
      <c r="H2945" s="7"/>
      <c r="J2945" s="7"/>
      <c r="K2945" s="7"/>
      <c r="L2945" s="7"/>
      <c r="Q2945" s="7"/>
      <c r="S2945" s="7"/>
      <c r="T2945" s="7"/>
      <c r="Y2945" s="7"/>
      <c r="AA2945" s="7"/>
      <c r="AB2945" s="7"/>
      <c r="AG2945" s="7"/>
    </row>
    <row r="2946" spans="1:33">
      <c r="A2946" s="7"/>
      <c r="B2946" s="7"/>
      <c r="C2946" s="7"/>
      <c r="D2946" s="7"/>
      <c r="E2946" s="7"/>
      <c r="F2946" s="7"/>
      <c r="G2946" s="7"/>
      <c r="H2946" s="7"/>
      <c r="J2946" s="7"/>
      <c r="K2946" s="7"/>
      <c r="L2946" s="7"/>
      <c r="Q2946" s="7"/>
      <c r="S2946" s="7"/>
      <c r="T2946" s="7"/>
      <c r="Y2946" s="7"/>
      <c r="AA2946" s="7"/>
      <c r="AB2946" s="7"/>
      <c r="AG2946" s="7"/>
    </row>
    <row r="2947" spans="1:33">
      <c r="A2947" s="7"/>
      <c r="B2947" s="7"/>
      <c r="C2947" s="7"/>
      <c r="D2947" s="7"/>
      <c r="E2947" s="7"/>
      <c r="F2947" s="7"/>
      <c r="G2947" s="7"/>
      <c r="H2947" s="7"/>
      <c r="J2947" s="7"/>
      <c r="K2947" s="7"/>
      <c r="L2947" s="7"/>
      <c r="Q2947" s="7"/>
      <c r="S2947" s="7"/>
      <c r="T2947" s="7"/>
      <c r="Y2947" s="7"/>
      <c r="AA2947" s="7"/>
      <c r="AB2947" s="7"/>
      <c r="AG2947" s="7"/>
    </row>
    <row r="2948" spans="1:33">
      <c r="A2948" s="7"/>
      <c r="B2948" s="7"/>
      <c r="C2948" s="7"/>
      <c r="D2948" s="7"/>
      <c r="E2948" s="7"/>
      <c r="F2948" s="7"/>
      <c r="G2948" s="7"/>
      <c r="H2948" s="7"/>
      <c r="J2948" s="7"/>
      <c r="K2948" s="7"/>
      <c r="L2948" s="7"/>
      <c r="Q2948" s="7"/>
      <c r="S2948" s="7"/>
      <c r="T2948" s="7"/>
      <c r="Y2948" s="7"/>
      <c r="AA2948" s="7"/>
      <c r="AB2948" s="7"/>
      <c r="AG2948" s="7"/>
    </row>
    <row r="2949" spans="1:33">
      <c r="A2949" s="7"/>
      <c r="B2949" s="7"/>
      <c r="C2949" s="7"/>
      <c r="D2949" s="7"/>
      <c r="E2949" s="7"/>
      <c r="F2949" s="7"/>
      <c r="G2949" s="7"/>
      <c r="H2949" s="7"/>
      <c r="J2949" s="7"/>
      <c r="K2949" s="7"/>
      <c r="L2949" s="7"/>
      <c r="Q2949" s="7"/>
      <c r="S2949" s="7"/>
      <c r="T2949" s="7"/>
      <c r="Y2949" s="7"/>
      <c r="AA2949" s="7"/>
      <c r="AB2949" s="7"/>
      <c r="AG2949" s="7"/>
    </row>
    <row r="2950" spans="1:33">
      <c r="A2950" s="7"/>
      <c r="B2950" s="7"/>
      <c r="C2950" s="7"/>
      <c r="D2950" s="7"/>
      <c r="E2950" s="7"/>
      <c r="F2950" s="7"/>
      <c r="G2950" s="7"/>
      <c r="H2950" s="7"/>
      <c r="J2950" s="7"/>
      <c r="K2950" s="7"/>
      <c r="L2950" s="7"/>
      <c r="Q2950" s="7"/>
      <c r="S2950" s="7"/>
      <c r="T2950" s="7"/>
      <c r="Y2950" s="7"/>
      <c r="AA2950" s="7"/>
      <c r="AB2950" s="7"/>
      <c r="AG2950" s="7"/>
    </row>
    <row r="2951" spans="1:33">
      <c r="A2951" s="7"/>
      <c r="B2951" s="7"/>
      <c r="C2951" s="7"/>
      <c r="D2951" s="7"/>
      <c r="E2951" s="7"/>
      <c r="F2951" s="7"/>
      <c r="G2951" s="7"/>
      <c r="H2951" s="7"/>
      <c r="J2951" s="7"/>
      <c r="K2951" s="7"/>
      <c r="L2951" s="7"/>
      <c r="Q2951" s="7"/>
      <c r="S2951" s="7"/>
      <c r="T2951" s="7"/>
      <c r="Y2951" s="7"/>
      <c r="AA2951" s="7"/>
      <c r="AB2951" s="7"/>
      <c r="AG2951" s="7"/>
    </row>
    <row r="2952" spans="1:33">
      <c r="A2952" s="7"/>
      <c r="B2952" s="7"/>
      <c r="C2952" s="7"/>
      <c r="D2952" s="7"/>
      <c r="E2952" s="7"/>
      <c r="F2952" s="7"/>
      <c r="G2952" s="7"/>
      <c r="H2952" s="7"/>
      <c r="J2952" s="7"/>
      <c r="K2952" s="7"/>
      <c r="L2952" s="7"/>
      <c r="Q2952" s="7"/>
      <c r="S2952" s="7"/>
      <c r="T2952" s="7"/>
      <c r="Y2952" s="7"/>
      <c r="AA2952" s="7"/>
      <c r="AB2952" s="7"/>
      <c r="AG2952" s="7"/>
    </row>
    <row r="2953" spans="1:33">
      <c r="A2953" s="7"/>
      <c r="B2953" s="7"/>
      <c r="C2953" s="7"/>
      <c r="D2953" s="7"/>
      <c r="E2953" s="7"/>
      <c r="F2953" s="7"/>
      <c r="G2953" s="7"/>
      <c r="H2953" s="7"/>
      <c r="J2953" s="7"/>
      <c r="K2953" s="7"/>
      <c r="L2953" s="7"/>
      <c r="Q2953" s="7"/>
      <c r="S2953" s="7"/>
      <c r="T2953" s="7"/>
      <c r="Y2953" s="7"/>
      <c r="AA2953" s="7"/>
      <c r="AB2953" s="7"/>
      <c r="AG2953" s="7"/>
    </row>
    <row r="2954" spans="1:33">
      <c r="A2954" s="7"/>
      <c r="B2954" s="7"/>
      <c r="C2954" s="7"/>
      <c r="D2954" s="7"/>
      <c r="E2954" s="7"/>
      <c r="F2954" s="7"/>
      <c r="G2954" s="7"/>
      <c r="H2954" s="7"/>
      <c r="J2954" s="7"/>
      <c r="K2954" s="7"/>
      <c r="L2954" s="7"/>
      <c r="Q2954" s="7"/>
      <c r="S2954" s="7"/>
      <c r="T2954" s="7"/>
      <c r="Y2954" s="7"/>
      <c r="AA2954" s="7"/>
      <c r="AB2954" s="7"/>
      <c r="AG2954" s="7"/>
    </row>
    <row r="2955" spans="1:33">
      <c r="A2955" s="7"/>
      <c r="B2955" s="7"/>
      <c r="C2955" s="7"/>
      <c r="D2955" s="7"/>
      <c r="E2955" s="7"/>
      <c r="F2955" s="7"/>
      <c r="G2955" s="7"/>
      <c r="H2955" s="7"/>
      <c r="J2955" s="7"/>
      <c r="K2955" s="7"/>
      <c r="L2955" s="7"/>
      <c r="Q2955" s="7"/>
      <c r="S2955" s="7"/>
      <c r="T2955" s="7"/>
      <c r="Y2955" s="7"/>
      <c r="AA2955" s="7"/>
      <c r="AB2955" s="7"/>
      <c r="AG2955" s="7"/>
    </row>
    <row r="2956" spans="1:33">
      <c r="A2956" s="7"/>
      <c r="B2956" s="7"/>
      <c r="C2956" s="7"/>
      <c r="D2956" s="7"/>
      <c r="E2956" s="7"/>
      <c r="F2956" s="7"/>
      <c r="G2956" s="7"/>
      <c r="H2956" s="7"/>
      <c r="J2956" s="7"/>
      <c r="K2956" s="7"/>
      <c r="L2956" s="7"/>
      <c r="Q2956" s="7"/>
      <c r="S2956" s="7"/>
      <c r="T2956" s="7"/>
      <c r="Y2956" s="7"/>
      <c r="AA2956" s="7"/>
      <c r="AB2956" s="7"/>
      <c r="AG2956" s="7"/>
    </row>
    <row r="2957" spans="1:33">
      <c r="A2957" s="7"/>
      <c r="B2957" s="7"/>
      <c r="C2957" s="7"/>
      <c r="D2957" s="7"/>
      <c r="E2957" s="7"/>
      <c r="F2957" s="7"/>
      <c r="G2957" s="7"/>
      <c r="H2957" s="7"/>
      <c r="J2957" s="7"/>
      <c r="K2957" s="7"/>
      <c r="L2957" s="7"/>
      <c r="Q2957" s="7"/>
      <c r="S2957" s="7"/>
      <c r="T2957" s="7"/>
      <c r="Y2957" s="7"/>
      <c r="AA2957" s="7"/>
      <c r="AB2957" s="7"/>
      <c r="AG2957" s="7"/>
    </row>
    <row r="2958" spans="1:33">
      <c r="A2958" s="7"/>
      <c r="B2958" s="7"/>
      <c r="C2958" s="7"/>
      <c r="D2958" s="7"/>
      <c r="E2958" s="7"/>
      <c r="F2958" s="7"/>
      <c r="G2958" s="7"/>
      <c r="H2958" s="7"/>
      <c r="J2958" s="7"/>
      <c r="K2958" s="7"/>
      <c r="L2958" s="7"/>
      <c r="Q2958" s="7"/>
      <c r="S2958" s="7"/>
      <c r="T2958" s="7"/>
      <c r="Y2958" s="7"/>
      <c r="AA2958" s="7"/>
      <c r="AB2958" s="7"/>
      <c r="AG2958" s="7"/>
    </row>
    <row r="2959" spans="1:33">
      <c r="A2959" s="7"/>
      <c r="B2959" s="7"/>
      <c r="C2959" s="7"/>
      <c r="D2959" s="7"/>
      <c r="E2959" s="7"/>
      <c r="F2959" s="7"/>
      <c r="G2959" s="7"/>
      <c r="H2959" s="7"/>
      <c r="J2959" s="7"/>
      <c r="K2959" s="7"/>
      <c r="L2959" s="7"/>
      <c r="Q2959" s="7"/>
      <c r="S2959" s="7"/>
      <c r="T2959" s="7"/>
      <c r="Y2959" s="7"/>
      <c r="AA2959" s="7"/>
      <c r="AB2959" s="7"/>
      <c r="AG2959" s="7"/>
    </row>
    <row r="2960" spans="1:33">
      <c r="A2960" s="7"/>
      <c r="B2960" s="7"/>
      <c r="C2960" s="7"/>
      <c r="D2960" s="7"/>
      <c r="E2960" s="7"/>
      <c r="F2960" s="7"/>
      <c r="G2960" s="7"/>
      <c r="H2960" s="7"/>
      <c r="J2960" s="7"/>
      <c r="K2960" s="7"/>
      <c r="L2960" s="7"/>
      <c r="Q2960" s="7"/>
      <c r="S2960" s="7"/>
      <c r="T2960" s="7"/>
      <c r="Y2960" s="7"/>
      <c r="AA2960" s="7"/>
      <c r="AB2960" s="7"/>
      <c r="AG2960" s="7"/>
    </row>
    <row r="2961" spans="1:33">
      <c r="A2961" s="7"/>
      <c r="B2961" s="7"/>
      <c r="C2961" s="7"/>
      <c r="D2961" s="7"/>
      <c r="E2961" s="7"/>
      <c r="F2961" s="7"/>
      <c r="G2961" s="7"/>
      <c r="H2961" s="7"/>
      <c r="J2961" s="7"/>
      <c r="K2961" s="7"/>
      <c r="L2961" s="7"/>
      <c r="Q2961" s="7"/>
      <c r="S2961" s="7"/>
      <c r="T2961" s="7"/>
      <c r="Y2961" s="7"/>
      <c r="AA2961" s="7"/>
      <c r="AB2961" s="7"/>
      <c r="AG2961" s="7"/>
    </row>
    <row r="2962" spans="1:33">
      <c r="A2962" s="7"/>
      <c r="B2962" s="7"/>
      <c r="C2962" s="7"/>
      <c r="D2962" s="7"/>
      <c r="E2962" s="7"/>
      <c r="F2962" s="7"/>
      <c r="G2962" s="7"/>
      <c r="H2962" s="7"/>
      <c r="J2962" s="7"/>
      <c r="K2962" s="7"/>
      <c r="L2962" s="7"/>
      <c r="Q2962" s="7"/>
      <c r="S2962" s="7"/>
      <c r="T2962" s="7"/>
      <c r="Y2962" s="7"/>
      <c r="AA2962" s="7"/>
      <c r="AB2962" s="7"/>
      <c r="AG2962" s="7"/>
    </row>
    <row r="2963" spans="1:33">
      <c r="A2963" s="7"/>
      <c r="B2963" s="7"/>
      <c r="C2963" s="7"/>
      <c r="D2963" s="7"/>
      <c r="E2963" s="7"/>
      <c r="F2963" s="7"/>
      <c r="G2963" s="7"/>
      <c r="H2963" s="7"/>
      <c r="J2963" s="7"/>
      <c r="K2963" s="7"/>
      <c r="L2963" s="7"/>
      <c r="Q2963" s="7"/>
      <c r="S2963" s="7"/>
      <c r="T2963" s="7"/>
      <c r="Y2963" s="7"/>
      <c r="AA2963" s="7"/>
      <c r="AB2963" s="7"/>
      <c r="AG2963" s="7"/>
    </row>
    <row r="2964" spans="1:33">
      <c r="A2964" s="7"/>
      <c r="B2964" s="7"/>
      <c r="C2964" s="7"/>
      <c r="D2964" s="7"/>
      <c r="E2964" s="7"/>
      <c r="F2964" s="7"/>
      <c r="G2964" s="7"/>
      <c r="H2964" s="7"/>
      <c r="J2964" s="7"/>
      <c r="K2964" s="7"/>
      <c r="L2964" s="7"/>
      <c r="Q2964" s="7"/>
      <c r="S2964" s="7"/>
      <c r="T2964" s="7"/>
      <c r="Y2964" s="7"/>
      <c r="AA2964" s="7"/>
      <c r="AB2964" s="7"/>
      <c r="AG2964" s="7"/>
    </row>
    <row r="2965" spans="1:33">
      <c r="A2965" s="7"/>
      <c r="B2965" s="7"/>
      <c r="C2965" s="7"/>
      <c r="D2965" s="7"/>
      <c r="E2965" s="7"/>
      <c r="F2965" s="7"/>
      <c r="G2965" s="7"/>
      <c r="H2965" s="7"/>
      <c r="J2965" s="7"/>
      <c r="K2965" s="7"/>
      <c r="L2965" s="7"/>
      <c r="Q2965" s="7"/>
      <c r="S2965" s="7"/>
      <c r="T2965" s="7"/>
      <c r="Y2965" s="7"/>
      <c r="AA2965" s="7"/>
      <c r="AB2965" s="7"/>
      <c r="AG2965" s="7"/>
    </row>
    <row r="2966" spans="1:33">
      <c r="A2966" s="7"/>
      <c r="B2966" s="7"/>
      <c r="C2966" s="7"/>
      <c r="D2966" s="7"/>
      <c r="E2966" s="7"/>
      <c r="F2966" s="7"/>
      <c r="G2966" s="7"/>
      <c r="H2966" s="7"/>
      <c r="J2966" s="7"/>
      <c r="K2966" s="7"/>
      <c r="L2966" s="7"/>
      <c r="Q2966" s="7"/>
      <c r="S2966" s="7"/>
      <c r="T2966" s="7"/>
      <c r="Y2966" s="7"/>
      <c r="AA2966" s="7"/>
      <c r="AB2966" s="7"/>
      <c r="AG2966" s="7"/>
    </row>
    <row r="2967" spans="1:33">
      <c r="A2967" s="7"/>
      <c r="B2967" s="7"/>
      <c r="C2967" s="7"/>
      <c r="D2967" s="7"/>
      <c r="E2967" s="7"/>
      <c r="F2967" s="7"/>
      <c r="G2967" s="7"/>
      <c r="H2967" s="7"/>
      <c r="J2967" s="7"/>
      <c r="K2967" s="7"/>
      <c r="L2967" s="7"/>
      <c r="Q2967" s="7"/>
      <c r="S2967" s="7"/>
      <c r="T2967" s="7"/>
      <c r="Y2967" s="7"/>
      <c r="AA2967" s="7"/>
      <c r="AB2967" s="7"/>
      <c r="AG2967" s="7"/>
    </row>
    <row r="2968" spans="1:33">
      <c r="A2968" s="7"/>
      <c r="B2968" s="7"/>
      <c r="C2968" s="7"/>
      <c r="D2968" s="7"/>
      <c r="E2968" s="7"/>
      <c r="F2968" s="7"/>
      <c r="G2968" s="7"/>
      <c r="H2968" s="7"/>
      <c r="J2968" s="7"/>
      <c r="K2968" s="7"/>
      <c r="L2968" s="7"/>
      <c r="Q2968" s="7"/>
      <c r="S2968" s="7"/>
      <c r="T2968" s="7"/>
      <c r="Y2968" s="7"/>
      <c r="AA2968" s="7"/>
      <c r="AB2968" s="7"/>
      <c r="AG2968" s="7"/>
    </row>
    <row r="2969" spans="1:33">
      <c r="A2969" s="7"/>
      <c r="B2969" s="7"/>
      <c r="C2969" s="7"/>
      <c r="D2969" s="7"/>
      <c r="E2969" s="7"/>
      <c r="F2969" s="7"/>
      <c r="G2969" s="7"/>
      <c r="H2969" s="7"/>
      <c r="J2969" s="7"/>
      <c r="K2969" s="7"/>
      <c r="L2969" s="7"/>
      <c r="Q2969" s="7"/>
      <c r="S2969" s="7"/>
      <c r="T2969" s="7"/>
      <c r="Y2969" s="7"/>
      <c r="AA2969" s="7"/>
      <c r="AB2969" s="7"/>
      <c r="AG2969" s="7"/>
    </row>
    <row r="2970" spans="1:33">
      <c r="A2970" s="7"/>
      <c r="B2970" s="7"/>
      <c r="C2970" s="7"/>
      <c r="D2970" s="7"/>
      <c r="E2970" s="7"/>
      <c r="F2970" s="7"/>
      <c r="G2970" s="7"/>
      <c r="H2970" s="7"/>
      <c r="J2970" s="7"/>
      <c r="K2970" s="7"/>
      <c r="L2970" s="7"/>
      <c r="Q2970" s="7"/>
      <c r="S2970" s="7"/>
      <c r="T2970" s="7"/>
      <c r="Y2970" s="7"/>
      <c r="AA2970" s="7"/>
      <c r="AB2970" s="7"/>
      <c r="AG2970" s="7"/>
    </row>
    <row r="2971" spans="1:33">
      <c r="A2971" s="7"/>
      <c r="B2971" s="7"/>
      <c r="C2971" s="7"/>
      <c r="D2971" s="7"/>
      <c r="E2971" s="7"/>
      <c r="F2971" s="7"/>
      <c r="G2971" s="7"/>
      <c r="H2971" s="7"/>
      <c r="J2971" s="7"/>
      <c r="K2971" s="7"/>
      <c r="L2971" s="7"/>
      <c r="Q2971" s="7"/>
      <c r="S2971" s="7"/>
      <c r="T2971" s="7"/>
      <c r="Y2971" s="7"/>
      <c r="AA2971" s="7"/>
      <c r="AB2971" s="7"/>
      <c r="AG2971" s="7"/>
    </row>
    <row r="2972" spans="1:33">
      <c r="A2972" s="7"/>
      <c r="B2972" s="7"/>
      <c r="C2972" s="7"/>
      <c r="D2972" s="7"/>
      <c r="E2972" s="7"/>
      <c r="F2972" s="7"/>
      <c r="G2972" s="7"/>
      <c r="H2972" s="7"/>
      <c r="J2972" s="7"/>
      <c r="K2972" s="7"/>
      <c r="L2972" s="7"/>
      <c r="Q2972" s="7"/>
      <c r="S2972" s="7"/>
      <c r="T2972" s="7"/>
      <c r="Y2972" s="7"/>
      <c r="AA2972" s="7"/>
      <c r="AB2972" s="7"/>
      <c r="AG2972" s="7"/>
    </row>
    <row r="2973" spans="1:33">
      <c r="A2973" s="7"/>
      <c r="B2973" s="7"/>
      <c r="C2973" s="7"/>
      <c r="D2973" s="7"/>
      <c r="E2973" s="7"/>
      <c r="F2973" s="7"/>
      <c r="G2973" s="7"/>
      <c r="H2973" s="7"/>
      <c r="J2973" s="7"/>
      <c r="K2973" s="7"/>
      <c r="L2973" s="7"/>
      <c r="Q2973" s="7"/>
      <c r="S2973" s="7"/>
      <c r="T2973" s="7"/>
      <c r="Y2973" s="7"/>
      <c r="AA2973" s="7"/>
      <c r="AB2973" s="7"/>
      <c r="AG2973" s="7"/>
    </row>
    <row r="2974" spans="1:33">
      <c r="A2974" s="7"/>
      <c r="B2974" s="7"/>
      <c r="C2974" s="7"/>
      <c r="D2974" s="7"/>
      <c r="E2974" s="7"/>
      <c r="F2974" s="7"/>
      <c r="G2974" s="7"/>
      <c r="H2974" s="7"/>
      <c r="J2974" s="7"/>
      <c r="K2974" s="7"/>
      <c r="L2974" s="7"/>
      <c r="Q2974" s="7"/>
      <c r="S2974" s="7"/>
      <c r="T2974" s="7"/>
      <c r="Y2974" s="7"/>
      <c r="AA2974" s="7"/>
      <c r="AB2974" s="7"/>
      <c r="AG2974" s="7"/>
    </row>
    <row r="2975" spans="1:33">
      <c r="A2975" s="7"/>
      <c r="B2975" s="7"/>
      <c r="C2975" s="7"/>
      <c r="D2975" s="7"/>
      <c r="E2975" s="7"/>
      <c r="F2975" s="7"/>
      <c r="G2975" s="7"/>
      <c r="H2975" s="7"/>
      <c r="J2975" s="7"/>
      <c r="K2975" s="7"/>
      <c r="L2975" s="7"/>
      <c r="Q2975" s="7"/>
      <c r="S2975" s="7"/>
      <c r="T2975" s="7"/>
      <c r="Y2975" s="7"/>
      <c r="AA2975" s="7"/>
      <c r="AB2975" s="7"/>
      <c r="AG2975" s="7"/>
    </row>
    <row r="2976" spans="1:33">
      <c r="A2976" s="7"/>
      <c r="B2976" s="7"/>
      <c r="C2976" s="7"/>
      <c r="D2976" s="7"/>
      <c r="E2976" s="7"/>
      <c r="F2976" s="7"/>
      <c r="G2976" s="7"/>
      <c r="H2976" s="7"/>
      <c r="J2976" s="7"/>
      <c r="K2976" s="7"/>
      <c r="L2976" s="7"/>
      <c r="Q2976" s="7"/>
      <c r="S2976" s="7"/>
      <c r="T2976" s="7"/>
      <c r="Y2976" s="7"/>
      <c r="AA2976" s="7"/>
      <c r="AB2976" s="7"/>
      <c r="AG2976" s="7"/>
    </row>
    <row r="2977" spans="1:33">
      <c r="A2977" s="7"/>
      <c r="B2977" s="7"/>
      <c r="C2977" s="7"/>
      <c r="D2977" s="7"/>
      <c r="E2977" s="7"/>
      <c r="F2977" s="7"/>
      <c r="G2977" s="7"/>
      <c r="H2977" s="7"/>
      <c r="J2977" s="7"/>
      <c r="K2977" s="7"/>
      <c r="L2977" s="7"/>
      <c r="Q2977" s="7"/>
      <c r="S2977" s="7"/>
      <c r="T2977" s="7"/>
      <c r="Y2977" s="7"/>
      <c r="AA2977" s="7"/>
      <c r="AB2977" s="7"/>
      <c r="AG2977" s="7"/>
    </row>
    <row r="2978" spans="1:33">
      <c r="A2978" s="7"/>
      <c r="B2978" s="7"/>
      <c r="C2978" s="7"/>
      <c r="D2978" s="7"/>
      <c r="E2978" s="7"/>
      <c r="F2978" s="7"/>
      <c r="G2978" s="7"/>
      <c r="H2978" s="7"/>
      <c r="J2978" s="7"/>
      <c r="K2978" s="7"/>
      <c r="L2978" s="7"/>
      <c r="Q2978" s="7"/>
      <c r="S2978" s="7"/>
      <c r="T2978" s="7"/>
      <c r="Y2978" s="7"/>
      <c r="AA2978" s="7"/>
      <c r="AB2978" s="7"/>
      <c r="AG2978" s="7"/>
    </row>
    <row r="2979" spans="1:33">
      <c r="A2979" s="7"/>
      <c r="B2979" s="7"/>
      <c r="C2979" s="7"/>
      <c r="D2979" s="7"/>
      <c r="E2979" s="7"/>
      <c r="F2979" s="7"/>
      <c r="G2979" s="7"/>
      <c r="H2979" s="7"/>
      <c r="J2979" s="7"/>
      <c r="K2979" s="7"/>
      <c r="L2979" s="7"/>
      <c r="Q2979" s="7"/>
      <c r="S2979" s="7"/>
      <c r="T2979" s="7"/>
      <c r="Y2979" s="7"/>
      <c r="AA2979" s="7"/>
      <c r="AB2979" s="7"/>
      <c r="AG2979" s="7"/>
    </row>
    <row r="2980" spans="1:33">
      <c r="A2980" s="7"/>
      <c r="B2980" s="7"/>
      <c r="C2980" s="7"/>
      <c r="D2980" s="7"/>
      <c r="E2980" s="7"/>
      <c r="F2980" s="7"/>
      <c r="G2980" s="7"/>
      <c r="H2980" s="7"/>
      <c r="J2980" s="7"/>
      <c r="K2980" s="7"/>
      <c r="L2980" s="7"/>
      <c r="Q2980" s="7"/>
      <c r="S2980" s="7"/>
      <c r="T2980" s="7"/>
      <c r="Y2980" s="7"/>
      <c r="AA2980" s="7"/>
      <c r="AB2980" s="7"/>
      <c r="AG2980" s="7"/>
    </row>
    <row r="2981" spans="1:33">
      <c r="A2981" s="7"/>
      <c r="B2981" s="7"/>
      <c r="C2981" s="7"/>
      <c r="D2981" s="7"/>
      <c r="E2981" s="7"/>
      <c r="F2981" s="7"/>
      <c r="G2981" s="7"/>
      <c r="H2981" s="7"/>
      <c r="J2981" s="7"/>
      <c r="K2981" s="7"/>
      <c r="L2981" s="7"/>
      <c r="Q2981" s="7"/>
      <c r="S2981" s="7"/>
      <c r="T2981" s="7"/>
      <c r="Y2981" s="7"/>
      <c r="AA2981" s="7"/>
      <c r="AB2981" s="7"/>
      <c r="AG2981" s="7"/>
    </row>
    <row r="2982" spans="1:33">
      <c r="A2982" s="7"/>
      <c r="B2982" s="7"/>
      <c r="C2982" s="7"/>
      <c r="D2982" s="7"/>
      <c r="E2982" s="7"/>
      <c r="F2982" s="7"/>
      <c r="G2982" s="7"/>
      <c r="H2982" s="7"/>
      <c r="J2982" s="7"/>
      <c r="K2982" s="7"/>
      <c r="L2982" s="7"/>
      <c r="Q2982" s="7"/>
      <c r="S2982" s="7"/>
      <c r="T2982" s="7"/>
      <c r="Y2982" s="7"/>
      <c r="AA2982" s="7"/>
      <c r="AB2982" s="7"/>
      <c r="AG2982" s="7"/>
    </row>
    <row r="2983" spans="1:33">
      <c r="A2983" s="7"/>
      <c r="B2983" s="7"/>
      <c r="C2983" s="7"/>
      <c r="D2983" s="7"/>
      <c r="E2983" s="7"/>
      <c r="F2983" s="7"/>
      <c r="G2983" s="7"/>
      <c r="H2983" s="7"/>
      <c r="J2983" s="7"/>
      <c r="K2983" s="7"/>
      <c r="L2983" s="7"/>
      <c r="Q2983" s="7"/>
      <c r="S2983" s="7"/>
      <c r="T2983" s="7"/>
      <c r="Y2983" s="7"/>
      <c r="AA2983" s="7"/>
      <c r="AB2983" s="7"/>
      <c r="AG2983" s="7"/>
    </row>
    <row r="2984" spans="1:33">
      <c r="A2984" s="7"/>
      <c r="B2984" s="7"/>
      <c r="C2984" s="7"/>
      <c r="D2984" s="7"/>
      <c r="E2984" s="7"/>
      <c r="F2984" s="7"/>
      <c r="G2984" s="7"/>
      <c r="H2984" s="7"/>
      <c r="J2984" s="7"/>
      <c r="K2984" s="7"/>
      <c r="L2984" s="7"/>
      <c r="Q2984" s="7"/>
      <c r="S2984" s="7"/>
      <c r="T2984" s="7"/>
      <c r="Y2984" s="7"/>
      <c r="AA2984" s="7"/>
      <c r="AB2984" s="7"/>
      <c r="AG2984" s="7"/>
    </row>
    <row r="2985" spans="1:33">
      <c r="A2985" s="7"/>
      <c r="B2985" s="7"/>
      <c r="C2985" s="7"/>
      <c r="D2985" s="7"/>
      <c r="E2985" s="7"/>
      <c r="F2985" s="7"/>
      <c r="G2985" s="7"/>
      <c r="H2985" s="7"/>
      <c r="J2985" s="7"/>
      <c r="K2985" s="7"/>
      <c r="L2985" s="7"/>
      <c r="Q2985" s="7"/>
      <c r="S2985" s="7"/>
      <c r="T2985" s="7"/>
      <c r="Y2985" s="7"/>
      <c r="AA2985" s="7"/>
      <c r="AB2985" s="7"/>
      <c r="AG2985" s="7"/>
    </row>
    <row r="2986" spans="1:33">
      <c r="A2986" s="7"/>
      <c r="B2986" s="7"/>
      <c r="C2986" s="7"/>
      <c r="D2986" s="7"/>
      <c r="E2986" s="7"/>
      <c r="F2986" s="7"/>
      <c r="G2986" s="7"/>
      <c r="H2986" s="7"/>
      <c r="J2986" s="7"/>
      <c r="K2986" s="7"/>
      <c r="L2986" s="7"/>
      <c r="Q2986" s="7"/>
      <c r="S2986" s="7"/>
      <c r="T2986" s="7"/>
      <c r="Y2986" s="7"/>
      <c r="AA2986" s="7"/>
      <c r="AB2986" s="7"/>
      <c r="AG2986" s="7"/>
    </row>
    <row r="2987" spans="1:33">
      <c r="A2987" s="7"/>
      <c r="B2987" s="7"/>
      <c r="C2987" s="7"/>
      <c r="D2987" s="7"/>
      <c r="E2987" s="7"/>
      <c r="F2987" s="7"/>
      <c r="G2987" s="7"/>
      <c r="H2987" s="7"/>
      <c r="J2987" s="7"/>
      <c r="K2987" s="7"/>
      <c r="L2987" s="7"/>
      <c r="Q2987" s="7"/>
      <c r="S2987" s="7"/>
      <c r="T2987" s="7"/>
      <c r="Y2987" s="7"/>
      <c r="AA2987" s="7"/>
      <c r="AB2987" s="7"/>
      <c r="AG2987" s="7"/>
    </row>
    <row r="2988" spans="1:33">
      <c r="A2988" s="7"/>
      <c r="B2988" s="7"/>
      <c r="C2988" s="7"/>
      <c r="D2988" s="7"/>
      <c r="E2988" s="7"/>
      <c r="F2988" s="7"/>
      <c r="G2988" s="7"/>
      <c r="H2988" s="7"/>
      <c r="J2988" s="7"/>
      <c r="K2988" s="7"/>
      <c r="L2988" s="7"/>
      <c r="Q2988" s="7"/>
      <c r="S2988" s="7"/>
      <c r="T2988" s="7"/>
      <c r="Y2988" s="7"/>
      <c r="AA2988" s="7"/>
      <c r="AB2988" s="7"/>
      <c r="AG2988" s="7"/>
    </row>
    <row r="2989" spans="1:33">
      <c r="A2989" s="7"/>
      <c r="B2989" s="7"/>
      <c r="C2989" s="7"/>
      <c r="D2989" s="7"/>
      <c r="E2989" s="7"/>
      <c r="F2989" s="7"/>
      <c r="G2989" s="7"/>
      <c r="H2989" s="7"/>
      <c r="J2989" s="7"/>
      <c r="K2989" s="7"/>
      <c r="L2989" s="7"/>
      <c r="Q2989" s="7"/>
      <c r="S2989" s="7"/>
      <c r="T2989" s="7"/>
      <c r="Y2989" s="7"/>
      <c r="AA2989" s="7"/>
      <c r="AB2989" s="7"/>
      <c r="AG2989" s="7"/>
    </row>
    <row r="2990" spans="1:33">
      <c r="A2990" s="7"/>
      <c r="B2990" s="7"/>
      <c r="C2990" s="7"/>
      <c r="D2990" s="7"/>
      <c r="E2990" s="7"/>
      <c r="F2990" s="7"/>
      <c r="G2990" s="7"/>
      <c r="H2990" s="7"/>
      <c r="J2990" s="7"/>
      <c r="K2990" s="7"/>
      <c r="L2990" s="7"/>
      <c r="Q2990" s="7"/>
      <c r="S2990" s="7"/>
      <c r="T2990" s="7"/>
      <c r="Y2990" s="7"/>
      <c r="AA2990" s="7"/>
      <c r="AB2990" s="7"/>
      <c r="AG2990" s="7"/>
    </row>
    <row r="2991" spans="1:33">
      <c r="A2991" s="7"/>
      <c r="B2991" s="7"/>
      <c r="C2991" s="7"/>
      <c r="D2991" s="7"/>
      <c r="E2991" s="7"/>
      <c r="F2991" s="7"/>
      <c r="G2991" s="7"/>
      <c r="H2991" s="7"/>
      <c r="J2991" s="7"/>
      <c r="K2991" s="7"/>
      <c r="L2991" s="7"/>
      <c r="Q2991" s="7"/>
      <c r="S2991" s="7"/>
      <c r="T2991" s="7"/>
      <c r="Y2991" s="7"/>
      <c r="AA2991" s="7"/>
      <c r="AB2991" s="7"/>
      <c r="AG2991" s="7"/>
    </row>
    <row r="2992" spans="1:33">
      <c r="A2992" s="7"/>
      <c r="B2992" s="7"/>
      <c r="C2992" s="7"/>
      <c r="D2992" s="7"/>
      <c r="E2992" s="7"/>
      <c r="F2992" s="7"/>
      <c r="G2992" s="7"/>
      <c r="H2992" s="7"/>
      <c r="J2992" s="7"/>
      <c r="K2992" s="7"/>
      <c r="L2992" s="7"/>
      <c r="Q2992" s="7"/>
      <c r="S2992" s="7"/>
      <c r="T2992" s="7"/>
      <c r="Y2992" s="7"/>
      <c r="AA2992" s="7"/>
      <c r="AB2992" s="7"/>
      <c r="AG2992" s="7"/>
    </row>
    <row r="2993" spans="1:33">
      <c r="A2993" s="7"/>
      <c r="B2993" s="7"/>
      <c r="C2993" s="7"/>
      <c r="D2993" s="7"/>
      <c r="E2993" s="7"/>
      <c r="F2993" s="7"/>
      <c r="G2993" s="7"/>
      <c r="H2993" s="7"/>
      <c r="J2993" s="7"/>
      <c r="K2993" s="7"/>
      <c r="L2993" s="7"/>
      <c r="Q2993" s="7"/>
      <c r="S2993" s="7"/>
      <c r="T2993" s="7"/>
      <c r="Y2993" s="7"/>
      <c r="AA2993" s="7"/>
      <c r="AB2993" s="7"/>
      <c r="AG2993" s="7"/>
    </row>
    <row r="2994" spans="1:33">
      <c r="A2994" s="7"/>
      <c r="B2994" s="7"/>
      <c r="C2994" s="7"/>
      <c r="D2994" s="7"/>
      <c r="E2994" s="7"/>
      <c r="F2994" s="7"/>
      <c r="G2994" s="7"/>
      <c r="H2994" s="7"/>
      <c r="J2994" s="7"/>
      <c r="K2994" s="7"/>
      <c r="L2994" s="7"/>
      <c r="Q2994" s="7"/>
      <c r="S2994" s="7"/>
      <c r="T2994" s="7"/>
      <c r="Y2994" s="7"/>
      <c r="AA2994" s="7"/>
      <c r="AB2994" s="7"/>
      <c r="AG2994" s="7"/>
    </row>
    <row r="2995" spans="1:33">
      <c r="A2995" s="7"/>
      <c r="B2995" s="7"/>
      <c r="C2995" s="7"/>
      <c r="D2995" s="7"/>
      <c r="E2995" s="7"/>
      <c r="F2995" s="7"/>
      <c r="G2995" s="7"/>
      <c r="H2995" s="7"/>
      <c r="J2995" s="7"/>
      <c r="K2995" s="7"/>
      <c r="L2995" s="7"/>
      <c r="Q2995" s="7"/>
      <c r="S2995" s="7"/>
      <c r="T2995" s="7"/>
      <c r="Y2995" s="7"/>
      <c r="AA2995" s="7"/>
      <c r="AB2995" s="7"/>
      <c r="AG2995" s="7"/>
    </row>
    <row r="2996" spans="1:33">
      <c r="A2996" s="7"/>
      <c r="B2996" s="7"/>
      <c r="C2996" s="7"/>
      <c r="D2996" s="7"/>
      <c r="E2996" s="7"/>
      <c r="F2996" s="7"/>
      <c r="G2996" s="7"/>
      <c r="H2996" s="7"/>
      <c r="J2996" s="7"/>
      <c r="K2996" s="7"/>
      <c r="L2996" s="7"/>
      <c r="Q2996" s="7"/>
      <c r="S2996" s="7"/>
      <c r="T2996" s="7"/>
      <c r="Y2996" s="7"/>
      <c r="AA2996" s="7"/>
      <c r="AB2996" s="7"/>
      <c r="AG2996" s="7"/>
    </row>
    <row r="2997" spans="1:33">
      <c r="A2997" s="7"/>
      <c r="B2997" s="7"/>
      <c r="C2997" s="7"/>
      <c r="D2997" s="7"/>
      <c r="E2997" s="7"/>
      <c r="F2997" s="7"/>
      <c r="G2997" s="7"/>
      <c r="H2997" s="7"/>
      <c r="J2997" s="7"/>
      <c r="K2997" s="7"/>
      <c r="L2997" s="7"/>
      <c r="Q2997" s="7"/>
      <c r="S2997" s="7"/>
      <c r="T2997" s="7"/>
      <c r="Y2997" s="7"/>
      <c r="AA2997" s="7"/>
      <c r="AB2997" s="7"/>
      <c r="AG2997" s="7"/>
    </row>
    <row r="2998" spans="1:33">
      <c r="A2998" s="7"/>
      <c r="B2998" s="7"/>
      <c r="C2998" s="7"/>
      <c r="D2998" s="7"/>
      <c r="E2998" s="7"/>
      <c r="F2998" s="7"/>
      <c r="G2998" s="7"/>
      <c r="H2998" s="7"/>
      <c r="J2998" s="7"/>
      <c r="K2998" s="7"/>
      <c r="L2998" s="7"/>
      <c r="Q2998" s="7"/>
      <c r="S2998" s="7"/>
      <c r="T2998" s="7"/>
      <c r="Y2998" s="7"/>
      <c r="AA2998" s="7"/>
      <c r="AB2998" s="7"/>
      <c r="AG2998" s="7"/>
    </row>
    <row r="2999" spans="1:33">
      <c r="A2999" s="7"/>
      <c r="B2999" s="7"/>
      <c r="C2999" s="7"/>
      <c r="D2999" s="7"/>
      <c r="E2999" s="7"/>
      <c r="F2999" s="7"/>
      <c r="G2999" s="7"/>
      <c r="H2999" s="7"/>
      <c r="J2999" s="7"/>
      <c r="K2999" s="7"/>
      <c r="L2999" s="7"/>
      <c r="Q2999" s="7"/>
      <c r="S2999" s="7"/>
      <c r="T2999" s="7"/>
      <c r="Y2999" s="7"/>
      <c r="AA2999" s="7"/>
      <c r="AB2999" s="7"/>
      <c r="AG2999" s="7"/>
    </row>
    <row r="3000" spans="1:33">
      <c r="A3000" s="7"/>
      <c r="B3000" s="7"/>
      <c r="C3000" s="7"/>
      <c r="D3000" s="7"/>
      <c r="E3000" s="7"/>
      <c r="F3000" s="7"/>
      <c r="G3000" s="7"/>
      <c r="H3000" s="7"/>
      <c r="J3000" s="7"/>
      <c r="K3000" s="7"/>
      <c r="L3000" s="7"/>
      <c r="Q3000" s="7"/>
      <c r="S3000" s="7"/>
      <c r="T3000" s="7"/>
      <c r="Y3000" s="7"/>
      <c r="AA3000" s="7"/>
      <c r="AB3000" s="7"/>
      <c r="AG3000" s="7"/>
    </row>
    <row r="3001" spans="1:33">
      <c r="A3001" s="7"/>
      <c r="B3001" s="7"/>
      <c r="C3001" s="7"/>
      <c r="D3001" s="7"/>
      <c r="E3001" s="7"/>
      <c r="F3001" s="7"/>
      <c r="G3001" s="7"/>
      <c r="H3001" s="7"/>
      <c r="J3001" s="7"/>
      <c r="K3001" s="7"/>
      <c r="L3001" s="7"/>
      <c r="Q3001" s="7"/>
      <c r="S3001" s="7"/>
      <c r="T3001" s="7"/>
      <c r="Y3001" s="7"/>
      <c r="AA3001" s="7"/>
      <c r="AB3001" s="7"/>
      <c r="AG3001" s="7"/>
    </row>
    <row r="3002" spans="1:33">
      <c r="A3002" s="7"/>
      <c r="B3002" s="7"/>
      <c r="C3002" s="7"/>
      <c r="D3002" s="7"/>
      <c r="E3002" s="7"/>
      <c r="F3002" s="7"/>
      <c r="G3002" s="7"/>
      <c r="H3002" s="7"/>
      <c r="J3002" s="7"/>
      <c r="K3002" s="7"/>
      <c r="L3002" s="7"/>
      <c r="Q3002" s="7"/>
      <c r="S3002" s="7"/>
      <c r="T3002" s="7"/>
      <c r="Y3002" s="7"/>
      <c r="AA3002" s="7"/>
      <c r="AB3002" s="7"/>
      <c r="AG3002" s="7"/>
    </row>
    <row r="3003" spans="1:33">
      <c r="A3003" s="7"/>
      <c r="B3003" s="7"/>
      <c r="C3003" s="7"/>
      <c r="D3003" s="7"/>
      <c r="E3003" s="7"/>
      <c r="F3003" s="7"/>
      <c r="G3003" s="7"/>
      <c r="H3003" s="7"/>
      <c r="J3003" s="7"/>
      <c r="K3003" s="7"/>
      <c r="L3003" s="7"/>
      <c r="Q3003" s="7"/>
      <c r="S3003" s="7"/>
      <c r="T3003" s="7"/>
      <c r="Y3003" s="7"/>
      <c r="AA3003" s="7"/>
      <c r="AB3003" s="7"/>
      <c r="AG3003" s="7"/>
    </row>
    <row r="3004" spans="1:33">
      <c r="A3004" s="7"/>
      <c r="B3004" s="7"/>
      <c r="C3004" s="7"/>
      <c r="D3004" s="7"/>
      <c r="E3004" s="7"/>
      <c r="F3004" s="7"/>
      <c r="G3004" s="7"/>
      <c r="H3004" s="7"/>
      <c r="J3004" s="7"/>
      <c r="K3004" s="7"/>
      <c r="L3004" s="7"/>
      <c r="Q3004" s="7"/>
      <c r="S3004" s="7"/>
      <c r="T3004" s="7"/>
      <c r="Y3004" s="7"/>
      <c r="AA3004" s="7"/>
      <c r="AB3004" s="7"/>
      <c r="AG3004" s="7"/>
    </row>
    <row r="3005" spans="1:33">
      <c r="A3005" s="7"/>
      <c r="B3005" s="7"/>
      <c r="C3005" s="7"/>
      <c r="D3005" s="7"/>
      <c r="E3005" s="7"/>
      <c r="F3005" s="7"/>
      <c r="G3005" s="7"/>
      <c r="H3005" s="7"/>
      <c r="J3005" s="7"/>
      <c r="K3005" s="7"/>
      <c r="L3005" s="7"/>
      <c r="Q3005" s="7"/>
      <c r="S3005" s="7"/>
      <c r="T3005" s="7"/>
      <c r="Y3005" s="7"/>
      <c r="AA3005" s="7"/>
      <c r="AB3005" s="7"/>
      <c r="AG3005" s="7"/>
    </row>
    <row r="3006" spans="1:33">
      <c r="A3006" s="7"/>
      <c r="B3006" s="7"/>
      <c r="C3006" s="7"/>
      <c r="D3006" s="7"/>
      <c r="E3006" s="7"/>
      <c r="F3006" s="7"/>
      <c r="G3006" s="7"/>
      <c r="H3006" s="7"/>
      <c r="J3006" s="7"/>
      <c r="K3006" s="7"/>
      <c r="L3006" s="7"/>
      <c r="Q3006" s="7"/>
      <c r="S3006" s="7"/>
      <c r="T3006" s="7"/>
      <c r="Y3006" s="7"/>
      <c r="AA3006" s="7"/>
      <c r="AB3006" s="7"/>
      <c r="AG3006" s="7"/>
    </row>
    <row r="3007" spans="1:33">
      <c r="A3007" s="7"/>
      <c r="B3007" s="7"/>
      <c r="C3007" s="7"/>
      <c r="D3007" s="7"/>
      <c r="E3007" s="7"/>
      <c r="F3007" s="7"/>
      <c r="G3007" s="7"/>
      <c r="H3007" s="7"/>
      <c r="J3007" s="7"/>
      <c r="K3007" s="7"/>
      <c r="L3007" s="7"/>
      <c r="Q3007" s="7"/>
      <c r="S3007" s="7"/>
      <c r="T3007" s="7"/>
      <c r="Y3007" s="7"/>
      <c r="AA3007" s="7"/>
      <c r="AB3007" s="7"/>
      <c r="AG3007" s="7"/>
    </row>
    <row r="3008" spans="1:33">
      <c r="A3008" s="7"/>
      <c r="B3008" s="7"/>
      <c r="C3008" s="7"/>
      <c r="D3008" s="7"/>
      <c r="E3008" s="7"/>
      <c r="F3008" s="7"/>
      <c r="G3008" s="7"/>
      <c r="H3008" s="7"/>
      <c r="J3008" s="7"/>
      <c r="K3008" s="7"/>
      <c r="L3008" s="7"/>
      <c r="Q3008" s="7"/>
      <c r="S3008" s="7"/>
      <c r="T3008" s="7"/>
      <c r="Y3008" s="7"/>
      <c r="AA3008" s="7"/>
      <c r="AB3008" s="7"/>
      <c r="AG3008" s="7"/>
    </row>
    <row r="3009" spans="1:33">
      <c r="A3009" s="7"/>
      <c r="B3009" s="7"/>
      <c r="C3009" s="7"/>
      <c r="D3009" s="7"/>
      <c r="E3009" s="7"/>
      <c r="F3009" s="7"/>
      <c r="G3009" s="7"/>
      <c r="H3009" s="7"/>
      <c r="J3009" s="7"/>
      <c r="K3009" s="7"/>
      <c r="L3009" s="7"/>
      <c r="Q3009" s="7"/>
      <c r="S3009" s="7"/>
      <c r="T3009" s="7"/>
      <c r="Y3009" s="7"/>
      <c r="AA3009" s="7"/>
      <c r="AB3009" s="7"/>
      <c r="AG3009" s="7"/>
    </row>
    <row r="3010" spans="1:33">
      <c r="A3010" s="7"/>
      <c r="B3010" s="7"/>
      <c r="C3010" s="7"/>
      <c r="D3010" s="7"/>
      <c r="E3010" s="7"/>
      <c r="F3010" s="7"/>
      <c r="G3010" s="7"/>
      <c r="H3010" s="7"/>
      <c r="J3010" s="7"/>
      <c r="K3010" s="7"/>
      <c r="L3010" s="7"/>
      <c r="Q3010" s="7"/>
      <c r="S3010" s="7"/>
      <c r="T3010" s="7"/>
      <c r="Y3010" s="7"/>
      <c r="AA3010" s="7"/>
      <c r="AB3010" s="7"/>
      <c r="AG3010" s="7"/>
    </row>
    <row r="3011" spans="1:33">
      <c r="A3011" s="7"/>
      <c r="B3011" s="7"/>
      <c r="C3011" s="7"/>
      <c r="D3011" s="7"/>
      <c r="E3011" s="7"/>
      <c r="F3011" s="7"/>
      <c r="G3011" s="7"/>
      <c r="H3011" s="7"/>
      <c r="J3011" s="7"/>
      <c r="K3011" s="7"/>
      <c r="L3011" s="7"/>
      <c r="Q3011" s="7"/>
      <c r="S3011" s="7"/>
      <c r="T3011" s="7"/>
      <c r="Y3011" s="7"/>
      <c r="AA3011" s="7"/>
      <c r="AB3011" s="7"/>
      <c r="AG3011" s="7"/>
    </row>
    <row r="3012" spans="1:33">
      <c r="A3012" s="7"/>
      <c r="B3012" s="7"/>
      <c r="C3012" s="7"/>
      <c r="D3012" s="7"/>
      <c r="E3012" s="7"/>
      <c r="F3012" s="7"/>
      <c r="G3012" s="7"/>
      <c r="H3012" s="7"/>
      <c r="J3012" s="7"/>
      <c r="K3012" s="7"/>
      <c r="L3012" s="7"/>
      <c r="Q3012" s="7"/>
      <c r="S3012" s="7"/>
      <c r="T3012" s="7"/>
      <c r="Y3012" s="7"/>
      <c r="AA3012" s="7"/>
      <c r="AB3012" s="7"/>
      <c r="AG3012" s="7"/>
    </row>
    <row r="3013" spans="1:33">
      <c r="A3013" s="7"/>
      <c r="B3013" s="7"/>
      <c r="C3013" s="7"/>
      <c r="D3013" s="7"/>
      <c r="E3013" s="7"/>
      <c r="F3013" s="7"/>
      <c r="G3013" s="7"/>
      <c r="H3013" s="7"/>
      <c r="J3013" s="7"/>
      <c r="K3013" s="7"/>
      <c r="L3013" s="7"/>
      <c r="Q3013" s="7"/>
      <c r="S3013" s="7"/>
      <c r="T3013" s="7"/>
      <c r="Y3013" s="7"/>
      <c r="AA3013" s="7"/>
      <c r="AB3013" s="7"/>
      <c r="AG3013" s="7"/>
    </row>
    <row r="3014" spans="1:33">
      <c r="A3014" s="7"/>
      <c r="B3014" s="7"/>
      <c r="C3014" s="7"/>
      <c r="D3014" s="7"/>
      <c r="E3014" s="7"/>
      <c r="F3014" s="7"/>
      <c r="G3014" s="7"/>
      <c r="H3014" s="7"/>
      <c r="J3014" s="7"/>
      <c r="K3014" s="7"/>
      <c r="L3014" s="7"/>
      <c r="Q3014" s="7"/>
      <c r="S3014" s="7"/>
      <c r="T3014" s="7"/>
      <c r="Y3014" s="7"/>
      <c r="AA3014" s="7"/>
      <c r="AB3014" s="7"/>
      <c r="AG3014" s="7"/>
    </row>
    <row r="3015" spans="1:33">
      <c r="A3015" s="7"/>
      <c r="B3015" s="7"/>
      <c r="C3015" s="7"/>
      <c r="D3015" s="7"/>
      <c r="E3015" s="7"/>
      <c r="F3015" s="7"/>
      <c r="G3015" s="7"/>
      <c r="H3015" s="7"/>
      <c r="J3015" s="7"/>
      <c r="K3015" s="7"/>
      <c r="L3015" s="7"/>
      <c r="Q3015" s="7"/>
      <c r="S3015" s="7"/>
      <c r="T3015" s="7"/>
      <c r="Y3015" s="7"/>
      <c r="AA3015" s="7"/>
      <c r="AB3015" s="7"/>
      <c r="AG3015" s="7"/>
    </row>
    <row r="3016" spans="1:33">
      <c r="A3016" s="7"/>
      <c r="B3016" s="7"/>
      <c r="C3016" s="7"/>
      <c r="D3016" s="7"/>
      <c r="E3016" s="7"/>
      <c r="F3016" s="7"/>
      <c r="G3016" s="7"/>
      <c r="H3016" s="7"/>
      <c r="J3016" s="7"/>
      <c r="K3016" s="7"/>
      <c r="L3016" s="7"/>
      <c r="Q3016" s="7"/>
      <c r="S3016" s="7"/>
      <c r="T3016" s="7"/>
      <c r="Y3016" s="7"/>
      <c r="AA3016" s="7"/>
      <c r="AB3016" s="7"/>
      <c r="AG3016" s="7"/>
    </row>
    <row r="3017" spans="1:33">
      <c r="A3017" s="7"/>
      <c r="B3017" s="7"/>
      <c r="C3017" s="7"/>
      <c r="D3017" s="7"/>
      <c r="E3017" s="7"/>
      <c r="F3017" s="7"/>
      <c r="G3017" s="7"/>
      <c r="H3017" s="7"/>
      <c r="J3017" s="7"/>
      <c r="K3017" s="7"/>
      <c r="L3017" s="7"/>
      <c r="Q3017" s="7"/>
      <c r="S3017" s="7"/>
      <c r="T3017" s="7"/>
      <c r="Y3017" s="7"/>
      <c r="AA3017" s="7"/>
      <c r="AB3017" s="7"/>
      <c r="AG3017" s="7"/>
    </row>
    <row r="3018" spans="1:33">
      <c r="A3018" s="7"/>
      <c r="B3018" s="7"/>
      <c r="C3018" s="7"/>
      <c r="D3018" s="7"/>
      <c r="E3018" s="7"/>
      <c r="F3018" s="7"/>
      <c r="G3018" s="7"/>
      <c r="H3018" s="7"/>
      <c r="J3018" s="7"/>
      <c r="K3018" s="7"/>
      <c r="L3018" s="7"/>
      <c r="Q3018" s="7"/>
      <c r="S3018" s="7"/>
      <c r="T3018" s="7"/>
      <c r="Y3018" s="7"/>
      <c r="AA3018" s="7"/>
      <c r="AB3018" s="7"/>
      <c r="AG3018" s="7"/>
    </row>
    <row r="3019" spans="1:33">
      <c r="A3019" s="7"/>
      <c r="B3019" s="7"/>
      <c r="C3019" s="7"/>
      <c r="D3019" s="7"/>
      <c r="E3019" s="7"/>
      <c r="F3019" s="7"/>
      <c r="G3019" s="7"/>
      <c r="H3019" s="7"/>
      <c r="J3019" s="7"/>
      <c r="K3019" s="7"/>
      <c r="L3019" s="7"/>
      <c r="Q3019" s="7"/>
      <c r="S3019" s="7"/>
      <c r="T3019" s="7"/>
      <c r="Y3019" s="7"/>
      <c r="AA3019" s="7"/>
      <c r="AB3019" s="7"/>
      <c r="AG3019" s="7"/>
    </row>
    <row r="3020" spans="1:33">
      <c r="A3020" s="7"/>
      <c r="B3020" s="7"/>
      <c r="C3020" s="7"/>
      <c r="D3020" s="7"/>
      <c r="E3020" s="7"/>
      <c r="F3020" s="7"/>
      <c r="G3020" s="7"/>
      <c r="H3020" s="7"/>
      <c r="J3020" s="7"/>
      <c r="K3020" s="7"/>
      <c r="L3020" s="7"/>
      <c r="Q3020" s="7"/>
      <c r="S3020" s="7"/>
      <c r="T3020" s="7"/>
      <c r="Y3020" s="7"/>
      <c r="AA3020" s="7"/>
      <c r="AB3020" s="7"/>
      <c r="AG3020" s="7"/>
    </row>
    <row r="3021" spans="1:33">
      <c r="A3021" s="7"/>
      <c r="B3021" s="7"/>
      <c r="C3021" s="7"/>
      <c r="D3021" s="7"/>
      <c r="E3021" s="7"/>
      <c r="F3021" s="7"/>
      <c r="G3021" s="7"/>
      <c r="H3021" s="7"/>
      <c r="J3021" s="7"/>
      <c r="K3021" s="7"/>
      <c r="L3021" s="7"/>
      <c r="Q3021" s="7"/>
      <c r="S3021" s="7"/>
      <c r="T3021" s="7"/>
      <c r="Y3021" s="7"/>
      <c r="AA3021" s="7"/>
      <c r="AB3021" s="7"/>
      <c r="AG3021" s="7"/>
    </row>
    <row r="3022" spans="1:33">
      <c r="A3022" s="7"/>
      <c r="B3022" s="7"/>
      <c r="C3022" s="7"/>
      <c r="D3022" s="7"/>
      <c r="E3022" s="7"/>
      <c r="F3022" s="7"/>
      <c r="G3022" s="7"/>
      <c r="H3022" s="7"/>
      <c r="J3022" s="7"/>
      <c r="K3022" s="7"/>
      <c r="L3022" s="7"/>
      <c r="Q3022" s="7"/>
      <c r="S3022" s="7"/>
      <c r="T3022" s="7"/>
      <c r="Y3022" s="7"/>
      <c r="AA3022" s="7"/>
      <c r="AB3022" s="7"/>
      <c r="AG3022" s="7"/>
    </row>
    <row r="3023" spans="1:33">
      <c r="A3023" s="7"/>
      <c r="B3023" s="7"/>
      <c r="C3023" s="7"/>
      <c r="D3023" s="7"/>
      <c r="E3023" s="7"/>
      <c r="F3023" s="7"/>
      <c r="G3023" s="7"/>
      <c r="H3023" s="7"/>
      <c r="J3023" s="7"/>
      <c r="K3023" s="7"/>
      <c r="L3023" s="7"/>
      <c r="Q3023" s="7"/>
      <c r="S3023" s="7"/>
      <c r="T3023" s="7"/>
      <c r="Y3023" s="7"/>
      <c r="AA3023" s="7"/>
      <c r="AB3023" s="7"/>
      <c r="AG3023" s="7"/>
    </row>
    <row r="3024" spans="1:33">
      <c r="A3024" s="7"/>
      <c r="B3024" s="7"/>
      <c r="C3024" s="7"/>
      <c r="D3024" s="7"/>
      <c r="E3024" s="7"/>
      <c r="F3024" s="7"/>
      <c r="G3024" s="7"/>
      <c r="H3024" s="7"/>
      <c r="J3024" s="7"/>
      <c r="K3024" s="7"/>
      <c r="L3024" s="7"/>
      <c r="Q3024" s="7"/>
      <c r="S3024" s="7"/>
      <c r="T3024" s="7"/>
      <c r="Y3024" s="7"/>
      <c r="AA3024" s="7"/>
      <c r="AB3024" s="7"/>
      <c r="AG3024" s="7"/>
    </row>
    <row r="3025" spans="1:33">
      <c r="A3025" s="7"/>
      <c r="B3025" s="7"/>
      <c r="C3025" s="7"/>
      <c r="D3025" s="7"/>
      <c r="E3025" s="7"/>
      <c r="F3025" s="7"/>
      <c r="G3025" s="7"/>
      <c r="H3025" s="7"/>
      <c r="J3025" s="7"/>
      <c r="K3025" s="7"/>
      <c r="L3025" s="7"/>
      <c r="Q3025" s="7"/>
      <c r="S3025" s="7"/>
      <c r="T3025" s="7"/>
      <c r="Y3025" s="7"/>
      <c r="AA3025" s="7"/>
      <c r="AB3025" s="7"/>
      <c r="AG3025" s="7"/>
    </row>
    <row r="3026" spans="1:33">
      <c r="A3026" s="7"/>
      <c r="B3026" s="7"/>
      <c r="C3026" s="7"/>
      <c r="D3026" s="7"/>
      <c r="E3026" s="7"/>
      <c r="F3026" s="7"/>
      <c r="G3026" s="7"/>
      <c r="H3026" s="7"/>
      <c r="J3026" s="7"/>
      <c r="K3026" s="7"/>
      <c r="L3026" s="7"/>
      <c r="Q3026" s="7"/>
      <c r="S3026" s="7"/>
      <c r="T3026" s="7"/>
      <c r="Y3026" s="7"/>
      <c r="AA3026" s="7"/>
      <c r="AB3026" s="7"/>
      <c r="AG3026" s="7"/>
    </row>
    <row r="3027" spans="1:33">
      <c r="A3027" s="7"/>
      <c r="B3027" s="7"/>
      <c r="C3027" s="7"/>
      <c r="D3027" s="7"/>
      <c r="E3027" s="7"/>
      <c r="F3027" s="7"/>
      <c r="G3027" s="7"/>
      <c r="H3027" s="7"/>
      <c r="J3027" s="7"/>
      <c r="K3027" s="7"/>
      <c r="L3027" s="7"/>
      <c r="Q3027" s="7"/>
      <c r="S3027" s="7"/>
      <c r="T3027" s="7"/>
      <c r="Y3027" s="7"/>
      <c r="AA3027" s="7"/>
      <c r="AB3027" s="7"/>
      <c r="AG3027" s="7"/>
    </row>
    <row r="3028" spans="1:33">
      <c r="A3028" s="7"/>
      <c r="B3028" s="7"/>
      <c r="C3028" s="7"/>
      <c r="D3028" s="7"/>
      <c r="E3028" s="7"/>
      <c r="F3028" s="7"/>
      <c r="G3028" s="7"/>
      <c r="H3028" s="7"/>
      <c r="J3028" s="7"/>
      <c r="K3028" s="7"/>
      <c r="L3028" s="7"/>
      <c r="Q3028" s="7"/>
      <c r="S3028" s="7"/>
      <c r="T3028" s="7"/>
      <c r="Y3028" s="7"/>
      <c r="AA3028" s="7"/>
      <c r="AB3028" s="7"/>
      <c r="AG3028" s="7"/>
    </row>
    <row r="3029" spans="1:33">
      <c r="A3029" s="7"/>
      <c r="B3029" s="7"/>
      <c r="C3029" s="7"/>
      <c r="D3029" s="7"/>
      <c r="E3029" s="7"/>
      <c r="F3029" s="7"/>
      <c r="G3029" s="7"/>
      <c r="H3029" s="7"/>
      <c r="J3029" s="7"/>
      <c r="K3029" s="7"/>
      <c r="L3029" s="7"/>
      <c r="Q3029" s="7"/>
      <c r="S3029" s="7"/>
      <c r="T3029" s="7"/>
      <c r="Y3029" s="7"/>
      <c r="AA3029" s="7"/>
      <c r="AB3029" s="7"/>
      <c r="AG3029" s="7"/>
    </row>
    <row r="3030" spans="1:33">
      <c r="A3030" s="7"/>
      <c r="B3030" s="7"/>
      <c r="C3030" s="7"/>
      <c r="D3030" s="7"/>
      <c r="E3030" s="7"/>
      <c r="F3030" s="7"/>
      <c r="G3030" s="7"/>
      <c r="H3030" s="7"/>
      <c r="J3030" s="7"/>
      <c r="K3030" s="7"/>
      <c r="L3030" s="7"/>
      <c r="Q3030" s="7"/>
      <c r="S3030" s="7"/>
      <c r="T3030" s="7"/>
      <c r="Y3030" s="7"/>
      <c r="AA3030" s="7"/>
      <c r="AB3030" s="7"/>
      <c r="AG3030" s="7"/>
    </row>
    <row r="3031" spans="1:33">
      <c r="A3031" s="7"/>
      <c r="B3031" s="7"/>
      <c r="C3031" s="7"/>
      <c r="D3031" s="7"/>
      <c r="E3031" s="7"/>
      <c r="F3031" s="7"/>
      <c r="G3031" s="7"/>
      <c r="H3031" s="7"/>
      <c r="J3031" s="7"/>
      <c r="K3031" s="7"/>
      <c r="L3031" s="7"/>
      <c r="Q3031" s="7"/>
      <c r="S3031" s="7"/>
      <c r="T3031" s="7"/>
      <c r="Y3031" s="7"/>
      <c r="AA3031" s="7"/>
      <c r="AB3031" s="7"/>
      <c r="AG3031" s="7"/>
    </row>
    <row r="3032" spans="1:33">
      <c r="A3032" s="7"/>
      <c r="B3032" s="7"/>
      <c r="C3032" s="7"/>
      <c r="D3032" s="7"/>
      <c r="E3032" s="7"/>
      <c r="F3032" s="7"/>
      <c r="G3032" s="7"/>
      <c r="H3032" s="7"/>
      <c r="J3032" s="7"/>
      <c r="K3032" s="7"/>
      <c r="L3032" s="7"/>
      <c r="Q3032" s="7"/>
      <c r="S3032" s="7"/>
      <c r="T3032" s="7"/>
      <c r="Y3032" s="7"/>
      <c r="AA3032" s="7"/>
      <c r="AB3032" s="7"/>
      <c r="AG3032" s="7"/>
    </row>
    <row r="3033" spans="1:33">
      <c r="A3033" s="7"/>
      <c r="B3033" s="7"/>
      <c r="C3033" s="7"/>
      <c r="D3033" s="7"/>
      <c r="E3033" s="7"/>
      <c r="F3033" s="7"/>
      <c r="G3033" s="7"/>
      <c r="H3033" s="7"/>
      <c r="J3033" s="7"/>
      <c r="K3033" s="7"/>
      <c r="L3033" s="7"/>
      <c r="Q3033" s="7"/>
      <c r="S3033" s="7"/>
      <c r="T3033" s="7"/>
      <c r="Y3033" s="7"/>
      <c r="AA3033" s="7"/>
      <c r="AB3033" s="7"/>
      <c r="AG3033" s="7"/>
    </row>
    <row r="3034" spans="1:33">
      <c r="A3034" s="7"/>
      <c r="B3034" s="7"/>
      <c r="C3034" s="7"/>
      <c r="D3034" s="7"/>
      <c r="E3034" s="7"/>
      <c r="F3034" s="7"/>
      <c r="G3034" s="7"/>
      <c r="H3034" s="7"/>
      <c r="J3034" s="7"/>
      <c r="K3034" s="7"/>
      <c r="L3034" s="7"/>
      <c r="Q3034" s="7"/>
      <c r="S3034" s="7"/>
      <c r="T3034" s="7"/>
      <c r="Y3034" s="7"/>
      <c r="AA3034" s="7"/>
      <c r="AB3034" s="7"/>
      <c r="AG3034" s="7"/>
    </row>
    <row r="3035" spans="1:33">
      <c r="A3035" s="7"/>
      <c r="B3035" s="7"/>
      <c r="C3035" s="7"/>
      <c r="D3035" s="7"/>
      <c r="E3035" s="7"/>
      <c r="F3035" s="7"/>
      <c r="G3035" s="7"/>
      <c r="H3035" s="7"/>
      <c r="J3035" s="7"/>
      <c r="K3035" s="7"/>
      <c r="L3035" s="7"/>
      <c r="Q3035" s="7"/>
      <c r="S3035" s="7"/>
      <c r="T3035" s="7"/>
      <c r="Y3035" s="7"/>
      <c r="AA3035" s="7"/>
      <c r="AB3035" s="7"/>
      <c r="AG3035" s="7"/>
    </row>
    <row r="3036" spans="1:33">
      <c r="A3036" s="7"/>
      <c r="B3036" s="7"/>
      <c r="C3036" s="7"/>
      <c r="D3036" s="7"/>
      <c r="E3036" s="7"/>
      <c r="F3036" s="7"/>
      <c r="G3036" s="7"/>
      <c r="H3036" s="7"/>
      <c r="J3036" s="7"/>
      <c r="K3036" s="7"/>
      <c r="L3036" s="7"/>
      <c r="Q3036" s="7"/>
      <c r="S3036" s="7"/>
      <c r="T3036" s="7"/>
      <c r="Y3036" s="7"/>
      <c r="AA3036" s="7"/>
      <c r="AB3036" s="7"/>
      <c r="AG3036" s="7"/>
    </row>
    <row r="3037" spans="1:33">
      <c r="A3037" s="7"/>
      <c r="B3037" s="7"/>
      <c r="C3037" s="7"/>
      <c r="D3037" s="7"/>
      <c r="E3037" s="7"/>
      <c r="F3037" s="7"/>
      <c r="G3037" s="7"/>
      <c r="H3037" s="7"/>
      <c r="J3037" s="7"/>
      <c r="K3037" s="7"/>
      <c r="L3037" s="7"/>
      <c r="Q3037" s="7"/>
      <c r="S3037" s="7"/>
      <c r="T3037" s="7"/>
      <c r="Y3037" s="7"/>
      <c r="AA3037" s="7"/>
      <c r="AB3037" s="7"/>
      <c r="AG3037" s="7"/>
    </row>
    <row r="3038" spans="1:33">
      <c r="A3038" s="7"/>
      <c r="B3038" s="7"/>
      <c r="C3038" s="7"/>
      <c r="D3038" s="7"/>
      <c r="E3038" s="7"/>
      <c r="F3038" s="7"/>
      <c r="G3038" s="7"/>
      <c r="H3038" s="7"/>
      <c r="J3038" s="7"/>
      <c r="K3038" s="7"/>
      <c r="L3038" s="7"/>
      <c r="Q3038" s="7"/>
      <c r="S3038" s="7"/>
      <c r="T3038" s="7"/>
      <c r="Y3038" s="7"/>
      <c r="AA3038" s="7"/>
      <c r="AB3038" s="7"/>
      <c r="AG3038" s="7"/>
    </row>
    <row r="3039" spans="1:33">
      <c r="A3039" s="7"/>
      <c r="B3039" s="7"/>
      <c r="C3039" s="7"/>
      <c r="D3039" s="7"/>
      <c r="E3039" s="7"/>
      <c r="F3039" s="7"/>
      <c r="G3039" s="7"/>
      <c r="H3039" s="7"/>
      <c r="J3039" s="7"/>
      <c r="K3039" s="7"/>
      <c r="L3039" s="7"/>
      <c r="Q3039" s="7"/>
      <c r="S3039" s="7"/>
      <c r="T3039" s="7"/>
      <c r="Y3039" s="7"/>
      <c r="AA3039" s="7"/>
      <c r="AB3039" s="7"/>
      <c r="AG3039" s="7"/>
    </row>
    <row r="3040" spans="1:33">
      <c r="A3040" s="7"/>
      <c r="B3040" s="7"/>
      <c r="C3040" s="7"/>
      <c r="D3040" s="7"/>
      <c r="E3040" s="7"/>
      <c r="F3040" s="7"/>
      <c r="G3040" s="7"/>
      <c r="H3040" s="7"/>
      <c r="J3040" s="7"/>
      <c r="K3040" s="7"/>
      <c r="L3040" s="7"/>
      <c r="Q3040" s="7"/>
      <c r="S3040" s="7"/>
      <c r="T3040" s="7"/>
      <c r="Y3040" s="7"/>
      <c r="AA3040" s="7"/>
      <c r="AB3040" s="7"/>
      <c r="AG3040" s="7"/>
    </row>
    <row r="3041" spans="1:33">
      <c r="A3041" s="7"/>
      <c r="B3041" s="7"/>
      <c r="C3041" s="7"/>
      <c r="D3041" s="7"/>
      <c r="E3041" s="7"/>
      <c r="F3041" s="7"/>
      <c r="G3041" s="7"/>
      <c r="H3041" s="7"/>
      <c r="J3041" s="7"/>
      <c r="K3041" s="7"/>
      <c r="L3041" s="7"/>
      <c r="Q3041" s="7"/>
      <c r="S3041" s="7"/>
      <c r="T3041" s="7"/>
      <c r="Y3041" s="7"/>
      <c r="AA3041" s="7"/>
      <c r="AB3041" s="7"/>
      <c r="AG3041" s="7"/>
    </row>
    <row r="3042" spans="1:33">
      <c r="A3042" s="7"/>
      <c r="B3042" s="7"/>
      <c r="C3042" s="7"/>
      <c r="D3042" s="7"/>
      <c r="E3042" s="7"/>
      <c r="F3042" s="7"/>
      <c r="G3042" s="7"/>
      <c r="H3042" s="7"/>
      <c r="J3042" s="7"/>
      <c r="K3042" s="7"/>
      <c r="L3042" s="7"/>
      <c r="Q3042" s="7"/>
      <c r="S3042" s="7"/>
      <c r="T3042" s="7"/>
      <c r="Y3042" s="7"/>
      <c r="AA3042" s="7"/>
      <c r="AB3042" s="7"/>
      <c r="AG3042" s="7"/>
    </row>
    <row r="3043" spans="1:33">
      <c r="A3043" s="7"/>
      <c r="B3043" s="7"/>
      <c r="C3043" s="7"/>
      <c r="D3043" s="7"/>
      <c r="E3043" s="7"/>
      <c r="F3043" s="7"/>
      <c r="G3043" s="7"/>
      <c r="H3043" s="7"/>
      <c r="J3043" s="7"/>
      <c r="K3043" s="7"/>
      <c r="L3043" s="7"/>
      <c r="Q3043" s="7"/>
      <c r="S3043" s="7"/>
      <c r="T3043" s="7"/>
      <c r="Y3043" s="7"/>
      <c r="AA3043" s="7"/>
      <c r="AB3043" s="7"/>
      <c r="AG3043" s="7"/>
    </row>
    <row r="3044" spans="1:33">
      <c r="A3044" s="7"/>
      <c r="B3044" s="7"/>
      <c r="C3044" s="7"/>
      <c r="D3044" s="7"/>
      <c r="E3044" s="7"/>
      <c r="F3044" s="7"/>
      <c r="G3044" s="7"/>
      <c r="H3044" s="7"/>
      <c r="J3044" s="7"/>
      <c r="K3044" s="7"/>
      <c r="L3044" s="7"/>
      <c r="Q3044" s="7"/>
      <c r="S3044" s="7"/>
      <c r="T3044" s="7"/>
      <c r="Y3044" s="7"/>
      <c r="AA3044" s="7"/>
      <c r="AB3044" s="7"/>
      <c r="AG3044" s="7"/>
    </row>
    <row r="3045" spans="1:33">
      <c r="A3045" s="7"/>
      <c r="B3045" s="7"/>
      <c r="C3045" s="7"/>
      <c r="D3045" s="7"/>
      <c r="E3045" s="7"/>
      <c r="F3045" s="7"/>
      <c r="G3045" s="7"/>
      <c r="H3045" s="7"/>
      <c r="J3045" s="7"/>
      <c r="K3045" s="7"/>
      <c r="L3045" s="7"/>
      <c r="Q3045" s="7"/>
      <c r="S3045" s="7"/>
      <c r="T3045" s="7"/>
      <c r="Y3045" s="7"/>
      <c r="AA3045" s="7"/>
      <c r="AB3045" s="7"/>
      <c r="AG3045" s="7"/>
    </row>
    <row r="3046" spans="1:33">
      <c r="A3046" s="7"/>
      <c r="B3046" s="7"/>
      <c r="C3046" s="7"/>
      <c r="D3046" s="7"/>
      <c r="E3046" s="7"/>
      <c r="F3046" s="7"/>
      <c r="G3046" s="7"/>
      <c r="H3046" s="7"/>
      <c r="J3046" s="7"/>
      <c r="K3046" s="7"/>
      <c r="L3046" s="7"/>
      <c r="Q3046" s="7"/>
      <c r="S3046" s="7"/>
      <c r="T3046" s="7"/>
      <c r="Y3046" s="7"/>
      <c r="AA3046" s="7"/>
      <c r="AB3046" s="7"/>
      <c r="AG3046" s="7"/>
    </row>
    <row r="3047" spans="1:33">
      <c r="A3047" s="7"/>
      <c r="B3047" s="7"/>
      <c r="C3047" s="7"/>
      <c r="D3047" s="7"/>
      <c r="E3047" s="7"/>
      <c r="F3047" s="7"/>
      <c r="G3047" s="7"/>
      <c r="H3047" s="7"/>
      <c r="J3047" s="7"/>
      <c r="K3047" s="7"/>
      <c r="L3047" s="7"/>
      <c r="Q3047" s="7"/>
      <c r="S3047" s="7"/>
      <c r="T3047" s="7"/>
      <c r="Y3047" s="7"/>
      <c r="AA3047" s="7"/>
      <c r="AB3047" s="7"/>
      <c r="AG3047" s="7"/>
    </row>
    <row r="3048" spans="1:33">
      <c r="A3048" s="7"/>
      <c r="B3048" s="7"/>
      <c r="C3048" s="7"/>
      <c r="D3048" s="7"/>
      <c r="E3048" s="7"/>
      <c r="F3048" s="7"/>
      <c r="G3048" s="7"/>
      <c r="H3048" s="7"/>
      <c r="J3048" s="7"/>
      <c r="K3048" s="7"/>
      <c r="L3048" s="7"/>
      <c r="Q3048" s="7"/>
      <c r="S3048" s="7"/>
      <c r="T3048" s="7"/>
      <c r="Y3048" s="7"/>
      <c r="AA3048" s="7"/>
      <c r="AB3048" s="7"/>
      <c r="AG3048" s="7"/>
    </row>
    <row r="3049" spans="1:33">
      <c r="A3049" s="7"/>
      <c r="B3049" s="7"/>
      <c r="C3049" s="7"/>
      <c r="D3049" s="7"/>
      <c r="E3049" s="7"/>
      <c r="F3049" s="7"/>
      <c r="G3049" s="7"/>
      <c r="H3049" s="7"/>
      <c r="J3049" s="7"/>
      <c r="K3049" s="7"/>
      <c r="L3049" s="7"/>
      <c r="Q3049" s="7"/>
      <c r="S3049" s="7"/>
      <c r="T3049" s="7"/>
      <c r="Y3049" s="7"/>
      <c r="AA3049" s="7"/>
      <c r="AB3049" s="7"/>
      <c r="AG3049" s="7"/>
    </row>
    <row r="3050" spans="1:33">
      <c r="A3050" s="7"/>
      <c r="B3050" s="7"/>
      <c r="C3050" s="7"/>
      <c r="D3050" s="7"/>
      <c r="E3050" s="7"/>
      <c r="F3050" s="7"/>
      <c r="G3050" s="7"/>
      <c r="H3050" s="7"/>
      <c r="J3050" s="7"/>
      <c r="K3050" s="7"/>
      <c r="L3050" s="7"/>
      <c r="Q3050" s="7"/>
      <c r="S3050" s="7"/>
      <c r="T3050" s="7"/>
      <c r="Y3050" s="7"/>
      <c r="AA3050" s="7"/>
      <c r="AB3050" s="7"/>
      <c r="AG3050" s="7"/>
    </row>
    <row r="3051" spans="1:33">
      <c r="A3051" s="7"/>
      <c r="B3051" s="7"/>
      <c r="C3051" s="7"/>
      <c r="D3051" s="7"/>
      <c r="E3051" s="7"/>
      <c r="F3051" s="7"/>
      <c r="G3051" s="7"/>
      <c r="H3051" s="7"/>
      <c r="J3051" s="7"/>
      <c r="K3051" s="7"/>
      <c r="L3051" s="7"/>
      <c r="Q3051" s="7"/>
      <c r="S3051" s="7"/>
      <c r="T3051" s="7"/>
      <c r="Y3051" s="7"/>
      <c r="AA3051" s="7"/>
      <c r="AB3051" s="7"/>
      <c r="AG3051" s="7"/>
    </row>
    <row r="3052" spans="1:33">
      <c r="A3052" s="7"/>
      <c r="B3052" s="7"/>
      <c r="C3052" s="7"/>
      <c r="D3052" s="7"/>
      <c r="E3052" s="7"/>
      <c r="F3052" s="7"/>
      <c r="G3052" s="7"/>
      <c r="H3052" s="7"/>
      <c r="J3052" s="7"/>
      <c r="K3052" s="7"/>
      <c r="L3052" s="7"/>
      <c r="Q3052" s="7"/>
      <c r="S3052" s="7"/>
      <c r="T3052" s="7"/>
      <c r="Y3052" s="7"/>
      <c r="AA3052" s="7"/>
      <c r="AB3052" s="7"/>
      <c r="AG3052" s="7"/>
    </row>
    <row r="3053" spans="1:33">
      <c r="A3053" s="7"/>
      <c r="B3053" s="7"/>
      <c r="C3053" s="7"/>
      <c r="D3053" s="7"/>
      <c r="E3053" s="7"/>
      <c r="F3053" s="7"/>
      <c r="G3053" s="7"/>
      <c r="H3053" s="7"/>
      <c r="J3053" s="7"/>
      <c r="K3053" s="7"/>
      <c r="L3053" s="7"/>
      <c r="Q3053" s="7"/>
      <c r="S3053" s="7"/>
      <c r="T3053" s="7"/>
      <c r="Y3053" s="7"/>
      <c r="AA3053" s="7"/>
      <c r="AB3053" s="7"/>
      <c r="AG3053" s="7"/>
    </row>
    <row r="3054" spans="1:33">
      <c r="A3054" s="7"/>
      <c r="B3054" s="7"/>
      <c r="C3054" s="7"/>
      <c r="D3054" s="7"/>
      <c r="E3054" s="7"/>
      <c r="F3054" s="7"/>
      <c r="G3054" s="7"/>
      <c r="H3054" s="7"/>
      <c r="J3054" s="7"/>
      <c r="K3054" s="7"/>
      <c r="L3054" s="7"/>
      <c r="Q3054" s="7"/>
      <c r="S3054" s="7"/>
      <c r="T3054" s="7"/>
      <c r="Y3054" s="7"/>
      <c r="AA3054" s="7"/>
      <c r="AB3054" s="7"/>
      <c r="AG3054" s="7"/>
    </row>
    <row r="3055" spans="1:33">
      <c r="A3055" s="7"/>
      <c r="B3055" s="7"/>
      <c r="C3055" s="7"/>
      <c r="D3055" s="7"/>
      <c r="E3055" s="7"/>
      <c r="F3055" s="7"/>
      <c r="G3055" s="7"/>
      <c r="H3055" s="7"/>
      <c r="J3055" s="7"/>
      <c r="K3055" s="7"/>
      <c r="L3055" s="7"/>
      <c r="Q3055" s="7"/>
      <c r="S3055" s="7"/>
      <c r="T3055" s="7"/>
      <c r="Y3055" s="7"/>
      <c r="AA3055" s="7"/>
      <c r="AB3055" s="7"/>
      <c r="AG3055" s="7"/>
    </row>
    <row r="3056" spans="1:33">
      <c r="A3056" s="7"/>
      <c r="B3056" s="7"/>
      <c r="C3056" s="7"/>
      <c r="D3056" s="7"/>
      <c r="E3056" s="7"/>
      <c r="F3056" s="7"/>
      <c r="G3056" s="7"/>
      <c r="H3056" s="7"/>
      <c r="J3056" s="7"/>
      <c r="K3056" s="7"/>
      <c r="L3056" s="7"/>
      <c r="Q3056" s="7"/>
      <c r="S3056" s="7"/>
      <c r="T3056" s="7"/>
      <c r="Y3056" s="7"/>
      <c r="AA3056" s="7"/>
      <c r="AB3056" s="7"/>
      <c r="AG3056" s="7"/>
    </row>
    <row r="3057" spans="1:33">
      <c r="A3057" s="7"/>
      <c r="B3057" s="7"/>
      <c r="C3057" s="7"/>
      <c r="D3057" s="7"/>
      <c r="E3057" s="7"/>
      <c r="F3057" s="7"/>
      <c r="G3057" s="7"/>
      <c r="H3057" s="7"/>
      <c r="J3057" s="7"/>
      <c r="K3057" s="7"/>
      <c r="L3057" s="7"/>
      <c r="Q3057" s="7"/>
      <c r="S3057" s="7"/>
      <c r="T3057" s="7"/>
      <c r="Y3057" s="7"/>
      <c r="AA3057" s="7"/>
      <c r="AB3057" s="7"/>
      <c r="AG3057" s="7"/>
    </row>
    <row r="3058" spans="1:33">
      <c r="A3058" s="7"/>
      <c r="B3058" s="7"/>
      <c r="C3058" s="7"/>
      <c r="D3058" s="7"/>
      <c r="E3058" s="7"/>
      <c r="F3058" s="7"/>
      <c r="G3058" s="7"/>
      <c r="H3058" s="7"/>
      <c r="J3058" s="7"/>
      <c r="K3058" s="7"/>
      <c r="L3058" s="7"/>
      <c r="Q3058" s="7"/>
      <c r="S3058" s="7"/>
      <c r="T3058" s="7"/>
      <c r="Y3058" s="7"/>
      <c r="AA3058" s="7"/>
      <c r="AB3058" s="7"/>
      <c r="AG3058" s="7"/>
    </row>
    <row r="3059" spans="1:33">
      <c r="A3059" s="7"/>
      <c r="B3059" s="7"/>
      <c r="C3059" s="7"/>
      <c r="D3059" s="7"/>
      <c r="E3059" s="7"/>
      <c r="F3059" s="7"/>
      <c r="G3059" s="7"/>
      <c r="H3059" s="7"/>
      <c r="J3059" s="7"/>
      <c r="K3059" s="7"/>
      <c r="L3059" s="7"/>
      <c r="Q3059" s="7"/>
      <c r="S3059" s="7"/>
      <c r="T3059" s="7"/>
      <c r="Y3059" s="7"/>
      <c r="AA3059" s="7"/>
      <c r="AB3059" s="7"/>
      <c r="AG3059" s="7"/>
    </row>
    <row r="3060" spans="1:33">
      <c r="A3060" s="7"/>
      <c r="B3060" s="7"/>
      <c r="C3060" s="7"/>
      <c r="D3060" s="7"/>
      <c r="E3060" s="7"/>
      <c r="F3060" s="7"/>
      <c r="G3060" s="7"/>
      <c r="H3060" s="7"/>
      <c r="J3060" s="7"/>
      <c r="K3060" s="7"/>
      <c r="L3060" s="7"/>
      <c r="Q3060" s="7"/>
      <c r="S3060" s="7"/>
      <c r="T3060" s="7"/>
      <c r="Y3060" s="7"/>
      <c r="AA3060" s="7"/>
      <c r="AB3060" s="7"/>
      <c r="AG3060" s="7"/>
    </row>
    <row r="3061" spans="1:33">
      <c r="A3061" s="7"/>
      <c r="B3061" s="7"/>
      <c r="C3061" s="7"/>
      <c r="D3061" s="7"/>
      <c r="E3061" s="7"/>
      <c r="F3061" s="7"/>
      <c r="G3061" s="7"/>
      <c r="H3061" s="7"/>
      <c r="J3061" s="7"/>
      <c r="K3061" s="7"/>
      <c r="L3061" s="7"/>
      <c r="Q3061" s="7"/>
      <c r="S3061" s="7"/>
      <c r="T3061" s="7"/>
      <c r="Y3061" s="7"/>
      <c r="AA3061" s="7"/>
      <c r="AB3061" s="7"/>
      <c r="AG3061" s="7"/>
    </row>
    <row r="3062" spans="1:33">
      <c r="A3062" s="7"/>
      <c r="B3062" s="7"/>
      <c r="C3062" s="7"/>
      <c r="D3062" s="7"/>
      <c r="E3062" s="7"/>
      <c r="F3062" s="7"/>
      <c r="G3062" s="7"/>
      <c r="H3062" s="7"/>
      <c r="J3062" s="7"/>
      <c r="K3062" s="7"/>
      <c r="L3062" s="7"/>
      <c r="Q3062" s="7"/>
      <c r="S3062" s="7"/>
      <c r="T3062" s="7"/>
      <c r="Y3062" s="7"/>
      <c r="AA3062" s="7"/>
      <c r="AB3062" s="7"/>
      <c r="AG3062" s="7"/>
    </row>
    <row r="3063" spans="1:33">
      <c r="A3063" s="7"/>
      <c r="B3063" s="7"/>
      <c r="C3063" s="7"/>
      <c r="D3063" s="7"/>
      <c r="E3063" s="7"/>
      <c r="F3063" s="7"/>
      <c r="G3063" s="7"/>
      <c r="H3063" s="7"/>
      <c r="J3063" s="7"/>
      <c r="K3063" s="7"/>
      <c r="L3063" s="7"/>
      <c r="Q3063" s="7"/>
      <c r="S3063" s="7"/>
      <c r="T3063" s="7"/>
      <c r="Y3063" s="7"/>
      <c r="AA3063" s="7"/>
      <c r="AB3063" s="7"/>
      <c r="AG3063" s="7"/>
    </row>
    <row r="3064" spans="1:33">
      <c r="A3064" s="7"/>
      <c r="B3064" s="7"/>
      <c r="C3064" s="7"/>
      <c r="D3064" s="7"/>
      <c r="E3064" s="7"/>
      <c r="F3064" s="7"/>
      <c r="G3064" s="7"/>
      <c r="H3064" s="7"/>
      <c r="J3064" s="7"/>
      <c r="K3064" s="7"/>
      <c r="L3064" s="7"/>
      <c r="Q3064" s="7"/>
      <c r="S3064" s="7"/>
      <c r="T3064" s="7"/>
      <c r="Y3064" s="7"/>
      <c r="AA3064" s="7"/>
      <c r="AB3064" s="7"/>
      <c r="AG3064" s="7"/>
    </row>
    <row r="3065" spans="1:33">
      <c r="A3065" s="7"/>
      <c r="B3065" s="7"/>
      <c r="C3065" s="7"/>
      <c r="D3065" s="7"/>
      <c r="E3065" s="7"/>
      <c r="F3065" s="7"/>
      <c r="G3065" s="7"/>
      <c r="H3065" s="7"/>
      <c r="J3065" s="7"/>
      <c r="K3065" s="7"/>
      <c r="L3065" s="7"/>
      <c r="Q3065" s="7"/>
      <c r="S3065" s="7"/>
      <c r="T3065" s="7"/>
      <c r="Y3065" s="7"/>
      <c r="AA3065" s="7"/>
      <c r="AB3065" s="7"/>
      <c r="AG3065" s="7"/>
    </row>
    <row r="3066" spans="1:33">
      <c r="A3066" s="7"/>
      <c r="B3066" s="7"/>
      <c r="C3066" s="7"/>
      <c r="D3066" s="7"/>
      <c r="E3066" s="7"/>
      <c r="F3066" s="7"/>
      <c r="G3066" s="7"/>
      <c r="H3066" s="7"/>
      <c r="J3066" s="7"/>
      <c r="K3066" s="7"/>
      <c r="L3066" s="7"/>
      <c r="Q3066" s="7"/>
      <c r="S3066" s="7"/>
      <c r="T3066" s="7"/>
      <c r="Y3066" s="7"/>
      <c r="AA3066" s="7"/>
      <c r="AB3066" s="7"/>
      <c r="AG3066" s="7"/>
    </row>
    <row r="3067" spans="1:33">
      <c r="A3067" s="7"/>
      <c r="B3067" s="7"/>
      <c r="C3067" s="7"/>
      <c r="D3067" s="7"/>
      <c r="E3067" s="7"/>
      <c r="F3067" s="7"/>
      <c r="G3067" s="7"/>
      <c r="H3067" s="7"/>
      <c r="J3067" s="7"/>
      <c r="K3067" s="7"/>
      <c r="L3067" s="7"/>
      <c r="Q3067" s="7"/>
      <c r="S3067" s="7"/>
      <c r="T3067" s="7"/>
      <c r="Y3067" s="7"/>
      <c r="AA3067" s="7"/>
      <c r="AB3067" s="7"/>
      <c r="AG3067" s="7"/>
    </row>
    <row r="3068" spans="1:33">
      <c r="A3068" s="7"/>
      <c r="B3068" s="7"/>
      <c r="C3068" s="7"/>
      <c r="D3068" s="7"/>
      <c r="E3068" s="7"/>
      <c r="F3068" s="7"/>
      <c r="G3068" s="7"/>
      <c r="H3068" s="7"/>
      <c r="J3068" s="7"/>
      <c r="K3068" s="7"/>
      <c r="L3068" s="7"/>
      <c r="Q3068" s="7"/>
      <c r="S3068" s="7"/>
      <c r="T3068" s="7"/>
      <c r="Y3068" s="7"/>
      <c r="AA3068" s="7"/>
      <c r="AB3068" s="7"/>
      <c r="AG3068" s="7"/>
    </row>
    <row r="3069" spans="1:33">
      <c r="A3069" s="7"/>
      <c r="B3069" s="7"/>
      <c r="C3069" s="7"/>
      <c r="D3069" s="7"/>
      <c r="E3069" s="7"/>
      <c r="F3069" s="7"/>
      <c r="G3069" s="7"/>
      <c r="H3069" s="7"/>
      <c r="J3069" s="7"/>
      <c r="K3069" s="7"/>
      <c r="L3069" s="7"/>
      <c r="Q3069" s="7"/>
      <c r="S3069" s="7"/>
      <c r="T3069" s="7"/>
      <c r="Y3069" s="7"/>
      <c r="AA3069" s="7"/>
      <c r="AB3069" s="7"/>
      <c r="AG3069" s="7"/>
    </row>
    <row r="3070" spans="1:33">
      <c r="A3070" s="7"/>
      <c r="B3070" s="7"/>
      <c r="C3070" s="7"/>
      <c r="D3070" s="7"/>
      <c r="E3070" s="7"/>
      <c r="F3070" s="7"/>
      <c r="G3070" s="7"/>
      <c r="H3070" s="7"/>
      <c r="J3070" s="7"/>
      <c r="K3070" s="7"/>
      <c r="L3070" s="7"/>
      <c r="Q3070" s="7"/>
      <c r="S3070" s="7"/>
      <c r="T3070" s="7"/>
      <c r="Y3070" s="7"/>
      <c r="AA3070" s="7"/>
      <c r="AB3070" s="7"/>
      <c r="AG3070" s="7"/>
    </row>
    <row r="3071" spans="1:33">
      <c r="A3071" s="7"/>
      <c r="B3071" s="7"/>
      <c r="C3071" s="7"/>
      <c r="D3071" s="7"/>
      <c r="E3071" s="7"/>
      <c r="F3071" s="7"/>
      <c r="G3071" s="7"/>
      <c r="H3071" s="7"/>
      <c r="J3071" s="7"/>
      <c r="K3071" s="7"/>
      <c r="L3071" s="7"/>
      <c r="Q3071" s="7"/>
      <c r="S3071" s="7"/>
      <c r="T3071" s="7"/>
      <c r="Y3071" s="7"/>
      <c r="AA3071" s="7"/>
      <c r="AB3071" s="7"/>
      <c r="AG3071" s="7"/>
    </row>
    <row r="3072" spans="1:33">
      <c r="A3072" s="7"/>
      <c r="B3072" s="7"/>
      <c r="C3072" s="7"/>
      <c r="D3072" s="7"/>
      <c r="E3072" s="7"/>
      <c r="F3072" s="7"/>
      <c r="G3072" s="7"/>
      <c r="H3072" s="7"/>
      <c r="J3072" s="7"/>
      <c r="K3072" s="7"/>
      <c r="L3072" s="7"/>
      <c r="Q3072" s="7"/>
      <c r="S3072" s="7"/>
      <c r="T3072" s="7"/>
      <c r="Y3072" s="7"/>
      <c r="AA3072" s="7"/>
      <c r="AB3072" s="7"/>
      <c r="AG3072" s="7"/>
    </row>
    <row r="3073" spans="1:33">
      <c r="A3073" s="7"/>
      <c r="B3073" s="7"/>
      <c r="C3073" s="7"/>
      <c r="D3073" s="7"/>
      <c r="E3073" s="7"/>
      <c r="F3073" s="7"/>
      <c r="G3073" s="7"/>
      <c r="H3073" s="7"/>
      <c r="J3073" s="7"/>
      <c r="K3073" s="7"/>
      <c r="L3073" s="7"/>
      <c r="Q3073" s="7"/>
      <c r="S3073" s="7"/>
      <c r="T3073" s="7"/>
      <c r="Y3073" s="7"/>
      <c r="AA3073" s="7"/>
      <c r="AB3073" s="7"/>
      <c r="AG3073" s="7"/>
    </row>
    <row r="3074" spans="1:33">
      <c r="A3074" s="7"/>
      <c r="B3074" s="7"/>
      <c r="C3074" s="7"/>
      <c r="D3074" s="7"/>
      <c r="E3074" s="7"/>
      <c r="F3074" s="7"/>
      <c r="G3074" s="7"/>
      <c r="H3074" s="7"/>
      <c r="J3074" s="7"/>
      <c r="K3074" s="7"/>
      <c r="L3074" s="7"/>
      <c r="Q3074" s="7"/>
      <c r="S3074" s="7"/>
      <c r="T3074" s="7"/>
      <c r="Y3074" s="7"/>
      <c r="AA3074" s="7"/>
      <c r="AB3074" s="7"/>
      <c r="AG3074" s="7"/>
    </row>
    <row r="3075" spans="1:33">
      <c r="A3075" s="7"/>
      <c r="B3075" s="7"/>
      <c r="C3075" s="7"/>
      <c r="D3075" s="7"/>
      <c r="E3075" s="7"/>
      <c r="F3075" s="7"/>
      <c r="G3075" s="7"/>
      <c r="H3075" s="7"/>
      <c r="J3075" s="7"/>
      <c r="K3075" s="7"/>
      <c r="L3075" s="7"/>
      <c r="Q3075" s="7"/>
      <c r="S3075" s="7"/>
      <c r="T3075" s="7"/>
      <c r="Y3075" s="7"/>
      <c r="AA3075" s="7"/>
      <c r="AB3075" s="7"/>
      <c r="AG3075" s="7"/>
    </row>
    <row r="3076" spans="1:33">
      <c r="A3076" s="7"/>
      <c r="B3076" s="7"/>
      <c r="C3076" s="7"/>
      <c r="D3076" s="7"/>
      <c r="E3076" s="7"/>
      <c r="F3076" s="7"/>
      <c r="G3076" s="7"/>
      <c r="H3076" s="7"/>
      <c r="J3076" s="7"/>
      <c r="K3076" s="7"/>
      <c r="L3076" s="7"/>
      <c r="Q3076" s="7"/>
      <c r="S3076" s="7"/>
      <c r="T3076" s="7"/>
      <c r="Y3076" s="7"/>
      <c r="AA3076" s="7"/>
      <c r="AB3076" s="7"/>
      <c r="AG3076" s="7"/>
    </row>
    <row r="3077" spans="1:33">
      <c r="A3077" s="7"/>
      <c r="B3077" s="7"/>
      <c r="C3077" s="7"/>
      <c r="D3077" s="7"/>
      <c r="E3077" s="7"/>
      <c r="F3077" s="7"/>
      <c r="G3077" s="7"/>
      <c r="H3077" s="7"/>
      <c r="J3077" s="7"/>
      <c r="K3077" s="7"/>
      <c r="L3077" s="7"/>
      <c r="Q3077" s="7"/>
      <c r="S3077" s="7"/>
      <c r="T3077" s="7"/>
      <c r="Y3077" s="7"/>
      <c r="AA3077" s="7"/>
      <c r="AB3077" s="7"/>
      <c r="AG3077" s="7"/>
    </row>
    <row r="3078" spans="1:33">
      <c r="A3078" s="7"/>
      <c r="B3078" s="7"/>
      <c r="C3078" s="7"/>
      <c r="D3078" s="7"/>
      <c r="E3078" s="7"/>
      <c r="F3078" s="7"/>
      <c r="G3078" s="7"/>
      <c r="H3078" s="7"/>
      <c r="J3078" s="7"/>
      <c r="K3078" s="7"/>
      <c r="L3078" s="7"/>
      <c r="Q3078" s="7"/>
      <c r="S3078" s="7"/>
      <c r="T3078" s="7"/>
      <c r="Y3078" s="7"/>
      <c r="AA3078" s="7"/>
      <c r="AB3078" s="7"/>
      <c r="AG3078" s="7"/>
    </row>
    <row r="3079" spans="1:33">
      <c r="A3079" s="7"/>
      <c r="B3079" s="7"/>
      <c r="C3079" s="7"/>
      <c r="D3079" s="7"/>
      <c r="E3079" s="7"/>
      <c r="F3079" s="7"/>
      <c r="G3079" s="7"/>
      <c r="H3079" s="7"/>
      <c r="J3079" s="7"/>
      <c r="K3079" s="7"/>
      <c r="L3079" s="7"/>
      <c r="Q3079" s="7"/>
      <c r="S3079" s="7"/>
      <c r="T3079" s="7"/>
      <c r="Y3079" s="7"/>
      <c r="AA3079" s="7"/>
      <c r="AB3079" s="7"/>
      <c r="AG3079" s="7"/>
    </row>
    <row r="3080" spans="1:33">
      <c r="A3080" s="7"/>
      <c r="B3080" s="7"/>
      <c r="C3080" s="7"/>
      <c r="D3080" s="7"/>
      <c r="E3080" s="7"/>
      <c r="F3080" s="7"/>
      <c r="G3080" s="7"/>
      <c r="H3080" s="7"/>
      <c r="J3080" s="7"/>
      <c r="K3080" s="7"/>
      <c r="L3080" s="7"/>
      <c r="Q3080" s="7"/>
      <c r="S3080" s="7"/>
      <c r="T3080" s="7"/>
      <c r="Y3080" s="7"/>
      <c r="AA3080" s="7"/>
      <c r="AB3080" s="7"/>
      <c r="AG3080" s="7"/>
    </row>
    <row r="3081" spans="1:33">
      <c r="A3081" s="7"/>
      <c r="B3081" s="7"/>
      <c r="C3081" s="7"/>
      <c r="D3081" s="7"/>
      <c r="E3081" s="7"/>
      <c r="F3081" s="7"/>
      <c r="G3081" s="7"/>
      <c r="H3081" s="7"/>
      <c r="J3081" s="7"/>
      <c r="K3081" s="7"/>
      <c r="L3081" s="7"/>
      <c r="Q3081" s="7"/>
      <c r="S3081" s="7"/>
      <c r="T3081" s="7"/>
      <c r="Y3081" s="7"/>
      <c r="AA3081" s="7"/>
      <c r="AB3081" s="7"/>
      <c r="AG3081" s="7"/>
    </row>
    <row r="3082" spans="1:33">
      <c r="A3082" s="7"/>
      <c r="B3082" s="7"/>
      <c r="C3082" s="7"/>
      <c r="D3082" s="7"/>
      <c r="E3082" s="7"/>
      <c r="F3082" s="7"/>
      <c r="G3082" s="7"/>
      <c r="H3082" s="7"/>
      <c r="J3082" s="7"/>
      <c r="K3082" s="7"/>
      <c r="L3082" s="7"/>
      <c r="Q3082" s="7"/>
      <c r="S3082" s="7"/>
      <c r="T3082" s="7"/>
      <c r="Y3082" s="7"/>
      <c r="AA3082" s="7"/>
      <c r="AB3082" s="7"/>
      <c r="AG3082" s="7"/>
    </row>
    <row r="3083" spans="1:33">
      <c r="A3083" s="7"/>
      <c r="B3083" s="7"/>
      <c r="C3083" s="7"/>
      <c r="D3083" s="7"/>
      <c r="E3083" s="7"/>
      <c r="F3083" s="7"/>
      <c r="G3083" s="7"/>
      <c r="H3083" s="7"/>
      <c r="J3083" s="7"/>
      <c r="K3083" s="7"/>
      <c r="L3083" s="7"/>
      <c r="Q3083" s="7"/>
      <c r="S3083" s="7"/>
      <c r="T3083" s="7"/>
      <c r="Y3083" s="7"/>
      <c r="AA3083" s="7"/>
      <c r="AB3083" s="7"/>
      <c r="AG3083" s="7"/>
    </row>
    <row r="3084" spans="1:33">
      <c r="A3084" s="7"/>
      <c r="B3084" s="7"/>
      <c r="C3084" s="7"/>
      <c r="D3084" s="7"/>
      <c r="E3084" s="7"/>
      <c r="F3084" s="7"/>
      <c r="G3084" s="7"/>
      <c r="H3084" s="7"/>
      <c r="J3084" s="7"/>
      <c r="K3084" s="7"/>
      <c r="L3084" s="7"/>
      <c r="Q3084" s="7"/>
      <c r="S3084" s="7"/>
      <c r="T3084" s="7"/>
      <c r="Y3084" s="7"/>
      <c r="AA3084" s="7"/>
      <c r="AB3084" s="7"/>
      <c r="AG3084" s="7"/>
    </row>
    <row r="3085" spans="1:33">
      <c r="A3085" s="7"/>
      <c r="B3085" s="7"/>
      <c r="C3085" s="7"/>
      <c r="D3085" s="7"/>
      <c r="E3085" s="7"/>
      <c r="F3085" s="7"/>
      <c r="G3085" s="7"/>
      <c r="H3085" s="7"/>
      <c r="J3085" s="7"/>
      <c r="K3085" s="7"/>
      <c r="L3085" s="7"/>
      <c r="Q3085" s="7"/>
      <c r="S3085" s="7"/>
      <c r="T3085" s="7"/>
      <c r="Y3085" s="7"/>
      <c r="AA3085" s="7"/>
      <c r="AB3085" s="7"/>
      <c r="AG3085" s="7"/>
    </row>
    <row r="3086" spans="1:33">
      <c r="A3086" s="7"/>
      <c r="B3086" s="7"/>
      <c r="C3086" s="7"/>
      <c r="D3086" s="7"/>
      <c r="E3086" s="7"/>
      <c r="F3086" s="7"/>
      <c r="G3086" s="7"/>
      <c r="H3086" s="7"/>
      <c r="J3086" s="7"/>
      <c r="K3086" s="7"/>
      <c r="L3086" s="7"/>
      <c r="Q3086" s="7"/>
      <c r="S3086" s="7"/>
      <c r="T3086" s="7"/>
      <c r="Y3086" s="7"/>
      <c r="AA3086" s="7"/>
      <c r="AB3086" s="7"/>
      <c r="AG3086" s="7"/>
    </row>
    <row r="3087" spans="1:33">
      <c r="A3087" s="7"/>
      <c r="B3087" s="7"/>
      <c r="C3087" s="7"/>
      <c r="D3087" s="7"/>
      <c r="E3087" s="7"/>
      <c r="F3087" s="7"/>
      <c r="G3087" s="7"/>
      <c r="H3087" s="7"/>
      <c r="J3087" s="7"/>
      <c r="K3087" s="7"/>
      <c r="L3087" s="7"/>
      <c r="Q3087" s="7"/>
      <c r="S3087" s="7"/>
      <c r="T3087" s="7"/>
      <c r="Y3087" s="7"/>
      <c r="AA3087" s="7"/>
      <c r="AB3087" s="7"/>
      <c r="AG3087" s="7"/>
    </row>
    <row r="3088" spans="1:33">
      <c r="A3088" s="7"/>
      <c r="B3088" s="7"/>
      <c r="C3088" s="7"/>
      <c r="D3088" s="7"/>
      <c r="E3088" s="7"/>
      <c r="F3088" s="7"/>
      <c r="G3088" s="7"/>
      <c r="H3088" s="7"/>
      <c r="J3088" s="7"/>
      <c r="K3088" s="7"/>
      <c r="L3088" s="7"/>
      <c r="Q3088" s="7"/>
      <c r="S3088" s="7"/>
      <c r="T3088" s="7"/>
      <c r="Y3088" s="7"/>
      <c r="AA3088" s="7"/>
      <c r="AB3088" s="7"/>
      <c r="AG3088" s="7"/>
    </row>
    <row r="3089" spans="1:33">
      <c r="A3089" s="7"/>
      <c r="B3089" s="7"/>
      <c r="C3089" s="7"/>
      <c r="D3089" s="7"/>
      <c r="E3089" s="7"/>
      <c r="F3089" s="7"/>
      <c r="G3089" s="7"/>
      <c r="H3089" s="7"/>
      <c r="J3089" s="7"/>
      <c r="K3089" s="7"/>
      <c r="L3089" s="7"/>
      <c r="Q3089" s="7"/>
      <c r="S3089" s="7"/>
      <c r="T3089" s="7"/>
      <c r="Y3089" s="7"/>
      <c r="AA3089" s="7"/>
      <c r="AB3089" s="7"/>
      <c r="AG3089" s="7"/>
    </row>
    <row r="3090" spans="1:33">
      <c r="A3090" s="7"/>
      <c r="B3090" s="7"/>
      <c r="C3090" s="7"/>
      <c r="D3090" s="7"/>
      <c r="E3090" s="7"/>
      <c r="F3090" s="7"/>
      <c r="G3090" s="7"/>
      <c r="H3090" s="7"/>
      <c r="J3090" s="7"/>
      <c r="K3090" s="7"/>
      <c r="L3090" s="7"/>
      <c r="Q3090" s="7"/>
      <c r="S3090" s="7"/>
      <c r="T3090" s="7"/>
      <c r="Y3090" s="7"/>
      <c r="AA3090" s="7"/>
      <c r="AB3090" s="7"/>
      <c r="AG3090" s="7"/>
    </row>
    <row r="3091" spans="1:33">
      <c r="A3091" s="7"/>
      <c r="B3091" s="7"/>
      <c r="C3091" s="7"/>
      <c r="D3091" s="7"/>
      <c r="E3091" s="7"/>
      <c r="F3091" s="7"/>
      <c r="G3091" s="7"/>
      <c r="H3091" s="7"/>
      <c r="J3091" s="7"/>
      <c r="K3091" s="7"/>
      <c r="L3091" s="7"/>
      <c r="Q3091" s="7"/>
      <c r="S3091" s="7"/>
      <c r="T3091" s="7"/>
      <c r="Y3091" s="7"/>
      <c r="AA3091" s="7"/>
      <c r="AB3091" s="7"/>
      <c r="AG3091" s="7"/>
    </row>
    <row r="3092" spans="1:33">
      <c r="A3092" s="7"/>
      <c r="B3092" s="7"/>
      <c r="C3092" s="7"/>
      <c r="D3092" s="7"/>
      <c r="E3092" s="7"/>
      <c r="F3092" s="7"/>
      <c r="G3092" s="7"/>
      <c r="H3092" s="7"/>
      <c r="J3092" s="7"/>
      <c r="K3092" s="7"/>
      <c r="L3092" s="7"/>
      <c r="Q3092" s="7"/>
      <c r="S3092" s="7"/>
      <c r="T3092" s="7"/>
      <c r="Y3092" s="7"/>
      <c r="AA3092" s="7"/>
      <c r="AB3092" s="7"/>
      <c r="AG3092" s="7"/>
    </row>
    <row r="3093" spans="1:33">
      <c r="A3093" s="7"/>
      <c r="B3093" s="7"/>
      <c r="C3093" s="7"/>
      <c r="D3093" s="7"/>
      <c r="E3093" s="7"/>
      <c r="F3093" s="7"/>
      <c r="G3093" s="7"/>
      <c r="H3093" s="7"/>
      <c r="J3093" s="7"/>
      <c r="K3093" s="7"/>
      <c r="L3093" s="7"/>
      <c r="Q3093" s="7"/>
      <c r="S3093" s="7"/>
      <c r="T3093" s="7"/>
      <c r="Y3093" s="7"/>
      <c r="AA3093" s="7"/>
      <c r="AB3093" s="7"/>
      <c r="AG3093" s="7"/>
    </row>
    <row r="3094" spans="1:33">
      <c r="A3094" s="7"/>
      <c r="B3094" s="7"/>
      <c r="C3094" s="7"/>
      <c r="D3094" s="7"/>
      <c r="E3094" s="7"/>
      <c r="F3094" s="7"/>
      <c r="G3094" s="7"/>
      <c r="H3094" s="7"/>
      <c r="J3094" s="7"/>
      <c r="K3094" s="7"/>
      <c r="L3094" s="7"/>
      <c r="Q3094" s="7"/>
      <c r="S3094" s="7"/>
      <c r="T3094" s="7"/>
      <c r="Y3094" s="7"/>
      <c r="AA3094" s="7"/>
      <c r="AB3094" s="7"/>
      <c r="AG3094" s="7"/>
    </row>
    <row r="3095" spans="1:33">
      <c r="A3095" s="7"/>
      <c r="B3095" s="7"/>
      <c r="C3095" s="7"/>
      <c r="D3095" s="7"/>
      <c r="E3095" s="7"/>
      <c r="F3095" s="7"/>
      <c r="G3095" s="7"/>
      <c r="H3095" s="7"/>
      <c r="J3095" s="7"/>
      <c r="K3095" s="7"/>
      <c r="L3095" s="7"/>
      <c r="Q3095" s="7"/>
      <c r="S3095" s="7"/>
      <c r="T3095" s="7"/>
      <c r="Y3095" s="7"/>
      <c r="AA3095" s="7"/>
      <c r="AB3095" s="7"/>
      <c r="AG3095" s="7"/>
    </row>
    <row r="3096" spans="1:33">
      <c r="A3096" s="7"/>
      <c r="B3096" s="7"/>
      <c r="C3096" s="7"/>
      <c r="D3096" s="7"/>
      <c r="E3096" s="7"/>
      <c r="F3096" s="7"/>
      <c r="G3096" s="7"/>
      <c r="H3096" s="7"/>
      <c r="J3096" s="7"/>
      <c r="K3096" s="7"/>
      <c r="L3096" s="7"/>
      <c r="Q3096" s="7"/>
      <c r="S3096" s="7"/>
      <c r="T3096" s="7"/>
      <c r="Y3096" s="7"/>
      <c r="AA3096" s="7"/>
      <c r="AB3096" s="7"/>
      <c r="AG3096" s="7"/>
    </row>
    <row r="3097" spans="1:33">
      <c r="A3097" s="7"/>
      <c r="B3097" s="7"/>
      <c r="C3097" s="7"/>
      <c r="D3097" s="7"/>
      <c r="E3097" s="7"/>
      <c r="F3097" s="7"/>
      <c r="G3097" s="7"/>
      <c r="H3097" s="7"/>
      <c r="J3097" s="7"/>
      <c r="K3097" s="7"/>
      <c r="L3097" s="7"/>
      <c r="Q3097" s="7"/>
      <c r="S3097" s="7"/>
      <c r="T3097" s="7"/>
      <c r="Y3097" s="7"/>
      <c r="AA3097" s="7"/>
      <c r="AB3097" s="7"/>
      <c r="AG3097" s="7"/>
    </row>
    <row r="3098" spans="1:33">
      <c r="A3098" s="7"/>
      <c r="B3098" s="7"/>
      <c r="C3098" s="7"/>
      <c r="D3098" s="7"/>
      <c r="E3098" s="7"/>
      <c r="F3098" s="7"/>
      <c r="G3098" s="7"/>
      <c r="H3098" s="7"/>
      <c r="J3098" s="7"/>
      <c r="K3098" s="7"/>
      <c r="L3098" s="7"/>
      <c r="Q3098" s="7"/>
      <c r="S3098" s="7"/>
      <c r="T3098" s="7"/>
      <c r="Y3098" s="7"/>
      <c r="AA3098" s="7"/>
      <c r="AB3098" s="7"/>
      <c r="AG3098" s="7"/>
    </row>
    <row r="3099" spans="1:33">
      <c r="A3099" s="7"/>
      <c r="B3099" s="7"/>
      <c r="C3099" s="7"/>
      <c r="D3099" s="7"/>
      <c r="E3099" s="7"/>
      <c r="F3099" s="7"/>
      <c r="G3099" s="7"/>
      <c r="H3099" s="7"/>
      <c r="J3099" s="7"/>
      <c r="K3099" s="7"/>
      <c r="L3099" s="7"/>
      <c r="Q3099" s="7"/>
      <c r="S3099" s="7"/>
      <c r="T3099" s="7"/>
      <c r="Y3099" s="7"/>
      <c r="AA3099" s="7"/>
      <c r="AB3099" s="7"/>
      <c r="AG3099" s="7"/>
    </row>
    <row r="3100" spans="1:33">
      <c r="A3100" s="7"/>
      <c r="B3100" s="7"/>
      <c r="C3100" s="7"/>
      <c r="D3100" s="7"/>
      <c r="E3100" s="7"/>
      <c r="F3100" s="7"/>
      <c r="G3100" s="7"/>
      <c r="H3100" s="7"/>
      <c r="J3100" s="7"/>
      <c r="K3100" s="7"/>
      <c r="L3100" s="7"/>
      <c r="Q3100" s="7"/>
      <c r="S3100" s="7"/>
      <c r="T3100" s="7"/>
      <c r="Y3100" s="7"/>
      <c r="AA3100" s="7"/>
      <c r="AB3100" s="7"/>
      <c r="AG3100" s="7"/>
    </row>
    <row r="3101" spans="1:33">
      <c r="A3101" s="7"/>
      <c r="B3101" s="7"/>
      <c r="C3101" s="7"/>
      <c r="D3101" s="7"/>
      <c r="E3101" s="7"/>
      <c r="F3101" s="7"/>
      <c r="G3101" s="7"/>
      <c r="H3101" s="7"/>
      <c r="J3101" s="7"/>
      <c r="K3101" s="7"/>
      <c r="L3101" s="7"/>
      <c r="Q3101" s="7"/>
      <c r="S3101" s="7"/>
      <c r="T3101" s="7"/>
      <c r="Y3101" s="7"/>
      <c r="AA3101" s="7"/>
      <c r="AB3101" s="7"/>
      <c r="AG3101" s="7"/>
    </row>
    <row r="3102" spans="1:33">
      <c r="A3102" s="7"/>
      <c r="B3102" s="7"/>
      <c r="C3102" s="7"/>
      <c r="D3102" s="7"/>
      <c r="E3102" s="7"/>
      <c r="F3102" s="7"/>
      <c r="G3102" s="7"/>
      <c r="H3102" s="7"/>
      <c r="J3102" s="7"/>
      <c r="K3102" s="7"/>
      <c r="L3102" s="7"/>
      <c r="Q3102" s="7"/>
      <c r="S3102" s="7"/>
      <c r="T3102" s="7"/>
      <c r="Y3102" s="7"/>
      <c r="AA3102" s="7"/>
      <c r="AB3102" s="7"/>
      <c r="AG3102" s="7"/>
    </row>
    <row r="3103" spans="1:33">
      <c r="A3103" s="7"/>
      <c r="B3103" s="7"/>
      <c r="C3103" s="7"/>
      <c r="D3103" s="7"/>
      <c r="E3103" s="7"/>
      <c r="F3103" s="7"/>
      <c r="G3103" s="7"/>
      <c r="H3103" s="7"/>
      <c r="J3103" s="7"/>
      <c r="K3103" s="7"/>
      <c r="L3103" s="7"/>
      <c r="Q3103" s="7"/>
      <c r="S3103" s="7"/>
      <c r="T3103" s="7"/>
      <c r="Y3103" s="7"/>
      <c r="AA3103" s="7"/>
      <c r="AB3103" s="7"/>
      <c r="AG3103" s="7"/>
    </row>
    <row r="3104" spans="1:33">
      <c r="A3104" s="7"/>
      <c r="B3104" s="7"/>
      <c r="C3104" s="7"/>
      <c r="D3104" s="7"/>
      <c r="E3104" s="7"/>
      <c r="F3104" s="7"/>
      <c r="G3104" s="7"/>
      <c r="H3104" s="7"/>
      <c r="J3104" s="7"/>
      <c r="K3104" s="7"/>
      <c r="L3104" s="7"/>
      <c r="Q3104" s="7"/>
      <c r="S3104" s="7"/>
      <c r="T3104" s="7"/>
      <c r="Y3104" s="7"/>
      <c r="AA3104" s="7"/>
      <c r="AB3104" s="7"/>
      <c r="AG3104" s="7"/>
    </row>
    <row r="3105" spans="1:33">
      <c r="A3105" s="7"/>
      <c r="B3105" s="7"/>
      <c r="C3105" s="7"/>
      <c r="D3105" s="7"/>
      <c r="E3105" s="7"/>
      <c r="F3105" s="7"/>
      <c r="G3105" s="7"/>
      <c r="H3105" s="7"/>
      <c r="J3105" s="7"/>
      <c r="K3105" s="7"/>
      <c r="L3105" s="7"/>
      <c r="Q3105" s="7"/>
      <c r="S3105" s="7"/>
      <c r="T3105" s="7"/>
      <c r="Y3105" s="7"/>
      <c r="AA3105" s="7"/>
      <c r="AB3105" s="7"/>
      <c r="AG3105" s="7"/>
    </row>
    <row r="3106" spans="1:33">
      <c r="A3106" s="7"/>
      <c r="B3106" s="7"/>
      <c r="C3106" s="7"/>
      <c r="D3106" s="7"/>
      <c r="E3106" s="7"/>
      <c r="F3106" s="7"/>
      <c r="G3106" s="7"/>
      <c r="H3106" s="7"/>
      <c r="J3106" s="7"/>
      <c r="K3106" s="7"/>
      <c r="L3106" s="7"/>
      <c r="Q3106" s="7"/>
      <c r="S3106" s="7"/>
      <c r="T3106" s="7"/>
      <c r="Y3106" s="7"/>
      <c r="AA3106" s="7"/>
      <c r="AB3106" s="7"/>
      <c r="AG3106" s="7"/>
    </row>
    <row r="3107" spans="1:33">
      <c r="A3107" s="7"/>
      <c r="B3107" s="7"/>
      <c r="C3107" s="7"/>
      <c r="D3107" s="7"/>
      <c r="E3107" s="7"/>
      <c r="F3107" s="7"/>
      <c r="G3107" s="7"/>
      <c r="H3107" s="7"/>
      <c r="J3107" s="7"/>
      <c r="K3107" s="7"/>
      <c r="L3107" s="7"/>
      <c r="Q3107" s="7"/>
      <c r="S3107" s="7"/>
      <c r="T3107" s="7"/>
      <c r="Y3107" s="7"/>
      <c r="AA3107" s="7"/>
      <c r="AB3107" s="7"/>
      <c r="AG3107" s="7"/>
    </row>
    <row r="3108" spans="1:33">
      <c r="A3108" s="7"/>
      <c r="B3108" s="7"/>
      <c r="C3108" s="7"/>
      <c r="D3108" s="7"/>
      <c r="E3108" s="7"/>
      <c r="F3108" s="7"/>
      <c r="G3108" s="7"/>
      <c r="H3108" s="7"/>
      <c r="J3108" s="7"/>
      <c r="K3108" s="7"/>
      <c r="L3108" s="7"/>
      <c r="Q3108" s="7"/>
      <c r="S3108" s="7"/>
      <c r="T3108" s="7"/>
      <c r="Y3108" s="7"/>
      <c r="AA3108" s="7"/>
      <c r="AB3108" s="7"/>
      <c r="AG3108" s="7"/>
    </row>
    <row r="3109" spans="1:33">
      <c r="A3109" s="7"/>
      <c r="B3109" s="7"/>
      <c r="C3109" s="7"/>
      <c r="D3109" s="7"/>
      <c r="E3109" s="7"/>
      <c r="F3109" s="7"/>
      <c r="G3109" s="7"/>
      <c r="H3109" s="7"/>
      <c r="J3109" s="7"/>
      <c r="K3109" s="7"/>
      <c r="L3109" s="7"/>
      <c r="Q3109" s="7"/>
      <c r="S3109" s="7"/>
      <c r="T3109" s="7"/>
      <c r="Y3109" s="7"/>
      <c r="AA3109" s="7"/>
      <c r="AB3109" s="7"/>
      <c r="AG3109" s="7"/>
    </row>
    <row r="3110" spans="1:33">
      <c r="A3110" s="7"/>
      <c r="B3110" s="7"/>
      <c r="C3110" s="7"/>
      <c r="D3110" s="7"/>
      <c r="E3110" s="7"/>
      <c r="F3110" s="7"/>
      <c r="G3110" s="7"/>
      <c r="H3110" s="7"/>
      <c r="J3110" s="7"/>
      <c r="K3110" s="7"/>
      <c r="L3110" s="7"/>
      <c r="Q3110" s="7"/>
      <c r="S3110" s="7"/>
      <c r="T3110" s="7"/>
      <c r="Y3110" s="7"/>
      <c r="AA3110" s="7"/>
      <c r="AB3110" s="7"/>
      <c r="AG3110" s="7"/>
    </row>
    <row r="3111" spans="1:33">
      <c r="A3111" s="7"/>
      <c r="B3111" s="7"/>
      <c r="C3111" s="7"/>
      <c r="D3111" s="7"/>
      <c r="E3111" s="7"/>
      <c r="F3111" s="7"/>
      <c r="G3111" s="7"/>
      <c r="H3111" s="7"/>
      <c r="J3111" s="7"/>
      <c r="K3111" s="7"/>
      <c r="L3111" s="7"/>
      <c r="Q3111" s="7"/>
      <c r="S3111" s="7"/>
      <c r="T3111" s="7"/>
      <c r="Y3111" s="7"/>
      <c r="AA3111" s="7"/>
      <c r="AB3111" s="7"/>
      <c r="AG3111" s="7"/>
    </row>
    <row r="3112" spans="1:33">
      <c r="A3112" s="7"/>
      <c r="B3112" s="7"/>
      <c r="C3112" s="7"/>
      <c r="D3112" s="7"/>
      <c r="E3112" s="7"/>
      <c r="F3112" s="7"/>
      <c r="G3112" s="7"/>
      <c r="H3112" s="7"/>
      <c r="J3112" s="7"/>
      <c r="K3112" s="7"/>
      <c r="L3112" s="7"/>
      <c r="Q3112" s="7"/>
      <c r="S3112" s="7"/>
      <c r="T3112" s="7"/>
      <c r="Y3112" s="7"/>
      <c r="AA3112" s="7"/>
      <c r="AB3112" s="7"/>
      <c r="AG3112" s="7"/>
    </row>
    <row r="3113" spans="1:33">
      <c r="A3113" s="7"/>
      <c r="B3113" s="7"/>
      <c r="C3113" s="7"/>
      <c r="D3113" s="7"/>
      <c r="E3113" s="7"/>
      <c r="F3113" s="7"/>
      <c r="G3113" s="7"/>
      <c r="H3113" s="7"/>
      <c r="J3113" s="7"/>
      <c r="K3113" s="7"/>
      <c r="L3113" s="7"/>
      <c r="Q3113" s="7"/>
      <c r="S3113" s="7"/>
      <c r="T3113" s="7"/>
      <c r="Y3113" s="7"/>
      <c r="AA3113" s="7"/>
      <c r="AB3113" s="7"/>
      <c r="AG3113" s="7"/>
    </row>
    <row r="3114" spans="1:33">
      <c r="A3114" s="7"/>
      <c r="B3114" s="7"/>
      <c r="C3114" s="7"/>
      <c r="D3114" s="7"/>
      <c r="E3114" s="7"/>
      <c r="F3114" s="7"/>
      <c r="G3114" s="7"/>
      <c r="H3114" s="7"/>
      <c r="J3114" s="7"/>
      <c r="K3114" s="7"/>
      <c r="L3114" s="7"/>
      <c r="Q3114" s="7"/>
      <c r="S3114" s="7"/>
      <c r="T3114" s="7"/>
      <c r="Y3114" s="7"/>
      <c r="AA3114" s="7"/>
      <c r="AB3114" s="7"/>
      <c r="AG3114" s="7"/>
    </row>
    <row r="3115" spans="1:33">
      <c r="A3115" s="7"/>
      <c r="B3115" s="7"/>
      <c r="C3115" s="7"/>
      <c r="D3115" s="7"/>
      <c r="E3115" s="7"/>
      <c r="F3115" s="7"/>
      <c r="G3115" s="7"/>
      <c r="H3115" s="7"/>
      <c r="J3115" s="7"/>
      <c r="K3115" s="7"/>
      <c r="L3115" s="7"/>
      <c r="Q3115" s="7"/>
      <c r="S3115" s="7"/>
      <c r="T3115" s="7"/>
      <c r="Y3115" s="7"/>
      <c r="AA3115" s="7"/>
      <c r="AB3115" s="7"/>
      <c r="AG3115" s="7"/>
    </row>
    <row r="3116" spans="1:33">
      <c r="A3116" s="7"/>
      <c r="B3116" s="7"/>
      <c r="C3116" s="7"/>
      <c r="D3116" s="7"/>
      <c r="E3116" s="7"/>
      <c r="F3116" s="7"/>
      <c r="G3116" s="7"/>
      <c r="H3116" s="7"/>
      <c r="J3116" s="7"/>
      <c r="K3116" s="7"/>
      <c r="L3116" s="7"/>
      <c r="Q3116" s="7"/>
      <c r="S3116" s="7"/>
      <c r="T3116" s="7"/>
      <c r="Y3116" s="7"/>
      <c r="AA3116" s="7"/>
      <c r="AB3116" s="7"/>
      <c r="AG3116" s="7"/>
    </row>
    <row r="3117" spans="1:33">
      <c r="A3117" s="7"/>
      <c r="B3117" s="7"/>
      <c r="C3117" s="7"/>
      <c r="D3117" s="7"/>
      <c r="E3117" s="7"/>
      <c r="F3117" s="7"/>
      <c r="G3117" s="7"/>
      <c r="H3117" s="7"/>
      <c r="J3117" s="7"/>
      <c r="K3117" s="7"/>
      <c r="L3117" s="7"/>
      <c r="Q3117" s="7"/>
      <c r="S3117" s="7"/>
      <c r="T3117" s="7"/>
      <c r="Y3117" s="7"/>
      <c r="AA3117" s="7"/>
      <c r="AB3117" s="7"/>
      <c r="AG3117" s="7"/>
    </row>
    <row r="3118" spans="1:33">
      <c r="A3118" s="7"/>
      <c r="B3118" s="7"/>
      <c r="C3118" s="7"/>
      <c r="D3118" s="7"/>
      <c r="E3118" s="7"/>
      <c r="F3118" s="7"/>
      <c r="G3118" s="7"/>
      <c r="H3118" s="7"/>
      <c r="J3118" s="7"/>
      <c r="K3118" s="7"/>
      <c r="L3118" s="7"/>
      <c r="Q3118" s="7"/>
      <c r="S3118" s="7"/>
      <c r="T3118" s="7"/>
      <c r="Y3118" s="7"/>
      <c r="AA3118" s="7"/>
      <c r="AB3118" s="7"/>
      <c r="AG3118" s="7"/>
    </row>
    <row r="3119" spans="1:33">
      <c r="A3119" s="7"/>
      <c r="B3119" s="7"/>
      <c r="C3119" s="7"/>
      <c r="D3119" s="7"/>
      <c r="E3119" s="7"/>
      <c r="F3119" s="7"/>
      <c r="G3119" s="7"/>
      <c r="H3119" s="7"/>
      <c r="J3119" s="7"/>
      <c r="K3119" s="7"/>
      <c r="L3119" s="7"/>
      <c r="Q3119" s="7"/>
      <c r="S3119" s="7"/>
      <c r="T3119" s="7"/>
      <c r="Y3119" s="7"/>
      <c r="AA3119" s="7"/>
      <c r="AB3119" s="7"/>
      <c r="AG3119" s="7"/>
    </row>
    <row r="3120" spans="1:33">
      <c r="A3120" s="7"/>
      <c r="B3120" s="7"/>
      <c r="C3120" s="7"/>
      <c r="D3120" s="7"/>
      <c r="E3120" s="7"/>
      <c r="F3120" s="7"/>
      <c r="G3120" s="7"/>
      <c r="H3120" s="7"/>
      <c r="J3120" s="7"/>
      <c r="K3120" s="7"/>
      <c r="L3120" s="7"/>
      <c r="Q3120" s="7"/>
      <c r="S3120" s="7"/>
      <c r="T3120" s="7"/>
      <c r="Y3120" s="7"/>
      <c r="AA3120" s="7"/>
      <c r="AB3120" s="7"/>
      <c r="AG3120" s="7"/>
    </row>
    <row r="3121" spans="1:33">
      <c r="A3121" s="7"/>
      <c r="B3121" s="7"/>
      <c r="C3121" s="7"/>
      <c r="D3121" s="7"/>
      <c r="E3121" s="7"/>
      <c r="F3121" s="7"/>
      <c r="G3121" s="7"/>
      <c r="H3121" s="7"/>
      <c r="J3121" s="7"/>
      <c r="K3121" s="7"/>
      <c r="L3121" s="7"/>
      <c r="Q3121" s="7"/>
      <c r="S3121" s="7"/>
      <c r="T3121" s="7"/>
      <c r="Y3121" s="7"/>
      <c r="AA3121" s="7"/>
      <c r="AB3121" s="7"/>
      <c r="AG3121" s="7"/>
    </row>
    <row r="3122" spans="1:33">
      <c r="A3122" s="7"/>
      <c r="B3122" s="7"/>
      <c r="C3122" s="7"/>
      <c r="D3122" s="7"/>
      <c r="E3122" s="7"/>
      <c r="F3122" s="7"/>
      <c r="G3122" s="7"/>
      <c r="H3122" s="7"/>
      <c r="J3122" s="7"/>
      <c r="K3122" s="7"/>
      <c r="L3122" s="7"/>
      <c r="Q3122" s="7"/>
      <c r="S3122" s="7"/>
      <c r="T3122" s="7"/>
      <c r="Y3122" s="7"/>
      <c r="AA3122" s="7"/>
      <c r="AB3122" s="7"/>
      <c r="AG3122" s="7"/>
    </row>
    <row r="3123" spans="1:33">
      <c r="A3123" s="7"/>
      <c r="B3123" s="7"/>
      <c r="C3123" s="7"/>
      <c r="D3123" s="7"/>
      <c r="E3123" s="7"/>
      <c r="F3123" s="7"/>
      <c r="G3123" s="7"/>
      <c r="H3123" s="7"/>
      <c r="J3123" s="7"/>
      <c r="K3123" s="7"/>
      <c r="L3123" s="7"/>
      <c r="Q3123" s="7"/>
      <c r="S3123" s="7"/>
      <c r="T3123" s="7"/>
      <c r="Y3123" s="7"/>
      <c r="AA3123" s="7"/>
      <c r="AB3123" s="7"/>
      <c r="AG3123" s="7"/>
    </row>
    <row r="3124" spans="1:33">
      <c r="A3124" s="7"/>
      <c r="B3124" s="7"/>
      <c r="C3124" s="7"/>
      <c r="D3124" s="7"/>
      <c r="E3124" s="7"/>
      <c r="F3124" s="7"/>
      <c r="G3124" s="7"/>
      <c r="H3124" s="7"/>
      <c r="J3124" s="7"/>
      <c r="K3124" s="7"/>
      <c r="L3124" s="7"/>
      <c r="Q3124" s="7"/>
      <c r="S3124" s="7"/>
      <c r="T3124" s="7"/>
      <c r="Y3124" s="7"/>
      <c r="AA3124" s="7"/>
      <c r="AB3124" s="7"/>
      <c r="AG3124" s="7"/>
    </row>
    <row r="3125" spans="1:33">
      <c r="A3125" s="7"/>
      <c r="B3125" s="7"/>
      <c r="C3125" s="7"/>
      <c r="D3125" s="7"/>
      <c r="E3125" s="7"/>
      <c r="F3125" s="7"/>
      <c r="G3125" s="7"/>
      <c r="H3125" s="7"/>
      <c r="J3125" s="7"/>
      <c r="K3125" s="7"/>
      <c r="L3125" s="7"/>
      <c r="Q3125" s="7"/>
      <c r="S3125" s="7"/>
      <c r="T3125" s="7"/>
      <c r="Y3125" s="7"/>
      <c r="AA3125" s="7"/>
      <c r="AB3125" s="7"/>
      <c r="AG3125" s="7"/>
    </row>
    <row r="3126" spans="1:33">
      <c r="A3126" s="7"/>
      <c r="B3126" s="7"/>
      <c r="C3126" s="7"/>
      <c r="D3126" s="7"/>
      <c r="E3126" s="7"/>
      <c r="F3126" s="7"/>
      <c r="G3126" s="7"/>
      <c r="H3126" s="7"/>
      <c r="J3126" s="7"/>
      <c r="K3126" s="7"/>
      <c r="L3126" s="7"/>
      <c r="Q3126" s="7"/>
      <c r="S3126" s="7"/>
      <c r="T3126" s="7"/>
      <c r="Y3126" s="7"/>
      <c r="AA3126" s="7"/>
      <c r="AB3126" s="7"/>
      <c r="AG3126" s="7"/>
    </row>
    <row r="3127" spans="1:33">
      <c r="A3127" s="7"/>
      <c r="B3127" s="7"/>
      <c r="C3127" s="7"/>
      <c r="D3127" s="7"/>
      <c r="E3127" s="7"/>
      <c r="F3127" s="7"/>
      <c r="G3127" s="7"/>
      <c r="H3127" s="7"/>
      <c r="J3127" s="7"/>
      <c r="K3127" s="7"/>
      <c r="L3127" s="7"/>
      <c r="Q3127" s="7"/>
      <c r="S3127" s="7"/>
      <c r="T3127" s="7"/>
      <c r="Y3127" s="7"/>
      <c r="AA3127" s="7"/>
      <c r="AB3127" s="7"/>
      <c r="AG3127" s="7"/>
    </row>
    <row r="3128" spans="1:33">
      <c r="A3128" s="7"/>
      <c r="B3128" s="7"/>
      <c r="C3128" s="7"/>
      <c r="D3128" s="7"/>
      <c r="E3128" s="7"/>
      <c r="F3128" s="7"/>
      <c r="G3128" s="7"/>
      <c r="H3128" s="7"/>
      <c r="J3128" s="7"/>
      <c r="K3128" s="7"/>
      <c r="L3128" s="7"/>
      <c r="Q3128" s="7"/>
      <c r="S3128" s="7"/>
      <c r="T3128" s="7"/>
      <c r="Y3128" s="7"/>
      <c r="AA3128" s="7"/>
      <c r="AB3128" s="7"/>
      <c r="AG3128" s="7"/>
    </row>
    <row r="3129" spans="1:33">
      <c r="A3129" s="7"/>
      <c r="B3129" s="7"/>
      <c r="C3129" s="7"/>
      <c r="D3129" s="7"/>
      <c r="E3129" s="7"/>
      <c r="F3129" s="7"/>
      <c r="G3129" s="7"/>
      <c r="H3129" s="7"/>
      <c r="J3129" s="7"/>
      <c r="K3129" s="7"/>
      <c r="L3129" s="7"/>
      <c r="Q3129" s="7"/>
      <c r="S3129" s="7"/>
      <c r="T3129" s="7"/>
      <c r="Y3129" s="7"/>
      <c r="AA3129" s="7"/>
      <c r="AB3129" s="7"/>
      <c r="AG3129" s="7"/>
    </row>
    <row r="3130" spans="1:33">
      <c r="A3130" s="7"/>
      <c r="B3130" s="7"/>
      <c r="C3130" s="7"/>
      <c r="D3130" s="7"/>
      <c r="E3130" s="7"/>
      <c r="F3130" s="7"/>
      <c r="G3130" s="7"/>
      <c r="H3130" s="7"/>
      <c r="J3130" s="7"/>
      <c r="K3130" s="7"/>
      <c r="L3130" s="7"/>
      <c r="Q3130" s="7"/>
      <c r="S3130" s="7"/>
      <c r="T3130" s="7"/>
      <c r="Y3130" s="7"/>
      <c r="AA3130" s="7"/>
      <c r="AB3130" s="7"/>
      <c r="AG3130" s="7"/>
    </row>
    <row r="3131" spans="1:33">
      <c r="A3131" s="7"/>
      <c r="B3131" s="7"/>
      <c r="C3131" s="7"/>
      <c r="D3131" s="7"/>
      <c r="E3131" s="7"/>
      <c r="F3131" s="7"/>
      <c r="G3131" s="7"/>
      <c r="H3131" s="7"/>
      <c r="J3131" s="7"/>
      <c r="K3131" s="7"/>
      <c r="L3131" s="7"/>
      <c r="Q3131" s="7"/>
      <c r="S3131" s="7"/>
      <c r="T3131" s="7"/>
      <c r="Y3131" s="7"/>
      <c r="AA3131" s="7"/>
      <c r="AB3131" s="7"/>
      <c r="AG3131" s="7"/>
    </row>
    <row r="3132" spans="1:33">
      <c r="A3132" s="7"/>
      <c r="B3132" s="7"/>
      <c r="C3132" s="7"/>
      <c r="D3132" s="7"/>
      <c r="E3132" s="7"/>
      <c r="F3132" s="7"/>
      <c r="G3132" s="7"/>
      <c r="H3132" s="7"/>
      <c r="J3132" s="7"/>
      <c r="K3132" s="7"/>
      <c r="L3132" s="7"/>
      <c r="Q3132" s="7"/>
      <c r="S3132" s="7"/>
      <c r="T3132" s="7"/>
      <c r="Y3132" s="7"/>
      <c r="AA3132" s="7"/>
      <c r="AB3132" s="7"/>
      <c r="AG3132" s="7"/>
    </row>
    <row r="3133" spans="1:33">
      <c r="A3133" s="7"/>
      <c r="B3133" s="7"/>
      <c r="C3133" s="7"/>
      <c r="D3133" s="7"/>
      <c r="E3133" s="7"/>
      <c r="F3133" s="7"/>
      <c r="G3133" s="7"/>
      <c r="H3133" s="7"/>
      <c r="J3133" s="7"/>
      <c r="K3133" s="7"/>
      <c r="L3133" s="7"/>
      <c r="Q3133" s="7"/>
      <c r="S3133" s="7"/>
      <c r="T3133" s="7"/>
      <c r="Y3133" s="7"/>
      <c r="AA3133" s="7"/>
      <c r="AB3133" s="7"/>
      <c r="AG3133" s="7"/>
    </row>
    <row r="3134" spans="1:33">
      <c r="A3134" s="7"/>
      <c r="B3134" s="7"/>
      <c r="C3134" s="7"/>
      <c r="D3134" s="7"/>
      <c r="E3134" s="7"/>
      <c r="F3134" s="7"/>
      <c r="G3134" s="7"/>
      <c r="H3134" s="7"/>
      <c r="J3134" s="7"/>
      <c r="K3134" s="7"/>
      <c r="L3134" s="7"/>
      <c r="Q3134" s="7"/>
      <c r="S3134" s="7"/>
      <c r="T3134" s="7"/>
      <c r="Y3134" s="7"/>
      <c r="AA3134" s="7"/>
      <c r="AB3134" s="7"/>
      <c r="AG3134" s="7"/>
    </row>
    <row r="3135" spans="1:33">
      <c r="A3135" s="7"/>
      <c r="B3135" s="7"/>
      <c r="C3135" s="7"/>
      <c r="D3135" s="7"/>
      <c r="E3135" s="7"/>
      <c r="F3135" s="7"/>
      <c r="G3135" s="7"/>
      <c r="H3135" s="7"/>
      <c r="J3135" s="7"/>
      <c r="K3135" s="7"/>
      <c r="L3135" s="7"/>
      <c r="Q3135" s="7"/>
      <c r="S3135" s="7"/>
      <c r="T3135" s="7"/>
      <c r="Y3135" s="7"/>
      <c r="AA3135" s="7"/>
      <c r="AB3135" s="7"/>
      <c r="AG3135" s="7"/>
    </row>
    <row r="3136" spans="1:33">
      <c r="A3136" s="7"/>
      <c r="B3136" s="7"/>
      <c r="C3136" s="7"/>
      <c r="D3136" s="7"/>
      <c r="E3136" s="7"/>
      <c r="F3136" s="7"/>
      <c r="G3136" s="7"/>
      <c r="H3136" s="7"/>
      <c r="J3136" s="7"/>
      <c r="K3136" s="7"/>
      <c r="L3136" s="7"/>
      <c r="Q3136" s="7"/>
      <c r="S3136" s="7"/>
      <c r="T3136" s="7"/>
      <c r="Y3136" s="7"/>
      <c r="AA3136" s="7"/>
      <c r="AB3136" s="7"/>
      <c r="AG3136" s="7"/>
    </row>
    <row r="3137" spans="1:33">
      <c r="A3137" s="7"/>
      <c r="B3137" s="7"/>
      <c r="C3137" s="7"/>
      <c r="D3137" s="7"/>
      <c r="E3137" s="7"/>
      <c r="F3137" s="7"/>
      <c r="G3137" s="7"/>
      <c r="H3137" s="7"/>
      <c r="J3137" s="7"/>
      <c r="K3137" s="7"/>
      <c r="L3137" s="7"/>
      <c r="Q3137" s="7"/>
      <c r="S3137" s="7"/>
      <c r="T3137" s="7"/>
      <c r="Y3137" s="7"/>
      <c r="AA3137" s="7"/>
      <c r="AB3137" s="7"/>
      <c r="AG3137" s="7"/>
    </row>
    <row r="3138" spans="1:33">
      <c r="A3138" s="7"/>
      <c r="B3138" s="7"/>
      <c r="C3138" s="7"/>
      <c r="D3138" s="7"/>
      <c r="E3138" s="7"/>
      <c r="F3138" s="7"/>
      <c r="G3138" s="7"/>
      <c r="H3138" s="7"/>
      <c r="J3138" s="7"/>
      <c r="K3138" s="7"/>
      <c r="L3138" s="7"/>
      <c r="Q3138" s="7"/>
      <c r="S3138" s="7"/>
      <c r="T3138" s="7"/>
      <c r="Y3138" s="7"/>
      <c r="AA3138" s="7"/>
      <c r="AB3138" s="7"/>
      <c r="AG3138" s="7"/>
    </row>
    <row r="3139" spans="1:33">
      <c r="A3139" s="7"/>
      <c r="B3139" s="7"/>
      <c r="C3139" s="7"/>
      <c r="D3139" s="7"/>
      <c r="E3139" s="7"/>
      <c r="F3139" s="7"/>
      <c r="G3139" s="7"/>
      <c r="H3139" s="7"/>
      <c r="J3139" s="7"/>
      <c r="K3139" s="7"/>
      <c r="L3139" s="7"/>
      <c r="Q3139" s="7"/>
      <c r="S3139" s="7"/>
      <c r="T3139" s="7"/>
      <c r="Y3139" s="7"/>
      <c r="AA3139" s="7"/>
      <c r="AB3139" s="7"/>
      <c r="AG3139" s="7"/>
    </row>
    <row r="3140" spans="1:33">
      <c r="A3140" s="7"/>
      <c r="B3140" s="7"/>
      <c r="C3140" s="7"/>
      <c r="D3140" s="7"/>
      <c r="E3140" s="7"/>
      <c r="F3140" s="7"/>
      <c r="G3140" s="7"/>
      <c r="H3140" s="7"/>
      <c r="J3140" s="7"/>
      <c r="K3140" s="7"/>
      <c r="L3140" s="7"/>
      <c r="Q3140" s="7"/>
      <c r="S3140" s="7"/>
      <c r="T3140" s="7"/>
      <c r="Y3140" s="7"/>
      <c r="AA3140" s="7"/>
      <c r="AB3140" s="7"/>
      <c r="AG3140" s="7"/>
    </row>
    <row r="3141" spans="1:33">
      <c r="A3141" s="7"/>
      <c r="B3141" s="7"/>
      <c r="C3141" s="7"/>
      <c r="D3141" s="7"/>
      <c r="E3141" s="7"/>
      <c r="F3141" s="7"/>
      <c r="G3141" s="7"/>
      <c r="H3141" s="7"/>
      <c r="J3141" s="7"/>
      <c r="K3141" s="7"/>
      <c r="L3141" s="7"/>
      <c r="Q3141" s="7"/>
      <c r="S3141" s="7"/>
      <c r="T3141" s="7"/>
      <c r="Y3141" s="7"/>
      <c r="AA3141" s="7"/>
      <c r="AB3141" s="7"/>
      <c r="AG3141" s="7"/>
    </row>
    <row r="3142" spans="1:33">
      <c r="A3142" s="7"/>
      <c r="B3142" s="7"/>
      <c r="C3142" s="7"/>
      <c r="D3142" s="7"/>
      <c r="E3142" s="7"/>
      <c r="F3142" s="7"/>
      <c r="G3142" s="7"/>
      <c r="H3142" s="7"/>
      <c r="J3142" s="7"/>
      <c r="K3142" s="7"/>
      <c r="L3142" s="7"/>
      <c r="Q3142" s="7"/>
      <c r="S3142" s="7"/>
      <c r="T3142" s="7"/>
      <c r="Y3142" s="7"/>
      <c r="AA3142" s="7"/>
      <c r="AB3142" s="7"/>
      <c r="AG3142" s="7"/>
    </row>
    <row r="3143" spans="1:33">
      <c r="A3143" s="7"/>
      <c r="B3143" s="7"/>
      <c r="C3143" s="7"/>
      <c r="D3143" s="7"/>
      <c r="E3143" s="7"/>
      <c r="F3143" s="7"/>
      <c r="G3143" s="7"/>
      <c r="H3143" s="7"/>
      <c r="J3143" s="7"/>
      <c r="K3143" s="7"/>
      <c r="L3143" s="7"/>
      <c r="Q3143" s="7"/>
      <c r="S3143" s="7"/>
      <c r="T3143" s="7"/>
      <c r="Y3143" s="7"/>
      <c r="AA3143" s="7"/>
      <c r="AB3143" s="7"/>
      <c r="AG3143" s="7"/>
    </row>
    <row r="3144" spans="1:33">
      <c r="A3144" s="7"/>
      <c r="B3144" s="7"/>
      <c r="C3144" s="7"/>
      <c r="D3144" s="7"/>
      <c r="E3144" s="7"/>
      <c r="F3144" s="7"/>
      <c r="G3144" s="7"/>
      <c r="H3144" s="7"/>
      <c r="J3144" s="7"/>
      <c r="K3144" s="7"/>
      <c r="L3144" s="7"/>
      <c r="Q3144" s="7"/>
      <c r="S3144" s="7"/>
      <c r="T3144" s="7"/>
      <c r="Y3144" s="7"/>
      <c r="AA3144" s="7"/>
      <c r="AB3144" s="7"/>
      <c r="AG3144" s="7"/>
    </row>
    <row r="3145" spans="1:33">
      <c r="A3145" s="7"/>
      <c r="B3145" s="7"/>
      <c r="C3145" s="7"/>
      <c r="D3145" s="7"/>
      <c r="E3145" s="7"/>
      <c r="F3145" s="7"/>
      <c r="G3145" s="7"/>
      <c r="H3145" s="7"/>
      <c r="J3145" s="7"/>
      <c r="K3145" s="7"/>
      <c r="L3145" s="7"/>
      <c r="Q3145" s="7"/>
      <c r="S3145" s="7"/>
      <c r="T3145" s="7"/>
      <c r="Y3145" s="7"/>
      <c r="AA3145" s="7"/>
      <c r="AB3145" s="7"/>
      <c r="AG3145" s="7"/>
    </row>
    <row r="3146" spans="1:33">
      <c r="A3146" s="7"/>
      <c r="B3146" s="7"/>
      <c r="C3146" s="7"/>
      <c r="D3146" s="7"/>
      <c r="E3146" s="7"/>
      <c r="F3146" s="7"/>
      <c r="G3146" s="7"/>
      <c r="H3146" s="7"/>
      <c r="J3146" s="7"/>
      <c r="K3146" s="7"/>
      <c r="L3146" s="7"/>
      <c r="Q3146" s="7"/>
      <c r="S3146" s="7"/>
      <c r="T3146" s="7"/>
      <c r="Y3146" s="7"/>
      <c r="AA3146" s="7"/>
      <c r="AB3146" s="7"/>
      <c r="AG3146" s="7"/>
    </row>
    <row r="3147" spans="1:33">
      <c r="A3147" s="7"/>
      <c r="B3147" s="7"/>
      <c r="C3147" s="7"/>
      <c r="D3147" s="7"/>
      <c r="E3147" s="7"/>
      <c r="F3147" s="7"/>
      <c r="G3147" s="7"/>
      <c r="H3147" s="7"/>
      <c r="J3147" s="7"/>
      <c r="K3147" s="7"/>
      <c r="L3147" s="7"/>
      <c r="Q3147" s="7"/>
      <c r="S3147" s="7"/>
      <c r="T3147" s="7"/>
      <c r="Y3147" s="7"/>
      <c r="AA3147" s="7"/>
      <c r="AB3147" s="7"/>
      <c r="AG3147" s="7"/>
    </row>
    <row r="3148" spans="1:33">
      <c r="A3148" s="7"/>
      <c r="B3148" s="7"/>
      <c r="C3148" s="7"/>
      <c r="D3148" s="7"/>
      <c r="E3148" s="7"/>
      <c r="F3148" s="7"/>
      <c r="G3148" s="7"/>
      <c r="H3148" s="7"/>
      <c r="J3148" s="7"/>
      <c r="K3148" s="7"/>
      <c r="L3148" s="7"/>
      <c r="Q3148" s="7"/>
      <c r="S3148" s="7"/>
      <c r="T3148" s="7"/>
      <c r="Y3148" s="7"/>
      <c r="AA3148" s="7"/>
      <c r="AB3148" s="7"/>
      <c r="AG3148" s="7"/>
    </row>
    <row r="3149" spans="1:33">
      <c r="A3149" s="7"/>
      <c r="B3149" s="7"/>
      <c r="C3149" s="7"/>
      <c r="D3149" s="7"/>
      <c r="E3149" s="7"/>
      <c r="F3149" s="7"/>
      <c r="G3149" s="7"/>
      <c r="H3149" s="7"/>
      <c r="J3149" s="7"/>
      <c r="K3149" s="7"/>
      <c r="L3149" s="7"/>
      <c r="Q3149" s="7"/>
      <c r="S3149" s="7"/>
      <c r="T3149" s="7"/>
      <c r="Y3149" s="7"/>
      <c r="AA3149" s="7"/>
      <c r="AB3149" s="7"/>
      <c r="AG3149" s="7"/>
    </row>
    <row r="3150" spans="1:33">
      <c r="A3150" s="7"/>
      <c r="B3150" s="7"/>
      <c r="C3150" s="7"/>
      <c r="D3150" s="7"/>
      <c r="E3150" s="7"/>
      <c r="F3150" s="7"/>
      <c r="G3150" s="7"/>
      <c r="H3150" s="7"/>
      <c r="J3150" s="7"/>
      <c r="K3150" s="7"/>
      <c r="L3150" s="7"/>
      <c r="Q3150" s="7"/>
      <c r="S3150" s="7"/>
      <c r="T3150" s="7"/>
      <c r="Y3150" s="7"/>
      <c r="AA3150" s="7"/>
      <c r="AB3150" s="7"/>
      <c r="AG3150" s="7"/>
    </row>
    <row r="3151" spans="1:33">
      <c r="A3151" s="7"/>
      <c r="B3151" s="7"/>
      <c r="C3151" s="7"/>
      <c r="D3151" s="7"/>
      <c r="E3151" s="7"/>
      <c r="F3151" s="7"/>
      <c r="G3151" s="7"/>
      <c r="H3151" s="7"/>
      <c r="J3151" s="7"/>
      <c r="K3151" s="7"/>
      <c r="L3151" s="7"/>
      <c r="Q3151" s="7"/>
      <c r="S3151" s="7"/>
      <c r="T3151" s="7"/>
      <c r="Y3151" s="7"/>
      <c r="AA3151" s="7"/>
      <c r="AB3151" s="7"/>
      <c r="AG3151" s="7"/>
    </row>
    <row r="3152" spans="1:33">
      <c r="A3152" s="7"/>
      <c r="B3152" s="7"/>
      <c r="C3152" s="7"/>
      <c r="D3152" s="7"/>
      <c r="E3152" s="7"/>
      <c r="F3152" s="7"/>
      <c r="G3152" s="7"/>
      <c r="H3152" s="7"/>
      <c r="J3152" s="7"/>
      <c r="K3152" s="7"/>
      <c r="L3152" s="7"/>
      <c r="Q3152" s="7"/>
      <c r="S3152" s="7"/>
      <c r="T3152" s="7"/>
      <c r="Y3152" s="7"/>
      <c r="AA3152" s="7"/>
      <c r="AB3152" s="7"/>
      <c r="AG3152" s="7"/>
    </row>
    <row r="3153" spans="1:33">
      <c r="A3153" s="7"/>
      <c r="B3153" s="7"/>
      <c r="C3153" s="7"/>
      <c r="D3153" s="7"/>
      <c r="E3153" s="7"/>
      <c r="F3153" s="7"/>
      <c r="G3153" s="7"/>
      <c r="H3153" s="7"/>
      <c r="J3153" s="7"/>
      <c r="K3153" s="7"/>
      <c r="L3153" s="7"/>
      <c r="Q3153" s="7"/>
      <c r="S3153" s="7"/>
      <c r="T3153" s="7"/>
      <c r="Y3153" s="7"/>
      <c r="AA3153" s="7"/>
      <c r="AB3153" s="7"/>
      <c r="AG3153" s="7"/>
    </row>
    <row r="3154" spans="1:33">
      <c r="A3154" s="7"/>
      <c r="B3154" s="7"/>
      <c r="C3154" s="7"/>
      <c r="D3154" s="7"/>
      <c r="E3154" s="7"/>
      <c r="F3154" s="7"/>
      <c r="G3154" s="7"/>
      <c r="H3154" s="7"/>
      <c r="J3154" s="7"/>
      <c r="K3154" s="7"/>
      <c r="L3154" s="7"/>
      <c r="Q3154" s="7"/>
      <c r="S3154" s="7"/>
      <c r="T3154" s="7"/>
      <c r="Y3154" s="7"/>
      <c r="AA3154" s="7"/>
      <c r="AB3154" s="7"/>
      <c r="AG3154" s="7"/>
    </row>
    <row r="3155" spans="1:33">
      <c r="A3155" s="7"/>
      <c r="B3155" s="7"/>
      <c r="C3155" s="7"/>
      <c r="D3155" s="7"/>
      <c r="E3155" s="7"/>
      <c r="F3155" s="7"/>
      <c r="G3155" s="7"/>
      <c r="H3155" s="7"/>
      <c r="J3155" s="7"/>
      <c r="K3155" s="7"/>
      <c r="L3155" s="7"/>
      <c r="Q3155" s="7"/>
      <c r="S3155" s="7"/>
      <c r="T3155" s="7"/>
      <c r="Y3155" s="7"/>
      <c r="AA3155" s="7"/>
      <c r="AB3155" s="7"/>
      <c r="AG3155" s="7"/>
    </row>
    <row r="3156" spans="1:33">
      <c r="A3156" s="7"/>
      <c r="B3156" s="7"/>
      <c r="C3156" s="7"/>
      <c r="D3156" s="7"/>
      <c r="E3156" s="7"/>
      <c r="F3156" s="7"/>
      <c r="G3156" s="7"/>
      <c r="H3156" s="7"/>
      <c r="J3156" s="7"/>
      <c r="K3156" s="7"/>
      <c r="L3156" s="7"/>
      <c r="Q3156" s="7"/>
      <c r="S3156" s="7"/>
      <c r="T3156" s="7"/>
      <c r="Y3156" s="7"/>
      <c r="AA3156" s="7"/>
      <c r="AB3156" s="7"/>
      <c r="AG3156" s="7"/>
    </row>
    <row r="3157" spans="1:33">
      <c r="A3157" s="7"/>
      <c r="B3157" s="7"/>
      <c r="C3157" s="7"/>
      <c r="D3157" s="7"/>
      <c r="E3157" s="7"/>
      <c r="F3157" s="7"/>
      <c r="G3157" s="7"/>
      <c r="H3157" s="7"/>
      <c r="J3157" s="7"/>
      <c r="K3157" s="7"/>
      <c r="L3157" s="7"/>
      <c r="Q3157" s="7"/>
      <c r="S3157" s="7"/>
      <c r="T3157" s="7"/>
      <c r="Y3157" s="7"/>
      <c r="AA3157" s="7"/>
      <c r="AB3157" s="7"/>
      <c r="AG3157" s="7"/>
    </row>
    <row r="3158" spans="1:33">
      <c r="A3158" s="7"/>
      <c r="B3158" s="7"/>
      <c r="C3158" s="7"/>
      <c r="D3158" s="7"/>
      <c r="E3158" s="7"/>
      <c r="F3158" s="7"/>
      <c r="G3158" s="7"/>
      <c r="H3158" s="7"/>
      <c r="J3158" s="7"/>
      <c r="K3158" s="7"/>
      <c r="L3158" s="7"/>
      <c r="Q3158" s="7"/>
      <c r="S3158" s="7"/>
      <c r="T3158" s="7"/>
      <c r="Y3158" s="7"/>
      <c r="AA3158" s="7"/>
      <c r="AB3158" s="7"/>
      <c r="AG3158" s="7"/>
    </row>
    <row r="3159" spans="1:33">
      <c r="A3159" s="7"/>
      <c r="B3159" s="7"/>
      <c r="C3159" s="7"/>
      <c r="D3159" s="7"/>
      <c r="E3159" s="7"/>
      <c r="F3159" s="7"/>
      <c r="G3159" s="7"/>
      <c r="H3159" s="7"/>
      <c r="J3159" s="7"/>
      <c r="K3159" s="7"/>
      <c r="L3159" s="7"/>
      <c r="Q3159" s="7"/>
      <c r="S3159" s="7"/>
      <c r="T3159" s="7"/>
      <c r="Y3159" s="7"/>
      <c r="AA3159" s="7"/>
      <c r="AB3159" s="7"/>
      <c r="AG3159" s="7"/>
    </row>
    <row r="3160" spans="1:33">
      <c r="A3160" s="7"/>
      <c r="B3160" s="7"/>
      <c r="C3160" s="7"/>
      <c r="D3160" s="7"/>
      <c r="E3160" s="7"/>
      <c r="F3160" s="7"/>
      <c r="G3160" s="7"/>
      <c r="H3160" s="7"/>
      <c r="J3160" s="7"/>
      <c r="K3160" s="7"/>
      <c r="L3160" s="7"/>
      <c r="Q3160" s="7"/>
      <c r="S3160" s="7"/>
      <c r="T3160" s="7"/>
      <c r="Y3160" s="7"/>
      <c r="AA3160" s="7"/>
      <c r="AB3160" s="7"/>
      <c r="AG3160" s="7"/>
    </row>
    <row r="3161" spans="1:33">
      <c r="A3161" s="7"/>
      <c r="B3161" s="7"/>
      <c r="C3161" s="7"/>
      <c r="D3161" s="7"/>
      <c r="E3161" s="7"/>
      <c r="F3161" s="7"/>
      <c r="G3161" s="7"/>
      <c r="H3161" s="7"/>
      <c r="J3161" s="7"/>
      <c r="K3161" s="7"/>
      <c r="L3161" s="7"/>
      <c r="Q3161" s="7"/>
      <c r="S3161" s="7"/>
      <c r="T3161" s="7"/>
      <c r="Y3161" s="7"/>
      <c r="AA3161" s="7"/>
      <c r="AB3161" s="7"/>
      <c r="AG3161" s="7"/>
    </row>
    <row r="3162" spans="1:33">
      <c r="A3162" s="7"/>
      <c r="B3162" s="7"/>
      <c r="C3162" s="7"/>
      <c r="D3162" s="7"/>
      <c r="E3162" s="7"/>
      <c r="F3162" s="7"/>
      <c r="G3162" s="7"/>
      <c r="H3162" s="7"/>
      <c r="J3162" s="7"/>
      <c r="K3162" s="7"/>
      <c r="L3162" s="7"/>
      <c r="Q3162" s="7"/>
      <c r="S3162" s="7"/>
      <c r="T3162" s="7"/>
      <c r="Y3162" s="7"/>
      <c r="AA3162" s="7"/>
      <c r="AB3162" s="7"/>
      <c r="AG3162" s="7"/>
    </row>
    <row r="3163" spans="1:33">
      <c r="A3163" s="7"/>
      <c r="B3163" s="7"/>
      <c r="C3163" s="7"/>
      <c r="D3163" s="7"/>
      <c r="E3163" s="7"/>
      <c r="F3163" s="7"/>
      <c r="G3163" s="7"/>
      <c r="H3163" s="7"/>
      <c r="J3163" s="7"/>
      <c r="K3163" s="7"/>
      <c r="L3163" s="7"/>
      <c r="Q3163" s="7"/>
      <c r="S3163" s="7"/>
      <c r="T3163" s="7"/>
      <c r="Y3163" s="7"/>
      <c r="AA3163" s="7"/>
      <c r="AB3163" s="7"/>
      <c r="AG3163" s="7"/>
    </row>
    <row r="3164" spans="1:33">
      <c r="A3164" s="7"/>
      <c r="B3164" s="7"/>
      <c r="C3164" s="7"/>
      <c r="D3164" s="7"/>
      <c r="E3164" s="7"/>
      <c r="F3164" s="7"/>
      <c r="G3164" s="7"/>
      <c r="H3164" s="7"/>
      <c r="J3164" s="7"/>
      <c r="K3164" s="7"/>
      <c r="L3164" s="7"/>
      <c r="Q3164" s="7"/>
      <c r="S3164" s="7"/>
      <c r="T3164" s="7"/>
      <c r="Y3164" s="7"/>
      <c r="AA3164" s="7"/>
      <c r="AB3164" s="7"/>
      <c r="AG3164" s="7"/>
    </row>
    <row r="3165" spans="1:33">
      <c r="A3165" s="7"/>
      <c r="B3165" s="7"/>
      <c r="C3165" s="7"/>
      <c r="D3165" s="7"/>
      <c r="E3165" s="7"/>
      <c r="F3165" s="7"/>
      <c r="G3165" s="7"/>
      <c r="H3165" s="7"/>
      <c r="J3165" s="7"/>
      <c r="K3165" s="7"/>
      <c r="L3165" s="7"/>
      <c r="Q3165" s="7"/>
      <c r="S3165" s="7"/>
      <c r="T3165" s="7"/>
      <c r="Y3165" s="7"/>
      <c r="AA3165" s="7"/>
      <c r="AB3165" s="7"/>
      <c r="AG3165" s="7"/>
    </row>
    <row r="3166" spans="1:33">
      <c r="A3166" s="7"/>
      <c r="B3166" s="7"/>
      <c r="C3166" s="7"/>
      <c r="D3166" s="7"/>
      <c r="E3166" s="7"/>
      <c r="F3166" s="7"/>
      <c r="G3166" s="7"/>
      <c r="H3166" s="7"/>
      <c r="J3166" s="7"/>
      <c r="K3166" s="7"/>
      <c r="L3166" s="7"/>
      <c r="Q3166" s="7"/>
      <c r="S3166" s="7"/>
      <c r="T3166" s="7"/>
      <c r="Y3166" s="7"/>
      <c r="AA3166" s="7"/>
      <c r="AB3166" s="7"/>
      <c r="AG3166" s="7"/>
    </row>
    <row r="3167" spans="1:33">
      <c r="A3167" s="7"/>
      <c r="B3167" s="7"/>
      <c r="C3167" s="7"/>
      <c r="D3167" s="7"/>
      <c r="E3167" s="7"/>
      <c r="F3167" s="7"/>
      <c r="G3167" s="7"/>
      <c r="H3167" s="7"/>
      <c r="J3167" s="7"/>
      <c r="K3167" s="7"/>
      <c r="L3167" s="7"/>
      <c r="Q3167" s="7"/>
      <c r="S3167" s="7"/>
      <c r="T3167" s="7"/>
      <c r="Y3167" s="7"/>
      <c r="AA3167" s="7"/>
      <c r="AB3167" s="7"/>
      <c r="AG3167" s="7"/>
    </row>
    <row r="3168" spans="1:33">
      <c r="A3168" s="7"/>
      <c r="B3168" s="7"/>
      <c r="C3168" s="7"/>
      <c r="D3168" s="7"/>
      <c r="E3168" s="7"/>
      <c r="F3168" s="7"/>
      <c r="G3168" s="7"/>
      <c r="H3168" s="7"/>
      <c r="J3168" s="7"/>
      <c r="K3168" s="7"/>
      <c r="L3168" s="7"/>
      <c r="Q3168" s="7"/>
      <c r="S3168" s="7"/>
      <c r="T3168" s="7"/>
      <c r="Y3168" s="7"/>
      <c r="AA3168" s="7"/>
      <c r="AB3168" s="7"/>
      <c r="AG3168" s="7"/>
    </row>
    <row r="3169" spans="1:33">
      <c r="A3169" s="7"/>
      <c r="B3169" s="7"/>
      <c r="C3169" s="7"/>
      <c r="D3169" s="7"/>
      <c r="E3169" s="7"/>
      <c r="F3169" s="7"/>
      <c r="G3169" s="7"/>
      <c r="H3169" s="7"/>
      <c r="J3169" s="7"/>
      <c r="K3169" s="7"/>
      <c r="L3169" s="7"/>
      <c r="Q3169" s="7"/>
      <c r="S3169" s="7"/>
      <c r="T3169" s="7"/>
      <c r="Y3169" s="7"/>
      <c r="AA3169" s="7"/>
      <c r="AB3169" s="7"/>
      <c r="AG3169" s="7"/>
    </row>
    <row r="3170" spans="1:33">
      <c r="A3170" s="7"/>
      <c r="B3170" s="7"/>
      <c r="C3170" s="7"/>
      <c r="D3170" s="7"/>
      <c r="E3170" s="7"/>
      <c r="F3170" s="7"/>
      <c r="G3170" s="7"/>
      <c r="H3170" s="7"/>
      <c r="J3170" s="7"/>
      <c r="K3170" s="7"/>
      <c r="L3170" s="7"/>
      <c r="Q3170" s="7"/>
      <c r="S3170" s="7"/>
      <c r="T3170" s="7"/>
      <c r="Y3170" s="7"/>
      <c r="AA3170" s="7"/>
      <c r="AB3170" s="7"/>
      <c r="AG3170" s="7"/>
    </row>
    <row r="3171" spans="1:33">
      <c r="A3171" s="7"/>
      <c r="B3171" s="7"/>
      <c r="C3171" s="7"/>
      <c r="D3171" s="7"/>
      <c r="E3171" s="7"/>
      <c r="F3171" s="7"/>
      <c r="G3171" s="7"/>
      <c r="H3171" s="7"/>
      <c r="J3171" s="7"/>
      <c r="K3171" s="7"/>
      <c r="L3171" s="7"/>
      <c r="Q3171" s="7"/>
      <c r="S3171" s="7"/>
      <c r="T3171" s="7"/>
      <c r="Y3171" s="7"/>
      <c r="AA3171" s="7"/>
      <c r="AB3171" s="7"/>
      <c r="AG3171" s="7"/>
    </row>
    <row r="3172" spans="1:33">
      <c r="A3172" s="7"/>
      <c r="B3172" s="7"/>
      <c r="C3172" s="7"/>
      <c r="D3172" s="7"/>
      <c r="E3172" s="7"/>
      <c r="F3172" s="7"/>
      <c r="G3172" s="7"/>
      <c r="H3172" s="7"/>
      <c r="J3172" s="7"/>
      <c r="K3172" s="7"/>
      <c r="L3172" s="7"/>
      <c r="Q3172" s="7"/>
      <c r="S3172" s="7"/>
      <c r="T3172" s="7"/>
      <c r="Y3172" s="7"/>
      <c r="AA3172" s="7"/>
      <c r="AB3172" s="7"/>
      <c r="AG3172" s="7"/>
    </row>
    <row r="3173" spans="1:33">
      <c r="A3173" s="7"/>
      <c r="B3173" s="7"/>
      <c r="C3173" s="7"/>
      <c r="D3173" s="7"/>
      <c r="E3173" s="7"/>
      <c r="F3173" s="7"/>
      <c r="G3173" s="7"/>
      <c r="H3173" s="7"/>
      <c r="J3173" s="7"/>
      <c r="K3173" s="7"/>
      <c r="L3173" s="7"/>
      <c r="Q3173" s="7"/>
      <c r="S3173" s="7"/>
      <c r="T3173" s="7"/>
      <c r="Y3173" s="7"/>
      <c r="AA3173" s="7"/>
      <c r="AB3173" s="7"/>
      <c r="AG3173" s="7"/>
    </row>
    <row r="3174" spans="1:33">
      <c r="A3174" s="7"/>
      <c r="B3174" s="7"/>
      <c r="C3174" s="7"/>
      <c r="D3174" s="7"/>
      <c r="E3174" s="7"/>
      <c r="F3174" s="7"/>
      <c r="G3174" s="7"/>
      <c r="H3174" s="7"/>
      <c r="J3174" s="7"/>
      <c r="K3174" s="7"/>
      <c r="L3174" s="7"/>
      <c r="Q3174" s="7"/>
      <c r="S3174" s="7"/>
      <c r="T3174" s="7"/>
      <c r="Y3174" s="7"/>
      <c r="AA3174" s="7"/>
      <c r="AB3174" s="7"/>
      <c r="AG3174" s="7"/>
    </row>
    <row r="3175" spans="1:33">
      <c r="A3175" s="7"/>
      <c r="B3175" s="7"/>
      <c r="C3175" s="7"/>
      <c r="D3175" s="7"/>
      <c r="E3175" s="7"/>
      <c r="F3175" s="7"/>
      <c r="G3175" s="7"/>
      <c r="H3175" s="7"/>
      <c r="J3175" s="7"/>
      <c r="K3175" s="7"/>
      <c r="L3175" s="7"/>
      <c r="Q3175" s="7"/>
      <c r="S3175" s="7"/>
      <c r="T3175" s="7"/>
      <c r="Y3175" s="7"/>
      <c r="AA3175" s="7"/>
      <c r="AB3175" s="7"/>
      <c r="AG3175" s="7"/>
    </row>
    <row r="3176" spans="1:33">
      <c r="A3176" s="7"/>
      <c r="B3176" s="7"/>
      <c r="C3176" s="7"/>
      <c r="D3176" s="7"/>
      <c r="E3176" s="7"/>
      <c r="F3176" s="7"/>
      <c r="G3176" s="7"/>
      <c r="H3176" s="7"/>
      <c r="J3176" s="7"/>
      <c r="K3176" s="7"/>
      <c r="L3176" s="7"/>
      <c r="Q3176" s="7"/>
      <c r="S3176" s="7"/>
      <c r="T3176" s="7"/>
      <c r="Y3176" s="7"/>
      <c r="AA3176" s="7"/>
      <c r="AB3176" s="7"/>
      <c r="AG3176" s="7"/>
    </row>
    <row r="3177" spans="1:33">
      <c r="A3177" s="7"/>
      <c r="B3177" s="7"/>
      <c r="C3177" s="7"/>
      <c r="D3177" s="7"/>
      <c r="E3177" s="7"/>
      <c r="F3177" s="7"/>
      <c r="G3177" s="7"/>
      <c r="H3177" s="7"/>
      <c r="J3177" s="7"/>
      <c r="K3177" s="7"/>
      <c r="L3177" s="7"/>
      <c r="Q3177" s="7"/>
      <c r="S3177" s="7"/>
      <c r="T3177" s="7"/>
      <c r="Y3177" s="7"/>
      <c r="AA3177" s="7"/>
      <c r="AB3177" s="7"/>
      <c r="AG3177" s="7"/>
    </row>
    <row r="3178" spans="1:33">
      <c r="A3178" s="7"/>
      <c r="B3178" s="7"/>
      <c r="C3178" s="7"/>
      <c r="D3178" s="7"/>
      <c r="E3178" s="7"/>
      <c r="F3178" s="7"/>
      <c r="G3178" s="7"/>
      <c r="H3178" s="7"/>
      <c r="J3178" s="7"/>
      <c r="K3178" s="7"/>
      <c r="L3178" s="7"/>
      <c r="Q3178" s="7"/>
      <c r="S3178" s="7"/>
      <c r="T3178" s="7"/>
      <c r="Y3178" s="7"/>
      <c r="AA3178" s="7"/>
      <c r="AB3178" s="7"/>
      <c r="AG3178" s="7"/>
    </row>
    <row r="3179" spans="1:33">
      <c r="A3179" s="7"/>
      <c r="B3179" s="7"/>
      <c r="C3179" s="7"/>
      <c r="D3179" s="7"/>
      <c r="E3179" s="7"/>
      <c r="F3179" s="7"/>
      <c r="G3179" s="7"/>
      <c r="H3179" s="7"/>
      <c r="J3179" s="7"/>
      <c r="K3179" s="7"/>
      <c r="L3179" s="7"/>
      <c r="Q3179" s="7"/>
      <c r="S3179" s="7"/>
      <c r="T3179" s="7"/>
      <c r="Y3179" s="7"/>
      <c r="AA3179" s="7"/>
      <c r="AB3179" s="7"/>
      <c r="AG3179" s="7"/>
    </row>
    <row r="3180" spans="1:33">
      <c r="A3180" s="7"/>
      <c r="B3180" s="7"/>
      <c r="C3180" s="7"/>
      <c r="D3180" s="7"/>
      <c r="E3180" s="7"/>
      <c r="F3180" s="7"/>
      <c r="G3180" s="7"/>
      <c r="H3180" s="7"/>
      <c r="J3180" s="7"/>
      <c r="K3180" s="7"/>
      <c r="L3180" s="7"/>
      <c r="Q3180" s="7"/>
      <c r="S3180" s="7"/>
      <c r="T3180" s="7"/>
      <c r="Y3180" s="7"/>
      <c r="AA3180" s="7"/>
      <c r="AB3180" s="7"/>
      <c r="AG3180" s="7"/>
    </row>
    <row r="3181" spans="1:33">
      <c r="A3181" s="7"/>
      <c r="B3181" s="7"/>
      <c r="C3181" s="7"/>
      <c r="D3181" s="7"/>
      <c r="E3181" s="7"/>
      <c r="F3181" s="7"/>
      <c r="G3181" s="7"/>
      <c r="H3181" s="7"/>
      <c r="J3181" s="7"/>
      <c r="K3181" s="7"/>
      <c r="L3181" s="7"/>
      <c r="Q3181" s="7"/>
      <c r="S3181" s="7"/>
      <c r="T3181" s="7"/>
      <c r="Y3181" s="7"/>
      <c r="AA3181" s="7"/>
      <c r="AB3181" s="7"/>
      <c r="AG3181" s="7"/>
    </row>
    <row r="3182" spans="1:33">
      <c r="A3182" s="7"/>
      <c r="B3182" s="7"/>
      <c r="C3182" s="7"/>
      <c r="D3182" s="7"/>
      <c r="E3182" s="7"/>
      <c r="F3182" s="7"/>
      <c r="G3182" s="7"/>
      <c r="H3182" s="7"/>
      <c r="J3182" s="7"/>
      <c r="K3182" s="7"/>
      <c r="L3182" s="7"/>
      <c r="Q3182" s="7"/>
      <c r="S3182" s="7"/>
      <c r="T3182" s="7"/>
      <c r="Y3182" s="7"/>
      <c r="AA3182" s="7"/>
      <c r="AB3182" s="7"/>
      <c r="AG3182" s="7"/>
    </row>
    <row r="3183" spans="1:33">
      <c r="A3183" s="7"/>
      <c r="B3183" s="7"/>
      <c r="C3183" s="7"/>
      <c r="D3183" s="7"/>
      <c r="E3183" s="7"/>
      <c r="F3183" s="7"/>
      <c r="G3183" s="7"/>
      <c r="H3183" s="7"/>
      <c r="J3183" s="7"/>
      <c r="K3183" s="7"/>
      <c r="L3183" s="7"/>
      <c r="Q3183" s="7"/>
      <c r="S3183" s="7"/>
      <c r="T3183" s="7"/>
      <c r="Y3183" s="7"/>
      <c r="AA3183" s="7"/>
      <c r="AB3183" s="7"/>
      <c r="AG3183" s="7"/>
    </row>
    <row r="3184" spans="1:33">
      <c r="A3184" s="7"/>
      <c r="B3184" s="7"/>
      <c r="C3184" s="7"/>
      <c r="D3184" s="7"/>
      <c r="E3184" s="7"/>
      <c r="F3184" s="7"/>
      <c r="G3184" s="7"/>
      <c r="H3184" s="7"/>
      <c r="J3184" s="7"/>
      <c r="K3184" s="7"/>
      <c r="L3184" s="7"/>
      <c r="Q3184" s="7"/>
      <c r="S3184" s="7"/>
      <c r="T3184" s="7"/>
      <c r="Y3184" s="7"/>
      <c r="AA3184" s="7"/>
      <c r="AB3184" s="7"/>
      <c r="AG3184" s="7"/>
    </row>
    <row r="3185" spans="1:33">
      <c r="A3185" s="7"/>
      <c r="B3185" s="7"/>
      <c r="C3185" s="7"/>
      <c r="D3185" s="7"/>
      <c r="E3185" s="7"/>
      <c r="F3185" s="7"/>
      <c r="G3185" s="7"/>
      <c r="H3185" s="7"/>
      <c r="J3185" s="7"/>
      <c r="K3185" s="7"/>
      <c r="L3185" s="7"/>
      <c r="Q3185" s="7"/>
      <c r="S3185" s="7"/>
      <c r="T3185" s="7"/>
      <c r="Y3185" s="7"/>
      <c r="AA3185" s="7"/>
      <c r="AB3185" s="7"/>
      <c r="AG3185" s="7"/>
    </row>
    <row r="3186" spans="1:33">
      <c r="A3186" s="7"/>
      <c r="B3186" s="7"/>
      <c r="C3186" s="7"/>
      <c r="D3186" s="7"/>
      <c r="E3186" s="7"/>
      <c r="F3186" s="7"/>
      <c r="G3186" s="7"/>
      <c r="H3186" s="7"/>
      <c r="J3186" s="7"/>
      <c r="K3186" s="7"/>
      <c r="L3186" s="7"/>
      <c r="Q3186" s="7"/>
      <c r="S3186" s="7"/>
      <c r="T3186" s="7"/>
      <c r="Y3186" s="7"/>
      <c r="AA3186" s="7"/>
      <c r="AB3186" s="7"/>
      <c r="AG3186" s="7"/>
    </row>
    <row r="3187" spans="1:33">
      <c r="A3187" s="7"/>
      <c r="B3187" s="7"/>
      <c r="C3187" s="7"/>
      <c r="D3187" s="7"/>
      <c r="E3187" s="7"/>
      <c r="F3187" s="7"/>
      <c r="G3187" s="7"/>
      <c r="H3187" s="7"/>
      <c r="J3187" s="7"/>
      <c r="K3187" s="7"/>
      <c r="L3187" s="7"/>
      <c r="Q3187" s="7"/>
      <c r="S3187" s="7"/>
      <c r="T3187" s="7"/>
      <c r="Y3187" s="7"/>
      <c r="AA3187" s="7"/>
      <c r="AB3187" s="7"/>
      <c r="AG3187" s="7"/>
    </row>
    <row r="3188" spans="1:33">
      <c r="A3188" s="7"/>
      <c r="B3188" s="7"/>
      <c r="C3188" s="7"/>
      <c r="D3188" s="7"/>
      <c r="E3188" s="7"/>
      <c r="F3188" s="7"/>
      <c r="G3188" s="7"/>
      <c r="H3188" s="7"/>
      <c r="J3188" s="7"/>
      <c r="K3188" s="7"/>
      <c r="L3188" s="7"/>
      <c r="Q3188" s="7"/>
      <c r="S3188" s="7"/>
      <c r="T3188" s="7"/>
      <c r="Y3188" s="7"/>
      <c r="AA3188" s="7"/>
      <c r="AB3188" s="7"/>
      <c r="AG3188" s="7"/>
    </row>
    <row r="3189" spans="1:33">
      <c r="A3189" s="7"/>
      <c r="B3189" s="7"/>
      <c r="C3189" s="7"/>
      <c r="D3189" s="7"/>
      <c r="E3189" s="7"/>
      <c r="F3189" s="7"/>
      <c r="G3189" s="7"/>
      <c r="H3189" s="7"/>
      <c r="J3189" s="7"/>
      <c r="K3189" s="7"/>
      <c r="L3189" s="7"/>
      <c r="Q3189" s="7"/>
      <c r="S3189" s="7"/>
      <c r="T3189" s="7"/>
      <c r="Y3189" s="7"/>
      <c r="AA3189" s="7"/>
      <c r="AB3189" s="7"/>
      <c r="AG3189" s="7"/>
    </row>
    <row r="3190" spans="1:33">
      <c r="A3190" s="7"/>
      <c r="B3190" s="7"/>
      <c r="C3190" s="7"/>
      <c r="D3190" s="7"/>
      <c r="E3190" s="7"/>
      <c r="F3190" s="7"/>
      <c r="G3190" s="7"/>
      <c r="H3190" s="7"/>
      <c r="J3190" s="7"/>
      <c r="K3190" s="7"/>
      <c r="L3190" s="7"/>
      <c r="Q3190" s="7"/>
      <c r="S3190" s="7"/>
      <c r="T3190" s="7"/>
      <c r="Y3190" s="7"/>
      <c r="AA3190" s="7"/>
      <c r="AB3190" s="7"/>
      <c r="AG3190" s="7"/>
    </row>
    <row r="3191" spans="1:33">
      <c r="A3191" s="7"/>
      <c r="B3191" s="7"/>
      <c r="C3191" s="7"/>
      <c r="D3191" s="7"/>
      <c r="E3191" s="7"/>
      <c r="F3191" s="7"/>
      <c r="G3191" s="7"/>
      <c r="H3191" s="7"/>
      <c r="J3191" s="7"/>
      <c r="K3191" s="7"/>
      <c r="L3191" s="7"/>
      <c r="Q3191" s="7"/>
      <c r="S3191" s="7"/>
      <c r="T3191" s="7"/>
      <c r="Y3191" s="7"/>
      <c r="AA3191" s="7"/>
      <c r="AB3191" s="7"/>
      <c r="AG3191" s="7"/>
    </row>
    <row r="3192" spans="1:33">
      <c r="A3192" s="7"/>
      <c r="B3192" s="7"/>
      <c r="C3192" s="7"/>
      <c r="D3192" s="7"/>
      <c r="E3192" s="7"/>
      <c r="F3192" s="7"/>
      <c r="G3192" s="7"/>
      <c r="H3192" s="7"/>
      <c r="J3192" s="7"/>
      <c r="K3192" s="7"/>
      <c r="L3192" s="7"/>
      <c r="Q3192" s="7"/>
      <c r="S3192" s="7"/>
      <c r="T3192" s="7"/>
      <c r="Y3192" s="7"/>
      <c r="AA3192" s="7"/>
      <c r="AB3192" s="7"/>
      <c r="AG3192" s="7"/>
    </row>
    <row r="3193" spans="1:33">
      <c r="A3193" s="7"/>
      <c r="B3193" s="7"/>
      <c r="C3193" s="7"/>
      <c r="D3193" s="7"/>
      <c r="E3193" s="7"/>
      <c r="F3193" s="7"/>
      <c r="G3193" s="7"/>
      <c r="H3193" s="7"/>
      <c r="J3193" s="7"/>
      <c r="K3193" s="7"/>
      <c r="L3193" s="7"/>
      <c r="Q3193" s="7"/>
      <c r="S3193" s="7"/>
      <c r="T3193" s="7"/>
      <c r="Y3193" s="7"/>
      <c r="AA3193" s="7"/>
      <c r="AB3193" s="7"/>
      <c r="AG3193" s="7"/>
    </row>
    <row r="3194" spans="1:33">
      <c r="A3194" s="7"/>
      <c r="B3194" s="7"/>
      <c r="C3194" s="7"/>
      <c r="D3194" s="7"/>
      <c r="E3194" s="7"/>
      <c r="F3194" s="7"/>
      <c r="G3194" s="7"/>
      <c r="H3194" s="7"/>
      <c r="J3194" s="7"/>
      <c r="K3194" s="7"/>
      <c r="L3194" s="7"/>
      <c r="Q3194" s="7"/>
      <c r="S3194" s="7"/>
      <c r="T3194" s="7"/>
      <c r="Y3194" s="7"/>
      <c r="AA3194" s="7"/>
      <c r="AB3194" s="7"/>
      <c r="AG3194" s="7"/>
    </row>
    <row r="3195" spans="1:33">
      <c r="A3195" s="7"/>
      <c r="B3195" s="7"/>
      <c r="C3195" s="7"/>
      <c r="D3195" s="7"/>
      <c r="E3195" s="7"/>
      <c r="F3195" s="7"/>
      <c r="G3195" s="7"/>
      <c r="H3195" s="7"/>
      <c r="J3195" s="7"/>
      <c r="K3195" s="7"/>
      <c r="L3195" s="7"/>
      <c r="Q3195" s="7"/>
      <c r="S3195" s="7"/>
      <c r="T3195" s="7"/>
      <c r="Y3195" s="7"/>
      <c r="AA3195" s="7"/>
      <c r="AB3195" s="7"/>
      <c r="AG3195" s="7"/>
    </row>
    <row r="3196" spans="1:33">
      <c r="A3196" s="7"/>
      <c r="B3196" s="7"/>
      <c r="C3196" s="7"/>
      <c r="D3196" s="7"/>
      <c r="E3196" s="7"/>
      <c r="F3196" s="7"/>
      <c r="G3196" s="7"/>
      <c r="H3196" s="7"/>
      <c r="J3196" s="7"/>
      <c r="K3196" s="7"/>
      <c r="L3196" s="7"/>
      <c r="Q3196" s="7"/>
      <c r="S3196" s="7"/>
      <c r="T3196" s="7"/>
      <c r="Y3196" s="7"/>
      <c r="AA3196" s="7"/>
      <c r="AB3196" s="7"/>
      <c r="AG3196" s="7"/>
    </row>
    <row r="3197" spans="1:33">
      <c r="A3197" s="7"/>
      <c r="B3197" s="7"/>
      <c r="C3197" s="7"/>
      <c r="D3197" s="7"/>
      <c r="E3197" s="7"/>
      <c r="F3197" s="7"/>
      <c r="G3197" s="7"/>
      <c r="H3197" s="7"/>
      <c r="J3197" s="7"/>
      <c r="K3197" s="7"/>
      <c r="L3197" s="7"/>
      <c r="Q3197" s="7"/>
      <c r="S3197" s="7"/>
      <c r="T3197" s="7"/>
      <c r="Y3197" s="7"/>
      <c r="AA3197" s="7"/>
      <c r="AB3197" s="7"/>
      <c r="AG3197" s="7"/>
    </row>
    <row r="3198" spans="1:33">
      <c r="A3198" s="7"/>
      <c r="B3198" s="7"/>
      <c r="C3198" s="7"/>
      <c r="D3198" s="7"/>
      <c r="E3198" s="7"/>
      <c r="F3198" s="7"/>
      <c r="G3198" s="7"/>
      <c r="H3198" s="7"/>
      <c r="J3198" s="7"/>
      <c r="K3198" s="7"/>
      <c r="L3198" s="7"/>
      <c r="Q3198" s="7"/>
      <c r="S3198" s="7"/>
      <c r="T3198" s="7"/>
      <c r="Y3198" s="7"/>
      <c r="AA3198" s="7"/>
      <c r="AB3198" s="7"/>
      <c r="AG3198" s="7"/>
    </row>
    <row r="3199" spans="1:33">
      <c r="A3199" s="7"/>
      <c r="B3199" s="7"/>
      <c r="C3199" s="7"/>
      <c r="D3199" s="7"/>
      <c r="E3199" s="7"/>
      <c r="F3199" s="7"/>
      <c r="G3199" s="7"/>
      <c r="H3199" s="7"/>
      <c r="J3199" s="7"/>
      <c r="K3199" s="7"/>
      <c r="L3199" s="7"/>
      <c r="Q3199" s="7"/>
      <c r="S3199" s="7"/>
      <c r="T3199" s="7"/>
      <c r="Y3199" s="7"/>
      <c r="AA3199" s="7"/>
      <c r="AB3199" s="7"/>
      <c r="AG3199" s="7"/>
    </row>
    <row r="3200" spans="1:33">
      <c r="A3200" s="7"/>
      <c r="B3200" s="7"/>
      <c r="C3200" s="7"/>
      <c r="D3200" s="7"/>
      <c r="E3200" s="7"/>
      <c r="F3200" s="7"/>
      <c r="G3200" s="7"/>
      <c r="H3200" s="7"/>
      <c r="J3200" s="7"/>
      <c r="K3200" s="7"/>
      <c r="L3200" s="7"/>
      <c r="Q3200" s="7"/>
      <c r="S3200" s="7"/>
      <c r="T3200" s="7"/>
      <c r="Y3200" s="7"/>
      <c r="AA3200" s="7"/>
      <c r="AB3200" s="7"/>
      <c r="AG3200" s="7"/>
    </row>
    <row r="3201" spans="1:33">
      <c r="A3201" s="7"/>
      <c r="B3201" s="7"/>
      <c r="C3201" s="7"/>
      <c r="D3201" s="7"/>
      <c r="E3201" s="7"/>
      <c r="F3201" s="7"/>
      <c r="G3201" s="7"/>
      <c r="H3201" s="7"/>
      <c r="J3201" s="7"/>
      <c r="K3201" s="7"/>
      <c r="L3201" s="7"/>
      <c r="Q3201" s="7"/>
      <c r="S3201" s="7"/>
      <c r="T3201" s="7"/>
      <c r="Y3201" s="7"/>
      <c r="AA3201" s="7"/>
      <c r="AB3201" s="7"/>
      <c r="AG3201" s="7"/>
    </row>
    <row r="3202" spans="1:33">
      <c r="A3202" s="7"/>
      <c r="B3202" s="7"/>
      <c r="C3202" s="7"/>
      <c r="D3202" s="7"/>
      <c r="E3202" s="7"/>
      <c r="F3202" s="7"/>
      <c r="G3202" s="7"/>
      <c r="H3202" s="7"/>
      <c r="J3202" s="7"/>
      <c r="K3202" s="7"/>
      <c r="L3202" s="7"/>
      <c r="Q3202" s="7"/>
      <c r="S3202" s="7"/>
      <c r="T3202" s="7"/>
      <c r="Y3202" s="7"/>
      <c r="AA3202" s="7"/>
      <c r="AB3202" s="7"/>
      <c r="AG3202" s="7"/>
    </row>
    <row r="3203" spans="1:33">
      <c r="A3203" s="7"/>
      <c r="B3203" s="7"/>
      <c r="C3203" s="7"/>
      <c r="D3203" s="7"/>
      <c r="E3203" s="7"/>
      <c r="F3203" s="7"/>
      <c r="G3203" s="7"/>
      <c r="H3203" s="7"/>
      <c r="J3203" s="7"/>
      <c r="K3203" s="7"/>
      <c r="L3203" s="7"/>
      <c r="Q3203" s="7"/>
      <c r="S3203" s="7"/>
      <c r="T3203" s="7"/>
      <c r="Y3203" s="7"/>
      <c r="AA3203" s="7"/>
      <c r="AB3203" s="7"/>
      <c r="AG3203" s="7"/>
    </row>
    <row r="3204" spans="1:33">
      <c r="A3204" s="7"/>
      <c r="B3204" s="7"/>
      <c r="C3204" s="7"/>
      <c r="D3204" s="7"/>
      <c r="E3204" s="7"/>
      <c r="F3204" s="7"/>
      <c r="G3204" s="7"/>
      <c r="H3204" s="7"/>
      <c r="J3204" s="7"/>
      <c r="K3204" s="7"/>
      <c r="L3204" s="7"/>
      <c r="Q3204" s="7"/>
      <c r="S3204" s="7"/>
      <c r="T3204" s="7"/>
      <c r="Y3204" s="7"/>
      <c r="AA3204" s="7"/>
      <c r="AB3204" s="7"/>
      <c r="AG3204" s="7"/>
    </row>
    <row r="3205" spans="1:33">
      <c r="A3205" s="7"/>
      <c r="B3205" s="7"/>
      <c r="C3205" s="7"/>
      <c r="D3205" s="7"/>
      <c r="E3205" s="7"/>
      <c r="F3205" s="7"/>
      <c r="G3205" s="7"/>
      <c r="H3205" s="7"/>
      <c r="J3205" s="7"/>
      <c r="K3205" s="7"/>
      <c r="L3205" s="7"/>
      <c r="Q3205" s="7"/>
      <c r="S3205" s="7"/>
      <c r="T3205" s="7"/>
      <c r="Y3205" s="7"/>
      <c r="AA3205" s="7"/>
      <c r="AB3205" s="7"/>
      <c r="AG3205" s="7"/>
    </row>
    <row r="3206" spans="1:33">
      <c r="A3206" s="7"/>
      <c r="B3206" s="7"/>
      <c r="C3206" s="7"/>
      <c r="D3206" s="7"/>
      <c r="E3206" s="7"/>
      <c r="F3206" s="7"/>
      <c r="G3206" s="7"/>
      <c r="H3206" s="7"/>
      <c r="J3206" s="7"/>
      <c r="K3206" s="7"/>
      <c r="L3206" s="7"/>
      <c r="Q3206" s="7"/>
      <c r="S3206" s="7"/>
      <c r="T3206" s="7"/>
      <c r="Y3206" s="7"/>
      <c r="AA3206" s="7"/>
      <c r="AB3206" s="7"/>
      <c r="AG3206" s="7"/>
    </row>
    <row r="3207" spans="1:33">
      <c r="A3207" s="7"/>
      <c r="B3207" s="7"/>
      <c r="C3207" s="7"/>
      <c r="D3207" s="7"/>
      <c r="E3207" s="7"/>
      <c r="F3207" s="7"/>
      <c r="G3207" s="7"/>
      <c r="H3207" s="7"/>
      <c r="J3207" s="7"/>
      <c r="K3207" s="7"/>
      <c r="L3207" s="7"/>
      <c r="Q3207" s="7"/>
      <c r="S3207" s="7"/>
      <c r="T3207" s="7"/>
      <c r="Y3207" s="7"/>
      <c r="AA3207" s="7"/>
      <c r="AB3207" s="7"/>
      <c r="AG3207" s="7"/>
    </row>
    <row r="3208" spans="1:33">
      <c r="A3208" s="7"/>
      <c r="B3208" s="7"/>
      <c r="C3208" s="7"/>
      <c r="D3208" s="7"/>
      <c r="E3208" s="7"/>
      <c r="F3208" s="7"/>
      <c r="G3208" s="7"/>
      <c r="H3208" s="7"/>
      <c r="J3208" s="7"/>
      <c r="K3208" s="7"/>
      <c r="L3208" s="7"/>
      <c r="Q3208" s="7"/>
      <c r="S3208" s="7"/>
      <c r="T3208" s="7"/>
      <c r="Y3208" s="7"/>
      <c r="AA3208" s="7"/>
      <c r="AB3208" s="7"/>
      <c r="AG3208" s="7"/>
    </row>
    <row r="3209" spans="1:33">
      <c r="A3209" s="7"/>
      <c r="B3209" s="7"/>
      <c r="C3209" s="7"/>
      <c r="D3209" s="7"/>
      <c r="E3209" s="7"/>
      <c r="F3209" s="7"/>
      <c r="G3209" s="7"/>
      <c r="H3209" s="7"/>
      <c r="J3209" s="7"/>
      <c r="K3209" s="7"/>
      <c r="L3209" s="7"/>
      <c r="Q3209" s="7"/>
      <c r="S3209" s="7"/>
      <c r="T3209" s="7"/>
      <c r="Y3209" s="7"/>
      <c r="AA3209" s="7"/>
      <c r="AB3209" s="7"/>
      <c r="AG3209" s="7"/>
    </row>
    <row r="3210" spans="1:33">
      <c r="A3210" s="7"/>
      <c r="B3210" s="7"/>
      <c r="C3210" s="7"/>
      <c r="D3210" s="7"/>
      <c r="E3210" s="7"/>
      <c r="F3210" s="7"/>
      <c r="G3210" s="7"/>
      <c r="H3210" s="7"/>
      <c r="J3210" s="7"/>
      <c r="K3210" s="7"/>
      <c r="L3210" s="7"/>
      <c r="Q3210" s="7"/>
      <c r="S3210" s="7"/>
      <c r="T3210" s="7"/>
      <c r="Y3210" s="7"/>
      <c r="AA3210" s="7"/>
      <c r="AB3210" s="7"/>
      <c r="AG3210" s="7"/>
    </row>
    <row r="3211" spans="1:33">
      <c r="A3211" s="7"/>
      <c r="B3211" s="7"/>
      <c r="C3211" s="7"/>
      <c r="D3211" s="7"/>
      <c r="E3211" s="7"/>
      <c r="F3211" s="7"/>
      <c r="G3211" s="7"/>
      <c r="H3211" s="7"/>
      <c r="J3211" s="7"/>
      <c r="K3211" s="7"/>
      <c r="L3211" s="7"/>
      <c r="Q3211" s="7"/>
      <c r="S3211" s="7"/>
      <c r="T3211" s="7"/>
      <c r="Y3211" s="7"/>
      <c r="AA3211" s="7"/>
      <c r="AB3211" s="7"/>
      <c r="AG3211" s="7"/>
    </row>
    <row r="3212" spans="1:33">
      <c r="A3212" s="7"/>
      <c r="B3212" s="7"/>
      <c r="C3212" s="7"/>
      <c r="D3212" s="7"/>
      <c r="E3212" s="7"/>
      <c r="F3212" s="7"/>
      <c r="G3212" s="7"/>
      <c r="H3212" s="7"/>
      <c r="J3212" s="7"/>
      <c r="K3212" s="7"/>
      <c r="L3212" s="7"/>
      <c r="Q3212" s="7"/>
      <c r="S3212" s="7"/>
      <c r="T3212" s="7"/>
      <c r="Y3212" s="7"/>
      <c r="AA3212" s="7"/>
      <c r="AB3212" s="7"/>
      <c r="AG3212" s="7"/>
    </row>
    <row r="3213" spans="1:33">
      <c r="A3213" s="7"/>
      <c r="B3213" s="7"/>
      <c r="C3213" s="7"/>
      <c r="D3213" s="7"/>
      <c r="E3213" s="7"/>
      <c r="F3213" s="7"/>
      <c r="G3213" s="7"/>
      <c r="H3213" s="7"/>
      <c r="J3213" s="7"/>
      <c r="K3213" s="7"/>
      <c r="L3213" s="7"/>
      <c r="Q3213" s="7"/>
      <c r="S3213" s="7"/>
      <c r="T3213" s="7"/>
      <c r="Y3213" s="7"/>
      <c r="AA3213" s="7"/>
      <c r="AB3213" s="7"/>
      <c r="AG3213" s="7"/>
    </row>
    <row r="3214" spans="1:33">
      <c r="A3214" s="7"/>
      <c r="B3214" s="7"/>
      <c r="C3214" s="7"/>
      <c r="D3214" s="7"/>
      <c r="E3214" s="7"/>
      <c r="F3214" s="7"/>
      <c r="G3214" s="7"/>
      <c r="H3214" s="7"/>
      <c r="J3214" s="7"/>
      <c r="K3214" s="7"/>
      <c r="L3214" s="7"/>
      <c r="Q3214" s="7"/>
      <c r="S3214" s="7"/>
      <c r="T3214" s="7"/>
      <c r="Y3214" s="7"/>
      <c r="AA3214" s="7"/>
      <c r="AB3214" s="7"/>
      <c r="AG3214" s="7"/>
    </row>
    <row r="3215" spans="1:33">
      <c r="A3215" s="7"/>
      <c r="B3215" s="7"/>
      <c r="C3215" s="7"/>
      <c r="D3215" s="7"/>
      <c r="E3215" s="7"/>
      <c r="F3215" s="7"/>
      <c r="G3215" s="7"/>
      <c r="H3215" s="7"/>
      <c r="J3215" s="7"/>
      <c r="K3215" s="7"/>
      <c r="L3215" s="7"/>
      <c r="Q3215" s="7"/>
      <c r="S3215" s="7"/>
      <c r="T3215" s="7"/>
      <c r="Y3215" s="7"/>
      <c r="AA3215" s="7"/>
      <c r="AB3215" s="7"/>
      <c r="AG3215" s="7"/>
    </row>
    <row r="3216" spans="1:33">
      <c r="A3216" s="7"/>
      <c r="B3216" s="7"/>
      <c r="C3216" s="7"/>
      <c r="D3216" s="7"/>
      <c r="E3216" s="7"/>
      <c r="F3216" s="7"/>
      <c r="G3216" s="7"/>
      <c r="H3216" s="7"/>
      <c r="J3216" s="7"/>
      <c r="K3216" s="7"/>
      <c r="L3216" s="7"/>
      <c r="Q3216" s="7"/>
      <c r="S3216" s="7"/>
      <c r="T3216" s="7"/>
      <c r="Y3216" s="7"/>
      <c r="AA3216" s="7"/>
      <c r="AB3216" s="7"/>
      <c r="AG3216" s="7"/>
    </row>
    <row r="3217" spans="1:33">
      <c r="A3217" s="7"/>
      <c r="B3217" s="7"/>
      <c r="C3217" s="7"/>
      <c r="D3217" s="7"/>
      <c r="E3217" s="7"/>
      <c r="F3217" s="7"/>
      <c r="G3217" s="7"/>
      <c r="H3217" s="7"/>
      <c r="J3217" s="7"/>
      <c r="K3217" s="7"/>
      <c r="L3217" s="7"/>
      <c r="Q3217" s="7"/>
      <c r="S3217" s="7"/>
      <c r="T3217" s="7"/>
      <c r="Y3217" s="7"/>
      <c r="AA3217" s="7"/>
      <c r="AB3217" s="7"/>
      <c r="AG3217" s="7"/>
    </row>
    <row r="3218" spans="1:33">
      <c r="A3218" s="7"/>
      <c r="B3218" s="7"/>
      <c r="C3218" s="7"/>
      <c r="D3218" s="7"/>
      <c r="E3218" s="7"/>
      <c r="F3218" s="7"/>
      <c r="G3218" s="7"/>
      <c r="H3218" s="7"/>
      <c r="J3218" s="7"/>
      <c r="K3218" s="7"/>
      <c r="L3218" s="7"/>
      <c r="Q3218" s="7"/>
      <c r="S3218" s="7"/>
      <c r="T3218" s="7"/>
      <c r="Y3218" s="7"/>
      <c r="AA3218" s="7"/>
      <c r="AB3218" s="7"/>
      <c r="AG3218" s="7"/>
    </row>
    <row r="3219" spans="1:33">
      <c r="A3219" s="7"/>
      <c r="B3219" s="7"/>
      <c r="C3219" s="7"/>
      <c r="D3219" s="7"/>
      <c r="E3219" s="7"/>
      <c r="F3219" s="7"/>
      <c r="G3219" s="7"/>
      <c r="H3219" s="7"/>
      <c r="J3219" s="7"/>
      <c r="K3219" s="7"/>
      <c r="L3219" s="7"/>
      <c r="Q3219" s="7"/>
      <c r="S3219" s="7"/>
      <c r="T3219" s="7"/>
      <c r="Y3219" s="7"/>
      <c r="AA3219" s="7"/>
      <c r="AB3219" s="7"/>
      <c r="AG3219" s="7"/>
    </row>
    <row r="3220" spans="1:33">
      <c r="A3220" s="7"/>
      <c r="B3220" s="7"/>
      <c r="C3220" s="7"/>
      <c r="D3220" s="7"/>
      <c r="E3220" s="7"/>
      <c r="F3220" s="7"/>
      <c r="G3220" s="7"/>
      <c r="H3220" s="7"/>
      <c r="J3220" s="7"/>
      <c r="K3220" s="7"/>
      <c r="L3220" s="7"/>
      <c r="Q3220" s="7"/>
      <c r="S3220" s="7"/>
      <c r="T3220" s="7"/>
      <c r="Y3220" s="7"/>
      <c r="AA3220" s="7"/>
      <c r="AB3220" s="7"/>
      <c r="AG3220" s="7"/>
    </row>
    <row r="3221" spans="1:33">
      <c r="A3221" s="7"/>
      <c r="B3221" s="7"/>
      <c r="C3221" s="7"/>
      <c r="D3221" s="7"/>
      <c r="E3221" s="7"/>
      <c r="F3221" s="7"/>
      <c r="G3221" s="7"/>
      <c r="H3221" s="7"/>
      <c r="J3221" s="7"/>
      <c r="K3221" s="7"/>
      <c r="L3221" s="7"/>
      <c r="Q3221" s="7"/>
      <c r="S3221" s="7"/>
      <c r="T3221" s="7"/>
      <c r="Y3221" s="7"/>
      <c r="AA3221" s="7"/>
      <c r="AB3221" s="7"/>
      <c r="AG3221" s="7"/>
    </row>
    <row r="3222" spans="1:33">
      <c r="A3222" s="7"/>
      <c r="B3222" s="7"/>
      <c r="C3222" s="7"/>
      <c r="D3222" s="7"/>
      <c r="E3222" s="7"/>
      <c r="F3222" s="7"/>
      <c r="G3222" s="7"/>
      <c r="H3222" s="7"/>
      <c r="J3222" s="7"/>
      <c r="K3222" s="7"/>
      <c r="L3222" s="7"/>
      <c r="Q3222" s="7"/>
      <c r="S3222" s="7"/>
      <c r="T3222" s="7"/>
      <c r="Y3222" s="7"/>
      <c r="AA3222" s="7"/>
      <c r="AB3222" s="7"/>
      <c r="AG3222" s="7"/>
    </row>
    <row r="3223" spans="1:33">
      <c r="A3223" s="7"/>
      <c r="B3223" s="7"/>
      <c r="C3223" s="7"/>
      <c r="D3223" s="7"/>
      <c r="E3223" s="7"/>
      <c r="F3223" s="7"/>
      <c r="G3223" s="7"/>
      <c r="H3223" s="7"/>
      <c r="J3223" s="7"/>
      <c r="K3223" s="7"/>
      <c r="L3223" s="7"/>
      <c r="Q3223" s="7"/>
      <c r="S3223" s="7"/>
      <c r="T3223" s="7"/>
      <c r="Y3223" s="7"/>
      <c r="AA3223" s="7"/>
      <c r="AB3223" s="7"/>
      <c r="AG3223" s="7"/>
    </row>
    <row r="3224" spans="1:33">
      <c r="A3224" s="7"/>
      <c r="B3224" s="7"/>
      <c r="C3224" s="7"/>
      <c r="D3224" s="7"/>
      <c r="E3224" s="7"/>
      <c r="F3224" s="7"/>
      <c r="G3224" s="7"/>
      <c r="H3224" s="7"/>
      <c r="J3224" s="7"/>
      <c r="K3224" s="7"/>
      <c r="L3224" s="7"/>
      <c r="Q3224" s="7"/>
      <c r="S3224" s="7"/>
      <c r="T3224" s="7"/>
      <c r="Y3224" s="7"/>
      <c r="AA3224" s="7"/>
      <c r="AB3224" s="7"/>
      <c r="AG3224" s="7"/>
    </row>
    <row r="3225" spans="1:33">
      <c r="A3225" s="7"/>
      <c r="B3225" s="7"/>
      <c r="C3225" s="7"/>
      <c r="D3225" s="7"/>
      <c r="E3225" s="7"/>
      <c r="F3225" s="7"/>
      <c r="G3225" s="7"/>
      <c r="H3225" s="7"/>
      <c r="J3225" s="7"/>
      <c r="K3225" s="7"/>
      <c r="L3225" s="7"/>
      <c r="Q3225" s="7"/>
      <c r="S3225" s="7"/>
      <c r="T3225" s="7"/>
      <c r="Y3225" s="7"/>
      <c r="AA3225" s="7"/>
      <c r="AB3225" s="7"/>
      <c r="AG3225" s="7"/>
    </row>
    <row r="3226" spans="1:33">
      <c r="A3226" s="7"/>
      <c r="B3226" s="7"/>
      <c r="C3226" s="7"/>
      <c r="D3226" s="7"/>
      <c r="E3226" s="7"/>
      <c r="F3226" s="7"/>
      <c r="G3226" s="7"/>
      <c r="H3226" s="7"/>
      <c r="J3226" s="7"/>
      <c r="K3226" s="7"/>
      <c r="L3226" s="7"/>
      <c r="Q3226" s="7"/>
      <c r="S3226" s="7"/>
      <c r="T3226" s="7"/>
      <c r="Y3226" s="7"/>
      <c r="AA3226" s="7"/>
      <c r="AB3226" s="7"/>
      <c r="AG3226" s="7"/>
    </row>
    <row r="3227" spans="1:33">
      <c r="A3227" s="7"/>
      <c r="B3227" s="7"/>
      <c r="C3227" s="7"/>
      <c r="D3227" s="7"/>
      <c r="E3227" s="7"/>
      <c r="F3227" s="7"/>
      <c r="G3227" s="7"/>
      <c r="H3227" s="7"/>
      <c r="J3227" s="7"/>
      <c r="K3227" s="7"/>
      <c r="L3227" s="7"/>
      <c r="Q3227" s="7"/>
      <c r="S3227" s="7"/>
      <c r="T3227" s="7"/>
      <c r="Y3227" s="7"/>
      <c r="AA3227" s="7"/>
      <c r="AB3227" s="7"/>
      <c r="AG3227" s="7"/>
    </row>
    <row r="3228" spans="1:33">
      <c r="A3228" s="7"/>
      <c r="B3228" s="7"/>
      <c r="C3228" s="7"/>
      <c r="D3228" s="7"/>
      <c r="E3228" s="7"/>
      <c r="F3228" s="7"/>
      <c r="G3228" s="7"/>
      <c r="H3228" s="7"/>
      <c r="J3228" s="7"/>
      <c r="K3228" s="7"/>
      <c r="L3228" s="7"/>
      <c r="Q3228" s="7"/>
      <c r="S3228" s="7"/>
      <c r="T3228" s="7"/>
      <c r="Y3228" s="7"/>
      <c r="AA3228" s="7"/>
      <c r="AB3228" s="7"/>
      <c r="AG3228" s="7"/>
    </row>
    <row r="3229" spans="1:33">
      <c r="A3229" s="7"/>
      <c r="B3229" s="7"/>
      <c r="C3229" s="7"/>
      <c r="D3229" s="7"/>
      <c r="E3229" s="7"/>
      <c r="F3229" s="7"/>
      <c r="G3229" s="7"/>
      <c r="H3229" s="7"/>
      <c r="J3229" s="7"/>
      <c r="K3229" s="7"/>
      <c r="L3229" s="7"/>
      <c r="Q3229" s="7"/>
      <c r="S3229" s="7"/>
      <c r="T3229" s="7"/>
      <c r="Y3229" s="7"/>
      <c r="AA3229" s="7"/>
      <c r="AB3229" s="7"/>
      <c r="AG3229" s="7"/>
    </row>
    <row r="3230" spans="1:33">
      <c r="A3230" s="7"/>
      <c r="B3230" s="7"/>
      <c r="C3230" s="7"/>
      <c r="D3230" s="7"/>
      <c r="E3230" s="7"/>
      <c r="F3230" s="7"/>
      <c r="G3230" s="7"/>
      <c r="H3230" s="7"/>
      <c r="J3230" s="7"/>
      <c r="K3230" s="7"/>
      <c r="L3230" s="7"/>
      <c r="Q3230" s="7"/>
      <c r="S3230" s="7"/>
      <c r="T3230" s="7"/>
      <c r="Y3230" s="7"/>
      <c r="AA3230" s="7"/>
      <c r="AB3230" s="7"/>
      <c r="AG3230" s="7"/>
    </row>
    <row r="3231" spans="1:33">
      <c r="A3231" s="7"/>
      <c r="B3231" s="7"/>
      <c r="C3231" s="7"/>
      <c r="D3231" s="7"/>
      <c r="E3231" s="7"/>
      <c r="F3231" s="7"/>
      <c r="G3231" s="7"/>
      <c r="H3231" s="7"/>
      <c r="J3231" s="7"/>
      <c r="K3231" s="7"/>
      <c r="L3231" s="7"/>
      <c r="Q3231" s="7"/>
      <c r="S3231" s="7"/>
      <c r="T3231" s="7"/>
      <c r="Y3231" s="7"/>
      <c r="AA3231" s="7"/>
      <c r="AB3231" s="7"/>
      <c r="AG3231" s="7"/>
    </row>
    <row r="3232" spans="1:33">
      <c r="A3232" s="7"/>
      <c r="B3232" s="7"/>
      <c r="C3232" s="7"/>
      <c r="D3232" s="7"/>
      <c r="E3232" s="7"/>
      <c r="F3232" s="7"/>
      <c r="G3232" s="7"/>
      <c r="H3232" s="7"/>
      <c r="J3232" s="7"/>
      <c r="K3232" s="7"/>
      <c r="L3232" s="7"/>
      <c r="Q3232" s="7"/>
      <c r="S3232" s="7"/>
      <c r="T3232" s="7"/>
      <c r="Y3232" s="7"/>
      <c r="AA3232" s="7"/>
      <c r="AB3232" s="7"/>
      <c r="AG3232" s="7"/>
    </row>
    <row r="3233" spans="1:33">
      <c r="A3233" s="7"/>
      <c r="B3233" s="7"/>
      <c r="C3233" s="7"/>
      <c r="D3233" s="7"/>
      <c r="E3233" s="7"/>
      <c r="F3233" s="7"/>
      <c r="G3233" s="7"/>
      <c r="H3233" s="7"/>
      <c r="J3233" s="7"/>
      <c r="K3233" s="7"/>
      <c r="L3233" s="7"/>
      <c r="Q3233" s="7"/>
      <c r="S3233" s="7"/>
      <c r="T3233" s="7"/>
      <c r="Y3233" s="7"/>
      <c r="AA3233" s="7"/>
      <c r="AB3233" s="7"/>
      <c r="AG3233" s="7"/>
    </row>
    <row r="3234" spans="1:33">
      <c r="A3234" s="7"/>
      <c r="B3234" s="7"/>
      <c r="C3234" s="7"/>
      <c r="D3234" s="7"/>
      <c r="E3234" s="7"/>
      <c r="F3234" s="7"/>
      <c r="G3234" s="7"/>
      <c r="H3234" s="7"/>
      <c r="J3234" s="7"/>
      <c r="K3234" s="7"/>
      <c r="L3234" s="7"/>
      <c r="Q3234" s="7"/>
      <c r="S3234" s="7"/>
      <c r="T3234" s="7"/>
      <c r="Y3234" s="7"/>
      <c r="AA3234" s="7"/>
      <c r="AB3234" s="7"/>
      <c r="AG3234" s="7"/>
    </row>
    <row r="3235" spans="1:33">
      <c r="A3235" s="7"/>
      <c r="B3235" s="7"/>
      <c r="C3235" s="7"/>
      <c r="D3235" s="7"/>
      <c r="E3235" s="7"/>
      <c r="F3235" s="7"/>
      <c r="G3235" s="7"/>
      <c r="H3235" s="7"/>
      <c r="J3235" s="7"/>
      <c r="K3235" s="7"/>
      <c r="L3235" s="7"/>
      <c r="Q3235" s="7"/>
      <c r="S3235" s="7"/>
      <c r="T3235" s="7"/>
      <c r="Y3235" s="7"/>
      <c r="AA3235" s="7"/>
      <c r="AB3235" s="7"/>
      <c r="AG3235" s="7"/>
    </row>
    <row r="3236" spans="1:33">
      <c r="A3236" s="7"/>
      <c r="B3236" s="7"/>
      <c r="C3236" s="7"/>
      <c r="D3236" s="7"/>
      <c r="E3236" s="7"/>
      <c r="F3236" s="7"/>
      <c r="G3236" s="7"/>
      <c r="H3236" s="7"/>
      <c r="J3236" s="7"/>
      <c r="K3236" s="7"/>
      <c r="L3236" s="7"/>
      <c r="Q3236" s="7"/>
      <c r="S3236" s="7"/>
      <c r="T3236" s="7"/>
      <c r="Y3236" s="7"/>
      <c r="AA3236" s="7"/>
      <c r="AB3236" s="7"/>
      <c r="AG3236" s="7"/>
    </row>
    <row r="3237" spans="1:33">
      <c r="A3237" s="7"/>
      <c r="B3237" s="7"/>
      <c r="C3237" s="7"/>
      <c r="D3237" s="7"/>
      <c r="E3237" s="7"/>
      <c r="F3237" s="7"/>
      <c r="G3237" s="7"/>
      <c r="H3237" s="7"/>
      <c r="J3237" s="7"/>
      <c r="K3237" s="7"/>
      <c r="L3237" s="7"/>
      <c r="Q3237" s="7"/>
      <c r="S3237" s="7"/>
      <c r="T3237" s="7"/>
      <c r="Y3237" s="7"/>
      <c r="AA3237" s="7"/>
      <c r="AB3237" s="7"/>
      <c r="AG3237" s="7"/>
    </row>
    <row r="3238" spans="1:33">
      <c r="A3238" s="7"/>
      <c r="B3238" s="7"/>
      <c r="C3238" s="7"/>
      <c r="D3238" s="7"/>
      <c r="E3238" s="7"/>
      <c r="F3238" s="7"/>
      <c r="G3238" s="7"/>
      <c r="H3238" s="7"/>
      <c r="J3238" s="7"/>
      <c r="K3238" s="7"/>
      <c r="L3238" s="7"/>
      <c r="Q3238" s="7"/>
      <c r="S3238" s="7"/>
      <c r="T3238" s="7"/>
      <c r="Y3238" s="7"/>
      <c r="AA3238" s="7"/>
      <c r="AB3238" s="7"/>
      <c r="AG3238" s="7"/>
    </row>
    <row r="3239" spans="1:33">
      <c r="A3239" s="7"/>
      <c r="B3239" s="7"/>
      <c r="C3239" s="7"/>
      <c r="D3239" s="7"/>
      <c r="E3239" s="7"/>
      <c r="F3239" s="7"/>
      <c r="G3239" s="7"/>
      <c r="H3239" s="7"/>
      <c r="J3239" s="7"/>
      <c r="K3239" s="7"/>
      <c r="L3239" s="7"/>
      <c r="Q3239" s="7"/>
      <c r="S3239" s="7"/>
      <c r="T3239" s="7"/>
      <c r="Y3239" s="7"/>
      <c r="AA3239" s="7"/>
      <c r="AB3239" s="7"/>
      <c r="AG3239" s="7"/>
    </row>
    <row r="3240" spans="1:33">
      <c r="A3240" s="7"/>
      <c r="B3240" s="7"/>
      <c r="C3240" s="7"/>
      <c r="D3240" s="7"/>
      <c r="E3240" s="7"/>
      <c r="F3240" s="7"/>
      <c r="G3240" s="7"/>
      <c r="H3240" s="7"/>
      <c r="J3240" s="7"/>
      <c r="K3240" s="7"/>
      <c r="L3240" s="7"/>
      <c r="Q3240" s="7"/>
      <c r="S3240" s="7"/>
      <c r="T3240" s="7"/>
      <c r="Y3240" s="7"/>
      <c r="AA3240" s="7"/>
      <c r="AB3240" s="7"/>
      <c r="AG3240" s="7"/>
    </row>
    <row r="3241" spans="1:33">
      <c r="A3241" s="7"/>
      <c r="B3241" s="7"/>
      <c r="C3241" s="7"/>
      <c r="D3241" s="7"/>
      <c r="E3241" s="7"/>
      <c r="F3241" s="7"/>
      <c r="G3241" s="7"/>
      <c r="H3241" s="7"/>
      <c r="J3241" s="7"/>
      <c r="K3241" s="7"/>
      <c r="L3241" s="7"/>
      <c r="Q3241" s="7"/>
      <c r="S3241" s="7"/>
      <c r="T3241" s="7"/>
      <c r="Y3241" s="7"/>
      <c r="AA3241" s="7"/>
      <c r="AB3241" s="7"/>
      <c r="AG3241" s="7"/>
    </row>
    <row r="3242" spans="1:33">
      <c r="A3242" s="7"/>
      <c r="B3242" s="7"/>
      <c r="C3242" s="7"/>
      <c r="D3242" s="7"/>
      <c r="E3242" s="7"/>
      <c r="F3242" s="7"/>
      <c r="G3242" s="7"/>
      <c r="H3242" s="7"/>
      <c r="J3242" s="7"/>
      <c r="K3242" s="7"/>
      <c r="L3242" s="7"/>
      <c r="Q3242" s="7"/>
      <c r="S3242" s="7"/>
      <c r="T3242" s="7"/>
      <c r="Y3242" s="7"/>
      <c r="AA3242" s="7"/>
      <c r="AB3242" s="7"/>
      <c r="AG3242" s="7"/>
    </row>
    <row r="3243" spans="1:33">
      <c r="A3243" s="7"/>
      <c r="B3243" s="7"/>
      <c r="C3243" s="7"/>
      <c r="D3243" s="7"/>
      <c r="E3243" s="7"/>
      <c r="F3243" s="7"/>
      <c r="G3243" s="7"/>
      <c r="H3243" s="7"/>
      <c r="J3243" s="7"/>
      <c r="K3243" s="7"/>
      <c r="L3243" s="7"/>
      <c r="Q3243" s="7"/>
      <c r="S3243" s="7"/>
      <c r="T3243" s="7"/>
      <c r="Y3243" s="7"/>
      <c r="AA3243" s="7"/>
      <c r="AB3243" s="7"/>
      <c r="AG3243" s="7"/>
    </row>
    <row r="3244" spans="1:33">
      <c r="A3244" s="7"/>
      <c r="B3244" s="7"/>
      <c r="C3244" s="7"/>
      <c r="D3244" s="7"/>
      <c r="E3244" s="7"/>
      <c r="F3244" s="7"/>
      <c r="G3244" s="7"/>
      <c r="H3244" s="7"/>
      <c r="J3244" s="7"/>
      <c r="K3244" s="7"/>
      <c r="L3244" s="7"/>
      <c r="Q3244" s="7"/>
      <c r="S3244" s="7"/>
      <c r="T3244" s="7"/>
      <c r="Y3244" s="7"/>
      <c r="AA3244" s="7"/>
      <c r="AB3244" s="7"/>
      <c r="AG3244" s="7"/>
    </row>
    <row r="3245" spans="1:33">
      <c r="A3245" s="7"/>
      <c r="B3245" s="7"/>
      <c r="C3245" s="7"/>
      <c r="D3245" s="7"/>
      <c r="E3245" s="7"/>
      <c r="F3245" s="7"/>
      <c r="G3245" s="7"/>
      <c r="H3245" s="7"/>
      <c r="J3245" s="7"/>
      <c r="K3245" s="7"/>
      <c r="L3245" s="7"/>
      <c r="Q3245" s="7"/>
      <c r="S3245" s="7"/>
      <c r="T3245" s="7"/>
      <c r="Y3245" s="7"/>
      <c r="AA3245" s="7"/>
      <c r="AB3245" s="7"/>
      <c r="AG3245" s="7"/>
    </row>
    <row r="3246" spans="1:33">
      <c r="A3246" s="7"/>
      <c r="B3246" s="7"/>
      <c r="C3246" s="7"/>
      <c r="D3246" s="7"/>
      <c r="E3246" s="7"/>
      <c r="F3246" s="7"/>
      <c r="G3246" s="7"/>
      <c r="H3246" s="7"/>
      <c r="J3246" s="7"/>
      <c r="K3246" s="7"/>
      <c r="L3246" s="7"/>
      <c r="Q3246" s="7"/>
      <c r="S3246" s="7"/>
      <c r="T3246" s="7"/>
      <c r="Y3246" s="7"/>
      <c r="AA3246" s="7"/>
      <c r="AB3246" s="7"/>
      <c r="AG3246" s="7"/>
    </row>
    <row r="3247" spans="1:33">
      <c r="A3247" s="7"/>
      <c r="B3247" s="7"/>
      <c r="C3247" s="7"/>
      <c r="D3247" s="7"/>
      <c r="E3247" s="7"/>
      <c r="F3247" s="7"/>
      <c r="G3247" s="7"/>
      <c r="H3247" s="7"/>
      <c r="J3247" s="7"/>
      <c r="K3247" s="7"/>
      <c r="L3247" s="7"/>
      <c r="Q3247" s="7"/>
      <c r="S3247" s="7"/>
      <c r="T3247" s="7"/>
      <c r="Y3247" s="7"/>
      <c r="AA3247" s="7"/>
      <c r="AB3247" s="7"/>
      <c r="AG3247" s="7"/>
    </row>
    <row r="3248" spans="1:33">
      <c r="A3248" s="7"/>
      <c r="B3248" s="7"/>
      <c r="C3248" s="7"/>
      <c r="D3248" s="7"/>
      <c r="E3248" s="7"/>
      <c r="F3248" s="7"/>
      <c r="G3248" s="7"/>
      <c r="H3248" s="7"/>
      <c r="J3248" s="7"/>
      <c r="K3248" s="7"/>
      <c r="L3248" s="7"/>
      <c r="Q3248" s="7"/>
      <c r="S3248" s="7"/>
      <c r="T3248" s="7"/>
      <c r="Y3248" s="7"/>
      <c r="AA3248" s="7"/>
      <c r="AB3248" s="7"/>
      <c r="AG3248" s="7"/>
    </row>
    <row r="3249" spans="1:33">
      <c r="A3249" s="7"/>
      <c r="B3249" s="7"/>
      <c r="C3249" s="7"/>
      <c r="D3249" s="7"/>
      <c r="E3249" s="7"/>
      <c r="F3249" s="7"/>
      <c r="G3249" s="7"/>
      <c r="H3249" s="7"/>
      <c r="J3249" s="7"/>
      <c r="K3249" s="7"/>
      <c r="L3249" s="7"/>
      <c r="Q3249" s="7"/>
      <c r="S3249" s="7"/>
      <c r="T3249" s="7"/>
      <c r="Y3249" s="7"/>
      <c r="AA3249" s="7"/>
      <c r="AB3249" s="7"/>
      <c r="AG3249" s="7"/>
    </row>
    <row r="3250" spans="1:33">
      <c r="A3250" s="7"/>
      <c r="B3250" s="7"/>
      <c r="C3250" s="7"/>
      <c r="D3250" s="7"/>
      <c r="E3250" s="7"/>
      <c r="F3250" s="7"/>
      <c r="G3250" s="7"/>
      <c r="H3250" s="7"/>
      <c r="J3250" s="7"/>
      <c r="K3250" s="7"/>
      <c r="L3250" s="7"/>
      <c r="Q3250" s="7"/>
      <c r="S3250" s="7"/>
      <c r="T3250" s="7"/>
      <c r="Y3250" s="7"/>
      <c r="AA3250" s="7"/>
      <c r="AB3250" s="7"/>
      <c r="AG3250" s="7"/>
    </row>
    <row r="3251" spans="1:33">
      <c r="A3251" s="7"/>
      <c r="B3251" s="7"/>
      <c r="C3251" s="7"/>
      <c r="D3251" s="7"/>
      <c r="E3251" s="7"/>
      <c r="F3251" s="7"/>
      <c r="G3251" s="7"/>
      <c r="H3251" s="7"/>
      <c r="J3251" s="7"/>
      <c r="K3251" s="7"/>
      <c r="L3251" s="7"/>
      <c r="Q3251" s="7"/>
      <c r="S3251" s="7"/>
      <c r="T3251" s="7"/>
      <c r="Y3251" s="7"/>
      <c r="AA3251" s="7"/>
      <c r="AB3251" s="7"/>
      <c r="AG3251" s="7"/>
    </row>
    <row r="3252" spans="1:33">
      <c r="A3252" s="7"/>
      <c r="B3252" s="7"/>
      <c r="C3252" s="7"/>
      <c r="D3252" s="7"/>
      <c r="E3252" s="7"/>
      <c r="F3252" s="7"/>
      <c r="G3252" s="7"/>
      <c r="H3252" s="7"/>
      <c r="J3252" s="7"/>
      <c r="K3252" s="7"/>
      <c r="L3252" s="7"/>
      <c r="Q3252" s="7"/>
      <c r="S3252" s="7"/>
      <c r="T3252" s="7"/>
      <c r="Y3252" s="7"/>
      <c r="AA3252" s="7"/>
      <c r="AB3252" s="7"/>
      <c r="AG3252" s="7"/>
    </row>
    <row r="3253" spans="1:33">
      <c r="A3253" s="7"/>
      <c r="B3253" s="7"/>
      <c r="C3253" s="7"/>
      <c r="D3253" s="7"/>
      <c r="E3253" s="7"/>
      <c r="F3253" s="7"/>
      <c r="G3253" s="7"/>
      <c r="H3253" s="7"/>
      <c r="J3253" s="7"/>
      <c r="K3253" s="7"/>
      <c r="L3253" s="7"/>
      <c r="Q3253" s="7"/>
      <c r="S3253" s="7"/>
      <c r="T3253" s="7"/>
      <c r="Y3253" s="7"/>
      <c r="AA3253" s="7"/>
      <c r="AB3253" s="7"/>
      <c r="AG3253" s="7"/>
    </row>
    <row r="3254" spans="1:33">
      <c r="A3254" s="7"/>
      <c r="B3254" s="7"/>
      <c r="C3254" s="7"/>
      <c r="D3254" s="7"/>
      <c r="E3254" s="7"/>
      <c r="F3254" s="7"/>
      <c r="G3254" s="7"/>
      <c r="H3254" s="7"/>
      <c r="J3254" s="7"/>
      <c r="K3254" s="7"/>
      <c r="L3254" s="7"/>
      <c r="Q3254" s="7"/>
      <c r="S3254" s="7"/>
      <c r="T3254" s="7"/>
      <c r="Y3254" s="7"/>
      <c r="AA3254" s="7"/>
      <c r="AB3254" s="7"/>
      <c r="AG3254" s="7"/>
    </row>
    <row r="3255" spans="1:33">
      <c r="A3255" s="7"/>
      <c r="B3255" s="7"/>
      <c r="C3255" s="7"/>
      <c r="D3255" s="7"/>
      <c r="E3255" s="7"/>
      <c r="F3255" s="7"/>
      <c r="G3255" s="7"/>
      <c r="H3255" s="7"/>
      <c r="J3255" s="7"/>
      <c r="K3255" s="7"/>
      <c r="L3255" s="7"/>
      <c r="Q3255" s="7"/>
      <c r="S3255" s="7"/>
      <c r="T3255" s="7"/>
      <c r="Y3255" s="7"/>
      <c r="AA3255" s="7"/>
      <c r="AB3255" s="7"/>
      <c r="AG3255" s="7"/>
    </row>
    <row r="3256" spans="1:33">
      <c r="A3256" s="7"/>
      <c r="B3256" s="7"/>
      <c r="C3256" s="7"/>
      <c r="D3256" s="7"/>
      <c r="E3256" s="7"/>
      <c r="F3256" s="7"/>
      <c r="G3256" s="7"/>
      <c r="H3256" s="7"/>
      <c r="J3256" s="7"/>
      <c r="K3256" s="7"/>
      <c r="L3256" s="7"/>
      <c r="Q3256" s="7"/>
      <c r="S3256" s="7"/>
      <c r="T3256" s="7"/>
      <c r="Y3256" s="7"/>
      <c r="AA3256" s="7"/>
      <c r="AB3256" s="7"/>
      <c r="AG3256" s="7"/>
    </row>
    <row r="3257" spans="1:33">
      <c r="A3257" s="7"/>
      <c r="B3257" s="7"/>
      <c r="C3257" s="7"/>
      <c r="D3257" s="7"/>
      <c r="E3257" s="7"/>
      <c r="F3257" s="7"/>
      <c r="G3257" s="7"/>
      <c r="H3257" s="7"/>
      <c r="J3257" s="7"/>
      <c r="K3257" s="7"/>
      <c r="L3257" s="7"/>
      <c r="Q3257" s="7"/>
      <c r="S3257" s="7"/>
      <c r="T3257" s="7"/>
      <c r="Y3257" s="7"/>
      <c r="AA3257" s="7"/>
      <c r="AB3257" s="7"/>
      <c r="AG3257" s="7"/>
    </row>
    <row r="3258" spans="1:33">
      <c r="A3258" s="7"/>
      <c r="B3258" s="7"/>
      <c r="C3258" s="7"/>
      <c r="D3258" s="7"/>
      <c r="E3258" s="7"/>
      <c r="F3258" s="7"/>
      <c r="G3258" s="7"/>
      <c r="H3258" s="7"/>
      <c r="J3258" s="7"/>
      <c r="K3258" s="7"/>
      <c r="L3258" s="7"/>
      <c r="Q3258" s="7"/>
      <c r="S3258" s="7"/>
      <c r="T3258" s="7"/>
      <c r="Y3258" s="7"/>
      <c r="AA3258" s="7"/>
      <c r="AB3258" s="7"/>
      <c r="AG3258" s="7"/>
    </row>
    <row r="3259" spans="1:33">
      <c r="A3259" s="7"/>
      <c r="B3259" s="7"/>
      <c r="C3259" s="7"/>
      <c r="D3259" s="7"/>
      <c r="E3259" s="7"/>
      <c r="F3259" s="7"/>
      <c r="G3259" s="7"/>
      <c r="H3259" s="7"/>
      <c r="J3259" s="7"/>
      <c r="K3259" s="7"/>
      <c r="L3259" s="7"/>
      <c r="Q3259" s="7"/>
      <c r="S3259" s="7"/>
      <c r="T3259" s="7"/>
      <c r="Y3259" s="7"/>
      <c r="AA3259" s="7"/>
      <c r="AB3259" s="7"/>
      <c r="AG3259" s="7"/>
    </row>
    <row r="3260" spans="1:33">
      <c r="A3260" s="7"/>
      <c r="B3260" s="7"/>
      <c r="C3260" s="7"/>
      <c r="D3260" s="7"/>
      <c r="E3260" s="7"/>
      <c r="F3260" s="7"/>
      <c r="G3260" s="7"/>
      <c r="H3260" s="7"/>
      <c r="J3260" s="7"/>
      <c r="K3260" s="7"/>
      <c r="L3260" s="7"/>
      <c r="Q3260" s="7"/>
      <c r="S3260" s="7"/>
      <c r="T3260" s="7"/>
      <c r="Y3260" s="7"/>
      <c r="AA3260" s="7"/>
      <c r="AB3260" s="7"/>
      <c r="AG3260" s="7"/>
    </row>
    <row r="3261" spans="1:33">
      <c r="A3261" s="7"/>
      <c r="B3261" s="7"/>
      <c r="C3261" s="7"/>
      <c r="D3261" s="7"/>
      <c r="E3261" s="7"/>
      <c r="F3261" s="7"/>
      <c r="G3261" s="7"/>
      <c r="H3261" s="7"/>
      <c r="J3261" s="7"/>
      <c r="K3261" s="7"/>
      <c r="L3261" s="7"/>
      <c r="Q3261" s="7"/>
      <c r="S3261" s="7"/>
      <c r="T3261" s="7"/>
      <c r="Y3261" s="7"/>
      <c r="AA3261" s="7"/>
      <c r="AB3261" s="7"/>
      <c r="AG3261" s="7"/>
    </row>
    <row r="3262" spans="1:33">
      <c r="A3262" s="7"/>
      <c r="B3262" s="7"/>
      <c r="C3262" s="7"/>
      <c r="D3262" s="7"/>
      <c r="E3262" s="7"/>
      <c r="F3262" s="7"/>
      <c r="G3262" s="7"/>
      <c r="H3262" s="7"/>
      <c r="J3262" s="7"/>
      <c r="K3262" s="7"/>
      <c r="L3262" s="7"/>
      <c r="Q3262" s="7"/>
      <c r="S3262" s="7"/>
      <c r="T3262" s="7"/>
      <c r="Y3262" s="7"/>
      <c r="AA3262" s="7"/>
      <c r="AB3262" s="7"/>
      <c r="AG3262" s="7"/>
    </row>
    <row r="3263" spans="1:33">
      <c r="A3263" s="7"/>
      <c r="B3263" s="7"/>
      <c r="C3263" s="7"/>
      <c r="D3263" s="7"/>
      <c r="E3263" s="7"/>
      <c r="F3263" s="7"/>
      <c r="G3263" s="7"/>
      <c r="H3263" s="7"/>
      <c r="J3263" s="7"/>
      <c r="K3263" s="7"/>
      <c r="L3263" s="7"/>
      <c r="Q3263" s="7"/>
      <c r="S3263" s="7"/>
      <c r="T3263" s="7"/>
      <c r="Y3263" s="7"/>
      <c r="AA3263" s="7"/>
      <c r="AB3263" s="7"/>
      <c r="AG3263" s="7"/>
    </row>
    <row r="3264" spans="1:33">
      <c r="A3264" s="7"/>
      <c r="B3264" s="7"/>
      <c r="C3264" s="7"/>
      <c r="D3264" s="7"/>
      <c r="E3264" s="7"/>
      <c r="F3264" s="7"/>
      <c r="G3264" s="7"/>
      <c r="H3264" s="7"/>
      <c r="J3264" s="7"/>
      <c r="K3264" s="7"/>
      <c r="L3264" s="7"/>
      <c r="Q3264" s="7"/>
      <c r="S3264" s="7"/>
      <c r="T3264" s="7"/>
      <c r="Y3264" s="7"/>
      <c r="AA3264" s="7"/>
      <c r="AB3264" s="7"/>
      <c r="AG3264" s="7"/>
    </row>
    <row r="3265" spans="1:33">
      <c r="A3265" s="7"/>
      <c r="B3265" s="7"/>
      <c r="C3265" s="7"/>
      <c r="D3265" s="7"/>
      <c r="E3265" s="7"/>
      <c r="F3265" s="7"/>
      <c r="G3265" s="7"/>
      <c r="H3265" s="7"/>
      <c r="J3265" s="7"/>
      <c r="K3265" s="7"/>
      <c r="L3265" s="7"/>
      <c r="Q3265" s="7"/>
      <c r="S3265" s="7"/>
      <c r="T3265" s="7"/>
      <c r="Y3265" s="7"/>
      <c r="AA3265" s="7"/>
      <c r="AB3265" s="7"/>
      <c r="AG3265" s="7"/>
    </row>
    <row r="3266" spans="1:33">
      <c r="A3266" s="7"/>
      <c r="B3266" s="7"/>
      <c r="C3266" s="7"/>
      <c r="D3266" s="7"/>
      <c r="E3266" s="7"/>
      <c r="F3266" s="7"/>
      <c r="G3266" s="7"/>
      <c r="H3266" s="7"/>
      <c r="J3266" s="7"/>
      <c r="K3266" s="7"/>
      <c r="L3266" s="7"/>
      <c r="Q3266" s="7"/>
      <c r="S3266" s="7"/>
      <c r="T3266" s="7"/>
      <c r="Y3266" s="7"/>
      <c r="AA3266" s="7"/>
      <c r="AB3266" s="7"/>
      <c r="AG3266" s="7"/>
    </row>
    <row r="3267" spans="1:33">
      <c r="A3267" s="7"/>
      <c r="B3267" s="7"/>
      <c r="C3267" s="7"/>
      <c r="D3267" s="7"/>
      <c r="E3267" s="7"/>
      <c r="F3267" s="7"/>
      <c r="G3267" s="7"/>
      <c r="H3267" s="7"/>
      <c r="J3267" s="7"/>
      <c r="K3267" s="7"/>
      <c r="L3267" s="7"/>
      <c r="Q3267" s="7"/>
      <c r="S3267" s="7"/>
      <c r="T3267" s="7"/>
      <c r="Y3267" s="7"/>
      <c r="AA3267" s="7"/>
      <c r="AB3267" s="7"/>
      <c r="AG3267" s="7"/>
    </row>
    <row r="3268" spans="1:33">
      <c r="A3268" s="7"/>
      <c r="B3268" s="7"/>
      <c r="C3268" s="7"/>
      <c r="D3268" s="7"/>
      <c r="E3268" s="7"/>
      <c r="F3268" s="7"/>
      <c r="G3268" s="7"/>
      <c r="H3268" s="7"/>
      <c r="J3268" s="7"/>
      <c r="K3268" s="7"/>
      <c r="L3268" s="7"/>
      <c r="Q3268" s="7"/>
      <c r="S3268" s="7"/>
      <c r="T3268" s="7"/>
      <c r="Y3268" s="7"/>
      <c r="AA3268" s="7"/>
      <c r="AB3268" s="7"/>
      <c r="AG3268" s="7"/>
    </row>
    <row r="3269" spans="1:33">
      <c r="A3269" s="7"/>
      <c r="B3269" s="7"/>
      <c r="C3269" s="7"/>
      <c r="D3269" s="7"/>
      <c r="E3269" s="7"/>
      <c r="F3269" s="7"/>
      <c r="G3269" s="7"/>
      <c r="H3269" s="7"/>
      <c r="J3269" s="7"/>
      <c r="K3269" s="7"/>
      <c r="L3269" s="7"/>
      <c r="Q3269" s="7"/>
      <c r="S3269" s="7"/>
      <c r="T3269" s="7"/>
      <c r="Y3269" s="7"/>
      <c r="AA3269" s="7"/>
      <c r="AB3269" s="7"/>
      <c r="AG3269" s="7"/>
    </row>
    <row r="3270" spans="1:33">
      <c r="A3270" s="7"/>
      <c r="B3270" s="7"/>
      <c r="C3270" s="7"/>
      <c r="D3270" s="7"/>
      <c r="E3270" s="7"/>
      <c r="F3270" s="7"/>
      <c r="G3270" s="7"/>
      <c r="H3270" s="7"/>
      <c r="J3270" s="7"/>
      <c r="K3270" s="7"/>
      <c r="L3270" s="7"/>
      <c r="Q3270" s="7"/>
      <c r="S3270" s="7"/>
      <c r="T3270" s="7"/>
      <c r="Y3270" s="7"/>
      <c r="AA3270" s="7"/>
      <c r="AB3270" s="7"/>
      <c r="AG3270" s="7"/>
    </row>
    <row r="3271" spans="1:33">
      <c r="A3271" s="7"/>
      <c r="B3271" s="7"/>
      <c r="C3271" s="7"/>
      <c r="D3271" s="7"/>
      <c r="E3271" s="7"/>
      <c r="F3271" s="7"/>
      <c r="G3271" s="7"/>
      <c r="H3271" s="7"/>
      <c r="J3271" s="7"/>
      <c r="K3271" s="7"/>
      <c r="L3271" s="7"/>
      <c r="Q3271" s="7"/>
      <c r="S3271" s="7"/>
      <c r="T3271" s="7"/>
      <c r="Y3271" s="7"/>
      <c r="AA3271" s="7"/>
      <c r="AB3271" s="7"/>
      <c r="AG3271" s="7"/>
    </row>
    <row r="3272" spans="1:33">
      <c r="A3272" s="7"/>
      <c r="B3272" s="7"/>
      <c r="C3272" s="7"/>
      <c r="D3272" s="7"/>
      <c r="E3272" s="7"/>
      <c r="F3272" s="7"/>
      <c r="G3272" s="7"/>
      <c r="H3272" s="7"/>
      <c r="J3272" s="7"/>
      <c r="K3272" s="7"/>
      <c r="L3272" s="7"/>
      <c r="Q3272" s="7"/>
      <c r="S3272" s="7"/>
      <c r="T3272" s="7"/>
      <c r="Y3272" s="7"/>
      <c r="AA3272" s="7"/>
      <c r="AB3272" s="7"/>
      <c r="AG3272" s="7"/>
    </row>
    <row r="3273" spans="1:33">
      <c r="A3273" s="7"/>
      <c r="B3273" s="7"/>
      <c r="C3273" s="7"/>
      <c r="D3273" s="7"/>
      <c r="E3273" s="7"/>
      <c r="F3273" s="7"/>
      <c r="G3273" s="7"/>
      <c r="H3273" s="7"/>
      <c r="J3273" s="7"/>
      <c r="K3273" s="7"/>
      <c r="L3273" s="7"/>
      <c r="Q3273" s="7"/>
      <c r="S3273" s="7"/>
      <c r="T3273" s="7"/>
      <c r="Y3273" s="7"/>
      <c r="AA3273" s="7"/>
      <c r="AB3273" s="7"/>
      <c r="AG3273" s="7"/>
    </row>
    <row r="3274" spans="1:33">
      <c r="A3274" s="7"/>
      <c r="B3274" s="7"/>
      <c r="C3274" s="7"/>
      <c r="D3274" s="7"/>
      <c r="E3274" s="7"/>
      <c r="F3274" s="7"/>
      <c r="G3274" s="7"/>
      <c r="H3274" s="7"/>
      <c r="J3274" s="7"/>
      <c r="K3274" s="7"/>
      <c r="L3274" s="7"/>
      <c r="Q3274" s="7"/>
      <c r="S3274" s="7"/>
      <c r="T3274" s="7"/>
      <c r="Y3274" s="7"/>
      <c r="AA3274" s="7"/>
      <c r="AB3274" s="7"/>
      <c r="AG3274" s="7"/>
    </row>
    <row r="3275" spans="1:33">
      <c r="A3275" s="7"/>
      <c r="B3275" s="7"/>
      <c r="C3275" s="7"/>
      <c r="D3275" s="7"/>
      <c r="E3275" s="7"/>
      <c r="F3275" s="7"/>
      <c r="G3275" s="7"/>
      <c r="H3275" s="7"/>
      <c r="J3275" s="7"/>
      <c r="K3275" s="7"/>
      <c r="L3275" s="7"/>
      <c r="Q3275" s="7"/>
      <c r="S3275" s="7"/>
      <c r="T3275" s="7"/>
      <c r="Y3275" s="7"/>
      <c r="AA3275" s="7"/>
      <c r="AB3275" s="7"/>
      <c r="AG3275" s="7"/>
    </row>
    <row r="3276" spans="1:33">
      <c r="A3276" s="7"/>
      <c r="B3276" s="7"/>
      <c r="C3276" s="7"/>
      <c r="D3276" s="7"/>
      <c r="E3276" s="7"/>
      <c r="F3276" s="7"/>
      <c r="G3276" s="7"/>
      <c r="H3276" s="7"/>
      <c r="J3276" s="7"/>
      <c r="K3276" s="7"/>
      <c r="L3276" s="7"/>
      <c r="Q3276" s="7"/>
      <c r="S3276" s="7"/>
      <c r="T3276" s="7"/>
      <c r="Y3276" s="7"/>
      <c r="AA3276" s="7"/>
      <c r="AB3276" s="7"/>
      <c r="AG3276" s="7"/>
    </row>
    <row r="3277" spans="1:33">
      <c r="A3277" s="7"/>
      <c r="B3277" s="7"/>
      <c r="C3277" s="7"/>
      <c r="D3277" s="7"/>
      <c r="E3277" s="7"/>
      <c r="F3277" s="7"/>
      <c r="G3277" s="7"/>
      <c r="H3277" s="7"/>
      <c r="J3277" s="7"/>
      <c r="K3277" s="7"/>
      <c r="L3277" s="7"/>
      <c r="Q3277" s="7"/>
      <c r="S3277" s="7"/>
      <c r="T3277" s="7"/>
      <c r="Y3277" s="7"/>
      <c r="AA3277" s="7"/>
      <c r="AB3277" s="7"/>
      <c r="AG3277" s="7"/>
    </row>
    <row r="3278" spans="1:33">
      <c r="A3278" s="7"/>
      <c r="B3278" s="7"/>
      <c r="C3278" s="7"/>
      <c r="D3278" s="7"/>
      <c r="E3278" s="7"/>
      <c r="F3278" s="7"/>
      <c r="G3278" s="7"/>
      <c r="H3278" s="7"/>
      <c r="J3278" s="7"/>
      <c r="K3278" s="7"/>
      <c r="L3278" s="7"/>
      <c r="Q3278" s="7"/>
      <c r="S3278" s="7"/>
      <c r="T3278" s="7"/>
      <c r="Y3278" s="7"/>
      <c r="AA3278" s="7"/>
      <c r="AB3278" s="7"/>
      <c r="AG3278" s="7"/>
    </row>
    <row r="3279" spans="1:33">
      <c r="A3279" s="7"/>
      <c r="B3279" s="7"/>
      <c r="C3279" s="7"/>
      <c r="D3279" s="7"/>
      <c r="E3279" s="7"/>
      <c r="F3279" s="7"/>
      <c r="G3279" s="7"/>
      <c r="H3279" s="7"/>
      <c r="J3279" s="7"/>
      <c r="K3279" s="7"/>
      <c r="L3279" s="7"/>
      <c r="Q3279" s="7"/>
      <c r="S3279" s="7"/>
      <c r="T3279" s="7"/>
      <c r="Y3279" s="7"/>
      <c r="AA3279" s="7"/>
      <c r="AB3279" s="7"/>
      <c r="AG3279" s="7"/>
    </row>
    <row r="3280" spans="1:33">
      <c r="A3280" s="7"/>
      <c r="B3280" s="7"/>
      <c r="C3280" s="7"/>
      <c r="D3280" s="7"/>
      <c r="E3280" s="7"/>
      <c r="F3280" s="7"/>
      <c r="G3280" s="7"/>
      <c r="H3280" s="7"/>
      <c r="J3280" s="7"/>
      <c r="K3280" s="7"/>
      <c r="L3280" s="7"/>
      <c r="Q3280" s="7"/>
      <c r="S3280" s="7"/>
      <c r="T3280" s="7"/>
      <c r="Y3280" s="7"/>
      <c r="AA3280" s="7"/>
      <c r="AB3280" s="7"/>
      <c r="AG3280" s="7"/>
    </row>
    <row r="3281" spans="1:33">
      <c r="A3281" s="7"/>
      <c r="B3281" s="7"/>
      <c r="C3281" s="7"/>
      <c r="D3281" s="7"/>
      <c r="E3281" s="7"/>
      <c r="F3281" s="7"/>
      <c r="G3281" s="7"/>
      <c r="H3281" s="7"/>
      <c r="J3281" s="7"/>
      <c r="K3281" s="7"/>
      <c r="L3281" s="7"/>
      <c r="Q3281" s="7"/>
      <c r="S3281" s="7"/>
      <c r="T3281" s="7"/>
      <c r="Y3281" s="7"/>
      <c r="AA3281" s="7"/>
      <c r="AB3281" s="7"/>
      <c r="AG3281" s="7"/>
    </row>
    <row r="3282" spans="1:33">
      <c r="A3282" s="7"/>
      <c r="B3282" s="7"/>
      <c r="C3282" s="7"/>
      <c r="D3282" s="7"/>
      <c r="E3282" s="7"/>
      <c r="F3282" s="7"/>
      <c r="G3282" s="7"/>
      <c r="H3282" s="7"/>
      <c r="J3282" s="7"/>
      <c r="K3282" s="7"/>
      <c r="L3282" s="7"/>
      <c r="Q3282" s="7"/>
      <c r="S3282" s="7"/>
      <c r="T3282" s="7"/>
      <c r="Y3282" s="7"/>
      <c r="AA3282" s="7"/>
      <c r="AB3282" s="7"/>
      <c r="AG3282" s="7"/>
    </row>
    <row r="3283" spans="1:33">
      <c r="A3283" s="7"/>
      <c r="B3283" s="7"/>
      <c r="C3283" s="7"/>
      <c r="D3283" s="7"/>
      <c r="E3283" s="7"/>
      <c r="F3283" s="7"/>
      <c r="G3283" s="7"/>
      <c r="H3283" s="7"/>
      <c r="J3283" s="7"/>
      <c r="K3283" s="7"/>
      <c r="L3283" s="7"/>
      <c r="Q3283" s="7"/>
      <c r="S3283" s="7"/>
      <c r="T3283" s="7"/>
      <c r="Y3283" s="7"/>
      <c r="AA3283" s="7"/>
      <c r="AB3283" s="7"/>
      <c r="AG3283" s="7"/>
    </row>
    <row r="3284" spans="1:33">
      <c r="A3284" s="7"/>
      <c r="B3284" s="7"/>
      <c r="C3284" s="7"/>
      <c r="D3284" s="7"/>
      <c r="E3284" s="7"/>
      <c r="F3284" s="7"/>
      <c r="G3284" s="7"/>
      <c r="H3284" s="7"/>
      <c r="J3284" s="7"/>
      <c r="K3284" s="7"/>
      <c r="L3284" s="7"/>
      <c r="Q3284" s="7"/>
      <c r="S3284" s="7"/>
      <c r="T3284" s="7"/>
      <c r="Y3284" s="7"/>
      <c r="AA3284" s="7"/>
      <c r="AB3284" s="7"/>
      <c r="AG3284" s="7"/>
    </row>
    <row r="3285" spans="1:33">
      <c r="A3285" s="7"/>
      <c r="B3285" s="7"/>
      <c r="C3285" s="7"/>
      <c r="D3285" s="7"/>
      <c r="E3285" s="7"/>
      <c r="F3285" s="7"/>
      <c r="G3285" s="7"/>
      <c r="H3285" s="7"/>
      <c r="J3285" s="7"/>
      <c r="K3285" s="7"/>
      <c r="L3285" s="7"/>
      <c r="Q3285" s="7"/>
      <c r="S3285" s="7"/>
      <c r="T3285" s="7"/>
      <c r="Y3285" s="7"/>
      <c r="AA3285" s="7"/>
      <c r="AB3285" s="7"/>
      <c r="AG3285" s="7"/>
    </row>
    <row r="3286" spans="1:33">
      <c r="A3286" s="7"/>
      <c r="B3286" s="7"/>
      <c r="C3286" s="7"/>
      <c r="D3286" s="7"/>
      <c r="E3286" s="7"/>
      <c r="F3286" s="7"/>
      <c r="G3286" s="7"/>
      <c r="H3286" s="7"/>
      <c r="J3286" s="7"/>
      <c r="K3286" s="7"/>
      <c r="L3286" s="7"/>
      <c r="Q3286" s="7"/>
      <c r="S3286" s="7"/>
      <c r="T3286" s="7"/>
      <c r="Y3286" s="7"/>
      <c r="AA3286" s="7"/>
      <c r="AB3286" s="7"/>
      <c r="AG3286" s="7"/>
    </row>
    <row r="3287" spans="1:33">
      <c r="A3287" s="7"/>
      <c r="B3287" s="7"/>
      <c r="C3287" s="7"/>
      <c r="D3287" s="7"/>
      <c r="E3287" s="7"/>
      <c r="F3287" s="7"/>
      <c r="G3287" s="7"/>
      <c r="H3287" s="7"/>
      <c r="J3287" s="7"/>
      <c r="K3287" s="7"/>
      <c r="L3287" s="7"/>
      <c r="Q3287" s="7"/>
      <c r="S3287" s="7"/>
      <c r="T3287" s="7"/>
      <c r="Y3287" s="7"/>
      <c r="AA3287" s="7"/>
      <c r="AB3287" s="7"/>
      <c r="AG3287" s="7"/>
    </row>
    <row r="3288" spans="1:33">
      <c r="A3288" s="7"/>
      <c r="B3288" s="7"/>
      <c r="C3288" s="7"/>
      <c r="D3288" s="7"/>
      <c r="E3288" s="7"/>
      <c r="F3288" s="7"/>
      <c r="G3288" s="7"/>
      <c r="H3288" s="7"/>
      <c r="J3288" s="7"/>
      <c r="K3288" s="7"/>
      <c r="L3288" s="7"/>
      <c r="Q3288" s="7"/>
      <c r="S3288" s="7"/>
      <c r="T3288" s="7"/>
      <c r="Y3288" s="7"/>
      <c r="AA3288" s="7"/>
      <c r="AB3288" s="7"/>
      <c r="AG3288" s="7"/>
    </row>
    <row r="3289" spans="1:33">
      <c r="A3289" s="7"/>
      <c r="B3289" s="7"/>
      <c r="C3289" s="7"/>
      <c r="D3289" s="7"/>
      <c r="E3289" s="7"/>
      <c r="F3289" s="7"/>
      <c r="G3289" s="7"/>
      <c r="H3289" s="7"/>
      <c r="J3289" s="7"/>
      <c r="K3289" s="7"/>
      <c r="L3289" s="7"/>
      <c r="Q3289" s="7"/>
      <c r="S3289" s="7"/>
      <c r="T3289" s="7"/>
      <c r="Y3289" s="7"/>
      <c r="AA3289" s="7"/>
      <c r="AB3289" s="7"/>
      <c r="AG3289" s="7"/>
    </row>
    <row r="3290" spans="1:33">
      <c r="A3290" s="7"/>
      <c r="B3290" s="7"/>
      <c r="C3290" s="7"/>
      <c r="D3290" s="7"/>
      <c r="E3290" s="7"/>
      <c r="F3290" s="7"/>
      <c r="G3290" s="7"/>
      <c r="H3290" s="7"/>
      <c r="J3290" s="7"/>
      <c r="K3290" s="7"/>
      <c r="L3290" s="7"/>
      <c r="Q3290" s="7"/>
      <c r="S3290" s="7"/>
      <c r="T3290" s="7"/>
      <c r="Y3290" s="7"/>
      <c r="AA3290" s="7"/>
      <c r="AB3290" s="7"/>
      <c r="AG3290" s="7"/>
    </row>
    <row r="3291" spans="1:33">
      <c r="A3291" s="7"/>
      <c r="B3291" s="7"/>
      <c r="C3291" s="7"/>
      <c r="D3291" s="7"/>
      <c r="E3291" s="7"/>
      <c r="F3291" s="7"/>
      <c r="G3291" s="7"/>
      <c r="H3291" s="7"/>
      <c r="J3291" s="7"/>
      <c r="K3291" s="7"/>
      <c r="L3291" s="7"/>
      <c r="Q3291" s="7"/>
      <c r="S3291" s="7"/>
      <c r="T3291" s="7"/>
      <c r="Y3291" s="7"/>
      <c r="AA3291" s="7"/>
      <c r="AB3291" s="7"/>
      <c r="AG3291" s="7"/>
    </row>
    <row r="3292" spans="1:33">
      <c r="A3292" s="7"/>
      <c r="B3292" s="7"/>
      <c r="C3292" s="7"/>
      <c r="D3292" s="7"/>
      <c r="E3292" s="7"/>
      <c r="F3292" s="7"/>
      <c r="G3292" s="7"/>
      <c r="H3292" s="7"/>
      <c r="J3292" s="7"/>
      <c r="K3292" s="7"/>
      <c r="L3292" s="7"/>
      <c r="Q3292" s="7"/>
      <c r="S3292" s="7"/>
      <c r="T3292" s="7"/>
      <c r="Y3292" s="7"/>
      <c r="AA3292" s="7"/>
      <c r="AB3292" s="7"/>
      <c r="AG3292" s="7"/>
    </row>
    <row r="3293" spans="1:33">
      <c r="A3293" s="7"/>
      <c r="B3293" s="7"/>
      <c r="C3293" s="7"/>
      <c r="D3293" s="7"/>
      <c r="E3293" s="7"/>
      <c r="F3293" s="7"/>
      <c r="G3293" s="7"/>
      <c r="H3293" s="7"/>
      <c r="J3293" s="7"/>
      <c r="K3293" s="7"/>
      <c r="L3293" s="7"/>
      <c r="Q3293" s="7"/>
      <c r="S3293" s="7"/>
      <c r="T3293" s="7"/>
      <c r="Y3293" s="7"/>
      <c r="AA3293" s="7"/>
      <c r="AB3293" s="7"/>
      <c r="AG3293" s="7"/>
    </row>
    <row r="3294" spans="1:33">
      <c r="A3294" s="7"/>
      <c r="B3294" s="7"/>
      <c r="C3294" s="7"/>
      <c r="D3294" s="7"/>
      <c r="E3294" s="7"/>
      <c r="F3294" s="7"/>
      <c r="G3294" s="7"/>
      <c r="H3294" s="7"/>
      <c r="J3294" s="7"/>
      <c r="K3294" s="7"/>
      <c r="L3294" s="7"/>
      <c r="Q3294" s="7"/>
      <c r="S3294" s="7"/>
      <c r="T3294" s="7"/>
      <c r="Y3294" s="7"/>
      <c r="AA3294" s="7"/>
      <c r="AB3294" s="7"/>
      <c r="AG3294" s="7"/>
    </row>
    <row r="3295" spans="1:33">
      <c r="A3295" s="7"/>
      <c r="B3295" s="7"/>
      <c r="C3295" s="7"/>
      <c r="D3295" s="7"/>
      <c r="E3295" s="7"/>
      <c r="F3295" s="7"/>
      <c r="G3295" s="7"/>
      <c r="H3295" s="7"/>
      <c r="J3295" s="7"/>
      <c r="K3295" s="7"/>
      <c r="L3295" s="7"/>
      <c r="Q3295" s="7"/>
      <c r="S3295" s="7"/>
      <c r="T3295" s="7"/>
      <c r="Y3295" s="7"/>
      <c r="AA3295" s="7"/>
      <c r="AB3295" s="7"/>
      <c r="AG3295" s="7"/>
    </row>
    <row r="3296" spans="1:33">
      <c r="A3296" s="7"/>
      <c r="B3296" s="7"/>
      <c r="C3296" s="7"/>
      <c r="D3296" s="7"/>
      <c r="E3296" s="7"/>
      <c r="F3296" s="7"/>
      <c r="G3296" s="7"/>
      <c r="H3296" s="7"/>
      <c r="J3296" s="7"/>
      <c r="K3296" s="7"/>
      <c r="L3296" s="7"/>
      <c r="Q3296" s="7"/>
      <c r="S3296" s="7"/>
      <c r="T3296" s="7"/>
      <c r="Y3296" s="7"/>
      <c r="AA3296" s="7"/>
      <c r="AB3296" s="7"/>
      <c r="AG3296" s="7"/>
    </row>
    <row r="3297" spans="1:33">
      <c r="A3297" s="7"/>
      <c r="B3297" s="7"/>
      <c r="C3297" s="7"/>
      <c r="D3297" s="7"/>
      <c r="E3297" s="7"/>
      <c r="F3297" s="7"/>
      <c r="G3297" s="7"/>
      <c r="H3297" s="7"/>
      <c r="J3297" s="7"/>
      <c r="K3297" s="7"/>
      <c r="L3297" s="7"/>
      <c r="Q3297" s="7"/>
      <c r="S3297" s="7"/>
      <c r="T3297" s="7"/>
      <c r="Y3297" s="7"/>
      <c r="AA3297" s="7"/>
      <c r="AB3297" s="7"/>
      <c r="AG3297" s="7"/>
    </row>
    <row r="3298" spans="1:33">
      <c r="A3298" s="7"/>
      <c r="B3298" s="7"/>
      <c r="C3298" s="7"/>
      <c r="D3298" s="7"/>
      <c r="E3298" s="7"/>
      <c r="F3298" s="7"/>
      <c r="G3298" s="7"/>
      <c r="H3298" s="7"/>
      <c r="J3298" s="7"/>
      <c r="K3298" s="7"/>
      <c r="L3298" s="7"/>
      <c r="Q3298" s="7"/>
      <c r="S3298" s="7"/>
      <c r="T3298" s="7"/>
      <c r="Y3298" s="7"/>
      <c r="AA3298" s="7"/>
      <c r="AB3298" s="7"/>
      <c r="AG3298" s="7"/>
    </row>
    <row r="3299" spans="1:33">
      <c r="A3299" s="7"/>
      <c r="B3299" s="7"/>
      <c r="C3299" s="7"/>
      <c r="D3299" s="7"/>
      <c r="E3299" s="7"/>
      <c r="F3299" s="7"/>
      <c r="G3299" s="7"/>
      <c r="H3299" s="7"/>
      <c r="J3299" s="7"/>
      <c r="K3299" s="7"/>
      <c r="L3299" s="7"/>
      <c r="Q3299" s="7"/>
      <c r="S3299" s="7"/>
      <c r="T3299" s="7"/>
      <c r="Y3299" s="7"/>
      <c r="AA3299" s="7"/>
      <c r="AB3299" s="7"/>
      <c r="AG3299" s="7"/>
    </row>
    <row r="3300" spans="1:33">
      <c r="A3300" s="7"/>
      <c r="B3300" s="7"/>
      <c r="C3300" s="7"/>
      <c r="D3300" s="7"/>
      <c r="E3300" s="7"/>
      <c r="F3300" s="7"/>
      <c r="G3300" s="7"/>
      <c r="H3300" s="7"/>
      <c r="J3300" s="7"/>
      <c r="K3300" s="7"/>
      <c r="L3300" s="7"/>
      <c r="Q3300" s="7"/>
      <c r="S3300" s="7"/>
      <c r="T3300" s="7"/>
      <c r="Y3300" s="7"/>
      <c r="AA3300" s="7"/>
      <c r="AB3300" s="7"/>
      <c r="AG3300" s="7"/>
    </row>
    <row r="3301" spans="1:33">
      <c r="A3301" s="7"/>
      <c r="B3301" s="7"/>
      <c r="C3301" s="7"/>
      <c r="D3301" s="7"/>
      <c r="E3301" s="7"/>
      <c r="F3301" s="7"/>
      <c r="G3301" s="7"/>
      <c r="H3301" s="7"/>
      <c r="J3301" s="7"/>
      <c r="K3301" s="7"/>
      <c r="L3301" s="7"/>
      <c r="Q3301" s="7"/>
      <c r="S3301" s="7"/>
      <c r="T3301" s="7"/>
      <c r="Y3301" s="7"/>
      <c r="AA3301" s="7"/>
      <c r="AB3301" s="7"/>
      <c r="AG3301" s="7"/>
    </row>
    <row r="3302" spans="1:33">
      <c r="A3302" s="7"/>
      <c r="B3302" s="7"/>
      <c r="C3302" s="7"/>
      <c r="D3302" s="7"/>
      <c r="E3302" s="7"/>
      <c r="F3302" s="7"/>
      <c r="G3302" s="7"/>
      <c r="H3302" s="7"/>
      <c r="J3302" s="7"/>
      <c r="K3302" s="7"/>
      <c r="L3302" s="7"/>
      <c r="Q3302" s="7"/>
      <c r="S3302" s="7"/>
      <c r="T3302" s="7"/>
      <c r="Y3302" s="7"/>
      <c r="AA3302" s="7"/>
      <c r="AB3302" s="7"/>
      <c r="AG3302" s="7"/>
    </row>
    <row r="3303" spans="1:33">
      <c r="A3303" s="7"/>
      <c r="B3303" s="7"/>
      <c r="C3303" s="7"/>
      <c r="D3303" s="7"/>
      <c r="E3303" s="7"/>
      <c r="F3303" s="7"/>
      <c r="G3303" s="7"/>
      <c r="H3303" s="7"/>
      <c r="J3303" s="7"/>
      <c r="K3303" s="7"/>
      <c r="L3303" s="7"/>
      <c r="Q3303" s="7"/>
      <c r="S3303" s="7"/>
      <c r="T3303" s="7"/>
      <c r="Y3303" s="7"/>
      <c r="AA3303" s="7"/>
      <c r="AB3303" s="7"/>
      <c r="AG3303" s="7"/>
    </row>
    <row r="3304" spans="1:33">
      <c r="A3304" s="7"/>
      <c r="B3304" s="7"/>
      <c r="C3304" s="7"/>
      <c r="D3304" s="7"/>
      <c r="E3304" s="7"/>
      <c r="F3304" s="7"/>
      <c r="G3304" s="7"/>
      <c r="H3304" s="7"/>
      <c r="J3304" s="7"/>
      <c r="K3304" s="7"/>
      <c r="L3304" s="7"/>
      <c r="Q3304" s="7"/>
      <c r="S3304" s="7"/>
      <c r="T3304" s="7"/>
      <c r="Y3304" s="7"/>
      <c r="AA3304" s="7"/>
      <c r="AB3304" s="7"/>
      <c r="AG3304" s="7"/>
    </row>
    <row r="3305" spans="1:33">
      <c r="A3305" s="7"/>
      <c r="B3305" s="7"/>
      <c r="C3305" s="7"/>
      <c r="D3305" s="7"/>
      <c r="E3305" s="7"/>
      <c r="F3305" s="7"/>
      <c r="G3305" s="7"/>
      <c r="H3305" s="7"/>
      <c r="J3305" s="7"/>
      <c r="K3305" s="7"/>
      <c r="L3305" s="7"/>
      <c r="Q3305" s="7"/>
      <c r="S3305" s="7"/>
      <c r="T3305" s="7"/>
      <c r="Y3305" s="7"/>
      <c r="AA3305" s="7"/>
      <c r="AB3305" s="7"/>
      <c r="AG3305" s="7"/>
    </row>
    <row r="3306" spans="1:33">
      <c r="A3306" s="7"/>
      <c r="B3306" s="7"/>
      <c r="C3306" s="7"/>
      <c r="D3306" s="7"/>
      <c r="E3306" s="7"/>
      <c r="F3306" s="7"/>
      <c r="G3306" s="7"/>
      <c r="H3306" s="7"/>
      <c r="J3306" s="7"/>
      <c r="K3306" s="7"/>
      <c r="L3306" s="7"/>
      <c r="Q3306" s="7"/>
      <c r="S3306" s="7"/>
      <c r="T3306" s="7"/>
      <c r="Y3306" s="7"/>
      <c r="AA3306" s="7"/>
      <c r="AB3306" s="7"/>
      <c r="AG3306" s="7"/>
    </row>
    <row r="3307" spans="1:33">
      <c r="A3307" s="7"/>
      <c r="B3307" s="7"/>
      <c r="C3307" s="7"/>
      <c r="D3307" s="7"/>
      <c r="E3307" s="7"/>
      <c r="F3307" s="7"/>
      <c r="G3307" s="7"/>
      <c r="H3307" s="7"/>
      <c r="J3307" s="7"/>
      <c r="K3307" s="7"/>
      <c r="L3307" s="7"/>
      <c r="Q3307" s="7"/>
      <c r="S3307" s="7"/>
      <c r="T3307" s="7"/>
      <c r="Y3307" s="7"/>
      <c r="AA3307" s="7"/>
      <c r="AB3307" s="7"/>
      <c r="AG3307" s="7"/>
    </row>
    <row r="3308" spans="1:33">
      <c r="A3308" s="7"/>
      <c r="B3308" s="7"/>
      <c r="C3308" s="7"/>
      <c r="D3308" s="7"/>
      <c r="E3308" s="7"/>
      <c r="F3308" s="7"/>
      <c r="G3308" s="7"/>
      <c r="H3308" s="7"/>
      <c r="J3308" s="7"/>
      <c r="K3308" s="7"/>
      <c r="L3308" s="7"/>
      <c r="Q3308" s="7"/>
      <c r="S3308" s="7"/>
      <c r="T3308" s="7"/>
      <c r="Y3308" s="7"/>
      <c r="AA3308" s="7"/>
      <c r="AB3308" s="7"/>
      <c r="AG3308" s="7"/>
    </row>
    <row r="3309" spans="1:33">
      <c r="A3309" s="7"/>
      <c r="B3309" s="7"/>
      <c r="C3309" s="7"/>
      <c r="D3309" s="7"/>
      <c r="E3309" s="7"/>
      <c r="F3309" s="7"/>
      <c r="G3309" s="7"/>
      <c r="H3309" s="7"/>
      <c r="J3309" s="7"/>
      <c r="K3309" s="7"/>
      <c r="L3309" s="7"/>
      <c r="Q3309" s="7"/>
      <c r="S3309" s="7"/>
      <c r="T3309" s="7"/>
      <c r="Y3309" s="7"/>
      <c r="AA3309" s="7"/>
      <c r="AB3309" s="7"/>
      <c r="AG3309" s="7"/>
    </row>
    <row r="3310" spans="1:33">
      <c r="A3310" s="7"/>
      <c r="B3310" s="7"/>
      <c r="C3310" s="7"/>
      <c r="D3310" s="7"/>
      <c r="E3310" s="7"/>
      <c r="F3310" s="7"/>
      <c r="G3310" s="7"/>
      <c r="H3310" s="7"/>
      <c r="J3310" s="7"/>
      <c r="K3310" s="7"/>
      <c r="L3310" s="7"/>
      <c r="Q3310" s="7"/>
      <c r="S3310" s="7"/>
      <c r="T3310" s="7"/>
      <c r="Y3310" s="7"/>
      <c r="AA3310" s="7"/>
      <c r="AB3310" s="7"/>
      <c r="AG3310" s="7"/>
    </row>
    <row r="3311" spans="1:33">
      <c r="A3311" s="7"/>
      <c r="B3311" s="7"/>
      <c r="C3311" s="7"/>
      <c r="D3311" s="7"/>
      <c r="E3311" s="7"/>
      <c r="F3311" s="7"/>
      <c r="G3311" s="7"/>
      <c r="H3311" s="7"/>
      <c r="J3311" s="7"/>
      <c r="K3311" s="7"/>
      <c r="L3311" s="7"/>
      <c r="Q3311" s="7"/>
      <c r="S3311" s="7"/>
      <c r="T3311" s="7"/>
      <c r="Y3311" s="7"/>
      <c r="AA3311" s="7"/>
      <c r="AB3311" s="7"/>
      <c r="AG3311" s="7"/>
    </row>
    <row r="3312" spans="1:33">
      <c r="A3312" s="7"/>
      <c r="B3312" s="7"/>
      <c r="C3312" s="7"/>
      <c r="D3312" s="7"/>
      <c r="E3312" s="7"/>
      <c r="F3312" s="7"/>
      <c r="G3312" s="7"/>
      <c r="H3312" s="7"/>
      <c r="J3312" s="7"/>
      <c r="K3312" s="7"/>
      <c r="L3312" s="7"/>
      <c r="Q3312" s="7"/>
      <c r="S3312" s="7"/>
      <c r="T3312" s="7"/>
      <c r="Y3312" s="7"/>
      <c r="AA3312" s="7"/>
      <c r="AB3312" s="7"/>
      <c r="AG3312" s="7"/>
    </row>
    <row r="3313" spans="1:33">
      <c r="A3313" s="7"/>
      <c r="B3313" s="7"/>
      <c r="C3313" s="7"/>
      <c r="D3313" s="7"/>
      <c r="E3313" s="7"/>
      <c r="F3313" s="7"/>
      <c r="G3313" s="7"/>
      <c r="H3313" s="7"/>
      <c r="J3313" s="7"/>
      <c r="K3313" s="7"/>
      <c r="L3313" s="7"/>
      <c r="Q3313" s="7"/>
      <c r="S3313" s="7"/>
      <c r="T3313" s="7"/>
      <c r="Y3313" s="7"/>
      <c r="AA3313" s="7"/>
      <c r="AB3313" s="7"/>
      <c r="AG3313" s="7"/>
    </row>
    <row r="3314" spans="1:33">
      <c r="A3314" s="7"/>
      <c r="B3314" s="7"/>
      <c r="C3314" s="7"/>
      <c r="D3314" s="7"/>
      <c r="E3314" s="7"/>
      <c r="F3314" s="7"/>
      <c r="G3314" s="7"/>
      <c r="H3314" s="7"/>
      <c r="J3314" s="7"/>
      <c r="K3314" s="7"/>
      <c r="L3314" s="7"/>
      <c r="Q3314" s="7"/>
      <c r="S3314" s="7"/>
      <c r="T3314" s="7"/>
      <c r="Y3314" s="7"/>
      <c r="AA3314" s="7"/>
      <c r="AB3314" s="7"/>
      <c r="AG3314" s="7"/>
    </row>
    <row r="3315" spans="1:33">
      <c r="A3315" s="7"/>
      <c r="B3315" s="7"/>
      <c r="C3315" s="7"/>
      <c r="D3315" s="7"/>
      <c r="E3315" s="7"/>
      <c r="F3315" s="7"/>
      <c r="G3315" s="7"/>
      <c r="H3315" s="7"/>
      <c r="J3315" s="7"/>
      <c r="K3315" s="7"/>
      <c r="L3315" s="7"/>
      <c r="Q3315" s="7"/>
      <c r="S3315" s="7"/>
      <c r="T3315" s="7"/>
      <c r="Y3315" s="7"/>
      <c r="AA3315" s="7"/>
      <c r="AB3315" s="7"/>
      <c r="AG3315" s="7"/>
    </row>
    <row r="3316" spans="1:33">
      <c r="A3316" s="7"/>
      <c r="B3316" s="7"/>
      <c r="C3316" s="7"/>
      <c r="D3316" s="7"/>
      <c r="E3316" s="7"/>
      <c r="F3316" s="7"/>
      <c r="G3316" s="7"/>
      <c r="H3316" s="7"/>
      <c r="J3316" s="7"/>
      <c r="K3316" s="7"/>
      <c r="L3316" s="7"/>
      <c r="Q3316" s="7"/>
      <c r="S3316" s="7"/>
      <c r="T3316" s="7"/>
      <c r="Y3316" s="7"/>
      <c r="AA3316" s="7"/>
      <c r="AB3316" s="7"/>
      <c r="AG3316" s="7"/>
    </row>
    <row r="3317" spans="1:33">
      <c r="A3317" s="7"/>
      <c r="B3317" s="7"/>
      <c r="C3317" s="7"/>
      <c r="D3317" s="7"/>
      <c r="E3317" s="7"/>
      <c r="F3317" s="7"/>
      <c r="G3317" s="7"/>
      <c r="H3317" s="7"/>
      <c r="J3317" s="7"/>
      <c r="K3317" s="7"/>
      <c r="L3317" s="7"/>
      <c r="Q3317" s="7"/>
      <c r="S3317" s="7"/>
      <c r="T3317" s="7"/>
      <c r="Y3317" s="7"/>
      <c r="AA3317" s="7"/>
      <c r="AB3317" s="7"/>
      <c r="AG3317" s="7"/>
    </row>
    <row r="3318" spans="1:33">
      <c r="A3318" s="7"/>
      <c r="B3318" s="7"/>
      <c r="C3318" s="7"/>
      <c r="D3318" s="7"/>
      <c r="E3318" s="7"/>
      <c r="F3318" s="7"/>
      <c r="G3318" s="7"/>
      <c r="H3318" s="7"/>
      <c r="J3318" s="7"/>
      <c r="K3318" s="7"/>
      <c r="L3318" s="7"/>
      <c r="Q3318" s="7"/>
      <c r="S3318" s="7"/>
      <c r="T3318" s="7"/>
      <c r="Y3318" s="7"/>
      <c r="AA3318" s="7"/>
      <c r="AB3318" s="7"/>
      <c r="AG3318" s="7"/>
    </row>
    <row r="3319" spans="1:33">
      <c r="A3319" s="7"/>
      <c r="B3319" s="7"/>
      <c r="C3319" s="7"/>
      <c r="D3319" s="7"/>
      <c r="E3319" s="7"/>
      <c r="F3319" s="7"/>
      <c r="G3319" s="7"/>
      <c r="H3319" s="7"/>
      <c r="J3319" s="7"/>
      <c r="K3319" s="7"/>
      <c r="L3319" s="7"/>
      <c r="Q3319" s="7"/>
      <c r="S3319" s="7"/>
      <c r="T3319" s="7"/>
      <c r="Y3319" s="7"/>
      <c r="AA3319" s="7"/>
      <c r="AB3319" s="7"/>
      <c r="AG3319" s="7"/>
    </row>
    <row r="3320" spans="1:33">
      <c r="A3320" s="7"/>
      <c r="B3320" s="7"/>
      <c r="C3320" s="7"/>
      <c r="D3320" s="7"/>
      <c r="E3320" s="7"/>
      <c r="F3320" s="7"/>
      <c r="G3320" s="7"/>
      <c r="H3320" s="7"/>
      <c r="J3320" s="7"/>
      <c r="K3320" s="7"/>
      <c r="L3320" s="7"/>
      <c r="Q3320" s="7"/>
      <c r="S3320" s="7"/>
      <c r="T3320" s="7"/>
      <c r="Y3320" s="7"/>
      <c r="AA3320" s="7"/>
      <c r="AB3320" s="7"/>
      <c r="AG3320" s="7"/>
    </row>
    <row r="3321" spans="1:33">
      <c r="A3321" s="7"/>
      <c r="B3321" s="7"/>
      <c r="C3321" s="7"/>
      <c r="D3321" s="7"/>
      <c r="E3321" s="7"/>
      <c r="F3321" s="7"/>
      <c r="G3321" s="7"/>
      <c r="H3321" s="7"/>
      <c r="J3321" s="7"/>
      <c r="K3321" s="7"/>
      <c r="L3321" s="7"/>
      <c r="Q3321" s="7"/>
      <c r="S3321" s="7"/>
      <c r="T3321" s="7"/>
      <c r="Y3321" s="7"/>
      <c r="AA3321" s="7"/>
      <c r="AB3321" s="7"/>
      <c r="AG3321" s="7"/>
    </row>
    <row r="3322" spans="1:33">
      <c r="A3322" s="7"/>
      <c r="B3322" s="7"/>
      <c r="C3322" s="7"/>
      <c r="D3322" s="7"/>
      <c r="E3322" s="7"/>
      <c r="F3322" s="7"/>
      <c r="G3322" s="7"/>
      <c r="H3322" s="7"/>
      <c r="J3322" s="7"/>
      <c r="K3322" s="7"/>
      <c r="L3322" s="7"/>
      <c r="Q3322" s="7"/>
      <c r="S3322" s="7"/>
      <c r="T3322" s="7"/>
      <c r="Y3322" s="7"/>
      <c r="AA3322" s="7"/>
      <c r="AB3322" s="7"/>
      <c r="AG3322" s="7"/>
    </row>
    <row r="3323" spans="1:33">
      <c r="A3323" s="7"/>
      <c r="B3323" s="7"/>
      <c r="C3323" s="7"/>
      <c r="D3323" s="7"/>
      <c r="E3323" s="7"/>
      <c r="F3323" s="7"/>
      <c r="G3323" s="7"/>
      <c r="H3323" s="7"/>
      <c r="J3323" s="7"/>
      <c r="K3323" s="7"/>
      <c r="L3323" s="7"/>
      <c r="Q3323" s="7"/>
      <c r="S3323" s="7"/>
      <c r="T3323" s="7"/>
      <c r="Y3323" s="7"/>
      <c r="AA3323" s="7"/>
      <c r="AB3323" s="7"/>
      <c r="AG3323" s="7"/>
    </row>
    <row r="3324" spans="1:33">
      <c r="A3324" s="7"/>
      <c r="B3324" s="7"/>
      <c r="C3324" s="7"/>
      <c r="D3324" s="7"/>
      <c r="E3324" s="7"/>
      <c r="F3324" s="7"/>
      <c r="G3324" s="7"/>
      <c r="H3324" s="7"/>
      <c r="J3324" s="7"/>
      <c r="K3324" s="7"/>
      <c r="L3324" s="7"/>
      <c r="Q3324" s="7"/>
      <c r="S3324" s="7"/>
      <c r="T3324" s="7"/>
      <c r="Y3324" s="7"/>
      <c r="AA3324" s="7"/>
      <c r="AB3324" s="7"/>
      <c r="AG3324" s="7"/>
    </row>
    <row r="3325" spans="1:33">
      <c r="A3325" s="7"/>
      <c r="B3325" s="7"/>
      <c r="C3325" s="7"/>
      <c r="D3325" s="7"/>
      <c r="E3325" s="7"/>
      <c r="F3325" s="7"/>
      <c r="G3325" s="7"/>
      <c r="H3325" s="7"/>
      <c r="J3325" s="7"/>
      <c r="K3325" s="7"/>
      <c r="L3325" s="7"/>
      <c r="Q3325" s="7"/>
      <c r="S3325" s="7"/>
      <c r="T3325" s="7"/>
      <c r="Y3325" s="7"/>
      <c r="AA3325" s="7"/>
      <c r="AB3325" s="7"/>
      <c r="AG3325" s="7"/>
    </row>
    <row r="3326" spans="1:33">
      <c r="A3326" s="7"/>
      <c r="B3326" s="7"/>
      <c r="C3326" s="7"/>
      <c r="D3326" s="7"/>
      <c r="E3326" s="7"/>
      <c r="F3326" s="7"/>
      <c r="G3326" s="7"/>
      <c r="H3326" s="7"/>
      <c r="J3326" s="7"/>
      <c r="K3326" s="7"/>
      <c r="L3326" s="7"/>
      <c r="Q3326" s="7"/>
      <c r="S3326" s="7"/>
      <c r="T3326" s="7"/>
      <c r="Y3326" s="7"/>
      <c r="AA3326" s="7"/>
      <c r="AB3326" s="7"/>
      <c r="AG3326" s="7"/>
    </row>
    <row r="3327" spans="1:33">
      <c r="A3327" s="7"/>
      <c r="B3327" s="7"/>
      <c r="C3327" s="7"/>
      <c r="D3327" s="7"/>
      <c r="E3327" s="7"/>
      <c r="F3327" s="7"/>
      <c r="G3327" s="7"/>
      <c r="H3327" s="7"/>
      <c r="J3327" s="7"/>
      <c r="K3327" s="7"/>
      <c r="L3327" s="7"/>
      <c r="Q3327" s="7"/>
      <c r="S3327" s="7"/>
      <c r="T3327" s="7"/>
      <c r="Y3327" s="7"/>
      <c r="AA3327" s="7"/>
      <c r="AB3327" s="7"/>
      <c r="AG3327" s="7"/>
    </row>
    <row r="3328" spans="1:33">
      <c r="A3328" s="7"/>
      <c r="B3328" s="7"/>
      <c r="C3328" s="7"/>
      <c r="D3328" s="7"/>
      <c r="E3328" s="7"/>
      <c r="F3328" s="7"/>
      <c r="G3328" s="7"/>
      <c r="H3328" s="7"/>
      <c r="J3328" s="7"/>
      <c r="K3328" s="7"/>
      <c r="L3328" s="7"/>
      <c r="Q3328" s="7"/>
      <c r="S3328" s="7"/>
      <c r="T3328" s="7"/>
      <c r="Y3328" s="7"/>
      <c r="AA3328" s="7"/>
      <c r="AB3328" s="7"/>
      <c r="AG3328" s="7"/>
    </row>
    <row r="3329" spans="1:33">
      <c r="A3329" s="7"/>
      <c r="B3329" s="7"/>
      <c r="C3329" s="7"/>
      <c r="D3329" s="7"/>
      <c r="E3329" s="7"/>
      <c r="F3329" s="7"/>
      <c r="G3329" s="7"/>
      <c r="H3329" s="7"/>
      <c r="J3329" s="7"/>
      <c r="K3329" s="7"/>
      <c r="L3329" s="7"/>
      <c r="Q3329" s="7"/>
      <c r="S3329" s="7"/>
      <c r="T3329" s="7"/>
      <c r="Y3329" s="7"/>
      <c r="AA3329" s="7"/>
      <c r="AB3329" s="7"/>
      <c r="AG3329" s="7"/>
    </row>
    <row r="3330" spans="1:33">
      <c r="A3330" s="7"/>
      <c r="B3330" s="7"/>
      <c r="C3330" s="7"/>
      <c r="D3330" s="7"/>
      <c r="E3330" s="7"/>
      <c r="F3330" s="7"/>
      <c r="G3330" s="7"/>
      <c r="H3330" s="7"/>
      <c r="J3330" s="7"/>
      <c r="K3330" s="7"/>
      <c r="L3330" s="7"/>
      <c r="Q3330" s="7"/>
      <c r="S3330" s="7"/>
      <c r="T3330" s="7"/>
      <c r="Y3330" s="7"/>
      <c r="AA3330" s="7"/>
      <c r="AB3330" s="7"/>
      <c r="AG3330" s="7"/>
    </row>
    <row r="3331" spans="1:33">
      <c r="A3331" s="7"/>
      <c r="B3331" s="7"/>
      <c r="C3331" s="7"/>
      <c r="D3331" s="7"/>
      <c r="E3331" s="7"/>
      <c r="F3331" s="7"/>
      <c r="G3331" s="7"/>
      <c r="H3331" s="7"/>
      <c r="J3331" s="7"/>
      <c r="K3331" s="7"/>
      <c r="L3331" s="7"/>
      <c r="Q3331" s="7"/>
      <c r="S3331" s="7"/>
      <c r="T3331" s="7"/>
      <c r="Y3331" s="7"/>
      <c r="AA3331" s="7"/>
      <c r="AB3331" s="7"/>
      <c r="AG3331" s="7"/>
    </row>
    <row r="3332" spans="1:33">
      <c r="A3332" s="7"/>
      <c r="B3332" s="7"/>
      <c r="C3332" s="7"/>
      <c r="D3332" s="7"/>
      <c r="E3332" s="7"/>
      <c r="F3332" s="7"/>
      <c r="G3332" s="7"/>
      <c r="H3332" s="7"/>
      <c r="J3332" s="7"/>
      <c r="K3332" s="7"/>
      <c r="L3332" s="7"/>
      <c r="Q3332" s="7"/>
      <c r="S3332" s="7"/>
      <c r="T3332" s="7"/>
      <c r="Y3332" s="7"/>
      <c r="AA3332" s="7"/>
      <c r="AB3332" s="7"/>
      <c r="AG3332" s="7"/>
    </row>
    <row r="3333" spans="1:33">
      <c r="A3333" s="7"/>
      <c r="B3333" s="7"/>
      <c r="C3333" s="7"/>
      <c r="D3333" s="7"/>
      <c r="E3333" s="7"/>
      <c r="F3333" s="7"/>
      <c r="G3333" s="7"/>
      <c r="H3333" s="7"/>
      <c r="J3333" s="7"/>
      <c r="K3333" s="7"/>
      <c r="L3333" s="7"/>
      <c r="Q3333" s="7"/>
      <c r="S3333" s="7"/>
      <c r="T3333" s="7"/>
      <c r="Y3333" s="7"/>
      <c r="AA3333" s="7"/>
      <c r="AB3333" s="7"/>
      <c r="AG3333" s="7"/>
    </row>
    <row r="3334" spans="1:33">
      <c r="A3334" s="7"/>
      <c r="B3334" s="7"/>
      <c r="C3334" s="7"/>
      <c r="D3334" s="7"/>
      <c r="E3334" s="7"/>
      <c r="F3334" s="7"/>
      <c r="G3334" s="7"/>
      <c r="H3334" s="7"/>
      <c r="J3334" s="7"/>
      <c r="K3334" s="7"/>
      <c r="L3334" s="7"/>
      <c r="Q3334" s="7"/>
      <c r="S3334" s="7"/>
      <c r="T3334" s="7"/>
      <c r="Y3334" s="7"/>
      <c r="AA3334" s="7"/>
      <c r="AB3334" s="7"/>
      <c r="AG3334" s="7"/>
    </row>
    <row r="3335" spans="1:33">
      <c r="A3335" s="7"/>
      <c r="B3335" s="7"/>
      <c r="C3335" s="7"/>
      <c r="D3335" s="7"/>
      <c r="E3335" s="7"/>
      <c r="F3335" s="7"/>
      <c r="G3335" s="7"/>
      <c r="H3335" s="7"/>
      <c r="J3335" s="7"/>
      <c r="K3335" s="7"/>
      <c r="L3335" s="7"/>
      <c r="Q3335" s="7"/>
      <c r="S3335" s="7"/>
      <c r="T3335" s="7"/>
      <c r="Y3335" s="7"/>
      <c r="AA3335" s="7"/>
      <c r="AB3335" s="7"/>
      <c r="AG3335" s="7"/>
    </row>
    <row r="3336" spans="1:33">
      <c r="A3336" s="7"/>
      <c r="B3336" s="7"/>
      <c r="C3336" s="7"/>
      <c r="D3336" s="7"/>
      <c r="E3336" s="7"/>
      <c r="F3336" s="7"/>
      <c r="G3336" s="7"/>
      <c r="H3336" s="7"/>
      <c r="J3336" s="7"/>
      <c r="K3336" s="7"/>
      <c r="L3336" s="7"/>
      <c r="Q3336" s="7"/>
      <c r="S3336" s="7"/>
      <c r="T3336" s="7"/>
      <c r="Y3336" s="7"/>
      <c r="AA3336" s="7"/>
      <c r="AB3336" s="7"/>
      <c r="AG3336" s="7"/>
    </row>
    <row r="3337" spans="1:33">
      <c r="A3337" s="7"/>
      <c r="B3337" s="7"/>
      <c r="C3337" s="7"/>
      <c r="D3337" s="7"/>
      <c r="E3337" s="7"/>
      <c r="F3337" s="7"/>
      <c r="G3337" s="7"/>
      <c r="H3337" s="7"/>
      <c r="J3337" s="7"/>
      <c r="K3337" s="7"/>
      <c r="L3337" s="7"/>
      <c r="Q3337" s="7"/>
      <c r="S3337" s="7"/>
      <c r="T3337" s="7"/>
      <c r="Y3337" s="7"/>
      <c r="AA3337" s="7"/>
      <c r="AB3337" s="7"/>
      <c r="AG3337" s="7"/>
    </row>
    <row r="3338" spans="1:33">
      <c r="A3338" s="7"/>
      <c r="B3338" s="7"/>
      <c r="C3338" s="7"/>
      <c r="D3338" s="7"/>
      <c r="E3338" s="7"/>
      <c r="F3338" s="7"/>
      <c r="G3338" s="7"/>
      <c r="H3338" s="7"/>
      <c r="J3338" s="7"/>
      <c r="K3338" s="7"/>
      <c r="L3338" s="7"/>
      <c r="Q3338" s="7"/>
      <c r="S3338" s="7"/>
      <c r="T3338" s="7"/>
      <c r="Y3338" s="7"/>
      <c r="AA3338" s="7"/>
      <c r="AB3338" s="7"/>
      <c r="AG3338" s="7"/>
    </row>
    <row r="3339" spans="1:33">
      <c r="A3339" s="7"/>
      <c r="B3339" s="7"/>
      <c r="C3339" s="7"/>
      <c r="D3339" s="7"/>
      <c r="E3339" s="7"/>
      <c r="F3339" s="7"/>
      <c r="G3339" s="7"/>
      <c r="H3339" s="7"/>
      <c r="J3339" s="7"/>
      <c r="K3339" s="7"/>
      <c r="L3339" s="7"/>
      <c r="Q3339" s="7"/>
      <c r="S3339" s="7"/>
      <c r="T3339" s="7"/>
      <c r="Y3339" s="7"/>
      <c r="AA3339" s="7"/>
      <c r="AB3339" s="7"/>
      <c r="AG3339" s="7"/>
    </row>
    <row r="3340" spans="1:33">
      <c r="A3340" s="7"/>
      <c r="B3340" s="7"/>
      <c r="C3340" s="7"/>
      <c r="D3340" s="7"/>
      <c r="E3340" s="7"/>
      <c r="F3340" s="7"/>
      <c r="G3340" s="7"/>
      <c r="H3340" s="7"/>
      <c r="J3340" s="7"/>
      <c r="K3340" s="7"/>
      <c r="L3340" s="7"/>
      <c r="Q3340" s="7"/>
      <c r="S3340" s="7"/>
      <c r="T3340" s="7"/>
      <c r="Y3340" s="7"/>
      <c r="AA3340" s="7"/>
      <c r="AB3340" s="7"/>
      <c r="AG3340" s="7"/>
    </row>
    <row r="3341" spans="1:33">
      <c r="A3341" s="7"/>
      <c r="B3341" s="7"/>
      <c r="C3341" s="7"/>
      <c r="D3341" s="7"/>
      <c r="E3341" s="7"/>
      <c r="F3341" s="7"/>
      <c r="G3341" s="7"/>
      <c r="H3341" s="7"/>
      <c r="J3341" s="7"/>
      <c r="K3341" s="7"/>
      <c r="L3341" s="7"/>
      <c r="Q3341" s="7"/>
      <c r="S3341" s="7"/>
      <c r="T3341" s="7"/>
      <c r="Y3341" s="7"/>
      <c r="AA3341" s="7"/>
      <c r="AB3341" s="7"/>
      <c r="AG3341" s="7"/>
    </row>
    <row r="3342" spans="1:33">
      <c r="A3342" s="7"/>
      <c r="B3342" s="7"/>
      <c r="C3342" s="7"/>
      <c r="D3342" s="7"/>
      <c r="E3342" s="7"/>
      <c r="F3342" s="7"/>
      <c r="G3342" s="7"/>
      <c r="H3342" s="7"/>
      <c r="J3342" s="7"/>
      <c r="K3342" s="7"/>
      <c r="L3342" s="7"/>
      <c r="Q3342" s="7"/>
      <c r="S3342" s="7"/>
      <c r="T3342" s="7"/>
      <c r="Y3342" s="7"/>
      <c r="AA3342" s="7"/>
      <c r="AB3342" s="7"/>
      <c r="AG3342" s="7"/>
    </row>
    <row r="3343" spans="1:33">
      <c r="A3343" s="7"/>
      <c r="B3343" s="7"/>
      <c r="C3343" s="7"/>
      <c r="D3343" s="7"/>
      <c r="E3343" s="7"/>
      <c r="F3343" s="7"/>
      <c r="G3343" s="7"/>
      <c r="H3343" s="7"/>
      <c r="J3343" s="7"/>
      <c r="K3343" s="7"/>
      <c r="L3343" s="7"/>
      <c r="Q3343" s="7"/>
      <c r="S3343" s="7"/>
      <c r="T3343" s="7"/>
      <c r="Y3343" s="7"/>
      <c r="AA3343" s="7"/>
      <c r="AB3343" s="7"/>
      <c r="AG3343" s="7"/>
    </row>
    <row r="3344" spans="1:33">
      <c r="A3344" s="7"/>
      <c r="B3344" s="7"/>
      <c r="C3344" s="7"/>
      <c r="D3344" s="7"/>
      <c r="E3344" s="7"/>
      <c r="F3344" s="7"/>
      <c r="G3344" s="7"/>
      <c r="H3344" s="7"/>
      <c r="J3344" s="7"/>
      <c r="K3344" s="7"/>
      <c r="L3344" s="7"/>
      <c r="Q3344" s="7"/>
      <c r="S3344" s="7"/>
      <c r="T3344" s="7"/>
      <c r="Y3344" s="7"/>
      <c r="AA3344" s="7"/>
      <c r="AB3344" s="7"/>
      <c r="AG3344" s="7"/>
    </row>
    <row r="3345" spans="1:33">
      <c r="A3345" s="7"/>
      <c r="B3345" s="7"/>
      <c r="C3345" s="7"/>
      <c r="D3345" s="7"/>
      <c r="E3345" s="7"/>
      <c r="F3345" s="7"/>
      <c r="G3345" s="7"/>
      <c r="H3345" s="7"/>
      <c r="J3345" s="7"/>
      <c r="K3345" s="7"/>
      <c r="L3345" s="7"/>
      <c r="Q3345" s="7"/>
      <c r="S3345" s="7"/>
      <c r="T3345" s="7"/>
      <c r="Y3345" s="7"/>
      <c r="AA3345" s="7"/>
      <c r="AB3345" s="7"/>
      <c r="AG3345" s="7"/>
    </row>
    <row r="3346" spans="1:33">
      <c r="A3346" s="7"/>
      <c r="B3346" s="7"/>
      <c r="C3346" s="7"/>
      <c r="D3346" s="7"/>
      <c r="E3346" s="7"/>
      <c r="F3346" s="7"/>
      <c r="G3346" s="7"/>
      <c r="H3346" s="7"/>
      <c r="J3346" s="7"/>
      <c r="K3346" s="7"/>
      <c r="L3346" s="7"/>
      <c r="Q3346" s="7"/>
      <c r="S3346" s="7"/>
      <c r="T3346" s="7"/>
      <c r="Y3346" s="7"/>
      <c r="AA3346" s="7"/>
      <c r="AB3346" s="7"/>
      <c r="AG3346" s="7"/>
    </row>
    <row r="3347" spans="1:33">
      <c r="A3347" s="7"/>
      <c r="B3347" s="7"/>
      <c r="C3347" s="7"/>
      <c r="D3347" s="7"/>
      <c r="E3347" s="7"/>
      <c r="F3347" s="7"/>
      <c r="G3347" s="7"/>
      <c r="H3347" s="7"/>
      <c r="J3347" s="7"/>
      <c r="K3347" s="7"/>
      <c r="L3347" s="7"/>
      <c r="Q3347" s="7"/>
      <c r="S3347" s="7"/>
      <c r="T3347" s="7"/>
      <c r="Y3347" s="7"/>
      <c r="AA3347" s="7"/>
      <c r="AB3347" s="7"/>
      <c r="AG3347" s="7"/>
    </row>
    <row r="3348" spans="1:33">
      <c r="A3348" s="7"/>
      <c r="B3348" s="7"/>
      <c r="C3348" s="7"/>
      <c r="D3348" s="7"/>
      <c r="E3348" s="7"/>
      <c r="F3348" s="7"/>
      <c r="G3348" s="7"/>
      <c r="H3348" s="7"/>
      <c r="J3348" s="7"/>
      <c r="K3348" s="7"/>
      <c r="L3348" s="7"/>
      <c r="Q3348" s="7"/>
      <c r="S3348" s="7"/>
      <c r="T3348" s="7"/>
      <c r="Y3348" s="7"/>
      <c r="AA3348" s="7"/>
      <c r="AB3348" s="7"/>
      <c r="AG3348" s="7"/>
    </row>
    <row r="3349" spans="1:33">
      <c r="A3349" s="7"/>
      <c r="B3349" s="7"/>
      <c r="C3349" s="7"/>
      <c r="D3349" s="7"/>
      <c r="E3349" s="7"/>
      <c r="F3349" s="7"/>
      <c r="G3349" s="7"/>
      <c r="H3349" s="7"/>
      <c r="J3349" s="7"/>
      <c r="K3349" s="7"/>
      <c r="L3349" s="7"/>
      <c r="Q3349" s="7"/>
      <c r="S3349" s="7"/>
      <c r="T3349" s="7"/>
      <c r="Y3349" s="7"/>
      <c r="AA3349" s="7"/>
      <c r="AB3349" s="7"/>
      <c r="AG3349" s="7"/>
    </row>
    <row r="3350" spans="1:33">
      <c r="A3350" s="7"/>
      <c r="B3350" s="7"/>
      <c r="C3350" s="7"/>
      <c r="D3350" s="7"/>
      <c r="E3350" s="7"/>
      <c r="F3350" s="7"/>
      <c r="G3350" s="7"/>
      <c r="H3350" s="7"/>
      <c r="J3350" s="7"/>
      <c r="K3350" s="7"/>
      <c r="L3350" s="7"/>
      <c r="Q3350" s="7"/>
      <c r="S3350" s="7"/>
      <c r="T3350" s="7"/>
      <c r="Y3350" s="7"/>
      <c r="AA3350" s="7"/>
      <c r="AB3350" s="7"/>
      <c r="AG3350" s="7"/>
    </row>
    <row r="3351" spans="1:33">
      <c r="A3351" s="7"/>
      <c r="B3351" s="7"/>
      <c r="C3351" s="7"/>
      <c r="D3351" s="7"/>
      <c r="E3351" s="7"/>
      <c r="F3351" s="7"/>
      <c r="G3351" s="7"/>
      <c r="H3351" s="7"/>
      <c r="J3351" s="7"/>
      <c r="K3351" s="7"/>
      <c r="L3351" s="7"/>
      <c r="Q3351" s="7"/>
      <c r="S3351" s="7"/>
      <c r="T3351" s="7"/>
      <c r="Y3351" s="7"/>
      <c r="AA3351" s="7"/>
      <c r="AB3351" s="7"/>
      <c r="AG3351" s="7"/>
    </row>
    <row r="3352" spans="1:33">
      <c r="A3352" s="7"/>
      <c r="B3352" s="7"/>
      <c r="C3352" s="7"/>
      <c r="D3352" s="7"/>
      <c r="E3352" s="7"/>
      <c r="F3352" s="7"/>
      <c r="G3352" s="7"/>
      <c r="H3352" s="7"/>
      <c r="J3352" s="7"/>
      <c r="K3352" s="7"/>
      <c r="L3352" s="7"/>
      <c r="Q3352" s="7"/>
      <c r="S3352" s="7"/>
      <c r="T3352" s="7"/>
      <c r="Y3352" s="7"/>
      <c r="AA3352" s="7"/>
      <c r="AB3352" s="7"/>
      <c r="AG3352" s="7"/>
    </row>
    <row r="3353" spans="1:33">
      <c r="A3353" s="7"/>
      <c r="B3353" s="7"/>
      <c r="C3353" s="7"/>
      <c r="D3353" s="7"/>
      <c r="E3353" s="7"/>
      <c r="F3353" s="7"/>
      <c r="G3353" s="7"/>
      <c r="H3353" s="7"/>
      <c r="J3353" s="7"/>
      <c r="K3353" s="7"/>
      <c r="L3353" s="7"/>
      <c r="Q3353" s="7"/>
      <c r="S3353" s="7"/>
      <c r="T3353" s="7"/>
      <c r="Y3353" s="7"/>
      <c r="AA3353" s="7"/>
      <c r="AB3353" s="7"/>
      <c r="AG3353" s="7"/>
    </row>
    <row r="3354" spans="1:33">
      <c r="A3354" s="7"/>
      <c r="B3354" s="7"/>
      <c r="C3354" s="7"/>
      <c r="D3354" s="7"/>
      <c r="E3354" s="7"/>
      <c r="F3354" s="7"/>
      <c r="G3354" s="7"/>
      <c r="H3354" s="7"/>
      <c r="J3354" s="7"/>
      <c r="K3354" s="7"/>
      <c r="L3354" s="7"/>
      <c r="Q3354" s="7"/>
      <c r="S3354" s="7"/>
      <c r="T3354" s="7"/>
      <c r="Y3354" s="7"/>
      <c r="AA3354" s="7"/>
      <c r="AB3354" s="7"/>
      <c r="AG3354" s="7"/>
    </row>
    <row r="3355" spans="1:33">
      <c r="A3355" s="7"/>
      <c r="B3355" s="7"/>
      <c r="C3355" s="7"/>
      <c r="D3355" s="7"/>
      <c r="E3355" s="7"/>
      <c r="F3355" s="7"/>
      <c r="G3355" s="7"/>
      <c r="H3355" s="7"/>
      <c r="J3355" s="7"/>
      <c r="K3355" s="7"/>
      <c r="L3355" s="7"/>
      <c r="Q3355" s="7"/>
      <c r="S3355" s="7"/>
      <c r="T3355" s="7"/>
      <c r="Y3355" s="7"/>
      <c r="AA3355" s="7"/>
      <c r="AB3355" s="7"/>
      <c r="AG3355" s="7"/>
    </row>
    <row r="3356" spans="1:33">
      <c r="A3356" s="7"/>
      <c r="B3356" s="7"/>
      <c r="C3356" s="7"/>
      <c r="D3356" s="7"/>
      <c r="E3356" s="7"/>
      <c r="F3356" s="7"/>
      <c r="G3356" s="7"/>
      <c r="H3356" s="7"/>
      <c r="J3356" s="7"/>
      <c r="K3356" s="7"/>
      <c r="L3356" s="7"/>
      <c r="Q3356" s="7"/>
      <c r="S3356" s="7"/>
      <c r="T3356" s="7"/>
      <c r="Y3356" s="7"/>
      <c r="AA3356" s="7"/>
      <c r="AB3356" s="7"/>
      <c r="AG3356" s="7"/>
    </row>
    <row r="3357" spans="1:33">
      <c r="A3357" s="7"/>
      <c r="B3357" s="7"/>
      <c r="C3357" s="7"/>
      <c r="D3357" s="7"/>
      <c r="E3357" s="7"/>
      <c r="F3357" s="7"/>
      <c r="G3357" s="7"/>
      <c r="H3357" s="7"/>
      <c r="J3357" s="7"/>
      <c r="K3357" s="7"/>
      <c r="L3357" s="7"/>
      <c r="Q3357" s="7"/>
      <c r="S3357" s="7"/>
      <c r="T3357" s="7"/>
      <c r="Y3357" s="7"/>
      <c r="AA3357" s="7"/>
      <c r="AB3357" s="7"/>
      <c r="AG3357" s="7"/>
    </row>
    <row r="3358" spans="1:33">
      <c r="A3358" s="7"/>
      <c r="B3358" s="7"/>
      <c r="C3358" s="7"/>
      <c r="D3358" s="7"/>
      <c r="E3358" s="7"/>
      <c r="F3358" s="7"/>
      <c r="G3358" s="7"/>
      <c r="H3358" s="7"/>
      <c r="J3358" s="7"/>
      <c r="K3358" s="7"/>
      <c r="L3358" s="7"/>
      <c r="Q3358" s="7"/>
      <c r="S3358" s="7"/>
      <c r="T3358" s="7"/>
      <c r="Y3358" s="7"/>
      <c r="AA3358" s="7"/>
      <c r="AB3358" s="7"/>
      <c r="AG3358" s="7"/>
    </row>
    <row r="3359" spans="1:33">
      <c r="A3359" s="7"/>
      <c r="B3359" s="7"/>
      <c r="C3359" s="7"/>
      <c r="D3359" s="7"/>
      <c r="E3359" s="7"/>
      <c r="F3359" s="7"/>
      <c r="G3359" s="7"/>
      <c r="H3359" s="7"/>
      <c r="J3359" s="7"/>
      <c r="K3359" s="7"/>
      <c r="L3359" s="7"/>
      <c r="Q3359" s="7"/>
      <c r="S3359" s="7"/>
      <c r="T3359" s="7"/>
      <c r="Y3359" s="7"/>
      <c r="AA3359" s="7"/>
      <c r="AB3359" s="7"/>
      <c r="AG3359" s="7"/>
    </row>
    <row r="3360" spans="1:33">
      <c r="A3360" s="7"/>
      <c r="B3360" s="7"/>
      <c r="C3360" s="7"/>
      <c r="D3360" s="7"/>
      <c r="E3360" s="7"/>
      <c r="F3360" s="7"/>
      <c r="G3360" s="7"/>
      <c r="H3360" s="7"/>
      <c r="J3360" s="7"/>
      <c r="K3360" s="7"/>
      <c r="L3360" s="7"/>
      <c r="Q3360" s="7"/>
      <c r="S3360" s="7"/>
      <c r="T3360" s="7"/>
      <c r="Y3360" s="7"/>
      <c r="AA3360" s="7"/>
      <c r="AB3360" s="7"/>
      <c r="AG3360" s="7"/>
    </row>
    <row r="3361" spans="1:33">
      <c r="A3361" s="7"/>
      <c r="B3361" s="7"/>
      <c r="C3361" s="7"/>
      <c r="D3361" s="7"/>
      <c r="E3361" s="7"/>
      <c r="F3361" s="7"/>
      <c r="G3361" s="7"/>
      <c r="H3361" s="7"/>
      <c r="J3361" s="7"/>
      <c r="K3361" s="7"/>
      <c r="L3361" s="7"/>
      <c r="Q3361" s="7"/>
      <c r="S3361" s="7"/>
      <c r="T3361" s="7"/>
      <c r="Y3361" s="7"/>
      <c r="AA3361" s="7"/>
      <c r="AB3361" s="7"/>
      <c r="AG3361" s="7"/>
    </row>
    <row r="3362" spans="1:33">
      <c r="A3362" s="7"/>
      <c r="B3362" s="7"/>
      <c r="C3362" s="7"/>
      <c r="D3362" s="7"/>
      <c r="E3362" s="7"/>
      <c r="F3362" s="7"/>
      <c r="G3362" s="7"/>
      <c r="H3362" s="7"/>
      <c r="J3362" s="7"/>
      <c r="K3362" s="7"/>
      <c r="L3362" s="7"/>
      <c r="Q3362" s="7"/>
      <c r="S3362" s="7"/>
      <c r="T3362" s="7"/>
      <c r="Y3362" s="7"/>
      <c r="AA3362" s="7"/>
      <c r="AB3362" s="7"/>
      <c r="AG3362" s="7"/>
    </row>
    <row r="3363" spans="1:33">
      <c r="A3363" s="7"/>
      <c r="B3363" s="7"/>
      <c r="C3363" s="7"/>
      <c r="D3363" s="7"/>
      <c r="E3363" s="7"/>
      <c r="F3363" s="7"/>
      <c r="G3363" s="7"/>
      <c r="H3363" s="7"/>
      <c r="J3363" s="7"/>
      <c r="K3363" s="7"/>
      <c r="L3363" s="7"/>
      <c r="Q3363" s="7"/>
      <c r="S3363" s="7"/>
      <c r="T3363" s="7"/>
      <c r="Y3363" s="7"/>
      <c r="AA3363" s="7"/>
      <c r="AB3363" s="7"/>
      <c r="AG3363" s="7"/>
    </row>
    <row r="3364" spans="1:33">
      <c r="A3364" s="7"/>
      <c r="B3364" s="7"/>
      <c r="C3364" s="7"/>
      <c r="D3364" s="7"/>
      <c r="E3364" s="7"/>
      <c r="F3364" s="7"/>
      <c r="G3364" s="7"/>
      <c r="H3364" s="7"/>
      <c r="J3364" s="7"/>
      <c r="K3364" s="7"/>
      <c r="L3364" s="7"/>
      <c r="Q3364" s="7"/>
      <c r="S3364" s="7"/>
      <c r="T3364" s="7"/>
      <c r="Y3364" s="7"/>
      <c r="AA3364" s="7"/>
      <c r="AB3364" s="7"/>
      <c r="AG3364" s="7"/>
    </row>
    <row r="3365" spans="1:33">
      <c r="A3365" s="7"/>
      <c r="B3365" s="7"/>
      <c r="C3365" s="7"/>
      <c r="D3365" s="7"/>
      <c r="E3365" s="7"/>
      <c r="F3365" s="7"/>
      <c r="G3365" s="7"/>
      <c r="H3365" s="7"/>
      <c r="J3365" s="7"/>
      <c r="K3365" s="7"/>
      <c r="L3365" s="7"/>
      <c r="Q3365" s="7"/>
      <c r="S3365" s="7"/>
      <c r="T3365" s="7"/>
      <c r="Y3365" s="7"/>
      <c r="AA3365" s="7"/>
      <c r="AB3365" s="7"/>
      <c r="AG3365" s="7"/>
    </row>
    <row r="3366" spans="1:33">
      <c r="A3366" s="7"/>
      <c r="B3366" s="7"/>
      <c r="C3366" s="7"/>
      <c r="D3366" s="7"/>
      <c r="E3366" s="7"/>
      <c r="F3366" s="7"/>
      <c r="G3366" s="7"/>
      <c r="H3366" s="7"/>
      <c r="J3366" s="7"/>
      <c r="K3366" s="7"/>
      <c r="L3366" s="7"/>
      <c r="Q3366" s="7"/>
      <c r="S3366" s="7"/>
      <c r="T3366" s="7"/>
      <c r="Y3366" s="7"/>
      <c r="AA3366" s="7"/>
      <c r="AB3366" s="7"/>
      <c r="AG3366" s="7"/>
    </row>
    <row r="3367" spans="1:33">
      <c r="A3367" s="7"/>
      <c r="B3367" s="7"/>
      <c r="C3367" s="7"/>
      <c r="D3367" s="7"/>
      <c r="E3367" s="7"/>
      <c r="F3367" s="7"/>
      <c r="G3367" s="7"/>
      <c r="H3367" s="7"/>
      <c r="J3367" s="7"/>
      <c r="K3367" s="7"/>
      <c r="L3367" s="7"/>
      <c r="Q3367" s="7"/>
      <c r="S3367" s="7"/>
      <c r="T3367" s="7"/>
      <c r="Y3367" s="7"/>
      <c r="AA3367" s="7"/>
      <c r="AB3367" s="7"/>
      <c r="AG3367" s="7"/>
    </row>
    <row r="3368" spans="1:33">
      <c r="A3368" s="7"/>
      <c r="B3368" s="7"/>
      <c r="C3368" s="7"/>
      <c r="D3368" s="7"/>
      <c r="E3368" s="7"/>
      <c r="F3368" s="7"/>
      <c r="G3368" s="7"/>
      <c r="H3368" s="7"/>
      <c r="J3368" s="7"/>
      <c r="K3368" s="7"/>
      <c r="L3368" s="7"/>
      <c r="Q3368" s="7"/>
      <c r="S3368" s="7"/>
      <c r="T3368" s="7"/>
      <c r="Y3368" s="7"/>
      <c r="AA3368" s="7"/>
      <c r="AB3368" s="7"/>
      <c r="AG3368" s="7"/>
    </row>
    <row r="3369" spans="1:33">
      <c r="A3369" s="7"/>
      <c r="B3369" s="7"/>
      <c r="C3369" s="7"/>
      <c r="D3369" s="7"/>
      <c r="E3369" s="7"/>
      <c r="F3369" s="7"/>
      <c r="G3369" s="7"/>
      <c r="H3369" s="7"/>
      <c r="J3369" s="7"/>
      <c r="K3369" s="7"/>
      <c r="L3369" s="7"/>
      <c r="Q3369" s="7"/>
      <c r="S3369" s="7"/>
      <c r="T3369" s="7"/>
      <c r="Y3369" s="7"/>
      <c r="AA3369" s="7"/>
      <c r="AB3369" s="7"/>
      <c r="AG3369" s="7"/>
    </row>
    <row r="3370" spans="1:33">
      <c r="A3370" s="7"/>
      <c r="B3370" s="7"/>
      <c r="C3370" s="7"/>
      <c r="D3370" s="7"/>
      <c r="E3370" s="7"/>
      <c r="F3370" s="7"/>
      <c r="G3370" s="7"/>
      <c r="H3370" s="7"/>
      <c r="J3370" s="7"/>
      <c r="K3370" s="7"/>
      <c r="L3370" s="7"/>
      <c r="Q3370" s="7"/>
      <c r="S3370" s="7"/>
      <c r="T3370" s="7"/>
      <c r="Y3370" s="7"/>
      <c r="AA3370" s="7"/>
      <c r="AB3370" s="7"/>
      <c r="AG3370" s="7"/>
    </row>
    <row r="3371" spans="1:33">
      <c r="A3371" s="7"/>
      <c r="B3371" s="7"/>
      <c r="C3371" s="7"/>
      <c r="D3371" s="7"/>
      <c r="E3371" s="7"/>
      <c r="F3371" s="7"/>
      <c r="G3371" s="7"/>
      <c r="H3371" s="7"/>
      <c r="J3371" s="7"/>
      <c r="K3371" s="7"/>
      <c r="L3371" s="7"/>
      <c r="Q3371" s="7"/>
      <c r="S3371" s="7"/>
      <c r="T3371" s="7"/>
      <c r="Y3371" s="7"/>
      <c r="AA3371" s="7"/>
      <c r="AB3371" s="7"/>
      <c r="AG3371" s="7"/>
    </row>
    <row r="3372" spans="1:33">
      <c r="A3372" s="7"/>
      <c r="B3372" s="7"/>
      <c r="C3372" s="7"/>
      <c r="D3372" s="7"/>
      <c r="E3372" s="7"/>
      <c r="F3372" s="7"/>
      <c r="G3372" s="7"/>
      <c r="H3372" s="7"/>
      <c r="J3372" s="7"/>
      <c r="K3372" s="7"/>
      <c r="L3372" s="7"/>
      <c r="Q3372" s="7"/>
      <c r="S3372" s="7"/>
      <c r="T3372" s="7"/>
      <c r="Y3372" s="7"/>
      <c r="AA3372" s="7"/>
      <c r="AB3372" s="7"/>
      <c r="AG3372" s="7"/>
    </row>
    <row r="3373" spans="1:33">
      <c r="A3373" s="7"/>
      <c r="B3373" s="7"/>
      <c r="C3373" s="7"/>
      <c r="D3373" s="7"/>
      <c r="E3373" s="7"/>
      <c r="F3373" s="7"/>
      <c r="G3373" s="7"/>
      <c r="H3373" s="7"/>
      <c r="J3373" s="7"/>
      <c r="K3373" s="7"/>
      <c r="L3373" s="7"/>
      <c r="Q3373" s="7"/>
      <c r="S3373" s="7"/>
      <c r="T3373" s="7"/>
      <c r="Y3373" s="7"/>
      <c r="AA3373" s="7"/>
      <c r="AB3373" s="7"/>
      <c r="AG3373" s="7"/>
    </row>
    <row r="3374" spans="1:33">
      <c r="A3374" s="7"/>
      <c r="B3374" s="7"/>
      <c r="C3374" s="7"/>
      <c r="D3374" s="7"/>
      <c r="E3374" s="7"/>
      <c r="F3374" s="7"/>
      <c r="G3374" s="7"/>
      <c r="H3374" s="7"/>
      <c r="J3374" s="7"/>
      <c r="K3374" s="7"/>
      <c r="L3374" s="7"/>
      <c r="Q3374" s="7"/>
      <c r="S3374" s="7"/>
      <c r="T3374" s="7"/>
      <c r="Y3374" s="7"/>
      <c r="AA3374" s="7"/>
      <c r="AB3374" s="7"/>
      <c r="AG3374" s="7"/>
    </row>
    <row r="3375" spans="1:33">
      <c r="A3375" s="7"/>
      <c r="B3375" s="7"/>
      <c r="C3375" s="7"/>
      <c r="D3375" s="7"/>
      <c r="E3375" s="7"/>
      <c r="F3375" s="7"/>
      <c r="G3375" s="7"/>
      <c r="H3375" s="7"/>
      <c r="J3375" s="7"/>
      <c r="K3375" s="7"/>
      <c r="L3375" s="7"/>
      <c r="Q3375" s="7"/>
      <c r="S3375" s="7"/>
      <c r="T3375" s="7"/>
      <c r="Y3375" s="7"/>
      <c r="AA3375" s="7"/>
      <c r="AB3375" s="7"/>
      <c r="AG3375" s="7"/>
    </row>
    <row r="3376" spans="1:33">
      <c r="A3376" s="7"/>
      <c r="B3376" s="7"/>
      <c r="C3376" s="7"/>
      <c r="D3376" s="7"/>
      <c r="E3376" s="7"/>
      <c r="F3376" s="7"/>
      <c r="G3376" s="7"/>
      <c r="H3376" s="7"/>
      <c r="J3376" s="7"/>
      <c r="K3376" s="7"/>
      <c r="L3376" s="7"/>
      <c r="Q3376" s="7"/>
      <c r="S3376" s="7"/>
      <c r="T3376" s="7"/>
      <c r="Y3376" s="7"/>
      <c r="AA3376" s="7"/>
      <c r="AB3376" s="7"/>
      <c r="AG3376" s="7"/>
    </row>
    <row r="3377" spans="1:33">
      <c r="A3377" s="7"/>
      <c r="B3377" s="7"/>
      <c r="C3377" s="7"/>
      <c r="D3377" s="7"/>
      <c r="E3377" s="7"/>
      <c r="F3377" s="7"/>
      <c r="G3377" s="7"/>
      <c r="H3377" s="7"/>
      <c r="J3377" s="7"/>
      <c r="K3377" s="7"/>
      <c r="L3377" s="7"/>
      <c r="Q3377" s="7"/>
      <c r="S3377" s="7"/>
      <c r="T3377" s="7"/>
      <c r="Y3377" s="7"/>
      <c r="AA3377" s="7"/>
      <c r="AB3377" s="7"/>
      <c r="AG3377" s="7"/>
    </row>
    <row r="3378" spans="1:33">
      <c r="A3378" s="7"/>
      <c r="B3378" s="7"/>
      <c r="C3378" s="7"/>
      <c r="D3378" s="7"/>
      <c r="E3378" s="7"/>
      <c r="F3378" s="7"/>
      <c r="G3378" s="7"/>
      <c r="H3378" s="7"/>
      <c r="J3378" s="7"/>
      <c r="K3378" s="7"/>
      <c r="L3378" s="7"/>
      <c r="Q3378" s="7"/>
      <c r="S3378" s="7"/>
      <c r="T3378" s="7"/>
      <c r="Y3378" s="7"/>
      <c r="AA3378" s="7"/>
      <c r="AB3378" s="7"/>
      <c r="AG3378" s="7"/>
    </row>
    <row r="3379" spans="1:33">
      <c r="A3379" s="7"/>
      <c r="B3379" s="7"/>
      <c r="C3379" s="7"/>
      <c r="D3379" s="7"/>
      <c r="E3379" s="7"/>
      <c r="F3379" s="7"/>
      <c r="G3379" s="7"/>
      <c r="H3379" s="7"/>
      <c r="J3379" s="7"/>
      <c r="K3379" s="7"/>
      <c r="L3379" s="7"/>
      <c r="Q3379" s="7"/>
      <c r="S3379" s="7"/>
      <c r="T3379" s="7"/>
      <c r="Y3379" s="7"/>
      <c r="AA3379" s="7"/>
      <c r="AB3379" s="7"/>
      <c r="AG3379" s="7"/>
    </row>
    <row r="3380" spans="1:33">
      <c r="A3380" s="7"/>
      <c r="B3380" s="7"/>
      <c r="C3380" s="7"/>
      <c r="D3380" s="7"/>
      <c r="E3380" s="7"/>
      <c r="F3380" s="7"/>
      <c r="G3380" s="7"/>
      <c r="H3380" s="7"/>
      <c r="J3380" s="7"/>
      <c r="K3380" s="7"/>
      <c r="L3380" s="7"/>
      <c r="Q3380" s="7"/>
      <c r="S3380" s="7"/>
      <c r="T3380" s="7"/>
      <c r="Y3380" s="7"/>
      <c r="AA3380" s="7"/>
      <c r="AB3380" s="7"/>
      <c r="AG3380" s="7"/>
    </row>
    <row r="3381" spans="1:33">
      <c r="A3381" s="7"/>
      <c r="B3381" s="7"/>
      <c r="C3381" s="7"/>
      <c r="D3381" s="7"/>
      <c r="E3381" s="7"/>
      <c r="F3381" s="7"/>
      <c r="G3381" s="7"/>
      <c r="H3381" s="7"/>
      <c r="J3381" s="7"/>
      <c r="K3381" s="7"/>
      <c r="L3381" s="7"/>
      <c r="Q3381" s="7"/>
      <c r="S3381" s="7"/>
      <c r="T3381" s="7"/>
      <c r="Y3381" s="7"/>
      <c r="AA3381" s="7"/>
      <c r="AB3381" s="7"/>
      <c r="AG3381" s="7"/>
    </row>
    <row r="3382" spans="1:33">
      <c r="A3382" s="7"/>
      <c r="B3382" s="7"/>
      <c r="C3382" s="7"/>
      <c r="D3382" s="7"/>
      <c r="E3382" s="7"/>
      <c r="F3382" s="7"/>
      <c r="G3382" s="7"/>
      <c r="H3382" s="7"/>
      <c r="J3382" s="7"/>
      <c r="K3382" s="7"/>
      <c r="L3382" s="7"/>
      <c r="Q3382" s="7"/>
      <c r="S3382" s="7"/>
      <c r="T3382" s="7"/>
      <c r="Y3382" s="7"/>
      <c r="AA3382" s="7"/>
      <c r="AB3382" s="7"/>
      <c r="AG3382" s="7"/>
    </row>
    <row r="3383" spans="1:33">
      <c r="A3383" s="7"/>
      <c r="B3383" s="7"/>
      <c r="C3383" s="7"/>
      <c r="D3383" s="7"/>
      <c r="E3383" s="7"/>
      <c r="F3383" s="7"/>
      <c r="G3383" s="7"/>
      <c r="H3383" s="7"/>
      <c r="J3383" s="7"/>
      <c r="K3383" s="7"/>
      <c r="L3383" s="7"/>
      <c r="Q3383" s="7"/>
      <c r="S3383" s="7"/>
      <c r="T3383" s="7"/>
      <c r="Y3383" s="7"/>
      <c r="AA3383" s="7"/>
      <c r="AB3383" s="7"/>
      <c r="AG3383" s="7"/>
    </row>
    <row r="3384" spans="1:33">
      <c r="A3384" s="7"/>
      <c r="B3384" s="7"/>
      <c r="C3384" s="7"/>
      <c r="D3384" s="7"/>
      <c r="E3384" s="7"/>
      <c r="F3384" s="7"/>
      <c r="G3384" s="7"/>
      <c r="H3384" s="7"/>
      <c r="J3384" s="7"/>
      <c r="K3384" s="7"/>
      <c r="L3384" s="7"/>
      <c r="Q3384" s="7"/>
      <c r="S3384" s="7"/>
      <c r="T3384" s="7"/>
      <c r="Y3384" s="7"/>
      <c r="AA3384" s="7"/>
      <c r="AB3384" s="7"/>
      <c r="AG3384" s="7"/>
    </row>
    <row r="3385" spans="1:33">
      <c r="A3385" s="7"/>
      <c r="B3385" s="7"/>
      <c r="C3385" s="7"/>
      <c r="D3385" s="7"/>
      <c r="E3385" s="7"/>
      <c r="F3385" s="7"/>
      <c r="G3385" s="7"/>
      <c r="H3385" s="7"/>
      <c r="J3385" s="7"/>
      <c r="K3385" s="7"/>
      <c r="L3385" s="7"/>
      <c r="Q3385" s="7"/>
      <c r="S3385" s="7"/>
      <c r="T3385" s="7"/>
      <c r="Y3385" s="7"/>
      <c r="AA3385" s="7"/>
      <c r="AB3385" s="7"/>
      <c r="AG3385" s="7"/>
    </row>
    <row r="3386" spans="1:33">
      <c r="A3386" s="7"/>
      <c r="B3386" s="7"/>
      <c r="C3386" s="7"/>
      <c r="D3386" s="7"/>
      <c r="E3386" s="7"/>
      <c r="F3386" s="7"/>
      <c r="G3386" s="7"/>
      <c r="H3386" s="7"/>
      <c r="J3386" s="7"/>
      <c r="K3386" s="7"/>
      <c r="L3386" s="7"/>
      <c r="Q3386" s="7"/>
      <c r="S3386" s="7"/>
      <c r="T3386" s="7"/>
      <c r="Y3386" s="7"/>
      <c r="AA3386" s="7"/>
      <c r="AB3386" s="7"/>
      <c r="AG3386" s="7"/>
    </row>
    <row r="3387" spans="1:33">
      <c r="A3387" s="7"/>
      <c r="B3387" s="7"/>
      <c r="C3387" s="7"/>
      <c r="D3387" s="7"/>
      <c r="E3387" s="7"/>
      <c r="F3387" s="7"/>
      <c r="G3387" s="7"/>
      <c r="H3387" s="7"/>
      <c r="J3387" s="7"/>
      <c r="K3387" s="7"/>
      <c r="L3387" s="7"/>
      <c r="Q3387" s="7"/>
      <c r="S3387" s="7"/>
      <c r="T3387" s="7"/>
      <c r="Y3387" s="7"/>
      <c r="AA3387" s="7"/>
      <c r="AB3387" s="7"/>
      <c r="AG3387" s="7"/>
    </row>
    <row r="3388" spans="1:33">
      <c r="A3388" s="7"/>
      <c r="B3388" s="7"/>
      <c r="C3388" s="7"/>
      <c r="D3388" s="7"/>
      <c r="E3388" s="7"/>
      <c r="F3388" s="7"/>
      <c r="G3388" s="7"/>
      <c r="H3388" s="7"/>
      <c r="J3388" s="7"/>
      <c r="K3388" s="7"/>
      <c r="L3388" s="7"/>
      <c r="Q3388" s="7"/>
      <c r="S3388" s="7"/>
      <c r="T3388" s="7"/>
      <c r="Y3388" s="7"/>
      <c r="AA3388" s="7"/>
      <c r="AB3388" s="7"/>
      <c r="AG3388" s="7"/>
    </row>
    <row r="3389" spans="1:33">
      <c r="A3389" s="7"/>
      <c r="B3389" s="7"/>
      <c r="C3389" s="7"/>
      <c r="D3389" s="7"/>
      <c r="E3389" s="7"/>
      <c r="F3389" s="7"/>
      <c r="G3389" s="7"/>
      <c r="H3389" s="7"/>
      <c r="J3389" s="7"/>
      <c r="K3389" s="7"/>
      <c r="L3389" s="7"/>
      <c r="Q3389" s="7"/>
      <c r="S3389" s="7"/>
      <c r="T3389" s="7"/>
      <c r="Y3389" s="7"/>
      <c r="AA3389" s="7"/>
      <c r="AB3389" s="7"/>
      <c r="AG3389" s="7"/>
    </row>
    <row r="3390" spans="1:33">
      <c r="A3390" s="7"/>
      <c r="B3390" s="7"/>
      <c r="C3390" s="7"/>
      <c r="D3390" s="7"/>
      <c r="E3390" s="7"/>
      <c r="F3390" s="7"/>
      <c r="G3390" s="7"/>
      <c r="H3390" s="7"/>
      <c r="J3390" s="7"/>
      <c r="K3390" s="7"/>
      <c r="L3390" s="7"/>
      <c r="Q3390" s="7"/>
      <c r="S3390" s="7"/>
      <c r="T3390" s="7"/>
      <c r="Y3390" s="7"/>
      <c r="AA3390" s="7"/>
      <c r="AB3390" s="7"/>
      <c r="AG3390" s="7"/>
    </row>
    <row r="3391" spans="1:33">
      <c r="A3391" s="7"/>
      <c r="B3391" s="7"/>
      <c r="C3391" s="7"/>
      <c r="D3391" s="7"/>
      <c r="E3391" s="7"/>
      <c r="F3391" s="7"/>
      <c r="G3391" s="7"/>
      <c r="H3391" s="7"/>
      <c r="J3391" s="7"/>
      <c r="K3391" s="7"/>
      <c r="L3391" s="7"/>
      <c r="Q3391" s="7"/>
      <c r="S3391" s="7"/>
      <c r="T3391" s="7"/>
      <c r="Y3391" s="7"/>
      <c r="AA3391" s="7"/>
      <c r="AB3391" s="7"/>
      <c r="AG3391" s="7"/>
    </row>
    <row r="3392" spans="1:33">
      <c r="A3392" s="7"/>
      <c r="B3392" s="7"/>
      <c r="C3392" s="7"/>
      <c r="D3392" s="7"/>
      <c r="E3392" s="7"/>
      <c r="F3392" s="7"/>
      <c r="G3392" s="7"/>
      <c r="H3392" s="7"/>
      <c r="J3392" s="7"/>
      <c r="K3392" s="7"/>
      <c r="L3392" s="7"/>
      <c r="Q3392" s="7"/>
      <c r="S3392" s="7"/>
      <c r="T3392" s="7"/>
      <c r="Y3392" s="7"/>
      <c r="AA3392" s="7"/>
      <c r="AB3392" s="7"/>
      <c r="AG3392" s="7"/>
    </row>
    <row r="3393" spans="1:33">
      <c r="A3393" s="7"/>
      <c r="B3393" s="7"/>
      <c r="C3393" s="7"/>
      <c r="D3393" s="7"/>
      <c r="E3393" s="7"/>
      <c r="F3393" s="7"/>
      <c r="G3393" s="7"/>
      <c r="H3393" s="7"/>
      <c r="J3393" s="7"/>
      <c r="K3393" s="7"/>
      <c r="L3393" s="7"/>
      <c r="Q3393" s="7"/>
      <c r="S3393" s="7"/>
      <c r="T3393" s="7"/>
      <c r="Y3393" s="7"/>
      <c r="AA3393" s="7"/>
      <c r="AB3393" s="7"/>
      <c r="AG3393" s="7"/>
    </row>
    <row r="3394" spans="1:33">
      <c r="A3394" s="7"/>
      <c r="B3394" s="7"/>
      <c r="C3394" s="7"/>
      <c r="D3394" s="7"/>
      <c r="E3394" s="7"/>
      <c r="F3394" s="7"/>
      <c r="G3394" s="7"/>
      <c r="H3394" s="7"/>
      <c r="J3394" s="7"/>
      <c r="K3394" s="7"/>
      <c r="L3394" s="7"/>
      <c r="Q3394" s="7"/>
      <c r="S3394" s="7"/>
      <c r="T3394" s="7"/>
      <c r="Y3394" s="7"/>
      <c r="AA3394" s="7"/>
      <c r="AB3394" s="7"/>
      <c r="AG3394" s="7"/>
    </row>
    <row r="3395" spans="1:33">
      <c r="A3395" s="7"/>
      <c r="B3395" s="7"/>
      <c r="C3395" s="7"/>
      <c r="D3395" s="7"/>
      <c r="E3395" s="7"/>
      <c r="F3395" s="7"/>
      <c r="G3395" s="7"/>
      <c r="H3395" s="7"/>
      <c r="J3395" s="7"/>
      <c r="K3395" s="7"/>
      <c r="L3395" s="7"/>
      <c r="Q3395" s="7"/>
      <c r="S3395" s="7"/>
      <c r="T3395" s="7"/>
      <c r="Y3395" s="7"/>
      <c r="AA3395" s="7"/>
      <c r="AB3395" s="7"/>
      <c r="AG3395" s="7"/>
    </row>
    <row r="3396" spans="1:33">
      <c r="A3396" s="7"/>
      <c r="B3396" s="7"/>
      <c r="C3396" s="7"/>
      <c r="D3396" s="7"/>
      <c r="E3396" s="7"/>
      <c r="F3396" s="7"/>
      <c r="G3396" s="7"/>
      <c r="H3396" s="7"/>
      <c r="J3396" s="7"/>
      <c r="K3396" s="7"/>
      <c r="L3396" s="7"/>
      <c r="Q3396" s="7"/>
      <c r="S3396" s="7"/>
      <c r="T3396" s="7"/>
      <c r="Y3396" s="7"/>
      <c r="AA3396" s="7"/>
      <c r="AB3396" s="7"/>
      <c r="AG3396" s="7"/>
    </row>
    <row r="3397" spans="1:33">
      <c r="A3397" s="7"/>
      <c r="B3397" s="7"/>
      <c r="C3397" s="7"/>
      <c r="D3397" s="7"/>
      <c r="E3397" s="7"/>
      <c r="F3397" s="7"/>
      <c r="G3397" s="7"/>
      <c r="H3397" s="7"/>
      <c r="J3397" s="7"/>
      <c r="K3397" s="7"/>
      <c r="L3397" s="7"/>
      <c r="Q3397" s="7"/>
      <c r="S3397" s="7"/>
      <c r="T3397" s="7"/>
      <c r="Y3397" s="7"/>
      <c r="AA3397" s="7"/>
      <c r="AB3397" s="7"/>
      <c r="AG3397" s="7"/>
    </row>
    <row r="3398" spans="1:33">
      <c r="A3398" s="7"/>
      <c r="B3398" s="7"/>
      <c r="C3398" s="7"/>
      <c r="D3398" s="7"/>
      <c r="E3398" s="7"/>
      <c r="F3398" s="7"/>
      <c r="G3398" s="7"/>
      <c r="H3398" s="7"/>
      <c r="J3398" s="7"/>
      <c r="K3398" s="7"/>
      <c r="L3398" s="7"/>
      <c r="Q3398" s="7"/>
      <c r="S3398" s="7"/>
      <c r="T3398" s="7"/>
      <c r="Y3398" s="7"/>
      <c r="AA3398" s="7"/>
      <c r="AB3398" s="7"/>
      <c r="AG3398" s="7"/>
    </row>
    <row r="3399" spans="1:33">
      <c r="A3399" s="7"/>
      <c r="B3399" s="7"/>
      <c r="C3399" s="7"/>
      <c r="D3399" s="7"/>
      <c r="E3399" s="7"/>
      <c r="F3399" s="7"/>
      <c r="G3399" s="7"/>
      <c r="H3399" s="7"/>
      <c r="J3399" s="7"/>
      <c r="K3399" s="7"/>
      <c r="L3399" s="7"/>
      <c r="Q3399" s="7"/>
      <c r="S3399" s="7"/>
      <c r="T3399" s="7"/>
      <c r="Y3399" s="7"/>
      <c r="AA3399" s="7"/>
      <c r="AB3399" s="7"/>
      <c r="AG3399" s="7"/>
    </row>
    <row r="3400" spans="1:33">
      <c r="A3400" s="7"/>
      <c r="B3400" s="7"/>
      <c r="C3400" s="7"/>
      <c r="D3400" s="7"/>
      <c r="E3400" s="7"/>
      <c r="F3400" s="7"/>
      <c r="G3400" s="7"/>
      <c r="H3400" s="7"/>
      <c r="J3400" s="7"/>
      <c r="K3400" s="7"/>
      <c r="L3400" s="7"/>
      <c r="Q3400" s="7"/>
      <c r="S3400" s="7"/>
      <c r="T3400" s="7"/>
      <c r="Y3400" s="7"/>
      <c r="AA3400" s="7"/>
      <c r="AB3400" s="7"/>
      <c r="AG3400" s="7"/>
    </row>
    <row r="3401" spans="1:33">
      <c r="A3401" s="7"/>
      <c r="B3401" s="7"/>
      <c r="C3401" s="7"/>
      <c r="D3401" s="7"/>
      <c r="E3401" s="7"/>
      <c r="F3401" s="7"/>
      <c r="G3401" s="7"/>
      <c r="H3401" s="7"/>
      <c r="J3401" s="7"/>
      <c r="K3401" s="7"/>
      <c r="L3401" s="7"/>
      <c r="Q3401" s="7"/>
      <c r="S3401" s="7"/>
      <c r="T3401" s="7"/>
      <c r="Y3401" s="7"/>
      <c r="AA3401" s="7"/>
      <c r="AB3401" s="7"/>
      <c r="AG3401" s="7"/>
    </row>
    <row r="3402" spans="1:33">
      <c r="A3402" s="7"/>
      <c r="B3402" s="7"/>
      <c r="C3402" s="7"/>
      <c r="D3402" s="7"/>
      <c r="E3402" s="7"/>
      <c r="F3402" s="7"/>
      <c r="G3402" s="7"/>
      <c r="H3402" s="7"/>
      <c r="J3402" s="7"/>
      <c r="K3402" s="7"/>
      <c r="L3402" s="7"/>
      <c r="Q3402" s="7"/>
      <c r="S3402" s="7"/>
      <c r="T3402" s="7"/>
      <c r="Y3402" s="7"/>
      <c r="AA3402" s="7"/>
      <c r="AB3402" s="7"/>
      <c r="AG3402" s="7"/>
    </row>
    <row r="3403" spans="1:33">
      <c r="A3403" s="7"/>
      <c r="B3403" s="7"/>
      <c r="C3403" s="7"/>
      <c r="D3403" s="7"/>
      <c r="E3403" s="7"/>
      <c r="F3403" s="7"/>
      <c r="G3403" s="7"/>
      <c r="H3403" s="7"/>
      <c r="J3403" s="7"/>
      <c r="K3403" s="7"/>
      <c r="L3403" s="7"/>
      <c r="Q3403" s="7"/>
      <c r="S3403" s="7"/>
      <c r="T3403" s="7"/>
      <c r="Y3403" s="7"/>
      <c r="AA3403" s="7"/>
      <c r="AB3403" s="7"/>
      <c r="AG3403" s="7"/>
    </row>
    <row r="3404" spans="1:33">
      <c r="A3404" s="7"/>
      <c r="B3404" s="7"/>
      <c r="C3404" s="7"/>
      <c r="D3404" s="7"/>
      <c r="E3404" s="7"/>
      <c r="F3404" s="7"/>
      <c r="G3404" s="7"/>
      <c r="H3404" s="7"/>
      <c r="J3404" s="7"/>
      <c r="K3404" s="7"/>
      <c r="L3404" s="7"/>
      <c r="Q3404" s="7"/>
      <c r="S3404" s="7"/>
      <c r="T3404" s="7"/>
      <c r="Y3404" s="7"/>
      <c r="AA3404" s="7"/>
      <c r="AB3404" s="7"/>
      <c r="AG3404" s="7"/>
    </row>
    <row r="3405" spans="1:33">
      <c r="A3405" s="7"/>
      <c r="B3405" s="7"/>
      <c r="C3405" s="7"/>
      <c r="D3405" s="7"/>
      <c r="E3405" s="7"/>
      <c r="F3405" s="7"/>
      <c r="G3405" s="7"/>
      <c r="H3405" s="7"/>
      <c r="J3405" s="7"/>
      <c r="K3405" s="7"/>
      <c r="L3405" s="7"/>
      <c r="Q3405" s="7"/>
      <c r="S3405" s="7"/>
      <c r="T3405" s="7"/>
      <c r="Y3405" s="7"/>
      <c r="AA3405" s="7"/>
      <c r="AB3405" s="7"/>
      <c r="AG3405" s="7"/>
    </row>
    <row r="3406" spans="1:33">
      <c r="A3406" s="7"/>
      <c r="B3406" s="7"/>
      <c r="C3406" s="7"/>
      <c r="D3406" s="7"/>
      <c r="E3406" s="7"/>
      <c r="F3406" s="7"/>
      <c r="G3406" s="7"/>
      <c r="H3406" s="7"/>
      <c r="J3406" s="7"/>
      <c r="K3406" s="7"/>
      <c r="L3406" s="7"/>
      <c r="Q3406" s="7"/>
      <c r="S3406" s="7"/>
      <c r="T3406" s="7"/>
      <c r="Y3406" s="7"/>
      <c r="AA3406" s="7"/>
      <c r="AB3406" s="7"/>
      <c r="AG3406" s="7"/>
    </row>
    <row r="3407" spans="1:33">
      <c r="A3407" s="7"/>
      <c r="B3407" s="7"/>
      <c r="C3407" s="7"/>
      <c r="D3407" s="7"/>
      <c r="E3407" s="7"/>
      <c r="F3407" s="7"/>
      <c r="G3407" s="7"/>
      <c r="H3407" s="7"/>
      <c r="J3407" s="7"/>
      <c r="K3407" s="7"/>
      <c r="L3407" s="7"/>
      <c r="Q3407" s="7"/>
      <c r="S3407" s="7"/>
      <c r="T3407" s="7"/>
      <c r="Y3407" s="7"/>
      <c r="AA3407" s="7"/>
      <c r="AB3407" s="7"/>
      <c r="AG3407" s="7"/>
    </row>
    <row r="3408" spans="1:33">
      <c r="A3408" s="7"/>
      <c r="B3408" s="7"/>
      <c r="C3408" s="7"/>
      <c r="D3408" s="7"/>
      <c r="E3408" s="7"/>
      <c r="F3408" s="7"/>
      <c r="G3408" s="7"/>
      <c r="H3408" s="7"/>
      <c r="J3408" s="7"/>
      <c r="K3408" s="7"/>
      <c r="L3408" s="7"/>
      <c r="Q3408" s="7"/>
      <c r="S3408" s="7"/>
      <c r="T3408" s="7"/>
      <c r="Y3408" s="7"/>
      <c r="AA3408" s="7"/>
      <c r="AB3408" s="7"/>
      <c r="AG3408" s="7"/>
    </row>
    <row r="3409" spans="1:33">
      <c r="A3409" s="7"/>
      <c r="B3409" s="7"/>
      <c r="C3409" s="7"/>
      <c r="D3409" s="7"/>
      <c r="E3409" s="7"/>
      <c r="F3409" s="7"/>
      <c r="G3409" s="7"/>
      <c r="H3409" s="7"/>
      <c r="J3409" s="7"/>
      <c r="K3409" s="7"/>
      <c r="L3409" s="7"/>
      <c r="Q3409" s="7"/>
      <c r="S3409" s="7"/>
      <c r="T3409" s="7"/>
      <c r="Y3409" s="7"/>
      <c r="AA3409" s="7"/>
      <c r="AB3409" s="7"/>
      <c r="AG3409" s="7"/>
    </row>
    <row r="3410" spans="1:33">
      <c r="A3410" s="7"/>
      <c r="B3410" s="7"/>
      <c r="C3410" s="7"/>
      <c r="D3410" s="7"/>
      <c r="E3410" s="7"/>
      <c r="F3410" s="7"/>
      <c r="G3410" s="7"/>
      <c r="H3410" s="7"/>
      <c r="J3410" s="7"/>
      <c r="K3410" s="7"/>
      <c r="L3410" s="7"/>
      <c r="Q3410" s="7"/>
      <c r="S3410" s="7"/>
      <c r="T3410" s="7"/>
      <c r="Y3410" s="7"/>
      <c r="AA3410" s="7"/>
      <c r="AB3410" s="7"/>
      <c r="AG3410" s="7"/>
    </row>
    <row r="3411" spans="1:33">
      <c r="A3411" s="7"/>
      <c r="B3411" s="7"/>
      <c r="C3411" s="7"/>
      <c r="D3411" s="7"/>
      <c r="E3411" s="7"/>
      <c r="F3411" s="7"/>
      <c r="G3411" s="7"/>
      <c r="H3411" s="7"/>
      <c r="J3411" s="7"/>
      <c r="K3411" s="7"/>
      <c r="L3411" s="7"/>
      <c r="Q3411" s="7"/>
      <c r="S3411" s="7"/>
      <c r="T3411" s="7"/>
      <c r="Y3411" s="7"/>
      <c r="AA3411" s="7"/>
      <c r="AB3411" s="7"/>
      <c r="AG3411" s="7"/>
    </row>
    <row r="3412" spans="1:33">
      <c r="A3412" s="7"/>
      <c r="B3412" s="7"/>
      <c r="C3412" s="7"/>
      <c r="D3412" s="7"/>
      <c r="E3412" s="7"/>
      <c r="F3412" s="7"/>
      <c r="G3412" s="7"/>
      <c r="H3412" s="7"/>
      <c r="J3412" s="7"/>
      <c r="K3412" s="7"/>
      <c r="L3412" s="7"/>
      <c r="Q3412" s="7"/>
      <c r="S3412" s="7"/>
      <c r="T3412" s="7"/>
      <c r="Y3412" s="7"/>
      <c r="AA3412" s="7"/>
      <c r="AB3412" s="7"/>
      <c r="AG3412" s="7"/>
    </row>
    <row r="3413" spans="1:33">
      <c r="A3413" s="7"/>
      <c r="B3413" s="7"/>
      <c r="C3413" s="7"/>
      <c r="D3413" s="7"/>
      <c r="E3413" s="7"/>
      <c r="F3413" s="7"/>
      <c r="G3413" s="7"/>
      <c r="H3413" s="7"/>
      <c r="J3413" s="7"/>
      <c r="K3413" s="7"/>
      <c r="L3413" s="7"/>
      <c r="Q3413" s="7"/>
      <c r="S3413" s="7"/>
      <c r="T3413" s="7"/>
      <c r="Y3413" s="7"/>
      <c r="AA3413" s="7"/>
      <c r="AB3413" s="7"/>
      <c r="AG3413" s="7"/>
    </row>
    <row r="3414" spans="1:33">
      <c r="A3414" s="7"/>
      <c r="B3414" s="7"/>
      <c r="C3414" s="7"/>
      <c r="D3414" s="7"/>
      <c r="E3414" s="7"/>
      <c r="F3414" s="7"/>
      <c r="G3414" s="7"/>
      <c r="H3414" s="7"/>
      <c r="J3414" s="7"/>
      <c r="K3414" s="7"/>
      <c r="L3414" s="7"/>
      <c r="Q3414" s="7"/>
      <c r="S3414" s="7"/>
      <c r="T3414" s="7"/>
      <c r="Y3414" s="7"/>
      <c r="AA3414" s="7"/>
      <c r="AB3414" s="7"/>
      <c r="AG3414" s="7"/>
    </row>
    <row r="3415" spans="1:33">
      <c r="A3415" s="7"/>
      <c r="B3415" s="7"/>
      <c r="C3415" s="7"/>
      <c r="D3415" s="7"/>
      <c r="E3415" s="7"/>
      <c r="F3415" s="7"/>
      <c r="G3415" s="7"/>
      <c r="H3415" s="7"/>
      <c r="J3415" s="7"/>
      <c r="K3415" s="7"/>
      <c r="L3415" s="7"/>
      <c r="Q3415" s="7"/>
      <c r="S3415" s="7"/>
      <c r="T3415" s="7"/>
      <c r="Y3415" s="7"/>
      <c r="AA3415" s="7"/>
      <c r="AB3415" s="7"/>
      <c r="AG3415" s="7"/>
    </row>
    <row r="3416" spans="1:33">
      <c r="A3416" s="7"/>
      <c r="B3416" s="7"/>
      <c r="C3416" s="7"/>
      <c r="D3416" s="7"/>
      <c r="E3416" s="7"/>
      <c r="F3416" s="7"/>
      <c r="G3416" s="7"/>
      <c r="H3416" s="7"/>
      <c r="J3416" s="7"/>
      <c r="K3416" s="7"/>
      <c r="L3416" s="7"/>
      <c r="Q3416" s="7"/>
      <c r="S3416" s="7"/>
      <c r="T3416" s="7"/>
      <c r="Y3416" s="7"/>
      <c r="AA3416" s="7"/>
      <c r="AB3416" s="7"/>
      <c r="AG3416" s="7"/>
    </row>
    <row r="3417" spans="1:33">
      <c r="A3417" s="7"/>
      <c r="B3417" s="7"/>
      <c r="C3417" s="7"/>
      <c r="D3417" s="7"/>
      <c r="E3417" s="7"/>
      <c r="F3417" s="7"/>
      <c r="G3417" s="7"/>
      <c r="H3417" s="7"/>
      <c r="J3417" s="7"/>
      <c r="K3417" s="7"/>
      <c r="L3417" s="7"/>
      <c r="Q3417" s="7"/>
      <c r="S3417" s="7"/>
      <c r="T3417" s="7"/>
      <c r="Y3417" s="7"/>
      <c r="AA3417" s="7"/>
      <c r="AB3417" s="7"/>
      <c r="AG3417" s="7"/>
    </row>
    <row r="3418" spans="1:33">
      <c r="A3418" s="7"/>
      <c r="B3418" s="7"/>
      <c r="C3418" s="7"/>
      <c r="D3418" s="7"/>
      <c r="E3418" s="7"/>
      <c r="F3418" s="7"/>
      <c r="G3418" s="7"/>
      <c r="H3418" s="7"/>
      <c r="J3418" s="7"/>
      <c r="K3418" s="7"/>
      <c r="L3418" s="7"/>
      <c r="Q3418" s="7"/>
      <c r="S3418" s="7"/>
      <c r="T3418" s="7"/>
      <c r="Y3418" s="7"/>
      <c r="AA3418" s="7"/>
      <c r="AB3418" s="7"/>
      <c r="AG3418" s="7"/>
    </row>
    <row r="3419" spans="1:33">
      <c r="A3419" s="7"/>
      <c r="B3419" s="7"/>
      <c r="C3419" s="7"/>
      <c r="D3419" s="7"/>
      <c r="E3419" s="7"/>
      <c r="F3419" s="7"/>
      <c r="G3419" s="7"/>
      <c r="H3419" s="7"/>
      <c r="J3419" s="7"/>
      <c r="K3419" s="7"/>
      <c r="L3419" s="7"/>
      <c r="Q3419" s="7"/>
      <c r="S3419" s="7"/>
      <c r="T3419" s="7"/>
      <c r="Y3419" s="7"/>
      <c r="AA3419" s="7"/>
      <c r="AB3419" s="7"/>
      <c r="AG3419" s="7"/>
    </row>
    <row r="3420" spans="1:33">
      <c r="A3420" s="7"/>
      <c r="B3420" s="7"/>
      <c r="C3420" s="7"/>
      <c r="D3420" s="7"/>
      <c r="E3420" s="7"/>
      <c r="F3420" s="7"/>
      <c r="G3420" s="7"/>
      <c r="H3420" s="7"/>
      <c r="J3420" s="7"/>
      <c r="K3420" s="7"/>
      <c r="L3420" s="7"/>
      <c r="Q3420" s="7"/>
      <c r="S3420" s="7"/>
      <c r="T3420" s="7"/>
      <c r="Y3420" s="7"/>
      <c r="AA3420" s="7"/>
      <c r="AB3420" s="7"/>
      <c r="AG3420" s="7"/>
    </row>
    <row r="3421" spans="1:33">
      <c r="A3421" s="7"/>
      <c r="B3421" s="7"/>
      <c r="C3421" s="7"/>
      <c r="D3421" s="7"/>
      <c r="E3421" s="7"/>
      <c r="F3421" s="7"/>
      <c r="G3421" s="7"/>
      <c r="H3421" s="7"/>
      <c r="J3421" s="7"/>
      <c r="K3421" s="7"/>
      <c r="L3421" s="7"/>
      <c r="Q3421" s="7"/>
      <c r="S3421" s="7"/>
      <c r="T3421" s="7"/>
      <c r="Y3421" s="7"/>
      <c r="AA3421" s="7"/>
      <c r="AB3421" s="7"/>
      <c r="AG3421" s="7"/>
    </row>
    <row r="3422" spans="1:33">
      <c r="A3422" s="7"/>
      <c r="B3422" s="7"/>
      <c r="C3422" s="7"/>
      <c r="D3422" s="7"/>
      <c r="E3422" s="7"/>
      <c r="F3422" s="7"/>
      <c r="G3422" s="7"/>
      <c r="H3422" s="7"/>
      <c r="J3422" s="7"/>
      <c r="K3422" s="7"/>
      <c r="L3422" s="7"/>
      <c r="Q3422" s="7"/>
      <c r="S3422" s="7"/>
      <c r="T3422" s="7"/>
      <c r="Y3422" s="7"/>
      <c r="AA3422" s="7"/>
      <c r="AB3422" s="7"/>
      <c r="AG3422" s="7"/>
    </row>
    <row r="3423" spans="1:33">
      <c r="A3423" s="7"/>
      <c r="B3423" s="7"/>
      <c r="C3423" s="7"/>
      <c r="D3423" s="7"/>
      <c r="E3423" s="7"/>
      <c r="F3423" s="7"/>
      <c r="G3423" s="7"/>
      <c r="H3423" s="7"/>
      <c r="J3423" s="7"/>
      <c r="K3423" s="7"/>
      <c r="L3423" s="7"/>
      <c r="Q3423" s="7"/>
      <c r="S3423" s="7"/>
      <c r="T3423" s="7"/>
      <c r="Y3423" s="7"/>
      <c r="AA3423" s="7"/>
      <c r="AB3423" s="7"/>
      <c r="AG3423" s="7"/>
    </row>
    <row r="3424" spans="1:33">
      <c r="A3424" s="7"/>
      <c r="B3424" s="7"/>
      <c r="C3424" s="7"/>
      <c r="D3424" s="7"/>
      <c r="E3424" s="7"/>
      <c r="F3424" s="7"/>
      <c r="G3424" s="7"/>
      <c r="H3424" s="7"/>
      <c r="J3424" s="7"/>
      <c r="K3424" s="7"/>
      <c r="L3424" s="7"/>
      <c r="Q3424" s="7"/>
      <c r="S3424" s="7"/>
      <c r="T3424" s="7"/>
      <c r="Y3424" s="7"/>
      <c r="AA3424" s="7"/>
      <c r="AB3424" s="7"/>
      <c r="AG3424" s="7"/>
    </row>
    <row r="3425" spans="1:33">
      <c r="A3425" s="7"/>
      <c r="B3425" s="7"/>
      <c r="C3425" s="7"/>
      <c r="D3425" s="7"/>
      <c r="E3425" s="7"/>
      <c r="F3425" s="7"/>
      <c r="G3425" s="7"/>
      <c r="H3425" s="7"/>
      <c r="J3425" s="7"/>
      <c r="K3425" s="7"/>
      <c r="L3425" s="7"/>
      <c r="Q3425" s="7"/>
      <c r="S3425" s="7"/>
      <c r="T3425" s="7"/>
      <c r="Y3425" s="7"/>
      <c r="AA3425" s="7"/>
      <c r="AB3425" s="7"/>
      <c r="AG3425" s="7"/>
    </row>
    <row r="3426" spans="1:33">
      <c r="A3426" s="7"/>
      <c r="B3426" s="7"/>
      <c r="C3426" s="7"/>
      <c r="D3426" s="7"/>
      <c r="E3426" s="7"/>
      <c r="F3426" s="7"/>
      <c r="G3426" s="7"/>
      <c r="H3426" s="7"/>
      <c r="J3426" s="7"/>
      <c r="K3426" s="7"/>
      <c r="L3426" s="7"/>
      <c r="Q3426" s="7"/>
      <c r="S3426" s="7"/>
      <c r="T3426" s="7"/>
      <c r="Y3426" s="7"/>
      <c r="AA3426" s="7"/>
      <c r="AB3426" s="7"/>
      <c r="AG3426" s="7"/>
    </row>
    <row r="3427" spans="1:33">
      <c r="A3427" s="7"/>
      <c r="B3427" s="7"/>
      <c r="C3427" s="7"/>
      <c r="D3427" s="7"/>
      <c r="E3427" s="7"/>
      <c r="F3427" s="7"/>
      <c r="G3427" s="7"/>
      <c r="H3427" s="7"/>
      <c r="J3427" s="7"/>
      <c r="K3427" s="7"/>
      <c r="L3427" s="7"/>
      <c r="Q3427" s="7"/>
      <c r="S3427" s="7"/>
      <c r="T3427" s="7"/>
      <c r="Y3427" s="7"/>
      <c r="AA3427" s="7"/>
      <c r="AB3427" s="7"/>
      <c r="AG3427" s="7"/>
    </row>
    <row r="3428" spans="1:33">
      <c r="A3428" s="7"/>
      <c r="B3428" s="7"/>
      <c r="C3428" s="7"/>
      <c r="D3428" s="7"/>
      <c r="E3428" s="7"/>
      <c r="F3428" s="7"/>
      <c r="G3428" s="7"/>
      <c r="H3428" s="7"/>
      <c r="J3428" s="7"/>
      <c r="K3428" s="7"/>
      <c r="L3428" s="7"/>
      <c r="Q3428" s="7"/>
      <c r="S3428" s="7"/>
      <c r="T3428" s="7"/>
      <c r="Y3428" s="7"/>
      <c r="AA3428" s="7"/>
      <c r="AB3428" s="7"/>
      <c r="AG3428" s="7"/>
    </row>
    <row r="3429" spans="1:33">
      <c r="A3429" s="7"/>
      <c r="B3429" s="7"/>
      <c r="C3429" s="7"/>
      <c r="D3429" s="7"/>
      <c r="E3429" s="7"/>
      <c r="F3429" s="7"/>
      <c r="G3429" s="7"/>
      <c r="H3429" s="7"/>
      <c r="J3429" s="7"/>
      <c r="K3429" s="7"/>
      <c r="L3429" s="7"/>
      <c r="Q3429" s="7"/>
      <c r="S3429" s="7"/>
      <c r="T3429" s="7"/>
      <c r="Y3429" s="7"/>
      <c r="AA3429" s="7"/>
      <c r="AB3429" s="7"/>
      <c r="AG3429" s="7"/>
    </row>
    <row r="3430" spans="1:33">
      <c r="A3430" s="7"/>
      <c r="B3430" s="7"/>
      <c r="C3430" s="7"/>
      <c r="D3430" s="7"/>
      <c r="E3430" s="7"/>
      <c r="F3430" s="7"/>
      <c r="G3430" s="7"/>
      <c r="H3430" s="7"/>
      <c r="J3430" s="7"/>
      <c r="K3430" s="7"/>
      <c r="L3430" s="7"/>
      <c r="Q3430" s="7"/>
      <c r="S3430" s="7"/>
      <c r="T3430" s="7"/>
      <c r="Y3430" s="7"/>
      <c r="AA3430" s="7"/>
      <c r="AB3430" s="7"/>
      <c r="AG3430" s="7"/>
    </row>
    <row r="3431" spans="1:33">
      <c r="A3431" s="7"/>
      <c r="B3431" s="7"/>
      <c r="C3431" s="7"/>
      <c r="D3431" s="7"/>
      <c r="E3431" s="7"/>
      <c r="F3431" s="7"/>
      <c r="G3431" s="7"/>
      <c r="H3431" s="7"/>
      <c r="J3431" s="7"/>
      <c r="K3431" s="7"/>
      <c r="L3431" s="7"/>
      <c r="Q3431" s="7"/>
      <c r="S3431" s="7"/>
      <c r="T3431" s="7"/>
      <c r="Y3431" s="7"/>
      <c r="AA3431" s="7"/>
      <c r="AB3431" s="7"/>
      <c r="AG3431" s="7"/>
    </row>
    <row r="3432" spans="1:33">
      <c r="A3432" s="7"/>
      <c r="B3432" s="7"/>
      <c r="C3432" s="7"/>
      <c r="D3432" s="7"/>
      <c r="E3432" s="7"/>
      <c r="F3432" s="7"/>
      <c r="G3432" s="7"/>
      <c r="H3432" s="7"/>
      <c r="J3432" s="7"/>
      <c r="K3432" s="7"/>
      <c r="L3432" s="7"/>
      <c r="Q3432" s="7"/>
      <c r="S3432" s="7"/>
      <c r="T3432" s="7"/>
      <c r="Y3432" s="7"/>
      <c r="AA3432" s="7"/>
      <c r="AB3432" s="7"/>
      <c r="AG3432" s="7"/>
    </row>
    <row r="3433" spans="1:33">
      <c r="A3433" s="7"/>
      <c r="B3433" s="7"/>
      <c r="C3433" s="7"/>
      <c r="D3433" s="7"/>
      <c r="E3433" s="7"/>
      <c r="F3433" s="7"/>
      <c r="G3433" s="7"/>
      <c r="H3433" s="7"/>
      <c r="J3433" s="7"/>
      <c r="K3433" s="7"/>
      <c r="L3433" s="7"/>
      <c r="Q3433" s="7"/>
      <c r="S3433" s="7"/>
      <c r="T3433" s="7"/>
      <c r="Y3433" s="7"/>
      <c r="AA3433" s="7"/>
      <c r="AB3433" s="7"/>
      <c r="AG3433" s="7"/>
    </row>
    <row r="3434" spans="1:33">
      <c r="A3434" s="7"/>
      <c r="B3434" s="7"/>
      <c r="C3434" s="7"/>
      <c r="D3434" s="7"/>
      <c r="E3434" s="7"/>
      <c r="F3434" s="7"/>
      <c r="G3434" s="7"/>
      <c r="H3434" s="7"/>
      <c r="J3434" s="7"/>
      <c r="K3434" s="7"/>
      <c r="L3434" s="7"/>
      <c r="Q3434" s="7"/>
      <c r="S3434" s="7"/>
      <c r="T3434" s="7"/>
      <c r="Y3434" s="7"/>
      <c r="AA3434" s="7"/>
      <c r="AB3434" s="7"/>
      <c r="AG3434" s="7"/>
    </row>
    <row r="3435" spans="1:33">
      <c r="A3435" s="7"/>
      <c r="B3435" s="7"/>
      <c r="C3435" s="7"/>
      <c r="D3435" s="7"/>
      <c r="E3435" s="7"/>
      <c r="F3435" s="7"/>
      <c r="G3435" s="7"/>
      <c r="H3435" s="7"/>
      <c r="J3435" s="7"/>
      <c r="K3435" s="7"/>
      <c r="L3435" s="7"/>
      <c r="Q3435" s="7"/>
      <c r="S3435" s="7"/>
      <c r="T3435" s="7"/>
      <c r="Y3435" s="7"/>
      <c r="AA3435" s="7"/>
      <c r="AB3435" s="7"/>
      <c r="AG3435" s="7"/>
    </row>
    <row r="3436" spans="1:33">
      <c r="A3436" s="7"/>
      <c r="B3436" s="7"/>
      <c r="C3436" s="7"/>
      <c r="D3436" s="7"/>
      <c r="E3436" s="7"/>
      <c r="F3436" s="7"/>
      <c r="G3436" s="7"/>
      <c r="H3436" s="7"/>
      <c r="J3436" s="7"/>
      <c r="K3436" s="7"/>
      <c r="L3436" s="7"/>
      <c r="Q3436" s="7"/>
      <c r="S3436" s="7"/>
      <c r="T3436" s="7"/>
      <c r="Y3436" s="7"/>
      <c r="AA3436" s="7"/>
      <c r="AB3436" s="7"/>
      <c r="AG3436" s="7"/>
    </row>
    <row r="3437" spans="1:33">
      <c r="A3437" s="7"/>
      <c r="B3437" s="7"/>
      <c r="C3437" s="7"/>
      <c r="D3437" s="7"/>
      <c r="E3437" s="7"/>
      <c r="F3437" s="7"/>
      <c r="G3437" s="7"/>
      <c r="H3437" s="7"/>
      <c r="J3437" s="7"/>
      <c r="K3437" s="7"/>
      <c r="L3437" s="7"/>
      <c r="Q3437" s="7"/>
      <c r="S3437" s="7"/>
      <c r="T3437" s="7"/>
      <c r="Y3437" s="7"/>
      <c r="AA3437" s="7"/>
      <c r="AB3437" s="7"/>
      <c r="AG3437" s="7"/>
    </row>
    <row r="3438" spans="1:33">
      <c r="A3438" s="7"/>
      <c r="B3438" s="7"/>
      <c r="C3438" s="7"/>
      <c r="D3438" s="7"/>
      <c r="E3438" s="7"/>
      <c r="F3438" s="7"/>
      <c r="G3438" s="7"/>
      <c r="H3438" s="7"/>
      <c r="J3438" s="7"/>
      <c r="K3438" s="7"/>
      <c r="L3438" s="7"/>
      <c r="Q3438" s="7"/>
      <c r="S3438" s="7"/>
      <c r="T3438" s="7"/>
      <c r="Y3438" s="7"/>
      <c r="AA3438" s="7"/>
      <c r="AB3438" s="7"/>
      <c r="AG3438" s="7"/>
    </row>
    <row r="3439" spans="1:33">
      <c r="A3439" s="7"/>
      <c r="B3439" s="7"/>
      <c r="C3439" s="7"/>
      <c r="D3439" s="7"/>
      <c r="E3439" s="7"/>
      <c r="F3439" s="7"/>
      <c r="G3439" s="7"/>
      <c r="H3439" s="7"/>
      <c r="J3439" s="7"/>
      <c r="K3439" s="7"/>
      <c r="L3439" s="7"/>
      <c r="Q3439" s="7"/>
      <c r="S3439" s="7"/>
      <c r="T3439" s="7"/>
      <c r="Y3439" s="7"/>
      <c r="AA3439" s="7"/>
      <c r="AB3439" s="7"/>
      <c r="AG3439" s="7"/>
    </row>
    <row r="3440" spans="1:33">
      <c r="A3440" s="7"/>
      <c r="B3440" s="7"/>
      <c r="C3440" s="7"/>
      <c r="D3440" s="7"/>
      <c r="E3440" s="7"/>
      <c r="F3440" s="7"/>
      <c r="G3440" s="7"/>
      <c r="H3440" s="7"/>
      <c r="J3440" s="7"/>
      <c r="K3440" s="7"/>
      <c r="L3440" s="7"/>
      <c r="Q3440" s="7"/>
      <c r="S3440" s="7"/>
      <c r="T3440" s="7"/>
      <c r="Y3440" s="7"/>
      <c r="AA3440" s="7"/>
      <c r="AB3440" s="7"/>
      <c r="AG3440" s="7"/>
    </row>
    <row r="3441" spans="1:33">
      <c r="A3441" s="7"/>
      <c r="B3441" s="7"/>
      <c r="C3441" s="7"/>
      <c r="D3441" s="7"/>
      <c r="E3441" s="7"/>
      <c r="F3441" s="7"/>
      <c r="G3441" s="7"/>
      <c r="H3441" s="7"/>
      <c r="J3441" s="7"/>
      <c r="K3441" s="7"/>
      <c r="L3441" s="7"/>
      <c r="Q3441" s="7"/>
      <c r="S3441" s="7"/>
      <c r="T3441" s="7"/>
      <c r="Y3441" s="7"/>
      <c r="AA3441" s="7"/>
      <c r="AB3441" s="7"/>
      <c r="AG3441" s="7"/>
    </row>
    <row r="3442" spans="1:33">
      <c r="A3442" s="7"/>
      <c r="B3442" s="7"/>
      <c r="C3442" s="7"/>
      <c r="D3442" s="7"/>
      <c r="E3442" s="7"/>
      <c r="F3442" s="7"/>
      <c r="G3442" s="7"/>
      <c r="H3442" s="7"/>
      <c r="J3442" s="7"/>
      <c r="K3442" s="7"/>
      <c r="L3442" s="7"/>
      <c r="Q3442" s="7"/>
      <c r="S3442" s="7"/>
      <c r="T3442" s="7"/>
      <c r="Y3442" s="7"/>
      <c r="AA3442" s="7"/>
      <c r="AB3442" s="7"/>
      <c r="AG3442" s="7"/>
    </row>
    <row r="3443" spans="1:33">
      <c r="A3443" s="7"/>
      <c r="B3443" s="7"/>
      <c r="C3443" s="7"/>
      <c r="D3443" s="7"/>
      <c r="E3443" s="7"/>
      <c r="F3443" s="7"/>
      <c r="G3443" s="7"/>
      <c r="H3443" s="7"/>
      <c r="J3443" s="7"/>
      <c r="K3443" s="7"/>
      <c r="L3443" s="7"/>
      <c r="Q3443" s="7"/>
      <c r="S3443" s="7"/>
      <c r="T3443" s="7"/>
      <c r="Y3443" s="7"/>
      <c r="AA3443" s="7"/>
      <c r="AB3443" s="7"/>
      <c r="AG3443" s="7"/>
    </row>
    <row r="3444" spans="1:33">
      <c r="A3444" s="7"/>
      <c r="B3444" s="7"/>
      <c r="C3444" s="7"/>
      <c r="D3444" s="7"/>
      <c r="E3444" s="7"/>
      <c r="F3444" s="7"/>
      <c r="G3444" s="7"/>
      <c r="H3444" s="7"/>
      <c r="J3444" s="7"/>
      <c r="K3444" s="7"/>
      <c r="L3444" s="7"/>
      <c r="Q3444" s="7"/>
      <c r="S3444" s="7"/>
      <c r="T3444" s="7"/>
      <c r="Y3444" s="7"/>
      <c r="AA3444" s="7"/>
      <c r="AB3444" s="7"/>
      <c r="AG3444" s="7"/>
    </row>
    <row r="3445" spans="1:33">
      <c r="A3445" s="7"/>
      <c r="B3445" s="7"/>
      <c r="C3445" s="7"/>
      <c r="D3445" s="7"/>
      <c r="E3445" s="7"/>
      <c r="F3445" s="7"/>
      <c r="G3445" s="7"/>
      <c r="H3445" s="7"/>
      <c r="J3445" s="7"/>
      <c r="K3445" s="7"/>
      <c r="L3445" s="7"/>
      <c r="Q3445" s="7"/>
      <c r="S3445" s="7"/>
      <c r="T3445" s="7"/>
      <c r="Y3445" s="7"/>
      <c r="AA3445" s="7"/>
      <c r="AB3445" s="7"/>
      <c r="AG3445" s="7"/>
    </row>
    <row r="3446" spans="1:33">
      <c r="A3446" s="7"/>
      <c r="B3446" s="7"/>
      <c r="C3446" s="7"/>
      <c r="D3446" s="7"/>
      <c r="E3446" s="7"/>
      <c r="F3446" s="7"/>
      <c r="G3446" s="7"/>
      <c r="H3446" s="7"/>
      <c r="J3446" s="7"/>
      <c r="K3446" s="7"/>
      <c r="L3446" s="7"/>
      <c r="Q3446" s="7"/>
      <c r="S3446" s="7"/>
      <c r="T3446" s="7"/>
      <c r="Y3446" s="7"/>
      <c r="AA3446" s="7"/>
      <c r="AB3446" s="7"/>
      <c r="AG3446" s="7"/>
    </row>
    <row r="3447" spans="1:33">
      <c r="A3447" s="7"/>
      <c r="B3447" s="7"/>
      <c r="C3447" s="7"/>
      <c r="D3447" s="7"/>
      <c r="E3447" s="7"/>
      <c r="F3447" s="7"/>
      <c r="G3447" s="7"/>
      <c r="H3447" s="7"/>
      <c r="J3447" s="7"/>
      <c r="K3447" s="7"/>
      <c r="L3447" s="7"/>
      <c r="Q3447" s="7"/>
      <c r="S3447" s="7"/>
      <c r="T3447" s="7"/>
      <c r="Y3447" s="7"/>
      <c r="AA3447" s="7"/>
      <c r="AB3447" s="7"/>
      <c r="AG3447" s="7"/>
    </row>
    <row r="3448" spans="1:33">
      <c r="A3448" s="7"/>
      <c r="B3448" s="7"/>
      <c r="C3448" s="7"/>
      <c r="D3448" s="7"/>
      <c r="E3448" s="7"/>
      <c r="F3448" s="7"/>
      <c r="G3448" s="7"/>
      <c r="H3448" s="7"/>
      <c r="J3448" s="7"/>
      <c r="K3448" s="7"/>
      <c r="L3448" s="7"/>
      <c r="Q3448" s="7"/>
      <c r="S3448" s="7"/>
      <c r="T3448" s="7"/>
      <c r="Y3448" s="7"/>
      <c r="AA3448" s="7"/>
      <c r="AB3448" s="7"/>
      <c r="AG3448" s="7"/>
    </row>
    <row r="3449" spans="1:33">
      <c r="A3449" s="7"/>
      <c r="B3449" s="7"/>
      <c r="C3449" s="7"/>
      <c r="D3449" s="7"/>
      <c r="E3449" s="7"/>
      <c r="F3449" s="7"/>
      <c r="G3449" s="7"/>
      <c r="H3449" s="7"/>
      <c r="J3449" s="7"/>
      <c r="K3449" s="7"/>
      <c r="L3449" s="7"/>
      <c r="Q3449" s="7"/>
      <c r="S3449" s="7"/>
      <c r="T3449" s="7"/>
      <c r="Y3449" s="7"/>
      <c r="AA3449" s="7"/>
      <c r="AB3449" s="7"/>
      <c r="AG3449" s="7"/>
    </row>
    <row r="3450" spans="1:33">
      <c r="A3450" s="7"/>
      <c r="B3450" s="7"/>
      <c r="C3450" s="7"/>
      <c r="D3450" s="7"/>
      <c r="E3450" s="7"/>
      <c r="F3450" s="7"/>
      <c r="G3450" s="7"/>
      <c r="H3450" s="7"/>
      <c r="J3450" s="7"/>
      <c r="K3450" s="7"/>
      <c r="L3450" s="7"/>
      <c r="Q3450" s="7"/>
      <c r="S3450" s="7"/>
      <c r="T3450" s="7"/>
      <c r="Y3450" s="7"/>
      <c r="AA3450" s="7"/>
      <c r="AB3450" s="7"/>
      <c r="AG3450" s="7"/>
    </row>
    <row r="3451" spans="1:33">
      <c r="A3451" s="7"/>
      <c r="B3451" s="7"/>
      <c r="C3451" s="7"/>
      <c r="D3451" s="7"/>
      <c r="E3451" s="7"/>
      <c r="F3451" s="7"/>
      <c r="G3451" s="7"/>
      <c r="H3451" s="7"/>
      <c r="J3451" s="7"/>
      <c r="K3451" s="7"/>
      <c r="L3451" s="7"/>
      <c r="Q3451" s="7"/>
      <c r="S3451" s="7"/>
      <c r="T3451" s="7"/>
      <c r="Y3451" s="7"/>
      <c r="AA3451" s="7"/>
      <c r="AB3451" s="7"/>
      <c r="AG3451" s="7"/>
    </row>
    <row r="3452" spans="1:33">
      <c r="A3452" s="7"/>
      <c r="B3452" s="7"/>
      <c r="C3452" s="7"/>
      <c r="D3452" s="7"/>
      <c r="E3452" s="7"/>
      <c r="F3452" s="7"/>
      <c r="G3452" s="7"/>
      <c r="H3452" s="7"/>
      <c r="J3452" s="7"/>
      <c r="K3452" s="7"/>
      <c r="L3452" s="7"/>
      <c r="Q3452" s="7"/>
      <c r="S3452" s="7"/>
      <c r="T3452" s="7"/>
      <c r="Y3452" s="7"/>
      <c r="AA3452" s="7"/>
      <c r="AB3452" s="7"/>
      <c r="AG3452" s="7"/>
    </row>
    <row r="3453" spans="1:33">
      <c r="A3453" s="7"/>
      <c r="B3453" s="7"/>
      <c r="C3453" s="7"/>
      <c r="D3453" s="7"/>
      <c r="E3453" s="7"/>
      <c r="F3453" s="7"/>
      <c r="G3453" s="7"/>
      <c r="H3453" s="7"/>
      <c r="J3453" s="7"/>
      <c r="K3453" s="7"/>
      <c r="L3453" s="7"/>
      <c r="Q3453" s="7"/>
      <c r="S3453" s="7"/>
      <c r="T3453" s="7"/>
      <c r="Y3453" s="7"/>
      <c r="AA3453" s="7"/>
      <c r="AB3453" s="7"/>
      <c r="AG3453" s="7"/>
    </row>
    <row r="3454" spans="1:33">
      <c r="A3454" s="7"/>
      <c r="B3454" s="7"/>
      <c r="C3454" s="7"/>
      <c r="D3454" s="7"/>
      <c r="E3454" s="7"/>
      <c r="F3454" s="7"/>
      <c r="G3454" s="7"/>
      <c r="H3454" s="7"/>
      <c r="J3454" s="7"/>
      <c r="K3454" s="7"/>
      <c r="L3454" s="7"/>
      <c r="Q3454" s="7"/>
      <c r="S3454" s="7"/>
      <c r="T3454" s="7"/>
      <c r="Y3454" s="7"/>
      <c r="AA3454" s="7"/>
      <c r="AB3454" s="7"/>
      <c r="AG3454" s="7"/>
    </row>
    <row r="3455" spans="1:33">
      <c r="A3455" s="7"/>
      <c r="B3455" s="7"/>
      <c r="C3455" s="7"/>
      <c r="D3455" s="7"/>
      <c r="E3455" s="7"/>
      <c r="F3455" s="7"/>
      <c r="G3455" s="7"/>
      <c r="H3455" s="7"/>
      <c r="J3455" s="7"/>
      <c r="K3455" s="7"/>
      <c r="L3455" s="7"/>
      <c r="Q3455" s="7"/>
      <c r="S3455" s="7"/>
      <c r="T3455" s="7"/>
      <c r="Y3455" s="7"/>
      <c r="AA3455" s="7"/>
      <c r="AB3455" s="7"/>
      <c r="AG3455" s="7"/>
    </row>
    <row r="3456" spans="1:33">
      <c r="A3456" s="7"/>
      <c r="B3456" s="7"/>
      <c r="C3456" s="7"/>
      <c r="D3456" s="7"/>
      <c r="E3456" s="7"/>
      <c r="F3456" s="7"/>
      <c r="G3456" s="7"/>
      <c r="H3456" s="7"/>
      <c r="J3456" s="7"/>
      <c r="K3456" s="7"/>
      <c r="L3456" s="7"/>
      <c r="Q3456" s="7"/>
      <c r="S3456" s="7"/>
      <c r="T3456" s="7"/>
      <c r="Y3456" s="7"/>
      <c r="AA3456" s="7"/>
      <c r="AB3456" s="7"/>
      <c r="AG3456" s="7"/>
    </row>
    <row r="3457" spans="1:33">
      <c r="A3457" s="7"/>
      <c r="B3457" s="7"/>
      <c r="C3457" s="7"/>
      <c r="D3457" s="7"/>
      <c r="E3457" s="7"/>
      <c r="F3457" s="7"/>
      <c r="G3457" s="7"/>
      <c r="H3457" s="7"/>
      <c r="J3457" s="7"/>
      <c r="K3457" s="7"/>
      <c r="L3457" s="7"/>
      <c r="Q3457" s="7"/>
      <c r="S3457" s="7"/>
      <c r="T3457" s="7"/>
      <c r="Y3457" s="7"/>
      <c r="AA3457" s="7"/>
      <c r="AB3457" s="7"/>
      <c r="AG3457" s="7"/>
    </row>
    <row r="3458" spans="1:33">
      <c r="A3458" s="7"/>
      <c r="B3458" s="7"/>
      <c r="C3458" s="7"/>
      <c r="D3458" s="7"/>
      <c r="E3458" s="7"/>
      <c r="F3458" s="7"/>
      <c r="G3458" s="7"/>
      <c r="H3458" s="7"/>
      <c r="J3458" s="7"/>
      <c r="K3458" s="7"/>
      <c r="L3458" s="7"/>
      <c r="Q3458" s="7"/>
      <c r="S3458" s="7"/>
      <c r="T3458" s="7"/>
      <c r="Y3458" s="7"/>
      <c r="AA3458" s="7"/>
      <c r="AB3458" s="7"/>
      <c r="AG3458" s="7"/>
    </row>
    <row r="3459" spans="1:33">
      <c r="A3459" s="7"/>
      <c r="B3459" s="7"/>
      <c r="C3459" s="7"/>
      <c r="D3459" s="7"/>
      <c r="E3459" s="7"/>
      <c r="F3459" s="7"/>
      <c r="G3459" s="7"/>
      <c r="H3459" s="7"/>
      <c r="J3459" s="7"/>
      <c r="K3459" s="7"/>
      <c r="L3459" s="7"/>
      <c r="Q3459" s="7"/>
      <c r="S3459" s="7"/>
      <c r="T3459" s="7"/>
      <c r="Y3459" s="7"/>
      <c r="AA3459" s="7"/>
      <c r="AB3459" s="7"/>
      <c r="AG3459" s="7"/>
    </row>
    <row r="3460" spans="1:33">
      <c r="A3460" s="7"/>
      <c r="B3460" s="7"/>
      <c r="C3460" s="7"/>
      <c r="D3460" s="7"/>
      <c r="E3460" s="7"/>
      <c r="F3460" s="7"/>
      <c r="G3460" s="7"/>
      <c r="H3460" s="7"/>
      <c r="J3460" s="7"/>
      <c r="K3460" s="7"/>
      <c r="L3460" s="7"/>
      <c r="Q3460" s="7"/>
      <c r="S3460" s="7"/>
      <c r="T3460" s="7"/>
      <c r="Y3460" s="7"/>
      <c r="AA3460" s="7"/>
      <c r="AB3460" s="7"/>
      <c r="AG3460" s="7"/>
    </row>
    <row r="3461" spans="1:33">
      <c r="A3461" s="7"/>
      <c r="B3461" s="7"/>
      <c r="C3461" s="7"/>
      <c r="D3461" s="7"/>
      <c r="E3461" s="7"/>
      <c r="F3461" s="7"/>
      <c r="G3461" s="7"/>
      <c r="H3461" s="7"/>
      <c r="J3461" s="7"/>
      <c r="K3461" s="7"/>
      <c r="L3461" s="7"/>
      <c r="Q3461" s="7"/>
      <c r="S3461" s="7"/>
      <c r="T3461" s="7"/>
      <c r="Y3461" s="7"/>
      <c r="AA3461" s="7"/>
      <c r="AB3461" s="7"/>
      <c r="AG3461" s="7"/>
    </row>
    <row r="3462" spans="1:33">
      <c r="A3462" s="7"/>
      <c r="B3462" s="7"/>
      <c r="C3462" s="7"/>
      <c r="D3462" s="7"/>
      <c r="E3462" s="7"/>
      <c r="F3462" s="7"/>
      <c r="G3462" s="7"/>
      <c r="H3462" s="7"/>
      <c r="J3462" s="7"/>
      <c r="K3462" s="7"/>
      <c r="L3462" s="7"/>
      <c r="Q3462" s="7"/>
      <c r="S3462" s="7"/>
      <c r="T3462" s="7"/>
      <c r="Y3462" s="7"/>
      <c r="AA3462" s="7"/>
      <c r="AB3462" s="7"/>
      <c r="AG3462" s="7"/>
    </row>
    <row r="3463" spans="1:33">
      <c r="A3463" s="7"/>
      <c r="B3463" s="7"/>
      <c r="C3463" s="7"/>
      <c r="D3463" s="7"/>
      <c r="E3463" s="7"/>
      <c r="F3463" s="7"/>
      <c r="G3463" s="7"/>
      <c r="H3463" s="7"/>
      <c r="J3463" s="7"/>
      <c r="K3463" s="7"/>
      <c r="L3463" s="7"/>
      <c r="Q3463" s="7"/>
      <c r="S3463" s="7"/>
      <c r="T3463" s="7"/>
      <c r="Y3463" s="7"/>
      <c r="AA3463" s="7"/>
      <c r="AB3463" s="7"/>
      <c r="AG3463" s="7"/>
    </row>
    <row r="3464" spans="1:33">
      <c r="A3464" s="7"/>
      <c r="B3464" s="7"/>
      <c r="C3464" s="7"/>
      <c r="D3464" s="7"/>
      <c r="E3464" s="7"/>
      <c r="F3464" s="7"/>
      <c r="G3464" s="7"/>
      <c r="H3464" s="7"/>
      <c r="J3464" s="7"/>
      <c r="K3464" s="7"/>
      <c r="L3464" s="7"/>
      <c r="Q3464" s="7"/>
      <c r="S3464" s="7"/>
      <c r="T3464" s="7"/>
      <c r="Y3464" s="7"/>
      <c r="AA3464" s="7"/>
      <c r="AB3464" s="7"/>
      <c r="AG3464" s="7"/>
    </row>
    <row r="3465" spans="1:33">
      <c r="A3465" s="7"/>
      <c r="B3465" s="7"/>
      <c r="C3465" s="7"/>
      <c r="D3465" s="7"/>
      <c r="E3465" s="7"/>
      <c r="F3465" s="7"/>
      <c r="G3465" s="7"/>
      <c r="H3465" s="7"/>
      <c r="J3465" s="7"/>
      <c r="K3465" s="7"/>
      <c r="L3465" s="7"/>
      <c r="Q3465" s="7"/>
      <c r="S3465" s="7"/>
      <c r="T3465" s="7"/>
      <c r="Y3465" s="7"/>
      <c r="AA3465" s="7"/>
      <c r="AB3465" s="7"/>
      <c r="AG3465" s="7"/>
    </row>
    <row r="3466" spans="1:33">
      <c r="A3466" s="7"/>
      <c r="B3466" s="7"/>
      <c r="C3466" s="7"/>
      <c r="D3466" s="7"/>
      <c r="E3466" s="7"/>
      <c r="F3466" s="7"/>
      <c r="G3466" s="7"/>
      <c r="H3466" s="7"/>
      <c r="J3466" s="7"/>
      <c r="K3466" s="7"/>
      <c r="L3466" s="7"/>
      <c r="Q3466" s="7"/>
      <c r="S3466" s="7"/>
      <c r="T3466" s="7"/>
      <c r="Y3466" s="7"/>
      <c r="AA3466" s="7"/>
      <c r="AB3466" s="7"/>
      <c r="AG3466" s="7"/>
    </row>
    <row r="3467" spans="1:33">
      <c r="A3467" s="7"/>
      <c r="B3467" s="7"/>
      <c r="C3467" s="7"/>
      <c r="D3467" s="7"/>
      <c r="E3467" s="7"/>
      <c r="F3467" s="7"/>
      <c r="G3467" s="7"/>
      <c r="H3467" s="7"/>
      <c r="J3467" s="7"/>
      <c r="K3467" s="7"/>
      <c r="L3467" s="7"/>
      <c r="Q3467" s="7"/>
      <c r="S3467" s="7"/>
      <c r="T3467" s="7"/>
      <c r="Y3467" s="7"/>
      <c r="AA3467" s="7"/>
      <c r="AB3467" s="7"/>
      <c r="AG3467" s="7"/>
    </row>
    <row r="3468" spans="1:33">
      <c r="A3468" s="7"/>
      <c r="B3468" s="7"/>
      <c r="C3468" s="7"/>
      <c r="D3468" s="7"/>
      <c r="E3468" s="7"/>
      <c r="F3468" s="7"/>
      <c r="G3468" s="7"/>
      <c r="H3468" s="7"/>
      <c r="J3468" s="7"/>
      <c r="K3468" s="7"/>
      <c r="L3468" s="7"/>
      <c r="Q3468" s="7"/>
      <c r="S3468" s="7"/>
      <c r="T3468" s="7"/>
      <c r="Y3468" s="7"/>
      <c r="AA3468" s="7"/>
      <c r="AB3468" s="7"/>
      <c r="AG3468" s="7"/>
    </row>
    <row r="3469" spans="1:33">
      <c r="A3469" s="7"/>
      <c r="B3469" s="7"/>
      <c r="C3469" s="7"/>
      <c r="D3469" s="7"/>
      <c r="E3469" s="7"/>
      <c r="F3469" s="7"/>
      <c r="G3469" s="7"/>
      <c r="H3469" s="7"/>
      <c r="J3469" s="7"/>
      <c r="K3469" s="7"/>
      <c r="L3469" s="7"/>
      <c r="Q3469" s="7"/>
      <c r="S3469" s="7"/>
      <c r="T3469" s="7"/>
      <c r="Y3469" s="7"/>
      <c r="AA3469" s="7"/>
      <c r="AB3469" s="7"/>
      <c r="AG3469" s="7"/>
    </row>
    <row r="3470" spans="1:33">
      <c r="A3470" s="7"/>
      <c r="B3470" s="7"/>
      <c r="C3470" s="7"/>
      <c r="D3470" s="7"/>
      <c r="E3470" s="7"/>
      <c r="F3470" s="7"/>
      <c r="G3470" s="7"/>
      <c r="H3470" s="7"/>
      <c r="J3470" s="7"/>
      <c r="K3470" s="7"/>
      <c r="L3470" s="7"/>
      <c r="Q3470" s="7"/>
      <c r="S3470" s="7"/>
      <c r="T3470" s="7"/>
      <c r="Y3470" s="7"/>
      <c r="AA3470" s="7"/>
      <c r="AB3470" s="7"/>
      <c r="AG3470" s="7"/>
    </row>
    <row r="3471" spans="1:33">
      <c r="A3471" s="7"/>
      <c r="B3471" s="7"/>
      <c r="C3471" s="7"/>
      <c r="D3471" s="7"/>
      <c r="E3471" s="7"/>
      <c r="F3471" s="7"/>
      <c r="G3471" s="7"/>
      <c r="H3471" s="7"/>
      <c r="J3471" s="7"/>
      <c r="K3471" s="7"/>
      <c r="L3471" s="7"/>
      <c r="Q3471" s="7"/>
      <c r="S3471" s="7"/>
      <c r="T3471" s="7"/>
      <c r="Y3471" s="7"/>
      <c r="AA3471" s="7"/>
      <c r="AB3471" s="7"/>
      <c r="AG3471" s="7"/>
    </row>
    <row r="3472" spans="1:33">
      <c r="A3472" s="7"/>
      <c r="B3472" s="7"/>
      <c r="C3472" s="7"/>
      <c r="D3472" s="7"/>
      <c r="E3472" s="7"/>
      <c r="F3472" s="7"/>
      <c r="G3472" s="7"/>
      <c r="H3472" s="7"/>
      <c r="J3472" s="7"/>
      <c r="K3472" s="7"/>
      <c r="L3472" s="7"/>
      <c r="Q3472" s="7"/>
      <c r="S3472" s="7"/>
      <c r="T3472" s="7"/>
      <c r="Y3472" s="7"/>
      <c r="AA3472" s="7"/>
      <c r="AB3472" s="7"/>
      <c r="AG3472" s="7"/>
    </row>
    <row r="3473" spans="1:33">
      <c r="A3473" s="7"/>
      <c r="B3473" s="7"/>
      <c r="C3473" s="7"/>
      <c r="D3473" s="7"/>
      <c r="E3473" s="7"/>
      <c r="F3473" s="7"/>
      <c r="G3473" s="7"/>
      <c r="H3473" s="7"/>
      <c r="J3473" s="7"/>
      <c r="K3473" s="7"/>
      <c r="L3473" s="7"/>
      <c r="Q3473" s="7"/>
      <c r="S3473" s="7"/>
      <c r="T3473" s="7"/>
      <c r="Y3473" s="7"/>
      <c r="AA3473" s="7"/>
      <c r="AB3473" s="7"/>
      <c r="AG3473" s="7"/>
    </row>
    <row r="3474" spans="1:33">
      <c r="A3474" s="7"/>
      <c r="B3474" s="7"/>
      <c r="C3474" s="7"/>
      <c r="D3474" s="7"/>
      <c r="E3474" s="7"/>
      <c r="F3474" s="7"/>
      <c r="G3474" s="7"/>
      <c r="H3474" s="7"/>
      <c r="J3474" s="7"/>
      <c r="K3474" s="7"/>
      <c r="L3474" s="7"/>
      <c r="Q3474" s="7"/>
      <c r="S3474" s="7"/>
      <c r="T3474" s="7"/>
      <c r="Y3474" s="7"/>
      <c r="AA3474" s="7"/>
      <c r="AB3474" s="7"/>
      <c r="AG3474" s="7"/>
    </row>
    <row r="3475" spans="1:33">
      <c r="A3475" s="7"/>
      <c r="B3475" s="7"/>
      <c r="C3475" s="7"/>
      <c r="D3475" s="7"/>
      <c r="E3475" s="7"/>
      <c r="F3475" s="7"/>
      <c r="G3475" s="7"/>
      <c r="H3475" s="7"/>
      <c r="J3475" s="7"/>
      <c r="K3475" s="7"/>
      <c r="L3475" s="7"/>
      <c r="Q3475" s="7"/>
      <c r="S3475" s="7"/>
      <c r="T3475" s="7"/>
      <c r="Y3475" s="7"/>
      <c r="AA3475" s="7"/>
      <c r="AB3475" s="7"/>
      <c r="AG3475" s="7"/>
    </row>
    <row r="3476" spans="1:33">
      <c r="A3476" s="7"/>
      <c r="B3476" s="7"/>
      <c r="C3476" s="7"/>
      <c r="D3476" s="7"/>
      <c r="E3476" s="7"/>
      <c r="F3476" s="7"/>
      <c r="G3476" s="7"/>
      <c r="H3476" s="7"/>
      <c r="J3476" s="7"/>
      <c r="K3476" s="7"/>
      <c r="L3476" s="7"/>
      <c r="Q3476" s="7"/>
      <c r="S3476" s="7"/>
      <c r="T3476" s="7"/>
      <c r="Y3476" s="7"/>
      <c r="AA3476" s="7"/>
      <c r="AB3476" s="7"/>
      <c r="AG3476" s="7"/>
    </row>
    <row r="3477" spans="1:33">
      <c r="A3477" s="7"/>
      <c r="B3477" s="7"/>
      <c r="C3477" s="7"/>
      <c r="D3477" s="7"/>
      <c r="E3477" s="7"/>
      <c r="F3477" s="7"/>
      <c r="G3477" s="7"/>
      <c r="H3477" s="7"/>
      <c r="J3477" s="7"/>
      <c r="K3477" s="7"/>
      <c r="L3477" s="7"/>
      <c r="Q3477" s="7"/>
      <c r="S3477" s="7"/>
      <c r="T3477" s="7"/>
      <c r="Y3477" s="7"/>
      <c r="AA3477" s="7"/>
      <c r="AB3477" s="7"/>
      <c r="AG3477" s="7"/>
    </row>
    <row r="3478" spans="1:33">
      <c r="A3478" s="7"/>
      <c r="B3478" s="7"/>
      <c r="C3478" s="7"/>
      <c r="D3478" s="7"/>
      <c r="E3478" s="7"/>
      <c r="F3478" s="7"/>
      <c r="G3478" s="7"/>
      <c r="H3478" s="7"/>
      <c r="J3478" s="7"/>
      <c r="K3478" s="7"/>
      <c r="L3478" s="7"/>
      <c r="Q3478" s="7"/>
      <c r="S3478" s="7"/>
      <c r="T3478" s="7"/>
      <c r="Y3478" s="7"/>
      <c r="AA3478" s="7"/>
      <c r="AB3478" s="7"/>
      <c r="AG3478" s="7"/>
    </row>
    <row r="3479" spans="1:33">
      <c r="A3479" s="7"/>
      <c r="B3479" s="7"/>
      <c r="C3479" s="7"/>
      <c r="D3479" s="7"/>
      <c r="E3479" s="7"/>
      <c r="F3479" s="7"/>
      <c r="G3479" s="7"/>
      <c r="H3479" s="7"/>
      <c r="J3479" s="7"/>
      <c r="K3479" s="7"/>
      <c r="L3479" s="7"/>
      <c r="Q3479" s="7"/>
      <c r="S3479" s="7"/>
      <c r="T3479" s="7"/>
      <c r="Y3479" s="7"/>
      <c r="AA3479" s="7"/>
      <c r="AB3479" s="7"/>
      <c r="AG3479" s="7"/>
    </row>
    <row r="3480" spans="1:33">
      <c r="A3480" s="7"/>
      <c r="B3480" s="7"/>
      <c r="C3480" s="7"/>
      <c r="D3480" s="7"/>
      <c r="E3480" s="7"/>
      <c r="F3480" s="7"/>
      <c r="G3480" s="7"/>
      <c r="H3480" s="7"/>
      <c r="J3480" s="7"/>
      <c r="K3480" s="7"/>
      <c r="L3480" s="7"/>
      <c r="Q3480" s="7"/>
      <c r="S3480" s="7"/>
      <c r="T3480" s="7"/>
      <c r="Y3480" s="7"/>
      <c r="AA3480" s="7"/>
      <c r="AB3480" s="7"/>
      <c r="AG3480" s="7"/>
    </row>
    <row r="3481" spans="1:33">
      <c r="A3481" s="7"/>
      <c r="B3481" s="7"/>
      <c r="C3481" s="7"/>
      <c r="D3481" s="7"/>
      <c r="E3481" s="7"/>
      <c r="F3481" s="7"/>
      <c r="G3481" s="7"/>
      <c r="H3481" s="7"/>
      <c r="J3481" s="7"/>
      <c r="K3481" s="7"/>
      <c r="L3481" s="7"/>
      <c r="Q3481" s="7"/>
      <c r="S3481" s="7"/>
      <c r="T3481" s="7"/>
      <c r="Y3481" s="7"/>
      <c r="AA3481" s="7"/>
      <c r="AB3481" s="7"/>
      <c r="AG3481" s="7"/>
    </row>
    <row r="3482" spans="1:33">
      <c r="A3482" s="7"/>
      <c r="B3482" s="7"/>
      <c r="C3482" s="7"/>
      <c r="D3482" s="7"/>
      <c r="E3482" s="7"/>
      <c r="F3482" s="7"/>
      <c r="G3482" s="7"/>
      <c r="H3482" s="7"/>
      <c r="J3482" s="7"/>
      <c r="K3482" s="7"/>
      <c r="L3482" s="7"/>
      <c r="Q3482" s="7"/>
      <c r="S3482" s="7"/>
      <c r="T3482" s="7"/>
      <c r="Y3482" s="7"/>
      <c r="AA3482" s="7"/>
      <c r="AB3482" s="7"/>
      <c r="AG3482" s="7"/>
    </row>
    <row r="3483" spans="1:33">
      <c r="A3483" s="7"/>
      <c r="B3483" s="7"/>
      <c r="C3483" s="7"/>
      <c r="D3483" s="7"/>
      <c r="E3483" s="7"/>
      <c r="F3483" s="7"/>
      <c r="G3483" s="7"/>
      <c r="H3483" s="7"/>
      <c r="J3483" s="7"/>
      <c r="K3483" s="7"/>
      <c r="L3483" s="7"/>
      <c r="Q3483" s="7"/>
      <c r="S3483" s="7"/>
      <c r="T3483" s="7"/>
      <c r="Y3483" s="7"/>
      <c r="AA3483" s="7"/>
      <c r="AB3483" s="7"/>
      <c r="AG3483" s="7"/>
    </row>
    <row r="3484" spans="1:33">
      <c r="A3484" s="7"/>
      <c r="B3484" s="7"/>
      <c r="C3484" s="7"/>
      <c r="D3484" s="7"/>
      <c r="E3484" s="7"/>
      <c r="F3484" s="7"/>
      <c r="G3484" s="7"/>
      <c r="H3484" s="7"/>
      <c r="J3484" s="7"/>
      <c r="K3484" s="7"/>
      <c r="L3484" s="7"/>
      <c r="Q3484" s="7"/>
      <c r="S3484" s="7"/>
      <c r="T3484" s="7"/>
      <c r="Y3484" s="7"/>
      <c r="AA3484" s="7"/>
      <c r="AB3484" s="7"/>
      <c r="AG3484" s="7"/>
    </row>
    <row r="3485" spans="1:33">
      <c r="A3485" s="7"/>
      <c r="B3485" s="7"/>
      <c r="C3485" s="7"/>
      <c r="D3485" s="7"/>
      <c r="E3485" s="7"/>
      <c r="F3485" s="7"/>
      <c r="G3485" s="7"/>
      <c r="H3485" s="7"/>
      <c r="J3485" s="7"/>
      <c r="K3485" s="7"/>
      <c r="L3485" s="7"/>
      <c r="Q3485" s="7"/>
      <c r="S3485" s="7"/>
      <c r="T3485" s="7"/>
      <c r="Y3485" s="7"/>
      <c r="AA3485" s="7"/>
      <c r="AB3485" s="7"/>
      <c r="AG3485" s="7"/>
    </row>
    <row r="3486" spans="1:33">
      <c r="A3486" s="7"/>
      <c r="B3486" s="7"/>
      <c r="C3486" s="7"/>
      <c r="D3486" s="7"/>
      <c r="E3486" s="7"/>
      <c r="F3486" s="7"/>
      <c r="G3486" s="7"/>
      <c r="H3486" s="7"/>
      <c r="J3486" s="7"/>
      <c r="K3486" s="7"/>
      <c r="L3486" s="7"/>
      <c r="Q3486" s="7"/>
      <c r="S3486" s="7"/>
      <c r="T3486" s="7"/>
      <c r="Y3486" s="7"/>
      <c r="AA3486" s="7"/>
      <c r="AB3486" s="7"/>
      <c r="AG3486" s="7"/>
    </row>
    <row r="3487" spans="1:33">
      <c r="A3487" s="7"/>
      <c r="B3487" s="7"/>
      <c r="C3487" s="7"/>
      <c r="D3487" s="7"/>
      <c r="E3487" s="7"/>
      <c r="F3487" s="7"/>
      <c r="G3487" s="7"/>
      <c r="H3487" s="7"/>
      <c r="J3487" s="7"/>
      <c r="K3487" s="7"/>
      <c r="L3487" s="7"/>
      <c r="Q3487" s="7"/>
      <c r="S3487" s="7"/>
      <c r="T3487" s="7"/>
      <c r="Y3487" s="7"/>
      <c r="AA3487" s="7"/>
      <c r="AB3487" s="7"/>
      <c r="AG3487" s="7"/>
    </row>
    <row r="3488" spans="1:33">
      <c r="A3488" s="7"/>
      <c r="B3488" s="7"/>
      <c r="C3488" s="7"/>
      <c r="D3488" s="7"/>
      <c r="E3488" s="7"/>
      <c r="F3488" s="7"/>
      <c r="G3488" s="7"/>
      <c r="H3488" s="7"/>
      <c r="J3488" s="7"/>
      <c r="K3488" s="7"/>
      <c r="L3488" s="7"/>
      <c r="Q3488" s="7"/>
      <c r="S3488" s="7"/>
      <c r="T3488" s="7"/>
      <c r="Y3488" s="7"/>
      <c r="AA3488" s="7"/>
      <c r="AB3488" s="7"/>
      <c r="AG3488" s="7"/>
    </row>
    <row r="3489" spans="1:33">
      <c r="A3489" s="7"/>
      <c r="B3489" s="7"/>
      <c r="C3489" s="7"/>
      <c r="D3489" s="7"/>
      <c r="E3489" s="7"/>
      <c r="F3489" s="7"/>
      <c r="G3489" s="7"/>
      <c r="H3489" s="7"/>
      <c r="J3489" s="7"/>
      <c r="K3489" s="7"/>
      <c r="L3489" s="7"/>
      <c r="Q3489" s="7"/>
      <c r="S3489" s="7"/>
      <c r="T3489" s="7"/>
      <c r="Y3489" s="7"/>
      <c r="AA3489" s="7"/>
      <c r="AB3489" s="7"/>
      <c r="AG3489" s="7"/>
    </row>
    <row r="3490" spans="1:33">
      <c r="A3490" s="7"/>
      <c r="B3490" s="7"/>
      <c r="C3490" s="7"/>
      <c r="D3490" s="7"/>
      <c r="E3490" s="7"/>
      <c r="F3490" s="7"/>
      <c r="G3490" s="7"/>
      <c r="H3490" s="7"/>
      <c r="J3490" s="7"/>
      <c r="K3490" s="7"/>
      <c r="L3490" s="7"/>
      <c r="Q3490" s="7"/>
      <c r="S3490" s="7"/>
      <c r="T3490" s="7"/>
      <c r="Y3490" s="7"/>
      <c r="AA3490" s="7"/>
      <c r="AB3490" s="7"/>
      <c r="AG3490" s="7"/>
    </row>
    <row r="3491" spans="1:33">
      <c r="A3491" s="7"/>
      <c r="B3491" s="7"/>
      <c r="C3491" s="7"/>
      <c r="D3491" s="7"/>
      <c r="E3491" s="7"/>
      <c r="F3491" s="7"/>
      <c r="G3491" s="7"/>
      <c r="H3491" s="7"/>
      <c r="J3491" s="7"/>
      <c r="K3491" s="7"/>
      <c r="L3491" s="7"/>
      <c r="Q3491" s="7"/>
      <c r="S3491" s="7"/>
      <c r="T3491" s="7"/>
      <c r="Y3491" s="7"/>
      <c r="AA3491" s="7"/>
      <c r="AB3491" s="7"/>
      <c r="AG3491" s="7"/>
    </row>
    <row r="3492" spans="1:33">
      <c r="A3492" s="7"/>
      <c r="B3492" s="7"/>
      <c r="C3492" s="7"/>
      <c r="D3492" s="7"/>
      <c r="E3492" s="7"/>
      <c r="F3492" s="7"/>
      <c r="G3492" s="7"/>
      <c r="H3492" s="7"/>
      <c r="J3492" s="7"/>
      <c r="K3492" s="7"/>
      <c r="L3492" s="7"/>
      <c r="Q3492" s="7"/>
      <c r="S3492" s="7"/>
      <c r="T3492" s="7"/>
      <c r="Y3492" s="7"/>
      <c r="AA3492" s="7"/>
      <c r="AB3492" s="7"/>
      <c r="AG3492" s="7"/>
    </row>
    <row r="3493" spans="1:33">
      <c r="A3493" s="7"/>
      <c r="B3493" s="7"/>
      <c r="C3493" s="7"/>
      <c r="D3493" s="7"/>
      <c r="E3493" s="7"/>
      <c r="F3493" s="7"/>
      <c r="G3493" s="7"/>
      <c r="H3493" s="7"/>
      <c r="J3493" s="7"/>
      <c r="K3493" s="7"/>
      <c r="L3493" s="7"/>
      <c r="Q3493" s="7"/>
      <c r="S3493" s="7"/>
      <c r="T3493" s="7"/>
      <c r="Y3493" s="7"/>
      <c r="AA3493" s="7"/>
      <c r="AB3493" s="7"/>
      <c r="AG3493" s="7"/>
    </row>
    <row r="3494" spans="1:33">
      <c r="A3494" s="7"/>
      <c r="B3494" s="7"/>
      <c r="C3494" s="7"/>
      <c r="D3494" s="7"/>
      <c r="E3494" s="7"/>
      <c r="F3494" s="7"/>
      <c r="G3494" s="7"/>
      <c r="H3494" s="7"/>
      <c r="J3494" s="7"/>
      <c r="K3494" s="7"/>
      <c r="L3494" s="7"/>
      <c r="Q3494" s="7"/>
      <c r="S3494" s="7"/>
      <c r="T3494" s="7"/>
      <c r="Y3494" s="7"/>
      <c r="AA3494" s="7"/>
      <c r="AB3494" s="7"/>
      <c r="AG3494" s="7"/>
    </row>
    <row r="3495" spans="1:33">
      <c r="A3495" s="7"/>
      <c r="B3495" s="7"/>
      <c r="C3495" s="7"/>
      <c r="D3495" s="7"/>
      <c r="E3495" s="7"/>
      <c r="F3495" s="7"/>
      <c r="G3495" s="7"/>
      <c r="H3495" s="7"/>
      <c r="J3495" s="7"/>
      <c r="K3495" s="7"/>
      <c r="L3495" s="7"/>
      <c r="Q3495" s="7"/>
      <c r="S3495" s="7"/>
      <c r="T3495" s="7"/>
      <c r="Y3495" s="7"/>
      <c r="AA3495" s="7"/>
      <c r="AB3495" s="7"/>
      <c r="AG3495" s="7"/>
    </row>
    <row r="3496" spans="1:33">
      <c r="A3496" s="7"/>
      <c r="B3496" s="7"/>
      <c r="C3496" s="7"/>
      <c r="D3496" s="7"/>
      <c r="E3496" s="7"/>
      <c r="F3496" s="7"/>
      <c r="G3496" s="7"/>
      <c r="H3496" s="7"/>
      <c r="J3496" s="7"/>
      <c r="K3496" s="7"/>
      <c r="L3496" s="7"/>
      <c r="Q3496" s="7"/>
      <c r="S3496" s="7"/>
      <c r="T3496" s="7"/>
      <c r="Y3496" s="7"/>
      <c r="AA3496" s="7"/>
      <c r="AB3496" s="7"/>
      <c r="AG3496" s="7"/>
    </row>
    <row r="3497" spans="1:33">
      <c r="A3497" s="7"/>
      <c r="B3497" s="7"/>
      <c r="C3497" s="7"/>
      <c r="D3497" s="7"/>
      <c r="E3497" s="7"/>
      <c r="F3497" s="7"/>
      <c r="G3497" s="7"/>
      <c r="H3497" s="7"/>
      <c r="J3497" s="7"/>
      <c r="K3497" s="7"/>
      <c r="L3497" s="7"/>
      <c r="Q3497" s="7"/>
      <c r="S3497" s="7"/>
      <c r="T3497" s="7"/>
      <c r="Y3497" s="7"/>
      <c r="AA3497" s="7"/>
      <c r="AB3497" s="7"/>
      <c r="AG3497" s="7"/>
    </row>
    <row r="3498" spans="1:33">
      <c r="A3498" s="7"/>
      <c r="B3498" s="7"/>
      <c r="C3498" s="7"/>
      <c r="D3498" s="7"/>
      <c r="E3498" s="7"/>
      <c r="F3498" s="7"/>
      <c r="G3498" s="7"/>
      <c r="H3498" s="7"/>
      <c r="J3498" s="7"/>
      <c r="K3498" s="7"/>
      <c r="L3498" s="7"/>
      <c r="Q3498" s="7"/>
      <c r="S3498" s="7"/>
      <c r="T3498" s="7"/>
      <c r="Y3498" s="7"/>
      <c r="AA3498" s="7"/>
      <c r="AB3498" s="7"/>
      <c r="AG3498" s="7"/>
    </row>
    <row r="3499" spans="1:33">
      <c r="A3499" s="7"/>
      <c r="B3499" s="7"/>
      <c r="C3499" s="7"/>
      <c r="D3499" s="7"/>
      <c r="E3499" s="7"/>
      <c r="F3499" s="7"/>
      <c r="G3499" s="7"/>
      <c r="H3499" s="7"/>
      <c r="J3499" s="7"/>
      <c r="K3499" s="7"/>
      <c r="L3499" s="7"/>
      <c r="Q3499" s="7"/>
      <c r="S3499" s="7"/>
      <c r="T3499" s="7"/>
      <c r="Y3499" s="7"/>
      <c r="AA3499" s="7"/>
      <c r="AB3499" s="7"/>
      <c r="AG3499" s="7"/>
    </row>
    <row r="3500" spans="1:33">
      <c r="A3500" s="7"/>
      <c r="B3500" s="7"/>
      <c r="C3500" s="7"/>
      <c r="D3500" s="7"/>
      <c r="E3500" s="7"/>
      <c r="F3500" s="7"/>
      <c r="G3500" s="7"/>
      <c r="H3500" s="7"/>
      <c r="J3500" s="7"/>
      <c r="K3500" s="7"/>
      <c r="L3500" s="7"/>
      <c r="Q3500" s="7"/>
      <c r="S3500" s="7"/>
      <c r="T3500" s="7"/>
      <c r="Y3500" s="7"/>
      <c r="AA3500" s="7"/>
      <c r="AB3500" s="7"/>
      <c r="AG3500" s="7"/>
    </row>
    <row r="3501" spans="1:33">
      <c r="A3501" s="7"/>
      <c r="B3501" s="7"/>
      <c r="C3501" s="7"/>
      <c r="D3501" s="7"/>
      <c r="E3501" s="7"/>
      <c r="F3501" s="7"/>
      <c r="G3501" s="7"/>
      <c r="H3501" s="7"/>
      <c r="J3501" s="7"/>
      <c r="K3501" s="7"/>
      <c r="L3501" s="7"/>
      <c r="Q3501" s="7"/>
      <c r="S3501" s="7"/>
      <c r="T3501" s="7"/>
      <c r="Y3501" s="7"/>
      <c r="AA3501" s="7"/>
      <c r="AB3501" s="7"/>
      <c r="AG3501" s="7"/>
    </row>
    <row r="3502" spans="1:33">
      <c r="A3502" s="7"/>
      <c r="B3502" s="7"/>
      <c r="C3502" s="7"/>
      <c r="D3502" s="7"/>
      <c r="E3502" s="7"/>
      <c r="F3502" s="7"/>
      <c r="G3502" s="7"/>
      <c r="H3502" s="7"/>
      <c r="J3502" s="7"/>
      <c r="K3502" s="7"/>
      <c r="L3502" s="7"/>
      <c r="Q3502" s="7"/>
      <c r="S3502" s="7"/>
      <c r="T3502" s="7"/>
      <c r="Y3502" s="7"/>
      <c r="AA3502" s="7"/>
      <c r="AB3502" s="7"/>
      <c r="AG3502" s="7"/>
    </row>
    <row r="3503" spans="1:33">
      <c r="A3503" s="7"/>
      <c r="B3503" s="7"/>
      <c r="C3503" s="7"/>
      <c r="D3503" s="7"/>
      <c r="E3503" s="7"/>
      <c r="F3503" s="7"/>
      <c r="G3503" s="7"/>
      <c r="H3503" s="7"/>
      <c r="J3503" s="7"/>
      <c r="K3503" s="7"/>
      <c r="L3503" s="7"/>
      <c r="Q3503" s="7"/>
      <c r="S3503" s="7"/>
      <c r="T3503" s="7"/>
      <c r="Y3503" s="7"/>
      <c r="AA3503" s="7"/>
      <c r="AB3503" s="7"/>
      <c r="AG3503" s="7"/>
    </row>
    <row r="3504" spans="1:33">
      <c r="A3504" s="7"/>
      <c r="B3504" s="7"/>
      <c r="C3504" s="7"/>
      <c r="D3504" s="7"/>
      <c r="E3504" s="7"/>
      <c r="F3504" s="7"/>
      <c r="G3504" s="7"/>
      <c r="H3504" s="7"/>
      <c r="J3504" s="7"/>
      <c r="K3504" s="7"/>
      <c r="L3504" s="7"/>
      <c r="Q3504" s="7"/>
      <c r="S3504" s="7"/>
      <c r="T3504" s="7"/>
      <c r="Y3504" s="7"/>
      <c r="AA3504" s="7"/>
      <c r="AB3504" s="7"/>
      <c r="AG3504" s="7"/>
    </row>
    <row r="3505" spans="1:33">
      <c r="A3505" s="7"/>
      <c r="B3505" s="7"/>
      <c r="C3505" s="7"/>
      <c r="D3505" s="7"/>
      <c r="E3505" s="7"/>
      <c r="F3505" s="7"/>
      <c r="G3505" s="7"/>
      <c r="H3505" s="7"/>
      <c r="J3505" s="7"/>
      <c r="K3505" s="7"/>
      <c r="L3505" s="7"/>
      <c r="Q3505" s="7"/>
      <c r="S3505" s="7"/>
      <c r="T3505" s="7"/>
      <c r="Y3505" s="7"/>
      <c r="AA3505" s="7"/>
      <c r="AB3505" s="7"/>
      <c r="AG3505" s="7"/>
    </row>
    <row r="3506" spans="1:33">
      <c r="A3506" s="7"/>
      <c r="B3506" s="7"/>
      <c r="C3506" s="7"/>
      <c r="D3506" s="7"/>
      <c r="E3506" s="7"/>
      <c r="F3506" s="7"/>
      <c r="G3506" s="7"/>
      <c r="H3506" s="7"/>
      <c r="J3506" s="7"/>
      <c r="K3506" s="7"/>
      <c r="L3506" s="7"/>
      <c r="Q3506" s="7"/>
      <c r="S3506" s="7"/>
      <c r="T3506" s="7"/>
      <c r="Y3506" s="7"/>
      <c r="AA3506" s="7"/>
      <c r="AB3506" s="7"/>
      <c r="AG3506" s="7"/>
    </row>
    <row r="3507" spans="1:33">
      <c r="A3507" s="7"/>
      <c r="B3507" s="7"/>
      <c r="C3507" s="7"/>
      <c r="D3507" s="7"/>
      <c r="E3507" s="7"/>
      <c r="F3507" s="7"/>
      <c r="G3507" s="7"/>
      <c r="H3507" s="7"/>
      <c r="J3507" s="7"/>
      <c r="K3507" s="7"/>
      <c r="L3507" s="7"/>
      <c r="Q3507" s="7"/>
      <c r="S3507" s="7"/>
      <c r="T3507" s="7"/>
      <c r="Y3507" s="7"/>
      <c r="AA3507" s="7"/>
      <c r="AB3507" s="7"/>
      <c r="AG3507" s="7"/>
    </row>
    <row r="3508" spans="1:33">
      <c r="A3508" s="7"/>
      <c r="B3508" s="7"/>
      <c r="C3508" s="7"/>
      <c r="D3508" s="7"/>
      <c r="E3508" s="7"/>
      <c r="F3508" s="7"/>
      <c r="G3508" s="7"/>
      <c r="H3508" s="7"/>
      <c r="J3508" s="7"/>
      <c r="K3508" s="7"/>
      <c r="L3508" s="7"/>
      <c r="Q3508" s="7"/>
      <c r="S3508" s="7"/>
      <c r="T3508" s="7"/>
      <c r="Y3508" s="7"/>
      <c r="AA3508" s="7"/>
      <c r="AB3508" s="7"/>
      <c r="AG3508" s="7"/>
    </row>
    <row r="3509" spans="1:33">
      <c r="A3509" s="7"/>
      <c r="B3509" s="7"/>
      <c r="C3509" s="7"/>
      <c r="D3509" s="7"/>
      <c r="E3509" s="7"/>
      <c r="F3509" s="7"/>
      <c r="G3509" s="7"/>
      <c r="H3509" s="7"/>
      <c r="J3509" s="7"/>
      <c r="K3509" s="7"/>
      <c r="L3509" s="7"/>
      <c r="Q3509" s="7"/>
      <c r="S3509" s="7"/>
      <c r="T3509" s="7"/>
      <c r="Y3509" s="7"/>
      <c r="AA3509" s="7"/>
      <c r="AB3509" s="7"/>
      <c r="AG3509" s="7"/>
    </row>
    <row r="3510" spans="1:33">
      <c r="A3510" s="7"/>
      <c r="B3510" s="7"/>
      <c r="C3510" s="7"/>
      <c r="D3510" s="7"/>
      <c r="E3510" s="7"/>
      <c r="F3510" s="7"/>
      <c r="G3510" s="7"/>
      <c r="H3510" s="7"/>
      <c r="J3510" s="7"/>
      <c r="K3510" s="7"/>
      <c r="L3510" s="7"/>
      <c r="Q3510" s="7"/>
      <c r="S3510" s="7"/>
      <c r="T3510" s="7"/>
      <c r="Y3510" s="7"/>
      <c r="AA3510" s="7"/>
      <c r="AB3510" s="7"/>
      <c r="AG3510" s="7"/>
    </row>
    <row r="3511" spans="1:33">
      <c r="A3511" s="7"/>
      <c r="B3511" s="7"/>
      <c r="C3511" s="7"/>
      <c r="D3511" s="7"/>
      <c r="E3511" s="7"/>
      <c r="F3511" s="7"/>
      <c r="G3511" s="7"/>
      <c r="H3511" s="7"/>
      <c r="J3511" s="7"/>
      <c r="K3511" s="7"/>
      <c r="L3511" s="7"/>
      <c r="Q3511" s="7"/>
      <c r="S3511" s="7"/>
      <c r="T3511" s="7"/>
      <c r="Y3511" s="7"/>
      <c r="AA3511" s="7"/>
      <c r="AB3511" s="7"/>
      <c r="AG3511" s="7"/>
    </row>
    <row r="3512" spans="1:33">
      <c r="A3512" s="7"/>
      <c r="B3512" s="7"/>
      <c r="C3512" s="7"/>
      <c r="D3512" s="7"/>
      <c r="E3512" s="7"/>
      <c r="F3512" s="7"/>
      <c r="G3512" s="7"/>
      <c r="H3512" s="7"/>
      <c r="J3512" s="7"/>
      <c r="K3512" s="7"/>
      <c r="L3512" s="7"/>
      <c r="Q3512" s="7"/>
      <c r="S3512" s="7"/>
      <c r="T3512" s="7"/>
      <c r="Y3512" s="7"/>
      <c r="AA3512" s="7"/>
      <c r="AB3512" s="7"/>
      <c r="AG3512" s="7"/>
    </row>
    <row r="3513" spans="1:33">
      <c r="A3513" s="7"/>
      <c r="B3513" s="7"/>
      <c r="C3513" s="7"/>
      <c r="D3513" s="7"/>
      <c r="E3513" s="7"/>
      <c r="F3513" s="7"/>
      <c r="G3513" s="7"/>
      <c r="H3513" s="7"/>
      <c r="J3513" s="7"/>
      <c r="K3513" s="7"/>
      <c r="L3513" s="7"/>
      <c r="Q3513" s="7"/>
      <c r="S3513" s="7"/>
      <c r="T3513" s="7"/>
      <c r="Y3513" s="7"/>
      <c r="AA3513" s="7"/>
      <c r="AB3513" s="7"/>
      <c r="AG3513" s="7"/>
    </row>
    <row r="3514" spans="1:33">
      <c r="A3514" s="7"/>
      <c r="B3514" s="7"/>
      <c r="C3514" s="7"/>
      <c r="D3514" s="7"/>
      <c r="E3514" s="7"/>
      <c r="F3514" s="7"/>
      <c r="G3514" s="7"/>
      <c r="H3514" s="7"/>
      <c r="J3514" s="7"/>
      <c r="K3514" s="7"/>
      <c r="L3514" s="7"/>
      <c r="Q3514" s="7"/>
      <c r="S3514" s="7"/>
      <c r="T3514" s="7"/>
      <c r="Y3514" s="7"/>
      <c r="AA3514" s="7"/>
      <c r="AB3514" s="7"/>
      <c r="AG3514" s="7"/>
    </row>
    <row r="3515" spans="1:33">
      <c r="A3515" s="7"/>
      <c r="B3515" s="7"/>
      <c r="C3515" s="7"/>
      <c r="D3515" s="7"/>
      <c r="E3515" s="7"/>
      <c r="F3515" s="7"/>
      <c r="G3515" s="7"/>
      <c r="H3515" s="7"/>
      <c r="J3515" s="7"/>
      <c r="K3515" s="7"/>
      <c r="L3515" s="7"/>
      <c r="Q3515" s="7"/>
      <c r="S3515" s="7"/>
      <c r="T3515" s="7"/>
      <c r="Y3515" s="7"/>
      <c r="AA3515" s="7"/>
      <c r="AB3515" s="7"/>
      <c r="AG3515" s="7"/>
    </row>
    <row r="3516" spans="1:33">
      <c r="A3516" s="7"/>
      <c r="B3516" s="7"/>
      <c r="C3516" s="7"/>
      <c r="D3516" s="7"/>
      <c r="E3516" s="7"/>
      <c r="F3516" s="7"/>
      <c r="G3516" s="7"/>
      <c r="H3516" s="7"/>
      <c r="J3516" s="7"/>
      <c r="K3516" s="7"/>
      <c r="L3516" s="7"/>
      <c r="Q3516" s="7"/>
      <c r="S3516" s="7"/>
      <c r="T3516" s="7"/>
      <c r="Y3516" s="7"/>
      <c r="AA3516" s="7"/>
      <c r="AB3516" s="7"/>
      <c r="AG3516" s="7"/>
    </row>
    <row r="3517" spans="1:33">
      <c r="A3517" s="7"/>
      <c r="B3517" s="7"/>
      <c r="C3517" s="7"/>
      <c r="D3517" s="7"/>
      <c r="E3517" s="7"/>
      <c r="F3517" s="7"/>
      <c r="G3517" s="7"/>
      <c r="H3517" s="7"/>
      <c r="J3517" s="7"/>
      <c r="K3517" s="7"/>
      <c r="L3517" s="7"/>
      <c r="Q3517" s="7"/>
      <c r="S3517" s="7"/>
      <c r="T3517" s="7"/>
      <c r="Y3517" s="7"/>
      <c r="AA3517" s="7"/>
      <c r="AB3517" s="7"/>
      <c r="AG3517" s="7"/>
    </row>
    <row r="3518" spans="1:33">
      <c r="A3518" s="7"/>
      <c r="B3518" s="7"/>
      <c r="C3518" s="7"/>
      <c r="D3518" s="7"/>
      <c r="E3518" s="7"/>
      <c r="F3518" s="7"/>
      <c r="G3518" s="7"/>
      <c r="H3518" s="7"/>
      <c r="J3518" s="7"/>
      <c r="K3518" s="7"/>
      <c r="L3518" s="7"/>
      <c r="Q3518" s="7"/>
      <c r="S3518" s="7"/>
      <c r="T3518" s="7"/>
      <c r="Y3518" s="7"/>
      <c r="AA3518" s="7"/>
      <c r="AB3518" s="7"/>
      <c r="AG3518" s="7"/>
    </row>
    <row r="3519" spans="1:33">
      <c r="A3519" s="7"/>
      <c r="B3519" s="7"/>
      <c r="C3519" s="7"/>
      <c r="D3519" s="7"/>
      <c r="E3519" s="7"/>
      <c r="F3519" s="7"/>
      <c r="G3519" s="7"/>
      <c r="H3519" s="7"/>
      <c r="J3519" s="7"/>
      <c r="K3519" s="7"/>
      <c r="L3519" s="7"/>
      <c r="Q3519" s="7"/>
      <c r="S3519" s="7"/>
      <c r="T3519" s="7"/>
      <c r="Y3519" s="7"/>
      <c r="AA3519" s="7"/>
      <c r="AB3519" s="7"/>
      <c r="AG3519" s="7"/>
    </row>
    <row r="3520" spans="1:33">
      <c r="A3520" s="7"/>
      <c r="B3520" s="7"/>
      <c r="C3520" s="7"/>
      <c r="D3520" s="7"/>
      <c r="E3520" s="7"/>
      <c r="F3520" s="7"/>
      <c r="G3520" s="7"/>
      <c r="H3520" s="7"/>
      <c r="J3520" s="7"/>
      <c r="K3520" s="7"/>
      <c r="L3520" s="7"/>
      <c r="Q3520" s="7"/>
      <c r="S3520" s="7"/>
      <c r="T3520" s="7"/>
      <c r="Y3520" s="7"/>
      <c r="AA3520" s="7"/>
      <c r="AB3520" s="7"/>
      <c r="AG3520" s="7"/>
    </row>
    <row r="3521" spans="1:33">
      <c r="A3521" s="7"/>
      <c r="B3521" s="7"/>
      <c r="C3521" s="7"/>
      <c r="D3521" s="7"/>
      <c r="E3521" s="7"/>
      <c r="F3521" s="7"/>
      <c r="G3521" s="7"/>
      <c r="H3521" s="7"/>
      <c r="J3521" s="7"/>
      <c r="K3521" s="7"/>
      <c r="L3521" s="7"/>
      <c r="Q3521" s="7"/>
      <c r="S3521" s="7"/>
      <c r="T3521" s="7"/>
      <c r="Y3521" s="7"/>
      <c r="AA3521" s="7"/>
      <c r="AB3521" s="7"/>
      <c r="AG3521" s="7"/>
    </row>
    <row r="3522" spans="1:33">
      <c r="A3522" s="7"/>
      <c r="B3522" s="7"/>
      <c r="C3522" s="7"/>
      <c r="D3522" s="7"/>
      <c r="E3522" s="7"/>
      <c r="F3522" s="7"/>
      <c r="G3522" s="7"/>
      <c r="H3522" s="7"/>
      <c r="J3522" s="7"/>
      <c r="K3522" s="7"/>
      <c r="L3522" s="7"/>
      <c r="Q3522" s="7"/>
      <c r="S3522" s="7"/>
      <c r="T3522" s="7"/>
      <c r="Y3522" s="7"/>
      <c r="AA3522" s="7"/>
      <c r="AB3522" s="7"/>
      <c r="AG3522" s="7"/>
    </row>
    <row r="3523" spans="1:33">
      <c r="A3523" s="7"/>
      <c r="B3523" s="7"/>
      <c r="C3523" s="7"/>
      <c r="D3523" s="7"/>
      <c r="E3523" s="7"/>
      <c r="F3523" s="7"/>
      <c r="G3523" s="7"/>
      <c r="H3523" s="7"/>
      <c r="J3523" s="7"/>
      <c r="K3523" s="7"/>
      <c r="L3523" s="7"/>
      <c r="Q3523" s="7"/>
      <c r="S3523" s="7"/>
      <c r="T3523" s="7"/>
      <c r="Y3523" s="7"/>
      <c r="AA3523" s="7"/>
      <c r="AB3523" s="7"/>
      <c r="AG3523" s="7"/>
    </row>
    <row r="3524" spans="1:33">
      <c r="A3524" s="7"/>
      <c r="B3524" s="7"/>
      <c r="C3524" s="7"/>
      <c r="D3524" s="7"/>
      <c r="E3524" s="7"/>
      <c r="F3524" s="7"/>
      <c r="G3524" s="7"/>
      <c r="H3524" s="7"/>
      <c r="J3524" s="7"/>
      <c r="K3524" s="7"/>
      <c r="L3524" s="7"/>
      <c r="Q3524" s="7"/>
      <c r="S3524" s="7"/>
      <c r="T3524" s="7"/>
      <c r="Y3524" s="7"/>
      <c r="AA3524" s="7"/>
      <c r="AB3524" s="7"/>
      <c r="AG3524" s="7"/>
    </row>
    <row r="3525" spans="1:33">
      <c r="A3525" s="7"/>
      <c r="B3525" s="7"/>
      <c r="C3525" s="7"/>
      <c r="D3525" s="7"/>
      <c r="E3525" s="7"/>
      <c r="F3525" s="7"/>
      <c r="G3525" s="7"/>
      <c r="H3525" s="7"/>
      <c r="J3525" s="7"/>
      <c r="K3525" s="7"/>
      <c r="L3525" s="7"/>
      <c r="Q3525" s="7"/>
      <c r="S3525" s="7"/>
      <c r="T3525" s="7"/>
      <c r="Y3525" s="7"/>
      <c r="AA3525" s="7"/>
      <c r="AB3525" s="7"/>
      <c r="AG3525" s="7"/>
    </row>
    <row r="3526" spans="1:33">
      <c r="A3526" s="7"/>
      <c r="B3526" s="7"/>
      <c r="C3526" s="7"/>
      <c r="D3526" s="7"/>
      <c r="E3526" s="7"/>
      <c r="F3526" s="7"/>
      <c r="G3526" s="7"/>
      <c r="H3526" s="7"/>
      <c r="J3526" s="7"/>
      <c r="K3526" s="7"/>
      <c r="L3526" s="7"/>
      <c r="Q3526" s="7"/>
      <c r="S3526" s="7"/>
      <c r="T3526" s="7"/>
      <c r="Y3526" s="7"/>
      <c r="AA3526" s="7"/>
      <c r="AB3526" s="7"/>
      <c r="AG3526" s="7"/>
    </row>
    <row r="3527" spans="1:33">
      <c r="A3527" s="7"/>
      <c r="B3527" s="7"/>
      <c r="C3527" s="7"/>
      <c r="D3527" s="7"/>
      <c r="E3527" s="7"/>
      <c r="F3527" s="7"/>
      <c r="G3527" s="7"/>
      <c r="H3527" s="7"/>
      <c r="J3527" s="7"/>
      <c r="K3527" s="7"/>
      <c r="L3527" s="7"/>
      <c r="Q3527" s="7"/>
      <c r="S3527" s="7"/>
      <c r="T3527" s="7"/>
      <c r="Y3527" s="7"/>
      <c r="AA3527" s="7"/>
      <c r="AB3527" s="7"/>
      <c r="AG3527" s="7"/>
    </row>
    <row r="3528" spans="1:33">
      <c r="A3528" s="7"/>
      <c r="B3528" s="7"/>
      <c r="C3528" s="7"/>
      <c r="D3528" s="7"/>
      <c r="E3528" s="7"/>
      <c r="F3528" s="7"/>
      <c r="G3528" s="7"/>
      <c r="H3528" s="7"/>
      <c r="J3528" s="7"/>
      <c r="K3528" s="7"/>
      <c r="L3528" s="7"/>
      <c r="Q3528" s="7"/>
      <c r="S3528" s="7"/>
      <c r="T3528" s="7"/>
      <c r="Y3528" s="7"/>
      <c r="AA3528" s="7"/>
      <c r="AB3528" s="7"/>
      <c r="AG3528" s="7"/>
    </row>
    <row r="3529" spans="1:33">
      <c r="A3529" s="7"/>
      <c r="B3529" s="7"/>
      <c r="C3529" s="7"/>
      <c r="D3529" s="7"/>
      <c r="E3529" s="7"/>
      <c r="F3529" s="7"/>
      <c r="G3529" s="7"/>
      <c r="H3529" s="7"/>
      <c r="J3529" s="7"/>
      <c r="K3529" s="7"/>
      <c r="L3529" s="7"/>
      <c r="Q3529" s="7"/>
      <c r="S3529" s="7"/>
      <c r="T3529" s="7"/>
      <c r="Y3529" s="7"/>
      <c r="AA3529" s="7"/>
      <c r="AB3529" s="7"/>
      <c r="AG3529" s="7"/>
    </row>
    <row r="3530" spans="1:33">
      <c r="A3530" s="7"/>
      <c r="B3530" s="7"/>
      <c r="C3530" s="7"/>
      <c r="D3530" s="7"/>
      <c r="E3530" s="7"/>
      <c r="F3530" s="7"/>
      <c r="G3530" s="7"/>
      <c r="H3530" s="7"/>
      <c r="J3530" s="7"/>
      <c r="K3530" s="7"/>
      <c r="L3530" s="7"/>
      <c r="Q3530" s="7"/>
      <c r="S3530" s="7"/>
      <c r="T3530" s="7"/>
      <c r="Y3530" s="7"/>
      <c r="AA3530" s="7"/>
      <c r="AB3530" s="7"/>
      <c r="AG3530" s="7"/>
    </row>
    <row r="3531" spans="1:33">
      <c r="A3531" s="7"/>
      <c r="B3531" s="7"/>
      <c r="C3531" s="7"/>
      <c r="D3531" s="7"/>
      <c r="E3531" s="7"/>
      <c r="F3531" s="7"/>
      <c r="G3531" s="7"/>
      <c r="H3531" s="7"/>
      <c r="J3531" s="7"/>
      <c r="K3531" s="7"/>
      <c r="L3531" s="7"/>
      <c r="Q3531" s="7"/>
      <c r="S3531" s="7"/>
      <c r="T3531" s="7"/>
      <c r="Y3531" s="7"/>
      <c r="AA3531" s="7"/>
      <c r="AB3531" s="7"/>
      <c r="AG3531" s="7"/>
    </row>
    <row r="3532" spans="1:33">
      <c r="A3532" s="7"/>
      <c r="B3532" s="7"/>
      <c r="C3532" s="7"/>
      <c r="D3532" s="7"/>
      <c r="E3532" s="7"/>
      <c r="F3532" s="7"/>
      <c r="G3532" s="7"/>
      <c r="H3532" s="7"/>
      <c r="J3532" s="7"/>
      <c r="K3532" s="7"/>
      <c r="L3532" s="7"/>
      <c r="Q3532" s="7"/>
      <c r="S3532" s="7"/>
      <c r="T3532" s="7"/>
      <c r="Y3532" s="7"/>
      <c r="AA3532" s="7"/>
      <c r="AB3532" s="7"/>
      <c r="AG3532" s="7"/>
    </row>
    <row r="3533" spans="1:33">
      <c r="A3533" s="7"/>
      <c r="B3533" s="7"/>
      <c r="C3533" s="7"/>
      <c r="D3533" s="7"/>
      <c r="E3533" s="7"/>
      <c r="F3533" s="7"/>
      <c r="G3533" s="7"/>
      <c r="H3533" s="7"/>
      <c r="J3533" s="7"/>
      <c r="K3533" s="7"/>
      <c r="L3533" s="7"/>
      <c r="Q3533" s="7"/>
      <c r="S3533" s="7"/>
      <c r="T3533" s="7"/>
      <c r="Y3533" s="7"/>
      <c r="AA3533" s="7"/>
      <c r="AB3533" s="7"/>
      <c r="AG3533" s="7"/>
    </row>
    <row r="3534" spans="1:33">
      <c r="A3534" s="7"/>
      <c r="B3534" s="7"/>
      <c r="C3534" s="7"/>
      <c r="D3534" s="7"/>
      <c r="E3534" s="7"/>
      <c r="F3534" s="7"/>
      <c r="G3534" s="7"/>
      <c r="H3534" s="7"/>
      <c r="J3534" s="7"/>
      <c r="K3534" s="7"/>
      <c r="L3534" s="7"/>
      <c r="Q3534" s="7"/>
      <c r="S3534" s="7"/>
      <c r="T3534" s="7"/>
      <c r="Y3534" s="7"/>
      <c r="AA3534" s="7"/>
      <c r="AB3534" s="7"/>
      <c r="AG3534" s="7"/>
    </row>
    <row r="3535" spans="1:33">
      <c r="A3535" s="7"/>
      <c r="B3535" s="7"/>
      <c r="C3535" s="7"/>
      <c r="D3535" s="7"/>
      <c r="E3535" s="7"/>
      <c r="F3535" s="7"/>
      <c r="G3535" s="7"/>
      <c r="H3535" s="7"/>
      <c r="J3535" s="7"/>
      <c r="K3535" s="7"/>
      <c r="L3535" s="7"/>
      <c r="Q3535" s="7"/>
      <c r="S3535" s="7"/>
      <c r="T3535" s="7"/>
      <c r="Y3535" s="7"/>
      <c r="AA3535" s="7"/>
      <c r="AB3535" s="7"/>
      <c r="AG3535" s="7"/>
    </row>
    <row r="3536" spans="1:33">
      <c r="A3536" s="7"/>
      <c r="B3536" s="7"/>
      <c r="C3536" s="7"/>
      <c r="D3536" s="7"/>
      <c r="E3536" s="7"/>
      <c r="F3536" s="7"/>
      <c r="G3536" s="7"/>
      <c r="H3536" s="7"/>
      <c r="J3536" s="7"/>
      <c r="K3536" s="7"/>
      <c r="L3536" s="7"/>
      <c r="Q3536" s="7"/>
      <c r="S3536" s="7"/>
      <c r="T3536" s="7"/>
      <c r="Y3536" s="7"/>
      <c r="AA3536" s="7"/>
      <c r="AB3536" s="7"/>
      <c r="AG3536" s="7"/>
    </row>
    <row r="3537" spans="1:33">
      <c r="A3537" s="7"/>
      <c r="B3537" s="7"/>
      <c r="C3537" s="7"/>
      <c r="D3537" s="7"/>
      <c r="E3537" s="7"/>
      <c r="F3537" s="7"/>
      <c r="G3537" s="7"/>
      <c r="H3537" s="7"/>
      <c r="J3537" s="7"/>
      <c r="K3537" s="7"/>
      <c r="L3537" s="7"/>
      <c r="Q3537" s="7"/>
      <c r="S3537" s="7"/>
      <c r="T3537" s="7"/>
      <c r="Y3537" s="7"/>
      <c r="AA3537" s="7"/>
      <c r="AB3537" s="7"/>
      <c r="AG3537" s="7"/>
    </row>
    <row r="3538" spans="1:33">
      <c r="A3538" s="7"/>
      <c r="B3538" s="7"/>
      <c r="C3538" s="7"/>
      <c r="D3538" s="7"/>
      <c r="E3538" s="7"/>
      <c r="F3538" s="7"/>
      <c r="G3538" s="7"/>
      <c r="H3538" s="7"/>
      <c r="J3538" s="7"/>
      <c r="K3538" s="7"/>
      <c r="L3538" s="7"/>
      <c r="Q3538" s="7"/>
      <c r="S3538" s="7"/>
      <c r="T3538" s="7"/>
      <c r="Y3538" s="7"/>
      <c r="AA3538" s="7"/>
      <c r="AB3538" s="7"/>
      <c r="AG3538" s="7"/>
    </row>
    <row r="3539" spans="1:33">
      <c r="A3539" s="7"/>
      <c r="B3539" s="7"/>
      <c r="C3539" s="7"/>
      <c r="D3539" s="7"/>
      <c r="E3539" s="7"/>
      <c r="F3539" s="7"/>
      <c r="G3539" s="7"/>
      <c r="H3539" s="7"/>
      <c r="J3539" s="7"/>
      <c r="K3539" s="7"/>
      <c r="L3539" s="7"/>
      <c r="Q3539" s="7"/>
      <c r="S3539" s="7"/>
      <c r="T3539" s="7"/>
      <c r="Y3539" s="7"/>
      <c r="AA3539" s="7"/>
      <c r="AB3539" s="7"/>
      <c r="AG3539" s="7"/>
    </row>
    <row r="3540" spans="1:33">
      <c r="A3540" s="7"/>
      <c r="B3540" s="7"/>
      <c r="C3540" s="7"/>
      <c r="D3540" s="7"/>
      <c r="E3540" s="7"/>
      <c r="F3540" s="7"/>
      <c r="G3540" s="7"/>
      <c r="H3540" s="7"/>
      <c r="J3540" s="7"/>
      <c r="K3540" s="7"/>
      <c r="L3540" s="7"/>
      <c r="Q3540" s="7"/>
      <c r="S3540" s="7"/>
      <c r="T3540" s="7"/>
      <c r="Y3540" s="7"/>
      <c r="AA3540" s="7"/>
      <c r="AB3540" s="7"/>
      <c r="AG3540" s="7"/>
    </row>
    <row r="3541" spans="1:33">
      <c r="A3541" s="7"/>
      <c r="B3541" s="7"/>
      <c r="C3541" s="7"/>
      <c r="D3541" s="7"/>
      <c r="E3541" s="7"/>
      <c r="F3541" s="7"/>
      <c r="G3541" s="7"/>
      <c r="H3541" s="7"/>
      <c r="J3541" s="7"/>
      <c r="K3541" s="7"/>
      <c r="L3541" s="7"/>
      <c r="Q3541" s="7"/>
      <c r="S3541" s="7"/>
      <c r="T3541" s="7"/>
      <c r="Y3541" s="7"/>
      <c r="AA3541" s="7"/>
      <c r="AB3541" s="7"/>
      <c r="AG3541" s="7"/>
    </row>
    <row r="3542" spans="1:33">
      <c r="A3542" s="7"/>
      <c r="B3542" s="7"/>
      <c r="C3542" s="7"/>
      <c r="D3542" s="7"/>
      <c r="E3542" s="7"/>
      <c r="F3542" s="7"/>
      <c r="G3542" s="7"/>
      <c r="H3542" s="7"/>
      <c r="J3542" s="7"/>
      <c r="K3542" s="7"/>
      <c r="L3542" s="7"/>
      <c r="Q3542" s="7"/>
      <c r="S3542" s="7"/>
      <c r="T3542" s="7"/>
      <c r="Y3542" s="7"/>
      <c r="AA3542" s="7"/>
      <c r="AB3542" s="7"/>
      <c r="AG3542" s="7"/>
    </row>
    <row r="3543" spans="1:33">
      <c r="A3543" s="7"/>
      <c r="B3543" s="7"/>
      <c r="C3543" s="7"/>
      <c r="D3543" s="7"/>
      <c r="E3543" s="7"/>
      <c r="F3543" s="7"/>
      <c r="G3543" s="7"/>
      <c r="H3543" s="7"/>
      <c r="J3543" s="7"/>
      <c r="K3543" s="7"/>
      <c r="L3543" s="7"/>
      <c r="Q3543" s="7"/>
      <c r="S3543" s="7"/>
      <c r="T3543" s="7"/>
      <c r="Y3543" s="7"/>
      <c r="AA3543" s="7"/>
      <c r="AB3543" s="7"/>
      <c r="AG3543" s="7"/>
    </row>
    <row r="3544" spans="1:33">
      <c r="A3544" s="7"/>
      <c r="B3544" s="7"/>
      <c r="C3544" s="7"/>
      <c r="D3544" s="7"/>
      <c r="E3544" s="7"/>
      <c r="F3544" s="7"/>
      <c r="G3544" s="7"/>
      <c r="H3544" s="7"/>
      <c r="J3544" s="7"/>
      <c r="K3544" s="7"/>
      <c r="L3544" s="7"/>
      <c r="Q3544" s="7"/>
      <c r="S3544" s="7"/>
      <c r="T3544" s="7"/>
      <c r="Y3544" s="7"/>
      <c r="AA3544" s="7"/>
      <c r="AB3544" s="7"/>
      <c r="AG3544" s="7"/>
    </row>
    <row r="3545" spans="1:33">
      <c r="A3545" s="7"/>
      <c r="B3545" s="7"/>
      <c r="C3545" s="7"/>
      <c r="D3545" s="7"/>
      <c r="E3545" s="7"/>
      <c r="F3545" s="7"/>
      <c r="G3545" s="7"/>
      <c r="H3545" s="7"/>
      <c r="J3545" s="7"/>
      <c r="K3545" s="7"/>
      <c r="L3545" s="7"/>
      <c r="Q3545" s="7"/>
      <c r="S3545" s="7"/>
      <c r="T3545" s="7"/>
      <c r="Y3545" s="7"/>
      <c r="AA3545" s="7"/>
      <c r="AB3545" s="7"/>
      <c r="AG3545" s="7"/>
    </row>
    <row r="3546" spans="1:33">
      <c r="A3546" s="7"/>
      <c r="B3546" s="7"/>
      <c r="C3546" s="7"/>
      <c r="D3546" s="7"/>
      <c r="E3546" s="7"/>
      <c r="F3546" s="7"/>
      <c r="G3546" s="7"/>
      <c r="H3546" s="7"/>
      <c r="J3546" s="7"/>
      <c r="K3546" s="7"/>
      <c r="L3546" s="7"/>
      <c r="Q3546" s="7"/>
      <c r="S3546" s="7"/>
      <c r="T3546" s="7"/>
      <c r="Y3546" s="7"/>
      <c r="AA3546" s="7"/>
      <c r="AB3546" s="7"/>
      <c r="AG3546" s="7"/>
    </row>
    <row r="3547" spans="1:33">
      <c r="A3547" s="7"/>
      <c r="B3547" s="7"/>
      <c r="C3547" s="7"/>
      <c r="D3547" s="7"/>
      <c r="E3547" s="7"/>
      <c r="F3547" s="7"/>
      <c r="G3547" s="7"/>
      <c r="H3547" s="7"/>
      <c r="J3547" s="7"/>
      <c r="K3547" s="7"/>
      <c r="L3547" s="7"/>
      <c r="Q3547" s="7"/>
      <c r="S3547" s="7"/>
      <c r="T3547" s="7"/>
      <c r="Y3547" s="7"/>
      <c r="AA3547" s="7"/>
      <c r="AB3547" s="7"/>
      <c r="AG3547" s="7"/>
    </row>
    <row r="3548" spans="1:33">
      <c r="A3548" s="7"/>
      <c r="B3548" s="7"/>
      <c r="C3548" s="7"/>
      <c r="D3548" s="7"/>
      <c r="E3548" s="7"/>
      <c r="F3548" s="7"/>
      <c r="G3548" s="7"/>
      <c r="H3548" s="7"/>
      <c r="J3548" s="7"/>
      <c r="K3548" s="7"/>
      <c r="L3548" s="7"/>
      <c r="Q3548" s="7"/>
      <c r="S3548" s="7"/>
      <c r="T3548" s="7"/>
      <c r="Y3548" s="7"/>
      <c r="AA3548" s="7"/>
      <c r="AB3548" s="7"/>
      <c r="AG3548" s="7"/>
    </row>
    <row r="3549" spans="1:33">
      <c r="A3549" s="7"/>
      <c r="B3549" s="7"/>
      <c r="C3549" s="7"/>
      <c r="D3549" s="7"/>
      <c r="E3549" s="7"/>
      <c r="F3549" s="7"/>
      <c r="G3549" s="7"/>
      <c r="H3549" s="7"/>
      <c r="J3549" s="7"/>
      <c r="K3549" s="7"/>
      <c r="L3549" s="7"/>
      <c r="Q3549" s="7"/>
      <c r="S3549" s="7"/>
      <c r="T3549" s="7"/>
      <c r="Y3549" s="7"/>
      <c r="AA3549" s="7"/>
      <c r="AB3549" s="7"/>
      <c r="AG3549" s="7"/>
    </row>
    <row r="3550" spans="1:33">
      <c r="A3550" s="7"/>
      <c r="B3550" s="7"/>
      <c r="C3550" s="7"/>
      <c r="D3550" s="7"/>
      <c r="E3550" s="7"/>
      <c r="F3550" s="7"/>
      <c r="G3550" s="7"/>
      <c r="H3550" s="7"/>
      <c r="J3550" s="7"/>
      <c r="K3550" s="7"/>
      <c r="L3550" s="7"/>
      <c r="Q3550" s="7"/>
      <c r="S3550" s="7"/>
      <c r="T3550" s="7"/>
      <c r="Y3550" s="7"/>
      <c r="AA3550" s="7"/>
      <c r="AB3550" s="7"/>
      <c r="AG3550" s="7"/>
    </row>
    <row r="3551" spans="1:33">
      <c r="A3551" s="7"/>
      <c r="B3551" s="7"/>
      <c r="C3551" s="7"/>
      <c r="D3551" s="7"/>
      <c r="E3551" s="7"/>
      <c r="F3551" s="7"/>
      <c r="G3551" s="7"/>
      <c r="H3551" s="7"/>
      <c r="J3551" s="7"/>
      <c r="K3551" s="7"/>
      <c r="L3551" s="7"/>
      <c r="Q3551" s="7"/>
      <c r="S3551" s="7"/>
      <c r="T3551" s="7"/>
      <c r="Y3551" s="7"/>
      <c r="AA3551" s="7"/>
      <c r="AB3551" s="7"/>
      <c r="AG3551" s="7"/>
    </row>
    <row r="3552" spans="1:33">
      <c r="A3552" s="7"/>
      <c r="B3552" s="7"/>
      <c r="C3552" s="7"/>
      <c r="D3552" s="7"/>
      <c r="E3552" s="7"/>
      <c r="F3552" s="7"/>
      <c r="G3552" s="7"/>
      <c r="H3552" s="7"/>
      <c r="J3552" s="7"/>
      <c r="K3552" s="7"/>
      <c r="L3552" s="7"/>
      <c r="Q3552" s="7"/>
      <c r="S3552" s="7"/>
      <c r="T3552" s="7"/>
      <c r="Y3552" s="7"/>
      <c r="AA3552" s="7"/>
      <c r="AB3552" s="7"/>
      <c r="AG3552" s="7"/>
    </row>
    <row r="3553" spans="1:33">
      <c r="A3553" s="7"/>
      <c r="B3553" s="7"/>
      <c r="C3553" s="7"/>
      <c r="D3553" s="7"/>
      <c r="E3553" s="7"/>
      <c r="F3553" s="7"/>
      <c r="G3553" s="7"/>
      <c r="H3553" s="7"/>
      <c r="J3553" s="7"/>
      <c r="K3553" s="7"/>
      <c r="L3553" s="7"/>
      <c r="Q3553" s="7"/>
      <c r="S3553" s="7"/>
      <c r="T3553" s="7"/>
      <c r="Y3553" s="7"/>
      <c r="AA3553" s="7"/>
      <c r="AB3553" s="7"/>
      <c r="AG3553" s="7"/>
    </row>
    <row r="3554" spans="1:33">
      <c r="A3554" s="7"/>
      <c r="B3554" s="7"/>
      <c r="C3554" s="7"/>
      <c r="D3554" s="7"/>
      <c r="E3554" s="7"/>
      <c r="F3554" s="7"/>
      <c r="G3554" s="7"/>
      <c r="H3554" s="7"/>
      <c r="J3554" s="7"/>
      <c r="K3554" s="7"/>
      <c r="L3554" s="7"/>
      <c r="Q3554" s="7"/>
      <c r="S3554" s="7"/>
      <c r="T3554" s="7"/>
      <c r="Y3554" s="7"/>
      <c r="AA3554" s="7"/>
      <c r="AB3554" s="7"/>
      <c r="AG3554" s="7"/>
    </row>
    <row r="3555" spans="1:33">
      <c r="A3555" s="7"/>
      <c r="B3555" s="7"/>
      <c r="C3555" s="7"/>
      <c r="D3555" s="7"/>
      <c r="E3555" s="7"/>
      <c r="F3555" s="7"/>
      <c r="G3555" s="7"/>
      <c r="H3555" s="7"/>
      <c r="J3555" s="7"/>
      <c r="K3555" s="7"/>
      <c r="L3555" s="7"/>
      <c r="Q3555" s="7"/>
      <c r="S3555" s="7"/>
      <c r="T3555" s="7"/>
      <c r="Y3555" s="7"/>
      <c r="AA3555" s="7"/>
      <c r="AB3555" s="7"/>
      <c r="AG3555" s="7"/>
    </row>
    <row r="3556" spans="1:33">
      <c r="A3556" s="7"/>
      <c r="B3556" s="7"/>
      <c r="C3556" s="7"/>
      <c r="D3556" s="7"/>
      <c r="E3556" s="7"/>
      <c r="F3556" s="7"/>
      <c r="G3556" s="7"/>
      <c r="H3556" s="7"/>
      <c r="J3556" s="7"/>
      <c r="K3556" s="7"/>
      <c r="L3556" s="7"/>
      <c r="Q3556" s="7"/>
      <c r="S3556" s="7"/>
      <c r="T3556" s="7"/>
      <c r="Y3556" s="7"/>
      <c r="AA3556" s="7"/>
      <c r="AB3556" s="7"/>
      <c r="AG3556" s="7"/>
    </row>
    <row r="3557" spans="1:33">
      <c r="A3557" s="7"/>
      <c r="B3557" s="7"/>
      <c r="C3557" s="7"/>
      <c r="D3557" s="7"/>
      <c r="E3557" s="7"/>
      <c r="F3557" s="7"/>
      <c r="G3557" s="7"/>
      <c r="H3557" s="7"/>
      <c r="J3557" s="7"/>
      <c r="K3557" s="7"/>
      <c r="L3557" s="7"/>
      <c r="Q3557" s="7"/>
      <c r="S3557" s="7"/>
      <c r="T3557" s="7"/>
      <c r="Y3557" s="7"/>
      <c r="AA3557" s="7"/>
      <c r="AB3557" s="7"/>
      <c r="AG3557" s="7"/>
    </row>
    <row r="3558" spans="1:33">
      <c r="A3558" s="7"/>
      <c r="B3558" s="7"/>
      <c r="C3558" s="7"/>
      <c r="D3558" s="7"/>
      <c r="E3558" s="7"/>
      <c r="F3558" s="7"/>
      <c r="G3558" s="7"/>
      <c r="H3558" s="7"/>
      <c r="J3558" s="7"/>
      <c r="K3558" s="7"/>
      <c r="L3558" s="7"/>
      <c r="Q3558" s="7"/>
      <c r="S3558" s="7"/>
      <c r="T3558" s="7"/>
      <c r="Y3558" s="7"/>
      <c r="AA3558" s="7"/>
      <c r="AB3558" s="7"/>
      <c r="AG3558" s="7"/>
    </row>
    <row r="3559" spans="1:33">
      <c r="A3559" s="7"/>
      <c r="B3559" s="7"/>
      <c r="C3559" s="7"/>
      <c r="D3559" s="7"/>
      <c r="E3559" s="7"/>
      <c r="F3559" s="7"/>
      <c r="G3559" s="7"/>
      <c r="H3559" s="7"/>
      <c r="J3559" s="7"/>
      <c r="K3559" s="7"/>
      <c r="L3559" s="7"/>
      <c r="Q3559" s="7"/>
      <c r="S3559" s="7"/>
      <c r="T3559" s="7"/>
      <c r="Y3559" s="7"/>
      <c r="AA3559" s="7"/>
      <c r="AB3559" s="7"/>
      <c r="AG3559" s="7"/>
    </row>
    <row r="3560" spans="1:33">
      <c r="A3560" s="7"/>
      <c r="B3560" s="7"/>
      <c r="C3560" s="7"/>
      <c r="D3560" s="7"/>
      <c r="E3560" s="7"/>
      <c r="F3560" s="7"/>
      <c r="G3560" s="7"/>
      <c r="H3560" s="7"/>
      <c r="J3560" s="7"/>
      <c r="K3560" s="7"/>
      <c r="L3560" s="7"/>
      <c r="Q3560" s="7"/>
      <c r="S3560" s="7"/>
      <c r="T3560" s="7"/>
      <c r="Y3560" s="7"/>
      <c r="AA3560" s="7"/>
      <c r="AB3560" s="7"/>
      <c r="AG3560" s="7"/>
    </row>
    <row r="3561" spans="1:33">
      <c r="A3561" s="7"/>
      <c r="B3561" s="7"/>
      <c r="C3561" s="7"/>
      <c r="D3561" s="7"/>
      <c r="E3561" s="7"/>
      <c r="F3561" s="7"/>
      <c r="G3561" s="7"/>
      <c r="H3561" s="7"/>
      <c r="J3561" s="7"/>
      <c r="K3561" s="7"/>
      <c r="L3561" s="7"/>
      <c r="Q3561" s="7"/>
      <c r="S3561" s="7"/>
      <c r="T3561" s="7"/>
      <c r="Y3561" s="7"/>
      <c r="AA3561" s="7"/>
      <c r="AB3561" s="7"/>
      <c r="AG3561" s="7"/>
    </row>
    <row r="3562" spans="1:33">
      <c r="A3562" s="7"/>
      <c r="B3562" s="7"/>
      <c r="C3562" s="7"/>
      <c r="D3562" s="7"/>
      <c r="E3562" s="7"/>
      <c r="F3562" s="7"/>
      <c r="G3562" s="7"/>
      <c r="H3562" s="7"/>
      <c r="J3562" s="7"/>
      <c r="K3562" s="7"/>
      <c r="L3562" s="7"/>
      <c r="Q3562" s="7"/>
      <c r="S3562" s="7"/>
      <c r="T3562" s="7"/>
      <c r="Y3562" s="7"/>
      <c r="AA3562" s="7"/>
      <c r="AB3562" s="7"/>
      <c r="AG3562" s="7"/>
    </row>
    <row r="3563" spans="1:33">
      <c r="A3563" s="7"/>
      <c r="B3563" s="7"/>
      <c r="C3563" s="7"/>
      <c r="D3563" s="7"/>
      <c r="E3563" s="7"/>
      <c r="F3563" s="7"/>
      <c r="G3563" s="7"/>
      <c r="H3563" s="7"/>
      <c r="J3563" s="7"/>
      <c r="K3563" s="7"/>
      <c r="L3563" s="7"/>
      <c r="Q3563" s="7"/>
      <c r="S3563" s="7"/>
      <c r="T3563" s="7"/>
      <c r="Y3563" s="7"/>
      <c r="AA3563" s="7"/>
      <c r="AB3563" s="7"/>
      <c r="AG3563" s="7"/>
    </row>
    <row r="3564" spans="1:33">
      <c r="A3564" s="7"/>
      <c r="B3564" s="7"/>
      <c r="C3564" s="7"/>
      <c r="D3564" s="7"/>
      <c r="E3564" s="7"/>
      <c r="F3564" s="7"/>
      <c r="G3564" s="7"/>
      <c r="H3564" s="7"/>
      <c r="J3564" s="7"/>
      <c r="K3564" s="7"/>
      <c r="L3564" s="7"/>
      <c r="Q3564" s="7"/>
      <c r="S3564" s="7"/>
      <c r="T3564" s="7"/>
      <c r="Y3564" s="7"/>
      <c r="AA3564" s="7"/>
      <c r="AB3564" s="7"/>
      <c r="AG3564" s="7"/>
    </row>
    <row r="3565" spans="1:33">
      <c r="A3565" s="7"/>
      <c r="B3565" s="7"/>
      <c r="C3565" s="7"/>
      <c r="D3565" s="7"/>
      <c r="E3565" s="7"/>
      <c r="F3565" s="7"/>
      <c r="G3565" s="7"/>
      <c r="H3565" s="7"/>
      <c r="J3565" s="7"/>
      <c r="K3565" s="7"/>
      <c r="L3565" s="7"/>
      <c r="Q3565" s="7"/>
      <c r="S3565" s="7"/>
      <c r="T3565" s="7"/>
      <c r="Y3565" s="7"/>
      <c r="AA3565" s="7"/>
      <c r="AB3565" s="7"/>
      <c r="AG3565" s="7"/>
    </row>
    <row r="3566" spans="1:33">
      <c r="A3566" s="7"/>
      <c r="B3566" s="7"/>
      <c r="C3566" s="7"/>
      <c r="D3566" s="7"/>
      <c r="E3566" s="7"/>
      <c r="F3566" s="7"/>
      <c r="G3566" s="7"/>
      <c r="H3566" s="7"/>
      <c r="J3566" s="7"/>
      <c r="K3566" s="7"/>
      <c r="L3566" s="7"/>
      <c r="Q3566" s="7"/>
      <c r="S3566" s="7"/>
      <c r="T3566" s="7"/>
      <c r="Y3566" s="7"/>
      <c r="AA3566" s="7"/>
      <c r="AB3566" s="7"/>
      <c r="AG3566" s="7"/>
    </row>
    <row r="3567" spans="1:33">
      <c r="A3567" s="7"/>
      <c r="B3567" s="7"/>
      <c r="C3567" s="7"/>
      <c r="D3567" s="7"/>
      <c r="E3567" s="7"/>
      <c r="F3567" s="7"/>
      <c r="G3567" s="7"/>
      <c r="H3567" s="7"/>
      <c r="J3567" s="7"/>
      <c r="K3567" s="7"/>
      <c r="L3567" s="7"/>
      <c r="Q3567" s="7"/>
      <c r="S3567" s="7"/>
      <c r="T3567" s="7"/>
      <c r="Y3567" s="7"/>
      <c r="AA3567" s="7"/>
      <c r="AB3567" s="7"/>
      <c r="AG3567" s="7"/>
    </row>
    <row r="3568" spans="1:33">
      <c r="A3568" s="7"/>
      <c r="B3568" s="7"/>
      <c r="C3568" s="7"/>
      <c r="D3568" s="7"/>
      <c r="E3568" s="7"/>
      <c r="F3568" s="7"/>
      <c r="G3568" s="7"/>
      <c r="H3568" s="7"/>
      <c r="J3568" s="7"/>
      <c r="K3568" s="7"/>
      <c r="L3568" s="7"/>
      <c r="Q3568" s="7"/>
      <c r="S3568" s="7"/>
      <c r="T3568" s="7"/>
      <c r="Y3568" s="7"/>
      <c r="AA3568" s="7"/>
      <c r="AB3568" s="7"/>
      <c r="AG3568" s="7"/>
    </row>
    <row r="3569" spans="1:33">
      <c r="A3569" s="7"/>
      <c r="B3569" s="7"/>
      <c r="C3569" s="7"/>
      <c r="D3569" s="7"/>
      <c r="E3569" s="7"/>
      <c r="F3569" s="7"/>
      <c r="G3569" s="7"/>
      <c r="H3569" s="7"/>
      <c r="J3569" s="7"/>
      <c r="K3569" s="7"/>
      <c r="L3569" s="7"/>
      <c r="Q3569" s="7"/>
      <c r="S3569" s="7"/>
      <c r="T3569" s="7"/>
      <c r="Y3569" s="7"/>
      <c r="AA3569" s="7"/>
      <c r="AB3569" s="7"/>
      <c r="AG3569" s="7"/>
    </row>
    <row r="3570" spans="1:33">
      <c r="A3570" s="7"/>
      <c r="B3570" s="7"/>
      <c r="C3570" s="7"/>
      <c r="D3570" s="7"/>
      <c r="E3570" s="7"/>
      <c r="F3570" s="7"/>
      <c r="G3570" s="7"/>
      <c r="H3570" s="7"/>
      <c r="J3570" s="7"/>
      <c r="K3570" s="7"/>
      <c r="L3570" s="7"/>
      <c r="Q3570" s="7"/>
      <c r="S3570" s="7"/>
      <c r="T3570" s="7"/>
      <c r="Y3570" s="7"/>
      <c r="AA3570" s="7"/>
      <c r="AB3570" s="7"/>
      <c r="AG3570" s="7"/>
    </row>
    <row r="3571" spans="1:33">
      <c r="A3571" s="7"/>
      <c r="B3571" s="7"/>
      <c r="C3571" s="7"/>
      <c r="D3571" s="7"/>
      <c r="E3571" s="7"/>
      <c r="F3571" s="7"/>
      <c r="G3571" s="7"/>
      <c r="H3571" s="7"/>
      <c r="J3571" s="7"/>
      <c r="K3571" s="7"/>
      <c r="L3571" s="7"/>
      <c r="Q3571" s="7"/>
      <c r="S3571" s="7"/>
      <c r="T3571" s="7"/>
      <c r="Y3571" s="7"/>
      <c r="AA3571" s="7"/>
      <c r="AB3571" s="7"/>
      <c r="AG3571" s="7"/>
    </row>
    <row r="3572" spans="1:33">
      <c r="A3572" s="7"/>
      <c r="B3572" s="7"/>
      <c r="C3572" s="7"/>
      <c r="D3572" s="7"/>
      <c r="E3572" s="7"/>
      <c r="F3572" s="7"/>
      <c r="G3572" s="7"/>
      <c r="H3572" s="7"/>
      <c r="J3572" s="7"/>
      <c r="K3572" s="7"/>
      <c r="L3572" s="7"/>
      <c r="Q3572" s="7"/>
      <c r="S3572" s="7"/>
      <c r="T3572" s="7"/>
      <c r="Y3572" s="7"/>
      <c r="AA3572" s="7"/>
      <c r="AB3572" s="7"/>
      <c r="AG3572" s="7"/>
    </row>
    <row r="3573" spans="1:33">
      <c r="A3573" s="7"/>
      <c r="B3573" s="7"/>
      <c r="C3573" s="7"/>
      <c r="D3573" s="7"/>
      <c r="E3573" s="7"/>
      <c r="F3573" s="7"/>
      <c r="G3573" s="7"/>
      <c r="H3573" s="7"/>
      <c r="J3573" s="7"/>
      <c r="K3573" s="7"/>
      <c r="L3573" s="7"/>
      <c r="Q3573" s="7"/>
      <c r="S3573" s="7"/>
      <c r="T3573" s="7"/>
      <c r="Y3573" s="7"/>
      <c r="AA3573" s="7"/>
      <c r="AB3573" s="7"/>
      <c r="AG3573" s="7"/>
    </row>
    <row r="3574" spans="1:33">
      <c r="A3574" s="7"/>
      <c r="B3574" s="7"/>
      <c r="C3574" s="7"/>
      <c r="D3574" s="7"/>
      <c r="E3574" s="7"/>
      <c r="F3574" s="7"/>
      <c r="G3574" s="7"/>
      <c r="H3574" s="7"/>
      <c r="J3574" s="7"/>
      <c r="K3574" s="7"/>
      <c r="L3574" s="7"/>
      <c r="Q3574" s="7"/>
      <c r="S3574" s="7"/>
      <c r="T3574" s="7"/>
      <c r="Y3574" s="7"/>
      <c r="AA3574" s="7"/>
      <c r="AB3574" s="7"/>
      <c r="AG3574" s="7"/>
    </row>
    <row r="3575" spans="1:33">
      <c r="A3575" s="7"/>
      <c r="B3575" s="7"/>
      <c r="C3575" s="7"/>
      <c r="D3575" s="7"/>
      <c r="E3575" s="7"/>
      <c r="F3575" s="7"/>
      <c r="G3575" s="7"/>
      <c r="H3575" s="7"/>
      <c r="J3575" s="7"/>
      <c r="K3575" s="7"/>
      <c r="L3575" s="7"/>
      <c r="Q3575" s="7"/>
      <c r="S3575" s="7"/>
      <c r="T3575" s="7"/>
      <c r="Y3575" s="7"/>
      <c r="AA3575" s="7"/>
      <c r="AB3575" s="7"/>
      <c r="AG3575" s="7"/>
    </row>
    <row r="3576" spans="1:33">
      <c r="A3576" s="7"/>
      <c r="B3576" s="7"/>
      <c r="C3576" s="7"/>
      <c r="D3576" s="7"/>
      <c r="E3576" s="7"/>
      <c r="F3576" s="7"/>
      <c r="G3576" s="7"/>
      <c r="H3576" s="7"/>
      <c r="J3576" s="7"/>
      <c r="K3576" s="7"/>
      <c r="L3576" s="7"/>
      <c r="Q3576" s="7"/>
      <c r="S3576" s="7"/>
      <c r="T3576" s="7"/>
      <c r="Y3576" s="7"/>
      <c r="AA3576" s="7"/>
      <c r="AB3576" s="7"/>
      <c r="AG3576" s="7"/>
    </row>
    <row r="3577" spans="1:33">
      <c r="A3577" s="7"/>
      <c r="B3577" s="7"/>
      <c r="C3577" s="7"/>
      <c r="D3577" s="7"/>
      <c r="E3577" s="7"/>
      <c r="F3577" s="7"/>
      <c r="G3577" s="7"/>
      <c r="H3577" s="7"/>
      <c r="J3577" s="7"/>
      <c r="K3577" s="7"/>
      <c r="L3577" s="7"/>
      <c r="Q3577" s="7"/>
      <c r="S3577" s="7"/>
      <c r="T3577" s="7"/>
      <c r="Y3577" s="7"/>
      <c r="AA3577" s="7"/>
      <c r="AB3577" s="7"/>
      <c r="AG3577" s="7"/>
    </row>
    <row r="3578" spans="1:33">
      <c r="A3578" s="7"/>
      <c r="B3578" s="7"/>
      <c r="C3578" s="7"/>
      <c r="D3578" s="7"/>
      <c r="E3578" s="7"/>
      <c r="F3578" s="7"/>
      <c r="G3578" s="7"/>
      <c r="H3578" s="7"/>
      <c r="J3578" s="7"/>
      <c r="K3578" s="7"/>
      <c r="L3578" s="7"/>
      <c r="Q3578" s="7"/>
      <c r="S3578" s="7"/>
      <c r="T3578" s="7"/>
      <c r="Y3578" s="7"/>
      <c r="AA3578" s="7"/>
      <c r="AB3578" s="7"/>
      <c r="AG3578" s="7"/>
    </row>
    <row r="3579" spans="1:33">
      <c r="A3579" s="7"/>
      <c r="B3579" s="7"/>
      <c r="C3579" s="7"/>
      <c r="D3579" s="7"/>
      <c r="E3579" s="7"/>
      <c r="F3579" s="7"/>
      <c r="G3579" s="7"/>
      <c r="H3579" s="7"/>
      <c r="J3579" s="7"/>
      <c r="K3579" s="7"/>
      <c r="L3579" s="7"/>
      <c r="Q3579" s="7"/>
      <c r="S3579" s="7"/>
      <c r="T3579" s="7"/>
      <c r="Y3579" s="7"/>
      <c r="AA3579" s="7"/>
      <c r="AB3579" s="7"/>
      <c r="AG3579" s="7"/>
    </row>
    <row r="3580" spans="1:33">
      <c r="A3580" s="7"/>
      <c r="B3580" s="7"/>
      <c r="C3580" s="7"/>
      <c r="D3580" s="7"/>
      <c r="E3580" s="7"/>
      <c r="F3580" s="7"/>
      <c r="G3580" s="7"/>
      <c r="H3580" s="7"/>
      <c r="J3580" s="7"/>
      <c r="K3580" s="7"/>
      <c r="L3580" s="7"/>
      <c r="Q3580" s="7"/>
      <c r="S3580" s="7"/>
      <c r="T3580" s="7"/>
      <c r="Y3580" s="7"/>
      <c r="AA3580" s="7"/>
      <c r="AB3580" s="7"/>
      <c r="AG3580" s="7"/>
    </row>
    <row r="3581" spans="1:33">
      <c r="A3581" s="7"/>
      <c r="B3581" s="7"/>
      <c r="C3581" s="7"/>
      <c r="D3581" s="7"/>
      <c r="E3581" s="7"/>
      <c r="F3581" s="7"/>
      <c r="G3581" s="7"/>
      <c r="H3581" s="7"/>
      <c r="J3581" s="7"/>
      <c r="K3581" s="7"/>
      <c r="L3581" s="7"/>
      <c r="Q3581" s="7"/>
      <c r="S3581" s="7"/>
      <c r="T3581" s="7"/>
      <c r="Y3581" s="7"/>
      <c r="AA3581" s="7"/>
      <c r="AB3581" s="7"/>
      <c r="AG3581" s="7"/>
    </row>
    <row r="3582" spans="1:33">
      <c r="A3582" s="7"/>
      <c r="B3582" s="7"/>
      <c r="C3582" s="7"/>
      <c r="D3582" s="7"/>
      <c r="E3582" s="7"/>
      <c r="F3582" s="7"/>
      <c r="G3582" s="7"/>
      <c r="H3582" s="7"/>
      <c r="J3582" s="7"/>
      <c r="K3582" s="7"/>
      <c r="L3582" s="7"/>
      <c r="Q3582" s="7"/>
      <c r="S3582" s="7"/>
      <c r="T3582" s="7"/>
      <c r="Y3582" s="7"/>
      <c r="AA3582" s="7"/>
      <c r="AB3582" s="7"/>
      <c r="AG3582" s="7"/>
    </row>
    <row r="3583" spans="1:33">
      <c r="A3583" s="7"/>
      <c r="B3583" s="7"/>
      <c r="C3583" s="7"/>
      <c r="D3583" s="7"/>
      <c r="E3583" s="7"/>
      <c r="F3583" s="7"/>
      <c r="G3583" s="7"/>
      <c r="H3583" s="7"/>
      <c r="J3583" s="7"/>
      <c r="K3583" s="7"/>
      <c r="L3583" s="7"/>
      <c r="Q3583" s="7"/>
      <c r="S3583" s="7"/>
      <c r="T3583" s="7"/>
      <c r="Y3583" s="7"/>
      <c r="AA3583" s="7"/>
      <c r="AB3583" s="7"/>
      <c r="AG3583" s="7"/>
    </row>
    <row r="3584" spans="1:33">
      <c r="A3584" s="7"/>
      <c r="B3584" s="7"/>
      <c r="C3584" s="7"/>
      <c r="D3584" s="7"/>
      <c r="E3584" s="7"/>
      <c r="F3584" s="7"/>
      <c r="G3584" s="7"/>
      <c r="H3584" s="7"/>
      <c r="J3584" s="7"/>
      <c r="K3584" s="7"/>
      <c r="L3584" s="7"/>
      <c r="Q3584" s="7"/>
      <c r="S3584" s="7"/>
      <c r="T3584" s="7"/>
      <c r="Y3584" s="7"/>
      <c r="AA3584" s="7"/>
      <c r="AB3584" s="7"/>
      <c r="AG3584" s="7"/>
    </row>
    <row r="3585" spans="1:33">
      <c r="A3585" s="7"/>
      <c r="B3585" s="7"/>
      <c r="C3585" s="7"/>
      <c r="D3585" s="7"/>
      <c r="E3585" s="7"/>
      <c r="F3585" s="7"/>
      <c r="G3585" s="7"/>
      <c r="H3585" s="7"/>
      <c r="J3585" s="7"/>
      <c r="K3585" s="7"/>
      <c r="L3585" s="7"/>
      <c r="Q3585" s="7"/>
      <c r="S3585" s="7"/>
      <c r="T3585" s="7"/>
      <c r="Y3585" s="7"/>
      <c r="AA3585" s="7"/>
      <c r="AB3585" s="7"/>
      <c r="AG3585" s="7"/>
    </row>
    <row r="3586" spans="1:33">
      <c r="A3586" s="7"/>
      <c r="B3586" s="7"/>
      <c r="C3586" s="7"/>
      <c r="D3586" s="7"/>
      <c r="E3586" s="7"/>
      <c r="F3586" s="7"/>
      <c r="G3586" s="7"/>
      <c r="H3586" s="7"/>
      <c r="J3586" s="7"/>
      <c r="K3586" s="7"/>
      <c r="L3586" s="7"/>
      <c r="Q3586" s="7"/>
      <c r="S3586" s="7"/>
      <c r="T3586" s="7"/>
      <c r="Y3586" s="7"/>
      <c r="AA3586" s="7"/>
      <c r="AB3586" s="7"/>
      <c r="AG3586" s="7"/>
    </row>
    <row r="3587" spans="1:33">
      <c r="A3587" s="7"/>
      <c r="B3587" s="7"/>
      <c r="C3587" s="7"/>
      <c r="D3587" s="7"/>
      <c r="E3587" s="7"/>
      <c r="F3587" s="7"/>
      <c r="G3587" s="7"/>
      <c r="H3587" s="7"/>
      <c r="J3587" s="7"/>
      <c r="K3587" s="7"/>
      <c r="L3587" s="7"/>
      <c r="Q3587" s="7"/>
      <c r="S3587" s="7"/>
      <c r="T3587" s="7"/>
      <c r="Y3587" s="7"/>
      <c r="AA3587" s="7"/>
      <c r="AB3587" s="7"/>
      <c r="AG3587" s="7"/>
    </row>
    <row r="3588" spans="1:33">
      <c r="A3588" s="7"/>
      <c r="B3588" s="7"/>
      <c r="C3588" s="7"/>
      <c r="D3588" s="7"/>
      <c r="E3588" s="7"/>
      <c r="F3588" s="7"/>
      <c r="G3588" s="7"/>
      <c r="H3588" s="7"/>
      <c r="J3588" s="7"/>
      <c r="K3588" s="7"/>
      <c r="L3588" s="7"/>
      <c r="Q3588" s="7"/>
      <c r="S3588" s="7"/>
      <c r="T3588" s="7"/>
      <c r="Y3588" s="7"/>
      <c r="AA3588" s="7"/>
      <c r="AB3588" s="7"/>
      <c r="AG3588" s="7"/>
    </row>
    <row r="3589" spans="1:33">
      <c r="A3589" s="7"/>
      <c r="B3589" s="7"/>
      <c r="C3589" s="7"/>
      <c r="D3589" s="7"/>
      <c r="E3589" s="7"/>
      <c r="F3589" s="7"/>
      <c r="G3589" s="7"/>
      <c r="H3589" s="7"/>
      <c r="J3589" s="7"/>
      <c r="K3589" s="7"/>
      <c r="L3589" s="7"/>
      <c r="Q3589" s="7"/>
      <c r="S3589" s="7"/>
      <c r="T3589" s="7"/>
      <c r="Y3589" s="7"/>
      <c r="AA3589" s="7"/>
      <c r="AB3589" s="7"/>
      <c r="AG3589" s="7"/>
    </row>
    <row r="3590" spans="1:33">
      <c r="A3590" s="7"/>
      <c r="B3590" s="7"/>
      <c r="C3590" s="7"/>
      <c r="D3590" s="7"/>
      <c r="E3590" s="7"/>
      <c r="F3590" s="7"/>
      <c r="G3590" s="7"/>
      <c r="H3590" s="7"/>
      <c r="J3590" s="7"/>
      <c r="K3590" s="7"/>
      <c r="L3590" s="7"/>
      <c r="Q3590" s="7"/>
      <c r="S3590" s="7"/>
      <c r="T3590" s="7"/>
      <c r="Y3590" s="7"/>
      <c r="AA3590" s="7"/>
      <c r="AB3590" s="7"/>
      <c r="AG3590" s="7"/>
    </row>
    <row r="3591" spans="1:33">
      <c r="A3591" s="7"/>
      <c r="B3591" s="7"/>
      <c r="C3591" s="7"/>
      <c r="D3591" s="7"/>
      <c r="E3591" s="7"/>
      <c r="F3591" s="7"/>
      <c r="G3591" s="7"/>
      <c r="H3591" s="7"/>
      <c r="J3591" s="7"/>
      <c r="K3591" s="7"/>
      <c r="L3591" s="7"/>
      <c r="Q3591" s="7"/>
      <c r="S3591" s="7"/>
      <c r="T3591" s="7"/>
      <c r="Y3591" s="7"/>
      <c r="AA3591" s="7"/>
      <c r="AB3591" s="7"/>
      <c r="AG3591" s="7"/>
    </row>
    <row r="3592" spans="1:33">
      <c r="A3592" s="7"/>
      <c r="B3592" s="7"/>
      <c r="C3592" s="7"/>
      <c r="D3592" s="7"/>
      <c r="E3592" s="7"/>
      <c r="F3592" s="7"/>
      <c r="G3592" s="7"/>
      <c r="H3592" s="7"/>
      <c r="J3592" s="7"/>
      <c r="K3592" s="7"/>
      <c r="L3592" s="7"/>
      <c r="Q3592" s="7"/>
      <c r="S3592" s="7"/>
      <c r="T3592" s="7"/>
      <c r="Y3592" s="7"/>
      <c r="AA3592" s="7"/>
      <c r="AB3592" s="7"/>
      <c r="AG3592" s="7"/>
    </row>
    <row r="3593" spans="1:33">
      <c r="A3593" s="7"/>
      <c r="B3593" s="7"/>
      <c r="C3593" s="7"/>
      <c r="D3593" s="7"/>
      <c r="E3593" s="7"/>
      <c r="F3593" s="7"/>
      <c r="G3593" s="7"/>
      <c r="H3593" s="7"/>
      <c r="J3593" s="7"/>
      <c r="K3593" s="7"/>
      <c r="L3593" s="7"/>
      <c r="Q3593" s="7"/>
      <c r="S3593" s="7"/>
      <c r="T3593" s="7"/>
      <c r="Y3593" s="7"/>
      <c r="AA3593" s="7"/>
      <c r="AB3593" s="7"/>
      <c r="AG3593" s="7"/>
    </row>
    <row r="3594" spans="1:33">
      <c r="A3594" s="7"/>
      <c r="B3594" s="7"/>
      <c r="C3594" s="7"/>
      <c r="D3594" s="7"/>
      <c r="E3594" s="7"/>
      <c r="F3594" s="7"/>
      <c r="G3594" s="7"/>
      <c r="H3594" s="7"/>
      <c r="J3594" s="7"/>
      <c r="K3594" s="7"/>
      <c r="L3594" s="7"/>
      <c r="Q3594" s="7"/>
      <c r="S3594" s="7"/>
      <c r="T3594" s="7"/>
      <c r="Y3594" s="7"/>
      <c r="AA3594" s="7"/>
      <c r="AB3594" s="7"/>
      <c r="AG3594" s="7"/>
    </row>
    <row r="3595" spans="1:33">
      <c r="A3595" s="7"/>
      <c r="B3595" s="7"/>
      <c r="C3595" s="7"/>
      <c r="D3595" s="7"/>
      <c r="E3595" s="7"/>
      <c r="F3595" s="7"/>
      <c r="G3595" s="7"/>
      <c r="H3595" s="7"/>
      <c r="J3595" s="7"/>
      <c r="K3595" s="7"/>
      <c r="L3595" s="7"/>
      <c r="Q3595" s="7"/>
      <c r="S3595" s="7"/>
      <c r="T3595" s="7"/>
      <c r="Y3595" s="7"/>
      <c r="AA3595" s="7"/>
      <c r="AB3595" s="7"/>
      <c r="AG3595" s="7"/>
    </row>
    <row r="3596" spans="1:33">
      <c r="A3596" s="7"/>
      <c r="B3596" s="7"/>
      <c r="C3596" s="7"/>
      <c r="D3596" s="7"/>
      <c r="E3596" s="7"/>
      <c r="F3596" s="7"/>
      <c r="G3596" s="7"/>
      <c r="H3596" s="7"/>
      <c r="J3596" s="7"/>
      <c r="K3596" s="7"/>
      <c r="L3596" s="7"/>
      <c r="Q3596" s="7"/>
      <c r="S3596" s="7"/>
      <c r="T3596" s="7"/>
      <c r="Y3596" s="7"/>
      <c r="AA3596" s="7"/>
      <c r="AB3596" s="7"/>
      <c r="AG3596" s="7"/>
    </row>
    <row r="3597" spans="1:33">
      <c r="A3597" s="7"/>
      <c r="B3597" s="7"/>
      <c r="C3597" s="7"/>
      <c r="D3597" s="7"/>
      <c r="E3597" s="7"/>
      <c r="F3597" s="7"/>
      <c r="G3597" s="7"/>
      <c r="H3597" s="7"/>
      <c r="J3597" s="7"/>
      <c r="K3597" s="7"/>
      <c r="L3597" s="7"/>
      <c r="Q3597" s="7"/>
      <c r="S3597" s="7"/>
      <c r="T3597" s="7"/>
      <c r="Y3597" s="7"/>
      <c r="AA3597" s="7"/>
      <c r="AB3597" s="7"/>
      <c r="AG3597" s="7"/>
    </row>
    <row r="3598" spans="1:33">
      <c r="A3598" s="7"/>
      <c r="B3598" s="7"/>
      <c r="C3598" s="7"/>
      <c r="D3598" s="7"/>
      <c r="E3598" s="7"/>
      <c r="F3598" s="7"/>
      <c r="G3598" s="7"/>
      <c r="H3598" s="7"/>
      <c r="J3598" s="7"/>
      <c r="K3598" s="7"/>
      <c r="L3598" s="7"/>
      <c r="Q3598" s="7"/>
      <c r="S3598" s="7"/>
      <c r="T3598" s="7"/>
      <c r="Y3598" s="7"/>
      <c r="AA3598" s="7"/>
      <c r="AB3598" s="7"/>
      <c r="AG3598" s="7"/>
    </row>
    <row r="3599" spans="1:33">
      <c r="A3599" s="7"/>
      <c r="B3599" s="7"/>
      <c r="C3599" s="7"/>
      <c r="D3599" s="7"/>
      <c r="E3599" s="7"/>
      <c r="F3599" s="7"/>
      <c r="G3599" s="7"/>
      <c r="H3599" s="7"/>
      <c r="J3599" s="7"/>
      <c r="K3599" s="7"/>
      <c r="L3599" s="7"/>
      <c r="Q3599" s="7"/>
      <c r="S3599" s="7"/>
      <c r="T3599" s="7"/>
      <c r="Y3599" s="7"/>
      <c r="AA3599" s="7"/>
      <c r="AB3599" s="7"/>
      <c r="AG3599" s="7"/>
    </row>
    <row r="3600" spans="1:33">
      <c r="A3600" s="7"/>
      <c r="B3600" s="7"/>
      <c r="C3600" s="7"/>
      <c r="D3600" s="7"/>
      <c r="E3600" s="7"/>
      <c r="F3600" s="7"/>
      <c r="G3600" s="7"/>
      <c r="H3600" s="7"/>
      <c r="J3600" s="7"/>
      <c r="K3600" s="7"/>
      <c r="L3600" s="7"/>
      <c r="Q3600" s="7"/>
      <c r="S3600" s="7"/>
      <c r="T3600" s="7"/>
      <c r="Y3600" s="7"/>
      <c r="AA3600" s="7"/>
      <c r="AB3600" s="7"/>
      <c r="AG3600" s="7"/>
    </row>
    <row r="3601" spans="1:33">
      <c r="A3601" s="7"/>
      <c r="B3601" s="7"/>
      <c r="C3601" s="7"/>
      <c r="D3601" s="7"/>
      <c r="E3601" s="7"/>
      <c r="F3601" s="7"/>
      <c r="G3601" s="7"/>
      <c r="H3601" s="7"/>
      <c r="J3601" s="7"/>
      <c r="K3601" s="7"/>
      <c r="L3601" s="7"/>
      <c r="Q3601" s="7"/>
      <c r="S3601" s="7"/>
      <c r="T3601" s="7"/>
      <c r="Y3601" s="7"/>
      <c r="AA3601" s="7"/>
      <c r="AB3601" s="7"/>
      <c r="AG3601" s="7"/>
    </row>
    <row r="3602" spans="1:33">
      <c r="A3602" s="7"/>
      <c r="B3602" s="7"/>
      <c r="C3602" s="7"/>
      <c r="D3602" s="7"/>
      <c r="E3602" s="7"/>
      <c r="F3602" s="7"/>
      <c r="G3602" s="7"/>
      <c r="H3602" s="7"/>
      <c r="J3602" s="7"/>
      <c r="K3602" s="7"/>
      <c r="L3602" s="7"/>
      <c r="Q3602" s="7"/>
      <c r="S3602" s="7"/>
      <c r="T3602" s="7"/>
      <c r="Y3602" s="7"/>
      <c r="AA3602" s="7"/>
      <c r="AB3602" s="7"/>
      <c r="AG3602" s="7"/>
    </row>
    <row r="3603" spans="1:33">
      <c r="A3603" s="7"/>
      <c r="B3603" s="7"/>
      <c r="C3603" s="7"/>
      <c r="D3603" s="7"/>
      <c r="E3603" s="7"/>
      <c r="F3603" s="7"/>
      <c r="G3603" s="7"/>
      <c r="H3603" s="7"/>
      <c r="J3603" s="7"/>
      <c r="K3603" s="7"/>
      <c r="L3603" s="7"/>
      <c r="Q3603" s="7"/>
      <c r="S3603" s="7"/>
      <c r="T3603" s="7"/>
      <c r="Y3603" s="7"/>
      <c r="AA3603" s="7"/>
      <c r="AB3603" s="7"/>
      <c r="AG3603" s="7"/>
    </row>
    <row r="3604" spans="1:33">
      <c r="A3604" s="7"/>
      <c r="B3604" s="7"/>
      <c r="C3604" s="7"/>
      <c r="D3604" s="7"/>
      <c r="E3604" s="7"/>
      <c r="F3604" s="7"/>
      <c r="G3604" s="7"/>
      <c r="H3604" s="7"/>
      <c r="J3604" s="7"/>
      <c r="K3604" s="7"/>
      <c r="L3604" s="7"/>
      <c r="Q3604" s="7"/>
      <c r="S3604" s="7"/>
      <c r="T3604" s="7"/>
      <c r="Y3604" s="7"/>
      <c r="AA3604" s="7"/>
      <c r="AB3604" s="7"/>
      <c r="AG3604" s="7"/>
    </row>
    <row r="3605" spans="1:33">
      <c r="A3605" s="7"/>
      <c r="B3605" s="7"/>
      <c r="C3605" s="7"/>
      <c r="D3605" s="7"/>
      <c r="E3605" s="7"/>
      <c r="F3605" s="7"/>
      <c r="G3605" s="7"/>
      <c r="H3605" s="7"/>
      <c r="J3605" s="7"/>
      <c r="K3605" s="7"/>
      <c r="L3605" s="7"/>
      <c r="Q3605" s="7"/>
      <c r="S3605" s="7"/>
      <c r="T3605" s="7"/>
      <c r="Y3605" s="7"/>
      <c r="AA3605" s="7"/>
      <c r="AB3605" s="7"/>
      <c r="AG3605" s="7"/>
    </row>
    <row r="3606" spans="1:33">
      <c r="A3606" s="7"/>
      <c r="B3606" s="7"/>
      <c r="C3606" s="7"/>
      <c r="D3606" s="7"/>
      <c r="E3606" s="7"/>
      <c r="F3606" s="7"/>
      <c r="G3606" s="7"/>
      <c r="H3606" s="7"/>
      <c r="J3606" s="7"/>
      <c r="K3606" s="7"/>
      <c r="L3606" s="7"/>
      <c r="Q3606" s="7"/>
      <c r="S3606" s="7"/>
      <c r="T3606" s="7"/>
      <c r="Y3606" s="7"/>
      <c r="AA3606" s="7"/>
      <c r="AB3606" s="7"/>
      <c r="AG3606" s="7"/>
    </row>
    <row r="3607" spans="1:33">
      <c r="A3607" s="7"/>
      <c r="B3607" s="7"/>
      <c r="C3607" s="7"/>
      <c r="D3607" s="7"/>
      <c r="E3607" s="7"/>
      <c r="F3607" s="7"/>
      <c r="G3607" s="7"/>
      <c r="H3607" s="7"/>
      <c r="J3607" s="7"/>
      <c r="K3607" s="7"/>
      <c r="L3607" s="7"/>
      <c r="Q3607" s="7"/>
      <c r="S3607" s="7"/>
      <c r="T3607" s="7"/>
      <c r="Y3607" s="7"/>
      <c r="AA3607" s="7"/>
      <c r="AB3607" s="7"/>
      <c r="AG3607" s="7"/>
    </row>
    <row r="3608" spans="1:33">
      <c r="A3608" s="7"/>
      <c r="B3608" s="7"/>
      <c r="C3608" s="7"/>
      <c r="D3608" s="7"/>
      <c r="E3608" s="7"/>
      <c r="F3608" s="7"/>
      <c r="G3608" s="7"/>
      <c r="H3608" s="7"/>
      <c r="J3608" s="7"/>
      <c r="K3608" s="7"/>
      <c r="L3608" s="7"/>
      <c r="Q3608" s="7"/>
      <c r="S3608" s="7"/>
      <c r="T3608" s="7"/>
      <c r="Y3608" s="7"/>
      <c r="AA3608" s="7"/>
      <c r="AB3608" s="7"/>
      <c r="AG3608" s="7"/>
    </row>
    <row r="3609" spans="1:33">
      <c r="A3609" s="7"/>
      <c r="B3609" s="7"/>
      <c r="C3609" s="7"/>
      <c r="D3609" s="7"/>
      <c r="E3609" s="7"/>
      <c r="F3609" s="7"/>
      <c r="G3609" s="7"/>
      <c r="H3609" s="7"/>
      <c r="J3609" s="7"/>
      <c r="K3609" s="7"/>
      <c r="L3609" s="7"/>
      <c r="Q3609" s="7"/>
      <c r="S3609" s="7"/>
      <c r="T3609" s="7"/>
      <c r="Y3609" s="7"/>
      <c r="AA3609" s="7"/>
      <c r="AB3609" s="7"/>
      <c r="AG3609" s="7"/>
    </row>
    <row r="3610" spans="1:33">
      <c r="A3610" s="7"/>
      <c r="B3610" s="7"/>
      <c r="C3610" s="7"/>
      <c r="D3610" s="7"/>
      <c r="E3610" s="7"/>
      <c r="F3610" s="7"/>
      <c r="G3610" s="7"/>
      <c r="H3610" s="7"/>
      <c r="J3610" s="7"/>
      <c r="K3610" s="7"/>
      <c r="L3610" s="7"/>
      <c r="Q3610" s="7"/>
      <c r="S3610" s="7"/>
      <c r="T3610" s="7"/>
      <c r="Y3610" s="7"/>
      <c r="AA3610" s="7"/>
      <c r="AB3610" s="7"/>
      <c r="AG3610" s="7"/>
    </row>
    <row r="3611" spans="1:33">
      <c r="A3611" s="7"/>
      <c r="B3611" s="7"/>
      <c r="C3611" s="7"/>
      <c r="D3611" s="7"/>
      <c r="E3611" s="7"/>
      <c r="F3611" s="7"/>
      <c r="G3611" s="7"/>
      <c r="H3611" s="7"/>
      <c r="J3611" s="7"/>
      <c r="K3611" s="7"/>
      <c r="L3611" s="7"/>
      <c r="Q3611" s="7"/>
      <c r="S3611" s="7"/>
      <c r="T3611" s="7"/>
      <c r="Y3611" s="7"/>
      <c r="AA3611" s="7"/>
      <c r="AB3611" s="7"/>
      <c r="AG3611" s="7"/>
    </row>
    <row r="3612" spans="1:33">
      <c r="A3612" s="7"/>
      <c r="B3612" s="7"/>
      <c r="C3612" s="7"/>
      <c r="D3612" s="7"/>
      <c r="E3612" s="7"/>
      <c r="F3612" s="7"/>
      <c r="G3612" s="7"/>
      <c r="H3612" s="7"/>
      <c r="J3612" s="7"/>
      <c r="K3612" s="7"/>
      <c r="L3612" s="7"/>
      <c r="Q3612" s="7"/>
      <c r="S3612" s="7"/>
      <c r="T3612" s="7"/>
      <c r="Y3612" s="7"/>
      <c r="AA3612" s="7"/>
      <c r="AB3612" s="7"/>
      <c r="AG3612" s="7"/>
    </row>
    <row r="3613" spans="1:33">
      <c r="A3613" s="7"/>
      <c r="B3613" s="7"/>
      <c r="C3613" s="7"/>
      <c r="D3613" s="7"/>
      <c r="E3613" s="7"/>
      <c r="F3613" s="7"/>
      <c r="G3613" s="7"/>
      <c r="H3613" s="7"/>
      <c r="J3613" s="7"/>
      <c r="K3613" s="7"/>
      <c r="L3613" s="7"/>
      <c r="Q3613" s="7"/>
      <c r="S3613" s="7"/>
      <c r="T3613" s="7"/>
      <c r="Y3613" s="7"/>
      <c r="AA3613" s="7"/>
      <c r="AB3613" s="7"/>
      <c r="AG3613" s="7"/>
    </row>
    <row r="3614" spans="1:33">
      <c r="A3614" s="7"/>
      <c r="B3614" s="7"/>
      <c r="C3614" s="7"/>
      <c r="D3614" s="7"/>
      <c r="E3614" s="7"/>
      <c r="F3614" s="7"/>
      <c r="G3614" s="7"/>
      <c r="H3614" s="7"/>
      <c r="J3614" s="7"/>
      <c r="K3614" s="7"/>
      <c r="L3614" s="7"/>
      <c r="Q3614" s="7"/>
      <c r="S3614" s="7"/>
      <c r="T3614" s="7"/>
      <c r="Y3614" s="7"/>
      <c r="AA3614" s="7"/>
      <c r="AB3614" s="7"/>
      <c r="AG3614" s="7"/>
    </row>
    <row r="3615" spans="1:33">
      <c r="A3615" s="7"/>
      <c r="B3615" s="7"/>
      <c r="C3615" s="7"/>
      <c r="D3615" s="7"/>
      <c r="E3615" s="7"/>
      <c r="F3615" s="7"/>
      <c r="G3615" s="7"/>
      <c r="H3615" s="7"/>
      <c r="J3615" s="7"/>
      <c r="K3615" s="7"/>
      <c r="L3615" s="7"/>
      <c r="Q3615" s="7"/>
      <c r="S3615" s="7"/>
      <c r="T3615" s="7"/>
      <c r="Y3615" s="7"/>
      <c r="AA3615" s="7"/>
      <c r="AB3615" s="7"/>
      <c r="AG3615" s="7"/>
    </row>
    <row r="3616" spans="1:33">
      <c r="A3616" s="7"/>
      <c r="B3616" s="7"/>
      <c r="C3616" s="7"/>
      <c r="D3616" s="7"/>
      <c r="E3616" s="7"/>
      <c r="F3616" s="7"/>
      <c r="G3616" s="7"/>
      <c r="H3616" s="7"/>
      <c r="J3616" s="7"/>
      <c r="K3616" s="7"/>
      <c r="L3616" s="7"/>
      <c r="Q3616" s="7"/>
      <c r="S3616" s="7"/>
      <c r="T3616" s="7"/>
      <c r="Y3616" s="7"/>
      <c r="AA3616" s="7"/>
      <c r="AB3616" s="7"/>
      <c r="AG3616" s="7"/>
    </row>
    <row r="3617" spans="1:33">
      <c r="A3617" s="7"/>
      <c r="B3617" s="7"/>
      <c r="C3617" s="7"/>
      <c r="D3617" s="7"/>
      <c r="E3617" s="7"/>
      <c r="F3617" s="7"/>
      <c r="G3617" s="7"/>
      <c r="H3617" s="7"/>
      <c r="J3617" s="7"/>
      <c r="K3617" s="7"/>
      <c r="L3617" s="7"/>
      <c r="Q3617" s="7"/>
      <c r="S3617" s="7"/>
      <c r="T3617" s="7"/>
      <c r="Y3617" s="7"/>
      <c r="AA3617" s="7"/>
      <c r="AB3617" s="7"/>
      <c r="AG3617" s="7"/>
    </row>
    <row r="3618" spans="1:33">
      <c r="A3618" s="7"/>
      <c r="B3618" s="7"/>
      <c r="C3618" s="7"/>
      <c r="D3618" s="7"/>
      <c r="E3618" s="7"/>
      <c r="F3618" s="7"/>
      <c r="G3618" s="7"/>
      <c r="H3618" s="7"/>
      <c r="J3618" s="7"/>
      <c r="K3618" s="7"/>
      <c r="L3618" s="7"/>
      <c r="Q3618" s="7"/>
      <c r="S3618" s="7"/>
      <c r="T3618" s="7"/>
      <c r="Y3618" s="7"/>
      <c r="AA3618" s="7"/>
      <c r="AB3618" s="7"/>
      <c r="AG3618" s="7"/>
    </row>
    <row r="3619" spans="1:33">
      <c r="A3619" s="7"/>
      <c r="B3619" s="7"/>
      <c r="C3619" s="7"/>
      <c r="D3619" s="7"/>
      <c r="E3619" s="7"/>
      <c r="F3619" s="7"/>
      <c r="G3619" s="7"/>
      <c r="H3619" s="7"/>
      <c r="J3619" s="7"/>
      <c r="K3619" s="7"/>
      <c r="L3619" s="7"/>
      <c r="Q3619" s="7"/>
      <c r="S3619" s="7"/>
      <c r="T3619" s="7"/>
      <c r="Y3619" s="7"/>
      <c r="AA3619" s="7"/>
      <c r="AB3619" s="7"/>
      <c r="AG3619" s="7"/>
    </row>
    <row r="3620" spans="1:33">
      <c r="A3620" s="7"/>
      <c r="B3620" s="7"/>
      <c r="C3620" s="7"/>
      <c r="D3620" s="7"/>
      <c r="E3620" s="7"/>
      <c r="F3620" s="7"/>
      <c r="G3620" s="7"/>
      <c r="H3620" s="7"/>
      <c r="J3620" s="7"/>
      <c r="K3620" s="7"/>
      <c r="L3620" s="7"/>
      <c r="Q3620" s="7"/>
      <c r="S3620" s="7"/>
      <c r="T3620" s="7"/>
      <c r="Y3620" s="7"/>
      <c r="AA3620" s="7"/>
      <c r="AB3620" s="7"/>
      <c r="AG3620" s="7"/>
    </row>
    <row r="3621" spans="1:33">
      <c r="A3621" s="7"/>
      <c r="B3621" s="7"/>
      <c r="C3621" s="7"/>
      <c r="D3621" s="7"/>
      <c r="E3621" s="7"/>
      <c r="F3621" s="7"/>
      <c r="G3621" s="7"/>
      <c r="H3621" s="7"/>
      <c r="J3621" s="7"/>
      <c r="K3621" s="7"/>
      <c r="L3621" s="7"/>
      <c r="Q3621" s="7"/>
      <c r="S3621" s="7"/>
      <c r="T3621" s="7"/>
      <c r="Y3621" s="7"/>
      <c r="AA3621" s="7"/>
      <c r="AB3621" s="7"/>
      <c r="AG3621" s="7"/>
    </row>
    <row r="3622" spans="1:33">
      <c r="A3622" s="7"/>
      <c r="B3622" s="7"/>
      <c r="C3622" s="7"/>
      <c r="D3622" s="7"/>
      <c r="E3622" s="7"/>
      <c r="F3622" s="7"/>
      <c r="G3622" s="7"/>
      <c r="H3622" s="7"/>
      <c r="J3622" s="7"/>
      <c r="K3622" s="7"/>
      <c r="L3622" s="7"/>
      <c r="Q3622" s="7"/>
      <c r="S3622" s="7"/>
      <c r="T3622" s="7"/>
      <c r="Y3622" s="7"/>
      <c r="AA3622" s="7"/>
      <c r="AB3622" s="7"/>
      <c r="AG3622" s="7"/>
    </row>
    <row r="3623" spans="1:33">
      <c r="A3623" s="7"/>
      <c r="B3623" s="7"/>
      <c r="C3623" s="7"/>
      <c r="D3623" s="7"/>
      <c r="E3623" s="7"/>
      <c r="F3623" s="7"/>
      <c r="G3623" s="7"/>
      <c r="H3623" s="7"/>
      <c r="J3623" s="7"/>
      <c r="K3623" s="7"/>
      <c r="L3623" s="7"/>
      <c r="Q3623" s="7"/>
      <c r="S3623" s="7"/>
      <c r="T3623" s="7"/>
      <c r="Y3623" s="7"/>
      <c r="AA3623" s="7"/>
      <c r="AB3623" s="7"/>
      <c r="AG3623" s="7"/>
    </row>
    <row r="3624" spans="1:33">
      <c r="A3624" s="7"/>
      <c r="B3624" s="7"/>
      <c r="C3624" s="7"/>
      <c r="D3624" s="7"/>
      <c r="E3624" s="7"/>
      <c r="F3624" s="7"/>
      <c r="G3624" s="7"/>
      <c r="H3624" s="7"/>
      <c r="J3624" s="7"/>
      <c r="K3624" s="7"/>
      <c r="L3624" s="7"/>
      <c r="Q3624" s="7"/>
      <c r="S3624" s="7"/>
      <c r="T3624" s="7"/>
      <c r="Y3624" s="7"/>
      <c r="AA3624" s="7"/>
      <c r="AB3624" s="7"/>
      <c r="AG3624" s="7"/>
    </row>
    <row r="3625" spans="1:33">
      <c r="A3625" s="7"/>
      <c r="B3625" s="7"/>
      <c r="C3625" s="7"/>
      <c r="D3625" s="7"/>
      <c r="E3625" s="7"/>
      <c r="F3625" s="7"/>
      <c r="G3625" s="7"/>
      <c r="H3625" s="7"/>
      <c r="J3625" s="7"/>
      <c r="K3625" s="7"/>
      <c r="L3625" s="7"/>
      <c r="Q3625" s="7"/>
      <c r="S3625" s="7"/>
      <c r="T3625" s="7"/>
      <c r="Y3625" s="7"/>
      <c r="AA3625" s="7"/>
      <c r="AB3625" s="7"/>
      <c r="AG3625" s="7"/>
    </row>
    <row r="3626" spans="1:33">
      <c r="A3626" s="7"/>
      <c r="B3626" s="7"/>
      <c r="C3626" s="7"/>
      <c r="D3626" s="7"/>
      <c r="E3626" s="7"/>
      <c r="F3626" s="7"/>
      <c r="G3626" s="7"/>
      <c r="H3626" s="7"/>
      <c r="J3626" s="7"/>
      <c r="K3626" s="7"/>
      <c r="L3626" s="7"/>
      <c r="Q3626" s="7"/>
      <c r="S3626" s="7"/>
      <c r="T3626" s="7"/>
      <c r="Y3626" s="7"/>
      <c r="AA3626" s="7"/>
      <c r="AB3626" s="7"/>
      <c r="AG3626" s="7"/>
    </row>
    <row r="3627" spans="1:33">
      <c r="A3627" s="7"/>
      <c r="B3627" s="7"/>
      <c r="C3627" s="7"/>
      <c r="D3627" s="7"/>
      <c r="E3627" s="7"/>
      <c r="F3627" s="7"/>
      <c r="G3627" s="7"/>
      <c r="H3627" s="7"/>
      <c r="J3627" s="7"/>
      <c r="K3627" s="7"/>
      <c r="L3627" s="7"/>
      <c r="Q3627" s="7"/>
      <c r="S3627" s="7"/>
      <c r="T3627" s="7"/>
      <c r="Y3627" s="7"/>
      <c r="AA3627" s="7"/>
      <c r="AB3627" s="7"/>
      <c r="AG3627" s="7"/>
    </row>
    <row r="3628" spans="1:33">
      <c r="A3628" s="7"/>
      <c r="B3628" s="7"/>
      <c r="C3628" s="7"/>
      <c r="D3628" s="7"/>
      <c r="E3628" s="7"/>
      <c r="F3628" s="7"/>
      <c r="G3628" s="7"/>
      <c r="H3628" s="7"/>
      <c r="J3628" s="7"/>
      <c r="K3628" s="7"/>
      <c r="L3628" s="7"/>
      <c r="Q3628" s="7"/>
      <c r="S3628" s="7"/>
      <c r="T3628" s="7"/>
      <c r="Y3628" s="7"/>
      <c r="AA3628" s="7"/>
      <c r="AB3628" s="7"/>
      <c r="AG3628" s="7"/>
    </row>
    <row r="3629" spans="1:33">
      <c r="A3629" s="7"/>
      <c r="B3629" s="7"/>
      <c r="C3629" s="7"/>
      <c r="D3629" s="7"/>
      <c r="E3629" s="7"/>
      <c r="F3629" s="7"/>
      <c r="G3629" s="7"/>
      <c r="H3629" s="7"/>
      <c r="J3629" s="7"/>
      <c r="K3629" s="7"/>
      <c r="L3629" s="7"/>
      <c r="Q3629" s="7"/>
      <c r="S3629" s="7"/>
      <c r="T3629" s="7"/>
      <c r="Y3629" s="7"/>
      <c r="AA3629" s="7"/>
      <c r="AB3629" s="7"/>
      <c r="AG3629" s="7"/>
    </row>
    <row r="3630" spans="1:33">
      <c r="A3630" s="7"/>
      <c r="B3630" s="7"/>
      <c r="C3630" s="7"/>
      <c r="D3630" s="7"/>
      <c r="E3630" s="7"/>
      <c r="F3630" s="7"/>
      <c r="G3630" s="7"/>
      <c r="H3630" s="7"/>
      <c r="J3630" s="7"/>
      <c r="K3630" s="7"/>
      <c r="L3630" s="7"/>
      <c r="Q3630" s="7"/>
      <c r="S3630" s="7"/>
      <c r="T3630" s="7"/>
      <c r="Y3630" s="7"/>
      <c r="AA3630" s="7"/>
      <c r="AB3630" s="7"/>
      <c r="AG3630" s="7"/>
    </row>
    <row r="3631" spans="1:33">
      <c r="A3631" s="7"/>
      <c r="B3631" s="7"/>
      <c r="C3631" s="7"/>
      <c r="D3631" s="7"/>
      <c r="E3631" s="7"/>
      <c r="F3631" s="7"/>
      <c r="G3631" s="7"/>
      <c r="H3631" s="7"/>
      <c r="J3631" s="7"/>
      <c r="K3631" s="7"/>
      <c r="L3631" s="7"/>
      <c r="Q3631" s="7"/>
      <c r="S3631" s="7"/>
      <c r="T3631" s="7"/>
      <c r="Y3631" s="7"/>
      <c r="AA3631" s="7"/>
      <c r="AB3631" s="7"/>
      <c r="AG3631" s="7"/>
    </row>
    <row r="3632" spans="1:33">
      <c r="A3632" s="7"/>
      <c r="B3632" s="7"/>
      <c r="C3632" s="7"/>
      <c r="D3632" s="7"/>
      <c r="E3632" s="7"/>
      <c r="F3632" s="7"/>
      <c r="G3632" s="7"/>
      <c r="H3632" s="7"/>
      <c r="J3632" s="7"/>
      <c r="K3632" s="7"/>
      <c r="L3632" s="7"/>
      <c r="Q3632" s="7"/>
      <c r="S3632" s="7"/>
      <c r="T3632" s="7"/>
      <c r="Y3632" s="7"/>
      <c r="AA3632" s="7"/>
      <c r="AB3632" s="7"/>
      <c r="AG3632" s="7"/>
    </row>
    <row r="3633" spans="1:33">
      <c r="A3633" s="7"/>
      <c r="B3633" s="7"/>
      <c r="C3633" s="7"/>
      <c r="D3633" s="7"/>
      <c r="E3633" s="7"/>
      <c r="F3633" s="7"/>
      <c r="G3633" s="7"/>
      <c r="H3633" s="7"/>
      <c r="J3633" s="7"/>
      <c r="K3633" s="7"/>
      <c r="L3633" s="7"/>
      <c r="Q3633" s="7"/>
      <c r="S3633" s="7"/>
      <c r="T3633" s="7"/>
      <c r="Y3633" s="7"/>
      <c r="AA3633" s="7"/>
      <c r="AB3633" s="7"/>
      <c r="AG3633" s="7"/>
    </row>
    <row r="3634" spans="1:33">
      <c r="A3634" s="7"/>
      <c r="B3634" s="7"/>
      <c r="C3634" s="7"/>
      <c r="D3634" s="7"/>
      <c r="E3634" s="7"/>
      <c r="F3634" s="7"/>
      <c r="G3634" s="7"/>
      <c r="H3634" s="7"/>
      <c r="J3634" s="7"/>
      <c r="K3634" s="7"/>
      <c r="L3634" s="7"/>
      <c r="Q3634" s="7"/>
      <c r="S3634" s="7"/>
      <c r="T3634" s="7"/>
      <c r="Y3634" s="7"/>
      <c r="AA3634" s="7"/>
      <c r="AB3634" s="7"/>
      <c r="AG3634" s="7"/>
    </row>
    <row r="3635" spans="1:33">
      <c r="A3635" s="7"/>
      <c r="B3635" s="7"/>
      <c r="C3635" s="7"/>
      <c r="D3635" s="7"/>
      <c r="E3635" s="7"/>
      <c r="F3635" s="7"/>
      <c r="G3635" s="7"/>
      <c r="H3635" s="7"/>
      <c r="J3635" s="7"/>
      <c r="K3635" s="7"/>
      <c r="L3635" s="7"/>
      <c r="Q3635" s="7"/>
      <c r="S3635" s="7"/>
      <c r="T3635" s="7"/>
      <c r="Y3635" s="7"/>
      <c r="AA3635" s="7"/>
      <c r="AB3635" s="7"/>
      <c r="AG3635" s="7"/>
    </row>
    <row r="3636" spans="1:33">
      <c r="A3636" s="7"/>
      <c r="B3636" s="7"/>
      <c r="C3636" s="7"/>
      <c r="D3636" s="7"/>
      <c r="E3636" s="7"/>
      <c r="F3636" s="7"/>
      <c r="G3636" s="7"/>
      <c r="H3636" s="7"/>
      <c r="J3636" s="7"/>
      <c r="K3636" s="7"/>
      <c r="L3636" s="7"/>
      <c r="Q3636" s="7"/>
      <c r="S3636" s="7"/>
      <c r="T3636" s="7"/>
      <c r="Y3636" s="7"/>
      <c r="AA3636" s="7"/>
      <c r="AB3636" s="7"/>
      <c r="AG3636" s="7"/>
    </row>
    <row r="3637" spans="1:33">
      <c r="A3637" s="7"/>
      <c r="B3637" s="7"/>
      <c r="C3637" s="7"/>
      <c r="D3637" s="7"/>
      <c r="E3637" s="7"/>
      <c r="F3637" s="7"/>
      <c r="G3637" s="7"/>
      <c r="H3637" s="7"/>
      <c r="J3637" s="7"/>
      <c r="K3637" s="7"/>
      <c r="L3637" s="7"/>
      <c r="Q3637" s="7"/>
      <c r="S3637" s="7"/>
      <c r="T3637" s="7"/>
      <c r="Y3637" s="7"/>
      <c r="AA3637" s="7"/>
      <c r="AB3637" s="7"/>
      <c r="AG3637" s="7"/>
    </row>
    <row r="3638" spans="1:33">
      <c r="A3638" s="7"/>
      <c r="B3638" s="7"/>
      <c r="C3638" s="7"/>
      <c r="D3638" s="7"/>
      <c r="E3638" s="7"/>
      <c r="F3638" s="7"/>
      <c r="G3638" s="7"/>
      <c r="H3638" s="7"/>
      <c r="J3638" s="7"/>
      <c r="K3638" s="7"/>
      <c r="L3638" s="7"/>
      <c r="Q3638" s="7"/>
      <c r="S3638" s="7"/>
      <c r="T3638" s="7"/>
      <c r="Y3638" s="7"/>
      <c r="AA3638" s="7"/>
      <c r="AB3638" s="7"/>
      <c r="AG3638" s="7"/>
    </row>
    <row r="3639" spans="1:33">
      <c r="A3639" s="7"/>
      <c r="B3639" s="7"/>
      <c r="C3639" s="7"/>
      <c r="D3639" s="7"/>
      <c r="E3639" s="7"/>
      <c r="F3639" s="7"/>
      <c r="G3639" s="7"/>
      <c r="H3639" s="7"/>
      <c r="J3639" s="7"/>
      <c r="K3639" s="7"/>
      <c r="L3639" s="7"/>
      <c r="Q3639" s="7"/>
      <c r="S3639" s="7"/>
      <c r="T3639" s="7"/>
      <c r="Y3639" s="7"/>
      <c r="AA3639" s="7"/>
      <c r="AB3639" s="7"/>
      <c r="AG3639" s="7"/>
    </row>
    <row r="3640" spans="1:33">
      <c r="A3640" s="7"/>
      <c r="B3640" s="7"/>
      <c r="C3640" s="7"/>
      <c r="D3640" s="7"/>
      <c r="E3640" s="7"/>
      <c r="F3640" s="7"/>
      <c r="G3640" s="7"/>
      <c r="H3640" s="7"/>
      <c r="J3640" s="7"/>
      <c r="K3640" s="7"/>
      <c r="L3640" s="7"/>
      <c r="Q3640" s="7"/>
      <c r="S3640" s="7"/>
      <c r="T3640" s="7"/>
      <c r="Y3640" s="7"/>
      <c r="AA3640" s="7"/>
      <c r="AB3640" s="7"/>
      <c r="AG3640" s="7"/>
    </row>
    <row r="3641" spans="1:33">
      <c r="A3641" s="7"/>
      <c r="B3641" s="7"/>
      <c r="C3641" s="7"/>
      <c r="D3641" s="7"/>
      <c r="E3641" s="7"/>
      <c r="F3641" s="7"/>
      <c r="G3641" s="7"/>
      <c r="H3641" s="7"/>
      <c r="J3641" s="7"/>
      <c r="K3641" s="7"/>
      <c r="L3641" s="7"/>
      <c r="Q3641" s="7"/>
      <c r="S3641" s="7"/>
      <c r="T3641" s="7"/>
      <c r="Y3641" s="7"/>
      <c r="AA3641" s="7"/>
      <c r="AB3641" s="7"/>
      <c r="AG3641" s="7"/>
    </row>
    <row r="3642" spans="1:33">
      <c r="A3642" s="7"/>
      <c r="B3642" s="7"/>
      <c r="C3642" s="7"/>
      <c r="D3642" s="7"/>
      <c r="E3642" s="7"/>
      <c r="F3642" s="7"/>
      <c r="G3642" s="7"/>
      <c r="H3642" s="7"/>
      <c r="J3642" s="7"/>
      <c r="K3642" s="7"/>
      <c r="L3642" s="7"/>
      <c r="Q3642" s="7"/>
      <c r="S3642" s="7"/>
      <c r="T3642" s="7"/>
      <c r="Y3642" s="7"/>
      <c r="AA3642" s="7"/>
      <c r="AB3642" s="7"/>
      <c r="AG3642" s="7"/>
    </row>
    <row r="3643" spans="1:33">
      <c r="A3643" s="7"/>
      <c r="B3643" s="7"/>
      <c r="C3643" s="7"/>
      <c r="D3643" s="7"/>
      <c r="E3643" s="7"/>
      <c r="F3643" s="7"/>
      <c r="G3643" s="7"/>
      <c r="H3643" s="7"/>
      <c r="J3643" s="7"/>
      <c r="K3643" s="7"/>
      <c r="L3643" s="7"/>
      <c r="Q3643" s="7"/>
      <c r="S3643" s="7"/>
      <c r="T3643" s="7"/>
      <c r="Y3643" s="7"/>
      <c r="AA3643" s="7"/>
      <c r="AB3643" s="7"/>
      <c r="AG3643" s="7"/>
    </row>
    <row r="3644" spans="1:33">
      <c r="A3644" s="7"/>
      <c r="B3644" s="7"/>
      <c r="C3644" s="7"/>
      <c r="D3644" s="7"/>
      <c r="E3644" s="7"/>
      <c r="F3644" s="7"/>
      <c r="G3644" s="7"/>
      <c r="H3644" s="7"/>
      <c r="J3644" s="7"/>
      <c r="K3644" s="7"/>
      <c r="L3644" s="7"/>
      <c r="Q3644" s="7"/>
      <c r="S3644" s="7"/>
      <c r="T3644" s="7"/>
      <c r="Y3644" s="7"/>
      <c r="AA3644" s="7"/>
      <c r="AB3644" s="7"/>
      <c r="AG3644" s="7"/>
    </row>
    <row r="3645" spans="1:33">
      <c r="A3645" s="7"/>
      <c r="B3645" s="7"/>
      <c r="C3645" s="7"/>
      <c r="D3645" s="7"/>
      <c r="E3645" s="7"/>
      <c r="F3645" s="7"/>
      <c r="G3645" s="7"/>
      <c r="H3645" s="7"/>
      <c r="J3645" s="7"/>
      <c r="K3645" s="7"/>
      <c r="L3645" s="7"/>
      <c r="Q3645" s="7"/>
      <c r="S3645" s="7"/>
      <c r="T3645" s="7"/>
      <c r="Y3645" s="7"/>
      <c r="AA3645" s="7"/>
      <c r="AB3645" s="7"/>
      <c r="AG3645" s="7"/>
    </row>
    <row r="3646" spans="1:33">
      <c r="A3646" s="7"/>
      <c r="B3646" s="7"/>
      <c r="C3646" s="7"/>
      <c r="D3646" s="7"/>
      <c r="E3646" s="7"/>
      <c r="F3646" s="7"/>
      <c r="G3646" s="7"/>
      <c r="H3646" s="7"/>
      <c r="J3646" s="7"/>
      <c r="K3646" s="7"/>
      <c r="L3646" s="7"/>
      <c r="Q3646" s="7"/>
      <c r="S3646" s="7"/>
      <c r="T3646" s="7"/>
      <c r="Y3646" s="7"/>
      <c r="AA3646" s="7"/>
      <c r="AB3646" s="7"/>
      <c r="AG3646" s="7"/>
    </row>
    <row r="3647" spans="1:33">
      <c r="A3647" s="7"/>
      <c r="B3647" s="7"/>
      <c r="C3647" s="7"/>
      <c r="D3647" s="7"/>
      <c r="E3647" s="7"/>
      <c r="F3647" s="7"/>
      <c r="G3647" s="7"/>
      <c r="H3647" s="7"/>
      <c r="J3647" s="7"/>
      <c r="K3647" s="7"/>
      <c r="L3647" s="7"/>
      <c r="Q3647" s="7"/>
      <c r="S3647" s="7"/>
      <c r="T3647" s="7"/>
      <c r="Y3647" s="7"/>
      <c r="AA3647" s="7"/>
      <c r="AB3647" s="7"/>
      <c r="AG3647" s="7"/>
    </row>
    <row r="3648" spans="1:33">
      <c r="A3648" s="7"/>
      <c r="B3648" s="7"/>
      <c r="C3648" s="7"/>
      <c r="D3648" s="7"/>
      <c r="E3648" s="7"/>
      <c r="F3648" s="7"/>
      <c r="G3648" s="7"/>
      <c r="H3648" s="7"/>
      <c r="J3648" s="7"/>
      <c r="K3648" s="7"/>
      <c r="L3648" s="7"/>
      <c r="Q3648" s="7"/>
      <c r="S3648" s="7"/>
      <c r="T3648" s="7"/>
      <c r="Y3648" s="7"/>
      <c r="AA3648" s="7"/>
      <c r="AB3648" s="7"/>
      <c r="AG3648" s="7"/>
    </row>
    <row r="3649" spans="1:33">
      <c r="A3649" s="7"/>
      <c r="B3649" s="7"/>
      <c r="C3649" s="7"/>
      <c r="D3649" s="7"/>
      <c r="E3649" s="7"/>
      <c r="F3649" s="7"/>
      <c r="G3649" s="7"/>
      <c r="H3649" s="7"/>
      <c r="J3649" s="7"/>
      <c r="K3649" s="7"/>
      <c r="L3649" s="7"/>
      <c r="Q3649" s="7"/>
      <c r="S3649" s="7"/>
      <c r="T3649" s="7"/>
      <c r="Y3649" s="7"/>
      <c r="AA3649" s="7"/>
      <c r="AB3649" s="7"/>
      <c r="AG3649" s="7"/>
    </row>
    <row r="3650" spans="1:33">
      <c r="A3650" s="7"/>
      <c r="B3650" s="7"/>
      <c r="C3650" s="7"/>
      <c r="D3650" s="7"/>
      <c r="E3650" s="7"/>
      <c r="F3650" s="7"/>
      <c r="G3650" s="7"/>
      <c r="H3650" s="7"/>
      <c r="J3650" s="7"/>
      <c r="K3650" s="7"/>
      <c r="L3650" s="7"/>
      <c r="Q3650" s="7"/>
      <c r="S3650" s="7"/>
      <c r="T3650" s="7"/>
      <c r="Y3650" s="7"/>
      <c r="AA3650" s="7"/>
      <c r="AB3650" s="7"/>
      <c r="AG3650" s="7"/>
    </row>
    <row r="3651" spans="1:33">
      <c r="A3651" s="7"/>
      <c r="B3651" s="7"/>
      <c r="C3651" s="7"/>
      <c r="D3651" s="7"/>
      <c r="E3651" s="7"/>
      <c r="F3651" s="7"/>
      <c r="G3651" s="7"/>
      <c r="H3651" s="7"/>
      <c r="J3651" s="7"/>
      <c r="K3651" s="7"/>
      <c r="L3651" s="7"/>
      <c r="Q3651" s="7"/>
      <c r="S3651" s="7"/>
      <c r="T3651" s="7"/>
      <c r="Y3651" s="7"/>
      <c r="AA3651" s="7"/>
      <c r="AB3651" s="7"/>
      <c r="AG3651" s="7"/>
    </row>
    <row r="3652" spans="1:33">
      <c r="A3652" s="7"/>
      <c r="B3652" s="7"/>
      <c r="C3652" s="7"/>
      <c r="D3652" s="7"/>
      <c r="E3652" s="7"/>
      <c r="F3652" s="7"/>
      <c r="G3652" s="7"/>
      <c r="H3652" s="7"/>
      <c r="J3652" s="7"/>
      <c r="K3652" s="7"/>
      <c r="L3652" s="7"/>
      <c r="Q3652" s="7"/>
      <c r="S3652" s="7"/>
      <c r="T3652" s="7"/>
      <c r="Y3652" s="7"/>
      <c r="AA3652" s="7"/>
      <c r="AB3652" s="7"/>
      <c r="AG3652" s="7"/>
    </row>
    <row r="3653" spans="1:33">
      <c r="A3653" s="7"/>
      <c r="B3653" s="7"/>
      <c r="C3653" s="7"/>
      <c r="D3653" s="7"/>
      <c r="E3653" s="7"/>
      <c r="F3653" s="7"/>
      <c r="G3653" s="7"/>
      <c r="H3653" s="7"/>
      <c r="J3653" s="7"/>
      <c r="K3653" s="7"/>
      <c r="L3653" s="7"/>
      <c r="Q3653" s="7"/>
      <c r="S3653" s="7"/>
      <c r="T3653" s="7"/>
      <c r="Y3653" s="7"/>
      <c r="AA3653" s="7"/>
      <c r="AB3653" s="7"/>
      <c r="AG3653" s="7"/>
    </row>
    <row r="3654" spans="1:33">
      <c r="A3654" s="7"/>
      <c r="B3654" s="7"/>
      <c r="C3654" s="7"/>
      <c r="D3654" s="7"/>
      <c r="E3654" s="7"/>
      <c r="F3654" s="7"/>
      <c r="G3654" s="7"/>
      <c r="H3654" s="7"/>
      <c r="J3654" s="7"/>
      <c r="K3654" s="7"/>
      <c r="L3654" s="7"/>
      <c r="Q3654" s="7"/>
      <c r="S3654" s="7"/>
      <c r="T3654" s="7"/>
      <c r="Y3654" s="7"/>
      <c r="AA3654" s="7"/>
      <c r="AB3654" s="7"/>
      <c r="AG3654" s="7"/>
    </row>
    <row r="3655" spans="1:33">
      <c r="A3655" s="7"/>
      <c r="B3655" s="7"/>
      <c r="C3655" s="7"/>
      <c r="D3655" s="7"/>
      <c r="E3655" s="7"/>
      <c r="F3655" s="7"/>
      <c r="G3655" s="7"/>
      <c r="H3655" s="7"/>
      <c r="J3655" s="7"/>
      <c r="K3655" s="7"/>
      <c r="L3655" s="7"/>
      <c r="Q3655" s="7"/>
      <c r="S3655" s="7"/>
      <c r="T3655" s="7"/>
      <c r="Y3655" s="7"/>
      <c r="AA3655" s="7"/>
      <c r="AB3655" s="7"/>
      <c r="AG3655" s="7"/>
    </row>
    <row r="3656" spans="1:33">
      <c r="A3656" s="7"/>
      <c r="B3656" s="7"/>
      <c r="C3656" s="7"/>
      <c r="D3656" s="7"/>
      <c r="E3656" s="7"/>
      <c r="F3656" s="7"/>
      <c r="G3656" s="7"/>
      <c r="H3656" s="7"/>
      <c r="J3656" s="7"/>
      <c r="K3656" s="7"/>
      <c r="L3656" s="7"/>
      <c r="Q3656" s="7"/>
      <c r="S3656" s="7"/>
      <c r="T3656" s="7"/>
      <c r="Y3656" s="7"/>
      <c r="AA3656" s="7"/>
      <c r="AB3656" s="7"/>
      <c r="AG3656" s="7"/>
    </row>
    <row r="3657" spans="1:33">
      <c r="A3657" s="7"/>
      <c r="B3657" s="7"/>
      <c r="C3657" s="7"/>
      <c r="D3657" s="7"/>
      <c r="E3657" s="7"/>
      <c r="F3657" s="7"/>
      <c r="G3657" s="7"/>
      <c r="H3657" s="7"/>
      <c r="J3657" s="7"/>
      <c r="K3657" s="7"/>
      <c r="L3657" s="7"/>
      <c r="Q3657" s="7"/>
      <c r="S3657" s="7"/>
      <c r="T3657" s="7"/>
      <c r="Y3657" s="7"/>
      <c r="AA3657" s="7"/>
      <c r="AB3657" s="7"/>
      <c r="AG3657" s="7"/>
    </row>
    <row r="3658" spans="1:33">
      <c r="A3658" s="7"/>
      <c r="B3658" s="7"/>
      <c r="C3658" s="7"/>
      <c r="D3658" s="7"/>
      <c r="E3658" s="7"/>
      <c r="F3658" s="7"/>
      <c r="G3658" s="7"/>
      <c r="H3658" s="7"/>
      <c r="J3658" s="7"/>
      <c r="K3658" s="7"/>
      <c r="L3658" s="7"/>
      <c r="Q3658" s="7"/>
      <c r="S3658" s="7"/>
      <c r="T3658" s="7"/>
      <c r="Y3658" s="7"/>
      <c r="AA3658" s="7"/>
      <c r="AB3658" s="7"/>
      <c r="AG3658" s="7"/>
    </row>
    <row r="3659" spans="1:33">
      <c r="A3659" s="7"/>
      <c r="B3659" s="7"/>
      <c r="C3659" s="7"/>
      <c r="D3659" s="7"/>
      <c r="E3659" s="7"/>
      <c r="F3659" s="7"/>
      <c r="G3659" s="7"/>
      <c r="H3659" s="7"/>
      <c r="J3659" s="7"/>
      <c r="K3659" s="7"/>
      <c r="L3659" s="7"/>
      <c r="Q3659" s="7"/>
      <c r="S3659" s="7"/>
      <c r="T3659" s="7"/>
      <c r="Y3659" s="7"/>
      <c r="AA3659" s="7"/>
      <c r="AB3659" s="7"/>
      <c r="AG3659" s="7"/>
    </row>
    <row r="3660" spans="1:33">
      <c r="A3660" s="7"/>
      <c r="B3660" s="7"/>
      <c r="C3660" s="7"/>
      <c r="D3660" s="7"/>
      <c r="E3660" s="7"/>
      <c r="F3660" s="7"/>
      <c r="G3660" s="7"/>
      <c r="H3660" s="7"/>
      <c r="J3660" s="7"/>
      <c r="K3660" s="7"/>
      <c r="L3660" s="7"/>
      <c r="Q3660" s="7"/>
      <c r="S3660" s="7"/>
      <c r="T3660" s="7"/>
      <c r="Y3660" s="7"/>
      <c r="AA3660" s="7"/>
      <c r="AB3660" s="7"/>
      <c r="AG3660" s="7"/>
    </row>
    <row r="3661" spans="1:33">
      <c r="A3661" s="7"/>
      <c r="B3661" s="7"/>
      <c r="C3661" s="7"/>
      <c r="D3661" s="7"/>
      <c r="E3661" s="7"/>
      <c r="F3661" s="7"/>
      <c r="G3661" s="7"/>
      <c r="H3661" s="7"/>
      <c r="J3661" s="7"/>
      <c r="K3661" s="7"/>
      <c r="L3661" s="7"/>
      <c r="Q3661" s="7"/>
      <c r="S3661" s="7"/>
      <c r="T3661" s="7"/>
      <c r="Y3661" s="7"/>
      <c r="AA3661" s="7"/>
      <c r="AB3661" s="7"/>
      <c r="AG3661" s="7"/>
    </row>
    <row r="3662" spans="1:33">
      <c r="A3662" s="7"/>
      <c r="B3662" s="7"/>
      <c r="C3662" s="7"/>
      <c r="D3662" s="7"/>
      <c r="E3662" s="7"/>
      <c r="F3662" s="7"/>
      <c r="G3662" s="7"/>
      <c r="H3662" s="7"/>
      <c r="J3662" s="7"/>
      <c r="K3662" s="7"/>
      <c r="L3662" s="7"/>
      <c r="Q3662" s="7"/>
      <c r="S3662" s="7"/>
      <c r="T3662" s="7"/>
      <c r="Y3662" s="7"/>
      <c r="AA3662" s="7"/>
      <c r="AB3662" s="7"/>
      <c r="AG3662" s="7"/>
    </row>
    <row r="3663" spans="1:33">
      <c r="A3663" s="7"/>
      <c r="B3663" s="7"/>
      <c r="C3663" s="7"/>
      <c r="D3663" s="7"/>
      <c r="E3663" s="7"/>
      <c r="F3663" s="7"/>
      <c r="G3663" s="7"/>
      <c r="H3663" s="7"/>
      <c r="J3663" s="7"/>
      <c r="K3663" s="7"/>
      <c r="L3663" s="7"/>
      <c r="Q3663" s="7"/>
      <c r="S3663" s="7"/>
      <c r="T3663" s="7"/>
      <c r="Y3663" s="7"/>
      <c r="AA3663" s="7"/>
      <c r="AB3663" s="7"/>
      <c r="AG3663" s="7"/>
    </row>
    <row r="3664" spans="1:33">
      <c r="A3664" s="7"/>
      <c r="B3664" s="7"/>
      <c r="C3664" s="7"/>
      <c r="D3664" s="7"/>
      <c r="E3664" s="7"/>
      <c r="F3664" s="7"/>
      <c r="G3664" s="7"/>
      <c r="H3664" s="7"/>
      <c r="J3664" s="7"/>
      <c r="K3664" s="7"/>
      <c r="L3664" s="7"/>
      <c r="Q3664" s="7"/>
      <c r="S3664" s="7"/>
      <c r="T3664" s="7"/>
      <c r="Y3664" s="7"/>
      <c r="AA3664" s="7"/>
      <c r="AB3664" s="7"/>
      <c r="AG3664" s="7"/>
    </row>
    <row r="3665" spans="1:33">
      <c r="A3665" s="7"/>
      <c r="B3665" s="7"/>
      <c r="C3665" s="7"/>
      <c r="D3665" s="7"/>
      <c r="E3665" s="7"/>
      <c r="F3665" s="7"/>
      <c r="G3665" s="7"/>
      <c r="H3665" s="7"/>
      <c r="J3665" s="7"/>
      <c r="K3665" s="7"/>
      <c r="L3665" s="7"/>
      <c r="Q3665" s="7"/>
      <c r="S3665" s="7"/>
      <c r="T3665" s="7"/>
      <c r="Y3665" s="7"/>
      <c r="AA3665" s="7"/>
      <c r="AB3665" s="7"/>
      <c r="AG3665" s="7"/>
    </row>
    <row r="3666" spans="1:33">
      <c r="A3666" s="7"/>
      <c r="B3666" s="7"/>
      <c r="C3666" s="7"/>
      <c r="D3666" s="7"/>
      <c r="E3666" s="7"/>
      <c r="F3666" s="7"/>
      <c r="G3666" s="7"/>
      <c r="H3666" s="7"/>
      <c r="J3666" s="7"/>
      <c r="K3666" s="7"/>
      <c r="L3666" s="7"/>
      <c r="Q3666" s="7"/>
      <c r="S3666" s="7"/>
      <c r="T3666" s="7"/>
      <c r="Y3666" s="7"/>
      <c r="AA3666" s="7"/>
      <c r="AB3666" s="7"/>
      <c r="AG3666" s="7"/>
    </row>
    <row r="3667" spans="1:33">
      <c r="A3667" s="7"/>
      <c r="B3667" s="7"/>
      <c r="C3667" s="7"/>
      <c r="D3667" s="7"/>
      <c r="E3667" s="7"/>
      <c r="F3667" s="7"/>
      <c r="G3667" s="7"/>
      <c r="H3667" s="7"/>
      <c r="J3667" s="7"/>
      <c r="K3667" s="7"/>
      <c r="L3667" s="7"/>
      <c r="Q3667" s="7"/>
      <c r="S3667" s="7"/>
      <c r="T3667" s="7"/>
      <c r="Y3667" s="7"/>
      <c r="AA3667" s="7"/>
      <c r="AB3667" s="7"/>
      <c r="AG3667" s="7"/>
    </row>
    <row r="3668" spans="1:33">
      <c r="A3668" s="7"/>
      <c r="B3668" s="7"/>
      <c r="C3668" s="7"/>
      <c r="D3668" s="7"/>
      <c r="E3668" s="7"/>
      <c r="F3668" s="7"/>
      <c r="G3668" s="7"/>
      <c r="H3668" s="7"/>
      <c r="J3668" s="7"/>
      <c r="K3668" s="7"/>
      <c r="L3668" s="7"/>
      <c r="Q3668" s="7"/>
      <c r="S3668" s="7"/>
      <c r="T3668" s="7"/>
      <c r="Y3668" s="7"/>
      <c r="AA3668" s="7"/>
      <c r="AB3668" s="7"/>
      <c r="AG3668" s="7"/>
    </row>
    <row r="3669" spans="1:33">
      <c r="A3669" s="7"/>
      <c r="B3669" s="7"/>
      <c r="C3669" s="7"/>
      <c r="D3669" s="7"/>
      <c r="E3669" s="7"/>
      <c r="F3669" s="7"/>
      <c r="G3669" s="7"/>
      <c r="H3669" s="7"/>
      <c r="J3669" s="7"/>
      <c r="K3669" s="7"/>
      <c r="L3669" s="7"/>
      <c r="Q3669" s="7"/>
      <c r="S3669" s="7"/>
      <c r="T3669" s="7"/>
      <c r="Y3669" s="7"/>
      <c r="AA3669" s="7"/>
      <c r="AB3669" s="7"/>
      <c r="AG3669" s="7"/>
    </row>
    <row r="3670" spans="1:33">
      <c r="A3670" s="7"/>
      <c r="B3670" s="7"/>
      <c r="C3670" s="7"/>
      <c r="D3670" s="7"/>
      <c r="E3670" s="7"/>
      <c r="F3670" s="7"/>
      <c r="G3670" s="7"/>
      <c r="H3670" s="7"/>
      <c r="J3670" s="7"/>
      <c r="K3670" s="7"/>
      <c r="L3670" s="7"/>
      <c r="Q3670" s="7"/>
      <c r="S3670" s="7"/>
      <c r="T3670" s="7"/>
      <c r="Y3670" s="7"/>
      <c r="AA3670" s="7"/>
      <c r="AB3670" s="7"/>
      <c r="AG3670" s="7"/>
    </row>
    <row r="3671" spans="1:33">
      <c r="A3671" s="7"/>
      <c r="B3671" s="7"/>
      <c r="C3671" s="7"/>
      <c r="D3671" s="7"/>
      <c r="E3671" s="7"/>
      <c r="F3671" s="7"/>
      <c r="G3671" s="7"/>
      <c r="H3671" s="7"/>
      <c r="J3671" s="7"/>
      <c r="K3671" s="7"/>
      <c r="L3671" s="7"/>
      <c r="Q3671" s="7"/>
      <c r="S3671" s="7"/>
      <c r="T3671" s="7"/>
      <c r="Y3671" s="7"/>
      <c r="AA3671" s="7"/>
      <c r="AB3671" s="7"/>
      <c r="AG3671" s="7"/>
    </row>
    <row r="3672" spans="1:33">
      <c r="A3672" s="7"/>
      <c r="B3672" s="7"/>
      <c r="C3672" s="7"/>
      <c r="D3672" s="7"/>
      <c r="E3672" s="7"/>
      <c r="F3672" s="7"/>
      <c r="G3672" s="7"/>
      <c r="H3672" s="7"/>
      <c r="J3672" s="7"/>
      <c r="K3672" s="7"/>
      <c r="L3672" s="7"/>
      <c r="Q3672" s="7"/>
      <c r="S3672" s="7"/>
      <c r="T3672" s="7"/>
      <c r="Y3672" s="7"/>
      <c r="AA3672" s="7"/>
      <c r="AB3672" s="7"/>
      <c r="AG3672" s="7"/>
    </row>
    <row r="3673" spans="1:33">
      <c r="A3673" s="7"/>
      <c r="B3673" s="7"/>
      <c r="C3673" s="7"/>
      <c r="D3673" s="7"/>
      <c r="E3673" s="7"/>
      <c r="F3673" s="7"/>
      <c r="G3673" s="7"/>
      <c r="H3673" s="7"/>
      <c r="J3673" s="7"/>
      <c r="K3673" s="7"/>
      <c r="L3673" s="7"/>
      <c r="Q3673" s="7"/>
      <c r="S3673" s="7"/>
      <c r="T3673" s="7"/>
      <c r="Y3673" s="7"/>
      <c r="AA3673" s="7"/>
      <c r="AB3673" s="7"/>
      <c r="AG3673" s="7"/>
    </row>
    <row r="3674" spans="1:33">
      <c r="A3674" s="7"/>
      <c r="B3674" s="7"/>
      <c r="C3674" s="7"/>
      <c r="D3674" s="7"/>
      <c r="E3674" s="7"/>
      <c r="F3674" s="7"/>
      <c r="G3674" s="7"/>
      <c r="H3674" s="7"/>
      <c r="J3674" s="7"/>
      <c r="K3674" s="7"/>
      <c r="L3674" s="7"/>
      <c r="Q3674" s="7"/>
      <c r="S3674" s="7"/>
      <c r="T3674" s="7"/>
      <c r="Y3674" s="7"/>
      <c r="AA3674" s="7"/>
      <c r="AB3674" s="7"/>
      <c r="AG3674" s="7"/>
    </row>
    <row r="3675" spans="1:33">
      <c r="A3675" s="7"/>
      <c r="B3675" s="7"/>
      <c r="C3675" s="7"/>
      <c r="D3675" s="7"/>
      <c r="E3675" s="7"/>
      <c r="F3675" s="7"/>
      <c r="G3675" s="7"/>
      <c r="H3675" s="7"/>
      <c r="J3675" s="7"/>
      <c r="K3675" s="7"/>
      <c r="L3675" s="7"/>
      <c r="Q3675" s="7"/>
      <c r="S3675" s="7"/>
      <c r="T3675" s="7"/>
      <c r="Y3675" s="7"/>
      <c r="AA3675" s="7"/>
      <c r="AB3675" s="7"/>
      <c r="AG3675" s="7"/>
    </row>
    <row r="3676" spans="1:33">
      <c r="A3676" s="7"/>
      <c r="B3676" s="7"/>
      <c r="C3676" s="7"/>
      <c r="D3676" s="7"/>
      <c r="E3676" s="7"/>
      <c r="F3676" s="7"/>
      <c r="G3676" s="7"/>
      <c r="H3676" s="7"/>
      <c r="J3676" s="7"/>
      <c r="K3676" s="7"/>
      <c r="L3676" s="7"/>
      <c r="Q3676" s="7"/>
      <c r="S3676" s="7"/>
      <c r="T3676" s="7"/>
      <c r="Y3676" s="7"/>
      <c r="AA3676" s="7"/>
      <c r="AB3676" s="7"/>
      <c r="AG3676" s="7"/>
    </row>
    <row r="3677" spans="1:33">
      <c r="A3677" s="7"/>
      <c r="B3677" s="7"/>
      <c r="C3677" s="7"/>
      <c r="D3677" s="7"/>
      <c r="E3677" s="7"/>
      <c r="F3677" s="7"/>
      <c r="G3677" s="7"/>
      <c r="H3677" s="7"/>
      <c r="J3677" s="7"/>
      <c r="K3677" s="7"/>
      <c r="L3677" s="7"/>
      <c r="Q3677" s="7"/>
      <c r="S3677" s="7"/>
      <c r="T3677" s="7"/>
      <c r="Y3677" s="7"/>
      <c r="AA3677" s="7"/>
      <c r="AB3677" s="7"/>
      <c r="AG3677" s="7"/>
    </row>
    <row r="3678" spans="1:33">
      <c r="A3678" s="7"/>
      <c r="B3678" s="7"/>
      <c r="C3678" s="7"/>
      <c r="D3678" s="7"/>
      <c r="E3678" s="7"/>
      <c r="F3678" s="7"/>
      <c r="G3678" s="7"/>
      <c r="H3678" s="7"/>
      <c r="J3678" s="7"/>
      <c r="K3678" s="7"/>
      <c r="L3678" s="7"/>
      <c r="Q3678" s="7"/>
      <c r="S3678" s="7"/>
      <c r="T3678" s="7"/>
      <c r="Y3678" s="7"/>
      <c r="AA3678" s="7"/>
      <c r="AB3678" s="7"/>
      <c r="AG3678" s="7"/>
    </row>
    <row r="3679" spans="1:33">
      <c r="A3679" s="7"/>
      <c r="B3679" s="7"/>
      <c r="C3679" s="7"/>
      <c r="D3679" s="7"/>
      <c r="E3679" s="7"/>
      <c r="F3679" s="7"/>
      <c r="G3679" s="7"/>
      <c r="H3679" s="7"/>
      <c r="J3679" s="7"/>
      <c r="K3679" s="7"/>
      <c r="L3679" s="7"/>
      <c r="Q3679" s="7"/>
      <c r="S3679" s="7"/>
      <c r="T3679" s="7"/>
      <c r="Y3679" s="7"/>
      <c r="AA3679" s="7"/>
      <c r="AB3679" s="7"/>
      <c r="AG3679" s="7"/>
    </row>
    <row r="3680" spans="1:33">
      <c r="A3680" s="7"/>
      <c r="B3680" s="7"/>
      <c r="C3680" s="7"/>
      <c r="D3680" s="7"/>
      <c r="E3680" s="7"/>
      <c r="F3680" s="7"/>
      <c r="G3680" s="7"/>
      <c r="H3680" s="7"/>
      <c r="J3680" s="7"/>
      <c r="K3680" s="7"/>
      <c r="L3680" s="7"/>
      <c r="Q3680" s="7"/>
      <c r="S3680" s="7"/>
      <c r="T3680" s="7"/>
      <c r="Y3680" s="7"/>
      <c r="AA3680" s="7"/>
      <c r="AB3680" s="7"/>
      <c r="AG3680" s="7"/>
    </row>
    <row r="3681" spans="1:33">
      <c r="A3681" s="7"/>
      <c r="B3681" s="7"/>
      <c r="C3681" s="7"/>
      <c r="D3681" s="7"/>
      <c r="E3681" s="7"/>
      <c r="F3681" s="7"/>
      <c r="G3681" s="7"/>
      <c r="H3681" s="7"/>
      <c r="J3681" s="7"/>
      <c r="K3681" s="7"/>
      <c r="L3681" s="7"/>
      <c r="Q3681" s="7"/>
      <c r="S3681" s="7"/>
      <c r="T3681" s="7"/>
      <c r="Y3681" s="7"/>
      <c r="AA3681" s="7"/>
      <c r="AB3681" s="7"/>
      <c r="AG3681" s="7"/>
    </row>
    <row r="3682" spans="1:33">
      <c r="A3682" s="7"/>
      <c r="B3682" s="7"/>
      <c r="C3682" s="7"/>
      <c r="D3682" s="7"/>
      <c r="E3682" s="7"/>
      <c r="F3682" s="7"/>
      <c r="G3682" s="7"/>
      <c r="H3682" s="7"/>
      <c r="J3682" s="7"/>
      <c r="K3682" s="7"/>
      <c r="L3682" s="7"/>
      <c r="Q3682" s="7"/>
      <c r="S3682" s="7"/>
      <c r="T3682" s="7"/>
      <c r="Y3682" s="7"/>
      <c r="AA3682" s="7"/>
      <c r="AB3682" s="7"/>
      <c r="AG3682" s="7"/>
    </row>
    <row r="3683" spans="1:33">
      <c r="A3683" s="7"/>
      <c r="B3683" s="7"/>
      <c r="C3683" s="7"/>
      <c r="D3683" s="7"/>
      <c r="E3683" s="7"/>
      <c r="F3683" s="7"/>
      <c r="G3683" s="7"/>
      <c r="H3683" s="7"/>
      <c r="J3683" s="7"/>
      <c r="K3683" s="7"/>
      <c r="L3683" s="7"/>
      <c r="Q3683" s="7"/>
      <c r="S3683" s="7"/>
      <c r="T3683" s="7"/>
      <c r="Y3683" s="7"/>
      <c r="AA3683" s="7"/>
      <c r="AB3683" s="7"/>
      <c r="AG3683" s="7"/>
    </row>
    <row r="3684" spans="1:33">
      <c r="A3684" s="7"/>
      <c r="B3684" s="7"/>
      <c r="C3684" s="7"/>
      <c r="D3684" s="7"/>
      <c r="E3684" s="7"/>
      <c r="F3684" s="7"/>
      <c r="G3684" s="7"/>
      <c r="H3684" s="7"/>
      <c r="J3684" s="7"/>
      <c r="K3684" s="7"/>
      <c r="L3684" s="7"/>
      <c r="Q3684" s="7"/>
      <c r="S3684" s="7"/>
      <c r="T3684" s="7"/>
      <c r="Y3684" s="7"/>
      <c r="AA3684" s="7"/>
      <c r="AB3684" s="7"/>
      <c r="AG3684" s="7"/>
    </row>
    <row r="3685" spans="1:33">
      <c r="A3685" s="7"/>
      <c r="B3685" s="7"/>
      <c r="C3685" s="7"/>
      <c r="D3685" s="7"/>
      <c r="E3685" s="7"/>
      <c r="F3685" s="7"/>
      <c r="G3685" s="7"/>
      <c r="H3685" s="7"/>
      <c r="J3685" s="7"/>
      <c r="K3685" s="7"/>
      <c r="L3685" s="7"/>
      <c r="Q3685" s="7"/>
      <c r="S3685" s="7"/>
      <c r="T3685" s="7"/>
      <c r="Y3685" s="7"/>
      <c r="AA3685" s="7"/>
      <c r="AB3685" s="7"/>
      <c r="AG3685" s="7"/>
    </row>
    <row r="3686" spans="1:33">
      <c r="A3686" s="7"/>
      <c r="B3686" s="7"/>
      <c r="C3686" s="7"/>
      <c r="D3686" s="7"/>
      <c r="E3686" s="7"/>
      <c r="F3686" s="7"/>
      <c r="G3686" s="7"/>
      <c r="H3686" s="7"/>
      <c r="J3686" s="7"/>
      <c r="K3686" s="7"/>
      <c r="L3686" s="7"/>
      <c r="Q3686" s="7"/>
      <c r="S3686" s="7"/>
      <c r="T3686" s="7"/>
      <c r="Y3686" s="7"/>
      <c r="AA3686" s="7"/>
      <c r="AB3686" s="7"/>
      <c r="AG3686" s="7"/>
    </row>
    <row r="3687" spans="1:33">
      <c r="A3687" s="7"/>
      <c r="B3687" s="7"/>
      <c r="C3687" s="7"/>
      <c r="D3687" s="7"/>
      <c r="E3687" s="7"/>
      <c r="F3687" s="7"/>
      <c r="G3687" s="7"/>
      <c r="H3687" s="7"/>
      <c r="J3687" s="7"/>
      <c r="K3687" s="7"/>
      <c r="L3687" s="7"/>
      <c r="Q3687" s="7"/>
      <c r="S3687" s="7"/>
      <c r="T3687" s="7"/>
      <c r="Y3687" s="7"/>
      <c r="AA3687" s="7"/>
      <c r="AB3687" s="7"/>
      <c r="AG3687" s="7"/>
    </row>
    <row r="3688" spans="1:33">
      <c r="A3688" s="7"/>
      <c r="B3688" s="7"/>
      <c r="C3688" s="7"/>
      <c r="D3688" s="7"/>
      <c r="E3688" s="7"/>
      <c r="F3688" s="7"/>
      <c r="G3688" s="7"/>
      <c r="H3688" s="7"/>
      <c r="J3688" s="7"/>
      <c r="K3688" s="7"/>
      <c r="L3688" s="7"/>
      <c r="Q3688" s="7"/>
      <c r="S3688" s="7"/>
      <c r="T3688" s="7"/>
      <c r="Y3688" s="7"/>
      <c r="AA3688" s="7"/>
      <c r="AB3688" s="7"/>
      <c r="AG3688" s="7"/>
    </row>
    <row r="3689" spans="1:33">
      <c r="A3689" s="7"/>
      <c r="B3689" s="7"/>
      <c r="C3689" s="7"/>
      <c r="D3689" s="7"/>
      <c r="E3689" s="7"/>
      <c r="F3689" s="7"/>
      <c r="G3689" s="7"/>
      <c r="H3689" s="7"/>
      <c r="J3689" s="7"/>
      <c r="K3689" s="7"/>
      <c r="L3689" s="7"/>
      <c r="Q3689" s="7"/>
      <c r="S3689" s="7"/>
      <c r="T3689" s="7"/>
      <c r="Y3689" s="7"/>
      <c r="AA3689" s="7"/>
      <c r="AB3689" s="7"/>
      <c r="AG3689" s="7"/>
    </row>
    <row r="3690" spans="1:33">
      <c r="A3690" s="7"/>
      <c r="B3690" s="7"/>
      <c r="C3690" s="7"/>
      <c r="D3690" s="7"/>
      <c r="E3690" s="7"/>
      <c r="F3690" s="7"/>
      <c r="G3690" s="7"/>
      <c r="H3690" s="7"/>
      <c r="J3690" s="7"/>
      <c r="K3690" s="7"/>
      <c r="L3690" s="7"/>
      <c r="Q3690" s="7"/>
      <c r="S3690" s="7"/>
      <c r="T3690" s="7"/>
      <c r="Y3690" s="7"/>
      <c r="AA3690" s="7"/>
      <c r="AB3690" s="7"/>
      <c r="AG3690" s="7"/>
    </row>
    <row r="3691" spans="1:33">
      <c r="A3691" s="7"/>
      <c r="B3691" s="7"/>
      <c r="C3691" s="7"/>
      <c r="D3691" s="7"/>
      <c r="E3691" s="7"/>
      <c r="F3691" s="7"/>
      <c r="G3691" s="7"/>
      <c r="H3691" s="7"/>
      <c r="J3691" s="7"/>
      <c r="K3691" s="7"/>
      <c r="L3691" s="7"/>
      <c r="Q3691" s="7"/>
      <c r="S3691" s="7"/>
      <c r="T3691" s="7"/>
      <c r="Y3691" s="7"/>
      <c r="AA3691" s="7"/>
      <c r="AB3691" s="7"/>
      <c r="AG3691" s="7"/>
    </row>
    <row r="3692" spans="1:33">
      <c r="A3692" s="7"/>
      <c r="B3692" s="7"/>
      <c r="C3692" s="7"/>
      <c r="D3692" s="7"/>
      <c r="E3692" s="7"/>
      <c r="F3692" s="7"/>
      <c r="G3692" s="7"/>
      <c r="H3692" s="7"/>
      <c r="J3692" s="7"/>
      <c r="K3692" s="7"/>
      <c r="L3692" s="7"/>
      <c r="Q3692" s="7"/>
      <c r="S3692" s="7"/>
      <c r="T3692" s="7"/>
      <c r="Y3692" s="7"/>
      <c r="AA3692" s="7"/>
      <c r="AB3692" s="7"/>
      <c r="AG3692" s="7"/>
    </row>
    <row r="3693" spans="1:33">
      <c r="A3693" s="7"/>
      <c r="B3693" s="7"/>
      <c r="C3693" s="7"/>
      <c r="D3693" s="7"/>
      <c r="E3693" s="7"/>
      <c r="F3693" s="7"/>
      <c r="G3693" s="7"/>
      <c r="H3693" s="7"/>
      <c r="J3693" s="7"/>
      <c r="K3693" s="7"/>
      <c r="L3693" s="7"/>
      <c r="Q3693" s="7"/>
      <c r="S3693" s="7"/>
      <c r="T3693" s="7"/>
      <c r="Y3693" s="7"/>
      <c r="AA3693" s="7"/>
      <c r="AB3693" s="7"/>
      <c r="AG3693" s="7"/>
    </row>
    <row r="3694" spans="1:33">
      <c r="A3694" s="7"/>
      <c r="B3694" s="7"/>
      <c r="C3694" s="7"/>
      <c r="D3694" s="7"/>
      <c r="E3694" s="7"/>
      <c r="F3694" s="7"/>
      <c r="G3694" s="7"/>
      <c r="H3694" s="7"/>
      <c r="J3694" s="7"/>
      <c r="K3694" s="7"/>
      <c r="L3694" s="7"/>
      <c r="Q3694" s="7"/>
      <c r="S3694" s="7"/>
      <c r="T3694" s="7"/>
      <c r="Y3694" s="7"/>
      <c r="AA3694" s="7"/>
      <c r="AB3694" s="7"/>
      <c r="AG3694" s="7"/>
    </row>
    <row r="3695" spans="1:33">
      <c r="A3695" s="7"/>
      <c r="B3695" s="7"/>
      <c r="C3695" s="7"/>
      <c r="D3695" s="7"/>
      <c r="E3695" s="7"/>
      <c r="F3695" s="7"/>
      <c r="G3695" s="7"/>
      <c r="H3695" s="7"/>
      <c r="J3695" s="7"/>
      <c r="K3695" s="7"/>
      <c r="L3695" s="7"/>
      <c r="Q3695" s="7"/>
      <c r="S3695" s="7"/>
      <c r="T3695" s="7"/>
      <c r="Y3695" s="7"/>
      <c r="AA3695" s="7"/>
      <c r="AB3695" s="7"/>
      <c r="AG3695" s="7"/>
    </row>
    <row r="3696" spans="1:33">
      <c r="A3696" s="7"/>
      <c r="B3696" s="7"/>
      <c r="C3696" s="7"/>
      <c r="D3696" s="7"/>
      <c r="E3696" s="7"/>
      <c r="F3696" s="7"/>
      <c r="G3696" s="7"/>
      <c r="H3696" s="7"/>
      <c r="J3696" s="7"/>
      <c r="K3696" s="7"/>
      <c r="L3696" s="7"/>
      <c r="Q3696" s="7"/>
      <c r="S3696" s="7"/>
      <c r="T3696" s="7"/>
      <c r="Y3696" s="7"/>
      <c r="AA3696" s="7"/>
      <c r="AB3696" s="7"/>
      <c r="AG3696" s="7"/>
    </row>
    <row r="3697" spans="1:33">
      <c r="A3697" s="7"/>
      <c r="B3697" s="7"/>
      <c r="C3697" s="7"/>
      <c r="D3697" s="7"/>
      <c r="E3697" s="7"/>
      <c r="F3697" s="7"/>
      <c r="G3697" s="7"/>
      <c r="H3697" s="7"/>
      <c r="J3697" s="7"/>
      <c r="K3697" s="7"/>
      <c r="L3697" s="7"/>
      <c r="Q3697" s="7"/>
      <c r="S3697" s="7"/>
      <c r="T3697" s="7"/>
      <c r="Y3697" s="7"/>
      <c r="AA3697" s="7"/>
      <c r="AB3697" s="7"/>
      <c r="AG3697" s="7"/>
    </row>
    <row r="3698" spans="1:33">
      <c r="A3698" s="7"/>
      <c r="B3698" s="7"/>
      <c r="C3698" s="7"/>
      <c r="D3698" s="7"/>
      <c r="E3698" s="7"/>
      <c r="F3698" s="7"/>
      <c r="G3698" s="7"/>
      <c r="H3698" s="7"/>
      <c r="J3698" s="7"/>
      <c r="K3698" s="7"/>
      <c r="L3698" s="7"/>
      <c r="Q3698" s="7"/>
      <c r="S3698" s="7"/>
      <c r="T3698" s="7"/>
      <c r="Y3698" s="7"/>
      <c r="AA3698" s="7"/>
      <c r="AB3698" s="7"/>
      <c r="AG3698" s="7"/>
    </row>
    <row r="3699" spans="1:33">
      <c r="A3699" s="7"/>
      <c r="B3699" s="7"/>
      <c r="C3699" s="7"/>
      <c r="D3699" s="7"/>
      <c r="E3699" s="7"/>
      <c r="F3699" s="7"/>
      <c r="G3699" s="7"/>
      <c r="H3699" s="7"/>
      <c r="J3699" s="7"/>
      <c r="K3699" s="7"/>
      <c r="L3699" s="7"/>
      <c r="Q3699" s="7"/>
      <c r="S3699" s="7"/>
      <c r="T3699" s="7"/>
      <c r="Y3699" s="7"/>
      <c r="AA3699" s="7"/>
      <c r="AB3699" s="7"/>
      <c r="AG3699" s="7"/>
    </row>
    <row r="3700" spans="1:33">
      <c r="A3700" s="7"/>
      <c r="B3700" s="7"/>
      <c r="C3700" s="7"/>
      <c r="D3700" s="7"/>
      <c r="E3700" s="7"/>
      <c r="F3700" s="7"/>
      <c r="G3700" s="7"/>
      <c r="H3700" s="7"/>
      <c r="J3700" s="7"/>
      <c r="K3700" s="7"/>
      <c r="L3700" s="7"/>
      <c r="Q3700" s="7"/>
      <c r="S3700" s="7"/>
      <c r="T3700" s="7"/>
      <c r="Y3700" s="7"/>
      <c r="AA3700" s="7"/>
      <c r="AB3700" s="7"/>
      <c r="AG3700" s="7"/>
    </row>
    <row r="3701" spans="1:33">
      <c r="A3701" s="7"/>
      <c r="B3701" s="7"/>
      <c r="C3701" s="7"/>
      <c r="D3701" s="7"/>
      <c r="E3701" s="7"/>
      <c r="F3701" s="7"/>
      <c r="G3701" s="7"/>
      <c r="H3701" s="7"/>
      <c r="J3701" s="7"/>
      <c r="K3701" s="7"/>
      <c r="L3701" s="7"/>
      <c r="Q3701" s="7"/>
      <c r="S3701" s="7"/>
      <c r="T3701" s="7"/>
      <c r="Y3701" s="7"/>
      <c r="AA3701" s="7"/>
      <c r="AB3701" s="7"/>
      <c r="AG3701" s="7"/>
    </row>
    <row r="3702" spans="1:33">
      <c r="A3702" s="7"/>
      <c r="B3702" s="7"/>
      <c r="C3702" s="7"/>
      <c r="D3702" s="7"/>
      <c r="E3702" s="7"/>
      <c r="F3702" s="7"/>
      <c r="G3702" s="7"/>
      <c r="H3702" s="7"/>
      <c r="J3702" s="7"/>
      <c r="K3702" s="7"/>
      <c r="L3702" s="7"/>
      <c r="Q3702" s="7"/>
      <c r="S3702" s="7"/>
      <c r="T3702" s="7"/>
      <c r="Y3702" s="7"/>
      <c r="AA3702" s="7"/>
      <c r="AB3702" s="7"/>
      <c r="AG3702" s="7"/>
    </row>
    <row r="3703" spans="1:33">
      <c r="A3703" s="7"/>
      <c r="B3703" s="7"/>
      <c r="C3703" s="7"/>
      <c r="D3703" s="7"/>
      <c r="E3703" s="7"/>
      <c r="F3703" s="7"/>
      <c r="G3703" s="7"/>
      <c r="H3703" s="7"/>
      <c r="J3703" s="7"/>
      <c r="K3703" s="7"/>
      <c r="L3703" s="7"/>
      <c r="Q3703" s="7"/>
      <c r="S3703" s="7"/>
      <c r="T3703" s="7"/>
      <c r="Y3703" s="7"/>
      <c r="AA3703" s="7"/>
      <c r="AB3703" s="7"/>
      <c r="AG3703" s="7"/>
    </row>
    <row r="3704" spans="1:33">
      <c r="A3704" s="7"/>
      <c r="B3704" s="7"/>
      <c r="C3704" s="7"/>
      <c r="D3704" s="7"/>
      <c r="E3704" s="7"/>
      <c r="F3704" s="7"/>
      <c r="G3704" s="7"/>
      <c r="H3704" s="7"/>
      <c r="J3704" s="7"/>
      <c r="K3704" s="7"/>
      <c r="L3704" s="7"/>
      <c r="Q3704" s="7"/>
      <c r="S3704" s="7"/>
      <c r="T3704" s="7"/>
      <c r="Y3704" s="7"/>
      <c r="AA3704" s="7"/>
      <c r="AB3704" s="7"/>
      <c r="AG3704" s="7"/>
    </row>
    <row r="3705" spans="1:33">
      <c r="A3705" s="7"/>
      <c r="B3705" s="7"/>
      <c r="C3705" s="7"/>
      <c r="D3705" s="7"/>
      <c r="E3705" s="7"/>
      <c r="F3705" s="7"/>
      <c r="G3705" s="7"/>
      <c r="H3705" s="7"/>
      <c r="J3705" s="7"/>
      <c r="K3705" s="7"/>
      <c r="L3705" s="7"/>
      <c r="Q3705" s="7"/>
      <c r="S3705" s="7"/>
      <c r="T3705" s="7"/>
      <c r="Y3705" s="7"/>
      <c r="AA3705" s="7"/>
      <c r="AB3705" s="7"/>
      <c r="AG3705" s="7"/>
    </row>
    <row r="3706" spans="1:33">
      <c r="A3706" s="7"/>
      <c r="B3706" s="7"/>
      <c r="C3706" s="7"/>
      <c r="D3706" s="7"/>
      <c r="E3706" s="7"/>
      <c r="F3706" s="7"/>
      <c r="G3706" s="7"/>
      <c r="H3706" s="7"/>
      <c r="J3706" s="7"/>
      <c r="K3706" s="7"/>
      <c r="L3706" s="7"/>
      <c r="Q3706" s="7"/>
      <c r="S3706" s="7"/>
      <c r="T3706" s="7"/>
      <c r="Y3706" s="7"/>
      <c r="AA3706" s="7"/>
      <c r="AB3706" s="7"/>
      <c r="AG3706" s="7"/>
    </row>
    <row r="3707" spans="1:33">
      <c r="A3707" s="7"/>
      <c r="B3707" s="7"/>
      <c r="C3707" s="7"/>
      <c r="D3707" s="7"/>
      <c r="E3707" s="7"/>
      <c r="F3707" s="7"/>
      <c r="G3707" s="7"/>
      <c r="H3707" s="7"/>
      <c r="J3707" s="7"/>
      <c r="K3707" s="7"/>
      <c r="L3707" s="7"/>
      <c r="Q3707" s="7"/>
      <c r="S3707" s="7"/>
      <c r="T3707" s="7"/>
      <c r="Y3707" s="7"/>
      <c r="AA3707" s="7"/>
      <c r="AB3707" s="7"/>
      <c r="AG3707" s="7"/>
    </row>
    <row r="3708" spans="1:33">
      <c r="A3708" s="7"/>
      <c r="B3708" s="7"/>
      <c r="C3708" s="7"/>
      <c r="D3708" s="7"/>
      <c r="E3708" s="7"/>
      <c r="F3708" s="7"/>
      <c r="G3708" s="7"/>
      <c r="H3708" s="7"/>
      <c r="J3708" s="7"/>
      <c r="K3708" s="7"/>
      <c r="L3708" s="7"/>
      <c r="Q3708" s="7"/>
      <c r="S3708" s="7"/>
      <c r="T3708" s="7"/>
      <c r="Y3708" s="7"/>
      <c r="AA3708" s="7"/>
      <c r="AB3708" s="7"/>
      <c r="AG3708" s="7"/>
    </row>
    <row r="3709" spans="1:33">
      <c r="A3709" s="7"/>
      <c r="B3709" s="7"/>
      <c r="C3709" s="7"/>
      <c r="D3709" s="7"/>
      <c r="E3709" s="7"/>
      <c r="F3709" s="7"/>
      <c r="G3709" s="7"/>
      <c r="H3709" s="7"/>
      <c r="J3709" s="7"/>
      <c r="K3709" s="7"/>
      <c r="L3709" s="7"/>
      <c r="Q3709" s="7"/>
      <c r="S3709" s="7"/>
      <c r="T3709" s="7"/>
      <c r="Y3709" s="7"/>
      <c r="AA3709" s="7"/>
      <c r="AB3709" s="7"/>
      <c r="AG3709" s="7"/>
    </row>
    <row r="3710" spans="1:33">
      <c r="A3710" s="7"/>
      <c r="B3710" s="7"/>
      <c r="C3710" s="7"/>
      <c r="D3710" s="7"/>
      <c r="E3710" s="7"/>
      <c r="F3710" s="7"/>
      <c r="G3710" s="7"/>
      <c r="H3710" s="7"/>
      <c r="J3710" s="7"/>
      <c r="K3710" s="7"/>
      <c r="L3710" s="7"/>
      <c r="Q3710" s="7"/>
      <c r="S3710" s="7"/>
      <c r="T3710" s="7"/>
      <c r="Y3710" s="7"/>
      <c r="AA3710" s="7"/>
      <c r="AB3710" s="7"/>
      <c r="AG3710" s="7"/>
    </row>
    <row r="3711" spans="1:33">
      <c r="A3711" s="7"/>
      <c r="B3711" s="7"/>
      <c r="C3711" s="7"/>
      <c r="D3711" s="7"/>
      <c r="E3711" s="7"/>
      <c r="F3711" s="7"/>
      <c r="G3711" s="7"/>
      <c r="H3711" s="7"/>
      <c r="J3711" s="7"/>
      <c r="K3711" s="7"/>
      <c r="L3711" s="7"/>
      <c r="Q3711" s="7"/>
      <c r="S3711" s="7"/>
      <c r="T3711" s="7"/>
      <c r="Y3711" s="7"/>
      <c r="AA3711" s="7"/>
      <c r="AB3711" s="7"/>
      <c r="AG3711" s="7"/>
    </row>
    <row r="3712" spans="1:33">
      <c r="A3712" s="7"/>
      <c r="B3712" s="7"/>
      <c r="C3712" s="7"/>
      <c r="D3712" s="7"/>
      <c r="E3712" s="7"/>
      <c r="F3712" s="7"/>
      <c r="G3712" s="7"/>
      <c r="H3712" s="7"/>
      <c r="J3712" s="7"/>
      <c r="K3712" s="7"/>
      <c r="L3712" s="7"/>
      <c r="Q3712" s="7"/>
      <c r="S3712" s="7"/>
      <c r="T3712" s="7"/>
      <c r="Y3712" s="7"/>
      <c r="AA3712" s="7"/>
      <c r="AB3712" s="7"/>
      <c r="AG3712" s="7"/>
    </row>
    <row r="3713" spans="1:33">
      <c r="A3713" s="7"/>
      <c r="B3713" s="7"/>
      <c r="C3713" s="7"/>
      <c r="D3713" s="7"/>
      <c r="E3713" s="7"/>
      <c r="F3713" s="7"/>
      <c r="G3713" s="7"/>
      <c r="H3713" s="7"/>
      <c r="J3713" s="7"/>
      <c r="K3713" s="7"/>
      <c r="L3713" s="7"/>
      <c r="Q3713" s="7"/>
      <c r="S3713" s="7"/>
      <c r="T3713" s="7"/>
      <c r="Y3713" s="7"/>
      <c r="AA3713" s="7"/>
      <c r="AB3713" s="7"/>
      <c r="AG3713" s="7"/>
    </row>
    <row r="3714" spans="1:33">
      <c r="A3714" s="7"/>
      <c r="B3714" s="7"/>
      <c r="C3714" s="7"/>
      <c r="D3714" s="7"/>
      <c r="E3714" s="7"/>
      <c r="F3714" s="7"/>
      <c r="G3714" s="7"/>
      <c r="H3714" s="7"/>
      <c r="J3714" s="7"/>
      <c r="K3714" s="7"/>
      <c r="L3714" s="7"/>
      <c r="Q3714" s="7"/>
      <c r="S3714" s="7"/>
      <c r="T3714" s="7"/>
      <c r="Y3714" s="7"/>
      <c r="AA3714" s="7"/>
      <c r="AB3714" s="7"/>
      <c r="AG3714" s="7"/>
    </row>
    <row r="3715" spans="1:33">
      <c r="A3715" s="7"/>
      <c r="B3715" s="7"/>
      <c r="C3715" s="7"/>
      <c r="D3715" s="7"/>
      <c r="E3715" s="7"/>
      <c r="F3715" s="7"/>
      <c r="G3715" s="7"/>
      <c r="H3715" s="7"/>
      <c r="J3715" s="7"/>
      <c r="K3715" s="7"/>
      <c r="L3715" s="7"/>
      <c r="Q3715" s="7"/>
      <c r="S3715" s="7"/>
      <c r="T3715" s="7"/>
      <c r="Y3715" s="7"/>
      <c r="AA3715" s="7"/>
      <c r="AB3715" s="7"/>
      <c r="AG3715" s="7"/>
    </row>
    <row r="3716" spans="1:33">
      <c r="A3716" s="7"/>
      <c r="B3716" s="7"/>
      <c r="C3716" s="7"/>
      <c r="D3716" s="7"/>
      <c r="E3716" s="7"/>
      <c r="F3716" s="7"/>
      <c r="G3716" s="7"/>
      <c r="H3716" s="7"/>
      <c r="J3716" s="7"/>
      <c r="K3716" s="7"/>
      <c r="L3716" s="7"/>
      <c r="Q3716" s="7"/>
      <c r="S3716" s="7"/>
      <c r="T3716" s="7"/>
      <c r="Y3716" s="7"/>
      <c r="AA3716" s="7"/>
      <c r="AB3716" s="7"/>
      <c r="AG3716" s="7"/>
    </row>
    <row r="3717" spans="1:33">
      <c r="A3717" s="7"/>
      <c r="B3717" s="7"/>
      <c r="C3717" s="7"/>
      <c r="D3717" s="7"/>
      <c r="E3717" s="7"/>
      <c r="F3717" s="7"/>
      <c r="G3717" s="7"/>
      <c r="H3717" s="7"/>
      <c r="J3717" s="7"/>
      <c r="K3717" s="7"/>
      <c r="L3717" s="7"/>
      <c r="Q3717" s="7"/>
      <c r="S3717" s="7"/>
      <c r="T3717" s="7"/>
      <c r="Y3717" s="7"/>
      <c r="AA3717" s="7"/>
      <c r="AB3717" s="7"/>
      <c r="AG3717" s="7"/>
    </row>
    <row r="3718" spans="1:33">
      <c r="A3718" s="7"/>
      <c r="B3718" s="7"/>
      <c r="C3718" s="7"/>
      <c r="D3718" s="7"/>
      <c r="E3718" s="7"/>
      <c r="F3718" s="7"/>
      <c r="G3718" s="7"/>
      <c r="H3718" s="7"/>
      <c r="J3718" s="7"/>
      <c r="K3718" s="7"/>
      <c r="L3718" s="7"/>
      <c r="Q3718" s="7"/>
      <c r="S3718" s="7"/>
      <c r="T3718" s="7"/>
      <c r="Y3718" s="7"/>
      <c r="AA3718" s="7"/>
      <c r="AB3718" s="7"/>
      <c r="AG3718" s="7"/>
    </row>
    <row r="3719" spans="1:33">
      <c r="A3719" s="7"/>
      <c r="B3719" s="7"/>
      <c r="C3719" s="7"/>
      <c r="D3719" s="7"/>
      <c r="E3719" s="7"/>
      <c r="F3719" s="7"/>
      <c r="G3719" s="7"/>
      <c r="H3719" s="7"/>
      <c r="J3719" s="7"/>
      <c r="K3719" s="7"/>
      <c r="L3719" s="7"/>
      <c r="Q3719" s="7"/>
      <c r="S3719" s="7"/>
      <c r="T3719" s="7"/>
      <c r="Y3719" s="7"/>
      <c r="AA3719" s="7"/>
      <c r="AB3719" s="7"/>
      <c r="AG3719" s="7"/>
    </row>
    <row r="3720" spans="1:33">
      <c r="A3720" s="7"/>
      <c r="B3720" s="7"/>
      <c r="C3720" s="7"/>
      <c r="D3720" s="7"/>
      <c r="E3720" s="7"/>
      <c r="F3720" s="7"/>
      <c r="G3720" s="7"/>
      <c r="H3720" s="7"/>
      <c r="J3720" s="7"/>
      <c r="K3720" s="7"/>
      <c r="L3720" s="7"/>
      <c r="Q3720" s="7"/>
      <c r="S3720" s="7"/>
      <c r="T3720" s="7"/>
      <c r="Y3720" s="7"/>
      <c r="AA3720" s="7"/>
      <c r="AB3720" s="7"/>
      <c r="AG3720" s="7"/>
    </row>
    <row r="3721" spans="1:33">
      <c r="A3721" s="7"/>
      <c r="B3721" s="7"/>
      <c r="C3721" s="7"/>
      <c r="D3721" s="7"/>
      <c r="E3721" s="7"/>
      <c r="F3721" s="7"/>
      <c r="G3721" s="7"/>
      <c r="H3721" s="7"/>
      <c r="J3721" s="7"/>
      <c r="K3721" s="7"/>
      <c r="L3721" s="7"/>
      <c r="Q3721" s="7"/>
      <c r="S3721" s="7"/>
      <c r="T3721" s="7"/>
      <c r="Y3721" s="7"/>
      <c r="AA3721" s="7"/>
      <c r="AB3721" s="7"/>
      <c r="AG3721" s="7"/>
    </row>
    <row r="3722" spans="1:33">
      <c r="A3722" s="7"/>
      <c r="B3722" s="7"/>
      <c r="C3722" s="7"/>
      <c r="D3722" s="7"/>
      <c r="E3722" s="7"/>
      <c r="F3722" s="7"/>
      <c r="G3722" s="7"/>
      <c r="H3722" s="7"/>
      <c r="J3722" s="7"/>
      <c r="K3722" s="7"/>
      <c r="L3722" s="7"/>
      <c r="Q3722" s="7"/>
      <c r="S3722" s="7"/>
      <c r="T3722" s="7"/>
      <c r="Y3722" s="7"/>
      <c r="AA3722" s="7"/>
      <c r="AB3722" s="7"/>
      <c r="AG3722" s="7"/>
    </row>
    <row r="3723" spans="1:33">
      <c r="A3723" s="7"/>
      <c r="B3723" s="7"/>
      <c r="C3723" s="7"/>
      <c r="D3723" s="7"/>
      <c r="E3723" s="7"/>
      <c r="F3723" s="7"/>
      <c r="G3723" s="7"/>
      <c r="H3723" s="7"/>
      <c r="J3723" s="7"/>
      <c r="K3723" s="7"/>
      <c r="L3723" s="7"/>
      <c r="Q3723" s="7"/>
      <c r="S3723" s="7"/>
      <c r="T3723" s="7"/>
      <c r="Y3723" s="7"/>
      <c r="AA3723" s="7"/>
      <c r="AB3723" s="7"/>
      <c r="AG3723" s="7"/>
    </row>
    <row r="3724" spans="1:33">
      <c r="A3724" s="7"/>
      <c r="B3724" s="7"/>
      <c r="C3724" s="7"/>
      <c r="D3724" s="7"/>
      <c r="E3724" s="7"/>
      <c r="F3724" s="7"/>
      <c r="G3724" s="7"/>
      <c r="H3724" s="7"/>
      <c r="J3724" s="7"/>
      <c r="K3724" s="7"/>
      <c r="L3724" s="7"/>
      <c r="Q3724" s="7"/>
      <c r="S3724" s="7"/>
      <c r="T3724" s="7"/>
      <c r="Y3724" s="7"/>
      <c r="AA3724" s="7"/>
      <c r="AB3724" s="7"/>
      <c r="AG3724" s="7"/>
    </row>
    <row r="3725" spans="1:33">
      <c r="A3725" s="7"/>
      <c r="B3725" s="7"/>
      <c r="C3725" s="7"/>
      <c r="D3725" s="7"/>
      <c r="E3725" s="7"/>
      <c r="F3725" s="7"/>
      <c r="G3725" s="7"/>
      <c r="H3725" s="7"/>
      <c r="J3725" s="7"/>
      <c r="K3725" s="7"/>
      <c r="L3725" s="7"/>
      <c r="Q3725" s="7"/>
      <c r="S3725" s="7"/>
      <c r="T3725" s="7"/>
      <c r="Y3725" s="7"/>
      <c r="AA3725" s="7"/>
      <c r="AB3725" s="7"/>
      <c r="AG3725" s="7"/>
    </row>
    <row r="3726" spans="1:33">
      <c r="A3726" s="7"/>
      <c r="B3726" s="7"/>
      <c r="C3726" s="7"/>
      <c r="D3726" s="7"/>
      <c r="E3726" s="7"/>
      <c r="F3726" s="7"/>
      <c r="G3726" s="7"/>
      <c r="H3726" s="7"/>
      <c r="J3726" s="7"/>
      <c r="K3726" s="7"/>
      <c r="L3726" s="7"/>
      <c r="Q3726" s="7"/>
      <c r="S3726" s="7"/>
      <c r="T3726" s="7"/>
      <c r="Y3726" s="7"/>
      <c r="AA3726" s="7"/>
      <c r="AB3726" s="7"/>
      <c r="AG3726" s="7"/>
    </row>
    <row r="3727" spans="1:33">
      <c r="A3727" s="7"/>
      <c r="B3727" s="7"/>
      <c r="C3727" s="7"/>
      <c r="D3727" s="7"/>
      <c r="E3727" s="7"/>
      <c r="F3727" s="7"/>
      <c r="G3727" s="7"/>
      <c r="H3727" s="7"/>
      <c r="J3727" s="7"/>
      <c r="K3727" s="7"/>
      <c r="L3727" s="7"/>
      <c r="Q3727" s="7"/>
      <c r="S3727" s="7"/>
      <c r="T3727" s="7"/>
      <c r="Y3727" s="7"/>
      <c r="AA3727" s="7"/>
      <c r="AB3727" s="7"/>
      <c r="AG3727" s="7"/>
    </row>
    <row r="3728" spans="1:33">
      <c r="A3728" s="7"/>
      <c r="B3728" s="7"/>
      <c r="C3728" s="7"/>
      <c r="D3728" s="7"/>
      <c r="E3728" s="7"/>
      <c r="F3728" s="7"/>
      <c r="G3728" s="7"/>
      <c r="H3728" s="7"/>
      <c r="J3728" s="7"/>
      <c r="K3728" s="7"/>
      <c r="L3728" s="7"/>
      <c r="Q3728" s="7"/>
      <c r="S3728" s="7"/>
      <c r="T3728" s="7"/>
      <c r="Y3728" s="7"/>
      <c r="AA3728" s="7"/>
      <c r="AB3728" s="7"/>
      <c r="AG3728" s="7"/>
    </row>
    <row r="3729" spans="1:33">
      <c r="A3729" s="7"/>
      <c r="B3729" s="7"/>
      <c r="C3729" s="7"/>
      <c r="D3729" s="7"/>
      <c r="E3729" s="7"/>
      <c r="F3729" s="7"/>
      <c r="G3729" s="7"/>
      <c r="H3729" s="7"/>
      <c r="J3729" s="7"/>
      <c r="K3729" s="7"/>
      <c r="L3729" s="7"/>
      <c r="Q3729" s="7"/>
      <c r="S3729" s="7"/>
      <c r="T3729" s="7"/>
      <c r="Y3729" s="7"/>
      <c r="AA3729" s="7"/>
      <c r="AB3729" s="7"/>
      <c r="AG3729" s="7"/>
    </row>
    <row r="3730" spans="1:33">
      <c r="A3730" s="7"/>
      <c r="B3730" s="7"/>
      <c r="C3730" s="7"/>
      <c r="D3730" s="7"/>
      <c r="E3730" s="7"/>
      <c r="F3730" s="7"/>
      <c r="G3730" s="7"/>
      <c r="H3730" s="7"/>
      <c r="J3730" s="7"/>
      <c r="K3730" s="7"/>
      <c r="L3730" s="7"/>
      <c r="Q3730" s="7"/>
      <c r="S3730" s="7"/>
      <c r="T3730" s="7"/>
      <c r="Y3730" s="7"/>
      <c r="AA3730" s="7"/>
      <c r="AB3730" s="7"/>
      <c r="AG3730" s="7"/>
    </row>
    <row r="3731" spans="1:33">
      <c r="A3731" s="7"/>
      <c r="B3731" s="7"/>
      <c r="C3731" s="7"/>
      <c r="D3731" s="7"/>
      <c r="E3731" s="7"/>
      <c r="F3731" s="7"/>
      <c r="G3731" s="7"/>
      <c r="H3731" s="7"/>
      <c r="J3731" s="7"/>
      <c r="K3731" s="7"/>
      <c r="L3731" s="7"/>
      <c r="Q3731" s="7"/>
      <c r="S3731" s="7"/>
      <c r="T3731" s="7"/>
      <c r="Y3731" s="7"/>
      <c r="AA3731" s="7"/>
      <c r="AB3731" s="7"/>
      <c r="AG3731" s="7"/>
    </row>
    <row r="3732" spans="1:33">
      <c r="A3732" s="7"/>
      <c r="B3732" s="7"/>
      <c r="C3732" s="7"/>
      <c r="D3732" s="7"/>
      <c r="E3732" s="7"/>
      <c r="F3732" s="7"/>
      <c r="G3732" s="7"/>
      <c r="H3732" s="7"/>
      <c r="J3732" s="7"/>
      <c r="K3732" s="7"/>
      <c r="L3732" s="7"/>
      <c r="Q3732" s="7"/>
      <c r="S3732" s="7"/>
      <c r="T3732" s="7"/>
      <c r="Y3732" s="7"/>
      <c r="AA3732" s="7"/>
      <c r="AB3732" s="7"/>
      <c r="AG3732" s="7"/>
    </row>
    <row r="3733" spans="1:33">
      <c r="A3733" s="7"/>
      <c r="B3733" s="7"/>
      <c r="C3733" s="7"/>
      <c r="D3733" s="7"/>
      <c r="E3733" s="7"/>
      <c r="F3733" s="7"/>
      <c r="G3733" s="7"/>
      <c r="H3733" s="7"/>
      <c r="J3733" s="7"/>
      <c r="K3733" s="7"/>
      <c r="L3733" s="7"/>
      <c r="Q3733" s="7"/>
      <c r="S3733" s="7"/>
      <c r="T3733" s="7"/>
      <c r="Y3733" s="7"/>
      <c r="AA3733" s="7"/>
      <c r="AB3733" s="7"/>
      <c r="AG3733" s="7"/>
    </row>
    <row r="3734" spans="1:33">
      <c r="A3734" s="7"/>
      <c r="B3734" s="7"/>
      <c r="C3734" s="7"/>
      <c r="D3734" s="7"/>
      <c r="E3734" s="7"/>
      <c r="F3734" s="7"/>
      <c r="G3734" s="7"/>
      <c r="H3734" s="7"/>
      <c r="J3734" s="7"/>
      <c r="K3734" s="7"/>
      <c r="L3734" s="7"/>
      <c r="Q3734" s="7"/>
      <c r="S3734" s="7"/>
      <c r="T3734" s="7"/>
      <c r="Y3734" s="7"/>
      <c r="AA3734" s="7"/>
      <c r="AB3734" s="7"/>
      <c r="AG3734" s="7"/>
    </row>
    <row r="3735" spans="1:33">
      <c r="A3735" s="7"/>
      <c r="B3735" s="7"/>
      <c r="C3735" s="7"/>
      <c r="D3735" s="7"/>
      <c r="E3735" s="7"/>
      <c r="F3735" s="7"/>
      <c r="G3735" s="7"/>
      <c r="H3735" s="7"/>
      <c r="J3735" s="7"/>
      <c r="K3735" s="7"/>
      <c r="L3735" s="7"/>
      <c r="Q3735" s="7"/>
      <c r="S3735" s="7"/>
      <c r="T3735" s="7"/>
      <c r="Y3735" s="7"/>
      <c r="AA3735" s="7"/>
      <c r="AB3735" s="7"/>
      <c r="AG3735" s="7"/>
    </row>
    <row r="3736" spans="1:33">
      <c r="A3736" s="7"/>
      <c r="B3736" s="7"/>
      <c r="C3736" s="7"/>
      <c r="D3736" s="7"/>
      <c r="E3736" s="7"/>
      <c r="F3736" s="7"/>
      <c r="G3736" s="7"/>
      <c r="H3736" s="7"/>
      <c r="J3736" s="7"/>
      <c r="K3736" s="7"/>
      <c r="L3736" s="7"/>
      <c r="Q3736" s="7"/>
      <c r="S3736" s="7"/>
      <c r="T3736" s="7"/>
      <c r="Y3736" s="7"/>
      <c r="AA3736" s="7"/>
      <c r="AB3736" s="7"/>
      <c r="AG3736" s="7"/>
    </row>
    <row r="3737" spans="1:33">
      <c r="A3737" s="7"/>
      <c r="B3737" s="7"/>
      <c r="C3737" s="7"/>
      <c r="D3737" s="7"/>
      <c r="E3737" s="7"/>
      <c r="F3737" s="7"/>
      <c r="G3737" s="7"/>
      <c r="H3737" s="7"/>
      <c r="J3737" s="7"/>
      <c r="K3737" s="7"/>
      <c r="L3737" s="7"/>
      <c r="Q3737" s="7"/>
      <c r="S3737" s="7"/>
      <c r="T3737" s="7"/>
      <c r="Y3737" s="7"/>
      <c r="AA3737" s="7"/>
      <c r="AB3737" s="7"/>
      <c r="AG3737" s="7"/>
    </row>
    <row r="3738" spans="1:33">
      <c r="A3738" s="7"/>
      <c r="B3738" s="7"/>
      <c r="C3738" s="7"/>
      <c r="D3738" s="7"/>
      <c r="E3738" s="7"/>
      <c r="F3738" s="7"/>
      <c r="G3738" s="7"/>
      <c r="H3738" s="7"/>
      <c r="J3738" s="7"/>
      <c r="K3738" s="7"/>
      <c r="L3738" s="7"/>
      <c r="Q3738" s="7"/>
      <c r="S3738" s="7"/>
      <c r="T3738" s="7"/>
      <c r="Y3738" s="7"/>
      <c r="AA3738" s="7"/>
      <c r="AB3738" s="7"/>
      <c r="AG3738" s="7"/>
    </row>
    <row r="3739" spans="1:33">
      <c r="A3739" s="7"/>
      <c r="B3739" s="7"/>
      <c r="C3739" s="7"/>
      <c r="D3739" s="7"/>
      <c r="E3739" s="7"/>
      <c r="F3739" s="7"/>
      <c r="G3739" s="7"/>
      <c r="H3739" s="7"/>
      <c r="J3739" s="7"/>
      <c r="K3739" s="7"/>
      <c r="L3739" s="7"/>
      <c r="Q3739" s="7"/>
      <c r="S3739" s="7"/>
      <c r="T3739" s="7"/>
      <c r="Y3739" s="7"/>
      <c r="AA3739" s="7"/>
      <c r="AB3739" s="7"/>
      <c r="AG3739" s="7"/>
    </row>
    <row r="3740" spans="1:33">
      <c r="A3740" s="7"/>
      <c r="B3740" s="7"/>
      <c r="C3740" s="7"/>
      <c r="D3740" s="7"/>
      <c r="E3740" s="7"/>
      <c r="F3740" s="7"/>
      <c r="G3740" s="7"/>
      <c r="H3740" s="7"/>
      <c r="J3740" s="7"/>
      <c r="K3740" s="7"/>
      <c r="L3740" s="7"/>
      <c r="Q3740" s="7"/>
      <c r="S3740" s="7"/>
      <c r="T3740" s="7"/>
      <c r="Y3740" s="7"/>
      <c r="AA3740" s="7"/>
      <c r="AB3740" s="7"/>
      <c r="AG3740" s="7"/>
    </row>
    <row r="3741" spans="1:33">
      <c r="A3741" s="7"/>
      <c r="B3741" s="7"/>
      <c r="C3741" s="7"/>
      <c r="D3741" s="7"/>
      <c r="E3741" s="7"/>
      <c r="F3741" s="7"/>
      <c r="G3741" s="7"/>
      <c r="H3741" s="7"/>
      <c r="J3741" s="7"/>
      <c r="K3741" s="7"/>
      <c r="L3741" s="7"/>
      <c r="Q3741" s="7"/>
      <c r="S3741" s="7"/>
      <c r="T3741" s="7"/>
      <c r="Y3741" s="7"/>
      <c r="AA3741" s="7"/>
      <c r="AB3741" s="7"/>
      <c r="AG3741" s="7"/>
    </row>
    <row r="3742" spans="1:33">
      <c r="A3742" s="7"/>
      <c r="B3742" s="7"/>
      <c r="C3742" s="7"/>
      <c r="D3742" s="7"/>
      <c r="E3742" s="7"/>
      <c r="F3742" s="7"/>
      <c r="G3742" s="7"/>
      <c r="H3742" s="7"/>
      <c r="J3742" s="7"/>
      <c r="K3742" s="7"/>
      <c r="L3742" s="7"/>
      <c r="Q3742" s="7"/>
      <c r="S3742" s="7"/>
      <c r="T3742" s="7"/>
      <c r="Y3742" s="7"/>
      <c r="AA3742" s="7"/>
      <c r="AB3742" s="7"/>
      <c r="AG3742" s="7"/>
    </row>
    <row r="3743" spans="1:33">
      <c r="A3743" s="7"/>
      <c r="B3743" s="7"/>
      <c r="C3743" s="7"/>
      <c r="D3743" s="7"/>
      <c r="E3743" s="7"/>
      <c r="F3743" s="7"/>
      <c r="G3743" s="7"/>
      <c r="H3743" s="7"/>
      <c r="J3743" s="7"/>
      <c r="K3743" s="7"/>
      <c r="L3743" s="7"/>
      <c r="Q3743" s="7"/>
      <c r="S3743" s="7"/>
      <c r="T3743" s="7"/>
      <c r="Y3743" s="7"/>
      <c r="AA3743" s="7"/>
      <c r="AB3743" s="7"/>
      <c r="AG3743" s="7"/>
    </row>
    <row r="3744" spans="1:33">
      <c r="A3744" s="7"/>
      <c r="B3744" s="7"/>
      <c r="C3744" s="7"/>
      <c r="D3744" s="7"/>
      <c r="E3744" s="7"/>
      <c r="F3744" s="7"/>
      <c r="G3744" s="7"/>
      <c r="H3744" s="7"/>
      <c r="J3744" s="7"/>
      <c r="K3744" s="7"/>
      <c r="L3744" s="7"/>
      <c r="Q3744" s="7"/>
      <c r="S3744" s="7"/>
      <c r="T3744" s="7"/>
      <c r="Y3744" s="7"/>
      <c r="AA3744" s="7"/>
      <c r="AB3744" s="7"/>
      <c r="AG3744" s="7"/>
    </row>
    <row r="3745" spans="1:33">
      <c r="A3745" s="7"/>
      <c r="B3745" s="7"/>
      <c r="C3745" s="7"/>
      <c r="D3745" s="7"/>
      <c r="E3745" s="7"/>
      <c r="F3745" s="7"/>
      <c r="G3745" s="7"/>
      <c r="H3745" s="7"/>
      <c r="J3745" s="7"/>
      <c r="K3745" s="7"/>
      <c r="L3745" s="7"/>
      <c r="Q3745" s="7"/>
      <c r="S3745" s="7"/>
      <c r="T3745" s="7"/>
      <c r="Y3745" s="7"/>
      <c r="AA3745" s="7"/>
      <c r="AB3745" s="7"/>
      <c r="AG3745" s="7"/>
    </row>
    <row r="3746" spans="1:33">
      <c r="A3746" s="7"/>
      <c r="B3746" s="7"/>
      <c r="C3746" s="7"/>
      <c r="D3746" s="7"/>
      <c r="E3746" s="7"/>
      <c r="F3746" s="7"/>
      <c r="G3746" s="7"/>
      <c r="H3746" s="7"/>
      <c r="J3746" s="7"/>
      <c r="K3746" s="7"/>
      <c r="L3746" s="7"/>
      <c r="Q3746" s="7"/>
      <c r="S3746" s="7"/>
      <c r="T3746" s="7"/>
      <c r="Y3746" s="7"/>
      <c r="AA3746" s="7"/>
      <c r="AB3746" s="7"/>
      <c r="AG3746" s="7"/>
    </row>
    <row r="3747" spans="1:33">
      <c r="A3747" s="7"/>
      <c r="B3747" s="7"/>
      <c r="C3747" s="7"/>
      <c r="D3747" s="7"/>
      <c r="E3747" s="7"/>
      <c r="F3747" s="7"/>
      <c r="G3747" s="7"/>
      <c r="H3747" s="7"/>
      <c r="J3747" s="7"/>
      <c r="K3747" s="7"/>
      <c r="L3747" s="7"/>
      <c r="Q3747" s="7"/>
      <c r="S3747" s="7"/>
      <c r="T3747" s="7"/>
      <c r="Y3747" s="7"/>
      <c r="AA3747" s="7"/>
      <c r="AB3747" s="7"/>
      <c r="AG3747" s="7"/>
    </row>
    <row r="3748" spans="1:33">
      <c r="A3748" s="7"/>
      <c r="B3748" s="7"/>
      <c r="C3748" s="7"/>
      <c r="D3748" s="7"/>
      <c r="E3748" s="7"/>
      <c r="F3748" s="7"/>
      <c r="G3748" s="7"/>
      <c r="H3748" s="7"/>
      <c r="J3748" s="7"/>
      <c r="K3748" s="7"/>
      <c r="L3748" s="7"/>
      <c r="Q3748" s="7"/>
      <c r="S3748" s="7"/>
      <c r="T3748" s="7"/>
      <c r="Y3748" s="7"/>
      <c r="AA3748" s="7"/>
      <c r="AB3748" s="7"/>
      <c r="AG3748" s="7"/>
    </row>
    <row r="3749" spans="1:33">
      <c r="A3749" s="7"/>
      <c r="B3749" s="7"/>
      <c r="C3749" s="7"/>
      <c r="D3749" s="7"/>
      <c r="E3749" s="7"/>
      <c r="F3749" s="7"/>
      <c r="G3749" s="7"/>
      <c r="H3749" s="7"/>
      <c r="J3749" s="7"/>
      <c r="K3749" s="7"/>
      <c r="L3749" s="7"/>
      <c r="Q3749" s="7"/>
      <c r="S3749" s="7"/>
      <c r="T3749" s="7"/>
      <c r="Y3749" s="7"/>
      <c r="AA3749" s="7"/>
      <c r="AB3749" s="7"/>
      <c r="AG3749" s="7"/>
    </row>
    <row r="3750" spans="1:33">
      <c r="A3750" s="7"/>
      <c r="B3750" s="7"/>
      <c r="C3750" s="7"/>
      <c r="D3750" s="7"/>
      <c r="E3750" s="7"/>
      <c r="F3750" s="7"/>
      <c r="G3750" s="7"/>
      <c r="H3750" s="7"/>
      <c r="J3750" s="7"/>
      <c r="K3750" s="7"/>
      <c r="L3750" s="7"/>
      <c r="Q3750" s="7"/>
      <c r="S3750" s="7"/>
      <c r="T3750" s="7"/>
      <c r="Y3750" s="7"/>
      <c r="AA3750" s="7"/>
      <c r="AB3750" s="7"/>
      <c r="AG3750" s="7"/>
    </row>
    <row r="3751" spans="1:33">
      <c r="A3751" s="7"/>
      <c r="B3751" s="7"/>
      <c r="C3751" s="7"/>
      <c r="D3751" s="7"/>
      <c r="E3751" s="7"/>
      <c r="F3751" s="7"/>
      <c r="G3751" s="7"/>
      <c r="H3751" s="7"/>
      <c r="J3751" s="7"/>
      <c r="K3751" s="7"/>
      <c r="L3751" s="7"/>
      <c r="Q3751" s="7"/>
      <c r="S3751" s="7"/>
      <c r="T3751" s="7"/>
      <c r="Y3751" s="7"/>
      <c r="AA3751" s="7"/>
      <c r="AB3751" s="7"/>
      <c r="AG3751" s="7"/>
    </row>
    <row r="3752" spans="1:33">
      <c r="A3752" s="7"/>
      <c r="B3752" s="7"/>
      <c r="C3752" s="7"/>
      <c r="D3752" s="7"/>
      <c r="E3752" s="7"/>
      <c r="F3752" s="7"/>
      <c r="G3752" s="7"/>
      <c r="H3752" s="7"/>
      <c r="J3752" s="7"/>
      <c r="K3752" s="7"/>
      <c r="L3752" s="7"/>
      <c r="Q3752" s="7"/>
      <c r="S3752" s="7"/>
      <c r="T3752" s="7"/>
      <c r="Y3752" s="7"/>
      <c r="AA3752" s="7"/>
      <c r="AB3752" s="7"/>
      <c r="AG3752" s="7"/>
    </row>
    <row r="3753" spans="1:33">
      <c r="A3753" s="7"/>
      <c r="B3753" s="7"/>
      <c r="C3753" s="7"/>
      <c r="D3753" s="7"/>
      <c r="E3753" s="7"/>
      <c r="F3753" s="7"/>
      <c r="G3753" s="7"/>
      <c r="H3753" s="7"/>
      <c r="J3753" s="7"/>
      <c r="K3753" s="7"/>
      <c r="L3753" s="7"/>
      <c r="Q3753" s="7"/>
      <c r="S3753" s="7"/>
      <c r="T3753" s="7"/>
      <c r="Y3753" s="7"/>
      <c r="AA3753" s="7"/>
      <c r="AB3753" s="7"/>
      <c r="AG3753" s="7"/>
    </row>
    <row r="3754" spans="1:33">
      <c r="A3754" s="7"/>
      <c r="B3754" s="7"/>
      <c r="C3754" s="7"/>
      <c r="D3754" s="7"/>
      <c r="E3754" s="7"/>
      <c r="F3754" s="7"/>
      <c r="G3754" s="7"/>
      <c r="H3754" s="7"/>
      <c r="J3754" s="7"/>
      <c r="K3754" s="7"/>
      <c r="L3754" s="7"/>
      <c r="Q3754" s="7"/>
      <c r="S3754" s="7"/>
      <c r="T3754" s="7"/>
      <c r="Y3754" s="7"/>
      <c r="AA3754" s="7"/>
      <c r="AB3754" s="7"/>
      <c r="AG3754" s="7"/>
    </row>
    <row r="3755" spans="1:33">
      <c r="A3755" s="7"/>
      <c r="B3755" s="7"/>
      <c r="C3755" s="7"/>
      <c r="D3755" s="7"/>
      <c r="E3755" s="7"/>
      <c r="F3755" s="7"/>
      <c r="G3755" s="7"/>
      <c r="H3755" s="7"/>
      <c r="J3755" s="7"/>
      <c r="K3755" s="7"/>
      <c r="L3755" s="7"/>
      <c r="Q3755" s="7"/>
      <c r="S3755" s="7"/>
      <c r="T3755" s="7"/>
      <c r="Y3755" s="7"/>
      <c r="AA3755" s="7"/>
      <c r="AB3755" s="7"/>
      <c r="AG3755" s="7"/>
    </row>
    <row r="3756" spans="1:33">
      <c r="A3756" s="7"/>
      <c r="B3756" s="7"/>
      <c r="C3756" s="7"/>
      <c r="D3756" s="7"/>
      <c r="E3756" s="7"/>
      <c r="F3756" s="7"/>
      <c r="G3756" s="7"/>
      <c r="H3756" s="7"/>
      <c r="J3756" s="7"/>
      <c r="K3756" s="7"/>
      <c r="L3756" s="7"/>
      <c r="Q3756" s="7"/>
      <c r="S3756" s="7"/>
      <c r="T3756" s="7"/>
      <c r="Y3756" s="7"/>
      <c r="AA3756" s="7"/>
      <c r="AB3756" s="7"/>
      <c r="AG3756" s="7"/>
    </row>
    <row r="3757" spans="1:33">
      <c r="A3757" s="7"/>
      <c r="B3757" s="7"/>
      <c r="C3757" s="7"/>
      <c r="D3757" s="7"/>
      <c r="E3757" s="7"/>
      <c r="F3757" s="7"/>
      <c r="G3757" s="7"/>
      <c r="H3757" s="7"/>
      <c r="J3757" s="7"/>
      <c r="K3757" s="7"/>
      <c r="L3757" s="7"/>
      <c r="Q3757" s="7"/>
      <c r="S3757" s="7"/>
      <c r="T3757" s="7"/>
      <c r="Y3757" s="7"/>
      <c r="AA3757" s="7"/>
      <c r="AB3757" s="7"/>
      <c r="AG3757" s="7"/>
    </row>
    <row r="3758" spans="1:33">
      <c r="A3758" s="7"/>
      <c r="B3758" s="7"/>
      <c r="C3758" s="7"/>
      <c r="D3758" s="7"/>
      <c r="E3758" s="7"/>
      <c r="F3758" s="7"/>
      <c r="G3758" s="7"/>
      <c r="H3758" s="7"/>
      <c r="J3758" s="7"/>
      <c r="K3758" s="7"/>
      <c r="L3758" s="7"/>
      <c r="Q3758" s="7"/>
      <c r="S3758" s="7"/>
      <c r="T3758" s="7"/>
      <c r="Y3758" s="7"/>
      <c r="AA3758" s="7"/>
      <c r="AB3758" s="7"/>
      <c r="AG3758" s="7"/>
    </row>
    <row r="3759" spans="1:33">
      <c r="A3759" s="7"/>
      <c r="B3759" s="7"/>
      <c r="C3759" s="7"/>
      <c r="D3759" s="7"/>
      <c r="E3759" s="7"/>
      <c r="F3759" s="7"/>
      <c r="G3759" s="7"/>
      <c r="H3759" s="7"/>
      <c r="J3759" s="7"/>
      <c r="K3759" s="7"/>
      <c r="L3759" s="7"/>
      <c r="Q3759" s="7"/>
      <c r="S3759" s="7"/>
      <c r="T3759" s="7"/>
      <c r="Y3759" s="7"/>
      <c r="AA3759" s="7"/>
      <c r="AB3759" s="7"/>
      <c r="AG3759" s="7"/>
    </row>
    <row r="3760" spans="1:33">
      <c r="A3760" s="7"/>
      <c r="B3760" s="7"/>
      <c r="C3760" s="7"/>
      <c r="D3760" s="7"/>
      <c r="E3760" s="7"/>
      <c r="F3760" s="7"/>
      <c r="G3760" s="7"/>
      <c r="H3760" s="7"/>
      <c r="J3760" s="7"/>
      <c r="K3760" s="7"/>
      <c r="L3760" s="7"/>
      <c r="Q3760" s="7"/>
      <c r="S3760" s="7"/>
      <c r="T3760" s="7"/>
      <c r="Y3760" s="7"/>
      <c r="AA3760" s="7"/>
      <c r="AB3760" s="7"/>
      <c r="AG3760" s="7"/>
    </row>
    <row r="3761" spans="1:33">
      <c r="A3761" s="7"/>
      <c r="B3761" s="7"/>
      <c r="C3761" s="7"/>
      <c r="D3761" s="7"/>
      <c r="E3761" s="7"/>
      <c r="F3761" s="7"/>
      <c r="G3761" s="7"/>
      <c r="H3761" s="7"/>
      <c r="J3761" s="7"/>
      <c r="K3761" s="7"/>
      <c r="L3761" s="7"/>
      <c r="Q3761" s="7"/>
      <c r="S3761" s="7"/>
      <c r="T3761" s="7"/>
      <c r="Y3761" s="7"/>
      <c r="AA3761" s="7"/>
      <c r="AB3761" s="7"/>
      <c r="AG3761" s="7"/>
    </row>
    <row r="3762" spans="1:33">
      <c r="A3762" s="7"/>
      <c r="B3762" s="7"/>
      <c r="C3762" s="7"/>
      <c r="D3762" s="7"/>
      <c r="E3762" s="7"/>
      <c r="F3762" s="7"/>
      <c r="G3762" s="7"/>
      <c r="H3762" s="7"/>
      <c r="J3762" s="7"/>
      <c r="K3762" s="7"/>
      <c r="L3762" s="7"/>
      <c r="Q3762" s="7"/>
      <c r="S3762" s="7"/>
      <c r="T3762" s="7"/>
      <c r="Y3762" s="7"/>
      <c r="AA3762" s="7"/>
      <c r="AB3762" s="7"/>
      <c r="AG3762" s="7"/>
    </row>
    <row r="3763" spans="1:33">
      <c r="A3763" s="7"/>
      <c r="B3763" s="7"/>
      <c r="C3763" s="7"/>
      <c r="D3763" s="7"/>
      <c r="E3763" s="7"/>
      <c r="F3763" s="7"/>
      <c r="G3763" s="7"/>
      <c r="H3763" s="7"/>
      <c r="J3763" s="7"/>
      <c r="K3763" s="7"/>
      <c r="L3763" s="7"/>
      <c r="Q3763" s="7"/>
      <c r="S3763" s="7"/>
      <c r="T3763" s="7"/>
      <c r="Y3763" s="7"/>
      <c r="AA3763" s="7"/>
      <c r="AB3763" s="7"/>
      <c r="AG3763" s="7"/>
    </row>
    <row r="3764" spans="1:33">
      <c r="A3764" s="7"/>
      <c r="B3764" s="7"/>
      <c r="C3764" s="7"/>
      <c r="D3764" s="7"/>
      <c r="E3764" s="7"/>
      <c r="F3764" s="7"/>
      <c r="G3764" s="7"/>
      <c r="H3764" s="7"/>
      <c r="J3764" s="7"/>
      <c r="K3764" s="7"/>
      <c r="L3764" s="7"/>
      <c r="Q3764" s="7"/>
      <c r="S3764" s="7"/>
      <c r="T3764" s="7"/>
      <c r="Y3764" s="7"/>
      <c r="AA3764" s="7"/>
      <c r="AB3764" s="7"/>
      <c r="AG3764" s="7"/>
    </row>
    <row r="3765" spans="1:33">
      <c r="A3765" s="7"/>
      <c r="B3765" s="7"/>
      <c r="C3765" s="7"/>
      <c r="D3765" s="7"/>
      <c r="E3765" s="7"/>
      <c r="F3765" s="7"/>
      <c r="G3765" s="7"/>
      <c r="H3765" s="7"/>
      <c r="J3765" s="7"/>
      <c r="K3765" s="7"/>
      <c r="L3765" s="7"/>
      <c r="Q3765" s="7"/>
      <c r="S3765" s="7"/>
      <c r="T3765" s="7"/>
      <c r="Y3765" s="7"/>
      <c r="AA3765" s="7"/>
      <c r="AB3765" s="7"/>
      <c r="AG3765" s="7"/>
    </row>
    <row r="3766" spans="1:33">
      <c r="A3766" s="7"/>
      <c r="B3766" s="7"/>
      <c r="C3766" s="7"/>
      <c r="D3766" s="7"/>
      <c r="E3766" s="7"/>
      <c r="F3766" s="7"/>
      <c r="G3766" s="7"/>
      <c r="H3766" s="7"/>
      <c r="J3766" s="7"/>
      <c r="K3766" s="7"/>
      <c r="L3766" s="7"/>
      <c r="Q3766" s="7"/>
      <c r="S3766" s="7"/>
      <c r="T3766" s="7"/>
      <c r="Y3766" s="7"/>
      <c r="AA3766" s="7"/>
      <c r="AB3766" s="7"/>
      <c r="AG3766" s="7"/>
    </row>
    <row r="3767" spans="1:33">
      <c r="A3767" s="7"/>
      <c r="B3767" s="7"/>
      <c r="C3767" s="7"/>
      <c r="D3767" s="7"/>
      <c r="E3767" s="7"/>
      <c r="F3767" s="7"/>
      <c r="G3767" s="7"/>
      <c r="H3767" s="7"/>
      <c r="J3767" s="7"/>
      <c r="K3767" s="7"/>
      <c r="L3767" s="7"/>
      <c r="Q3767" s="7"/>
      <c r="S3767" s="7"/>
      <c r="T3767" s="7"/>
      <c r="Y3767" s="7"/>
      <c r="AA3767" s="7"/>
      <c r="AB3767" s="7"/>
      <c r="AG3767" s="7"/>
    </row>
    <row r="3768" spans="1:33">
      <c r="A3768" s="7"/>
      <c r="B3768" s="7"/>
      <c r="C3768" s="7"/>
      <c r="D3768" s="7"/>
      <c r="E3768" s="7"/>
      <c r="F3768" s="7"/>
      <c r="G3768" s="7"/>
      <c r="H3768" s="7"/>
      <c r="J3768" s="7"/>
      <c r="K3768" s="7"/>
      <c r="L3768" s="7"/>
      <c r="Q3768" s="7"/>
      <c r="S3768" s="7"/>
      <c r="T3768" s="7"/>
      <c r="Y3768" s="7"/>
      <c r="AA3768" s="7"/>
      <c r="AB3768" s="7"/>
      <c r="AG3768" s="7"/>
    </row>
    <row r="3769" spans="1:33">
      <c r="A3769" s="7"/>
      <c r="B3769" s="7"/>
      <c r="C3769" s="7"/>
      <c r="D3769" s="7"/>
      <c r="E3769" s="7"/>
      <c r="F3769" s="7"/>
      <c r="G3769" s="7"/>
      <c r="H3769" s="7"/>
      <c r="J3769" s="7"/>
      <c r="K3769" s="7"/>
      <c r="L3769" s="7"/>
      <c r="Q3769" s="7"/>
      <c r="S3769" s="7"/>
      <c r="T3769" s="7"/>
      <c r="Y3769" s="7"/>
      <c r="AA3769" s="7"/>
      <c r="AB3769" s="7"/>
      <c r="AG3769" s="7"/>
    </row>
    <row r="3770" spans="1:33">
      <c r="A3770" s="7"/>
      <c r="B3770" s="7"/>
      <c r="C3770" s="7"/>
      <c r="D3770" s="7"/>
      <c r="E3770" s="7"/>
      <c r="F3770" s="7"/>
      <c r="G3770" s="7"/>
      <c r="H3770" s="7"/>
      <c r="J3770" s="7"/>
      <c r="K3770" s="7"/>
      <c r="L3770" s="7"/>
      <c r="Q3770" s="7"/>
      <c r="S3770" s="7"/>
      <c r="T3770" s="7"/>
      <c r="Y3770" s="7"/>
      <c r="AA3770" s="7"/>
      <c r="AB3770" s="7"/>
      <c r="AG3770" s="7"/>
    </row>
    <row r="3771" spans="1:33">
      <c r="A3771" s="7"/>
      <c r="B3771" s="7"/>
      <c r="C3771" s="7"/>
      <c r="D3771" s="7"/>
      <c r="E3771" s="7"/>
      <c r="F3771" s="7"/>
      <c r="G3771" s="7"/>
      <c r="H3771" s="7"/>
      <c r="J3771" s="7"/>
      <c r="K3771" s="7"/>
      <c r="L3771" s="7"/>
      <c r="Q3771" s="7"/>
      <c r="S3771" s="7"/>
      <c r="T3771" s="7"/>
      <c r="Y3771" s="7"/>
      <c r="AA3771" s="7"/>
      <c r="AB3771" s="7"/>
      <c r="AG3771" s="7"/>
    </row>
    <row r="3772" spans="1:33">
      <c r="A3772" s="7"/>
      <c r="B3772" s="7"/>
      <c r="C3772" s="7"/>
      <c r="D3772" s="7"/>
      <c r="E3772" s="7"/>
      <c r="F3772" s="7"/>
      <c r="G3772" s="7"/>
      <c r="H3772" s="7"/>
      <c r="J3772" s="7"/>
      <c r="K3772" s="7"/>
      <c r="L3772" s="7"/>
      <c r="Q3772" s="7"/>
      <c r="S3772" s="7"/>
      <c r="T3772" s="7"/>
      <c r="Y3772" s="7"/>
      <c r="AA3772" s="7"/>
      <c r="AB3772" s="7"/>
      <c r="AG3772" s="7"/>
    </row>
    <row r="3773" spans="1:33">
      <c r="A3773" s="7"/>
      <c r="B3773" s="7"/>
      <c r="C3773" s="7"/>
      <c r="D3773" s="7"/>
      <c r="E3773" s="7"/>
      <c r="F3773" s="7"/>
      <c r="G3773" s="7"/>
      <c r="H3773" s="7"/>
      <c r="J3773" s="7"/>
      <c r="K3773" s="7"/>
      <c r="L3773" s="7"/>
      <c r="Q3773" s="7"/>
      <c r="S3773" s="7"/>
      <c r="T3773" s="7"/>
      <c r="Y3773" s="7"/>
      <c r="AA3773" s="7"/>
      <c r="AB3773" s="7"/>
      <c r="AG3773" s="7"/>
    </row>
    <row r="3774" spans="1:33">
      <c r="A3774" s="7"/>
      <c r="B3774" s="7"/>
      <c r="C3774" s="7"/>
      <c r="D3774" s="7"/>
      <c r="E3774" s="7"/>
      <c r="F3774" s="7"/>
      <c r="G3774" s="7"/>
      <c r="H3774" s="7"/>
      <c r="J3774" s="7"/>
      <c r="K3774" s="7"/>
      <c r="L3774" s="7"/>
      <c r="Q3774" s="7"/>
      <c r="S3774" s="7"/>
      <c r="T3774" s="7"/>
      <c r="Y3774" s="7"/>
      <c r="AA3774" s="7"/>
      <c r="AB3774" s="7"/>
      <c r="AG3774" s="7"/>
    </row>
    <row r="3775" spans="1:33">
      <c r="A3775" s="7"/>
      <c r="B3775" s="7"/>
      <c r="C3775" s="7"/>
      <c r="D3775" s="7"/>
      <c r="E3775" s="7"/>
      <c r="F3775" s="7"/>
      <c r="G3775" s="7"/>
      <c r="H3775" s="7"/>
      <c r="J3775" s="7"/>
      <c r="K3775" s="7"/>
      <c r="L3775" s="7"/>
      <c r="Q3775" s="7"/>
      <c r="S3775" s="7"/>
      <c r="T3775" s="7"/>
      <c r="Y3775" s="7"/>
      <c r="AA3775" s="7"/>
      <c r="AB3775" s="7"/>
      <c r="AG3775" s="7"/>
    </row>
    <row r="3776" spans="1:33">
      <c r="A3776" s="7"/>
      <c r="B3776" s="7"/>
      <c r="C3776" s="7"/>
      <c r="D3776" s="7"/>
      <c r="E3776" s="7"/>
      <c r="F3776" s="7"/>
      <c r="G3776" s="7"/>
      <c r="H3776" s="7"/>
      <c r="J3776" s="7"/>
      <c r="K3776" s="7"/>
      <c r="L3776" s="7"/>
      <c r="Q3776" s="7"/>
      <c r="S3776" s="7"/>
      <c r="T3776" s="7"/>
      <c r="Y3776" s="7"/>
      <c r="AA3776" s="7"/>
      <c r="AB3776" s="7"/>
      <c r="AG3776" s="7"/>
    </row>
    <row r="3777" spans="1:33">
      <c r="A3777" s="7"/>
      <c r="B3777" s="7"/>
      <c r="C3777" s="7"/>
      <c r="D3777" s="7"/>
      <c r="E3777" s="7"/>
      <c r="F3777" s="7"/>
      <c r="G3777" s="7"/>
      <c r="H3777" s="7"/>
      <c r="J3777" s="7"/>
      <c r="K3777" s="7"/>
      <c r="L3777" s="7"/>
      <c r="Q3777" s="7"/>
      <c r="S3777" s="7"/>
      <c r="T3777" s="7"/>
      <c r="Y3777" s="7"/>
      <c r="AA3777" s="7"/>
      <c r="AB3777" s="7"/>
      <c r="AG3777" s="7"/>
    </row>
    <row r="3778" spans="1:33">
      <c r="A3778" s="7"/>
      <c r="B3778" s="7"/>
      <c r="C3778" s="7"/>
      <c r="D3778" s="7"/>
      <c r="E3778" s="7"/>
      <c r="F3778" s="7"/>
      <c r="G3778" s="7"/>
      <c r="H3778" s="7"/>
      <c r="J3778" s="7"/>
      <c r="K3778" s="7"/>
      <c r="L3778" s="7"/>
      <c r="Q3778" s="7"/>
      <c r="S3778" s="7"/>
      <c r="T3778" s="7"/>
      <c r="Y3778" s="7"/>
      <c r="AA3778" s="7"/>
      <c r="AB3778" s="7"/>
      <c r="AG3778" s="7"/>
    </row>
    <row r="3779" spans="1:33">
      <c r="A3779" s="7"/>
      <c r="B3779" s="7"/>
      <c r="C3779" s="7"/>
      <c r="D3779" s="7"/>
      <c r="E3779" s="7"/>
      <c r="F3779" s="7"/>
      <c r="G3779" s="7"/>
      <c r="H3779" s="7"/>
      <c r="J3779" s="7"/>
      <c r="K3779" s="7"/>
      <c r="L3779" s="7"/>
      <c r="Q3779" s="7"/>
      <c r="S3779" s="7"/>
      <c r="T3779" s="7"/>
      <c r="Y3779" s="7"/>
      <c r="AA3779" s="7"/>
      <c r="AB3779" s="7"/>
      <c r="AG3779" s="7"/>
    </row>
    <row r="3780" spans="1:33">
      <c r="A3780" s="7"/>
      <c r="B3780" s="7"/>
      <c r="C3780" s="7"/>
      <c r="D3780" s="7"/>
      <c r="E3780" s="7"/>
      <c r="F3780" s="7"/>
      <c r="G3780" s="7"/>
      <c r="H3780" s="7"/>
      <c r="J3780" s="7"/>
      <c r="K3780" s="7"/>
      <c r="L3780" s="7"/>
      <c r="Q3780" s="7"/>
      <c r="S3780" s="7"/>
      <c r="T3780" s="7"/>
      <c r="Y3780" s="7"/>
      <c r="AA3780" s="7"/>
      <c r="AB3780" s="7"/>
      <c r="AG3780" s="7"/>
    </row>
    <row r="3781" spans="1:33">
      <c r="A3781" s="7"/>
      <c r="B3781" s="7"/>
      <c r="C3781" s="7"/>
      <c r="D3781" s="7"/>
      <c r="E3781" s="7"/>
      <c r="F3781" s="7"/>
      <c r="G3781" s="7"/>
      <c r="H3781" s="7"/>
      <c r="J3781" s="7"/>
      <c r="K3781" s="7"/>
      <c r="L3781" s="7"/>
      <c r="Q3781" s="7"/>
      <c r="S3781" s="7"/>
      <c r="T3781" s="7"/>
      <c r="Y3781" s="7"/>
      <c r="AA3781" s="7"/>
      <c r="AB3781" s="7"/>
      <c r="AG3781" s="7"/>
    </row>
    <row r="3782" spans="1:33">
      <c r="A3782" s="7"/>
      <c r="B3782" s="7"/>
      <c r="C3782" s="7"/>
      <c r="D3782" s="7"/>
      <c r="E3782" s="7"/>
      <c r="F3782" s="7"/>
      <c r="G3782" s="7"/>
      <c r="H3782" s="7"/>
      <c r="J3782" s="7"/>
      <c r="K3782" s="7"/>
      <c r="L3782" s="7"/>
      <c r="Q3782" s="7"/>
      <c r="S3782" s="7"/>
      <c r="T3782" s="7"/>
      <c r="Y3782" s="7"/>
      <c r="AA3782" s="7"/>
      <c r="AB3782" s="7"/>
      <c r="AG3782" s="7"/>
    </row>
    <row r="3783" spans="1:33">
      <c r="A3783" s="7"/>
      <c r="B3783" s="7"/>
      <c r="C3783" s="7"/>
      <c r="D3783" s="7"/>
      <c r="E3783" s="7"/>
      <c r="F3783" s="7"/>
      <c r="G3783" s="7"/>
      <c r="H3783" s="7"/>
      <c r="J3783" s="7"/>
      <c r="K3783" s="7"/>
      <c r="L3783" s="7"/>
      <c r="Q3783" s="7"/>
      <c r="S3783" s="7"/>
      <c r="T3783" s="7"/>
      <c r="Y3783" s="7"/>
      <c r="AA3783" s="7"/>
      <c r="AB3783" s="7"/>
      <c r="AG3783" s="7"/>
    </row>
    <row r="3784" spans="1:33">
      <c r="A3784" s="7"/>
      <c r="B3784" s="7"/>
      <c r="C3784" s="7"/>
      <c r="D3784" s="7"/>
      <c r="E3784" s="7"/>
      <c r="F3784" s="7"/>
      <c r="G3784" s="7"/>
      <c r="H3784" s="7"/>
      <c r="J3784" s="7"/>
      <c r="K3784" s="7"/>
      <c r="L3784" s="7"/>
      <c r="Q3784" s="7"/>
      <c r="S3784" s="7"/>
      <c r="T3784" s="7"/>
      <c r="Y3784" s="7"/>
      <c r="AA3784" s="7"/>
      <c r="AB3784" s="7"/>
      <c r="AG3784" s="7"/>
    </row>
    <row r="3785" spans="1:33">
      <c r="A3785" s="7"/>
      <c r="B3785" s="7"/>
      <c r="C3785" s="7"/>
      <c r="D3785" s="7"/>
      <c r="E3785" s="7"/>
      <c r="F3785" s="7"/>
      <c r="G3785" s="7"/>
      <c r="H3785" s="7"/>
      <c r="J3785" s="7"/>
      <c r="K3785" s="7"/>
      <c r="L3785" s="7"/>
      <c r="Q3785" s="7"/>
      <c r="S3785" s="7"/>
      <c r="T3785" s="7"/>
      <c r="Y3785" s="7"/>
      <c r="AA3785" s="7"/>
      <c r="AB3785" s="7"/>
      <c r="AG3785" s="7"/>
    </row>
    <row r="3786" spans="1:33">
      <c r="A3786" s="7"/>
      <c r="B3786" s="7"/>
      <c r="C3786" s="7"/>
      <c r="D3786" s="7"/>
      <c r="E3786" s="7"/>
      <c r="F3786" s="7"/>
      <c r="G3786" s="7"/>
      <c r="H3786" s="7"/>
      <c r="J3786" s="7"/>
      <c r="K3786" s="7"/>
      <c r="L3786" s="7"/>
      <c r="Q3786" s="7"/>
      <c r="S3786" s="7"/>
      <c r="T3786" s="7"/>
      <c r="Y3786" s="7"/>
      <c r="AA3786" s="7"/>
      <c r="AB3786" s="7"/>
      <c r="AG3786" s="7"/>
    </row>
    <row r="3787" spans="1:33">
      <c r="A3787" s="7"/>
      <c r="B3787" s="7"/>
      <c r="C3787" s="7"/>
      <c r="D3787" s="7"/>
      <c r="E3787" s="7"/>
      <c r="F3787" s="7"/>
      <c r="G3787" s="7"/>
      <c r="H3787" s="7"/>
      <c r="J3787" s="7"/>
      <c r="K3787" s="7"/>
      <c r="L3787" s="7"/>
      <c r="Q3787" s="7"/>
      <c r="S3787" s="7"/>
      <c r="T3787" s="7"/>
      <c r="Y3787" s="7"/>
      <c r="AA3787" s="7"/>
      <c r="AB3787" s="7"/>
      <c r="AG3787" s="7"/>
    </row>
    <row r="3788" spans="1:33">
      <c r="A3788" s="7"/>
      <c r="B3788" s="7"/>
      <c r="C3788" s="7"/>
      <c r="D3788" s="7"/>
      <c r="E3788" s="7"/>
      <c r="F3788" s="7"/>
      <c r="G3788" s="7"/>
      <c r="H3788" s="7"/>
      <c r="J3788" s="7"/>
      <c r="K3788" s="7"/>
      <c r="L3788" s="7"/>
      <c r="Q3788" s="7"/>
      <c r="S3788" s="7"/>
      <c r="T3788" s="7"/>
      <c r="Y3788" s="7"/>
      <c r="AA3788" s="7"/>
      <c r="AB3788" s="7"/>
      <c r="AG3788" s="7"/>
    </row>
    <row r="3789" spans="1:33">
      <c r="A3789" s="7"/>
      <c r="B3789" s="7"/>
      <c r="C3789" s="7"/>
      <c r="D3789" s="7"/>
      <c r="E3789" s="7"/>
      <c r="F3789" s="7"/>
      <c r="G3789" s="7"/>
      <c r="H3789" s="7"/>
      <c r="J3789" s="7"/>
      <c r="K3789" s="7"/>
      <c r="L3789" s="7"/>
      <c r="Q3789" s="7"/>
      <c r="S3789" s="7"/>
      <c r="T3789" s="7"/>
      <c r="Y3789" s="7"/>
      <c r="AA3789" s="7"/>
      <c r="AB3789" s="7"/>
      <c r="AG3789" s="7"/>
    </row>
    <row r="3790" spans="1:33">
      <c r="A3790" s="7"/>
      <c r="B3790" s="7"/>
      <c r="C3790" s="7"/>
      <c r="D3790" s="7"/>
      <c r="E3790" s="7"/>
      <c r="F3790" s="7"/>
      <c r="G3790" s="7"/>
      <c r="H3790" s="7"/>
      <c r="J3790" s="7"/>
      <c r="K3790" s="7"/>
      <c r="L3790" s="7"/>
      <c r="Q3790" s="7"/>
      <c r="S3790" s="7"/>
      <c r="T3790" s="7"/>
      <c r="Y3790" s="7"/>
      <c r="AA3790" s="7"/>
      <c r="AB3790" s="7"/>
      <c r="AG3790" s="7"/>
    </row>
    <row r="3791" spans="1:33">
      <c r="A3791" s="7"/>
      <c r="B3791" s="7"/>
      <c r="C3791" s="7"/>
      <c r="D3791" s="7"/>
      <c r="E3791" s="7"/>
      <c r="F3791" s="7"/>
      <c r="G3791" s="7"/>
      <c r="H3791" s="7"/>
      <c r="J3791" s="7"/>
      <c r="K3791" s="7"/>
      <c r="L3791" s="7"/>
      <c r="Q3791" s="7"/>
      <c r="S3791" s="7"/>
      <c r="T3791" s="7"/>
      <c r="Y3791" s="7"/>
      <c r="AA3791" s="7"/>
      <c r="AB3791" s="7"/>
      <c r="AG3791" s="7"/>
    </row>
    <row r="3792" spans="1:33">
      <c r="A3792" s="7"/>
      <c r="B3792" s="7"/>
      <c r="C3792" s="7"/>
      <c r="D3792" s="7"/>
      <c r="E3792" s="7"/>
      <c r="F3792" s="7"/>
      <c r="G3792" s="7"/>
      <c r="H3792" s="7"/>
      <c r="J3792" s="7"/>
      <c r="K3792" s="7"/>
      <c r="L3792" s="7"/>
      <c r="Q3792" s="7"/>
      <c r="S3792" s="7"/>
      <c r="T3792" s="7"/>
      <c r="Y3792" s="7"/>
      <c r="AA3792" s="7"/>
      <c r="AB3792" s="7"/>
      <c r="AG3792" s="7"/>
    </row>
    <row r="3793" spans="1:33">
      <c r="A3793" s="7"/>
      <c r="B3793" s="7"/>
      <c r="C3793" s="7"/>
      <c r="D3793" s="7"/>
      <c r="E3793" s="7"/>
      <c r="F3793" s="7"/>
      <c r="G3793" s="7"/>
      <c r="H3793" s="7"/>
      <c r="J3793" s="7"/>
      <c r="K3793" s="7"/>
      <c r="L3793" s="7"/>
      <c r="Q3793" s="7"/>
      <c r="S3793" s="7"/>
      <c r="T3793" s="7"/>
      <c r="Y3793" s="7"/>
      <c r="AA3793" s="7"/>
      <c r="AB3793" s="7"/>
      <c r="AG3793" s="7"/>
    </row>
    <row r="3794" spans="1:33">
      <c r="A3794" s="7"/>
      <c r="B3794" s="7"/>
      <c r="C3794" s="7"/>
      <c r="D3794" s="7"/>
      <c r="E3794" s="7"/>
      <c r="F3794" s="7"/>
      <c r="G3794" s="7"/>
      <c r="H3794" s="7"/>
      <c r="J3794" s="7"/>
      <c r="K3794" s="7"/>
      <c r="L3794" s="7"/>
      <c r="Q3794" s="7"/>
      <c r="S3794" s="7"/>
      <c r="T3794" s="7"/>
      <c r="Y3794" s="7"/>
      <c r="AA3794" s="7"/>
      <c r="AB3794" s="7"/>
      <c r="AG3794" s="7"/>
    </row>
    <row r="3795" spans="1:33">
      <c r="A3795" s="7"/>
      <c r="B3795" s="7"/>
      <c r="C3795" s="7"/>
      <c r="D3795" s="7"/>
      <c r="E3795" s="7"/>
      <c r="F3795" s="7"/>
      <c r="G3795" s="7"/>
      <c r="H3795" s="7"/>
      <c r="J3795" s="7"/>
      <c r="K3795" s="7"/>
      <c r="L3795" s="7"/>
      <c r="Q3795" s="7"/>
      <c r="S3795" s="7"/>
      <c r="T3795" s="7"/>
      <c r="Y3795" s="7"/>
      <c r="AA3795" s="7"/>
      <c r="AB3795" s="7"/>
      <c r="AG3795" s="7"/>
    </row>
    <row r="3796" spans="1:33">
      <c r="A3796" s="7"/>
      <c r="B3796" s="7"/>
      <c r="C3796" s="7"/>
      <c r="D3796" s="7"/>
      <c r="E3796" s="7"/>
      <c r="F3796" s="7"/>
      <c r="G3796" s="7"/>
      <c r="H3796" s="7"/>
      <c r="J3796" s="7"/>
      <c r="K3796" s="7"/>
      <c r="L3796" s="7"/>
      <c r="Q3796" s="7"/>
      <c r="S3796" s="7"/>
      <c r="T3796" s="7"/>
      <c r="Y3796" s="7"/>
      <c r="AA3796" s="7"/>
      <c r="AB3796" s="7"/>
      <c r="AG3796" s="7"/>
    </row>
    <row r="3797" spans="1:33">
      <c r="A3797" s="7"/>
      <c r="B3797" s="7"/>
      <c r="C3797" s="7"/>
      <c r="D3797" s="7"/>
      <c r="E3797" s="7"/>
      <c r="F3797" s="7"/>
      <c r="G3797" s="7"/>
      <c r="H3797" s="7"/>
      <c r="J3797" s="7"/>
      <c r="K3797" s="7"/>
      <c r="L3797" s="7"/>
      <c r="Q3797" s="7"/>
      <c r="S3797" s="7"/>
      <c r="T3797" s="7"/>
      <c r="Y3797" s="7"/>
      <c r="AA3797" s="7"/>
      <c r="AB3797" s="7"/>
      <c r="AG3797" s="7"/>
    </row>
    <row r="3798" spans="1:33">
      <c r="A3798" s="7"/>
      <c r="B3798" s="7"/>
      <c r="C3798" s="7"/>
      <c r="D3798" s="7"/>
      <c r="E3798" s="7"/>
      <c r="F3798" s="7"/>
      <c r="G3798" s="7"/>
      <c r="H3798" s="7"/>
      <c r="J3798" s="7"/>
      <c r="K3798" s="7"/>
      <c r="L3798" s="7"/>
      <c r="Q3798" s="7"/>
      <c r="S3798" s="7"/>
      <c r="T3798" s="7"/>
      <c r="Y3798" s="7"/>
      <c r="AA3798" s="7"/>
      <c r="AB3798" s="7"/>
      <c r="AG3798" s="7"/>
    </row>
    <row r="3799" spans="1:33">
      <c r="A3799" s="7"/>
      <c r="B3799" s="7"/>
      <c r="C3799" s="7"/>
      <c r="D3799" s="7"/>
      <c r="E3799" s="7"/>
      <c r="F3799" s="7"/>
      <c r="G3799" s="7"/>
      <c r="H3799" s="7"/>
      <c r="J3799" s="7"/>
      <c r="K3799" s="7"/>
      <c r="L3799" s="7"/>
      <c r="Q3799" s="7"/>
      <c r="S3799" s="7"/>
      <c r="T3799" s="7"/>
      <c r="Y3799" s="7"/>
      <c r="AA3799" s="7"/>
      <c r="AB3799" s="7"/>
      <c r="AG3799" s="7"/>
    </row>
    <row r="3800" spans="1:33">
      <c r="A3800" s="7"/>
      <c r="B3800" s="7"/>
      <c r="C3800" s="7"/>
      <c r="D3800" s="7"/>
      <c r="E3800" s="7"/>
      <c r="F3800" s="7"/>
      <c r="G3800" s="7"/>
      <c r="H3800" s="7"/>
      <c r="J3800" s="7"/>
      <c r="K3800" s="7"/>
      <c r="L3800" s="7"/>
      <c r="Q3800" s="7"/>
      <c r="S3800" s="7"/>
      <c r="T3800" s="7"/>
      <c r="Y3800" s="7"/>
      <c r="AA3800" s="7"/>
      <c r="AB3800" s="7"/>
      <c r="AG3800" s="7"/>
    </row>
    <row r="3801" spans="1:33">
      <c r="A3801" s="7"/>
      <c r="B3801" s="7"/>
      <c r="C3801" s="7"/>
      <c r="D3801" s="7"/>
      <c r="E3801" s="7"/>
      <c r="F3801" s="7"/>
      <c r="G3801" s="7"/>
      <c r="H3801" s="7"/>
      <c r="J3801" s="7"/>
      <c r="K3801" s="7"/>
      <c r="L3801" s="7"/>
      <c r="Q3801" s="7"/>
      <c r="S3801" s="7"/>
      <c r="T3801" s="7"/>
      <c r="Y3801" s="7"/>
      <c r="AA3801" s="7"/>
      <c r="AB3801" s="7"/>
      <c r="AG3801" s="7"/>
    </row>
    <row r="3802" spans="1:33">
      <c r="A3802" s="7"/>
      <c r="B3802" s="7"/>
      <c r="C3802" s="7"/>
      <c r="D3802" s="7"/>
      <c r="E3802" s="7"/>
      <c r="F3802" s="7"/>
      <c r="G3802" s="7"/>
      <c r="H3802" s="7"/>
      <c r="J3802" s="7"/>
      <c r="K3802" s="7"/>
      <c r="L3802" s="7"/>
      <c r="Q3802" s="7"/>
      <c r="S3802" s="7"/>
      <c r="T3802" s="7"/>
      <c r="Y3802" s="7"/>
      <c r="AA3802" s="7"/>
      <c r="AB3802" s="7"/>
      <c r="AG3802" s="7"/>
    </row>
    <row r="3803" spans="1:33">
      <c r="A3803" s="7"/>
      <c r="B3803" s="7"/>
      <c r="C3803" s="7"/>
      <c r="D3803" s="7"/>
      <c r="E3803" s="7"/>
      <c r="F3803" s="7"/>
      <c r="G3803" s="7"/>
      <c r="H3803" s="7"/>
      <c r="J3803" s="7"/>
      <c r="K3803" s="7"/>
      <c r="L3803" s="7"/>
      <c r="Q3803" s="7"/>
      <c r="S3803" s="7"/>
      <c r="T3803" s="7"/>
      <c r="Y3803" s="7"/>
      <c r="AA3803" s="7"/>
      <c r="AB3803" s="7"/>
      <c r="AG3803" s="7"/>
    </row>
    <row r="3804" spans="1:33">
      <c r="A3804" s="7"/>
      <c r="B3804" s="7"/>
      <c r="C3804" s="7"/>
      <c r="D3804" s="7"/>
      <c r="E3804" s="7"/>
      <c r="F3804" s="7"/>
      <c r="G3804" s="7"/>
      <c r="H3804" s="7"/>
      <c r="J3804" s="7"/>
      <c r="K3804" s="7"/>
      <c r="L3804" s="7"/>
      <c r="Q3804" s="7"/>
      <c r="S3804" s="7"/>
      <c r="T3804" s="7"/>
      <c r="Y3804" s="7"/>
      <c r="AA3804" s="7"/>
      <c r="AB3804" s="7"/>
      <c r="AG3804" s="7"/>
    </row>
    <row r="3805" spans="1:33">
      <c r="A3805" s="7"/>
      <c r="B3805" s="7"/>
      <c r="C3805" s="7"/>
      <c r="D3805" s="7"/>
      <c r="E3805" s="7"/>
      <c r="F3805" s="7"/>
      <c r="G3805" s="7"/>
      <c r="H3805" s="7"/>
      <c r="J3805" s="7"/>
      <c r="K3805" s="7"/>
      <c r="L3805" s="7"/>
      <c r="Q3805" s="7"/>
      <c r="S3805" s="7"/>
      <c r="T3805" s="7"/>
      <c r="Y3805" s="7"/>
      <c r="AA3805" s="7"/>
      <c r="AB3805" s="7"/>
      <c r="AG3805" s="7"/>
    </row>
    <row r="3806" spans="1:33">
      <c r="A3806" s="7"/>
      <c r="B3806" s="7"/>
      <c r="C3806" s="7"/>
      <c r="D3806" s="7"/>
      <c r="E3806" s="7"/>
      <c r="F3806" s="7"/>
      <c r="G3806" s="7"/>
      <c r="H3806" s="7"/>
      <c r="J3806" s="7"/>
      <c r="K3806" s="7"/>
      <c r="L3806" s="7"/>
      <c r="Q3806" s="7"/>
      <c r="S3806" s="7"/>
      <c r="T3806" s="7"/>
      <c r="Y3806" s="7"/>
      <c r="AA3806" s="7"/>
      <c r="AB3806" s="7"/>
      <c r="AG3806" s="7"/>
    </row>
    <row r="3807" spans="1:33">
      <c r="A3807" s="7"/>
      <c r="B3807" s="7"/>
      <c r="C3807" s="7"/>
      <c r="D3807" s="7"/>
      <c r="E3807" s="7"/>
      <c r="F3807" s="7"/>
      <c r="G3807" s="7"/>
      <c r="H3807" s="7"/>
      <c r="J3807" s="7"/>
      <c r="K3807" s="7"/>
      <c r="L3807" s="7"/>
      <c r="Q3807" s="7"/>
      <c r="S3807" s="7"/>
      <c r="T3807" s="7"/>
      <c r="Y3807" s="7"/>
      <c r="AA3807" s="7"/>
      <c r="AB3807" s="7"/>
      <c r="AG3807" s="7"/>
    </row>
    <row r="3808" spans="1:33">
      <c r="A3808" s="7"/>
      <c r="B3808" s="7"/>
      <c r="C3808" s="7"/>
      <c r="D3808" s="7"/>
      <c r="E3808" s="7"/>
      <c r="F3808" s="7"/>
      <c r="G3808" s="7"/>
      <c r="H3808" s="7"/>
      <c r="J3808" s="7"/>
      <c r="K3808" s="7"/>
      <c r="L3808" s="7"/>
      <c r="Q3808" s="7"/>
      <c r="S3808" s="7"/>
      <c r="T3808" s="7"/>
      <c r="Y3808" s="7"/>
      <c r="AA3808" s="7"/>
      <c r="AB3808" s="7"/>
      <c r="AG3808" s="7"/>
    </row>
    <row r="3809" spans="1:33">
      <c r="A3809" s="7"/>
      <c r="B3809" s="7"/>
      <c r="C3809" s="7"/>
      <c r="D3809" s="7"/>
      <c r="E3809" s="7"/>
      <c r="F3809" s="7"/>
      <c r="G3809" s="7"/>
      <c r="H3809" s="7"/>
      <c r="J3809" s="7"/>
      <c r="K3809" s="7"/>
      <c r="L3809" s="7"/>
      <c r="Q3809" s="7"/>
      <c r="S3809" s="7"/>
      <c r="T3809" s="7"/>
      <c r="Y3809" s="7"/>
      <c r="AA3809" s="7"/>
      <c r="AB3809" s="7"/>
      <c r="AG3809" s="7"/>
    </row>
    <row r="3810" spans="1:33">
      <c r="A3810" s="7"/>
      <c r="B3810" s="7"/>
      <c r="C3810" s="7"/>
      <c r="D3810" s="7"/>
      <c r="E3810" s="7"/>
      <c r="F3810" s="7"/>
      <c r="G3810" s="7"/>
      <c r="H3810" s="7"/>
      <c r="J3810" s="7"/>
      <c r="K3810" s="7"/>
      <c r="L3810" s="7"/>
      <c r="Q3810" s="7"/>
      <c r="S3810" s="7"/>
      <c r="T3810" s="7"/>
      <c r="Y3810" s="7"/>
      <c r="AA3810" s="7"/>
      <c r="AB3810" s="7"/>
      <c r="AG3810" s="7"/>
    </row>
    <row r="3811" spans="1:33">
      <c r="A3811" s="7"/>
      <c r="B3811" s="7"/>
      <c r="C3811" s="7"/>
      <c r="D3811" s="7"/>
      <c r="E3811" s="7"/>
      <c r="F3811" s="7"/>
      <c r="G3811" s="7"/>
      <c r="H3811" s="7"/>
      <c r="J3811" s="7"/>
      <c r="K3811" s="7"/>
      <c r="L3811" s="7"/>
      <c r="Q3811" s="7"/>
      <c r="S3811" s="7"/>
      <c r="T3811" s="7"/>
      <c r="Y3811" s="7"/>
      <c r="AA3811" s="7"/>
      <c r="AB3811" s="7"/>
      <c r="AG3811" s="7"/>
    </row>
    <row r="3812" spans="1:33">
      <c r="A3812" s="7"/>
      <c r="B3812" s="7"/>
      <c r="C3812" s="7"/>
      <c r="D3812" s="7"/>
      <c r="E3812" s="7"/>
      <c r="F3812" s="7"/>
      <c r="G3812" s="7"/>
      <c r="H3812" s="7"/>
      <c r="J3812" s="7"/>
      <c r="K3812" s="7"/>
      <c r="L3812" s="7"/>
      <c r="Q3812" s="7"/>
      <c r="S3812" s="7"/>
      <c r="T3812" s="7"/>
      <c r="Y3812" s="7"/>
      <c r="AA3812" s="7"/>
      <c r="AB3812" s="7"/>
      <c r="AG3812" s="7"/>
    </row>
    <row r="3813" spans="1:33">
      <c r="A3813" s="7"/>
      <c r="B3813" s="7"/>
      <c r="C3813" s="7"/>
      <c r="D3813" s="7"/>
      <c r="E3813" s="7"/>
      <c r="F3813" s="7"/>
      <c r="G3813" s="7"/>
      <c r="H3813" s="7"/>
      <c r="J3813" s="7"/>
      <c r="K3813" s="7"/>
      <c r="L3813" s="7"/>
      <c r="Q3813" s="7"/>
      <c r="S3813" s="7"/>
      <c r="T3813" s="7"/>
      <c r="Y3813" s="7"/>
      <c r="AA3813" s="7"/>
      <c r="AB3813" s="7"/>
      <c r="AG3813" s="7"/>
    </row>
    <row r="3814" spans="1:33">
      <c r="A3814" s="7"/>
      <c r="B3814" s="7"/>
      <c r="C3814" s="7"/>
      <c r="D3814" s="7"/>
      <c r="E3814" s="7"/>
      <c r="F3814" s="7"/>
      <c r="G3814" s="7"/>
      <c r="H3814" s="7"/>
      <c r="J3814" s="7"/>
      <c r="K3814" s="7"/>
      <c r="L3814" s="7"/>
      <c r="Q3814" s="7"/>
      <c r="S3814" s="7"/>
      <c r="T3814" s="7"/>
      <c r="Y3814" s="7"/>
      <c r="AA3814" s="7"/>
      <c r="AB3814" s="7"/>
      <c r="AG3814" s="7"/>
    </row>
    <row r="3815" spans="1:33">
      <c r="A3815" s="7"/>
      <c r="B3815" s="7"/>
      <c r="C3815" s="7"/>
      <c r="D3815" s="7"/>
      <c r="E3815" s="7"/>
      <c r="F3815" s="7"/>
      <c r="G3815" s="7"/>
      <c r="H3815" s="7"/>
      <c r="J3815" s="7"/>
      <c r="K3815" s="7"/>
      <c r="L3815" s="7"/>
      <c r="Q3815" s="7"/>
      <c r="S3815" s="7"/>
      <c r="T3815" s="7"/>
      <c r="Y3815" s="7"/>
      <c r="AA3815" s="7"/>
      <c r="AB3815" s="7"/>
      <c r="AG3815" s="7"/>
    </row>
    <row r="3816" spans="1:33">
      <c r="A3816" s="7"/>
      <c r="B3816" s="7"/>
      <c r="C3816" s="7"/>
      <c r="D3816" s="7"/>
      <c r="E3816" s="7"/>
      <c r="F3816" s="7"/>
      <c r="G3816" s="7"/>
      <c r="H3816" s="7"/>
      <c r="J3816" s="7"/>
      <c r="K3816" s="7"/>
      <c r="L3816" s="7"/>
      <c r="Q3816" s="7"/>
      <c r="S3816" s="7"/>
      <c r="T3816" s="7"/>
      <c r="Y3816" s="7"/>
      <c r="AA3816" s="7"/>
      <c r="AB3816" s="7"/>
      <c r="AG3816" s="7"/>
    </row>
    <row r="3817" spans="1:33">
      <c r="A3817" s="7"/>
      <c r="B3817" s="7"/>
      <c r="C3817" s="7"/>
      <c r="D3817" s="7"/>
      <c r="E3817" s="7"/>
      <c r="F3817" s="7"/>
      <c r="G3817" s="7"/>
      <c r="H3817" s="7"/>
      <c r="J3817" s="7"/>
      <c r="K3817" s="7"/>
      <c r="L3817" s="7"/>
      <c r="Q3817" s="7"/>
      <c r="S3817" s="7"/>
      <c r="T3817" s="7"/>
      <c r="Y3817" s="7"/>
      <c r="AA3817" s="7"/>
      <c r="AB3817" s="7"/>
      <c r="AG3817" s="7"/>
    </row>
    <row r="3818" spans="1:33">
      <c r="A3818" s="7"/>
      <c r="B3818" s="7"/>
      <c r="C3818" s="7"/>
      <c r="D3818" s="7"/>
      <c r="E3818" s="7"/>
      <c r="F3818" s="7"/>
      <c r="G3818" s="7"/>
      <c r="H3818" s="7"/>
      <c r="J3818" s="7"/>
      <c r="K3818" s="7"/>
      <c r="L3818" s="7"/>
      <c r="Q3818" s="7"/>
      <c r="S3818" s="7"/>
      <c r="T3818" s="7"/>
      <c r="Y3818" s="7"/>
      <c r="AA3818" s="7"/>
      <c r="AB3818" s="7"/>
      <c r="AG3818" s="7"/>
    </row>
    <row r="3819" spans="1:33">
      <c r="A3819" s="7"/>
      <c r="B3819" s="7"/>
      <c r="C3819" s="7"/>
      <c r="D3819" s="7"/>
      <c r="E3819" s="7"/>
      <c r="F3819" s="7"/>
      <c r="G3819" s="7"/>
      <c r="H3819" s="7"/>
      <c r="J3819" s="7"/>
      <c r="K3819" s="7"/>
      <c r="L3819" s="7"/>
      <c r="Q3819" s="7"/>
      <c r="S3819" s="7"/>
      <c r="T3819" s="7"/>
      <c r="Y3819" s="7"/>
      <c r="AA3819" s="7"/>
      <c r="AB3819" s="7"/>
      <c r="AG3819" s="7"/>
    </row>
    <row r="3820" spans="1:33">
      <c r="A3820" s="7"/>
      <c r="B3820" s="7"/>
      <c r="C3820" s="7"/>
      <c r="D3820" s="7"/>
      <c r="E3820" s="7"/>
      <c r="F3820" s="7"/>
      <c r="G3820" s="7"/>
      <c r="H3820" s="7"/>
      <c r="J3820" s="7"/>
      <c r="K3820" s="7"/>
      <c r="L3820" s="7"/>
      <c r="Q3820" s="7"/>
      <c r="S3820" s="7"/>
      <c r="T3820" s="7"/>
      <c r="Y3820" s="7"/>
      <c r="AA3820" s="7"/>
      <c r="AB3820" s="7"/>
      <c r="AG3820" s="7"/>
    </row>
    <row r="3821" spans="1:33">
      <c r="A3821" s="7"/>
      <c r="B3821" s="7"/>
      <c r="C3821" s="7"/>
      <c r="D3821" s="7"/>
      <c r="E3821" s="7"/>
      <c r="F3821" s="7"/>
      <c r="G3821" s="7"/>
      <c r="H3821" s="7"/>
      <c r="J3821" s="7"/>
      <c r="K3821" s="7"/>
      <c r="L3821" s="7"/>
      <c r="Q3821" s="7"/>
      <c r="S3821" s="7"/>
      <c r="T3821" s="7"/>
      <c r="Y3821" s="7"/>
      <c r="AA3821" s="7"/>
      <c r="AB3821" s="7"/>
      <c r="AG3821" s="7"/>
    </row>
    <row r="3822" spans="1:33">
      <c r="A3822" s="7"/>
      <c r="B3822" s="7"/>
      <c r="C3822" s="7"/>
      <c r="D3822" s="7"/>
      <c r="E3822" s="7"/>
      <c r="F3822" s="7"/>
      <c r="G3822" s="7"/>
      <c r="H3822" s="7"/>
      <c r="J3822" s="7"/>
      <c r="K3822" s="7"/>
      <c r="L3822" s="7"/>
      <c r="Q3822" s="7"/>
      <c r="S3822" s="7"/>
      <c r="T3822" s="7"/>
      <c r="Y3822" s="7"/>
      <c r="AA3822" s="7"/>
      <c r="AB3822" s="7"/>
      <c r="AG3822" s="7"/>
    </row>
    <row r="3823" spans="1:33">
      <c r="A3823" s="7"/>
      <c r="B3823" s="7"/>
      <c r="C3823" s="7"/>
      <c r="D3823" s="7"/>
      <c r="E3823" s="7"/>
      <c r="F3823" s="7"/>
      <c r="G3823" s="7"/>
      <c r="H3823" s="7"/>
      <c r="J3823" s="7"/>
      <c r="K3823" s="7"/>
      <c r="L3823" s="7"/>
      <c r="Q3823" s="7"/>
      <c r="S3823" s="7"/>
      <c r="T3823" s="7"/>
      <c r="Y3823" s="7"/>
      <c r="AA3823" s="7"/>
      <c r="AB3823" s="7"/>
      <c r="AG3823" s="7"/>
    </row>
    <row r="3824" spans="1:33">
      <c r="A3824" s="7"/>
      <c r="B3824" s="7"/>
      <c r="C3824" s="7"/>
      <c r="D3824" s="7"/>
      <c r="E3824" s="7"/>
      <c r="F3824" s="7"/>
      <c r="G3824" s="7"/>
      <c r="H3824" s="7"/>
      <c r="J3824" s="7"/>
      <c r="K3824" s="7"/>
      <c r="L3824" s="7"/>
      <c r="Q3824" s="7"/>
      <c r="S3824" s="7"/>
      <c r="T3824" s="7"/>
      <c r="Y3824" s="7"/>
      <c r="AA3824" s="7"/>
      <c r="AB3824" s="7"/>
      <c r="AG3824" s="7"/>
    </row>
    <row r="3825" spans="1:33">
      <c r="A3825" s="7"/>
      <c r="B3825" s="7"/>
      <c r="C3825" s="7"/>
      <c r="D3825" s="7"/>
      <c r="E3825" s="7"/>
      <c r="F3825" s="7"/>
      <c r="G3825" s="7"/>
      <c r="H3825" s="7"/>
      <c r="J3825" s="7"/>
      <c r="K3825" s="7"/>
      <c r="L3825" s="7"/>
      <c r="Q3825" s="7"/>
      <c r="S3825" s="7"/>
      <c r="T3825" s="7"/>
      <c r="Y3825" s="7"/>
      <c r="AA3825" s="7"/>
      <c r="AB3825" s="7"/>
      <c r="AG3825" s="7"/>
    </row>
    <row r="3826" spans="1:33">
      <c r="A3826" s="7"/>
      <c r="B3826" s="7"/>
      <c r="C3826" s="7"/>
      <c r="D3826" s="7"/>
      <c r="E3826" s="7"/>
      <c r="F3826" s="7"/>
      <c r="G3826" s="7"/>
      <c r="H3826" s="7"/>
      <c r="J3826" s="7"/>
      <c r="K3826" s="7"/>
      <c r="L3826" s="7"/>
      <c r="Q3826" s="7"/>
      <c r="S3826" s="7"/>
      <c r="T3826" s="7"/>
      <c r="Y3826" s="7"/>
      <c r="AA3826" s="7"/>
      <c r="AB3826" s="7"/>
      <c r="AG3826" s="7"/>
    </row>
    <row r="3827" spans="1:33">
      <c r="A3827" s="7"/>
      <c r="B3827" s="7"/>
      <c r="C3827" s="7"/>
      <c r="D3827" s="7"/>
      <c r="E3827" s="7"/>
      <c r="F3827" s="7"/>
      <c r="G3827" s="7"/>
      <c r="H3827" s="7"/>
      <c r="J3827" s="7"/>
      <c r="K3827" s="7"/>
      <c r="L3827" s="7"/>
      <c r="Q3827" s="7"/>
      <c r="S3827" s="7"/>
      <c r="T3827" s="7"/>
      <c r="Y3827" s="7"/>
      <c r="AA3827" s="7"/>
      <c r="AB3827" s="7"/>
      <c r="AG3827" s="7"/>
    </row>
    <row r="3828" spans="1:33">
      <c r="A3828" s="7"/>
      <c r="B3828" s="7"/>
      <c r="C3828" s="7"/>
      <c r="D3828" s="7"/>
      <c r="E3828" s="7"/>
      <c r="F3828" s="7"/>
      <c r="G3828" s="7"/>
      <c r="H3828" s="7"/>
      <c r="J3828" s="7"/>
      <c r="K3828" s="7"/>
      <c r="L3828" s="7"/>
      <c r="Q3828" s="7"/>
      <c r="S3828" s="7"/>
      <c r="T3828" s="7"/>
      <c r="Y3828" s="7"/>
      <c r="AA3828" s="7"/>
      <c r="AB3828" s="7"/>
      <c r="AG3828" s="7"/>
    </row>
    <row r="3829" spans="1:33">
      <c r="A3829" s="7"/>
      <c r="B3829" s="7"/>
      <c r="C3829" s="7"/>
      <c r="D3829" s="7"/>
      <c r="E3829" s="7"/>
      <c r="F3829" s="7"/>
      <c r="G3829" s="7"/>
      <c r="H3829" s="7"/>
      <c r="J3829" s="7"/>
      <c r="K3829" s="7"/>
      <c r="L3829" s="7"/>
      <c r="Q3829" s="7"/>
      <c r="S3829" s="7"/>
      <c r="T3829" s="7"/>
      <c r="Y3829" s="7"/>
      <c r="AA3829" s="7"/>
      <c r="AB3829" s="7"/>
      <c r="AG3829" s="7"/>
    </row>
    <row r="3830" spans="1:33">
      <c r="A3830" s="7"/>
      <c r="B3830" s="7"/>
      <c r="C3830" s="7"/>
      <c r="D3830" s="7"/>
      <c r="E3830" s="7"/>
      <c r="F3830" s="7"/>
      <c r="G3830" s="7"/>
      <c r="H3830" s="7"/>
      <c r="J3830" s="7"/>
      <c r="K3830" s="7"/>
      <c r="L3830" s="7"/>
      <c r="Q3830" s="7"/>
      <c r="S3830" s="7"/>
      <c r="T3830" s="7"/>
      <c r="Y3830" s="7"/>
      <c r="AA3830" s="7"/>
      <c r="AB3830" s="7"/>
      <c r="AG3830" s="7"/>
    </row>
    <row r="3831" spans="1:33">
      <c r="A3831" s="7"/>
      <c r="B3831" s="7"/>
      <c r="C3831" s="7"/>
      <c r="D3831" s="7"/>
      <c r="E3831" s="7"/>
      <c r="F3831" s="7"/>
      <c r="G3831" s="7"/>
      <c r="H3831" s="7"/>
      <c r="J3831" s="7"/>
      <c r="K3831" s="7"/>
      <c r="L3831" s="7"/>
      <c r="Q3831" s="7"/>
      <c r="S3831" s="7"/>
      <c r="T3831" s="7"/>
      <c r="Y3831" s="7"/>
      <c r="AA3831" s="7"/>
      <c r="AB3831" s="7"/>
      <c r="AG3831" s="7"/>
    </row>
    <row r="3832" spans="1:33">
      <c r="A3832" s="7"/>
      <c r="B3832" s="7"/>
      <c r="C3832" s="7"/>
      <c r="D3832" s="7"/>
      <c r="E3832" s="7"/>
      <c r="F3832" s="7"/>
      <c r="G3832" s="7"/>
      <c r="H3832" s="7"/>
      <c r="J3832" s="7"/>
      <c r="K3832" s="7"/>
      <c r="L3832" s="7"/>
      <c r="Q3832" s="7"/>
      <c r="S3832" s="7"/>
      <c r="T3832" s="7"/>
      <c r="Y3832" s="7"/>
      <c r="AA3832" s="7"/>
      <c r="AB3832" s="7"/>
      <c r="AG3832" s="7"/>
    </row>
    <row r="3833" spans="1:33">
      <c r="A3833" s="7"/>
      <c r="B3833" s="7"/>
      <c r="C3833" s="7"/>
      <c r="D3833" s="7"/>
      <c r="E3833" s="7"/>
      <c r="F3833" s="7"/>
      <c r="G3833" s="7"/>
      <c r="H3833" s="7"/>
      <c r="J3833" s="7"/>
      <c r="K3833" s="7"/>
      <c r="L3833" s="7"/>
      <c r="Q3833" s="7"/>
      <c r="S3833" s="7"/>
      <c r="T3833" s="7"/>
      <c r="Y3833" s="7"/>
      <c r="AA3833" s="7"/>
      <c r="AB3833" s="7"/>
      <c r="AG3833" s="7"/>
    </row>
    <row r="3834" spans="1:33">
      <c r="A3834" s="7"/>
      <c r="B3834" s="7"/>
      <c r="C3834" s="7"/>
      <c r="D3834" s="7"/>
      <c r="E3834" s="7"/>
      <c r="F3834" s="7"/>
      <c r="G3834" s="7"/>
      <c r="H3834" s="7"/>
      <c r="J3834" s="7"/>
      <c r="K3834" s="7"/>
      <c r="L3834" s="7"/>
      <c r="Q3834" s="7"/>
      <c r="S3834" s="7"/>
      <c r="T3834" s="7"/>
      <c r="Y3834" s="7"/>
      <c r="AA3834" s="7"/>
      <c r="AB3834" s="7"/>
      <c r="AG3834" s="7"/>
    </row>
    <row r="3835" spans="1:33">
      <c r="A3835" s="7"/>
      <c r="B3835" s="7"/>
      <c r="C3835" s="7"/>
      <c r="D3835" s="7"/>
      <c r="E3835" s="7"/>
      <c r="F3835" s="7"/>
      <c r="G3835" s="7"/>
      <c r="H3835" s="7"/>
      <c r="J3835" s="7"/>
      <c r="K3835" s="7"/>
      <c r="L3835" s="7"/>
      <c r="Q3835" s="7"/>
      <c r="S3835" s="7"/>
      <c r="T3835" s="7"/>
      <c r="Y3835" s="7"/>
      <c r="AA3835" s="7"/>
      <c r="AB3835" s="7"/>
      <c r="AG3835" s="7"/>
    </row>
    <row r="3836" spans="1:33">
      <c r="A3836" s="7"/>
      <c r="B3836" s="7"/>
      <c r="C3836" s="7"/>
      <c r="D3836" s="7"/>
      <c r="E3836" s="7"/>
      <c r="F3836" s="7"/>
      <c r="G3836" s="7"/>
      <c r="H3836" s="7"/>
      <c r="J3836" s="7"/>
      <c r="K3836" s="7"/>
      <c r="L3836" s="7"/>
      <c r="Q3836" s="7"/>
      <c r="S3836" s="7"/>
      <c r="T3836" s="7"/>
      <c r="Y3836" s="7"/>
      <c r="AA3836" s="7"/>
      <c r="AB3836" s="7"/>
      <c r="AG3836" s="7"/>
    </row>
    <row r="3837" spans="1:33">
      <c r="A3837" s="7"/>
      <c r="B3837" s="7"/>
      <c r="C3837" s="7"/>
      <c r="D3837" s="7"/>
      <c r="E3837" s="7"/>
      <c r="F3837" s="7"/>
      <c r="G3837" s="7"/>
      <c r="H3837" s="7"/>
      <c r="J3837" s="7"/>
      <c r="K3837" s="7"/>
      <c r="L3837" s="7"/>
      <c r="Q3837" s="7"/>
      <c r="S3837" s="7"/>
      <c r="T3837" s="7"/>
      <c r="Y3837" s="7"/>
      <c r="AA3837" s="7"/>
      <c r="AB3837" s="7"/>
      <c r="AG3837" s="7"/>
    </row>
    <row r="3838" spans="1:33">
      <c r="A3838" s="7"/>
      <c r="B3838" s="7"/>
      <c r="C3838" s="7"/>
      <c r="D3838" s="7"/>
      <c r="E3838" s="7"/>
      <c r="F3838" s="7"/>
      <c r="G3838" s="7"/>
      <c r="H3838" s="7"/>
      <c r="J3838" s="7"/>
      <c r="K3838" s="7"/>
      <c r="L3838" s="7"/>
      <c r="Q3838" s="7"/>
      <c r="S3838" s="7"/>
      <c r="T3838" s="7"/>
      <c r="Y3838" s="7"/>
      <c r="AA3838" s="7"/>
      <c r="AB3838" s="7"/>
      <c r="AG3838" s="7"/>
    </row>
    <row r="3839" spans="1:33">
      <c r="A3839" s="7"/>
      <c r="B3839" s="7"/>
      <c r="C3839" s="7"/>
      <c r="D3839" s="7"/>
      <c r="E3839" s="7"/>
      <c r="F3839" s="7"/>
      <c r="G3839" s="7"/>
      <c r="H3839" s="7"/>
      <c r="J3839" s="7"/>
      <c r="K3839" s="7"/>
      <c r="L3839" s="7"/>
      <c r="Q3839" s="7"/>
      <c r="S3839" s="7"/>
      <c r="T3839" s="7"/>
      <c r="Y3839" s="7"/>
      <c r="AA3839" s="7"/>
      <c r="AB3839" s="7"/>
      <c r="AG3839" s="7"/>
    </row>
    <row r="3840" spans="1:33">
      <c r="A3840" s="7"/>
      <c r="B3840" s="7"/>
      <c r="C3840" s="7"/>
      <c r="D3840" s="7"/>
      <c r="E3840" s="7"/>
      <c r="F3840" s="7"/>
      <c r="G3840" s="7"/>
      <c r="H3840" s="7"/>
      <c r="J3840" s="7"/>
      <c r="K3840" s="7"/>
      <c r="L3840" s="7"/>
      <c r="Q3840" s="7"/>
      <c r="S3840" s="7"/>
      <c r="T3840" s="7"/>
      <c r="Y3840" s="7"/>
      <c r="AA3840" s="7"/>
      <c r="AB3840" s="7"/>
      <c r="AG3840" s="7"/>
    </row>
    <row r="3841" spans="1:33">
      <c r="A3841" s="7"/>
      <c r="B3841" s="7"/>
      <c r="C3841" s="7"/>
      <c r="D3841" s="7"/>
      <c r="E3841" s="7"/>
      <c r="F3841" s="7"/>
      <c r="G3841" s="7"/>
      <c r="H3841" s="7"/>
      <c r="J3841" s="7"/>
      <c r="K3841" s="7"/>
      <c r="L3841" s="7"/>
      <c r="Q3841" s="7"/>
      <c r="S3841" s="7"/>
      <c r="T3841" s="7"/>
      <c r="Y3841" s="7"/>
      <c r="AA3841" s="7"/>
      <c r="AB3841" s="7"/>
      <c r="AG3841" s="7"/>
    </row>
    <row r="3842" spans="1:33">
      <c r="A3842" s="7"/>
      <c r="B3842" s="7"/>
      <c r="C3842" s="7"/>
      <c r="D3842" s="7"/>
      <c r="E3842" s="7"/>
      <c r="F3842" s="7"/>
      <c r="G3842" s="7"/>
      <c r="H3842" s="7"/>
      <c r="J3842" s="7"/>
      <c r="K3842" s="7"/>
      <c r="L3842" s="7"/>
      <c r="Q3842" s="7"/>
      <c r="S3842" s="7"/>
      <c r="T3842" s="7"/>
      <c r="Y3842" s="7"/>
      <c r="AA3842" s="7"/>
      <c r="AB3842" s="7"/>
      <c r="AG3842" s="7"/>
    </row>
    <row r="3843" spans="1:33">
      <c r="A3843" s="7"/>
      <c r="B3843" s="7"/>
      <c r="C3843" s="7"/>
      <c r="D3843" s="7"/>
      <c r="E3843" s="7"/>
      <c r="F3843" s="7"/>
      <c r="G3843" s="7"/>
      <c r="H3843" s="7"/>
      <c r="J3843" s="7"/>
      <c r="K3843" s="7"/>
      <c r="L3843" s="7"/>
      <c r="Q3843" s="7"/>
      <c r="S3843" s="7"/>
      <c r="T3843" s="7"/>
      <c r="Y3843" s="7"/>
      <c r="AA3843" s="7"/>
      <c r="AB3843" s="7"/>
      <c r="AG3843" s="7"/>
    </row>
    <row r="3844" spans="1:33">
      <c r="A3844" s="7"/>
      <c r="B3844" s="7"/>
      <c r="C3844" s="7"/>
      <c r="D3844" s="7"/>
      <c r="E3844" s="7"/>
      <c r="F3844" s="7"/>
      <c r="G3844" s="7"/>
      <c r="H3844" s="7"/>
      <c r="J3844" s="7"/>
      <c r="K3844" s="7"/>
      <c r="L3844" s="7"/>
      <c r="Q3844" s="7"/>
      <c r="S3844" s="7"/>
      <c r="T3844" s="7"/>
      <c r="Y3844" s="7"/>
      <c r="AA3844" s="7"/>
      <c r="AB3844" s="7"/>
      <c r="AG3844" s="7"/>
    </row>
    <row r="3845" spans="1:33">
      <c r="A3845" s="7"/>
      <c r="B3845" s="7"/>
      <c r="C3845" s="7"/>
      <c r="D3845" s="7"/>
      <c r="E3845" s="7"/>
      <c r="F3845" s="7"/>
      <c r="G3845" s="7"/>
      <c r="H3845" s="7"/>
      <c r="J3845" s="7"/>
      <c r="K3845" s="7"/>
      <c r="L3845" s="7"/>
      <c r="Q3845" s="7"/>
      <c r="S3845" s="7"/>
      <c r="T3845" s="7"/>
      <c r="Y3845" s="7"/>
      <c r="AA3845" s="7"/>
      <c r="AB3845" s="7"/>
      <c r="AG3845" s="7"/>
    </row>
    <row r="3846" spans="1:33">
      <c r="A3846" s="7"/>
      <c r="B3846" s="7"/>
      <c r="C3846" s="7"/>
      <c r="D3846" s="7"/>
      <c r="E3846" s="7"/>
      <c r="F3846" s="7"/>
      <c r="G3846" s="7"/>
      <c r="H3846" s="7"/>
      <c r="J3846" s="7"/>
      <c r="K3846" s="7"/>
      <c r="L3846" s="7"/>
      <c r="Q3846" s="7"/>
      <c r="S3846" s="7"/>
      <c r="T3846" s="7"/>
      <c r="Y3846" s="7"/>
      <c r="AA3846" s="7"/>
      <c r="AB3846" s="7"/>
      <c r="AG3846" s="7"/>
    </row>
    <row r="3847" spans="1:33">
      <c r="A3847" s="7"/>
      <c r="B3847" s="7"/>
      <c r="C3847" s="7"/>
      <c r="D3847" s="7"/>
      <c r="E3847" s="7"/>
      <c r="F3847" s="7"/>
      <c r="G3847" s="7"/>
      <c r="H3847" s="7"/>
      <c r="J3847" s="7"/>
      <c r="K3847" s="7"/>
      <c r="L3847" s="7"/>
      <c r="Q3847" s="7"/>
      <c r="S3847" s="7"/>
      <c r="T3847" s="7"/>
      <c r="Y3847" s="7"/>
      <c r="AA3847" s="7"/>
      <c r="AB3847" s="7"/>
      <c r="AG3847" s="7"/>
    </row>
    <row r="3848" spans="1:33">
      <c r="A3848" s="7"/>
      <c r="B3848" s="7"/>
      <c r="C3848" s="7"/>
      <c r="D3848" s="7"/>
      <c r="E3848" s="7"/>
      <c r="F3848" s="7"/>
      <c r="G3848" s="7"/>
      <c r="H3848" s="7"/>
      <c r="J3848" s="7"/>
      <c r="K3848" s="7"/>
      <c r="L3848" s="7"/>
      <c r="Q3848" s="7"/>
      <c r="S3848" s="7"/>
      <c r="T3848" s="7"/>
      <c r="Y3848" s="7"/>
      <c r="AA3848" s="7"/>
      <c r="AB3848" s="7"/>
      <c r="AG3848" s="7"/>
    </row>
    <row r="3849" spans="1:33">
      <c r="A3849" s="7"/>
      <c r="B3849" s="7"/>
      <c r="C3849" s="7"/>
      <c r="D3849" s="7"/>
      <c r="E3849" s="7"/>
      <c r="F3849" s="7"/>
      <c r="G3849" s="7"/>
      <c r="H3849" s="7"/>
      <c r="J3849" s="7"/>
      <c r="K3849" s="7"/>
      <c r="L3849" s="7"/>
      <c r="Q3849" s="7"/>
      <c r="S3849" s="7"/>
      <c r="T3849" s="7"/>
      <c r="Y3849" s="7"/>
      <c r="AA3849" s="7"/>
      <c r="AB3849" s="7"/>
      <c r="AG3849" s="7"/>
    </row>
    <row r="3850" spans="1:33">
      <c r="A3850" s="7"/>
      <c r="B3850" s="7"/>
      <c r="C3850" s="7"/>
      <c r="D3850" s="7"/>
      <c r="E3850" s="7"/>
      <c r="F3850" s="7"/>
      <c r="G3850" s="7"/>
      <c r="H3850" s="7"/>
      <c r="J3850" s="7"/>
      <c r="K3850" s="7"/>
      <c r="L3850" s="7"/>
      <c r="Q3850" s="7"/>
      <c r="S3850" s="7"/>
      <c r="T3850" s="7"/>
      <c r="Y3850" s="7"/>
      <c r="AA3850" s="7"/>
      <c r="AB3850" s="7"/>
      <c r="AG3850" s="7"/>
    </row>
    <row r="3851" spans="1:33">
      <c r="A3851" s="7"/>
      <c r="B3851" s="7"/>
      <c r="C3851" s="7"/>
      <c r="D3851" s="7"/>
      <c r="E3851" s="7"/>
      <c r="F3851" s="7"/>
      <c r="G3851" s="7"/>
      <c r="H3851" s="7"/>
      <c r="J3851" s="7"/>
      <c r="K3851" s="7"/>
      <c r="L3851" s="7"/>
      <c r="Q3851" s="7"/>
      <c r="S3851" s="7"/>
      <c r="T3851" s="7"/>
      <c r="Y3851" s="7"/>
      <c r="AA3851" s="7"/>
      <c r="AB3851" s="7"/>
      <c r="AG3851" s="7"/>
    </row>
    <row r="3852" spans="1:33">
      <c r="A3852" s="7"/>
      <c r="B3852" s="7"/>
      <c r="C3852" s="7"/>
      <c r="D3852" s="7"/>
      <c r="E3852" s="7"/>
      <c r="F3852" s="7"/>
      <c r="G3852" s="7"/>
      <c r="H3852" s="7"/>
      <c r="J3852" s="7"/>
      <c r="K3852" s="7"/>
      <c r="L3852" s="7"/>
      <c r="Q3852" s="7"/>
      <c r="S3852" s="7"/>
      <c r="T3852" s="7"/>
      <c r="Y3852" s="7"/>
      <c r="AA3852" s="7"/>
      <c r="AB3852" s="7"/>
      <c r="AG3852" s="7"/>
    </row>
    <row r="3853" spans="1:33">
      <c r="A3853" s="7"/>
      <c r="B3853" s="7"/>
      <c r="C3853" s="7"/>
      <c r="D3853" s="7"/>
      <c r="E3853" s="7"/>
      <c r="F3853" s="7"/>
      <c r="G3853" s="7"/>
      <c r="H3853" s="7"/>
      <c r="J3853" s="7"/>
      <c r="K3853" s="7"/>
      <c r="L3853" s="7"/>
      <c r="Q3853" s="7"/>
      <c r="S3853" s="7"/>
      <c r="T3853" s="7"/>
      <c r="Y3853" s="7"/>
      <c r="AA3853" s="7"/>
      <c r="AB3853" s="7"/>
      <c r="AG3853" s="7"/>
    </row>
    <row r="3854" spans="1:33">
      <c r="A3854" s="7"/>
      <c r="B3854" s="7"/>
      <c r="C3854" s="7"/>
      <c r="D3854" s="7"/>
      <c r="E3854" s="7"/>
      <c r="F3854" s="7"/>
      <c r="G3854" s="7"/>
      <c r="H3854" s="7"/>
      <c r="J3854" s="7"/>
      <c r="K3854" s="7"/>
      <c r="L3854" s="7"/>
      <c r="Q3854" s="7"/>
      <c r="S3854" s="7"/>
      <c r="T3854" s="7"/>
      <c r="Y3854" s="7"/>
      <c r="AA3854" s="7"/>
      <c r="AB3854" s="7"/>
      <c r="AG3854" s="7"/>
    </row>
    <row r="3855" spans="1:33">
      <c r="A3855" s="7"/>
      <c r="B3855" s="7"/>
      <c r="C3855" s="7"/>
      <c r="D3855" s="7"/>
      <c r="E3855" s="7"/>
      <c r="F3855" s="7"/>
      <c r="G3855" s="7"/>
      <c r="H3855" s="7"/>
      <c r="J3855" s="7"/>
      <c r="K3855" s="7"/>
      <c r="L3855" s="7"/>
      <c r="Q3855" s="7"/>
      <c r="S3855" s="7"/>
      <c r="T3855" s="7"/>
      <c r="Y3855" s="7"/>
      <c r="AA3855" s="7"/>
      <c r="AB3855" s="7"/>
      <c r="AG3855" s="7"/>
    </row>
    <row r="3856" spans="1:33">
      <c r="A3856" s="7"/>
      <c r="B3856" s="7"/>
      <c r="C3856" s="7"/>
      <c r="D3856" s="7"/>
      <c r="E3856" s="7"/>
      <c r="F3856" s="7"/>
      <c r="G3856" s="7"/>
      <c r="H3856" s="7"/>
      <c r="J3856" s="7"/>
      <c r="K3856" s="7"/>
      <c r="L3856" s="7"/>
      <c r="Q3856" s="7"/>
      <c r="S3856" s="7"/>
      <c r="T3856" s="7"/>
      <c r="Y3856" s="7"/>
      <c r="AA3856" s="7"/>
      <c r="AB3856" s="7"/>
      <c r="AG3856" s="7"/>
    </row>
    <row r="3857" spans="1:33">
      <c r="A3857" s="7"/>
      <c r="B3857" s="7"/>
      <c r="C3857" s="7"/>
      <c r="D3857" s="7"/>
      <c r="E3857" s="7"/>
      <c r="F3857" s="7"/>
      <c r="G3857" s="7"/>
      <c r="H3857" s="7"/>
      <c r="J3857" s="7"/>
      <c r="K3857" s="7"/>
      <c r="L3857" s="7"/>
      <c r="Q3857" s="7"/>
      <c r="S3857" s="7"/>
      <c r="T3857" s="7"/>
      <c r="Y3857" s="7"/>
      <c r="AA3857" s="7"/>
      <c r="AB3857" s="7"/>
      <c r="AG3857" s="7"/>
    </row>
    <row r="3858" spans="1:33">
      <c r="A3858" s="7"/>
      <c r="B3858" s="7"/>
      <c r="C3858" s="7"/>
      <c r="D3858" s="7"/>
      <c r="E3858" s="7"/>
      <c r="F3858" s="7"/>
      <c r="G3858" s="7"/>
      <c r="H3858" s="7"/>
      <c r="J3858" s="7"/>
      <c r="K3858" s="7"/>
      <c r="L3858" s="7"/>
      <c r="Q3858" s="7"/>
      <c r="S3858" s="7"/>
      <c r="T3858" s="7"/>
      <c r="Y3858" s="7"/>
      <c r="AA3858" s="7"/>
      <c r="AB3858" s="7"/>
      <c r="AG3858" s="7"/>
    </row>
    <row r="3859" spans="1:33">
      <c r="A3859" s="7"/>
      <c r="B3859" s="7"/>
      <c r="C3859" s="7"/>
      <c r="D3859" s="7"/>
      <c r="E3859" s="7"/>
      <c r="F3859" s="7"/>
      <c r="G3859" s="7"/>
      <c r="H3859" s="7"/>
      <c r="J3859" s="7"/>
      <c r="K3859" s="7"/>
      <c r="L3859" s="7"/>
      <c r="Q3859" s="7"/>
      <c r="S3859" s="7"/>
      <c r="T3859" s="7"/>
      <c r="Y3859" s="7"/>
      <c r="AA3859" s="7"/>
      <c r="AB3859" s="7"/>
      <c r="AG3859" s="7"/>
    </row>
    <row r="3860" spans="1:33">
      <c r="A3860" s="7"/>
      <c r="B3860" s="7"/>
      <c r="C3860" s="7"/>
      <c r="D3860" s="7"/>
      <c r="E3860" s="7"/>
      <c r="F3860" s="7"/>
      <c r="G3860" s="7"/>
      <c r="H3860" s="7"/>
      <c r="J3860" s="7"/>
      <c r="K3860" s="7"/>
      <c r="L3860" s="7"/>
      <c r="Q3860" s="7"/>
      <c r="S3860" s="7"/>
      <c r="T3860" s="7"/>
      <c r="Y3860" s="7"/>
      <c r="AA3860" s="7"/>
      <c r="AB3860" s="7"/>
      <c r="AG3860" s="7"/>
    </row>
    <row r="3861" spans="1:33">
      <c r="A3861" s="7"/>
      <c r="B3861" s="7"/>
      <c r="C3861" s="7"/>
      <c r="D3861" s="7"/>
      <c r="E3861" s="7"/>
      <c r="F3861" s="7"/>
      <c r="G3861" s="7"/>
      <c r="H3861" s="7"/>
      <c r="J3861" s="7"/>
      <c r="K3861" s="7"/>
      <c r="L3861" s="7"/>
      <c r="Q3861" s="7"/>
      <c r="S3861" s="7"/>
      <c r="T3861" s="7"/>
      <c r="Y3861" s="7"/>
      <c r="AA3861" s="7"/>
      <c r="AB3861" s="7"/>
      <c r="AG3861" s="7"/>
    </row>
    <row r="3862" spans="1:33">
      <c r="A3862" s="7"/>
      <c r="B3862" s="7"/>
      <c r="C3862" s="7"/>
      <c r="D3862" s="7"/>
      <c r="E3862" s="7"/>
      <c r="F3862" s="7"/>
      <c r="G3862" s="7"/>
      <c r="H3862" s="7"/>
      <c r="J3862" s="7"/>
      <c r="K3862" s="7"/>
      <c r="L3862" s="7"/>
      <c r="Q3862" s="7"/>
      <c r="S3862" s="7"/>
      <c r="T3862" s="7"/>
      <c r="Y3862" s="7"/>
      <c r="AA3862" s="7"/>
      <c r="AB3862" s="7"/>
      <c r="AG3862" s="7"/>
    </row>
    <row r="3863" spans="1:33">
      <c r="A3863" s="7"/>
      <c r="B3863" s="7"/>
      <c r="C3863" s="7"/>
      <c r="D3863" s="7"/>
      <c r="E3863" s="7"/>
      <c r="F3863" s="7"/>
      <c r="G3863" s="7"/>
      <c r="H3863" s="7"/>
      <c r="J3863" s="7"/>
      <c r="K3863" s="7"/>
      <c r="L3863" s="7"/>
      <c r="Q3863" s="7"/>
      <c r="S3863" s="7"/>
      <c r="T3863" s="7"/>
      <c r="Y3863" s="7"/>
      <c r="AA3863" s="7"/>
      <c r="AB3863" s="7"/>
      <c r="AG3863" s="7"/>
    </row>
    <row r="3864" spans="1:33">
      <c r="A3864" s="7"/>
      <c r="B3864" s="7"/>
      <c r="C3864" s="7"/>
      <c r="D3864" s="7"/>
      <c r="E3864" s="7"/>
      <c r="F3864" s="7"/>
      <c r="G3864" s="7"/>
      <c r="H3864" s="7"/>
      <c r="J3864" s="7"/>
      <c r="K3864" s="7"/>
      <c r="L3864" s="7"/>
      <c r="Q3864" s="7"/>
      <c r="S3864" s="7"/>
      <c r="T3864" s="7"/>
      <c r="Y3864" s="7"/>
      <c r="AA3864" s="7"/>
      <c r="AB3864" s="7"/>
      <c r="AG3864" s="7"/>
    </row>
    <row r="3865" spans="1:33">
      <c r="A3865" s="7"/>
      <c r="B3865" s="7"/>
      <c r="C3865" s="7"/>
      <c r="D3865" s="7"/>
      <c r="E3865" s="7"/>
      <c r="F3865" s="7"/>
      <c r="G3865" s="7"/>
      <c r="H3865" s="7"/>
      <c r="J3865" s="7"/>
      <c r="K3865" s="7"/>
      <c r="L3865" s="7"/>
      <c r="Q3865" s="7"/>
      <c r="S3865" s="7"/>
      <c r="T3865" s="7"/>
      <c r="Y3865" s="7"/>
      <c r="AA3865" s="7"/>
      <c r="AB3865" s="7"/>
      <c r="AG3865" s="7"/>
    </row>
    <row r="3866" spans="1:33">
      <c r="A3866" s="7"/>
      <c r="B3866" s="7"/>
      <c r="C3866" s="7"/>
      <c r="D3866" s="7"/>
      <c r="E3866" s="7"/>
      <c r="F3866" s="7"/>
      <c r="G3866" s="7"/>
      <c r="H3866" s="7"/>
      <c r="J3866" s="7"/>
      <c r="K3866" s="7"/>
      <c r="L3866" s="7"/>
      <c r="Q3866" s="7"/>
      <c r="S3866" s="7"/>
      <c r="T3866" s="7"/>
      <c r="Y3866" s="7"/>
      <c r="AA3866" s="7"/>
      <c r="AB3866" s="7"/>
      <c r="AG3866" s="7"/>
    </row>
    <row r="3867" spans="1:33">
      <c r="A3867" s="7"/>
      <c r="B3867" s="7"/>
      <c r="C3867" s="7"/>
      <c r="D3867" s="7"/>
      <c r="E3867" s="7"/>
      <c r="F3867" s="7"/>
      <c r="G3867" s="7"/>
      <c r="H3867" s="7"/>
      <c r="J3867" s="7"/>
      <c r="K3867" s="7"/>
      <c r="L3867" s="7"/>
      <c r="Q3867" s="7"/>
      <c r="S3867" s="7"/>
      <c r="T3867" s="7"/>
      <c r="Y3867" s="7"/>
      <c r="AA3867" s="7"/>
      <c r="AB3867" s="7"/>
      <c r="AG3867" s="7"/>
    </row>
    <row r="3868" spans="1:33">
      <c r="A3868" s="7"/>
      <c r="B3868" s="7"/>
      <c r="C3868" s="7"/>
      <c r="D3868" s="7"/>
      <c r="E3868" s="7"/>
      <c r="F3868" s="7"/>
      <c r="G3868" s="7"/>
      <c r="H3868" s="7"/>
      <c r="J3868" s="7"/>
      <c r="K3868" s="7"/>
      <c r="L3868" s="7"/>
      <c r="Q3868" s="7"/>
      <c r="S3868" s="7"/>
      <c r="T3868" s="7"/>
      <c r="Y3868" s="7"/>
      <c r="AA3868" s="7"/>
      <c r="AB3868" s="7"/>
      <c r="AG3868" s="7"/>
    </row>
    <row r="3869" spans="1:33">
      <c r="A3869" s="7"/>
      <c r="B3869" s="7"/>
      <c r="C3869" s="7"/>
      <c r="D3869" s="7"/>
      <c r="E3869" s="7"/>
      <c r="F3869" s="7"/>
      <c r="G3869" s="7"/>
      <c r="H3869" s="7"/>
      <c r="J3869" s="7"/>
      <c r="K3869" s="7"/>
      <c r="L3869" s="7"/>
      <c r="Q3869" s="7"/>
      <c r="S3869" s="7"/>
      <c r="T3869" s="7"/>
      <c r="Y3869" s="7"/>
      <c r="AA3869" s="7"/>
      <c r="AB3869" s="7"/>
      <c r="AG3869" s="7"/>
    </row>
    <row r="3870" spans="1:33">
      <c r="A3870" s="7"/>
      <c r="B3870" s="7"/>
      <c r="C3870" s="7"/>
      <c r="D3870" s="7"/>
      <c r="E3870" s="7"/>
      <c r="F3870" s="7"/>
      <c r="G3870" s="7"/>
      <c r="H3870" s="7"/>
      <c r="J3870" s="7"/>
      <c r="K3870" s="7"/>
      <c r="L3870" s="7"/>
      <c r="Q3870" s="7"/>
      <c r="S3870" s="7"/>
      <c r="T3870" s="7"/>
      <c r="Y3870" s="7"/>
      <c r="AA3870" s="7"/>
      <c r="AB3870" s="7"/>
      <c r="AG3870" s="7"/>
    </row>
    <row r="3871" spans="1:33">
      <c r="A3871" s="7"/>
      <c r="B3871" s="7"/>
      <c r="C3871" s="7"/>
      <c r="D3871" s="7"/>
      <c r="E3871" s="7"/>
      <c r="F3871" s="7"/>
      <c r="G3871" s="7"/>
      <c r="H3871" s="7"/>
      <c r="J3871" s="7"/>
      <c r="K3871" s="7"/>
      <c r="L3871" s="7"/>
      <c r="Q3871" s="7"/>
      <c r="S3871" s="7"/>
      <c r="T3871" s="7"/>
      <c r="Y3871" s="7"/>
      <c r="AA3871" s="7"/>
      <c r="AB3871" s="7"/>
      <c r="AG3871" s="7"/>
    </row>
    <row r="3872" spans="1:33">
      <c r="A3872" s="7"/>
      <c r="B3872" s="7"/>
      <c r="C3872" s="7"/>
      <c r="D3872" s="7"/>
      <c r="E3872" s="7"/>
      <c r="F3872" s="7"/>
      <c r="G3872" s="7"/>
      <c r="H3872" s="7"/>
      <c r="J3872" s="7"/>
      <c r="K3872" s="7"/>
      <c r="L3872" s="7"/>
      <c r="Q3872" s="7"/>
      <c r="S3872" s="7"/>
      <c r="T3872" s="7"/>
      <c r="Y3872" s="7"/>
      <c r="AA3872" s="7"/>
      <c r="AB3872" s="7"/>
      <c r="AG3872" s="7"/>
    </row>
    <row r="3873" spans="1:33">
      <c r="A3873" s="7"/>
      <c r="B3873" s="7"/>
      <c r="C3873" s="7"/>
      <c r="D3873" s="7"/>
      <c r="E3873" s="7"/>
      <c r="F3873" s="7"/>
      <c r="G3873" s="7"/>
      <c r="H3873" s="7"/>
      <c r="J3873" s="7"/>
      <c r="K3873" s="7"/>
      <c r="L3873" s="7"/>
      <c r="Q3873" s="7"/>
      <c r="S3873" s="7"/>
      <c r="T3873" s="7"/>
      <c r="Y3873" s="7"/>
      <c r="AA3873" s="7"/>
      <c r="AB3873" s="7"/>
      <c r="AG3873" s="7"/>
    </row>
    <row r="3874" spans="1:33">
      <c r="A3874" s="7"/>
      <c r="B3874" s="7"/>
      <c r="C3874" s="7"/>
      <c r="D3874" s="7"/>
      <c r="E3874" s="7"/>
      <c r="F3874" s="7"/>
      <c r="G3874" s="7"/>
      <c r="H3874" s="7"/>
      <c r="J3874" s="7"/>
      <c r="K3874" s="7"/>
      <c r="L3874" s="7"/>
      <c r="Q3874" s="7"/>
      <c r="S3874" s="7"/>
      <c r="T3874" s="7"/>
      <c r="Y3874" s="7"/>
      <c r="AA3874" s="7"/>
      <c r="AB3874" s="7"/>
      <c r="AG3874" s="7"/>
    </row>
    <row r="3875" spans="1:33">
      <c r="A3875" s="7"/>
      <c r="B3875" s="7"/>
      <c r="C3875" s="7"/>
      <c r="D3875" s="7"/>
      <c r="E3875" s="7"/>
      <c r="F3875" s="7"/>
      <c r="G3875" s="7"/>
      <c r="H3875" s="7"/>
      <c r="J3875" s="7"/>
      <c r="K3875" s="7"/>
      <c r="L3875" s="7"/>
      <c r="Q3875" s="7"/>
      <c r="S3875" s="7"/>
      <c r="T3875" s="7"/>
      <c r="Y3875" s="7"/>
      <c r="AA3875" s="7"/>
      <c r="AB3875" s="7"/>
      <c r="AG3875" s="7"/>
    </row>
    <row r="3876" spans="1:33">
      <c r="A3876" s="7"/>
      <c r="B3876" s="7"/>
      <c r="C3876" s="7"/>
      <c r="D3876" s="7"/>
      <c r="E3876" s="7"/>
      <c r="F3876" s="7"/>
      <c r="G3876" s="7"/>
      <c r="H3876" s="7"/>
      <c r="J3876" s="7"/>
      <c r="K3876" s="7"/>
      <c r="L3876" s="7"/>
      <c r="Q3876" s="7"/>
      <c r="S3876" s="7"/>
      <c r="T3876" s="7"/>
      <c r="Y3876" s="7"/>
      <c r="AA3876" s="7"/>
      <c r="AB3876" s="7"/>
      <c r="AG3876" s="7"/>
    </row>
    <row r="3877" spans="1:33">
      <c r="A3877" s="7"/>
      <c r="B3877" s="7"/>
      <c r="C3877" s="7"/>
      <c r="D3877" s="7"/>
      <c r="E3877" s="7"/>
      <c r="F3877" s="7"/>
      <c r="G3877" s="7"/>
      <c r="H3877" s="7"/>
      <c r="J3877" s="7"/>
      <c r="K3877" s="7"/>
      <c r="L3877" s="7"/>
      <c r="Q3877" s="7"/>
      <c r="S3877" s="7"/>
      <c r="T3877" s="7"/>
      <c r="Y3877" s="7"/>
      <c r="AA3877" s="7"/>
      <c r="AB3877" s="7"/>
      <c r="AG3877" s="7"/>
    </row>
    <row r="3878" spans="1:33">
      <c r="A3878" s="7"/>
      <c r="B3878" s="7"/>
      <c r="C3878" s="7"/>
      <c r="D3878" s="7"/>
      <c r="E3878" s="7"/>
      <c r="F3878" s="7"/>
      <c r="G3878" s="7"/>
      <c r="H3878" s="7"/>
      <c r="J3878" s="7"/>
      <c r="K3878" s="7"/>
      <c r="L3878" s="7"/>
      <c r="Q3878" s="7"/>
      <c r="S3878" s="7"/>
      <c r="T3878" s="7"/>
      <c r="Y3878" s="7"/>
      <c r="AA3878" s="7"/>
      <c r="AB3878" s="7"/>
      <c r="AG3878" s="7"/>
    </row>
    <row r="3879" spans="1:33">
      <c r="A3879" s="7"/>
      <c r="B3879" s="7"/>
      <c r="C3879" s="7"/>
      <c r="D3879" s="7"/>
      <c r="E3879" s="7"/>
      <c r="F3879" s="7"/>
      <c r="G3879" s="7"/>
      <c r="H3879" s="7"/>
      <c r="J3879" s="7"/>
      <c r="K3879" s="7"/>
      <c r="L3879" s="7"/>
      <c r="Q3879" s="7"/>
      <c r="S3879" s="7"/>
      <c r="T3879" s="7"/>
      <c r="Y3879" s="7"/>
      <c r="AA3879" s="7"/>
      <c r="AB3879" s="7"/>
      <c r="AG3879" s="7"/>
    </row>
    <row r="3880" spans="1:33">
      <c r="A3880" s="7"/>
      <c r="B3880" s="7"/>
      <c r="C3880" s="7"/>
      <c r="D3880" s="7"/>
      <c r="E3880" s="7"/>
      <c r="F3880" s="7"/>
      <c r="G3880" s="7"/>
      <c r="H3880" s="7"/>
      <c r="J3880" s="7"/>
      <c r="K3880" s="7"/>
      <c r="L3880" s="7"/>
      <c r="Q3880" s="7"/>
      <c r="S3880" s="7"/>
      <c r="T3880" s="7"/>
      <c r="Y3880" s="7"/>
      <c r="AA3880" s="7"/>
      <c r="AB3880" s="7"/>
      <c r="AG3880" s="7"/>
    </row>
    <row r="3881" spans="1:33">
      <c r="A3881" s="7"/>
      <c r="B3881" s="7"/>
      <c r="C3881" s="7"/>
      <c r="D3881" s="7"/>
      <c r="E3881" s="7"/>
      <c r="F3881" s="7"/>
      <c r="G3881" s="7"/>
      <c r="H3881" s="7"/>
      <c r="J3881" s="7"/>
      <c r="K3881" s="7"/>
      <c r="L3881" s="7"/>
      <c r="Q3881" s="7"/>
      <c r="S3881" s="7"/>
      <c r="T3881" s="7"/>
      <c r="Y3881" s="7"/>
      <c r="AA3881" s="7"/>
      <c r="AB3881" s="7"/>
      <c r="AG3881" s="7"/>
    </row>
    <row r="3882" spans="1:33">
      <c r="A3882" s="7"/>
      <c r="B3882" s="7"/>
      <c r="C3882" s="7"/>
      <c r="D3882" s="7"/>
      <c r="E3882" s="7"/>
      <c r="F3882" s="7"/>
      <c r="G3882" s="7"/>
      <c r="H3882" s="7"/>
      <c r="J3882" s="7"/>
      <c r="K3882" s="7"/>
      <c r="L3882" s="7"/>
      <c r="Q3882" s="7"/>
      <c r="S3882" s="7"/>
      <c r="T3882" s="7"/>
      <c r="Y3882" s="7"/>
      <c r="AA3882" s="7"/>
      <c r="AB3882" s="7"/>
      <c r="AG3882" s="7"/>
    </row>
    <row r="3883" spans="1:33">
      <c r="A3883" s="7"/>
      <c r="B3883" s="7"/>
      <c r="C3883" s="7"/>
      <c r="D3883" s="7"/>
      <c r="E3883" s="7"/>
      <c r="F3883" s="7"/>
      <c r="G3883" s="7"/>
      <c r="H3883" s="7"/>
      <c r="J3883" s="7"/>
      <c r="K3883" s="7"/>
      <c r="L3883" s="7"/>
      <c r="Q3883" s="7"/>
      <c r="S3883" s="7"/>
      <c r="T3883" s="7"/>
      <c r="Y3883" s="7"/>
      <c r="AA3883" s="7"/>
      <c r="AB3883" s="7"/>
      <c r="AG3883" s="7"/>
    </row>
    <row r="3884" spans="1:33">
      <c r="A3884" s="7"/>
      <c r="B3884" s="7"/>
      <c r="C3884" s="7"/>
      <c r="D3884" s="7"/>
      <c r="E3884" s="7"/>
      <c r="F3884" s="7"/>
      <c r="G3884" s="7"/>
      <c r="H3884" s="7"/>
      <c r="J3884" s="7"/>
      <c r="K3884" s="7"/>
      <c r="L3884" s="7"/>
      <c r="Q3884" s="7"/>
      <c r="S3884" s="7"/>
      <c r="T3884" s="7"/>
      <c r="Y3884" s="7"/>
      <c r="AA3884" s="7"/>
      <c r="AB3884" s="7"/>
      <c r="AG3884" s="7"/>
    </row>
    <row r="3885" spans="1:33">
      <c r="A3885" s="7"/>
      <c r="B3885" s="7"/>
      <c r="C3885" s="7"/>
      <c r="D3885" s="7"/>
      <c r="E3885" s="7"/>
      <c r="F3885" s="7"/>
      <c r="G3885" s="7"/>
      <c r="H3885" s="7"/>
      <c r="J3885" s="7"/>
      <c r="K3885" s="7"/>
      <c r="L3885" s="7"/>
      <c r="Q3885" s="7"/>
      <c r="S3885" s="7"/>
      <c r="T3885" s="7"/>
      <c r="Y3885" s="7"/>
      <c r="AA3885" s="7"/>
      <c r="AB3885" s="7"/>
      <c r="AG3885" s="7"/>
    </row>
    <row r="3886" spans="1:33">
      <c r="A3886" s="7"/>
      <c r="B3886" s="7"/>
      <c r="C3886" s="7"/>
      <c r="D3886" s="7"/>
      <c r="E3886" s="7"/>
      <c r="F3886" s="7"/>
      <c r="G3886" s="7"/>
      <c r="H3886" s="7"/>
      <c r="J3886" s="7"/>
      <c r="K3886" s="7"/>
      <c r="L3886" s="7"/>
      <c r="Q3886" s="7"/>
      <c r="S3886" s="7"/>
      <c r="T3886" s="7"/>
      <c r="Y3886" s="7"/>
      <c r="AA3886" s="7"/>
      <c r="AB3886" s="7"/>
      <c r="AG3886" s="7"/>
    </row>
    <row r="3887" spans="1:33">
      <c r="A3887" s="7"/>
      <c r="B3887" s="7"/>
      <c r="C3887" s="7"/>
      <c r="D3887" s="7"/>
      <c r="E3887" s="7"/>
      <c r="F3887" s="7"/>
      <c r="G3887" s="7"/>
      <c r="H3887" s="7"/>
      <c r="J3887" s="7"/>
      <c r="K3887" s="7"/>
      <c r="L3887" s="7"/>
      <c r="Q3887" s="7"/>
      <c r="S3887" s="7"/>
      <c r="T3887" s="7"/>
      <c r="Y3887" s="7"/>
      <c r="AA3887" s="7"/>
      <c r="AB3887" s="7"/>
      <c r="AG3887" s="7"/>
    </row>
    <row r="3888" spans="1:33">
      <c r="A3888" s="7"/>
      <c r="B3888" s="7"/>
      <c r="C3888" s="7"/>
      <c r="D3888" s="7"/>
      <c r="E3888" s="7"/>
      <c r="F3888" s="7"/>
      <c r="G3888" s="7"/>
      <c r="H3888" s="7"/>
      <c r="J3888" s="7"/>
      <c r="K3888" s="7"/>
      <c r="L3888" s="7"/>
      <c r="Q3888" s="7"/>
      <c r="S3888" s="7"/>
      <c r="T3888" s="7"/>
      <c r="Y3888" s="7"/>
      <c r="AA3888" s="7"/>
      <c r="AB3888" s="7"/>
      <c r="AG3888" s="7"/>
    </row>
    <row r="3889" spans="1:33">
      <c r="A3889" s="7"/>
      <c r="B3889" s="7"/>
      <c r="C3889" s="7"/>
      <c r="D3889" s="7"/>
      <c r="E3889" s="7"/>
      <c r="F3889" s="7"/>
      <c r="G3889" s="7"/>
      <c r="H3889" s="7"/>
      <c r="J3889" s="7"/>
      <c r="K3889" s="7"/>
      <c r="L3889" s="7"/>
      <c r="Q3889" s="7"/>
      <c r="S3889" s="7"/>
      <c r="T3889" s="7"/>
      <c r="Y3889" s="7"/>
      <c r="AA3889" s="7"/>
      <c r="AB3889" s="7"/>
      <c r="AG3889" s="7"/>
    </row>
    <row r="3890" spans="1:33">
      <c r="A3890" s="7"/>
      <c r="B3890" s="7"/>
      <c r="C3890" s="7"/>
      <c r="D3890" s="7"/>
      <c r="E3890" s="7"/>
      <c r="F3890" s="7"/>
      <c r="G3890" s="7"/>
      <c r="H3890" s="7"/>
      <c r="J3890" s="7"/>
      <c r="K3890" s="7"/>
      <c r="L3890" s="7"/>
      <c r="Q3890" s="7"/>
      <c r="S3890" s="7"/>
      <c r="T3890" s="7"/>
      <c r="Y3890" s="7"/>
      <c r="AA3890" s="7"/>
      <c r="AB3890" s="7"/>
      <c r="AG3890" s="7"/>
    </row>
    <row r="3891" spans="1:33">
      <c r="A3891" s="7"/>
      <c r="B3891" s="7"/>
      <c r="C3891" s="7"/>
      <c r="D3891" s="7"/>
      <c r="E3891" s="7"/>
      <c r="F3891" s="7"/>
      <c r="G3891" s="7"/>
      <c r="H3891" s="7"/>
      <c r="J3891" s="7"/>
      <c r="K3891" s="7"/>
      <c r="L3891" s="7"/>
      <c r="Q3891" s="7"/>
      <c r="S3891" s="7"/>
      <c r="T3891" s="7"/>
      <c r="Y3891" s="7"/>
      <c r="AA3891" s="7"/>
      <c r="AB3891" s="7"/>
      <c r="AG3891" s="7"/>
    </row>
    <row r="3892" spans="1:33">
      <c r="A3892" s="7"/>
      <c r="B3892" s="7"/>
      <c r="C3892" s="7"/>
      <c r="D3892" s="7"/>
      <c r="E3892" s="7"/>
      <c r="F3892" s="7"/>
      <c r="G3892" s="7"/>
      <c r="H3892" s="7"/>
      <c r="J3892" s="7"/>
      <c r="K3892" s="7"/>
      <c r="L3892" s="7"/>
      <c r="Q3892" s="7"/>
      <c r="S3892" s="7"/>
      <c r="T3892" s="7"/>
      <c r="Y3892" s="7"/>
      <c r="AA3892" s="7"/>
      <c r="AB3892" s="7"/>
      <c r="AG3892" s="7"/>
    </row>
    <row r="3893" spans="1:33">
      <c r="A3893" s="7"/>
      <c r="B3893" s="7"/>
      <c r="C3893" s="7"/>
      <c r="D3893" s="7"/>
      <c r="E3893" s="7"/>
      <c r="F3893" s="7"/>
      <c r="G3893" s="7"/>
      <c r="H3893" s="7"/>
      <c r="J3893" s="7"/>
      <c r="K3893" s="7"/>
      <c r="L3893" s="7"/>
      <c r="Q3893" s="7"/>
      <c r="S3893" s="7"/>
      <c r="T3893" s="7"/>
      <c r="Y3893" s="7"/>
      <c r="AA3893" s="7"/>
      <c r="AB3893" s="7"/>
      <c r="AG3893" s="7"/>
    </row>
    <row r="3894" spans="1:33">
      <c r="A3894" s="7"/>
      <c r="B3894" s="7"/>
      <c r="C3894" s="7"/>
      <c r="D3894" s="7"/>
      <c r="E3894" s="7"/>
      <c r="F3894" s="7"/>
      <c r="G3894" s="7"/>
      <c r="H3894" s="7"/>
      <c r="J3894" s="7"/>
      <c r="K3894" s="7"/>
      <c r="L3894" s="7"/>
      <c r="Q3894" s="7"/>
      <c r="S3894" s="7"/>
      <c r="T3894" s="7"/>
      <c r="Y3894" s="7"/>
      <c r="AA3894" s="7"/>
      <c r="AB3894" s="7"/>
      <c r="AG3894" s="7"/>
    </row>
    <row r="3895" spans="1:33">
      <c r="A3895" s="7"/>
      <c r="B3895" s="7"/>
      <c r="C3895" s="7"/>
      <c r="D3895" s="7"/>
      <c r="E3895" s="7"/>
      <c r="F3895" s="7"/>
      <c r="G3895" s="7"/>
      <c r="H3895" s="7"/>
      <c r="J3895" s="7"/>
      <c r="K3895" s="7"/>
      <c r="L3895" s="7"/>
      <c r="Q3895" s="7"/>
      <c r="S3895" s="7"/>
      <c r="T3895" s="7"/>
      <c r="Y3895" s="7"/>
      <c r="AA3895" s="7"/>
      <c r="AB3895" s="7"/>
      <c r="AG3895" s="7"/>
    </row>
    <row r="3896" spans="1:33">
      <c r="A3896" s="7"/>
      <c r="B3896" s="7"/>
      <c r="C3896" s="7"/>
      <c r="D3896" s="7"/>
      <c r="E3896" s="7"/>
      <c r="F3896" s="7"/>
      <c r="G3896" s="7"/>
      <c r="H3896" s="7"/>
      <c r="J3896" s="7"/>
      <c r="K3896" s="7"/>
      <c r="L3896" s="7"/>
      <c r="Q3896" s="7"/>
      <c r="S3896" s="7"/>
      <c r="T3896" s="7"/>
      <c r="Y3896" s="7"/>
      <c r="AA3896" s="7"/>
      <c r="AB3896" s="7"/>
      <c r="AG3896" s="7"/>
    </row>
    <row r="3897" spans="1:33">
      <c r="A3897" s="7"/>
      <c r="B3897" s="7"/>
      <c r="C3897" s="7"/>
      <c r="D3897" s="7"/>
      <c r="E3897" s="7"/>
      <c r="F3897" s="7"/>
      <c r="G3897" s="7"/>
      <c r="H3897" s="7"/>
      <c r="J3897" s="7"/>
      <c r="K3897" s="7"/>
      <c r="L3897" s="7"/>
      <c r="Q3897" s="7"/>
      <c r="S3897" s="7"/>
      <c r="T3897" s="7"/>
      <c r="Y3897" s="7"/>
      <c r="AA3897" s="7"/>
      <c r="AB3897" s="7"/>
      <c r="AG3897" s="7"/>
    </row>
    <row r="3898" spans="1:33">
      <c r="A3898" s="7"/>
      <c r="B3898" s="7"/>
      <c r="C3898" s="7"/>
      <c r="D3898" s="7"/>
      <c r="E3898" s="7"/>
      <c r="F3898" s="7"/>
      <c r="G3898" s="7"/>
      <c r="H3898" s="7"/>
      <c r="J3898" s="7"/>
      <c r="K3898" s="7"/>
      <c r="L3898" s="7"/>
      <c r="Q3898" s="7"/>
      <c r="S3898" s="7"/>
      <c r="T3898" s="7"/>
      <c r="Y3898" s="7"/>
      <c r="AA3898" s="7"/>
      <c r="AB3898" s="7"/>
      <c r="AG3898" s="7"/>
    </row>
    <row r="3899" spans="1:33">
      <c r="A3899" s="7"/>
      <c r="B3899" s="7"/>
      <c r="C3899" s="7"/>
      <c r="D3899" s="7"/>
      <c r="E3899" s="7"/>
      <c r="F3899" s="7"/>
      <c r="G3899" s="7"/>
      <c r="H3899" s="7"/>
      <c r="J3899" s="7"/>
      <c r="K3899" s="7"/>
      <c r="L3899" s="7"/>
      <c r="Q3899" s="7"/>
      <c r="S3899" s="7"/>
      <c r="T3899" s="7"/>
      <c r="Y3899" s="7"/>
      <c r="AA3899" s="7"/>
      <c r="AB3899" s="7"/>
      <c r="AG3899" s="7"/>
    </row>
    <row r="3900" spans="1:33">
      <c r="A3900" s="7"/>
      <c r="B3900" s="7"/>
      <c r="C3900" s="7"/>
      <c r="D3900" s="7"/>
      <c r="E3900" s="7"/>
      <c r="F3900" s="7"/>
      <c r="G3900" s="7"/>
      <c r="H3900" s="7"/>
      <c r="J3900" s="7"/>
      <c r="K3900" s="7"/>
      <c r="L3900" s="7"/>
      <c r="Q3900" s="7"/>
      <c r="S3900" s="7"/>
      <c r="T3900" s="7"/>
      <c r="Y3900" s="7"/>
      <c r="AA3900" s="7"/>
      <c r="AB3900" s="7"/>
      <c r="AG3900" s="7"/>
    </row>
    <row r="3901" spans="1:33">
      <c r="A3901" s="7"/>
      <c r="B3901" s="7"/>
      <c r="C3901" s="7"/>
      <c r="D3901" s="7"/>
      <c r="E3901" s="7"/>
      <c r="F3901" s="7"/>
      <c r="G3901" s="7"/>
      <c r="H3901" s="7"/>
      <c r="J3901" s="7"/>
      <c r="K3901" s="7"/>
      <c r="L3901" s="7"/>
      <c r="Q3901" s="7"/>
      <c r="S3901" s="7"/>
      <c r="T3901" s="7"/>
      <c r="Y3901" s="7"/>
      <c r="AA3901" s="7"/>
      <c r="AB3901" s="7"/>
      <c r="AG3901" s="7"/>
    </row>
    <row r="3902" spans="1:33">
      <c r="A3902" s="7"/>
      <c r="B3902" s="7"/>
      <c r="C3902" s="7"/>
      <c r="D3902" s="7"/>
      <c r="E3902" s="7"/>
      <c r="F3902" s="7"/>
      <c r="G3902" s="7"/>
      <c r="H3902" s="7"/>
      <c r="J3902" s="7"/>
      <c r="K3902" s="7"/>
      <c r="L3902" s="7"/>
      <c r="Q3902" s="7"/>
      <c r="S3902" s="7"/>
      <c r="T3902" s="7"/>
      <c r="Y3902" s="7"/>
      <c r="AA3902" s="7"/>
      <c r="AB3902" s="7"/>
      <c r="AG3902" s="7"/>
    </row>
    <row r="3903" spans="1:33">
      <c r="A3903" s="7"/>
      <c r="B3903" s="7"/>
      <c r="C3903" s="7"/>
      <c r="D3903" s="7"/>
      <c r="E3903" s="7"/>
      <c r="F3903" s="7"/>
      <c r="G3903" s="7"/>
      <c r="H3903" s="7"/>
      <c r="J3903" s="7"/>
      <c r="K3903" s="7"/>
      <c r="L3903" s="7"/>
      <c r="Q3903" s="7"/>
      <c r="S3903" s="7"/>
      <c r="T3903" s="7"/>
      <c r="Y3903" s="7"/>
      <c r="AA3903" s="7"/>
      <c r="AB3903" s="7"/>
      <c r="AG3903" s="7"/>
    </row>
    <row r="3904" spans="1:33">
      <c r="A3904" s="7"/>
      <c r="B3904" s="7"/>
      <c r="C3904" s="7"/>
      <c r="D3904" s="7"/>
      <c r="E3904" s="7"/>
      <c r="F3904" s="7"/>
      <c r="G3904" s="7"/>
      <c r="H3904" s="7"/>
      <c r="J3904" s="7"/>
      <c r="K3904" s="7"/>
      <c r="L3904" s="7"/>
      <c r="Q3904" s="7"/>
      <c r="S3904" s="7"/>
      <c r="T3904" s="7"/>
      <c r="Y3904" s="7"/>
      <c r="AA3904" s="7"/>
      <c r="AB3904" s="7"/>
      <c r="AG3904" s="7"/>
    </row>
    <row r="3905" spans="1:33">
      <c r="A3905" s="7"/>
      <c r="B3905" s="7"/>
      <c r="C3905" s="7"/>
      <c r="D3905" s="7"/>
      <c r="E3905" s="7"/>
      <c r="F3905" s="7"/>
      <c r="G3905" s="7"/>
      <c r="H3905" s="7"/>
      <c r="J3905" s="7"/>
      <c r="K3905" s="7"/>
      <c r="L3905" s="7"/>
      <c r="Q3905" s="7"/>
      <c r="S3905" s="7"/>
      <c r="T3905" s="7"/>
      <c r="Y3905" s="7"/>
      <c r="AA3905" s="7"/>
      <c r="AB3905" s="7"/>
      <c r="AG3905" s="7"/>
    </row>
    <row r="3906" spans="1:33">
      <c r="A3906" s="7"/>
      <c r="B3906" s="7"/>
      <c r="C3906" s="7"/>
      <c r="D3906" s="7"/>
      <c r="E3906" s="7"/>
      <c r="F3906" s="7"/>
      <c r="G3906" s="7"/>
      <c r="H3906" s="7"/>
      <c r="J3906" s="7"/>
      <c r="K3906" s="7"/>
      <c r="L3906" s="7"/>
      <c r="Q3906" s="7"/>
      <c r="S3906" s="7"/>
      <c r="T3906" s="7"/>
      <c r="Y3906" s="7"/>
      <c r="AA3906" s="7"/>
      <c r="AB3906" s="7"/>
      <c r="AG3906" s="7"/>
    </row>
    <row r="3907" spans="1:33">
      <c r="A3907" s="7"/>
      <c r="B3907" s="7"/>
      <c r="C3907" s="7"/>
      <c r="D3907" s="7"/>
      <c r="E3907" s="7"/>
      <c r="F3907" s="7"/>
      <c r="G3907" s="7"/>
      <c r="H3907" s="7"/>
      <c r="J3907" s="7"/>
      <c r="K3907" s="7"/>
      <c r="L3907" s="7"/>
      <c r="Q3907" s="7"/>
      <c r="S3907" s="7"/>
      <c r="T3907" s="7"/>
      <c r="Y3907" s="7"/>
      <c r="AA3907" s="7"/>
      <c r="AB3907" s="7"/>
      <c r="AG3907" s="7"/>
    </row>
    <row r="3908" spans="1:33">
      <c r="A3908" s="7"/>
      <c r="B3908" s="7"/>
      <c r="C3908" s="7"/>
      <c r="D3908" s="7"/>
      <c r="E3908" s="7"/>
      <c r="F3908" s="7"/>
      <c r="G3908" s="7"/>
      <c r="H3908" s="7"/>
      <c r="J3908" s="7"/>
      <c r="K3908" s="7"/>
      <c r="L3908" s="7"/>
      <c r="Q3908" s="7"/>
      <c r="S3908" s="7"/>
      <c r="T3908" s="7"/>
      <c r="Y3908" s="7"/>
      <c r="AA3908" s="7"/>
      <c r="AB3908" s="7"/>
      <c r="AG3908" s="7"/>
    </row>
    <row r="3909" spans="1:33">
      <c r="A3909" s="7"/>
      <c r="B3909" s="7"/>
      <c r="C3909" s="7"/>
      <c r="D3909" s="7"/>
      <c r="E3909" s="7"/>
      <c r="F3909" s="7"/>
      <c r="G3909" s="7"/>
      <c r="H3909" s="7"/>
      <c r="J3909" s="7"/>
      <c r="K3909" s="7"/>
      <c r="L3909" s="7"/>
      <c r="Q3909" s="7"/>
      <c r="S3909" s="7"/>
      <c r="T3909" s="7"/>
      <c r="Y3909" s="7"/>
      <c r="AA3909" s="7"/>
      <c r="AB3909" s="7"/>
      <c r="AG3909" s="7"/>
    </row>
    <row r="3910" spans="1:33">
      <c r="A3910" s="7"/>
      <c r="B3910" s="7"/>
      <c r="C3910" s="7"/>
      <c r="D3910" s="7"/>
      <c r="E3910" s="7"/>
      <c r="F3910" s="7"/>
      <c r="G3910" s="7"/>
      <c r="H3910" s="7"/>
      <c r="J3910" s="7"/>
      <c r="K3910" s="7"/>
      <c r="L3910" s="7"/>
      <c r="Q3910" s="7"/>
      <c r="S3910" s="7"/>
      <c r="T3910" s="7"/>
      <c r="Y3910" s="7"/>
      <c r="AA3910" s="7"/>
      <c r="AB3910" s="7"/>
      <c r="AG3910" s="7"/>
    </row>
    <row r="3911" spans="1:33">
      <c r="A3911" s="7"/>
      <c r="B3911" s="7"/>
      <c r="C3911" s="7"/>
      <c r="D3911" s="7"/>
      <c r="E3911" s="7"/>
      <c r="F3911" s="7"/>
      <c r="G3911" s="7"/>
      <c r="H3911" s="7"/>
      <c r="J3911" s="7"/>
      <c r="K3911" s="7"/>
      <c r="L3911" s="7"/>
      <c r="Q3911" s="7"/>
      <c r="S3911" s="7"/>
      <c r="T3911" s="7"/>
      <c r="Y3911" s="7"/>
      <c r="AA3911" s="7"/>
      <c r="AB3911" s="7"/>
      <c r="AG3911" s="7"/>
    </row>
    <row r="3912" spans="1:33">
      <c r="A3912" s="7"/>
      <c r="B3912" s="7"/>
      <c r="C3912" s="7"/>
      <c r="D3912" s="7"/>
      <c r="E3912" s="7"/>
      <c r="F3912" s="7"/>
      <c r="G3912" s="7"/>
      <c r="H3912" s="7"/>
      <c r="J3912" s="7"/>
      <c r="K3912" s="7"/>
      <c r="L3912" s="7"/>
      <c r="Q3912" s="7"/>
      <c r="S3912" s="7"/>
      <c r="T3912" s="7"/>
      <c r="Y3912" s="7"/>
      <c r="AA3912" s="7"/>
      <c r="AB3912" s="7"/>
      <c r="AG3912" s="7"/>
    </row>
    <row r="3913" spans="1:33">
      <c r="A3913" s="7"/>
      <c r="B3913" s="7"/>
      <c r="C3913" s="7"/>
      <c r="D3913" s="7"/>
      <c r="E3913" s="7"/>
      <c r="F3913" s="7"/>
      <c r="G3913" s="7"/>
      <c r="H3913" s="7"/>
      <c r="J3913" s="7"/>
      <c r="K3913" s="7"/>
      <c r="L3913" s="7"/>
      <c r="Q3913" s="7"/>
      <c r="S3913" s="7"/>
      <c r="T3913" s="7"/>
      <c r="Y3913" s="7"/>
      <c r="AA3913" s="7"/>
      <c r="AB3913" s="7"/>
      <c r="AG3913" s="7"/>
    </row>
    <row r="3914" spans="1:33">
      <c r="A3914" s="7"/>
      <c r="B3914" s="7"/>
      <c r="C3914" s="7"/>
      <c r="D3914" s="7"/>
      <c r="E3914" s="7"/>
      <c r="F3914" s="7"/>
      <c r="G3914" s="7"/>
      <c r="H3914" s="7"/>
      <c r="J3914" s="7"/>
      <c r="K3914" s="7"/>
      <c r="L3914" s="7"/>
      <c r="Q3914" s="7"/>
      <c r="S3914" s="7"/>
      <c r="T3914" s="7"/>
      <c r="Y3914" s="7"/>
      <c r="AA3914" s="7"/>
      <c r="AB3914" s="7"/>
      <c r="AG3914" s="7"/>
    </row>
    <row r="3915" spans="1:33">
      <c r="A3915" s="7"/>
      <c r="B3915" s="7"/>
      <c r="C3915" s="7"/>
      <c r="D3915" s="7"/>
      <c r="E3915" s="7"/>
      <c r="F3915" s="7"/>
      <c r="G3915" s="7"/>
      <c r="H3915" s="7"/>
      <c r="J3915" s="7"/>
      <c r="K3915" s="7"/>
      <c r="L3915" s="7"/>
      <c r="Q3915" s="7"/>
      <c r="S3915" s="7"/>
      <c r="T3915" s="7"/>
      <c r="Y3915" s="7"/>
      <c r="AA3915" s="7"/>
      <c r="AB3915" s="7"/>
      <c r="AG3915" s="7"/>
    </row>
    <row r="3916" spans="1:33">
      <c r="A3916" s="7"/>
      <c r="B3916" s="7"/>
      <c r="C3916" s="7"/>
      <c r="D3916" s="7"/>
      <c r="E3916" s="7"/>
      <c r="F3916" s="7"/>
      <c r="G3916" s="7"/>
      <c r="H3916" s="7"/>
      <c r="J3916" s="7"/>
      <c r="K3916" s="7"/>
      <c r="L3916" s="7"/>
      <c r="Q3916" s="7"/>
      <c r="S3916" s="7"/>
      <c r="T3916" s="7"/>
      <c r="Y3916" s="7"/>
      <c r="AA3916" s="7"/>
      <c r="AB3916" s="7"/>
      <c r="AG3916" s="7"/>
    </row>
    <row r="3917" spans="1:33">
      <c r="A3917" s="7"/>
      <c r="B3917" s="7"/>
      <c r="C3917" s="7"/>
      <c r="D3917" s="7"/>
      <c r="E3917" s="7"/>
      <c r="F3917" s="7"/>
      <c r="G3917" s="7"/>
      <c r="H3917" s="7"/>
      <c r="J3917" s="7"/>
      <c r="K3917" s="7"/>
      <c r="L3917" s="7"/>
      <c r="Q3917" s="7"/>
      <c r="S3917" s="7"/>
      <c r="T3917" s="7"/>
      <c r="Y3917" s="7"/>
      <c r="AA3917" s="7"/>
      <c r="AB3917" s="7"/>
      <c r="AG3917" s="7"/>
    </row>
    <row r="3918" spans="1:33">
      <c r="A3918" s="7"/>
      <c r="B3918" s="7"/>
      <c r="C3918" s="7"/>
      <c r="D3918" s="7"/>
      <c r="E3918" s="7"/>
      <c r="F3918" s="7"/>
      <c r="G3918" s="7"/>
      <c r="H3918" s="7"/>
      <c r="J3918" s="7"/>
      <c r="K3918" s="7"/>
      <c r="L3918" s="7"/>
      <c r="Q3918" s="7"/>
      <c r="S3918" s="7"/>
      <c r="T3918" s="7"/>
      <c r="Y3918" s="7"/>
      <c r="AA3918" s="7"/>
      <c r="AB3918" s="7"/>
      <c r="AG3918" s="7"/>
    </row>
    <row r="3919" spans="1:33">
      <c r="A3919" s="7"/>
      <c r="B3919" s="7"/>
      <c r="C3919" s="7"/>
      <c r="D3919" s="7"/>
      <c r="E3919" s="7"/>
      <c r="F3919" s="7"/>
      <c r="G3919" s="7"/>
      <c r="H3919" s="7"/>
      <c r="J3919" s="7"/>
      <c r="K3919" s="7"/>
      <c r="L3919" s="7"/>
      <c r="Q3919" s="7"/>
      <c r="S3919" s="7"/>
      <c r="T3919" s="7"/>
      <c r="Y3919" s="7"/>
      <c r="AA3919" s="7"/>
      <c r="AB3919" s="7"/>
      <c r="AG3919" s="7"/>
    </row>
    <row r="3920" spans="1:33">
      <c r="A3920" s="7"/>
      <c r="B3920" s="7"/>
      <c r="C3920" s="7"/>
      <c r="D3920" s="7"/>
      <c r="E3920" s="7"/>
      <c r="F3920" s="7"/>
      <c r="G3920" s="7"/>
      <c r="H3920" s="7"/>
      <c r="J3920" s="7"/>
      <c r="K3920" s="7"/>
      <c r="L3920" s="7"/>
      <c r="Q3920" s="7"/>
      <c r="S3920" s="7"/>
      <c r="T3920" s="7"/>
      <c r="Y3920" s="7"/>
      <c r="AA3920" s="7"/>
      <c r="AB3920" s="7"/>
      <c r="AG3920" s="7"/>
    </row>
    <row r="3921" spans="1:33">
      <c r="A3921" s="7"/>
      <c r="B3921" s="7"/>
      <c r="C3921" s="7"/>
      <c r="D3921" s="7"/>
      <c r="E3921" s="7"/>
      <c r="F3921" s="7"/>
      <c r="G3921" s="7"/>
      <c r="H3921" s="7"/>
      <c r="J3921" s="7"/>
      <c r="K3921" s="7"/>
      <c r="L3921" s="7"/>
      <c r="Q3921" s="7"/>
      <c r="S3921" s="7"/>
      <c r="T3921" s="7"/>
      <c r="Y3921" s="7"/>
      <c r="AA3921" s="7"/>
      <c r="AB3921" s="7"/>
      <c r="AG3921" s="7"/>
    </row>
    <row r="3922" spans="1:33">
      <c r="A3922" s="7"/>
      <c r="B3922" s="7"/>
      <c r="C3922" s="7"/>
      <c r="D3922" s="7"/>
      <c r="E3922" s="7"/>
      <c r="F3922" s="7"/>
      <c r="G3922" s="7"/>
      <c r="H3922" s="7"/>
      <c r="J3922" s="7"/>
      <c r="K3922" s="7"/>
      <c r="L3922" s="7"/>
      <c r="Q3922" s="7"/>
      <c r="S3922" s="7"/>
      <c r="T3922" s="7"/>
      <c r="Y3922" s="7"/>
      <c r="AA3922" s="7"/>
      <c r="AB3922" s="7"/>
      <c r="AG3922" s="7"/>
    </row>
    <row r="3923" spans="1:33">
      <c r="A3923" s="7"/>
      <c r="B3923" s="7"/>
      <c r="C3923" s="7"/>
      <c r="D3923" s="7"/>
      <c r="E3923" s="7"/>
      <c r="F3923" s="7"/>
      <c r="G3923" s="7"/>
      <c r="H3923" s="7"/>
      <c r="J3923" s="7"/>
      <c r="K3923" s="7"/>
      <c r="L3923" s="7"/>
      <c r="Q3923" s="7"/>
      <c r="S3923" s="7"/>
      <c r="T3923" s="7"/>
      <c r="Y3923" s="7"/>
      <c r="AA3923" s="7"/>
      <c r="AB3923" s="7"/>
      <c r="AG3923" s="7"/>
    </row>
    <row r="3924" spans="1:33">
      <c r="A3924" s="7"/>
      <c r="B3924" s="7"/>
      <c r="C3924" s="7"/>
      <c r="D3924" s="7"/>
      <c r="E3924" s="7"/>
      <c r="F3924" s="7"/>
      <c r="G3924" s="7"/>
      <c r="H3924" s="7"/>
      <c r="J3924" s="7"/>
      <c r="K3924" s="7"/>
      <c r="L3924" s="7"/>
      <c r="Q3924" s="7"/>
      <c r="S3924" s="7"/>
      <c r="T3924" s="7"/>
      <c r="Y3924" s="7"/>
      <c r="AA3924" s="7"/>
      <c r="AB3924" s="7"/>
      <c r="AG3924" s="7"/>
    </row>
    <row r="3925" spans="1:33">
      <c r="A3925" s="7"/>
      <c r="B3925" s="7"/>
      <c r="C3925" s="7"/>
      <c r="D3925" s="7"/>
      <c r="E3925" s="7"/>
      <c r="F3925" s="7"/>
      <c r="G3925" s="7"/>
      <c r="H3925" s="7"/>
      <c r="J3925" s="7"/>
      <c r="K3925" s="7"/>
      <c r="L3925" s="7"/>
      <c r="Q3925" s="7"/>
      <c r="S3925" s="7"/>
      <c r="T3925" s="7"/>
      <c r="Y3925" s="7"/>
      <c r="AA3925" s="7"/>
      <c r="AB3925" s="7"/>
      <c r="AG3925" s="7"/>
    </row>
    <row r="3926" spans="1:33">
      <c r="A3926" s="7"/>
      <c r="B3926" s="7"/>
      <c r="C3926" s="7"/>
      <c r="D3926" s="7"/>
      <c r="E3926" s="7"/>
      <c r="F3926" s="7"/>
      <c r="G3926" s="7"/>
      <c r="H3926" s="7"/>
      <c r="J3926" s="7"/>
      <c r="K3926" s="7"/>
      <c r="L3926" s="7"/>
      <c r="Q3926" s="7"/>
      <c r="S3926" s="7"/>
      <c r="T3926" s="7"/>
      <c r="Y3926" s="7"/>
      <c r="AA3926" s="7"/>
      <c r="AB3926" s="7"/>
      <c r="AG3926" s="7"/>
    </row>
    <row r="3927" spans="1:33">
      <c r="A3927" s="7"/>
      <c r="B3927" s="7"/>
      <c r="C3927" s="7"/>
      <c r="D3927" s="7"/>
      <c r="E3927" s="7"/>
      <c r="F3927" s="7"/>
      <c r="G3927" s="7"/>
      <c r="H3927" s="7"/>
      <c r="J3927" s="7"/>
      <c r="K3927" s="7"/>
      <c r="L3927" s="7"/>
      <c r="Q3927" s="7"/>
      <c r="S3927" s="7"/>
      <c r="T3927" s="7"/>
      <c r="Y3927" s="7"/>
      <c r="AA3927" s="7"/>
      <c r="AB3927" s="7"/>
      <c r="AG3927" s="7"/>
    </row>
    <row r="3928" spans="1:33">
      <c r="A3928" s="7"/>
      <c r="B3928" s="7"/>
      <c r="C3928" s="7"/>
      <c r="D3928" s="7"/>
      <c r="E3928" s="7"/>
      <c r="F3928" s="7"/>
      <c r="G3928" s="7"/>
      <c r="H3928" s="7"/>
      <c r="J3928" s="7"/>
      <c r="K3928" s="7"/>
      <c r="L3928" s="7"/>
      <c r="Q3928" s="7"/>
      <c r="S3928" s="7"/>
      <c r="T3928" s="7"/>
      <c r="Y3928" s="7"/>
      <c r="AA3928" s="7"/>
      <c r="AB3928" s="7"/>
      <c r="AG3928" s="7"/>
    </row>
    <row r="3929" spans="1:33">
      <c r="A3929" s="7"/>
      <c r="B3929" s="7"/>
      <c r="C3929" s="7"/>
      <c r="D3929" s="7"/>
      <c r="E3929" s="7"/>
      <c r="F3929" s="7"/>
      <c r="G3929" s="7"/>
      <c r="H3929" s="7"/>
      <c r="J3929" s="7"/>
      <c r="K3929" s="7"/>
      <c r="L3929" s="7"/>
      <c r="Q3929" s="7"/>
      <c r="S3929" s="7"/>
      <c r="T3929" s="7"/>
      <c r="Y3929" s="7"/>
      <c r="AA3929" s="7"/>
      <c r="AB3929" s="7"/>
      <c r="AG3929" s="7"/>
    </row>
    <row r="3930" spans="1:33">
      <c r="A3930" s="7"/>
      <c r="B3930" s="7"/>
      <c r="C3930" s="7"/>
      <c r="D3930" s="7"/>
      <c r="E3930" s="7"/>
      <c r="F3930" s="7"/>
      <c r="G3930" s="7"/>
      <c r="H3930" s="7"/>
      <c r="J3930" s="7"/>
      <c r="K3930" s="7"/>
      <c r="L3930" s="7"/>
      <c r="Q3930" s="7"/>
      <c r="S3930" s="7"/>
      <c r="T3930" s="7"/>
      <c r="Y3930" s="7"/>
      <c r="AA3930" s="7"/>
      <c r="AB3930" s="7"/>
      <c r="AG3930" s="7"/>
    </row>
    <row r="3931" spans="1:33">
      <c r="A3931" s="7"/>
      <c r="B3931" s="7"/>
      <c r="C3931" s="7"/>
      <c r="D3931" s="7"/>
      <c r="E3931" s="7"/>
      <c r="F3931" s="7"/>
      <c r="G3931" s="7"/>
      <c r="H3931" s="7"/>
      <c r="J3931" s="7"/>
      <c r="K3931" s="7"/>
      <c r="L3931" s="7"/>
      <c r="Q3931" s="7"/>
      <c r="S3931" s="7"/>
      <c r="T3931" s="7"/>
      <c r="Y3931" s="7"/>
      <c r="AA3931" s="7"/>
      <c r="AB3931" s="7"/>
      <c r="AG3931" s="7"/>
    </row>
    <row r="3932" spans="1:33">
      <c r="A3932" s="7"/>
      <c r="B3932" s="7"/>
      <c r="C3932" s="7"/>
      <c r="D3932" s="7"/>
      <c r="E3932" s="7"/>
      <c r="F3932" s="7"/>
      <c r="G3932" s="7"/>
      <c r="H3932" s="7"/>
      <c r="J3932" s="7"/>
      <c r="K3932" s="7"/>
      <c r="L3932" s="7"/>
      <c r="Q3932" s="7"/>
      <c r="S3932" s="7"/>
      <c r="T3932" s="7"/>
      <c r="Y3932" s="7"/>
      <c r="AA3932" s="7"/>
      <c r="AB3932" s="7"/>
      <c r="AG3932" s="7"/>
    </row>
    <row r="3933" spans="1:33">
      <c r="A3933" s="7"/>
      <c r="B3933" s="7"/>
      <c r="C3933" s="7"/>
      <c r="D3933" s="7"/>
      <c r="E3933" s="7"/>
      <c r="F3933" s="7"/>
      <c r="G3933" s="7"/>
      <c r="H3933" s="7"/>
      <c r="J3933" s="7"/>
      <c r="K3933" s="7"/>
      <c r="L3933" s="7"/>
      <c r="Q3933" s="7"/>
      <c r="S3933" s="7"/>
      <c r="T3933" s="7"/>
      <c r="Y3933" s="7"/>
      <c r="AA3933" s="7"/>
      <c r="AB3933" s="7"/>
      <c r="AG3933" s="7"/>
    </row>
    <row r="3934" spans="1:33">
      <c r="A3934" s="7"/>
      <c r="B3934" s="7"/>
      <c r="C3934" s="7"/>
      <c r="D3934" s="7"/>
      <c r="E3934" s="7"/>
      <c r="F3934" s="7"/>
      <c r="G3934" s="7"/>
      <c r="H3934" s="7"/>
      <c r="J3934" s="7"/>
      <c r="K3934" s="7"/>
      <c r="L3934" s="7"/>
      <c r="Q3934" s="7"/>
      <c r="S3934" s="7"/>
      <c r="T3934" s="7"/>
      <c r="Y3934" s="7"/>
      <c r="AA3934" s="7"/>
      <c r="AB3934" s="7"/>
      <c r="AG3934" s="7"/>
    </row>
    <row r="3935" spans="1:33">
      <c r="A3935" s="7"/>
      <c r="B3935" s="7"/>
      <c r="C3935" s="7"/>
      <c r="D3935" s="7"/>
      <c r="E3935" s="7"/>
      <c r="F3935" s="7"/>
      <c r="G3935" s="7"/>
      <c r="H3935" s="7"/>
      <c r="J3935" s="7"/>
      <c r="K3935" s="7"/>
      <c r="L3935" s="7"/>
      <c r="Q3935" s="7"/>
      <c r="S3935" s="7"/>
      <c r="T3935" s="7"/>
      <c r="Y3935" s="7"/>
      <c r="AA3935" s="7"/>
      <c r="AB3935" s="7"/>
      <c r="AG3935" s="7"/>
    </row>
    <row r="3936" spans="1:33">
      <c r="A3936" s="7"/>
      <c r="B3936" s="7"/>
      <c r="C3936" s="7"/>
      <c r="D3936" s="7"/>
      <c r="E3936" s="7"/>
      <c r="F3936" s="7"/>
      <c r="G3936" s="7"/>
      <c r="H3936" s="7"/>
      <c r="J3936" s="7"/>
      <c r="K3936" s="7"/>
      <c r="L3936" s="7"/>
      <c r="Q3936" s="7"/>
      <c r="S3936" s="7"/>
      <c r="T3936" s="7"/>
      <c r="Y3936" s="7"/>
      <c r="AA3936" s="7"/>
      <c r="AB3936" s="7"/>
      <c r="AG3936" s="7"/>
    </row>
    <row r="3937" spans="1:33">
      <c r="A3937" s="7"/>
      <c r="B3937" s="7"/>
      <c r="C3937" s="7"/>
      <c r="D3937" s="7"/>
      <c r="E3937" s="7"/>
      <c r="F3937" s="7"/>
      <c r="G3937" s="7"/>
      <c r="H3937" s="7"/>
      <c r="J3937" s="7"/>
      <c r="K3937" s="7"/>
      <c r="L3937" s="7"/>
      <c r="Q3937" s="7"/>
      <c r="S3937" s="7"/>
      <c r="T3937" s="7"/>
      <c r="Y3937" s="7"/>
      <c r="AA3937" s="7"/>
      <c r="AB3937" s="7"/>
      <c r="AG3937" s="7"/>
    </row>
    <row r="3938" spans="1:33">
      <c r="A3938" s="7"/>
      <c r="B3938" s="7"/>
      <c r="C3938" s="7"/>
      <c r="D3938" s="7"/>
      <c r="E3938" s="7"/>
      <c r="F3938" s="7"/>
      <c r="G3938" s="7"/>
      <c r="H3938" s="7"/>
      <c r="J3938" s="7"/>
      <c r="K3938" s="7"/>
      <c r="L3938" s="7"/>
      <c r="Q3938" s="7"/>
      <c r="S3938" s="7"/>
      <c r="T3938" s="7"/>
      <c r="Y3938" s="7"/>
      <c r="AA3938" s="7"/>
      <c r="AB3938" s="7"/>
      <c r="AG3938" s="7"/>
    </row>
    <row r="3939" spans="1:33">
      <c r="A3939" s="7"/>
      <c r="B3939" s="7"/>
      <c r="C3939" s="7"/>
      <c r="D3939" s="7"/>
      <c r="E3939" s="7"/>
      <c r="F3939" s="7"/>
      <c r="G3939" s="7"/>
      <c r="H3939" s="7"/>
      <c r="J3939" s="7"/>
      <c r="K3939" s="7"/>
      <c r="L3939" s="7"/>
      <c r="Q3939" s="7"/>
      <c r="S3939" s="7"/>
      <c r="T3939" s="7"/>
      <c r="Y3939" s="7"/>
      <c r="AA3939" s="7"/>
      <c r="AB3939" s="7"/>
      <c r="AG3939" s="7"/>
    </row>
    <row r="3940" spans="1:33">
      <c r="A3940" s="7"/>
      <c r="B3940" s="7"/>
      <c r="C3940" s="7"/>
      <c r="D3940" s="7"/>
      <c r="E3940" s="7"/>
      <c r="F3940" s="7"/>
      <c r="G3940" s="7"/>
      <c r="H3940" s="7"/>
      <c r="J3940" s="7"/>
      <c r="K3940" s="7"/>
      <c r="L3940" s="7"/>
      <c r="Q3940" s="7"/>
      <c r="S3940" s="7"/>
      <c r="T3940" s="7"/>
      <c r="Y3940" s="7"/>
      <c r="AA3940" s="7"/>
      <c r="AB3940" s="7"/>
      <c r="AG3940" s="7"/>
    </row>
    <row r="3941" spans="1:33">
      <c r="A3941" s="7"/>
      <c r="B3941" s="7"/>
      <c r="C3941" s="7"/>
      <c r="D3941" s="7"/>
      <c r="E3941" s="7"/>
      <c r="F3941" s="7"/>
      <c r="G3941" s="7"/>
      <c r="H3941" s="7"/>
      <c r="J3941" s="7"/>
      <c r="K3941" s="7"/>
      <c r="L3941" s="7"/>
      <c r="Q3941" s="7"/>
      <c r="S3941" s="7"/>
      <c r="T3941" s="7"/>
      <c r="Y3941" s="7"/>
      <c r="AA3941" s="7"/>
      <c r="AB3941" s="7"/>
      <c r="AG3941" s="7"/>
    </row>
    <row r="3942" spans="1:33">
      <c r="A3942" s="7"/>
      <c r="B3942" s="7"/>
      <c r="C3942" s="7"/>
      <c r="D3942" s="7"/>
      <c r="E3942" s="7"/>
      <c r="F3942" s="7"/>
      <c r="G3942" s="7"/>
      <c r="H3942" s="7"/>
      <c r="J3942" s="7"/>
      <c r="K3942" s="7"/>
      <c r="L3942" s="7"/>
      <c r="Q3942" s="7"/>
      <c r="S3942" s="7"/>
      <c r="T3942" s="7"/>
      <c r="Y3942" s="7"/>
      <c r="AA3942" s="7"/>
      <c r="AB3942" s="7"/>
      <c r="AG3942" s="7"/>
    </row>
    <row r="3943" spans="1:33">
      <c r="A3943" s="7"/>
      <c r="B3943" s="7"/>
      <c r="C3943" s="7"/>
      <c r="D3943" s="7"/>
      <c r="E3943" s="7"/>
      <c r="F3943" s="7"/>
      <c r="G3943" s="7"/>
      <c r="H3943" s="7"/>
      <c r="J3943" s="7"/>
      <c r="K3943" s="7"/>
      <c r="L3943" s="7"/>
      <c r="Q3943" s="7"/>
      <c r="S3943" s="7"/>
      <c r="T3943" s="7"/>
      <c r="Y3943" s="7"/>
      <c r="AA3943" s="7"/>
      <c r="AB3943" s="7"/>
      <c r="AG3943" s="7"/>
    </row>
    <row r="3944" spans="1:33">
      <c r="A3944" s="7"/>
      <c r="B3944" s="7"/>
      <c r="C3944" s="7"/>
      <c r="D3944" s="7"/>
      <c r="E3944" s="7"/>
      <c r="F3944" s="7"/>
      <c r="G3944" s="7"/>
      <c r="H3944" s="7"/>
      <c r="J3944" s="7"/>
      <c r="K3944" s="7"/>
      <c r="L3944" s="7"/>
      <c r="Q3944" s="7"/>
      <c r="S3944" s="7"/>
      <c r="T3944" s="7"/>
      <c r="Y3944" s="7"/>
      <c r="AA3944" s="7"/>
      <c r="AB3944" s="7"/>
      <c r="AG3944" s="7"/>
    </row>
    <row r="3945" spans="1:33">
      <c r="A3945" s="7"/>
      <c r="B3945" s="7"/>
      <c r="C3945" s="7"/>
      <c r="D3945" s="7"/>
      <c r="E3945" s="7"/>
      <c r="F3945" s="7"/>
      <c r="G3945" s="7"/>
      <c r="H3945" s="7"/>
      <c r="J3945" s="7"/>
      <c r="K3945" s="7"/>
      <c r="L3945" s="7"/>
      <c r="Q3945" s="7"/>
      <c r="S3945" s="7"/>
      <c r="T3945" s="7"/>
      <c r="Y3945" s="7"/>
      <c r="AA3945" s="7"/>
      <c r="AB3945" s="7"/>
      <c r="AG3945" s="7"/>
    </row>
    <row r="3946" spans="1:33">
      <c r="A3946" s="7"/>
      <c r="B3946" s="7"/>
      <c r="C3946" s="7"/>
      <c r="D3946" s="7"/>
      <c r="E3946" s="7"/>
      <c r="F3946" s="7"/>
      <c r="G3946" s="7"/>
      <c r="H3946" s="7"/>
      <c r="J3946" s="7"/>
      <c r="K3946" s="7"/>
      <c r="L3946" s="7"/>
      <c r="Q3946" s="7"/>
      <c r="S3946" s="7"/>
      <c r="T3946" s="7"/>
      <c r="Y3946" s="7"/>
      <c r="AA3946" s="7"/>
      <c r="AB3946" s="7"/>
      <c r="AG3946" s="7"/>
    </row>
    <row r="3947" spans="1:33">
      <c r="A3947" s="7"/>
      <c r="B3947" s="7"/>
      <c r="C3947" s="7"/>
      <c r="D3947" s="7"/>
      <c r="E3947" s="7"/>
      <c r="F3947" s="7"/>
      <c r="G3947" s="7"/>
      <c r="H3947" s="7"/>
      <c r="J3947" s="7"/>
      <c r="K3947" s="7"/>
      <c r="L3947" s="7"/>
      <c r="Q3947" s="7"/>
      <c r="S3947" s="7"/>
      <c r="T3947" s="7"/>
      <c r="Y3947" s="7"/>
      <c r="AA3947" s="7"/>
      <c r="AB3947" s="7"/>
      <c r="AG3947" s="7"/>
    </row>
    <row r="3948" spans="1:33">
      <c r="A3948" s="7"/>
      <c r="B3948" s="7"/>
      <c r="C3948" s="7"/>
      <c r="D3948" s="7"/>
      <c r="E3948" s="7"/>
      <c r="F3948" s="7"/>
      <c r="G3948" s="7"/>
      <c r="H3948" s="7"/>
      <c r="J3948" s="7"/>
      <c r="K3948" s="7"/>
      <c r="L3948" s="7"/>
      <c r="Q3948" s="7"/>
      <c r="S3948" s="7"/>
      <c r="T3948" s="7"/>
      <c r="Y3948" s="7"/>
      <c r="AA3948" s="7"/>
      <c r="AB3948" s="7"/>
      <c r="AG3948" s="7"/>
    </row>
    <row r="3949" spans="1:33">
      <c r="A3949" s="7"/>
      <c r="B3949" s="7"/>
      <c r="C3949" s="7"/>
      <c r="D3949" s="7"/>
      <c r="E3949" s="7"/>
      <c r="F3949" s="7"/>
      <c r="G3949" s="7"/>
      <c r="H3949" s="7"/>
      <c r="J3949" s="7"/>
      <c r="K3949" s="7"/>
      <c r="L3949" s="7"/>
      <c r="Q3949" s="7"/>
      <c r="S3949" s="7"/>
      <c r="T3949" s="7"/>
      <c r="Y3949" s="7"/>
      <c r="AA3949" s="7"/>
      <c r="AB3949" s="7"/>
      <c r="AG3949" s="7"/>
    </row>
    <row r="3950" spans="1:33">
      <c r="A3950" s="7"/>
      <c r="B3950" s="7"/>
      <c r="C3950" s="7"/>
      <c r="D3950" s="7"/>
      <c r="E3950" s="7"/>
      <c r="F3950" s="7"/>
      <c r="G3950" s="7"/>
      <c r="H3950" s="7"/>
      <c r="J3950" s="7"/>
      <c r="K3950" s="7"/>
      <c r="L3950" s="7"/>
      <c r="Q3950" s="7"/>
      <c r="S3950" s="7"/>
      <c r="T3950" s="7"/>
      <c r="Y3950" s="7"/>
      <c r="AA3950" s="7"/>
      <c r="AB3950" s="7"/>
      <c r="AG3950" s="7"/>
    </row>
    <row r="3951" spans="1:33">
      <c r="A3951" s="7"/>
      <c r="B3951" s="7"/>
      <c r="C3951" s="7"/>
      <c r="D3951" s="7"/>
      <c r="E3951" s="7"/>
      <c r="F3951" s="7"/>
      <c r="G3951" s="7"/>
      <c r="H3951" s="7"/>
      <c r="J3951" s="7"/>
      <c r="K3951" s="7"/>
      <c r="L3951" s="7"/>
      <c r="Q3951" s="7"/>
      <c r="S3951" s="7"/>
      <c r="T3951" s="7"/>
      <c r="Y3951" s="7"/>
      <c r="AA3951" s="7"/>
      <c r="AB3951" s="7"/>
      <c r="AG3951" s="7"/>
    </row>
    <row r="3952" spans="1:33">
      <c r="A3952" s="7"/>
      <c r="B3952" s="7"/>
      <c r="C3952" s="7"/>
      <c r="D3952" s="7"/>
      <c r="E3952" s="7"/>
      <c r="F3952" s="7"/>
      <c r="G3952" s="7"/>
      <c r="H3952" s="7"/>
      <c r="J3952" s="7"/>
      <c r="K3952" s="7"/>
      <c r="L3952" s="7"/>
      <c r="Q3952" s="7"/>
      <c r="S3952" s="7"/>
      <c r="T3952" s="7"/>
      <c r="Y3952" s="7"/>
      <c r="AA3952" s="7"/>
      <c r="AB3952" s="7"/>
      <c r="AG3952" s="7"/>
    </row>
    <row r="3953" spans="1:33">
      <c r="A3953" s="7"/>
      <c r="B3953" s="7"/>
      <c r="C3953" s="7"/>
      <c r="D3953" s="7"/>
      <c r="E3953" s="7"/>
      <c r="F3953" s="7"/>
      <c r="G3953" s="7"/>
      <c r="H3953" s="7"/>
      <c r="J3953" s="7"/>
      <c r="K3953" s="7"/>
      <c r="L3953" s="7"/>
      <c r="Q3953" s="7"/>
      <c r="S3953" s="7"/>
      <c r="T3953" s="7"/>
      <c r="Y3953" s="7"/>
      <c r="AA3953" s="7"/>
      <c r="AB3953" s="7"/>
      <c r="AG3953" s="7"/>
    </row>
    <row r="3954" spans="1:33">
      <c r="A3954" s="7"/>
      <c r="B3954" s="7"/>
      <c r="C3954" s="7"/>
      <c r="D3954" s="7"/>
      <c r="E3954" s="7"/>
      <c r="F3954" s="7"/>
      <c r="G3954" s="7"/>
      <c r="H3954" s="7"/>
      <c r="J3954" s="7"/>
      <c r="K3954" s="7"/>
      <c r="L3954" s="7"/>
      <c r="Q3954" s="7"/>
      <c r="S3954" s="7"/>
      <c r="T3954" s="7"/>
      <c r="Y3954" s="7"/>
      <c r="AA3954" s="7"/>
      <c r="AB3954" s="7"/>
      <c r="AG3954" s="7"/>
    </row>
    <row r="3955" spans="1:33">
      <c r="A3955" s="7"/>
      <c r="B3955" s="7"/>
      <c r="C3955" s="7"/>
      <c r="D3955" s="7"/>
      <c r="E3955" s="7"/>
      <c r="F3955" s="7"/>
      <c r="G3955" s="7"/>
      <c r="H3955" s="7"/>
      <c r="J3955" s="7"/>
      <c r="K3955" s="7"/>
      <c r="L3955" s="7"/>
      <c r="Q3955" s="7"/>
      <c r="S3955" s="7"/>
      <c r="T3955" s="7"/>
      <c r="Y3955" s="7"/>
      <c r="AA3955" s="7"/>
      <c r="AB3955" s="7"/>
      <c r="AG3955" s="7"/>
    </row>
    <row r="3956" spans="1:33">
      <c r="A3956" s="7"/>
      <c r="B3956" s="7"/>
      <c r="C3956" s="7"/>
      <c r="D3956" s="7"/>
      <c r="E3956" s="7"/>
      <c r="F3956" s="7"/>
      <c r="G3956" s="7"/>
      <c r="H3956" s="7"/>
      <c r="J3956" s="7"/>
      <c r="K3956" s="7"/>
      <c r="L3956" s="7"/>
      <c r="Q3956" s="7"/>
      <c r="S3956" s="7"/>
      <c r="T3956" s="7"/>
      <c r="Y3956" s="7"/>
      <c r="AA3956" s="7"/>
      <c r="AB3956" s="7"/>
      <c r="AG3956" s="7"/>
    </row>
    <row r="3957" spans="1:33">
      <c r="A3957" s="7"/>
      <c r="B3957" s="7"/>
      <c r="C3957" s="7"/>
      <c r="D3957" s="7"/>
      <c r="E3957" s="7"/>
      <c r="F3957" s="7"/>
      <c r="G3957" s="7"/>
      <c r="H3957" s="7"/>
      <c r="J3957" s="7"/>
      <c r="K3957" s="7"/>
      <c r="L3957" s="7"/>
      <c r="Q3957" s="7"/>
      <c r="S3957" s="7"/>
      <c r="T3957" s="7"/>
      <c r="Y3957" s="7"/>
      <c r="AA3957" s="7"/>
      <c r="AB3957" s="7"/>
      <c r="AG3957" s="7"/>
    </row>
    <row r="3958" spans="1:33">
      <c r="A3958" s="7"/>
      <c r="B3958" s="7"/>
      <c r="C3958" s="7"/>
      <c r="D3958" s="7"/>
      <c r="E3958" s="7"/>
      <c r="F3958" s="7"/>
      <c r="G3958" s="7"/>
      <c r="H3958" s="7"/>
      <c r="J3958" s="7"/>
      <c r="K3958" s="7"/>
      <c r="L3958" s="7"/>
      <c r="Q3958" s="7"/>
      <c r="S3958" s="7"/>
      <c r="T3958" s="7"/>
      <c r="Y3958" s="7"/>
      <c r="AA3958" s="7"/>
      <c r="AB3958" s="7"/>
      <c r="AG3958" s="7"/>
    </row>
    <row r="3959" spans="1:33">
      <c r="A3959" s="7"/>
      <c r="B3959" s="7"/>
      <c r="C3959" s="7"/>
      <c r="D3959" s="7"/>
      <c r="E3959" s="7"/>
      <c r="F3959" s="7"/>
      <c r="G3959" s="7"/>
      <c r="H3959" s="7"/>
      <c r="J3959" s="7"/>
      <c r="K3959" s="7"/>
      <c r="L3959" s="7"/>
      <c r="Q3959" s="7"/>
      <c r="S3959" s="7"/>
      <c r="T3959" s="7"/>
      <c r="Y3959" s="7"/>
      <c r="AA3959" s="7"/>
      <c r="AB3959" s="7"/>
      <c r="AG3959" s="7"/>
    </row>
    <row r="3960" spans="1:33">
      <c r="A3960" s="7"/>
      <c r="B3960" s="7"/>
      <c r="C3960" s="7"/>
      <c r="D3960" s="7"/>
      <c r="E3960" s="7"/>
      <c r="F3960" s="7"/>
      <c r="G3960" s="7"/>
      <c r="H3960" s="7"/>
      <c r="J3960" s="7"/>
      <c r="K3960" s="7"/>
      <c r="L3960" s="7"/>
      <c r="Q3960" s="7"/>
      <c r="S3960" s="7"/>
      <c r="T3960" s="7"/>
      <c r="Y3960" s="7"/>
      <c r="AA3960" s="7"/>
      <c r="AB3960" s="7"/>
      <c r="AG3960" s="7"/>
    </row>
    <row r="3961" spans="1:33">
      <c r="A3961" s="7"/>
      <c r="B3961" s="7"/>
      <c r="C3961" s="7"/>
      <c r="D3961" s="7"/>
      <c r="E3961" s="7"/>
      <c r="F3961" s="7"/>
      <c r="G3961" s="7"/>
      <c r="H3961" s="7"/>
      <c r="J3961" s="7"/>
      <c r="K3961" s="7"/>
      <c r="L3961" s="7"/>
      <c r="Q3961" s="7"/>
      <c r="S3961" s="7"/>
      <c r="T3961" s="7"/>
      <c r="Y3961" s="7"/>
      <c r="AA3961" s="7"/>
      <c r="AB3961" s="7"/>
      <c r="AG3961" s="7"/>
    </row>
    <row r="3962" spans="1:33">
      <c r="A3962" s="7"/>
      <c r="B3962" s="7"/>
      <c r="C3962" s="7"/>
      <c r="D3962" s="7"/>
      <c r="E3962" s="7"/>
      <c r="F3962" s="7"/>
      <c r="G3962" s="7"/>
      <c r="H3962" s="7"/>
      <c r="J3962" s="7"/>
      <c r="K3962" s="7"/>
      <c r="L3962" s="7"/>
      <c r="Q3962" s="7"/>
      <c r="S3962" s="7"/>
      <c r="T3962" s="7"/>
      <c r="Y3962" s="7"/>
      <c r="AA3962" s="7"/>
      <c r="AB3962" s="7"/>
      <c r="AG3962" s="7"/>
    </row>
    <row r="3963" spans="1:33">
      <c r="A3963" s="7"/>
      <c r="B3963" s="7"/>
      <c r="C3963" s="7"/>
      <c r="D3963" s="7"/>
      <c r="E3963" s="7"/>
      <c r="F3963" s="7"/>
      <c r="G3963" s="7"/>
      <c r="H3963" s="7"/>
      <c r="J3963" s="7"/>
      <c r="K3963" s="7"/>
      <c r="L3963" s="7"/>
      <c r="Q3963" s="7"/>
      <c r="S3963" s="7"/>
      <c r="T3963" s="7"/>
      <c r="Y3963" s="7"/>
      <c r="AA3963" s="7"/>
      <c r="AB3963" s="7"/>
      <c r="AG3963" s="7"/>
    </row>
    <row r="3964" spans="1:33">
      <c r="A3964" s="7"/>
      <c r="B3964" s="7"/>
      <c r="C3964" s="7"/>
      <c r="D3964" s="7"/>
      <c r="E3964" s="7"/>
      <c r="F3964" s="7"/>
      <c r="G3964" s="7"/>
      <c r="H3964" s="7"/>
      <c r="J3964" s="7"/>
      <c r="K3964" s="7"/>
      <c r="L3964" s="7"/>
      <c r="Q3964" s="7"/>
      <c r="S3964" s="7"/>
      <c r="T3964" s="7"/>
      <c r="Y3964" s="7"/>
      <c r="AA3964" s="7"/>
      <c r="AB3964" s="7"/>
      <c r="AG3964" s="7"/>
    </row>
    <row r="3965" spans="1:33">
      <c r="A3965" s="7"/>
      <c r="B3965" s="7"/>
      <c r="C3965" s="7"/>
      <c r="D3965" s="7"/>
      <c r="E3965" s="7"/>
      <c r="F3965" s="7"/>
      <c r="G3965" s="7"/>
      <c r="H3965" s="7"/>
      <c r="J3965" s="7"/>
      <c r="K3965" s="7"/>
      <c r="L3965" s="7"/>
      <c r="Q3965" s="7"/>
      <c r="S3965" s="7"/>
      <c r="T3965" s="7"/>
      <c r="Y3965" s="7"/>
      <c r="AA3965" s="7"/>
      <c r="AB3965" s="7"/>
      <c r="AG3965" s="7"/>
    </row>
    <row r="3966" spans="1:33">
      <c r="A3966" s="7"/>
      <c r="B3966" s="7"/>
      <c r="C3966" s="7"/>
      <c r="D3966" s="7"/>
      <c r="E3966" s="7"/>
      <c r="F3966" s="7"/>
      <c r="G3966" s="7"/>
      <c r="H3966" s="7"/>
      <c r="J3966" s="7"/>
      <c r="K3966" s="7"/>
      <c r="L3966" s="7"/>
      <c r="Q3966" s="7"/>
      <c r="S3966" s="7"/>
      <c r="T3966" s="7"/>
      <c r="Y3966" s="7"/>
      <c r="AA3966" s="7"/>
      <c r="AB3966" s="7"/>
      <c r="AG3966" s="7"/>
    </row>
    <row r="3967" spans="1:33">
      <c r="A3967" s="7"/>
      <c r="B3967" s="7"/>
      <c r="C3967" s="7"/>
      <c r="D3967" s="7"/>
      <c r="E3967" s="7"/>
      <c r="F3967" s="7"/>
      <c r="G3967" s="7"/>
      <c r="H3967" s="7"/>
      <c r="J3967" s="7"/>
      <c r="K3967" s="7"/>
      <c r="L3967" s="7"/>
      <c r="Q3967" s="7"/>
      <c r="S3967" s="7"/>
      <c r="T3967" s="7"/>
      <c r="Y3967" s="7"/>
      <c r="AA3967" s="7"/>
      <c r="AB3967" s="7"/>
      <c r="AG3967" s="7"/>
    </row>
    <row r="3968" spans="1:33">
      <c r="A3968" s="7"/>
      <c r="B3968" s="7"/>
      <c r="C3968" s="7"/>
      <c r="D3968" s="7"/>
      <c r="E3968" s="7"/>
      <c r="F3968" s="7"/>
      <c r="G3968" s="7"/>
      <c r="H3968" s="7"/>
      <c r="J3968" s="7"/>
      <c r="K3968" s="7"/>
      <c r="L3968" s="7"/>
      <c r="Q3968" s="7"/>
      <c r="S3968" s="7"/>
      <c r="T3968" s="7"/>
      <c r="Y3968" s="7"/>
      <c r="AA3968" s="7"/>
      <c r="AB3968" s="7"/>
      <c r="AG3968" s="7"/>
    </row>
    <row r="3969" spans="1:33">
      <c r="A3969" s="7"/>
      <c r="B3969" s="7"/>
      <c r="C3969" s="7"/>
      <c r="D3969" s="7"/>
      <c r="E3969" s="7"/>
      <c r="F3969" s="7"/>
      <c r="G3969" s="7"/>
      <c r="H3969" s="7"/>
      <c r="J3969" s="7"/>
      <c r="K3969" s="7"/>
      <c r="L3969" s="7"/>
      <c r="Q3969" s="7"/>
      <c r="S3969" s="7"/>
      <c r="T3969" s="7"/>
      <c r="Y3969" s="7"/>
      <c r="AA3969" s="7"/>
      <c r="AB3969" s="7"/>
      <c r="AG3969" s="7"/>
    </row>
    <row r="3970" spans="1:33">
      <c r="A3970" s="7"/>
      <c r="B3970" s="7"/>
      <c r="C3970" s="7"/>
      <c r="D3970" s="7"/>
      <c r="E3970" s="7"/>
      <c r="F3970" s="7"/>
      <c r="G3970" s="7"/>
      <c r="H3970" s="7"/>
      <c r="J3970" s="7"/>
      <c r="K3970" s="7"/>
      <c r="L3970" s="7"/>
      <c r="Q3970" s="7"/>
      <c r="S3970" s="7"/>
      <c r="T3970" s="7"/>
      <c r="Y3970" s="7"/>
      <c r="AA3970" s="7"/>
      <c r="AB3970" s="7"/>
      <c r="AG3970" s="7"/>
    </row>
    <row r="3971" spans="1:33">
      <c r="A3971" s="7"/>
      <c r="B3971" s="7"/>
      <c r="C3971" s="7"/>
      <c r="D3971" s="7"/>
      <c r="E3971" s="7"/>
      <c r="F3971" s="7"/>
      <c r="G3971" s="7"/>
      <c r="H3971" s="7"/>
      <c r="J3971" s="7"/>
      <c r="K3971" s="7"/>
      <c r="L3971" s="7"/>
      <c r="Q3971" s="7"/>
      <c r="S3971" s="7"/>
      <c r="T3971" s="7"/>
      <c r="Y3971" s="7"/>
      <c r="AA3971" s="7"/>
      <c r="AB3971" s="7"/>
      <c r="AG3971" s="7"/>
    </row>
    <row r="3972" spans="1:33">
      <c r="A3972" s="7"/>
      <c r="B3972" s="7"/>
      <c r="C3972" s="7"/>
      <c r="D3972" s="7"/>
      <c r="E3972" s="7"/>
      <c r="F3972" s="7"/>
      <c r="G3972" s="7"/>
      <c r="H3972" s="7"/>
      <c r="J3972" s="7"/>
      <c r="K3972" s="7"/>
      <c r="L3972" s="7"/>
      <c r="Q3972" s="7"/>
      <c r="S3972" s="7"/>
      <c r="T3972" s="7"/>
      <c r="Y3972" s="7"/>
      <c r="AA3972" s="7"/>
      <c r="AB3972" s="7"/>
      <c r="AG3972" s="7"/>
    </row>
    <row r="3973" spans="1:33">
      <c r="A3973" s="7"/>
      <c r="B3973" s="7"/>
      <c r="C3973" s="7"/>
      <c r="D3973" s="7"/>
      <c r="E3973" s="7"/>
      <c r="F3973" s="7"/>
      <c r="G3973" s="7"/>
      <c r="H3973" s="7"/>
      <c r="J3973" s="7"/>
      <c r="K3973" s="7"/>
      <c r="L3973" s="7"/>
      <c r="Q3973" s="7"/>
      <c r="S3973" s="7"/>
      <c r="T3973" s="7"/>
      <c r="Y3973" s="7"/>
      <c r="AA3973" s="7"/>
      <c r="AB3973" s="7"/>
      <c r="AG3973" s="7"/>
    </row>
    <row r="3974" spans="1:33">
      <c r="A3974" s="7"/>
      <c r="B3974" s="7"/>
      <c r="C3974" s="7"/>
      <c r="D3974" s="7"/>
      <c r="E3974" s="7"/>
      <c r="F3974" s="7"/>
      <c r="G3974" s="7"/>
      <c r="H3974" s="7"/>
      <c r="J3974" s="7"/>
      <c r="K3974" s="7"/>
      <c r="L3974" s="7"/>
      <c r="Q3974" s="7"/>
      <c r="S3974" s="7"/>
      <c r="T3974" s="7"/>
      <c r="Y3974" s="7"/>
      <c r="AA3974" s="7"/>
      <c r="AB3974" s="7"/>
      <c r="AG3974" s="7"/>
    </row>
    <row r="3975" spans="1:33">
      <c r="A3975" s="7"/>
      <c r="B3975" s="7"/>
      <c r="C3975" s="7"/>
      <c r="D3975" s="7"/>
      <c r="E3975" s="7"/>
      <c r="F3975" s="7"/>
      <c r="G3975" s="7"/>
      <c r="H3975" s="7"/>
      <c r="J3975" s="7"/>
      <c r="K3975" s="7"/>
      <c r="L3975" s="7"/>
      <c r="Q3975" s="7"/>
      <c r="S3975" s="7"/>
      <c r="T3975" s="7"/>
      <c r="Y3975" s="7"/>
      <c r="AA3975" s="7"/>
      <c r="AB3975" s="7"/>
      <c r="AG3975" s="7"/>
    </row>
    <row r="3976" spans="1:33">
      <c r="A3976" s="7"/>
      <c r="B3976" s="7"/>
      <c r="C3976" s="7"/>
      <c r="D3976" s="7"/>
      <c r="E3976" s="7"/>
      <c r="F3976" s="7"/>
      <c r="G3976" s="7"/>
      <c r="H3976" s="7"/>
      <c r="J3976" s="7"/>
      <c r="K3976" s="7"/>
      <c r="L3976" s="7"/>
      <c r="Q3976" s="7"/>
      <c r="S3976" s="7"/>
      <c r="T3976" s="7"/>
      <c r="Y3976" s="7"/>
      <c r="AA3976" s="7"/>
      <c r="AB3976" s="7"/>
      <c r="AG3976" s="7"/>
    </row>
    <row r="3977" spans="1:33">
      <c r="A3977" s="7"/>
      <c r="B3977" s="7"/>
      <c r="C3977" s="7"/>
      <c r="D3977" s="7"/>
      <c r="E3977" s="7"/>
      <c r="F3977" s="7"/>
      <c r="G3977" s="7"/>
      <c r="H3977" s="7"/>
      <c r="J3977" s="7"/>
      <c r="K3977" s="7"/>
      <c r="L3977" s="7"/>
      <c r="Q3977" s="7"/>
      <c r="S3977" s="7"/>
      <c r="T3977" s="7"/>
      <c r="Y3977" s="7"/>
      <c r="AA3977" s="7"/>
      <c r="AB3977" s="7"/>
      <c r="AG3977" s="7"/>
    </row>
    <row r="3978" spans="1:33">
      <c r="A3978" s="7"/>
      <c r="B3978" s="7"/>
      <c r="C3978" s="7"/>
      <c r="D3978" s="7"/>
      <c r="E3978" s="7"/>
      <c r="F3978" s="7"/>
      <c r="G3978" s="7"/>
      <c r="H3978" s="7"/>
      <c r="J3978" s="7"/>
      <c r="K3978" s="7"/>
      <c r="L3978" s="7"/>
      <c r="Q3978" s="7"/>
      <c r="S3978" s="7"/>
      <c r="T3978" s="7"/>
      <c r="Y3978" s="7"/>
      <c r="AA3978" s="7"/>
      <c r="AB3978" s="7"/>
      <c r="AG3978" s="7"/>
    </row>
    <row r="3979" spans="1:33">
      <c r="A3979" s="7"/>
      <c r="B3979" s="7"/>
      <c r="C3979" s="7"/>
      <c r="D3979" s="7"/>
      <c r="E3979" s="7"/>
      <c r="F3979" s="7"/>
      <c r="G3979" s="7"/>
      <c r="H3979" s="7"/>
      <c r="J3979" s="7"/>
      <c r="K3979" s="7"/>
      <c r="L3979" s="7"/>
      <c r="Q3979" s="7"/>
      <c r="S3979" s="7"/>
      <c r="T3979" s="7"/>
      <c r="Y3979" s="7"/>
      <c r="AA3979" s="7"/>
      <c r="AB3979" s="7"/>
      <c r="AG3979" s="7"/>
    </row>
    <row r="3980" spans="1:33">
      <c r="A3980" s="7"/>
      <c r="B3980" s="7"/>
      <c r="C3980" s="7"/>
      <c r="D3980" s="7"/>
      <c r="E3980" s="7"/>
      <c r="F3980" s="7"/>
      <c r="G3980" s="7"/>
      <c r="H3980" s="7"/>
      <c r="J3980" s="7"/>
      <c r="K3980" s="7"/>
      <c r="L3980" s="7"/>
      <c r="Q3980" s="7"/>
      <c r="S3980" s="7"/>
      <c r="T3980" s="7"/>
      <c r="Y3980" s="7"/>
      <c r="AA3980" s="7"/>
      <c r="AB3980" s="7"/>
      <c r="AG3980" s="7"/>
    </row>
    <row r="3981" spans="1:33">
      <c r="A3981" s="7"/>
      <c r="B3981" s="7"/>
      <c r="C3981" s="7"/>
      <c r="D3981" s="7"/>
      <c r="E3981" s="7"/>
      <c r="F3981" s="7"/>
      <c r="G3981" s="7"/>
      <c r="H3981" s="7"/>
      <c r="J3981" s="7"/>
      <c r="K3981" s="7"/>
      <c r="L3981" s="7"/>
      <c r="Q3981" s="7"/>
      <c r="S3981" s="7"/>
      <c r="T3981" s="7"/>
      <c r="Y3981" s="7"/>
      <c r="AA3981" s="7"/>
      <c r="AB3981" s="7"/>
      <c r="AG3981" s="7"/>
    </row>
    <row r="3982" spans="1:33">
      <c r="A3982" s="7"/>
      <c r="B3982" s="7"/>
      <c r="C3982" s="7"/>
      <c r="D3982" s="7"/>
      <c r="E3982" s="7"/>
      <c r="F3982" s="7"/>
      <c r="G3982" s="7"/>
      <c r="H3982" s="7"/>
      <c r="J3982" s="7"/>
      <c r="K3982" s="7"/>
      <c r="L3982" s="7"/>
      <c r="Q3982" s="7"/>
      <c r="S3982" s="7"/>
      <c r="T3982" s="7"/>
      <c r="Y3982" s="7"/>
      <c r="AA3982" s="7"/>
      <c r="AB3982" s="7"/>
      <c r="AG3982" s="7"/>
    </row>
    <row r="3983" spans="1:33">
      <c r="A3983" s="7"/>
      <c r="B3983" s="7"/>
      <c r="C3983" s="7"/>
      <c r="D3983" s="7"/>
      <c r="E3983" s="7"/>
      <c r="F3983" s="7"/>
      <c r="G3983" s="7"/>
      <c r="H3983" s="7"/>
      <c r="J3983" s="7"/>
      <c r="K3983" s="7"/>
      <c r="L3983" s="7"/>
      <c r="Q3983" s="7"/>
      <c r="S3983" s="7"/>
      <c r="T3983" s="7"/>
      <c r="Y3983" s="7"/>
      <c r="AA3983" s="7"/>
      <c r="AB3983" s="7"/>
      <c r="AG3983" s="7"/>
    </row>
    <row r="3984" spans="1:33">
      <c r="A3984" s="7"/>
      <c r="B3984" s="7"/>
      <c r="C3984" s="7"/>
      <c r="D3984" s="7"/>
      <c r="E3984" s="7"/>
      <c r="F3984" s="7"/>
      <c r="G3984" s="7"/>
      <c r="H3984" s="7"/>
      <c r="J3984" s="7"/>
      <c r="K3984" s="7"/>
      <c r="L3984" s="7"/>
      <c r="Q3984" s="7"/>
      <c r="S3984" s="7"/>
      <c r="T3984" s="7"/>
      <c r="Y3984" s="7"/>
      <c r="AA3984" s="7"/>
      <c r="AB3984" s="7"/>
      <c r="AG3984" s="7"/>
    </row>
    <row r="3985" spans="1:33">
      <c r="A3985" s="7"/>
      <c r="B3985" s="7"/>
      <c r="C3985" s="7"/>
      <c r="D3985" s="7"/>
      <c r="E3985" s="7"/>
      <c r="F3985" s="7"/>
      <c r="G3985" s="7"/>
      <c r="H3985" s="7"/>
      <c r="J3985" s="7"/>
      <c r="K3985" s="7"/>
      <c r="L3985" s="7"/>
      <c r="Q3985" s="7"/>
      <c r="S3985" s="7"/>
      <c r="T3985" s="7"/>
      <c r="Y3985" s="7"/>
      <c r="AA3985" s="7"/>
      <c r="AB3985" s="7"/>
      <c r="AG3985" s="7"/>
    </row>
    <row r="3986" spans="1:33">
      <c r="A3986" s="7"/>
      <c r="B3986" s="7"/>
      <c r="C3986" s="7"/>
      <c r="D3986" s="7"/>
      <c r="E3986" s="7"/>
      <c r="F3986" s="7"/>
      <c r="G3986" s="7"/>
      <c r="H3986" s="7"/>
      <c r="J3986" s="7"/>
      <c r="K3986" s="7"/>
      <c r="L3986" s="7"/>
      <c r="Q3986" s="7"/>
      <c r="S3986" s="7"/>
      <c r="T3986" s="7"/>
      <c r="Y3986" s="7"/>
      <c r="AA3986" s="7"/>
      <c r="AB3986" s="7"/>
      <c r="AG3986" s="7"/>
    </row>
    <row r="3987" spans="1:33">
      <c r="A3987" s="7"/>
      <c r="B3987" s="7"/>
      <c r="C3987" s="7"/>
      <c r="D3987" s="7"/>
      <c r="E3987" s="7"/>
      <c r="F3987" s="7"/>
      <c r="G3987" s="7"/>
      <c r="H3987" s="7"/>
      <c r="J3987" s="7"/>
      <c r="K3987" s="7"/>
      <c r="L3987" s="7"/>
      <c r="Q3987" s="7"/>
      <c r="S3987" s="7"/>
      <c r="T3987" s="7"/>
      <c r="Y3987" s="7"/>
      <c r="AA3987" s="7"/>
      <c r="AB3987" s="7"/>
      <c r="AG3987" s="7"/>
    </row>
    <row r="3988" spans="1:33">
      <c r="A3988" s="7"/>
      <c r="B3988" s="7"/>
      <c r="C3988" s="7"/>
      <c r="D3988" s="7"/>
      <c r="E3988" s="7"/>
      <c r="F3988" s="7"/>
      <c r="G3988" s="7"/>
      <c r="H3988" s="7"/>
      <c r="J3988" s="7"/>
      <c r="K3988" s="7"/>
      <c r="L3988" s="7"/>
      <c r="Q3988" s="7"/>
      <c r="S3988" s="7"/>
      <c r="T3988" s="7"/>
      <c r="Y3988" s="7"/>
      <c r="AA3988" s="7"/>
      <c r="AB3988" s="7"/>
      <c r="AG3988" s="7"/>
    </row>
    <row r="3989" spans="1:33">
      <c r="A3989" s="7"/>
      <c r="B3989" s="7"/>
      <c r="C3989" s="7"/>
      <c r="D3989" s="7"/>
      <c r="E3989" s="7"/>
      <c r="F3989" s="7"/>
      <c r="G3989" s="7"/>
      <c r="H3989" s="7"/>
      <c r="J3989" s="7"/>
      <c r="K3989" s="7"/>
      <c r="L3989" s="7"/>
      <c r="Q3989" s="7"/>
      <c r="S3989" s="7"/>
      <c r="T3989" s="7"/>
      <c r="Y3989" s="7"/>
      <c r="AA3989" s="7"/>
      <c r="AB3989" s="7"/>
      <c r="AG3989" s="7"/>
    </row>
    <row r="3990" spans="1:33">
      <c r="A3990" s="7"/>
      <c r="B3990" s="7"/>
      <c r="C3990" s="7"/>
      <c r="D3990" s="7"/>
      <c r="E3990" s="7"/>
      <c r="F3990" s="7"/>
      <c r="G3990" s="7"/>
      <c r="H3990" s="7"/>
      <c r="J3990" s="7"/>
      <c r="K3990" s="7"/>
      <c r="L3990" s="7"/>
      <c r="Q3990" s="7"/>
      <c r="S3990" s="7"/>
      <c r="T3990" s="7"/>
      <c r="Y3990" s="7"/>
      <c r="AA3990" s="7"/>
      <c r="AB3990" s="7"/>
      <c r="AG3990" s="7"/>
    </row>
    <row r="3991" spans="1:33">
      <c r="A3991" s="7"/>
      <c r="B3991" s="7"/>
      <c r="C3991" s="7"/>
      <c r="D3991" s="7"/>
      <c r="E3991" s="7"/>
      <c r="F3991" s="7"/>
      <c r="G3991" s="7"/>
      <c r="H3991" s="7"/>
      <c r="J3991" s="7"/>
      <c r="K3991" s="7"/>
      <c r="L3991" s="7"/>
      <c r="Q3991" s="7"/>
      <c r="S3991" s="7"/>
      <c r="T3991" s="7"/>
      <c r="Y3991" s="7"/>
      <c r="AA3991" s="7"/>
      <c r="AB3991" s="7"/>
      <c r="AG3991" s="7"/>
    </row>
    <row r="3992" spans="1:33">
      <c r="A3992" s="7"/>
      <c r="B3992" s="7"/>
      <c r="C3992" s="7"/>
      <c r="D3992" s="7"/>
      <c r="E3992" s="7"/>
      <c r="F3992" s="7"/>
      <c r="G3992" s="7"/>
      <c r="H3992" s="7"/>
      <c r="J3992" s="7"/>
      <c r="K3992" s="7"/>
      <c r="L3992" s="7"/>
      <c r="Q3992" s="7"/>
      <c r="S3992" s="7"/>
      <c r="T3992" s="7"/>
      <c r="Y3992" s="7"/>
      <c r="AA3992" s="7"/>
      <c r="AB3992" s="7"/>
      <c r="AG3992" s="7"/>
    </row>
    <row r="3993" spans="1:33">
      <c r="A3993" s="7"/>
      <c r="B3993" s="7"/>
      <c r="C3993" s="7"/>
      <c r="D3993" s="7"/>
      <c r="E3993" s="7"/>
      <c r="F3993" s="7"/>
      <c r="G3993" s="7"/>
      <c r="H3993" s="7"/>
      <c r="J3993" s="7"/>
      <c r="K3993" s="7"/>
      <c r="L3993" s="7"/>
      <c r="Q3993" s="7"/>
      <c r="S3993" s="7"/>
      <c r="T3993" s="7"/>
      <c r="Y3993" s="7"/>
      <c r="AA3993" s="7"/>
      <c r="AB3993" s="7"/>
      <c r="AG3993" s="7"/>
    </row>
    <row r="3994" spans="1:33">
      <c r="A3994" s="7"/>
      <c r="B3994" s="7"/>
      <c r="C3994" s="7"/>
      <c r="D3994" s="7"/>
      <c r="E3994" s="7"/>
      <c r="F3994" s="7"/>
      <c r="G3994" s="7"/>
      <c r="H3994" s="7"/>
      <c r="J3994" s="7"/>
      <c r="K3994" s="7"/>
      <c r="L3994" s="7"/>
      <c r="Q3994" s="7"/>
      <c r="S3994" s="7"/>
      <c r="T3994" s="7"/>
      <c r="Y3994" s="7"/>
      <c r="AA3994" s="7"/>
      <c r="AB3994" s="7"/>
      <c r="AG3994" s="7"/>
    </row>
    <row r="3995" spans="1:33">
      <c r="A3995" s="7"/>
      <c r="B3995" s="7"/>
      <c r="C3995" s="7"/>
      <c r="D3995" s="7"/>
      <c r="E3995" s="7"/>
      <c r="F3995" s="7"/>
      <c r="G3995" s="7"/>
      <c r="H3995" s="7"/>
      <c r="J3995" s="7"/>
      <c r="K3995" s="7"/>
      <c r="L3995" s="7"/>
      <c r="Q3995" s="7"/>
      <c r="S3995" s="7"/>
      <c r="T3995" s="7"/>
      <c r="Y3995" s="7"/>
      <c r="AA3995" s="7"/>
      <c r="AB3995" s="7"/>
      <c r="AG3995" s="7"/>
    </row>
    <row r="3996" spans="1:33">
      <c r="A3996" s="7"/>
      <c r="B3996" s="7"/>
      <c r="C3996" s="7"/>
      <c r="D3996" s="7"/>
      <c r="E3996" s="7"/>
      <c r="F3996" s="7"/>
      <c r="G3996" s="7"/>
      <c r="H3996" s="7"/>
      <c r="J3996" s="7"/>
      <c r="K3996" s="7"/>
      <c r="L3996" s="7"/>
      <c r="Q3996" s="7"/>
      <c r="S3996" s="7"/>
      <c r="T3996" s="7"/>
      <c r="Y3996" s="7"/>
      <c r="AA3996" s="7"/>
      <c r="AB3996" s="7"/>
      <c r="AG3996" s="7"/>
    </row>
    <row r="3997" spans="1:33">
      <c r="A3997" s="7"/>
      <c r="B3997" s="7"/>
      <c r="C3997" s="7"/>
      <c r="D3997" s="7"/>
      <c r="E3997" s="7"/>
      <c r="F3997" s="7"/>
      <c r="G3997" s="7"/>
      <c r="H3997" s="7"/>
      <c r="J3997" s="7"/>
      <c r="K3997" s="7"/>
      <c r="L3997" s="7"/>
      <c r="Q3997" s="7"/>
      <c r="S3997" s="7"/>
      <c r="T3997" s="7"/>
      <c r="Y3997" s="7"/>
      <c r="AA3997" s="7"/>
      <c r="AB3997" s="7"/>
      <c r="AG3997" s="7"/>
    </row>
    <row r="3998" spans="1:33">
      <c r="A3998" s="7"/>
      <c r="B3998" s="7"/>
      <c r="C3998" s="7"/>
      <c r="D3998" s="7"/>
      <c r="E3998" s="7"/>
      <c r="F3998" s="7"/>
      <c r="G3998" s="7"/>
      <c r="H3998" s="7"/>
      <c r="J3998" s="7"/>
      <c r="K3998" s="7"/>
      <c r="L3998" s="7"/>
      <c r="Q3998" s="7"/>
      <c r="S3998" s="7"/>
      <c r="T3998" s="7"/>
      <c r="Y3998" s="7"/>
      <c r="AA3998" s="7"/>
      <c r="AB3998" s="7"/>
      <c r="AG3998" s="7"/>
    </row>
    <row r="3999" spans="1:33">
      <c r="A3999" s="7"/>
      <c r="B3999" s="7"/>
      <c r="C3999" s="7"/>
      <c r="D3999" s="7"/>
      <c r="E3999" s="7"/>
      <c r="F3999" s="7"/>
      <c r="G3999" s="7"/>
      <c r="H3999" s="7"/>
      <c r="J3999" s="7"/>
      <c r="K3999" s="7"/>
      <c r="L3999" s="7"/>
      <c r="Q3999" s="7"/>
      <c r="S3999" s="7"/>
      <c r="T3999" s="7"/>
      <c r="Y3999" s="7"/>
      <c r="AA3999" s="7"/>
      <c r="AB3999" s="7"/>
      <c r="AG3999" s="7"/>
    </row>
    <row r="4000" spans="1:33">
      <c r="A4000" s="7"/>
      <c r="B4000" s="7"/>
      <c r="C4000" s="7"/>
      <c r="D4000" s="7"/>
      <c r="E4000" s="7"/>
      <c r="F4000" s="7"/>
      <c r="G4000" s="7"/>
      <c r="H4000" s="7"/>
      <c r="J4000" s="7"/>
      <c r="K4000" s="7"/>
      <c r="L4000" s="7"/>
      <c r="Q4000" s="7"/>
      <c r="S4000" s="7"/>
      <c r="T4000" s="7"/>
      <c r="Y4000" s="7"/>
      <c r="AA4000" s="7"/>
      <c r="AB4000" s="7"/>
      <c r="AG4000" s="7"/>
    </row>
    <row r="4001" spans="1:33">
      <c r="A4001" s="7"/>
      <c r="B4001" s="7"/>
      <c r="C4001" s="7"/>
      <c r="D4001" s="7"/>
      <c r="E4001" s="7"/>
      <c r="F4001" s="7"/>
      <c r="G4001" s="7"/>
      <c r="H4001" s="7"/>
      <c r="J4001" s="7"/>
      <c r="K4001" s="7"/>
      <c r="L4001" s="7"/>
      <c r="Q4001" s="7"/>
      <c r="S4001" s="7"/>
      <c r="T4001" s="7"/>
      <c r="Y4001" s="7"/>
      <c r="AA4001" s="7"/>
      <c r="AB4001" s="7"/>
      <c r="AG4001" s="7"/>
    </row>
    <row r="4002" spans="1:33">
      <c r="A4002" s="7"/>
      <c r="B4002" s="7"/>
      <c r="C4002" s="7"/>
      <c r="D4002" s="7"/>
      <c r="E4002" s="7"/>
      <c r="F4002" s="7"/>
      <c r="G4002" s="7"/>
      <c r="H4002" s="7"/>
      <c r="J4002" s="7"/>
      <c r="K4002" s="7"/>
      <c r="L4002" s="7"/>
      <c r="Q4002" s="7"/>
      <c r="S4002" s="7"/>
      <c r="T4002" s="7"/>
      <c r="Y4002" s="7"/>
      <c r="AA4002" s="7"/>
      <c r="AB4002" s="7"/>
      <c r="AG4002" s="7"/>
    </row>
    <row r="4003" spans="1:33">
      <c r="A4003" s="7"/>
      <c r="B4003" s="7"/>
      <c r="C4003" s="7"/>
      <c r="D4003" s="7"/>
      <c r="E4003" s="7"/>
      <c r="F4003" s="7"/>
      <c r="G4003" s="7"/>
      <c r="H4003" s="7"/>
      <c r="J4003" s="7"/>
      <c r="K4003" s="7"/>
      <c r="L4003" s="7"/>
      <c r="Q4003" s="7"/>
      <c r="S4003" s="7"/>
      <c r="T4003" s="7"/>
      <c r="Y4003" s="7"/>
      <c r="AA4003" s="7"/>
      <c r="AB4003" s="7"/>
      <c r="AG4003" s="7"/>
    </row>
    <row r="4004" spans="1:33">
      <c r="A4004" s="7"/>
      <c r="B4004" s="7"/>
      <c r="C4004" s="7"/>
      <c r="D4004" s="7"/>
      <c r="E4004" s="7"/>
      <c r="F4004" s="7"/>
      <c r="G4004" s="7"/>
      <c r="H4004" s="7"/>
      <c r="J4004" s="7"/>
      <c r="K4004" s="7"/>
      <c r="L4004" s="7"/>
      <c r="Q4004" s="7"/>
      <c r="S4004" s="7"/>
      <c r="T4004" s="7"/>
      <c r="Y4004" s="7"/>
      <c r="AA4004" s="7"/>
      <c r="AB4004" s="7"/>
      <c r="AG4004" s="7"/>
    </row>
    <row r="4005" spans="1:33">
      <c r="A4005" s="7"/>
      <c r="B4005" s="7"/>
      <c r="C4005" s="7"/>
      <c r="D4005" s="7"/>
      <c r="E4005" s="7"/>
      <c r="F4005" s="7"/>
      <c r="G4005" s="7"/>
      <c r="H4005" s="7"/>
      <c r="J4005" s="7"/>
      <c r="K4005" s="7"/>
      <c r="L4005" s="7"/>
      <c r="Q4005" s="7"/>
      <c r="S4005" s="7"/>
      <c r="T4005" s="7"/>
      <c r="Y4005" s="7"/>
      <c r="AA4005" s="7"/>
      <c r="AB4005" s="7"/>
      <c r="AG4005" s="7"/>
    </row>
    <row r="4006" spans="1:33">
      <c r="A4006" s="7"/>
      <c r="B4006" s="7"/>
      <c r="C4006" s="7"/>
      <c r="D4006" s="7"/>
      <c r="E4006" s="7"/>
      <c r="F4006" s="7"/>
      <c r="G4006" s="7"/>
      <c r="H4006" s="7"/>
      <c r="J4006" s="7"/>
      <c r="K4006" s="7"/>
      <c r="L4006" s="7"/>
      <c r="Q4006" s="7"/>
      <c r="S4006" s="7"/>
      <c r="T4006" s="7"/>
      <c r="Y4006" s="7"/>
      <c r="AA4006" s="7"/>
      <c r="AB4006" s="7"/>
      <c r="AG4006" s="7"/>
    </row>
    <row r="4007" spans="1:33">
      <c r="A4007" s="7"/>
      <c r="B4007" s="7"/>
      <c r="C4007" s="7"/>
      <c r="D4007" s="7"/>
      <c r="E4007" s="7"/>
      <c r="F4007" s="7"/>
      <c r="G4007" s="7"/>
      <c r="H4007" s="7"/>
      <c r="J4007" s="7"/>
      <c r="K4007" s="7"/>
      <c r="L4007" s="7"/>
      <c r="Q4007" s="7"/>
      <c r="S4007" s="7"/>
      <c r="T4007" s="7"/>
      <c r="Y4007" s="7"/>
      <c r="AA4007" s="7"/>
      <c r="AB4007" s="7"/>
      <c r="AG4007" s="7"/>
    </row>
    <row r="4008" spans="1:33">
      <c r="A4008" s="7"/>
      <c r="B4008" s="7"/>
      <c r="C4008" s="7"/>
      <c r="D4008" s="7"/>
      <c r="E4008" s="7"/>
      <c r="F4008" s="7"/>
      <c r="G4008" s="7"/>
      <c r="H4008" s="7"/>
      <c r="J4008" s="7"/>
      <c r="K4008" s="7"/>
      <c r="L4008" s="7"/>
      <c r="Q4008" s="7"/>
      <c r="S4008" s="7"/>
      <c r="T4008" s="7"/>
      <c r="Y4008" s="7"/>
      <c r="AA4008" s="7"/>
      <c r="AB4008" s="7"/>
      <c r="AG4008" s="7"/>
    </row>
    <row r="4009" spans="1:33">
      <c r="A4009" s="7"/>
      <c r="B4009" s="7"/>
      <c r="C4009" s="7"/>
      <c r="D4009" s="7"/>
      <c r="E4009" s="7"/>
      <c r="F4009" s="7"/>
      <c r="G4009" s="7"/>
      <c r="H4009" s="7"/>
      <c r="J4009" s="7"/>
      <c r="K4009" s="7"/>
      <c r="L4009" s="7"/>
      <c r="Q4009" s="7"/>
      <c r="S4009" s="7"/>
      <c r="T4009" s="7"/>
      <c r="Y4009" s="7"/>
      <c r="AA4009" s="7"/>
      <c r="AB4009" s="7"/>
      <c r="AG4009" s="7"/>
    </row>
    <row r="4010" spans="1:33">
      <c r="A4010" s="7"/>
      <c r="B4010" s="7"/>
      <c r="C4010" s="7"/>
      <c r="D4010" s="7"/>
      <c r="E4010" s="7"/>
      <c r="F4010" s="7"/>
      <c r="G4010" s="7"/>
      <c r="H4010" s="7"/>
      <c r="J4010" s="7"/>
      <c r="K4010" s="7"/>
      <c r="L4010" s="7"/>
      <c r="Q4010" s="7"/>
      <c r="S4010" s="7"/>
      <c r="T4010" s="7"/>
      <c r="Y4010" s="7"/>
      <c r="AA4010" s="7"/>
      <c r="AB4010" s="7"/>
      <c r="AG4010" s="7"/>
    </row>
    <row r="4011" spans="1:33">
      <c r="A4011" s="7"/>
      <c r="B4011" s="7"/>
      <c r="C4011" s="7"/>
      <c r="D4011" s="7"/>
      <c r="E4011" s="7"/>
      <c r="F4011" s="7"/>
      <c r="G4011" s="7"/>
      <c r="H4011" s="7"/>
      <c r="J4011" s="7"/>
      <c r="K4011" s="7"/>
      <c r="L4011" s="7"/>
      <c r="Q4011" s="7"/>
      <c r="S4011" s="7"/>
      <c r="T4011" s="7"/>
      <c r="Y4011" s="7"/>
      <c r="AA4011" s="7"/>
      <c r="AB4011" s="7"/>
      <c r="AG4011" s="7"/>
    </row>
    <row r="4012" spans="1:33">
      <c r="A4012" s="7"/>
      <c r="B4012" s="7"/>
      <c r="C4012" s="7"/>
      <c r="D4012" s="7"/>
      <c r="E4012" s="7"/>
      <c r="F4012" s="7"/>
      <c r="G4012" s="7"/>
      <c r="H4012" s="7"/>
      <c r="J4012" s="7"/>
      <c r="K4012" s="7"/>
      <c r="L4012" s="7"/>
      <c r="Q4012" s="7"/>
      <c r="S4012" s="7"/>
      <c r="T4012" s="7"/>
      <c r="Y4012" s="7"/>
      <c r="AA4012" s="7"/>
      <c r="AB4012" s="7"/>
      <c r="AG4012" s="7"/>
    </row>
    <row r="4013" spans="1:33">
      <c r="A4013" s="7"/>
      <c r="B4013" s="7"/>
      <c r="C4013" s="7"/>
      <c r="D4013" s="7"/>
      <c r="E4013" s="7"/>
      <c r="F4013" s="7"/>
      <c r="G4013" s="7"/>
      <c r="H4013" s="7"/>
      <c r="J4013" s="7"/>
      <c r="K4013" s="7"/>
      <c r="L4013" s="7"/>
      <c r="Q4013" s="7"/>
      <c r="S4013" s="7"/>
      <c r="T4013" s="7"/>
      <c r="Y4013" s="7"/>
      <c r="AA4013" s="7"/>
      <c r="AB4013" s="7"/>
      <c r="AG4013" s="7"/>
    </row>
    <row r="4014" spans="1:33">
      <c r="A4014" s="7"/>
      <c r="B4014" s="7"/>
      <c r="C4014" s="7"/>
      <c r="D4014" s="7"/>
      <c r="E4014" s="7"/>
      <c r="F4014" s="7"/>
      <c r="G4014" s="7"/>
      <c r="H4014" s="7"/>
      <c r="J4014" s="7"/>
      <c r="K4014" s="7"/>
      <c r="L4014" s="7"/>
      <c r="Q4014" s="7"/>
      <c r="S4014" s="7"/>
      <c r="T4014" s="7"/>
      <c r="Y4014" s="7"/>
      <c r="AA4014" s="7"/>
      <c r="AB4014" s="7"/>
      <c r="AG4014" s="7"/>
    </row>
    <row r="4015" spans="1:33">
      <c r="A4015" s="7"/>
      <c r="B4015" s="7"/>
      <c r="C4015" s="7"/>
      <c r="D4015" s="7"/>
      <c r="E4015" s="7"/>
      <c r="F4015" s="7"/>
      <c r="G4015" s="7"/>
      <c r="H4015" s="7"/>
      <c r="J4015" s="7"/>
      <c r="K4015" s="7"/>
      <c r="L4015" s="7"/>
      <c r="Q4015" s="7"/>
      <c r="S4015" s="7"/>
      <c r="T4015" s="7"/>
      <c r="Y4015" s="7"/>
      <c r="AA4015" s="7"/>
      <c r="AB4015" s="7"/>
      <c r="AG4015" s="7"/>
    </row>
    <row r="4016" spans="1:33">
      <c r="A4016" s="7"/>
      <c r="B4016" s="7"/>
      <c r="C4016" s="7"/>
      <c r="D4016" s="7"/>
      <c r="E4016" s="7"/>
      <c r="F4016" s="7"/>
      <c r="G4016" s="7"/>
      <c r="H4016" s="7"/>
      <c r="J4016" s="7"/>
      <c r="K4016" s="7"/>
      <c r="L4016" s="7"/>
      <c r="Q4016" s="7"/>
      <c r="S4016" s="7"/>
      <c r="T4016" s="7"/>
      <c r="Y4016" s="7"/>
      <c r="AA4016" s="7"/>
      <c r="AB4016" s="7"/>
      <c r="AG4016" s="7"/>
    </row>
    <row r="4017" spans="1:33">
      <c r="A4017" s="7"/>
      <c r="B4017" s="7"/>
      <c r="C4017" s="7"/>
      <c r="D4017" s="7"/>
      <c r="E4017" s="7"/>
      <c r="F4017" s="7"/>
      <c r="G4017" s="7"/>
      <c r="H4017" s="7"/>
      <c r="J4017" s="7"/>
      <c r="K4017" s="7"/>
      <c r="L4017" s="7"/>
      <c r="Q4017" s="7"/>
      <c r="S4017" s="7"/>
      <c r="T4017" s="7"/>
      <c r="Y4017" s="7"/>
      <c r="AA4017" s="7"/>
      <c r="AB4017" s="7"/>
      <c r="AG4017" s="7"/>
    </row>
    <row r="4018" spans="1:33">
      <c r="A4018" s="7"/>
      <c r="B4018" s="7"/>
      <c r="C4018" s="7"/>
      <c r="D4018" s="7"/>
      <c r="E4018" s="7"/>
      <c r="F4018" s="7"/>
      <c r="G4018" s="7"/>
      <c r="H4018" s="7"/>
      <c r="J4018" s="7"/>
      <c r="K4018" s="7"/>
      <c r="L4018" s="7"/>
      <c r="Q4018" s="7"/>
      <c r="S4018" s="7"/>
      <c r="T4018" s="7"/>
      <c r="Y4018" s="7"/>
      <c r="AA4018" s="7"/>
      <c r="AB4018" s="7"/>
      <c r="AG4018" s="7"/>
    </row>
    <row r="4019" spans="1:33">
      <c r="A4019" s="7"/>
      <c r="B4019" s="7"/>
      <c r="C4019" s="7"/>
      <c r="D4019" s="7"/>
      <c r="E4019" s="7"/>
      <c r="F4019" s="7"/>
      <c r="G4019" s="7"/>
      <c r="H4019" s="7"/>
      <c r="J4019" s="7"/>
      <c r="K4019" s="7"/>
      <c r="L4019" s="7"/>
      <c r="Q4019" s="7"/>
      <c r="S4019" s="7"/>
      <c r="T4019" s="7"/>
      <c r="Y4019" s="7"/>
      <c r="AA4019" s="7"/>
      <c r="AB4019" s="7"/>
      <c r="AG4019" s="7"/>
    </row>
    <row r="4020" spans="1:33">
      <c r="A4020" s="7"/>
      <c r="B4020" s="7"/>
      <c r="C4020" s="7"/>
      <c r="D4020" s="7"/>
      <c r="E4020" s="7"/>
      <c r="F4020" s="7"/>
      <c r="G4020" s="7"/>
      <c r="H4020" s="7"/>
      <c r="J4020" s="7"/>
      <c r="K4020" s="7"/>
      <c r="L4020" s="7"/>
      <c r="Q4020" s="7"/>
      <c r="S4020" s="7"/>
      <c r="T4020" s="7"/>
      <c r="Y4020" s="7"/>
      <c r="AA4020" s="7"/>
      <c r="AB4020" s="7"/>
      <c r="AG4020" s="7"/>
    </row>
    <row r="4021" spans="1:33">
      <c r="A4021" s="7"/>
      <c r="B4021" s="7"/>
      <c r="C4021" s="7"/>
      <c r="D4021" s="7"/>
      <c r="E4021" s="7"/>
      <c r="F4021" s="7"/>
      <c r="G4021" s="7"/>
      <c r="H4021" s="7"/>
      <c r="J4021" s="7"/>
      <c r="K4021" s="7"/>
      <c r="L4021" s="7"/>
      <c r="Q4021" s="7"/>
      <c r="S4021" s="7"/>
      <c r="T4021" s="7"/>
      <c r="Y4021" s="7"/>
      <c r="AA4021" s="7"/>
      <c r="AB4021" s="7"/>
      <c r="AG4021" s="7"/>
    </row>
    <row r="4022" spans="1:33">
      <c r="A4022" s="7"/>
      <c r="B4022" s="7"/>
      <c r="C4022" s="7"/>
      <c r="D4022" s="7"/>
      <c r="E4022" s="7"/>
      <c r="F4022" s="7"/>
      <c r="G4022" s="7"/>
      <c r="H4022" s="7"/>
      <c r="J4022" s="7"/>
      <c r="K4022" s="7"/>
      <c r="L4022" s="7"/>
      <c r="Q4022" s="7"/>
      <c r="S4022" s="7"/>
      <c r="T4022" s="7"/>
      <c r="Y4022" s="7"/>
      <c r="AA4022" s="7"/>
      <c r="AB4022" s="7"/>
      <c r="AG4022" s="7"/>
    </row>
    <row r="4023" spans="1:33">
      <c r="A4023" s="7"/>
      <c r="B4023" s="7"/>
      <c r="C4023" s="7"/>
      <c r="D4023" s="7"/>
      <c r="E4023" s="7"/>
      <c r="F4023" s="7"/>
      <c r="G4023" s="7"/>
      <c r="H4023" s="7"/>
      <c r="J4023" s="7"/>
      <c r="K4023" s="7"/>
      <c r="L4023" s="7"/>
      <c r="Q4023" s="7"/>
      <c r="S4023" s="7"/>
      <c r="T4023" s="7"/>
      <c r="Y4023" s="7"/>
      <c r="AA4023" s="7"/>
      <c r="AB4023" s="7"/>
      <c r="AG4023" s="7"/>
    </row>
    <row r="4024" spans="1:33">
      <c r="A4024" s="7"/>
      <c r="B4024" s="7"/>
      <c r="C4024" s="7"/>
      <c r="D4024" s="7"/>
      <c r="E4024" s="7"/>
      <c r="F4024" s="7"/>
      <c r="G4024" s="7"/>
      <c r="H4024" s="7"/>
      <c r="J4024" s="7"/>
      <c r="K4024" s="7"/>
      <c r="L4024" s="7"/>
      <c r="Q4024" s="7"/>
      <c r="S4024" s="7"/>
      <c r="T4024" s="7"/>
      <c r="Y4024" s="7"/>
      <c r="AA4024" s="7"/>
      <c r="AB4024" s="7"/>
      <c r="AG4024" s="7"/>
    </row>
    <row r="4025" spans="1:33">
      <c r="A4025" s="7"/>
      <c r="B4025" s="7"/>
      <c r="C4025" s="7"/>
      <c r="D4025" s="7"/>
      <c r="E4025" s="7"/>
      <c r="F4025" s="7"/>
      <c r="G4025" s="7"/>
      <c r="H4025" s="7"/>
      <c r="J4025" s="7"/>
      <c r="K4025" s="7"/>
      <c r="L4025" s="7"/>
      <c r="Q4025" s="7"/>
      <c r="S4025" s="7"/>
      <c r="T4025" s="7"/>
      <c r="Y4025" s="7"/>
      <c r="AA4025" s="7"/>
      <c r="AB4025" s="7"/>
      <c r="AG4025" s="7"/>
    </row>
    <row r="4026" spans="1:33">
      <c r="A4026" s="7"/>
      <c r="B4026" s="7"/>
      <c r="C4026" s="7"/>
      <c r="D4026" s="7"/>
      <c r="E4026" s="7"/>
      <c r="F4026" s="7"/>
      <c r="G4026" s="7"/>
      <c r="H4026" s="7"/>
      <c r="J4026" s="7"/>
      <c r="K4026" s="7"/>
      <c r="L4026" s="7"/>
      <c r="Q4026" s="7"/>
      <c r="S4026" s="7"/>
      <c r="T4026" s="7"/>
      <c r="Y4026" s="7"/>
      <c r="AA4026" s="7"/>
      <c r="AB4026" s="7"/>
      <c r="AG4026" s="7"/>
    </row>
    <row r="4027" spans="1:33">
      <c r="A4027" s="7"/>
      <c r="B4027" s="7"/>
      <c r="C4027" s="7"/>
      <c r="D4027" s="7"/>
      <c r="E4027" s="7"/>
      <c r="F4027" s="7"/>
      <c r="G4027" s="7"/>
      <c r="H4027" s="7"/>
      <c r="J4027" s="7"/>
      <c r="K4027" s="7"/>
      <c r="L4027" s="7"/>
      <c r="Q4027" s="7"/>
      <c r="S4027" s="7"/>
      <c r="T4027" s="7"/>
      <c r="Y4027" s="7"/>
      <c r="AA4027" s="7"/>
      <c r="AB4027" s="7"/>
      <c r="AG4027" s="7"/>
    </row>
    <row r="4028" spans="1:33">
      <c r="A4028" s="7"/>
      <c r="B4028" s="7"/>
      <c r="C4028" s="7"/>
      <c r="D4028" s="7"/>
      <c r="E4028" s="7"/>
      <c r="F4028" s="7"/>
      <c r="G4028" s="7"/>
      <c r="H4028" s="7"/>
      <c r="J4028" s="7"/>
      <c r="K4028" s="7"/>
      <c r="L4028" s="7"/>
      <c r="Q4028" s="7"/>
      <c r="S4028" s="7"/>
      <c r="T4028" s="7"/>
      <c r="Y4028" s="7"/>
      <c r="AA4028" s="7"/>
      <c r="AB4028" s="7"/>
      <c r="AG4028" s="7"/>
    </row>
    <row r="4029" spans="1:33">
      <c r="A4029" s="7"/>
      <c r="B4029" s="7"/>
      <c r="C4029" s="7"/>
      <c r="D4029" s="7"/>
      <c r="E4029" s="7"/>
      <c r="F4029" s="7"/>
      <c r="G4029" s="7"/>
      <c r="H4029" s="7"/>
      <c r="J4029" s="7"/>
      <c r="K4029" s="7"/>
      <c r="L4029" s="7"/>
      <c r="Q4029" s="7"/>
      <c r="S4029" s="7"/>
      <c r="T4029" s="7"/>
      <c r="Y4029" s="7"/>
      <c r="AA4029" s="7"/>
      <c r="AB4029" s="7"/>
      <c r="AG4029" s="7"/>
    </row>
    <row r="4030" spans="1:33">
      <c r="A4030" s="7"/>
      <c r="B4030" s="7"/>
      <c r="C4030" s="7"/>
      <c r="D4030" s="7"/>
      <c r="E4030" s="7"/>
      <c r="F4030" s="7"/>
      <c r="G4030" s="7"/>
      <c r="H4030" s="7"/>
      <c r="J4030" s="7"/>
      <c r="K4030" s="7"/>
      <c r="L4030" s="7"/>
      <c r="Q4030" s="7"/>
      <c r="S4030" s="7"/>
      <c r="T4030" s="7"/>
      <c r="Y4030" s="7"/>
      <c r="AA4030" s="7"/>
      <c r="AB4030" s="7"/>
      <c r="AG4030" s="7"/>
    </row>
    <row r="4031" spans="1:33">
      <c r="A4031" s="7"/>
      <c r="B4031" s="7"/>
      <c r="C4031" s="7"/>
      <c r="D4031" s="7"/>
      <c r="E4031" s="7"/>
      <c r="F4031" s="7"/>
      <c r="G4031" s="7"/>
      <c r="H4031" s="7"/>
      <c r="J4031" s="7"/>
      <c r="K4031" s="7"/>
      <c r="L4031" s="7"/>
      <c r="Q4031" s="7"/>
      <c r="S4031" s="7"/>
      <c r="T4031" s="7"/>
      <c r="Y4031" s="7"/>
      <c r="AA4031" s="7"/>
      <c r="AB4031" s="7"/>
      <c r="AG4031" s="7"/>
    </row>
    <row r="4032" spans="1:33">
      <c r="A4032" s="7"/>
      <c r="B4032" s="7"/>
      <c r="C4032" s="7"/>
      <c r="D4032" s="7"/>
      <c r="E4032" s="7"/>
      <c r="F4032" s="7"/>
      <c r="G4032" s="7"/>
      <c r="H4032" s="7"/>
      <c r="J4032" s="7"/>
      <c r="K4032" s="7"/>
      <c r="L4032" s="7"/>
      <c r="Q4032" s="7"/>
      <c r="S4032" s="7"/>
      <c r="T4032" s="7"/>
      <c r="Y4032" s="7"/>
      <c r="AA4032" s="7"/>
      <c r="AB4032" s="7"/>
      <c r="AG4032" s="7"/>
    </row>
    <row r="4033" spans="1:33">
      <c r="A4033" s="7"/>
      <c r="B4033" s="7"/>
      <c r="C4033" s="7"/>
      <c r="D4033" s="7"/>
      <c r="E4033" s="7"/>
      <c r="F4033" s="7"/>
      <c r="G4033" s="7"/>
      <c r="H4033" s="7"/>
      <c r="J4033" s="7"/>
      <c r="K4033" s="7"/>
      <c r="L4033" s="7"/>
      <c r="Q4033" s="7"/>
      <c r="S4033" s="7"/>
      <c r="T4033" s="7"/>
      <c r="Y4033" s="7"/>
      <c r="AA4033" s="7"/>
      <c r="AB4033" s="7"/>
      <c r="AG4033" s="7"/>
    </row>
    <row r="4034" spans="1:33">
      <c r="A4034" s="7"/>
      <c r="B4034" s="7"/>
      <c r="C4034" s="7"/>
      <c r="D4034" s="7"/>
      <c r="E4034" s="7"/>
      <c r="F4034" s="7"/>
      <c r="G4034" s="7"/>
      <c r="H4034" s="7"/>
      <c r="J4034" s="7"/>
      <c r="K4034" s="7"/>
      <c r="L4034" s="7"/>
      <c r="Q4034" s="7"/>
      <c r="S4034" s="7"/>
      <c r="T4034" s="7"/>
      <c r="Y4034" s="7"/>
      <c r="AA4034" s="7"/>
      <c r="AB4034" s="7"/>
      <c r="AG4034" s="7"/>
    </row>
    <row r="4035" spans="1:33">
      <c r="A4035" s="7"/>
      <c r="B4035" s="7"/>
      <c r="C4035" s="7"/>
      <c r="D4035" s="7"/>
      <c r="E4035" s="7"/>
      <c r="F4035" s="7"/>
      <c r="G4035" s="7"/>
      <c r="H4035" s="7"/>
      <c r="J4035" s="7"/>
      <c r="K4035" s="7"/>
      <c r="L4035" s="7"/>
      <c r="Q4035" s="7"/>
      <c r="S4035" s="7"/>
      <c r="T4035" s="7"/>
      <c r="Y4035" s="7"/>
      <c r="AA4035" s="7"/>
      <c r="AB4035" s="7"/>
      <c r="AG4035" s="7"/>
    </row>
    <row r="4036" spans="1:33">
      <c r="A4036" s="7"/>
      <c r="B4036" s="7"/>
      <c r="C4036" s="7"/>
      <c r="D4036" s="7"/>
      <c r="E4036" s="7"/>
      <c r="F4036" s="7"/>
      <c r="G4036" s="7"/>
      <c r="H4036" s="7"/>
      <c r="J4036" s="7"/>
      <c r="K4036" s="7"/>
      <c r="L4036" s="7"/>
      <c r="Q4036" s="7"/>
      <c r="S4036" s="7"/>
      <c r="T4036" s="7"/>
      <c r="Y4036" s="7"/>
      <c r="AA4036" s="7"/>
      <c r="AB4036" s="7"/>
      <c r="AG4036" s="7"/>
    </row>
    <row r="4037" spans="1:33">
      <c r="A4037" s="7"/>
      <c r="B4037" s="7"/>
      <c r="C4037" s="7"/>
      <c r="D4037" s="7"/>
      <c r="E4037" s="7"/>
      <c r="F4037" s="7"/>
      <c r="G4037" s="7"/>
      <c r="H4037" s="7"/>
      <c r="J4037" s="7"/>
      <c r="K4037" s="7"/>
      <c r="L4037" s="7"/>
      <c r="Q4037" s="7"/>
      <c r="S4037" s="7"/>
      <c r="T4037" s="7"/>
      <c r="Y4037" s="7"/>
      <c r="AA4037" s="7"/>
      <c r="AB4037" s="7"/>
      <c r="AG4037" s="7"/>
    </row>
    <row r="4038" spans="1:33">
      <c r="A4038" s="7"/>
      <c r="B4038" s="7"/>
      <c r="C4038" s="7"/>
      <c r="D4038" s="7"/>
      <c r="E4038" s="7"/>
      <c r="F4038" s="7"/>
      <c r="G4038" s="7"/>
      <c r="H4038" s="7"/>
      <c r="J4038" s="7"/>
      <c r="K4038" s="7"/>
      <c r="L4038" s="7"/>
      <c r="Q4038" s="7"/>
      <c r="S4038" s="7"/>
      <c r="T4038" s="7"/>
      <c r="Y4038" s="7"/>
      <c r="AA4038" s="7"/>
      <c r="AB4038" s="7"/>
      <c r="AG4038" s="7"/>
    </row>
    <row r="4039" spans="1:33">
      <c r="A4039" s="7"/>
      <c r="B4039" s="7"/>
      <c r="C4039" s="7"/>
      <c r="D4039" s="7"/>
      <c r="E4039" s="7"/>
      <c r="F4039" s="7"/>
      <c r="G4039" s="7"/>
      <c r="H4039" s="7"/>
      <c r="J4039" s="7"/>
      <c r="K4039" s="7"/>
      <c r="L4039" s="7"/>
      <c r="Q4039" s="7"/>
      <c r="S4039" s="7"/>
      <c r="T4039" s="7"/>
      <c r="Y4039" s="7"/>
      <c r="AA4039" s="7"/>
      <c r="AB4039" s="7"/>
      <c r="AG4039" s="7"/>
    </row>
    <row r="4040" spans="1:33">
      <c r="A4040" s="7"/>
      <c r="B4040" s="7"/>
      <c r="C4040" s="7"/>
      <c r="D4040" s="7"/>
      <c r="E4040" s="7"/>
      <c r="F4040" s="7"/>
      <c r="G4040" s="7"/>
      <c r="H4040" s="7"/>
      <c r="J4040" s="7"/>
      <c r="K4040" s="7"/>
      <c r="L4040" s="7"/>
      <c r="Q4040" s="7"/>
      <c r="S4040" s="7"/>
      <c r="T4040" s="7"/>
      <c r="Y4040" s="7"/>
      <c r="AA4040" s="7"/>
      <c r="AB4040" s="7"/>
      <c r="AG4040" s="7"/>
    </row>
    <row r="4041" spans="1:33">
      <c r="A4041" s="7"/>
      <c r="B4041" s="7"/>
      <c r="C4041" s="7"/>
      <c r="D4041" s="7"/>
      <c r="E4041" s="7"/>
      <c r="F4041" s="7"/>
      <c r="G4041" s="7"/>
      <c r="H4041" s="7"/>
      <c r="J4041" s="7"/>
      <c r="K4041" s="7"/>
      <c r="L4041" s="7"/>
      <c r="Q4041" s="7"/>
      <c r="S4041" s="7"/>
      <c r="T4041" s="7"/>
      <c r="Y4041" s="7"/>
      <c r="AA4041" s="7"/>
      <c r="AB4041" s="7"/>
      <c r="AG4041" s="7"/>
    </row>
    <row r="4042" spans="1:33">
      <c r="A4042" s="7"/>
      <c r="B4042" s="7"/>
      <c r="C4042" s="7"/>
      <c r="D4042" s="7"/>
      <c r="E4042" s="7"/>
      <c r="F4042" s="7"/>
      <c r="G4042" s="7"/>
      <c r="H4042" s="7"/>
      <c r="J4042" s="7"/>
      <c r="K4042" s="7"/>
      <c r="L4042" s="7"/>
      <c r="Q4042" s="7"/>
      <c r="S4042" s="7"/>
      <c r="T4042" s="7"/>
      <c r="Y4042" s="7"/>
      <c r="AA4042" s="7"/>
      <c r="AB4042" s="7"/>
      <c r="AG4042" s="7"/>
    </row>
    <row r="4043" spans="1:33">
      <c r="A4043" s="7"/>
      <c r="B4043" s="7"/>
      <c r="C4043" s="7"/>
      <c r="D4043" s="7"/>
      <c r="E4043" s="7"/>
      <c r="F4043" s="7"/>
      <c r="G4043" s="7"/>
      <c r="H4043" s="7"/>
      <c r="J4043" s="7"/>
      <c r="K4043" s="7"/>
      <c r="L4043" s="7"/>
      <c r="Q4043" s="7"/>
      <c r="S4043" s="7"/>
      <c r="T4043" s="7"/>
      <c r="Y4043" s="7"/>
      <c r="AA4043" s="7"/>
      <c r="AB4043" s="7"/>
      <c r="AG4043" s="7"/>
    </row>
    <row r="4044" spans="1:33">
      <c r="A4044" s="7"/>
      <c r="B4044" s="7"/>
      <c r="C4044" s="7"/>
      <c r="D4044" s="7"/>
      <c r="E4044" s="7"/>
      <c r="F4044" s="7"/>
      <c r="G4044" s="7"/>
      <c r="H4044" s="7"/>
      <c r="J4044" s="7"/>
      <c r="K4044" s="7"/>
      <c r="L4044" s="7"/>
      <c r="Q4044" s="7"/>
      <c r="S4044" s="7"/>
      <c r="T4044" s="7"/>
      <c r="Y4044" s="7"/>
      <c r="AA4044" s="7"/>
      <c r="AB4044" s="7"/>
      <c r="AG4044" s="7"/>
    </row>
    <row r="4045" spans="1:33">
      <c r="A4045" s="7"/>
      <c r="B4045" s="7"/>
      <c r="C4045" s="7"/>
      <c r="D4045" s="7"/>
      <c r="E4045" s="7"/>
      <c r="F4045" s="7"/>
      <c r="G4045" s="7"/>
      <c r="H4045" s="7"/>
      <c r="J4045" s="7"/>
      <c r="K4045" s="7"/>
      <c r="L4045" s="7"/>
      <c r="Q4045" s="7"/>
      <c r="S4045" s="7"/>
      <c r="T4045" s="7"/>
      <c r="Y4045" s="7"/>
      <c r="AA4045" s="7"/>
      <c r="AB4045" s="7"/>
      <c r="AG4045" s="7"/>
    </row>
    <row r="4046" spans="1:33">
      <c r="A4046" s="7"/>
      <c r="B4046" s="7"/>
      <c r="C4046" s="7"/>
      <c r="D4046" s="7"/>
      <c r="E4046" s="7"/>
      <c r="F4046" s="7"/>
      <c r="G4046" s="7"/>
      <c r="H4046" s="7"/>
      <c r="J4046" s="7"/>
      <c r="K4046" s="7"/>
      <c r="L4046" s="7"/>
      <c r="Q4046" s="7"/>
      <c r="S4046" s="7"/>
      <c r="T4046" s="7"/>
      <c r="Y4046" s="7"/>
      <c r="AA4046" s="7"/>
      <c r="AB4046" s="7"/>
      <c r="AG4046" s="7"/>
    </row>
    <row r="4047" spans="1:33">
      <c r="A4047" s="7"/>
      <c r="B4047" s="7"/>
      <c r="C4047" s="7"/>
      <c r="D4047" s="7"/>
      <c r="E4047" s="7"/>
      <c r="F4047" s="7"/>
      <c r="G4047" s="7"/>
      <c r="H4047" s="7"/>
      <c r="J4047" s="7"/>
      <c r="K4047" s="7"/>
      <c r="L4047" s="7"/>
      <c r="Q4047" s="7"/>
      <c r="S4047" s="7"/>
      <c r="T4047" s="7"/>
      <c r="Y4047" s="7"/>
      <c r="AA4047" s="7"/>
      <c r="AB4047" s="7"/>
      <c r="AG4047" s="7"/>
    </row>
    <row r="4048" spans="1:33">
      <c r="A4048" s="7"/>
      <c r="B4048" s="7"/>
      <c r="C4048" s="7"/>
      <c r="D4048" s="7"/>
      <c r="E4048" s="7"/>
      <c r="F4048" s="7"/>
      <c r="G4048" s="7"/>
      <c r="H4048" s="7"/>
      <c r="J4048" s="7"/>
      <c r="K4048" s="7"/>
      <c r="L4048" s="7"/>
      <c r="Q4048" s="7"/>
      <c r="S4048" s="7"/>
      <c r="T4048" s="7"/>
      <c r="Y4048" s="7"/>
      <c r="AA4048" s="7"/>
      <c r="AB4048" s="7"/>
      <c r="AG4048" s="7"/>
    </row>
    <row r="4049" spans="1:33">
      <c r="A4049" s="7"/>
      <c r="B4049" s="7"/>
      <c r="C4049" s="7"/>
      <c r="D4049" s="7"/>
      <c r="E4049" s="7"/>
      <c r="F4049" s="7"/>
      <c r="G4049" s="7"/>
      <c r="H4049" s="7"/>
      <c r="J4049" s="7"/>
      <c r="K4049" s="7"/>
      <c r="L4049" s="7"/>
      <c r="Q4049" s="7"/>
      <c r="S4049" s="7"/>
      <c r="T4049" s="7"/>
      <c r="Y4049" s="7"/>
      <c r="AA4049" s="7"/>
      <c r="AB4049" s="7"/>
      <c r="AG4049" s="7"/>
    </row>
    <row r="4050" spans="1:33">
      <c r="A4050" s="7"/>
      <c r="B4050" s="7"/>
      <c r="C4050" s="7"/>
      <c r="D4050" s="7"/>
      <c r="E4050" s="7"/>
      <c r="F4050" s="7"/>
      <c r="G4050" s="7"/>
      <c r="H4050" s="7"/>
      <c r="J4050" s="7"/>
      <c r="K4050" s="7"/>
      <c r="L4050" s="7"/>
      <c r="Q4050" s="7"/>
      <c r="S4050" s="7"/>
      <c r="T4050" s="7"/>
      <c r="Y4050" s="7"/>
      <c r="AA4050" s="7"/>
      <c r="AB4050" s="7"/>
      <c r="AG4050" s="7"/>
    </row>
    <row r="4051" spans="1:33">
      <c r="A4051" s="7"/>
      <c r="B4051" s="7"/>
      <c r="C4051" s="7"/>
      <c r="D4051" s="7"/>
      <c r="E4051" s="7"/>
      <c r="F4051" s="7"/>
      <c r="G4051" s="7"/>
      <c r="H4051" s="7"/>
      <c r="J4051" s="7"/>
      <c r="K4051" s="7"/>
      <c r="L4051" s="7"/>
      <c r="Q4051" s="7"/>
      <c r="S4051" s="7"/>
      <c r="T4051" s="7"/>
      <c r="Y4051" s="7"/>
      <c r="AA4051" s="7"/>
      <c r="AB4051" s="7"/>
      <c r="AG4051" s="7"/>
    </row>
    <row r="4052" spans="1:33">
      <c r="A4052" s="7"/>
      <c r="B4052" s="7"/>
      <c r="C4052" s="7"/>
      <c r="D4052" s="7"/>
      <c r="E4052" s="7"/>
      <c r="F4052" s="7"/>
      <c r="G4052" s="7"/>
      <c r="H4052" s="7"/>
      <c r="J4052" s="7"/>
      <c r="K4052" s="7"/>
      <c r="L4052" s="7"/>
      <c r="Q4052" s="7"/>
      <c r="S4052" s="7"/>
      <c r="T4052" s="7"/>
      <c r="Y4052" s="7"/>
      <c r="AA4052" s="7"/>
      <c r="AB4052" s="7"/>
      <c r="AG4052" s="7"/>
    </row>
    <row r="4053" spans="1:33">
      <c r="A4053" s="7"/>
      <c r="B4053" s="7"/>
      <c r="C4053" s="7"/>
      <c r="D4053" s="7"/>
      <c r="E4053" s="7"/>
      <c r="F4053" s="7"/>
      <c r="G4053" s="7"/>
      <c r="H4053" s="7"/>
      <c r="J4053" s="7"/>
      <c r="K4053" s="7"/>
      <c r="L4053" s="7"/>
      <c r="Q4053" s="7"/>
      <c r="S4053" s="7"/>
      <c r="T4053" s="7"/>
      <c r="Y4053" s="7"/>
      <c r="AA4053" s="7"/>
      <c r="AB4053" s="7"/>
      <c r="AG4053" s="7"/>
    </row>
    <row r="4054" spans="1:33">
      <c r="A4054" s="7"/>
      <c r="B4054" s="7"/>
      <c r="C4054" s="7"/>
      <c r="D4054" s="7"/>
      <c r="E4054" s="7"/>
      <c r="F4054" s="7"/>
      <c r="G4054" s="7"/>
      <c r="H4054" s="7"/>
      <c r="J4054" s="7"/>
      <c r="K4054" s="7"/>
      <c r="L4054" s="7"/>
      <c r="Q4054" s="7"/>
      <c r="S4054" s="7"/>
      <c r="T4054" s="7"/>
      <c r="Y4054" s="7"/>
      <c r="AA4054" s="7"/>
      <c r="AB4054" s="7"/>
      <c r="AG4054" s="7"/>
    </row>
    <row r="4055" spans="1:33">
      <c r="A4055" s="7"/>
      <c r="B4055" s="7"/>
      <c r="C4055" s="7"/>
      <c r="D4055" s="7"/>
      <c r="E4055" s="7"/>
      <c r="F4055" s="7"/>
      <c r="G4055" s="7"/>
      <c r="H4055" s="7"/>
      <c r="J4055" s="7"/>
      <c r="K4055" s="7"/>
      <c r="L4055" s="7"/>
      <c r="Q4055" s="7"/>
      <c r="S4055" s="7"/>
      <c r="T4055" s="7"/>
      <c r="Y4055" s="7"/>
      <c r="AA4055" s="7"/>
      <c r="AB4055" s="7"/>
      <c r="AG4055" s="7"/>
    </row>
    <row r="4056" spans="1:33">
      <c r="A4056" s="7"/>
      <c r="B4056" s="7"/>
      <c r="C4056" s="7"/>
      <c r="D4056" s="7"/>
      <c r="E4056" s="7"/>
      <c r="F4056" s="7"/>
      <c r="G4056" s="7"/>
      <c r="H4056" s="7"/>
      <c r="J4056" s="7"/>
      <c r="K4056" s="7"/>
      <c r="L4056" s="7"/>
      <c r="Q4056" s="7"/>
      <c r="S4056" s="7"/>
      <c r="T4056" s="7"/>
      <c r="Y4056" s="7"/>
      <c r="AA4056" s="7"/>
      <c r="AB4056" s="7"/>
      <c r="AG4056" s="7"/>
    </row>
    <row r="4057" spans="1:33">
      <c r="A4057" s="7"/>
      <c r="B4057" s="7"/>
      <c r="C4057" s="7"/>
      <c r="D4057" s="7"/>
      <c r="E4057" s="7"/>
      <c r="F4057" s="7"/>
      <c r="G4057" s="7"/>
      <c r="H4057" s="7"/>
      <c r="J4057" s="7"/>
      <c r="K4057" s="7"/>
      <c r="L4057" s="7"/>
      <c r="Q4057" s="7"/>
      <c r="S4057" s="7"/>
      <c r="T4057" s="7"/>
      <c r="Y4057" s="7"/>
      <c r="AA4057" s="7"/>
      <c r="AB4057" s="7"/>
      <c r="AG4057" s="7"/>
    </row>
    <row r="4058" spans="1:33">
      <c r="A4058" s="7"/>
      <c r="B4058" s="7"/>
      <c r="C4058" s="7"/>
      <c r="D4058" s="7"/>
      <c r="E4058" s="7"/>
      <c r="F4058" s="7"/>
      <c r="G4058" s="7"/>
      <c r="H4058" s="7"/>
      <c r="J4058" s="7"/>
      <c r="K4058" s="7"/>
      <c r="L4058" s="7"/>
      <c r="Q4058" s="7"/>
      <c r="S4058" s="7"/>
      <c r="T4058" s="7"/>
      <c r="Y4058" s="7"/>
      <c r="AA4058" s="7"/>
      <c r="AB4058" s="7"/>
      <c r="AG4058" s="7"/>
    </row>
    <row r="4059" spans="1:33">
      <c r="A4059" s="7"/>
      <c r="B4059" s="7"/>
      <c r="C4059" s="7"/>
      <c r="D4059" s="7"/>
      <c r="E4059" s="7"/>
      <c r="F4059" s="7"/>
      <c r="G4059" s="7"/>
      <c r="H4059" s="7"/>
      <c r="J4059" s="7"/>
      <c r="K4059" s="7"/>
      <c r="L4059" s="7"/>
      <c r="Q4059" s="7"/>
      <c r="S4059" s="7"/>
      <c r="T4059" s="7"/>
      <c r="Y4059" s="7"/>
      <c r="AA4059" s="7"/>
      <c r="AB4059" s="7"/>
      <c r="AG4059" s="7"/>
    </row>
    <row r="4060" spans="1:33">
      <c r="A4060" s="7"/>
      <c r="B4060" s="7"/>
      <c r="C4060" s="7"/>
      <c r="D4060" s="7"/>
      <c r="E4060" s="7"/>
      <c r="F4060" s="7"/>
      <c r="G4060" s="7"/>
      <c r="H4060" s="7"/>
      <c r="J4060" s="7"/>
      <c r="K4060" s="7"/>
      <c r="L4060" s="7"/>
      <c r="Q4060" s="7"/>
      <c r="S4060" s="7"/>
      <c r="T4060" s="7"/>
      <c r="Y4060" s="7"/>
      <c r="AA4060" s="7"/>
      <c r="AB4060" s="7"/>
      <c r="AG4060" s="7"/>
    </row>
    <row r="4061" spans="1:33">
      <c r="A4061" s="7"/>
      <c r="B4061" s="7"/>
      <c r="C4061" s="7"/>
      <c r="D4061" s="7"/>
      <c r="E4061" s="7"/>
      <c r="F4061" s="7"/>
      <c r="G4061" s="7"/>
      <c r="H4061" s="7"/>
      <c r="J4061" s="7"/>
      <c r="K4061" s="7"/>
      <c r="L4061" s="7"/>
      <c r="Q4061" s="7"/>
      <c r="S4061" s="7"/>
      <c r="T4061" s="7"/>
      <c r="Y4061" s="7"/>
      <c r="AA4061" s="7"/>
      <c r="AB4061" s="7"/>
      <c r="AG4061" s="7"/>
    </row>
    <row r="4062" spans="1:33">
      <c r="A4062" s="7"/>
      <c r="B4062" s="7"/>
      <c r="C4062" s="7"/>
      <c r="D4062" s="7"/>
      <c r="E4062" s="7"/>
      <c r="F4062" s="7"/>
      <c r="G4062" s="7"/>
      <c r="H4062" s="7"/>
      <c r="J4062" s="7"/>
      <c r="K4062" s="7"/>
      <c r="L4062" s="7"/>
      <c r="Q4062" s="7"/>
      <c r="S4062" s="7"/>
      <c r="T4062" s="7"/>
      <c r="Y4062" s="7"/>
      <c r="AA4062" s="7"/>
      <c r="AB4062" s="7"/>
      <c r="AG4062" s="7"/>
    </row>
    <row r="4063" spans="1:33">
      <c r="A4063" s="7"/>
      <c r="B4063" s="7"/>
      <c r="C4063" s="7"/>
      <c r="D4063" s="7"/>
      <c r="E4063" s="7"/>
      <c r="F4063" s="7"/>
      <c r="G4063" s="7"/>
      <c r="H4063" s="7"/>
      <c r="J4063" s="7"/>
      <c r="K4063" s="7"/>
      <c r="L4063" s="7"/>
      <c r="Q4063" s="7"/>
      <c r="S4063" s="7"/>
      <c r="T4063" s="7"/>
      <c r="Y4063" s="7"/>
      <c r="AA4063" s="7"/>
      <c r="AB4063" s="7"/>
      <c r="AG4063" s="7"/>
    </row>
    <row r="4064" spans="1:33">
      <c r="A4064" s="7"/>
      <c r="B4064" s="7"/>
      <c r="C4064" s="7"/>
      <c r="D4064" s="7"/>
      <c r="E4064" s="7"/>
      <c r="F4064" s="7"/>
      <c r="G4064" s="7"/>
      <c r="H4064" s="7"/>
      <c r="J4064" s="7"/>
      <c r="K4064" s="7"/>
      <c r="L4064" s="7"/>
      <c r="Q4064" s="7"/>
      <c r="S4064" s="7"/>
      <c r="T4064" s="7"/>
      <c r="Y4064" s="7"/>
      <c r="AA4064" s="7"/>
      <c r="AB4064" s="7"/>
      <c r="AG4064" s="7"/>
    </row>
    <row r="4065" spans="1:33">
      <c r="A4065" s="7"/>
      <c r="B4065" s="7"/>
      <c r="C4065" s="7"/>
      <c r="D4065" s="7"/>
      <c r="E4065" s="7"/>
      <c r="F4065" s="7"/>
      <c r="G4065" s="7"/>
      <c r="H4065" s="7"/>
      <c r="J4065" s="7"/>
      <c r="K4065" s="7"/>
      <c r="L4065" s="7"/>
      <c r="Q4065" s="7"/>
      <c r="S4065" s="7"/>
      <c r="T4065" s="7"/>
      <c r="Y4065" s="7"/>
      <c r="AA4065" s="7"/>
      <c r="AB4065" s="7"/>
      <c r="AG4065" s="7"/>
    </row>
    <row r="4066" spans="1:33">
      <c r="A4066" s="7"/>
      <c r="B4066" s="7"/>
      <c r="C4066" s="7"/>
      <c r="D4066" s="7"/>
      <c r="E4066" s="7"/>
      <c r="F4066" s="7"/>
      <c r="G4066" s="7"/>
      <c r="H4066" s="7"/>
      <c r="J4066" s="7"/>
      <c r="K4066" s="7"/>
      <c r="L4066" s="7"/>
      <c r="Q4066" s="7"/>
      <c r="S4066" s="7"/>
      <c r="T4066" s="7"/>
      <c r="Y4066" s="7"/>
      <c r="AA4066" s="7"/>
      <c r="AB4066" s="7"/>
      <c r="AG4066" s="7"/>
    </row>
    <row r="4067" spans="1:33">
      <c r="A4067" s="7"/>
      <c r="B4067" s="7"/>
      <c r="C4067" s="7"/>
      <c r="D4067" s="7"/>
      <c r="E4067" s="7"/>
      <c r="F4067" s="7"/>
      <c r="G4067" s="7"/>
      <c r="H4067" s="7"/>
      <c r="J4067" s="7"/>
      <c r="K4067" s="7"/>
      <c r="L4067" s="7"/>
      <c r="Q4067" s="7"/>
      <c r="S4067" s="7"/>
      <c r="T4067" s="7"/>
      <c r="Y4067" s="7"/>
      <c r="AA4067" s="7"/>
      <c r="AB4067" s="7"/>
      <c r="AG4067" s="7"/>
    </row>
    <row r="4068" spans="1:33">
      <c r="A4068" s="7"/>
      <c r="B4068" s="7"/>
      <c r="C4068" s="7"/>
      <c r="D4068" s="7"/>
      <c r="E4068" s="7"/>
      <c r="F4068" s="7"/>
      <c r="G4068" s="7"/>
      <c r="H4068" s="7"/>
      <c r="J4068" s="7"/>
      <c r="K4068" s="7"/>
      <c r="L4068" s="7"/>
      <c r="Q4068" s="7"/>
      <c r="S4068" s="7"/>
      <c r="T4068" s="7"/>
      <c r="Y4068" s="7"/>
      <c r="AA4068" s="7"/>
      <c r="AB4068" s="7"/>
      <c r="AG4068" s="7"/>
    </row>
    <row r="4069" spans="1:33">
      <c r="A4069" s="7"/>
      <c r="B4069" s="7"/>
      <c r="C4069" s="7"/>
      <c r="D4069" s="7"/>
      <c r="E4069" s="7"/>
      <c r="F4069" s="7"/>
      <c r="G4069" s="7"/>
      <c r="H4069" s="7"/>
      <c r="J4069" s="7"/>
      <c r="K4069" s="7"/>
      <c r="L4069" s="7"/>
      <c r="Q4069" s="7"/>
      <c r="S4069" s="7"/>
      <c r="T4069" s="7"/>
      <c r="Y4069" s="7"/>
      <c r="AA4069" s="7"/>
      <c r="AB4069" s="7"/>
      <c r="AG4069" s="7"/>
    </row>
    <row r="4070" spans="1:33">
      <c r="A4070" s="7"/>
      <c r="B4070" s="7"/>
      <c r="C4070" s="7"/>
      <c r="D4070" s="7"/>
      <c r="E4070" s="7"/>
      <c r="F4070" s="7"/>
      <c r="G4070" s="7"/>
      <c r="H4070" s="7"/>
      <c r="J4070" s="7"/>
      <c r="K4070" s="7"/>
      <c r="L4070" s="7"/>
      <c r="Q4070" s="7"/>
      <c r="S4070" s="7"/>
      <c r="T4070" s="7"/>
      <c r="Y4070" s="7"/>
      <c r="AA4070" s="7"/>
      <c r="AB4070" s="7"/>
      <c r="AG4070" s="7"/>
    </row>
    <row r="4071" spans="1:33">
      <c r="A4071" s="7"/>
      <c r="B4071" s="7"/>
      <c r="C4071" s="7"/>
      <c r="D4071" s="7"/>
      <c r="E4071" s="7"/>
      <c r="F4071" s="7"/>
      <c r="G4071" s="7"/>
      <c r="H4071" s="7"/>
      <c r="J4071" s="7"/>
      <c r="K4071" s="7"/>
      <c r="L4071" s="7"/>
      <c r="Q4071" s="7"/>
      <c r="S4071" s="7"/>
      <c r="T4071" s="7"/>
      <c r="Y4071" s="7"/>
      <c r="AA4071" s="7"/>
      <c r="AB4071" s="7"/>
      <c r="AG4071" s="7"/>
    </row>
    <row r="4072" spans="1:33">
      <c r="A4072" s="7"/>
      <c r="B4072" s="7"/>
      <c r="C4072" s="7"/>
      <c r="D4072" s="7"/>
      <c r="E4072" s="7"/>
      <c r="F4072" s="7"/>
      <c r="G4072" s="7"/>
      <c r="H4072" s="7"/>
      <c r="J4072" s="7"/>
      <c r="K4072" s="7"/>
      <c r="L4072" s="7"/>
      <c r="Q4072" s="7"/>
      <c r="S4072" s="7"/>
      <c r="T4072" s="7"/>
      <c r="Y4072" s="7"/>
      <c r="AA4072" s="7"/>
      <c r="AB4072" s="7"/>
      <c r="AG4072" s="7"/>
    </row>
    <row r="4073" spans="1:33">
      <c r="A4073" s="7"/>
      <c r="B4073" s="7"/>
      <c r="C4073" s="7"/>
      <c r="D4073" s="7"/>
      <c r="E4073" s="7"/>
      <c r="F4073" s="7"/>
      <c r="G4073" s="7"/>
      <c r="H4073" s="7"/>
      <c r="J4073" s="7"/>
      <c r="K4073" s="7"/>
      <c r="L4073" s="7"/>
      <c r="Q4073" s="7"/>
      <c r="S4073" s="7"/>
      <c r="T4073" s="7"/>
      <c r="Y4073" s="7"/>
      <c r="AA4073" s="7"/>
      <c r="AB4073" s="7"/>
      <c r="AG4073" s="7"/>
    </row>
    <row r="4074" spans="1:33">
      <c r="A4074" s="7"/>
      <c r="B4074" s="7"/>
      <c r="C4074" s="7"/>
      <c r="D4074" s="7"/>
      <c r="E4074" s="7"/>
      <c r="F4074" s="7"/>
      <c r="G4074" s="7"/>
      <c r="H4074" s="7"/>
      <c r="J4074" s="7"/>
      <c r="K4074" s="7"/>
      <c r="L4074" s="7"/>
      <c r="Q4074" s="7"/>
      <c r="S4074" s="7"/>
      <c r="T4074" s="7"/>
      <c r="Y4074" s="7"/>
      <c r="AA4074" s="7"/>
      <c r="AB4074" s="7"/>
      <c r="AG4074" s="7"/>
    </row>
    <row r="4075" spans="1:33">
      <c r="A4075" s="7"/>
      <c r="B4075" s="7"/>
      <c r="C4075" s="7"/>
      <c r="D4075" s="7"/>
      <c r="E4075" s="7"/>
      <c r="F4075" s="7"/>
      <c r="G4075" s="7"/>
      <c r="H4075" s="7"/>
      <c r="J4075" s="7"/>
      <c r="K4075" s="7"/>
      <c r="L4075" s="7"/>
      <c r="Q4075" s="7"/>
      <c r="S4075" s="7"/>
      <c r="T4075" s="7"/>
      <c r="Y4075" s="7"/>
      <c r="AA4075" s="7"/>
      <c r="AB4075" s="7"/>
      <c r="AG4075" s="7"/>
    </row>
    <row r="4076" spans="1:33">
      <c r="A4076" s="7"/>
      <c r="B4076" s="7"/>
      <c r="C4076" s="7"/>
      <c r="D4076" s="7"/>
      <c r="E4076" s="7"/>
      <c r="F4076" s="7"/>
      <c r="G4076" s="7"/>
      <c r="H4076" s="7"/>
      <c r="J4076" s="7"/>
      <c r="K4076" s="7"/>
      <c r="L4076" s="7"/>
      <c r="Q4076" s="7"/>
      <c r="S4076" s="7"/>
      <c r="T4076" s="7"/>
      <c r="Y4076" s="7"/>
      <c r="AA4076" s="7"/>
      <c r="AB4076" s="7"/>
      <c r="AG4076" s="7"/>
    </row>
    <row r="4077" spans="1:33">
      <c r="A4077" s="7"/>
      <c r="B4077" s="7"/>
      <c r="C4077" s="7"/>
      <c r="D4077" s="7"/>
      <c r="E4077" s="7"/>
      <c r="F4077" s="7"/>
      <c r="G4077" s="7"/>
      <c r="H4077" s="7"/>
      <c r="J4077" s="7"/>
      <c r="K4077" s="7"/>
      <c r="L4077" s="7"/>
      <c r="Q4077" s="7"/>
      <c r="S4077" s="7"/>
      <c r="T4077" s="7"/>
      <c r="Y4077" s="7"/>
      <c r="AA4077" s="7"/>
      <c r="AB4077" s="7"/>
      <c r="AG4077" s="7"/>
    </row>
    <row r="4078" spans="1:33">
      <c r="A4078" s="7"/>
      <c r="B4078" s="7"/>
      <c r="C4078" s="7"/>
      <c r="D4078" s="7"/>
      <c r="E4078" s="7"/>
      <c r="F4078" s="7"/>
      <c r="G4078" s="7"/>
      <c r="H4078" s="7"/>
      <c r="J4078" s="7"/>
      <c r="K4078" s="7"/>
      <c r="L4078" s="7"/>
      <c r="Q4078" s="7"/>
      <c r="S4078" s="7"/>
      <c r="T4078" s="7"/>
      <c r="Y4078" s="7"/>
      <c r="AA4078" s="7"/>
      <c r="AB4078" s="7"/>
      <c r="AG4078" s="7"/>
    </row>
    <row r="4079" spans="1:33">
      <c r="A4079" s="7"/>
      <c r="B4079" s="7"/>
      <c r="C4079" s="7"/>
      <c r="D4079" s="7"/>
      <c r="E4079" s="7"/>
      <c r="F4079" s="7"/>
      <c r="G4079" s="7"/>
      <c r="H4079" s="7"/>
      <c r="J4079" s="7"/>
      <c r="K4079" s="7"/>
      <c r="L4079" s="7"/>
      <c r="Q4079" s="7"/>
      <c r="S4079" s="7"/>
      <c r="T4079" s="7"/>
      <c r="Y4079" s="7"/>
      <c r="AA4079" s="7"/>
      <c r="AB4079" s="7"/>
      <c r="AG4079" s="7"/>
    </row>
    <row r="4080" spans="1:33">
      <c r="A4080" s="7"/>
      <c r="B4080" s="7"/>
      <c r="C4080" s="7"/>
      <c r="D4080" s="7"/>
      <c r="E4080" s="7"/>
      <c r="F4080" s="7"/>
      <c r="G4080" s="7"/>
      <c r="H4080" s="7"/>
      <c r="J4080" s="7"/>
      <c r="K4080" s="7"/>
      <c r="L4080" s="7"/>
      <c r="Q4080" s="7"/>
      <c r="S4080" s="7"/>
      <c r="T4080" s="7"/>
      <c r="Y4080" s="7"/>
      <c r="AA4080" s="7"/>
      <c r="AB4080" s="7"/>
      <c r="AG4080" s="7"/>
    </row>
    <row r="4081" spans="1:33">
      <c r="A4081" s="7"/>
      <c r="B4081" s="7"/>
      <c r="C4081" s="7"/>
      <c r="D4081" s="7"/>
      <c r="E4081" s="7"/>
      <c r="F4081" s="7"/>
      <c r="G4081" s="7"/>
      <c r="H4081" s="7"/>
      <c r="J4081" s="7"/>
      <c r="K4081" s="7"/>
      <c r="L4081" s="7"/>
      <c r="Q4081" s="7"/>
      <c r="S4081" s="7"/>
      <c r="T4081" s="7"/>
      <c r="Y4081" s="7"/>
      <c r="AA4081" s="7"/>
      <c r="AB4081" s="7"/>
      <c r="AG4081" s="7"/>
    </row>
    <row r="4082" spans="1:33">
      <c r="A4082" s="7"/>
      <c r="B4082" s="7"/>
      <c r="C4082" s="7"/>
      <c r="D4082" s="7"/>
      <c r="E4082" s="7"/>
      <c r="F4082" s="7"/>
      <c r="G4082" s="7"/>
      <c r="H4082" s="7"/>
      <c r="J4082" s="7"/>
      <c r="K4082" s="7"/>
      <c r="L4082" s="7"/>
      <c r="Q4082" s="7"/>
      <c r="S4082" s="7"/>
      <c r="T4082" s="7"/>
      <c r="Y4082" s="7"/>
      <c r="AA4082" s="7"/>
      <c r="AB4082" s="7"/>
      <c r="AG4082" s="7"/>
    </row>
    <row r="4083" spans="1:33">
      <c r="A4083" s="7"/>
      <c r="B4083" s="7"/>
      <c r="C4083" s="7"/>
      <c r="D4083" s="7"/>
      <c r="E4083" s="7"/>
      <c r="F4083" s="7"/>
      <c r="G4083" s="7"/>
      <c r="H4083" s="7"/>
      <c r="J4083" s="7"/>
      <c r="K4083" s="7"/>
      <c r="L4083" s="7"/>
      <c r="Q4083" s="7"/>
      <c r="S4083" s="7"/>
      <c r="T4083" s="7"/>
      <c r="Y4083" s="7"/>
      <c r="AA4083" s="7"/>
      <c r="AB4083" s="7"/>
      <c r="AG4083" s="7"/>
    </row>
    <row r="4084" spans="1:33">
      <c r="A4084" s="7"/>
      <c r="B4084" s="7"/>
      <c r="C4084" s="7"/>
      <c r="D4084" s="7"/>
      <c r="E4084" s="7"/>
      <c r="F4084" s="7"/>
      <c r="G4084" s="7"/>
      <c r="H4084" s="7"/>
      <c r="J4084" s="7"/>
      <c r="K4084" s="7"/>
      <c r="L4084" s="7"/>
      <c r="Q4084" s="7"/>
      <c r="S4084" s="7"/>
      <c r="T4084" s="7"/>
      <c r="Y4084" s="7"/>
      <c r="AA4084" s="7"/>
      <c r="AB4084" s="7"/>
      <c r="AG4084" s="7"/>
    </row>
    <row r="4085" spans="1:33">
      <c r="A4085" s="7"/>
      <c r="B4085" s="7"/>
      <c r="C4085" s="7"/>
      <c r="D4085" s="7"/>
      <c r="E4085" s="7"/>
      <c r="F4085" s="7"/>
      <c r="G4085" s="7"/>
      <c r="H4085" s="7"/>
      <c r="J4085" s="7"/>
      <c r="K4085" s="7"/>
      <c r="L4085" s="7"/>
      <c r="Q4085" s="7"/>
      <c r="S4085" s="7"/>
      <c r="T4085" s="7"/>
      <c r="Y4085" s="7"/>
      <c r="AA4085" s="7"/>
      <c r="AB4085" s="7"/>
      <c r="AG4085" s="7"/>
    </row>
    <row r="4086" spans="1:33">
      <c r="A4086" s="7"/>
      <c r="B4086" s="7"/>
      <c r="C4086" s="7"/>
      <c r="D4086" s="7"/>
      <c r="E4086" s="7"/>
      <c r="F4086" s="7"/>
      <c r="G4086" s="7"/>
      <c r="H4086" s="7"/>
      <c r="J4086" s="7"/>
      <c r="K4086" s="7"/>
      <c r="L4086" s="7"/>
      <c r="Q4086" s="7"/>
      <c r="S4086" s="7"/>
      <c r="T4086" s="7"/>
      <c r="Y4086" s="7"/>
      <c r="AA4086" s="7"/>
      <c r="AB4086" s="7"/>
      <c r="AG4086" s="7"/>
    </row>
    <row r="4087" spans="1:33">
      <c r="A4087" s="7"/>
      <c r="B4087" s="7"/>
      <c r="C4087" s="7"/>
      <c r="D4087" s="7"/>
      <c r="E4087" s="7"/>
      <c r="F4087" s="7"/>
      <c r="G4087" s="7"/>
      <c r="H4087" s="7"/>
      <c r="J4087" s="7"/>
      <c r="K4087" s="7"/>
      <c r="L4087" s="7"/>
      <c r="Q4087" s="7"/>
      <c r="S4087" s="7"/>
      <c r="T4087" s="7"/>
      <c r="Y4087" s="7"/>
      <c r="AA4087" s="7"/>
      <c r="AB4087" s="7"/>
      <c r="AG4087" s="7"/>
    </row>
    <row r="4088" spans="1:33">
      <c r="A4088" s="7"/>
      <c r="B4088" s="7"/>
      <c r="C4088" s="7"/>
      <c r="D4088" s="7"/>
      <c r="E4088" s="7"/>
      <c r="F4088" s="7"/>
      <c r="G4088" s="7"/>
      <c r="H4088" s="7"/>
      <c r="J4088" s="7"/>
      <c r="K4088" s="7"/>
      <c r="L4088" s="7"/>
      <c r="Q4088" s="7"/>
      <c r="S4088" s="7"/>
      <c r="T4088" s="7"/>
      <c r="Y4088" s="7"/>
      <c r="AA4088" s="7"/>
      <c r="AB4088" s="7"/>
      <c r="AG4088" s="7"/>
    </row>
    <row r="4089" spans="1:33">
      <c r="A4089" s="7"/>
      <c r="B4089" s="7"/>
      <c r="C4089" s="7"/>
      <c r="D4089" s="7"/>
      <c r="E4089" s="7"/>
      <c r="F4089" s="7"/>
      <c r="G4089" s="7"/>
      <c r="H4089" s="7"/>
      <c r="J4089" s="7"/>
      <c r="K4089" s="7"/>
      <c r="L4089" s="7"/>
      <c r="Q4089" s="7"/>
      <c r="S4089" s="7"/>
      <c r="T4089" s="7"/>
      <c r="Y4089" s="7"/>
      <c r="AA4089" s="7"/>
      <c r="AB4089" s="7"/>
      <c r="AG4089" s="7"/>
    </row>
    <row r="4090" spans="1:33">
      <c r="A4090" s="7"/>
      <c r="B4090" s="7"/>
      <c r="C4090" s="7"/>
      <c r="D4090" s="7"/>
      <c r="E4090" s="7"/>
      <c r="F4090" s="7"/>
      <c r="G4090" s="7"/>
      <c r="H4090" s="7"/>
      <c r="J4090" s="7"/>
      <c r="K4090" s="7"/>
      <c r="L4090" s="7"/>
      <c r="Q4090" s="7"/>
      <c r="S4090" s="7"/>
      <c r="T4090" s="7"/>
      <c r="Y4090" s="7"/>
      <c r="AA4090" s="7"/>
      <c r="AB4090" s="7"/>
      <c r="AG4090" s="7"/>
    </row>
    <row r="4091" spans="1:33">
      <c r="A4091" s="7"/>
      <c r="B4091" s="7"/>
      <c r="C4091" s="7"/>
      <c r="D4091" s="7"/>
      <c r="E4091" s="7"/>
      <c r="F4091" s="7"/>
      <c r="G4091" s="7"/>
      <c r="H4091" s="7"/>
      <c r="J4091" s="7"/>
      <c r="K4091" s="7"/>
      <c r="L4091" s="7"/>
      <c r="Q4091" s="7"/>
      <c r="S4091" s="7"/>
      <c r="T4091" s="7"/>
      <c r="Y4091" s="7"/>
      <c r="AA4091" s="7"/>
      <c r="AB4091" s="7"/>
      <c r="AG4091" s="7"/>
    </row>
    <row r="4092" spans="1:33">
      <c r="A4092" s="7"/>
      <c r="B4092" s="7"/>
      <c r="C4092" s="7"/>
      <c r="D4092" s="7"/>
      <c r="E4092" s="7"/>
      <c r="F4092" s="7"/>
      <c r="G4092" s="7"/>
      <c r="H4092" s="7"/>
      <c r="J4092" s="7"/>
      <c r="K4092" s="7"/>
      <c r="L4092" s="7"/>
      <c r="Q4092" s="7"/>
      <c r="S4092" s="7"/>
      <c r="T4092" s="7"/>
      <c r="Y4092" s="7"/>
      <c r="AA4092" s="7"/>
      <c r="AB4092" s="7"/>
      <c r="AG4092" s="7"/>
    </row>
    <row r="4093" spans="1:33">
      <c r="A4093" s="7"/>
      <c r="B4093" s="7"/>
      <c r="C4093" s="7"/>
      <c r="D4093" s="7"/>
      <c r="E4093" s="7"/>
      <c r="F4093" s="7"/>
      <c r="G4093" s="7"/>
      <c r="H4093" s="7"/>
      <c r="J4093" s="7"/>
      <c r="K4093" s="7"/>
      <c r="L4093" s="7"/>
      <c r="Q4093" s="7"/>
      <c r="S4093" s="7"/>
      <c r="T4093" s="7"/>
      <c r="Y4093" s="7"/>
      <c r="AA4093" s="7"/>
      <c r="AB4093" s="7"/>
      <c r="AG4093" s="7"/>
    </row>
    <row r="4094" spans="1:33">
      <c r="A4094" s="7"/>
      <c r="B4094" s="7"/>
      <c r="C4094" s="7"/>
      <c r="D4094" s="7"/>
      <c r="E4094" s="7"/>
      <c r="F4094" s="7"/>
      <c r="G4094" s="7"/>
      <c r="H4094" s="7"/>
      <c r="J4094" s="7"/>
      <c r="K4094" s="7"/>
      <c r="L4094" s="7"/>
      <c r="Q4094" s="7"/>
      <c r="S4094" s="7"/>
      <c r="T4094" s="7"/>
      <c r="Y4094" s="7"/>
      <c r="AA4094" s="7"/>
      <c r="AB4094" s="7"/>
      <c r="AG4094" s="7"/>
    </row>
    <row r="4095" spans="1:33">
      <c r="A4095" s="7"/>
      <c r="B4095" s="7"/>
      <c r="C4095" s="7"/>
      <c r="D4095" s="7"/>
      <c r="E4095" s="7"/>
      <c r="F4095" s="7"/>
      <c r="G4095" s="7"/>
      <c r="H4095" s="7"/>
      <c r="J4095" s="7"/>
      <c r="K4095" s="7"/>
      <c r="L4095" s="7"/>
      <c r="Q4095" s="7"/>
      <c r="S4095" s="7"/>
      <c r="T4095" s="7"/>
      <c r="Y4095" s="7"/>
      <c r="AA4095" s="7"/>
      <c r="AB4095" s="7"/>
      <c r="AG4095" s="7"/>
    </row>
    <row r="4096" spans="1:33">
      <c r="A4096" s="7"/>
      <c r="B4096" s="7"/>
      <c r="C4096" s="7"/>
      <c r="D4096" s="7"/>
      <c r="E4096" s="7"/>
      <c r="F4096" s="7"/>
      <c r="G4096" s="7"/>
      <c r="H4096" s="7"/>
      <c r="J4096" s="7"/>
      <c r="K4096" s="7"/>
      <c r="L4096" s="7"/>
      <c r="Q4096" s="7"/>
      <c r="S4096" s="7"/>
      <c r="T4096" s="7"/>
      <c r="Y4096" s="7"/>
      <c r="AA4096" s="7"/>
      <c r="AB4096" s="7"/>
      <c r="AG4096" s="7"/>
    </row>
    <row r="4097" spans="1:33">
      <c r="A4097" s="7"/>
      <c r="B4097" s="7"/>
      <c r="C4097" s="7"/>
      <c r="D4097" s="7"/>
      <c r="E4097" s="7"/>
      <c r="F4097" s="7"/>
      <c r="G4097" s="7"/>
      <c r="H4097" s="7"/>
      <c r="J4097" s="7"/>
      <c r="K4097" s="7"/>
      <c r="L4097" s="7"/>
      <c r="Q4097" s="7"/>
      <c r="S4097" s="7"/>
      <c r="T4097" s="7"/>
      <c r="Y4097" s="7"/>
      <c r="AA4097" s="7"/>
      <c r="AB4097" s="7"/>
      <c r="AG4097" s="7"/>
    </row>
    <row r="4098" spans="1:33">
      <c r="A4098" s="7"/>
      <c r="B4098" s="7"/>
      <c r="C4098" s="7"/>
      <c r="D4098" s="7"/>
      <c r="E4098" s="7"/>
      <c r="F4098" s="7"/>
      <c r="G4098" s="7"/>
      <c r="H4098" s="7"/>
      <c r="J4098" s="7"/>
      <c r="K4098" s="7"/>
      <c r="L4098" s="7"/>
      <c r="Q4098" s="7"/>
      <c r="S4098" s="7"/>
      <c r="T4098" s="7"/>
      <c r="Y4098" s="7"/>
      <c r="AA4098" s="7"/>
      <c r="AB4098" s="7"/>
      <c r="AG4098" s="7"/>
    </row>
    <row r="4099" spans="1:33">
      <c r="A4099" s="7"/>
      <c r="B4099" s="7"/>
      <c r="C4099" s="7"/>
      <c r="D4099" s="7"/>
      <c r="E4099" s="7"/>
      <c r="F4099" s="7"/>
      <c r="G4099" s="7"/>
      <c r="H4099" s="7"/>
      <c r="J4099" s="7"/>
      <c r="K4099" s="7"/>
      <c r="L4099" s="7"/>
      <c r="Q4099" s="7"/>
      <c r="S4099" s="7"/>
      <c r="T4099" s="7"/>
      <c r="Y4099" s="7"/>
      <c r="AA4099" s="7"/>
      <c r="AB4099" s="7"/>
      <c r="AG4099" s="7"/>
    </row>
    <row r="4100" spans="1:33">
      <c r="A4100" s="7"/>
      <c r="B4100" s="7"/>
      <c r="C4100" s="7"/>
      <c r="D4100" s="7"/>
      <c r="E4100" s="7"/>
      <c r="F4100" s="7"/>
      <c r="G4100" s="7"/>
      <c r="H4100" s="7"/>
      <c r="J4100" s="7"/>
      <c r="K4100" s="7"/>
      <c r="L4100" s="7"/>
      <c r="Q4100" s="7"/>
      <c r="S4100" s="7"/>
      <c r="T4100" s="7"/>
      <c r="Y4100" s="7"/>
      <c r="AA4100" s="7"/>
      <c r="AB4100" s="7"/>
      <c r="AG4100" s="7"/>
    </row>
    <row r="4101" spans="1:33">
      <c r="A4101" s="7"/>
      <c r="B4101" s="7"/>
      <c r="C4101" s="7"/>
      <c r="D4101" s="7"/>
      <c r="E4101" s="7"/>
      <c r="F4101" s="7"/>
      <c r="G4101" s="7"/>
      <c r="H4101" s="7"/>
      <c r="J4101" s="7"/>
      <c r="K4101" s="7"/>
      <c r="L4101" s="7"/>
      <c r="Q4101" s="7"/>
      <c r="S4101" s="7"/>
      <c r="T4101" s="7"/>
      <c r="Y4101" s="7"/>
      <c r="AA4101" s="7"/>
      <c r="AB4101" s="7"/>
      <c r="AG4101" s="7"/>
    </row>
    <row r="4102" spans="1:33">
      <c r="A4102" s="7"/>
      <c r="B4102" s="7"/>
      <c r="C4102" s="7"/>
      <c r="D4102" s="7"/>
      <c r="E4102" s="7"/>
      <c r="F4102" s="7"/>
      <c r="G4102" s="7"/>
      <c r="H4102" s="7"/>
      <c r="J4102" s="7"/>
      <c r="K4102" s="7"/>
      <c r="L4102" s="7"/>
      <c r="Q4102" s="7"/>
      <c r="S4102" s="7"/>
      <c r="T4102" s="7"/>
      <c r="Y4102" s="7"/>
      <c r="AA4102" s="7"/>
      <c r="AB4102" s="7"/>
      <c r="AG4102" s="7"/>
    </row>
    <row r="4103" spans="1:33">
      <c r="A4103" s="7"/>
      <c r="B4103" s="7"/>
      <c r="C4103" s="7"/>
      <c r="D4103" s="7"/>
      <c r="E4103" s="7"/>
      <c r="F4103" s="7"/>
      <c r="G4103" s="7"/>
      <c r="H4103" s="7"/>
      <c r="J4103" s="7"/>
      <c r="K4103" s="7"/>
      <c r="L4103" s="7"/>
      <c r="Q4103" s="7"/>
      <c r="S4103" s="7"/>
      <c r="T4103" s="7"/>
      <c r="Y4103" s="7"/>
      <c r="AA4103" s="7"/>
      <c r="AB4103" s="7"/>
      <c r="AG4103" s="7"/>
    </row>
    <row r="4104" spans="1:33">
      <c r="A4104" s="7"/>
      <c r="B4104" s="7"/>
      <c r="C4104" s="7"/>
      <c r="D4104" s="7"/>
      <c r="E4104" s="7"/>
      <c r="F4104" s="7"/>
      <c r="G4104" s="7"/>
      <c r="H4104" s="7"/>
      <c r="J4104" s="7"/>
      <c r="K4104" s="7"/>
      <c r="L4104" s="7"/>
      <c r="Q4104" s="7"/>
      <c r="S4104" s="7"/>
      <c r="T4104" s="7"/>
      <c r="Y4104" s="7"/>
      <c r="AA4104" s="7"/>
      <c r="AB4104" s="7"/>
      <c r="AG4104" s="7"/>
    </row>
    <row r="4105" spans="1:33">
      <c r="A4105" s="7"/>
      <c r="B4105" s="7"/>
      <c r="C4105" s="7"/>
      <c r="D4105" s="7"/>
      <c r="E4105" s="7"/>
      <c r="F4105" s="7"/>
      <c r="G4105" s="7"/>
      <c r="H4105" s="7"/>
      <c r="J4105" s="7"/>
      <c r="K4105" s="7"/>
      <c r="L4105" s="7"/>
      <c r="Q4105" s="7"/>
      <c r="S4105" s="7"/>
      <c r="T4105" s="7"/>
      <c r="Y4105" s="7"/>
      <c r="AA4105" s="7"/>
      <c r="AB4105" s="7"/>
      <c r="AG4105" s="7"/>
    </row>
    <row r="4106" spans="1:33">
      <c r="A4106" s="7"/>
      <c r="B4106" s="7"/>
      <c r="C4106" s="7"/>
      <c r="D4106" s="7"/>
      <c r="E4106" s="7"/>
      <c r="F4106" s="7"/>
      <c r="G4106" s="7"/>
      <c r="H4106" s="7"/>
      <c r="J4106" s="7"/>
      <c r="K4106" s="7"/>
      <c r="L4106" s="7"/>
      <c r="Q4106" s="7"/>
      <c r="S4106" s="7"/>
      <c r="T4106" s="7"/>
      <c r="Y4106" s="7"/>
      <c r="AA4106" s="7"/>
      <c r="AB4106" s="7"/>
      <c r="AG4106" s="7"/>
    </row>
    <row r="4107" spans="1:33">
      <c r="A4107" s="7"/>
      <c r="B4107" s="7"/>
      <c r="C4107" s="7"/>
      <c r="D4107" s="7"/>
      <c r="E4107" s="7"/>
      <c r="F4107" s="7"/>
      <c r="G4107" s="7"/>
      <c r="H4107" s="7"/>
      <c r="J4107" s="7"/>
      <c r="K4107" s="7"/>
      <c r="L4107" s="7"/>
      <c r="Q4107" s="7"/>
      <c r="S4107" s="7"/>
      <c r="T4107" s="7"/>
      <c r="Y4107" s="7"/>
      <c r="AA4107" s="7"/>
      <c r="AB4107" s="7"/>
      <c r="AG4107" s="7"/>
    </row>
    <row r="4108" spans="1:33">
      <c r="A4108" s="7"/>
      <c r="B4108" s="7"/>
      <c r="C4108" s="7"/>
      <c r="D4108" s="7"/>
      <c r="E4108" s="7"/>
      <c r="F4108" s="7"/>
      <c r="G4108" s="7"/>
      <c r="H4108" s="7"/>
      <c r="J4108" s="7"/>
      <c r="K4108" s="7"/>
      <c r="L4108" s="7"/>
      <c r="Q4108" s="7"/>
      <c r="S4108" s="7"/>
      <c r="T4108" s="7"/>
      <c r="Y4108" s="7"/>
      <c r="AA4108" s="7"/>
      <c r="AB4108" s="7"/>
      <c r="AG4108" s="7"/>
    </row>
    <row r="4109" spans="1:33">
      <c r="A4109" s="7"/>
      <c r="B4109" s="7"/>
      <c r="C4109" s="7"/>
      <c r="D4109" s="7"/>
      <c r="E4109" s="7"/>
      <c r="F4109" s="7"/>
      <c r="G4109" s="7"/>
      <c r="H4109" s="7"/>
      <c r="J4109" s="7"/>
      <c r="K4109" s="7"/>
      <c r="L4109" s="7"/>
      <c r="Q4109" s="7"/>
      <c r="S4109" s="7"/>
      <c r="T4109" s="7"/>
      <c r="Y4109" s="7"/>
      <c r="AA4109" s="7"/>
      <c r="AB4109" s="7"/>
      <c r="AG4109" s="7"/>
    </row>
    <row r="4110" spans="1:33">
      <c r="A4110" s="7"/>
      <c r="B4110" s="7"/>
      <c r="C4110" s="7"/>
      <c r="D4110" s="7"/>
      <c r="E4110" s="7"/>
      <c r="F4110" s="7"/>
      <c r="G4110" s="7"/>
      <c r="H4110" s="7"/>
      <c r="J4110" s="7"/>
      <c r="K4110" s="7"/>
      <c r="L4110" s="7"/>
      <c r="Q4110" s="7"/>
      <c r="S4110" s="7"/>
      <c r="T4110" s="7"/>
      <c r="Y4110" s="7"/>
      <c r="AA4110" s="7"/>
      <c r="AB4110" s="7"/>
      <c r="AG4110" s="7"/>
    </row>
    <row r="4111" spans="1:33">
      <c r="A4111" s="7"/>
      <c r="B4111" s="7"/>
      <c r="C4111" s="7"/>
      <c r="D4111" s="7"/>
      <c r="E4111" s="7"/>
      <c r="F4111" s="7"/>
      <c r="G4111" s="7"/>
      <c r="H4111" s="7"/>
      <c r="J4111" s="7"/>
      <c r="K4111" s="7"/>
      <c r="L4111" s="7"/>
      <c r="Q4111" s="7"/>
      <c r="S4111" s="7"/>
      <c r="T4111" s="7"/>
      <c r="Y4111" s="7"/>
      <c r="AA4111" s="7"/>
      <c r="AB4111" s="7"/>
      <c r="AG4111" s="7"/>
    </row>
    <row r="4112" spans="1:33">
      <c r="A4112" s="7"/>
      <c r="B4112" s="7"/>
      <c r="C4112" s="7"/>
      <c r="D4112" s="7"/>
      <c r="E4112" s="7"/>
      <c r="F4112" s="7"/>
      <c r="G4112" s="7"/>
      <c r="H4112" s="7"/>
      <c r="J4112" s="7"/>
      <c r="K4112" s="7"/>
      <c r="L4112" s="7"/>
      <c r="Q4112" s="7"/>
      <c r="S4112" s="7"/>
      <c r="T4112" s="7"/>
      <c r="Y4112" s="7"/>
      <c r="AA4112" s="7"/>
      <c r="AB4112" s="7"/>
      <c r="AG4112" s="7"/>
    </row>
    <row r="4113" spans="1:33">
      <c r="A4113" s="7"/>
      <c r="B4113" s="7"/>
      <c r="C4113" s="7"/>
      <c r="D4113" s="7"/>
      <c r="E4113" s="7"/>
      <c r="F4113" s="7"/>
      <c r="G4113" s="7"/>
      <c r="H4113" s="7"/>
      <c r="J4113" s="7"/>
      <c r="K4113" s="7"/>
      <c r="L4113" s="7"/>
      <c r="Q4113" s="7"/>
      <c r="S4113" s="7"/>
      <c r="T4113" s="7"/>
      <c r="Y4113" s="7"/>
      <c r="AA4113" s="7"/>
      <c r="AB4113" s="7"/>
      <c r="AG4113" s="7"/>
    </row>
    <row r="4114" spans="1:33">
      <c r="A4114" s="7"/>
      <c r="B4114" s="7"/>
      <c r="C4114" s="7"/>
      <c r="D4114" s="7"/>
      <c r="E4114" s="7"/>
      <c r="F4114" s="7"/>
      <c r="G4114" s="7"/>
      <c r="H4114" s="7"/>
      <c r="J4114" s="7"/>
      <c r="K4114" s="7"/>
      <c r="L4114" s="7"/>
      <c r="Q4114" s="7"/>
      <c r="S4114" s="7"/>
      <c r="T4114" s="7"/>
      <c r="Y4114" s="7"/>
      <c r="AA4114" s="7"/>
      <c r="AB4114" s="7"/>
      <c r="AG4114" s="7"/>
    </row>
    <row r="4115" spans="1:33">
      <c r="A4115" s="7"/>
      <c r="B4115" s="7"/>
      <c r="C4115" s="7"/>
      <c r="D4115" s="7"/>
      <c r="E4115" s="7"/>
      <c r="F4115" s="7"/>
      <c r="G4115" s="7"/>
      <c r="H4115" s="7"/>
      <c r="J4115" s="7"/>
      <c r="K4115" s="7"/>
      <c r="L4115" s="7"/>
      <c r="Q4115" s="7"/>
      <c r="S4115" s="7"/>
      <c r="T4115" s="7"/>
      <c r="Y4115" s="7"/>
      <c r="AA4115" s="7"/>
      <c r="AB4115" s="7"/>
      <c r="AG4115" s="7"/>
    </row>
    <row r="4116" spans="1:33">
      <c r="A4116" s="7"/>
      <c r="B4116" s="7"/>
      <c r="C4116" s="7"/>
      <c r="D4116" s="7"/>
      <c r="E4116" s="7"/>
      <c r="F4116" s="7"/>
      <c r="G4116" s="7"/>
      <c r="H4116" s="7"/>
      <c r="J4116" s="7"/>
      <c r="K4116" s="7"/>
      <c r="L4116" s="7"/>
      <c r="Q4116" s="7"/>
      <c r="S4116" s="7"/>
      <c r="T4116" s="7"/>
      <c r="Y4116" s="7"/>
      <c r="AA4116" s="7"/>
      <c r="AB4116" s="7"/>
      <c r="AG4116" s="7"/>
    </row>
    <row r="4117" spans="1:33">
      <c r="A4117" s="7"/>
      <c r="B4117" s="7"/>
      <c r="C4117" s="7"/>
      <c r="D4117" s="7"/>
      <c r="E4117" s="7"/>
      <c r="F4117" s="7"/>
      <c r="G4117" s="7"/>
      <c r="H4117" s="7"/>
      <c r="J4117" s="7"/>
      <c r="K4117" s="7"/>
      <c r="L4117" s="7"/>
      <c r="Q4117" s="7"/>
      <c r="S4117" s="7"/>
      <c r="T4117" s="7"/>
      <c r="Y4117" s="7"/>
      <c r="AA4117" s="7"/>
      <c r="AB4117" s="7"/>
      <c r="AG4117" s="7"/>
    </row>
    <row r="4118" spans="1:33">
      <c r="A4118" s="7"/>
      <c r="B4118" s="7"/>
      <c r="C4118" s="7"/>
      <c r="D4118" s="7"/>
      <c r="E4118" s="7"/>
      <c r="F4118" s="7"/>
      <c r="G4118" s="7"/>
      <c r="H4118" s="7"/>
      <c r="J4118" s="7"/>
      <c r="K4118" s="7"/>
      <c r="L4118" s="7"/>
      <c r="Q4118" s="7"/>
      <c r="S4118" s="7"/>
      <c r="T4118" s="7"/>
      <c r="Y4118" s="7"/>
      <c r="AA4118" s="7"/>
      <c r="AB4118" s="7"/>
      <c r="AG4118" s="7"/>
    </row>
    <row r="4119" spans="1:33">
      <c r="A4119" s="7"/>
      <c r="B4119" s="7"/>
      <c r="C4119" s="7"/>
      <c r="D4119" s="7"/>
      <c r="E4119" s="7"/>
      <c r="F4119" s="7"/>
      <c r="G4119" s="7"/>
      <c r="H4119" s="7"/>
      <c r="J4119" s="7"/>
      <c r="K4119" s="7"/>
      <c r="L4119" s="7"/>
      <c r="Q4119" s="7"/>
      <c r="S4119" s="7"/>
      <c r="T4119" s="7"/>
      <c r="Y4119" s="7"/>
      <c r="AA4119" s="7"/>
      <c r="AB4119" s="7"/>
      <c r="AG4119" s="7"/>
    </row>
    <row r="4120" spans="1:33">
      <c r="A4120" s="7"/>
      <c r="B4120" s="7"/>
      <c r="C4120" s="7"/>
      <c r="D4120" s="7"/>
      <c r="E4120" s="7"/>
      <c r="F4120" s="7"/>
      <c r="G4120" s="7"/>
      <c r="H4120" s="7"/>
      <c r="J4120" s="7"/>
      <c r="K4120" s="7"/>
      <c r="L4120" s="7"/>
      <c r="Q4120" s="7"/>
      <c r="S4120" s="7"/>
      <c r="T4120" s="7"/>
      <c r="Y4120" s="7"/>
      <c r="AA4120" s="7"/>
      <c r="AB4120" s="7"/>
      <c r="AG4120" s="7"/>
    </row>
    <row r="4121" spans="1:33">
      <c r="A4121" s="7"/>
      <c r="B4121" s="7"/>
      <c r="C4121" s="7"/>
      <c r="D4121" s="7"/>
      <c r="E4121" s="7"/>
      <c r="F4121" s="7"/>
      <c r="G4121" s="7"/>
      <c r="H4121" s="7"/>
      <c r="J4121" s="7"/>
      <c r="K4121" s="7"/>
      <c r="L4121" s="7"/>
      <c r="Q4121" s="7"/>
      <c r="S4121" s="7"/>
      <c r="T4121" s="7"/>
      <c r="Y4121" s="7"/>
      <c r="AA4121" s="7"/>
      <c r="AB4121" s="7"/>
      <c r="AG4121" s="7"/>
    </row>
    <row r="4122" spans="1:33">
      <c r="A4122" s="7"/>
      <c r="B4122" s="7"/>
      <c r="C4122" s="7"/>
      <c r="D4122" s="7"/>
      <c r="E4122" s="7"/>
      <c r="F4122" s="7"/>
      <c r="G4122" s="7"/>
      <c r="H4122" s="7"/>
      <c r="J4122" s="7"/>
      <c r="K4122" s="7"/>
      <c r="L4122" s="7"/>
      <c r="Q4122" s="7"/>
      <c r="S4122" s="7"/>
      <c r="T4122" s="7"/>
      <c r="Y4122" s="7"/>
      <c r="AA4122" s="7"/>
      <c r="AB4122" s="7"/>
      <c r="AG4122" s="7"/>
    </row>
    <row r="4123" spans="1:33">
      <c r="A4123" s="7"/>
      <c r="B4123" s="7"/>
      <c r="C4123" s="7"/>
      <c r="D4123" s="7"/>
      <c r="E4123" s="7"/>
      <c r="F4123" s="7"/>
      <c r="G4123" s="7"/>
      <c r="H4123" s="7"/>
      <c r="J4123" s="7"/>
      <c r="K4123" s="7"/>
      <c r="L4123" s="7"/>
      <c r="Q4123" s="7"/>
      <c r="S4123" s="7"/>
      <c r="T4123" s="7"/>
      <c r="Y4123" s="7"/>
      <c r="AA4123" s="7"/>
      <c r="AB4123" s="7"/>
      <c r="AG4123" s="7"/>
    </row>
    <row r="4124" spans="1:33">
      <c r="A4124" s="7"/>
      <c r="B4124" s="7"/>
      <c r="C4124" s="7"/>
      <c r="D4124" s="7"/>
      <c r="E4124" s="7"/>
      <c r="F4124" s="7"/>
      <c r="G4124" s="7"/>
      <c r="H4124" s="7"/>
      <c r="J4124" s="7"/>
      <c r="K4124" s="7"/>
      <c r="L4124" s="7"/>
      <c r="Q4124" s="7"/>
      <c r="S4124" s="7"/>
      <c r="T4124" s="7"/>
      <c r="Y4124" s="7"/>
      <c r="AA4124" s="7"/>
      <c r="AB4124" s="7"/>
      <c r="AG4124" s="7"/>
    </row>
    <row r="4125" spans="1:33">
      <c r="A4125" s="7"/>
      <c r="B4125" s="7"/>
      <c r="C4125" s="7"/>
      <c r="D4125" s="7"/>
      <c r="E4125" s="7"/>
      <c r="F4125" s="7"/>
      <c r="G4125" s="7"/>
      <c r="H4125" s="7"/>
      <c r="J4125" s="7"/>
      <c r="K4125" s="7"/>
      <c r="L4125" s="7"/>
      <c r="Q4125" s="7"/>
      <c r="S4125" s="7"/>
      <c r="T4125" s="7"/>
      <c r="Y4125" s="7"/>
      <c r="AA4125" s="7"/>
      <c r="AB4125" s="7"/>
      <c r="AG4125" s="7"/>
    </row>
    <row r="4126" spans="1:33">
      <c r="A4126" s="7"/>
      <c r="B4126" s="7"/>
      <c r="C4126" s="7"/>
      <c r="D4126" s="7"/>
      <c r="E4126" s="7"/>
      <c r="F4126" s="7"/>
      <c r="G4126" s="7"/>
      <c r="H4126" s="7"/>
      <c r="J4126" s="7"/>
      <c r="K4126" s="7"/>
      <c r="L4126" s="7"/>
      <c r="Q4126" s="7"/>
      <c r="S4126" s="7"/>
      <c r="T4126" s="7"/>
      <c r="Y4126" s="7"/>
      <c r="AA4126" s="7"/>
      <c r="AB4126" s="7"/>
      <c r="AG4126" s="7"/>
    </row>
    <row r="4127" spans="1:33">
      <c r="A4127" s="7"/>
      <c r="B4127" s="7"/>
      <c r="C4127" s="7"/>
      <c r="D4127" s="7"/>
      <c r="E4127" s="7"/>
      <c r="F4127" s="7"/>
      <c r="G4127" s="7"/>
      <c r="H4127" s="7"/>
      <c r="J4127" s="7"/>
      <c r="K4127" s="7"/>
      <c r="L4127" s="7"/>
      <c r="Q4127" s="7"/>
      <c r="S4127" s="7"/>
      <c r="T4127" s="7"/>
      <c r="Y4127" s="7"/>
      <c r="AA4127" s="7"/>
      <c r="AB4127" s="7"/>
      <c r="AG4127" s="7"/>
    </row>
    <row r="4128" spans="1:33">
      <c r="A4128" s="7"/>
      <c r="B4128" s="7"/>
      <c r="C4128" s="7"/>
      <c r="D4128" s="7"/>
      <c r="E4128" s="7"/>
      <c r="F4128" s="7"/>
      <c r="G4128" s="7"/>
      <c r="H4128" s="7"/>
      <c r="J4128" s="7"/>
      <c r="K4128" s="7"/>
      <c r="L4128" s="7"/>
      <c r="Q4128" s="7"/>
      <c r="S4128" s="7"/>
      <c r="T4128" s="7"/>
      <c r="Y4128" s="7"/>
      <c r="AA4128" s="7"/>
      <c r="AB4128" s="7"/>
      <c r="AG4128" s="7"/>
    </row>
    <row r="4129" spans="1:33">
      <c r="A4129" s="7"/>
      <c r="B4129" s="7"/>
      <c r="C4129" s="7"/>
      <c r="D4129" s="7"/>
      <c r="E4129" s="7"/>
      <c r="F4129" s="7"/>
      <c r="G4129" s="7"/>
      <c r="H4129" s="7"/>
      <c r="J4129" s="7"/>
      <c r="K4129" s="7"/>
      <c r="L4129" s="7"/>
      <c r="Q4129" s="7"/>
      <c r="S4129" s="7"/>
      <c r="T4129" s="7"/>
      <c r="Y4129" s="7"/>
      <c r="AA4129" s="7"/>
      <c r="AB4129" s="7"/>
      <c r="AG4129" s="7"/>
    </row>
    <row r="4130" spans="1:33">
      <c r="A4130" s="7"/>
      <c r="B4130" s="7"/>
      <c r="C4130" s="7"/>
      <c r="D4130" s="7"/>
      <c r="E4130" s="7"/>
      <c r="F4130" s="7"/>
      <c r="G4130" s="7"/>
      <c r="H4130" s="7"/>
      <c r="J4130" s="7"/>
      <c r="K4130" s="7"/>
      <c r="L4130" s="7"/>
      <c r="Q4130" s="7"/>
      <c r="S4130" s="7"/>
      <c r="T4130" s="7"/>
      <c r="Y4130" s="7"/>
      <c r="AA4130" s="7"/>
      <c r="AB4130" s="7"/>
      <c r="AG4130" s="7"/>
    </row>
    <row r="4131" spans="1:33">
      <c r="A4131" s="7"/>
      <c r="B4131" s="7"/>
      <c r="C4131" s="7"/>
      <c r="D4131" s="7"/>
      <c r="E4131" s="7"/>
      <c r="F4131" s="7"/>
      <c r="G4131" s="7"/>
      <c r="H4131" s="7"/>
      <c r="J4131" s="7"/>
      <c r="K4131" s="7"/>
      <c r="L4131" s="7"/>
      <c r="Q4131" s="7"/>
      <c r="S4131" s="7"/>
      <c r="T4131" s="7"/>
      <c r="Y4131" s="7"/>
      <c r="AA4131" s="7"/>
      <c r="AB4131" s="7"/>
      <c r="AG4131" s="7"/>
    </row>
    <row r="4132" spans="1:33">
      <c r="A4132" s="7"/>
      <c r="B4132" s="7"/>
      <c r="C4132" s="7"/>
      <c r="D4132" s="7"/>
      <c r="E4132" s="7"/>
      <c r="F4132" s="7"/>
      <c r="G4132" s="7"/>
      <c r="H4132" s="7"/>
      <c r="J4132" s="7"/>
      <c r="K4132" s="7"/>
      <c r="L4132" s="7"/>
      <c r="Q4132" s="7"/>
      <c r="S4132" s="7"/>
      <c r="T4132" s="7"/>
      <c r="Y4132" s="7"/>
      <c r="AA4132" s="7"/>
      <c r="AB4132" s="7"/>
      <c r="AG4132" s="7"/>
    </row>
    <row r="4133" spans="1:33">
      <c r="A4133" s="7"/>
      <c r="B4133" s="7"/>
      <c r="C4133" s="7"/>
      <c r="D4133" s="7"/>
      <c r="E4133" s="7"/>
      <c r="F4133" s="7"/>
      <c r="G4133" s="7"/>
      <c r="H4133" s="7"/>
      <c r="J4133" s="7"/>
      <c r="K4133" s="7"/>
      <c r="L4133" s="7"/>
      <c r="Q4133" s="7"/>
      <c r="S4133" s="7"/>
      <c r="T4133" s="7"/>
      <c r="Y4133" s="7"/>
      <c r="AA4133" s="7"/>
      <c r="AB4133" s="7"/>
      <c r="AG4133" s="7"/>
    </row>
    <row r="4134" spans="1:33">
      <c r="A4134" s="7"/>
      <c r="B4134" s="7"/>
      <c r="C4134" s="7"/>
      <c r="D4134" s="7"/>
      <c r="E4134" s="7"/>
      <c r="F4134" s="7"/>
      <c r="G4134" s="7"/>
      <c r="H4134" s="7"/>
      <c r="J4134" s="7"/>
      <c r="K4134" s="7"/>
      <c r="L4134" s="7"/>
      <c r="Q4134" s="7"/>
      <c r="S4134" s="7"/>
      <c r="T4134" s="7"/>
      <c r="Y4134" s="7"/>
      <c r="AA4134" s="7"/>
      <c r="AB4134" s="7"/>
      <c r="AG4134" s="7"/>
    </row>
    <row r="4135" spans="1:33">
      <c r="A4135" s="7"/>
      <c r="B4135" s="7"/>
      <c r="C4135" s="7"/>
      <c r="D4135" s="7"/>
      <c r="E4135" s="7"/>
      <c r="F4135" s="7"/>
      <c r="G4135" s="7"/>
      <c r="H4135" s="7"/>
      <c r="J4135" s="7"/>
      <c r="K4135" s="7"/>
      <c r="L4135" s="7"/>
      <c r="Q4135" s="7"/>
      <c r="S4135" s="7"/>
      <c r="T4135" s="7"/>
      <c r="Y4135" s="7"/>
      <c r="AA4135" s="7"/>
      <c r="AB4135" s="7"/>
      <c r="AG4135" s="7"/>
    </row>
    <row r="4136" spans="1:33">
      <c r="A4136" s="7"/>
      <c r="B4136" s="7"/>
      <c r="C4136" s="7"/>
      <c r="D4136" s="7"/>
      <c r="E4136" s="7"/>
      <c r="F4136" s="7"/>
      <c r="G4136" s="7"/>
      <c r="H4136" s="7"/>
      <c r="J4136" s="7"/>
      <c r="K4136" s="7"/>
      <c r="L4136" s="7"/>
      <c r="Q4136" s="7"/>
      <c r="S4136" s="7"/>
      <c r="T4136" s="7"/>
      <c r="Y4136" s="7"/>
      <c r="AA4136" s="7"/>
      <c r="AB4136" s="7"/>
      <c r="AG4136" s="7"/>
    </row>
    <row r="4137" spans="1:33">
      <c r="A4137" s="7"/>
      <c r="B4137" s="7"/>
      <c r="C4137" s="7"/>
      <c r="D4137" s="7"/>
      <c r="E4137" s="7"/>
      <c r="F4137" s="7"/>
      <c r="G4137" s="7"/>
      <c r="H4137" s="7"/>
      <c r="J4137" s="7"/>
      <c r="K4137" s="7"/>
      <c r="L4137" s="7"/>
      <c r="Q4137" s="7"/>
      <c r="S4137" s="7"/>
      <c r="T4137" s="7"/>
      <c r="Y4137" s="7"/>
      <c r="AA4137" s="7"/>
      <c r="AB4137" s="7"/>
      <c r="AG4137" s="7"/>
    </row>
    <row r="4138" spans="1:33">
      <c r="A4138" s="7"/>
      <c r="B4138" s="7"/>
      <c r="C4138" s="7"/>
      <c r="D4138" s="7"/>
      <c r="E4138" s="7"/>
      <c r="F4138" s="7"/>
      <c r="G4138" s="7"/>
      <c r="H4138" s="7"/>
      <c r="J4138" s="7"/>
      <c r="K4138" s="7"/>
      <c r="L4138" s="7"/>
      <c r="Q4138" s="7"/>
      <c r="S4138" s="7"/>
      <c r="T4138" s="7"/>
      <c r="Y4138" s="7"/>
      <c r="AA4138" s="7"/>
      <c r="AB4138" s="7"/>
      <c r="AG4138" s="7"/>
    </row>
    <row r="4139" spans="1:33">
      <c r="A4139" s="7"/>
      <c r="B4139" s="7"/>
      <c r="C4139" s="7"/>
      <c r="D4139" s="7"/>
      <c r="E4139" s="7"/>
      <c r="F4139" s="7"/>
      <c r="G4139" s="7"/>
      <c r="H4139" s="7"/>
      <c r="J4139" s="7"/>
      <c r="K4139" s="7"/>
      <c r="L4139" s="7"/>
      <c r="Q4139" s="7"/>
      <c r="S4139" s="7"/>
      <c r="T4139" s="7"/>
      <c r="Y4139" s="7"/>
      <c r="AA4139" s="7"/>
      <c r="AB4139" s="7"/>
      <c r="AG4139" s="7"/>
    </row>
    <row r="4140" spans="1:33">
      <c r="A4140" s="7"/>
      <c r="B4140" s="7"/>
      <c r="C4140" s="7"/>
      <c r="D4140" s="7"/>
      <c r="E4140" s="7"/>
      <c r="F4140" s="7"/>
      <c r="G4140" s="7"/>
      <c r="H4140" s="7"/>
      <c r="J4140" s="7"/>
      <c r="K4140" s="7"/>
      <c r="L4140" s="7"/>
      <c r="Q4140" s="7"/>
      <c r="S4140" s="7"/>
      <c r="T4140" s="7"/>
      <c r="Y4140" s="7"/>
      <c r="AA4140" s="7"/>
      <c r="AB4140" s="7"/>
      <c r="AG4140" s="7"/>
    </row>
    <row r="4141" spans="1:33">
      <c r="A4141" s="7"/>
      <c r="B4141" s="7"/>
      <c r="C4141" s="7"/>
      <c r="D4141" s="7"/>
      <c r="E4141" s="7"/>
      <c r="F4141" s="7"/>
      <c r="G4141" s="7"/>
      <c r="H4141" s="7"/>
      <c r="J4141" s="7"/>
      <c r="K4141" s="7"/>
      <c r="L4141" s="7"/>
      <c r="Q4141" s="7"/>
      <c r="S4141" s="7"/>
      <c r="T4141" s="7"/>
      <c r="Y4141" s="7"/>
      <c r="AA4141" s="7"/>
      <c r="AB4141" s="7"/>
      <c r="AG4141" s="7"/>
    </row>
    <row r="4142" spans="1:33">
      <c r="A4142" s="7"/>
      <c r="B4142" s="7"/>
      <c r="C4142" s="7"/>
      <c r="D4142" s="7"/>
      <c r="E4142" s="7"/>
      <c r="F4142" s="7"/>
      <c r="G4142" s="7"/>
      <c r="H4142" s="7"/>
      <c r="J4142" s="7"/>
      <c r="K4142" s="7"/>
      <c r="L4142" s="7"/>
      <c r="Q4142" s="7"/>
      <c r="S4142" s="7"/>
      <c r="T4142" s="7"/>
      <c r="Y4142" s="7"/>
      <c r="AA4142" s="7"/>
      <c r="AB4142" s="7"/>
      <c r="AG4142" s="7"/>
    </row>
    <row r="4143" spans="1:33">
      <c r="A4143" s="7"/>
      <c r="B4143" s="7"/>
      <c r="C4143" s="7"/>
      <c r="D4143" s="7"/>
      <c r="E4143" s="7"/>
      <c r="F4143" s="7"/>
      <c r="G4143" s="7"/>
      <c r="H4143" s="7"/>
      <c r="J4143" s="7"/>
      <c r="K4143" s="7"/>
      <c r="L4143" s="7"/>
      <c r="Q4143" s="7"/>
      <c r="S4143" s="7"/>
      <c r="T4143" s="7"/>
      <c r="Y4143" s="7"/>
      <c r="AA4143" s="7"/>
      <c r="AB4143" s="7"/>
      <c r="AG4143" s="7"/>
    </row>
    <row r="4144" spans="1:33">
      <c r="A4144" s="7"/>
      <c r="B4144" s="7"/>
      <c r="C4144" s="7"/>
      <c r="D4144" s="7"/>
      <c r="E4144" s="7"/>
      <c r="F4144" s="7"/>
      <c r="G4144" s="7"/>
      <c r="H4144" s="7"/>
      <c r="J4144" s="7"/>
      <c r="K4144" s="7"/>
      <c r="L4144" s="7"/>
      <c r="Q4144" s="7"/>
      <c r="S4144" s="7"/>
      <c r="T4144" s="7"/>
      <c r="Y4144" s="7"/>
      <c r="AA4144" s="7"/>
      <c r="AB4144" s="7"/>
      <c r="AG4144" s="7"/>
    </row>
    <row r="4145" spans="1:33">
      <c r="A4145" s="7"/>
      <c r="B4145" s="7"/>
      <c r="C4145" s="7"/>
      <c r="D4145" s="7"/>
      <c r="E4145" s="7"/>
      <c r="F4145" s="7"/>
      <c r="G4145" s="7"/>
      <c r="H4145" s="7"/>
      <c r="J4145" s="7"/>
      <c r="K4145" s="7"/>
      <c r="L4145" s="7"/>
      <c r="Q4145" s="7"/>
      <c r="S4145" s="7"/>
      <c r="T4145" s="7"/>
      <c r="Y4145" s="7"/>
      <c r="AA4145" s="7"/>
      <c r="AB4145" s="7"/>
      <c r="AG4145" s="7"/>
    </row>
    <row r="4146" spans="1:33">
      <c r="A4146" s="7"/>
      <c r="B4146" s="7"/>
      <c r="C4146" s="7"/>
      <c r="D4146" s="7"/>
      <c r="E4146" s="7"/>
      <c r="F4146" s="7"/>
      <c r="G4146" s="7"/>
      <c r="H4146" s="7"/>
      <c r="J4146" s="7"/>
      <c r="K4146" s="7"/>
      <c r="L4146" s="7"/>
      <c r="Q4146" s="7"/>
      <c r="S4146" s="7"/>
      <c r="T4146" s="7"/>
      <c r="Y4146" s="7"/>
      <c r="AA4146" s="7"/>
      <c r="AB4146" s="7"/>
      <c r="AG4146" s="7"/>
    </row>
    <row r="4147" spans="1:33">
      <c r="A4147" s="7"/>
      <c r="B4147" s="7"/>
      <c r="C4147" s="7"/>
      <c r="D4147" s="7"/>
      <c r="E4147" s="7"/>
      <c r="F4147" s="7"/>
      <c r="G4147" s="7"/>
      <c r="H4147" s="7"/>
      <c r="J4147" s="7"/>
      <c r="K4147" s="7"/>
      <c r="L4147" s="7"/>
      <c r="Q4147" s="7"/>
      <c r="S4147" s="7"/>
      <c r="T4147" s="7"/>
      <c r="Y4147" s="7"/>
      <c r="AA4147" s="7"/>
      <c r="AB4147" s="7"/>
      <c r="AG4147" s="7"/>
    </row>
    <row r="4148" spans="1:33">
      <c r="A4148" s="7"/>
      <c r="B4148" s="7"/>
      <c r="C4148" s="7"/>
      <c r="D4148" s="7"/>
      <c r="E4148" s="7"/>
      <c r="F4148" s="7"/>
      <c r="G4148" s="7"/>
      <c r="H4148" s="7"/>
      <c r="J4148" s="7"/>
      <c r="K4148" s="7"/>
      <c r="L4148" s="7"/>
      <c r="Q4148" s="7"/>
      <c r="S4148" s="7"/>
      <c r="T4148" s="7"/>
      <c r="Y4148" s="7"/>
      <c r="AA4148" s="7"/>
      <c r="AB4148" s="7"/>
      <c r="AG4148" s="7"/>
    </row>
    <row r="4149" spans="1:33">
      <c r="A4149" s="7"/>
      <c r="B4149" s="7"/>
      <c r="C4149" s="7"/>
      <c r="D4149" s="7"/>
      <c r="E4149" s="7"/>
      <c r="F4149" s="7"/>
      <c r="G4149" s="7"/>
      <c r="H4149" s="7"/>
      <c r="J4149" s="7"/>
      <c r="K4149" s="7"/>
      <c r="L4149" s="7"/>
      <c r="Q4149" s="7"/>
      <c r="S4149" s="7"/>
      <c r="T4149" s="7"/>
      <c r="Y4149" s="7"/>
      <c r="AA4149" s="7"/>
      <c r="AB4149" s="7"/>
      <c r="AG4149" s="7"/>
    </row>
    <row r="4150" spans="1:33">
      <c r="A4150" s="7"/>
      <c r="B4150" s="7"/>
      <c r="C4150" s="7"/>
      <c r="D4150" s="7"/>
      <c r="E4150" s="7"/>
      <c r="F4150" s="7"/>
      <c r="G4150" s="7"/>
      <c r="H4150" s="7"/>
      <c r="J4150" s="7"/>
      <c r="K4150" s="7"/>
      <c r="L4150" s="7"/>
      <c r="Q4150" s="7"/>
      <c r="S4150" s="7"/>
      <c r="T4150" s="7"/>
      <c r="Y4150" s="7"/>
      <c r="AA4150" s="7"/>
      <c r="AB4150" s="7"/>
      <c r="AG4150" s="7"/>
    </row>
    <row r="4151" spans="1:33">
      <c r="A4151" s="7"/>
      <c r="B4151" s="7"/>
      <c r="C4151" s="7"/>
      <c r="D4151" s="7"/>
      <c r="E4151" s="7"/>
      <c r="F4151" s="7"/>
      <c r="G4151" s="7"/>
      <c r="H4151" s="7"/>
      <c r="J4151" s="7"/>
      <c r="K4151" s="7"/>
      <c r="L4151" s="7"/>
      <c r="Q4151" s="7"/>
      <c r="S4151" s="7"/>
      <c r="T4151" s="7"/>
      <c r="Y4151" s="7"/>
      <c r="AA4151" s="7"/>
      <c r="AB4151" s="7"/>
      <c r="AG4151" s="7"/>
    </row>
    <row r="4152" spans="1:33">
      <c r="A4152" s="7"/>
      <c r="B4152" s="7"/>
      <c r="C4152" s="7"/>
      <c r="D4152" s="7"/>
      <c r="E4152" s="7"/>
      <c r="F4152" s="7"/>
      <c r="G4152" s="7"/>
      <c r="H4152" s="7"/>
      <c r="J4152" s="7"/>
      <c r="K4152" s="7"/>
      <c r="L4152" s="7"/>
      <c r="Q4152" s="7"/>
      <c r="S4152" s="7"/>
      <c r="T4152" s="7"/>
      <c r="Y4152" s="7"/>
      <c r="AA4152" s="7"/>
      <c r="AB4152" s="7"/>
      <c r="AG4152" s="7"/>
    </row>
    <row r="4153" spans="1:33">
      <c r="A4153" s="7"/>
      <c r="B4153" s="7"/>
      <c r="C4153" s="7"/>
      <c r="D4153" s="7"/>
      <c r="E4153" s="7"/>
      <c r="F4153" s="7"/>
      <c r="G4153" s="7"/>
      <c r="H4153" s="7"/>
      <c r="J4153" s="7"/>
      <c r="K4153" s="7"/>
      <c r="L4153" s="7"/>
      <c r="Q4153" s="7"/>
      <c r="S4153" s="7"/>
      <c r="T4153" s="7"/>
      <c r="Y4153" s="7"/>
      <c r="AA4153" s="7"/>
      <c r="AB4153" s="7"/>
      <c r="AG4153" s="7"/>
    </row>
    <row r="4154" spans="1:33">
      <c r="A4154" s="7"/>
      <c r="B4154" s="7"/>
      <c r="C4154" s="7"/>
      <c r="D4154" s="7"/>
      <c r="E4154" s="7"/>
      <c r="F4154" s="7"/>
      <c r="G4154" s="7"/>
      <c r="H4154" s="7"/>
      <c r="J4154" s="7"/>
      <c r="K4154" s="7"/>
      <c r="L4154" s="7"/>
      <c r="Q4154" s="7"/>
      <c r="S4154" s="7"/>
      <c r="T4154" s="7"/>
      <c r="Y4154" s="7"/>
      <c r="AA4154" s="7"/>
      <c r="AB4154" s="7"/>
      <c r="AG4154" s="7"/>
    </row>
    <row r="4155" spans="1:33">
      <c r="A4155" s="7"/>
      <c r="B4155" s="7"/>
      <c r="C4155" s="7"/>
      <c r="D4155" s="7"/>
      <c r="E4155" s="7"/>
      <c r="F4155" s="7"/>
      <c r="G4155" s="7"/>
      <c r="H4155" s="7"/>
      <c r="J4155" s="7"/>
      <c r="K4155" s="7"/>
      <c r="L4155" s="7"/>
      <c r="Q4155" s="7"/>
      <c r="S4155" s="7"/>
      <c r="T4155" s="7"/>
      <c r="Y4155" s="7"/>
      <c r="AA4155" s="7"/>
      <c r="AB4155" s="7"/>
      <c r="AG4155" s="7"/>
    </row>
    <row r="4156" spans="1:33">
      <c r="A4156" s="7"/>
      <c r="B4156" s="7"/>
      <c r="C4156" s="7"/>
      <c r="D4156" s="7"/>
      <c r="E4156" s="7"/>
      <c r="F4156" s="7"/>
      <c r="G4156" s="7"/>
      <c r="H4156" s="7"/>
      <c r="J4156" s="7"/>
      <c r="K4156" s="7"/>
      <c r="L4156" s="7"/>
      <c r="Q4156" s="7"/>
      <c r="S4156" s="7"/>
      <c r="T4156" s="7"/>
      <c r="Y4156" s="7"/>
      <c r="AA4156" s="7"/>
      <c r="AB4156" s="7"/>
      <c r="AG4156" s="7"/>
    </row>
    <row r="4157" spans="1:33">
      <c r="A4157" s="7"/>
      <c r="B4157" s="7"/>
      <c r="C4157" s="7"/>
      <c r="D4157" s="7"/>
      <c r="E4157" s="7"/>
      <c r="F4157" s="7"/>
      <c r="G4157" s="7"/>
      <c r="H4157" s="7"/>
      <c r="J4157" s="7"/>
      <c r="K4157" s="7"/>
      <c r="L4157" s="7"/>
      <c r="Q4157" s="7"/>
      <c r="S4157" s="7"/>
      <c r="T4157" s="7"/>
      <c r="Y4157" s="7"/>
      <c r="AA4157" s="7"/>
      <c r="AB4157" s="7"/>
      <c r="AG4157" s="7"/>
    </row>
    <row r="4158" spans="1:33">
      <c r="A4158" s="7"/>
      <c r="B4158" s="7"/>
      <c r="C4158" s="7"/>
      <c r="D4158" s="7"/>
      <c r="E4158" s="7"/>
      <c r="F4158" s="7"/>
      <c r="G4158" s="7"/>
      <c r="H4158" s="7"/>
      <c r="J4158" s="7"/>
      <c r="K4158" s="7"/>
      <c r="L4158" s="7"/>
      <c r="Q4158" s="7"/>
      <c r="S4158" s="7"/>
      <c r="T4158" s="7"/>
      <c r="Y4158" s="7"/>
      <c r="AA4158" s="7"/>
      <c r="AB4158" s="7"/>
      <c r="AG4158" s="7"/>
    </row>
    <row r="4159" spans="1:33">
      <c r="A4159" s="7"/>
      <c r="B4159" s="7"/>
      <c r="C4159" s="7"/>
      <c r="D4159" s="7"/>
      <c r="E4159" s="7"/>
      <c r="F4159" s="7"/>
      <c r="G4159" s="7"/>
      <c r="H4159" s="7"/>
      <c r="J4159" s="7"/>
      <c r="K4159" s="7"/>
      <c r="L4159" s="7"/>
      <c r="Q4159" s="7"/>
      <c r="S4159" s="7"/>
      <c r="T4159" s="7"/>
      <c r="Y4159" s="7"/>
      <c r="AA4159" s="7"/>
      <c r="AB4159" s="7"/>
      <c r="AG4159" s="7"/>
    </row>
    <row r="4160" spans="1:33">
      <c r="A4160" s="7"/>
      <c r="B4160" s="7"/>
      <c r="C4160" s="7"/>
      <c r="D4160" s="7"/>
      <c r="E4160" s="7"/>
      <c r="F4160" s="7"/>
      <c r="G4160" s="7"/>
      <c r="H4160" s="7"/>
      <c r="J4160" s="7"/>
      <c r="K4160" s="7"/>
      <c r="L4160" s="7"/>
      <c r="Q4160" s="7"/>
      <c r="S4160" s="7"/>
      <c r="T4160" s="7"/>
      <c r="Y4160" s="7"/>
      <c r="AA4160" s="7"/>
      <c r="AB4160" s="7"/>
      <c r="AG4160" s="7"/>
    </row>
    <row r="4161" spans="1:33">
      <c r="A4161" s="7"/>
      <c r="B4161" s="7"/>
      <c r="C4161" s="7"/>
      <c r="D4161" s="7"/>
      <c r="E4161" s="7"/>
      <c r="F4161" s="7"/>
      <c r="G4161" s="7"/>
      <c r="H4161" s="7"/>
      <c r="J4161" s="7"/>
      <c r="K4161" s="7"/>
      <c r="L4161" s="7"/>
      <c r="Q4161" s="7"/>
      <c r="S4161" s="7"/>
      <c r="T4161" s="7"/>
      <c r="Y4161" s="7"/>
      <c r="AA4161" s="7"/>
      <c r="AB4161" s="7"/>
      <c r="AG4161" s="7"/>
    </row>
    <row r="4162" spans="1:33">
      <c r="A4162" s="7"/>
      <c r="B4162" s="7"/>
      <c r="C4162" s="7"/>
      <c r="D4162" s="7"/>
      <c r="E4162" s="7"/>
      <c r="F4162" s="7"/>
      <c r="G4162" s="7"/>
      <c r="H4162" s="7"/>
      <c r="J4162" s="7"/>
      <c r="K4162" s="7"/>
      <c r="L4162" s="7"/>
      <c r="Q4162" s="7"/>
      <c r="S4162" s="7"/>
      <c r="T4162" s="7"/>
      <c r="Y4162" s="7"/>
      <c r="AA4162" s="7"/>
      <c r="AB4162" s="7"/>
      <c r="AG4162" s="7"/>
    </row>
    <row r="4163" spans="1:33">
      <c r="A4163" s="7"/>
      <c r="B4163" s="7"/>
      <c r="C4163" s="7"/>
      <c r="D4163" s="7"/>
      <c r="E4163" s="7"/>
      <c r="F4163" s="7"/>
      <c r="G4163" s="7"/>
      <c r="H4163" s="7"/>
      <c r="J4163" s="7"/>
      <c r="K4163" s="7"/>
      <c r="L4163" s="7"/>
      <c r="Q4163" s="7"/>
      <c r="S4163" s="7"/>
      <c r="T4163" s="7"/>
      <c r="Y4163" s="7"/>
      <c r="AA4163" s="7"/>
      <c r="AB4163" s="7"/>
      <c r="AG4163" s="7"/>
    </row>
    <row r="4164" spans="1:33">
      <c r="A4164" s="7"/>
      <c r="B4164" s="7"/>
      <c r="C4164" s="7"/>
      <c r="D4164" s="7"/>
      <c r="E4164" s="7"/>
      <c r="F4164" s="7"/>
      <c r="G4164" s="7"/>
      <c r="H4164" s="7"/>
      <c r="J4164" s="7"/>
      <c r="K4164" s="7"/>
      <c r="L4164" s="7"/>
      <c r="Q4164" s="7"/>
      <c r="S4164" s="7"/>
      <c r="T4164" s="7"/>
      <c r="Y4164" s="7"/>
      <c r="AA4164" s="7"/>
      <c r="AB4164" s="7"/>
      <c r="AG4164" s="7"/>
    </row>
    <row r="4165" spans="1:33">
      <c r="A4165" s="7"/>
      <c r="B4165" s="7"/>
      <c r="C4165" s="7"/>
      <c r="D4165" s="7"/>
      <c r="E4165" s="7"/>
      <c r="F4165" s="7"/>
      <c r="G4165" s="7"/>
      <c r="H4165" s="7"/>
      <c r="J4165" s="7"/>
      <c r="K4165" s="7"/>
      <c r="L4165" s="7"/>
      <c r="Q4165" s="7"/>
      <c r="S4165" s="7"/>
      <c r="T4165" s="7"/>
      <c r="Y4165" s="7"/>
      <c r="AA4165" s="7"/>
      <c r="AB4165" s="7"/>
      <c r="AG4165" s="7"/>
    </row>
    <row r="4166" spans="1:33">
      <c r="A4166" s="7"/>
      <c r="B4166" s="7"/>
      <c r="C4166" s="7"/>
      <c r="D4166" s="7"/>
      <c r="E4166" s="7"/>
      <c r="F4166" s="7"/>
      <c r="G4166" s="7"/>
      <c r="H4166" s="7"/>
      <c r="J4166" s="7"/>
      <c r="K4166" s="7"/>
      <c r="L4166" s="7"/>
      <c r="Q4166" s="7"/>
      <c r="S4166" s="7"/>
      <c r="T4166" s="7"/>
      <c r="Y4166" s="7"/>
      <c r="AA4166" s="7"/>
      <c r="AB4166" s="7"/>
      <c r="AG4166" s="7"/>
    </row>
    <row r="4167" spans="1:33">
      <c r="A4167" s="7"/>
      <c r="B4167" s="7"/>
      <c r="C4167" s="7"/>
      <c r="D4167" s="7"/>
      <c r="E4167" s="7"/>
      <c r="F4167" s="7"/>
      <c r="G4167" s="7"/>
      <c r="H4167" s="7"/>
      <c r="J4167" s="7"/>
      <c r="K4167" s="7"/>
      <c r="L4167" s="7"/>
      <c r="Q4167" s="7"/>
      <c r="S4167" s="7"/>
      <c r="T4167" s="7"/>
      <c r="Y4167" s="7"/>
      <c r="AA4167" s="7"/>
      <c r="AB4167" s="7"/>
      <c r="AG4167" s="7"/>
    </row>
    <row r="4168" spans="1:33">
      <c r="A4168" s="7"/>
      <c r="B4168" s="7"/>
      <c r="C4168" s="7"/>
      <c r="D4168" s="7"/>
      <c r="E4168" s="7"/>
      <c r="F4168" s="7"/>
      <c r="G4168" s="7"/>
      <c r="H4168" s="7"/>
      <c r="J4168" s="7"/>
      <c r="K4168" s="7"/>
      <c r="L4168" s="7"/>
      <c r="Q4168" s="7"/>
      <c r="S4168" s="7"/>
      <c r="T4168" s="7"/>
      <c r="Y4168" s="7"/>
      <c r="AA4168" s="7"/>
      <c r="AB4168" s="7"/>
      <c r="AG4168" s="7"/>
    </row>
    <row r="4169" spans="1:33">
      <c r="A4169" s="7"/>
      <c r="B4169" s="7"/>
      <c r="C4169" s="7"/>
      <c r="D4169" s="7"/>
      <c r="E4169" s="7"/>
      <c r="F4169" s="7"/>
      <c r="G4169" s="7"/>
      <c r="H4169" s="7"/>
      <c r="J4169" s="7"/>
      <c r="K4169" s="7"/>
      <c r="L4169" s="7"/>
      <c r="Q4169" s="7"/>
      <c r="S4169" s="7"/>
      <c r="T4169" s="7"/>
      <c r="Y4169" s="7"/>
      <c r="AA4169" s="7"/>
      <c r="AB4169" s="7"/>
      <c r="AG4169" s="7"/>
    </row>
    <row r="4170" spans="1:33">
      <c r="A4170" s="7"/>
      <c r="B4170" s="7"/>
      <c r="C4170" s="7"/>
      <c r="D4170" s="7"/>
      <c r="E4170" s="7"/>
      <c r="F4170" s="7"/>
      <c r="G4170" s="7"/>
      <c r="H4170" s="7"/>
      <c r="J4170" s="7"/>
      <c r="K4170" s="7"/>
      <c r="L4170" s="7"/>
      <c r="Q4170" s="7"/>
      <c r="S4170" s="7"/>
      <c r="T4170" s="7"/>
      <c r="Y4170" s="7"/>
      <c r="AA4170" s="7"/>
      <c r="AB4170" s="7"/>
      <c r="AG4170" s="7"/>
    </row>
    <row r="4171" spans="1:33">
      <c r="A4171" s="7"/>
      <c r="B4171" s="7"/>
      <c r="C4171" s="7"/>
      <c r="D4171" s="7"/>
      <c r="E4171" s="7"/>
      <c r="F4171" s="7"/>
      <c r="G4171" s="7"/>
      <c r="H4171" s="7"/>
      <c r="J4171" s="7"/>
      <c r="K4171" s="7"/>
      <c r="L4171" s="7"/>
      <c r="Q4171" s="7"/>
      <c r="S4171" s="7"/>
      <c r="T4171" s="7"/>
      <c r="Y4171" s="7"/>
      <c r="AA4171" s="7"/>
      <c r="AB4171" s="7"/>
      <c r="AG4171" s="7"/>
    </row>
    <row r="4172" spans="1:33">
      <c r="A4172" s="7"/>
      <c r="B4172" s="7"/>
      <c r="C4172" s="7"/>
      <c r="D4172" s="7"/>
      <c r="E4172" s="7"/>
      <c r="F4172" s="7"/>
      <c r="G4172" s="7"/>
      <c r="H4172" s="7"/>
      <c r="J4172" s="7"/>
      <c r="K4172" s="7"/>
      <c r="L4172" s="7"/>
      <c r="Q4172" s="7"/>
      <c r="S4172" s="7"/>
      <c r="T4172" s="7"/>
      <c r="Y4172" s="7"/>
      <c r="AA4172" s="7"/>
      <c r="AB4172" s="7"/>
      <c r="AG4172" s="7"/>
    </row>
    <row r="4173" spans="1:33">
      <c r="A4173" s="7"/>
      <c r="B4173" s="7"/>
      <c r="C4173" s="7"/>
      <c r="D4173" s="7"/>
      <c r="E4173" s="7"/>
      <c r="F4173" s="7"/>
      <c r="G4173" s="7"/>
      <c r="H4173" s="7"/>
      <c r="J4173" s="7"/>
      <c r="K4173" s="7"/>
      <c r="L4173" s="7"/>
      <c r="Q4173" s="7"/>
      <c r="S4173" s="7"/>
      <c r="T4173" s="7"/>
      <c r="Y4173" s="7"/>
      <c r="AA4173" s="7"/>
      <c r="AB4173" s="7"/>
      <c r="AG4173" s="7"/>
    </row>
    <row r="4174" spans="1:33">
      <c r="A4174" s="7"/>
      <c r="B4174" s="7"/>
      <c r="C4174" s="7"/>
      <c r="D4174" s="7"/>
      <c r="E4174" s="7"/>
      <c r="F4174" s="7"/>
      <c r="G4174" s="7"/>
      <c r="H4174" s="7"/>
      <c r="J4174" s="7"/>
      <c r="K4174" s="7"/>
      <c r="L4174" s="7"/>
      <c r="Q4174" s="7"/>
      <c r="S4174" s="7"/>
      <c r="T4174" s="7"/>
      <c r="Y4174" s="7"/>
      <c r="AA4174" s="7"/>
      <c r="AB4174" s="7"/>
      <c r="AG4174" s="7"/>
    </row>
    <row r="4175" spans="1:33">
      <c r="A4175" s="7"/>
      <c r="B4175" s="7"/>
      <c r="C4175" s="7"/>
      <c r="D4175" s="7"/>
      <c r="E4175" s="7"/>
      <c r="F4175" s="7"/>
      <c r="G4175" s="7"/>
      <c r="H4175" s="7"/>
      <c r="J4175" s="7"/>
      <c r="K4175" s="7"/>
      <c r="L4175" s="7"/>
      <c r="Q4175" s="7"/>
      <c r="S4175" s="7"/>
      <c r="T4175" s="7"/>
      <c r="Y4175" s="7"/>
      <c r="AA4175" s="7"/>
      <c r="AB4175" s="7"/>
      <c r="AG4175" s="7"/>
    </row>
    <row r="4176" spans="1:33">
      <c r="A4176" s="7"/>
      <c r="B4176" s="7"/>
      <c r="C4176" s="7"/>
      <c r="D4176" s="7"/>
      <c r="E4176" s="7"/>
      <c r="F4176" s="7"/>
      <c r="G4176" s="7"/>
      <c r="H4176" s="7"/>
      <c r="J4176" s="7"/>
      <c r="K4176" s="7"/>
      <c r="L4176" s="7"/>
      <c r="Q4176" s="7"/>
      <c r="S4176" s="7"/>
      <c r="T4176" s="7"/>
      <c r="Y4176" s="7"/>
      <c r="AA4176" s="7"/>
      <c r="AB4176" s="7"/>
      <c r="AG4176" s="7"/>
    </row>
    <row r="4177" spans="1:33">
      <c r="A4177" s="7"/>
      <c r="B4177" s="7"/>
      <c r="C4177" s="7"/>
      <c r="D4177" s="7"/>
      <c r="E4177" s="7"/>
      <c r="F4177" s="7"/>
      <c r="G4177" s="7"/>
      <c r="H4177" s="7"/>
      <c r="J4177" s="7"/>
      <c r="K4177" s="7"/>
      <c r="L4177" s="7"/>
      <c r="Q4177" s="7"/>
      <c r="S4177" s="7"/>
      <c r="T4177" s="7"/>
      <c r="Y4177" s="7"/>
      <c r="AA4177" s="7"/>
      <c r="AB4177" s="7"/>
      <c r="AG4177" s="7"/>
    </row>
    <row r="4178" spans="1:33">
      <c r="A4178" s="7"/>
      <c r="B4178" s="7"/>
      <c r="C4178" s="7"/>
      <c r="D4178" s="7"/>
      <c r="E4178" s="7"/>
      <c r="F4178" s="7"/>
      <c r="G4178" s="7"/>
      <c r="H4178" s="7"/>
      <c r="J4178" s="7"/>
      <c r="K4178" s="7"/>
      <c r="L4178" s="7"/>
      <c r="Q4178" s="7"/>
      <c r="S4178" s="7"/>
      <c r="T4178" s="7"/>
      <c r="Y4178" s="7"/>
      <c r="AA4178" s="7"/>
      <c r="AB4178" s="7"/>
      <c r="AG4178" s="7"/>
    </row>
    <row r="4179" spans="1:33">
      <c r="A4179" s="7"/>
      <c r="B4179" s="7"/>
      <c r="C4179" s="7"/>
      <c r="D4179" s="7"/>
      <c r="E4179" s="7"/>
      <c r="F4179" s="7"/>
      <c r="G4179" s="7"/>
      <c r="H4179" s="7"/>
      <c r="J4179" s="7"/>
      <c r="K4179" s="7"/>
      <c r="L4179" s="7"/>
      <c r="Q4179" s="7"/>
      <c r="S4179" s="7"/>
      <c r="T4179" s="7"/>
      <c r="Y4179" s="7"/>
      <c r="AA4179" s="7"/>
      <c r="AB4179" s="7"/>
      <c r="AG4179" s="7"/>
    </row>
    <row r="4180" spans="1:33">
      <c r="A4180" s="7"/>
      <c r="B4180" s="7"/>
      <c r="C4180" s="7"/>
      <c r="D4180" s="7"/>
      <c r="E4180" s="7"/>
      <c r="F4180" s="7"/>
      <c r="G4180" s="7"/>
      <c r="H4180" s="7"/>
      <c r="J4180" s="7"/>
      <c r="K4180" s="7"/>
      <c r="L4180" s="7"/>
      <c r="Q4180" s="7"/>
      <c r="S4180" s="7"/>
      <c r="T4180" s="7"/>
      <c r="Y4180" s="7"/>
      <c r="AA4180" s="7"/>
      <c r="AB4180" s="7"/>
      <c r="AG4180" s="7"/>
    </row>
    <row r="4181" spans="1:33">
      <c r="A4181" s="7"/>
      <c r="B4181" s="7"/>
      <c r="C4181" s="7"/>
      <c r="D4181" s="7"/>
      <c r="E4181" s="7"/>
      <c r="F4181" s="7"/>
      <c r="G4181" s="7"/>
      <c r="H4181" s="7"/>
      <c r="J4181" s="7"/>
      <c r="K4181" s="7"/>
      <c r="L4181" s="7"/>
      <c r="Q4181" s="7"/>
      <c r="S4181" s="7"/>
      <c r="T4181" s="7"/>
      <c r="Y4181" s="7"/>
      <c r="AA4181" s="7"/>
      <c r="AB4181" s="7"/>
      <c r="AG4181" s="7"/>
    </row>
    <row r="4182" spans="1:33">
      <c r="A4182" s="7"/>
      <c r="B4182" s="7"/>
      <c r="C4182" s="7"/>
      <c r="D4182" s="7"/>
      <c r="E4182" s="7"/>
      <c r="F4182" s="7"/>
      <c r="G4182" s="7"/>
      <c r="H4182" s="7"/>
      <c r="J4182" s="7"/>
      <c r="K4182" s="7"/>
      <c r="L4182" s="7"/>
      <c r="Q4182" s="7"/>
      <c r="S4182" s="7"/>
      <c r="T4182" s="7"/>
      <c r="Y4182" s="7"/>
      <c r="AA4182" s="7"/>
      <c r="AB4182" s="7"/>
      <c r="AG4182" s="7"/>
    </row>
    <row r="4183" spans="1:33">
      <c r="A4183" s="7"/>
      <c r="B4183" s="7"/>
      <c r="C4183" s="7"/>
      <c r="D4183" s="7"/>
      <c r="E4183" s="7"/>
      <c r="F4183" s="7"/>
      <c r="G4183" s="7"/>
      <c r="H4183" s="7"/>
      <c r="J4183" s="7"/>
      <c r="K4183" s="7"/>
      <c r="L4183" s="7"/>
      <c r="Q4183" s="7"/>
      <c r="S4183" s="7"/>
      <c r="T4183" s="7"/>
      <c r="Y4183" s="7"/>
      <c r="AA4183" s="7"/>
      <c r="AB4183" s="7"/>
      <c r="AG4183" s="7"/>
    </row>
    <row r="4184" spans="1:33">
      <c r="A4184" s="7"/>
      <c r="B4184" s="7"/>
      <c r="C4184" s="7"/>
      <c r="D4184" s="7"/>
      <c r="E4184" s="7"/>
      <c r="F4184" s="7"/>
      <c r="G4184" s="7"/>
      <c r="H4184" s="7"/>
      <c r="J4184" s="7"/>
      <c r="K4184" s="7"/>
      <c r="L4184" s="7"/>
      <c r="Q4184" s="7"/>
      <c r="S4184" s="7"/>
      <c r="T4184" s="7"/>
      <c r="Y4184" s="7"/>
      <c r="AA4184" s="7"/>
      <c r="AB4184" s="7"/>
      <c r="AG4184" s="7"/>
    </row>
    <row r="4185" spans="1:33">
      <c r="A4185" s="7"/>
      <c r="B4185" s="7"/>
      <c r="C4185" s="7"/>
      <c r="D4185" s="7"/>
      <c r="E4185" s="7"/>
      <c r="F4185" s="7"/>
      <c r="G4185" s="7"/>
      <c r="H4185" s="7"/>
      <c r="J4185" s="7"/>
      <c r="K4185" s="7"/>
      <c r="L4185" s="7"/>
      <c r="Q4185" s="7"/>
      <c r="S4185" s="7"/>
      <c r="T4185" s="7"/>
      <c r="Y4185" s="7"/>
      <c r="AA4185" s="7"/>
      <c r="AB4185" s="7"/>
      <c r="AG4185" s="7"/>
    </row>
    <row r="4186" spans="1:33">
      <c r="A4186" s="7"/>
      <c r="B4186" s="7"/>
      <c r="C4186" s="7"/>
      <c r="D4186" s="7"/>
      <c r="E4186" s="7"/>
      <c r="F4186" s="7"/>
      <c r="G4186" s="7"/>
      <c r="H4186" s="7"/>
      <c r="J4186" s="7"/>
      <c r="K4186" s="7"/>
      <c r="L4186" s="7"/>
      <c r="Q4186" s="7"/>
      <c r="S4186" s="7"/>
      <c r="T4186" s="7"/>
      <c r="Y4186" s="7"/>
      <c r="AA4186" s="7"/>
      <c r="AB4186" s="7"/>
      <c r="AG4186" s="7"/>
    </row>
    <row r="4187" spans="1:33">
      <c r="A4187" s="7"/>
      <c r="B4187" s="7"/>
      <c r="C4187" s="7"/>
      <c r="D4187" s="7"/>
      <c r="E4187" s="7"/>
      <c r="F4187" s="7"/>
      <c r="G4187" s="7"/>
      <c r="H4187" s="7"/>
      <c r="J4187" s="7"/>
      <c r="K4187" s="7"/>
      <c r="L4187" s="7"/>
      <c r="Q4187" s="7"/>
      <c r="S4187" s="7"/>
      <c r="T4187" s="7"/>
      <c r="Y4187" s="7"/>
      <c r="AA4187" s="7"/>
      <c r="AB4187" s="7"/>
      <c r="AG4187" s="7"/>
    </row>
    <row r="4188" spans="1:33">
      <c r="A4188" s="7"/>
      <c r="B4188" s="7"/>
      <c r="C4188" s="7"/>
      <c r="D4188" s="7"/>
      <c r="E4188" s="7"/>
      <c r="F4188" s="7"/>
      <c r="G4188" s="7"/>
      <c r="H4188" s="7"/>
      <c r="J4188" s="7"/>
      <c r="K4188" s="7"/>
      <c r="L4188" s="7"/>
      <c r="Q4188" s="7"/>
      <c r="S4188" s="7"/>
      <c r="T4188" s="7"/>
      <c r="Y4188" s="7"/>
      <c r="AA4188" s="7"/>
      <c r="AB4188" s="7"/>
      <c r="AG4188" s="7"/>
    </row>
    <row r="4189" spans="1:33">
      <c r="A4189" s="7"/>
      <c r="B4189" s="7"/>
      <c r="C4189" s="7"/>
      <c r="D4189" s="7"/>
      <c r="E4189" s="7"/>
      <c r="F4189" s="7"/>
      <c r="G4189" s="7"/>
      <c r="H4189" s="7"/>
      <c r="J4189" s="7"/>
      <c r="K4189" s="7"/>
      <c r="L4189" s="7"/>
      <c r="Q4189" s="7"/>
      <c r="S4189" s="7"/>
      <c r="T4189" s="7"/>
      <c r="Y4189" s="7"/>
      <c r="AA4189" s="7"/>
      <c r="AB4189" s="7"/>
      <c r="AG4189" s="7"/>
    </row>
    <row r="4190" spans="1:33">
      <c r="A4190" s="7"/>
      <c r="B4190" s="7"/>
      <c r="C4190" s="7"/>
      <c r="D4190" s="7"/>
      <c r="E4190" s="7"/>
      <c r="F4190" s="7"/>
      <c r="G4190" s="7"/>
      <c r="H4190" s="7"/>
      <c r="J4190" s="7"/>
      <c r="K4190" s="7"/>
      <c r="L4190" s="7"/>
      <c r="Q4190" s="7"/>
      <c r="S4190" s="7"/>
      <c r="T4190" s="7"/>
      <c r="Y4190" s="7"/>
      <c r="AA4190" s="7"/>
      <c r="AB4190" s="7"/>
      <c r="AG4190" s="7"/>
    </row>
    <row r="4191" spans="1:33">
      <c r="A4191" s="7"/>
      <c r="B4191" s="7"/>
      <c r="C4191" s="7"/>
      <c r="D4191" s="7"/>
      <c r="E4191" s="7"/>
      <c r="F4191" s="7"/>
      <c r="G4191" s="7"/>
      <c r="H4191" s="7"/>
      <c r="J4191" s="7"/>
      <c r="K4191" s="7"/>
      <c r="L4191" s="7"/>
      <c r="Q4191" s="7"/>
      <c r="S4191" s="7"/>
      <c r="T4191" s="7"/>
      <c r="Y4191" s="7"/>
      <c r="AA4191" s="7"/>
      <c r="AB4191" s="7"/>
      <c r="AG4191" s="7"/>
    </row>
    <row r="4192" spans="1:33">
      <c r="A4192" s="7"/>
      <c r="B4192" s="7"/>
      <c r="C4192" s="7"/>
      <c r="D4192" s="7"/>
      <c r="E4192" s="7"/>
      <c r="F4192" s="7"/>
      <c r="G4192" s="7"/>
      <c r="H4192" s="7"/>
      <c r="J4192" s="7"/>
      <c r="K4192" s="7"/>
      <c r="L4192" s="7"/>
      <c r="Q4192" s="7"/>
      <c r="S4192" s="7"/>
      <c r="T4192" s="7"/>
      <c r="Y4192" s="7"/>
      <c r="AA4192" s="7"/>
      <c r="AB4192" s="7"/>
      <c r="AG4192" s="7"/>
    </row>
    <row r="4193" spans="1:33">
      <c r="A4193" s="7"/>
      <c r="B4193" s="7"/>
      <c r="C4193" s="7"/>
      <c r="D4193" s="7"/>
      <c r="E4193" s="7"/>
      <c r="F4193" s="7"/>
      <c r="G4193" s="7"/>
      <c r="H4193" s="7"/>
      <c r="J4193" s="7"/>
      <c r="K4193" s="7"/>
      <c r="L4193" s="7"/>
      <c r="Q4193" s="7"/>
      <c r="S4193" s="7"/>
      <c r="T4193" s="7"/>
      <c r="Y4193" s="7"/>
      <c r="AA4193" s="7"/>
      <c r="AB4193" s="7"/>
      <c r="AG4193" s="7"/>
    </row>
    <row r="4194" spans="1:33">
      <c r="A4194" s="7"/>
      <c r="B4194" s="7"/>
      <c r="C4194" s="7"/>
      <c r="D4194" s="7"/>
      <c r="E4194" s="7"/>
      <c r="F4194" s="7"/>
      <c r="G4194" s="7"/>
      <c r="H4194" s="7"/>
      <c r="J4194" s="7"/>
      <c r="K4194" s="7"/>
      <c r="L4194" s="7"/>
      <c r="Q4194" s="7"/>
      <c r="S4194" s="7"/>
      <c r="T4194" s="7"/>
      <c r="Y4194" s="7"/>
      <c r="AA4194" s="7"/>
      <c r="AB4194" s="7"/>
      <c r="AG4194" s="7"/>
    </row>
    <row r="4195" spans="1:33">
      <c r="A4195" s="7"/>
      <c r="B4195" s="7"/>
      <c r="C4195" s="7"/>
      <c r="D4195" s="7"/>
      <c r="E4195" s="7"/>
      <c r="F4195" s="7"/>
      <c r="G4195" s="7"/>
      <c r="H4195" s="7"/>
      <c r="J4195" s="7"/>
      <c r="K4195" s="7"/>
      <c r="L4195" s="7"/>
      <c r="Q4195" s="7"/>
      <c r="S4195" s="7"/>
      <c r="T4195" s="7"/>
      <c r="Y4195" s="7"/>
      <c r="AA4195" s="7"/>
      <c r="AB4195" s="7"/>
      <c r="AG4195" s="7"/>
    </row>
    <row r="4196" spans="1:33">
      <c r="A4196" s="7"/>
      <c r="B4196" s="7"/>
      <c r="C4196" s="7"/>
      <c r="D4196" s="7"/>
      <c r="E4196" s="7"/>
      <c r="F4196" s="7"/>
      <c r="G4196" s="7"/>
      <c r="H4196" s="7"/>
      <c r="J4196" s="7"/>
      <c r="K4196" s="7"/>
      <c r="L4196" s="7"/>
      <c r="Q4196" s="7"/>
      <c r="S4196" s="7"/>
      <c r="T4196" s="7"/>
      <c r="Y4196" s="7"/>
      <c r="AA4196" s="7"/>
      <c r="AB4196" s="7"/>
      <c r="AG4196" s="7"/>
    </row>
    <row r="4197" spans="1:33">
      <c r="A4197" s="7"/>
      <c r="B4197" s="7"/>
      <c r="C4197" s="7"/>
      <c r="D4197" s="7"/>
      <c r="E4197" s="7"/>
      <c r="F4197" s="7"/>
      <c r="G4197" s="7"/>
      <c r="H4197" s="7"/>
      <c r="J4197" s="7"/>
      <c r="K4197" s="7"/>
      <c r="L4197" s="7"/>
      <c r="Q4197" s="7"/>
      <c r="S4197" s="7"/>
      <c r="T4197" s="7"/>
      <c r="Y4197" s="7"/>
      <c r="AA4197" s="7"/>
      <c r="AB4197" s="7"/>
      <c r="AG4197" s="7"/>
    </row>
    <row r="4198" spans="1:33">
      <c r="A4198" s="7"/>
      <c r="B4198" s="7"/>
      <c r="C4198" s="7"/>
      <c r="D4198" s="7"/>
      <c r="E4198" s="7"/>
      <c r="F4198" s="7"/>
      <c r="G4198" s="7"/>
      <c r="H4198" s="7"/>
      <c r="J4198" s="7"/>
      <c r="K4198" s="7"/>
      <c r="L4198" s="7"/>
      <c r="Q4198" s="7"/>
      <c r="S4198" s="7"/>
      <c r="T4198" s="7"/>
      <c r="Y4198" s="7"/>
      <c r="AA4198" s="7"/>
      <c r="AB4198" s="7"/>
      <c r="AG4198" s="7"/>
    </row>
    <row r="4199" spans="1:33">
      <c r="A4199" s="7"/>
      <c r="B4199" s="7"/>
      <c r="C4199" s="7"/>
      <c r="D4199" s="7"/>
      <c r="E4199" s="7"/>
      <c r="F4199" s="7"/>
      <c r="G4199" s="7"/>
      <c r="H4199" s="7"/>
      <c r="J4199" s="7"/>
      <c r="K4199" s="7"/>
      <c r="L4199" s="7"/>
      <c r="Q4199" s="7"/>
      <c r="S4199" s="7"/>
      <c r="T4199" s="7"/>
      <c r="Y4199" s="7"/>
      <c r="AA4199" s="7"/>
      <c r="AB4199" s="7"/>
      <c r="AG4199" s="7"/>
    </row>
    <row r="4200" spans="1:33">
      <c r="A4200" s="7"/>
      <c r="B4200" s="7"/>
      <c r="C4200" s="7"/>
      <c r="D4200" s="7"/>
      <c r="E4200" s="7"/>
      <c r="F4200" s="7"/>
      <c r="G4200" s="7"/>
      <c r="H4200" s="7"/>
      <c r="J4200" s="7"/>
      <c r="K4200" s="7"/>
      <c r="L4200" s="7"/>
      <c r="Q4200" s="7"/>
      <c r="S4200" s="7"/>
      <c r="T4200" s="7"/>
      <c r="Y4200" s="7"/>
      <c r="AA4200" s="7"/>
      <c r="AB4200" s="7"/>
      <c r="AG4200" s="7"/>
    </row>
    <row r="4201" spans="1:33">
      <c r="A4201" s="7"/>
      <c r="B4201" s="7"/>
      <c r="C4201" s="7"/>
      <c r="D4201" s="7"/>
      <c r="E4201" s="7"/>
      <c r="F4201" s="7"/>
      <c r="G4201" s="7"/>
      <c r="H4201" s="7"/>
      <c r="J4201" s="7"/>
      <c r="K4201" s="7"/>
      <c r="L4201" s="7"/>
      <c r="Q4201" s="7"/>
      <c r="S4201" s="7"/>
      <c r="T4201" s="7"/>
      <c r="Y4201" s="7"/>
      <c r="AA4201" s="7"/>
      <c r="AB4201" s="7"/>
      <c r="AG4201" s="7"/>
    </row>
    <row r="4202" spans="1:33">
      <c r="A4202" s="7"/>
      <c r="B4202" s="7"/>
      <c r="C4202" s="7"/>
      <c r="D4202" s="7"/>
      <c r="E4202" s="7"/>
      <c r="F4202" s="7"/>
      <c r="G4202" s="7"/>
      <c r="H4202" s="7"/>
      <c r="J4202" s="7"/>
      <c r="K4202" s="7"/>
      <c r="L4202" s="7"/>
      <c r="Q4202" s="7"/>
      <c r="S4202" s="7"/>
      <c r="T4202" s="7"/>
      <c r="Y4202" s="7"/>
      <c r="AA4202" s="7"/>
      <c r="AB4202" s="7"/>
      <c r="AG4202" s="7"/>
    </row>
    <row r="4203" spans="1:33">
      <c r="A4203" s="7"/>
      <c r="B4203" s="7"/>
      <c r="C4203" s="7"/>
      <c r="D4203" s="7"/>
      <c r="E4203" s="7"/>
      <c r="F4203" s="7"/>
      <c r="G4203" s="7"/>
      <c r="H4203" s="7"/>
      <c r="J4203" s="7"/>
      <c r="K4203" s="7"/>
      <c r="L4203" s="7"/>
      <c r="Q4203" s="7"/>
      <c r="S4203" s="7"/>
      <c r="T4203" s="7"/>
      <c r="Y4203" s="7"/>
      <c r="AA4203" s="7"/>
      <c r="AB4203" s="7"/>
      <c r="AG4203" s="7"/>
    </row>
    <row r="4204" spans="1:33">
      <c r="A4204" s="7"/>
      <c r="B4204" s="7"/>
      <c r="C4204" s="7"/>
      <c r="D4204" s="7"/>
      <c r="E4204" s="7"/>
      <c r="F4204" s="7"/>
      <c r="G4204" s="7"/>
      <c r="H4204" s="7"/>
      <c r="J4204" s="7"/>
      <c r="K4204" s="7"/>
      <c r="L4204" s="7"/>
      <c r="Q4204" s="7"/>
      <c r="S4204" s="7"/>
      <c r="T4204" s="7"/>
      <c r="Y4204" s="7"/>
      <c r="AA4204" s="7"/>
      <c r="AB4204" s="7"/>
      <c r="AG4204" s="7"/>
    </row>
    <row r="4205" spans="1:33">
      <c r="A4205" s="7"/>
      <c r="B4205" s="7"/>
      <c r="C4205" s="7"/>
      <c r="D4205" s="7"/>
      <c r="E4205" s="7"/>
      <c r="F4205" s="7"/>
      <c r="G4205" s="7"/>
      <c r="H4205" s="7"/>
      <c r="J4205" s="7"/>
      <c r="K4205" s="7"/>
      <c r="L4205" s="7"/>
      <c r="Q4205" s="7"/>
      <c r="S4205" s="7"/>
      <c r="T4205" s="7"/>
      <c r="Y4205" s="7"/>
      <c r="AA4205" s="7"/>
      <c r="AB4205" s="7"/>
      <c r="AG4205" s="7"/>
    </row>
    <row r="4206" spans="1:33">
      <c r="A4206" s="7"/>
      <c r="B4206" s="7"/>
      <c r="C4206" s="7"/>
      <c r="D4206" s="7"/>
      <c r="E4206" s="7"/>
      <c r="F4206" s="7"/>
      <c r="G4206" s="7"/>
      <c r="H4206" s="7"/>
      <c r="J4206" s="7"/>
      <c r="K4206" s="7"/>
      <c r="L4206" s="7"/>
      <c r="Q4206" s="7"/>
      <c r="S4206" s="7"/>
      <c r="T4206" s="7"/>
      <c r="Y4206" s="7"/>
      <c r="AA4206" s="7"/>
      <c r="AB4206" s="7"/>
      <c r="AG4206" s="7"/>
    </row>
    <row r="4207" spans="1:33">
      <c r="A4207" s="7"/>
      <c r="B4207" s="7"/>
      <c r="C4207" s="7"/>
      <c r="D4207" s="7"/>
      <c r="E4207" s="7"/>
      <c r="F4207" s="7"/>
      <c r="G4207" s="7"/>
      <c r="H4207" s="7"/>
      <c r="J4207" s="7"/>
      <c r="K4207" s="7"/>
      <c r="L4207" s="7"/>
      <c r="Q4207" s="7"/>
      <c r="S4207" s="7"/>
      <c r="T4207" s="7"/>
      <c r="Y4207" s="7"/>
      <c r="AA4207" s="7"/>
      <c r="AB4207" s="7"/>
      <c r="AG4207" s="7"/>
    </row>
    <row r="4208" spans="1:33">
      <c r="A4208" s="7"/>
      <c r="B4208" s="7"/>
      <c r="C4208" s="7"/>
      <c r="D4208" s="7"/>
      <c r="E4208" s="7"/>
      <c r="F4208" s="7"/>
      <c r="G4208" s="7"/>
      <c r="H4208" s="7"/>
      <c r="J4208" s="7"/>
      <c r="K4208" s="7"/>
      <c r="L4208" s="7"/>
      <c r="Q4208" s="7"/>
      <c r="S4208" s="7"/>
      <c r="T4208" s="7"/>
      <c r="Y4208" s="7"/>
      <c r="AA4208" s="7"/>
      <c r="AB4208" s="7"/>
      <c r="AG4208" s="7"/>
    </row>
    <row r="4209" spans="1:33">
      <c r="A4209" s="7"/>
      <c r="B4209" s="7"/>
      <c r="C4209" s="7"/>
      <c r="D4209" s="7"/>
      <c r="E4209" s="7"/>
      <c r="F4209" s="7"/>
      <c r="G4209" s="7"/>
      <c r="H4209" s="7"/>
      <c r="J4209" s="7"/>
      <c r="K4209" s="7"/>
      <c r="L4209" s="7"/>
      <c r="Q4209" s="7"/>
      <c r="S4209" s="7"/>
      <c r="T4209" s="7"/>
      <c r="Y4209" s="7"/>
      <c r="AA4209" s="7"/>
      <c r="AB4209" s="7"/>
      <c r="AG4209" s="7"/>
    </row>
    <row r="4210" spans="1:33">
      <c r="A4210" s="7"/>
      <c r="B4210" s="7"/>
      <c r="C4210" s="7"/>
      <c r="D4210" s="7"/>
      <c r="E4210" s="7"/>
      <c r="F4210" s="7"/>
      <c r="G4210" s="7"/>
      <c r="H4210" s="7"/>
      <c r="J4210" s="7"/>
      <c r="K4210" s="7"/>
      <c r="L4210" s="7"/>
      <c r="Q4210" s="7"/>
      <c r="S4210" s="7"/>
      <c r="T4210" s="7"/>
      <c r="Y4210" s="7"/>
      <c r="AA4210" s="7"/>
      <c r="AB4210" s="7"/>
      <c r="AG4210" s="7"/>
    </row>
    <row r="4211" spans="1:33">
      <c r="A4211" s="7"/>
      <c r="B4211" s="7"/>
      <c r="C4211" s="7"/>
      <c r="D4211" s="7"/>
      <c r="E4211" s="7"/>
      <c r="F4211" s="7"/>
      <c r="G4211" s="7"/>
      <c r="H4211" s="7"/>
      <c r="J4211" s="7"/>
      <c r="K4211" s="7"/>
      <c r="L4211" s="7"/>
      <c r="Q4211" s="7"/>
      <c r="S4211" s="7"/>
      <c r="T4211" s="7"/>
      <c r="Y4211" s="7"/>
      <c r="AA4211" s="7"/>
      <c r="AB4211" s="7"/>
      <c r="AG4211" s="7"/>
    </row>
    <row r="4212" spans="1:33">
      <c r="A4212" s="7"/>
      <c r="B4212" s="7"/>
      <c r="C4212" s="7"/>
      <c r="D4212" s="7"/>
      <c r="E4212" s="7"/>
      <c r="F4212" s="7"/>
      <c r="G4212" s="7"/>
      <c r="H4212" s="7"/>
      <c r="J4212" s="7"/>
      <c r="K4212" s="7"/>
      <c r="L4212" s="7"/>
      <c r="Q4212" s="7"/>
      <c r="S4212" s="7"/>
      <c r="T4212" s="7"/>
      <c r="Y4212" s="7"/>
      <c r="AA4212" s="7"/>
      <c r="AB4212" s="7"/>
      <c r="AG4212" s="7"/>
    </row>
    <row r="4213" spans="1:33">
      <c r="A4213" s="7"/>
      <c r="B4213" s="7"/>
      <c r="C4213" s="7"/>
      <c r="D4213" s="7"/>
      <c r="E4213" s="7"/>
      <c r="F4213" s="7"/>
      <c r="G4213" s="7"/>
      <c r="H4213" s="7"/>
      <c r="J4213" s="7"/>
      <c r="K4213" s="7"/>
      <c r="L4213" s="7"/>
      <c r="Q4213" s="7"/>
      <c r="S4213" s="7"/>
      <c r="T4213" s="7"/>
      <c r="Y4213" s="7"/>
      <c r="AA4213" s="7"/>
      <c r="AB4213" s="7"/>
      <c r="AG4213" s="7"/>
    </row>
    <row r="4214" spans="1:33">
      <c r="A4214" s="7"/>
      <c r="B4214" s="7"/>
      <c r="C4214" s="7"/>
      <c r="D4214" s="7"/>
      <c r="E4214" s="7"/>
      <c r="F4214" s="7"/>
      <c r="G4214" s="7"/>
      <c r="H4214" s="7"/>
      <c r="J4214" s="7"/>
      <c r="K4214" s="7"/>
      <c r="L4214" s="7"/>
      <c r="Q4214" s="7"/>
      <c r="S4214" s="7"/>
      <c r="T4214" s="7"/>
      <c r="Y4214" s="7"/>
      <c r="AA4214" s="7"/>
      <c r="AB4214" s="7"/>
      <c r="AG4214" s="7"/>
    </row>
    <row r="4215" spans="1:33">
      <c r="A4215" s="7"/>
      <c r="B4215" s="7"/>
      <c r="C4215" s="7"/>
      <c r="D4215" s="7"/>
      <c r="E4215" s="7"/>
      <c r="F4215" s="7"/>
      <c r="G4215" s="7"/>
      <c r="H4215" s="7"/>
      <c r="J4215" s="7"/>
      <c r="K4215" s="7"/>
      <c r="L4215" s="7"/>
      <c r="Q4215" s="7"/>
      <c r="S4215" s="7"/>
      <c r="T4215" s="7"/>
      <c r="Y4215" s="7"/>
      <c r="AA4215" s="7"/>
      <c r="AB4215" s="7"/>
      <c r="AG4215" s="7"/>
    </row>
    <row r="4216" spans="1:33">
      <c r="A4216" s="7"/>
      <c r="B4216" s="7"/>
      <c r="C4216" s="7"/>
      <c r="D4216" s="7"/>
      <c r="E4216" s="7"/>
      <c r="F4216" s="7"/>
      <c r="G4216" s="7"/>
      <c r="H4216" s="7"/>
      <c r="J4216" s="7"/>
      <c r="K4216" s="7"/>
      <c r="L4216" s="7"/>
      <c r="Q4216" s="7"/>
      <c r="S4216" s="7"/>
      <c r="T4216" s="7"/>
      <c r="Y4216" s="7"/>
      <c r="AA4216" s="7"/>
      <c r="AB4216" s="7"/>
      <c r="AG4216" s="7"/>
    </row>
    <row r="4217" spans="1:33">
      <c r="A4217" s="7"/>
      <c r="B4217" s="7"/>
      <c r="C4217" s="7"/>
      <c r="D4217" s="7"/>
      <c r="E4217" s="7"/>
      <c r="F4217" s="7"/>
      <c r="G4217" s="7"/>
      <c r="H4217" s="7"/>
      <c r="J4217" s="7"/>
      <c r="K4217" s="7"/>
      <c r="L4217" s="7"/>
      <c r="Q4217" s="7"/>
      <c r="S4217" s="7"/>
      <c r="T4217" s="7"/>
      <c r="Y4217" s="7"/>
      <c r="AA4217" s="7"/>
      <c r="AB4217" s="7"/>
      <c r="AG4217" s="7"/>
    </row>
    <row r="4218" spans="1:33">
      <c r="A4218" s="7"/>
      <c r="B4218" s="7"/>
      <c r="C4218" s="7"/>
      <c r="D4218" s="7"/>
      <c r="E4218" s="7"/>
      <c r="F4218" s="7"/>
      <c r="G4218" s="7"/>
      <c r="H4218" s="7"/>
      <c r="J4218" s="7"/>
      <c r="K4218" s="7"/>
      <c r="L4218" s="7"/>
      <c r="Q4218" s="7"/>
      <c r="S4218" s="7"/>
      <c r="T4218" s="7"/>
      <c r="Y4218" s="7"/>
      <c r="AA4218" s="7"/>
      <c r="AB4218" s="7"/>
      <c r="AG4218" s="7"/>
    </row>
    <row r="4219" spans="1:33">
      <c r="A4219" s="7"/>
      <c r="B4219" s="7"/>
      <c r="C4219" s="7"/>
      <c r="D4219" s="7"/>
      <c r="E4219" s="7"/>
      <c r="F4219" s="7"/>
      <c r="G4219" s="7"/>
      <c r="H4219" s="7"/>
      <c r="J4219" s="7"/>
      <c r="K4219" s="7"/>
      <c r="L4219" s="7"/>
      <c r="Q4219" s="7"/>
      <c r="S4219" s="7"/>
      <c r="T4219" s="7"/>
      <c r="Y4219" s="7"/>
      <c r="AA4219" s="7"/>
      <c r="AB4219" s="7"/>
      <c r="AG4219" s="7"/>
    </row>
    <row r="4220" spans="1:33">
      <c r="A4220" s="7"/>
      <c r="B4220" s="7"/>
      <c r="C4220" s="7"/>
      <c r="D4220" s="7"/>
      <c r="E4220" s="7"/>
      <c r="F4220" s="7"/>
      <c r="G4220" s="7"/>
      <c r="H4220" s="7"/>
      <c r="J4220" s="7"/>
      <c r="K4220" s="7"/>
      <c r="L4220" s="7"/>
      <c r="Q4220" s="7"/>
      <c r="S4220" s="7"/>
      <c r="T4220" s="7"/>
      <c r="Y4220" s="7"/>
      <c r="AA4220" s="7"/>
      <c r="AB4220" s="7"/>
      <c r="AG4220" s="7"/>
    </row>
    <row r="4221" spans="1:33">
      <c r="A4221" s="7"/>
      <c r="B4221" s="7"/>
      <c r="C4221" s="7"/>
      <c r="D4221" s="7"/>
      <c r="E4221" s="7"/>
      <c r="F4221" s="7"/>
      <c r="G4221" s="7"/>
      <c r="H4221" s="7"/>
      <c r="J4221" s="7"/>
      <c r="K4221" s="7"/>
      <c r="L4221" s="7"/>
      <c r="Q4221" s="7"/>
      <c r="S4221" s="7"/>
      <c r="T4221" s="7"/>
      <c r="Y4221" s="7"/>
      <c r="AA4221" s="7"/>
      <c r="AB4221" s="7"/>
      <c r="AG4221" s="7"/>
    </row>
    <row r="4222" spans="1:33">
      <c r="A4222" s="7"/>
      <c r="B4222" s="7"/>
      <c r="C4222" s="7"/>
      <c r="D4222" s="7"/>
      <c r="E4222" s="7"/>
      <c r="F4222" s="7"/>
      <c r="G4222" s="7"/>
      <c r="H4222" s="7"/>
      <c r="J4222" s="7"/>
      <c r="K4222" s="7"/>
      <c r="L4222" s="7"/>
      <c r="Q4222" s="7"/>
      <c r="S4222" s="7"/>
      <c r="T4222" s="7"/>
      <c r="Y4222" s="7"/>
      <c r="AA4222" s="7"/>
      <c r="AB4222" s="7"/>
      <c r="AG4222" s="7"/>
    </row>
    <row r="4223" spans="1:33">
      <c r="A4223" s="7"/>
      <c r="B4223" s="7"/>
      <c r="C4223" s="7"/>
      <c r="D4223" s="7"/>
      <c r="E4223" s="7"/>
      <c r="F4223" s="7"/>
      <c r="G4223" s="7"/>
      <c r="H4223" s="7"/>
      <c r="J4223" s="7"/>
      <c r="K4223" s="7"/>
      <c r="L4223" s="7"/>
      <c r="Q4223" s="7"/>
      <c r="S4223" s="7"/>
      <c r="T4223" s="7"/>
      <c r="Y4223" s="7"/>
      <c r="AA4223" s="7"/>
      <c r="AB4223" s="7"/>
      <c r="AG4223" s="7"/>
    </row>
    <row r="4224" spans="1:33">
      <c r="A4224" s="7"/>
      <c r="B4224" s="7"/>
      <c r="C4224" s="7"/>
      <c r="D4224" s="7"/>
      <c r="E4224" s="7"/>
      <c r="F4224" s="7"/>
      <c r="G4224" s="7"/>
      <c r="H4224" s="7"/>
      <c r="J4224" s="7"/>
      <c r="K4224" s="7"/>
      <c r="L4224" s="7"/>
      <c r="Q4224" s="7"/>
      <c r="S4224" s="7"/>
      <c r="T4224" s="7"/>
      <c r="Y4224" s="7"/>
      <c r="AA4224" s="7"/>
      <c r="AB4224" s="7"/>
      <c r="AG4224" s="7"/>
    </row>
    <row r="4225" spans="1:33">
      <c r="A4225" s="7"/>
      <c r="B4225" s="7"/>
      <c r="C4225" s="7"/>
      <c r="D4225" s="7"/>
      <c r="E4225" s="7"/>
      <c r="F4225" s="7"/>
      <c r="G4225" s="7"/>
      <c r="H4225" s="7"/>
      <c r="J4225" s="7"/>
      <c r="K4225" s="7"/>
      <c r="L4225" s="7"/>
      <c r="Q4225" s="7"/>
      <c r="S4225" s="7"/>
      <c r="T4225" s="7"/>
      <c r="Y4225" s="7"/>
      <c r="AA4225" s="7"/>
      <c r="AB4225" s="7"/>
      <c r="AG4225" s="7"/>
    </row>
    <row r="4226" spans="1:33">
      <c r="A4226" s="7"/>
      <c r="B4226" s="7"/>
      <c r="C4226" s="7"/>
      <c r="D4226" s="7"/>
      <c r="E4226" s="7"/>
      <c r="F4226" s="7"/>
      <c r="G4226" s="7"/>
      <c r="H4226" s="7"/>
      <c r="J4226" s="7"/>
      <c r="K4226" s="7"/>
      <c r="L4226" s="7"/>
      <c r="Q4226" s="7"/>
      <c r="S4226" s="7"/>
      <c r="T4226" s="7"/>
      <c r="Y4226" s="7"/>
      <c r="AA4226" s="7"/>
      <c r="AB4226" s="7"/>
      <c r="AG4226" s="7"/>
    </row>
    <row r="4227" spans="1:33">
      <c r="A4227" s="7"/>
      <c r="B4227" s="7"/>
      <c r="C4227" s="7"/>
      <c r="D4227" s="7"/>
      <c r="E4227" s="7"/>
      <c r="F4227" s="7"/>
      <c r="G4227" s="7"/>
      <c r="H4227" s="7"/>
      <c r="J4227" s="7"/>
      <c r="K4227" s="7"/>
      <c r="L4227" s="7"/>
      <c r="Q4227" s="7"/>
      <c r="S4227" s="7"/>
      <c r="T4227" s="7"/>
      <c r="Y4227" s="7"/>
      <c r="AA4227" s="7"/>
      <c r="AB4227" s="7"/>
      <c r="AG4227" s="7"/>
    </row>
    <row r="4228" spans="1:33">
      <c r="A4228" s="7"/>
      <c r="B4228" s="7"/>
      <c r="C4228" s="7"/>
      <c r="D4228" s="7"/>
      <c r="E4228" s="7"/>
      <c r="F4228" s="7"/>
      <c r="G4228" s="7"/>
      <c r="H4228" s="7"/>
      <c r="J4228" s="7"/>
      <c r="K4228" s="7"/>
      <c r="L4228" s="7"/>
      <c r="Q4228" s="7"/>
      <c r="S4228" s="7"/>
      <c r="T4228" s="7"/>
      <c r="Y4228" s="7"/>
      <c r="AA4228" s="7"/>
      <c r="AB4228" s="7"/>
      <c r="AG4228" s="7"/>
    </row>
    <row r="4229" spans="1:33">
      <c r="A4229" s="7"/>
      <c r="B4229" s="7"/>
      <c r="C4229" s="7"/>
      <c r="D4229" s="7"/>
      <c r="E4229" s="7"/>
      <c r="F4229" s="7"/>
      <c r="G4229" s="7"/>
      <c r="H4229" s="7"/>
      <c r="J4229" s="7"/>
      <c r="K4229" s="7"/>
      <c r="L4229" s="7"/>
      <c r="Q4229" s="7"/>
      <c r="S4229" s="7"/>
      <c r="T4229" s="7"/>
      <c r="Y4229" s="7"/>
      <c r="AA4229" s="7"/>
      <c r="AB4229" s="7"/>
      <c r="AG4229" s="7"/>
    </row>
    <row r="4230" spans="1:33">
      <c r="A4230" s="7"/>
      <c r="B4230" s="7"/>
      <c r="C4230" s="7"/>
      <c r="D4230" s="7"/>
      <c r="E4230" s="7"/>
      <c r="F4230" s="7"/>
      <c r="G4230" s="7"/>
      <c r="H4230" s="7"/>
      <c r="J4230" s="7"/>
      <c r="K4230" s="7"/>
      <c r="L4230" s="7"/>
      <c r="Q4230" s="7"/>
      <c r="S4230" s="7"/>
      <c r="T4230" s="7"/>
      <c r="Y4230" s="7"/>
      <c r="AA4230" s="7"/>
      <c r="AB4230" s="7"/>
      <c r="AG4230" s="7"/>
    </row>
    <row r="4231" spans="1:33">
      <c r="A4231" s="7"/>
      <c r="B4231" s="7"/>
      <c r="C4231" s="7"/>
      <c r="D4231" s="7"/>
      <c r="E4231" s="7"/>
      <c r="F4231" s="7"/>
      <c r="G4231" s="7"/>
      <c r="H4231" s="7"/>
      <c r="J4231" s="7"/>
      <c r="K4231" s="7"/>
      <c r="L4231" s="7"/>
      <c r="Q4231" s="7"/>
      <c r="S4231" s="7"/>
      <c r="T4231" s="7"/>
      <c r="Y4231" s="7"/>
      <c r="AA4231" s="7"/>
      <c r="AB4231" s="7"/>
      <c r="AG4231" s="7"/>
    </row>
    <row r="4232" spans="1:33">
      <c r="A4232" s="7"/>
      <c r="B4232" s="7"/>
      <c r="C4232" s="7"/>
      <c r="D4232" s="7"/>
      <c r="E4232" s="7"/>
      <c r="F4232" s="7"/>
      <c r="G4232" s="7"/>
      <c r="H4232" s="7"/>
      <c r="J4232" s="7"/>
      <c r="K4232" s="7"/>
      <c r="L4232" s="7"/>
      <c r="Q4232" s="7"/>
      <c r="S4232" s="7"/>
      <c r="T4232" s="7"/>
      <c r="Y4232" s="7"/>
      <c r="AA4232" s="7"/>
      <c r="AB4232" s="7"/>
      <c r="AG4232" s="7"/>
    </row>
    <row r="4233" spans="1:33">
      <c r="A4233" s="7"/>
      <c r="B4233" s="7"/>
      <c r="C4233" s="7"/>
      <c r="D4233" s="7"/>
      <c r="E4233" s="7"/>
      <c r="F4233" s="7"/>
      <c r="G4233" s="7"/>
      <c r="H4233" s="7"/>
      <c r="J4233" s="7"/>
      <c r="K4233" s="7"/>
      <c r="L4233" s="7"/>
      <c r="Q4233" s="7"/>
      <c r="S4233" s="7"/>
      <c r="T4233" s="7"/>
      <c r="Y4233" s="7"/>
      <c r="AA4233" s="7"/>
      <c r="AB4233" s="7"/>
      <c r="AG4233" s="7"/>
    </row>
    <row r="4234" spans="1:33">
      <c r="A4234" s="7"/>
      <c r="B4234" s="7"/>
      <c r="C4234" s="7"/>
      <c r="D4234" s="7"/>
      <c r="E4234" s="7"/>
      <c r="F4234" s="7"/>
      <c r="G4234" s="7"/>
      <c r="H4234" s="7"/>
      <c r="J4234" s="7"/>
      <c r="K4234" s="7"/>
      <c r="L4234" s="7"/>
      <c r="Q4234" s="7"/>
      <c r="S4234" s="7"/>
      <c r="T4234" s="7"/>
      <c r="Y4234" s="7"/>
      <c r="AA4234" s="7"/>
      <c r="AB4234" s="7"/>
      <c r="AG4234" s="7"/>
    </row>
    <row r="4235" spans="1:33">
      <c r="A4235" s="7"/>
      <c r="B4235" s="7"/>
      <c r="C4235" s="7"/>
      <c r="D4235" s="7"/>
      <c r="E4235" s="7"/>
      <c r="F4235" s="7"/>
      <c r="G4235" s="7"/>
      <c r="H4235" s="7"/>
      <c r="J4235" s="7"/>
      <c r="K4235" s="7"/>
      <c r="L4235" s="7"/>
      <c r="Q4235" s="7"/>
      <c r="S4235" s="7"/>
      <c r="T4235" s="7"/>
      <c r="Y4235" s="7"/>
      <c r="AA4235" s="7"/>
      <c r="AB4235" s="7"/>
      <c r="AG4235" s="7"/>
    </row>
    <row r="4236" spans="1:33">
      <c r="A4236" s="7"/>
      <c r="B4236" s="7"/>
      <c r="C4236" s="7"/>
      <c r="D4236" s="7"/>
      <c r="E4236" s="7"/>
      <c r="F4236" s="7"/>
      <c r="G4236" s="7"/>
      <c r="H4236" s="7"/>
      <c r="J4236" s="7"/>
      <c r="K4236" s="7"/>
      <c r="L4236" s="7"/>
      <c r="Q4236" s="7"/>
      <c r="S4236" s="7"/>
      <c r="T4236" s="7"/>
      <c r="Y4236" s="7"/>
      <c r="AA4236" s="7"/>
      <c r="AB4236" s="7"/>
      <c r="AG4236" s="7"/>
    </row>
    <row r="4237" spans="1:33">
      <c r="A4237" s="7"/>
      <c r="B4237" s="7"/>
      <c r="C4237" s="7"/>
      <c r="D4237" s="7"/>
      <c r="E4237" s="7"/>
      <c r="F4237" s="7"/>
      <c r="G4237" s="7"/>
      <c r="H4237" s="7"/>
      <c r="J4237" s="7"/>
      <c r="K4237" s="7"/>
      <c r="L4237" s="7"/>
      <c r="Q4237" s="7"/>
      <c r="S4237" s="7"/>
      <c r="T4237" s="7"/>
      <c r="Y4237" s="7"/>
      <c r="AA4237" s="7"/>
      <c r="AB4237" s="7"/>
      <c r="AG4237" s="7"/>
    </row>
    <row r="4238" spans="1:33">
      <c r="A4238" s="7"/>
      <c r="B4238" s="7"/>
      <c r="C4238" s="7"/>
      <c r="D4238" s="7"/>
      <c r="E4238" s="7"/>
      <c r="F4238" s="7"/>
      <c r="G4238" s="7"/>
      <c r="H4238" s="7"/>
      <c r="J4238" s="7"/>
      <c r="K4238" s="7"/>
      <c r="L4238" s="7"/>
      <c r="Q4238" s="7"/>
      <c r="S4238" s="7"/>
      <c r="T4238" s="7"/>
      <c r="Y4238" s="7"/>
      <c r="AA4238" s="7"/>
      <c r="AB4238" s="7"/>
      <c r="AG4238" s="7"/>
    </row>
    <row r="4239" spans="1:33">
      <c r="A4239" s="7"/>
      <c r="B4239" s="7"/>
      <c r="C4239" s="7"/>
      <c r="D4239" s="7"/>
      <c r="E4239" s="7"/>
      <c r="F4239" s="7"/>
      <c r="G4239" s="7"/>
      <c r="H4239" s="7"/>
      <c r="J4239" s="7"/>
      <c r="K4239" s="7"/>
      <c r="L4239" s="7"/>
      <c r="Q4239" s="7"/>
      <c r="S4239" s="7"/>
      <c r="T4239" s="7"/>
      <c r="Y4239" s="7"/>
      <c r="AA4239" s="7"/>
      <c r="AB4239" s="7"/>
      <c r="AG4239" s="7"/>
    </row>
    <row r="4240" spans="1:33">
      <c r="A4240" s="7"/>
      <c r="B4240" s="7"/>
      <c r="C4240" s="7"/>
      <c r="D4240" s="7"/>
      <c r="E4240" s="7"/>
      <c r="F4240" s="7"/>
      <c r="G4240" s="7"/>
      <c r="H4240" s="7"/>
      <c r="J4240" s="7"/>
      <c r="K4240" s="7"/>
      <c r="L4240" s="7"/>
      <c r="Q4240" s="7"/>
      <c r="S4240" s="7"/>
      <c r="T4240" s="7"/>
      <c r="Y4240" s="7"/>
      <c r="AA4240" s="7"/>
      <c r="AB4240" s="7"/>
      <c r="AG4240" s="7"/>
    </row>
    <row r="4241" spans="1:33">
      <c r="A4241" s="7"/>
      <c r="B4241" s="7"/>
      <c r="C4241" s="7"/>
      <c r="D4241" s="7"/>
      <c r="E4241" s="7"/>
      <c r="F4241" s="7"/>
      <c r="G4241" s="7"/>
      <c r="H4241" s="7"/>
      <c r="J4241" s="7"/>
      <c r="K4241" s="7"/>
      <c r="L4241" s="7"/>
      <c r="Q4241" s="7"/>
      <c r="S4241" s="7"/>
      <c r="T4241" s="7"/>
      <c r="Y4241" s="7"/>
      <c r="AA4241" s="7"/>
      <c r="AB4241" s="7"/>
      <c r="AG4241" s="7"/>
    </row>
    <row r="4242" spans="1:33">
      <c r="A4242" s="7"/>
      <c r="B4242" s="7"/>
      <c r="C4242" s="7"/>
      <c r="D4242" s="7"/>
      <c r="E4242" s="7"/>
      <c r="F4242" s="7"/>
      <c r="G4242" s="7"/>
      <c r="H4242" s="7"/>
      <c r="J4242" s="7"/>
      <c r="K4242" s="7"/>
      <c r="L4242" s="7"/>
      <c r="Q4242" s="7"/>
      <c r="S4242" s="7"/>
      <c r="T4242" s="7"/>
      <c r="Y4242" s="7"/>
      <c r="AA4242" s="7"/>
      <c r="AB4242" s="7"/>
      <c r="AG4242" s="7"/>
    </row>
    <row r="4243" spans="1:33">
      <c r="A4243" s="7"/>
      <c r="B4243" s="7"/>
      <c r="C4243" s="7"/>
      <c r="D4243" s="7"/>
      <c r="E4243" s="7"/>
      <c r="F4243" s="7"/>
      <c r="G4243" s="7"/>
      <c r="H4243" s="7"/>
      <c r="J4243" s="7"/>
      <c r="K4243" s="7"/>
      <c r="L4243" s="7"/>
      <c r="Q4243" s="7"/>
      <c r="S4243" s="7"/>
      <c r="T4243" s="7"/>
      <c r="Y4243" s="7"/>
      <c r="AA4243" s="7"/>
      <c r="AB4243" s="7"/>
      <c r="AG4243" s="7"/>
    </row>
    <row r="4244" spans="1:33">
      <c r="A4244" s="7"/>
      <c r="B4244" s="7"/>
      <c r="C4244" s="7"/>
      <c r="D4244" s="7"/>
      <c r="E4244" s="7"/>
      <c r="F4244" s="7"/>
      <c r="G4244" s="7"/>
      <c r="H4244" s="7"/>
      <c r="J4244" s="7"/>
      <c r="K4244" s="7"/>
      <c r="L4244" s="7"/>
      <c r="Q4244" s="7"/>
      <c r="S4244" s="7"/>
      <c r="T4244" s="7"/>
      <c r="Y4244" s="7"/>
      <c r="AA4244" s="7"/>
      <c r="AB4244" s="7"/>
      <c r="AG4244" s="7"/>
    </row>
    <row r="4245" spans="1:33">
      <c r="A4245" s="7"/>
      <c r="B4245" s="7"/>
      <c r="C4245" s="7"/>
      <c r="D4245" s="7"/>
      <c r="E4245" s="7"/>
      <c r="F4245" s="7"/>
      <c r="G4245" s="7"/>
      <c r="H4245" s="7"/>
      <c r="J4245" s="7"/>
      <c r="K4245" s="7"/>
      <c r="L4245" s="7"/>
      <c r="Q4245" s="7"/>
      <c r="S4245" s="7"/>
      <c r="T4245" s="7"/>
      <c r="Y4245" s="7"/>
      <c r="AA4245" s="7"/>
      <c r="AB4245" s="7"/>
      <c r="AG4245" s="7"/>
    </row>
    <row r="4246" spans="1:33">
      <c r="A4246" s="7"/>
      <c r="B4246" s="7"/>
      <c r="C4246" s="7"/>
      <c r="D4246" s="7"/>
      <c r="E4246" s="7"/>
      <c r="F4246" s="7"/>
      <c r="G4246" s="7"/>
      <c r="H4246" s="7"/>
      <c r="J4246" s="7"/>
      <c r="K4246" s="7"/>
      <c r="L4246" s="7"/>
      <c r="Q4246" s="7"/>
      <c r="S4246" s="7"/>
      <c r="T4246" s="7"/>
      <c r="Y4246" s="7"/>
      <c r="AA4246" s="7"/>
      <c r="AB4246" s="7"/>
      <c r="AG4246" s="7"/>
    </row>
    <row r="4247" spans="1:33">
      <c r="A4247" s="7"/>
      <c r="B4247" s="7"/>
      <c r="C4247" s="7"/>
      <c r="D4247" s="7"/>
      <c r="E4247" s="7"/>
      <c r="F4247" s="7"/>
      <c r="G4247" s="7"/>
      <c r="H4247" s="7"/>
      <c r="J4247" s="7"/>
      <c r="K4247" s="7"/>
      <c r="L4247" s="7"/>
      <c r="Q4247" s="7"/>
      <c r="S4247" s="7"/>
      <c r="T4247" s="7"/>
      <c r="Y4247" s="7"/>
      <c r="AA4247" s="7"/>
      <c r="AB4247" s="7"/>
      <c r="AG4247" s="7"/>
    </row>
    <row r="4248" spans="1:33">
      <c r="A4248" s="7"/>
      <c r="B4248" s="7"/>
      <c r="C4248" s="7"/>
      <c r="D4248" s="7"/>
      <c r="E4248" s="7"/>
      <c r="F4248" s="7"/>
      <c r="G4248" s="7"/>
      <c r="H4248" s="7"/>
      <c r="J4248" s="7"/>
      <c r="K4248" s="7"/>
      <c r="L4248" s="7"/>
      <c r="Q4248" s="7"/>
      <c r="S4248" s="7"/>
      <c r="T4248" s="7"/>
      <c r="Y4248" s="7"/>
      <c r="AA4248" s="7"/>
      <c r="AB4248" s="7"/>
      <c r="AG4248" s="7"/>
    </row>
    <row r="4249" spans="1:33">
      <c r="A4249" s="7"/>
      <c r="B4249" s="7"/>
      <c r="C4249" s="7"/>
      <c r="D4249" s="7"/>
      <c r="E4249" s="7"/>
      <c r="F4249" s="7"/>
      <c r="G4249" s="7"/>
      <c r="H4249" s="7"/>
      <c r="J4249" s="7"/>
      <c r="K4249" s="7"/>
      <c r="L4249" s="7"/>
      <c r="Q4249" s="7"/>
      <c r="S4249" s="7"/>
      <c r="T4249" s="7"/>
      <c r="Y4249" s="7"/>
      <c r="AA4249" s="7"/>
      <c r="AB4249" s="7"/>
      <c r="AG4249" s="7"/>
    </row>
    <row r="4250" spans="1:33">
      <c r="A4250" s="7"/>
      <c r="B4250" s="7"/>
      <c r="C4250" s="7"/>
      <c r="D4250" s="7"/>
      <c r="E4250" s="7"/>
      <c r="F4250" s="7"/>
      <c r="G4250" s="7"/>
      <c r="H4250" s="7"/>
      <c r="J4250" s="7"/>
      <c r="K4250" s="7"/>
      <c r="L4250" s="7"/>
      <c r="Q4250" s="7"/>
      <c r="S4250" s="7"/>
      <c r="T4250" s="7"/>
      <c r="Y4250" s="7"/>
      <c r="AA4250" s="7"/>
      <c r="AB4250" s="7"/>
      <c r="AG4250" s="7"/>
    </row>
    <row r="4251" spans="1:33">
      <c r="A4251" s="7"/>
      <c r="B4251" s="7"/>
      <c r="C4251" s="7"/>
      <c r="D4251" s="7"/>
      <c r="E4251" s="7"/>
      <c r="F4251" s="7"/>
      <c r="G4251" s="7"/>
      <c r="H4251" s="7"/>
      <c r="J4251" s="7"/>
      <c r="K4251" s="7"/>
      <c r="L4251" s="7"/>
      <c r="Q4251" s="7"/>
      <c r="S4251" s="7"/>
      <c r="T4251" s="7"/>
      <c r="Y4251" s="7"/>
      <c r="AA4251" s="7"/>
      <c r="AB4251" s="7"/>
      <c r="AG4251" s="7"/>
    </row>
    <row r="4252" spans="1:33">
      <c r="A4252" s="7"/>
      <c r="B4252" s="7"/>
      <c r="C4252" s="7"/>
      <c r="D4252" s="7"/>
      <c r="E4252" s="7"/>
      <c r="F4252" s="7"/>
      <c r="G4252" s="7"/>
      <c r="H4252" s="7"/>
      <c r="J4252" s="7"/>
      <c r="K4252" s="7"/>
      <c r="L4252" s="7"/>
      <c r="Q4252" s="7"/>
      <c r="S4252" s="7"/>
      <c r="T4252" s="7"/>
      <c r="Y4252" s="7"/>
      <c r="AA4252" s="7"/>
      <c r="AB4252" s="7"/>
      <c r="AG4252" s="7"/>
    </row>
    <row r="4253" spans="1:33">
      <c r="A4253" s="7"/>
      <c r="B4253" s="7"/>
      <c r="C4253" s="7"/>
      <c r="D4253" s="7"/>
      <c r="E4253" s="7"/>
      <c r="F4253" s="7"/>
      <c r="G4253" s="7"/>
      <c r="H4253" s="7"/>
      <c r="J4253" s="7"/>
      <c r="K4253" s="7"/>
      <c r="L4253" s="7"/>
      <c r="Q4253" s="7"/>
      <c r="S4253" s="7"/>
      <c r="T4253" s="7"/>
      <c r="Y4253" s="7"/>
      <c r="AA4253" s="7"/>
      <c r="AB4253" s="7"/>
      <c r="AG4253" s="7"/>
    </row>
    <row r="4254" spans="1:33">
      <c r="A4254" s="7"/>
      <c r="B4254" s="7"/>
      <c r="C4254" s="7"/>
      <c r="D4254" s="7"/>
      <c r="E4254" s="7"/>
      <c r="F4254" s="7"/>
      <c r="G4254" s="7"/>
      <c r="H4254" s="7"/>
      <c r="J4254" s="7"/>
      <c r="K4254" s="7"/>
      <c r="L4254" s="7"/>
      <c r="Q4254" s="7"/>
      <c r="S4254" s="7"/>
      <c r="T4254" s="7"/>
      <c r="Y4254" s="7"/>
      <c r="AA4254" s="7"/>
      <c r="AB4254" s="7"/>
      <c r="AG4254" s="7"/>
    </row>
    <row r="4255" spans="1:33">
      <c r="A4255" s="7"/>
      <c r="B4255" s="7"/>
      <c r="C4255" s="7"/>
      <c r="D4255" s="7"/>
      <c r="E4255" s="7"/>
      <c r="F4255" s="7"/>
      <c r="G4255" s="7"/>
      <c r="H4255" s="7"/>
      <c r="J4255" s="7"/>
      <c r="K4255" s="7"/>
      <c r="L4255" s="7"/>
      <c r="Q4255" s="7"/>
      <c r="S4255" s="7"/>
      <c r="T4255" s="7"/>
      <c r="Y4255" s="7"/>
      <c r="AA4255" s="7"/>
      <c r="AB4255" s="7"/>
      <c r="AG4255" s="7"/>
    </row>
    <row r="4256" spans="1:33">
      <c r="A4256" s="7"/>
      <c r="B4256" s="7"/>
      <c r="C4256" s="7"/>
      <c r="D4256" s="7"/>
      <c r="E4256" s="7"/>
      <c r="F4256" s="7"/>
      <c r="G4256" s="7"/>
      <c r="H4256" s="7"/>
      <c r="J4256" s="7"/>
      <c r="K4256" s="7"/>
      <c r="L4256" s="7"/>
      <c r="Q4256" s="7"/>
      <c r="S4256" s="7"/>
      <c r="T4256" s="7"/>
      <c r="Y4256" s="7"/>
      <c r="AA4256" s="7"/>
      <c r="AB4256" s="7"/>
      <c r="AG4256" s="7"/>
    </row>
    <row r="4257" spans="1:33">
      <c r="A4257" s="7"/>
      <c r="B4257" s="7"/>
      <c r="C4257" s="7"/>
      <c r="D4257" s="7"/>
      <c r="E4257" s="7"/>
      <c r="F4257" s="7"/>
      <c r="G4257" s="7"/>
      <c r="H4257" s="7"/>
      <c r="J4257" s="7"/>
      <c r="K4257" s="7"/>
      <c r="L4257" s="7"/>
      <c r="Q4257" s="7"/>
      <c r="S4257" s="7"/>
      <c r="T4257" s="7"/>
      <c r="Y4257" s="7"/>
      <c r="AA4257" s="7"/>
      <c r="AB4257" s="7"/>
      <c r="AG4257" s="7"/>
    </row>
    <row r="4258" spans="1:33">
      <c r="A4258" s="7"/>
      <c r="B4258" s="7"/>
      <c r="C4258" s="7"/>
      <c r="D4258" s="7"/>
      <c r="E4258" s="7"/>
      <c r="F4258" s="7"/>
      <c r="G4258" s="7"/>
      <c r="H4258" s="7"/>
      <c r="J4258" s="7"/>
      <c r="K4258" s="7"/>
      <c r="L4258" s="7"/>
      <c r="Q4258" s="7"/>
      <c r="S4258" s="7"/>
      <c r="T4258" s="7"/>
      <c r="Y4258" s="7"/>
      <c r="AA4258" s="7"/>
      <c r="AB4258" s="7"/>
      <c r="AG4258" s="7"/>
    </row>
    <row r="4259" spans="1:33">
      <c r="A4259" s="7"/>
      <c r="B4259" s="7"/>
      <c r="C4259" s="7"/>
      <c r="D4259" s="7"/>
      <c r="E4259" s="7"/>
      <c r="F4259" s="7"/>
      <c r="G4259" s="7"/>
      <c r="H4259" s="7"/>
      <c r="J4259" s="7"/>
      <c r="K4259" s="7"/>
      <c r="L4259" s="7"/>
      <c r="Q4259" s="7"/>
      <c r="S4259" s="7"/>
      <c r="T4259" s="7"/>
      <c r="Y4259" s="7"/>
      <c r="AA4259" s="7"/>
      <c r="AB4259" s="7"/>
      <c r="AG4259" s="7"/>
    </row>
    <row r="4260" spans="1:33">
      <c r="A4260" s="7"/>
      <c r="B4260" s="7"/>
      <c r="C4260" s="7"/>
      <c r="D4260" s="7"/>
      <c r="E4260" s="7"/>
      <c r="F4260" s="7"/>
      <c r="G4260" s="7"/>
      <c r="H4260" s="7"/>
      <c r="J4260" s="7"/>
      <c r="K4260" s="7"/>
      <c r="L4260" s="7"/>
      <c r="Q4260" s="7"/>
      <c r="S4260" s="7"/>
      <c r="T4260" s="7"/>
      <c r="Y4260" s="7"/>
      <c r="AA4260" s="7"/>
      <c r="AB4260" s="7"/>
      <c r="AG4260" s="7"/>
    </row>
    <row r="4261" spans="1:33">
      <c r="A4261" s="7"/>
      <c r="B4261" s="7"/>
      <c r="C4261" s="7"/>
      <c r="D4261" s="7"/>
      <c r="E4261" s="7"/>
      <c r="F4261" s="7"/>
      <c r="G4261" s="7"/>
      <c r="H4261" s="7"/>
      <c r="J4261" s="7"/>
      <c r="K4261" s="7"/>
      <c r="L4261" s="7"/>
      <c r="Q4261" s="7"/>
      <c r="S4261" s="7"/>
      <c r="T4261" s="7"/>
      <c r="Y4261" s="7"/>
      <c r="AA4261" s="7"/>
      <c r="AB4261" s="7"/>
      <c r="AG4261" s="7"/>
    </row>
    <row r="4262" spans="1:33">
      <c r="A4262" s="7"/>
      <c r="B4262" s="7"/>
      <c r="C4262" s="7"/>
      <c r="D4262" s="7"/>
      <c r="E4262" s="7"/>
      <c r="F4262" s="7"/>
      <c r="G4262" s="7"/>
      <c r="H4262" s="7"/>
      <c r="J4262" s="7"/>
      <c r="K4262" s="7"/>
      <c r="L4262" s="7"/>
      <c r="Q4262" s="7"/>
      <c r="S4262" s="7"/>
      <c r="T4262" s="7"/>
      <c r="Y4262" s="7"/>
      <c r="AA4262" s="7"/>
      <c r="AB4262" s="7"/>
      <c r="AG4262" s="7"/>
    </row>
    <row r="4263" spans="1:33">
      <c r="A4263" s="7"/>
      <c r="B4263" s="7"/>
      <c r="C4263" s="7"/>
      <c r="D4263" s="7"/>
      <c r="E4263" s="7"/>
      <c r="F4263" s="7"/>
      <c r="G4263" s="7"/>
      <c r="H4263" s="7"/>
      <c r="J4263" s="7"/>
      <c r="K4263" s="7"/>
      <c r="L4263" s="7"/>
      <c r="Q4263" s="7"/>
      <c r="S4263" s="7"/>
      <c r="T4263" s="7"/>
      <c r="Y4263" s="7"/>
      <c r="AA4263" s="7"/>
      <c r="AB4263" s="7"/>
      <c r="AG4263" s="7"/>
    </row>
    <row r="4264" spans="1:33">
      <c r="A4264" s="7"/>
      <c r="B4264" s="7"/>
      <c r="C4264" s="7"/>
      <c r="D4264" s="7"/>
      <c r="E4264" s="7"/>
      <c r="F4264" s="7"/>
      <c r="G4264" s="7"/>
      <c r="H4264" s="7"/>
      <c r="J4264" s="7"/>
      <c r="K4264" s="7"/>
      <c r="L4264" s="7"/>
      <c r="Q4264" s="7"/>
      <c r="S4264" s="7"/>
      <c r="T4264" s="7"/>
      <c r="Y4264" s="7"/>
      <c r="AA4264" s="7"/>
      <c r="AB4264" s="7"/>
      <c r="AG4264" s="7"/>
    </row>
    <row r="4265" spans="1:33">
      <c r="A4265" s="7"/>
      <c r="B4265" s="7"/>
      <c r="C4265" s="7"/>
      <c r="D4265" s="7"/>
      <c r="E4265" s="7"/>
      <c r="F4265" s="7"/>
      <c r="G4265" s="7"/>
      <c r="H4265" s="7"/>
      <c r="J4265" s="7"/>
      <c r="K4265" s="7"/>
      <c r="L4265" s="7"/>
      <c r="Q4265" s="7"/>
      <c r="S4265" s="7"/>
      <c r="T4265" s="7"/>
      <c r="Y4265" s="7"/>
      <c r="AA4265" s="7"/>
      <c r="AB4265" s="7"/>
      <c r="AG4265" s="7"/>
    </row>
    <row r="4266" spans="1:33">
      <c r="A4266" s="7"/>
      <c r="B4266" s="7"/>
      <c r="C4266" s="7"/>
      <c r="D4266" s="7"/>
      <c r="E4266" s="7"/>
      <c r="F4266" s="7"/>
      <c r="G4266" s="7"/>
      <c r="H4266" s="7"/>
      <c r="J4266" s="7"/>
      <c r="K4266" s="7"/>
      <c r="L4266" s="7"/>
      <c r="Q4266" s="7"/>
      <c r="S4266" s="7"/>
      <c r="T4266" s="7"/>
      <c r="Y4266" s="7"/>
      <c r="AA4266" s="7"/>
      <c r="AB4266" s="7"/>
      <c r="AG4266" s="7"/>
    </row>
    <row r="4267" spans="1:33">
      <c r="A4267" s="7"/>
      <c r="B4267" s="7"/>
      <c r="C4267" s="7"/>
      <c r="D4267" s="7"/>
      <c r="E4267" s="7"/>
      <c r="F4267" s="7"/>
      <c r="G4267" s="7"/>
      <c r="H4267" s="7"/>
      <c r="J4267" s="7"/>
      <c r="K4267" s="7"/>
      <c r="L4267" s="7"/>
      <c r="Q4267" s="7"/>
      <c r="S4267" s="7"/>
      <c r="T4267" s="7"/>
      <c r="Y4267" s="7"/>
      <c r="AA4267" s="7"/>
      <c r="AB4267" s="7"/>
      <c r="AG4267" s="7"/>
    </row>
    <row r="4268" spans="1:33">
      <c r="A4268" s="7"/>
      <c r="B4268" s="7"/>
      <c r="C4268" s="7"/>
      <c r="D4268" s="7"/>
      <c r="E4268" s="7"/>
      <c r="F4268" s="7"/>
      <c r="G4268" s="7"/>
      <c r="H4268" s="7"/>
      <c r="J4268" s="7"/>
      <c r="K4268" s="7"/>
      <c r="L4268" s="7"/>
      <c r="Q4268" s="7"/>
      <c r="S4268" s="7"/>
      <c r="T4268" s="7"/>
      <c r="Y4268" s="7"/>
      <c r="AA4268" s="7"/>
      <c r="AB4268" s="7"/>
      <c r="AG4268" s="7"/>
    </row>
    <row r="4269" spans="1:33">
      <c r="A4269" s="7"/>
      <c r="B4269" s="7"/>
      <c r="C4269" s="7"/>
      <c r="D4269" s="7"/>
      <c r="E4269" s="7"/>
      <c r="F4269" s="7"/>
      <c r="G4269" s="7"/>
      <c r="H4269" s="7"/>
      <c r="J4269" s="7"/>
      <c r="K4269" s="7"/>
      <c r="L4269" s="7"/>
      <c r="Q4269" s="7"/>
      <c r="S4269" s="7"/>
      <c r="T4269" s="7"/>
      <c r="Y4269" s="7"/>
      <c r="AA4269" s="7"/>
      <c r="AB4269" s="7"/>
      <c r="AG4269" s="7"/>
    </row>
    <row r="4270" spans="1:33">
      <c r="A4270" s="7"/>
      <c r="B4270" s="7"/>
      <c r="C4270" s="7"/>
      <c r="D4270" s="7"/>
      <c r="E4270" s="7"/>
      <c r="F4270" s="7"/>
      <c r="G4270" s="7"/>
      <c r="H4270" s="7"/>
      <c r="J4270" s="7"/>
      <c r="K4270" s="7"/>
      <c r="L4270" s="7"/>
      <c r="Q4270" s="7"/>
      <c r="S4270" s="7"/>
      <c r="T4270" s="7"/>
      <c r="Y4270" s="7"/>
      <c r="AA4270" s="7"/>
      <c r="AB4270" s="7"/>
      <c r="AG4270" s="7"/>
    </row>
    <row r="4271" spans="1:33">
      <c r="A4271" s="7"/>
      <c r="B4271" s="7"/>
      <c r="C4271" s="7"/>
      <c r="D4271" s="7"/>
      <c r="E4271" s="7"/>
      <c r="F4271" s="7"/>
      <c r="G4271" s="7"/>
      <c r="H4271" s="7"/>
      <c r="J4271" s="7"/>
      <c r="K4271" s="7"/>
      <c r="L4271" s="7"/>
      <c r="Q4271" s="7"/>
      <c r="S4271" s="7"/>
      <c r="T4271" s="7"/>
      <c r="Y4271" s="7"/>
      <c r="AA4271" s="7"/>
      <c r="AB4271" s="7"/>
      <c r="AG4271" s="7"/>
    </row>
    <row r="4272" spans="1:33">
      <c r="A4272" s="7"/>
      <c r="B4272" s="7"/>
      <c r="C4272" s="7"/>
      <c r="D4272" s="7"/>
      <c r="E4272" s="7"/>
      <c r="F4272" s="7"/>
      <c r="G4272" s="7"/>
      <c r="H4272" s="7"/>
      <c r="J4272" s="7"/>
      <c r="K4272" s="7"/>
      <c r="L4272" s="7"/>
      <c r="Q4272" s="7"/>
      <c r="S4272" s="7"/>
      <c r="T4272" s="7"/>
      <c r="Y4272" s="7"/>
      <c r="AA4272" s="7"/>
      <c r="AB4272" s="7"/>
      <c r="AG4272" s="7"/>
    </row>
    <row r="4273" spans="1:33">
      <c r="A4273" s="7"/>
      <c r="B4273" s="7"/>
      <c r="C4273" s="7"/>
      <c r="D4273" s="7"/>
      <c r="E4273" s="7"/>
      <c r="F4273" s="7"/>
      <c r="G4273" s="7"/>
      <c r="H4273" s="7"/>
      <c r="J4273" s="7"/>
      <c r="K4273" s="7"/>
      <c r="L4273" s="7"/>
      <c r="Q4273" s="7"/>
      <c r="S4273" s="7"/>
      <c r="T4273" s="7"/>
      <c r="Y4273" s="7"/>
      <c r="AA4273" s="7"/>
      <c r="AB4273" s="7"/>
      <c r="AG4273" s="7"/>
    </row>
    <row r="4274" spans="1:33">
      <c r="A4274" s="7"/>
      <c r="B4274" s="7"/>
      <c r="C4274" s="7"/>
      <c r="D4274" s="7"/>
      <c r="E4274" s="7"/>
      <c r="F4274" s="7"/>
      <c r="G4274" s="7"/>
      <c r="H4274" s="7"/>
      <c r="J4274" s="7"/>
      <c r="K4274" s="7"/>
      <c r="L4274" s="7"/>
      <c r="Q4274" s="7"/>
      <c r="S4274" s="7"/>
      <c r="T4274" s="7"/>
      <c r="Y4274" s="7"/>
      <c r="AA4274" s="7"/>
      <c r="AB4274" s="7"/>
      <c r="AG4274" s="7"/>
    </row>
    <row r="4275" spans="1:33">
      <c r="A4275" s="7"/>
      <c r="B4275" s="7"/>
      <c r="C4275" s="7"/>
      <c r="D4275" s="7"/>
      <c r="E4275" s="7"/>
      <c r="F4275" s="7"/>
      <c r="G4275" s="7"/>
      <c r="H4275" s="7"/>
      <c r="J4275" s="7"/>
      <c r="K4275" s="7"/>
      <c r="L4275" s="7"/>
      <c r="Q4275" s="7"/>
      <c r="S4275" s="7"/>
      <c r="T4275" s="7"/>
      <c r="Y4275" s="7"/>
      <c r="AA4275" s="7"/>
      <c r="AB4275" s="7"/>
      <c r="AG4275" s="7"/>
    </row>
    <row r="4276" spans="1:33">
      <c r="A4276" s="7"/>
      <c r="B4276" s="7"/>
      <c r="C4276" s="7"/>
      <c r="D4276" s="7"/>
      <c r="E4276" s="7"/>
      <c r="F4276" s="7"/>
      <c r="G4276" s="7"/>
      <c r="H4276" s="7"/>
      <c r="J4276" s="7"/>
      <c r="K4276" s="7"/>
      <c r="L4276" s="7"/>
      <c r="Q4276" s="7"/>
      <c r="S4276" s="7"/>
      <c r="T4276" s="7"/>
      <c r="Y4276" s="7"/>
      <c r="AA4276" s="7"/>
      <c r="AB4276" s="7"/>
      <c r="AG4276" s="7"/>
    </row>
    <row r="4277" spans="1:33">
      <c r="A4277" s="7"/>
      <c r="B4277" s="7"/>
      <c r="C4277" s="7"/>
      <c r="D4277" s="7"/>
      <c r="E4277" s="7"/>
      <c r="F4277" s="7"/>
      <c r="G4277" s="7"/>
      <c r="H4277" s="7"/>
      <c r="J4277" s="7"/>
      <c r="K4277" s="7"/>
      <c r="L4277" s="7"/>
      <c r="Q4277" s="7"/>
      <c r="S4277" s="7"/>
      <c r="T4277" s="7"/>
      <c r="Y4277" s="7"/>
      <c r="AA4277" s="7"/>
      <c r="AB4277" s="7"/>
      <c r="AG4277" s="7"/>
    </row>
    <row r="4278" spans="1:33">
      <c r="A4278" s="7"/>
      <c r="B4278" s="7"/>
      <c r="C4278" s="7"/>
      <c r="D4278" s="7"/>
      <c r="E4278" s="7"/>
      <c r="F4278" s="7"/>
      <c r="G4278" s="7"/>
      <c r="H4278" s="7"/>
      <c r="J4278" s="7"/>
      <c r="K4278" s="7"/>
      <c r="L4278" s="7"/>
      <c r="Q4278" s="7"/>
      <c r="S4278" s="7"/>
      <c r="T4278" s="7"/>
      <c r="Y4278" s="7"/>
      <c r="AA4278" s="7"/>
      <c r="AB4278" s="7"/>
      <c r="AG4278" s="7"/>
    </row>
    <row r="4279" spans="1:33">
      <c r="A4279" s="7"/>
      <c r="B4279" s="7"/>
      <c r="C4279" s="7"/>
      <c r="D4279" s="7"/>
      <c r="E4279" s="7"/>
      <c r="F4279" s="7"/>
      <c r="G4279" s="7"/>
      <c r="H4279" s="7"/>
      <c r="J4279" s="7"/>
      <c r="K4279" s="7"/>
      <c r="L4279" s="7"/>
      <c r="Q4279" s="7"/>
      <c r="S4279" s="7"/>
      <c r="T4279" s="7"/>
      <c r="Y4279" s="7"/>
      <c r="AA4279" s="7"/>
      <c r="AB4279" s="7"/>
      <c r="AG4279" s="7"/>
    </row>
    <row r="4280" spans="1:33">
      <c r="A4280" s="7"/>
      <c r="B4280" s="7"/>
      <c r="C4280" s="7"/>
      <c r="D4280" s="7"/>
      <c r="E4280" s="7"/>
      <c r="F4280" s="7"/>
      <c r="G4280" s="7"/>
      <c r="H4280" s="7"/>
      <c r="J4280" s="7"/>
      <c r="K4280" s="7"/>
      <c r="L4280" s="7"/>
      <c r="Q4280" s="7"/>
      <c r="S4280" s="7"/>
      <c r="T4280" s="7"/>
      <c r="Y4280" s="7"/>
      <c r="AA4280" s="7"/>
      <c r="AB4280" s="7"/>
      <c r="AG4280" s="7"/>
    </row>
    <row r="4281" spans="1:33">
      <c r="A4281" s="7"/>
      <c r="B4281" s="7"/>
      <c r="C4281" s="7"/>
      <c r="D4281" s="7"/>
      <c r="E4281" s="7"/>
      <c r="F4281" s="7"/>
      <c r="G4281" s="7"/>
      <c r="H4281" s="7"/>
      <c r="J4281" s="7"/>
      <c r="K4281" s="7"/>
      <c r="L4281" s="7"/>
      <c r="Q4281" s="7"/>
      <c r="S4281" s="7"/>
      <c r="T4281" s="7"/>
      <c r="Y4281" s="7"/>
      <c r="AA4281" s="7"/>
      <c r="AB4281" s="7"/>
      <c r="AG4281" s="7"/>
    </row>
    <row r="4282" spans="1:33">
      <c r="A4282" s="7"/>
      <c r="B4282" s="7"/>
      <c r="C4282" s="7"/>
      <c r="D4282" s="7"/>
      <c r="E4282" s="7"/>
      <c r="F4282" s="7"/>
      <c r="G4282" s="7"/>
      <c r="H4282" s="7"/>
      <c r="J4282" s="7"/>
      <c r="K4282" s="7"/>
      <c r="L4282" s="7"/>
      <c r="Q4282" s="7"/>
      <c r="S4282" s="7"/>
      <c r="T4282" s="7"/>
      <c r="Y4282" s="7"/>
      <c r="AA4282" s="7"/>
      <c r="AB4282" s="7"/>
      <c r="AG4282" s="7"/>
    </row>
    <row r="4283" spans="1:33">
      <c r="A4283" s="7"/>
      <c r="B4283" s="7"/>
      <c r="C4283" s="7"/>
      <c r="D4283" s="7"/>
      <c r="E4283" s="7"/>
      <c r="F4283" s="7"/>
      <c r="G4283" s="7"/>
      <c r="H4283" s="7"/>
      <c r="J4283" s="7"/>
      <c r="K4283" s="7"/>
      <c r="L4283" s="7"/>
      <c r="Q4283" s="7"/>
      <c r="S4283" s="7"/>
      <c r="T4283" s="7"/>
      <c r="Y4283" s="7"/>
      <c r="AA4283" s="7"/>
      <c r="AB4283" s="7"/>
      <c r="AG4283" s="7"/>
    </row>
    <row r="4284" spans="1:33">
      <c r="A4284" s="7"/>
      <c r="B4284" s="7"/>
      <c r="C4284" s="7"/>
      <c r="D4284" s="7"/>
      <c r="E4284" s="7"/>
      <c r="F4284" s="7"/>
      <c r="G4284" s="7"/>
      <c r="H4284" s="7"/>
      <c r="J4284" s="7"/>
      <c r="K4284" s="7"/>
      <c r="L4284" s="7"/>
      <c r="Q4284" s="7"/>
      <c r="S4284" s="7"/>
      <c r="T4284" s="7"/>
      <c r="Y4284" s="7"/>
      <c r="AA4284" s="7"/>
      <c r="AB4284" s="7"/>
      <c r="AG4284" s="7"/>
    </row>
    <row r="4285" spans="1:33">
      <c r="A4285" s="7"/>
      <c r="B4285" s="7"/>
      <c r="C4285" s="7"/>
      <c r="D4285" s="7"/>
      <c r="E4285" s="7"/>
      <c r="F4285" s="7"/>
      <c r="G4285" s="7"/>
      <c r="H4285" s="7"/>
      <c r="J4285" s="7"/>
      <c r="K4285" s="7"/>
      <c r="L4285" s="7"/>
      <c r="Q4285" s="7"/>
      <c r="S4285" s="7"/>
      <c r="T4285" s="7"/>
      <c r="Y4285" s="7"/>
      <c r="AA4285" s="7"/>
      <c r="AB4285" s="7"/>
      <c r="AG4285" s="7"/>
    </row>
    <row r="4286" spans="1:33">
      <c r="A4286" s="7"/>
      <c r="B4286" s="7"/>
      <c r="C4286" s="7"/>
      <c r="D4286" s="7"/>
      <c r="E4286" s="7"/>
      <c r="F4286" s="7"/>
      <c r="G4286" s="7"/>
      <c r="H4286" s="7"/>
      <c r="J4286" s="7"/>
      <c r="K4286" s="7"/>
      <c r="L4286" s="7"/>
      <c r="Q4286" s="7"/>
      <c r="S4286" s="7"/>
      <c r="T4286" s="7"/>
      <c r="Y4286" s="7"/>
      <c r="AA4286" s="7"/>
      <c r="AB4286" s="7"/>
      <c r="AG4286" s="7"/>
    </row>
    <row r="4287" spans="1:33">
      <c r="A4287" s="7"/>
      <c r="B4287" s="7"/>
      <c r="C4287" s="7"/>
      <c r="D4287" s="7"/>
      <c r="E4287" s="7"/>
      <c r="F4287" s="7"/>
      <c r="G4287" s="7"/>
      <c r="H4287" s="7"/>
      <c r="J4287" s="7"/>
      <c r="K4287" s="7"/>
      <c r="L4287" s="7"/>
      <c r="Q4287" s="7"/>
      <c r="S4287" s="7"/>
      <c r="T4287" s="7"/>
      <c r="Y4287" s="7"/>
      <c r="AA4287" s="7"/>
      <c r="AB4287" s="7"/>
      <c r="AG4287" s="7"/>
    </row>
    <row r="4288" spans="1:33">
      <c r="A4288" s="7"/>
      <c r="B4288" s="7"/>
      <c r="C4288" s="7"/>
      <c r="D4288" s="7"/>
      <c r="E4288" s="7"/>
      <c r="F4288" s="7"/>
      <c r="G4288" s="7"/>
      <c r="H4288" s="7"/>
      <c r="J4288" s="7"/>
      <c r="K4288" s="7"/>
      <c r="L4288" s="7"/>
      <c r="Q4288" s="7"/>
      <c r="S4288" s="7"/>
      <c r="T4288" s="7"/>
      <c r="Y4288" s="7"/>
      <c r="AA4288" s="7"/>
      <c r="AB4288" s="7"/>
      <c r="AG4288" s="7"/>
    </row>
    <row r="4289" spans="1:33">
      <c r="A4289" s="7"/>
      <c r="B4289" s="7"/>
      <c r="C4289" s="7"/>
      <c r="D4289" s="7"/>
      <c r="E4289" s="7"/>
      <c r="F4289" s="7"/>
      <c r="G4289" s="7"/>
      <c r="H4289" s="7"/>
      <c r="J4289" s="7"/>
      <c r="K4289" s="7"/>
      <c r="L4289" s="7"/>
      <c r="Q4289" s="7"/>
      <c r="S4289" s="7"/>
      <c r="T4289" s="7"/>
      <c r="Y4289" s="7"/>
      <c r="AA4289" s="7"/>
      <c r="AB4289" s="7"/>
      <c r="AG4289" s="7"/>
    </row>
    <row r="4290" spans="1:33">
      <c r="A4290" s="7"/>
      <c r="B4290" s="7"/>
      <c r="C4290" s="7"/>
      <c r="D4290" s="7"/>
      <c r="E4290" s="7"/>
      <c r="F4290" s="7"/>
      <c r="G4290" s="7"/>
      <c r="H4290" s="7"/>
      <c r="J4290" s="7"/>
      <c r="K4290" s="7"/>
      <c r="L4290" s="7"/>
      <c r="Q4290" s="7"/>
      <c r="S4290" s="7"/>
      <c r="T4290" s="7"/>
      <c r="Y4290" s="7"/>
      <c r="AA4290" s="7"/>
      <c r="AB4290" s="7"/>
      <c r="AG4290" s="7"/>
    </row>
    <row r="4291" spans="1:33">
      <c r="A4291" s="7"/>
      <c r="B4291" s="7"/>
      <c r="C4291" s="7"/>
      <c r="D4291" s="7"/>
      <c r="E4291" s="7"/>
      <c r="F4291" s="7"/>
      <c r="G4291" s="7"/>
      <c r="H4291" s="7"/>
      <c r="J4291" s="7"/>
      <c r="K4291" s="7"/>
      <c r="L4291" s="7"/>
      <c r="Q4291" s="7"/>
      <c r="S4291" s="7"/>
      <c r="T4291" s="7"/>
      <c r="Y4291" s="7"/>
      <c r="AA4291" s="7"/>
      <c r="AB4291" s="7"/>
      <c r="AG4291" s="7"/>
    </row>
    <row r="4292" spans="1:33">
      <c r="A4292" s="7"/>
      <c r="B4292" s="7"/>
      <c r="C4292" s="7"/>
      <c r="D4292" s="7"/>
      <c r="E4292" s="7"/>
      <c r="F4292" s="7"/>
      <c r="G4292" s="7"/>
      <c r="H4292" s="7"/>
      <c r="J4292" s="7"/>
      <c r="K4292" s="7"/>
      <c r="L4292" s="7"/>
      <c r="Q4292" s="7"/>
      <c r="S4292" s="7"/>
      <c r="T4292" s="7"/>
      <c r="Y4292" s="7"/>
      <c r="AA4292" s="7"/>
      <c r="AB4292" s="7"/>
      <c r="AG4292" s="7"/>
    </row>
    <row r="4293" spans="1:33">
      <c r="A4293" s="7"/>
      <c r="B4293" s="7"/>
      <c r="C4293" s="7"/>
      <c r="D4293" s="7"/>
      <c r="E4293" s="7"/>
      <c r="F4293" s="7"/>
      <c r="G4293" s="7"/>
      <c r="H4293" s="7"/>
      <c r="J4293" s="7"/>
      <c r="K4293" s="7"/>
      <c r="L4293" s="7"/>
      <c r="Q4293" s="7"/>
      <c r="S4293" s="7"/>
      <c r="T4293" s="7"/>
      <c r="Y4293" s="7"/>
      <c r="AA4293" s="7"/>
      <c r="AB4293" s="7"/>
      <c r="AG4293" s="7"/>
    </row>
    <row r="4294" spans="1:33">
      <c r="A4294" s="7"/>
      <c r="B4294" s="7"/>
      <c r="C4294" s="7"/>
      <c r="D4294" s="7"/>
      <c r="E4294" s="7"/>
      <c r="F4294" s="7"/>
      <c r="G4294" s="7"/>
      <c r="H4294" s="7"/>
      <c r="J4294" s="7"/>
      <c r="K4294" s="7"/>
      <c r="L4294" s="7"/>
      <c r="Q4294" s="7"/>
      <c r="S4294" s="7"/>
      <c r="T4294" s="7"/>
      <c r="Y4294" s="7"/>
      <c r="AA4294" s="7"/>
      <c r="AB4294" s="7"/>
      <c r="AG4294" s="7"/>
    </row>
    <row r="4295" spans="1:33">
      <c r="A4295" s="7"/>
      <c r="B4295" s="7"/>
      <c r="C4295" s="7"/>
      <c r="D4295" s="7"/>
      <c r="E4295" s="7"/>
      <c r="F4295" s="7"/>
      <c r="G4295" s="7"/>
      <c r="H4295" s="7"/>
      <c r="J4295" s="7"/>
      <c r="K4295" s="7"/>
      <c r="L4295" s="7"/>
      <c r="Q4295" s="7"/>
      <c r="S4295" s="7"/>
      <c r="T4295" s="7"/>
      <c r="Y4295" s="7"/>
      <c r="AA4295" s="7"/>
      <c r="AB4295" s="7"/>
      <c r="AG4295" s="7"/>
    </row>
    <row r="4296" spans="1:33">
      <c r="A4296" s="7"/>
      <c r="B4296" s="7"/>
      <c r="C4296" s="7"/>
      <c r="D4296" s="7"/>
      <c r="E4296" s="7"/>
      <c r="F4296" s="7"/>
      <c r="G4296" s="7"/>
      <c r="H4296" s="7"/>
      <c r="J4296" s="7"/>
      <c r="K4296" s="7"/>
      <c r="L4296" s="7"/>
      <c r="Q4296" s="7"/>
      <c r="S4296" s="7"/>
      <c r="T4296" s="7"/>
      <c r="Y4296" s="7"/>
      <c r="AA4296" s="7"/>
      <c r="AB4296" s="7"/>
      <c r="AG4296" s="7"/>
    </row>
    <row r="4297" spans="1:33">
      <c r="A4297" s="7"/>
      <c r="B4297" s="7"/>
      <c r="C4297" s="7"/>
      <c r="D4297" s="7"/>
      <c r="E4297" s="7"/>
      <c r="F4297" s="7"/>
      <c r="G4297" s="7"/>
      <c r="H4297" s="7"/>
      <c r="J4297" s="7"/>
      <c r="K4297" s="7"/>
      <c r="L4297" s="7"/>
      <c r="Q4297" s="7"/>
      <c r="S4297" s="7"/>
      <c r="T4297" s="7"/>
      <c r="Y4297" s="7"/>
      <c r="AA4297" s="7"/>
      <c r="AB4297" s="7"/>
      <c r="AG4297" s="7"/>
    </row>
    <row r="4298" spans="1:33">
      <c r="A4298" s="7"/>
      <c r="B4298" s="7"/>
      <c r="C4298" s="7"/>
      <c r="D4298" s="7"/>
      <c r="E4298" s="7"/>
      <c r="F4298" s="7"/>
      <c r="G4298" s="7"/>
      <c r="H4298" s="7"/>
      <c r="J4298" s="7"/>
      <c r="K4298" s="7"/>
      <c r="L4298" s="7"/>
      <c r="Q4298" s="7"/>
      <c r="S4298" s="7"/>
      <c r="T4298" s="7"/>
      <c r="Y4298" s="7"/>
      <c r="AA4298" s="7"/>
      <c r="AB4298" s="7"/>
      <c r="AG4298" s="7"/>
    </row>
    <row r="4299" spans="1:33">
      <c r="A4299" s="7"/>
      <c r="B4299" s="7"/>
      <c r="C4299" s="7"/>
      <c r="D4299" s="7"/>
      <c r="E4299" s="7"/>
      <c r="F4299" s="7"/>
      <c r="G4299" s="7"/>
      <c r="H4299" s="7"/>
      <c r="J4299" s="7"/>
      <c r="K4299" s="7"/>
      <c r="L4299" s="7"/>
      <c r="Q4299" s="7"/>
      <c r="S4299" s="7"/>
      <c r="T4299" s="7"/>
      <c r="Y4299" s="7"/>
      <c r="AA4299" s="7"/>
      <c r="AB4299" s="7"/>
      <c r="AG4299" s="7"/>
    </row>
    <row r="4300" spans="1:33">
      <c r="A4300" s="7"/>
      <c r="B4300" s="7"/>
      <c r="C4300" s="7"/>
      <c r="D4300" s="7"/>
      <c r="E4300" s="7"/>
      <c r="F4300" s="7"/>
      <c r="G4300" s="7"/>
      <c r="H4300" s="7"/>
      <c r="J4300" s="7"/>
      <c r="K4300" s="7"/>
      <c r="L4300" s="7"/>
      <c r="Q4300" s="7"/>
      <c r="S4300" s="7"/>
      <c r="T4300" s="7"/>
      <c r="Y4300" s="7"/>
      <c r="AA4300" s="7"/>
      <c r="AB4300" s="7"/>
      <c r="AG4300" s="7"/>
    </row>
    <row r="4301" spans="1:33">
      <c r="A4301" s="7"/>
      <c r="B4301" s="7"/>
      <c r="C4301" s="7"/>
      <c r="D4301" s="7"/>
      <c r="E4301" s="7"/>
      <c r="F4301" s="7"/>
      <c r="G4301" s="7"/>
      <c r="H4301" s="7"/>
      <c r="J4301" s="7"/>
      <c r="K4301" s="7"/>
      <c r="L4301" s="7"/>
      <c r="Q4301" s="7"/>
      <c r="S4301" s="7"/>
      <c r="T4301" s="7"/>
      <c r="Y4301" s="7"/>
      <c r="AA4301" s="7"/>
      <c r="AB4301" s="7"/>
      <c r="AG4301" s="7"/>
    </row>
    <row r="4302" spans="1:33">
      <c r="A4302" s="7"/>
      <c r="B4302" s="7"/>
      <c r="C4302" s="7"/>
      <c r="D4302" s="7"/>
      <c r="E4302" s="7"/>
      <c r="F4302" s="7"/>
      <c r="G4302" s="7"/>
      <c r="H4302" s="7"/>
      <c r="J4302" s="7"/>
      <c r="K4302" s="7"/>
      <c r="L4302" s="7"/>
      <c r="Q4302" s="7"/>
      <c r="S4302" s="7"/>
      <c r="T4302" s="7"/>
      <c r="Y4302" s="7"/>
      <c r="AA4302" s="7"/>
      <c r="AB4302" s="7"/>
      <c r="AG4302" s="7"/>
    </row>
    <row r="4303" spans="1:33">
      <c r="A4303" s="7"/>
      <c r="B4303" s="7"/>
      <c r="C4303" s="7"/>
      <c r="D4303" s="7"/>
      <c r="E4303" s="7"/>
      <c r="F4303" s="7"/>
      <c r="G4303" s="7"/>
      <c r="H4303" s="7"/>
      <c r="J4303" s="7"/>
      <c r="K4303" s="7"/>
      <c r="L4303" s="7"/>
      <c r="Q4303" s="7"/>
      <c r="S4303" s="7"/>
      <c r="T4303" s="7"/>
      <c r="Y4303" s="7"/>
      <c r="AA4303" s="7"/>
      <c r="AB4303" s="7"/>
      <c r="AG4303" s="7"/>
    </row>
    <row r="4304" spans="1:33">
      <c r="A4304" s="7"/>
      <c r="B4304" s="7"/>
      <c r="C4304" s="7"/>
      <c r="D4304" s="7"/>
      <c r="E4304" s="7"/>
      <c r="F4304" s="7"/>
      <c r="G4304" s="7"/>
      <c r="H4304" s="7"/>
      <c r="J4304" s="7"/>
      <c r="K4304" s="7"/>
      <c r="L4304" s="7"/>
      <c r="Q4304" s="7"/>
      <c r="S4304" s="7"/>
      <c r="T4304" s="7"/>
      <c r="Y4304" s="7"/>
      <c r="AA4304" s="7"/>
      <c r="AB4304" s="7"/>
      <c r="AG4304" s="7"/>
    </row>
    <row r="4305" spans="1:33">
      <c r="A4305" s="7"/>
      <c r="B4305" s="7"/>
      <c r="C4305" s="7"/>
      <c r="D4305" s="7"/>
      <c r="E4305" s="7"/>
      <c r="F4305" s="7"/>
      <c r="G4305" s="7"/>
      <c r="H4305" s="7"/>
      <c r="J4305" s="7"/>
      <c r="K4305" s="7"/>
      <c r="L4305" s="7"/>
      <c r="Q4305" s="7"/>
      <c r="S4305" s="7"/>
      <c r="T4305" s="7"/>
      <c r="Y4305" s="7"/>
      <c r="AA4305" s="7"/>
      <c r="AB4305" s="7"/>
      <c r="AG4305" s="7"/>
    </row>
    <row r="4306" spans="1:33">
      <c r="A4306" s="7"/>
      <c r="B4306" s="7"/>
      <c r="C4306" s="7"/>
      <c r="D4306" s="7"/>
      <c r="E4306" s="7"/>
      <c r="F4306" s="7"/>
      <c r="G4306" s="7"/>
      <c r="H4306" s="7"/>
      <c r="J4306" s="7"/>
      <c r="K4306" s="7"/>
      <c r="L4306" s="7"/>
      <c r="Q4306" s="7"/>
      <c r="S4306" s="7"/>
      <c r="T4306" s="7"/>
      <c r="Y4306" s="7"/>
      <c r="AA4306" s="7"/>
      <c r="AB4306" s="7"/>
      <c r="AG4306" s="7"/>
    </row>
    <row r="4307" spans="1:33">
      <c r="A4307" s="7"/>
      <c r="B4307" s="7"/>
      <c r="C4307" s="7"/>
      <c r="D4307" s="7"/>
      <c r="E4307" s="7"/>
      <c r="F4307" s="7"/>
      <c r="G4307" s="7"/>
      <c r="H4307" s="7"/>
      <c r="J4307" s="7"/>
      <c r="K4307" s="7"/>
      <c r="L4307" s="7"/>
      <c r="Q4307" s="7"/>
      <c r="S4307" s="7"/>
      <c r="T4307" s="7"/>
      <c r="Y4307" s="7"/>
      <c r="AA4307" s="7"/>
      <c r="AB4307" s="7"/>
      <c r="AG4307" s="7"/>
    </row>
    <row r="4308" spans="1:33">
      <c r="A4308" s="7"/>
      <c r="B4308" s="7"/>
      <c r="C4308" s="7"/>
      <c r="D4308" s="7"/>
      <c r="E4308" s="7"/>
      <c r="F4308" s="7"/>
      <c r="G4308" s="7"/>
      <c r="H4308" s="7"/>
      <c r="J4308" s="7"/>
      <c r="K4308" s="7"/>
      <c r="L4308" s="7"/>
      <c r="Q4308" s="7"/>
      <c r="S4308" s="7"/>
      <c r="T4308" s="7"/>
      <c r="Y4308" s="7"/>
      <c r="AA4308" s="7"/>
      <c r="AB4308" s="7"/>
      <c r="AG4308" s="7"/>
    </row>
    <row r="4309" spans="1:33">
      <c r="A4309" s="7"/>
      <c r="B4309" s="7"/>
      <c r="C4309" s="7"/>
      <c r="D4309" s="7"/>
      <c r="E4309" s="7"/>
      <c r="F4309" s="7"/>
      <c r="G4309" s="7"/>
      <c r="H4309" s="7"/>
      <c r="J4309" s="7"/>
      <c r="K4309" s="7"/>
      <c r="L4309" s="7"/>
      <c r="Q4309" s="7"/>
      <c r="S4309" s="7"/>
      <c r="T4309" s="7"/>
      <c r="Y4309" s="7"/>
      <c r="AA4309" s="7"/>
      <c r="AB4309" s="7"/>
      <c r="AG4309" s="7"/>
    </row>
    <row r="4310" spans="1:33">
      <c r="A4310" s="7"/>
      <c r="B4310" s="7"/>
      <c r="C4310" s="7"/>
      <c r="D4310" s="7"/>
      <c r="E4310" s="7"/>
      <c r="F4310" s="7"/>
      <c r="G4310" s="7"/>
      <c r="H4310" s="7"/>
      <c r="J4310" s="7"/>
      <c r="K4310" s="7"/>
      <c r="L4310" s="7"/>
      <c r="Q4310" s="7"/>
      <c r="S4310" s="7"/>
      <c r="T4310" s="7"/>
      <c r="Y4310" s="7"/>
      <c r="AA4310" s="7"/>
      <c r="AB4310" s="7"/>
      <c r="AG4310" s="7"/>
    </row>
    <row r="4311" spans="1:33">
      <c r="A4311" s="7"/>
      <c r="B4311" s="7"/>
      <c r="C4311" s="7"/>
      <c r="D4311" s="7"/>
      <c r="E4311" s="7"/>
      <c r="F4311" s="7"/>
      <c r="G4311" s="7"/>
      <c r="H4311" s="7"/>
      <c r="J4311" s="7"/>
      <c r="K4311" s="7"/>
      <c r="L4311" s="7"/>
      <c r="Q4311" s="7"/>
      <c r="S4311" s="7"/>
      <c r="T4311" s="7"/>
      <c r="Y4311" s="7"/>
      <c r="AA4311" s="7"/>
      <c r="AB4311" s="7"/>
      <c r="AG4311" s="7"/>
    </row>
    <row r="4312" spans="1:33">
      <c r="A4312" s="7"/>
      <c r="B4312" s="7"/>
      <c r="C4312" s="7"/>
      <c r="D4312" s="7"/>
      <c r="E4312" s="7"/>
      <c r="F4312" s="7"/>
      <c r="G4312" s="7"/>
      <c r="H4312" s="7"/>
      <c r="J4312" s="7"/>
      <c r="K4312" s="7"/>
      <c r="L4312" s="7"/>
      <c r="Q4312" s="7"/>
      <c r="S4312" s="7"/>
      <c r="T4312" s="7"/>
      <c r="Y4312" s="7"/>
      <c r="AA4312" s="7"/>
      <c r="AB4312" s="7"/>
      <c r="AG4312" s="7"/>
    </row>
    <row r="4313" spans="1:33">
      <c r="A4313" s="7"/>
      <c r="B4313" s="7"/>
      <c r="C4313" s="7"/>
      <c r="D4313" s="7"/>
      <c r="E4313" s="7"/>
      <c r="F4313" s="7"/>
      <c r="G4313" s="7"/>
      <c r="H4313" s="7"/>
      <c r="J4313" s="7"/>
      <c r="K4313" s="7"/>
      <c r="L4313" s="7"/>
      <c r="Q4313" s="7"/>
      <c r="S4313" s="7"/>
      <c r="T4313" s="7"/>
      <c r="Y4313" s="7"/>
      <c r="AA4313" s="7"/>
      <c r="AB4313" s="7"/>
      <c r="AG4313" s="7"/>
    </row>
    <row r="4314" spans="1:33">
      <c r="A4314" s="7"/>
      <c r="B4314" s="7"/>
      <c r="C4314" s="7"/>
      <c r="D4314" s="7"/>
      <c r="E4314" s="7"/>
      <c r="F4314" s="7"/>
      <c r="G4314" s="7"/>
      <c r="H4314" s="7"/>
      <c r="J4314" s="7"/>
      <c r="K4314" s="7"/>
      <c r="L4314" s="7"/>
      <c r="Q4314" s="7"/>
      <c r="S4314" s="7"/>
      <c r="T4314" s="7"/>
      <c r="Y4314" s="7"/>
      <c r="AA4314" s="7"/>
      <c r="AB4314" s="7"/>
      <c r="AG4314" s="7"/>
    </row>
    <row r="4315" spans="1:33">
      <c r="A4315" s="7"/>
      <c r="B4315" s="7"/>
      <c r="C4315" s="7"/>
      <c r="D4315" s="7"/>
      <c r="E4315" s="7"/>
      <c r="F4315" s="7"/>
      <c r="G4315" s="7"/>
      <c r="H4315" s="7"/>
      <c r="J4315" s="7"/>
      <c r="K4315" s="7"/>
      <c r="L4315" s="7"/>
      <c r="Q4315" s="7"/>
      <c r="S4315" s="7"/>
      <c r="T4315" s="7"/>
      <c r="Y4315" s="7"/>
      <c r="AA4315" s="7"/>
      <c r="AB4315" s="7"/>
      <c r="AG4315" s="7"/>
    </row>
    <row r="4316" spans="1:33">
      <c r="A4316" s="7"/>
      <c r="B4316" s="7"/>
      <c r="C4316" s="7"/>
      <c r="D4316" s="7"/>
      <c r="E4316" s="7"/>
      <c r="F4316" s="7"/>
      <c r="G4316" s="7"/>
      <c r="H4316" s="7"/>
      <c r="J4316" s="7"/>
      <c r="K4316" s="7"/>
      <c r="L4316" s="7"/>
      <c r="Q4316" s="7"/>
      <c r="S4316" s="7"/>
      <c r="T4316" s="7"/>
      <c r="Y4316" s="7"/>
      <c r="AA4316" s="7"/>
      <c r="AB4316" s="7"/>
      <c r="AG4316" s="7"/>
    </row>
    <row r="4317" spans="1:33">
      <c r="A4317" s="7"/>
      <c r="B4317" s="7"/>
      <c r="C4317" s="7"/>
      <c r="D4317" s="7"/>
      <c r="E4317" s="7"/>
      <c r="F4317" s="7"/>
      <c r="G4317" s="7"/>
      <c r="H4317" s="7"/>
      <c r="J4317" s="7"/>
      <c r="K4317" s="7"/>
      <c r="L4317" s="7"/>
      <c r="Q4317" s="7"/>
      <c r="S4317" s="7"/>
      <c r="T4317" s="7"/>
      <c r="Y4317" s="7"/>
      <c r="AA4317" s="7"/>
      <c r="AB4317" s="7"/>
      <c r="AG4317" s="7"/>
    </row>
    <row r="4318" spans="1:33">
      <c r="A4318" s="7"/>
      <c r="B4318" s="7"/>
      <c r="C4318" s="7"/>
      <c r="D4318" s="7"/>
      <c r="E4318" s="7"/>
      <c r="F4318" s="7"/>
      <c r="G4318" s="7"/>
      <c r="H4318" s="7"/>
      <c r="J4318" s="7"/>
      <c r="K4318" s="7"/>
      <c r="L4318" s="7"/>
      <c r="Q4318" s="7"/>
      <c r="S4318" s="7"/>
      <c r="T4318" s="7"/>
      <c r="Y4318" s="7"/>
      <c r="AA4318" s="7"/>
      <c r="AB4318" s="7"/>
      <c r="AG4318" s="7"/>
    </row>
    <row r="4319" spans="1:33">
      <c r="A4319" s="7"/>
      <c r="B4319" s="7"/>
      <c r="C4319" s="7"/>
      <c r="D4319" s="7"/>
      <c r="E4319" s="7"/>
      <c r="F4319" s="7"/>
      <c r="G4319" s="7"/>
      <c r="H4319" s="7"/>
      <c r="J4319" s="7"/>
      <c r="K4319" s="7"/>
      <c r="L4319" s="7"/>
      <c r="Q4319" s="7"/>
      <c r="S4319" s="7"/>
      <c r="T4319" s="7"/>
      <c r="Y4319" s="7"/>
      <c r="AA4319" s="7"/>
      <c r="AB4319" s="7"/>
      <c r="AG4319" s="7"/>
    </row>
    <row r="4320" spans="1:33">
      <c r="A4320" s="7"/>
      <c r="B4320" s="7"/>
      <c r="C4320" s="7"/>
      <c r="D4320" s="7"/>
      <c r="E4320" s="7"/>
      <c r="F4320" s="7"/>
      <c r="G4320" s="7"/>
      <c r="H4320" s="7"/>
      <c r="J4320" s="7"/>
      <c r="K4320" s="7"/>
      <c r="L4320" s="7"/>
      <c r="Q4320" s="7"/>
      <c r="S4320" s="7"/>
      <c r="T4320" s="7"/>
      <c r="Y4320" s="7"/>
      <c r="AA4320" s="7"/>
      <c r="AB4320" s="7"/>
      <c r="AG4320" s="7"/>
    </row>
    <row r="4321" spans="1:33">
      <c r="A4321" s="7"/>
      <c r="B4321" s="7"/>
      <c r="C4321" s="7"/>
      <c r="D4321" s="7"/>
      <c r="E4321" s="7"/>
      <c r="F4321" s="7"/>
      <c r="G4321" s="7"/>
      <c r="H4321" s="7"/>
      <c r="J4321" s="7"/>
      <c r="K4321" s="7"/>
      <c r="L4321" s="7"/>
      <c r="Q4321" s="7"/>
      <c r="S4321" s="7"/>
      <c r="T4321" s="7"/>
      <c r="Y4321" s="7"/>
      <c r="AA4321" s="7"/>
      <c r="AB4321" s="7"/>
      <c r="AG4321" s="7"/>
    </row>
    <row r="4322" spans="1:33">
      <c r="A4322" s="7"/>
      <c r="B4322" s="7"/>
      <c r="C4322" s="7"/>
      <c r="D4322" s="7"/>
      <c r="E4322" s="7"/>
      <c r="F4322" s="7"/>
      <c r="G4322" s="7"/>
      <c r="H4322" s="7"/>
      <c r="J4322" s="7"/>
      <c r="K4322" s="7"/>
      <c r="L4322" s="7"/>
      <c r="Q4322" s="7"/>
      <c r="S4322" s="7"/>
      <c r="T4322" s="7"/>
      <c r="Y4322" s="7"/>
      <c r="AA4322" s="7"/>
      <c r="AB4322" s="7"/>
      <c r="AG4322" s="7"/>
    </row>
    <row r="4323" spans="1:33">
      <c r="A4323" s="7"/>
      <c r="B4323" s="7"/>
      <c r="C4323" s="7"/>
      <c r="D4323" s="7"/>
      <c r="E4323" s="7"/>
      <c r="F4323" s="7"/>
      <c r="G4323" s="7"/>
      <c r="H4323" s="7"/>
      <c r="J4323" s="7"/>
      <c r="K4323" s="7"/>
      <c r="L4323" s="7"/>
      <c r="Q4323" s="7"/>
      <c r="S4323" s="7"/>
      <c r="T4323" s="7"/>
      <c r="Y4323" s="7"/>
      <c r="AA4323" s="7"/>
      <c r="AB4323" s="7"/>
      <c r="AG4323" s="7"/>
    </row>
    <row r="4324" spans="1:33">
      <c r="A4324" s="7"/>
      <c r="B4324" s="7"/>
      <c r="C4324" s="7"/>
      <c r="D4324" s="7"/>
      <c r="E4324" s="7"/>
      <c r="F4324" s="7"/>
      <c r="G4324" s="7"/>
      <c r="H4324" s="7"/>
      <c r="J4324" s="7"/>
      <c r="K4324" s="7"/>
      <c r="L4324" s="7"/>
      <c r="Q4324" s="7"/>
      <c r="S4324" s="7"/>
      <c r="T4324" s="7"/>
      <c r="Y4324" s="7"/>
      <c r="AA4324" s="7"/>
      <c r="AB4324" s="7"/>
      <c r="AG4324" s="7"/>
    </row>
    <row r="4325" spans="1:33">
      <c r="A4325" s="7"/>
      <c r="B4325" s="7"/>
      <c r="C4325" s="7"/>
      <c r="D4325" s="7"/>
      <c r="E4325" s="7"/>
      <c r="F4325" s="7"/>
      <c r="G4325" s="7"/>
      <c r="H4325" s="7"/>
      <c r="J4325" s="7"/>
      <c r="K4325" s="7"/>
      <c r="L4325" s="7"/>
      <c r="Q4325" s="7"/>
      <c r="S4325" s="7"/>
      <c r="T4325" s="7"/>
      <c r="Y4325" s="7"/>
      <c r="AA4325" s="7"/>
      <c r="AB4325" s="7"/>
      <c r="AG4325" s="7"/>
    </row>
    <row r="4326" spans="1:33">
      <c r="A4326" s="7"/>
      <c r="B4326" s="7"/>
      <c r="C4326" s="7"/>
      <c r="D4326" s="7"/>
      <c r="E4326" s="7"/>
      <c r="F4326" s="7"/>
      <c r="G4326" s="7"/>
      <c r="H4326" s="7"/>
      <c r="J4326" s="7"/>
      <c r="K4326" s="7"/>
      <c r="L4326" s="7"/>
      <c r="Q4326" s="7"/>
      <c r="S4326" s="7"/>
      <c r="T4326" s="7"/>
      <c r="Y4326" s="7"/>
      <c r="AA4326" s="7"/>
      <c r="AB4326" s="7"/>
      <c r="AG4326" s="7"/>
    </row>
    <row r="4327" spans="1:33">
      <c r="A4327" s="7"/>
      <c r="B4327" s="7"/>
      <c r="C4327" s="7"/>
      <c r="D4327" s="7"/>
      <c r="E4327" s="7"/>
      <c r="F4327" s="7"/>
      <c r="G4327" s="7"/>
      <c r="H4327" s="7"/>
      <c r="J4327" s="7"/>
      <c r="K4327" s="7"/>
      <c r="L4327" s="7"/>
      <c r="Q4327" s="7"/>
      <c r="S4327" s="7"/>
      <c r="T4327" s="7"/>
      <c r="Y4327" s="7"/>
      <c r="AA4327" s="7"/>
      <c r="AB4327" s="7"/>
      <c r="AG4327" s="7"/>
    </row>
    <row r="4328" spans="1:33">
      <c r="A4328" s="7"/>
      <c r="B4328" s="7"/>
      <c r="C4328" s="7"/>
      <c r="D4328" s="7"/>
      <c r="E4328" s="7"/>
      <c r="F4328" s="7"/>
      <c r="G4328" s="7"/>
      <c r="H4328" s="7"/>
      <c r="J4328" s="7"/>
      <c r="K4328" s="7"/>
      <c r="L4328" s="7"/>
      <c r="Q4328" s="7"/>
      <c r="S4328" s="7"/>
      <c r="T4328" s="7"/>
      <c r="Y4328" s="7"/>
      <c r="AA4328" s="7"/>
      <c r="AB4328" s="7"/>
      <c r="AG4328" s="7"/>
    </row>
    <row r="4329" spans="1:33">
      <c r="A4329" s="7"/>
      <c r="B4329" s="7"/>
      <c r="C4329" s="7"/>
      <c r="D4329" s="7"/>
      <c r="E4329" s="7"/>
      <c r="F4329" s="7"/>
      <c r="G4329" s="7"/>
      <c r="H4329" s="7"/>
      <c r="J4329" s="7"/>
      <c r="K4329" s="7"/>
      <c r="L4329" s="7"/>
      <c r="Q4329" s="7"/>
      <c r="S4329" s="7"/>
      <c r="T4329" s="7"/>
      <c r="Y4329" s="7"/>
      <c r="AA4329" s="7"/>
      <c r="AB4329" s="7"/>
      <c r="AG4329" s="7"/>
    </row>
    <row r="4330" spans="1:33">
      <c r="A4330" s="7"/>
      <c r="B4330" s="7"/>
      <c r="C4330" s="7"/>
      <c r="D4330" s="7"/>
      <c r="E4330" s="7"/>
      <c r="F4330" s="7"/>
      <c r="G4330" s="7"/>
      <c r="H4330" s="7"/>
      <c r="J4330" s="7"/>
      <c r="K4330" s="7"/>
      <c r="L4330" s="7"/>
      <c r="Q4330" s="7"/>
      <c r="S4330" s="7"/>
      <c r="T4330" s="7"/>
      <c r="Y4330" s="7"/>
      <c r="AA4330" s="7"/>
      <c r="AB4330" s="7"/>
      <c r="AG4330" s="7"/>
    </row>
    <row r="4331" spans="1:33">
      <c r="A4331" s="7"/>
      <c r="B4331" s="7"/>
      <c r="C4331" s="7"/>
      <c r="D4331" s="7"/>
      <c r="E4331" s="7"/>
      <c r="F4331" s="7"/>
      <c r="G4331" s="7"/>
      <c r="H4331" s="7"/>
      <c r="J4331" s="7"/>
      <c r="K4331" s="7"/>
      <c r="L4331" s="7"/>
      <c r="Q4331" s="7"/>
      <c r="S4331" s="7"/>
      <c r="T4331" s="7"/>
      <c r="Y4331" s="7"/>
      <c r="AA4331" s="7"/>
      <c r="AB4331" s="7"/>
      <c r="AG4331" s="7"/>
    </row>
    <row r="4332" spans="1:33">
      <c r="A4332" s="7"/>
      <c r="B4332" s="7"/>
      <c r="C4332" s="7"/>
      <c r="D4332" s="7"/>
      <c r="E4332" s="7"/>
      <c r="F4332" s="7"/>
      <c r="G4332" s="7"/>
      <c r="H4332" s="7"/>
      <c r="J4332" s="7"/>
      <c r="K4332" s="7"/>
      <c r="L4332" s="7"/>
      <c r="Q4332" s="7"/>
      <c r="S4332" s="7"/>
      <c r="T4332" s="7"/>
      <c r="Y4332" s="7"/>
      <c r="AA4332" s="7"/>
      <c r="AB4332" s="7"/>
      <c r="AG4332" s="7"/>
    </row>
    <row r="4333" spans="1:33">
      <c r="A4333" s="7"/>
      <c r="B4333" s="7"/>
      <c r="C4333" s="7"/>
      <c r="D4333" s="7"/>
      <c r="E4333" s="7"/>
      <c r="F4333" s="7"/>
      <c r="G4333" s="7"/>
      <c r="H4333" s="7"/>
      <c r="J4333" s="7"/>
      <c r="K4333" s="7"/>
      <c r="L4333" s="7"/>
      <c r="Q4333" s="7"/>
      <c r="S4333" s="7"/>
      <c r="T4333" s="7"/>
      <c r="Y4333" s="7"/>
      <c r="AA4333" s="7"/>
      <c r="AB4333" s="7"/>
      <c r="AG4333" s="7"/>
    </row>
    <row r="4334" spans="1:33">
      <c r="A4334" s="7"/>
      <c r="B4334" s="7"/>
      <c r="C4334" s="7"/>
      <c r="D4334" s="7"/>
      <c r="E4334" s="7"/>
      <c r="F4334" s="7"/>
      <c r="G4334" s="7"/>
      <c r="H4334" s="7"/>
      <c r="J4334" s="7"/>
      <c r="K4334" s="7"/>
      <c r="L4334" s="7"/>
      <c r="Q4334" s="7"/>
      <c r="S4334" s="7"/>
      <c r="T4334" s="7"/>
      <c r="Y4334" s="7"/>
      <c r="AA4334" s="7"/>
      <c r="AB4334" s="7"/>
      <c r="AG4334" s="7"/>
    </row>
    <row r="4335" spans="1:33">
      <c r="A4335" s="7"/>
      <c r="B4335" s="7"/>
      <c r="C4335" s="7"/>
      <c r="D4335" s="7"/>
      <c r="E4335" s="7"/>
      <c r="F4335" s="7"/>
      <c r="G4335" s="7"/>
      <c r="H4335" s="7"/>
      <c r="J4335" s="7"/>
      <c r="K4335" s="7"/>
      <c r="L4335" s="7"/>
      <c r="Q4335" s="7"/>
      <c r="S4335" s="7"/>
      <c r="T4335" s="7"/>
      <c r="Y4335" s="7"/>
      <c r="AA4335" s="7"/>
      <c r="AB4335" s="7"/>
      <c r="AG4335" s="7"/>
    </row>
    <row r="4336" spans="1:33">
      <c r="A4336" s="7"/>
      <c r="B4336" s="7"/>
      <c r="C4336" s="7"/>
      <c r="D4336" s="7"/>
      <c r="E4336" s="7"/>
      <c r="F4336" s="7"/>
      <c r="G4336" s="7"/>
      <c r="H4336" s="7"/>
      <c r="J4336" s="7"/>
      <c r="K4336" s="7"/>
      <c r="L4336" s="7"/>
      <c r="Q4336" s="7"/>
      <c r="S4336" s="7"/>
      <c r="T4336" s="7"/>
      <c r="Y4336" s="7"/>
      <c r="AA4336" s="7"/>
      <c r="AB4336" s="7"/>
      <c r="AG4336" s="7"/>
    </row>
    <row r="4337" spans="1:33">
      <c r="A4337" s="7"/>
      <c r="B4337" s="7"/>
      <c r="C4337" s="7"/>
      <c r="D4337" s="7"/>
      <c r="E4337" s="7"/>
      <c r="F4337" s="7"/>
      <c r="G4337" s="7"/>
      <c r="H4337" s="7"/>
      <c r="J4337" s="7"/>
      <c r="K4337" s="7"/>
      <c r="L4337" s="7"/>
      <c r="Q4337" s="7"/>
      <c r="S4337" s="7"/>
      <c r="T4337" s="7"/>
      <c r="Y4337" s="7"/>
      <c r="AA4337" s="7"/>
      <c r="AB4337" s="7"/>
      <c r="AG4337" s="7"/>
    </row>
    <row r="4338" spans="1:33">
      <c r="A4338" s="7"/>
      <c r="B4338" s="7"/>
      <c r="C4338" s="7"/>
      <c r="D4338" s="7"/>
      <c r="E4338" s="7"/>
      <c r="F4338" s="7"/>
      <c r="G4338" s="7"/>
      <c r="H4338" s="7"/>
      <c r="J4338" s="7"/>
      <c r="K4338" s="7"/>
      <c r="L4338" s="7"/>
      <c r="Q4338" s="7"/>
      <c r="S4338" s="7"/>
      <c r="T4338" s="7"/>
      <c r="Y4338" s="7"/>
      <c r="AA4338" s="7"/>
      <c r="AB4338" s="7"/>
      <c r="AG4338" s="7"/>
    </row>
    <row r="4339" spans="1:33">
      <c r="A4339" s="7"/>
      <c r="B4339" s="7"/>
      <c r="C4339" s="7"/>
      <c r="D4339" s="7"/>
      <c r="E4339" s="7"/>
      <c r="F4339" s="7"/>
      <c r="G4339" s="7"/>
      <c r="H4339" s="7"/>
      <c r="J4339" s="7"/>
      <c r="K4339" s="7"/>
      <c r="L4339" s="7"/>
      <c r="Q4339" s="7"/>
      <c r="S4339" s="7"/>
      <c r="T4339" s="7"/>
      <c r="Y4339" s="7"/>
      <c r="AA4339" s="7"/>
      <c r="AB4339" s="7"/>
      <c r="AG4339" s="7"/>
    </row>
    <row r="4340" spans="1:33">
      <c r="A4340" s="7"/>
      <c r="B4340" s="7"/>
      <c r="C4340" s="7"/>
      <c r="D4340" s="7"/>
      <c r="E4340" s="7"/>
      <c r="F4340" s="7"/>
      <c r="G4340" s="7"/>
      <c r="H4340" s="7"/>
      <c r="J4340" s="7"/>
      <c r="K4340" s="7"/>
      <c r="L4340" s="7"/>
      <c r="Q4340" s="7"/>
      <c r="S4340" s="7"/>
      <c r="T4340" s="7"/>
      <c r="Y4340" s="7"/>
      <c r="AA4340" s="7"/>
      <c r="AB4340" s="7"/>
      <c r="AG4340" s="7"/>
    </row>
    <row r="4341" spans="1:33">
      <c r="A4341" s="7"/>
      <c r="B4341" s="7"/>
      <c r="C4341" s="7"/>
      <c r="D4341" s="7"/>
      <c r="E4341" s="7"/>
      <c r="F4341" s="7"/>
      <c r="G4341" s="7"/>
      <c r="H4341" s="7"/>
      <c r="J4341" s="7"/>
      <c r="K4341" s="7"/>
      <c r="L4341" s="7"/>
      <c r="Q4341" s="7"/>
      <c r="S4341" s="7"/>
      <c r="T4341" s="7"/>
      <c r="Y4341" s="7"/>
      <c r="AA4341" s="7"/>
      <c r="AB4341" s="7"/>
      <c r="AG4341" s="7"/>
    </row>
    <row r="4342" spans="1:33">
      <c r="A4342" s="7"/>
      <c r="B4342" s="7"/>
      <c r="C4342" s="7"/>
      <c r="D4342" s="7"/>
      <c r="E4342" s="7"/>
      <c r="F4342" s="7"/>
      <c r="G4342" s="7"/>
      <c r="H4342" s="7"/>
      <c r="J4342" s="7"/>
      <c r="K4342" s="7"/>
      <c r="L4342" s="7"/>
      <c r="Q4342" s="7"/>
      <c r="S4342" s="7"/>
      <c r="T4342" s="7"/>
      <c r="Y4342" s="7"/>
      <c r="AA4342" s="7"/>
      <c r="AB4342" s="7"/>
      <c r="AG4342" s="7"/>
    </row>
    <row r="4343" spans="1:33">
      <c r="A4343" s="7"/>
      <c r="B4343" s="7"/>
      <c r="C4343" s="7"/>
      <c r="D4343" s="7"/>
      <c r="E4343" s="7"/>
      <c r="F4343" s="7"/>
      <c r="G4343" s="7"/>
      <c r="H4343" s="7"/>
      <c r="J4343" s="7"/>
      <c r="K4343" s="7"/>
      <c r="L4343" s="7"/>
      <c r="Q4343" s="7"/>
      <c r="S4343" s="7"/>
      <c r="T4343" s="7"/>
      <c r="Y4343" s="7"/>
      <c r="AA4343" s="7"/>
      <c r="AB4343" s="7"/>
      <c r="AG4343" s="7"/>
    </row>
    <row r="4344" spans="1:33">
      <c r="A4344" s="7"/>
      <c r="B4344" s="7"/>
      <c r="C4344" s="7"/>
      <c r="D4344" s="7"/>
      <c r="E4344" s="7"/>
      <c r="F4344" s="7"/>
      <c r="G4344" s="7"/>
      <c r="H4344" s="7"/>
      <c r="J4344" s="7"/>
      <c r="K4344" s="7"/>
      <c r="L4344" s="7"/>
      <c r="Q4344" s="7"/>
      <c r="S4344" s="7"/>
      <c r="T4344" s="7"/>
      <c r="Y4344" s="7"/>
      <c r="AA4344" s="7"/>
      <c r="AB4344" s="7"/>
      <c r="AG4344" s="7"/>
    </row>
    <row r="4345" spans="1:33">
      <c r="A4345" s="7"/>
      <c r="B4345" s="7"/>
      <c r="C4345" s="7"/>
      <c r="D4345" s="7"/>
      <c r="E4345" s="7"/>
      <c r="F4345" s="7"/>
      <c r="G4345" s="7"/>
      <c r="H4345" s="7"/>
      <c r="J4345" s="7"/>
      <c r="K4345" s="7"/>
      <c r="L4345" s="7"/>
      <c r="Q4345" s="7"/>
      <c r="S4345" s="7"/>
      <c r="T4345" s="7"/>
      <c r="Y4345" s="7"/>
      <c r="AA4345" s="7"/>
      <c r="AB4345" s="7"/>
      <c r="AG4345" s="7"/>
    </row>
    <row r="4346" spans="1:33">
      <c r="A4346" s="7"/>
      <c r="B4346" s="7"/>
      <c r="C4346" s="7"/>
      <c r="D4346" s="7"/>
      <c r="E4346" s="7"/>
      <c r="F4346" s="7"/>
      <c r="G4346" s="7"/>
      <c r="H4346" s="7"/>
      <c r="J4346" s="7"/>
      <c r="K4346" s="7"/>
      <c r="L4346" s="7"/>
      <c r="Q4346" s="7"/>
      <c r="S4346" s="7"/>
      <c r="T4346" s="7"/>
      <c r="Y4346" s="7"/>
      <c r="AA4346" s="7"/>
      <c r="AB4346" s="7"/>
      <c r="AG4346" s="7"/>
    </row>
    <row r="4347" spans="1:33">
      <c r="A4347" s="7"/>
      <c r="B4347" s="7"/>
      <c r="C4347" s="7"/>
      <c r="D4347" s="7"/>
      <c r="E4347" s="7"/>
      <c r="F4347" s="7"/>
      <c r="G4347" s="7"/>
      <c r="H4347" s="7"/>
      <c r="J4347" s="7"/>
      <c r="K4347" s="7"/>
      <c r="L4347" s="7"/>
      <c r="Q4347" s="7"/>
      <c r="S4347" s="7"/>
      <c r="T4347" s="7"/>
      <c r="Y4347" s="7"/>
      <c r="AA4347" s="7"/>
      <c r="AB4347" s="7"/>
      <c r="AG4347" s="7"/>
    </row>
    <row r="4348" spans="1:33">
      <c r="A4348" s="7"/>
      <c r="B4348" s="7"/>
      <c r="C4348" s="7"/>
      <c r="D4348" s="7"/>
      <c r="E4348" s="7"/>
      <c r="F4348" s="7"/>
      <c r="G4348" s="7"/>
      <c r="H4348" s="7"/>
      <c r="J4348" s="7"/>
      <c r="K4348" s="7"/>
      <c r="L4348" s="7"/>
      <c r="Q4348" s="7"/>
      <c r="S4348" s="7"/>
      <c r="T4348" s="7"/>
      <c r="Y4348" s="7"/>
      <c r="AA4348" s="7"/>
      <c r="AB4348" s="7"/>
      <c r="AG4348" s="7"/>
    </row>
    <row r="4349" spans="1:33">
      <c r="A4349" s="7"/>
      <c r="B4349" s="7"/>
      <c r="C4349" s="7"/>
      <c r="D4349" s="7"/>
      <c r="E4349" s="7"/>
      <c r="F4349" s="7"/>
      <c r="G4349" s="7"/>
      <c r="H4349" s="7"/>
      <c r="J4349" s="7"/>
      <c r="K4349" s="7"/>
      <c r="L4349" s="7"/>
      <c r="Q4349" s="7"/>
      <c r="S4349" s="7"/>
      <c r="T4349" s="7"/>
      <c r="Y4349" s="7"/>
      <c r="AA4349" s="7"/>
      <c r="AB4349" s="7"/>
      <c r="AG4349" s="7"/>
    </row>
    <row r="4350" spans="1:33">
      <c r="A4350" s="7"/>
      <c r="B4350" s="7"/>
      <c r="C4350" s="7"/>
      <c r="D4350" s="7"/>
      <c r="E4350" s="7"/>
      <c r="F4350" s="7"/>
      <c r="G4350" s="7"/>
      <c r="H4350" s="7"/>
      <c r="J4350" s="7"/>
      <c r="K4350" s="7"/>
      <c r="L4350" s="7"/>
      <c r="Q4350" s="7"/>
      <c r="S4350" s="7"/>
      <c r="T4350" s="7"/>
      <c r="Y4350" s="7"/>
      <c r="AA4350" s="7"/>
      <c r="AB4350" s="7"/>
      <c r="AG4350" s="7"/>
    </row>
    <row r="4351" spans="1:33">
      <c r="A4351" s="7"/>
      <c r="B4351" s="7"/>
      <c r="C4351" s="7"/>
      <c r="D4351" s="7"/>
      <c r="E4351" s="7"/>
      <c r="F4351" s="7"/>
      <c r="G4351" s="7"/>
      <c r="H4351" s="7"/>
      <c r="J4351" s="7"/>
      <c r="K4351" s="7"/>
      <c r="L4351" s="7"/>
      <c r="Q4351" s="7"/>
      <c r="S4351" s="7"/>
      <c r="T4351" s="7"/>
      <c r="Y4351" s="7"/>
      <c r="AA4351" s="7"/>
      <c r="AB4351" s="7"/>
      <c r="AG4351" s="7"/>
    </row>
    <row r="4352" spans="1:33">
      <c r="A4352" s="7"/>
      <c r="B4352" s="7"/>
      <c r="C4352" s="7"/>
      <c r="D4352" s="7"/>
      <c r="E4352" s="7"/>
      <c r="F4352" s="7"/>
      <c r="G4352" s="7"/>
      <c r="H4352" s="7"/>
      <c r="J4352" s="7"/>
      <c r="K4352" s="7"/>
      <c r="L4352" s="7"/>
      <c r="Q4352" s="7"/>
      <c r="S4352" s="7"/>
      <c r="T4352" s="7"/>
      <c r="Y4352" s="7"/>
      <c r="AA4352" s="7"/>
      <c r="AB4352" s="7"/>
      <c r="AG4352" s="7"/>
    </row>
    <row r="4353" spans="1:33">
      <c r="A4353" s="7"/>
      <c r="B4353" s="7"/>
      <c r="C4353" s="7"/>
      <c r="D4353" s="7"/>
      <c r="E4353" s="7"/>
      <c r="F4353" s="7"/>
      <c r="G4353" s="7"/>
      <c r="H4353" s="7"/>
      <c r="J4353" s="7"/>
      <c r="K4353" s="7"/>
      <c r="L4353" s="7"/>
      <c r="Q4353" s="7"/>
      <c r="S4353" s="7"/>
      <c r="T4353" s="7"/>
      <c r="Y4353" s="7"/>
      <c r="AA4353" s="7"/>
      <c r="AB4353" s="7"/>
      <c r="AG4353" s="7"/>
    </row>
    <row r="4354" spans="1:33">
      <c r="A4354" s="7"/>
      <c r="B4354" s="7"/>
      <c r="C4354" s="7"/>
      <c r="D4354" s="7"/>
      <c r="E4354" s="7"/>
      <c r="F4354" s="7"/>
      <c r="G4354" s="7"/>
      <c r="H4354" s="7"/>
      <c r="J4354" s="7"/>
      <c r="K4354" s="7"/>
      <c r="L4354" s="7"/>
      <c r="Q4354" s="7"/>
      <c r="S4354" s="7"/>
      <c r="T4354" s="7"/>
      <c r="Y4354" s="7"/>
      <c r="AA4354" s="7"/>
      <c r="AB4354" s="7"/>
      <c r="AG4354" s="7"/>
    </row>
    <row r="4355" spans="1:33">
      <c r="A4355" s="7"/>
      <c r="B4355" s="7"/>
      <c r="C4355" s="7"/>
      <c r="D4355" s="7"/>
      <c r="E4355" s="7"/>
      <c r="F4355" s="7"/>
      <c r="G4355" s="7"/>
      <c r="H4355" s="7"/>
      <c r="J4355" s="7"/>
      <c r="K4355" s="7"/>
      <c r="L4355" s="7"/>
      <c r="Q4355" s="7"/>
      <c r="S4355" s="7"/>
      <c r="T4355" s="7"/>
      <c r="Y4355" s="7"/>
      <c r="AA4355" s="7"/>
      <c r="AB4355" s="7"/>
      <c r="AG4355" s="7"/>
    </row>
    <row r="4356" spans="1:33">
      <c r="A4356" s="7"/>
      <c r="B4356" s="7"/>
      <c r="C4356" s="7"/>
      <c r="D4356" s="7"/>
      <c r="E4356" s="7"/>
      <c r="F4356" s="7"/>
      <c r="G4356" s="7"/>
      <c r="H4356" s="7"/>
      <c r="J4356" s="7"/>
      <c r="K4356" s="7"/>
      <c r="L4356" s="7"/>
      <c r="Q4356" s="7"/>
      <c r="S4356" s="7"/>
      <c r="T4356" s="7"/>
      <c r="Y4356" s="7"/>
      <c r="AA4356" s="7"/>
      <c r="AB4356" s="7"/>
      <c r="AG4356" s="7"/>
    </row>
    <row r="4357" spans="1:33">
      <c r="A4357" s="7"/>
      <c r="B4357" s="7"/>
      <c r="C4357" s="7"/>
      <c r="D4357" s="7"/>
      <c r="E4357" s="7"/>
      <c r="F4357" s="7"/>
      <c r="G4357" s="7"/>
      <c r="H4357" s="7"/>
      <c r="J4357" s="7"/>
      <c r="K4357" s="7"/>
      <c r="L4357" s="7"/>
      <c r="Q4357" s="7"/>
      <c r="S4357" s="7"/>
      <c r="T4357" s="7"/>
      <c r="Y4357" s="7"/>
      <c r="AA4357" s="7"/>
      <c r="AB4357" s="7"/>
      <c r="AG4357" s="7"/>
    </row>
    <row r="4358" spans="1:33">
      <c r="A4358" s="7"/>
      <c r="B4358" s="7"/>
      <c r="C4358" s="7"/>
      <c r="D4358" s="7"/>
      <c r="E4358" s="7"/>
      <c r="F4358" s="7"/>
      <c r="G4358" s="7"/>
      <c r="H4358" s="7"/>
      <c r="J4358" s="7"/>
      <c r="K4358" s="7"/>
      <c r="L4358" s="7"/>
      <c r="Q4358" s="7"/>
      <c r="S4358" s="7"/>
      <c r="T4358" s="7"/>
      <c r="Y4358" s="7"/>
      <c r="AA4358" s="7"/>
      <c r="AB4358" s="7"/>
      <c r="AG4358" s="7"/>
    </row>
    <row r="4359" spans="1:33">
      <c r="A4359" s="7"/>
      <c r="B4359" s="7"/>
      <c r="C4359" s="7"/>
      <c r="D4359" s="7"/>
      <c r="E4359" s="7"/>
      <c r="F4359" s="7"/>
      <c r="G4359" s="7"/>
      <c r="H4359" s="7"/>
      <c r="J4359" s="7"/>
      <c r="K4359" s="7"/>
      <c r="L4359" s="7"/>
      <c r="Q4359" s="7"/>
      <c r="S4359" s="7"/>
      <c r="T4359" s="7"/>
      <c r="Y4359" s="7"/>
      <c r="AA4359" s="7"/>
      <c r="AB4359" s="7"/>
      <c r="AG4359" s="7"/>
    </row>
    <row r="4360" spans="1:33">
      <c r="A4360" s="7"/>
      <c r="B4360" s="7"/>
      <c r="C4360" s="7"/>
      <c r="D4360" s="7"/>
      <c r="E4360" s="7"/>
      <c r="F4360" s="7"/>
      <c r="G4360" s="7"/>
      <c r="H4360" s="7"/>
      <c r="J4360" s="7"/>
      <c r="K4360" s="7"/>
      <c r="L4360" s="7"/>
      <c r="Q4360" s="7"/>
      <c r="S4360" s="7"/>
      <c r="T4360" s="7"/>
      <c r="Y4360" s="7"/>
      <c r="AA4360" s="7"/>
      <c r="AB4360" s="7"/>
      <c r="AG4360" s="7"/>
    </row>
    <row r="4361" spans="1:33">
      <c r="A4361" s="7"/>
      <c r="B4361" s="7"/>
      <c r="C4361" s="7"/>
      <c r="D4361" s="7"/>
      <c r="E4361" s="7"/>
      <c r="F4361" s="7"/>
      <c r="G4361" s="7"/>
      <c r="H4361" s="7"/>
      <c r="J4361" s="7"/>
      <c r="K4361" s="7"/>
      <c r="L4361" s="7"/>
      <c r="Q4361" s="7"/>
      <c r="S4361" s="7"/>
      <c r="T4361" s="7"/>
      <c r="Y4361" s="7"/>
      <c r="AA4361" s="7"/>
      <c r="AB4361" s="7"/>
      <c r="AG4361" s="7"/>
    </row>
    <row r="4362" spans="1:33">
      <c r="A4362" s="7"/>
      <c r="B4362" s="7"/>
      <c r="C4362" s="7"/>
      <c r="D4362" s="7"/>
      <c r="E4362" s="7"/>
      <c r="F4362" s="7"/>
      <c r="G4362" s="7"/>
      <c r="H4362" s="7"/>
      <c r="J4362" s="7"/>
      <c r="K4362" s="7"/>
      <c r="L4362" s="7"/>
      <c r="Q4362" s="7"/>
      <c r="S4362" s="7"/>
      <c r="T4362" s="7"/>
      <c r="Y4362" s="7"/>
      <c r="AA4362" s="7"/>
      <c r="AB4362" s="7"/>
      <c r="AG4362" s="7"/>
    </row>
    <row r="4363" spans="1:33">
      <c r="A4363" s="7"/>
      <c r="B4363" s="7"/>
      <c r="C4363" s="7"/>
      <c r="D4363" s="7"/>
      <c r="E4363" s="7"/>
      <c r="F4363" s="7"/>
      <c r="G4363" s="7"/>
      <c r="H4363" s="7"/>
      <c r="J4363" s="7"/>
      <c r="K4363" s="7"/>
      <c r="L4363" s="7"/>
      <c r="Q4363" s="7"/>
      <c r="S4363" s="7"/>
      <c r="T4363" s="7"/>
      <c r="Y4363" s="7"/>
      <c r="AA4363" s="7"/>
      <c r="AB4363" s="7"/>
      <c r="AG4363" s="7"/>
    </row>
    <row r="4364" spans="1:33">
      <c r="A4364" s="7"/>
      <c r="B4364" s="7"/>
      <c r="C4364" s="7"/>
      <c r="D4364" s="7"/>
      <c r="E4364" s="7"/>
      <c r="F4364" s="7"/>
      <c r="G4364" s="7"/>
      <c r="H4364" s="7"/>
      <c r="J4364" s="7"/>
      <c r="K4364" s="7"/>
      <c r="L4364" s="7"/>
      <c r="Q4364" s="7"/>
      <c r="S4364" s="7"/>
      <c r="T4364" s="7"/>
      <c r="Y4364" s="7"/>
      <c r="AA4364" s="7"/>
      <c r="AB4364" s="7"/>
      <c r="AG4364" s="7"/>
    </row>
    <row r="4365" spans="1:33">
      <c r="A4365" s="7"/>
      <c r="B4365" s="7"/>
      <c r="C4365" s="7"/>
      <c r="D4365" s="7"/>
      <c r="E4365" s="7"/>
      <c r="F4365" s="7"/>
      <c r="G4365" s="7"/>
      <c r="H4365" s="7"/>
      <c r="J4365" s="7"/>
      <c r="K4365" s="7"/>
      <c r="L4365" s="7"/>
      <c r="Q4365" s="7"/>
      <c r="S4365" s="7"/>
      <c r="T4365" s="7"/>
      <c r="Y4365" s="7"/>
      <c r="AA4365" s="7"/>
      <c r="AB4365" s="7"/>
      <c r="AG4365" s="7"/>
    </row>
    <row r="4366" spans="1:33">
      <c r="A4366" s="7"/>
      <c r="B4366" s="7"/>
      <c r="C4366" s="7"/>
      <c r="D4366" s="7"/>
      <c r="E4366" s="7"/>
      <c r="F4366" s="7"/>
      <c r="G4366" s="7"/>
      <c r="H4366" s="7"/>
      <c r="J4366" s="7"/>
      <c r="K4366" s="7"/>
      <c r="L4366" s="7"/>
      <c r="Q4366" s="7"/>
      <c r="S4366" s="7"/>
      <c r="T4366" s="7"/>
      <c r="Y4366" s="7"/>
      <c r="AA4366" s="7"/>
      <c r="AB4366" s="7"/>
      <c r="AG4366" s="7"/>
    </row>
    <row r="4367" spans="1:33">
      <c r="A4367" s="7"/>
      <c r="B4367" s="7"/>
      <c r="C4367" s="7"/>
      <c r="D4367" s="7"/>
      <c r="E4367" s="7"/>
      <c r="F4367" s="7"/>
      <c r="G4367" s="7"/>
      <c r="H4367" s="7"/>
      <c r="J4367" s="7"/>
      <c r="K4367" s="7"/>
      <c r="L4367" s="7"/>
      <c r="Q4367" s="7"/>
      <c r="S4367" s="7"/>
      <c r="T4367" s="7"/>
      <c r="Y4367" s="7"/>
      <c r="AA4367" s="7"/>
      <c r="AB4367" s="7"/>
      <c r="AG4367" s="7"/>
    </row>
    <row r="4368" spans="1:33">
      <c r="A4368" s="7"/>
      <c r="B4368" s="7"/>
      <c r="C4368" s="7"/>
      <c r="D4368" s="7"/>
      <c r="E4368" s="7"/>
      <c r="F4368" s="7"/>
      <c r="G4368" s="7"/>
      <c r="H4368" s="7"/>
      <c r="J4368" s="7"/>
      <c r="K4368" s="7"/>
      <c r="L4368" s="7"/>
      <c r="Q4368" s="7"/>
      <c r="S4368" s="7"/>
      <c r="T4368" s="7"/>
      <c r="Y4368" s="7"/>
      <c r="AA4368" s="7"/>
      <c r="AB4368" s="7"/>
      <c r="AG4368" s="7"/>
    </row>
    <row r="4369" spans="1:33">
      <c r="A4369" s="7"/>
      <c r="B4369" s="7"/>
      <c r="C4369" s="7"/>
      <c r="D4369" s="7"/>
      <c r="E4369" s="7"/>
      <c r="F4369" s="7"/>
      <c r="G4369" s="7"/>
      <c r="H4369" s="7"/>
      <c r="J4369" s="7"/>
      <c r="K4369" s="7"/>
      <c r="L4369" s="7"/>
      <c r="Q4369" s="7"/>
      <c r="S4369" s="7"/>
      <c r="T4369" s="7"/>
      <c r="Y4369" s="7"/>
      <c r="AA4369" s="7"/>
      <c r="AB4369" s="7"/>
      <c r="AG4369" s="7"/>
    </row>
    <row r="4370" spans="1:33">
      <c r="A4370" s="7"/>
      <c r="B4370" s="7"/>
      <c r="C4370" s="7"/>
      <c r="D4370" s="7"/>
      <c r="E4370" s="7"/>
      <c r="F4370" s="7"/>
      <c r="G4370" s="7"/>
      <c r="H4370" s="7"/>
      <c r="J4370" s="7"/>
      <c r="K4370" s="7"/>
      <c r="L4370" s="7"/>
      <c r="Q4370" s="7"/>
      <c r="S4370" s="7"/>
      <c r="T4370" s="7"/>
      <c r="Y4370" s="7"/>
      <c r="AA4370" s="7"/>
      <c r="AB4370" s="7"/>
      <c r="AG4370" s="7"/>
    </row>
    <row r="4371" spans="1:33">
      <c r="A4371" s="7"/>
      <c r="B4371" s="7"/>
      <c r="C4371" s="7"/>
      <c r="D4371" s="7"/>
      <c r="E4371" s="7"/>
      <c r="F4371" s="7"/>
      <c r="G4371" s="7"/>
      <c r="H4371" s="7"/>
      <c r="J4371" s="7"/>
      <c r="K4371" s="7"/>
      <c r="L4371" s="7"/>
      <c r="Q4371" s="7"/>
      <c r="S4371" s="7"/>
      <c r="T4371" s="7"/>
      <c r="Y4371" s="7"/>
      <c r="AA4371" s="7"/>
      <c r="AB4371" s="7"/>
      <c r="AG4371" s="7"/>
    </row>
    <row r="4372" spans="1:33">
      <c r="A4372" s="7"/>
      <c r="B4372" s="7"/>
      <c r="C4372" s="7"/>
      <c r="D4372" s="7"/>
      <c r="E4372" s="7"/>
      <c r="F4372" s="7"/>
      <c r="G4372" s="7"/>
      <c r="H4372" s="7"/>
      <c r="J4372" s="7"/>
      <c r="K4372" s="7"/>
      <c r="L4372" s="7"/>
      <c r="Q4372" s="7"/>
      <c r="S4372" s="7"/>
      <c r="T4372" s="7"/>
      <c r="Y4372" s="7"/>
      <c r="AA4372" s="7"/>
      <c r="AB4372" s="7"/>
      <c r="AG4372" s="7"/>
    </row>
    <row r="4373" spans="1:33">
      <c r="A4373" s="7"/>
      <c r="B4373" s="7"/>
      <c r="C4373" s="7"/>
      <c r="D4373" s="7"/>
      <c r="E4373" s="7"/>
      <c r="F4373" s="7"/>
      <c r="G4373" s="7"/>
      <c r="H4373" s="7"/>
      <c r="J4373" s="7"/>
      <c r="K4373" s="7"/>
      <c r="L4373" s="7"/>
      <c r="Q4373" s="7"/>
      <c r="S4373" s="7"/>
      <c r="T4373" s="7"/>
      <c r="Y4373" s="7"/>
      <c r="AA4373" s="7"/>
      <c r="AB4373" s="7"/>
      <c r="AG4373" s="7"/>
    </row>
    <row r="4374" spans="1:33">
      <c r="A4374" s="7"/>
      <c r="B4374" s="7"/>
      <c r="C4374" s="7"/>
      <c r="D4374" s="7"/>
      <c r="E4374" s="7"/>
      <c r="F4374" s="7"/>
      <c r="G4374" s="7"/>
      <c r="H4374" s="7"/>
      <c r="J4374" s="7"/>
      <c r="K4374" s="7"/>
      <c r="L4374" s="7"/>
      <c r="Q4374" s="7"/>
      <c r="S4374" s="7"/>
      <c r="T4374" s="7"/>
      <c r="Y4374" s="7"/>
      <c r="AA4374" s="7"/>
      <c r="AB4374" s="7"/>
      <c r="AG4374" s="7"/>
    </row>
    <row r="4375" spans="1:33">
      <c r="A4375" s="7"/>
      <c r="B4375" s="7"/>
      <c r="C4375" s="7"/>
      <c r="D4375" s="7"/>
      <c r="E4375" s="7"/>
      <c r="F4375" s="7"/>
      <c r="G4375" s="7"/>
      <c r="H4375" s="7"/>
      <c r="J4375" s="7"/>
      <c r="K4375" s="7"/>
      <c r="L4375" s="7"/>
      <c r="Q4375" s="7"/>
      <c r="S4375" s="7"/>
      <c r="T4375" s="7"/>
      <c r="Y4375" s="7"/>
      <c r="AA4375" s="7"/>
      <c r="AB4375" s="7"/>
      <c r="AG4375" s="7"/>
    </row>
    <row r="4376" spans="1:33">
      <c r="A4376" s="7"/>
      <c r="B4376" s="7"/>
      <c r="C4376" s="7"/>
      <c r="D4376" s="7"/>
      <c r="E4376" s="7"/>
      <c r="F4376" s="7"/>
      <c r="G4376" s="7"/>
      <c r="H4376" s="7"/>
      <c r="J4376" s="7"/>
      <c r="K4376" s="7"/>
      <c r="L4376" s="7"/>
      <c r="Q4376" s="7"/>
      <c r="S4376" s="7"/>
      <c r="T4376" s="7"/>
      <c r="Y4376" s="7"/>
      <c r="AA4376" s="7"/>
      <c r="AB4376" s="7"/>
      <c r="AG4376" s="7"/>
    </row>
    <row r="4377" spans="1:33">
      <c r="A4377" s="7"/>
      <c r="B4377" s="7"/>
      <c r="C4377" s="7"/>
      <c r="D4377" s="7"/>
      <c r="E4377" s="7"/>
      <c r="F4377" s="7"/>
      <c r="G4377" s="7"/>
      <c r="H4377" s="7"/>
      <c r="J4377" s="7"/>
      <c r="K4377" s="7"/>
      <c r="L4377" s="7"/>
      <c r="Q4377" s="7"/>
      <c r="S4377" s="7"/>
      <c r="T4377" s="7"/>
      <c r="Y4377" s="7"/>
      <c r="AA4377" s="7"/>
      <c r="AB4377" s="7"/>
      <c r="AG4377" s="7"/>
    </row>
    <row r="4378" spans="1:33">
      <c r="A4378" s="7"/>
      <c r="B4378" s="7"/>
      <c r="C4378" s="7"/>
      <c r="D4378" s="7"/>
      <c r="E4378" s="7"/>
      <c r="F4378" s="7"/>
      <c r="G4378" s="7"/>
      <c r="H4378" s="7"/>
      <c r="J4378" s="7"/>
      <c r="K4378" s="7"/>
      <c r="L4378" s="7"/>
      <c r="Q4378" s="7"/>
      <c r="S4378" s="7"/>
      <c r="T4378" s="7"/>
      <c r="Y4378" s="7"/>
      <c r="AA4378" s="7"/>
      <c r="AB4378" s="7"/>
      <c r="AG4378" s="7"/>
    </row>
    <row r="4379" spans="1:33">
      <c r="A4379" s="7"/>
      <c r="B4379" s="7"/>
      <c r="C4379" s="7"/>
      <c r="D4379" s="7"/>
      <c r="E4379" s="7"/>
      <c r="F4379" s="7"/>
      <c r="G4379" s="7"/>
      <c r="H4379" s="7"/>
      <c r="J4379" s="7"/>
      <c r="K4379" s="7"/>
      <c r="L4379" s="7"/>
      <c r="Q4379" s="7"/>
      <c r="S4379" s="7"/>
      <c r="T4379" s="7"/>
      <c r="Y4379" s="7"/>
      <c r="AA4379" s="7"/>
      <c r="AB4379" s="7"/>
      <c r="AG4379" s="7"/>
    </row>
    <row r="4380" spans="1:33">
      <c r="A4380" s="7"/>
      <c r="B4380" s="7"/>
      <c r="C4380" s="7"/>
      <c r="D4380" s="7"/>
      <c r="E4380" s="7"/>
      <c r="F4380" s="7"/>
      <c r="G4380" s="7"/>
      <c r="H4380" s="7"/>
      <c r="J4380" s="7"/>
      <c r="K4380" s="7"/>
      <c r="L4380" s="7"/>
      <c r="Q4380" s="7"/>
      <c r="S4380" s="7"/>
      <c r="T4380" s="7"/>
      <c r="Y4380" s="7"/>
      <c r="AA4380" s="7"/>
      <c r="AB4380" s="7"/>
      <c r="AG4380" s="7"/>
    </row>
    <row r="4381" spans="1:33">
      <c r="A4381" s="7"/>
      <c r="B4381" s="7"/>
      <c r="C4381" s="7"/>
      <c r="D4381" s="7"/>
      <c r="E4381" s="7"/>
      <c r="F4381" s="7"/>
      <c r="G4381" s="7"/>
      <c r="H4381" s="7"/>
      <c r="J4381" s="7"/>
      <c r="K4381" s="7"/>
      <c r="L4381" s="7"/>
      <c r="Q4381" s="7"/>
      <c r="S4381" s="7"/>
      <c r="T4381" s="7"/>
      <c r="Y4381" s="7"/>
      <c r="AA4381" s="7"/>
      <c r="AB4381" s="7"/>
      <c r="AG4381" s="7"/>
    </row>
    <row r="4382" spans="1:33">
      <c r="A4382" s="7"/>
      <c r="B4382" s="7"/>
      <c r="C4382" s="7"/>
      <c r="D4382" s="7"/>
      <c r="E4382" s="7"/>
      <c r="F4382" s="7"/>
      <c r="G4382" s="7"/>
      <c r="H4382" s="7"/>
      <c r="J4382" s="7"/>
      <c r="K4382" s="7"/>
      <c r="L4382" s="7"/>
      <c r="Q4382" s="7"/>
      <c r="S4382" s="7"/>
      <c r="T4382" s="7"/>
      <c r="Y4382" s="7"/>
      <c r="AA4382" s="7"/>
      <c r="AB4382" s="7"/>
      <c r="AG4382" s="7"/>
    </row>
    <row r="4383" spans="1:33">
      <c r="A4383" s="7"/>
      <c r="B4383" s="7"/>
      <c r="C4383" s="7"/>
      <c r="D4383" s="7"/>
      <c r="E4383" s="7"/>
      <c r="F4383" s="7"/>
      <c r="G4383" s="7"/>
      <c r="H4383" s="7"/>
      <c r="J4383" s="7"/>
      <c r="K4383" s="7"/>
      <c r="L4383" s="7"/>
      <c r="Q4383" s="7"/>
      <c r="S4383" s="7"/>
      <c r="T4383" s="7"/>
      <c r="Y4383" s="7"/>
      <c r="AA4383" s="7"/>
      <c r="AB4383" s="7"/>
      <c r="AG4383" s="7"/>
    </row>
    <row r="4384" spans="1:33">
      <c r="A4384" s="7"/>
      <c r="B4384" s="7"/>
      <c r="C4384" s="7"/>
      <c r="D4384" s="7"/>
      <c r="E4384" s="7"/>
      <c r="F4384" s="7"/>
      <c r="G4384" s="7"/>
      <c r="H4384" s="7"/>
      <c r="J4384" s="7"/>
      <c r="K4384" s="7"/>
      <c r="L4384" s="7"/>
      <c r="Q4384" s="7"/>
      <c r="S4384" s="7"/>
      <c r="T4384" s="7"/>
      <c r="Y4384" s="7"/>
      <c r="AA4384" s="7"/>
      <c r="AB4384" s="7"/>
      <c r="AG4384" s="7"/>
    </row>
    <row r="4385" spans="1:33">
      <c r="A4385" s="7"/>
      <c r="B4385" s="7"/>
      <c r="C4385" s="7"/>
      <c r="D4385" s="7"/>
      <c r="E4385" s="7"/>
      <c r="F4385" s="7"/>
      <c r="G4385" s="7"/>
      <c r="H4385" s="7"/>
      <c r="J4385" s="7"/>
      <c r="K4385" s="7"/>
      <c r="L4385" s="7"/>
      <c r="Q4385" s="7"/>
      <c r="S4385" s="7"/>
      <c r="T4385" s="7"/>
      <c r="Y4385" s="7"/>
      <c r="AA4385" s="7"/>
      <c r="AB4385" s="7"/>
      <c r="AG4385" s="7"/>
    </row>
    <row r="4386" spans="1:33">
      <c r="A4386" s="7"/>
      <c r="B4386" s="7"/>
      <c r="C4386" s="7"/>
      <c r="D4386" s="7"/>
      <c r="E4386" s="7"/>
      <c r="F4386" s="7"/>
      <c r="G4386" s="7"/>
      <c r="H4386" s="7"/>
      <c r="J4386" s="7"/>
      <c r="K4386" s="7"/>
      <c r="L4386" s="7"/>
      <c r="Q4386" s="7"/>
      <c r="S4386" s="7"/>
      <c r="T4386" s="7"/>
      <c r="Y4386" s="7"/>
      <c r="AA4386" s="7"/>
      <c r="AB4386" s="7"/>
      <c r="AG4386" s="7"/>
    </row>
    <row r="4387" spans="1:33">
      <c r="A4387" s="7"/>
      <c r="B4387" s="7"/>
      <c r="C4387" s="7"/>
      <c r="D4387" s="7"/>
      <c r="E4387" s="7"/>
      <c r="F4387" s="7"/>
      <c r="G4387" s="7"/>
      <c r="H4387" s="7"/>
      <c r="J4387" s="7"/>
      <c r="K4387" s="7"/>
      <c r="L4387" s="7"/>
      <c r="Q4387" s="7"/>
      <c r="S4387" s="7"/>
      <c r="T4387" s="7"/>
      <c r="Y4387" s="7"/>
      <c r="AA4387" s="7"/>
      <c r="AB4387" s="7"/>
      <c r="AG4387" s="7"/>
    </row>
    <row r="4388" spans="1:33">
      <c r="A4388" s="7"/>
      <c r="B4388" s="7"/>
      <c r="C4388" s="7"/>
      <c r="D4388" s="7"/>
      <c r="E4388" s="7"/>
      <c r="F4388" s="7"/>
      <c r="G4388" s="7"/>
      <c r="H4388" s="7"/>
      <c r="J4388" s="7"/>
      <c r="K4388" s="7"/>
      <c r="L4388" s="7"/>
      <c r="Q4388" s="7"/>
      <c r="S4388" s="7"/>
      <c r="T4388" s="7"/>
      <c r="Y4388" s="7"/>
      <c r="AA4388" s="7"/>
      <c r="AB4388" s="7"/>
      <c r="AG4388" s="7"/>
    </row>
    <row r="4389" spans="1:33">
      <c r="A4389" s="7"/>
      <c r="B4389" s="7"/>
      <c r="C4389" s="7"/>
      <c r="D4389" s="7"/>
      <c r="E4389" s="7"/>
      <c r="F4389" s="7"/>
      <c r="G4389" s="7"/>
      <c r="H4389" s="7"/>
      <c r="J4389" s="7"/>
      <c r="K4389" s="7"/>
      <c r="L4389" s="7"/>
      <c r="Q4389" s="7"/>
      <c r="S4389" s="7"/>
      <c r="T4389" s="7"/>
      <c r="Y4389" s="7"/>
      <c r="AA4389" s="7"/>
      <c r="AB4389" s="7"/>
      <c r="AG4389" s="7"/>
    </row>
    <row r="4390" spans="1:33">
      <c r="A4390" s="7"/>
      <c r="B4390" s="7"/>
      <c r="C4390" s="7"/>
      <c r="D4390" s="7"/>
      <c r="E4390" s="7"/>
      <c r="F4390" s="7"/>
      <c r="G4390" s="7"/>
      <c r="H4390" s="7"/>
      <c r="J4390" s="7"/>
      <c r="K4390" s="7"/>
      <c r="L4390" s="7"/>
      <c r="Q4390" s="7"/>
      <c r="S4390" s="7"/>
      <c r="T4390" s="7"/>
      <c r="Y4390" s="7"/>
      <c r="AA4390" s="7"/>
      <c r="AB4390" s="7"/>
      <c r="AG4390" s="7"/>
    </row>
    <row r="4391" spans="1:33">
      <c r="A4391" s="7"/>
      <c r="B4391" s="7"/>
      <c r="C4391" s="7"/>
      <c r="D4391" s="7"/>
      <c r="E4391" s="7"/>
      <c r="F4391" s="7"/>
      <c r="G4391" s="7"/>
      <c r="H4391" s="7"/>
      <c r="J4391" s="7"/>
      <c r="K4391" s="7"/>
      <c r="L4391" s="7"/>
      <c r="Q4391" s="7"/>
      <c r="S4391" s="7"/>
      <c r="T4391" s="7"/>
      <c r="Y4391" s="7"/>
      <c r="AA4391" s="7"/>
      <c r="AB4391" s="7"/>
      <c r="AG4391" s="7"/>
    </row>
    <row r="4392" spans="1:33">
      <c r="A4392" s="7"/>
      <c r="B4392" s="7"/>
      <c r="C4392" s="7"/>
      <c r="D4392" s="7"/>
      <c r="E4392" s="7"/>
      <c r="F4392" s="7"/>
      <c r="G4392" s="7"/>
      <c r="H4392" s="7"/>
      <c r="J4392" s="7"/>
      <c r="K4392" s="7"/>
      <c r="L4392" s="7"/>
      <c r="Q4392" s="7"/>
      <c r="S4392" s="7"/>
      <c r="T4392" s="7"/>
      <c r="Y4392" s="7"/>
      <c r="AA4392" s="7"/>
      <c r="AB4392" s="7"/>
      <c r="AG4392" s="7"/>
    </row>
    <row r="4393" spans="1:33">
      <c r="A4393" s="7"/>
      <c r="B4393" s="7"/>
      <c r="C4393" s="7"/>
      <c r="D4393" s="7"/>
      <c r="E4393" s="7"/>
      <c r="F4393" s="7"/>
      <c r="G4393" s="7"/>
      <c r="H4393" s="7"/>
      <c r="J4393" s="7"/>
      <c r="K4393" s="7"/>
      <c r="L4393" s="7"/>
      <c r="Q4393" s="7"/>
      <c r="S4393" s="7"/>
      <c r="T4393" s="7"/>
      <c r="Y4393" s="7"/>
      <c r="AA4393" s="7"/>
      <c r="AB4393" s="7"/>
      <c r="AG4393" s="7"/>
    </row>
    <row r="4394" spans="1:33">
      <c r="A4394" s="7"/>
      <c r="B4394" s="7"/>
      <c r="C4394" s="7"/>
      <c r="D4394" s="7"/>
      <c r="E4394" s="7"/>
      <c r="F4394" s="7"/>
      <c r="G4394" s="7"/>
      <c r="H4394" s="7"/>
      <c r="J4394" s="7"/>
      <c r="K4394" s="7"/>
      <c r="L4394" s="7"/>
      <c r="Q4394" s="7"/>
      <c r="S4394" s="7"/>
      <c r="T4394" s="7"/>
      <c r="Y4394" s="7"/>
      <c r="AA4394" s="7"/>
      <c r="AB4394" s="7"/>
      <c r="AG4394" s="7"/>
    </row>
    <row r="4395" spans="1:33">
      <c r="A4395" s="7"/>
      <c r="B4395" s="7"/>
      <c r="C4395" s="7"/>
      <c r="D4395" s="7"/>
      <c r="E4395" s="7"/>
      <c r="F4395" s="7"/>
      <c r="G4395" s="7"/>
      <c r="H4395" s="7"/>
      <c r="J4395" s="7"/>
      <c r="K4395" s="7"/>
      <c r="L4395" s="7"/>
      <c r="Q4395" s="7"/>
      <c r="S4395" s="7"/>
      <c r="T4395" s="7"/>
      <c r="Y4395" s="7"/>
      <c r="AA4395" s="7"/>
      <c r="AB4395" s="7"/>
      <c r="AG4395" s="7"/>
    </row>
    <row r="4396" spans="1:33">
      <c r="A4396" s="7"/>
      <c r="B4396" s="7"/>
      <c r="C4396" s="7"/>
      <c r="D4396" s="7"/>
      <c r="E4396" s="7"/>
      <c r="F4396" s="7"/>
      <c r="G4396" s="7"/>
      <c r="H4396" s="7"/>
      <c r="J4396" s="7"/>
      <c r="K4396" s="7"/>
      <c r="L4396" s="7"/>
      <c r="Q4396" s="7"/>
      <c r="S4396" s="7"/>
      <c r="T4396" s="7"/>
      <c r="Y4396" s="7"/>
      <c r="AA4396" s="7"/>
      <c r="AB4396" s="7"/>
      <c r="AG4396" s="7"/>
    </row>
    <row r="4397" spans="1:33">
      <c r="A4397" s="7"/>
      <c r="B4397" s="7"/>
      <c r="C4397" s="7"/>
      <c r="D4397" s="7"/>
      <c r="E4397" s="7"/>
      <c r="F4397" s="7"/>
      <c r="G4397" s="7"/>
      <c r="H4397" s="7"/>
      <c r="J4397" s="7"/>
      <c r="K4397" s="7"/>
      <c r="L4397" s="7"/>
      <c r="Q4397" s="7"/>
      <c r="S4397" s="7"/>
      <c r="T4397" s="7"/>
      <c r="Y4397" s="7"/>
      <c r="AA4397" s="7"/>
      <c r="AB4397" s="7"/>
      <c r="AG4397" s="7"/>
    </row>
    <row r="4398" spans="1:33">
      <c r="A4398" s="7"/>
      <c r="B4398" s="7"/>
      <c r="C4398" s="7"/>
      <c r="D4398" s="7"/>
      <c r="E4398" s="7"/>
      <c r="F4398" s="7"/>
      <c r="G4398" s="7"/>
      <c r="H4398" s="7"/>
      <c r="J4398" s="7"/>
      <c r="K4398" s="7"/>
      <c r="L4398" s="7"/>
      <c r="Q4398" s="7"/>
      <c r="S4398" s="7"/>
      <c r="T4398" s="7"/>
      <c r="Y4398" s="7"/>
      <c r="AA4398" s="7"/>
      <c r="AB4398" s="7"/>
      <c r="AG4398" s="7"/>
    </row>
    <row r="4399" spans="1:33">
      <c r="A4399" s="7"/>
      <c r="B4399" s="7"/>
      <c r="C4399" s="7"/>
      <c r="D4399" s="7"/>
      <c r="E4399" s="7"/>
      <c r="F4399" s="7"/>
      <c r="G4399" s="7"/>
      <c r="H4399" s="7"/>
      <c r="J4399" s="7"/>
      <c r="K4399" s="7"/>
      <c r="L4399" s="7"/>
      <c r="Q4399" s="7"/>
      <c r="S4399" s="7"/>
      <c r="T4399" s="7"/>
      <c r="Y4399" s="7"/>
      <c r="AA4399" s="7"/>
      <c r="AB4399" s="7"/>
      <c r="AG4399" s="7"/>
    </row>
    <row r="4400" spans="1:33">
      <c r="A4400" s="7"/>
      <c r="B4400" s="7"/>
      <c r="C4400" s="7"/>
      <c r="D4400" s="7"/>
      <c r="E4400" s="7"/>
      <c r="F4400" s="7"/>
      <c r="G4400" s="7"/>
      <c r="H4400" s="7"/>
      <c r="J4400" s="7"/>
      <c r="K4400" s="7"/>
      <c r="L4400" s="7"/>
      <c r="Q4400" s="7"/>
      <c r="S4400" s="7"/>
      <c r="T4400" s="7"/>
      <c r="Y4400" s="7"/>
      <c r="AA4400" s="7"/>
      <c r="AB4400" s="7"/>
      <c r="AG4400" s="7"/>
    </row>
    <row r="4401" spans="1:33">
      <c r="A4401" s="7"/>
      <c r="B4401" s="7"/>
      <c r="C4401" s="7"/>
      <c r="D4401" s="7"/>
      <c r="E4401" s="7"/>
      <c r="F4401" s="7"/>
      <c r="G4401" s="7"/>
      <c r="H4401" s="7"/>
      <c r="J4401" s="7"/>
      <c r="K4401" s="7"/>
      <c r="L4401" s="7"/>
      <c r="Q4401" s="7"/>
      <c r="S4401" s="7"/>
      <c r="T4401" s="7"/>
      <c r="Y4401" s="7"/>
      <c r="AA4401" s="7"/>
      <c r="AB4401" s="7"/>
      <c r="AG4401" s="7"/>
    </row>
    <row r="4402" spans="1:33">
      <c r="A4402" s="7"/>
      <c r="B4402" s="7"/>
      <c r="C4402" s="7"/>
      <c r="D4402" s="7"/>
      <c r="E4402" s="7"/>
      <c r="F4402" s="7"/>
      <c r="G4402" s="7"/>
      <c r="H4402" s="7"/>
      <c r="J4402" s="7"/>
      <c r="K4402" s="7"/>
      <c r="L4402" s="7"/>
      <c r="Q4402" s="7"/>
      <c r="S4402" s="7"/>
      <c r="T4402" s="7"/>
      <c r="Y4402" s="7"/>
      <c r="AA4402" s="7"/>
      <c r="AB4402" s="7"/>
      <c r="AG4402" s="7"/>
    </row>
    <row r="4403" spans="1:33">
      <c r="A4403" s="7"/>
      <c r="B4403" s="7"/>
      <c r="C4403" s="7"/>
      <c r="D4403" s="7"/>
      <c r="E4403" s="7"/>
      <c r="F4403" s="7"/>
      <c r="G4403" s="7"/>
      <c r="H4403" s="7"/>
      <c r="J4403" s="7"/>
      <c r="K4403" s="7"/>
      <c r="L4403" s="7"/>
      <c r="Q4403" s="7"/>
      <c r="S4403" s="7"/>
      <c r="T4403" s="7"/>
      <c r="Y4403" s="7"/>
      <c r="AA4403" s="7"/>
      <c r="AB4403" s="7"/>
      <c r="AG4403" s="7"/>
    </row>
    <row r="4404" spans="1:33">
      <c r="A4404" s="7"/>
      <c r="B4404" s="7"/>
      <c r="C4404" s="7"/>
      <c r="D4404" s="7"/>
      <c r="E4404" s="7"/>
      <c r="F4404" s="7"/>
      <c r="G4404" s="7"/>
      <c r="H4404" s="7"/>
      <c r="J4404" s="7"/>
      <c r="K4404" s="7"/>
      <c r="L4404" s="7"/>
      <c r="Q4404" s="7"/>
      <c r="S4404" s="7"/>
      <c r="T4404" s="7"/>
      <c r="Y4404" s="7"/>
      <c r="AA4404" s="7"/>
      <c r="AB4404" s="7"/>
      <c r="AG4404" s="7"/>
    </row>
    <row r="4405" spans="1:33">
      <c r="A4405" s="7"/>
      <c r="B4405" s="7"/>
      <c r="C4405" s="7"/>
      <c r="D4405" s="7"/>
      <c r="E4405" s="7"/>
      <c r="F4405" s="7"/>
      <c r="G4405" s="7"/>
      <c r="H4405" s="7"/>
      <c r="J4405" s="7"/>
      <c r="K4405" s="7"/>
      <c r="L4405" s="7"/>
      <c r="Q4405" s="7"/>
      <c r="S4405" s="7"/>
      <c r="T4405" s="7"/>
      <c r="Y4405" s="7"/>
      <c r="AA4405" s="7"/>
      <c r="AB4405" s="7"/>
      <c r="AG4405" s="7"/>
    </row>
    <row r="4406" spans="1:33">
      <c r="A4406" s="7"/>
      <c r="B4406" s="7"/>
      <c r="C4406" s="7"/>
      <c r="D4406" s="7"/>
      <c r="E4406" s="7"/>
      <c r="F4406" s="7"/>
      <c r="G4406" s="7"/>
      <c r="H4406" s="7"/>
      <c r="J4406" s="7"/>
      <c r="K4406" s="7"/>
      <c r="L4406" s="7"/>
      <c r="Q4406" s="7"/>
      <c r="S4406" s="7"/>
      <c r="T4406" s="7"/>
      <c r="Y4406" s="7"/>
      <c r="AA4406" s="7"/>
      <c r="AB4406" s="7"/>
      <c r="AG4406" s="7"/>
    </row>
    <row r="4407" spans="1:33">
      <c r="A4407" s="7"/>
      <c r="B4407" s="7"/>
      <c r="C4407" s="7"/>
      <c r="D4407" s="7"/>
      <c r="E4407" s="7"/>
      <c r="F4407" s="7"/>
      <c r="G4407" s="7"/>
      <c r="H4407" s="7"/>
      <c r="J4407" s="7"/>
      <c r="K4407" s="7"/>
      <c r="L4407" s="7"/>
      <c r="Q4407" s="7"/>
      <c r="S4407" s="7"/>
      <c r="T4407" s="7"/>
      <c r="Y4407" s="7"/>
      <c r="AA4407" s="7"/>
      <c r="AB4407" s="7"/>
      <c r="AG4407" s="7"/>
    </row>
    <row r="4408" spans="1:33">
      <c r="A4408" s="7"/>
      <c r="B4408" s="7"/>
      <c r="C4408" s="7"/>
      <c r="D4408" s="7"/>
      <c r="E4408" s="7"/>
      <c r="F4408" s="7"/>
      <c r="G4408" s="7"/>
      <c r="H4408" s="7"/>
      <c r="J4408" s="7"/>
      <c r="K4408" s="7"/>
      <c r="L4408" s="7"/>
      <c r="Q4408" s="7"/>
      <c r="S4408" s="7"/>
      <c r="T4408" s="7"/>
      <c r="Y4408" s="7"/>
      <c r="AA4408" s="7"/>
      <c r="AB4408" s="7"/>
      <c r="AG4408" s="7"/>
    </row>
    <row r="4409" spans="1:33">
      <c r="A4409" s="7"/>
      <c r="B4409" s="7"/>
      <c r="C4409" s="7"/>
      <c r="D4409" s="7"/>
      <c r="E4409" s="7"/>
      <c r="F4409" s="7"/>
      <c r="G4409" s="7"/>
      <c r="H4409" s="7"/>
      <c r="J4409" s="7"/>
      <c r="K4409" s="7"/>
      <c r="L4409" s="7"/>
      <c r="Q4409" s="7"/>
      <c r="S4409" s="7"/>
      <c r="T4409" s="7"/>
      <c r="Y4409" s="7"/>
      <c r="AA4409" s="7"/>
      <c r="AB4409" s="7"/>
      <c r="AG4409" s="7"/>
    </row>
    <row r="4410" spans="1:33">
      <c r="A4410" s="7"/>
      <c r="B4410" s="7"/>
      <c r="C4410" s="7"/>
      <c r="D4410" s="7"/>
      <c r="E4410" s="7"/>
      <c r="F4410" s="7"/>
      <c r="G4410" s="7"/>
      <c r="H4410" s="7"/>
      <c r="J4410" s="7"/>
      <c r="K4410" s="7"/>
      <c r="L4410" s="7"/>
      <c r="Q4410" s="7"/>
      <c r="S4410" s="7"/>
      <c r="T4410" s="7"/>
      <c r="Y4410" s="7"/>
      <c r="AA4410" s="7"/>
      <c r="AB4410" s="7"/>
      <c r="AG4410" s="7"/>
    </row>
    <row r="4411" spans="1:33">
      <c r="A4411" s="7"/>
      <c r="B4411" s="7"/>
      <c r="C4411" s="7"/>
      <c r="D4411" s="7"/>
      <c r="E4411" s="7"/>
      <c r="F4411" s="7"/>
      <c r="G4411" s="7"/>
      <c r="H4411" s="7"/>
      <c r="J4411" s="7"/>
      <c r="K4411" s="7"/>
      <c r="L4411" s="7"/>
      <c r="Q4411" s="7"/>
      <c r="S4411" s="7"/>
      <c r="T4411" s="7"/>
      <c r="Y4411" s="7"/>
      <c r="AA4411" s="7"/>
      <c r="AB4411" s="7"/>
      <c r="AG4411" s="7"/>
    </row>
    <row r="4412" spans="1:33">
      <c r="A4412" s="7"/>
      <c r="B4412" s="7"/>
      <c r="C4412" s="7"/>
      <c r="D4412" s="7"/>
      <c r="E4412" s="7"/>
      <c r="F4412" s="7"/>
      <c r="G4412" s="7"/>
      <c r="H4412" s="7"/>
      <c r="J4412" s="7"/>
      <c r="K4412" s="7"/>
      <c r="L4412" s="7"/>
      <c r="Q4412" s="7"/>
      <c r="S4412" s="7"/>
      <c r="T4412" s="7"/>
      <c r="Y4412" s="7"/>
      <c r="AA4412" s="7"/>
      <c r="AB4412" s="7"/>
      <c r="AG4412" s="7"/>
    </row>
    <row r="4413" spans="1:33">
      <c r="A4413" s="7"/>
      <c r="B4413" s="7"/>
      <c r="C4413" s="7"/>
      <c r="D4413" s="7"/>
      <c r="E4413" s="7"/>
      <c r="F4413" s="7"/>
      <c r="G4413" s="7"/>
      <c r="H4413" s="7"/>
      <c r="J4413" s="7"/>
      <c r="K4413" s="7"/>
      <c r="L4413" s="7"/>
      <c r="Q4413" s="7"/>
      <c r="S4413" s="7"/>
      <c r="T4413" s="7"/>
      <c r="Y4413" s="7"/>
      <c r="AA4413" s="7"/>
      <c r="AB4413" s="7"/>
      <c r="AG4413" s="7"/>
    </row>
    <row r="4414" spans="1:33">
      <c r="A4414" s="7"/>
      <c r="B4414" s="7"/>
      <c r="C4414" s="7"/>
      <c r="D4414" s="7"/>
      <c r="E4414" s="7"/>
      <c r="F4414" s="7"/>
      <c r="G4414" s="7"/>
      <c r="H4414" s="7"/>
      <c r="J4414" s="7"/>
      <c r="K4414" s="7"/>
      <c r="L4414" s="7"/>
      <c r="Q4414" s="7"/>
      <c r="S4414" s="7"/>
      <c r="T4414" s="7"/>
      <c r="Y4414" s="7"/>
      <c r="AA4414" s="7"/>
      <c r="AB4414" s="7"/>
      <c r="AG4414" s="7"/>
    </row>
    <row r="4415" spans="1:33">
      <c r="A4415" s="7"/>
      <c r="B4415" s="7"/>
      <c r="C4415" s="7"/>
      <c r="D4415" s="7"/>
      <c r="E4415" s="7"/>
      <c r="F4415" s="7"/>
      <c r="G4415" s="7"/>
      <c r="H4415" s="7"/>
      <c r="J4415" s="7"/>
      <c r="K4415" s="7"/>
      <c r="L4415" s="7"/>
      <c r="Q4415" s="7"/>
      <c r="S4415" s="7"/>
      <c r="T4415" s="7"/>
      <c r="Y4415" s="7"/>
      <c r="AA4415" s="7"/>
      <c r="AB4415" s="7"/>
      <c r="AG4415" s="7"/>
    </row>
    <row r="4416" spans="1:33">
      <c r="A4416" s="7"/>
      <c r="B4416" s="7"/>
      <c r="C4416" s="7"/>
      <c r="D4416" s="7"/>
      <c r="E4416" s="7"/>
      <c r="F4416" s="7"/>
      <c r="G4416" s="7"/>
      <c r="H4416" s="7"/>
      <c r="J4416" s="7"/>
      <c r="K4416" s="7"/>
      <c r="L4416" s="7"/>
      <c r="Q4416" s="7"/>
      <c r="S4416" s="7"/>
      <c r="T4416" s="7"/>
      <c r="Y4416" s="7"/>
      <c r="AA4416" s="7"/>
      <c r="AB4416" s="7"/>
      <c r="AG4416" s="7"/>
    </row>
    <row r="4417" spans="1:33">
      <c r="A4417" s="7"/>
      <c r="B4417" s="7"/>
      <c r="C4417" s="7"/>
      <c r="D4417" s="7"/>
      <c r="E4417" s="7"/>
      <c r="F4417" s="7"/>
      <c r="G4417" s="7"/>
      <c r="H4417" s="7"/>
      <c r="J4417" s="7"/>
      <c r="K4417" s="7"/>
      <c r="L4417" s="7"/>
      <c r="Q4417" s="7"/>
      <c r="S4417" s="7"/>
      <c r="T4417" s="7"/>
      <c r="Y4417" s="7"/>
      <c r="AA4417" s="7"/>
      <c r="AB4417" s="7"/>
      <c r="AG4417" s="7"/>
    </row>
    <row r="4418" spans="1:33">
      <c r="A4418" s="7"/>
      <c r="B4418" s="7"/>
      <c r="C4418" s="7"/>
      <c r="D4418" s="7"/>
      <c r="E4418" s="7"/>
      <c r="F4418" s="7"/>
      <c r="G4418" s="7"/>
      <c r="H4418" s="7"/>
      <c r="J4418" s="7"/>
      <c r="K4418" s="7"/>
      <c r="L4418" s="7"/>
      <c r="Q4418" s="7"/>
      <c r="S4418" s="7"/>
      <c r="T4418" s="7"/>
      <c r="Y4418" s="7"/>
      <c r="AA4418" s="7"/>
      <c r="AB4418" s="7"/>
      <c r="AG4418" s="7"/>
    </row>
    <row r="4419" spans="1:33">
      <c r="A4419" s="7"/>
      <c r="B4419" s="7"/>
      <c r="C4419" s="7"/>
      <c r="D4419" s="7"/>
      <c r="E4419" s="7"/>
      <c r="F4419" s="7"/>
      <c r="G4419" s="7"/>
      <c r="H4419" s="7"/>
      <c r="J4419" s="7"/>
      <c r="K4419" s="7"/>
      <c r="L4419" s="7"/>
      <c r="Q4419" s="7"/>
      <c r="S4419" s="7"/>
      <c r="T4419" s="7"/>
      <c r="Y4419" s="7"/>
      <c r="AA4419" s="7"/>
      <c r="AB4419" s="7"/>
      <c r="AG4419" s="7"/>
    </row>
    <row r="4420" spans="1:33">
      <c r="A4420" s="7"/>
      <c r="B4420" s="7"/>
      <c r="C4420" s="7"/>
      <c r="D4420" s="7"/>
      <c r="E4420" s="7"/>
      <c r="F4420" s="7"/>
      <c r="G4420" s="7"/>
      <c r="H4420" s="7"/>
      <c r="J4420" s="7"/>
      <c r="K4420" s="7"/>
      <c r="L4420" s="7"/>
      <c r="Q4420" s="7"/>
      <c r="S4420" s="7"/>
      <c r="T4420" s="7"/>
      <c r="Y4420" s="7"/>
      <c r="AA4420" s="7"/>
      <c r="AB4420" s="7"/>
      <c r="AG4420" s="7"/>
    </row>
    <row r="4421" spans="1:33">
      <c r="A4421" s="7"/>
      <c r="B4421" s="7"/>
      <c r="C4421" s="7"/>
      <c r="D4421" s="7"/>
      <c r="E4421" s="7"/>
      <c r="F4421" s="7"/>
      <c r="G4421" s="7"/>
      <c r="H4421" s="7"/>
      <c r="J4421" s="7"/>
      <c r="K4421" s="7"/>
      <c r="L4421" s="7"/>
      <c r="Q4421" s="7"/>
      <c r="S4421" s="7"/>
      <c r="T4421" s="7"/>
      <c r="Y4421" s="7"/>
      <c r="AA4421" s="7"/>
      <c r="AB4421" s="7"/>
      <c r="AG4421" s="7"/>
    </row>
    <row r="4422" spans="1:33">
      <c r="A4422" s="7"/>
      <c r="B4422" s="7"/>
      <c r="C4422" s="7"/>
      <c r="D4422" s="7"/>
      <c r="E4422" s="7"/>
      <c r="F4422" s="7"/>
      <c r="G4422" s="7"/>
      <c r="H4422" s="7"/>
      <c r="J4422" s="7"/>
      <c r="K4422" s="7"/>
      <c r="L4422" s="7"/>
      <c r="Q4422" s="7"/>
      <c r="S4422" s="7"/>
      <c r="T4422" s="7"/>
      <c r="Y4422" s="7"/>
      <c r="AA4422" s="7"/>
      <c r="AB4422" s="7"/>
      <c r="AG4422" s="7"/>
    </row>
    <row r="4423" spans="1:33">
      <c r="A4423" s="7"/>
      <c r="B4423" s="7"/>
      <c r="C4423" s="7"/>
      <c r="D4423" s="7"/>
      <c r="E4423" s="7"/>
      <c r="F4423" s="7"/>
      <c r="G4423" s="7"/>
      <c r="H4423" s="7"/>
      <c r="J4423" s="7"/>
      <c r="K4423" s="7"/>
      <c r="L4423" s="7"/>
      <c r="Q4423" s="7"/>
      <c r="S4423" s="7"/>
      <c r="T4423" s="7"/>
      <c r="Y4423" s="7"/>
      <c r="AA4423" s="7"/>
      <c r="AB4423" s="7"/>
      <c r="AG4423" s="7"/>
    </row>
    <row r="4424" spans="1:33">
      <c r="A4424" s="7"/>
      <c r="B4424" s="7"/>
      <c r="C4424" s="7"/>
      <c r="D4424" s="7"/>
      <c r="E4424" s="7"/>
      <c r="F4424" s="7"/>
      <c r="G4424" s="7"/>
      <c r="H4424" s="7"/>
      <c r="J4424" s="7"/>
      <c r="K4424" s="7"/>
      <c r="L4424" s="7"/>
      <c r="Q4424" s="7"/>
      <c r="S4424" s="7"/>
      <c r="T4424" s="7"/>
      <c r="Y4424" s="7"/>
      <c r="AA4424" s="7"/>
      <c r="AB4424" s="7"/>
      <c r="AG4424" s="7"/>
    </row>
    <row r="4425" spans="1:33">
      <c r="A4425" s="7"/>
      <c r="B4425" s="7"/>
      <c r="C4425" s="7"/>
      <c r="D4425" s="7"/>
      <c r="E4425" s="7"/>
      <c r="F4425" s="7"/>
      <c r="G4425" s="7"/>
      <c r="H4425" s="7"/>
      <c r="J4425" s="7"/>
      <c r="K4425" s="7"/>
      <c r="L4425" s="7"/>
      <c r="Q4425" s="7"/>
      <c r="S4425" s="7"/>
      <c r="T4425" s="7"/>
      <c r="Y4425" s="7"/>
      <c r="AA4425" s="7"/>
      <c r="AB4425" s="7"/>
      <c r="AG4425" s="7"/>
    </row>
    <row r="4426" spans="1:33">
      <c r="A4426" s="7"/>
      <c r="B4426" s="7"/>
      <c r="C4426" s="7"/>
      <c r="D4426" s="7"/>
      <c r="E4426" s="7"/>
      <c r="F4426" s="7"/>
      <c r="G4426" s="7"/>
      <c r="H4426" s="7"/>
      <c r="J4426" s="7"/>
      <c r="K4426" s="7"/>
      <c r="L4426" s="7"/>
      <c r="Q4426" s="7"/>
      <c r="S4426" s="7"/>
      <c r="T4426" s="7"/>
      <c r="Y4426" s="7"/>
      <c r="AA4426" s="7"/>
      <c r="AB4426" s="7"/>
      <c r="AG4426" s="7"/>
    </row>
    <row r="4427" spans="1:33">
      <c r="A4427" s="7"/>
      <c r="B4427" s="7"/>
      <c r="C4427" s="7"/>
      <c r="D4427" s="7"/>
      <c r="E4427" s="7"/>
      <c r="F4427" s="7"/>
      <c r="G4427" s="7"/>
      <c r="H4427" s="7"/>
      <c r="J4427" s="7"/>
      <c r="K4427" s="7"/>
      <c r="L4427" s="7"/>
      <c r="Q4427" s="7"/>
      <c r="S4427" s="7"/>
      <c r="T4427" s="7"/>
      <c r="Y4427" s="7"/>
      <c r="AA4427" s="7"/>
      <c r="AB4427" s="7"/>
      <c r="AG4427" s="7"/>
    </row>
    <row r="4428" spans="1:33">
      <c r="A4428" s="7"/>
      <c r="B4428" s="7"/>
      <c r="C4428" s="7"/>
      <c r="D4428" s="7"/>
      <c r="E4428" s="7"/>
      <c r="F4428" s="7"/>
      <c r="G4428" s="7"/>
      <c r="H4428" s="7"/>
      <c r="J4428" s="7"/>
      <c r="K4428" s="7"/>
      <c r="L4428" s="7"/>
      <c r="Q4428" s="7"/>
      <c r="S4428" s="7"/>
      <c r="T4428" s="7"/>
      <c r="Y4428" s="7"/>
      <c r="AA4428" s="7"/>
      <c r="AB4428" s="7"/>
      <c r="AG4428" s="7"/>
    </row>
    <row r="4429" spans="1:33">
      <c r="A4429" s="7"/>
      <c r="B4429" s="7"/>
      <c r="C4429" s="7"/>
      <c r="D4429" s="7"/>
      <c r="E4429" s="7"/>
      <c r="F4429" s="7"/>
      <c r="G4429" s="7"/>
      <c r="H4429" s="7"/>
      <c r="J4429" s="7"/>
      <c r="K4429" s="7"/>
      <c r="L4429" s="7"/>
      <c r="Q4429" s="7"/>
      <c r="S4429" s="7"/>
      <c r="T4429" s="7"/>
      <c r="Y4429" s="7"/>
      <c r="AA4429" s="7"/>
      <c r="AB4429" s="7"/>
      <c r="AG4429" s="7"/>
    </row>
    <row r="4430" spans="1:33">
      <c r="A4430" s="7"/>
      <c r="B4430" s="7"/>
      <c r="C4430" s="7"/>
      <c r="D4430" s="7"/>
      <c r="E4430" s="7"/>
      <c r="F4430" s="7"/>
      <c r="G4430" s="7"/>
      <c r="H4430" s="7"/>
      <c r="J4430" s="7"/>
      <c r="K4430" s="7"/>
      <c r="L4430" s="7"/>
      <c r="Q4430" s="7"/>
      <c r="S4430" s="7"/>
      <c r="T4430" s="7"/>
      <c r="Y4430" s="7"/>
      <c r="AA4430" s="7"/>
      <c r="AB4430" s="7"/>
      <c r="AG4430" s="7"/>
    </row>
    <row r="4431" spans="1:33">
      <c r="A4431" s="7"/>
      <c r="B4431" s="7"/>
      <c r="C4431" s="7"/>
      <c r="D4431" s="7"/>
      <c r="E4431" s="7"/>
      <c r="F4431" s="7"/>
      <c r="G4431" s="7"/>
      <c r="H4431" s="7"/>
      <c r="J4431" s="7"/>
      <c r="K4431" s="7"/>
      <c r="L4431" s="7"/>
      <c r="Q4431" s="7"/>
      <c r="S4431" s="7"/>
      <c r="T4431" s="7"/>
      <c r="Y4431" s="7"/>
      <c r="AA4431" s="7"/>
      <c r="AB4431" s="7"/>
      <c r="AG4431" s="7"/>
    </row>
    <row r="4432" spans="1:33">
      <c r="A4432" s="7"/>
      <c r="B4432" s="7"/>
      <c r="C4432" s="7"/>
      <c r="D4432" s="7"/>
      <c r="E4432" s="7"/>
      <c r="F4432" s="7"/>
      <c r="G4432" s="7"/>
      <c r="H4432" s="7"/>
      <c r="J4432" s="7"/>
      <c r="K4432" s="7"/>
      <c r="L4432" s="7"/>
      <c r="Q4432" s="7"/>
      <c r="S4432" s="7"/>
      <c r="T4432" s="7"/>
      <c r="Y4432" s="7"/>
      <c r="AA4432" s="7"/>
      <c r="AB4432" s="7"/>
      <c r="AG4432" s="7"/>
    </row>
    <row r="4433" spans="1:33">
      <c r="A4433" s="7"/>
      <c r="B4433" s="7"/>
      <c r="C4433" s="7"/>
      <c r="D4433" s="7"/>
      <c r="E4433" s="7"/>
      <c r="F4433" s="7"/>
      <c r="G4433" s="7"/>
      <c r="H4433" s="7"/>
      <c r="J4433" s="7"/>
      <c r="K4433" s="7"/>
      <c r="L4433" s="7"/>
      <c r="Q4433" s="7"/>
      <c r="S4433" s="7"/>
      <c r="T4433" s="7"/>
      <c r="Y4433" s="7"/>
      <c r="AA4433" s="7"/>
      <c r="AB4433" s="7"/>
      <c r="AG4433" s="7"/>
    </row>
    <row r="4434" spans="1:33">
      <c r="A4434" s="7"/>
      <c r="B4434" s="7"/>
      <c r="C4434" s="7"/>
      <c r="D4434" s="7"/>
      <c r="E4434" s="7"/>
      <c r="F4434" s="7"/>
      <c r="G4434" s="7"/>
      <c r="H4434" s="7"/>
      <c r="J4434" s="7"/>
      <c r="K4434" s="7"/>
      <c r="L4434" s="7"/>
      <c r="Q4434" s="7"/>
      <c r="S4434" s="7"/>
      <c r="T4434" s="7"/>
      <c r="Y4434" s="7"/>
      <c r="AA4434" s="7"/>
      <c r="AB4434" s="7"/>
      <c r="AG4434" s="7"/>
    </row>
    <row r="4435" spans="1:33">
      <c r="A4435" s="7"/>
      <c r="B4435" s="7"/>
      <c r="C4435" s="7"/>
      <c r="D4435" s="7"/>
      <c r="E4435" s="7"/>
      <c r="F4435" s="7"/>
      <c r="G4435" s="7"/>
      <c r="H4435" s="7"/>
      <c r="J4435" s="7"/>
      <c r="K4435" s="7"/>
      <c r="L4435" s="7"/>
      <c r="Q4435" s="7"/>
      <c r="S4435" s="7"/>
      <c r="T4435" s="7"/>
      <c r="Y4435" s="7"/>
      <c r="AA4435" s="7"/>
      <c r="AB4435" s="7"/>
      <c r="AG4435" s="7"/>
    </row>
    <row r="4436" spans="1:33">
      <c r="A4436" s="7"/>
      <c r="B4436" s="7"/>
      <c r="C4436" s="7"/>
      <c r="D4436" s="7"/>
      <c r="E4436" s="7"/>
      <c r="F4436" s="7"/>
      <c r="G4436" s="7"/>
      <c r="H4436" s="7"/>
      <c r="J4436" s="7"/>
      <c r="K4436" s="7"/>
      <c r="L4436" s="7"/>
      <c r="Q4436" s="7"/>
      <c r="S4436" s="7"/>
      <c r="T4436" s="7"/>
      <c r="Y4436" s="7"/>
      <c r="AA4436" s="7"/>
      <c r="AB4436" s="7"/>
      <c r="AG4436" s="7"/>
    </row>
    <row r="4437" spans="1:33">
      <c r="A4437" s="7"/>
      <c r="B4437" s="7"/>
      <c r="C4437" s="7"/>
      <c r="D4437" s="7"/>
      <c r="E4437" s="7"/>
      <c r="F4437" s="7"/>
      <c r="G4437" s="7"/>
      <c r="H4437" s="7"/>
      <c r="J4437" s="7"/>
      <c r="K4437" s="7"/>
      <c r="L4437" s="7"/>
      <c r="Q4437" s="7"/>
      <c r="S4437" s="7"/>
      <c r="T4437" s="7"/>
      <c r="Y4437" s="7"/>
      <c r="AA4437" s="7"/>
      <c r="AB4437" s="7"/>
      <c r="AG4437" s="7"/>
    </row>
    <row r="4438" spans="1:33">
      <c r="A4438" s="7"/>
      <c r="B4438" s="7"/>
      <c r="C4438" s="7"/>
      <c r="D4438" s="7"/>
      <c r="E4438" s="7"/>
      <c r="F4438" s="7"/>
      <c r="G4438" s="7"/>
      <c r="H4438" s="7"/>
      <c r="J4438" s="7"/>
      <c r="K4438" s="7"/>
      <c r="L4438" s="7"/>
      <c r="Q4438" s="7"/>
      <c r="S4438" s="7"/>
      <c r="T4438" s="7"/>
      <c r="Y4438" s="7"/>
      <c r="AA4438" s="7"/>
      <c r="AB4438" s="7"/>
      <c r="AG4438" s="7"/>
    </row>
    <row r="4439" spans="1:33">
      <c r="A4439" s="7"/>
      <c r="B4439" s="7"/>
      <c r="C4439" s="7"/>
      <c r="D4439" s="7"/>
      <c r="E4439" s="7"/>
      <c r="F4439" s="7"/>
      <c r="G4439" s="7"/>
      <c r="H4439" s="7"/>
      <c r="J4439" s="7"/>
      <c r="K4439" s="7"/>
      <c r="L4439" s="7"/>
      <c r="Q4439" s="7"/>
      <c r="S4439" s="7"/>
      <c r="T4439" s="7"/>
      <c r="Y4439" s="7"/>
      <c r="AA4439" s="7"/>
      <c r="AB4439" s="7"/>
      <c r="AG4439" s="7"/>
    </row>
    <row r="4440" spans="1:33">
      <c r="A4440" s="7"/>
      <c r="B4440" s="7"/>
      <c r="C4440" s="7"/>
      <c r="D4440" s="7"/>
      <c r="E4440" s="7"/>
      <c r="F4440" s="7"/>
      <c r="G4440" s="7"/>
      <c r="H4440" s="7"/>
      <c r="J4440" s="7"/>
      <c r="K4440" s="7"/>
      <c r="L4440" s="7"/>
      <c r="Q4440" s="7"/>
      <c r="S4440" s="7"/>
      <c r="T4440" s="7"/>
      <c r="Y4440" s="7"/>
      <c r="AA4440" s="7"/>
      <c r="AB4440" s="7"/>
      <c r="AG4440" s="7"/>
    </row>
    <row r="4441" spans="1:33">
      <c r="A4441" s="7"/>
      <c r="B4441" s="7"/>
      <c r="C4441" s="7"/>
      <c r="D4441" s="7"/>
      <c r="E4441" s="7"/>
      <c r="F4441" s="7"/>
      <c r="G4441" s="7"/>
      <c r="H4441" s="7"/>
      <c r="J4441" s="7"/>
      <c r="K4441" s="7"/>
      <c r="L4441" s="7"/>
      <c r="Q4441" s="7"/>
      <c r="S4441" s="7"/>
      <c r="T4441" s="7"/>
      <c r="Y4441" s="7"/>
      <c r="AA4441" s="7"/>
      <c r="AB4441" s="7"/>
      <c r="AG4441" s="7"/>
    </row>
    <row r="4442" spans="1:33">
      <c r="A4442" s="7"/>
      <c r="B4442" s="7"/>
      <c r="C4442" s="7"/>
      <c r="D4442" s="7"/>
      <c r="E4442" s="7"/>
      <c r="F4442" s="7"/>
      <c r="G4442" s="7"/>
      <c r="H4442" s="7"/>
      <c r="J4442" s="7"/>
      <c r="K4442" s="7"/>
      <c r="L4442" s="7"/>
      <c r="Q4442" s="7"/>
      <c r="S4442" s="7"/>
      <c r="T4442" s="7"/>
      <c r="Y4442" s="7"/>
      <c r="AA4442" s="7"/>
      <c r="AB4442" s="7"/>
      <c r="AG4442" s="7"/>
    </row>
    <row r="4443" spans="1:33">
      <c r="A4443" s="7"/>
      <c r="B4443" s="7"/>
      <c r="C4443" s="7"/>
      <c r="D4443" s="7"/>
      <c r="E4443" s="7"/>
      <c r="F4443" s="7"/>
      <c r="G4443" s="7"/>
      <c r="H4443" s="7"/>
      <c r="J4443" s="7"/>
      <c r="K4443" s="7"/>
      <c r="L4443" s="7"/>
      <c r="Q4443" s="7"/>
      <c r="S4443" s="7"/>
      <c r="T4443" s="7"/>
      <c r="Y4443" s="7"/>
      <c r="AA4443" s="7"/>
      <c r="AB4443" s="7"/>
      <c r="AG4443" s="7"/>
    </row>
    <row r="4444" spans="1:33">
      <c r="A4444" s="7"/>
      <c r="B4444" s="7"/>
      <c r="C4444" s="7"/>
      <c r="D4444" s="7"/>
      <c r="E4444" s="7"/>
      <c r="F4444" s="7"/>
      <c r="G4444" s="7"/>
      <c r="H4444" s="7"/>
      <c r="J4444" s="7"/>
      <c r="K4444" s="7"/>
      <c r="L4444" s="7"/>
      <c r="Q4444" s="7"/>
      <c r="S4444" s="7"/>
      <c r="T4444" s="7"/>
      <c r="Y4444" s="7"/>
      <c r="AA4444" s="7"/>
      <c r="AB4444" s="7"/>
      <c r="AG4444" s="7"/>
    </row>
    <row r="4445" spans="1:33">
      <c r="A4445" s="7"/>
      <c r="B4445" s="7"/>
      <c r="C4445" s="7"/>
      <c r="D4445" s="7"/>
      <c r="E4445" s="7"/>
      <c r="F4445" s="7"/>
      <c r="G4445" s="7"/>
      <c r="H4445" s="7"/>
      <c r="J4445" s="7"/>
      <c r="K4445" s="7"/>
      <c r="L4445" s="7"/>
      <c r="Q4445" s="7"/>
      <c r="S4445" s="7"/>
      <c r="T4445" s="7"/>
      <c r="Y4445" s="7"/>
      <c r="AA4445" s="7"/>
      <c r="AB4445" s="7"/>
      <c r="AG4445" s="7"/>
    </row>
    <row r="4446" spans="1:33">
      <c r="A4446" s="7"/>
      <c r="B4446" s="7"/>
      <c r="C4446" s="7"/>
      <c r="D4446" s="7"/>
      <c r="E4446" s="7"/>
      <c r="F4446" s="7"/>
      <c r="G4446" s="7"/>
      <c r="H4446" s="7"/>
      <c r="J4446" s="7"/>
      <c r="K4446" s="7"/>
      <c r="L4446" s="7"/>
      <c r="Q4446" s="7"/>
      <c r="S4446" s="7"/>
      <c r="T4446" s="7"/>
      <c r="Y4446" s="7"/>
      <c r="AA4446" s="7"/>
      <c r="AB4446" s="7"/>
      <c r="AG4446" s="7"/>
    </row>
    <row r="4447" spans="1:33">
      <c r="A4447" s="7"/>
      <c r="B4447" s="7"/>
      <c r="C4447" s="7"/>
      <c r="D4447" s="7"/>
      <c r="E4447" s="7"/>
      <c r="F4447" s="7"/>
      <c r="G4447" s="7"/>
      <c r="H4447" s="7"/>
      <c r="J4447" s="7"/>
      <c r="K4447" s="7"/>
      <c r="L4447" s="7"/>
      <c r="Q4447" s="7"/>
      <c r="S4447" s="7"/>
      <c r="T4447" s="7"/>
      <c r="Y4447" s="7"/>
      <c r="AA4447" s="7"/>
      <c r="AB4447" s="7"/>
      <c r="AG4447" s="7"/>
    </row>
    <row r="4448" spans="1:33">
      <c r="A4448" s="7"/>
      <c r="B4448" s="7"/>
      <c r="C4448" s="7"/>
      <c r="D4448" s="7"/>
      <c r="E4448" s="7"/>
      <c r="F4448" s="7"/>
      <c r="G4448" s="7"/>
      <c r="H4448" s="7"/>
      <c r="J4448" s="7"/>
      <c r="K4448" s="7"/>
      <c r="L4448" s="7"/>
      <c r="Q4448" s="7"/>
      <c r="S4448" s="7"/>
      <c r="T4448" s="7"/>
      <c r="Y4448" s="7"/>
      <c r="AA4448" s="7"/>
      <c r="AB4448" s="7"/>
      <c r="AG4448" s="7"/>
    </row>
    <row r="4449" spans="1:33">
      <c r="A4449" s="7"/>
      <c r="B4449" s="7"/>
      <c r="C4449" s="7"/>
      <c r="D4449" s="7"/>
      <c r="E4449" s="7"/>
      <c r="F4449" s="7"/>
      <c r="G4449" s="7"/>
      <c r="H4449" s="7"/>
      <c r="J4449" s="7"/>
      <c r="K4449" s="7"/>
      <c r="L4449" s="7"/>
      <c r="Q4449" s="7"/>
      <c r="S4449" s="7"/>
      <c r="T4449" s="7"/>
      <c r="Y4449" s="7"/>
      <c r="AA4449" s="7"/>
      <c r="AB4449" s="7"/>
      <c r="AG4449" s="7"/>
    </row>
    <row r="4450" spans="1:33">
      <c r="A4450" s="7"/>
      <c r="B4450" s="7"/>
      <c r="C4450" s="7"/>
      <c r="D4450" s="7"/>
      <c r="E4450" s="7"/>
      <c r="F4450" s="7"/>
      <c r="G4450" s="7"/>
      <c r="H4450" s="7"/>
      <c r="J4450" s="7"/>
      <c r="K4450" s="7"/>
      <c r="L4450" s="7"/>
      <c r="Q4450" s="7"/>
      <c r="S4450" s="7"/>
      <c r="T4450" s="7"/>
      <c r="Y4450" s="7"/>
      <c r="AA4450" s="7"/>
      <c r="AB4450" s="7"/>
      <c r="AG4450" s="7"/>
    </row>
    <row r="4451" spans="1:33">
      <c r="A4451" s="7"/>
      <c r="B4451" s="7"/>
      <c r="C4451" s="7"/>
      <c r="D4451" s="7"/>
      <c r="E4451" s="7"/>
      <c r="F4451" s="7"/>
      <c r="G4451" s="7"/>
      <c r="H4451" s="7"/>
      <c r="J4451" s="7"/>
      <c r="K4451" s="7"/>
      <c r="L4451" s="7"/>
      <c r="Q4451" s="7"/>
      <c r="S4451" s="7"/>
      <c r="T4451" s="7"/>
      <c r="Y4451" s="7"/>
      <c r="AA4451" s="7"/>
      <c r="AB4451" s="7"/>
      <c r="AG4451" s="7"/>
    </row>
    <row r="4452" spans="1:33">
      <c r="A4452" s="7"/>
      <c r="B4452" s="7"/>
      <c r="C4452" s="7"/>
      <c r="D4452" s="7"/>
      <c r="E4452" s="7"/>
      <c r="F4452" s="7"/>
      <c r="G4452" s="7"/>
      <c r="H4452" s="7"/>
      <c r="J4452" s="7"/>
      <c r="K4452" s="7"/>
      <c r="L4452" s="7"/>
      <c r="Q4452" s="7"/>
      <c r="S4452" s="7"/>
      <c r="T4452" s="7"/>
      <c r="Y4452" s="7"/>
      <c r="AA4452" s="7"/>
      <c r="AB4452" s="7"/>
      <c r="AG4452" s="7"/>
    </row>
    <row r="4453" spans="1:33">
      <c r="A4453" s="7"/>
      <c r="B4453" s="7"/>
      <c r="C4453" s="7"/>
      <c r="D4453" s="7"/>
      <c r="E4453" s="7"/>
      <c r="F4453" s="7"/>
      <c r="G4453" s="7"/>
      <c r="H4453" s="7"/>
      <c r="J4453" s="7"/>
      <c r="K4453" s="7"/>
      <c r="L4453" s="7"/>
      <c r="Q4453" s="7"/>
      <c r="S4453" s="7"/>
      <c r="T4453" s="7"/>
      <c r="Y4453" s="7"/>
      <c r="AA4453" s="7"/>
      <c r="AB4453" s="7"/>
      <c r="AG4453" s="7"/>
    </row>
    <row r="4454" spans="1:33">
      <c r="A4454" s="7"/>
      <c r="B4454" s="7"/>
      <c r="C4454" s="7"/>
      <c r="D4454" s="7"/>
      <c r="E4454" s="7"/>
      <c r="F4454" s="7"/>
      <c r="G4454" s="7"/>
      <c r="H4454" s="7"/>
      <c r="J4454" s="7"/>
      <c r="K4454" s="7"/>
      <c r="L4454" s="7"/>
      <c r="Q4454" s="7"/>
      <c r="S4454" s="7"/>
      <c r="T4454" s="7"/>
      <c r="Y4454" s="7"/>
      <c r="AA4454" s="7"/>
      <c r="AB4454" s="7"/>
      <c r="AG4454" s="7"/>
    </row>
    <row r="4455" spans="1:33">
      <c r="A4455" s="7"/>
      <c r="B4455" s="7"/>
      <c r="C4455" s="7"/>
      <c r="D4455" s="7"/>
      <c r="E4455" s="7"/>
      <c r="F4455" s="7"/>
      <c r="G4455" s="7"/>
      <c r="H4455" s="7"/>
      <c r="J4455" s="7"/>
      <c r="K4455" s="7"/>
      <c r="L4455" s="7"/>
      <c r="Q4455" s="7"/>
      <c r="S4455" s="7"/>
      <c r="T4455" s="7"/>
      <c r="Y4455" s="7"/>
      <c r="AA4455" s="7"/>
      <c r="AB4455" s="7"/>
      <c r="AG4455" s="7"/>
    </row>
    <row r="4456" spans="1:33">
      <c r="A4456" s="7"/>
      <c r="B4456" s="7"/>
      <c r="C4456" s="7"/>
      <c r="D4456" s="7"/>
      <c r="E4456" s="7"/>
      <c r="F4456" s="7"/>
      <c r="G4456" s="7"/>
      <c r="H4456" s="7"/>
      <c r="J4456" s="7"/>
      <c r="K4456" s="7"/>
      <c r="L4456" s="7"/>
      <c r="Q4456" s="7"/>
      <c r="S4456" s="7"/>
      <c r="T4456" s="7"/>
      <c r="Y4456" s="7"/>
      <c r="AA4456" s="7"/>
      <c r="AB4456" s="7"/>
      <c r="AG4456" s="7"/>
    </row>
    <row r="4457" spans="1:33">
      <c r="A4457" s="7"/>
      <c r="B4457" s="7"/>
      <c r="C4457" s="7"/>
      <c r="D4457" s="7"/>
      <c r="E4457" s="7"/>
      <c r="F4457" s="7"/>
      <c r="G4457" s="7"/>
      <c r="H4457" s="7"/>
      <c r="J4457" s="7"/>
      <c r="K4457" s="7"/>
      <c r="L4457" s="7"/>
      <c r="Q4457" s="7"/>
      <c r="S4457" s="7"/>
      <c r="T4457" s="7"/>
      <c r="Y4457" s="7"/>
      <c r="AA4457" s="7"/>
      <c r="AB4457" s="7"/>
      <c r="AG4457" s="7"/>
    </row>
    <row r="4458" spans="1:33">
      <c r="A4458" s="7"/>
      <c r="B4458" s="7"/>
      <c r="C4458" s="7"/>
      <c r="D4458" s="7"/>
      <c r="E4458" s="7"/>
      <c r="F4458" s="7"/>
      <c r="G4458" s="7"/>
      <c r="H4458" s="7"/>
      <c r="J4458" s="7"/>
      <c r="K4458" s="7"/>
      <c r="L4458" s="7"/>
      <c r="Q4458" s="7"/>
      <c r="S4458" s="7"/>
      <c r="T4458" s="7"/>
      <c r="Y4458" s="7"/>
      <c r="AA4458" s="7"/>
      <c r="AB4458" s="7"/>
      <c r="AG4458" s="7"/>
    </row>
    <row r="4459" spans="1:33">
      <c r="A4459" s="7"/>
      <c r="B4459" s="7"/>
      <c r="C4459" s="7"/>
      <c r="D4459" s="7"/>
      <c r="E4459" s="7"/>
      <c r="F4459" s="7"/>
      <c r="G4459" s="7"/>
      <c r="H4459" s="7"/>
      <c r="J4459" s="7"/>
      <c r="K4459" s="7"/>
      <c r="L4459" s="7"/>
      <c r="Q4459" s="7"/>
      <c r="S4459" s="7"/>
      <c r="T4459" s="7"/>
      <c r="Y4459" s="7"/>
      <c r="AA4459" s="7"/>
      <c r="AB4459" s="7"/>
      <c r="AG4459" s="7"/>
    </row>
    <row r="4460" spans="1:33">
      <c r="A4460" s="7"/>
      <c r="B4460" s="7"/>
      <c r="C4460" s="7"/>
      <c r="D4460" s="7"/>
      <c r="E4460" s="7"/>
      <c r="F4460" s="7"/>
      <c r="G4460" s="7"/>
      <c r="H4460" s="7"/>
      <c r="J4460" s="7"/>
      <c r="K4460" s="7"/>
      <c r="L4460" s="7"/>
      <c r="Q4460" s="7"/>
      <c r="S4460" s="7"/>
      <c r="T4460" s="7"/>
      <c r="Y4460" s="7"/>
      <c r="AA4460" s="7"/>
      <c r="AB4460" s="7"/>
      <c r="AG4460" s="7"/>
    </row>
    <row r="4461" spans="1:33">
      <c r="A4461" s="7"/>
      <c r="B4461" s="7"/>
      <c r="C4461" s="7"/>
      <c r="D4461" s="7"/>
      <c r="E4461" s="7"/>
      <c r="F4461" s="7"/>
      <c r="G4461" s="7"/>
      <c r="H4461" s="7"/>
      <c r="J4461" s="7"/>
      <c r="K4461" s="7"/>
      <c r="L4461" s="7"/>
      <c r="Q4461" s="7"/>
      <c r="S4461" s="7"/>
      <c r="T4461" s="7"/>
      <c r="Y4461" s="7"/>
      <c r="AA4461" s="7"/>
      <c r="AB4461" s="7"/>
      <c r="AG4461" s="7"/>
    </row>
    <row r="4462" spans="1:33">
      <c r="A4462" s="7"/>
      <c r="B4462" s="7"/>
      <c r="C4462" s="7"/>
      <c r="D4462" s="7"/>
      <c r="E4462" s="7"/>
      <c r="F4462" s="7"/>
      <c r="G4462" s="7"/>
      <c r="H4462" s="7"/>
      <c r="J4462" s="7"/>
      <c r="K4462" s="7"/>
      <c r="L4462" s="7"/>
      <c r="Q4462" s="7"/>
      <c r="S4462" s="7"/>
      <c r="T4462" s="7"/>
      <c r="Y4462" s="7"/>
      <c r="AA4462" s="7"/>
      <c r="AB4462" s="7"/>
      <c r="AG4462" s="7"/>
    </row>
    <row r="4463" spans="1:33">
      <c r="A4463" s="7"/>
      <c r="B4463" s="7"/>
      <c r="C4463" s="7"/>
      <c r="D4463" s="7"/>
      <c r="E4463" s="7"/>
      <c r="F4463" s="7"/>
      <c r="G4463" s="7"/>
      <c r="H4463" s="7"/>
      <c r="J4463" s="7"/>
      <c r="K4463" s="7"/>
      <c r="L4463" s="7"/>
      <c r="Q4463" s="7"/>
      <c r="S4463" s="7"/>
      <c r="T4463" s="7"/>
      <c r="Y4463" s="7"/>
      <c r="AA4463" s="7"/>
      <c r="AB4463" s="7"/>
      <c r="AG4463" s="7"/>
    </row>
    <row r="4464" spans="1:33">
      <c r="A4464" s="7"/>
      <c r="B4464" s="7"/>
      <c r="C4464" s="7"/>
      <c r="D4464" s="7"/>
      <c r="E4464" s="7"/>
      <c r="F4464" s="7"/>
      <c r="G4464" s="7"/>
      <c r="H4464" s="7"/>
      <c r="J4464" s="7"/>
      <c r="K4464" s="7"/>
      <c r="L4464" s="7"/>
      <c r="Q4464" s="7"/>
      <c r="S4464" s="7"/>
      <c r="T4464" s="7"/>
      <c r="Y4464" s="7"/>
      <c r="AA4464" s="7"/>
      <c r="AB4464" s="7"/>
      <c r="AG4464" s="7"/>
    </row>
    <row r="4465" spans="1:33">
      <c r="A4465" s="7"/>
      <c r="B4465" s="7"/>
      <c r="C4465" s="7"/>
      <c r="D4465" s="7"/>
      <c r="E4465" s="7"/>
      <c r="F4465" s="7"/>
      <c r="G4465" s="7"/>
      <c r="H4465" s="7"/>
      <c r="J4465" s="7"/>
      <c r="K4465" s="7"/>
      <c r="L4465" s="7"/>
      <c r="Q4465" s="7"/>
      <c r="S4465" s="7"/>
      <c r="T4465" s="7"/>
      <c r="Y4465" s="7"/>
      <c r="AA4465" s="7"/>
      <c r="AB4465" s="7"/>
      <c r="AG4465" s="7"/>
    </row>
    <row r="4466" spans="1:33">
      <c r="A4466" s="7"/>
      <c r="B4466" s="7"/>
      <c r="C4466" s="7"/>
      <c r="D4466" s="7"/>
      <c r="E4466" s="7"/>
      <c r="F4466" s="7"/>
      <c r="G4466" s="7"/>
      <c r="H4466" s="7"/>
      <c r="J4466" s="7"/>
      <c r="K4466" s="7"/>
      <c r="L4466" s="7"/>
      <c r="Q4466" s="7"/>
      <c r="S4466" s="7"/>
      <c r="T4466" s="7"/>
      <c r="Y4466" s="7"/>
      <c r="AA4466" s="7"/>
      <c r="AB4466" s="7"/>
      <c r="AG4466" s="7"/>
    </row>
    <row r="4467" spans="1:33">
      <c r="A4467" s="7"/>
      <c r="B4467" s="7"/>
      <c r="C4467" s="7"/>
      <c r="D4467" s="7"/>
      <c r="E4467" s="7"/>
      <c r="F4467" s="7"/>
      <c r="G4467" s="7"/>
      <c r="H4467" s="7"/>
      <c r="J4467" s="7"/>
      <c r="K4467" s="7"/>
      <c r="L4467" s="7"/>
      <c r="Q4467" s="7"/>
      <c r="S4467" s="7"/>
      <c r="T4467" s="7"/>
      <c r="Y4467" s="7"/>
      <c r="AA4467" s="7"/>
      <c r="AB4467" s="7"/>
      <c r="AG4467" s="7"/>
    </row>
    <row r="4468" spans="1:33">
      <c r="A4468" s="7"/>
      <c r="B4468" s="7"/>
      <c r="C4468" s="7"/>
      <c r="D4468" s="7"/>
      <c r="E4468" s="7"/>
      <c r="F4468" s="7"/>
      <c r="G4468" s="7"/>
      <c r="H4468" s="7"/>
      <c r="J4468" s="7"/>
      <c r="K4468" s="7"/>
      <c r="L4468" s="7"/>
      <c r="Q4468" s="7"/>
      <c r="S4468" s="7"/>
      <c r="T4468" s="7"/>
      <c r="Y4468" s="7"/>
      <c r="AA4468" s="7"/>
      <c r="AB4468" s="7"/>
      <c r="AG4468" s="7"/>
    </row>
    <row r="4469" spans="1:33">
      <c r="A4469" s="7"/>
      <c r="B4469" s="7"/>
      <c r="C4469" s="7"/>
      <c r="D4469" s="7"/>
      <c r="E4469" s="7"/>
      <c r="F4469" s="7"/>
      <c r="G4469" s="7"/>
      <c r="H4469" s="7"/>
      <c r="J4469" s="7"/>
      <c r="K4469" s="7"/>
      <c r="L4469" s="7"/>
      <c r="Q4469" s="7"/>
      <c r="S4469" s="7"/>
      <c r="T4469" s="7"/>
      <c r="Y4469" s="7"/>
      <c r="AA4469" s="7"/>
      <c r="AB4469" s="7"/>
      <c r="AG4469" s="7"/>
    </row>
    <row r="4470" spans="1:33">
      <c r="A4470" s="7"/>
      <c r="B4470" s="7"/>
      <c r="C4470" s="7"/>
      <c r="D4470" s="7"/>
      <c r="E4470" s="7"/>
      <c r="F4470" s="7"/>
      <c r="G4470" s="7"/>
      <c r="H4470" s="7"/>
      <c r="J4470" s="7"/>
      <c r="K4470" s="7"/>
      <c r="L4470" s="7"/>
      <c r="Q4470" s="7"/>
      <c r="S4470" s="7"/>
      <c r="T4470" s="7"/>
      <c r="Y4470" s="7"/>
      <c r="AA4470" s="7"/>
      <c r="AB4470" s="7"/>
      <c r="AG4470" s="7"/>
    </row>
    <row r="4471" spans="1:33">
      <c r="A4471" s="7"/>
      <c r="B4471" s="7"/>
      <c r="C4471" s="7"/>
      <c r="D4471" s="7"/>
      <c r="E4471" s="7"/>
      <c r="F4471" s="7"/>
      <c r="G4471" s="7"/>
      <c r="H4471" s="7"/>
      <c r="J4471" s="7"/>
      <c r="K4471" s="7"/>
      <c r="L4471" s="7"/>
      <c r="Q4471" s="7"/>
      <c r="S4471" s="7"/>
      <c r="T4471" s="7"/>
      <c r="Y4471" s="7"/>
      <c r="AA4471" s="7"/>
      <c r="AB4471" s="7"/>
      <c r="AG4471" s="7"/>
    </row>
    <row r="4472" spans="1:33">
      <c r="A4472" s="7"/>
      <c r="B4472" s="7"/>
      <c r="C4472" s="7"/>
      <c r="D4472" s="7"/>
      <c r="E4472" s="7"/>
      <c r="F4472" s="7"/>
      <c r="G4472" s="7"/>
      <c r="H4472" s="7"/>
      <c r="J4472" s="7"/>
      <c r="K4472" s="7"/>
      <c r="L4472" s="7"/>
      <c r="Q4472" s="7"/>
      <c r="S4472" s="7"/>
      <c r="T4472" s="7"/>
      <c r="Y4472" s="7"/>
      <c r="AA4472" s="7"/>
      <c r="AB4472" s="7"/>
      <c r="AG4472" s="7"/>
    </row>
    <row r="4473" spans="1:33">
      <c r="A4473" s="7"/>
      <c r="B4473" s="7"/>
      <c r="C4473" s="7"/>
      <c r="D4473" s="7"/>
      <c r="E4473" s="7"/>
      <c r="F4473" s="7"/>
      <c r="G4473" s="7"/>
      <c r="H4473" s="7"/>
      <c r="J4473" s="7"/>
      <c r="K4473" s="7"/>
      <c r="L4473" s="7"/>
      <c r="Q4473" s="7"/>
      <c r="S4473" s="7"/>
      <c r="T4473" s="7"/>
      <c r="Y4473" s="7"/>
      <c r="AA4473" s="7"/>
      <c r="AB4473" s="7"/>
      <c r="AG4473" s="7"/>
    </row>
    <row r="4474" spans="1:33">
      <c r="A4474" s="7"/>
      <c r="B4474" s="7"/>
      <c r="C4474" s="7"/>
      <c r="D4474" s="7"/>
      <c r="E4474" s="7"/>
      <c r="F4474" s="7"/>
      <c r="G4474" s="7"/>
      <c r="H4474" s="7"/>
      <c r="J4474" s="7"/>
      <c r="K4474" s="7"/>
      <c r="L4474" s="7"/>
      <c r="Q4474" s="7"/>
      <c r="S4474" s="7"/>
      <c r="T4474" s="7"/>
      <c r="Y4474" s="7"/>
      <c r="AA4474" s="7"/>
      <c r="AB4474" s="7"/>
      <c r="AG4474" s="7"/>
    </row>
    <row r="4475" spans="1:33">
      <c r="A4475" s="7"/>
      <c r="B4475" s="7"/>
      <c r="C4475" s="7"/>
      <c r="D4475" s="7"/>
      <c r="E4475" s="7"/>
      <c r="F4475" s="7"/>
      <c r="G4475" s="7"/>
      <c r="H4475" s="7"/>
      <c r="J4475" s="7"/>
      <c r="K4475" s="7"/>
      <c r="L4475" s="7"/>
      <c r="Q4475" s="7"/>
      <c r="S4475" s="7"/>
      <c r="T4475" s="7"/>
      <c r="Y4475" s="7"/>
      <c r="AA4475" s="7"/>
      <c r="AB4475" s="7"/>
      <c r="AG4475" s="7"/>
    </row>
    <row r="4476" spans="1:33">
      <c r="A4476" s="7"/>
      <c r="B4476" s="7"/>
      <c r="C4476" s="7"/>
      <c r="D4476" s="7"/>
      <c r="E4476" s="7"/>
      <c r="F4476" s="7"/>
      <c r="G4476" s="7"/>
      <c r="H4476" s="7"/>
      <c r="J4476" s="7"/>
      <c r="K4476" s="7"/>
      <c r="L4476" s="7"/>
      <c r="Q4476" s="7"/>
      <c r="S4476" s="7"/>
      <c r="T4476" s="7"/>
      <c r="Y4476" s="7"/>
      <c r="AA4476" s="7"/>
      <c r="AB4476" s="7"/>
      <c r="AG4476" s="7"/>
    </row>
    <row r="4477" spans="1:33">
      <c r="A4477" s="7"/>
      <c r="B4477" s="7"/>
      <c r="C4477" s="7"/>
      <c r="D4477" s="7"/>
      <c r="E4477" s="7"/>
      <c r="F4477" s="7"/>
      <c r="G4477" s="7"/>
      <c r="H4477" s="7"/>
      <c r="J4477" s="7"/>
      <c r="K4477" s="7"/>
      <c r="L4477" s="7"/>
      <c r="Q4477" s="7"/>
      <c r="S4477" s="7"/>
      <c r="T4477" s="7"/>
      <c r="Y4477" s="7"/>
      <c r="AA4477" s="7"/>
      <c r="AB4477" s="7"/>
      <c r="AG4477" s="7"/>
    </row>
    <row r="4478" spans="1:33">
      <c r="A4478" s="7"/>
      <c r="B4478" s="7"/>
      <c r="C4478" s="7"/>
      <c r="D4478" s="7"/>
      <c r="E4478" s="7"/>
      <c r="F4478" s="7"/>
      <c r="G4478" s="7"/>
      <c r="H4478" s="7"/>
      <c r="J4478" s="7"/>
      <c r="K4478" s="7"/>
      <c r="L4478" s="7"/>
      <c r="Q4478" s="7"/>
      <c r="S4478" s="7"/>
      <c r="T4478" s="7"/>
      <c r="Y4478" s="7"/>
      <c r="AA4478" s="7"/>
      <c r="AB4478" s="7"/>
      <c r="AG4478" s="7"/>
    </row>
    <row r="4479" spans="1:33">
      <c r="A4479" s="7"/>
      <c r="B4479" s="7"/>
      <c r="C4479" s="7"/>
      <c r="D4479" s="7"/>
      <c r="E4479" s="7"/>
      <c r="F4479" s="7"/>
      <c r="G4479" s="7"/>
      <c r="H4479" s="7"/>
      <c r="J4479" s="7"/>
      <c r="K4479" s="7"/>
      <c r="L4479" s="7"/>
      <c r="Q4479" s="7"/>
      <c r="S4479" s="7"/>
      <c r="T4479" s="7"/>
      <c r="Y4479" s="7"/>
      <c r="AA4479" s="7"/>
      <c r="AB4479" s="7"/>
      <c r="AG4479" s="7"/>
    </row>
    <row r="4480" spans="1:33">
      <c r="A4480" s="7"/>
      <c r="B4480" s="7"/>
      <c r="C4480" s="7"/>
      <c r="D4480" s="7"/>
      <c r="E4480" s="7"/>
      <c r="F4480" s="7"/>
      <c r="G4480" s="7"/>
      <c r="H4480" s="7"/>
      <c r="J4480" s="7"/>
      <c r="K4480" s="7"/>
      <c r="L4480" s="7"/>
      <c r="Q4480" s="7"/>
      <c r="S4480" s="7"/>
      <c r="T4480" s="7"/>
      <c r="Y4480" s="7"/>
      <c r="AA4480" s="7"/>
      <c r="AB4480" s="7"/>
      <c r="AG4480" s="7"/>
    </row>
    <row r="4481" spans="1:33">
      <c r="A4481" s="7"/>
      <c r="B4481" s="7"/>
      <c r="C4481" s="7"/>
      <c r="D4481" s="7"/>
      <c r="E4481" s="7"/>
      <c r="F4481" s="7"/>
      <c r="G4481" s="7"/>
      <c r="H4481" s="7"/>
      <c r="J4481" s="7"/>
      <c r="K4481" s="7"/>
      <c r="L4481" s="7"/>
      <c r="Q4481" s="7"/>
      <c r="S4481" s="7"/>
      <c r="T4481" s="7"/>
      <c r="Y4481" s="7"/>
      <c r="AA4481" s="7"/>
      <c r="AB4481" s="7"/>
      <c r="AG4481" s="7"/>
    </row>
    <row r="4482" spans="1:33">
      <c r="A4482" s="7"/>
      <c r="B4482" s="7"/>
      <c r="C4482" s="7"/>
      <c r="D4482" s="7"/>
      <c r="E4482" s="7"/>
      <c r="F4482" s="7"/>
      <c r="G4482" s="7"/>
      <c r="H4482" s="7"/>
      <c r="J4482" s="7"/>
      <c r="K4482" s="7"/>
      <c r="L4482" s="7"/>
      <c r="Q4482" s="7"/>
      <c r="S4482" s="7"/>
      <c r="T4482" s="7"/>
      <c r="Y4482" s="7"/>
      <c r="AA4482" s="7"/>
      <c r="AB4482" s="7"/>
      <c r="AG4482" s="7"/>
    </row>
    <row r="4483" spans="1:33">
      <c r="A4483" s="7"/>
      <c r="B4483" s="7"/>
      <c r="C4483" s="7"/>
      <c r="D4483" s="7"/>
      <c r="E4483" s="7"/>
      <c r="F4483" s="7"/>
      <c r="G4483" s="7"/>
      <c r="H4483" s="7"/>
      <c r="J4483" s="7"/>
      <c r="K4483" s="7"/>
      <c r="L4483" s="7"/>
      <c r="Q4483" s="7"/>
      <c r="S4483" s="7"/>
      <c r="T4483" s="7"/>
      <c r="Y4483" s="7"/>
      <c r="AA4483" s="7"/>
      <c r="AB4483" s="7"/>
      <c r="AG4483" s="7"/>
    </row>
    <row r="4484" spans="1:33">
      <c r="A4484" s="7"/>
      <c r="B4484" s="7"/>
      <c r="C4484" s="7"/>
      <c r="D4484" s="7"/>
      <c r="E4484" s="7"/>
      <c r="F4484" s="7"/>
      <c r="G4484" s="7"/>
      <c r="H4484" s="7"/>
      <c r="J4484" s="7"/>
      <c r="K4484" s="7"/>
      <c r="L4484" s="7"/>
      <c r="Q4484" s="7"/>
      <c r="S4484" s="7"/>
      <c r="T4484" s="7"/>
      <c r="Y4484" s="7"/>
      <c r="AA4484" s="7"/>
      <c r="AB4484" s="7"/>
      <c r="AG4484" s="7"/>
    </row>
    <row r="4485" spans="1:33">
      <c r="A4485" s="7"/>
      <c r="B4485" s="7"/>
      <c r="C4485" s="7"/>
      <c r="D4485" s="7"/>
      <c r="E4485" s="7"/>
      <c r="F4485" s="7"/>
      <c r="G4485" s="7"/>
      <c r="H4485" s="7"/>
      <c r="J4485" s="7"/>
      <c r="K4485" s="7"/>
      <c r="L4485" s="7"/>
      <c r="Q4485" s="7"/>
      <c r="S4485" s="7"/>
      <c r="T4485" s="7"/>
      <c r="Y4485" s="7"/>
      <c r="AA4485" s="7"/>
      <c r="AB4485" s="7"/>
      <c r="AG4485" s="7"/>
    </row>
    <row r="4486" spans="1:33">
      <c r="A4486" s="7"/>
      <c r="B4486" s="7"/>
      <c r="C4486" s="7"/>
      <c r="D4486" s="7"/>
      <c r="E4486" s="7"/>
      <c r="F4486" s="7"/>
      <c r="G4486" s="7"/>
      <c r="H4486" s="7"/>
      <c r="J4486" s="7"/>
      <c r="K4486" s="7"/>
      <c r="L4486" s="7"/>
      <c r="Q4486" s="7"/>
      <c r="S4486" s="7"/>
      <c r="T4486" s="7"/>
      <c r="Y4486" s="7"/>
      <c r="AA4486" s="7"/>
      <c r="AB4486" s="7"/>
      <c r="AG4486" s="7"/>
    </row>
    <row r="4487" spans="1:33">
      <c r="A4487" s="7"/>
      <c r="B4487" s="7"/>
      <c r="C4487" s="7"/>
      <c r="D4487" s="7"/>
      <c r="E4487" s="7"/>
      <c r="F4487" s="7"/>
      <c r="G4487" s="7"/>
      <c r="H4487" s="7"/>
      <c r="J4487" s="7"/>
      <c r="K4487" s="7"/>
      <c r="L4487" s="7"/>
      <c r="Q4487" s="7"/>
      <c r="S4487" s="7"/>
      <c r="T4487" s="7"/>
      <c r="Y4487" s="7"/>
      <c r="AA4487" s="7"/>
      <c r="AB4487" s="7"/>
      <c r="AG4487" s="7"/>
    </row>
    <row r="4488" spans="1:33">
      <c r="A4488" s="7"/>
      <c r="B4488" s="7"/>
      <c r="C4488" s="7"/>
      <c r="D4488" s="7"/>
      <c r="E4488" s="7"/>
      <c r="F4488" s="7"/>
      <c r="G4488" s="7"/>
      <c r="H4488" s="7"/>
      <c r="J4488" s="7"/>
      <c r="K4488" s="7"/>
      <c r="L4488" s="7"/>
      <c r="Q4488" s="7"/>
      <c r="S4488" s="7"/>
      <c r="T4488" s="7"/>
      <c r="Y4488" s="7"/>
      <c r="AA4488" s="7"/>
      <c r="AB4488" s="7"/>
      <c r="AG4488" s="7"/>
    </row>
    <row r="4489" spans="1:33">
      <c r="A4489" s="7"/>
      <c r="B4489" s="7"/>
      <c r="C4489" s="7"/>
      <c r="D4489" s="7"/>
      <c r="E4489" s="7"/>
      <c r="F4489" s="7"/>
      <c r="G4489" s="7"/>
      <c r="H4489" s="7"/>
      <c r="J4489" s="7"/>
      <c r="K4489" s="7"/>
      <c r="L4489" s="7"/>
      <c r="Q4489" s="7"/>
      <c r="S4489" s="7"/>
      <c r="T4489" s="7"/>
      <c r="Y4489" s="7"/>
      <c r="AA4489" s="7"/>
      <c r="AB4489" s="7"/>
      <c r="AG4489" s="7"/>
    </row>
    <row r="4490" spans="1:33">
      <c r="A4490" s="7"/>
      <c r="B4490" s="7"/>
      <c r="C4490" s="7"/>
      <c r="D4490" s="7"/>
      <c r="E4490" s="7"/>
      <c r="F4490" s="7"/>
      <c r="G4490" s="7"/>
      <c r="H4490" s="7"/>
      <c r="J4490" s="7"/>
      <c r="K4490" s="7"/>
      <c r="L4490" s="7"/>
      <c r="Q4490" s="7"/>
      <c r="S4490" s="7"/>
      <c r="T4490" s="7"/>
      <c r="Y4490" s="7"/>
      <c r="AA4490" s="7"/>
      <c r="AB4490" s="7"/>
      <c r="AG4490" s="7"/>
    </row>
    <row r="4491" spans="1:33">
      <c r="A4491" s="7"/>
      <c r="B4491" s="7"/>
      <c r="C4491" s="7"/>
      <c r="D4491" s="7"/>
      <c r="E4491" s="7"/>
      <c r="F4491" s="7"/>
      <c r="G4491" s="7"/>
      <c r="H4491" s="7"/>
      <c r="J4491" s="7"/>
      <c r="K4491" s="7"/>
      <c r="L4491" s="7"/>
      <c r="Q4491" s="7"/>
      <c r="S4491" s="7"/>
      <c r="T4491" s="7"/>
      <c r="Y4491" s="7"/>
      <c r="AA4491" s="7"/>
      <c r="AB4491" s="7"/>
      <c r="AG4491" s="7"/>
    </row>
    <row r="4492" spans="1:33">
      <c r="A4492" s="7"/>
      <c r="B4492" s="7"/>
      <c r="C4492" s="7"/>
      <c r="D4492" s="7"/>
      <c r="E4492" s="7"/>
      <c r="F4492" s="7"/>
      <c r="G4492" s="7"/>
      <c r="H4492" s="7"/>
      <c r="J4492" s="7"/>
      <c r="K4492" s="7"/>
      <c r="L4492" s="7"/>
      <c r="Q4492" s="7"/>
      <c r="S4492" s="7"/>
      <c r="T4492" s="7"/>
      <c r="Y4492" s="7"/>
      <c r="AA4492" s="7"/>
      <c r="AB4492" s="7"/>
      <c r="AG4492" s="7"/>
    </row>
    <row r="4493" spans="1:33">
      <c r="A4493" s="7"/>
      <c r="B4493" s="7"/>
      <c r="C4493" s="7"/>
      <c r="D4493" s="7"/>
      <c r="E4493" s="7"/>
      <c r="F4493" s="7"/>
      <c r="G4493" s="7"/>
      <c r="H4493" s="7"/>
      <c r="J4493" s="7"/>
      <c r="K4493" s="7"/>
      <c r="L4493" s="7"/>
      <c r="Q4493" s="7"/>
      <c r="S4493" s="7"/>
      <c r="T4493" s="7"/>
      <c r="Y4493" s="7"/>
      <c r="AA4493" s="7"/>
      <c r="AB4493" s="7"/>
      <c r="AG4493" s="7"/>
    </row>
    <row r="4494" spans="1:33">
      <c r="A4494" s="7"/>
      <c r="B4494" s="7"/>
      <c r="C4494" s="7"/>
      <c r="D4494" s="7"/>
      <c r="E4494" s="7"/>
      <c r="F4494" s="7"/>
      <c r="G4494" s="7"/>
      <c r="H4494" s="7"/>
      <c r="J4494" s="7"/>
      <c r="K4494" s="7"/>
      <c r="L4494" s="7"/>
      <c r="Q4494" s="7"/>
      <c r="S4494" s="7"/>
      <c r="T4494" s="7"/>
      <c r="Y4494" s="7"/>
      <c r="AA4494" s="7"/>
      <c r="AB4494" s="7"/>
      <c r="AG4494" s="7"/>
    </row>
    <row r="4495" spans="1:33">
      <c r="A4495" s="7"/>
      <c r="B4495" s="7"/>
      <c r="C4495" s="7"/>
      <c r="D4495" s="7"/>
      <c r="E4495" s="7"/>
      <c r="F4495" s="7"/>
      <c r="G4495" s="7"/>
      <c r="H4495" s="7"/>
      <c r="J4495" s="7"/>
      <c r="K4495" s="7"/>
      <c r="L4495" s="7"/>
      <c r="Q4495" s="7"/>
      <c r="S4495" s="7"/>
      <c r="T4495" s="7"/>
      <c r="Y4495" s="7"/>
      <c r="AA4495" s="7"/>
      <c r="AB4495" s="7"/>
      <c r="AG4495" s="7"/>
    </row>
    <row r="4496" spans="1:33">
      <c r="A4496" s="7"/>
      <c r="B4496" s="7"/>
      <c r="C4496" s="7"/>
      <c r="D4496" s="7"/>
      <c r="E4496" s="7"/>
      <c r="F4496" s="7"/>
      <c r="G4496" s="7"/>
      <c r="H4496" s="7"/>
      <c r="J4496" s="7"/>
      <c r="K4496" s="7"/>
      <c r="L4496" s="7"/>
      <c r="Q4496" s="7"/>
      <c r="S4496" s="7"/>
      <c r="T4496" s="7"/>
      <c r="Y4496" s="7"/>
      <c r="AA4496" s="7"/>
      <c r="AB4496" s="7"/>
      <c r="AG4496" s="7"/>
    </row>
    <row r="4497" spans="1:33">
      <c r="A4497" s="7"/>
      <c r="B4497" s="7"/>
      <c r="C4497" s="7"/>
      <c r="D4497" s="7"/>
      <c r="E4497" s="7"/>
      <c r="F4497" s="7"/>
      <c r="G4497" s="7"/>
      <c r="H4497" s="7"/>
      <c r="J4497" s="7"/>
      <c r="K4497" s="7"/>
      <c r="L4497" s="7"/>
      <c r="Q4497" s="7"/>
      <c r="S4497" s="7"/>
      <c r="T4497" s="7"/>
      <c r="Y4497" s="7"/>
      <c r="AA4497" s="7"/>
      <c r="AB4497" s="7"/>
      <c r="AG4497" s="7"/>
    </row>
    <row r="4498" spans="1:33">
      <c r="A4498" s="7"/>
      <c r="B4498" s="7"/>
      <c r="C4498" s="7"/>
      <c r="D4498" s="7"/>
      <c r="E4498" s="7"/>
      <c r="F4498" s="7"/>
      <c r="G4498" s="7"/>
      <c r="H4498" s="7"/>
      <c r="J4498" s="7"/>
      <c r="K4498" s="7"/>
      <c r="L4498" s="7"/>
      <c r="Q4498" s="7"/>
      <c r="S4498" s="7"/>
      <c r="T4498" s="7"/>
      <c r="Y4498" s="7"/>
      <c r="AA4498" s="7"/>
      <c r="AB4498" s="7"/>
      <c r="AG4498" s="7"/>
    </row>
    <row r="4499" spans="1:33">
      <c r="A4499" s="7"/>
      <c r="B4499" s="7"/>
      <c r="C4499" s="7"/>
      <c r="D4499" s="7"/>
      <c r="E4499" s="7"/>
      <c r="F4499" s="7"/>
      <c r="G4499" s="7"/>
      <c r="H4499" s="7"/>
      <c r="J4499" s="7"/>
      <c r="K4499" s="7"/>
      <c r="L4499" s="7"/>
      <c r="Q4499" s="7"/>
      <c r="S4499" s="7"/>
      <c r="T4499" s="7"/>
      <c r="Y4499" s="7"/>
      <c r="AA4499" s="7"/>
      <c r="AB4499" s="7"/>
      <c r="AG4499" s="7"/>
    </row>
    <row r="4500" spans="1:33">
      <c r="A4500" s="7"/>
      <c r="B4500" s="7"/>
      <c r="C4500" s="7"/>
      <c r="D4500" s="7"/>
      <c r="E4500" s="7"/>
      <c r="F4500" s="7"/>
      <c r="G4500" s="7"/>
      <c r="H4500" s="7"/>
      <c r="J4500" s="7"/>
      <c r="K4500" s="7"/>
      <c r="L4500" s="7"/>
      <c r="Q4500" s="7"/>
      <c r="S4500" s="7"/>
      <c r="T4500" s="7"/>
      <c r="Y4500" s="7"/>
      <c r="AA4500" s="7"/>
      <c r="AB4500" s="7"/>
      <c r="AG4500" s="7"/>
    </row>
    <row r="4501" spans="1:33">
      <c r="A4501" s="7"/>
      <c r="B4501" s="7"/>
      <c r="C4501" s="7"/>
      <c r="D4501" s="7"/>
      <c r="E4501" s="7"/>
      <c r="F4501" s="7"/>
      <c r="G4501" s="7"/>
      <c r="H4501" s="7"/>
      <c r="J4501" s="7"/>
      <c r="K4501" s="7"/>
      <c r="L4501" s="7"/>
      <c r="Q4501" s="7"/>
      <c r="S4501" s="7"/>
      <c r="T4501" s="7"/>
      <c r="Y4501" s="7"/>
      <c r="AA4501" s="7"/>
      <c r="AB4501" s="7"/>
      <c r="AG4501" s="7"/>
    </row>
    <row r="4502" spans="1:33">
      <c r="A4502" s="7"/>
      <c r="B4502" s="7"/>
      <c r="C4502" s="7"/>
      <c r="D4502" s="7"/>
      <c r="E4502" s="7"/>
      <c r="F4502" s="7"/>
      <c r="G4502" s="7"/>
      <c r="H4502" s="7"/>
      <c r="J4502" s="7"/>
      <c r="K4502" s="7"/>
      <c r="L4502" s="7"/>
      <c r="Q4502" s="7"/>
      <c r="S4502" s="7"/>
      <c r="T4502" s="7"/>
      <c r="Y4502" s="7"/>
      <c r="AA4502" s="7"/>
      <c r="AB4502" s="7"/>
      <c r="AG4502" s="7"/>
    </row>
    <row r="4503" spans="1:33">
      <c r="A4503" s="7"/>
      <c r="B4503" s="7"/>
      <c r="C4503" s="7"/>
      <c r="D4503" s="7"/>
      <c r="E4503" s="7"/>
      <c r="F4503" s="7"/>
      <c r="G4503" s="7"/>
      <c r="H4503" s="7"/>
      <c r="J4503" s="7"/>
      <c r="K4503" s="7"/>
      <c r="L4503" s="7"/>
      <c r="Q4503" s="7"/>
      <c r="S4503" s="7"/>
      <c r="T4503" s="7"/>
      <c r="Y4503" s="7"/>
      <c r="AA4503" s="7"/>
      <c r="AB4503" s="7"/>
      <c r="AG4503" s="7"/>
    </row>
    <row r="4504" spans="1:33">
      <c r="A4504" s="7"/>
      <c r="B4504" s="7"/>
      <c r="C4504" s="7"/>
      <c r="D4504" s="7"/>
      <c r="E4504" s="7"/>
      <c r="F4504" s="7"/>
      <c r="G4504" s="7"/>
      <c r="H4504" s="7"/>
      <c r="J4504" s="7"/>
      <c r="K4504" s="7"/>
      <c r="L4504" s="7"/>
      <c r="Q4504" s="7"/>
      <c r="S4504" s="7"/>
      <c r="T4504" s="7"/>
      <c r="Y4504" s="7"/>
      <c r="AA4504" s="7"/>
      <c r="AB4504" s="7"/>
      <c r="AG4504" s="7"/>
    </row>
    <row r="4505" spans="1:33">
      <c r="A4505" s="7"/>
      <c r="B4505" s="7"/>
      <c r="C4505" s="7"/>
      <c r="D4505" s="7"/>
      <c r="E4505" s="7"/>
      <c r="F4505" s="7"/>
      <c r="G4505" s="7"/>
      <c r="H4505" s="7"/>
      <c r="J4505" s="7"/>
      <c r="K4505" s="7"/>
      <c r="L4505" s="7"/>
      <c r="Q4505" s="7"/>
      <c r="S4505" s="7"/>
      <c r="T4505" s="7"/>
      <c r="Y4505" s="7"/>
      <c r="AA4505" s="7"/>
      <c r="AB4505" s="7"/>
      <c r="AG4505" s="7"/>
    </row>
    <row r="4506" spans="1:33">
      <c r="A4506" s="7"/>
      <c r="B4506" s="7"/>
      <c r="C4506" s="7"/>
      <c r="D4506" s="7"/>
      <c r="E4506" s="7"/>
      <c r="F4506" s="7"/>
      <c r="G4506" s="7"/>
      <c r="H4506" s="7"/>
      <c r="J4506" s="7"/>
      <c r="K4506" s="7"/>
      <c r="L4506" s="7"/>
      <c r="Q4506" s="7"/>
      <c r="S4506" s="7"/>
      <c r="T4506" s="7"/>
      <c r="Y4506" s="7"/>
      <c r="AA4506" s="7"/>
      <c r="AB4506" s="7"/>
      <c r="AG4506" s="7"/>
    </row>
    <row r="4507" spans="1:33">
      <c r="A4507" s="7"/>
      <c r="B4507" s="7"/>
      <c r="C4507" s="7"/>
      <c r="D4507" s="7"/>
      <c r="E4507" s="7"/>
      <c r="F4507" s="7"/>
      <c r="G4507" s="7"/>
      <c r="H4507" s="7"/>
      <c r="J4507" s="7"/>
      <c r="K4507" s="7"/>
      <c r="L4507" s="7"/>
      <c r="Q4507" s="7"/>
      <c r="S4507" s="7"/>
      <c r="T4507" s="7"/>
      <c r="Y4507" s="7"/>
      <c r="AA4507" s="7"/>
      <c r="AB4507" s="7"/>
      <c r="AG4507" s="7"/>
    </row>
    <row r="4508" spans="1:33">
      <c r="A4508" s="7"/>
      <c r="B4508" s="7"/>
      <c r="C4508" s="7"/>
      <c r="D4508" s="7"/>
      <c r="E4508" s="7"/>
      <c r="F4508" s="7"/>
      <c r="G4508" s="7"/>
      <c r="H4508" s="7"/>
      <c r="J4508" s="7"/>
      <c r="K4508" s="7"/>
      <c r="L4508" s="7"/>
      <c r="Q4508" s="7"/>
      <c r="S4508" s="7"/>
      <c r="T4508" s="7"/>
      <c r="Y4508" s="7"/>
      <c r="AA4508" s="7"/>
      <c r="AB4508" s="7"/>
      <c r="AG4508" s="7"/>
    </row>
    <row r="4509" spans="1:33">
      <c r="A4509" s="7"/>
      <c r="B4509" s="7"/>
      <c r="C4509" s="7"/>
      <c r="D4509" s="7"/>
      <c r="E4509" s="7"/>
      <c r="F4509" s="7"/>
      <c r="G4509" s="7"/>
      <c r="H4509" s="7"/>
      <c r="J4509" s="7"/>
      <c r="K4509" s="7"/>
      <c r="L4509" s="7"/>
      <c r="Q4509" s="7"/>
      <c r="S4509" s="7"/>
      <c r="T4509" s="7"/>
      <c r="Y4509" s="7"/>
      <c r="AA4509" s="7"/>
      <c r="AB4509" s="7"/>
      <c r="AG4509" s="7"/>
    </row>
    <row r="4510" spans="1:33">
      <c r="A4510" s="7"/>
      <c r="B4510" s="7"/>
      <c r="C4510" s="7"/>
      <c r="D4510" s="7"/>
      <c r="E4510" s="7"/>
      <c r="F4510" s="7"/>
      <c r="G4510" s="7"/>
      <c r="H4510" s="7"/>
      <c r="J4510" s="7"/>
      <c r="K4510" s="7"/>
      <c r="L4510" s="7"/>
      <c r="Q4510" s="7"/>
      <c r="S4510" s="7"/>
      <c r="T4510" s="7"/>
      <c r="Y4510" s="7"/>
      <c r="AA4510" s="7"/>
      <c r="AB4510" s="7"/>
      <c r="AG4510" s="7"/>
    </row>
    <row r="4511" spans="1:33">
      <c r="A4511" s="7"/>
      <c r="B4511" s="7"/>
      <c r="C4511" s="7"/>
      <c r="D4511" s="7"/>
      <c r="E4511" s="7"/>
      <c r="F4511" s="7"/>
      <c r="G4511" s="7"/>
      <c r="H4511" s="7"/>
      <c r="J4511" s="7"/>
      <c r="K4511" s="7"/>
      <c r="L4511" s="7"/>
      <c r="Q4511" s="7"/>
      <c r="S4511" s="7"/>
      <c r="T4511" s="7"/>
      <c r="Y4511" s="7"/>
      <c r="AA4511" s="7"/>
      <c r="AB4511" s="7"/>
      <c r="AG4511" s="7"/>
    </row>
    <row r="4512" spans="1:33">
      <c r="A4512" s="7"/>
      <c r="B4512" s="7"/>
      <c r="C4512" s="7"/>
      <c r="D4512" s="7"/>
      <c r="E4512" s="7"/>
      <c r="F4512" s="7"/>
      <c r="G4512" s="7"/>
      <c r="H4512" s="7"/>
      <c r="J4512" s="7"/>
      <c r="K4512" s="7"/>
      <c r="L4512" s="7"/>
      <c r="Q4512" s="7"/>
      <c r="S4512" s="7"/>
      <c r="T4512" s="7"/>
      <c r="Y4512" s="7"/>
      <c r="AA4512" s="7"/>
      <c r="AB4512" s="7"/>
      <c r="AG4512" s="7"/>
    </row>
    <row r="4513" spans="1:33">
      <c r="A4513" s="7"/>
      <c r="B4513" s="7"/>
      <c r="C4513" s="7"/>
      <c r="D4513" s="7"/>
      <c r="E4513" s="7"/>
      <c r="F4513" s="7"/>
      <c r="G4513" s="7"/>
      <c r="H4513" s="7"/>
      <c r="J4513" s="7"/>
      <c r="K4513" s="7"/>
      <c r="L4513" s="7"/>
      <c r="Q4513" s="7"/>
      <c r="S4513" s="7"/>
      <c r="T4513" s="7"/>
      <c r="Y4513" s="7"/>
      <c r="AA4513" s="7"/>
      <c r="AB4513" s="7"/>
      <c r="AG4513" s="7"/>
    </row>
    <row r="4514" spans="1:33">
      <c r="A4514" s="7"/>
      <c r="B4514" s="7"/>
      <c r="C4514" s="7"/>
      <c r="D4514" s="7"/>
      <c r="E4514" s="7"/>
      <c r="F4514" s="7"/>
      <c r="G4514" s="7"/>
      <c r="H4514" s="7"/>
      <c r="J4514" s="7"/>
      <c r="K4514" s="7"/>
      <c r="L4514" s="7"/>
      <c r="Q4514" s="7"/>
      <c r="S4514" s="7"/>
      <c r="T4514" s="7"/>
      <c r="Y4514" s="7"/>
      <c r="AA4514" s="7"/>
      <c r="AB4514" s="7"/>
      <c r="AG4514" s="7"/>
    </row>
    <row r="4515" spans="1:33">
      <c r="A4515" s="7"/>
      <c r="B4515" s="7"/>
      <c r="C4515" s="7"/>
      <c r="D4515" s="7"/>
      <c r="E4515" s="7"/>
      <c r="F4515" s="7"/>
      <c r="G4515" s="7"/>
      <c r="H4515" s="7"/>
      <c r="J4515" s="7"/>
      <c r="K4515" s="7"/>
      <c r="L4515" s="7"/>
      <c r="Q4515" s="7"/>
      <c r="S4515" s="7"/>
      <c r="T4515" s="7"/>
      <c r="Y4515" s="7"/>
      <c r="AA4515" s="7"/>
      <c r="AB4515" s="7"/>
      <c r="AG4515" s="7"/>
    </row>
    <row r="4516" spans="1:33">
      <c r="A4516" s="7"/>
      <c r="B4516" s="7"/>
      <c r="C4516" s="7"/>
      <c r="D4516" s="7"/>
      <c r="E4516" s="7"/>
      <c r="F4516" s="7"/>
      <c r="G4516" s="7"/>
      <c r="H4516" s="7"/>
      <c r="J4516" s="7"/>
      <c r="K4516" s="7"/>
      <c r="L4516" s="7"/>
      <c r="Q4516" s="7"/>
      <c r="S4516" s="7"/>
      <c r="T4516" s="7"/>
      <c r="Y4516" s="7"/>
      <c r="AA4516" s="7"/>
      <c r="AB4516" s="7"/>
      <c r="AG4516" s="7"/>
    </row>
    <row r="4517" spans="1:33">
      <c r="A4517" s="7"/>
      <c r="B4517" s="7"/>
      <c r="C4517" s="7"/>
      <c r="D4517" s="7"/>
      <c r="E4517" s="7"/>
      <c r="F4517" s="7"/>
      <c r="G4517" s="7"/>
      <c r="H4517" s="7"/>
      <c r="J4517" s="7"/>
      <c r="K4517" s="7"/>
      <c r="L4517" s="7"/>
      <c r="Q4517" s="7"/>
      <c r="S4517" s="7"/>
      <c r="T4517" s="7"/>
      <c r="Y4517" s="7"/>
      <c r="AA4517" s="7"/>
      <c r="AB4517" s="7"/>
      <c r="AG4517" s="7"/>
    </row>
    <row r="4518" spans="1:33">
      <c r="A4518" s="7"/>
      <c r="B4518" s="7"/>
      <c r="C4518" s="7"/>
      <c r="D4518" s="7"/>
      <c r="E4518" s="7"/>
      <c r="F4518" s="7"/>
      <c r="G4518" s="7"/>
      <c r="H4518" s="7"/>
      <c r="J4518" s="7"/>
      <c r="K4518" s="7"/>
      <c r="L4518" s="7"/>
      <c r="Q4518" s="7"/>
      <c r="S4518" s="7"/>
      <c r="T4518" s="7"/>
      <c r="Y4518" s="7"/>
      <c r="AA4518" s="7"/>
      <c r="AB4518" s="7"/>
      <c r="AG4518" s="7"/>
    </row>
    <row r="4519" spans="1:33">
      <c r="A4519" s="7"/>
      <c r="B4519" s="7"/>
      <c r="C4519" s="7"/>
      <c r="D4519" s="7"/>
      <c r="E4519" s="7"/>
      <c r="F4519" s="7"/>
      <c r="G4519" s="7"/>
      <c r="H4519" s="7"/>
      <c r="J4519" s="7"/>
      <c r="K4519" s="7"/>
      <c r="L4519" s="7"/>
      <c r="Q4519" s="7"/>
      <c r="S4519" s="7"/>
      <c r="T4519" s="7"/>
      <c r="Y4519" s="7"/>
      <c r="AA4519" s="7"/>
      <c r="AB4519" s="7"/>
      <c r="AG4519" s="7"/>
    </row>
    <row r="4520" spans="1:33">
      <c r="A4520" s="7"/>
      <c r="B4520" s="7"/>
      <c r="C4520" s="7"/>
      <c r="D4520" s="7"/>
      <c r="E4520" s="7"/>
      <c r="F4520" s="7"/>
      <c r="G4520" s="7"/>
      <c r="H4520" s="7"/>
      <c r="J4520" s="7"/>
      <c r="K4520" s="7"/>
      <c r="L4520" s="7"/>
      <c r="Q4520" s="7"/>
      <c r="S4520" s="7"/>
      <c r="T4520" s="7"/>
      <c r="Y4520" s="7"/>
      <c r="AA4520" s="7"/>
      <c r="AB4520" s="7"/>
      <c r="AG4520" s="7"/>
    </row>
    <row r="4521" spans="1:33">
      <c r="A4521" s="7"/>
      <c r="B4521" s="7"/>
      <c r="C4521" s="7"/>
      <c r="D4521" s="7"/>
      <c r="E4521" s="7"/>
      <c r="F4521" s="7"/>
      <c r="G4521" s="7"/>
      <c r="H4521" s="7"/>
      <c r="J4521" s="7"/>
      <c r="K4521" s="7"/>
      <c r="L4521" s="7"/>
      <c r="Q4521" s="7"/>
      <c r="S4521" s="7"/>
      <c r="T4521" s="7"/>
      <c r="Y4521" s="7"/>
      <c r="AA4521" s="7"/>
      <c r="AB4521" s="7"/>
      <c r="AG4521" s="7"/>
    </row>
    <row r="4522" spans="1:33">
      <c r="A4522" s="7"/>
      <c r="B4522" s="7"/>
      <c r="C4522" s="7"/>
      <c r="D4522" s="7"/>
      <c r="E4522" s="7"/>
      <c r="F4522" s="7"/>
      <c r="G4522" s="7"/>
      <c r="H4522" s="7"/>
      <c r="J4522" s="7"/>
      <c r="K4522" s="7"/>
      <c r="L4522" s="7"/>
      <c r="Q4522" s="7"/>
      <c r="S4522" s="7"/>
      <c r="T4522" s="7"/>
      <c r="Y4522" s="7"/>
      <c r="AA4522" s="7"/>
      <c r="AB4522" s="7"/>
      <c r="AG4522" s="7"/>
    </row>
    <row r="4523" spans="1:33">
      <c r="A4523" s="7"/>
      <c r="B4523" s="7"/>
      <c r="C4523" s="7"/>
      <c r="D4523" s="7"/>
      <c r="E4523" s="7"/>
      <c r="F4523" s="7"/>
      <c r="G4523" s="7"/>
      <c r="H4523" s="7"/>
      <c r="J4523" s="7"/>
      <c r="K4523" s="7"/>
      <c r="L4523" s="7"/>
      <c r="Q4523" s="7"/>
      <c r="S4523" s="7"/>
      <c r="T4523" s="7"/>
      <c r="Y4523" s="7"/>
      <c r="AA4523" s="7"/>
      <c r="AB4523" s="7"/>
      <c r="AG4523" s="7"/>
    </row>
    <row r="4524" spans="1:33">
      <c r="A4524" s="7"/>
      <c r="B4524" s="7"/>
      <c r="C4524" s="7"/>
      <c r="D4524" s="7"/>
      <c r="E4524" s="7"/>
      <c r="F4524" s="7"/>
      <c r="G4524" s="7"/>
      <c r="H4524" s="7"/>
      <c r="J4524" s="7"/>
      <c r="K4524" s="7"/>
      <c r="L4524" s="7"/>
      <c r="Q4524" s="7"/>
      <c r="S4524" s="7"/>
      <c r="T4524" s="7"/>
      <c r="Y4524" s="7"/>
      <c r="AA4524" s="7"/>
      <c r="AB4524" s="7"/>
      <c r="AG4524" s="7"/>
    </row>
    <row r="4525" spans="1:33">
      <c r="A4525" s="7"/>
      <c r="B4525" s="7"/>
      <c r="C4525" s="7"/>
      <c r="D4525" s="7"/>
      <c r="E4525" s="7"/>
      <c r="F4525" s="7"/>
      <c r="G4525" s="7"/>
      <c r="H4525" s="7"/>
      <c r="J4525" s="7"/>
      <c r="K4525" s="7"/>
      <c r="L4525" s="7"/>
      <c r="Q4525" s="7"/>
      <c r="S4525" s="7"/>
      <c r="T4525" s="7"/>
      <c r="Y4525" s="7"/>
      <c r="AA4525" s="7"/>
      <c r="AB4525" s="7"/>
      <c r="AG4525" s="7"/>
    </row>
    <row r="4526" spans="1:33">
      <c r="A4526" s="7"/>
      <c r="B4526" s="7"/>
      <c r="C4526" s="7"/>
      <c r="D4526" s="7"/>
      <c r="E4526" s="7"/>
      <c r="F4526" s="7"/>
      <c r="G4526" s="7"/>
      <c r="H4526" s="7"/>
      <c r="J4526" s="7"/>
      <c r="K4526" s="7"/>
      <c r="L4526" s="7"/>
      <c r="Q4526" s="7"/>
      <c r="S4526" s="7"/>
      <c r="T4526" s="7"/>
      <c r="Y4526" s="7"/>
      <c r="AA4526" s="7"/>
      <c r="AB4526" s="7"/>
      <c r="AG4526" s="7"/>
    </row>
    <row r="4527" spans="1:33">
      <c r="A4527" s="7"/>
      <c r="B4527" s="7"/>
      <c r="C4527" s="7"/>
      <c r="D4527" s="7"/>
      <c r="E4527" s="7"/>
      <c r="F4527" s="7"/>
      <c r="G4527" s="7"/>
      <c r="H4527" s="7"/>
      <c r="J4527" s="7"/>
      <c r="K4527" s="7"/>
      <c r="L4527" s="7"/>
      <c r="Q4527" s="7"/>
      <c r="S4527" s="7"/>
      <c r="T4527" s="7"/>
      <c r="Y4527" s="7"/>
      <c r="AA4527" s="7"/>
      <c r="AB4527" s="7"/>
      <c r="AG4527" s="7"/>
    </row>
    <row r="4528" spans="1:33">
      <c r="A4528" s="7"/>
      <c r="B4528" s="7"/>
      <c r="C4528" s="7"/>
      <c r="D4528" s="7"/>
      <c r="E4528" s="7"/>
      <c r="F4528" s="7"/>
      <c r="G4528" s="7"/>
      <c r="H4528" s="7"/>
      <c r="J4528" s="7"/>
      <c r="K4528" s="7"/>
      <c r="L4528" s="7"/>
      <c r="Q4528" s="7"/>
      <c r="S4528" s="7"/>
      <c r="T4528" s="7"/>
      <c r="Y4528" s="7"/>
      <c r="AA4528" s="7"/>
      <c r="AB4528" s="7"/>
      <c r="AG4528" s="7"/>
    </row>
    <row r="4529" spans="1:33">
      <c r="A4529" s="7"/>
      <c r="B4529" s="7"/>
      <c r="C4529" s="7"/>
      <c r="D4529" s="7"/>
      <c r="E4529" s="7"/>
      <c r="F4529" s="7"/>
      <c r="G4529" s="7"/>
      <c r="H4529" s="7"/>
      <c r="J4529" s="7"/>
      <c r="K4529" s="7"/>
      <c r="L4529" s="7"/>
      <c r="Q4529" s="7"/>
      <c r="S4529" s="7"/>
      <c r="T4529" s="7"/>
      <c r="Y4529" s="7"/>
      <c r="AA4529" s="7"/>
      <c r="AB4529" s="7"/>
      <c r="AG4529" s="7"/>
    </row>
    <row r="4530" spans="1:33">
      <c r="A4530" s="7"/>
      <c r="B4530" s="7"/>
      <c r="C4530" s="7"/>
      <c r="D4530" s="7"/>
      <c r="E4530" s="7"/>
      <c r="F4530" s="7"/>
      <c r="G4530" s="7"/>
      <c r="H4530" s="7"/>
      <c r="J4530" s="7"/>
      <c r="K4530" s="7"/>
      <c r="L4530" s="7"/>
      <c r="Q4530" s="7"/>
      <c r="S4530" s="7"/>
      <c r="T4530" s="7"/>
      <c r="Y4530" s="7"/>
      <c r="AA4530" s="7"/>
      <c r="AB4530" s="7"/>
      <c r="AG4530" s="7"/>
    </row>
    <row r="4531" spans="1:33">
      <c r="A4531" s="7"/>
      <c r="B4531" s="7"/>
      <c r="C4531" s="7"/>
      <c r="D4531" s="7"/>
      <c r="E4531" s="7"/>
      <c r="F4531" s="7"/>
      <c r="G4531" s="7"/>
      <c r="H4531" s="7"/>
      <c r="J4531" s="7"/>
      <c r="K4531" s="7"/>
      <c r="L4531" s="7"/>
      <c r="Q4531" s="7"/>
      <c r="S4531" s="7"/>
      <c r="T4531" s="7"/>
      <c r="Y4531" s="7"/>
      <c r="AA4531" s="7"/>
      <c r="AB4531" s="7"/>
      <c r="AG4531" s="7"/>
    </row>
    <row r="4532" spans="1:33">
      <c r="A4532" s="7"/>
      <c r="B4532" s="7"/>
      <c r="C4532" s="7"/>
      <c r="D4532" s="7"/>
      <c r="E4532" s="7"/>
      <c r="F4532" s="7"/>
      <c r="G4532" s="7"/>
      <c r="H4532" s="7"/>
      <c r="J4532" s="7"/>
      <c r="K4532" s="7"/>
      <c r="L4532" s="7"/>
      <c r="Q4532" s="7"/>
      <c r="S4532" s="7"/>
      <c r="T4532" s="7"/>
      <c r="Y4532" s="7"/>
      <c r="AA4532" s="7"/>
      <c r="AB4532" s="7"/>
      <c r="AG4532" s="7"/>
    </row>
    <row r="4533" spans="1:33">
      <c r="A4533" s="7"/>
      <c r="B4533" s="7"/>
      <c r="C4533" s="7"/>
      <c r="D4533" s="7"/>
      <c r="E4533" s="7"/>
      <c r="F4533" s="7"/>
      <c r="G4533" s="7"/>
      <c r="H4533" s="7"/>
      <c r="J4533" s="7"/>
      <c r="K4533" s="7"/>
      <c r="L4533" s="7"/>
      <c r="Q4533" s="7"/>
      <c r="S4533" s="7"/>
      <c r="T4533" s="7"/>
      <c r="Y4533" s="7"/>
      <c r="AA4533" s="7"/>
      <c r="AB4533" s="7"/>
      <c r="AG4533" s="7"/>
    </row>
    <row r="4534" spans="1:33">
      <c r="A4534" s="7"/>
      <c r="B4534" s="7"/>
      <c r="C4534" s="7"/>
      <c r="D4534" s="7"/>
      <c r="E4534" s="7"/>
      <c r="F4534" s="7"/>
      <c r="G4534" s="7"/>
      <c r="H4534" s="7"/>
      <c r="J4534" s="7"/>
      <c r="K4534" s="7"/>
      <c r="L4534" s="7"/>
      <c r="Q4534" s="7"/>
      <c r="S4534" s="7"/>
      <c r="T4534" s="7"/>
      <c r="Y4534" s="7"/>
      <c r="AA4534" s="7"/>
      <c r="AB4534" s="7"/>
      <c r="AG4534" s="7"/>
    </row>
    <row r="4535" spans="1:33">
      <c r="A4535" s="7"/>
      <c r="B4535" s="7"/>
      <c r="C4535" s="7"/>
      <c r="D4535" s="7"/>
      <c r="E4535" s="7"/>
      <c r="F4535" s="7"/>
      <c r="G4535" s="7"/>
      <c r="H4535" s="7"/>
      <c r="J4535" s="7"/>
      <c r="K4535" s="7"/>
      <c r="L4535" s="7"/>
      <c r="Q4535" s="7"/>
      <c r="S4535" s="7"/>
      <c r="T4535" s="7"/>
      <c r="Y4535" s="7"/>
      <c r="AA4535" s="7"/>
      <c r="AB4535" s="7"/>
      <c r="AG4535" s="7"/>
    </row>
    <row r="4536" spans="1:33">
      <c r="A4536" s="7"/>
      <c r="B4536" s="7"/>
      <c r="C4536" s="7"/>
      <c r="D4536" s="7"/>
      <c r="E4536" s="7"/>
      <c r="F4536" s="7"/>
      <c r="G4536" s="7"/>
      <c r="H4536" s="7"/>
      <c r="J4536" s="7"/>
      <c r="K4536" s="7"/>
      <c r="L4536" s="7"/>
      <c r="Q4536" s="7"/>
      <c r="S4536" s="7"/>
      <c r="T4536" s="7"/>
      <c r="Y4536" s="7"/>
      <c r="AA4536" s="7"/>
      <c r="AB4536" s="7"/>
      <c r="AG4536" s="7"/>
    </row>
    <row r="4537" spans="1:33">
      <c r="A4537" s="7"/>
      <c r="B4537" s="7"/>
      <c r="C4537" s="7"/>
      <c r="D4537" s="7"/>
      <c r="E4537" s="7"/>
      <c r="F4537" s="7"/>
      <c r="G4537" s="7"/>
      <c r="H4537" s="7"/>
      <c r="J4537" s="7"/>
      <c r="K4537" s="7"/>
      <c r="L4537" s="7"/>
      <c r="Q4537" s="7"/>
      <c r="S4537" s="7"/>
      <c r="T4537" s="7"/>
      <c r="Y4537" s="7"/>
      <c r="AA4537" s="7"/>
      <c r="AB4537" s="7"/>
      <c r="AG4537" s="7"/>
    </row>
    <row r="4538" spans="1:33">
      <c r="A4538" s="7"/>
      <c r="B4538" s="7"/>
      <c r="C4538" s="7"/>
      <c r="D4538" s="7"/>
      <c r="E4538" s="7"/>
      <c r="F4538" s="7"/>
      <c r="G4538" s="7"/>
      <c r="H4538" s="7"/>
      <c r="J4538" s="7"/>
      <c r="K4538" s="7"/>
      <c r="L4538" s="7"/>
      <c r="Q4538" s="7"/>
      <c r="S4538" s="7"/>
      <c r="T4538" s="7"/>
      <c r="Y4538" s="7"/>
      <c r="AA4538" s="7"/>
      <c r="AB4538" s="7"/>
      <c r="AG4538" s="7"/>
    </row>
    <row r="4539" spans="1:33">
      <c r="A4539" s="7"/>
      <c r="B4539" s="7"/>
      <c r="C4539" s="7"/>
      <c r="D4539" s="7"/>
      <c r="E4539" s="7"/>
      <c r="F4539" s="7"/>
      <c r="G4539" s="7"/>
      <c r="H4539" s="7"/>
      <c r="J4539" s="7"/>
      <c r="K4539" s="7"/>
      <c r="L4539" s="7"/>
      <c r="Q4539" s="7"/>
      <c r="S4539" s="7"/>
      <c r="T4539" s="7"/>
      <c r="Y4539" s="7"/>
      <c r="AA4539" s="7"/>
      <c r="AB4539" s="7"/>
      <c r="AG4539" s="7"/>
    </row>
    <row r="4540" spans="1:33">
      <c r="A4540" s="7"/>
      <c r="B4540" s="7"/>
      <c r="C4540" s="7"/>
      <c r="D4540" s="7"/>
      <c r="E4540" s="7"/>
      <c r="F4540" s="7"/>
      <c r="G4540" s="7"/>
      <c r="H4540" s="7"/>
      <c r="J4540" s="7"/>
      <c r="K4540" s="7"/>
      <c r="L4540" s="7"/>
      <c r="Q4540" s="7"/>
      <c r="S4540" s="7"/>
      <c r="T4540" s="7"/>
      <c r="Y4540" s="7"/>
      <c r="AA4540" s="7"/>
      <c r="AB4540" s="7"/>
      <c r="AG4540" s="7"/>
    </row>
    <row r="4541" spans="1:33">
      <c r="A4541" s="7"/>
      <c r="B4541" s="7"/>
      <c r="C4541" s="7"/>
      <c r="D4541" s="7"/>
      <c r="E4541" s="7"/>
      <c r="F4541" s="7"/>
      <c r="G4541" s="7"/>
      <c r="H4541" s="7"/>
      <c r="J4541" s="7"/>
      <c r="K4541" s="7"/>
      <c r="L4541" s="7"/>
      <c r="Q4541" s="7"/>
      <c r="S4541" s="7"/>
      <c r="T4541" s="7"/>
      <c r="Y4541" s="7"/>
      <c r="AA4541" s="7"/>
      <c r="AB4541" s="7"/>
      <c r="AG4541" s="7"/>
    </row>
    <row r="4542" spans="1:33">
      <c r="A4542" s="7"/>
      <c r="B4542" s="7"/>
      <c r="C4542" s="7"/>
      <c r="D4542" s="7"/>
      <c r="E4542" s="7"/>
      <c r="F4542" s="7"/>
      <c r="G4542" s="7"/>
      <c r="H4542" s="7"/>
      <c r="J4542" s="7"/>
      <c r="K4542" s="7"/>
      <c r="L4542" s="7"/>
      <c r="Q4542" s="7"/>
      <c r="S4542" s="7"/>
      <c r="T4542" s="7"/>
      <c r="Y4542" s="7"/>
      <c r="AA4542" s="7"/>
      <c r="AB4542" s="7"/>
      <c r="AG4542" s="7"/>
    </row>
    <row r="4543" spans="1:33">
      <c r="A4543" s="7"/>
      <c r="B4543" s="7"/>
      <c r="C4543" s="7"/>
      <c r="D4543" s="7"/>
      <c r="E4543" s="7"/>
      <c r="F4543" s="7"/>
      <c r="G4543" s="7"/>
      <c r="H4543" s="7"/>
      <c r="J4543" s="7"/>
      <c r="K4543" s="7"/>
      <c r="L4543" s="7"/>
      <c r="Q4543" s="7"/>
      <c r="S4543" s="7"/>
      <c r="T4543" s="7"/>
      <c r="Y4543" s="7"/>
      <c r="AA4543" s="7"/>
      <c r="AB4543" s="7"/>
      <c r="AG4543" s="7"/>
    </row>
    <row r="4544" spans="1:33">
      <c r="A4544" s="7"/>
      <c r="B4544" s="7"/>
      <c r="C4544" s="7"/>
      <c r="D4544" s="7"/>
      <c r="E4544" s="7"/>
      <c r="F4544" s="7"/>
      <c r="G4544" s="7"/>
      <c r="H4544" s="7"/>
      <c r="J4544" s="7"/>
      <c r="K4544" s="7"/>
      <c r="L4544" s="7"/>
      <c r="Q4544" s="7"/>
      <c r="S4544" s="7"/>
      <c r="T4544" s="7"/>
      <c r="Y4544" s="7"/>
      <c r="AA4544" s="7"/>
      <c r="AB4544" s="7"/>
      <c r="AG4544" s="7"/>
    </row>
    <row r="4545" spans="1:33">
      <c r="A4545" s="7"/>
      <c r="B4545" s="7"/>
      <c r="C4545" s="7"/>
      <c r="D4545" s="7"/>
      <c r="E4545" s="7"/>
      <c r="F4545" s="7"/>
      <c r="G4545" s="7"/>
      <c r="H4545" s="7"/>
      <c r="J4545" s="7"/>
      <c r="K4545" s="7"/>
      <c r="L4545" s="7"/>
      <c r="Q4545" s="7"/>
      <c r="S4545" s="7"/>
      <c r="T4545" s="7"/>
      <c r="Y4545" s="7"/>
      <c r="AA4545" s="7"/>
      <c r="AB4545" s="7"/>
      <c r="AG4545" s="7"/>
    </row>
    <row r="4546" spans="1:33">
      <c r="A4546" s="7"/>
      <c r="B4546" s="7"/>
      <c r="C4546" s="7"/>
      <c r="D4546" s="7"/>
      <c r="E4546" s="7"/>
      <c r="F4546" s="7"/>
      <c r="G4546" s="7"/>
      <c r="H4546" s="7"/>
      <c r="J4546" s="7"/>
      <c r="K4546" s="7"/>
      <c r="L4546" s="7"/>
      <c r="Q4546" s="7"/>
      <c r="S4546" s="7"/>
      <c r="T4546" s="7"/>
      <c r="Y4546" s="7"/>
      <c r="AA4546" s="7"/>
      <c r="AB4546" s="7"/>
      <c r="AG4546" s="7"/>
    </row>
    <row r="4547" spans="1:33">
      <c r="A4547" s="7"/>
      <c r="B4547" s="7"/>
      <c r="C4547" s="7"/>
      <c r="D4547" s="7"/>
      <c r="E4547" s="7"/>
      <c r="F4547" s="7"/>
      <c r="G4547" s="7"/>
      <c r="H4547" s="7"/>
      <c r="J4547" s="7"/>
      <c r="K4547" s="7"/>
      <c r="L4547" s="7"/>
      <c r="Q4547" s="7"/>
      <c r="S4547" s="7"/>
      <c r="T4547" s="7"/>
      <c r="Y4547" s="7"/>
      <c r="AA4547" s="7"/>
      <c r="AB4547" s="7"/>
      <c r="AG4547" s="7"/>
    </row>
    <row r="4548" spans="1:33">
      <c r="A4548" s="7"/>
      <c r="B4548" s="7"/>
      <c r="C4548" s="7"/>
      <c r="D4548" s="7"/>
      <c r="E4548" s="7"/>
      <c r="F4548" s="7"/>
      <c r="G4548" s="7"/>
      <c r="H4548" s="7"/>
      <c r="J4548" s="7"/>
      <c r="K4548" s="7"/>
      <c r="L4548" s="7"/>
      <c r="Q4548" s="7"/>
      <c r="S4548" s="7"/>
      <c r="T4548" s="7"/>
      <c r="Y4548" s="7"/>
      <c r="AA4548" s="7"/>
      <c r="AB4548" s="7"/>
      <c r="AG4548" s="7"/>
    </row>
    <row r="4549" spans="1:33">
      <c r="A4549" s="7"/>
      <c r="B4549" s="7"/>
      <c r="C4549" s="7"/>
      <c r="D4549" s="7"/>
      <c r="E4549" s="7"/>
      <c r="F4549" s="7"/>
      <c r="G4549" s="7"/>
      <c r="H4549" s="7"/>
      <c r="J4549" s="7"/>
      <c r="K4549" s="7"/>
      <c r="L4549" s="7"/>
      <c r="Q4549" s="7"/>
      <c r="S4549" s="7"/>
      <c r="T4549" s="7"/>
      <c r="Y4549" s="7"/>
      <c r="AA4549" s="7"/>
      <c r="AB4549" s="7"/>
      <c r="AG4549" s="7"/>
    </row>
    <row r="4550" spans="1:33">
      <c r="A4550" s="7"/>
      <c r="B4550" s="7"/>
      <c r="C4550" s="7"/>
      <c r="D4550" s="7"/>
      <c r="E4550" s="7"/>
      <c r="F4550" s="7"/>
      <c r="G4550" s="7"/>
      <c r="H4550" s="7"/>
      <c r="J4550" s="7"/>
      <c r="K4550" s="7"/>
      <c r="L4550" s="7"/>
      <c r="Q4550" s="7"/>
      <c r="S4550" s="7"/>
      <c r="T4550" s="7"/>
      <c r="Y4550" s="7"/>
      <c r="AA4550" s="7"/>
      <c r="AB4550" s="7"/>
      <c r="AG4550" s="7"/>
    </row>
    <row r="4551" spans="1:33">
      <c r="A4551" s="7"/>
      <c r="B4551" s="7"/>
      <c r="C4551" s="7"/>
      <c r="D4551" s="7"/>
      <c r="E4551" s="7"/>
      <c r="F4551" s="7"/>
      <c r="G4551" s="7"/>
      <c r="H4551" s="7"/>
      <c r="J4551" s="7"/>
      <c r="K4551" s="7"/>
      <c r="L4551" s="7"/>
      <c r="Q4551" s="7"/>
      <c r="S4551" s="7"/>
      <c r="T4551" s="7"/>
      <c r="Y4551" s="7"/>
      <c r="AA4551" s="7"/>
      <c r="AB4551" s="7"/>
      <c r="AG4551" s="7"/>
    </row>
    <row r="4552" spans="1:33">
      <c r="A4552" s="7"/>
      <c r="B4552" s="7"/>
      <c r="C4552" s="7"/>
      <c r="D4552" s="7"/>
      <c r="E4552" s="7"/>
      <c r="F4552" s="7"/>
      <c r="G4552" s="7"/>
      <c r="H4552" s="7"/>
      <c r="J4552" s="7"/>
      <c r="K4552" s="7"/>
      <c r="L4552" s="7"/>
      <c r="Q4552" s="7"/>
      <c r="S4552" s="7"/>
      <c r="T4552" s="7"/>
      <c r="Y4552" s="7"/>
      <c r="AA4552" s="7"/>
      <c r="AB4552" s="7"/>
      <c r="AG4552" s="7"/>
    </row>
    <row r="4553" spans="1:33">
      <c r="A4553" s="7"/>
      <c r="B4553" s="7"/>
      <c r="C4553" s="7"/>
      <c r="D4553" s="7"/>
      <c r="E4553" s="7"/>
      <c r="F4553" s="7"/>
      <c r="G4553" s="7"/>
      <c r="H4553" s="7"/>
      <c r="J4553" s="7"/>
      <c r="K4553" s="7"/>
      <c r="L4553" s="7"/>
      <c r="Q4553" s="7"/>
      <c r="S4553" s="7"/>
      <c r="T4553" s="7"/>
      <c r="Y4553" s="7"/>
      <c r="AA4553" s="7"/>
      <c r="AB4553" s="7"/>
      <c r="AG4553" s="7"/>
    </row>
    <row r="4554" spans="1:33">
      <c r="A4554" s="7"/>
      <c r="B4554" s="7"/>
      <c r="C4554" s="7"/>
      <c r="D4554" s="7"/>
      <c r="E4554" s="7"/>
      <c r="F4554" s="7"/>
      <c r="G4554" s="7"/>
      <c r="H4554" s="7"/>
      <c r="J4554" s="7"/>
      <c r="K4554" s="7"/>
      <c r="L4554" s="7"/>
      <c r="Q4554" s="7"/>
      <c r="S4554" s="7"/>
      <c r="T4554" s="7"/>
      <c r="Y4554" s="7"/>
      <c r="AA4554" s="7"/>
      <c r="AB4554" s="7"/>
      <c r="AG4554" s="7"/>
    </row>
    <row r="4555" spans="1:33">
      <c r="A4555" s="7"/>
      <c r="B4555" s="7"/>
      <c r="C4555" s="7"/>
      <c r="D4555" s="7"/>
      <c r="E4555" s="7"/>
      <c r="F4555" s="7"/>
      <c r="G4555" s="7"/>
      <c r="H4555" s="7"/>
      <c r="J4555" s="7"/>
      <c r="K4555" s="7"/>
      <c r="L4555" s="7"/>
      <c r="Q4555" s="7"/>
      <c r="S4555" s="7"/>
      <c r="T4555" s="7"/>
      <c r="Y4555" s="7"/>
      <c r="AA4555" s="7"/>
      <c r="AB4555" s="7"/>
      <c r="AG4555" s="7"/>
    </row>
    <row r="4556" spans="1:33">
      <c r="A4556" s="7"/>
      <c r="B4556" s="7"/>
      <c r="C4556" s="7"/>
      <c r="D4556" s="7"/>
      <c r="E4556" s="7"/>
      <c r="F4556" s="7"/>
      <c r="G4556" s="7"/>
      <c r="H4556" s="7"/>
      <c r="J4556" s="7"/>
      <c r="K4556" s="7"/>
      <c r="L4556" s="7"/>
      <c r="Q4556" s="7"/>
      <c r="S4556" s="7"/>
      <c r="T4556" s="7"/>
      <c r="Y4556" s="7"/>
      <c r="AA4556" s="7"/>
      <c r="AB4556" s="7"/>
      <c r="AG4556" s="7"/>
    </row>
    <row r="4557" spans="1:33">
      <c r="A4557" s="7"/>
      <c r="B4557" s="7"/>
      <c r="C4557" s="7"/>
      <c r="D4557" s="7"/>
      <c r="E4557" s="7"/>
      <c r="F4557" s="7"/>
      <c r="G4557" s="7"/>
      <c r="H4557" s="7"/>
      <c r="J4557" s="7"/>
      <c r="K4557" s="7"/>
      <c r="L4557" s="7"/>
      <c r="Q4557" s="7"/>
      <c r="S4557" s="7"/>
      <c r="T4557" s="7"/>
      <c r="Y4557" s="7"/>
      <c r="AA4557" s="7"/>
      <c r="AB4557" s="7"/>
      <c r="AG4557" s="7"/>
    </row>
    <row r="4558" spans="1:33">
      <c r="A4558" s="7"/>
      <c r="B4558" s="7"/>
      <c r="C4558" s="7"/>
      <c r="D4558" s="7"/>
      <c r="E4558" s="7"/>
      <c r="F4558" s="7"/>
      <c r="G4558" s="7"/>
      <c r="H4558" s="7"/>
      <c r="J4558" s="7"/>
      <c r="K4558" s="7"/>
      <c r="L4558" s="7"/>
      <c r="Q4558" s="7"/>
      <c r="S4558" s="7"/>
      <c r="T4558" s="7"/>
      <c r="Y4558" s="7"/>
      <c r="AA4558" s="7"/>
      <c r="AB4558" s="7"/>
      <c r="AG4558" s="7"/>
    </row>
    <row r="4559" spans="1:33">
      <c r="A4559" s="7"/>
      <c r="B4559" s="7"/>
      <c r="C4559" s="7"/>
      <c r="D4559" s="7"/>
      <c r="E4559" s="7"/>
      <c r="F4559" s="7"/>
      <c r="G4559" s="7"/>
      <c r="H4559" s="7"/>
      <c r="J4559" s="7"/>
      <c r="K4559" s="7"/>
      <c r="L4559" s="7"/>
      <c r="Q4559" s="7"/>
      <c r="S4559" s="7"/>
      <c r="T4559" s="7"/>
      <c r="Y4559" s="7"/>
      <c r="AA4559" s="7"/>
      <c r="AB4559" s="7"/>
      <c r="AG4559" s="7"/>
    </row>
    <row r="4560" spans="1:33">
      <c r="A4560" s="7"/>
      <c r="B4560" s="7"/>
      <c r="C4560" s="7"/>
      <c r="D4560" s="7"/>
      <c r="E4560" s="7"/>
      <c r="F4560" s="7"/>
      <c r="G4560" s="7"/>
      <c r="H4560" s="7"/>
      <c r="J4560" s="7"/>
      <c r="K4560" s="7"/>
      <c r="L4560" s="7"/>
      <c r="Q4560" s="7"/>
      <c r="S4560" s="7"/>
      <c r="T4560" s="7"/>
      <c r="Y4560" s="7"/>
      <c r="AA4560" s="7"/>
      <c r="AB4560" s="7"/>
      <c r="AG4560" s="7"/>
    </row>
    <row r="4561" spans="1:33">
      <c r="A4561" s="7"/>
      <c r="B4561" s="7"/>
      <c r="C4561" s="7"/>
      <c r="D4561" s="7"/>
      <c r="E4561" s="7"/>
      <c r="F4561" s="7"/>
      <c r="G4561" s="7"/>
      <c r="H4561" s="7"/>
      <c r="J4561" s="7"/>
      <c r="K4561" s="7"/>
      <c r="L4561" s="7"/>
      <c r="Q4561" s="7"/>
      <c r="S4561" s="7"/>
      <c r="T4561" s="7"/>
      <c r="Y4561" s="7"/>
      <c r="AA4561" s="7"/>
      <c r="AB4561" s="7"/>
      <c r="AG4561" s="7"/>
    </row>
    <row r="4562" spans="1:33">
      <c r="A4562" s="7"/>
      <c r="B4562" s="7"/>
      <c r="C4562" s="7"/>
      <c r="D4562" s="7"/>
      <c r="E4562" s="7"/>
      <c r="F4562" s="7"/>
      <c r="G4562" s="7"/>
      <c r="H4562" s="7"/>
      <c r="J4562" s="7"/>
      <c r="K4562" s="7"/>
      <c r="L4562" s="7"/>
      <c r="Q4562" s="7"/>
      <c r="S4562" s="7"/>
      <c r="T4562" s="7"/>
      <c r="Y4562" s="7"/>
      <c r="AA4562" s="7"/>
      <c r="AB4562" s="7"/>
      <c r="AG4562" s="7"/>
    </row>
    <row r="4563" spans="1:33">
      <c r="A4563" s="7"/>
      <c r="B4563" s="7"/>
      <c r="C4563" s="7"/>
      <c r="D4563" s="7"/>
      <c r="E4563" s="7"/>
      <c r="F4563" s="7"/>
      <c r="G4563" s="7"/>
      <c r="H4563" s="7"/>
      <c r="J4563" s="7"/>
      <c r="K4563" s="7"/>
      <c r="L4563" s="7"/>
      <c r="Q4563" s="7"/>
      <c r="S4563" s="7"/>
      <c r="T4563" s="7"/>
      <c r="Y4563" s="7"/>
      <c r="AA4563" s="7"/>
      <c r="AB4563" s="7"/>
      <c r="AG4563" s="7"/>
    </row>
    <row r="4564" spans="1:33">
      <c r="A4564" s="7"/>
      <c r="B4564" s="7"/>
      <c r="C4564" s="7"/>
      <c r="D4564" s="7"/>
      <c r="E4564" s="7"/>
      <c r="F4564" s="7"/>
      <c r="G4564" s="7"/>
      <c r="H4564" s="7"/>
      <c r="J4564" s="7"/>
      <c r="K4564" s="7"/>
      <c r="L4564" s="7"/>
      <c r="Q4564" s="7"/>
      <c r="S4564" s="7"/>
      <c r="T4564" s="7"/>
      <c r="Y4564" s="7"/>
      <c r="AA4564" s="7"/>
      <c r="AB4564" s="7"/>
      <c r="AG4564" s="7"/>
    </row>
    <row r="4565" spans="1:33">
      <c r="A4565" s="7"/>
      <c r="B4565" s="7"/>
      <c r="C4565" s="7"/>
      <c r="D4565" s="7"/>
      <c r="E4565" s="7"/>
      <c r="F4565" s="7"/>
      <c r="G4565" s="7"/>
      <c r="H4565" s="7"/>
      <c r="J4565" s="7"/>
      <c r="K4565" s="7"/>
      <c r="L4565" s="7"/>
      <c r="Q4565" s="7"/>
      <c r="S4565" s="7"/>
      <c r="T4565" s="7"/>
      <c r="Y4565" s="7"/>
      <c r="AA4565" s="7"/>
      <c r="AB4565" s="7"/>
      <c r="AG4565" s="7"/>
    </row>
    <row r="4566" spans="1:33">
      <c r="A4566" s="7"/>
      <c r="B4566" s="7"/>
      <c r="C4566" s="7"/>
      <c r="D4566" s="7"/>
      <c r="E4566" s="7"/>
      <c r="F4566" s="7"/>
      <c r="G4566" s="7"/>
      <c r="H4566" s="7"/>
      <c r="J4566" s="7"/>
      <c r="K4566" s="7"/>
      <c r="L4566" s="7"/>
      <c r="Q4566" s="7"/>
      <c r="S4566" s="7"/>
      <c r="T4566" s="7"/>
      <c r="Y4566" s="7"/>
      <c r="AA4566" s="7"/>
      <c r="AB4566" s="7"/>
      <c r="AG4566" s="7"/>
    </row>
    <row r="4567" spans="1:33">
      <c r="A4567" s="7"/>
      <c r="B4567" s="7"/>
      <c r="C4567" s="7"/>
      <c r="D4567" s="7"/>
      <c r="E4567" s="7"/>
      <c r="F4567" s="7"/>
      <c r="G4567" s="7"/>
      <c r="H4567" s="7"/>
      <c r="J4567" s="7"/>
      <c r="K4567" s="7"/>
      <c r="L4567" s="7"/>
      <c r="Q4567" s="7"/>
      <c r="S4567" s="7"/>
      <c r="T4567" s="7"/>
      <c r="Y4567" s="7"/>
      <c r="AA4567" s="7"/>
      <c r="AB4567" s="7"/>
      <c r="AG4567" s="7"/>
    </row>
    <row r="4568" spans="1:33">
      <c r="A4568" s="7"/>
      <c r="B4568" s="7"/>
      <c r="C4568" s="7"/>
      <c r="D4568" s="7"/>
      <c r="E4568" s="7"/>
      <c r="F4568" s="7"/>
      <c r="G4568" s="7"/>
      <c r="H4568" s="7"/>
      <c r="J4568" s="7"/>
      <c r="K4568" s="7"/>
      <c r="L4568" s="7"/>
      <c r="Q4568" s="7"/>
      <c r="S4568" s="7"/>
      <c r="T4568" s="7"/>
      <c r="Y4568" s="7"/>
      <c r="AA4568" s="7"/>
      <c r="AB4568" s="7"/>
      <c r="AG4568" s="7"/>
    </row>
    <row r="4569" spans="1:33">
      <c r="A4569" s="7"/>
      <c r="B4569" s="7"/>
      <c r="C4569" s="7"/>
      <c r="D4569" s="7"/>
      <c r="E4569" s="7"/>
      <c r="F4569" s="7"/>
      <c r="G4569" s="7"/>
      <c r="H4569" s="7"/>
      <c r="J4569" s="7"/>
      <c r="K4569" s="7"/>
      <c r="L4569" s="7"/>
      <c r="Q4569" s="7"/>
      <c r="S4569" s="7"/>
      <c r="T4569" s="7"/>
      <c r="Y4569" s="7"/>
      <c r="AA4569" s="7"/>
      <c r="AB4569" s="7"/>
      <c r="AG4569" s="7"/>
    </row>
    <row r="4570" spans="1:33">
      <c r="A4570" s="7"/>
      <c r="B4570" s="7"/>
      <c r="C4570" s="7"/>
      <c r="D4570" s="7"/>
      <c r="E4570" s="7"/>
      <c r="F4570" s="7"/>
      <c r="G4570" s="7"/>
      <c r="H4570" s="7"/>
      <c r="J4570" s="7"/>
      <c r="K4570" s="7"/>
      <c r="L4570" s="7"/>
      <c r="Q4570" s="7"/>
      <c r="S4570" s="7"/>
      <c r="T4570" s="7"/>
      <c r="Y4570" s="7"/>
      <c r="AA4570" s="7"/>
      <c r="AB4570" s="7"/>
      <c r="AG4570" s="7"/>
    </row>
    <row r="4571" spans="1:33">
      <c r="A4571" s="7"/>
      <c r="B4571" s="7"/>
      <c r="C4571" s="7"/>
      <c r="D4571" s="7"/>
      <c r="E4571" s="7"/>
      <c r="F4571" s="7"/>
      <c r="G4571" s="7"/>
      <c r="H4571" s="7"/>
      <c r="J4571" s="7"/>
      <c r="K4571" s="7"/>
      <c r="L4571" s="7"/>
      <c r="Q4571" s="7"/>
      <c r="S4571" s="7"/>
      <c r="T4571" s="7"/>
      <c r="Y4571" s="7"/>
      <c r="AA4571" s="7"/>
      <c r="AB4571" s="7"/>
      <c r="AG4571" s="7"/>
    </row>
    <row r="4572" spans="1:33">
      <c r="A4572" s="7"/>
      <c r="B4572" s="7"/>
      <c r="C4572" s="7"/>
      <c r="D4572" s="7"/>
      <c r="E4572" s="7"/>
      <c r="F4572" s="7"/>
      <c r="G4572" s="7"/>
      <c r="H4572" s="7"/>
      <c r="J4572" s="7"/>
      <c r="K4572" s="7"/>
      <c r="L4572" s="7"/>
      <c r="Q4572" s="7"/>
      <c r="S4572" s="7"/>
      <c r="T4572" s="7"/>
      <c r="Y4572" s="7"/>
      <c r="AA4572" s="7"/>
      <c r="AB4572" s="7"/>
      <c r="AG4572" s="7"/>
    </row>
    <row r="4573" spans="1:33">
      <c r="A4573" s="7"/>
      <c r="B4573" s="7"/>
      <c r="C4573" s="7"/>
      <c r="D4573" s="7"/>
      <c r="E4573" s="7"/>
      <c r="F4573" s="7"/>
      <c r="G4573" s="7"/>
      <c r="H4573" s="7"/>
      <c r="J4573" s="7"/>
      <c r="K4573" s="7"/>
      <c r="L4573" s="7"/>
      <c r="Q4573" s="7"/>
      <c r="S4573" s="7"/>
      <c r="T4573" s="7"/>
      <c r="Y4573" s="7"/>
      <c r="AA4573" s="7"/>
      <c r="AB4573" s="7"/>
      <c r="AG4573" s="7"/>
    </row>
    <row r="4574" spans="1:33">
      <c r="A4574" s="7"/>
      <c r="B4574" s="7"/>
      <c r="C4574" s="7"/>
      <c r="D4574" s="7"/>
      <c r="E4574" s="7"/>
      <c r="F4574" s="7"/>
      <c r="G4574" s="7"/>
      <c r="H4574" s="7"/>
      <c r="J4574" s="7"/>
      <c r="K4574" s="7"/>
      <c r="L4574" s="7"/>
      <c r="Q4574" s="7"/>
      <c r="S4574" s="7"/>
      <c r="T4574" s="7"/>
      <c r="Y4574" s="7"/>
      <c r="AA4574" s="7"/>
      <c r="AB4574" s="7"/>
      <c r="AG4574" s="7"/>
    </row>
    <row r="4575" spans="1:33">
      <c r="A4575" s="7"/>
      <c r="B4575" s="7"/>
      <c r="C4575" s="7"/>
      <c r="D4575" s="7"/>
      <c r="E4575" s="7"/>
      <c r="F4575" s="7"/>
      <c r="G4575" s="7"/>
      <c r="H4575" s="7"/>
      <c r="J4575" s="7"/>
      <c r="K4575" s="7"/>
      <c r="L4575" s="7"/>
      <c r="Q4575" s="7"/>
      <c r="S4575" s="7"/>
      <c r="T4575" s="7"/>
      <c r="Y4575" s="7"/>
      <c r="AA4575" s="7"/>
      <c r="AB4575" s="7"/>
      <c r="AG4575" s="7"/>
    </row>
    <row r="4576" spans="1:33">
      <c r="A4576" s="7"/>
      <c r="B4576" s="7"/>
      <c r="C4576" s="7"/>
      <c r="D4576" s="7"/>
      <c r="E4576" s="7"/>
      <c r="F4576" s="7"/>
      <c r="G4576" s="7"/>
      <c r="H4576" s="7"/>
      <c r="J4576" s="7"/>
      <c r="K4576" s="7"/>
      <c r="L4576" s="7"/>
      <c r="Q4576" s="7"/>
      <c r="S4576" s="7"/>
      <c r="T4576" s="7"/>
      <c r="Y4576" s="7"/>
      <c r="AA4576" s="7"/>
      <c r="AB4576" s="7"/>
      <c r="AG4576" s="7"/>
    </row>
    <row r="4577" spans="1:33">
      <c r="A4577" s="7"/>
      <c r="B4577" s="7"/>
      <c r="C4577" s="7"/>
      <c r="D4577" s="7"/>
      <c r="E4577" s="7"/>
      <c r="F4577" s="7"/>
      <c r="G4577" s="7"/>
      <c r="H4577" s="7"/>
      <c r="J4577" s="7"/>
      <c r="K4577" s="7"/>
      <c r="L4577" s="7"/>
      <c r="Q4577" s="7"/>
      <c r="S4577" s="7"/>
      <c r="T4577" s="7"/>
      <c r="Y4577" s="7"/>
      <c r="AA4577" s="7"/>
      <c r="AB4577" s="7"/>
      <c r="AG4577" s="7"/>
    </row>
    <row r="4578" spans="1:33">
      <c r="A4578" s="7"/>
      <c r="B4578" s="7"/>
      <c r="C4578" s="7"/>
      <c r="D4578" s="7"/>
      <c r="E4578" s="7"/>
      <c r="F4578" s="7"/>
      <c r="G4578" s="7"/>
      <c r="H4578" s="7"/>
      <c r="J4578" s="7"/>
      <c r="K4578" s="7"/>
      <c r="L4578" s="7"/>
      <c r="Q4578" s="7"/>
      <c r="S4578" s="7"/>
      <c r="T4578" s="7"/>
      <c r="Y4578" s="7"/>
      <c r="AA4578" s="7"/>
      <c r="AB4578" s="7"/>
      <c r="AG4578" s="7"/>
    </row>
    <row r="4579" spans="1:33">
      <c r="A4579" s="7"/>
      <c r="B4579" s="7"/>
      <c r="C4579" s="7"/>
      <c r="D4579" s="7"/>
      <c r="E4579" s="7"/>
      <c r="F4579" s="7"/>
      <c r="G4579" s="7"/>
      <c r="H4579" s="7"/>
      <c r="J4579" s="7"/>
      <c r="K4579" s="7"/>
      <c r="L4579" s="7"/>
      <c r="Q4579" s="7"/>
      <c r="S4579" s="7"/>
      <c r="T4579" s="7"/>
      <c r="Y4579" s="7"/>
      <c r="AA4579" s="7"/>
      <c r="AB4579" s="7"/>
      <c r="AG4579" s="7"/>
    </row>
    <row r="4580" spans="1:33">
      <c r="A4580" s="7"/>
      <c r="B4580" s="7"/>
      <c r="C4580" s="7"/>
      <c r="D4580" s="7"/>
      <c r="E4580" s="7"/>
      <c r="F4580" s="7"/>
      <c r="G4580" s="7"/>
      <c r="H4580" s="7"/>
      <c r="J4580" s="7"/>
      <c r="K4580" s="7"/>
      <c r="L4580" s="7"/>
      <c r="Q4580" s="7"/>
      <c r="S4580" s="7"/>
      <c r="T4580" s="7"/>
      <c r="Y4580" s="7"/>
      <c r="AA4580" s="7"/>
      <c r="AB4580" s="7"/>
      <c r="AG4580" s="7"/>
    </row>
    <row r="4581" spans="1:33">
      <c r="A4581" s="7"/>
      <c r="B4581" s="7"/>
      <c r="C4581" s="7"/>
      <c r="D4581" s="7"/>
      <c r="E4581" s="7"/>
      <c r="F4581" s="7"/>
      <c r="G4581" s="7"/>
      <c r="H4581" s="7"/>
      <c r="J4581" s="7"/>
      <c r="K4581" s="7"/>
      <c r="L4581" s="7"/>
      <c r="Q4581" s="7"/>
      <c r="S4581" s="7"/>
      <c r="T4581" s="7"/>
      <c r="Y4581" s="7"/>
      <c r="AA4581" s="7"/>
      <c r="AB4581" s="7"/>
      <c r="AG4581" s="7"/>
    </row>
    <row r="4582" spans="1:33">
      <c r="A4582" s="7"/>
      <c r="B4582" s="7"/>
      <c r="C4582" s="7"/>
      <c r="D4582" s="7"/>
      <c r="E4582" s="7"/>
      <c r="F4582" s="7"/>
      <c r="G4582" s="7"/>
      <c r="H4582" s="7"/>
      <c r="J4582" s="7"/>
      <c r="K4582" s="7"/>
      <c r="L4582" s="7"/>
      <c r="Q4582" s="7"/>
      <c r="S4582" s="7"/>
      <c r="T4582" s="7"/>
      <c r="Y4582" s="7"/>
      <c r="AA4582" s="7"/>
      <c r="AB4582" s="7"/>
      <c r="AG4582" s="7"/>
    </row>
    <row r="4583" spans="1:33">
      <c r="A4583" s="7"/>
      <c r="B4583" s="7"/>
      <c r="C4583" s="7"/>
      <c r="D4583" s="7"/>
      <c r="E4583" s="7"/>
      <c r="F4583" s="7"/>
      <c r="G4583" s="7"/>
      <c r="H4583" s="7"/>
      <c r="J4583" s="7"/>
      <c r="K4583" s="7"/>
      <c r="L4583" s="7"/>
      <c r="Q4583" s="7"/>
      <c r="S4583" s="7"/>
      <c r="T4583" s="7"/>
      <c r="Y4583" s="7"/>
      <c r="AA4583" s="7"/>
      <c r="AB4583" s="7"/>
      <c r="AG4583" s="7"/>
    </row>
    <row r="4584" spans="1:33">
      <c r="A4584" s="7"/>
      <c r="B4584" s="7"/>
      <c r="C4584" s="7"/>
      <c r="D4584" s="7"/>
      <c r="E4584" s="7"/>
      <c r="F4584" s="7"/>
      <c r="G4584" s="7"/>
      <c r="H4584" s="7"/>
      <c r="J4584" s="7"/>
      <c r="K4584" s="7"/>
      <c r="L4584" s="7"/>
      <c r="Q4584" s="7"/>
      <c r="S4584" s="7"/>
      <c r="T4584" s="7"/>
      <c r="Y4584" s="7"/>
      <c r="AA4584" s="7"/>
      <c r="AB4584" s="7"/>
      <c r="AG4584" s="7"/>
    </row>
    <row r="4585" spans="1:33">
      <c r="A4585" s="7"/>
      <c r="B4585" s="7"/>
      <c r="C4585" s="7"/>
      <c r="D4585" s="7"/>
      <c r="E4585" s="7"/>
      <c r="F4585" s="7"/>
      <c r="G4585" s="7"/>
      <c r="H4585" s="7"/>
      <c r="J4585" s="7"/>
      <c r="K4585" s="7"/>
      <c r="L4585" s="7"/>
      <c r="Q4585" s="7"/>
      <c r="S4585" s="7"/>
      <c r="T4585" s="7"/>
      <c r="Y4585" s="7"/>
      <c r="AA4585" s="7"/>
      <c r="AB4585" s="7"/>
      <c r="AG4585" s="7"/>
    </row>
    <row r="4586" spans="1:33">
      <c r="A4586" s="7"/>
      <c r="B4586" s="7"/>
      <c r="C4586" s="7"/>
      <c r="D4586" s="7"/>
      <c r="E4586" s="7"/>
      <c r="F4586" s="7"/>
      <c r="G4586" s="7"/>
      <c r="H4586" s="7"/>
      <c r="J4586" s="7"/>
      <c r="K4586" s="7"/>
      <c r="L4586" s="7"/>
      <c r="Q4586" s="7"/>
      <c r="S4586" s="7"/>
      <c r="T4586" s="7"/>
      <c r="Y4586" s="7"/>
      <c r="AA4586" s="7"/>
      <c r="AB4586" s="7"/>
      <c r="AG4586" s="7"/>
    </row>
    <row r="4587" spans="1:33">
      <c r="A4587" s="7"/>
      <c r="B4587" s="7"/>
      <c r="C4587" s="7"/>
      <c r="D4587" s="7"/>
      <c r="E4587" s="7"/>
      <c r="F4587" s="7"/>
      <c r="G4587" s="7"/>
      <c r="H4587" s="7"/>
      <c r="J4587" s="7"/>
      <c r="K4587" s="7"/>
      <c r="L4587" s="7"/>
      <c r="Q4587" s="7"/>
      <c r="S4587" s="7"/>
      <c r="T4587" s="7"/>
      <c r="Y4587" s="7"/>
      <c r="AA4587" s="7"/>
      <c r="AB4587" s="7"/>
      <c r="AG4587" s="7"/>
    </row>
    <row r="4588" spans="1:33">
      <c r="A4588" s="7"/>
      <c r="B4588" s="7"/>
      <c r="C4588" s="7"/>
      <c r="D4588" s="7"/>
      <c r="E4588" s="7"/>
      <c r="F4588" s="7"/>
      <c r="G4588" s="7"/>
      <c r="H4588" s="7"/>
      <c r="J4588" s="7"/>
      <c r="K4588" s="7"/>
      <c r="L4588" s="7"/>
      <c r="Q4588" s="7"/>
      <c r="S4588" s="7"/>
      <c r="T4588" s="7"/>
      <c r="Y4588" s="7"/>
      <c r="AA4588" s="7"/>
      <c r="AB4588" s="7"/>
      <c r="AG4588" s="7"/>
    </row>
    <row r="4589" spans="1:33">
      <c r="A4589" s="7"/>
      <c r="B4589" s="7"/>
      <c r="C4589" s="7"/>
      <c r="D4589" s="7"/>
      <c r="E4589" s="7"/>
      <c r="F4589" s="7"/>
      <c r="G4589" s="7"/>
      <c r="H4589" s="7"/>
      <c r="J4589" s="7"/>
      <c r="K4589" s="7"/>
      <c r="L4589" s="7"/>
      <c r="Q4589" s="7"/>
      <c r="S4589" s="7"/>
      <c r="T4589" s="7"/>
      <c r="Y4589" s="7"/>
      <c r="AA4589" s="7"/>
      <c r="AB4589" s="7"/>
      <c r="AG4589" s="7"/>
    </row>
    <row r="4590" spans="1:33">
      <c r="A4590" s="7"/>
      <c r="B4590" s="7"/>
      <c r="C4590" s="7"/>
      <c r="D4590" s="7"/>
      <c r="E4590" s="7"/>
      <c r="F4590" s="7"/>
      <c r="G4590" s="7"/>
      <c r="H4590" s="7"/>
      <c r="J4590" s="7"/>
      <c r="K4590" s="7"/>
      <c r="L4590" s="7"/>
      <c r="Q4590" s="7"/>
      <c r="S4590" s="7"/>
      <c r="T4590" s="7"/>
      <c r="Y4590" s="7"/>
      <c r="AA4590" s="7"/>
      <c r="AB4590" s="7"/>
      <c r="AG4590" s="7"/>
    </row>
    <row r="4591" spans="1:33">
      <c r="A4591" s="7"/>
      <c r="B4591" s="7"/>
      <c r="C4591" s="7"/>
      <c r="D4591" s="7"/>
      <c r="E4591" s="7"/>
      <c r="F4591" s="7"/>
      <c r="G4591" s="7"/>
      <c r="H4591" s="7"/>
      <c r="J4591" s="7"/>
      <c r="K4591" s="7"/>
      <c r="L4591" s="7"/>
      <c r="Q4591" s="7"/>
      <c r="S4591" s="7"/>
      <c r="T4591" s="7"/>
      <c r="Y4591" s="7"/>
      <c r="AA4591" s="7"/>
      <c r="AB4591" s="7"/>
      <c r="AG4591" s="7"/>
    </row>
    <row r="4592" spans="1:33">
      <c r="A4592" s="7"/>
      <c r="B4592" s="7"/>
      <c r="C4592" s="7"/>
      <c r="D4592" s="7"/>
      <c r="E4592" s="7"/>
      <c r="F4592" s="7"/>
      <c r="G4592" s="7"/>
      <c r="H4592" s="7"/>
      <c r="J4592" s="7"/>
      <c r="K4592" s="7"/>
      <c r="L4592" s="7"/>
      <c r="Q4592" s="7"/>
      <c r="S4592" s="7"/>
      <c r="T4592" s="7"/>
      <c r="Y4592" s="7"/>
      <c r="AA4592" s="7"/>
      <c r="AB4592" s="7"/>
      <c r="AG4592" s="7"/>
    </row>
    <row r="4593" spans="1:33">
      <c r="A4593" s="7"/>
      <c r="B4593" s="7"/>
      <c r="C4593" s="7"/>
      <c r="D4593" s="7"/>
      <c r="E4593" s="7"/>
      <c r="F4593" s="7"/>
      <c r="G4593" s="7"/>
      <c r="H4593" s="7"/>
      <c r="J4593" s="7"/>
      <c r="K4593" s="7"/>
      <c r="L4593" s="7"/>
      <c r="Q4593" s="7"/>
      <c r="S4593" s="7"/>
      <c r="T4593" s="7"/>
      <c r="Y4593" s="7"/>
      <c r="AA4593" s="7"/>
      <c r="AB4593" s="7"/>
      <c r="AG4593" s="7"/>
    </row>
    <row r="4594" spans="1:33">
      <c r="A4594" s="7"/>
      <c r="B4594" s="7"/>
      <c r="C4594" s="7"/>
      <c r="D4594" s="7"/>
      <c r="E4594" s="7"/>
      <c r="F4594" s="7"/>
      <c r="G4594" s="7"/>
      <c r="H4594" s="7"/>
      <c r="J4594" s="7"/>
      <c r="K4594" s="7"/>
      <c r="L4594" s="7"/>
      <c r="Q4594" s="7"/>
      <c r="S4594" s="7"/>
      <c r="T4594" s="7"/>
      <c r="Y4594" s="7"/>
      <c r="AA4594" s="7"/>
      <c r="AB4594" s="7"/>
      <c r="AG4594" s="7"/>
    </row>
    <row r="4595" spans="1:33">
      <c r="A4595" s="7"/>
      <c r="B4595" s="7"/>
      <c r="C4595" s="7"/>
      <c r="D4595" s="7"/>
      <c r="E4595" s="7"/>
      <c r="F4595" s="7"/>
      <c r="G4595" s="7"/>
      <c r="H4595" s="7"/>
      <c r="J4595" s="7"/>
      <c r="K4595" s="7"/>
      <c r="L4595" s="7"/>
      <c r="Q4595" s="7"/>
      <c r="S4595" s="7"/>
      <c r="T4595" s="7"/>
      <c r="Y4595" s="7"/>
      <c r="AA4595" s="7"/>
      <c r="AB4595" s="7"/>
      <c r="AG4595" s="7"/>
    </row>
    <row r="4596" spans="1:33">
      <c r="A4596" s="7"/>
      <c r="B4596" s="7"/>
      <c r="C4596" s="7"/>
      <c r="D4596" s="7"/>
      <c r="E4596" s="7"/>
      <c r="F4596" s="7"/>
      <c r="G4596" s="7"/>
      <c r="H4596" s="7"/>
      <c r="J4596" s="7"/>
      <c r="K4596" s="7"/>
      <c r="L4596" s="7"/>
      <c r="Q4596" s="7"/>
      <c r="S4596" s="7"/>
      <c r="T4596" s="7"/>
      <c r="Y4596" s="7"/>
      <c r="AA4596" s="7"/>
      <c r="AB4596" s="7"/>
      <c r="AG4596" s="7"/>
    </row>
    <row r="4597" spans="1:33">
      <c r="A4597" s="7"/>
      <c r="B4597" s="7"/>
      <c r="C4597" s="7"/>
      <c r="D4597" s="7"/>
      <c r="E4597" s="7"/>
      <c r="F4597" s="7"/>
      <c r="G4597" s="7"/>
      <c r="H4597" s="7"/>
      <c r="J4597" s="7"/>
      <c r="K4597" s="7"/>
      <c r="L4597" s="7"/>
      <c r="Q4597" s="7"/>
      <c r="S4597" s="7"/>
      <c r="T4597" s="7"/>
      <c r="Y4597" s="7"/>
      <c r="AA4597" s="7"/>
      <c r="AB4597" s="7"/>
      <c r="AG4597" s="7"/>
    </row>
    <row r="4598" spans="1:33">
      <c r="A4598" s="7"/>
      <c r="B4598" s="7"/>
      <c r="C4598" s="7"/>
      <c r="D4598" s="7"/>
      <c r="E4598" s="7"/>
      <c r="F4598" s="7"/>
      <c r="G4598" s="7"/>
      <c r="H4598" s="7"/>
      <c r="J4598" s="7"/>
      <c r="K4598" s="7"/>
      <c r="L4598" s="7"/>
      <c r="Q4598" s="7"/>
      <c r="S4598" s="7"/>
      <c r="T4598" s="7"/>
      <c r="Y4598" s="7"/>
      <c r="AA4598" s="7"/>
      <c r="AB4598" s="7"/>
      <c r="AG4598" s="7"/>
    </row>
    <row r="4599" spans="1:33">
      <c r="A4599" s="7"/>
      <c r="B4599" s="7"/>
      <c r="C4599" s="7"/>
      <c r="D4599" s="7"/>
      <c r="E4599" s="7"/>
      <c r="F4599" s="7"/>
      <c r="G4599" s="7"/>
      <c r="H4599" s="7"/>
      <c r="J4599" s="7"/>
      <c r="K4599" s="7"/>
      <c r="L4599" s="7"/>
      <c r="Q4599" s="7"/>
      <c r="S4599" s="7"/>
      <c r="T4599" s="7"/>
      <c r="Y4599" s="7"/>
      <c r="AA4599" s="7"/>
      <c r="AB4599" s="7"/>
      <c r="AG4599" s="7"/>
    </row>
    <row r="4600" spans="1:33">
      <c r="A4600" s="7"/>
      <c r="B4600" s="7"/>
      <c r="C4600" s="7"/>
      <c r="D4600" s="7"/>
      <c r="E4600" s="7"/>
      <c r="F4600" s="7"/>
      <c r="G4600" s="7"/>
      <c r="H4600" s="7"/>
      <c r="J4600" s="7"/>
      <c r="K4600" s="7"/>
      <c r="L4600" s="7"/>
      <c r="Q4600" s="7"/>
      <c r="S4600" s="7"/>
      <c r="T4600" s="7"/>
      <c r="Y4600" s="7"/>
      <c r="AA4600" s="7"/>
      <c r="AB4600" s="7"/>
      <c r="AG4600" s="7"/>
    </row>
    <row r="4601" spans="1:33">
      <c r="A4601" s="7"/>
      <c r="B4601" s="7"/>
      <c r="C4601" s="7"/>
      <c r="D4601" s="7"/>
      <c r="E4601" s="7"/>
      <c r="F4601" s="7"/>
      <c r="G4601" s="7"/>
      <c r="H4601" s="7"/>
      <c r="J4601" s="7"/>
      <c r="K4601" s="7"/>
      <c r="L4601" s="7"/>
      <c r="Q4601" s="7"/>
      <c r="S4601" s="7"/>
      <c r="T4601" s="7"/>
      <c r="Y4601" s="7"/>
      <c r="AA4601" s="7"/>
      <c r="AB4601" s="7"/>
      <c r="AG4601" s="7"/>
    </row>
    <row r="4602" spans="1:33">
      <c r="A4602" s="7"/>
      <c r="B4602" s="7"/>
      <c r="C4602" s="7"/>
      <c r="D4602" s="7"/>
      <c r="E4602" s="7"/>
      <c r="F4602" s="7"/>
      <c r="G4602" s="7"/>
      <c r="H4602" s="7"/>
      <c r="J4602" s="7"/>
      <c r="K4602" s="7"/>
      <c r="L4602" s="7"/>
      <c r="Q4602" s="7"/>
      <c r="S4602" s="7"/>
      <c r="T4602" s="7"/>
      <c r="Y4602" s="7"/>
      <c r="AA4602" s="7"/>
      <c r="AB4602" s="7"/>
      <c r="AG4602" s="7"/>
    </row>
    <row r="4603" spans="1:33">
      <c r="A4603" s="7"/>
      <c r="B4603" s="7"/>
      <c r="C4603" s="7"/>
      <c r="D4603" s="7"/>
      <c r="E4603" s="7"/>
      <c r="F4603" s="7"/>
      <c r="G4603" s="7"/>
      <c r="H4603" s="7"/>
      <c r="J4603" s="7"/>
      <c r="K4603" s="7"/>
      <c r="L4603" s="7"/>
      <c r="Q4603" s="7"/>
      <c r="S4603" s="7"/>
      <c r="T4603" s="7"/>
      <c r="Y4603" s="7"/>
      <c r="AA4603" s="7"/>
      <c r="AB4603" s="7"/>
      <c r="AG4603" s="7"/>
    </row>
    <row r="4604" spans="1:33">
      <c r="A4604" s="7"/>
      <c r="B4604" s="7"/>
      <c r="C4604" s="7"/>
      <c r="D4604" s="7"/>
      <c r="E4604" s="7"/>
      <c r="F4604" s="7"/>
      <c r="G4604" s="7"/>
      <c r="H4604" s="7"/>
      <c r="J4604" s="7"/>
      <c r="K4604" s="7"/>
      <c r="L4604" s="7"/>
      <c r="Q4604" s="7"/>
      <c r="S4604" s="7"/>
      <c r="T4604" s="7"/>
      <c r="Y4604" s="7"/>
      <c r="AA4604" s="7"/>
      <c r="AB4604" s="7"/>
      <c r="AG4604" s="7"/>
    </row>
    <row r="4605" spans="1:33">
      <c r="A4605" s="7"/>
      <c r="B4605" s="7"/>
      <c r="C4605" s="7"/>
      <c r="D4605" s="7"/>
      <c r="E4605" s="7"/>
      <c r="F4605" s="7"/>
      <c r="G4605" s="7"/>
      <c r="H4605" s="7"/>
      <c r="J4605" s="7"/>
      <c r="K4605" s="7"/>
      <c r="L4605" s="7"/>
      <c r="Q4605" s="7"/>
      <c r="S4605" s="7"/>
      <c r="T4605" s="7"/>
      <c r="Y4605" s="7"/>
      <c r="AA4605" s="7"/>
      <c r="AB4605" s="7"/>
      <c r="AG4605" s="7"/>
    </row>
    <row r="4606" spans="1:33">
      <c r="A4606" s="7"/>
      <c r="B4606" s="7"/>
      <c r="C4606" s="7"/>
      <c r="D4606" s="7"/>
      <c r="E4606" s="7"/>
      <c r="F4606" s="7"/>
      <c r="G4606" s="7"/>
      <c r="H4606" s="7"/>
      <c r="J4606" s="7"/>
      <c r="K4606" s="7"/>
      <c r="L4606" s="7"/>
      <c r="Q4606" s="7"/>
      <c r="S4606" s="7"/>
      <c r="T4606" s="7"/>
      <c r="Y4606" s="7"/>
      <c r="AA4606" s="7"/>
      <c r="AB4606" s="7"/>
      <c r="AG4606" s="7"/>
    </row>
    <row r="4607" spans="1:33">
      <c r="A4607" s="7"/>
      <c r="B4607" s="7"/>
      <c r="C4607" s="7"/>
      <c r="D4607" s="7"/>
      <c r="E4607" s="7"/>
      <c r="F4607" s="7"/>
      <c r="G4607" s="7"/>
      <c r="H4607" s="7"/>
      <c r="J4607" s="7"/>
      <c r="K4607" s="7"/>
      <c r="L4607" s="7"/>
      <c r="Q4607" s="7"/>
      <c r="S4607" s="7"/>
      <c r="T4607" s="7"/>
      <c r="Y4607" s="7"/>
      <c r="AA4607" s="7"/>
      <c r="AB4607" s="7"/>
      <c r="AG4607" s="7"/>
    </row>
    <row r="4608" spans="1:33">
      <c r="A4608" s="7"/>
      <c r="B4608" s="7"/>
      <c r="C4608" s="7"/>
      <c r="D4608" s="7"/>
      <c r="E4608" s="7"/>
      <c r="F4608" s="7"/>
      <c r="G4608" s="7"/>
      <c r="H4608" s="7"/>
      <c r="J4608" s="7"/>
      <c r="K4608" s="7"/>
      <c r="L4608" s="7"/>
      <c r="Q4608" s="7"/>
      <c r="S4608" s="7"/>
      <c r="T4608" s="7"/>
      <c r="Y4608" s="7"/>
      <c r="AA4608" s="7"/>
      <c r="AB4608" s="7"/>
      <c r="AG4608" s="7"/>
    </row>
    <row r="4609" spans="1:33">
      <c r="A4609" s="7"/>
      <c r="B4609" s="7"/>
      <c r="C4609" s="7"/>
      <c r="D4609" s="7"/>
      <c r="E4609" s="7"/>
      <c r="F4609" s="7"/>
      <c r="G4609" s="7"/>
      <c r="H4609" s="7"/>
      <c r="J4609" s="7"/>
      <c r="K4609" s="7"/>
      <c r="L4609" s="7"/>
      <c r="Q4609" s="7"/>
      <c r="S4609" s="7"/>
      <c r="T4609" s="7"/>
      <c r="Y4609" s="7"/>
      <c r="AA4609" s="7"/>
      <c r="AB4609" s="7"/>
      <c r="AG4609" s="7"/>
    </row>
    <row r="4610" spans="1:33">
      <c r="A4610" s="7"/>
      <c r="B4610" s="7"/>
      <c r="C4610" s="7"/>
      <c r="D4610" s="7"/>
      <c r="E4610" s="7"/>
      <c r="F4610" s="7"/>
      <c r="G4610" s="7"/>
      <c r="H4610" s="7"/>
      <c r="J4610" s="7"/>
      <c r="K4610" s="7"/>
      <c r="L4610" s="7"/>
      <c r="Q4610" s="7"/>
      <c r="S4610" s="7"/>
      <c r="T4610" s="7"/>
      <c r="Y4610" s="7"/>
      <c r="AA4610" s="7"/>
      <c r="AB4610" s="7"/>
      <c r="AG4610" s="7"/>
    </row>
    <row r="4611" spans="1:33">
      <c r="A4611" s="7"/>
      <c r="B4611" s="7"/>
      <c r="C4611" s="7"/>
      <c r="D4611" s="7"/>
      <c r="E4611" s="7"/>
      <c r="F4611" s="7"/>
      <c r="G4611" s="7"/>
      <c r="H4611" s="7"/>
      <c r="J4611" s="7"/>
      <c r="K4611" s="7"/>
      <c r="L4611" s="7"/>
      <c r="Q4611" s="7"/>
      <c r="S4611" s="7"/>
      <c r="T4611" s="7"/>
      <c r="Y4611" s="7"/>
      <c r="AA4611" s="7"/>
      <c r="AB4611" s="7"/>
      <c r="AG4611" s="7"/>
    </row>
    <row r="4612" spans="1:33">
      <c r="A4612" s="7"/>
      <c r="B4612" s="7"/>
      <c r="C4612" s="7"/>
      <c r="D4612" s="7"/>
      <c r="E4612" s="7"/>
      <c r="F4612" s="7"/>
      <c r="G4612" s="7"/>
      <c r="H4612" s="7"/>
      <c r="J4612" s="7"/>
      <c r="K4612" s="7"/>
      <c r="L4612" s="7"/>
      <c r="Q4612" s="7"/>
      <c r="S4612" s="7"/>
      <c r="T4612" s="7"/>
      <c r="Y4612" s="7"/>
      <c r="AA4612" s="7"/>
      <c r="AB4612" s="7"/>
      <c r="AG4612" s="7"/>
    </row>
    <row r="4613" spans="1:33">
      <c r="A4613" s="7"/>
      <c r="B4613" s="7"/>
      <c r="C4613" s="7"/>
      <c r="D4613" s="7"/>
      <c r="E4613" s="7"/>
      <c r="F4613" s="7"/>
      <c r="G4613" s="7"/>
      <c r="H4613" s="7"/>
      <c r="J4613" s="7"/>
      <c r="K4613" s="7"/>
      <c r="L4613" s="7"/>
      <c r="Q4613" s="7"/>
      <c r="S4613" s="7"/>
      <c r="T4613" s="7"/>
      <c r="Y4613" s="7"/>
      <c r="AA4613" s="7"/>
      <c r="AB4613" s="7"/>
      <c r="AG4613" s="7"/>
    </row>
    <row r="4614" spans="1:33">
      <c r="A4614" s="7"/>
      <c r="B4614" s="7"/>
      <c r="C4614" s="7"/>
      <c r="D4614" s="7"/>
      <c r="E4614" s="7"/>
      <c r="F4614" s="7"/>
      <c r="G4614" s="7"/>
      <c r="H4614" s="7"/>
      <c r="J4614" s="7"/>
      <c r="K4614" s="7"/>
      <c r="L4614" s="7"/>
      <c r="Q4614" s="7"/>
      <c r="S4614" s="7"/>
      <c r="T4614" s="7"/>
      <c r="Y4614" s="7"/>
      <c r="AA4614" s="7"/>
      <c r="AB4614" s="7"/>
      <c r="AG4614" s="7"/>
    </row>
    <row r="4615" spans="1:33">
      <c r="A4615" s="7"/>
      <c r="B4615" s="7"/>
      <c r="C4615" s="7"/>
      <c r="D4615" s="7"/>
      <c r="E4615" s="7"/>
      <c r="F4615" s="7"/>
      <c r="G4615" s="7"/>
      <c r="H4615" s="7"/>
      <c r="J4615" s="7"/>
      <c r="K4615" s="7"/>
      <c r="L4615" s="7"/>
      <c r="Q4615" s="7"/>
      <c r="S4615" s="7"/>
      <c r="T4615" s="7"/>
      <c r="Y4615" s="7"/>
      <c r="AA4615" s="7"/>
      <c r="AB4615" s="7"/>
      <c r="AG4615" s="7"/>
    </row>
    <row r="4616" spans="1:33">
      <c r="A4616" s="7"/>
      <c r="B4616" s="7"/>
      <c r="C4616" s="7"/>
      <c r="D4616" s="7"/>
      <c r="E4616" s="7"/>
      <c r="F4616" s="7"/>
      <c r="G4616" s="7"/>
      <c r="H4616" s="7"/>
      <c r="J4616" s="7"/>
      <c r="K4616" s="7"/>
      <c r="L4616" s="7"/>
      <c r="Q4616" s="7"/>
      <c r="S4616" s="7"/>
      <c r="T4616" s="7"/>
      <c r="Y4616" s="7"/>
      <c r="AA4616" s="7"/>
      <c r="AB4616" s="7"/>
      <c r="AG4616" s="7"/>
    </row>
    <row r="4617" spans="1:33">
      <c r="A4617" s="7"/>
      <c r="B4617" s="7"/>
      <c r="C4617" s="7"/>
      <c r="D4617" s="7"/>
      <c r="E4617" s="7"/>
      <c r="F4617" s="7"/>
      <c r="G4617" s="7"/>
      <c r="H4617" s="7"/>
      <c r="J4617" s="7"/>
      <c r="K4617" s="7"/>
      <c r="L4617" s="7"/>
      <c r="Q4617" s="7"/>
      <c r="S4617" s="7"/>
      <c r="T4617" s="7"/>
      <c r="Y4617" s="7"/>
      <c r="AA4617" s="7"/>
      <c r="AB4617" s="7"/>
      <c r="AG4617" s="7"/>
    </row>
    <row r="4618" spans="1:33">
      <c r="A4618" s="7"/>
      <c r="B4618" s="7"/>
      <c r="C4618" s="7"/>
      <c r="D4618" s="7"/>
      <c r="E4618" s="7"/>
      <c r="F4618" s="7"/>
      <c r="G4618" s="7"/>
      <c r="H4618" s="7"/>
      <c r="J4618" s="7"/>
      <c r="K4618" s="7"/>
      <c r="L4618" s="7"/>
      <c r="Q4618" s="7"/>
      <c r="S4618" s="7"/>
      <c r="T4618" s="7"/>
      <c r="Y4618" s="7"/>
      <c r="AA4618" s="7"/>
      <c r="AB4618" s="7"/>
      <c r="AG4618" s="7"/>
    </row>
    <row r="4619" spans="1:33">
      <c r="A4619" s="7"/>
      <c r="B4619" s="7"/>
      <c r="C4619" s="7"/>
      <c r="D4619" s="7"/>
      <c r="E4619" s="7"/>
      <c r="F4619" s="7"/>
      <c r="G4619" s="7"/>
      <c r="H4619" s="7"/>
      <c r="J4619" s="7"/>
      <c r="K4619" s="7"/>
      <c r="L4619" s="7"/>
      <c r="Q4619" s="7"/>
      <c r="S4619" s="7"/>
      <c r="T4619" s="7"/>
      <c r="Y4619" s="7"/>
      <c r="AA4619" s="7"/>
      <c r="AB4619" s="7"/>
      <c r="AG4619" s="7"/>
    </row>
    <row r="4620" spans="1:33">
      <c r="A4620" s="7"/>
      <c r="B4620" s="7"/>
      <c r="C4620" s="7"/>
      <c r="D4620" s="7"/>
      <c r="E4620" s="7"/>
      <c r="F4620" s="7"/>
      <c r="G4620" s="7"/>
      <c r="H4620" s="7"/>
      <c r="J4620" s="7"/>
      <c r="K4620" s="7"/>
      <c r="L4620" s="7"/>
      <c r="Q4620" s="7"/>
      <c r="S4620" s="7"/>
      <c r="T4620" s="7"/>
      <c r="Y4620" s="7"/>
      <c r="AA4620" s="7"/>
      <c r="AB4620" s="7"/>
      <c r="AG4620" s="7"/>
    </row>
    <row r="4621" spans="1:33">
      <c r="A4621" s="7"/>
      <c r="B4621" s="7"/>
      <c r="C4621" s="7"/>
      <c r="D4621" s="7"/>
      <c r="E4621" s="7"/>
      <c r="F4621" s="7"/>
      <c r="G4621" s="7"/>
      <c r="H4621" s="7"/>
      <c r="J4621" s="7"/>
      <c r="K4621" s="7"/>
      <c r="L4621" s="7"/>
      <c r="Q4621" s="7"/>
      <c r="S4621" s="7"/>
      <c r="T4621" s="7"/>
      <c r="Y4621" s="7"/>
      <c r="AA4621" s="7"/>
      <c r="AB4621" s="7"/>
      <c r="AG4621" s="7"/>
    </row>
    <row r="4622" spans="1:33">
      <c r="A4622" s="7"/>
      <c r="B4622" s="7"/>
      <c r="C4622" s="7"/>
      <c r="D4622" s="7"/>
      <c r="E4622" s="7"/>
      <c r="F4622" s="7"/>
      <c r="G4622" s="7"/>
      <c r="H4622" s="7"/>
      <c r="J4622" s="7"/>
      <c r="K4622" s="7"/>
      <c r="L4622" s="7"/>
      <c r="Q4622" s="7"/>
      <c r="S4622" s="7"/>
      <c r="T4622" s="7"/>
      <c r="Y4622" s="7"/>
      <c r="AA4622" s="7"/>
      <c r="AB4622" s="7"/>
      <c r="AG4622" s="7"/>
    </row>
    <row r="4623" spans="1:33">
      <c r="A4623" s="7"/>
      <c r="B4623" s="7"/>
      <c r="C4623" s="7"/>
      <c r="D4623" s="7"/>
      <c r="E4623" s="7"/>
      <c r="F4623" s="7"/>
      <c r="G4623" s="7"/>
      <c r="H4623" s="7"/>
      <c r="J4623" s="7"/>
      <c r="K4623" s="7"/>
      <c r="L4623" s="7"/>
      <c r="Q4623" s="7"/>
      <c r="S4623" s="7"/>
      <c r="T4623" s="7"/>
      <c r="Y4623" s="7"/>
      <c r="AA4623" s="7"/>
      <c r="AB4623" s="7"/>
      <c r="AG4623" s="7"/>
    </row>
    <row r="4624" spans="1:33">
      <c r="A4624" s="7"/>
      <c r="B4624" s="7"/>
      <c r="C4624" s="7"/>
      <c r="D4624" s="7"/>
      <c r="E4624" s="7"/>
      <c r="F4624" s="7"/>
      <c r="G4624" s="7"/>
      <c r="H4624" s="7"/>
      <c r="J4624" s="7"/>
      <c r="K4624" s="7"/>
      <c r="L4624" s="7"/>
      <c r="Q4624" s="7"/>
      <c r="S4624" s="7"/>
      <c r="T4624" s="7"/>
      <c r="Y4624" s="7"/>
      <c r="AA4624" s="7"/>
      <c r="AB4624" s="7"/>
      <c r="AG4624" s="7"/>
    </row>
    <row r="4625" spans="1:33">
      <c r="A4625" s="7"/>
      <c r="B4625" s="7"/>
      <c r="C4625" s="7"/>
      <c r="D4625" s="7"/>
      <c r="E4625" s="7"/>
      <c r="F4625" s="7"/>
      <c r="G4625" s="7"/>
      <c r="H4625" s="7"/>
      <c r="J4625" s="7"/>
      <c r="K4625" s="7"/>
      <c r="L4625" s="7"/>
      <c r="Q4625" s="7"/>
      <c r="S4625" s="7"/>
      <c r="T4625" s="7"/>
      <c r="Y4625" s="7"/>
      <c r="AA4625" s="7"/>
      <c r="AB4625" s="7"/>
      <c r="AG4625" s="7"/>
    </row>
    <row r="4626" spans="1:33">
      <c r="A4626" s="7"/>
      <c r="B4626" s="7"/>
      <c r="C4626" s="7"/>
      <c r="D4626" s="7"/>
      <c r="E4626" s="7"/>
      <c r="F4626" s="7"/>
      <c r="G4626" s="7"/>
      <c r="H4626" s="7"/>
      <c r="J4626" s="7"/>
      <c r="K4626" s="7"/>
      <c r="L4626" s="7"/>
      <c r="Q4626" s="7"/>
      <c r="S4626" s="7"/>
      <c r="T4626" s="7"/>
      <c r="Y4626" s="7"/>
      <c r="AA4626" s="7"/>
      <c r="AB4626" s="7"/>
      <c r="AG4626" s="7"/>
    </row>
    <row r="4627" spans="1:33">
      <c r="A4627" s="7"/>
      <c r="B4627" s="7"/>
      <c r="C4627" s="7"/>
      <c r="D4627" s="7"/>
      <c r="E4627" s="7"/>
      <c r="F4627" s="7"/>
      <c r="G4627" s="7"/>
      <c r="H4627" s="7"/>
      <c r="J4627" s="7"/>
      <c r="K4627" s="7"/>
      <c r="L4627" s="7"/>
      <c r="Q4627" s="7"/>
      <c r="S4627" s="7"/>
      <c r="T4627" s="7"/>
      <c r="Y4627" s="7"/>
      <c r="AA4627" s="7"/>
      <c r="AB4627" s="7"/>
      <c r="AG4627" s="7"/>
    </row>
    <row r="4628" spans="1:33">
      <c r="A4628" s="7"/>
      <c r="B4628" s="7"/>
      <c r="C4628" s="7"/>
      <c r="D4628" s="7"/>
      <c r="E4628" s="7"/>
      <c r="F4628" s="7"/>
      <c r="G4628" s="7"/>
      <c r="H4628" s="7"/>
      <c r="J4628" s="7"/>
      <c r="K4628" s="7"/>
      <c r="L4628" s="7"/>
      <c r="Q4628" s="7"/>
      <c r="S4628" s="7"/>
      <c r="T4628" s="7"/>
      <c r="Y4628" s="7"/>
      <c r="AA4628" s="7"/>
      <c r="AB4628" s="7"/>
      <c r="AG4628" s="7"/>
    </row>
    <row r="4629" spans="1:33">
      <c r="A4629" s="7"/>
      <c r="B4629" s="7"/>
      <c r="C4629" s="7"/>
      <c r="D4629" s="7"/>
      <c r="E4629" s="7"/>
      <c r="F4629" s="7"/>
      <c r="G4629" s="7"/>
      <c r="H4629" s="7"/>
      <c r="J4629" s="7"/>
      <c r="K4629" s="7"/>
      <c r="L4629" s="7"/>
      <c r="Q4629" s="7"/>
      <c r="S4629" s="7"/>
      <c r="T4629" s="7"/>
      <c r="Y4629" s="7"/>
      <c r="AA4629" s="7"/>
      <c r="AB4629" s="7"/>
      <c r="AG4629" s="7"/>
    </row>
    <row r="4630" spans="1:33">
      <c r="A4630" s="7"/>
      <c r="B4630" s="7"/>
      <c r="C4630" s="7"/>
      <c r="D4630" s="7"/>
      <c r="E4630" s="7"/>
      <c r="F4630" s="7"/>
      <c r="G4630" s="7"/>
      <c r="H4630" s="7"/>
      <c r="J4630" s="7"/>
      <c r="K4630" s="7"/>
      <c r="L4630" s="7"/>
      <c r="Q4630" s="7"/>
      <c r="S4630" s="7"/>
      <c r="T4630" s="7"/>
      <c r="Y4630" s="7"/>
      <c r="AA4630" s="7"/>
      <c r="AB4630" s="7"/>
      <c r="AG4630" s="7"/>
    </row>
    <row r="4631" spans="1:33">
      <c r="A4631" s="7"/>
      <c r="B4631" s="7"/>
      <c r="C4631" s="7"/>
      <c r="D4631" s="7"/>
      <c r="E4631" s="7"/>
      <c r="F4631" s="7"/>
      <c r="G4631" s="7"/>
      <c r="H4631" s="7"/>
      <c r="J4631" s="7"/>
      <c r="K4631" s="7"/>
      <c r="L4631" s="7"/>
      <c r="Q4631" s="7"/>
      <c r="S4631" s="7"/>
      <c r="T4631" s="7"/>
      <c r="Y4631" s="7"/>
      <c r="AA4631" s="7"/>
      <c r="AB4631" s="7"/>
      <c r="AG4631" s="7"/>
    </row>
    <row r="4632" spans="1:33">
      <c r="A4632" s="7"/>
      <c r="B4632" s="7"/>
      <c r="C4632" s="7"/>
      <c r="D4632" s="7"/>
      <c r="E4632" s="7"/>
      <c r="F4632" s="7"/>
      <c r="G4632" s="7"/>
      <c r="H4632" s="7"/>
      <c r="J4632" s="7"/>
      <c r="K4632" s="7"/>
      <c r="L4632" s="7"/>
      <c r="Q4632" s="7"/>
      <c r="S4632" s="7"/>
      <c r="T4632" s="7"/>
      <c r="Y4632" s="7"/>
      <c r="AA4632" s="7"/>
      <c r="AB4632" s="7"/>
      <c r="AG4632" s="7"/>
    </row>
    <row r="4633" spans="1:33">
      <c r="A4633" s="7"/>
      <c r="B4633" s="7"/>
      <c r="C4633" s="7"/>
      <c r="D4633" s="7"/>
      <c r="E4633" s="7"/>
      <c r="F4633" s="7"/>
      <c r="G4633" s="7"/>
      <c r="H4633" s="7"/>
      <c r="J4633" s="7"/>
      <c r="K4633" s="7"/>
      <c r="L4633" s="7"/>
      <c r="Q4633" s="7"/>
      <c r="S4633" s="7"/>
      <c r="T4633" s="7"/>
      <c r="Y4633" s="7"/>
      <c r="AA4633" s="7"/>
      <c r="AB4633" s="7"/>
      <c r="AG4633" s="7"/>
    </row>
    <row r="4634" spans="1:33">
      <c r="A4634" s="7"/>
      <c r="B4634" s="7"/>
      <c r="C4634" s="7"/>
      <c r="D4634" s="7"/>
      <c r="E4634" s="7"/>
      <c r="F4634" s="7"/>
      <c r="G4634" s="7"/>
      <c r="H4634" s="7"/>
      <c r="J4634" s="7"/>
      <c r="K4634" s="7"/>
      <c r="L4634" s="7"/>
      <c r="Q4634" s="7"/>
      <c r="S4634" s="7"/>
      <c r="T4634" s="7"/>
      <c r="Y4634" s="7"/>
      <c r="AA4634" s="7"/>
      <c r="AB4634" s="7"/>
      <c r="AG4634" s="7"/>
    </row>
    <row r="4635" spans="1:33">
      <c r="A4635" s="7"/>
      <c r="B4635" s="7"/>
      <c r="C4635" s="7"/>
      <c r="D4635" s="7"/>
      <c r="E4635" s="7"/>
      <c r="F4635" s="7"/>
      <c r="G4635" s="7"/>
      <c r="H4635" s="7"/>
      <c r="J4635" s="7"/>
      <c r="K4635" s="7"/>
      <c r="L4635" s="7"/>
      <c r="Q4635" s="7"/>
      <c r="S4635" s="7"/>
      <c r="T4635" s="7"/>
      <c r="Y4635" s="7"/>
      <c r="AA4635" s="7"/>
      <c r="AB4635" s="7"/>
      <c r="AG4635" s="7"/>
    </row>
    <row r="4636" spans="1:33">
      <c r="A4636" s="7"/>
      <c r="B4636" s="7"/>
      <c r="C4636" s="7"/>
      <c r="D4636" s="7"/>
      <c r="E4636" s="7"/>
      <c r="F4636" s="7"/>
      <c r="G4636" s="7"/>
      <c r="H4636" s="7"/>
      <c r="J4636" s="7"/>
      <c r="K4636" s="7"/>
      <c r="L4636" s="7"/>
      <c r="Q4636" s="7"/>
      <c r="S4636" s="7"/>
      <c r="T4636" s="7"/>
      <c r="Y4636" s="7"/>
      <c r="AA4636" s="7"/>
      <c r="AB4636" s="7"/>
      <c r="AG4636" s="7"/>
    </row>
    <row r="4637" spans="1:33">
      <c r="A4637" s="7"/>
      <c r="B4637" s="7"/>
      <c r="C4637" s="7"/>
      <c r="D4637" s="7"/>
      <c r="E4637" s="7"/>
      <c r="F4637" s="7"/>
      <c r="G4637" s="7"/>
      <c r="H4637" s="7"/>
      <c r="J4637" s="7"/>
      <c r="K4637" s="7"/>
      <c r="L4637" s="7"/>
      <c r="Q4637" s="7"/>
      <c r="S4637" s="7"/>
      <c r="T4637" s="7"/>
      <c r="Y4637" s="7"/>
      <c r="AA4637" s="7"/>
      <c r="AB4637" s="7"/>
      <c r="AG4637" s="7"/>
    </row>
    <row r="4638" spans="1:33">
      <c r="A4638" s="7"/>
      <c r="B4638" s="7"/>
      <c r="C4638" s="7"/>
      <c r="D4638" s="7"/>
      <c r="E4638" s="7"/>
      <c r="F4638" s="7"/>
      <c r="G4638" s="7"/>
      <c r="H4638" s="7"/>
      <c r="J4638" s="7"/>
      <c r="K4638" s="7"/>
      <c r="L4638" s="7"/>
      <c r="Q4638" s="7"/>
      <c r="S4638" s="7"/>
      <c r="T4638" s="7"/>
      <c r="Y4638" s="7"/>
      <c r="AA4638" s="7"/>
      <c r="AB4638" s="7"/>
      <c r="AG4638" s="7"/>
    </row>
    <row r="4639" spans="1:33">
      <c r="A4639" s="7"/>
      <c r="B4639" s="7"/>
      <c r="C4639" s="7"/>
      <c r="D4639" s="7"/>
      <c r="E4639" s="7"/>
      <c r="F4639" s="7"/>
      <c r="G4639" s="7"/>
      <c r="H4639" s="7"/>
      <c r="J4639" s="7"/>
      <c r="K4639" s="7"/>
      <c r="L4639" s="7"/>
      <c r="Q4639" s="7"/>
      <c r="S4639" s="7"/>
      <c r="T4639" s="7"/>
      <c r="Y4639" s="7"/>
      <c r="AA4639" s="7"/>
      <c r="AB4639" s="7"/>
      <c r="AG4639" s="7"/>
    </row>
    <row r="4640" spans="1:33">
      <c r="A4640" s="7"/>
      <c r="B4640" s="7"/>
      <c r="C4640" s="7"/>
      <c r="D4640" s="7"/>
      <c r="E4640" s="7"/>
      <c r="F4640" s="7"/>
      <c r="G4640" s="7"/>
      <c r="H4640" s="7"/>
      <c r="J4640" s="7"/>
      <c r="K4640" s="7"/>
      <c r="L4640" s="7"/>
      <c r="Q4640" s="7"/>
      <c r="S4640" s="7"/>
      <c r="T4640" s="7"/>
      <c r="Y4640" s="7"/>
      <c r="AA4640" s="7"/>
      <c r="AB4640" s="7"/>
      <c r="AG4640" s="7"/>
    </row>
    <row r="4641" spans="1:33">
      <c r="A4641" s="7"/>
      <c r="B4641" s="7"/>
      <c r="C4641" s="7"/>
      <c r="D4641" s="7"/>
      <c r="E4641" s="7"/>
      <c r="F4641" s="7"/>
      <c r="G4641" s="7"/>
      <c r="H4641" s="7"/>
      <c r="J4641" s="7"/>
      <c r="K4641" s="7"/>
      <c r="L4641" s="7"/>
      <c r="Q4641" s="7"/>
      <c r="S4641" s="7"/>
      <c r="T4641" s="7"/>
      <c r="Y4641" s="7"/>
      <c r="AA4641" s="7"/>
      <c r="AB4641" s="7"/>
      <c r="AG4641" s="7"/>
    </row>
    <row r="4642" spans="1:33">
      <c r="A4642" s="7"/>
      <c r="B4642" s="7"/>
      <c r="C4642" s="7"/>
      <c r="D4642" s="7"/>
      <c r="E4642" s="7"/>
      <c r="F4642" s="7"/>
      <c r="G4642" s="7"/>
      <c r="H4642" s="7"/>
      <c r="J4642" s="7"/>
      <c r="K4642" s="7"/>
      <c r="L4642" s="7"/>
      <c r="Q4642" s="7"/>
      <c r="S4642" s="7"/>
      <c r="T4642" s="7"/>
      <c r="Y4642" s="7"/>
      <c r="AA4642" s="7"/>
      <c r="AB4642" s="7"/>
      <c r="AG4642" s="7"/>
    </row>
    <row r="4643" spans="1:33">
      <c r="A4643" s="7"/>
      <c r="B4643" s="7"/>
      <c r="C4643" s="7"/>
      <c r="D4643" s="7"/>
      <c r="E4643" s="7"/>
      <c r="F4643" s="7"/>
      <c r="G4643" s="7"/>
      <c r="H4643" s="7"/>
      <c r="J4643" s="7"/>
      <c r="K4643" s="7"/>
      <c r="L4643" s="7"/>
      <c r="Q4643" s="7"/>
      <c r="S4643" s="7"/>
      <c r="T4643" s="7"/>
      <c r="Y4643" s="7"/>
      <c r="AA4643" s="7"/>
      <c r="AB4643" s="7"/>
      <c r="AG4643" s="7"/>
    </row>
    <row r="4644" spans="1:33">
      <c r="A4644" s="7"/>
      <c r="B4644" s="7"/>
      <c r="C4644" s="7"/>
      <c r="D4644" s="7"/>
      <c r="E4644" s="7"/>
      <c r="F4644" s="7"/>
      <c r="G4644" s="7"/>
      <c r="H4644" s="7"/>
      <c r="J4644" s="7"/>
      <c r="K4644" s="7"/>
      <c r="L4644" s="7"/>
      <c r="Q4644" s="7"/>
      <c r="S4644" s="7"/>
      <c r="T4644" s="7"/>
      <c r="Y4644" s="7"/>
      <c r="AA4644" s="7"/>
      <c r="AB4644" s="7"/>
      <c r="AG4644" s="7"/>
    </row>
    <row r="4645" spans="1:33">
      <c r="A4645" s="7"/>
      <c r="B4645" s="7"/>
      <c r="C4645" s="7"/>
      <c r="D4645" s="7"/>
      <c r="E4645" s="7"/>
      <c r="F4645" s="7"/>
      <c r="G4645" s="7"/>
      <c r="H4645" s="7"/>
      <c r="J4645" s="7"/>
      <c r="K4645" s="7"/>
      <c r="L4645" s="7"/>
      <c r="Q4645" s="7"/>
      <c r="S4645" s="7"/>
      <c r="T4645" s="7"/>
      <c r="Y4645" s="7"/>
      <c r="AA4645" s="7"/>
      <c r="AB4645" s="7"/>
      <c r="AG4645" s="7"/>
    </row>
    <row r="4646" spans="1:33">
      <c r="A4646" s="7"/>
      <c r="B4646" s="7"/>
      <c r="C4646" s="7"/>
      <c r="D4646" s="7"/>
      <c r="E4646" s="7"/>
      <c r="F4646" s="7"/>
      <c r="G4646" s="7"/>
      <c r="H4646" s="7"/>
      <c r="J4646" s="7"/>
      <c r="K4646" s="7"/>
      <c r="L4646" s="7"/>
      <c r="Q4646" s="7"/>
      <c r="S4646" s="7"/>
      <c r="T4646" s="7"/>
      <c r="Y4646" s="7"/>
      <c r="AA4646" s="7"/>
      <c r="AB4646" s="7"/>
      <c r="AG4646" s="7"/>
    </row>
    <row r="4647" spans="1:33">
      <c r="A4647" s="7"/>
      <c r="B4647" s="7"/>
      <c r="C4647" s="7"/>
      <c r="D4647" s="7"/>
      <c r="E4647" s="7"/>
      <c r="F4647" s="7"/>
      <c r="G4647" s="7"/>
      <c r="H4647" s="7"/>
      <c r="J4647" s="7"/>
      <c r="K4647" s="7"/>
      <c r="L4647" s="7"/>
      <c r="Q4647" s="7"/>
      <c r="S4647" s="7"/>
      <c r="T4647" s="7"/>
      <c r="Y4647" s="7"/>
      <c r="AA4647" s="7"/>
      <c r="AB4647" s="7"/>
      <c r="AG4647" s="7"/>
    </row>
    <row r="4648" spans="1:33">
      <c r="A4648" s="7"/>
      <c r="B4648" s="7"/>
      <c r="C4648" s="7"/>
      <c r="D4648" s="7"/>
      <c r="E4648" s="7"/>
      <c r="F4648" s="7"/>
      <c r="G4648" s="7"/>
      <c r="H4648" s="7"/>
      <c r="J4648" s="7"/>
      <c r="K4648" s="7"/>
      <c r="L4648" s="7"/>
      <c r="Q4648" s="7"/>
      <c r="S4648" s="7"/>
      <c r="T4648" s="7"/>
      <c r="Y4648" s="7"/>
      <c r="AA4648" s="7"/>
      <c r="AB4648" s="7"/>
      <c r="AG4648" s="7"/>
    </row>
    <row r="4649" spans="1:33">
      <c r="A4649" s="7"/>
      <c r="B4649" s="7"/>
      <c r="C4649" s="7"/>
      <c r="D4649" s="7"/>
      <c r="E4649" s="7"/>
      <c r="F4649" s="7"/>
      <c r="G4649" s="7"/>
      <c r="H4649" s="7"/>
      <c r="J4649" s="7"/>
      <c r="K4649" s="7"/>
      <c r="L4649" s="7"/>
      <c r="Q4649" s="7"/>
      <c r="S4649" s="7"/>
      <c r="T4649" s="7"/>
      <c r="Y4649" s="7"/>
      <c r="AA4649" s="7"/>
      <c r="AB4649" s="7"/>
      <c r="AG4649" s="7"/>
    </row>
    <row r="4650" spans="1:33">
      <c r="A4650" s="7"/>
      <c r="B4650" s="7"/>
      <c r="C4650" s="7"/>
      <c r="D4650" s="7"/>
      <c r="E4650" s="7"/>
      <c r="F4650" s="7"/>
      <c r="G4650" s="7"/>
      <c r="H4650" s="7"/>
      <c r="J4650" s="7"/>
      <c r="K4650" s="7"/>
      <c r="L4650" s="7"/>
      <c r="Q4650" s="7"/>
      <c r="S4650" s="7"/>
      <c r="T4650" s="7"/>
      <c r="Y4650" s="7"/>
      <c r="AA4650" s="7"/>
      <c r="AB4650" s="7"/>
      <c r="AG4650" s="7"/>
    </row>
    <row r="4651" spans="1:33">
      <c r="A4651" s="7"/>
      <c r="B4651" s="7"/>
      <c r="C4651" s="7"/>
      <c r="D4651" s="7"/>
      <c r="E4651" s="7"/>
      <c r="F4651" s="7"/>
      <c r="G4651" s="7"/>
      <c r="H4651" s="7"/>
      <c r="J4651" s="7"/>
      <c r="K4651" s="7"/>
      <c r="L4651" s="7"/>
      <c r="Q4651" s="7"/>
      <c r="S4651" s="7"/>
      <c r="T4651" s="7"/>
      <c r="Y4651" s="7"/>
      <c r="AA4651" s="7"/>
      <c r="AB4651" s="7"/>
      <c r="AG4651" s="7"/>
    </row>
    <row r="4652" spans="1:33">
      <c r="A4652" s="7"/>
      <c r="B4652" s="7"/>
      <c r="C4652" s="7"/>
      <c r="D4652" s="7"/>
      <c r="E4652" s="7"/>
      <c r="F4652" s="7"/>
      <c r="G4652" s="7"/>
      <c r="H4652" s="7"/>
      <c r="J4652" s="7"/>
      <c r="K4652" s="7"/>
      <c r="L4652" s="7"/>
      <c r="Q4652" s="7"/>
      <c r="S4652" s="7"/>
      <c r="T4652" s="7"/>
      <c r="Y4652" s="7"/>
      <c r="AA4652" s="7"/>
      <c r="AB4652" s="7"/>
      <c r="AG4652" s="7"/>
    </row>
    <row r="4653" spans="1:33">
      <c r="A4653" s="7"/>
      <c r="B4653" s="7"/>
      <c r="C4653" s="7"/>
      <c r="D4653" s="7"/>
      <c r="E4653" s="7"/>
      <c r="F4653" s="7"/>
      <c r="G4653" s="7"/>
      <c r="H4653" s="7"/>
      <c r="J4653" s="7"/>
      <c r="K4653" s="7"/>
      <c r="L4653" s="7"/>
      <c r="Q4653" s="7"/>
      <c r="S4653" s="7"/>
      <c r="T4653" s="7"/>
      <c r="Y4653" s="7"/>
      <c r="AA4653" s="7"/>
      <c r="AB4653" s="7"/>
      <c r="AG4653" s="7"/>
    </row>
    <row r="4654" spans="1:33">
      <c r="A4654" s="7"/>
      <c r="B4654" s="7"/>
      <c r="C4654" s="7"/>
      <c r="D4654" s="7"/>
      <c r="E4654" s="7"/>
      <c r="F4654" s="7"/>
      <c r="G4654" s="7"/>
      <c r="H4654" s="7"/>
      <c r="J4654" s="7"/>
      <c r="K4654" s="7"/>
      <c r="L4654" s="7"/>
      <c r="Q4654" s="7"/>
      <c r="S4654" s="7"/>
      <c r="T4654" s="7"/>
      <c r="Y4654" s="7"/>
      <c r="AA4654" s="7"/>
      <c r="AB4654" s="7"/>
      <c r="AG4654" s="7"/>
    </row>
    <row r="4655" spans="1:33">
      <c r="A4655" s="7"/>
      <c r="B4655" s="7"/>
      <c r="C4655" s="7"/>
      <c r="D4655" s="7"/>
      <c r="E4655" s="7"/>
      <c r="F4655" s="7"/>
      <c r="G4655" s="7"/>
      <c r="H4655" s="7"/>
      <c r="J4655" s="7"/>
      <c r="K4655" s="7"/>
      <c r="L4655" s="7"/>
      <c r="Q4655" s="7"/>
      <c r="S4655" s="7"/>
      <c r="T4655" s="7"/>
      <c r="Y4655" s="7"/>
      <c r="AA4655" s="7"/>
      <c r="AB4655" s="7"/>
      <c r="AG4655" s="7"/>
    </row>
    <row r="4656" spans="1:33">
      <c r="A4656" s="7"/>
      <c r="B4656" s="7"/>
      <c r="C4656" s="7"/>
      <c r="D4656" s="7"/>
      <c r="E4656" s="7"/>
      <c r="F4656" s="7"/>
      <c r="G4656" s="7"/>
      <c r="H4656" s="7"/>
      <c r="J4656" s="7"/>
      <c r="K4656" s="7"/>
      <c r="L4656" s="7"/>
      <c r="Q4656" s="7"/>
      <c r="S4656" s="7"/>
      <c r="T4656" s="7"/>
      <c r="Y4656" s="7"/>
      <c r="AA4656" s="7"/>
      <c r="AB4656" s="7"/>
      <c r="AG4656" s="7"/>
    </row>
    <row r="4657" spans="1:33">
      <c r="A4657" s="7"/>
      <c r="B4657" s="7"/>
      <c r="C4657" s="7"/>
      <c r="D4657" s="7"/>
      <c r="E4657" s="7"/>
      <c r="F4657" s="7"/>
      <c r="G4657" s="7"/>
      <c r="H4657" s="7"/>
      <c r="J4657" s="7"/>
      <c r="K4657" s="7"/>
      <c r="L4657" s="7"/>
      <c r="Q4657" s="7"/>
      <c r="S4657" s="7"/>
      <c r="T4657" s="7"/>
      <c r="Y4657" s="7"/>
      <c r="AA4657" s="7"/>
      <c r="AB4657" s="7"/>
      <c r="AG4657" s="7"/>
    </row>
    <row r="4658" spans="1:33">
      <c r="A4658" s="7"/>
      <c r="B4658" s="7"/>
      <c r="C4658" s="7"/>
      <c r="D4658" s="7"/>
      <c r="E4658" s="7"/>
      <c r="F4658" s="7"/>
      <c r="G4658" s="7"/>
      <c r="H4658" s="7"/>
      <c r="J4658" s="7"/>
      <c r="K4658" s="7"/>
      <c r="L4658" s="7"/>
      <c r="Q4658" s="7"/>
      <c r="S4658" s="7"/>
      <c r="T4658" s="7"/>
      <c r="Y4658" s="7"/>
      <c r="AA4658" s="7"/>
      <c r="AB4658" s="7"/>
      <c r="AG4658" s="7"/>
    </row>
    <row r="4659" spans="1:33">
      <c r="A4659" s="7"/>
      <c r="B4659" s="7"/>
      <c r="C4659" s="7"/>
      <c r="D4659" s="7"/>
      <c r="E4659" s="7"/>
      <c r="F4659" s="7"/>
      <c r="G4659" s="7"/>
      <c r="H4659" s="7"/>
      <c r="J4659" s="7"/>
      <c r="K4659" s="7"/>
      <c r="L4659" s="7"/>
      <c r="Q4659" s="7"/>
      <c r="S4659" s="7"/>
      <c r="T4659" s="7"/>
      <c r="Y4659" s="7"/>
      <c r="AA4659" s="7"/>
      <c r="AB4659" s="7"/>
      <c r="AG4659" s="7"/>
    </row>
    <row r="4660" spans="1:33">
      <c r="A4660" s="7"/>
      <c r="B4660" s="7"/>
      <c r="C4660" s="7"/>
      <c r="D4660" s="7"/>
      <c r="E4660" s="7"/>
      <c r="F4660" s="7"/>
      <c r="G4660" s="7"/>
      <c r="H4660" s="7"/>
      <c r="J4660" s="7"/>
      <c r="K4660" s="7"/>
      <c r="L4660" s="7"/>
      <c r="Q4660" s="7"/>
      <c r="S4660" s="7"/>
      <c r="T4660" s="7"/>
      <c r="Y4660" s="7"/>
      <c r="AA4660" s="7"/>
      <c r="AB4660" s="7"/>
      <c r="AG4660" s="7"/>
    </row>
    <row r="4661" spans="1:33">
      <c r="A4661" s="7"/>
      <c r="B4661" s="7"/>
      <c r="C4661" s="7"/>
      <c r="D4661" s="7"/>
      <c r="E4661" s="7"/>
      <c r="F4661" s="7"/>
      <c r="G4661" s="7"/>
      <c r="H4661" s="7"/>
      <c r="J4661" s="7"/>
      <c r="K4661" s="7"/>
      <c r="L4661" s="7"/>
      <c r="Q4661" s="7"/>
      <c r="S4661" s="7"/>
      <c r="T4661" s="7"/>
      <c r="Y4661" s="7"/>
      <c r="AA4661" s="7"/>
      <c r="AB4661" s="7"/>
      <c r="AG4661" s="7"/>
    </row>
    <row r="4662" spans="1:33">
      <c r="A4662" s="7"/>
      <c r="B4662" s="7"/>
      <c r="C4662" s="7"/>
      <c r="D4662" s="7"/>
      <c r="E4662" s="7"/>
      <c r="F4662" s="7"/>
      <c r="G4662" s="7"/>
      <c r="H4662" s="7"/>
      <c r="J4662" s="7"/>
      <c r="K4662" s="7"/>
      <c r="L4662" s="7"/>
      <c r="Q4662" s="7"/>
      <c r="S4662" s="7"/>
      <c r="T4662" s="7"/>
      <c r="Y4662" s="7"/>
      <c r="AA4662" s="7"/>
      <c r="AB4662" s="7"/>
      <c r="AG4662" s="7"/>
    </row>
    <row r="4663" spans="1:33">
      <c r="A4663" s="7"/>
      <c r="B4663" s="7"/>
      <c r="C4663" s="7"/>
      <c r="D4663" s="7"/>
      <c r="E4663" s="7"/>
      <c r="F4663" s="7"/>
      <c r="G4663" s="7"/>
      <c r="H4663" s="7"/>
      <c r="J4663" s="7"/>
      <c r="K4663" s="7"/>
      <c r="L4663" s="7"/>
      <c r="Q4663" s="7"/>
      <c r="S4663" s="7"/>
      <c r="T4663" s="7"/>
      <c r="Y4663" s="7"/>
      <c r="AA4663" s="7"/>
      <c r="AB4663" s="7"/>
      <c r="AG4663" s="7"/>
    </row>
    <row r="4664" spans="1:33">
      <c r="A4664" s="7"/>
      <c r="B4664" s="7"/>
      <c r="C4664" s="7"/>
      <c r="D4664" s="7"/>
      <c r="E4664" s="7"/>
      <c r="F4664" s="7"/>
      <c r="G4664" s="7"/>
      <c r="H4664" s="7"/>
      <c r="J4664" s="7"/>
      <c r="K4664" s="7"/>
      <c r="L4664" s="7"/>
      <c r="Q4664" s="7"/>
      <c r="S4664" s="7"/>
      <c r="T4664" s="7"/>
      <c r="Y4664" s="7"/>
      <c r="AA4664" s="7"/>
      <c r="AB4664" s="7"/>
      <c r="AG4664" s="7"/>
    </row>
    <row r="4665" spans="1:33">
      <c r="A4665" s="7"/>
      <c r="B4665" s="7"/>
      <c r="C4665" s="7"/>
      <c r="D4665" s="7"/>
      <c r="E4665" s="7"/>
      <c r="F4665" s="7"/>
      <c r="G4665" s="7"/>
      <c r="H4665" s="7"/>
      <c r="J4665" s="7"/>
      <c r="K4665" s="7"/>
      <c r="L4665" s="7"/>
      <c r="Q4665" s="7"/>
      <c r="S4665" s="7"/>
      <c r="T4665" s="7"/>
      <c r="Y4665" s="7"/>
      <c r="AA4665" s="7"/>
      <c r="AB4665" s="7"/>
      <c r="AG4665" s="7"/>
    </row>
    <row r="4666" spans="1:33">
      <c r="A4666" s="7"/>
      <c r="B4666" s="7"/>
      <c r="C4666" s="7"/>
      <c r="D4666" s="7"/>
      <c r="E4666" s="7"/>
      <c r="F4666" s="7"/>
      <c r="G4666" s="7"/>
      <c r="H4666" s="7"/>
      <c r="J4666" s="7"/>
      <c r="K4666" s="7"/>
      <c r="L4666" s="7"/>
      <c r="Q4666" s="7"/>
      <c r="S4666" s="7"/>
      <c r="T4666" s="7"/>
      <c r="Y4666" s="7"/>
      <c r="AA4666" s="7"/>
      <c r="AB4666" s="7"/>
      <c r="AG4666" s="7"/>
    </row>
    <row r="4667" spans="1:33">
      <c r="A4667" s="7"/>
      <c r="B4667" s="7"/>
      <c r="C4667" s="7"/>
      <c r="D4667" s="7"/>
      <c r="E4667" s="7"/>
      <c r="F4667" s="7"/>
      <c r="G4667" s="7"/>
      <c r="H4667" s="7"/>
      <c r="J4667" s="7"/>
      <c r="K4667" s="7"/>
      <c r="L4667" s="7"/>
      <c r="Q4667" s="7"/>
      <c r="S4667" s="7"/>
      <c r="T4667" s="7"/>
      <c r="Y4667" s="7"/>
      <c r="AA4667" s="7"/>
      <c r="AB4667" s="7"/>
      <c r="AG4667" s="7"/>
    </row>
    <row r="4668" spans="1:33">
      <c r="A4668" s="7"/>
      <c r="B4668" s="7"/>
      <c r="C4668" s="7"/>
      <c r="D4668" s="7"/>
      <c r="E4668" s="7"/>
      <c r="F4668" s="7"/>
      <c r="G4668" s="7"/>
      <c r="H4668" s="7"/>
      <c r="J4668" s="7"/>
      <c r="K4668" s="7"/>
      <c r="L4668" s="7"/>
      <c r="Q4668" s="7"/>
      <c r="S4668" s="7"/>
      <c r="T4668" s="7"/>
      <c r="Y4668" s="7"/>
      <c r="AA4668" s="7"/>
      <c r="AB4668" s="7"/>
      <c r="AG4668" s="7"/>
    </row>
    <row r="4669" spans="1:33">
      <c r="A4669" s="7"/>
      <c r="B4669" s="7"/>
      <c r="C4669" s="7"/>
      <c r="D4669" s="7"/>
      <c r="E4669" s="7"/>
      <c r="F4669" s="7"/>
      <c r="G4669" s="7"/>
      <c r="H4669" s="7"/>
      <c r="J4669" s="7"/>
      <c r="K4669" s="7"/>
      <c r="L4669" s="7"/>
      <c r="Q4669" s="7"/>
      <c r="S4669" s="7"/>
      <c r="T4669" s="7"/>
      <c r="Y4669" s="7"/>
      <c r="AA4669" s="7"/>
      <c r="AB4669" s="7"/>
      <c r="AG4669" s="7"/>
    </row>
    <row r="4670" spans="1:33">
      <c r="A4670" s="7"/>
      <c r="B4670" s="7"/>
      <c r="C4670" s="7"/>
      <c r="D4670" s="7"/>
      <c r="E4670" s="7"/>
      <c r="F4670" s="7"/>
      <c r="G4670" s="7"/>
      <c r="H4670" s="7"/>
      <c r="J4670" s="7"/>
      <c r="K4670" s="7"/>
      <c r="L4670" s="7"/>
      <c r="Q4670" s="7"/>
      <c r="S4670" s="7"/>
      <c r="T4670" s="7"/>
      <c r="Y4670" s="7"/>
      <c r="AA4670" s="7"/>
      <c r="AB4670" s="7"/>
      <c r="AG4670" s="7"/>
    </row>
    <row r="4671" spans="1:33">
      <c r="A4671" s="7"/>
      <c r="B4671" s="7"/>
      <c r="C4671" s="7"/>
      <c r="D4671" s="7"/>
      <c r="E4671" s="7"/>
      <c r="F4671" s="7"/>
      <c r="G4671" s="7"/>
      <c r="H4671" s="7"/>
      <c r="J4671" s="7"/>
      <c r="K4671" s="7"/>
      <c r="L4671" s="7"/>
      <c r="Q4671" s="7"/>
      <c r="S4671" s="7"/>
      <c r="T4671" s="7"/>
      <c r="Y4671" s="7"/>
      <c r="AA4671" s="7"/>
      <c r="AB4671" s="7"/>
      <c r="AG4671" s="7"/>
    </row>
    <row r="4672" spans="1:33">
      <c r="A4672" s="7"/>
      <c r="B4672" s="7"/>
      <c r="C4672" s="7"/>
      <c r="D4672" s="7"/>
      <c r="E4672" s="7"/>
      <c r="F4672" s="7"/>
      <c r="G4672" s="7"/>
      <c r="H4672" s="7"/>
      <c r="J4672" s="7"/>
      <c r="K4672" s="7"/>
      <c r="L4672" s="7"/>
      <c r="Q4672" s="7"/>
      <c r="S4672" s="7"/>
      <c r="T4672" s="7"/>
      <c r="Y4672" s="7"/>
      <c r="AA4672" s="7"/>
      <c r="AB4672" s="7"/>
      <c r="AG4672" s="7"/>
    </row>
    <row r="4673" spans="1:33">
      <c r="A4673" s="7"/>
      <c r="B4673" s="7"/>
      <c r="C4673" s="7"/>
      <c r="D4673" s="7"/>
      <c r="E4673" s="7"/>
      <c r="F4673" s="7"/>
      <c r="G4673" s="7"/>
      <c r="H4673" s="7"/>
      <c r="J4673" s="7"/>
      <c r="K4673" s="7"/>
      <c r="L4673" s="7"/>
      <c r="Q4673" s="7"/>
      <c r="S4673" s="7"/>
      <c r="T4673" s="7"/>
      <c r="Y4673" s="7"/>
      <c r="AA4673" s="7"/>
      <c r="AB4673" s="7"/>
      <c r="AG4673" s="7"/>
    </row>
    <row r="4674" spans="1:33">
      <c r="A4674" s="7"/>
      <c r="B4674" s="7"/>
      <c r="C4674" s="7"/>
      <c r="D4674" s="7"/>
      <c r="E4674" s="7"/>
      <c r="F4674" s="7"/>
      <c r="G4674" s="7"/>
      <c r="H4674" s="7"/>
      <c r="J4674" s="7"/>
      <c r="K4674" s="7"/>
      <c r="L4674" s="7"/>
      <c r="Q4674" s="7"/>
      <c r="S4674" s="7"/>
      <c r="T4674" s="7"/>
      <c r="Y4674" s="7"/>
      <c r="AA4674" s="7"/>
      <c r="AB4674" s="7"/>
      <c r="AG4674" s="7"/>
    </row>
    <row r="4675" spans="1:33">
      <c r="A4675" s="7"/>
      <c r="B4675" s="7"/>
      <c r="C4675" s="7"/>
      <c r="D4675" s="7"/>
      <c r="E4675" s="7"/>
      <c r="F4675" s="7"/>
      <c r="G4675" s="7"/>
      <c r="H4675" s="7"/>
      <c r="J4675" s="7"/>
      <c r="K4675" s="7"/>
      <c r="L4675" s="7"/>
      <c r="Q4675" s="7"/>
      <c r="S4675" s="7"/>
      <c r="T4675" s="7"/>
      <c r="Y4675" s="7"/>
      <c r="AA4675" s="7"/>
      <c r="AB4675" s="7"/>
      <c r="AG4675" s="7"/>
    </row>
    <row r="4676" spans="1:33">
      <c r="A4676" s="7"/>
      <c r="B4676" s="7"/>
      <c r="C4676" s="7"/>
      <c r="D4676" s="7"/>
      <c r="E4676" s="7"/>
      <c r="F4676" s="7"/>
      <c r="G4676" s="7"/>
      <c r="H4676" s="7"/>
      <c r="J4676" s="7"/>
      <c r="K4676" s="7"/>
      <c r="L4676" s="7"/>
      <c r="Q4676" s="7"/>
      <c r="S4676" s="7"/>
      <c r="T4676" s="7"/>
      <c r="Y4676" s="7"/>
      <c r="AA4676" s="7"/>
      <c r="AB4676" s="7"/>
      <c r="AG4676" s="7"/>
    </row>
    <row r="4677" spans="1:33">
      <c r="A4677" s="7"/>
      <c r="B4677" s="7"/>
      <c r="C4677" s="7"/>
      <c r="D4677" s="7"/>
      <c r="E4677" s="7"/>
      <c r="F4677" s="7"/>
      <c r="G4677" s="7"/>
      <c r="H4677" s="7"/>
      <c r="J4677" s="7"/>
      <c r="K4677" s="7"/>
      <c r="L4677" s="7"/>
      <c r="Q4677" s="7"/>
      <c r="S4677" s="7"/>
      <c r="T4677" s="7"/>
      <c r="Y4677" s="7"/>
      <c r="AA4677" s="7"/>
      <c r="AB4677" s="7"/>
      <c r="AG4677" s="7"/>
    </row>
    <row r="4678" spans="1:33">
      <c r="A4678" s="7"/>
      <c r="B4678" s="7"/>
      <c r="C4678" s="7"/>
      <c r="D4678" s="7"/>
      <c r="E4678" s="7"/>
      <c r="F4678" s="7"/>
      <c r="G4678" s="7"/>
      <c r="H4678" s="7"/>
      <c r="J4678" s="7"/>
      <c r="K4678" s="7"/>
      <c r="L4678" s="7"/>
      <c r="Q4678" s="7"/>
      <c r="S4678" s="7"/>
      <c r="T4678" s="7"/>
      <c r="Y4678" s="7"/>
      <c r="AA4678" s="7"/>
      <c r="AB4678" s="7"/>
      <c r="AG4678" s="7"/>
    </row>
    <row r="4679" spans="1:33">
      <c r="A4679" s="7"/>
      <c r="B4679" s="7"/>
      <c r="C4679" s="7"/>
      <c r="D4679" s="7"/>
      <c r="E4679" s="7"/>
      <c r="F4679" s="7"/>
      <c r="G4679" s="7"/>
      <c r="H4679" s="7"/>
      <c r="J4679" s="7"/>
      <c r="K4679" s="7"/>
      <c r="L4679" s="7"/>
      <c r="Q4679" s="7"/>
      <c r="S4679" s="7"/>
      <c r="T4679" s="7"/>
      <c r="Y4679" s="7"/>
      <c r="AA4679" s="7"/>
      <c r="AB4679" s="7"/>
      <c r="AG4679" s="7"/>
    </row>
    <row r="4680" spans="1:33">
      <c r="A4680" s="7"/>
      <c r="B4680" s="7"/>
      <c r="C4680" s="7"/>
      <c r="D4680" s="7"/>
      <c r="E4680" s="7"/>
      <c r="F4680" s="7"/>
      <c r="G4680" s="7"/>
      <c r="H4680" s="7"/>
      <c r="J4680" s="7"/>
      <c r="K4680" s="7"/>
      <c r="L4680" s="7"/>
      <c r="Q4680" s="7"/>
      <c r="S4680" s="7"/>
      <c r="T4680" s="7"/>
      <c r="Y4680" s="7"/>
      <c r="AA4680" s="7"/>
      <c r="AB4680" s="7"/>
      <c r="AG4680" s="7"/>
    </row>
    <row r="4681" spans="1:33">
      <c r="A4681" s="7"/>
      <c r="B4681" s="7"/>
      <c r="C4681" s="7"/>
      <c r="D4681" s="7"/>
      <c r="E4681" s="7"/>
      <c r="F4681" s="7"/>
      <c r="G4681" s="7"/>
      <c r="H4681" s="7"/>
      <c r="J4681" s="7"/>
      <c r="K4681" s="7"/>
      <c r="L4681" s="7"/>
      <c r="Q4681" s="7"/>
      <c r="S4681" s="7"/>
      <c r="T4681" s="7"/>
      <c r="Y4681" s="7"/>
      <c r="AA4681" s="7"/>
      <c r="AB4681" s="7"/>
      <c r="AG4681" s="7"/>
    </row>
    <row r="4682" spans="1:33">
      <c r="A4682" s="7"/>
      <c r="B4682" s="7"/>
      <c r="C4682" s="7"/>
      <c r="D4682" s="7"/>
      <c r="E4682" s="7"/>
      <c r="F4682" s="7"/>
      <c r="G4682" s="7"/>
      <c r="H4682" s="7"/>
      <c r="J4682" s="7"/>
      <c r="K4682" s="7"/>
      <c r="L4682" s="7"/>
      <c r="Q4682" s="7"/>
      <c r="S4682" s="7"/>
      <c r="T4682" s="7"/>
      <c r="Y4682" s="7"/>
      <c r="AA4682" s="7"/>
      <c r="AB4682" s="7"/>
      <c r="AG4682" s="7"/>
    </row>
    <row r="4683" spans="1:33">
      <c r="A4683" s="7"/>
      <c r="B4683" s="7"/>
      <c r="C4683" s="7"/>
      <c r="D4683" s="7"/>
      <c r="E4683" s="7"/>
      <c r="F4683" s="7"/>
      <c r="G4683" s="7"/>
      <c r="H4683" s="7"/>
      <c r="J4683" s="7"/>
      <c r="K4683" s="7"/>
      <c r="L4683" s="7"/>
      <c r="Q4683" s="7"/>
      <c r="S4683" s="7"/>
      <c r="T4683" s="7"/>
      <c r="Y4683" s="7"/>
      <c r="AA4683" s="7"/>
      <c r="AB4683" s="7"/>
      <c r="AG4683" s="7"/>
    </row>
    <row r="4684" spans="1:33">
      <c r="A4684" s="7"/>
      <c r="B4684" s="7"/>
      <c r="C4684" s="7"/>
      <c r="D4684" s="7"/>
      <c r="E4684" s="7"/>
      <c r="F4684" s="7"/>
      <c r="G4684" s="7"/>
      <c r="H4684" s="7"/>
      <c r="J4684" s="7"/>
      <c r="K4684" s="7"/>
      <c r="L4684" s="7"/>
      <c r="Q4684" s="7"/>
      <c r="S4684" s="7"/>
      <c r="T4684" s="7"/>
      <c r="Y4684" s="7"/>
      <c r="AA4684" s="7"/>
      <c r="AB4684" s="7"/>
      <c r="AG4684" s="7"/>
    </row>
    <row r="4685" spans="1:33">
      <c r="A4685" s="7"/>
      <c r="B4685" s="7"/>
      <c r="C4685" s="7"/>
      <c r="D4685" s="7"/>
      <c r="E4685" s="7"/>
      <c r="F4685" s="7"/>
      <c r="G4685" s="7"/>
      <c r="H4685" s="7"/>
      <c r="J4685" s="7"/>
      <c r="K4685" s="7"/>
      <c r="L4685" s="7"/>
      <c r="Q4685" s="7"/>
      <c r="S4685" s="7"/>
      <c r="T4685" s="7"/>
      <c r="Y4685" s="7"/>
      <c r="AA4685" s="7"/>
      <c r="AB4685" s="7"/>
      <c r="AG4685" s="7"/>
    </row>
    <row r="4686" spans="1:33">
      <c r="A4686" s="7"/>
      <c r="B4686" s="7"/>
      <c r="C4686" s="7"/>
      <c r="D4686" s="7"/>
      <c r="E4686" s="7"/>
      <c r="F4686" s="7"/>
      <c r="G4686" s="7"/>
      <c r="H4686" s="7"/>
      <c r="J4686" s="7"/>
      <c r="K4686" s="7"/>
      <c r="L4686" s="7"/>
      <c r="Q4686" s="7"/>
      <c r="S4686" s="7"/>
      <c r="T4686" s="7"/>
      <c r="Y4686" s="7"/>
      <c r="AA4686" s="7"/>
      <c r="AB4686" s="7"/>
      <c r="AG4686" s="7"/>
    </row>
    <row r="4687" spans="1:33">
      <c r="A4687" s="7"/>
      <c r="B4687" s="7"/>
      <c r="C4687" s="7"/>
      <c r="D4687" s="7"/>
      <c r="E4687" s="7"/>
      <c r="F4687" s="7"/>
      <c r="G4687" s="7"/>
      <c r="H4687" s="7"/>
      <c r="J4687" s="7"/>
      <c r="K4687" s="7"/>
      <c r="L4687" s="7"/>
      <c r="Q4687" s="7"/>
      <c r="S4687" s="7"/>
      <c r="T4687" s="7"/>
      <c r="Y4687" s="7"/>
      <c r="AA4687" s="7"/>
      <c r="AB4687" s="7"/>
      <c r="AG4687" s="7"/>
    </row>
    <row r="4688" spans="1:33">
      <c r="A4688" s="7"/>
      <c r="B4688" s="7"/>
      <c r="C4688" s="7"/>
      <c r="D4688" s="7"/>
      <c r="E4688" s="7"/>
      <c r="F4688" s="7"/>
      <c r="G4688" s="7"/>
      <c r="H4688" s="7"/>
      <c r="J4688" s="7"/>
      <c r="K4688" s="7"/>
      <c r="L4688" s="7"/>
      <c r="Q4688" s="7"/>
      <c r="S4688" s="7"/>
      <c r="T4688" s="7"/>
      <c r="Y4688" s="7"/>
      <c r="AA4688" s="7"/>
      <c r="AB4688" s="7"/>
      <c r="AG4688" s="7"/>
    </row>
    <row r="4689" spans="1:33">
      <c r="A4689" s="7"/>
      <c r="B4689" s="7"/>
      <c r="C4689" s="7"/>
      <c r="D4689" s="7"/>
      <c r="E4689" s="7"/>
      <c r="F4689" s="7"/>
      <c r="G4689" s="7"/>
      <c r="H4689" s="7"/>
      <c r="J4689" s="7"/>
      <c r="K4689" s="7"/>
      <c r="L4689" s="7"/>
      <c r="Q4689" s="7"/>
      <c r="S4689" s="7"/>
      <c r="T4689" s="7"/>
      <c r="Y4689" s="7"/>
      <c r="AA4689" s="7"/>
      <c r="AB4689" s="7"/>
      <c r="AG4689" s="7"/>
    </row>
    <row r="4690" spans="1:33">
      <c r="A4690" s="7"/>
      <c r="B4690" s="7"/>
      <c r="C4690" s="7"/>
      <c r="D4690" s="7"/>
      <c r="E4690" s="7"/>
      <c r="F4690" s="7"/>
      <c r="G4690" s="7"/>
      <c r="H4690" s="7"/>
      <c r="J4690" s="7"/>
      <c r="K4690" s="7"/>
      <c r="L4690" s="7"/>
      <c r="Q4690" s="7"/>
      <c r="S4690" s="7"/>
      <c r="T4690" s="7"/>
      <c r="Y4690" s="7"/>
      <c r="AA4690" s="7"/>
      <c r="AB4690" s="7"/>
      <c r="AG4690" s="7"/>
    </row>
    <row r="4691" spans="1:33">
      <c r="A4691" s="7"/>
      <c r="B4691" s="7"/>
      <c r="C4691" s="7"/>
      <c r="D4691" s="7"/>
      <c r="E4691" s="7"/>
      <c r="F4691" s="7"/>
      <c r="G4691" s="7"/>
      <c r="H4691" s="7"/>
      <c r="J4691" s="7"/>
      <c r="K4691" s="7"/>
      <c r="L4691" s="7"/>
      <c r="Q4691" s="7"/>
      <c r="S4691" s="7"/>
      <c r="T4691" s="7"/>
      <c r="Y4691" s="7"/>
      <c r="AA4691" s="7"/>
      <c r="AB4691" s="7"/>
      <c r="AG4691" s="7"/>
    </row>
    <row r="4692" spans="1:33">
      <c r="A4692" s="7"/>
      <c r="B4692" s="7"/>
      <c r="C4692" s="7"/>
      <c r="D4692" s="7"/>
      <c r="E4692" s="7"/>
      <c r="F4692" s="7"/>
      <c r="G4692" s="7"/>
      <c r="H4692" s="7"/>
      <c r="J4692" s="7"/>
      <c r="K4692" s="7"/>
      <c r="L4692" s="7"/>
      <c r="Q4692" s="7"/>
      <c r="S4692" s="7"/>
      <c r="T4692" s="7"/>
      <c r="Y4692" s="7"/>
      <c r="AA4692" s="7"/>
      <c r="AB4692" s="7"/>
      <c r="AG4692" s="7"/>
    </row>
    <row r="4693" spans="1:33">
      <c r="A4693" s="7"/>
      <c r="B4693" s="7"/>
      <c r="C4693" s="7"/>
      <c r="D4693" s="7"/>
      <c r="E4693" s="7"/>
      <c r="F4693" s="7"/>
      <c r="G4693" s="7"/>
      <c r="H4693" s="7"/>
      <c r="J4693" s="7"/>
      <c r="K4693" s="7"/>
      <c r="L4693" s="7"/>
      <c r="Q4693" s="7"/>
      <c r="S4693" s="7"/>
      <c r="T4693" s="7"/>
      <c r="Y4693" s="7"/>
      <c r="AA4693" s="7"/>
      <c r="AB4693" s="7"/>
      <c r="AG4693" s="7"/>
    </row>
    <row r="4694" spans="1:33">
      <c r="A4694" s="7"/>
      <c r="B4694" s="7"/>
      <c r="C4694" s="7"/>
      <c r="D4694" s="7"/>
      <c r="E4694" s="7"/>
      <c r="F4694" s="7"/>
      <c r="G4694" s="7"/>
      <c r="H4694" s="7"/>
      <c r="J4694" s="7"/>
      <c r="K4694" s="7"/>
      <c r="L4694" s="7"/>
      <c r="Q4694" s="7"/>
      <c r="S4694" s="7"/>
      <c r="T4694" s="7"/>
      <c r="Y4694" s="7"/>
      <c r="AA4694" s="7"/>
      <c r="AB4694" s="7"/>
      <c r="AG4694" s="7"/>
    </row>
    <row r="4695" spans="1:33">
      <c r="A4695" s="7"/>
      <c r="B4695" s="7"/>
      <c r="C4695" s="7"/>
      <c r="D4695" s="7"/>
      <c r="E4695" s="7"/>
      <c r="F4695" s="7"/>
      <c r="G4695" s="7"/>
      <c r="H4695" s="7"/>
      <c r="J4695" s="7"/>
      <c r="K4695" s="7"/>
      <c r="L4695" s="7"/>
      <c r="Q4695" s="7"/>
      <c r="S4695" s="7"/>
      <c r="T4695" s="7"/>
      <c r="Y4695" s="7"/>
      <c r="AA4695" s="7"/>
      <c r="AB4695" s="7"/>
      <c r="AG4695" s="7"/>
    </row>
    <row r="4696" spans="1:33">
      <c r="A4696" s="7"/>
      <c r="B4696" s="7"/>
      <c r="C4696" s="7"/>
      <c r="D4696" s="7"/>
      <c r="E4696" s="7"/>
      <c r="F4696" s="7"/>
      <c r="G4696" s="7"/>
      <c r="H4696" s="7"/>
      <c r="J4696" s="7"/>
      <c r="K4696" s="7"/>
      <c r="L4696" s="7"/>
      <c r="Q4696" s="7"/>
      <c r="S4696" s="7"/>
      <c r="T4696" s="7"/>
      <c r="Y4696" s="7"/>
      <c r="AA4696" s="7"/>
      <c r="AB4696" s="7"/>
      <c r="AG4696" s="7"/>
    </row>
    <row r="4697" spans="1:33">
      <c r="A4697" s="7"/>
      <c r="B4697" s="7"/>
      <c r="C4697" s="7"/>
      <c r="D4697" s="7"/>
      <c r="E4697" s="7"/>
      <c r="F4697" s="7"/>
      <c r="G4697" s="7"/>
      <c r="H4697" s="7"/>
      <c r="J4697" s="7"/>
      <c r="K4697" s="7"/>
      <c r="L4697" s="7"/>
      <c r="Q4697" s="7"/>
      <c r="S4697" s="7"/>
      <c r="T4697" s="7"/>
      <c r="Y4697" s="7"/>
      <c r="AA4697" s="7"/>
      <c r="AB4697" s="7"/>
      <c r="AG4697" s="7"/>
    </row>
    <row r="4698" spans="1:33">
      <c r="A4698" s="7"/>
      <c r="B4698" s="7"/>
      <c r="C4698" s="7"/>
      <c r="D4698" s="7"/>
      <c r="E4698" s="7"/>
      <c r="F4698" s="7"/>
      <c r="G4698" s="7"/>
      <c r="H4698" s="7"/>
      <c r="J4698" s="7"/>
      <c r="K4698" s="7"/>
      <c r="L4698" s="7"/>
      <c r="Q4698" s="7"/>
      <c r="S4698" s="7"/>
      <c r="T4698" s="7"/>
      <c r="Y4698" s="7"/>
      <c r="AA4698" s="7"/>
      <c r="AB4698" s="7"/>
      <c r="AG4698" s="7"/>
    </row>
    <row r="4699" spans="1:33">
      <c r="A4699" s="7"/>
      <c r="B4699" s="7"/>
      <c r="C4699" s="7"/>
      <c r="D4699" s="7"/>
      <c r="E4699" s="7"/>
      <c r="F4699" s="7"/>
      <c r="G4699" s="7"/>
      <c r="H4699" s="7"/>
      <c r="J4699" s="7"/>
      <c r="K4699" s="7"/>
      <c r="L4699" s="7"/>
      <c r="Q4699" s="7"/>
      <c r="S4699" s="7"/>
      <c r="T4699" s="7"/>
      <c r="Y4699" s="7"/>
      <c r="AA4699" s="7"/>
      <c r="AB4699" s="7"/>
      <c r="AG4699" s="7"/>
    </row>
    <row r="4700" spans="1:33">
      <c r="A4700" s="7"/>
      <c r="B4700" s="7"/>
      <c r="C4700" s="7"/>
      <c r="D4700" s="7"/>
      <c r="E4700" s="7"/>
      <c r="F4700" s="7"/>
      <c r="G4700" s="7"/>
      <c r="H4700" s="7"/>
      <c r="J4700" s="7"/>
      <c r="K4700" s="7"/>
      <c r="L4700" s="7"/>
      <c r="Q4700" s="7"/>
      <c r="S4700" s="7"/>
      <c r="T4700" s="7"/>
      <c r="Y4700" s="7"/>
      <c r="AA4700" s="7"/>
      <c r="AB4700" s="7"/>
      <c r="AG4700" s="7"/>
    </row>
    <row r="4701" spans="1:33">
      <c r="A4701" s="7"/>
      <c r="B4701" s="7"/>
      <c r="C4701" s="7"/>
      <c r="D4701" s="7"/>
      <c r="E4701" s="7"/>
      <c r="F4701" s="7"/>
      <c r="G4701" s="7"/>
      <c r="H4701" s="7"/>
      <c r="J4701" s="7"/>
      <c r="K4701" s="7"/>
      <c r="L4701" s="7"/>
      <c r="Q4701" s="7"/>
      <c r="S4701" s="7"/>
      <c r="T4701" s="7"/>
      <c r="Y4701" s="7"/>
      <c r="AA4701" s="7"/>
      <c r="AB4701" s="7"/>
      <c r="AG4701" s="7"/>
    </row>
    <row r="4702" spans="1:33">
      <c r="A4702" s="7"/>
      <c r="B4702" s="7"/>
      <c r="C4702" s="7"/>
      <c r="D4702" s="7"/>
      <c r="E4702" s="7"/>
      <c r="F4702" s="7"/>
      <c r="G4702" s="7"/>
      <c r="H4702" s="7"/>
      <c r="J4702" s="7"/>
      <c r="K4702" s="7"/>
      <c r="L4702" s="7"/>
      <c r="Q4702" s="7"/>
      <c r="S4702" s="7"/>
      <c r="T4702" s="7"/>
      <c r="Y4702" s="7"/>
      <c r="AA4702" s="7"/>
      <c r="AB4702" s="7"/>
      <c r="AG4702" s="7"/>
    </row>
    <row r="4703" spans="1:33">
      <c r="A4703" s="7"/>
      <c r="B4703" s="7"/>
      <c r="C4703" s="7"/>
      <c r="D4703" s="7"/>
      <c r="E4703" s="7"/>
      <c r="F4703" s="7"/>
      <c r="G4703" s="7"/>
      <c r="H4703" s="7"/>
      <c r="J4703" s="7"/>
      <c r="K4703" s="7"/>
      <c r="L4703" s="7"/>
      <c r="Q4703" s="7"/>
      <c r="S4703" s="7"/>
      <c r="T4703" s="7"/>
      <c r="Y4703" s="7"/>
      <c r="AA4703" s="7"/>
      <c r="AB4703" s="7"/>
      <c r="AG4703" s="7"/>
    </row>
    <row r="4704" spans="1:33">
      <c r="A4704" s="7"/>
      <c r="B4704" s="7"/>
      <c r="C4704" s="7"/>
      <c r="D4704" s="7"/>
      <c r="E4704" s="7"/>
      <c r="F4704" s="7"/>
      <c r="G4704" s="7"/>
      <c r="H4704" s="7"/>
      <c r="J4704" s="7"/>
      <c r="K4704" s="7"/>
      <c r="L4704" s="7"/>
      <c r="Q4704" s="7"/>
      <c r="S4704" s="7"/>
      <c r="T4704" s="7"/>
      <c r="Y4704" s="7"/>
      <c r="AA4704" s="7"/>
      <c r="AB4704" s="7"/>
      <c r="AG4704" s="7"/>
    </row>
    <row r="4705" spans="1:33">
      <c r="A4705" s="7"/>
      <c r="B4705" s="7"/>
      <c r="C4705" s="7"/>
      <c r="D4705" s="7"/>
      <c r="E4705" s="7"/>
      <c r="F4705" s="7"/>
      <c r="G4705" s="7"/>
      <c r="H4705" s="7"/>
      <c r="J4705" s="7"/>
      <c r="K4705" s="7"/>
      <c r="L4705" s="7"/>
      <c r="Q4705" s="7"/>
      <c r="S4705" s="7"/>
      <c r="T4705" s="7"/>
      <c r="Y4705" s="7"/>
      <c r="AA4705" s="7"/>
      <c r="AB4705" s="7"/>
      <c r="AG4705" s="7"/>
    </row>
    <row r="4706" spans="1:33">
      <c r="A4706" s="7"/>
      <c r="B4706" s="7"/>
      <c r="C4706" s="7"/>
      <c r="D4706" s="7"/>
      <c r="E4706" s="7"/>
      <c r="F4706" s="7"/>
      <c r="G4706" s="7"/>
      <c r="H4706" s="7"/>
      <c r="J4706" s="7"/>
      <c r="K4706" s="7"/>
      <c r="L4706" s="7"/>
      <c r="Q4706" s="7"/>
      <c r="S4706" s="7"/>
      <c r="T4706" s="7"/>
      <c r="Y4706" s="7"/>
      <c r="AA4706" s="7"/>
      <c r="AB4706" s="7"/>
      <c r="AG4706" s="7"/>
    </row>
    <row r="4707" spans="1:33">
      <c r="A4707" s="7"/>
      <c r="B4707" s="7"/>
      <c r="C4707" s="7"/>
      <c r="D4707" s="7"/>
      <c r="E4707" s="7"/>
      <c r="F4707" s="7"/>
      <c r="G4707" s="7"/>
      <c r="H4707" s="7"/>
      <c r="J4707" s="7"/>
      <c r="K4707" s="7"/>
      <c r="L4707" s="7"/>
      <c r="Q4707" s="7"/>
      <c r="S4707" s="7"/>
      <c r="T4707" s="7"/>
      <c r="Y4707" s="7"/>
      <c r="AA4707" s="7"/>
      <c r="AB4707" s="7"/>
      <c r="AG4707" s="7"/>
    </row>
    <row r="4708" spans="1:33">
      <c r="A4708" s="7"/>
      <c r="B4708" s="7"/>
      <c r="C4708" s="7"/>
      <c r="D4708" s="7"/>
      <c r="E4708" s="7"/>
      <c r="F4708" s="7"/>
      <c r="G4708" s="7"/>
      <c r="H4708" s="7"/>
      <c r="J4708" s="7"/>
      <c r="K4708" s="7"/>
      <c r="L4708" s="7"/>
      <c r="Q4708" s="7"/>
      <c r="S4708" s="7"/>
      <c r="T4708" s="7"/>
      <c r="Y4708" s="7"/>
      <c r="AA4708" s="7"/>
      <c r="AB4708" s="7"/>
      <c r="AG4708" s="7"/>
    </row>
    <row r="4709" spans="1:33">
      <c r="A4709" s="7"/>
      <c r="B4709" s="7"/>
      <c r="C4709" s="7"/>
      <c r="D4709" s="7"/>
      <c r="E4709" s="7"/>
      <c r="F4709" s="7"/>
      <c r="G4709" s="7"/>
      <c r="H4709" s="7"/>
      <c r="J4709" s="7"/>
      <c r="K4709" s="7"/>
      <c r="L4709" s="7"/>
      <c r="Q4709" s="7"/>
      <c r="S4709" s="7"/>
      <c r="T4709" s="7"/>
      <c r="Y4709" s="7"/>
      <c r="AA4709" s="7"/>
      <c r="AB4709" s="7"/>
      <c r="AG4709" s="7"/>
    </row>
    <row r="4710" spans="1:33">
      <c r="A4710" s="7"/>
      <c r="B4710" s="7"/>
      <c r="C4710" s="7"/>
      <c r="D4710" s="7"/>
      <c r="E4710" s="7"/>
      <c r="F4710" s="7"/>
      <c r="G4710" s="7"/>
      <c r="H4710" s="7"/>
      <c r="J4710" s="7"/>
      <c r="K4710" s="7"/>
      <c r="L4710" s="7"/>
      <c r="Q4710" s="7"/>
      <c r="S4710" s="7"/>
      <c r="T4710" s="7"/>
      <c r="Y4710" s="7"/>
      <c r="AA4710" s="7"/>
      <c r="AB4710" s="7"/>
      <c r="AG4710" s="7"/>
    </row>
    <row r="4711" spans="1:33">
      <c r="A4711" s="7"/>
      <c r="B4711" s="7"/>
      <c r="C4711" s="7"/>
      <c r="D4711" s="7"/>
      <c r="E4711" s="7"/>
      <c r="F4711" s="7"/>
      <c r="G4711" s="7"/>
      <c r="H4711" s="7"/>
      <c r="J4711" s="7"/>
      <c r="K4711" s="7"/>
      <c r="L4711" s="7"/>
      <c r="Q4711" s="7"/>
      <c r="S4711" s="7"/>
      <c r="T4711" s="7"/>
      <c r="Y4711" s="7"/>
      <c r="AA4711" s="7"/>
      <c r="AB4711" s="7"/>
      <c r="AG4711" s="7"/>
    </row>
    <row r="4712" spans="1:33">
      <c r="A4712" s="7"/>
      <c r="B4712" s="7"/>
      <c r="C4712" s="7"/>
      <c r="D4712" s="7"/>
      <c r="E4712" s="7"/>
      <c r="F4712" s="7"/>
      <c r="G4712" s="7"/>
      <c r="H4712" s="7"/>
      <c r="J4712" s="7"/>
      <c r="K4712" s="7"/>
      <c r="L4712" s="7"/>
      <c r="Q4712" s="7"/>
      <c r="S4712" s="7"/>
      <c r="T4712" s="7"/>
      <c r="Y4712" s="7"/>
      <c r="AA4712" s="7"/>
      <c r="AB4712" s="7"/>
      <c r="AG4712" s="7"/>
    </row>
    <row r="4713" spans="1:33">
      <c r="A4713" s="7"/>
      <c r="B4713" s="7"/>
      <c r="C4713" s="7"/>
      <c r="D4713" s="7"/>
      <c r="E4713" s="7"/>
      <c r="F4713" s="7"/>
      <c r="G4713" s="7"/>
      <c r="H4713" s="7"/>
      <c r="J4713" s="7"/>
      <c r="K4713" s="7"/>
      <c r="L4713" s="7"/>
      <c r="Q4713" s="7"/>
      <c r="S4713" s="7"/>
      <c r="T4713" s="7"/>
      <c r="Y4713" s="7"/>
      <c r="AA4713" s="7"/>
      <c r="AB4713" s="7"/>
      <c r="AG4713" s="7"/>
    </row>
    <row r="4714" spans="1:33">
      <c r="A4714" s="7"/>
      <c r="B4714" s="7"/>
      <c r="C4714" s="7"/>
      <c r="D4714" s="7"/>
      <c r="E4714" s="7"/>
      <c r="F4714" s="7"/>
      <c r="G4714" s="7"/>
      <c r="H4714" s="7"/>
      <c r="J4714" s="7"/>
      <c r="K4714" s="7"/>
      <c r="L4714" s="7"/>
      <c r="Q4714" s="7"/>
      <c r="S4714" s="7"/>
      <c r="T4714" s="7"/>
      <c r="Y4714" s="7"/>
      <c r="AA4714" s="7"/>
      <c r="AB4714" s="7"/>
      <c r="AG4714" s="7"/>
    </row>
    <row r="4715" spans="1:33">
      <c r="A4715" s="7"/>
      <c r="B4715" s="7"/>
      <c r="C4715" s="7"/>
      <c r="D4715" s="7"/>
      <c r="E4715" s="7"/>
      <c r="F4715" s="7"/>
      <c r="G4715" s="7"/>
      <c r="H4715" s="7"/>
      <c r="J4715" s="7"/>
      <c r="K4715" s="7"/>
      <c r="L4715" s="7"/>
      <c r="Q4715" s="7"/>
      <c r="S4715" s="7"/>
      <c r="T4715" s="7"/>
      <c r="Y4715" s="7"/>
      <c r="AA4715" s="7"/>
      <c r="AB4715" s="7"/>
      <c r="AG4715" s="7"/>
    </row>
    <row r="4716" spans="1:33">
      <c r="A4716" s="7"/>
      <c r="B4716" s="7"/>
      <c r="C4716" s="7"/>
      <c r="D4716" s="7"/>
      <c r="E4716" s="7"/>
      <c r="F4716" s="7"/>
      <c r="G4716" s="7"/>
      <c r="H4716" s="7"/>
      <c r="J4716" s="7"/>
      <c r="K4716" s="7"/>
      <c r="L4716" s="7"/>
      <c r="Q4716" s="7"/>
      <c r="S4716" s="7"/>
      <c r="T4716" s="7"/>
      <c r="Y4716" s="7"/>
      <c r="AA4716" s="7"/>
      <c r="AB4716" s="7"/>
      <c r="AG4716" s="7"/>
    </row>
    <row r="4717" spans="1:33">
      <c r="A4717" s="7"/>
      <c r="B4717" s="7"/>
      <c r="C4717" s="7"/>
      <c r="D4717" s="7"/>
      <c r="E4717" s="7"/>
      <c r="F4717" s="7"/>
      <c r="G4717" s="7"/>
      <c r="H4717" s="7"/>
      <c r="J4717" s="7"/>
      <c r="K4717" s="7"/>
      <c r="L4717" s="7"/>
      <c r="Q4717" s="7"/>
      <c r="S4717" s="7"/>
      <c r="T4717" s="7"/>
      <c r="Y4717" s="7"/>
      <c r="AA4717" s="7"/>
      <c r="AB4717" s="7"/>
      <c r="AG4717" s="7"/>
    </row>
    <row r="4718" spans="1:33">
      <c r="A4718" s="7"/>
      <c r="B4718" s="7"/>
      <c r="C4718" s="7"/>
      <c r="D4718" s="7"/>
      <c r="E4718" s="7"/>
      <c r="F4718" s="7"/>
      <c r="G4718" s="7"/>
      <c r="H4718" s="7"/>
      <c r="J4718" s="7"/>
      <c r="K4718" s="7"/>
      <c r="L4718" s="7"/>
      <c r="Q4718" s="7"/>
      <c r="S4718" s="7"/>
      <c r="T4718" s="7"/>
      <c r="Y4718" s="7"/>
      <c r="AA4718" s="7"/>
      <c r="AB4718" s="7"/>
      <c r="AG4718" s="7"/>
    </row>
    <row r="4719" spans="1:33">
      <c r="A4719" s="7"/>
      <c r="B4719" s="7"/>
      <c r="C4719" s="7"/>
      <c r="D4719" s="7"/>
      <c r="E4719" s="7"/>
      <c r="F4719" s="7"/>
      <c r="G4719" s="7"/>
      <c r="H4719" s="7"/>
      <c r="J4719" s="7"/>
      <c r="K4719" s="7"/>
      <c r="L4719" s="7"/>
      <c r="Q4719" s="7"/>
      <c r="S4719" s="7"/>
      <c r="T4719" s="7"/>
      <c r="Y4719" s="7"/>
      <c r="AA4719" s="7"/>
      <c r="AB4719" s="7"/>
      <c r="AG4719" s="7"/>
    </row>
    <row r="4720" spans="1:33">
      <c r="A4720" s="7"/>
      <c r="B4720" s="7"/>
      <c r="C4720" s="7"/>
      <c r="D4720" s="7"/>
      <c r="E4720" s="7"/>
      <c r="F4720" s="7"/>
      <c r="G4720" s="7"/>
      <c r="H4720" s="7"/>
      <c r="J4720" s="7"/>
      <c r="K4720" s="7"/>
      <c r="L4720" s="7"/>
      <c r="Q4720" s="7"/>
      <c r="S4720" s="7"/>
      <c r="T4720" s="7"/>
      <c r="Y4720" s="7"/>
      <c r="AA4720" s="7"/>
      <c r="AB4720" s="7"/>
      <c r="AG4720" s="7"/>
    </row>
    <row r="4721" spans="1:33">
      <c r="A4721" s="7"/>
      <c r="B4721" s="7"/>
      <c r="C4721" s="7"/>
      <c r="D4721" s="7"/>
      <c r="E4721" s="7"/>
      <c r="F4721" s="7"/>
      <c r="G4721" s="7"/>
      <c r="H4721" s="7"/>
      <c r="J4721" s="7"/>
      <c r="K4721" s="7"/>
      <c r="L4721" s="7"/>
      <c r="Q4721" s="7"/>
      <c r="S4721" s="7"/>
      <c r="T4721" s="7"/>
      <c r="Y4721" s="7"/>
      <c r="AA4721" s="7"/>
      <c r="AB4721" s="7"/>
      <c r="AG4721" s="7"/>
    </row>
    <row r="4722" spans="1:33">
      <c r="A4722" s="7"/>
      <c r="B4722" s="7"/>
      <c r="C4722" s="7"/>
      <c r="D4722" s="7"/>
      <c r="E4722" s="7"/>
      <c r="F4722" s="7"/>
      <c r="G4722" s="7"/>
      <c r="H4722" s="7"/>
      <c r="J4722" s="7"/>
      <c r="K4722" s="7"/>
      <c r="L4722" s="7"/>
      <c r="Q4722" s="7"/>
      <c r="S4722" s="7"/>
      <c r="T4722" s="7"/>
      <c r="Y4722" s="7"/>
      <c r="AA4722" s="7"/>
      <c r="AB4722" s="7"/>
      <c r="AG4722" s="7"/>
    </row>
    <row r="4723" spans="1:33">
      <c r="A4723" s="7"/>
      <c r="B4723" s="7"/>
      <c r="C4723" s="7"/>
      <c r="D4723" s="7"/>
      <c r="E4723" s="7"/>
      <c r="F4723" s="7"/>
      <c r="G4723" s="7"/>
      <c r="H4723" s="7"/>
      <c r="J4723" s="7"/>
      <c r="K4723" s="7"/>
      <c r="L4723" s="7"/>
      <c r="Q4723" s="7"/>
      <c r="S4723" s="7"/>
      <c r="T4723" s="7"/>
      <c r="Y4723" s="7"/>
      <c r="AA4723" s="7"/>
      <c r="AB4723" s="7"/>
      <c r="AG4723" s="7"/>
    </row>
    <row r="4724" spans="1:33">
      <c r="A4724" s="7"/>
      <c r="B4724" s="7"/>
      <c r="C4724" s="7"/>
      <c r="D4724" s="7"/>
      <c r="E4724" s="7"/>
      <c r="F4724" s="7"/>
      <c r="G4724" s="7"/>
      <c r="H4724" s="7"/>
      <c r="J4724" s="7"/>
      <c r="K4724" s="7"/>
      <c r="L4724" s="7"/>
      <c r="Q4724" s="7"/>
      <c r="S4724" s="7"/>
      <c r="T4724" s="7"/>
      <c r="Y4724" s="7"/>
      <c r="AA4724" s="7"/>
      <c r="AB4724" s="7"/>
      <c r="AG4724" s="7"/>
    </row>
    <row r="4725" spans="1:33">
      <c r="A4725" s="7"/>
      <c r="B4725" s="7"/>
      <c r="C4725" s="7"/>
      <c r="D4725" s="7"/>
      <c r="E4725" s="7"/>
      <c r="F4725" s="7"/>
      <c r="G4725" s="7"/>
      <c r="H4725" s="7"/>
      <c r="J4725" s="7"/>
      <c r="K4725" s="7"/>
      <c r="L4725" s="7"/>
      <c r="Q4725" s="7"/>
      <c r="S4725" s="7"/>
      <c r="T4725" s="7"/>
      <c r="Y4725" s="7"/>
      <c r="AA4725" s="7"/>
      <c r="AB4725" s="7"/>
      <c r="AG4725" s="7"/>
    </row>
    <row r="4726" spans="1:33">
      <c r="A4726" s="7"/>
      <c r="B4726" s="7"/>
      <c r="C4726" s="7"/>
      <c r="D4726" s="7"/>
      <c r="E4726" s="7"/>
      <c r="F4726" s="7"/>
      <c r="G4726" s="7"/>
      <c r="H4726" s="7"/>
      <c r="J4726" s="7"/>
      <c r="K4726" s="7"/>
      <c r="L4726" s="7"/>
      <c r="Q4726" s="7"/>
      <c r="S4726" s="7"/>
      <c r="T4726" s="7"/>
      <c r="Y4726" s="7"/>
      <c r="AA4726" s="7"/>
      <c r="AB4726" s="7"/>
      <c r="AG4726" s="7"/>
    </row>
    <row r="4727" spans="1:33">
      <c r="A4727" s="7"/>
      <c r="B4727" s="7"/>
      <c r="C4727" s="7"/>
      <c r="D4727" s="7"/>
      <c r="E4727" s="7"/>
      <c r="F4727" s="7"/>
      <c r="G4727" s="7"/>
      <c r="H4727" s="7"/>
      <c r="J4727" s="7"/>
      <c r="K4727" s="7"/>
      <c r="L4727" s="7"/>
      <c r="Q4727" s="7"/>
      <c r="S4727" s="7"/>
      <c r="T4727" s="7"/>
      <c r="Y4727" s="7"/>
      <c r="AA4727" s="7"/>
      <c r="AB4727" s="7"/>
      <c r="AG4727" s="7"/>
    </row>
    <row r="4728" spans="1:33">
      <c r="A4728" s="7"/>
      <c r="B4728" s="7"/>
      <c r="C4728" s="7"/>
      <c r="D4728" s="7"/>
      <c r="E4728" s="7"/>
      <c r="F4728" s="7"/>
      <c r="G4728" s="7"/>
      <c r="H4728" s="7"/>
      <c r="J4728" s="7"/>
      <c r="K4728" s="7"/>
      <c r="L4728" s="7"/>
      <c r="Q4728" s="7"/>
      <c r="S4728" s="7"/>
      <c r="T4728" s="7"/>
      <c r="Y4728" s="7"/>
      <c r="AA4728" s="7"/>
      <c r="AB4728" s="7"/>
      <c r="AG4728" s="7"/>
    </row>
    <row r="4729" spans="1:33">
      <c r="A4729" s="7"/>
      <c r="B4729" s="7"/>
      <c r="C4729" s="7"/>
      <c r="D4729" s="7"/>
      <c r="E4729" s="7"/>
      <c r="F4729" s="7"/>
      <c r="G4729" s="7"/>
      <c r="H4729" s="7"/>
      <c r="J4729" s="7"/>
      <c r="K4729" s="7"/>
      <c r="L4729" s="7"/>
      <c r="Q4729" s="7"/>
      <c r="S4729" s="7"/>
      <c r="T4729" s="7"/>
      <c r="Y4729" s="7"/>
      <c r="AA4729" s="7"/>
      <c r="AB4729" s="7"/>
      <c r="AG4729" s="7"/>
    </row>
    <row r="4730" spans="1:33">
      <c r="A4730" s="7"/>
      <c r="B4730" s="7"/>
      <c r="C4730" s="7"/>
      <c r="D4730" s="7"/>
      <c r="E4730" s="7"/>
      <c r="F4730" s="7"/>
      <c r="G4730" s="7"/>
      <c r="H4730" s="7"/>
      <c r="J4730" s="7"/>
      <c r="K4730" s="7"/>
      <c r="L4730" s="7"/>
      <c r="Q4730" s="7"/>
      <c r="S4730" s="7"/>
      <c r="T4730" s="7"/>
      <c r="Y4730" s="7"/>
      <c r="AA4730" s="7"/>
      <c r="AB4730" s="7"/>
      <c r="AG4730" s="7"/>
    </row>
    <row r="4731" spans="1:33">
      <c r="A4731" s="7"/>
      <c r="B4731" s="7"/>
      <c r="C4731" s="7"/>
      <c r="D4731" s="7"/>
      <c r="E4731" s="7"/>
      <c r="F4731" s="7"/>
      <c r="G4731" s="7"/>
      <c r="H4731" s="7"/>
      <c r="J4731" s="7"/>
      <c r="K4731" s="7"/>
      <c r="L4731" s="7"/>
      <c r="Q4731" s="7"/>
      <c r="S4731" s="7"/>
      <c r="T4731" s="7"/>
      <c r="Y4731" s="7"/>
      <c r="AA4731" s="7"/>
      <c r="AB4731" s="7"/>
      <c r="AG4731" s="7"/>
    </row>
    <row r="4732" spans="1:33">
      <c r="A4732" s="7"/>
      <c r="B4732" s="7"/>
      <c r="C4732" s="7"/>
      <c r="D4732" s="7"/>
      <c r="E4732" s="7"/>
      <c r="F4732" s="7"/>
      <c r="G4732" s="7"/>
      <c r="H4732" s="7"/>
      <c r="J4732" s="7"/>
      <c r="K4732" s="7"/>
      <c r="L4732" s="7"/>
      <c r="Q4732" s="7"/>
      <c r="S4732" s="7"/>
      <c r="T4732" s="7"/>
      <c r="Y4732" s="7"/>
      <c r="AA4732" s="7"/>
      <c r="AB4732" s="7"/>
      <c r="AG4732" s="7"/>
    </row>
    <row r="4733" spans="1:33">
      <c r="A4733" s="7"/>
      <c r="B4733" s="7"/>
      <c r="C4733" s="7"/>
      <c r="D4733" s="7"/>
      <c r="E4733" s="7"/>
      <c r="F4733" s="7"/>
      <c r="G4733" s="7"/>
      <c r="H4733" s="7"/>
      <c r="J4733" s="7"/>
      <c r="K4733" s="7"/>
      <c r="L4733" s="7"/>
      <c r="Q4733" s="7"/>
      <c r="S4733" s="7"/>
      <c r="T4733" s="7"/>
      <c r="Y4733" s="7"/>
      <c r="AA4733" s="7"/>
      <c r="AB4733" s="7"/>
      <c r="AG4733" s="7"/>
    </row>
    <row r="4734" spans="1:33">
      <c r="A4734" s="7"/>
      <c r="B4734" s="7"/>
      <c r="C4734" s="7"/>
      <c r="D4734" s="7"/>
      <c r="E4734" s="7"/>
      <c r="F4734" s="7"/>
      <c r="G4734" s="7"/>
      <c r="H4734" s="7"/>
      <c r="J4734" s="7"/>
      <c r="K4734" s="7"/>
      <c r="L4734" s="7"/>
      <c r="Q4734" s="7"/>
      <c r="S4734" s="7"/>
      <c r="T4734" s="7"/>
      <c r="Y4734" s="7"/>
      <c r="AA4734" s="7"/>
      <c r="AB4734" s="7"/>
      <c r="AG4734" s="7"/>
    </row>
    <row r="4735" spans="1:33">
      <c r="A4735" s="7"/>
      <c r="B4735" s="7"/>
      <c r="C4735" s="7"/>
      <c r="D4735" s="7"/>
      <c r="E4735" s="7"/>
      <c r="F4735" s="7"/>
      <c r="G4735" s="7"/>
      <c r="H4735" s="7"/>
      <c r="J4735" s="7"/>
      <c r="K4735" s="7"/>
      <c r="L4735" s="7"/>
      <c r="Q4735" s="7"/>
      <c r="S4735" s="7"/>
      <c r="T4735" s="7"/>
      <c r="Y4735" s="7"/>
      <c r="AA4735" s="7"/>
      <c r="AB4735" s="7"/>
      <c r="AG4735" s="7"/>
    </row>
    <row r="4736" spans="1:33">
      <c r="A4736" s="7"/>
      <c r="B4736" s="7"/>
      <c r="C4736" s="7"/>
      <c r="D4736" s="7"/>
      <c r="E4736" s="7"/>
      <c r="F4736" s="7"/>
      <c r="G4736" s="7"/>
      <c r="H4736" s="7"/>
      <c r="J4736" s="7"/>
      <c r="K4736" s="7"/>
      <c r="L4736" s="7"/>
      <c r="Q4736" s="7"/>
      <c r="S4736" s="7"/>
      <c r="T4736" s="7"/>
      <c r="Y4736" s="7"/>
      <c r="AA4736" s="7"/>
      <c r="AB4736" s="7"/>
      <c r="AG4736" s="7"/>
    </row>
    <row r="4737" spans="1:33">
      <c r="A4737" s="7"/>
      <c r="B4737" s="7"/>
      <c r="C4737" s="7"/>
      <c r="D4737" s="7"/>
      <c r="E4737" s="7"/>
      <c r="F4737" s="7"/>
      <c r="G4737" s="7"/>
      <c r="H4737" s="7"/>
      <c r="J4737" s="7"/>
      <c r="K4737" s="7"/>
      <c r="L4737" s="7"/>
      <c r="Q4737" s="7"/>
      <c r="S4737" s="7"/>
      <c r="T4737" s="7"/>
      <c r="Y4737" s="7"/>
      <c r="AA4737" s="7"/>
      <c r="AB4737" s="7"/>
      <c r="AG4737" s="7"/>
    </row>
    <row r="4738" spans="1:33">
      <c r="A4738" s="7"/>
      <c r="B4738" s="7"/>
      <c r="C4738" s="7"/>
      <c r="D4738" s="7"/>
      <c r="E4738" s="7"/>
      <c r="F4738" s="7"/>
      <c r="G4738" s="7"/>
      <c r="H4738" s="7"/>
      <c r="J4738" s="7"/>
      <c r="K4738" s="7"/>
      <c r="L4738" s="7"/>
      <c r="Q4738" s="7"/>
      <c r="S4738" s="7"/>
      <c r="T4738" s="7"/>
      <c r="Y4738" s="7"/>
      <c r="AA4738" s="7"/>
      <c r="AB4738" s="7"/>
      <c r="AG4738" s="7"/>
    </row>
    <row r="4739" spans="1:33">
      <c r="A4739" s="7"/>
      <c r="B4739" s="7"/>
      <c r="C4739" s="7"/>
      <c r="D4739" s="7"/>
      <c r="E4739" s="7"/>
      <c r="F4739" s="7"/>
      <c r="G4739" s="7"/>
      <c r="H4739" s="7"/>
      <c r="J4739" s="7"/>
      <c r="K4739" s="7"/>
      <c r="L4739" s="7"/>
      <c r="Q4739" s="7"/>
      <c r="S4739" s="7"/>
      <c r="T4739" s="7"/>
      <c r="Y4739" s="7"/>
      <c r="AA4739" s="7"/>
      <c r="AB4739" s="7"/>
      <c r="AG4739" s="7"/>
    </row>
    <row r="4740" spans="1:33">
      <c r="A4740" s="7"/>
      <c r="B4740" s="7"/>
      <c r="C4740" s="7"/>
      <c r="D4740" s="7"/>
      <c r="E4740" s="7"/>
      <c r="F4740" s="7"/>
      <c r="G4740" s="7"/>
      <c r="H4740" s="7"/>
      <c r="J4740" s="7"/>
      <c r="K4740" s="7"/>
      <c r="L4740" s="7"/>
      <c r="Q4740" s="7"/>
      <c r="S4740" s="7"/>
      <c r="T4740" s="7"/>
      <c r="Y4740" s="7"/>
      <c r="AA4740" s="7"/>
      <c r="AB4740" s="7"/>
      <c r="AG4740" s="7"/>
    </row>
    <row r="4741" spans="1:33">
      <c r="A4741" s="7"/>
      <c r="B4741" s="7"/>
      <c r="C4741" s="7"/>
      <c r="D4741" s="7"/>
      <c r="E4741" s="7"/>
      <c r="F4741" s="7"/>
      <c r="G4741" s="7"/>
      <c r="H4741" s="7"/>
      <c r="J4741" s="7"/>
      <c r="K4741" s="7"/>
      <c r="L4741" s="7"/>
      <c r="Q4741" s="7"/>
      <c r="S4741" s="7"/>
      <c r="T4741" s="7"/>
      <c r="Y4741" s="7"/>
      <c r="AA4741" s="7"/>
      <c r="AB4741" s="7"/>
      <c r="AG4741" s="7"/>
    </row>
    <row r="4742" spans="1:33">
      <c r="A4742" s="7"/>
      <c r="B4742" s="7"/>
      <c r="C4742" s="7"/>
      <c r="D4742" s="7"/>
      <c r="E4742" s="7"/>
      <c r="F4742" s="7"/>
      <c r="G4742" s="7"/>
      <c r="H4742" s="7"/>
      <c r="J4742" s="7"/>
      <c r="K4742" s="7"/>
      <c r="L4742" s="7"/>
      <c r="Q4742" s="7"/>
      <c r="S4742" s="7"/>
      <c r="T4742" s="7"/>
      <c r="Y4742" s="7"/>
      <c r="AA4742" s="7"/>
      <c r="AB4742" s="7"/>
      <c r="AG4742" s="7"/>
    </row>
    <row r="4743" spans="1:33">
      <c r="A4743" s="7"/>
      <c r="B4743" s="7"/>
      <c r="C4743" s="7"/>
      <c r="D4743" s="7"/>
      <c r="E4743" s="7"/>
      <c r="F4743" s="7"/>
      <c r="G4743" s="7"/>
      <c r="H4743" s="7"/>
      <c r="J4743" s="7"/>
      <c r="K4743" s="7"/>
      <c r="L4743" s="7"/>
      <c r="Q4743" s="7"/>
      <c r="S4743" s="7"/>
      <c r="T4743" s="7"/>
      <c r="Y4743" s="7"/>
      <c r="AA4743" s="7"/>
      <c r="AB4743" s="7"/>
      <c r="AG4743" s="7"/>
    </row>
    <row r="4744" spans="1:33">
      <c r="A4744" s="7"/>
      <c r="B4744" s="7"/>
      <c r="C4744" s="7"/>
      <c r="D4744" s="7"/>
      <c r="E4744" s="7"/>
      <c r="F4744" s="7"/>
      <c r="G4744" s="7"/>
      <c r="H4744" s="7"/>
      <c r="J4744" s="7"/>
      <c r="K4744" s="7"/>
      <c r="L4744" s="7"/>
      <c r="Q4744" s="7"/>
      <c r="S4744" s="7"/>
      <c r="T4744" s="7"/>
      <c r="Y4744" s="7"/>
      <c r="AA4744" s="7"/>
      <c r="AB4744" s="7"/>
      <c r="AG4744" s="7"/>
    </row>
    <row r="4745" spans="1:33">
      <c r="A4745" s="7"/>
      <c r="B4745" s="7"/>
      <c r="C4745" s="7"/>
      <c r="D4745" s="7"/>
      <c r="E4745" s="7"/>
      <c r="F4745" s="7"/>
      <c r="G4745" s="7"/>
      <c r="H4745" s="7"/>
      <c r="J4745" s="7"/>
      <c r="K4745" s="7"/>
      <c r="L4745" s="7"/>
      <c r="Q4745" s="7"/>
      <c r="S4745" s="7"/>
      <c r="T4745" s="7"/>
      <c r="Y4745" s="7"/>
      <c r="AA4745" s="7"/>
      <c r="AB4745" s="7"/>
      <c r="AG4745" s="7"/>
    </row>
    <row r="4746" spans="1:33">
      <c r="A4746" s="7"/>
      <c r="B4746" s="7"/>
      <c r="C4746" s="7"/>
      <c r="D4746" s="7"/>
      <c r="E4746" s="7"/>
      <c r="F4746" s="7"/>
      <c r="G4746" s="7"/>
      <c r="H4746" s="7"/>
      <c r="J4746" s="7"/>
      <c r="K4746" s="7"/>
      <c r="L4746" s="7"/>
      <c r="Q4746" s="7"/>
      <c r="S4746" s="7"/>
      <c r="T4746" s="7"/>
      <c r="Y4746" s="7"/>
      <c r="AA4746" s="7"/>
      <c r="AB4746" s="7"/>
      <c r="AG4746" s="7"/>
    </row>
    <row r="4747" spans="1:33">
      <c r="A4747" s="7"/>
      <c r="B4747" s="7"/>
      <c r="C4747" s="7"/>
      <c r="D4747" s="7"/>
      <c r="E4747" s="7"/>
      <c r="F4747" s="7"/>
      <c r="G4747" s="7"/>
      <c r="H4747" s="7"/>
      <c r="J4747" s="7"/>
      <c r="K4747" s="7"/>
      <c r="L4747" s="7"/>
      <c r="Q4747" s="7"/>
      <c r="S4747" s="7"/>
      <c r="T4747" s="7"/>
      <c r="Y4747" s="7"/>
      <c r="AA4747" s="7"/>
      <c r="AB4747" s="7"/>
      <c r="AG4747" s="7"/>
    </row>
    <row r="4748" spans="1:33">
      <c r="A4748" s="7"/>
      <c r="B4748" s="7"/>
      <c r="C4748" s="7"/>
      <c r="D4748" s="7"/>
      <c r="E4748" s="7"/>
      <c r="F4748" s="7"/>
      <c r="G4748" s="7"/>
      <c r="H4748" s="7"/>
      <c r="J4748" s="7"/>
      <c r="K4748" s="7"/>
      <c r="L4748" s="7"/>
      <c r="Q4748" s="7"/>
      <c r="S4748" s="7"/>
      <c r="T4748" s="7"/>
      <c r="Y4748" s="7"/>
      <c r="AA4748" s="7"/>
      <c r="AB4748" s="7"/>
      <c r="AG4748" s="7"/>
    </row>
    <row r="4749" spans="1:33">
      <c r="A4749" s="7"/>
      <c r="B4749" s="7"/>
      <c r="C4749" s="7"/>
      <c r="D4749" s="7"/>
      <c r="E4749" s="7"/>
      <c r="F4749" s="7"/>
      <c r="G4749" s="7"/>
      <c r="H4749" s="7"/>
      <c r="J4749" s="7"/>
      <c r="K4749" s="7"/>
      <c r="L4749" s="7"/>
      <c r="Q4749" s="7"/>
      <c r="S4749" s="7"/>
      <c r="T4749" s="7"/>
      <c r="Y4749" s="7"/>
      <c r="AA4749" s="7"/>
      <c r="AB4749" s="7"/>
      <c r="AG4749" s="7"/>
    </row>
    <row r="4750" spans="1:33">
      <c r="A4750" s="7"/>
      <c r="B4750" s="7"/>
      <c r="C4750" s="7"/>
      <c r="D4750" s="7"/>
      <c r="E4750" s="7"/>
      <c r="F4750" s="7"/>
      <c r="G4750" s="7"/>
      <c r="H4750" s="7"/>
      <c r="J4750" s="7"/>
      <c r="K4750" s="7"/>
      <c r="L4750" s="7"/>
      <c r="Q4750" s="7"/>
      <c r="S4750" s="7"/>
      <c r="T4750" s="7"/>
      <c r="Y4750" s="7"/>
      <c r="AA4750" s="7"/>
      <c r="AB4750" s="7"/>
      <c r="AG4750" s="7"/>
    </row>
    <row r="4751" spans="1:33">
      <c r="A4751" s="7"/>
      <c r="B4751" s="7"/>
      <c r="C4751" s="7"/>
      <c r="D4751" s="7"/>
      <c r="E4751" s="7"/>
      <c r="F4751" s="7"/>
      <c r="G4751" s="7"/>
      <c r="H4751" s="7"/>
      <c r="J4751" s="7"/>
      <c r="K4751" s="7"/>
      <c r="L4751" s="7"/>
      <c r="Q4751" s="7"/>
      <c r="S4751" s="7"/>
      <c r="T4751" s="7"/>
      <c r="Y4751" s="7"/>
      <c r="AA4751" s="7"/>
      <c r="AB4751" s="7"/>
      <c r="AG4751" s="7"/>
    </row>
    <row r="4752" spans="1:33">
      <c r="A4752" s="7"/>
      <c r="B4752" s="7"/>
      <c r="C4752" s="7"/>
      <c r="D4752" s="7"/>
      <c r="E4752" s="7"/>
      <c r="F4752" s="7"/>
      <c r="G4752" s="7"/>
      <c r="H4752" s="7"/>
      <c r="J4752" s="7"/>
      <c r="K4752" s="7"/>
      <c r="L4752" s="7"/>
      <c r="Q4752" s="7"/>
      <c r="S4752" s="7"/>
      <c r="T4752" s="7"/>
      <c r="Y4752" s="7"/>
      <c r="AA4752" s="7"/>
      <c r="AB4752" s="7"/>
      <c r="AG4752" s="7"/>
    </row>
    <row r="4753" spans="1:33">
      <c r="A4753" s="7"/>
      <c r="B4753" s="7"/>
      <c r="C4753" s="7"/>
      <c r="D4753" s="7"/>
      <c r="E4753" s="7"/>
      <c r="F4753" s="7"/>
      <c r="G4753" s="7"/>
      <c r="H4753" s="7"/>
      <c r="J4753" s="7"/>
      <c r="K4753" s="7"/>
      <c r="L4753" s="7"/>
      <c r="Q4753" s="7"/>
      <c r="S4753" s="7"/>
      <c r="T4753" s="7"/>
      <c r="Y4753" s="7"/>
      <c r="AA4753" s="7"/>
      <c r="AB4753" s="7"/>
      <c r="AG4753" s="7"/>
    </row>
    <row r="4754" spans="1:33">
      <c r="A4754" s="7"/>
      <c r="B4754" s="7"/>
      <c r="C4754" s="7"/>
      <c r="D4754" s="7"/>
      <c r="E4754" s="7"/>
      <c r="F4754" s="7"/>
      <c r="G4754" s="7"/>
      <c r="H4754" s="7"/>
      <c r="J4754" s="7"/>
      <c r="K4754" s="7"/>
      <c r="L4754" s="7"/>
      <c r="Q4754" s="7"/>
      <c r="S4754" s="7"/>
      <c r="T4754" s="7"/>
      <c r="Y4754" s="7"/>
      <c r="AA4754" s="7"/>
      <c r="AB4754" s="7"/>
      <c r="AG4754" s="7"/>
    </row>
    <row r="4755" spans="1:33">
      <c r="A4755" s="7"/>
      <c r="B4755" s="7"/>
      <c r="C4755" s="7"/>
      <c r="D4755" s="7"/>
      <c r="E4755" s="7"/>
      <c r="F4755" s="7"/>
      <c r="G4755" s="7"/>
      <c r="H4755" s="7"/>
      <c r="J4755" s="7"/>
      <c r="K4755" s="7"/>
      <c r="L4755" s="7"/>
      <c r="Q4755" s="7"/>
      <c r="S4755" s="7"/>
      <c r="T4755" s="7"/>
      <c r="Y4755" s="7"/>
      <c r="AA4755" s="7"/>
      <c r="AB4755" s="7"/>
      <c r="AG4755" s="7"/>
    </row>
    <row r="4756" spans="1:33">
      <c r="A4756" s="7"/>
      <c r="B4756" s="7"/>
      <c r="C4756" s="7"/>
      <c r="D4756" s="7"/>
      <c r="E4756" s="7"/>
      <c r="F4756" s="7"/>
      <c r="G4756" s="7"/>
      <c r="H4756" s="7"/>
      <c r="J4756" s="7"/>
      <c r="K4756" s="7"/>
      <c r="L4756" s="7"/>
      <c r="Q4756" s="7"/>
      <c r="S4756" s="7"/>
      <c r="T4756" s="7"/>
      <c r="Y4756" s="7"/>
      <c r="AA4756" s="7"/>
      <c r="AB4756" s="7"/>
      <c r="AG4756" s="7"/>
    </row>
    <row r="4757" spans="1:33">
      <c r="A4757" s="7"/>
      <c r="B4757" s="7"/>
      <c r="C4757" s="7"/>
      <c r="D4757" s="7"/>
      <c r="E4757" s="7"/>
      <c r="F4757" s="7"/>
      <c r="G4757" s="7"/>
      <c r="H4757" s="7"/>
      <c r="J4757" s="7"/>
      <c r="K4757" s="7"/>
      <c r="L4757" s="7"/>
      <c r="Q4757" s="7"/>
      <c r="S4757" s="7"/>
      <c r="T4757" s="7"/>
      <c r="Y4757" s="7"/>
      <c r="AA4757" s="7"/>
      <c r="AB4757" s="7"/>
      <c r="AG4757" s="7"/>
    </row>
    <row r="4758" spans="1:33">
      <c r="A4758" s="7"/>
      <c r="B4758" s="7"/>
      <c r="C4758" s="7"/>
      <c r="D4758" s="7"/>
      <c r="E4758" s="7"/>
      <c r="F4758" s="7"/>
      <c r="G4758" s="7"/>
      <c r="H4758" s="7"/>
      <c r="J4758" s="7"/>
      <c r="K4758" s="7"/>
      <c r="L4758" s="7"/>
      <c r="Q4758" s="7"/>
      <c r="S4758" s="7"/>
      <c r="T4758" s="7"/>
      <c r="Y4758" s="7"/>
      <c r="AA4758" s="7"/>
      <c r="AB4758" s="7"/>
      <c r="AG4758" s="7"/>
    </row>
    <row r="4759" spans="1:33">
      <c r="A4759" s="7"/>
      <c r="B4759" s="7"/>
      <c r="C4759" s="7"/>
      <c r="D4759" s="7"/>
      <c r="E4759" s="7"/>
      <c r="F4759" s="7"/>
      <c r="G4759" s="7"/>
      <c r="H4759" s="7"/>
      <c r="J4759" s="7"/>
      <c r="K4759" s="7"/>
      <c r="L4759" s="7"/>
      <c r="Q4759" s="7"/>
      <c r="S4759" s="7"/>
      <c r="T4759" s="7"/>
      <c r="Y4759" s="7"/>
      <c r="AA4759" s="7"/>
      <c r="AB4759" s="7"/>
      <c r="AG4759" s="7"/>
    </row>
    <row r="4760" spans="1:33">
      <c r="A4760" s="7"/>
      <c r="B4760" s="7"/>
      <c r="C4760" s="7"/>
      <c r="D4760" s="7"/>
      <c r="E4760" s="7"/>
      <c r="F4760" s="7"/>
      <c r="G4760" s="7"/>
      <c r="H4760" s="7"/>
      <c r="J4760" s="7"/>
      <c r="K4760" s="7"/>
      <c r="L4760" s="7"/>
      <c r="Q4760" s="7"/>
      <c r="S4760" s="7"/>
      <c r="T4760" s="7"/>
      <c r="Y4760" s="7"/>
      <c r="AA4760" s="7"/>
      <c r="AB4760" s="7"/>
      <c r="AG4760" s="7"/>
    </row>
    <row r="4761" spans="1:33">
      <c r="A4761" s="7"/>
      <c r="B4761" s="7"/>
      <c r="C4761" s="7"/>
      <c r="D4761" s="7"/>
      <c r="E4761" s="7"/>
      <c r="F4761" s="7"/>
      <c r="G4761" s="7"/>
      <c r="H4761" s="7"/>
      <c r="J4761" s="7"/>
      <c r="K4761" s="7"/>
      <c r="L4761" s="7"/>
      <c r="Q4761" s="7"/>
      <c r="S4761" s="7"/>
      <c r="T4761" s="7"/>
      <c r="Y4761" s="7"/>
      <c r="AA4761" s="7"/>
      <c r="AB4761" s="7"/>
      <c r="AG4761" s="7"/>
    </row>
    <row r="4762" spans="1:33">
      <c r="A4762" s="7"/>
      <c r="B4762" s="7"/>
      <c r="C4762" s="7"/>
      <c r="D4762" s="7"/>
      <c r="E4762" s="7"/>
      <c r="F4762" s="7"/>
      <c r="G4762" s="7"/>
      <c r="H4762" s="7"/>
      <c r="J4762" s="7"/>
      <c r="K4762" s="7"/>
      <c r="L4762" s="7"/>
      <c r="Q4762" s="7"/>
      <c r="S4762" s="7"/>
      <c r="T4762" s="7"/>
      <c r="Y4762" s="7"/>
      <c r="AA4762" s="7"/>
      <c r="AB4762" s="7"/>
      <c r="AG4762" s="7"/>
    </row>
    <row r="4763" spans="1:33">
      <c r="A4763" s="7"/>
      <c r="B4763" s="7"/>
      <c r="C4763" s="7"/>
      <c r="D4763" s="7"/>
      <c r="E4763" s="7"/>
      <c r="F4763" s="7"/>
      <c r="G4763" s="7"/>
      <c r="H4763" s="7"/>
      <c r="J4763" s="7"/>
      <c r="K4763" s="7"/>
      <c r="L4763" s="7"/>
      <c r="Q4763" s="7"/>
      <c r="S4763" s="7"/>
      <c r="T4763" s="7"/>
      <c r="Y4763" s="7"/>
      <c r="AA4763" s="7"/>
      <c r="AB4763" s="7"/>
      <c r="AG4763" s="7"/>
    </row>
    <row r="4764" spans="1:33">
      <c r="A4764" s="7"/>
      <c r="B4764" s="7"/>
      <c r="C4764" s="7"/>
      <c r="D4764" s="7"/>
      <c r="E4764" s="7"/>
      <c r="F4764" s="7"/>
      <c r="G4764" s="7"/>
      <c r="H4764" s="7"/>
      <c r="J4764" s="7"/>
      <c r="K4764" s="7"/>
      <c r="L4764" s="7"/>
      <c r="Q4764" s="7"/>
      <c r="S4764" s="7"/>
      <c r="T4764" s="7"/>
      <c r="Y4764" s="7"/>
      <c r="AA4764" s="7"/>
      <c r="AB4764" s="7"/>
      <c r="AG4764" s="7"/>
    </row>
    <row r="4765" spans="1:33">
      <c r="A4765" s="7"/>
      <c r="B4765" s="7"/>
      <c r="C4765" s="7"/>
      <c r="D4765" s="7"/>
      <c r="E4765" s="7"/>
      <c r="F4765" s="7"/>
      <c r="G4765" s="7"/>
      <c r="H4765" s="7"/>
      <c r="J4765" s="7"/>
      <c r="K4765" s="7"/>
      <c r="L4765" s="7"/>
      <c r="Q4765" s="7"/>
      <c r="S4765" s="7"/>
      <c r="T4765" s="7"/>
      <c r="Y4765" s="7"/>
      <c r="AA4765" s="7"/>
      <c r="AB4765" s="7"/>
      <c r="AG4765" s="7"/>
    </row>
    <row r="4766" spans="1:33">
      <c r="A4766" s="7"/>
      <c r="B4766" s="7"/>
      <c r="C4766" s="7"/>
      <c r="D4766" s="7"/>
      <c r="E4766" s="7"/>
      <c r="F4766" s="7"/>
      <c r="G4766" s="7"/>
      <c r="H4766" s="7"/>
      <c r="J4766" s="7"/>
      <c r="K4766" s="7"/>
      <c r="L4766" s="7"/>
      <c r="Q4766" s="7"/>
      <c r="S4766" s="7"/>
      <c r="T4766" s="7"/>
      <c r="Y4766" s="7"/>
      <c r="AA4766" s="7"/>
      <c r="AB4766" s="7"/>
      <c r="AG4766" s="7"/>
    </row>
    <row r="4767" spans="1:33">
      <c r="A4767" s="7"/>
      <c r="B4767" s="7"/>
      <c r="C4767" s="7"/>
      <c r="D4767" s="7"/>
      <c r="E4767" s="7"/>
      <c r="F4767" s="7"/>
      <c r="G4767" s="7"/>
      <c r="H4767" s="7"/>
      <c r="J4767" s="7"/>
      <c r="K4767" s="7"/>
      <c r="L4767" s="7"/>
      <c r="Q4767" s="7"/>
      <c r="S4767" s="7"/>
      <c r="T4767" s="7"/>
      <c r="Y4767" s="7"/>
      <c r="AA4767" s="7"/>
      <c r="AB4767" s="7"/>
      <c r="AG4767" s="7"/>
    </row>
    <row r="4768" spans="1:33">
      <c r="A4768" s="7"/>
      <c r="B4768" s="7"/>
      <c r="C4768" s="7"/>
      <c r="D4768" s="7"/>
      <c r="E4768" s="7"/>
      <c r="F4768" s="7"/>
      <c r="G4768" s="7"/>
      <c r="H4768" s="7"/>
      <c r="J4768" s="7"/>
      <c r="K4768" s="7"/>
      <c r="L4768" s="7"/>
      <c r="Q4768" s="7"/>
      <c r="S4768" s="7"/>
      <c r="T4768" s="7"/>
      <c r="Y4768" s="7"/>
      <c r="AA4768" s="7"/>
      <c r="AB4768" s="7"/>
      <c r="AG4768" s="7"/>
    </row>
    <row r="4769" spans="1:33">
      <c r="A4769" s="7"/>
      <c r="B4769" s="7"/>
      <c r="C4769" s="7"/>
      <c r="D4769" s="7"/>
      <c r="E4769" s="7"/>
      <c r="F4769" s="7"/>
      <c r="G4769" s="7"/>
      <c r="H4769" s="7"/>
      <c r="J4769" s="7"/>
      <c r="K4769" s="7"/>
      <c r="L4769" s="7"/>
      <c r="Q4769" s="7"/>
      <c r="S4769" s="7"/>
      <c r="T4769" s="7"/>
      <c r="Y4769" s="7"/>
      <c r="AA4769" s="7"/>
      <c r="AB4769" s="7"/>
      <c r="AG4769" s="7"/>
    </row>
    <row r="4770" spans="1:33">
      <c r="A4770" s="7"/>
      <c r="B4770" s="7"/>
      <c r="C4770" s="7"/>
      <c r="D4770" s="7"/>
      <c r="E4770" s="7"/>
      <c r="F4770" s="7"/>
      <c r="G4770" s="7"/>
      <c r="H4770" s="7"/>
      <c r="J4770" s="7"/>
      <c r="K4770" s="7"/>
      <c r="L4770" s="7"/>
      <c r="Q4770" s="7"/>
      <c r="S4770" s="7"/>
      <c r="T4770" s="7"/>
      <c r="Y4770" s="7"/>
      <c r="AA4770" s="7"/>
      <c r="AB4770" s="7"/>
      <c r="AG4770" s="7"/>
    </row>
    <row r="4771" spans="1:33">
      <c r="A4771" s="7"/>
      <c r="B4771" s="7"/>
      <c r="C4771" s="7"/>
      <c r="D4771" s="7"/>
      <c r="E4771" s="7"/>
      <c r="F4771" s="7"/>
      <c r="G4771" s="7"/>
      <c r="H4771" s="7"/>
      <c r="J4771" s="7"/>
      <c r="K4771" s="7"/>
      <c r="L4771" s="7"/>
      <c r="Q4771" s="7"/>
      <c r="S4771" s="7"/>
      <c r="T4771" s="7"/>
      <c r="Y4771" s="7"/>
      <c r="AA4771" s="7"/>
      <c r="AB4771" s="7"/>
      <c r="AG4771" s="7"/>
    </row>
    <row r="4772" spans="1:33">
      <c r="A4772" s="7"/>
      <c r="B4772" s="7"/>
      <c r="C4772" s="7"/>
      <c r="D4772" s="7"/>
      <c r="E4772" s="7"/>
      <c r="F4772" s="7"/>
      <c r="G4772" s="7"/>
      <c r="H4772" s="7"/>
      <c r="J4772" s="7"/>
      <c r="K4772" s="7"/>
      <c r="L4772" s="7"/>
      <c r="Q4772" s="7"/>
      <c r="S4772" s="7"/>
      <c r="T4772" s="7"/>
      <c r="Y4772" s="7"/>
      <c r="AA4772" s="7"/>
      <c r="AB4772" s="7"/>
      <c r="AG4772" s="7"/>
    </row>
    <row r="4773" spans="1:33">
      <c r="A4773" s="7"/>
      <c r="B4773" s="7"/>
      <c r="C4773" s="7"/>
      <c r="D4773" s="7"/>
      <c r="E4773" s="7"/>
      <c r="F4773" s="7"/>
      <c r="G4773" s="7"/>
      <c r="H4773" s="7"/>
      <c r="J4773" s="7"/>
      <c r="K4773" s="7"/>
      <c r="L4773" s="7"/>
      <c r="Q4773" s="7"/>
      <c r="S4773" s="7"/>
      <c r="T4773" s="7"/>
      <c r="Y4773" s="7"/>
      <c r="AA4773" s="7"/>
      <c r="AB4773" s="7"/>
      <c r="AG4773" s="7"/>
    </row>
    <row r="4774" spans="1:33">
      <c r="A4774" s="7"/>
      <c r="B4774" s="7"/>
      <c r="C4774" s="7"/>
      <c r="D4774" s="7"/>
      <c r="E4774" s="7"/>
      <c r="F4774" s="7"/>
      <c r="G4774" s="7"/>
      <c r="H4774" s="7"/>
      <c r="J4774" s="7"/>
      <c r="K4774" s="7"/>
      <c r="L4774" s="7"/>
      <c r="Q4774" s="7"/>
      <c r="S4774" s="7"/>
      <c r="T4774" s="7"/>
      <c r="Y4774" s="7"/>
      <c r="AA4774" s="7"/>
      <c r="AB4774" s="7"/>
      <c r="AG4774" s="7"/>
    </row>
    <row r="4775" spans="1:33">
      <c r="A4775" s="7"/>
      <c r="B4775" s="7"/>
      <c r="C4775" s="7"/>
      <c r="D4775" s="7"/>
      <c r="E4775" s="7"/>
      <c r="F4775" s="7"/>
      <c r="G4775" s="7"/>
      <c r="H4775" s="7"/>
      <c r="J4775" s="7"/>
      <c r="K4775" s="7"/>
      <c r="L4775" s="7"/>
      <c r="Q4775" s="7"/>
      <c r="S4775" s="7"/>
      <c r="T4775" s="7"/>
      <c r="Y4775" s="7"/>
      <c r="AA4775" s="7"/>
      <c r="AB4775" s="7"/>
      <c r="AG4775" s="7"/>
    </row>
    <row r="4776" spans="1:33">
      <c r="A4776" s="7"/>
      <c r="B4776" s="7"/>
      <c r="C4776" s="7"/>
      <c r="D4776" s="7"/>
      <c r="E4776" s="7"/>
      <c r="F4776" s="7"/>
      <c r="G4776" s="7"/>
      <c r="H4776" s="7"/>
      <c r="J4776" s="7"/>
      <c r="K4776" s="7"/>
      <c r="L4776" s="7"/>
      <c r="Q4776" s="7"/>
      <c r="S4776" s="7"/>
      <c r="T4776" s="7"/>
      <c r="Y4776" s="7"/>
      <c r="AA4776" s="7"/>
      <c r="AB4776" s="7"/>
      <c r="AG4776" s="7"/>
    </row>
    <row r="4777" spans="1:33">
      <c r="A4777" s="7"/>
      <c r="B4777" s="7"/>
      <c r="C4777" s="7"/>
      <c r="D4777" s="7"/>
      <c r="E4777" s="7"/>
      <c r="F4777" s="7"/>
      <c r="G4777" s="7"/>
      <c r="H4777" s="7"/>
      <c r="J4777" s="7"/>
      <c r="K4777" s="7"/>
      <c r="L4777" s="7"/>
      <c r="Q4777" s="7"/>
      <c r="S4777" s="7"/>
      <c r="T4777" s="7"/>
      <c r="Y4777" s="7"/>
      <c r="AA4777" s="7"/>
      <c r="AB4777" s="7"/>
      <c r="AG4777" s="7"/>
    </row>
    <row r="4778" spans="1:33">
      <c r="A4778" s="7"/>
      <c r="B4778" s="7"/>
      <c r="C4778" s="7"/>
      <c r="D4778" s="7"/>
      <c r="E4778" s="7"/>
      <c r="F4778" s="7"/>
      <c r="G4778" s="7"/>
      <c r="H4778" s="7"/>
      <c r="J4778" s="7"/>
      <c r="K4778" s="7"/>
      <c r="L4778" s="7"/>
      <c r="Q4778" s="7"/>
      <c r="S4778" s="7"/>
      <c r="T4778" s="7"/>
      <c r="Y4778" s="7"/>
      <c r="AA4778" s="7"/>
      <c r="AB4778" s="7"/>
      <c r="AG4778" s="7"/>
    </row>
    <row r="4779" spans="1:33">
      <c r="A4779" s="7"/>
      <c r="B4779" s="7"/>
      <c r="C4779" s="7"/>
      <c r="D4779" s="7"/>
      <c r="E4779" s="7"/>
      <c r="F4779" s="7"/>
      <c r="G4779" s="7"/>
      <c r="H4779" s="7"/>
      <c r="J4779" s="7"/>
      <c r="K4779" s="7"/>
      <c r="L4779" s="7"/>
      <c r="Q4779" s="7"/>
      <c r="S4779" s="7"/>
      <c r="T4779" s="7"/>
      <c r="Y4779" s="7"/>
      <c r="AA4779" s="7"/>
      <c r="AB4779" s="7"/>
      <c r="AG4779" s="7"/>
    </row>
    <row r="4780" spans="1:33">
      <c r="A4780" s="7"/>
      <c r="B4780" s="7"/>
      <c r="C4780" s="7"/>
      <c r="D4780" s="7"/>
      <c r="E4780" s="7"/>
      <c r="F4780" s="7"/>
      <c r="G4780" s="7"/>
      <c r="H4780" s="7"/>
      <c r="J4780" s="7"/>
      <c r="K4780" s="7"/>
      <c r="L4780" s="7"/>
      <c r="Q4780" s="7"/>
      <c r="S4780" s="7"/>
      <c r="T4780" s="7"/>
      <c r="Y4780" s="7"/>
      <c r="AA4780" s="7"/>
      <c r="AB4780" s="7"/>
      <c r="AG4780" s="7"/>
    </row>
    <row r="4781" spans="1:33">
      <c r="A4781" s="7"/>
      <c r="B4781" s="7"/>
      <c r="C4781" s="7"/>
      <c r="D4781" s="7"/>
      <c r="E4781" s="7"/>
      <c r="F4781" s="7"/>
      <c r="G4781" s="7"/>
      <c r="H4781" s="7"/>
      <c r="J4781" s="7"/>
      <c r="K4781" s="7"/>
      <c r="L4781" s="7"/>
      <c r="Q4781" s="7"/>
      <c r="S4781" s="7"/>
      <c r="T4781" s="7"/>
      <c r="Y4781" s="7"/>
      <c r="AA4781" s="7"/>
      <c r="AB4781" s="7"/>
      <c r="AG4781" s="7"/>
    </row>
    <row r="4782" spans="1:33">
      <c r="A4782" s="7"/>
      <c r="B4782" s="7"/>
      <c r="C4782" s="7"/>
      <c r="D4782" s="7"/>
      <c r="E4782" s="7"/>
      <c r="F4782" s="7"/>
      <c r="G4782" s="7"/>
      <c r="H4782" s="7"/>
      <c r="J4782" s="7"/>
      <c r="K4782" s="7"/>
      <c r="L4782" s="7"/>
      <c r="Q4782" s="7"/>
      <c r="S4782" s="7"/>
      <c r="T4782" s="7"/>
      <c r="Y4782" s="7"/>
      <c r="AA4782" s="7"/>
      <c r="AB4782" s="7"/>
      <c r="AG4782" s="7"/>
    </row>
    <row r="4783" spans="1:33">
      <c r="A4783" s="7"/>
      <c r="B4783" s="7"/>
      <c r="C4783" s="7"/>
      <c r="D4783" s="7"/>
      <c r="E4783" s="7"/>
      <c r="F4783" s="7"/>
      <c r="G4783" s="7"/>
      <c r="H4783" s="7"/>
      <c r="J4783" s="7"/>
      <c r="K4783" s="7"/>
      <c r="L4783" s="7"/>
      <c r="Q4783" s="7"/>
      <c r="S4783" s="7"/>
      <c r="T4783" s="7"/>
      <c r="Y4783" s="7"/>
      <c r="AA4783" s="7"/>
      <c r="AB4783" s="7"/>
      <c r="AG4783" s="7"/>
    </row>
    <row r="4784" spans="1:33">
      <c r="A4784" s="7"/>
      <c r="B4784" s="7"/>
      <c r="C4784" s="7"/>
      <c r="D4784" s="7"/>
      <c r="E4784" s="7"/>
      <c r="F4784" s="7"/>
      <c r="G4784" s="7"/>
      <c r="H4784" s="7"/>
      <c r="J4784" s="7"/>
      <c r="K4784" s="7"/>
      <c r="L4784" s="7"/>
      <c r="Q4784" s="7"/>
      <c r="S4784" s="7"/>
      <c r="T4784" s="7"/>
      <c r="Y4784" s="7"/>
      <c r="AA4784" s="7"/>
      <c r="AB4784" s="7"/>
      <c r="AG4784" s="7"/>
    </row>
    <row r="4785" spans="1:33">
      <c r="A4785" s="7"/>
      <c r="B4785" s="7"/>
      <c r="C4785" s="7"/>
      <c r="D4785" s="7"/>
      <c r="E4785" s="7"/>
      <c r="F4785" s="7"/>
      <c r="G4785" s="7"/>
      <c r="H4785" s="7"/>
      <c r="J4785" s="7"/>
      <c r="K4785" s="7"/>
      <c r="L4785" s="7"/>
      <c r="Q4785" s="7"/>
      <c r="S4785" s="7"/>
      <c r="T4785" s="7"/>
      <c r="Y4785" s="7"/>
      <c r="AA4785" s="7"/>
      <c r="AB4785" s="7"/>
      <c r="AG4785" s="7"/>
    </row>
    <row r="4786" spans="1:33">
      <c r="A4786" s="7"/>
      <c r="B4786" s="7"/>
      <c r="C4786" s="7"/>
      <c r="D4786" s="7"/>
      <c r="E4786" s="7"/>
      <c r="F4786" s="7"/>
      <c r="G4786" s="7"/>
      <c r="H4786" s="7"/>
      <c r="J4786" s="7"/>
      <c r="K4786" s="7"/>
      <c r="L4786" s="7"/>
      <c r="Q4786" s="7"/>
      <c r="S4786" s="7"/>
      <c r="T4786" s="7"/>
      <c r="Y4786" s="7"/>
      <c r="AA4786" s="7"/>
      <c r="AB4786" s="7"/>
      <c r="AG4786" s="7"/>
    </row>
    <row r="4787" spans="1:33">
      <c r="A4787" s="7"/>
      <c r="B4787" s="7"/>
      <c r="C4787" s="7"/>
      <c r="D4787" s="7"/>
      <c r="E4787" s="7"/>
      <c r="F4787" s="7"/>
      <c r="G4787" s="7"/>
      <c r="H4787" s="7"/>
      <c r="J4787" s="7"/>
      <c r="K4787" s="7"/>
      <c r="L4787" s="7"/>
      <c r="Q4787" s="7"/>
      <c r="S4787" s="7"/>
      <c r="T4787" s="7"/>
      <c r="Y4787" s="7"/>
      <c r="AA4787" s="7"/>
      <c r="AB4787" s="7"/>
      <c r="AG4787" s="7"/>
    </row>
    <row r="4788" spans="1:33">
      <c r="A4788" s="7"/>
      <c r="B4788" s="7"/>
      <c r="C4788" s="7"/>
      <c r="D4788" s="7"/>
      <c r="E4788" s="7"/>
      <c r="F4788" s="7"/>
      <c r="G4788" s="7"/>
      <c r="H4788" s="7"/>
      <c r="J4788" s="7"/>
      <c r="K4788" s="7"/>
      <c r="L4788" s="7"/>
      <c r="Q4788" s="7"/>
      <c r="S4788" s="7"/>
      <c r="T4788" s="7"/>
      <c r="Y4788" s="7"/>
      <c r="AA4788" s="7"/>
      <c r="AB4788" s="7"/>
      <c r="AG4788" s="7"/>
    </row>
    <row r="4789" spans="1:33">
      <c r="A4789" s="7"/>
      <c r="B4789" s="7"/>
      <c r="C4789" s="7"/>
      <c r="D4789" s="7"/>
      <c r="E4789" s="7"/>
      <c r="F4789" s="7"/>
      <c r="G4789" s="7"/>
      <c r="H4789" s="7"/>
      <c r="J4789" s="7"/>
      <c r="K4789" s="7"/>
      <c r="L4789" s="7"/>
      <c r="Q4789" s="7"/>
      <c r="S4789" s="7"/>
      <c r="T4789" s="7"/>
      <c r="Y4789" s="7"/>
      <c r="AA4789" s="7"/>
      <c r="AB4789" s="7"/>
      <c r="AG4789" s="7"/>
    </row>
    <row r="4790" spans="1:33">
      <c r="A4790" s="7"/>
      <c r="B4790" s="7"/>
      <c r="C4790" s="7"/>
      <c r="D4790" s="7"/>
      <c r="E4790" s="7"/>
      <c r="F4790" s="7"/>
      <c r="G4790" s="7"/>
      <c r="H4790" s="7"/>
      <c r="J4790" s="7"/>
      <c r="K4790" s="7"/>
      <c r="L4790" s="7"/>
      <c r="Q4790" s="7"/>
      <c r="S4790" s="7"/>
      <c r="T4790" s="7"/>
      <c r="Y4790" s="7"/>
      <c r="AA4790" s="7"/>
      <c r="AB4790" s="7"/>
      <c r="AG4790" s="7"/>
    </row>
    <row r="4791" spans="1:33">
      <c r="A4791" s="7"/>
      <c r="B4791" s="7"/>
      <c r="C4791" s="7"/>
      <c r="D4791" s="7"/>
      <c r="E4791" s="7"/>
      <c r="F4791" s="7"/>
      <c r="G4791" s="7"/>
      <c r="H4791" s="7"/>
      <c r="J4791" s="7"/>
      <c r="K4791" s="7"/>
      <c r="L4791" s="7"/>
      <c r="Q4791" s="7"/>
      <c r="S4791" s="7"/>
      <c r="T4791" s="7"/>
      <c r="Y4791" s="7"/>
      <c r="AA4791" s="7"/>
      <c r="AB4791" s="7"/>
      <c r="AG4791" s="7"/>
    </row>
    <row r="4792" spans="1:33">
      <c r="A4792" s="7"/>
      <c r="B4792" s="7"/>
      <c r="C4792" s="7"/>
      <c r="D4792" s="7"/>
      <c r="E4792" s="7"/>
      <c r="F4792" s="7"/>
      <c r="G4792" s="7"/>
      <c r="H4792" s="7"/>
      <c r="J4792" s="7"/>
      <c r="K4792" s="7"/>
      <c r="L4792" s="7"/>
      <c r="Q4792" s="7"/>
      <c r="S4792" s="7"/>
      <c r="T4792" s="7"/>
      <c r="Y4792" s="7"/>
      <c r="AA4792" s="7"/>
      <c r="AB4792" s="7"/>
      <c r="AG4792" s="7"/>
    </row>
    <row r="4793" spans="1:33">
      <c r="A4793" s="7"/>
      <c r="B4793" s="7"/>
      <c r="C4793" s="7"/>
      <c r="D4793" s="7"/>
      <c r="E4793" s="7"/>
      <c r="F4793" s="7"/>
      <c r="G4793" s="7"/>
      <c r="H4793" s="7"/>
      <c r="J4793" s="7"/>
      <c r="K4793" s="7"/>
      <c r="L4793" s="7"/>
      <c r="Q4793" s="7"/>
      <c r="S4793" s="7"/>
      <c r="T4793" s="7"/>
      <c r="Y4793" s="7"/>
      <c r="AA4793" s="7"/>
      <c r="AB4793" s="7"/>
      <c r="AG4793" s="7"/>
    </row>
    <row r="4794" spans="1:33">
      <c r="A4794" s="7"/>
      <c r="B4794" s="7"/>
      <c r="C4794" s="7"/>
      <c r="D4794" s="7"/>
      <c r="E4794" s="7"/>
      <c r="F4794" s="7"/>
      <c r="G4794" s="7"/>
      <c r="H4794" s="7"/>
      <c r="J4794" s="7"/>
      <c r="K4794" s="7"/>
      <c r="L4794" s="7"/>
      <c r="Q4794" s="7"/>
      <c r="S4794" s="7"/>
      <c r="T4794" s="7"/>
      <c r="Y4794" s="7"/>
      <c r="AA4794" s="7"/>
      <c r="AB4794" s="7"/>
      <c r="AG4794" s="7"/>
    </row>
    <row r="4795" spans="1:33">
      <c r="A4795" s="7"/>
      <c r="B4795" s="7"/>
      <c r="C4795" s="7"/>
      <c r="D4795" s="7"/>
      <c r="E4795" s="7"/>
      <c r="F4795" s="7"/>
      <c r="G4795" s="7"/>
      <c r="H4795" s="7"/>
      <c r="J4795" s="7"/>
      <c r="K4795" s="7"/>
      <c r="L4795" s="7"/>
      <c r="Q4795" s="7"/>
      <c r="S4795" s="7"/>
      <c r="T4795" s="7"/>
      <c r="Y4795" s="7"/>
      <c r="AA4795" s="7"/>
      <c r="AB4795" s="7"/>
      <c r="AG4795" s="7"/>
    </row>
    <row r="4796" spans="1:33">
      <c r="A4796" s="7"/>
      <c r="B4796" s="7"/>
      <c r="C4796" s="7"/>
      <c r="D4796" s="7"/>
      <c r="E4796" s="7"/>
      <c r="F4796" s="7"/>
      <c r="G4796" s="7"/>
      <c r="H4796" s="7"/>
      <c r="J4796" s="7"/>
      <c r="K4796" s="7"/>
      <c r="L4796" s="7"/>
      <c r="Q4796" s="7"/>
      <c r="S4796" s="7"/>
      <c r="T4796" s="7"/>
      <c r="Y4796" s="7"/>
      <c r="AA4796" s="7"/>
      <c r="AB4796" s="7"/>
      <c r="AG4796" s="7"/>
    </row>
    <row r="4797" spans="1:33">
      <c r="A4797" s="7"/>
      <c r="B4797" s="7"/>
      <c r="C4797" s="7"/>
      <c r="D4797" s="7"/>
      <c r="E4797" s="7"/>
      <c r="F4797" s="7"/>
      <c r="G4797" s="7"/>
      <c r="H4797" s="7"/>
      <c r="J4797" s="7"/>
      <c r="K4797" s="7"/>
      <c r="L4797" s="7"/>
      <c r="Q4797" s="7"/>
      <c r="S4797" s="7"/>
      <c r="T4797" s="7"/>
      <c r="Y4797" s="7"/>
      <c r="AA4797" s="7"/>
      <c r="AB4797" s="7"/>
      <c r="AG4797" s="7"/>
    </row>
    <row r="4798" spans="1:33">
      <c r="A4798" s="7"/>
      <c r="B4798" s="7"/>
      <c r="C4798" s="7"/>
      <c r="D4798" s="7"/>
      <c r="E4798" s="7"/>
      <c r="F4798" s="7"/>
      <c r="G4798" s="7"/>
      <c r="H4798" s="7"/>
      <c r="J4798" s="7"/>
      <c r="K4798" s="7"/>
      <c r="L4798" s="7"/>
      <c r="Q4798" s="7"/>
      <c r="S4798" s="7"/>
      <c r="T4798" s="7"/>
      <c r="Y4798" s="7"/>
      <c r="AA4798" s="7"/>
      <c r="AB4798" s="7"/>
      <c r="AG4798" s="7"/>
    </row>
    <row r="4799" spans="1:33">
      <c r="A4799" s="7"/>
      <c r="B4799" s="7"/>
      <c r="C4799" s="7"/>
      <c r="D4799" s="7"/>
      <c r="E4799" s="7"/>
      <c r="F4799" s="7"/>
      <c r="G4799" s="7"/>
      <c r="H4799" s="7"/>
      <c r="J4799" s="7"/>
      <c r="K4799" s="7"/>
      <c r="L4799" s="7"/>
      <c r="Q4799" s="7"/>
      <c r="S4799" s="7"/>
      <c r="T4799" s="7"/>
      <c r="Y4799" s="7"/>
      <c r="AA4799" s="7"/>
      <c r="AB4799" s="7"/>
      <c r="AG4799" s="7"/>
    </row>
    <row r="4800" spans="1:33">
      <c r="A4800" s="7"/>
      <c r="B4800" s="7"/>
      <c r="C4800" s="7"/>
      <c r="D4800" s="7"/>
      <c r="E4800" s="7"/>
      <c r="F4800" s="7"/>
      <c r="G4800" s="7"/>
      <c r="H4800" s="7"/>
      <c r="J4800" s="7"/>
      <c r="K4800" s="7"/>
      <c r="L4800" s="7"/>
      <c r="Q4800" s="7"/>
      <c r="S4800" s="7"/>
      <c r="T4800" s="7"/>
      <c r="Y4800" s="7"/>
      <c r="AA4800" s="7"/>
      <c r="AB4800" s="7"/>
      <c r="AG4800" s="7"/>
    </row>
    <row r="4801" spans="1:33">
      <c r="A4801" s="7"/>
      <c r="B4801" s="7"/>
      <c r="C4801" s="7"/>
      <c r="D4801" s="7"/>
      <c r="E4801" s="7"/>
      <c r="F4801" s="7"/>
      <c r="G4801" s="7"/>
      <c r="H4801" s="7"/>
      <c r="J4801" s="7"/>
      <c r="K4801" s="7"/>
      <c r="L4801" s="7"/>
      <c r="Q4801" s="7"/>
      <c r="S4801" s="7"/>
      <c r="T4801" s="7"/>
      <c r="Y4801" s="7"/>
      <c r="AA4801" s="7"/>
      <c r="AB4801" s="7"/>
      <c r="AG4801" s="7"/>
    </row>
    <row r="4802" spans="1:33">
      <c r="A4802" s="7"/>
      <c r="B4802" s="7"/>
      <c r="C4802" s="7"/>
      <c r="D4802" s="7"/>
      <c r="E4802" s="7"/>
      <c r="F4802" s="7"/>
      <c r="G4802" s="7"/>
      <c r="H4802" s="7"/>
      <c r="J4802" s="7"/>
      <c r="K4802" s="7"/>
      <c r="L4802" s="7"/>
      <c r="Q4802" s="7"/>
      <c r="S4802" s="7"/>
      <c r="T4802" s="7"/>
      <c r="Y4802" s="7"/>
      <c r="AA4802" s="7"/>
      <c r="AB4802" s="7"/>
      <c r="AG4802" s="7"/>
    </row>
    <row r="4803" spans="1:33">
      <c r="A4803" s="7"/>
      <c r="B4803" s="7"/>
      <c r="C4803" s="7"/>
      <c r="D4803" s="7"/>
      <c r="E4803" s="7"/>
      <c r="F4803" s="7"/>
      <c r="G4803" s="7"/>
      <c r="H4803" s="7"/>
      <c r="J4803" s="7"/>
      <c r="K4803" s="7"/>
      <c r="L4803" s="7"/>
      <c r="Q4803" s="7"/>
      <c r="S4803" s="7"/>
      <c r="T4803" s="7"/>
      <c r="Y4803" s="7"/>
      <c r="AA4803" s="7"/>
      <c r="AB4803" s="7"/>
      <c r="AG4803" s="7"/>
    </row>
    <row r="4804" spans="1:33">
      <c r="A4804" s="7"/>
      <c r="B4804" s="7"/>
      <c r="C4804" s="7"/>
      <c r="D4804" s="7"/>
      <c r="E4804" s="7"/>
      <c r="F4804" s="7"/>
      <c r="G4804" s="7"/>
      <c r="H4804" s="7"/>
      <c r="J4804" s="7"/>
      <c r="K4804" s="7"/>
      <c r="L4804" s="7"/>
      <c r="Q4804" s="7"/>
      <c r="S4804" s="7"/>
      <c r="T4804" s="7"/>
      <c r="Y4804" s="7"/>
      <c r="AA4804" s="7"/>
      <c r="AB4804" s="7"/>
      <c r="AG4804" s="7"/>
    </row>
    <row r="4805" spans="1:33">
      <c r="A4805" s="7"/>
      <c r="B4805" s="7"/>
      <c r="C4805" s="7"/>
      <c r="D4805" s="7"/>
      <c r="E4805" s="7"/>
      <c r="F4805" s="7"/>
      <c r="G4805" s="7"/>
      <c r="H4805" s="7"/>
      <c r="J4805" s="7"/>
      <c r="K4805" s="7"/>
      <c r="L4805" s="7"/>
      <c r="Q4805" s="7"/>
      <c r="S4805" s="7"/>
      <c r="T4805" s="7"/>
      <c r="Y4805" s="7"/>
      <c r="AA4805" s="7"/>
      <c r="AB4805" s="7"/>
      <c r="AG4805" s="7"/>
    </row>
    <row r="4806" spans="1:33">
      <c r="A4806" s="7"/>
      <c r="B4806" s="7"/>
      <c r="C4806" s="7"/>
      <c r="D4806" s="7"/>
      <c r="E4806" s="7"/>
      <c r="F4806" s="7"/>
      <c r="G4806" s="7"/>
      <c r="H4806" s="7"/>
      <c r="J4806" s="7"/>
      <c r="K4806" s="7"/>
      <c r="L4806" s="7"/>
      <c r="Q4806" s="7"/>
      <c r="S4806" s="7"/>
      <c r="T4806" s="7"/>
      <c r="Y4806" s="7"/>
      <c r="AA4806" s="7"/>
      <c r="AB4806" s="7"/>
      <c r="AG4806" s="7"/>
    </row>
    <row r="4807" spans="1:33">
      <c r="A4807" s="7"/>
      <c r="B4807" s="7"/>
      <c r="C4807" s="7"/>
      <c r="D4807" s="7"/>
      <c r="E4807" s="7"/>
      <c r="F4807" s="7"/>
      <c r="G4807" s="7"/>
      <c r="H4807" s="7"/>
      <c r="J4807" s="7"/>
      <c r="K4807" s="7"/>
      <c r="L4807" s="7"/>
      <c r="Q4807" s="7"/>
      <c r="S4807" s="7"/>
      <c r="T4807" s="7"/>
      <c r="Y4807" s="7"/>
      <c r="AA4807" s="7"/>
      <c r="AB4807" s="7"/>
      <c r="AG4807" s="7"/>
    </row>
    <row r="4808" spans="1:33">
      <c r="A4808" s="7"/>
      <c r="B4808" s="7"/>
      <c r="C4808" s="7"/>
      <c r="D4808" s="7"/>
      <c r="E4808" s="7"/>
      <c r="F4808" s="7"/>
      <c r="G4808" s="7"/>
      <c r="H4808" s="7"/>
      <c r="J4808" s="7"/>
      <c r="K4808" s="7"/>
      <c r="L4808" s="7"/>
      <c r="Q4808" s="7"/>
      <c r="S4808" s="7"/>
      <c r="T4808" s="7"/>
      <c r="Y4808" s="7"/>
      <c r="AA4808" s="7"/>
      <c r="AB4808" s="7"/>
      <c r="AG4808" s="7"/>
    </row>
    <row r="4809" spans="1:33">
      <c r="A4809" s="7"/>
      <c r="B4809" s="7"/>
      <c r="C4809" s="7"/>
      <c r="D4809" s="7"/>
      <c r="E4809" s="7"/>
      <c r="F4809" s="7"/>
      <c r="G4809" s="7"/>
      <c r="H4809" s="7"/>
      <c r="J4809" s="7"/>
      <c r="K4809" s="7"/>
      <c r="L4809" s="7"/>
      <c r="Q4809" s="7"/>
      <c r="S4809" s="7"/>
      <c r="T4809" s="7"/>
      <c r="Y4809" s="7"/>
      <c r="AA4809" s="7"/>
      <c r="AB4809" s="7"/>
      <c r="AG4809" s="7"/>
    </row>
    <row r="4810" spans="1:33">
      <c r="A4810" s="7"/>
      <c r="B4810" s="7"/>
      <c r="C4810" s="7"/>
      <c r="D4810" s="7"/>
      <c r="E4810" s="7"/>
      <c r="F4810" s="7"/>
      <c r="G4810" s="7"/>
      <c r="H4810" s="7"/>
      <c r="J4810" s="7"/>
      <c r="K4810" s="7"/>
      <c r="L4810" s="7"/>
      <c r="Q4810" s="7"/>
      <c r="S4810" s="7"/>
      <c r="T4810" s="7"/>
      <c r="Y4810" s="7"/>
      <c r="AA4810" s="7"/>
      <c r="AB4810" s="7"/>
      <c r="AG4810" s="7"/>
    </row>
    <row r="4811" spans="1:33">
      <c r="A4811" s="7"/>
      <c r="B4811" s="7"/>
      <c r="C4811" s="7"/>
      <c r="D4811" s="7"/>
      <c r="E4811" s="7"/>
      <c r="F4811" s="7"/>
      <c r="G4811" s="7"/>
      <c r="H4811" s="7"/>
      <c r="J4811" s="7"/>
      <c r="K4811" s="7"/>
      <c r="L4811" s="7"/>
      <c r="Q4811" s="7"/>
      <c r="S4811" s="7"/>
      <c r="T4811" s="7"/>
      <c r="Y4811" s="7"/>
      <c r="AA4811" s="7"/>
      <c r="AB4811" s="7"/>
      <c r="AG4811" s="7"/>
    </row>
    <row r="4812" spans="1:33">
      <c r="A4812" s="7"/>
      <c r="B4812" s="7"/>
      <c r="C4812" s="7"/>
      <c r="D4812" s="7"/>
      <c r="E4812" s="7"/>
      <c r="F4812" s="7"/>
      <c r="G4812" s="7"/>
      <c r="H4812" s="7"/>
      <c r="J4812" s="7"/>
      <c r="K4812" s="7"/>
      <c r="L4812" s="7"/>
      <c r="Q4812" s="7"/>
      <c r="S4812" s="7"/>
      <c r="T4812" s="7"/>
      <c r="Y4812" s="7"/>
      <c r="AA4812" s="7"/>
      <c r="AB4812" s="7"/>
      <c r="AG4812" s="7"/>
    </row>
    <row r="4813" spans="1:33">
      <c r="A4813" s="7"/>
      <c r="B4813" s="7"/>
      <c r="C4813" s="7"/>
      <c r="D4813" s="7"/>
      <c r="E4813" s="7"/>
      <c r="F4813" s="7"/>
      <c r="G4813" s="7"/>
      <c r="H4813" s="7"/>
      <c r="J4813" s="7"/>
      <c r="K4813" s="7"/>
      <c r="L4813" s="7"/>
      <c r="Q4813" s="7"/>
      <c r="S4813" s="7"/>
      <c r="T4813" s="7"/>
      <c r="Y4813" s="7"/>
      <c r="AA4813" s="7"/>
      <c r="AB4813" s="7"/>
      <c r="AG4813" s="7"/>
    </row>
    <row r="4814" spans="1:33">
      <c r="A4814" s="7"/>
      <c r="B4814" s="7"/>
      <c r="C4814" s="7"/>
      <c r="D4814" s="7"/>
      <c r="E4814" s="7"/>
      <c r="F4814" s="7"/>
      <c r="G4814" s="7"/>
      <c r="H4814" s="7"/>
      <c r="J4814" s="7"/>
      <c r="K4814" s="7"/>
      <c r="L4814" s="7"/>
      <c r="Q4814" s="7"/>
      <c r="S4814" s="7"/>
      <c r="T4814" s="7"/>
      <c r="Y4814" s="7"/>
      <c r="AA4814" s="7"/>
      <c r="AB4814" s="7"/>
      <c r="AG4814" s="7"/>
    </row>
    <row r="4815" spans="1:33">
      <c r="A4815" s="7"/>
      <c r="B4815" s="7"/>
      <c r="C4815" s="7"/>
      <c r="D4815" s="7"/>
      <c r="E4815" s="7"/>
      <c r="F4815" s="7"/>
      <c r="G4815" s="7"/>
      <c r="H4815" s="7"/>
      <c r="J4815" s="7"/>
      <c r="K4815" s="7"/>
      <c r="L4815" s="7"/>
      <c r="Q4815" s="7"/>
      <c r="S4815" s="7"/>
      <c r="T4815" s="7"/>
      <c r="Y4815" s="7"/>
      <c r="AA4815" s="7"/>
      <c r="AB4815" s="7"/>
      <c r="AG4815" s="7"/>
    </row>
    <row r="4816" spans="1:33">
      <c r="A4816" s="7"/>
      <c r="B4816" s="7"/>
      <c r="C4816" s="7"/>
      <c r="D4816" s="7"/>
      <c r="E4816" s="7"/>
      <c r="F4816" s="7"/>
      <c r="G4816" s="7"/>
      <c r="H4816" s="7"/>
      <c r="J4816" s="7"/>
      <c r="K4816" s="7"/>
      <c r="L4816" s="7"/>
      <c r="Q4816" s="7"/>
      <c r="S4816" s="7"/>
      <c r="T4816" s="7"/>
      <c r="Y4816" s="7"/>
      <c r="AA4816" s="7"/>
      <c r="AB4816" s="7"/>
      <c r="AG4816" s="7"/>
    </row>
    <row r="4817" spans="1:33">
      <c r="A4817" s="7"/>
      <c r="B4817" s="7"/>
      <c r="C4817" s="7"/>
      <c r="D4817" s="7"/>
      <c r="E4817" s="7"/>
      <c r="F4817" s="7"/>
      <c r="G4817" s="7"/>
      <c r="H4817" s="7"/>
      <c r="J4817" s="7"/>
      <c r="K4817" s="7"/>
      <c r="L4817" s="7"/>
      <c r="Q4817" s="7"/>
      <c r="S4817" s="7"/>
      <c r="T4817" s="7"/>
      <c r="Y4817" s="7"/>
      <c r="AA4817" s="7"/>
      <c r="AB4817" s="7"/>
      <c r="AG4817" s="7"/>
    </row>
    <row r="4818" spans="1:33">
      <c r="A4818" s="7"/>
      <c r="B4818" s="7"/>
      <c r="C4818" s="7"/>
      <c r="D4818" s="7"/>
      <c r="E4818" s="7"/>
      <c r="F4818" s="7"/>
      <c r="G4818" s="7"/>
      <c r="H4818" s="7"/>
      <c r="J4818" s="7"/>
      <c r="K4818" s="7"/>
      <c r="L4818" s="7"/>
      <c r="Q4818" s="7"/>
      <c r="S4818" s="7"/>
      <c r="T4818" s="7"/>
      <c r="Y4818" s="7"/>
      <c r="AA4818" s="7"/>
      <c r="AB4818" s="7"/>
      <c r="AG4818" s="7"/>
    </row>
    <row r="4819" spans="1:33">
      <c r="A4819" s="7"/>
      <c r="B4819" s="7"/>
      <c r="C4819" s="7"/>
      <c r="D4819" s="7"/>
      <c r="E4819" s="7"/>
      <c r="F4819" s="7"/>
      <c r="G4819" s="7"/>
      <c r="H4819" s="7"/>
      <c r="J4819" s="7"/>
      <c r="K4819" s="7"/>
      <c r="L4819" s="7"/>
      <c r="Q4819" s="7"/>
      <c r="S4819" s="7"/>
      <c r="T4819" s="7"/>
      <c r="Y4819" s="7"/>
      <c r="AA4819" s="7"/>
      <c r="AB4819" s="7"/>
      <c r="AG4819" s="7"/>
    </row>
    <row r="4820" spans="1:33">
      <c r="A4820" s="7"/>
      <c r="B4820" s="7"/>
      <c r="C4820" s="7"/>
      <c r="D4820" s="7"/>
      <c r="E4820" s="7"/>
      <c r="F4820" s="7"/>
      <c r="G4820" s="7"/>
      <c r="H4820" s="7"/>
      <c r="J4820" s="7"/>
      <c r="K4820" s="7"/>
      <c r="L4820" s="7"/>
      <c r="Q4820" s="7"/>
      <c r="S4820" s="7"/>
      <c r="T4820" s="7"/>
      <c r="Y4820" s="7"/>
      <c r="AA4820" s="7"/>
      <c r="AB4820" s="7"/>
      <c r="AG4820" s="7"/>
    </row>
    <row r="4821" spans="1:33">
      <c r="A4821" s="7"/>
      <c r="B4821" s="7"/>
      <c r="C4821" s="7"/>
      <c r="D4821" s="7"/>
      <c r="E4821" s="7"/>
      <c r="F4821" s="7"/>
      <c r="G4821" s="7"/>
      <c r="H4821" s="7"/>
      <c r="J4821" s="7"/>
      <c r="K4821" s="7"/>
      <c r="L4821" s="7"/>
      <c r="Q4821" s="7"/>
      <c r="S4821" s="7"/>
      <c r="T4821" s="7"/>
      <c r="Y4821" s="7"/>
      <c r="AA4821" s="7"/>
      <c r="AB4821" s="7"/>
      <c r="AG4821" s="7"/>
    </row>
    <row r="4822" spans="1:33">
      <c r="A4822" s="7"/>
      <c r="B4822" s="7"/>
      <c r="C4822" s="7"/>
      <c r="D4822" s="7"/>
      <c r="E4822" s="7"/>
      <c r="F4822" s="7"/>
      <c r="G4822" s="7"/>
      <c r="H4822" s="7"/>
      <c r="J4822" s="7"/>
      <c r="K4822" s="7"/>
      <c r="L4822" s="7"/>
      <c r="Q4822" s="7"/>
      <c r="S4822" s="7"/>
      <c r="T4822" s="7"/>
      <c r="Y4822" s="7"/>
      <c r="AA4822" s="7"/>
      <c r="AB4822" s="7"/>
      <c r="AG4822" s="7"/>
    </row>
    <row r="4823" spans="1:33">
      <c r="A4823" s="7"/>
      <c r="B4823" s="7"/>
      <c r="C4823" s="7"/>
      <c r="D4823" s="7"/>
      <c r="E4823" s="7"/>
      <c r="F4823" s="7"/>
      <c r="G4823" s="7"/>
      <c r="H4823" s="7"/>
      <c r="J4823" s="7"/>
      <c r="K4823" s="7"/>
      <c r="L4823" s="7"/>
      <c r="Q4823" s="7"/>
      <c r="S4823" s="7"/>
      <c r="T4823" s="7"/>
      <c r="Y4823" s="7"/>
      <c r="AA4823" s="7"/>
      <c r="AB4823" s="7"/>
      <c r="AG4823" s="7"/>
    </row>
    <row r="4824" spans="1:33">
      <c r="A4824" s="7"/>
      <c r="B4824" s="7"/>
      <c r="C4824" s="7"/>
      <c r="D4824" s="7"/>
      <c r="E4824" s="7"/>
      <c r="F4824" s="7"/>
      <c r="G4824" s="7"/>
      <c r="H4824" s="7"/>
      <c r="J4824" s="7"/>
      <c r="K4824" s="7"/>
      <c r="L4824" s="7"/>
      <c r="Q4824" s="7"/>
      <c r="S4824" s="7"/>
      <c r="T4824" s="7"/>
      <c r="Y4824" s="7"/>
      <c r="AA4824" s="7"/>
      <c r="AB4824" s="7"/>
      <c r="AG4824" s="7"/>
    </row>
    <row r="4825" spans="1:33">
      <c r="A4825" s="7"/>
      <c r="B4825" s="7"/>
      <c r="C4825" s="7"/>
      <c r="D4825" s="7"/>
      <c r="E4825" s="7"/>
      <c r="F4825" s="7"/>
      <c r="G4825" s="7"/>
      <c r="H4825" s="7"/>
      <c r="J4825" s="7"/>
      <c r="K4825" s="7"/>
      <c r="L4825" s="7"/>
      <c r="Q4825" s="7"/>
      <c r="S4825" s="7"/>
      <c r="T4825" s="7"/>
      <c r="Y4825" s="7"/>
      <c r="AA4825" s="7"/>
      <c r="AB4825" s="7"/>
      <c r="AG4825" s="7"/>
    </row>
    <row r="4826" spans="1:33">
      <c r="A4826" s="7"/>
      <c r="B4826" s="7"/>
      <c r="C4826" s="7"/>
      <c r="D4826" s="7"/>
      <c r="E4826" s="7"/>
      <c r="F4826" s="7"/>
      <c r="G4826" s="7"/>
      <c r="H4826" s="7"/>
      <c r="J4826" s="7"/>
      <c r="K4826" s="7"/>
      <c r="L4826" s="7"/>
      <c r="Q4826" s="7"/>
      <c r="S4826" s="7"/>
      <c r="T4826" s="7"/>
      <c r="Y4826" s="7"/>
      <c r="AA4826" s="7"/>
      <c r="AB4826" s="7"/>
      <c r="AG4826" s="7"/>
    </row>
    <row r="4827" spans="1:33">
      <c r="A4827" s="7"/>
      <c r="B4827" s="7"/>
      <c r="C4827" s="7"/>
      <c r="D4827" s="7"/>
      <c r="E4827" s="7"/>
      <c r="F4827" s="7"/>
      <c r="G4827" s="7"/>
      <c r="H4827" s="7"/>
      <c r="J4827" s="7"/>
      <c r="K4827" s="7"/>
      <c r="L4827" s="7"/>
      <c r="Q4827" s="7"/>
      <c r="S4827" s="7"/>
      <c r="T4827" s="7"/>
      <c r="Y4827" s="7"/>
      <c r="AA4827" s="7"/>
      <c r="AB4827" s="7"/>
      <c r="AG4827" s="7"/>
    </row>
    <row r="4828" spans="1:33">
      <c r="A4828" s="7"/>
      <c r="B4828" s="7"/>
      <c r="C4828" s="7"/>
      <c r="D4828" s="7"/>
      <c r="E4828" s="7"/>
      <c r="F4828" s="7"/>
      <c r="G4828" s="7"/>
      <c r="H4828" s="7"/>
      <c r="J4828" s="7"/>
      <c r="K4828" s="7"/>
      <c r="L4828" s="7"/>
      <c r="Q4828" s="7"/>
      <c r="S4828" s="7"/>
      <c r="T4828" s="7"/>
      <c r="Y4828" s="7"/>
      <c r="AA4828" s="7"/>
      <c r="AB4828" s="7"/>
      <c r="AG4828" s="7"/>
    </row>
    <row r="4829" spans="1:33">
      <c r="A4829" s="7"/>
      <c r="B4829" s="7"/>
      <c r="C4829" s="7"/>
      <c r="D4829" s="7"/>
      <c r="E4829" s="7"/>
      <c r="F4829" s="7"/>
      <c r="G4829" s="7"/>
      <c r="H4829" s="7"/>
      <c r="J4829" s="7"/>
      <c r="K4829" s="7"/>
      <c r="L4829" s="7"/>
      <c r="Q4829" s="7"/>
      <c r="S4829" s="7"/>
      <c r="T4829" s="7"/>
      <c r="Y4829" s="7"/>
      <c r="AA4829" s="7"/>
      <c r="AB4829" s="7"/>
      <c r="AG4829" s="7"/>
    </row>
    <row r="4830" spans="1:33">
      <c r="A4830" s="7"/>
      <c r="B4830" s="7"/>
      <c r="C4830" s="7"/>
      <c r="D4830" s="7"/>
      <c r="E4830" s="7"/>
      <c r="F4830" s="7"/>
      <c r="G4830" s="7"/>
      <c r="H4830" s="7"/>
      <c r="J4830" s="7"/>
      <c r="K4830" s="7"/>
      <c r="L4830" s="7"/>
      <c r="Q4830" s="7"/>
      <c r="S4830" s="7"/>
      <c r="T4830" s="7"/>
      <c r="Y4830" s="7"/>
      <c r="AA4830" s="7"/>
      <c r="AB4830" s="7"/>
      <c r="AG4830" s="7"/>
    </row>
    <row r="4831" spans="1:33">
      <c r="A4831" s="7"/>
      <c r="B4831" s="7"/>
      <c r="C4831" s="7"/>
      <c r="D4831" s="7"/>
      <c r="E4831" s="7"/>
      <c r="F4831" s="7"/>
      <c r="G4831" s="7"/>
      <c r="H4831" s="7"/>
      <c r="J4831" s="7"/>
      <c r="K4831" s="7"/>
      <c r="L4831" s="7"/>
      <c r="Q4831" s="7"/>
      <c r="S4831" s="7"/>
      <c r="T4831" s="7"/>
      <c r="Y4831" s="7"/>
      <c r="AA4831" s="7"/>
      <c r="AB4831" s="7"/>
      <c r="AG4831" s="7"/>
    </row>
    <row r="4832" spans="1:33">
      <c r="A4832" s="7"/>
      <c r="B4832" s="7"/>
      <c r="C4832" s="7"/>
      <c r="D4832" s="7"/>
      <c r="E4832" s="7"/>
      <c r="F4832" s="7"/>
      <c r="G4832" s="7"/>
      <c r="H4832" s="7"/>
      <c r="J4832" s="7"/>
      <c r="K4832" s="7"/>
      <c r="L4832" s="7"/>
      <c r="Q4832" s="7"/>
      <c r="S4832" s="7"/>
      <c r="T4832" s="7"/>
      <c r="Y4832" s="7"/>
      <c r="AA4832" s="7"/>
      <c r="AB4832" s="7"/>
      <c r="AG4832" s="7"/>
    </row>
    <row r="4833" spans="1:33">
      <c r="A4833" s="7"/>
      <c r="B4833" s="7"/>
      <c r="C4833" s="7"/>
      <c r="D4833" s="7"/>
      <c r="E4833" s="7"/>
      <c r="F4833" s="7"/>
      <c r="G4833" s="7"/>
      <c r="H4833" s="7"/>
      <c r="J4833" s="7"/>
      <c r="K4833" s="7"/>
      <c r="L4833" s="7"/>
      <c r="Q4833" s="7"/>
      <c r="S4833" s="7"/>
      <c r="T4833" s="7"/>
      <c r="Y4833" s="7"/>
      <c r="AA4833" s="7"/>
      <c r="AB4833" s="7"/>
      <c r="AG4833" s="7"/>
    </row>
    <row r="4834" spans="1:33">
      <c r="A4834" s="7"/>
      <c r="B4834" s="7"/>
      <c r="C4834" s="7"/>
      <c r="D4834" s="7"/>
      <c r="E4834" s="7"/>
      <c r="F4834" s="7"/>
      <c r="G4834" s="7"/>
      <c r="H4834" s="7"/>
      <c r="J4834" s="7"/>
      <c r="K4834" s="7"/>
      <c r="L4834" s="7"/>
      <c r="Q4834" s="7"/>
      <c r="S4834" s="7"/>
      <c r="T4834" s="7"/>
      <c r="Y4834" s="7"/>
      <c r="AA4834" s="7"/>
      <c r="AB4834" s="7"/>
      <c r="AG4834" s="7"/>
    </row>
    <row r="4835" spans="1:33">
      <c r="A4835" s="7"/>
      <c r="B4835" s="7"/>
      <c r="C4835" s="7"/>
      <c r="D4835" s="7"/>
      <c r="E4835" s="7"/>
      <c r="F4835" s="7"/>
      <c r="G4835" s="7"/>
      <c r="H4835" s="7"/>
      <c r="J4835" s="7"/>
      <c r="K4835" s="7"/>
      <c r="L4835" s="7"/>
      <c r="Q4835" s="7"/>
      <c r="S4835" s="7"/>
      <c r="T4835" s="7"/>
      <c r="Y4835" s="7"/>
      <c r="AA4835" s="7"/>
      <c r="AB4835" s="7"/>
      <c r="AG4835" s="7"/>
    </row>
    <row r="4836" spans="1:33">
      <c r="A4836" s="7"/>
      <c r="B4836" s="7"/>
      <c r="C4836" s="7"/>
      <c r="D4836" s="7"/>
      <c r="E4836" s="7"/>
      <c r="F4836" s="7"/>
      <c r="G4836" s="7"/>
      <c r="H4836" s="7"/>
      <c r="J4836" s="7"/>
      <c r="K4836" s="7"/>
      <c r="L4836" s="7"/>
      <c r="Q4836" s="7"/>
      <c r="S4836" s="7"/>
      <c r="T4836" s="7"/>
      <c r="Y4836" s="7"/>
      <c r="AA4836" s="7"/>
      <c r="AB4836" s="7"/>
      <c r="AG4836" s="7"/>
    </row>
    <row r="4837" spans="1:33">
      <c r="A4837" s="7"/>
      <c r="B4837" s="7"/>
      <c r="C4837" s="7"/>
      <c r="D4837" s="7"/>
      <c r="E4837" s="7"/>
      <c r="F4837" s="7"/>
      <c r="G4837" s="7"/>
      <c r="H4837" s="7"/>
      <c r="J4837" s="7"/>
      <c r="K4837" s="7"/>
      <c r="L4837" s="7"/>
      <c r="Q4837" s="7"/>
      <c r="S4837" s="7"/>
      <c r="T4837" s="7"/>
      <c r="Y4837" s="7"/>
      <c r="AA4837" s="7"/>
      <c r="AB4837" s="7"/>
      <c r="AG4837" s="7"/>
    </row>
    <row r="4838" spans="1:33">
      <c r="A4838" s="7"/>
      <c r="B4838" s="7"/>
      <c r="C4838" s="7"/>
      <c r="D4838" s="7"/>
      <c r="E4838" s="7"/>
      <c r="F4838" s="7"/>
      <c r="G4838" s="7"/>
      <c r="H4838" s="7"/>
      <c r="J4838" s="7"/>
      <c r="K4838" s="7"/>
      <c r="L4838" s="7"/>
      <c r="Q4838" s="7"/>
      <c r="S4838" s="7"/>
      <c r="T4838" s="7"/>
      <c r="Y4838" s="7"/>
      <c r="AA4838" s="7"/>
      <c r="AB4838" s="7"/>
      <c r="AG4838" s="7"/>
    </row>
    <row r="4839" spans="1:33">
      <c r="A4839" s="7"/>
      <c r="B4839" s="7"/>
      <c r="C4839" s="7"/>
      <c r="D4839" s="7"/>
      <c r="E4839" s="7"/>
      <c r="F4839" s="7"/>
      <c r="G4839" s="7"/>
      <c r="H4839" s="7"/>
      <c r="J4839" s="7"/>
      <c r="K4839" s="7"/>
      <c r="L4839" s="7"/>
      <c r="Q4839" s="7"/>
      <c r="S4839" s="7"/>
      <c r="T4839" s="7"/>
      <c r="Y4839" s="7"/>
      <c r="AA4839" s="7"/>
      <c r="AB4839" s="7"/>
      <c r="AG4839" s="7"/>
    </row>
    <row r="4840" spans="1:33">
      <c r="A4840" s="7"/>
      <c r="B4840" s="7"/>
      <c r="C4840" s="7"/>
      <c r="D4840" s="7"/>
      <c r="E4840" s="7"/>
      <c r="F4840" s="7"/>
      <c r="G4840" s="7"/>
      <c r="H4840" s="7"/>
      <c r="J4840" s="7"/>
      <c r="K4840" s="7"/>
      <c r="L4840" s="7"/>
      <c r="Q4840" s="7"/>
      <c r="S4840" s="7"/>
      <c r="T4840" s="7"/>
      <c r="Y4840" s="7"/>
      <c r="AA4840" s="7"/>
      <c r="AB4840" s="7"/>
      <c r="AG4840" s="7"/>
    </row>
    <row r="4841" spans="1:33">
      <c r="A4841" s="7"/>
      <c r="B4841" s="7"/>
      <c r="C4841" s="7"/>
      <c r="D4841" s="7"/>
      <c r="E4841" s="7"/>
      <c r="F4841" s="7"/>
      <c r="G4841" s="7"/>
      <c r="H4841" s="7"/>
      <c r="J4841" s="7"/>
      <c r="K4841" s="7"/>
      <c r="L4841" s="7"/>
      <c r="Q4841" s="7"/>
      <c r="S4841" s="7"/>
      <c r="T4841" s="7"/>
      <c r="Y4841" s="7"/>
      <c r="AA4841" s="7"/>
      <c r="AB4841" s="7"/>
      <c r="AG4841" s="7"/>
    </row>
    <row r="4842" spans="1:33">
      <c r="A4842" s="7"/>
      <c r="B4842" s="7"/>
      <c r="C4842" s="7"/>
      <c r="D4842" s="7"/>
      <c r="E4842" s="7"/>
      <c r="F4842" s="7"/>
      <c r="G4842" s="7"/>
      <c r="H4842" s="7"/>
      <c r="J4842" s="7"/>
      <c r="K4842" s="7"/>
      <c r="L4842" s="7"/>
      <c r="Q4842" s="7"/>
      <c r="S4842" s="7"/>
      <c r="T4842" s="7"/>
      <c r="Y4842" s="7"/>
      <c r="AA4842" s="7"/>
      <c r="AB4842" s="7"/>
      <c r="AG4842" s="7"/>
    </row>
    <row r="4843" spans="1:33">
      <c r="A4843" s="7"/>
      <c r="B4843" s="7"/>
      <c r="C4843" s="7"/>
      <c r="D4843" s="7"/>
      <c r="E4843" s="7"/>
      <c r="F4843" s="7"/>
      <c r="G4843" s="7"/>
      <c r="H4843" s="7"/>
      <c r="J4843" s="7"/>
      <c r="K4843" s="7"/>
      <c r="L4843" s="7"/>
      <c r="Q4843" s="7"/>
      <c r="S4843" s="7"/>
      <c r="T4843" s="7"/>
      <c r="Y4843" s="7"/>
      <c r="AA4843" s="7"/>
      <c r="AB4843" s="7"/>
      <c r="AG4843" s="7"/>
    </row>
    <row r="4844" spans="1:33">
      <c r="A4844" s="7"/>
      <c r="B4844" s="7"/>
      <c r="C4844" s="7"/>
      <c r="D4844" s="7"/>
      <c r="E4844" s="7"/>
      <c r="F4844" s="7"/>
      <c r="G4844" s="7"/>
      <c r="H4844" s="7"/>
      <c r="J4844" s="7"/>
      <c r="K4844" s="7"/>
      <c r="L4844" s="7"/>
      <c r="Q4844" s="7"/>
      <c r="S4844" s="7"/>
      <c r="T4844" s="7"/>
      <c r="Y4844" s="7"/>
      <c r="AA4844" s="7"/>
      <c r="AB4844" s="7"/>
      <c r="AG4844" s="7"/>
    </row>
    <row r="4845" spans="1:33">
      <c r="A4845" s="7"/>
      <c r="B4845" s="7"/>
      <c r="C4845" s="7"/>
      <c r="D4845" s="7"/>
      <c r="E4845" s="7"/>
      <c r="F4845" s="7"/>
      <c r="G4845" s="7"/>
      <c r="H4845" s="7"/>
      <c r="J4845" s="7"/>
      <c r="K4845" s="7"/>
      <c r="L4845" s="7"/>
      <c r="Q4845" s="7"/>
      <c r="S4845" s="7"/>
      <c r="T4845" s="7"/>
      <c r="Y4845" s="7"/>
      <c r="AA4845" s="7"/>
      <c r="AB4845" s="7"/>
      <c r="AG4845" s="7"/>
    </row>
    <row r="4846" spans="1:33">
      <c r="A4846" s="7"/>
      <c r="B4846" s="7"/>
      <c r="C4846" s="7"/>
      <c r="D4846" s="7"/>
      <c r="E4846" s="7"/>
      <c r="F4846" s="7"/>
      <c r="G4846" s="7"/>
      <c r="H4846" s="7"/>
      <c r="J4846" s="7"/>
      <c r="K4846" s="7"/>
      <c r="L4846" s="7"/>
      <c r="Q4846" s="7"/>
      <c r="S4846" s="7"/>
      <c r="T4846" s="7"/>
      <c r="Y4846" s="7"/>
      <c r="AA4846" s="7"/>
      <c r="AB4846" s="7"/>
      <c r="AG4846" s="7"/>
    </row>
    <row r="4847" spans="1:33">
      <c r="A4847" s="7"/>
      <c r="B4847" s="7"/>
      <c r="C4847" s="7"/>
      <c r="D4847" s="7"/>
      <c r="E4847" s="7"/>
      <c r="F4847" s="7"/>
      <c r="G4847" s="7"/>
      <c r="H4847" s="7"/>
      <c r="J4847" s="7"/>
      <c r="K4847" s="7"/>
      <c r="L4847" s="7"/>
      <c r="Q4847" s="7"/>
      <c r="S4847" s="7"/>
      <c r="T4847" s="7"/>
      <c r="Y4847" s="7"/>
      <c r="AA4847" s="7"/>
      <c r="AB4847" s="7"/>
      <c r="AG4847" s="7"/>
    </row>
    <row r="4848" spans="1:33">
      <c r="A4848" s="7"/>
      <c r="B4848" s="7"/>
      <c r="C4848" s="7"/>
      <c r="D4848" s="7"/>
      <c r="E4848" s="7"/>
      <c r="F4848" s="7"/>
      <c r="G4848" s="7"/>
      <c r="H4848" s="7"/>
      <c r="J4848" s="7"/>
      <c r="K4848" s="7"/>
      <c r="L4848" s="7"/>
      <c r="Q4848" s="7"/>
      <c r="S4848" s="7"/>
      <c r="T4848" s="7"/>
      <c r="Y4848" s="7"/>
      <c r="AA4848" s="7"/>
      <c r="AB4848" s="7"/>
      <c r="AG4848" s="7"/>
    </row>
    <row r="4849" spans="1:33">
      <c r="A4849" s="7"/>
      <c r="B4849" s="7"/>
      <c r="C4849" s="7"/>
      <c r="D4849" s="7"/>
      <c r="E4849" s="7"/>
      <c r="F4849" s="7"/>
      <c r="G4849" s="7"/>
      <c r="H4849" s="7"/>
      <c r="J4849" s="7"/>
      <c r="K4849" s="7"/>
      <c r="L4849" s="7"/>
      <c r="Q4849" s="7"/>
      <c r="S4849" s="7"/>
      <c r="T4849" s="7"/>
      <c r="Y4849" s="7"/>
      <c r="AA4849" s="7"/>
      <c r="AB4849" s="7"/>
      <c r="AG4849" s="7"/>
    </row>
    <row r="4850" spans="1:33">
      <c r="A4850" s="7"/>
      <c r="B4850" s="7"/>
      <c r="C4850" s="7"/>
      <c r="D4850" s="7"/>
      <c r="E4850" s="7"/>
      <c r="F4850" s="7"/>
      <c r="G4850" s="7"/>
      <c r="H4850" s="7"/>
      <c r="J4850" s="7"/>
      <c r="K4850" s="7"/>
      <c r="L4850" s="7"/>
      <c r="Q4850" s="7"/>
      <c r="S4850" s="7"/>
      <c r="T4850" s="7"/>
      <c r="Y4850" s="7"/>
      <c r="AA4850" s="7"/>
      <c r="AB4850" s="7"/>
      <c r="AG4850" s="7"/>
    </row>
    <row r="4851" spans="1:33">
      <c r="A4851" s="7"/>
      <c r="B4851" s="7"/>
      <c r="C4851" s="7"/>
      <c r="D4851" s="7"/>
      <c r="E4851" s="7"/>
      <c r="F4851" s="7"/>
      <c r="G4851" s="7"/>
      <c r="H4851" s="7"/>
      <c r="J4851" s="7"/>
      <c r="K4851" s="7"/>
      <c r="L4851" s="7"/>
      <c r="Q4851" s="7"/>
      <c r="S4851" s="7"/>
      <c r="T4851" s="7"/>
      <c r="Y4851" s="7"/>
      <c r="AA4851" s="7"/>
      <c r="AB4851" s="7"/>
      <c r="AG4851" s="7"/>
    </row>
    <row r="4852" spans="1:33">
      <c r="A4852" s="7"/>
      <c r="B4852" s="7"/>
      <c r="C4852" s="7"/>
      <c r="D4852" s="7"/>
      <c r="E4852" s="7"/>
      <c r="F4852" s="7"/>
      <c r="G4852" s="7"/>
      <c r="H4852" s="7"/>
      <c r="J4852" s="7"/>
      <c r="K4852" s="7"/>
      <c r="L4852" s="7"/>
      <c r="Q4852" s="7"/>
      <c r="S4852" s="7"/>
      <c r="T4852" s="7"/>
      <c r="Y4852" s="7"/>
      <c r="AA4852" s="7"/>
      <c r="AB4852" s="7"/>
      <c r="AG4852" s="7"/>
    </row>
    <row r="4853" spans="1:33">
      <c r="A4853" s="7"/>
      <c r="B4853" s="7"/>
      <c r="C4853" s="7"/>
      <c r="D4853" s="7"/>
      <c r="E4853" s="7"/>
      <c r="F4853" s="7"/>
      <c r="G4853" s="7"/>
      <c r="H4853" s="7"/>
      <c r="J4853" s="7"/>
      <c r="K4853" s="7"/>
      <c r="L4853" s="7"/>
      <c r="Q4853" s="7"/>
      <c r="S4853" s="7"/>
      <c r="T4853" s="7"/>
      <c r="Y4853" s="7"/>
      <c r="AA4853" s="7"/>
      <c r="AB4853" s="7"/>
      <c r="AG4853" s="7"/>
    </row>
    <row r="4854" spans="1:33">
      <c r="A4854" s="7"/>
      <c r="B4854" s="7"/>
      <c r="C4854" s="7"/>
      <c r="D4854" s="7"/>
      <c r="E4854" s="7"/>
      <c r="F4854" s="7"/>
      <c r="G4854" s="7"/>
      <c r="H4854" s="7"/>
      <c r="J4854" s="7"/>
      <c r="K4854" s="7"/>
      <c r="L4854" s="7"/>
      <c r="Q4854" s="7"/>
      <c r="S4854" s="7"/>
      <c r="T4854" s="7"/>
      <c r="Y4854" s="7"/>
      <c r="AA4854" s="7"/>
      <c r="AB4854" s="7"/>
      <c r="AG4854" s="7"/>
    </row>
    <row r="4855" spans="1:33">
      <c r="A4855" s="7"/>
      <c r="B4855" s="7"/>
      <c r="C4855" s="7"/>
      <c r="D4855" s="7"/>
      <c r="E4855" s="7"/>
      <c r="F4855" s="7"/>
      <c r="G4855" s="7"/>
      <c r="H4855" s="7"/>
      <c r="J4855" s="7"/>
      <c r="K4855" s="7"/>
      <c r="L4855" s="7"/>
      <c r="Q4855" s="7"/>
      <c r="S4855" s="7"/>
      <c r="T4855" s="7"/>
      <c r="Y4855" s="7"/>
      <c r="AA4855" s="7"/>
      <c r="AB4855" s="7"/>
      <c r="AG4855" s="7"/>
    </row>
    <row r="4856" spans="1:33">
      <c r="A4856" s="7"/>
      <c r="B4856" s="7"/>
      <c r="C4856" s="7"/>
      <c r="D4856" s="7"/>
      <c r="E4856" s="7"/>
      <c r="F4856" s="7"/>
      <c r="G4856" s="7"/>
      <c r="H4856" s="7"/>
      <c r="J4856" s="7"/>
      <c r="K4856" s="7"/>
      <c r="L4856" s="7"/>
      <c r="Q4856" s="7"/>
      <c r="S4856" s="7"/>
      <c r="T4856" s="7"/>
      <c r="Y4856" s="7"/>
      <c r="AA4856" s="7"/>
      <c r="AB4856" s="7"/>
      <c r="AG4856" s="7"/>
    </row>
    <row r="4857" spans="1:33">
      <c r="A4857" s="7"/>
      <c r="B4857" s="7"/>
      <c r="C4857" s="7"/>
      <c r="D4857" s="7"/>
      <c r="E4857" s="7"/>
      <c r="F4857" s="7"/>
      <c r="G4857" s="7"/>
      <c r="H4857" s="7"/>
      <c r="J4857" s="7"/>
      <c r="K4857" s="7"/>
      <c r="L4857" s="7"/>
      <c r="Q4857" s="7"/>
      <c r="S4857" s="7"/>
      <c r="T4857" s="7"/>
      <c r="Y4857" s="7"/>
      <c r="AA4857" s="7"/>
      <c r="AB4857" s="7"/>
      <c r="AG4857" s="7"/>
    </row>
    <row r="4858" spans="1:33">
      <c r="A4858" s="7"/>
      <c r="B4858" s="7"/>
      <c r="C4858" s="7"/>
      <c r="D4858" s="7"/>
      <c r="E4858" s="7"/>
      <c r="F4858" s="7"/>
      <c r="G4858" s="7"/>
      <c r="H4858" s="7"/>
      <c r="J4858" s="7"/>
      <c r="K4858" s="7"/>
      <c r="L4858" s="7"/>
      <c r="Q4858" s="7"/>
      <c r="S4858" s="7"/>
      <c r="T4858" s="7"/>
      <c r="Y4858" s="7"/>
      <c r="AA4858" s="7"/>
      <c r="AB4858" s="7"/>
      <c r="AG4858" s="7"/>
    </row>
    <row r="4859" spans="1:33">
      <c r="A4859" s="7"/>
      <c r="B4859" s="7"/>
      <c r="C4859" s="7"/>
      <c r="D4859" s="7"/>
      <c r="E4859" s="7"/>
      <c r="F4859" s="7"/>
      <c r="G4859" s="7"/>
      <c r="H4859" s="7"/>
      <c r="J4859" s="7"/>
      <c r="K4859" s="7"/>
      <c r="L4859" s="7"/>
      <c r="Q4859" s="7"/>
      <c r="S4859" s="7"/>
      <c r="T4859" s="7"/>
      <c r="Y4859" s="7"/>
      <c r="AA4859" s="7"/>
      <c r="AB4859" s="7"/>
      <c r="AG4859" s="7"/>
    </row>
    <row r="4860" spans="1:33">
      <c r="A4860" s="7"/>
      <c r="B4860" s="7"/>
      <c r="C4860" s="7"/>
      <c r="D4860" s="7"/>
      <c r="E4860" s="7"/>
      <c r="F4860" s="7"/>
      <c r="G4860" s="7"/>
      <c r="H4860" s="7"/>
      <c r="J4860" s="7"/>
      <c r="K4860" s="7"/>
      <c r="L4860" s="7"/>
      <c r="Q4860" s="7"/>
      <c r="S4860" s="7"/>
      <c r="T4860" s="7"/>
      <c r="Y4860" s="7"/>
      <c r="AA4860" s="7"/>
      <c r="AB4860" s="7"/>
      <c r="AG4860" s="7"/>
    </row>
    <row r="4861" spans="1:33">
      <c r="A4861" s="7"/>
      <c r="B4861" s="7"/>
      <c r="C4861" s="7"/>
      <c r="D4861" s="7"/>
      <c r="E4861" s="7"/>
      <c r="F4861" s="7"/>
      <c r="G4861" s="7"/>
      <c r="H4861" s="7"/>
      <c r="J4861" s="7"/>
      <c r="K4861" s="7"/>
      <c r="L4861" s="7"/>
      <c r="Q4861" s="7"/>
      <c r="S4861" s="7"/>
      <c r="T4861" s="7"/>
      <c r="Y4861" s="7"/>
      <c r="AA4861" s="7"/>
      <c r="AB4861" s="7"/>
      <c r="AG4861" s="7"/>
    </row>
    <row r="4862" spans="1:33">
      <c r="A4862" s="7"/>
      <c r="B4862" s="7"/>
      <c r="C4862" s="7"/>
      <c r="D4862" s="7"/>
      <c r="E4862" s="7"/>
      <c r="F4862" s="7"/>
      <c r="G4862" s="7"/>
      <c r="H4862" s="7"/>
      <c r="J4862" s="7"/>
      <c r="K4862" s="7"/>
      <c r="L4862" s="7"/>
      <c r="Q4862" s="7"/>
      <c r="S4862" s="7"/>
      <c r="T4862" s="7"/>
      <c r="Y4862" s="7"/>
      <c r="AA4862" s="7"/>
      <c r="AB4862" s="7"/>
      <c r="AG4862" s="7"/>
    </row>
    <row r="4863" spans="1:33">
      <c r="A4863" s="7"/>
      <c r="B4863" s="7"/>
      <c r="C4863" s="7"/>
      <c r="D4863" s="7"/>
      <c r="E4863" s="7"/>
      <c r="F4863" s="7"/>
      <c r="G4863" s="7"/>
      <c r="H4863" s="7"/>
      <c r="J4863" s="7"/>
      <c r="K4863" s="7"/>
      <c r="L4863" s="7"/>
      <c r="Q4863" s="7"/>
      <c r="S4863" s="7"/>
      <c r="T4863" s="7"/>
      <c r="Y4863" s="7"/>
      <c r="AA4863" s="7"/>
      <c r="AB4863" s="7"/>
      <c r="AG4863" s="7"/>
    </row>
    <row r="4864" spans="1:33">
      <c r="A4864" s="7"/>
      <c r="B4864" s="7"/>
      <c r="C4864" s="7"/>
      <c r="D4864" s="7"/>
      <c r="E4864" s="7"/>
      <c r="F4864" s="7"/>
      <c r="G4864" s="7"/>
      <c r="H4864" s="7"/>
      <c r="J4864" s="7"/>
      <c r="K4864" s="7"/>
      <c r="L4864" s="7"/>
      <c r="Q4864" s="7"/>
      <c r="S4864" s="7"/>
      <c r="T4864" s="7"/>
      <c r="Y4864" s="7"/>
      <c r="AA4864" s="7"/>
      <c r="AB4864" s="7"/>
      <c r="AG4864" s="7"/>
    </row>
    <row r="4865" spans="1:33">
      <c r="A4865" s="7"/>
      <c r="B4865" s="7"/>
      <c r="C4865" s="7"/>
      <c r="D4865" s="7"/>
      <c r="E4865" s="7"/>
      <c r="F4865" s="7"/>
      <c r="G4865" s="7"/>
      <c r="H4865" s="7"/>
      <c r="J4865" s="7"/>
      <c r="K4865" s="7"/>
      <c r="L4865" s="7"/>
      <c r="Q4865" s="7"/>
      <c r="S4865" s="7"/>
      <c r="T4865" s="7"/>
      <c r="Y4865" s="7"/>
      <c r="AA4865" s="7"/>
      <c r="AB4865" s="7"/>
      <c r="AG4865" s="7"/>
    </row>
    <row r="4866" spans="1:33">
      <c r="A4866" s="7"/>
      <c r="B4866" s="7"/>
      <c r="C4866" s="7"/>
      <c r="D4866" s="7"/>
      <c r="E4866" s="7"/>
      <c r="F4866" s="7"/>
      <c r="G4866" s="7"/>
      <c r="H4866" s="7"/>
      <c r="J4866" s="7"/>
      <c r="K4866" s="7"/>
      <c r="L4866" s="7"/>
      <c r="Q4866" s="7"/>
      <c r="S4866" s="7"/>
      <c r="T4866" s="7"/>
      <c r="Y4866" s="7"/>
      <c r="AA4866" s="7"/>
      <c r="AB4866" s="7"/>
      <c r="AG4866" s="7"/>
    </row>
    <row r="4867" spans="1:33">
      <c r="A4867" s="7"/>
      <c r="B4867" s="7"/>
      <c r="C4867" s="7"/>
      <c r="D4867" s="7"/>
      <c r="E4867" s="7"/>
      <c r="F4867" s="7"/>
      <c r="G4867" s="7"/>
      <c r="H4867" s="7"/>
      <c r="J4867" s="7"/>
      <c r="K4867" s="7"/>
      <c r="L4867" s="7"/>
      <c r="Q4867" s="7"/>
      <c r="S4867" s="7"/>
      <c r="T4867" s="7"/>
      <c r="Y4867" s="7"/>
      <c r="AA4867" s="7"/>
      <c r="AB4867" s="7"/>
      <c r="AG4867" s="7"/>
    </row>
    <row r="4868" spans="1:33">
      <c r="A4868" s="7"/>
      <c r="B4868" s="7"/>
      <c r="C4868" s="7"/>
      <c r="D4868" s="7"/>
      <c r="E4868" s="7"/>
      <c r="F4868" s="7"/>
      <c r="G4868" s="7"/>
      <c r="H4868" s="7"/>
      <c r="J4868" s="7"/>
      <c r="K4868" s="7"/>
      <c r="L4868" s="7"/>
      <c r="Q4868" s="7"/>
      <c r="S4868" s="7"/>
      <c r="T4868" s="7"/>
      <c r="Y4868" s="7"/>
      <c r="AA4868" s="7"/>
      <c r="AB4868" s="7"/>
      <c r="AG4868" s="7"/>
    </row>
    <row r="4869" spans="1:33">
      <c r="A4869" s="7"/>
      <c r="B4869" s="7"/>
      <c r="C4869" s="7"/>
      <c r="D4869" s="7"/>
      <c r="E4869" s="7"/>
      <c r="F4869" s="7"/>
      <c r="G4869" s="7"/>
      <c r="H4869" s="7"/>
      <c r="J4869" s="7"/>
      <c r="K4869" s="7"/>
      <c r="L4869" s="7"/>
      <c r="Q4869" s="7"/>
      <c r="S4869" s="7"/>
      <c r="T4869" s="7"/>
      <c r="Y4869" s="7"/>
      <c r="AA4869" s="7"/>
      <c r="AB4869" s="7"/>
      <c r="AG4869" s="7"/>
    </row>
    <row r="4870" spans="1:33">
      <c r="A4870" s="7"/>
      <c r="B4870" s="7"/>
      <c r="C4870" s="7"/>
      <c r="D4870" s="7"/>
      <c r="E4870" s="7"/>
      <c r="F4870" s="7"/>
      <c r="G4870" s="7"/>
      <c r="H4870" s="7"/>
      <c r="J4870" s="7"/>
      <c r="K4870" s="7"/>
      <c r="L4870" s="7"/>
      <c r="Q4870" s="7"/>
      <c r="S4870" s="7"/>
      <c r="T4870" s="7"/>
      <c r="Y4870" s="7"/>
      <c r="AA4870" s="7"/>
      <c r="AB4870" s="7"/>
      <c r="AG4870" s="7"/>
    </row>
    <row r="4871" spans="1:33">
      <c r="A4871" s="7"/>
      <c r="B4871" s="7"/>
      <c r="C4871" s="7"/>
      <c r="D4871" s="7"/>
      <c r="E4871" s="7"/>
      <c r="F4871" s="7"/>
      <c r="G4871" s="7"/>
      <c r="H4871" s="7"/>
      <c r="J4871" s="7"/>
      <c r="K4871" s="7"/>
      <c r="L4871" s="7"/>
      <c r="Q4871" s="7"/>
      <c r="S4871" s="7"/>
      <c r="T4871" s="7"/>
      <c r="Y4871" s="7"/>
      <c r="AA4871" s="7"/>
      <c r="AB4871" s="7"/>
      <c r="AG4871" s="7"/>
    </row>
    <row r="4872" spans="1:33">
      <c r="A4872" s="7"/>
      <c r="B4872" s="7"/>
      <c r="C4872" s="7"/>
      <c r="D4872" s="7"/>
      <c r="E4872" s="7"/>
      <c r="F4872" s="7"/>
      <c r="G4872" s="7"/>
      <c r="H4872" s="7"/>
      <c r="J4872" s="7"/>
      <c r="K4872" s="7"/>
      <c r="L4872" s="7"/>
      <c r="Q4872" s="7"/>
      <c r="S4872" s="7"/>
      <c r="T4872" s="7"/>
      <c r="Y4872" s="7"/>
      <c r="AA4872" s="7"/>
      <c r="AB4872" s="7"/>
      <c r="AG4872" s="7"/>
    </row>
    <row r="4873" spans="1:33">
      <c r="A4873" s="7"/>
      <c r="B4873" s="7"/>
      <c r="C4873" s="7"/>
      <c r="D4873" s="7"/>
      <c r="E4873" s="7"/>
      <c r="F4873" s="7"/>
      <c r="G4873" s="7"/>
      <c r="H4873" s="7"/>
      <c r="J4873" s="7"/>
      <c r="K4873" s="7"/>
      <c r="L4873" s="7"/>
      <c r="Q4873" s="7"/>
      <c r="S4873" s="7"/>
      <c r="T4873" s="7"/>
      <c r="Y4873" s="7"/>
      <c r="AA4873" s="7"/>
      <c r="AB4873" s="7"/>
      <c r="AG4873" s="7"/>
    </row>
    <row r="4874" spans="1:33">
      <c r="A4874" s="7"/>
      <c r="B4874" s="7"/>
      <c r="C4874" s="7"/>
      <c r="D4874" s="7"/>
      <c r="E4874" s="7"/>
      <c r="F4874" s="7"/>
      <c r="G4874" s="7"/>
      <c r="H4874" s="7"/>
      <c r="J4874" s="7"/>
      <c r="K4874" s="7"/>
      <c r="L4874" s="7"/>
      <c r="Q4874" s="7"/>
      <c r="S4874" s="7"/>
      <c r="T4874" s="7"/>
      <c r="Y4874" s="7"/>
      <c r="AA4874" s="7"/>
      <c r="AB4874" s="7"/>
      <c r="AG4874" s="7"/>
    </row>
    <row r="4875" spans="1:33">
      <c r="A4875" s="7"/>
      <c r="B4875" s="7"/>
      <c r="C4875" s="7"/>
      <c r="D4875" s="7"/>
      <c r="E4875" s="7"/>
      <c r="F4875" s="7"/>
      <c r="G4875" s="7"/>
      <c r="H4875" s="7"/>
      <c r="J4875" s="7"/>
      <c r="K4875" s="7"/>
      <c r="L4875" s="7"/>
      <c r="Q4875" s="7"/>
      <c r="S4875" s="7"/>
      <c r="T4875" s="7"/>
      <c r="Y4875" s="7"/>
      <c r="AA4875" s="7"/>
      <c r="AB4875" s="7"/>
      <c r="AG4875" s="7"/>
    </row>
    <row r="4876" spans="1:33">
      <c r="A4876" s="7"/>
      <c r="B4876" s="7"/>
      <c r="C4876" s="7"/>
      <c r="D4876" s="7"/>
      <c r="E4876" s="7"/>
      <c r="F4876" s="7"/>
      <c r="G4876" s="7"/>
      <c r="H4876" s="7"/>
      <c r="J4876" s="7"/>
      <c r="K4876" s="7"/>
      <c r="L4876" s="7"/>
      <c r="Q4876" s="7"/>
      <c r="S4876" s="7"/>
      <c r="T4876" s="7"/>
      <c r="Y4876" s="7"/>
      <c r="AA4876" s="7"/>
      <c r="AB4876" s="7"/>
      <c r="AG4876" s="7"/>
    </row>
    <row r="4877" spans="1:33">
      <c r="A4877" s="7"/>
      <c r="B4877" s="7"/>
      <c r="C4877" s="7"/>
      <c r="D4877" s="7"/>
      <c r="E4877" s="7"/>
      <c r="F4877" s="7"/>
      <c r="G4877" s="7"/>
      <c r="H4877" s="7"/>
      <c r="J4877" s="7"/>
      <c r="K4877" s="7"/>
      <c r="L4877" s="7"/>
      <c r="Q4877" s="7"/>
      <c r="S4877" s="7"/>
      <c r="T4877" s="7"/>
      <c r="Y4877" s="7"/>
      <c r="AA4877" s="7"/>
      <c r="AB4877" s="7"/>
      <c r="AG4877" s="7"/>
    </row>
    <row r="4878" spans="1:33">
      <c r="A4878" s="7"/>
      <c r="B4878" s="7"/>
      <c r="C4878" s="7"/>
      <c r="D4878" s="7"/>
      <c r="E4878" s="7"/>
      <c r="F4878" s="7"/>
      <c r="G4878" s="7"/>
      <c r="H4878" s="7"/>
      <c r="J4878" s="7"/>
      <c r="K4878" s="7"/>
      <c r="L4878" s="7"/>
      <c r="Q4878" s="7"/>
      <c r="S4878" s="7"/>
      <c r="T4878" s="7"/>
      <c r="Y4878" s="7"/>
      <c r="AA4878" s="7"/>
      <c r="AB4878" s="7"/>
      <c r="AG4878" s="7"/>
    </row>
    <row r="4879" spans="1:33">
      <c r="A4879" s="7"/>
      <c r="B4879" s="7"/>
      <c r="C4879" s="7"/>
      <c r="D4879" s="7"/>
      <c r="E4879" s="7"/>
      <c r="F4879" s="7"/>
      <c r="G4879" s="7"/>
      <c r="H4879" s="7"/>
      <c r="J4879" s="7"/>
      <c r="K4879" s="7"/>
      <c r="L4879" s="7"/>
      <c r="Q4879" s="7"/>
      <c r="S4879" s="7"/>
      <c r="T4879" s="7"/>
      <c r="Y4879" s="7"/>
      <c r="AA4879" s="7"/>
      <c r="AB4879" s="7"/>
      <c r="AG4879" s="7"/>
    </row>
    <row r="4880" spans="1:33">
      <c r="A4880" s="7"/>
      <c r="B4880" s="7"/>
      <c r="C4880" s="7"/>
      <c r="D4880" s="7"/>
      <c r="E4880" s="7"/>
      <c r="F4880" s="7"/>
      <c r="G4880" s="7"/>
      <c r="H4880" s="7"/>
      <c r="J4880" s="7"/>
      <c r="K4880" s="7"/>
      <c r="L4880" s="7"/>
      <c r="Q4880" s="7"/>
      <c r="S4880" s="7"/>
      <c r="T4880" s="7"/>
      <c r="Y4880" s="7"/>
      <c r="AA4880" s="7"/>
      <c r="AB4880" s="7"/>
      <c r="AG4880" s="7"/>
    </row>
    <row r="4881" spans="1:33">
      <c r="A4881" s="7"/>
      <c r="B4881" s="7"/>
      <c r="C4881" s="7"/>
      <c r="D4881" s="7"/>
      <c r="E4881" s="7"/>
      <c r="F4881" s="7"/>
      <c r="G4881" s="7"/>
      <c r="H4881" s="7"/>
      <c r="J4881" s="7"/>
      <c r="K4881" s="7"/>
      <c r="L4881" s="7"/>
      <c r="Q4881" s="7"/>
      <c r="S4881" s="7"/>
      <c r="T4881" s="7"/>
      <c r="Y4881" s="7"/>
      <c r="AA4881" s="7"/>
      <c r="AB4881" s="7"/>
      <c r="AG4881" s="7"/>
    </row>
    <row r="4882" spans="1:33">
      <c r="A4882" s="7"/>
      <c r="B4882" s="7"/>
      <c r="C4882" s="7"/>
      <c r="D4882" s="7"/>
      <c r="E4882" s="7"/>
      <c r="F4882" s="7"/>
      <c r="G4882" s="7"/>
      <c r="H4882" s="7"/>
      <c r="J4882" s="7"/>
      <c r="K4882" s="7"/>
      <c r="L4882" s="7"/>
      <c r="Q4882" s="7"/>
      <c r="S4882" s="7"/>
      <c r="T4882" s="7"/>
      <c r="Y4882" s="7"/>
      <c r="AA4882" s="7"/>
      <c r="AB4882" s="7"/>
      <c r="AG4882" s="7"/>
    </row>
    <row r="4883" spans="1:33">
      <c r="A4883" s="7"/>
      <c r="B4883" s="7"/>
      <c r="C4883" s="7"/>
      <c r="D4883" s="7"/>
      <c r="E4883" s="7"/>
      <c r="F4883" s="7"/>
      <c r="G4883" s="7"/>
      <c r="H4883" s="7"/>
      <c r="J4883" s="7"/>
      <c r="K4883" s="7"/>
      <c r="L4883" s="7"/>
      <c r="Q4883" s="7"/>
      <c r="S4883" s="7"/>
      <c r="T4883" s="7"/>
      <c r="Y4883" s="7"/>
      <c r="AA4883" s="7"/>
      <c r="AB4883" s="7"/>
      <c r="AG4883" s="7"/>
    </row>
    <row r="4884" spans="1:33">
      <c r="A4884" s="7"/>
      <c r="B4884" s="7"/>
      <c r="C4884" s="7"/>
      <c r="D4884" s="7"/>
      <c r="E4884" s="7"/>
      <c r="F4884" s="7"/>
      <c r="G4884" s="7"/>
      <c r="H4884" s="7"/>
      <c r="J4884" s="7"/>
      <c r="K4884" s="7"/>
      <c r="L4884" s="7"/>
      <c r="Q4884" s="7"/>
      <c r="S4884" s="7"/>
      <c r="T4884" s="7"/>
      <c r="Y4884" s="7"/>
      <c r="AA4884" s="7"/>
      <c r="AB4884" s="7"/>
      <c r="AG4884" s="7"/>
    </row>
    <row r="4885" spans="1:33">
      <c r="A4885" s="7"/>
      <c r="B4885" s="7"/>
      <c r="C4885" s="7"/>
      <c r="D4885" s="7"/>
      <c r="E4885" s="7"/>
      <c r="F4885" s="7"/>
      <c r="G4885" s="7"/>
      <c r="H4885" s="7"/>
      <c r="J4885" s="7"/>
      <c r="K4885" s="7"/>
      <c r="L4885" s="7"/>
      <c r="Q4885" s="7"/>
      <c r="S4885" s="7"/>
      <c r="T4885" s="7"/>
      <c r="Y4885" s="7"/>
      <c r="AA4885" s="7"/>
      <c r="AB4885" s="7"/>
      <c r="AG4885" s="7"/>
    </row>
    <row r="4886" spans="1:33">
      <c r="A4886" s="7"/>
      <c r="B4886" s="7"/>
      <c r="C4886" s="7"/>
      <c r="D4886" s="7"/>
      <c r="E4886" s="7"/>
      <c r="F4886" s="7"/>
      <c r="G4886" s="7"/>
      <c r="H4886" s="7"/>
      <c r="J4886" s="7"/>
      <c r="K4886" s="7"/>
      <c r="L4886" s="7"/>
      <c r="Q4886" s="7"/>
      <c r="S4886" s="7"/>
      <c r="T4886" s="7"/>
      <c r="Y4886" s="7"/>
      <c r="AA4886" s="7"/>
      <c r="AB4886" s="7"/>
      <c r="AG4886" s="7"/>
    </row>
    <row r="4887" spans="1:33">
      <c r="A4887" s="7"/>
      <c r="B4887" s="7"/>
      <c r="C4887" s="7"/>
      <c r="D4887" s="7"/>
      <c r="E4887" s="7"/>
      <c r="F4887" s="7"/>
      <c r="G4887" s="7"/>
      <c r="H4887" s="7"/>
      <c r="J4887" s="7"/>
      <c r="K4887" s="7"/>
      <c r="L4887" s="7"/>
      <c r="Q4887" s="7"/>
      <c r="S4887" s="7"/>
      <c r="T4887" s="7"/>
      <c r="Y4887" s="7"/>
      <c r="AA4887" s="7"/>
      <c r="AB4887" s="7"/>
      <c r="AG4887" s="7"/>
    </row>
    <row r="4888" spans="1:33">
      <c r="A4888" s="7"/>
      <c r="B4888" s="7"/>
      <c r="C4888" s="7"/>
      <c r="D4888" s="7"/>
      <c r="E4888" s="7"/>
      <c r="F4888" s="7"/>
      <c r="G4888" s="7"/>
      <c r="H4888" s="7"/>
      <c r="J4888" s="7"/>
      <c r="K4888" s="7"/>
      <c r="L4888" s="7"/>
      <c r="Q4888" s="7"/>
      <c r="S4888" s="7"/>
      <c r="T4888" s="7"/>
      <c r="Y4888" s="7"/>
      <c r="AA4888" s="7"/>
      <c r="AB4888" s="7"/>
      <c r="AG4888" s="7"/>
    </row>
    <row r="4889" spans="1:33">
      <c r="A4889" s="7"/>
      <c r="B4889" s="7"/>
      <c r="C4889" s="7"/>
      <c r="D4889" s="7"/>
      <c r="E4889" s="7"/>
      <c r="F4889" s="7"/>
      <c r="G4889" s="7"/>
      <c r="H4889" s="7"/>
      <c r="J4889" s="7"/>
      <c r="K4889" s="7"/>
      <c r="L4889" s="7"/>
      <c r="Q4889" s="7"/>
      <c r="S4889" s="7"/>
      <c r="T4889" s="7"/>
      <c r="Y4889" s="7"/>
      <c r="AA4889" s="7"/>
      <c r="AB4889" s="7"/>
      <c r="AG4889" s="7"/>
    </row>
    <row r="4890" spans="1:33">
      <c r="A4890" s="7"/>
      <c r="B4890" s="7"/>
      <c r="C4890" s="7"/>
      <c r="D4890" s="7"/>
      <c r="E4890" s="7"/>
      <c r="F4890" s="7"/>
      <c r="G4890" s="7"/>
      <c r="H4890" s="7"/>
      <c r="J4890" s="7"/>
      <c r="K4890" s="7"/>
      <c r="L4890" s="7"/>
      <c r="Q4890" s="7"/>
      <c r="S4890" s="7"/>
      <c r="T4890" s="7"/>
      <c r="Y4890" s="7"/>
      <c r="AA4890" s="7"/>
      <c r="AB4890" s="7"/>
      <c r="AG4890" s="7"/>
    </row>
    <row r="4891" spans="1:33">
      <c r="A4891" s="7"/>
      <c r="B4891" s="7"/>
      <c r="C4891" s="7"/>
      <c r="D4891" s="7"/>
      <c r="E4891" s="7"/>
      <c r="F4891" s="7"/>
      <c r="G4891" s="7"/>
      <c r="H4891" s="7"/>
      <c r="J4891" s="7"/>
      <c r="K4891" s="7"/>
      <c r="L4891" s="7"/>
      <c r="Q4891" s="7"/>
      <c r="S4891" s="7"/>
      <c r="T4891" s="7"/>
      <c r="Y4891" s="7"/>
      <c r="AA4891" s="7"/>
      <c r="AB4891" s="7"/>
      <c r="AG4891" s="7"/>
    </row>
    <row r="4892" spans="1:33">
      <c r="A4892" s="7"/>
      <c r="B4892" s="7"/>
      <c r="C4892" s="7"/>
      <c r="D4892" s="7"/>
      <c r="E4892" s="7"/>
      <c r="F4892" s="7"/>
      <c r="G4892" s="7"/>
      <c r="H4892" s="7"/>
      <c r="J4892" s="7"/>
      <c r="K4892" s="7"/>
      <c r="L4892" s="7"/>
      <c r="Q4892" s="7"/>
      <c r="S4892" s="7"/>
      <c r="T4892" s="7"/>
      <c r="Y4892" s="7"/>
      <c r="AA4892" s="7"/>
      <c r="AB4892" s="7"/>
      <c r="AG4892" s="7"/>
    </row>
    <row r="4893" spans="1:33">
      <c r="A4893" s="7"/>
      <c r="B4893" s="7"/>
      <c r="C4893" s="7"/>
      <c r="D4893" s="7"/>
      <c r="E4893" s="7"/>
      <c r="F4893" s="7"/>
      <c r="G4893" s="7"/>
      <c r="H4893" s="7"/>
      <c r="J4893" s="7"/>
      <c r="K4893" s="7"/>
      <c r="L4893" s="7"/>
      <c r="Q4893" s="7"/>
      <c r="S4893" s="7"/>
      <c r="T4893" s="7"/>
      <c r="Y4893" s="7"/>
      <c r="AA4893" s="7"/>
      <c r="AB4893" s="7"/>
      <c r="AG4893" s="7"/>
    </row>
    <row r="4894" spans="1:33">
      <c r="A4894" s="7"/>
      <c r="B4894" s="7"/>
      <c r="C4894" s="7"/>
      <c r="D4894" s="7"/>
      <c r="E4894" s="7"/>
      <c r="F4894" s="7"/>
      <c r="G4894" s="7"/>
      <c r="H4894" s="7"/>
      <c r="J4894" s="7"/>
      <c r="K4894" s="7"/>
      <c r="L4894" s="7"/>
      <c r="Q4894" s="7"/>
      <c r="S4894" s="7"/>
      <c r="T4894" s="7"/>
      <c r="Y4894" s="7"/>
      <c r="AA4894" s="7"/>
      <c r="AB4894" s="7"/>
      <c r="AG4894" s="7"/>
    </row>
    <row r="4895" spans="1:33">
      <c r="A4895" s="7"/>
      <c r="B4895" s="7"/>
      <c r="C4895" s="7"/>
      <c r="D4895" s="7"/>
      <c r="E4895" s="7"/>
      <c r="F4895" s="7"/>
      <c r="G4895" s="7"/>
      <c r="H4895" s="7"/>
      <c r="J4895" s="7"/>
      <c r="K4895" s="7"/>
      <c r="L4895" s="7"/>
      <c r="Q4895" s="7"/>
      <c r="S4895" s="7"/>
      <c r="T4895" s="7"/>
      <c r="Y4895" s="7"/>
      <c r="AA4895" s="7"/>
      <c r="AB4895" s="7"/>
      <c r="AG4895" s="7"/>
    </row>
    <row r="4896" spans="1:33">
      <c r="A4896" s="7"/>
      <c r="B4896" s="7"/>
      <c r="C4896" s="7"/>
      <c r="D4896" s="7"/>
      <c r="E4896" s="7"/>
      <c r="F4896" s="7"/>
      <c r="G4896" s="7"/>
      <c r="H4896" s="7"/>
      <c r="J4896" s="7"/>
      <c r="K4896" s="7"/>
      <c r="L4896" s="7"/>
      <c r="Q4896" s="7"/>
      <c r="S4896" s="7"/>
      <c r="T4896" s="7"/>
      <c r="Y4896" s="7"/>
      <c r="AA4896" s="7"/>
      <c r="AB4896" s="7"/>
      <c r="AG4896" s="7"/>
    </row>
    <row r="4897" spans="1:33">
      <c r="A4897" s="7"/>
      <c r="B4897" s="7"/>
      <c r="C4897" s="7"/>
      <c r="D4897" s="7"/>
      <c r="E4897" s="7"/>
      <c r="F4897" s="7"/>
      <c r="G4897" s="7"/>
      <c r="H4897" s="7"/>
      <c r="J4897" s="7"/>
      <c r="K4897" s="7"/>
      <c r="L4897" s="7"/>
      <c r="Q4897" s="7"/>
      <c r="S4897" s="7"/>
      <c r="T4897" s="7"/>
      <c r="Y4897" s="7"/>
      <c r="AA4897" s="7"/>
      <c r="AB4897" s="7"/>
      <c r="AG4897" s="7"/>
    </row>
    <row r="4898" spans="1:33">
      <c r="A4898" s="7"/>
      <c r="B4898" s="7"/>
      <c r="C4898" s="7"/>
      <c r="D4898" s="7"/>
      <c r="E4898" s="7"/>
      <c r="F4898" s="7"/>
      <c r="G4898" s="7"/>
      <c r="H4898" s="7"/>
      <c r="J4898" s="7"/>
      <c r="K4898" s="7"/>
      <c r="L4898" s="7"/>
      <c r="Q4898" s="7"/>
      <c r="S4898" s="7"/>
      <c r="T4898" s="7"/>
      <c r="Y4898" s="7"/>
      <c r="AA4898" s="7"/>
      <c r="AB4898" s="7"/>
      <c r="AG4898" s="7"/>
    </row>
    <row r="4899" spans="1:33">
      <c r="A4899" s="7"/>
      <c r="B4899" s="7"/>
      <c r="C4899" s="7"/>
      <c r="D4899" s="7"/>
      <c r="E4899" s="7"/>
      <c r="F4899" s="7"/>
      <c r="G4899" s="7"/>
      <c r="H4899" s="7"/>
      <c r="J4899" s="7"/>
      <c r="K4899" s="7"/>
      <c r="L4899" s="7"/>
      <c r="Q4899" s="7"/>
      <c r="S4899" s="7"/>
      <c r="T4899" s="7"/>
      <c r="Y4899" s="7"/>
      <c r="AA4899" s="7"/>
      <c r="AB4899" s="7"/>
      <c r="AG4899" s="7"/>
    </row>
    <row r="4900" spans="1:33">
      <c r="A4900" s="7"/>
      <c r="B4900" s="7"/>
      <c r="C4900" s="7"/>
      <c r="D4900" s="7"/>
      <c r="E4900" s="7"/>
      <c r="F4900" s="7"/>
      <c r="G4900" s="7"/>
      <c r="H4900" s="7"/>
      <c r="J4900" s="7"/>
      <c r="K4900" s="7"/>
      <c r="L4900" s="7"/>
      <c r="Q4900" s="7"/>
      <c r="S4900" s="7"/>
      <c r="T4900" s="7"/>
      <c r="Y4900" s="7"/>
      <c r="AA4900" s="7"/>
      <c r="AB4900" s="7"/>
      <c r="AG4900" s="7"/>
    </row>
    <row r="4901" spans="1:33">
      <c r="A4901" s="7"/>
      <c r="B4901" s="7"/>
      <c r="C4901" s="7"/>
      <c r="D4901" s="7"/>
      <c r="E4901" s="7"/>
      <c r="F4901" s="7"/>
      <c r="G4901" s="7"/>
      <c r="H4901" s="7"/>
      <c r="J4901" s="7"/>
      <c r="K4901" s="7"/>
      <c r="L4901" s="7"/>
      <c r="Q4901" s="7"/>
      <c r="S4901" s="7"/>
      <c r="T4901" s="7"/>
      <c r="Y4901" s="7"/>
      <c r="AA4901" s="7"/>
      <c r="AB4901" s="7"/>
      <c r="AG4901" s="7"/>
    </row>
    <row r="4902" spans="1:33">
      <c r="A4902" s="7"/>
      <c r="B4902" s="7"/>
      <c r="C4902" s="7"/>
      <c r="D4902" s="7"/>
      <c r="E4902" s="7"/>
      <c r="F4902" s="7"/>
      <c r="G4902" s="7"/>
      <c r="H4902" s="7"/>
      <c r="J4902" s="7"/>
      <c r="K4902" s="7"/>
      <c r="L4902" s="7"/>
      <c r="Q4902" s="7"/>
      <c r="S4902" s="7"/>
      <c r="T4902" s="7"/>
      <c r="Y4902" s="7"/>
      <c r="AA4902" s="7"/>
      <c r="AB4902" s="7"/>
      <c r="AG4902" s="7"/>
    </row>
    <row r="4903" spans="1:33">
      <c r="A4903" s="7"/>
      <c r="B4903" s="7"/>
      <c r="C4903" s="7"/>
      <c r="D4903" s="7"/>
      <c r="E4903" s="7"/>
      <c r="F4903" s="7"/>
      <c r="G4903" s="7"/>
      <c r="H4903" s="7"/>
      <c r="J4903" s="7"/>
      <c r="K4903" s="7"/>
      <c r="L4903" s="7"/>
      <c r="Q4903" s="7"/>
      <c r="S4903" s="7"/>
      <c r="T4903" s="7"/>
      <c r="Y4903" s="7"/>
      <c r="AA4903" s="7"/>
      <c r="AB4903" s="7"/>
      <c r="AG4903" s="7"/>
    </row>
    <row r="4904" spans="1:33">
      <c r="A4904" s="7"/>
      <c r="B4904" s="7"/>
      <c r="C4904" s="7"/>
      <c r="D4904" s="7"/>
      <c r="E4904" s="7"/>
      <c r="F4904" s="7"/>
      <c r="G4904" s="7"/>
      <c r="H4904" s="7"/>
      <c r="J4904" s="7"/>
      <c r="K4904" s="7"/>
      <c r="L4904" s="7"/>
      <c r="Q4904" s="7"/>
      <c r="S4904" s="7"/>
      <c r="T4904" s="7"/>
      <c r="Y4904" s="7"/>
      <c r="AA4904" s="7"/>
      <c r="AB4904" s="7"/>
      <c r="AG4904" s="7"/>
    </row>
    <row r="4905" spans="1:33">
      <c r="A4905" s="7"/>
      <c r="B4905" s="7"/>
      <c r="C4905" s="7"/>
      <c r="D4905" s="7"/>
      <c r="E4905" s="7"/>
      <c r="F4905" s="7"/>
      <c r="G4905" s="7"/>
      <c r="H4905" s="7"/>
      <c r="J4905" s="7"/>
      <c r="K4905" s="7"/>
      <c r="L4905" s="7"/>
      <c r="Q4905" s="7"/>
      <c r="S4905" s="7"/>
      <c r="T4905" s="7"/>
      <c r="Y4905" s="7"/>
      <c r="AA4905" s="7"/>
      <c r="AB4905" s="7"/>
      <c r="AG4905" s="7"/>
    </row>
    <row r="4906" spans="1:33">
      <c r="A4906" s="7"/>
      <c r="B4906" s="7"/>
      <c r="C4906" s="7"/>
      <c r="D4906" s="7"/>
      <c r="E4906" s="7"/>
      <c r="F4906" s="7"/>
      <c r="G4906" s="7"/>
      <c r="H4906" s="7"/>
      <c r="J4906" s="7"/>
      <c r="K4906" s="7"/>
      <c r="L4906" s="7"/>
      <c r="Q4906" s="7"/>
      <c r="S4906" s="7"/>
      <c r="T4906" s="7"/>
      <c r="Y4906" s="7"/>
      <c r="AA4906" s="7"/>
      <c r="AB4906" s="7"/>
      <c r="AG4906" s="7"/>
    </row>
    <row r="4907" spans="1:33">
      <c r="A4907" s="7"/>
      <c r="B4907" s="7"/>
      <c r="C4907" s="7"/>
      <c r="D4907" s="7"/>
      <c r="E4907" s="7"/>
      <c r="F4907" s="7"/>
      <c r="G4907" s="7"/>
      <c r="H4907" s="7"/>
      <c r="J4907" s="7"/>
      <c r="K4907" s="7"/>
      <c r="L4907" s="7"/>
      <c r="Q4907" s="7"/>
      <c r="S4907" s="7"/>
      <c r="T4907" s="7"/>
      <c r="Y4907" s="7"/>
      <c r="AA4907" s="7"/>
      <c r="AB4907" s="7"/>
      <c r="AG4907" s="7"/>
    </row>
    <row r="4908" spans="1:33">
      <c r="A4908" s="7"/>
      <c r="B4908" s="7"/>
      <c r="C4908" s="7"/>
      <c r="D4908" s="7"/>
      <c r="E4908" s="7"/>
      <c r="F4908" s="7"/>
      <c r="G4908" s="7"/>
      <c r="H4908" s="7"/>
      <c r="J4908" s="7"/>
      <c r="K4908" s="7"/>
      <c r="L4908" s="7"/>
      <c r="Q4908" s="7"/>
      <c r="S4908" s="7"/>
      <c r="T4908" s="7"/>
      <c r="Y4908" s="7"/>
      <c r="AA4908" s="7"/>
      <c r="AB4908" s="7"/>
      <c r="AG4908" s="7"/>
    </row>
    <row r="4909" spans="1:33">
      <c r="A4909" s="7"/>
      <c r="B4909" s="7"/>
      <c r="C4909" s="7"/>
      <c r="D4909" s="7"/>
      <c r="E4909" s="7"/>
      <c r="F4909" s="7"/>
      <c r="G4909" s="7"/>
      <c r="H4909" s="7"/>
      <c r="J4909" s="7"/>
      <c r="K4909" s="7"/>
      <c r="L4909" s="7"/>
      <c r="Q4909" s="7"/>
      <c r="S4909" s="7"/>
      <c r="T4909" s="7"/>
      <c r="Y4909" s="7"/>
      <c r="AA4909" s="7"/>
      <c r="AB4909" s="7"/>
      <c r="AG4909" s="7"/>
    </row>
    <row r="4910" spans="1:33">
      <c r="A4910" s="7"/>
      <c r="B4910" s="7"/>
      <c r="C4910" s="7"/>
      <c r="D4910" s="7"/>
      <c r="E4910" s="7"/>
      <c r="F4910" s="7"/>
      <c r="G4910" s="7"/>
      <c r="H4910" s="7"/>
      <c r="J4910" s="7"/>
      <c r="K4910" s="7"/>
      <c r="L4910" s="7"/>
      <c r="Q4910" s="7"/>
      <c r="S4910" s="7"/>
      <c r="T4910" s="7"/>
      <c r="Y4910" s="7"/>
      <c r="AA4910" s="7"/>
      <c r="AB4910" s="7"/>
      <c r="AG4910" s="7"/>
    </row>
    <row r="4911" spans="1:33">
      <c r="A4911" s="7"/>
      <c r="B4911" s="7"/>
      <c r="C4911" s="7"/>
      <c r="D4911" s="7"/>
      <c r="E4911" s="7"/>
      <c r="F4911" s="7"/>
      <c r="G4911" s="7"/>
      <c r="H4911" s="7"/>
      <c r="J4911" s="7"/>
      <c r="K4911" s="7"/>
      <c r="L4911" s="7"/>
      <c r="Q4911" s="7"/>
      <c r="S4911" s="7"/>
      <c r="T4911" s="7"/>
      <c r="Y4911" s="7"/>
      <c r="AA4911" s="7"/>
      <c r="AB4911" s="7"/>
      <c r="AG4911" s="7"/>
    </row>
    <row r="4912" spans="1:33">
      <c r="A4912" s="7"/>
      <c r="B4912" s="7"/>
      <c r="C4912" s="7"/>
      <c r="D4912" s="7"/>
      <c r="E4912" s="7"/>
      <c r="F4912" s="7"/>
      <c r="G4912" s="7"/>
      <c r="H4912" s="7"/>
      <c r="J4912" s="7"/>
      <c r="K4912" s="7"/>
      <c r="L4912" s="7"/>
      <c r="Q4912" s="7"/>
      <c r="S4912" s="7"/>
      <c r="T4912" s="7"/>
      <c r="Y4912" s="7"/>
      <c r="AA4912" s="7"/>
      <c r="AB4912" s="7"/>
      <c r="AG4912" s="7"/>
    </row>
    <row r="4913" spans="1:33">
      <c r="A4913" s="7"/>
      <c r="B4913" s="7"/>
      <c r="C4913" s="7"/>
      <c r="D4913" s="7"/>
      <c r="E4913" s="7"/>
      <c r="F4913" s="7"/>
      <c r="G4913" s="7"/>
      <c r="H4913" s="7"/>
      <c r="J4913" s="7"/>
      <c r="K4913" s="7"/>
      <c r="L4913" s="7"/>
      <c r="Q4913" s="7"/>
      <c r="S4913" s="7"/>
      <c r="T4913" s="7"/>
      <c r="Y4913" s="7"/>
      <c r="AA4913" s="7"/>
      <c r="AB4913" s="7"/>
      <c r="AG4913" s="7"/>
    </row>
    <row r="4914" spans="1:33">
      <c r="A4914" s="7"/>
      <c r="B4914" s="7"/>
      <c r="C4914" s="7"/>
      <c r="D4914" s="7"/>
      <c r="E4914" s="7"/>
      <c r="F4914" s="7"/>
      <c r="G4914" s="7"/>
      <c r="H4914" s="7"/>
      <c r="J4914" s="7"/>
      <c r="K4914" s="7"/>
      <c r="L4914" s="7"/>
      <c r="Q4914" s="7"/>
      <c r="S4914" s="7"/>
      <c r="T4914" s="7"/>
      <c r="Y4914" s="7"/>
      <c r="AA4914" s="7"/>
      <c r="AB4914" s="7"/>
      <c r="AG4914" s="7"/>
    </row>
    <row r="4915" spans="1:33">
      <c r="A4915" s="7"/>
      <c r="B4915" s="7"/>
      <c r="C4915" s="7"/>
      <c r="D4915" s="7"/>
      <c r="E4915" s="7"/>
      <c r="F4915" s="7"/>
      <c r="G4915" s="7"/>
      <c r="H4915" s="7"/>
      <c r="J4915" s="7"/>
      <c r="K4915" s="7"/>
      <c r="L4915" s="7"/>
      <c r="Q4915" s="7"/>
      <c r="S4915" s="7"/>
      <c r="T4915" s="7"/>
      <c r="Y4915" s="7"/>
      <c r="AA4915" s="7"/>
      <c r="AB4915" s="7"/>
      <c r="AG4915" s="7"/>
    </row>
    <row r="4916" spans="1:33">
      <c r="A4916" s="7"/>
      <c r="B4916" s="7"/>
      <c r="C4916" s="7"/>
      <c r="D4916" s="7"/>
      <c r="E4916" s="7"/>
      <c r="F4916" s="7"/>
      <c r="G4916" s="7"/>
      <c r="H4916" s="7"/>
      <c r="J4916" s="7"/>
      <c r="K4916" s="7"/>
      <c r="L4916" s="7"/>
      <c r="Q4916" s="7"/>
      <c r="S4916" s="7"/>
      <c r="T4916" s="7"/>
      <c r="Y4916" s="7"/>
      <c r="AA4916" s="7"/>
      <c r="AB4916" s="7"/>
      <c r="AG4916" s="7"/>
    </row>
    <row r="4917" spans="1:33">
      <c r="A4917" s="7"/>
      <c r="B4917" s="7"/>
      <c r="C4917" s="7"/>
      <c r="D4917" s="7"/>
      <c r="E4917" s="7"/>
      <c r="F4917" s="7"/>
      <c r="G4917" s="7"/>
      <c r="H4917" s="7"/>
      <c r="J4917" s="7"/>
      <c r="K4917" s="7"/>
      <c r="L4917" s="7"/>
      <c r="Q4917" s="7"/>
      <c r="S4917" s="7"/>
      <c r="T4917" s="7"/>
      <c r="Y4917" s="7"/>
      <c r="AA4917" s="7"/>
      <c r="AB4917" s="7"/>
      <c r="AG4917" s="7"/>
    </row>
    <row r="4918" spans="1:33">
      <c r="A4918" s="7"/>
      <c r="B4918" s="7"/>
      <c r="C4918" s="7"/>
      <c r="D4918" s="7"/>
      <c r="E4918" s="7"/>
      <c r="F4918" s="7"/>
      <c r="G4918" s="7"/>
      <c r="H4918" s="7"/>
      <c r="J4918" s="7"/>
      <c r="K4918" s="7"/>
      <c r="L4918" s="7"/>
      <c r="Q4918" s="7"/>
      <c r="S4918" s="7"/>
      <c r="T4918" s="7"/>
      <c r="Y4918" s="7"/>
      <c r="AA4918" s="7"/>
      <c r="AB4918" s="7"/>
      <c r="AG4918" s="7"/>
    </row>
    <row r="4919" spans="1:33">
      <c r="A4919" s="7"/>
      <c r="B4919" s="7"/>
      <c r="C4919" s="7"/>
      <c r="D4919" s="7"/>
      <c r="E4919" s="7"/>
      <c r="F4919" s="7"/>
      <c r="G4919" s="7"/>
      <c r="H4919" s="7"/>
      <c r="J4919" s="7"/>
      <c r="K4919" s="7"/>
      <c r="L4919" s="7"/>
      <c r="Q4919" s="7"/>
      <c r="S4919" s="7"/>
      <c r="T4919" s="7"/>
      <c r="Y4919" s="7"/>
      <c r="AA4919" s="7"/>
      <c r="AB4919" s="7"/>
      <c r="AG4919" s="7"/>
    </row>
    <row r="4920" spans="1:33">
      <c r="A4920" s="7"/>
      <c r="B4920" s="7"/>
      <c r="C4920" s="7"/>
      <c r="D4920" s="7"/>
      <c r="E4920" s="7"/>
      <c r="F4920" s="7"/>
      <c r="G4920" s="7"/>
      <c r="H4920" s="7"/>
      <c r="J4920" s="7"/>
      <c r="K4920" s="7"/>
      <c r="L4920" s="7"/>
      <c r="Q4920" s="7"/>
      <c r="S4920" s="7"/>
      <c r="T4920" s="7"/>
      <c r="Y4920" s="7"/>
      <c r="AA4920" s="7"/>
      <c r="AB4920" s="7"/>
      <c r="AG4920" s="7"/>
    </row>
    <row r="4921" spans="1:33">
      <c r="A4921" s="7"/>
      <c r="B4921" s="7"/>
      <c r="C4921" s="7"/>
      <c r="D4921" s="7"/>
      <c r="E4921" s="7"/>
      <c r="F4921" s="7"/>
      <c r="G4921" s="7"/>
      <c r="H4921" s="7"/>
      <c r="J4921" s="7"/>
      <c r="K4921" s="7"/>
      <c r="L4921" s="7"/>
      <c r="Q4921" s="7"/>
      <c r="S4921" s="7"/>
      <c r="T4921" s="7"/>
      <c r="Y4921" s="7"/>
      <c r="AA4921" s="7"/>
      <c r="AB4921" s="7"/>
      <c r="AG4921" s="7"/>
    </row>
    <row r="4922" spans="1:33">
      <c r="A4922" s="7"/>
      <c r="B4922" s="7"/>
      <c r="C4922" s="7"/>
      <c r="D4922" s="7"/>
      <c r="E4922" s="7"/>
      <c r="F4922" s="7"/>
      <c r="G4922" s="7"/>
      <c r="H4922" s="7"/>
      <c r="J4922" s="7"/>
      <c r="K4922" s="7"/>
      <c r="L4922" s="7"/>
      <c r="Q4922" s="7"/>
      <c r="S4922" s="7"/>
      <c r="T4922" s="7"/>
      <c r="Y4922" s="7"/>
      <c r="AA4922" s="7"/>
      <c r="AB4922" s="7"/>
      <c r="AG4922" s="7"/>
    </row>
    <row r="4923" spans="1:33">
      <c r="A4923" s="7"/>
      <c r="B4923" s="7"/>
      <c r="C4923" s="7"/>
      <c r="D4923" s="7"/>
      <c r="E4923" s="7"/>
      <c r="F4923" s="7"/>
      <c r="G4923" s="7"/>
      <c r="H4923" s="7"/>
      <c r="J4923" s="7"/>
      <c r="K4923" s="7"/>
      <c r="L4923" s="7"/>
      <c r="Q4923" s="7"/>
      <c r="S4923" s="7"/>
      <c r="T4923" s="7"/>
      <c r="Y4923" s="7"/>
      <c r="AA4923" s="7"/>
      <c r="AB4923" s="7"/>
      <c r="AG4923" s="7"/>
    </row>
    <row r="4924" spans="1:33">
      <c r="A4924" s="7"/>
      <c r="B4924" s="7"/>
      <c r="C4924" s="7"/>
      <c r="D4924" s="7"/>
      <c r="E4924" s="7"/>
      <c r="F4924" s="7"/>
      <c r="G4924" s="7"/>
      <c r="H4924" s="7"/>
      <c r="J4924" s="7"/>
      <c r="K4924" s="7"/>
      <c r="L4924" s="7"/>
      <c r="Q4924" s="7"/>
      <c r="S4924" s="7"/>
      <c r="T4924" s="7"/>
      <c r="Y4924" s="7"/>
      <c r="AA4924" s="7"/>
      <c r="AB4924" s="7"/>
      <c r="AG4924" s="7"/>
    </row>
    <row r="4925" spans="1:33">
      <c r="A4925" s="7"/>
      <c r="B4925" s="7"/>
      <c r="C4925" s="7"/>
      <c r="D4925" s="7"/>
      <c r="E4925" s="7"/>
      <c r="F4925" s="7"/>
      <c r="G4925" s="7"/>
      <c r="H4925" s="7"/>
      <c r="J4925" s="7"/>
      <c r="K4925" s="7"/>
      <c r="L4925" s="7"/>
      <c r="Q4925" s="7"/>
      <c r="S4925" s="7"/>
      <c r="T4925" s="7"/>
      <c r="Y4925" s="7"/>
      <c r="AA4925" s="7"/>
      <c r="AB4925" s="7"/>
      <c r="AG4925" s="7"/>
    </row>
    <row r="4926" spans="1:33">
      <c r="A4926" s="7"/>
      <c r="B4926" s="7"/>
      <c r="C4926" s="7"/>
      <c r="D4926" s="7"/>
      <c r="E4926" s="7"/>
      <c r="F4926" s="7"/>
      <c r="G4926" s="7"/>
      <c r="H4926" s="7"/>
      <c r="J4926" s="7"/>
      <c r="K4926" s="7"/>
      <c r="L4926" s="7"/>
      <c r="Q4926" s="7"/>
      <c r="S4926" s="7"/>
      <c r="T4926" s="7"/>
      <c r="Y4926" s="7"/>
      <c r="AA4926" s="7"/>
      <c r="AB4926" s="7"/>
      <c r="AG4926" s="7"/>
    </row>
    <row r="4927" spans="1:33">
      <c r="A4927" s="7"/>
      <c r="B4927" s="7"/>
      <c r="C4927" s="7"/>
      <c r="D4927" s="7"/>
      <c r="E4927" s="7"/>
      <c r="F4927" s="7"/>
      <c r="G4927" s="7"/>
      <c r="H4927" s="7"/>
      <c r="J4927" s="7"/>
      <c r="K4927" s="7"/>
      <c r="L4927" s="7"/>
      <c r="Q4927" s="7"/>
      <c r="S4927" s="7"/>
      <c r="T4927" s="7"/>
      <c r="Y4927" s="7"/>
      <c r="AA4927" s="7"/>
      <c r="AB4927" s="7"/>
      <c r="AG4927" s="7"/>
    </row>
    <row r="4928" spans="1:33">
      <c r="A4928" s="7"/>
      <c r="B4928" s="7"/>
      <c r="C4928" s="7"/>
      <c r="D4928" s="7"/>
      <c r="E4928" s="7"/>
      <c r="F4928" s="7"/>
      <c r="G4928" s="7"/>
      <c r="H4928" s="7"/>
      <c r="J4928" s="7"/>
      <c r="K4928" s="7"/>
      <c r="L4928" s="7"/>
      <c r="Q4928" s="7"/>
      <c r="S4928" s="7"/>
      <c r="T4928" s="7"/>
      <c r="Y4928" s="7"/>
      <c r="AA4928" s="7"/>
      <c r="AB4928" s="7"/>
      <c r="AG4928" s="7"/>
    </row>
    <row r="4929" spans="1:33">
      <c r="A4929" s="7"/>
      <c r="B4929" s="7"/>
      <c r="C4929" s="7"/>
      <c r="D4929" s="7"/>
      <c r="E4929" s="7"/>
      <c r="F4929" s="7"/>
      <c r="G4929" s="7"/>
      <c r="H4929" s="7"/>
      <c r="J4929" s="7"/>
      <c r="K4929" s="7"/>
      <c r="L4929" s="7"/>
      <c r="Q4929" s="7"/>
      <c r="S4929" s="7"/>
      <c r="T4929" s="7"/>
      <c r="Y4929" s="7"/>
      <c r="AA4929" s="7"/>
      <c r="AB4929" s="7"/>
      <c r="AG4929" s="7"/>
    </row>
    <row r="4930" spans="1:33">
      <c r="A4930" s="7"/>
      <c r="B4930" s="7"/>
      <c r="C4930" s="7"/>
      <c r="D4930" s="7"/>
      <c r="E4930" s="7"/>
      <c r="F4930" s="7"/>
      <c r="G4930" s="7"/>
      <c r="H4930" s="7"/>
      <c r="J4930" s="7"/>
      <c r="K4930" s="7"/>
      <c r="L4930" s="7"/>
      <c r="Q4930" s="7"/>
      <c r="S4930" s="7"/>
      <c r="T4930" s="7"/>
      <c r="Y4930" s="7"/>
      <c r="AA4930" s="7"/>
      <c r="AB4930" s="7"/>
      <c r="AG4930" s="7"/>
    </row>
    <row r="4931" spans="1:33">
      <c r="A4931" s="7"/>
      <c r="B4931" s="7"/>
      <c r="C4931" s="7"/>
      <c r="D4931" s="7"/>
      <c r="E4931" s="7"/>
      <c r="F4931" s="7"/>
      <c r="G4931" s="7"/>
      <c r="H4931" s="7"/>
      <c r="J4931" s="7"/>
      <c r="K4931" s="7"/>
      <c r="L4931" s="7"/>
      <c r="Q4931" s="7"/>
      <c r="S4931" s="7"/>
      <c r="T4931" s="7"/>
      <c r="Y4931" s="7"/>
      <c r="AA4931" s="7"/>
      <c r="AB4931" s="7"/>
      <c r="AG4931" s="7"/>
    </row>
    <row r="4932" spans="1:33">
      <c r="A4932" s="7"/>
      <c r="B4932" s="7"/>
      <c r="C4932" s="7"/>
      <c r="D4932" s="7"/>
      <c r="E4932" s="7"/>
      <c r="F4932" s="7"/>
      <c r="G4932" s="7"/>
      <c r="H4932" s="7"/>
      <c r="J4932" s="7"/>
      <c r="K4932" s="7"/>
      <c r="L4932" s="7"/>
      <c r="Q4932" s="7"/>
      <c r="S4932" s="7"/>
      <c r="T4932" s="7"/>
      <c r="Y4932" s="7"/>
      <c r="AA4932" s="7"/>
      <c r="AB4932" s="7"/>
      <c r="AG4932" s="7"/>
    </row>
    <row r="4933" spans="1:33">
      <c r="A4933" s="7"/>
      <c r="B4933" s="7"/>
      <c r="C4933" s="7"/>
      <c r="D4933" s="7"/>
      <c r="E4933" s="7"/>
      <c r="F4933" s="7"/>
      <c r="G4933" s="7"/>
      <c r="H4933" s="7"/>
      <c r="J4933" s="7"/>
      <c r="K4933" s="7"/>
      <c r="L4933" s="7"/>
      <c r="Q4933" s="7"/>
      <c r="S4933" s="7"/>
      <c r="T4933" s="7"/>
      <c r="Y4933" s="7"/>
      <c r="AA4933" s="7"/>
      <c r="AB4933" s="7"/>
      <c r="AG4933" s="7"/>
    </row>
    <row r="4934" spans="1:33">
      <c r="A4934" s="7"/>
      <c r="B4934" s="7"/>
      <c r="C4934" s="7"/>
      <c r="D4934" s="7"/>
      <c r="E4934" s="7"/>
      <c r="F4934" s="7"/>
      <c r="G4934" s="7"/>
      <c r="H4934" s="7"/>
      <c r="J4934" s="7"/>
      <c r="K4934" s="7"/>
      <c r="L4934" s="7"/>
      <c r="Q4934" s="7"/>
      <c r="S4934" s="7"/>
      <c r="T4934" s="7"/>
      <c r="Y4934" s="7"/>
      <c r="AA4934" s="7"/>
      <c r="AB4934" s="7"/>
      <c r="AG4934" s="7"/>
    </row>
    <row r="4935" spans="1:33">
      <c r="A4935" s="7"/>
      <c r="B4935" s="7"/>
      <c r="C4935" s="7"/>
      <c r="D4935" s="7"/>
      <c r="E4935" s="7"/>
      <c r="F4935" s="7"/>
      <c r="G4935" s="7"/>
      <c r="H4935" s="7"/>
      <c r="J4935" s="7"/>
      <c r="K4935" s="7"/>
      <c r="L4935" s="7"/>
      <c r="Q4935" s="7"/>
      <c r="S4935" s="7"/>
      <c r="T4935" s="7"/>
      <c r="Y4935" s="7"/>
      <c r="AA4935" s="7"/>
      <c r="AB4935" s="7"/>
      <c r="AG4935" s="7"/>
    </row>
    <row r="4936" spans="1:33">
      <c r="A4936" s="7"/>
      <c r="B4936" s="7"/>
      <c r="C4936" s="7"/>
      <c r="D4936" s="7"/>
      <c r="E4936" s="7"/>
      <c r="F4936" s="7"/>
      <c r="G4936" s="7"/>
      <c r="H4936" s="7"/>
      <c r="J4936" s="7"/>
      <c r="K4936" s="7"/>
      <c r="L4936" s="7"/>
      <c r="Q4936" s="7"/>
      <c r="S4936" s="7"/>
      <c r="T4936" s="7"/>
      <c r="Y4936" s="7"/>
      <c r="AA4936" s="7"/>
      <c r="AB4936" s="7"/>
      <c r="AG4936" s="7"/>
    </row>
    <row r="4937" spans="1:33">
      <c r="A4937" s="7"/>
      <c r="B4937" s="7"/>
      <c r="C4937" s="7"/>
      <c r="D4937" s="7"/>
      <c r="E4937" s="7"/>
      <c r="F4937" s="7"/>
      <c r="G4937" s="7"/>
      <c r="H4937" s="7"/>
      <c r="J4937" s="7"/>
      <c r="K4937" s="7"/>
      <c r="L4937" s="7"/>
      <c r="Q4937" s="7"/>
      <c r="S4937" s="7"/>
      <c r="T4937" s="7"/>
      <c r="Y4937" s="7"/>
      <c r="AA4937" s="7"/>
      <c r="AB4937" s="7"/>
      <c r="AG4937" s="7"/>
    </row>
    <row r="4938" spans="1:33">
      <c r="A4938" s="7"/>
      <c r="B4938" s="7"/>
      <c r="C4938" s="7"/>
      <c r="D4938" s="7"/>
      <c r="E4938" s="7"/>
      <c r="F4938" s="7"/>
      <c r="G4938" s="7"/>
      <c r="H4938" s="7"/>
      <c r="J4938" s="7"/>
      <c r="K4938" s="7"/>
      <c r="L4938" s="7"/>
      <c r="Q4938" s="7"/>
      <c r="S4938" s="7"/>
      <c r="T4938" s="7"/>
      <c r="Y4938" s="7"/>
      <c r="AA4938" s="7"/>
      <c r="AB4938" s="7"/>
      <c r="AG4938" s="7"/>
    </row>
    <row r="4939" spans="1:33">
      <c r="A4939" s="7"/>
      <c r="B4939" s="7"/>
      <c r="C4939" s="7"/>
      <c r="D4939" s="7"/>
      <c r="E4939" s="7"/>
      <c r="F4939" s="7"/>
      <c r="G4939" s="7"/>
      <c r="H4939" s="7"/>
      <c r="J4939" s="7"/>
      <c r="K4939" s="7"/>
      <c r="L4939" s="7"/>
      <c r="Q4939" s="7"/>
      <c r="S4939" s="7"/>
      <c r="T4939" s="7"/>
      <c r="Y4939" s="7"/>
      <c r="AA4939" s="7"/>
      <c r="AB4939" s="7"/>
      <c r="AG4939" s="7"/>
    </row>
    <row r="4940" spans="1:33">
      <c r="A4940" s="7"/>
      <c r="B4940" s="7"/>
      <c r="C4940" s="7"/>
      <c r="D4940" s="7"/>
      <c r="E4940" s="7"/>
      <c r="F4940" s="7"/>
      <c r="G4940" s="7"/>
      <c r="H4940" s="7"/>
      <c r="J4940" s="7"/>
      <c r="K4940" s="7"/>
      <c r="L4940" s="7"/>
      <c r="Q4940" s="7"/>
      <c r="S4940" s="7"/>
      <c r="T4940" s="7"/>
      <c r="Y4940" s="7"/>
      <c r="AA4940" s="7"/>
      <c r="AB4940" s="7"/>
      <c r="AG4940" s="7"/>
    </row>
    <row r="4941" spans="1:33">
      <c r="A4941" s="7"/>
      <c r="B4941" s="7"/>
      <c r="C4941" s="7"/>
      <c r="D4941" s="7"/>
      <c r="E4941" s="7"/>
      <c r="F4941" s="7"/>
      <c r="G4941" s="7"/>
      <c r="H4941" s="7"/>
      <c r="J4941" s="7"/>
      <c r="K4941" s="7"/>
      <c r="L4941" s="7"/>
      <c r="Q4941" s="7"/>
      <c r="S4941" s="7"/>
      <c r="T4941" s="7"/>
      <c r="Y4941" s="7"/>
      <c r="AA4941" s="7"/>
      <c r="AB4941" s="7"/>
      <c r="AG4941" s="7"/>
    </row>
    <row r="4942" spans="1:33">
      <c r="A4942" s="7"/>
      <c r="B4942" s="7"/>
      <c r="C4942" s="7"/>
      <c r="D4942" s="7"/>
      <c r="E4942" s="7"/>
      <c r="F4942" s="7"/>
      <c r="G4942" s="7"/>
      <c r="H4942" s="7"/>
      <c r="J4942" s="7"/>
      <c r="K4942" s="7"/>
      <c r="L4942" s="7"/>
      <c r="Q4942" s="7"/>
      <c r="S4942" s="7"/>
      <c r="T4942" s="7"/>
      <c r="Y4942" s="7"/>
      <c r="AA4942" s="7"/>
      <c r="AB4942" s="7"/>
      <c r="AG4942" s="7"/>
    </row>
    <row r="4943" spans="1:33">
      <c r="A4943" s="7"/>
      <c r="B4943" s="7"/>
      <c r="C4943" s="7"/>
      <c r="D4943" s="7"/>
      <c r="E4943" s="7"/>
      <c r="F4943" s="7"/>
      <c r="G4943" s="7"/>
      <c r="H4943" s="7"/>
      <c r="J4943" s="7"/>
      <c r="K4943" s="7"/>
      <c r="L4943" s="7"/>
      <c r="Q4943" s="7"/>
      <c r="S4943" s="7"/>
      <c r="T4943" s="7"/>
      <c r="Y4943" s="7"/>
      <c r="AA4943" s="7"/>
      <c r="AB4943" s="7"/>
      <c r="AG4943" s="7"/>
    </row>
    <row r="4944" spans="1:33">
      <c r="A4944" s="7"/>
      <c r="B4944" s="7"/>
      <c r="C4944" s="7"/>
      <c r="D4944" s="7"/>
      <c r="E4944" s="7"/>
      <c r="F4944" s="7"/>
      <c r="G4944" s="7"/>
      <c r="H4944" s="7"/>
      <c r="J4944" s="7"/>
      <c r="K4944" s="7"/>
      <c r="L4944" s="7"/>
      <c r="Q4944" s="7"/>
      <c r="S4944" s="7"/>
      <c r="T4944" s="7"/>
      <c r="Y4944" s="7"/>
      <c r="AA4944" s="7"/>
      <c r="AB4944" s="7"/>
      <c r="AG4944" s="7"/>
    </row>
    <row r="4945" spans="1:33">
      <c r="A4945" s="7"/>
      <c r="B4945" s="7"/>
      <c r="C4945" s="7"/>
      <c r="D4945" s="7"/>
      <c r="E4945" s="7"/>
      <c r="F4945" s="7"/>
      <c r="G4945" s="7"/>
      <c r="H4945" s="7"/>
      <c r="J4945" s="7"/>
      <c r="K4945" s="7"/>
      <c r="L4945" s="7"/>
      <c r="Q4945" s="7"/>
      <c r="S4945" s="7"/>
      <c r="T4945" s="7"/>
      <c r="Y4945" s="7"/>
      <c r="AA4945" s="7"/>
      <c r="AB4945" s="7"/>
      <c r="AG4945" s="7"/>
    </row>
    <row r="4946" spans="1:33">
      <c r="A4946" s="7"/>
      <c r="B4946" s="7"/>
      <c r="C4946" s="7"/>
      <c r="D4946" s="7"/>
      <c r="E4946" s="7"/>
      <c r="F4946" s="7"/>
      <c r="G4946" s="7"/>
      <c r="H4946" s="7"/>
      <c r="J4946" s="7"/>
      <c r="K4946" s="7"/>
      <c r="L4946" s="7"/>
      <c r="Q4946" s="7"/>
      <c r="S4946" s="7"/>
      <c r="T4946" s="7"/>
      <c r="Y4946" s="7"/>
      <c r="AA4946" s="7"/>
      <c r="AB4946" s="7"/>
      <c r="AG4946" s="7"/>
    </row>
    <row r="4947" spans="1:33">
      <c r="A4947" s="7"/>
      <c r="B4947" s="7"/>
      <c r="C4947" s="7"/>
      <c r="D4947" s="7"/>
      <c r="E4947" s="7"/>
      <c r="F4947" s="7"/>
      <c r="G4947" s="7"/>
      <c r="H4947" s="7"/>
      <c r="J4947" s="7"/>
      <c r="K4947" s="7"/>
      <c r="L4947" s="7"/>
      <c r="Q4947" s="7"/>
      <c r="S4947" s="7"/>
      <c r="T4947" s="7"/>
      <c r="Y4947" s="7"/>
      <c r="AA4947" s="7"/>
      <c r="AB4947" s="7"/>
      <c r="AG4947" s="7"/>
    </row>
    <row r="4948" spans="1:33">
      <c r="A4948" s="7"/>
      <c r="B4948" s="7"/>
      <c r="C4948" s="7"/>
      <c r="D4948" s="7"/>
      <c r="E4948" s="7"/>
      <c r="F4948" s="7"/>
      <c r="G4948" s="7"/>
      <c r="H4948" s="7"/>
      <c r="J4948" s="7"/>
      <c r="K4948" s="7"/>
      <c r="L4948" s="7"/>
      <c r="Q4948" s="7"/>
      <c r="S4948" s="7"/>
      <c r="T4948" s="7"/>
      <c r="Y4948" s="7"/>
      <c r="AA4948" s="7"/>
      <c r="AB4948" s="7"/>
      <c r="AG4948" s="7"/>
    </row>
    <row r="4949" spans="1:33">
      <c r="A4949" s="7"/>
      <c r="B4949" s="7"/>
      <c r="C4949" s="7"/>
      <c r="D4949" s="7"/>
      <c r="E4949" s="7"/>
      <c r="F4949" s="7"/>
      <c r="G4949" s="7"/>
      <c r="H4949" s="7"/>
      <c r="J4949" s="7"/>
      <c r="K4949" s="7"/>
      <c r="L4949" s="7"/>
      <c r="Q4949" s="7"/>
      <c r="S4949" s="7"/>
      <c r="T4949" s="7"/>
      <c r="Y4949" s="7"/>
      <c r="AA4949" s="7"/>
      <c r="AB4949" s="7"/>
      <c r="AG4949" s="7"/>
    </row>
    <row r="4950" spans="1:33">
      <c r="A4950" s="7"/>
      <c r="B4950" s="7"/>
      <c r="C4950" s="7"/>
      <c r="D4950" s="7"/>
      <c r="E4950" s="7"/>
      <c r="F4950" s="7"/>
      <c r="G4950" s="7"/>
      <c r="H4950" s="7"/>
      <c r="J4950" s="7"/>
      <c r="K4950" s="7"/>
      <c r="L4950" s="7"/>
      <c r="Q4950" s="7"/>
      <c r="S4950" s="7"/>
      <c r="T4950" s="7"/>
      <c r="Y4950" s="7"/>
      <c r="AA4950" s="7"/>
      <c r="AB4950" s="7"/>
      <c r="AG4950" s="7"/>
    </row>
    <row r="4951" spans="1:33">
      <c r="A4951" s="7"/>
      <c r="B4951" s="7"/>
      <c r="C4951" s="7"/>
      <c r="D4951" s="7"/>
      <c r="E4951" s="7"/>
      <c r="F4951" s="7"/>
      <c r="G4951" s="7"/>
      <c r="H4951" s="7"/>
      <c r="J4951" s="7"/>
      <c r="K4951" s="7"/>
      <c r="L4951" s="7"/>
      <c r="Q4951" s="7"/>
      <c r="S4951" s="7"/>
      <c r="T4951" s="7"/>
      <c r="Y4951" s="7"/>
      <c r="AA4951" s="7"/>
      <c r="AB4951" s="7"/>
      <c r="AG4951" s="7"/>
    </row>
    <row r="4952" spans="1:33">
      <c r="A4952" s="7"/>
      <c r="B4952" s="7"/>
      <c r="C4952" s="7"/>
      <c r="D4952" s="7"/>
      <c r="E4952" s="7"/>
      <c r="F4952" s="7"/>
      <c r="G4952" s="7"/>
      <c r="H4952" s="7"/>
      <c r="J4952" s="7"/>
      <c r="K4952" s="7"/>
      <c r="L4952" s="7"/>
      <c r="Q4952" s="7"/>
      <c r="S4952" s="7"/>
      <c r="T4952" s="7"/>
      <c r="Y4952" s="7"/>
      <c r="AA4952" s="7"/>
      <c r="AB4952" s="7"/>
      <c r="AG4952" s="7"/>
    </row>
    <row r="4953" spans="1:33">
      <c r="A4953" s="7"/>
      <c r="B4953" s="7"/>
      <c r="C4953" s="7"/>
      <c r="D4953" s="7"/>
      <c r="E4953" s="7"/>
      <c r="F4953" s="7"/>
      <c r="G4953" s="7"/>
      <c r="H4953" s="7"/>
      <c r="J4953" s="7"/>
      <c r="K4953" s="7"/>
      <c r="L4953" s="7"/>
      <c r="Q4953" s="7"/>
      <c r="S4953" s="7"/>
      <c r="T4953" s="7"/>
      <c r="Y4953" s="7"/>
      <c r="AA4953" s="7"/>
      <c r="AB4953" s="7"/>
      <c r="AG4953" s="7"/>
    </row>
    <row r="4954" spans="1:33">
      <c r="A4954" s="7"/>
      <c r="B4954" s="7"/>
      <c r="C4954" s="7"/>
      <c r="D4954" s="7"/>
      <c r="E4954" s="7"/>
      <c r="F4954" s="7"/>
      <c r="G4954" s="7"/>
      <c r="H4954" s="7"/>
      <c r="J4954" s="7"/>
      <c r="K4954" s="7"/>
      <c r="L4954" s="7"/>
      <c r="Q4954" s="7"/>
      <c r="S4954" s="7"/>
      <c r="T4954" s="7"/>
      <c r="Y4954" s="7"/>
      <c r="AA4954" s="7"/>
      <c r="AB4954" s="7"/>
      <c r="AG4954" s="7"/>
    </row>
    <row r="4955" spans="1:33">
      <c r="A4955" s="7"/>
      <c r="B4955" s="7"/>
      <c r="C4955" s="7"/>
      <c r="D4955" s="7"/>
      <c r="E4955" s="7"/>
      <c r="F4955" s="7"/>
      <c r="G4955" s="7"/>
      <c r="H4955" s="7"/>
      <c r="J4955" s="7"/>
      <c r="K4955" s="7"/>
      <c r="L4955" s="7"/>
      <c r="Q4955" s="7"/>
      <c r="S4955" s="7"/>
      <c r="T4955" s="7"/>
      <c r="Y4955" s="7"/>
      <c r="AA4955" s="7"/>
      <c r="AB4955" s="7"/>
      <c r="AG4955" s="7"/>
    </row>
    <row r="4956" spans="1:33">
      <c r="A4956" s="7"/>
      <c r="B4956" s="7"/>
      <c r="C4956" s="7"/>
      <c r="D4956" s="7"/>
      <c r="E4956" s="7"/>
      <c r="F4956" s="7"/>
      <c r="G4956" s="7"/>
      <c r="H4956" s="7"/>
      <c r="J4956" s="7"/>
      <c r="K4956" s="7"/>
      <c r="L4956" s="7"/>
      <c r="Q4956" s="7"/>
      <c r="S4956" s="7"/>
      <c r="T4956" s="7"/>
      <c r="Y4956" s="7"/>
      <c r="AA4956" s="7"/>
      <c r="AB4956" s="7"/>
      <c r="AG4956" s="7"/>
    </row>
    <row r="4957" spans="1:33">
      <c r="A4957" s="7"/>
      <c r="B4957" s="7"/>
      <c r="C4957" s="7"/>
      <c r="D4957" s="7"/>
      <c r="E4957" s="7"/>
      <c r="F4957" s="7"/>
      <c r="G4957" s="7"/>
      <c r="H4957" s="7"/>
      <c r="J4957" s="7"/>
      <c r="K4957" s="7"/>
      <c r="L4957" s="7"/>
      <c r="Q4957" s="7"/>
      <c r="S4957" s="7"/>
      <c r="T4957" s="7"/>
      <c r="Y4957" s="7"/>
      <c r="AA4957" s="7"/>
      <c r="AB4957" s="7"/>
      <c r="AG4957" s="7"/>
    </row>
    <row r="4958" spans="1:33">
      <c r="A4958" s="7"/>
      <c r="B4958" s="7"/>
      <c r="C4958" s="7"/>
      <c r="D4958" s="7"/>
      <c r="E4958" s="7"/>
      <c r="F4958" s="7"/>
      <c r="G4958" s="7"/>
      <c r="H4958" s="7"/>
      <c r="J4958" s="7"/>
      <c r="K4958" s="7"/>
      <c r="L4958" s="7"/>
      <c r="Q4958" s="7"/>
      <c r="S4958" s="7"/>
      <c r="T4958" s="7"/>
      <c r="Y4958" s="7"/>
      <c r="AA4958" s="7"/>
      <c r="AB4958" s="7"/>
      <c r="AG4958" s="7"/>
    </row>
    <row r="4959" spans="1:33">
      <c r="A4959" s="7"/>
      <c r="B4959" s="7"/>
      <c r="C4959" s="7"/>
      <c r="D4959" s="7"/>
      <c r="E4959" s="7"/>
      <c r="F4959" s="7"/>
      <c r="G4959" s="7"/>
      <c r="H4959" s="7"/>
      <c r="J4959" s="7"/>
      <c r="K4959" s="7"/>
      <c r="L4959" s="7"/>
      <c r="Q4959" s="7"/>
      <c r="S4959" s="7"/>
      <c r="T4959" s="7"/>
      <c r="Y4959" s="7"/>
      <c r="AA4959" s="7"/>
      <c r="AB4959" s="7"/>
      <c r="AG4959" s="7"/>
    </row>
    <row r="4960" spans="1:33">
      <c r="A4960" s="7"/>
      <c r="B4960" s="7"/>
      <c r="C4960" s="7"/>
      <c r="D4960" s="7"/>
      <c r="E4960" s="7"/>
      <c r="F4960" s="7"/>
      <c r="G4960" s="7"/>
      <c r="H4960" s="7"/>
      <c r="J4960" s="7"/>
      <c r="K4960" s="7"/>
      <c r="L4960" s="7"/>
      <c r="Q4960" s="7"/>
      <c r="S4960" s="7"/>
      <c r="T4960" s="7"/>
      <c r="Y4960" s="7"/>
      <c r="AA4960" s="7"/>
      <c r="AB4960" s="7"/>
      <c r="AG4960" s="7"/>
    </row>
    <row r="4961" spans="1:33">
      <c r="A4961" s="7"/>
      <c r="B4961" s="7"/>
      <c r="C4961" s="7"/>
      <c r="D4961" s="7"/>
      <c r="E4961" s="7"/>
      <c r="F4961" s="7"/>
      <c r="G4961" s="7"/>
      <c r="H4961" s="7"/>
      <c r="J4961" s="7"/>
      <c r="K4961" s="7"/>
      <c r="L4961" s="7"/>
      <c r="Q4961" s="7"/>
      <c r="S4961" s="7"/>
      <c r="T4961" s="7"/>
      <c r="Y4961" s="7"/>
      <c r="AA4961" s="7"/>
      <c r="AB4961" s="7"/>
      <c r="AG4961" s="7"/>
    </row>
    <row r="4962" spans="1:33">
      <c r="A4962" s="7"/>
      <c r="B4962" s="7"/>
      <c r="C4962" s="7"/>
      <c r="D4962" s="7"/>
      <c r="E4962" s="7"/>
      <c r="F4962" s="7"/>
      <c r="G4962" s="7"/>
      <c r="H4962" s="7"/>
      <c r="J4962" s="7"/>
      <c r="K4962" s="7"/>
      <c r="L4962" s="7"/>
      <c r="Q4962" s="7"/>
      <c r="S4962" s="7"/>
      <c r="T4962" s="7"/>
      <c r="Y4962" s="7"/>
      <c r="AA4962" s="7"/>
      <c r="AB4962" s="7"/>
      <c r="AG4962" s="7"/>
    </row>
    <row r="4963" spans="1:33">
      <c r="A4963" s="7"/>
      <c r="B4963" s="7"/>
      <c r="C4963" s="7"/>
      <c r="D4963" s="7"/>
      <c r="E4963" s="7"/>
      <c r="F4963" s="7"/>
      <c r="G4963" s="7"/>
      <c r="H4963" s="7"/>
      <c r="J4963" s="7"/>
      <c r="K4963" s="7"/>
      <c r="L4963" s="7"/>
      <c r="Q4963" s="7"/>
      <c r="S4963" s="7"/>
      <c r="T4963" s="7"/>
      <c r="Y4963" s="7"/>
      <c r="AA4963" s="7"/>
      <c r="AB4963" s="7"/>
      <c r="AG4963" s="7"/>
    </row>
    <row r="4964" spans="1:33">
      <c r="A4964" s="7"/>
      <c r="B4964" s="7"/>
      <c r="C4964" s="7"/>
      <c r="D4964" s="7"/>
      <c r="E4964" s="7"/>
      <c r="F4964" s="7"/>
      <c r="G4964" s="7"/>
      <c r="H4964" s="7"/>
      <c r="J4964" s="7"/>
      <c r="K4964" s="7"/>
      <c r="L4964" s="7"/>
      <c r="Q4964" s="7"/>
      <c r="S4964" s="7"/>
      <c r="T4964" s="7"/>
      <c r="Y4964" s="7"/>
      <c r="AA4964" s="7"/>
      <c r="AB4964" s="7"/>
      <c r="AG4964" s="7"/>
    </row>
    <row r="4965" spans="1:33">
      <c r="A4965" s="7"/>
      <c r="B4965" s="7"/>
      <c r="C4965" s="7"/>
      <c r="D4965" s="7"/>
      <c r="E4965" s="7"/>
      <c r="F4965" s="7"/>
      <c r="G4965" s="7"/>
      <c r="H4965" s="7"/>
      <c r="J4965" s="7"/>
      <c r="K4965" s="7"/>
      <c r="L4965" s="7"/>
      <c r="Q4965" s="7"/>
      <c r="S4965" s="7"/>
      <c r="T4965" s="7"/>
      <c r="Y4965" s="7"/>
      <c r="AA4965" s="7"/>
      <c r="AB4965" s="7"/>
      <c r="AG4965" s="7"/>
    </row>
    <row r="4966" spans="1:33">
      <c r="A4966" s="7"/>
      <c r="B4966" s="7"/>
      <c r="C4966" s="7"/>
      <c r="D4966" s="7"/>
      <c r="E4966" s="7"/>
      <c r="F4966" s="7"/>
      <c r="G4966" s="7"/>
      <c r="H4966" s="7"/>
      <c r="J4966" s="7"/>
      <c r="K4966" s="7"/>
      <c r="L4966" s="7"/>
      <c r="Q4966" s="7"/>
      <c r="S4966" s="7"/>
      <c r="T4966" s="7"/>
      <c r="Y4966" s="7"/>
      <c r="AA4966" s="7"/>
      <c r="AB4966" s="7"/>
      <c r="AG4966" s="7"/>
    </row>
    <row r="4967" spans="1:33">
      <c r="A4967" s="7"/>
      <c r="B4967" s="7"/>
      <c r="C4967" s="7"/>
      <c r="D4967" s="7"/>
      <c r="E4967" s="7"/>
      <c r="F4967" s="7"/>
      <c r="G4967" s="7"/>
      <c r="H4967" s="7"/>
      <c r="J4967" s="7"/>
      <c r="K4967" s="7"/>
      <c r="L4967" s="7"/>
      <c r="Q4967" s="7"/>
      <c r="S4967" s="7"/>
      <c r="T4967" s="7"/>
      <c r="Y4967" s="7"/>
      <c r="AA4967" s="7"/>
      <c r="AB4967" s="7"/>
      <c r="AG4967" s="7"/>
    </row>
    <row r="4968" spans="1:33">
      <c r="A4968" s="7"/>
      <c r="B4968" s="7"/>
      <c r="C4968" s="7"/>
      <c r="D4968" s="7"/>
      <c r="E4968" s="7"/>
      <c r="F4968" s="7"/>
      <c r="G4968" s="7"/>
      <c r="H4968" s="7"/>
      <c r="J4968" s="7"/>
      <c r="K4968" s="7"/>
      <c r="L4968" s="7"/>
      <c r="Q4968" s="7"/>
      <c r="S4968" s="7"/>
      <c r="T4968" s="7"/>
      <c r="Y4968" s="7"/>
      <c r="AA4968" s="7"/>
      <c r="AB4968" s="7"/>
      <c r="AG4968" s="7"/>
    </row>
    <row r="4969" spans="1:33">
      <c r="A4969" s="7"/>
      <c r="B4969" s="7"/>
      <c r="C4969" s="7"/>
      <c r="D4969" s="7"/>
      <c r="E4969" s="7"/>
      <c r="F4969" s="7"/>
      <c r="G4969" s="7"/>
      <c r="H4969" s="7"/>
      <c r="J4969" s="7"/>
      <c r="K4969" s="7"/>
      <c r="L4969" s="7"/>
      <c r="Q4969" s="7"/>
      <c r="S4969" s="7"/>
      <c r="T4969" s="7"/>
      <c r="Y4969" s="7"/>
      <c r="AA4969" s="7"/>
      <c r="AB4969" s="7"/>
      <c r="AG4969" s="7"/>
    </row>
    <row r="4970" spans="1:33">
      <c r="A4970" s="7"/>
      <c r="B4970" s="7"/>
      <c r="C4970" s="7"/>
      <c r="D4970" s="7"/>
      <c r="E4970" s="7"/>
      <c r="F4970" s="7"/>
      <c r="G4970" s="7"/>
      <c r="H4970" s="7"/>
      <c r="J4970" s="7"/>
      <c r="K4970" s="7"/>
      <c r="L4970" s="7"/>
      <c r="Q4970" s="7"/>
      <c r="S4970" s="7"/>
      <c r="T4970" s="7"/>
      <c r="Y4970" s="7"/>
      <c r="AA4970" s="7"/>
      <c r="AB4970" s="7"/>
      <c r="AG4970" s="7"/>
    </row>
    <row r="4971" spans="1:33">
      <c r="A4971" s="7"/>
      <c r="B4971" s="7"/>
      <c r="C4971" s="7"/>
      <c r="D4971" s="7"/>
      <c r="E4971" s="7"/>
      <c r="F4971" s="7"/>
      <c r="G4971" s="7"/>
      <c r="H4971" s="7"/>
      <c r="J4971" s="7"/>
      <c r="K4971" s="7"/>
      <c r="L4971" s="7"/>
      <c r="Q4971" s="7"/>
      <c r="S4971" s="7"/>
      <c r="T4971" s="7"/>
      <c r="Y4971" s="7"/>
      <c r="AA4971" s="7"/>
      <c r="AB4971" s="7"/>
      <c r="AG4971" s="7"/>
    </row>
    <row r="4972" spans="1:33">
      <c r="A4972" s="7"/>
      <c r="B4972" s="7"/>
      <c r="C4972" s="7"/>
      <c r="D4972" s="7"/>
      <c r="E4972" s="7"/>
      <c r="F4972" s="7"/>
      <c r="G4972" s="7"/>
      <c r="H4972" s="7"/>
      <c r="J4972" s="7"/>
      <c r="K4972" s="7"/>
      <c r="L4972" s="7"/>
      <c r="Q4972" s="7"/>
      <c r="S4972" s="7"/>
      <c r="T4972" s="7"/>
      <c r="Y4972" s="7"/>
      <c r="AA4972" s="7"/>
      <c r="AB4972" s="7"/>
      <c r="AG4972" s="7"/>
    </row>
    <row r="4973" spans="1:33">
      <c r="A4973" s="7"/>
      <c r="B4973" s="7"/>
      <c r="C4973" s="7"/>
      <c r="D4973" s="7"/>
      <c r="E4973" s="7"/>
      <c r="F4973" s="7"/>
      <c r="G4973" s="7"/>
      <c r="H4973" s="7"/>
      <c r="J4973" s="7"/>
      <c r="K4973" s="7"/>
      <c r="L4973" s="7"/>
      <c r="Q4973" s="7"/>
      <c r="S4973" s="7"/>
      <c r="T4973" s="7"/>
      <c r="Y4973" s="7"/>
      <c r="AA4973" s="7"/>
      <c r="AB4973" s="7"/>
      <c r="AG4973" s="7"/>
    </row>
    <row r="4974" spans="1:33">
      <c r="A4974" s="7"/>
      <c r="B4974" s="7"/>
      <c r="C4974" s="7"/>
      <c r="D4974" s="7"/>
      <c r="E4974" s="7"/>
      <c r="F4974" s="7"/>
      <c r="G4974" s="7"/>
      <c r="H4974" s="7"/>
      <c r="J4974" s="7"/>
      <c r="K4974" s="7"/>
      <c r="L4974" s="7"/>
      <c r="Q4974" s="7"/>
      <c r="S4974" s="7"/>
      <c r="T4974" s="7"/>
      <c r="Y4974" s="7"/>
      <c r="AA4974" s="7"/>
      <c r="AB4974" s="7"/>
      <c r="AG4974" s="7"/>
    </row>
    <row r="4975" spans="1:33">
      <c r="A4975" s="7"/>
      <c r="B4975" s="7"/>
      <c r="C4975" s="7"/>
      <c r="D4975" s="7"/>
      <c r="E4975" s="7"/>
      <c r="F4975" s="7"/>
      <c r="G4975" s="7"/>
      <c r="H4975" s="7"/>
      <c r="J4975" s="7"/>
      <c r="K4975" s="7"/>
      <c r="L4975" s="7"/>
      <c r="Q4975" s="7"/>
      <c r="S4975" s="7"/>
      <c r="T4975" s="7"/>
      <c r="Y4975" s="7"/>
      <c r="AA4975" s="7"/>
      <c r="AB4975" s="7"/>
      <c r="AG4975" s="7"/>
    </row>
    <row r="4976" spans="1:33">
      <c r="A4976" s="7"/>
      <c r="B4976" s="7"/>
      <c r="C4976" s="7"/>
      <c r="D4976" s="7"/>
      <c r="E4976" s="7"/>
      <c r="F4976" s="7"/>
      <c r="G4976" s="7"/>
      <c r="H4976" s="7"/>
      <c r="J4976" s="7"/>
      <c r="K4976" s="7"/>
      <c r="L4976" s="7"/>
      <c r="Q4976" s="7"/>
      <c r="S4976" s="7"/>
      <c r="T4976" s="7"/>
      <c r="Y4976" s="7"/>
      <c r="AA4976" s="7"/>
      <c r="AB4976" s="7"/>
      <c r="AG4976" s="7"/>
    </row>
    <row r="4977" spans="1:33">
      <c r="A4977" s="7"/>
      <c r="B4977" s="7"/>
      <c r="C4977" s="7"/>
      <c r="D4977" s="7"/>
      <c r="E4977" s="7"/>
      <c r="F4977" s="7"/>
      <c r="G4977" s="7"/>
      <c r="H4977" s="7"/>
      <c r="J4977" s="7"/>
      <c r="K4977" s="7"/>
      <c r="L4977" s="7"/>
      <c r="Q4977" s="7"/>
      <c r="S4977" s="7"/>
      <c r="T4977" s="7"/>
      <c r="Y4977" s="7"/>
      <c r="AA4977" s="7"/>
      <c r="AB4977" s="7"/>
      <c r="AG4977" s="7"/>
    </row>
    <row r="4978" spans="1:33">
      <c r="A4978" s="7"/>
      <c r="B4978" s="7"/>
      <c r="C4978" s="7"/>
      <c r="D4978" s="7"/>
      <c r="E4978" s="7"/>
      <c r="F4978" s="7"/>
      <c r="G4978" s="7"/>
      <c r="H4978" s="7"/>
      <c r="J4978" s="7"/>
      <c r="K4978" s="7"/>
      <c r="L4978" s="7"/>
      <c r="Q4978" s="7"/>
      <c r="S4978" s="7"/>
      <c r="T4978" s="7"/>
      <c r="Y4978" s="7"/>
      <c r="AA4978" s="7"/>
      <c r="AB4978" s="7"/>
      <c r="AG4978" s="7"/>
    </row>
    <row r="4979" spans="1:33">
      <c r="A4979" s="7"/>
      <c r="B4979" s="7"/>
      <c r="C4979" s="7"/>
      <c r="D4979" s="7"/>
      <c r="E4979" s="7"/>
      <c r="F4979" s="7"/>
      <c r="G4979" s="7"/>
      <c r="H4979" s="7"/>
      <c r="J4979" s="7"/>
      <c r="K4979" s="7"/>
      <c r="L4979" s="7"/>
      <c r="Q4979" s="7"/>
      <c r="S4979" s="7"/>
      <c r="T4979" s="7"/>
      <c r="Y4979" s="7"/>
      <c r="AA4979" s="7"/>
      <c r="AB4979" s="7"/>
      <c r="AG4979" s="7"/>
    </row>
    <row r="4980" spans="1:33">
      <c r="A4980" s="7"/>
      <c r="B4980" s="7"/>
      <c r="C4980" s="7"/>
      <c r="D4980" s="7"/>
      <c r="E4980" s="7"/>
      <c r="F4980" s="7"/>
      <c r="G4980" s="7"/>
      <c r="H4980" s="7"/>
      <c r="J4980" s="7"/>
      <c r="K4980" s="7"/>
      <c r="L4980" s="7"/>
      <c r="Q4980" s="7"/>
      <c r="S4980" s="7"/>
      <c r="T4980" s="7"/>
      <c r="Y4980" s="7"/>
      <c r="AA4980" s="7"/>
      <c r="AB4980" s="7"/>
      <c r="AG4980" s="7"/>
    </row>
    <row r="4981" spans="1:33">
      <c r="A4981" s="7"/>
      <c r="B4981" s="7"/>
      <c r="C4981" s="7"/>
      <c r="D4981" s="7"/>
      <c r="E4981" s="7"/>
      <c r="F4981" s="7"/>
      <c r="G4981" s="7"/>
      <c r="H4981" s="7"/>
      <c r="J4981" s="7"/>
      <c r="K4981" s="7"/>
      <c r="L4981" s="7"/>
      <c r="Q4981" s="7"/>
      <c r="S4981" s="7"/>
      <c r="T4981" s="7"/>
      <c r="Y4981" s="7"/>
      <c r="AA4981" s="7"/>
      <c r="AB4981" s="7"/>
      <c r="AG4981" s="7"/>
    </row>
    <row r="4982" spans="1:33">
      <c r="A4982" s="7"/>
      <c r="B4982" s="7"/>
      <c r="C4982" s="7"/>
      <c r="D4982" s="7"/>
      <c r="E4982" s="7"/>
      <c r="F4982" s="7"/>
      <c r="G4982" s="7"/>
      <c r="H4982" s="7"/>
      <c r="J4982" s="7"/>
      <c r="K4982" s="7"/>
      <c r="L4982" s="7"/>
      <c r="Q4982" s="7"/>
      <c r="S4982" s="7"/>
      <c r="T4982" s="7"/>
      <c r="Y4982" s="7"/>
      <c r="AA4982" s="7"/>
      <c r="AB4982" s="7"/>
      <c r="AG4982" s="7"/>
    </row>
    <row r="4983" spans="1:33">
      <c r="A4983" s="7"/>
      <c r="B4983" s="7"/>
      <c r="C4983" s="7"/>
      <c r="D4983" s="7"/>
      <c r="E4983" s="7"/>
      <c r="F4983" s="7"/>
      <c r="G4983" s="7"/>
      <c r="H4983" s="7"/>
      <c r="J4983" s="7"/>
      <c r="K4983" s="7"/>
      <c r="L4983" s="7"/>
      <c r="Q4983" s="7"/>
      <c r="S4983" s="7"/>
      <c r="T4983" s="7"/>
      <c r="Y4983" s="7"/>
      <c r="AA4983" s="7"/>
      <c r="AB4983" s="7"/>
      <c r="AG4983" s="7"/>
    </row>
    <row r="4984" spans="1:33">
      <c r="A4984" s="7"/>
      <c r="B4984" s="7"/>
      <c r="C4984" s="7"/>
      <c r="D4984" s="7"/>
      <c r="E4984" s="7"/>
      <c r="F4984" s="7"/>
      <c r="G4984" s="7"/>
      <c r="H4984" s="7"/>
      <c r="J4984" s="7"/>
      <c r="K4984" s="7"/>
      <c r="L4984" s="7"/>
      <c r="Q4984" s="7"/>
      <c r="S4984" s="7"/>
      <c r="T4984" s="7"/>
      <c r="Y4984" s="7"/>
      <c r="AA4984" s="7"/>
      <c r="AB4984" s="7"/>
      <c r="AG4984" s="7"/>
    </row>
    <row r="4985" spans="1:33">
      <c r="A4985" s="7"/>
      <c r="B4985" s="7"/>
      <c r="C4985" s="7"/>
      <c r="D4985" s="7"/>
      <c r="E4985" s="7"/>
      <c r="F4985" s="7"/>
      <c r="G4985" s="7"/>
      <c r="H4985" s="7"/>
      <c r="J4985" s="7"/>
      <c r="K4985" s="7"/>
      <c r="L4985" s="7"/>
      <c r="Q4985" s="7"/>
      <c r="S4985" s="7"/>
      <c r="T4985" s="7"/>
      <c r="Y4985" s="7"/>
      <c r="AA4985" s="7"/>
      <c r="AB4985" s="7"/>
      <c r="AG4985" s="7"/>
    </row>
    <row r="4986" spans="1:33">
      <c r="A4986" s="7"/>
      <c r="B4986" s="7"/>
      <c r="C4986" s="7"/>
      <c r="D4986" s="7"/>
      <c r="E4986" s="7"/>
      <c r="F4986" s="7"/>
      <c r="G4986" s="7"/>
      <c r="H4986" s="7"/>
      <c r="J4986" s="7"/>
      <c r="K4986" s="7"/>
      <c r="L4986" s="7"/>
      <c r="Q4986" s="7"/>
      <c r="S4986" s="7"/>
      <c r="T4986" s="7"/>
      <c r="Y4986" s="7"/>
      <c r="AA4986" s="7"/>
      <c r="AB4986" s="7"/>
      <c r="AG4986" s="7"/>
    </row>
    <row r="4987" spans="1:33">
      <c r="A4987" s="7"/>
      <c r="B4987" s="7"/>
      <c r="C4987" s="7"/>
      <c r="D4987" s="7"/>
      <c r="E4987" s="7"/>
      <c r="F4987" s="7"/>
      <c r="G4987" s="7"/>
      <c r="H4987" s="7"/>
      <c r="J4987" s="7"/>
      <c r="K4987" s="7"/>
      <c r="L4987" s="7"/>
      <c r="Q4987" s="7"/>
      <c r="S4987" s="7"/>
      <c r="T4987" s="7"/>
      <c r="Y4987" s="7"/>
      <c r="AA4987" s="7"/>
      <c r="AB4987" s="7"/>
      <c r="AG4987" s="7"/>
    </row>
    <row r="4988" spans="1:33">
      <c r="A4988" s="7"/>
      <c r="B4988" s="7"/>
      <c r="C4988" s="7"/>
      <c r="D4988" s="7"/>
      <c r="E4988" s="7"/>
      <c r="F4988" s="7"/>
      <c r="G4988" s="7"/>
      <c r="H4988" s="7"/>
      <c r="J4988" s="7"/>
      <c r="K4988" s="7"/>
      <c r="L4988" s="7"/>
      <c r="Q4988" s="7"/>
      <c r="S4988" s="7"/>
      <c r="T4988" s="7"/>
      <c r="Y4988" s="7"/>
      <c r="AA4988" s="7"/>
      <c r="AB4988" s="7"/>
      <c r="AG4988" s="7"/>
    </row>
    <row r="4989" spans="1:33">
      <c r="A4989" s="7"/>
      <c r="B4989" s="7"/>
      <c r="C4989" s="7"/>
      <c r="D4989" s="7"/>
      <c r="E4989" s="7"/>
      <c r="F4989" s="7"/>
      <c r="G4989" s="7"/>
      <c r="H4989" s="7"/>
      <c r="J4989" s="7"/>
      <c r="K4989" s="7"/>
      <c r="L4989" s="7"/>
      <c r="Q4989" s="7"/>
      <c r="S4989" s="7"/>
      <c r="T4989" s="7"/>
      <c r="Y4989" s="7"/>
      <c r="AA4989" s="7"/>
      <c r="AB4989" s="7"/>
      <c r="AG4989" s="7"/>
    </row>
    <row r="4990" spans="1:33">
      <c r="A4990" s="7"/>
      <c r="B4990" s="7"/>
      <c r="C4990" s="7"/>
      <c r="D4990" s="7"/>
      <c r="E4990" s="7"/>
      <c r="F4990" s="7"/>
      <c r="G4990" s="7"/>
      <c r="H4990" s="7"/>
      <c r="J4990" s="7"/>
      <c r="K4990" s="7"/>
      <c r="L4990" s="7"/>
      <c r="Q4990" s="7"/>
      <c r="S4990" s="7"/>
      <c r="T4990" s="7"/>
      <c r="Y4990" s="7"/>
      <c r="AA4990" s="7"/>
      <c r="AB4990" s="7"/>
      <c r="AG4990" s="7"/>
    </row>
    <row r="4991" spans="1:33">
      <c r="A4991" s="7"/>
      <c r="B4991" s="7"/>
      <c r="C4991" s="7"/>
      <c r="D4991" s="7"/>
      <c r="E4991" s="7"/>
      <c r="F4991" s="7"/>
      <c r="G4991" s="7"/>
      <c r="H4991" s="7"/>
      <c r="J4991" s="7"/>
      <c r="K4991" s="7"/>
      <c r="L4991" s="7"/>
      <c r="Q4991" s="7"/>
      <c r="S4991" s="7"/>
      <c r="T4991" s="7"/>
      <c r="Y4991" s="7"/>
      <c r="AA4991" s="7"/>
      <c r="AB4991" s="7"/>
      <c r="AG4991" s="7"/>
    </row>
    <row r="4992" spans="1:33">
      <c r="A4992" s="7"/>
      <c r="B4992" s="7"/>
      <c r="C4992" s="7"/>
      <c r="D4992" s="7"/>
      <c r="E4992" s="7"/>
      <c r="F4992" s="7"/>
      <c r="G4992" s="7"/>
      <c r="H4992" s="7"/>
      <c r="J4992" s="7"/>
      <c r="K4992" s="7"/>
      <c r="L4992" s="7"/>
      <c r="Q4992" s="7"/>
      <c r="S4992" s="7"/>
      <c r="T4992" s="7"/>
      <c r="Y4992" s="7"/>
      <c r="AA4992" s="7"/>
      <c r="AB4992" s="7"/>
      <c r="AG4992" s="7"/>
    </row>
    <row r="4993" spans="1:33">
      <c r="A4993" s="7"/>
      <c r="B4993" s="7"/>
      <c r="C4993" s="7"/>
      <c r="D4993" s="7"/>
      <c r="E4993" s="7"/>
      <c r="F4993" s="7"/>
      <c r="G4993" s="7"/>
      <c r="H4993" s="7"/>
      <c r="J4993" s="7"/>
      <c r="K4993" s="7"/>
      <c r="L4993" s="7"/>
      <c r="Q4993" s="7"/>
      <c r="S4993" s="7"/>
      <c r="T4993" s="7"/>
      <c r="Y4993" s="7"/>
      <c r="AA4993" s="7"/>
      <c r="AB4993" s="7"/>
      <c r="AG4993" s="7"/>
    </row>
    <row r="4994" spans="1:33">
      <c r="A4994" s="7"/>
      <c r="B4994" s="7"/>
      <c r="C4994" s="7"/>
      <c r="D4994" s="7"/>
      <c r="E4994" s="7"/>
      <c r="F4994" s="7"/>
      <c r="G4994" s="7"/>
      <c r="H4994" s="7"/>
      <c r="J4994" s="7"/>
      <c r="K4994" s="7"/>
      <c r="L4994" s="7"/>
      <c r="Q4994" s="7"/>
      <c r="S4994" s="7"/>
      <c r="T4994" s="7"/>
      <c r="Y4994" s="7"/>
      <c r="AA4994" s="7"/>
      <c r="AB4994" s="7"/>
      <c r="AG4994" s="7"/>
    </row>
    <row r="4995" spans="1:33">
      <c r="A4995" s="7"/>
      <c r="B4995" s="7"/>
      <c r="C4995" s="7"/>
      <c r="D4995" s="7"/>
      <c r="E4995" s="7"/>
      <c r="F4995" s="7"/>
      <c r="G4995" s="7"/>
      <c r="H4995" s="7"/>
      <c r="J4995" s="7"/>
      <c r="K4995" s="7"/>
      <c r="L4995" s="7"/>
      <c r="Q4995" s="7"/>
      <c r="S4995" s="7"/>
      <c r="T4995" s="7"/>
      <c r="Y4995" s="7"/>
      <c r="AA4995" s="7"/>
      <c r="AB4995" s="7"/>
      <c r="AG4995" s="7"/>
    </row>
    <row r="4996" spans="1:33">
      <c r="A4996" s="7"/>
      <c r="B4996" s="7"/>
      <c r="C4996" s="7"/>
      <c r="D4996" s="7"/>
      <c r="E4996" s="7"/>
      <c r="F4996" s="7"/>
      <c r="G4996" s="7"/>
      <c r="H4996" s="7"/>
      <c r="J4996" s="7"/>
      <c r="K4996" s="7"/>
      <c r="L4996" s="7"/>
      <c r="Q4996" s="7"/>
      <c r="S4996" s="7"/>
      <c r="T4996" s="7"/>
      <c r="Y4996" s="7"/>
      <c r="AA4996" s="7"/>
      <c r="AB4996" s="7"/>
      <c r="AG4996" s="7"/>
    </row>
    <row r="4997" spans="1:33">
      <c r="A4997" s="7"/>
      <c r="B4997" s="7"/>
      <c r="C4997" s="7"/>
      <c r="D4997" s="7"/>
      <c r="E4997" s="7"/>
      <c r="F4997" s="7"/>
      <c r="G4997" s="7"/>
      <c r="H4997" s="7"/>
      <c r="J4997" s="7"/>
      <c r="K4997" s="7"/>
      <c r="L4997" s="7"/>
      <c r="Q4997" s="7"/>
      <c r="S4997" s="7"/>
      <c r="T4997" s="7"/>
      <c r="Y4997" s="7"/>
      <c r="AA4997" s="7"/>
      <c r="AB4997" s="7"/>
      <c r="AG4997" s="7"/>
    </row>
    <row r="4998" spans="1:33">
      <c r="A4998" s="7"/>
      <c r="B4998" s="7"/>
      <c r="C4998" s="7"/>
      <c r="D4998" s="7"/>
      <c r="E4998" s="7"/>
      <c r="F4998" s="7"/>
      <c r="G4998" s="7"/>
      <c r="H4998" s="7"/>
      <c r="J4998" s="7"/>
      <c r="K4998" s="7"/>
      <c r="L4998" s="7"/>
      <c r="Q4998" s="7"/>
      <c r="S4998" s="7"/>
      <c r="T4998" s="7"/>
      <c r="Y4998" s="7"/>
      <c r="AA4998" s="7"/>
      <c r="AB4998" s="7"/>
      <c r="AG4998" s="7"/>
    </row>
    <row r="4999" spans="1:33">
      <c r="A4999" s="7"/>
      <c r="B4999" s="7"/>
      <c r="C4999" s="7"/>
      <c r="D4999" s="7"/>
      <c r="E4999" s="7"/>
      <c r="F4999" s="7"/>
      <c r="G4999" s="7"/>
      <c r="H4999" s="7"/>
      <c r="J4999" s="7"/>
      <c r="K4999" s="7"/>
      <c r="L4999" s="7"/>
      <c r="Q4999" s="7"/>
      <c r="S4999" s="7"/>
      <c r="T4999" s="7"/>
      <c r="Y4999" s="7"/>
      <c r="AA4999" s="7"/>
      <c r="AB4999" s="7"/>
      <c r="AG4999" s="7"/>
    </row>
    <row r="5000" spans="1:33">
      <c r="A5000" s="7"/>
      <c r="B5000" s="7"/>
      <c r="C5000" s="7"/>
      <c r="D5000" s="7"/>
      <c r="E5000" s="7"/>
      <c r="F5000" s="7"/>
      <c r="G5000" s="7"/>
      <c r="H5000" s="7"/>
      <c r="J5000" s="7"/>
      <c r="K5000" s="7"/>
      <c r="L5000" s="7"/>
      <c r="Q5000" s="7"/>
      <c r="S5000" s="7"/>
      <c r="T5000" s="7"/>
      <c r="Y5000" s="7"/>
      <c r="AA5000" s="7"/>
      <c r="AB5000" s="7"/>
      <c r="AG5000" s="7"/>
    </row>
    <row r="5001" spans="1:33">
      <c r="A5001" s="7"/>
      <c r="B5001" s="7"/>
      <c r="C5001" s="7"/>
      <c r="D5001" s="7"/>
      <c r="E5001" s="7"/>
      <c r="F5001" s="7"/>
      <c r="G5001" s="7"/>
      <c r="H5001" s="7"/>
      <c r="J5001" s="7"/>
      <c r="K5001" s="7"/>
      <c r="L5001" s="7"/>
      <c r="Q5001" s="7"/>
      <c r="S5001" s="7"/>
      <c r="T5001" s="7"/>
      <c r="Y5001" s="7"/>
      <c r="AA5001" s="7"/>
      <c r="AB5001" s="7"/>
      <c r="AG5001" s="7"/>
    </row>
    <row r="5002" spans="1:33">
      <c r="A5002" s="7"/>
      <c r="B5002" s="7"/>
      <c r="C5002" s="7"/>
      <c r="D5002" s="7"/>
      <c r="E5002" s="7"/>
      <c r="F5002" s="7"/>
      <c r="G5002" s="7"/>
      <c r="H5002" s="7"/>
      <c r="J5002" s="7"/>
      <c r="K5002" s="7"/>
      <c r="L5002" s="7"/>
      <c r="Q5002" s="7"/>
      <c r="S5002" s="7"/>
      <c r="T5002" s="7"/>
      <c r="Y5002" s="7"/>
      <c r="AA5002" s="7"/>
      <c r="AB5002" s="7"/>
      <c r="AG5002" s="7"/>
    </row>
    <row r="5003" spans="1:33">
      <c r="A5003" s="7"/>
      <c r="B5003" s="7"/>
      <c r="C5003" s="7"/>
      <c r="D5003" s="7"/>
      <c r="E5003" s="7"/>
      <c r="F5003" s="7"/>
      <c r="G5003" s="7"/>
      <c r="H5003" s="7"/>
      <c r="J5003" s="7"/>
      <c r="K5003" s="7"/>
      <c r="L5003" s="7"/>
      <c r="Q5003" s="7"/>
      <c r="S5003" s="7"/>
      <c r="T5003" s="7"/>
      <c r="Y5003" s="7"/>
      <c r="AA5003" s="7"/>
      <c r="AB5003" s="7"/>
      <c r="AG5003" s="7"/>
    </row>
    <row r="5004" spans="1:33">
      <c r="A5004" s="7"/>
      <c r="B5004" s="7"/>
      <c r="C5004" s="7"/>
      <c r="D5004" s="7"/>
      <c r="E5004" s="7"/>
      <c r="F5004" s="7"/>
      <c r="G5004" s="7"/>
      <c r="H5004" s="7"/>
      <c r="J5004" s="7"/>
      <c r="K5004" s="7"/>
      <c r="L5004" s="7"/>
      <c r="Q5004" s="7"/>
      <c r="S5004" s="7"/>
      <c r="T5004" s="7"/>
      <c r="Y5004" s="7"/>
      <c r="AA5004" s="7"/>
      <c r="AB5004" s="7"/>
      <c r="AG5004" s="7"/>
    </row>
    <row r="5005" spans="1:33">
      <c r="A5005" s="7"/>
      <c r="B5005" s="7"/>
      <c r="C5005" s="7"/>
      <c r="D5005" s="7"/>
      <c r="E5005" s="7"/>
      <c r="F5005" s="7"/>
      <c r="G5005" s="7"/>
      <c r="H5005" s="7"/>
      <c r="J5005" s="7"/>
      <c r="K5005" s="7"/>
      <c r="L5005" s="7"/>
      <c r="Q5005" s="7"/>
      <c r="S5005" s="7"/>
      <c r="T5005" s="7"/>
      <c r="Y5005" s="7"/>
      <c r="AA5005" s="7"/>
      <c r="AB5005" s="7"/>
      <c r="AG5005" s="7"/>
    </row>
    <row r="5006" spans="1:33">
      <c r="A5006" s="7"/>
      <c r="B5006" s="7"/>
      <c r="C5006" s="7"/>
      <c r="D5006" s="7"/>
      <c r="E5006" s="7"/>
      <c r="F5006" s="7"/>
      <c r="G5006" s="7"/>
      <c r="H5006" s="7"/>
      <c r="J5006" s="7"/>
      <c r="K5006" s="7"/>
      <c r="L5006" s="7"/>
      <c r="Q5006" s="7"/>
      <c r="S5006" s="7"/>
      <c r="T5006" s="7"/>
      <c r="Y5006" s="7"/>
      <c r="AA5006" s="7"/>
      <c r="AB5006" s="7"/>
      <c r="AG5006" s="7"/>
    </row>
    <row r="5007" spans="1:33">
      <c r="A5007" s="7"/>
      <c r="B5007" s="7"/>
      <c r="C5007" s="7"/>
      <c r="D5007" s="7"/>
      <c r="E5007" s="7"/>
      <c r="F5007" s="7"/>
      <c r="G5007" s="7"/>
      <c r="H5007" s="7"/>
      <c r="J5007" s="7"/>
      <c r="K5007" s="7"/>
      <c r="L5007" s="7"/>
      <c r="Q5007" s="7"/>
      <c r="S5007" s="7"/>
      <c r="T5007" s="7"/>
      <c r="Y5007" s="7"/>
      <c r="AA5007" s="7"/>
      <c r="AB5007" s="7"/>
      <c r="AG5007" s="7"/>
    </row>
    <row r="5008" spans="1:33">
      <c r="A5008" s="7"/>
      <c r="B5008" s="7"/>
      <c r="C5008" s="7"/>
      <c r="D5008" s="7"/>
      <c r="E5008" s="7"/>
      <c r="F5008" s="7"/>
      <c r="G5008" s="7"/>
      <c r="H5008" s="7"/>
      <c r="J5008" s="7"/>
      <c r="K5008" s="7"/>
      <c r="L5008" s="7"/>
      <c r="Q5008" s="7"/>
      <c r="S5008" s="7"/>
      <c r="T5008" s="7"/>
      <c r="Y5008" s="7"/>
      <c r="AA5008" s="7"/>
      <c r="AB5008" s="7"/>
      <c r="AG5008" s="7"/>
    </row>
    <row r="5009" spans="1:33">
      <c r="A5009" s="7"/>
      <c r="B5009" s="7"/>
      <c r="C5009" s="7"/>
      <c r="D5009" s="7"/>
      <c r="E5009" s="7"/>
      <c r="F5009" s="7"/>
      <c r="G5009" s="7"/>
      <c r="H5009" s="7"/>
      <c r="J5009" s="7"/>
      <c r="K5009" s="7"/>
      <c r="L5009" s="7"/>
      <c r="Q5009" s="7"/>
      <c r="S5009" s="7"/>
      <c r="T5009" s="7"/>
      <c r="Y5009" s="7"/>
      <c r="AA5009" s="7"/>
      <c r="AB5009" s="7"/>
      <c r="AG5009" s="7"/>
    </row>
    <row r="5010" spans="1:33">
      <c r="A5010" s="7"/>
      <c r="B5010" s="7"/>
      <c r="C5010" s="7"/>
      <c r="D5010" s="7"/>
      <c r="E5010" s="7"/>
      <c r="F5010" s="7"/>
      <c r="G5010" s="7"/>
      <c r="H5010" s="7"/>
      <c r="J5010" s="7"/>
      <c r="K5010" s="7"/>
      <c r="L5010" s="7"/>
      <c r="Q5010" s="7"/>
      <c r="S5010" s="7"/>
      <c r="T5010" s="7"/>
      <c r="Y5010" s="7"/>
      <c r="AA5010" s="7"/>
      <c r="AB5010" s="7"/>
      <c r="AG5010" s="7"/>
    </row>
    <row r="5011" spans="1:33">
      <c r="A5011" s="7"/>
      <c r="B5011" s="7"/>
      <c r="C5011" s="7"/>
      <c r="D5011" s="7"/>
      <c r="E5011" s="7"/>
      <c r="F5011" s="7"/>
      <c r="G5011" s="7"/>
      <c r="H5011" s="7"/>
      <c r="J5011" s="7"/>
      <c r="K5011" s="7"/>
      <c r="L5011" s="7"/>
      <c r="Q5011" s="7"/>
      <c r="S5011" s="7"/>
      <c r="T5011" s="7"/>
      <c r="Y5011" s="7"/>
      <c r="AA5011" s="7"/>
      <c r="AB5011" s="7"/>
      <c r="AG5011" s="7"/>
    </row>
    <row r="5012" spans="1:33">
      <c r="A5012" s="7"/>
      <c r="B5012" s="7"/>
      <c r="C5012" s="7"/>
      <c r="D5012" s="7"/>
      <c r="E5012" s="7"/>
      <c r="F5012" s="7"/>
      <c r="G5012" s="7"/>
      <c r="H5012" s="7"/>
      <c r="J5012" s="7"/>
      <c r="K5012" s="7"/>
      <c r="L5012" s="7"/>
      <c r="Q5012" s="7"/>
      <c r="S5012" s="7"/>
      <c r="T5012" s="7"/>
      <c r="Y5012" s="7"/>
      <c r="AA5012" s="7"/>
      <c r="AB5012" s="7"/>
      <c r="AG5012" s="7"/>
    </row>
    <row r="5013" spans="1:33">
      <c r="A5013" s="7"/>
      <c r="B5013" s="7"/>
      <c r="C5013" s="7"/>
      <c r="D5013" s="7"/>
      <c r="E5013" s="7"/>
      <c r="F5013" s="7"/>
      <c r="G5013" s="7"/>
      <c r="H5013" s="7"/>
      <c r="J5013" s="7"/>
      <c r="K5013" s="7"/>
      <c r="L5013" s="7"/>
      <c r="Q5013" s="7"/>
      <c r="S5013" s="7"/>
      <c r="T5013" s="7"/>
      <c r="Y5013" s="7"/>
      <c r="AA5013" s="7"/>
      <c r="AB5013" s="7"/>
      <c r="AG5013" s="7"/>
    </row>
    <row r="5014" spans="1:33">
      <c r="A5014" s="7"/>
      <c r="B5014" s="7"/>
      <c r="C5014" s="7"/>
      <c r="D5014" s="7"/>
      <c r="E5014" s="7"/>
      <c r="F5014" s="7"/>
      <c r="G5014" s="7"/>
      <c r="H5014" s="7"/>
      <c r="J5014" s="7"/>
      <c r="K5014" s="7"/>
      <c r="L5014" s="7"/>
      <c r="Q5014" s="7"/>
      <c r="S5014" s="7"/>
      <c r="T5014" s="7"/>
      <c r="Y5014" s="7"/>
      <c r="AA5014" s="7"/>
      <c r="AB5014" s="7"/>
      <c r="AG5014" s="7"/>
    </row>
    <row r="5015" spans="1:33">
      <c r="A5015" s="7"/>
      <c r="B5015" s="7"/>
      <c r="C5015" s="7"/>
      <c r="D5015" s="7"/>
      <c r="E5015" s="7"/>
      <c r="F5015" s="7"/>
      <c r="G5015" s="7"/>
      <c r="H5015" s="7"/>
      <c r="J5015" s="7"/>
      <c r="K5015" s="7"/>
      <c r="L5015" s="7"/>
      <c r="Q5015" s="7"/>
      <c r="S5015" s="7"/>
      <c r="T5015" s="7"/>
      <c r="Y5015" s="7"/>
      <c r="AA5015" s="7"/>
      <c r="AB5015" s="7"/>
      <c r="AG5015" s="7"/>
    </row>
    <row r="5016" spans="1:33">
      <c r="A5016" s="7"/>
      <c r="B5016" s="7"/>
      <c r="C5016" s="7"/>
      <c r="D5016" s="7"/>
      <c r="E5016" s="7"/>
      <c r="F5016" s="7"/>
      <c r="G5016" s="7"/>
      <c r="H5016" s="7"/>
      <c r="J5016" s="7"/>
      <c r="K5016" s="7"/>
      <c r="L5016" s="7"/>
      <c r="Q5016" s="7"/>
      <c r="S5016" s="7"/>
      <c r="T5016" s="7"/>
      <c r="Y5016" s="7"/>
      <c r="AA5016" s="7"/>
      <c r="AB5016" s="7"/>
      <c r="AG5016" s="7"/>
    </row>
    <row r="5017" spans="1:33">
      <c r="A5017" s="7"/>
      <c r="B5017" s="7"/>
      <c r="C5017" s="7"/>
      <c r="D5017" s="7"/>
      <c r="E5017" s="7"/>
      <c r="F5017" s="7"/>
      <c r="G5017" s="7"/>
      <c r="H5017" s="7"/>
      <c r="J5017" s="7"/>
      <c r="K5017" s="7"/>
      <c r="L5017" s="7"/>
      <c r="Q5017" s="7"/>
      <c r="S5017" s="7"/>
      <c r="T5017" s="7"/>
      <c r="Y5017" s="7"/>
      <c r="AA5017" s="7"/>
      <c r="AB5017" s="7"/>
      <c r="AG5017" s="7"/>
    </row>
    <row r="5018" spans="1:33">
      <c r="A5018" s="7"/>
      <c r="B5018" s="7"/>
      <c r="C5018" s="7"/>
      <c r="D5018" s="7"/>
      <c r="E5018" s="7"/>
      <c r="F5018" s="7"/>
      <c r="G5018" s="7"/>
      <c r="H5018" s="7"/>
      <c r="J5018" s="7"/>
      <c r="K5018" s="7"/>
      <c r="L5018" s="7"/>
      <c r="Q5018" s="7"/>
      <c r="S5018" s="7"/>
      <c r="T5018" s="7"/>
      <c r="Y5018" s="7"/>
      <c r="AA5018" s="7"/>
      <c r="AB5018" s="7"/>
      <c r="AG5018" s="7"/>
    </row>
    <row r="5019" spans="1:33">
      <c r="A5019" s="7"/>
      <c r="B5019" s="7"/>
      <c r="C5019" s="7"/>
      <c r="D5019" s="7"/>
      <c r="E5019" s="7"/>
      <c r="F5019" s="7"/>
      <c r="G5019" s="7"/>
      <c r="H5019" s="7"/>
      <c r="J5019" s="7"/>
      <c r="K5019" s="7"/>
      <c r="L5019" s="7"/>
      <c r="Q5019" s="7"/>
      <c r="S5019" s="7"/>
      <c r="T5019" s="7"/>
      <c r="Y5019" s="7"/>
      <c r="AA5019" s="7"/>
      <c r="AB5019" s="7"/>
      <c r="AG5019" s="7"/>
    </row>
    <row r="5020" spans="1:33">
      <c r="A5020" s="7"/>
      <c r="B5020" s="7"/>
      <c r="C5020" s="7"/>
      <c r="D5020" s="7"/>
      <c r="E5020" s="7"/>
      <c r="F5020" s="7"/>
      <c r="G5020" s="7"/>
      <c r="H5020" s="7"/>
      <c r="J5020" s="7"/>
      <c r="K5020" s="7"/>
      <c r="L5020" s="7"/>
      <c r="Q5020" s="7"/>
      <c r="S5020" s="7"/>
      <c r="T5020" s="7"/>
      <c r="Y5020" s="7"/>
      <c r="AA5020" s="7"/>
      <c r="AB5020" s="7"/>
      <c r="AG5020" s="7"/>
    </row>
    <row r="5021" spans="1:33">
      <c r="A5021" s="7"/>
      <c r="B5021" s="7"/>
      <c r="C5021" s="7"/>
      <c r="D5021" s="7"/>
      <c r="E5021" s="7"/>
      <c r="F5021" s="7"/>
      <c r="G5021" s="7"/>
      <c r="H5021" s="7"/>
      <c r="J5021" s="7"/>
      <c r="K5021" s="7"/>
      <c r="L5021" s="7"/>
      <c r="Q5021" s="7"/>
      <c r="S5021" s="7"/>
      <c r="T5021" s="7"/>
      <c r="Y5021" s="7"/>
      <c r="AA5021" s="7"/>
      <c r="AB5021" s="7"/>
      <c r="AG5021" s="7"/>
    </row>
    <row r="5022" spans="1:33">
      <c r="A5022" s="7"/>
      <c r="B5022" s="7"/>
      <c r="C5022" s="7"/>
      <c r="D5022" s="7"/>
      <c r="E5022" s="7"/>
      <c r="F5022" s="7"/>
      <c r="G5022" s="7"/>
      <c r="H5022" s="7"/>
      <c r="J5022" s="7"/>
      <c r="K5022" s="7"/>
      <c r="L5022" s="7"/>
      <c r="Q5022" s="7"/>
      <c r="S5022" s="7"/>
      <c r="T5022" s="7"/>
      <c r="Y5022" s="7"/>
      <c r="AA5022" s="7"/>
      <c r="AB5022" s="7"/>
      <c r="AG5022" s="7"/>
    </row>
    <row r="5023" spans="1:33">
      <c r="A5023" s="7"/>
      <c r="B5023" s="7"/>
      <c r="C5023" s="7"/>
      <c r="D5023" s="7"/>
      <c r="E5023" s="7"/>
      <c r="F5023" s="7"/>
      <c r="G5023" s="7"/>
      <c r="H5023" s="7"/>
      <c r="J5023" s="7"/>
      <c r="K5023" s="7"/>
      <c r="L5023" s="7"/>
      <c r="Q5023" s="7"/>
      <c r="S5023" s="7"/>
      <c r="T5023" s="7"/>
      <c r="Y5023" s="7"/>
      <c r="AA5023" s="7"/>
      <c r="AB5023" s="7"/>
      <c r="AG5023" s="7"/>
    </row>
    <row r="5024" spans="1:33">
      <c r="A5024" s="7"/>
      <c r="B5024" s="7"/>
      <c r="C5024" s="7"/>
      <c r="D5024" s="7"/>
      <c r="E5024" s="7"/>
      <c r="F5024" s="7"/>
      <c r="G5024" s="7"/>
      <c r="H5024" s="7"/>
      <c r="J5024" s="7"/>
      <c r="K5024" s="7"/>
      <c r="L5024" s="7"/>
      <c r="Q5024" s="7"/>
      <c r="S5024" s="7"/>
      <c r="T5024" s="7"/>
      <c r="Y5024" s="7"/>
      <c r="AA5024" s="7"/>
      <c r="AB5024" s="7"/>
      <c r="AG5024" s="7"/>
    </row>
    <row r="5025" spans="1:33">
      <c r="A5025" s="7"/>
      <c r="B5025" s="7"/>
      <c r="C5025" s="7"/>
      <c r="D5025" s="7"/>
      <c r="E5025" s="7"/>
      <c r="F5025" s="7"/>
      <c r="G5025" s="7"/>
      <c r="H5025" s="7"/>
      <c r="J5025" s="7"/>
      <c r="K5025" s="7"/>
      <c r="L5025" s="7"/>
      <c r="Q5025" s="7"/>
      <c r="S5025" s="7"/>
      <c r="T5025" s="7"/>
      <c r="Y5025" s="7"/>
      <c r="AA5025" s="7"/>
      <c r="AB5025" s="7"/>
      <c r="AG5025" s="7"/>
    </row>
    <row r="5026" spans="1:33">
      <c r="A5026" s="7"/>
      <c r="B5026" s="7"/>
      <c r="C5026" s="7"/>
      <c r="D5026" s="7"/>
      <c r="E5026" s="7"/>
      <c r="F5026" s="7"/>
      <c r="G5026" s="7"/>
      <c r="H5026" s="7"/>
      <c r="J5026" s="7"/>
      <c r="K5026" s="7"/>
      <c r="L5026" s="7"/>
      <c r="Q5026" s="7"/>
      <c r="S5026" s="7"/>
      <c r="T5026" s="7"/>
      <c r="Y5026" s="7"/>
      <c r="AA5026" s="7"/>
      <c r="AB5026" s="7"/>
      <c r="AG5026" s="7"/>
    </row>
    <row r="5027" spans="1:33">
      <c r="A5027" s="7"/>
      <c r="B5027" s="7"/>
      <c r="C5027" s="7"/>
      <c r="D5027" s="7"/>
      <c r="E5027" s="7"/>
      <c r="F5027" s="7"/>
      <c r="G5027" s="7"/>
      <c r="H5027" s="7"/>
      <c r="J5027" s="7"/>
      <c r="K5027" s="7"/>
      <c r="L5027" s="7"/>
      <c r="Q5027" s="7"/>
      <c r="S5027" s="7"/>
      <c r="T5027" s="7"/>
      <c r="Y5027" s="7"/>
      <c r="AA5027" s="7"/>
      <c r="AB5027" s="7"/>
      <c r="AG5027" s="7"/>
    </row>
    <row r="5028" spans="1:33">
      <c r="A5028" s="7"/>
      <c r="B5028" s="7"/>
      <c r="C5028" s="7"/>
      <c r="D5028" s="7"/>
      <c r="E5028" s="7"/>
      <c r="F5028" s="7"/>
      <c r="G5028" s="7"/>
      <c r="H5028" s="7"/>
      <c r="J5028" s="7"/>
      <c r="K5028" s="7"/>
      <c r="L5028" s="7"/>
      <c r="Q5028" s="7"/>
      <c r="S5028" s="7"/>
      <c r="T5028" s="7"/>
      <c r="Y5028" s="7"/>
      <c r="AA5028" s="7"/>
      <c r="AB5028" s="7"/>
      <c r="AG5028" s="7"/>
    </row>
    <row r="5029" spans="1:33">
      <c r="A5029" s="7"/>
      <c r="B5029" s="7"/>
      <c r="C5029" s="7"/>
      <c r="D5029" s="7"/>
      <c r="E5029" s="7"/>
      <c r="F5029" s="7"/>
      <c r="G5029" s="7"/>
      <c r="H5029" s="7"/>
      <c r="J5029" s="7"/>
      <c r="K5029" s="7"/>
      <c r="L5029" s="7"/>
      <c r="Q5029" s="7"/>
      <c r="S5029" s="7"/>
      <c r="T5029" s="7"/>
      <c r="Y5029" s="7"/>
      <c r="AA5029" s="7"/>
      <c r="AB5029" s="7"/>
      <c r="AG5029" s="7"/>
    </row>
    <row r="5030" spans="1:33">
      <c r="A5030" s="7"/>
      <c r="B5030" s="7"/>
      <c r="C5030" s="7"/>
      <c r="D5030" s="7"/>
      <c r="E5030" s="7"/>
      <c r="F5030" s="7"/>
      <c r="G5030" s="7"/>
      <c r="H5030" s="7"/>
      <c r="J5030" s="7"/>
      <c r="K5030" s="7"/>
      <c r="L5030" s="7"/>
      <c r="Q5030" s="7"/>
      <c r="S5030" s="7"/>
      <c r="T5030" s="7"/>
      <c r="Y5030" s="7"/>
      <c r="AA5030" s="7"/>
      <c r="AB5030" s="7"/>
      <c r="AG5030" s="7"/>
    </row>
    <row r="5031" spans="1:33">
      <c r="A5031" s="7"/>
      <c r="B5031" s="7"/>
      <c r="C5031" s="7"/>
      <c r="D5031" s="7"/>
      <c r="E5031" s="7"/>
      <c r="F5031" s="7"/>
      <c r="G5031" s="7"/>
      <c r="H5031" s="7"/>
      <c r="J5031" s="7"/>
      <c r="K5031" s="7"/>
      <c r="L5031" s="7"/>
      <c r="Q5031" s="7"/>
      <c r="S5031" s="7"/>
      <c r="T5031" s="7"/>
      <c r="Y5031" s="7"/>
      <c r="AA5031" s="7"/>
      <c r="AB5031" s="7"/>
      <c r="AG5031" s="7"/>
    </row>
    <row r="5032" spans="1:33">
      <c r="A5032" s="7"/>
      <c r="B5032" s="7"/>
      <c r="C5032" s="7"/>
      <c r="D5032" s="7"/>
      <c r="E5032" s="7"/>
      <c r="F5032" s="7"/>
      <c r="G5032" s="7"/>
      <c r="H5032" s="7"/>
      <c r="J5032" s="7"/>
      <c r="K5032" s="7"/>
      <c r="L5032" s="7"/>
      <c r="Q5032" s="7"/>
      <c r="S5032" s="7"/>
      <c r="T5032" s="7"/>
      <c r="Y5032" s="7"/>
      <c r="AA5032" s="7"/>
      <c r="AB5032" s="7"/>
      <c r="AG5032" s="7"/>
    </row>
    <row r="5033" spans="1:33">
      <c r="A5033" s="7"/>
      <c r="B5033" s="7"/>
      <c r="C5033" s="7"/>
      <c r="D5033" s="7"/>
      <c r="E5033" s="7"/>
      <c r="F5033" s="7"/>
      <c r="G5033" s="7"/>
      <c r="H5033" s="7"/>
      <c r="J5033" s="7"/>
      <c r="K5033" s="7"/>
      <c r="L5033" s="7"/>
      <c r="Q5033" s="7"/>
      <c r="S5033" s="7"/>
      <c r="T5033" s="7"/>
      <c r="Y5033" s="7"/>
      <c r="AA5033" s="7"/>
      <c r="AB5033" s="7"/>
      <c r="AG5033" s="7"/>
    </row>
    <row r="5034" spans="1:33">
      <c r="A5034" s="7"/>
      <c r="B5034" s="7"/>
      <c r="C5034" s="7"/>
      <c r="D5034" s="7"/>
      <c r="E5034" s="7"/>
      <c r="F5034" s="7"/>
      <c r="G5034" s="7"/>
      <c r="H5034" s="7"/>
      <c r="J5034" s="7"/>
      <c r="K5034" s="7"/>
      <c r="L5034" s="7"/>
      <c r="Q5034" s="7"/>
      <c r="S5034" s="7"/>
      <c r="T5034" s="7"/>
      <c r="Y5034" s="7"/>
      <c r="AA5034" s="7"/>
      <c r="AB5034" s="7"/>
      <c r="AG5034" s="7"/>
    </row>
    <row r="5035" spans="1:33">
      <c r="A5035" s="7"/>
      <c r="B5035" s="7"/>
      <c r="C5035" s="7"/>
      <c r="D5035" s="7"/>
      <c r="E5035" s="7"/>
      <c r="F5035" s="7"/>
      <c r="G5035" s="7"/>
      <c r="H5035" s="7"/>
      <c r="J5035" s="7"/>
      <c r="K5035" s="7"/>
      <c r="L5035" s="7"/>
      <c r="Q5035" s="7"/>
      <c r="S5035" s="7"/>
      <c r="T5035" s="7"/>
      <c r="Y5035" s="7"/>
      <c r="AA5035" s="7"/>
      <c r="AB5035" s="7"/>
      <c r="AG5035" s="7"/>
    </row>
    <row r="5036" spans="1:33">
      <c r="A5036" s="7"/>
      <c r="B5036" s="7"/>
      <c r="C5036" s="7"/>
      <c r="D5036" s="7"/>
      <c r="E5036" s="7"/>
      <c r="F5036" s="7"/>
      <c r="G5036" s="7"/>
      <c r="H5036" s="7"/>
      <c r="J5036" s="7"/>
      <c r="K5036" s="7"/>
      <c r="L5036" s="7"/>
      <c r="Q5036" s="7"/>
      <c r="S5036" s="7"/>
      <c r="T5036" s="7"/>
      <c r="Y5036" s="7"/>
      <c r="AA5036" s="7"/>
      <c r="AB5036" s="7"/>
      <c r="AG5036" s="7"/>
    </row>
    <row r="5037" spans="1:33">
      <c r="A5037" s="7"/>
      <c r="B5037" s="7"/>
      <c r="C5037" s="7"/>
      <c r="D5037" s="7"/>
      <c r="E5037" s="7"/>
      <c r="F5037" s="7"/>
      <c r="G5037" s="7"/>
      <c r="H5037" s="7"/>
      <c r="J5037" s="7"/>
      <c r="K5037" s="7"/>
      <c r="L5037" s="7"/>
      <c r="Q5037" s="7"/>
      <c r="S5037" s="7"/>
      <c r="T5037" s="7"/>
      <c r="Y5037" s="7"/>
      <c r="AA5037" s="7"/>
      <c r="AB5037" s="7"/>
      <c r="AG5037" s="7"/>
    </row>
    <row r="5038" spans="1:33">
      <c r="A5038" s="7"/>
      <c r="B5038" s="7"/>
      <c r="C5038" s="7"/>
      <c r="D5038" s="7"/>
      <c r="E5038" s="7"/>
      <c r="F5038" s="7"/>
      <c r="G5038" s="7"/>
      <c r="H5038" s="7"/>
      <c r="J5038" s="7"/>
      <c r="K5038" s="7"/>
      <c r="L5038" s="7"/>
      <c r="Q5038" s="7"/>
      <c r="S5038" s="7"/>
      <c r="T5038" s="7"/>
      <c r="Y5038" s="7"/>
      <c r="AA5038" s="7"/>
      <c r="AB5038" s="7"/>
      <c r="AG5038" s="7"/>
    </row>
    <row r="5039" spans="1:33">
      <c r="A5039" s="7"/>
      <c r="B5039" s="7"/>
      <c r="C5039" s="7"/>
      <c r="D5039" s="7"/>
      <c r="E5039" s="7"/>
      <c r="F5039" s="7"/>
      <c r="G5039" s="7"/>
      <c r="H5039" s="7"/>
      <c r="J5039" s="7"/>
      <c r="K5039" s="7"/>
      <c r="L5039" s="7"/>
      <c r="Q5039" s="7"/>
      <c r="S5039" s="7"/>
      <c r="T5039" s="7"/>
      <c r="Y5039" s="7"/>
      <c r="AA5039" s="7"/>
      <c r="AB5039" s="7"/>
      <c r="AG5039" s="7"/>
    </row>
    <row r="5040" spans="1:33">
      <c r="A5040" s="7"/>
      <c r="B5040" s="7"/>
      <c r="C5040" s="7"/>
      <c r="D5040" s="7"/>
      <c r="E5040" s="7"/>
      <c r="F5040" s="7"/>
      <c r="G5040" s="7"/>
      <c r="H5040" s="7"/>
      <c r="J5040" s="7"/>
      <c r="K5040" s="7"/>
      <c r="L5040" s="7"/>
      <c r="Q5040" s="7"/>
      <c r="S5040" s="7"/>
      <c r="T5040" s="7"/>
      <c r="Y5040" s="7"/>
      <c r="AA5040" s="7"/>
      <c r="AB5040" s="7"/>
      <c r="AG5040" s="7"/>
    </row>
    <row r="5041" spans="1:33">
      <c r="A5041" s="7"/>
      <c r="B5041" s="7"/>
      <c r="C5041" s="7"/>
      <c r="D5041" s="7"/>
      <c r="E5041" s="7"/>
      <c r="F5041" s="7"/>
      <c r="G5041" s="7"/>
      <c r="H5041" s="7"/>
      <c r="J5041" s="7"/>
      <c r="K5041" s="7"/>
      <c r="L5041" s="7"/>
      <c r="Q5041" s="7"/>
      <c r="S5041" s="7"/>
      <c r="T5041" s="7"/>
      <c r="Y5041" s="7"/>
      <c r="AA5041" s="7"/>
      <c r="AB5041" s="7"/>
      <c r="AG5041" s="7"/>
    </row>
    <row r="5042" spans="1:33">
      <c r="A5042" s="7"/>
      <c r="B5042" s="7"/>
      <c r="C5042" s="7"/>
      <c r="D5042" s="7"/>
      <c r="E5042" s="7"/>
      <c r="F5042" s="7"/>
      <c r="G5042" s="7"/>
      <c r="H5042" s="7"/>
      <c r="J5042" s="7"/>
      <c r="K5042" s="7"/>
      <c r="L5042" s="7"/>
      <c r="Q5042" s="7"/>
      <c r="S5042" s="7"/>
      <c r="T5042" s="7"/>
      <c r="Y5042" s="7"/>
      <c r="AA5042" s="7"/>
      <c r="AB5042" s="7"/>
      <c r="AG5042" s="7"/>
    </row>
    <row r="5043" spans="1:33">
      <c r="A5043" s="7"/>
      <c r="B5043" s="7"/>
      <c r="C5043" s="7"/>
      <c r="D5043" s="7"/>
      <c r="E5043" s="7"/>
      <c r="F5043" s="7"/>
      <c r="G5043" s="7"/>
      <c r="H5043" s="7"/>
      <c r="J5043" s="7"/>
      <c r="K5043" s="7"/>
      <c r="L5043" s="7"/>
      <c r="Q5043" s="7"/>
      <c r="S5043" s="7"/>
      <c r="T5043" s="7"/>
      <c r="Y5043" s="7"/>
      <c r="AA5043" s="7"/>
      <c r="AB5043" s="7"/>
      <c r="AG5043" s="7"/>
    </row>
    <row r="5044" spans="1:33">
      <c r="A5044" s="7"/>
      <c r="B5044" s="7"/>
      <c r="C5044" s="7"/>
      <c r="D5044" s="7"/>
      <c r="E5044" s="7"/>
      <c r="F5044" s="7"/>
      <c r="G5044" s="7"/>
      <c r="H5044" s="7"/>
      <c r="J5044" s="7"/>
      <c r="K5044" s="7"/>
      <c r="L5044" s="7"/>
      <c r="Q5044" s="7"/>
      <c r="S5044" s="7"/>
      <c r="T5044" s="7"/>
      <c r="Y5044" s="7"/>
      <c r="AA5044" s="7"/>
      <c r="AB5044" s="7"/>
      <c r="AG5044" s="7"/>
    </row>
    <row r="5045" spans="1:33">
      <c r="A5045" s="7"/>
      <c r="B5045" s="7"/>
      <c r="C5045" s="7"/>
      <c r="D5045" s="7"/>
      <c r="E5045" s="7"/>
      <c r="F5045" s="7"/>
      <c r="G5045" s="7"/>
      <c r="H5045" s="7"/>
      <c r="J5045" s="7"/>
      <c r="K5045" s="7"/>
      <c r="L5045" s="7"/>
      <c r="Q5045" s="7"/>
      <c r="S5045" s="7"/>
      <c r="T5045" s="7"/>
      <c r="Y5045" s="7"/>
      <c r="AA5045" s="7"/>
      <c r="AB5045" s="7"/>
      <c r="AG5045" s="7"/>
    </row>
    <row r="5046" spans="1:33">
      <c r="A5046" s="7"/>
      <c r="B5046" s="7"/>
      <c r="C5046" s="7"/>
      <c r="D5046" s="7"/>
      <c r="E5046" s="7"/>
      <c r="F5046" s="7"/>
      <c r="G5046" s="7"/>
      <c r="H5046" s="7"/>
      <c r="J5046" s="7"/>
      <c r="K5046" s="7"/>
      <c r="L5046" s="7"/>
      <c r="Q5046" s="7"/>
      <c r="S5046" s="7"/>
      <c r="T5046" s="7"/>
      <c r="Y5046" s="7"/>
      <c r="AA5046" s="7"/>
      <c r="AB5046" s="7"/>
      <c r="AG5046" s="7"/>
    </row>
    <row r="5047" spans="1:33">
      <c r="A5047" s="7"/>
      <c r="B5047" s="7"/>
      <c r="C5047" s="7"/>
      <c r="D5047" s="7"/>
      <c r="E5047" s="7"/>
      <c r="F5047" s="7"/>
      <c r="G5047" s="7"/>
      <c r="H5047" s="7"/>
      <c r="J5047" s="7"/>
      <c r="K5047" s="7"/>
      <c r="L5047" s="7"/>
      <c r="Q5047" s="7"/>
      <c r="S5047" s="7"/>
      <c r="T5047" s="7"/>
      <c r="Y5047" s="7"/>
      <c r="AA5047" s="7"/>
      <c r="AB5047" s="7"/>
      <c r="AG5047" s="7"/>
    </row>
    <row r="5048" spans="1:33">
      <c r="A5048" s="7"/>
      <c r="B5048" s="7"/>
      <c r="C5048" s="7"/>
      <c r="D5048" s="7"/>
      <c r="E5048" s="7"/>
      <c r="F5048" s="7"/>
      <c r="G5048" s="7"/>
      <c r="H5048" s="7"/>
      <c r="J5048" s="7"/>
      <c r="K5048" s="7"/>
      <c r="L5048" s="7"/>
      <c r="Q5048" s="7"/>
      <c r="S5048" s="7"/>
      <c r="T5048" s="7"/>
      <c r="Y5048" s="7"/>
      <c r="AA5048" s="7"/>
      <c r="AB5048" s="7"/>
      <c r="AG5048" s="7"/>
    </row>
    <row r="5049" spans="1:33">
      <c r="A5049" s="7"/>
      <c r="B5049" s="7"/>
      <c r="C5049" s="7"/>
      <c r="D5049" s="7"/>
      <c r="E5049" s="7"/>
      <c r="F5049" s="7"/>
      <c r="G5049" s="7"/>
      <c r="H5049" s="7"/>
      <c r="J5049" s="7"/>
      <c r="K5049" s="7"/>
      <c r="L5049" s="7"/>
      <c r="Q5049" s="7"/>
      <c r="S5049" s="7"/>
      <c r="T5049" s="7"/>
      <c r="Y5049" s="7"/>
      <c r="AA5049" s="7"/>
      <c r="AB5049" s="7"/>
      <c r="AG5049" s="7"/>
    </row>
    <row r="5050" spans="1:33">
      <c r="A5050" s="7"/>
      <c r="B5050" s="7"/>
      <c r="C5050" s="7"/>
      <c r="D5050" s="7"/>
      <c r="E5050" s="7"/>
      <c r="F5050" s="7"/>
      <c r="G5050" s="7"/>
      <c r="H5050" s="7"/>
      <c r="J5050" s="7"/>
      <c r="K5050" s="7"/>
      <c r="L5050" s="7"/>
      <c r="Q5050" s="7"/>
      <c r="S5050" s="7"/>
      <c r="T5050" s="7"/>
      <c r="Y5050" s="7"/>
      <c r="AA5050" s="7"/>
      <c r="AB5050" s="7"/>
      <c r="AG5050" s="7"/>
    </row>
    <row r="5051" spans="1:33">
      <c r="A5051" s="7"/>
      <c r="B5051" s="7"/>
      <c r="C5051" s="7"/>
      <c r="D5051" s="7"/>
      <c r="E5051" s="7"/>
      <c r="F5051" s="7"/>
      <c r="G5051" s="7"/>
      <c r="H5051" s="7"/>
      <c r="J5051" s="7"/>
      <c r="K5051" s="7"/>
      <c r="L5051" s="7"/>
      <c r="Q5051" s="7"/>
      <c r="S5051" s="7"/>
      <c r="T5051" s="7"/>
      <c r="Y5051" s="7"/>
      <c r="AA5051" s="7"/>
      <c r="AB5051" s="7"/>
      <c r="AG5051" s="7"/>
    </row>
    <row r="5052" spans="1:33">
      <c r="A5052" s="7"/>
      <c r="B5052" s="7"/>
      <c r="C5052" s="7"/>
      <c r="D5052" s="7"/>
      <c r="E5052" s="7"/>
      <c r="F5052" s="7"/>
      <c r="G5052" s="7"/>
      <c r="H5052" s="7"/>
      <c r="J5052" s="7"/>
      <c r="K5052" s="7"/>
      <c r="L5052" s="7"/>
      <c r="Q5052" s="7"/>
      <c r="S5052" s="7"/>
      <c r="T5052" s="7"/>
      <c r="Y5052" s="7"/>
      <c r="AA5052" s="7"/>
      <c r="AB5052" s="7"/>
      <c r="AG5052" s="7"/>
    </row>
    <row r="5053" spans="1:33">
      <c r="A5053" s="7"/>
      <c r="B5053" s="7"/>
      <c r="C5053" s="7"/>
      <c r="D5053" s="7"/>
      <c r="E5053" s="7"/>
      <c r="F5053" s="7"/>
      <c r="G5053" s="7"/>
      <c r="H5053" s="7"/>
      <c r="J5053" s="7"/>
      <c r="K5053" s="7"/>
      <c r="L5053" s="7"/>
      <c r="Q5053" s="7"/>
      <c r="S5053" s="7"/>
      <c r="T5053" s="7"/>
      <c r="Y5053" s="7"/>
      <c r="AA5053" s="7"/>
      <c r="AB5053" s="7"/>
      <c r="AG5053" s="7"/>
    </row>
    <row r="5054" spans="1:33">
      <c r="A5054" s="7"/>
      <c r="B5054" s="7"/>
      <c r="C5054" s="7"/>
      <c r="D5054" s="7"/>
      <c r="E5054" s="7"/>
      <c r="F5054" s="7"/>
      <c r="G5054" s="7"/>
      <c r="H5054" s="7"/>
      <c r="J5054" s="7"/>
      <c r="K5054" s="7"/>
      <c r="L5054" s="7"/>
      <c r="Q5054" s="7"/>
      <c r="S5054" s="7"/>
      <c r="T5054" s="7"/>
      <c r="Y5054" s="7"/>
      <c r="AA5054" s="7"/>
      <c r="AB5054" s="7"/>
      <c r="AG5054" s="7"/>
    </row>
    <row r="5055" spans="1:33">
      <c r="A5055" s="7"/>
      <c r="B5055" s="7"/>
      <c r="C5055" s="7"/>
      <c r="D5055" s="7"/>
      <c r="E5055" s="7"/>
      <c r="F5055" s="7"/>
      <c r="G5055" s="7"/>
      <c r="H5055" s="7"/>
      <c r="J5055" s="7"/>
      <c r="K5055" s="7"/>
      <c r="L5055" s="7"/>
      <c r="Q5055" s="7"/>
      <c r="S5055" s="7"/>
      <c r="T5055" s="7"/>
      <c r="Y5055" s="7"/>
      <c r="AA5055" s="7"/>
      <c r="AB5055" s="7"/>
      <c r="AG5055" s="7"/>
    </row>
    <row r="5056" spans="1:33">
      <c r="A5056" s="7"/>
      <c r="B5056" s="7"/>
      <c r="C5056" s="7"/>
      <c r="D5056" s="7"/>
      <c r="E5056" s="7"/>
      <c r="F5056" s="7"/>
      <c r="G5056" s="7"/>
      <c r="H5056" s="7"/>
      <c r="J5056" s="7"/>
      <c r="K5056" s="7"/>
      <c r="L5056" s="7"/>
      <c r="Q5056" s="7"/>
      <c r="S5056" s="7"/>
      <c r="T5056" s="7"/>
      <c r="Y5056" s="7"/>
      <c r="AA5056" s="7"/>
      <c r="AB5056" s="7"/>
      <c r="AG5056" s="7"/>
    </row>
    <row r="5057" spans="1:33">
      <c r="A5057" s="7"/>
      <c r="B5057" s="7"/>
      <c r="C5057" s="7"/>
      <c r="D5057" s="7"/>
      <c r="E5057" s="7"/>
      <c r="F5057" s="7"/>
      <c r="G5057" s="7"/>
      <c r="H5057" s="7"/>
      <c r="J5057" s="7"/>
      <c r="K5057" s="7"/>
      <c r="L5057" s="7"/>
      <c r="Q5057" s="7"/>
      <c r="S5057" s="7"/>
      <c r="T5057" s="7"/>
      <c r="Y5057" s="7"/>
      <c r="AA5057" s="7"/>
      <c r="AB5057" s="7"/>
      <c r="AG5057" s="7"/>
    </row>
    <row r="5058" spans="1:33">
      <c r="A5058" s="7"/>
      <c r="B5058" s="7"/>
      <c r="C5058" s="7"/>
      <c r="D5058" s="7"/>
      <c r="E5058" s="7"/>
      <c r="F5058" s="7"/>
      <c r="G5058" s="7"/>
      <c r="H5058" s="7"/>
      <c r="J5058" s="7"/>
      <c r="K5058" s="7"/>
      <c r="L5058" s="7"/>
      <c r="Q5058" s="7"/>
      <c r="S5058" s="7"/>
      <c r="T5058" s="7"/>
      <c r="Y5058" s="7"/>
      <c r="AA5058" s="7"/>
      <c r="AB5058" s="7"/>
      <c r="AG5058" s="7"/>
    </row>
    <row r="5059" spans="1:33">
      <c r="A5059" s="7"/>
      <c r="B5059" s="7"/>
      <c r="C5059" s="7"/>
      <c r="D5059" s="7"/>
      <c r="E5059" s="7"/>
      <c r="F5059" s="7"/>
      <c r="G5059" s="7"/>
      <c r="H5059" s="7"/>
      <c r="J5059" s="7"/>
      <c r="K5059" s="7"/>
      <c r="L5059" s="7"/>
      <c r="Q5059" s="7"/>
      <c r="S5059" s="7"/>
      <c r="T5059" s="7"/>
      <c r="Y5059" s="7"/>
      <c r="AA5059" s="7"/>
      <c r="AB5059" s="7"/>
      <c r="AG5059" s="7"/>
    </row>
    <row r="5060" spans="1:33">
      <c r="A5060" s="7"/>
      <c r="B5060" s="7"/>
      <c r="C5060" s="7"/>
      <c r="D5060" s="7"/>
      <c r="E5060" s="7"/>
      <c r="F5060" s="7"/>
      <c r="G5060" s="7"/>
      <c r="H5060" s="7"/>
      <c r="J5060" s="7"/>
      <c r="K5060" s="7"/>
      <c r="L5060" s="7"/>
      <c r="Q5060" s="7"/>
      <c r="S5060" s="7"/>
      <c r="T5060" s="7"/>
      <c r="Y5060" s="7"/>
      <c r="AA5060" s="7"/>
      <c r="AB5060" s="7"/>
      <c r="AG5060" s="7"/>
    </row>
    <row r="5061" spans="1:33">
      <c r="A5061" s="7"/>
      <c r="B5061" s="7"/>
      <c r="C5061" s="7"/>
      <c r="D5061" s="7"/>
      <c r="E5061" s="7"/>
      <c r="F5061" s="7"/>
      <c r="G5061" s="7"/>
      <c r="H5061" s="7"/>
      <c r="J5061" s="7"/>
      <c r="K5061" s="7"/>
      <c r="L5061" s="7"/>
      <c r="Q5061" s="7"/>
      <c r="S5061" s="7"/>
      <c r="T5061" s="7"/>
      <c r="Y5061" s="7"/>
      <c r="AA5061" s="7"/>
      <c r="AB5061" s="7"/>
      <c r="AG5061" s="7"/>
    </row>
    <row r="5062" spans="1:33">
      <c r="A5062" s="7"/>
      <c r="B5062" s="7"/>
      <c r="C5062" s="7"/>
      <c r="D5062" s="7"/>
      <c r="E5062" s="7"/>
      <c r="F5062" s="7"/>
      <c r="G5062" s="7"/>
      <c r="H5062" s="7"/>
      <c r="J5062" s="7"/>
      <c r="K5062" s="7"/>
      <c r="L5062" s="7"/>
      <c r="Q5062" s="7"/>
      <c r="S5062" s="7"/>
      <c r="T5062" s="7"/>
      <c r="Y5062" s="7"/>
      <c r="AA5062" s="7"/>
      <c r="AB5062" s="7"/>
      <c r="AG5062" s="7"/>
    </row>
    <row r="5063" spans="1:33">
      <c r="A5063" s="7"/>
      <c r="B5063" s="7"/>
      <c r="C5063" s="7"/>
      <c r="D5063" s="7"/>
      <c r="E5063" s="7"/>
      <c r="F5063" s="7"/>
      <c r="G5063" s="7"/>
      <c r="H5063" s="7"/>
      <c r="J5063" s="7"/>
      <c r="K5063" s="7"/>
      <c r="L5063" s="7"/>
      <c r="Q5063" s="7"/>
      <c r="S5063" s="7"/>
      <c r="T5063" s="7"/>
      <c r="Y5063" s="7"/>
      <c r="AA5063" s="7"/>
      <c r="AB5063" s="7"/>
      <c r="AG5063" s="7"/>
    </row>
    <row r="5064" spans="1:33">
      <c r="A5064" s="7"/>
      <c r="B5064" s="7"/>
      <c r="C5064" s="7"/>
      <c r="D5064" s="7"/>
      <c r="E5064" s="7"/>
      <c r="F5064" s="7"/>
      <c r="G5064" s="7"/>
      <c r="H5064" s="7"/>
      <c r="J5064" s="7"/>
      <c r="K5064" s="7"/>
      <c r="L5064" s="7"/>
      <c r="Q5064" s="7"/>
      <c r="S5064" s="7"/>
      <c r="T5064" s="7"/>
      <c r="Y5064" s="7"/>
      <c r="AA5064" s="7"/>
      <c r="AB5064" s="7"/>
      <c r="AG5064" s="7"/>
    </row>
    <row r="5065" spans="1:33">
      <c r="A5065" s="7"/>
      <c r="B5065" s="7"/>
      <c r="C5065" s="7"/>
      <c r="D5065" s="7"/>
      <c r="E5065" s="7"/>
      <c r="F5065" s="7"/>
      <c r="G5065" s="7"/>
      <c r="H5065" s="7"/>
      <c r="J5065" s="7"/>
      <c r="K5065" s="7"/>
      <c r="L5065" s="7"/>
      <c r="Q5065" s="7"/>
      <c r="S5065" s="7"/>
      <c r="T5065" s="7"/>
      <c r="Y5065" s="7"/>
      <c r="AA5065" s="7"/>
      <c r="AB5065" s="7"/>
      <c r="AG5065" s="7"/>
    </row>
    <row r="5066" spans="1:33">
      <c r="A5066" s="7"/>
      <c r="B5066" s="7"/>
      <c r="C5066" s="7"/>
      <c r="D5066" s="7"/>
      <c r="E5066" s="7"/>
      <c r="F5066" s="7"/>
      <c r="G5066" s="7"/>
      <c r="H5066" s="7"/>
      <c r="J5066" s="7"/>
      <c r="K5066" s="7"/>
      <c r="L5066" s="7"/>
      <c r="Q5066" s="7"/>
      <c r="S5066" s="7"/>
      <c r="T5066" s="7"/>
      <c r="Y5066" s="7"/>
      <c r="AA5066" s="7"/>
      <c r="AB5066" s="7"/>
      <c r="AG5066" s="7"/>
    </row>
    <row r="5067" spans="1:33">
      <c r="A5067" s="7"/>
      <c r="B5067" s="7"/>
      <c r="C5067" s="7"/>
      <c r="D5067" s="7"/>
      <c r="E5067" s="7"/>
      <c r="F5067" s="7"/>
      <c r="G5067" s="7"/>
      <c r="H5067" s="7"/>
      <c r="J5067" s="7"/>
      <c r="K5067" s="7"/>
      <c r="L5067" s="7"/>
      <c r="Q5067" s="7"/>
      <c r="S5067" s="7"/>
      <c r="T5067" s="7"/>
      <c r="Y5067" s="7"/>
      <c r="AA5067" s="7"/>
      <c r="AB5067" s="7"/>
      <c r="AG5067" s="7"/>
    </row>
    <row r="5068" spans="1:33">
      <c r="A5068" s="7"/>
      <c r="B5068" s="7"/>
      <c r="C5068" s="7"/>
      <c r="D5068" s="7"/>
      <c r="E5068" s="7"/>
      <c r="F5068" s="7"/>
      <c r="G5068" s="7"/>
      <c r="H5068" s="7"/>
      <c r="J5068" s="7"/>
      <c r="K5068" s="7"/>
      <c r="L5068" s="7"/>
      <c r="Q5068" s="7"/>
      <c r="S5068" s="7"/>
      <c r="T5068" s="7"/>
      <c r="Y5068" s="7"/>
      <c r="AA5068" s="7"/>
      <c r="AB5068" s="7"/>
      <c r="AG5068" s="7"/>
    </row>
    <row r="5069" spans="1:33">
      <c r="A5069" s="7"/>
      <c r="B5069" s="7"/>
      <c r="C5069" s="7"/>
      <c r="D5069" s="7"/>
      <c r="E5069" s="7"/>
      <c r="F5069" s="7"/>
      <c r="G5069" s="7"/>
      <c r="H5069" s="7"/>
      <c r="J5069" s="7"/>
      <c r="K5069" s="7"/>
      <c r="L5069" s="7"/>
      <c r="Q5069" s="7"/>
      <c r="S5069" s="7"/>
      <c r="T5069" s="7"/>
      <c r="Y5069" s="7"/>
      <c r="AA5069" s="7"/>
      <c r="AB5069" s="7"/>
      <c r="AG5069" s="7"/>
    </row>
    <row r="5070" spans="1:33">
      <c r="A5070" s="7"/>
      <c r="B5070" s="7"/>
      <c r="C5070" s="7"/>
      <c r="D5070" s="7"/>
      <c r="E5070" s="7"/>
      <c r="F5070" s="7"/>
      <c r="G5070" s="7"/>
      <c r="H5070" s="7"/>
      <c r="J5070" s="7"/>
      <c r="K5070" s="7"/>
      <c r="L5070" s="7"/>
      <c r="Q5070" s="7"/>
      <c r="S5070" s="7"/>
      <c r="T5070" s="7"/>
      <c r="Y5070" s="7"/>
      <c r="AA5070" s="7"/>
      <c r="AB5070" s="7"/>
      <c r="AG5070" s="7"/>
    </row>
    <row r="5071" spans="1:33">
      <c r="A5071" s="7"/>
      <c r="B5071" s="7"/>
      <c r="C5071" s="7"/>
      <c r="D5071" s="7"/>
      <c r="E5071" s="7"/>
      <c r="F5071" s="7"/>
      <c r="G5071" s="7"/>
      <c r="H5071" s="7"/>
      <c r="J5071" s="7"/>
      <c r="K5071" s="7"/>
      <c r="L5071" s="7"/>
      <c r="Q5071" s="7"/>
      <c r="S5071" s="7"/>
      <c r="T5071" s="7"/>
      <c r="Y5071" s="7"/>
      <c r="AA5071" s="7"/>
      <c r="AB5071" s="7"/>
      <c r="AG5071" s="7"/>
    </row>
    <row r="5072" spans="1:33">
      <c r="A5072" s="7"/>
      <c r="B5072" s="7"/>
      <c r="C5072" s="7"/>
      <c r="D5072" s="7"/>
      <c r="E5072" s="7"/>
      <c r="F5072" s="7"/>
      <c r="G5072" s="7"/>
      <c r="H5072" s="7"/>
      <c r="J5072" s="7"/>
      <c r="K5072" s="7"/>
      <c r="L5072" s="7"/>
      <c r="Q5072" s="7"/>
      <c r="S5072" s="7"/>
      <c r="T5072" s="7"/>
      <c r="Y5072" s="7"/>
      <c r="AA5072" s="7"/>
      <c r="AB5072" s="7"/>
      <c r="AG5072" s="7"/>
    </row>
    <row r="5073" spans="1:33">
      <c r="A5073" s="7"/>
      <c r="B5073" s="7"/>
      <c r="C5073" s="7"/>
      <c r="D5073" s="7"/>
      <c r="E5073" s="7"/>
      <c r="F5073" s="7"/>
      <c r="G5073" s="7"/>
      <c r="H5073" s="7"/>
      <c r="J5073" s="7"/>
      <c r="K5073" s="7"/>
      <c r="L5073" s="7"/>
      <c r="Q5073" s="7"/>
      <c r="S5073" s="7"/>
      <c r="T5073" s="7"/>
      <c r="Y5073" s="7"/>
      <c r="AA5073" s="7"/>
      <c r="AB5073" s="7"/>
      <c r="AG5073" s="7"/>
    </row>
    <row r="5074" spans="1:33">
      <c r="A5074" s="7"/>
      <c r="B5074" s="7"/>
      <c r="C5074" s="7"/>
      <c r="D5074" s="7"/>
      <c r="E5074" s="7"/>
      <c r="F5074" s="7"/>
      <c r="G5074" s="7"/>
      <c r="H5074" s="7"/>
      <c r="J5074" s="7"/>
      <c r="K5074" s="7"/>
      <c r="L5074" s="7"/>
      <c r="Q5074" s="7"/>
      <c r="S5074" s="7"/>
      <c r="T5074" s="7"/>
      <c r="Y5074" s="7"/>
      <c r="AA5074" s="7"/>
      <c r="AB5074" s="7"/>
      <c r="AG5074" s="7"/>
    </row>
    <row r="5075" spans="1:33">
      <c r="A5075" s="7"/>
      <c r="B5075" s="7"/>
      <c r="C5075" s="7"/>
      <c r="D5075" s="7"/>
      <c r="E5075" s="7"/>
      <c r="F5075" s="7"/>
      <c r="G5075" s="7"/>
      <c r="H5075" s="7"/>
      <c r="J5075" s="7"/>
      <c r="K5075" s="7"/>
      <c r="L5075" s="7"/>
      <c r="Q5075" s="7"/>
      <c r="S5075" s="7"/>
      <c r="T5075" s="7"/>
      <c r="Y5075" s="7"/>
      <c r="AA5075" s="7"/>
      <c r="AB5075" s="7"/>
      <c r="AG5075" s="7"/>
    </row>
    <row r="5076" spans="1:33">
      <c r="A5076" s="7"/>
      <c r="B5076" s="7"/>
      <c r="C5076" s="7"/>
      <c r="D5076" s="7"/>
      <c r="E5076" s="7"/>
      <c r="F5076" s="7"/>
      <c r="G5076" s="7"/>
      <c r="H5076" s="7"/>
      <c r="J5076" s="7"/>
      <c r="K5076" s="7"/>
      <c r="L5076" s="7"/>
      <c r="Q5076" s="7"/>
      <c r="S5076" s="7"/>
      <c r="T5076" s="7"/>
      <c r="Y5076" s="7"/>
      <c r="AA5076" s="7"/>
      <c r="AB5076" s="7"/>
      <c r="AG5076" s="7"/>
    </row>
    <row r="5077" spans="1:33">
      <c r="A5077" s="7"/>
      <c r="B5077" s="7"/>
      <c r="C5077" s="7"/>
      <c r="D5077" s="7"/>
      <c r="E5077" s="7"/>
      <c r="F5077" s="7"/>
      <c r="G5077" s="7"/>
      <c r="H5077" s="7"/>
      <c r="J5077" s="7"/>
      <c r="K5077" s="7"/>
      <c r="L5077" s="7"/>
      <c r="Q5077" s="7"/>
      <c r="S5077" s="7"/>
      <c r="T5077" s="7"/>
      <c r="Y5077" s="7"/>
      <c r="AA5077" s="7"/>
      <c r="AB5077" s="7"/>
      <c r="AG5077" s="7"/>
    </row>
    <row r="5078" spans="1:33">
      <c r="A5078" s="7"/>
      <c r="B5078" s="7"/>
      <c r="C5078" s="7"/>
      <c r="D5078" s="7"/>
      <c r="E5078" s="7"/>
      <c r="F5078" s="7"/>
      <c r="G5078" s="7"/>
      <c r="H5078" s="7"/>
      <c r="J5078" s="7"/>
      <c r="K5078" s="7"/>
      <c r="L5078" s="7"/>
      <c r="Q5078" s="7"/>
      <c r="S5078" s="7"/>
      <c r="T5078" s="7"/>
      <c r="Y5078" s="7"/>
      <c r="AA5078" s="7"/>
      <c r="AB5078" s="7"/>
      <c r="AG5078" s="7"/>
    </row>
    <row r="5079" spans="1:33">
      <c r="A5079" s="7"/>
      <c r="B5079" s="7"/>
      <c r="C5079" s="7"/>
      <c r="D5079" s="7"/>
      <c r="E5079" s="7"/>
      <c r="F5079" s="7"/>
      <c r="G5079" s="7"/>
      <c r="H5079" s="7"/>
      <c r="J5079" s="7"/>
      <c r="K5079" s="7"/>
      <c r="L5079" s="7"/>
      <c r="Q5079" s="7"/>
      <c r="S5079" s="7"/>
      <c r="T5079" s="7"/>
      <c r="Y5079" s="7"/>
      <c r="AA5079" s="7"/>
      <c r="AB5079" s="7"/>
      <c r="AG5079" s="7"/>
    </row>
    <row r="5080" spans="1:33">
      <c r="A5080" s="7"/>
      <c r="B5080" s="7"/>
      <c r="C5080" s="7"/>
      <c r="D5080" s="7"/>
      <c r="E5080" s="7"/>
      <c r="F5080" s="7"/>
      <c r="G5080" s="7"/>
      <c r="H5080" s="7"/>
      <c r="J5080" s="7"/>
      <c r="K5080" s="7"/>
      <c r="L5080" s="7"/>
      <c r="Q5080" s="7"/>
      <c r="S5080" s="7"/>
      <c r="T5080" s="7"/>
      <c r="Y5080" s="7"/>
      <c r="AA5080" s="7"/>
      <c r="AB5080" s="7"/>
      <c r="AG5080" s="7"/>
    </row>
    <row r="5081" spans="1:33">
      <c r="A5081" s="7"/>
      <c r="B5081" s="7"/>
      <c r="C5081" s="7"/>
      <c r="D5081" s="7"/>
      <c r="E5081" s="7"/>
      <c r="F5081" s="7"/>
      <c r="G5081" s="7"/>
      <c r="H5081" s="7"/>
      <c r="J5081" s="7"/>
      <c r="K5081" s="7"/>
      <c r="L5081" s="7"/>
      <c r="Q5081" s="7"/>
      <c r="S5081" s="7"/>
      <c r="T5081" s="7"/>
      <c r="Y5081" s="7"/>
      <c r="AA5081" s="7"/>
      <c r="AB5081" s="7"/>
      <c r="AG5081" s="7"/>
    </row>
    <row r="5082" spans="1:33">
      <c r="A5082" s="7"/>
      <c r="B5082" s="7"/>
      <c r="C5082" s="7"/>
      <c r="D5082" s="7"/>
      <c r="E5082" s="7"/>
      <c r="F5082" s="7"/>
      <c r="G5082" s="7"/>
      <c r="H5082" s="7"/>
      <c r="J5082" s="7"/>
      <c r="K5082" s="7"/>
      <c r="L5082" s="7"/>
      <c r="Q5082" s="7"/>
      <c r="S5082" s="7"/>
      <c r="T5082" s="7"/>
      <c r="Y5082" s="7"/>
      <c r="AA5082" s="7"/>
      <c r="AB5082" s="7"/>
      <c r="AG5082" s="7"/>
    </row>
    <row r="5083" spans="1:33">
      <c r="A5083" s="7"/>
      <c r="B5083" s="7"/>
      <c r="C5083" s="7"/>
      <c r="D5083" s="7"/>
      <c r="E5083" s="7"/>
      <c r="F5083" s="7"/>
      <c r="G5083" s="7"/>
      <c r="H5083" s="7"/>
      <c r="J5083" s="7"/>
      <c r="K5083" s="7"/>
      <c r="L5083" s="7"/>
      <c r="Q5083" s="7"/>
      <c r="S5083" s="7"/>
      <c r="T5083" s="7"/>
      <c r="Y5083" s="7"/>
      <c r="AA5083" s="7"/>
      <c r="AB5083" s="7"/>
      <c r="AG5083" s="7"/>
    </row>
    <row r="5084" spans="1:33">
      <c r="A5084" s="7"/>
      <c r="B5084" s="7"/>
      <c r="C5084" s="7"/>
      <c r="D5084" s="7"/>
      <c r="E5084" s="7"/>
      <c r="F5084" s="7"/>
      <c r="G5084" s="7"/>
      <c r="H5084" s="7"/>
      <c r="J5084" s="7"/>
      <c r="K5084" s="7"/>
      <c r="L5084" s="7"/>
      <c r="Q5084" s="7"/>
      <c r="S5084" s="7"/>
      <c r="T5084" s="7"/>
      <c r="Y5084" s="7"/>
      <c r="AA5084" s="7"/>
      <c r="AB5084" s="7"/>
      <c r="AG5084" s="7"/>
    </row>
    <row r="5085" spans="1:33">
      <c r="A5085" s="7"/>
      <c r="B5085" s="7"/>
      <c r="C5085" s="7"/>
      <c r="D5085" s="7"/>
      <c r="E5085" s="7"/>
      <c r="F5085" s="7"/>
      <c r="G5085" s="7"/>
      <c r="H5085" s="7"/>
      <c r="J5085" s="7"/>
      <c r="K5085" s="7"/>
      <c r="L5085" s="7"/>
      <c r="Q5085" s="7"/>
      <c r="S5085" s="7"/>
      <c r="T5085" s="7"/>
      <c r="Y5085" s="7"/>
      <c r="AA5085" s="7"/>
      <c r="AB5085" s="7"/>
      <c r="AG5085" s="7"/>
    </row>
    <row r="5086" spans="1:33">
      <c r="A5086" s="7"/>
      <c r="B5086" s="7"/>
      <c r="C5086" s="7"/>
      <c r="D5086" s="7"/>
      <c r="E5086" s="7"/>
      <c r="F5086" s="7"/>
      <c r="G5086" s="7"/>
      <c r="H5086" s="7"/>
      <c r="J5086" s="7"/>
      <c r="K5086" s="7"/>
      <c r="L5086" s="7"/>
      <c r="Q5086" s="7"/>
      <c r="S5086" s="7"/>
      <c r="T5086" s="7"/>
      <c r="Y5086" s="7"/>
      <c r="AA5086" s="7"/>
      <c r="AB5086" s="7"/>
      <c r="AG5086" s="7"/>
    </row>
    <row r="5087" spans="1:33">
      <c r="A5087" s="7"/>
      <c r="B5087" s="7"/>
      <c r="C5087" s="7"/>
      <c r="D5087" s="7"/>
      <c r="E5087" s="7"/>
      <c r="F5087" s="7"/>
      <c r="G5087" s="7"/>
      <c r="H5087" s="7"/>
      <c r="J5087" s="7"/>
      <c r="K5087" s="7"/>
      <c r="L5087" s="7"/>
      <c r="Q5087" s="7"/>
      <c r="S5087" s="7"/>
      <c r="T5087" s="7"/>
      <c r="Y5087" s="7"/>
      <c r="AA5087" s="7"/>
      <c r="AB5087" s="7"/>
      <c r="AG5087" s="7"/>
    </row>
    <row r="5088" spans="1:33">
      <c r="A5088" s="7"/>
      <c r="B5088" s="7"/>
      <c r="C5088" s="7"/>
      <c r="D5088" s="7"/>
      <c r="E5088" s="7"/>
      <c r="F5088" s="7"/>
      <c r="G5088" s="7"/>
      <c r="H5088" s="7"/>
      <c r="J5088" s="7"/>
      <c r="K5088" s="7"/>
      <c r="L5088" s="7"/>
      <c r="Q5088" s="7"/>
      <c r="S5088" s="7"/>
      <c r="T5088" s="7"/>
      <c r="Y5088" s="7"/>
      <c r="AA5088" s="7"/>
      <c r="AB5088" s="7"/>
      <c r="AG5088" s="7"/>
    </row>
    <row r="5089" spans="1:33">
      <c r="A5089" s="7"/>
      <c r="B5089" s="7"/>
      <c r="C5089" s="7"/>
      <c r="D5089" s="7"/>
      <c r="E5089" s="7"/>
      <c r="F5089" s="7"/>
      <c r="G5089" s="7"/>
      <c r="H5089" s="7"/>
      <c r="J5089" s="7"/>
      <c r="K5089" s="7"/>
      <c r="L5089" s="7"/>
      <c r="Q5089" s="7"/>
      <c r="S5089" s="7"/>
      <c r="T5089" s="7"/>
      <c r="Y5089" s="7"/>
      <c r="AA5089" s="7"/>
      <c r="AB5089" s="7"/>
      <c r="AG5089" s="7"/>
    </row>
    <row r="5090" spans="1:33">
      <c r="A5090" s="7"/>
      <c r="B5090" s="7"/>
      <c r="C5090" s="7"/>
      <c r="D5090" s="7"/>
      <c r="E5090" s="7"/>
      <c r="F5090" s="7"/>
      <c r="G5090" s="7"/>
      <c r="H5090" s="7"/>
      <c r="J5090" s="7"/>
      <c r="K5090" s="7"/>
      <c r="L5090" s="7"/>
      <c r="Q5090" s="7"/>
      <c r="S5090" s="7"/>
      <c r="T5090" s="7"/>
      <c r="Y5090" s="7"/>
      <c r="AA5090" s="7"/>
      <c r="AB5090" s="7"/>
      <c r="AG5090" s="7"/>
    </row>
    <row r="5091" spans="1:33">
      <c r="A5091" s="7"/>
      <c r="B5091" s="7"/>
      <c r="C5091" s="7"/>
      <c r="D5091" s="7"/>
      <c r="E5091" s="7"/>
      <c r="F5091" s="7"/>
      <c r="G5091" s="7"/>
      <c r="H5091" s="7"/>
      <c r="J5091" s="7"/>
      <c r="K5091" s="7"/>
      <c r="L5091" s="7"/>
      <c r="Q5091" s="7"/>
      <c r="S5091" s="7"/>
      <c r="T5091" s="7"/>
      <c r="Y5091" s="7"/>
      <c r="AA5091" s="7"/>
      <c r="AB5091" s="7"/>
      <c r="AG5091" s="7"/>
    </row>
    <row r="5092" spans="1:33">
      <c r="A5092" s="7"/>
      <c r="B5092" s="7"/>
      <c r="C5092" s="7"/>
      <c r="D5092" s="7"/>
      <c r="E5092" s="7"/>
      <c r="F5092" s="7"/>
      <c r="G5092" s="7"/>
      <c r="H5092" s="7"/>
      <c r="J5092" s="7"/>
      <c r="K5092" s="7"/>
      <c r="L5092" s="7"/>
      <c r="Q5092" s="7"/>
      <c r="S5092" s="7"/>
      <c r="T5092" s="7"/>
      <c r="Y5092" s="7"/>
      <c r="AA5092" s="7"/>
      <c r="AB5092" s="7"/>
      <c r="AG5092" s="7"/>
    </row>
    <row r="5093" spans="1:33">
      <c r="A5093" s="7"/>
      <c r="B5093" s="7"/>
      <c r="C5093" s="7"/>
      <c r="D5093" s="7"/>
      <c r="E5093" s="7"/>
      <c r="F5093" s="7"/>
      <c r="G5093" s="7"/>
      <c r="H5093" s="7"/>
      <c r="J5093" s="7"/>
      <c r="K5093" s="7"/>
      <c r="L5093" s="7"/>
      <c r="Q5093" s="7"/>
      <c r="S5093" s="7"/>
      <c r="T5093" s="7"/>
      <c r="Y5093" s="7"/>
      <c r="AA5093" s="7"/>
      <c r="AB5093" s="7"/>
      <c r="AG5093" s="7"/>
    </row>
    <row r="5094" spans="1:33">
      <c r="A5094" s="7"/>
      <c r="B5094" s="7"/>
      <c r="C5094" s="7"/>
      <c r="D5094" s="7"/>
      <c r="E5094" s="7"/>
      <c r="F5094" s="7"/>
      <c r="G5094" s="7"/>
      <c r="H5094" s="7"/>
      <c r="J5094" s="7"/>
      <c r="K5094" s="7"/>
      <c r="L5094" s="7"/>
      <c r="Q5094" s="7"/>
      <c r="S5094" s="7"/>
      <c r="T5094" s="7"/>
      <c r="Y5094" s="7"/>
      <c r="AA5094" s="7"/>
      <c r="AB5094" s="7"/>
      <c r="AG5094" s="7"/>
    </row>
    <row r="5095" spans="1:33">
      <c r="A5095" s="7"/>
      <c r="B5095" s="7"/>
      <c r="C5095" s="7"/>
      <c r="D5095" s="7"/>
      <c r="E5095" s="7"/>
      <c r="F5095" s="7"/>
      <c r="G5095" s="7"/>
      <c r="H5095" s="7"/>
      <c r="J5095" s="7"/>
      <c r="K5095" s="7"/>
      <c r="L5095" s="7"/>
      <c r="Q5095" s="7"/>
      <c r="S5095" s="7"/>
      <c r="T5095" s="7"/>
      <c r="Y5095" s="7"/>
      <c r="AA5095" s="7"/>
      <c r="AB5095" s="7"/>
      <c r="AG5095" s="7"/>
    </row>
    <row r="5096" spans="1:33">
      <c r="A5096" s="7"/>
      <c r="B5096" s="7"/>
      <c r="C5096" s="7"/>
      <c r="D5096" s="7"/>
      <c r="E5096" s="7"/>
      <c r="F5096" s="7"/>
      <c r="G5096" s="7"/>
      <c r="H5096" s="7"/>
      <c r="J5096" s="7"/>
      <c r="K5096" s="7"/>
      <c r="L5096" s="7"/>
      <c r="Q5096" s="7"/>
      <c r="S5096" s="7"/>
      <c r="T5096" s="7"/>
      <c r="Y5096" s="7"/>
      <c r="AA5096" s="7"/>
      <c r="AB5096" s="7"/>
      <c r="AG5096" s="7"/>
    </row>
    <row r="5097" spans="1:33">
      <c r="A5097" s="7"/>
      <c r="B5097" s="7"/>
      <c r="C5097" s="7"/>
      <c r="D5097" s="7"/>
      <c r="E5097" s="7"/>
      <c r="F5097" s="7"/>
      <c r="G5097" s="7"/>
      <c r="H5097" s="7"/>
      <c r="J5097" s="7"/>
      <c r="K5097" s="7"/>
      <c r="L5097" s="7"/>
      <c r="Q5097" s="7"/>
      <c r="S5097" s="7"/>
      <c r="T5097" s="7"/>
      <c r="Y5097" s="7"/>
      <c r="AA5097" s="7"/>
      <c r="AB5097" s="7"/>
      <c r="AG5097" s="7"/>
    </row>
    <row r="5098" spans="1:33">
      <c r="A5098" s="7"/>
      <c r="B5098" s="7"/>
      <c r="C5098" s="7"/>
      <c r="D5098" s="7"/>
      <c r="E5098" s="7"/>
      <c r="F5098" s="7"/>
      <c r="G5098" s="7"/>
      <c r="H5098" s="7"/>
      <c r="J5098" s="7"/>
      <c r="K5098" s="7"/>
      <c r="L5098" s="7"/>
      <c r="Q5098" s="7"/>
      <c r="S5098" s="7"/>
      <c r="T5098" s="7"/>
      <c r="Y5098" s="7"/>
      <c r="AA5098" s="7"/>
      <c r="AB5098" s="7"/>
      <c r="AG5098" s="7"/>
    </row>
    <row r="5099" spans="1:33">
      <c r="A5099" s="7"/>
      <c r="B5099" s="7"/>
      <c r="C5099" s="7"/>
      <c r="D5099" s="7"/>
      <c r="E5099" s="7"/>
      <c r="F5099" s="7"/>
      <c r="G5099" s="7"/>
      <c r="H5099" s="7"/>
      <c r="J5099" s="7"/>
      <c r="K5099" s="7"/>
      <c r="L5099" s="7"/>
      <c r="Q5099" s="7"/>
      <c r="S5099" s="7"/>
      <c r="T5099" s="7"/>
      <c r="Y5099" s="7"/>
      <c r="AA5099" s="7"/>
      <c r="AB5099" s="7"/>
      <c r="AG5099" s="7"/>
    </row>
    <row r="5100" spans="1:33">
      <c r="A5100" s="7"/>
      <c r="B5100" s="7"/>
      <c r="C5100" s="7"/>
      <c r="D5100" s="7"/>
      <c r="E5100" s="7"/>
      <c r="F5100" s="7"/>
      <c r="G5100" s="7"/>
      <c r="H5100" s="7"/>
      <c r="J5100" s="7"/>
      <c r="K5100" s="7"/>
      <c r="L5100" s="7"/>
      <c r="Q5100" s="7"/>
      <c r="S5100" s="7"/>
      <c r="T5100" s="7"/>
      <c r="Y5100" s="7"/>
      <c r="AA5100" s="7"/>
      <c r="AB5100" s="7"/>
      <c r="AG5100" s="7"/>
    </row>
    <row r="5101" spans="1:33">
      <c r="A5101" s="7"/>
      <c r="B5101" s="7"/>
      <c r="C5101" s="7"/>
      <c r="D5101" s="7"/>
      <c r="E5101" s="7"/>
      <c r="F5101" s="7"/>
      <c r="G5101" s="7"/>
      <c r="H5101" s="7"/>
      <c r="J5101" s="7"/>
      <c r="K5101" s="7"/>
      <c r="L5101" s="7"/>
      <c r="Q5101" s="7"/>
      <c r="S5101" s="7"/>
      <c r="T5101" s="7"/>
      <c r="Y5101" s="7"/>
      <c r="AA5101" s="7"/>
      <c r="AB5101" s="7"/>
      <c r="AG5101" s="7"/>
    </row>
    <row r="5102" spans="1:33">
      <c r="A5102" s="7"/>
      <c r="B5102" s="7"/>
      <c r="C5102" s="7"/>
      <c r="D5102" s="7"/>
      <c r="E5102" s="7"/>
      <c r="F5102" s="7"/>
      <c r="G5102" s="7"/>
      <c r="H5102" s="7"/>
      <c r="J5102" s="7"/>
      <c r="K5102" s="7"/>
      <c r="L5102" s="7"/>
      <c r="Q5102" s="7"/>
      <c r="S5102" s="7"/>
      <c r="T5102" s="7"/>
      <c r="Y5102" s="7"/>
      <c r="AA5102" s="7"/>
      <c r="AB5102" s="7"/>
      <c r="AG5102" s="7"/>
    </row>
    <row r="5103" spans="1:33">
      <c r="A5103" s="7"/>
      <c r="B5103" s="7"/>
      <c r="C5103" s="7"/>
      <c r="D5103" s="7"/>
      <c r="E5103" s="7"/>
      <c r="F5103" s="7"/>
      <c r="G5103" s="7"/>
      <c r="H5103" s="7"/>
      <c r="J5103" s="7"/>
      <c r="K5103" s="7"/>
      <c r="L5103" s="7"/>
      <c r="Q5103" s="7"/>
      <c r="S5103" s="7"/>
      <c r="T5103" s="7"/>
      <c r="Y5103" s="7"/>
      <c r="AA5103" s="7"/>
      <c r="AB5103" s="7"/>
      <c r="AG5103" s="7"/>
    </row>
    <row r="5104" spans="1:33">
      <c r="A5104" s="7"/>
      <c r="B5104" s="7"/>
      <c r="C5104" s="7"/>
      <c r="D5104" s="7"/>
      <c r="E5104" s="7"/>
      <c r="F5104" s="7"/>
      <c r="G5104" s="7"/>
      <c r="H5104" s="7"/>
      <c r="J5104" s="7"/>
      <c r="K5104" s="7"/>
      <c r="L5104" s="7"/>
      <c r="Q5104" s="7"/>
      <c r="S5104" s="7"/>
      <c r="T5104" s="7"/>
      <c r="Y5104" s="7"/>
      <c r="AA5104" s="7"/>
      <c r="AB5104" s="7"/>
      <c r="AG5104" s="7"/>
    </row>
    <row r="5105" spans="1:33">
      <c r="A5105" s="7"/>
      <c r="B5105" s="7"/>
      <c r="C5105" s="7"/>
      <c r="D5105" s="7"/>
      <c r="E5105" s="7"/>
      <c r="F5105" s="7"/>
      <c r="G5105" s="7"/>
      <c r="H5105" s="7"/>
      <c r="J5105" s="7"/>
      <c r="K5105" s="7"/>
      <c r="L5105" s="7"/>
      <c r="Q5105" s="7"/>
      <c r="S5105" s="7"/>
      <c r="T5105" s="7"/>
      <c r="Y5105" s="7"/>
      <c r="AA5105" s="7"/>
      <c r="AB5105" s="7"/>
      <c r="AG5105" s="7"/>
    </row>
    <row r="5106" spans="1:33">
      <c r="A5106" s="7"/>
      <c r="B5106" s="7"/>
      <c r="C5106" s="7"/>
      <c r="D5106" s="7"/>
      <c r="E5106" s="7"/>
      <c r="F5106" s="7"/>
      <c r="G5106" s="7"/>
      <c r="H5106" s="7"/>
      <c r="J5106" s="7"/>
      <c r="K5106" s="7"/>
      <c r="L5106" s="7"/>
      <c r="Q5106" s="7"/>
      <c r="S5106" s="7"/>
      <c r="T5106" s="7"/>
      <c r="Y5106" s="7"/>
      <c r="AA5106" s="7"/>
      <c r="AB5106" s="7"/>
      <c r="AG5106" s="7"/>
    </row>
    <row r="5107" spans="1:33">
      <c r="A5107" s="7"/>
      <c r="B5107" s="7"/>
      <c r="C5107" s="7"/>
      <c r="D5107" s="7"/>
      <c r="E5107" s="7"/>
      <c r="F5107" s="7"/>
      <c r="G5107" s="7"/>
      <c r="H5107" s="7"/>
      <c r="J5107" s="7"/>
      <c r="K5107" s="7"/>
      <c r="L5107" s="7"/>
      <c r="Q5107" s="7"/>
      <c r="S5107" s="7"/>
      <c r="T5107" s="7"/>
      <c r="Y5107" s="7"/>
      <c r="AA5107" s="7"/>
      <c r="AB5107" s="7"/>
      <c r="AG5107" s="7"/>
    </row>
    <row r="5108" spans="1:33">
      <c r="A5108" s="7"/>
      <c r="B5108" s="7"/>
      <c r="C5108" s="7"/>
      <c r="D5108" s="7"/>
      <c r="E5108" s="7"/>
      <c r="F5108" s="7"/>
      <c r="G5108" s="7"/>
      <c r="H5108" s="7"/>
      <c r="J5108" s="7"/>
      <c r="K5108" s="7"/>
      <c r="L5108" s="7"/>
      <c r="Q5108" s="7"/>
      <c r="S5108" s="7"/>
      <c r="T5108" s="7"/>
      <c r="Y5108" s="7"/>
      <c r="AA5108" s="7"/>
      <c r="AB5108" s="7"/>
      <c r="AG5108" s="7"/>
    </row>
    <row r="5109" spans="1:33">
      <c r="A5109" s="7"/>
      <c r="B5109" s="7"/>
      <c r="C5109" s="7"/>
      <c r="D5109" s="7"/>
      <c r="E5109" s="7"/>
      <c r="F5109" s="7"/>
      <c r="G5109" s="7"/>
      <c r="H5109" s="7"/>
      <c r="J5109" s="7"/>
      <c r="K5109" s="7"/>
      <c r="L5109" s="7"/>
      <c r="Q5109" s="7"/>
      <c r="S5109" s="7"/>
      <c r="T5109" s="7"/>
      <c r="Y5109" s="7"/>
      <c r="AA5109" s="7"/>
      <c r="AB5109" s="7"/>
      <c r="AG5109" s="7"/>
    </row>
    <row r="5110" spans="1:33">
      <c r="A5110" s="7"/>
      <c r="B5110" s="7"/>
      <c r="C5110" s="7"/>
      <c r="D5110" s="7"/>
      <c r="E5110" s="7"/>
      <c r="F5110" s="7"/>
      <c r="G5110" s="7"/>
      <c r="H5110" s="7"/>
      <c r="J5110" s="7"/>
      <c r="K5110" s="7"/>
      <c r="L5110" s="7"/>
      <c r="Q5110" s="7"/>
      <c r="S5110" s="7"/>
      <c r="T5110" s="7"/>
      <c r="Y5110" s="7"/>
      <c r="AA5110" s="7"/>
      <c r="AB5110" s="7"/>
      <c r="AG5110" s="7"/>
    </row>
    <row r="5111" spans="1:33">
      <c r="A5111" s="7"/>
      <c r="B5111" s="7"/>
      <c r="C5111" s="7"/>
      <c r="D5111" s="7"/>
      <c r="E5111" s="7"/>
      <c r="F5111" s="7"/>
      <c r="G5111" s="7"/>
      <c r="H5111" s="7"/>
      <c r="J5111" s="7"/>
      <c r="K5111" s="7"/>
      <c r="L5111" s="7"/>
      <c r="Q5111" s="7"/>
      <c r="S5111" s="7"/>
      <c r="T5111" s="7"/>
      <c r="Y5111" s="7"/>
      <c r="AA5111" s="7"/>
      <c r="AB5111" s="7"/>
      <c r="AG5111" s="7"/>
    </row>
    <row r="5112" spans="1:33">
      <c r="A5112" s="7"/>
      <c r="B5112" s="7"/>
      <c r="C5112" s="7"/>
      <c r="D5112" s="7"/>
      <c r="E5112" s="7"/>
      <c r="F5112" s="7"/>
      <c r="G5112" s="7"/>
      <c r="H5112" s="7"/>
      <c r="J5112" s="7"/>
      <c r="K5112" s="7"/>
      <c r="L5112" s="7"/>
      <c r="Q5112" s="7"/>
      <c r="S5112" s="7"/>
      <c r="T5112" s="7"/>
      <c r="Y5112" s="7"/>
      <c r="AA5112" s="7"/>
      <c r="AB5112" s="7"/>
      <c r="AG5112" s="7"/>
    </row>
    <row r="5113" spans="1:33">
      <c r="A5113" s="7"/>
      <c r="B5113" s="7"/>
      <c r="C5113" s="7"/>
      <c r="D5113" s="7"/>
      <c r="E5113" s="7"/>
      <c r="F5113" s="7"/>
      <c r="G5113" s="7"/>
      <c r="H5113" s="7"/>
      <c r="J5113" s="7"/>
      <c r="K5113" s="7"/>
      <c r="L5113" s="7"/>
      <c r="Q5113" s="7"/>
      <c r="S5113" s="7"/>
      <c r="T5113" s="7"/>
      <c r="Y5113" s="7"/>
      <c r="AA5113" s="7"/>
      <c r="AB5113" s="7"/>
      <c r="AG5113" s="7"/>
    </row>
    <row r="5114" spans="1:33">
      <c r="A5114" s="7"/>
      <c r="B5114" s="7"/>
      <c r="C5114" s="7"/>
      <c r="D5114" s="7"/>
      <c r="E5114" s="7"/>
      <c r="F5114" s="7"/>
      <c r="G5114" s="7"/>
      <c r="H5114" s="7"/>
      <c r="J5114" s="7"/>
      <c r="K5114" s="7"/>
      <c r="L5114" s="7"/>
      <c r="Q5114" s="7"/>
      <c r="S5114" s="7"/>
      <c r="T5114" s="7"/>
      <c r="Y5114" s="7"/>
      <c r="AA5114" s="7"/>
      <c r="AB5114" s="7"/>
      <c r="AG5114" s="7"/>
    </row>
    <row r="5115" spans="1:33">
      <c r="A5115" s="7"/>
      <c r="B5115" s="7"/>
      <c r="C5115" s="7"/>
      <c r="D5115" s="7"/>
      <c r="E5115" s="7"/>
      <c r="F5115" s="7"/>
      <c r="G5115" s="7"/>
      <c r="H5115" s="7"/>
      <c r="J5115" s="7"/>
      <c r="K5115" s="7"/>
      <c r="L5115" s="7"/>
      <c r="Q5115" s="7"/>
      <c r="S5115" s="7"/>
      <c r="T5115" s="7"/>
      <c r="Y5115" s="7"/>
      <c r="AA5115" s="7"/>
      <c r="AB5115" s="7"/>
      <c r="AG5115" s="7"/>
    </row>
    <row r="5116" spans="1:33">
      <c r="A5116" s="7"/>
      <c r="B5116" s="7"/>
      <c r="C5116" s="7"/>
      <c r="D5116" s="7"/>
      <c r="E5116" s="7"/>
      <c r="F5116" s="7"/>
      <c r="G5116" s="7"/>
      <c r="H5116" s="7"/>
      <c r="J5116" s="7"/>
      <c r="K5116" s="7"/>
      <c r="L5116" s="7"/>
      <c r="Q5116" s="7"/>
      <c r="S5116" s="7"/>
      <c r="T5116" s="7"/>
      <c r="Y5116" s="7"/>
      <c r="AA5116" s="7"/>
      <c r="AB5116" s="7"/>
      <c r="AG5116" s="7"/>
    </row>
    <row r="5117" spans="1:33">
      <c r="A5117" s="7"/>
      <c r="B5117" s="7"/>
      <c r="C5117" s="7"/>
      <c r="D5117" s="7"/>
      <c r="E5117" s="7"/>
      <c r="F5117" s="7"/>
      <c r="G5117" s="7"/>
      <c r="H5117" s="7"/>
      <c r="J5117" s="7"/>
      <c r="K5117" s="7"/>
      <c r="L5117" s="7"/>
      <c r="Q5117" s="7"/>
      <c r="S5117" s="7"/>
      <c r="T5117" s="7"/>
      <c r="Y5117" s="7"/>
      <c r="AA5117" s="7"/>
      <c r="AB5117" s="7"/>
      <c r="AG5117" s="7"/>
    </row>
    <row r="5118" spans="1:33">
      <c r="A5118" s="7"/>
      <c r="B5118" s="7"/>
      <c r="C5118" s="7"/>
      <c r="D5118" s="7"/>
      <c r="E5118" s="7"/>
      <c r="F5118" s="7"/>
      <c r="G5118" s="7"/>
      <c r="H5118" s="7"/>
      <c r="J5118" s="7"/>
      <c r="K5118" s="7"/>
      <c r="L5118" s="7"/>
      <c r="Q5118" s="7"/>
      <c r="S5118" s="7"/>
      <c r="T5118" s="7"/>
      <c r="Y5118" s="7"/>
      <c r="AA5118" s="7"/>
      <c r="AB5118" s="7"/>
      <c r="AG5118" s="7"/>
    </row>
    <row r="5119" spans="1:33">
      <c r="A5119" s="7"/>
      <c r="B5119" s="7"/>
      <c r="C5119" s="7"/>
      <c r="D5119" s="7"/>
      <c r="E5119" s="7"/>
      <c r="F5119" s="7"/>
      <c r="G5119" s="7"/>
      <c r="H5119" s="7"/>
      <c r="J5119" s="7"/>
      <c r="K5119" s="7"/>
      <c r="L5119" s="7"/>
      <c r="Q5119" s="7"/>
      <c r="S5119" s="7"/>
      <c r="T5119" s="7"/>
      <c r="Y5119" s="7"/>
      <c r="AA5119" s="7"/>
      <c r="AB5119" s="7"/>
      <c r="AG5119" s="7"/>
    </row>
    <row r="5120" spans="1:33">
      <c r="A5120" s="7"/>
      <c r="B5120" s="7"/>
      <c r="C5120" s="7"/>
      <c r="D5120" s="7"/>
      <c r="E5120" s="7"/>
      <c r="F5120" s="7"/>
      <c r="G5120" s="7"/>
      <c r="H5120" s="7"/>
      <c r="J5120" s="7"/>
      <c r="K5120" s="7"/>
      <c r="L5120" s="7"/>
      <c r="Q5120" s="7"/>
      <c r="S5120" s="7"/>
      <c r="T5120" s="7"/>
      <c r="Y5120" s="7"/>
      <c r="AA5120" s="7"/>
      <c r="AB5120" s="7"/>
      <c r="AG5120" s="7"/>
    </row>
    <row r="5121" spans="1:33">
      <c r="A5121" s="7"/>
      <c r="B5121" s="7"/>
      <c r="C5121" s="7"/>
      <c r="D5121" s="7"/>
      <c r="E5121" s="7"/>
      <c r="F5121" s="7"/>
      <c r="G5121" s="7"/>
      <c r="H5121" s="7"/>
      <c r="J5121" s="7"/>
      <c r="K5121" s="7"/>
      <c r="L5121" s="7"/>
      <c r="Q5121" s="7"/>
      <c r="S5121" s="7"/>
      <c r="T5121" s="7"/>
      <c r="Y5121" s="7"/>
      <c r="AA5121" s="7"/>
      <c r="AB5121" s="7"/>
      <c r="AG5121" s="7"/>
    </row>
    <row r="5122" spans="1:33">
      <c r="A5122" s="7"/>
      <c r="B5122" s="7"/>
      <c r="C5122" s="7"/>
      <c r="D5122" s="7"/>
      <c r="E5122" s="7"/>
      <c r="F5122" s="7"/>
      <c r="G5122" s="7"/>
      <c r="H5122" s="7"/>
      <c r="J5122" s="7"/>
      <c r="K5122" s="7"/>
      <c r="L5122" s="7"/>
      <c r="Q5122" s="7"/>
      <c r="S5122" s="7"/>
      <c r="T5122" s="7"/>
      <c r="Y5122" s="7"/>
      <c r="AA5122" s="7"/>
      <c r="AB5122" s="7"/>
      <c r="AG5122" s="7"/>
    </row>
    <row r="5123" spans="1:33">
      <c r="A5123" s="7"/>
      <c r="B5123" s="7"/>
      <c r="C5123" s="7"/>
      <c r="D5123" s="7"/>
      <c r="E5123" s="7"/>
      <c r="F5123" s="7"/>
      <c r="G5123" s="7"/>
      <c r="H5123" s="7"/>
      <c r="J5123" s="7"/>
      <c r="K5123" s="7"/>
      <c r="L5123" s="7"/>
      <c r="Q5123" s="7"/>
      <c r="S5123" s="7"/>
      <c r="T5123" s="7"/>
      <c r="Y5123" s="7"/>
      <c r="AA5123" s="7"/>
      <c r="AB5123" s="7"/>
      <c r="AG5123" s="7"/>
    </row>
    <row r="5124" spans="1:33">
      <c r="A5124" s="7"/>
      <c r="B5124" s="7"/>
      <c r="C5124" s="7"/>
      <c r="D5124" s="7"/>
      <c r="E5124" s="7"/>
      <c r="F5124" s="7"/>
      <c r="G5124" s="7"/>
      <c r="H5124" s="7"/>
      <c r="J5124" s="7"/>
      <c r="K5124" s="7"/>
      <c r="L5124" s="7"/>
      <c r="Q5124" s="7"/>
      <c r="S5124" s="7"/>
      <c r="T5124" s="7"/>
      <c r="Y5124" s="7"/>
      <c r="AA5124" s="7"/>
      <c r="AB5124" s="7"/>
      <c r="AG5124" s="7"/>
    </row>
    <row r="5125" spans="1:33">
      <c r="A5125" s="7"/>
      <c r="B5125" s="7"/>
      <c r="C5125" s="7"/>
      <c r="D5125" s="7"/>
      <c r="E5125" s="7"/>
      <c r="F5125" s="7"/>
      <c r="G5125" s="7"/>
      <c r="H5125" s="7"/>
      <c r="J5125" s="7"/>
      <c r="K5125" s="7"/>
      <c r="L5125" s="7"/>
      <c r="Q5125" s="7"/>
      <c r="S5125" s="7"/>
      <c r="T5125" s="7"/>
      <c r="Y5125" s="7"/>
      <c r="AA5125" s="7"/>
      <c r="AB5125" s="7"/>
      <c r="AG5125" s="7"/>
    </row>
    <row r="5126" spans="1:33">
      <c r="A5126" s="7"/>
      <c r="B5126" s="7"/>
      <c r="C5126" s="7"/>
      <c r="D5126" s="7"/>
      <c r="E5126" s="7"/>
      <c r="F5126" s="7"/>
      <c r="G5126" s="7"/>
      <c r="H5126" s="7"/>
      <c r="J5126" s="7"/>
      <c r="K5126" s="7"/>
      <c r="L5126" s="7"/>
      <c r="Q5126" s="7"/>
      <c r="S5126" s="7"/>
      <c r="T5126" s="7"/>
      <c r="Y5126" s="7"/>
      <c r="AA5126" s="7"/>
      <c r="AB5126" s="7"/>
      <c r="AG5126" s="7"/>
    </row>
    <row r="5127" spans="1:33">
      <c r="A5127" s="7"/>
      <c r="B5127" s="7"/>
      <c r="C5127" s="7"/>
      <c r="D5127" s="7"/>
      <c r="E5127" s="7"/>
      <c r="F5127" s="7"/>
      <c r="G5127" s="7"/>
      <c r="H5127" s="7"/>
      <c r="J5127" s="7"/>
      <c r="K5127" s="7"/>
      <c r="L5127" s="7"/>
      <c r="Q5127" s="7"/>
      <c r="S5127" s="7"/>
      <c r="T5127" s="7"/>
      <c r="Y5127" s="7"/>
      <c r="AA5127" s="7"/>
      <c r="AB5127" s="7"/>
      <c r="AG5127" s="7"/>
    </row>
    <row r="5128" spans="1:33">
      <c r="A5128" s="7"/>
      <c r="B5128" s="7"/>
      <c r="C5128" s="7"/>
      <c r="D5128" s="7"/>
      <c r="E5128" s="7"/>
      <c r="F5128" s="7"/>
      <c r="G5128" s="7"/>
      <c r="H5128" s="7"/>
      <c r="J5128" s="7"/>
      <c r="K5128" s="7"/>
      <c r="L5128" s="7"/>
      <c r="Q5128" s="7"/>
      <c r="S5128" s="7"/>
      <c r="T5128" s="7"/>
      <c r="Y5128" s="7"/>
      <c r="AA5128" s="7"/>
      <c r="AB5128" s="7"/>
      <c r="AG5128" s="7"/>
    </row>
    <row r="5129" spans="1:33">
      <c r="A5129" s="7"/>
      <c r="B5129" s="7"/>
      <c r="C5129" s="7"/>
      <c r="D5129" s="7"/>
      <c r="E5129" s="7"/>
      <c r="F5129" s="7"/>
      <c r="G5129" s="7"/>
      <c r="H5129" s="7"/>
      <c r="J5129" s="7"/>
      <c r="K5129" s="7"/>
      <c r="L5129" s="7"/>
      <c r="Q5129" s="7"/>
      <c r="S5129" s="7"/>
      <c r="T5129" s="7"/>
      <c r="Y5129" s="7"/>
      <c r="AA5129" s="7"/>
      <c r="AB5129" s="7"/>
      <c r="AG5129" s="7"/>
    </row>
    <row r="5130" spans="1:33">
      <c r="A5130" s="7"/>
      <c r="B5130" s="7"/>
      <c r="C5130" s="7"/>
      <c r="D5130" s="7"/>
      <c r="E5130" s="7"/>
      <c r="F5130" s="7"/>
      <c r="G5130" s="7"/>
      <c r="H5130" s="7"/>
      <c r="J5130" s="7"/>
      <c r="K5130" s="7"/>
      <c r="L5130" s="7"/>
      <c r="Q5130" s="7"/>
      <c r="S5130" s="7"/>
      <c r="T5130" s="7"/>
      <c r="Y5130" s="7"/>
      <c r="AA5130" s="7"/>
      <c r="AB5130" s="7"/>
      <c r="AG5130" s="7"/>
    </row>
    <row r="5131" spans="1:33">
      <c r="A5131" s="7"/>
      <c r="B5131" s="7"/>
      <c r="C5131" s="7"/>
      <c r="D5131" s="7"/>
      <c r="E5131" s="7"/>
      <c r="F5131" s="7"/>
      <c r="G5131" s="7"/>
      <c r="H5131" s="7"/>
      <c r="J5131" s="7"/>
      <c r="K5131" s="7"/>
      <c r="L5131" s="7"/>
      <c r="Q5131" s="7"/>
      <c r="S5131" s="7"/>
      <c r="T5131" s="7"/>
      <c r="Y5131" s="7"/>
      <c r="AA5131" s="7"/>
      <c r="AB5131" s="7"/>
      <c r="AG5131" s="7"/>
    </row>
    <row r="5132" spans="1:33">
      <c r="A5132" s="7"/>
      <c r="B5132" s="7"/>
      <c r="C5132" s="7"/>
      <c r="D5132" s="7"/>
      <c r="E5132" s="7"/>
      <c r="F5132" s="7"/>
      <c r="G5132" s="7"/>
      <c r="H5132" s="7"/>
      <c r="J5132" s="7"/>
      <c r="K5132" s="7"/>
      <c r="L5132" s="7"/>
      <c r="Q5132" s="7"/>
      <c r="S5132" s="7"/>
      <c r="T5132" s="7"/>
      <c r="Y5132" s="7"/>
      <c r="AA5132" s="7"/>
      <c r="AB5132" s="7"/>
      <c r="AG5132" s="7"/>
    </row>
    <row r="5133" spans="1:33">
      <c r="A5133" s="7"/>
      <c r="B5133" s="7"/>
      <c r="C5133" s="7"/>
      <c r="D5133" s="7"/>
      <c r="E5133" s="7"/>
      <c r="F5133" s="7"/>
      <c r="G5133" s="7"/>
      <c r="H5133" s="7"/>
      <c r="J5133" s="7"/>
      <c r="K5133" s="7"/>
      <c r="L5133" s="7"/>
      <c r="Q5133" s="7"/>
      <c r="S5133" s="7"/>
      <c r="T5133" s="7"/>
      <c r="Y5133" s="7"/>
      <c r="AA5133" s="7"/>
      <c r="AB5133" s="7"/>
      <c r="AG5133" s="7"/>
    </row>
    <row r="5134" spans="1:33">
      <c r="A5134" s="7"/>
      <c r="B5134" s="7"/>
      <c r="C5134" s="7"/>
      <c r="D5134" s="7"/>
      <c r="E5134" s="7"/>
      <c r="F5134" s="7"/>
      <c r="G5134" s="7"/>
      <c r="H5134" s="7"/>
      <c r="J5134" s="7"/>
      <c r="K5134" s="7"/>
      <c r="L5134" s="7"/>
      <c r="Q5134" s="7"/>
      <c r="S5134" s="7"/>
      <c r="T5134" s="7"/>
      <c r="Y5134" s="7"/>
      <c r="AA5134" s="7"/>
      <c r="AB5134" s="7"/>
      <c r="AG5134" s="7"/>
    </row>
    <row r="5135" spans="1:33">
      <c r="A5135" s="7"/>
      <c r="B5135" s="7"/>
      <c r="C5135" s="7"/>
      <c r="D5135" s="7"/>
      <c r="E5135" s="7"/>
      <c r="F5135" s="7"/>
      <c r="G5135" s="7"/>
      <c r="H5135" s="7"/>
      <c r="J5135" s="7"/>
      <c r="K5135" s="7"/>
      <c r="L5135" s="7"/>
      <c r="Q5135" s="7"/>
      <c r="S5135" s="7"/>
      <c r="T5135" s="7"/>
      <c r="Y5135" s="7"/>
      <c r="AA5135" s="7"/>
      <c r="AB5135" s="7"/>
      <c r="AG5135" s="7"/>
    </row>
    <row r="5136" spans="1:33">
      <c r="A5136" s="7"/>
      <c r="B5136" s="7"/>
      <c r="C5136" s="7"/>
      <c r="D5136" s="7"/>
      <c r="E5136" s="7"/>
      <c r="F5136" s="7"/>
      <c r="G5136" s="7"/>
      <c r="H5136" s="7"/>
      <c r="J5136" s="7"/>
      <c r="K5136" s="7"/>
      <c r="L5136" s="7"/>
      <c r="Q5136" s="7"/>
      <c r="S5136" s="7"/>
      <c r="T5136" s="7"/>
      <c r="Y5136" s="7"/>
      <c r="AA5136" s="7"/>
      <c r="AB5136" s="7"/>
      <c r="AG5136" s="7"/>
    </row>
    <row r="5137" spans="1:33">
      <c r="A5137" s="7"/>
      <c r="B5137" s="7"/>
      <c r="C5137" s="7"/>
      <c r="D5137" s="7"/>
      <c r="E5137" s="7"/>
      <c r="F5137" s="7"/>
      <c r="G5137" s="7"/>
      <c r="H5137" s="7"/>
      <c r="J5137" s="7"/>
      <c r="K5137" s="7"/>
      <c r="L5137" s="7"/>
      <c r="Q5137" s="7"/>
      <c r="S5137" s="7"/>
      <c r="T5137" s="7"/>
      <c r="Y5137" s="7"/>
      <c r="AA5137" s="7"/>
      <c r="AB5137" s="7"/>
      <c r="AG5137" s="7"/>
    </row>
    <row r="5138" spans="1:33">
      <c r="A5138" s="7"/>
      <c r="B5138" s="7"/>
      <c r="C5138" s="7"/>
      <c r="D5138" s="7"/>
      <c r="E5138" s="7"/>
      <c r="F5138" s="7"/>
      <c r="G5138" s="7"/>
      <c r="H5138" s="7"/>
      <c r="J5138" s="7"/>
      <c r="K5138" s="7"/>
      <c r="L5138" s="7"/>
      <c r="Q5138" s="7"/>
      <c r="S5138" s="7"/>
      <c r="T5138" s="7"/>
      <c r="Y5138" s="7"/>
      <c r="AA5138" s="7"/>
      <c r="AB5138" s="7"/>
      <c r="AG5138" s="7"/>
    </row>
    <row r="5139" spans="1:33">
      <c r="A5139" s="7"/>
      <c r="B5139" s="7"/>
      <c r="C5139" s="7"/>
      <c r="D5139" s="7"/>
      <c r="E5139" s="7"/>
      <c r="F5139" s="7"/>
      <c r="G5139" s="7"/>
      <c r="H5139" s="7"/>
      <c r="J5139" s="7"/>
      <c r="K5139" s="7"/>
      <c r="L5139" s="7"/>
      <c r="Q5139" s="7"/>
      <c r="S5139" s="7"/>
      <c r="T5139" s="7"/>
      <c r="Y5139" s="7"/>
      <c r="AA5139" s="7"/>
      <c r="AB5139" s="7"/>
      <c r="AG5139" s="7"/>
    </row>
    <row r="5140" spans="1:33">
      <c r="A5140" s="7"/>
      <c r="B5140" s="7"/>
      <c r="C5140" s="7"/>
      <c r="D5140" s="7"/>
      <c r="E5140" s="7"/>
      <c r="F5140" s="7"/>
      <c r="G5140" s="7"/>
      <c r="H5140" s="7"/>
      <c r="J5140" s="7"/>
      <c r="K5140" s="7"/>
      <c r="L5140" s="7"/>
      <c r="Q5140" s="7"/>
      <c r="S5140" s="7"/>
      <c r="T5140" s="7"/>
      <c r="Y5140" s="7"/>
      <c r="AA5140" s="7"/>
      <c r="AB5140" s="7"/>
      <c r="AG5140" s="7"/>
    </row>
    <row r="5141" spans="1:33">
      <c r="A5141" s="7"/>
      <c r="B5141" s="7"/>
      <c r="C5141" s="7"/>
      <c r="D5141" s="7"/>
      <c r="E5141" s="7"/>
      <c r="F5141" s="7"/>
      <c r="G5141" s="7"/>
      <c r="H5141" s="7"/>
      <c r="J5141" s="7"/>
      <c r="K5141" s="7"/>
      <c r="L5141" s="7"/>
      <c r="Q5141" s="7"/>
      <c r="S5141" s="7"/>
      <c r="T5141" s="7"/>
      <c r="Y5141" s="7"/>
      <c r="AA5141" s="7"/>
      <c r="AB5141" s="7"/>
      <c r="AG5141" s="7"/>
    </row>
    <row r="5142" spans="1:33">
      <c r="A5142" s="7"/>
      <c r="B5142" s="7"/>
      <c r="C5142" s="7"/>
      <c r="D5142" s="7"/>
      <c r="E5142" s="7"/>
      <c r="F5142" s="7"/>
      <c r="G5142" s="7"/>
      <c r="H5142" s="7"/>
      <c r="J5142" s="7"/>
      <c r="K5142" s="7"/>
      <c r="L5142" s="7"/>
      <c r="Q5142" s="7"/>
      <c r="S5142" s="7"/>
      <c r="T5142" s="7"/>
      <c r="Y5142" s="7"/>
      <c r="AA5142" s="7"/>
      <c r="AB5142" s="7"/>
      <c r="AG5142" s="7"/>
    </row>
    <row r="5143" spans="1:33">
      <c r="A5143" s="7"/>
      <c r="B5143" s="7"/>
      <c r="C5143" s="7"/>
      <c r="D5143" s="7"/>
      <c r="E5143" s="7"/>
      <c r="F5143" s="7"/>
      <c r="G5143" s="7"/>
      <c r="H5143" s="7"/>
      <c r="J5143" s="7"/>
      <c r="K5143" s="7"/>
      <c r="L5143" s="7"/>
      <c r="Q5143" s="7"/>
      <c r="S5143" s="7"/>
      <c r="T5143" s="7"/>
      <c r="Y5143" s="7"/>
      <c r="AA5143" s="7"/>
      <c r="AB5143" s="7"/>
      <c r="AG5143" s="7"/>
    </row>
    <row r="5144" spans="1:33">
      <c r="A5144" s="7"/>
      <c r="B5144" s="7"/>
      <c r="C5144" s="7"/>
      <c r="D5144" s="7"/>
      <c r="E5144" s="7"/>
      <c r="F5144" s="7"/>
      <c r="G5144" s="7"/>
      <c r="H5144" s="7"/>
      <c r="J5144" s="7"/>
      <c r="K5144" s="7"/>
      <c r="L5144" s="7"/>
      <c r="Q5144" s="7"/>
      <c r="S5144" s="7"/>
      <c r="T5144" s="7"/>
      <c r="Y5144" s="7"/>
      <c r="AA5144" s="7"/>
      <c r="AB5144" s="7"/>
      <c r="AG5144" s="7"/>
    </row>
    <row r="5145" spans="1:33">
      <c r="A5145" s="7"/>
      <c r="B5145" s="7"/>
      <c r="C5145" s="7"/>
      <c r="D5145" s="7"/>
      <c r="E5145" s="7"/>
      <c r="F5145" s="7"/>
      <c r="G5145" s="7"/>
      <c r="H5145" s="7"/>
      <c r="J5145" s="7"/>
      <c r="K5145" s="7"/>
      <c r="L5145" s="7"/>
      <c r="Q5145" s="7"/>
      <c r="S5145" s="7"/>
      <c r="T5145" s="7"/>
      <c r="Y5145" s="7"/>
      <c r="AA5145" s="7"/>
      <c r="AB5145" s="7"/>
      <c r="AG5145" s="7"/>
    </row>
    <row r="5146" spans="1:33">
      <c r="A5146" s="7"/>
      <c r="B5146" s="7"/>
      <c r="C5146" s="7"/>
      <c r="D5146" s="7"/>
      <c r="E5146" s="7"/>
      <c r="F5146" s="7"/>
      <c r="G5146" s="7"/>
      <c r="H5146" s="7"/>
      <c r="J5146" s="7"/>
      <c r="K5146" s="7"/>
      <c r="L5146" s="7"/>
      <c r="Q5146" s="7"/>
      <c r="S5146" s="7"/>
      <c r="T5146" s="7"/>
      <c r="Y5146" s="7"/>
      <c r="AA5146" s="7"/>
      <c r="AB5146" s="7"/>
      <c r="AG5146" s="7"/>
    </row>
    <row r="5147" spans="1:33">
      <c r="A5147" s="7"/>
      <c r="B5147" s="7"/>
      <c r="C5147" s="7"/>
      <c r="D5147" s="7"/>
      <c r="E5147" s="7"/>
      <c r="F5147" s="7"/>
      <c r="G5147" s="7"/>
      <c r="H5147" s="7"/>
      <c r="J5147" s="7"/>
      <c r="K5147" s="7"/>
      <c r="L5147" s="7"/>
      <c r="Q5147" s="7"/>
      <c r="S5147" s="7"/>
      <c r="T5147" s="7"/>
      <c r="Y5147" s="7"/>
      <c r="AA5147" s="7"/>
      <c r="AB5147" s="7"/>
      <c r="AG5147" s="7"/>
    </row>
    <row r="5148" spans="1:33">
      <c r="A5148" s="7"/>
      <c r="B5148" s="7"/>
      <c r="C5148" s="7"/>
      <c r="D5148" s="7"/>
      <c r="E5148" s="7"/>
      <c r="F5148" s="7"/>
      <c r="G5148" s="7"/>
      <c r="H5148" s="7"/>
      <c r="J5148" s="7"/>
      <c r="K5148" s="7"/>
      <c r="L5148" s="7"/>
      <c r="Q5148" s="7"/>
      <c r="S5148" s="7"/>
      <c r="T5148" s="7"/>
      <c r="Y5148" s="7"/>
      <c r="AA5148" s="7"/>
      <c r="AB5148" s="7"/>
      <c r="AG5148" s="7"/>
    </row>
    <row r="5149" spans="1:33">
      <c r="A5149" s="7"/>
      <c r="B5149" s="7"/>
      <c r="C5149" s="7"/>
      <c r="D5149" s="7"/>
      <c r="E5149" s="7"/>
      <c r="F5149" s="7"/>
      <c r="G5149" s="7"/>
      <c r="H5149" s="7"/>
      <c r="J5149" s="7"/>
      <c r="K5149" s="7"/>
      <c r="L5149" s="7"/>
      <c r="Q5149" s="7"/>
      <c r="S5149" s="7"/>
      <c r="T5149" s="7"/>
      <c r="Y5149" s="7"/>
      <c r="AA5149" s="7"/>
      <c r="AB5149" s="7"/>
      <c r="AG5149" s="7"/>
    </row>
    <row r="5150" spans="1:33">
      <c r="A5150" s="7"/>
      <c r="B5150" s="7"/>
      <c r="C5150" s="7"/>
      <c r="D5150" s="7"/>
      <c r="E5150" s="7"/>
      <c r="F5150" s="7"/>
      <c r="G5150" s="7"/>
      <c r="H5150" s="7"/>
      <c r="J5150" s="7"/>
      <c r="K5150" s="7"/>
      <c r="L5150" s="7"/>
      <c r="Q5150" s="7"/>
      <c r="S5150" s="7"/>
      <c r="T5150" s="7"/>
      <c r="Y5150" s="7"/>
      <c r="AA5150" s="7"/>
      <c r="AB5150" s="7"/>
      <c r="AG5150" s="7"/>
    </row>
    <row r="5151" spans="1:33">
      <c r="A5151" s="7"/>
      <c r="B5151" s="7"/>
      <c r="C5151" s="7"/>
      <c r="D5151" s="7"/>
      <c r="E5151" s="7"/>
      <c r="F5151" s="7"/>
      <c r="G5151" s="7"/>
      <c r="H5151" s="7"/>
      <c r="J5151" s="7"/>
      <c r="K5151" s="7"/>
      <c r="L5151" s="7"/>
      <c r="Q5151" s="7"/>
      <c r="S5151" s="7"/>
      <c r="T5151" s="7"/>
      <c r="Y5151" s="7"/>
      <c r="AA5151" s="7"/>
      <c r="AB5151" s="7"/>
      <c r="AG5151" s="7"/>
    </row>
    <row r="5152" spans="1:33">
      <c r="A5152" s="7"/>
      <c r="B5152" s="7"/>
      <c r="C5152" s="7"/>
      <c r="D5152" s="7"/>
      <c r="E5152" s="7"/>
      <c r="F5152" s="7"/>
      <c r="G5152" s="7"/>
      <c r="H5152" s="7"/>
      <c r="J5152" s="7"/>
      <c r="K5152" s="7"/>
      <c r="L5152" s="7"/>
      <c r="Q5152" s="7"/>
      <c r="S5152" s="7"/>
      <c r="T5152" s="7"/>
      <c r="Y5152" s="7"/>
      <c r="AA5152" s="7"/>
      <c r="AB5152" s="7"/>
      <c r="AG5152" s="7"/>
    </row>
    <row r="5153" spans="1:33">
      <c r="A5153" s="7"/>
      <c r="B5153" s="7"/>
      <c r="C5153" s="7"/>
      <c r="D5153" s="7"/>
      <c r="E5153" s="7"/>
      <c r="F5153" s="7"/>
      <c r="G5153" s="7"/>
      <c r="H5153" s="7"/>
      <c r="J5153" s="7"/>
      <c r="K5153" s="7"/>
      <c r="L5153" s="7"/>
      <c r="Q5153" s="7"/>
      <c r="S5153" s="7"/>
      <c r="T5153" s="7"/>
      <c r="Y5153" s="7"/>
      <c r="AA5153" s="7"/>
      <c r="AB5153" s="7"/>
      <c r="AG5153" s="7"/>
    </row>
    <row r="5154" spans="1:33">
      <c r="A5154" s="7"/>
      <c r="B5154" s="7"/>
      <c r="C5154" s="7"/>
      <c r="D5154" s="7"/>
      <c r="E5154" s="7"/>
      <c r="F5154" s="7"/>
      <c r="G5154" s="7"/>
      <c r="H5154" s="7"/>
      <c r="J5154" s="7"/>
      <c r="K5154" s="7"/>
      <c r="L5154" s="7"/>
      <c r="Q5154" s="7"/>
      <c r="S5154" s="7"/>
      <c r="T5154" s="7"/>
      <c r="Y5154" s="7"/>
      <c r="AA5154" s="7"/>
      <c r="AB5154" s="7"/>
      <c r="AG5154" s="7"/>
    </row>
    <row r="5155" spans="1:33">
      <c r="A5155" s="7"/>
      <c r="B5155" s="7"/>
      <c r="C5155" s="7"/>
      <c r="D5155" s="7"/>
      <c r="E5155" s="7"/>
      <c r="F5155" s="7"/>
      <c r="G5155" s="7"/>
      <c r="H5155" s="7"/>
      <c r="J5155" s="7"/>
      <c r="K5155" s="7"/>
      <c r="L5155" s="7"/>
      <c r="Q5155" s="7"/>
      <c r="S5155" s="7"/>
      <c r="T5155" s="7"/>
      <c r="Y5155" s="7"/>
      <c r="AA5155" s="7"/>
      <c r="AB5155" s="7"/>
      <c r="AG5155" s="7"/>
    </row>
    <row r="5156" spans="1:33">
      <c r="A5156" s="7"/>
      <c r="B5156" s="7"/>
      <c r="C5156" s="7"/>
      <c r="D5156" s="7"/>
      <c r="E5156" s="7"/>
      <c r="F5156" s="7"/>
      <c r="G5156" s="7"/>
      <c r="H5156" s="7"/>
      <c r="J5156" s="7"/>
      <c r="K5156" s="7"/>
      <c r="L5156" s="7"/>
      <c r="Q5156" s="7"/>
      <c r="S5156" s="7"/>
      <c r="T5156" s="7"/>
      <c r="Y5156" s="7"/>
      <c r="AA5156" s="7"/>
      <c r="AB5156" s="7"/>
      <c r="AG5156" s="7"/>
    </row>
    <row r="5157" spans="1:33">
      <c r="A5157" s="7"/>
      <c r="B5157" s="7"/>
      <c r="C5157" s="7"/>
      <c r="D5157" s="7"/>
      <c r="E5157" s="7"/>
      <c r="F5157" s="7"/>
      <c r="G5157" s="7"/>
      <c r="H5157" s="7"/>
      <c r="J5157" s="7"/>
      <c r="K5157" s="7"/>
      <c r="L5157" s="7"/>
      <c r="Q5157" s="7"/>
      <c r="S5157" s="7"/>
      <c r="T5157" s="7"/>
      <c r="Y5157" s="7"/>
      <c r="AA5157" s="7"/>
      <c r="AB5157" s="7"/>
      <c r="AG5157" s="7"/>
    </row>
    <row r="5158" spans="1:33">
      <c r="A5158" s="7"/>
      <c r="B5158" s="7"/>
      <c r="C5158" s="7"/>
      <c r="D5158" s="7"/>
      <c r="E5158" s="7"/>
      <c r="F5158" s="7"/>
      <c r="G5158" s="7"/>
      <c r="H5158" s="7"/>
      <c r="J5158" s="7"/>
      <c r="K5158" s="7"/>
      <c r="L5158" s="7"/>
      <c r="Q5158" s="7"/>
      <c r="S5158" s="7"/>
      <c r="T5158" s="7"/>
      <c r="Y5158" s="7"/>
      <c r="AA5158" s="7"/>
      <c r="AB5158" s="7"/>
      <c r="AG5158" s="7"/>
    </row>
    <row r="5159" spans="1:33">
      <c r="A5159" s="7"/>
      <c r="B5159" s="7"/>
      <c r="C5159" s="7"/>
      <c r="D5159" s="7"/>
      <c r="E5159" s="7"/>
      <c r="F5159" s="7"/>
      <c r="G5159" s="7"/>
      <c r="H5159" s="7"/>
      <c r="J5159" s="7"/>
      <c r="K5159" s="7"/>
      <c r="L5159" s="7"/>
      <c r="Q5159" s="7"/>
      <c r="S5159" s="7"/>
      <c r="T5159" s="7"/>
      <c r="Y5159" s="7"/>
      <c r="AA5159" s="7"/>
      <c r="AB5159" s="7"/>
      <c r="AG5159" s="7"/>
    </row>
    <row r="5160" spans="1:33">
      <c r="A5160" s="7"/>
      <c r="B5160" s="7"/>
      <c r="C5160" s="7"/>
      <c r="D5160" s="7"/>
      <c r="E5160" s="7"/>
      <c r="F5160" s="7"/>
      <c r="G5160" s="7"/>
      <c r="H5160" s="7"/>
      <c r="J5160" s="7"/>
      <c r="K5160" s="7"/>
      <c r="L5160" s="7"/>
      <c r="Q5160" s="7"/>
      <c r="S5160" s="7"/>
      <c r="T5160" s="7"/>
      <c r="Y5160" s="7"/>
      <c r="AA5160" s="7"/>
      <c r="AB5160" s="7"/>
      <c r="AG5160" s="7"/>
    </row>
    <row r="5161" spans="1:33">
      <c r="A5161" s="7"/>
      <c r="B5161" s="7"/>
      <c r="C5161" s="7"/>
      <c r="D5161" s="7"/>
      <c r="E5161" s="7"/>
      <c r="F5161" s="7"/>
      <c r="G5161" s="7"/>
      <c r="H5161" s="7"/>
      <c r="J5161" s="7"/>
      <c r="K5161" s="7"/>
      <c r="L5161" s="7"/>
      <c r="Q5161" s="7"/>
      <c r="S5161" s="7"/>
      <c r="T5161" s="7"/>
      <c r="Y5161" s="7"/>
      <c r="AA5161" s="7"/>
      <c r="AB5161" s="7"/>
      <c r="AG5161" s="7"/>
    </row>
    <row r="5162" spans="1:33">
      <c r="A5162" s="7"/>
      <c r="B5162" s="7"/>
      <c r="C5162" s="7"/>
      <c r="D5162" s="7"/>
      <c r="E5162" s="7"/>
      <c r="F5162" s="7"/>
      <c r="G5162" s="7"/>
      <c r="H5162" s="7"/>
      <c r="J5162" s="7"/>
      <c r="K5162" s="7"/>
      <c r="L5162" s="7"/>
      <c r="Q5162" s="7"/>
      <c r="S5162" s="7"/>
      <c r="T5162" s="7"/>
      <c r="Y5162" s="7"/>
      <c r="AA5162" s="7"/>
      <c r="AB5162" s="7"/>
      <c r="AG5162" s="7"/>
    </row>
    <row r="5163" spans="1:33">
      <c r="A5163" s="7"/>
      <c r="B5163" s="7"/>
      <c r="C5163" s="7"/>
      <c r="D5163" s="7"/>
      <c r="E5163" s="7"/>
      <c r="F5163" s="7"/>
      <c r="G5163" s="7"/>
      <c r="H5163" s="7"/>
      <c r="J5163" s="7"/>
      <c r="K5163" s="7"/>
      <c r="L5163" s="7"/>
      <c r="Q5163" s="7"/>
      <c r="S5163" s="7"/>
      <c r="T5163" s="7"/>
      <c r="Y5163" s="7"/>
      <c r="AA5163" s="7"/>
      <c r="AB5163" s="7"/>
      <c r="AG5163" s="7"/>
    </row>
    <row r="5164" spans="1:33">
      <c r="A5164" s="7"/>
      <c r="B5164" s="7"/>
      <c r="C5164" s="7"/>
      <c r="D5164" s="7"/>
      <c r="E5164" s="7"/>
      <c r="F5164" s="7"/>
      <c r="G5164" s="7"/>
      <c r="H5164" s="7"/>
      <c r="J5164" s="7"/>
      <c r="K5164" s="7"/>
      <c r="L5164" s="7"/>
      <c r="Q5164" s="7"/>
      <c r="S5164" s="7"/>
      <c r="T5164" s="7"/>
      <c r="Y5164" s="7"/>
      <c r="AA5164" s="7"/>
      <c r="AB5164" s="7"/>
      <c r="AG5164" s="7"/>
    </row>
    <row r="5165" spans="1:33">
      <c r="A5165" s="7"/>
      <c r="B5165" s="7"/>
      <c r="C5165" s="7"/>
      <c r="D5165" s="7"/>
      <c r="E5165" s="7"/>
      <c r="F5165" s="7"/>
      <c r="G5165" s="7"/>
      <c r="H5165" s="7"/>
      <c r="J5165" s="7"/>
      <c r="K5165" s="7"/>
      <c r="L5165" s="7"/>
      <c r="Q5165" s="7"/>
      <c r="S5165" s="7"/>
      <c r="T5165" s="7"/>
      <c r="Y5165" s="7"/>
      <c r="AA5165" s="7"/>
      <c r="AB5165" s="7"/>
      <c r="AG5165" s="7"/>
    </row>
    <row r="5166" spans="1:33">
      <c r="A5166" s="7"/>
      <c r="B5166" s="7"/>
      <c r="C5166" s="7"/>
      <c r="D5166" s="7"/>
      <c r="E5166" s="7"/>
      <c r="F5166" s="7"/>
      <c r="G5166" s="7"/>
      <c r="H5166" s="7"/>
      <c r="J5166" s="7"/>
      <c r="K5166" s="7"/>
      <c r="L5166" s="7"/>
      <c r="Q5166" s="7"/>
      <c r="S5166" s="7"/>
      <c r="T5166" s="7"/>
      <c r="Y5166" s="7"/>
      <c r="AA5166" s="7"/>
      <c r="AB5166" s="7"/>
      <c r="AG5166" s="7"/>
    </row>
    <row r="5167" spans="1:33">
      <c r="A5167" s="7"/>
      <c r="B5167" s="7"/>
      <c r="C5167" s="7"/>
      <c r="D5167" s="7"/>
      <c r="E5167" s="7"/>
      <c r="F5167" s="7"/>
      <c r="G5167" s="7"/>
      <c r="H5167" s="7"/>
      <c r="J5167" s="7"/>
      <c r="K5167" s="7"/>
      <c r="L5167" s="7"/>
      <c r="Q5167" s="7"/>
      <c r="S5167" s="7"/>
      <c r="T5167" s="7"/>
      <c r="Y5167" s="7"/>
      <c r="AA5167" s="7"/>
      <c r="AB5167" s="7"/>
      <c r="AG5167" s="7"/>
    </row>
    <row r="5168" spans="1:33">
      <c r="A5168" s="7"/>
      <c r="B5168" s="7"/>
      <c r="C5168" s="7"/>
      <c r="D5168" s="7"/>
      <c r="E5168" s="7"/>
      <c r="F5168" s="7"/>
      <c r="G5168" s="7"/>
      <c r="H5168" s="7"/>
      <c r="J5168" s="7"/>
      <c r="K5168" s="7"/>
      <c r="L5168" s="7"/>
      <c r="Q5168" s="7"/>
      <c r="S5168" s="7"/>
      <c r="T5168" s="7"/>
      <c r="Y5168" s="7"/>
      <c r="AA5168" s="7"/>
      <c r="AB5168" s="7"/>
      <c r="AG5168" s="7"/>
    </row>
    <row r="5169" spans="1:33">
      <c r="A5169" s="7"/>
      <c r="B5169" s="7"/>
      <c r="C5169" s="7"/>
      <c r="D5169" s="7"/>
      <c r="E5169" s="7"/>
      <c r="F5169" s="7"/>
      <c r="G5169" s="7"/>
      <c r="H5169" s="7"/>
      <c r="J5169" s="7"/>
      <c r="K5169" s="7"/>
      <c r="L5169" s="7"/>
      <c r="Q5169" s="7"/>
      <c r="S5169" s="7"/>
      <c r="T5169" s="7"/>
      <c r="Y5169" s="7"/>
      <c r="AA5169" s="7"/>
      <c r="AB5169" s="7"/>
      <c r="AG5169" s="7"/>
    </row>
    <row r="5170" spans="1:33">
      <c r="A5170" s="7"/>
      <c r="B5170" s="7"/>
      <c r="C5170" s="7"/>
      <c r="D5170" s="7"/>
      <c r="E5170" s="7"/>
      <c r="F5170" s="7"/>
      <c r="G5170" s="7"/>
      <c r="H5170" s="7"/>
      <c r="J5170" s="7"/>
      <c r="K5170" s="7"/>
      <c r="L5170" s="7"/>
      <c r="Q5170" s="7"/>
      <c r="S5170" s="7"/>
      <c r="T5170" s="7"/>
      <c r="Y5170" s="7"/>
      <c r="AA5170" s="7"/>
      <c r="AB5170" s="7"/>
      <c r="AG5170" s="7"/>
    </row>
    <row r="5171" spans="1:33">
      <c r="A5171" s="7"/>
      <c r="B5171" s="7"/>
      <c r="C5171" s="7"/>
      <c r="D5171" s="7"/>
      <c r="E5171" s="7"/>
      <c r="F5171" s="7"/>
      <c r="G5171" s="7"/>
      <c r="H5171" s="7"/>
      <c r="J5171" s="7"/>
      <c r="K5171" s="7"/>
      <c r="L5171" s="7"/>
      <c r="Q5171" s="7"/>
      <c r="S5171" s="7"/>
      <c r="T5171" s="7"/>
      <c r="Y5171" s="7"/>
      <c r="AA5171" s="7"/>
      <c r="AB5171" s="7"/>
      <c r="AG5171" s="7"/>
    </row>
    <row r="5172" spans="1:33">
      <c r="A5172" s="7"/>
      <c r="B5172" s="7"/>
      <c r="C5172" s="7"/>
      <c r="D5172" s="7"/>
      <c r="E5172" s="7"/>
      <c r="F5172" s="7"/>
      <c r="G5172" s="7"/>
      <c r="H5172" s="7"/>
      <c r="J5172" s="7"/>
      <c r="K5172" s="7"/>
      <c r="L5172" s="7"/>
      <c r="Q5172" s="7"/>
      <c r="S5172" s="7"/>
      <c r="T5172" s="7"/>
      <c r="Y5172" s="7"/>
      <c r="AA5172" s="7"/>
      <c r="AB5172" s="7"/>
      <c r="AG5172" s="7"/>
    </row>
    <row r="5173" spans="1:33">
      <c r="A5173" s="7"/>
      <c r="B5173" s="7"/>
      <c r="C5173" s="7"/>
      <c r="D5173" s="7"/>
      <c r="E5173" s="7"/>
      <c r="F5173" s="7"/>
      <c r="G5173" s="7"/>
      <c r="H5173" s="7"/>
      <c r="J5173" s="7"/>
      <c r="K5173" s="7"/>
      <c r="L5173" s="7"/>
      <c r="Q5173" s="7"/>
      <c r="S5173" s="7"/>
      <c r="T5173" s="7"/>
      <c r="Y5173" s="7"/>
      <c r="AA5173" s="7"/>
      <c r="AB5173" s="7"/>
      <c r="AG5173" s="7"/>
    </row>
    <row r="5174" spans="1:33">
      <c r="A5174" s="7"/>
      <c r="B5174" s="7"/>
      <c r="C5174" s="7"/>
      <c r="D5174" s="7"/>
      <c r="E5174" s="7"/>
      <c r="F5174" s="7"/>
      <c r="G5174" s="7"/>
      <c r="H5174" s="7"/>
      <c r="J5174" s="7"/>
      <c r="K5174" s="7"/>
      <c r="L5174" s="7"/>
      <c r="Q5174" s="7"/>
      <c r="S5174" s="7"/>
      <c r="T5174" s="7"/>
      <c r="Y5174" s="7"/>
      <c r="AA5174" s="7"/>
      <c r="AB5174" s="7"/>
      <c r="AG5174" s="7"/>
    </row>
    <row r="5175" spans="1:33">
      <c r="A5175" s="7"/>
      <c r="B5175" s="7"/>
      <c r="C5175" s="7"/>
      <c r="D5175" s="7"/>
      <c r="E5175" s="7"/>
      <c r="F5175" s="7"/>
      <c r="G5175" s="7"/>
      <c r="H5175" s="7"/>
      <c r="J5175" s="7"/>
      <c r="K5175" s="7"/>
      <c r="L5175" s="7"/>
      <c r="Q5175" s="7"/>
      <c r="S5175" s="7"/>
      <c r="T5175" s="7"/>
      <c r="Y5175" s="7"/>
      <c r="AA5175" s="7"/>
      <c r="AB5175" s="7"/>
      <c r="AG5175" s="7"/>
    </row>
    <row r="5176" spans="1:33">
      <c r="A5176" s="7"/>
      <c r="B5176" s="7"/>
      <c r="C5176" s="7"/>
      <c r="D5176" s="7"/>
      <c r="E5176" s="7"/>
      <c r="F5176" s="7"/>
      <c r="G5176" s="7"/>
      <c r="H5176" s="7"/>
      <c r="J5176" s="7"/>
      <c r="K5176" s="7"/>
      <c r="L5176" s="7"/>
      <c r="Q5176" s="7"/>
      <c r="S5176" s="7"/>
      <c r="T5176" s="7"/>
      <c r="Y5176" s="7"/>
      <c r="AA5176" s="7"/>
      <c r="AB5176" s="7"/>
      <c r="AG5176" s="7"/>
    </row>
    <row r="5177" spans="1:33">
      <c r="A5177" s="7"/>
      <c r="B5177" s="7"/>
      <c r="C5177" s="7"/>
      <c r="D5177" s="7"/>
      <c r="E5177" s="7"/>
      <c r="F5177" s="7"/>
      <c r="G5177" s="7"/>
      <c r="H5177" s="7"/>
      <c r="J5177" s="7"/>
      <c r="K5177" s="7"/>
      <c r="L5177" s="7"/>
      <c r="Q5177" s="7"/>
      <c r="S5177" s="7"/>
      <c r="T5177" s="7"/>
      <c r="Y5177" s="7"/>
      <c r="AA5177" s="7"/>
      <c r="AB5177" s="7"/>
      <c r="AG5177" s="7"/>
    </row>
    <row r="5178" spans="1:33">
      <c r="A5178" s="7"/>
      <c r="B5178" s="7"/>
      <c r="C5178" s="7"/>
      <c r="D5178" s="7"/>
      <c r="E5178" s="7"/>
      <c r="F5178" s="7"/>
      <c r="G5178" s="7"/>
      <c r="H5178" s="7"/>
      <c r="J5178" s="7"/>
      <c r="K5178" s="7"/>
      <c r="L5178" s="7"/>
      <c r="Q5178" s="7"/>
      <c r="S5178" s="7"/>
      <c r="T5178" s="7"/>
      <c r="Y5178" s="7"/>
      <c r="AA5178" s="7"/>
      <c r="AB5178" s="7"/>
      <c r="AG5178" s="7"/>
    </row>
    <row r="5179" spans="1:33">
      <c r="A5179" s="7"/>
      <c r="B5179" s="7"/>
      <c r="C5179" s="7"/>
      <c r="D5179" s="7"/>
      <c r="E5179" s="7"/>
      <c r="F5179" s="7"/>
      <c r="G5179" s="7"/>
      <c r="H5179" s="7"/>
      <c r="J5179" s="7"/>
      <c r="K5179" s="7"/>
      <c r="L5179" s="7"/>
      <c r="Q5179" s="7"/>
      <c r="S5179" s="7"/>
      <c r="T5179" s="7"/>
      <c r="Y5179" s="7"/>
      <c r="AA5179" s="7"/>
      <c r="AB5179" s="7"/>
      <c r="AG5179" s="7"/>
    </row>
    <row r="5180" spans="1:33">
      <c r="A5180" s="7"/>
      <c r="B5180" s="7"/>
      <c r="C5180" s="7"/>
      <c r="D5180" s="7"/>
      <c r="E5180" s="7"/>
      <c r="F5180" s="7"/>
      <c r="G5180" s="7"/>
      <c r="H5180" s="7"/>
      <c r="J5180" s="7"/>
      <c r="K5180" s="7"/>
      <c r="L5180" s="7"/>
      <c r="Q5180" s="7"/>
      <c r="S5180" s="7"/>
      <c r="T5180" s="7"/>
      <c r="Y5180" s="7"/>
      <c r="AA5180" s="7"/>
      <c r="AB5180" s="7"/>
      <c r="AG5180" s="7"/>
    </row>
    <row r="5181" spans="1:33">
      <c r="A5181" s="7"/>
      <c r="B5181" s="7"/>
      <c r="C5181" s="7"/>
      <c r="D5181" s="7"/>
      <c r="E5181" s="7"/>
      <c r="F5181" s="7"/>
      <c r="G5181" s="7"/>
      <c r="H5181" s="7"/>
      <c r="J5181" s="7"/>
      <c r="K5181" s="7"/>
      <c r="L5181" s="7"/>
      <c r="Q5181" s="7"/>
      <c r="S5181" s="7"/>
      <c r="T5181" s="7"/>
      <c r="Y5181" s="7"/>
      <c r="AA5181" s="7"/>
      <c r="AB5181" s="7"/>
      <c r="AG5181" s="7"/>
    </row>
    <row r="5182" spans="1:33">
      <c r="A5182" s="7"/>
      <c r="B5182" s="7"/>
      <c r="C5182" s="7"/>
      <c r="D5182" s="7"/>
      <c r="E5182" s="7"/>
      <c r="F5182" s="7"/>
      <c r="G5182" s="7"/>
      <c r="H5182" s="7"/>
      <c r="J5182" s="7"/>
      <c r="K5182" s="7"/>
      <c r="L5182" s="7"/>
      <c r="Q5182" s="7"/>
      <c r="S5182" s="7"/>
      <c r="T5182" s="7"/>
      <c r="Y5182" s="7"/>
      <c r="AA5182" s="7"/>
      <c r="AB5182" s="7"/>
      <c r="AG5182" s="7"/>
    </row>
    <row r="5183" spans="1:33">
      <c r="A5183" s="7"/>
      <c r="B5183" s="7"/>
      <c r="C5183" s="7"/>
      <c r="D5183" s="7"/>
      <c r="E5183" s="7"/>
      <c r="F5183" s="7"/>
      <c r="G5183" s="7"/>
      <c r="H5183" s="7"/>
      <c r="J5183" s="7"/>
      <c r="K5183" s="7"/>
      <c r="L5183" s="7"/>
      <c r="Q5183" s="7"/>
      <c r="S5183" s="7"/>
      <c r="T5183" s="7"/>
      <c r="Y5183" s="7"/>
      <c r="AA5183" s="7"/>
      <c r="AB5183" s="7"/>
      <c r="AG5183" s="7"/>
    </row>
    <row r="5184" spans="1:33">
      <c r="A5184" s="7"/>
      <c r="B5184" s="7"/>
      <c r="C5184" s="7"/>
      <c r="D5184" s="7"/>
      <c r="E5184" s="7"/>
      <c r="F5184" s="7"/>
      <c r="G5184" s="7"/>
      <c r="H5184" s="7"/>
      <c r="J5184" s="7"/>
      <c r="K5184" s="7"/>
      <c r="L5184" s="7"/>
      <c r="Q5184" s="7"/>
      <c r="S5184" s="7"/>
      <c r="T5184" s="7"/>
      <c r="Y5184" s="7"/>
      <c r="AA5184" s="7"/>
      <c r="AB5184" s="7"/>
      <c r="AG5184" s="7"/>
    </row>
    <row r="5185" spans="1:33">
      <c r="A5185" s="7"/>
      <c r="B5185" s="7"/>
      <c r="C5185" s="7"/>
      <c r="D5185" s="7"/>
      <c r="E5185" s="7"/>
      <c r="F5185" s="7"/>
      <c r="G5185" s="7"/>
      <c r="H5185" s="7"/>
      <c r="J5185" s="7"/>
      <c r="K5185" s="7"/>
      <c r="L5185" s="7"/>
      <c r="Q5185" s="7"/>
      <c r="S5185" s="7"/>
      <c r="T5185" s="7"/>
      <c r="Y5185" s="7"/>
      <c r="AA5185" s="7"/>
      <c r="AB5185" s="7"/>
      <c r="AG5185" s="7"/>
    </row>
    <row r="5186" spans="1:33">
      <c r="A5186" s="7"/>
      <c r="B5186" s="7"/>
      <c r="C5186" s="7"/>
      <c r="D5186" s="7"/>
      <c r="E5186" s="7"/>
      <c r="F5186" s="7"/>
      <c r="G5186" s="7"/>
      <c r="H5186" s="7"/>
      <c r="J5186" s="7"/>
      <c r="K5186" s="7"/>
      <c r="L5186" s="7"/>
      <c r="Q5186" s="7"/>
      <c r="S5186" s="7"/>
      <c r="T5186" s="7"/>
      <c r="Y5186" s="7"/>
      <c r="AA5186" s="7"/>
      <c r="AB5186" s="7"/>
      <c r="AG5186" s="7"/>
    </row>
    <row r="5187" spans="1:33">
      <c r="A5187" s="7"/>
      <c r="B5187" s="7"/>
      <c r="C5187" s="7"/>
      <c r="D5187" s="7"/>
      <c r="E5187" s="7"/>
      <c r="F5187" s="7"/>
      <c r="G5187" s="7"/>
      <c r="H5187" s="7"/>
      <c r="J5187" s="7"/>
      <c r="K5187" s="7"/>
      <c r="L5187" s="7"/>
      <c r="Q5187" s="7"/>
      <c r="S5187" s="7"/>
      <c r="T5187" s="7"/>
      <c r="Y5187" s="7"/>
      <c r="AA5187" s="7"/>
      <c r="AB5187" s="7"/>
      <c r="AG5187" s="7"/>
    </row>
    <row r="5188" spans="1:33">
      <c r="A5188" s="7"/>
      <c r="B5188" s="7"/>
      <c r="C5188" s="7"/>
      <c r="D5188" s="7"/>
      <c r="E5188" s="7"/>
      <c r="F5188" s="7"/>
      <c r="G5188" s="7"/>
      <c r="H5188" s="7"/>
      <c r="J5188" s="7"/>
      <c r="K5188" s="7"/>
      <c r="L5188" s="7"/>
      <c r="Q5188" s="7"/>
      <c r="S5188" s="7"/>
      <c r="T5188" s="7"/>
      <c r="Y5188" s="7"/>
      <c r="AA5188" s="7"/>
      <c r="AB5188" s="7"/>
      <c r="AG5188" s="7"/>
    </row>
    <row r="5189" spans="1:33">
      <c r="A5189" s="7"/>
      <c r="B5189" s="7"/>
      <c r="C5189" s="7"/>
      <c r="D5189" s="7"/>
      <c r="E5189" s="7"/>
      <c r="F5189" s="7"/>
      <c r="G5189" s="7"/>
      <c r="H5189" s="7"/>
      <c r="J5189" s="7"/>
      <c r="K5189" s="7"/>
      <c r="L5189" s="7"/>
      <c r="Q5189" s="7"/>
      <c r="S5189" s="7"/>
      <c r="T5189" s="7"/>
      <c r="Y5189" s="7"/>
      <c r="AA5189" s="7"/>
      <c r="AB5189" s="7"/>
      <c r="AG5189" s="7"/>
    </row>
    <row r="5190" spans="1:33">
      <c r="A5190" s="7"/>
      <c r="B5190" s="7"/>
      <c r="C5190" s="7"/>
      <c r="D5190" s="7"/>
      <c r="E5190" s="7"/>
      <c r="F5190" s="7"/>
      <c r="G5190" s="7"/>
      <c r="H5190" s="7"/>
      <c r="J5190" s="7"/>
      <c r="K5190" s="7"/>
      <c r="L5190" s="7"/>
      <c r="Q5190" s="7"/>
      <c r="S5190" s="7"/>
      <c r="T5190" s="7"/>
      <c r="Y5190" s="7"/>
      <c r="AA5190" s="7"/>
      <c r="AB5190" s="7"/>
      <c r="AG5190" s="7"/>
    </row>
    <row r="5191" spans="1:33">
      <c r="A5191" s="7"/>
      <c r="B5191" s="7"/>
      <c r="C5191" s="7"/>
      <c r="D5191" s="7"/>
      <c r="E5191" s="7"/>
      <c r="F5191" s="7"/>
      <c r="G5191" s="7"/>
      <c r="H5191" s="7"/>
      <c r="J5191" s="7"/>
      <c r="K5191" s="7"/>
      <c r="L5191" s="7"/>
      <c r="Q5191" s="7"/>
      <c r="S5191" s="7"/>
      <c r="T5191" s="7"/>
      <c r="Y5191" s="7"/>
      <c r="AA5191" s="7"/>
      <c r="AB5191" s="7"/>
      <c r="AG5191" s="7"/>
    </row>
    <row r="5192" spans="1:33">
      <c r="A5192" s="7"/>
      <c r="B5192" s="7"/>
      <c r="C5192" s="7"/>
      <c r="D5192" s="7"/>
      <c r="E5192" s="7"/>
      <c r="F5192" s="7"/>
      <c r="G5192" s="7"/>
      <c r="H5192" s="7"/>
      <c r="J5192" s="7"/>
      <c r="K5192" s="7"/>
      <c r="L5192" s="7"/>
      <c r="Q5192" s="7"/>
      <c r="S5192" s="7"/>
      <c r="T5192" s="7"/>
      <c r="Y5192" s="7"/>
      <c r="AA5192" s="7"/>
      <c r="AB5192" s="7"/>
      <c r="AG5192" s="7"/>
    </row>
    <row r="5193" spans="1:33">
      <c r="A5193" s="7"/>
      <c r="B5193" s="7"/>
      <c r="C5193" s="7"/>
      <c r="D5193" s="7"/>
      <c r="E5193" s="7"/>
      <c r="F5193" s="7"/>
      <c r="G5193" s="7"/>
      <c r="H5193" s="7"/>
      <c r="J5193" s="7"/>
      <c r="K5193" s="7"/>
      <c r="L5193" s="7"/>
      <c r="Q5193" s="7"/>
      <c r="S5193" s="7"/>
      <c r="T5193" s="7"/>
      <c r="Y5193" s="7"/>
      <c r="AA5193" s="7"/>
      <c r="AB5193" s="7"/>
      <c r="AG5193" s="7"/>
    </row>
    <row r="5194" spans="1:33">
      <c r="A5194" s="7"/>
      <c r="B5194" s="7"/>
      <c r="C5194" s="7"/>
      <c r="D5194" s="7"/>
      <c r="E5194" s="7"/>
      <c r="F5194" s="7"/>
      <c r="G5194" s="7"/>
      <c r="H5194" s="7"/>
      <c r="J5194" s="7"/>
      <c r="K5194" s="7"/>
      <c r="L5194" s="7"/>
      <c r="Q5194" s="7"/>
      <c r="S5194" s="7"/>
      <c r="T5194" s="7"/>
      <c r="Y5194" s="7"/>
      <c r="AA5194" s="7"/>
      <c r="AB5194" s="7"/>
      <c r="AG5194" s="7"/>
    </row>
    <row r="5195" spans="1:33">
      <c r="A5195" s="7"/>
      <c r="B5195" s="7"/>
      <c r="C5195" s="7"/>
      <c r="D5195" s="7"/>
      <c r="E5195" s="7"/>
      <c r="F5195" s="7"/>
      <c r="G5195" s="7"/>
      <c r="H5195" s="7"/>
      <c r="J5195" s="7"/>
      <c r="K5195" s="7"/>
      <c r="L5195" s="7"/>
      <c r="Q5195" s="7"/>
      <c r="S5195" s="7"/>
      <c r="T5195" s="7"/>
      <c r="Y5195" s="7"/>
      <c r="AA5195" s="7"/>
      <c r="AB5195" s="7"/>
      <c r="AG5195" s="7"/>
    </row>
    <row r="5196" spans="1:33">
      <c r="A5196" s="7"/>
      <c r="B5196" s="7"/>
      <c r="C5196" s="7"/>
      <c r="D5196" s="7"/>
      <c r="E5196" s="7"/>
      <c r="F5196" s="7"/>
      <c r="G5196" s="7"/>
      <c r="H5196" s="7"/>
      <c r="J5196" s="7"/>
      <c r="K5196" s="7"/>
      <c r="L5196" s="7"/>
      <c r="Q5196" s="7"/>
      <c r="S5196" s="7"/>
      <c r="T5196" s="7"/>
      <c r="Y5196" s="7"/>
      <c r="AA5196" s="7"/>
      <c r="AB5196" s="7"/>
      <c r="AG5196" s="7"/>
    </row>
    <row r="5197" spans="1:33">
      <c r="A5197" s="7"/>
      <c r="B5197" s="7"/>
      <c r="C5197" s="7"/>
      <c r="D5197" s="7"/>
      <c r="E5197" s="7"/>
      <c r="F5197" s="7"/>
      <c r="G5197" s="7"/>
      <c r="H5197" s="7"/>
      <c r="J5197" s="7"/>
      <c r="K5197" s="7"/>
      <c r="L5197" s="7"/>
      <c r="Q5197" s="7"/>
      <c r="S5197" s="7"/>
      <c r="T5197" s="7"/>
      <c r="Y5197" s="7"/>
      <c r="AA5197" s="7"/>
      <c r="AB5197" s="7"/>
      <c r="AG5197" s="7"/>
    </row>
    <row r="5198" spans="1:33">
      <c r="A5198" s="7"/>
      <c r="B5198" s="7"/>
      <c r="C5198" s="7"/>
      <c r="D5198" s="7"/>
      <c r="E5198" s="7"/>
      <c r="F5198" s="7"/>
      <c r="G5198" s="7"/>
      <c r="H5198" s="7"/>
      <c r="J5198" s="7"/>
      <c r="K5198" s="7"/>
      <c r="L5198" s="7"/>
      <c r="Q5198" s="7"/>
      <c r="S5198" s="7"/>
      <c r="T5198" s="7"/>
      <c r="Y5198" s="7"/>
      <c r="AA5198" s="7"/>
      <c r="AB5198" s="7"/>
      <c r="AG5198" s="7"/>
    </row>
    <row r="5199" spans="1:33">
      <c r="A5199" s="7"/>
      <c r="B5199" s="7"/>
      <c r="C5199" s="7"/>
      <c r="D5199" s="7"/>
      <c r="E5199" s="7"/>
      <c r="F5199" s="7"/>
      <c r="G5199" s="7"/>
      <c r="H5199" s="7"/>
      <c r="J5199" s="7"/>
      <c r="K5199" s="7"/>
      <c r="L5199" s="7"/>
      <c r="Q5199" s="7"/>
      <c r="S5199" s="7"/>
      <c r="T5199" s="7"/>
      <c r="Y5199" s="7"/>
      <c r="AA5199" s="7"/>
      <c r="AB5199" s="7"/>
      <c r="AG5199" s="7"/>
    </row>
    <row r="5200" spans="1:33">
      <c r="A5200" s="7"/>
      <c r="B5200" s="7"/>
      <c r="C5200" s="7"/>
      <c r="D5200" s="7"/>
      <c r="E5200" s="7"/>
      <c r="F5200" s="7"/>
      <c r="G5200" s="7"/>
      <c r="H5200" s="7"/>
      <c r="J5200" s="7"/>
      <c r="K5200" s="7"/>
      <c r="L5200" s="7"/>
      <c r="Q5200" s="7"/>
      <c r="S5200" s="7"/>
      <c r="T5200" s="7"/>
      <c r="Y5200" s="7"/>
      <c r="AA5200" s="7"/>
      <c r="AB5200" s="7"/>
      <c r="AG5200" s="7"/>
    </row>
    <row r="5201" spans="1:33">
      <c r="A5201" s="7"/>
      <c r="B5201" s="7"/>
      <c r="C5201" s="7"/>
      <c r="D5201" s="7"/>
      <c r="E5201" s="7"/>
      <c r="F5201" s="7"/>
      <c r="G5201" s="7"/>
      <c r="H5201" s="7"/>
      <c r="J5201" s="7"/>
      <c r="K5201" s="7"/>
      <c r="L5201" s="7"/>
      <c r="Q5201" s="7"/>
      <c r="S5201" s="7"/>
      <c r="T5201" s="7"/>
      <c r="Y5201" s="7"/>
      <c r="AA5201" s="7"/>
      <c r="AB5201" s="7"/>
      <c r="AG5201" s="7"/>
    </row>
    <row r="5202" spans="1:33">
      <c r="A5202" s="7"/>
      <c r="B5202" s="7"/>
      <c r="C5202" s="7"/>
      <c r="D5202" s="7"/>
      <c r="E5202" s="7"/>
      <c r="F5202" s="7"/>
      <c r="G5202" s="7"/>
      <c r="H5202" s="7"/>
      <c r="J5202" s="7"/>
      <c r="K5202" s="7"/>
      <c r="L5202" s="7"/>
      <c r="Q5202" s="7"/>
      <c r="S5202" s="7"/>
      <c r="T5202" s="7"/>
      <c r="Y5202" s="7"/>
      <c r="AA5202" s="7"/>
      <c r="AB5202" s="7"/>
      <c r="AG5202" s="7"/>
    </row>
    <row r="5203" spans="1:33">
      <c r="A5203" s="7"/>
      <c r="B5203" s="7"/>
      <c r="C5203" s="7"/>
      <c r="D5203" s="7"/>
      <c r="E5203" s="7"/>
      <c r="F5203" s="7"/>
      <c r="G5203" s="7"/>
      <c r="H5203" s="7"/>
      <c r="J5203" s="7"/>
      <c r="K5203" s="7"/>
      <c r="L5203" s="7"/>
      <c r="Q5203" s="7"/>
      <c r="S5203" s="7"/>
      <c r="T5203" s="7"/>
      <c r="Y5203" s="7"/>
      <c r="AA5203" s="7"/>
      <c r="AB5203" s="7"/>
      <c r="AG5203" s="7"/>
    </row>
    <row r="5204" spans="1:33">
      <c r="A5204" s="7"/>
      <c r="B5204" s="7"/>
      <c r="C5204" s="7"/>
      <c r="D5204" s="7"/>
      <c r="E5204" s="7"/>
      <c r="F5204" s="7"/>
      <c r="G5204" s="7"/>
      <c r="H5204" s="7"/>
      <c r="J5204" s="7"/>
      <c r="K5204" s="7"/>
      <c r="L5204" s="7"/>
      <c r="Q5204" s="7"/>
      <c r="S5204" s="7"/>
      <c r="T5204" s="7"/>
      <c r="Y5204" s="7"/>
      <c r="AA5204" s="7"/>
      <c r="AB5204" s="7"/>
      <c r="AG5204" s="7"/>
    </row>
    <row r="5205" spans="1:33">
      <c r="A5205" s="7"/>
      <c r="B5205" s="7"/>
      <c r="C5205" s="7"/>
      <c r="D5205" s="7"/>
      <c r="E5205" s="7"/>
      <c r="F5205" s="7"/>
      <c r="G5205" s="7"/>
      <c r="H5205" s="7"/>
      <c r="J5205" s="7"/>
      <c r="K5205" s="7"/>
      <c r="L5205" s="7"/>
      <c r="Q5205" s="7"/>
      <c r="S5205" s="7"/>
      <c r="T5205" s="7"/>
      <c r="Y5205" s="7"/>
      <c r="AA5205" s="7"/>
      <c r="AB5205" s="7"/>
      <c r="AG5205" s="7"/>
    </row>
    <row r="5206" spans="1:33">
      <c r="A5206" s="7"/>
      <c r="B5206" s="7"/>
      <c r="C5206" s="7"/>
      <c r="D5206" s="7"/>
      <c r="E5206" s="7"/>
      <c r="F5206" s="7"/>
      <c r="G5206" s="7"/>
      <c r="H5206" s="7"/>
      <c r="J5206" s="7"/>
      <c r="K5206" s="7"/>
      <c r="L5206" s="7"/>
      <c r="Q5206" s="7"/>
      <c r="S5206" s="7"/>
      <c r="T5206" s="7"/>
      <c r="Y5206" s="7"/>
      <c r="AA5206" s="7"/>
      <c r="AB5206" s="7"/>
      <c r="AG5206" s="7"/>
    </row>
    <row r="5207" spans="1:33">
      <c r="A5207" s="7"/>
      <c r="B5207" s="7"/>
      <c r="C5207" s="7"/>
      <c r="D5207" s="7"/>
      <c r="E5207" s="7"/>
      <c r="F5207" s="7"/>
      <c r="G5207" s="7"/>
      <c r="H5207" s="7"/>
      <c r="J5207" s="7"/>
      <c r="K5207" s="7"/>
      <c r="L5207" s="7"/>
      <c r="Q5207" s="7"/>
      <c r="S5207" s="7"/>
      <c r="T5207" s="7"/>
      <c r="Y5207" s="7"/>
      <c r="AA5207" s="7"/>
      <c r="AB5207" s="7"/>
      <c r="AG5207" s="7"/>
    </row>
    <row r="5208" spans="1:33">
      <c r="A5208" s="7"/>
      <c r="B5208" s="7"/>
      <c r="C5208" s="7"/>
      <c r="D5208" s="7"/>
      <c r="E5208" s="7"/>
      <c r="F5208" s="7"/>
      <c r="G5208" s="7"/>
      <c r="H5208" s="7"/>
      <c r="J5208" s="7"/>
      <c r="K5208" s="7"/>
      <c r="L5208" s="7"/>
      <c r="Q5208" s="7"/>
      <c r="S5208" s="7"/>
      <c r="T5208" s="7"/>
      <c r="Y5208" s="7"/>
      <c r="AA5208" s="7"/>
      <c r="AB5208" s="7"/>
      <c r="AG5208" s="7"/>
    </row>
    <row r="5209" spans="1:33">
      <c r="A5209" s="7"/>
      <c r="B5209" s="7"/>
      <c r="C5209" s="7"/>
      <c r="D5209" s="7"/>
      <c r="E5209" s="7"/>
      <c r="F5209" s="7"/>
      <c r="G5209" s="7"/>
      <c r="H5209" s="7"/>
      <c r="J5209" s="7"/>
      <c r="K5209" s="7"/>
      <c r="L5209" s="7"/>
      <c r="Q5209" s="7"/>
      <c r="S5209" s="7"/>
      <c r="T5209" s="7"/>
      <c r="Y5209" s="7"/>
      <c r="AA5209" s="7"/>
      <c r="AB5209" s="7"/>
      <c r="AG5209" s="7"/>
    </row>
    <row r="5210" spans="1:33">
      <c r="A5210" s="7"/>
      <c r="B5210" s="7"/>
      <c r="C5210" s="7"/>
      <c r="D5210" s="7"/>
      <c r="E5210" s="7"/>
      <c r="F5210" s="7"/>
      <c r="G5210" s="7"/>
      <c r="H5210" s="7"/>
      <c r="J5210" s="7"/>
      <c r="K5210" s="7"/>
      <c r="L5210" s="7"/>
      <c r="Q5210" s="7"/>
      <c r="S5210" s="7"/>
      <c r="T5210" s="7"/>
      <c r="Y5210" s="7"/>
      <c r="AA5210" s="7"/>
      <c r="AB5210" s="7"/>
      <c r="AG5210" s="7"/>
    </row>
    <row r="5211" spans="1:33">
      <c r="A5211" s="7"/>
      <c r="B5211" s="7"/>
      <c r="C5211" s="7"/>
      <c r="D5211" s="7"/>
      <c r="E5211" s="7"/>
      <c r="F5211" s="7"/>
      <c r="G5211" s="7"/>
      <c r="H5211" s="7"/>
      <c r="J5211" s="7"/>
      <c r="K5211" s="7"/>
      <c r="L5211" s="7"/>
      <c r="Q5211" s="7"/>
      <c r="S5211" s="7"/>
      <c r="T5211" s="7"/>
      <c r="Y5211" s="7"/>
      <c r="AA5211" s="7"/>
      <c r="AB5211" s="7"/>
      <c r="AG5211" s="7"/>
    </row>
    <row r="5212" spans="1:33">
      <c r="A5212" s="7"/>
      <c r="B5212" s="7"/>
      <c r="C5212" s="7"/>
      <c r="D5212" s="7"/>
      <c r="E5212" s="7"/>
      <c r="F5212" s="7"/>
      <c r="G5212" s="7"/>
      <c r="H5212" s="7"/>
      <c r="J5212" s="7"/>
      <c r="K5212" s="7"/>
      <c r="L5212" s="7"/>
      <c r="Q5212" s="7"/>
      <c r="S5212" s="7"/>
      <c r="T5212" s="7"/>
      <c r="Y5212" s="7"/>
      <c r="AA5212" s="7"/>
      <c r="AB5212" s="7"/>
      <c r="AG5212" s="7"/>
    </row>
    <row r="5213" spans="1:33">
      <c r="A5213" s="7"/>
      <c r="B5213" s="7"/>
      <c r="C5213" s="7"/>
      <c r="D5213" s="7"/>
      <c r="E5213" s="7"/>
      <c r="F5213" s="7"/>
      <c r="G5213" s="7"/>
      <c r="H5213" s="7"/>
      <c r="J5213" s="7"/>
      <c r="K5213" s="7"/>
      <c r="L5213" s="7"/>
      <c r="Q5213" s="7"/>
      <c r="S5213" s="7"/>
      <c r="T5213" s="7"/>
      <c r="Y5213" s="7"/>
      <c r="AA5213" s="7"/>
      <c r="AB5213" s="7"/>
      <c r="AG5213" s="7"/>
    </row>
    <row r="5214" spans="1:33">
      <c r="A5214" s="7"/>
      <c r="B5214" s="7"/>
      <c r="C5214" s="7"/>
      <c r="D5214" s="7"/>
      <c r="E5214" s="7"/>
      <c r="F5214" s="7"/>
      <c r="G5214" s="7"/>
      <c r="H5214" s="7"/>
      <c r="J5214" s="7"/>
      <c r="K5214" s="7"/>
      <c r="L5214" s="7"/>
      <c r="Q5214" s="7"/>
      <c r="S5214" s="7"/>
      <c r="T5214" s="7"/>
      <c r="Y5214" s="7"/>
      <c r="AA5214" s="7"/>
      <c r="AB5214" s="7"/>
      <c r="AG5214" s="7"/>
    </row>
    <row r="5215" spans="1:33">
      <c r="A5215" s="7"/>
      <c r="B5215" s="7"/>
      <c r="C5215" s="7"/>
      <c r="D5215" s="7"/>
      <c r="E5215" s="7"/>
      <c r="F5215" s="7"/>
      <c r="G5215" s="7"/>
      <c r="H5215" s="7"/>
      <c r="J5215" s="7"/>
      <c r="K5215" s="7"/>
      <c r="L5215" s="7"/>
      <c r="Q5215" s="7"/>
      <c r="S5215" s="7"/>
      <c r="T5215" s="7"/>
      <c r="Y5215" s="7"/>
      <c r="AA5215" s="7"/>
      <c r="AB5215" s="7"/>
      <c r="AG5215" s="7"/>
    </row>
    <row r="5216" spans="1:33">
      <c r="A5216" s="7"/>
      <c r="B5216" s="7"/>
      <c r="C5216" s="7"/>
      <c r="D5216" s="7"/>
      <c r="E5216" s="7"/>
      <c r="F5216" s="7"/>
      <c r="G5216" s="7"/>
      <c r="H5216" s="7"/>
      <c r="J5216" s="7"/>
      <c r="K5216" s="7"/>
      <c r="L5216" s="7"/>
      <c r="Q5216" s="7"/>
      <c r="S5216" s="7"/>
      <c r="T5216" s="7"/>
      <c r="Y5216" s="7"/>
      <c r="AA5216" s="7"/>
      <c r="AB5216" s="7"/>
      <c r="AG5216" s="7"/>
    </row>
    <row r="5217" spans="1:33">
      <c r="A5217" s="7"/>
      <c r="B5217" s="7"/>
      <c r="C5217" s="7"/>
      <c r="D5217" s="7"/>
      <c r="E5217" s="7"/>
      <c r="F5217" s="7"/>
      <c r="G5217" s="7"/>
      <c r="H5217" s="7"/>
      <c r="J5217" s="7"/>
      <c r="K5217" s="7"/>
      <c r="L5217" s="7"/>
      <c r="Q5217" s="7"/>
      <c r="S5217" s="7"/>
      <c r="T5217" s="7"/>
      <c r="Y5217" s="7"/>
      <c r="AA5217" s="7"/>
      <c r="AB5217" s="7"/>
      <c r="AG5217" s="7"/>
    </row>
    <row r="5218" spans="1:33">
      <c r="A5218" s="7"/>
      <c r="B5218" s="7"/>
      <c r="C5218" s="7"/>
      <c r="D5218" s="7"/>
      <c r="E5218" s="7"/>
      <c r="F5218" s="7"/>
      <c r="G5218" s="7"/>
      <c r="H5218" s="7"/>
      <c r="J5218" s="7"/>
      <c r="K5218" s="7"/>
      <c r="L5218" s="7"/>
      <c r="Q5218" s="7"/>
      <c r="S5218" s="7"/>
      <c r="T5218" s="7"/>
      <c r="Y5218" s="7"/>
      <c r="AA5218" s="7"/>
      <c r="AB5218" s="7"/>
      <c r="AG5218" s="7"/>
    </row>
    <row r="5219" spans="1:33">
      <c r="A5219" s="7"/>
      <c r="B5219" s="7"/>
      <c r="C5219" s="7"/>
      <c r="D5219" s="7"/>
      <c r="E5219" s="7"/>
      <c r="F5219" s="7"/>
      <c r="G5219" s="7"/>
      <c r="H5219" s="7"/>
      <c r="J5219" s="7"/>
      <c r="K5219" s="7"/>
      <c r="L5219" s="7"/>
      <c r="Q5219" s="7"/>
      <c r="S5219" s="7"/>
      <c r="T5219" s="7"/>
      <c r="Y5219" s="7"/>
      <c r="AA5219" s="7"/>
      <c r="AB5219" s="7"/>
      <c r="AG5219" s="7"/>
    </row>
    <row r="5220" spans="1:33">
      <c r="A5220" s="7"/>
      <c r="B5220" s="7"/>
      <c r="C5220" s="7"/>
      <c r="D5220" s="7"/>
      <c r="E5220" s="7"/>
      <c r="F5220" s="7"/>
      <c r="G5220" s="7"/>
      <c r="H5220" s="7"/>
      <c r="J5220" s="7"/>
      <c r="K5220" s="7"/>
      <c r="L5220" s="7"/>
      <c r="Q5220" s="7"/>
      <c r="S5220" s="7"/>
      <c r="T5220" s="7"/>
      <c r="Y5220" s="7"/>
      <c r="AA5220" s="7"/>
      <c r="AB5220" s="7"/>
      <c r="AG5220" s="7"/>
    </row>
    <row r="5221" spans="1:33">
      <c r="A5221" s="7"/>
      <c r="B5221" s="7"/>
      <c r="C5221" s="7"/>
      <c r="D5221" s="7"/>
      <c r="E5221" s="7"/>
      <c r="F5221" s="7"/>
      <c r="G5221" s="7"/>
      <c r="H5221" s="7"/>
      <c r="J5221" s="7"/>
      <c r="K5221" s="7"/>
      <c r="L5221" s="7"/>
      <c r="Q5221" s="7"/>
      <c r="S5221" s="7"/>
      <c r="T5221" s="7"/>
      <c r="Y5221" s="7"/>
      <c r="AA5221" s="7"/>
      <c r="AB5221" s="7"/>
      <c r="AG5221" s="7"/>
    </row>
    <row r="5222" spans="1:33">
      <c r="A5222" s="7"/>
      <c r="B5222" s="7"/>
      <c r="C5222" s="7"/>
      <c r="D5222" s="7"/>
      <c r="E5222" s="7"/>
      <c r="F5222" s="7"/>
      <c r="G5222" s="7"/>
      <c r="H5222" s="7"/>
      <c r="J5222" s="7"/>
      <c r="K5222" s="7"/>
      <c r="L5222" s="7"/>
      <c r="Q5222" s="7"/>
      <c r="S5222" s="7"/>
      <c r="T5222" s="7"/>
      <c r="Y5222" s="7"/>
      <c r="AA5222" s="7"/>
      <c r="AB5222" s="7"/>
      <c r="AG5222" s="7"/>
    </row>
    <row r="5223" spans="1:33">
      <c r="A5223" s="7"/>
      <c r="B5223" s="7"/>
      <c r="C5223" s="7"/>
      <c r="D5223" s="7"/>
      <c r="E5223" s="7"/>
      <c r="F5223" s="7"/>
      <c r="G5223" s="7"/>
      <c r="H5223" s="7"/>
      <c r="J5223" s="7"/>
      <c r="K5223" s="7"/>
      <c r="L5223" s="7"/>
      <c r="Q5223" s="7"/>
      <c r="S5223" s="7"/>
      <c r="T5223" s="7"/>
      <c r="Y5223" s="7"/>
      <c r="AA5223" s="7"/>
      <c r="AB5223" s="7"/>
      <c r="AG5223" s="7"/>
    </row>
    <row r="5224" spans="1:33">
      <c r="A5224" s="7"/>
      <c r="B5224" s="7"/>
      <c r="C5224" s="7"/>
      <c r="D5224" s="7"/>
      <c r="E5224" s="7"/>
      <c r="F5224" s="7"/>
      <c r="G5224" s="7"/>
      <c r="H5224" s="7"/>
      <c r="J5224" s="7"/>
      <c r="K5224" s="7"/>
      <c r="L5224" s="7"/>
      <c r="Q5224" s="7"/>
      <c r="S5224" s="7"/>
      <c r="T5224" s="7"/>
      <c r="Y5224" s="7"/>
      <c r="AA5224" s="7"/>
      <c r="AB5224" s="7"/>
      <c r="AG5224" s="7"/>
    </row>
    <row r="5225" spans="1:33">
      <c r="A5225" s="7"/>
      <c r="B5225" s="7"/>
      <c r="C5225" s="7"/>
      <c r="D5225" s="7"/>
      <c r="E5225" s="7"/>
      <c r="F5225" s="7"/>
      <c r="G5225" s="7"/>
      <c r="H5225" s="7"/>
      <c r="J5225" s="7"/>
      <c r="K5225" s="7"/>
      <c r="L5225" s="7"/>
      <c r="Q5225" s="7"/>
      <c r="S5225" s="7"/>
      <c r="T5225" s="7"/>
      <c r="Y5225" s="7"/>
      <c r="AA5225" s="7"/>
      <c r="AB5225" s="7"/>
      <c r="AG5225" s="7"/>
    </row>
    <row r="5226" spans="1:33">
      <c r="A5226" s="7"/>
      <c r="B5226" s="7"/>
      <c r="C5226" s="7"/>
      <c r="D5226" s="7"/>
      <c r="E5226" s="7"/>
      <c r="F5226" s="7"/>
      <c r="G5226" s="7"/>
      <c r="H5226" s="7"/>
      <c r="J5226" s="7"/>
      <c r="K5226" s="7"/>
      <c r="L5226" s="7"/>
      <c r="Q5226" s="7"/>
      <c r="S5226" s="7"/>
      <c r="T5226" s="7"/>
      <c r="Y5226" s="7"/>
      <c r="AA5226" s="7"/>
      <c r="AB5226" s="7"/>
      <c r="AG5226" s="7"/>
    </row>
    <row r="5227" spans="1:33">
      <c r="A5227" s="7"/>
      <c r="B5227" s="7"/>
      <c r="C5227" s="7"/>
      <c r="D5227" s="7"/>
      <c r="E5227" s="7"/>
      <c r="F5227" s="7"/>
      <c r="G5227" s="7"/>
      <c r="H5227" s="7"/>
      <c r="J5227" s="7"/>
      <c r="K5227" s="7"/>
      <c r="L5227" s="7"/>
      <c r="Q5227" s="7"/>
      <c r="S5227" s="7"/>
      <c r="T5227" s="7"/>
      <c r="Y5227" s="7"/>
      <c r="AA5227" s="7"/>
      <c r="AB5227" s="7"/>
      <c r="AG5227" s="7"/>
    </row>
    <row r="5228" spans="1:33">
      <c r="A5228" s="7"/>
      <c r="B5228" s="7"/>
      <c r="C5228" s="7"/>
      <c r="D5228" s="7"/>
      <c r="E5228" s="7"/>
      <c r="F5228" s="7"/>
      <c r="G5228" s="7"/>
      <c r="H5228" s="7"/>
      <c r="J5228" s="7"/>
      <c r="K5228" s="7"/>
      <c r="L5228" s="7"/>
      <c r="Q5228" s="7"/>
      <c r="S5228" s="7"/>
      <c r="T5228" s="7"/>
      <c r="Y5228" s="7"/>
      <c r="AA5228" s="7"/>
      <c r="AB5228" s="7"/>
      <c r="AG5228" s="7"/>
    </row>
    <row r="5229" spans="1:33">
      <c r="A5229" s="7"/>
      <c r="B5229" s="7"/>
      <c r="C5229" s="7"/>
      <c r="D5229" s="7"/>
      <c r="E5229" s="7"/>
      <c r="F5229" s="7"/>
      <c r="G5229" s="7"/>
      <c r="H5229" s="7"/>
      <c r="J5229" s="7"/>
      <c r="K5229" s="7"/>
      <c r="L5229" s="7"/>
      <c r="Q5229" s="7"/>
      <c r="S5229" s="7"/>
      <c r="T5229" s="7"/>
      <c r="Y5229" s="7"/>
      <c r="AA5229" s="7"/>
      <c r="AB5229" s="7"/>
      <c r="AG5229" s="7"/>
    </row>
    <row r="5230" spans="1:33">
      <c r="A5230" s="7"/>
      <c r="B5230" s="7"/>
      <c r="C5230" s="7"/>
      <c r="D5230" s="7"/>
      <c r="E5230" s="7"/>
      <c r="F5230" s="7"/>
      <c r="G5230" s="7"/>
      <c r="H5230" s="7"/>
      <c r="J5230" s="7"/>
      <c r="K5230" s="7"/>
      <c r="L5230" s="7"/>
      <c r="Q5230" s="7"/>
      <c r="S5230" s="7"/>
      <c r="T5230" s="7"/>
      <c r="Y5230" s="7"/>
      <c r="AA5230" s="7"/>
      <c r="AB5230" s="7"/>
      <c r="AG5230" s="7"/>
    </row>
    <row r="5231" spans="1:33">
      <c r="A5231" s="7"/>
      <c r="B5231" s="7"/>
      <c r="C5231" s="7"/>
      <c r="D5231" s="7"/>
      <c r="E5231" s="7"/>
      <c r="F5231" s="7"/>
      <c r="G5231" s="7"/>
      <c r="H5231" s="7"/>
      <c r="J5231" s="7"/>
      <c r="K5231" s="7"/>
      <c r="L5231" s="7"/>
      <c r="Q5231" s="7"/>
      <c r="S5231" s="7"/>
      <c r="T5231" s="7"/>
      <c r="Y5231" s="7"/>
      <c r="AA5231" s="7"/>
      <c r="AB5231" s="7"/>
      <c r="AG5231" s="7"/>
    </row>
    <row r="5232" spans="1:33">
      <c r="A5232" s="7"/>
      <c r="B5232" s="7"/>
      <c r="C5232" s="7"/>
      <c r="D5232" s="7"/>
      <c r="E5232" s="7"/>
      <c r="F5232" s="7"/>
      <c r="G5232" s="7"/>
      <c r="H5232" s="7"/>
      <c r="J5232" s="7"/>
      <c r="K5232" s="7"/>
      <c r="L5232" s="7"/>
      <c r="Q5232" s="7"/>
      <c r="S5232" s="7"/>
      <c r="T5232" s="7"/>
      <c r="Y5232" s="7"/>
      <c r="AA5232" s="7"/>
      <c r="AB5232" s="7"/>
      <c r="AG5232" s="7"/>
    </row>
    <row r="5233" spans="1:33">
      <c r="A5233" s="7"/>
      <c r="B5233" s="7"/>
      <c r="C5233" s="7"/>
      <c r="D5233" s="7"/>
      <c r="E5233" s="7"/>
      <c r="F5233" s="7"/>
      <c r="G5233" s="7"/>
      <c r="H5233" s="7"/>
      <c r="J5233" s="7"/>
      <c r="K5233" s="7"/>
      <c r="L5233" s="7"/>
      <c r="Q5233" s="7"/>
      <c r="S5233" s="7"/>
      <c r="T5233" s="7"/>
      <c r="Y5233" s="7"/>
      <c r="AA5233" s="7"/>
      <c r="AB5233" s="7"/>
      <c r="AG5233" s="7"/>
    </row>
    <row r="5234" spans="1:33">
      <c r="A5234" s="7"/>
      <c r="B5234" s="7"/>
      <c r="C5234" s="7"/>
      <c r="D5234" s="7"/>
      <c r="E5234" s="7"/>
      <c r="F5234" s="7"/>
      <c r="G5234" s="7"/>
      <c r="H5234" s="7"/>
      <c r="J5234" s="7"/>
      <c r="K5234" s="7"/>
      <c r="L5234" s="7"/>
      <c r="Q5234" s="7"/>
      <c r="S5234" s="7"/>
      <c r="T5234" s="7"/>
      <c r="Y5234" s="7"/>
      <c r="AA5234" s="7"/>
      <c r="AB5234" s="7"/>
      <c r="AG5234" s="7"/>
    </row>
    <row r="5235" spans="1:33">
      <c r="A5235" s="7"/>
      <c r="B5235" s="7"/>
      <c r="C5235" s="7"/>
      <c r="D5235" s="7"/>
      <c r="E5235" s="7"/>
      <c r="F5235" s="7"/>
      <c r="G5235" s="7"/>
      <c r="H5235" s="7"/>
      <c r="J5235" s="7"/>
      <c r="K5235" s="7"/>
      <c r="L5235" s="7"/>
      <c r="Q5235" s="7"/>
      <c r="S5235" s="7"/>
      <c r="T5235" s="7"/>
      <c r="Y5235" s="7"/>
      <c r="AA5235" s="7"/>
      <c r="AB5235" s="7"/>
      <c r="AG5235" s="7"/>
    </row>
    <row r="5236" spans="1:33">
      <c r="A5236" s="7"/>
      <c r="B5236" s="7"/>
      <c r="C5236" s="7"/>
      <c r="D5236" s="7"/>
      <c r="E5236" s="7"/>
      <c r="F5236" s="7"/>
      <c r="G5236" s="7"/>
      <c r="H5236" s="7"/>
      <c r="J5236" s="7"/>
      <c r="K5236" s="7"/>
      <c r="L5236" s="7"/>
      <c r="Q5236" s="7"/>
      <c r="S5236" s="7"/>
      <c r="T5236" s="7"/>
      <c r="Y5236" s="7"/>
      <c r="AA5236" s="7"/>
      <c r="AB5236" s="7"/>
      <c r="AG5236" s="7"/>
    </row>
    <row r="5237" spans="1:33">
      <c r="A5237" s="7"/>
      <c r="B5237" s="7"/>
      <c r="C5237" s="7"/>
      <c r="D5237" s="7"/>
      <c r="E5237" s="7"/>
      <c r="F5237" s="7"/>
      <c r="G5237" s="7"/>
      <c r="H5237" s="7"/>
      <c r="J5237" s="7"/>
      <c r="K5237" s="7"/>
      <c r="L5237" s="7"/>
      <c r="Q5237" s="7"/>
      <c r="S5237" s="7"/>
      <c r="T5237" s="7"/>
      <c r="Y5237" s="7"/>
      <c r="AA5237" s="7"/>
      <c r="AB5237" s="7"/>
      <c r="AG5237" s="7"/>
    </row>
    <row r="5238" spans="1:33">
      <c r="A5238" s="7"/>
      <c r="B5238" s="7"/>
      <c r="C5238" s="7"/>
      <c r="D5238" s="7"/>
      <c r="E5238" s="7"/>
      <c r="F5238" s="7"/>
      <c r="G5238" s="7"/>
      <c r="H5238" s="7"/>
      <c r="J5238" s="7"/>
      <c r="K5238" s="7"/>
      <c r="L5238" s="7"/>
      <c r="Q5238" s="7"/>
      <c r="S5238" s="7"/>
      <c r="T5238" s="7"/>
      <c r="Y5238" s="7"/>
      <c r="AA5238" s="7"/>
      <c r="AB5238" s="7"/>
      <c r="AG5238" s="7"/>
    </row>
    <row r="5239" spans="1:33">
      <c r="A5239" s="7"/>
      <c r="B5239" s="7"/>
      <c r="C5239" s="7"/>
      <c r="D5239" s="7"/>
      <c r="E5239" s="7"/>
      <c r="F5239" s="7"/>
      <c r="G5239" s="7"/>
      <c r="H5239" s="7"/>
      <c r="J5239" s="7"/>
      <c r="K5239" s="7"/>
      <c r="L5239" s="7"/>
      <c r="Q5239" s="7"/>
      <c r="S5239" s="7"/>
      <c r="T5239" s="7"/>
      <c r="Y5239" s="7"/>
      <c r="AA5239" s="7"/>
      <c r="AB5239" s="7"/>
      <c r="AG5239" s="7"/>
    </row>
    <row r="5240" spans="1:33">
      <c r="A5240" s="7"/>
      <c r="B5240" s="7"/>
      <c r="C5240" s="7"/>
      <c r="D5240" s="7"/>
      <c r="E5240" s="7"/>
      <c r="F5240" s="7"/>
      <c r="G5240" s="7"/>
      <c r="H5240" s="7"/>
      <c r="J5240" s="7"/>
      <c r="K5240" s="7"/>
      <c r="L5240" s="7"/>
      <c r="Q5240" s="7"/>
      <c r="S5240" s="7"/>
      <c r="T5240" s="7"/>
      <c r="Y5240" s="7"/>
      <c r="AA5240" s="7"/>
      <c r="AB5240" s="7"/>
      <c r="AG5240" s="7"/>
    </row>
    <row r="5241" spans="1:33">
      <c r="A5241" s="7"/>
      <c r="B5241" s="7"/>
      <c r="C5241" s="7"/>
      <c r="D5241" s="7"/>
      <c r="E5241" s="7"/>
      <c r="F5241" s="7"/>
      <c r="G5241" s="7"/>
      <c r="H5241" s="7"/>
      <c r="J5241" s="7"/>
      <c r="K5241" s="7"/>
      <c r="L5241" s="7"/>
      <c r="Q5241" s="7"/>
      <c r="S5241" s="7"/>
      <c r="T5241" s="7"/>
      <c r="Y5241" s="7"/>
      <c r="AA5241" s="7"/>
      <c r="AB5241" s="7"/>
      <c r="AG5241" s="7"/>
    </row>
    <row r="5242" spans="1:33">
      <c r="A5242" s="7"/>
      <c r="B5242" s="7"/>
      <c r="C5242" s="7"/>
      <c r="D5242" s="7"/>
      <c r="E5242" s="7"/>
      <c r="F5242" s="7"/>
      <c r="G5242" s="7"/>
      <c r="H5242" s="7"/>
      <c r="J5242" s="7"/>
      <c r="K5242" s="7"/>
      <c r="L5242" s="7"/>
      <c r="Q5242" s="7"/>
      <c r="S5242" s="7"/>
      <c r="T5242" s="7"/>
      <c r="Y5242" s="7"/>
      <c r="AA5242" s="7"/>
      <c r="AB5242" s="7"/>
      <c r="AG5242" s="7"/>
    </row>
    <row r="5243" spans="1:33">
      <c r="A5243" s="7"/>
      <c r="B5243" s="7"/>
      <c r="C5243" s="7"/>
      <c r="D5243" s="7"/>
      <c r="E5243" s="7"/>
      <c r="F5243" s="7"/>
      <c r="G5243" s="7"/>
      <c r="H5243" s="7"/>
      <c r="J5243" s="7"/>
      <c r="K5243" s="7"/>
      <c r="L5243" s="7"/>
      <c r="Q5243" s="7"/>
      <c r="S5243" s="7"/>
      <c r="T5243" s="7"/>
      <c r="Y5243" s="7"/>
      <c r="AA5243" s="7"/>
      <c r="AB5243" s="7"/>
      <c r="AG5243" s="7"/>
    </row>
    <row r="5244" spans="1:33">
      <c r="A5244" s="7"/>
      <c r="B5244" s="7"/>
      <c r="C5244" s="7"/>
      <c r="D5244" s="7"/>
      <c r="E5244" s="7"/>
      <c r="F5244" s="7"/>
      <c r="G5244" s="7"/>
      <c r="H5244" s="7"/>
      <c r="J5244" s="7"/>
      <c r="K5244" s="7"/>
      <c r="L5244" s="7"/>
      <c r="Q5244" s="7"/>
      <c r="S5244" s="7"/>
      <c r="T5244" s="7"/>
      <c r="Y5244" s="7"/>
      <c r="AA5244" s="7"/>
      <c r="AB5244" s="7"/>
      <c r="AG5244" s="7"/>
    </row>
    <row r="5245" spans="1:33">
      <c r="A5245" s="7"/>
      <c r="B5245" s="7"/>
      <c r="C5245" s="7"/>
      <c r="D5245" s="7"/>
      <c r="E5245" s="7"/>
      <c r="F5245" s="7"/>
      <c r="G5245" s="7"/>
      <c r="H5245" s="7"/>
      <c r="J5245" s="7"/>
      <c r="K5245" s="7"/>
      <c r="L5245" s="7"/>
      <c r="Q5245" s="7"/>
      <c r="S5245" s="7"/>
      <c r="T5245" s="7"/>
      <c r="Y5245" s="7"/>
      <c r="AA5245" s="7"/>
      <c r="AB5245" s="7"/>
      <c r="AG5245" s="7"/>
    </row>
    <row r="5246" spans="1:33">
      <c r="A5246" s="7"/>
      <c r="B5246" s="7"/>
      <c r="C5246" s="7"/>
      <c r="D5246" s="7"/>
      <c r="E5246" s="7"/>
      <c r="F5246" s="7"/>
      <c r="G5246" s="7"/>
      <c r="H5246" s="7"/>
      <c r="J5246" s="7"/>
      <c r="K5246" s="7"/>
      <c r="L5246" s="7"/>
      <c r="Q5246" s="7"/>
      <c r="S5246" s="7"/>
      <c r="T5246" s="7"/>
      <c r="Y5246" s="7"/>
      <c r="AA5246" s="7"/>
      <c r="AB5246" s="7"/>
      <c r="AG5246" s="7"/>
    </row>
    <row r="5247" spans="1:33">
      <c r="A5247" s="7"/>
      <c r="B5247" s="7"/>
      <c r="C5247" s="7"/>
      <c r="D5247" s="7"/>
      <c r="E5247" s="7"/>
      <c r="F5247" s="7"/>
      <c r="G5247" s="7"/>
      <c r="H5247" s="7"/>
      <c r="J5247" s="7"/>
      <c r="K5247" s="7"/>
      <c r="L5247" s="7"/>
      <c r="Q5247" s="7"/>
      <c r="S5247" s="7"/>
      <c r="T5247" s="7"/>
      <c r="Y5247" s="7"/>
      <c r="AA5247" s="7"/>
      <c r="AB5247" s="7"/>
      <c r="AG5247" s="7"/>
    </row>
    <row r="5248" spans="1:33">
      <c r="A5248" s="7"/>
      <c r="B5248" s="7"/>
      <c r="C5248" s="7"/>
      <c r="D5248" s="7"/>
      <c r="E5248" s="7"/>
      <c r="F5248" s="7"/>
      <c r="G5248" s="7"/>
      <c r="H5248" s="7"/>
      <c r="J5248" s="7"/>
      <c r="K5248" s="7"/>
      <c r="L5248" s="7"/>
      <c r="Q5248" s="7"/>
      <c r="S5248" s="7"/>
      <c r="T5248" s="7"/>
      <c r="Y5248" s="7"/>
      <c r="AA5248" s="7"/>
      <c r="AB5248" s="7"/>
      <c r="AG5248" s="7"/>
    </row>
    <row r="5249" spans="1:33">
      <c r="A5249" s="7"/>
      <c r="B5249" s="7"/>
      <c r="C5249" s="7"/>
      <c r="D5249" s="7"/>
      <c r="E5249" s="7"/>
      <c r="F5249" s="7"/>
      <c r="G5249" s="7"/>
      <c r="H5249" s="7"/>
      <c r="J5249" s="7"/>
      <c r="K5249" s="7"/>
      <c r="L5249" s="7"/>
      <c r="Q5249" s="7"/>
      <c r="S5249" s="7"/>
      <c r="T5249" s="7"/>
      <c r="Y5249" s="7"/>
      <c r="AA5249" s="7"/>
      <c r="AB5249" s="7"/>
      <c r="AG5249" s="7"/>
    </row>
    <row r="5250" spans="1:33">
      <c r="A5250" s="7"/>
      <c r="B5250" s="7"/>
      <c r="C5250" s="7"/>
      <c r="D5250" s="7"/>
      <c r="E5250" s="7"/>
      <c r="F5250" s="7"/>
      <c r="G5250" s="7"/>
      <c r="H5250" s="7"/>
      <c r="J5250" s="7"/>
      <c r="K5250" s="7"/>
      <c r="L5250" s="7"/>
      <c r="Q5250" s="7"/>
      <c r="S5250" s="7"/>
      <c r="T5250" s="7"/>
      <c r="Y5250" s="7"/>
      <c r="AA5250" s="7"/>
      <c r="AB5250" s="7"/>
      <c r="AG5250" s="7"/>
    </row>
    <row r="5251" spans="1:33">
      <c r="A5251" s="7"/>
      <c r="B5251" s="7"/>
      <c r="C5251" s="7"/>
      <c r="D5251" s="7"/>
      <c r="E5251" s="7"/>
      <c r="F5251" s="7"/>
      <c r="G5251" s="7"/>
      <c r="H5251" s="7"/>
      <c r="J5251" s="7"/>
      <c r="K5251" s="7"/>
      <c r="L5251" s="7"/>
      <c r="Q5251" s="7"/>
      <c r="S5251" s="7"/>
      <c r="T5251" s="7"/>
      <c r="Y5251" s="7"/>
      <c r="AA5251" s="7"/>
      <c r="AB5251" s="7"/>
      <c r="AG5251" s="7"/>
    </row>
    <row r="5252" spans="1:33">
      <c r="A5252" s="7"/>
      <c r="B5252" s="7"/>
      <c r="C5252" s="7"/>
      <c r="D5252" s="7"/>
      <c r="E5252" s="7"/>
      <c r="F5252" s="7"/>
      <c r="G5252" s="7"/>
      <c r="H5252" s="7"/>
      <c r="J5252" s="7"/>
      <c r="K5252" s="7"/>
      <c r="L5252" s="7"/>
      <c r="Q5252" s="7"/>
      <c r="S5252" s="7"/>
      <c r="T5252" s="7"/>
      <c r="Y5252" s="7"/>
      <c r="AA5252" s="7"/>
      <c r="AB5252" s="7"/>
      <c r="AG5252" s="7"/>
    </row>
    <row r="5253" spans="1:33">
      <c r="A5253" s="7"/>
      <c r="B5253" s="7"/>
      <c r="C5253" s="7"/>
      <c r="D5253" s="7"/>
      <c r="E5253" s="7"/>
      <c r="F5253" s="7"/>
      <c r="G5253" s="7"/>
      <c r="H5253" s="7"/>
      <c r="J5253" s="7"/>
      <c r="K5253" s="7"/>
      <c r="L5253" s="7"/>
      <c r="Q5253" s="7"/>
      <c r="S5253" s="7"/>
      <c r="T5253" s="7"/>
      <c r="Y5253" s="7"/>
      <c r="AA5253" s="7"/>
      <c r="AB5253" s="7"/>
      <c r="AG5253" s="7"/>
    </row>
    <row r="5254" spans="1:33">
      <c r="A5254" s="7"/>
      <c r="B5254" s="7"/>
      <c r="C5254" s="7"/>
      <c r="D5254" s="7"/>
      <c r="E5254" s="7"/>
      <c r="F5254" s="7"/>
      <c r="G5254" s="7"/>
      <c r="H5254" s="7"/>
      <c r="J5254" s="7"/>
      <c r="K5254" s="7"/>
      <c r="L5254" s="7"/>
      <c r="Q5254" s="7"/>
      <c r="S5254" s="7"/>
      <c r="T5254" s="7"/>
      <c r="Y5254" s="7"/>
      <c r="AA5254" s="7"/>
      <c r="AB5254" s="7"/>
      <c r="AG5254" s="7"/>
    </row>
    <row r="5255" spans="1:33">
      <c r="A5255" s="7"/>
      <c r="B5255" s="7"/>
      <c r="C5255" s="7"/>
      <c r="D5255" s="7"/>
      <c r="E5255" s="7"/>
      <c r="F5255" s="7"/>
      <c r="G5255" s="7"/>
      <c r="H5255" s="7"/>
      <c r="J5255" s="7"/>
      <c r="K5255" s="7"/>
      <c r="L5255" s="7"/>
      <c r="Q5255" s="7"/>
      <c r="S5255" s="7"/>
      <c r="T5255" s="7"/>
      <c r="Y5255" s="7"/>
      <c r="AA5255" s="7"/>
      <c r="AB5255" s="7"/>
      <c r="AG5255" s="7"/>
    </row>
    <row r="5256" spans="1:33">
      <c r="A5256" s="7"/>
      <c r="B5256" s="7"/>
      <c r="C5256" s="7"/>
      <c r="D5256" s="7"/>
      <c r="E5256" s="7"/>
      <c r="F5256" s="7"/>
      <c r="G5256" s="7"/>
      <c r="H5256" s="7"/>
      <c r="J5256" s="7"/>
      <c r="K5256" s="7"/>
      <c r="L5256" s="7"/>
      <c r="Q5256" s="7"/>
      <c r="S5256" s="7"/>
      <c r="T5256" s="7"/>
      <c r="Y5256" s="7"/>
      <c r="AA5256" s="7"/>
      <c r="AB5256" s="7"/>
      <c r="AG5256" s="7"/>
    </row>
    <row r="5257" spans="1:33">
      <c r="A5257" s="7"/>
      <c r="B5257" s="7"/>
      <c r="C5257" s="7"/>
      <c r="D5257" s="7"/>
      <c r="E5257" s="7"/>
      <c r="F5257" s="7"/>
      <c r="G5257" s="7"/>
      <c r="H5257" s="7"/>
      <c r="J5257" s="7"/>
      <c r="K5257" s="7"/>
      <c r="L5257" s="7"/>
      <c r="Q5257" s="7"/>
      <c r="S5257" s="7"/>
      <c r="T5257" s="7"/>
      <c r="Y5257" s="7"/>
      <c r="AA5257" s="7"/>
      <c r="AB5257" s="7"/>
      <c r="AG5257" s="7"/>
    </row>
    <row r="5258" spans="1:33">
      <c r="A5258" s="7"/>
      <c r="B5258" s="7"/>
      <c r="C5258" s="7"/>
      <c r="D5258" s="7"/>
      <c r="E5258" s="7"/>
      <c r="F5258" s="7"/>
      <c r="G5258" s="7"/>
      <c r="H5258" s="7"/>
      <c r="J5258" s="7"/>
      <c r="K5258" s="7"/>
      <c r="L5258" s="7"/>
      <c r="Q5258" s="7"/>
      <c r="S5258" s="7"/>
      <c r="T5258" s="7"/>
      <c r="Y5258" s="7"/>
      <c r="AA5258" s="7"/>
      <c r="AB5258" s="7"/>
      <c r="AG5258" s="7"/>
    </row>
    <row r="5259" spans="1:33">
      <c r="A5259" s="7"/>
      <c r="B5259" s="7"/>
      <c r="C5259" s="7"/>
      <c r="D5259" s="7"/>
      <c r="E5259" s="7"/>
      <c r="F5259" s="7"/>
      <c r="G5259" s="7"/>
      <c r="H5259" s="7"/>
      <c r="J5259" s="7"/>
      <c r="K5259" s="7"/>
      <c r="L5259" s="7"/>
      <c r="Q5259" s="7"/>
      <c r="S5259" s="7"/>
      <c r="T5259" s="7"/>
      <c r="Y5259" s="7"/>
      <c r="AA5259" s="7"/>
      <c r="AB5259" s="7"/>
      <c r="AG5259" s="7"/>
    </row>
    <row r="5260" spans="1:33">
      <c r="A5260" s="7"/>
      <c r="B5260" s="7"/>
      <c r="C5260" s="7"/>
      <c r="D5260" s="7"/>
      <c r="E5260" s="7"/>
      <c r="F5260" s="7"/>
      <c r="G5260" s="7"/>
      <c r="H5260" s="7"/>
      <c r="J5260" s="7"/>
      <c r="K5260" s="7"/>
      <c r="L5260" s="7"/>
      <c r="Q5260" s="7"/>
      <c r="S5260" s="7"/>
      <c r="T5260" s="7"/>
      <c r="Y5260" s="7"/>
      <c r="AA5260" s="7"/>
      <c r="AB5260" s="7"/>
      <c r="AG5260" s="7"/>
    </row>
    <row r="5261" spans="1:33">
      <c r="A5261" s="7"/>
      <c r="B5261" s="7"/>
      <c r="C5261" s="7"/>
      <c r="D5261" s="7"/>
      <c r="E5261" s="7"/>
      <c r="F5261" s="7"/>
      <c r="G5261" s="7"/>
      <c r="H5261" s="7"/>
      <c r="J5261" s="7"/>
      <c r="K5261" s="7"/>
      <c r="L5261" s="7"/>
      <c r="Q5261" s="7"/>
      <c r="S5261" s="7"/>
      <c r="T5261" s="7"/>
      <c r="Y5261" s="7"/>
      <c r="AA5261" s="7"/>
      <c r="AB5261" s="7"/>
      <c r="AG5261" s="7"/>
    </row>
    <row r="5262" spans="1:33">
      <c r="A5262" s="7"/>
      <c r="B5262" s="7"/>
      <c r="C5262" s="7"/>
      <c r="D5262" s="7"/>
      <c r="E5262" s="7"/>
      <c r="F5262" s="7"/>
      <c r="G5262" s="7"/>
      <c r="H5262" s="7"/>
      <c r="J5262" s="7"/>
      <c r="K5262" s="7"/>
      <c r="L5262" s="7"/>
      <c r="Q5262" s="7"/>
      <c r="S5262" s="7"/>
      <c r="T5262" s="7"/>
      <c r="Y5262" s="7"/>
      <c r="AA5262" s="7"/>
      <c r="AB5262" s="7"/>
      <c r="AG5262" s="7"/>
    </row>
    <row r="5263" spans="1:33">
      <c r="A5263" s="7"/>
      <c r="B5263" s="7"/>
      <c r="C5263" s="7"/>
      <c r="D5263" s="7"/>
      <c r="E5263" s="7"/>
      <c r="F5263" s="7"/>
      <c r="G5263" s="7"/>
      <c r="H5263" s="7"/>
      <c r="J5263" s="7"/>
      <c r="K5263" s="7"/>
      <c r="L5263" s="7"/>
      <c r="Q5263" s="7"/>
      <c r="S5263" s="7"/>
      <c r="T5263" s="7"/>
      <c r="Y5263" s="7"/>
      <c r="AA5263" s="7"/>
      <c r="AB5263" s="7"/>
      <c r="AG5263" s="7"/>
    </row>
    <row r="5264" spans="1:33">
      <c r="A5264" s="7"/>
      <c r="B5264" s="7"/>
      <c r="C5264" s="7"/>
      <c r="D5264" s="7"/>
      <c r="E5264" s="7"/>
      <c r="F5264" s="7"/>
      <c r="G5264" s="7"/>
      <c r="H5264" s="7"/>
      <c r="J5264" s="7"/>
      <c r="K5264" s="7"/>
      <c r="L5264" s="7"/>
      <c r="Q5264" s="7"/>
      <c r="S5264" s="7"/>
      <c r="T5264" s="7"/>
      <c r="Y5264" s="7"/>
      <c r="AA5264" s="7"/>
      <c r="AB5264" s="7"/>
      <c r="AG5264" s="7"/>
    </row>
    <row r="5265" spans="1:33">
      <c r="A5265" s="7"/>
      <c r="B5265" s="7"/>
      <c r="C5265" s="7"/>
      <c r="D5265" s="7"/>
      <c r="E5265" s="7"/>
      <c r="F5265" s="7"/>
      <c r="G5265" s="7"/>
      <c r="H5265" s="7"/>
      <c r="J5265" s="7"/>
      <c r="K5265" s="7"/>
      <c r="L5265" s="7"/>
      <c r="Q5265" s="7"/>
      <c r="S5265" s="7"/>
      <c r="T5265" s="7"/>
      <c r="Y5265" s="7"/>
      <c r="AA5265" s="7"/>
      <c r="AB5265" s="7"/>
      <c r="AG5265" s="7"/>
    </row>
    <row r="5266" spans="1:33">
      <c r="A5266" s="7"/>
      <c r="B5266" s="7"/>
      <c r="C5266" s="7"/>
      <c r="D5266" s="7"/>
      <c r="E5266" s="7"/>
      <c r="F5266" s="7"/>
      <c r="G5266" s="7"/>
      <c r="H5266" s="7"/>
      <c r="J5266" s="7"/>
      <c r="K5266" s="7"/>
      <c r="L5266" s="7"/>
      <c r="Q5266" s="7"/>
      <c r="S5266" s="7"/>
      <c r="T5266" s="7"/>
      <c r="Y5266" s="7"/>
      <c r="AA5266" s="7"/>
      <c r="AB5266" s="7"/>
      <c r="AG5266" s="7"/>
    </row>
    <row r="5267" spans="1:33">
      <c r="A5267" s="7"/>
      <c r="B5267" s="7"/>
      <c r="C5267" s="7"/>
      <c r="D5267" s="7"/>
      <c r="E5267" s="7"/>
      <c r="F5267" s="7"/>
      <c r="G5267" s="7"/>
      <c r="H5267" s="7"/>
      <c r="J5267" s="7"/>
      <c r="K5267" s="7"/>
      <c r="L5267" s="7"/>
      <c r="Q5267" s="7"/>
      <c r="S5267" s="7"/>
      <c r="T5267" s="7"/>
      <c r="Y5267" s="7"/>
      <c r="AA5267" s="7"/>
      <c r="AB5267" s="7"/>
      <c r="AG5267" s="7"/>
    </row>
    <row r="5268" spans="1:33">
      <c r="A5268" s="7"/>
      <c r="B5268" s="7"/>
      <c r="C5268" s="7"/>
      <c r="D5268" s="7"/>
      <c r="E5268" s="7"/>
      <c r="F5268" s="7"/>
      <c r="G5268" s="7"/>
      <c r="H5268" s="7"/>
      <c r="J5268" s="7"/>
      <c r="K5268" s="7"/>
      <c r="L5268" s="7"/>
      <c r="Q5268" s="7"/>
      <c r="S5268" s="7"/>
      <c r="T5268" s="7"/>
      <c r="Y5268" s="7"/>
      <c r="AA5268" s="7"/>
      <c r="AB5268" s="7"/>
      <c r="AG5268" s="7"/>
    </row>
    <row r="5269" spans="1:33">
      <c r="A5269" s="7"/>
      <c r="B5269" s="7"/>
      <c r="C5269" s="7"/>
      <c r="D5269" s="7"/>
      <c r="E5269" s="7"/>
      <c r="F5269" s="7"/>
      <c r="G5269" s="7"/>
      <c r="H5269" s="7"/>
      <c r="J5269" s="7"/>
      <c r="K5269" s="7"/>
      <c r="L5269" s="7"/>
      <c r="Q5269" s="7"/>
      <c r="S5269" s="7"/>
      <c r="T5269" s="7"/>
      <c r="Y5269" s="7"/>
      <c r="AA5269" s="7"/>
      <c r="AB5269" s="7"/>
      <c r="AG5269" s="7"/>
    </row>
    <row r="5270" spans="1:33">
      <c r="A5270" s="7"/>
      <c r="B5270" s="7"/>
      <c r="C5270" s="7"/>
      <c r="D5270" s="7"/>
      <c r="E5270" s="7"/>
      <c r="F5270" s="7"/>
      <c r="G5270" s="7"/>
      <c r="H5270" s="7"/>
      <c r="J5270" s="7"/>
      <c r="K5270" s="7"/>
      <c r="L5270" s="7"/>
      <c r="Q5270" s="7"/>
      <c r="S5270" s="7"/>
      <c r="T5270" s="7"/>
      <c r="Y5270" s="7"/>
      <c r="AA5270" s="7"/>
      <c r="AB5270" s="7"/>
      <c r="AG5270" s="7"/>
    </row>
    <row r="5271" spans="1:33">
      <c r="A5271" s="7"/>
      <c r="B5271" s="7"/>
      <c r="C5271" s="7"/>
      <c r="D5271" s="7"/>
      <c r="E5271" s="7"/>
      <c r="F5271" s="7"/>
      <c r="G5271" s="7"/>
      <c r="H5271" s="7"/>
      <c r="J5271" s="7"/>
      <c r="K5271" s="7"/>
      <c r="L5271" s="7"/>
      <c r="Q5271" s="7"/>
      <c r="S5271" s="7"/>
      <c r="T5271" s="7"/>
      <c r="Y5271" s="7"/>
      <c r="AA5271" s="7"/>
      <c r="AB5271" s="7"/>
      <c r="AG5271" s="7"/>
    </row>
    <row r="5272" spans="1:33">
      <c r="A5272" s="7"/>
      <c r="B5272" s="7"/>
      <c r="C5272" s="7"/>
      <c r="D5272" s="7"/>
      <c r="E5272" s="7"/>
      <c r="F5272" s="7"/>
      <c r="G5272" s="7"/>
      <c r="H5272" s="7"/>
      <c r="J5272" s="7"/>
      <c r="K5272" s="7"/>
      <c r="L5272" s="7"/>
      <c r="Q5272" s="7"/>
      <c r="S5272" s="7"/>
      <c r="T5272" s="7"/>
      <c r="Y5272" s="7"/>
      <c r="AA5272" s="7"/>
      <c r="AB5272" s="7"/>
      <c r="AG5272" s="7"/>
    </row>
    <row r="5273" spans="1:33">
      <c r="A5273" s="7"/>
      <c r="B5273" s="7"/>
      <c r="C5273" s="7"/>
      <c r="D5273" s="7"/>
      <c r="E5273" s="7"/>
      <c r="F5273" s="7"/>
      <c r="G5273" s="7"/>
      <c r="H5273" s="7"/>
      <c r="J5273" s="7"/>
      <c r="K5273" s="7"/>
      <c r="L5273" s="7"/>
      <c r="Q5273" s="7"/>
      <c r="S5273" s="7"/>
      <c r="T5273" s="7"/>
      <c r="Y5273" s="7"/>
      <c r="AA5273" s="7"/>
      <c r="AB5273" s="7"/>
      <c r="AG5273" s="7"/>
    </row>
    <row r="5274" spans="1:33">
      <c r="A5274" s="7"/>
      <c r="B5274" s="7"/>
      <c r="C5274" s="7"/>
      <c r="D5274" s="7"/>
      <c r="E5274" s="7"/>
      <c r="F5274" s="7"/>
      <c r="G5274" s="7"/>
      <c r="H5274" s="7"/>
      <c r="J5274" s="7"/>
      <c r="K5274" s="7"/>
      <c r="L5274" s="7"/>
      <c r="Q5274" s="7"/>
      <c r="S5274" s="7"/>
      <c r="T5274" s="7"/>
      <c r="Y5274" s="7"/>
      <c r="AA5274" s="7"/>
      <c r="AB5274" s="7"/>
      <c r="AG5274" s="7"/>
    </row>
    <row r="5275" spans="1:33">
      <c r="A5275" s="7"/>
      <c r="B5275" s="7"/>
      <c r="C5275" s="7"/>
      <c r="D5275" s="7"/>
      <c r="E5275" s="7"/>
      <c r="F5275" s="7"/>
      <c r="G5275" s="7"/>
      <c r="H5275" s="7"/>
      <c r="J5275" s="7"/>
      <c r="K5275" s="7"/>
      <c r="L5275" s="7"/>
      <c r="Q5275" s="7"/>
      <c r="S5275" s="7"/>
      <c r="T5275" s="7"/>
      <c r="Y5275" s="7"/>
      <c r="AA5275" s="7"/>
      <c r="AB5275" s="7"/>
      <c r="AG5275" s="7"/>
    </row>
    <row r="5276" spans="1:33">
      <c r="A5276" s="7"/>
      <c r="B5276" s="7"/>
      <c r="C5276" s="7"/>
      <c r="D5276" s="7"/>
      <c r="E5276" s="7"/>
      <c r="F5276" s="7"/>
      <c r="G5276" s="7"/>
      <c r="H5276" s="7"/>
      <c r="J5276" s="7"/>
      <c r="K5276" s="7"/>
      <c r="L5276" s="7"/>
      <c r="Q5276" s="7"/>
      <c r="S5276" s="7"/>
      <c r="T5276" s="7"/>
      <c r="Y5276" s="7"/>
      <c r="AA5276" s="7"/>
      <c r="AB5276" s="7"/>
      <c r="AG5276" s="7"/>
    </row>
    <row r="5277" spans="1:33">
      <c r="A5277" s="7"/>
      <c r="B5277" s="7"/>
      <c r="C5277" s="7"/>
      <c r="D5277" s="7"/>
      <c r="E5277" s="7"/>
      <c r="F5277" s="7"/>
      <c r="G5277" s="7"/>
      <c r="H5277" s="7"/>
      <c r="J5277" s="7"/>
      <c r="K5277" s="7"/>
      <c r="L5277" s="7"/>
      <c r="Q5277" s="7"/>
      <c r="S5277" s="7"/>
      <c r="T5277" s="7"/>
      <c r="Y5277" s="7"/>
      <c r="AA5277" s="7"/>
      <c r="AB5277" s="7"/>
      <c r="AG5277" s="7"/>
    </row>
    <row r="5278" spans="1:33">
      <c r="A5278" s="7"/>
      <c r="B5278" s="7"/>
      <c r="C5278" s="7"/>
      <c r="D5278" s="7"/>
      <c r="E5278" s="7"/>
      <c r="F5278" s="7"/>
      <c r="G5278" s="7"/>
      <c r="H5278" s="7"/>
      <c r="J5278" s="7"/>
      <c r="K5278" s="7"/>
      <c r="L5278" s="7"/>
      <c r="Q5278" s="7"/>
      <c r="S5278" s="7"/>
      <c r="T5278" s="7"/>
      <c r="Y5278" s="7"/>
      <c r="AA5278" s="7"/>
      <c r="AB5278" s="7"/>
      <c r="AG5278" s="7"/>
    </row>
    <row r="5279" spans="1:33">
      <c r="A5279" s="7"/>
      <c r="B5279" s="7"/>
      <c r="C5279" s="7"/>
      <c r="D5279" s="7"/>
      <c r="E5279" s="7"/>
      <c r="F5279" s="7"/>
      <c r="G5279" s="7"/>
      <c r="H5279" s="7"/>
      <c r="J5279" s="7"/>
      <c r="K5279" s="7"/>
      <c r="L5279" s="7"/>
      <c r="Q5279" s="7"/>
      <c r="S5279" s="7"/>
      <c r="T5279" s="7"/>
      <c r="Y5279" s="7"/>
      <c r="AA5279" s="7"/>
      <c r="AB5279" s="7"/>
      <c r="AG5279" s="7"/>
    </row>
    <row r="5280" spans="1:33">
      <c r="A5280" s="7"/>
      <c r="B5280" s="7"/>
      <c r="C5280" s="7"/>
      <c r="D5280" s="7"/>
      <c r="E5280" s="7"/>
      <c r="F5280" s="7"/>
      <c r="G5280" s="7"/>
      <c r="H5280" s="7"/>
      <c r="J5280" s="7"/>
      <c r="K5280" s="7"/>
      <c r="L5280" s="7"/>
      <c r="Q5280" s="7"/>
      <c r="S5280" s="7"/>
      <c r="T5280" s="7"/>
      <c r="Y5280" s="7"/>
      <c r="AA5280" s="7"/>
      <c r="AB5280" s="7"/>
      <c r="AG5280" s="7"/>
    </row>
    <row r="5281" spans="1:33">
      <c r="A5281" s="7"/>
      <c r="B5281" s="7"/>
      <c r="C5281" s="7"/>
      <c r="D5281" s="7"/>
      <c r="E5281" s="7"/>
      <c r="F5281" s="7"/>
      <c r="G5281" s="7"/>
      <c r="H5281" s="7"/>
      <c r="J5281" s="7"/>
      <c r="K5281" s="7"/>
      <c r="L5281" s="7"/>
      <c r="Q5281" s="7"/>
      <c r="S5281" s="7"/>
      <c r="T5281" s="7"/>
      <c r="Y5281" s="7"/>
      <c r="AA5281" s="7"/>
      <c r="AB5281" s="7"/>
      <c r="AG5281" s="7"/>
    </row>
    <row r="5282" spans="1:33">
      <c r="A5282" s="7"/>
      <c r="B5282" s="7"/>
      <c r="C5282" s="7"/>
      <c r="D5282" s="7"/>
      <c r="E5282" s="7"/>
      <c r="F5282" s="7"/>
      <c r="G5282" s="7"/>
      <c r="H5282" s="7"/>
      <c r="J5282" s="7"/>
      <c r="K5282" s="7"/>
      <c r="L5282" s="7"/>
      <c r="Q5282" s="7"/>
      <c r="S5282" s="7"/>
      <c r="T5282" s="7"/>
      <c r="Y5282" s="7"/>
      <c r="AA5282" s="7"/>
      <c r="AB5282" s="7"/>
      <c r="AG5282" s="7"/>
    </row>
    <row r="5283" spans="1:33">
      <c r="A5283" s="7"/>
      <c r="B5283" s="7"/>
      <c r="C5283" s="7"/>
      <c r="D5283" s="7"/>
      <c r="E5283" s="7"/>
      <c r="F5283" s="7"/>
      <c r="G5283" s="7"/>
      <c r="H5283" s="7"/>
      <c r="J5283" s="7"/>
      <c r="K5283" s="7"/>
      <c r="L5283" s="7"/>
      <c r="Q5283" s="7"/>
      <c r="S5283" s="7"/>
      <c r="T5283" s="7"/>
      <c r="Y5283" s="7"/>
      <c r="AA5283" s="7"/>
      <c r="AB5283" s="7"/>
      <c r="AG5283" s="7"/>
    </row>
    <row r="5284" spans="1:33">
      <c r="A5284" s="7"/>
      <c r="B5284" s="7"/>
      <c r="C5284" s="7"/>
      <c r="D5284" s="7"/>
      <c r="E5284" s="7"/>
      <c r="F5284" s="7"/>
      <c r="G5284" s="7"/>
      <c r="H5284" s="7"/>
      <c r="J5284" s="7"/>
      <c r="K5284" s="7"/>
      <c r="L5284" s="7"/>
      <c r="Q5284" s="7"/>
      <c r="S5284" s="7"/>
      <c r="T5284" s="7"/>
      <c r="Y5284" s="7"/>
      <c r="AA5284" s="7"/>
      <c r="AB5284" s="7"/>
      <c r="AG5284" s="7"/>
    </row>
    <row r="5285" spans="1:33">
      <c r="A5285" s="7"/>
      <c r="B5285" s="7"/>
      <c r="C5285" s="7"/>
      <c r="D5285" s="7"/>
      <c r="E5285" s="7"/>
      <c r="F5285" s="7"/>
      <c r="G5285" s="7"/>
      <c r="H5285" s="7"/>
      <c r="J5285" s="7"/>
      <c r="K5285" s="7"/>
      <c r="L5285" s="7"/>
      <c r="Q5285" s="7"/>
      <c r="S5285" s="7"/>
      <c r="T5285" s="7"/>
      <c r="Y5285" s="7"/>
      <c r="AA5285" s="7"/>
      <c r="AB5285" s="7"/>
      <c r="AG5285" s="7"/>
    </row>
    <row r="5286" spans="1:33">
      <c r="A5286" s="7"/>
      <c r="B5286" s="7"/>
      <c r="C5286" s="7"/>
      <c r="D5286" s="7"/>
      <c r="E5286" s="7"/>
      <c r="F5286" s="7"/>
      <c r="G5286" s="7"/>
      <c r="H5286" s="7"/>
      <c r="J5286" s="7"/>
      <c r="K5286" s="7"/>
      <c r="L5286" s="7"/>
      <c r="Q5286" s="7"/>
      <c r="S5286" s="7"/>
      <c r="T5286" s="7"/>
      <c r="Y5286" s="7"/>
      <c r="AA5286" s="7"/>
      <c r="AB5286" s="7"/>
      <c r="AG5286" s="7"/>
    </row>
    <row r="5287" spans="1:33">
      <c r="A5287" s="7"/>
      <c r="B5287" s="7"/>
      <c r="C5287" s="7"/>
      <c r="D5287" s="7"/>
      <c r="E5287" s="7"/>
      <c r="F5287" s="7"/>
      <c r="G5287" s="7"/>
      <c r="H5287" s="7"/>
      <c r="J5287" s="7"/>
      <c r="K5287" s="7"/>
      <c r="L5287" s="7"/>
      <c r="Q5287" s="7"/>
      <c r="S5287" s="7"/>
      <c r="T5287" s="7"/>
      <c r="Y5287" s="7"/>
      <c r="AA5287" s="7"/>
      <c r="AB5287" s="7"/>
      <c r="AG5287" s="7"/>
    </row>
    <row r="5288" spans="1:33">
      <c r="A5288" s="7"/>
      <c r="B5288" s="7"/>
      <c r="C5288" s="7"/>
      <c r="D5288" s="7"/>
      <c r="E5288" s="7"/>
      <c r="F5288" s="7"/>
      <c r="G5288" s="7"/>
      <c r="H5288" s="7"/>
      <c r="J5288" s="7"/>
      <c r="K5288" s="7"/>
      <c r="L5288" s="7"/>
      <c r="Q5288" s="7"/>
      <c r="S5288" s="7"/>
      <c r="T5288" s="7"/>
      <c r="Y5288" s="7"/>
      <c r="AA5288" s="7"/>
      <c r="AB5288" s="7"/>
      <c r="AG5288" s="7"/>
    </row>
    <row r="5289" spans="1:33">
      <c r="A5289" s="7"/>
      <c r="B5289" s="7"/>
      <c r="C5289" s="7"/>
      <c r="D5289" s="7"/>
      <c r="E5289" s="7"/>
      <c r="F5289" s="7"/>
      <c r="G5289" s="7"/>
      <c r="H5289" s="7"/>
      <c r="J5289" s="7"/>
      <c r="K5289" s="7"/>
      <c r="L5289" s="7"/>
      <c r="Q5289" s="7"/>
      <c r="S5289" s="7"/>
      <c r="T5289" s="7"/>
      <c r="Y5289" s="7"/>
      <c r="AA5289" s="7"/>
      <c r="AB5289" s="7"/>
      <c r="AG5289" s="7"/>
    </row>
    <row r="5290" spans="1:33">
      <c r="A5290" s="7"/>
      <c r="B5290" s="7"/>
      <c r="C5290" s="7"/>
      <c r="D5290" s="7"/>
      <c r="E5290" s="7"/>
      <c r="F5290" s="7"/>
      <c r="G5290" s="7"/>
      <c r="H5290" s="7"/>
      <c r="J5290" s="7"/>
      <c r="K5290" s="7"/>
      <c r="L5290" s="7"/>
      <c r="Q5290" s="7"/>
      <c r="S5290" s="7"/>
      <c r="T5290" s="7"/>
      <c r="Y5290" s="7"/>
      <c r="AA5290" s="7"/>
      <c r="AB5290" s="7"/>
      <c r="AG5290" s="7"/>
    </row>
    <row r="5291" spans="1:33">
      <c r="A5291" s="7"/>
      <c r="B5291" s="7"/>
      <c r="C5291" s="7"/>
      <c r="D5291" s="7"/>
      <c r="E5291" s="7"/>
      <c r="F5291" s="7"/>
      <c r="G5291" s="7"/>
      <c r="H5291" s="7"/>
      <c r="J5291" s="7"/>
      <c r="K5291" s="7"/>
      <c r="L5291" s="7"/>
      <c r="Q5291" s="7"/>
      <c r="S5291" s="7"/>
      <c r="T5291" s="7"/>
      <c r="Y5291" s="7"/>
      <c r="AA5291" s="7"/>
      <c r="AB5291" s="7"/>
      <c r="AG5291" s="7"/>
    </row>
    <row r="5292" spans="1:33">
      <c r="A5292" s="7"/>
      <c r="B5292" s="7"/>
      <c r="C5292" s="7"/>
      <c r="D5292" s="7"/>
      <c r="E5292" s="7"/>
      <c r="F5292" s="7"/>
      <c r="G5292" s="7"/>
      <c r="H5292" s="7"/>
      <c r="J5292" s="7"/>
      <c r="K5292" s="7"/>
      <c r="L5292" s="7"/>
      <c r="Q5292" s="7"/>
      <c r="S5292" s="7"/>
      <c r="T5292" s="7"/>
      <c r="Y5292" s="7"/>
      <c r="AA5292" s="7"/>
      <c r="AB5292" s="7"/>
      <c r="AG5292" s="7"/>
    </row>
    <row r="5293" spans="1:33">
      <c r="A5293" s="7"/>
      <c r="B5293" s="7"/>
      <c r="C5293" s="7"/>
      <c r="D5293" s="7"/>
      <c r="E5293" s="7"/>
      <c r="F5293" s="7"/>
      <c r="G5293" s="7"/>
      <c r="H5293" s="7"/>
      <c r="J5293" s="7"/>
      <c r="K5293" s="7"/>
      <c r="L5293" s="7"/>
      <c r="Q5293" s="7"/>
      <c r="S5293" s="7"/>
      <c r="T5293" s="7"/>
      <c r="Y5293" s="7"/>
      <c r="AA5293" s="7"/>
      <c r="AB5293" s="7"/>
      <c r="AG5293" s="7"/>
    </row>
    <row r="5294" spans="1:33">
      <c r="A5294" s="7"/>
      <c r="B5294" s="7"/>
      <c r="C5294" s="7"/>
      <c r="D5294" s="7"/>
      <c r="E5294" s="7"/>
      <c r="F5294" s="7"/>
      <c r="G5294" s="7"/>
      <c r="H5294" s="7"/>
      <c r="J5294" s="7"/>
      <c r="K5294" s="7"/>
      <c r="L5294" s="7"/>
      <c r="Q5294" s="7"/>
      <c r="S5294" s="7"/>
      <c r="T5294" s="7"/>
      <c r="Y5294" s="7"/>
      <c r="AA5294" s="7"/>
      <c r="AB5294" s="7"/>
      <c r="AG5294" s="7"/>
    </row>
    <row r="5295" spans="1:33">
      <c r="A5295" s="7"/>
      <c r="B5295" s="7"/>
      <c r="C5295" s="7"/>
      <c r="D5295" s="7"/>
      <c r="E5295" s="7"/>
      <c r="F5295" s="7"/>
      <c r="G5295" s="7"/>
      <c r="H5295" s="7"/>
      <c r="J5295" s="7"/>
      <c r="K5295" s="7"/>
      <c r="L5295" s="7"/>
      <c r="Q5295" s="7"/>
      <c r="S5295" s="7"/>
      <c r="T5295" s="7"/>
      <c r="Y5295" s="7"/>
      <c r="AA5295" s="7"/>
      <c r="AB5295" s="7"/>
      <c r="AG5295" s="7"/>
    </row>
    <row r="5296" spans="1:33">
      <c r="A5296" s="7"/>
      <c r="B5296" s="7"/>
      <c r="C5296" s="7"/>
      <c r="D5296" s="7"/>
      <c r="E5296" s="7"/>
      <c r="F5296" s="7"/>
      <c r="G5296" s="7"/>
      <c r="H5296" s="7"/>
      <c r="J5296" s="7"/>
      <c r="K5296" s="7"/>
      <c r="L5296" s="7"/>
      <c r="Q5296" s="7"/>
      <c r="S5296" s="7"/>
      <c r="T5296" s="7"/>
      <c r="Y5296" s="7"/>
      <c r="AA5296" s="7"/>
      <c r="AB5296" s="7"/>
      <c r="AG5296" s="7"/>
    </row>
    <row r="5297" spans="1:33">
      <c r="A5297" s="7"/>
      <c r="B5297" s="7"/>
      <c r="C5297" s="7"/>
      <c r="D5297" s="7"/>
      <c r="E5297" s="7"/>
      <c r="F5297" s="7"/>
      <c r="G5297" s="7"/>
      <c r="H5297" s="7"/>
      <c r="J5297" s="7"/>
      <c r="K5297" s="7"/>
      <c r="L5297" s="7"/>
      <c r="Q5297" s="7"/>
      <c r="S5297" s="7"/>
      <c r="T5297" s="7"/>
      <c r="Y5297" s="7"/>
      <c r="AA5297" s="7"/>
      <c r="AB5297" s="7"/>
      <c r="AG5297" s="7"/>
    </row>
    <row r="5298" spans="1:33">
      <c r="A5298" s="7"/>
      <c r="B5298" s="7"/>
      <c r="C5298" s="7"/>
      <c r="D5298" s="7"/>
      <c r="E5298" s="7"/>
      <c r="F5298" s="7"/>
      <c r="G5298" s="7"/>
      <c r="H5298" s="7"/>
      <c r="J5298" s="7"/>
      <c r="K5298" s="7"/>
      <c r="L5298" s="7"/>
      <c r="Q5298" s="7"/>
      <c r="S5298" s="7"/>
      <c r="T5298" s="7"/>
      <c r="Y5298" s="7"/>
      <c r="AA5298" s="7"/>
      <c r="AB5298" s="7"/>
      <c r="AG5298" s="7"/>
    </row>
    <row r="5299" spans="1:33">
      <c r="A5299" s="7"/>
      <c r="B5299" s="7"/>
      <c r="C5299" s="7"/>
      <c r="D5299" s="7"/>
      <c r="E5299" s="7"/>
      <c r="F5299" s="7"/>
      <c r="G5299" s="7"/>
      <c r="H5299" s="7"/>
      <c r="J5299" s="7"/>
      <c r="K5299" s="7"/>
      <c r="L5299" s="7"/>
      <c r="Q5299" s="7"/>
      <c r="S5299" s="7"/>
      <c r="T5299" s="7"/>
      <c r="Y5299" s="7"/>
      <c r="AA5299" s="7"/>
      <c r="AB5299" s="7"/>
      <c r="AG5299" s="7"/>
    </row>
    <row r="5300" spans="1:33">
      <c r="A5300" s="7"/>
      <c r="B5300" s="7"/>
      <c r="C5300" s="7"/>
      <c r="D5300" s="7"/>
      <c r="E5300" s="7"/>
      <c r="F5300" s="7"/>
      <c r="G5300" s="7"/>
      <c r="H5300" s="7"/>
      <c r="J5300" s="7"/>
      <c r="K5300" s="7"/>
      <c r="L5300" s="7"/>
      <c r="Q5300" s="7"/>
      <c r="S5300" s="7"/>
      <c r="T5300" s="7"/>
      <c r="Y5300" s="7"/>
      <c r="AA5300" s="7"/>
      <c r="AB5300" s="7"/>
      <c r="AG5300" s="7"/>
    </row>
    <row r="5301" spans="1:33">
      <c r="A5301" s="7"/>
      <c r="B5301" s="7"/>
      <c r="C5301" s="7"/>
      <c r="D5301" s="7"/>
      <c r="E5301" s="7"/>
      <c r="F5301" s="7"/>
      <c r="G5301" s="7"/>
      <c r="H5301" s="7"/>
      <c r="J5301" s="7"/>
      <c r="K5301" s="7"/>
      <c r="L5301" s="7"/>
      <c r="Q5301" s="7"/>
      <c r="S5301" s="7"/>
      <c r="T5301" s="7"/>
      <c r="Y5301" s="7"/>
      <c r="AA5301" s="7"/>
      <c r="AB5301" s="7"/>
      <c r="AG5301" s="7"/>
    </row>
    <row r="5302" spans="1:33">
      <c r="A5302" s="7"/>
      <c r="B5302" s="7"/>
      <c r="C5302" s="7"/>
      <c r="D5302" s="7"/>
      <c r="E5302" s="7"/>
      <c r="F5302" s="7"/>
      <c r="G5302" s="7"/>
      <c r="H5302" s="7"/>
      <c r="J5302" s="7"/>
      <c r="K5302" s="7"/>
      <c r="L5302" s="7"/>
      <c r="Q5302" s="7"/>
      <c r="S5302" s="7"/>
      <c r="T5302" s="7"/>
      <c r="Y5302" s="7"/>
      <c r="AA5302" s="7"/>
      <c r="AB5302" s="7"/>
      <c r="AG5302" s="7"/>
    </row>
    <row r="5303" spans="1:33">
      <c r="A5303" s="7"/>
      <c r="B5303" s="7"/>
      <c r="C5303" s="7"/>
      <c r="D5303" s="7"/>
      <c r="E5303" s="7"/>
      <c r="F5303" s="7"/>
      <c r="G5303" s="7"/>
      <c r="H5303" s="7"/>
      <c r="J5303" s="7"/>
      <c r="K5303" s="7"/>
      <c r="L5303" s="7"/>
      <c r="Q5303" s="7"/>
      <c r="S5303" s="7"/>
      <c r="T5303" s="7"/>
      <c r="Y5303" s="7"/>
      <c r="AA5303" s="7"/>
      <c r="AB5303" s="7"/>
      <c r="AG5303" s="7"/>
    </row>
    <row r="5304" spans="1:33">
      <c r="A5304" s="7"/>
      <c r="B5304" s="7"/>
      <c r="C5304" s="7"/>
      <c r="D5304" s="7"/>
      <c r="E5304" s="7"/>
      <c r="F5304" s="7"/>
      <c r="G5304" s="7"/>
      <c r="H5304" s="7"/>
      <c r="J5304" s="7"/>
      <c r="K5304" s="7"/>
      <c r="L5304" s="7"/>
      <c r="Q5304" s="7"/>
      <c r="S5304" s="7"/>
      <c r="T5304" s="7"/>
      <c r="Y5304" s="7"/>
      <c r="AA5304" s="7"/>
      <c r="AB5304" s="7"/>
      <c r="AG5304" s="7"/>
    </row>
    <row r="5305" spans="1:33">
      <c r="A5305" s="7"/>
      <c r="B5305" s="7"/>
      <c r="C5305" s="7"/>
      <c r="D5305" s="7"/>
      <c r="E5305" s="7"/>
      <c r="F5305" s="7"/>
      <c r="G5305" s="7"/>
      <c r="H5305" s="7"/>
      <c r="J5305" s="7"/>
      <c r="K5305" s="7"/>
      <c r="L5305" s="7"/>
      <c r="Q5305" s="7"/>
      <c r="S5305" s="7"/>
      <c r="T5305" s="7"/>
      <c r="Y5305" s="7"/>
      <c r="AA5305" s="7"/>
      <c r="AB5305" s="7"/>
      <c r="AG5305" s="7"/>
    </row>
    <row r="5306" spans="1:33">
      <c r="A5306" s="7"/>
      <c r="B5306" s="7"/>
      <c r="C5306" s="7"/>
      <c r="D5306" s="7"/>
      <c r="E5306" s="7"/>
      <c r="F5306" s="7"/>
      <c r="G5306" s="7"/>
      <c r="H5306" s="7"/>
      <c r="J5306" s="7"/>
      <c r="K5306" s="7"/>
      <c r="L5306" s="7"/>
      <c r="Q5306" s="7"/>
      <c r="S5306" s="7"/>
      <c r="T5306" s="7"/>
      <c r="Y5306" s="7"/>
      <c r="AA5306" s="7"/>
      <c r="AB5306" s="7"/>
      <c r="AG5306" s="7"/>
    </row>
    <row r="5307" spans="1:33">
      <c r="A5307" s="7"/>
      <c r="B5307" s="7"/>
      <c r="C5307" s="7"/>
      <c r="D5307" s="7"/>
      <c r="E5307" s="7"/>
      <c r="F5307" s="7"/>
      <c r="G5307" s="7"/>
      <c r="H5307" s="7"/>
      <c r="J5307" s="7"/>
      <c r="K5307" s="7"/>
      <c r="L5307" s="7"/>
      <c r="Q5307" s="7"/>
      <c r="S5307" s="7"/>
      <c r="T5307" s="7"/>
      <c r="Y5307" s="7"/>
      <c r="AA5307" s="7"/>
      <c r="AB5307" s="7"/>
      <c r="AG5307" s="7"/>
    </row>
    <row r="5308" spans="1:33">
      <c r="A5308" s="7"/>
      <c r="B5308" s="7"/>
      <c r="C5308" s="7"/>
      <c r="D5308" s="7"/>
      <c r="E5308" s="7"/>
      <c r="F5308" s="7"/>
      <c r="G5308" s="7"/>
      <c r="H5308" s="7"/>
      <c r="J5308" s="7"/>
      <c r="K5308" s="7"/>
      <c r="L5308" s="7"/>
      <c r="Q5308" s="7"/>
      <c r="S5308" s="7"/>
      <c r="T5308" s="7"/>
      <c r="Y5308" s="7"/>
      <c r="AA5308" s="7"/>
      <c r="AB5308" s="7"/>
      <c r="AG5308" s="7"/>
    </row>
    <row r="5309" spans="1:33">
      <c r="A5309" s="7"/>
      <c r="B5309" s="7"/>
      <c r="C5309" s="7"/>
      <c r="D5309" s="7"/>
      <c r="E5309" s="7"/>
      <c r="F5309" s="7"/>
      <c r="G5309" s="7"/>
      <c r="H5309" s="7"/>
      <c r="J5309" s="7"/>
      <c r="K5309" s="7"/>
      <c r="L5309" s="7"/>
      <c r="Q5309" s="7"/>
      <c r="S5309" s="7"/>
      <c r="T5309" s="7"/>
      <c r="Y5309" s="7"/>
      <c r="AA5309" s="7"/>
      <c r="AB5309" s="7"/>
      <c r="AG5309" s="7"/>
    </row>
    <row r="5310" spans="1:33">
      <c r="A5310" s="7"/>
      <c r="B5310" s="7"/>
      <c r="C5310" s="7"/>
      <c r="D5310" s="7"/>
      <c r="E5310" s="7"/>
      <c r="F5310" s="7"/>
      <c r="G5310" s="7"/>
      <c r="H5310" s="7"/>
      <c r="J5310" s="7"/>
      <c r="K5310" s="7"/>
      <c r="L5310" s="7"/>
      <c r="Q5310" s="7"/>
      <c r="S5310" s="7"/>
      <c r="T5310" s="7"/>
      <c r="Y5310" s="7"/>
      <c r="AA5310" s="7"/>
      <c r="AB5310" s="7"/>
      <c r="AG5310" s="7"/>
    </row>
    <row r="5311" spans="1:33">
      <c r="A5311" s="7"/>
      <c r="B5311" s="7"/>
      <c r="C5311" s="7"/>
      <c r="D5311" s="7"/>
      <c r="E5311" s="7"/>
      <c r="F5311" s="7"/>
      <c r="G5311" s="7"/>
      <c r="H5311" s="7"/>
      <c r="J5311" s="7"/>
      <c r="K5311" s="7"/>
      <c r="L5311" s="7"/>
      <c r="Q5311" s="7"/>
      <c r="S5311" s="7"/>
      <c r="T5311" s="7"/>
      <c r="Y5311" s="7"/>
      <c r="AA5311" s="7"/>
      <c r="AB5311" s="7"/>
      <c r="AG5311" s="7"/>
    </row>
    <row r="5312" spans="1:33">
      <c r="A5312" s="7"/>
      <c r="B5312" s="7"/>
      <c r="C5312" s="7"/>
      <c r="D5312" s="7"/>
      <c r="E5312" s="7"/>
      <c r="F5312" s="7"/>
      <c r="G5312" s="7"/>
      <c r="H5312" s="7"/>
      <c r="J5312" s="7"/>
      <c r="K5312" s="7"/>
      <c r="L5312" s="7"/>
      <c r="Q5312" s="7"/>
      <c r="S5312" s="7"/>
      <c r="T5312" s="7"/>
      <c r="Y5312" s="7"/>
      <c r="AA5312" s="7"/>
      <c r="AB5312" s="7"/>
      <c r="AG5312" s="7"/>
    </row>
    <row r="5313" spans="1:33">
      <c r="A5313" s="7"/>
      <c r="B5313" s="7"/>
      <c r="C5313" s="7"/>
      <c r="D5313" s="7"/>
      <c r="E5313" s="7"/>
      <c r="F5313" s="7"/>
      <c r="G5313" s="7"/>
      <c r="H5313" s="7"/>
      <c r="J5313" s="7"/>
      <c r="K5313" s="7"/>
      <c r="L5313" s="7"/>
      <c r="Q5313" s="7"/>
      <c r="S5313" s="7"/>
      <c r="T5313" s="7"/>
      <c r="Y5313" s="7"/>
      <c r="AA5313" s="7"/>
      <c r="AB5313" s="7"/>
      <c r="AG5313" s="7"/>
    </row>
    <row r="5314" spans="1:33">
      <c r="A5314" s="7"/>
      <c r="B5314" s="7"/>
      <c r="C5314" s="7"/>
      <c r="D5314" s="7"/>
      <c r="E5314" s="7"/>
      <c r="F5314" s="7"/>
      <c r="G5314" s="7"/>
      <c r="H5314" s="7"/>
      <c r="J5314" s="7"/>
      <c r="K5314" s="7"/>
      <c r="L5314" s="7"/>
      <c r="Q5314" s="7"/>
      <c r="S5314" s="7"/>
      <c r="T5314" s="7"/>
      <c r="Y5314" s="7"/>
      <c r="AA5314" s="7"/>
      <c r="AB5314" s="7"/>
      <c r="AG5314" s="7"/>
    </row>
    <row r="5315" spans="1:33">
      <c r="A5315" s="7"/>
      <c r="B5315" s="7"/>
      <c r="C5315" s="7"/>
      <c r="D5315" s="7"/>
      <c r="E5315" s="7"/>
      <c r="F5315" s="7"/>
      <c r="G5315" s="7"/>
      <c r="H5315" s="7"/>
      <c r="J5315" s="7"/>
      <c r="K5315" s="7"/>
      <c r="L5315" s="7"/>
      <c r="Q5315" s="7"/>
      <c r="S5315" s="7"/>
      <c r="T5315" s="7"/>
      <c r="Y5315" s="7"/>
      <c r="AA5315" s="7"/>
      <c r="AB5315" s="7"/>
      <c r="AG5315" s="7"/>
    </row>
    <row r="5316" spans="1:33">
      <c r="A5316" s="7"/>
      <c r="B5316" s="7"/>
      <c r="C5316" s="7"/>
      <c r="D5316" s="7"/>
      <c r="E5316" s="7"/>
      <c r="F5316" s="7"/>
      <c r="G5316" s="7"/>
      <c r="H5316" s="7"/>
      <c r="J5316" s="7"/>
      <c r="K5316" s="7"/>
      <c r="L5316" s="7"/>
      <c r="Q5316" s="7"/>
      <c r="S5316" s="7"/>
      <c r="T5316" s="7"/>
      <c r="Y5316" s="7"/>
      <c r="AA5316" s="7"/>
      <c r="AB5316" s="7"/>
      <c r="AG5316" s="7"/>
    </row>
    <row r="5317" spans="1:33">
      <c r="A5317" s="7"/>
      <c r="B5317" s="7"/>
      <c r="C5317" s="7"/>
      <c r="D5317" s="7"/>
      <c r="E5317" s="7"/>
      <c r="F5317" s="7"/>
      <c r="G5317" s="7"/>
      <c r="H5317" s="7"/>
      <c r="J5317" s="7"/>
      <c r="K5317" s="7"/>
      <c r="L5317" s="7"/>
      <c r="Q5317" s="7"/>
      <c r="S5317" s="7"/>
      <c r="T5317" s="7"/>
      <c r="Y5317" s="7"/>
      <c r="AA5317" s="7"/>
      <c r="AB5317" s="7"/>
      <c r="AG5317" s="7"/>
    </row>
    <row r="5318" spans="1:33">
      <c r="A5318" s="7"/>
      <c r="B5318" s="7"/>
      <c r="C5318" s="7"/>
      <c r="D5318" s="7"/>
      <c r="E5318" s="7"/>
      <c r="F5318" s="7"/>
      <c r="G5318" s="7"/>
      <c r="H5318" s="7"/>
      <c r="J5318" s="7"/>
      <c r="K5318" s="7"/>
      <c r="L5318" s="7"/>
      <c r="Q5318" s="7"/>
      <c r="S5318" s="7"/>
      <c r="T5318" s="7"/>
      <c r="Y5318" s="7"/>
      <c r="AA5318" s="7"/>
      <c r="AB5318" s="7"/>
      <c r="AG5318" s="7"/>
    </row>
    <row r="5319" spans="1:33">
      <c r="A5319" s="7"/>
      <c r="B5319" s="7"/>
      <c r="C5319" s="7"/>
      <c r="D5319" s="7"/>
      <c r="E5319" s="7"/>
      <c r="F5319" s="7"/>
      <c r="G5319" s="7"/>
      <c r="H5319" s="7"/>
      <c r="J5319" s="7"/>
      <c r="K5319" s="7"/>
      <c r="L5319" s="7"/>
      <c r="Q5319" s="7"/>
      <c r="S5319" s="7"/>
      <c r="T5319" s="7"/>
      <c r="Y5319" s="7"/>
      <c r="AA5319" s="7"/>
      <c r="AB5319" s="7"/>
      <c r="AG5319" s="7"/>
    </row>
    <row r="5320" spans="1:33">
      <c r="A5320" s="7"/>
      <c r="B5320" s="7"/>
      <c r="C5320" s="7"/>
      <c r="D5320" s="7"/>
      <c r="E5320" s="7"/>
      <c r="F5320" s="7"/>
      <c r="G5320" s="7"/>
      <c r="H5320" s="7"/>
      <c r="J5320" s="7"/>
      <c r="K5320" s="7"/>
      <c r="L5320" s="7"/>
      <c r="Q5320" s="7"/>
      <c r="S5320" s="7"/>
      <c r="T5320" s="7"/>
      <c r="Y5320" s="7"/>
      <c r="AA5320" s="7"/>
      <c r="AB5320" s="7"/>
      <c r="AG5320" s="7"/>
    </row>
    <row r="5321" spans="1:33">
      <c r="A5321" s="7"/>
      <c r="B5321" s="7"/>
      <c r="C5321" s="7"/>
      <c r="D5321" s="7"/>
      <c r="E5321" s="7"/>
      <c r="F5321" s="7"/>
      <c r="G5321" s="7"/>
      <c r="H5321" s="7"/>
      <c r="J5321" s="7"/>
      <c r="K5321" s="7"/>
      <c r="L5321" s="7"/>
      <c r="Q5321" s="7"/>
      <c r="S5321" s="7"/>
      <c r="T5321" s="7"/>
      <c r="Y5321" s="7"/>
      <c r="AA5321" s="7"/>
      <c r="AB5321" s="7"/>
      <c r="AG5321" s="7"/>
    </row>
    <row r="5322" spans="1:33">
      <c r="A5322" s="7"/>
      <c r="B5322" s="7"/>
      <c r="C5322" s="7"/>
      <c r="D5322" s="7"/>
      <c r="E5322" s="7"/>
      <c r="F5322" s="7"/>
      <c r="G5322" s="7"/>
      <c r="H5322" s="7"/>
      <c r="J5322" s="7"/>
      <c r="K5322" s="7"/>
      <c r="L5322" s="7"/>
      <c r="Q5322" s="7"/>
      <c r="S5322" s="7"/>
      <c r="T5322" s="7"/>
      <c r="Y5322" s="7"/>
      <c r="AA5322" s="7"/>
      <c r="AB5322" s="7"/>
      <c r="AG5322" s="7"/>
    </row>
    <row r="5323" spans="1:33">
      <c r="A5323" s="7"/>
      <c r="B5323" s="7"/>
      <c r="C5323" s="7"/>
      <c r="D5323" s="7"/>
      <c r="E5323" s="7"/>
      <c r="F5323" s="7"/>
      <c r="G5323" s="7"/>
      <c r="H5323" s="7"/>
      <c r="J5323" s="7"/>
      <c r="K5323" s="7"/>
      <c r="L5323" s="7"/>
      <c r="Q5323" s="7"/>
      <c r="S5323" s="7"/>
      <c r="T5323" s="7"/>
      <c r="Y5323" s="7"/>
      <c r="AA5323" s="7"/>
      <c r="AB5323" s="7"/>
      <c r="AG5323" s="7"/>
    </row>
    <row r="5324" spans="1:33">
      <c r="A5324" s="7"/>
      <c r="B5324" s="7"/>
      <c r="C5324" s="7"/>
      <c r="D5324" s="7"/>
      <c r="E5324" s="7"/>
      <c r="F5324" s="7"/>
      <c r="G5324" s="7"/>
      <c r="H5324" s="7"/>
      <c r="J5324" s="7"/>
      <c r="K5324" s="7"/>
      <c r="L5324" s="7"/>
      <c r="Q5324" s="7"/>
      <c r="S5324" s="7"/>
      <c r="T5324" s="7"/>
      <c r="Y5324" s="7"/>
      <c r="AA5324" s="7"/>
      <c r="AB5324" s="7"/>
      <c r="AG5324" s="7"/>
    </row>
    <row r="5325" spans="1:33">
      <c r="A5325" s="7"/>
      <c r="B5325" s="7"/>
      <c r="C5325" s="7"/>
      <c r="D5325" s="7"/>
      <c r="E5325" s="7"/>
      <c r="F5325" s="7"/>
      <c r="G5325" s="7"/>
      <c r="H5325" s="7"/>
      <c r="J5325" s="7"/>
      <c r="K5325" s="7"/>
      <c r="L5325" s="7"/>
      <c r="Q5325" s="7"/>
      <c r="S5325" s="7"/>
      <c r="T5325" s="7"/>
      <c r="Y5325" s="7"/>
      <c r="AA5325" s="7"/>
      <c r="AB5325" s="7"/>
      <c r="AG5325" s="7"/>
    </row>
    <row r="5326" spans="1:33">
      <c r="A5326" s="7"/>
      <c r="B5326" s="7"/>
      <c r="C5326" s="7"/>
      <c r="D5326" s="7"/>
      <c r="E5326" s="7"/>
      <c r="F5326" s="7"/>
      <c r="G5326" s="7"/>
      <c r="H5326" s="7"/>
      <c r="J5326" s="7"/>
      <c r="K5326" s="7"/>
      <c r="L5326" s="7"/>
      <c r="Q5326" s="7"/>
      <c r="S5326" s="7"/>
      <c r="T5326" s="7"/>
      <c r="Y5326" s="7"/>
      <c r="AA5326" s="7"/>
      <c r="AB5326" s="7"/>
      <c r="AG5326" s="7"/>
    </row>
    <row r="5327" spans="1:33">
      <c r="A5327" s="7"/>
      <c r="B5327" s="7"/>
      <c r="C5327" s="7"/>
      <c r="D5327" s="7"/>
      <c r="E5327" s="7"/>
      <c r="F5327" s="7"/>
      <c r="G5327" s="7"/>
      <c r="H5327" s="7"/>
      <c r="J5327" s="7"/>
      <c r="K5327" s="7"/>
      <c r="L5327" s="7"/>
      <c r="Q5327" s="7"/>
      <c r="S5327" s="7"/>
      <c r="T5327" s="7"/>
      <c r="Y5327" s="7"/>
      <c r="AA5327" s="7"/>
      <c r="AB5327" s="7"/>
      <c r="AG5327" s="7"/>
    </row>
    <row r="5328" spans="1:33">
      <c r="A5328" s="7"/>
      <c r="B5328" s="7"/>
      <c r="C5328" s="7"/>
      <c r="D5328" s="7"/>
      <c r="E5328" s="7"/>
      <c r="F5328" s="7"/>
      <c r="G5328" s="7"/>
      <c r="H5328" s="7"/>
      <c r="J5328" s="7"/>
      <c r="K5328" s="7"/>
      <c r="L5328" s="7"/>
      <c r="Q5328" s="7"/>
      <c r="S5328" s="7"/>
      <c r="T5328" s="7"/>
      <c r="Y5328" s="7"/>
      <c r="AA5328" s="7"/>
      <c r="AB5328" s="7"/>
      <c r="AG5328" s="7"/>
    </row>
    <row r="5329" spans="1:33">
      <c r="A5329" s="7"/>
      <c r="B5329" s="7"/>
      <c r="C5329" s="7"/>
      <c r="D5329" s="7"/>
      <c r="E5329" s="7"/>
      <c r="F5329" s="7"/>
      <c r="G5329" s="7"/>
      <c r="H5329" s="7"/>
      <c r="J5329" s="7"/>
      <c r="K5329" s="7"/>
      <c r="L5329" s="7"/>
      <c r="Q5329" s="7"/>
      <c r="S5329" s="7"/>
      <c r="T5329" s="7"/>
      <c r="Y5329" s="7"/>
      <c r="AA5329" s="7"/>
      <c r="AB5329" s="7"/>
      <c r="AG5329" s="7"/>
    </row>
    <row r="5330" spans="1:33">
      <c r="A5330" s="7"/>
      <c r="B5330" s="7"/>
      <c r="C5330" s="7"/>
      <c r="D5330" s="7"/>
      <c r="E5330" s="7"/>
      <c r="F5330" s="7"/>
      <c r="G5330" s="7"/>
      <c r="H5330" s="7"/>
      <c r="J5330" s="7"/>
      <c r="K5330" s="7"/>
      <c r="L5330" s="7"/>
      <c r="Q5330" s="7"/>
      <c r="S5330" s="7"/>
      <c r="T5330" s="7"/>
      <c r="Y5330" s="7"/>
      <c r="AA5330" s="7"/>
      <c r="AB5330" s="7"/>
      <c r="AG5330" s="7"/>
    </row>
    <row r="5331" spans="1:33">
      <c r="A5331" s="7"/>
      <c r="B5331" s="7"/>
      <c r="C5331" s="7"/>
      <c r="D5331" s="7"/>
      <c r="E5331" s="7"/>
      <c r="F5331" s="7"/>
      <c r="G5331" s="7"/>
      <c r="H5331" s="7"/>
      <c r="J5331" s="7"/>
      <c r="K5331" s="7"/>
      <c r="L5331" s="7"/>
      <c r="Q5331" s="7"/>
      <c r="S5331" s="7"/>
      <c r="T5331" s="7"/>
      <c r="Y5331" s="7"/>
      <c r="AA5331" s="7"/>
      <c r="AB5331" s="7"/>
      <c r="AG5331" s="7"/>
    </row>
    <row r="5332" spans="1:33">
      <c r="A5332" s="7"/>
      <c r="B5332" s="7"/>
      <c r="C5332" s="7"/>
      <c r="D5332" s="7"/>
      <c r="E5332" s="7"/>
      <c r="F5332" s="7"/>
      <c r="G5332" s="7"/>
      <c r="H5332" s="7"/>
      <c r="J5332" s="7"/>
      <c r="K5332" s="7"/>
      <c r="L5332" s="7"/>
      <c r="Q5332" s="7"/>
      <c r="S5332" s="7"/>
      <c r="T5332" s="7"/>
      <c r="Y5332" s="7"/>
      <c r="AA5332" s="7"/>
      <c r="AB5332" s="7"/>
      <c r="AG5332" s="7"/>
    </row>
    <row r="5333" spans="1:33">
      <c r="A5333" s="7"/>
      <c r="B5333" s="7"/>
      <c r="C5333" s="7"/>
      <c r="D5333" s="7"/>
      <c r="E5333" s="7"/>
      <c r="F5333" s="7"/>
      <c r="G5333" s="7"/>
      <c r="H5333" s="7"/>
      <c r="J5333" s="7"/>
      <c r="K5333" s="7"/>
      <c r="L5333" s="7"/>
      <c r="Q5333" s="7"/>
      <c r="S5333" s="7"/>
      <c r="T5333" s="7"/>
      <c r="Y5333" s="7"/>
      <c r="AA5333" s="7"/>
      <c r="AB5333" s="7"/>
      <c r="AG5333" s="7"/>
    </row>
    <row r="5334" spans="1:33">
      <c r="A5334" s="7"/>
      <c r="B5334" s="7"/>
      <c r="C5334" s="7"/>
      <c r="D5334" s="7"/>
      <c r="E5334" s="7"/>
      <c r="F5334" s="7"/>
      <c r="G5334" s="7"/>
      <c r="H5334" s="7"/>
      <c r="J5334" s="7"/>
      <c r="K5334" s="7"/>
      <c r="L5334" s="7"/>
      <c r="Q5334" s="7"/>
      <c r="S5334" s="7"/>
      <c r="T5334" s="7"/>
      <c r="Y5334" s="7"/>
      <c r="AA5334" s="7"/>
      <c r="AB5334" s="7"/>
      <c r="AG5334" s="7"/>
    </row>
    <row r="5335" spans="1:33">
      <c r="A5335" s="7"/>
      <c r="B5335" s="7"/>
      <c r="C5335" s="7"/>
      <c r="D5335" s="7"/>
      <c r="E5335" s="7"/>
      <c r="F5335" s="7"/>
      <c r="G5335" s="7"/>
      <c r="H5335" s="7"/>
      <c r="J5335" s="7"/>
      <c r="K5335" s="7"/>
      <c r="L5335" s="7"/>
      <c r="Q5335" s="7"/>
      <c r="S5335" s="7"/>
      <c r="T5335" s="7"/>
      <c r="Y5335" s="7"/>
      <c r="AA5335" s="7"/>
      <c r="AB5335" s="7"/>
      <c r="AG5335" s="7"/>
    </row>
    <row r="5336" spans="1:33">
      <c r="A5336" s="7"/>
      <c r="B5336" s="7"/>
      <c r="C5336" s="7"/>
      <c r="D5336" s="7"/>
      <c r="E5336" s="7"/>
      <c r="F5336" s="7"/>
      <c r="G5336" s="7"/>
      <c r="H5336" s="7"/>
      <c r="J5336" s="7"/>
      <c r="K5336" s="7"/>
      <c r="L5336" s="7"/>
      <c r="Q5336" s="7"/>
      <c r="S5336" s="7"/>
      <c r="T5336" s="7"/>
      <c r="Y5336" s="7"/>
      <c r="AA5336" s="7"/>
      <c r="AB5336" s="7"/>
      <c r="AG5336" s="7"/>
    </row>
    <row r="5337" spans="1:33">
      <c r="A5337" s="7"/>
      <c r="B5337" s="7"/>
      <c r="C5337" s="7"/>
      <c r="D5337" s="7"/>
      <c r="E5337" s="7"/>
      <c r="F5337" s="7"/>
      <c r="G5337" s="7"/>
      <c r="H5337" s="7"/>
      <c r="J5337" s="7"/>
      <c r="K5337" s="7"/>
      <c r="L5337" s="7"/>
      <c r="Q5337" s="7"/>
      <c r="S5337" s="7"/>
      <c r="T5337" s="7"/>
      <c r="Y5337" s="7"/>
      <c r="AA5337" s="7"/>
      <c r="AB5337" s="7"/>
      <c r="AG5337" s="7"/>
    </row>
    <row r="5338" spans="1:33">
      <c r="A5338" s="7"/>
      <c r="B5338" s="7"/>
      <c r="C5338" s="7"/>
      <c r="D5338" s="7"/>
      <c r="E5338" s="7"/>
      <c r="F5338" s="7"/>
      <c r="G5338" s="7"/>
      <c r="H5338" s="7"/>
      <c r="J5338" s="7"/>
      <c r="K5338" s="7"/>
      <c r="L5338" s="7"/>
      <c r="Q5338" s="7"/>
      <c r="S5338" s="7"/>
      <c r="T5338" s="7"/>
      <c r="Y5338" s="7"/>
      <c r="AA5338" s="7"/>
      <c r="AB5338" s="7"/>
      <c r="AG5338" s="7"/>
    </row>
    <row r="5339" spans="1:33">
      <c r="A5339" s="7"/>
      <c r="B5339" s="7"/>
      <c r="C5339" s="7"/>
      <c r="D5339" s="7"/>
      <c r="E5339" s="7"/>
      <c r="F5339" s="7"/>
      <c r="G5339" s="7"/>
      <c r="H5339" s="7"/>
      <c r="J5339" s="7"/>
      <c r="K5339" s="7"/>
      <c r="L5339" s="7"/>
      <c r="Q5339" s="7"/>
      <c r="S5339" s="7"/>
      <c r="T5339" s="7"/>
      <c r="Y5339" s="7"/>
      <c r="AA5339" s="7"/>
      <c r="AB5339" s="7"/>
      <c r="AG5339" s="7"/>
    </row>
    <row r="5340" spans="1:33">
      <c r="A5340" s="7"/>
      <c r="B5340" s="7"/>
      <c r="C5340" s="7"/>
      <c r="D5340" s="7"/>
      <c r="E5340" s="7"/>
      <c r="F5340" s="7"/>
      <c r="G5340" s="7"/>
      <c r="H5340" s="7"/>
      <c r="J5340" s="7"/>
      <c r="K5340" s="7"/>
      <c r="L5340" s="7"/>
      <c r="Q5340" s="7"/>
      <c r="S5340" s="7"/>
      <c r="T5340" s="7"/>
      <c r="Y5340" s="7"/>
      <c r="AA5340" s="7"/>
      <c r="AB5340" s="7"/>
      <c r="AG5340" s="7"/>
    </row>
    <row r="5341" spans="1:33">
      <c r="A5341" s="7"/>
      <c r="B5341" s="7"/>
      <c r="C5341" s="7"/>
      <c r="D5341" s="7"/>
      <c r="E5341" s="7"/>
      <c r="F5341" s="7"/>
      <c r="G5341" s="7"/>
      <c r="H5341" s="7"/>
      <c r="J5341" s="7"/>
      <c r="K5341" s="7"/>
      <c r="L5341" s="7"/>
      <c r="Q5341" s="7"/>
      <c r="S5341" s="7"/>
      <c r="T5341" s="7"/>
      <c r="Y5341" s="7"/>
      <c r="AA5341" s="7"/>
      <c r="AB5341" s="7"/>
      <c r="AG5341" s="7"/>
    </row>
    <row r="5342" spans="1:33">
      <c r="A5342" s="7"/>
      <c r="B5342" s="7"/>
      <c r="C5342" s="7"/>
      <c r="D5342" s="7"/>
      <c r="E5342" s="7"/>
      <c r="F5342" s="7"/>
      <c r="G5342" s="7"/>
      <c r="H5342" s="7"/>
      <c r="J5342" s="7"/>
      <c r="K5342" s="7"/>
      <c r="L5342" s="7"/>
      <c r="Q5342" s="7"/>
      <c r="S5342" s="7"/>
      <c r="T5342" s="7"/>
      <c r="Y5342" s="7"/>
      <c r="AA5342" s="7"/>
      <c r="AB5342" s="7"/>
      <c r="AG5342" s="7"/>
    </row>
    <row r="5343" spans="1:33">
      <c r="A5343" s="7"/>
      <c r="B5343" s="7"/>
      <c r="C5343" s="7"/>
      <c r="D5343" s="7"/>
      <c r="E5343" s="7"/>
      <c r="F5343" s="7"/>
      <c r="G5343" s="7"/>
      <c r="H5343" s="7"/>
      <c r="J5343" s="7"/>
      <c r="K5343" s="7"/>
      <c r="L5343" s="7"/>
      <c r="Q5343" s="7"/>
      <c r="S5343" s="7"/>
      <c r="T5343" s="7"/>
      <c r="Y5343" s="7"/>
      <c r="AA5343" s="7"/>
      <c r="AB5343" s="7"/>
      <c r="AG5343" s="7"/>
    </row>
    <row r="5344" spans="1:33">
      <c r="A5344" s="7"/>
      <c r="B5344" s="7"/>
      <c r="C5344" s="7"/>
      <c r="D5344" s="7"/>
      <c r="E5344" s="7"/>
      <c r="F5344" s="7"/>
      <c r="G5344" s="7"/>
      <c r="H5344" s="7"/>
      <c r="J5344" s="7"/>
      <c r="K5344" s="7"/>
      <c r="L5344" s="7"/>
      <c r="Q5344" s="7"/>
      <c r="S5344" s="7"/>
      <c r="T5344" s="7"/>
      <c r="Y5344" s="7"/>
      <c r="AA5344" s="7"/>
      <c r="AB5344" s="7"/>
      <c r="AG5344" s="7"/>
    </row>
    <row r="5345" spans="1:33">
      <c r="A5345" s="7"/>
      <c r="B5345" s="7"/>
      <c r="C5345" s="7"/>
      <c r="D5345" s="7"/>
      <c r="E5345" s="7"/>
      <c r="F5345" s="7"/>
      <c r="G5345" s="7"/>
      <c r="H5345" s="7"/>
      <c r="J5345" s="7"/>
      <c r="K5345" s="7"/>
      <c r="L5345" s="7"/>
      <c r="Q5345" s="7"/>
      <c r="S5345" s="7"/>
      <c r="T5345" s="7"/>
      <c r="Y5345" s="7"/>
      <c r="AA5345" s="7"/>
      <c r="AB5345" s="7"/>
      <c r="AG5345" s="7"/>
    </row>
    <row r="5346" spans="1:33">
      <c r="A5346" s="7"/>
      <c r="B5346" s="7"/>
      <c r="C5346" s="7"/>
      <c r="D5346" s="7"/>
      <c r="E5346" s="7"/>
      <c r="F5346" s="7"/>
      <c r="G5346" s="7"/>
      <c r="H5346" s="7"/>
      <c r="J5346" s="7"/>
      <c r="K5346" s="7"/>
      <c r="L5346" s="7"/>
      <c r="Q5346" s="7"/>
      <c r="S5346" s="7"/>
      <c r="T5346" s="7"/>
      <c r="Y5346" s="7"/>
      <c r="AA5346" s="7"/>
      <c r="AB5346" s="7"/>
      <c r="AG5346" s="7"/>
    </row>
    <row r="5347" spans="1:33">
      <c r="A5347" s="7"/>
      <c r="B5347" s="7"/>
      <c r="C5347" s="7"/>
      <c r="D5347" s="7"/>
      <c r="E5347" s="7"/>
      <c r="F5347" s="7"/>
      <c r="G5347" s="7"/>
      <c r="H5347" s="7"/>
      <c r="J5347" s="7"/>
      <c r="K5347" s="7"/>
      <c r="L5347" s="7"/>
      <c r="Q5347" s="7"/>
      <c r="S5347" s="7"/>
      <c r="T5347" s="7"/>
      <c r="Y5347" s="7"/>
      <c r="AA5347" s="7"/>
      <c r="AB5347" s="7"/>
      <c r="AG5347" s="7"/>
    </row>
    <row r="5348" spans="1:33">
      <c r="A5348" s="7"/>
      <c r="B5348" s="7"/>
      <c r="C5348" s="7"/>
      <c r="D5348" s="7"/>
      <c r="E5348" s="7"/>
      <c r="F5348" s="7"/>
      <c r="G5348" s="7"/>
      <c r="H5348" s="7"/>
      <c r="J5348" s="7"/>
      <c r="K5348" s="7"/>
      <c r="L5348" s="7"/>
      <c r="Q5348" s="7"/>
      <c r="S5348" s="7"/>
      <c r="T5348" s="7"/>
      <c r="Y5348" s="7"/>
      <c r="AA5348" s="7"/>
      <c r="AB5348" s="7"/>
      <c r="AG5348" s="7"/>
    </row>
    <row r="5349" spans="1:33">
      <c r="A5349" s="7"/>
      <c r="B5349" s="7"/>
      <c r="C5349" s="7"/>
      <c r="D5349" s="7"/>
      <c r="E5349" s="7"/>
      <c r="F5349" s="7"/>
      <c r="G5349" s="7"/>
      <c r="H5349" s="7"/>
      <c r="J5349" s="7"/>
      <c r="K5349" s="7"/>
      <c r="L5349" s="7"/>
      <c r="Q5349" s="7"/>
      <c r="S5349" s="7"/>
      <c r="T5349" s="7"/>
      <c r="Y5349" s="7"/>
      <c r="AA5349" s="7"/>
      <c r="AB5349" s="7"/>
      <c r="AG5349" s="7"/>
    </row>
    <row r="5350" spans="1:33">
      <c r="A5350" s="7"/>
      <c r="B5350" s="7"/>
      <c r="C5350" s="7"/>
      <c r="D5350" s="7"/>
      <c r="E5350" s="7"/>
      <c r="F5350" s="7"/>
      <c r="G5350" s="7"/>
      <c r="H5350" s="7"/>
      <c r="J5350" s="7"/>
      <c r="K5350" s="7"/>
      <c r="L5350" s="7"/>
      <c r="Q5350" s="7"/>
      <c r="S5350" s="7"/>
      <c r="T5350" s="7"/>
      <c r="Y5350" s="7"/>
      <c r="AA5350" s="7"/>
      <c r="AB5350" s="7"/>
      <c r="AG5350" s="7"/>
    </row>
    <row r="5351" spans="1:33">
      <c r="A5351" s="7"/>
      <c r="B5351" s="7"/>
      <c r="C5351" s="7"/>
      <c r="D5351" s="7"/>
      <c r="E5351" s="7"/>
      <c r="F5351" s="7"/>
      <c r="G5351" s="7"/>
      <c r="H5351" s="7"/>
      <c r="J5351" s="7"/>
      <c r="K5351" s="7"/>
      <c r="L5351" s="7"/>
      <c r="Q5351" s="7"/>
      <c r="S5351" s="7"/>
      <c r="T5351" s="7"/>
      <c r="Y5351" s="7"/>
      <c r="AA5351" s="7"/>
      <c r="AB5351" s="7"/>
      <c r="AG5351" s="7"/>
    </row>
    <row r="5352" spans="1:33">
      <c r="A5352" s="7"/>
      <c r="B5352" s="7"/>
      <c r="C5352" s="7"/>
      <c r="D5352" s="7"/>
      <c r="E5352" s="7"/>
      <c r="F5352" s="7"/>
      <c r="G5352" s="7"/>
      <c r="H5352" s="7"/>
      <c r="J5352" s="7"/>
      <c r="K5352" s="7"/>
      <c r="L5352" s="7"/>
      <c r="Q5352" s="7"/>
      <c r="S5352" s="7"/>
      <c r="T5352" s="7"/>
      <c r="Y5352" s="7"/>
      <c r="AA5352" s="7"/>
      <c r="AB5352" s="7"/>
      <c r="AG5352" s="7"/>
    </row>
    <row r="5353" spans="1:33">
      <c r="A5353" s="7"/>
      <c r="B5353" s="7"/>
      <c r="C5353" s="7"/>
      <c r="D5353" s="7"/>
      <c r="E5353" s="7"/>
      <c r="F5353" s="7"/>
      <c r="G5353" s="7"/>
      <c r="H5353" s="7"/>
      <c r="J5353" s="7"/>
      <c r="K5353" s="7"/>
      <c r="L5353" s="7"/>
      <c r="Q5353" s="7"/>
      <c r="S5353" s="7"/>
      <c r="T5353" s="7"/>
      <c r="Y5353" s="7"/>
      <c r="AA5353" s="7"/>
      <c r="AB5353" s="7"/>
      <c r="AG5353" s="7"/>
    </row>
    <row r="5354" spans="1:33">
      <c r="A5354" s="7"/>
      <c r="B5354" s="7"/>
      <c r="C5354" s="7"/>
      <c r="D5354" s="7"/>
      <c r="E5354" s="7"/>
      <c r="F5354" s="7"/>
      <c r="G5354" s="7"/>
      <c r="H5354" s="7"/>
      <c r="J5354" s="7"/>
      <c r="K5354" s="7"/>
      <c r="L5354" s="7"/>
      <c r="Q5354" s="7"/>
      <c r="S5354" s="7"/>
      <c r="T5354" s="7"/>
      <c r="Y5354" s="7"/>
      <c r="AA5354" s="7"/>
      <c r="AB5354" s="7"/>
      <c r="AG5354" s="7"/>
    </row>
    <row r="5355" spans="1:33">
      <c r="A5355" s="7"/>
      <c r="B5355" s="7"/>
      <c r="C5355" s="7"/>
      <c r="D5355" s="7"/>
      <c r="E5355" s="7"/>
      <c r="F5355" s="7"/>
      <c r="G5355" s="7"/>
      <c r="H5355" s="7"/>
      <c r="J5355" s="7"/>
      <c r="K5355" s="7"/>
      <c r="L5355" s="7"/>
      <c r="Q5355" s="7"/>
      <c r="S5355" s="7"/>
      <c r="T5355" s="7"/>
      <c r="Y5355" s="7"/>
      <c r="AA5355" s="7"/>
      <c r="AB5355" s="7"/>
      <c r="AG5355" s="7"/>
    </row>
    <row r="5356" spans="1:33">
      <c r="A5356" s="7"/>
      <c r="B5356" s="7"/>
      <c r="C5356" s="7"/>
      <c r="D5356" s="7"/>
      <c r="E5356" s="7"/>
      <c r="F5356" s="7"/>
      <c r="G5356" s="7"/>
      <c r="H5356" s="7"/>
      <c r="J5356" s="7"/>
      <c r="K5356" s="7"/>
      <c r="L5356" s="7"/>
      <c r="Q5356" s="7"/>
      <c r="S5356" s="7"/>
      <c r="T5356" s="7"/>
      <c r="Y5356" s="7"/>
      <c r="AA5356" s="7"/>
      <c r="AB5356" s="7"/>
      <c r="AG5356" s="7"/>
    </row>
    <row r="5357" spans="1:33">
      <c r="A5357" s="7"/>
      <c r="B5357" s="7"/>
      <c r="C5357" s="7"/>
      <c r="D5357" s="7"/>
      <c r="E5357" s="7"/>
      <c r="F5357" s="7"/>
      <c r="G5357" s="7"/>
      <c r="H5357" s="7"/>
      <c r="J5357" s="7"/>
      <c r="K5357" s="7"/>
      <c r="L5357" s="7"/>
      <c r="Q5357" s="7"/>
      <c r="S5357" s="7"/>
      <c r="T5357" s="7"/>
      <c r="Y5357" s="7"/>
      <c r="AA5357" s="7"/>
      <c r="AB5357" s="7"/>
      <c r="AG5357" s="7"/>
    </row>
    <row r="5358" spans="1:33">
      <c r="A5358" s="7"/>
      <c r="B5358" s="7"/>
      <c r="C5358" s="7"/>
      <c r="D5358" s="7"/>
      <c r="E5358" s="7"/>
      <c r="F5358" s="7"/>
      <c r="G5358" s="7"/>
      <c r="H5358" s="7"/>
      <c r="J5358" s="7"/>
      <c r="K5358" s="7"/>
      <c r="L5358" s="7"/>
      <c r="Q5358" s="7"/>
      <c r="S5358" s="7"/>
      <c r="T5358" s="7"/>
      <c r="Y5358" s="7"/>
      <c r="AA5358" s="7"/>
      <c r="AB5358" s="7"/>
      <c r="AG5358" s="7"/>
    </row>
    <row r="5359" spans="1:33">
      <c r="A5359" s="7"/>
      <c r="B5359" s="7"/>
      <c r="C5359" s="7"/>
      <c r="D5359" s="7"/>
      <c r="E5359" s="7"/>
      <c r="F5359" s="7"/>
      <c r="G5359" s="7"/>
      <c r="H5359" s="7"/>
      <c r="J5359" s="7"/>
      <c r="K5359" s="7"/>
      <c r="L5359" s="7"/>
      <c r="Q5359" s="7"/>
      <c r="S5359" s="7"/>
      <c r="T5359" s="7"/>
      <c r="Y5359" s="7"/>
      <c r="AA5359" s="7"/>
      <c r="AB5359" s="7"/>
      <c r="AG5359" s="7"/>
    </row>
    <row r="5360" spans="1:33">
      <c r="A5360" s="7"/>
      <c r="B5360" s="7"/>
      <c r="C5360" s="7"/>
      <c r="D5360" s="7"/>
      <c r="E5360" s="7"/>
      <c r="F5360" s="7"/>
      <c r="G5360" s="7"/>
      <c r="H5360" s="7"/>
      <c r="J5360" s="7"/>
      <c r="K5360" s="7"/>
      <c r="L5360" s="7"/>
      <c r="Q5360" s="7"/>
      <c r="S5360" s="7"/>
      <c r="T5360" s="7"/>
      <c r="Y5360" s="7"/>
      <c r="AA5360" s="7"/>
      <c r="AB5360" s="7"/>
      <c r="AG5360" s="7"/>
    </row>
    <row r="5361" spans="1:33">
      <c r="A5361" s="7"/>
      <c r="B5361" s="7"/>
      <c r="C5361" s="7"/>
      <c r="D5361" s="7"/>
      <c r="E5361" s="7"/>
      <c r="F5361" s="7"/>
      <c r="G5361" s="7"/>
      <c r="H5361" s="7"/>
      <c r="J5361" s="7"/>
      <c r="K5361" s="7"/>
      <c r="L5361" s="7"/>
      <c r="Q5361" s="7"/>
      <c r="S5361" s="7"/>
      <c r="T5361" s="7"/>
      <c r="Y5361" s="7"/>
      <c r="AA5361" s="7"/>
      <c r="AB5361" s="7"/>
      <c r="AG5361" s="7"/>
    </row>
    <row r="5362" spans="1:33">
      <c r="A5362" s="7"/>
      <c r="B5362" s="7"/>
      <c r="C5362" s="7"/>
      <c r="D5362" s="7"/>
      <c r="E5362" s="7"/>
      <c r="F5362" s="7"/>
      <c r="G5362" s="7"/>
      <c r="H5362" s="7"/>
      <c r="J5362" s="7"/>
      <c r="K5362" s="7"/>
      <c r="L5362" s="7"/>
      <c r="Q5362" s="7"/>
      <c r="S5362" s="7"/>
      <c r="T5362" s="7"/>
      <c r="Y5362" s="7"/>
      <c r="AA5362" s="7"/>
      <c r="AB5362" s="7"/>
      <c r="AG5362" s="7"/>
    </row>
    <row r="5363" spans="1:33">
      <c r="A5363" s="7"/>
      <c r="B5363" s="7"/>
      <c r="C5363" s="7"/>
      <c r="D5363" s="7"/>
      <c r="E5363" s="7"/>
      <c r="F5363" s="7"/>
      <c r="G5363" s="7"/>
      <c r="H5363" s="7"/>
      <c r="J5363" s="7"/>
      <c r="K5363" s="7"/>
      <c r="L5363" s="7"/>
      <c r="Q5363" s="7"/>
      <c r="S5363" s="7"/>
      <c r="T5363" s="7"/>
      <c r="Y5363" s="7"/>
      <c r="AA5363" s="7"/>
      <c r="AB5363" s="7"/>
      <c r="AG5363" s="7"/>
    </row>
    <row r="5364" spans="1:33">
      <c r="A5364" s="7"/>
      <c r="B5364" s="7"/>
      <c r="C5364" s="7"/>
      <c r="D5364" s="7"/>
      <c r="E5364" s="7"/>
      <c r="F5364" s="7"/>
      <c r="G5364" s="7"/>
      <c r="H5364" s="7"/>
      <c r="J5364" s="7"/>
      <c r="K5364" s="7"/>
      <c r="L5364" s="7"/>
      <c r="Q5364" s="7"/>
      <c r="S5364" s="7"/>
      <c r="T5364" s="7"/>
      <c r="Y5364" s="7"/>
      <c r="AA5364" s="7"/>
      <c r="AB5364" s="7"/>
      <c r="AG5364" s="7"/>
    </row>
    <row r="5365" spans="1:33">
      <c r="A5365" s="7"/>
      <c r="B5365" s="7"/>
      <c r="C5365" s="7"/>
      <c r="D5365" s="7"/>
      <c r="E5365" s="7"/>
      <c r="F5365" s="7"/>
      <c r="G5365" s="7"/>
      <c r="H5365" s="7"/>
      <c r="J5365" s="7"/>
      <c r="K5365" s="7"/>
      <c r="L5365" s="7"/>
      <c r="Q5365" s="7"/>
      <c r="S5365" s="7"/>
      <c r="T5365" s="7"/>
      <c r="Y5365" s="7"/>
      <c r="AA5365" s="7"/>
      <c r="AB5365" s="7"/>
      <c r="AG5365" s="7"/>
    </row>
    <row r="5366" spans="1:33">
      <c r="A5366" s="7"/>
      <c r="B5366" s="7"/>
      <c r="C5366" s="7"/>
      <c r="D5366" s="7"/>
      <c r="E5366" s="7"/>
      <c r="F5366" s="7"/>
      <c r="G5366" s="7"/>
      <c r="H5366" s="7"/>
      <c r="J5366" s="7"/>
      <c r="K5366" s="7"/>
      <c r="L5366" s="7"/>
      <c r="Q5366" s="7"/>
      <c r="S5366" s="7"/>
      <c r="T5366" s="7"/>
      <c r="Y5366" s="7"/>
      <c r="AA5366" s="7"/>
      <c r="AB5366" s="7"/>
      <c r="AG5366" s="7"/>
    </row>
    <row r="5367" spans="1:33">
      <c r="A5367" s="7"/>
      <c r="B5367" s="7"/>
      <c r="C5367" s="7"/>
      <c r="D5367" s="7"/>
      <c r="E5367" s="7"/>
      <c r="F5367" s="7"/>
      <c r="G5367" s="7"/>
      <c r="H5367" s="7"/>
      <c r="J5367" s="7"/>
      <c r="K5367" s="7"/>
      <c r="L5367" s="7"/>
      <c r="Q5367" s="7"/>
      <c r="S5367" s="7"/>
      <c r="T5367" s="7"/>
      <c r="Y5367" s="7"/>
      <c r="AA5367" s="7"/>
      <c r="AB5367" s="7"/>
      <c r="AG5367" s="7"/>
    </row>
    <row r="5368" spans="1:33">
      <c r="A5368" s="7"/>
      <c r="B5368" s="7"/>
      <c r="C5368" s="7"/>
      <c r="D5368" s="7"/>
      <c r="E5368" s="7"/>
      <c r="F5368" s="7"/>
      <c r="G5368" s="7"/>
      <c r="H5368" s="7"/>
      <c r="J5368" s="7"/>
      <c r="K5368" s="7"/>
      <c r="L5368" s="7"/>
      <c r="Q5368" s="7"/>
      <c r="S5368" s="7"/>
      <c r="T5368" s="7"/>
      <c r="Y5368" s="7"/>
      <c r="AA5368" s="7"/>
      <c r="AB5368" s="7"/>
      <c r="AG5368" s="7"/>
    </row>
    <row r="5369" spans="1:33">
      <c r="A5369" s="7"/>
      <c r="B5369" s="7"/>
      <c r="C5369" s="7"/>
      <c r="D5369" s="7"/>
      <c r="E5369" s="7"/>
      <c r="F5369" s="7"/>
      <c r="G5369" s="7"/>
      <c r="H5369" s="7"/>
      <c r="J5369" s="7"/>
      <c r="K5369" s="7"/>
      <c r="L5369" s="7"/>
      <c r="Q5369" s="7"/>
      <c r="S5369" s="7"/>
      <c r="T5369" s="7"/>
      <c r="Y5369" s="7"/>
      <c r="AA5369" s="7"/>
      <c r="AB5369" s="7"/>
      <c r="AG5369" s="7"/>
    </row>
    <row r="5370" spans="1:33">
      <c r="A5370" s="7"/>
      <c r="B5370" s="7"/>
      <c r="C5370" s="7"/>
      <c r="D5370" s="7"/>
      <c r="E5370" s="7"/>
      <c r="F5370" s="7"/>
      <c r="G5370" s="7"/>
      <c r="H5370" s="7"/>
      <c r="J5370" s="7"/>
      <c r="K5370" s="7"/>
      <c r="L5370" s="7"/>
      <c r="Q5370" s="7"/>
      <c r="S5370" s="7"/>
      <c r="T5370" s="7"/>
      <c r="Y5370" s="7"/>
      <c r="AA5370" s="7"/>
      <c r="AB5370" s="7"/>
      <c r="AG5370" s="7"/>
    </row>
    <row r="5371" spans="1:33">
      <c r="A5371" s="7"/>
      <c r="B5371" s="7"/>
      <c r="C5371" s="7"/>
      <c r="D5371" s="7"/>
      <c r="E5371" s="7"/>
      <c r="F5371" s="7"/>
      <c r="G5371" s="7"/>
      <c r="H5371" s="7"/>
      <c r="J5371" s="7"/>
      <c r="K5371" s="7"/>
      <c r="L5371" s="7"/>
      <c r="Q5371" s="7"/>
      <c r="S5371" s="7"/>
      <c r="T5371" s="7"/>
      <c r="Y5371" s="7"/>
      <c r="AA5371" s="7"/>
      <c r="AB5371" s="7"/>
      <c r="AG5371" s="7"/>
    </row>
    <row r="5372" spans="1:33">
      <c r="A5372" s="7"/>
      <c r="B5372" s="7"/>
      <c r="C5372" s="7"/>
      <c r="D5372" s="7"/>
      <c r="E5372" s="7"/>
      <c r="F5372" s="7"/>
      <c r="G5372" s="7"/>
      <c r="H5372" s="7"/>
      <c r="J5372" s="7"/>
      <c r="K5372" s="7"/>
      <c r="L5372" s="7"/>
      <c r="Q5372" s="7"/>
      <c r="S5372" s="7"/>
      <c r="T5372" s="7"/>
      <c r="Y5372" s="7"/>
      <c r="AA5372" s="7"/>
      <c r="AB5372" s="7"/>
      <c r="AG5372" s="7"/>
    </row>
    <row r="5373" spans="1:33">
      <c r="A5373" s="7"/>
      <c r="B5373" s="7"/>
      <c r="C5373" s="7"/>
      <c r="D5373" s="7"/>
      <c r="E5373" s="7"/>
      <c r="F5373" s="7"/>
      <c r="G5373" s="7"/>
      <c r="H5373" s="7"/>
      <c r="J5373" s="7"/>
      <c r="K5373" s="7"/>
      <c r="L5373" s="7"/>
      <c r="Q5373" s="7"/>
      <c r="S5373" s="7"/>
      <c r="T5373" s="7"/>
      <c r="Y5373" s="7"/>
      <c r="AA5373" s="7"/>
      <c r="AB5373" s="7"/>
      <c r="AG5373" s="7"/>
    </row>
    <row r="5374" spans="1:33">
      <c r="A5374" s="7"/>
      <c r="B5374" s="7"/>
      <c r="C5374" s="7"/>
      <c r="D5374" s="7"/>
      <c r="E5374" s="7"/>
      <c r="F5374" s="7"/>
      <c r="G5374" s="7"/>
      <c r="H5374" s="7"/>
      <c r="J5374" s="7"/>
      <c r="K5374" s="7"/>
      <c r="L5374" s="7"/>
      <c r="Q5374" s="7"/>
      <c r="S5374" s="7"/>
      <c r="T5374" s="7"/>
      <c r="Y5374" s="7"/>
      <c r="AA5374" s="7"/>
      <c r="AB5374" s="7"/>
      <c r="AG5374" s="7"/>
    </row>
    <row r="5375" spans="1:33">
      <c r="A5375" s="7"/>
      <c r="B5375" s="7"/>
      <c r="C5375" s="7"/>
      <c r="D5375" s="7"/>
      <c r="E5375" s="7"/>
      <c r="F5375" s="7"/>
      <c r="G5375" s="7"/>
      <c r="H5375" s="7"/>
      <c r="J5375" s="7"/>
      <c r="K5375" s="7"/>
      <c r="L5375" s="7"/>
      <c r="Q5375" s="7"/>
      <c r="S5375" s="7"/>
      <c r="T5375" s="7"/>
      <c r="Y5375" s="7"/>
      <c r="AA5375" s="7"/>
      <c r="AB5375" s="7"/>
      <c r="AG5375" s="7"/>
    </row>
    <row r="5376" spans="1:33">
      <c r="A5376" s="7"/>
      <c r="B5376" s="7"/>
      <c r="C5376" s="7"/>
      <c r="D5376" s="7"/>
      <c r="E5376" s="7"/>
      <c r="F5376" s="7"/>
      <c r="G5376" s="7"/>
      <c r="H5376" s="7"/>
      <c r="J5376" s="7"/>
      <c r="K5376" s="7"/>
      <c r="L5376" s="7"/>
      <c r="Q5376" s="7"/>
      <c r="S5376" s="7"/>
      <c r="T5376" s="7"/>
      <c r="Y5376" s="7"/>
      <c r="AA5376" s="7"/>
      <c r="AB5376" s="7"/>
      <c r="AG5376" s="7"/>
    </row>
    <row r="5377" spans="1:33">
      <c r="A5377" s="7"/>
      <c r="B5377" s="7"/>
      <c r="C5377" s="7"/>
      <c r="D5377" s="7"/>
      <c r="E5377" s="7"/>
      <c r="F5377" s="7"/>
      <c r="G5377" s="7"/>
      <c r="H5377" s="7"/>
      <c r="J5377" s="7"/>
      <c r="K5377" s="7"/>
      <c r="L5377" s="7"/>
      <c r="Q5377" s="7"/>
      <c r="S5377" s="7"/>
      <c r="T5377" s="7"/>
      <c r="Y5377" s="7"/>
      <c r="AA5377" s="7"/>
      <c r="AB5377" s="7"/>
      <c r="AG5377" s="7"/>
    </row>
    <row r="5378" spans="1:33">
      <c r="A5378" s="7"/>
      <c r="B5378" s="7"/>
      <c r="C5378" s="7"/>
      <c r="D5378" s="7"/>
      <c r="E5378" s="7"/>
      <c r="F5378" s="7"/>
      <c r="G5378" s="7"/>
      <c r="H5378" s="7"/>
      <c r="J5378" s="7"/>
      <c r="K5378" s="7"/>
      <c r="L5378" s="7"/>
      <c r="Q5378" s="7"/>
      <c r="S5378" s="7"/>
      <c r="T5378" s="7"/>
      <c r="Y5378" s="7"/>
      <c r="AA5378" s="7"/>
      <c r="AB5378" s="7"/>
      <c r="AG5378" s="7"/>
    </row>
    <row r="5379" spans="1:33">
      <c r="A5379" s="7"/>
      <c r="B5379" s="7"/>
      <c r="C5379" s="7"/>
      <c r="D5379" s="7"/>
      <c r="E5379" s="7"/>
      <c r="F5379" s="7"/>
      <c r="G5379" s="7"/>
      <c r="H5379" s="7"/>
      <c r="J5379" s="7"/>
      <c r="K5379" s="7"/>
      <c r="L5379" s="7"/>
      <c r="Q5379" s="7"/>
      <c r="S5379" s="7"/>
      <c r="T5379" s="7"/>
      <c r="Y5379" s="7"/>
      <c r="AA5379" s="7"/>
      <c r="AB5379" s="7"/>
      <c r="AG5379" s="7"/>
    </row>
    <row r="5380" spans="1:33">
      <c r="A5380" s="7"/>
      <c r="B5380" s="7"/>
      <c r="C5380" s="7"/>
      <c r="D5380" s="7"/>
      <c r="E5380" s="7"/>
      <c r="F5380" s="7"/>
      <c r="G5380" s="7"/>
      <c r="H5380" s="7"/>
      <c r="J5380" s="7"/>
      <c r="K5380" s="7"/>
      <c r="L5380" s="7"/>
      <c r="Q5380" s="7"/>
      <c r="S5380" s="7"/>
      <c r="T5380" s="7"/>
      <c r="Y5380" s="7"/>
      <c r="AA5380" s="7"/>
      <c r="AB5380" s="7"/>
      <c r="AG5380" s="7"/>
    </row>
    <row r="5381" spans="1:33">
      <c r="A5381" s="7"/>
      <c r="B5381" s="7"/>
      <c r="C5381" s="7"/>
      <c r="D5381" s="7"/>
      <c r="E5381" s="7"/>
      <c r="F5381" s="7"/>
      <c r="G5381" s="7"/>
      <c r="H5381" s="7"/>
      <c r="J5381" s="7"/>
      <c r="K5381" s="7"/>
      <c r="L5381" s="7"/>
      <c r="Q5381" s="7"/>
      <c r="S5381" s="7"/>
      <c r="T5381" s="7"/>
      <c r="Y5381" s="7"/>
      <c r="AA5381" s="7"/>
      <c r="AB5381" s="7"/>
      <c r="AG5381" s="7"/>
    </row>
    <row r="5382" spans="1:33">
      <c r="A5382" s="7"/>
      <c r="B5382" s="7"/>
      <c r="C5382" s="7"/>
      <c r="D5382" s="7"/>
      <c r="E5382" s="7"/>
      <c r="F5382" s="7"/>
      <c r="G5382" s="7"/>
      <c r="H5382" s="7"/>
      <c r="J5382" s="7"/>
      <c r="K5382" s="7"/>
      <c r="L5382" s="7"/>
      <c r="Q5382" s="7"/>
      <c r="S5382" s="7"/>
      <c r="T5382" s="7"/>
      <c r="Y5382" s="7"/>
      <c r="AA5382" s="7"/>
      <c r="AB5382" s="7"/>
      <c r="AG5382" s="7"/>
    </row>
    <row r="5383" spans="1:33">
      <c r="A5383" s="7"/>
      <c r="B5383" s="7"/>
      <c r="C5383" s="7"/>
      <c r="D5383" s="7"/>
      <c r="E5383" s="7"/>
      <c r="F5383" s="7"/>
      <c r="G5383" s="7"/>
      <c r="H5383" s="7"/>
      <c r="J5383" s="7"/>
      <c r="K5383" s="7"/>
      <c r="L5383" s="7"/>
      <c r="Q5383" s="7"/>
      <c r="S5383" s="7"/>
      <c r="T5383" s="7"/>
      <c r="Y5383" s="7"/>
      <c r="AA5383" s="7"/>
      <c r="AB5383" s="7"/>
      <c r="AG5383" s="7"/>
    </row>
    <row r="5384" spans="1:33">
      <c r="A5384" s="7"/>
      <c r="B5384" s="7"/>
      <c r="C5384" s="7"/>
      <c r="D5384" s="7"/>
      <c r="E5384" s="7"/>
      <c r="F5384" s="7"/>
      <c r="G5384" s="7"/>
      <c r="H5384" s="7"/>
      <c r="J5384" s="7"/>
      <c r="K5384" s="7"/>
      <c r="L5384" s="7"/>
      <c r="Q5384" s="7"/>
      <c r="S5384" s="7"/>
      <c r="T5384" s="7"/>
      <c r="Y5384" s="7"/>
      <c r="AA5384" s="7"/>
      <c r="AB5384" s="7"/>
      <c r="AG5384" s="7"/>
    </row>
    <row r="5385" spans="1:33">
      <c r="A5385" s="7"/>
      <c r="B5385" s="7"/>
      <c r="C5385" s="7"/>
      <c r="D5385" s="7"/>
      <c r="E5385" s="7"/>
      <c r="F5385" s="7"/>
      <c r="G5385" s="7"/>
      <c r="H5385" s="7"/>
      <c r="J5385" s="7"/>
      <c r="K5385" s="7"/>
      <c r="L5385" s="7"/>
      <c r="Q5385" s="7"/>
      <c r="S5385" s="7"/>
      <c r="T5385" s="7"/>
      <c r="Y5385" s="7"/>
      <c r="AA5385" s="7"/>
      <c r="AB5385" s="7"/>
      <c r="AG5385" s="7"/>
    </row>
    <row r="5386" spans="1:33">
      <c r="A5386" s="7"/>
      <c r="B5386" s="7"/>
      <c r="C5386" s="7"/>
      <c r="D5386" s="7"/>
      <c r="E5386" s="7"/>
      <c r="F5386" s="7"/>
      <c r="G5386" s="7"/>
      <c r="H5386" s="7"/>
      <c r="J5386" s="7"/>
      <c r="K5386" s="7"/>
      <c r="L5386" s="7"/>
      <c r="Q5386" s="7"/>
      <c r="S5386" s="7"/>
      <c r="T5386" s="7"/>
      <c r="Y5386" s="7"/>
      <c r="AA5386" s="7"/>
      <c r="AB5386" s="7"/>
      <c r="AG5386" s="7"/>
    </row>
    <row r="5387" spans="1:33">
      <c r="A5387" s="7"/>
      <c r="B5387" s="7"/>
      <c r="C5387" s="7"/>
      <c r="D5387" s="7"/>
      <c r="E5387" s="7"/>
      <c r="F5387" s="7"/>
      <c r="G5387" s="7"/>
      <c r="H5387" s="7"/>
      <c r="J5387" s="7"/>
      <c r="K5387" s="7"/>
      <c r="L5387" s="7"/>
      <c r="Q5387" s="7"/>
      <c r="S5387" s="7"/>
      <c r="T5387" s="7"/>
      <c r="Y5387" s="7"/>
      <c r="AA5387" s="7"/>
      <c r="AB5387" s="7"/>
      <c r="AG5387" s="7"/>
    </row>
    <row r="5388" spans="1:33">
      <c r="A5388" s="7"/>
      <c r="B5388" s="7"/>
      <c r="C5388" s="7"/>
      <c r="D5388" s="7"/>
      <c r="E5388" s="7"/>
      <c r="F5388" s="7"/>
      <c r="G5388" s="7"/>
      <c r="H5388" s="7"/>
      <c r="J5388" s="7"/>
      <c r="K5388" s="7"/>
      <c r="L5388" s="7"/>
      <c r="Q5388" s="7"/>
      <c r="S5388" s="7"/>
      <c r="T5388" s="7"/>
      <c r="Y5388" s="7"/>
      <c r="AA5388" s="7"/>
      <c r="AB5388" s="7"/>
      <c r="AG5388" s="7"/>
    </row>
    <row r="5389" spans="1:33">
      <c r="A5389" s="7"/>
      <c r="B5389" s="7"/>
      <c r="C5389" s="7"/>
      <c r="D5389" s="7"/>
      <c r="E5389" s="7"/>
      <c r="F5389" s="7"/>
      <c r="G5389" s="7"/>
      <c r="H5389" s="7"/>
      <c r="J5389" s="7"/>
      <c r="K5389" s="7"/>
      <c r="L5389" s="7"/>
      <c r="Q5389" s="7"/>
      <c r="S5389" s="7"/>
      <c r="T5389" s="7"/>
      <c r="Y5389" s="7"/>
      <c r="AA5389" s="7"/>
      <c r="AB5389" s="7"/>
      <c r="AG5389" s="7"/>
    </row>
    <row r="5390" spans="1:33">
      <c r="A5390" s="7"/>
      <c r="B5390" s="7"/>
      <c r="C5390" s="7"/>
      <c r="D5390" s="7"/>
      <c r="E5390" s="7"/>
      <c r="F5390" s="7"/>
      <c r="G5390" s="7"/>
      <c r="H5390" s="7"/>
      <c r="J5390" s="7"/>
      <c r="K5390" s="7"/>
      <c r="L5390" s="7"/>
      <c r="Q5390" s="7"/>
      <c r="S5390" s="7"/>
      <c r="T5390" s="7"/>
      <c r="Y5390" s="7"/>
      <c r="AA5390" s="7"/>
      <c r="AB5390" s="7"/>
      <c r="AG5390" s="7"/>
    </row>
    <row r="5391" spans="1:33">
      <c r="A5391" s="7"/>
      <c r="B5391" s="7"/>
      <c r="C5391" s="7"/>
      <c r="D5391" s="7"/>
      <c r="E5391" s="7"/>
      <c r="F5391" s="7"/>
      <c r="G5391" s="7"/>
      <c r="H5391" s="7"/>
      <c r="J5391" s="7"/>
      <c r="K5391" s="7"/>
      <c r="L5391" s="7"/>
      <c r="Q5391" s="7"/>
      <c r="S5391" s="7"/>
      <c r="T5391" s="7"/>
      <c r="Y5391" s="7"/>
      <c r="AA5391" s="7"/>
      <c r="AB5391" s="7"/>
      <c r="AG5391" s="7"/>
    </row>
    <row r="5392" spans="1:33">
      <c r="A5392" s="7"/>
      <c r="B5392" s="7"/>
      <c r="C5392" s="7"/>
      <c r="D5392" s="7"/>
      <c r="E5392" s="7"/>
      <c r="F5392" s="7"/>
      <c r="G5392" s="7"/>
      <c r="H5392" s="7"/>
      <c r="J5392" s="7"/>
      <c r="K5392" s="7"/>
      <c r="L5392" s="7"/>
      <c r="Q5392" s="7"/>
      <c r="S5392" s="7"/>
      <c r="T5392" s="7"/>
      <c r="Y5392" s="7"/>
      <c r="AA5392" s="7"/>
      <c r="AB5392" s="7"/>
      <c r="AG5392" s="7"/>
    </row>
    <row r="5393" spans="1:33">
      <c r="A5393" s="7"/>
      <c r="B5393" s="7"/>
      <c r="C5393" s="7"/>
      <c r="D5393" s="7"/>
      <c r="E5393" s="7"/>
      <c r="F5393" s="7"/>
      <c r="G5393" s="7"/>
      <c r="H5393" s="7"/>
      <c r="J5393" s="7"/>
      <c r="K5393" s="7"/>
      <c r="L5393" s="7"/>
      <c r="Q5393" s="7"/>
      <c r="S5393" s="7"/>
      <c r="T5393" s="7"/>
      <c r="Y5393" s="7"/>
      <c r="AA5393" s="7"/>
      <c r="AB5393" s="7"/>
      <c r="AG5393" s="7"/>
    </row>
    <row r="5394" spans="1:33">
      <c r="A5394" s="7"/>
      <c r="B5394" s="7"/>
      <c r="C5394" s="7"/>
      <c r="D5394" s="7"/>
      <c r="E5394" s="7"/>
      <c r="F5394" s="7"/>
      <c r="G5394" s="7"/>
      <c r="H5394" s="7"/>
      <c r="J5394" s="7"/>
      <c r="K5394" s="7"/>
      <c r="L5394" s="7"/>
      <c r="Q5394" s="7"/>
      <c r="S5394" s="7"/>
      <c r="T5394" s="7"/>
      <c r="Y5394" s="7"/>
      <c r="AA5394" s="7"/>
      <c r="AB5394" s="7"/>
      <c r="AG5394" s="7"/>
    </row>
    <row r="5395" spans="1:33">
      <c r="A5395" s="7"/>
      <c r="B5395" s="7"/>
      <c r="C5395" s="7"/>
      <c r="D5395" s="7"/>
      <c r="E5395" s="7"/>
      <c r="F5395" s="7"/>
      <c r="G5395" s="7"/>
      <c r="H5395" s="7"/>
      <c r="J5395" s="7"/>
      <c r="K5395" s="7"/>
      <c r="L5395" s="7"/>
      <c r="Q5395" s="7"/>
      <c r="S5395" s="7"/>
      <c r="T5395" s="7"/>
      <c r="Y5395" s="7"/>
      <c r="AA5395" s="7"/>
      <c r="AB5395" s="7"/>
      <c r="AG5395" s="7"/>
    </row>
    <row r="5396" spans="1:33">
      <c r="A5396" s="7"/>
      <c r="B5396" s="7"/>
      <c r="C5396" s="7"/>
      <c r="D5396" s="7"/>
      <c r="E5396" s="7"/>
      <c r="F5396" s="7"/>
      <c r="G5396" s="7"/>
      <c r="H5396" s="7"/>
      <c r="J5396" s="7"/>
      <c r="K5396" s="7"/>
      <c r="L5396" s="7"/>
      <c r="Q5396" s="7"/>
      <c r="S5396" s="7"/>
      <c r="T5396" s="7"/>
      <c r="Y5396" s="7"/>
      <c r="AA5396" s="7"/>
      <c r="AB5396" s="7"/>
      <c r="AG5396" s="7"/>
    </row>
    <row r="5397" spans="1:33">
      <c r="A5397" s="7"/>
      <c r="B5397" s="7"/>
      <c r="C5397" s="7"/>
      <c r="D5397" s="7"/>
      <c r="E5397" s="7"/>
      <c r="F5397" s="7"/>
      <c r="G5397" s="7"/>
      <c r="H5397" s="7"/>
      <c r="J5397" s="7"/>
      <c r="K5397" s="7"/>
      <c r="L5397" s="7"/>
      <c r="Q5397" s="7"/>
      <c r="S5397" s="7"/>
      <c r="T5397" s="7"/>
      <c r="Y5397" s="7"/>
      <c r="AA5397" s="7"/>
      <c r="AB5397" s="7"/>
      <c r="AG5397" s="7"/>
    </row>
    <row r="5398" spans="1:33">
      <c r="A5398" s="7"/>
      <c r="B5398" s="7"/>
      <c r="C5398" s="7"/>
      <c r="D5398" s="7"/>
      <c r="E5398" s="7"/>
      <c r="F5398" s="7"/>
      <c r="G5398" s="7"/>
      <c r="H5398" s="7"/>
      <c r="J5398" s="7"/>
      <c r="K5398" s="7"/>
      <c r="L5398" s="7"/>
      <c r="Q5398" s="7"/>
      <c r="S5398" s="7"/>
      <c r="T5398" s="7"/>
      <c r="Y5398" s="7"/>
      <c r="AA5398" s="7"/>
      <c r="AB5398" s="7"/>
      <c r="AG5398" s="7"/>
    </row>
    <row r="5399" spans="1:33">
      <c r="A5399" s="7"/>
      <c r="B5399" s="7"/>
      <c r="C5399" s="7"/>
      <c r="D5399" s="7"/>
      <c r="E5399" s="7"/>
      <c r="F5399" s="7"/>
      <c r="G5399" s="7"/>
      <c r="H5399" s="7"/>
      <c r="J5399" s="7"/>
      <c r="K5399" s="7"/>
      <c r="L5399" s="7"/>
      <c r="Q5399" s="7"/>
      <c r="S5399" s="7"/>
      <c r="T5399" s="7"/>
      <c r="Y5399" s="7"/>
      <c r="AA5399" s="7"/>
      <c r="AB5399" s="7"/>
      <c r="AG5399" s="7"/>
    </row>
    <row r="5400" spans="1:33">
      <c r="A5400" s="7"/>
      <c r="B5400" s="7"/>
      <c r="C5400" s="7"/>
      <c r="D5400" s="7"/>
      <c r="E5400" s="7"/>
      <c r="F5400" s="7"/>
      <c r="G5400" s="7"/>
      <c r="H5400" s="7"/>
      <c r="J5400" s="7"/>
      <c r="K5400" s="7"/>
      <c r="L5400" s="7"/>
      <c r="Q5400" s="7"/>
      <c r="S5400" s="7"/>
      <c r="T5400" s="7"/>
      <c r="Y5400" s="7"/>
      <c r="AA5400" s="7"/>
      <c r="AB5400" s="7"/>
      <c r="AG5400" s="7"/>
    </row>
    <row r="5401" spans="1:33">
      <c r="A5401" s="7"/>
      <c r="B5401" s="7"/>
      <c r="C5401" s="7"/>
      <c r="D5401" s="7"/>
      <c r="E5401" s="7"/>
      <c r="F5401" s="7"/>
      <c r="G5401" s="7"/>
      <c r="H5401" s="7"/>
      <c r="J5401" s="7"/>
      <c r="K5401" s="7"/>
      <c r="L5401" s="7"/>
      <c r="Q5401" s="7"/>
      <c r="S5401" s="7"/>
      <c r="T5401" s="7"/>
      <c r="Y5401" s="7"/>
      <c r="AA5401" s="7"/>
      <c r="AB5401" s="7"/>
      <c r="AG5401" s="7"/>
    </row>
    <row r="5402" spans="1:33">
      <c r="A5402" s="7"/>
      <c r="B5402" s="7"/>
      <c r="C5402" s="7"/>
      <c r="D5402" s="7"/>
      <c r="E5402" s="7"/>
      <c r="F5402" s="7"/>
      <c r="G5402" s="7"/>
      <c r="H5402" s="7"/>
      <c r="J5402" s="7"/>
      <c r="K5402" s="7"/>
      <c r="L5402" s="7"/>
      <c r="Q5402" s="7"/>
      <c r="S5402" s="7"/>
      <c r="T5402" s="7"/>
      <c r="Y5402" s="7"/>
      <c r="AA5402" s="7"/>
      <c r="AB5402" s="7"/>
      <c r="AG5402" s="7"/>
    </row>
    <row r="5403" spans="1:33">
      <c r="A5403" s="7"/>
      <c r="B5403" s="7"/>
      <c r="C5403" s="7"/>
      <c r="D5403" s="7"/>
      <c r="E5403" s="7"/>
      <c r="F5403" s="7"/>
      <c r="G5403" s="7"/>
      <c r="H5403" s="7"/>
      <c r="J5403" s="7"/>
      <c r="K5403" s="7"/>
      <c r="L5403" s="7"/>
      <c r="Q5403" s="7"/>
      <c r="S5403" s="7"/>
      <c r="T5403" s="7"/>
      <c r="Y5403" s="7"/>
      <c r="AA5403" s="7"/>
      <c r="AB5403" s="7"/>
      <c r="AG5403" s="7"/>
    </row>
    <row r="5404" spans="1:33">
      <c r="A5404" s="7"/>
      <c r="B5404" s="7"/>
      <c r="C5404" s="7"/>
      <c r="D5404" s="7"/>
      <c r="E5404" s="7"/>
      <c r="F5404" s="7"/>
      <c r="G5404" s="7"/>
      <c r="H5404" s="7"/>
      <c r="J5404" s="7"/>
      <c r="K5404" s="7"/>
      <c r="L5404" s="7"/>
      <c r="Q5404" s="7"/>
      <c r="S5404" s="7"/>
      <c r="T5404" s="7"/>
      <c r="Y5404" s="7"/>
      <c r="AA5404" s="7"/>
      <c r="AB5404" s="7"/>
      <c r="AG5404" s="7"/>
    </row>
    <row r="5405" spans="1:33">
      <c r="A5405" s="7"/>
      <c r="B5405" s="7"/>
      <c r="C5405" s="7"/>
      <c r="D5405" s="7"/>
      <c r="E5405" s="7"/>
      <c r="F5405" s="7"/>
      <c r="G5405" s="7"/>
      <c r="H5405" s="7"/>
      <c r="J5405" s="7"/>
      <c r="K5405" s="7"/>
      <c r="L5405" s="7"/>
      <c r="Q5405" s="7"/>
      <c r="S5405" s="7"/>
      <c r="T5405" s="7"/>
      <c r="Y5405" s="7"/>
      <c r="AA5405" s="7"/>
      <c r="AB5405" s="7"/>
      <c r="AG5405" s="7"/>
    </row>
    <row r="5406" spans="1:33">
      <c r="A5406" s="7"/>
      <c r="B5406" s="7"/>
      <c r="C5406" s="7"/>
      <c r="D5406" s="7"/>
      <c r="E5406" s="7"/>
      <c r="F5406" s="7"/>
      <c r="G5406" s="7"/>
      <c r="H5406" s="7"/>
      <c r="J5406" s="7"/>
      <c r="K5406" s="7"/>
      <c r="L5406" s="7"/>
      <c r="Q5406" s="7"/>
      <c r="S5406" s="7"/>
      <c r="T5406" s="7"/>
      <c r="Y5406" s="7"/>
      <c r="AA5406" s="7"/>
      <c r="AB5406" s="7"/>
      <c r="AG5406" s="7"/>
    </row>
    <row r="5407" spans="1:33">
      <c r="A5407" s="7"/>
      <c r="B5407" s="7"/>
      <c r="C5407" s="7"/>
      <c r="D5407" s="7"/>
      <c r="E5407" s="7"/>
      <c r="F5407" s="7"/>
      <c r="G5407" s="7"/>
      <c r="H5407" s="7"/>
      <c r="J5407" s="7"/>
      <c r="K5407" s="7"/>
      <c r="L5407" s="7"/>
      <c r="Q5407" s="7"/>
      <c r="S5407" s="7"/>
      <c r="T5407" s="7"/>
      <c r="Y5407" s="7"/>
      <c r="AA5407" s="7"/>
      <c r="AB5407" s="7"/>
      <c r="AG5407" s="7"/>
    </row>
    <row r="5408" spans="1:33">
      <c r="A5408" s="7"/>
      <c r="B5408" s="7"/>
      <c r="C5408" s="7"/>
      <c r="D5408" s="7"/>
      <c r="E5408" s="7"/>
      <c r="F5408" s="7"/>
      <c r="G5408" s="7"/>
      <c r="H5408" s="7"/>
      <c r="J5408" s="7"/>
      <c r="K5408" s="7"/>
      <c r="L5408" s="7"/>
      <c r="Q5408" s="7"/>
      <c r="S5408" s="7"/>
      <c r="T5408" s="7"/>
      <c r="Y5408" s="7"/>
      <c r="AA5408" s="7"/>
      <c r="AB5408" s="7"/>
      <c r="AG5408" s="7"/>
    </row>
    <row r="5409" spans="1:33">
      <c r="A5409" s="7"/>
      <c r="B5409" s="7"/>
      <c r="C5409" s="7"/>
      <c r="D5409" s="7"/>
      <c r="E5409" s="7"/>
      <c r="F5409" s="7"/>
      <c r="G5409" s="7"/>
      <c r="H5409" s="7"/>
      <c r="J5409" s="7"/>
      <c r="K5409" s="7"/>
      <c r="L5409" s="7"/>
      <c r="Q5409" s="7"/>
      <c r="S5409" s="7"/>
      <c r="T5409" s="7"/>
      <c r="Y5409" s="7"/>
      <c r="AA5409" s="7"/>
      <c r="AB5409" s="7"/>
      <c r="AG5409" s="7"/>
    </row>
    <row r="5410" spans="1:33">
      <c r="A5410" s="7"/>
      <c r="B5410" s="7"/>
      <c r="C5410" s="7"/>
      <c r="D5410" s="7"/>
      <c r="E5410" s="7"/>
      <c r="F5410" s="7"/>
      <c r="G5410" s="7"/>
      <c r="H5410" s="7"/>
      <c r="J5410" s="7"/>
      <c r="K5410" s="7"/>
      <c r="L5410" s="7"/>
      <c r="Q5410" s="7"/>
      <c r="S5410" s="7"/>
      <c r="T5410" s="7"/>
      <c r="Y5410" s="7"/>
      <c r="AA5410" s="7"/>
      <c r="AB5410" s="7"/>
      <c r="AG5410" s="7"/>
    </row>
    <row r="5411" spans="1:33">
      <c r="A5411" s="7"/>
      <c r="B5411" s="7"/>
      <c r="C5411" s="7"/>
      <c r="D5411" s="7"/>
      <c r="E5411" s="7"/>
      <c r="F5411" s="7"/>
      <c r="G5411" s="7"/>
      <c r="H5411" s="7"/>
      <c r="J5411" s="7"/>
      <c r="K5411" s="7"/>
      <c r="L5411" s="7"/>
      <c r="Q5411" s="7"/>
      <c r="S5411" s="7"/>
      <c r="T5411" s="7"/>
      <c r="Y5411" s="7"/>
      <c r="AA5411" s="7"/>
      <c r="AB5411" s="7"/>
      <c r="AG5411" s="7"/>
    </row>
    <row r="5412" spans="1:33">
      <c r="A5412" s="7"/>
      <c r="B5412" s="7"/>
      <c r="C5412" s="7"/>
      <c r="D5412" s="7"/>
      <c r="E5412" s="7"/>
      <c r="F5412" s="7"/>
      <c r="G5412" s="7"/>
      <c r="H5412" s="7"/>
      <c r="J5412" s="7"/>
      <c r="K5412" s="7"/>
      <c r="L5412" s="7"/>
      <c r="Q5412" s="7"/>
      <c r="S5412" s="7"/>
      <c r="T5412" s="7"/>
      <c r="Y5412" s="7"/>
      <c r="AA5412" s="7"/>
      <c r="AB5412" s="7"/>
      <c r="AG5412" s="7"/>
    </row>
    <row r="5413" spans="1:33">
      <c r="A5413" s="7"/>
      <c r="B5413" s="7"/>
      <c r="C5413" s="7"/>
      <c r="D5413" s="7"/>
      <c r="E5413" s="7"/>
      <c r="F5413" s="7"/>
      <c r="G5413" s="7"/>
      <c r="H5413" s="7"/>
      <c r="J5413" s="7"/>
      <c r="K5413" s="7"/>
      <c r="L5413" s="7"/>
      <c r="Q5413" s="7"/>
      <c r="S5413" s="7"/>
      <c r="T5413" s="7"/>
      <c r="Y5413" s="7"/>
      <c r="AA5413" s="7"/>
      <c r="AB5413" s="7"/>
      <c r="AG5413" s="7"/>
    </row>
    <row r="5414" spans="1:33">
      <c r="A5414" s="7"/>
      <c r="B5414" s="7"/>
      <c r="C5414" s="7"/>
      <c r="D5414" s="7"/>
      <c r="E5414" s="7"/>
      <c r="F5414" s="7"/>
      <c r="G5414" s="7"/>
      <c r="H5414" s="7"/>
      <c r="J5414" s="7"/>
      <c r="K5414" s="7"/>
      <c r="L5414" s="7"/>
      <c r="Q5414" s="7"/>
      <c r="S5414" s="7"/>
      <c r="T5414" s="7"/>
      <c r="Y5414" s="7"/>
      <c r="AA5414" s="7"/>
      <c r="AB5414" s="7"/>
      <c r="AG5414" s="7"/>
    </row>
    <row r="5415" spans="1:33">
      <c r="A5415" s="7"/>
      <c r="B5415" s="7"/>
      <c r="C5415" s="7"/>
      <c r="D5415" s="7"/>
      <c r="E5415" s="7"/>
      <c r="F5415" s="7"/>
      <c r="G5415" s="7"/>
      <c r="H5415" s="7"/>
      <c r="J5415" s="7"/>
      <c r="K5415" s="7"/>
      <c r="L5415" s="7"/>
      <c r="Q5415" s="7"/>
      <c r="S5415" s="7"/>
      <c r="T5415" s="7"/>
      <c r="Y5415" s="7"/>
      <c r="AA5415" s="7"/>
      <c r="AB5415" s="7"/>
      <c r="AG5415" s="7"/>
    </row>
    <row r="5416" spans="1:33">
      <c r="A5416" s="7"/>
      <c r="B5416" s="7"/>
      <c r="C5416" s="7"/>
      <c r="D5416" s="7"/>
      <c r="E5416" s="7"/>
      <c r="F5416" s="7"/>
      <c r="G5416" s="7"/>
      <c r="H5416" s="7"/>
      <c r="J5416" s="7"/>
      <c r="K5416" s="7"/>
      <c r="L5416" s="7"/>
      <c r="Q5416" s="7"/>
      <c r="S5416" s="7"/>
      <c r="T5416" s="7"/>
      <c r="Y5416" s="7"/>
      <c r="AA5416" s="7"/>
      <c r="AB5416" s="7"/>
      <c r="AG5416" s="7"/>
    </row>
    <row r="5417" spans="1:33">
      <c r="A5417" s="7"/>
      <c r="B5417" s="7"/>
      <c r="C5417" s="7"/>
      <c r="D5417" s="7"/>
      <c r="E5417" s="7"/>
      <c r="F5417" s="7"/>
      <c r="G5417" s="7"/>
      <c r="H5417" s="7"/>
      <c r="J5417" s="7"/>
      <c r="K5417" s="7"/>
      <c r="L5417" s="7"/>
      <c r="Q5417" s="7"/>
      <c r="S5417" s="7"/>
      <c r="T5417" s="7"/>
      <c r="Y5417" s="7"/>
      <c r="AA5417" s="7"/>
      <c r="AB5417" s="7"/>
      <c r="AG5417" s="7"/>
    </row>
    <row r="5418" spans="1:33">
      <c r="A5418" s="7"/>
      <c r="B5418" s="7"/>
      <c r="C5418" s="7"/>
      <c r="D5418" s="7"/>
      <c r="E5418" s="7"/>
      <c r="F5418" s="7"/>
      <c r="G5418" s="7"/>
      <c r="H5418" s="7"/>
      <c r="J5418" s="7"/>
      <c r="K5418" s="7"/>
      <c r="L5418" s="7"/>
      <c r="Q5418" s="7"/>
      <c r="S5418" s="7"/>
      <c r="T5418" s="7"/>
      <c r="Y5418" s="7"/>
      <c r="AA5418" s="7"/>
      <c r="AB5418" s="7"/>
      <c r="AG5418" s="7"/>
    </row>
    <row r="5419" spans="1:33">
      <c r="A5419" s="7"/>
      <c r="B5419" s="7"/>
      <c r="C5419" s="7"/>
      <c r="D5419" s="7"/>
      <c r="E5419" s="7"/>
      <c r="F5419" s="7"/>
      <c r="G5419" s="7"/>
      <c r="H5419" s="7"/>
      <c r="J5419" s="7"/>
      <c r="K5419" s="7"/>
      <c r="L5419" s="7"/>
      <c r="Q5419" s="7"/>
      <c r="S5419" s="7"/>
      <c r="T5419" s="7"/>
      <c r="Y5419" s="7"/>
      <c r="AA5419" s="7"/>
      <c r="AB5419" s="7"/>
      <c r="AG5419" s="7"/>
    </row>
    <row r="5420" spans="1:33">
      <c r="A5420" s="7"/>
      <c r="B5420" s="7"/>
      <c r="C5420" s="7"/>
      <c r="D5420" s="7"/>
      <c r="E5420" s="7"/>
      <c r="F5420" s="7"/>
      <c r="G5420" s="7"/>
      <c r="H5420" s="7"/>
      <c r="J5420" s="7"/>
      <c r="K5420" s="7"/>
      <c r="L5420" s="7"/>
      <c r="Q5420" s="7"/>
      <c r="S5420" s="7"/>
      <c r="T5420" s="7"/>
      <c r="Y5420" s="7"/>
      <c r="AA5420" s="7"/>
      <c r="AB5420" s="7"/>
      <c r="AG5420" s="7"/>
    </row>
    <row r="5421" spans="1:33">
      <c r="A5421" s="7"/>
      <c r="B5421" s="7"/>
      <c r="C5421" s="7"/>
      <c r="D5421" s="7"/>
      <c r="E5421" s="7"/>
      <c r="F5421" s="7"/>
      <c r="G5421" s="7"/>
      <c r="H5421" s="7"/>
      <c r="J5421" s="7"/>
      <c r="K5421" s="7"/>
      <c r="L5421" s="7"/>
      <c r="Q5421" s="7"/>
      <c r="S5421" s="7"/>
      <c r="T5421" s="7"/>
      <c r="Y5421" s="7"/>
      <c r="AA5421" s="7"/>
      <c r="AB5421" s="7"/>
      <c r="AG5421" s="7"/>
    </row>
    <row r="5422" spans="1:33">
      <c r="A5422" s="7"/>
      <c r="B5422" s="7"/>
      <c r="C5422" s="7"/>
      <c r="D5422" s="7"/>
      <c r="E5422" s="7"/>
      <c r="F5422" s="7"/>
      <c r="G5422" s="7"/>
      <c r="H5422" s="7"/>
      <c r="J5422" s="7"/>
      <c r="K5422" s="7"/>
      <c r="L5422" s="7"/>
      <c r="Q5422" s="7"/>
      <c r="S5422" s="7"/>
      <c r="T5422" s="7"/>
      <c r="Y5422" s="7"/>
      <c r="AA5422" s="7"/>
      <c r="AB5422" s="7"/>
      <c r="AG5422" s="7"/>
    </row>
    <row r="5423" spans="1:33">
      <c r="A5423" s="7"/>
      <c r="B5423" s="7"/>
      <c r="C5423" s="7"/>
      <c r="D5423" s="7"/>
      <c r="E5423" s="7"/>
      <c r="F5423" s="7"/>
      <c r="G5423" s="7"/>
      <c r="H5423" s="7"/>
      <c r="J5423" s="7"/>
      <c r="K5423" s="7"/>
      <c r="L5423" s="7"/>
      <c r="Q5423" s="7"/>
      <c r="S5423" s="7"/>
      <c r="T5423" s="7"/>
      <c r="Y5423" s="7"/>
      <c r="AA5423" s="7"/>
      <c r="AB5423" s="7"/>
      <c r="AG5423" s="7"/>
    </row>
    <row r="5424" spans="1:33">
      <c r="A5424" s="7"/>
      <c r="B5424" s="7"/>
      <c r="C5424" s="7"/>
      <c r="D5424" s="7"/>
      <c r="E5424" s="7"/>
      <c r="F5424" s="7"/>
      <c r="G5424" s="7"/>
      <c r="H5424" s="7"/>
      <c r="J5424" s="7"/>
      <c r="K5424" s="7"/>
      <c r="L5424" s="7"/>
      <c r="Q5424" s="7"/>
      <c r="S5424" s="7"/>
      <c r="T5424" s="7"/>
      <c r="Y5424" s="7"/>
      <c r="AA5424" s="7"/>
      <c r="AB5424" s="7"/>
      <c r="AG5424" s="7"/>
    </row>
    <row r="5425" spans="1:33">
      <c r="A5425" s="7"/>
      <c r="B5425" s="7"/>
      <c r="C5425" s="7"/>
      <c r="D5425" s="7"/>
      <c r="E5425" s="7"/>
      <c r="F5425" s="7"/>
      <c r="G5425" s="7"/>
      <c r="H5425" s="7"/>
      <c r="J5425" s="7"/>
      <c r="K5425" s="7"/>
      <c r="L5425" s="7"/>
      <c r="Q5425" s="7"/>
      <c r="S5425" s="7"/>
      <c r="T5425" s="7"/>
      <c r="Y5425" s="7"/>
      <c r="AA5425" s="7"/>
      <c r="AB5425" s="7"/>
      <c r="AG5425" s="7"/>
    </row>
    <row r="5426" spans="1:33">
      <c r="A5426" s="7"/>
      <c r="B5426" s="7"/>
      <c r="C5426" s="7"/>
      <c r="D5426" s="7"/>
      <c r="E5426" s="7"/>
      <c r="F5426" s="7"/>
      <c r="G5426" s="7"/>
      <c r="H5426" s="7"/>
      <c r="J5426" s="7"/>
      <c r="K5426" s="7"/>
      <c r="L5426" s="7"/>
      <c r="Q5426" s="7"/>
      <c r="S5426" s="7"/>
      <c r="T5426" s="7"/>
      <c r="Y5426" s="7"/>
      <c r="AA5426" s="7"/>
      <c r="AB5426" s="7"/>
      <c r="AG5426" s="7"/>
    </row>
    <row r="5427" spans="1:33">
      <c r="A5427" s="7"/>
      <c r="B5427" s="7"/>
      <c r="C5427" s="7"/>
      <c r="D5427" s="7"/>
      <c r="E5427" s="7"/>
      <c r="F5427" s="7"/>
      <c r="G5427" s="7"/>
      <c r="H5427" s="7"/>
      <c r="J5427" s="7"/>
      <c r="K5427" s="7"/>
      <c r="L5427" s="7"/>
      <c r="Q5427" s="7"/>
      <c r="S5427" s="7"/>
      <c r="T5427" s="7"/>
      <c r="Y5427" s="7"/>
      <c r="AA5427" s="7"/>
      <c r="AB5427" s="7"/>
      <c r="AG5427" s="7"/>
    </row>
    <row r="5428" spans="1:33">
      <c r="A5428" s="7"/>
      <c r="B5428" s="7"/>
      <c r="C5428" s="7"/>
      <c r="D5428" s="7"/>
      <c r="E5428" s="7"/>
      <c r="F5428" s="7"/>
      <c r="G5428" s="7"/>
      <c r="H5428" s="7"/>
      <c r="J5428" s="7"/>
      <c r="K5428" s="7"/>
      <c r="L5428" s="7"/>
      <c r="Q5428" s="7"/>
      <c r="S5428" s="7"/>
      <c r="T5428" s="7"/>
      <c r="Y5428" s="7"/>
      <c r="AA5428" s="7"/>
      <c r="AB5428" s="7"/>
      <c r="AG5428" s="7"/>
    </row>
    <row r="5429" spans="1:33">
      <c r="A5429" s="7"/>
      <c r="B5429" s="7"/>
      <c r="C5429" s="7"/>
      <c r="D5429" s="7"/>
      <c r="E5429" s="7"/>
      <c r="F5429" s="7"/>
      <c r="G5429" s="7"/>
      <c r="H5429" s="7"/>
      <c r="J5429" s="7"/>
      <c r="K5429" s="7"/>
      <c r="L5429" s="7"/>
      <c r="Q5429" s="7"/>
      <c r="S5429" s="7"/>
      <c r="T5429" s="7"/>
      <c r="Y5429" s="7"/>
      <c r="AA5429" s="7"/>
      <c r="AB5429" s="7"/>
      <c r="AG5429" s="7"/>
    </row>
    <row r="5430" spans="1:33">
      <c r="A5430" s="7"/>
      <c r="B5430" s="7"/>
      <c r="C5430" s="7"/>
      <c r="D5430" s="7"/>
      <c r="E5430" s="7"/>
      <c r="F5430" s="7"/>
      <c r="G5430" s="7"/>
      <c r="H5430" s="7"/>
      <c r="J5430" s="7"/>
      <c r="K5430" s="7"/>
      <c r="L5430" s="7"/>
      <c r="Q5430" s="7"/>
      <c r="S5430" s="7"/>
      <c r="T5430" s="7"/>
      <c r="Y5430" s="7"/>
      <c r="AA5430" s="7"/>
      <c r="AB5430" s="7"/>
      <c r="AG5430" s="7"/>
    </row>
    <row r="5431" spans="1:33">
      <c r="A5431" s="7"/>
      <c r="B5431" s="7"/>
      <c r="C5431" s="7"/>
      <c r="D5431" s="7"/>
      <c r="E5431" s="7"/>
      <c r="F5431" s="7"/>
      <c r="G5431" s="7"/>
      <c r="H5431" s="7"/>
      <c r="J5431" s="7"/>
      <c r="K5431" s="7"/>
      <c r="L5431" s="7"/>
      <c r="Q5431" s="7"/>
      <c r="S5431" s="7"/>
      <c r="T5431" s="7"/>
      <c r="Y5431" s="7"/>
      <c r="AA5431" s="7"/>
      <c r="AB5431" s="7"/>
      <c r="AG5431" s="7"/>
    </row>
    <row r="5432" spans="1:33">
      <c r="A5432" s="7"/>
      <c r="B5432" s="7"/>
      <c r="C5432" s="7"/>
      <c r="D5432" s="7"/>
      <c r="E5432" s="7"/>
      <c r="F5432" s="7"/>
      <c r="G5432" s="7"/>
      <c r="H5432" s="7"/>
      <c r="J5432" s="7"/>
      <c r="K5432" s="7"/>
      <c r="L5432" s="7"/>
      <c r="Q5432" s="7"/>
      <c r="S5432" s="7"/>
      <c r="T5432" s="7"/>
      <c r="Y5432" s="7"/>
      <c r="AA5432" s="7"/>
      <c r="AB5432" s="7"/>
      <c r="AG5432" s="7"/>
    </row>
    <row r="5433" spans="1:33">
      <c r="A5433" s="7"/>
      <c r="B5433" s="7"/>
      <c r="C5433" s="7"/>
      <c r="D5433" s="7"/>
      <c r="E5433" s="7"/>
      <c r="F5433" s="7"/>
      <c r="G5433" s="7"/>
      <c r="H5433" s="7"/>
      <c r="J5433" s="7"/>
      <c r="K5433" s="7"/>
      <c r="L5433" s="7"/>
      <c r="Q5433" s="7"/>
      <c r="S5433" s="7"/>
      <c r="T5433" s="7"/>
      <c r="Y5433" s="7"/>
      <c r="AA5433" s="7"/>
      <c r="AB5433" s="7"/>
      <c r="AG5433" s="7"/>
    </row>
    <row r="5434" spans="1:33">
      <c r="A5434" s="7"/>
      <c r="B5434" s="7"/>
      <c r="C5434" s="7"/>
      <c r="D5434" s="7"/>
      <c r="E5434" s="7"/>
      <c r="F5434" s="7"/>
      <c r="G5434" s="7"/>
      <c r="H5434" s="7"/>
      <c r="J5434" s="7"/>
      <c r="K5434" s="7"/>
      <c r="L5434" s="7"/>
      <c r="Q5434" s="7"/>
      <c r="S5434" s="7"/>
      <c r="T5434" s="7"/>
      <c r="Y5434" s="7"/>
      <c r="AA5434" s="7"/>
      <c r="AB5434" s="7"/>
      <c r="AG5434" s="7"/>
    </row>
    <row r="5435" spans="1:33">
      <c r="A5435" s="7"/>
      <c r="B5435" s="7"/>
      <c r="C5435" s="7"/>
      <c r="D5435" s="7"/>
      <c r="E5435" s="7"/>
      <c r="F5435" s="7"/>
      <c r="G5435" s="7"/>
      <c r="H5435" s="7"/>
      <c r="J5435" s="7"/>
      <c r="K5435" s="7"/>
      <c r="L5435" s="7"/>
      <c r="Q5435" s="7"/>
      <c r="S5435" s="7"/>
      <c r="T5435" s="7"/>
      <c r="Y5435" s="7"/>
      <c r="AA5435" s="7"/>
      <c r="AB5435" s="7"/>
      <c r="AG5435" s="7"/>
    </row>
    <row r="5436" spans="1:33">
      <c r="A5436" s="7"/>
      <c r="B5436" s="7"/>
      <c r="C5436" s="7"/>
      <c r="D5436" s="7"/>
      <c r="E5436" s="7"/>
      <c r="F5436" s="7"/>
      <c r="G5436" s="7"/>
      <c r="H5436" s="7"/>
      <c r="J5436" s="7"/>
      <c r="K5436" s="7"/>
      <c r="L5436" s="7"/>
      <c r="Q5436" s="7"/>
      <c r="S5436" s="7"/>
      <c r="T5436" s="7"/>
      <c r="Y5436" s="7"/>
      <c r="AA5436" s="7"/>
      <c r="AB5436" s="7"/>
      <c r="AG5436" s="7"/>
    </row>
    <row r="5437" spans="1:33">
      <c r="A5437" s="7"/>
      <c r="B5437" s="7"/>
      <c r="C5437" s="7"/>
      <c r="D5437" s="7"/>
      <c r="E5437" s="7"/>
      <c r="F5437" s="7"/>
      <c r="G5437" s="7"/>
      <c r="H5437" s="7"/>
      <c r="J5437" s="7"/>
      <c r="K5437" s="7"/>
      <c r="L5437" s="7"/>
      <c r="Q5437" s="7"/>
      <c r="S5437" s="7"/>
      <c r="T5437" s="7"/>
      <c r="Y5437" s="7"/>
      <c r="AA5437" s="7"/>
      <c r="AB5437" s="7"/>
      <c r="AG5437" s="7"/>
    </row>
    <row r="5438" spans="1:33">
      <c r="A5438" s="7"/>
      <c r="B5438" s="7"/>
      <c r="C5438" s="7"/>
      <c r="D5438" s="7"/>
      <c r="E5438" s="7"/>
      <c r="F5438" s="7"/>
      <c r="G5438" s="7"/>
      <c r="H5438" s="7"/>
      <c r="J5438" s="7"/>
      <c r="K5438" s="7"/>
      <c r="L5438" s="7"/>
      <c r="Q5438" s="7"/>
      <c r="S5438" s="7"/>
      <c r="T5438" s="7"/>
      <c r="Y5438" s="7"/>
      <c r="AA5438" s="7"/>
      <c r="AB5438" s="7"/>
      <c r="AG5438" s="7"/>
    </row>
    <row r="5439" spans="1:33">
      <c r="A5439" s="7"/>
      <c r="B5439" s="7"/>
      <c r="C5439" s="7"/>
      <c r="D5439" s="7"/>
      <c r="E5439" s="7"/>
      <c r="F5439" s="7"/>
      <c r="G5439" s="7"/>
      <c r="H5439" s="7"/>
      <c r="J5439" s="7"/>
      <c r="K5439" s="7"/>
      <c r="L5439" s="7"/>
      <c r="Q5439" s="7"/>
      <c r="S5439" s="7"/>
      <c r="T5439" s="7"/>
      <c r="Y5439" s="7"/>
      <c r="AA5439" s="7"/>
      <c r="AB5439" s="7"/>
      <c r="AG5439" s="7"/>
    </row>
    <row r="5440" spans="1:33">
      <c r="A5440" s="7"/>
      <c r="B5440" s="7"/>
      <c r="C5440" s="7"/>
      <c r="D5440" s="7"/>
      <c r="E5440" s="7"/>
      <c r="F5440" s="7"/>
      <c r="G5440" s="7"/>
      <c r="H5440" s="7"/>
      <c r="J5440" s="7"/>
      <c r="K5440" s="7"/>
      <c r="L5440" s="7"/>
      <c r="Q5440" s="7"/>
      <c r="S5440" s="7"/>
      <c r="T5440" s="7"/>
      <c r="Y5440" s="7"/>
      <c r="AA5440" s="7"/>
      <c r="AB5440" s="7"/>
      <c r="AG5440" s="7"/>
    </row>
    <row r="5441" spans="1:33">
      <c r="A5441" s="7"/>
      <c r="B5441" s="7"/>
      <c r="C5441" s="7"/>
      <c r="D5441" s="7"/>
      <c r="E5441" s="7"/>
      <c r="F5441" s="7"/>
      <c r="G5441" s="7"/>
      <c r="H5441" s="7"/>
      <c r="J5441" s="7"/>
      <c r="K5441" s="7"/>
      <c r="L5441" s="7"/>
      <c r="Q5441" s="7"/>
      <c r="S5441" s="7"/>
      <c r="T5441" s="7"/>
      <c r="Y5441" s="7"/>
      <c r="AA5441" s="7"/>
      <c r="AB5441" s="7"/>
      <c r="AG5441" s="7"/>
    </row>
    <row r="5442" spans="1:33">
      <c r="A5442" s="7"/>
      <c r="B5442" s="7"/>
      <c r="C5442" s="7"/>
      <c r="D5442" s="7"/>
      <c r="E5442" s="7"/>
      <c r="F5442" s="7"/>
      <c r="G5442" s="7"/>
      <c r="H5442" s="7"/>
      <c r="J5442" s="7"/>
      <c r="K5442" s="7"/>
      <c r="L5442" s="7"/>
      <c r="Q5442" s="7"/>
      <c r="S5442" s="7"/>
      <c r="T5442" s="7"/>
      <c r="Y5442" s="7"/>
      <c r="AA5442" s="7"/>
      <c r="AB5442" s="7"/>
      <c r="AG5442" s="7"/>
    </row>
    <row r="5443" spans="1:33">
      <c r="A5443" s="7"/>
      <c r="B5443" s="7"/>
      <c r="C5443" s="7"/>
      <c r="D5443" s="7"/>
      <c r="E5443" s="7"/>
      <c r="F5443" s="7"/>
      <c r="G5443" s="7"/>
      <c r="H5443" s="7"/>
      <c r="J5443" s="7"/>
      <c r="K5443" s="7"/>
      <c r="L5443" s="7"/>
      <c r="Q5443" s="7"/>
      <c r="S5443" s="7"/>
      <c r="T5443" s="7"/>
      <c r="Y5443" s="7"/>
      <c r="AA5443" s="7"/>
      <c r="AB5443" s="7"/>
      <c r="AG5443" s="7"/>
    </row>
    <row r="5444" spans="1:33">
      <c r="A5444" s="7"/>
      <c r="B5444" s="7"/>
      <c r="C5444" s="7"/>
      <c r="D5444" s="7"/>
      <c r="E5444" s="7"/>
      <c r="F5444" s="7"/>
      <c r="G5444" s="7"/>
      <c r="H5444" s="7"/>
      <c r="J5444" s="7"/>
      <c r="K5444" s="7"/>
      <c r="L5444" s="7"/>
      <c r="Q5444" s="7"/>
      <c r="S5444" s="7"/>
      <c r="T5444" s="7"/>
      <c r="Y5444" s="7"/>
      <c r="AA5444" s="7"/>
      <c r="AB5444" s="7"/>
      <c r="AG5444" s="7"/>
    </row>
    <row r="5445" spans="1:33">
      <c r="A5445" s="7"/>
      <c r="B5445" s="7"/>
      <c r="C5445" s="7"/>
      <c r="D5445" s="7"/>
      <c r="E5445" s="7"/>
      <c r="F5445" s="7"/>
      <c r="G5445" s="7"/>
      <c r="H5445" s="7"/>
      <c r="J5445" s="7"/>
      <c r="K5445" s="7"/>
      <c r="L5445" s="7"/>
      <c r="Q5445" s="7"/>
      <c r="S5445" s="7"/>
      <c r="T5445" s="7"/>
      <c r="Y5445" s="7"/>
      <c r="AA5445" s="7"/>
      <c r="AB5445" s="7"/>
      <c r="AG5445" s="7"/>
    </row>
    <row r="5446" spans="1:33">
      <c r="A5446" s="7"/>
      <c r="B5446" s="7"/>
      <c r="C5446" s="7"/>
      <c r="D5446" s="7"/>
      <c r="E5446" s="7"/>
      <c r="F5446" s="7"/>
      <c r="G5446" s="7"/>
      <c r="H5446" s="7"/>
      <c r="J5446" s="7"/>
      <c r="K5446" s="7"/>
      <c r="L5446" s="7"/>
      <c r="Q5446" s="7"/>
      <c r="S5446" s="7"/>
      <c r="T5446" s="7"/>
      <c r="Y5446" s="7"/>
      <c r="AA5446" s="7"/>
      <c r="AB5446" s="7"/>
      <c r="AG5446" s="7"/>
    </row>
    <row r="5447" spans="1:33">
      <c r="A5447" s="7"/>
      <c r="B5447" s="7"/>
      <c r="C5447" s="7"/>
      <c r="D5447" s="7"/>
      <c r="E5447" s="7"/>
      <c r="F5447" s="7"/>
      <c r="G5447" s="7"/>
      <c r="H5447" s="7"/>
      <c r="J5447" s="7"/>
      <c r="K5447" s="7"/>
      <c r="L5447" s="7"/>
      <c r="Q5447" s="7"/>
      <c r="S5447" s="7"/>
      <c r="T5447" s="7"/>
      <c r="Y5447" s="7"/>
      <c r="AA5447" s="7"/>
      <c r="AB5447" s="7"/>
      <c r="AG5447" s="7"/>
    </row>
    <row r="5448" spans="1:33">
      <c r="A5448" s="7"/>
      <c r="B5448" s="7"/>
      <c r="C5448" s="7"/>
      <c r="D5448" s="7"/>
      <c r="E5448" s="7"/>
      <c r="F5448" s="7"/>
      <c r="G5448" s="7"/>
      <c r="H5448" s="7"/>
      <c r="J5448" s="7"/>
      <c r="K5448" s="7"/>
      <c r="L5448" s="7"/>
      <c r="Q5448" s="7"/>
      <c r="S5448" s="7"/>
      <c r="T5448" s="7"/>
      <c r="Y5448" s="7"/>
      <c r="AA5448" s="7"/>
      <c r="AB5448" s="7"/>
      <c r="AG5448" s="7"/>
    </row>
    <row r="5449" spans="1:33">
      <c r="A5449" s="7"/>
      <c r="B5449" s="7"/>
      <c r="C5449" s="7"/>
      <c r="D5449" s="7"/>
      <c r="E5449" s="7"/>
      <c r="F5449" s="7"/>
      <c r="G5449" s="7"/>
      <c r="H5449" s="7"/>
      <c r="J5449" s="7"/>
      <c r="K5449" s="7"/>
      <c r="L5449" s="7"/>
      <c r="Q5449" s="7"/>
      <c r="S5449" s="7"/>
      <c r="T5449" s="7"/>
      <c r="Y5449" s="7"/>
      <c r="AA5449" s="7"/>
      <c r="AB5449" s="7"/>
      <c r="AG5449" s="7"/>
    </row>
    <row r="5450" spans="1:33">
      <c r="A5450" s="7"/>
      <c r="B5450" s="7"/>
      <c r="C5450" s="7"/>
      <c r="D5450" s="7"/>
      <c r="E5450" s="7"/>
      <c r="F5450" s="7"/>
      <c r="G5450" s="7"/>
      <c r="H5450" s="7"/>
      <c r="J5450" s="7"/>
      <c r="K5450" s="7"/>
      <c r="L5450" s="7"/>
      <c r="Q5450" s="7"/>
      <c r="S5450" s="7"/>
      <c r="T5450" s="7"/>
      <c r="Y5450" s="7"/>
      <c r="AA5450" s="7"/>
      <c r="AB5450" s="7"/>
      <c r="AG5450" s="7"/>
    </row>
    <row r="5451" spans="1:33">
      <c r="A5451" s="7"/>
      <c r="B5451" s="7"/>
      <c r="C5451" s="7"/>
      <c r="D5451" s="7"/>
      <c r="E5451" s="7"/>
      <c r="F5451" s="7"/>
      <c r="G5451" s="7"/>
      <c r="H5451" s="7"/>
      <c r="J5451" s="7"/>
      <c r="K5451" s="7"/>
      <c r="L5451" s="7"/>
      <c r="Q5451" s="7"/>
      <c r="S5451" s="7"/>
      <c r="T5451" s="7"/>
      <c r="Y5451" s="7"/>
      <c r="AA5451" s="7"/>
      <c r="AB5451" s="7"/>
      <c r="AG5451" s="7"/>
    </row>
    <row r="5452" spans="1:33">
      <c r="A5452" s="7"/>
      <c r="B5452" s="7"/>
      <c r="C5452" s="7"/>
      <c r="D5452" s="7"/>
      <c r="E5452" s="7"/>
      <c r="F5452" s="7"/>
      <c r="G5452" s="7"/>
      <c r="H5452" s="7"/>
      <c r="J5452" s="7"/>
      <c r="K5452" s="7"/>
      <c r="L5452" s="7"/>
      <c r="Q5452" s="7"/>
      <c r="S5452" s="7"/>
      <c r="T5452" s="7"/>
      <c r="Y5452" s="7"/>
      <c r="AA5452" s="7"/>
      <c r="AB5452" s="7"/>
      <c r="AG5452" s="7"/>
    </row>
    <row r="5453" spans="1:33">
      <c r="A5453" s="7"/>
      <c r="B5453" s="7"/>
      <c r="C5453" s="7"/>
      <c r="D5453" s="7"/>
      <c r="E5453" s="7"/>
      <c r="F5453" s="7"/>
      <c r="G5453" s="7"/>
      <c r="H5453" s="7"/>
      <c r="J5453" s="7"/>
      <c r="K5453" s="7"/>
      <c r="L5453" s="7"/>
      <c r="Q5453" s="7"/>
      <c r="S5453" s="7"/>
      <c r="T5453" s="7"/>
      <c r="Y5453" s="7"/>
      <c r="AA5453" s="7"/>
      <c r="AB5453" s="7"/>
      <c r="AG5453" s="7"/>
    </row>
    <row r="5454" spans="1:33">
      <c r="A5454" s="7"/>
      <c r="B5454" s="7"/>
      <c r="C5454" s="7"/>
      <c r="D5454" s="7"/>
      <c r="E5454" s="7"/>
      <c r="F5454" s="7"/>
      <c r="G5454" s="7"/>
      <c r="H5454" s="7"/>
      <c r="J5454" s="7"/>
      <c r="K5454" s="7"/>
      <c r="L5454" s="7"/>
      <c r="Q5454" s="7"/>
      <c r="S5454" s="7"/>
      <c r="T5454" s="7"/>
      <c r="Y5454" s="7"/>
      <c r="AA5454" s="7"/>
      <c r="AB5454" s="7"/>
      <c r="AG5454" s="7"/>
    </row>
    <row r="5455" spans="1:33">
      <c r="A5455" s="7"/>
      <c r="B5455" s="7"/>
      <c r="C5455" s="7"/>
      <c r="D5455" s="7"/>
      <c r="E5455" s="7"/>
      <c r="F5455" s="7"/>
      <c r="G5455" s="7"/>
      <c r="H5455" s="7"/>
      <c r="J5455" s="7"/>
      <c r="K5455" s="7"/>
      <c r="L5455" s="7"/>
      <c r="Q5455" s="7"/>
      <c r="S5455" s="7"/>
      <c r="T5455" s="7"/>
      <c r="Y5455" s="7"/>
      <c r="AA5455" s="7"/>
      <c r="AB5455" s="7"/>
      <c r="AG5455" s="7"/>
    </row>
    <row r="5456" spans="1:33">
      <c r="A5456" s="7"/>
      <c r="B5456" s="7"/>
      <c r="C5456" s="7"/>
      <c r="D5456" s="7"/>
      <c r="E5456" s="7"/>
      <c r="F5456" s="7"/>
      <c r="G5456" s="7"/>
      <c r="H5456" s="7"/>
      <c r="J5456" s="7"/>
      <c r="K5456" s="7"/>
      <c r="L5456" s="7"/>
      <c r="Q5456" s="7"/>
      <c r="S5456" s="7"/>
      <c r="T5456" s="7"/>
      <c r="Y5456" s="7"/>
      <c r="AA5456" s="7"/>
      <c r="AB5456" s="7"/>
      <c r="AG5456" s="7"/>
    </row>
    <row r="5457" spans="1:33">
      <c r="A5457" s="7"/>
      <c r="B5457" s="7"/>
      <c r="C5457" s="7"/>
      <c r="D5457" s="7"/>
      <c r="E5457" s="7"/>
      <c r="F5457" s="7"/>
      <c r="G5457" s="7"/>
      <c r="H5457" s="7"/>
      <c r="J5457" s="7"/>
      <c r="K5457" s="7"/>
      <c r="L5457" s="7"/>
      <c r="Q5457" s="7"/>
      <c r="S5457" s="7"/>
      <c r="T5457" s="7"/>
      <c r="Y5457" s="7"/>
      <c r="AA5457" s="7"/>
      <c r="AB5457" s="7"/>
      <c r="AG5457" s="7"/>
    </row>
    <row r="5458" spans="1:33">
      <c r="A5458" s="7"/>
      <c r="B5458" s="7"/>
      <c r="C5458" s="7"/>
      <c r="D5458" s="7"/>
      <c r="E5458" s="7"/>
      <c r="F5458" s="7"/>
      <c r="G5458" s="7"/>
      <c r="H5458" s="7"/>
      <c r="J5458" s="7"/>
      <c r="K5458" s="7"/>
      <c r="L5458" s="7"/>
      <c r="Q5458" s="7"/>
      <c r="S5458" s="7"/>
      <c r="T5458" s="7"/>
      <c r="Y5458" s="7"/>
      <c r="AA5458" s="7"/>
      <c r="AB5458" s="7"/>
      <c r="AG5458" s="7"/>
    </row>
    <row r="5459" spans="1:33">
      <c r="A5459" s="7"/>
      <c r="B5459" s="7"/>
      <c r="C5459" s="7"/>
      <c r="D5459" s="7"/>
      <c r="E5459" s="7"/>
      <c r="F5459" s="7"/>
      <c r="G5459" s="7"/>
      <c r="H5459" s="7"/>
      <c r="J5459" s="7"/>
      <c r="K5459" s="7"/>
      <c r="L5459" s="7"/>
      <c r="Q5459" s="7"/>
      <c r="S5459" s="7"/>
      <c r="T5459" s="7"/>
      <c r="Y5459" s="7"/>
      <c r="AA5459" s="7"/>
      <c r="AB5459" s="7"/>
      <c r="AG5459" s="7"/>
    </row>
    <row r="5460" spans="1:33">
      <c r="A5460" s="7"/>
      <c r="B5460" s="7"/>
      <c r="C5460" s="7"/>
      <c r="D5460" s="7"/>
      <c r="E5460" s="7"/>
      <c r="F5460" s="7"/>
      <c r="G5460" s="7"/>
      <c r="H5460" s="7"/>
      <c r="J5460" s="7"/>
      <c r="K5460" s="7"/>
      <c r="L5460" s="7"/>
      <c r="Q5460" s="7"/>
      <c r="S5460" s="7"/>
      <c r="T5460" s="7"/>
      <c r="Y5460" s="7"/>
      <c r="AA5460" s="7"/>
      <c r="AB5460" s="7"/>
      <c r="AG5460" s="7"/>
    </row>
    <row r="5461" spans="1:33">
      <c r="A5461" s="7"/>
      <c r="B5461" s="7"/>
      <c r="C5461" s="7"/>
      <c r="D5461" s="7"/>
      <c r="E5461" s="7"/>
      <c r="F5461" s="7"/>
      <c r="G5461" s="7"/>
      <c r="H5461" s="7"/>
      <c r="J5461" s="7"/>
      <c r="K5461" s="7"/>
      <c r="L5461" s="7"/>
      <c r="Q5461" s="7"/>
      <c r="S5461" s="7"/>
      <c r="T5461" s="7"/>
      <c r="Y5461" s="7"/>
      <c r="AA5461" s="7"/>
      <c r="AB5461" s="7"/>
      <c r="AG5461" s="7"/>
    </row>
    <row r="5462" spans="1:33">
      <c r="A5462" s="7"/>
      <c r="B5462" s="7"/>
      <c r="C5462" s="7"/>
      <c r="D5462" s="7"/>
      <c r="E5462" s="7"/>
      <c r="F5462" s="7"/>
      <c r="G5462" s="7"/>
      <c r="H5462" s="7"/>
      <c r="J5462" s="7"/>
      <c r="K5462" s="7"/>
      <c r="L5462" s="7"/>
      <c r="Q5462" s="7"/>
      <c r="S5462" s="7"/>
      <c r="T5462" s="7"/>
      <c r="Y5462" s="7"/>
      <c r="AA5462" s="7"/>
      <c r="AB5462" s="7"/>
      <c r="AG5462" s="7"/>
    </row>
    <row r="5463" spans="1:33">
      <c r="A5463" s="7"/>
      <c r="B5463" s="7"/>
      <c r="C5463" s="7"/>
      <c r="D5463" s="7"/>
      <c r="E5463" s="7"/>
      <c r="F5463" s="7"/>
      <c r="G5463" s="7"/>
      <c r="H5463" s="7"/>
      <c r="J5463" s="7"/>
      <c r="K5463" s="7"/>
      <c r="L5463" s="7"/>
      <c r="Q5463" s="7"/>
      <c r="S5463" s="7"/>
      <c r="T5463" s="7"/>
      <c r="Y5463" s="7"/>
      <c r="AA5463" s="7"/>
      <c r="AB5463" s="7"/>
      <c r="AG5463" s="7"/>
    </row>
    <row r="5464" spans="1:33">
      <c r="A5464" s="7"/>
      <c r="B5464" s="7"/>
      <c r="C5464" s="7"/>
      <c r="D5464" s="7"/>
      <c r="E5464" s="7"/>
      <c r="F5464" s="7"/>
      <c r="G5464" s="7"/>
      <c r="H5464" s="7"/>
      <c r="J5464" s="7"/>
      <c r="K5464" s="7"/>
      <c r="L5464" s="7"/>
      <c r="Q5464" s="7"/>
      <c r="S5464" s="7"/>
      <c r="T5464" s="7"/>
      <c r="Y5464" s="7"/>
      <c r="AA5464" s="7"/>
      <c r="AB5464" s="7"/>
      <c r="AG5464" s="7"/>
    </row>
    <row r="5465" spans="1:33">
      <c r="A5465" s="7"/>
      <c r="B5465" s="7"/>
      <c r="C5465" s="7"/>
      <c r="D5465" s="7"/>
      <c r="E5465" s="7"/>
      <c r="F5465" s="7"/>
      <c r="G5465" s="7"/>
      <c r="H5465" s="7"/>
      <c r="J5465" s="7"/>
      <c r="K5465" s="7"/>
      <c r="L5465" s="7"/>
      <c r="Q5465" s="7"/>
      <c r="S5465" s="7"/>
      <c r="T5465" s="7"/>
      <c r="Y5465" s="7"/>
      <c r="AA5465" s="7"/>
      <c r="AB5465" s="7"/>
      <c r="AG5465" s="7"/>
    </row>
    <row r="5466" spans="1:33">
      <c r="A5466" s="7"/>
      <c r="B5466" s="7"/>
      <c r="C5466" s="7"/>
      <c r="D5466" s="7"/>
      <c r="E5466" s="7"/>
      <c r="F5466" s="7"/>
      <c r="G5466" s="7"/>
      <c r="H5466" s="7"/>
      <c r="J5466" s="7"/>
      <c r="K5466" s="7"/>
      <c r="L5466" s="7"/>
      <c r="Q5466" s="7"/>
      <c r="S5466" s="7"/>
      <c r="T5466" s="7"/>
      <c r="Y5466" s="7"/>
      <c r="AA5466" s="7"/>
      <c r="AB5466" s="7"/>
      <c r="AG5466" s="7"/>
    </row>
    <row r="5467" spans="1:33">
      <c r="A5467" s="7"/>
      <c r="B5467" s="7"/>
      <c r="C5467" s="7"/>
      <c r="D5467" s="7"/>
      <c r="E5467" s="7"/>
      <c r="F5467" s="7"/>
      <c r="G5467" s="7"/>
      <c r="H5467" s="7"/>
      <c r="J5467" s="7"/>
      <c r="K5467" s="7"/>
      <c r="L5467" s="7"/>
      <c r="Q5467" s="7"/>
      <c r="S5467" s="7"/>
      <c r="T5467" s="7"/>
      <c r="Y5467" s="7"/>
      <c r="AA5467" s="7"/>
      <c r="AB5467" s="7"/>
      <c r="AG5467" s="7"/>
    </row>
    <row r="5468" spans="1:33">
      <c r="A5468" s="7"/>
      <c r="B5468" s="7"/>
      <c r="C5468" s="7"/>
      <c r="D5468" s="7"/>
      <c r="E5468" s="7"/>
      <c r="F5468" s="7"/>
      <c r="G5468" s="7"/>
      <c r="H5468" s="7"/>
      <c r="J5468" s="7"/>
      <c r="K5468" s="7"/>
      <c r="L5468" s="7"/>
      <c r="Q5468" s="7"/>
      <c r="S5468" s="7"/>
      <c r="T5468" s="7"/>
      <c r="Y5468" s="7"/>
      <c r="AA5468" s="7"/>
      <c r="AB5468" s="7"/>
      <c r="AG5468" s="7"/>
    </row>
    <row r="5469" spans="1:33">
      <c r="A5469" s="7"/>
      <c r="B5469" s="7"/>
      <c r="C5469" s="7"/>
      <c r="D5469" s="7"/>
      <c r="E5469" s="7"/>
      <c r="F5469" s="7"/>
      <c r="G5469" s="7"/>
      <c r="H5469" s="7"/>
      <c r="J5469" s="7"/>
      <c r="K5469" s="7"/>
      <c r="L5469" s="7"/>
      <c r="Q5469" s="7"/>
      <c r="S5469" s="7"/>
      <c r="T5469" s="7"/>
      <c r="Y5469" s="7"/>
      <c r="AA5469" s="7"/>
      <c r="AB5469" s="7"/>
      <c r="AG5469" s="7"/>
    </row>
    <row r="5470" spans="1:33">
      <c r="A5470" s="7"/>
      <c r="B5470" s="7"/>
      <c r="C5470" s="7"/>
      <c r="D5470" s="7"/>
      <c r="E5470" s="7"/>
      <c r="F5470" s="7"/>
      <c r="G5470" s="7"/>
      <c r="H5470" s="7"/>
      <c r="J5470" s="7"/>
      <c r="K5470" s="7"/>
      <c r="L5470" s="7"/>
      <c r="Q5470" s="7"/>
      <c r="S5470" s="7"/>
      <c r="T5470" s="7"/>
      <c r="Y5470" s="7"/>
      <c r="AA5470" s="7"/>
      <c r="AB5470" s="7"/>
      <c r="AG5470" s="7"/>
    </row>
    <row r="5471" spans="1:33">
      <c r="A5471" s="7"/>
      <c r="B5471" s="7"/>
      <c r="C5471" s="7"/>
      <c r="D5471" s="7"/>
      <c r="E5471" s="7"/>
      <c r="F5471" s="7"/>
      <c r="G5471" s="7"/>
      <c r="H5471" s="7"/>
      <c r="J5471" s="7"/>
      <c r="K5471" s="7"/>
      <c r="L5471" s="7"/>
      <c r="Q5471" s="7"/>
      <c r="S5471" s="7"/>
      <c r="T5471" s="7"/>
      <c r="Y5471" s="7"/>
      <c r="AA5471" s="7"/>
      <c r="AB5471" s="7"/>
      <c r="AG5471" s="7"/>
    </row>
    <row r="5472" spans="1:33">
      <c r="A5472" s="7"/>
      <c r="B5472" s="7"/>
      <c r="C5472" s="7"/>
      <c r="D5472" s="7"/>
      <c r="E5472" s="7"/>
      <c r="F5472" s="7"/>
      <c r="G5472" s="7"/>
      <c r="H5472" s="7"/>
      <c r="J5472" s="7"/>
      <c r="K5472" s="7"/>
      <c r="L5472" s="7"/>
      <c r="Q5472" s="7"/>
      <c r="S5472" s="7"/>
      <c r="T5472" s="7"/>
      <c r="Y5472" s="7"/>
      <c r="AA5472" s="7"/>
      <c r="AB5472" s="7"/>
      <c r="AG5472" s="7"/>
    </row>
    <row r="5473" spans="1:33">
      <c r="A5473" s="7"/>
      <c r="B5473" s="7"/>
      <c r="C5473" s="7"/>
      <c r="D5473" s="7"/>
      <c r="E5473" s="7"/>
      <c r="F5473" s="7"/>
      <c r="G5473" s="7"/>
      <c r="H5473" s="7"/>
      <c r="J5473" s="7"/>
      <c r="K5473" s="7"/>
      <c r="L5473" s="7"/>
      <c r="Q5473" s="7"/>
      <c r="S5473" s="7"/>
      <c r="T5473" s="7"/>
      <c r="Y5473" s="7"/>
      <c r="AA5473" s="7"/>
      <c r="AB5473" s="7"/>
      <c r="AG5473" s="7"/>
    </row>
    <row r="5474" spans="1:33">
      <c r="A5474" s="7"/>
      <c r="B5474" s="7"/>
      <c r="C5474" s="7"/>
      <c r="D5474" s="7"/>
      <c r="E5474" s="7"/>
      <c r="F5474" s="7"/>
      <c r="G5474" s="7"/>
      <c r="H5474" s="7"/>
      <c r="J5474" s="7"/>
      <c r="K5474" s="7"/>
      <c r="L5474" s="7"/>
      <c r="Q5474" s="7"/>
      <c r="S5474" s="7"/>
      <c r="T5474" s="7"/>
      <c r="Y5474" s="7"/>
      <c r="AA5474" s="7"/>
      <c r="AB5474" s="7"/>
      <c r="AG5474" s="7"/>
    </row>
    <row r="5475" spans="1:33">
      <c r="A5475" s="7"/>
      <c r="B5475" s="7"/>
      <c r="C5475" s="7"/>
      <c r="D5475" s="7"/>
      <c r="E5475" s="7"/>
      <c r="F5475" s="7"/>
      <c r="G5475" s="7"/>
      <c r="H5475" s="7"/>
      <c r="J5475" s="7"/>
      <c r="K5475" s="7"/>
      <c r="L5475" s="7"/>
      <c r="Q5475" s="7"/>
      <c r="S5475" s="7"/>
      <c r="T5475" s="7"/>
      <c r="Y5475" s="7"/>
      <c r="AA5475" s="7"/>
      <c r="AB5475" s="7"/>
      <c r="AG5475" s="7"/>
    </row>
    <row r="5476" spans="1:33">
      <c r="A5476" s="7"/>
      <c r="B5476" s="7"/>
      <c r="C5476" s="7"/>
      <c r="D5476" s="7"/>
      <c r="E5476" s="7"/>
      <c r="F5476" s="7"/>
      <c r="G5476" s="7"/>
      <c r="H5476" s="7"/>
      <c r="J5476" s="7"/>
      <c r="K5476" s="7"/>
      <c r="L5476" s="7"/>
      <c r="Q5476" s="7"/>
      <c r="S5476" s="7"/>
      <c r="T5476" s="7"/>
      <c r="Y5476" s="7"/>
      <c r="AA5476" s="7"/>
      <c r="AB5476" s="7"/>
      <c r="AG5476" s="7"/>
    </row>
    <row r="5477" spans="1:33">
      <c r="A5477" s="7"/>
      <c r="B5477" s="7"/>
      <c r="C5477" s="7"/>
      <c r="D5477" s="7"/>
      <c r="E5477" s="7"/>
      <c r="F5477" s="7"/>
      <c r="G5477" s="7"/>
      <c r="H5477" s="7"/>
      <c r="J5477" s="7"/>
      <c r="K5477" s="7"/>
      <c r="L5477" s="7"/>
      <c r="Q5477" s="7"/>
      <c r="S5477" s="7"/>
      <c r="T5477" s="7"/>
      <c r="Y5477" s="7"/>
      <c r="AA5477" s="7"/>
      <c r="AB5477" s="7"/>
      <c r="AG5477" s="7"/>
    </row>
    <row r="5478" spans="1:33">
      <c r="A5478" s="7"/>
      <c r="B5478" s="7"/>
      <c r="C5478" s="7"/>
      <c r="D5478" s="7"/>
      <c r="E5478" s="7"/>
      <c r="F5478" s="7"/>
      <c r="G5478" s="7"/>
      <c r="H5478" s="7"/>
      <c r="J5478" s="7"/>
      <c r="K5478" s="7"/>
      <c r="L5478" s="7"/>
      <c r="Q5478" s="7"/>
      <c r="S5478" s="7"/>
      <c r="T5478" s="7"/>
      <c r="Y5478" s="7"/>
      <c r="AA5478" s="7"/>
      <c r="AB5478" s="7"/>
      <c r="AG5478" s="7"/>
    </row>
    <row r="5479" spans="1:33">
      <c r="A5479" s="7"/>
      <c r="B5479" s="7"/>
      <c r="C5479" s="7"/>
      <c r="D5479" s="7"/>
      <c r="E5479" s="7"/>
      <c r="F5479" s="7"/>
      <c r="G5479" s="7"/>
      <c r="H5479" s="7"/>
      <c r="J5479" s="7"/>
      <c r="K5479" s="7"/>
      <c r="L5479" s="7"/>
      <c r="Q5479" s="7"/>
      <c r="S5479" s="7"/>
      <c r="T5479" s="7"/>
      <c r="Y5479" s="7"/>
      <c r="AA5479" s="7"/>
      <c r="AB5479" s="7"/>
      <c r="AG5479" s="7"/>
    </row>
    <row r="5480" spans="1:33">
      <c r="A5480" s="7"/>
      <c r="B5480" s="7"/>
      <c r="C5480" s="7"/>
      <c r="D5480" s="7"/>
      <c r="E5480" s="7"/>
      <c r="F5480" s="7"/>
      <c r="G5480" s="7"/>
      <c r="H5480" s="7"/>
      <c r="J5480" s="7"/>
      <c r="K5480" s="7"/>
      <c r="L5480" s="7"/>
      <c r="Q5480" s="7"/>
      <c r="S5480" s="7"/>
      <c r="T5480" s="7"/>
      <c r="Y5480" s="7"/>
      <c r="AA5480" s="7"/>
      <c r="AB5480" s="7"/>
      <c r="AG5480" s="7"/>
    </row>
    <row r="5481" spans="1:33">
      <c r="A5481" s="7"/>
      <c r="B5481" s="7"/>
      <c r="C5481" s="7"/>
      <c r="D5481" s="7"/>
      <c r="E5481" s="7"/>
      <c r="F5481" s="7"/>
      <c r="G5481" s="7"/>
      <c r="H5481" s="7"/>
      <c r="J5481" s="7"/>
      <c r="K5481" s="7"/>
      <c r="L5481" s="7"/>
      <c r="Q5481" s="7"/>
      <c r="S5481" s="7"/>
      <c r="T5481" s="7"/>
      <c r="Y5481" s="7"/>
      <c r="AA5481" s="7"/>
      <c r="AB5481" s="7"/>
      <c r="AG5481" s="7"/>
    </row>
    <row r="5482" spans="1:33">
      <c r="A5482" s="7"/>
      <c r="B5482" s="7"/>
      <c r="C5482" s="7"/>
      <c r="D5482" s="7"/>
      <c r="E5482" s="7"/>
      <c r="F5482" s="7"/>
      <c r="G5482" s="7"/>
      <c r="H5482" s="7"/>
      <c r="J5482" s="7"/>
      <c r="K5482" s="7"/>
      <c r="L5482" s="7"/>
      <c r="Q5482" s="7"/>
      <c r="S5482" s="7"/>
      <c r="T5482" s="7"/>
      <c r="Y5482" s="7"/>
      <c r="AA5482" s="7"/>
      <c r="AB5482" s="7"/>
      <c r="AG5482" s="7"/>
    </row>
    <row r="5483" spans="1:33">
      <c r="A5483" s="7"/>
      <c r="B5483" s="7"/>
      <c r="C5483" s="7"/>
      <c r="D5483" s="7"/>
      <c r="E5483" s="7"/>
      <c r="F5483" s="7"/>
      <c r="G5483" s="7"/>
      <c r="H5483" s="7"/>
      <c r="J5483" s="7"/>
      <c r="K5483" s="7"/>
      <c r="L5483" s="7"/>
      <c r="Q5483" s="7"/>
      <c r="S5483" s="7"/>
      <c r="T5483" s="7"/>
      <c r="Y5483" s="7"/>
      <c r="AA5483" s="7"/>
      <c r="AB5483" s="7"/>
      <c r="AG5483" s="7"/>
    </row>
    <row r="5484" spans="1:33">
      <c r="A5484" s="7"/>
      <c r="B5484" s="7"/>
      <c r="C5484" s="7"/>
      <c r="D5484" s="7"/>
      <c r="E5484" s="7"/>
      <c r="F5484" s="7"/>
      <c r="G5484" s="7"/>
      <c r="H5484" s="7"/>
      <c r="J5484" s="7"/>
      <c r="K5484" s="7"/>
      <c r="L5484" s="7"/>
      <c r="Q5484" s="7"/>
      <c r="S5484" s="7"/>
      <c r="T5484" s="7"/>
      <c r="Y5484" s="7"/>
      <c r="AA5484" s="7"/>
      <c r="AB5484" s="7"/>
      <c r="AG5484" s="7"/>
    </row>
    <row r="5485" spans="1:33">
      <c r="A5485" s="7"/>
      <c r="B5485" s="7"/>
      <c r="C5485" s="7"/>
      <c r="D5485" s="7"/>
      <c r="E5485" s="7"/>
      <c r="F5485" s="7"/>
      <c r="G5485" s="7"/>
      <c r="H5485" s="7"/>
      <c r="J5485" s="7"/>
      <c r="K5485" s="7"/>
      <c r="L5485" s="7"/>
      <c r="Q5485" s="7"/>
      <c r="S5485" s="7"/>
      <c r="T5485" s="7"/>
      <c r="Y5485" s="7"/>
      <c r="AA5485" s="7"/>
      <c r="AB5485" s="7"/>
      <c r="AG5485" s="7"/>
    </row>
    <row r="5486" spans="1:33">
      <c r="A5486" s="7"/>
      <c r="B5486" s="7"/>
      <c r="C5486" s="7"/>
      <c r="D5486" s="7"/>
      <c r="E5486" s="7"/>
      <c r="F5486" s="7"/>
      <c r="G5486" s="7"/>
      <c r="H5486" s="7"/>
      <c r="J5486" s="7"/>
      <c r="K5486" s="7"/>
      <c r="L5486" s="7"/>
      <c r="Q5486" s="7"/>
      <c r="S5486" s="7"/>
      <c r="T5486" s="7"/>
      <c r="Y5486" s="7"/>
      <c r="AA5486" s="7"/>
      <c r="AB5486" s="7"/>
      <c r="AG5486" s="7"/>
    </row>
    <row r="5487" spans="1:33">
      <c r="A5487" s="7"/>
      <c r="B5487" s="7"/>
      <c r="C5487" s="7"/>
      <c r="D5487" s="7"/>
      <c r="E5487" s="7"/>
      <c r="F5487" s="7"/>
      <c r="G5487" s="7"/>
      <c r="H5487" s="7"/>
      <c r="J5487" s="7"/>
      <c r="K5487" s="7"/>
      <c r="L5487" s="7"/>
      <c r="Q5487" s="7"/>
      <c r="S5487" s="7"/>
      <c r="T5487" s="7"/>
      <c r="Y5487" s="7"/>
      <c r="AA5487" s="7"/>
      <c r="AB5487" s="7"/>
      <c r="AG5487" s="7"/>
    </row>
    <row r="5488" spans="1:33">
      <c r="A5488" s="7"/>
      <c r="B5488" s="7"/>
      <c r="C5488" s="7"/>
      <c r="D5488" s="7"/>
      <c r="E5488" s="7"/>
      <c r="F5488" s="7"/>
      <c r="G5488" s="7"/>
      <c r="H5488" s="7"/>
      <c r="J5488" s="7"/>
      <c r="K5488" s="7"/>
      <c r="L5488" s="7"/>
      <c r="Q5488" s="7"/>
      <c r="S5488" s="7"/>
      <c r="T5488" s="7"/>
      <c r="Y5488" s="7"/>
      <c r="AA5488" s="7"/>
      <c r="AB5488" s="7"/>
      <c r="AG5488" s="7"/>
    </row>
    <row r="5489" spans="1:33">
      <c r="A5489" s="7"/>
      <c r="B5489" s="7"/>
      <c r="C5489" s="7"/>
      <c r="D5489" s="7"/>
      <c r="E5489" s="7"/>
      <c r="F5489" s="7"/>
      <c r="G5489" s="7"/>
      <c r="H5489" s="7"/>
      <c r="J5489" s="7"/>
      <c r="K5489" s="7"/>
      <c r="L5489" s="7"/>
      <c r="Q5489" s="7"/>
      <c r="S5489" s="7"/>
      <c r="T5489" s="7"/>
      <c r="Y5489" s="7"/>
      <c r="AA5489" s="7"/>
      <c r="AB5489" s="7"/>
      <c r="AG5489" s="7"/>
    </row>
    <row r="5490" spans="1:33">
      <c r="A5490" s="7"/>
      <c r="B5490" s="7"/>
      <c r="C5490" s="7"/>
      <c r="D5490" s="7"/>
      <c r="E5490" s="7"/>
      <c r="F5490" s="7"/>
      <c r="G5490" s="7"/>
      <c r="H5490" s="7"/>
      <c r="J5490" s="7"/>
      <c r="K5490" s="7"/>
      <c r="L5490" s="7"/>
      <c r="Q5490" s="7"/>
      <c r="S5490" s="7"/>
      <c r="T5490" s="7"/>
      <c r="Y5490" s="7"/>
      <c r="AA5490" s="7"/>
      <c r="AB5490" s="7"/>
      <c r="AG5490" s="7"/>
    </row>
    <row r="5491" spans="1:33">
      <c r="A5491" s="7"/>
      <c r="B5491" s="7"/>
      <c r="C5491" s="7"/>
      <c r="D5491" s="7"/>
      <c r="E5491" s="7"/>
      <c r="F5491" s="7"/>
      <c r="G5491" s="7"/>
      <c r="H5491" s="7"/>
      <c r="J5491" s="7"/>
      <c r="K5491" s="7"/>
      <c r="L5491" s="7"/>
      <c r="Q5491" s="7"/>
      <c r="S5491" s="7"/>
      <c r="T5491" s="7"/>
      <c r="Y5491" s="7"/>
      <c r="AA5491" s="7"/>
      <c r="AB5491" s="7"/>
      <c r="AG5491" s="7"/>
    </row>
    <row r="5492" spans="1:33">
      <c r="A5492" s="7"/>
      <c r="B5492" s="7"/>
      <c r="C5492" s="7"/>
      <c r="D5492" s="7"/>
      <c r="E5492" s="7"/>
      <c r="F5492" s="7"/>
      <c r="G5492" s="7"/>
      <c r="H5492" s="7"/>
      <c r="J5492" s="7"/>
      <c r="K5492" s="7"/>
      <c r="L5492" s="7"/>
      <c r="Q5492" s="7"/>
      <c r="S5492" s="7"/>
      <c r="T5492" s="7"/>
      <c r="Y5492" s="7"/>
      <c r="AA5492" s="7"/>
      <c r="AB5492" s="7"/>
      <c r="AG5492" s="7"/>
    </row>
    <row r="5493" spans="1:33">
      <c r="A5493" s="7"/>
      <c r="B5493" s="7"/>
      <c r="C5493" s="7"/>
      <c r="D5493" s="7"/>
      <c r="E5493" s="7"/>
      <c r="F5493" s="7"/>
      <c r="G5493" s="7"/>
      <c r="H5493" s="7"/>
      <c r="J5493" s="7"/>
      <c r="K5493" s="7"/>
      <c r="L5493" s="7"/>
      <c r="Q5493" s="7"/>
      <c r="S5493" s="7"/>
      <c r="T5493" s="7"/>
      <c r="Y5493" s="7"/>
      <c r="AA5493" s="7"/>
      <c r="AB5493" s="7"/>
      <c r="AG5493" s="7"/>
    </row>
    <row r="5494" spans="1:33">
      <c r="A5494" s="7"/>
      <c r="B5494" s="7"/>
      <c r="C5494" s="7"/>
      <c r="D5494" s="7"/>
      <c r="E5494" s="7"/>
      <c r="F5494" s="7"/>
      <c r="G5494" s="7"/>
      <c r="H5494" s="7"/>
      <c r="J5494" s="7"/>
      <c r="K5494" s="7"/>
      <c r="L5494" s="7"/>
      <c r="Q5494" s="7"/>
      <c r="S5494" s="7"/>
      <c r="T5494" s="7"/>
      <c r="Y5494" s="7"/>
      <c r="AA5494" s="7"/>
      <c r="AB5494" s="7"/>
      <c r="AG5494" s="7"/>
    </row>
    <row r="5495" spans="1:33">
      <c r="A5495" s="7"/>
      <c r="B5495" s="7"/>
      <c r="C5495" s="7"/>
      <c r="D5495" s="7"/>
      <c r="E5495" s="7"/>
      <c r="F5495" s="7"/>
      <c r="G5495" s="7"/>
      <c r="H5495" s="7"/>
      <c r="J5495" s="7"/>
      <c r="K5495" s="7"/>
      <c r="L5495" s="7"/>
      <c r="Q5495" s="7"/>
      <c r="S5495" s="7"/>
      <c r="T5495" s="7"/>
      <c r="Y5495" s="7"/>
      <c r="AA5495" s="7"/>
      <c r="AB5495" s="7"/>
      <c r="AG5495" s="7"/>
    </row>
    <row r="5496" spans="1:33">
      <c r="A5496" s="7"/>
      <c r="B5496" s="7"/>
      <c r="C5496" s="7"/>
      <c r="D5496" s="7"/>
      <c r="E5496" s="7"/>
      <c r="F5496" s="7"/>
      <c r="G5496" s="7"/>
      <c r="H5496" s="7"/>
      <c r="J5496" s="7"/>
      <c r="K5496" s="7"/>
      <c r="L5496" s="7"/>
      <c r="Q5496" s="7"/>
      <c r="S5496" s="7"/>
      <c r="T5496" s="7"/>
      <c r="Y5496" s="7"/>
      <c r="AA5496" s="7"/>
      <c r="AB5496" s="7"/>
      <c r="AG5496" s="7"/>
    </row>
    <row r="5497" spans="1:33">
      <c r="A5497" s="7"/>
      <c r="B5497" s="7"/>
      <c r="C5497" s="7"/>
      <c r="D5497" s="7"/>
      <c r="E5497" s="7"/>
      <c r="F5497" s="7"/>
      <c r="G5497" s="7"/>
      <c r="H5497" s="7"/>
      <c r="J5497" s="7"/>
      <c r="K5497" s="7"/>
      <c r="L5497" s="7"/>
      <c r="Q5497" s="7"/>
      <c r="S5497" s="7"/>
      <c r="T5497" s="7"/>
      <c r="Y5497" s="7"/>
      <c r="AA5497" s="7"/>
      <c r="AB5497" s="7"/>
      <c r="AG5497" s="7"/>
    </row>
    <row r="5498" spans="1:33">
      <c r="A5498" s="7"/>
      <c r="B5498" s="7"/>
      <c r="C5498" s="7"/>
      <c r="D5498" s="7"/>
      <c r="E5498" s="7"/>
      <c r="F5498" s="7"/>
      <c r="G5498" s="7"/>
      <c r="H5498" s="7"/>
      <c r="J5498" s="7"/>
      <c r="K5498" s="7"/>
      <c r="L5498" s="7"/>
      <c r="Q5498" s="7"/>
      <c r="S5498" s="7"/>
      <c r="T5498" s="7"/>
      <c r="Y5498" s="7"/>
      <c r="AA5498" s="7"/>
      <c r="AB5498" s="7"/>
      <c r="AG5498" s="7"/>
    </row>
    <row r="5499" spans="1:33">
      <c r="A5499" s="7"/>
      <c r="B5499" s="7"/>
      <c r="C5499" s="7"/>
      <c r="D5499" s="7"/>
      <c r="E5499" s="7"/>
      <c r="F5499" s="7"/>
      <c r="G5499" s="7"/>
      <c r="H5499" s="7"/>
      <c r="J5499" s="7"/>
      <c r="K5499" s="7"/>
      <c r="L5499" s="7"/>
      <c r="Q5499" s="7"/>
      <c r="S5499" s="7"/>
      <c r="T5499" s="7"/>
      <c r="Y5499" s="7"/>
      <c r="AA5499" s="7"/>
      <c r="AB5499" s="7"/>
      <c r="AG5499" s="7"/>
    </row>
    <row r="5500" spans="1:33">
      <c r="A5500" s="7"/>
      <c r="B5500" s="7"/>
      <c r="C5500" s="7"/>
      <c r="D5500" s="7"/>
      <c r="E5500" s="7"/>
      <c r="F5500" s="7"/>
      <c r="G5500" s="7"/>
      <c r="H5500" s="7"/>
      <c r="J5500" s="7"/>
      <c r="K5500" s="7"/>
      <c r="L5500" s="7"/>
      <c r="Q5500" s="7"/>
      <c r="S5500" s="7"/>
      <c r="T5500" s="7"/>
      <c r="Y5500" s="7"/>
      <c r="AA5500" s="7"/>
      <c r="AB5500" s="7"/>
      <c r="AG5500" s="7"/>
    </row>
    <row r="5501" spans="1:33">
      <c r="A5501" s="7"/>
      <c r="B5501" s="7"/>
      <c r="C5501" s="7"/>
      <c r="D5501" s="7"/>
      <c r="E5501" s="7"/>
      <c r="F5501" s="7"/>
      <c r="G5501" s="7"/>
      <c r="H5501" s="7"/>
      <c r="J5501" s="7"/>
      <c r="K5501" s="7"/>
      <c r="L5501" s="7"/>
      <c r="Q5501" s="7"/>
      <c r="S5501" s="7"/>
      <c r="T5501" s="7"/>
      <c r="Y5501" s="7"/>
      <c r="AA5501" s="7"/>
      <c r="AB5501" s="7"/>
      <c r="AG5501" s="7"/>
    </row>
    <row r="5502" spans="1:33">
      <c r="A5502" s="7"/>
      <c r="B5502" s="7"/>
      <c r="C5502" s="7"/>
      <c r="D5502" s="7"/>
      <c r="E5502" s="7"/>
      <c r="F5502" s="7"/>
      <c r="G5502" s="7"/>
      <c r="H5502" s="7"/>
      <c r="J5502" s="7"/>
      <c r="K5502" s="7"/>
      <c r="L5502" s="7"/>
      <c r="Q5502" s="7"/>
      <c r="S5502" s="7"/>
      <c r="T5502" s="7"/>
      <c r="Y5502" s="7"/>
      <c r="AA5502" s="7"/>
      <c r="AB5502" s="7"/>
      <c r="AG5502" s="7"/>
    </row>
    <row r="5503" spans="1:33">
      <c r="A5503" s="7"/>
      <c r="B5503" s="7"/>
      <c r="C5503" s="7"/>
      <c r="D5503" s="7"/>
      <c r="E5503" s="7"/>
      <c r="F5503" s="7"/>
      <c r="G5503" s="7"/>
      <c r="H5503" s="7"/>
      <c r="J5503" s="7"/>
      <c r="K5503" s="7"/>
      <c r="L5503" s="7"/>
      <c r="Q5503" s="7"/>
      <c r="S5503" s="7"/>
      <c r="T5503" s="7"/>
      <c r="Y5503" s="7"/>
      <c r="AA5503" s="7"/>
      <c r="AB5503" s="7"/>
      <c r="AG5503" s="7"/>
    </row>
    <row r="5504" spans="1:33">
      <c r="A5504" s="7"/>
      <c r="B5504" s="7"/>
      <c r="C5504" s="7"/>
      <c r="D5504" s="7"/>
      <c r="E5504" s="7"/>
      <c r="F5504" s="7"/>
      <c r="G5504" s="7"/>
      <c r="H5504" s="7"/>
      <c r="J5504" s="7"/>
      <c r="K5504" s="7"/>
      <c r="L5504" s="7"/>
      <c r="Q5504" s="7"/>
      <c r="S5504" s="7"/>
      <c r="T5504" s="7"/>
      <c r="Y5504" s="7"/>
      <c r="AA5504" s="7"/>
      <c r="AB5504" s="7"/>
      <c r="AG5504" s="7"/>
    </row>
    <row r="5505" spans="1:33">
      <c r="A5505" s="7"/>
      <c r="B5505" s="7"/>
      <c r="C5505" s="7"/>
      <c r="D5505" s="7"/>
      <c r="E5505" s="7"/>
      <c r="F5505" s="7"/>
      <c r="G5505" s="7"/>
      <c r="H5505" s="7"/>
      <c r="J5505" s="7"/>
      <c r="K5505" s="7"/>
      <c r="L5505" s="7"/>
      <c r="Q5505" s="7"/>
      <c r="S5505" s="7"/>
      <c r="T5505" s="7"/>
      <c r="Y5505" s="7"/>
      <c r="AA5505" s="7"/>
      <c r="AB5505" s="7"/>
      <c r="AG5505" s="7"/>
    </row>
    <row r="5506" spans="1:33">
      <c r="A5506" s="7"/>
      <c r="B5506" s="7"/>
      <c r="C5506" s="7"/>
      <c r="D5506" s="7"/>
      <c r="E5506" s="7"/>
      <c r="F5506" s="7"/>
      <c r="G5506" s="7"/>
      <c r="H5506" s="7"/>
      <c r="J5506" s="7"/>
      <c r="K5506" s="7"/>
      <c r="L5506" s="7"/>
      <c r="Q5506" s="7"/>
      <c r="S5506" s="7"/>
      <c r="T5506" s="7"/>
      <c r="Y5506" s="7"/>
      <c r="AA5506" s="7"/>
      <c r="AB5506" s="7"/>
      <c r="AG5506" s="7"/>
    </row>
    <row r="5507" spans="1:33">
      <c r="A5507" s="7"/>
      <c r="B5507" s="7"/>
      <c r="C5507" s="7"/>
      <c r="D5507" s="7"/>
      <c r="E5507" s="7"/>
      <c r="F5507" s="7"/>
      <c r="G5507" s="7"/>
      <c r="H5507" s="7"/>
      <c r="J5507" s="7"/>
      <c r="K5507" s="7"/>
      <c r="L5507" s="7"/>
      <c r="Q5507" s="7"/>
      <c r="S5507" s="7"/>
      <c r="T5507" s="7"/>
      <c r="Y5507" s="7"/>
      <c r="AA5507" s="7"/>
      <c r="AB5507" s="7"/>
      <c r="AG5507" s="7"/>
    </row>
    <row r="5508" spans="1:33">
      <c r="A5508" s="7"/>
      <c r="B5508" s="7"/>
      <c r="C5508" s="7"/>
      <c r="D5508" s="7"/>
      <c r="E5508" s="7"/>
      <c r="F5508" s="7"/>
      <c r="G5508" s="7"/>
      <c r="H5508" s="7"/>
      <c r="J5508" s="7"/>
      <c r="K5508" s="7"/>
      <c r="L5508" s="7"/>
      <c r="Q5508" s="7"/>
      <c r="S5508" s="7"/>
      <c r="T5508" s="7"/>
      <c r="Y5508" s="7"/>
      <c r="AA5508" s="7"/>
      <c r="AB5508" s="7"/>
      <c r="AG5508" s="7"/>
    </row>
    <row r="5509" spans="1:33">
      <c r="A5509" s="7"/>
      <c r="B5509" s="7"/>
      <c r="C5509" s="7"/>
      <c r="D5509" s="7"/>
      <c r="E5509" s="7"/>
      <c r="F5509" s="7"/>
      <c r="G5509" s="7"/>
      <c r="H5509" s="7"/>
      <c r="J5509" s="7"/>
      <c r="K5509" s="7"/>
      <c r="L5509" s="7"/>
      <c r="Q5509" s="7"/>
      <c r="S5509" s="7"/>
      <c r="T5509" s="7"/>
      <c r="Y5509" s="7"/>
      <c r="AA5509" s="7"/>
      <c r="AB5509" s="7"/>
      <c r="AG5509" s="7"/>
    </row>
    <row r="5510" spans="1:33">
      <c r="A5510" s="7"/>
      <c r="B5510" s="7"/>
      <c r="C5510" s="7"/>
      <c r="D5510" s="7"/>
      <c r="E5510" s="7"/>
      <c r="F5510" s="7"/>
      <c r="G5510" s="7"/>
      <c r="H5510" s="7"/>
      <c r="J5510" s="7"/>
      <c r="K5510" s="7"/>
      <c r="L5510" s="7"/>
      <c r="Q5510" s="7"/>
      <c r="S5510" s="7"/>
      <c r="T5510" s="7"/>
      <c r="Y5510" s="7"/>
      <c r="AA5510" s="7"/>
      <c r="AB5510" s="7"/>
      <c r="AG5510" s="7"/>
    </row>
    <row r="5511" spans="1:33">
      <c r="A5511" s="7"/>
      <c r="B5511" s="7"/>
      <c r="C5511" s="7"/>
      <c r="D5511" s="7"/>
      <c r="E5511" s="7"/>
      <c r="F5511" s="7"/>
      <c r="G5511" s="7"/>
      <c r="H5511" s="7"/>
      <c r="J5511" s="7"/>
      <c r="K5511" s="7"/>
      <c r="L5511" s="7"/>
      <c r="Q5511" s="7"/>
      <c r="S5511" s="7"/>
      <c r="T5511" s="7"/>
      <c r="Y5511" s="7"/>
      <c r="AA5511" s="7"/>
      <c r="AB5511" s="7"/>
      <c r="AG5511" s="7"/>
    </row>
    <row r="5512" spans="1:33">
      <c r="A5512" s="7"/>
      <c r="B5512" s="7"/>
      <c r="C5512" s="7"/>
      <c r="D5512" s="7"/>
      <c r="E5512" s="7"/>
      <c r="F5512" s="7"/>
      <c r="G5512" s="7"/>
      <c r="H5512" s="7"/>
      <c r="J5512" s="7"/>
      <c r="K5512" s="7"/>
      <c r="L5512" s="7"/>
      <c r="Q5512" s="7"/>
      <c r="S5512" s="7"/>
      <c r="T5512" s="7"/>
      <c r="Y5512" s="7"/>
      <c r="AA5512" s="7"/>
      <c r="AB5512" s="7"/>
      <c r="AG5512" s="7"/>
    </row>
    <row r="5513" spans="1:33">
      <c r="A5513" s="7"/>
      <c r="B5513" s="7"/>
      <c r="C5513" s="7"/>
      <c r="D5513" s="7"/>
      <c r="E5513" s="7"/>
      <c r="F5513" s="7"/>
      <c r="G5513" s="7"/>
      <c r="H5513" s="7"/>
      <c r="J5513" s="7"/>
      <c r="K5513" s="7"/>
      <c r="L5513" s="7"/>
      <c r="Q5513" s="7"/>
      <c r="S5513" s="7"/>
      <c r="T5513" s="7"/>
      <c r="Y5513" s="7"/>
      <c r="AA5513" s="7"/>
      <c r="AB5513" s="7"/>
      <c r="AG5513" s="7"/>
    </row>
    <row r="5514" spans="1:33">
      <c r="A5514" s="7"/>
      <c r="B5514" s="7"/>
      <c r="C5514" s="7"/>
      <c r="D5514" s="7"/>
      <c r="E5514" s="7"/>
      <c r="F5514" s="7"/>
      <c r="G5514" s="7"/>
      <c r="H5514" s="7"/>
      <c r="J5514" s="7"/>
      <c r="K5514" s="7"/>
      <c r="L5514" s="7"/>
      <c r="Q5514" s="7"/>
      <c r="S5514" s="7"/>
      <c r="T5514" s="7"/>
      <c r="Y5514" s="7"/>
      <c r="AA5514" s="7"/>
      <c r="AB5514" s="7"/>
      <c r="AG5514" s="7"/>
    </row>
    <row r="5515" spans="1:33">
      <c r="A5515" s="7"/>
      <c r="B5515" s="7"/>
      <c r="C5515" s="7"/>
      <c r="D5515" s="7"/>
      <c r="E5515" s="7"/>
      <c r="F5515" s="7"/>
      <c r="G5515" s="7"/>
      <c r="H5515" s="7"/>
      <c r="J5515" s="7"/>
      <c r="K5515" s="7"/>
      <c r="L5515" s="7"/>
      <c r="Q5515" s="7"/>
      <c r="S5515" s="7"/>
      <c r="T5515" s="7"/>
      <c r="Y5515" s="7"/>
      <c r="AA5515" s="7"/>
      <c r="AB5515" s="7"/>
      <c r="AG5515" s="7"/>
    </row>
    <row r="5516" spans="1:33">
      <c r="A5516" s="7"/>
      <c r="B5516" s="7"/>
      <c r="C5516" s="7"/>
      <c r="D5516" s="7"/>
      <c r="E5516" s="7"/>
      <c r="F5516" s="7"/>
      <c r="G5516" s="7"/>
      <c r="H5516" s="7"/>
      <c r="J5516" s="7"/>
      <c r="K5516" s="7"/>
      <c r="L5516" s="7"/>
      <c r="Q5516" s="7"/>
      <c r="S5516" s="7"/>
      <c r="T5516" s="7"/>
      <c r="Y5516" s="7"/>
      <c r="AA5516" s="7"/>
      <c r="AB5516" s="7"/>
      <c r="AG5516" s="7"/>
    </row>
    <row r="5517" spans="1:33">
      <c r="A5517" s="7"/>
      <c r="B5517" s="7"/>
      <c r="C5517" s="7"/>
      <c r="D5517" s="7"/>
      <c r="E5517" s="7"/>
      <c r="F5517" s="7"/>
      <c r="G5517" s="7"/>
      <c r="H5517" s="7"/>
      <c r="J5517" s="7"/>
      <c r="K5517" s="7"/>
      <c r="L5517" s="7"/>
      <c r="Q5517" s="7"/>
      <c r="S5517" s="7"/>
      <c r="T5517" s="7"/>
      <c r="Y5517" s="7"/>
      <c r="AA5517" s="7"/>
      <c r="AB5517" s="7"/>
      <c r="AG5517" s="7"/>
    </row>
    <row r="5518" spans="1:33">
      <c r="A5518" s="7"/>
      <c r="B5518" s="7"/>
      <c r="C5518" s="7"/>
      <c r="D5518" s="7"/>
      <c r="E5518" s="7"/>
      <c r="F5518" s="7"/>
      <c r="G5518" s="7"/>
      <c r="H5518" s="7"/>
      <c r="J5518" s="7"/>
      <c r="K5518" s="7"/>
      <c r="L5518" s="7"/>
      <c r="Q5518" s="7"/>
      <c r="S5518" s="7"/>
      <c r="T5518" s="7"/>
      <c r="Y5518" s="7"/>
      <c r="AA5518" s="7"/>
      <c r="AB5518" s="7"/>
      <c r="AG5518" s="7"/>
    </row>
    <row r="5519" spans="1:33">
      <c r="A5519" s="7"/>
      <c r="B5519" s="7"/>
      <c r="C5519" s="7"/>
      <c r="D5519" s="7"/>
      <c r="E5519" s="7"/>
      <c r="F5519" s="7"/>
      <c r="G5519" s="7"/>
      <c r="H5519" s="7"/>
      <c r="J5519" s="7"/>
      <c r="K5519" s="7"/>
      <c r="L5519" s="7"/>
      <c r="Q5519" s="7"/>
      <c r="S5519" s="7"/>
      <c r="T5519" s="7"/>
      <c r="Y5519" s="7"/>
      <c r="AA5519" s="7"/>
      <c r="AB5519" s="7"/>
      <c r="AG5519" s="7"/>
    </row>
    <row r="5520" spans="1:33">
      <c r="A5520" s="7"/>
      <c r="B5520" s="7"/>
      <c r="C5520" s="7"/>
      <c r="D5520" s="7"/>
      <c r="E5520" s="7"/>
      <c r="F5520" s="7"/>
      <c r="G5520" s="7"/>
      <c r="H5520" s="7"/>
      <c r="J5520" s="7"/>
      <c r="K5520" s="7"/>
      <c r="L5520" s="7"/>
      <c r="Q5520" s="7"/>
      <c r="S5520" s="7"/>
      <c r="T5520" s="7"/>
      <c r="Y5520" s="7"/>
      <c r="AA5520" s="7"/>
      <c r="AB5520" s="7"/>
      <c r="AG5520" s="7"/>
    </row>
    <row r="5521" spans="1:33">
      <c r="A5521" s="7"/>
      <c r="B5521" s="7"/>
      <c r="C5521" s="7"/>
      <c r="D5521" s="7"/>
      <c r="E5521" s="7"/>
      <c r="F5521" s="7"/>
      <c r="G5521" s="7"/>
      <c r="H5521" s="7"/>
      <c r="J5521" s="7"/>
      <c r="K5521" s="7"/>
      <c r="L5521" s="7"/>
      <c r="Q5521" s="7"/>
      <c r="S5521" s="7"/>
      <c r="T5521" s="7"/>
      <c r="Y5521" s="7"/>
      <c r="AA5521" s="7"/>
      <c r="AB5521" s="7"/>
      <c r="AG5521" s="7"/>
    </row>
    <row r="5522" spans="1:33">
      <c r="A5522" s="7"/>
      <c r="B5522" s="7"/>
      <c r="C5522" s="7"/>
      <c r="D5522" s="7"/>
      <c r="E5522" s="7"/>
      <c r="F5522" s="7"/>
      <c r="G5522" s="7"/>
      <c r="H5522" s="7"/>
      <c r="J5522" s="7"/>
      <c r="K5522" s="7"/>
      <c r="L5522" s="7"/>
      <c r="Q5522" s="7"/>
      <c r="S5522" s="7"/>
      <c r="T5522" s="7"/>
      <c r="Y5522" s="7"/>
      <c r="AA5522" s="7"/>
      <c r="AB5522" s="7"/>
      <c r="AG5522" s="7"/>
    </row>
    <row r="5523" spans="1:33">
      <c r="A5523" s="7"/>
      <c r="B5523" s="7"/>
      <c r="C5523" s="7"/>
      <c r="D5523" s="7"/>
      <c r="E5523" s="7"/>
      <c r="F5523" s="7"/>
      <c r="G5523" s="7"/>
      <c r="H5523" s="7"/>
      <c r="J5523" s="7"/>
      <c r="K5523" s="7"/>
      <c r="L5523" s="7"/>
      <c r="Q5523" s="7"/>
      <c r="S5523" s="7"/>
      <c r="T5523" s="7"/>
      <c r="Y5523" s="7"/>
      <c r="AA5523" s="7"/>
      <c r="AB5523" s="7"/>
      <c r="AG5523" s="7"/>
    </row>
    <row r="5524" spans="1:33">
      <c r="A5524" s="7"/>
      <c r="B5524" s="7"/>
      <c r="C5524" s="7"/>
      <c r="D5524" s="7"/>
      <c r="E5524" s="7"/>
      <c r="F5524" s="7"/>
      <c r="G5524" s="7"/>
      <c r="H5524" s="7"/>
      <c r="J5524" s="7"/>
      <c r="K5524" s="7"/>
      <c r="L5524" s="7"/>
      <c r="Q5524" s="7"/>
      <c r="S5524" s="7"/>
      <c r="T5524" s="7"/>
      <c r="Y5524" s="7"/>
      <c r="AA5524" s="7"/>
      <c r="AB5524" s="7"/>
      <c r="AG5524" s="7"/>
    </row>
    <row r="5525" spans="1:33">
      <c r="A5525" s="7"/>
      <c r="B5525" s="7"/>
      <c r="C5525" s="7"/>
      <c r="D5525" s="7"/>
      <c r="E5525" s="7"/>
      <c r="F5525" s="7"/>
      <c r="G5525" s="7"/>
      <c r="H5525" s="7"/>
      <c r="J5525" s="7"/>
      <c r="K5525" s="7"/>
      <c r="L5525" s="7"/>
      <c r="Q5525" s="7"/>
      <c r="S5525" s="7"/>
      <c r="T5525" s="7"/>
      <c r="Y5525" s="7"/>
      <c r="AA5525" s="7"/>
      <c r="AB5525" s="7"/>
      <c r="AG5525" s="7"/>
    </row>
    <row r="5526" spans="1:33">
      <c r="A5526" s="7"/>
      <c r="B5526" s="7"/>
      <c r="C5526" s="7"/>
      <c r="D5526" s="7"/>
      <c r="E5526" s="7"/>
      <c r="F5526" s="7"/>
      <c r="G5526" s="7"/>
      <c r="H5526" s="7"/>
      <c r="J5526" s="7"/>
      <c r="K5526" s="7"/>
      <c r="L5526" s="7"/>
      <c r="Q5526" s="7"/>
      <c r="S5526" s="7"/>
      <c r="T5526" s="7"/>
      <c r="Y5526" s="7"/>
      <c r="AA5526" s="7"/>
      <c r="AB5526" s="7"/>
      <c r="AG5526" s="7"/>
    </row>
    <row r="5527" spans="1:33">
      <c r="A5527" s="7"/>
      <c r="B5527" s="7"/>
      <c r="C5527" s="7"/>
      <c r="D5527" s="7"/>
      <c r="E5527" s="7"/>
      <c r="F5527" s="7"/>
      <c r="G5527" s="7"/>
      <c r="H5527" s="7"/>
      <c r="J5527" s="7"/>
      <c r="K5527" s="7"/>
      <c r="L5527" s="7"/>
      <c r="Q5527" s="7"/>
      <c r="S5527" s="7"/>
      <c r="T5527" s="7"/>
      <c r="Y5527" s="7"/>
      <c r="AA5527" s="7"/>
      <c r="AB5527" s="7"/>
      <c r="AG5527" s="7"/>
    </row>
    <row r="5528" spans="1:33">
      <c r="A5528" s="7"/>
      <c r="B5528" s="7"/>
      <c r="C5528" s="7"/>
      <c r="D5528" s="7"/>
      <c r="E5528" s="7"/>
      <c r="F5528" s="7"/>
      <c r="G5528" s="7"/>
      <c r="H5528" s="7"/>
      <c r="J5528" s="7"/>
      <c r="K5528" s="7"/>
      <c r="L5528" s="7"/>
      <c r="Q5528" s="7"/>
      <c r="S5528" s="7"/>
      <c r="T5528" s="7"/>
      <c r="Y5528" s="7"/>
      <c r="AA5528" s="7"/>
      <c r="AB5528" s="7"/>
      <c r="AG5528" s="7"/>
    </row>
    <row r="5529" spans="1:33">
      <c r="A5529" s="7"/>
      <c r="B5529" s="7"/>
      <c r="C5529" s="7"/>
      <c r="D5529" s="7"/>
      <c r="E5529" s="7"/>
      <c r="F5529" s="7"/>
      <c r="G5529" s="7"/>
      <c r="H5529" s="7"/>
      <c r="J5529" s="7"/>
      <c r="K5529" s="7"/>
      <c r="L5529" s="7"/>
      <c r="Q5529" s="7"/>
      <c r="S5529" s="7"/>
      <c r="T5529" s="7"/>
      <c r="Y5529" s="7"/>
      <c r="AA5529" s="7"/>
      <c r="AB5529" s="7"/>
      <c r="AG5529" s="7"/>
    </row>
    <row r="5530" spans="1:33">
      <c r="A5530" s="7"/>
      <c r="B5530" s="7"/>
      <c r="C5530" s="7"/>
      <c r="D5530" s="7"/>
      <c r="E5530" s="7"/>
      <c r="F5530" s="7"/>
      <c r="G5530" s="7"/>
      <c r="H5530" s="7"/>
      <c r="J5530" s="7"/>
      <c r="K5530" s="7"/>
      <c r="L5530" s="7"/>
      <c r="Q5530" s="7"/>
      <c r="S5530" s="7"/>
      <c r="T5530" s="7"/>
      <c r="Y5530" s="7"/>
      <c r="AA5530" s="7"/>
      <c r="AB5530" s="7"/>
      <c r="AG5530" s="7"/>
    </row>
    <row r="5531" spans="1:33">
      <c r="A5531" s="7"/>
      <c r="B5531" s="7"/>
      <c r="C5531" s="7"/>
      <c r="D5531" s="7"/>
      <c r="E5531" s="7"/>
      <c r="F5531" s="7"/>
      <c r="G5531" s="7"/>
      <c r="H5531" s="7"/>
      <c r="J5531" s="7"/>
      <c r="K5531" s="7"/>
      <c r="L5531" s="7"/>
      <c r="Q5531" s="7"/>
      <c r="S5531" s="7"/>
      <c r="T5531" s="7"/>
      <c r="Y5531" s="7"/>
      <c r="AA5531" s="7"/>
      <c r="AB5531" s="7"/>
      <c r="AG5531" s="7"/>
    </row>
    <row r="5532" spans="1:33">
      <c r="A5532" s="7"/>
      <c r="B5532" s="7"/>
      <c r="C5532" s="7"/>
      <c r="D5532" s="7"/>
      <c r="E5532" s="7"/>
      <c r="F5532" s="7"/>
      <c r="G5532" s="7"/>
      <c r="H5532" s="7"/>
      <c r="J5532" s="7"/>
      <c r="K5532" s="7"/>
      <c r="L5532" s="7"/>
      <c r="Q5532" s="7"/>
      <c r="S5532" s="7"/>
      <c r="T5532" s="7"/>
      <c r="Y5532" s="7"/>
      <c r="AA5532" s="7"/>
      <c r="AB5532" s="7"/>
      <c r="AG5532" s="7"/>
    </row>
    <row r="5533" spans="1:33">
      <c r="A5533" s="7"/>
      <c r="B5533" s="7"/>
      <c r="C5533" s="7"/>
      <c r="D5533" s="7"/>
      <c r="E5533" s="7"/>
      <c r="F5533" s="7"/>
      <c r="G5533" s="7"/>
      <c r="H5533" s="7"/>
      <c r="J5533" s="7"/>
      <c r="K5533" s="7"/>
      <c r="L5533" s="7"/>
      <c r="Q5533" s="7"/>
      <c r="S5533" s="7"/>
      <c r="T5533" s="7"/>
      <c r="Y5533" s="7"/>
      <c r="AA5533" s="7"/>
      <c r="AB5533" s="7"/>
      <c r="AG5533" s="7"/>
    </row>
    <row r="5534" spans="1:33">
      <c r="A5534" s="7"/>
      <c r="B5534" s="7"/>
      <c r="C5534" s="7"/>
      <c r="D5534" s="7"/>
      <c r="E5534" s="7"/>
      <c r="F5534" s="7"/>
      <c r="G5534" s="7"/>
      <c r="H5534" s="7"/>
      <c r="J5534" s="7"/>
      <c r="K5534" s="7"/>
      <c r="L5534" s="7"/>
      <c r="Q5534" s="7"/>
      <c r="S5534" s="7"/>
      <c r="T5534" s="7"/>
      <c r="Y5534" s="7"/>
      <c r="AA5534" s="7"/>
      <c r="AB5534" s="7"/>
      <c r="AG5534" s="7"/>
    </row>
    <row r="5535" spans="1:33">
      <c r="A5535" s="7"/>
      <c r="B5535" s="7"/>
      <c r="C5535" s="7"/>
      <c r="D5535" s="7"/>
      <c r="E5535" s="7"/>
      <c r="F5535" s="7"/>
      <c r="G5535" s="7"/>
      <c r="H5535" s="7"/>
      <c r="J5535" s="7"/>
      <c r="K5535" s="7"/>
      <c r="L5535" s="7"/>
      <c r="Q5535" s="7"/>
      <c r="S5535" s="7"/>
      <c r="T5535" s="7"/>
      <c r="Y5535" s="7"/>
      <c r="AA5535" s="7"/>
      <c r="AB5535" s="7"/>
      <c r="AG5535" s="7"/>
    </row>
    <row r="5536" spans="1:33">
      <c r="A5536" s="7"/>
      <c r="B5536" s="7"/>
      <c r="C5536" s="7"/>
      <c r="D5536" s="7"/>
      <c r="E5536" s="7"/>
      <c r="F5536" s="7"/>
      <c r="G5536" s="7"/>
      <c r="H5536" s="7"/>
      <c r="J5536" s="7"/>
      <c r="K5536" s="7"/>
      <c r="L5536" s="7"/>
      <c r="Q5536" s="7"/>
      <c r="S5536" s="7"/>
      <c r="T5536" s="7"/>
      <c r="Y5536" s="7"/>
      <c r="AA5536" s="7"/>
      <c r="AB5536" s="7"/>
      <c r="AG5536" s="7"/>
    </row>
    <row r="5537" spans="1:33">
      <c r="A5537" s="7"/>
      <c r="B5537" s="7"/>
      <c r="C5537" s="7"/>
      <c r="D5537" s="7"/>
      <c r="E5537" s="7"/>
      <c r="F5537" s="7"/>
      <c r="G5537" s="7"/>
      <c r="H5537" s="7"/>
      <c r="J5537" s="7"/>
      <c r="K5537" s="7"/>
      <c r="L5537" s="7"/>
      <c r="Q5537" s="7"/>
      <c r="S5537" s="7"/>
      <c r="T5537" s="7"/>
      <c r="Y5537" s="7"/>
      <c r="AA5537" s="7"/>
      <c r="AB5537" s="7"/>
      <c r="AG5537" s="7"/>
    </row>
    <row r="5538" spans="1:33">
      <c r="A5538" s="7"/>
      <c r="B5538" s="7"/>
      <c r="C5538" s="7"/>
      <c r="D5538" s="7"/>
      <c r="E5538" s="7"/>
      <c r="F5538" s="7"/>
      <c r="G5538" s="7"/>
      <c r="H5538" s="7"/>
      <c r="J5538" s="7"/>
      <c r="K5538" s="7"/>
      <c r="L5538" s="7"/>
      <c r="Q5538" s="7"/>
      <c r="S5538" s="7"/>
      <c r="T5538" s="7"/>
      <c r="Y5538" s="7"/>
      <c r="AA5538" s="7"/>
      <c r="AB5538" s="7"/>
      <c r="AG5538" s="7"/>
    </row>
    <row r="5539" spans="1:33">
      <c r="A5539" s="7"/>
      <c r="B5539" s="7"/>
      <c r="C5539" s="7"/>
      <c r="D5539" s="7"/>
      <c r="E5539" s="7"/>
      <c r="F5539" s="7"/>
      <c r="G5539" s="7"/>
      <c r="H5539" s="7"/>
      <c r="J5539" s="7"/>
      <c r="K5539" s="7"/>
      <c r="L5539" s="7"/>
      <c r="Q5539" s="7"/>
      <c r="S5539" s="7"/>
      <c r="T5539" s="7"/>
      <c r="Y5539" s="7"/>
      <c r="AA5539" s="7"/>
      <c r="AB5539" s="7"/>
      <c r="AG5539" s="7"/>
    </row>
    <row r="5540" spans="1:33">
      <c r="A5540" s="7"/>
      <c r="B5540" s="7"/>
      <c r="C5540" s="7"/>
      <c r="D5540" s="7"/>
      <c r="E5540" s="7"/>
      <c r="F5540" s="7"/>
      <c r="G5540" s="7"/>
      <c r="H5540" s="7"/>
      <c r="J5540" s="7"/>
      <c r="K5540" s="7"/>
      <c r="L5540" s="7"/>
      <c r="Q5540" s="7"/>
      <c r="S5540" s="7"/>
      <c r="T5540" s="7"/>
      <c r="Y5540" s="7"/>
      <c r="AA5540" s="7"/>
      <c r="AB5540" s="7"/>
      <c r="AG5540" s="7"/>
    </row>
    <row r="5541" spans="1:33">
      <c r="A5541" s="7"/>
      <c r="B5541" s="7"/>
      <c r="C5541" s="7"/>
      <c r="D5541" s="7"/>
      <c r="E5541" s="7"/>
      <c r="F5541" s="7"/>
      <c r="G5541" s="7"/>
      <c r="H5541" s="7"/>
      <c r="J5541" s="7"/>
      <c r="K5541" s="7"/>
      <c r="L5541" s="7"/>
      <c r="Q5541" s="7"/>
      <c r="S5541" s="7"/>
      <c r="T5541" s="7"/>
      <c r="Y5541" s="7"/>
      <c r="AA5541" s="7"/>
      <c r="AB5541" s="7"/>
      <c r="AG5541" s="7"/>
    </row>
    <row r="5542" spans="1:33">
      <c r="A5542" s="7"/>
      <c r="B5542" s="7"/>
      <c r="C5542" s="7"/>
      <c r="D5542" s="7"/>
      <c r="E5542" s="7"/>
      <c r="F5542" s="7"/>
      <c r="G5542" s="7"/>
      <c r="H5542" s="7"/>
      <c r="J5542" s="7"/>
      <c r="K5542" s="7"/>
      <c r="L5542" s="7"/>
      <c r="Q5542" s="7"/>
      <c r="S5542" s="7"/>
      <c r="T5542" s="7"/>
      <c r="Y5542" s="7"/>
      <c r="AA5542" s="7"/>
      <c r="AB5542" s="7"/>
      <c r="AG5542" s="7"/>
    </row>
    <row r="5543" spans="1:33">
      <c r="A5543" s="7"/>
      <c r="B5543" s="7"/>
      <c r="C5543" s="7"/>
      <c r="D5543" s="7"/>
      <c r="E5543" s="7"/>
      <c r="F5543" s="7"/>
      <c r="G5543" s="7"/>
      <c r="H5543" s="7"/>
      <c r="J5543" s="7"/>
      <c r="K5543" s="7"/>
      <c r="L5543" s="7"/>
      <c r="Q5543" s="7"/>
      <c r="S5543" s="7"/>
      <c r="T5543" s="7"/>
      <c r="Y5543" s="7"/>
      <c r="AA5543" s="7"/>
      <c r="AB5543" s="7"/>
      <c r="AG5543" s="7"/>
    </row>
    <row r="5544" spans="1:33">
      <c r="A5544" s="7"/>
      <c r="B5544" s="7"/>
      <c r="C5544" s="7"/>
      <c r="D5544" s="7"/>
      <c r="E5544" s="7"/>
      <c r="F5544" s="7"/>
      <c r="G5544" s="7"/>
      <c r="H5544" s="7"/>
      <c r="J5544" s="7"/>
      <c r="K5544" s="7"/>
      <c r="L5544" s="7"/>
      <c r="Q5544" s="7"/>
      <c r="S5544" s="7"/>
      <c r="T5544" s="7"/>
      <c r="Y5544" s="7"/>
      <c r="AA5544" s="7"/>
      <c r="AB5544" s="7"/>
      <c r="AG5544" s="7"/>
    </row>
    <row r="5545" spans="1:33">
      <c r="A5545" s="7"/>
      <c r="B5545" s="7"/>
      <c r="C5545" s="7"/>
      <c r="D5545" s="7"/>
      <c r="E5545" s="7"/>
      <c r="F5545" s="7"/>
      <c r="G5545" s="7"/>
      <c r="H5545" s="7"/>
      <c r="J5545" s="7"/>
      <c r="K5545" s="7"/>
      <c r="L5545" s="7"/>
      <c r="Q5545" s="7"/>
      <c r="S5545" s="7"/>
      <c r="T5545" s="7"/>
      <c r="Y5545" s="7"/>
      <c r="AA5545" s="7"/>
      <c r="AB5545" s="7"/>
      <c r="AG5545" s="7"/>
    </row>
    <row r="5546" spans="1:33">
      <c r="A5546" s="7"/>
      <c r="B5546" s="7"/>
      <c r="C5546" s="7"/>
      <c r="D5546" s="7"/>
      <c r="E5546" s="7"/>
      <c r="F5546" s="7"/>
      <c r="G5546" s="7"/>
      <c r="H5546" s="7"/>
      <c r="J5546" s="7"/>
      <c r="K5546" s="7"/>
      <c r="L5546" s="7"/>
      <c r="Q5546" s="7"/>
      <c r="S5546" s="7"/>
      <c r="T5546" s="7"/>
      <c r="Y5546" s="7"/>
      <c r="AA5546" s="7"/>
      <c r="AB5546" s="7"/>
      <c r="AG5546" s="7"/>
    </row>
    <row r="5547" spans="1:33">
      <c r="A5547" s="7"/>
      <c r="B5547" s="7"/>
      <c r="C5547" s="7"/>
      <c r="D5547" s="7"/>
      <c r="E5547" s="7"/>
      <c r="F5547" s="7"/>
      <c r="G5547" s="7"/>
      <c r="H5547" s="7"/>
      <c r="J5547" s="7"/>
      <c r="K5547" s="7"/>
      <c r="L5547" s="7"/>
      <c r="Q5547" s="7"/>
      <c r="S5547" s="7"/>
      <c r="T5547" s="7"/>
      <c r="Y5547" s="7"/>
      <c r="AA5547" s="7"/>
      <c r="AB5547" s="7"/>
      <c r="AG5547" s="7"/>
    </row>
    <row r="5548" spans="1:33">
      <c r="A5548" s="7"/>
      <c r="B5548" s="7"/>
      <c r="C5548" s="7"/>
      <c r="D5548" s="7"/>
      <c r="E5548" s="7"/>
      <c r="F5548" s="7"/>
      <c r="G5548" s="7"/>
      <c r="H5548" s="7"/>
      <c r="J5548" s="7"/>
      <c r="K5548" s="7"/>
      <c r="L5548" s="7"/>
      <c r="Q5548" s="7"/>
      <c r="S5548" s="7"/>
      <c r="T5548" s="7"/>
      <c r="Y5548" s="7"/>
      <c r="AA5548" s="7"/>
      <c r="AB5548" s="7"/>
      <c r="AG5548" s="7"/>
    </row>
    <row r="5549" spans="1:33">
      <c r="A5549" s="7"/>
      <c r="B5549" s="7"/>
      <c r="C5549" s="7"/>
      <c r="D5549" s="7"/>
      <c r="E5549" s="7"/>
      <c r="F5549" s="7"/>
      <c r="G5549" s="7"/>
      <c r="H5549" s="7"/>
      <c r="J5549" s="7"/>
      <c r="K5549" s="7"/>
      <c r="L5549" s="7"/>
      <c r="Q5549" s="7"/>
      <c r="S5549" s="7"/>
      <c r="T5549" s="7"/>
      <c r="Y5549" s="7"/>
      <c r="AA5549" s="7"/>
      <c r="AB5549" s="7"/>
      <c r="AG5549" s="7"/>
    </row>
    <row r="5550" spans="1:33">
      <c r="A5550" s="7"/>
      <c r="B5550" s="7"/>
      <c r="C5550" s="7"/>
      <c r="D5550" s="7"/>
      <c r="E5550" s="7"/>
      <c r="F5550" s="7"/>
      <c r="G5550" s="7"/>
      <c r="H5550" s="7"/>
      <c r="J5550" s="7"/>
      <c r="K5550" s="7"/>
      <c r="L5550" s="7"/>
      <c r="Q5550" s="7"/>
      <c r="S5550" s="7"/>
      <c r="T5550" s="7"/>
      <c r="Y5550" s="7"/>
      <c r="AA5550" s="7"/>
      <c r="AB5550" s="7"/>
      <c r="AG5550" s="7"/>
    </row>
    <row r="5551" spans="1:33">
      <c r="A5551" s="7"/>
      <c r="B5551" s="7"/>
      <c r="C5551" s="7"/>
      <c r="D5551" s="7"/>
      <c r="E5551" s="7"/>
      <c r="F5551" s="7"/>
      <c r="G5551" s="7"/>
      <c r="H5551" s="7"/>
      <c r="J5551" s="7"/>
      <c r="K5551" s="7"/>
      <c r="L5551" s="7"/>
      <c r="Q5551" s="7"/>
      <c r="S5551" s="7"/>
      <c r="T5551" s="7"/>
      <c r="Y5551" s="7"/>
      <c r="AA5551" s="7"/>
      <c r="AB5551" s="7"/>
      <c r="AG5551" s="7"/>
    </row>
    <row r="5552" spans="1:33">
      <c r="A5552" s="7"/>
      <c r="B5552" s="7"/>
      <c r="C5552" s="7"/>
      <c r="D5552" s="7"/>
      <c r="E5552" s="7"/>
      <c r="F5552" s="7"/>
      <c r="G5552" s="7"/>
      <c r="H5552" s="7"/>
      <c r="J5552" s="7"/>
      <c r="K5552" s="7"/>
      <c r="L5552" s="7"/>
      <c r="Q5552" s="7"/>
      <c r="S5552" s="7"/>
      <c r="T5552" s="7"/>
      <c r="Y5552" s="7"/>
      <c r="AA5552" s="7"/>
      <c r="AB5552" s="7"/>
      <c r="AG5552" s="7"/>
    </row>
    <row r="5553" spans="1:33">
      <c r="A5553" s="7"/>
      <c r="B5553" s="7"/>
      <c r="C5553" s="7"/>
      <c r="D5553" s="7"/>
      <c r="E5553" s="7"/>
      <c r="F5553" s="7"/>
      <c r="G5553" s="7"/>
      <c r="H5553" s="7"/>
      <c r="J5553" s="7"/>
      <c r="K5553" s="7"/>
      <c r="L5553" s="7"/>
      <c r="Q5553" s="7"/>
      <c r="S5553" s="7"/>
      <c r="T5553" s="7"/>
      <c r="Y5553" s="7"/>
      <c r="AA5553" s="7"/>
      <c r="AB5553" s="7"/>
      <c r="AG5553" s="7"/>
    </row>
    <row r="5554" spans="1:33">
      <c r="A5554" s="7"/>
      <c r="B5554" s="7"/>
      <c r="C5554" s="7"/>
      <c r="D5554" s="7"/>
      <c r="E5554" s="7"/>
      <c r="F5554" s="7"/>
      <c r="G5554" s="7"/>
      <c r="H5554" s="7"/>
      <c r="J5554" s="7"/>
      <c r="K5554" s="7"/>
      <c r="L5554" s="7"/>
      <c r="Q5554" s="7"/>
      <c r="S5554" s="7"/>
      <c r="T5554" s="7"/>
      <c r="Y5554" s="7"/>
      <c r="AA5554" s="7"/>
      <c r="AB5554" s="7"/>
      <c r="AG5554" s="7"/>
    </row>
    <row r="5555" spans="1:33">
      <c r="A5555" s="7"/>
      <c r="B5555" s="7"/>
      <c r="C5555" s="7"/>
      <c r="D5555" s="7"/>
      <c r="E5555" s="7"/>
      <c r="F5555" s="7"/>
      <c r="G5555" s="7"/>
      <c r="H5555" s="7"/>
      <c r="J5555" s="7"/>
      <c r="K5555" s="7"/>
      <c r="L5555" s="7"/>
      <c r="Q5555" s="7"/>
      <c r="S5555" s="7"/>
      <c r="T5555" s="7"/>
      <c r="Y5555" s="7"/>
      <c r="AA5555" s="7"/>
      <c r="AB5555" s="7"/>
      <c r="AG5555" s="7"/>
    </row>
    <row r="5556" spans="1:33">
      <c r="A5556" s="7"/>
      <c r="B5556" s="7"/>
      <c r="C5556" s="7"/>
      <c r="D5556" s="7"/>
      <c r="E5556" s="7"/>
      <c r="F5556" s="7"/>
      <c r="G5556" s="7"/>
      <c r="H5556" s="7"/>
      <c r="J5556" s="7"/>
      <c r="K5556" s="7"/>
      <c r="L5556" s="7"/>
      <c r="Q5556" s="7"/>
      <c r="S5556" s="7"/>
      <c r="T5556" s="7"/>
      <c r="Y5556" s="7"/>
      <c r="AA5556" s="7"/>
      <c r="AB5556" s="7"/>
      <c r="AG5556" s="7"/>
    </row>
    <row r="5557" spans="1:33">
      <c r="A5557" s="7"/>
      <c r="B5557" s="7"/>
      <c r="C5557" s="7"/>
      <c r="D5557" s="7"/>
      <c r="E5557" s="7"/>
      <c r="F5557" s="7"/>
      <c r="G5557" s="7"/>
      <c r="H5557" s="7"/>
      <c r="J5557" s="7"/>
      <c r="K5557" s="7"/>
      <c r="L5557" s="7"/>
      <c r="Q5557" s="7"/>
      <c r="S5557" s="7"/>
      <c r="T5557" s="7"/>
      <c r="Y5557" s="7"/>
      <c r="AA5557" s="7"/>
      <c r="AB5557" s="7"/>
      <c r="AG5557" s="7"/>
    </row>
    <row r="5558" spans="1:33">
      <c r="A5558" s="7"/>
      <c r="B5558" s="7"/>
      <c r="C5558" s="7"/>
      <c r="D5558" s="7"/>
      <c r="E5558" s="7"/>
      <c r="F5558" s="7"/>
      <c r="G5558" s="7"/>
      <c r="H5558" s="7"/>
      <c r="J5558" s="7"/>
      <c r="K5558" s="7"/>
      <c r="L5558" s="7"/>
      <c r="Q5558" s="7"/>
      <c r="S5558" s="7"/>
      <c r="T5558" s="7"/>
      <c r="Y5558" s="7"/>
      <c r="AA5558" s="7"/>
      <c r="AB5558" s="7"/>
      <c r="AG5558" s="7"/>
    </row>
    <row r="5559" spans="1:33">
      <c r="A5559" s="7"/>
      <c r="B5559" s="7"/>
      <c r="C5559" s="7"/>
      <c r="D5559" s="7"/>
      <c r="E5559" s="7"/>
      <c r="F5559" s="7"/>
      <c r="G5559" s="7"/>
      <c r="H5559" s="7"/>
      <c r="J5559" s="7"/>
      <c r="K5559" s="7"/>
      <c r="L5559" s="7"/>
      <c r="Q5559" s="7"/>
      <c r="S5559" s="7"/>
      <c r="T5559" s="7"/>
      <c r="Y5559" s="7"/>
      <c r="AA5559" s="7"/>
      <c r="AB5559" s="7"/>
      <c r="AG5559" s="7"/>
    </row>
    <row r="5560" spans="1:33">
      <c r="A5560" s="7"/>
      <c r="B5560" s="7"/>
      <c r="C5560" s="7"/>
      <c r="D5560" s="7"/>
      <c r="E5560" s="7"/>
      <c r="F5560" s="7"/>
      <c r="G5560" s="7"/>
      <c r="H5560" s="7"/>
      <c r="J5560" s="7"/>
      <c r="K5560" s="7"/>
      <c r="L5560" s="7"/>
      <c r="Q5560" s="7"/>
      <c r="S5560" s="7"/>
      <c r="T5560" s="7"/>
      <c r="Y5560" s="7"/>
      <c r="AA5560" s="7"/>
      <c r="AB5560" s="7"/>
      <c r="AG5560" s="7"/>
    </row>
    <row r="5561" spans="1:33">
      <c r="A5561" s="7"/>
      <c r="B5561" s="7"/>
      <c r="C5561" s="7"/>
      <c r="D5561" s="7"/>
      <c r="E5561" s="7"/>
      <c r="F5561" s="7"/>
      <c r="G5561" s="7"/>
      <c r="H5561" s="7"/>
      <c r="J5561" s="7"/>
      <c r="K5561" s="7"/>
      <c r="L5561" s="7"/>
      <c r="Q5561" s="7"/>
      <c r="S5561" s="7"/>
      <c r="T5561" s="7"/>
      <c r="Y5561" s="7"/>
      <c r="AA5561" s="7"/>
      <c r="AB5561" s="7"/>
      <c r="AG5561" s="7"/>
    </row>
    <row r="5562" spans="1:33">
      <c r="A5562" s="7"/>
      <c r="B5562" s="7"/>
      <c r="C5562" s="7"/>
      <c r="D5562" s="7"/>
      <c r="E5562" s="7"/>
      <c r="F5562" s="7"/>
      <c r="G5562" s="7"/>
      <c r="H5562" s="7"/>
      <c r="J5562" s="7"/>
      <c r="K5562" s="7"/>
      <c r="L5562" s="7"/>
      <c r="Q5562" s="7"/>
      <c r="S5562" s="7"/>
      <c r="T5562" s="7"/>
      <c r="Y5562" s="7"/>
      <c r="AA5562" s="7"/>
      <c r="AB5562" s="7"/>
      <c r="AG5562" s="7"/>
    </row>
    <row r="5563" spans="1:33">
      <c r="A5563" s="7"/>
      <c r="B5563" s="7"/>
      <c r="C5563" s="7"/>
      <c r="D5563" s="7"/>
      <c r="E5563" s="7"/>
      <c r="F5563" s="7"/>
      <c r="G5563" s="7"/>
      <c r="H5563" s="7"/>
      <c r="J5563" s="7"/>
      <c r="K5563" s="7"/>
      <c r="L5563" s="7"/>
      <c r="Q5563" s="7"/>
      <c r="S5563" s="7"/>
      <c r="T5563" s="7"/>
      <c r="Y5563" s="7"/>
      <c r="AA5563" s="7"/>
      <c r="AB5563" s="7"/>
      <c r="AG5563" s="7"/>
    </row>
    <row r="5564" spans="1:33">
      <c r="A5564" s="7"/>
      <c r="B5564" s="7"/>
      <c r="C5564" s="7"/>
      <c r="D5564" s="7"/>
      <c r="E5564" s="7"/>
      <c r="F5564" s="7"/>
      <c r="G5564" s="7"/>
      <c r="H5564" s="7"/>
      <c r="J5564" s="7"/>
      <c r="K5564" s="7"/>
      <c r="L5564" s="7"/>
      <c r="Q5564" s="7"/>
      <c r="S5564" s="7"/>
      <c r="T5564" s="7"/>
      <c r="Y5564" s="7"/>
      <c r="AA5564" s="7"/>
      <c r="AB5564" s="7"/>
      <c r="AG5564" s="7"/>
    </row>
    <row r="5565" spans="1:33">
      <c r="A5565" s="7"/>
      <c r="B5565" s="7"/>
      <c r="C5565" s="7"/>
      <c r="D5565" s="7"/>
      <c r="E5565" s="7"/>
      <c r="F5565" s="7"/>
      <c r="G5565" s="7"/>
      <c r="H5565" s="7"/>
      <c r="J5565" s="7"/>
      <c r="K5565" s="7"/>
      <c r="L5565" s="7"/>
      <c r="Q5565" s="7"/>
      <c r="S5565" s="7"/>
      <c r="T5565" s="7"/>
      <c r="Y5565" s="7"/>
      <c r="AA5565" s="7"/>
      <c r="AB5565" s="7"/>
      <c r="AG5565" s="7"/>
    </row>
    <row r="5566" spans="1:33">
      <c r="A5566" s="7"/>
      <c r="B5566" s="7"/>
      <c r="C5566" s="7"/>
      <c r="D5566" s="7"/>
      <c r="E5566" s="7"/>
      <c r="F5566" s="7"/>
      <c r="G5566" s="7"/>
      <c r="H5566" s="7"/>
      <c r="J5566" s="7"/>
      <c r="K5566" s="7"/>
      <c r="L5566" s="7"/>
      <c r="Q5566" s="7"/>
      <c r="S5566" s="7"/>
      <c r="T5566" s="7"/>
      <c r="Y5566" s="7"/>
      <c r="AA5566" s="7"/>
      <c r="AB5566" s="7"/>
      <c r="AG5566" s="7"/>
    </row>
    <row r="5567" spans="1:33">
      <c r="A5567" s="7"/>
      <c r="B5567" s="7"/>
      <c r="C5567" s="7"/>
      <c r="D5567" s="7"/>
      <c r="E5567" s="7"/>
      <c r="F5567" s="7"/>
      <c r="G5567" s="7"/>
      <c r="H5567" s="7"/>
      <c r="J5567" s="7"/>
      <c r="K5567" s="7"/>
      <c r="L5567" s="7"/>
      <c r="Q5567" s="7"/>
      <c r="S5567" s="7"/>
      <c r="T5567" s="7"/>
      <c r="Y5567" s="7"/>
      <c r="AA5567" s="7"/>
      <c r="AB5567" s="7"/>
      <c r="AG5567" s="7"/>
    </row>
    <row r="5568" spans="1:33">
      <c r="A5568" s="7"/>
      <c r="B5568" s="7"/>
      <c r="C5568" s="7"/>
      <c r="D5568" s="7"/>
      <c r="E5568" s="7"/>
      <c r="F5568" s="7"/>
      <c r="G5568" s="7"/>
      <c r="H5568" s="7"/>
      <c r="J5568" s="7"/>
      <c r="K5568" s="7"/>
      <c r="L5568" s="7"/>
      <c r="Q5568" s="7"/>
      <c r="S5568" s="7"/>
      <c r="T5568" s="7"/>
      <c r="Y5568" s="7"/>
      <c r="AA5568" s="7"/>
      <c r="AB5568" s="7"/>
      <c r="AG5568" s="7"/>
    </row>
    <row r="5569" spans="1:33">
      <c r="A5569" s="7"/>
      <c r="B5569" s="7"/>
      <c r="C5569" s="7"/>
      <c r="D5569" s="7"/>
      <c r="E5569" s="7"/>
      <c r="F5569" s="7"/>
      <c r="G5569" s="7"/>
      <c r="H5569" s="7"/>
      <c r="J5569" s="7"/>
      <c r="K5569" s="7"/>
      <c r="L5569" s="7"/>
      <c r="Q5569" s="7"/>
      <c r="S5569" s="7"/>
      <c r="T5569" s="7"/>
      <c r="Y5569" s="7"/>
      <c r="AA5569" s="7"/>
      <c r="AB5569" s="7"/>
      <c r="AG5569" s="7"/>
    </row>
    <row r="5570" spans="1:33">
      <c r="A5570" s="7"/>
      <c r="B5570" s="7"/>
      <c r="C5570" s="7"/>
      <c r="D5570" s="7"/>
      <c r="E5570" s="7"/>
      <c r="F5570" s="7"/>
      <c r="G5570" s="7"/>
      <c r="H5570" s="7"/>
      <c r="J5570" s="7"/>
      <c r="K5570" s="7"/>
      <c r="L5570" s="7"/>
      <c r="Q5570" s="7"/>
      <c r="S5570" s="7"/>
      <c r="T5570" s="7"/>
      <c r="Y5570" s="7"/>
      <c r="AA5570" s="7"/>
      <c r="AB5570" s="7"/>
      <c r="AG5570" s="7"/>
    </row>
    <row r="5571" spans="1:33">
      <c r="A5571" s="7"/>
      <c r="B5571" s="7"/>
      <c r="C5571" s="7"/>
      <c r="D5571" s="7"/>
      <c r="E5571" s="7"/>
      <c r="F5571" s="7"/>
      <c r="G5571" s="7"/>
      <c r="H5571" s="7"/>
      <c r="J5571" s="7"/>
      <c r="K5571" s="7"/>
      <c r="L5571" s="7"/>
      <c r="Q5571" s="7"/>
      <c r="S5571" s="7"/>
      <c r="T5571" s="7"/>
      <c r="Y5571" s="7"/>
      <c r="AA5571" s="7"/>
      <c r="AB5571" s="7"/>
      <c r="AG5571" s="7"/>
    </row>
    <row r="5572" spans="1:33">
      <c r="A5572" s="7"/>
      <c r="B5572" s="7"/>
      <c r="C5572" s="7"/>
      <c r="D5572" s="7"/>
      <c r="E5572" s="7"/>
      <c r="F5572" s="7"/>
      <c r="G5572" s="7"/>
      <c r="H5572" s="7"/>
      <c r="J5572" s="7"/>
      <c r="K5572" s="7"/>
      <c r="L5572" s="7"/>
      <c r="Q5572" s="7"/>
      <c r="S5572" s="7"/>
      <c r="T5572" s="7"/>
      <c r="Y5572" s="7"/>
      <c r="AA5572" s="7"/>
      <c r="AB5572" s="7"/>
      <c r="AG5572" s="7"/>
    </row>
    <row r="5573" spans="1:33">
      <c r="A5573" s="7"/>
      <c r="B5573" s="7"/>
      <c r="C5573" s="7"/>
      <c r="D5573" s="7"/>
      <c r="E5573" s="7"/>
      <c r="F5573" s="7"/>
      <c r="G5573" s="7"/>
      <c r="H5573" s="7"/>
      <c r="J5573" s="7"/>
      <c r="K5573" s="7"/>
      <c r="L5573" s="7"/>
      <c r="Q5573" s="7"/>
      <c r="S5573" s="7"/>
      <c r="T5573" s="7"/>
      <c r="Y5573" s="7"/>
      <c r="AA5573" s="7"/>
      <c r="AB5573" s="7"/>
      <c r="AG5573" s="7"/>
    </row>
    <row r="5574" spans="1:33">
      <c r="A5574" s="7"/>
      <c r="B5574" s="7"/>
      <c r="C5574" s="7"/>
      <c r="D5574" s="7"/>
      <c r="E5574" s="7"/>
      <c r="F5574" s="7"/>
      <c r="G5574" s="7"/>
      <c r="H5574" s="7"/>
      <c r="J5574" s="7"/>
      <c r="K5574" s="7"/>
      <c r="L5574" s="7"/>
      <c r="Q5574" s="7"/>
      <c r="S5574" s="7"/>
      <c r="T5574" s="7"/>
      <c r="Y5574" s="7"/>
      <c r="AA5574" s="7"/>
      <c r="AB5574" s="7"/>
      <c r="AG5574" s="7"/>
    </row>
    <row r="5575" spans="1:33">
      <c r="A5575" s="7"/>
      <c r="B5575" s="7"/>
      <c r="C5575" s="7"/>
      <c r="D5575" s="7"/>
      <c r="E5575" s="7"/>
      <c r="F5575" s="7"/>
      <c r="G5575" s="7"/>
      <c r="H5575" s="7"/>
      <c r="J5575" s="7"/>
      <c r="K5575" s="7"/>
      <c r="L5575" s="7"/>
      <c r="Q5575" s="7"/>
      <c r="S5575" s="7"/>
      <c r="T5575" s="7"/>
      <c r="Y5575" s="7"/>
      <c r="AA5575" s="7"/>
      <c r="AB5575" s="7"/>
      <c r="AG5575" s="7"/>
    </row>
    <row r="5576" spans="1:33">
      <c r="A5576" s="7"/>
      <c r="B5576" s="7"/>
      <c r="C5576" s="7"/>
      <c r="D5576" s="7"/>
      <c r="E5576" s="7"/>
      <c r="F5576" s="7"/>
      <c r="G5576" s="7"/>
      <c r="H5576" s="7"/>
      <c r="J5576" s="7"/>
      <c r="K5576" s="7"/>
      <c r="L5576" s="7"/>
      <c r="Q5576" s="7"/>
      <c r="S5576" s="7"/>
      <c r="T5576" s="7"/>
      <c r="Y5576" s="7"/>
      <c r="AA5576" s="7"/>
      <c r="AB5576" s="7"/>
      <c r="AG5576" s="7"/>
    </row>
    <row r="5577" spans="1:33">
      <c r="A5577" s="7"/>
      <c r="B5577" s="7"/>
      <c r="C5577" s="7"/>
      <c r="D5577" s="7"/>
      <c r="E5577" s="7"/>
      <c r="F5577" s="7"/>
      <c r="G5577" s="7"/>
      <c r="H5577" s="7"/>
      <c r="J5577" s="7"/>
      <c r="K5577" s="7"/>
      <c r="L5577" s="7"/>
      <c r="Q5577" s="7"/>
      <c r="S5577" s="7"/>
      <c r="T5577" s="7"/>
      <c r="Y5577" s="7"/>
      <c r="AA5577" s="7"/>
      <c r="AB5577" s="7"/>
      <c r="AG5577" s="7"/>
    </row>
    <row r="5578" spans="1:33">
      <c r="A5578" s="7"/>
      <c r="B5578" s="7"/>
      <c r="C5578" s="7"/>
      <c r="D5578" s="7"/>
      <c r="E5578" s="7"/>
      <c r="F5578" s="7"/>
      <c r="G5578" s="7"/>
      <c r="H5578" s="7"/>
      <c r="J5578" s="7"/>
      <c r="K5578" s="7"/>
      <c r="L5578" s="7"/>
      <c r="Q5578" s="7"/>
      <c r="S5578" s="7"/>
      <c r="T5578" s="7"/>
      <c r="Y5578" s="7"/>
      <c r="AA5578" s="7"/>
      <c r="AB5578" s="7"/>
      <c r="AG5578" s="7"/>
    </row>
    <row r="5579" spans="1:33">
      <c r="A5579" s="7"/>
      <c r="B5579" s="7"/>
      <c r="C5579" s="7"/>
      <c r="D5579" s="7"/>
      <c r="E5579" s="7"/>
      <c r="F5579" s="7"/>
      <c r="G5579" s="7"/>
      <c r="H5579" s="7"/>
      <c r="J5579" s="7"/>
      <c r="K5579" s="7"/>
      <c r="L5579" s="7"/>
      <c r="Q5579" s="7"/>
      <c r="S5579" s="7"/>
      <c r="T5579" s="7"/>
      <c r="Y5579" s="7"/>
      <c r="AA5579" s="7"/>
      <c r="AB5579" s="7"/>
      <c r="AG5579" s="7"/>
    </row>
    <row r="5580" spans="1:33">
      <c r="A5580" s="7"/>
      <c r="B5580" s="7"/>
      <c r="C5580" s="7"/>
      <c r="D5580" s="7"/>
      <c r="E5580" s="7"/>
      <c r="F5580" s="7"/>
      <c r="G5580" s="7"/>
      <c r="H5580" s="7"/>
      <c r="J5580" s="7"/>
      <c r="K5580" s="7"/>
      <c r="L5580" s="7"/>
      <c r="Q5580" s="7"/>
      <c r="S5580" s="7"/>
      <c r="T5580" s="7"/>
      <c r="Y5580" s="7"/>
      <c r="AA5580" s="7"/>
      <c r="AB5580" s="7"/>
      <c r="AG5580" s="7"/>
    </row>
    <row r="5581" spans="1:33">
      <c r="A5581" s="7"/>
      <c r="B5581" s="7"/>
      <c r="C5581" s="7"/>
      <c r="D5581" s="7"/>
      <c r="E5581" s="7"/>
      <c r="F5581" s="7"/>
      <c r="G5581" s="7"/>
      <c r="H5581" s="7"/>
      <c r="J5581" s="7"/>
      <c r="K5581" s="7"/>
      <c r="L5581" s="7"/>
      <c r="Q5581" s="7"/>
      <c r="S5581" s="7"/>
      <c r="T5581" s="7"/>
      <c r="Y5581" s="7"/>
      <c r="AA5581" s="7"/>
      <c r="AB5581" s="7"/>
      <c r="AG5581" s="7"/>
    </row>
    <row r="5582" spans="1:33">
      <c r="A5582" s="7"/>
      <c r="B5582" s="7"/>
      <c r="C5582" s="7"/>
      <c r="D5582" s="7"/>
      <c r="E5582" s="7"/>
      <c r="F5582" s="7"/>
      <c r="G5582" s="7"/>
      <c r="H5582" s="7"/>
      <c r="J5582" s="7"/>
      <c r="K5582" s="7"/>
      <c r="L5582" s="7"/>
      <c r="Q5582" s="7"/>
      <c r="S5582" s="7"/>
      <c r="T5582" s="7"/>
      <c r="Y5582" s="7"/>
      <c r="AA5582" s="7"/>
      <c r="AB5582" s="7"/>
      <c r="AG5582" s="7"/>
    </row>
    <row r="5583" spans="1:33">
      <c r="A5583" s="7"/>
      <c r="B5583" s="7"/>
      <c r="C5583" s="7"/>
      <c r="D5583" s="7"/>
      <c r="E5583" s="7"/>
      <c r="F5583" s="7"/>
      <c r="G5583" s="7"/>
      <c r="H5583" s="7"/>
      <c r="J5583" s="7"/>
      <c r="K5583" s="7"/>
      <c r="L5583" s="7"/>
      <c r="Q5583" s="7"/>
      <c r="S5583" s="7"/>
      <c r="T5583" s="7"/>
      <c r="Y5583" s="7"/>
      <c r="AA5583" s="7"/>
      <c r="AB5583" s="7"/>
      <c r="AG5583" s="7"/>
    </row>
    <row r="5584" spans="1:33">
      <c r="A5584" s="7"/>
      <c r="B5584" s="7"/>
      <c r="C5584" s="7"/>
      <c r="D5584" s="7"/>
      <c r="E5584" s="7"/>
      <c r="F5584" s="7"/>
      <c r="G5584" s="7"/>
      <c r="H5584" s="7"/>
      <c r="J5584" s="7"/>
      <c r="K5584" s="7"/>
      <c r="L5584" s="7"/>
      <c r="Q5584" s="7"/>
      <c r="S5584" s="7"/>
      <c r="T5584" s="7"/>
      <c r="Y5584" s="7"/>
      <c r="AA5584" s="7"/>
      <c r="AB5584" s="7"/>
      <c r="AG5584" s="7"/>
    </row>
    <row r="5585" spans="1:33">
      <c r="A5585" s="7"/>
      <c r="B5585" s="7"/>
      <c r="C5585" s="7"/>
      <c r="D5585" s="7"/>
      <c r="E5585" s="7"/>
      <c r="F5585" s="7"/>
      <c r="G5585" s="7"/>
      <c r="H5585" s="7"/>
      <c r="J5585" s="7"/>
      <c r="K5585" s="7"/>
      <c r="L5585" s="7"/>
      <c r="Q5585" s="7"/>
      <c r="S5585" s="7"/>
      <c r="T5585" s="7"/>
      <c r="Y5585" s="7"/>
      <c r="AA5585" s="7"/>
      <c r="AB5585" s="7"/>
      <c r="AG5585" s="7"/>
    </row>
    <row r="5586" spans="1:33">
      <c r="A5586" s="7"/>
      <c r="B5586" s="7"/>
      <c r="C5586" s="7"/>
      <c r="D5586" s="7"/>
      <c r="E5586" s="7"/>
      <c r="F5586" s="7"/>
      <c r="G5586" s="7"/>
      <c r="H5586" s="7"/>
      <c r="J5586" s="7"/>
      <c r="K5586" s="7"/>
      <c r="L5586" s="7"/>
      <c r="Q5586" s="7"/>
      <c r="S5586" s="7"/>
      <c r="T5586" s="7"/>
      <c r="Y5586" s="7"/>
      <c r="AA5586" s="7"/>
      <c r="AB5586" s="7"/>
      <c r="AG5586" s="7"/>
    </row>
    <row r="5587" spans="1:33">
      <c r="A5587" s="7"/>
      <c r="B5587" s="7"/>
      <c r="C5587" s="7"/>
      <c r="D5587" s="7"/>
      <c r="E5587" s="7"/>
      <c r="F5587" s="7"/>
      <c r="G5587" s="7"/>
      <c r="H5587" s="7"/>
      <c r="J5587" s="7"/>
      <c r="K5587" s="7"/>
      <c r="L5587" s="7"/>
      <c r="Q5587" s="7"/>
      <c r="S5587" s="7"/>
      <c r="T5587" s="7"/>
      <c r="Y5587" s="7"/>
      <c r="AA5587" s="7"/>
      <c r="AB5587" s="7"/>
      <c r="AG5587" s="7"/>
    </row>
    <row r="5588" spans="1:33">
      <c r="A5588" s="7"/>
      <c r="B5588" s="7"/>
      <c r="C5588" s="7"/>
      <c r="D5588" s="7"/>
      <c r="E5588" s="7"/>
      <c r="F5588" s="7"/>
      <c r="G5588" s="7"/>
      <c r="H5588" s="7"/>
      <c r="J5588" s="7"/>
      <c r="K5588" s="7"/>
      <c r="L5588" s="7"/>
      <c r="Q5588" s="7"/>
      <c r="S5588" s="7"/>
      <c r="T5588" s="7"/>
      <c r="Y5588" s="7"/>
      <c r="AA5588" s="7"/>
      <c r="AB5588" s="7"/>
      <c r="AG5588" s="7"/>
    </row>
    <row r="5589" spans="1:33">
      <c r="A5589" s="7"/>
      <c r="B5589" s="7"/>
      <c r="C5589" s="7"/>
      <c r="D5589" s="7"/>
      <c r="E5589" s="7"/>
      <c r="F5589" s="7"/>
      <c r="G5589" s="7"/>
      <c r="H5589" s="7"/>
      <c r="J5589" s="7"/>
      <c r="K5589" s="7"/>
      <c r="L5589" s="7"/>
      <c r="Q5589" s="7"/>
      <c r="S5589" s="7"/>
      <c r="T5589" s="7"/>
      <c r="Y5589" s="7"/>
      <c r="AA5589" s="7"/>
      <c r="AB5589" s="7"/>
      <c r="AG5589" s="7"/>
    </row>
    <row r="5590" spans="1:33">
      <c r="A5590" s="7"/>
      <c r="B5590" s="7"/>
      <c r="C5590" s="7"/>
      <c r="D5590" s="7"/>
      <c r="E5590" s="7"/>
      <c r="F5590" s="7"/>
      <c r="G5590" s="7"/>
      <c r="H5590" s="7"/>
      <c r="J5590" s="7"/>
      <c r="K5590" s="7"/>
      <c r="L5590" s="7"/>
      <c r="Q5590" s="7"/>
      <c r="S5590" s="7"/>
      <c r="T5590" s="7"/>
      <c r="Y5590" s="7"/>
      <c r="AA5590" s="7"/>
      <c r="AB5590" s="7"/>
      <c r="AG5590" s="7"/>
    </row>
    <row r="5591" spans="1:33">
      <c r="A5591" s="7"/>
      <c r="B5591" s="7"/>
      <c r="C5591" s="7"/>
      <c r="D5591" s="7"/>
      <c r="E5591" s="7"/>
      <c r="F5591" s="7"/>
      <c r="G5591" s="7"/>
      <c r="H5591" s="7"/>
      <c r="J5591" s="7"/>
      <c r="K5591" s="7"/>
      <c r="L5591" s="7"/>
      <c r="Q5591" s="7"/>
      <c r="S5591" s="7"/>
      <c r="T5591" s="7"/>
      <c r="Y5591" s="7"/>
      <c r="AA5591" s="7"/>
      <c r="AB5591" s="7"/>
      <c r="AG5591" s="7"/>
    </row>
    <row r="5592" spans="1:33">
      <c r="A5592" s="7"/>
      <c r="B5592" s="7"/>
      <c r="C5592" s="7"/>
      <c r="D5592" s="7"/>
      <c r="E5592" s="7"/>
      <c r="F5592" s="7"/>
      <c r="G5592" s="7"/>
      <c r="H5592" s="7"/>
      <c r="J5592" s="7"/>
      <c r="K5592" s="7"/>
      <c r="L5592" s="7"/>
      <c r="Q5592" s="7"/>
      <c r="S5592" s="7"/>
      <c r="T5592" s="7"/>
      <c r="Y5592" s="7"/>
      <c r="AA5592" s="7"/>
      <c r="AB5592" s="7"/>
      <c r="AG5592" s="7"/>
    </row>
    <row r="5593" spans="1:33">
      <c r="A5593" s="7"/>
      <c r="B5593" s="7"/>
      <c r="C5593" s="7"/>
      <c r="D5593" s="7"/>
      <c r="E5593" s="7"/>
      <c r="F5593" s="7"/>
      <c r="G5593" s="7"/>
      <c r="H5593" s="7"/>
      <c r="J5593" s="7"/>
      <c r="K5593" s="7"/>
      <c r="L5593" s="7"/>
      <c r="Q5593" s="7"/>
      <c r="S5593" s="7"/>
      <c r="T5593" s="7"/>
      <c r="Y5593" s="7"/>
      <c r="AA5593" s="7"/>
      <c r="AB5593" s="7"/>
      <c r="AG5593" s="7"/>
    </row>
    <row r="5594" spans="1:33">
      <c r="A5594" s="7"/>
      <c r="B5594" s="7"/>
      <c r="C5594" s="7"/>
      <c r="D5594" s="7"/>
      <c r="E5594" s="7"/>
      <c r="F5594" s="7"/>
      <c r="G5594" s="7"/>
      <c r="H5594" s="7"/>
      <c r="J5594" s="7"/>
      <c r="K5594" s="7"/>
      <c r="L5594" s="7"/>
      <c r="Q5594" s="7"/>
      <c r="S5594" s="7"/>
      <c r="T5594" s="7"/>
      <c r="Y5594" s="7"/>
      <c r="AA5594" s="7"/>
      <c r="AB5594" s="7"/>
      <c r="AG5594" s="7"/>
    </row>
    <row r="5595" spans="1:33">
      <c r="A5595" s="7"/>
      <c r="B5595" s="7"/>
      <c r="C5595" s="7"/>
      <c r="D5595" s="7"/>
      <c r="E5595" s="7"/>
      <c r="F5595" s="7"/>
      <c r="G5595" s="7"/>
      <c r="H5595" s="7"/>
      <c r="J5595" s="7"/>
      <c r="K5595" s="7"/>
      <c r="L5595" s="7"/>
      <c r="Q5595" s="7"/>
      <c r="S5595" s="7"/>
      <c r="T5595" s="7"/>
      <c r="Y5595" s="7"/>
      <c r="AA5595" s="7"/>
      <c r="AB5595" s="7"/>
      <c r="AG5595" s="7"/>
    </row>
    <row r="5596" spans="1:33">
      <c r="A5596" s="7"/>
      <c r="B5596" s="7"/>
      <c r="C5596" s="7"/>
      <c r="D5596" s="7"/>
      <c r="E5596" s="7"/>
      <c r="F5596" s="7"/>
      <c r="G5596" s="7"/>
      <c r="H5596" s="7"/>
      <c r="J5596" s="7"/>
      <c r="K5596" s="7"/>
      <c r="L5596" s="7"/>
      <c r="Q5596" s="7"/>
      <c r="S5596" s="7"/>
      <c r="T5596" s="7"/>
      <c r="Y5596" s="7"/>
      <c r="AA5596" s="7"/>
      <c r="AB5596" s="7"/>
      <c r="AG5596" s="7"/>
    </row>
    <row r="5597" spans="1:33">
      <c r="A5597" s="7"/>
      <c r="B5597" s="7"/>
      <c r="C5597" s="7"/>
      <c r="D5597" s="7"/>
      <c r="E5597" s="7"/>
      <c r="F5597" s="7"/>
      <c r="G5597" s="7"/>
      <c r="H5597" s="7"/>
      <c r="J5597" s="7"/>
      <c r="K5597" s="7"/>
      <c r="L5597" s="7"/>
      <c r="Q5597" s="7"/>
      <c r="S5597" s="7"/>
      <c r="T5597" s="7"/>
      <c r="Y5597" s="7"/>
      <c r="AA5597" s="7"/>
      <c r="AB5597" s="7"/>
      <c r="AG5597" s="7"/>
    </row>
    <row r="5598" spans="1:33">
      <c r="A5598" s="7"/>
      <c r="B5598" s="7"/>
      <c r="C5598" s="7"/>
      <c r="D5598" s="7"/>
      <c r="E5598" s="7"/>
      <c r="F5598" s="7"/>
      <c r="G5598" s="7"/>
      <c r="H5598" s="7"/>
      <c r="J5598" s="7"/>
      <c r="K5598" s="7"/>
      <c r="L5598" s="7"/>
      <c r="Q5598" s="7"/>
      <c r="S5598" s="7"/>
      <c r="T5598" s="7"/>
      <c r="Y5598" s="7"/>
      <c r="AA5598" s="7"/>
      <c r="AB5598" s="7"/>
      <c r="AG5598" s="7"/>
    </row>
    <row r="5599" spans="1:33">
      <c r="A5599" s="7"/>
      <c r="B5599" s="7"/>
      <c r="C5599" s="7"/>
      <c r="D5599" s="7"/>
      <c r="E5599" s="7"/>
      <c r="F5599" s="7"/>
      <c r="G5599" s="7"/>
      <c r="H5599" s="7"/>
      <c r="J5599" s="7"/>
      <c r="K5599" s="7"/>
      <c r="L5599" s="7"/>
      <c r="Q5599" s="7"/>
      <c r="S5599" s="7"/>
      <c r="T5599" s="7"/>
      <c r="Y5599" s="7"/>
      <c r="AA5599" s="7"/>
      <c r="AB5599" s="7"/>
      <c r="AG5599" s="7"/>
    </row>
    <row r="5600" spans="1:33">
      <c r="A5600" s="7"/>
      <c r="B5600" s="7"/>
      <c r="C5600" s="7"/>
      <c r="D5600" s="7"/>
      <c r="E5600" s="7"/>
      <c r="F5600" s="7"/>
      <c r="G5600" s="7"/>
      <c r="H5600" s="7"/>
      <c r="J5600" s="7"/>
      <c r="K5600" s="7"/>
      <c r="L5600" s="7"/>
      <c r="Q5600" s="7"/>
      <c r="S5600" s="7"/>
      <c r="T5600" s="7"/>
      <c r="Y5600" s="7"/>
      <c r="AA5600" s="7"/>
      <c r="AB5600" s="7"/>
      <c r="AG5600" s="7"/>
    </row>
    <row r="5601" spans="1:33">
      <c r="A5601" s="7"/>
      <c r="B5601" s="7"/>
      <c r="C5601" s="7"/>
      <c r="D5601" s="7"/>
      <c r="E5601" s="7"/>
      <c r="F5601" s="7"/>
      <c r="G5601" s="7"/>
      <c r="H5601" s="7"/>
      <c r="J5601" s="7"/>
      <c r="K5601" s="7"/>
      <c r="L5601" s="7"/>
      <c r="Q5601" s="7"/>
      <c r="S5601" s="7"/>
      <c r="T5601" s="7"/>
      <c r="Y5601" s="7"/>
      <c r="AA5601" s="7"/>
      <c r="AB5601" s="7"/>
      <c r="AG5601" s="7"/>
    </row>
    <row r="5602" spans="1:33">
      <c r="A5602" s="7"/>
      <c r="B5602" s="7"/>
      <c r="C5602" s="7"/>
      <c r="D5602" s="7"/>
      <c r="E5602" s="7"/>
      <c r="F5602" s="7"/>
      <c r="G5602" s="7"/>
      <c r="H5602" s="7"/>
      <c r="J5602" s="7"/>
      <c r="K5602" s="7"/>
      <c r="L5602" s="7"/>
      <c r="Q5602" s="7"/>
      <c r="S5602" s="7"/>
      <c r="T5602" s="7"/>
      <c r="Y5602" s="7"/>
      <c r="AA5602" s="7"/>
      <c r="AB5602" s="7"/>
      <c r="AG5602" s="7"/>
    </row>
    <row r="5603" spans="1:33">
      <c r="A5603" s="7"/>
      <c r="B5603" s="7"/>
      <c r="C5603" s="7"/>
      <c r="D5603" s="7"/>
      <c r="E5603" s="7"/>
      <c r="F5603" s="7"/>
      <c r="G5603" s="7"/>
      <c r="H5603" s="7"/>
      <c r="J5603" s="7"/>
      <c r="K5603" s="7"/>
      <c r="L5603" s="7"/>
      <c r="Q5603" s="7"/>
      <c r="S5603" s="7"/>
      <c r="T5603" s="7"/>
      <c r="Y5603" s="7"/>
      <c r="AA5603" s="7"/>
      <c r="AB5603" s="7"/>
      <c r="AG5603" s="7"/>
    </row>
    <row r="5604" spans="1:33">
      <c r="A5604" s="7"/>
      <c r="B5604" s="7"/>
      <c r="C5604" s="7"/>
      <c r="D5604" s="7"/>
      <c r="E5604" s="7"/>
      <c r="F5604" s="7"/>
      <c r="G5604" s="7"/>
      <c r="H5604" s="7"/>
      <c r="J5604" s="7"/>
      <c r="K5604" s="7"/>
      <c r="L5604" s="7"/>
      <c r="Q5604" s="7"/>
      <c r="S5604" s="7"/>
      <c r="T5604" s="7"/>
      <c r="Y5604" s="7"/>
      <c r="AA5604" s="7"/>
      <c r="AB5604" s="7"/>
      <c r="AG5604" s="7"/>
    </row>
    <row r="5605" spans="1:33">
      <c r="A5605" s="7"/>
      <c r="B5605" s="7"/>
      <c r="C5605" s="7"/>
      <c r="D5605" s="7"/>
      <c r="E5605" s="7"/>
      <c r="F5605" s="7"/>
      <c r="G5605" s="7"/>
      <c r="H5605" s="7"/>
      <c r="J5605" s="7"/>
      <c r="K5605" s="7"/>
      <c r="L5605" s="7"/>
      <c r="Q5605" s="7"/>
      <c r="S5605" s="7"/>
      <c r="T5605" s="7"/>
      <c r="Y5605" s="7"/>
      <c r="AA5605" s="7"/>
      <c r="AB5605" s="7"/>
      <c r="AG5605" s="7"/>
    </row>
    <row r="5606" spans="1:33">
      <c r="A5606" s="7"/>
      <c r="B5606" s="7"/>
      <c r="C5606" s="7"/>
      <c r="D5606" s="7"/>
      <c r="E5606" s="7"/>
      <c r="F5606" s="7"/>
      <c r="G5606" s="7"/>
      <c r="H5606" s="7"/>
      <c r="J5606" s="7"/>
      <c r="K5606" s="7"/>
      <c r="L5606" s="7"/>
      <c r="Q5606" s="7"/>
      <c r="S5606" s="7"/>
      <c r="T5606" s="7"/>
      <c r="Y5606" s="7"/>
      <c r="AA5606" s="7"/>
      <c r="AB5606" s="7"/>
      <c r="AG5606" s="7"/>
    </row>
    <row r="5607" spans="1:33">
      <c r="A5607" s="7"/>
      <c r="B5607" s="7"/>
      <c r="C5607" s="7"/>
      <c r="D5607" s="7"/>
      <c r="E5607" s="7"/>
      <c r="F5607" s="7"/>
      <c r="G5607" s="7"/>
      <c r="H5607" s="7"/>
      <c r="J5607" s="7"/>
      <c r="K5607" s="7"/>
      <c r="L5607" s="7"/>
      <c r="Q5607" s="7"/>
      <c r="S5607" s="7"/>
      <c r="T5607" s="7"/>
      <c r="Y5607" s="7"/>
      <c r="AA5607" s="7"/>
      <c r="AB5607" s="7"/>
      <c r="AG5607" s="7"/>
    </row>
    <row r="5608" spans="1:33">
      <c r="A5608" s="7"/>
      <c r="B5608" s="7"/>
      <c r="C5608" s="7"/>
      <c r="D5608" s="7"/>
      <c r="E5608" s="7"/>
      <c r="F5608" s="7"/>
      <c r="G5608" s="7"/>
      <c r="H5608" s="7"/>
      <c r="J5608" s="7"/>
      <c r="K5608" s="7"/>
      <c r="L5608" s="7"/>
      <c r="Q5608" s="7"/>
      <c r="S5608" s="7"/>
      <c r="T5608" s="7"/>
      <c r="Y5608" s="7"/>
      <c r="AA5608" s="7"/>
      <c r="AB5608" s="7"/>
      <c r="AG5608" s="7"/>
    </row>
    <row r="5609" spans="1:33">
      <c r="A5609" s="7"/>
      <c r="B5609" s="7"/>
      <c r="C5609" s="7"/>
      <c r="D5609" s="7"/>
      <c r="E5609" s="7"/>
      <c r="F5609" s="7"/>
      <c r="G5609" s="7"/>
      <c r="H5609" s="7"/>
      <c r="J5609" s="7"/>
      <c r="K5609" s="7"/>
      <c r="L5609" s="7"/>
      <c r="Q5609" s="7"/>
      <c r="S5609" s="7"/>
      <c r="T5609" s="7"/>
      <c r="Y5609" s="7"/>
      <c r="AA5609" s="7"/>
      <c r="AB5609" s="7"/>
      <c r="AG5609" s="7"/>
    </row>
    <row r="5610" spans="1:33">
      <c r="A5610" s="7"/>
      <c r="B5610" s="7"/>
      <c r="C5610" s="7"/>
      <c r="D5610" s="7"/>
      <c r="E5610" s="7"/>
      <c r="F5610" s="7"/>
      <c r="G5610" s="7"/>
      <c r="H5610" s="7"/>
      <c r="J5610" s="7"/>
      <c r="K5610" s="7"/>
      <c r="L5610" s="7"/>
      <c r="Q5610" s="7"/>
      <c r="S5610" s="7"/>
      <c r="T5610" s="7"/>
      <c r="Y5610" s="7"/>
      <c r="AA5610" s="7"/>
      <c r="AB5610" s="7"/>
      <c r="AG5610" s="7"/>
    </row>
    <row r="5611" spans="1:33">
      <c r="A5611" s="7"/>
      <c r="B5611" s="7"/>
      <c r="C5611" s="7"/>
      <c r="D5611" s="7"/>
      <c r="E5611" s="7"/>
      <c r="F5611" s="7"/>
      <c r="G5611" s="7"/>
      <c r="H5611" s="7"/>
      <c r="J5611" s="7"/>
      <c r="K5611" s="7"/>
      <c r="L5611" s="7"/>
      <c r="Q5611" s="7"/>
      <c r="S5611" s="7"/>
      <c r="T5611" s="7"/>
      <c r="Y5611" s="7"/>
      <c r="AA5611" s="7"/>
      <c r="AB5611" s="7"/>
      <c r="AG5611" s="7"/>
    </row>
    <row r="5612" spans="1:33">
      <c r="A5612" s="7"/>
      <c r="B5612" s="7"/>
      <c r="C5612" s="7"/>
      <c r="D5612" s="7"/>
      <c r="E5612" s="7"/>
      <c r="F5612" s="7"/>
      <c r="G5612" s="7"/>
      <c r="H5612" s="7"/>
      <c r="J5612" s="7"/>
      <c r="K5612" s="7"/>
      <c r="L5612" s="7"/>
      <c r="Q5612" s="7"/>
      <c r="S5612" s="7"/>
      <c r="T5612" s="7"/>
      <c r="Y5612" s="7"/>
      <c r="AA5612" s="7"/>
      <c r="AB5612" s="7"/>
      <c r="AG5612" s="7"/>
    </row>
    <row r="5613" spans="1:33">
      <c r="A5613" s="7"/>
      <c r="B5613" s="7"/>
      <c r="C5613" s="7"/>
      <c r="D5613" s="7"/>
      <c r="E5613" s="7"/>
      <c r="F5613" s="7"/>
      <c r="G5613" s="7"/>
      <c r="H5613" s="7"/>
      <c r="J5613" s="7"/>
      <c r="K5613" s="7"/>
      <c r="L5613" s="7"/>
      <c r="Q5613" s="7"/>
      <c r="S5613" s="7"/>
      <c r="T5613" s="7"/>
      <c r="Y5613" s="7"/>
      <c r="AA5613" s="7"/>
      <c r="AB5613" s="7"/>
      <c r="AG5613" s="7"/>
    </row>
    <row r="5614" spans="1:33">
      <c r="A5614" s="7"/>
      <c r="B5614" s="7"/>
      <c r="C5614" s="7"/>
      <c r="D5614" s="7"/>
      <c r="E5614" s="7"/>
      <c r="F5614" s="7"/>
      <c r="G5614" s="7"/>
      <c r="H5614" s="7"/>
      <c r="J5614" s="7"/>
      <c r="K5614" s="7"/>
      <c r="L5614" s="7"/>
      <c r="Q5614" s="7"/>
      <c r="S5614" s="7"/>
      <c r="T5614" s="7"/>
      <c r="Y5614" s="7"/>
      <c r="AA5614" s="7"/>
      <c r="AB5614" s="7"/>
      <c r="AG5614" s="7"/>
    </row>
    <row r="5615" spans="1:33">
      <c r="A5615" s="7"/>
      <c r="B5615" s="7"/>
      <c r="C5615" s="7"/>
      <c r="D5615" s="7"/>
      <c r="E5615" s="7"/>
      <c r="F5615" s="7"/>
      <c r="G5615" s="7"/>
      <c r="H5615" s="7"/>
      <c r="J5615" s="7"/>
      <c r="K5615" s="7"/>
      <c r="L5615" s="7"/>
      <c r="Q5615" s="7"/>
      <c r="S5615" s="7"/>
      <c r="T5615" s="7"/>
      <c r="Y5615" s="7"/>
      <c r="AA5615" s="7"/>
      <c r="AB5615" s="7"/>
      <c r="AG5615" s="7"/>
    </row>
    <row r="5616" spans="1:33">
      <c r="A5616" s="7"/>
      <c r="B5616" s="7"/>
      <c r="C5616" s="7"/>
      <c r="D5616" s="7"/>
      <c r="E5616" s="7"/>
      <c r="F5616" s="7"/>
      <c r="G5616" s="7"/>
      <c r="H5616" s="7"/>
      <c r="J5616" s="7"/>
      <c r="K5616" s="7"/>
      <c r="L5616" s="7"/>
      <c r="Q5616" s="7"/>
      <c r="S5616" s="7"/>
      <c r="T5616" s="7"/>
      <c r="Y5616" s="7"/>
      <c r="AA5616" s="7"/>
      <c r="AB5616" s="7"/>
      <c r="AG5616" s="7"/>
    </row>
    <row r="5617" spans="1:33">
      <c r="A5617" s="7"/>
      <c r="B5617" s="7"/>
      <c r="C5617" s="7"/>
      <c r="D5617" s="7"/>
      <c r="E5617" s="7"/>
      <c r="F5617" s="7"/>
      <c r="G5617" s="7"/>
      <c r="H5617" s="7"/>
      <c r="J5617" s="7"/>
      <c r="K5617" s="7"/>
      <c r="L5617" s="7"/>
      <c r="Q5617" s="7"/>
      <c r="S5617" s="7"/>
      <c r="T5617" s="7"/>
      <c r="Y5617" s="7"/>
      <c r="AA5617" s="7"/>
      <c r="AB5617" s="7"/>
      <c r="AG5617" s="7"/>
    </row>
    <row r="5618" spans="1:33">
      <c r="A5618" s="7"/>
      <c r="B5618" s="7"/>
      <c r="C5618" s="7"/>
      <c r="D5618" s="7"/>
      <c r="E5618" s="7"/>
      <c r="F5618" s="7"/>
      <c r="G5618" s="7"/>
      <c r="H5618" s="7"/>
      <c r="J5618" s="7"/>
      <c r="K5618" s="7"/>
      <c r="L5618" s="7"/>
      <c r="Q5618" s="7"/>
      <c r="S5618" s="7"/>
      <c r="T5618" s="7"/>
      <c r="Y5618" s="7"/>
      <c r="AA5618" s="7"/>
      <c r="AB5618" s="7"/>
      <c r="AG5618" s="7"/>
    </row>
    <row r="5619" spans="1:33">
      <c r="A5619" s="7"/>
      <c r="B5619" s="7"/>
      <c r="C5619" s="7"/>
      <c r="D5619" s="7"/>
      <c r="E5619" s="7"/>
      <c r="F5619" s="7"/>
      <c r="G5619" s="7"/>
      <c r="H5619" s="7"/>
      <c r="J5619" s="7"/>
      <c r="K5619" s="7"/>
      <c r="L5619" s="7"/>
      <c r="Q5619" s="7"/>
      <c r="S5619" s="7"/>
      <c r="T5619" s="7"/>
      <c r="Y5619" s="7"/>
      <c r="AA5619" s="7"/>
      <c r="AB5619" s="7"/>
      <c r="AG5619" s="7"/>
    </row>
    <row r="5620" spans="1:33">
      <c r="A5620" s="7"/>
      <c r="B5620" s="7"/>
      <c r="C5620" s="7"/>
      <c r="D5620" s="7"/>
      <c r="E5620" s="7"/>
      <c r="F5620" s="7"/>
      <c r="G5620" s="7"/>
      <c r="H5620" s="7"/>
      <c r="J5620" s="7"/>
      <c r="K5620" s="7"/>
      <c r="L5620" s="7"/>
      <c r="Q5620" s="7"/>
      <c r="S5620" s="7"/>
      <c r="T5620" s="7"/>
      <c r="Y5620" s="7"/>
      <c r="AA5620" s="7"/>
      <c r="AB5620" s="7"/>
      <c r="AG5620" s="7"/>
    </row>
    <row r="5621" spans="1:33">
      <c r="A5621" s="7"/>
      <c r="B5621" s="7"/>
      <c r="C5621" s="7"/>
      <c r="D5621" s="7"/>
      <c r="E5621" s="7"/>
      <c r="F5621" s="7"/>
      <c r="G5621" s="7"/>
      <c r="H5621" s="7"/>
      <c r="J5621" s="7"/>
      <c r="K5621" s="7"/>
      <c r="L5621" s="7"/>
      <c r="Q5621" s="7"/>
      <c r="S5621" s="7"/>
      <c r="T5621" s="7"/>
      <c r="Y5621" s="7"/>
      <c r="AA5621" s="7"/>
      <c r="AB5621" s="7"/>
      <c r="AG5621" s="7"/>
    </row>
    <row r="5622" spans="1:33">
      <c r="A5622" s="7"/>
      <c r="B5622" s="7"/>
      <c r="C5622" s="7"/>
      <c r="D5622" s="7"/>
      <c r="E5622" s="7"/>
      <c r="F5622" s="7"/>
      <c r="G5622" s="7"/>
      <c r="H5622" s="7"/>
      <c r="J5622" s="7"/>
      <c r="K5622" s="7"/>
      <c r="L5622" s="7"/>
      <c r="Q5622" s="7"/>
      <c r="S5622" s="7"/>
      <c r="T5622" s="7"/>
      <c r="Y5622" s="7"/>
      <c r="AA5622" s="7"/>
      <c r="AB5622" s="7"/>
      <c r="AG5622" s="7"/>
    </row>
    <row r="5623" spans="1:33">
      <c r="A5623" s="7"/>
      <c r="B5623" s="7"/>
      <c r="C5623" s="7"/>
      <c r="D5623" s="7"/>
      <c r="E5623" s="7"/>
      <c r="F5623" s="7"/>
      <c r="G5623" s="7"/>
      <c r="H5623" s="7"/>
      <c r="J5623" s="7"/>
      <c r="K5623" s="7"/>
      <c r="L5623" s="7"/>
      <c r="Q5623" s="7"/>
      <c r="S5623" s="7"/>
      <c r="T5623" s="7"/>
      <c r="Y5623" s="7"/>
      <c r="AA5623" s="7"/>
      <c r="AB5623" s="7"/>
      <c r="AG5623" s="7"/>
    </row>
    <row r="5624" spans="1:33">
      <c r="A5624" s="7"/>
      <c r="B5624" s="7"/>
      <c r="C5624" s="7"/>
      <c r="D5624" s="7"/>
      <c r="E5624" s="7"/>
      <c r="F5624" s="7"/>
      <c r="G5624" s="7"/>
      <c r="H5624" s="7"/>
      <c r="J5624" s="7"/>
      <c r="K5624" s="7"/>
      <c r="L5624" s="7"/>
      <c r="Q5624" s="7"/>
      <c r="S5624" s="7"/>
      <c r="T5624" s="7"/>
      <c r="Y5624" s="7"/>
      <c r="AA5624" s="7"/>
      <c r="AB5624" s="7"/>
      <c r="AG5624" s="7"/>
    </row>
    <row r="5625" spans="1:33">
      <c r="A5625" s="7"/>
      <c r="B5625" s="7"/>
      <c r="C5625" s="7"/>
      <c r="D5625" s="7"/>
      <c r="E5625" s="7"/>
      <c r="F5625" s="7"/>
      <c r="G5625" s="7"/>
      <c r="H5625" s="7"/>
      <c r="J5625" s="7"/>
      <c r="K5625" s="7"/>
      <c r="L5625" s="7"/>
      <c r="Q5625" s="7"/>
      <c r="S5625" s="7"/>
      <c r="T5625" s="7"/>
      <c r="Y5625" s="7"/>
      <c r="AA5625" s="7"/>
      <c r="AB5625" s="7"/>
      <c r="AG5625" s="7"/>
    </row>
    <row r="5626" spans="1:33">
      <c r="A5626" s="7"/>
      <c r="B5626" s="7"/>
      <c r="C5626" s="7"/>
      <c r="D5626" s="7"/>
      <c r="E5626" s="7"/>
      <c r="F5626" s="7"/>
      <c r="G5626" s="7"/>
      <c r="H5626" s="7"/>
      <c r="J5626" s="7"/>
      <c r="K5626" s="7"/>
      <c r="L5626" s="7"/>
      <c r="Q5626" s="7"/>
      <c r="S5626" s="7"/>
      <c r="T5626" s="7"/>
      <c r="Y5626" s="7"/>
      <c r="AA5626" s="7"/>
      <c r="AB5626" s="7"/>
      <c r="AG5626" s="7"/>
    </row>
    <row r="5627" spans="1:33">
      <c r="A5627" s="7"/>
      <c r="B5627" s="7"/>
      <c r="C5627" s="7"/>
      <c r="D5627" s="7"/>
      <c r="E5627" s="7"/>
      <c r="F5627" s="7"/>
      <c r="G5627" s="7"/>
      <c r="H5627" s="7"/>
      <c r="J5627" s="7"/>
      <c r="K5627" s="7"/>
      <c r="L5627" s="7"/>
      <c r="Q5627" s="7"/>
      <c r="S5627" s="7"/>
      <c r="T5627" s="7"/>
      <c r="Y5627" s="7"/>
      <c r="AA5627" s="7"/>
      <c r="AB5627" s="7"/>
      <c r="AG5627" s="7"/>
    </row>
    <row r="5628" spans="1:33">
      <c r="A5628" s="7"/>
      <c r="B5628" s="7"/>
      <c r="C5628" s="7"/>
      <c r="D5628" s="7"/>
      <c r="E5628" s="7"/>
      <c r="F5628" s="7"/>
      <c r="G5628" s="7"/>
      <c r="H5628" s="7"/>
      <c r="J5628" s="7"/>
      <c r="K5628" s="7"/>
      <c r="L5628" s="7"/>
      <c r="Q5628" s="7"/>
      <c r="S5628" s="7"/>
      <c r="T5628" s="7"/>
      <c r="Y5628" s="7"/>
      <c r="AA5628" s="7"/>
      <c r="AB5628" s="7"/>
      <c r="AG5628" s="7"/>
    </row>
    <row r="5629" spans="1:33">
      <c r="A5629" s="7"/>
      <c r="B5629" s="7"/>
      <c r="C5629" s="7"/>
      <c r="D5629" s="7"/>
      <c r="E5629" s="7"/>
      <c r="F5629" s="7"/>
      <c r="G5629" s="7"/>
      <c r="H5629" s="7"/>
      <c r="J5629" s="7"/>
      <c r="K5629" s="7"/>
      <c r="L5629" s="7"/>
      <c r="Q5629" s="7"/>
      <c r="S5629" s="7"/>
      <c r="T5629" s="7"/>
      <c r="Y5629" s="7"/>
      <c r="AA5629" s="7"/>
      <c r="AB5629" s="7"/>
      <c r="AG5629" s="7"/>
    </row>
    <row r="5630" spans="1:33">
      <c r="A5630" s="7"/>
      <c r="B5630" s="7"/>
      <c r="C5630" s="7"/>
      <c r="D5630" s="7"/>
      <c r="E5630" s="7"/>
      <c r="F5630" s="7"/>
      <c r="G5630" s="7"/>
      <c r="H5630" s="7"/>
      <c r="J5630" s="7"/>
      <c r="K5630" s="7"/>
      <c r="L5630" s="7"/>
      <c r="Q5630" s="7"/>
      <c r="S5630" s="7"/>
      <c r="T5630" s="7"/>
      <c r="Y5630" s="7"/>
      <c r="AA5630" s="7"/>
      <c r="AB5630" s="7"/>
      <c r="AG5630" s="7"/>
    </row>
    <row r="5631" spans="1:33">
      <c r="A5631" s="7"/>
      <c r="B5631" s="7"/>
      <c r="C5631" s="7"/>
      <c r="D5631" s="7"/>
      <c r="E5631" s="7"/>
      <c r="F5631" s="7"/>
      <c r="G5631" s="7"/>
      <c r="H5631" s="7"/>
      <c r="J5631" s="7"/>
      <c r="K5631" s="7"/>
      <c r="L5631" s="7"/>
      <c r="Q5631" s="7"/>
      <c r="S5631" s="7"/>
      <c r="T5631" s="7"/>
      <c r="Y5631" s="7"/>
      <c r="AA5631" s="7"/>
      <c r="AB5631" s="7"/>
      <c r="AG5631" s="7"/>
    </row>
    <row r="5632" spans="1:33">
      <c r="A5632" s="7"/>
      <c r="B5632" s="7"/>
      <c r="C5632" s="7"/>
      <c r="D5632" s="7"/>
      <c r="E5632" s="7"/>
      <c r="F5632" s="7"/>
      <c r="G5632" s="7"/>
      <c r="H5632" s="7"/>
      <c r="J5632" s="7"/>
      <c r="K5632" s="7"/>
      <c r="L5632" s="7"/>
      <c r="Q5632" s="7"/>
      <c r="S5632" s="7"/>
      <c r="T5632" s="7"/>
      <c r="Y5632" s="7"/>
      <c r="AA5632" s="7"/>
      <c r="AB5632" s="7"/>
      <c r="AG5632" s="7"/>
    </row>
    <row r="5633" spans="1:33">
      <c r="A5633" s="7"/>
      <c r="B5633" s="7"/>
      <c r="C5633" s="7"/>
      <c r="D5633" s="7"/>
      <c r="E5633" s="7"/>
      <c r="F5633" s="7"/>
      <c r="G5633" s="7"/>
      <c r="H5633" s="7"/>
      <c r="J5633" s="7"/>
      <c r="K5633" s="7"/>
      <c r="L5633" s="7"/>
      <c r="Q5633" s="7"/>
      <c r="S5633" s="7"/>
      <c r="T5633" s="7"/>
      <c r="Y5633" s="7"/>
      <c r="AA5633" s="7"/>
      <c r="AB5633" s="7"/>
      <c r="AG5633" s="7"/>
    </row>
    <row r="5634" spans="1:33">
      <c r="A5634" s="7"/>
      <c r="B5634" s="7"/>
      <c r="C5634" s="7"/>
      <c r="D5634" s="7"/>
      <c r="E5634" s="7"/>
      <c r="F5634" s="7"/>
      <c r="G5634" s="7"/>
      <c r="H5634" s="7"/>
      <c r="J5634" s="7"/>
      <c r="K5634" s="7"/>
      <c r="L5634" s="7"/>
      <c r="Q5634" s="7"/>
      <c r="S5634" s="7"/>
      <c r="T5634" s="7"/>
      <c r="Y5634" s="7"/>
      <c r="AA5634" s="7"/>
      <c r="AB5634" s="7"/>
      <c r="AG5634" s="7"/>
    </row>
    <row r="5635" spans="1:33">
      <c r="A5635" s="7"/>
      <c r="B5635" s="7"/>
      <c r="C5635" s="7"/>
      <c r="D5635" s="7"/>
      <c r="E5635" s="7"/>
      <c r="F5635" s="7"/>
      <c r="G5635" s="7"/>
      <c r="H5635" s="7"/>
      <c r="J5635" s="7"/>
      <c r="K5635" s="7"/>
      <c r="L5635" s="7"/>
      <c r="Q5635" s="7"/>
      <c r="S5635" s="7"/>
      <c r="T5635" s="7"/>
      <c r="Y5635" s="7"/>
      <c r="AA5635" s="7"/>
      <c r="AB5635" s="7"/>
      <c r="AG5635" s="7"/>
    </row>
    <row r="5636" spans="1:33">
      <c r="A5636" s="7"/>
      <c r="B5636" s="7"/>
      <c r="C5636" s="7"/>
      <c r="D5636" s="7"/>
      <c r="E5636" s="7"/>
      <c r="F5636" s="7"/>
      <c r="G5636" s="7"/>
      <c r="H5636" s="7"/>
      <c r="J5636" s="7"/>
      <c r="K5636" s="7"/>
      <c r="L5636" s="7"/>
      <c r="Q5636" s="7"/>
      <c r="S5636" s="7"/>
      <c r="T5636" s="7"/>
      <c r="Y5636" s="7"/>
      <c r="AA5636" s="7"/>
      <c r="AB5636" s="7"/>
      <c r="AG5636" s="7"/>
    </row>
    <row r="5637" spans="1:33">
      <c r="A5637" s="7"/>
      <c r="B5637" s="7"/>
      <c r="C5637" s="7"/>
      <c r="D5637" s="7"/>
      <c r="E5637" s="7"/>
      <c r="F5637" s="7"/>
      <c r="G5637" s="7"/>
      <c r="H5637" s="7"/>
      <c r="J5637" s="7"/>
      <c r="K5637" s="7"/>
      <c r="L5637" s="7"/>
      <c r="Q5637" s="7"/>
      <c r="S5637" s="7"/>
      <c r="T5637" s="7"/>
      <c r="Y5637" s="7"/>
      <c r="AA5637" s="7"/>
      <c r="AB5637" s="7"/>
      <c r="AG5637" s="7"/>
    </row>
    <row r="5638" spans="1:33">
      <c r="A5638" s="7"/>
      <c r="B5638" s="7"/>
      <c r="C5638" s="7"/>
      <c r="D5638" s="7"/>
      <c r="E5638" s="7"/>
      <c r="F5638" s="7"/>
      <c r="G5638" s="7"/>
      <c r="H5638" s="7"/>
      <c r="J5638" s="7"/>
      <c r="K5638" s="7"/>
      <c r="L5638" s="7"/>
      <c r="Q5638" s="7"/>
      <c r="S5638" s="7"/>
      <c r="T5638" s="7"/>
      <c r="Y5638" s="7"/>
      <c r="AA5638" s="7"/>
      <c r="AB5638" s="7"/>
      <c r="AG5638" s="7"/>
    </row>
    <row r="5639" spans="1:33">
      <c r="A5639" s="7"/>
      <c r="B5639" s="7"/>
      <c r="C5639" s="7"/>
      <c r="D5639" s="7"/>
      <c r="E5639" s="7"/>
      <c r="F5639" s="7"/>
      <c r="G5639" s="7"/>
      <c r="H5639" s="7"/>
      <c r="J5639" s="7"/>
      <c r="K5639" s="7"/>
      <c r="L5639" s="7"/>
      <c r="Q5639" s="7"/>
      <c r="S5639" s="7"/>
      <c r="T5639" s="7"/>
      <c r="Y5639" s="7"/>
      <c r="AA5639" s="7"/>
      <c r="AB5639" s="7"/>
      <c r="AG5639" s="7"/>
    </row>
    <row r="5640" spans="1:33">
      <c r="A5640" s="7"/>
      <c r="B5640" s="7"/>
      <c r="C5640" s="7"/>
      <c r="D5640" s="7"/>
      <c r="E5640" s="7"/>
      <c r="F5640" s="7"/>
      <c r="G5640" s="7"/>
      <c r="H5640" s="7"/>
      <c r="J5640" s="7"/>
      <c r="K5640" s="7"/>
      <c r="L5640" s="7"/>
      <c r="Q5640" s="7"/>
      <c r="S5640" s="7"/>
      <c r="T5640" s="7"/>
      <c r="Y5640" s="7"/>
      <c r="AA5640" s="7"/>
      <c r="AB5640" s="7"/>
      <c r="AG5640" s="7"/>
    </row>
    <row r="5641" spans="1:33">
      <c r="A5641" s="7"/>
      <c r="B5641" s="7"/>
      <c r="C5641" s="7"/>
      <c r="D5641" s="7"/>
      <c r="E5641" s="7"/>
      <c r="F5641" s="7"/>
      <c r="G5641" s="7"/>
      <c r="H5641" s="7"/>
      <c r="J5641" s="7"/>
      <c r="K5641" s="7"/>
      <c r="L5641" s="7"/>
      <c r="Q5641" s="7"/>
      <c r="S5641" s="7"/>
      <c r="T5641" s="7"/>
      <c r="Y5641" s="7"/>
      <c r="AA5641" s="7"/>
      <c r="AB5641" s="7"/>
      <c r="AG5641" s="7"/>
    </row>
    <row r="5642" spans="1:33">
      <c r="A5642" s="7"/>
      <c r="B5642" s="7"/>
      <c r="C5642" s="7"/>
      <c r="D5642" s="7"/>
      <c r="E5642" s="7"/>
      <c r="F5642" s="7"/>
      <c r="G5642" s="7"/>
      <c r="H5642" s="7"/>
      <c r="J5642" s="7"/>
      <c r="K5642" s="7"/>
      <c r="L5642" s="7"/>
      <c r="Q5642" s="7"/>
      <c r="S5642" s="7"/>
      <c r="T5642" s="7"/>
      <c r="Y5642" s="7"/>
      <c r="AA5642" s="7"/>
      <c r="AB5642" s="7"/>
      <c r="AG5642" s="7"/>
    </row>
    <row r="5643" spans="1:33">
      <c r="A5643" s="7"/>
      <c r="B5643" s="7"/>
      <c r="C5643" s="7"/>
      <c r="D5643" s="7"/>
      <c r="E5643" s="7"/>
      <c r="F5643" s="7"/>
      <c r="G5643" s="7"/>
      <c r="H5643" s="7"/>
      <c r="J5643" s="7"/>
      <c r="K5643" s="7"/>
      <c r="L5643" s="7"/>
      <c r="Q5643" s="7"/>
      <c r="S5643" s="7"/>
      <c r="T5643" s="7"/>
      <c r="Y5643" s="7"/>
      <c r="AA5643" s="7"/>
      <c r="AB5643" s="7"/>
      <c r="AG5643" s="7"/>
    </row>
    <row r="5644" spans="1:33">
      <c r="A5644" s="7"/>
      <c r="B5644" s="7"/>
      <c r="C5644" s="7"/>
      <c r="D5644" s="7"/>
      <c r="E5644" s="7"/>
      <c r="F5644" s="7"/>
      <c r="G5644" s="7"/>
      <c r="H5644" s="7"/>
      <c r="J5644" s="7"/>
      <c r="K5644" s="7"/>
      <c r="L5644" s="7"/>
      <c r="Q5644" s="7"/>
      <c r="S5644" s="7"/>
      <c r="T5644" s="7"/>
      <c r="Y5644" s="7"/>
      <c r="AA5644" s="7"/>
      <c r="AB5644" s="7"/>
      <c r="AG5644" s="7"/>
    </row>
    <row r="5645" spans="1:33">
      <c r="A5645" s="7"/>
      <c r="B5645" s="7"/>
      <c r="C5645" s="7"/>
      <c r="D5645" s="7"/>
      <c r="E5645" s="7"/>
      <c r="F5645" s="7"/>
      <c r="G5645" s="7"/>
      <c r="H5645" s="7"/>
      <c r="J5645" s="7"/>
      <c r="K5645" s="7"/>
      <c r="L5645" s="7"/>
      <c r="Q5645" s="7"/>
      <c r="S5645" s="7"/>
      <c r="T5645" s="7"/>
      <c r="Y5645" s="7"/>
      <c r="AA5645" s="7"/>
      <c r="AB5645" s="7"/>
      <c r="AG5645" s="7"/>
    </row>
    <row r="5646" spans="1:33">
      <c r="A5646" s="7"/>
      <c r="B5646" s="7"/>
      <c r="C5646" s="7"/>
      <c r="D5646" s="7"/>
      <c r="E5646" s="7"/>
      <c r="F5646" s="7"/>
      <c r="G5646" s="7"/>
      <c r="H5646" s="7"/>
      <c r="J5646" s="7"/>
      <c r="K5646" s="7"/>
      <c r="L5646" s="7"/>
      <c r="Q5646" s="7"/>
      <c r="S5646" s="7"/>
      <c r="T5646" s="7"/>
      <c r="Y5646" s="7"/>
      <c r="AA5646" s="7"/>
      <c r="AB5646" s="7"/>
      <c r="AG5646" s="7"/>
    </row>
    <row r="5647" spans="1:33">
      <c r="A5647" s="7"/>
      <c r="B5647" s="7"/>
      <c r="C5647" s="7"/>
      <c r="D5647" s="7"/>
      <c r="E5647" s="7"/>
      <c r="F5647" s="7"/>
      <c r="G5647" s="7"/>
      <c r="H5647" s="7"/>
      <c r="J5647" s="7"/>
      <c r="K5647" s="7"/>
      <c r="L5647" s="7"/>
      <c r="Q5647" s="7"/>
      <c r="S5647" s="7"/>
      <c r="T5647" s="7"/>
      <c r="Y5647" s="7"/>
      <c r="AA5647" s="7"/>
      <c r="AB5647" s="7"/>
      <c r="AG5647" s="7"/>
    </row>
    <row r="5648" spans="1:33">
      <c r="A5648" s="7"/>
      <c r="B5648" s="7"/>
      <c r="C5648" s="7"/>
      <c r="D5648" s="7"/>
      <c r="E5648" s="7"/>
      <c r="F5648" s="7"/>
      <c r="G5648" s="7"/>
      <c r="H5648" s="7"/>
      <c r="J5648" s="7"/>
      <c r="K5648" s="7"/>
      <c r="L5648" s="7"/>
      <c r="Q5648" s="7"/>
      <c r="S5648" s="7"/>
      <c r="T5648" s="7"/>
      <c r="Y5648" s="7"/>
      <c r="AA5648" s="7"/>
      <c r="AB5648" s="7"/>
      <c r="AG5648" s="7"/>
    </row>
    <row r="5649" spans="1:33">
      <c r="A5649" s="7"/>
      <c r="B5649" s="7"/>
      <c r="C5649" s="7"/>
      <c r="D5649" s="7"/>
      <c r="E5649" s="7"/>
      <c r="F5649" s="7"/>
      <c r="G5649" s="7"/>
      <c r="H5649" s="7"/>
      <c r="J5649" s="7"/>
      <c r="K5649" s="7"/>
      <c r="L5649" s="7"/>
      <c r="Q5649" s="7"/>
      <c r="S5649" s="7"/>
      <c r="T5649" s="7"/>
      <c r="Y5649" s="7"/>
      <c r="AA5649" s="7"/>
      <c r="AB5649" s="7"/>
      <c r="AG5649" s="7"/>
    </row>
    <row r="5650" spans="1:33">
      <c r="A5650" s="7"/>
      <c r="B5650" s="7"/>
      <c r="C5650" s="7"/>
      <c r="D5650" s="7"/>
      <c r="E5650" s="7"/>
      <c r="F5650" s="7"/>
      <c r="G5650" s="7"/>
      <c r="H5650" s="7"/>
      <c r="J5650" s="7"/>
      <c r="K5650" s="7"/>
      <c r="L5650" s="7"/>
      <c r="Q5650" s="7"/>
      <c r="S5650" s="7"/>
      <c r="T5650" s="7"/>
      <c r="Y5650" s="7"/>
      <c r="AA5650" s="7"/>
      <c r="AB5650" s="7"/>
      <c r="AG5650" s="7"/>
    </row>
    <row r="5651" spans="1:33">
      <c r="A5651" s="7"/>
      <c r="B5651" s="7"/>
      <c r="C5651" s="7"/>
      <c r="D5651" s="7"/>
      <c r="E5651" s="7"/>
      <c r="F5651" s="7"/>
      <c r="G5651" s="7"/>
      <c r="H5651" s="7"/>
      <c r="J5651" s="7"/>
      <c r="K5651" s="7"/>
      <c r="L5651" s="7"/>
      <c r="Q5651" s="7"/>
      <c r="S5651" s="7"/>
      <c r="T5651" s="7"/>
      <c r="Y5651" s="7"/>
      <c r="AA5651" s="7"/>
      <c r="AB5651" s="7"/>
      <c r="AG5651" s="7"/>
    </row>
    <row r="5652" spans="1:33">
      <c r="A5652" s="7"/>
      <c r="B5652" s="7"/>
      <c r="C5652" s="7"/>
      <c r="D5652" s="7"/>
      <c r="E5652" s="7"/>
      <c r="F5652" s="7"/>
      <c r="G5652" s="7"/>
      <c r="H5652" s="7"/>
      <c r="J5652" s="7"/>
      <c r="K5652" s="7"/>
      <c r="L5652" s="7"/>
      <c r="Q5652" s="7"/>
      <c r="S5652" s="7"/>
      <c r="T5652" s="7"/>
      <c r="Y5652" s="7"/>
      <c r="AA5652" s="7"/>
      <c r="AB5652" s="7"/>
      <c r="AG5652" s="7"/>
    </row>
    <row r="5653" spans="1:33">
      <c r="A5653" s="7"/>
      <c r="B5653" s="7"/>
      <c r="C5653" s="7"/>
      <c r="D5653" s="7"/>
      <c r="E5653" s="7"/>
      <c r="F5653" s="7"/>
      <c r="G5653" s="7"/>
      <c r="H5653" s="7"/>
      <c r="J5653" s="7"/>
      <c r="K5653" s="7"/>
      <c r="L5653" s="7"/>
      <c r="Q5653" s="7"/>
      <c r="S5653" s="7"/>
      <c r="T5653" s="7"/>
      <c r="Y5653" s="7"/>
      <c r="AA5653" s="7"/>
      <c r="AB5653" s="7"/>
      <c r="AG5653" s="7"/>
    </row>
    <row r="5654" spans="1:33">
      <c r="A5654" s="7"/>
      <c r="B5654" s="7"/>
      <c r="C5654" s="7"/>
      <c r="D5654" s="7"/>
      <c r="E5654" s="7"/>
      <c r="F5654" s="7"/>
      <c r="G5654" s="7"/>
      <c r="H5654" s="7"/>
      <c r="J5654" s="7"/>
      <c r="K5654" s="7"/>
      <c r="L5654" s="7"/>
      <c r="Q5654" s="7"/>
      <c r="S5654" s="7"/>
      <c r="T5654" s="7"/>
      <c r="Y5654" s="7"/>
      <c r="AA5654" s="7"/>
      <c r="AB5654" s="7"/>
      <c r="AG5654" s="7"/>
    </row>
    <row r="5655" spans="1:33">
      <c r="A5655" s="7"/>
      <c r="B5655" s="7"/>
      <c r="C5655" s="7"/>
      <c r="D5655" s="7"/>
      <c r="E5655" s="7"/>
      <c r="F5655" s="7"/>
      <c r="G5655" s="7"/>
      <c r="H5655" s="7"/>
      <c r="J5655" s="7"/>
      <c r="K5655" s="7"/>
      <c r="L5655" s="7"/>
      <c r="Q5655" s="7"/>
      <c r="S5655" s="7"/>
      <c r="T5655" s="7"/>
      <c r="Y5655" s="7"/>
      <c r="AA5655" s="7"/>
      <c r="AB5655" s="7"/>
      <c r="AG5655" s="7"/>
    </row>
    <row r="5656" spans="1:33">
      <c r="A5656" s="7"/>
      <c r="B5656" s="7"/>
      <c r="C5656" s="7"/>
      <c r="D5656" s="7"/>
      <c r="E5656" s="7"/>
      <c r="F5656" s="7"/>
      <c r="G5656" s="7"/>
      <c r="H5656" s="7"/>
      <c r="J5656" s="7"/>
      <c r="K5656" s="7"/>
      <c r="L5656" s="7"/>
      <c r="Q5656" s="7"/>
      <c r="S5656" s="7"/>
      <c r="T5656" s="7"/>
      <c r="Y5656" s="7"/>
      <c r="AA5656" s="7"/>
      <c r="AB5656" s="7"/>
      <c r="AG5656" s="7"/>
    </row>
    <row r="5657" spans="1:33">
      <c r="A5657" s="7"/>
      <c r="B5657" s="7"/>
      <c r="C5657" s="7"/>
      <c r="D5657" s="7"/>
      <c r="E5657" s="7"/>
      <c r="F5657" s="7"/>
      <c r="G5657" s="7"/>
      <c r="H5657" s="7"/>
      <c r="J5657" s="7"/>
      <c r="K5657" s="7"/>
      <c r="L5657" s="7"/>
      <c r="Q5657" s="7"/>
      <c r="S5657" s="7"/>
      <c r="T5657" s="7"/>
      <c r="Y5657" s="7"/>
      <c r="AA5657" s="7"/>
      <c r="AB5657" s="7"/>
      <c r="AG5657" s="7"/>
    </row>
    <row r="5658" spans="1:33">
      <c r="A5658" s="7"/>
      <c r="B5658" s="7"/>
      <c r="C5658" s="7"/>
      <c r="D5658" s="7"/>
      <c r="E5658" s="7"/>
      <c r="F5658" s="7"/>
      <c r="G5658" s="7"/>
      <c r="H5658" s="7"/>
      <c r="J5658" s="7"/>
      <c r="K5658" s="7"/>
      <c r="L5658" s="7"/>
      <c r="Q5658" s="7"/>
      <c r="S5658" s="7"/>
      <c r="T5658" s="7"/>
      <c r="Y5658" s="7"/>
      <c r="AA5658" s="7"/>
      <c r="AB5658" s="7"/>
      <c r="AG5658" s="7"/>
    </row>
    <row r="5659" spans="1:33">
      <c r="A5659" s="7"/>
      <c r="B5659" s="7"/>
      <c r="C5659" s="7"/>
      <c r="D5659" s="7"/>
      <c r="E5659" s="7"/>
      <c r="F5659" s="7"/>
      <c r="G5659" s="7"/>
      <c r="H5659" s="7"/>
      <c r="J5659" s="7"/>
      <c r="K5659" s="7"/>
      <c r="L5659" s="7"/>
      <c r="Q5659" s="7"/>
      <c r="S5659" s="7"/>
      <c r="T5659" s="7"/>
      <c r="Y5659" s="7"/>
      <c r="AA5659" s="7"/>
      <c r="AB5659" s="7"/>
      <c r="AG5659" s="7"/>
    </row>
    <row r="5660" spans="1:33">
      <c r="A5660" s="7"/>
      <c r="B5660" s="7"/>
      <c r="C5660" s="7"/>
      <c r="D5660" s="7"/>
      <c r="E5660" s="7"/>
      <c r="F5660" s="7"/>
      <c r="G5660" s="7"/>
      <c r="H5660" s="7"/>
      <c r="J5660" s="7"/>
      <c r="K5660" s="7"/>
      <c r="L5660" s="7"/>
      <c r="Q5660" s="7"/>
      <c r="S5660" s="7"/>
      <c r="T5660" s="7"/>
      <c r="Y5660" s="7"/>
      <c r="AA5660" s="7"/>
      <c r="AB5660" s="7"/>
      <c r="AG5660" s="7"/>
    </row>
    <row r="5661" spans="1:33">
      <c r="A5661" s="7"/>
      <c r="B5661" s="7"/>
      <c r="C5661" s="7"/>
      <c r="D5661" s="7"/>
      <c r="E5661" s="7"/>
      <c r="F5661" s="7"/>
      <c r="G5661" s="7"/>
      <c r="H5661" s="7"/>
      <c r="J5661" s="7"/>
      <c r="K5661" s="7"/>
      <c r="L5661" s="7"/>
      <c r="Q5661" s="7"/>
      <c r="S5661" s="7"/>
      <c r="T5661" s="7"/>
      <c r="Y5661" s="7"/>
      <c r="AA5661" s="7"/>
      <c r="AB5661" s="7"/>
      <c r="AG5661" s="7"/>
    </row>
    <row r="5662" spans="1:33">
      <c r="A5662" s="7"/>
      <c r="B5662" s="7"/>
      <c r="C5662" s="7"/>
      <c r="D5662" s="7"/>
      <c r="E5662" s="7"/>
      <c r="F5662" s="7"/>
      <c r="G5662" s="7"/>
      <c r="H5662" s="7"/>
      <c r="J5662" s="7"/>
      <c r="K5662" s="7"/>
      <c r="L5662" s="7"/>
      <c r="Q5662" s="7"/>
      <c r="S5662" s="7"/>
      <c r="T5662" s="7"/>
      <c r="Y5662" s="7"/>
      <c r="AA5662" s="7"/>
      <c r="AB5662" s="7"/>
      <c r="AG5662" s="7"/>
    </row>
    <row r="5663" spans="1:33">
      <c r="A5663" s="7"/>
      <c r="B5663" s="7"/>
      <c r="C5663" s="7"/>
      <c r="D5663" s="7"/>
      <c r="E5663" s="7"/>
      <c r="F5663" s="7"/>
      <c r="G5663" s="7"/>
      <c r="H5663" s="7"/>
      <c r="J5663" s="7"/>
      <c r="K5663" s="7"/>
      <c r="L5663" s="7"/>
      <c r="Q5663" s="7"/>
      <c r="S5663" s="7"/>
      <c r="T5663" s="7"/>
      <c r="Y5663" s="7"/>
      <c r="AA5663" s="7"/>
      <c r="AB5663" s="7"/>
      <c r="AG5663" s="7"/>
    </row>
    <row r="5664" spans="1:33">
      <c r="A5664" s="7"/>
      <c r="B5664" s="7"/>
      <c r="C5664" s="7"/>
      <c r="D5664" s="7"/>
      <c r="E5664" s="7"/>
      <c r="F5664" s="7"/>
      <c r="G5664" s="7"/>
      <c r="H5664" s="7"/>
      <c r="J5664" s="7"/>
      <c r="K5664" s="7"/>
      <c r="L5664" s="7"/>
      <c r="Q5664" s="7"/>
      <c r="S5664" s="7"/>
      <c r="T5664" s="7"/>
      <c r="Y5664" s="7"/>
      <c r="AA5664" s="7"/>
      <c r="AB5664" s="7"/>
      <c r="AG5664" s="7"/>
    </row>
    <row r="5665" spans="1:33">
      <c r="A5665" s="7"/>
      <c r="B5665" s="7"/>
      <c r="C5665" s="7"/>
      <c r="D5665" s="7"/>
      <c r="E5665" s="7"/>
      <c r="F5665" s="7"/>
      <c r="G5665" s="7"/>
      <c r="H5665" s="7"/>
      <c r="J5665" s="7"/>
      <c r="K5665" s="7"/>
      <c r="L5665" s="7"/>
      <c r="Q5665" s="7"/>
      <c r="S5665" s="7"/>
      <c r="T5665" s="7"/>
      <c r="Y5665" s="7"/>
      <c r="AA5665" s="7"/>
      <c r="AB5665" s="7"/>
      <c r="AG5665" s="7"/>
    </row>
    <row r="5666" spans="1:33">
      <c r="A5666" s="7"/>
      <c r="B5666" s="7"/>
      <c r="C5666" s="7"/>
      <c r="D5666" s="7"/>
      <c r="E5666" s="7"/>
      <c r="F5666" s="7"/>
      <c r="G5666" s="7"/>
      <c r="H5666" s="7"/>
      <c r="J5666" s="7"/>
      <c r="K5666" s="7"/>
      <c r="L5666" s="7"/>
      <c r="Q5666" s="7"/>
      <c r="S5666" s="7"/>
      <c r="T5666" s="7"/>
      <c r="Y5666" s="7"/>
      <c r="AA5666" s="7"/>
      <c r="AB5666" s="7"/>
      <c r="AG5666" s="7"/>
    </row>
    <row r="5667" spans="1:33">
      <c r="A5667" s="7"/>
      <c r="B5667" s="7"/>
      <c r="C5667" s="7"/>
      <c r="D5667" s="7"/>
      <c r="E5667" s="7"/>
      <c r="F5667" s="7"/>
      <c r="G5667" s="7"/>
      <c r="H5667" s="7"/>
      <c r="J5667" s="7"/>
      <c r="K5667" s="7"/>
      <c r="L5667" s="7"/>
      <c r="Q5667" s="7"/>
      <c r="S5667" s="7"/>
      <c r="T5667" s="7"/>
      <c r="Y5667" s="7"/>
      <c r="AA5667" s="7"/>
      <c r="AB5667" s="7"/>
      <c r="AG5667" s="7"/>
    </row>
    <row r="5668" spans="1:33">
      <c r="A5668" s="7"/>
      <c r="B5668" s="7"/>
      <c r="C5668" s="7"/>
      <c r="D5668" s="7"/>
      <c r="E5668" s="7"/>
      <c r="F5668" s="7"/>
      <c r="G5668" s="7"/>
      <c r="H5668" s="7"/>
      <c r="J5668" s="7"/>
      <c r="K5668" s="7"/>
      <c r="L5668" s="7"/>
      <c r="Q5668" s="7"/>
      <c r="S5668" s="7"/>
      <c r="T5668" s="7"/>
      <c r="Y5668" s="7"/>
      <c r="AA5668" s="7"/>
      <c r="AB5668" s="7"/>
      <c r="AG5668" s="7"/>
    </row>
    <row r="5669" spans="1:33">
      <c r="A5669" s="7"/>
      <c r="B5669" s="7"/>
      <c r="C5669" s="7"/>
      <c r="D5669" s="7"/>
      <c r="E5669" s="7"/>
      <c r="F5669" s="7"/>
      <c r="G5669" s="7"/>
      <c r="H5669" s="7"/>
      <c r="J5669" s="7"/>
      <c r="K5669" s="7"/>
      <c r="L5669" s="7"/>
      <c r="Q5669" s="7"/>
      <c r="S5669" s="7"/>
      <c r="T5669" s="7"/>
      <c r="Y5669" s="7"/>
      <c r="AA5669" s="7"/>
      <c r="AB5669" s="7"/>
      <c r="AG5669" s="7"/>
    </row>
    <row r="5670" spans="1:33">
      <c r="A5670" s="7"/>
      <c r="B5670" s="7"/>
      <c r="C5670" s="7"/>
      <c r="D5670" s="7"/>
      <c r="E5670" s="7"/>
      <c r="F5670" s="7"/>
      <c r="G5670" s="7"/>
      <c r="H5670" s="7"/>
      <c r="J5670" s="7"/>
      <c r="K5670" s="7"/>
      <c r="L5670" s="7"/>
      <c r="Q5670" s="7"/>
      <c r="S5670" s="7"/>
      <c r="T5670" s="7"/>
      <c r="Y5670" s="7"/>
      <c r="AA5670" s="7"/>
      <c r="AB5670" s="7"/>
      <c r="AG5670" s="7"/>
    </row>
    <row r="5671" spans="1:33">
      <c r="A5671" s="7"/>
      <c r="B5671" s="7"/>
      <c r="C5671" s="7"/>
      <c r="D5671" s="7"/>
      <c r="E5671" s="7"/>
      <c r="F5671" s="7"/>
      <c r="G5671" s="7"/>
      <c r="H5671" s="7"/>
      <c r="J5671" s="7"/>
      <c r="K5671" s="7"/>
      <c r="L5671" s="7"/>
      <c r="Q5671" s="7"/>
      <c r="S5671" s="7"/>
      <c r="T5671" s="7"/>
      <c r="Y5671" s="7"/>
      <c r="AA5671" s="7"/>
      <c r="AB5671" s="7"/>
      <c r="AG5671" s="7"/>
    </row>
    <row r="5672" spans="1:33">
      <c r="A5672" s="7"/>
      <c r="B5672" s="7"/>
      <c r="C5672" s="7"/>
      <c r="D5672" s="7"/>
      <c r="E5672" s="7"/>
      <c r="F5672" s="7"/>
      <c r="G5672" s="7"/>
      <c r="H5672" s="7"/>
      <c r="J5672" s="7"/>
      <c r="K5672" s="7"/>
      <c r="L5672" s="7"/>
      <c r="Q5672" s="7"/>
      <c r="S5672" s="7"/>
      <c r="T5672" s="7"/>
      <c r="Y5672" s="7"/>
      <c r="AA5672" s="7"/>
      <c r="AB5672" s="7"/>
      <c r="AG5672" s="7"/>
    </row>
    <row r="5673" spans="1:33">
      <c r="A5673" s="7"/>
      <c r="B5673" s="7"/>
      <c r="C5673" s="7"/>
      <c r="D5673" s="7"/>
      <c r="E5673" s="7"/>
      <c r="F5673" s="7"/>
      <c r="G5673" s="7"/>
      <c r="H5673" s="7"/>
      <c r="J5673" s="7"/>
      <c r="K5673" s="7"/>
      <c r="L5673" s="7"/>
      <c r="Q5673" s="7"/>
      <c r="S5673" s="7"/>
      <c r="T5673" s="7"/>
      <c r="Y5673" s="7"/>
      <c r="AA5673" s="7"/>
      <c r="AB5673" s="7"/>
      <c r="AG5673" s="7"/>
    </row>
    <row r="5674" spans="1:33">
      <c r="A5674" s="7"/>
      <c r="B5674" s="7"/>
      <c r="C5674" s="7"/>
      <c r="D5674" s="7"/>
      <c r="E5674" s="7"/>
      <c r="F5674" s="7"/>
      <c r="G5674" s="7"/>
      <c r="H5674" s="7"/>
      <c r="J5674" s="7"/>
      <c r="K5674" s="7"/>
      <c r="L5674" s="7"/>
      <c r="Q5674" s="7"/>
      <c r="S5674" s="7"/>
      <c r="T5674" s="7"/>
      <c r="Y5674" s="7"/>
      <c r="AA5674" s="7"/>
      <c r="AB5674" s="7"/>
      <c r="AG5674" s="7"/>
    </row>
    <row r="5675" spans="1:33">
      <c r="A5675" s="7"/>
      <c r="B5675" s="7"/>
      <c r="C5675" s="7"/>
      <c r="D5675" s="7"/>
      <c r="E5675" s="7"/>
      <c r="F5675" s="7"/>
      <c r="G5675" s="7"/>
      <c r="H5675" s="7"/>
      <c r="J5675" s="7"/>
      <c r="K5675" s="7"/>
      <c r="L5675" s="7"/>
      <c r="Q5675" s="7"/>
      <c r="S5675" s="7"/>
      <c r="T5675" s="7"/>
      <c r="Y5675" s="7"/>
      <c r="AA5675" s="7"/>
      <c r="AB5675" s="7"/>
      <c r="AG5675" s="7"/>
    </row>
    <row r="5676" spans="1:33">
      <c r="A5676" s="7"/>
      <c r="B5676" s="7"/>
      <c r="C5676" s="7"/>
      <c r="D5676" s="7"/>
      <c r="E5676" s="7"/>
      <c r="F5676" s="7"/>
      <c r="G5676" s="7"/>
      <c r="H5676" s="7"/>
      <c r="J5676" s="7"/>
      <c r="K5676" s="7"/>
      <c r="L5676" s="7"/>
      <c r="Q5676" s="7"/>
      <c r="S5676" s="7"/>
      <c r="T5676" s="7"/>
      <c r="Y5676" s="7"/>
      <c r="AA5676" s="7"/>
      <c r="AB5676" s="7"/>
      <c r="AG5676" s="7"/>
    </row>
    <row r="5677" spans="1:33">
      <c r="A5677" s="7"/>
      <c r="B5677" s="7"/>
      <c r="C5677" s="7"/>
      <c r="D5677" s="7"/>
      <c r="E5677" s="7"/>
      <c r="F5677" s="7"/>
      <c r="G5677" s="7"/>
      <c r="H5677" s="7"/>
      <c r="J5677" s="7"/>
      <c r="K5677" s="7"/>
      <c r="L5677" s="7"/>
      <c r="Q5677" s="7"/>
      <c r="S5677" s="7"/>
      <c r="T5677" s="7"/>
      <c r="Y5677" s="7"/>
      <c r="AA5677" s="7"/>
      <c r="AB5677" s="7"/>
      <c r="AG5677" s="7"/>
    </row>
    <row r="5678" spans="1:33">
      <c r="A5678" s="7"/>
      <c r="B5678" s="7"/>
      <c r="C5678" s="7"/>
      <c r="D5678" s="7"/>
      <c r="E5678" s="7"/>
      <c r="F5678" s="7"/>
      <c r="G5678" s="7"/>
      <c r="H5678" s="7"/>
      <c r="J5678" s="7"/>
      <c r="K5678" s="7"/>
      <c r="L5678" s="7"/>
      <c r="Q5678" s="7"/>
      <c r="S5678" s="7"/>
      <c r="T5678" s="7"/>
      <c r="Y5678" s="7"/>
      <c r="AA5678" s="7"/>
      <c r="AB5678" s="7"/>
      <c r="AG5678" s="7"/>
    </row>
    <row r="5679" spans="1:33">
      <c r="A5679" s="7"/>
      <c r="B5679" s="7"/>
      <c r="C5679" s="7"/>
      <c r="D5679" s="7"/>
      <c r="E5679" s="7"/>
      <c r="F5679" s="7"/>
      <c r="G5679" s="7"/>
      <c r="H5679" s="7"/>
      <c r="J5679" s="7"/>
      <c r="K5679" s="7"/>
      <c r="L5679" s="7"/>
      <c r="Q5679" s="7"/>
      <c r="S5679" s="7"/>
      <c r="T5679" s="7"/>
      <c r="Y5679" s="7"/>
      <c r="AA5679" s="7"/>
      <c r="AB5679" s="7"/>
      <c r="AG5679" s="7"/>
    </row>
    <row r="5680" spans="1:33">
      <c r="A5680" s="7"/>
      <c r="B5680" s="7"/>
      <c r="C5680" s="7"/>
      <c r="D5680" s="7"/>
      <c r="E5680" s="7"/>
      <c r="F5680" s="7"/>
      <c r="G5680" s="7"/>
      <c r="H5680" s="7"/>
      <c r="J5680" s="7"/>
      <c r="K5680" s="7"/>
      <c r="L5680" s="7"/>
      <c r="Q5680" s="7"/>
      <c r="S5680" s="7"/>
      <c r="T5680" s="7"/>
      <c r="Y5680" s="7"/>
      <c r="AA5680" s="7"/>
      <c r="AB5680" s="7"/>
      <c r="AG5680" s="7"/>
    </row>
    <row r="5681" spans="1:33">
      <c r="A5681" s="7"/>
      <c r="B5681" s="7"/>
      <c r="C5681" s="7"/>
      <c r="D5681" s="7"/>
      <c r="E5681" s="7"/>
      <c r="F5681" s="7"/>
      <c r="G5681" s="7"/>
      <c r="H5681" s="7"/>
      <c r="J5681" s="7"/>
      <c r="K5681" s="7"/>
      <c r="L5681" s="7"/>
      <c r="Q5681" s="7"/>
      <c r="S5681" s="7"/>
      <c r="T5681" s="7"/>
      <c r="Y5681" s="7"/>
      <c r="AA5681" s="7"/>
      <c r="AB5681" s="7"/>
      <c r="AG5681" s="7"/>
    </row>
    <row r="5682" spans="1:33">
      <c r="A5682" s="7"/>
      <c r="B5682" s="7"/>
      <c r="C5682" s="7"/>
      <c r="D5682" s="7"/>
      <c r="E5682" s="7"/>
      <c r="F5682" s="7"/>
      <c r="G5682" s="7"/>
      <c r="H5682" s="7"/>
      <c r="J5682" s="7"/>
      <c r="K5682" s="7"/>
      <c r="L5682" s="7"/>
      <c r="Q5682" s="7"/>
      <c r="S5682" s="7"/>
      <c r="T5682" s="7"/>
      <c r="Y5682" s="7"/>
      <c r="AA5682" s="7"/>
      <c r="AB5682" s="7"/>
      <c r="AG5682" s="7"/>
    </row>
    <row r="5683" spans="1:33">
      <c r="A5683" s="7"/>
      <c r="B5683" s="7"/>
      <c r="C5683" s="7"/>
      <c r="D5683" s="7"/>
      <c r="E5683" s="7"/>
      <c r="F5683" s="7"/>
      <c r="G5683" s="7"/>
      <c r="H5683" s="7"/>
      <c r="J5683" s="7"/>
      <c r="K5683" s="7"/>
      <c r="L5683" s="7"/>
      <c r="Q5683" s="7"/>
      <c r="S5683" s="7"/>
      <c r="T5683" s="7"/>
      <c r="Y5683" s="7"/>
      <c r="AA5683" s="7"/>
      <c r="AB5683" s="7"/>
      <c r="AG5683" s="7"/>
    </row>
    <row r="5684" spans="1:33">
      <c r="A5684" s="7"/>
      <c r="B5684" s="7"/>
      <c r="C5684" s="7"/>
      <c r="D5684" s="7"/>
      <c r="E5684" s="7"/>
      <c r="F5684" s="7"/>
      <c r="G5684" s="7"/>
      <c r="H5684" s="7"/>
      <c r="J5684" s="7"/>
      <c r="K5684" s="7"/>
      <c r="L5684" s="7"/>
      <c r="Q5684" s="7"/>
      <c r="S5684" s="7"/>
      <c r="T5684" s="7"/>
      <c r="Y5684" s="7"/>
      <c r="AA5684" s="7"/>
      <c r="AB5684" s="7"/>
      <c r="AG5684" s="7"/>
    </row>
    <row r="5685" spans="1:33">
      <c r="A5685" s="7"/>
      <c r="B5685" s="7"/>
      <c r="C5685" s="7"/>
      <c r="D5685" s="7"/>
      <c r="E5685" s="7"/>
      <c r="F5685" s="7"/>
      <c r="G5685" s="7"/>
      <c r="H5685" s="7"/>
      <c r="J5685" s="7"/>
      <c r="K5685" s="7"/>
      <c r="L5685" s="7"/>
      <c r="Q5685" s="7"/>
      <c r="S5685" s="7"/>
      <c r="T5685" s="7"/>
      <c r="Y5685" s="7"/>
      <c r="AA5685" s="7"/>
      <c r="AB5685" s="7"/>
      <c r="AG5685" s="7"/>
    </row>
    <row r="5686" spans="1:33">
      <c r="A5686" s="7"/>
      <c r="B5686" s="7"/>
      <c r="C5686" s="7"/>
      <c r="D5686" s="7"/>
      <c r="E5686" s="7"/>
      <c r="F5686" s="7"/>
      <c r="G5686" s="7"/>
      <c r="H5686" s="7"/>
      <c r="J5686" s="7"/>
      <c r="K5686" s="7"/>
      <c r="L5686" s="7"/>
      <c r="Q5686" s="7"/>
      <c r="S5686" s="7"/>
      <c r="T5686" s="7"/>
      <c r="Y5686" s="7"/>
      <c r="AA5686" s="7"/>
      <c r="AB5686" s="7"/>
      <c r="AG5686" s="7"/>
    </row>
    <row r="5687" spans="1:33">
      <c r="A5687" s="7"/>
      <c r="B5687" s="7"/>
      <c r="C5687" s="7"/>
      <c r="D5687" s="7"/>
      <c r="E5687" s="7"/>
      <c r="F5687" s="7"/>
      <c r="G5687" s="7"/>
      <c r="H5687" s="7"/>
      <c r="J5687" s="7"/>
      <c r="K5687" s="7"/>
      <c r="L5687" s="7"/>
      <c r="Q5687" s="7"/>
      <c r="S5687" s="7"/>
      <c r="T5687" s="7"/>
      <c r="Y5687" s="7"/>
      <c r="AA5687" s="7"/>
      <c r="AB5687" s="7"/>
      <c r="AG5687" s="7"/>
    </row>
    <row r="5688" spans="1:33">
      <c r="A5688" s="7"/>
      <c r="B5688" s="7"/>
      <c r="C5688" s="7"/>
      <c r="D5688" s="7"/>
      <c r="E5688" s="7"/>
      <c r="F5688" s="7"/>
      <c r="G5688" s="7"/>
      <c r="H5688" s="7"/>
      <c r="J5688" s="7"/>
      <c r="K5688" s="7"/>
      <c r="L5688" s="7"/>
      <c r="Q5688" s="7"/>
      <c r="S5688" s="7"/>
      <c r="T5688" s="7"/>
      <c r="Y5688" s="7"/>
      <c r="AA5688" s="7"/>
      <c r="AB5688" s="7"/>
      <c r="AG5688" s="7"/>
    </row>
    <row r="5689" spans="1:33">
      <c r="A5689" s="7"/>
      <c r="B5689" s="7"/>
      <c r="C5689" s="7"/>
      <c r="D5689" s="7"/>
      <c r="E5689" s="7"/>
      <c r="F5689" s="7"/>
      <c r="G5689" s="7"/>
      <c r="H5689" s="7"/>
      <c r="J5689" s="7"/>
      <c r="K5689" s="7"/>
      <c r="L5689" s="7"/>
      <c r="Q5689" s="7"/>
      <c r="S5689" s="7"/>
      <c r="T5689" s="7"/>
      <c r="Y5689" s="7"/>
      <c r="AA5689" s="7"/>
      <c r="AB5689" s="7"/>
      <c r="AG5689" s="7"/>
    </row>
    <row r="5690" spans="1:33">
      <c r="A5690" s="7"/>
      <c r="B5690" s="7"/>
      <c r="C5690" s="7"/>
      <c r="D5690" s="7"/>
      <c r="E5690" s="7"/>
      <c r="F5690" s="7"/>
      <c r="G5690" s="7"/>
      <c r="H5690" s="7"/>
      <c r="J5690" s="7"/>
      <c r="K5690" s="7"/>
      <c r="L5690" s="7"/>
      <c r="Q5690" s="7"/>
      <c r="S5690" s="7"/>
      <c r="T5690" s="7"/>
      <c r="Y5690" s="7"/>
      <c r="AA5690" s="7"/>
      <c r="AB5690" s="7"/>
      <c r="AG5690" s="7"/>
    </row>
    <row r="5691" spans="1:33">
      <c r="A5691" s="7"/>
      <c r="B5691" s="7"/>
      <c r="C5691" s="7"/>
      <c r="D5691" s="7"/>
      <c r="E5691" s="7"/>
      <c r="F5691" s="7"/>
      <c r="G5691" s="7"/>
      <c r="H5691" s="7"/>
      <c r="J5691" s="7"/>
      <c r="K5691" s="7"/>
      <c r="L5691" s="7"/>
      <c r="Q5691" s="7"/>
      <c r="S5691" s="7"/>
      <c r="T5691" s="7"/>
      <c r="Y5691" s="7"/>
      <c r="AA5691" s="7"/>
      <c r="AB5691" s="7"/>
      <c r="AG5691" s="7"/>
    </row>
    <row r="5692" spans="1:33">
      <c r="A5692" s="7"/>
      <c r="B5692" s="7"/>
      <c r="C5692" s="7"/>
      <c r="D5692" s="7"/>
      <c r="E5692" s="7"/>
      <c r="F5692" s="7"/>
      <c r="G5692" s="7"/>
      <c r="H5692" s="7"/>
      <c r="J5692" s="7"/>
      <c r="K5692" s="7"/>
      <c r="L5692" s="7"/>
      <c r="Q5692" s="7"/>
      <c r="S5692" s="7"/>
      <c r="T5692" s="7"/>
      <c r="Y5692" s="7"/>
      <c r="AA5692" s="7"/>
      <c r="AB5692" s="7"/>
      <c r="AG5692" s="7"/>
    </row>
    <row r="5693" spans="1:33">
      <c r="A5693" s="7"/>
      <c r="B5693" s="7"/>
      <c r="C5693" s="7"/>
      <c r="D5693" s="7"/>
      <c r="E5693" s="7"/>
      <c r="F5693" s="7"/>
      <c r="G5693" s="7"/>
      <c r="H5693" s="7"/>
      <c r="J5693" s="7"/>
      <c r="K5693" s="7"/>
      <c r="L5693" s="7"/>
      <c r="Q5693" s="7"/>
      <c r="S5693" s="7"/>
      <c r="T5693" s="7"/>
      <c r="Y5693" s="7"/>
      <c r="AA5693" s="7"/>
      <c r="AB5693" s="7"/>
      <c r="AG5693" s="7"/>
    </row>
    <row r="5694" spans="1:33">
      <c r="A5694" s="7"/>
      <c r="B5694" s="7"/>
      <c r="C5694" s="7"/>
      <c r="D5694" s="7"/>
      <c r="E5694" s="7"/>
      <c r="F5694" s="7"/>
      <c r="G5694" s="7"/>
      <c r="H5694" s="7"/>
      <c r="J5694" s="7"/>
      <c r="K5694" s="7"/>
      <c r="L5694" s="7"/>
      <c r="Q5694" s="7"/>
      <c r="S5694" s="7"/>
      <c r="T5694" s="7"/>
      <c r="Y5694" s="7"/>
      <c r="AA5694" s="7"/>
      <c r="AB5694" s="7"/>
      <c r="AG5694" s="7"/>
    </row>
    <row r="5695" spans="1:33">
      <c r="A5695" s="7"/>
      <c r="B5695" s="7"/>
      <c r="C5695" s="7"/>
      <c r="D5695" s="7"/>
      <c r="E5695" s="7"/>
      <c r="F5695" s="7"/>
      <c r="G5695" s="7"/>
      <c r="H5695" s="7"/>
      <c r="J5695" s="7"/>
      <c r="K5695" s="7"/>
      <c r="L5695" s="7"/>
      <c r="Q5695" s="7"/>
      <c r="S5695" s="7"/>
      <c r="T5695" s="7"/>
      <c r="Y5695" s="7"/>
      <c r="AA5695" s="7"/>
      <c r="AB5695" s="7"/>
      <c r="AG5695" s="7"/>
    </row>
    <row r="5696" spans="1:33">
      <c r="A5696" s="7"/>
      <c r="B5696" s="7"/>
      <c r="C5696" s="7"/>
      <c r="D5696" s="7"/>
      <c r="E5696" s="7"/>
      <c r="F5696" s="7"/>
      <c r="G5696" s="7"/>
      <c r="H5696" s="7"/>
      <c r="J5696" s="7"/>
      <c r="K5696" s="7"/>
      <c r="L5696" s="7"/>
      <c r="Q5696" s="7"/>
      <c r="S5696" s="7"/>
      <c r="T5696" s="7"/>
      <c r="Y5696" s="7"/>
      <c r="AA5696" s="7"/>
      <c r="AB5696" s="7"/>
      <c r="AG5696" s="7"/>
    </row>
    <row r="5697" spans="1:33">
      <c r="A5697" s="7"/>
      <c r="B5697" s="7"/>
      <c r="C5697" s="7"/>
      <c r="D5697" s="7"/>
      <c r="E5697" s="7"/>
      <c r="F5697" s="7"/>
      <c r="G5697" s="7"/>
      <c r="H5697" s="7"/>
      <c r="J5697" s="7"/>
      <c r="K5697" s="7"/>
      <c r="L5697" s="7"/>
      <c r="Q5697" s="7"/>
      <c r="S5697" s="7"/>
      <c r="T5697" s="7"/>
      <c r="Y5697" s="7"/>
      <c r="AA5697" s="7"/>
      <c r="AB5697" s="7"/>
      <c r="AG5697" s="7"/>
    </row>
    <row r="5698" spans="1:33">
      <c r="A5698" s="7"/>
      <c r="B5698" s="7"/>
      <c r="C5698" s="7"/>
      <c r="D5698" s="7"/>
      <c r="E5698" s="7"/>
      <c r="F5698" s="7"/>
      <c r="G5698" s="7"/>
      <c r="H5698" s="7"/>
      <c r="J5698" s="7"/>
      <c r="K5698" s="7"/>
      <c r="L5698" s="7"/>
      <c r="Q5698" s="7"/>
      <c r="S5698" s="7"/>
      <c r="T5698" s="7"/>
      <c r="Y5698" s="7"/>
      <c r="AA5698" s="7"/>
      <c r="AB5698" s="7"/>
      <c r="AG5698" s="7"/>
    </row>
    <row r="5699" spans="1:33">
      <c r="A5699" s="7"/>
      <c r="B5699" s="7"/>
      <c r="C5699" s="7"/>
      <c r="D5699" s="7"/>
      <c r="E5699" s="7"/>
      <c r="F5699" s="7"/>
      <c r="G5699" s="7"/>
      <c r="H5699" s="7"/>
      <c r="J5699" s="7"/>
      <c r="K5699" s="7"/>
      <c r="L5699" s="7"/>
      <c r="Q5699" s="7"/>
      <c r="S5699" s="7"/>
      <c r="T5699" s="7"/>
      <c r="Y5699" s="7"/>
      <c r="AA5699" s="7"/>
      <c r="AB5699" s="7"/>
      <c r="AG5699" s="7"/>
    </row>
    <row r="5700" spans="1:33">
      <c r="A5700" s="7"/>
      <c r="B5700" s="7"/>
      <c r="C5700" s="7"/>
      <c r="D5700" s="7"/>
      <c r="E5700" s="7"/>
      <c r="F5700" s="7"/>
      <c r="G5700" s="7"/>
      <c r="H5700" s="7"/>
      <c r="J5700" s="7"/>
      <c r="K5700" s="7"/>
      <c r="L5700" s="7"/>
      <c r="Q5700" s="7"/>
      <c r="S5700" s="7"/>
      <c r="T5700" s="7"/>
      <c r="Y5700" s="7"/>
      <c r="AA5700" s="7"/>
      <c r="AB5700" s="7"/>
      <c r="AG5700" s="7"/>
    </row>
    <row r="5701" spans="1:33">
      <c r="A5701" s="7"/>
      <c r="B5701" s="7"/>
      <c r="C5701" s="7"/>
      <c r="D5701" s="7"/>
      <c r="E5701" s="7"/>
      <c r="F5701" s="7"/>
      <c r="G5701" s="7"/>
      <c r="H5701" s="7"/>
      <c r="J5701" s="7"/>
      <c r="K5701" s="7"/>
      <c r="L5701" s="7"/>
      <c r="Q5701" s="7"/>
      <c r="S5701" s="7"/>
      <c r="T5701" s="7"/>
      <c r="Y5701" s="7"/>
      <c r="AA5701" s="7"/>
      <c r="AB5701" s="7"/>
      <c r="AG5701" s="7"/>
    </row>
    <row r="5702" spans="1:33">
      <c r="A5702" s="7"/>
      <c r="B5702" s="7"/>
      <c r="C5702" s="7"/>
      <c r="D5702" s="7"/>
      <c r="E5702" s="7"/>
      <c r="F5702" s="7"/>
      <c r="G5702" s="7"/>
      <c r="H5702" s="7"/>
      <c r="J5702" s="7"/>
      <c r="K5702" s="7"/>
      <c r="L5702" s="7"/>
      <c r="Q5702" s="7"/>
      <c r="S5702" s="7"/>
      <c r="T5702" s="7"/>
      <c r="Y5702" s="7"/>
      <c r="AA5702" s="7"/>
      <c r="AB5702" s="7"/>
      <c r="AG5702" s="7"/>
    </row>
    <row r="5703" spans="1:33">
      <c r="A5703" s="7"/>
      <c r="B5703" s="7"/>
      <c r="C5703" s="7"/>
      <c r="D5703" s="7"/>
      <c r="E5703" s="7"/>
      <c r="F5703" s="7"/>
      <c r="G5703" s="7"/>
      <c r="H5703" s="7"/>
      <c r="J5703" s="7"/>
      <c r="K5703" s="7"/>
      <c r="L5703" s="7"/>
      <c r="Q5703" s="7"/>
      <c r="S5703" s="7"/>
      <c r="T5703" s="7"/>
      <c r="Y5703" s="7"/>
      <c r="AA5703" s="7"/>
      <c r="AB5703" s="7"/>
      <c r="AG5703" s="7"/>
    </row>
    <row r="5704" spans="1:33">
      <c r="A5704" s="7"/>
      <c r="B5704" s="7"/>
      <c r="C5704" s="7"/>
      <c r="D5704" s="7"/>
      <c r="E5704" s="7"/>
      <c r="F5704" s="7"/>
      <c r="G5704" s="7"/>
      <c r="H5704" s="7"/>
      <c r="J5704" s="7"/>
      <c r="K5704" s="7"/>
      <c r="L5704" s="7"/>
      <c r="Q5704" s="7"/>
      <c r="S5704" s="7"/>
      <c r="T5704" s="7"/>
      <c r="Y5704" s="7"/>
      <c r="AA5704" s="7"/>
      <c r="AB5704" s="7"/>
      <c r="AG5704" s="7"/>
    </row>
    <row r="5705" spans="1:33">
      <c r="A5705" s="7"/>
      <c r="B5705" s="7"/>
      <c r="C5705" s="7"/>
      <c r="D5705" s="7"/>
      <c r="E5705" s="7"/>
      <c r="F5705" s="7"/>
      <c r="G5705" s="7"/>
      <c r="H5705" s="7"/>
      <c r="J5705" s="7"/>
      <c r="K5705" s="7"/>
      <c r="L5705" s="7"/>
      <c r="Q5705" s="7"/>
      <c r="S5705" s="7"/>
      <c r="T5705" s="7"/>
      <c r="Y5705" s="7"/>
      <c r="AA5705" s="7"/>
      <c r="AB5705" s="7"/>
      <c r="AG5705" s="7"/>
    </row>
    <row r="5706" spans="1:33">
      <c r="A5706" s="7"/>
      <c r="B5706" s="7"/>
      <c r="C5706" s="7"/>
      <c r="D5706" s="7"/>
      <c r="E5706" s="7"/>
      <c r="F5706" s="7"/>
      <c r="G5706" s="7"/>
      <c r="H5706" s="7"/>
      <c r="J5706" s="7"/>
      <c r="K5706" s="7"/>
      <c r="L5706" s="7"/>
      <c r="Q5706" s="7"/>
      <c r="S5706" s="7"/>
      <c r="T5706" s="7"/>
      <c r="Y5706" s="7"/>
      <c r="AA5706" s="7"/>
      <c r="AB5706" s="7"/>
      <c r="AG5706" s="7"/>
    </row>
    <row r="5707" spans="1:33">
      <c r="A5707" s="7"/>
      <c r="B5707" s="7"/>
      <c r="C5707" s="7"/>
      <c r="D5707" s="7"/>
      <c r="E5707" s="7"/>
      <c r="F5707" s="7"/>
      <c r="G5707" s="7"/>
      <c r="H5707" s="7"/>
      <c r="J5707" s="7"/>
      <c r="K5707" s="7"/>
      <c r="L5707" s="7"/>
      <c r="Q5707" s="7"/>
      <c r="S5707" s="7"/>
      <c r="T5707" s="7"/>
      <c r="Y5707" s="7"/>
      <c r="AA5707" s="7"/>
      <c r="AB5707" s="7"/>
      <c r="AG5707" s="7"/>
    </row>
    <row r="5708" spans="1:33">
      <c r="A5708" s="7"/>
      <c r="B5708" s="7"/>
      <c r="C5708" s="7"/>
      <c r="D5708" s="7"/>
      <c r="E5708" s="7"/>
      <c r="F5708" s="7"/>
      <c r="G5708" s="7"/>
      <c r="H5708" s="7"/>
      <c r="J5708" s="7"/>
      <c r="K5708" s="7"/>
      <c r="L5708" s="7"/>
      <c r="Q5708" s="7"/>
      <c r="S5708" s="7"/>
      <c r="T5708" s="7"/>
      <c r="Y5708" s="7"/>
      <c r="AA5708" s="7"/>
      <c r="AB5708" s="7"/>
      <c r="AG5708" s="7"/>
    </row>
    <row r="5709" spans="1:33">
      <c r="A5709" s="7"/>
      <c r="B5709" s="7"/>
      <c r="C5709" s="7"/>
      <c r="D5709" s="7"/>
      <c r="E5709" s="7"/>
      <c r="F5709" s="7"/>
      <c r="G5709" s="7"/>
      <c r="H5709" s="7"/>
      <c r="J5709" s="7"/>
      <c r="K5709" s="7"/>
      <c r="L5709" s="7"/>
      <c r="Q5709" s="7"/>
      <c r="S5709" s="7"/>
      <c r="T5709" s="7"/>
      <c r="Y5709" s="7"/>
      <c r="AA5709" s="7"/>
      <c r="AB5709" s="7"/>
      <c r="AG5709" s="7"/>
    </row>
    <row r="5710" spans="1:33">
      <c r="A5710" s="7"/>
      <c r="B5710" s="7"/>
      <c r="C5710" s="7"/>
      <c r="D5710" s="7"/>
      <c r="E5710" s="7"/>
      <c r="F5710" s="7"/>
      <c r="G5710" s="7"/>
      <c r="H5710" s="7"/>
      <c r="J5710" s="7"/>
      <c r="K5710" s="7"/>
      <c r="L5710" s="7"/>
      <c r="Q5710" s="7"/>
      <c r="S5710" s="7"/>
      <c r="T5710" s="7"/>
      <c r="Y5710" s="7"/>
      <c r="AA5710" s="7"/>
      <c r="AB5710" s="7"/>
      <c r="AG5710" s="7"/>
    </row>
    <row r="5711" spans="1:33">
      <c r="A5711" s="7"/>
      <c r="B5711" s="7"/>
      <c r="C5711" s="7"/>
      <c r="D5711" s="7"/>
      <c r="E5711" s="7"/>
      <c r="F5711" s="7"/>
      <c r="G5711" s="7"/>
      <c r="H5711" s="7"/>
      <c r="J5711" s="7"/>
      <c r="K5711" s="7"/>
      <c r="L5711" s="7"/>
      <c r="Q5711" s="7"/>
      <c r="S5711" s="7"/>
      <c r="T5711" s="7"/>
      <c r="Y5711" s="7"/>
      <c r="AA5711" s="7"/>
      <c r="AB5711" s="7"/>
      <c r="AG5711" s="7"/>
    </row>
    <row r="5712" spans="1:33">
      <c r="A5712" s="7"/>
      <c r="B5712" s="7"/>
      <c r="C5712" s="7"/>
      <c r="D5712" s="7"/>
      <c r="E5712" s="7"/>
      <c r="F5712" s="7"/>
      <c r="G5712" s="7"/>
      <c r="H5712" s="7"/>
      <c r="J5712" s="7"/>
      <c r="K5712" s="7"/>
      <c r="L5712" s="7"/>
      <c r="Q5712" s="7"/>
      <c r="S5712" s="7"/>
      <c r="T5712" s="7"/>
      <c r="Y5712" s="7"/>
      <c r="AA5712" s="7"/>
      <c r="AB5712" s="7"/>
      <c r="AG5712" s="7"/>
    </row>
    <row r="5713" spans="1:33">
      <c r="A5713" s="7"/>
      <c r="B5713" s="7"/>
      <c r="C5713" s="7"/>
      <c r="D5713" s="7"/>
      <c r="E5713" s="7"/>
      <c r="F5713" s="7"/>
      <c r="G5713" s="7"/>
      <c r="H5713" s="7"/>
      <c r="J5713" s="7"/>
      <c r="K5713" s="7"/>
      <c r="L5713" s="7"/>
      <c r="Q5713" s="7"/>
      <c r="S5713" s="7"/>
      <c r="T5713" s="7"/>
      <c r="Y5713" s="7"/>
      <c r="AA5713" s="7"/>
      <c r="AB5713" s="7"/>
      <c r="AG5713" s="7"/>
    </row>
    <row r="5714" spans="1:33">
      <c r="A5714" s="7"/>
      <c r="B5714" s="7"/>
      <c r="C5714" s="7"/>
      <c r="D5714" s="7"/>
      <c r="E5714" s="7"/>
      <c r="F5714" s="7"/>
      <c r="G5714" s="7"/>
      <c r="H5714" s="7"/>
      <c r="J5714" s="7"/>
      <c r="K5714" s="7"/>
      <c r="L5714" s="7"/>
      <c r="Q5714" s="7"/>
      <c r="S5714" s="7"/>
      <c r="T5714" s="7"/>
      <c r="Y5714" s="7"/>
      <c r="AA5714" s="7"/>
      <c r="AB5714" s="7"/>
      <c r="AG5714" s="7"/>
    </row>
    <row r="5715" spans="1:33">
      <c r="A5715" s="7"/>
      <c r="B5715" s="7"/>
      <c r="C5715" s="7"/>
      <c r="D5715" s="7"/>
      <c r="E5715" s="7"/>
      <c r="F5715" s="7"/>
      <c r="G5715" s="7"/>
      <c r="H5715" s="7"/>
      <c r="J5715" s="7"/>
      <c r="K5715" s="7"/>
      <c r="L5715" s="7"/>
      <c r="Q5715" s="7"/>
      <c r="S5715" s="7"/>
      <c r="T5715" s="7"/>
      <c r="Y5715" s="7"/>
      <c r="AA5715" s="7"/>
      <c r="AB5715" s="7"/>
      <c r="AG5715" s="7"/>
    </row>
    <row r="5716" spans="1:33">
      <c r="A5716" s="7"/>
      <c r="B5716" s="7"/>
      <c r="C5716" s="7"/>
      <c r="D5716" s="7"/>
      <c r="E5716" s="7"/>
      <c r="F5716" s="7"/>
      <c r="G5716" s="7"/>
      <c r="H5716" s="7"/>
      <c r="J5716" s="7"/>
      <c r="K5716" s="7"/>
      <c r="L5716" s="7"/>
      <c r="Q5716" s="7"/>
      <c r="S5716" s="7"/>
      <c r="T5716" s="7"/>
      <c r="Y5716" s="7"/>
      <c r="AA5716" s="7"/>
      <c r="AB5716" s="7"/>
      <c r="AG5716" s="7"/>
    </row>
    <row r="5717" spans="1:33">
      <c r="A5717" s="7"/>
      <c r="B5717" s="7"/>
      <c r="C5717" s="7"/>
      <c r="D5717" s="7"/>
      <c r="E5717" s="7"/>
      <c r="F5717" s="7"/>
      <c r="G5717" s="7"/>
      <c r="H5717" s="7"/>
      <c r="J5717" s="7"/>
      <c r="K5717" s="7"/>
      <c r="L5717" s="7"/>
      <c r="Q5717" s="7"/>
      <c r="S5717" s="7"/>
      <c r="T5717" s="7"/>
      <c r="Y5717" s="7"/>
      <c r="AA5717" s="7"/>
      <c r="AB5717" s="7"/>
      <c r="AG5717" s="7"/>
    </row>
    <row r="5718" spans="1:33">
      <c r="A5718" s="7"/>
      <c r="B5718" s="7"/>
      <c r="C5718" s="7"/>
      <c r="D5718" s="7"/>
      <c r="E5718" s="7"/>
      <c r="F5718" s="7"/>
      <c r="G5718" s="7"/>
      <c r="H5718" s="7"/>
      <c r="J5718" s="7"/>
      <c r="K5718" s="7"/>
      <c r="L5718" s="7"/>
      <c r="Q5718" s="7"/>
      <c r="S5718" s="7"/>
      <c r="T5718" s="7"/>
      <c r="Y5718" s="7"/>
      <c r="AA5718" s="7"/>
      <c r="AB5718" s="7"/>
      <c r="AG5718" s="7"/>
    </row>
    <row r="5719" spans="1:33">
      <c r="A5719" s="7"/>
      <c r="B5719" s="7"/>
      <c r="C5719" s="7"/>
      <c r="D5719" s="7"/>
      <c r="E5719" s="7"/>
      <c r="F5719" s="7"/>
      <c r="G5719" s="7"/>
      <c r="H5719" s="7"/>
      <c r="J5719" s="7"/>
      <c r="K5719" s="7"/>
      <c r="L5719" s="7"/>
      <c r="Q5719" s="7"/>
      <c r="S5719" s="7"/>
      <c r="T5719" s="7"/>
      <c r="Y5719" s="7"/>
      <c r="AA5719" s="7"/>
      <c r="AB5719" s="7"/>
      <c r="AG5719" s="7"/>
    </row>
    <row r="5720" spans="1:33">
      <c r="A5720" s="7"/>
      <c r="B5720" s="7"/>
      <c r="C5720" s="7"/>
      <c r="D5720" s="7"/>
      <c r="E5720" s="7"/>
      <c r="F5720" s="7"/>
      <c r="G5720" s="7"/>
      <c r="H5720" s="7"/>
      <c r="J5720" s="7"/>
      <c r="K5720" s="7"/>
      <c r="L5720" s="7"/>
      <c r="Q5720" s="7"/>
      <c r="S5720" s="7"/>
      <c r="T5720" s="7"/>
      <c r="Y5720" s="7"/>
      <c r="AA5720" s="7"/>
      <c r="AB5720" s="7"/>
      <c r="AG5720" s="7"/>
    </row>
    <row r="5721" spans="1:33">
      <c r="A5721" s="7"/>
      <c r="B5721" s="7"/>
      <c r="C5721" s="7"/>
      <c r="D5721" s="7"/>
      <c r="E5721" s="7"/>
      <c r="F5721" s="7"/>
      <c r="G5721" s="7"/>
      <c r="H5721" s="7"/>
      <c r="J5721" s="7"/>
      <c r="K5721" s="7"/>
      <c r="L5721" s="7"/>
      <c r="Q5721" s="7"/>
      <c r="S5721" s="7"/>
      <c r="T5721" s="7"/>
      <c r="Y5721" s="7"/>
      <c r="AA5721" s="7"/>
      <c r="AB5721" s="7"/>
      <c r="AG5721" s="7"/>
    </row>
    <row r="5722" spans="1:33">
      <c r="A5722" s="7"/>
      <c r="B5722" s="7"/>
      <c r="C5722" s="7"/>
      <c r="D5722" s="7"/>
      <c r="E5722" s="7"/>
      <c r="F5722" s="7"/>
      <c r="G5722" s="7"/>
      <c r="H5722" s="7"/>
      <c r="J5722" s="7"/>
      <c r="K5722" s="7"/>
      <c r="L5722" s="7"/>
      <c r="Q5722" s="7"/>
      <c r="S5722" s="7"/>
      <c r="T5722" s="7"/>
      <c r="Y5722" s="7"/>
      <c r="AA5722" s="7"/>
      <c r="AB5722" s="7"/>
      <c r="AG5722" s="7"/>
    </row>
    <row r="5723" spans="1:33">
      <c r="A5723" s="7"/>
      <c r="B5723" s="7"/>
      <c r="C5723" s="7"/>
      <c r="D5723" s="7"/>
      <c r="E5723" s="7"/>
      <c r="F5723" s="7"/>
      <c r="G5723" s="7"/>
      <c r="H5723" s="7"/>
      <c r="J5723" s="7"/>
      <c r="K5723" s="7"/>
      <c r="L5723" s="7"/>
      <c r="Q5723" s="7"/>
      <c r="S5723" s="7"/>
      <c r="T5723" s="7"/>
      <c r="Y5723" s="7"/>
      <c r="AA5723" s="7"/>
      <c r="AB5723" s="7"/>
      <c r="AG5723" s="7"/>
    </row>
    <row r="5724" spans="1:33">
      <c r="A5724" s="7"/>
      <c r="B5724" s="7"/>
      <c r="C5724" s="7"/>
      <c r="D5724" s="7"/>
      <c r="E5724" s="7"/>
      <c r="F5724" s="7"/>
      <c r="G5724" s="7"/>
      <c r="H5724" s="7"/>
      <c r="J5724" s="7"/>
      <c r="K5724" s="7"/>
      <c r="L5724" s="7"/>
      <c r="Q5724" s="7"/>
      <c r="S5724" s="7"/>
      <c r="T5724" s="7"/>
      <c r="Y5724" s="7"/>
      <c r="AA5724" s="7"/>
      <c r="AB5724" s="7"/>
      <c r="AG5724" s="7"/>
    </row>
    <row r="5725" spans="1:33">
      <c r="A5725" s="7"/>
      <c r="B5725" s="7"/>
      <c r="C5725" s="7"/>
      <c r="D5725" s="7"/>
      <c r="E5725" s="7"/>
      <c r="F5725" s="7"/>
      <c r="G5725" s="7"/>
      <c r="H5725" s="7"/>
      <c r="J5725" s="7"/>
      <c r="K5725" s="7"/>
      <c r="L5725" s="7"/>
      <c r="Q5725" s="7"/>
      <c r="S5725" s="7"/>
      <c r="T5725" s="7"/>
      <c r="Y5725" s="7"/>
      <c r="AA5725" s="7"/>
      <c r="AB5725" s="7"/>
      <c r="AG5725" s="7"/>
    </row>
    <row r="5726" spans="1:33">
      <c r="A5726" s="7"/>
      <c r="B5726" s="7"/>
      <c r="C5726" s="7"/>
      <c r="D5726" s="7"/>
      <c r="E5726" s="7"/>
      <c r="F5726" s="7"/>
      <c r="G5726" s="7"/>
      <c r="H5726" s="7"/>
      <c r="J5726" s="7"/>
      <c r="K5726" s="7"/>
      <c r="L5726" s="7"/>
      <c r="Q5726" s="7"/>
      <c r="S5726" s="7"/>
      <c r="T5726" s="7"/>
      <c r="Y5726" s="7"/>
      <c r="AA5726" s="7"/>
      <c r="AB5726" s="7"/>
      <c r="AG5726" s="7"/>
    </row>
    <row r="5727" spans="1:33">
      <c r="A5727" s="7"/>
      <c r="B5727" s="7"/>
      <c r="C5727" s="7"/>
      <c r="D5727" s="7"/>
      <c r="E5727" s="7"/>
      <c r="F5727" s="7"/>
      <c r="G5727" s="7"/>
      <c r="H5727" s="7"/>
      <c r="J5727" s="7"/>
      <c r="K5727" s="7"/>
      <c r="L5727" s="7"/>
      <c r="Q5727" s="7"/>
      <c r="S5727" s="7"/>
      <c r="T5727" s="7"/>
      <c r="Y5727" s="7"/>
      <c r="AA5727" s="7"/>
      <c r="AB5727" s="7"/>
      <c r="AG5727" s="7"/>
    </row>
    <row r="5728" spans="1:33">
      <c r="A5728" s="7"/>
      <c r="B5728" s="7"/>
      <c r="C5728" s="7"/>
      <c r="D5728" s="7"/>
      <c r="E5728" s="7"/>
      <c r="F5728" s="7"/>
      <c r="G5728" s="7"/>
      <c r="H5728" s="7"/>
      <c r="J5728" s="7"/>
      <c r="K5728" s="7"/>
      <c r="L5728" s="7"/>
      <c r="Q5728" s="7"/>
      <c r="S5728" s="7"/>
      <c r="T5728" s="7"/>
      <c r="Y5728" s="7"/>
      <c r="AA5728" s="7"/>
      <c r="AB5728" s="7"/>
      <c r="AG5728" s="7"/>
    </row>
    <row r="5729" spans="1:33">
      <c r="A5729" s="7"/>
      <c r="B5729" s="7"/>
      <c r="C5729" s="7"/>
      <c r="D5729" s="7"/>
      <c r="E5729" s="7"/>
      <c r="F5729" s="7"/>
      <c r="G5729" s="7"/>
      <c r="H5729" s="7"/>
      <c r="J5729" s="7"/>
      <c r="K5729" s="7"/>
      <c r="L5729" s="7"/>
      <c r="Q5729" s="7"/>
      <c r="S5729" s="7"/>
      <c r="T5729" s="7"/>
      <c r="Y5729" s="7"/>
      <c r="AA5729" s="7"/>
      <c r="AB5729" s="7"/>
      <c r="AG5729" s="7"/>
    </row>
    <row r="5730" spans="1:33">
      <c r="A5730" s="7"/>
      <c r="B5730" s="7"/>
      <c r="C5730" s="7"/>
      <c r="D5730" s="7"/>
      <c r="E5730" s="7"/>
      <c r="F5730" s="7"/>
      <c r="G5730" s="7"/>
      <c r="H5730" s="7"/>
      <c r="J5730" s="7"/>
      <c r="K5730" s="7"/>
      <c r="L5730" s="7"/>
      <c r="Q5730" s="7"/>
      <c r="S5730" s="7"/>
      <c r="T5730" s="7"/>
      <c r="Y5730" s="7"/>
      <c r="AA5730" s="7"/>
      <c r="AB5730" s="7"/>
      <c r="AG5730" s="7"/>
    </row>
    <row r="5731" spans="1:33">
      <c r="A5731" s="7"/>
      <c r="B5731" s="7"/>
      <c r="C5731" s="7"/>
      <c r="D5731" s="7"/>
      <c r="E5731" s="7"/>
      <c r="F5731" s="7"/>
      <c r="G5731" s="7"/>
      <c r="H5731" s="7"/>
      <c r="J5731" s="7"/>
      <c r="K5731" s="7"/>
      <c r="L5731" s="7"/>
      <c r="Q5731" s="7"/>
      <c r="S5731" s="7"/>
      <c r="T5731" s="7"/>
      <c r="Y5731" s="7"/>
      <c r="AA5731" s="7"/>
      <c r="AB5731" s="7"/>
      <c r="AG5731" s="7"/>
    </row>
    <row r="5732" spans="1:33">
      <c r="A5732" s="7"/>
      <c r="B5732" s="7"/>
      <c r="C5732" s="7"/>
      <c r="D5732" s="7"/>
      <c r="E5732" s="7"/>
      <c r="F5732" s="7"/>
      <c r="G5732" s="7"/>
      <c r="H5732" s="7"/>
      <c r="J5732" s="7"/>
      <c r="K5732" s="7"/>
      <c r="L5732" s="7"/>
      <c r="Q5732" s="7"/>
      <c r="S5732" s="7"/>
      <c r="T5732" s="7"/>
      <c r="Y5732" s="7"/>
      <c r="AA5732" s="7"/>
      <c r="AB5732" s="7"/>
      <c r="AG5732" s="7"/>
    </row>
    <row r="5733" spans="1:33">
      <c r="A5733" s="7"/>
      <c r="B5733" s="7"/>
      <c r="C5733" s="7"/>
      <c r="D5733" s="7"/>
      <c r="E5733" s="7"/>
      <c r="F5733" s="7"/>
      <c r="G5733" s="7"/>
      <c r="H5733" s="7"/>
      <c r="J5733" s="7"/>
      <c r="K5733" s="7"/>
      <c r="L5733" s="7"/>
      <c r="Q5733" s="7"/>
      <c r="S5733" s="7"/>
      <c r="T5733" s="7"/>
      <c r="Y5733" s="7"/>
      <c r="AA5733" s="7"/>
      <c r="AB5733" s="7"/>
      <c r="AG5733" s="7"/>
    </row>
    <row r="5734" spans="1:33">
      <c r="A5734" s="7"/>
      <c r="B5734" s="7"/>
      <c r="C5734" s="7"/>
      <c r="D5734" s="7"/>
      <c r="E5734" s="7"/>
      <c r="F5734" s="7"/>
      <c r="G5734" s="7"/>
      <c r="H5734" s="7"/>
      <c r="J5734" s="7"/>
      <c r="K5734" s="7"/>
      <c r="L5734" s="7"/>
      <c r="Q5734" s="7"/>
      <c r="S5734" s="7"/>
      <c r="T5734" s="7"/>
      <c r="Y5734" s="7"/>
      <c r="AA5734" s="7"/>
      <c r="AB5734" s="7"/>
      <c r="AG5734" s="7"/>
    </row>
    <row r="5735" spans="1:33">
      <c r="A5735" s="7"/>
      <c r="B5735" s="7"/>
      <c r="C5735" s="7"/>
      <c r="D5735" s="7"/>
      <c r="E5735" s="7"/>
      <c r="F5735" s="7"/>
      <c r="G5735" s="7"/>
      <c r="H5735" s="7"/>
      <c r="J5735" s="7"/>
      <c r="K5735" s="7"/>
      <c r="L5735" s="7"/>
      <c r="Q5735" s="7"/>
      <c r="S5735" s="7"/>
      <c r="T5735" s="7"/>
      <c r="Y5735" s="7"/>
      <c r="AA5735" s="7"/>
      <c r="AB5735" s="7"/>
      <c r="AG5735" s="7"/>
    </row>
    <row r="5736" spans="1:33">
      <c r="A5736" s="7"/>
      <c r="B5736" s="7"/>
      <c r="C5736" s="7"/>
      <c r="D5736" s="7"/>
      <c r="E5736" s="7"/>
      <c r="F5736" s="7"/>
      <c r="G5736" s="7"/>
      <c r="H5736" s="7"/>
      <c r="J5736" s="7"/>
      <c r="K5736" s="7"/>
      <c r="L5736" s="7"/>
      <c r="Q5736" s="7"/>
      <c r="S5736" s="7"/>
      <c r="T5736" s="7"/>
      <c r="Y5736" s="7"/>
      <c r="AA5736" s="7"/>
      <c r="AB5736" s="7"/>
      <c r="AG5736" s="7"/>
    </row>
    <row r="5737" spans="1:33">
      <c r="A5737" s="7"/>
      <c r="B5737" s="7"/>
      <c r="C5737" s="7"/>
      <c r="D5737" s="7"/>
      <c r="E5737" s="7"/>
      <c r="F5737" s="7"/>
      <c r="G5737" s="7"/>
      <c r="H5737" s="7"/>
      <c r="J5737" s="7"/>
      <c r="K5737" s="7"/>
      <c r="L5737" s="7"/>
      <c r="Q5737" s="7"/>
      <c r="S5737" s="7"/>
      <c r="T5737" s="7"/>
      <c r="Y5737" s="7"/>
      <c r="AA5737" s="7"/>
      <c r="AB5737" s="7"/>
      <c r="AG5737" s="7"/>
    </row>
    <row r="5738" spans="1:33">
      <c r="A5738" s="7"/>
      <c r="B5738" s="7"/>
      <c r="C5738" s="7"/>
      <c r="D5738" s="7"/>
      <c r="E5738" s="7"/>
      <c r="F5738" s="7"/>
      <c r="G5738" s="7"/>
      <c r="H5738" s="7"/>
      <c r="J5738" s="7"/>
      <c r="K5738" s="7"/>
      <c r="L5738" s="7"/>
      <c r="Q5738" s="7"/>
      <c r="S5738" s="7"/>
      <c r="T5738" s="7"/>
      <c r="Y5738" s="7"/>
      <c r="AA5738" s="7"/>
      <c r="AB5738" s="7"/>
      <c r="AG5738" s="7"/>
    </row>
    <row r="5739" spans="1:33">
      <c r="A5739" s="7"/>
      <c r="B5739" s="7"/>
      <c r="C5739" s="7"/>
      <c r="D5739" s="7"/>
      <c r="E5739" s="7"/>
      <c r="F5739" s="7"/>
      <c r="G5739" s="7"/>
      <c r="H5739" s="7"/>
      <c r="J5739" s="7"/>
      <c r="K5739" s="7"/>
      <c r="L5739" s="7"/>
      <c r="Q5739" s="7"/>
      <c r="S5739" s="7"/>
      <c r="T5739" s="7"/>
      <c r="Y5739" s="7"/>
      <c r="AA5739" s="7"/>
      <c r="AB5739" s="7"/>
      <c r="AG5739" s="7"/>
    </row>
    <row r="5740" spans="1:33">
      <c r="A5740" s="7"/>
      <c r="B5740" s="7"/>
      <c r="C5740" s="7"/>
      <c r="D5740" s="7"/>
      <c r="E5740" s="7"/>
      <c r="F5740" s="7"/>
      <c r="G5740" s="7"/>
      <c r="H5740" s="7"/>
      <c r="J5740" s="7"/>
      <c r="K5740" s="7"/>
      <c r="L5740" s="7"/>
      <c r="Q5740" s="7"/>
      <c r="S5740" s="7"/>
      <c r="T5740" s="7"/>
      <c r="Y5740" s="7"/>
      <c r="AA5740" s="7"/>
      <c r="AB5740" s="7"/>
      <c r="AG5740" s="7"/>
    </row>
    <row r="5741" spans="1:33">
      <c r="A5741" s="7"/>
      <c r="B5741" s="7"/>
      <c r="C5741" s="7"/>
      <c r="D5741" s="7"/>
      <c r="E5741" s="7"/>
      <c r="F5741" s="7"/>
      <c r="G5741" s="7"/>
      <c r="H5741" s="7"/>
      <c r="J5741" s="7"/>
      <c r="K5741" s="7"/>
      <c r="L5741" s="7"/>
      <c r="Q5741" s="7"/>
      <c r="S5741" s="7"/>
      <c r="T5741" s="7"/>
      <c r="Y5741" s="7"/>
      <c r="AA5741" s="7"/>
      <c r="AB5741" s="7"/>
      <c r="AG5741" s="7"/>
    </row>
    <row r="5742" spans="1:33">
      <c r="A5742" s="7"/>
      <c r="B5742" s="7"/>
      <c r="C5742" s="7"/>
      <c r="D5742" s="7"/>
      <c r="E5742" s="7"/>
      <c r="F5742" s="7"/>
      <c r="G5742" s="7"/>
      <c r="H5742" s="7"/>
      <c r="J5742" s="7"/>
      <c r="K5742" s="7"/>
      <c r="L5742" s="7"/>
      <c r="Q5742" s="7"/>
      <c r="S5742" s="7"/>
      <c r="T5742" s="7"/>
      <c r="Y5742" s="7"/>
      <c r="AA5742" s="7"/>
      <c r="AB5742" s="7"/>
      <c r="AG5742" s="7"/>
    </row>
    <row r="5743" spans="1:33">
      <c r="A5743" s="7"/>
      <c r="B5743" s="7"/>
      <c r="C5743" s="7"/>
      <c r="D5743" s="7"/>
      <c r="E5743" s="7"/>
      <c r="F5743" s="7"/>
      <c r="G5743" s="7"/>
      <c r="H5743" s="7"/>
      <c r="J5743" s="7"/>
      <c r="K5743" s="7"/>
      <c r="L5743" s="7"/>
      <c r="Q5743" s="7"/>
      <c r="S5743" s="7"/>
      <c r="T5743" s="7"/>
      <c r="Y5743" s="7"/>
      <c r="AA5743" s="7"/>
      <c r="AB5743" s="7"/>
      <c r="AG5743" s="7"/>
    </row>
    <row r="5744" spans="1:33">
      <c r="A5744" s="7"/>
      <c r="B5744" s="7"/>
      <c r="C5744" s="7"/>
      <c r="D5744" s="7"/>
      <c r="E5744" s="7"/>
      <c r="F5744" s="7"/>
      <c r="G5744" s="7"/>
      <c r="H5744" s="7"/>
      <c r="J5744" s="7"/>
      <c r="K5744" s="7"/>
      <c r="L5744" s="7"/>
      <c r="Q5744" s="7"/>
      <c r="S5744" s="7"/>
      <c r="T5744" s="7"/>
      <c r="Y5744" s="7"/>
      <c r="AA5744" s="7"/>
      <c r="AB5744" s="7"/>
      <c r="AG5744" s="7"/>
    </row>
    <row r="5745" spans="1:33">
      <c r="A5745" s="7"/>
      <c r="B5745" s="7"/>
      <c r="C5745" s="7"/>
      <c r="D5745" s="7"/>
      <c r="E5745" s="7"/>
      <c r="F5745" s="7"/>
      <c r="G5745" s="7"/>
      <c r="H5745" s="7"/>
      <c r="J5745" s="7"/>
      <c r="K5745" s="7"/>
      <c r="L5745" s="7"/>
      <c r="Q5745" s="7"/>
      <c r="S5745" s="7"/>
      <c r="T5745" s="7"/>
      <c r="Y5745" s="7"/>
      <c r="AA5745" s="7"/>
      <c r="AB5745" s="7"/>
      <c r="AG5745" s="7"/>
    </row>
    <row r="5746" spans="1:33">
      <c r="A5746" s="7"/>
      <c r="B5746" s="7"/>
      <c r="C5746" s="7"/>
      <c r="D5746" s="7"/>
      <c r="E5746" s="7"/>
      <c r="F5746" s="7"/>
      <c r="G5746" s="7"/>
      <c r="H5746" s="7"/>
      <c r="J5746" s="7"/>
      <c r="K5746" s="7"/>
      <c r="L5746" s="7"/>
      <c r="Q5746" s="7"/>
      <c r="S5746" s="7"/>
      <c r="T5746" s="7"/>
      <c r="Y5746" s="7"/>
      <c r="AA5746" s="7"/>
      <c r="AB5746" s="7"/>
      <c r="AG5746" s="7"/>
    </row>
    <row r="5747" spans="1:33">
      <c r="A5747" s="7"/>
      <c r="B5747" s="7"/>
      <c r="C5747" s="7"/>
      <c r="D5747" s="7"/>
      <c r="E5747" s="7"/>
      <c r="F5747" s="7"/>
      <c r="G5747" s="7"/>
      <c r="H5747" s="7"/>
      <c r="J5747" s="7"/>
      <c r="K5747" s="7"/>
      <c r="L5747" s="7"/>
      <c r="Q5747" s="7"/>
      <c r="S5747" s="7"/>
      <c r="T5747" s="7"/>
      <c r="Y5747" s="7"/>
      <c r="AA5747" s="7"/>
      <c r="AB5747" s="7"/>
      <c r="AG5747" s="7"/>
    </row>
    <row r="5748" spans="1:33">
      <c r="A5748" s="7"/>
      <c r="B5748" s="7"/>
      <c r="C5748" s="7"/>
      <c r="D5748" s="7"/>
      <c r="E5748" s="7"/>
      <c r="F5748" s="7"/>
      <c r="G5748" s="7"/>
      <c r="H5748" s="7"/>
      <c r="J5748" s="7"/>
      <c r="K5748" s="7"/>
      <c r="L5748" s="7"/>
      <c r="Q5748" s="7"/>
      <c r="S5748" s="7"/>
      <c r="T5748" s="7"/>
      <c r="Y5748" s="7"/>
      <c r="AA5748" s="7"/>
      <c r="AB5748" s="7"/>
      <c r="AG5748" s="7"/>
    </row>
    <row r="5749" spans="1:33">
      <c r="A5749" s="7"/>
      <c r="B5749" s="7"/>
      <c r="C5749" s="7"/>
      <c r="D5749" s="7"/>
      <c r="E5749" s="7"/>
      <c r="F5749" s="7"/>
      <c r="G5749" s="7"/>
      <c r="H5749" s="7"/>
      <c r="J5749" s="7"/>
      <c r="K5749" s="7"/>
      <c r="L5749" s="7"/>
      <c r="Q5749" s="7"/>
      <c r="S5749" s="7"/>
      <c r="T5749" s="7"/>
      <c r="Y5749" s="7"/>
      <c r="AA5749" s="7"/>
      <c r="AB5749" s="7"/>
      <c r="AG5749" s="7"/>
    </row>
    <row r="5750" spans="1:33">
      <c r="A5750" s="7"/>
      <c r="B5750" s="7"/>
      <c r="C5750" s="7"/>
      <c r="D5750" s="7"/>
      <c r="E5750" s="7"/>
      <c r="F5750" s="7"/>
      <c r="G5750" s="7"/>
      <c r="H5750" s="7"/>
      <c r="J5750" s="7"/>
      <c r="K5750" s="7"/>
      <c r="L5750" s="7"/>
      <c r="Q5750" s="7"/>
      <c r="S5750" s="7"/>
      <c r="T5750" s="7"/>
      <c r="Y5750" s="7"/>
      <c r="AA5750" s="7"/>
      <c r="AB5750" s="7"/>
      <c r="AG5750" s="7"/>
    </row>
    <row r="5751" spans="1:33">
      <c r="A5751" s="7"/>
      <c r="B5751" s="7"/>
      <c r="C5751" s="7"/>
      <c r="D5751" s="7"/>
      <c r="E5751" s="7"/>
      <c r="F5751" s="7"/>
      <c r="G5751" s="7"/>
      <c r="H5751" s="7"/>
      <c r="J5751" s="7"/>
      <c r="K5751" s="7"/>
      <c r="L5751" s="7"/>
      <c r="Q5751" s="7"/>
      <c r="S5751" s="7"/>
      <c r="T5751" s="7"/>
      <c r="Y5751" s="7"/>
      <c r="AA5751" s="7"/>
      <c r="AB5751" s="7"/>
      <c r="AG5751" s="7"/>
    </row>
    <row r="5752" spans="1:33">
      <c r="A5752" s="7"/>
      <c r="B5752" s="7"/>
      <c r="C5752" s="7"/>
      <c r="D5752" s="7"/>
      <c r="E5752" s="7"/>
      <c r="F5752" s="7"/>
      <c r="G5752" s="7"/>
      <c r="H5752" s="7"/>
      <c r="J5752" s="7"/>
      <c r="K5752" s="7"/>
      <c r="L5752" s="7"/>
      <c r="Q5752" s="7"/>
      <c r="S5752" s="7"/>
      <c r="T5752" s="7"/>
      <c r="Y5752" s="7"/>
      <c r="AA5752" s="7"/>
      <c r="AB5752" s="7"/>
      <c r="AG5752" s="7"/>
    </row>
    <row r="5753" spans="1:33">
      <c r="A5753" s="7"/>
      <c r="B5753" s="7"/>
      <c r="C5753" s="7"/>
      <c r="D5753" s="7"/>
      <c r="E5753" s="7"/>
      <c r="F5753" s="7"/>
      <c r="G5753" s="7"/>
      <c r="H5753" s="7"/>
      <c r="J5753" s="7"/>
      <c r="K5753" s="7"/>
      <c r="L5753" s="7"/>
      <c r="Q5753" s="7"/>
      <c r="S5753" s="7"/>
      <c r="T5753" s="7"/>
      <c r="Y5753" s="7"/>
      <c r="AA5753" s="7"/>
      <c r="AB5753" s="7"/>
      <c r="AG5753" s="7"/>
    </row>
    <row r="5754" spans="1:33">
      <c r="A5754" s="7"/>
      <c r="B5754" s="7"/>
      <c r="C5754" s="7"/>
      <c r="D5754" s="7"/>
      <c r="E5754" s="7"/>
      <c r="F5754" s="7"/>
      <c r="G5754" s="7"/>
      <c r="H5754" s="7"/>
      <c r="J5754" s="7"/>
      <c r="K5754" s="7"/>
      <c r="L5754" s="7"/>
      <c r="Q5754" s="7"/>
      <c r="S5754" s="7"/>
      <c r="T5754" s="7"/>
      <c r="Y5754" s="7"/>
      <c r="AA5754" s="7"/>
      <c r="AB5754" s="7"/>
      <c r="AG5754" s="7"/>
    </row>
    <row r="5755" spans="1:33">
      <c r="A5755" s="7"/>
      <c r="B5755" s="7"/>
      <c r="C5755" s="7"/>
      <c r="D5755" s="7"/>
      <c r="E5755" s="7"/>
      <c r="F5755" s="7"/>
      <c r="G5755" s="7"/>
      <c r="H5755" s="7"/>
      <c r="J5755" s="7"/>
      <c r="K5755" s="7"/>
      <c r="L5755" s="7"/>
      <c r="Q5755" s="7"/>
      <c r="S5755" s="7"/>
      <c r="T5755" s="7"/>
      <c r="Y5755" s="7"/>
      <c r="AA5755" s="7"/>
      <c r="AB5755" s="7"/>
      <c r="AG5755" s="7"/>
    </row>
    <row r="5756" spans="1:33">
      <c r="A5756" s="7"/>
      <c r="B5756" s="7"/>
      <c r="C5756" s="7"/>
      <c r="D5756" s="7"/>
      <c r="E5756" s="7"/>
      <c r="F5756" s="7"/>
      <c r="G5756" s="7"/>
      <c r="H5756" s="7"/>
      <c r="J5756" s="7"/>
      <c r="K5756" s="7"/>
      <c r="L5756" s="7"/>
      <c r="Q5756" s="7"/>
      <c r="S5756" s="7"/>
      <c r="T5756" s="7"/>
      <c r="Y5756" s="7"/>
      <c r="AA5756" s="7"/>
      <c r="AB5756" s="7"/>
      <c r="AG5756" s="7"/>
    </row>
    <row r="5757" spans="1:33">
      <c r="A5757" s="7"/>
      <c r="B5757" s="7"/>
      <c r="C5757" s="7"/>
      <c r="D5757" s="7"/>
      <c r="E5757" s="7"/>
      <c r="F5757" s="7"/>
      <c r="G5757" s="7"/>
      <c r="H5757" s="7"/>
      <c r="J5757" s="7"/>
      <c r="K5757" s="7"/>
      <c r="L5757" s="7"/>
      <c r="Q5757" s="7"/>
      <c r="S5757" s="7"/>
      <c r="T5757" s="7"/>
      <c r="Y5757" s="7"/>
      <c r="AA5757" s="7"/>
      <c r="AB5757" s="7"/>
      <c r="AG5757" s="7"/>
    </row>
    <row r="5758" spans="1:33">
      <c r="A5758" s="7"/>
      <c r="B5758" s="7"/>
      <c r="C5758" s="7"/>
      <c r="D5758" s="7"/>
      <c r="E5758" s="7"/>
      <c r="F5758" s="7"/>
      <c r="G5758" s="7"/>
      <c r="H5758" s="7"/>
      <c r="J5758" s="7"/>
      <c r="K5758" s="7"/>
      <c r="L5758" s="7"/>
      <c r="Q5758" s="7"/>
      <c r="S5758" s="7"/>
      <c r="T5758" s="7"/>
      <c r="Y5758" s="7"/>
      <c r="AA5758" s="7"/>
      <c r="AB5758" s="7"/>
      <c r="AG5758" s="7"/>
    </row>
    <row r="5759" spans="1:33">
      <c r="A5759" s="7"/>
      <c r="B5759" s="7"/>
      <c r="C5759" s="7"/>
      <c r="D5759" s="7"/>
      <c r="E5759" s="7"/>
      <c r="F5759" s="7"/>
      <c r="G5759" s="7"/>
      <c r="H5759" s="7"/>
      <c r="J5759" s="7"/>
      <c r="K5759" s="7"/>
      <c r="L5759" s="7"/>
      <c r="Q5759" s="7"/>
      <c r="S5759" s="7"/>
      <c r="T5759" s="7"/>
      <c r="Y5759" s="7"/>
      <c r="AA5759" s="7"/>
      <c r="AB5759" s="7"/>
      <c r="AG5759" s="7"/>
    </row>
    <row r="5760" spans="1:33">
      <c r="A5760" s="7"/>
      <c r="B5760" s="7"/>
      <c r="C5760" s="7"/>
      <c r="D5760" s="7"/>
      <c r="E5760" s="7"/>
      <c r="F5760" s="7"/>
      <c r="G5760" s="7"/>
      <c r="H5760" s="7"/>
      <c r="J5760" s="7"/>
      <c r="K5760" s="7"/>
      <c r="L5760" s="7"/>
      <c r="Q5760" s="7"/>
      <c r="S5760" s="7"/>
      <c r="T5760" s="7"/>
      <c r="Y5760" s="7"/>
      <c r="AA5760" s="7"/>
      <c r="AB5760" s="7"/>
      <c r="AG5760" s="7"/>
    </row>
    <row r="5761" spans="1:33">
      <c r="A5761" s="7"/>
      <c r="B5761" s="7"/>
      <c r="C5761" s="7"/>
      <c r="D5761" s="7"/>
      <c r="E5761" s="7"/>
      <c r="F5761" s="7"/>
      <c r="G5761" s="7"/>
      <c r="H5761" s="7"/>
      <c r="J5761" s="7"/>
      <c r="K5761" s="7"/>
      <c r="L5761" s="7"/>
      <c r="Q5761" s="7"/>
      <c r="S5761" s="7"/>
      <c r="T5761" s="7"/>
      <c r="Y5761" s="7"/>
      <c r="AA5761" s="7"/>
      <c r="AB5761" s="7"/>
      <c r="AG5761" s="7"/>
    </row>
    <row r="5762" spans="1:33">
      <c r="A5762" s="7"/>
      <c r="B5762" s="7"/>
      <c r="C5762" s="7"/>
      <c r="D5762" s="7"/>
      <c r="E5762" s="7"/>
      <c r="F5762" s="7"/>
      <c r="G5762" s="7"/>
      <c r="H5762" s="7"/>
      <c r="J5762" s="7"/>
      <c r="K5762" s="7"/>
      <c r="L5762" s="7"/>
      <c r="Q5762" s="7"/>
      <c r="S5762" s="7"/>
      <c r="T5762" s="7"/>
      <c r="Y5762" s="7"/>
      <c r="AA5762" s="7"/>
      <c r="AB5762" s="7"/>
      <c r="AG5762" s="7"/>
    </row>
    <row r="5763" spans="1:33">
      <c r="A5763" s="7"/>
      <c r="B5763" s="7"/>
      <c r="C5763" s="7"/>
      <c r="D5763" s="7"/>
      <c r="E5763" s="7"/>
      <c r="F5763" s="7"/>
      <c r="G5763" s="7"/>
      <c r="H5763" s="7"/>
      <c r="J5763" s="7"/>
      <c r="K5763" s="7"/>
      <c r="L5763" s="7"/>
      <c r="Q5763" s="7"/>
      <c r="S5763" s="7"/>
      <c r="T5763" s="7"/>
      <c r="Y5763" s="7"/>
      <c r="AA5763" s="7"/>
      <c r="AB5763" s="7"/>
      <c r="AG5763" s="7"/>
    </row>
    <row r="5764" spans="1:33">
      <c r="A5764" s="7"/>
      <c r="B5764" s="7"/>
      <c r="C5764" s="7"/>
      <c r="D5764" s="7"/>
      <c r="E5764" s="7"/>
      <c r="F5764" s="7"/>
      <c r="G5764" s="7"/>
      <c r="H5764" s="7"/>
      <c r="J5764" s="7"/>
      <c r="K5764" s="7"/>
      <c r="L5764" s="7"/>
      <c r="Q5764" s="7"/>
      <c r="S5764" s="7"/>
      <c r="T5764" s="7"/>
      <c r="Y5764" s="7"/>
      <c r="AA5764" s="7"/>
      <c r="AB5764" s="7"/>
      <c r="AG5764" s="7"/>
    </row>
    <row r="5765" spans="1:33">
      <c r="A5765" s="7"/>
      <c r="B5765" s="7"/>
      <c r="C5765" s="7"/>
      <c r="D5765" s="7"/>
      <c r="E5765" s="7"/>
      <c r="F5765" s="7"/>
      <c r="G5765" s="7"/>
      <c r="H5765" s="7"/>
      <c r="J5765" s="7"/>
      <c r="K5765" s="7"/>
      <c r="L5765" s="7"/>
      <c r="Q5765" s="7"/>
      <c r="S5765" s="7"/>
      <c r="T5765" s="7"/>
      <c r="Y5765" s="7"/>
      <c r="AA5765" s="7"/>
      <c r="AB5765" s="7"/>
      <c r="AG5765" s="7"/>
    </row>
    <row r="5766" spans="1:33">
      <c r="A5766" s="7"/>
      <c r="B5766" s="7"/>
      <c r="C5766" s="7"/>
      <c r="D5766" s="7"/>
      <c r="E5766" s="7"/>
      <c r="F5766" s="7"/>
      <c r="G5766" s="7"/>
      <c r="H5766" s="7"/>
      <c r="J5766" s="7"/>
      <c r="K5766" s="7"/>
      <c r="L5766" s="7"/>
      <c r="Q5766" s="7"/>
      <c r="S5766" s="7"/>
      <c r="T5766" s="7"/>
      <c r="Y5766" s="7"/>
      <c r="AA5766" s="7"/>
      <c r="AB5766" s="7"/>
      <c r="AG5766" s="7"/>
    </row>
    <row r="5767" spans="1:33">
      <c r="A5767" s="7"/>
      <c r="B5767" s="7"/>
      <c r="C5767" s="7"/>
      <c r="D5767" s="7"/>
      <c r="E5767" s="7"/>
      <c r="F5767" s="7"/>
      <c r="G5767" s="7"/>
      <c r="H5767" s="7"/>
      <c r="J5767" s="7"/>
      <c r="K5767" s="7"/>
      <c r="L5767" s="7"/>
      <c r="Q5767" s="7"/>
      <c r="S5767" s="7"/>
      <c r="T5767" s="7"/>
      <c r="Y5767" s="7"/>
      <c r="AA5767" s="7"/>
      <c r="AB5767" s="7"/>
      <c r="AG5767" s="7"/>
    </row>
    <row r="5768" spans="1:33">
      <c r="A5768" s="7"/>
      <c r="B5768" s="7"/>
      <c r="C5768" s="7"/>
      <c r="D5768" s="7"/>
      <c r="E5768" s="7"/>
      <c r="F5768" s="7"/>
      <c r="G5768" s="7"/>
      <c r="H5768" s="7"/>
      <c r="J5768" s="7"/>
      <c r="K5768" s="7"/>
      <c r="L5768" s="7"/>
      <c r="Q5768" s="7"/>
      <c r="S5768" s="7"/>
      <c r="T5768" s="7"/>
      <c r="Y5768" s="7"/>
      <c r="AA5768" s="7"/>
      <c r="AB5768" s="7"/>
      <c r="AG5768" s="7"/>
    </row>
    <row r="5769" spans="1:33">
      <c r="A5769" s="7"/>
      <c r="B5769" s="7"/>
      <c r="C5769" s="7"/>
      <c r="D5769" s="7"/>
      <c r="E5769" s="7"/>
      <c r="F5769" s="7"/>
      <c r="G5769" s="7"/>
      <c r="H5769" s="7"/>
      <c r="J5769" s="7"/>
      <c r="K5769" s="7"/>
      <c r="L5769" s="7"/>
      <c r="Q5769" s="7"/>
      <c r="S5769" s="7"/>
      <c r="T5769" s="7"/>
      <c r="Y5769" s="7"/>
      <c r="AA5769" s="7"/>
      <c r="AB5769" s="7"/>
      <c r="AG5769" s="7"/>
    </row>
    <row r="5770" spans="1:33">
      <c r="A5770" s="7"/>
      <c r="B5770" s="7"/>
      <c r="C5770" s="7"/>
      <c r="D5770" s="7"/>
      <c r="E5770" s="7"/>
      <c r="F5770" s="7"/>
      <c r="G5770" s="7"/>
      <c r="H5770" s="7"/>
      <c r="J5770" s="7"/>
      <c r="K5770" s="7"/>
      <c r="L5770" s="7"/>
      <c r="Q5770" s="7"/>
      <c r="S5770" s="7"/>
      <c r="T5770" s="7"/>
      <c r="Y5770" s="7"/>
      <c r="AA5770" s="7"/>
      <c r="AB5770" s="7"/>
      <c r="AG5770" s="7"/>
    </row>
    <row r="5771" spans="1:33">
      <c r="A5771" s="7"/>
      <c r="B5771" s="7"/>
      <c r="C5771" s="7"/>
      <c r="D5771" s="7"/>
      <c r="E5771" s="7"/>
      <c r="F5771" s="7"/>
      <c r="G5771" s="7"/>
      <c r="H5771" s="7"/>
      <c r="J5771" s="7"/>
      <c r="K5771" s="7"/>
      <c r="L5771" s="7"/>
      <c r="Q5771" s="7"/>
      <c r="S5771" s="7"/>
      <c r="T5771" s="7"/>
      <c r="Y5771" s="7"/>
      <c r="AA5771" s="7"/>
      <c r="AB5771" s="7"/>
      <c r="AG5771" s="7"/>
    </row>
    <row r="5772" spans="1:33">
      <c r="A5772" s="7"/>
      <c r="B5772" s="7"/>
      <c r="C5772" s="7"/>
      <c r="D5772" s="7"/>
      <c r="E5772" s="7"/>
      <c r="F5772" s="7"/>
      <c r="G5772" s="7"/>
      <c r="H5772" s="7"/>
      <c r="J5772" s="7"/>
      <c r="K5772" s="7"/>
      <c r="L5772" s="7"/>
      <c r="Q5772" s="7"/>
      <c r="S5772" s="7"/>
      <c r="T5772" s="7"/>
      <c r="Y5772" s="7"/>
      <c r="AA5772" s="7"/>
      <c r="AB5772" s="7"/>
      <c r="AG5772" s="7"/>
    </row>
    <row r="5773" spans="1:33">
      <c r="A5773" s="7"/>
      <c r="B5773" s="7"/>
      <c r="C5773" s="7"/>
      <c r="D5773" s="7"/>
      <c r="E5773" s="7"/>
      <c r="F5773" s="7"/>
      <c r="G5773" s="7"/>
      <c r="H5773" s="7"/>
      <c r="J5773" s="7"/>
      <c r="K5773" s="7"/>
      <c r="L5773" s="7"/>
      <c r="Q5773" s="7"/>
      <c r="S5773" s="7"/>
      <c r="T5773" s="7"/>
      <c r="Y5773" s="7"/>
      <c r="AA5773" s="7"/>
      <c r="AB5773" s="7"/>
      <c r="AG5773" s="7"/>
    </row>
    <row r="5774" spans="1:33">
      <c r="A5774" s="7"/>
      <c r="B5774" s="7"/>
      <c r="C5774" s="7"/>
      <c r="D5774" s="7"/>
      <c r="E5774" s="7"/>
      <c r="F5774" s="7"/>
      <c r="G5774" s="7"/>
      <c r="H5774" s="7"/>
      <c r="J5774" s="7"/>
      <c r="K5774" s="7"/>
      <c r="L5774" s="7"/>
      <c r="Q5774" s="7"/>
      <c r="S5774" s="7"/>
      <c r="T5774" s="7"/>
      <c r="Y5774" s="7"/>
      <c r="AA5774" s="7"/>
      <c r="AB5774" s="7"/>
      <c r="AG5774" s="7"/>
    </row>
    <row r="5775" spans="1:33">
      <c r="A5775" s="7"/>
      <c r="B5775" s="7"/>
      <c r="C5775" s="7"/>
      <c r="D5775" s="7"/>
      <c r="E5775" s="7"/>
      <c r="F5775" s="7"/>
      <c r="G5775" s="7"/>
      <c r="H5775" s="7"/>
      <c r="J5775" s="7"/>
      <c r="K5775" s="7"/>
      <c r="L5775" s="7"/>
      <c r="Q5775" s="7"/>
      <c r="S5775" s="7"/>
      <c r="T5775" s="7"/>
      <c r="Y5775" s="7"/>
      <c r="AA5775" s="7"/>
      <c r="AB5775" s="7"/>
      <c r="AG5775" s="7"/>
    </row>
    <row r="5776" spans="1:33">
      <c r="A5776" s="7"/>
      <c r="B5776" s="7"/>
      <c r="C5776" s="7"/>
      <c r="D5776" s="7"/>
      <c r="E5776" s="7"/>
      <c r="F5776" s="7"/>
      <c r="G5776" s="7"/>
      <c r="H5776" s="7"/>
      <c r="J5776" s="7"/>
      <c r="K5776" s="7"/>
      <c r="L5776" s="7"/>
      <c r="Q5776" s="7"/>
      <c r="S5776" s="7"/>
      <c r="T5776" s="7"/>
      <c r="Y5776" s="7"/>
      <c r="AA5776" s="7"/>
      <c r="AB5776" s="7"/>
      <c r="AG5776" s="7"/>
    </row>
    <row r="5777" spans="1:33">
      <c r="A5777" s="7"/>
      <c r="B5777" s="7"/>
      <c r="C5777" s="7"/>
      <c r="D5777" s="7"/>
      <c r="E5777" s="7"/>
      <c r="F5777" s="7"/>
      <c r="G5777" s="7"/>
      <c r="H5777" s="7"/>
      <c r="J5777" s="7"/>
      <c r="K5777" s="7"/>
      <c r="L5777" s="7"/>
      <c r="Q5777" s="7"/>
      <c r="S5777" s="7"/>
      <c r="T5777" s="7"/>
      <c r="Y5777" s="7"/>
      <c r="AA5777" s="7"/>
      <c r="AB5777" s="7"/>
      <c r="AG5777" s="7"/>
    </row>
    <row r="5778" spans="1:33">
      <c r="A5778" s="7"/>
      <c r="B5778" s="7"/>
      <c r="C5778" s="7"/>
      <c r="D5778" s="7"/>
      <c r="E5778" s="7"/>
      <c r="F5778" s="7"/>
      <c r="G5778" s="7"/>
      <c r="H5778" s="7"/>
      <c r="J5778" s="7"/>
      <c r="K5778" s="7"/>
      <c r="L5778" s="7"/>
      <c r="Q5778" s="7"/>
      <c r="S5778" s="7"/>
      <c r="T5778" s="7"/>
      <c r="Y5778" s="7"/>
      <c r="AA5778" s="7"/>
      <c r="AB5778" s="7"/>
      <c r="AG5778" s="7"/>
    </row>
    <row r="5779" spans="1:33">
      <c r="A5779" s="7"/>
      <c r="B5779" s="7"/>
      <c r="C5779" s="7"/>
      <c r="D5779" s="7"/>
      <c r="E5779" s="7"/>
      <c r="F5779" s="7"/>
      <c r="G5779" s="7"/>
      <c r="H5779" s="7"/>
      <c r="J5779" s="7"/>
      <c r="K5779" s="7"/>
      <c r="L5779" s="7"/>
      <c r="Q5779" s="7"/>
      <c r="S5779" s="7"/>
      <c r="T5779" s="7"/>
      <c r="Y5779" s="7"/>
      <c r="AA5779" s="7"/>
      <c r="AB5779" s="7"/>
      <c r="AG5779" s="7"/>
    </row>
    <row r="5780" spans="1:33">
      <c r="A5780" s="7"/>
      <c r="B5780" s="7"/>
      <c r="C5780" s="7"/>
      <c r="D5780" s="7"/>
      <c r="E5780" s="7"/>
      <c r="F5780" s="7"/>
      <c r="G5780" s="7"/>
      <c r="H5780" s="7"/>
      <c r="J5780" s="7"/>
      <c r="K5780" s="7"/>
      <c r="L5780" s="7"/>
      <c r="Q5780" s="7"/>
      <c r="S5780" s="7"/>
      <c r="T5780" s="7"/>
      <c r="Y5780" s="7"/>
      <c r="AA5780" s="7"/>
      <c r="AB5780" s="7"/>
      <c r="AG5780" s="7"/>
    </row>
    <row r="5781" spans="1:33">
      <c r="A5781" s="7"/>
      <c r="B5781" s="7"/>
      <c r="C5781" s="7"/>
      <c r="D5781" s="7"/>
      <c r="E5781" s="7"/>
      <c r="F5781" s="7"/>
      <c r="G5781" s="7"/>
      <c r="H5781" s="7"/>
      <c r="J5781" s="7"/>
      <c r="K5781" s="7"/>
      <c r="L5781" s="7"/>
      <c r="Q5781" s="7"/>
      <c r="S5781" s="7"/>
      <c r="T5781" s="7"/>
      <c r="Y5781" s="7"/>
      <c r="AA5781" s="7"/>
      <c r="AB5781" s="7"/>
      <c r="AG5781" s="7"/>
    </row>
    <row r="5782" spans="1:33">
      <c r="A5782" s="7"/>
      <c r="B5782" s="7"/>
      <c r="C5782" s="7"/>
      <c r="D5782" s="7"/>
      <c r="E5782" s="7"/>
      <c r="F5782" s="7"/>
      <c r="G5782" s="7"/>
      <c r="H5782" s="7"/>
      <c r="J5782" s="7"/>
      <c r="K5782" s="7"/>
      <c r="L5782" s="7"/>
      <c r="Q5782" s="7"/>
      <c r="S5782" s="7"/>
      <c r="T5782" s="7"/>
      <c r="Y5782" s="7"/>
      <c r="AA5782" s="7"/>
      <c r="AB5782" s="7"/>
      <c r="AG5782" s="7"/>
    </row>
    <row r="5783" spans="1:33">
      <c r="A5783" s="7"/>
      <c r="B5783" s="7"/>
      <c r="C5783" s="7"/>
      <c r="D5783" s="7"/>
      <c r="E5783" s="7"/>
      <c r="F5783" s="7"/>
      <c r="G5783" s="7"/>
      <c r="H5783" s="7"/>
      <c r="J5783" s="7"/>
      <c r="K5783" s="7"/>
      <c r="L5783" s="7"/>
      <c r="Q5783" s="7"/>
      <c r="S5783" s="7"/>
      <c r="T5783" s="7"/>
      <c r="Y5783" s="7"/>
      <c r="AA5783" s="7"/>
      <c r="AB5783" s="7"/>
      <c r="AG5783" s="7"/>
    </row>
    <row r="5784" spans="1:33">
      <c r="A5784" s="7"/>
      <c r="B5784" s="7"/>
      <c r="C5784" s="7"/>
      <c r="D5784" s="7"/>
      <c r="E5784" s="7"/>
      <c r="F5784" s="7"/>
      <c r="G5784" s="7"/>
      <c r="H5784" s="7"/>
      <c r="J5784" s="7"/>
      <c r="K5784" s="7"/>
      <c r="L5784" s="7"/>
      <c r="Q5784" s="7"/>
      <c r="S5784" s="7"/>
      <c r="T5784" s="7"/>
      <c r="Y5784" s="7"/>
      <c r="AA5784" s="7"/>
      <c r="AB5784" s="7"/>
      <c r="AG5784" s="7"/>
    </row>
    <row r="5785" spans="1:33">
      <c r="A5785" s="7"/>
      <c r="B5785" s="7"/>
      <c r="C5785" s="7"/>
      <c r="D5785" s="7"/>
      <c r="E5785" s="7"/>
      <c r="F5785" s="7"/>
      <c r="G5785" s="7"/>
      <c r="H5785" s="7"/>
      <c r="J5785" s="7"/>
      <c r="K5785" s="7"/>
      <c r="L5785" s="7"/>
      <c r="Q5785" s="7"/>
      <c r="S5785" s="7"/>
      <c r="T5785" s="7"/>
      <c r="Y5785" s="7"/>
      <c r="AA5785" s="7"/>
      <c r="AB5785" s="7"/>
      <c r="AG5785" s="7"/>
    </row>
    <row r="5786" spans="1:33">
      <c r="A5786" s="7"/>
      <c r="B5786" s="7"/>
      <c r="C5786" s="7"/>
      <c r="D5786" s="7"/>
      <c r="E5786" s="7"/>
      <c r="F5786" s="7"/>
      <c r="G5786" s="7"/>
      <c r="H5786" s="7"/>
      <c r="J5786" s="7"/>
      <c r="K5786" s="7"/>
      <c r="L5786" s="7"/>
      <c r="Q5786" s="7"/>
      <c r="S5786" s="7"/>
      <c r="T5786" s="7"/>
      <c r="Y5786" s="7"/>
      <c r="AA5786" s="7"/>
      <c r="AB5786" s="7"/>
      <c r="AG5786" s="7"/>
    </row>
    <row r="5787" spans="1:33">
      <c r="A5787" s="7"/>
      <c r="B5787" s="7"/>
      <c r="C5787" s="7"/>
      <c r="D5787" s="7"/>
      <c r="E5787" s="7"/>
      <c r="F5787" s="7"/>
      <c r="G5787" s="7"/>
      <c r="H5787" s="7"/>
      <c r="J5787" s="7"/>
      <c r="K5787" s="7"/>
      <c r="L5787" s="7"/>
      <c r="Q5787" s="7"/>
      <c r="S5787" s="7"/>
      <c r="T5787" s="7"/>
      <c r="Y5787" s="7"/>
      <c r="AA5787" s="7"/>
      <c r="AB5787" s="7"/>
      <c r="AG5787" s="7"/>
    </row>
    <row r="5788" spans="1:33">
      <c r="A5788" s="7"/>
      <c r="B5788" s="7"/>
      <c r="C5788" s="7"/>
      <c r="D5788" s="7"/>
      <c r="E5788" s="7"/>
      <c r="F5788" s="7"/>
      <c r="G5788" s="7"/>
      <c r="H5788" s="7"/>
      <c r="J5788" s="7"/>
      <c r="K5788" s="7"/>
      <c r="L5788" s="7"/>
      <c r="Q5788" s="7"/>
      <c r="S5788" s="7"/>
      <c r="T5788" s="7"/>
      <c r="Y5788" s="7"/>
      <c r="AA5788" s="7"/>
      <c r="AB5788" s="7"/>
      <c r="AG5788" s="7"/>
    </row>
    <row r="5789" spans="1:33">
      <c r="A5789" s="7"/>
      <c r="B5789" s="7"/>
      <c r="C5789" s="7"/>
      <c r="D5789" s="7"/>
      <c r="E5789" s="7"/>
      <c r="F5789" s="7"/>
      <c r="G5789" s="7"/>
      <c r="H5789" s="7"/>
      <c r="J5789" s="7"/>
      <c r="K5789" s="7"/>
      <c r="L5789" s="7"/>
      <c r="Q5789" s="7"/>
      <c r="S5789" s="7"/>
      <c r="T5789" s="7"/>
      <c r="Y5789" s="7"/>
      <c r="AA5789" s="7"/>
      <c r="AB5789" s="7"/>
      <c r="AG5789" s="7"/>
    </row>
    <row r="5790" spans="1:33">
      <c r="A5790" s="7"/>
      <c r="B5790" s="7"/>
      <c r="C5790" s="7"/>
      <c r="D5790" s="7"/>
      <c r="E5790" s="7"/>
      <c r="F5790" s="7"/>
      <c r="G5790" s="7"/>
      <c r="H5790" s="7"/>
      <c r="J5790" s="7"/>
      <c r="K5790" s="7"/>
      <c r="L5790" s="7"/>
      <c r="Q5790" s="7"/>
      <c r="S5790" s="7"/>
      <c r="T5790" s="7"/>
      <c r="Y5790" s="7"/>
      <c r="AA5790" s="7"/>
      <c r="AB5790" s="7"/>
      <c r="AG5790" s="7"/>
    </row>
    <row r="5791" spans="1:33">
      <c r="A5791" s="7"/>
      <c r="B5791" s="7"/>
      <c r="C5791" s="7"/>
      <c r="D5791" s="7"/>
      <c r="E5791" s="7"/>
      <c r="F5791" s="7"/>
      <c r="G5791" s="7"/>
      <c r="H5791" s="7"/>
      <c r="J5791" s="7"/>
      <c r="K5791" s="7"/>
      <c r="L5791" s="7"/>
      <c r="Q5791" s="7"/>
      <c r="S5791" s="7"/>
      <c r="T5791" s="7"/>
      <c r="Y5791" s="7"/>
      <c r="AA5791" s="7"/>
      <c r="AB5791" s="7"/>
      <c r="AG5791" s="7"/>
    </row>
    <row r="5792" spans="1:33">
      <c r="A5792" s="7"/>
      <c r="B5792" s="7"/>
      <c r="C5792" s="7"/>
      <c r="D5792" s="7"/>
      <c r="E5792" s="7"/>
      <c r="F5792" s="7"/>
      <c r="G5792" s="7"/>
      <c r="H5792" s="7"/>
      <c r="J5792" s="7"/>
      <c r="K5792" s="7"/>
      <c r="L5792" s="7"/>
      <c r="Q5792" s="7"/>
      <c r="S5792" s="7"/>
      <c r="T5792" s="7"/>
      <c r="Y5792" s="7"/>
      <c r="AA5792" s="7"/>
      <c r="AB5792" s="7"/>
      <c r="AG5792" s="7"/>
    </row>
    <row r="5793" spans="1:33">
      <c r="A5793" s="7"/>
      <c r="B5793" s="7"/>
      <c r="C5793" s="7"/>
      <c r="D5793" s="7"/>
      <c r="E5793" s="7"/>
      <c r="F5793" s="7"/>
      <c r="G5793" s="7"/>
      <c r="H5793" s="7"/>
      <c r="J5793" s="7"/>
      <c r="K5793" s="7"/>
      <c r="L5793" s="7"/>
      <c r="Q5793" s="7"/>
      <c r="S5793" s="7"/>
      <c r="T5793" s="7"/>
      <c r="Y5793" s="7"/>
      <c r="AA5793" s="7"/>
      <c r="AB5793" s="7"/>
      <c r="AG5793" s="7"/>
    </row>
    <row r="5794" spans="1:33">
      <c r="A5794" s="7"/>
      <c r="B5794" s="7"/>
      <c r="C5794" s="7"/>
      <c r="D5794" s="7"/>
      <c r="E5794" s="7"/>
      <c r="F5794" s="7"/>
      <c r="G5794" s="7"/>
      <c r="H5794" s="7"/>
      <c r="J5794" s="7"/>
      <c r="K5794" s="7"/>
      <c r="L5794" s="7"/>
      <c r="Q5794" s="7"/>
      <c r="S5794" s="7"/>
      <c r="T5794" s="7"/>
      <c r="Y5794" s="7"/>
      <c r="AA5794" s="7"/>
      <c r="AB5794" s="7"/>
      <c r="AG5794" s="7"/>
    </row>
    <row r="5795" spans="1:33">
      <c r="A5795" s="7"/>
      <c r="B5795" s="7"/>
      <c r="C5795" s="7"/>
      <c r="D5795" s="7"/>
      <c r="E5795" s="7"/>
      <c r="F5795" s="7"/>
      <c r="G5795" s="7"/>
      <c r="H5795" s="7"/>
      <c r="J5795" s="7"/>
      <c r="K5795" s="7"/>
      <c r="L5795" s="7"/>
      <c r="Q5795" s="7"/>
      <c r="S5795" s="7"/>
      <c r="T5795" s="7"/>
      <c r="Y5795" s="7"/>
      <c r="AA5795" s="7"/>
      <c r="AB5795" s="7"/>
      <c r="AG5795" s="7"/>
    </row>
    <row r="5796" spans="1:33">
      <c r="A5796" s="7"/>
      <c r="B5796" s="7"/>
      <c r="C5796" s="7"/>
      <c r="D5796" s="7"/>
      <c r="E5796" s="7"/>
      <c r="F5796" s="7"/>
      <c r="G5796" s="7"/>
      <c r="H5796" s="7"/>
      <c r="J5796" s="7"/>
      <c r="K5796" s="7"/>
      <c r="L5796" s="7"/>
      <c r="Q5796" s="7"/>
      <c r="S5796" s="7"/>
      <c r="T5796" s="7"/>
      <c r="Y5796" s="7"/>
      <c r="AA5796" s="7"/>
      <c r="AB5796" s="7"/>
      <c r="AG5796" s="7"/>
    </row>
    <row r="5797" spans="1:33">
      <c r="A5797" s="7"/>
      <c r="B5797" s="7"/>
      <c r="C5797" s="7"/>
      <c r="D5797" s="7"/>
      <c r="E5797" s="7"/>
      <c r="F5797" s="7"/>
      <c r="G5797" s="7"/>
      <c r="H5797" s="7"/>
      <c r="J5797" s="7"/>
      <c r="K5797" s="7"/>
      <c r="L5797" s="7"/>
      <c r="Q5797" s="7"/>
      <c r="S5797" s="7"/>
      <c r="T5797" s="7"/>
      <c r="Y5797" s="7"/>
      <c r="AA5797" s="7"/>
      <c r="AB5797" s="7"/>
      <c r="AG5797" s="7"/>
    </row>
    <row r="5798" spans="1:33">
      <c r="A5798" s="7"/>
      <c r="B5798" s="7"/>
      <c r="C5798" s="7"/>
      <c r="D5798" s="7"/>
      <c r="E5798" s="7"/>
      <c r="F5798" s="7"/>
      <c r="G5798" s="7"/>
      <c r="H5798" s="7"/>
      <c r="J5798" s="7"/>
      <c r="K5798" s="7"/>
      <c r="L5798" s="7"/>
      <c r="Q5798" s="7"/>
      <c r="S5798" s="7"/>
      <c r="T5798" s="7"/>
      <c r="Y5798" s="7"/>
      <c r="AA5798" s="7"/>
      <c r="AB5798" s="7"/>
      <c r="AG5798" s="7"/>
    </row>
    <row r="5799" spans="1:33">
      <c r="A5799" s="7"/>
      <c r="B5799" s="7"/>
      <c r="C5799" s="7"/>
      <c r="D5799" s="7"/>
      <c r="E5799" s="7"/>
      <c r="F5799" s="7"/>
      <c r="G5799" s="7"/>
      <c r="H5799" s="7"/>
      <c r="J5799" s="7"/>
      <c r="K5799" s="7"/>
      <c r="L5799" s="7"/>
      <c r="Q5799" s="7"/>
      <c r="S5799" s="7"/>
      <c r="T5799" s="7"/>
      <c r="Y5799" s="7"/>
      <c r="AA5799" s="7"/>
      <c r="AB5799" s="7"/>
      <c r="AG5799" s="7"/>
    </row>
    <row r="5800" spans="1:33">
      <c r="A5800" s="7"/>
      <c r="B5800" s="7"/>
      <c r="C5800" s="7"/>
      <c r="D5800" s="7"/>
      <c r="E5800" s="7"/>
      <c r="F5800" s="7"/>
      <c r="G5800" s="7"/>
      <c r="H5800" s="7"/>
      <c r="J5800" s="7"/>
      <c r="K5800" s="7"/>
      <c r="L5800" s="7"/>
      <c r="Q5800" s="7"/>
      <c r="S5800" s="7"/>
      <c r="T5800" s="7"/>
      <c r="Y5800" s="7"/>
      <c r="AA5800" s="7"/>
      <c r="AB5800" s="7"/>
      <c r="AG5800" s="7"/>
    </row>
    <row r="5801" spans="1:33">
      <c r="A5801" s="7"/>
      <c r="B5801" s="7"/>
      <c r="C5801" s="7"/>
      <c r="D5801" s="7"/>
      <c r="E5801" s="7"/>
      <c r="F5801" s="7"/>
      <c r="G5801" s="7"/>
      <c r="H5801" s="7"/>
      <c r="J5801" s="7"/>
      <c r="K5801" s="7"/>
      <c r="L5801" s="7"/>
      <c r="Q5801" s="7"/>
      <c r="S5801" s="7"/>
      <c r="T5801" s="7"/>
      <c r="Y5801" s="7"/>
      <c r="AA5801" s="7"/>
      <c r="AB5801" s="7"/>
      <c r="AG5801" s="7"/>
    </row>
    <row r="5802" spans="1:33">
      <c r="A5802" s="7"/>
      <c r="B5802" s="7"/>
      <c r="C5802" s="7"/>
      <c r="D5802" s="7"/>
      <c r="E5802" s="7"/>
      <c r="F5802" s="7"/>
      <c r="G5802" s="7"/>
      <c r="H5802" s="7"/>
      <c r="J5802" s="7"/>
      <c r="K5802" s="7"/>
      <c r="L5802" s="7"/>
      <c r="Q5802" s="7"/>
      <c r="S5802" s="7"/>
      <c r="T5802" s="7"/>
      <c r="Y5802" s="7"/>
      <c r="AA5802" s="7"/>
      <c r="AB5802" s="7"/>
      <c r="AG5802" s="7"/>
    </row>
    <row r="5803" spans="1:33">
      <c r="A5803" s="7"/>
      <c r="B5803" s="7"/>
      <c r="C5803" s="7"/>
      <c r="D5803" s="7"/>
      <c r="E5803" s="7"/>
      <c r="F5803" s="7"/>
      <c r="G5803" s="7"/>
      <c r="H5803" s="7"/>
      <c r="J5803" s="7"/>
      <c r="K5803" s="7"/>
      <c r="L5803" s="7"/>
      <c r="Q5803" s="7"/>
      <c r="S5803" s="7"/>
      <c r="T5803" s="7"/>
      <c r="Y5803" s="7"/>
      <c r="AA5803" s="7"/>
      <c r="AB5803" s="7"/>
      <c r="AG5803" s="7"/>
    </row>
    <row r="5804" spans="1:33">
      <c r="A5804" s="7"/>
      <c r="B5804" s="7"/>
      <c r="C5804" s="7"/>
      <c r="D5804" s="7"/>
      <c r="E5804" s="7"/>
      <c r="F5804" s="7"/>
      <c r="G5804" s="7"/>
      <c r="H5804" s="7"/>
      <c r="J5804" s="7"/>
      <c r="K5804" s="7"/>
      <c r="L5804" s="7"/>
      <c r="Q5804" s="7"/>
      <c r="S5804" s="7"/>
      <c r="T5804" s="7"/>
      <c r="Y5804" s="7"/>
      <c r="AA5804" s="7"/>
      <c r="AB5804" s="7"/>
      <c r="AG5804" s="7"/>
    </row>
    <row r="5805" spans="1:33">
      <c r="A5805" s="7"/>
      <c r="B5805" s="7"/>
      <c r="C5805" s="7"/>
      <c r="D5805" s="7"/>
      <c r="E5805" s="7"/>
      <c r="F5805" s="7"/>
      <c r="G5805" s="7"/>
      <c r="H5805" s="7"/>
      <c r="J5805" s="7"/>
      <c r="K5805" s="7"/>
      <c r="L5805" s="7"/>
      <c r="Q5805" s="7"/>
      <c r="S5805" s="7"/>
      <c r="T5805" s="7"/>
      <c r="Y5805" s="7"/>
      <c r="AA5805" s="7"/>
      <c r="AB5805" s="7"/>
      <c r="AG5805" s="7"/>
    </row>
    <row r="5806" spans="1:33">
      <c r="A5806" s="7"/>
      <c r="B5806" s="7"/>
      <c r="C5806" s="7"/>
      <c r="D5806" s="7"/>
      <c r="E5806" s="7"/>
      <c r="F5806" s="7"/>
      <c r="G5806" s="7"/>
      <c r="H5806" s="7"/>
      <c r="J5806" s="7"/>
      <c r="K5806" s="7"/>
      <c r="L5806" s="7"/>
      <c r="Q5806" s="7"/>
      <c r="S5806" s="7"/>
      <c r="T5806" s="7"/>
      <c r="Y5806" s="7"/>
      <c r="AA5806" s="7"/>
      <c r="AB5806" s="7"/>
      <c r="AG5806" s="7"/>
    </row>
    <row r="5807" spans="1:33">
      <c r="A5807" s="7"/>
      <c r="B5807" s="7"/>
      <c r="C5807" s="7"/>
      <c r="D5807" s="7"/>
      <c r="E5807" s="7"/>
      <c r="F5807" s="7"/>
      <c r="G5807" s="7"/>
      <c r="H5807" s="7"/>
      <c r="J5807" s="7"/>
      <c r="K5807" s="7"/>
      <c r="L5807" s="7"/>
      <c r="Q5807" s="7"/>
      <c r="S5807" s="7"/>
      <c r="T5807" s="7"/>
      <c r="Y5807" s="7"/>
      <c r="AA5807" s="7"/>
      <c r="AB5807" s="7"/>
      <c r="AG5807" s="7"/>
    </row>
    <row r="5808" spans="1:33">
      <c r="A5808" s="7"/>
      <c r="B5808" s="7"/>
      <c r="C5808" s="7"/>
      <c r="D5808" s="7"/>
      <c r="E5808" s="7"/>
      <c r="F5808" s="7"/>
      <c r="G5808" s="7"/>
      <c r="H5808" s="7"/>
      <c r="J5808" s="7"/>
      <c r="K5808" s="7"/>
      <c r="L5808" s="7"/>
      <c r="Q5808" s="7"/>
      <c r="S5808" s="7"/>
      <c r="T5808" s="7"/>
      <c r="Y5808" s="7"/>
      <c r="AA5808" s="7"/>
      <c r="AB5808" s="7"/>
      <c r="AG5808" s="7"/>
    </row>
    <row r="5809" spans="1:33">
      <c r="A5809" s="7"/>
      <c r="B5809" s="7"/>
      <c r="C5809" s="7"/>
      <c r="D5809" s="7"/>
      <c r="E5809" s="7"/>
      <c r="F5809" s="7"/>
      <c r="G5809" s="7"/>
      <c r="H5809" s="7"/>
      <c r="J5809" s="7"/>
      <c r="K5809" s="7"/>
      <c r="L5809" s="7"/>
      <c r="Q5809" s="7"/>
      <c r="S5809" s="7"/>
      <c r="T5809" s="7"/>
      <c r="Y5809" s="7"/>
      <c r="AA5809" s="7"/>
      <c r="AB5809" s="7"/>
      <c r="AG5809" s="7"/>
    </row>
    <row r="5810" spans="1:33">
      <c r="A5810" s="7"/>
      <c r="B5810" s="7"/>
      <c r="C5810" s="7"/>
      <c r="D5810" s="7"/>
      <c r="E5810" s="7"/>
      <c r="F5810" s="7"/>
      <c r="G5810" s="7"/>
      <c r="H5810" s="7"/>
      <c r="J5810" s="7"/>
      <c r="K5810" s="7"/>
      <c r="L5810" s="7"/>
      <c r="Q5810" s="7"/>
      <c r="S5810" s="7"/>
      <c r="T5810" s="7"/>
      <c r="Y5810" s="7"/>
      <c r="AA5810" s="7"/>
      <c r="AB5810" s="7"/>
      <c r="AG5810" s="7"/>
    </row>
    <row r="5811" spans="1:33">
      <c r="A5811" s="7"/>
      <c r="B5811" s="7"/>
      <c r="C5811" s="7"/>
      <c r="D5811" s="7"/>
      <c r="E5811" s="7"/>
      <c r="F5811" s="7"/>
      <c r="G5811" s="7"/>
      <c r="H5811" s="7"/>
      <c r="J5811" s="7"/>
      <c r="K5811" s="7"/>
      <c r="L5811" s="7"/>
      <c r="Q5811" s="7"/>
      <c r="S5811" s="7"/>
      <c r="T5811" s="7"/>
      <c r="Y5811" s="7"/>
      <c r="AA5811" s="7"/>
      <c r="AB5811" s="7"/>
      <c r="AG5811" s="7"/>
    </row>
    <row r="5812" spans="1:33">
      <c r="A5812" s="7"/>
      <c r="B5812" s="7"/>
      <c r="C5812" s="7"/>
      <c r="D5812" s="7"/>
      <c r="E5812" s="7"/>
      <c r="F5812" s="7"/>
      <c r="G5812" s="7"/>
      <c r="H5812" s="7"/>
      <c r="J5812" s="7"/>
      <c r="K5812" s="7"/>
      <c r="L5812" s="7"/>
      <c r="Q5812" s="7"/>
      <c r="S5812" s="7"/>
      <c r="T5812" s="7"/>
      <c r="Y5812" s="7"/>
      <c r="AA5812" s="7"/>
      <c r="AB5812" s="7"/>
      <c r="AG5812" s="7"/>
    </row>
    <row r="5813" spans="1:33">
      <c r="A5813" s="7"/>
      <c r="B5813" s="7"/>
      <c r="C5813" s="7"/>
      <c r="D5813" s="7"/>
      <c r="E5813" s="7"/>
      <c r="F5813" s="7"/>
      <c r="G5813" s="7"/>
      <c r="H5813" s="7"/>
      <c r="J5813" s="7"/>
      <c r="K5813" s="7"/>
      <c r="L5813" s="7"/>
      <c r="Q5813" s="7"/>
      <c r="S5813" s="7"/>
      <c r="T5813" s="7"/>
      <c r="Y5813" s="7"/>
      <c r="AA5813" s="7"/>
      <c r="AB5813" s="7"/>
      <c r="AG5813" s="7"/>
    </row>
    <row r="5814" spans="1:33">
      <c r="A5814" s="7"/>
      <c r="B5814" s="7"/>
      <c r="C5814" s="7"/>
      <c r="D5814" s="7"/>
      <c r="E5814" s="7"/>
      <c r="F5814" s="7"/>
      <c r="G5814" s="7"/>
      <c r="H5814" s="7"/>
      <c r="J5814" s="7"/>
      <c r="K5814" s="7"/>
      <c r="L5814" s="7"/>
      <c r="Q5814" s="7"/>
      <c r="S5814" s="7"/>
      <c r="T5814" s="7"/>
      <c r="Y5814" s="7"/>
      <c r="AA5814" s="7"/>
      <c r="AB5814" s="7"/>
      <c r="AG5814" s="7"/>
    </row>
    <row r="5815" spans="1:33">
      <c r="A5815" s="7"/>
      <c r="B5815" s="7"/>
      <c r="C5815" s="7"/>
      <c r="D5815" s="7"/>
      <c r="E5815" s="7"/>
      <c r="F5815" s="7"/>
      <c r="G5815" s="7"/>
      <c r="H5815" s="7"/>
      <c r="J5815" s="7"/>
      <c r="K5815" s="7"/>
      <c r="L5815" s="7"/>
      <c r="Q5815" s="7"/>
      <c r="S5815" s="7"/>
      <c r="T5815" s="7"/>
      <c r="Y5815" s="7"/>
      <c r="AA5815" s="7"/>
      <c r="AB5815" s="7"/>
      <c r="AG5815" s="7"/>
    </row>
    <row r="5816" spans="1:33">
      <c r="A5816" s="7"/>
      <c r="B5816" s="7"/>
      <c r="C5816" s="7"/>
      <c r="D5816" s="7"/>
      <c r="E5816" s="7"/>
      <c r="F5816" s="7"/>
      <c r="G5816" s="7"/>
      <c r="H5816" s="7"/>
      <c r="J5816" s="7"/>
      <c r="K5816" s="7"/>
      <c r="L5816" s="7"/>
      <c r="Q5816" s="7"/>
      <c r="S5816" s="7"/>
      <c r="T5816" s="7"/>
      <c r="Y5816" s="7"/>
      <c r="AA5816" s="7"/>
      <c r="AB5816" s="7"/>
      <c r="AG5816" s="7"/>
    </row>
    <row r="5817" spans="1:33">
      <c r="A5817" s="7"/>
      <c r="B5817" s="7"/>
      <c r="C5817" s="7"/>
      <c r="D5817" s="7"/>
      <c r="E5817" s="7"/>
      <c r="F5817" s="7"/>
      <c r="G5817" s="7"/>
      <c r="H5817" s="7"/>
      <c r="J5817" s="7"/>
      <c r="K5817" s="7"/>
      <c r="L5817" s="7"/>
      <c r="Q5817" s="7"/>
      <c r="S5817" s="7"/>
      <c r="T5817" s="7"/>
      <c r="Y5817" s="7"/>
      <c r="AA5817" s="7"/>
      <c r="AB5817" s="7"/>
      <c r="AG5817" s="7"/>
    </row>
    <row r="5818" spans="1:33">
      <c r="A5818" s="7"/>
      <c r="B5818" s="7"/>
      <c r="C5818" s="7"/>
      <c r="D5818" s="7"/>
      <c r="E5818" s="7"/>
      <c r="F5818" s="7"/>
      <c r="G5818" s="7"/>
      <c r="H5818" s="7"/>
      <c r="J5818" s="7"/>
      <c r="K5818" s="7"/>
      <c r="L5818" s="7"/>
      <c r="Q5818" s="7"/>
      <c r="S5818" s="7"/>
      <c r="T5818" s="7"/>
      <c r="Y5818" s="7"/>
      <c r="AA5818" s="7"/>
      <c r="AB5818" s="7"/>
      <c r="AG5818" s="7"/>
    </row>
    <row r="5819" spans="1:33">
      <c r="A5819" s="7"/>
      <c r="B5819" s="7"/>
      <c r="C5819" s="7"/>
      <c r="D5819" s="7"/>
      <c r="E5819" s="7"/>
      <c r="F5819" s="7"/>
      <c r="G5819" s="7"/>
      <c r="H5819" s="7"/>
      <c r="J5819" s="7"/>
      <c r="K5819" s="7"/>
      <c r="L5819" s="7"/>
      <c r="Q5819" s="7"/>
      <c r="S5819" s="7"/>
      <c r="T5819" s="7"/>
      <c r="Y5819" s="7"/>
      <c r="AA5819" s="7"/>
      <c r="AB5819" s="7"/>
      <c r="AG5819" s="7"/>
    </row>
    <row r="5820" spans="1:33">
      <c r="A5820" s="7"/>
      <c r="B5820" s="7"/>
      <c r="C5820" s="7"/>
      <c r="D5820" s="7"/>
      <c r="E5820" s="7"/>
      <c r="F5820" s="7"/>
      <c r="G5820" s="7"/>
      <c r="H5820" s="7"/>
      <c r="J5820" s="7"/>
      <c r="K5820" s="7"/>
      <c r="L5820" s="7"/>
      <c r="Q5820" s="7"/>
      <c r="S5820" s="7"/>
      <c r="T5820" s="7"/>
      <c r="Y5820" s="7"/>
      <c r="AA5820" s="7"/>
      <c r="AB5820" s="7"/>
      <c r="AG5820" s="7"/>
    </row>
    <row r="5821" spans="1:33">
      <c r="A5821" s="7"/>
      <c r="B5821" s="7"/>
      <c r="C5821" s="7"/>
      <c r="D5821" s="7"/>
      <c r="E5821" s="7"/>
      <c r="F5821" s="7"/>
      <c r="G5821" s="7"/>
      <c r="H5821" s="7"/>
      <c r="J5821" s="7"/>
      <c r="K5821" s="7"/>
      <c r="L5821" s="7"/>
      <c r="Q5821" s="7"/>
      <c r="S5821" s="7"/>
      <c r="T5821" s="7"/>
      <c r="Y5821" s="7"/>
      <c r="AA5821" s="7"/>
      <c r="AB5821" s="7"/>
      <c r="AG5821" s="7"/>
    </row>
    <row r="5822" spans="1:33">
      <c r="A5822" s="7"/>
      <c r="B5822" s="7"/>
      <c r="C5822" s="7"/>
      <c r="D5822" s="7"/>
      <c r="E5822" s="7"/>
      <c r="F5822" s="7"/>
      <c r="G5822" s="7"/>
      <c r="H5822" s="7"/>
      <c r="J5822" s="7"/>
      <c r="K5822" s="7"/>
      <c r="L5822" s="7"/>
      <c r="Q5822" s="7"/>
      <c r="S5822" s="7"/>
      <c r="T5822" s="7"/>
      <c r="Y5822" s="7"/>
      <c r="AA5822" s="7"/>
      <c r="AB5822" s="7"/>
      <c r="AG5822" s="7"/>
    </row>
    <row r="5823" spans="1:33">
      <c r="A5823" s="7"/>
      <c r="B5823" s="7"/>
      <c r="C5823" s="7"/>
      <c r="D5823" s="7"/>
      <c r="E5823" s="7"/>
      <c r="F5823" s="7"/>
      <c r="G5823" s="7"/>
      <c r="H5823" s="7"/>
      <c r="J5823" s="7"/>
      <c r="K5823" s="7"/>
      <c r="L5823" s="7"/>
      <c r="Q5823" s="7"/>
      <c r="S5823" s="7"/>
      <c r="T5823" s="7"/>
      <c r="Y5823" s="7"/>
      <c r="AA5823" s="7"/>
      <c r="AB5823" s="7"/>
      <c r="AG5823" s="7"/>
    </row>
    <row r="5824" spans="1:33">
      <c r="A5824" s="7"/>
      <c r="B5824" s="7"/>
      <c r="C5824" s="7"/>
      <c r="D5824" s="7"/>
      <c r="E5824" s="7"/>
      <c r="F5824" s="7"/>
      <c r="G5824" s="7"/>
      <c r="H5824" s="7"/>
      <c r="J5824" s="7"/>
      <c r="K5824" s="7"/>
      <c r="L5824" s="7"/>
      <c r="Q5824" s="7"/>
      <c r="S5824" s="7"/>
      <c r="T5824" s="7"/>
      <c r="Y5824" s="7"/>
      <c r="AA5824" s="7"/>
      <c r="AB5824" s="7"/>
      <c r="AG5824" s="7"/>
    </row>
    <row r="5825" spans="1:33">
      <c r="A5825" s="7"/>
      <c r="B5825" s="7"/>
      <c r="C5825" s="7"/>
      <c r="D5825" s="7"/>
      <c r="E5825" s="7"/>
      <c r="F5825" s="7"/>
      <c r="G5825" s="7"/>
      <c r="H5825" s="7"/>
      <c r="J5825" s="7"/>
      <c r="K5825" s="7"/>
      <c r="L5825" s="7"/>
      <c r="Q5825" s="7"/>
      <c r="S5825" s="7"/>
      <c r="T5825" s="7"/>
      <c r="Y5825" s="7"/>
      <c r="AA5825" s="7"/>
      <c r="AB5825" s="7"/>
      <c r="AG5825" s="7"/>
    </row>
    <row r="5826" spans="1:33">
      <c r="A5826" s="7"/>
      <c r="B5826" s="7"/>
      <c r="C5826" s="7"/>
      <c r="D5826" s="7"/>
      <c r="E5826" s="7"/>
      <c r="F5826" s="7"/>
      <c r="G5826" s="7"/>
      <c r="H5826" s="7"/>
      <c r="J5826" s="7"/>
      <c r="K5826" s="7"/>
      <c r="L5826" s="7"/>
      <c r="Q5826" s="7"/>
      <c r="S5826" s="7"/>
      <c r="T5826" s="7"/>
      <c r="Y5826" s="7"/>
      <c r="AA5826" s="7"/>
      <c r="AB5826" s="7"/>
      <c r="AG5826" s="7"/>
    </row>
    <row r="5827" spans="1:33">
      <c r="A5827" s="7"/>
      <c r="B5827" s="7"/>
      <c r="C5827" s="7"/>
      <c r="D5827" s="7"/>
      <c r="E5827" s="7"/>
      <c r="F5827" s="7"/>
      <c r="G5827" s="7"/>
      <c r="H5827" s="7"/>
      <c r="J5827" s="7"/>
      <c r="K5827" s="7"/>
      <c r="L5827" s="7"/>
      <c r="Q5827" s="7"/>
      <c r="S5827" s="7"/>
      <c r="T5827" s="7"/>
      <c r="Y5827" s="7"/>
      <c r="AA5827" s="7"/>
      <c r="AB5827" s="7"/>
      <c r="AG5827" s="7"/>
    </row>
    <row r="5828" spans="1:33">
      <c r="A5828" s="7"/>
      <c r="B5828" s="7"/>
      <c r="C5828" s="7"/>
      <c r="D5828" s="7"/>
      <c r="E5828" s="7"/>
      <c r="F5828" s="7"/>
      <c r="G5828" s="7"/>
      <c r="H5828" s="7"/>
      <c r="J5828" s="7"/>
      <c r="K5828" s="7"/>
      <c r="L5828" s="7"/>
      <c r="Q5828" s="7"/>
      <c r="S5828" s="7"/>
      <c r="T5828" s="7"/>
      <c r="Y5828" s="7"/>
      <c r="AA5828" s="7"/>
      <c r="AB5828" s="7"/>
      <c r="AG5828" s="7"/>
    </row>
    <row r="5829" spans="1:33">
      <c r="A5829" s="7"/>
      <c r="B5829" s="7"/>
      <c r="C5829" s="7"/>
      <c r="D5829" s="7"/>
      <c r="E5829" s="7"/>
      <c r="F5829" s="7"/>
      <c r="G5829" s="7"/>
      <c r="H5829" s="7"/>
      <c r="J5829" s="7"/>
      <c r="K5829" s="7"/>
      <c r="L5829" s="7"/>
      <c r="Q5829" s="7"/>
      <c r="S5829" s="7"/>
      <c r="T5829" s="7"/>
      <c r="Y5829" s="7"/>
      <c r="AA5829" s="7"/>
      <c r="AB5829" s="7"/>
      <c r="AG5829" s="7"/>
    </row>
    <row r="5830" spans="1:33">
      <c r="A5830" s="7"/>
      <c r="B5830" s="7"/>
      <c r="C5830" s="7"/>
      <c r="D5830" s="7"/>
      <c r="E5830" s="7"/>
      <c r="F5830" s="7"/>
      <c r="G5830" s="7"/>
      <c r="H5830" s="7"/>
      <c r="J5830" s="7"/>
      <c r="K5830" s="7"/>
      <c r="L5830" s="7"/>
      <c r="Q5830" s="7"/>
      <c r="S5830" s="7"/>
      <c r="T5830" s="7"/>
      <c r="Y5830" s="7"/>
      <c r="AA5830" s="7"/>
      <c r="AB5830" s="7"/>
      <c r="AG5830" s="7"/>
    </row>
    <row r="5831" spans="1:33">
      <c r="A5831" s="7"/>
      <c r="B5831" s="7"/>
      <c r="C5831" s="7"/>
      <c r="D5831" s="7"/>
      <c r="E5831" s="7"/>
      <c r="F5831" s="7"/>
      <c r="G5831" s="7"/>
      <c r="H5831" s="7"/>
      <c r="J5831" s="7"/>
      <c r="K5831" s="7"/>
      <c r="L5831" s="7"/>
      <c r="Q5831" s="7"/>
      <c r="S5831" s="7"/>
      <c r="T5831" s="7"/>
      <c r="Y5831" s="7"/>
      <c r="AA5831" s="7"/>
      <c r="AB5831" s="7"/>
      <c r="AG5831" s="7"/>
    </row>
    <row r="5832" spans="1:33">
      <c r="A5832" s="7"/>
      <c r="B5832" s="7"/>
      <c r="C5832" s="7"/>
      <c r="D5832" s="7"/>
      <c r="E5832" s="7"/>
      <c r="F5832" s="7"/>
      <c r="G5832" s="7"/>
      <c r="H5832" s="7"/>
      <c r="J5832" s="7"/>
      <c r="K5832" s="7"/>
      <c r="L5832" s="7"/>
      <c r="Q5832" s="7"/>
      <c r="S5832" s="7"/>
      <c r="T5832" s="7"/>
      <c r="Y5832" s="7"/>
      <c r="AA5832" s="7"/>
      <c r="AB5832" s="7"/>
      <c r="AG5832" s="7"/>
    </row>
    <row r="5833" spans="1:33">
      <c r="A5833" s="7"/>
      <c r="B5833" s="7"/>
      <c r="C5833" s="7"/>
      <c r="D5833" s="7"/>
      <c r="E5833" s="7"/>
      <c r="F5833" s="7"/>
      <c r="G5833" s="7"/>
      <c r="H5833" s="7"/>
      <c r="J5833" s="7"/>
      <c r="K5833" s="7"/>
      <c r="L5833" s="7"/>
      <c r="Q5833" s="7"/>
      <c r="S5833" s="7"/>
      <c r="T5833" s="7"/>
      <c r="Y5833" s="7"/>
      <c r="AA5833" s="7"/>
      <c r="AB5833" s="7"/>
      <c r="AG5833" s="7"/>
    </row>
    <row r="5834" spans="1:33">
      <c r="A5834" s="7"/>
      <c r="B5834" s="7"/>
      <c r="C5834" s="7"/>
      <c r="D5834" s="7"/>
      <c r="E5834" s="7"/>
      <c r="F5834" s="7"/>
      <c r="G5834" s="7"/>
      <c r="H5834" s="7"/>
      <c r="J5834" s="7"/>
      <c r="K5834" s="7"/>
      <c r="L5834" s="7"/>
      <c r="Q5834" s="7"/>
      <c r="S5834" s="7"/>
      <c r="T5834" s="7"/>
      <c r="Y5834" s="7"/>
      <c r="AA5834" s="7"/>
      <c r="AB5834" s="7"/>
      <c r="AG5834" s="7"/>
    </row>
    <row r="5835" spans="1:33">
      <c r="A5835" s="7"/>
      <c r="B5835" s="7"/>
      <c r="C5835" s="7"/>
      <c r="D5835" s="7"/>
      <c r="E5835" s="7"/>
      <c r="F5835" s="7"/>
      <c r="G5835" s="7"/>
      <c r="H5835" s="7"/>
      <c r="J5835" s="7"/>
      <c r="K5835" s="7"/>
      <c r="L5835" s="7"/>
      <c r="Q5835" s="7"/>
      <c r="S5835" s="7"/>
      <c r="T5835" s="7"/>
      <c r="Y5835" s="7"/>
      <c r="AA5835" s="7"/>
      <c r="AB5835" s="7"/>
      <c r="AG5835" s="7"/>
    </row>
    <row r="5836" spans="1:33">
      <c r="A5836" s="7"/>
      <c r="B5836" s="7"/>
      <c r="C5836" s="7"/>
      <c r="D5836" s="7"/>
      <c r="E5836" s="7"/>
      <c r="F5836" s="7"/>
      <c r="G5836" s="7"/>
      <c r="H5836" s="7"/>
      <c r="J5836" s="7"/>
      <c r="K5836" s="7"/>
      <c r="L5836" s="7"/>
      <c r="Q5836" s="7"/>
      <c r="S5836" s="7"/>
      <c r="T5836" s="7"/>
      <c r="Y5836" s="7"/>
      <c r="AA5836" s="7"/>
      <c r="AB5836" s="7"/>
      <c r="AG5836" s="7"/>
    </row>
    <row r="5837" spans="1:33">
      <c r="A5837" s="7"/>
      <c r="B5837" s="7"/>
      <c r="C5837" s="7"/>
      <c r="D5837" s="7"/>
      <c r="E5837" s="7"/>
      <c r="F5837" s="7"/>
      <c r="G5837" s="7"/>
      <c r="H5837" s="7"/>
      <c r="J5837" s="7"/>
      <c r="K5837" s="7"/>
      <c r="L5837" s="7"/>
      <c r="Q5837" s="7"/>
      <c r="S5837" s="7"/>
      <c r="T5837" s="7"/>
      <c r="Y5837" s="7"/>
      <c r="AA5837" s="7"/>
      <c r="AB5837" s="7"/>
      <c r="AG5837" s="7"/>
    </row>
    <row r="5838" spans="1:33">
      <c r="A5838" s="7"/>
      <c r="B5838" s="7"/>
      <c r="C5838" s="7"/>
      <c r="D5838" s="7"/>
      <c r="E5838" s="7"/>
      <c r="F5838" s="7"/>
      <c r="G5838" s="7"/>
      <c r="H5838" s="7"/>
      <c r="J5838" s="7"/>
      <c r="K5838" s="7"/>
      <c r="L5838" s="7"/>
      <c r="Q5838" s="7"/>
      <c r="S5838" s="7"/>
      <c r="T5838" s="7"/>
      <c r="Y5838" s="7"/>
      <c r="AA5838" s="7"/>
      <c r="AB5838" s="7"/>
      <c r="AG5838" s="7"/>
    </row>
    <row r="5839" spans="1:33">
      <c r="A5839" s="7"/>
      <c r="B5839" s="7"/>
      <c r="C5839" s="7"/>
      <c r="D5839" s="7"/>
      <c r="E5839" s="7"/>
      <c r="F5839" s="7"/>
      <c r="G5839" s="7"/>
      <c r="H5839" s="7"/>
      <c r="J5839" s="7"/>
      <c r="K5839" s="7"/>
      <c r="L5839" s="7"/>
      <c r="Q5839" s="7"/>
      <c r="S5839" s="7"/>
      <c r="T5839" s="7"/>
      <c r="Y5839" s="7"/>
      <c r="AA5839" s="7"/>
      <c r="AB5839" s="7"/>
      <c r="AG5839" s="7"/>
    </row>
    <row r="5840" spans="1:33">
      <c r="A5840" s="7"/>
      <c r="B5840" s="7"/>
      <c r="C5840" s="7"/>
      <c r="D5840" s="7"/>
      <c r="E5840" s="7"/>
      <c r="F5840" s="7"/>
      <c r="G5840" s="7"/>
      <c r="H5840" s="7"/>
      <c r="J5840" s="7"/>
      <c r="K5840" s="7"/>
      <c r="L5840" s="7"/>
      <c r="Q5840" s="7"/>
      <c r="S5840" s="7"/>
      <c r="T5840" s="7"/>
      <c r="Y5840" s="7"/>
      <c r="AA5840" s="7"/>
      <c r="AB5840" s="7"/>
      <c r="AG5840" s="7"/>
    </row>
    <row r="5841" spans="1:33">
      <c r="A5841" s="7"/>
      <c r="B5841" s="7"/>
      <c r="C5841" s="7"/>
      <c r="D5841" s="7"/>
      <c r="E5841" s="7"/>
      <c r="F5841" s="7"/>
      <c r="G5841" s="7"/>
      <c r="H5841" s="7"/>
      <c r="J5841" s="7"/>
      <c r="K5841" s="7"/>
      <c r="L5841" s="7"/>
      <c r="Q5841" s="7"/>
      <c r="S5841" s="7"/>
      <c r="T5841" s="7"/>
      <c r="Y5841" s="7"/>
      <c r="AA5841" s="7"/>
      <c r="AB5841" s="7"/>
      <c r="AG5841" s="7"/>
    </row>
    <row r="5842" spans="1:33">
      <c r="A5842" s="7"/>
      <c r="B5842" s="7"/>
      <c r="C5842" s="7"/>
      <c r="D5842" s="7"/>
      <c r="E5842" s="7"/>
      <c r="F5842" s="7"/>
      <c r="G5842" s="7"/>
      <c r="H5842" s="7"/>
      <c r="J5842" s="7"/>
      <c r="K5842" s="7"/>
      <c r="L5842" s="7"/>
      <c r="Q5842" s="7"/>
      <c r="S5842" s="7"/>
      <c r="T5842" s="7"/>
      <c r="Y5842" s="7"/>
      <c r="AA5842" s="7"/>
      <c r="AB5842" s="7"/>
      <c r="AG5842" s="7"/>
    </row>
    <row r="5843" spans="1:33">
      <c r="A5843" s="7"/>
      <c r="B5843" s="7"/>
      <c r="C5843" s="7"/>
      <c r="D5843" s="7"/>
      <c r="E5843" s="7"/>
      <c r="F5843" s="7"/>
      <c r="G5843" s="7"/>
      <c r="H5843" s="7"/>
      <c r="J5843" s="7"/>
      <c r="K5843" s="7"/>
      <c r="L5843" s="7"/>
      <c r="Q5843" s="7"/>
      <c r="S5843" s="7"/>
      <c r="T5843" s="7"/>
      <c r="Y5843" s="7"/>
      <c r="AA5843" s="7"/>
      <c r="AB5843" s="7"/>
      <c r="AG5843" s="7"/>
    </row>
    <row r="5844" spans="1:33">
      <c r="A5844" s="7"/>
      <c r="B5844" s="7"/>
      <c r="C5844" s="7"/>
      <c r="D5844" s="7"/>
      <c r="E5844" s="7"/>
      <c r="F5844" s="7"/>
      <c r="G5844" s="7"/>
      <c r="H5844" s="7"/>
      <c r="J5844" s="7"/>
      <c r="K5844" s="7"/>
      <c r="L5844" s="7"/>
      <c r="Q5844" s="7"/>
      <c r="S5844" s="7"/>
      <c r="T5844" s="7"/>
      <c r="Y5844" s="7"/>
      <c r="AA5844" s="7"/>
      <c r="AB5844" s="7"/>
      <c r="AG5844" s="7"/>
    </row>
    <row r="5845" spans="1:33">
      <c r="A5845" s="7"/>
      <c r="B5845" s="7"/>
      <c r="C5845" s="7"/>
      <c r="D5845" s="7"/>
      <c r="E5845" s="7"/>
      <c r="F5845" s="7"/>
      <c r="G5845" s="7"/>
      <c r="H5845" s="7"/>
      <c r="J5845" s="7"/>
      <c r="K5845" s="7"/>
      <c r="L5845" s="7"/>
      <c r="Q5845" s="7"/>
      <c r="S5845" s="7"/>
      <c r="T5845" s="7"/>
      <c r="Y5845" s="7"/>
      <c r="AA5845" s="7"/>
      <c r="AB5845" s="7"/>
      <c r="AG5845" s="7"/>
    </row>
    <row r="5846" spans="1:33">
      <c r="A5846" s="7"/>
      <c r="B5846" s="7"/>
      <c r="C5846" s="7"/>
      <c r="D5846" s="7"/>
      <c r="E5846" s="7"/>
      <c r="F5846" s="7"/>
      <c r="G5846" s="7"/>
      <c r="H5846" s="7"/>
      <c r="J5846" s="7"/>
      <c r="K5846" s="7"/>
      <c r="L5846" s="7"/>
      <c r="Q5846" s="7"/>
      <c r="S5846" s="7"/>
      <c r="T5846" s="7"/>
      <c r="Y5846" s="7"/>
      <c r="AA5846" s="7"/>
      <c r="AB5846" s="7"/>
      <c r="AG5846" s="7"/>
    </row>
    <row r="5847" spans="1:33">
      <c r="A5847" s="7"/>
      <c r="B5847" s="7"/>
      <c r="C5847" s="7"/>
      <c r="D5847" s="7"/>
      <c r="E5847" s="7"/>
      <c r="F5847" s="7"/>
      <c r="G5847" s="7"/>
      <c r="H5847" s="7"/>
      <c r="J5847" s="7"/>
      <c r="K5847" s="7"/>
      <c r="L5847" s="7"/>
      <c r="Q5847" s="7"/>
      <c r="S5847" s="7"/>
      <c r="T5847" s="7"/>
      <c r="Y5847" s="7"/>
      <c r="AA5847" s="7"/>
      <c r="AB5847" s="7"/>
      <c r="AG5847" s="7"/>
    </row>
    <row r="5848" spans="1:33">
      <c r="A5848" s="7"/>
      <c r="B5848" s="7"/>
      <c r="C5848" s="7"/>
      <c r="D5848" s="7"/>
      <c r="E5848" s="7"/>
      <c r="F5848" s="7"/>
      <c r="G5848" s="7"/>
      <c r="H5848" s="7"/>
      <c r="J5848" s="7"/>
      <c r="K5848" s="7"/>
      <c r="L5848" s="7"/>
      <c r="Q5848" s="7"/>
      <c r="S5848" s="7"/>
      <c r="T5848" s="7"/>
      <c r="Y5848" s="7"/>
      <c r="AA5848" s="7"/>
      <c r="AB5848" s="7"/>
      <c r="AG5848" s="7"/>
    </row>
    <row r="5849" spans="1:33">
      <c r="A5849" s="7"/>
      <c r="B5849" s="7"/>
      <c r="C5849" s="7"/>
      <c r="D5849" s="7"/>
      <c r="E5849" s="7"/>
      <c r="F5849" s="7"/>
      <c r="G5849" s="7"/>
      <c r="H5849" s="7"/>
      <c r="J5849" s="7"/>
      <c r="K5849" s="7"/>
      <c r="L5849" s="7"/>
      <c r="Q5849" s="7"/>
      <c r="S5849" s="7"/>
      <c r="T5849" s="7"/>
      <c r="Y5849" s="7"/>
      <c r="AA5849" s="7"/>
      <c r="AB5849" s="7"/>
      <c r="AG5849" s="7"/>
    </row>
    <row r="5850" spans="1:33">
      <c r="A5850" s="7"/>
      <c r="B5850" s="7"/>
      <c r="C5850" s="7"/>
      <c r="D5850" s="7"/>
      <c r="E5850" s="7"/>
      <c r="F5850" s="7"/>
      <c r="G5850" s="7"/>
      <c r="H5850" s="7"/>
      <c r="J5850" s="7"/>
      <c r="K5850" s="7"/>
      <c r="L5850" s="7"/>
      <c r="Q5850" s="7"/>
      <c r="S5850" s="7"/>
      <c r="T5850" s="7"/>
      <c r="Y5850" s="7"/>
      <c r="AA5850" s="7"/>
      <c r="AB5850" s="7"/>
      <c r="AG5850" s="7"/>
    </row>
    <row r="5851" spans="1:33">
      <c r="A5851" s="7"/>
      <c r="B5851" s="7"/>
      <c r="C5851" s="7"/>
      <c r="D5851" s="7"/>
      <c r="E5851" s="7"/>
      <c r="F5851" s="7"/>
      <c r="G5851" s="7"/>
      <c r="H5851" s="7"/>
      <c r="J5851" s="7"/>
      <c r="K5851" s="7"/>
      <c r="L5851" s="7"/>
      <c r="Q5851" s="7"/>
      <c r="S5851" s="7"/>
      <c r="T5851" s="7"/>
      <c r="Y5851" s="7"/>
      <c r="AA5851" s="7"/>
      <c r="AB5851" s="7"/>
      <c r="AG5851" s="7"/>
    </row>
    <row r="5852" spans="1:33">
      <c r="A5852" s="7"/>
      <c r="B5852" s="7"/>
      <c r="C5852" s="7"/>
      <c r="D5852" s="7"/>
      <c r="E5852" s="7"/>
      <c r="F5852" s="7"/>
      <c r="G5852" s="7"/>
      <c r="H5852" s="7"/>
      <c r="J5852" s="7"/>
      <c r="K5852" s="7"/>
      <c r="L5852" s="7"/>
      <c r="Q5852" s="7"/>
      <c r="S5852" s="7"/>
      <c r="T5852" s="7"/>
      <c r="Y5852" s="7"/>
      <c r="AA5852" s="7"/>
      <c r="AB5852" s="7"/>
      <c r="AG5852" s="7"/>
    </row>
    <row r="5853" spans="1:33">
      <c r="A5853" s="7"/>
      <c r="B5853" s="7"/>
      <c r="C5853" s="7"/>
      <c r="D5853" s="7"/>
      <c r="E5853" s="7"/>
      <c r="F5853" s="7"/>
      <c r="G5853" s="7"/>
      <c r="H5853" s="7"/>
      <c r="J5853" s="7"/>
      <c r="K5853" s="7"/>
      <c r="L5853" s="7"/>
      <c r="Q5853" s="7"/>
      <c r="S5853" s="7"/>
      <c r="T5853" s="7"/>
      <c r="Y5853" s="7"/>
      <c r="AA5853" s="7"/>
      <c r="AB5853" s="7"/>
      <c r="AG5853" s="7"/>
    </row>
    <row r="5854" spans="1:33">
      <c r="A5854" s="7"/>
      <c r="B5854" s="7"/>
      <c r="C5854" s="7"/>
      <c r="D5854" s="7"/>
      <c r="E5854" s="7"/>
      <c r="F5854" s="7"/>
      <c r="G5854" s="7"/>
      <c r="H5854" s="7"/>
      <c r="J5854" s="7"/>
      <c r="K5854" s="7"/>
      <c r="L5854" s="7"/>
      <c r="Q5854" s="7"/>
      <c r="S5854" s="7"/>
      <c r="T5854" s="7"/>
      <c r="Y5854" s="7"/>
      <c r="AA5854" s="7"/>
      <c r="AB5854" s="7"/>
      <c r="AG5854" s="7"/>
    </row>
    <row r="5855" spans="1:33">
      <c r="A5855" s="7"/>
      <c r="B5855" s="7"/>
      <c r="C5855" s="7"/>
      <c r="D5855" s="7"/>
      <c r="E5855" s="7"/>
      <c r="F5855" s="7"/>
      <c r="G5855" s="7"/>
      <c r="H5855" s="7"/>
      <c r="J5855" s="7"/>
      <c r="K5855" s="7"/>
      <c r="L5855" s="7"/>
      <c r="Q5855" s="7"/>
      <c r="S5855" s="7"/>
      <c r="T5855" s="7"/>
      <c r="Y5855" s="7"/>
      <c r="AA5855" s="7"/>
      <c r="AB5855" s="7"/>
      <c r="AG5855" s="7"/>
    </row>
    <row r="5856" spans="1:33">
      <c r="A5856" s="7"/>
      <c r="B5856" s="7"/>
      <c r="C5856" s="7"/>
      <c r="D5856" s="7"/>
      <c r="E5856" s="7"/>
      <c r="F5856" s="7"/>
      <c r="G5856" s="7"/>
      <c r="H5856" s="7"/>
      <c r="J5856" s="7"/>
      <c r="K5856" s="7"/>
      <c r="L5856" s="7"/>
      <c r="Q5856" s="7"/>
      <c r="S5856" s="7"/>
      <c r="T5856" s="7"/>
      <c r="Y5856" s="7"/>
      <c r="AA5856" s="7"/>
      <c r="AB5856" s="7"/>
      <c r="AG5856" s="7"/>
    </row>
    <row r="5857" spans="1:33">
      <c r="A5857" s="7"/>
      <c r="B5857" s="7"/>
      <c r="C5857" s="7"/>
      <c r="D5857" s="7"/>
      <c r="E5857" s="7"/>
      <c r="F5857" s="7"/>
      <c r="G5857" s="7"/>
      <c r="H5857" s="7"/>
      <c r="J5857" s="7"/>
      <c r="K5857" s="7"/>
      <c r="L5857" s="7"/>
      <c r="Q5857" s="7"/>
      <c r="S5857" s="7"/>
      <c r="T5857" s="7"/>
      <c r="Y5857" s="7"/>
      <c r="AA5857" s="7"/>
      <c r="AB5857" s="7"/>
      <c r="AG5857" s="7"/>
    </row>
    <row r="5858" spans="1:33">
      <c r="A5858" s="7"/>
      <c r="B5858" s="7"/>
      <c r="C5858" s="7"/>
      <c r="D5858" s="7"/>
      <c r="E5858" s="7"/>
      <c r="F5858" s="7"/>
      <c r="G5858" s="7"/>
      <c r="H5858" s="7"/>
      <c r="J5858" s="7"/>
      <c r="K5858" s="7"/>
      <c r="L5858" s="7"/>
      <c r="Q5858" s="7"/>
      <c r="S5858" s="7"/>
      <c r="T5858" s="7"/>
      <c r="Y5858" s="7"/>
      <c r="AA5858" s="7"/>
      <c r="AB5858" s="7"/>
      <c r="AG5858" s="7"/>
    </row>
    <row r="5859" spans="1:33">
      <c r="A5859" s="7"/>
      <c r="B5859" s="7"/>
      <c r="C5859" s="7"/>
      <c r="D5859" s="7"/>
      <c r="E5859" s="7"/>
      <c r="F5859" s="7"/>
      <c r="G5859" s="7"/>
      <c r="H5859" s="7"/>
      <c r="J5859" s="7"/>
      <c r="K5859" s="7"/>
      <c r="L5859" s="7"/>
      <c r="Q5859" s="7"/>
      <c r="S5859" s="7"/>
      <c r="T5859" s="7"/>
      <c r="Y5859" s="7"/>
      <c r="AA5859" s="7"/>
      <c r="AB5859" s="7"/>
      <c r="AG5859" s="7"/>
    </row>
    <row r="5860" spans="1:33">
      <c r="A5860" s="7"/>
      <c r="B5860" s="7"/>
      <c r="C5860" s="7"/>
      <c r="D5860" s="7"/>
      <c r="E5860" s="7"/>
      <c r="F5860" s="7"/>
      <c r="G5860" s="7"/>
      <c r="H5860" s="7"/>
      <c r="J5860" s="7"/>
      <c r="K5860" s="7"/>
      <c r="L5860" s="7"/>
      <c r="Q5860" s="7"/>
      <c r="S5860" s="7"/>
      <c r="T5860" s="7"/>
      <c r="Y5860" s="7"/>
      <c r="AA5860" s="7"/>
      <c r="AB5860" s="7"/>
      <c r="AG5860" s="7"/>
    </row>
    <row r="5861" spans="1:33">
      <c r="A5861" s="7"/>
      <c r="B5861" s="7"/>
      <c r="C5861" s="7"/>
      <c r="D5861" s="7"/>
      <c r="E5861" s="7"/>
      <c r="F5861" s="7"/>
      <c r="G5861" s="7"/>
      <c r="H5861" s="7"/>
      <c r="J5861" s="7"/>
      <c r="K5861" s="7"/>
      <c r="L5861" s="7"/>
      <c r="Q5861" s="7"/>
      <c r="S5861" s="7"/>
      <c r="T5861" s="7"/>
      <c r="Y5861" s="7"/>
      <c r="AA5861" s="7"/>
      <c r="AB5861" s="7"/>
      <c r="AG5861" s="7"/>
    </row>
    <row r="5862" spans="1:33">
      <c r="A5862" s="7"/>
      <c r="B5862" s="7"/>
      <c r="C5862" s="7"/>
      <c r="D5862" s="7"/>
      <c r="E5862" s="7"/>
      <c r="F5862" s="7"/>
      <c r="G5862" s="7"/>
      <c r="H5862" s="7"/>
      <c r="J5862" s="7"/>
      <c r="K5862" s="7"/>
      <c r="L5862" s="7"/>
      <c r="Q5862" s="7"/>
      <c r="S5862" s="7"/>
      <c r="T5862" s="7"/>
      <c r="Y5862" s="7"/>
      <c r="AA5862" s="7"/>
      <c r="AB5862" s="7"/>
      <c r="AG5862" s="7"/>
    </row>
    <row r="5863" spans="1:33">
      <c r="A5863" s="7"/>
      <c r="B5863" s="7"/>
      <c r="C5863" s="7"/>
      <c r="D5863" s="7"/>
      <c r="E5863" s="7"/>
      <c r="F5863" s="7"/>
      <c r="G5863" s="7"/>
      <c r="H5863" s="7"/>
      <c r="J5863" s="7"/>
      <c r="K5863" s="7"/>
      <c r="L5863" s="7"/>
      <c r="Q5863" s="7"/>
      <c r="S5863" s="7"/>
      <c r="T5863" s="7"/>
      <c r="Y5863" s="7"/>
      <c r="AA5863" s="7"/>
      <c r="AB5863" s="7"/>
      <c r="AG5863" s="7"/>
    </row>
    <row r="5864" spans="1:33">
      <c r="A5864" s="7"/>
      <c r="B5864" s="7"/>
      <c r="C5864" s="7"/>
      <c r="D5864" s="7"/>
      <c r="E5864" s="7"/>
      <c r="F5864" s="7"/>
      <c r="G5864" s="7"/>
      <c r="H5864" s="7"/>
      <c r="J5864" s="7"/>
      <c r="K5864" s="7"/>
      <c r="L5864" s="7"/>
      <c r="Q5864" s="7"/>
      <c r="S5864" s="7"/>
      <c r="T5864" s="7"/>
      <c r="Y5864" s="7"/>
      <c r="AA5864" s="7"/>
      <c r="AB5864" s="7"/>
      <c r="AG5864" s="7"/>
    </row>
    <row r="5865" spans="1:33">
      <c r="A5865" s="7"/>
      <c r="B5865" s="7"/>
      <c r="C5865" s="7"/>
      <c r="D5865" s="7"/>
      <c r="E5865" s="7"/>
      <c r="F5865" s="7"/>
      <c r="G5865" s="7"/>
      <c r="H5865" s="7"/>
      <c r="J5865" s="7"/>
      <c r="K5865" s="7"/>
      <c r="L5865" s="7"/>
      <c r="Q5865" s="7"/>
      <c r="S5865" s="7"/>
      <c r="T5865" s="7"/>
      <c r="Y5865" s="7"/>
      <c r="AA5865" s="7"/>
      <c r="AB5865" s="7"/>
      <c r="AG5865" s="7"/>
    </row>
    <row r="5866" spans="1:33">
      <c r="A5866" s="7"/>
      <c r="B5866" s="7"/>
      <c r="C5866" s="7"/>
      <c r="D5866" s="7"/>
      <c r="E5866" s="7"/>
      <c r="F5866" s="7"/>
      <c r="G5866" s="7"/>
      <c r="H5866" s="7"/>
      <c r="J5866" s="7"/>
      <c r="K5866" s="7"/>
      <c r="L5866" s="7"/>
      <c r="Q5866" s="7"/>
      <c r="S5866" s="7"/>
      <c r="T5866" s="7"/>
      <c r="Y5866" s="7"/>
      <c r="AA5866" s="7"/>
      <c r="AB5866" s="7"/>
      <c r="AG5866" s="7"/>
    </row>
    <row r="5867" spans="1:33">
      <c r="A5867" s="7"/>
      <c r="B5867" s="7"/>
      <c r="C5867" s="7"/>
      <c r="D5867" s="7"/>
      <c r="E5867" s="7"/>
      <c r="F5867" s="7"/>
      <c r="G5867" s="7"/>
      <c r="H5867" s="7"/>
      <c r="J5867" s="7"/>
      <c r="K5867" s="7"/>
      <c r="L5867" s="7"/>
      <c r="Q5867" s="7"/>
      <c r="S5867" s="7"/>
      <c r="T5867" s="7"/>
      <c r="Y5867" s="7"/>
      <c r="AA5867" s="7"/>
      <c r="AB5867" s="7"/>
      <c r="AG5867" s="7"/>
    </row>
    <row r="5868" spans="1:33">
      <c r="A5868" s="7"/>
      <c r="B5868" s="7"/>
      <c r="C5868" s="7"/>
      <c r="D5868" s="7"/>
      <c r="E5868" s="7"/>
      <c r="F5868" s="7"/>
      <c r="G5868" s="7"/>
      <c r="H5868" s="7"/>
      <c r="J5868" s="7"/>
      <c r="K5868" s="7"/>
      <c r="L5868" s="7"/>
      <c r="Q5868" s="7"/>
      <c r="S5868" s="7"/>
      <c r="T5868" s="7"/>
      <c r="Y5868" s="7"/>
      <c r="AA5868" s="7"/>
      <c r="AB5868" s="7"/>
      <c r="AG5868" s="7"/>
    </row>
    <row r="5869" spans="1:33">
      <c r="A5869" s="7"/>
      <c r="B5869" s="7"/>
      <c r="C5869" s="7"/>
      <c r="D5869" s="7"/>
      <c r="E5869" s="7"/>
      <c r="F5869" s="7"/>
      <c r="G5869" s="7"/>
      <c r="H5869" s="7"/>
      <c r="J5869" s="7"/>
      <c r="K5869" s="7"/>
      <c r="L5869" s="7"/>
      <c r="Q5869" s="7"/>
      <c r="S5869" s="7"/>
      <c r="T5869" s="7"/>
      <c r="Y5869" s="7"/>
      <c r="AA5869" s="7"/>
      <c r="AB5869" s="7"/>
      <c r="AG5869" s="7"/>
    </row>
    <row r="5870" spans="1:33">
      <c r="A5870" s="7"/>
      <c r="B5870" s="7"/>
      <c r="C5870" s="7"/>
      <c r="D5870" s="7"/>
      <c r="E5870" s="7"/>
      <c r="F5870" s="7"/>
      <c r="G5870" s="7"/>
      <c r="H5870" s="7"/>
      <c r="J5870" s="7"/>
      <c r="K5870" s="7"/>
      <c r="L5870" s="7"/>
      <c r="Q5870" s="7"/>
      <c r="S5870" s="7"/>
      <c r="T5870" s="7"/>
      <c r="Y5870" s="7"/>
      <c r="AA5870" s="7"/>
      <c r="AB5870" s="7"/>
      <c r="AG5870" s="7"/>
    </row>
    <row r="5871" spans="1:33">
      <c r="A5871" s="7"/>
      <c r="B5871" s="7"/>
      <c r="C5871" s="7"/>
      <c r="D5871" s="7"/>
      <c r="E5871" s="7"/>
      <c r="F5871" s="7"/>
      <c r="G5871" s="7"/>
      <c r="H5871" s="7"/>
      <c r="J5871" s="7"/>
      <c r="K5871" s="7"/>
      <c r="L5871" s="7"/>
      <c r="Q5871" s="7"/>
      <c r="S5871" s="7"/>
      <c r="T5871" s="7"/>
      <c r="Y5871" s="7"/>
      <c r="AA5871" s="7"/>
      <c r="AB5871" s="7"/>
      <c r="AG5871" s="7"/>
    </row>
    <row r="5872" spans="1:33">
      <c r="A5872" s="7"/>
      <c r="B5872" s="7"/>
      <c r="C5872" s="7"/>
      <c r="D5872" s="7"/>
      <c r="E5872" s="7"/>
      <c r="F5872" s="7"/>
      <c r="G5872" s="7"/>
      <c r="H5872" s="7"/>
      <c r="J5872" s="7"/>
      <c r="K5872" s="7"/>
      <c r="L5872" s="7"/>
      <c r="Q5872" s="7"/>
      <c r="S5872" s="7"/>
      <c r="T5872" s="7"/>
      <c r="Y5872" s="7"/>
      <c r="AA5872" s="7"/>
      <c r="AB5872" s="7"/>
      <c r="AG5872" s="7"/>
    </row>
    <row r="5873" spans="1:33">
      <c r="A5873" s="7"/>
      <c r="B5873" s="7"/>
      <c r="C5873" s="7"/>
      <c r="D5873" s="7"/>
      <c r="E5873" s="7"/>
      <c r="F5873" s="7"/>
      <c r="G5873" s="7"/>
      <c r="H5873" s="7"/>
      <c r="J5873" s="7"/>
      <c r="K5873" s="7"/>
      <c r="L5873" s="7"/>
      <c r="Q5873" s="7"/>
      <c r="S5873" s="7"/>
      <c r="T5873" s="7"/>
      <c r="Y5873" s="7"/>
      <c r="AA5873" s="7"/>
      <c r="AB5873" s="7"/>
      <c r="AG5873" s="7"/>
    </row>
    <row r="5874" spans="1:33">
      <c r="A5874" s="7"/>
      <c r="B5874" s="7"/>
      <c r="C5874" s="7"/>
      <c r="D5874" s="7"/>
      <c r="E5874" s="7"/>
      <c r="F5874" s="7"/>
      <c r="G5874" s="7"/>
      <c r="H5874" s="7"/>
      <c r="J5874" s="7"/>
      <c r="K5874" s="7"/>
      <c r="L5874" s="7"/>
      <c r="Q5874" s="7"/>
      <c r="S5874" s="7"/>
      <c r="T5874" s="7"/>
      <c r="Y5874" s="7"/>
      <c r="AA5874" s="7"/>
      <c r="AB5874" s="7"/>
      <c r="AG5874" s="7"/>
    </row>
    <row r="5875" spans="1:33">
      <c r="A5875" s="7"/>
      <c r="B5875" s="7"/>
      <c r="C5875" s="7"/>
      <c r="D5875" s="7"/>
      <c r="E5875" s="7"/>
      <c r="F5875" s="7"/>
      <c r="G5875" s="7"/>
      <c r="H5875" s="7"/>
      <c r="J5875" s="7"/>
      <c r="K5875" s="7"/>
      <c r="L5875" s="7"/>
      <c r="Q5875" s="7"/>
      <c r="S5875" s="7"/>
      <c r="T5875" s="7"/>
      <c r="Y5875" s="7"/>
      <c r="AA5875" s="7"/>
      <c r="AB5875" s="7"/>
      <c r="AG5875" s="7"/>
    </row>
    <row r="5876" spans="1:33">
      <c r="A5876" s="7"/>
      <c r="B5876" s="7"/>
      <c r="C5876" s="7"/>
      <c r="D5876" s="7"/>
      <c r="E5876" s="7"/>
      <c r="F5876" s="7"/>
      <c r="G5876" s="7"/>
      <c r="H5876" s="7"/>
      <c r="J5876" s="7"/>
      <c r="K5876" s="7"/>
      <c r="L5876" s="7"/>
      <c r="Q5876" s="7"/>
      <c r="S5876" s="7"/>
      <c r="T5876" s="7"/>
      <c r="Y5876" s="7"/>
      <c r="AA5876" s="7"/>
      <c r="AB5876" s="7"/>
      <c r="AG5876" s="7"/>
    </row>
    <row r="5877" spans="1:33">
      <c r="A5877" s="7"/>
      <c r="B5877" s="7"/>
      <c r="C5877" s="7"/>
      <c r="D5877" s="7"/>
      <c r="E5877" s="7"/>
      <c r="F5877" s="7"/>
      <c r="G5877" s="7"/>
      <c r="H5877" s="7"/>
      <c r="J5877" s="7"/>
      <c r="K5877" s="7"/>
      <c r="L5877" s="7"/>
      <c r="Q5877" s="7"/>
      <c r="S5877" s="7"/>
      <c r="T5877" s="7"/>
      <c r="Y5877" s="7"/>
      <c r="AA5877" s="7"/>
      <c r="AB5877" s="7"/>
      <c r="AG5877" s="7"/>
    </row>
    <row r="5878" spans="1:33">
      <c r="A5878" s="7"/>
      <c r="B5878" s="7"/>
      <c r="C5878" s="7"/>
      <c r="D5878" s="7"/>
      <c r="E5878" s="7"/>
      <c r="F5878" s="7"/>
      <c r="G5878" s="7"/>
      <c r="H5878" s="7"/>
      <c r="J5878" s="7"/>
      <c r="K5878" s="7"/>
      <c r="L5878" s="7"/>
      <c r="Q5878" s="7"/>
      <c r="S5878" s="7"/>
      <c r="T5878" s="7"/>
      <c r="Y5878" s="7"/>
      <c r="AA5878" s="7"/>
      <c r="AB5878" s="7"/>
      <c r="AG5878" s="7"/>
    </row>
    <row r="5879" spans="1:33">
      <c r="A5879" s="7"/>
      <c r="B5879" s="7"/>
      <c r="C5879" s="7"/>
      <c r="D5879" s="7"/>
      <c r="E5879" s="7"/>
      <c r="F5879" s="7"/>
      <c r="G5879" s="7"/>
      <c r="H5879" s="7"/>
      <c r="J5879" s="7"/>
      <c r="K5879" s="7"/>
      <c r="L5879" s="7"/>
      <c r="Q5879" s="7"/>
      <c r="S5879" s="7"/>
      <c r="T5879" s="7"/>
      <c r="Y5879" s="7"/>
      <c r="AA5879" s="7"/>
      <c r="AB5879" s="7"/>
      <c r="AG5879" s="7"/>
    </row>
    <row r="5880" spans="1:33">
      <c r="A5880" s="7"/>
      <c r="B5880" s="7"/>
      <c r="C5880" s="7"/>
      <c r="D5880" s="7"/>
      <c r="E5880" s="7"/>
      <c r="F5880" s="7"/>
      <c r="G5880" s="7"/>
      <c r="H5880" s="7"/>
      <c r="J5880" s="7"/>
      <c r="K5880" s="7"/>
      <c r="L5880" s="7"/>
      <c r="Q5880" s="7"/>
      <c r="S5880" s="7"/>
      <c r="T5880" s="7"/>
      <c r="Y5880" s="7"/>
      <c r="AA5880" s="7"/>
      <c r="AB5880" s="7"/>
      <c r="AG5880" s="7"/>
    </row>
    <row r="5881" spans="1:33">
      <c r="A5881" s="7"/>
      <c r="B5881" s="7"/>
      <c r="C5881" s="7"/>
      <c r="D5881" s="7"/>
      <c r="E5881" s="7"/>
      <c r="F5881" s="7"/>
      <c r="G5881" s="7"/>
      <c r="H5881" s="7"/>
      <c r="J5881" s="7"/>
      <c r="K5881" s="7"/>
      <c r="L5881" s="7"/>
      <c r="Q5881" s="7"/>
      <c r="S5881" s="7"/>
      <c r="T5881" s="7"/>
      <c r="Y5881" s="7"/>
      <c r="AA5881" s="7"/>
      <c r="AB5881" s="7"/>
      <c r="AG5881" s="7"/>
    </row>
    <row r="5882" spans="1:33">
      <c r="A5882" s="7"/>
      <c r="B5882" s="7"/>
      <c r="C5882" s="7"/>
      <c r="D5882" s="7"/>
      <c r="E5882" s="7"/>
      <c r="F5882" s="7"/>
      <c r="G5882" s="7"/>
      <c r="H5882" s="7"/>
      <c r="J5882" s="7"/>
      <c r="K5882" s="7"/>
      <c r="L5882" s="7"/>
      <c r="Q5882" s="7"/>
      <c r="S5882" s="7"/>
      <c r="T5882" s="7"/>
      <c r="Y5882" s="7"/>
      <c r="AA5882" s="7"/>
      <c r="AB5882" s="7"/>
      <c r="AG5882" s="7"/>
    </row>
    <row r="5883" spans="1:33">
      <c r="A5883" s="7"/>
      <c r="B5883" s="7"/>
      <c r="C5883" s="7"/>
      <c r="D5883" s="7"/>
      <c r="E5883" s="7"/>
      <c r="F5883" s="7"/>
      <c r="G5883" s="7"/>
      <c r="H5883" s="7"/>
      <c r="J5883" s="7"/>
      <c r="K5883" s="7"/>
      <c r="L5883" s="7"/>
      <c r="Q5883" s="7"/>
      <c r="S5883" s="7"/>
      <c r="T5883" s="7"/>
      <c r="Y5883" s="7"/>
      <c r="AA5883" s="7"/>
      <c r="AB5883" s="7"/>
      <c r="AG5883" s="7"/>
    </row>
    <row r="5884" spans="1:33">
      <c r="A5884" s="7"/>
      <c r="B5884" s="7"/>
      <c r="C5884" s="7"/>
      <c r="D5884" s="7"/>
      <c r="E5884" s="7"/>
      <c r="F5884" s="7"/>
      <c r="G5884" s="7"/>
      <c r="H5884" s="7"/>
      <c r="J5884" s="7"/>
      <c r="K5884" s="7"/>
      <c r="L5884" s="7"/>
      <c r="Q5884" s="7"/>
      <c r="S5884" s="7"/>
      <c r="T5884" s="7"/>
      <c r="Y5884" s="7"/>
      <c r="AA5884" s="7"/>
      <c r="AB5884" s="7"/>
      <c r="AG5884" s="7"/>
    </row>
    <row r="5885" spans="1:33">
      <c r="A5885" s="7"/>
      <c r="B5885" s="7"/>
      <c r="C5885" s="7"/>
      <c r="D5885" s="7"/>
      <c r="E5885" s="7"/>
      <c r="F5885" s="7"/>
      <c r="G5885" s="7"/>
      <c r="H5885" s="7"/>
      <c r="J5885" s="7"/>
      <c r="K5885" s="7"/>
      <c r="L5885" s="7"/>
      <c r="Q5885" s="7"/>
      <c r="S5885" s="7"/>
      <c r="T5885" s="7"/>
      <c r="Y5885" s="7"/>
      <c r="AA5885" s="7"/>
      <c r="AB5885" s="7"/>
      <c r="AG5885" s="7"/>
    </row>
    <row r="5886" spans="1:33">
      <c r="A5886" s="7"/>
      <c r="B5886" s="7"/>
      <c r="C5886" s="7"/>
      <c r="D5886" s="7"/>
      <c r="E5886" s="7"/>
      <c r="F5886" s="7"/>
      <c r="G5886" s="7"/>
      <c r="H5886" s="7"/>
      <c r="J5886" s="7"/>
      <c r="K5886" s="7"/>
      <c r="L5886" s="7"/>
      <c r="Q5886" s="7"/>
      <c r="S5886" s="7"/>
      <c r="T5886" s="7"/>
      <c r="Y5886" s="7"/>
      <c r="AA5886" s="7"/>
      <c r="AB5886" s="7"/>
      <c r="AG5886" s="7"/>
    </row>
    <row r="5887" spans="1:33">
      <c r="A5887" s="7"/>
      <c r="B5887" s="7"/>
      <c r="C5887" s="7"/>
      <c r="D5887" s="7"/>
      <c r="E5887" s="7"/>
      <c r="F5887" s="7"/>
      <c r="G5887" s="7"/>
      <c r="H5887" s="7"/>
      <c r="J5887" s="7"/>
      <c r="K5887" s="7"/>
      <c r="L5887" s="7"/>
      <c r="Q5887" s="7"/>
      <c r="S5887" s="7"/>
      <c r="T5887" s="7"/>
      <c r="Y5887" s="7"/>
      <c r="AA5887" s="7"/>
      <c r="AB5887" s="7"/>
      <c r="AG5887" s="7"/>
    </row>
    <row r="5888" spans="1:33">
      <c r="A5888" s="7"/>
      <c r="B5888" s="7"/>
      <c r="C5888" s="7"/>
      <c r="D5888" s="7"/>
      <c r="E5888" s="7"/>
      <c r="F5888" s="7"/>
      <c r="G5888" s="7"/>
      <c r="H5888" s="7"/>
      <c r="J5888" s="7"/>
      <c r="K5888" s="7"/>
      <c r="L5888" s="7"/>
      <c r="Q5888" s="7"/>
      <c r="S5888" s="7"/>
      <c r="T5888" s="7"/>
      <c r="Y5888" s="7"/>
      <c r="AA5888" s="7"/>
      <c r="AB5888" s="7"/>
      <c r="AG5888" s="7"/>
    </row>
    <row r="5889" spans="1:33">
      <c r="A5889" s="7"/>
      <c r="B5889" s="7"/>
      <c r="C5889" s="7"/>
      <c r="D5889" s="7"/>
      <c r="E5889" s="7"/>
      <c r="F5889" s="7"/>
      <c r="G5889" s="7"/>
      <c r="H5889" s="7"/>
      <c r="J5889" s="7"/>
      <c r="K5889" s="7"/>
      <c r="L5889" s="7"/>
      <c r="Q5889" s="7"/>
      <c r="S5889" s="7"/>
      <c r="T5889" s="7"/>
      <c r="Y5889" s="7"/>
      <c r="AA5889" s="7"/>
      <c r="AB5889" s="7"/>
      <c r="AG5889" s="7"/>
    </row>
    <row r="5890" spans="1:33">
      <c r="A5890" s="7"/>
      <c r="B5890" s="7"/>
      <c r="C5890" s="7"/>
      <c r="D5890" s="7"/>
      <c r="E5890" s="7"/>
      <c r="F5890" s="7"/>
      <c r="G5890" s="7"/>
      <c r="H5890" s="7"/>
      <c r="J5890" s="7"/>
      <c r="K5890" s="7"/>
      <c r="L5890" s="7"/>
      <c r="Q5890" s="7"/>
      <c r="S5890" s="7"/>
      <c r="T5890" s="7"/>
      <c r="Y5890" s="7"/>
      <c r="AA5890" s="7"/>
      <c r="AB5890" s="7"/>
      <c r="AG5890" s="7"/>
    </row>
    <row r="5891" spans="1:33">
      <c r="A5891" s="7"/>
      <c r="B5891" s="7"/>
      <c r="C5891" s="7"/>
      <c r="D5891" s="7"/>
      <c r="E5891" s="7"/>
      <c r="F5891" s="7"/>
      <c r="G5891" s="7"/>
      <c r="H5891" s="7"/>
      <c r="J5891" s="7"/>
      <c r="K5891" s="7"/>
      <c r="L5891" s="7"/>
      <c r="Q5891" s="7"/>
      <c r="S5891" s="7"/>
      <c r="T5891" s="7"/>
      <c r="Y5891" s="7"/>
      <c r="AA5891" s="7"/>
      <c r="AB5891" s="7"/>
      <c r="AG5891" s="7"/>
    </row>
    <row r="5892" spans="1:33">
      <c r="A5892" s="7"/>
      <c r="B5892" s="7"/>
      <c r="C5892" s="7"/>
      <c r="D5892" s="7"/>
      <c r="E5892" s="7"/>
      <c r="F5892" s="7"/>
      <c r="G5892" s="7"/>
      <c r="H5892" s="7"/>
      <c r="J5892" s="7"/>
      <c r="K5892" s="7"/>
      <c r="L5892" s="7"/>
      <c r="Q5892" s="7"/>
      <c r="S5892" s="7"/>
      <c r="T5892" s="7"/>
      <c r="Y5892" s="7"/>
      <c r="AA5892" s="7"/>
      <c r="AB5892" s="7"/>
      <c r="AG5892" s="7"/>
    </row>
    <row r="5893" spans="1:33">
      <c r="A5893" s="7"/>
      <c r="B5893" s="7"/>
      <c r="C5893" s="7"/>
      <c r="D5893" s="7"/>
      <c r="E5893" s="7"/>
      <c r="F5893" s="7"/>
      <c r="G5893" s="7"/>
      <c r="H5893" s="7"/>
      <c r="J5893" s="7"/>
      <c r="K5893" s="7"/>
      <c r="L5893" s="7"/>
      <c r="Q5893" s="7"/>
      <c r="S5893" s="7"/>
      <c r="T5893" s="7"/>
      <c r="Y5893" s="7"/>
      <c r="AA5893" s="7"/>
      <c r="AB5893" s="7"/>
      <c r="AG5893" s="7"/>
    </row>
    <row r="5894" spans="1:33">
      <c r="A5894" s="7"/>
      <c r="B5894" s="7"/>
      <c r="C5894" s="7"/>
      <c r="D5894" s="7"/>
      <c r="E5894" s="7"/>
      <c r="F5894" s="7"/>
      <c r="G5894" s="7"/>
      <c r="H5894" s="7"/>
      <c r="J5894" s="7"/>
      <c r="K5894" s="7"/>
      <c r="L5894" s="7"/>
      <c r="Q5894" s="7"/>
      <c r="S5894" s="7"/>
      <c r="T5894" s="7"/>
      <c r="Y5894" s="7"/>
      <c r="AA5894" s="7"/>
      <c r="AB5894" s="7"/>
      <c r="AG5894" s="7"/>
    </row>
    <row r="5895" spans="1:33">
      <c r="A5895" s="7"/>
      <c r="B5895" s="7"/>
      <c r="C5895" s="7"/>
      <c r="D5895" s="7"/>
      <c r="E5895" s="7"/>
      <c r="F5895" s="7"/>
      <c r="G5895" s="7"/>
      <c r="H5895" s="7"/>
      <c r="J5895" s="7"/>
      <c r="K5895" s="7"/>
      <c r="L5895" s="7"/>
      <c r="Q5895" s="7"/>
      <c r="S5895" s="7"/>
      <c r="T5895" s="7"/>
      <c r="Y5895" s="7"/>
      <c r="AA5895" s="7"/>
      <c r="AB5895" s="7"/>
      <c r="AG5895" s="7"/>
    </row>
    <row r="5896" spans="1:33">
      <c r="A5896" s="7"/>
      <c r="B5896" s="7"/>
      <c r="C5896" s="7"/>
      <c r="D5896" s="7"/>
      <c r="E5896" s="7"/>
      <c r="F5896" s="7"/>
      <c r="G5896" s="7"/>
      <c r="H5896" s="7"/>
      <c r="J5896" s="7"/>
      <c r="K5896" s="7"/>
      <c r="L5896" s="7"/>
      <c r="Q5896" s="7"/>
      <c r="S5896" s="7"/>
      <c r="T5896" s="7"/>
      <c r="Y5896" s="7"/>
      <c r="AA5896" s="7"/>
      <c r="AB5896" s="7"/>
      <c r="AG5896" s="7"/>
    </row>
    <row r="5897" spans="1:33">
      <c r="A5897" s="7"/>
      <c r="B5897" s="7"/>
      <c r="C5897" s="7"/>
      <c r="D5897" s="7"/>
      <c r="E5897" s="7"/>
      <c r="F5897" s="7"/>
      <c r="G5897" s="7"/>
      <c r="H5897" s="7"/>
      <c r="J5897" s="7"/>
      <c r="K5897" s="7"/>
      <c r="L5897" s="7"/>
      <c r="Q5897" s="7"/>
      <c r="S5897" s="7"/>
      <c r="T5897" s="7"/>
      <c r="Y5897" s="7"/>
      <c r="AA5897" s="7"/>
      <c r="AB5897" s="7"/>
      <c r="AG5897" s="7"/>
    </row>
    <row r="5898" spans="1:33">
      <c r="A5898" s="7"/>
      <c r="B5898" s="7"/>
      <c r="C5898" s="7"/>
      <c r="D5898" s="7"/>
      <c r="E5898" s="7"/>
      <c r="F5898" s="7"/>
      <c r="G5898" s="7"/>
      <c r="H5898" s="7"/>
      <c r="J5898" s="7"/>
      <c r="K5898" s="7"/>
      <c r="L5898" s="7"/>
      <c r="Q5898" s="7"/>
      <c r="S5898" s="7"/>
      <c r="T5898" s="7"/>
      <c r="Y5898" s="7"/>
      <c r="AA5898" s="7"/>
      <c r="AB5898" s="7"/>
      <c r="AG5898" s="7"/>
    </row>
    <row r="5899" spans="1:33">
      <c r="A5899" s="7"/>
      <c r="B5899" s="7"/>
      <c r="C5899" s="7"/>
      <c r="D5899" s="7"/>
      <c r="E5899" s="7"/>
      <c r="F5899" s="7"/>
      <c r="G5899" s="7"/>
      <c r="H5899" s="7"/>
      <c r="J5899" s="7"/>
      <c r="K5899" s="7"/>
      <c r="L5899" s="7"/>
      <c r="Q5899" s="7"/>
      <c r="S5899" s="7"/>
      <c r="T5899" s="7"/>
      <c r="Y5899" s="7"/>
      <c r="AA5899" s="7"/>
      <c r="AB5899" s="7"/>
      <c r="AG5899" s="7"/>
    </row>
    <row r="5900" spans="1:33">
      <c r="A5900" s="7"/>
      <c r="B5900" s="7"/>
      <c r="C5900" s="7"/>
      <c r="D5900" s="7"/>
      <c r="E5900" s="7"/>
      <c r="F5900" s="7"/>
      <c r="G5900" s="7"/>
      <c r="H5900" s="7"/>
      <c r="J5900" s="7"/>
      <c r="K5900" s="7"/>
      <c r="L5900" s="7"/>
      <c r="Q5900" s="7"/>
      <c r="S5900" s="7"/>
      <c r="T5900" s="7"/>
      <c r="Y5900" s="7"/>
      <c r="AA5900" s="7"/>
      <c r="AB5900" s="7"/>
      <c r="AG5900" s="7"/>
    </row>
    <row r="5901" spans="1:33">
      <c r="A5901" s="7"/>
      <c r="B5901" s="7"/>
      <c r="C5901" s="7"/>
      <c r="D5901" s="7"/>
      <c r="E5901" s="7"/>
      <c r="F5901" s="7"/>
      <c r="G5901" s="7"/>
      <c r="H5901" s="7"/>
      <c r="J5901" s="7"/>
      <c r="K5901" s="7"/>
      <c r="L5901" s="7"/>
      <c r="Q5901" s="7"/>
      <c r="S5901" s="7"/>
      <c r="T5901" s="7"/>
      <c r="Y5901" s="7"/>
      <c r="AA5901" s="7"/>
      <c r="AB5901" s="7"/>
      <c r="AG5901" s="7"/>
    </row>
    <row r="5902" spans="1:33">
      <c r="A5902" s="7"/>
      <c r="B5902" s="7"/>
      <c r="C5902" s="7"/>
      <c r="D5902" s="7"/>
      <c r="E5902" s="7"/>
      <c r="F5902" s="7"/>
      <c r="G5902" s="7"/>
      <c r="H5902" s="7"/>
      <c r="J5902" s="7"/>
      <c r="K5902" s="7"/>
      <c r="L5902" s="7"/>
      <c r="Q5902" s="7"/>
      <c r="S5902" s="7"/>
      <c r="T5902" s="7"/>
      <c r="Y5902" s="7"/>
      <c r="AA5902" s="7"/>
      <c r="AB5902" s="7"/>
      <c r="AG5902" s="7"/>
    </row>
    <row r="5903" spans="1:33">
      <c r="A5903" s="7"/>
      <c r="B5903" s="7"/>
      <c r="C5903" s="7"/>
      <c r="D5903" s="7"/>
      <c r="E5903" s="7"/>
      <c r="F5903" s="7"/>
      <c r="G5903" s="7"/>
      <c r="H5903" s="7"/>
      <c r="J5903" s="7"/>
      <c r="K5903" s="7"/>
      <c r="L5903" s="7"/>
      <c r="Q5903" s="7"/>
      <c r="S5903" s="7"/>
      <c r="T5903" s="7"/>
      <c r="Y5903" s="7"/>
      <c r="AA5903" s="7"/>
      <c r="AB5903" s="7"/>
      <c r="AG5903" s="7"/>
    </row>
    <row r="5904" spans="1:33">
      <c r="A5904" s="7"/>
      <c r="B5904" s="7"/>
      <c r="C5904" s="7"/>
      <c r="D5904" s="7"/>
      <c r="E5904" s="7"/>
      <c r="F5904" s="7"/>
      <c r="G5904" s="7"/>
      <c r="H5904" s="7"/>
      <c r="J5904" s="7"/>
      <c r="K5904" s="7"/>
      <c r="L5904" s="7"/>
      <c r="Q5904" s="7"/>
      <c r="S5904" s="7"/>
      <c r="T5904" s="7"/>
      <c r="Y5904" s="7"/>
      <c r="AA5904" s="7"/>
      <c r="AB5904" s="7"/>
      <c r="AG5904" s="7"/>
    </row>
    <row r="5905" spans="1:33">
      <c r="A5905" s="7"/>
      <c r="B5905" s="7"/>
      <c r="C5905" s="7"/>
      <c r="D5905" s="7"/>
      <c r="E5905" s="7"/>
      <c r="F5905" s="7"/>
      <c r="G5905" s="7"/>
      <c r="H5905" s="7"/>
      <c r="J5905" s="7"/>
      <c r="K5905" s="7"/>
      <c r="L5905" s="7"/>
      <c r="Q5905" s="7"/>
      <c r="S5905" s="7"/>
      <c r="T5905" s="7"/>
      <c r="Y5905" s="7"/>
      <c r="AA5905" s="7"/>
      <c r="AB5905" s="7"/>
      <c r="AG5905" s="7"/>
    </row>
    <row r="5906" spans="1:33">
      <c r="A5906" s="7"/>
      <c r="B5906" s="7"/>
      <c r="C5906" s="7"/>
      <c r="D5906" s="7"/>
      <c r="E5906" s="7"/>
      <c r="F5906" s="7"/>
      <c r="G5906" s="7"/>
      <c r="H5906" s="7"/>
      <c r="J5906" s="7"/>
      <c r="K5906" s="7"/>
      <c r="L5906" s="7"/>
      <c r="Q5906" s="7"/>
      <c r="S5906" s="7"/>
      <c r="T5906" s="7"/>
      <c r="Y5906" s="7"/>
      <c r="AA5906" s="7"/>
      <c r="AB5906" s="7"/>
      <c r="AG5906" s="7"/>
    </row>
    <row r="5907" spans="1:33">
      <c r="A5907" s="7"/>
      <c r="B5907" s="7"/>
      <c r="C5907" s="7"/>
      <c r="D5907" s="7"/>
      <c r="E5907" s="7"/>
      <c r="F5907" s="7"/>
      <c r="G5907" s="7"/>
      <c r="H5907" s="7"/>
      <c r="J5907" s="7"/>
      <c r="K5907" s="7"/>
      <c r="L5907" s="7"/>
      <c r="Q5907" s="7"/>
      <c r="S5907" s="7"/>
      <c r="T5907" s="7"/>
      <c r="Y5907" s="7"/>
      <c r="AA5907" s="7"/>
      <c r="AB5907" s="7"/>
      <c r="AG5907" s="7"/>
    </row>
    <row r="5908" spans="1:33">
      <c r="A5908" s="7"/>
      <c r="B5908" s="7"/>
      <c r="C5908" s="7"/>
      <c r="D5908" s="7"/>
      <c r="E5908" s="7"/>
      <c r="F5908" s="7"/>
      <c r="G5908" s="7"/>
      <c r="H5908" s="7"/>
      <c r="J5908" s="7"/>
      <c r="K5908" s="7"/>
      <c r="L5908" s="7"/>
      <c r="Q5908" s="7"/>
      <c r="S5908" s="7"/>
      <c r="T5908" s="7"/>
      <c r="Y5908" s="7"/>
      <c r="AA5908" s="7"/>
      <c r="AB5908" s="7"/>
      <c r="AG5908" s="7"/>
    </row>
    <row r="5909" spans="1:33">
      <c r="A5909" s="7"/>
      <c r="B5909" s="7"/>
      <c r="C5909" s="7"/>
      <c r="D5909" s="7"/>
      <c r="E5909" s="7"/>
      <c r="F5909" s="7"/>
      <c r="G5909" s="7"/>
      <c r="H5909" s="7"/>
      <c r="J5909" s="7"/>
      <c r="K5909" s="7"/>
      <c r="L5909" s="7"/>
      <c r="Q5909" s="7"/>
      <c r="S5909" s="7"/>
      <c r="T5909" s="7"/>
      <c r="Y5909" s="7"/>
      <c r="AA5909" s="7"/>
      <c r="AB5909" s="7"/>
      <c r="AG5909" s="7"/>
    </row>
    <row r="5910" spans="1:33">
      <c r="A5910" s="7"/>
      <c r="B5910" s="7"/>
      <c r="C5910" s="7"/>
      <c r="D5910" s="7"/>
      <c r="E5910" s="7"/>
      <c r="F5910" s="7"/>
      <c r="G5910" s="7"/>
      <c r="H5910" s="7"/>
      <c r="J5910" s="7"/>
      <c r="K5910" s="7"/>
      <c r="L5910" s="7"/>
      <c r="Q5910" s="7"/>
      <c r="S5910" s="7"/>
      <c r="T5910" s="7"/>
      <c r="Y5910" s="7"/>
      <c r="AA5910" s="7"/>
      <c r="AB5910" s="7"/>
      <c r="AG5910" s="7"/>
    </row>
    <row r="5911" spans="1:33">
      <c r="A5911" s="7"/>
      <c r="B5911" s="7"/>
      <c r="C5911" s="7"/>
      <c r="D5911" s="7"/>
      <c r="E5911" s="7"/>
      <c r="F5911" s="7"/>
      <c r="G5911" s="7"/>
      <c r="H5911" s="7"/>
      <c r="J5911" s="7"/>
      <c r="K5911" s="7"/>
      <c r="L5911" s="7"/>
      <c r="Q5911" s="7"/>
      <c r="S5911" s="7"/>
      <c r="T5911" s="7"/>
      <c r="Y5911" s="7"/>
      <c r="AA5911" s="7"/>
      <c r="AB5911" s="7"/>
      <c r="AG5911" s="7"/>
    </row>
    <row r="5912" spans="1:33">
      <c r="A5912" s="7"/>
      <c r="B5912" s="7"/>
      <c r="C5912" s="7"/>
      <c r="D5912" s="7"/>
      <c r="E5912" s="7"/>
      <c r="F5912" s="7"/>
      <c r="G5912" s="7"/>
      <c r="H5912" s="7"/>
      <c r="J5912" s="7"/>
      <c r="K5912" s="7"/>
      <c r="L5912" s="7"/>
      <c r="Q5912" s="7"/>
      <c r="S5912" s="7"/>
      <c r="T5912" s="7"/>
      <c r="Y5912" s="7"/>
      <c r="AA5912" s="7"/>
      <c r="AB5912" s="7"/>
      <c r="AG5912" s="7"/>
    </row>
    <row r="5913" spans="1:33">
      <c r="A5913" s="7"/>
      <c r="B5913" s="7"/>
      <c r="C5913" s="7"/>
      <c r="D5913" s="7"/>
      <c r="E5913" s="7"/>
      <c r="F5913" s="7"/>
      <c r="G5913" s="7"/>
      <c r="H5913" s="7"/>
      <c r="J5913" s="7"/>
      <c r="K5913" s="7"/>
      <c r="L5913" s="7"/>
      <c r="Q5913" s="7"/>
      <c r="S5913" s="7"/>
      <c r="T5913" s="7"/>
      <c r="Y5913" s="7"/>
      <c r="AA5913" s="7"/>
      <c r="AB5913" s="7"/>
      <c r="AG5913" s="7"/>
    </row>
    <row r="5914" spans="1:33">
      <c r="A5914" s="7"/>
      <c r="B5914" s="7"/>
      <c r="C5914" s="7"/>
      <c r="D5914" s="7"/>
      <c r="E5914" s="7"/>
      <c r="F5914" s="7"/>
      <c r="G5914" s="7"/>
      <c r="H5914" s="7"/>
      <c r="J5914" s="7"/>
      <c r="K5914" s="7"/>
      <c r="L5914" s="7"/>
      <c r="Q5914" s="7"/>
      <c r="S5914" s="7"/>
      <c r="T5914" s="7"/>
      <c r="Y5914" s="7"/>
      <c r="AA5914" s="7"/>
      <c r="AB5914" s="7"/>
      <c r="AG5914" s="7"/>
    </row>
    <row r="5915" spans="1:33">
      <c r="A5915" s="7"/>
      <c r="B5915" s="7"/>
      <c r="C5915" s="7"/>
      <c r="D5915" s="7"/>
      <c r="E5915" s="7"/>
      <c r="F5915" s="7"/>
      <c r="G5915" s="7"/>
      <c r="H5915" s="7"/>
      <c r="J5915" s="7"/>
      <c r="K5915" s="7"/>
      <c r="L5915" s="7"/>
      <c r="Q5915" s="7"/>
      <c r="S5915" s="7"/>
      <c r="T5915" s="7"/>
      <c r="Y5915" s="7"/>
      <c r="AA5915" s="7"/>
      <c r="AB5915" s="7"/>
      <c r="AG5915" s="7"/>
    </row>
    <row r="5916" spans="1:33">
      <c r="A5916" s="7"/>
      <c r="B5916" s="7"/>
      <c r="C5916" s="7"/>
      <c r="D5916" s="7"/>
      <c r="E5916" s="7"/>
      <c r="F5916" s="7"/>
      <c r="G5916" s="7"/>
      <c r="H5916" s="7"/>
      <c r="J5916" s="7"/>
      <c r="K5916" s="7"/>
      <c r="L5916" s="7"/>
      <c r="Q5916" s="7"/>
      <c r="S5916" s="7"/>
      <c r="T5916" s="7"/>
      <c r="Y5916" s="7"/>
      <c r="AA5916" s="7"/>
      <c r="AB5916" s="7"/>
      <c r="AG5916" s="7"/>
    </row>
    <row r="5917" spans="1:33">
      <c r="A5917" s="7"/>
      <c r="B5917" s="7"/>
      <c r="C5917" s="7"/>
      <c r="D5917" s="7"/>
      <c r="E5917" s="7"/>
      <c r="F5917" s="7"/>
      <c r="G5917" s="7"/>
      <c r="H5917" s="7"/>
      <c r="J5917" s="7"/>
      <c r="K5917" s="7"/>
      <c r="L5917" s="7"/>
      <c r="Q5917" s="7"/>
      <c r="S5917" s="7"/>
      <c r="T5917" s="7"/>
      <c r="Y5917" s="7"/>
      <c r="AA5917" s="7"/>
      <c r="AB5917" s="7"/>
      <c r="AG5917" s="7"/>
    </row>
    <row r="5918" spans="1:33">
      <c r="A5918" s="7"/>
      <c r="B5918" s="7"/>
      <c r="C5918" s="7"/>
      <c r="D5918" s="7"/>
      <c r="E5918" s="7"/>
      <c r="F5918" s="7"/>
      <c r="G5918" s="7"/>
      <c r="H5918" s="7"/>
      <c r="J5918" s="7"/>
      <c r="K5918" s="7"/>
      <c r="L5918" s="7"/>
      <c r="Q5918" s="7"/>
      <c r="S5918" s="7"/>
      <c r="T5918" s="7"/>
      <c r="Y5918" s="7"/>
      <c r="AA5918" s="7"/>
      <c r="AB5918" s="7"/>
      <c r="AG5918" s="7"/>
    </row>
    <row r="5919" spans="1:33">
      <c r="A5919" s="7"/>
      <c r="B5919" s="7"/>
      <c r="C5919" s="7"/>
      <c r="D5919" s="7"/>
      <c r="E5919" s="7"/>
      <c r="F5919" s="7"/>
      <c r="G5919" s="7"/>
      <c r="H5919" s="7"/>
      <c r="J5919" s="7"/>
      <c r="K5919" s="7"/>
      <c r="L5919" s="7"/>
      <c r="Q5919" s="7"/>
      <c r="S5919" s="7"/>
      <c r="T5919" s="7"/>
      <c r="Y5919" s="7"/>
      <c r="AA5919" s="7"/>
      <c r="AB5919" s="7"/>
      <c r="AG5919" s="7"/>
    </row>
    <row r="5920" spans="1:33">
      <c r="A5920" s="7"/>
      <c r="B5920" s="7"/>
      <c r="C5920" s="7"/>
      <c r="D5920" s="7"/>
      <c r="E5920" s="7"/>
      <c r="F5920" s="7"/>
      <c r="G5920" s="7"/>
      <c r="H5920" s="7"/>
      <c r="J5920" s="7"/>
      <c r="K5920" s="7"/>
      <c r="L5920" s="7"/>
      <c r="Q5920" s="7"/>
      <c r="S5920" s="7"/>
      <c r="T5920" s="7"/>
      <c r="Y5920" s="7"/>
      <c r="AA5920" s="7"/>
      <c r="AB5920" s="7"/>
      <c r="AG5920" s="7"/>
    </row>
    <row r="5921" spans="1:33">
      <c r="A5921" s="7"/>
      <c r="B5921" s="7"/>
      <c r="C5921" s="7"/>
      <c r="D5921" s="7"/>
      <c r="E5921" s="7"/>
      <c r="F5921" s="7"/>
      <c r="G5921" s="7"/>
      <c r="H5921" s="7"/>
      <c r="J5921" s="7"/>
      <c r="K5921" s="7"/>
      <c r="L5921" s="7"/>
      <c r="Q5921" s="7"/>
      <c r="S5921" s="7"/>
      <c r="T5921" s="7"/>
      <c r="Y5921" s="7"/>
      <c r="AA5921" s="7"/>
      <c r="AB5921" s="7"/>
      <c r="AG5921" s="7"/>
    </row>
    <row r="5922" spans="1:33">
      <c r="A5922" s="7"/>
      <c r="B5922" s="7"/>
      <c r="C5922" s="7"/>
      <c r="D5922" s="7"/>
      <c r="E5922" s="7"/>
      <c r="F5922" s="7"/>
      <c r="G5922" s="7"/>
      <c r="H5922" s="7"/>
      <c r="J5922" s="7"/>
      <c r="K5922" s="7"/>
      <c r="L5922" s="7"/>
      <c r="Q5922" s="7"/>
      <c r="S5922" s="7"/>
      <c r="T5922" s="7"/>
      <c r="Y5922" s="7"/>
      <c r="AA5922" s="7"/>
      <c r="AB5922" s="7"/>
      <c r="AG5922" s="7"/>
    </row>
    <row r="5923" spans="1:33">
      <c r="A5923" s="7"/>
      <c r="B5923" s="7"/>
      <c r="C5923" s="7"/>
      <c r="D5923" s="7"/>
      <c r="E5923" s="7"/>
      <c r="F5923" s="7"/>
      <c r="G5923" s="7"/>
      <c r="H5923" s="7"/>
      <c r="J5923" s="7"/>
      <c r="K5923" s="7"/>
      <c r="L5923" s="7"/>
      <c r="Q5923" s="7"/>
      <c r="S5923" s="7"/>
      <c r="T5923" s="7"/>
      <c r="Y5923" s="7"/>
      <c r="AA5923" s="7"/>
      <c r="AB5923" s="7"/>
      <c r="AG5923" s="7"/>
    </row>
    <row r="5924" spans="1:33">
      <c r="A5924" s="7"/>
      <c r="B5924" s="7"/>
      <c r="C5924" s="7"/>
      <c r="D5924" s="7"/>
      <c r="E5924" s="7"/>
      <c r="F5924" s="7"/>
      <c r="G5924" s="7"/>
      <c r="H5924" s="7"/>
      <c r="J5924" s="7"/>
      <c r="K5924" s="7"/>
      <c r="L5924" s="7"/>
      <c r="Q5924" s="7"/>
      <c r="S5924" s="7"/>
      <c r="T5924" s="7"/>
      <c r="Y5924" s="7"/>
      <c r="AA5924" s="7"/>
      <c r="AB5924" s="7"/>
      <c r="AG5924" s="7"/>
    </row>
    <row r="5925" spans="1:33">
      <c r="A5925" s="7"/>
      <c r="B5925" s="7"/>
      <c r="C5925" s="7"/>
      <c r="D5925" s="7"/>
      <c r="E5925" s="7"/>
      <c r="F5925" s="7"/>
      <c r="G5925" s="7"/>
      <c r="H5925" s="7"/>
      <c r="J5925" s="7"/>
      <c r="K5925" s="7"/>
      <c r="L5925" s="7"/>
      <c r="Q5925" s="7"/>
      <c r="S5925" s="7"/>
      <c r="T5925" s="7"/>
      <c r="Y5925" s="7"/>
      <c r="AA5925" s="7"/>
      <c r="AB5925" s="7"/>
      <c r="AG5925" s="7"/>
    </row>
    <row r="5926" spans="1:33">
      <c r="A5926" s="7"/>
      <c r="B5926" s="7"/>
      <c r="C5926" s="7"/>
      <c r="D5926" s="7"/>
      <c r="E5926" s="7"/>
      <c r="F5926" s="7"/>
      <c r="G5926" s="7"/>
      <c r="H5926" s="7"/>
      <c r="J5926" s="7"/>
      <c r="K5926" s="7"/>
      <c r="L5926" s="7"/>
      <c r="Q5926" s="7"/>
      <c r="S5926" s="7"/>
      <c r="T5926" s="7"/>
      <c r="Y5926" s="7"/>
      <c r="AA5926" s="7"/>
      <c r="AB5926" s="7"/>
      <c r="AG5926" s="7"/>
    </row>
    <row r="5927" spans="1:33">
      <c r="A5927" s="7"/>
      <c r="B5927" s="7"/>
      <c r="C5927" s="7"/>
      <c r="D5927" s="7"/>
      <c r="E5927" s="7"/>
      <c r="F5927" s="7"/>
      <c r="G5927" s="7"/>
      <c r="H5927" s="7"/>
      <c r="J5927" s="7"/>
      <c r="K5927" s="7"/>
      <c r="L5927" s="7"/>
      <c r="Q5927" s="7"/>
      <c r="S5927" s="7"/>
      <c r="T5927" s="7"/>
      <c r="Y5927" s="7"/>
      <c r="AA5927" s="7"/>
      <c r="AB5927" s="7"/>
      <c r="AG5927" s="7"/>
    </row>
    <row r="5928" spans="1:33">
      <c r="A5928" s="7"/>
      <c r="B5928" s="7"/>
      <c r="C5928" s="7"/>
      <c r="D5928" s="7"/>
      <c r="E5928" s="7"/>
      <c r="F5928" s="7"/>
      <c r="G5928" s="7"/>
      <c r="H5928" s="7"/>
      <c r="J5928" s="7"/>
      <c r="K5928" s="7"/>
      <c r="L5928" s="7"/>
      <c r="Q5928" s="7"/>
      <c r="S5928" s="7"/>
      <c r="T5928" s="7"/>
      <c r="Y5928" s="7"/>
      <c r="AA5928" s="7"/>
      <c r="AB5928" s="7"/>
      <c r="AG5928" s="7"/>
    </row>
    <row r="5929" spans="1:33">
      <c r="A5929" s="7"/>
      <c r="B5929" s="7"/>
      <c r="C5929" s="7"/>
      <c r="D5929" s="7"/>
      <c r="E5929" s="7"/>
      <c r="F5929" s="7"/>
      <c r="G5929" s="7"/>
      <c r="H5929" s="7"/>
      <c r="J5929" s="7"/>
      <c r="K5929" s="7"/>
      <c r="L5929" s="7"/>
      <c r="Q5929" s="7"/>
      <c r="S5929" s="7"/>
      <c r="T5929" s="7"/>
      <c r="Y5929" s="7"/>
      <c r="AA5929" s="7"/>
      <c r="AB5929" s="7"/>
      <c r="AG5929" s="7"/>
    </row>
    <row r="5930" spans="1:33">
      <c r="A5930" s="7"/>
      <c r="B5930" s="7"/>
      <c r="C5930" s="7"/>
      <c r="D5930" s="7"/>
      <c r="E5930" s="7"/>
      <c r="F5930" s="7"/>
      <c r="G5930" s="7"/>
      <c r="H5930" s="7"/>
      <c r="J5930" s="7"/>
      <c r="K5930" s="7"/>
      <c r="L5930" s="7"/>
      <c r="Q5930" s="7"/>
      <c r="S5930" s="7"/>
      <c r="T5930" s="7"/>
      <c r="Y5930" s="7"/>
      <c r="AA5930" s="7"/>
      <c r="AB5930" s="7"/>
      <c r="AG5930" s="7"/>
    </row>
    <row r="5931" spans="1:33">
      <c r="A5931" s="7"/>
      <c r="B5931" s="7"/>
      <c r="C5931" s="7"/>
      <c r="D5931" s="7"/>
      <c r="E5931" s="7"/>
      <c r="F5931" s="7"/>
      <c r="G5931" s="7"/>
      <c r="H5931" s="7"/>
      <c r="J5931" s="7"/>
      <c r="K5931" s="7"/>
      <c r="L5931" s="7"/>
      <c r="Q5931" s="7"/>
      <c r="S5931" s="7"/>
      <c r="T5931" s="7"/>
      <c r="Y5931" s="7"/>
      <c r="AA5931" s="7"/>
      <c r="AB5931" s="7"/>
      <c r="AG5931" s="7"/>
    </row>
    <row r="5932" spans="1:33">
      <c r="A5932" s="7"/>
      <c r="B5932" s="7"/>
      <c r="C5932" s="7"/>
      <c r="D5932" s="7"/>
      <c r="E5932" s="7"/>
      <c r="F5932" s="7"/>
      <c r="G5932" s="7"/>
      <c r="H5932" s="7"/>
      <c r="J5932" s="7"/>
      <c r="K5932" s="7"/>
      <c r="L5932" s="7"/>
      <c r="Q5932" s="7"/>
      <c r="S5932" s="7"/>
      <c r="T5932" s="7"/>
      <c r="Y5932" s="7"/>
      <c r="AA5932" s="7"/>
      <c r="AB5932" s="7"/>
      <c r="AG5932" s="7"/>
    </row>
    <row r="5933" spans="1:33">
      <c r="A5933" s="7"/>
      <c r="B5933" s="7"/>
      <c r="C5933" s="7"/>
      <c r="D5933" s="7"/>
      <c r="E5933" s="7"/>
      <c r="F5933" s="7"/>
      <c r="G5933" s="7"/>
      <c r="H5933" s="7"/>
      <c r="J5933" s="7"/>
      <c r="K5933" s="7"/>
      <c r="L5933" s="7"/>
      <c r="Q5933" s="7"/>
      <c r="S5933" s="7"/>
      <c r="T5933" s="7"/>
      <c r="Y5933" s="7"/>
      <c r="AA5933" s="7"/>
      <c r="AB5933" s="7"/>
      <c r="AG5933" s="7"/>
    </row>
    <row r="5934" spans="1:33">
      <c r="A5934" s="7"/>
      <c r="B5934" s="7"/>
      <c r="C5934" s="7"/>
      <c r="D5934" s="7"/>
      <c r="E5934" s="7"/>
      <c r="F5934" s="7"/>
      <c r="G5934" s="7"/>
      <c r="H5934" s="7"/>
      <c r="J5934" s="7"/>
      <c r="K5934" s="7"/>
      <c r="L5934" s="7"/>
      <c r="Q5934" s="7"/>
      <c r="S5934" s="7"/>
      <c r="T5934" s="7"/>
      <c r="Y5934" s="7"/>
      <c r="AA5934" s="7"/>
      <c r="AB5934" s="7"/>
      <c r="AG5934" s="7"/>
    </row>
    <row r="5935" spans="1:33">
      <c r="A5935" s="7"/>
      <c r="B5935" s="7"/>
      <c r="C5935" s="7"/>
      <c r="D5935" s="7"/>
      <c r="E5935" s="7"/>
      <c r="F5935" s="7"/>
      <c r="G5935" s="7"/>
      <c r="H5935" s="7"/>
      <c r="J5935" s="7"/>
      <c r="K5935" s="7"/>
      <c r="L5935" s="7"/>
      <c r="Q5935" s="7"/>
      <c r="S5935" s="7"/>
      <c r="T5935" s="7"/>
      <c r="Y5935" s="7"/>
      <c r="AA5935" s="7"/>
      <c r="AB5935" s="7"/>
      <c r="AG5935" s="7"/>
    </row>
    <row r="5936" spans="1:33">
      <c r="A5936" s="7"/>
      <c r="B5936" s="7"/>
      <c r="C5936" s="7"/>
      <c r="D5936" s="7"/>
      <c r="E5936" s="7"/>
      <c r="F5936" s="7"/>
      <c r="G5936" s="7"/>
      <c r="H5936" s="7"/>
      <c r="J5936" s="7"/>
      <c r="K5936" s="7"/>
      <c r="L5936" s="7"/>
      <c r="Q5936" s="7"/>
      <c r="S5936" s="7"/>
      <c r="T5936" s="7"/>
      <c r="Y5936" s="7"/>
      <c r="AA5936" s="7"/>
      <c r="AB5936" s="7"/>
      <c r="AG5936" s="7"/>
    </row>
    <row r="5937" spans="1:33">
      <c r="A5937" s="7"/>
      <c r="B5937" s="7"/>
      <c r="C5937" s="7"/>
      <c r="D5937" s="7"/>
      <c r="E5937" s="7"/>
      <c r="F5937" s="7"/>
      <c r="G5937" s="7"/>
      <c r="H5937" s="7"/>
      <c r="J5937" s="7"/>
      <c r="K5937" s="7"/>
      <c r="L5937" s="7"/>
      <c r="Q5937" s="7"/>
      <c r="S5937" s="7"/>
      <c r="T5937" s="7"/>
      <c r="Y5937" s="7"/>
      <c r="AA5937" s="7"/>
      <c r="AB5937" s="7"/>
      <c r="AG5937" s="7"/>
    </row>
    <row r="5938" spans="1:33">
      <c r="A5938" s="7"/>
      <c r="B5938" s="7"/>
      <c r="C5938" s="7"/>
      <c r="D5938" s="7"/>
      <c r="E5938" s="7"/>
      <c r="F5938" s="7"/>
      <c r="G5938" s="7"/>
      <c r="H5938" s="7"/>
      <c r="J5938" s="7"/>
      <c r="K5938" s="7"/>
      <c r="L5938" s="7"/>
      <c r="Q5938" s="7"/>
      <c r="S5938" s="7"/>
      <c r="T5938" s="7"/>
      <c r="Y5938" s="7"/>
      <c r="AA5938" s="7"/>
      <c r="AB5938" s="7"/>
      <c r="AG5938" s="7"/>
    </row>
    <row r="5939" spans="1:33">
      <c r="A5939" s="7"/>
      <c r="B5939" s="7"/>
      <c r="C5939" s="7"/>
      <c r="D5939" s="7"/>
      <c r="E5939" s="7"/>
      <c r="F5939" s="7"/>
      <c r="G5939" s="7"/>
      <c r="H5939" s="7"/>
      <c r="J5939" s="7"/>
      <c r="K5939" s="7"/>
      <c r="L5939" s="7"/>
      <c r="Q5939" s="7"/>
      <c r="S5939" s="7"/>
      <c r="T5939" s="7"/>
      <c r="Y5939" s="7"/>
      <c r="AA5939" s="7"/>
      <c r="AB5939" s="7"/>
      <c r="AG5939" s="7"/>
    </row>
    <row r="5940" spans="1:33">
      <c r="A5940" s="7"/>
      <c r="B5940" s="7"/>
      <c r="C5940" s="7"/>
      <c r="D5940" s="7"/>
      <c r="E5940" s="7"/>
      <c r="F5940" s="7"/>
      <c r="G5940" s="7"/>
      <c r="H5940" s="7"/>
      <c r="J5940" s="7"/>
      <c r="K5940" s="7"/>
      <c r="L5940" s="7"/>
      <c r="Q5940" s="7"/>
      <c r="S5940" s="7"/>
      <c r="T5940" s="7"/>
      <c r="Y5940" s="7"/>
      <c r="AA5940" s="7"/>
      <c r="AB5940" s="7"/>
      <c r="AG5940" s="7"/>
    </row>
    <row r="5941" spans="1:33">
      <c r="A5941" s="7"/>
      <c r="B5941" s="7"/>
      <c r="C5941" s="7"/>
      <c r="D5941" s="7"/>
      <c r="E5941" s="7"/>
      <c r="F5941" s="7"/>
      <c r="G5941" s="7"/>
      <c r="H5941" s="7"/>
      <c r="J5941" s="7"/>
      <c r="K5941" s="7"/>
      <c r="L5941" s="7"/>
      <c r="Q5941" s="7"/>
      <c r="S5941" s="7"/>
      <c r="T5941" s="7"/>
      <c r="Y5941" s="7"/>
      <c r="AA5941" s="7"/>
      <c r="AB5941" s="7"/>
      <c r="AG5941" s="7"/>
    </row>
    <row r="5942" spans="1:33">
      <c r="A5942" s="7"/>
      <c r="B5942" s="7"/>
      <c r="C5942" s="7"/>
      <c r="D5942" s="7"/>
      <c r="E5942" s="7"/>
      <c r="F5942" s="7"/>
      <c r="G5942" s="7"/>
      <c r="H5942" s="7"/>
      <c r="J5942" s="7"/>
      <c r="K5942" s="7"/>
      <c r="L5942" s="7"/>
      <c r="Q5942" s="7"/>
      <c r="S5942" s="7"/>
      <c r="T5942" s="7"/>
      <c r="Y5942" s="7"/>
      <c r="AA5942" s="7"/>
      <c r="AB5942" s="7"/>
      <c r="AG5942" s="7"/>
    </row>
    <row r="5943" spans="1:33">
      <c r="A5943" s="7"/>
      <c r="B5943" s="7"/>
      <c r="C5943" s="7"/>
      <c r="D5943" s="7"/>
      <c r="E5943" s="7"/>
      <c r="F5943" s="7"/>
      <c r="G5943" s="7"/>
      <c r="H5943" s="7"/>
      <c r="J5943" s="7"/>
      <c r="K5943" s="7"/>
      <c r="L5943" s="7"/>
      <c r="Q5943" s="7"/>
      <c r="S5943" s="7"/>
      <c r="T5943" s="7"/>
      <c r="Y5943" s="7"/>
      <c r="AA5943" s="7"/>
      <c r="AB5943" s="7"/>
      <c r="AG5943" s="7"/>
    </row>
    <row r="5944" spans="1:33">
      <c r="A5944" s="7"/>
      <c r="B5944" s="7"/>
      <c r="C5944" s="7"/>
      <c r="D5944" s="7"/>
      <c r="E5944" s="7"/>
      <c r="F5944" s="7"/>
      <c r="G5944" s="7"/>
      <c r="H5944" s="7"/>
      <c r="J5944" s="7"/>
      <c r="K5944" s="7"/>
      <c r="L5944" s="7"/>
      <c r="Q5944" s="7"/>
      <c r="S5944" s="7"/>
      <c r="T5944" s="7"/>
      <c r="Y5944" s="7"/>
      <c r="AA5944" s="7"/>
      <c r="AB5944" s="7"/>
      <c r="AG5944" s="7"/>
    </row>
    <row r="5945" spans="1:33">
      <c r="A5945" s="7"/>
      <c r="B5945" s="7"/>
      <c r="C5945" s="7"/>
      <c r="D5945" s="7"/>
      <c r="E5945" s="7"/>
      <c r="F5945" s="7"/>
      <c r="G5945" s="7"/>
      <c r="H5945" s="7"/>
      <c r="J5945" s="7"/>
      <c r="K5945" s="7"/>
      <c r="L5945" s="7"/>
      <c r="Q5945" s="7"/>
      <c r="S5945" s="7"/>
      <c r="T5945" s="7"/>
      <c r="Y5945" s="7"/>
      <c r="AA5945" s="7"/>
      <c r="AB5945" s="7"/>
      <c r="AG5945" s="7"/>
    </row>
    <row r="5946" spans="1:33">
      <c r="A5946" s="7"/>
      <c r="B5946" s="7"/>
      <c r="C5946" s="7"/>
      <c r="D5946" s="7"/>
      <c r="E5946" s="7"/>
      <c r="F5946" s="7"/>
      <c r="G5946" s="7"/>
      <c r="H5946" s="7"/>
      <c r="J5946" s="7"/>
      <c r="K5946" s="7"/>
      <c r="L5946" s="7"/>
      <c r="Q5946" s="7"/>
      <c r="S5946" s="7"/>
      <c r="T5946" s="7"/>
      <c r="Y5946" s="7"/>
      <c r="AA5946" s="7"/>
      <c r="AB5946" s="7"/>
      <c r="AG5946" s="7"/>
    </row>
    <row r="5947" spans="1:33">
      <c r="A5947" s="7"/>
      <c r="B5947" s="7"/>
      <c r="C5947" s="7"/>
      <c r="D5947" s="7"/>
      <c r="E5947" s="7"/>
      <c r="F5947" s="7"/>
      <c r="G5947" s="7"/>
      <c r="H5947" s="7"/>
      <c r="J5947" s="7"/>
      <c r="K5947" s="7"/>
      <c r="L5947" s="7"/>
      <c r="Q5947" s="7"/>
      <c r="S5947" s="7"/>
      <c r="T5947" s="7"/>
      <c r="Y5947" s="7"/>
      <c r="AA5947" s="7"/>
      <c r="AB5947" s="7"/>
      <c r="AG5947" s="7"/>
    </row>
    <row r="5948" spans="1:33">
      <c r="A5948" s="7"/>
      <c r="B5948" s="7"/>
      <c r="C5948" s="7"/>
      <c r="D5948" s="7"/>
      <c r="E5948" s="7"/>
      <c r="F5948" s="7"/>
      <c r="G5948" s="7"/>
      <c r="H5948" s="7"/>
      <c r="J5948" s="7"/>
      <c r="K5948" s="7"/>
      <c r="L5948" s="7"/>
      <c r="Q5948" s="7"/>
      <c r="S5948" s="7"/>
      <c r="T5948" s="7"/>
      <c r="Y5948" s="7"/>
      <c r="AA5948" s="7"/>
      <c r="AB5948" s="7"/>
      <c r="AG5948" s="7"/>
    </row>
    <row r="5949" spans="1:33">
      <c r="A5949" s="7"/>
      <c r="B5949" s="7"/>
      <c r="C5949" s="7"/>
      <c r="D5949" s="7"/>
      <c r="E5949" s="7"/>
      <c r="F5949" s="7"/>
      <c r="G5949" s="7"/>
      <c r="H5949" s="7"/>
      <c r="J5949" s="7"/>
      <c r="K5949" s="7"/>
      <c r="L5949" s="7"/>
      <c r="Q5949" s="7"/>
      <c r="S5949" s="7"/>
      <c r="T5949" s="7"/>
      <c r="Y5949" s="7"/>
      <c r="AA5949" s="7"/>
      <c r="AB5949" s="7"/>
      <c r="AG5949" s="7"/>
    </row>
    <row r="5950" spans="1:33">
      <c r="A5950" s="7"/>
      <c r="B5950" s="7"/>
      <c r="C5950" s="7"/>
      <c r="D5950" s="7"/>
      <c r="E5950" s="7"/>
      <c r="F5950" s="7"/>
      <c r="G5950" s="7"/>
      <c r="H5950" s="7"/>
      <c r="J5950" s="7"/>
      <c r="K5950" s="7"/>
      <c r="L5950" s="7"/>
      <c r="Q5950" s="7"/>
      <c r="S5950" s="7"/>
      <c r="T5950" s="7"/>
      <c r="Y5950" s="7"/>
      <c r="AA5950" s="7"/>
      <c r="AB5950" s="7"/>
      <c r="AG5950" s="7"/>
    </row>
    <row r="5951" spans="1:33">
      <c r="A5951" s="7"/>
      <c r="B5951" s="7"/>
      <c r="C5951" s="7"/>
      <c r="D5951" s="7"/>
      <c r="E5951" s="7"/>
      <c r="F5951" s="7"/>
      <c r="G5951" s="7"/>
      <c r="H5951" s="7"/>
      <c r="J5951" s="7"/>
      <c r="K5951" s="7"/>
      <c r="L5951" s="7"/>
      <c r="Q5951" s="7"/>
      <c r="S5951" s="7"/>
      <c r="T5951" s="7"/>
      <c r="Y5951" s="7"/>
      <c r="AA5951" s="7"/>
      <c r="AB5951" s="7"/>
      <c r="AG5951" s="7"/>
    </row>
    <row r="5952" spans="1:33">
      <c r="A5952" s="7"/>
      <c r="B5952" s="7"/>
      <c r="C5952" s="7"/>
      <c r="D5952" s="7"/>
      <c r="E5952" s="7"/>
      <c r="F5952" s="7"/>
      <c r="G5952" s="7"/>
      <c r="H5952" s="7"/>
      <c r="J5952" s="7"/>
      <c r="K5952" s="7"/>
      <c r="L5952" s="7"/>
      <c r="Q5952" s="7"/>
      <c r="S5952" s="7"/>
      <c r="T5952" s="7"/>
      <c r="Y5952" s="7"/>
      <c r="AA5952" s="7"/>
      <c r="AB5952" s="7"/>
      <c r="AG5952" s="7"/>
    </row>
    <row r="5953" spans="1:33">
      <c r="A5953" s="7"/>
      <c r="B5953" s="7"/>
      <c r="C5953" s="7"/>
      <c r="D5953" s="7"/>
      <c r="E5953" s="7"/>
      <c r="F5953" s="7"/>
      <c r="G5953" s="7"/>
      <c r="H5953" s="7"/>
      <c r="J5953" s="7"/>
      <c r="K5953" s="7"/>
      <c r="L5953" s="7"/>
      <c r="Q5953" s="7"/>
      <c r="S5953" s="7"/>
      <c r="T5953" s="7"/>
      <c r="Y5953" s="7"/>
      <c r="AA5953" s="7"/>
      <c r="AB5953" s="7"/>
      <c r="AG5953" s="7"/>
    </row>
    <row r="5954" spans="1:33">
      <c r="A5954" s="7"/>
      <c r="B5954" s="7"/>
      <c r="C5954" s="7"/>
      <c r="D5954" s="7"/>
      <c r="E5954" s="7"/>
      <c r="F5954" s="7"/>
      <c r="G5954" s="7"/>
      <c r="H5954" s="7"/>
      <c r="J5954" s="7"/>
      <c r="K5954" s="7"/>
      <c r="L5954" s="7"/>
      <c r="Q5954" s="7"/>
      <c r="S5954" s="7"/>
      <c r="T5954" s="7"/>
      <c r="Y5954" s="7"/>
      <c r="AA5954" s="7"/>
      <c r="AB5954" s="7"/>
      <c r="AG5954" s="7"/>
    </row>
    <row r="5955" spans="1:33">
      <c r="A5955" s="7"/>
      <c r="B5955" s="7"/>
      <c r="C5955" s="7"/>
      <c r="D5955" s="7"/>
      <c r="E5955" s="7"/>
      <c r="F5955" s="7"/>
      <c r="G5955" s="7"/>
      <c r="H5955" s="7"/>
      <c r="J5955" s="7"/>
      <c r="K5955" s="7"/>
      <c r="L5955" s="7"/>
      <c r="Q5955" s="7"/>
      <c r="S5955" s="7"/>
      <c r="T5955" s="7"/>
      <c r="Y5955" s="7"/>
      <c r="AA5955" s="7"/>
      <c r="AB5955" s="7"/>
      <c r="AG5955" s="7"/>
    </row>
    <row r="5956" spans="1:33">
      <c r="A5956" s="7"/>
      <c r="B5956" s="7"/>
      <c r="C5956" s="7"/>
      <c r="D5956" s="7"/>
      <c r="E5956" s="7"/>
      <c r="F5956" s="7"/>
      <c r="G5956" s="7"/>
      <c r="H5956" s="7"/>
      <c r="J5956" s="7"/>
      <c r="K5956" s="7"/>
      <c r="L5956" s="7"/>
      <c r="Q5956" s="7"/>
      <c r="S5956" s="7"/>
      <c r="T5956" s="7"/>
      <c r="Y5956" s="7"/>
      <c r="AA5956" s="7"/>
      <c r="AB5956" s="7"/>
      <c r="AG5956" s="7"/>
    </row>
    <row r="5957" spans="1:33">
      <c r="A5957" s="7"/>
      <c r="B5957" s="7"/>
      <c r="C5957" s="7"/>
      <c r="D5957" s="7"/>
      <c r="E5957" s="7"/>
      <c r="F5957" s="7"/>
      <c r="G5957" s="7"/>
      <c r="H5957" s="7"/>
      <c r="J5957" s="7"/>
      <c r="K5957" s="7"/>
      <c r="L5957" s="7"/>
      <c r="Q5957" s="7"/>
      <c r="S5957" s="7"/>
      <c r="T5957" s="7"/>
      <c r="Y5957" s="7"/>
      <c r="AA5957" s="7"/>
      <c r="AB5957" s="7"/>
      <c r="AG5957" s="7"/>
    </row>
    <row r="5958" spans="1:33">
      <c r="A5958" s="7"/>
      <c r="B5958" s="7"/>
      <c r="C5958" s="7"/>
      <c r="D5958" s="7"/>
      <c r="E5958" s="7"/>
      <c r="F5958" s="7"/>
      <c r="G5958" s="7"/>
      <c r="H5958" s="7"/>
      <c r="J5958" s="7"/>
      <c r="K5958" s="7"/>
      <c r="L5958" s="7"/>
      <c r="Q5958" s="7"/>
      <c r="S5958" s="7"/>
      <c r="T5958" s="7"/>
      <c r="Y5958" s="7"/>
      <c r="AA5958" s="7"/>
      <c r="AB5958" s="7"/>
      <c r="AG5958" s="7"/>
    </row>
    <row r="5959" spans="1:33">
      <c r="A5959" s="7"/>
      <c r="B5959" s="7"/>
      <c r="C5959" s="7"/>
      <c r="D5959" s="7"/>
      <c r="E5959" s="7"/>
      <c r="F5959" s="7"/>
      <c r="G5959" s="7"/>
      <c r="H5959" s="7"/>
      <c r="J5959" s="7"/>
      <c r="K5959" s="7"/>
      <c r="L5959" s="7"/>
      <c r="Q5959" s="7"/>
      <c r="S5959" s="7"/>
      <c r="T5959" s="7"/>
      <c r="Y5959" s="7"/>
      <c r="AA5959" s="7"/>
      <c r="AB5959" s="7"/>
      <c r="AG5959" s="7"/>
    </row>
    <row r="5960" spans="1:33">
      <c r="A5960" s="7"/>
      <c r="B5960" s="7"/>
      <c r="C5960" s="7"/>
      <c r="D5960" s="7"/>
      <c r="E5960" s="7"/>
      <c r="F5960" s="7"/>
      <c r="G5960" s="7"/>
      <c r="H5960" s="7"/>
      <c r="J5960" s="7"/>
      <c r="K5960" s="7"/>
      <c r="L5960" s="7"/>
      <c r="Q5960" s="7"/>
      <c r="S5960" s="7"/>
      <c r="T5960" s="7"/>
      <c r="Y5960" s="7"/>
      <c r="AA5960" s="7"/>
      <c r="AB5960" s="7"/>
      <c r="AG5960" s="7"/>
    </row>
    <row r="5961" spans="1:33">
      <c r="A5961" s="7"/>
      <c r="B5961" s="7"/>
      <c r="C5961" s="7"/>
      <c r="D5961" s="7"/>
      <c r="E5961" s="7"/>
      <c r="F5961" s="7"/>
      <c r="G5961" s="7"/>
      <c r="H5961" s="7"/>
      <c r="J5961" s="7"/>
      <c r="K5961" s="7"/>
      <c r="L5961" s="7"/>
      <c r="Q5961" s="7"/>
      <c r="S5961" s="7"/>
      <c r="T5961" s="7"/>
      <c r="Y5961" s="7"/>
      <c r="AA5961" s="7"/>
      <c r="AB5961" s="7"/>
      <c r="AG5961" s="7"/>
    </row>
    <row r="5962" spans="1:33">
      <c r="A5962" s="7"/>
      <c r="B5962" s="7"/>
      <c r="C5962" s="7"/>
      <c r="D5962" s="7"/>
      <c r="E5962" s="7"/>
      <c r="F5962" s="7"/>
      <c r="G5962" s="7"/>
      <c r="H5962" s="7"/>
      <c r="J5962" s="7"/>
      <c r="K5962" s="7"/>
      <c r="L5962" s="7"/>
      <c r="Q5962" s="7"/>
      <c r="S5962" s="7"/>
      <c r="T5962" s="7"/>
      <c r="Y5962" s="7"/>
      <c r="AA5962" s="7"/>
      <c r="AB5962" s="7"/>
      <c r="AG5962" s="7"/>
    </row>
    <row r="5963" spans="1:33">
      <c r="A5963" s="7"/>
      <c r="B5963" s="7"/>
      <c r="C5963" s="7"/>
      <c r="D5963" s="7"/>
      <c r="E5963" s="7"/>
      <c r="F5963" s="7"/>
      <c r="G5963" s="7"/>
      <c r="H5963" s="7"/>
      <c r="J5963" s="7"/>
      <c r="K5963" s="7"/>
      <c r="L5963" s="7"/>
      <c r="Q5963" s="7"/>
      <c r="S5963" s="7"/>
      <c r="T5963" s="7"/>
      <c r="Y5963" s="7"/>
      <c r="AA5963" s="7"/>
      <c r="AB5963" s="7"/>
      <c r="AG5963" s="7"/>
    </row>
    <row r="5964" spans="1:33">
      <c r="A5964" s="7"/>
      <c r="B5964" s="7"/>
      <c r="C5964" s="7"/>
      <c r="D5964" s="7"/>
      <c r="E5964" s="7"/>
      <c r="F5964" s="7"/>
      <c r="G5964" s="7"/>
      <c r="H5964" s="7"/>
      <c r="J5964" s="7"/>
      <c r="K5964" s="7"/>
      <c r="L5964" s="7"/>
      <c r="Q5964" s="7"/>
      <c r="S5964" s="7"/>
      <c r="T5964" s="7"/>
      <c r="Y5964" s="7"/>
      <c r="AA5964" s="7"/>
      <c r="AB5964" s="7"/>
      <c r="AG5964" s="7"/>
    </row>
    <row r="5965" spans="1:33">
      <c r="A5965" s="7"/>
      <c r="B5965" s="7"/>
      <c r="C5965" s="7"/>
      <c r="D5965" s="7"/>
      <c r="E5965" s="7"/>
      <c r="F5965" s="7"/>
      <c r="G5965" s="7"/>
      <c r="H5965" s="7"/>
      <c r="J5965" s="7"/>
      <c r="K5965" s="7"/>
      <c r="L5965" s="7"/>
      <c r="Q5965" s="7"/>
      <c r="S5965" s="7"/>
      <c r="T5965" s="7"/>
      <c r="Y5965" s="7"/>
      <c r="AA5965" s="7"/>
      <c r="AB5965" s="7"/>
      <c r="AG5965" s="7"/>
    </row>
    <row r="5966" spans="1:33">
      <c r="A5966" s="7"/>
      <c r="B5966" s="7"/>
      <c r="C5966" s="7"/>
      <c r="D5966" s="7"/>
      <c r="E5966" s="7"/>
      <c r="F5966" s="7"/>
      <c r="G5966" s="7"/>
      <c r="H5966" s="7"/>
      <c r="J5966" s="7"/>
      <c r="K5966" s="7"/>
      <c r="L5966" s="7"/>
      <c r="Q5966" s="7"/>
      <c r="S5966" s="7"/>
      <c r="T5966" s="7"/>
      <c r="Y5966" s="7"/>
      <c r="AA5966" s="7"/>
      <c r="AB5966" s="7"/>
      <c r="AG5966" s="7"/>
    </row>
    <row r="5967" spans="1:33">
      <c r="A5967" s="7"/>
      <c r="B5967" s="7"/>
      <c r="C5967" s="7"/>
      <c r="D5967" s="7"/>
      <c r="E5967" s="7"/>
      <c r="F5967" s="7"/>
      <c r="G5967" s="7"/>
      <c r="H5967" s="7"/>
      <c r="J5967" s="7"/>
      <c r="K5967" s="7"/>
      <c r="L5967" s="7"/>
      <c r="Q5967" s="7"/>
      <c r="S5967" s="7"/>
      <c r="T5967" s="7"/>
      <c r="Y5967" s="7"/>
      <c r="AA5967" s="7"/>
      <c r="AB5967" s="7"/>
      <c r="AG5967" s="7"/>
    </row>
    <row r="5968" spans="1:33">
      <c r="A5968" s="7"/>
      <c r="B5968" s="7"/>
      <c r="C5968" s="7"/>
      <c r="D5968" s="7"/>
      <c r="E5968" s="7"/>
      <c r="F5968" s="7"/>
      <c r="G5968" s="7"/>
      <c r="H5968" s="7"/>
      <c r="J5968" s="7"/>
      <c r="K5968" s="7"/>
      <c r="L5968" s="7"/>
      <c r="Q5968" s="7"/>
      <c r="S5968" s="7"/>
      <c r="T5968" s="7"/>
      <c r="Y5968" s="7"/>
      <c r="AA5968" s="7"/>
      <c r="AB5968" s="7"/>
      <c r="AG5968" s="7"/>
    </row>
    <row r="5969" spans="1:33">
      <c r="A5969" s="7"/>
      <c r="B5969" s="7"/>
      <c r="C5969" s="7"/>
      <c r="D5969" s="7"/>
      <c r="E5969" s="7"/>
      <c r="F5969" s="7"/>
      <c r="G5969" s="7"/>
      <c r="H5969" s="7"/>
      <c r="J5969" s="7"/>
      <c r="K5969" s="7"/>
      <c r="L5969" s="7"/>
      <c r="Q5969" s="7"/>
      <c r="S5969" s="7"/>
      <c r="T5969" s="7"/>
      <c r="Y5969" s="7"/>
      <c r="AA5969" s="7"/>
      <c r="AB5969" s="7"/>
      <c r="AG5969" s="7"/>
    </row>
    <row r="5970" spans="1:33">
      <c r="A5970" s="7"/>
      <c r="B5970" s="7"/>
      <c r="C5970" s="7"/>
      <c r="D5970" s="7"/>
      <c r="E5970" s="7"/>
      <c r="F5970" s="7"/>
      <c r="G5970" s="7"/>
      <c r="H5970" s="7"/>
      <c r="J5970" s="7"/>
      <c r="K5970" s="7"/>
      <c r="L5970" s="7"/>
      <c r="Q5970" s="7"/>
      <c r="S5970" s="7"/>
      <c r="T5970" s="7"/>
      <c r="Y5970" s="7"/>
      <c r="AA5970" s="7"/>
      <c r="AB5970" s="7"/>
      <c r="AG5970" s="7"/>
    </row>
    <row r="5971" spans="1:33">
      <c r="A5971" s="7"/>
      <c r="B5971" s="7"/>
      <c r="C5971" s="7"/>
      <c r="D5971" s="7"/>
      <c r="E5971" s="7"/>
      <c r="F5971" s="7"/>
      <c r="G5971" s="7"/>
      <c r="H5971" s="7"/>
      <c r="J5971" s="7"/>
      <c r="K5971" s="7"/>
      <c r="L5971" s="7"/>
      <c r="Q5971" s="7"/>
      <c r="S5971" s="7"/>
      <c r="T5971" s="7"/>
      <c r="Y5971" s="7"/>
      <c r="AA5971" s="7"/>
      <c r="AB5971" s="7"/>
      <c r="AG5971" s="7"/>
    </row>
    <row r="5972" spans="1:33">
      <c r="A5972" s="7"/>
      <c r="B5972" s="7"/>
      <c r="C5972" s="7"/>
      <c r="D5972" s="7"/>
      <c r="E5972" s="7"/>
      <c r="F5972" s="7"/>
      <c r="G5972" s="7"/>
      <c r="H5972" s="7"/>
      <c r="J5972" s="7"/>
      <c r="K5972" s="7"/>
      <c r="L5972" s="7"/>
      <c r="Q5972" s="7"/>
      <c r="S5972" s="7"/>
      <c r="T5972" s="7"/>
      <c r="Y5972" s="7"/>
      <c r="AA5972" s="7"/>
      <c r="AB5972" s="7"/>
      <c r="AG5972" s="7"/>
    </row>
    <row r="5973" spans="1:33">
      <c r="A5973" s="7"/>
      <c r="B5973" s="7"/>
      <c r="C5973" s="7"/>
      <c r="D5973" s="7"/>
      <c r="E5973" s="7"/>
      <c r="F5973" s="7"/>
      <c r="G5973" s="7"/>
      <c r="H5973" s="7"/>
      <c r="J5973" s="7"/>
      <c r="K5973" s="7"/>
      <c r="L5973" s="7"/>
      <c r="Q5973" s="7"/>
      <c r="S5973" s="7"/>
      <c r="T5973" s="7"/>
      <c r="Y5973" s="7"/>
      <c r="AA5973" s="7"/>
      <c r="AB5973" s="7"/>
      <c r="AG5973" s="7"/>
    </row>
    <row r="5974" spans="1:33">
      <c r="A5974" s="7"/>
      <c r="B5974" s="7"/>
      <c r="C5974" s="7"/>
      <c r="D5974" s="7"/>
      <c r="E5974" s="7"/>
      <c r="F5974" s="7"/>
      <c r="G5974" s="7"/>
      <c r="H5974" s="7"/>
      <c r="J5974" s="7"/>
      <c r="K5974" s="7"/>
      <c r="L5974" s="7"/>
      <c r="Q5974" s="7"/>
      <c r="S5974" s="7"/>
      <c r="T5974" s="7"/>
      <c r="Y5974" s="7"/>
      <c r="AA5974" s="7"/>
      <c r="AB5974" s="7"/>
      <c r="AG5974" s="7"/>
    </row>
    <row r="5975" spans="1:33">
      <c r="A5975" s="7"/>
      <c r="B5975" s="7"/>
      <c r="C5975" s="7"/>
      <c r="D5975" s="7"/>
      <c r="E5975" s="7"/>
      <c r="F5975" s="7"/>
      <c r="G5975" s="7"/>
      <c r="H5975" s="7"/>
      <c r="J5975" s="7"/>
      <c r="K5975" s="7"/>
      <c r="L5975" s="7"/>
      <c r="Q5975" s="7"/>
      <c r="S5975" s="7"/>
      <c r="T5975" s="7"/>
      <c r="Y5975" s="7"/>
      <c r="AA5975" s="7"/>
      <c r="AB5975" s="7"/>
      <c r="AG5975" s="7"/>
    </row>
    <row r="5976" spans="1:33">
      <c r="A5976" s="7"/>
      <c r="B5976" s="7"/>
      <c r="C5976" s="7"/>
      <c r="D5976" s="7"/>
      <c r="E5976" s="7"/>
      <c r="F5976" s="7"/>
      <c r="G5976" s="7"/>
      <c r="H5976" s="7"/>
      <c r="J5976" s="7"/>
      <c r="K5976" s="7"/>
      <c r="L5976" s="7"/>
      <c r="Q5976" s="7"/>
      <c r="S5976" s="7"/>
      <c r="T5976" s="7"/>
      <c r="Y5976" s="7"/>
      <c r="AA5976" s="7"/>
      <c r="AB5976" s="7"/>
      <c r="AG5976" s="7"/>
    </row>
    <row r="5977" spans="1:33">
      <c r="A5977" s="7"/>
      <c r="B5977" s="7"/>
      <c r="C5977" s="7"/>
      <c r="D5977" s="7"/>
      <c r="E5977" s="7"/>
      <c r="F5977" s="7"/>
      <c r="G5977" s="7"/>
      <c r="H5977" s="7"/>
      <c r="J5977" s="7"/>
      <c r="K5977" s="7"/>
      <c r="L5977" s="7"/>
      <c r="Q5977" s="7"/>
      <c r="S5977" s="7"/>
      <c r="T5977" s="7"/>
      <c r="Y5977" s="7"/>
      <c r="AA5977" s="7"/>
      <c r="AB5977" s="7"/>
      <c r="AG5977" s="7"/>
    </row>
    <row r="5978" spans="1:33">
      <c r="A5978" s="7"/>
      <c r="B5978" s="7"/>
      <c r="C5978" s="7"/>
      <c r="D5978" s="7"/>
      <c r="E5978" s="7"/>
      <c r="F5978" s="7"/>
      <c r="G5978" s="7"/>
      <c r="H5978" s="7"/>
      <c r="J5978" s="7"/>
      <c r="K5978" s="7"/>
      <c r="L5978" s="7"/>
      <c r="Q5978" s="7"/>
      <c r="S5978" s="7"/>
      <c r="T5978" s="7"/>
      <c r="Y5978" s="7"/>
      <c r="AA5978" s="7"/>
      <c r="AB5978" s="7"/>
      <c r="AG5978" s="7"/>
    </row>
    <row r="5979" spans="1:33">
      <c r="A5979" s="7"/>
      <c r="B5979" s="7"/>
      <c r="C5979" s="7"/>
      <c r="D5979" s="7"/>
      <c r="E5979" s="7"/>
      <c r="F5979" s="7"/>
      <c r="G5979" s="7"/>
      <c r="H5979" s="7"/>
      <c r="J5979" s="7"/>
      <c r="K5979" s="7"/>
      <c r="L5979" s="7"/>
      <c r="Q5979" s="7"/>
      <c r="S5979" s="7"/>
      <c r="T5979" s="7"/>
      <c r="Y5979" s="7"/>
      <c r="AA5979" s="7"/>
      <c r="AB5979" s="7"/>
      <c r="AG5979" s="7"/>
    </row>
    <row r="5980" spans="1:33">
      <c r="A5980" s="7"/>
      <c r="B5980" s="7"/>
      <c r="C5980" s="7"/>
      <c r="D5980" s="7"/>
      <c r="E5980" s="7"/>
      <c r="F5980" s="7"/>
      <c r="G5980" s="7"/>
      <c r="H5980" s="7"/>
      <c r="J5980" s="7"/>
      <c r="K5980" s="7"/>
      <c r="L5980" s="7"/>
      <c r="Q5980" s="7"/>
      <c r="S5980" s="7"/>
      <c r="T5980" s="7"/>
      <c r="Y5980" s="7"/>
      <c r="AA5980" s="7"/>
      <c r="AB5980" s="7"/>
      <c r="AG5980" s="7"/>
    </row>
    <row r="5981" spans="1:33">
      <c r="A5981" s="7"/>
      <c r="B5981" s="7"/>
      <c r="C5981" s="7"/>
      <c r="D5981" s="7"/>
      <c r="E5981" s="7"/>
      <c r="F5981" s="7"/>
      <c r="G5981" s="7"/>
      <c r="H5981" s="7"/>
      <c r="J5981" s="7"/>
      <c r="K5981" s="7"/>
      <c r="L5981" s="7"/>
      <c r="Q5981" s="7"/>
      <c r="S5981" s="7"/>
      <c r="T5981" s="7"/>
      <c r="Y5981" s="7"/>
      <c r="AA5981" s="7"/>
      <c r="AB5981" s="7"/>
      <c r="AG5981" s="7"/>
    </row>
    <row r="5982" spans="1:33">
      <c r="A5982" s="7"/>
      <c r="B5982" s="7"/>
      <c r="C5982" s="7"/>
      <c r="D5982" s="7"/>
      <c r="E5982" s="7"/>
      <c r="F5982" s="7"/>
      <c r="G5982" s="7"/>
      <c r="H5982" s="7"/>
      <c r="J5982" s="7"/>
      <c r="K5982" s="7"/>
      <c r="L5982" s="7"/>
      <c r="Q5982" s="7"/>
      <c r="S5982" s="7"/>
      <c r="T5982" s="7"/>
      <c r="Y5982" s="7"/>
      <c r="AA5982" s="7"/>
      <c r="AB5982" s="7"/>
      <c r="AG5982" s="7"/>
    </row>
    <row r="5983" spans="1:33">
      <c r="A5983" s="7"/>
      <c r="B5983" s="7"/>
      <c r="C5983" s="7"/>
      <c r="D5983" s="7"/>
      <c r="E5983" s="7"/>
      <c r="F5983" s="7"/>
      <c r="G5983" s="7"/>
      <c r="H5983" s="7"/>
      <c r="J5983" s="7"/>
      <c r="K5983" s="7"/>
      <c r="L5983" s="7"/>
      <c r="Q5983" s="7"/>
      <c r="S5983" s="7"/>
      <c r="T5983" s="7"/>
      <c r="Y5983" s="7"/>
      <c r="AA5983" s="7"/>
      <c r="AB5983" s="7"/>
      <c r="AG5983" s="7"/>
    </row>
    <row r="5984" spans="1:33">
      <c r="A5984" s="7"/>
      <c r="B5984" s="7"/>
      <c r="C5984" s="7"/>
      <c r="D5984" s="7"/>
      <c r="E5984" s="7"/>
      <c r="F5984" s="7"/>
      <c r="G5984" s="7"/>
      <c r="H5984" s="7"/>
      <c r="J5984" s="7"/>
      <c r="K5984" s="7"/>
      <c r="L5984" s="7"/>
      <c r="Q5984" s="7"/>
      <c r="S5984" s="7"/>
      <c r="T5984" s="7"/>
      <c r="Y5984" s="7"/>
      <c r="AA5984" s="7"/>
      <c r="AB5984" s="7"/>
      <c r="AG5984" s="7"/>
    </row>
    <row r="5985" spans="1:33">
      <c r="A5985" s="7"/>
      <c r="B5985" s="7"/>
      <c r="C5985" s="7"/>
      <c r="D5985" s="7"/>
      <c r="E5985" s="7"/>
      <c r="F5985" s="7"/>
      <c r="G5985" s="7"/>
      <c r="H5985" s="7"/>
      <c r="J5985" s="7"/>
      <c r="K5985" s="7"/>
      <c r="L5985" s="7"/>
      <c r="Q5985" s="7"/>
      <c r="S5985" s="7"/>
      <c r="T5985" s="7"/>
      <c r="Y5985" s="7"/>
      <c r="AA5985" s="7"/>
      <c r="AB5985" s="7"/>
      <c r="AG5985" s="7"/>
    </row>
    <row r="5986" spans="1:33">
      <c r="A5986" s="7"/>
      <c r="B5986" s="7"/>
      <c r="C5986" s="7"/>
      <c r="D5986" s="7"/>
      <c r="E5986" s="7"/>
      <c r="F5986" s="7"/>
      <c r="G5986" s="7"/>
      <c r="H5986" s="7"/>
      <c r="J5986" s="7"/>
      <c r="K5986" s="7"/>
      <c r="L5986" s="7"/>
      <c r="Q5986" s="7"/>
      <c r="S5986" s="7"/>
      <c r="T5986" s="7"/>
      <c r="Y5986" s="7"/>
      <c r="AA5986" s="7"/>
      <c r="AB5986" s="7"/>
      <c r="AG5986" s="7"/>
    </row>
    <row r="5987" spans="1:33">
      <c r="A5987" s="7"/>
      <c r="B5987" s="7"/>
      <c r="C5987" s="7"/>
      <c r="D5987" s="7"/>
      <c r="E5987" s="7"/>
      <c r="F5987" s="7"/>
      <c r="G5987" s="7"/>
      <c r="H5987" s="7"/>
      <c r="J5987" s="7"/>
      <c r="K5987" s="7"/>
      <c r="L5987" s="7"/>
      <c r="Q5987" s="7"/>
      <c r="S5987" s="7"/>
      <c r="T5987" s="7"/>
      <c r="Y5987" s="7"/>
      <c r="AA5987" s="7"/>
      <c r="AB5987" s="7"/>
      <c r="AG5987" s="7"/>
    </row>
    <row r="5988" spans="1:33">
      <c r="A5988" s="7"/>
      <c r="B5988" s="7"/>
      <c r="C5988" s="7"/>
      <c r="D5988" s="7"/>
      <c r="E5988" s="7"/>
      <c r="F5988" s="7"/>
      <c r="G5988" s="7"/>
      <c r="H5988" s="7"/>
      <c r="J5988" s="7"/>
      <c r="K5988" s="7"/>
      <c r="L5988" s="7"/>
      <c r="Q5988" s="7"/>
      <c r="S5988" s="7"/>
      <c r="T5988" s="7"/>
      <c r="Y5988" s="7"/>
      <c r="AA5988" s="7"/>
      <c r="AB5988" s="7"/>
      <c r="AG5988" s="7"/>
    </row>
    <row r="5989" spans="1:33">
      <c r="A5989" s="7"/>
      <c r="B5989" s="7"/>
      <c r="C5989" s="7"/>
      <c r="D5989" s="7"/>
      <c r="E5989" s="7"/>
      <c r="F5989" s="7"/>
      <c r="G5989" s="7"/>
      <c r="H5989" s="7"/>
      <c r="J5989" s="7"/>
      <c r="K5989" s="7"/>
      <c r="L5989" s="7"/>
      <c r="Q5989" s="7"/>
      <c r="S5989" s="7"/>
      <c r="T5989" s="7"/>
      <c r="Y5989" s="7"/>
      <c r="AA5989" s="7"/>
      <c r="AB5989" s="7"/>
      <c r="AG5989" s="7"/>
    </row>
    <row r="5990" spans="1:33">
      <c r="A5990" s="7"/>
      <c r="B5990" s="7"/>
      <c r="C5990" s="7"/>
      <c r="D5990" s="7"/>
      <c r="E5990" s="7"/>
      <c r="F5990" s="7"/>
      <c r="G5990" s="7"/>
      <c r="H5990" s="7"/>
      <c r="J5990" s="7"/>
      <c r="K5990" s="7"/>
      <c r="L5990" s="7"/>
      <c r="Q5990" s="7"/>
      <c r="S5990" s="7"/>
      <c r="T5990" s="7"/>
      <c r="Y5990" s="7"/>
      <c r="AA5990" s="7"/>
      <c r="AB5990" s="7"/>
      <c r="AG5990" s="7"/>
    </row>
    <row r="5991" spans="1:33">
      <c r="A5991" s="7"/>
      <c r="B5991" s="7"/>
      <c r="C5991" s="7"/>
      <c r="D5991" s="7"/>
      <c r="E5991" s="7"/>
      <c r="F5991" s="7"/>
      <c r="G5991" s="7"/>
      <c r="H5991" s="7"/>
      <c r="J5991" s="7"/>
      <c r="K5991" s="7"/>
      <c r="L5991" s="7"/>
      <c r="Q5991" s="7"/>
      <c r="S5991" s="7"/>
      <c r="T5991" s="7"/>
      <c r="Y5991" s="7"/>
      <c r="AA5991" s="7"/>
      <c r="AB5991" s="7"/>
      <c r="AG5991" s="7"/>
    </row>
    <row r="5992" spans="1:33">
      <c r="A5992" s="7"/>
      <c r="B5992" s="7"/>
      <c r="C5992" s="7"/>
      <c r="D5992" s="7"/>
      <c r="E5992" s="7"/>
      <c r="F5992" s="7"/>
      <c r="G5992" s="7"/>
      <c r="H5992" s="7"/>
      <c r="J5992" s="7"/>
      <c r="K5992" s="7"/>
      <c r="L5992" s="7"/>
      <c r="Q5992" s="7"/>
      <c r="S5992" s="7"/>
      <c r="T5992" s="7"/>
      <c r="Y5992" s="7"/>
      <c r="AA5992" s="7"/>
      <c r="AB5992" s="7"/>
      <c r="AG5992" s="7"/>
    </row>
    <row r="5993" spans="1:33">
      <c r="A5993" s="7"/>
      <c r="B5993" s="7"/>
      <c r="C5993" s="7"/>
      <c r="D5993" s="7"/>
      <c r="E5993" s="7"/>
      <c r="F5993" s="7"/>
      <c r="G5993" s="7"/>
      <c r="H5993" s="7"/>
      <c r="J5993" s="7"/>
      <c r="K5993" s="7"/>
      <c r="L5993" s="7"/>
      <c r="Q5993" s="7"/>
      <c r="S5993" s="7"/>
      <c r="T5993" s="7"/>
      <c r="Y5993" s="7"/>
      <c r="AA5993" s="7"/>
      <c r="AB5993" s="7"/>
      <c r="AG5993" s="7"/>
    </row>
    <row r="5994" spans="1:33">
      <c r="A5994" s="7"/>
      <c r="B5994" s="7"/>
      <c r="C5994" s="7"/>
      <c r="D5994" s="7"/>
      <c r="E5994" s="7"/>
      <c r="F5994" s="7"/>
      <c r="G5994" s="7"/>
      <c r="H5994" s="7"/>
      <c r="J5994" s="7"/>
      <c r="K5994" s="7"/>
      <c r="L5994" s="7"/>
      <c r="Q5994" s="7"/>
      <c r="S5994" s="7"/>
      <c r="T5994" s="7"/>
      <c r="Y5994" s="7"/>
      <c r="AA5994" s="7"/>
      <c r="AB5994" s="7"/>
      <c r="AG5994" s="7"/>
    </row>
    <row r="5995" spans="1:33">
      <c r="A5995" s="7"/>
      <c r="B5995" s="7"/>
      <c r="C5995" s="7"/>
      <c r="D5995" s="7"/>
      <c r="E5995" s="7"/>
      <c r="F5995" s="7"/>
      <c r="G5995" s="7"/>
      <c r="H5995" s="7"/>
      <c r="J5995" s="7"/>
      <c r="K5995" s="7"/>
      <c r="L5995" s="7"/>
      <c r="Q5995" s="7"/>
      <c r="S5995" s="7"/>
      <c r="T5995" s="7"/>
      <c r="Y5995" s="7"/>
      <c r="AA5995" s="7"/>
      <c r="AB5995" s="7"/>
      <c r="AG5995" s="7"/>
    </row>
    <row r="5996" spans="1:33">
      <c r="A5996" s="7"/>
      <c r="B5996" s="7"/>
      <c r="C5996" s="7"/>
      <c r="D5996" s="7"/>
      <c r="E5996" s="7"/>
      <c r="F5996" s="7"/>
      <c r="G5996" s="7"/>
      <c r="H5996" s="7"/>
      <c r="J5996" s="7"/>
      <c r="K5996" s="7"/>
      <c r="L5996" s="7"/>
      <c r="Q5996" s="7"/>
      <c r="S5996" s="7"/>
      <c r="T5996" s="7"/>
      <c r="Y5996" s="7"/>
      <c r="AA5996" s="7"/>
      <c r="AB5996" s="7"/>
      <c r="AG5996" s="7"/>
    </row>
    <row r="5997" spans="1:33">
      <c r="A5997" s="7"/>
      <c r="B5997" s="7"/>
      <c r="C5997" s="7"/>
      <c r="D5997" s="7"/>
      <c r="E5997" s="7"/>
      <c r="F5997" s="7"/>
      <c r="G5997" s="7"/>
      <c r="H5997" s="7"/>
      <c r="J5997" s="7"/>
      <c r="K5997" s="7"/>
      <c r="L5997" s="7"/>
      <c r="Q5997" s="7"/>
      <c r="S5997" s="7"/>
      <c r="T5997" s="7"/>
      <c r="Y5997" s="7"/>
      <c r="AA5997" s="7"/>
      <c r="AB5997" s="7"/>
      <c r="AG5997" s="7"/>
    </row>
    <row r="5998" spans="1:33">
      <c r="A5998" s="7"/>
      <c r="B5998" s="7"/>
      <c r="C5998" s="7"/>
      <c r="D5998" s="7"/>
      <c r="E5998" s="7"/>
      <c r="F5998" s="7"/>
      <c r="G5998" s="7"/>
      <c r="H5998" s="7"/>
      <c r="J5998" s="7"/>
      <c r="K5998" s="7"/>
      <c r="L5998" s="7"/>
      <c r="Q5998" s="7"/>
      <c r="S5998" s="7"/>
      <c r="T5998" s="7"/>
      <c r="Y5998" s="7"/>
      <c r="AA5998" s="7"/>
      <c r="AB5998" s="7"/>
      <c r="AG5998" s="7"/>
    </row>
    <row r="5999" spans="1:33">
      <c r="A5999" s="7"/>
      <c r="B5999" s="7"/>
      <c r="C5999" s="7"/>
      <c r="D5999" s="7"/>
      <c r="E5999" s="7"/>
      <c r="F5999" s="7"/>
      <c r="G5999" s="7"/>
      <c r="H5999" s="7"/>
      <c r="J5999" s="7"/>
      <c r="K5999" s="7"/>
      <c r="L5999" s="7"/>
      <c r="Q5999" s="7"/>
      <c r="S5999" s="7"/>
      <c r="T5999" s="7"/>
      <c r="Y5999" s="7"/>
      <c r="AA5999" s="7"/>
      <c r="AB5999" s="7"/>
      <c r="AG5999" s="7"/>
    </row>
    <row r="6000" spans="1:33">
      <c r="A6000" s="7"/>
      <c r="B6000" s="7"/>
      <c r="C6000" s="7"/>
      <c r="D6000" s="7"/>
      <c r="E6000" s="7"/>
      <c r="F6000" s="7"/>
      <c r="G6000" s="7"/>
      <c r="H6000" s="7"/>
      <c r="J6000" s="7"/>
      <c r="K6000" s="7"/>
      <c r="L6000" s="7"/>
      <c r="Q6000" s="7"/>
      <c r="S6000" s="7"/>
      <c r="T6000" s="7"/>
      <c r="Y6000" s="7"/>
      <c r="AA6000" s="7"/>
      <c r="AB6000" s="7"/>
      <c r="AG6000" s="7"/>
    </row>
    <row r="6001" spans="1:33">
      <c r="A6001" s="7"/>
      <c r="B6001" s="7"/>
      <c r="C6001" s="7"/>
      <c r="D6001" s="7"/>
      <c r="E6001" s="7"/>
      <c r="F6001" s="7"/>
      <c r="G6001" s="7"/>
      <c r="H6001" s="7"/>
      <c r="J6001" s="7"/>
      <c r="K6001" s="7"/>
      <c r="L6001" s="7"/>
      <c r="Q6001" s="7"/>
      <c r="S6001" s="7"/>
      <c r="T6001" s="7"/>
      <c r="Y6001" s="7"/>
      <c r="AA6001" s="7"/>
      <c r="AB6001" s="7"/>
      <c r="AG6001" s="7"/>
    </row>
    <row r="6002" spans="1:33">
      <c r="A6002" s="7"/>
      <c r="B6002" s="7"/>
      <c r="C6002" s="7"/>
      <c r="D6002" s="7"/>
      <c r="E6002" s="7"/>
      <c r="F6002" s="7"/>
      <c r="G6002" s="7"/>
      <c r="H6002" s="7"/>
      <c r="J6002" s="7"/>
      <c r="K6002" s="7"/>
      <c r="L6002" s="7"/>
      <c r="Q6002" s="7"/>
      <c r="S6002" s="7"/>
      <c r="T6002" s="7"/>
      <c r="Y6002" s="7"/>
      <c r="AA6002" s="7"/>
      <c r="AB6002" s="7"/>
      <c r="AG6002" s="7"/>
    </row>
    <row r="6003" spans="1:33">
      <c r="A6003" s="7"/>
      <c r="B6003" s="7"/>
      <c r="C6003" s="7"/>
      <c r="D6003" s="7"/>
      <c r="E6003" s="7"/>
      <c r="F6003" s="7"/>
      <c r="G6003" s="7"/>
      <c r="H6003" s="7"/>
      <c r="J6003" s="7"/>
      <c r="K6003" s="7"/>
      <c r="L6003" s="7"/>
      <c r="Q6003" s="7"/>
      <c r="S6003" s="7"/>
      <c r="T6003" s="7"/>
      <c r="Y6003" s="7"/>
      <c r="AA6003" s="7"/>
      <c r="AB6003" s="7"/>
      <c r="AG6003" s="7"/>
    </row>
    <row r="6004" spans="1:33">
      <c r="A6004" s="7"/>
      <c r="B6004" s="7"/>
      <c r="C6004" s="7"/>
      <c r="D6004" s="7"/>
      <c r="E6004" s="7"/>
      <c r="F6004" s="7"/>
      <c r="G6004" s="7"/>
      <c r="H6004" s="7"/>
      <c r="J6004" s="7"/>
      <c r="K6004" s="7"/>
      <c r="L6004" s="7"/>
      <c r="Q6004" s="7"/>
      <c r="S6004" s="7"/>
      <c r="T6004" s="7"/>
      <c r="Y6004" s="7"/>
      <c r="AA6004" s="7"/>
      <c r="AB6004" s="7"/>
      <c r="AG6004" s="7"/>
    </row>
    <row r="6005" spans="1:33">
      <c r="A6005" s="7"/>
      <c r="B6005" s="7"/>
      <c r="C6005" s="7"/>
      <c r="D6005" s="7"/>
      <c r="E6005" s="7"/>
      <c r="F6005" s="7"/>
      <c r="G6005" s="7"/>
      <c r="H6005" s="7"/>
      <c r="J6005" s="7"/>
      <c r="K6005" s="7"/>
      <c r="L6005" s="7"/>
      <c r="Q6005" s="7"/>
      <c r="S6005" s="7"/>
      <c r="T6005" s="7"/>
      <c r="Y6005" s="7"/>
      <c r="AA6005" s="7"/>
      <c r="AB6005" s="7"/>
      <c r="AG6005" s="7"/>
    </row>
    <row r="6006" spans="1:33">
      <c r="A6006" s="7"/>
      <c r="B6006" s="7"/>
      <c r="C6006" s="7"/>
      <c r="D6006" s="7"/>
      <c r="E6006" s="7"/>
      <c r="F6006" s="7"/>
      <c r="G6006" s="7"/>
      <c r="H6006" s="7"/>
      <c r="J6006" s="7"/>
      <c r="K6006" s="7"/>
      <c r="L6006" s="7"/>
      <c r="Q6006" s="7"/>
      <c r="S6006" s="7"/>
      <c r="T6006" s="7"/>
      <c r="Y6006" s="7"/>
      <c r="AA6006" s="7"/>
      <c r="AB6006" s="7"/>
      <c r="AG6006" s="7"/>
    </row>
    <row r="6007" spans="1:33">
      <c r="A6007" s="7"/>
      <c r="B6007" s="7"/>
      <c r="C6007" s="7"/>
      <c r="D6007" s="7"/>
      <c r="E6007" s="7"/>
      <c r="F6007" s="7"/>
      <c r="G6007" s="7"/>
      <c r="H6007" s="7"/>
      <c r="J6007" s="7"/>
      <c r="K6007" s="7"/>
      <c r="L6007" s="7"/>
      <c r="Q6007" s="7"/>
      <c r="S6007" s="7"/>
      <c r="T6007" s="7"/>
      <c r="Y6007" s="7"/>
      <c r="AA6007" s="7"/>
      <c r="AB6007" s="7"/>
      <c r="AG6007" s="7"/>
    </row>
    <row r="6008" spans="1:33">
      <c r="A6008" s="7"/>
      <c r="B6008" s="7"/>
      <c r="C6008" s="7"/>
      <c r="D6008" s="7"/>
      <c r="E6008" s="7"/>
      <c r="F6008" s="7"/>
      <c r="G6008" s="7"/>
      <c r="H6008" s="7"/>
      <c r="J6008" s="7"/>
      <c r="K6008" s="7"/>
      <c r="L6008" s="7"/>
      <c r="Q6008" s="7"/>
      <c r="S6008" s="7"/>
      <c r="T6008" s="7"/>
      <c r="Y6008" s="7"/>
      <c r="AA6008" s="7"/>
      <c r="AB6008" s="7"/>
      <c r="AG6008" s="7"/>
    </row>
    <row r="6009" spans="1:33">
      <c r="A6009" s="7"/>
      <c r="B6009" s="7"/>
      <c r="C6009" s="7"/>
      <c r="D6009" s="7"/>
      <c r="E6009" s="7"/>
      <c r="F6009" s="7"/>
      <c r="G6009" s="7"/>
      <c r="H6009" s="7"/>
      <c r="J6009" s="7"/>
      <c r="K6009" s="7"/>
      <c r="L6009" s="7"/>
      <c r="Q6009" s="7"/>
      <c r="S6009" s="7"/>
      <c r="T6009" s="7"/>
      <c r="Y6009" s="7"/>
      <c r="AA6009" s="7"/>
      <c r="AB6009" s="7"/>
      <c r="AG6009" s="7"/>
    </row>
    <row r="6010" spans="1:33">
      <c r="A6010" s="7"/>
      <c r="B6010" s="7"/>
      <c r="C6010" s="7"/>
      <c r="D6010" s="7"/>
      <c r="E6010" s="7"/>
      <c r="F6010" s="7"/>
      <c r="G6010" s="7"/>
      <c r="H6010" s="7"/>
      <c r="J6010" s="7"/>
      <c r="K6010" s="7"/>
      <c r="L6010" s="7"/>
      <c r="Q6010" s="7"/>
      <c r="S6010" s="7"/>
      <c r="T6010" s="7"/>
      <c r="Y6010" s="7"/>
      <c r="AA6010" s="7"/>
      <c r="AB6010" s="7"/>
      <c r="AG6010" s="7"/>
    </row>
    <row r="6011" spans="1:33">
      <c r="A6011" s="7"/>
      <c r="B6011" s="7"/>
      <c r="C6011" s="7"/>
      <c r="D6011" s="7"/>
      <c r="E6011" s="7"/>
      <c r="F6011" s="7"/>
      <c r="G6011" s="7"/>
      <c r="H6011" s="7"/>
      <c r="J6011" s="7"/>
      <c r="K6011" s="7"/>
      <c r="L6011" s="7"/>
      <c r="Q6011" s="7"/>
      <c r="S6011" s="7"/>
      <c r="T6011" s="7"/>
      <c r="Y6011" s="7"/>
      <c r="AA6011" s="7"/>
      <c r="AB6011" s="7"/>
      <c r="AG6011" s="7"/>
    </row>
    <row r="6012" spans="1:33">
      <c r="A6012" s="7"/>
      <c r="B6012" s="7"/>
      <c r="C6012" s="7"/>
      <c r="D6012" s="7"/>
      <c r="E6012" s="7"/>
      <c r="F6012" s="7"/>
      <c r="G6012" s="7"/>
      <c r="H6012" s="7"/>
      <c r="J6012" s="7"/>
      <c r="K6012" s="7"/>
      <c r="L6012" s="7"/>
      <c r="Q6012" s="7"/>
      <c r="S6012" s="7"/>
      <c r="T6012" s="7"/>
      <c r="Y6012" s="7"/>
      <c r="AA6012" s="7"/>
      <c r="AB6012" s="7"/>
      <c r="AG6012" s="7"/>
    </row>
    <row r="6013" spans="1:33">
      <c r="A6013" s="7"/>
      <c r="B6013" s="7"/>
      <c r="C6013" s="7"/>
      <c r="D6013" s="7"/>
      <c r="E6013" s="7"/>
      <c r="F6013" s="7"/>
      <c r="G6013" s="7"/>
      <c r="H6013" s="7"/>
      <c r="J6013" s="7"/>
      <c r="K6013" s="7"/>
      <c r="L6013" s="7"/>
      <c r="Q6013" s="7"/>
      <c r="S6013" s="7"/>
      <c r="T6013" s="7"/>
      <c r="Y6013" s="7"/>
      <c r="AA6013" s="7"/>
      <c r="AB6013" s="7"/>
      <c r="AG6013" s="7"/>
    </row>
    <row r="6014" spans="1:33">
      <c r="A6014" s="7"/>
      <c r="B6014" s="7"/>
      <c r="C6014" s="7"/>
      <c r="D6014" s="7"/>
      <c r="E6014" s="7"/>
      <c r="F6014" s="7"/>
      <c r="G6014" s="7"/>
      <c r="H6014" s="7"/>
      <c r="J6014" s="7"/>
      <c r="K6014" s="7"/>
      <c r="L6014" s="7"/>
      <c r="Q6014" s="7"/>
      <c r="S6014" s="7"/>
      <c r="T6014" s="7"/>
      <c r="Y6014" s="7"/>
      <c r="AA6014" s="7"/>
      <c r="AB6014" s="7"/>
      <c r="AG6014" s="7"/>
    </row>
    <row r="6015" spans="1:33">
      <c r="A6015" s="7"/>
      <c r="B6015" s="7"/>
      <c r="C6015" s="7"/>
      <c r="D6015" s="7"/>
      <c r="E6015" s="7"/>
      <c r="F6015" s="7"/>
      <c r="G6015" s="7"/>
      <c r="H6015" s="7"/>
      <c r="J6015" s="7"/>
      <c r="K6015" s="7"/>
      <c r="L6015" s="7"/>
      <c r="Q6015" s="7"/>
      <c r="S6015" s="7"/>
      <c r="T6015" s="7"/>
      <c r="Y6015" s="7"/>
      <c r="AA6015" s="7"/>
      <c r="AB6015" s="7"/>
      <c r="AG6015" s="7"/>
    </row>
    <row r="6016" spans="1:33">
      <c r="A6016" s="7"/>
      <c r="B6016" s="7"/>
      <c r="C6016" s="7"/>
      <c r="D6016" s="7"/>
      <c r="E6016" s="7"/>
      <c r="F6016" s="7"/>
      <c r="G6016" s="7"/>
      <c r="H6016" s="7"/>
      <c r="J6016" s="7"/>
      <c r="K6016" s="7"/>
      <c r="L6016" s="7"/>
      <c r="Q6016" s="7"/>
      <c r="S6016" s="7"/>
      <c r="T6016" s="7"/>
      <c r="Y6016" s="7"/>
      <c r="AA6016" s="7"/>
      <c r="AB6016" s="7"/>
      <c r="AG6016" s="7"/>
    </row>
    <row r="6017" spans="1:33">
      <c r="A6017" s="7"/>
      <c r="B6017" s="7"/>
      <c r="C6017" s="7"/>
      <c r="D6017" s="7"/>
      <c r="E6017" s="7"/>
      <c r="F6017" s="7"/>
      <c r="G6017" s="7"/>
      <c r="H6017" s="7"/>
      <c r="J6017" s="7"/>
      <c r="K6017" s="7"/>
      <c r="L6017" s="7"/>
      <c r="Q6017" s="7"/>
      <c r="S6017" s="7"/>
      <c r="T6017" s="7"/>
      <c r="Y6017" s="7"/>
      <c r="AA6017" s="7"/>
      <c r="AB6017" s="7"/>
      <c r="AG6017" s="7"/>
    </row>
    <row r="6018" spans="1:33">
      <c r="A6018" s="7"/>
      <c r="B6018" s="7"/>
      <c r="C6018" s="7"/>
      <c r="D6018" s="7"/>
      <c r="E6018" s="7"/>
      <c r="F6018" s="7"/>
      <c r="G6018" s="7"/>
      <c r="H6018" s="7"/>
      <c r="J6018" s="7"/>
      <c r="K6018" s="7"/>
      <c r="L6018" s="7"/>
      <c r="Q6018" s="7"/>
      <c r="S6018" s="7"/>
      <c r="T6018" s="7"/>
      <c r="Y6018" s="7"/>
      <c r="AA6018" s="7"/>
      <c r="AB6018" s="7"/>
      <c r="AG6018" s="7"/>
    </row>
    <row r="6019" spans="1:33">
      <c r="A6019" s="7"/>
      <c r="B6019" s="7"/>
      <c r="C6019" s="7"/>
      <c r="D6019" s="7"/>
      <c r="E6019" s="7"/>
      <c r="F6019" s="7"/>
      <c r="G6019" s="7"/>
      <c r="H6019" s="7"/>
      <c r="J6019" s="7"/>
      <c r="K6019" s="7"/>
      <c r="L6019" s="7"/>
      <c r="Q6019" s="7"/>
      <c r="S6019" s="7"/>
      <c r="T6019" s="7"/>
      <c r="Y6019" s="7"/>
      <c r="AA6019" s="7"/>
      <c r="AB6019" s="7"/>
      <c r="AG6019" s="7"/>
    </row>
    <row r="6020" spans="1:33">
      <c r="A6020" s="7"/>
      <c r="B6020" s="7"/>
      <c r="C6020" s="7"/>
      <c r="D6020" s="7"/>
      <c r="E6020" s="7"/>
      <c r="F6020" s="7"/>
      <c r="G6020" s="7"/>
      <c r="H6020" s="7"/>
      <c r="J6020" s="7"/>
      <c r="K6020" s="7"/>
      <c r="L6020" s="7"/>
      <c r="Q6020" s="7"/>
      <c r="S6020" s="7"/>
      <c r="T6020" s="7"/>
      <c r="Y6020" s="7"/>
      <c r="AA6020" s="7"/>
      <c r="AB6020" s="7"/>
      <c r="AG6020" s="7"/>
    </row>
    <row r="6021" spans="1:33">
      <c r="A6021" s="7"/>
      <c r="B6021" s="7"/>
      <c r="C6021" s="7"/>
      <c r="D6021" s="7"/>
      <c r="E6021" s="7"/>
      <c r="F6021" s="7"/>
      <c r="G6021" s="7"/>
      <c r="H6021" s="7"/>
      <c r="J6021" s="7"/>
      <c r="K6021" s="7"/>
      <c r="L6021" s="7"/>
      <c r="Q6021" s="7"/>
      <c r="S6021" s="7"/>
      <c r="T6021" s="7"/>
      <c r="Y6021" s="7"/>
      <c r="AA6021" s="7"/>
      <c r="AB6021" s="7"/>
      <c r="AG6021" s="7"/>
    </row>
    <row r="6022" spans="1:33">
      <c r="A6022" s="7"/>
      <c r="B6022" s="7"/>
      <c r="C6022" s="7"/>
      <c r="D6022" s="7"/>
      <c r="E6022" s="7"/>
      <c r="F6022" s="7"/>
      <c r="G6022" s="7"/>
      <c r="H6022" s="7"/>
      <c r="J6022" s="7"/>
      <c r="K6022" s="7"/>
      <c r="L6022" s="7"/>
      <c r="Q6022" s="7"/>
      <c r="S6022" s="7"/>
      <c r="T6022" s="7"/>
      <c r="Y6022" s="7"/>
      <c r="AA6022" s="7"/>
      <c r="AB6022" s="7"/>
      <c r="AG6022" s="7"/>
    </row>
    <row r="6023" spans="1:33">
      <c r="A6023" s="7"/>
      <c r="B6023" s="7"/>
      <c r="C6023" s="7"/>
      <c r="D6023" s="7"/>
      <c r="E6023" s="7"/>
      <c r="F6023" s="7"/>
      <c r="G6023" s="7"/>
      <c r="H6023" s="7"/>
      <c r="J6023" s="7"/>
      <c r="K6023" s="7"/>
      <c r="L6023" s="7"/>
      <c r="Q6023" s="7"/>
      <c r="S6023" s="7"/>
      <c r="T6023" s="7"/>
      <c r="Y6023" s="7"/>
      <c r="AA6023" s="7"/>
      <c r="AB6023" s="7"/>
      <c r="AG6023" s="7"/>
    </row>
    <row r="6024" spans="1:33">
      <c r="A6024" s="7"/>
      <c r="B6024" s="7"/>
      <c r="C6024" s="7"/>
      <c r="D6024" s="7"/>
      <c r="E6024" s="7"/>
      <c r="F6024" s="7"/>
      <c r="G6024" s="7"/>
      <c r="H6024" s="7"/>
      <c r="J6024" s="7"/>
      <c r="K6024" s="7"/>
      <c r="L6024" s="7"/>
      <c r="Q6024" s="7"/>
      <c r="S6024" s="7"/>
      <c r="T6024" s="7"/>
      <c r="Y6024" s="7"/>
      <c r="AA6024" s="7"/>
      <c r="AB6024" s="7"/>
      <c r="AG6024" s="7"/>
    </row>
    <row r="6025" spans="1:33">
      <c r="A6025" s="7"/>
      <c r="B6025" s="7"/>
      <c r="C6025" s="7"/>
      <c r="D6025" s="7"/>
      <c r="E6025" s="7"/>
      <c r="F6025" s="7"/>
      <c r="G6025" s="7"/>
      <c r="H6025" s="7"/>
      <c r="J6025" s="7"/>
      <c r="K6025" s="7"/>
      <c r="L6025" s="7"/>
      <c r="Q6025" s="7"/>
      <c r="S6025" s="7"/>
      <c r="T6025" s="7"/>
      <c r="Y6025" s="7"/>
      <c r="AA6025" s="7"/>
      <c r="AB6025" s="7"/>
      <c r="AG6025" s="7"/>
    </row>
    <row r="6026" spans="1:33">
      <c r="A6026" s="7"/>
      <c r="B6026" s="7"/>
      <c r="C6026" s="7"/>
      <c r="D6026" s="7"/>
      <c r="E6026" s="7"/>
      <c r="F6026" s="7"/>
      <c r="G6026" s="7"/>
      <c r="H6026" s="7"/>
      <c r="J6026" s="7"/>
      <c r="K6026" s="7"/>
      <c r="L6026" s="7"/>
      <c r="Q6026" s="7"/>
      <c r="S6026" s="7"/>
      <c r="T6026" s="7"/>
      <c r="Y6026" s="7"/>
      <c r="AA6026" s="7"/>
      <c r="AB6026" s="7"/>
      <c r="AG6026" s="7"/>
    </row>
    <row r="6027" spans="1:33">
      <c r="A6027" s="7"/>
      <c r="B6027" s="7"/>
      <c r="C6027" s="7"/>
      <c r="D6027" s="7"/>
      <c r="E6027" s="7"/>
      <c r="F6027" s="7"/>
      <c r="G6027" s="7"/>
      <c r="H6027" s="7"/>
      <c r="J6027" s="7"/>
      <c r="K6027" s="7"/>
      <c r="L6027" s="7"/>
      <c r="Q6027" s="7"/>
      <c r="S6027" s="7"/>
      <c r="T6027" s="7"/>
      <c r="Y6027" s="7"/>
      <c r="AA6027" s="7"/>
      <c r="AB6027" s="7"/>
      <c r="AG6027" s="7"/>
    </row>
    <row r="6028" spans="1:33">
      <c r="A6028" s="7"/>
      <c r="B6028" s="7"/>
      <c r="C6028" s="7"/>
      <c r="D6028" s="7"/>
      <c r="E6028" s="7"/>
      <c r="F6028" s="7"/>
      <c r="G6028" s="7"/>
      <c r="H6028" s="7"/>
      <c r="J6028" s="7"/>
      <c r="K6028" s="7"/>
      <c r="L6028" s="7"/>
      <c r="Q6028" s="7"/>
      <c r="S6028" s="7"/>
      <c r="T6028" s="7"/>
      <c r="Y6028" s="7"/>
      <c r="AA6028" s="7"/>
      <c r="AB6028" s="7"/>
      <c r="AG6028" s="7"/>
    </row>
    <row r="6029" spans="1:33">
      <c r="A6029" s="7"/>
      <c r="B6029" s="7"/>
      <c r="C6029" s="7"/>
      <c r="D6029" s="7"/>
      <c r="E6029" s="7"/>
      <c r="F6029" s="7"/>
      <c r="G6029" s="7"/>
      <c r="H6029" s="7"/>
      <c r="J6029" s="7"/>
      <c r="K6029" s="7"/>
      <c r="L6029" s="7"/>
      <c r="Q6029" s="7"/>
      <c r="S6029" s="7"/>
      <c r="T6029" s="7"/>
      <c r="Y6029" s="7"/>
      <c r="AA6029" s="7"/>
      <c r="AB6029" s="7"/>
      <c r="AG6029" s="7"/>
    </row>
    <row r="6030" spans="1:33">
      <c r="A6030" s="7"/>
      <c r="B6030" s="7"/>
      <c r="C6030" s="7"/>
      <c r="D6030" s="7"/>
      <c r="E6030" s="7"/>
      <c r="F6030" s="7"/>
      <c r="G6030" s="7"/>
      <c r="H6030" s="7"/>
      <c r="J6030" s="7"/>
      <c r="K6030" s="7"/>
      <c r="L6030" s="7"/>
      <c r="Q6030" s="7"/>
      <c r="S6030" s="7"/>
      <c r="T6030" s="7"/>
      <c r="Y6030" s="7"/>
      <c r="AA6030" s="7"/>
      <c r="AB6030" s="7"/>
      <c r="AG6030" s="7"/>
    </row>
    <row r="6031" spans="1:33">
      <c r="A6031" s="7"/>
      <c r="B6031" s="7"/>
      <c r="C6031" s="7"/>
      <c r="D6031" s="7"/>
      <c r="E6031" s="7"/>
      <c r="F6031" s="7"/>
      <c r="G6031" s="7"/>
      <c r="H6031" s="7"/>
      <c r="J6031" s="7"/>
      <c r="K6031" s="7"/>
      <c r="L6031" s="7"/>
      <c r="Q6031" s="7"/>
      <c r="S6031" s="7"/>
      <c r="T6031" s="7"/>
      <c r="Y6031" s="7"/>
      <c r="AA6031" s="7"/>
      <c r="AB6031" s="7"/>
      <c r="AG6031" s="7"/>
    </row>
    <row r="6032" spans="1:33">
      <c r="A6032" s="7"/>
      <c r="B6032" s="7"/>
      <c r="C6032" s="7"/>
      <c r="D6032" s="7"/>
      <c r="E6032" s="7"/>
      <c r="F6032" s="7"/>
      <c r="G6032" s="7"/>
      <c r="H6032" s="7"/>
      <c r="J6032" s="7"/>
      <c r="K6032" s="7"/>
      <c r="L6032" s="7"/>
      <c r="Q6032" s="7"/>
      <c r="S6032" s="7"/>
      <c r="T6032" s="7"/>
      <c r="Y6032" s="7"/>
      <c r="AA6032" s="7"/>
      <c r="AB6032" s="7"/>
      <c r="AG6032" s="7"/>
    </row>
    <row r="6033" spans="1:33">
      <c r="A6033" s="7"/>
      <c r="B6033" s="7"/>
      <c r="C6033" s="7"/>
      <c r="D6033" s="7"/>
      <c r="E6033" s="7"/>
      <c r="F6033" s="7"/>
      <c r="G6033" s="7"/>
      <c r="H6033" s="7"/>
      <c r="J6033" s="7"/>
      <c r="K6033" s="7"/>
      <c r="L6033" s="7"/>
      <c r="Q6033" s="7"/>
      <c r="S6033" s="7"/>
      <c r="T6033" s="7"/>
      <c r="Y6033" s="7"/>
      <c r="AA6033" s="7"/>
      <c r="AB6033" s="7"/>
      <c r="AG6033" s="7"/>
    </row>
    <row r="6034" spans="1:33">
      <c r="A6034" s="7"/>
      <c r="B6034" s="7"/>
      <c r="C6034" s="7"/>
      <c r="D6034" s="7"/>
      <c r="E6034" s="7"/>
      <c r="F6034" s="7"/>
      <c r="G6034" s="7"/>
      <c r="H6034" s="7"/>
      <c r="J6034" s="7"/>
      <c r="K6034" s="7"/>
      <c r="L6034" s="7"/>
      <c r="Q6034" s="7"/>
      <c r="S6034" s="7"/>
      <c r="T6034" s="7"/>
      <c r="Y6034" s="7"/>
      <c r="AA6034" s="7"/>
      <c r="AB6034" s="7"/>
      <c r="AG6034" s="7"/>
    </row>
    <row r="6035" spans="1:33">
      <c r="A6035" s="7"/>
      <c r="B6035" s="7"/>
      <c r="C6035" s="7"/>
      <c r="D6035" s="7"/>
      <c r="E6035" s="7"/>
      <c r="F6035" s="7"/>
      <c r="G6035" s="7"/>
      <c r="H6035" s="7"/>
      <c r="J6035" s="7"/>
      <c r="K6035" s="7"/>
      <c r="L6035" s="7"/>
      <c r="Q6035" s="7"/>
      <c r="S6035" s="7"/>
      <c r="T6035" s="7"/>
      <c r="Y6035" s="7"/>
      <c r="AA6035" s="7"/>
      <c r="AB6035" s="7"/>
      <c r="AG6035" s="7"/>
    </row>
    <row r="6036" spans="1:33">
      <c r="A6036" s="7"/>
      <c r="B6036" s="7"/>
      <c r="C6036" s="7"/>
      <c r="D6036" s="7"/>
      <c r="E6036" s="7"/>
      <c r="F6036" s="7"/>
      <c r="G6036" s="7"/>
      <c r="H6036" s="7"/>
      <c r="J6036" s="7"/>
      <c r="K6036" s="7"/>
      <c r="L6036" s="7"/>
      <c r="Q6036" s="7"/>
      <c r="S6036" s="7"/>
      <c r="T6036" s="7"/>
      <c r="Y6036" s="7"/>
      <c r="AA6036" s="7"/>
      <c r="AB6036" s="7"/>
      <c r="AG6036" s="7"/>
    </row>
    <row r="6037" spans="1:33">
      <c r="A6037" s="7"/>
      <c r="B6037" s="7"/>
      <c r="C6037" s="7"/>
      <c r="D6037" s="7"/>
      <c r="E6037" s="7"/>
      <c r="F6037" s="7"/>
      <c r="G6037" s="7"/>
      <c r="H6037" s="7"/>
      <c r="J6037" s="7"/>
      <c r="K6037" s="7"/>
      <c r="L6037" s="7"/>
      <c r="Q6037" s="7"/>
      <c r="S6037" s="7"/>
      <c r="T6037" s="7"/>
      <c r="Y6037" s="7"/>
      <c r="AA6037" s="7"/>
      <c r="AB6037" s="7"/>
      <c r="AG6037" s="7"/>
    </row>
    <row r="6038" spans="1:33">
      <c r="A6038" s="7"/>
      <c r="B6038" s="7"/>
      <c r="C6038" s="7"/>
      <c r="D6038" s="7"/>
      <c r="E6038" s="7"/>
      <c r="F6038" s="7"/>
      <c r="G6038" s="7"/>
      <c r="H6038" s="7"/>
      <c r="J6038" s="7"/>
      <c r="K6038" s="7"/>
      <c r="L6038" s="7"/>
      <c r="Q6038" s="7"/>
      <c r="S6038" s="7"/>
      <c r="T6038" s="7"/>
      <c r="Y6038" s="7"/>
      <c r="AA6038" s="7"/>
      <c r="AB6038" s="7"/>
      <c r="AG6038" s="7"/>
    </row>
    <row r="6039" spans="1:33">
      <c r="A6039" s="7"/>
      <c r="B6039" s="7"/>
      <c r="C6039" s="7"/>
      <c r="D6039" s="7"/>
      <c r="E6039" s="7"/>
      <c r="F6039" s="7"/>
      <c r="G6039" s="7"/>
      <c r="H6039" s="7"/>
      <c r="J6039" s="7"/>
      <c r="K6039" s="7"/>
      <c r="L6039" s="7"/>
      <c r="Q6039" s="7"/>
      <c r="S6039" s="7"/>
      <c r="T6039" s="7"/>
      <c r="Y6039" s="7"/>
      <c r="AA6039" s="7"/>
      <c r="AB6039" s="7"/>
      <c r="AG6039" s="7"/>
    </row>
    <row r="6040" spans="1:33">
      <c r="A6040" s="7"/>
      <c r="B6040" s="7"/>
      <c r="C6040" s="7"/>
      <c r="D6040" s="7"/>
      <c r="E6040" s="7"/>
      <c r="F6040" s="7"/>
      <c r="G6040" s="7"/>
      <c r="H6040" s="7"/>
      <c r="J6040" s="7"/>
      <c r="K6040" s="7"/>
      <c r="L6040" s="7"/>
      <c r="Q6040" s="7"/>
      <c r="S6040" s="7"/>
      <c r="T6040" s="7"/>
      <c r="Y6040" s="7"/>
      <c r="AA6040" s="7"/>
      <c r="AB6040" s="7"/>
      <c r="AG6040" s="7"/>
    </row>
    <row r="6041" spans="1:33">
      <c r="A6041" s="7"/>
      <c r="B6041" s="7"/>
      <c r="C6041" s="7"/>
      <c r="D6041" s="7"/>
      <c r="E6041" s="7"/>
      <c r="F6041" s="7"/>
      <c r="G6041" s="7"/>
      <c r="H6041" s="7"/>
      <c r="J6041" s="7"/>
      <c r="K6041" s="7"/>
      <c r="L6041" s="7"/>
      <c r="Q6041" s="7"/>
      <c r="S6041" s="7"/>
      <c r="T6041" s="7"/>
      <c r="Y6041" s="7"/>
      <c r="AA6041" s="7"/>
      <c r="AB6041" s="7"/>
      <c r="AG6041" s="7"/>
    </row>
    <row r="6042" spans="1:33">
      <c r="A6042" s="7"/>
      <c r="B6042" s="7"/>
      <c r="C6042" s="7"/>
      <c r="D6042" s="7"/>
      <c r="E6042" s="7"/>
      <c r="F6042" s="7"/>
      <c r="G6042" s="7"/>
      <c r="H6042" s="7"/>
      <c r="J6042" s="7"/>
      <c r="K6042" s="7"/>
      <c r="L6042" s="7"/>
      <c r="Q6042" s="7"/>
      <c r="S6042" s="7"/>
      <c r="T6042" s="7"/>
      <c r="Y6042" s="7"/>
      <c r="AA6042" s="7"/>
      <c r="AB6042" s="7"/>
      <c r="AG6042" s="7"/>
    </row>
    <row r="6043" spans="1:33">
      <c r="A6043" s="7"/>
      <c r="B6043" s="7"/>
      <c r="C6043" s="7"/>
      <c r="D6043" s="7"/>
      <c r="E6043" s="7"/>
      <c r="F6043" s="7"/>
      <c r="G6043" s="7"/>
      <c r="H6043" s="7"/>
      <c r="J6043" s="7"/>
      <c r="K6043" s="7"/>
      <c r="L6043" s="7"/>
      <c r="Q6043" s="7"/>
      <c r="S6043" s="7"/>
      <c r="T6043" s="7"/>
      <c r="Y6043" s="7"/>
      <c r="AA6043" s="7"/>
      <c r="AB6043" s="7"/>
      <c r="AG6043" s="7"/>
    </row>
    <row r="6044" spans="1:33">
      <c r="A6044" s="7"/>
      <c r="B6044" s="7"/>
      <c r="C6044" s="7"/>
      <c r="D6044" s="7"/>
      <c r="E6044" s="7"/>
      <c r="F6044" s="7"/>
      <c r="G6044" s="7"/>
      <c r="H6044" s="7"/>
      <c r="J6044" s="7"/>
      <c r="K6044" s="7"/>
      <c r="L6044" s="7"/>
      <c r="Q6044" s="7"/>
      <c r="S6044" s="7"/>
      <c r="T6044" s="7"/>
      <c r="Y6044" s="7"/>
      <c r="AA6044" s="7"/>
      <c r="AB6044" s="7"/>
      <c r="AG6044" s="7"/>
    </row>
    <row r="6045" spans="1:33">
      <c r="A6045" s="7"/>
      <c r="B6045" s="7"/>
      <c r="C6045" s="7"/>
      <c r="D6045" s="7"/>
      <c r="E6045" s="7"/>
      <c r="F6045" s="7"/>
      <c r="G6045" s="7"/>
      <c r="H6045" s="7"/>
      <c r="J6045" s="7"/>
      <c r="K6045" s="7"/>
      <c r="L6045" s="7"/>
      <c r="Q6045" s="7"/>
      <c r="S6045" s="7"/>
      <c r="T6045" s="7"/>
      <c r="Y6045" s="7"/>
      <c r="AA6045" s="7"/>
      <c r="AB6045" s="7"/>
      <c r="AG6045" s="7"/>
    </row>
    <row r="6046" spans="1:33">
      <c r="A6046" s="7"/>
      <c r="B6046" s="7"/>
      <c r="C6046" s="7"/>
      <c r="D6046" s="7"/>
      <c r="E6046" s="7"/>
      <c r="F6046" s="7"/>
      <c r="G6046" s="7"/>
      <c r="H6046" s="7"/>
      <c r="J6046" s="7"/>
      <c r="K6046" s="7"/>
      <c r="L6046" s="7"/>
      <c r="Q6046" s="7"/>
      <c r="S6046" s="7"/>
      <c r="T6046" s="7"/>
      <c r="Y6046" s="7"/>
      <c r="AA6046" s="7"/>
      <c r="AB6046" s="7"/>
      <c r="AG6046" s="7"/>
    </row>
    <row r="6047" spans="1:33">
      <c r="A6047" s="7"/>
      <c r="B6047" s="7"/>
      <c r="C6047" s="7"/>
      <c r="D6047" s="7"/>
      <c r="E6047" s="7"/>
      <c r="F6047" s="7"/>
      <c r="G6047" s="7"/>
      <c r="H6047" s="7"/>
      <c r="J6047" s="7"/>
      <c r="K6047" s="7"/>
      <c r="L6047" s="7"/>
      <c r="Q6047" s="7"/>
      <c r="S6047" s="7"/>
      <c r="T6047" s="7"/>
      <c r="Y6047" s="7"/>
      <c r="AA6047" s="7"/>
      <c r="AB6047" s="7"/>
      <c r="AG6047" s="7"/>
    </row>
    <row r="6048" spans="1:33">
      <c r="A6048" s="7"/>
      <c r="B6048" s="7"/>
      <c r="C6048" s="7"/>
      <c r="D6048" s="7"/>
      <c r="E6048" s="7"/>
      <c r="F6048" s="7"/>
      <c r="G6048" s="7"/>
      <c r="H6048" s="7"/>
      <c r="J6048" s="7"/>
      <c r="K6048" s="7"/>
      <c r="L6048" s="7"/>
      <c r="Q6048" s="7"/>
      <c r="S6048" s="7"/>
      <c r="T6048" s="7"/>
      <c r="Y6048" s="7"/>
      <c r="AA6048" s="7"/>
      <c r="AB6048" s="7"/>
      <c r="AG6048" s="7"/>
    </row>
    <row r="6049" spans="1:33">
      <c r="A6049" s="7"/>
      <c r="B6049" s="7"/>
      <c r="C6049" s="7"/>
      <c r="D6049" s="7"/>
      <c r="E6049" s="7"/>
      <c r="F6049" s="7"/>
      <c r="G6049" s="7"/>
      <c r="H6049" s="7"/>
      <c r="J6049" s="7"/>
      <c r="K6049" s="7"/>
      <c r="L6049" s="7"/>
      <c r="Q6049" s="7"/>
      <c r="S6049" s="7"/>
      <c r="T6049" s="7"/>
      <c r="Y6049" s="7"/>
      <c r="AA6049" s="7"/>
      <c r="AB6049" s="7"/>
      <c r="AG6049" s="7"/>
    </row>
    <row r="6050" spans="1:33">
      <c r="A6050" s="7"/>
      <c r="B6050" s="7"/>
      <c r="C6050" s="7"/>
      <c r="D6050" s="7"/>
      <c r="E6050" s="7"/>
      <c r="F6050" s="7"/>
      <c r="G6050" s="7"/>
      <c r="H6050" s="7"/>
      <c r="J6050" s="7"/>
      <c r="K6050" s="7"/>
      <c r="L6050" s="7"/>
      <c r="Q6050" s="7"/>
      <c r="S6050" s="7"/>
      <c r="T6050" s="7"/>
      <c r="Y6050" s="7"/>
      <c r="AA6050" s="7"/>
      <c r="AB6050" s="7"/>
      <c r="AG6050" s="7"/>
    </row>
    <row r="6051" spans="1:33">
      <c r="A6051" s="7"/>
      <c r="B6051" s="7"/>
      <c r="C6051" s="7"/>
      <c r="D6051" s="7"/>
      <c r="E6051" s="7"/>
      <c r="F6051" s="7"/>
      <c r="G6051" s="7"/>
      <c r="H6051" s="7"/>
      <c r="J6051" s="7"/>
      <c r="K6051" s="7"/>
      <c r="L6051" s="7"/>
      <c r="Q6051" s="7"/>
      <c r="S6051" s="7"/>
      <c r="T6051" s="7"/>
      <c r="Y6051" s="7"/>
      <c r="AA6051" s="7"/>
      <c r="AB6051" s="7"/>
      <c r="AG6051" s="7"/>
    </row>
    <row r="6052" spans="1:33">
      <c r="A6052" s="7"/>
      <c r="B6052" s="7"/>
      <c r="C6052" s="7"/>
      <c r="D6052" s="7"/>
      <c r="E6052" s="7"/>
      <c r="F6052" s="7"/>
      <c r="G6052" s="7"/>
      <c r="H6052" s="7"/>
      <c r="J6052" s="7"/>
      <c r="K6052" s="7"/>
      <c r="L6052" s="7"/>
      <c r="Q6052" s="7"/>
      <c r="S6052" s="7"/>
      <c r="T6052" s="7"/>
      <c r="Y6052" s="7"/>
      <c r="AA6052" s="7"/>
      <c r="AB6052" s="7"/>
      <c r="AG6052" s="7"/>
    </row>
    <row r="6053" spans="1:33">
      <c r="A6053" s="7"/>
      <c r="B6053" s="7"/>
      <c r="C6053" s="7"/>
      <c r="D6053" s="7"/>
      <c r="E6053" s="7"/>
      <c r="F6053" s="7"/>
      <c r="G6053" s="7"/>
      <c r="H6053" s="7"/>
      <c r="J6053" s="7"/>
      <c r="K6053" s="7"/>
      <c r="L6053" s="7"/>
      <c r="Q6053" s="7"/>
      <c r="S6053" s="7"/>
      <c r="T6053" s="7"/>
      <c r="Y6053" s="7"/>
      <c r="AA6053" s="7"/>
      <c r="AB6053" s="7"/>
      <c r="AG6053" s="7"/>
    </row>
    <row r="6054" spans="1:33">
      <c r="A6054" s="7"/>
      <c r="B6054" s="7"/>
      <c r="C6054" s="7"/>
      <c r="D6054" s="7"/>
      <c r="E6054" s="7"/>
      <c r="F6054" s="7"/>
      <c r="G6054" s="7"/>
      <c r="H6054" s="7"/>
      <c r="J6054" s="7"/>
      <c r="K6054" s="7"/>
      <c r="L6054" s="7"/>
      <c r="Q6054" s="7"/>
      <c r="S6054" s="7"/>
      <c r="T6054" s="7"/>
      <c r="Y6054" s="7"/>
      <c r="AA6054" s="7"/>
      <c r="AB6054" s="7"/>
      <c r="AG6054" s="7"/>
    </row>
    <row r="6055" spans="1:33">
      <c r="A6055" s="7"/>
      <c r="B6055" s="7"/>
      <c r="C6055" s="7"/>
      <c r="D6055" s="7"/>
      <c r="E6055" s="7"/>
      <c r="F6055" s="7"/>
      <c r="G6055" s="7"/>
      <c r="H6055" s="7"/>
      <c r="J6055" s="7"/>
      <c r="K6055" s="7"/>
      <c r="L6055" s="7"/>
      <c r="Q6055" s="7"/>
      <c r="S6055" s="7"/>
      <c r="T6055" s="7"/>
      <c r="Y6055" s="7"/>
      <c r="AA6055" s="7"/>
      <c r="AB6055" s="7"/>
      <c r="AG6055" s="7"/>
    </row>
    <row r="6056" spans="1:33">
      <c r="A6056" s="7"/>
      <c r="B6056" s="7"/>
      <c r="C6056" s="7"/>
      <c r="D6056" s="7"/>
      <c r="E6056" s="7"/>
      <c r="F6056" s="7"/>
      <c r="G6056" s="7"/>
      <c r="H6056" s="7"/>
      <c r="J6056" s="7"/>
      <c r="K6056" s="7"/>
      <c r="L6056" s="7"/>
      <c r="Q6056" s="7"/>
      <c r="S6056" s="7"/>
      <c r="T6056" s="7"/>
      <c r="Y6056" s="7"/>
      <c r="AA6056" s="7"/>
      <c r="AB6056" s="7"/>
      <c r="AG6056" s="7"/>
    </row>
    <row r="6057" spans="1:33">
      <c r="A6057" s="7"/>
      <c r="B6057" s="7"/>
      <c r="C6057" s="7"/>
      <c r="D6057" s="7"/>
      <c r="E6057" s="7"/>
      <c r="F6057" s="7"/>
      <c r="G6057" s="7"/>
      <c r="H6057" s="7"/>
      <c r="J6057" s="7"/>
      <c r="K6057" s="7"/>
      <c r="L6057" s="7"/>
      <c r="Q6057" s="7"/>
      <c r="S6057" s="7"/>
      <c r="T6057" s="7"/>
      <c r="Y6057" s="7"/>
      <c r="AA6057" s="7"/>
      <c r="AB6057" s="7"/>
      <c r="AG6057" s="7"/>
    </row>
    <row r="6058" spans="1:33">
      <c r="A6058" s="7"/>
      <c r="B6058" s="7"/>
      <c r="C6058" s="7"/>
      <c r="D6058" s="7"/>
      <c r="E6058" s="7"/>
      <c r="F6058" s="7"/>
      <c r="G6058" s="7"/>
      <c r="H6058" s="7"/>
      <c r="J6058" s="7"/>
      <c r="K6058" s="7"/>
      <c r="L6058" s="7"/>
      <c r="Q6058" s="7"/>
      <c r="S6058" s="7"/>
      <c r="T6058" s="7"/>
      <c r="Y6058" s="7"/>
      <c r="AA6058" s="7"/>
      <c r="AB6058" s="7"/>
      <c r="AG6058" s="7"/>
    </row>
    <row r="6059" spans="1:33">
      <c r="A6059" s="7"/>
      <c r="B6059" s="7"/>
      <c r="C6059" s="7"/>
      <c r="D6059" s="7"/>
      <c r="E6059" s="7"/>
      <c r="F6059" s="7"/>
      <c r="G6059" s="7"/>
      <c r="H6059" s="7"/>
      <c r="J6059" s="7"/>
      <c r="K6059" s="7"/>
      <c r="L6059" s="7"/>
      <c r="Q6059" s="7"/>
      <c r="S6059" s="7"/>
      <c r="T6059" s="7"/>
      <c r="Y6059" s="7"/>
      <c r="AA6059" s="7"/>
      <c r="AB6059" s="7"/>
      <c r="AG6059" s="7"/>
    </row>
    <row r="6060" spans="1:33">
      <c r="A6060" s="7"/>
      <c r="B6060" s="7"/>
      <c r="C6060" s="7"/>
      <c r="D6060" s="7"/>
      <c r="E6060" s="7"/>
      <c r="F6060" s="7"/>
      <c r="G6060" s="7"/>
      <c r="H6060" s="7"/>
      <c r="J6060" s="7"/>
      <c r="K6060" s="7"/>
      <c r="L6060" s="7"/>
      <c r="Q6060" s="7"/>
      <c r="S6060" s="7"/>
      <c r="T6060" s="7"/>
      <c r="Y6060" s="7"/>
      <c r="AA6060" s="7"/>
      <c r="AB6060" s="7"/>
      <c r="AG6060" s="7"/>
    </row>
    <row r="6061" spans="1:33">
      <c r="A6061" s="7"/>
      <c r="B6061" s="7"/>
      <c r="C6061" s="7"/>
      <c r="D6061" s="7"/>
      <c r="E6061" s="7"/>
      <c r="F6061" s="7"/>
      <c r="G6061" s="7"/>
      <c r="H6061" s="7"/>
      <c r="J6061" s="7"/>
      <c r="K6061" s="7"/>
      <c r="L6061" s="7"/>
      <c r="Q6061" s="7"/>
      <c r="S6061" s="7"/>
      <c r="T6061" s="7"/>
      <c r="Y6061" s="7"/>
      <c r="AA6061" s="7"/>
      <c r="AB6061" s="7"/>
      <c r="AG6061" s="7"/>
    </row>
    <row r="6062" spans="1:33">
      <c r="A6062" s="7"/>
      <c r="B6062" s="7"/>
      <c r="C6062" s="7"/>
      <c r="D6062" s="7"/>
      <c r="E6062" s="7"/>
      <c r="F6062" s="7"/>
      <c r="G6062" s="7"/>
      <c r="H6062" s="7"/>
      <c r="J6062" s="7"/>
      <c r="K6062" s="7"/>
      <c r="L6062" s="7"/>
      <c r="Q6062" s="7"/>
      <c r="S6062" s="7"/>
      <c r="T6062" s="7"/>
      <c r="Y6062" s="7"/>
      <c r="AA6062" s="7"/>
      <c r="AB6062" s="7"/>
      <c r="AG6062" s="7"/>
    </row>
    <row r="6063" spans="1:33">
      <c r="A6063" s="7"/>
      <c r="B6063" s="7"/>
      <c r="C6063" s="7"/>
      <c r="D6063" s="7"/>
      <c r="E6063" s="7"/>
      <c r="F6063" s="7"/>
      <c r="G6063" s="7"/>
      <c r="H6063" s="7"/>
      <c r="J6063" s="7"/>
      <c r="K6063" s="7"/>
      <c r="L6063" s="7"/>
      <c r="Q6063" s="7"/>
      <c r="S6063" s="7"/>
      <c r="T6063" s="7"/>
      <c r="Y6063" s="7"/>
      <c r="AA6063" s="7"/>
      <c r="AB6063" s="7"/>
      <c r="AG6063" s="7"/>
    </row>
    <row r="6064" spans="1:33">
      <c r="A6064" s="7"/>
      <c r="B6064" s="7"/>
      <c r="C6064" s="7"/>
      <c r="D6064" s="7"/>
      <c r="E6064" s="7"/>
      <c r="F6064" s="7"/>
      <c r="G6064" s="7"/>
      <c r="H6064" s="7"/>
      <c r="J6064" s="7"/>
      <c r="K6064" s="7"/>
      <c r="L6064" s="7"/>
      <c r="Q6064" s="7"/>
      <c r="S6064" s="7"/>
      <c r="T6064" s="7"/>
      <c r="Y6064" s="7"/>
      <c r="AA6064" s="7"/>
      <c r="AB6064" s="7"/>
      <c r="AG6064" s="7"/>
    </row>
    <row r="6065" spans="1:33">
      <c r="A6065" s="7"/>
      <c r="B6065" s="7"/>
      <c r="C6065" s="7"/>
      <c r="D6065" s="7"/>
      <c r="E6065" s="7"/>
      <c r="F6065" s="7"/>
      <c r="G6065" s="7"/>
      <c r="H6065" s="7"/>
      <c r="J6065" s="7"/>
      <c r="K6065" s="7"/>
      <c r="L6065" s="7"/>
      <c r="Q6065" s="7"/>
      <c r="S6065" s="7"/>
      <c r="T6065" s="7"/>
      <c r="Y6065" s="7"/>
      <c r="AA6065" s="7"/>
      <c r="AB6065" s="7"/>
      <c r="AG6065" s="7"/>
    </row>
    <row r="6066" spans="1:33">
      <c r="A6066" s="7"/>
      <c r="B6066" s="7"/>
      <c r="C6066" s="7"/>
      <c r="D6066" s="7"/>
      <c r="E6066" s="7"/>
      <c r="F6066" s="7"/>
      <c r="G6066" s="7"/>
      <c r="H6066" s="7"/>
      <c r="J6066" s="7"/>
      <c r="K6066" s="7"/>
      <c r="L6066" s="7"/>
      <c r="Q6066" s="7"/>
      <c r="S6066" s="7"/>
      <c r="T6066" s="7"/>
      <c r="Y6066" s="7"/>
      <c r="AA6066" s="7"/>
      <c r="AB6066" s="7"/>
      <c r="AG6066" s="7"/>
    </row>
    <row r="6067" spans="1:33">
      <c r="A6067" s="7"/>
      <c r="B6067" s="7"/>
      <c r="C6067" s="7"/>
      <c r="D6067" s="7"/>
      <c r="E6067" s="7"/>
      <c r="F6067" s="7"/>
      <c r="G6067" s="7"/>
      <c r="H6067" s="7"/>
      <c r="J6067" s="7"/>
      <c r="K6067" s="7"/>
      <c r="L6067" s="7"/>
      <c r="Q6067" s="7"/>
      <c r="S6067" s="7"/>
      <c r="T6067" s="7"/>
      <c r="Y6067" s="7"/>
      <c r="AA6067" s="7"/>
      <c r="AB6067" s="7"/>
      <c r="AG6067" s="7"/>
    </row>
    <row r="6068" spans="1:33">
      <c r="A6068" s="7"/>
      <c r="B6068" s="7"/>
      <c r="C6068" s="7"/>
      <c r="D6068" s="7"/>
      <c r="E6068" s="7"/>
      <c r="F6068" s="7"/>
      <c r="G6068" s="7"/>
      <c r="H6068" s="7"/>
      <c r="J6068" s="7"/>
      <c r="K6068" s="7"/>
      <c r="L6068" s="7"/>
      <c r="Q6068" s="7"/>
      <c r="S6068" s="7"/>
      <c r="T6068" s="7"/>
      <c r="Y6068" s="7"/>
      <c r="AA6068" s="7"/>
      <c r="AB6068" s="7"/>
      <c r="AG6068" s="7"/>
    </row>
    <row r="6069" spans="1:33">
      <c r="A6069" s="7"/>
      <c r="B6069" s="7"/>
      <c r="C6069" s="7"/>
      <c r="D6069" s="7"/>
      <c r="E6069" s="7"/>
      <c r="F6069" s="7"/>
      <c r="G6069" s="7"/>
      <c r="H6069" s="7"/>
      <c r="J6069" s="7"/>
      <c r="K6069" s="7"/>
      <c r="L6069" s="7"/>
      <c r="Q6069" s="7"/>
      <c r="S6069" s="7"/>
      <c r="T6069" s="7"/>
      <c r="Y6069" s="7"/>
      <c r="AA6069" s="7"/>
      <c r="AB6069" s="7"/>
      <c r="AG6069" s="7"/>
    </row>
    <row r="6070" spans="1:33">
      <c r="A6070" s="7"/>
      <c r="B6070" s="7"/>
      <c r="C6070" s="7"/>
      <c r="D6070" s="7"/>
      <c r="E6070" s="7"/>
      <c r="F6070" s="7"/>
      <c r="G6070" s="7"/>
      <c r="H6070" s="7"/>
      <c r="J6070" s="7"/>
      <c r="K6070" s="7"/>
      <c r="L6070" s="7"/>
      <c r="Q6070" s="7"/>
      <c r="S6070" s="7"/>
      <c r="T6070" s="7"/>
      <c r="Y6070" s="7"/>
      <c r="AA6070" s="7"/>
      <c r="AB6070" s="7"/>
      <c r="AG6070" s="7"/>
    </row>
    <row r="6071" spans="1:33">
      <c r="A6071" s="7"/>
      <c r="B6071" s="7"/>
      <c r="C6071" s="7"/>
      <c r="D6071" s="7"/>
      <c r="E6071" s="7"/>
      <c r="F6071" s="7"/>
      <c r="G6071" s="7"/>
      <c r="H6071" s="7"/>
      <c r="J6071" s="7"/>
      <c r="K6071" s="7"/>
      <c r="L6071" s="7"/>
      <c r="Q6071" s="7"/>
      <c r="S6071" s="7"/>
      <c r="T6071" s="7"/>
      <c r="Y6071" s="7"/>
      <c r="AA6071" s="7"/>
      <c r="AB6071" s="7"/>
      <c r="AG6071" s="7"/>
    </row>
    <row r="6072" spans="1:33">
      <c r="A6072" s="7"/>
      <c r="B6072" s="7"/>
      <c r="C6072" s="7"/>
      <c r="D6072" s="7"/>
      <c r="E6072" s="7"/>
      <c r="F6072" s="7"/>
      <c r="G6072" s="7"/>
      <c r="H6072" s="7"/>
      <c r="J6072" s="7"/>
      <c r="K6072" s="7"/>
      <c r="L6072" s="7"/>
      <c r="Q6072" s="7"/>
      <c r="S6072" s="7"/>
      <c r="T6072" s="7"/>
      <c r="Y6072" s="7"/>
      <c r="AA6072" s="7"/>
      <c r="AB6072" s="7"/>
      <c r="AG6072" s="7"/>
    </row>
    <row r="6073" spans="1:33">
      <c r="A6073" s="7"/>
      <c r="B6073" s="7"/>
      <c r="C6073" s="7"/>
      <c r="D6073" s="7"/>
      <c r="E6073" s="7"/>
      <c r="F6073" s="7"/>
      <c r="G6073" s="7"/>
      <c r="H6073" s="7"/>
      <c r="J6073" s="7"/>
      <c r="K6073" s="7"/>
      <c r="L6073" s="7"/>
      <c r="Q6073" s="7"/>
      <c r="S6073" s="7"/>
      <c r="T6073" s="7"/>
      <c r="Y6073" s="7"/>
      <c r="AA6073" s="7"/>
      <c r="AB6073" s="7"/>
      <c r="AG6073" s="7"/>
    </row>
    <row r="6074" spans="1:33">
      <c r="A6074" s="7"/>
      <c r="B6074" s="7"/>
      <c r="C6074" s="7"/>
      <c r="D6074" s="7"/>
      <c r="E6074" s="7"/>
      <c r="F6074" s="7"/>
      <c r="G6074" s="7"/>
      <c r="H6074" s="7"/>
      <c r="J6074" s="7"/>
      <c r="K6074" s="7"/>
      <c r="L6074" s="7"/>
      <c r="Q6074" s="7"/>
      <c r="S6074" s="7"/>
      <c r="T6074" s="7"/>
      <c r="Y6074" s="7"/>
      <c r="AA6074" s="7"/>
      <c r="AB6074" s="7"/>
      <c r="AG6074" s="7"/>
    </row>
    <row r="6075" spans="1:33">
      <c r="A6075" s="7"/>
      <c r="B6075" s="7"/>
      <c r="C6075" s="7"/>
      <c r="D6075" s="7"/>
      <c r="E6075" s="7"/>
      <c r="F6075" s="7"/>
      <c r="G6075" s="7"/>
      <c r="H6075" s="7"/>
      <c r="J6075" s="7"/>
      <c r="K6075" s="7"/>
      <c r="L6075" s="7"/>
      <c r="Q6075" s="7"/>
      <c r="S6075" s="7"/>
      <c r="T6075" s="7"/>
      <c r="Y6075" s="7"/>
      <c r="AA6075" s="7"/>
      <c r="AB6075" s="7"/>
      <c r="AG6075" s="7"/>
    </row>
    <row r="6076" spans="1:33">
      <c r="A6076" s="7"/>
      <c r="B6076" s="7"/>
      <c r="C6076" s="7"/>
      <c r="D6076" s="7"/>
      <c r="E6076" s="7"/>
      <c r="F6076" s="7"/>
      <c r="G6076" s="7"/>
      <c r="H6076" s="7"/>
      <c r="J6076" s="7"/>
      <c r="K6076" s="7"/>
      <c r="L6076" s="7"/>
      <c r="Q6076" s="7"/>
      <c r="S6076" s="7"/>
      <c r="T6076" s="7"/>
      <c r="Y6076" s="7"/>
      <c r="AA6076" s="7"/>
      <c r="AB6076" s="7"/>
      <c r="AG6076" s="7"/>
    </row>
    <row r="6077" spans="1:33">
      <c r="A6077" s="7"/>
      <c r="B6077" s="7"/>
      <c r="C6077" s="7"/>
      <c r="D6077" s="7"/>
      <c r="E6077" s="7"/>
      <c r="F6077" s="7"/>
      <c r="G6077" s="7"/>
      <c r="H6077" s="7"/>
      <c r="J6077" s="7"/>
      <c r="K6077" s="7"/>
      <c r="L6077" s="7"/>
      <c r="Q6077" s="7"/>
      <c r="S6077" s="7"/>
      <c r="T6077" s="7"/>
      <c r="Y6077" s="7"/>
      <c r="AA6077" s="7"/>
      <c r="AB6077" s="7"/>
      <c r="AG6077" s="7"/>
    </row>
    <row r="6078" spans="1:33">
      <c r="A6078" s="7"/>
      <c r="B6078" s="7"/>
      <c r="C6078" s="7"/>
      <c r="D6078" s="7"/>
      <c r="E6078" s="7"/>
      <c r="F6078" s="7"/>
      <c r="G6078" s="7"/>
      <c r="H6078" s="7"/>
      <c r="J6078" s="7"/>
      <c r="K6078" s="7"/>
      <c r="L6078" s="7"/>
      <c r="Q6078" s="7"/>
      <c r="S6078" s="7"/>
      <c r="T6078" s="7"/>
      <c r="Y6078" s="7"/>
      <c r="AA6078" s="7"/>
      <c r="AB6078" s="7"/>
      <c r="AG6078" s="7"/>
    </row>
    <row r="6079" spans="1:33">
      <c r="A6079" s="7"/>
      <c r="B6079" s="7"/>
      <c r="C6079" s="7"/>
      <c r="D6079" s="7"/>
      <c r="E6079" s="7"/>
      <c r="F6079" s="7"/>
      <c r="G6079" s="7"/>
      <c r="H6079" s="7"/>
      <c r="J6079" s="7"/>
      <c r="K6079" s="7"/>
      <c r="L6079" s="7"/>
      <c r="Q6079" s="7"/>
      <c r="S6079" s="7"/>
      <c r="T6079" s="7"/>
      <c r="Y6079" s="7"/>
      <c r="AA6079" s="7"/>
      <c r="AB6079" s="7"/>
      <c r="AG6079" s="7"/>
    </row>
    <row r="6080" spans="1:33">
      <c r="A6080" s="7"/>
      <c r="B6080" s="7"/>
      <c r="C6080" s="7"/>
      <c r="D6080" s="7"/>
      <c r="E6080" s="7"/>
      <c r="F6080" s="7"/>
      <c r="G6080" s="7"/>
      <c r="H6080" s="7"/>
      <c r="J6080" s="7"/>
      <c r="K6080" s="7"/>
      <c r="L6080" s="7"/>
      <c r="Q6080" s="7"/>
      <c r="S6080" s="7"/>
      <c r="T6080" s="7"/>
      <c r="Y6080" s="7"/>
      <c r="AA6080" s="7"/>
      <c r="AB6080" s="7"/>
      <c r="AG6080" s="7"/>
    </row>
    <row r="6081" spans="1:33">
      <c r="A6081" s="7"/>
      <c r="B6081" s="7"/>
      <c r="C6081" s="7"/>
      <c r="D6081" s="7"/>
      <c r="E6081" s="7"/>
      <c r="F6081" s="7"/>
      <c r="G6081" s="7"/>
      <c r="H6081" s="7"/>
      <c r="J6081" s="7"/>
      <c r="K6081" s="7"/>
      <c r="L6081" s="7"/>
      <c r="Q6081" s="7"/>
      <c r="S6081" s="7"/>
      <c r="T6081" s="7"/>
      <c r="Y6081" s="7"/>
      <c r="AA6081" s="7"/>
      <c r="AB6081" s="7"/>
      <c r="AG6081" s="7"/>
    </row>
    <row r="6082" spans="1:33">
      <c r="A6082" s="7"/>
      <c r="B6082" s="7"/>
      <c r="C6082" s="7"/>
      <c r="D6082" s="7"/>
      <c r="E6082" s="7"/>
      <c r="F6082" s="7"/>
      <c r="G6082" s="7"/>
      <c r="H6082" s="7"/>
      <c r="J6082" s="7"/>
      <c r="K6082" s="7"/>
      <c r="L6082" s="7"/>
      <c r="Q6082" s="7"/>
      <c r="S6082" s="7"/>
      <c r="T6082" s="7"/>
      <c r="Y6082" s="7"/>
      <c r="AA6082" s="7"/>
      <c r="AB6082" s="7"/>
      <c r="AG6082" s="7"/>
    </row>
    <row r="6083" spans="1:33">
      <c r="A6083" s="7"/>
      <c r="B6083" s="7"/>
      <c r="C6083" s="7"/>
      <c r="D6083" s="7"/>
      <c r="E6083" s="7"/>
      <c r="F6083" s="7"/>
      <c r="G6083" s="7"/>
      <c r="H6083" s="7"/>
      <c r="J6083" s="7"/>
      <c r="K6083" s="7"/>
      <c r="L6083" s="7"/>
      <c r="Q6083" s="7"/>
      <c r="S6083" s="7"/>
      <c r="T6083" s="7"/>
      <c r="Y6083" s="7"/>
      <c r="AA6083" s="7"/>
      <c r="AB6083" s="7"/>
      <c r="AG6083" s="7"/>
    </row>
    <row r="6084" spans="1:33">
      <c r="A6084" s="7"/>
      <c r="B6084" s="7"/>
      <c r="C6084" s="7"/>
      <c r="D6084" s="7"/>
      <c r="E6084" s="7"/>
      <c r="F6084" s="7"/>
      <c r="G6084" s="7"/>
      <c r="H6084" s="7"/>
      <c r="J6084" s="7"/>
      <c r="K6084" s="7"/>
      <c r="L6084" s="7"/>
      <c r="Q6084" s="7"/>
      <c r="S6084" s="7"/>
      <c r="T6084" s="7"/>
      <c r="Y6084" s="7"/>
      <c r="AA6084" s="7"/>
      <c r="AB6084" s="7"/>
      <c r="AG6084" s="7"/>
    </row>
    <row r="6085" spans="1:33">
      <c r="A6085" s="7"/>
      <c r="B6085" s="7"/>
      <c r="C6085" s="7"/>
      <c r="D6085" s="7"/>
      <c r="E6085" s="7"/>
      <c r="F6085" s="7"/>
      <c r="G6085" s="7"/>
      <c r="H6085" s="7"/>
      <c r="J6085" s="7"/>
      <c r="K6085" s="7"/>
      <c r="L6085" s="7"/>
      <c r="Q6085" s="7"/>
      <c r="S6085" s="7"/>
      <c r="T6085" s="7"/>
      <c r="Y6085" s="7"/>
      <c r="AA6085" s="7"/>
      <c r="AB6085" s="7"/>
      <c r="AG6085" s="7"/>
    </row>
    <row r="6086" spans="1:33">
      <c r="A6086" s="7"/>
      <c r="B6086" s="7"/>
      <c r="C6086" s="7"/>
      <c r="D6086" s="7"/>
      <c r="E6086" s="7"/>
      <c r="F6086" s="7"/>
      <c r="G6086" s="7"/>
      <c r="H6086" s="7"/>
      <c r="J6086" s="7"/>
      <c r="K6086" s="7"/>
      <c r="L6086" s="7"/>
      <c r="Q6086" s="7"/>
      <c r="S6086" s="7"/>
      <c r="T6086" s="7"/>
      <c r="Y6086" s="7"/>
      <c r="AA6086" s="7"/>
      <c r="AB6086" s="7"/>
      <c r="AG6086" s="7"/>
    </row>
    <row r="6087" spans="1:33">
      <c r="A6087" s="7"/>
      <c r="B6087" s="7"/>
      <c r="C6087" s="7"/>
      <c r="D6087" s="7"/>
      <c r="E6087" s="7"/>
      <c r="F6087" s="7"/>
      <c r="G6087" s="7"/>
      <c r="H6087" s="7"/>
      <c r="J6087" s="7"/>
      <c r="K6087" s="7"/>
      <c r="L6087" s="7"/>
      <c r="Q6087" s="7"/>
      <c r="S6087" s="7"/>
      <c r="T6087" s="7"/>
      <c r="Y6087" s="7"/>
      <c r="AA6087" s="7"/>
      <c r="AB6087" s="7"/>
      <c r="AG6087" s="7"/>
    </row>
    <row r="6088" spans="1:33">
      <c r="A6088" s="7"/>
      <c r="B6088" s="7"/>
      <c r="C6088" s="7"/>
      <c r="D6088" s="7"/>
      <c r="E6088" s="7"/>
      <c r="F6088" s="7"/>
      <c r="G6088" s="7"/>
      <c r="H6088" s="7"/>
      <c r="J6088" s="7"/>
      <c r="K6088" s="7"/>
      <c r="L6088" s="7"/>
      <c r="Q6088" s="7"/>
      <c r="S6088" s="7"/>
      <c r="T6088" s="7"/>
      <c r="Y6088" s="7"/>
      <c r="AA6088" s="7"/>
      <c r="AB6088" s="7"/>
      <c r="AG6088" s="7"/>
    </row>
    <row r="6089" spans="1:33">
      <c r="A6089" s="7"/>
      <c r="B6089" s="7"/>
      <c r="C6089" s="7"/>
      <c r="D6089" s="7"/>
      <c r="E6089" s="7"/>
      <c r="F6089" s="7"/>
      <c r="G6089" s="7"/>
      <c r="H6089" s="7"/>
      <c r="J6089" s="7"/>
      <c r="K6089" s="7"/>
      <c r="L6089" s="7"/>
      <c r="Q6089" s="7"/>
      <c r="S6089" s="7"/>
      <c r="T6089" s="7"/>
      <c r="Y6089" s="7"/>
      <c r="AA6089" s="7"/>
      <c r="AB6089" s="7"/>
      <c r="AG6089" s="7"/>
    </row>
    <row r="6090" spans="1:33">
      <c r="A6090" s="7"/>
      <c r="B6090" s="7"/>
      <c r="C6090" s="7"/>
      <c r="D6090" s="7"/>
      <c r="E6090" s="7"/>
      <c r="F6090" s="7"/>
      <c r="G6090" s="7"/>
      <c r="H6090" s="7"/>
      <c r="J6090" s="7"/>
      <c r="K6090" s="7"/>
      <c r="L6090" s="7"/>
      <c r="Q6090" s="7"/>
      <c r="S6090" s="7"/>
      <c r="T6090" s="7"/>
      <c r="Y6090" s="7"/>
      <c r="AA6090" s="7"/>
      <c r="AB6090" s="7"/>
      <c r="AG6090" s="7"/>
    </row>
    <row r="6091" spans="1:33">
      <c r="A6091" s="7"/>
      <c r="B6091" s="7"/>
      <c r="C6091" s="7"/>
      <c r="D6091" s="7"/>
      <c r="E6091" s="7"/>
      <c r="F6091" s="7"/>
      <c r="G6091" s="7"/>
      <c r="H6091" s="7"/>
      <c r="J6091" s="7"/>
      <c r="K6091" s="7"/>
      <c r="L6091" s="7"/>
      <c r="Q6091" s="7"/>
      <c r="S6091" s="7"/>
      <c r="T6091" s="7"/>
      <c r="Y6091" s="7"/>
      <c r="AA6091" s="7"/>
      <c r="AB6091" s="7"/>
      <c r="AG6091" s="7"/>
    </row>
    <row r="6092" spans="1:33">
      <c r="A6092" s="7"/>
      <c r="B6092" s="7"/>
      <c r="C6092" s="7"/>
      <c r="D6092" s="7"/>
      <c r="E6092" s="7"/>
      <c r="F6092" s="7"/>
      <c r="G6092" s="7"/>
      <c r="H6092" s="7"/>
      <c r="J6092" s="7"/>
      <c r="K6092" s="7"/>
      <c r="L6092" s="7"/>
      <c r="Q6092" s="7"/>
      <c r="S6092" s="7"/>
      <c r="T6092" s="7"/>
      <c r="Y6092" s="7"/>
      <c r="AA6092" s="7"/>
      <c r="AB6092" s="7"/>
      <c r="AG6092" s="7"/>
    </row>
    <row r="6093" spans="1:33">
      <c r="A6093" s="7"/>
      <c r="B6093" s="7"/>
      <c r="C6093" s="7"/>
      <c r="D6093" s="7"/>
      <c r="E6093" s="7"/>
      <c r="F6093" s="7"/>
      <c r="G6093" s="7"/>
      <c r="H6093" s="7"/>
      <c r="J6093" s="7"/>
      <c r="K6093" s="7"/>
      <c r="L6093" s="7"/>
      <c r="Q6093" s="7"/>
      <c r="S6093" s="7"/>
      <c r="T6093" s="7"/>
      <c r="Y6093" s="7"/>
      <c r="AA6093" s="7"/>
      <c r="AB6093" s="7"/>
      <c r="AG6093" s="7"/>
    </row>
    <row r="6094" spans="1:33">
      <c r="A6094" s="7"/>
      <c r="B6094" s="7"/>
      <c r="C6094" s="7"/>
      <c r="D6094" s="7"/>
      <c r="E6094" s="7"/>
      <c r="F6094" s="7"/>
      <c r="G6094" s="7"/>
      <c r="H6094" s="7"/>
      <c r="J6094" s="7"/>
      <c r="K6094" s="7"/>
      <c r="L6094" s="7"/>
      <c r="Q6094" s="7"/>
      <c r="S6094" s="7"/>
      <c r="T6094" s="7"/>
      <c r="Y6094" s="7"/>
      <c r="AA6094" s="7"/>
      <c r="AB6094" s="7"/>
      <c r="AG6094" s="7"/>
    </row>
    <row r="6095" spans="1:33">
      <c r="A6095" s="7"/>
      <c r="B6095" s="7"/>
      <c r="C6095" s="7"/>
      <c r="D6095" s="7"/>
      <c r="E6095" s="7"/>
      <c r="F6095" s="7"/>
      <c r="G6095" s="7"/>
      <c r="H6095" s="7"/>
      <c r="J6095" s="7"/>
      <c r="K6095" s="7"/>
      <c r="L6095" s="7"/>
      <c r="Q6095" s="7"/>
      <c r="S6095" s="7"/>
      <c r="T6095" s="7"/>
      <c r="Y6095" s="7"/>
      <c r="AA6095" s="7"/>
      <c r="AB6095" s="7"/>
      <c r="AG6095" s="7"/>
    </row>
    <row r="6096" spans="1:33">
      <c r="A6096" s="7"/>
      <c r="B6096" s="7"/>
      <c r="C6096" s="7"/>
      <c r="D6096" s="7"/>
      <c r="E6096" s="7"/>
      <c r="F6096" s="7"/>
      <c r="G6096" s="7"/>
      <c r="H6096" s="7"/>
      <c r="J6096" s="7"/>
      <c r="K6096" s="7"/>
      <c r="L6096" s="7"/>
      <c r="Q6096" s="7"/>
      <c r="S6096" s="7"/>
      <c r="T6096" s="7"/>
      <c r="Y6096" s="7"/>
      <c r="AA6096" s="7"/>
      <c r="AB6096" s="7"/>
      <c r="AG6096" s="7"/>
    </row>
    <row r="6097" spans="1:33">
      <c r="A6097" s="7"/>
      <c r="B6097" s="7"/>
      <c r="C6097" s="7"/>
      <c r="D6097" s="7"/>
      <c r="E6097" s="7"/>
      <c r="F6097" s="7"/>
      <c r="G6097" s="7"/>
      <c r="H6097" s="7"/>
      <c r="J6097" s="7"/>
      <c r="K6097" s="7"/>
      <c r="L6097" s="7"/>
      <c r="Q6097" s="7"/>
      <c r="S6097" s="7"/>
      <c r="T6097" s="7"/>
      <c r="Y6097" s="7"/>
      <c r="AA6097" s="7"/>
      <c r="AB6097" s="7"/>
      <c r="AG6097" s="7"/>
    </row>
    <row r="6098" spans="1:33">
      <c r="A6098" s="7"/>
      <c r="B6098" s="7"/>
      <c r="C6098" s="7"/>
      <c r="D6098" s="7"/>
      <c r="E6098" s="7"/>
      <c r="F6098" s="7"/>
      <c r="G6098" s="7"/>
      <c r="H6098" s="7"/>
      <c r="J6098" s="7"/>
      <c r="K6098" s="7"/>
      <c r="L6098" s="7"/>
      <c r="Q6098" s="7"/>
      <c r="S6098" s="7"/>
      <c r="T6098" s="7"/>
      <c r="Y6098" s="7"/>
      <c r="AA6098" s="7"/>
      <c r="AB6098" s="7"/>
      <c r="AG6098" s="7"/>
    </row>
    <row r="6099" spans="1:33">
      <c r="A6099" s="7"/>
      <c r="B6099" s="7"/>
      <c r="C6099" s="7"/>
      <c r="D6099" s="7"/>
      <c r="E6099" s="7"/>
      <c r="F6099" s="7"/>
      <c r="G6099" s="7"/>
      <c r="H6099" s="7"/>
      <c r="J6099" s="7"/>
      <c r="K6099" s="7"/>
      <c r="L6099" s="7"/>
      <c r="Q6099" s="7"/>
      <c r="S6099" s="7"/>
      <c r="T6099" s="7"/>
      <c r="Y6099" s="7"/>
      <c r="AA6099" s="7"/>
      <c r="AB6099" s="7"/>
      <c r="AG6099" s="7"/>
    </row>
    <row r="6100" spans="1:33">
      <c r="A6100" s="7"/>
      <c r="B6100" s="7"/>
      <c r="C6100" s="7"/>
      <c r="D6100" s="7"/>
      <c r="E6100" s="7"/>
      <c r="F6100" s="7"/>
      <c r="G6100" s="7"/>
      <c r="H6100" s="7"/>
      <c r="J6100" s="7"/>
      <c r="K6100" s="7"/>
      <c r="L6100" s="7"/>
      <c r="Q6100" s="7"/>
      <c r="S6100" s="7"/>
      <c r="T6100" s="7"/>
      <c r="Y6100" s="7"/>
      <c r="AA6100" s="7"/>
      <c r="AB6100" s="7"/>
      <c r="AG6100" s="7"/>
    </row>
    <row r="6101" spans="1:33">
      <c r="A6101" s="7"/>
      <c r="B6101" s="7"/>
      <c r="C6101" s="7"/>
      <c r="D6101" s="7"/>
      <c r="E6101" s="7"/>
      <c r="F6101" s="7"/>
      <c r="G6101" s="7"/>
      <c r="H6101" s="7"/>
      <c r="J6101" s="7"/>
      <c r="K6101" s="7"/>
      <c r="L6101" s="7"/>
      <c r="Q6101" s="7"/>
      <c r="S6101" s="7"/>
      <c r="T6101" s="7"/>
      <c r="Y6101" s="7"/>
      <c r="AA6101" s="7"/>
      <c r="AB6101" s="7"/>
      <c r="AG6101" s="7"/>
    </row>
    <row r="6102" spans="1:33">
      <c r="A6102" s="7"/>
      <c r="B6102" s="7"/>
      <c r="C6102" s="7"/>
      <c r="D6102" s="7"/>
      <c r="E6102" s="7"/>
      <c r="F6102" s="7"/>
      <c r="G6102" s="7"/>
      <c r="H6102" s="7"/>
      <c r="J6102" s="7"/>
      <c r="K6102" s="7"/>
      <c r="L6102" s="7"/>
      <c r="Q6102" s="7"/>
      <c r="S6102" s="7"/>
      <c r="T6102" s="7"/>
      <c r="Y6102" s="7"/>
      <c r="AA6102" s="7"/>
      <c r="AB6102" s="7"/>
      <c r="AG6102" s="7"/>
    </row>
    <row r="6103" spans="1:33">
      <c r="A6103" s="7"/>
      <c r="B6103" s="7"/>
      <c r="C6103" s="7"/>
      <c r="D6103" s="7"/>
      <c r="E6103" s="7"/>
      <c r="F6103" s="7"/>
      <c r="G6103" s="7"/>
      <c r="H6103" s="7"/>
      <c r="J6103" s="7"/>
      <c r="K6103" s="7"/>
      <c r="L6103" s="7"/>
      <c r="Q6103" s="7"/>
      <c r="S6103" s="7"/>
      <c r="T6103" s="7"/>
      <c r="Y6103" s="7"/>
      <c r="AA6103" s="7"/>
      <c r="AB6103" s="7"/>
      <c r="AG6103" s="7"/>
    </row>
    <row r="6104" spans="1:33">
      <c r="A6104" s="7"/>
      <c r="B6104" s="7"/>
      <c r="C6104" s="7"/>
      <c r="D6104" s="7"/>
      <c r="E6104" s="7"/>
      <c r="F6104" s="7"/>
      <c r="G6104" s="7"/>
      <c r="H6104" s="7"/>
      <c r="J6104" s="7"/>
      <c r="K6104" s="7"/>
      <c r="L6104" s="7"/>
      <c r="Q6104" s="7"/>
      <c r="S6104" s="7"/>
      <c r="T6104" s="7"/>
      <c r="Y6104" s="7"/>
      <c r="AA6104" s="7"/>
      <c r="AB6104" s="7"/>
      <c r="AG6104" s="7"/>
    </row>
    <row r="6105" spans="1:33">
      <c r="A6105" s="7"/>
      <c r="B6105" s="7"/>
      <c r="C6105" s="7"/>
      <c r="D6105" s="7"/>
      <c r="E6105" s="7"/>
      <c r="F6105" s="7"/>
      <c r="G6105" s="7"/>
      <c r="H6105" s="7"/>
      <c r="J6105" s="7"/>
      <c r="K6105" s="7"/>
      <c r="L6105" s="7"/>
      <c r="Q6105" s="7"/>
      <c r="S6105" s="7"/>
      <c r="T6105" s="7"/>
      <c r="Y6105" s="7"/>
      <c r="AA6105" s="7"/>
      <c r="AB6105" s="7"/>
      <c r="AG6105" s="7"/>
    </row>
    <row r="6106" spans="1:33">
      <c r="A6106" s="7"/>
      <c r="B6106" s="7"/>
      <c r="C6106" s="7"/>
      <c r="D6106" s="7"/>
      <c r="E6106" s="7"/>
      <c r="F6106" s="7"/>
      <c r="G6106" s="7"/>
      <c r="H6106" s="7"/>
      <c r="J6106" s="7"/>
      <c r="K6106" s="7"/>
      <c r="L6106" s="7"/>
      <c r="Q6106" s="7"/>
      <c r="S6106" s="7"/>
      <c r="T6106" s="7"/>
      <c r="Y6106" s="7"/>
      <c r="AA6106" s="7"/>
      <c r="AB6106" s="7"/>
      <c r="AG6106" s="7"/>
    </row>
    <row r="6107" spans="1:33">
      <c r="A6107" s="7"/>
      <c r="B6107" s="7"/>
      <c r="C6107" s="7"/>
      <c r="D6107" s="7"/>
      <c r="E6107" s="7"/>
      <c r="F6107" s="7"/>
      <c r="G6107" s="7"/>
      <c r="H6107" s="7"/>
      <c r="J6107" s="7"/>
      <c r="K6107" s="7"/>
      <c r="L6107" s="7"/>
      <c r="Q6107" s="7"/>
      <c r="S6107" s="7"/>
      <c r="T6107" s="7"/>
      <c r="Y6107" s="7"/>
      <c r="AA6107" s="7"/>
      <c r="AB6107" s="7"/>
      <c r="AG6107" s="7"/>
    </row>
    <row r="6108" spans="1:33">
      <c r="A6108" s="7"/>
      <c r="B6108" s="7"/>
      <c r="C6108" s="7"/>
      <c r="D6108" s="7"/>
      <c r="E6108" s="7"/>
      <c r="F6108" s="7"/>
      <c r="G6108" s="7"/>
      <c r="H6108" s="7"/>
      <c r="J6108" s="7"/>
      <c r="K6108" s="7"/>
      <c r="L6108" s="7"/>
      <c r="Q6108" s="7"/>
      <c r="S6108" s="7"/>
      <c r="T6108" s="7"/>
      <c r="Y6108" s="7"/>
      <c r="AA6108" s="7"/>
      <c r="AB6108" s="7"/>
      <c r="AG6108" s="7"/>
    </row>
    <row r="6109" spans="1:33">
      <c r="A6109" s="7"/>
      <c r="B6109" s="7"/>
      <c r="C6109" s="7"/>
      <c r="D6109" s="7"/>
      <c r="E6109" s="7"/>
      <c r="F6109" s="7"/>
      <c r="G6109" s="7"/>
      <c r="H6109" s="7"/>
      <c r="J6109" s="7"/>
      <c r="K6109" s="7"/>
      <c r="L6109" s="7"/>
      <c r="Q6109" s="7"/>
      <c r="S6109" s="7"/>
      <c r="T6109" s="7"/>
      <c r="Y6109" s="7"/>
      <c r="AA6109" s="7"/>
      <c r="AB6109" s="7"/>
      <c r="AG6109" s="7"/>
    </row>
    <row r="6110" spans="1:33">
      <c r="A6110" s="7"/>
      <c r="B6110" s="7"/>
      <c r="C6110" s="7"/>
      <c r="D6110" s="7"/>
      <c r="E6110" s="7"/>
      <c r="F6110" s="7"/>
      <c r="G6110" s="7"/>
      <c r="H6110" s="7"/>
      <c r="J6110" s="7"/>
      <c r="K6110" s="7"/>
      <c r="L6110" s="7"/>
      <c r="Q6110" s="7"/>
      <c r="S6110" s="7"/>
      <c r="T6110" s="7"/>
      <c r="Y6110" s="7"/>
      <c r="AA6110" s="7"/>
      <c r="AB6110" s="7"/>
      <c r="AG6110" s="7"/>
    </row>
    <row r="6111" spans="1:33">
      <c r="A6111" s="7"/>
      <c r="B6111" s="7"/>
      <c r="C6111" s="7"/>
      <c r="D6111" s="7"/>
      <c r="E6111" s="7"/>
      <c r="F6111" s="7"/>
      <c r="G6111" s="7"/>
      <c r="H6111" s="7"/>
      <c r="J6111" s="7"/>
      <c r="K6111" s="7"/>
      <c r="L6111" s="7"/>
      <c r="Q6111" s="7"/>
      <c r="S6111" s="7"/>
      <c r="T6111" s="7"/>
      <c r="Y6111" s="7"/>
      <c r="AA6111" s="7"/>
      <c r="AB6111" s="7"/>
      <c r="AG6111" s="7"/>
    </row>
    <row r="6112" spans="1:33">
      <c r="A6112" s="7"/>
      <c r="B6112" s="7"/>
      <c r="C6112" s="7"/>
      <c r="D6112" s="7"/>
      <c r="E6112" s="7"/>
      <c r="F6112" s="7"/>
      <c r="G6112" s="7"/>
      <c r="H6112" s="7"/>
      <c r="J6112" s="7"/>
      <c r="K6112" s="7"/>
      <c r="L6112" s="7"/>
      <c r="Q6112" s="7"/>
      <c r="S6112" s="7"/>
      <c r="T6112" s="7"/>
      <c r="Y6112" s="7"/>
      <c r="AA6112" s="7"/>
      <c r="AB6112" s="7"/>
      <c r="AG6112" s="7"/>
    </row>
    <row r="6113" spans="1:33">
      <c r="A6113" s="7"/>
      <c r="B6113" s="7"/>
      <c r="C6113" s="7"/>
      <c r="D6113" s="7"/>
      <c r="E6113" s="7"/>
      <c r="F6113" s="7"/>
      <c r="G6113" s="7"/>
      <c r="H6113" s="7"/>
      <c r="J6113" s="7"/>
      <c r="K6113" s="7"/>
      <c r="L6113" s="7"/>
      <c r="Q6113" s="7"/>
      <c r="S6113" s="7"/>
      <c r="T6113" s="7"/>
      <c r="Y6113" s="7"/>
      <c r="AA6113" s="7"/>
      <c r="AB6113" s="7"/>
      <c r="AG6113" s="7"/>
    </row>
    <row r="6114" spans="1:33">
      <c r="A6114" s="7"/>
      <c r="B6114" s="7"/>
      <c r="C6114" s="7"/>
      <c r="D6114" s="7"/>
      <c r="E6114" s="7"/>
      <c r="F6114" s="7"/>
      <c r="G6114" s="7"/>
      <c r="H6114" s="7"/>
      <c r="J6114" s="7"/>
      <c r="K6114" s="7"/>
      <c r="L6114" s="7"/>
      <c r="Q6114" s="7"/>
      <c r="S6114" s="7"/>
      <c r="T6114" s="7"/>
      <c r="Y6114" s="7"/>
      <c r="AA6114" s="7"/>
      <c r="AB6114" s="7"/>
      <c r="AG6114" s="7"/>
    </row>
    <row r="6115" spans="1:33">
      <c r="A6115" s="7"/>
      <c r="B6115" s="7"/>
      <c r="C6115" s="7"/>
      <c r="D6115" s="7"/>
      <c r="E6115" s="7"/>
      <c r="F6115" s="7"/>
      <c r="G6115" s="7"/>
      <c r="H6115" s="7"/>
      <c r="J6115" s="7"/>
      <c r="K6115" s="7"/>
      <c r="L6115" s="7"/>
      <c r="Q6115" s="7"/>
      <c r="S6115" s="7"/>
      <c r="T6115" s="7"/>
      <c r="Y6115" s="7"/>
      <c r="AA6115" s="7"/>
      <c r="AB6115" s="7"/>
      <c r="AG6115" s="7"/>
    </row>
    <row r="6116" spans="1:33">
      <c r="A6116" s="7"/>
      <c r="B6116" s="7"/>
      <c r="C6116" s="7"/>
      <c r="D6116" s="7"/>
      <c r="E6116" s="7"/>
      <c r="F6116" s="7"/>
      <c r="G6116" s="7"/>
      <c r="H6116" s="7"/>
      <c r="J6116" s="7"/>
      <c r="K6116" s="7"/>
      <c r="L6116" s="7"/>
      <c r="Q6116" s="7"/>
      <c r="S6116" s="7"/>
      <c r="T6116" s="7"/>
      <c r="Y6116" s="7"/>
      <c r="AA6116" s="7"/>
      <c r="AB6116" s="7"/>
      <c r="AG6116" s="7"/>
    </row>
    <row r="6117" spans="1:33">
      <c r="A6117" s="7"/>
      <c r="B6117" s="7"/>
      <c r="C6117" s="7"/>
      <c r="D6117" s="7"/>
      <c r="E6117" s="7"/>
      <c r="F6117" s="7"/>
      <c r="G6117" s="7"/>
      <c r="H6117" s="7"/>
      <c r="J6117" s="7"/>
      <c r="K6117" s="7"/>
      <c r="L6117" s="7"/>
      <c r="Q6117" s="7"/>
      <c r="S6117" s="7"/>
      <c r="T6117" s="7"/>
      <c r="Y6117" s="7"/>
      <c r="AA6117" s="7"/>
      <c r="AB6117" s="7"/>
      <c r="AG6117" s="7"/>
    </row>
    <row r="6118" spans="1:33">
      <c r="A6118" s="7"/>
      <c r="B6118" s="7"/>
      <c r="C6118" s="7"/>
      <c r="D6118" s="7"/>
      <c r="E6118" s="7"/>
      <c r="F6118" s="7"/>
      <c r="G6118" s="7"/>
      <c r="H6118" s="7"/>
      <c r="J6118" s="7"/>
      <c r="K6118" s="7"/>
      <c r="L6118" s="7"/>
      <c r="Q6118" s="7"/>
      <c r="S6118" s="7"/>
      <c r="T6118" s="7"/>
      <c r="Y6118" s="7"/>
      <c r="AA6118" s="7"/>
      <c r="AB6118" s="7"/>
      <c r="AG6118" s="7"/>
    </row>
    <row r="6119" spans="1:33">
      <c r="A6119" s="7"/>
      <c r="B6119" s="7"/>
      <c r="C6119" s="7"/>
      <c r="D6119" s="7"/>
      <c r="E6119" s="7"/>
      <c r="F6119" s="7"/>
      <c r="G6119" s="7"/>
      <c r="H6119" s="7"/>
      <c r="J6119" s="7"/>
      <c r="K6119" s="7"/>
      <c r="L6119" s="7"/>
      <c r="Q6119" s="7"/>
      <c r="S6119" s="7"/>
      <c r="T6119" s="7"/>
      <c r="Y6119" s="7"/>
      <c r="AA6119" s="7"/>
      <c r="AB6119" s="7"/>
      <c r="AG6119" s="7"/>
    </row>
    <row r="6120" spans="1:33">
      <c r="A6120" s="7"/>
      <c r="B6120" s="7"/>
      <c r="C6120" s="7"/>
      <c r="D6120" s="7"/>
      <c r="E6120" s="7"/>
      <c r="F6120" s="7"/>
      <c r="G6120" s="7"/>
      <c r="H6120" s="7"/>
      <c r="J6120" s="7"/>
      <c r="K6120" s="7"/>
      <c r="L6120" s="7"/>
      <c r="Q6120" s="7"/>
      <c r="S6120" s="7"/>
      <c r="T6120" s="7"/>
      <c r="Y6120" s="7"/>
      <c r="AA6120" s="7"/>
      <c r="AB6120" s="7"/>
      <c r="AG6120" s="7"/>
    </row>
    <row r="6121" spans="1:33">
      <c r="A6121" s="7"/>
      <c r="B6121" s="7"/>
      <c r="C6121" s="7"/>
      <c r="D6121" s="7"/>
      <c r="E6121" s="7"/>
      <c r="F6121" s="7"/>
      <c r="G6121" s="7"/>
      <c r="H6121" s="7"/>
      <c r="J6121" s="7"/>
      <c r="K6121" s="7"/>
      <c r="L6121" s="7"/>
      <c r="Q6121" s="7"/>
      <c r="S6121" s="7"/>
      <c r="T6121" s="7"/>
      <c r="Y6121" s="7"/>
      <c r="AA6121" s="7"/>
      <c r="AB6121" s="7"/>
      <c r="AG6121" s="7"/>
    </row>
    <row r="6122" spans="1:33">
      <c r="A6122" s="7"/>
      <c r="B6122" s="7"/>
      <c r="C6122" s="7"/>
      <c r="D6122" s="7"/>
      <c r="E6122" s="7"/>
      <c r="F6122" s="7"/>
      <c r="G6122" s="7"/>
      <c r="H6122" s="7"/>
      <c r="J6122" s="7"/>
      <c r="K6122" s="7"/>
      <c r="L6122" s="7"/>
      <c r="Q6122" s="7"/>
      <c r="S6122" s="7"/>
      <c r="T6122" s="7"/>
      <c r="Y6122" s="7"/>
      <c r="AA6122" s="7"/>
      <c r="AB6122" s="7"/>
      <c r="AG6122" s="7"/>
    </row>
    <row r="6123" spans="1:33">
      <c r="A6123" s="7"/>
      <c r="B6123" s="7"/>
      <c r="C6123" s="7"/>
      <c r="D6123" s="7"/>
      <c r="E6123" s="7"/>
      <c r="F6123" s="7"/>
      <c r="G6123" s="7"/>
      <c r="H6123" s="7"/>
      <c r="J6123" s="7"/>
      <c r="K6123" s="7"/>
      <c r="L6123" s="7"/>
      <c r="Q6123" s="7"/>
      <c r="S6123" s="7"/>
      <c r="T6123" s="7"/>
      <c r="Y6123" s="7"/>
      <c r="AA6123" s="7"/>
      <c r="AB6123" s="7"/>
      <c r="AG6123" s="7"/>
    </row>
    <row r="6124" spans="1:33">
      <c r="A6124" s="7"/>
      <c r="B6124" s="7"/>
      <c r="C6124" s="7"/>
      <c r="D6124" s="7"/>
      <c r="E6124" s="7"/>
      <c r="F6124" s="7"/>
      <c r="G6124" s="7"/>
      <c r="H6124" s="7"/>
      <c r="J6124" s="7"/>
      <c r="K6124" s="7"/>
      <c r="L6124" s="7"/>
      <c r="Q6124" s="7"/>
      <c r="S6124" s="7"/>
      <c r="T6124" s="7"/>
      <c r="Y6124" s="7"/>
      <c r="AA6124" s="7"/>
      <c r="AB6124" s="7"/>
      <c r="AG6124" s="7"/>
    </row>
    <row r="6125" spans="1:33">
      <c r="A6125" s="7"/>
      <c r="B6125" s="7"/>
      <c r="C6125" s="7"/>
      <c r="D6125" s="7"/>
      <c r="E6125" s="7"/>
      <c r="F6125" s="7"/>
      <c r="G6125" s="7"/>
      <c r="H6125" s="7"/>
      <c r="J6125" s="7"/>
      <c r="K6125" s="7"/>
      <c r="L6125" s="7"/>
      <c r="Q6125" s="7"/>
      <c r="S6125" s="7"/>
      <c r="T6125" s="7"/>
      <c r="Y6125" s="7"/>
      <c r="AA6125" s="7"/>
      <c r="AB6125" s="7"/>
      <c r="AG6125" s="7"/>
    </row>
    <row r="6126" spans="1:33">
      <c r="A6126" s="7"/>
      <c r="B6126" s="7"/>
      <c r="C6126" s="7"/>
      <c r="D6126" s="7"/>
      <c r="E6126" s="7"/>
      <c r="F6126" s="7"/>
      <c r="G6126" s="7"/>
      <c r="H6126" s="7"/>
      <c r="J6126" s="7"/>
      <c r="K6126" s="7"/>
      <c r="L6126" s="7"/>
      <c r="Q6126" s="7"/>
      <c r="S6126" s="7"/>
      <c r="T6126" s="7"/>
      <c r="Y6126" s="7"/>
      <c r="AA6126" s="7"/>
      <c r="AB6126" s="7"/>
      <c r="AG6126" s="7"/>
    </row>
    <row r="6127" spans="1:33">
      <c r="A6127" s="7"/>
      <c r="B6127" s="7"/>
      <c r="C6127" s="7"/>
      <c r="D6127" s="7"/>
      <c r="E6127" s="7"/>
      <c r="F6127" s="7"/>
      <c r="G6127" s="7"/>
      <c r="H6127" s="7"/>
      <c r="J6127" s="7"/>
      <c r="K6127" s="7"/>
      <c r="L6127" s="7"/>
      <c r="Q6127" s="7"/>
      <c r="S6127" s="7"/>
      <c r="T6127" s="7"/>
      <c r="Y6127" s="7"/>
      <c r="AA6127" s="7"/>
      <c r="AB6127" s="7"/>
      <c r="AG6127" s="7"/>
    </row>
    <row r="6128" spans="1:33">
      <c r="A6128" s="7"/>
      <c r="B6128" s="7"/>
      <c r="C6128" s="7"/>
      <c r="D6128" s="7"/>
      <c r="E6128" s="7"/>
      <c r="F6128" s="7"/>
      <c r="G6128" s="7"/>
      <c r="H6128" s="7"/>
      <c r="J6128" s="7"/>
      <c r="K6128" s="7"/>
      <c r="L6128" s="7"/>
      <c r="Q6128" s="7"/>
      <c r="S6128" s="7"/>
      <c r="T6128" s="7"/>
      <c r="Y6128" s="7"/>
      <c r="AA6128" s="7"/>
      <c r="AB6128" s="7"/>
      <c r="AG6128" s="7"/>
    </row>
    <row r="6129" spans="1:33">
      <c r="A6129" s="7"/>
      <c r="B6129" s="7"/>
      <c r="C6129" s="7"/>
      <c r="D6129" s="7"/>
      <c r="E6129" s="7"/>
      <c r="F6129" s="7"/>
      <c r="G6129" s="7"/>
      <c r="H6129" s="7"/>
      <c r="J6129" s="7"/>
      <c r="K6129" s="7"/>
      <c r="L6129" s="7"/>
      <c r="Q6129" s="7"/>
      <c r="S6129" s="7"/>
      <c r="T6129" s="7"/>
      <c r="Y6129" s="7"/>
      <c r="AA6129" s="7"/>
      <c r="AB6129" s="7"/>
      <c r="AG6129" s="7"/>
    </row>
    <row r="6130" spans="1:33">
      <c r="A6130" s="7"/>
      <c r="B6130" s="7"/>
      <c r="C6130" s="7"/>
      <c r="D6130" s="7"/>
      <c r="E6130" s="7"/>
      <c r="F6130" s="7"/>
      <c r="G6130" s="7"/>
      <c r="H6130" s="7"/>
      <c r="J6130" s="7"/>
      <c r="K6130" s="7"/>
      <c r="L6130" s="7"/>
      <c r="Q6130" s="7"/>
      <c r="S6130" s="7"/>
      <c r="T6130" s="7"/>
      <c r="Y6130" s="7"/>
      <c r="AA6130" s="7"/>
      <c r="AB6130" s="7"/>
      <c r="AG6130" s="7"/>
    </row>
    <row r="6131" spans="1:33">
      <c r="A6131" s="7"/>
      <c r="B6131" s="7"/>
      <c r="C6131" s="7"/>
      <c r="D6131" s="7"/>
      <c r="E6131" s="7"/>
      <c r="F6131" s="7"/>
      <c r="G6131" s="7"/>
      <c r="H6131" s="7"/>
      <c r="J6131" s="7"/>
      <c r="K6131" s="7"/>
      <c r="L6131" s="7"/>
      <c r="Q6131" s="7"/>
      <c r="S6131" s="7"/>
      <c r="T6131" s="7"/>
      <c r="Y6131" s="7"/>
      <c r="AA6131" s="7"/>
      <c r="AB6131" s="7"/>
      <c r="AG6131" s="7"/>
    </row>
    <row r="6132" spans="1:33">
      <c r="A6132" s="7"/>
      <c r="B6132" s="7"/>
      <c r="C6132" s="7"/>
      <c r="D6132" s="7"/>
      <c r="E6132" s="7"/>
      <c r="F6132" s="7"/>
      <c r="G6132" s="7"/>
      <c r="H6132" s="7"/>
      <c r="J6132" s="7"/>
      <c r="K6132" s="7"/>
      <c r="L6132" s="7"/>
      <c r="Q6132" s="7"/>
      <c r="S6132" s="7"/>
      <c r="T6132" s="7"/>
      <c r="Y6132" s="7"/>
      <c r="AA6132" s="7"/>
      <c r="AB6132" s="7"/>
      <c r="AG6132" s="7"/>
    </row>
    <row r="6133" spans="1:33">
      <c r="A6133" s="7"/>
      <c r="B6133" s="7"/>
      <c r="C6133" s="7"/>
      <c r="D6133" s="7"/>
      <c r="E6133" s="7"/>
      <c r="F6133" s="7"/>
      <c r="G6133" s="7"/>
      <c r="H6133" s="7"/>
      <c r="J6133" s="7"/>
      <c r="K6133" s="7"/>
      <c r="L6133" s="7"/>
      <c r="Q6133" s="7"/>
      <c r="S6133" s="7"/>
      <c r="T6133" s="7"/>
      <c r="Y6133" s="7"/>
      <c r="AA6133" s="7"/>
      <c r="AB6133" s="7"/>
      <c r="AG6133" s="7"/>
    </row>
    <row r="6134" spans="1:33">
      <c r="A6134" s="7"/>
      <c r="B6134" s="7"/>
      <c r="C6134" s="7"/>
      <c r="D6134" s="7"/>
      <c r="E6134" s="7"/>
      <c r="F6134" s="7"/>
      <c r="G6134" s="7"/>
      <c r="H6134" s="7"/>
      <c r="J6134" s="7"/>
      <c r="K6134" s="7"/>
      <c r="L6134" s="7"/>
      <c r="Q6134" s="7"/>
      <c r="S6134" s="7"/>
      <c r="T6134" s="7"/>
      <c r="Y6134" s="7"/>
      <c r="AA6134" s="7"/>
      <c r="AB6134" s="7"/>
      <c r="AG6134" s="7"/>
    </row>
    <row r="6135" spans="1:33">
      <c r="A6135" s="7"/>
      <c r="B6135" s="7"/>
      <c r="C6135" s="7"/>
      <c r="D6135" s="7"/>
      <c r="E6135" s="7"/>
      <c r="F6135" s="7"/>
      <c r="G6135" s="7"/>
      <c r="H6135" s="7"/>
      <c r="J6135" s="7"/>
      <c r="K6135" s="7"/>
      <c r="L6135" s="7"/>
      <c r="Q6135" s="7"/>
      <c r="S6135" s="7"/>
      <c r="T6135" s="7"/>
      <c r="Y6135" s="7"/>
      <c r="AA6135" s="7"/>
      <c r="AB6135" s="7"/>
      <c r="AG6135" s="7"/>
    </row>
    <row r="6136" spans="1:33">
      <c r="A6136" s="7"/>
      <c r="B6136" s="7"/>
      <c r="C6136" s="7"/>
      <c r="D6136" s="7"/>
      <c r="E6136" s="7"/>
      <c r="F6136" s="7"/>
      <c r="G6136" s="7"/>
      <c r="H6136" s="7"/>
      <c r="J6136" s="7"/>
      <c r="K6136" s="7"/>
      <c r="L6136" s="7"/>
      <c r="Q6136" s="7"/>
      <c r="S6136" s="7"/>
      <c r="T6136" s="7"/>
      <c r="Y6136" s="7"/>
      <c r="AA6136" s="7"/>
      <c r="AB6136" s="7"/>
      <c r="AG6136" s="7"/>
    </row>
    <row r="6137" spans="1:33">
      <c r="A6137" s="7"/>
      <c r="B6137" s="7"/>
      <c r="C6137" s="7"/>
      <c r="D6137" s="7"/>
      <c r="E6137" s="7"/>
      <c r="F6137" s="7"/>
      <c r="G6137" s="7"/>
      <c r="H6137" s="7"/>
      <c r="J6137" s="7"/>
      <c r="K6137" s="7"/>
      <c r="L6137" s="7"/>
      <c r="Q6137" s="7"/>
      <c r="S6137" s="7"/>
      <c r="T6137" s="7"/>
      <c r="Y6137" s="7"/>
      <c r="AA6137" s="7"/>
      <c r="AB6137" s="7"/>
      <c r="AG6137" s="7"/>
    </row>
    <row r="6138" spans="1:33">
      <c r="A6138" s="7"/>
      <c r="B6138" s="7"/>
      <c r="C6138" s="7"/>
      <c r="D6138" s="7"/>
      <c r="E6138" s="7"/>
      <c r="F6138" s="7"/>
      <c r="G6138" s="7"/>
      <c r="H6138" s="7"/>
      <c r="J6138" s="7"/>
      <c r="K6138" s="7"/>
      <c r="L6138" s="7"/>
      <c r="Q6138" s="7"/>
      <c r="S6138" s="7"/>
      <c r="T6138" s="7"/>
      <c r="Y6138" s="7"/>
      <c r="AA6138" s="7"/>
      <c r="AB6138" s="7"/>
      <c r="AG6138" s="7"/>
    </row>
    <row r="6139" spans="1:33">
      <c r="A6139" s="7"/>
      <c r="B6139" s="7"/>
      <c r="C6139" s="7"/>
      <c r="D6139" s="7"/>
      <c r="E6139" s="7"/>
      <c r="F6139" s="7"/>
      <c r="G6139" s="7"/>
      <c r="H6139" s="7"/>
      <c r="J6139" s="7"/>
      <c r="K6139" s="7"/>
      <c r="L6139" s="7"/>
      <c r="Q6139" s="7"/>
      <c r="S6139" s="7"/>
      <c r="T6139" s="7"/>
      <c r="Y6139" s="7"/>
      <c r="AA6139" s="7"/>
      <c r="AB6139" s="7"/>
      <c r="AG6139" s="7"/>
    </row>
    <row r="6140" spans="1:33">
      <c r="A6140" s="7"/>
      <c r="B6140" s="7"/>
      <c r="C6140" s="7"/>
      <c r="D6140" s="7"/>
      <c r="E6140" s="7"/>
      <c r="F6140" s="7"/>
      <c r="G6140" s="7"/>
      <c r="H6140" s="7"/>
      <c r="J6140" s="7"/>
      <c r="K6140" s="7"/>
      <c r="L6140" s="7"/>
      <c r="Q6140" s="7"/>
      <c r="S6140" s="7"/>
      <c r="T6140" s="7"/>
      <c r="Y6140" s="7"/>
      <c r="AA6140" s="7"/>
      <c r="AB6140" s="7"/>
      <c r="AG6140" s="7"/>
    </row>
    <row r="6141" spans="1:33">
      <c r="A6141" s="7"/>
      <c r="B6141" s="7"/>
      <c r="C6141" s="7"/>
      <c r="D6141" s="7"/>
      <c r="E6141" s="7"/>
      <c r="F6141" s="7"/>
      <c r="G6141" s="7"/>
      <c r="H6141" s="7"/>
      <c r="J6141" s="7"/>
      <c r="K6141" s="7"/>
      <c r="L6141" s="7"/>
      <c r="Q6141" s="7"/>
      <c r="S6141" s="7"/>
      <c r="T6141" s="7"/>
      <c r="Y6141" s="7"/>
      <c r="AA6141" s="7"/>
      <c r="AB6141" s="7"/>
      <c r="AG6141" s="7"/>
    </row>
    <row r="6142" spans="1:33">
      <c r="A6142" s="7"/>
      <c r="B6142" s="7"/>
      <c r="C6142" s="7"/>
      <c r="D6142" s="7"/>
      <c r="E6142" s="7"/>
      <c r="F6142" s="7"/>
      <c r="G6142" s="7"/>
      <c r="H6142" s="7"/>
      <c r="J6142" s="7"/>
      <c r="K6142" s="7"/>
      <c r="L6142" s="7"/>
      <c r="Q6142" s="7"/>
      <c r="S6142" s="7"/>
      <c r="T6142" s="7"/>
      <c r="Y6142" s="7"/>
      <c r="AA6142" s="7"/>
      <c r="AB6142" s="7"/>
      <c r="AG6142" s="7"/>
    </row>
    <row r="6143" spans="1:33">
      <c r="A6143" s="7"/>
      <c r="B6143" s="7"/>
      <c r="C6143" s="7"/>
      <c r="D6143" s="7"/>
      <c r="E6143" s="7"/>
      <c r="F6143" s="7"/>
      <c r="G6143" s="7"/>
      <c r="H6143" s="7"/>
      <c r="J6143" s="7"/>
      <c r="K6143" s="7"/>
      <c r="L6143" s="7"/>
      <c r="Q6143" s="7"/>
      <c r="S6143" s="7"/>
      <c r="T6143" s="7"/>
      <c r="Y6143" s="7"/>
      <c r="AA6143" s="7"/>
      <c r="AB6143" s="7"/>
      <c r="AG6143" s="7"/>
    </row>
    <row r="6144" spans="1:33">
      <c r="A6144" s="7"/>
      <c r="B6144" s="7"/>
      <c r="C6144" s="7"/>
      <c r="D6144" s="7"/>
      <c r="E6144" s="7"/>
      <c r="F6144" s="7"/>
      <c r="G6144" s="7"/>
      <c r="H6144" s="7"/>
      <c r="J6144" s="7"/>
      <c r="K6144" s="7"/>
      <c r="L6144" s="7"/>
      <c r="Q6144" s="7"/>
      <c r="S6144" s="7"/>
      <c r="T6144" s="7"/>
      <c r="Y6144" s="7"/>
      <c r="AA6144" s="7"/>
      <c r="AB6144" s="7"/>
      <c r="AG6144" s="7"/>
    </row>
    <row r="6145" spans="1:33">
      <c r="A6145" s="7"/>
      <c r="B6145" s="7"/>
      <c r="C6145" s="7"/>
      <c r="D6145" s="7"/>
      <c r="E6145" s="7"/>
      <c r="F6145" s="7"/>
      <c r="G6145" s="7"/>
      <c r="H6145" s="7"/>
      <c r="J6145" s="7"/>
      <c r="K6145" s="7"/>
      <c r="L6145" s="7"/>
      <c r="Q6145" s="7"/>
      <c r="S6145" s="7"/>
      <c r="T6145" s="7"/>
      <c r="Y6145" s="7"/>
      <c r="AA6145" s="7"/>
      <c r="AB6145" s="7"/>
      <c r="AG6145" s="7"/>
    </row>
    <row r="6146" spans="1:33">
      <c r="A6146" s="7"/>
      <c r="B6146" s="7"/>
      <c r="C6146" s="7"/>
      <c r="D6146" s="7"/>
      <c r="E6146" s="7"/>
      <c r="F6146" s="7"/>
      <c r="G6146" s="7"/>
      <c r="H6146" s="7"/>
      <c r="J6146" s="7"/>
      <c r="K6146" s="7"/>
      <c r="L6146" s="7"/>
      <c r="Q6146" s="7"/>
      <c r="S6146" s="7"/>
      <c r="T6146" s="7"/>
      <c r="Y6146" s="7"/>
      <c r="AA6146" s="7"/>
      <c r="AB6146" s="7"/>
      <c r="AG6146" s="7"/>
    </row>
    <row r="6147" spans="1:33">
      <c r="A6147" s="7"/>
      <c r="B6147" s="7"/>
      <c r="C6147" s="7"/>
      <c r="D6147" s="7"/>
      <c r="E6147" s="7"/>
      <c r="F6147" s="7"/>
      <c r="G6147" s="7"/>
      <c r="H6147" s="7"/>
      <c r="J6147" s="7"/>
      <c r="K6147" s="7"/>
      <c r="L6147" s="7"/>
      <c r="Q6147" s="7"/>
      <c r="S6147" s="7"/>
      <c r="T6147" s="7"/>
      <c r="Y6147" s="7"/>
      <c r="AA6147" s="7"/>
      <c r="AB6147" s="7"/>
      <c r="AG6147" s="7"/>
    </row>
    <row r="6148" spans="1:33">
      <c r="A6148" s="7"/>
      <c r="B6148" s="7"/>
      <c r="C6148" s="7"/>
      <c r="D6148" s="7"/>
      <c r="E6148" s="7"/>
      <c r="F6148" s="7"/>
      <c r="G6148" s="7"/>
      <c r="H6148" s="7"/>
      <c r="J6148" s="7"/>
      <c r="K6148" s="7"/>
      <c r="L6148" s="7"/>
      <c r="Q6148" s="7"/>
      <c r="S6148" s="7"/>
      <c r="T6148" s="7"/>
      <c r="Y6148" s="7"/>
      <c r="AA6148" s="7"/>
      <c r="AB6148" s="7"/>
      <c r="AG6148" s="7"/>
    </row>
    <row r="6149" spans="1:33">
      <c r="A6149" s="7"/>
      <c r="B6149" s="7"/>
      <c r="C6149" s="7"/>
      <c r="D6149" s="7"/>
      <c r="E6149" s="7"/>
      <c r="F6149" s="7"/>
      <c r="G6149" s="7"/>
      <c r="H6149" s="7"/>
      <c r="J6149" s="7"/>
      <c r="K6149" s="7"/>
      <c r="L6149" s="7"/>
      <c r="Q6149" s="7"/>
      <c r="S6149" s="7"/>
      <c r="T6149" s="7"/>
      <c r="Y6149" s="7"/>
      <c r="AA6149" s="7"/>
      <c r="AB6149" s="7"/>
      <c r="AG6149" s="7"/>
    </row>
    <row r="6150" spans="1:33">
      <c r="A6150" s="7"/>
      <c r="B6150" s="7"/>
      <c r="C6150" s="7"/>
      <c r="D6150" s="7"/>
      <c r="E6150" s="7"/>
      <c r="F6150" s="7"/>
      <c r="G6150" s="7"/>
      <c r="H6150" s="7"/>
      <c r="J6150" s="7"/>
      <c r="K6150" s="7"/>
      <c r="L6150" s="7"/>
      <c r="Q6150" s="7"/>
      <c r="S6150" s="7"/>
      <c r="T6150" s="7"/>
      <c r="Y6150" s="7"/>
      <c r="AA6150" s="7"/>
      <c r="AB6150" s="7"/>
      <c r="AG6150" s="7"/>
    </row>
    <row r="6151" spans="1:33">
      <c r="A6151" s="7"/>
      <c r="B6151" s="7"/>
      <c r="C6151" s="7"/>
      <c r="D6151" s="7"/>
      <c r="E6151" s="7"/>
      <c r="F6151" s="7"/>
      <c r="G6151" s="7"/>
      <c r="H6151" s="7"/>
      <c r="J6151" s="7"/>
      <c r="K6151" s="7"/>
      <c r="L6151" s="7"/>
      <c r="Q6151" s="7"/>
      <c r="S6151" s="7"/>
      <c r="T6151" s="7"/>
      <c r="Y6151" s="7"/>
      <c r="AA6151" s="7"/>
      <c r="AB6151" s="7"/>
      <c r="AG6151" s="7"/>
    </row>
    <row r="6152" spans="1:33">
      <c r="A6152" s="7"/>
      <c r="B6152" s="7"/>
      <c r="C6152" s="7"/>
      <c r="D6152" s="7"/>
      <c r="E6152" s="7"/>
      <c r="F6152" s="7"/>
      <c r="G6152" s="7"/>
      <c r="H6152" s="7"/>
      <c r="J6152" s="7"/>
      <c r="K6152" s="7"/>
      <c r="L6152" s="7"/>
      <c r="Q6152" s="7"/>
      <c r="S6152" s="7"/>
      <c r="T6152" s="7"/>
      <c r="Y6152" s="7"/>
      <c r="AA6152" s="7"/>
      <c r="AB6152" s="7"/>
      <c r="AG6152" s="7"/>
    </row>
    <row r="6153" spans="1:33">
      <c r="A6153" s="7"/>
      <c r="B6153" s="7"/>
      <c r="C6153" s="7"/>
      <c r="D6153" s="7"/>
      <c r="E6153" s="7"/>
      <c r="F6153" s="7"/>
      <c r="G6153" s="7"/>
      <c r="H6153" s="7"/>
      <c r="J6153" s="7"/>
      <c r="K6153" s="7"/>
      <c r="L6153" s="7"/>
      <c r="Q6153" s="7"/>
      <c r="S6153" s="7"/>
      <c r="T6153" s="7"/>
      <c r="Y6153" s="7"/>
      <c r="AA6153" s="7"/>
      <c r="AB6153" s="7"/>
      <c r="AG6153" s="7"/>
    </row>
    <row r="6154" spans="1:33">
      <c r="A6154" s="7"/>
      <c r="B6154" s="7"/>
      <c r="C6154" s="7"/>
      <c r="D6154" s="7"/>
      <c r="E6154" s="7"/>
      <c r="F6154" s="7"/>
      <c r="G6154" s="7"/>
      <c r="H6154" s="7"/>
      <c r="J6154" s="7"/>
      <c r="K6154" s="7"/>
      <c r="L6154" s="7"/>
      <c r="Q6154" s="7"/>
      <c r="S6154" s="7"/>
      <c r="T6154" s="7"/>
      <c r="Y6154" s="7"/>
      <c r="AA6154" s="7"/>
      <c r="AB6154" s="7"/>
      <c r="AG6154" s="7"/>
    </row>
    <row r="6155" spans="1:33">
      <c r="A6155" s="7"/>
      <c r="B6155" s="7"/>
      <c r="C6155" s="7"/>
      <c r="D6155" s="7"/>
      <c r="E6155" s="7"/>
      <c r="F6155" s="7"/>
      <c r="G6155" s="7"/>
      <c r="H6155" s="7"/>
      <c r="J6155" s="7"/>
      <c r="K6155" s="7"/>
      <c r="L6155" s="7"/>
      <c r="Q6155" s="7"/>
      <c r="S6155" s="7"/>
      <c r="T6155" s="7"/>
      <c r="Y6155" s="7"/>
      <c r="AA6155" s="7"/>
      <c r="AB6155" s="7"/>
      <c r="AG6155" s="7"/>
    </row>
    <row r="6156" spans="1:33">
      <c r="A6156" s="7"/>
      <c r="B6156" s="7"/>
      <c r="C6156" s="7"/>
      <c r="D6156" s="7"/>
      <c r="E6156" s="7"/>
      <c r="F6156" s="7"/>
      <c r="G6156" s="7"/>
      <c r="H6156" s="7"/>
      <c r="J6156" s="7"/>
      <c r="K6156" s="7"/>
      <c r="L6156" s="7"/>
      <c r="Q6156" s="7"/>
      <c r="S6156" s="7"/>
      <c r="T6156" s="7"/>
      <c r="Y6156" s="7"/>
      <c r="AA6156" s="7"/>
      <c r="AB6156" s="7"/>
      <c r="AG6156" s="7"/>
    </row>
    <row r="6157" spans="1:33">
      <c r="A6157" s="7"/>
      <c r="B6157" s="7"/>
      <c r="C6157" s="7"/>
      <c r="D6157" s="7"/>
      <c r="E6157" s="7"/>
      <c r="F6157" s="7"/>
      <c r="G6157" s="7"/>
      <c r="H6157" s="7"/>
      <c r="J6157" s="7"/>
      <c r="K6157" s="7"/>
      <c r="L6157" s="7"/>
      <c r="Q6157" s="7"/>
      <c r="S6157" s="7"/>
      <c r="T6157" s="7"/>
      <c r="Y6157" s="7"/>
      <c r="AA6157" s="7"/>
      <c r="AB6157" s="7"/>
      <c r="AG6157" s="7"/>
    </row>
    <row r="6158" spans="1:33">
      <c r="A6158" s="7"/>
      <c r="B6158" s="7"/>
      <c r="C6158" s="7"/>
      <c r="D6158" s="7"/>
      <c r="E6158" s="7"/>
      <c r="F6158" s="7"/>
      <c r="G6158" s="7"/>
      <c r="H6158" s="7"/>
      <c r="J6158" s="7"/>
      <c r="K6158" s="7"/>
      <c r="L6158" s="7"/>
      <c r="Q6158" s="7"/>
      <c r="S6158" s="7"/>
      <c r="T6158" s="7"/>
      <c r="Y6158" s="7"/>
      <c r="AA6158" s="7"/>
      <c r="AB6158" s="7"/>
      <c r="AG6158" s="7"/>
    </row>
    <row r="6159" spans="1:33">
      <c r="A6159" s="7"/>
      <c r="B6159" s="7"/>
      <c r="C6159" s="7"/>
      <c r="D6159" s="7"/>
      <c r="E6159" s="7"/>
      <c r="F6159" s="7"/>
      <c r="G6159" s="7"/>
      <c r="H6159" s="7"/>
      <c r="J6159" s="7"/>
      <c r="K6159" s="7"/>
      <c r="L6159" s="7"/>
      <c r="Q6159" s="7"/>
      <c r="S6159" s="7"/>
      <c r="T6159" s="7"/>
      <c r="Y6159" s="7"/>
      <c r="AA6159" s="7"/>
      <c r="AB6159" s="7"/>
      <c r="AG6159" s="7"/>
    </row>
    <row r="6160" spans="1:33">
      <c r="A6160" s="7"/>
      <c r="B6160" s="7"/>
      <c r="C6160" s="7"/>
      <c r="D6160" s="7"/>
      <c r="E6160" s="7"/>
      <c r="F6160" s="7"/>
      <c r="G6160" s="7"/>
      <c r="H6160" s="7"/>
      <c r="J6160" s="7"/>
      <c r="K6160" s="7"/>
      <c r="L6160" s="7"/>
      <c r="Q6160" s="7"/>
      <c r="S6160" s="7"/>
      <c r="T6160" s="7"/>
      <c r="Y6160" s="7"/>
      <c r="AA6160" s="7"/>
      <c r="AB6160" s="7"/>
      <c r="AG6160" s="7"/>
    </row>
    <row r="6161" spans="1:33">
      <c r="A6161" s="7"/>
      <c r="B6161" s="7"/>
      <c r="C6161" s="7"/>
      <c r="D6161" s="7"/>
      <c r="E6161" s="7"/>
      <c r="F6161" s="7"/>
      <c r="G6161" s="7"/>
      <c r="H6161" s="7"/>
      <c r="J6161" s="7"/>
      <c r="K6161" s="7"/>
      <c r="L6161" s="7"/>
      <c r="Q6161" s="7"/>
      <c r="S6161" s="7"/>
      <c r="T6161" s="7"/>
      <c r="Y6161" s="7"/>
      <c r="AA6161" s="7"/>
      <c r="AB6161" s="7"/>
      <c r="AG6161" s="7"/>
    </row>
    <row r="6162" spans="1:33">
      <c r="A6162" s="7"/>
      <c r="B6162" s="7"/>
      <c r="C6162" s="7"/>
      <c r="D6162" s="7"/>
      <c r="E6162" s="7"/>
      <c r="F6162" s="7"/>
      <c r="G6162" s="7"/>
      <c r="H6162" s="7"/>
      <c r="J6162" s="7"/>
      <c r="K6162" s="7"/>
      <c r="L6162" s="7"/>
      <c r="Q6162" s="7"/>
      <c r="S6162" s="7"/>
      <c r="T6162" s="7"/>
      <c r="Y6162" s="7"/>
      <c r="AA6162" s="7"/>
      <c r="AB6162" s="7"/>
      <c r="AG6162" s="7"/>
    </row>
    <row r="6163" spans="1:33">
      <c r="A6163" s="7"/>
      <c r="B6163" s="7"/>
      <c r="C6163" s="7"/>
      <c r="D6163" s="7"/>
      <c r="E6163" s="7"/>
      <c r="F6163" s="7"/>
      <c r="G6163" s="7"/>
      <c r="H6163" s="7"/>
      <c r="J6163" s="7"/>
      <c r="K6163" s="7"/>
      <c r="L6163" s="7"/>
      <c r="Q6163" s="7"/>
      <c r="S6163" s="7"/>
      <c r="T6163" s="7"/>
      <c r="Y6163" s="7"/>
      <c r="AA6163" s="7"/>
      <c r="AB6163" s="7"/>
      <c r="AG6163" s="7"/>
    </row>
    <row r="6164" spans="1:33">
      <c r="A6164" s="7"/>
      <c r="B6164" s="7"/>
      <c r="C6164" s="7"/>
      <c r="D6164" s="7"/>
      <c r="E6164" s="7"/>
      <c r="F6164" s="7"/>
      <c r="G6164" s="7"/>
      <c r="H6164" s="7"/>
      <c r="J6164" s="7"/>
      <c r="K6164" s="7"/>
      <c r="L6164" s="7"/>
      <c r="Q6164" s="7"/>
      <c r="S6164" s="7"/>
      <c r="T6164" s="7"/>
      <c r="Y6164" s="7"/>
      <c r="AA6164" s="7"/>
      <c r="AB6164" s="7"/>
      <c r="AG6164" s="7"/>
    </row>
    <row r="6165" spans="1:33">
      <c r="A6165" s="7"/>
      <c r="B6165" s="7"/>
      <c r="C6165" s="7"/>
      <c r="D6165" s="7"/>
      <c r="E6165" s="7"/>
      <c r="F6165" s="7"/>
      <c r="G6165" s="7"/>
      <c r="H6165" s="7"/>
      <c r="J6165" s="7"/>
      <c r="K6165" s="7"/>
      <c r="L6165" s="7"/>
      <c r="Q6165" s="7"/>
      <c r="S6165" s="7"/>
      <c r="T6165" s="7"/>
      <c r="Y6165" s="7"/>
      <c r="AA6165" s="7"/>
      <c r="AB6165" s="7"/>
      <c r="AG6165" s="7"/>
    </row>
    <row r="6166" spans="1:33">
      <c r="A6166" s="7"/>
      <c r="B6166" s="7"/>
      <c r="C6166" s="7"/>
      <c r="D6166" s="7"/>
      <c r="E6166" s="7"/>
      <c r="F6166" s="7"/>
      <c r="G6166" s="7"/>
      <c r="H6166" s="7"/>
      <c r="J6166" s="7"/>
      <c r="K6166" s="7"/>
      <c r="L6166" s="7"/>
      <c r="Q6166" s="7"/>
      <c r="S6166" s="7"/>
      <c r="T6166" s="7"/>
      <c r="Y6166" s="7"/>
      <c r="AA6166" s="7"/>
      <c r="AB6166" s="7"/>
      <c r="AG6166" s="7"/>
    </row>
    <row r="6167" spans="1:33">
      <c r="A6167" s="7"/>
      <c r="B6167" s="7"/>
      <c r="C6167" s="7"/>
      <c r="D6167" s="7"/>
      <c r="E6167" s="7"/>
      <c r="F6167" s="7"/>
      <c r="G6167" s="7"/>
      <c r="H6167" s="7"/>
      <c r="J6167" s="7"/>
      <c r="K6167" s="7"/>
      <c r="L6167" s="7"/>
      <c r="Q6167" s="7"/>
      <c r="S6167" s="7"/>
      <c r="T6167" s="7"/>
      <c r="Y6167" s="7"/>
      <c r="AA6167" s="7"/>
      <c r="AB6167" s="7"/>
      <c r="AG6167" s="7"/>
    </row>
    <row r="6168" spans="1:33">
      <c r="A6168" s="7"/>
      <c r="B6168" s="7"/>
      <c r="C6168" s="7"/>
      <c r="D6168" s="7"/>
      <c r="E6168" s="7"/>
      <c r="F6168" s="7"/>
      <c r="G6168" s="7"/>
      <c r="H6168" s="7"/>
      <c r="J6168" s="7"/>
      <c r="K6168" s="7"/>
      <c r="L6168" s="7"/>
      <c r="Q6168" s="7"/>
      <c r="S6168" s="7"/>
      <c r="T6168" s="7"/>
      <c r="Y6168" s="7"/>
      <c r="AA6168" s="7"/>
      <c r="AB6168" s="7"/>
      <c r="AG6168" s="7"/>
    </row>
    <row r="6169" spans="1:33">
      <c r="A6169" s="7"/>
      <c r="B6169" s="7"/>
      <c r="C6169" s="7"/>
      <c r="D6169" s="7"/>
      <c r="E6169" s="7"/>
      <c r="F6169" s="7"/>
      <c r="G6169" s="7"/>
      <c r="H6169" s="7"/>
      <c r="J6169" s="7"/>
      <c r="K6169" s="7"/>
      <c r="L6169" s="7"/>
      <c r="Q6169" s="7"/>
      <c r="S6169" s="7"/>
      <c r="T6169" s="7"/>
      <c r="Y6169" s="7"/>
      <c r="AA6169" s="7"/>
      <c r="AB6169" s="7"/>
      <c r="AG6169" s="7"/>
    </row>
    <row r="6170" spans="1:33">
      <c r="A6170" s="7"/>
      <c r="B6170" s="7"/>
      <c r="C6170" s="7"/>
      <c r="D6170" s="7"/>
      <c r="E6170" s="7"/>
      <c r="F6170" s="7"/>
      <c r="G6170" s="7"/>
      <c r="H6170" s="7"/>
      <c r="J6170" s="7"/>
      <c r="K6170" s="7"/>
      <c r="L6170" s="7"/>
      <c r="Q6170" s="7"/>
      <c r="S6170" s="7"/>
      <c r="T6170" s="7"/>
      <c r="Y6170" s="7"/>
      <c r="AA6170" s="7"/>
      <c r="AB6170" s="7"/>
      <c r="AG6170" s="7"/>
    </row>
    <row r="6171" spans="1:33">
      <c r="A6171" s="7"/>
      <c r="B6171" s="7"/>
      <c r="C6171" s="7"/>
      <c r="D6171" s="7"/>
      <c r="E6171" s="7"/>
      <c r="F6171" s="7"/>
      <c r="G6171" s="7"/>
      <c r="H6171" s="7"/>
      <c r="J6171" s="7"/>
      <c r="K6171" s="7"/>
      <c r="L6171" s="7"/>
      <c r="Q6171" s="7"/>
      <c r="S6171" s="7"/>
      <c r="T6171" s="7"/>
      <c r="Y6171" s="7"/>
      <c r="AA6171" s="7"/>
      <c r="AB6171" s="7"/>
      <c r="AG6171" s="7"/>
    </row>
    <row r="6172" spans="1:33">
      <c r="A6172" s="7"/>
      <c r="B6172" s="7"/>
      <c r="C6172" s="7"/>
      <c r="D6172" s="7"/>
      <c r="E6172" s="7"/>
      <c r="F6172" s="7"/>
      <c r="G6172" s="7"/>
      <c r="H6172" s="7"/>
      <c r="J6172" s="7"/>
      <c r="K6172" s="7"/>
      <c r="L6172" s="7"/>
      <c r="Q6172" s="7"/>
      <c r="S6172" s="7"/>
      <c r="T6172" s="7"/>
      <c r="Y6172" s="7"/>
      <c r="AA6172" s="7"/>
      <c r="AB6172" s="7"/>
      <c r="AG6172" s="7"/>
    </row>
    <row r="6173" spans="1:33">
      <c r="A6173" s="7"/>
      <c r="B6173" s="7"/>
      <c r="C6173" s="7"/>
      <c r="D6173" s="7"/>
      <c r="E6173" s="7"/>
      <c r="F6173" s="7"/>
      <c r="G6173" s="7"/>
      <c r="H6173" s="7"/>
      <c r="J6173" s="7"/>
      <c r="K6173" s="7"/>
      <c r="L6173" s="7"/>
      <c r="Q6173" s="7"/>
      <c r="S6173" s="7"/>
      <c r="T6173" s="7"/>
      <c r="Y6173" s="7"/>
      <c r="AA6173" s="7"/>
      <c r="AB6173" s="7"/>
      <c r="AG6173" s="7"/>
    </row>
    <row r="6174" spans="1:33">
      <c r="A6174" s="7"/>
      <c r="B6174" s="7"/>
      <c r="C6174" s="7"/>
      <c r="D6174" s="7"/>
      <c r="E6174" s="7"/>
      <c r="F6174" s="7"/>
      <c r="G6174" s="7"/>
      <c r="H6174" s="7"/>
      <c r="J6174" s="7"/>
      <c r="K6174" s="7"/>
      <c r="L6174" s="7"/>
      <c r="Q6174" s="7"/>
      <c r="S6174" s="7"/>
      <c r="T6174" s="7"/>
      <c r="Y6174" s="7"/>
      <c r="AA6174" s="7"/>
      <c r="AB6174" s="7"/>
      <c r="AG6174" s="7"/>
    </row>
    <row r="6175" spans="1:33">
      <c r="A6175" s="7"/>
      <c r="B6175" s="7"/>
      <c r="C6175" s="7"/>
      <c r="D6175" s="7"/>
      <c r="E6175" s="7"/>
      <c r="F6175" s="7"/>
      <c r="G6175" s="7"/>
      <c r="H6175" s="7"/>
      <c r="J6175" s="7"/>
      <c r="K6175" s="7"/>
      <c r="L6175" s="7"/>
      <c r="Q6175" s="7"/>
      <c r="S6175" s="7"/>
      <c r="T6175" s="7"/>
      <c r="Y6175" s="7"/>
      <c r="AA6175" s="7"/>
      <c r="AB6175" s="7"/>
      <c r="AG6175" s="7"/>
    </row>
    <row r="6176" spans="1:33">
      <c r="A6176" s="7"/>
      <c r="B6176" s="7"/>
      <c r="C6176" s="7"/>
      <c r="D6176" s="7"/>
      <c r="E6176" s="7"/>
      <c r="F6176" s="7"/>
      <c r="G6176" s="7"/>
      <c r="H6176" s="7"/>
      <c r="J6176" s="7"/>
      <c r="K6176" s="7"/>
      <c r="L6176" s="7"/>
      <c r="Q6176" s="7"/>
      <c r="S6176" s="7"/>
      <c r="T6176" s="7"/>
      <c r="Y6176" s="7"/>
      <c r="AA6176" s="7"/>
      <c r="AB6176" s="7"/>
      <c r="AG6176" s="7"/>
    </row>
    <row r="6177" spans="1:33">
      <c r="A6177" s="7"/>
      <c r="B6177" s="7"/>
      <c r="C6177" s="7"/>
      <c r="D6177" s="7"/>
      <c r="E6177" s="7"/>
      <c r="F6177" s="7"/>
      <c r="G6177" s="7"/>
      <c r="H6177" s="7"/>
      <c r="J6177" s="7"/>
      <c r="K6177" s="7"/>
      <c r="L6177" s="7"/>
      <c r="Q6177" s="7"/>
      <c r="S6177" s="7"/>
      <c r="T6177" s="7"/>
      <c r="Y6177" s="7"/>
      <c r="AA6177" s="7"/>
      <c r="AB6177" s="7"/>
      <c r="AG6177" s="7"/>
    </row>
    <row r="6178" spans="1:33">
      <c r="A6178" s="7"/>
      <c r="B6178" s="7"/>
      <c r="C6178" s="7"/>
      <c r="D6178" s="7"/>
      <c r="E6178" s="7"/>
      <c r="F6178" s="7"/>
      <c r="G6178" s="7"/>
      <c r="H6178" s="7"/>
      <c r="J6178" s="7"/>
      <c r="K6178" s="7"/>
      <c r="L6178" s="7"/>
      <c r="Q6178" s="7"/>
      <c r="S6178" s="7"/>
      <c r="T6178" s="7"/>
      <c r="Y6178" s="7"/>
      <c r="AA6178" s="7"/>
      <c r="AB6178" s="7"/>
      <c r="AG6178" s="7"/>
    </row>
    <row r="6179" spans="1:33">
      <c r="A6179" s="7"/>
      <c r="B6179" s="7"/>
      <c r="C6179" s="7"/>
      <c r="D6179" s="7"/>
      <c r="E6179" s="7"/>
      <c r="F6179" s="7"/>
      <c r="G6179" s="7"/>
      <c r="H6179" s="7"/>
      <c r="J6179" s="7"/>
      <c r="K6179" s="7"/>
      <c r="L6179" s="7"/>
      <c r="Q6179" s="7"/>
      <c r="S6179" s="7"/>
      <c r="T6179" s="7"/>
      <c r="Y6179" s="7"/>
      <c r="AA6179" s="7"/>
      <c r="AB6179" s="7"/>
      <c r="AG6179" s="7"/>
    </row>
    <row r="6180" spans="1:33">
      <c r="A6180" s="7"/>
      <c r="B6180" s="7"/>
      <c r="C6180" s="7"/>
      <c r="D6180" s="7"/>
      <c r="E6180" s="7"/>
      <c r="F6180" s="7"/>
      <c r="G6180" s="7"/>
      <c r="H6180" s="7"/>
      <c r="J6180" s="7"/>
      <c r="K6180" s="7"/>
      <c r="L6180" s="7"/>
      <c r="Q6180" s="7"/>
      <c r="S6180" s="7"/>
      <c r="T6180" s="7"/>
      <c r="Y6180" s="7"/>
      <c r="AA6180" s="7"/>
      <c r="AB6180" s="7"/>
      <c r="AG6180" s="7"/>
    </row>
    <row r="6181" spans="1:33">
      <c r="A6181" s="7"/>
      <c r="B6181" s="7"/>
      <c r="C6181" s="7"/>
      <c r="D6181" s="7"/>
      <c r="E6181" s="7"/>
      <c r="F6181" s="7"/>
      <c r="G6181" s="7"/>
      <c r="H6181" s="7"/>
      <c r="J6181" s="7"/>
      <c r="K6181" s="7"/>
      <c r="L6181" s="7"/>
      <c r="Q6181" s="7"/>
      <c r="S6181" s="7"/>
      <c r="T6181" s="7"/>
      <c r="Y6181" s="7"/>
      <c r="AA6181" s="7"/>
      <c r="AB6181" s="7"/>
      <c r="AG6181" s="7"/>
    </row>
    <row r="6182" spans="1:33">
      <c r="A6182" s="7"/>
      <c r="B6182" s="7"/>
      <c r="C6182" s="7"/>
      <c r="D6182" s="7"/>
      <c r="E6182" s="7"/>
      <c r="F6182" s="7"/>
      <c r="G6182" s="7"/>
      <c r="H6182" s="7"/>
      <c r="J6182" s="7"/>
      <c r="K6182" s="7"/>
      <c r="L6182" s="7"/>
      <c r="Q6182" s="7"/>
      <c r="S6182" s="7"/>
      <c r="T6182" s="7"/>
      <c r="Y6182" s="7"/>
      <c r="AA6182" s="7"/>
      <c r="AB6182" s="7"/>
      <c r="AG6182" s="7"/>
    </row>
    <row r="6183" spans="1:33">
      <c r="A6183" s="7"/>
      <c r="B6183" s="7"/>
      <c r="C6183" s="7"/>
      <c r="D6183" s="7"/>
      <c r="E6183" s="7"/>
      <c r="F6183" s="7"/>
      <c r="G6183" s="7"/>
      <c r="H6183" s="7"/>
      <c r="J6183" s="7"/>
      <c r="K6183" s="7"/>
      <c r="L6183" s="7"/>
      <c r="Q6183" s="7"/>
      <c r="S6183" s="7"/>
      <c r="T6183" s="7"/>
      <c r="Y6183" s="7"/>
      <c r="AA6183" s="7"/>
      <c r="AB6183" s="7"/>
      <c r="AG6183" s="7"/>
    </row>
    <row r="6184" spans="1:33">
      <c r="A6184" s="7"/>
      <c r="B6184" s="7"/>
      <c r="C6184" s="7"/>
      <c r="D6184" s="7"/>
      <c r="E6184" s="7"/>
      <c r="F6184" s="7"/>
      <c r="G6184" s="7"/>
      <c r="H6184" s="7"/>
      <c r="J6184" s="7"/>
      <c r="K6184" s="7"/>
      <c r="L6184" s="7"/>
      <c r="Q6184" s="7"/>
      <c r="S6184" s="7"/>
      <c r="T6184" s="7"/>
      <c r="Y6184" s="7"/>
      <c r="AA6184" s="7"/>
      <c r="AB6184" s="7"/>
      <c r="AG6184" s="7"/>
    </row>
    <row r="6185" spans="1:33">
      <c r="A6185" s="7"/>
      <c r="B6185" s="7"/>
      <c r="C6185" s="7"/>
      <c r="D6185" s="7"/>
      <c r="E6185" s="7"/>
      <c r="F6185" s="7"/>
      <c r="G6185" s="7"/>
      <c r="H6185" s="7"/>
      <c r="J6185" s="7"/>
      <c r="K6185" s="7"/>
      <c r="L6185" s="7"/>
      <c r="Q6185" s="7"/>
      <c r="S6185" s="7"/>
      <c r="T6185" s="7"/>
      <c r="Y6185" s="7"/>
      <c r="AA6185" s="7"/>
      <c r="AB6185" s="7"/>
      <c r="AG6185" s="7"/>
    </row>
    <row r="6186" spans="1:33">
      <c r="A6186" s="7"/>
      <c r="B6186" s="7"/>
      <c r="C6186" s="7"/>
      <c r="D6186" s="7"/>
      <c r="E6186" s="7"/>
      <c r="F6186" s="7"/>
      <c r="G6186" s="7"/>
      <c r="H6186" s="7"/>
      <c r="J6186" s="7"/>
      <c r="K6186" s="7"/>
      <c r="L6186" s="7"/>
      <c r="Q6186" s="7"/>
      <c r="S6186" s="7"/>
      <c r="T6186" s="7"/>
      <c r="Y6186" s="7"/>
      <c r="AA6186" s="7"/>
      <c r="AB6186" s="7"/>
      <c r="AG6186" s="7"/>
    </row>
    <row r="6187" spans="1:33">
      <c r="A6187" s="7"/>
      <c r="B6187" s="7"/>
      <c r="C6187" s="7"/>
      <c r="D6187" s="7"/>
      <c r="E6187" s="7"/>
      <c r="F6187" s="7"/>
      <c r="G6187" s="7"/>
      <c r="H6187" s="7"/>
      <c r="J6187" s="7"/>
      <c r="K6187" s="7"/>
      <c r="L6187" s="7"/>
      <c r="Q6187" s="7"/>
      <c r="S6187" s="7"/>
      <c r="T6187" s="7"/>
      <c r="Y6187" s="7"/>
      <c r="AA6187" s="7"/>
      <c r="AB6187" s="7"/>
      <c r="AG6187" s="7"/>
    </row>
    <row r="6188" spans="1:33">
      <c r="A6188" s="7"/>
      <c r="B6188" s="7"/>
      <c r="C6188" s="7"/>
      <c r="D6188" s="7"/>
      <c r="E6188" s="7"/>
      <c r="F6188" s="7"/>
      <c r="G6188" s="7"/>
      <c r="H6188" s="7"/>
      <c r="J6188" s="7"/>
      <c r="K6188" s="7"/>
      <c r="L6188" s="7"/>
      <c r="Q6188" s="7"/>
      <c r="S6188" s="7"/>
      <c r="T6188" s="7"/>
      <c r="Y6188" s="7"/>
      <c r="AA6188" s="7"/>
      <c r="AB6188" s="7"/>
      <c r="AG6188" s="7"/>
    </row>
    <row r="6189" spans="1:33">
      <c r="A6189" s="7"/>
      <c r="B6189" s="7"/>
      <c r="C6189" s="7"/>
      <c r="D6189" s="7"/>
      <c r="E6189" s="7"/>
      <c r="F6189" s="7"/>
      <c r="G6189" s="7"/>
      <c r="H6189" s="7"/>
      <c r="J6189" s="7"/>
      <c r="K6189" s="7"/>
      <c r="L6189" s="7"/>
      <c r="Q6189" s="7"/>
      <c r="S6189" s="7"/>
      <c r="T6189" s="7"/>
      <c r="Y6189" s="7"/>
      <c r="AA6189" s="7"/>
      <c r="AB6189" s="7"/>
      <c r="AG6189" s="7"/>
    </row>
    <row r="6190" spans="1:33">
      <c r="A6190" s="7"/>
      <c r="B6190" s="7"/>
      <c r="C6190" s="7"/>
      <c r="D6190" s="7"/>
      <c r="E6190" s="7"/>
      <c r="F6190" s="7"/>
      <c r="G6190" s="7"/>
      <c r="H6190" s="7"/>
      <c r="J6190" s="7"/>
      <c r="K6190" s="7"/>
      <c r="L6190" s="7"/>
      <c r="Q6190" s="7"/>
      <c r="S6190" s="7"/>
      <c r="T6190" s="7"/>
      <c r="Y6190" s="7"/>
      <c r="AA6190" s="7"/>
      <c r="AB6190" s="7"/>
      <c r="AG6190" s="7"/>
    </row>
    <row r="6191" spans="1:33">
      <c r="A6191" s="7"/>
      <c r="B6191" s="7"/>
      <c r="C6191" s="7"/>
      <c r="D6191" s="7"/>
      <c r="E6191" s="7"/>
      <c r="F6191" s="7"/>
      <c r="G6191" s="7"/>
      <c r="H6191" s="7"/>
      <c r="J6191" s="7"/>
      <c r="K6191" s="7"/>
      <c r="L6191" s="7"/>
      <c r="Q6191" s="7"/>
      <c r="S6191" s="7"/>
      <c r="T6191" s="7"/>
      <c r="Y6191" s="7"/>
      <c r="AA6191" s="7"/>
      <c r="AB6191" s="7"/>
      <c r="AG6191" s="7"/>
    </row>
    <row r="6192" spans="1:33">
      <c r="A6192" s="7"/>
      <c r="B6192" s="7"/>
      <c r="C6192" s="7"/>
      <c r="D6192" s="7"/>
      <c r="E6192" s="7"/>
      <c r="F6192" s="7"/>
      <c r="G6192" s="7"/>
      <c r="H6192" s="7"/>
      <c r="J6192" s="7"/>
      <c r="K6192" s="7"/>
      <c r="L6192" s="7"/>
      <c r="Q6192" s="7"/>
      <c r="S6192" s="7"/>
      <c r="T6192" s="7"/>
      <c r="Y6192" s="7"/>
      <c r="AA6192" s="7"/>
      <c r="AB6192" s="7"/>
      <c r="AG6192" s="7"/>
    </row>
    <row r="6193" spans="1:33">
      <c r="A6193" s="7"/>
      <c r="B6193" s="7"/>
      <c r="C6193" s="7"/>
      <c r="D6193" s="7"/>
      <c r="E6193" s="7"/>
      <c r="F6193" s="7"/>
      <c r="G6193" s="7"/>
      <c r="H6193" s="7"/>
      <c r="J6193" s="7"/>
      <c r="K6193" s="7"/>
      <c r="L6193" s="7"/>
      <c r="Q6193" s="7"/>
      <c r="S6193" s="7"/>
      <c r="T6193" s="7"/>
      <c r="Y6193" s="7"/>
      <c r="AA6193" s="7"/>
      <c r="AB6193" s="7"/>
      <c r="AG6193" s="7"/>
    </row>
    <row r="6194" spans="1:33">
      <c r="A6194" s="7"/>
      <c r="B6194" s="7"/>
      <c r="C6194" s="7"/>
      <c r="D6194" s="7"/>
      <c r="E6194" s="7"/>
      <c r="F6194" s="7"/>
      <c r="G6194" s="7"/>
      <c r="H6194" s="7"/>
      <c r="J6194" s="7"/>
      <c r="K6194" s="7"/>
      <c r="L6194" s="7"/>
      <c r="Q6194" s="7"/>
      <c r="S6194" s="7"/>
      <c r="T6194" s="7"/>
      <c r="Y6194" s="7"/>
      <c r="AA6194" s="7"/>
      <c r="AB6194" s="7"/>
      <c r="AG6194" s="7"/>
    </row>
    <row r="6195" spans="1:33">
      <c r="A6195" s="7"/>
      <c r="B6195" s="7"/>
      <c r="C6195" s="7"/>
      <c r="D6195" s="7"/>
      <c r="E6195" s="7"/>
      <c r="F6195" s="7"/>
      <c r="G6195" s="7"/>
      <c r="H6195" s="7"/>
      <c r="J6195" s="7"/>
      <c r="K6195" s="7"/>
      <c r="L6195" s="7"/>
      <c r="Q6195" s="7"/>
      <c r="S6195" s="7"/>
      <c r="T6195" s="7"/>
      <c r="Y6195" s="7"/>
      <c r="AA6195" s="7"/>
      <c r="AB6195" s="7"/>
      <c r="AG6195" s="7"/>
    </row>
    <row r="6196" spans="1:33">
      <c r="A6196" s="7"/>
      <c r="B6196" s="7"/>
      <c r="C6196" s="7"/>
      <c r="D6196" s="7"/>
      <c r="E6196" s="7"/>
      <c r="F6196" s="7"/>
      <c r="G6196" s="7"/>
      <c r="H6196" s="7"/>
      <c r="J6196" s="7"/>
      <c r="K6196" s="7"/>
      <c r="L6196" s="7"/>
      <c r="Q6196" s="7"/>
      <c r="S6196" s="7"/>
      <c r="T6196" s="7"/>
      <c r="Y6196" s="7"/>
      <c r="AA6196" s="7"/>
      <c r="AB6196" s="7"/>
      <c r="AG6196" s="7"/>
    </row>
    <row r="6197" spans="1:33">
      <c r="A6197" s="7"/>
      <c r="B6197" s="7"/>
      <c r="C6197" s="7"/>
      <c r="D6197" s="7"/>
      <c r="E6197" s="7"/>
      <c r="F6197" s="7"/>
      <c r="G6197" s="7"/>
      <c r="H6197" s="7"/>
      <c r="J6197" s="7"/>
      <c r="K6197" s="7"/>
      <c r="L6197" s="7"/>
      <c r="Q6197" s="7"/>
      <c r="S6197" s="7"/>
      <c r="T6197" s="7"/>
      <c r="Y6197" s="7"/>
      <c r="AA6197" s="7"/>
      <c r="AB6197" s="7"/>
      <c r="AG6197" s="7"/>
    </row>
    <row r="6198" spans="1:33">
      <c r="A6198" s="7"/>
      <c r="B6198" s="7"/>
      <c r="C6198" s="7"/>
      <c r="D6198" s="7"/>
      <c r="E6198" s="7"/>
      <c r="F6198" s="7"/>
      <c r="G6198" s="7"/>
      <c r="H6198" s="7"/>
      <c r="J6198" s="7"/>
      <c r="K6198" s="7"/>
      <c r="L6198" s="7"/>
      <c r="Q6198" s="7"/>
      <c r="S6198" s="7"/>
      <c r="T6198" s="7"/>
      <c r="Y6198" s="7"/>
      <c r="AA6198" s="7"/>
      <c r="AB6198" s="7"/>
      <c r="AG6198" s="7"/>
    </row>
    <row r="6199" spans="1:33">
      <c r="A6199" s="7"/>
      <c r="B6199" s="7"/>
      <c r="C6199" s="7"/>
      <c r="D6199" s="7"/>
      <c r="E6199" s="7"/>
      <c r="F6199" s="7"/>
      <c r="G6199" s="7"/>
      <c r="H6199" s="7"/>
      <c r="J6199" s="7"/>
      <c r="K6199" s="7"/>
      <c r="L6199" s="7"/>
      <c r="Q6199" s="7"/>
      <c r="S6199" s="7"/>
      <c r="T6199" s="7"/>
      <c r="Y6199" s="7"/>
      <c r="AA6199" s="7"/>
      <c r="AB6199" s="7"/>
      <c r="AG6199" s="7"/>
    </row>
    <row r="6200" spans="1:33">
      <c r="A6200" s="7"/>
      <c r="B6200" s="7"/>
      <c r="C6200" s="7"/>
      <c r="D6200" s="7"/>
      <c r="E6200" s="7"/>
      <c r="F6200" s="7"/>
      <c r="G6200" s="7"/>
      <c r="H6200" s="7"/>
      <c r="J6200" s="7"/>
      <c r="K6200" s="7"/>
      <c r="L6200" s="7"/>
      <c r="Q6200" s="7"/>
      <c r="S6200" s="7"/>
      <c r="T6200" s="7"/>
      <c r="Y6200" s="7"/>
      <c r="AA6200" s="7"/>
      <c r="AB6200" s="7"/>
      <c r="AG6200" s="7"/>
    </row>
    <row r="6201" spans="1:33">
      <c r="A6201" s="7"/>
      <c r="B6201" s="7"/>
      <c r="C6201" s="7"/>
      <c r="D6201" s="7"/>
      <c r="E6201" s="7"/>
      <c r="F6201" s="7"/>
      <c r="G6201" s="7"/>
      <c r="H6201" s="7"/>
      <c r="J6201" s="7"/>
      <c r="K6201" s="7"/>
      <c r="L6201" s="7"/>
      <c r="Q6201" s="7"/>
      <c r="S6201" s="7"/>
      <c r="T6201" s="7"/>
      <c r="Y6201" s="7"/>
      <c r="AA6201" s="7"/>
      <c r="AB6201" s="7"/>
      <c r="AG6201" s="7"/>
    </row>
    <row r="6202" spans="1:33">
      <c r="A6202" s="7"/>
      <c r="B6202" s="7"/>
      <c r="C6202" s="7"/>
      <c r="D6202" s="7"/>
      <c r="E6202" s="7"/>
      <c r="F6202" s="7"/>
      <c r="G6202" s="7"/>
      <c r="H6202" s="7"/>
      <c r="J6202" s="7"/>
      <c r="K6202" s="7"/>
      <c r="L6202" s="7"/>
      <c r="Q6202" s="7"/>
      <c r="S6202" s="7"/>
      <c r="T6202" s="7"/>
      <c r="Y6202" s="7"/>
      <c r="AA6202" s="7"/>
      <c r="AB6202" s="7"/>
      <c r="AG6202" s="7"/>
    </row>
    <row r="6203" spans="1:33">
      <c r="A6203" s="7"/>
      <c r="B6203" s="7"/>
      <c r="C6203" s="7"/>
      <c r="D6203" s="7"/>
      <c r="E6203" s="7"/>
      <c r="F6203" s="7"/>
      <c r="G6203" s="7"/>
      <c r="H6203" s="7"/>
      <c r="J6203" s="7"/>
      <c r="K6203" s="7"/>
      <c r="L6203" s="7"/>
      <c r="Q6203" s="7"/>
      <c r="S6203" s="7"/>
      <c r="T6203" s="7"/>
      <c r="Y6203" s="7"/>
      <c r="AA6203" s="7"/>
      <c r="AB6203" s="7"/>
      <c r="AG6203" s="7"/>
    </row>
    <row r="6204" spans="1:33">
      <c r="A6204" s="7"/>
      <c r="B6204" s="7"/>
      <c r="C6204" s="7"/>
      <c r="D6204" s="7"/>
      <c r="E6204" s="7"/>
      <c r="F6204" s="7"/>
      <c r="G6204" s="7"/>
      <c r="H6204" s="7"/>
      <c r="J6204" s="7"/>
      <c r="K6204" s="7"/>
      <c r="L6204" s="7"/>
      <c r="Q6204" s="7"/>
      <c r="S6204" s="7"/>
      <c r="T6204" s="7"/>
      <c r="Y6204" s="7"/>
      <c r="AA6204" s="7"/>
      <c r="AB6204" s="7"/>
      <c r="AG6204" s="7"/>
    </row>
    <row r="6205" spans="1:33">
      <c r="A6205" s="7"/>
      <c r="B6205" s="7"/>
      <c r="C6205" s="7"/>
      <c r="D6205" s="7"/>
      <c r="E6205" s="7"/>
      <c r="F6205" s="7"/>
      <c r="G6205" s="7"/>
      <c r="H6205" s="7"/>
      <c r="J6205" s="7"/>
      <c r="K6205" s="7"/>
      <c r="L6205" s="7"/>
      <c r="Q6205" s="7"/>
      <c r="S6205" s="7"/>
      <c r="T6205" s="7"/>
      <c r="Y6205" s="7"/>
      <c r="AA6205" s="7"/>
      <c r="AB6205" s="7"/>
      <c r="AG6205" s="7"/>
    </row>
    <row r="6206" spans="1:33">
      <c r="A6206" s="7"/>
      <c r="B6206" s="7"/>
      <c r="C6206" s="7"/>
      <c r="D6206" s="7"/>
      <c r="E6206" s="7"/>
      <c r="F6206" s="7"/>
      <c r="G6206" s="7"/>
      <c r="H6206" s="7"/>
      <c r="J6206" s="7"/>
      <c r="K6206" s="7"/>
      <c r="L6206" s="7"/>
      <c r="Q6206" s="7"/>
      <c r="S6206" s="7"/>
      <c r="T6206" s="7"/>
      <c r="Y6206" s="7"/>
      <c r="AA6206" s="7"/>
      <c r="AB6206" s="7"/>
      <c r="AG6206" s="7"/>
    </row>
    <row r="6207" spans="1:33">
      <c r="A6207" s="7"/>
      <c r="B6207" s="7"/>
      <c r="C6207" s="7"/>
      <c r="D6207" s="7"/>
      <c r="E6207" s="7"/>
      <c r="F6207" s="7"/>
      <c r="G6207" s="7"/>
      <c r="H6207" s="7"/>
      <c r="J6207" s="7"/>
      <c r="K6207" s="7"/>
      <c r="L6207" s="7"/>
      <c r="Q6207" s="7"/>
      <c r="S6207" s="7"/>
      <c r="T6207" s="7"/>
      <c r="Y6207" s="7"/>
      <c r="AA6207" s="7"/>
      <c r="AB6207" s="7"/>
      <c r="AG6207" s="7"/>
    </row>
    <row r="6208" spans="1:33">
      <c r="A6208" s="7"/>
      <c r="B6208" s="7"/>
      <c r="C6208" s="7"/>
      <c r="D6208" s="7"/>
      <c r="E6208" s="7"/>
      <c r="F6208" s="7"/>
      <c r="G6208" s="7"/>
      <c r="H6208" s="7"/>
      <c r="J6208" s="7"/>
      <c r="K6208" s="7"/>
      <c r="L6208" s="7"/>
      <c r="Q6208" s="7"/>
      <c r="S6208" s="7"/>
      <c r="T6208" s="7"/>
      <c r="Y6208" s="7"/>
      <c r="AA6208" s="7"/>
      <c r="AB6208" s="7"/>
      <c r="AG6208" s="7"/>
    </row>
    <row r="6209" spans="1:33">
      <c r="A6209" s="7"/>
      <c r="B6209" s="7"/>
      <c r="C6209" s="7"/>
      <c r="D6209" s="7"/>
      <c r="E6209" s="7"/>
      <c r="F6209" s="7"/>
      <c r="G6209" s="7"/>
      <c r="H6209" s="7"/>
      <c r="J6209" s="7"/>
      <c r="K6209" s="7"/>
      <c r="L6209" s="7"/>
      <c r="Q6209" s="7"/>
      <c r="S6209" s="7"/>
      <c r="T6209" s="7"/>
      <c r="Y6209" s="7"/>
      <c r="AA6209" s="7"/>
      <c r="AB6209" s="7"/>
      <c r="AG6209" s="7"/>
    </row>
    <row r="6210" spans="1:33">
      <c r="A6210" s="7"/>
      <c r="B6210" s="7"/>
      <c r="C6210" s="7"/>
      <c r="D6210" s="7"/>
      <c r="E6210" s="7"/>
      <c r="F6210" s="7"/>
      <c r="G6210" s="7"/>
      <c r="H6210" s="7"/>
      <c r="J6210" s="7"/>
      <c r="K6210" s="7"/>
      <c r="L6210" s="7"/>
      <c r="Q6210" s="7"/>
      <c r="S6210" s="7"/>
      <c r="T6210" s="7"/>
      <c r="Y6210" s="7"/>
      <c r="AA6210" s="7"/>
      <c r="AB6210" s="7"/>
      <c r="AG6210" s="7"/>
    </row>
    <row r="6211" spans="1:33">
      <c r="A6211" s="7"/>
      <c r="B6211" s="7"/>
      <c r="C6211" s="7"/>
      <c r="D6211" s="7"/>
      <c r="E6211" s="7"/>
      <c r="F6211" s="7"/>
      <c r="G6211" s="7"/>
      <c r="H6211" s="7"/>
      <c r="J6211" s="7"/>
      <c r="K6211" s="7"/>
      <c r="L6211" s="7"/>
      <c r="Q6211" s="7"/>
      <c r="S6211" s="7"/>
      <c r="T6211" s="7"/>
      <c r="Y6211" s="7"/>
      <c r="AA6211" s="7"/>
      <c r="AB6211" s="7"/>
      <c r="AG6211" s="7"/>
    </row>
    <row r="6212" spans="1:33">
      <c r="A6212" s="7"/>
      <c r="B6212" s="7"/>
      <c r="C6212" s="7"/>
      <c r="D6212" s="7"/>
      <c r="E6212" s="7"/>
      <c r="F6212" s="7"/>
      <c r="G6212" s="7"/>
      <c r="H6212" s="7"/>
      <c r="J6212" s="7"/>
      <c r="K6212" s="7"/>
      <c r="L6212" s="7"/>
      <c r="Q6212" s="7"/>
      <c r="S6212" s="7"/>
      <c r="T6212" s="7"/>
      <c r="Y6212" s="7"/>
      <c r="AA6212" s="7"/>
      <c r="AB6212" s="7"/>
      <c r="AG6212" s="7"/>
    </row>
    <row r="6213" spans="1:33">
      <c r="A6213" s="7"/>
      <c r="B6213" s="7"/>
      <c r="C6213" s="7"/>
      <c r="D6213" s="7"/>
      <c r="E6213" s="7"/>
      <c r="F6213" s="7"/>
      <c r="G6213" s="7"/>
      <c r="H6213" s="7"/>
      <c r="J6213" s="7"/>
      <c r="K6213" s="7"/>
      <c r="L6213" s="7"/>
      <c r="Q6213" s="7"/>
      <c r="S6213" s="7"/>
      <c r="T6213" s="7"/>
      <c r="Y6213" s="7"/>
      <c r="AA6213" s="7"/>
      <c r="AB6213" s="7"/>
      <c r="AG6213" s="7"/>
    </row>
    <row r="6214" spans="1:33">
      <c r="A6214" s="7"/>
      <c r="B6214" s="7"/>
      <c r="C6214" s="7"/>
      <c r="D6214" s="7"/>
      <c r="E6214" s="7"/>
      <c r="F6214" s="7"/>
      <c r="G6214" s="7"/>
      <c r="H6214" s="7"/>
      <c r="J6214" s="7"/>
      <c r="K6214" s="7"/>
      <c r="L6214" s="7"/>
      <c r="Q6214" s="7"/>
      <c r="S6214" s="7"/>
      <c r="T6214" s="7"/>
      <c r="Y6214" s="7"/>
      <c r="AA6214" s="7"/>
      <c r="AB6214" s="7"/>
      <c r="AG6214" s="7"/>
    </row>
    <row r="6215" spans="1:33">
      <c r="A6215" s="7"/>
      <c r="B6215" s="7"/>
      <c r="C6215" s="7"/>
      <c r="D6215" s="7"/>
      <c r="E6215" s="7"/>
      <c r="F6215" s="7"/>
      <c r="G6215" s="7"/>
      <c r="H6215" s="7"/>
      <c r="J6215" s="7"/>
      <c r="K6215" s="7"/>
      <c r="L6215" s="7"/>
      <c r="Q6215" s="7"/>
      <c r="S6215" s="7"/>
      <c r="T6215" s="7"/>
      <c r="Y6215" s="7"/>
      <c r="AA6215" s="7"/>
      <c r="AB6215" s="7"/>
      <c r="AG6215" s="7"/>
    </row>
    <row r="6216" spans="1:33">
      <c r="A6216" s="7"/>
      <c r="B6216" s="7"/>
      <c r="C6216" s="7"/>
      <c r="D6216" s="7"/>
      <c r="E6216" s="7"/>
      <c r="F6216" s="7"/>
      <c r="G6216" s="7"/>
      <c r="H6216" s="7"/>
      <c r="J6216" s="7"/>
      <c r="K6216" s="7"/>
      <c r="L6216" s="7"/>
      <c r="Q6216" s="7"/>
      <c r="S6216" s="7"/>
      <c r="T6216" s="7"/>
      <c r="Y6216" s="7"/>
      <c r="AA6216" s="7"/>
      <c r="AB6216" s="7"/>
      <c r="AG6216" s="7"/>
    </row>
    <row r="6217" spans="1:33">
      <c r="A6217" s="7"/>
      <c r="B6217" s="7"/>
      <c r="C6217" s="7"/>
      <c r="D6217" s="7"/>
      <c r="E6217" s="7"/>
      <c r="F6217" s="7"/>
      <c r="G6217" s="7"/>
      <c r="H6217" s="7"/>
      <c r="J6217" s="7"/>
      <c r="K6217" s="7"/>
      <c r="L6217" s="7"/>
      <c r="Q6217" s="7"/>
      <c r="S6217" s="7"/>
      <c r="T6217" s="7"/>
      <c r="Y6217" s="7"/>
      <c r="AA6217" s="7"/>
      <c r="AB6217" s="7"/>
      <c r="AG6217" s="7"/>
    </row>
    <row r="6218" spans="1:33">
      <c r="A6218" s="7"/>
      <c r="B6218" s="7"/>
      <c r="C6218" s="7"/>
      <c r="D6218" s="7"/>
      <c r="E6218" s="7"/>
      <c r="F6218" s="7"/>
      <c r="G6218" s="7"/>
      <c r="H6218" s="7"/>
      <c r="J6218" s="7"/>
      <c r="K6218" s="7"/>
      <c r="L6218" s="7"/>
      <c r="Q6218" s="7"/>
      <c r="S6218" s="7"/>
      <c r="T6218" s="7"/>
      <c r="Y6218" s="7"/>
      <c r="AA6218" s="7"/>
      <c r="AB6218" s="7"/>
      <c r="AG6218" s="7"/>
    </row>
    <row r="6219" spans="1:33">
      <c r="A6219" s="7"/>
      <c r="B6219" s="7"/>
      <c r="C6219" s="7"/>
      <c r="D6219" s="7"/>
      <c r="E6219" s="7"/>
      <c r="F6219" s="7"/>
      <c r="G6219" s="7"/>
      <c r="H6219" s="7"/>
      <c r="J6219" s="7"/>
      <c r="K6219" s="7"/>
      <c r="L6219" s="7"/>
      <c r="Q6219" s="7"/>
      <c r="S6219" s="7"/>
      <c r="T6219" s="7"/>
      <c r="Y6219" s="7"/>
      <c r="AA6219" s="7"/>
      <c r="AB6219" s="7"/>
      <c r="AG6219" s="7"/>
    </row>
    <row r="6220" spans="1:33">
      <c r="A6220" s="7"/>
      <c r="B6220" s="7"/>
      <c r="C6220" s="7"/>
      <c r="D6220" s="7"/>
      <c r="E6220" s="7"/>
      <c r="F6220" s="7"/>
      <c r="G6220" s="7"/>
      <c r="H6220" s="7"/>
      <c r="J6220" s="7"/>
      <c r="K6220" s="7"/>
      <c r="L6220" s="7"/>
      <c r="Q6220" s="7"/>
      <c r="S6220" s="7"/>
      <c r="T6220" s="7"/>
      <c r="Y6220" s="7"/>
      <c r="AA6220" s="7"/>
      <c r="AB6220" s="7"/>
      <c r="AG6220" s="7"/>
    </row>
    <row r="6221" spans="1:33">
      <c r="A6221" s="7"/>
      <c r="B6221" s="7"/>
      <c r="C6221" s="7"/>
      <c r="D6221" s="7"/>
      <c r="E6221" s="7"/>
      <c r="F6221" s="7"/>
      <c r="G6221" s="7"/>
      <c r="H6221" s="7"/>
      <c r="J6221" s="7"/>
      <c r="K6221" s="7"/>
      <c r="L6221" s="7"/>
      <c r="Q6221" s="7"/>
      <c r="S6221" s="7"/>
      <c r="T6221" s="7"/>
      <c r="Y6221" s="7"/>
      <c r="AA6221" s="7"/>
      <c r="AB6221" s="7"/>
      <c r="AG6221" s="7"/>
    </row>
    <row r="6222" spans="1:33">
      <c r="A6222" s="7"/>
      <c r="B6222" s="7"/>
      <c r="C6222" s="7"/>
      <c r="D6222" s="7"/>
      <c r="E6222" s="7"/>
      <c r="F6222" s="7"/>
      <c r="G6222" s="7"/>
      <c r="H6222" s="7"/>
      <c r="J6222" s="7"/>
      <c r="K6222" s="7"/>
      <c r="L6222" s="7"/>
      <c r="Q6222" s="7"/>
      <c r="S6222" s="7"/>
      <c r="T6222" s="7"/>
      <c r="Y6222" s="7"/>
      <c r="AA6222" s="7"/>
      <c r="AB6222" s="7"/>
      <c r="AG6222" s="7"/>
    </row>
    <row r="6223" spans="1:33">
      <c r="A6223" s="7"/>
      <c r="B6223" s="7"/>
      <c r="C6223" s="7"/>
      <c r="D6223" s="7"/>
      <c r="E6223" s="7"/>
      <c r="F6223" s="7"/>
      <c r="G6223" s="7"/>
      <c r="H6223" s="7"/>
      <c r="J6223" s="7"/>
      <c r="K6223" s="7"/>
      <c r="L6223" s="7"/>
      <c r="Q6223" s="7"/>
      <c r="S6223" s="7"/>
      <c r="T6223" s="7"/>
      <c r="Y6223" s="7"/>
      <c r="AA6223" s="7"/>
      <c r="AB6223" s="7"/>
      <c r="AG6223" s="7"/>
    </row>
    <row r="6224" spans="1:33">
      <c r="A6224" s="7"/>
      <c r="B6224" s="7"/>
      <c r="C6224" s="7"/>
      <c r="D6224" s="7"/>
      <c r="E6224" s="7"/>
      <c r="F6224" s="7"/>
      <c r="G6224" s="7"/>
      <c r="H6224" s="7"/>
      <c r="J6224" s="7"/>
      <c r="K6224" s="7"/>
      <c r="L6224" s="7"/>
      <c r="Q6224" s="7"/>
      <c r="S6224" s="7"/>
      <c r="T6224" s="7"/>
      <c r="Y6224" s="7"/>
      <c r="AA6224" s="7"/>
      <c r="AB6224" s="7"/>
      <c r="AG6224" s="7"/>
    </row>
    <row r="6225" spans="1:33">
      <c r="A6225" s="7"/>
      <c r="B6225" s="7"/>
      <c r="C6225" s="7"/>
      <c r="D6225" s="7"/>
      <c r="E6225" s="7"/>
      <c r="F6225" s="7"/>
      <c r="G6225" s="7"/>
      <c r="H6225" s="7"/>
      <c r="J6225" s="7"/>
      <c r="K6225" s="7"/>
      <c r="L6225" s="7"/>
      <c r="Q6225" s="7"/>
      <c r="S6225" s="7"/>
      <c r="T6225" s="7"/>
      <c r="Y6225" s="7"/>
      <c r="AA6225" s="7"/>
      <c r="AB6225" s="7"/>
      <c r="AG6225" s="7"/>
    </row>
    <row r="6226" spans="1:33">
      <c r="A6226" s="7"/>
      <c r="B6226" s="7"/>
      <c r="C6226" s="7"/>
      <c r="D6226" s="7"/>
      <c r="E6226" s="7"/>
      <c r="F6226" s="7"/>
      <c r="G6226" s="7"/>
      <c r="H6226" s="7"/>
      <c r="J6226" s="7"/>
      <c r="K6226" s="7"/>
      <c r="L6226" s="7"/>
      <c r="Q6226" s="7"/>
      <c r="S6226" s="7"/>
      <c r="T6226" s="7"/>
      <c r="Y6226" s="7"/>
      <c r="AA6226" s="7"/>
      <c r="AB6226" s="7"/>
      <c r="AG6226" s="7"/>
    </row>
    <row r="6227" spans="1:33">
      <c r="A6227" s="7"/>
      <c r="B6227" s="7"/>
      <c r="C6227" s="7"/>
      <c r="D6227" s="7"/>
      <c r="E6227" s="7"/>
      <c r="F6227" s="7"/>
      <c r="G6227" s="7"/>
      <c r="H6227" s="7"/>
      <c r="J6227" s="7"/>
      <c r="K6227" s="7"/>
      <c r="L6227" s="7"/>
      <c r="Q6227" s="7"/>
      <c r="S6227" s="7"/>
      <c r="T6227" s="7"/>
      <c r="Y6227" s="7"/>
      <c r="AA6227" s="7"/>
      <c r="AB6227" s="7"/>
      <c r="AG6227" s="7"/>
    </row>
    <row r="6228" spans="1:33">
      <c r="A6228" s="7"/>
      <c r="B6228" s="7"/>
      <c r="C6228" s="7"/>
      <c r="D6228" s="7"/>
      <c r="E6228" s="7"/>
      <c r="F6228" s="7"/>
      <c r="G6228" s="7"/>
      <c r="H6228" s="7"/>
      <c r="J6228" s="7"/>
      <c r="K6228" s="7"/>
      <c r="L6228" s="7"/>
      <c r="Q6228" s="7"/>
      <c r="S6228" s="7"/>
      <c r="T6228" s="7"/>
      <c r="Y6228" s="7"/>
      <c r="AA6228" s="7"/>
      <c r="AB6228" s="7"/>
      <c r="AG6228" s="7"/>
    </row>
    <row r="6229" spans="1:33">
      <c r="A6229" s="7"/>
      <c r="B6229" s="7"/>
      <c r="C6229" s="7"/>
      <c r="D6229" s="7"/>
      <c r="E6229" s="7"/>
      <c r="F6229" s="7"/>
      <c r="G6229" s="7"/>
      <c r="H6229" s="7"/>
      <c r="J6229" s="7"/>
      <c r="K6229" s="7"/>
      <c r="L6229" s="7"/>
      <c r="Q6229" s="7"/>
      <c r="S6229" s="7"/>
      <c r="T6229" s="7"/>
      <c r="Y6229" s="7"/>
      <c r="AA6229" s="7"/>
      <c r="AB6229" s="7"/>
      <c r="AG6229" s="7"/>
    </row>
    <row r="6230" spans="1:33">
      <c r="A6230" s="7"/>
      <c r="B6230" s="7"/>
      <c r="C6230" s="7"/>
      <c r="D6230" s="7"/>
      <c r="E6230" s="7"/>
      <c r="F6230" s="7"/>
      <c r="G6230" s="7"/>
      <c r="H6230" s="7"/>
      <c r="J6230" s="7"/>
      <c r="K6230" s="7"/>
      <c r="L6230" s="7"/>
      <c r="Q6230" s="7"/>
      <c r="S6230" s="7"/>
      <c r="T6230" s="7"/>
      <c r="Y6230" s="7"/>
      <c r="AA6230" s="7"/>
      <c r="AB6230" s="7"/>
      <c r="AG6230" s="7"/>
    </row>
    <row r="6231" spans="1:33">
      <c r="A6231" s="7"/>
      <c r="B6231" s="7"/>
      <c r="C6231" s="7"/>
      <c r="D6231" s="7"/>
      <c r="E6231" s="7"/>
      <c r="F6231" s="7"/>
      <c r="G6231" s="7"/>
      <c r="H6231" s="7"/>
      <c r="J6231" s="7"/>
      <c r="K6231" s="7"/>
      <c r="L6231" s="7"/>
      <c r="Q6231" s="7"/>
      <c r="S6231" s="7"/>
      <c r="T6231" s="7"/>
      <c r="Y6231" s="7"/>
      <c r="AA6231" s="7"/>
      <c r="AB6231" s="7"/>
      <c r="AG6231" s="7"/>
    </row>
    <row r="6232" spans="1:33">
      <c r="A6232" s="7"/>
      <c r="B6232" s="7"/>
      <c r="C6232" s="7"/>
      <c r="D6232" s="7"/>
      <c r="E6232" s="7"/>
      <c r="F6232" s="7"/>
      <c r="G6232" s="7"/>
      <c r="H6232" s="7"/>
      <c r="J6232" s="7"/>
      <c r="K6232" s="7"/>
      <c r="L6232" s="7"/>
      <c r="Q6232" s="7"/>
      <c r="S6232" s="7"/>
      <c r="T6232" s="7"/>
      <c r="Y6232" s="7"/>
      <c r="AA6232" s="7"/>
      <c r="AB6232" s="7"/>
      <c r="AG6232" s="7"/>
    </row>
    <row r="6233" spans="1:33">
      <c r="A6233" s="7"/>
      <c r="B6233" s="7"/>
      <c r="C6233" s="7"/>
      <c r="D6233" s="7"/>
      <c r="E6233" s="7"/>
      <c r="F6233" s="7"/>
      <c r="G6233" s="7"/>
      <c r="H6233" s="7"/>
      <c r="J6233" s="7"/>
      <c r="K6233" s="7"/>
      <c r="L6233" s="7"/>
      <c r="Q6233" s="7"/>
      <c r="S6233" s="7"/>
      <c r="T6233" s="7"/>
      <c r="Y6233" s="7"/>
      <c r="AA6233" s="7"/>
      <c r="AB6233" s="7"/>
      <c r="AG6233" s="7"/>
    </row>
    <row r="6234" spans="1:33">
      <c r="A6234" s="7"/>
      <c r="B6234" s="7"/>
      <c r="C6234" s="7"/>
      <c r="D6234" s="7"/>
      <c r="E6234" s="7"/>
      <c r="F6234" s="7"/>
      <c r="G6234" s="7"/>
      <c r="H6234" s="7"/>
      <c r="J6234" s="7"/>
      <c r="K6234" s="7"/>
      <c r="L6234" s="7"/>
      <c r="Q6234" s="7"/>
      <c r="S6234" s="7"/>
      <c r="T6234" s="7"/>
      <c r="Y6234" s="7"/>
      <c r="AA6234" s="7"/>
      <c r="AB6234" s="7"/>
      <c r="AG6234" s="7"/>
    </row>
    <row r="6235" spans="1:33">
      <c r="A6235" s="7"/>
      <c r="B6235" s="7"/>
      <c r="C6235" s="7"/>
      <c r="D6235" s="7"/>
      <c r="E6235" s="7"/>
      <c r="F6235" s="7"/>
      <c r="G6235" s="7"/>
      <c r="H6235" s="7"/>
      <c r="J6235" s="7"/>
      <c r="K6235" s="7"/>
      <c r="L6235" s="7"/>
      <c r="Q6235" s="7"/>
      <c r="S6235" s="7"/>
      <c r="T6235" s="7"/>
      <c r="Y6235" s="7"/>
      <c r="AA6235" s="7"/>
      <c r="AB6235" s="7"/>
      <c r="AG6235" s="7"/>
    </row>
    <row r="6236" spans="1:33">
      <c r="A6236" s="7"/>
      <c r="B6236" s="7"/>
      <c r="C6236" s="7"/>
      <c r="D6236" s="7"/>
      <c r="E6236" s="7"/>
      <c r="F6236" s="7"/>
      <c r="G6236" s="7"/>
      <c r="H6236" s="7"/>
      <c r="J6236" s="7"/>
      <c r="K6236" s="7"/>
      <c r="L6236" s="7"/>
      <c r="Q6236" s="7"/>
      <c r="S6236" s="7"/>
      <c r="T6236" s="7"/>
      <c r="Y6236" s="7"/>
      <c r="AA6236" s="7"/>
      <c r="AB6236" s="7"/>
      <c r="AG6236" s="7"/>
    </row>
    <row r="6237" spans="1:33">
      <c r="A6237" s="7"/>
      <c r="B6237" s="7"/>
      <c r="C6237" s="7"/>
      <c r="D6237" s="7"/>
      <c r="E6237" s="7"/>
      <c r="F6237" s="7"/>
      <c r="G6237" s="7"/>
      <c r="H6237" s="7"/>
      <c r="J6237" s="7"/>
      <c r="K6237" s="7"/>
      <c r="L6237" s="7"/>
      <c r="Q6237" s="7"/>
      <c r="S6237" s="7"/>
      <c r="T6237" s="7"/>
      <c r="Y6237" s="7"/>
      <c r="AA6237" s="7"/>
      <c r="AB6237" s="7"/>
      <c r="AG6237" s="7"/>
    </row>
    <row r="6238" spans="1:33">
      <c r="A6238" s="7"/>
      <c r="B6238" s="7"/>
      <c r="C6238" s="7"/>
      <c r="D6238" s="7"/>
      <c r="E6238" s="7"/>
      <c r="F6238" s="7"/>
      <c r="G6238" s="7"/>
      <c r="H6238" s="7"/>
      <c r="J6238" s="7"/>
      <c r="K6238" s="7"/>
      <c r="L6238" s="7"/>
      <c r="Q6238" s="7"/>
      <c r="S6238" s="7"/>
      <c r="T6238" s="7"/>
      <c r="Y6238" s="7"/>
      <c r="AA6238" s="7"/>
      <c r="AB6238" s="7"/>
      <c r="AG6238" s="7"/>
    </row>
    <row r="6239" spans="1:33">
      <c r="A6239" s="7"/>
      <c r="B6239" s="7"/>
      <c r="C6239" s="7"/>
      <c r="D6239" s="7"/>
      <c r="E6239" s="7"/>
      <c r="F6239" s="7"/>
      <c r="G6239" s="7"/>
      <c r="H6239" s="7"/>
      <c r="J6239" s="7"/>
      <c r="K6239" s="7"/>
      <c r="L6239" s="7"/>
      <c r="Q6239" s="7"/>
      <c r="S6239" s="7"/>
      <c r="T6239" s="7"/>
      <c r="Y6239" s="7"/>
      <c r="AA6239" s="7"/>
      <c r="AB6239" s="7"/>
      <c r="AG6239" s="7"/>
    </row>
    <row r="6240" spans="1:33">
      <c r="A6240" s="7"/>
      <c r="B6240" s="7"/>
      <c r="C6240" s="7"/>
      <c r="D6240" s="7"/>
      <c r="E6240" s="7"/>
      <c r="F6240" s="7"/>
      <c r="G6240" s="7"/>
      <c r="H6240" s="7"/>
      <c r="J6240" s="7"/>
      <c r="K6240" s="7"/>
      <c r="L6240" s="7"/>
      <c r="Q6240" s="7"/>
      <c r="S6240" s="7"/>
      <c r="T6240" s="7"/>
      <c r="Y6240" s="7"/>
      <c r="AA6240" s="7"/>
      <c r="AB6240" s="7"/>
      <c r="AG6240" s="7"/>
    </row>
    <row r="6241" spans="1:33">
      <c r="A6241" s="7"/>
      <c r="B6241" s="7"/>
      <c r="C6241" s="7"/>
      <c r="D6241" s="7"/>
      <c r="E6241" s="7"/>
      <c r="F6241" s="7"/>
      <c r="G6241" s="7"/>
      <c r="H6241" s="7"/>
      <c r="J6241" s="7"/>
      <c r="K6241" s="7"/>
      <c r="L6241" s="7"/>
      <c r="Q6241" s="7"/>
      <c r="S6241" s="7"/>
      <c r="T6241" s="7"/>
      <c r="Y6241" s="7"/>
      <c r="AA6241" s="7"/>
      <c r="AB6241" s="7"/>
      <c r="AG6241" s="7"/>
    </row>
    <row r="6242" spans="1:33">
      <c r="A6242" s="7"/>
      <c r="B6242" s="7"/>
      <c r="C6242" s="7"/>
      <c r="D6242" s="7"/>
      <c r="E6242" s="7"/>
      <c r="F6242" s="7"/>
      <c r="G6242" s="7"/>
      <c r="H6242" s="7"/>
      <c r="J6242" s="7"/>
      <c r="K6242" s="7"/>
      <c r="L6242" s="7"/>
      <c r="Q6242" s="7"/>
      <c r="S6242" s="7"/>
      <c r="T6242" s="7"/>
      <c r="Y6242" s="7"/>
      <c r="AA6242" s="7"/>
      <c r="AB6242" s="7"/>
      <c r="AG6242" s="7"/>
    </row>
    <row r="6243" spans="1:33">
      <c r="A6243" s="7"/>
      <c r="B6243" s="7"/>
      <c r="C6243" s="7"/>
      <c r="D6243" s="7"/>
      <c r="E6243" s="7"/>
      <c r="F6243" s="7"/>
      <c r="G6243" s="7"/>
      <c r="H6243" s="7"/>
      <c r="J6243" s="7"/>
      <c r="K6243" s="7"/>
      <c r="L6243" s="7"/>
      <c r="Q6243" s="7"/>
      <c r="S6243" s="7"/>
      <c r="T6243" s="7"/>
      <c r="Y6243" s="7"/>
      <c r="AA6243" s="7"/>
      <c r="AB6243" s="7"/>
      <c r="AG6243" s="7"/>
    </row>
    <row r="6244" spans="1:33">
      <c r="A6244" s="7"/>
      <c r="B6244" s="7"/>
      <c r="C6244" s="7"/>
      <c r="D6244" s="7"/>
      <c r="E6244" s="7"/>
      <c r="F6244" s="7"/>
      <c r="G6244" s="7"/>
      <c r="H6244" s="7"/>
      <c r="J6244" s="7"/>
      <c r="K6244" s="7"/>
      <c r="L6244" s="7"/>
      <c r="Q6244" s="7"/>
      <c r="S6244" s="7"/>
      <c r="T6244" s="7"/>
      <c r="Y6244" s="7"/>
      <c r="AA6244" s="7"/>
      <c r="AB6244" s="7"/>
      <c r="AG6244" s="7"/>
    </row>
    <row r="6245" spans="1:33">
      <c r="A6245" s="7"/>
      <c r="B6245" s="7"/>
      <c r="C6245" s="7"/>
      <c r="D6245" s="7"/>
      <c r="E6245" s="7"/>
      <c r="F6245" s="7"/>
      <c r="G6245" s="7"/>
      <c r="H6245" s="7"/>
      <c r="J6245" s="7"/>
      <c r="K6245" s="7"/>
      <c r="L6245" s="7"/>
      <c r="Q6245" s="7"/>
      <c r="S6245" s="7"/>
      <c r="T6245" s="7"/>
      <c r="Y6245" s="7"/>
      <c r="AA6245" s="7"/>
      <c r="AB6245" s="7"/>
      <c r="AG6245" s="7"/>
    </row>
    <row r="6246" spans="1:33">
      <c r="A6246" s="7"/>
      <c r="B6246" s="7"/>
      <c r="C6246" s="7"/>
      <c r="D6246" s="7"/>
      <c r="E6246" s="7"/>
      <c r="F6246" s="7"/>
      <c r="G6246" s="7"/>
      <c r="H6246" s="7"/>
      <c r="J6246" s="7"/>
      <c r="K6246" s="7"/>
      <c r="L6246" s="7"/>
      <c r="Q6246" s="7"/>
      <c r="S6246" s="7"/>
      <c r="T6246" s="7"/>
      <c r="Y6246" s="7"/>
      <c r="AA6246" s="7"/>
      <c r="AB6246" s="7"/>
      <c r="AG6246" s="7"/>
    </row>
    <row r="6247" spans="1:33">
      <c r="A6247" s="7"/>
      <c r="B6247" s="7"/>
      <c r="C6247" s="7"/>
      <c r="D6247" s="7"/>
      <c r="E6247" s="7"/>
      <c r="F6247" s="7"/>
      <c r="G6247" s="7"/>
      <c r="H6247" s="7"/>
      <c r="J6247" s="7"/>
      <c r="K6247" s="7"/>
      <c r="L6247" s="7"/>
      <c r="Q6247" s="7"/>
      <c r="S6247" s="7"/>
      <c r="T6247" s="7"/>
      <c r="Y6247" s="7"/>
      <c r="AA6247" s="7"/>
      <c r="AB6247" s="7"/>
      <c r="AG6247" s="7"/>
    </row>
    <row r="6248" spans="1:33">
      <c r="A6248" s="7"/>
      <c r="B6248" s="7"/>
      <c r="C6248" s="7"/>
      <c r="D6248" s="7"/>
      <c r="E6248" s="7"/>
      <c r="F6248" s="7"/>
      <c r="G6248" s="7"/>
      <c r="H6248" s="7"/>
      <c r="J6248" s="7"/>
      <c r="K6248" s="7"/>
      <c r="L6248" s="7"/>
      <c r="Q6248" s="7"/>
      <c r="S6248" s="7"/>
      <c r="T6248" s="7"/>
      <c r="Y6248" s="7"/>
      <c r="AA6248" s="7"/>
      <c r="AB6248" s="7"/>
      <c r="AG6248" s="7"/>
    </row>
    <row r="6249" spans="1:33">
      <c r="A6249" s="7"/>
      <c r="B6249" s="7"/>
      <c r="C6249" s="7"/>
      <c r="D6249" s="7"/>
      <c r="E6249" s="7"/>
      <c r="F6249" s="7"/>
      <c r="G6249" s="7"/>
      <c r="H6249" s="7"/>
      <c r="J6249" s="7"/>
      <c r="K6249" s="7"/>
      <c r="L6249" s="7"/>
      <c r="Q6249" s="7"/>
      <c r="S6249" s="7"/>
      <c r="T6249" s="7"/>
      <c r="Y6249" s="7"/>
      <c r="AA6249" s="7"/>
      <c r="AB6249" s="7"/>
      <c r="AG6249" s="7"/>
    </row>
    <row r="6250" spans="1:33">
      <c r="A6250" s="7"/>
      <c r="B6250" s="7"/>
      <c r="C6250" s="7"/>
      <c r="D6250" s="7"/>
      <c r="E6250" s="7"/>
      <c r="F6250" s="7"/>
      <c r="G6250" s="7"/>
      <c r="H6250" s="7"/>
      <c r="J6250" s="7"/>
      <c r="K6250" s="7"/>
      <c r="L6250" s="7"/>
      <c r="Q6250" s="7"/>
      <c r="S6250" s="7"/>
      <c r="T6250" s="7"/>
      <c r="Y6250" s="7"/>
      <c r="AA6250" s="7"/>
      <c r="AB6250" s="7"/>
      <c r="AG6250" s="7"/>
    </row>
    <row r="6251" spans="1:33">
      <c r="A6251" s="7"/>
      <c r="B6251" s="7"/>
      <c r="C6251" s="7"/>
      <c r="D6251" s="7"/>
      <c r="E6251" s="7"/>
      <c r="F6251" s="7"/>
      <c r="G6251" s="7"/>
      <c r="H6251" s="7"/>
      <c r="J6251" s="7"/>
      <c r="K6251" s="7"/>
      <c r="L6251" s="7"/>
      <c r="Q6251" s="7"/>
      <c r="S6251" s="7"/>
      <c r="T6251" s="7"/>
      <c r="Y6251" s="7"/>
      <c r="AA6251" s="7"/>
      <c r="AB6251" s="7"/>
      <c r="AG6251" s="7"/>
    </row>
    <row r="6252" spans="1:33">
      <c r="A6252" s="7"/>
      <c r="B6252" s="7"/>
      <c r="C6252" s="7"/>
      <c r="D6252" s="7"/>
      <c r="E6252" s="7"/>
      <c r="F6252" s="7"/>
      <c r="G6252" s="7"/>
      <c r="H6252" s="7"/>
      <c r="J6252" s="7"/>
      <c r="K6252" s="7"/>
      <c r="L6252" s="7"/>
      <c r="Q6252" s="7"/>
      <c r="S6252" s="7"/>
      <c r="T6252" s="7"/>
      <c r="Y6252" s="7"/>
      <c r="AA6252" s="7"/>
      <c r="AB6252" s="7"/>
      <c r="AG6252" s="7"/>
    </row>
    <row r="6253" spans="1:33">
      <c r="A6253" s="7"/>
      <c r="B6253" s="7"/>
      <c r="C6253" s="7"/>
      <c r="D6253" s="7"/>
      <c r="E6253" s="7"/>
      <c r="F6253" s="7"/>
      <c r="G6253" s="7"/>
      <c r="H6253" s="7"/>
      <c r="J6253" s="7"/>
      <c r="K6253" s="7"/>
      <c r="L6253" s="7"/>
      <c r="Q6253" s="7"/>
      <c r="S6253" s="7"/>
      <c r="T6253" s="7"/>
      <c r="Y6253" s="7"/>
      <c r="AA6253" s="7"/>
      <c r="AB6253" s="7"/>
      <c r="AG6253" s="7"/>
    </row>
    <row r="6254" spans="1:33">
      <c r="A6254" s="7"/>
      <c r="B6254" s="7"/>
      <c r="C6254" s="7"/>
      <c r="D6254" s="7"/>
      <c r="E6254" s="7"/>
      <c r="F6254" s="7"/>
      <c r="G6254" s="7"/>
      <c r="H6254" s="7"/>
      <c r="J6254" s="7"/>
      <c r="K6254" s="7"/>
      <c r="L6254" s="7"/>
      <c r="Q6254" s="7"/>
      <c r="S6254" s="7"/>
      <c r="T6254" s="7"/>
      <c r="Y6254" s="7"/>
      <c r="AA6254" s="7"/>
      <c r="AB6254" s="7"/>
      <c r="AG6254" s="7"/>
    </row>
    <row r="6255" spans="1:33">
      <c r="A6255" s="7"/>
      <c r="B6255" s="7"/>
      <c r="C6255" s="7"/>
      <c r="D6255" s="7"/>
      <c r="E6255" s="7"/>
      <c r="F6255" s="7"/>
      <c r="G6255" s="7"/>
      <c r="H6255" s="7"/>
      <c r="J6255" s="7"/>
      <c r="K6255" s="7"/>
      <c r="L6255" s="7"/>
      <c r="Q6255" s="7"/>
      <c r="S6255" s="7"/>
      <c r="T6255" s="7"/>
      <c r="Y6255" s="7"/>
      <c r="AA6255" s="7"/>
      <c r="AB6255" s="7"/>
      <c r="AG6255" s="7"/>
    </row>
    <row r="6256" spans="1:33">
      <c r="A6256" s="7"/>
      <c r="B6256" s="7"/>
      <c r="C6256" s="7"/>
      <c r="D6256" s="7"/>
      <c r="E6256" s="7"/>
      <c r="F6256" s="7"/>
      <c r="G6256" s="7"/>
      <c r="H6256" s="7"/>
      <c r="J6256" s="7"/>
      <c r="K6256" s="7"/>
      <c r="L6256" s="7"/>
      <c r="Q6256" s="7"/>
      <c r="S6256" s="7"/>
      <c r="T6256" s="7"/>
      <c r="Y6256" s="7"/>
      <c r="AA6256" s="7"/>
      <c r="AB6256" s="7"/>
      <c r="AG6256" s="7"/>
    </row>
    <row r="6257" spans="1:33">
      <c r="A6257" s="7"/>
      <c r="B6257" s="7"/>
      <c r="C6257" s="7"/>
      <c r="D6257" s="7"/>
      <c r="E6257" s="7"/>
      <c r="F6257" s="7"/>
      <c r="G6257" s="7"/>
      <c r="H6257" s="7"/>
      <c r="J6257" s="7"/>
      <c r="K6257" s="7"/>
      <c r="L6257" s="7"/>
      <c r="Q6257" s="7"/>
      <c r="S6257" s="7"/>
      <c r="T6257" s="7"/>
      <c r="Y6257" s="7"/>
      <c r="AA6257" s="7"/>
      <c r="AB6257" s="7"/>
      <c r="AG6257" s="7"/>
    </row>
    <row r="6258" spans="1:33">
      <c r="A6258" s="7"/>
      <c r="B6258" s="7"/>
      <c r="C6258" s="7"/>
      <c r="D6258" s="7"/>
      <c r="E6258" s="7"/>
      <c r="F6258" s="7"/>
      <c r="G6258" s="7"/>
      <c r="H6258" s="7"/>
      <c r="J6258" s="7"/>
      <c r="K6258" s="7"/>
      <c r="L6258" s="7"/>
      <c r="Q6258" s="7"/>
      <c r="S6258" s="7"/>
      <c r="T6258" s="7"/>
      <c r="Y6258" s="7"/>
      <c r="AA6258" s="7"/>
      <c r="AB6258" s="7"/>
      <c r="AG6258" s="7"/>
    </row>
    <row r="6259" spans="1:33">
      <c r="A6259" s="7"/>
      <c r="B6259" s="7"/>
      <c r="C6259" s="7"/>
      <c r="D6259" s="7"/>
      <c r="E6259" s="7"/>
      <c r="F6259" s="7"/>
      <c r="G6259" s="7"/>
      <c r="H6259" s="7"/>
      <c r="J6259" s="7"/>
      <c r="K6259" s="7"/>
      <c r="L6259" s="7"/>
      <c r="Q6259" s="7"/>
      <c r="S6259" s="7"/>
      <c r="T6259" s="7"/>
      <c r="Y6259" s="7"/>
      <c r="AA6259" s="7"/>
      <c r="AB6259" s="7"/>
      <c r="AG6259" s="7"/>
    </row>
    <row r="6260" spans="1:33">
      <c r="A6260" s="7"/>
      <c r="B6260" s="7"/>
      <c r="C6260" s="7"/>
      <c r="D6260" s="7"/>
      <c r="E6260" s="7"/>
      <c r="F6260" s="7"/>
      <c r="G6260" s="7"/>
      <c r="H6260" s="7"/>
      <c r="J6260" s="7"/>
      <c r="K6260" s="7"/>
      <c r="L6260" s="7"/>
      <c r="Q6260" s="7"/>
      <c r="S6260" s="7"/>
      <c r="T6260" s="7"/>
      <c r="Y6260" s="7"/>
      <c r="AA6260" s="7"/>
      <c r="AB6260" s="7"/>
      <c r="AG6260" s="7"/>
    </row>
    <row r="6261" spans="1:33">
      <c r="A6261" s="7"/>
      <c r="B6261" s="7"/>
      <c r="C6261" s="7"/>
      <c r="D6261" s="7"/>
      <c r="E6261" s="7"/>
      <c r="F6261" s="7"/>
      <c r="G6261" s="7"/>
      <c r="H6261" s="7"/>
      <c r="J6261" s="7"/>
      <c r="K6261" s="7"/>
      <c r="L6261" s="7"/>
      <c r="Q6261" s="7"/>
      <c r="S6261" s="7"/>
      <c r="T6261" s="7"/>
      <c r="Y6261" s="7"/>
      <c r="AA6261" s="7"/>
      <c r="AB6261" s="7"/>
      <c r="AG6261" s="7"/>
    </row>
    <row r="6262" spans="1:33">
      <c r="A6262" s="7"/>
      <c r="B6262" s="7"/>
      <c r="C6262" s="7"/>
      <c r="D6262" s="7"/>
      <c r="E6262" s="7"/>
      <c r="F6262" s="7"/>
      <c r="G6262" s="7"/>
      <c r="H6262" s="7"/>
      <c r="J6262" s="7"/>
      <c r="K6262" s="7"/>
      <c r="L6262" s="7"/>
      <c r="Q6262" s="7"/>
      <c r="S6262" s="7"/>
      <c r="T6262" s="7"/>
      <c r="Y6262" s="7"/>
      <c r="AA6262" s="7"/>
      <c r="AB6262" s="7"/>
      <c r="AG6262" s="7"/>
    </row>
    <row r="6263" spans="1:33">
      <c r="A6263" s="7"/>
      <c r="B6263" s="7"/>
      <c r="C6263" s="7"/>
      <c r="D6263" s="7"/>
      <c r="E6263" s="7"/>
      <c r="F6263" s="7"/>
      <c r="G6263" s="7"/>
      <c r="H6263" s="7"/>
      <c r="J6263" s="7"/>
      <c r="K6263" s="7"/>
      <c r="L6263" s="7"/>
      <c r="Q6263" s="7"/>
      <c r="S6263" s="7"/>
      <c r="T6263" s="7"/>
      <c r="Y6263" s="7"/>
      <c r="AA6263" s="7"/>
      <c r="AB6263" s="7"/>
      <c r="AG6263" s="7"/>
    </row>
    <row r="6264" spans="1:33">
      <c r="A6264" s="7"/>
      <c r="B6264" s="7"/>
      <c r="C6264" s="7"/>
      <c r="D6264" s="7"/>
      <c r="E6264" s="7"/>
      <c r="F6264" s="7"/>
      <c r="G6264" s="7"/>
      <c r="H6264" s="7"/>
      <c r="J6264" s="7"/>
      <c r="K6264" s="7"/>
      <c r="L6264" s="7"/>
      <c r="Q6264" s="7"/>
      <c r="S6264" s="7"/>
      <c r="T6264" s="7"/>
      <c r="Y6264" s="7"/>
      <c r="AA6264" s="7"/>
      <c r="AB6264" s="7"/>
      <c r="AG6264" s="7"/>
    </row>
    <row r="6265" spans="1:33">
      <c r="A6265" s="7"/>
      <c r="B6265" s="7"/>
      <c r="C6265" s="7"/>
      <c r="D6265" s="7"/>
      <c r="E6265" s="7"/>
      <c r="F6265" s="7"/>
      <c r="G6265" s="7"/>
      <c r="H6265" s="7"/>
      <c r="J6265" s="7"/>
      <c r="K6265" s="7"/>
      <c r="L6265" s="7"/>
      <c r="Q6265" s="7"/>
      <c r="S6265" s="7"/>
      <c r="T6265" s="7"/>
      <c r="Y6265" s="7"/>
      <c r="AA6265" s="7"/>
      <c r="AB6265" s="7"/>
      <c r="AG6265" s="7"/>
    </row>
    <row r="6266" spans="1:33">
      <c r="A6266" s="7"/>
      <c r="B6266" s="7"/>
      <c r="C6266" s="7"/>
      <c r="D6266" s="7"/>
      <c r="E6266" s="7"/>
      <c r="F6266" s="7"/>
      <c r="G6266" s="7"/>
      <c r="H6266" s="7"/>
      <c r="J6266" s="7"/>
      <c r="K6266" s="7"/>
      <c r="L6266" s="7"/>
      <c r="Q6266" s="7"/>
      <c r="S6266" s="7"/>
      <c r="T6266" s="7"/>
      <c r="Y6266" s="7"/>
      <c r="AA6266" s="7"/>
      <c r="AB6266" s="7"/>
      <c r="AG6266" s="7"/>
    </row>
    <row r="6267" spans="1:33">
      <c r="A6267" s="7"/>
      <c r="B6267" s="7"/>
      <c r="C6267" s="7"/>
      <c r="D6267" s="7"/>
      <c r="E6267" s="7"/>
      <c r="F6267" s="7"/>
      <c r="G6267" s="7"/>
      <c r="H6267" s="7"/>
      <c r="J6267" s="7"/>
      <c r="K6267" s="7"/>
      <c r="L6267" s="7"/>
      <c r="Q6267" s="7"/>
      <c r="S6267" s="7"/>
      <c r="T6267" s="7"/>
      <c r="Y6267" s="7"/>
      <c r="AA6267" s="7"/>
      <c r="AB6267" s="7"/>
      <c r="AG6267" s="7"/>
    </row>
    <row r="6268" spans="1:33">
      <c r="A6268" s="7"/>
      <c r="B6268" s="7"/>
      <c r="C6268" s="7"/>
      <c r="D6268" s="7"/>
      <c r="E6268" s="7"/>
      <c r="F6268" s="7"/>
      <c r="G6268" s="7"/>
      <c r="H6268" s="7"/>
      <c r="J6268" s="7"/>
      <c r="K6268" s="7"/>
      <c r="L6268" s="7"/>
      <c r="Q6268" s="7"/>
      <c r="S6268" s="7"/>
      <c r="T6268" s="7"/>
      <c r="Y6268" s="7"/>
      <c r="AA6268" s="7"/>
      <c r="AB6268" s="7"/>
      <c r="AG6268" s="7"/>
    </row>
    <row r="6269" spans="1:33">
      <c r="A6269" s="7"/>
      <c r="B6269" s="7"/>
      <c r="C6269" s="7"/>
      <c r="D6269" s="7"/>
      <c r="E6269" s="7"/>
      <c r="F6269" s="7"/>
      <c r="G6269" s="7"/>
      <c r="H6269" s="7"/>
      <c r="J6269" s="7"/>
      <c r="K6269" s="7"/>
      <c r="L6269" s="7"/>
      <c r="Q6269" s="7"/>
      <c r="S6269" s="7"/>
      <c r="T6269" s="7"/>
      <c r="Y6269" s="7"/>
      <c r="AA6269" s="7"/>
      <c r="AB6269" s="7"/>
      <c r="AG6269" s="7"/>
    </row>
    <row r="6270" spans="1:33">
      <c r="A6270" s="7"/>
      <c r="B6270" s="7"/>
      <c r="C6270" s="7"/>
      <c r="D6270" s="7"/>
      <c r="E6270" s="7"/>
      <c r="F6270" s="7"/>
      <c r="G6270" s="7"/>
      <c r="H6270" s="7"/>
      <c r="J6270" s="7"/>
      <c r="K6270" s="7"/>
      <c r="L6270" s="7"/>
      <c r="Q6270" s="7"/>
      <c r="S6270" s="7"/>
      <c r="T6270" s="7"/>
      <c r="Y6270" s="7"/>
      <c r="AA6270" s="7"/>
      <c r="AB6270" s="7"/>
      <c r="AG6270" s="7"/>
    </row>
    <row r="6271" spans="1:33">
      <c r="A6271" s="7"/>
      <c r="B6271" s="7"/>
      <c r="C6271" s="7"/>
      <c r="D6271" s="7"/>
      <c r="E6271" s="7"/>
      <c r="F6271" s="7"/>
      <c r="G6271" s="7"/>
      <c r="H6271" s="7"/>
      <c r="J6271" s="7"/>
      <c r="K6271" s="7"/>
      <c r="L6271" s="7"/>
      <c r="Q6271" s="7"/>
      <c r="S6271" s="7"/>
      <c r="T6271" s="7"/>
      <c r="Y6271" s="7"/>
      <c r="AA6271" s="7"/>
      <c r="AB6271" s="7"/>
      <c r="AG6271" s="7"/>
    </row>
    <row r="6272" spans="1:33">
      <c r="A6272" s="7"/>
      <c r="B6272" s="7"/>
      <c r="C6272" s="7"/>
      <c r="D6272" s="7"/>
      <c r="E6272" s="7"/>
      <c r="F6272" s="7"/>
      <c r="G6272" s="7"/>
      <c r="H6272" s="7"/>
      <c r="J6272" s="7"/>
      <c r="K6272" s="7"/>
      <c r="L6272" s="7"/>
      <c r="Q6272" s="7"/>
      <c r="S6272" s="7"/>
      <c r="T6272" s="7"/>
      <c r="Y6272" s="7"/>
      <c r="AA6272" s="7"/>
      <c r="AB6272" s="7"/>
      <c r="AG6272" s="7"/>
    </row>
    <row r="6273" spans="1:33">
      <c r="A6273" s="7"/>
      <c r="B6273" s="7"/>
      <c r="C6273" s="7"/>
      <c r="D6273" s="7"/>
      <c r="E6273" s="7"/>
      <c r="F6273" s="7"/>
      <c r="G6273" s="7"/>
      <c r="H6273" s="7"/>
      <c r="J6273" s="7"/>
      <c r="K6273" s="7"/>
      <c r="L6273" s="7"/>
      <c r="Q6273" s="7"/>
      <c r="S6273" s="7"/>
      <c r="T6273" s="7"/>
      <c r="Y6273" s="7"/>
      <c r="AA6273" s="7"/>
      <c r="AB6273" s="7"/>
      <c r="AG6273" s="7"/>
    </row>
    <row r="6274" spans="1:33">
      <c r="A6274" s="7"/>
      <c r="B6274" s="7"/>
      <c r="C6274" s="7"/>
      <c r="D6274" s="7"/>
      <c r="E6274" s="7"/>
      <c r="F6274" s="7"/>
      <c r="G6274" s="7"/>
      <c r="H6274" s="7"/>
      <c r="J6274" s="7"/>
      <c r="K6274" s="7"/>
      <c r="L6274" s="7"/>
      <c r="Q6274" s="7"/>
      <c r="S6274" s="7"/>
      <c r="T6274" s="7"/>
      <c r="Y6274" s="7"/>
      <c r="AA6274" s="7"/>
      <c r="AB6274" s="7"/>
      <c r="AG6274" s="7"/>
    </row>
    <row r="6275" spans="1:33">
      <c r="A6275" s="7"/>
      <c r="B6275" s="7"/>
      <c r="C6275" s="7"/>
      <c r="D6275" s="7"/>
      <c r="E6275" s="7"/>
      <c r="F6275" s="7"/>
      <c r="G6275" s="7"/>
      <c r="H6275" s="7"/>
      <c r="J6275" s="7"/>
      <c r="K6275" s="7"/>
      <c r="L6275" s="7"/>
      <c r="Q6275" s="7"/>
      <c r="S6275" s="7"/>
      <c r="T6275" s="7"/>
      <c r="Y6275" s="7"/>
      <c r="AA6275" s="7"/>
      <c r="AB6275" s="7"/>
      <c r="AG6275" s="7"/>
    </row>
    <row r="6276" spans="1:33">
      <c r="A6276" s="7"/>
      <c r="B6276" s="7"/>
      <c r="C6276" s="7"/>
      <c r="D6276" s="7"/>
      <c r="E6276" s="7"/>
      <c r="F6276" s="7"/>
      <c r="G6276" s="7"/>
      <c r="H6276" s="7"/>
      <c r="J6276" s="7"/>
      <c r="K6276" s="7"/>
      <c r="L6276" s="7"/>
      <c r="Q6276" s="7"/>
      <c r="S6276" s="7"/>
      <c r="T6276" s="7"/>
      <c r="Y6276" s="7"/>
      <c r="AA6276" s="7"/>
      <c r="AB6276" s="7"/>
      <c r="AG6276" s="7"/>
    </row>
    <row r="6277" spans="1:33">
      <c r="A6277" s="7"/>
      <c r="B6277" s="7"/>
      <c r="C6277" s="7"/>
      <c r="D6277" s="7"/>
      <c r="E6277" s="7"/>
      <c r="F6277" s="7"/>
      <c r="G6277" s="7"/>
      <c r="H6277" s="7"/>
      <c r="J6277" s="7"/>
      <c r="K6277" s="7"/>
      <c r="L6277" s="7"/>
      <c r="Q6277" s="7"/>
      <c r="S6277" s="7"/>
      <c r="T6277" s="7"/>
      <c r="Y6277" s="7"/>
      <c r="AA6277" s="7"/>
      <c r="AB6277" s="7"/>
      <c r="AG6277" s="7"/>
    </row>
    <row r="6278" spans="1:33">
      <c r="A6278" s="7"/>
      <c r="B6278" s="7"/>
      <c r="C6278" s="7"/>
      <c r="D6278" s="7"/>
      <c r="E6278" s="7"/>
      <c r="F6278" s="7"/>
      <c r="G6278" s="7"/>
      <c r="H6278" s="7"/>
      <c r="J6278" s="7"/>
      <c r="K6278" s="7"/>
      <c r="L6278" s="7"/>
      <c r="Q6278" s="7"/>
      <c r="S6278" s="7"/>
      <c r="T6278" s="7"/>
      <c r="Y6278" s="7"/>
      <c r="AA6278" s="7"/>
      <c r="AB6278" s="7"/>
      <c r="AG6278" s="7"/>
    </row>
    <row r="6279" spans="1:33">
      <c r="A6279" s="7"/>
      <c r="B6279" s="7"/>
      <c r="C6279" s="7"/>
      <c r="D6279" s="7"/>
      <c r="E6279" s="7"/>
      <c r="F6279" s="7"/>
      <c r="G6279" s="7"/>
      <c r="H6279" s="7"/>
      <c r="J6279" s="7"/>
      <c r="K6279" s="7"/>
      <c r="L6279" s="7"/>
      <c r="Q6279" s="7"/>
      <c r="S6279" s="7"/>
      <c r="T6279" s="7"/>
      <c r="Y6279" s="7"/>
      <c r="AA6279" s="7"/>
      <c r="AB6279" s="7"/>
      <c r="AG6279" s="7"/>
    </row>
    <row r="6280" spans="1:33">
      <c r="A6280" s="7"/>
      <c r="B6280" s="7"/>
      <c r="C6280" s="7"/>
      <c r="D6280" s="7"/>
      <c r="E6280" s="7"/>
      <c r="F6280" s="7"/>
      <c r="G6280" s="7"/>
      <c r="H6280" s="7"/>
      <c r="J6280" s="7"/>
      <c r="K6280" s="7"/>
      <c r="L6280" s="7"/>
      <c r="Q6280" s="7"/>
      <c r="S6280" s="7"/>
      <c r="T6280" s="7"/>
      <c r="Y6280" s="7"/>
      <c r="AA6280" s="7"/>
      <c r="AB6280" s="7"/>
      <c r="AG6280" s="7"/>
    </row>
    <row r="6281" spans="1:33">
      <c r="A6281" s="7"/>
      <c r="B6281" s="7"/>
      <c r="C6281" s="7"/>
      <c r="D6281" s="7"/>
      <c r="E6281" s="7"/>
      <c r="F6281" s="7"/>
      <c r="G6281" s="7"/>
      <c r="H6281" s="7"/>
      <c r="J6281" s="7"/>
      <c r="K6281" s="7"/>
      <c r="L6281" s="7"/>
      <c r="Q6281" s="7"/>
      <c r="S6281" s="7"/>
      <c r="T6281" s="7"/>
      <c r="Y6281" s="7"/>
      <c r="AA6281" s="7"/>
      <c r="AB6281" s="7"/>
      <c r="AG6281" s="7"/>
    </row>
    <row r="6282" spans="1:33">
      <c r="A6282" s="7"/>
      <c r="B6282" s="7"/>
      <c r="C6282" s="7"/>
      <c r="D6282" s="7"/>
      <c r="E6282" s="7"/>
      <c r="F6282" s="7"/>
      <c r="G6282" s="7"/>
      <c r="H6282" s="7"/>
      <c r="J6282" s="7"/>
      <c r="K6282" s="7"/>
      <c r="L6282" s="7"/>
      <c r="Q6282" s="7"/>
      <c r="S6282" s="7"/>
      <c r="T6282" s="7"/>
      <c r="Y6282" s="7"/>
      <c r="AA6282" s="7"/>
      <c r="AB6282" s="7"/>
      <c r="AG6282" s="7"/>
    </row>
    <row r="6283" spans="1:33">
      <c r="A6283" s="7"/>
      <c r="B6283" s="7"/>
      <c r="C6283" s="7"/>
      <c r="D6283" s="7"/>
      <c r="E6283" s="7"/>
      <c r="F6283" s="7"/>
      <c r="G6283" s="7"/>
      <c r="H6283" s="7"/>
      <c r="J6283" s="7"/>
      <c r="K6283" s="7"/>
      <c r="L6283" s="7"/>
      <c r="Q6283" s="7"/>
      <c r="S6283" s="7"/>
      <c r="T6283" s="7"/>
      <c r="Y6283" s="7"/>
      <c r="AA6283" s="7"/>
      <c r="AB6283" s="7"/>
      <c r="AG6283" s="7"/>
    </row>
    <row r="6284" spans="1:33">
      <c r="A6284" s="7"/>
      <c r="B6284" s="7"/>
      <c r="C6284" s="7"/>
      <c r="D6284" s="7"/>
      <c r="E6284" s="7"/>
      <c r="F6284" s="7"/>
      <c r="G6284" s="7"/>
      <c r="H6284" s="7"/>
      <c r="J6284" s="7"/>
      <c r="K6284" s="7"/>
      <c r="L6284" s="7"/>
      <c r="Q6284" s="7"/>
      <c r="S6284" s="7"/>
      <c r="T6284" s="7"/>
      <c r="Y6284" s="7"/>
      <c r="AA6284" s="7"/>
      <c r="AB6284" s="7"/>
      <c r="AG6284" s="7"/>
    </row>
    <row r="6285" spans="1:33">
      <c r="A6285" s="7"/>
      <c r="B6285" s="7"/>
      <c r="C6285" s="7"/>
      <c r="D6285" s="7"/>
      <c r="E6285" s="7"/>
      <c r="F6285" s="7"/>
      <c r="G6285" s="7"/>
      <c r="H6285" s="7"/>
      <c r="J6285" s="7"/>
      <c r="K6285" s="7"/>
      <c r="L6285" s="7"/>
      <c r="Q6285" s="7"/>
      <c r="S6285" s="7"/>
      <c r="T6285" s="7"/>
      <c r="Y6285" s="7"/>
      <c r="AA6285" s="7"/>
      <c r="AB6285" s="7"/>
      <c r="AG6285" s="7"/>
    </row>
    <row r="6286" spans="1:33">
      <c r="A6286" s="7"/>
      <c r="B6286" s="7"/>
      <c r="C6286" s="7"/>
      <c r="D6286" s="7"/>
      <c r="E6286" s="7"/>
      <c r="F6286" s="7"/>
      <c r="G6286" s="7"/>
      <c r="H6286" s="7"/>
      <c r="J6286" s="7"/>
      <c r="K6286" s="7"/>
      <c r="L6286" s="7"/>
      <c r="Q6286" s="7"/>
      <c r="S6286" s="7"/>
      <c r="T6286" s="7"/>
      <c r="Y6286" s="7"/>
      <c r="AA6286" s="7"/>
      <c r="AB6286" s="7"/>
      <c r="AG6286" s="7"/>
    </row>
    <row r="6287" spans="1:33">
      <c r="A6287" s="7"/>
      <c r="B6287" s="7"/>
      <c r="C6287" s="7"/>
      <c r="D6287" s="7"/>
      <c r="E6287" s="7"/>
      <c r="F6287" s="7"/>
      <c r="G6287" s="7"/>
      <c r="H6287" s="7"/>
      <c r="J6287" s="7"/>
      <c r="K6287" s="7"/>
      <c r="L6287" s="7"/>
      <c r="Q6287" s="7"/>
      <c r="S6287" s="7"/>
      <c r="T6287" s="7"/>
      <c r="Y6287" s="7"/>
      <c r="AA6287" s="7"/>
      <c r="AB6287" s="7"/>
      <c r="AG6287" s="7"/>
    </row>
    <row r="6288" spans="1:33">
      <c r="A6288" s="7"/>
      <c r="B6288" s="7"/>
      <c r="C6288" s="7"/>
      <c r="D6288" s="7"/>
      <c r="E6288" s="7"/>
      <c r="F6288" s="7"/>
      <c r="G6288" s="7"/>
      <c r="H6288" s="7"/>
      <c r="J6288" s="7"/>
      <c r="K6288" s="7"/>
      <c r="L6288" s="7"/>
      <c r="Q6288" s="7"/>
      <c r="S6288" s="7"/>
      <c r="T6288" s="7"/>
      <c r="Y6288" s="7"/>
      <c r="AA6288" s="7"/>
      <c r="AB6288" s="7"/>
      <c r="AG6288" s="7"/>
    </row>
    <row r="6289" spans="1:33">
      <c r="A6289" s="7"/>
      <c r="B6289" s="7"/>
      <c r="C6289" s="7"/>
      <c r="D6289" s="7"/>
      <c r="E6289" s="7"/>
      <c r="F6289" s="7"/>
      <c r="G6289" s="7"/>
      <c r="H6289" s="7"/>
      <c r="J6289" s="7"/>
      <c r="K6289" s="7"/>
      <c r="L6289" s="7"/>
      <c r="Q6289" s="7"/>
      <c r="S6289" s="7"/>
      <c r="T6289" s="7"/>
      <c r="Y6289" s="7"/>
      <c r="AA6289" s="7"/>
      <c r="AB6289" s="7"/>
      <c r="AG6289" s="7"/>
    </row>
    <row r="6290" spans="1:33">
      <c r="A6290" s="7"/>
      <c r="B6290" s="7"/>
      <c r="C6290" s="7"/>
      <c r="D6290" s="7"/>
      <c r="E6290" s="7"/>
      <c r="F6290" s="7"/>
      <c r="G6290" s="7"/>
      <c r="H6290" s="7"/>
      <c r="J6290" s="7"/>
      <c r="K6290" s="7"/>
      <c r="L6290" s="7"/>
      <c r="Q6290" s="7"/>
      <c r="S6290" s="7"/>
      <c r="T6290" s="7"/>
      <c r="Y6290" s="7"/>
      <c r="AA6290" s="7"/>
      <c r="AB6290" s="7"/>
      <c r="AG6290" s="7"/>
    </row>
    <row r="6291" spans="1:33">
      <c r="A6291" s="7"/>
      <c r="B6291" s="7"/>
      <c r="C6291" s="7"/>
      <c r="D6291" s="7"/>
      <c r="E6291" s="7"/>
      <c r="F6291" s="7"/>
      <c r="G6291" s="7"/>
      <c r="H6291" s="7"/>
      <c r="J6291" s="7"/>
      <c r="K6291" s="7"/>
      <c r="L6291" s="7"/>
      <c r="Q6291" s="7"/>
      <c r="S6291" s="7"/>
      <c r="T6291" s="7"/>
      <c r="Y6291" s="7"/>
      <c r="AA6291" s="7"/>
      <c r="AB6291" s="7"/>
      <c r="AG6291" s="7"/>
    </row>
    <row r="6292" spans="1:33">
      <c r="A6292" s="7"/>
      <c r="B6292" s="7"/>
      <c r="C6292" s="7"/>
      <c r="D6292" s="7"/>
      <c r="E6292" s="7"/>
      <c r="F6292" s="7"/>
      <c r="G6292" s="7"/>
      <c r="H6292" s="7"/>
      <c r="J6292" s="7"/>
      <c r="K6292" s="7"/>
      <c r="L6292" s="7"/>
      <c r="Q6292" s="7"/>
      <c r="S6292" s="7"/>
      <c r="T6292" s="7"/>
      <c r="Y6292" s="7"/>
      <c r="AA6292" s="7"/>
      <c r="AB6292" s="7"/>
      <c r="AG6292" s="7"/>
    </row>
    <row r="6293" spans="1:33">
      <c r="A6293" s="7"/>
      <c r="B6293" s="7"/>
      <c r="C6293" s="7"/>
      <c r="D6293" s="7"/>
      <c r="E6293" s="7"/>
      <c r="F6293" s="7"/>
      <c r="G6293" s="7"/>
      <c r="H6293" s="7"/>
      <c r="J6293" s="7"/>
      <c r="K6293" s="7"/>
      <c r="L6293" s="7"/>
      <c r="Q6293" s="7"/>
      <c r="S6293" s="7"/>
      <c r="T6293" s="7"/>
      <c r="Y6293" s="7"/>
      <c r="AA6293" s="7"/>
      <c r="AB6293" s="7"/>
      <c r="AG6293" s="7"/>
    </row>
    <row r="6294" spans="1:33">
      <c r="A6294" s="7"/>
      <c r="B6294" s="7"/>
      <c r="C6294" s="7"/>
      <c r="D6294" s="7"/>
      <c r="E6294" s="7"/>
      <c r="F6294" s="7"/>
      <c r="G6294" s="7"/>
      <c r="H6294" s="7"/>
      <c r="J6294" s="7"/>
      <c r="K6294" s="7"/>
      <c r="L6294" s="7"/>
      <c r="Q6294" s="7"/>
      <c r="S6294" s="7"/>
      <c r="T6294" s="7"/>
      <c r="Y6294" s="7"/>
      <c r="AA6294" s="7"/>
      <c r="AB6294" s="7"/>
      <c r="AG6294" s="7"/>
    </row>
    <row r="6295" spans="1:33">
      <c r="A6295" s="7"/>
      <c r="B6295" s="7"/>
      <c r="C6295" s="7"/>
      <c r="D6295" s="7"/>
      <c r="E6295" s="7"/>
      <c r="F6295" s="7"/>
      <c r="G6295" s="7"/>
      <c r="H6295" s="7"/>
      <c r="J6295" s="7"/>
      <c r="K6295" s="7"/>
      <c r="L6295" s="7"/>
      <c r="Q6295" s="7"/>
      <c r="S6295" s="7"/>
      <c r="T6295" s="7"/>
      <c r="Y6295" s="7"/>
      <c r="AA6295" s="7"/>
      <c r="AB6295" s="7"/>
      <c r="AG6295" s="7"/>
    </row>
    <row r="6296" spans="1:33">
      <c r="A6296" s="7"/>
      <c r="B6296" s="7"/>
      <c r="C6296" s="7"/>
      <c r="D6296" s="7"/>
      <c r="E6296" s="7"/>
      <c r="F6296" s="7"/>
      <c r="G6296" s="7"/>
      <c r="H6296" s="7"/>
      <c r="J6296" s="7"/>
      <c r="K6296" s="7"/>
      <c r="L6296" s="7"/>
      <c r="Q6296" s="7"/>
      <c r="S6296" s="7"/>
      <c r="T6296" s="7"/>
      <c r="Y6296" s="7"/>
      <c r="AA6296" s="7"/>
      <c r="AB6296" s="7"/>
      <c r="AG6296" s="7"/>
    </row>
    <row r="6297" spans="1:33">
      <c r="A6297" s="7"/>
      <c r="B6297" s="7"/>
      <c r="C6297" s="7"/>
      <c r="D6297" s="7"/>
      <c r="E6297" s="7"/>
      <c r="F6297" s="7"/>
      <c r="G6297" s="7"/>
      <c r="H6297" s="7"/>
      <c r="J6297" s="7"/>
      <c r="K6297" s="7"/>
      <c r="L6297" s="7"/>
      <c r="Q6297" s="7"/>
      <c r="S6297" s="7"/>
      <c r="T6297" s="7"/>
      <c r="Y6297" s="7"/>
      <c r="AA6297" s="7"/>
      <c r="AB6297" s="7"/>
      <c r="AG6297" s="7"/>
    </row>
    <row r="6298" spans="1:33">
      <c r="A6298" s="7"/>
      <c r="B6298" s="7"/>
      <c r="C6298" s="7"/>
      <c r="D6298" s="7"/>
      <c r="E6298" s="7"/>
      <c r="F6298" s="7"/>
      <c r="G6298" s="7"/>
      <c r="H6298" s="7"/>
      <c r="J6298" s="7"/>
      <c r="K6298" s="7"/>
      <c r="L6298" s="7"/>
      <c r="Q6298" s="7"/>
      <c r="S6298" s="7"/>
      <c r="T6298" s="7"/>
      <c r="Y6298" s="7"/>
      <c r="AA6298" s="7"/>
      <c r="AB6298" s="7"/>
      <c r="AG6298" s="7"/>
    </row>
    <row r="6299" spans="1:33">
      <c r="A6299" s="7"/>
      <c r="B6299" s="7"/>
      <c r="C6299" s="7"/>
      <c r="D6299" s="7"/>
      <c r="E6299" s="7"/>
      <c r="F6299" s="7"/>
      <c r="G6299" s="7"/>
      <c r="H6299" s="7"/>
      <c r="J6299" s="7"/>
      <c r="K6299" s="7"/>
      <c r="L6299" s="7"/>
      <c r="Q6299" s="7"/>
      <c r="S6299" s="7"/>
      <c r="T6299" s="7"/>
      <c r="Y6299" s="7"/>
      <c r="AA6299" s="7"/>
      <c r="AB6299" s="7"/>
      <c r="AG6299" s="7"/>
    </row>
    <row r="6300" spans="1:33">
      <c r="A6300" s="7"/>
      <c r="B6300" s="7"/>
      <c r="C6300" s="7"/>
      <c r="D6300" s="7"/>
      <c r="E6300" s="7"/>
      <c r="F6300" s="7"/>
      <c r="G6300" s="7"/>
      <c r="H6300" s="7"/>
      <c r="J6300" s="7"/>
      <c r="K6300" s="7"/>
      <c r="L6300" s="7"/>
      <c r="Q6300" s="7"/>
      <c r="S6300" s="7"/>
      <c r="T6300" s="7"/>
      <c r="Y6300" s="7"/>
      <c r="AA6300" s="7"/>
      <c r="AB6300" s="7"/>
      <c r="AG6300" s="7"/>
    </row>
    <row r="6301" spans="1:33">
      <c r="A6301" s="7"/>
      <c r="B6301" s="7"/>
      <c r="C6301" s="7"/>
      <c r="D6301" s="7"/>
      <c r="E6301" s="7"/>
      <c r="F6301" s="7"/>
      <c r="G6301" s="7"/>
      <c r="H6301" s="7"/>
      <c r="J6301" s="7"/>
      <c r="K6301" s="7"/>
      <c r="L6301" s="7"/>
      <c r="Q6301" s="7"/>
      <c r="S6301" s="7"/>
      <c r="T6301" s="7"/>
      <c r="Y6301" s="7"/>
      <c r="AA6301" s="7"/>
      <c r="AB6301" s="7"/>
      <c r="AG6301" s="7"/>
    </row>
    <row r="6302" spans="1:33">
      <c r="A6302" s="7"/>
      <c r="B6302" s="7"/>
      <c r="C6302" s="7"/>
      <c r="D6302" s="7"/>
      <c r="E6302" s="7"/>
      <c r="F6302" s="7"/>
      <c r="G6302" s="7"/>
      <c r="H6302" s="7"/>
      <c r="J6302" s="7"/>
      <c r="K6302" s="7"/>
      <c r="L6302" s="7"/>
      <c r="Q6302" s="7"/>
      <c r="S6302" s="7"/>
      <c r="T6302" s="7"/>
      <c r="Y6302" s="7"/>
      <c r="AA6302" s="7"/>
      <c r="AB6302" s="7"/>
      <c r="AG6302" s="7"/>
    </row>
    <row r="6303" spans="1:33">
      <c r="A6303" s="7"/>
      <c r="B6303" s="7"/>
      <c r="C6303" s="7"/>
      <c r="D6303" s="7"/>
      <c r="E6303" s="7"/>
      <c r="F6303" s="7"/>
      <c r="G6303" s="7"/>
      <c r="H6303" s="7"/>
      <c r="J6303" s="7"/>
      <c r="K6303" s="7"/>
      <c r="L6303" s="7"/>
      <c r="Q6303" s="7"/>
      <c r="S6303" s="7"/>
      <c r="T6303" s="7"/>
      <c r="Y6303" s="7"/>
      <c r="AA6303" s="7"/>
      <c r="AB6303" s="7"/>
      <c r="AG6303" s="7"/>
    </row>
    <row r="6304" spans="1:33">
      <c r="A6304" s="7"/>
      <c r="B6304" s="7"/>
      <c r="C6304" s="7"/>
      <c r="D6304" s="7"/>
      <c r="E6304" s="7"/>
      <c r="F6304" s="7"/>
      <c r="G6304" s="7"/>
      <c r="H6304" s="7"/>
      <c r="J6304" s="7"/>
      <c r="K6304" s="7"/>
      <c r="L6304" s="7"/>
      <c r="Q6304" s="7"/>
      <c r="S6304" s="7"/>
      <c r="T6304" s="7"/>
      <c r="Y6304" s="7"/>
      <c r="AA6304" s="7"/>
      <c r="AB6304" s="7"/>
      <c r="AG6304" s="7"/>
    </row>
    <row r="6305" spans="1:33">
      <c r="A6305" s="7"/>
      <c r="B6305" s="7"/>
      <c r="C6305" s="7"/>
      <c r="D6305" s="7"/>
      <c r="E6305" s="7"/>
      <c r="F6305" s="7"/>
      <c r="G6305" s="7"/>
      <c r="H6305" s="7"/>
      <c r="J6305" s="7"/>
      <c r="K6305" s="7"/>
      <c r="L6305" s="7"/>
      <c r="Q6305" s="7"/>
      <c r="S6305" s="7"/>
      <c r="T6305" s="7"/>
      <c r="Y6305" s="7"/>
      <c r="AA6305" s="7"/>
      <c r="AB6305" s="7"/>
      <c r="AG6305" s="7"/>
    </row>
    <row r="6306" spans="1:33">
      <c r="A6306" s="7"/>
      <c r="B6306" s="7"/>
      <c r="C6306" s="7"/>
      <c r="D6306" s="7"/>
      <c r="E6306" s="7"/>
      <c r="F6306" s="7"/>
      <c r="G6306" s="7"/>
      <c r="H6306" s="7"/>
      <c r="J6306" s="7"/>
      <c r="K6306" s="7"/>
      <c r="L6306" s="7"/>
      <c r="Q6306" s="7"/>
      <c r="S6306" s="7"/>
      <c r="T6306" s="7"/>
      <c r="Y6306" s="7"/>
      <c r="AA6306" s="7"/>
      <c r="AB6306" s="7"/>
      <c r="AG6306" s="7"/>
    </row>
    <row r="6307" spans="1:33">
      <c r="A6307" s="7"/>
      <c r="B6307" s="7"/>
      <c r="C6307" s="7"/>
      <c r="D6307" s="7"/>
      <c r="E6307" s="7"/>
      <c r="F6307" s="7"/>
      <c r="G6307" s="7"/>
      <c r="H6307" s="7"/>
      <c r="J6307" s="7"/>
      <c r="K6307" s="7"/>
      <c r="L6307" s="7"/>
      <c r="Q6307" s="7"/>
      <c r="S6307" s="7"/>
      <c r="T6307" s="7"/>
      <c r="Y6307" s="7"/>
      <c r="AA6307" s="7"/>
      <c r="AB6307" s="7"/>
      <c r="AG6307" s="7"/>
    </row>
    <row r="6308" spans="1:33">
      <c r="A6308" s="7"/>
      <c r="B6308" s="7"/>
      <c r="C6308" s="7"/>
      <c r="D6308" s="7"/>
      <c r="E6308" s="7"/>
      <c r="F6308" s="7"/>
      <c r="G6308" s="7"/>
      <c r="H6308" s="7"/>
      <c r="J6308" s="7"/>
      <c r="K6308" s="7"/>
      <c r="L6308" s="7"/>
      <c r="Q6308" s="7"/>
      <c r="S6308" s="7"/>
      <c r="T6308" s="7"/>
      <c r="Y6308" s="7"/>
      <c r="AA6308" s="7"/>
      <c r="AB6308" s="7"/>
      <c r="AG6308" s="7"/>
    </row>
    <row r="6309" spans="1:33">
      <c r="A6309" s="7"/>
      <c r="B6309" s="7"/>
      <c r="C6309" s="7"/>
      <c r="D6309" s="7"/>
      <c r="E6309" s="7"/>
      <c r="F6309" s="7"/>
      <c r="G6309" s="7"/>
      <c r="H6309" s="7"/>
      <c r="J6309" s="7"/>
      <c r="K6309" s="7"/>
      <c r="L6309" s="7"/>
      <c r="Q6309" s="7"/>
      <c r="S6309" s="7"/>
      <c r="T6309" s="7"/>
      <c r="Y6309" s="7"/>
      <c r="AA6309" s="7"/>
      <c r="AB6309" s="7"/>
      <c r="AG6309" s="7"/>
    </row>
    <row r="6310" spans="1:33">
      <c r="A6310" s="7"/>
      <c r="B6310" s="7"/>
      <c r="C6310" s="7"/>
      <c r="D6310" s="7"/>
      <c r="E6310" s="7"/>
      <c r="F6310" s="7"/>
      <c r="G6310" s="7"/>
      <c r="H6310" s="7"/>
      <c r="J6310" s="7"/>
      <c r="K6310" s="7"/>
      <c r="L6310" s="7"/>
      <c r="Q6310" s="7"/>
      <c r="S6310" s="7"/>
      <c r="T6310" s="7"/>
      <c r="Y6310" s="7"/>
      <c r="AA6310" s="7"/>
      <c r="AB6310" s="7"/>
      <c r="AG6310" s="7"/>
    </row>
    <row r="6311" spans="1:33">
      <c r="A6311" s="7"/>
      <c r="B6311" s="7"/>
      <c r="C6311" s="7"/>
      <c r="D6311" s="7"/>
      <c r="E6311" s="7"/>
      <c r="F6311" s="7"/>
      <c r="G6311" s="7"/>
      <c r="H6311" s="7"/>
      <c r="J6311" s="7"/>
      <c r="K6311" s="7"/>
      <c r="L6311" s="7"/>
      <c r="Q6311" s="7"/>
      <c r="S6311" s="7"/>
      <c r="T6311" s="7"/>
      <c r="Y6311" s="7"/>
      <c r="AA6311" s="7"/>
      <c r="AB6311" s="7"/>
      <c r="AG6311" s="7"/>
    </row>
    <row r="6312" spans="1:33">
      <c r="A6312" s="7"/>
      <c r="B6312" s="7"/>
      <c r="C6312" s="7"/>
      <c r="D6312" s="7"/>
      <c r="E6312" s="7"/>
      <c r="F6312" s="7"/>
      <c r="G6312" s="7"/>
      <c r="H6312" s="7"/>
      <c r="J6312" s="7"/>
      <c r="K6312" s="7"/>
      <c r="L6312" s="7"/>
      <c r="Q6312" s="7"/>
      <c r="S6312" s="7"/>
      <c r="T6312" s="7"/>
      <c r="Y6312" s="7"/>
      <c r="AA6312" s="7"/>
      <c r="AB6312" s="7"/>
      <c r="AG6312" s="7"/>
    </row>
    <row r="6313" spans="1:33">
      <c r="A6313" s="7"/>
      <c r="B6313" s="7"/>
      <c r="C6313" s="7"/>
      <c r="D6313" s="7"/>
      <c r="E6313" s="7"/>
      <c r="F6313" s="7"/>
      <c r="G6313" s="7"/>
      <c r="H6313" s="7"/>
      <c r="J6313" s="7"/>
      <c r="K6313" s="7"/>
      <c r="L6313" s="7"/>
      <c r="Q6313" s="7"/>
      <c r="S6313" s="7"/>
      <c r="T6313" s="7"/>
      <c r="Y6313" s="7"/>
      <c r="AA6313" s="7"/>
      <c r="AB6313" s="7"/>
      <c r="AG6313" s="7"/>
    </row>
    <row r="6314" spans="1:33">
      <c r="A6314" s="7"/>
      <c r="B6314" s="7"/>
      <c r="C6314" s="7"/>
      <c r="D6314" s="7"/>
      <c r="E6314" s="7"/>
      <c r="F6314" s="7"/>
      <c r="G6314" s="7"/>
      <c r="H6314" s="7"/>
      <c r="J6314" s="7"/>
      <c r="K6314" s="7"/>
      <c r="L6314" s="7"/>
      <c r="Q6314" s="7"/>
      <c r="S6314" s="7"/>
      <c r="T6314" s="7"/>
      <c r="Y6314" s="7"/>
      <c r="AA6314" s="7"/>
      <c r="AB6314" s="7"/>
      <c r="AG6314" s="7"/>
    </row>
    <row r="6315" spans="1:33">
      <c r="A6315" s="7"/>
      <c r="B6315" s="7"/>
      <c r="C6315" s="7"/>
      <c r="D6315" s="7"/>
      <c r="E6315" s="7"/>
      <c r="F6315" s="7"/>
      <c r="G6315" s="7"/>
      <c r="H6315" s="7"/>
      <c r="J6315" s="7"/>
      <c r="K6315" s="7"/>
      <c r="L6315" s="7"/>
      <c r="Q6315" s="7"/>
      <c r="S6315" s="7"/>
      <c r="T6315" s="7"/>
      <c r="Y6315" s="7"/>
      <c r="AA6315" s="7"/>
      <c r="AB6315" s="7"/>
      <c r="AG6315" s="7"/>
    </row>
    <row r="6316" spans="1:33">
      <c r="A6316" s="7"/>
      <c r="B6316" s="7"/>
      <c r="C6316" s="7"/>
      <c r="D6316" s="7"/>
      <c r="E6316" s="7"/>
      <c r="F6316" s="7"/>
      <c r="G6316" s="7"/>
      <c r="H6316" s="7"/>
      <c r="J6316" s="7"/>
      <c r="K6316" s="7"/>
      <c r="L6316" s="7"/>
      <c r="Q6316" s="7"/>
      <c r="S6316" s="7"/>
      <c r="T6316" s="7"/>
      <c r="Y6316" s="7"/>
      <c r="AA6316" s="7"/>
      <c r="AB6316" s="7"/>
      <c r="AG6316" s="7"/>
    </row>
    <row r="6317" spans="1:33">
      <c r="A6317" s="7"/>
      <c r="B6317" s="7"/>
      <c r="C6317" s="7"/>
      <c r="D6317" s="7"/>
      <c r="E6317" s="7"/>
      <c r="F6317" s="7"/>
      <c r="G6317" s="7"/>
      <c r="H6317" s="7"/>
      <c r="J6317" s="7"/>
      <c r="K6317" s="7"/>
      <c r="L6317" s="7"/>
      <c r="Q6317" s="7"/>
      <c r="S6317" s="7"/>
      <c r="T6317" s="7"/>
      <c r="Y6317" s="7"/>
      <c r="AA6317" s="7"/>
      <c r="AB6317" s="7"/>
      <c r="AG6317" s="7"/>
    </row>
    <row r="6318" spans="1:33">
      <c r="A6318" s="7"/>
      <c r="B6318" s="7"/>
      <c r="C6318" s="7"/>
      <c r="D6318" s="7"/>
      <c r="E6318" s="7"/>
      <c r="F6318" s="7"/>
      <c r="G6318" s="7"/>
      <c r="H6318" s="7"/>
      <c r="J6318" s="7"/>
      <c r="K6318" s="7"/>
      <c r="L6318" s="7"/>
      <c r="Q6318" s="7"/>
      <c r="S6318" s="7"/>
      <c r="T6318" s="7"/>
      <c r="Y6318" s="7"/>
      <c r="AA6318" s="7"/>
      <c r="AB6318" s="7"/>
      <c r="AG6318" s="7"/>
    </row>
    <row r="6319" spans="1:33">
      <c r="A6319" s="7"/>
      <c r="B6319" s="7"/>
      <c r="C6319" s="7"/>
      <c r="D6319" s="7"/>
      <c r="E6319" s="7"/>
      <c r="F6319" s="7"/>
      <c r="G6319" s="7"/>
      <c r="H6319" s="7"/>
      <c r="J6319" s="7"/>
      <c r="K6319" s="7"/>
      <c r="L6319" s="7"/>
      <c r="Q6319" s="7"/>
      <c r="S6319" s="7"/>
      <c r="T6319" s="7"/>
      <c r="Y6319" s="7"/>
      <c r="AA6319" s="7"/>
      <c r="AB6319" s="7"/>
      <c r="AG6319" s="7"/>
    </row>
    <row r="6320" spans="1:33">
      <c r="A6320" s="7"/>
      <c r="B6320" s="7"/>
      <c r="C6320" s="7"/>
      <c r="D6320" s="7"/>
      <c r="E6320" s="7"/>
      <c r="F6320" s="7"/>
      <c r="G6320" s="7"/>
      <c r="H6320" s="7"/>
      <c r="J6320" s="7"/>
      <c r="K6320" s="7"/>
      <c r="L6320" s="7"/>
      <c r="Q6320" s="7"/>
      <c r="S6320" s="7"/>
      <c r="T6320" s="7"/>
      <c r="Y6320" s="7"/>
      <c r="AA6320" s="7"/>
      <c r="AB6320" s="7"/>
      <c r="AG6320" s="7"/>
    </row>
    <row r="6321" spans="1:33">
      <c r="A6321" s="7"/>
      <c r="B6321" s="7"/>
      <c r="C6321" s="7"/>
      <c r="D6321" s="7"/>
      <c r="E6321" s="7"/>
      <c r="F6321" s="7"/>
      <c r="G6321" s="7"/>
      <c r="H6321" s="7"/>
      <c r="J6321" s="7"/>
      <c r="K6321" s="7"/>
      <c r="L6321" s="7"/>
      <c r="Q6321" s="7"/>
      <c r="S6321" s="7"/>
      <c r="T6321" s="7"/>
      <c r="Y6321" s="7"/>
      <c r="AA6321" s="7"/>
      <c r="AB6321" s="7"/>
      <c r="AG6321" s="7"/>
    </row>
    <row r="6322" spans="1:33">
      <c r="A6322" s="7"/>
      <c r="B6322" s="7"/>
      <c r="C6322" s="7"/>
      <c r="D6322" s="7"/>
      <c r="E6322" s="7"/>
      <c r="F6322" s="7"/>
      <c r="G6322" s="7"/>
      <c r="H6322" s="7"/>
      <c r="J6322" s="7"/>
      <c r="K6322" s="7"/>
      <c r="L6322" s="7"/>
      <c r="Q6322" s="7"/>
      <c r="S6322" s="7"/>
      <c r="T6322" s="7"/>
      <c r="Y6322" s="7"/>
      <c r="AA6322" s="7"/>
      <c r="AB6322" s="7"/>
      <c r="AG6322" s="7"/>
    </row>
    <row r="6323" spans="1:33">
      <c r="A6323" s="7"/>
      <c r="B6323" s="7"/>
      <c r="C6323" s="7"/>
      <c r="D6323" s="7"/>
      <c r="E6323" s="7"/>
      <c r="F6323" s="7"/>
      <c r="G6323" s="7"/>
      <c r="H6323" s="7"/>
      <c r="J6323" s="7"/>
      <c r="K6323" s="7"/>
      <c r="L6323" s="7"/>
      <c r="Q6323" s="7"/>
      <c r="S6323" s="7"/>
      <c r="T6323" s="7"/>
      <c r="Y6323" s="7"/>
      <c r="AA6323" s="7"/>
      <c r="AB6323" s="7"/>
      <c r="AG6323" s="7"/>
    </row>
    <row r="6324" spans="1:33">
      <c r="A6324" s="7"/>
      <c r="B6324" s="7"/>
      <c r="C6324" s="7"/>
      <c r="D6324" s="7"/>
      <c r="E6324" s="7"/>
      <c r="F6324" s="7"/>
      <c r="G6324" s="7"/>
      <c r="H6324" s="7"/>
      <c r="J6324" s="7"/>
      <c r="K6324" s="7"/>
      <c r="L6324" s="7"/>
      <c r="Q6324" s="7"/>
      <c r="S6324" s="7"/>
      <c r="T6324" s="7"/>
      <c r="Y6324" s="7"/>
      <c r="AA6324" s="7"/>
      <c r="AB6324" s="7"/>
      <c r="AG6324" s="7"/>
    </row>
    <row r="6325" spans="1:33">
      <c r="A6325" s="7"/>
      <c r="B6325" s="7"/>
      <c r="C6325" s="7"/>
      <c r="D6325" s="7"/>
      <c r="E6325" s="7"/>
      <c r="F6325" s="7"/>
      <c r="G6325" s="7"/>
      <c r="H6325" s="7"/>
      <c r="J6325" s="7"/>
      <c r="K6325" s="7"/>
      <c r="L6325" s="7"/>
      <c r="Q6325" s="7"/>
      <c r="S6325" s="7"/>
      <c r="T6325" s="7"/>
      <c r="Y6325" s="7"/>
      <c r="AA6325" s="7"/>
      <c r="AB6325" s="7"/>
      <c r="AG6325" s="7"/>
    </row>
    <row r="6326" spans="1:33">
      <c r="A6326" s="7"/>
      <c r="B6326" s="7"/>
      <c r="C6326" s="7"/>
      <c r="D6326" s="7"/>
      <c r="E6326" s="7"/>
      <c r="F6326" s="7"/>
      <c r="G6326" s="7"/>
      <c r="H6326" s="7"/>
      <c r="J6326" s="7"/>
      <c r="K6326" s="7"/>
      <c r="L6326" s="7"/>
      <c r="Q6326" s="7"/>
      <c r="S6326" s="7"/>
      <c r="T6326" s="7"/>
      <c r="Y6326" s="7"/>
      <c r="AA6326" s="7"/>
      <c r="AB6326" s="7"/>
      <c r="AG6326" s="7"/>
    </row>
    <row r="6327" spans="1:33">
      <c r="A6327" s="7"/>
      <c r="B6327" s="7"/>
      <c r="C6327" s="7"/>
      <c r="D6327" s="7"/>
      <c r="E6327" s="7"/>
      <c r="F6327" s="7"/>
      <c r="G6327" s="7"/>
      <c r="H6327" s="7"/>
      <c r="J6327" s="7"/>
      <c r="K6327" s="7"/>
      <c r="L6327" s="7"/>
      <c r="Q6327" s="7"/>
      <c r="S6327" s="7"/>
      <c r="T6327" s="7"/>
      <c r="Y6327" s="7"/>
      <c r="AA6327" s="7"/>
      <c r="AB6327" s="7"/>
      <c r="AG6327" s="7"/>
    </row>
    <row r="6328" spans="1:33">
      <c r="A6328" s="7"/>
      <c r="B6328" s="7"/>
      <c r="C6328" s="7"/>
      <c r="D6328" s="7"/>
      <c r="E6328" s="7"/>
      <c r="F6328" s="7"/>
      <c r="G6328" s="7"/>
      <c r="H6328" s="7"/>
      <c r="J6328" s="7"/>
      <c r="K6328" s="7"/>
      <c r="L6328" s="7"/>
      <c r="Q6328" s="7"/>
      <c r="S6328" s="7"/>
      <c r="T6328" s="7"/>
      <c r="Y6328" s="7"/>
      <c r="AA6328" s="7"/>
      <c r="AB6328" s="7"/>
      <c r="AG6328" s="7"/>
    </row>
    <row r="6329" spans="1:33">
      <c r="A6329" s="7"/>
      <c r="B6329" s="7"/>
      <c r="C6329" s="7"/>
      <c r="D6329" s="7"/>
      <c r="E6329" s="7"/>
      <c r="F6329" s="7"/>
      <c r="G6329" s="7"/>
      <c r="H6329" s="7"/>
      <c r="J6329" s="7"/>
      <c r="K6329" s="7"/>
      <c r="L6329" s="7"/>
      <c r="Q6329" s="7"/>
      <c r="S6329" s="7"/>
      <c r="T6329" s="7"/>
      <c r="Y6329" s="7"/>
      <c r="AA6329" s="7"/>
      <c r="AB6329" s="7"/>
      <c r="AG6329" s="7"/>
    </row>
    <row r="6330" spans="1:33">
      <c r="A6330" s="7"/>
      <c r="B6330" s="7"/>
      <c r="C6330" s="7"/>
      <c r="D6330" s="7"/>
      <c r="E6330" s="7"/>
      <c r="F6330" s="7"/>
      <c r="G6330" s="7"/>
      <c r="H6330" s="7"/>
      <c r="J6330" s="7"/>
      <c r="K6330" s="7"/>
      <c r="L6330" s="7"/>
      <c r="Q6330" s="7"/>
      <c r="S6330" s="7"/>
      <c r="T6330" s="7"/>
      <c r="Y6330" s="7"/>
      <c r="AA6330" s="7"/>
      <c r="AB6330" s="7"/>
      <c r="AG6330" s="7"/>
    </row>
    <row r="6331" spans="1:33">
      <c r="A6331" s="7"/>
      <c r="B6331" s="7"/>
      <c r="C6331" s="7"/>
      <c r="D6331" s="7"/>
      <c r="E6331" s="7"/>
      <c r="F6331" s="7"/>
      <c r="G6331" s="7"/>
      <c r="H6331" s="7"/>
      <c r="J6331" s="7"/>
      <c r="K6331" s="7"/>
      <c r="L6331" s="7"/>
      <c r="Q6331" s="7"/>
      <c r="S6331" s="7"/>
      <c r="T6331" s="7"/>
      <c r="Y6331" s="7"/>
      <c r="AA6331" s="7"/>
      <c r="AB6331" s="7"/>
      <c r="AG6331" s="7"/>
    </row>
    <row r="6332" spans="1:33">
      <c r="A6332" s="7"/>
      <c r="B6332" s="7"/>
      <c r="C6332" s="7"/>
      <c r="D6332" s="7"/>
      <c r="E6332" s="7"/>
      <c r="F6332" s="7"/>
      <c r="G6332" s="7"/>
      <c r="H6332" s="7"/>
      <c r="J6332" s="7"/>
      <c r="K6332" s="7"/>
      <c r="L6332" s="7"/>
      <c r="Q6332" s="7"/>
      <c r="S6332" s="7"/>
      <c r="T6332" s="7"/>
      <c r="Y6332" s="7"/>
      <c r="AA6332" s="7"/>
      <c r="AB6332" s="7"/>
      <c r="AG6332" s="7"/>
    </row>
    <row r="6333" spans="1:33">
      <c r="A6333" s="7"/>
      <c r="B6333" s="7"/>
      <c r="C6333" s="7"/>
      <c r="D6333" s="7"/>
      <c r="E6333" s="7"/>
      <c r="F6333" s="7"/>
      <c r="G6333" s="7"/>
      <c r="H6333" s="7"/>
      <c r="J6333" s="7"/>
      <c r="K6333" s="7"/>
      <c r="L6333" s="7"/>
      <c r="Q6333" s="7"/>
      <c r="S6333" s="7"/>
      <c r="T6333" s="7"/>
      <c r="Y6333" s="7"/>
      <c r="AA6333" s="7"/>
      <c r="AB6333" s="7"/>
      <c r="AG6333" s="7"/>
    </row>
    <row r="6334" spans="1:33">
      <c r="A6334" s="7"/>
      <c r="B6334" s="7"/>
      <c r="C6334" s="7"/>
      <c r="D6334" s="7"/>
      <c r="E6334" s="7"/>
      <c r="F6334" s="7"/>
      <c r="G6334" s="7"/>
      <c r="H6334" s="7"/>
      <c r="J6334" s="7"/>
      <c r="K6334" s="7"/>
      <c r="L6334" s="7"/>
      <c r="Q6334" s="7"/>
      <c r="S6334" s="7"/>
      <c r="T6334" s="7"/>
      <c r="Y6334" s="7"/>
      <c r="AA6334" s="7"/>
      <c r="AB6334" s="7"/>
      <c r="AG6334" s="7"/>
    </row>
    <row r="6335" spans="1:33">
      <c r="A6335" s="7"/>
      <c r="B6335" s="7"/>
      <c r="C6335" s="7"/>
      <c r="D6335" s="7"/>
      <c r="E6335" s="7"/>
      <c r="F6335" s="7"/>
      <c r="G6335" s="7"/>
      <c r="H6335" s="7"/>
      <c r="J6335" s="7"/>
      <c r="K6335" s="7"/>
      <c r="L6335" s="7"/>
      <c r="Q6335" s="7"/>
      <c r="S6335" s="7"/>
      <c r="T6335" s="7"/>
      <c r="Y6335" s="7"/>
      <c r="AA6335" s="7"/>
      <c r="AB6335" s="7"/>
      <c r="AG6335" s="7"/>
    </row>
    <row r="6336" spans="1:33">
      <c r="A6336" s="7"/>
      <c r="B6336" s="7"/>
      <c r="C6336" s="7"/>
      <c r="D6336" s="7"/>
      <c r="E6336" s="7"/>
      <c r="F6336" s="7"/>
      <c r="G6336" s="7"/>
      <c r="H6336" s="7"/>
      <c r="J6336" s="7"/>
      <c r="K6336" s="7"/>
      <c r="L6336" s="7"/>
      <c r="Q6336" s="7"/>
      <c r="S6336" s="7"/>
      <c r="T6336" s="7"/>
      <c r="Y6336" s="7"/>
      <c r="AA6336" s="7"/>
      <c r="AB6336" s="7"/>
      <c r="AG6336" s="7"/>
    </row>
    <row r="6337" spans="1:33">
      <c r="A6337" s="7"/>
      <c r="B6337" s="7"/>
      <c r="C6337" s="7"/>
      <c r="D6337" s="7"/>
      <c r="E6337" s="7"/>
      <c r="F6337" s="7"/>
      <c r="G6337" s="7"/>
      <c r="H6337" s="7"/>
      <c r="J6337" s="7"/>
      <c r="K6337" s="7"/>
      <c r="L6337" s="7"/>
      <c r="Q6337" s="7"/>
      <c r="S6337" s="7"/>
      <c r="T6337" s="7"/>
      <c r="Y6337" s="7"/>
      <c r="AA6337" s="7"/>
      <c r="AB6337" s="7"/>
      <c r="AG6337" s="7"/>
    </row>
    <row r="6338" spans="1:33">
      <c r="A6338" s="7"/>
      <c r="B6338" s="7"/>
      <c r="C6338" s="7"/>
      <c r="D6338" s="7"/>
      <c r="E6338" s="7"/>
      <c r="F6338" s="7"/>
      <c r="G6338" s="7"/>
      <c r="H6338" s="7"/>
      <c r="J6338" s="7"/>
      <c r="K6338" s="7"/>
      <c r="L6338" s="7"/>
      <c r="Q6338" s="7"/>
      <c r="S6338" s="7"/>
      <c r="T6338" s="7"/>
      <c r="Y6338" s="7"/>
      <c r="AA6338" s="7"/>
      <c r="AB6338" s="7"/>
      <c r="AG6338" s="7"/>
    </row>
    <row r="6339" spans="1:33">
      <c r="A6339" s="7"/>
      <c r="B6339" s="7"/>
      <c r="C6339" s="7"/>
      <c r="D6339" s="7"/>
      <c r="E6339" s="7"/>
      <c r="F6339" s="7"/>
      <c r="G6339" s="7"/>
      <c r="H6339" s="7"/>
      <c r="J6339" s="7"/>
      <c r="K6339" s="7"/>
      <c r="L6339" s="7"/>
      <c r="Q6339" s="7"/>
      <c r="S6339" s="7"/>
      <c r="T6339" s="7"/>
      <c r="Y6339" s="7"/>
      <c r="AA6339" s="7"/>
      <c r="AB6339" s="7"/>
      <c r="AG6339" s="7"/>
    </row>
    <row r="6340" spans="1:33">
      <c r="A6340" s="7"/>
      <c r="B6340" s="7"/>
      <c r="C6340" s="7"/>
      <c r="D6340" s="7"/>
      <c r="E6340" s="7"/>
      <c r="F6340" s="7"/>
      <c r="G6340" s="7"/>
      <c r="H6340" s="7"/>
      <c r="J6340" s="7"/>
      <c r="K6340" s="7"/>
      <c r="L6340" s="7"/>
      <c r="Q6340" s="7"/>
      <c r="S6340" s="7"/>
      <c r="T6340" s="7"/>
      <c r="Y6340" s="7"/>
      <c r="AA6340" s="7"/>
      <c r="AB6340" s="7"/>
      <c r="AG6340" s="7"/>
    </row>
    <row r="6341" spans="1:33">
      <c r="A6341" s="7"/>
      <c r="B6341" s="7"/>
      <c r="C6341" s="7"/>
      <c r="D6341" s="7"/>
      <c r="E6341" s="7"/>
      <c r="F6341" s="7"/>
      <c r="G6341" s="7"/>
      <c r="H6341" s="7"/>
      <c r="J6341" s="7"/>
      <c r="K6341" s="7"/>
      <c r="L6341" s="7"/>
      <c r="Q6341" s="7"/>
      <c r="S6341" s="7"/>
      <c r="T6341" s="7"/>
      <c r="Y6341" s="7"/>
      <c r="AA6341" s="7"/>
      <c r="AB6341" s="7"/>
      <c r="AG6341" s="7"/>
    </row>
    <row r="6342" spans="1:33">
      <c r="A6342" s="7"/>
      <c r="B6342" s="7"/>
      <c r="C6342" s="7"/>
      <c r="D6342" s="7"/>
      <c r="E6342" s="7"/>
      <c r="F6342" s="7"/>
      <c r="G6342" s="7"/>
      <c r="H6342" s="7"/>
      <c r="J6342" s="7"/>
      <c r="K6342" s="7"/>
      <c r="L6342" s="7"/>
      <c r="Q6342" s="7"/>
      <c r="S6342" s="7"/>
      <c r="T6342" s="7"/>
      <c r="Y6342" s="7"/>
      <c r="AA6342" s="7"/>
      <c r="AB6342" s="7"/>
      <c r="AG6342" s="7"/>
    </row>
    <row r="6343" spans="1:33">
      <c r="A6343" s="7"/>
      <c r="B6343" s="7"/>
      <c r="C6343" s="7"/>
      <c r="D6343" s="7"/>
      <c r="E6343" s="7"/>
      <c r="F6343" s="7"/>
      <c r="G6343" s="7"/>
      <c r="H6343" s="7"/>
      <c r="J6343" s="7"/>
      <c r="K6343" s="7"/>
      <c r="L6343" s="7"/>
      <c r="Q6343" s="7"/>
      <c r="S6343" s="7"/>
      <c r="T6343" s="7"/>
      <c r="Y6343" s="7"/>
      <c r="AA6343" s="7"/>
      <c r="AB6343" s="7"/>
      <c r="AG6343" s="7"/>
    </row>
    <row r="6344" spans="1:33">
      <c r="A6344" s="7"/>
      <c r="B6344" s="7"/>
      <c r="C6344" s="7"/>
      <c r="D6344" s="7"/>
      <c r="E6344" s="7"/>
      <c r="F6344" s="7"/>
      <c r="G6344" s="7"/>
      <c r="H6344" s="7"/>
      <c r="J6344" s="7"/>
      <c r="K6344" s="7"/>
      <c r="L6344" s="7"/>
      <c r="Q6344" s="7"/>
      <c r="S6344" s="7"/>
      <c r="T6344" s="7"/>
      <c r="Y6344" s="7"/>
      <c r="AA6344" s="7"/>
      <c r="AB6344" s="7"/>
      <c r="AG6344" s="7"/>
    </row>
    <row r="6345" spans="1:33">
      <c r="A6345" s="7"/>
      <c r="B6345" s="7"/>
      <c r="C6345" s="7"/>
      <c r="D6345" s="7"/>
      <c r="E6345" s="7"/>
      <c r="F6345" s="7"/>
      <c r="G6345" s="7"/>
      <c r="H6345" s="7"/>
      <c r="J6345" s="7"/>
      <c r="K6345" s="7"/>
      <c r="L6345" s="7"/>
      <c r="Q6345" s="7"/>
      <c r="S6345" s="7"/>
      <c r="T6345" s="7"/>
      <c r="Y6345" s="7"/>
      <c r="AA6345" s="7"/>
      <c r="AB6345" s="7"/>
      <c r="AG6345" s="7"/>
    </row>
    <row r="6346" spans="1:33">
      <c r="A6346" s="7"/>
      <c r="B6346" s="7"/>
      <c r="C6346" s="7"/>
      <c r="D6346" s="7"/>
      <c r="E6346" s="7"/>
      <c r="F6346" s="7"/>
      <c r="G6346" s="7"/>
      <c r="H6346" s="7"/>
      <c r="J6346" s="7"/>
      <c r="K6346" s="7"/>
      <c r="L6346" s="7"/>
      <c r="Q6346" s="7"/>
      <c r="S6346" s="7"/>
      <c r="T6346" s="7"/>
      <c r="Y6346" s="7"/>
      <c r="AA6346" s="7"/>
      <c r="AB6346" s="7"/>
      <c r="AG6346" s="7"/>
    </row>
    <row r="6347" spans="1:33">
      <c r="A6347" s="7"/>
      <c r="B6347" s="7"/>
      <c r="C6347" s="7"/>
      <c r="D6347" s="7"/>
      <c r="E6347" s="7"/>
      <c r="F6347" s="7"/>
      <c r="G6347" s="7"/>
      <c r="H6347" s="7"/>
      <c r="J6347" s="7"/>
      <c r="K6347" s="7"/>
      <c r="L6347" s="7"/>
      <c r="Q6347" s="7"/>
      <c r="S6347" s="7"/>
      <c r="T6347" s="7"/>
      <c r="Y6347" s="7"/>
      <c r="AA6347" s="7"/>
      <c r="AB6347" s="7"/>
      <c r="AG6347" s="7"/>
    </row>
    <row r="6348" spans="1:33">
      <c r="A6348" s="7"/>
      <c r="B6348" s="7"/>
      <c r="C6348" s="7"/>
      <c r="D6348" s="7"/>
      <c r="E6348" s="7"/>
      <c r="F6348" s="7"/>
      <c r="G6348" s="7"/>
      <c r="H6348" s="7"/>
      <c r="J6348" s="7"/>
      <c r="K6348" s="7"/>
      <c r="L6348" s="7"/>
      <c r="Q6348" s="7"/>
      <c r="S6348" s="7"/>
      <c r="T6348" s="7"/>
      <c r="Y6348" s="7"/>
      <c r="AA6348" s="7"/>
      <c r="AB6348" s="7"/>
      <c r="AG6348" s="7"/>
    </row>
    <row r="6349" spans="1:33">
      <c r="A6349" s="7"/>
      <c r="B6349" s="7"/>
      <c r="C6349" s="7"/>
      <c r="D6349" s="7"/>
      <c r="E6349" s="7"/>
      <c r="F6349" s="7"/>
      <c r="G6349" s="7"/>
      <c r="H6349" s="7"/>
      <c r="J6349" s="7"/>
      <c r="K6349" s="7"/>
      <c r="L6349" s="7"/>
      <c r="Q6349" s="7"/>
      <c r="S6349" s="7"/>
      <c r="T6349" s="7"/>
      <c r="Y6349" s="7"/>
      <c r="AA6349" s="7"/>
      <c r="AB6349" s="7"/>
      <c r="AG6349" s="7"/>
    </row>
    <row r="6350" spans="1:33">
      <c r="A6350" s="7"/>
      <c r="B6350" s="7"/>
      <c r="C6350" s="7"/>
      <c r="D6350" s="7"/>
      <c r="E6350" s="7"/>
      <c r="F6350" s="7"/>
      <c r="G6350" s="7"/>
      <c r="H6350" s="7"/>
      <c r="J6350" s="7"/>
      <c r="K6350" s="7"/>
      <c r="L6350" s="7"/>
      <c r="Q6350" s="7"/>
      <c r="S6350" s="7"/>
      <c r="T6350" s="7"/>
      <c r="Y6350" s="7"/>
      <c r="AA6350" s="7"/>
      <c r="AB6350" s="7"/>
      <c r="AG6350" s="7"/>
    </row>
    <row r="6351" spans="1:33">
      <c r="A6351" s="7"/>
      <c r="B6351" s="7"/>
      <c r="C6351" s="7"/>
      <c r="D6351" s="7"/>
      <c r="E6351" s="7"/>
      <c r="F6351" s="7"/>
      <c r="G6351" s="7"/>
      <c r="H6351" s="7"/>
      <c r="J6351" s="7"/>
      <c r="K6351" s="7"/>
      <c r="L6351" s="7"/>
      <c r="Q6351" s="7"/>
      <c r="S6351" s="7"/>
      <c r="T6351" s="7"/>
      <c r="Y6351" s="7"/>
      <c r="AA6351" s="7"/>
      <c r="AB6351" s="7"/>
      <c r="AG6351" s="7"/>
    </row>
    <row r="6352" spans="1:33">
      <c r="A6352" s="7"/>
      <c r="B6352" s="7"/>
      <c r="C6352" s="7"/>
      <c r="D6352" s="7"/>
      <c r="E6352" s="7"/>
      <c r="F6352" s="7"/>
      <c r="G6352" s="7"/>
      <c r="H6352" s="7"/>
      <c r="J6352" s="7"/>
      <c r="K6352" s="7"/>
      <c r="L6352" s="7"/>
      <c r="Q6352" s="7"/>
      <c r="S6352" s="7"/>
      <c r="T6352" s="7"/>
      <c r="Y6352" s="7"/>
      <c r="AA6352" s="7"/>
      <c r="AB6352" s="7"/>
      <c r="AG6352" s="7"/>
    </row>
    <row r="6353" spans="1:33">
      <c r="A6353" s="7"/>
      <c r="B6353" s="7"/>
      <c r="C6353" s="7"/>
      <c r="D6353" s="7"/>
      <c r="E6353" s="7"/>
      <c r="F6353" s="7"/>
      <c r="G6353" s="7"/>
      <c r="H6353" s="7"/>
      <c r="J6353" s="7"/>
      <c r="K6353" s="7"/>
      <c r="L6353" s="7"/>
      <c r="Q6353" s="7"/>
      <c r="S6353" s="7"/>
      <c r="T6353" s="7"/>
      <c r="Y6353" s="7"/>
      <c r="AA6353" s="7"/>
      <c r="AB6353" s="7"/>
      <c r="AG6353" s="7"/>
    </row>
    <row r="6354" spans="1:33">
      <c r="A6354" s="7"/>
      <c r="B6354" s="7"/>
      <c r="C6354" s="7"/>
      <c r="D6354" s="7"/>
      <c r="E6354" s="7"/>
      <c r="F6354" s="7"/>
      <c r="G6354" s="7"/>
      <c r="H6354" s="7"/>
      <c r="J6354" s="7"/>
      <c r="K6354" s="7"/>
      <c r="L6354" s="7"/>
      <c r="Q6354" s="7"/>
      <c r="S6354" s="7"/>
      <c r="T6354" s="7"/>
      <c r="Y6354" s="7"/>
      <c r="AA6354" s="7"/>
      <c r="AB6354" s="7"/>
      <c r="AG6354" s="7"/>
    </row>
    <row r="6355" spans="1:33">
      <c r="A6355" s="7"/>
      <c r="B6355" s="7"/>
      <c r="C6355" s="7"/>
      <c r="D6355" s="7"/>
      <c r="E6355" s="7"/>
      <c r="F6355" s="7"/>
      <c r="G6355" s="7"/>
      <c r="H6355" s="7"/>
      <c r="J6355" s="7"/>
      <c r="K6355" s="7"/>
      <c r="L6355" s="7"/>
      <c r="Q6355" s="7"/>
      <c r="S6355" s="7"/>
      <c r="T6355" s="7"/>
      <c r="Y6355" s="7"/>
      <c r="AA6355" s="7"/>
      <c r="AB6355" s="7"/>
      <c r="AG6355" s="7"/>
    </row>
    <row r="6356" spans="1:33">
      <c r="A6356" s="7"/>
      <c r="B6356" s="7"/>
      <c r="C6356" s="7"/>
      <c r="D6356" s="7"/>
      <c r="E6356" s="7"/>
      <c r="F6356" s="7"/>
      <c r="G6356" s="7"/>
      <c r="H6356" s="7"/>
      <c r="J6356" s="7"/>
      <c r="K6356" s="7"/>
      <c r="L6356" s="7"/>
      <c r="Q6356" s="7"/>
      <c r="S6356" s="7"/>
      <c r="T6356" s="7"/>
      <c r="Y6356" s="7"/>
      <c r="AA6356" s="7"/>
      <c r="AB6356" s="7"/>
      <c r="AG6356" s="7"/>
    </row>
    <row r="6357" spans="1:33">
      <c r="A6357" s="7"/>
      <c r="B6357" s="7"/>
      <c r="C6357" s="7"/>
      <c r="D6357" s="7"/>
      <c r="E6357" s="7"/>
      <c r="F6357" s="7"/>
      <c r="G6357" s="7"/>
      <c r="H6357" s="7"/>
      <c r="J6357" s="7"/>
      <c r="K6357" s="7"/>
      <c r="L6357" s="7"/>
      <c r="Q6357" s="7"/>
      <c r="S6357" s="7"/>
      <c r="T6357" s="7"/>
      <c r="Y6357" s="7"/>
      <c r="AA6357" s="7"/>
      <c r="AB6357" s="7"/>
      <c r="AG6357" s="7"/>
    </row>
    <row r="6358" spans="1:33">
      <c r="A6358" s="7"/>
      <c r="B6358" s="7"/>
      <c r="C6358" s="7"/>
      <c r="D6358" s="7"/>
      <c r="E6358" s="7"/>
      <c r="F6358" s="7"/>
      <c r="G6358" s="7"/>
      <c r="H6358" s="7"/>
      <c r="J6358" s="7"/>
      <c r="K6358" s="7"/>
      <c r="L6358" s="7"/>
      <c r="Q6358" s="7"/>
      <c r="S6358" s="7"/>
      <c r="T6358" s="7"/>
      <c r="Y6358" s="7"/>
      <c r="AA6358" s="7"/>
      <c r="AB6358" s="7"/>
      <c r="AG6358" s="7"/>
    </row>
    <row r="6359" spans="1:33">
      <c r="A6359" s="7"/>
      <c r="B6359" s="7"/>
      <c r="C6359" s="7"/>
      <c r="D6359" s="7"/>
      <c r="E6359" s="7"/>
      <c r="F6359" s="7"/>
      <c r="G6359" s="7"/>
      <c r="H6359" s="7"/>
      <c r="J6359" s="7"/>
      <c r="K6359" s="7"/>
      <c r="L6359" s="7"/>
      <c r="Q6359" s="7"/>
      <c r="S6359" s="7"/>
      <c r="T6359" s="7"/>
      <c r="Y6359" s="7"/>
      <c r="AA6359" s="7"/>
      <c r="AB6359" s="7"/>
      <c r="AG6359" s="7"/>
    </row>
    <row r="6360" spans="1:33">
      <c r="A6360" s="7"/>
      <c r="B6360" s="7"/>
      <c r="C6360" s="7"/>
      <c r="D6360" s="7"/>
      <c r="E6360" s="7"/>
      <c r="F6360" s="7"/>
      <c r="G6360" s="7"/>
      <c r="H6360" s="7"/>
      <c r="J6360" s="7"/>
      <c r="K6360" s="7"/>
      <c r="L6360" s="7"/>
      <c r="Q6360" s="7"/>
      <c r="S6360" s="7"/>
      <c r="T6360" s="7"/>
      <c r="Y6360" s="7"/>
      <c r="AA6360" s="7"/>
      <c r="AB6360" s="7"/>
      <c r="AG6360" s="7"/>
    </row>
    <row r="6361" spans="1:33">
      <c r="A6361" s="7"/>
      <c r="B6361" s="7"/>
      <c r="C6361" s="7"/>
      <c r="D6361" s="7"/>
      <c r="E6361" s="7"/>
      <c r="F6361" s="7"/>
      <c r="G6361" s="7"/>
      <c r="H6361" s="7"/>
      <c r="J6361" s="7"/>
      <c r="K6361" s="7"/>
      <c r="L6361" s="7"/>
      <c r="Q6361" s="7"/>
      <c r="S6361" s="7"/>
      <c r="T6361" s="7"/>
      <c r="Y6361" s="7"/>
      <c r="AA6361" s="7"/>
      <c r="AB6361" s="7"/>
      <c r="AG6361" s="7"/>
    </row>
    <row r="6362" spans="1:33">
      <c r="A6362" s="7"/>
      <c r="B6362" s="7"/>
      <c r="C6362" s="7"/>
      <c r="D6362" s="7"/>
      <c r="E6362" s="7"/>
      <c r="F6362" s="7"/>
      <c r="G6362" s="7"/>
      <c r="H6362" s="7"/>
      <c r="J6362" s="7"/>
      <c r="K6362" s="7"/>
      <c r="L6362" s="7"/>
      <c r="Q6362" s="7"/>
      <c r="S6362" s="7"/>
      <c r="T6362" s="7"/>
      <c r="Y6362" s="7"/>
      <c r="AA6362" s="7"/>
      <c r="AB6362" s="7"/>
      <c r="AG6362" s="7"/>
    </row>
    <row r="6363" spans="1:33">
      <c r="A6363" s="7"/>
      <c r="B6363" s="7"/>
      <c r="C6363" s="7"/>
      <c r="D6363" s="7"/>
      <c r="E6363" s="7"/>
      <c r="F6363" s="7"/>
      <c r="G6363" s="7"/>
      <c r="H6363" s="7"/>
      <c r="J6363" s="7"/>
      <c r="K6363" s="7"/>
      <c r="L6363" s="7"/>
      <c r="Q6363" s="7"/>
      <c r="S6363" s="7"/>
      <c r="T6363" s="7"/>
      <c r="Y6363" s="7"/>
      <c r="AA6363" s="7"/>
      <c r="AB6363" s="7"/>
      <c r="AG6363" s="7"/>
    </row>
    <row r="6364" spans="1:33">
      <c r="A6364" s="7"/>
      <c r="B6364" s="7"/>
      <c r="C6364" s="7"/>
      <c r="D6364" s="7"/>
      <c r="E6364" s="7"/>
      <c r="F6364" s="7"/>
      <c r="G6364" s="7"/>
      <c r="H6364" s="7"/>
      <c r="J6364" s="7"/>
      <c r="K6364" s="7"/>
      <c r="L6364" s="7"/>
      <c r="Q6364" s="7"/>
      <c r="S6364" s="7"/>
      <c r="T6364" s="7"/>
      <c r="Y6364" s="7"/>
      <c r="AA6364" s="7"/>
      <c r="AB6364" s="7"/>
      <c r="AG6364" s="7"/>
    </row>
    <row r="6365" spans="1:33">
      <c r="A6365" s="7"/>
      <c r="B6365" s="7"/>
      <c r="C6365" s="7"/>
      <c r="D6365" s="7"/>
      <c r="E6365" s="7"/>
      <c r="F6365" s="7"/>
      <c r="G6365" s="7"/>
      <c r="H6365" s="7"/>
      <c r="J6365" s="7"/>
      <c r="K6365" s="7"/>
      <c r="L6365" s="7"/>
      <c r="Q6365" s="7"/>
      <c r="S6365" s="7"/>
      <c r="T6365" s="7"/>
      <c r="Y6365" s="7"/>
      <c r="AA6365" s="7"/>
      <c r="AB6365" s="7"/>
      <c r="AG6365" s="7"/>
    </row>
    <row r="6366" spans="1:33">
      <c r="A6366" s="7"/>
      <c r="B6366" s="7"/>
      <c r="C6366" s="7"/>
      <c r="D6366" s="7"/>
      <c r="E6366" s="7"/>
      <c r="F6366" s="7"/>
      <c r="G6366" s="7"/>
      <c r="H6366" s="7"/>
      <c r="J6366" s="7"/>
      <c r="K6366" s="7"/>
      <c r="L6366" s="7"/>
      <c r="Q6366" s="7"/>
      <c r="S6366" s="7"/>
      <c r="T6366" s="7"/>
      <c r="Y6366" s="7"/>
      <c r="AA6366" s="7"/>
      <c r="AB6366" s="7"/>
      <c r="AG6366" s="7"/>
    </row>
    <row r="6367" spans="1:33">
      <c r="A6367" s="7"/>
      <c r="B6367" s="7"/>
      <c r="C6367" s="7"/>
      <c r="D6367" s="7"/>
      <c r="E6367" s="7"/>
      <c r="F6367" s="7"/>
      <c r="G6367" s="7"/>
      <c r="H6367" s="7"/>
      <c r="J6367" s="7"/>
      <c r="K6367" s="7"/>
      <c r="L6367" s="7"/>
      <c r="Q6367" s="7"/>
      <c r="S6367" s="7"/>
      <c r="T6367" s="7"/>
      <c r="Y6367" s="7"/>
      <c r="AA6367" s="7"/>
      <c r="AB6367" s="7"/>
      <c r="AG6367" s="7"/>
    </row>
    <row r="6368" spans="1:33">
      <c r="A6368" s="7"/>
      <c r="B6368" s="7"/>
      <c r="C6368" s="7"/>
      <c r="D6368" s="7"/>
      <c r="E6368" s="7"/>
      <c r="F6368" s="7"/>
      <c r="G6368" s="7"/>
      <c r="H6368" s="7"/>
      <c r="J6368" s="7"/>
      <c r="K6368" s="7"/>
      <c r="L6368" s="7"/>
      <c r="Q6368" s="7"/>
      <c r="S6368" s="7"/>
      <c r="T6368" s="7"/>
      <c r="Y6368" s="7"/>
      <c r="AA6368" s="7"/>
      <c r="AB6368" s="7"/>
      <c r="AG6368" s="7"/>
    </row>
    <row r="6369" spans="1:33">
      <c r="A6369" s="7"/>
      <c r="B6369" s="7"/>
      <c r="C6369" s="7"/>
      <c r="D6369" s="7"/>
      <c r="E6369" s="7"/>
      <c r="F6369" s="7"/>
      <c r="G6369" s="7"/>
      <c r="H6369" s="7"/>
      <c r="J6369" s="7"/>
      <c r="K6369" s="7"/>
      <c r="L6369" s="7"/>
      <c r="Q6369" s="7"/>
      <c r="S6369" s="7"/>
      <c r="T6369" s="7"/>
      <c r="Y6369" s="7"/>
      <c r="AA6369" s="7"/>
      <c r="AB6369" s="7"/>
      <c r="AG6369" s="7"/>
    </row>
    <row r="6370" spans="1:33">
      <c r="A6370" s="7"/>
      <c r="B6370" s="7"/>
      <c r="C6370" s="7"/>
      <c r="D6370" s="7"/>
      <c r="E6370" s="7"/>
      <c r="F6370" s="7"/>
      <c r="G6370" s="7"/>
      <c r="H6370" s="7"/>
      <c r="J6370" s="7"/>
      <c r="K6370" s="7"/>
      <c r="L6370" s="7"/>
      <c r="Q6370" s="7"/>
      <c r="S6370" s="7"/>
      <c r="T6370" s="7"/>
      <c r="Y6370" s="7"/>
      <c r="AA6370" s="7"/>
      <c r="AB6370" s="7"/>
      <c r="AG6370" s="7"/>
    </row>
    <row r="6371" spans="1:33">
      <c r="A6371" s="7"/>
      <c r="B6371" s="7"/>
      <c r="C6371" s="7"/>
      <c r="D6371" s="7"/>
      <c r="E6371" s="7"/>
      <c r="F6371" s="7"/>
      <c r="G6371" s="7"/>
      <c r="H6371" s="7"/>
      <c r="J6371" s="7"/>
      <c r="K6371" s="7"/>
      <c r="L6371" s="7"/>
      <c r="Q6371" s="7"/>
      <c r="S6371" s="7"/>
      <c r="T6371" s="7"/>
      <c r="Y6371" s="7"/>
      <c r="AA6371" s="7"/>
      <c r="AB6371" s="7"/>
      <c r="AG6371" s="7"/>
    </row>
    <row r="6372" spans="1:33">
      <c r="A6372" s="7"/>
      <c r="B6372" s="7"/>
      <c r="C6372" s="7"/>
      <c r="D6372" s="7"/>
      <c r="E6372" s="7"/>
      <c r="F6372" s="7"/>
      <c r="G6372" s="7"/>
      <c r="H6372" s="7"/>
      <c r="J6372" s="7"/>
      <c r="K6372" s="7"/>
      <c r="L6372" s="7"/>
      <c r="Q6372" s="7"/>
      <c r="S6372" s="7"/>
      <c r="T6372" s="7"/>
      <c r="Y6372" s="7"/>
      <c r="AA6372" s="7"/>
      <c r="AB6372" s="7"/>
      <c r="AG6372" s="7"/>
    </row>
    <row r="6373" spans="1:33">
      <c r="A6373" s="7"/>
      <c r="B6373" s="7"/>
      <c r="C6373" s="7"/>
      <c r="D6373" s="7"/>
      <c r="E6373" s="7"/>
      <c r="F6373" s="7"/>
      <c r="G6373" s="7"/>
      <c r="H6373" s="7"/>
      <c r="J6373" s="7"/>
      <c r="K6373" s="7"/>
      <c r="L6373" s="7"/>
      <c r="Q6373" s="7"/>
      <c r="S6373" s="7"/>
      <c r="T6373" s="7"/>
      <c r="Y6373" s="7"/>
      <c r="AA6373" s="7"/>
      <c r="AB6373" s="7"/>
      <c r="AG6373" s="7"/>
    </row>
    <row r="6374" spans="1:33">
      <c r="A6374" s="7"/>
      <c r="B6374" s="7"/>
      <c r="C6374" s="7"/>
      <c r="D6374" s="7"/>
      <c r="E6374" s="7"/>
      <c r="F6374" s="7"/>
      <c r="G6374" s="7"/>
      <c r="H6374" s="7"/>
      <c r="J6374" s="7"/>
      <c r="K6374" s="7"/>
      <c r="L6374" s="7"/>
      <c r="Q6374" s="7"/>
      <c r="S6374" s="7"/>
      <c r="T6374" s="7"/>
      <c r="Y6374" s="7"/>
      <c r="AA6374" s="7"/>
      <c r="AB6374" s="7"/>
      <c r="AG6374" s="7"/>
    </row>
    <row r="6375" spans="1:33">
      <c r="A6375" s="7"/>
      <c r="B6375" s="7"/>
      <c r="C6375" s="7"/>
      <c r="D6375" s="7"/>
      <c r="E6375" s="7"/>
      <c r="F6375" s="7"/>
      <c r="G6375" s="7"/>
      <c r="H6375" s="7"/>
      <c r="J6375" s="7"/>
      <c r="K6375" s="7"/>
      <c r="L6375" s="7"/>
      <c r="Q6375" s="7"/>
      <c r="S6375" s="7"/>
      <c r="T6375" s="7"/>
      <c r="Y6375" s="7"/>
      <c r="AA6375" s="7"/>
      <c r="AB6375" s="7"/>
      <c r="AG6375" s="7"/>
    </row>
    <row r="6376" spans="1:33">
      <c r="A6376" s="7"/>
      <c r="B6376" s="7"/>
      <c r="C6376" s="7"/>
      <c r="D6376" s="7"/>
      <c r="E6376" s="7"/>
      <c r="F6376" s="7"/>
      <c r="G6376" s="7"/>
      <c r="H6376" s="7"/>
      <c r="J6376" s="7"/>
      <c r="K6376" s="7"/>
      <c r="L6376" s="7"/>
      <c r="Q6376" s="7"/>
      <c r="S6376" s="7"/>
      <c r="T6376" s="7"/>
      <c r="Y6376" s="7"/>
      <c r="AA6376" s="7"/>
      <c r="AB6376" s="7"/>
      <c r="AG6376" s="7"/>
    </row>
    <row r="6377" spans="1:33">
      <c r="A6377" s="7"/>
      <c r="B6377" s="7"/>
      <c r="C6377" s="7"/>
      <c r="D6377" s="7"/>
      <c r="E6377" s="7"/>
      <c r="F6377" s="7"/>
      <c r="G6377" s="7"/>
      <c r="H6377" s="7"/>
      <c r="J6377" s="7"/>
      <c r="K6377" s="7"/>
      <c r="L6377" s="7"/>
      <c r="Q6377" s="7"/>
      <c r="S6377" s="7"/>
      <c r="T6377" s="7"/>
      <c r="Y6377" s="7"/>
      <c r="AA6377" s="7"/>
      <c r="AB6377" s="7"/>
      <c r="AG6377" s="7"/>
    </row>
    <row r="6378" spans="1:33">
      <c r="A6378" s="7"/>
      <c r="B6378" s="7"/>
      <c r="C6378" s="7"/>
      <c r="D6378" s="7"/>
      <c r="E6378" s="7"/>
      <c r="F6378" s="7"/>
      <c r="G6378" s="7"/>
      <c r="H6378" s="7"/>
      <c r="J6378" s="7"/>
      <c r="K6378" s="7"/>
      <c r="L6378" s="7"/>
      <c r="Q6378" s="7"/>
      <c r="S6378" s="7"/>
      <c r="T6378" s="7"/>
      <c r="Y6378" s="7"/>
      <c r="AA6378" s="7"/>
      <c r="AB6378" s="7"/>
      <c r="AG6378" s="7"/>
    </row>
    <row r="6379" spans="1:33">
      <c r="A6379" s="7"/>
      <c r="B6379" s="7"/>
      <c r="C6379" s="7"/>
      <c r="D6379" s="7"/>
      <c r="E6379" s="7"/>
      <c r="F6379" s="7"/>
      <c r="G6379" s="7"/>
      <c r="H6379" s="7"/>
      <c r="J6379" s="7"/>
      <c r="K6379" s="7"/>
      <c r="L6379" s="7"/>
      <c r="Q6379" s="7"/>
      <c r="S6379" s="7"/>
      <c r="T6379" s="7"/>
      <c r="Y6379" s="7"/>
      <c r="AA6379" s="7"/>
      <c r="AB6379" s="7"/>
      <c r="AG6379" s="7"/>
    </row>
    <row r="6380" spans="1:33">
      <c r="A6380" s="7"/>
      <c r="B6380" s="7"/>
      <c r="C6380" s="7"/>
      <c r="D6380" s="7"/>
      <c r="E6380" s="7"/>
      <c r="F6380" s="7"/>
      <c r="G6380" s="7"/>
      <c r="H6380" s="7"/>
      <c r="J6380" s="7"/>
      <c r="K6380" s="7"/>
      <c r="L6380" s="7"/>
      <c r="Q6380" s="7"/>
      <c r="S6380" s="7"/>
      <c r="T6380" s="7"/>
      <c r="Y6380" s="7"/>
      <c r="AA6380" s="7"/>
      <c r="AB6380" s="7"/>
      <c r="AG6380" s="7"/>
    </row>
    <row r="6381" spans="1:33">
      <c r="A6381" s="7"/>
      <c r="B6381" s="7"/>
      <c r="C6381" s="7"/>
      <c r="D6381" s="7"/>
      <c r="E6381" s="7"/>
      <c r="F6381" s="7"/>
      <c r="G6381" s="7"/>
      <c r="H6381" s="7"/>
      <c r="J6381" s="7"/>
      <c r="K6381" s="7"/>
      <c r="L6381" s="7"/>
      <c r="Q6381" s="7"/>
      <c r="S6381" s="7"/>
      <c r="T6381" s="7"/>
      <c r="Y6381" s="7"/>
      <c r="AA6381" s="7"/>
      <c r="AB6381" s="7"/>
      <c r="AG6381" s="7"/>
    </row>
    <row r="6382" spans="1:33">
      <c r="A6382" s="7"/>
      <c r="B6382" s="7"/>
      <c r="C6382" s="7"/>
      <c r="D6382" s="7"/>
      <c r="E6382" s="7"/>
      <c r="F6382" s="7"/>
      <c r="G6382" s="7"/>
      <c r="H6382" s="7"/>
      <c r="J6382" s="7"/>
      <c r="K6382" s="7"/>
      <c r="L6382" s="7"/>
      <c r="Q6382" s="7"/>
      <c r="S6382" s="7"/>
      <c r="T6382" s="7"/>
      <c r="Y6382" s="7"/>
      <c r="AA6382" s="7"/>
      <c r="AB6382" s="7"/>
      <c r="AG6382" s="7"/>
    </row>
    <row r="6383" spans="1:33">
      <c r="A6383" s="7"/>
      <c r="B6383" s="7"/>
      <c r="C6383" s="7"/>
      <c r="D6383" s="7"/>
      <c r="E6383" s="7"/>
      <c r="F6383" s="7"/>
      <c r="G6383" s="7"/>
      <c r="H6383" s="7"/>
      <c r="J6383" s="7"/>
      <c r="K6383" s="7"/>
      <c r="L6383" s="7"/>
      <c r="Q6383" s="7"/>
      <c r="S6383" s="7"/>
      <c r="T6383" s="7"/>
      <c r="Y6383" s="7"/>
      <c r="AA6383" s="7"/>
      <c r="AB6383" s="7"/>
      <c r="AG6383" s="7"/>
    </row>
    <row r="6384" spans="1:33">
      <c r="A6384" s="7"/>
      <c r="B6384" s="7"/>
      <c r="C6384" s="7"/>
      <c r="D6384" s="7"/>
      <c r="E6384" s="7"/>
      <c r="F6384" s="7"/>
      <c r="G6384" s="7"/>
      <c r="H6384" s="7"/>
      <c r="J6384" s="7"/>
      <c r="K6384" s="7"/>
      <c r="L6384" s="7"/>
      <c r="Q6384" s="7"/>
      <c r="S6384" s="7"/>
      <c r="T6384" s="7"/>
      <c r="Y6384" s="7"/>
      <c r="AA6384" s="7"/>
      <c r="AB6384" s="7"/>
      <c r="AG6384" s="7"/>
    </row>
    <row r="6385" spans="1:33">
      <c r="A6385" s="7"/>
      <c r="B6385" s="7"/>
      <c r="C6385" s="7"/>
      <c r="D6385" s="7"/>
      <c r="E6385" s="7"/>
      <c r="F6385" s="7"/>
      <c r="G6385" s="7"/>
      <c r="H6385" s="7"/>
      <c r="J6385" s="7"/>
      <c r="K6385" s="7"/>
      <c r="L6385" s="7"/>
      <c r="Q6385" s="7"/>
      <c r="S6385" s="7"/>
      <c r="T6385" s="7"/>
      <c r="Y6385" s="7"/>
      <c r="AA6385" s="7"/>
      <c r="AB6385" s="7"/>
      <c r="AG6385" s="7"/>
    </row>
    <row r="6386" spans="1:33">
      <c r="A6386" s="7"/>
      <c r="B6386" s="7"/>
      <c r="C6386" s="7"/>
      <c r="D6386" s="7"/>
      <c r="E6386" s="7"/>
      <c r="F6386" s="7"/>
      <c r="G6386" s="7"/>
      <c r="H6386" s="7"/>
      <c r="J6386" s="7"/>
      <c r="K6386" s="7"/>
      <c r="L6386" s="7"/>
      <c r="Q6386" s="7"/>
      <c r="S6386" s="7"/>
      <c r="T6386" s="7"/>
      <c r="Y6386" s="7"/>
      <c r="AA6386" s="7"/>
      <c r="AB6386" s="7"/>
      <c r="AG6386" s="7"/>
    </row>
    <row r="6387" spans="1:33">
      <c r="A6387" s="7"/>
      <c r="B6387" s="7"/>
      <c r="C6387" s="7"/>
      <c r="D6387" s="7"/>
      <c r="E6387" s="7"/>
      <c r="F6387" s="7"/>
      <c r="G6387" s="7"/>
      <c r="H6387" s="7"/>
      <c r="J6387" s="7"/>
      <c r="K6387" s="7"/>
      <c r="L6387" s="7"/>
      <c r="Q6387" s="7"/>
      <c r="S6387" s="7"/>
      <c r="T6387" s="7"/>
      <c r="Y6387" s="7"/>
      <c r="AA6387" s="7"/>
      <c r="AB6387" s="7"/>
      <c r="AG6387" s="7"/>
    </row>
    <row r="6388" spans="1:33">
      <c r="A6388" s="7"/>
      <c r="B6388" s="7"/>
      <c r="C6388" s="7"/>
      <c r="D6388" s="7"/>
      <c r="E6388" s="7"/>
      <c r="F6388" s="7"/>
      <c r="G6388" s="7"/>
      <c r="H6388" s="7"/>
      <c r="J6388" s="7"/>
      <c r="K6388" s="7"/>
      <c r="L6388" s="7"/>
      <c r="Q6388" s="7"/>
      <c r="S6388" s="7"/>
      <c r="T6388" s="7"/>
      <c r="Y6388" s="7"/>
      <c r="AA6388" s="7"/>
      <c r="AB6388" s="7"/>
      <c r="AG6388" s="7"/>
    </row>
    <row r="6389" spans="1:33">
      <c r="A6389" s="7"/>
      <c r="B6389" s="7"/>
      <c r="C6389" s="7"/>
      <c r="D6389" s="7"/>
      <c r="E6389" s="7"/>
      <c r="F6389" s="7"/>
      <c r="G6389" s="7"/>
      <c r="H6389" s="7"/>
      <c r="J6389" s="7"/>
      <c r="K6389" s="7"/>
      <c r="L6389" s="7"/>
      <c r="Q6389" s="7"/>
      <c r="S6389" s="7"/>
      <c r="T6389" s="7"/>
      <c r="Y6389" s="7"/>
      <c r="AA6389" s="7"/>
      <c r="AB6389" s="7"/>
      <c r="AG6389" s="7"/>
    </row>
    <row r="6390" spans="1:33">
      <c r="A6390" s="7"/>
      <c r="B6390" s="7"/>
      <c r="C6390" s="7"/>
      <c r="D6390" s="7"/>
      <c r="E6390" s="7"/>
      <c r="F6390" s="7"/>
      <c r="G6390" s="7"/>
      <c r="H6390" s="7"/>
      <c r="J6390" s="7"/>
      <c r="K6390" s="7"/>
      <c r="L6390" s="7"/>
      <c r="Q6390" s="7"/>
      <c r="S6390" s="7"/>
      <c r="T6390" s="7"/>
      <c r="Y6390" s="7"/>
      <c r="AA6390" s="7"/>
      <c r="AB6390" s="7"/>
      <c r="AG6390" s="7"/>
    </row>
    <row r="6391" spans="1:33">
      <c r="A6391" s="7"/>
      <c r="B6391" s="7"/>
      <c r="C6391" s="7"/>
      <c r="D6391" s="7"/>
      <c r="E6391" s="7"/>
      <c r="F6391" s="7"/>
      <c r="G6391" s="7"/>
      <c r="H6391" s="7"/>
      <c r="J6391" s="7"/>
      <c r="K6391" s="7"/>
      <c r="L6391" s="7"/>
      <c r="Q6391" s="7"/>
      <c r="S6391" s="7"/>
      <c r="T6391" s="7"/>
      <c r="Y6391" s="7"/>
      <c r="AA6391" s="7"/>
      <c r="AB6391" s="7"/>
      <c r="AG6391" s="7"/>
    </row>
    <row r="6392" spans="1:33">
      <c r="A6392" s="7"/>
      <c r="B6392" s="7"/>
      <c r="C6392" s="7"/>
      <c r="D6392" s="7"/>
      <c r="E6392" s="7"/>
      <c r="F6392" s="7"/>
      <c r="G6392" s="7"/>
      <c r="H6392" s="7"/>
      <c r="J6392" s="7"/>
      <c r="K6392" s="7"/>
      <c r="L6392" s="7"/>
      <c r="Q6392" s="7"/>
      <c r="S6392" s="7"/>
      <c r="T6392" s="7"/>
      <c r="Y6392" s="7"/>
      <c r="AA6392" s="7"/>
      <c r="AB6392" s="7"/>
      <c r="AG6392" s="7"/>
    </row>
    <row r="6393" spans="1:33">
      <c r="A6393" s="7"/>
      <c r="B6393" s="7"/>
      <c r="C6393" s="7"/>
      <c r="D6393" s="7"/>
      <c r="E6393" s="7"/>
      <c r="F6393" s="7"/>
      <c r="G6393" s="7"/>
      <c r="H6393" s="7"/>
      <c r="J6393" s="7"/>
      <c r="K6393" s="7"/>
      <c r="L6393" s="7"/>
      <c r="Q6393" s="7"/>
      <c r="S6393" s="7"/>
      <c r="T6393" s="7"/>
      <c r="Y6393" s="7"/>
      <c r="AA6393" s="7"/>
      <c r="AB6393" s="7"/>
      <c r="AG6393" s="7"/>
    </row>
    <row r="6394" spans="1:33">
      <c r="A6394" s="7"/>
      <c r="B6394" s="7"/>
      <c r="C6394" s="7"/>
      <c r="D6394" s="7"/>
      <c r="E6394" s="7"/>
      <c r="F6394" s="7"/>
      <c r="G6394" s="7"/>
      <c r="H6394" s="7"/>
      <c r="J6394" s="7"/>
      <c r="K6394" s="7"/>
      <c r="L6394" s="7"/>
      <c r="Q6394" s="7"/>
      <c r="S6394" s="7"/>
      <c r="T6394" s="7"/>
      <c r="Y6394" s="7"/>
      <c r="AA6394" s="7"/>
      <c r="AB6394" s="7"/>
      <c r="AG6394" s="7"/>
    </row>
    <row r="6395" spans="1:33">
      <c r="A6395" s="7"/>
      <c r="B6395" s="7"/>
      <c r="C6395" s="7"/>
      <c r="D6395" s="7"/>
      <c r="E6395" s="7"/>
      <c r="F6395" s="7"/>
      <c r="G6395" s="7"/>
      <c r="H6395" s="7"/>
      <c r="J6395" s="7"/>
      <c r="K6395" s="7"/>
      <c r="L6395" s="7"/>
      <c r="Q6395" s="7"/>
      <c r="S6395" s="7"/>
      <c r="T6395" s="7"/>
      <c r="Y6395" s="7"/>
      <c r="AA6395" s="7"/>
      <c r="AB6395" s="7"/>
      <c r="AG6395" s="7"/>
    </row>
    <row r="6396" spans="1:33">
      <c r="A6396" s="7"/>
      <c r="B6396" s="7"/>
      <c r="C6396" s="7"/>
      <c r="D6396" s="7"/>
      <c r="E6396" s="7"/>
      <c r="F6396" s="7"/>
      <c r="G6396" s="7"/>
      <c r="H6396" s="7"/>
      <c r="J6396" s="7"/>
      <c r="K6396" s="7"/>
      <c r="L6396" s="7"/>
      <c r="Q6396" s="7"/>
      <c r="S6396" s="7"/>
      <c r="T6396" s="7"/>
      <c r="Y6396" s="7"/>
      <c r="AA6396" s="7"/>
      <c r="AB6396" s="7"/>
      <c r="AG6396" s="7"/>
    </row>
    <row r="6397" spans="1:33">
      <c r="A6397" s="7"/>
      <c r="B6397" s="7"/>
      <c r="C6397" s="7"/>
      <c r="D6397" s="7"/>
      <c r="E6397" s="7"/>
      <c r="F6397" s="7"/>
      <c r="G6397" s="7"/>
      <c r="H6397" s="7"/>
      <c r="J6397" s="7"/>
      <c r="K6397" s="7"/>
      <c r="L6397" s="7"/>
      <c r="Q6397" s="7"/>
      <c r="S6397" s="7"/>
      <c r="T6397" s="7"/>
      <c r="Y6397" s="7"/>
      <c r="AA6397" s="7"/>
      <c r="AB6397" s="7"/>
      <c r="AG6397" s="7"/>
    </row>
    <row r="6398" spans="1:33">
      <c r="A6398" s="7"/>
      <c r="B6398" s="7"/>
      <c r="C6398" s="7"/>
      <c r="D6398" s="7"/>
      <c r="E6398" s="7"/>
      <c r="F6398" s="7"/>
      <c r="G6398" s="7"/>
      <c r="H6398" s="7"/>
      <c r="J6398" s="7"/>
      <c r="K6398" s="7"/>
      <c r="L6398" s="7"/>
      <c r="Q6398" s="7"/>
      <c r="S6398" s="7"/>
      <c r="T6398" s="7"/>
      <c r="Y6398" s="7"/>
      <c r="AA6398" s="7"/>
      <c r="AB6398" s="7"/>
      <c r="AG6398" s="7"/>
    </row>
    <row r="6399" spans="1:33">
      <c r="A6399" s="7"/>
      <c r="B6399" s="7"/>
      <c r="C6399" s="7"/>
      <c r="D6399" s="7"/>
      <c r="E6399" s="7"/>
      <c r="F6399" s="7"/>
      <c r="G6399" s="7"/>
      <c r="H6399" s="7"/>
      <c r="J6399" s="7"/>
      <c r="K6399" s="7"/>
      <c r="L6399" s="7"/>
      <c r="Q6399" s="7"/>
      <c r="S6399" s="7"/>
      <c r="T6399" s="7"/>
      <c r="Y6399" s="7"/>
      <c r="AA6399" s="7"/>
      <c r="AB6399" s="7"/>
      <c r="AG6399" s="7"/>
    </row>
    <row r="6400" spans="1:33">
      <c r="A6400" s="7"/>
      <c r="B6400" s="7"/>
      <c r="C6400" s="7"/>
      <c r="D6400" s="7"/>
      <c r="E6400" s="7"/>
      <c r="F6400" s="7"/>
      <c r="G6400" s="7"/>
      <c r="H6400" s="7"/>
      <c r="J6400" s="7"/>
      <c r="K6400" s="7"/>
      <c r="L6400" s="7"/>
      <c r="Q6400" s="7"/>
      <c r="S6400" s="7"/>
      <c r="T6400" s="7"/>
      <c r="Y6400" s="7"/>
      <c r="AA6400" s="7"/>
      <c r="AB6400" s="7"/>
      <c r="AG6400" s="7"/>
    </row>
    <row r="6401" spans="1:33">
      <c r="A6401" s="7"/>
      <c r="B6401" s="7"/>
      <c r="C6401" s="7"/>
      <c r="D6401" s="7"/>
      <c r="E6401" s="7"/>
      <c r="F6401" s="7"/>
      <c r="G6401" s="7"/>
      <c r="H6401" s="7"/>
      <c r="J6401" s="7"/>
      <c r="K6401" s="7"/>
      <c r="L6401" s="7"/>
      <c r="Q6401" s="7"/>
      <c r="S6401" s="7"/>
      <c r="T6401" s="7"/>
      <c r="Y6401" s="7"/>
      <c r="AA6401" s="7"/>
      <c r="AB6401" s="7"/>
      <c r="AG6401" s="7"/>
    </row>
    <row r="6402" spans="1:33">
      <c r="A6402" s="7"/>
      <c r="B6402" s="7"/>
      <c r="C6402" s="7"/>
      <c r="D6402" s="7"/>
      <c r="E6402" s="7"/>
      <c r="F6402" s="7"/>
      <c r="G6402" s="7"/>
      <c r="H6402" s="7"/>
      <c r="J6402" s="7"/>
      <c r="K6402" s="7"/>
      <c r="L6402" s="7"/>
      <c r="Q6402" s="7"/>
      <c r="S6402" s="7"/>
      <c r="T6402" s="7"/>
      <c r="Y6402" s="7"/>
      <c r="AA6402" s="7"/>
      <c r="AB6402" s="7"/>
      <c r="AG6402" s="7"/>
    </row>
    <row r="6403" spans="1:33">
      <c r="A6403" s="7"/>
      <c r="B6403" s="7"/>
      <c r="C6403" s="7"/>
      <c r="D6403" s="7"/>
      <c r="E6403" s="7"/>
      <c r="F6403" s="7"/>
      <c r="G6403" s="7"/>
      <c r="H6403" s="7"/>
      <c r="J6403" s="7"/>
      <c r="K6403" s="7"/>
      <c r="L6403" s="7"/>
      <c r="Q6403" s="7"/>
      <c r="S6403" s="7"/>
      <c r="T6403" s="7"/>
      <c r="Y6403" s="7"/>
      <c r="AA6403" s="7"/>
      <c r="AB6403" s="7"/>
      <c r="AG6403" s="7"/>
    </row>
    <row r="6404" spans="1:33">
      <c r="A6404" s="7"/>
      <c r="B6404" s="7"/>
      <c r="C6404" s="7"/>
      <c r="D6404" s="7"/>
      <c r="E6404" s="7"/>
      <c r="F6404" s="7"/>
      <c r="G6404" s="7"/>
      <c r="H6404" s="7"/>
      <c r="J6404" s="7"/>
      <c r="K6404" s="7"/>
      <c r="L6404" s="7"/>
      <c r="Q6404" s="7"/>
      <c r="S6404" s="7"/>
      <c r="T6404" s="7"/>
      <c r="Y6404" s="7"/>
      <c r="AA6404" s="7"/>
      <c r="AB6404" s="7"/>
      <c r="AG6404" s="7"/>
    </row>
    <row r="6405" spans="1:33">
      <c r="A6405" s="7"/>
      <c r="B6405" s="7"/>
      <c r="C6405" s="7"/>
      <c r="D6405" s="7"/>
      <c r="E6405" s="7"/>
      <c r="F6405" s="7"/>
      <c r="G6405" s="7"/>
      <c r="H6405" s="7"/>
      <c r="J6405" s="7"/>
      <c r="K6405" s="7"/>
      <c r="L6405" s="7"/>
      <c r="Q6405" s="7"/>
      <c r="S6405" s="7"/>
      <c r="T6405" s="7"/>
      <c r="Y6405" s="7"/>
      <c r="AA6405" s="7"/>
      <c r="AB6405" s="7"/>
      <c r="AG6405" s="7"/>
    </row>
    <row r="6406" spans="1:33">
      <c r="A6406" s="7"/>
      <c r="B6406" s="7"/>
      <c r="C6406" s="7"/>
      <c r="D6406" s="7"/>
      <c r="E6406" s="7"/>
      <c r="F6406" s="7"/>
      <c r="G6406" s="7"/>
      <c r="H6406" s="7"/>
      <c r="J6406" s="7"/>
      <c r="K6406" s="7"/>
      <c r="L6406" s="7"/>
      <c r="Q6406" s="7"/>
      <c r="S6406" s="7"/>
      <c r="T6406" s="7"/>
      <c r="Y6406" s="7"/>
      <c r="AA6406" s="7"/>
      <c r="AB6406" s="7"/>
      <c r="AG6406" s="7"/>
    </row>
    <row r="6407" spans="1:33">
      <c r="A6407" s="7"/>
      <c r="B6407" s="7"/>
      <c r="C6407" s="7"/>
      <c r="D6407" s="7"/>
      <c r="E6407" s="7"/>
      <c r="F6407" s="7"/>
      <c r="G6407" s="7"/>
      <c r="H6407" s="7"/>
      <c r="J6407" s="7"/>
      <c r="K6407" s="7"/>
      <c r="L6407" s="7"/>
      <c r="Q6407" s="7"/>
      <c r="S6407" s="7"/>
      <c r="T6407" s="7"/>
      <c r="Y6407" s="7"/>
      <c r="AA6407" s="7"/>
      <c r="AB6407" s="7"/>
      <c r="AG6407" s="7"/>
    </row>
    <row r="6408" spans="1:33">
      <c r="A6408" s="7"/>
      <c r="B6408" s="7"/>
      <c r="C6408" s="7"/>
      <c r="D6408" s="7"/>
      <c r="E6408" s="7"/>
      <c r="F6408" s="7"/>
      <c r="G6408" s="7"/>
      <c r="H6408" s="7"/>
      <c r="J6408" s="7"/>
      <c r="K6408" s="7"/>
      <c r="L6408" s="7"/>
      <c r="Q6408" s="7"/>
      <c r="S6408" s="7"/>
      <c r="T6408" s="7"/>
      <c r="Y6408" s="7"/>
      <c r="AA6408" s="7"/>
      <c r="AB6408" s="7"/>
      <c r="AG6408" s="7"/>
    </row>
    <row r="6409" spans="1:33">
      <c r="A6409" s="7"/>
      <c r="B6409" s="7"/>
      <c r="C6409" s="7"/>
      <c r="D6409" s="7"/>
      <c r="E6409" s="7"/>
      <c r="F6409" s="7"/>
      <c r="G6409" s="7"/>
      <c r="H6409" s="7"/>
      <c r="J6409" s="7"/>
      <c r="K6409" s="7"/>
      <c r="L6409" s="7"/>
      <c r="Q6409" s="7"/>
      <c r="S6409" s="7"/>
      <c r="T6409" s="7"/>
      <c r="Y6409" s="7"/>
      <c r="AA6409" s="7"/>
      <c r="AB6409" s="7"/>
      <c r="AG6409" s="7"/>
    </row>
    <row r="6410" spans="1:33">
      <c r="A6410" s="7"/>
      <c r="B6410" s="7"/>
      <c r="C6410" s="7"/>
      <c r="D6410" s="7"/>
      <c r="E6410" s="7"/>
      <c r="F6410" s="7"/>
      <c r="G6410" s="7"/>
      <c r="H6410" s="7"/>
      <c r="J6410" s="7"/>
      <c r="K6410" s="7"/>
      <c r="L6410" s="7"/>
      <c r="Q6410" s="7"/>
      <c r="S6410" s="7"/>
      <c r="T6410" s="7"/>
      <c r="Y6410" s="7"/>
      <c r="AA6410" s="7"/>
      <c r="AB6410" s="7"/>
      <c r="AG6410" s="7"/>
    </row>
    <row r="6411" spans="1:33">
      <c r="A6411" s="7"/>
      <c r="B6411" s="7"/>
      <c r="C6411" s="7"/>
      <c r="D6411" s="7"/>
      <c r="E6411" s="7"/>
      <c r="F6411" s="7"/>
      <c r="G6411" s="7"/>
      <c r="H6411" s="7"/>
      <c r="J6411" s="7"/>
      <c r="K6411" s="7"/>
      <c r="L6411" s="7"/>
      <c r="Q6411" s="7"/>
      <c r="S6411" s="7"/>
      <c r="T6411" s="7"/>
      <c r="Y6411" s="7"/>
      <c r="AA6411" s="7"/>
      <c r="AB6411" s="7"/>
      <c r="AG6411" s="7"/>
    </row>
    <row r="6412" spans="1:33">
      <c r="A6412" s="7"/>
      <c r="B6412" s="7"/>
      <c r="C6412" s="7"/>
      <c r="D6412" s="7"/>
      <c r="E6412" s="7"/>
      <c r="F6412" s="7"/>
      <c r="G6412" s="7"/>
      <c r="H6412" s="7"/>
      <c r="J6412" s="7"/>
      <c r="K6412" s="7"/>
      <c r="L6412" s="7"/>
      <c r="Q6412" s="7"/>
      <c r="S6412" s="7"/>
      <c r="T6412" s="7"/>
      <c r="Y6412" s="7"/>
      <c r="AA6412" s="7"/>
      <c r="AB6412" s="7"/>
      <c r="AG6412" s="7"/>
    </row>
    <row r="6413" spans="1:33">
      <c r="A6413" s="7"/>
      <c r="B6413" s="7"/>
      <c r="C6413" s="7"/>
      <c r="D6413" s="7"/>
      <c r="E6413" s="7"/>
      <c r="F6413" s="7"/>
      <c r="G6413" s="7"/>
      <c r="H6413" s="7"/>
      <c r="J6413" s="7"/>
      <c r="K6413" s="7"/>
      <c r="L6413" s="7"/>
      <c r="Q6413" s="7"/>
      <c r="S6413" s="7"/>
      <c r="T6413" s="7"/>
      <c r="Y6413" s="7"/>
      <c r="AA6413" s="7"/>
      <c r="AB6413" s="7"/>
      <c r="AG6413" s="7"/>
    </row>
    <row r="6414" spans="1:33">
      <c r="A6414" s="7"/>
      <c r="B6414" s="7"/>
      <c r="C6414" s="7"/>
      <c r="D6414" s="7"/>
      <c r="E6414" s="7"/>
      <c r="F6414" s="7"/>
      <c r="G6414" s="7"/>
      <c r="H6414" s="7"/>
      <c r="J6414" s="7"/>
      <c r="K6414" s="7"/>
      <c r="L6414" s="7"/>
      <c r="Q6414" s="7"/>
      <c r="S6414" s="7"/>
      <c r="T6414" s="7"/>
      <c r="Y6414" s="7"/>
      <c r="AA6414" s="7"/>
      <c r="AB6414" s="7"/>
      <c r="AG6414" s="7"/>
    </row>
    <row r="6415" spans="1:33">
      <c r="A6415" s="7"/>
      <c r="B6415" s="7"/>
      <c r="C6415" s="7"/>
      <c r="D6415" s="7"/>
      <c r="E6415" s="7"/>
      <c r="F6415" s="7"/>
      <c r="G6415" s="7"/>
      <c r="H6415" s="7"/>
      <c r="J6415" s="7"/>
      <c r="K6415" s="7"/>
      <c r="L6415" s="7"/>
      <c r="Q6415" s="7"/>
      <c r="S6415" s="7"/>
      <c r="T6415" s="7"/>
      <c r="Y6415" s="7"/>
      <c r="AA6415" s="7"/>
      <c r="AB6415" s="7"/>
      <c r="AG6415" s="7"/>
    </row>
    <row r="6416" spans="1:33">
      <c r="A6416" s="7"/>
      <c r="B6416" s="7"/>
      <c r="C6416" s="7"/>
      <c r="D6416" s="7"/>
      <c r="E6416" s="7"/>
      <c r="F6416" s="7"/>
      <c r="G6416" s="7"/>
      <c r="H6416" s="7"/>
      <c r="J6416" s="7"/>
      <c r="K6416" s="7"/>
      <c r="L6416" s="7"/>
      <c r="Q6416" s="7"/>
      <c r="S6416" s="7"/>
      <c r="T6416" s="7"/>
      <c r="Y6416" s="7"/>
      <c r="AA6416" s="7"/>
      <c r="AB6416" s="7"/>
      <c r="AG6416" s="7"/>
    </row>
    <row r="6417" spans="1:33">
      <c r="A6417" s="7"/>
      <c r="B6417" s="7"/>
      <c r="C6417" s="7"/>
      <c r="D6417" s="7"/>
      <c r="E6417" s="7"/>
      <c r="F6417" s="7"/>
      <c r="G6417" s="7"/>
      <c r="H6417" s="7"/>
      <c r="J6417" s="7"/>
      <c r="K6417" s="7"/>
      <c r="L6417" s="7"/>
      <c r="Q6417" s="7"/>
      <c r="S6417" s="7"/>
      <c r="T6417" s="7"/>
      <c r="Y6417" s="7"/>
      <c r="AA6417" s="7"/>
      <c r="AB6417" s="7"/>
      <c r="AG6417" s="7"/>
    </row>
    <row r="6418" spans="1:33">
      <c r="A6418" s="7"/>
      <c r="B6418" s="7"/>
      <c r="C6418" s="7"/>
      <c r="D6418" s="7"/>
      <c r="E6418" s="7"/>
      <c r="F6418" s="7"/>
      <c r="G6418" s="7"/>
      <c r="H6418" s="7"/>
      <c r="J6418" s="7"/>
      <c r="K6418" s="7"/>
      <c r="L6418" s="7"/>
      <c r="Q6418" s="7"/>
      <c r="S6418" s="7"/>
      <c r="T6418" s="7"/>
      <c r="Y6418" s="7"/>
      <c r="AA6418" s="7"/>
      <c r="AB6418" s="7"/>
      <c r="AG6418" s="7"/>
    </row>
    <row r="6419" spans="1:33">
      <c r="A6419" s="7"/>
      <c r="B6419" s="7"/>
      <c r="C6419" s="7"/>
      <c r="D6419" s="7"/>
      <c r="E6419" s="7"/>
      <c r="F6419" s="7"/>
      <c r="G6419" s="7"/>
      <c r="H6419" s="7"/>
      <c r="J6419" s="7"/>
      <c r="K6419" s="7"/>
      <c r="L6419" s="7"/>
      <c r="Q6419" s="7"/>
      <c r="S6419" s="7"/>
      <c r="T6419" s="7"/>
      <c r="Y6419" s="7"/>
      <c r="AA6419" s="7"/>
      <c r="AB6419" s="7"/>
      <c r="AG6419" s="7"/>
    </row>
    <row r="6420" spans="1:33">
      <c r="A6420" s="7"/>
      <c r="B6420" s="7"/>
      <c r="C6420" s="7"/>
      <c r="D6420" s="7"/>
      <c r="E6420" s="7"/>
      <c r="F6420" s="7"/>
      <c r="G6420" s="7"/>
      <c r="H6420" s="7"/>
      <c r="J6420" s="7"/>
      <c r="K6420" s="7"/>
      <c r="L6420" s="7"/>
      <c r="Q6420" s="7"/>
      <c r="S6420" s="7"/>
      <c r="T6420" s="7"/>
      <c r="Y6420" s="7"/>
      <c r="AA6420" s="7"/>
      <c r="AB6420" s="7"/>
      <c r="AG6420" s="7"/>
    </row>
    <row r="6421" spans="1:33">
      <c r="A6421" s="7"/>
      <c r="B6421" s="7"/>
      <c r="C6421" s="7"/>
      <c r="D6421" s="7"/>
      <c r="E6421" s="7"/>
      <c r="F6421" s="7"/>
      <c r="G6421" s="7"/>
      <c r="H6421" s="7"/>
      <c r="J6421" s="7"/>
      <c r="K6421" s="7"/>
      <c r="L6421" s="7"/>
      <c r="Q6421" s="7"/>
      <c r="S6421" s="7"/>
      <c r="T6421" s="7"/>
      <c r="Y6421" s="7"/>
      <c r="AA6421" s="7"/>
      <c r="AB6421" s="7"/>
      <c r="AG6421" s="7"/>
    </row>
    <row r="6422" spans="1:33">
      <c r="A6422" s="7"/>
      <c r="B6422" s="7"/>
      <c r="C6422" s="7"/>
      <c r="D6422" s="7"/>
      <c r="E6422" s="7"/>
      <c r="F6422" s="7"/>
      <c r="G6422" s="7"/>
      <c r="H6422" s="7"/>
      <c r="J6422" s="7"/>
      <c r="K6422" s="7"/>
      <c r="L6422" s="7"/>
      <c r="Q6422" s="7"/>
      <c r="S6422" s="7"/>
      <c r="T6422" s="7"/>
      <c r="Y6422" s="7"/>
      <c r="AA6422" s="7"/>
      <c r="AB6422" s="7"/>
      <c r="AG6422" s="7"/>
    </row>
    <row r="6423" spans="1:33">
      <c r="A6423" s="7"/>
      <c r="B6423" s="7"/>
      <c r="C6423" s="7"/>
      <c r="D6423" s="7"/>
      <c r="E6423" s="7"/>
      <c r="F6423" s="7"/>
      <c r="G6423" s="7"/>
      <c r="H6423" s="7"/>
      <c r="J6423" s="7"/>
      <c r="K6423" s="7"/>
      <c r="L6423" s="7"/>
      <c r="Q6423" s="7"/>
      <c r="S6423" s="7"/>
      <c r="T6423" s="7"/>
      <c r="Y6423" s="7"/>
      <c r="AA6423" s="7"/>
      <c r="AB6423" s="7"/>
      <c r="AG6423" s="7"/>
    </row>
    <row r="6424" spans="1:33">
      <c r="A6424" s="7"/>
      <c r="B6424" s="7"/>
      <c r="C6424" s="7"/>
      <c r="D6424" s="7"/>
      <c r="E6424" s="7"/>
      <c r="F6424" s="7"/>
      <c r="G6424" s="7"/>
      <c r="H6424" s="7"/>
      <c r="J6424" s="7"/>
      <c r="K6424" s="7"/>
      <c r="L6424" s="7"/>
      <c r="Q6424" s="7"/>
      <c r="S6424" s="7"/>
      <c r="T6424" s="7"/>
      <c r="Y6424" s="7"/>
      <c r="AA6424" s="7"/>
      <c r="AB6424" s="7"/>
      <c r="AG6424" s="7"/>
    </row>
    <row r="6425" spans="1:33">
      <c r="A6425" s="7"/>
      <c r="B6425" s="7"/>
      <c r="C6425" s="7"/>
      <c r="D6425" s="7"/>
      <c r="E6425" s="7"/>
      <c r="F6425" s="7"/>
      <c r="G6425" s="7"/>
      <c r="H6425" s="7"/>
      <c r="J6425" s="7"/>
      <c r="K6425" s="7"/>
      <c r="L6425" s="7"/>
      <c r="Q6425" s="7"/>
      <c r="S6425" s="7"/>
      <c r="T6425" s="7"/>
      <c r="Y6425" s="7"/>
      <c r="AA6425" s="7"/>
      <c r="AB6425" s="7"/>
      <c r="AG6425" s="7"/>
    </row>
    <row r="6426" spans="1:33">
      <c r="A6426" s="7"/>
      <c r="B6426" s="7"/>
      <c r="C6426" s="7"/>
      <c r="D6426" s="7"/>
      <c r="E6426" s="7"/>
      <c r="F6426" s="7"/>
      <c r="G6426" s="7"/>
      <c r="H6426" s="7"/>
      <c r="J6426" s="7"/>
      <c r="K6426" s="7"/>
      <c r="L6426" s="7"/>
      <c r="Q6426" s="7"/>
      <c r="S6426" s="7"/>
      <c r="T6426" s="7"/>
      <c r="Y6426" s="7"/>
      <c r="AA6426" s="7"/>
      <c r="AB6426" s="7"/>
      <c r="AG6426" s="7"/>
    </row>
    <row r="6427" spans="1:33">
      <c r="A6427" s="7"/>
      <c r="B6427" s="7"/>
      <c r="C6427" s="7"/>
      <c r="D6427" s="7"/>
      <c r="E6427" s="7"/>
      <c r="F6427" s="7"/>
      <c r="G6427" s="7"/>
      <c r="H6427" s="7"/>
      <c r="J6427" s="7"/>
      <c r="K6427" s="7"/>
      <c r="L6427" s="7"/>
      <c r="Q6427" s="7"/>
      <c r="S6427" s="7"/>
      <c r="T6427" s="7"/>
      <c r="Y6427" s="7"/>
      <c r="AA6427" s="7"/>
      <c r="AB6427" s="7"/>
      <c r="AG6427" s="7"/>
    </row>
    <row r="6428" spans="1:33">
      <c r="A6428" s="7"/>
      <c r="B6428" s="7"/>
      <c r="C6428" s="7"/>
      <c r="D6428" s="7"/>
      <c r="E6428" s="7"/>
      <c r="F6428" s="7"/>
      <c r="G6428" s="7"/>
      <c r="H6428" s="7"/>
      <c r="J6428" s="7"/>
      <c r="K6428" s="7"/>
      <c r="L6428" s="7"/>
      <c r="Q6428" s="7"/>
      <c r="S6428" s="7"/>
      <c r="T6428" s="7"/>
      <c r="Y6428" s="7"/>
      <c r="AA6428" s="7"/>
      <c r="AB6428" s="7"/>
      <c r="AG6428" s="7"/>
    </row>
    <row r="6429" spans="1:33">
      <c r="A6429" s="7"/>
      <c r="B6429" s="7"/>
      <c r="C6429" s="7"/>
      <c r="D6429" s="7"/>
      <c r="E6429" s="7"/>
      <c r="F6429" s="7"/>
      <c r="G6429" s="7"/>
      <c r="H6429" s="7"/>
      <c r="J6429" s="7"/>
      <c r="K6429" s="7"/>
      <c r="L6429" s="7"/>
      <c r="Q6429" s="7"/>
      <c r="S6429" s="7"/>
      <c r="T6429" s="7"/>
      <c r="Y6429" s="7"/>
      <c r="AA6429" s="7"/>
      <c r="AB6429" s="7"/>
      <c r="AG6429" s="7"/>
    </row>
    <row r="6430" spans="1:33">
      <c r="A6430" s="7"/>
      <c r="B6430" s="7"/>
      <c r="C6430" s="7"/>
      <c r="D6430" s="7"/>
      <c r="E6430" s="7"/>
      <c r="F6430" s="7"/>
      <c r="G6430" s="7"/>
      <c r="H6430" s="7"/>
      <c r="J6430" s="7"/>
      <c r="K6430" s="7"/>
      <c r="L6430" s="7"/>
      <c r="Q6430" s="7"/>
      <c r="S6430" s="7"/>
      <c r="T6430" s="7"/>
      <c r="Y6430" s="7"/>
      <c r="AA6430" s="7"/>
      <c r="AB6430" s="7"/>
      <c r="AG6430" s="7"/>
    </row>
    <row r="6431" spans="1:33">
      <c r="A6431" s="7"/>
      <c r="B6431" s="7"/>
      <c r="C6431" s="7"/>
      <c r="D6431" s="7"/>
      <c r="E6431" s="7"/>
      <c r="F6431" s="7"/>
      <c r="G6431" s="7"/>
      <c r="H6431" s="7"/>
      <c r="J6431" s="7"/>
      <c r="K6431" s="7"/>
      <c r="L6431" s="7"/>
      <c r="Q6431" s="7"/>
      <c r="S6431" s="7"/>
      <c r="T6431" s="7"/>
      <c r="Y6431" s="7"/>
      <c r="AA6431" s="7"/>
      <c r="AB6431" s="7"/>
      <c r="AG6431" s="7"/>
    </row>
    <row r="6432" spans="1:33">
      <c r="A6432" s="7"/>
      <c r="B6432" s="7"/>
      <c r="C6432" s="7"/>
      <c r="D6432" s="7"/>
      <c r="E6432" s="7"/>
      <c r="F6432" s="7"/>
      <c r="G6432" s="7"/>
      <c r="H6432" s="7"/>
      <c r="J6432" s="7"/>
      <c r="K6432" s="7"/>
      <c r="L6432" s="7"/>
      <c r="Q6432" s="7"/>
      <c r="S6432" s="7"/>
      <c r="T6432" s="7"/>
      <c r="Y6432" s="7"/>
      <c r="AA6432" s="7"/>
      <c r="AB6432" s="7"/>
      <c r="AG6432" s="7"/>
    </row>
    <row r="6433" spans="1:33">
      <c r="A6433" s="7"/>
      <c r="B6433" s="7"/>
      <c r="C6433" s="7"/>
      <c r="D6433" s="7"/>
      <c r="E6433" s="7"/>
      <c r="F6433" s="7"/>
      <c r="G6433" s="7"/>
      <c r="H6433" s="7"/>
      <c r="J6433" s="7"/>
      <c r="K6433" s="7"/>
      <c r="L6433" s="7"/>
      <c r="Q6433" s="7"/>
      <c r="S6433" s="7"/>
      <c r="T6433" s="7"/>
      <c r="Y6433" s="7"/>
      <c r="AA6433" s="7"/>
      <c r="AB6433" s="7"/>
      <c r="AG6433" s="7"/>
    </row>
    <row r="6434" spans="1:33">
      <c r="A6434" s="7"/>
      <c r="B6434" s="7"/>
      <c r="C6434" s="7"/>
      <c r="D6434" s="7"/>
      <c r="E6434" s="7"/>
      <c r="F6434" s="7"/>
      <c r="G6434" s="7"/>
      <c r="H6434" s="7"/>
      <c r="J6434" s="7"/>
      <c r="K6434" s="7"/>
      <c r="L6434" s="7"/>
      <c r="Q6434" s="7"/>
      <c r="S6434" s="7"/>
      <c r="T6434" s="7"/>
      <c r="Y6434" s="7"/>
      <c r="AA6434" s="7"/>
      <c r="AB6434" s="7"/>
      <c r="AG6434" s="7"/>
    </row>
    <row r="6435" spans="1:33">
      <c r="A6435" s="7"/>
      <c r="B6435" s="7"/>
      <c r="C6435" s="7"/>
      <c r="D6435" s="7"/>
      <c r="E6435" s="7"/>
      <c r="F6435" s="7"/>
      <c r="G6435" s="7"/>
      <c r="H6435" s="7"/>
      <c r="J6435" s="7"/>
      <c r="K6435" s="7"/>
      <c r="L6435" s="7"/>
      <c r="Q6435" s="7"/>
      <c r="S6435" s="7"/>
      <c r="T6435" s="7"/>
      <c r="Y6435" s="7"/>
      <c r="AA6435" s="7"/>
      <c r="AB6435" s="7"/>
      <c r="AG6435" s="7"/>
    </row>
    <row r="6436" spans="1:33">
      <c r="A6436" s="7"/>
      <c r="B6436" s="7"/>
      <c r="C6436" s="7"/>
      <c r="D6436" s="7"/>
      <c r="E6436" s="7"/>
      <c r="F6436" s="7"/>
      <c r="G6436" s="7"/>
      <c r="H6436" s="7"/>
      <c r="J6436" s="7"/>
      <c r="K6436" s="7"/>
      <c r="L6436" s="7"/>
      <c r="Q6436" s="7"/>
      <c r="S6436" s="7"/>
      <c r="T6436" s="7"/>
      <c r="Y6436" s="7"/>
      <c r="AA6436" s="7"/>
      <c r="AB6436" s="7"/>
      <c r="AG6436" s="7"/>
    </row>
    <row r="6437" spans="1:33">
      <c r="A6437" s="7"/>
      <c r="B6437" s="7"/>
      <c r="C6437" s="7"/>
      <c r="D6437" s="7"/>
      <c r="E6437" s="7"/>
      <c r="F6437" s="7"/>
      <c r="G6437" s="7"/>
      <c r="H6437" s="7"/>
      <c r="J6437" s="7"/>
      <c r="K6437" s="7"/>
      <c r="L6437" s="7"/>
      <c r="Q6437" s="7"/>
      <c r="S6437" s="7"/>
      <c r="T6437" s="7"/>
      <c r="Y6437" s="7"/>
      <c r="AA6437" s="7"/>
      <c r="AB6437" s="7"/>
      <c r="AG6437" s="7"/>
    </row>
    <row r="6438" spans="1:33">
      <c r="A6438" s="7"/>
      <c r="B6438" s="7"/>
      <c r="C6438" s="7"/>
      <c r="D6438" s="7"/>
      <c r="E6438" s="7"/>
      <c r="F6438" s="7"/>
      <c r="G6438" s="7"/>
      <c r="H6438" s="7"/>
      <c r="J6438" s="7"/>
      <c r="K6438" s="7"/>
      <c r="L6438" s="7"/>
      <c r="Q6438" s="7"/>
      <c r="S6438" s="7"/>
      <c r="T6438" s="7"/>
      <c r="Y6438" s="7"/>
      <c r="AA6438" s="7"/>
      <c r="AB6438" s="7"/>
      <c r="AG6438" s="7"/>
    </row>
    <row r="6439" spans="1:33">
      <c r="A6439" s="7"/>
      <c r="B6439" s="7"/>
      <c r="C6439" s="7"/>
      <c r="D6439" s="7"/>
      <c r="E6439" s="7"/>
      <c r="F6439" s="7"/>
      <c r="G6439" s="7"/>
      <c r="H6439" s="7"/>
      <c r="J6439" s="7"/>
      <c r="K6439" s="7"/>
      <c r="L6439" s="7"/>
      <c r="Q6439" s="7"/>
      <c r="S6439" s="7"/>
      <c r="T6439" s="7"/>
      <c r="Y6439" s="7"/>
      <c r="AA6439" s="7"/>
      <c r="AB6439" s="7"/>
      <c r="AG6439" s="7"/>
    </row>
    <row r="6440" spans="1:33">
      <c r="A6440" s="7"/>
      <c r="B6440" s="7"/>
      <c r="C6440" s="7"/>
      <c r="D6440" s="7"/>
      <c r="E6440" s="7"/>
      <c r="F6440" s="7"/>
      <c r="G6440" s="7"/>
      <c r="H6440" s="7"/>
      <c r="J6440" s="7"/>
      <c r="K6440" s="7"/>
      <c r="L6440" s="7"/>
      <c r="Q6440" s="7"/>
      <c r="S6440" s="7"/>
      <c r="T6440" s="7"/>
      <c r="Y6440" s="7"/>
      <c r="AA6440" s="7"/>
      <c r="AB6440" s="7"/>
      <c r="AG6440" s="7"/>
    </row>
    <row r="6441" spans="1:33">
      <c r="A6441" s="7"/>
      <c r="B6441" s="7"/>
      <c r="C6441" s="7"/>
      <c r="D6441" s="7"/>
      <c r="E6441" s="7"/>
      <c r="F6441" s="7"/>
      <c r="G6441" s="7"/>
      <c r="H6441" s="7"/>
      <c r="J6441" s="7"/>
      <c r="K6441" s="7"/>
      <c r="L6441" s="7"/>
      <c r="Q6441" s="7"/>
      <c r="S6441" s="7"/>
      <c r="T6441" s="7"/>
      <c r="Y6441" s="7"/>
      <c r="AA6441" s="7"/>
      <c r="AB6441" s="7"/>
      <c r="AG6441" s="7"/>
    </row>
    <row r="6442" spans="1:33">
      <c r="A6442" s="7"/>
      <c r="B6442" s="7"/>
      <c r="C6442" s="7"/>
      <c r="D6442" s="7"/>
      <c r="E6442" s="7"/>
      <c r="F6442" s="7"/>
      <c r="G6442" s="7"/>
      <c r="H6442" s="7"/>
      <c r="J6442" s="7"/>
      <c r="K6442" s="7"/>
      <c r="L6442" s="7"/>
      <c r="Q6442" s="7"/>
      <c r="S6442" s="7"/>
      <c r="T6442" s="7"/>
      <c r="Y6442" s="7"/>
      <c r="AA6442" s="7"/>
      <c r="AB6442" s="7"/>
      <c r="AG6442" s="7"/>
    </row>
    <row r="6443" spans="1:33">
      <c r="A6443" s="7"/>
      <c r="B6443" s="7"/>
      <c r="C6443" s="7"/>
      <c r="D6443" s="7"/>
      <c r="E6443" s="7"/>
      <c r="F6443" s="7"/>
      <c r="G6443" s="7"/>
      <c r="H6443" s="7"/>
      <c r="J6443" s="7"/>
      <c r="K6443" s="7"/>
      <c r="L6443" s="7"/>
      <c r="Q6443" s="7"/>
      <c r="S6443" s="7"/>
      <c r="T6443" s="7"/>
      <c r="Y6443" s="7"/>
      <c r="AA6443" s="7"/>
      <c r="AB6443" s="7"/>
      <c r="AG6443" s="7"/>
    </row>
    <row r="6444" spans="1:33">
      <c r="A6444" s="7"/>
      <c r="B6444" s="7"/>
      <c r="C6444" s="7"/>
      <c r="D6444" s="7"/>
      <c r="E6444" s="7"/>
      <c r="F6444" s="7"/>
      <c r="G6444" s="7"/>
      <c r="H6444" s="7"/>
      <c r="J6444" s="7"/>
      <c r="K6444" s="7"/>
      <c r="L6444" s="7"/>
      <c r="Q6444" s="7"/>
      <c r="S6444" s="7"/>
      <c r="T6444" s="7"/>
      <c r="Y6444" s="7"/>
      <c r="AA6444" s="7"/>
      <c r="AB6444" s="7"/>
      <c r="AG6444" s="7"/>
    </row>
    <row r="6445" spans="1:33">
      <c r="A6445" s="7"/>
      <c r="B6445" s="7"/>
      <c r="C6445" s="7"/>
      <c r="D6445" s="7"/>
      <c r="E6445" s="7"/>
      <c r="F6445" s="7"/>
      <c r="G6445" s="7"/>
      <c r="H6445" s="7"/>
      <c r="J6445" s="7"/>
      <c r="K6445" s="7"/>
      <c r="L6445" s="7"/>
      <c r="Q6445" s="7"/>
      <c r="S6445" s="7"/>
      <c r="T6445" s="7"/>
      <c r="Y6445" s="7"/>
      <c r="AA6445" s="7"/>
      <c r="AB6445" s="7"/>
      <c r="AG6445" s="7"/>
    </row>
    <row r="6446" spans="1:33">
      <c r="A6446" s="7"/>
      <c r="B6446" s="7"/>
      <c r="C6446" s="7"/>
      <c r="D6446" s="7"/>
      <c r="E6446" s="7"/>
      <c r="F6446" s="7"/>
      <c r="G6446" s="7"/>
      <c r="H6446" s="7"/>
      <c r="J6446" s="7"/>
      <c r="K6446" s="7"/>
      <c r="L6446" s="7"/>
      <c r="Q6446" s="7"/>
      <c r="S6446" s="7"/>
      <c r="T6446" s="7"/>
      <c r="Y6446" s="7"/>
      <c r="AA6446" s="7"/>
      <c r="AB6446" s="7"/>
      <c r="AG6446" s="7"/>
    </row>
    <row r="6447" spans="1:33">
      <c r="A6447" s="7"/>
      <c r="B6447" s="7"/>
      <c r="C6447" s="7"/>
      <c r="D6447" s="7"/>
      <c r="E6447" s="7"/>
      <c r="F6447" s="7"/>
      <c r="G6447" s="7"/>
      <c r="H6447" s="7"/>
      <c r="J6447" s="7"/>
      <c r="K6447" s="7"/>
      <c r="L6447" s="7"/>
      <c r="Q6447" s="7"/>
      <c r="S6447" s="7"/>
      <c r="T6447" s="7"/>
      <c r="Y6447" s="7"/>
      <c r="AA6447" s="7"/>
      <c r="AB6447" s="7"/>
      <c r="AG6447" s="7"/>
    </row>
    <row r="6448" spans="1:33">
      <c r="A6448" s="7"/>
      <c r="B6448" s="7"/>
      <c r="C6448" s="7"/>
      <c r="D6448" s="7"/>
      <c r="E6448" s="7"/>
      <c r="F6448" s="7"/>
      <c r="G6448" s="7"/>
      <c r="H6448" s="7"/>
      <c r="J6448" s="7"/>
      <c r="K6448" s="7"/>
      <c r="L6448" s="7"/>
      <c r="Q6448" s="7"/>
      <c r="S6448" s="7"/>
      <c r="T6448" s="7"/>
      <c r="Y6448" s="7"/>
      <c r="AA6448" s="7"/>
      <c r="AB6448" s="7"/>
      <c r="AG6448" s="7"/>
    </row>
    <row r="6449" spans="1:33">
      <c r="A6449" s="7"/>
      <c r="B6449" s="7"/>
      <c r="C6449" s="7"/>
      <c r="D6449" s="7"/>
      <c r="E6449" s="7"/>
      <c r="F6449" s="7"/>
      <c r="G6449" s="7"/>
      <c r="H6449" s="7"/>
      <c r="J6449" s="7"/>
      <c r="K6449" s="7"/>
      <c r="L6449" s="7"/>
      <c r="Q6449" s="7"/>
      <c r="S6449" s="7"/>
      <c r="T6449" s="7"/>
      <c r="Y6449" s="7"/>
      <c r="AA6449" s="7"/>
      <c r="AB6449" s="7"/>
      <c r="AG6449" s="7"/>
    </row>
    <row r="6450" spans="1:33">
      <c r="A6450" s="7"/>
      <c r="B6450" s="7"/>
      <c r="C6450" s="7"/>
      <c r="D6450" s="7"/>
      <c r="E6450" s="7"/>
      <c r="F6450" s="7"/>
      <c r="G6450" s="7"/>
      <c r="H6450" s="7"/>
      <c r="J6450" s="7"/>
      <c r="K6450" s="7"/>
      <c r="L6450" s="7"/>
      <c r="Q6450" s="7"/>
      <c r="S6450" s="7"/>
      <c r="T6450" s="7"/>
      <c r="Y6450" s="7"/>
      <c r="AA6450" s="7"/>
      <c r="AB6450" s="7"/>
      <c r="AG6450" s="7"/>
    </row>
    <row r="6451" spans="1:33">
      <c r="A6451" s="7"/>
      <c r="B6451" s="7"/>
      <c r="C6451" s="7"/>
      <c r="D6451" s="7"/>
      <c r="E6451" s="7"/>
      <c r="F6451" s="7"/>
      <c r="G6451" s="7"/>
      <c r="H6451" s="7"/>
      <c r="J6451" s="7"/>
      <c r="K6451" s="7"/>
      <c r="L6451" s="7"/>
      <c r="Q6451" s="7"/>
      <c r="S6451" s="7"/>
      <c r="T6451" s="7"/>
      <c r="Y6451" s="7"/>
      <c r="AA6451" s="7"/>
      <c r="AB6451" s="7"/>
      <c r="AG6451" s="7"/>
    </row>
    <row r="6452" spans="1:33">
      <c r="A6452" s="7"/>
      <c r="B6452" s="7"/>
      <c r="C6452" s="7"/>
      <c r="D6452" s="7"/>
      <c r="E6452" s="7"/>
      <c r="F6452" s="7"/>
      <c r="G6452" s="7"/>
      <c r="H6452" s="7"/>
      <c r="J6452" s="7"/>
      <c r="K6452" s="7"/>
      <c r="L6452" s="7"/>
      <c r="Q6452" s="7"/>
      <c r="S6452" s="7"/>
      <c r="T6452" s="7"/>
      <c r="Y6452" s="7"/>
      <c r="AA6452" s="7"/>
      <c r="AB6452" s="7"/>
      <c r="AG6452" s="7"/>
    </row>
    <row r="6453" spans="1:33">
      <c r="A6453" s="7"/>
      <c r="B6453" s="7"/>
      <c r="C6453" s="7"/>
      <c r="D6453" s="7"/>
      <c r="E6453" s="7"/>
      <c r="F6453" s="7"/>
      <c r="G6453" s="7"/>
      <c r="H6453" s="7"/>
      <c r="J6453" s="7"/>
      <c r="K6453" s="7"/>
      <c r="L6453" s="7"/>
      <c r="Q6453" s="7"/>
      <c r="S6453" s="7"/>
      <c r="T6453" s="7"/>
      <c r="Y6453" s="7"/>
      <c r="AA6453" s="7"/>
      <c r="AB6453" s="7"/>
      <c r="AG6453" s="7"/>
    </row>
    <row r="6454" spans="1:33">
      <c r="A6454" s="7"/>
      <c r="B6454" s="7"/>
      <c r="C6454" s="7"/>
      <c r="D6454" s="7"/>
      <c r="E6454" s="7"/>
      <c r="F6454" s="7"/>
      <c r="G6454" s="7"/>
      <c r="H6454" s="7"/>
      <c r="J6454" s="7"/>
      <c r="K6454" s="7"/>
      <c r="L6454" s="7"/>
      <c r="Q6454" s="7"/>
      <c r="S6454" s="7"/>
      <c r="T6454" s="7"/>
      <c r="Y6454" s="7"/>
      <c r="AA6454" s="7"/>
      <c r="AB6454" s="7"/>
      <c r="AG6454" s="7"/>
    </row>
    <row r="6455" spans="1:33">
      <c r="A6455" s="7"/>
      <c r="B6455" s="7"/>
      <c r="C6455" s="7"/>
      <c r="D6455" s="7"/>
      <c r="E6455" s="7"/>
      <c r="F6455" s="7"/>
      <c r="G6455" s="7"/>
      <c r="H6455" s="7"/>
      <c r="J6455" s="7"/>
      <c r="K6455" s="7"/>
      <c r="L6455" s="7"/>
      <c r="Q6455" s="7"/>
      <c r="S6455" s="7"/>
      <c r="T6455" s="7"/>
      <c r="Y6455" s="7"/>
      <c r="AA6455" s="7"/>
      <c r="AB6455" s="7"/>
      <c r="AG6455" s="7"/>
    </row>
    <row r="6456" spans="1:33">
      <c r="A6456" s="7"/>
      <c r="B6456" s="7"/>
      <c r="C6456" s="7"/>
      <c r="D6456" s="7"/>
      <c r="E6456" s="7"/>
      <c r="F6456" s="7"/>
      <c r="G6456" s="7"/>
      <c r="H6456" s="7"/>
      <c r="J6456" s="7"/>
      <c r="K6456" s="7"/>
      <c r="L6456" s="7"/>
      <c r="Q6456" s="7"/>
      <c r="S6456" s="7"/>
      <c r="T6456" s="7"/>
      <c r="Y6456" s="7"/>
      <c r="AA6456" s="7"/>
      <c r="AB6456" s="7"/>
      <c r="AG6456" s="7"/>
    </row>
    <row r="6457" spans="1:33">
      <c r="A6457" s="7"/>
      <c r="B6457" s="7"/>
      <c r="C6457" s="7"/>
      <c r="D6457" s="7"/>
      <c r="E6457" s="7"/>
      <c r="F6457" s="7"/>
      <c r="G6457" s="7"/>
      <c r="H6457" s="7"/>
      <c r="J6457" s="7"/>
      <c r="K6457" s="7"/>
      <c r="L6457" s="7"/>
      <c r="Q6457" s="7"/>
      <c r="S6457" s="7"/>
      <c r="T6457" s="7"/>
      <c r="Y6457" s="7"/>
      <c r="AA6457" s="7"/>
      <c r="AB6457" s="7"/>
      <c r="AG6457" s="7"/>
    </row>
    <row r="6458" spans="1:33">
      <c r="A6458" s="7"/>
      <c r="B6458" s="7"/>
      <c r="C6458" s="7"/>
      <c r="D6458" s="7"/>
      <c r="E6458" s="7"/>
      <c r="F6458" s="7"/>
      <c r="G6458" s="7"/>
      <c r="H6458" s="7"/>
      <c r="J6458" s="7"/>
      <c r="K6458" s="7"/>
      <c r="L6458" s="7"/>
      <c r="Q6458" s="7"/>
      <c r="S6458" s="7"/>
      <c r="T6458" s="7"/>
      <c r="Y6458" s="7"/>
      <c r="AA6458" s="7"/>
      <c r="AB6458" s="7"/>
      <c r="AG6458" s="7"/>
    </row>
    <row r="6459" spans="1:33">
      <c r="A6459" s="7"/>
      <c r="B6459" s="7"/>
      <c r="C6459" s="7"/>
      <c r="D6459" s="7"/>
      <c r="E6459" s="7"/>
      <c r="F6459" s="7"/>
      <c r="G6459" s="7"/>
      <c r="H6459" s="7"/>
      <c r="J6459" s="7"/>
      <c r="K6459" s="7"/>
      <c r="L6459" s="7"/>
      <c r="Q6459" s="7"/>
      <c r="S6459" s="7"/>
      <c r="T6459" s="7"/>
      <c r="Y6459" s="7"/>
      <c r="AA6459" s="7"/>
      <c r="AB6459" s="7"/>
      <c r="AG6459" s="7"/>
    </row>
    <row r="6460" spans="1:33">
      <c r="A6460" s="7"/>
      <c r="B6460" s="7"/>
      <c r="C6460" s="7"/>
      <c r="D6460" s="7"/>
      <c r="E6460" s="7"/>
      <c r="F6460" s="7"/>
      <c r="G6460" s="7"/>
      <c r="H6460" s="7"/>
      <c r="J6460" s="7"/>
      <c r="K6460" s="7"/>
      <c r="L6460" s="7"/>
      <c r="Q6460" s="7"/>
      <c r="S6460" s="7"/>
      <c r="T6460" s="7"/>
      <c r="Y6460" s="7"/>
      <c r="AA6460" s="7"/>
      <c r="AB6460" s="7"/>
      <c r="AG6460" s="7"/>
    </row>
    <row r="6461" spans="1:33">
      <c r="A6461" s="7"/>
      <c r="B6461" s="7"/>
      <c r="C6461" s="7"/>
      <c r="D6461" s="7"/>
      <c r="E6461" s="7"/>
      <c r="F6461" s="7"/>
      <c r="G6461" s="7"/>
      <c r="H6461" s="7"/>
      <c r="J6461" s="7"/>
      <c r="K6461" s="7"/>
      <c r="L6461" s="7"/>
      <c r="Q6461" s="7"/>
      <c r="S6461" s="7"/>
      <c r="T6461" s="7"/>
      <c r="Y6461" s="7"/>
      <c r="AA6461" s="7"/>
      <c r="AB6461" s="7"/>
      <c r="AG6461" s="7"/>
    </row>
    <row r="6462" spans="1:33">
      <c r="A6462" s="7"/>
      <c r="B6462" s="7"/>
      <c r="C6462" s="7"/>
      <c r="D6462" s="7"/>
      <c r="E6462" s="7"/>
      <c r="F6462" s="7"/>
      <c r="G6462" s="7"/>
      <c r="H6462" s="7"/>
      <c r="J6462" s="7"/>
      <c r="K6462" s="7"/>
      <c r="L6462" s="7"/>
      <c r="Q6462" s="7"/>
      <c r="S6462" s="7"/>
      <c r="T6462" s="7"/>
      <c r="Y6462" s="7"/>
      <c r="AA6462" s="7"/>
      <c r="AB6462" s="7"/>
      <c r="AG6462" s="7"/>
    </row>
    <row r="6463" spans="1:33">
      <c r="A6463" s="7"/>
      <c r="B6463" s="7"/>
      <c r="C6463" s="7"/>
      <c r="D6463" s="7"/>
      <c r="E6463" s="7"/>
      <c r="F6463" s="7"/>
      <c r="G6463" s="7"/>
      <c r="H6463" s="7"/>
      <c r="J6463" s="7"/>
      <c r="K6463" s="7"/>
      <c r="L6463" s="7"/>
      <c r="Q6463" s="7"/>
      <c r="S6463" s="7"/>
      <c r="T6463" s="7"/>
      <c r="Y6463" s="7"/>
      <c r="AA6463" s="7"/>
      <c r="AB6463" s="7"/>
      <c r="AG6463" s="7"/>
    </row>
    <row r="6464" spans="1:33">
      <c r="A6464" s="7"/>
      <c r="B6464" s="7"/>
      <c r="C6464" s="7"/>
      <c r="D6464" s="7"/>
      <c r="E6464" s="7"/>
      <c r="F6464" s="7"/>
      <c r="G6464" s="7"/>
      <c r="H6464" s="7"/>
      <c r="J6464" s="7"/>
      <c r="K6464" s="7"/>
      <c r="L6464" s="7"/>
      <c r="Q6464" s="7"/>
      <c r="S6464" s="7"/>
      <c r="T6464" s="7"/>
      <c r="Y6464" s="7"/>
      <c r="AA6464" s="7"/>
      <c r="AB6464" s="7"/>
      <c r="AG6464" s="7"/>
    </row>
    <row r="6465" spans="1:33">
      <c r="A6465" s="7"/>
      <c r="B6465" s="7"/>
      <c r="C6465" s="7"/>
      <c r="D6465" s="7"/>
      <c r="E6465" s="7"/>
      <c r="F6465" s="7"/>
      <c r="G6465" s="7"/>
      <c r="H6465" s="7"/>
      <c r="J6465" s="7"/>
      <c r="K6465" s="7"/>
      <c r="L6465" s="7"/>
      <c r="Q6465" s="7"/>
      <c r="S6465" s="7"/>
      <c r="T6465" s="7"/>
      <c r="Y6465" s="7"/>
      <c r="AA6465" s="7"/>
      <c r="AB6465" s="7"/>
      <c r="AG6465" s="7"/>
    </row>
    <row r="6466" spans="1:33">
      <c r="A6466" s="7"/>
      <c r="B6466" s="7"/>
      <c r="C6466" s="7"/>
      <c r="D6466" s="7"/>
      <c r="E6466" s="7"/>
      <c r="F6466" s="7"/>
      <c r="G6466" s="7"/>
      <c r="H6466" s="7"/>
      <c r="J6466" s="7"/>
      <c r="K6466" s="7"/>
      <c r="L6466" s="7"/>
      <c r="Q6466" s="7"/>
      <c r="S6466" s="7"/>
      <c r="T6466" s="7"/>
      <c r="Y6466" s="7"/>
      <c r="AA6466" s="7"/>
      <c r="AB6466" s="7"/>
      <c r="AG6466" s="7"/>
    </row>
    <row r="6467" spans="1:33">
      <c r="A6467" s="7"/>
      <c r="B6467" s="7"/>
      <c r="C6467" s="7"/>
      <c r="D6467" s="7"/>
      <c r="E6467" s="7"/>
      <c r="F6467" s="7"/>
      <c r="G6467" s="7"/>
      <c r="H6467" s="7"/>
      <c r="J6467" s="7"/>
      <c r="K6467" s="7"/>
      <c r="L6467" s="7"/>
      <c r="Q6467" s="7"/>
      <c r="S6467" s="7"/>
      <c r="T6467" s="7"/>
      <c r="Y6467" s="7"/>
      <c r="AA6467" s="7"/>
      <c r="AB6467" s="7"/>
      <c r="AG6467" s="7"/>
    </row>
    <row r="6468" spans="1:33">
      <c r="A6468" s="7"/>
      <c r="B6468" s="7"/>
      <c r="C6468" s="7"/>
      <c r="D6468" s="7"/>
      <c r="E6468" s="7"/>
      <c r="F6468" s="7"/>
      <c r="G6468" s="7"/>
      <c r="H6468" s="7"/>
      <c r="J6468" s="7"/>
      <c r="K6468" s="7"/>
      <c r="L6468" s="7"/>
      <c r="Q6468" s="7"/>
      <c r="S6468" s="7"/>
      <c r="T6468" s="7"/>
      <c r="Y6468" s="7"/>
      <c r="AA6468" s="7"/>
      <c r="AB6468" s="7"/>
      <c r="AG6468" s="7"/>
    </row>
    <row r="6469" spans="1:33">
      <c r="A6469" s="7"/>
      <c r="B6469" s="7"/>
      <c r="C6469" s="7"/>
      <c r="D6469" s="7"/>
      <c r="E6469" s="7"/>
      <c r="F6469" s="7"/>
      <c r="G6469" s="7"/>
      <c r="H6469" s="7"/>
      <c r="J6469" s="7"/>
      <c r="K6469" s="7"/>
      <c r="L6469" s="7"/>
      <c r="Q6469" s="7"/>
      <c r="S6469" s="7"/>
      <c r="T6469" s="7"/>
      <c r="Y6469" s="7"/>
      <c r="AA6469" s="7"/>
      <c r="AB6469" s="7"/>
      <c r="AG6469" s="7"/>
    </row>
    <row r="6470" spans="1:33">
      <c r="A6470" s="7"/>
      <c r="B6470" s="7"/>
      <c r="C6470" s="7"/>
      <c r="D6470" s="7"/>
      <c r="E6470" s="7"/>
      <c r="F6470" s="7"/>
      <c r="G6470" s="7"/>
      <c r="H6470" s="7"/>
      <c r="J6470" s="7"/>
      <c r="K6470" s="7"/>
      <c r="L6470" s="7"/>
      <c r="Q6470" s="7"/>
      <c r="S6470" s="7"/>
      <c r="T6470" s="7"/>
      <c r="Y6470" s="7"/>
      <c r="AA6470" s="7"/>
      <c r="AB6470" s="7"/>
      <c r="AG6470" s="7"/>
    </row>
    <row r="6471" spans="1:33">
      <c r="A6471" s="7"/>
      <c r="B6471" s="7"/>
      <c r="C6471" s="7"/>
      <c r="D6471" s="7"/>
      <c r="E6471" s="7"/>
      <c r="F6471" s="7"/>
      <c r="G6471" s="7"/>
      <c r="H6471" s="7"/>
      <c r="J6471" s="7"/>
      <c r="K6471" s="7"/>
      <c r="L6471" s="7"/>
      <c r="Q6471" s="7"/>
      <c r="S6471" s="7"/>
      <c r="T6471" s="7"/>
      <c r="Y6471" s="7"/>
      <c r="AA6471" s="7"/>
      <c r="AB6471" s="7"/>
      <c r="AG6471" s="7"/>
    </row>
    <row r="6472" spans="1:33">
      <c r="A6472" s="7"/>
      <c r="B6472" s="7"/>
      <c r="C6472" s="7"/>
      <c r="D6472" s="7"/>
      <c r="E6472" s="7"/>
      <c r="F6472" s="7"/>
      <c r="G6472" s="7"/>
      <c r="H6472" s="7"/>
      <c r="J6472" s="7"/>
      <c r="K6472" s="7"/>
      <c r="L6472" s="7"/>
      <c r="Q6472" s="7"/>
      <c r="S6472" s="7"/>
      <c r="T6472" s="7"/>
      <c r="Y6472" s="7"/>
      <c r="AA6472" s="7"/>
      <c r="AB6472" s="7"/>
      <c r="AG6472" s="7"/>
    </row>
    <row r="6473" spans="1:33">
      <c r="A6473" s="7"/>
      <c r="B6473" s="7"/>
      <c r="C6473" s="7"/>
      <c r="D6473" s="7"/>
      <c r="E6473" s="7"/>
      <c r="F6473" s="7"/>
      <c r="G6473" s="7"/>
      <c r="H6473" s="7"/>
      <c r="J6473" s="7"/>
      <c r="K6473" s="7"/>
      <c r="L6473" s="7"/>
      <c r="Q6473" s="7"/>
      <c r="S6473" s="7"/>
      <c r="T6473" s="7"/>
      <c r="Y6473" s="7"/>
      <c r="AA6473" s="7"/>
      <c r="AB6473" s="7"/>
      <c r="AG6473" s="7"/>
    </row>
    <row r="6474" spans="1:33">
      <c r="A6474" s="7"/>
      <c r="B6474" s="7"/>
      <c r="C6474" s="7"/>
      <c r="D6474" s="7"/>
      <c r="E6474" s="7"/>
      <c r="F6474" s="7"/>
      <c r="G6474" s="7"/>
      <c r="H6474" s="7"/>
      <c r="J6474" s="7"/>
      <c r="K6474" s="7"/>
      <c r="L6474" s="7"/>
      <c r="Q6474" s="7"/>
      <c r="S6474" s="7"/>
      <c r="T6474" s="7"/>
      <c r="Y6474" s="7"/>
      <c r="AA6474" s="7"/>
      <c r="AB6474" s="7"/>
      <c r="AG6474" s="7"/>
    </row>
    <row r="6475" spans="1:33">
      <c r="A6475" s="7"/>
      <c r="B6475" s="7"/>
      <c r="C6475" s="7"/>
      <c r="D6475" s="7"/>
      <c r="E6475" s="7"/>
      <c r="F6475" s="7"/>
      <c r="G6475" s="7"/>
      <c r="H6475" s="7"/>
      <c r="J6475" s="7"/>
      <c r="K6475" s="7"/>
      <c r="L6475" s="7"/>
      <c r="Q6475" s="7"/>
      <c r="S6475" s="7"/>
      <c r="T6475" s="7"/>
      <c r="Y6475" s="7"/>
      <c r="AA6475" s="7"/>
      <c r="AB6475" s="7"/>
      <c r="AG6475" s="7"/>
    </row>
    <row r="6476" spans="1:33">
      <c r="A6476" s="7"/>
      <c r="B6476" s="7"/>
      <c r="C6476" s="7"/>
      <c r="D6476" s="7"/>
      <c r="E6476" s="7"/>
      <c r="F6476" s="7"/>
      <c r="G6476" s="7"/>
      <c r="H6476" s="7"/>
      <c r="J6476" s="7"/>
      <c r="K6476" s="7"/>
      <c r="L6476" s="7"/>
      <c r="Q6476" s="7"/>
      <c r="S6476" s="7"/>
      <c r="T6476" s="7"/>
      <c r="Y6476" s="7"/>
      <c r="AA6476" s="7"/>
      <c r="AB6476" s="7"/>
      <c r="AG6476" s="7"/>
    </row>
    <row r="6477" spans="1:33">
      <c r="A6477" s="7"/>
      <c r="B6477" s="7"/>
      <c r="C6477" s="7"/>
      <c r="D6477" s="7"/>
      <c r="E6477" s="7"/>
      <c r="F6477" s="7"/>
      <c r="G6477" s="7"/>
      <c r="H6477" s="7"/>
      <c r="J6477" s="7"/>
      <c r="K6477" s="7"/>
      <c r="L6477" s="7"/>
      <c r="Q6477" s="7"/>
      <c r="S6477" s="7"/>
      <c r="T6477" s="7"/>
      <c r="Y6477" s="7"/>
      <c r="AA6477" s="7"/>
      <c r="AB6477" s="7"/>
      <c r="AG6477" s="7"/>
    </row>
    <row r="6478" spans="1:33">
      <c r="A6478" s="7"/>
      <c r="B6478" s="7"/>
      <c r="C6478" s="7"/>
      <c r="D6478" s="7"/>
      <c r="E6478" s="7"/>
      <c r="F6478" s="7"/>
      <c r="G6478" s="7"/>
      <c r="H6478" s="7"/>
      <c r="J6478" s="7"/>
      <c r="K6478" s="7"/>
      <c r="L6478" s="7"/>
      <c r="Q6478" s="7"/>
      <c r="S6478" s="7"/>
      <c r="T6478" s="7"/>
      <c r="Y6478" s="7"/>
      <c r="AA6478" s="7"/>
      <c r="AB6478" s="7"/>
      <c r="AG6478" s="7"/>
    </row>
    <row r="6479" spans="1:33">
      <c r="A6479" s="7"/>
      <c r="B6479" s="7"/>
      <c r="C6479" s="7"/>
      <c r="D6479" s="7"/>
      <c r="E6479" s="7"/>
      <c r="F6479" s="7"/>
      <c r="G6479" s="7"/>
      <c r="H6479" s="7"/>
      <c r="J6479" s="7"/>
      <c r="K6479" s="7"/>
      <c r="L6479" s="7"/>
      <c r="Q6479" s="7"/>
      <c r="S6479" s="7"/>
      <c r="T6479" s="7"/>
      <c r="Y6479" s="7"/>
      <c r="AA6479" s="7"/>
      <c r="AB6479" s="7"/>
      <c r="AG6479" s="7"/>
    </row>
    <row r="6480" spans="1:33">
      <c r="A6480" s="7"/>
      <c r="B6480" s="7"/>
      <c r="C6480" s="7"/>
      <c r="D6480" s="7"/>
      <c r="E6480" s="7"/>
      <c r="F6480" s="7"/>
      <c r="G6480" s="7"/>
      <c r="H6480" s="7"/>
      <c r="J6480" s="7"/>
      <c r="K6480" s="7"/>
      <c r="L6480" s="7"/>
      <c r="Q6480" s="7"/>
      <c r="S6480" s="7"/>
      <c r="T6480" s="7"/>
      <c r="Y6480" s="7"/>
      <c r="AA6480" s="7"/>
      <c r="AB6480" s="7"/>
      <c r="AG6480" s="7"/>
    </row>
    <row r="6481" spans="1:33">
      <c r="A6481" s="7"/>
      <c r="B6481" s="7"/>
      <c r="C6481" s="7"/>
      <c r="D6481" s="7"/>
      <c r="E6481" s="7"/>
      <c r="F6481" s="7"/>
      <c r="G6481" s="7"/>
      <c r="H6481" s="7"/>
      <c r="J6481" s="7"/>
      <c r="K6481" s="7"/>
      <c r="L6481" s="7"/>
      <c r="Q6481" s="7"/>
      <c r="S6481" s="7"/>
      <c r="T6481" s="7"/>
      <c r="Y6481" s="7"/>
      <c r="AA6481" s="7"/>
      <c r="AB6481" s="7"/>
      <c r="AG6481" s="7"/>
    </row>
    <row r="6482" spans="1:33">
      <c r="A6482" s="7"/>
      <c r="B6482" s="7"/>
      <c r="C6482" s="7"/>
      <c r="D6482" s="7"/>
      <c r="E6482" s="7"/>
      <c r="F6482" s="7"/>
      <c r="G6482" s="7"/>
      <c r="H6482" s="7"/>
      <c r="J6482" s="7"/>
      <c r="K6482" s="7"/>
      <c r="L6482" s="7"/>
      <c r="Q6482" s="7"/>
      <c r="S6482" s="7"/>
      <c r="T6482" s="7"/>
      <c r="Y6482" s="7"/>
      <c r="AA6482" s="7"/>
      <c r="AB6482" s="7"/>
      <c r="AG6482" s="7"/>
    </row>
    <row r="6483" spans="1:33">
      <c r="A6483" s="7"/>
      <c r="B6483" s="7"/>
      <c r="C6483" s="7"/>
      <c r="D6483" s="7"/>
      <c r="E6483" s="7"/>
      <c r="F6483" s="7"/>
      <c r="G6483" s="7"/>
      <c r="H6483" s="7"/>
      <c r="J6483" s="7"/>
      <c r="K6483" s="7"/>
      <c r="L6483" s="7"/>
      <c r="Q6483" s="7"/>
      <c r="S6483" s="7"/>
      <c r="T6483" s="7"/>
      <c r="Y6483" s="7"/>
      <c r="AA6483" s="7"/>
      <c r="AB6483" s="7"/>
      <c r="AG6483" s="7"/>
    </row>
    <row r="6484" spans="1:33">
      <c r="A6484" s="7"/>
      <c r="B6484" s="7"/>
      <c r="C6484" s="7"/>
      <c r="D6484" s="7"/>
      <c r="E6484" s="7"/>
      <c r="F6484" s="7"/>
      <c r="G6484" s="7"/>
      <c r="H6484" s="7"/>
      <c r="J6484" s="7"/>
      <c r="K6484" s="7"/>
      <c r="L6484" s="7"/>
      <c r="Q6484" s="7"/>
      <c r="S6484" s="7"/>
      <c r="T6484" s="7"/>
      <c r="Y6484" s="7"/>
      <c r="AA6484" s="7"/>
      <c r="AB6484" s="7"/>
      <c r="AG6484" s="7"/>
    </row>
    <row r="6485" spans="1:33">
      <c r="A6485" s="7"/>
      <c r="B6485" s="7"/>
      <c r="C6485" s="7"/>
      <c r="D6485" s="7"/>
      <c r="E6485" s="7"/>
      <c r="F6485" s="7"/>
      <c r="G6485" s="7"/>
      <c r="H6485" s="7"/>
      <c r="J6485" s="7"/>
      <c r="K6485" s="7"/>
      <c r="L6485" s="7"/>
      <c r="Q6485" s="7"/>
      <c r="S6485" s="7"/>
      <c r="T6485" s="7"/>
      <c r="Y6485" s="7"/>
      <c r="AA6485" s="7"/>
      <c r="AB6485" s="7"/>
      <c r="AG6485" s="7"/>
    </row>
    <row r="6486" spans="1:33">
      <c r="A6486" s="7"/>
      <c r="B6486" s="7"/>
      <c r="C6486" s="7"/>
      <c r="D6486" s="7"/>
      <c r="E6486" s="7"/>
      <c r="F6486" s="7"/>
      <c r="G6486" s="7"/>
      <c r="H6486" s="7"/>
      <c r="J6486" s="7"/>
      <c r="K6486" s="7"/>
      <c r="L6486" s="7"/>
      <c r="Q6486" s="7"/>
      <c r="S6486" s="7"/>
      <c r="T6486" s="7"/>
      <c r="Y6486" s="7"/>
      <c r="AA6486" s="7"/>
      <c r="AB6486" s="7"/>
      <c r="AG6486" s="7"/>
    </row>
    <row r="6487" spans="1:33">
      <c r="A6487" s="7"/>
      <c r="B6487" s="7"/>
      <c r="C6487" s="7"/>
      <c r="D6487" s="7"/>
      <c r="E6487" s="7"/>
      <c r="F6487" s="7"/>
      <c r="G6487" s="7"/>
      <c r="H6487" s="7"/>
      <c r="J6487" s="7"/>
      <c r="K6487" s="7"/>
      <c r="L6487" s="7"/>
      <c r="Q6487" s="7"/>
      <c r="S6487" s="7"/>
      <c r="T6487" s="7"/>
      <c r="Y6487" s="7"/>
      <c r="AA6487" s="7"/>
      <c r="AB6487" s="7"/>
      <c r="AG6487" s="7"/>
    </row>
    <row r="6488" spans="1:33">
      <c r="A6488" s="7"/>
      <c r="B6488" s="7"/>
      <c r="C6488" s="7"/>
      <c r="D6488" s="7"/>
      <c r="E6488" s="7"/>
      <c r="F6488" s="7"/>
      <c r="G6488" s="7"/>
      <c r="H6488" s="7"/>
      <c r="J6488" s="7"/>
      <c r="K6488" s="7"/>
      <c r="L6488" s="7"/>
      <c r="Q6488" s="7"/>
      <c r="S6488" s="7"/>
      <c r="T6488" s="7"/>
      <c r="Y6488" s="7"/>
      <c r="AA6488" s="7"/>
      <c r="AB6488" s="7"/>
      <c r="AG6488" s="7"/>
    </row>
    <row r="6489" spans="1:33">
      <c r="A6489" s="7"/>
      <c r="B6489" s="7"/>
      <c r="C6489" s="7"/>
      <c r="D6489" s="7"/>
      <c r="E6489" s="7"/>
      <c r="F6489" s="7"/>
      <c r="G6489" s="7"/>
      <c r="H6489" s="7"/>
      <c r="J6489" s="7"/>
      <c r="K6489" s="7"/>
      <c r="L6489" s="7"/>
      <c r="Q6489" s="7"/>
      <c r="S6489" s="7"/>
      <c r="T6489" s="7"/>
      <c r="Y6489" s="7"/>
      <c r="AA6489" s="7"/>
      <c r="AB6489" s="7"/>
      <c r="AG6489" s="7"/>
    </row>
    <row r="6490" spans="1:33">
      <c r="A6490" s="7"/>
      <c r="B6490" s="7"/>
      <c r="C6490" s="7"/>
      <c r="D6490" s="7"/>
      <c r="E6490" s="7"/>
      <c r="F6490" s="7"/>
      <c r="G6490" s="7"/>
      <c r="H6490" s="7"/>
      <c r="J6490" s="7"/>
      <c r="K6490" s="7"/>
      <c r="L6490" s="7"/>
      <c r="Q6490" s="7"/>
      <c r="S6490" s="7"/>
      <c r="T6490" s="7"/>
      <c r="Y6490" s="7"/>
      <c r="AA6490" s="7"/>
      <c r="AB6490" s="7"/>
      <c r="AG6490" s="7"/>
    </row>
    <row r="6491" spans="1:33">
      <c r="A6491" s="7"/>
      <c r="B6491" s="7"/>
      <c r="C6491" s="7"/>
      <c r="D6491" s="7"/>
      <c r="E6491" s="7"/>
      <c r="F6491" s="7"/>
      <c r="G6491" s="7"/>
      <c r="H6491" s="7"/>
      <c r="J6491" s="7"/>
      <c r="K6491" s="7"/>
      <c r="L6491" s="7"/>
      <c r="Q6491" s="7"/>
      <c r="S6491" s="7"/>
      <c r="T6491" s="7"/>
      <c r="Y6491" s="7"/>
      <c r="AA6491" s="7"/>
      <c r="AB6491" s="7"/>
      <c r="AG6491" s="7"/>
    </row>
    <row r="6492" spans="1:33">
      <c r="A6492" s="7"/>
      <c r="B6492" s="7"/>
      <c r="C6492" s="7"/>
      <c r="D6492" s="7"/>
      <c r="E6492" s="7"/>
      <c r="F6492" s="7"/>
      <c r="G6492" s="7"/>
      <c r="H6492" s="7"/>
      <c r="J6492" s="7"/>
      <c r="K6492" s="7"/>
      <c r="L6492" s="7"/>
      <c r="Q6492" s="7"/>
      <c r="S6492" s="7"/>
      <c r="T6492" s="7"/>
      <c r="Y6492" s="7"/>
      <c r="AA6492" s="7"/>
      <c r="AB6492" s="7"/>
      <c r="AG6492" s="7"/>
    </row>
    <row r="6493" spans="1:33">
      <c r="A6493" s="7"/>
      <c r="B6493" s="7"/>
      <c r="C6493" s="7"/>
      <c r="D6493" s="7"/>
      <c r="E6493" s="7"/>
      <c r="F6493" s="7"/>
      <c r="G6493" s="7"/>
      <c r="H6493" s="7"/>
      <c r="J6493" s="7"/>
      <c r="K6493" s="7"/>
      <c r="L6493" s="7"/>
      <c r="Q6493" s="7"/>
      <c r="S6493" s="7"/>
      <c r="T6493" s="7"/>
      <c r="Y6493" s="7"/>
      <c r="AA6493" s="7"/>
      <c r="AB6493" s="7"/>
      <c r="AG6493" s="7"/>
    </row>
    <row r="6494" spans="1:33">
      <c r="A6494" s="7"/>
      <c r="B6494" s="7"/>
      <c r="C6494" s="7"/>
      <c r="D6494" s="7"/>
      <c r="E6494" s="7"/>
      <c r="F6494" s="7"/>
      <c r="G6494" s="7"/>
      <c r="H6494" s="7"/>
      <c r="J6494" s="7"/>
      <c r="K6494" s="7"/>
      <c r="L6494" s="7"/>
      <c r="Q6494" s="7"/>
      <c r="S6494" s="7"/>
      <c r="T6494" s="7"/>
      <c r="Y6494" s="7"/>
      <c r="AA6494" s="7"/>
      <c r="AB6494" s="7"/>
      <c r="AG6494" s="7"/>
    </row>
    <row r="6495" spans="1:33">
      <c r="A6495" s="7"/>
      <c r="B6495" s="7"/>
      <c r="C6495" s="7"/>
      <c r="D6495" s="7"/>
      <c r="E6495" s="7"/>
      <c r="F6495" s="7"/>
      <c r="G6495" s="7"/>
      <c r="H6495" s="7"/>
      <c r="J6495" s="7"/>
      <c r="K6495" s="7"/>
      <c r="L6495" s="7"/>
      <c r="Q6495" s="7"/>
      <c r="S6495" s="7"/>
      <c r="T6495" s="7"/>
      <c r="Y6495" s="7"/>
      <c r="AA6495" s="7"/>
      <c r="AB6495" s="7"/>
      <c r="AG6495" s="7"/>
    </row>
    <row r="6496" spans="1:33">
      <c r="A6496" s="7"/>
      <c r="B6496" s="7"/>
      <c r="C6496" s="7"/>
      <c r="D6496" s="7"/>
      <c r="E6496" s="7"/>
      <c r="F6496" s="7"/>
      <c r="G6496" s="7"/>
      <c r="H6496" s="7"/>
      <c r="J6496" s="7"/>
      <c r="K6496" s="7"/>
      <c r="L6496" s="7"/>
      <c r="Q6496" s="7"/>
      <c r="S6496" s="7"/>
      <c r="T6496" s="7"/>
      <c r="Y6496" s="7"/>
      <c r="AA6496" s="7"/>
      <c r="AB6496" s="7"/>
      <c r="AG6496" s="7"/>
    </row>
    <row r="6497" spans="1:33">
      <c r="A6497" s="7"/>
      <c r="B6497" s="7"/>
      <c r="C6497" s="7"/>
      <c r="D6497" s="7"/>
      <c r="E6497" s="7"/>
      <c r="F6497" s="7"/>
      <c r="G6497" s="7"/>
      <c r="H6497" s="7"/>
      <c r="J6497" s="7"/>
      <c r="K6497" s="7"/>
      <c r="L6497" s="7"/>
      <c r="Q6497" s="7"/>
      <c r="S6497" s="7"/>
      <c r="T6497" s="7"/>
      <c r="Y6497" s="7"/>
      <c r="AA6497" s="7"/>
      <c r="AB6497" s="7"/>
      <c r="AG6497" s="7"/>
    </row>
    <row r="6498" spans="1:33">
      <c r="A6498" s="7"/>
      <c r="B6498" s="7"/>
      <c r="C6498" s="7"/>
      <c r="D6498" s="7"/>
      <c r="E6498" s="7"/>
      <c r="F6498" s="7"/>
      <c r="G6498" s="7"/>
      <c r="H6498" s="7"/>
      <c r="J6498" s="7"/>
      <c r="K6498" s="7"/>
      <c r="L6498" s="7"/>
      <c r="Q6498" s="7"/>
      <c r="S6498" s="7"/>
      <c r="T6498" s="7"/>
      <c r="Y6498" s="7"/>
      <c r="AA6498" s="7"/>
      <c r="AB6498" s="7"/>
      <c r="AG6498" s="7"/>
    </row>
    <row r="6499" spans="1:33">
      <c r="A6499" s="7"/>
      <c r="B6499" s="7"/>
      <c r="C6499" s="7"/>
      <c r="D6499" s="7"/>
      <c r="E6499" s="7"/>
      <c r="F6499" s="7"/>
      <c r="G6499" s="7"/>
      <c r="H6499" s="7"/>
      <c r="J6499" s="7"/>
      <c r="K6499" s="7"/>
      <c r="L6499" s="7"/>
      <c r="Q6499" s="7"/>
      <c r="S6499" s="7"/>
      <c r="T6499" s="7"/>
      <c r="Y6499" s="7"/>
      <c r="AA6499" s="7"/>
      <c r="AB6499" s="7"/>
      <c r="AG6499" s="7"/>
    </row>
    <row r="6500" spans="1:33">
      <c r="A6500" s="7"/>
      <c r="B6500" s="7"/>
      <c r="C6500" s="7"/>
      <c r="D6500" s="7"/>
      <c r="E6500" s="7"/>
      <c r="F6500" s="7"/>
      <c r="G6500" s="7"/>
      <c r="H6500" s="7"/>
      <c r="J6500" s="7"/>
      <c r="K6500" s="7"/>
      <c r="L6500" s="7"/>
      <c r="Q6500" s="7"/>
      <c r="S6500" s="7"/>
      <c r="T6500" s="7"/>
      <c r="Y6500" s="7"/>
      <c r="AA6500" s="7"/>
      <c r="AB6500" s="7"/>
      <c r="AG6500" s="7"/>
    </row>
    <row r="6501" spans="1:33">
      <c r="A6501" s="7"/>
      <c r="B6501" s="7"/>
      <c r="C6501" s="7"/>
      <c r="D6501" s="7"/>
      <c r="E6501" s="7"/>
      <c r="F6501" s="7"/>
      <c r="G6501" s="7"/>
      <c r="H6501" s="7"/>
      <c r="J6501" s="7"/>
      <c r="K6501" s="7"/>
      <c r="L6501" s="7"/>
      <c r="Q6501" s="7"/>
      <c r="S6501" s="7"/>
      <c r="T6501" s="7"/>
      <c r="Y6501" s="7"/>
      <c r="AA6501" s="7"/>
      <c r="AB6501" s="7"/>
      <c r="AG6501" s="7"/>
    </row>
    <row r="6502" spans="1:33">
      <c r="A6502" s="7"/>
      <c r="B6502" s="7"/>
      <c r="C6502" s="7"/>
      <c r="D6502" s="7"/>
      <c r="E6502" s="7"/>
      <c r="F6502" s="7"/>
      <c r="G6502" s="7"/>
      <c r="H6502" s="7"/>
      <c r="J6502" s="7"/>
      <c r="K6502" s="7"/>
      <c r="L6502" s="7"/>
      <c r="Q6502" s="7"/>
      <c r="S6502" s="7"/>
      <c r="T6502" s="7"/>
      <c r="Y6502" s="7"/>
      <c r="AA6502" s="7"/>
      <c r="AB6502" s="7"/>
      <c r="AG6502" s="7"/>
    </row>
    <row r="6503" spans="1:33">
      <c r="A6503" s="7"/>
      <c r="B6503" s="7"/>
      <c r="C6503" s="7"/>
      <c r="D6503" s="7"/>
      <c r="E6503" s="7"/>
      <c r="F6503" s="7"/>
      <c r="G6503" s="7"/>
      <c r="H6503" s="7"/>
      <c r="J6503" s="7"/>
      <c r="K6503" s="7"/>
      <c r="L6503" s="7"/>
      <c r="Q6503" s="7"/>
      <c r="S6503" s="7"/>
      <c r="T6503" s="7"/>
      <c r="Y6503" s="7"/>
      <c r="AA6503" s="7"/>
      <c r="AB6503" s="7"/>
      <c r="AG6503" s="7"/>
    </row>
    <row r="6504" spans="1:33">
      <c r="A6504" s="7"/>
      <c r="B6504" s="7"/>
      <c r="C6504" s="7"/>
      <c r="D6504" s="7"/>
      <c r="E6504" s="7"/>
      <c r="F6504" s="7"/>
      <c r="G6504" s="7"/>
      <c r="H6504" s="7"/>
      <c r="J6504" s="7"/>
      <c r="K6504" s="7"/>
      <c r="L6504" s="7"/>
      <c r="Q6504" s="7"/>
      <c r="S6504" s="7"/>
      <c r="T6504" s="7"/>
      <c r="Y6504" s="7"/>
      <c r="AA6504" s="7"/>
      <c r="AB6504" s="7"/>
      <c r="AG6504" s="7"/>
    </row>
    <row r="6505" spans="1:33">
      <c r="A6505" s="7"/>
      <c r="B6505" s="7"/>
      <c r="C6505" s="7"/>
      <c r="D6505" s="7"/>
      <c r="E6505" s="7"/>
      <c r="F6505" s="7"/>
      <c r="G6505" s="7"/>
      <c r="H6505" s="7"/>
      <c r="J6505" s="7"/>
      <c r="K6505" s="7"/>
      <c r="L6505" s="7"/>
      <c r="Q6505" s="7"/>
      <c r="S6505" s="7"/>
      <c r="T6505" s="7"/>
      <c r="Y6505" s="7"/>
      <c r="AA6505" s="7"/>
      <c r="AB6505" s="7"/>
      <c r="AG6505" s="7"/>
    </row>
    <row r="6506" spans="1:33">
      <c r="A6506" s="7"/>
      <c r="B6506" s="7"/>
      <c r="C6506" s="7"/>
      <c r="D6506" s="7"/>
      <c r="E6506" s="7"/>
      <c r="F6506" s="7"/>
      <c r="G6506" s="7"/>
      <c r="H6506" s="7"/>
      <c r="J6506" s="7"/>
      <c r="K6506" s="7"/>
      <c r="L6506" s="7"/>
      <c r="Q6506" s="7"/>
      <c r="S6506" s="7"/>
      <c r="T6506" s="7"/>
      <c r="Y6506" s="7"/>
      <c r="AA6506" s="7"/>
      <c r="AB6506" s="7"/>
      <c r="AG6506" s="7"/>
    </row>
    <row r="6507" spans="1:33">
      <c r="A6507" s="7"/>
      <c r="B6507" s="7"/>
      <c r="C6507" s="7"/>
      <c r="D6507" s="7"/>
      <c r="E6507" s="7"/>
      <c r="F6507" s="7"/>
      <c r="G6507" s="7"/>
      <c r="H6507" s="7"/>
      <c r="J6507" s="7"/>
      <c r="K6507" s="7"/>
      <c r="L6507" s="7"/>
      <c r="Q6507" s="7"/>
      <c r="S6507" s="7"/>
      <c r="T6507" s="7"/>
      <c r="Y6507" s="7"/>
      <c r="AA6507" s="7"/>
      <c r="AB6507" s="7"/>
      <c r="AG6507" s="7"/>
    </row>
    <row r="6508" spans="1:33">
      <c r="A6508" s="7"/>
      <c r="B6508" s="7"/>
      <c r="C6508" s="7"/>
      <c r="D6508" s="7"/>
      <c r="E6508" s="7"/>
      <c r="F6508" s="7"/>
      <c r="G6508" s="7"/>
      <c r="H6508" s="7"/>
      <c r="J6508" s="7"/>
      <c r="K6508" s="7"/>
      <c r="L6508" s="7"/>
      <c r="Q6508" s="7"/>
      <c r="S6508" s="7"/>
      <c r="T6508" s="7"/>
      <c r="Y6508" s="7"/>
      <c r="AA6508" s="7"/>
      <c r="AB6508" s="7"/>
      <c r="AG6508" s="7"/>
    </row>
    <row r="6509" spans="1:33">
      <c r="A6509" s="7"/>
      <c r="B6509" s="7"/>
      <c r="C6509" s="7"/>
      <c r="D6509" s="7"/>
      <c r="E6509" s="7"/>
      <c r="F6509" s="7"/>
      <c r="G6509" s="7"/>
      <c r="H6509" s="7"/>
      <c r="J6509" s="7"/>
      <c r="K6509" s="7"/>
      <c r="L6509" s="7"/>
      <c r="Q6509" s="7"/>
      <c r="S6509" s="7"/>
      <c r="T6509" s="7"/>
      <c r="Y6509" s="7"/>
      <c r="AA6509" s="7"/>
      <c r="AB6509" s="7"/>
      <c r="AG6509" s="7"/>
    </row>
    <row r="6510" spans="1:33">
      <c r="A6510" s="7"/>
      <c r="B6510" s="7"/>
      <c r="C6510" s="7"/>
      <c r="D6510" s="7"/>
      <c r="E6510" s="7"/>
      <c r="F6510" s="7"/>
      <c r="G6510" s="7"/>
      <c r="H6510" s="7"/>
      <c r="J6510" s="7"/>
      <c r="K6510" s="7"/>
      <c r="L6510" s="7"/>
      <c r="Q6510" s="7"/>
      <c r="S6510" s="7"/>
      <c r="T6510" s="7"/>
      <c r="Y6510" s="7"/>
      <c r="AA6510" s="7"/>
      <c r="AB6510" s="7"/>
      <c r="AG6510" s="7"/>
    </row>
    <row r="6511" spans="1:33">
      <c r="A6511" s="7"/>
      <c r="B6511" s="7"/>
      <c r="C6511" s="7"/>
      <c r="D6511" s="7"/>
      <c r="E6511" s="7"/>
      <c r="F6511" s="7"/>
      <c r="G6511" s="7"/>
      <c r="H6511" s="7"/>
      <c r="J6511" s="7"/>
      <c r="K6511" s="7"/>
      <c r="L6511" s="7"/>
      <c r="Q6511" s="7"/>
      <c r="S6511" s="7"/>
      <c r="T6511" s="7"/>
      <c r="Y6511" s="7"/>
      <c r="AA6511" s="7"/>
      <c r="AB6511" s="7"/>
      <c r="AG6511" s="7"/>
    </row>
    <row r="6512" spans="1:33">
      <c r="A6512" s="7"/>
      <c r="B6512" s="7"/>
      <c r="C6512" s="7"/>
      <c r="D6512" s="7"/>
      <c r="E6512" s="7"/>
      <c r="F6512" s="7"/>
      <c r="G6512" s="7"/>
      <c r="H6512" s="7"/>
      <c r="J6512" s="7"/>
      <c r="K6512" s="7"/>
      <c r="L6512" s="7"/>
      <c r="Q6512" s="7"/>
      <c r="S6512" s="7"/>
      <c r="T6512" s="7"/>
      <c r="Y6512" s="7"/>
      <c r="AA6512" s="7"/>
      <c r="AB6512" s="7"/>
      <c r="AG6512" s="7"/>
    </row>
    <row r="6513" spans="1:33">
      <c r="A6513" s="7"/>
      <c r="B6513" s="7"/>
      <c r="C6513" s="7"/>
      <c r="D6513" s="7"/>
      <c r="E6513" s="7"/>
      <c r="F6513" s="7"/>
      <c r="G6513" s="7"/>
      <c r="H6513" s="7"/>
      <c r="J6513" s="7"/>
      <c r="K6513" s="7"/>
      <c r="L6513" s="7"/>
      <c r="Q6513" s="7"/>
      <c r="S6513" s="7"/>
      <c r="T6513" s="7"/>
      <c r="Y6513" s="7"/>
      <c r="AA6513" s="7"/>
      <c r="AB6513" s="7"/>
      <c r="AG6513" s="7"/>
    </row>
    <row r="6514" spans="1:33">
      <c r="A6514" s="7"/>
      <c r="B6514" s="7"/>
      <c r="C6514" s="7"/>
      <c r="D6514" s="7"/>
      <c r="E6514" s="7"/>
      <c r="F6514" s="7"/>
      <c r="G6514" s="7"/>
      <c r="H6514" s="7"/>
      <c r="J6514" s="7"/>
      <c r="K6514" s="7"/>
      <c r="L6514" s="7"/>
      <c r="Q6514" s="7"/>
      <c r="S6514" s="7"/>
      <c r="T6514" s="7"/>
      <c r="Y6514" s="7"/>
      <c r="AA6514" s="7"/>
      <c r="AB6514" s="7"/>
      <c r="AG6514" s="7"/>
    </row>
    <row r="6515" spans="1:33">
      <c r="A6515" s="7"/>
      <c r="B6515" s="7"/>
      <c r="C6515" s="7"/>
      <c r="D6515" s="7"/>
      <c r="E6515" s="7"/>
      <c r="F6515" s="7"/>
      <c r="G6515" s="7"/>
      <c r="H6515" s="7"/>
      <c r="J6515" s="7"/>
      <c r="K6515" s="7"/>
      <c r="L6515" s="7"/>
      <c r="Q6515" s="7"/>
      <c r="S6515" s="7"/>
      <c r="T6515" s="7"/>
      <c r="Y6515" s="7"/>
      <c r="AA6515" s="7"/>
      <c r="AB6515" s="7"/>
      <c r="AG6515" s="7"/>
    </row>
    <row r="6516" spans="1:33">
      <c r="A6516" s="7"/>
      <c r="B6516" s="7"/>
      <c r="C6516" s="7"/>
      <c r="D6516" s="7"/>
      <c r="E6516" s="7"/>
      <c r="F6516" s="7"/>
      <c r="G6516" s="7"/>
      <c r="H6516" s="7"/>
      <c r="J6516" s="7"/>
      <c r="K6516" s="7"/>
      <c r="L6516" s="7"/>
      <c r="Q6516" s="7"/>
      <c r="S6516" s="7"/>
      <c r="T6516" s="7"/>
      <c r="Y6516" s="7"/>
      <c r="AA6516" s="7"/>
      <c r="AB6516" s="7"/>
      <c r="AG6516" s="7"/>
    </row>
    <row r="6517" spans="1:33">
      <c r="A6517" s="7"/>
      <c r="B6517" s="7"/>
      <c r="C6517" s="7"/>
      <c r="D6517" s="7"/>
      <c r="E6517" s="7"/>
      <c r="F6517" s="7"/>
      <c r="G6517" s="7"/>
      <c r="H6517" s="7"/>
      <c r="J6517" s="7"/>
      <c r="K6517" s="7"/>
      <c r="L6517" s="7"/>
      <c r="Q6517" s="7"/>
      <c r="S6517" s="7"/>
      <c r="T6517" s="7"/>
      <c r="Y6517" s="7"/>
      <c r="AA6517" s="7"/>
      <c r="AB6517" s="7"/>
      <c r="AG6517" s="7"/>
    </row>
    <row r="6518" spans="1:33">
      <c r="A6518" s="7"/>
      <c r="B6518" s="7"/>
      <c r="C6518" s="7"/>
      <c r="D6518" s="7"/>
      <c r="E6518" s="7"/>
      <c r="F6518" s="7"/>
      <c r="G6518" s="7"/>
      <c r="H6518" s="7"/>
      <c r="J6518" s="7"/>
      <c r="K6518" s="7"/>
      <c r="L6518" s="7"/>
      <c r="Q6518" s="7"/>
      <c r="S6518" s="7"/>
      <c r="T6518" s="7"/>
      <c r="Y6518" s="7"/>
      <c r="AA6518" s="7"/>
      <c r="AB6518" s="7"/>
      <c r="AG6518" s="7"/>
    </row>
    <row r="6519" spans="1:33">
      <c r="A6519" s="7"/>
      <c r="B6519" s="7"/>
      <c r="C6519" s="7"/>
      <c r="D6519" s="7"/>
      <c r="E6519" s="7"/>
      <c r="F6519" s="7"/>
      <c r="G6519" s="7"/>
      <c r="H6519" s="7"/>
      <c r="J6519" s="7"/>
      <c r="K6519" s="7"/>
      <c r="L6519" s="7"/>
      <c r="Q6519" s="7"/>
      <c r="S6519" s="7"/>
      <c r="T6519" s="7"/>
      <c r="Y6519" s="7"/>
      <c r="AA6519" s="7"/>
      <c r="AB6519" s="7"/>
      <c r="AG6519" s="7"/>
    </row>
    <row r="6520" spans="1:33">
      <c r="A6520" s="7"/>
      <c r="B6520" s="7"/>
      <c r="C6520" s="7"/>
      <c r="D6520" s="7"/>
      <c r="E6520" s="7"/>
      <c r="F6520" s="7"/>
      <c r="G6520" s="7"/>
      <c r="H6520" s="7"/>
      <c r="J6520" s="7"/>
      <c r="K6520" s="7"/>
      <c r="L6520" s="7"/>
      <c r="Q6520" s="7"/>
      <c r="S6520" s="7"/>
      <c r="T6520" s="7"/>
      <c r="Y6520" s="7"/>
      <c r="AA6520" s="7"/>
      <c r="AB6520" s="7"/>
      <c r="AG6520" s="7"/>
    </row>
    <row r="6521" spans="1:33">
      <c r="A6521" s="7"/>
      <c r="B6521" s="7"/>
      <c r="C6521" s="7"/>
      <c r="D6521" s="7"/>
      <c r="E6521" s="7"/>
      <c r="F6521" s="7"/>
      <c r="G6521" s="7"/>
      <c r="H6521" s="7"/>
      <c r="J6521" s="7"/>
      <c r="K6521" s="7"/>
      <c r="L6521" s="7"/>
      <c r="Q6521" s="7"/>
      <c r="S6521" s="7"/>
      <c r="T6521" s="7"/>
      <c r="Y6521" s="7"/>
      <c r="AA6521" s="7"/>
      <c r="AB6521" s="7"/>
      <c r="AG6521" s="7"/>
    </row>
    <row r="6522" spans="1:33">
      <c r="A6522" s="7"/>
      <c r="B6522" s="7"/>
      <c r="C6522" s="7"/>
      <c r="D6522" s="7"/>
      <c r="E6522" s="7"/>
      <c r="F6522" s="7"/>
      <c r="G6522" s="7"/>
      <c r="H6522" s="7"/>
      <c r="J6522" s="7"/>
      <c r="K6522" s="7"/>
      <c r="L6522" s="7"/>
      <c r="Q6522" s="7"/>
      <c r="S6522" s="7"/>
      <c r="T6522" s="7"/>
      <c r="Y6522" s="7"/>
      <c r="AA6522" s="7"/>
      <c r="AB6522" s="7"/>
      <c r="AG6522" s="7"/>
    </row>
    <row r="6523" spans="1:33">
      <c r="A6523" s="7"/>
      <c r="B6523" s="7"/>
      <c r="C6523" s="7"/>
      <c r="D6523" s="7"/>
      <c r="E6523" s="7"/>
      <c r="F6523" s="7"/>
      <c r="G6523" s="7"/>
      <c r="H6523" s="7"/>
      <c r="J6523" s="7"/>
      <c r="K6523" s="7"/>
      <c r="L6523" s="7"/>
      <c r="Q6523" s="7"/>
      <c r="S6523" s="7"/>
      <c r="T6523" s="7"/>
      <c r="Y6523" s="7"/>
      <c r="AA6523" s="7"/>
      <c r="AB6523" s="7"/>
      <c r="AG6523" s="7"/>
    </row>
    <row r="6524" spans="1:33">
      <c r="A6524" s="7"/>
      <c r="B6524" s="7"/>
      <c r="C6524" s="7"/>
      <c r="D6524" s="7"/>
      <c r="E6524" s="7"/>
      <c r="F6524" s="7"/>
      <c r="G6524" s="7"/>
      <c r="H6524" s="7"/>
      <c r="J6524" s="7"/>
      <c r="K6524" s="7"/>
      <c r="L6524" s="7"/>
      <c r="Q6524" s="7"/>
      <c r="S6524" s="7"/>
      <c r="T6524" s="7"/>
      <c r="Y6524" s="7"/>
      <c r="AA6524" s="7"/>
      <c r="AB6524" s="7"/>
      <c r="AG6524" s="7"/>
    </row>
    <row r="6525" spans="1:33">
      <c r="A6525" s="7"/>
      <c r="B6525" s="7"/>
      <c r="C6525" s="7"/>
      <c r="D6525" s="7"/>
      <c r="E6525" s="7"/>
      <c r="F6525" s="7"/>
      <c r="G6525" s="7"/>
      <c r="H6525" s="7"/>
      <c r="J6525" s="7"/>
      <c r="K6525" s="7"/>
      <c r="L6525" s="7"/>
      <c r="Q6525" s="7"/>
      <c r="S6525" s="7"/>
      <c r="T6525" s="7"/>
      <c r="Y6525" s="7"/>
      <c r="AA6525" s="7"/>
      <c r="AB6525" s="7"/>
      <c r="AG6525" s="7"/>
    </row>
    <row r="6526" spans="1:33">
      <c r="A6526" s="7"/>
      <c r="B6526" s="7"/>
      <c r="C6526" s="7"/>
      <c r="D6526" s="7"/>
      <c r="E6526" s="7"/>
      <c r="F6526" s="7"/>
      <c r="G6526" s="7"/>
      <c r="H6526" s="7"/>
      <c r="J6526" s="7"/>
      <c r="K6526" s="7"/>
      <c r="L6526" s="7"/>
      <c r="Q6526" s="7"/>
      <c r="S6526" s="7"/>
      <c r="T6526" s="7"/>
      <c r="Y6526" s="7"/>
      <c r="AA6526" s="7"/>
      <c r="AB6526" s="7"/>
      <c r="AG6526" s="7"/>
    </row>
    <row r="6527" spans="1:33">
      <c r="A6527" s="7"/>
      <c r="B6527" s="7"/>
      <c r="C6527" s="7"/>
      <c r="D6527" s="7"/>
      <c r="E6527" s="7"/>
      <c r="F6527" s="7"/>
      <c r="G6527" s="7"/>
      <c r="H6527" s="7"/>
      <c r="J6527" s="7"/>
      <c r="K6527" s="7"/>
      <c r="L6527" s="7"/>
      <c r="Q6527" s="7"/>
      <c r="S6527" s="7"/>
      <c r="T6527" s="7"/>
      <c r="Y6527" s="7"/>
      <c r="AA6527" s="7"/>
      <c r="AB6527" s="7"/>
      <c r="AG6527" s="7"/>
    </row>
    <row r="6528" spans="1:33">
      <c r="A6528" s="7"/>
      <c r="B6528" s="7"/>
      <c r="C6528" s="7"/>
      <c r="D6528" s="7"/>
      <c r="E6528" s="7"/>
      <c r="F6528" s="7"/>
      <c r="G6528" s="7"/>
      <c r="H6528" s="7"/>
      <c r="J6528" s="7"/>
      <c r="K6528" s="7"/>
      <c r="L6528" s="7"/>
      <c r="Q6528" s="7"/>
      <c r="S6528" s="7"/>
      <c r="T6528" s="7"/>
      <c r="Y6528" s="7"/>
      <c r="AA6528" s="7"/>
      <c r="AB6528" s="7"/>
      <c r="AG6528" s="7"/>
    </row>
    <row r="6529" spans="1:33">
      <c r="A6529" s="7"/>
      <c r="B6529" s="7"/>
      <c r="C6529" s="7"/>
      <c r="D6529" s="7"/>
      <c r="E6529" s="7"/>
      <c r="F6529" s="7"/>
      <c r="G6529" s="7"/>
      <c r="H6529" s="7"/>
      <c r="J6529" s="7"/>
      <c r="K6529" s="7"/>
      <c r="L6529" s="7"/>
      <c r="Q6529" s="7"/>
      <c r="S6529" s="7"/>
      <c r="T6529" s="7"/>
      <c r="Y6529" s="7"/>
      <c r="AA6529" s="7"/>
      <c r="AB6529" s="7"/>
      <c r="AG6529" s="7"/>
    </row>
    <row r="6530" spans="1:33">
      <c r="A6530" s="7"/>
      <c r="B6530" s="7"/>
      <c r="C6530" s="7"/>
      <c r="D6530" s="7"/>
      <c r="E6530" s="7"/>
      <c r="F6530" s="7"/>
      <c r="G6530" s="7"/>
      <c r="H6530" s="7"/>
      <c r="J6530" s="7"/>
      <c r="K6530" s="7"/>
      <c r="L6530" s="7"/>
      <c r="Q6530" s="7"/>
      <c r="S6530" s="7"/>
      <c r="T6530" s="7"/>
      <c r="Y6530" s="7"/>
      <c r="AA6530" s="7"/>
      <c r="AB6530" s="7"/>
      <c r="AG6530" s="7"/>
    </row>
    <row r="6531" spans="1:33">
      <c r="A6531" s="7"/>
      <c r="B6531" s="7"/>
      <c r="C6531" s="7"/>
      <c r="D6531" s="7"/>
      <c r="E6531" s="7"/>
      <c r="F6531" s="7"/>
      <c r="G6531" s="7"/>
      <c r="H6531" s="7"/>
      <c r="J6531" s="7"/>
      <c r="K6531" s="7"/>
      <c r="L6531" s="7"/>
      <c r="Q6531" s="7"/>
      <c r="S6531" s="7"/>
      <c r="T6531" s="7"/>
      <c r="Y6531" s="7"/>
      <c r="AA6531" s="7"/>
      <c r="AB6531" s="7"/>
      <c r="AG6531" s="7"/>
    </row>
    <row r="6532" spans="1:33">
      <c r="A6532" s="7"/>
      <c r="B6532" s="7"/>
      <c r="C6532" s="7"/>
      <c r="D6532" s="7"/>
      <c r="E6532" s="7"/>
      <c r="F6532" s="7"/>
      <c r="G6532" s="7"/>
      <c r="H6532" s="7"/>
      <c r="J6532" s="7"/>
      <c r="K6532" s="7"/>
      <c r="L6532" s="7"/>
      <c r="Q6532" s="7"/>
      <c r="S6532" s="7"/>
      <c r="T6532" s="7"/>
      <c r="Y6532" s="7"/>
      <c r="AA6532" s="7"/>
      <c r="AB6532" s="7"/>
      <c r="AG6532" s="7"/>
    </row>
    <row r="6533" spans="1:33">
      <c r="A6533" s="7"/>
      <c r="B6533" s="7"/>
      <c r="C6533" s="7"/>
      <c r="D6533" s="7"/>
      <c r="E6533" s="7"/>
      <c r="F6533" s="7"/>
      <c r="G6533" s="7"/>
      <c r="H6533" s="7"/>
      <c r="J6533" s="7"/>
      <c r="K6533" s="7"/>
      <c r="L6533" s="7"/>
      <c r="Q6533" s="7"/>
      <c r="S6533" s="7"/>
      <c r="T6533" s="7"/>
      <c r="Y6533" s="7"/>
      <c r="AA6533" s="7"/>
      <c r="AB6533" s="7"/>
      <c r="AG6533" s="7"/>
    </row>
    <row r="6534" spans="1:33">
      <c r="A6534" s="7"/>
      <c r="B6534" s="7"/>
      <c r="C6534" s="7"/>
      <c r="D6534" s="7"/>
      <c r="E6534" s="7"/>
      <c r="F6534" s="7"/>
      <c r="G6534" s="7"/>
      <c r="H6534" s="7"/>
      <c r="J6534" s="7"/>
      <c r="K6534" s="7"/>
      <c r="L6534" s="7"/>
      <c r="Q6534" s="7"/>
      <c r="S6534" s="7"/>
      <c r="T6534" s="7"/>
      <c r="Y6534" s="7"/>
      <c r="AA6534" s="7"/>
      <c r="AB6534" s="7"/>
      <c r="AG6534" s="7"/>
    </row>
    <row r="6535" spans="1:33">
      <c r="A6535" s="7"/>
      <c r="B6535" s="7"/>
      <c r="C6535" s="7"/>
      <c r="D6535" s="7"/>
      <c r="E6535" s="7"/>
      <c r="F6535" s="7"/>
      <c r="G6535" s="7"/>
      <c r="H6535" s="7"/>
      <c r="J6535" s="7"/>
      <c r="K6535" s="7"/>
      <c r="L6535" s="7"/>
      <c r="Q6535" s="7"/>
      <c r="S6535" s="7"/>
      <c r="T6535" s="7"/>
      <c r="Y6535" s="7"/>
      <c r="AA6535" s="7"/>
      <c r="AB6535" s="7"/>
      <c r="AG6535" s="7"/>
    </row>
    <row r="6536" spans="1:33">
      <c r="A6536" s="7"/>
      <c r="B6536" s="7"/>
      <c r="C6536" s="7"/>
      <c r="D6536" s="7"/>
      <c r="E6536" s="7"/>
      <c r="F6536" s="7"/>
      <c r="G6536" s="7"/>
      <c r="H6536" s="7"/>
      <c r="J6536" s="7"/>
      <c r="K6536" s="7"/>
      <c r="L6536" s="7"/>
      <c r="Q6536" s="7"/>
      <c r="S6536" s="7"/>
      <c r="T6536" s="7"/>
      <c r="Y6536" s="7"/>
      <c r="AA6536" s="7"/>
      <c r="AB6536" s="7"/>
      <c r="AG6536" s="7"/>
    </row>
    <row r="6537" spans="1:33">
      <c r="A6537" s="7"/>
      <c r="B6537" s="7"/>
      <c r="C6537" s="7"/>
      <c r="D6537" s="7"/>
      <c r="E6537" s="7"/>
      <c r="F6537" s="7"/>
      <c r="G6537" s="7"/>
      <c r="H6537" s="7"/>
      <c r="J6537" s="7"/>
      <c r="K6537" s="7"/>
      <c r="L6537" s="7"/>
      <c r="Q6537" s="7"/>
      <c r="S6537" s="7"/>
      <c r="T6537" s="7"/>
      <c r="Y6537" s="7"/>
      <c r="AA6537" s="7"/>
      <c r="AB6537" s="7"/>
      <c r="AG6537" s="7"/>
    </row>
    <row r="6538" spans="1:33">
      <c r="A6538" s="7"/>
      <c r="B6538" s="7"/>
      <c r="C6538" s="7"/>
      <c r="D6538" s="7"/>
      <c r="E6538" s="7"/>
      <c r="F6538" s="7"/>
      <c r="G6538" s="7"/>
      <c r="H6538" s="7"/>
      <c r="J6538" s="7"/>
      <c r="K6538" s="7"/>
      <c r="L6538" s="7"/>
      <c r="Q6538" s="7"/>
      <c r="S6538" s="7"/>
      <c r="T6538" s="7"/>
      <c r="Y6538" s="7"/>
      <c r="AA6538" s="7"/>
      <c r="AB6538" s="7"/>
      <c r="AG6538" s="7"/>
    </row>
    <row r="6539" spans="1:33">
      <c r="A6539" s="7"/>
      <c r="B6539" s="7"/>
      <c r="C6539" s="7"/>
      <c r="D6539" s="7"/>
      <c r="E6539" s="7"/>
      <c r="F6539" s="7"/>
      <c r="G6539" s="7"/>
      <c r="H6539" s="7"/>
      <c r="J6539" s="7"/>
      <c r="K6539" s="7"/>
      <c r="L6539" s="7"/>
      <c r="Q6539" s="7"/>
      <c r="S6539" s="7"/>
      <c r="T6539" s="7"/>
      <c r="Y6539" s="7"/>
      <c r="AA6539" s="7"/>
      <c r="AB6539" s="7"/>
      <c r="AG6539" s="7"/>
    </row>
    <row r="6540" spans="1:33">
      <c r="A6540" s="7"/>
      <c r="B6540" s="7"/>
      <c r="C6540" s="7"/>
      <c r="D6540" s="7"/>
      <c r="E6540" s="7"/>
      <c r="F6540" s="7"/>
      <c r="G6540" s="7"/>
      <c r="H6540" s="7"/>
      <c r="J6540" s="7"/>
      <c r="K6540" s="7"/>
      <c r="L6540" s="7"/>
      <c r="Q6540" s="7"/>
      <c r="S6540" s="7"/>
      <c r="T6540" s="7"/>
      <c r="Y6540" s="7"/>
      <c r="AA6540" s="7"/>
      <c r="AB6540" s="7"/>
      <c r="AG6540" s="7"/>
    </row>
    <row r="6541" spans="1:33">
      <c r="A6541" s="7"/>
      <c r="B6541" s="7"/>
      <c r="C6541" s="7"/>
      <c r="D6541" s="7"/>
      <c r="E6541" s="7"/>
      <c r="F6541" s="7"/>
      <c r="G6541" s="7"/>
      <c r="H6541" s="7"/>
      <c r="J6541" s="7"/>
      <c r="K6541" s="7"/>
      <c r="L6541" s="7"/>
      <c r="Q6541" s="7"/>
      <c r="S6541" s="7"/>
      <c r="T6541" s="7"/>
      <c r="Y6541" s="7"/>
      <c r="AA6541" s="7"/>
      <c r="AB6541" s="7"/>
      <c r="AG6541" s="7"/>
    </row>
    <row r="6542" spans="1:33">
      <c r="A6542" s="7"/>
      <c r="B6542" s="7"/>
      <c r="C6542" s="7"/>
      <c r="D6542" s="7"/>
      <c r="E6542" s="7"/>
      <c r="F6542" s="7"/>
      <c r="G6542" s="7"/>
      <c r="H6542" s="7"/>
      <c r="J6542" s="7"/>
      <c r="K6542" s="7"/>
      <c r="L6542" s="7"/>
      <c r="Q6542" s="7"/>
      <c r="S6542" s="7"/>
      <c r="T6542" s="7"/>
      <c r="Y6542" s="7"/>
      <c r="AA6542" s="7"/>
      <c r="AB6542" s="7"/>
      <c r="AG6542" s="7"/>
    </row>
    <row r="6543" spans="1:33">
      <c r="A6543" s="7"/>
      <c r="B6543" s="7"/>
      <c r="C6543" s="7"/>
      <c r="D6543" s="7"/>
      <c r="E6543" s="7"/>
      <c r="F6543" s="7"/>
      <c r="G6543" s="7"/>
      <c r="H6543" s="7"/>
      <c r="J6543" s="7"/>
      <c r="K6543" s="7"/>
      <c r="L6543" s="7"/>
      <c r="Q6543" s="7"/>
      <c r="S6543" s="7"/>
      <c r="T6543" s="7"/>
      <c r="Y6543" s="7"/>
      <c r="AA6543" s="7"/>
      <c r="AB6543" s="7"/>
      <c r="AG6543" s="7"/>
    </row>
    <row r="6544" spans="1:33">
      <c r="A6544" s="7"/>
      <c r="B6544" s="7"/>
      <c r="C6544" s="7"/>
      <c r="D6544" s="7"/>
      <c r="E6544" s="7"/>
      <c r="F6544" s="7"/>
      <c r="G6544" s="7"/>
      <c r="H6544" s="7"/>
      <c r="J6544" s="7"/>
      <c r="K6544" s="7"/>
      <c r="L6544" s="7"/>
      <c r="Q6544" s="7"/>
      <c r="S6544" s="7"/>
      <c r="T6544" s="7"/>
      <c r="Y6544" s="7"/>
      <c r="AA6544" s="7"/>
      <c r="AB6544" s="7"/>
      <c r="AG6544" s="7"/>
    </row>
    <row r="6545" spans="1:33">
      <c r="A6545" s="7"/>
      <c r="B6545" s="7"/>
      <c r="C6545" s="7"/>
      <c r="D6545" s="7"/>
      <c r="E6545" s="7"/>
      <c r="F6545" s="7"/>
      <c r="G6545" s="7"/>
      <c r="H6545" s="7"/>
      <c r="J6545" s="7"/>
      <c r="K6545" s="7"/>
      <c r="L6545" s="7"/>
      <c r="Q6545" s="7"/>
      <c r="S6545" s="7"/>
      <c r="T6545" s="7"/>
      <c r="Y6545" s="7"/>
      <c r="AA6545" s="7"/>
      <c r="AB6545" s="7"/>
      <c r="AG6545" s="7"/>
    </row>
    <row r="6546" spans="1:33">
      <c r="A6546" s="7"/>
      <c r="B6546" s="7"/>
      <c r="C6546" s="7"/>
      <c r="D6546" s="7"/>
      <c r="E6546" s="7"/>
      <c r="F6546" s="7"/>
      <c r="G6546" s="7"/>
      <c r="H6546" s="7"/>
      <c r="J6546" s="7"/>
      <c r="K6546" s="7"/>
      <c r="L6546" s="7"/>
      <c r="Q6546" s="7"/>
      <c r="S6546" s="7"/>
      <c r="T6546" s="7"/>
      <c r="Y6546" s="7"/>
      <c r="AA6546" s="7"/>
      <c r="AB6546" s="7"/>
      <c r="AG6546" s="7"/>
    </row>
    <row r="6547" spans="1:33">
      <c r="A6547" s="7"/>
      <c r="B6547" s="7"/>
      <c r="C6547" s="7"/>
      <c r="D6547" s="7"/>
      <c r="E6547" s="7"/>
      <c r="F6547" s="7"/>
      <c r="G6547" s="7"/>
      <c r="H6547" s="7"/>
      <c r="J6547" s="7"/>
      <c r="K6547" s="7"/>
      <c r="L6547" s="7"/>
      <c r="Q6547" s="7"/>
      <c r="S6547" s="7"/>
      <c r="T6547" s="7"/>
      <c r="Y6547" s="7"/>
      <c r="AA6547" s="7"/>
      <c r="AB6547" s="7"/>
      <c r="AG6547" s="7"/>
    </row>
    <row r="6548" spans="1:33">
      <c r="A6548" s="7"/>
      <c r="B6548" s="7"/>
      <c r="C6548" s="7"/>
      <c r="D6548" s="7"/>
      <c r="E6548" s="7"/>
      <c r="F6548" s="7"/>
      <c r="G6548" s="7"/>
      <c r="H6548" s="7"/>
      <c r="J6548" s="7"/>
      <c r="K6548" s="7"/>
      <c r="L6548" s="7"/>
      <c r="Q6548" s="7"/>
      <c r="S6548" s="7"/>
      <c r="T6548" s="7"/>
      <c r="Y6548" s="7"/>
      <c r="AA6548" s="7"/>
      <c r="AB6548" s="7"/>
      <c r="AG6548" s="7"/>
    </row>
    <row r="6549" spans="1:33">
      <c r="A6549" s="7"/>
      <c r="B6549" s="7"/>
      <c r="C6549" s="7"/>
      <c r="D6549" s="7"/>
      <c r="E6549" s="7"/>
      <c r="F6549" s="7"/>
      <c r="G6549" s="7"/>
      <c r="H6549" s="7"/>
      <c r="J6549" s="7"/>
      <c r="K6549" s="7"/>
      <c r="L6549" s="7"/>
      <c r="Q6549" s="7"/>
      <c r="S6549" s="7"/>
      <c r="T6549" s="7"/>
      <c r="Y6549" s="7"/>
      <c r="AA6549" s="7"/>
      <c r="AB6549" s="7"/>
      <c r="AG6549" s="7"/>
    </row>
    <row r="6550" spans="1:33">
      <c r="A6550" s="7"/>
      <c r="B6550" s="7"/>
      <c r="C6550" s="7"/>
      <c r="D6550" s="7"/>
      <c r="E6550" s="7"/>
      <c r="F6550" s="7"/>
      <c r="G6550" s="7"/>
      <c r="H6550" s="7"/>
      <c r="J6550" s="7"/>
      <c r="K6550" s="7"/>
      <c r="L6550" s="7"/>
      <c r="Q6550" s="7"/>
      <c r="S6550" s="7"/>
      <c r="T6550" s="7"/>
      <c r="Y6550" s="7"/>
      <c r="AA6550" s="7"/>
      <c r="AB6550" s="7"/>
      <c r="AG6550" s="7"/>
    </row>
    <row r="6551" spans="1:33">
      <c r="A6551" s="7"/>
      <c r="B6551" s="7"/>
      <c r="C6551" s="7"/>
      <c r="D6551" s="7"/>
      <c r="E6551" s="7"/>
      <c r="F6551" s="7"/>
      <c r="G6551" s="7"/>
      <c r="H6551" s="7"/>
      <c r="J6551" s="7"/>
      <c r="K6551" s="7"/>
      <c r="L6551" s="7"/>
      <c r="Q6551" s="7"/>
      <c r="S6551" s="7"/>
      <c r="T6551" s="7"/>
      <c r="Y6551" s="7"/>
      <c r="AA6551" s="7"/>
      <c r="AB6551" s="7"/>
      <c r="AG6551" s="7"/>
    </row>
    <row r="6552" spans="1:33">
      <c r="A6552" s="7"/>
      <c r="B6552" s="7"/>
      <c r="C6552" s="7"/>
      <c r="D6552" s="7"/>
      <c r="E6552" s="7"/>
      <c r="F6552" s="7"/>
      <c r="G6552" s="7"/>
      <c r="H6552" s="7"/>
      <c r="J6552" s="7"/>
      <c r="K6552" s="7"/>
      <c r="L6552" s="7"/>
      <c r="Q6552" s="7"/>
      <c r="S6552" s="7"/>
      <c r="T6552" s="7"/>
      <c r="Y6552" s="7"/>
      <c r="AA6552" s="7"/>
      <c r="AB6552" s="7"/>
      <c r="AG6552" s="7"/>
    </row>
    <row r="6553" spans="1:33">
      <c r="A6553" s="7"/>
      <c r="B6553" s="7"/>
      <c r="C6553" s="7"/>
      <c r="D6553" s="7"/>
      <c r="E6553" s="7"/>
      <c r="F6553" s="7"/>
      <c r="G6553" s="7"/>
      <c r="H6553" s="7"/>
      <c r="J6553" s="7"/>
      <c r="K6553" s="7"/>
      <c r="L6553" s="7"/>
      <c r="Q6553" s="7"/>
      <c r="S6553" s="7"/>
      <c r="T6553" s="7"/>
      <c r="Y6553" s="7"/>
      <c r="AA6553" s="7"/>
      <c r="AB6553" s="7"/>
      <c r="AG6553" s="7"/>
    </row>
    <row r="6554" spans="1:33">
      <c r="A6554" s="7"/>
      <c r="B6554" s="7"/>
      <c r="C6554" s="7"/>
      <c r="D6554" s="7"/>
      <c r="E6554" s="7"/>
      <c r="F6554" s="7"/>
      <c r="G6554" s="7"/>
      <c r="H6554" s="7"/>
      <c r="J6554" s="7"/>
      <c r="K6554" s="7"/>
      <c r="L6554" s="7"/>
      <c r="Q6554" s="7"/>
      <c r="S6554" s="7"/>
      <c r="T6554" s="7"/>
      <c r="Y6554" s="7"/>
      <c r="AA6554" s="7"/>
      <c r="AB6554" s="7"/>
      <c r="AG6554" s="7"/>
    </row>
    <row r="6555" spans="1:33">
      <c r="A6555" s="7"/>
      <c r="B6555" s="7"/>
      <c r="C6555" s="7"/>
      <c r="D6555" s="7"/>
      <c r="E6555" s="7"/>
      <c r="F6555" s="7"/>
      <c r="G6555" s="7"/>
      <c r="H6555" s="7"/>
      <c r="J6555" s="7"/>
      <c r="K6555" s="7"/>
      <c r="L6555" s="7"/>
      <c r="Q6555" s="7"/>
      <c r="S6555" s="7"/>
      <c r="T6555" s="7"/>
      <c r="Y6555" s="7"/>
      <c r="AA6555" s="7"/>
      <c r="AB6555" s="7"/>
      <c r="AG6555" s="7"/>
    </row>
    <row r="6556" spans="1:33">
      <c r="A6556" s="7"/>
      <c r="B6556" s="7"/>
      <c r="C6556" s="7"/>
      <c r="D6556" s="7"/>
      <c r="E6556" s="7"/>
      <c r="F6556" s="7"/>
      <c r="G6556" s="7"/>
      <c r="H6556" s="7"/>
      <c r="J6556" s="7"/>
      <c r="K6556" s="7"/>
      <c r="L6556" s="7"/>
      <c r="Q6556" s="7"/>
      <c r="S6556" s="7"/>
      <c r="T6556" s="7"/>
      <c r="Y6556" s="7"/>
      <c r="AA6556" s="7"/>
      <c r="AB6556" s="7"/>
      <c r="AG6556" s="7"/>
    </row>
    <row r="6557" spans="1:33">
      <c r="A6557" s="7"/>
      <c r="B6557" s="7"/>
      <c r="C6557" s="7"/>
      <c r="D6557" s="7"/>
      <c r="E6557" s="7"/>
      <c r="F6557" s="7"/>
      <c r="G6557" s="7"/>
      <c r="H6557" s="7"/>
      <c r="J6557" s="7"/>
      <c r="K6557" s="7"/>
      <c r="L6557" s="7"/>
      <c r="Q6557" s="7"/>
      <c r="S6557" s="7"/>
      <c r="T6557" s="7"/>
      <c r="Y6557" s="7"/>
      <c r="AA6557" s="7"/>
      <c r="AB6557" s="7"/>
      <c r="AG6557" s="7"/>
    </row>
    <row r="6558" spans="1:33">
      <c r="A6558" s="7"/>
      <c r="B6558" s="7"/>
      <c r="C6558" s="7"/>
      <c r="D6558" s="7"/>
      <c r="E6558" s="7"/>
      <c r="F6558" s="7"/>
      <c r="G6558" s="7"/>
      <c r="H6558" s="7"/>
      <c r="J6558" s="7"/>
      <c r="K6558" s="7"/>
      <c r="L6558" s="7"/>
      <c r="Q6558" s="7"/>
      <c r="S6558" s="7"/>
      <c r="T6558" s="7"/>
      <c r="Y6558" s="7"/>
      <c r="AA6558" s="7"/>
      <c r="AB6558" s="7"/>
      <c r="AG6558" s="7"/>
    </row>
    <row r="6559" spans="1:33">
      <c r="A6559" s="7"/>
      <c r="B6559" s="7"/>
      <c r="C6559" s="7"/>
      <c r="D6559" s="7"/>
      <c r="E6559" s="7"/>
      <c r="F6559" s="7"/>
      <c r="G6559" s="7"/>
      <c r="H6559" s="7"/>
      <c r="J6559" s="7"/>
      <c r="K6559" s="7"/>
      <c r="L6559" s="7"/>
      <c r="Q6559" s="7"/>
      <c r="S6559" s="7"/>
      <c r="T6559" s="7"/>
      <c r="Y6559" s="7"/>
      <c r="AA6559" s="7"/>
      <c r="AB6559" s="7"/>
      <c r="AG6559" s="7"/>
    </row>
    <row r="6560" spans="1:33">
      <c r="A6560" s="7"/>
      <c r="B6560" s="7"/>
      <c r="C6560" s="7"/>
      <c r="D6560" s="7"/>
      <c r="E6560" s="7"/>
      <c r="F6560" s="7"/>
      <c r="G6560" s="7"/>
      <c r="H6560" s="7"/>
      <c r="J6560" s="7"/>
      <c r="K6560" s="7"/>
      <c r="L6560" s="7"/>
      <c r="Q6560" s="7"/>
      <c r="S6560" s="7"/>
      <c r="T6560" s="7"/>
      <c r="Y6560" s="7"/>
      <c r="AA6560" s="7"/>
      <c r="AB6560" s="7"/>
      <c r="AG6560" s="7"/>
    </row>
    <row r="6561" spans="1:33">
      <c r="A6561" s="7"/>
      <c r="B6561" s="7"/>
      <c r="C6561" s="7"/>
      <c r="D6561" s="7"/>
      <c r="E6561" s="7"/>
      <c r="F6561" s="7"/>
      <c r="G6561" s="7"/>
      <c r="H6561" s="7"/>
      <c r="J6561" s="7"/>
      <c r="K6561" s="7"/>
      <c r="L6561" s="7"/>
      <c r="Q6561" s="7"/>
      <c r="S6561" s="7"/>
      <c r="T6561" s="7"/>
      <c r="Y6561" s="7"/>
      <c r="AA6561" s="7"/>
      <c r="AB6561" s="7"/>
      <c r="AG6561" s="7"/>
    </row>
    <row r="6562" spans="1:33">
      <c r="A6562" s="7"/>
      <c r="B6562" s="7"/>
      <c r="C6562" s="7"/>
      <c r="D6562" s="7"/>
      <c r="E6562" s="7"/>
      <c r="F6562" s="7"/>
      <c r="G6562" s="7"/>
      <c r="H6562" s="7"/>
      <c r="J6562" s="7"/>
      <c r="K6562" s="7"/>
      <c r="L6562" s="7"/>
      <c r="Q6562" s="7"/>
      <c r="S6562" s="7"/>
      <c r="T6562" s="7"/>
      <c r="Y6562" s="7"/>
      <c r="AA6562" s="7"/>
      <c r="AB6562" s="7"/>
      <c r="AG6562" s="7"/>
    </row>
    <row r="6563" spans="1:33">
      <c r="A6563" s="7"/>
      <c r="B6563" s="7"/>
      <c r="C6563" s="7"/>
      <c r="D6563" s="7"/>
      <c r="E6563" s="7"/>
      <c r="F6563" s="7"/>
      <c r="G6563" s="7"/>
      <c r="H6563" s="7"/>
      <c r="J6563" s="7"/>
      <c r="K6563" s="7"/>
      <c r="L6563" s="7"/>
      <c r="Q6563" s="7"/>
      <c r="S6563" s="7"/>
      <c r="T6563" s="7"/>
      <c r="Y6563" s="7"/>
      <c r="AA6563" s="7"/>
      <c r="AB6563" s="7"/>
      <c r="AG6563" s="7"/>
    </row>
    <row r="6564" spans="1:33">
      <c r="A6564" s="7"/>
      <c r="B6564" s="7"/>
      <c r="C6564" s="7"/>
      <c r="D6564" s="7"/>
      <c r="E6564" s="7"/>
      <c r="F6564" s="7"/>
      <c r="G6564" s="7"/>
      <c r="H6564" s="7"/>
      <c r="J6564" s="7"/>
      <c r="K6564" s="7"/>
      <c r="L6564" s="7"/>
      <c r="Q6564" s="7"/>
      <c r="S6564" s="7"/>
      <c r="T6564" s="7"/>
      <c r="Y6564" s="7"/>
      <c r="AA6564" s="7"/>
      <c r="AB6564" s="7"/>
      <c r="AG6564" s="7"/>
    </row>
    <row r="6565" spans="1:33">
      <c r="A6565" s="7"/>
      <c r="B6565" s="7"/>
      <c r="C6565" s="7"/>
      <c r="D6565" s="7"/>
      <c r="E6565" s="7"/>
      <c r="F6565" s="7"/>
      <c r="G6565" s="7"/>
      <c r="H6565" s="7"/>
      <c r="J6565" s="7"/>
      <c r="K6565" s="7"/>
      <c r="L6565" s="7"/>
      <c r="Q6565" s="7"/>
      <c r="S6565" s="7"/>
      <c r="T6565" s="7"/>
      <c r="Y6565" s="7"/>
      <c r="AA6565" s="7"/>
      <c r="AB6565" s="7"/>
      <c r="AG6565" s="7"/>
    </row>
    <row r="6566" spans="1:33">
      <c r="A6566" s="7"/>
      <c r="B6566" s="7"/>
      <c r="C6566" s="7"/>
      <c r="D6566" s="7"/>
      <c r="E6566" s="7"/>
      <c r="F6566" s="7"/>
      <c r="G6566" s="7"/>
      <c r="H6566" s="7"/>
      <c r="J6566" s="7"/>
      <c r="K6566" s="7"/>
      <c r="L6566" s="7"/>
      <c r="Q6566" s="7"/>
      <c r="S6566" s="7"/>
      <c r="T6566" s="7"/>
      <c r="Y6566" s="7"/>
      <c r="AA6566" s="7"/>
      <c r="AB6566" s="7"/>
      <c r="AG6566" s="7"/>
    </row>
    <row r="6567" spans="1:33">
      <c r="A6567" s="7"/>
      <c r="B6567" s="7"/>
      <c r="C6567" s="7"/>
      <c r="D6567" s="7"/>
      <c r="E6567" s="7"/>
      <c r="F6567" s="7"/>
      <c r="G6567" s="7"/>
      <c r="H6567" s="7"/>
      <c r="J6567" s="7"/>
      <c r="K6567" s="7"/>
      <c r="L6567" s="7"/>
      <c r="Q6567" s="7"/>
      <c r="S6567" s="7"/>
      <c r="T6567" s="7"/>
      <c r="Y6567" s="7"/>
      <c r="AA6567" s="7"/>
      <c r="AB6567" s="7"/>
      <c r="AG6567" s="7"/>
    </row>
    <row r="6568" spans="1:33">
      <c r="A6568" s="7"/>
      <c r="B6568" s="7"/>
      <c r="C6568" s="7"/>
      <c r="D6568" s="7"/>
      <c r="E6568" s="7"/>
      <c r="F6568" s="7"/>
      <c r="G6568" s="7"/>
      <c r="H6568" s="7"/>
      <c r="J6568" s="7"/>
      <c r="K6568" s="7"/>
      <c r="L6568" s="7"/>
      <c r="Q6568" s="7"/>
      <c r="S6568" s="7"/>
      <c r="T6568" s="7"/>
      <c r="Y6568" s="7"/>
      <c r="AA6568" s="7"/>
      <c r="AB6568" s="7"/>
      <c r="AG6568" s="7"/>
    </row>
    <row r="6569" spans="1:33">
      <c r="A6569" s="7"/>
      <c r="B6569" s="7"/>
      <c r="C6569" s="7"/>
      <c r="D6569" s="7"/>
      <c r="E6569" s="7"/>
      <c r="F6569" s="7"/>
      <c r="G6569" s="7"/>
      <c r="H6569" s="7"/>
      <c r="J6569" s="7"/>
      <c r="K6569" s="7"/>
      <c r="L6569" s="7"/>
      <c r="Q6569" s="7"/>
      <c r="S6569" s="7"/>
      <c r="T6569" s="7"/>
      <c r="Y6569" s="7"/>
      <c r="AA6569" s="7"/>
      <c r="AB6569" s="7"/>
      <c r="AG6569" s="7"/>
    </row>
    <row r="6570" spans="1:33">
      <c r="A6570" s="7"/>
      <c r="B6570" s="7"/>
      <c r="C6570" s="7"/>
      <c r="D6570" s="7"/>
      <c r="E6570" s="7"/>
      <c r="F6570" s="7"/>
      <c r="G6570" s="7"/>
      <c r="H6570" s="7"/>
      <c r="J6570" s="7"/>
      <c r="K6570" s="7"/>
      <c r="L6570" s="7"/>
      <c r="Q6570" s="7"/>
      <c r="S6570" s="7"/>
      <c r="T6570" s="7"/>
      <c r="Y6570" s="7"/>
      <c r="AA6570" s="7"/>
      <c r="AB6570" s="7"/>
      <c r="AG6570" s="7"/>
    </row>
    <row r="6571" spans="1:33">
      <c r="A6571" s="7"/>
      <c r="B6571" s="7"/>
      <c r="C6571" s="7"/>
      <c r="D6571" s="7"/>
      <c r="E6571" s="7"/>
      <c r="F6571" s="7"/>
      <c r="G6571" s="7"/>
      <c r="H6571" s="7"/>
      <c r="J6571" s="7"/>
      <c r="K6571" s="7"/>
      <c r="L6571" s="7"/>
      <c r="Q6571" s="7"/>
      <c r="S6571" s="7"/>
      <c r="T6571" s="7"/>
      <c r="Y6571" s="7"/>
      <c r="AA6571" s="7"/>
      <c r="AB6571" s="7"/>
      <c r="AG6571" s="7"/>
    </row>
    <row r="6572" spans="1:33">
      <c r="A6572" s="7"/>
      <c r="B6572" s="7"/>
      <c r="C6572" s="7"/>
      <c r="D6572" s="7"/>
      <c r="E6572" s="7"/>
      <c r="F6572" s="7"/>
      <c r="G6572" s="7"/>
      <c r="H6572" s="7"/>
      <c r="J6572" s="7"/>
      <c r="K6572" s="7"/>
      <c r="L6572" s="7"/>
      <c r="Q6572" s="7"/>
      <c r="S6572" s="7"/>
      <c r="T6572" s="7"/>
      <c r="Y6572" s="7"/>
      <c r="AA6572" s="7"/>
      <c r="AB6572" s="7"/>
      <c r="AG6572" s="7"/>
    </row>
    <row r="6573" spans="1:33">
      <c r="A6573" s="7"/>
      <c r="B6573" s="7"/>
      <c r="C6573" s="7"/>
      <c r="D6573" s="7"/>
      <c r="E6573" s="7"/>
      <c r="F6573" s="7"/>
      <c r="G6573" s="7"/>
      <c r="H6573" s="7"/>
      <c r="J6573" s="7"/>
      <c r="K6573" s="7"/>
      <c r="L6573" s="7"/>
      <c r="Q6573" s="7"/>
      <c r="S6573" s="7"/>
      <c r="T6573" s="7"/>
      <c r="Y6573" s="7"/>
      <c r="AA6573" s="7"/>
      <c r="AB6573" s="7"/>
      <c r="AG6573" s="7"/>
    </row>
    <row r="6574" spans="1:33">
      <c r="A6574" s="7"/>
      <c r="B6574" s="7"/>
      <c r="C6574" s="7"/>
      <c r="D6574" s="7"/>
      <c r="E6574" s="7"/>
      <c r="F6574" s="7"/>
      <c r="G6574" s="7"/>
      <c r="H6574" s="7"/>
      <c r="J6574" s="7"/>
      <c r="K6574" s="7"/>
      <c r="L6574" s="7"/>
      <c r="Q6574" s="7"/>
      <c r="S6574" s="7"/>
      <c r="T6574" s="7"/>
      <c r="Y6574" s="7"/>
      <c r="AA6574" s="7"/>
      <c r="AB6574" s="7"/>
      <c r="AG6574" s="7"/>
    </row>
    <row r="6575" spans="1:33">
      <c r="A6575" s="7"/>
      <c r="B6575" s="7"/>
      <c r="C6575" s="7"/>
      <c r="D6575" s="7"/>
      <c r="E6575" s="7"/>
      <c r="F6575" s="7"/>
      <c r="G6575" s="7"/>
      <c r="H6575" s="7"/>
      <c r="J6575" s="7"/>
      <c r="K6575" s="7"/>
      <c r="L6575" s="7"/>
      <c r="Q6575" s="7"/>
      <c r="S6575" s="7"/>
      <c r="T6575" s="7"/>
      <c r="Y6575" s="7"/>
      <c r="AA6575" s="7"/>
      <c r="AB6575" s="7"/>
      <c r="AG6575" s="7"/>
    </row>
    <row r="6576" spans="1:33">
      <c r="A6576" s="7"/>
      <c r="B6576" s="7"/>
      <c r="C6576" s="7"/>
      <c r="D6576" s="7"/>
      <c r="E6576" s="7"/>
      <c r="F6576" s="7"/>
      <c r="G6576" s="7"/>
      <c r="H6576" s="7"/>
      <c r="J6576" s="7"/>
      <c r="K6576" s="7"/>
      <c r="L6576" s="7"/>
      <c r="Q6576" s="7"/>
      <c r="S6576" s="7"/>
      <c r="T6576" s="7"/>
      <c r="Y6576" s="7"/>
      <c r="AA6576" s="7"/>
      <c r="AB6576" s="7"/>
      <c r="AG6576" s="7"/>
    </row>
    <row r="6577" spans="1:33">
      <c r="A6577" s="7"/>
      <c r="B6577" s="7"/>
      <c r="C6577" s="7"/>
      <c r="D6577" s="7"/>
      <c r="E6577" s="7"/>
      <c r="F6577" s="7"/>
      <c r="G6577" s="7"/>
      <c r="H6577" s="7"/>
      <c r="J6577" s="7"/>
      <c r="K6577" s="7"/>
      <c r="L6577" s="7"/>
      <c r="Q6577" s="7"/>
      <c r="S6577" s="7"/>
      <c r="T6577" s="7"/>
      <c r="Y6577" s="7"/>
      <c r="AA6577" s="7"/>
      <c r="AB6577" s="7"/>
      <c r="AG6577" s="7"/>
    </row>
    <row r="6578" spans="1:33">
      <c r="A6578" s="7"/>
      <c r="B6578" s="7"/>
      <c r="C6578" s="7"/>
      <c r="D6578" s="7"/>
      <c r="E6578" s="7"/>
      <c r="F6578" s="7"/>
      <c r="G6578" s="7"/>
      <c r="H6578" s="7"/>
      <c r="J6578" s="7"/>
      <c r="K6578" s="7"/>
      <c r="L6578" s="7"/>
      <c r="Q6578" s="7"/>
      <c r="S6578" s="7"/>
      <c r="T6578" s="7"/>
      <c r="Y6578" s="7"/>
      <c r="AA6578" s="7"/>
      <c r="AB6578" s="7"/>
      <c r="AG6578" s="7"/>
    </row>
    <row r="6579" spans="1:33">
      <c r="A6579" s="7"/>
      <c r="B6579" s="7"/>
      <c r="C6579" s="7"/>
      <c r="D6579" s="7"/>
      <c r="E6579" s="7"/>
      <c r="F6579" s="7"/>
      <c r="G6579" s="7"/>
      <c r="H6579" s="7"/>
      <c r="J6579" s="7"/>
      <c r="K6579" s="7"/>
      <c r="L6579" s="7"/>
      <c r="Q6579" s="7"/>
      <c r="S6579" s="7"/>
      <c r="T6579" s="7"/>
      <c r="Y6579" s="7"/>
      <c r="AA6579" s="7"/>
      <c r="AB6579" s="7"/>
      <c r="AG6579" s="7"/>
    </row>
    <row r="6580" spans="1:33">
      <c r="A6580" s="7"/>
      <c r="B6580" s="7"/>
      <c r="C6580" s="7"/>
      <c r="D6580" s="7"/>
      <c r="E6580" s="7"/>
      <c r="F6580" s="7"/>
      <c r="G6580" s="7"/>
      <c r="H6580" s="7"/>
      <c r="J6580" s="7"/>
      <c r="K6580" s="7"/>
      <c r="L6580" s="7"/>
      <c r="Q6580" s="7"/>
      <c r="S6580" s="7"/>
      <c r="T6580" s="7"/>
      <c r="Y6580" s="7"/>
      <c r="AA6580" s="7"/>
      <c r="AB6580" s="7"/>
      <c r="AG6580" s="7"/>
    </row>
    <row r="6581" spans="1:33">
      <c r="A6581" s="7"/>
      <c r="B6581" s="7"/>
      <c r="C6581" s="7"/>
      <c r="D6581" s="7"/>
      <c r="E6581" s="7"/>
      <c r="F6581" s="7"/>
      <c r="G6581" s="7"/>
      <c r="H6581" s="7"/>
      <c r="J6581" s="7"/>
      <c r="K6581" s="7"/>
      <c r="L6581" s="7"/>
      <c r="Q6581" s="7"/>
      <c r="S6581" s="7"/>
      <c r="T6581" s="7"/>
      <c r="Y6581" s="7"/>
      <c r="AA6581" s="7"/>
      <c r="AB6581" s="7"/>
      <c r="AG6581" s="7"/>
    </row>
    <row r="6582" spans="1:33">
      <c r="A6582" s="7"/>
      <c r="B6582" s="7"/>
      <c r="C6582" s="7"/>
      <c r="D6582" s="7"/>
      <c r="E6582" s="7"/>
      <c r="F6582" s="7"/>
      <c r="G6582" s="7"/>
      <c r="H6582" s="7"/>
      <c r="J6582" s="7"/>
      <c r="K6582" s="7"/>
      <c r="L6582" s="7"/>
      <c r="Q6582" s="7"/>
      <c r="S6582" s="7"/>
      <c r="T6582" s="7"/>
      <c r="Y6582" s="7"/>
      <c r="AA6582" s="7"/>
      <c r="AB6582" s="7"/>
      <c r="AG6582" s="7"/>
    </row>
    <row r="6583" spans="1:33">
      <c r="A6583" s="7"/>
      <c r="B6583" s="7"/>
      <c r="C6583" s="7"/>
      <c r="D6583" s="7"/>
      <c r="E6583" s="7"/>
      <c r="F6583" s="7"/>
      <c r="G6583" s="7"/>
      <c r="H6583" s="7"/>
      <c r="J6583" s="7"/>
      <c r="K6583" s="7"/>
      <c r="L6583" s="7"/>
      <c r="Q6583" s="7"/>
      <c r="S6583" s="7"/>
      <c r="T6583" s="7"/>
      <c r="Y6583" s="7"/>
      <c r="AA6583" s="7"/>
      <c r="AB6583" s="7"/>
      <c r="AG6583" s="7"/>
    </row>
    <row r="6584" spans="1:33">
      <c r="A6584" s="7"/>
      <c r="B6584" s="7"/>
      <c r="C6584" s="7"/>
      <c r="D6584" s="7"/>
      <c r="E6584" s="7"/>
      <c r="F6584" s="7"/>
      <c r="G6584" s="7"/>
      <c r="H6584" s="7"/>
      <c r="J6584" s="7"/>
      <c r="K6584" s="7"/>
      <c r="L6584" s="7"/>
      <c r="Q6584" s="7"/>
      <c r="S6584" s="7"/>
      <c r="T6584" s="7"/>
      <c r="Y6584" s="7"/>
      <c r="AA6584" s="7"/>
      <c r="AB6584" s="7"/>
      <c r="AG6584" s="7"/>
    </row>
    <row r="6585" spans="1:33">
      <c r="A6585" s="7"/>
      <c r="B6585" s="7"/>
      <c r="C6585" s="7"/>
      <c r="D6585" s="7"/>
      <c r="E6585" s="7"/>
      <c r="F6585" s="7"/>
      <c r="G6585" s="7"/>
      <c r="H6585" s="7"/>
      <c r="J6585" s="7"/>
      <c r="K6585" s="7"/>
      <c r="L6585" s="7"/>
      <c r="Q6585" s="7"/>
      <c r="S6585" s="7"/>
      <c r="T6585" s="7"/>
      <c r="Y6585" s="7"/>
      <c r="AA6585" s="7"/>
      <c r="AB6585" s="7"/>
      <c r="AG6585" s="7"/>
    </row>
    <row r="6586" spans="1:33">
      <c r="A6586" s="7"/>
      <c r="B6586" s="7"/>
      <c r="C6586" s="7"/>
      <c r="D6586" s="7"/>
      <c r="E6586" s="7"/>
      <c r="F6586" s="7"/>
      <c r="G6586" s="7"/>
      <c r="H6586" s="7"/>
      <c r="J6586" s="7"/>
      <c r="K6586" s="7"/>
      <c r="L6586" s="7"/>
      <c r="Q6586" s="7"/>
      <c r="S6586" s="7"/>
      <c r="T6586" s="7"/>
      <c r="Y6586" s="7"/>
      <c r="AA6586" s="7"/>
      <c r="AB6586" s="7"/>
      <c r="AG6586" s="7"/>
    </row>
    <row r="6587" spans="1:33">
      <c r="A6587" s="7"/>
      <c r="B6587" s="7"/>
      <c r="C6587" s="7"/>
      <c r="D6587" s="7"/>
      <c r="E6587" s="7"/>
      <c r="F6587" s="7"/>
      <c r="G6587" s="7"/>
      <c r="H6587" s="7"/>
      <c r="J6587" s="7"/>
      <c r="K6587" s="7"/>
      <c r="L6587" s="7"/>
      <c r="Q6587" s="7"/>
      <c r="S6587" s="7"/>
      <c r="T6587" s="7"/>
      <c r="Y6587" s="7"/>
      <c r="AA6587" s="7"/>
      <c r="AB6587" s="7"/>
      <c r="AG6587" s="7"/>
    </row>
    <row r="6588" spans="1:33">
      <c r="A6588" s="7"/>
      <c r="B6588" s="7"/>
      <c r="C6588" s="7"/>
      <c r="D6588" s="7"/>
      <c r="E6588" s="7"/>
      <c r="F6588" s="7"/>
      <c r="G6588" s="7"/>
      <c r="H6588" s="7"/>
      <c r="J6588" s="7"/>
      <c r="K6588" s="7"/>
      <c r="L6588" s="7"/>
      <c r="Q6588" s="7"/>
      <c r="S6588" s="7"/>
      <c r="T6588" s="7"/>
      <c r="Y6588" s="7"/>
      <c r="AA6588" s="7"/>
      <c r="AB6588" s="7"/>
      <c r="AG6588" s="7"/>
    </row>
    <row r="6589" spans="1:33">
      <c r="A6589" s="7"/>
      <c r="B6589" s="7"/>
      <c r="C6589" s="7"/>
      <c r="D6589" s="7"/>
      <c r="E6589" s="7"/>
      <c r="F6589" s="7"/>
      <c r="G6589" s="7"/>
      <c r="H6589" s="7"/>
      <c r="J6589" s="7"/>
      <c r="K6589" s="7"/>
      <c r="L6589" s="7"/>
      <c r="Q6589" s="7"/>
      <c r="S6589" s="7"/>
      <c r="T6589" s="7"/>
      <c r="Y6589" s="7"/>
      <c r="AA6589" s="7"/>
      <c r="AB6589" s="7"/>
      <c r="AG6589" s="7"/>
    </row>
    <row r="6590" spans="1:33">
      <c r="A6590" s="7"/>
      <c r="B6590" s="7"/>
      <c r="C6590" s="7"/>
      <c r="D6590" s="7"/>
      <c r="E6590" s="7"/>
      <c r="F6590" s="7"/>
      <c r="G6590" s="7"/>
      <c r="H6590" s="7"/>
      <c r="J6590" s="7"/>
      <c r="K6590" s="7"/>
      <c r="L6590" s="7"/>
      <c r="Q6590" s="7"/>
      <c r="S6590" s="7"/>
      <c r="T6590" s="7"/>
      <c r="Y6590" s="7"/>
      <c r="AA6590" s="7"/>
      <c r="AB6590" s="7"/>
      <c r="AG6590" s="7"/>
    </row>
    <row r="6591" spans="1:33">
      <c r="A6591" s="7"/>
      <c r="B6591" s="7"/>
      <c r="C6591" s="7"/>
      <c r="D6591" s="7"/>
      <c r="E6591" s="7"/>
      <c r="F6591" s="7"/>
      <c r="G6591" s="7"/>
      <c r="H6591" s="7"/>
      <c r="J6591" s="7"/>
      <c r="K6591" s="7"/>
      <c r="L6591" s="7"/>
      <c r="Q6591" s="7"/>
      <c r="S6591" s="7"/>
      <c r="T6591" s="7"/>
      <c r="Y6591" s="7"/>
      <c r="AA6591" s="7"/>
      <c r="AB6591" s="7"/>
      <c r="AG6591" s="7"/>
    </row>
    <row r="6592" spans="1:33">
      <c r="A6592" s="7"/>
      <c r="B6592" s="7"/>
      <c r="C6592" s="7"/>
      <c r="D6592" s="7"/>
      <c r="E6592" s="7"/>
      <c r="F6592" s="7"/>
      <c r="G6592" s="7"/>
      <c r="H6592" s="7"/>
      <c r="J6592" s="7"/>
      <c r="K6592" s="7"/>
      <c r="L6592" s="7"/>
      <c r="Q6592" s="7"/>
      <c r="S6592" s="7"/>
      <c r="T6592" s="7"/>
      <c r="Y6592" s="7"/>
      <c r="AA6592" s="7"/>
      <c r="AB6592" s="7"/>
      <c r="AG6592" s="7"/>
    </row>
    <row r="6593" spans="1:33">
      <c r="A6593" s="7"/>
      <c r="B6593" s="7"/>
      <c r="C6593" s="7"/>
      <c r="D6593" s="7"/>
      <c r="E6593" s="7"/>
      <c r="F6593" s="7"/>
      <c r="G6593" s="7"/>
      <c r="H6593" s="7"/>
      <c r="J6593" s="7"/>
      <c r="K6593" s="7"/>
      <c r="L6593" s="7"/>
      <c r="Q6593" s="7"/>
      <c r="S6593" s="7"/>
      <c r="T6593" s="7"/>
      <c r="Y6593" s="7"/>
      <c r="AA6593" s="7"/>
      <c r="AB6593" s="7"/>
      <c r="AG6593" s="7"/>
    </row>
    <row r="6594" spans="1:33">
      <c r="A6594" s="7"/>
      <c r="B6594" s="7"/>
      <c r="C6594" s="7"/>
      <c r="D6594" s="7"/>
      <c r="E6594" s="7"/>
      <c r="F6594" s="7"/>
      <c r="G6594" s="7"/>
      <c r="H6594" s="7"/>
      <c r="J6594" s="7"/>
      <c r="K6594" s="7"/>
      <c r="L6594" s="7"/>
      <c r="Q6594" s="7"/>
      <c r="S6594" s="7"/>
      <c r="T6594" s="7"/>
      <c r="Y6594" s="7"/>
      <c r="AA6594" s="7"/>
      <c r="AB6594" s="7"/>
      <c r="AG6594" s="7"/>
    </row>
    <row r="6595" spans="1:33">
      <c r="A6595" s="7"/>
      <c r="B6595" s="7"/>
      <c r="C6595" s="7"/>
      <c r="D6595" s="7"/>
      <c r="E6595" s="7"/>
      <c r="F6595" s="7"/>
      <c r="G6595" s="7"/>
      <c r="H6595" s="7"/>
      <c r="J6595" s="7"/>
      <c r="K6595" s="7"/>
      <c r="L6595" s="7"/>
      <c r="Q6595" s="7"/>
      <c r="S6595" s="7"/>
      <c r="T6595" s="7"/>
      <c r="Y6595" s="7"/>
      <c r="AA6595" s="7"/>
      <c r="AB6595" s="7"/>
      <c r="AG6595" s="7"/>
    </row>
    <row r="6596" spans="1:33">
      <c r="A6596" s="7"/>
      <c r="B6596" s="7"/>
      <c r="C6596" s="7"/>
      <c r="D6596" s="7"/>
      <c r="E6596" s="7"/>
      <c r="F6596" s="7"/>
      <c r="G6596" s="7"/>
      <c r="H6596" s="7"/>
      <c r="J6596" s="7"/>
      <c r="K6596" s="7"/>
      <c r="L6596" s="7"/>
      <c r="Q6596" s="7"/>
      <c r="S6596" s="7"/>
      <c r="T6596" s="7"/>
      <c r="Y6596" s="7"/>
      <c r="AA6596" s="7"/>
      <c r="AB6596" s="7"/>
      <c r="AG6596" s="7"/>
    </row>
    <row r="6597" spans="1:33">
      <c r="A6597" s="7"/>
      <c r="B6597" s="7"/>
      <c r="C6597" s="7"/>
      <c r="D6597" s="7"/>
      <c r="E6597" s="7"/>
      <c r="F6597" s="7"/>
      <c r="G6597" s="7"/>
      <c r="H6597" s="7"/>
      <c r="J6597" s="7"/>
      <c r="K6597" s="7"/>
      <c r="L6597" s="7"/>
      <c r="Q6597" s="7"/>
      <c r="S6597" s="7"/>
      <c r="T6597" s="7"/>
      <c r="Y6597" s="7"/>
      <c r="AA6597" s="7"/>
      <c r="AB6597" s="7"/>
      <c r="AG6597" s="7"/>
    </row>
    <row r="6598" spans="1:33">
      <c r="A6598" s="7"/>
      <c r="B6598" s="7"/>
      <c r="C6598" s="7"/>
      <c r="D6598" s="7"/>
      <c r="E6598" s="7"/>
      <c r="F6598" s="7"/>
      <c r="G6598" s="7"/>
      <c r="H6598" s="7"/>
      <c r="J6598" s="7"/>
      <c r="K6598" s="7"/>
      <c r="L6598" s="7"/>
      <c r="Q6598" s="7"/>
      <c r="S6598" s="7"/>
      <c r="T6598" s="7"/>
      <c r="Y6598" s="7"/>
      <c r="AA6598" s="7"/>
      <c r="AB6598" s="7"/>
      <c r="AG6598" s="7"/>
    </row>
    <row r="6599" spans="1:33">
      <c r="A6599" s="7"/>
      <c r="B6599" s="7"/>
      <c r="C6599" s="7"/>
      <c r="D6599" s="7"/>
      <c r="E6599" s="7"/>
      <c r="F6599" s="7"/>
      <c r="G6599" s="7"/>
      <c r="H6599" s="7"/>
      <c r="J6599" s="7"/>
      <c r="K6599" s="7"/>
      <c r="L6599" s="7"/>
      <c r="Q6599" s="7"/>
      <c r="S6599" s="7"/>
      <c r="T6599" s="7"/>
      <c r="Y6599" s="7"/>
      <c r="AA6599" s="7"/>
      <c r="AB6599" s="7"/>
      <c r="AG6599" s="7"/>
    </row>
    <row r="6600" spans="1:33">
      <c r="A6600" s="7"/>
      <c r="B6600" s="7"/>
      <c r="C6600" s="7"/>
      <c r="D6600" s="7"/>
      <c r="E6600" s="7"/>
      <c r="F6600" s="7"/>
      <c r="G6600" s="7"/>
      <c r="H6600" s="7"/>
      <c r="J6600" s="7"/>
      <c r="K6600" s="7"/>
      <c r="L6600" s="7"/>
      <c r="Q6600" s="7"/>
      <c r="S6600" s="7"/>
      <c r="T6600" s="7"/>
      <c r="Y6600" s="7"/>
      <c r="AA6600" s="7"/>
      <c r="AB6600" s="7"/>
      <c r="AG6600" s="7"/>
    </row>
    <row r="6601" spans="1:33">
      <c r="A6601" s="7"/>
      <c r="B6601" s="7"/>
      <c r="C6601" s="7"/>
      <c r="D6601" s="7"/>
      <c r="E6601" s="7"/>
      <c r="F6601" s="7"/>
      <c r="G6601" s="7"/>
      <c r="H6601" s="7"/>
      <c r="J6601" s="7"/>
      <c r="K6601" s="7"/>
      <c r="L6601" s="7"/>
      <c r="Q6601" s="7"/>
      <c r="S6601" s="7"/>
      <c r="T6601" s="7"/>
      <c r="Y6601" s="7"/>
      <c r="AA6601" s="7"/>
      <c r="AB6601" s="7"/>
      <c r="AG6601" s="7"/>
    </row>
    <row r="6602" spans="1:33">
      <c r="A6602" s="7"/>
      <c r="B6602" s="7"/>
      <c r="C6602" s="7"/>
      <c r="D6602" s="7"/>
      <c r="E6602" s="7"/>
      <c r="F6602" s="7"/>
      <c r="G6602" s="7"/>
      <c r="H6602" s="7"/>
      <c r="J6602" s="7"/>
      <c r="K6602" s="7"/>
      <c r="L6602" s="7"/>
      <c r="Q6602" s="7"/>
      <c r="S6602" s="7"/>
      <c r="T6602" s="7"/>
      <c r="Y6602" s="7"/>
      <c r="AA6602" s="7"/>
      <c r="AB6602" s="7"/>
      <c r="AG6602" s="7"/>
    </row>
    <row r="6603" spans="1:33">
      <c r="A6603" s="7"/>
      <c r="B6603" s="7"/>
      <c r="C6603" s="7"/>
      <c r="D6603" s="7"/>
      <c r="E6603" s="7"/>
      <c r="F6603" s="7"/>
      <c r="G6603" s="7"/>
      <c r="H6603" s="7"/>
      <c r="J6603" s="7"/>
      <c r="K6603" s="7"/>
      <c r="L6603" s="7"/>
      <c r="Q6603" s="7"/>
      <c r="S6603" s="7"/>
      <c r="T6603" s="7"/>
      <c r="Y6603" s="7"/>
      <c r="AA6603" s="7"/>
      <c r="AB6603" s="7"/>
      <c r="AG6603" s="7"/>
    </row>
    <row r="6604" spans="1:33">
      <c r="A6604" s="7"/>
      <c r="B6604" s="7"/>
      <c r="C6604" s="7"/>
      <c r="D6604" s="7"/>
      <c r="E6604" s="7"/>
      <c r="F6604" s="7"/>
      <c r="G6604" s="7"/>
      <c r="H6604" s="7"/>
      <c r="J6604" s="7"/>
      <c r="K6604" s="7"/>
      <c r="L6604" s="7"/>
      <c r="Q6604" s="7"/>
      <c r="S6604" s="7"/>
      <c r="T6604" s="7"/>
      <c r="Y6604" s="7"/>
      <c r="AA6604" s="7"/>
      <c r="AB6604" s="7"/>
      <c r="AG6604" s="7"/>
    </row>
    <row r="6605" spans="1:33">
      <c r="A6605" s="7"/>
      <c r="B6605" s="7"/>
      <c r="C6605" s="7"/>
      <c r="D6605" s="7"/>
      <c r="E6605" s="7"/>
      <c r="F6605" s="7"/>
      <c r="G6605" s="7"/>
      <c r="H6605" s="7"/>
      <c r="J6605" s="7"/>
      <c r="K6605" s="7"/>
      <c r="L6605" s="7"/>
      <c r="Q6605" s="7"/>
      <c r="S6605" s="7"/>
      <c r="T6605" s="7"/>
      <c r="Y6605" s="7"/>
      <c r="AA6605" s="7"/>
      <c r="AB6605" s="7"/>
      <c r="AG6605" s="7"/>
    </row>
    <row r="6606" spans="1:33">
      <c r="A6606" s="7"/>
      <c r="B6606" s="7"/>
      <c r="C6606" s="7"/>
      <c r="D6606" s="7"/>
      <c r="E6606" s="7"/>
      <c r="F6606" s="7"/>
      <c r="G6606" s="7"/>
      <c r="H6606" s="7"/>
      <c r="J6606" s="7"/>
      <c r="K6606" s="7"/>
      <c r="L6606" s="7"/>
      <c r="Q6606" s="7"/>
      <c r="S6606" s="7"/>
      <c r="T6606" s="7"/>
      <c r="Y6606" s="7"/>
      <c r="AA6606" s="7"/>
      <c r="AB6606" s="7"/>
      <c r="AG6606" s="7"/>
    </row>
    <row r="6607" spans="1:33">
      <c r="A6607" s="7"/>
      <c r="B6607" s="7"/>
      <c r="C6607" s="7"/>
      <c r="D6607" s="7"/>
      <c r="E6607" s="7"/>
      <c r="F6607" s="7"/>
      <c r="G6607" s="7"/>
      <c r="H6607" s="7"/>
      <c r="J6607" s="7"/>
      <c r="K6607" s="7"/>
      <c r="L6607" s="7"/>
      <c r="Q6607" s="7"/>
      <c r="S6607" s="7"/>
      <c r="T6607" s="7"/>
      <c r="Y6607" s="7"/>
      <c r="AA6607" s="7"/>
      <c r="AB6607" s="7"/>
      <c r="AG6607" s="7"/>
    </row>
    <row r="6608" spans="1:33">
      <c r="A6608" s="7"/>
      <c r="B6608" s="7"/>
      <c r="C6608" s="7"/>
      <c r="D6608" s="7"/>
      <c r="E6608" s="7"/>
      <c r="F6608" s="7"/>
      <c r="G6608" s="7"/>
      <c r="H6608" s="7"/>
      <c r="J6608" s="7"/>
      <c r="K6608" s="7"/>
      <c r="L6608" s="7"/>
      <c r="Q6608" s="7"/>
      <c r="S6608" s="7"/>
      <c r="T6608" s="7"/>
      <c r="Y6608" s="7"/>
      <c r="AA6608" s="7"/>
      <c r="AB6608" s="7"/>
      <c r="AG6608" s="7"/>
    </row>
    <row r="6609" spans="1:33">
      <c r="A6609" s="7"/>
      <c r="B6609" s="7"/>
      <c r="C6609" s="7"/>
      <c r="D6609" s="7"/>
      <c r="E6609" s="7"/>
      <c r="F6609" s="7"/>
      <c r="G6609" s="7"/>
      <c r="H6609" s="7"/>
      <c r="J6609" s="7"/>
      <c r="K6609" s="7"/>
      <c r="L6609" s="7"/>
      <c r="Q6609" s="7"/>
      <c r="S6609" s="7"/>
      <c r="T6609" s="7"/>
      <c r="Y6609" s="7"/>
      <c r="AA6609" s="7"/>
      <c r="AB6609" s="7"/>
      <c r="AG6609" s="7"/>
    </row>
    <row r="6610" spans="1:33">
      <c r="A6610" s="7"/>
      <c r="B6610" s="7"/>
      <c r="C6610" s="7"/>
      <c r="D6610" s="7"/>
      <c r="E6610" s="7"/>
      <c r="F6610" s="7"/>
      <c r="G6610" s="7"/>
      <c r="H6610" s="7"/>
      <c r="J6610" s="7"/>
      <c r="K6610" s="7"/>
      <c r="L6610" s="7"/>
      <c r="Q6610" s="7"/>
      <c r="S6610" s="7"/>
      <c r="T6610" s="7"/>
      <c r="Y6610" s="7"/>
      <c r="AA6610" s="7"/>
      <c r="AB6610" s="7"/>
      <c r="AG6610" s="7"/>
    </row>
    <row r="6611" spans="1:33">
      <c r="A6611" s="7"/>
      <c r="B6611" s="7"/>
      <c r="C6611" s="7"/>
      <c r="D6611" s="7"/>
      <c r="E6611" s="7"/>
      <c r="F6611" s="7"/>
      <c r="G6611" s="7"/>
      <c r="H6611" s="7"/>
      <c r="J6611" s="7"/>
      <c r="K6611" s="7"/>
      <c r="L6611" s="7"/>
      <c r="Q6611" s="7"/>
      <c r="S6611" s="7"/>
      <c r="T6611" s="7"/>
      <c r="Y6611" s="7"/>
      <c r="AA6611" s="7"/>
      <c r="AB6611" s="7"/>
      <c r="AG6611" s="7"/>
    </row>
    <row r="6612" spans="1:33">
      <c r="A6612" s="7"/>
      <c r="B6612" s="7"/>
      <c r="C6612" s="7"/>
      <c r="D6612" s="7"/>
      <c r="E6612" s="7"/>
      <c r="F6612" s="7"/>
      <c r="G6612" s="7"/>
      <c r="H6612" s="7"/>
      <c r="J6612" s="7"/>
      <c r="K6612" s="7"/>
      <c r="L6612" s="7"/>
      <c r="Q6612" s="7"/>
      <c r="S6612" s="7"/>
      <c r="T6612" s="7"/>
      <c r="Y6612" s="7"/>
      <c r="AA6612" s="7"/>
      <c r="AB6612" s="7"/>
      <c r="AG6612" s="7"/>
    </row>
    <row r="6613" spans="1:33">
      <c r="A6613" s="7"/>
      <c r="B6613" s="7"/>
      <c r="C6613" s="7"/>
      <c r="D6613" s="7"/>
      <c r="E6613" s="7"/>
      <c r="F6613" s="7"/>
      <c r="G6613" s="7"/>
      <c r="H6613" s="7"/>
      <c r="J6613" s="7"/>
      <c r="K6613" s="7"/>
      <c r="L6613" s="7"/>
      <c r="Q6613" s="7"/>
      <c r="S6613" s="7"/>
      <c r="T6613" s="7"/>
      <c r="Y6613" s="7"/>
      <c r="AA6613" s="7"/>
      <c r="AB6613" s="7"/>
      <c r="AG6613" s="7"/>
    </row>
    <row r="6614" spans="1:33">
      <c r="A6614" s="7"/>
      <c r="B6614" s="7"/>
      <c r="C6614" s="7"/>
      <c r="D6614" s="7"/>
      <c r="E6614" s="7"/>
      <c r="F6614" s="7"/>
      <c r="G6614" s="7"/>
      <c r="H6614" s="7"/>
      <c r="J6614" s="7"/>
      <c r="K6614" s="7"/>
      <c r="L6614" s="7"/>
      <c r="Q6614" s="7"/>
      <c r="S6614" s="7"/>
      <c r="T6614" s="7"/>
      <c r="Y6614" s="7"/>
      <c r="AA6614" s="7"/>
      <c r="AB6614" s="7"/>
      <c r="AG6614" s="7"/>
    </row>
    <row r="6615" spans="1:33">
      <c r="A6615" s="7"/>
      <c r="B6615" s="7"/>
      <c r="C6615" s="7"/>
      <c r="D6615" s="7"/>
      <c r="E6615" s="7"/>
      <c r="F6615" s="7"/>
      <c r="G6615" s="7"/>
      <c r="H6615" s="7"/>
      <c r="J6615" s="7"/>
      <c r="K6615" s="7"/>
      <c r="L6615" s="7"/>
      <c r="Q6615" s="7"/>
      <c r="S6615" s="7"/>
      <c r="T6615" s="7"/>
      <c r="Y6615" s="7"/>
      <c r="AA6615" s="7"/>
      <c r="AB6615" s="7"/>
      <c r="AG6615" s="7"/>
    </row>
    <row r="6616" spans="1:33">
      <c r="A6616" s="7"/>
      <c r="B6616" s="7"/>
      <c r="C6616" s="7"/>
      <c r="D6616" s="7"/>
      <c r="E6616" s="7"/>
      <c r="F6616" s="7"/>
      <c r="G6616" s="7"/>
      <c r="H6616" s="7"/>
      <c r="J6616" s="7"/>
      <c r="K6616" s="7"/>
      <c r="L6616" s="7"/>
      <c r="Q6616" s="7"/>
      <c r="S6616" s="7"/>
      <c r="T6616" s="7"/>
      <c r="Y6616" s="7"/>
      <c r="AA6616" s="7"/>
      <c r="AB6616" s="7"/>
      <c r="AG6616" s="7"/>
    </row>
    <row r="6617" spans="1:33">
      <c r="A6617" s="7"/>
      <c r="B6617" s="7"/>
      <c r="C6617" s="7"/>
      <c r="D6617" s="7"/>
      <c r="E6617" s="7"/>
      <c r="F6617" s="7"/>
      <c r="G6617" s="7"/>
      <c r="H6617" s="7"/>
      <c r="J6617" s="7"/>
      <c r="K6617" s="7"/>
      <c r="L6617" s="7"/>
      <c r="Q6617" s="7"/>
      <c r="S6617" s="7"/>
      <c r="T6617" s="7"/>
      <c r="Y6617" s="7"/>
      <c r="AA6617" s="7"/>
      <c r="AB6617" s="7"/>
      <c r="AG6617" s="7"/>
    </row>
    <row r="6618" spans="1:33">
      <c r="A6618" s="7"/>
      <c r="B6618" s="7"/>
      <c r="C6618" s="7"/>
      <c r="D6618" s="7"/>
      <c r="E6618" s="7"/>
      <c r="F6618" s="7"/>
      <c r="G6618" s="7"/>
      <c r="H6618" s="7"/>
      <c r="J6618" s="7"/>
      <c r="K6618" s="7"/>
      <c r="L6618" s="7"/>
      <c r="Q6618" s="7"/>
      <c r="S6618" s="7"/>
      <c r="T6618" s="7"/>
      <c r="Y6618" s="7"/>
      <c r="AA6618" s="7"/>
      <c r="AB6618" s="7"/>
      <c r="AG6618" s="7"/>
    </row>
    <row r="6619" spans="1:33">
      <c r="A6619" s="7"/>
      <c r="B6619" s="7"/>
      <c r="C6619" s="7"/>
      <c r="D6619" s="7"/>
      <c r="E6619" s="7"/>
      <c r="F6619" s="7"/>
      <c r="G6619" s="7"/>
      <c r="H6619" s="7"/>
      <c r="J6619" s="7"/>
      <c r="K6619" s="7"/>
      <c r="L6619" s="7"/>
      <c r="Q6619" s="7"/>
      <c r="S6619" s="7"/>
      <c r="T6619" s="7"/>
      <c r="Y6619" s="7"/>
      <c r="AA6619" s="7"/>
      <c r="AB6619" s="7"/>
      <c r="AG6619" s="7"/>
    </row>
    <row r="6620" spans="1:33">
      <c r="A6620" s="7"/>
      <c r="B6620" s="7"/>
      <c r="C6620" s="7"/>
      <c r="D6620" s="7"/>
      <c r="E6620" s="7"/>
      <c r="F6620" s="7"/>
      <c r="G6620" s="7"/>
      <c r="H6620" s="7"/>
      <c r="J6620" s="7"/>
      <c r="K6620" s="7"/>
      <c r="L6620" s="7"/>
      <c r="Q6620" s="7"/>
      <c r="S6620" s="7"/>
      <c r="T6620" s="7"/>
      <c r="Y6620" s="7"/>
      <c r="AA6620" s="7"/>
      <c r="AB6620" s="7"/>
      <c r="AG6620" s="7"/>
    </row>
    <row r="6621" spans="1:33">
      <c r="A6621" s="7"/>
      <c r="B6621" s="7"/>
      <c r="C6621" s="7"/>
      <c r="D6621" s="7"/>
      <c r="E6621" s="7"/>
      <c r="F6621" s="7"/>
      <c r="G6621" s="7"/>
      <c r="H6621" s="7"/>
      <c r="J6621" s="7"/>
      <c r="K6621" s="7"/>
      <c r="L6621" s="7"/>
      <c r="Q6621" s="7"/>
      <c r="S6621" s="7"/>
      <c r="T6621" s="7"/>
      <c r="Y6621" s="7"/>
      <c r="AA6621" s="7"/>
      <c r="AB6621" s="7"/>
      <c r="AG6621" s="7"/>
    </row>
    <row r="6622" spans="1:33">
      <c r="A6622" s="7"/>
      <c r="B6622" s="7"/>
      <c r="C6622" s="7"/>
      <c r="D6622" s="7"/>
      <c r="E6622" s="7"/>
      <c r="F6622" s="7"/>
      <c r="G6622" s="7"/>
      <c r="H6622" s="7"/>
      <c r="J6622" s="7"/>
      <c r="K6622" s="7"/>
      <c r="L6622" s="7"/>
      <c r="Q6622" s="7"/>
      <c r="S6622" s="7"/>
      <c r="T6622" s="7"/>
      <c r="Y6622" s="7"/>
      <c r="AA6622" s="7"/>
      <c r="AB6622" s="7"/>
      <c r="AG6622" s="7"/>
    </row>
    <row r="6623" spans="1:33">
      <c r="A6623" s="7"/>
      <c r="B6623" s="7"/>
      <c r="C6623" s="7"/>
      <c r="D6623" s="7"/>
      <c r="E6623" s="7"/>
      <c r="F6623" s="7"/>
      <c r="G6623" s="7"/>
      <c r="H6623" s="7"/>
      <c r="J6623" s="7"/>
      <c r="K6623" s="7"/>
      <c r="L6623" s="7"/>
      <c r="Q6623" s="7"/>
      <c r="S6623" s="7"/>
      <c r="T6623" s="7"/>
      <c r="Y6623" s="7"/>
      <c r="AA6623" s="7"/>
      <c r="AB6623" s="7"/>
      <c r="AG6623" s="7"/>
    </row>
    <row r="6624" spans="1:33">
      <c r="A6624" s="7"/>
      <c r="B6624" s="7"/>
      <c r="C6624" s="7"/>
      <c r="D6624" s="7"/>
      <c r="E6624" s="7"/>
      <c r="F6624" s="7"/>
      <c r="G6624" s="7"/>
      <c r="H6624" s="7"/>
      <c r="J6624" s="7"/>
      <c r="K6624" s="7"/>
      <c r="L6624" s="7"/>
      <c r="Q6624" s="7"/>
      <c r="S6624" s="7"/>
      <c r="T6624" s="7"/>
      <c r="Y6624" s="7"/>
      <c r="AA6624" s="7"/>
      <c r="AB6624" s="7"/>
      <c r="AG6624" s="7"/>
    </row>
    <row r="6625" spans="1:33">
      <c r="A6625" s="7"/>
      <c r="B6625" s="7"/>
      <c r="C6625" s="7"/>
      <c r="D6625" s="7"/>
      <c r="E6625" s="7"/>
      <c r="F6625" s="7"/>
      <c r="G6625" s="7"/>
      <c r="H6625" s="7"/>
      <c r="J6625" s="7"/>
      <c r="K6625" s="7"/>
      <c r="L6625" s="7"/>
      <c r="Q6625" s="7"/>
      <c r="S6625" s="7"/>
      <c r="T6625" s="7"/>
      <c r="Y6625" s="7"/>
      <c r="AA6625" s="7"/>
      <c r="AB6625" s="7"/>
      <c r="AG6625" s="7"/>
    </row>
    <row r="6626" spans="1:33">
      <c r="A6626" s="7"/>
      <c r="B6626" s="7"/>
      <c r="C6626" s="7"/>
      <c r="D6626" s="7"/>
      <c r="E6626" s="7"/>
      <c r="F6626" s="7"/>
      <c r="G6626" s="7"/>
      <c r="H6626" s="7"/>
      <c r="J6626" s="7"/>
      <c r="K6626" s="7"/>
      <c r="L6626" s="7"/>
      <c r="Q6626" s="7"/>
      <c r="S6626" s="7"/>
      <c r="T6626" s="7"/>
      <c r="Y6626" s="7"/>
      <c r="AA6626" s="7"/>
      <c r="AB6626" s="7"/>
      <c r="AG6626" s="7"/>
    </row>
    <row r="6627" spans="1:33">
      <c r="A6627" s="7"/>
      <c r="B6627" s="7"/>
      <c r="C6627" s="7"/>
      <c r="D6627" s="7"/>
      <c r="E6627" s="7"/>
      <c r="F6627" s="7"/>
      <c r="G6627" s="7"/>
      <c r="H6627" s="7"/>
      <c r="J6627" s="7"/>
      <c r="K6627" s="7"/>
      <c r="L6627" s="7"/>
      <c r="Q6627" s="7"/>
      <c r="S6627" s="7"/>
      <c r="T6627" s="7"/>
      <c r="Y6627" s="7"/>
      <c r="AA6627" s="7"/>
      <c r="AB6627" s="7"/>
      <c r="AG6627" s="7"/>
    </row>
    <row r="6628" spans="1:33">
      <c r="A6628" s="7"/>
      <c r="B6628" s="7"/>
      <c r="C6628" s="7"/>
      <c r="D6628" s="7"/>
      <c r="E6628" s="7"/>
      <c r="F6628" s="7"/>
      <c r="G6628" s="7"/>
      <c r="H6628" s="7"/>
      <c r="J6628" s="7"/>
      <c r="K6628" s="7"/>
      <c r="L6628" s="7"/>
      <c r="Q6628" s="7"/>
      <c r="S6628" s="7"/>
      <c r="T6628" s="7"/>
      <c r="Y6628" s="7"/>
      <c r="AA6628" s="7"/>
      <c r="AB6628" s="7"/>
      <c r="AG6628" s="7"/>
    </row>
    <row r="6629" spans="1:33">
      <c r="A6629" s="7"/>
      <c r="B6629" s="7"/>
      <c r="C6629" s="7"/>
      <c r="D6629" s="7"/>
      <c r="E6629" s="7"/>
      <c r="F6629" s="7"/>
      <c r="G6629" s="7"/>
      <c r="H6629" s="7"/>
      <c r="J6629" s="7"/>
      <c r="K6629" s="7"/>
      <c r="L6629" s="7"/>
      <c r="Q6629" s="7"/>
      <c r="S6629" s="7"/>
      <c r="T6629" s="7"/>
      <c r="Y6629" s="7"/>
      <c r="AA6629" s="7"/>
      <c r="AB6629" s="7"/>
      <c r="AG6629" s="7"/>
    </row>
    <row r="6630" spans="1:33">
      <c r="A6630" s="7"/>
      <c r="B6630" s="7"/>
      <c r="C6630" s="7"/>
      <c r="D6630" s="7"/>
      <c r="E6630" s="7"/>
      <c r="F6630" s="7"/>
      <c r="G6630" s="7"/>
      <c r="H6630" s="7"/>
      <c r="J6630" s="7"/>
      <c r="K6630" s="7"/>
      <c r="L6630" s="7"/>
      <c r="Q6630" s="7"/>
      <c r="S6630" s="7"/>
      <c r="T6630" s="7"/>
      <c r="Y6630" s="7"/>
      <c r="AA6630" s="7"/>
      <c r="AB6630" s="7"/>
      <c r="AG6630" s="7"/>
    </row>
    <row r="6631" spans="1:33">
      <c r="A6631" s="7"/>
      <c r="B6631" s="7"/>
      <c r="C6631" s="7"/>
      <c r="D6631" s="7"/>
      <c r="E6631" s="7"/>
      <c r="F6631" s="7"/>
      <c r="G6631" s="7"/>
      <c r="H6631" s="7"/>
      <c r="J6631" s="7"/>
      <c r="K6631" s="7"/>
      <c r="L6631" s="7"/>
      <c r="Q6631" s="7"/>
      <c r="S6631" s="7"/>
      <c r="T6631" s="7"/>
      <c r="Y6631" s="7"/>
      <c r="AA6631" s="7"/>
      <c r="AB6631" s="7"/>
      <c r="AG6631" s="7"/>
    </row>
    <row r="6632" spans="1:33">
      <c r="A6632" s="7"/>
      <c r="B6632" s="7"/>
      <c r="C6632" s="7"/>
      <c r="D6632" s="7"/>
      <c r="E6632" s="7"/>
      <c r="F6632" s="7"/>
      <c r="G6632" s="7"/>
      <c r="H6632" s="7"/>
      <c r="J6632" s="7"/>
      <c r="K6632" s="7"/>
      <c r="L6632" s="7"/>
      <c r="Q6632" s="7"/>
      <c r="S6632" s="7"/>
      <c r="T6632" s="7"/>
      <c r="Y6632" s="7"/>
      <c r="AA6632" s="7"/>
      <c r="AB6632" s="7"/>
      <c r="AG6632" s="7"/>
    </row>
    <row r="6633" spans="1:33">
      <c r="A6633" s="7"/>
      <c r="B6633" s="7"/>
      <c r="C6633" s="7"/>
      <c r="D6633" s="7"/>
      <c r="E6633" s="7"/>
      <c r="F6633" s="7"/>
      <c r="G6633" s="7"/>
      <c r="H6633" s="7"/>
      <c r="J6633" s="7"/>
      <c r="K6633" s="7"/>
      <c r="L6633" s="7"/>
      <c r="Q6633" s="7"/>
      <c r="S6633" s="7"/>
      <c r="T6633" s="7"/>
      <c r="Y6633" s="7"/>
      <c r="AA6633" s="7"/>
      <c r="AB6633" s="7"/>
      <c r="AG6633" s="7"/>
    </row>
    <row r="6634" spans="1:33">
      <c r="A6634" s="7"/>
      <c r="B6634" s="7"/>
      <c r="C6634" s="7"/>
      <c r="D6634" s="7"/>
      <c r="E6634" s="7"/>
      <c r="F6634" s="7"/>
      <c r="G6634" s="7"/>
      <c r="H6634" s="7"/>
      <c r="J6634" s="7"/>
      <c r="K6634" s="7"/>
      <c r="L6634" s="7"/>
      <c r="Q6634" s="7"/>
      <c r="S6634" s="7"/>
      <c r="T6634" s="7"/>
      <c r="Y6634" s="7"/>
      <c r="AA6634" s="7"/>
      <c r="AB6634" s="7"/>
      <c r="AG6634" s="7"/>
    </row>
    <row r="6635" spans="1:33">
      <c r="A6635" s="7"/>
      <c r="B6635" s="7"/>
      <c r="C6635" s="7"/>
      <c r="D6635" s="7"/>
      <c r="E6635" s="7"/>
      <c r="F6635" s="7"/>
      <c r="G6635" s="7"/>
      <c r="H6635" s="7"/>
      <c r="J6635" s="7"/>
      <c r="K6635" s="7"/>
      <c r="L6635" s="7"/>
      <c r="Q6635" s="7"/>
      <c r="S6635" s="7"/>
      <c r="T6635" s="7"/>
      <c r="Y6635" s="7"/>
      <c r="AA6635" s="7"/>
      <c r="AB6635" s="7"/>
      <c r="AG6635" s="7"/>
    </row>
    <row r="6636" spans="1:33">
      <c r="A6636" s="7"/>
      <c r="B6636" s="7"/>
      <c r="C6636" s="7"/>
      <c r="D6636" s="7"/>
      <c r="E6636" s="7"/>
      <c r="F6636" s="7"/>
      <c r="G6636" s="7"/>
      <c r="H6636" s="7"/>
      <c r="J6636" s="7"/>
      <c r="K6636" s="7"/>
      <c r="L6636" s="7"/>
      <c r="Q6636" s="7"/>
      <c r="S6636" s="7"/>
      <c r="T6636" s="7"/>
      <c r="Y6636" s="7"/>
      <c r="AA6636" s="7"/>
      <c r="AB6636" s="7"/>
      <c r="AG6636" s="7"/>
    </row>
    <row r="6637" spans="1:33">
      <c r="A6637" s="7"/>
      <c r="B6637" s="7"/>
      <c r="C6637" s="7"/>
      <c r="D6637" s="7"/>
      <c r="E6637" s="7"/>
      <c r="F6637" s="7"/>
      <c r="G6637" s="7"/>
      <c r="H6637" s="7"/>
      <c r="J6637" s="7"/>
      <c r="K6637" s="7"/>
      <c r="L6637" s="7"/>
      <c r="Q6637" s="7"/>
      <c r="S6637" s="7"/>
      <c r="T6637" s="7"/>
      <c r="Y6637" s="7"/>
      <c r="AA6637" s="7"/>
      <c r="AB6637" s="7"/>
      <c r="AG6637" s="7"/>
    </row>
    <row r="6638" spans="1:33">
      <c r="A6638" s="7"/>
      <c r="B6638" s="7"/>
      <c r="C6638" s="7"/>
      <c r="D6638" s="7"/>
      <c r="E6638" s="7"/>
      <c r="F6638" s="7"/>
      <c r="G6638" s="7"/>
      <c r="H6638" s="7"/>
      <c r="J6638" s="7"/>
      <c r="K6638" s="7"/>
      <c r="L6638" s="7"/>
      <c r="Q6638" s="7"/>
      <c r="S6638" s="7"/>
      <c r="T6638" s="7"/>
      <c r="Y6638" s="7"/>
      <c r="AA6638" s="7"/>
      <c r="AB6638" s="7"/>
      <c r="AG6638" s="7"/>
    </row>
    <row r="6639" spans="1:33">
      <c r="A6639" s="7"/>
      <c r="B6639" s="7"/>
      <c r="C6639" s="7"/>
      <c r="D6639" s="7"/>
      <c r="E6639" s="7"/>
      <c r="F6639" s="7"/>
      <c r="G6639" s="7"/>
      <c r="H6639" s="7"/>
      <c r="J6639" s="7"/>
      <c r="K6639" s="7"/>
      <c r="L6639" s="7"/>
      <c r="Q6639" s="7"/>
      <c r="S6639" s="7"/>
      <c r="T6639" s="7"/>
      <c r="Y6639" s="7"/>
      <c r="AA6639" s="7"/>
      <c r="AB6639" s="7"/>
      <c r="AG6639" s="7"/>
    </row>
    <row r="6640" spans="1:33">
      <c r="A6640" s="7"/>
      <c r="B6640" s="7"/>
      <c r="C6640" s="7"/>
      <c r="D6640" s="7"/>
      <c r="E6640" s="7"/>
      <c r="F6640" s="7"/>
      <c r="G6640" s="7"/>
      <c r="H6640" s="7"/>
      <c r="J6640" s="7"/>
      <c r="K6640" s="7"/>
      <c r="L6640" s="7"/>
      <c r="Q6640" s="7"/>
      <c r="S6640" s="7"/>
      <c r="T6640" s="7"/>
      <c r="Y6640" s="7"/>
      <c r="AA6640" s="7"/>
      <c r="AB6640" s="7"/>
      <c r="AG6640" s="7"/>
    </row>
    <row r="6641" spans="1:33">
      <c r="A6641" s="7"/>
      <c r="B6641" s="7"/>
      <c r="C6641" s="7"/>
      <c r="D6641" s="7"/>
      <c r="E6641" s="7"/>
      <c r="F6641" s="7"/>
      <c r="G6641" s="7"/>
      <c r="H6641" s="7"/>
      <c r="J6641" s="7"/>
      <c r="K6641" s="7"/>
      <c r="L6641" s="7"/>
      <c r="Q6641" s="7"/>
      <c r="S6641" s="7"/>
      <c r="T6641" s="7"/>
      <c r="Y6641" s="7"/>
      <c r="AA6641" s="7"/>
      <c r="AB6641" s="7"/>
      <c r="AG6641" s="7"/>
    </row>
    <row r="6642" spans="1:33">
      <c r="A6642" s="7"/>
      <c r="B6642" s="7"/>
      <c r="C6642" s="7"/>
      <c r="D6642" s="7"/>
      <c r="E6642" s="7"/>
      <c r="F6642" s="7"/>
      <c r="G6642" s="7"/>
      <c r="H6642" s="7"/>
      <c r="J6642" s="7"/>
      <c r="K6642" s="7"/>
      <c r="L6642" s="7"/>
      <c r="Q6642" s="7"/>
      <c r="S6642" s="7"/>
      <c r="T6642" s="7"/>
      <c r="Y6642" s="7"/>
      <c r="AA6642" s="7"/>
      <c r="AB6642" s="7"/>
      <c r="AG6642" s="7"/>
    </row>
    <row r="6643" spans="1:33">
      <c r="A6643" s="7"/>
      <c r="B6643" s="7"/>
      <c r="C6643" s="7"/>
      <c r="D6643" s="7"/>
      <c r="E6643" s="7"/>
      <c r="F6643" s="7"/>
      <c r="G6643" s="7"/>
      <c r="H6643" s="7"/>
      <c r="J6643" s="7"/>
      <c r="K6643" s="7"/>
      <c r="L6643" s="7"/>
      <c r="Q6643" s="7"/>
      <c r="S6643" s="7"/>
      <c r="T6643" s="7"/>
      <c r="Y6643" s="7"/>
      <c r="AA6643" s="7"/>
      <c r="AB6643" s="7"/>
      <c r="AG6643" s="7"/>
    </row>
    <row r="6644" spans="1:33">
      <c r="A6644" s="7"/>
      <c r="B6644" s="7"/>
      <c r="C6644" s="7"/>
      <c r="D6644" s="7"/>
      <c r="E6644" s="7"/>
      <c r="F6644" s="7"/>
      <c r="G6644" s="7"/>
      <c r="H6644" s="7"/>
      <c r="J6644" s="7"/>
      <c r="K6644" s="7"/>
      <c r="L6644" s="7"/>
      <c r="Q6644" s="7"/>
      <c r="S6644" s="7"/>
      <c r="T6644" s="7"/>
      <c r="Y6644" s="7"/>
      <c r="AA6644" s="7"/>
      <c r="AB6644" s="7"/>
      <c r="AG6644" s="7"/>
    </row>
    <row r="6645" spans="1:33">
      <c r="A6645" s="7"/>
      <c r="B6645" s="7"/>
      <c r="C6645" s="7"/>
      <c r="D6645" s="7"/>
      <c r="E6645" s="7"/>
      <c r="F6645" s="7"/>
      <c r="G6645" s="7"/>
      <c r="H6645" s="7"/>
      <c r="J6645" s="7"/>
      <c r="K6645" s="7"/>
      <c r="L6645" s="7"/>
      <c r="Q6645" s="7"/>
      <c r="S6645" s="7"/>
      <c r="T6645" s="7"/>
      <c r="Y6645" s="7"/>
      <c r="AA6645" s="7"/>
      <c r="AB6645" s="7"/>
      <c r="AG6645" s="7"/>
    </row>
    <row r="6646" spans="1:33">
      <c r="A6646" s="7"/>
      <c r="B6646" s="7"/>
      <c r="C6646" s="7"/>
      <c r="D6646" s="7"/>
      <c r="E6646" s="7"/>
      <c r="F6646" s="7"/>
      <c r="G6646" s="7"/>
      <c r="H6646" s="7"/>
      <c r="J6646" s="7"/>
      <c r="K6646" s="7"/>
      <c r="L6646" s="7"/>
      <c r="Q6646" s="7"/>
      <c r="S6646" s="7"/>
      <c r="T6646" s="7"/>
      <c r="Y6646" s="7"/>
      <c r="AA6646" s="7"/>
      <c r="AB6646" s="7"/>
      <c r="AG6646" s="7"/>
    </row>
    <row r="6647" spans="1:33">
      <c r="A6647" s="7"/>
      <c r="B6647" s="7"/>
      <c r="C6647" s="7"/>
      <c r="D6647" s="7"/>
      <c r="E6647" s="7"/>
      <c r="F6647" s="7"/>
      <c r="G6647" s="7"/>
      <c r="H6647" s="7"/>
      <c r="J6647" s="7"/>
      <c r="K6647" s="7"/>
      <c r="L6647" s="7"/>
      <c r="Q6647" s="7"/>
      <c r="S6647" s="7"/>
      <c r="T6647" s="7"/>
      <c r="Y6647" s="7"/>
      <c r="AA6647" s="7"/>
      <c r="AB6647" s="7"/>
      <c r="AG6647" s="7"/>
    </row>
    <row r="6648" spans="1:33">
      <c r="A6648" s="7"/>
      <c r="B6648" s="7"/>
      <c r="C6648" s="7"/>
      <c r="D6648" s="7"/>
      <c r="E6648" s="7"/>
      <c r="F6648" s="7"/>
      <c r="G6648" s="7"/>
      <c r="H6648" s="7"/>
      <c r="J6648" s="7"/>
      <c r="K6648" s="7"/>
      <c r="L6648" s="7"/>
      <c r="Q6648" s="7"/>
      <c r="S6648" s="7"/>
      <c r="T6648" s="7"/>
      <c r="Y6648" s="7"/>
      <c r="AA6648" s="7"/>
      <c r="AB6648" s="7"/>
      <c r="AG6648" s="7"/>
    </row>
    <row r="6649" spans="1:33">
      <c r="A6649" s="7"/>
      <c r="B6649" s="7"/>
      <c r="C6649" s="7"/>
      <c r="D6649" s="7"/>
      <c r="E6649" s="7"/>
      <c r="F6649" s="7"/>
      <c r="G6649" s="7"/>
      <c r="H6649" s="7"/>
      <c r="J6649" s="7"/>
      <c r="K6649" s="7"/>
      <c r="L6649" s="7"/>
      <c r="Q6649" s="7"/>
      <c r="S6649" s="7"/>
      <c r="T6649" s="7"/>
      <c r="Y6649" s="7"/>
      <c r="AA6649" s="7"/>
      <c r="AB6649" s="7"/>
      <c r="AG6649" s="7"/>
    </row>
    <row r="6650" spans="1:33">
      <c r="A6650" s="7"/>
      <c r="B6650" s="7"/>
      <c r="C6650" s="7"/>
      <c r="D6650" s="7"/>
      <c r="E6650" s="7"/>
      <c r="F6650" s="7"/>
      <c r="G6650" s="7"/>
      <c r="H6650" s="7"/>
      <c r="J6650" s="7"/>
      <c r="K6650" s="7"/>
      <c r="L6650" s="7"/>
      <c r="Q6650" s="7"/>
      <c r="S6650" s="7"/>
      <c r="T6650" s="7"/>
      <c r="Y6650" s="7"/>
      <c r="AA6650" s="7"/>
      <c r="AB6650" s="7"/>
      <c r="AG6650" s="7"/>
    </row>
    <row r="6651" spans="1:33">
      <c r="A6651" s="7"/>
      <c r="B6651" s="7"/>
      <c r="C6651" s="7"/>
      <c r="D6651" s="7"/>
      <c r="E6651" s="7"/>
      <c r="F6651" s="7"/>
      <c r="G6651" s="7"/>
      <c r="H6651" s="7"/>
      <c r="J6651" s="7"/>
      <c r="K6651" s="7"/>
      <c r="L6651" s="7"/>
      <c r="Q6651" s="7"/>
      <c r="S6651" s="7"/>
      <c r="T6651" s="7"/>
      <c r="Y6651" s="7"/>
      <c r="AA6651" s="7"/>
      <c r="AB6651" s="7"/>
      <c r="AG6651" s="7"/>
    </row>
    <row r="6652" spans="1:33">
      <c r="A6652" s="7"/>
      <c r="B6652" s="7"/>
      <c r="C6652" s="7"/>
      <c r="D6652" s="7"/>
      <c r="E6652" s="7"/>
      <c r="F6652" s="7"/>
      <c r="G6652" s="7"/>
      <c r="H6652" s="7"/>
      <c r="J6652" s="7"/>
      <c r="K6652" s="7"/>
      <c r="L6652" s="7"/>
      <c r="Q6652" s="7"/>
      <c r="S6652" s="7"/>
      <c r="T6652" s="7"/>
      <c r="Y6652" s="7"/>
      <c r="AA6652" s="7"/>
      <c r="AB6652" s="7"/>
      <c r="AG6652" s="7"/>
    </row>
    <row r="6653" spans="1:33">
      <c r="A6653" s="7"/>
      <c r="B6653" s="7"/>
      <c r="C6653" s="7"/>
      <c r="D6653" s="7"/>
      <c r="E6653" s="7"/>
      <c r="F6653" s="7"/>
      <c r="G6653" s="7"/>
      <c r="H6653" s="7"/>
      <c r="J6653" s="7"/>
      <c r="K6653" s="7"/>
      <c r="L6653" s="7"/>
      <c r="Q6653" s="7"/>
      <c r="S6653" s="7"/>
      <c r="T6653" s="7"/>
      <c r="Y6653" s="7"/>
      <c r="AA6653" s="7"/>
      <c r="AB6653" s="7"/>
      <c r="AG6653" s="7"/>
    </row>
    <row r="6654" spans="1:33">
      <c r="A6654" s="7"/>
      <c r="B6654" s="7"/>
      <c r="C6654" s="7"/>
      <c r="D6654" s="7"/>
      <c r="E6654" s="7"/>
      <c r="F6654" s="7"/>
      <c r="G6654" s="7"/>
      <c r="H6654" s="7"/>
      <c r="J6654" s="7"/>
      <c r="K6654" s="7"/>
      <c r="L6654" s="7"/>
      <c r="Q6654" s="7"/>
      <c r="S6654" s="7"/>
      <c r="T6654" s="7"/>
      <c r="Y6654" s="7"/>
      <c r="AA6654" s="7"/>
      <c r="AB6654" s="7"/>
      <c r="AG6654" s="7"/>
    </row>
    <row r="6655" spans="1:33">
      <c r="A6655" s="7"/>
      <c r="B6655" s="7"/>
      <c r="C6655" s="7"/>
      <c r="D6655" s="7"/>
      <c r="E6655" s="7"/>
      <c r="F6655" s="7"/>
      <c r="G6655" s="7"/>
      <c r="H6655" s="7"/>
      <c r="J6655" s="7"/>
      <c r="K6655" s="7"/>
      <c r="L6655" s="7"/>
      <c r="Q6655" s="7"/>
      <c r="S6655" s="7"/>
      <c r="T6655" s="7"/>
      <c r="Y6655" s="7"/>
      <c r="AA6655" s="7"/>
      <c r="AB6655" s="7"/>
      <c r="AG6655" s="7"/>
    </row>
    <row r="6656" spans="1:33">
      <c r="A6656" s="7"/>
      <c r="B6656" s="7"/>
      <c r="C6656" s="7"/>
      <c r="D6656" s="7"/>
      <c r="E6656" s="7"/>
      <c r="F6656" s="7"/>
      <c r="G6656" s="7"/>
      <c r="H6656" s="7"/>
      <c r="J6656" s="7"/>
      <c r="K6656" s="7"/>
      <c r="L6656" s="7"/>
      <c r="Q6656" s="7"/>
      <c r="S6656" s="7"/>
      <c r="T6656" s="7"/>
      <c r="Y6656" s="7"/>
      <c r="AA6656" s="7"/>
      <c r="AB6656" s="7"/>
      <c r="AG6656" s="7"/>
    </row>
    <row r="6657" spans="1:33">
      <c r="A6657" s="7"/>
      <c r="B6657" s="7"/>
      <c r="C6657" s="7"/>
      <c r="D6657" s="7"/>
      <c r="E6657" s="7"/>
      <c r="F6657" s="7"/>
      <c r="G6657" s="7"/>
      <c r="H6657" s="7"/>
      <c r="J6657" s="7"/>
      <c r="K6657" s="7"/>
      <c r="L6657" s="7"/>
      <c r="Q6657" s="7"/>
      <c r="S6657" s="7"/>
      <c r="T6657" s="7"/>
      <c r="Y6657" s="7"/>
      <c r="AA6657" s="7"/>
      <c r="AB6657" s="7"/>
      <c r="AG6657" s="7"/>
    </row>
    <row r="6658" spans="1:33">
      <c r="A6658" s="7"/>
      <c r="B6658" s="7"/>
      <c r="C6658" s="7"/>
      <c r="D6658" s="7"/>
      <c r="E6658" s="7"/>
      <c r="F6658" s="7"/>
      <c r="G6658" s="7"/>
      <c r="H6658" s="7"/>
      <c r="J6658" s="7"/>
      <c r="K6658" s="7"/>
      <c r="L6658" s="7"/>
      <c r="Q6658" s="7"/>
      <c r="S6658" s="7"/>
      <c r="T6658" s="7"/>
      <c r="Y6658" s="7"/>
      <c r="AA6658" s="7"/>
      <c r="AB6658" s="7"/>
      <c r="AG6658" s="7"/>
    </row>
    <row r="6659" spans="1:33">
      <c r="A6659" s="7"/>
      <c r="B6659" s="7"/>
      <c r="C6659" s="7"/>
      <c r="D6659" s="7"/>
      <c r="E6659" s="7"/>
      <c r="F6659" s="7"/>
      <c r="G6659" s="7"/>
      <c r="H6659" s="7"/>
      <c r="J6659" s="7"/>
      <c r="K6659" s="7"/>
      <c r="L6659" s="7"/>
      <c r="Q6659" s="7"/>
      <c r="S6659" s="7"/>
      <c r="T6659" s="7"/>
      <c r="Y6659" s="7"/>
      <c r="AA6659" s="7"/>
      <c r="AB6659" s="7"/>
      <c r="AG6659" s="7"/>
    </row>
    <row r="6660" spans="1:33">
      <c r="A6660" s="7"/>
      <c r="B6660" s="7"/>
      <c r="C6660" s="7"/>
      <c r="D6660" s="7"/>
      <c r="E6660" s="7"/>
      <c r="F6660" s="7"/>
      <c r="G6660" s="7"/>
      <c r="H6660" s="7"/>
      <c r="J6660" s="7"/>
      <c r="K6660" s="7"/>
      <c r="L6660" s="7"/>
      <c r="Q6660" s="7"/>
      <c r="S6660" s="7"/>
      <c r="T6660" s="7"/>
      <c r="Y6660" s="7"/>
      <c r="AA6660" s="7"/>
      <c r="AB6660" s="7"/>
      <c r="AG6660" s="7"/>
    </row>
    <row r="6661" spans="1:33">
      <c r="A6661" s="7"/>
      <c r="B6661" s="7"/>
      <c r="C6661" s="7"/>
      <c r="D6661" s="7"/>
      <c r="E6661" s="7"/>
      <c r="F6661" s="7"/>
      <c r="G6661" s="7"/>
      <c r="H6661" s="7"/>
      <c r="J6661" s="7"/>
      <c r="K6661" s="7"/>
      <c r="L6661" s="7"/>
      <c r="Q6661" s="7"/>
      <c r="S6661" s="7"/>
      <c r="T6661" s="7"/>
      <c r="Y6661" s="7"/>
      <c r="AA6661" s="7"/>
      <c r="AB6661" s="7"/>
      <c r="AG6661" s="7"/>
    </row>
    <row r="6662" spans="1:33">
      <c r="A6662" s="7"/>
      <c r="B6662" s="7"/>
      <c r="C6662" s="7"/>
      <c r="D6662" s="7"/>
      <c r="E6662" s="7"/>
      <c r="F6662" s="7"/>
      <c r="G6662" s="7"/>
      <c r="H6662" s="7"/>
      <c r="J6662" s="7"/>
      <c r="K6662" s="7"/>
      <c r="L6662" s="7"/>
      <c r="Q6662" s="7"/>
      <c r="S6662" s="7"/>
      <c r="T6662" s="7"/>
      <c r="Y6662" s="7"/>
      <c r="AA6662" s="7"/>
      <c r="AB6662" s="7"/>
      <c r="AG6662" s="7"/>
    </row>
    <row r="6663" spans="1:33">
      <c r="A6663" s="7"/>
      <c r="B6663" s="7"/>
      <c r="C6663" s="7"/>
      <c r="D6663" s="7"/>
      <c r="E6663" s="7"/>
      <c r="F6663" s="7"/>
      <c r="G6663" s="7"/>
      <c r="H6663" s="7"/>
      <c r="J6663" s="7"/>
      <c r="K6663" s="7"/>
      <c r="L6663" s="7"/>
      <c r="Q6663" s="7"/>
      <c r="S6663" s="7"/>
      <c r="T6663" s="7"/>
      <c r="Y6663" s="7"/>
      <c r="AA6663" s="7"/>
      <c r="AB6663" s="7"/>
      <c r="AG6663" s="7"/>
    </row>
    <row r="6664" spans="1:33">
      <c r="A6664" s="7"/>
      <c r="B6664" s="7"/>
      <c r="C6664" s="7"/>
      <c r="D6664" s="7"/>
      <c r="E6664" s="7"/>
      <c r="F6664" s="7"/>
      <c r="G6664" s="7"/>
      <c r="H6664" s="7"/>
      <c r="J6664" s="7"/>
      <c r="K6664" s="7"/>
      <c r="L6664" s="7"/>
      <c r="Q6664" s="7"/>
      <c r="S6664" s="7"/>
      <c r="T6664" s="7"/>
      <c r="Y6664" s="7"/>
      <c r="AA6664" s="7"/>
      <c r="AB6664" s="7"/>
      <c r="AG6664" s="7"/>
    </row>
    <row r="6665" spans="1:33">
      <c r="A6665" s="7"/>
      <c r="B6665" s="7"/>
      <c r="C6665" s="7"/>
      <c r="D6665" s="7"/>
      <c r="E6665" s="7"/>
      <c r="F6665" s="7"/>
      <c r="G6665" s="7"/>
      <c r="H6665" s="7"/>
      <c r="J6665" s="7"/>
      <c r="K6665" s="7"/>
      <c r="L6665" s="7"/>
      <c r="Q6665" s="7"/>
      <c r="S6665" s="7"/>
      <c r="T6665" s="7"/>
      <c r="Y6665" s="7"/>
      <c r="AA6665" s="7"/>
      <c r="AB6665" s="7"/>
      <c r="AG6665" s="7"/>
    </row>
    <row r="6666" spans="1:33">
      <c r="A6666" s="7"/>
      <c r="B6666" s="7"/>
      <c r="C6666" s="7"/>
      <c r="D6666" s="7"/>
      <c r="E6666" s="7"/>
      <c r="F6666" s="7"/>
      <c r="G6666" s="7"/>
      <c r="H6666" s="7"/>
      <c r="J6666" s="7"/>
      <c r="K6666" s="7"/>
      <c r="L6666" s="7"/>
      <c r="Q6666" s="7"/>
      <c r="S6666" s="7"/>
      <c r="T6666" s="7"/>
      <c r="Y6666" s="7"/>
      <c r="AA6666" s="7"/>
      <c r="AB6666" s="7"/>
      <c r="AG6666" s="7"/>
    </row>
    <row r="6667" spans="1:33">
      <c r="A6667" s="7"/>
      <c r="B6667" s="7"/>
      <c r="C6667" s="7"/>
      <c r="D6667" s="7"/>
      <c r="E6667" s="7"/>
      <c r="F6667" s="7"/>
      <c r="G6667" s="7"/>
      <c r="H6667" s="7"/>
      <c r="J6667" s="7"/>
      <c r="K6667" s="7"/>
      <c r="L6667" s="7"/>
      <c r="Q6667" s="7"/>
      <c r="S6667" s="7"/>
      <c r="T6667" s="7"/>
      <c r="Y6667" s="7"/>
      <c r="AA6667" s="7"/>
      <c r="AB6667" s="7"/>
      <c r="AG6667" s="7"/>
    </row>
    <row r="6668" spans="1:33">
      <c r="A6668" s="7"/>
      <c r="B6668" s="7"/>
      <c r="C6668" s="7"/>
      <c r="D6668" s="7"/>
      <c r="E6668" s="7"/>
      <c r="F6668" s="7"/>
      <c r="G6668" s="7"/>
      <c r="H6668" s="7"/>
      <c r="J6668" s="7"/>
      <c r="K6668" s="7"/>
      <c r="L6668" s="7"/>
      <c r="Q6668" s="7"/>
      <c r="S6668" s="7"/>
      <c r="T6668" s="7"/>
      <c r="Y6668" s="7"/>
      <c r="AA6668" s="7"/>
      <c r="AB6668" s="7"/>
      <c r="AG6668" s="7"/>
    </row>
    <row r="6669" spans="1:33">
      <c r="A6669" s="7"/>
      <c r="B6669" s="7"/>
      <c r="C6669" s="7"/>
      <c r="D6669" s="7"/>
      <c r="E6669" s="7"/>
      <c r="F6669" s="7"/>
      <c r="G6669" s="7"/>
      <c r="H6669" s="7"/>
      <c r="J6669" s="7"/>
      <c r="K6669" s="7"/>
      <c r="L6669" s="7"/>
      <c r="Q6669" s="7"/>
      <c r="S6669" s="7"/>
      <c r="T6669" s="7"/>
      <c r="Y6669" s="7"/>
      <c r="AA6669" s="7"/>
      <c r="AB6669" s="7"/>
      <c r="AG6669" s="7"/>
    </row>
    <row r="6670" spans="1:33">
      <c r="A6670" s="7"/>
      <c r="B6670" s="7"/>
      <c r="C6670" s="7"/>
      <c r="D6670" s="7"/>
      <c r="E6670" s="7"/>
      <c r="F6670" s="7"/>
      <c r="G6670" s="7"/>
      <c r="H6670" s="7"/>
      <c r="J6670" s="7"/>
      <c r="K6670" s="7"/>
      <c r="L6670" s="7"/>
      <c r="Q6670" s="7"/>
      <c r="S6670" s="7"/>
      <c r="T6670" s="7"/>
      <c r="Y6670" s="7"/>
      <c r="AA6670" s="7"/>
      <c r="AB6670" s="7"/>
      <c r="AG6670" s="7"/>
    </row>
    <row r="6671" spans="1:33">
      <c r="A6671" s="7"/>
      <c r="B6671" s="7"/>
      <c r="C6671" s="7"/>
      <c r="D6671" s="7"/>
      <c r="E6671" s="7"/>
      <c r="F6671" s="7"/>
      <c r="G6671" s="7"/>
      <c r="H6671" s="7"/>
      <c r="J6671" s="7"/>
      <c r="K6671" s="7"/>
      <c r="L6671" s="7"/>
      <c r="Q6671" s="7"/>
      <c r="S6671" s="7"/>
      <c r="T6671" s="7"/>
      <c r="Y6671" s="7"/>
      <c r="AA6671" s="7"/>
      <c r="AB6671" s="7"/>
      <c r="AG6671" s="7"/>
    </row>
    <row r="6672" spans="1:33">
      <c r="A6672" s="7"/>
      <c r="B6672" s="7"/>
      <c r="C6672" s="7"/>
      <c r="D6672" s="7"/>
      <c r="E6672" s="7"/>
      <c r="F6672" s="7"/>
      <c r="G6672" s="7"/>
      <c r="H6672" s="7"/>
      <c r="J6672" s="7"/>
      <c r="K6672" s="7"/>
      <c r="L6672" s="7"/>
      <c r="Q6672" s="7"/>
      <c r="S6672" s="7"/>
      <c r="T6672" s="7"/>
      <c r="Y6672" s="7"/>
      <c r="AA6672" s="7"/>
      <c r="AB6672" s="7"/>
      <c r="AG6672" s="7"/>
    </row>
    <row r="6673" spans="1:33">
      <c r="A6673" s="7"/>
      <c r="B6673" s="7"/>
      <c r="C6673" s="7"/>
      <c r="D6673" s="7"/>
      <c r="E6673" s="7"/>
      <c r="F6673" s="7"/>
      <c r="G6673" s="7"/>
      <c r="H6673" s="7"/>
      <c r="J6673" s="7"/>
      <c r="K6673" s="7"/>
      <c r="L6673" s="7"/>
      <c r="Q6673" s="7"/>
      <c r="S6673" s="7"/>
      <c r="T6673" s="7"/>
      <c r="Y6673" s="7"/>
      <c r="AA6673" s="7"/>
      <c r="AB6673" s="7"/>
      <c r="AG6673" s="7"/>
    </row>
    <row r="6674" spans="1:33">
      <c r="A6674" s="7"/>
      <c r="B6674" s="7"/>
      <c r="C6674" s="7"/>
      <c r="D6674" s="7"/>
      <c r="E6674" s="7"/>
      <c r="F6674" s="7"/>
      <c r="G6674" s="7"/>
      <c r="H6674" s="7"/>
      <c r="J6674" s="7"/>
      <c r="K6674" s="7"/>
      <c r="L6674" s="7"/>
      <c r="Q6674" s="7"/>
      <c r="S6674" s="7"/>
      <c r="T6674" s="7"/>
      <c r="Y6674" s="7"/>
      <c r="AA6674" s="7"/>
      <c r="AB6674" s="7"/>
      <c r="AG6674" s="7"/>
    </row>
    <row r="6675" spans="1:33">
      <c r="A6675" s="7"/>
      <c r="B6675" s="7"/>
      <c r="C6675" s="7"/>
      <c r="D6675" s="7"/>
      <c r="E6675" s="7"/>
      <c r="F6675" s="7"/>
      <c r="G6675" s="7"/>
      <c r="H6675" s="7"/>
      <c r="J6675" s="7"/>
      <c r="K6675" s="7"/>
      <c r="L6675" s="7"/>
      <c r="Q6675" s="7"/>
      <c r="S6675" s="7"/>
      <c r="T6675" s="7"/>
      <c r="Y6675" s="7"/>
      <c r="AA6675" s="7"/>
      <c r="AB6675" s="7"/>
      <c r="AG6675" s="7"/>
    </row>
    <row r="6676" spans="1:33">
      <c r="A6676" s="7"/>
      <c r="B6676" s="7"/>
      <c r="C6676" s="7"/>
      <c r="D6676" s="7"/>
      <c r="E6676" s="7"/>
      <c r="F6676" s="7"/>
      <c r="G6676" s="7"/>
      <c r="H6676" s="7"/>
      <c r="J6676" s="7"/>
      <c r="K6676" s="7"/>
      <c r="L6676" s="7"/>
      <c r="Q6676" s="7"/>
      <c r="S6676" s="7"/>
      <c r="T6676" s="7"/>
      <c r="Y6676" s="7"/>
      <c r="AA6676" s="7"/>
      <c r="AB6676" s="7"/>
      <c r="AG6676" s="7"/>
    </row>
    <row r="6677" spans="1:33">
      <c r="A6677" s="7"/>
      <c r="B6677" s="7"/>
      <c r="C6677" s="7"/>
      <c r="D6677" s="7"/>
      <c r="E6677" s="7"/>
      <c r="F6677" s="7"/>
      <c r="G6677" s="7"/>
      <c r="H6677" s="7"/>
      <c r="J6677" s="7"/>
      <c r="K6677" s="7"/>
      <c r="L6677" s="7"/>
      <c r="Q6677" s="7"/>
      <c r="S6677" s="7"/>
      <c r="T6677" s="7"/>
      <c r="Y6677" s="7"/>
      <c r="AA6677" s="7"/>
      <c r="AB6677" s="7"/>
      <c r="AG6677" s="7"/>
    </row>
    <row r="6678" spans="1:33">
      <c r="A6678" s="7"/>
      <c r="B6678" s="7"/>
      <c r="C6678" s="7"/>
      <c r="D6678" s="7"/>
      <c r="E6678" s="7"/>
      <c r="F6678" s="7"/>
      <c r="G6678" s="7"/>
      <c r="H6678" s="7"/>
      <c r="J6678" s="7"/>
      <c r="K6678" s="7"/>
      <c r="L6678" s="7"/>
      <c r="Q6678" s="7"/>
      <c r="S6678" s="7"/>
      <c r="T6678" s="7"/>
      <c r="Y6678" s="7"/>
      <c r="AA6678" s="7"/>
      <c r="AB6678" s="7"/>
      <c r="AG6678" s="7"/>
    </row>
    <row r="6679" spans="1:33">
      <c r="A6679" s="7"/>
      <c r="B6679" s="7"/>
      <c r="C6679" s="7"/>
      <c r="D6679" s="7"/>
      <c r="E6679" s="7"/>
      <c r="F6679" s="7"/>
      <c r="G6679" s="7"/>
      <c r="H6679" s="7"/>
      <c r="J6679" s="7"/>
      <c r="K6679" s="7"/>
      <c r="L6679" s="7"/>
      <c r="Q6679" s="7"/>
      <c r="S6679" s="7"/>
      <c r="T6679" s="7"/>
      <c r="Y6679" s="7"/>
      <c r="AA6679" s="7"/>
      <c r="AB6679" s="7"/>
      <c r="AG6679" s="7"/>
    </row>
    <row r="6680" spans="1:33">
      <c r="A6680" s="7"/>
      <c r="B6680" s="7"/>
      <c r="C6680" s="7"/>
      <c r="D6680" s="7"/>
      <c r="E6680" s="7"/>
      <c r="F6680" s="7"/>
      <c r="G6680" s="7"/>
      <c r="H6680" s="7"/>
      <c r="J6680" s="7"/>
      <c r="K6680" s="7"/>
      <c r="L6680" s="7"/>
      <c r="Q6680" s="7"/>
      <c r="S6680" s="7"/>
      <c r="T6680" s="7"/>
      <c r="Y6680" s="7"/>
      <c r="AA6680" s="7"/>
      <c r="AB6680" s="7"/>
      <c r="AG6680" s="7"/>
    </row>
    <row r="6681" spans="1:33">
      <c r="A6681" s="7"/>
      <c r="B6681" s="7"/>
      <c r="C6681" s="7"/>
      <c r="D6681" s="7"/>
      <c r="E6681" s="7"/>
      <c r="F6681" s="7"/>
      <c r="G6681" s="7"/>
      <c r="H6681" s="7"/>
      <c r="J6681" s="7"/>
      <c r="K6681" s="7"/>
      <c r="L6681" s="7"/>
      <c r="Q6681" s="7"/>
      <c r="S6681" s="7"/>
      <c r="T6681" s="7"/>
      <c r="Y6681" s="7"/>
      <c r="AA6681" s="7"/>
      <c r="AB6681" s="7"/>
      <c r="AG6681" s="7"/>
    </row>
    <row r="6682" spans="1:33">
      <c r="A6682" s="7"/>
      <c r="B6682" s="7"/>
      <c r="C6682" s="7"/>
      <c r="D6682" s="7"/>
      <c r="E6682" s="7"/>
      <c r="F6682" s="7"/>
      <c r="G6682" s="7"/>
      <c r="H6682" s="7"/>
      <c r="J6682" s="7"/>
      <c r="K6682" s="7"/>
      <c r="L6682" s="7"/>
      <c r="Q6682" s="7"/>
      <c r="S6682" s="7"/>
      <c r="T6682" s="7"/>
      <c r="Y6682" s="7"/>
      <c r="AA6682" s="7"/>
      <c r="AB6682" s="7"/>
      <c r="AG6682" s="7"/>
    </row>
    <row r="6683" spans="1:33">
      <c r="A6683" s="7"/>
      <c r="B6683" s="7"/>
      <c r="C6683" s="7"/>
      <c r="D6683" s="7"/>
      <c r="E6683" s="7"/>
      <c r="F6683" s="7"/>
      <c r="G6683" s="7"/>
      <c r="H6683" s="7"/>
      <c r="J6683" s="7"/>
      <c r="K6683" s="7"/>
      <c r="L6683" s="7"/>
      <c r="Q6683" s="7"/>
      <c r="S6683" s="7"/>
      <c r="T6683" s="7"/>
      <c r="Y6683" s="7"/>
      <c r="AA6683" s="7"/>
      <c r="AB6683" s="7"/>
      <c r="AG6683" s="7"/>
    </row>
    <row r="6684" spans="1:33">
      <c r="A6684" s="7"/>
      <c r="B6684" s="7"/>
      <c r="C6684" s="7"/>
      <c r="D6684" s="7"/>
      <c r="E6684" s="7"/>
      <c r="F6684" s="7"/>
      <c r="G6684" s="7"/>
      <c r="H6684" s="7"/>
      <c r="J6684" s="7"/>
      <c r="K6684" s="7"/>
      <c r="L6684" s="7"/>
      <c r="Q6684" s="7"/>
      <c r="S6684" s="7"/>
      <c r="T6684" s="7"/>
      <c r="Y6684" s="7"/>
      <c r="AA6684" s="7"/>
      <c r="AB6684" s="7"/>
      <c r="AG6684" s="7"/>
    </row>
    <row r="6685" spans="1:33">
      <c r="A6685" s="7"/>
      <c r="B6685" s="7"/>
      <c r="C6685" s="7"/>
      <c r="D6685" s="7"/>
      <c r="E6685" s="7"/>
      <c r="F6685" s="7"/>
      <c r="G6685" s="7"/>
      <c r="H6685" s="7"/>
      <c r="J6685" s="7"/>
      <c r="K6685" s="7"/>
      <c r="L6685" s="7"/>
      <c r="Q6685" s="7"/>
      <c r="S6685" s="7"/>
      <c r="T6685" s="7"/>
      <c r="Y6685" s="7"/>
      <c r="AA6685" s="7"/>
      <c r="AB6685" s="7"/>
      <c r="AG6685" s="7"/>
    </row>
    <row r="6686" spans="1:33">
      <c r="A6686" s="7"/>
      <c r="B6686" s="7"/>
      <c r="C6686" s="7"/>
      <c r="D6686" s="7"/>
      <c r="E6686" s="7"/>
      <c r="F6686" s="7"/>
      <c r="G6686" s="7"/>
      <c r="H6686" s="7"/>
      <c r="J6686" s="7"/>
      <c r="K6686" s="7"/>
      <c r="L6686" s="7"/>
      <c r="Q6686" s="7"/>
      <c r="S6686" s="7"/>
      <c r="T6686" s="7"/>
      <c r="Y6686" s="7"/>
      <c r="AA6686" s="7"/>
      <c r="AB6686" s="7"/>
      <c r="AG6686" s="7"/>
    </row>
    <row r="6687" spans="1:33">
      <c r="A6687" s="7"/>
      <c r="B6687" s="7"/>
      <c r="C6687" s="7"/>
      <c r="D6687" s="7"/>
      <c r="E6687" s="7"/>
      <c r="F6687" s="7"/>
      <c r="G6687" s="7"/>
      <c r="H6687" s="7"/>
      <c r="J6687" s="7"/>
      <c r="K6687" s="7"/>
      <c r="L6687" s="7"/>
      <c r="Q6687" s="7"/>
      <c r="S6687" s="7"/>
      <c r="T6687" s="7"/>
      <c r="Y6687" s="7"/>
      <c r="AA6687" s="7"/>
      <c r="AB6687" s="7"/>
      <c r="AG6687" s="7"/>
    </row>
    <row r="6688" spans="1:33">
      <c r="A6688" s="7"/>
      <c r="B6688" s="7"/>
      <c r="C6688" s="7"/>
      <c r="D6688" s="7"/>
      <c r="E6688" s="7"/>
      <c r="F6688" s="7"/>
      <c r="G6688" s="7"/>
      <c r="H6688" s="7"/>
      <c r="J6688" s="7"/>
      <c r="K6688" s="7"/>
      <c r="L6688" s="7"/>
      <c r="Q6688" s="7"/>
      <c r="S6688" s="7"/>
      <c r="T6688" s="7"/>
      <c r="Y6688" s="7"/>
      <c r="AA6688" s="7"/>
      <c r="AB6688" s="7"/>
      <c r="AG6688" s="7"/>
    </row>
    <row r="6689" spans="1:33">
      <c r="A6689" s="7"/>
      <c r="B6689" s="7"/>
      <c r="C6689" s="7"/>
      <c r="D6689" s="7"/>
      <c r="E6689" s="7"/>
      <c r="F6689" s="7"/>
      <c r="G6689" s="7"/>
      <c r="H6689" s="7"/>
      <c r="J6689" s="7"/>
      <c r="K6689" s="7"/>
      <c r="L6689" s="7"/>
      <c r="Q6689" s="7"/>
      <c r="S6689" s="7"/>
      <c r="T6689" s="7"/>
      <c r="Y6689" s="7"/>
      <c r="AA6689" s="7"/>
      <c r="AB6689" s="7"/>
      <c r="AG6689" s="7"/>
    </row>
    <row r="6690" spans="1:33">
      <c r="A6690" s="7"/>
      <c r="B6690" s="7"/>
      <c r="C6690" s="7"/>
      <c r="D6690" s="7"/>
      <c r="E6690" s="7"/>
      <c r="F6690" s="7"/>
      <c r="G6690" s="7"/>
      <c r="H6690" s="7"/>
      <c r="J6690" s="7"/>
      <c r="K6690" s="7"/>
      <c r="L6690" s="7"/>
      <c r="Q6690" s="7"/>
      <c r="S6690" s="7"/>
      <c r="T6690" s="7"/>
      <c r="Y6690" s="7"/>
      <c r="AA6690" s="7"/>
      <c r="AB6690" s="7"/>
      <c r="AG6690" s="7"/>
    </row>
    <row r="6691" spans="1:33">
      <c r="A6691" s="7"/>
      <c r="B6691" s="7"/>
      <c r="C6691" s="7"/>
      <c r="D6691" s="7"/>
      <c r="E6691" s="7"/>
      <c r="F6691" s="7"/>
      <c r="G6691" s="7"/>
      <c r="H6691" s="7"/>
      <c r="J6691" s="7"/>
      <c r="K6691" s="7"/>
      <c r="L6691" s="7"/>
      <c r="Q6691" s="7"/>
      <c r="S6691" s="7"/>
      <c r="T6691" s="7"/>
      <c r="Y6691" s="7"/>
      <c r="AA6691" s="7"/>
      <c r="AB6691" s="7"/>
      <c r="AG6691" s="7"/>
    </row>
    <row r="6692" spans="1:33">
      <c r="A6692" s="7"/>
      <c r="B6692" s="7"/>
      <c r="C6692" s="7"/>
      <c r="D6692" s="7"/>
      <c r="E6692" s="7"/>
      <c r="F6692" s="7"/>
      <c r="G6692" s="7"/>
      <c r="H6692" s="7"/>
      <c r="J6692" s="7"/>
      <c r="K6692" s="7"/>
      <c r="L6692" s="7"/>
      <c r="Q6692" s="7"/>
      <c r="S6692" s="7"/>
      <c r="T6692" s="7"/>
      <c r="Y6692" s="7"/>
      <c r="AA6692" s="7"/>
      <c r="AB6692" s="7"/>
      <c r="AG6692" s="7"/>
    </row>
    <row r="6693" spans="1:33">
      <c r="A6693" s="7"/>
      <c r="B6693" s="7"/>
      <c r="C6693" s="7"/>
      <c r="D6693" s="7"/>
      <c r="E6693" s="7"/>
      <c r="F6693" s="7"/>
      <c r="G6693" s="7"/>
      <c r="H6693" s="7"/>
      <c r="J6693" s="7"/>
      <c r="K6693" s="7"/>
      <c r="L6693" s="7"/>
      <c r="Q6693" s="7"/>
      <c r="S6693" s="7"/>
      <c r="T6693" s="7"/>
      <c r="Y6693" s="7"/>
      <c r="AA6693" s="7"/>
      <c r="AB6693" s="7"/>
      <c r="AG6693" s="7"/>
    </row>
    <row r="6694" spans="1:33">
      <c r="A6694" s="7"/>
      <c r="B6694" s="7"/>
      <c r="C6694" s="7"/>
      <c r="D6694" s="7"/>
      <c r="E6694" s="7"/>
      <c r="F6694" s="7"/>
      <c r="G6694" s="7"/>
      <c r="H6694" s="7"/>
      <c r="J6694" s="7"/>
      <c r="K6694" s="7"/>
      <c r="L6694" s="7"/>
      <c r="Q6694" s="7"/>
      <c r="S6694" s="7"/>
      <c r="T6694" s="7"/>
      <c r="Y6694" s="7"/>
      <c r="AA6694" s="7"/>
      <c r="AB6694" s="7"/>
      <c r="AG6694" s="7"/>
    </row>
    <row r="6695" spans="1:33">
      <c r="A6695" s="7"/>
      <c r="B6695" s="7"/>
      <c r="C6695" s="7"/>
      <c r="D6695" s="7"/>
      <c r="E6695" s="7"/>
      <c r="F6695" s="7"/>
      <c r="G6695" s="7"/>
      <c r="H6695" s="7"/>
      <c r="J6695" s="7"/>
      <c r="K6695" s="7"/>
      <c r="L6695" s="7"/>
      <c r="Q6695" s="7"/>
      <c r="S6695" s="7"/>
      <c r="T6695" s="7"/>
      <c r="Y6695" s="7"/>
      <c r="AA6695" s="7"/>
      <c r="AB6695" s="7"/>
      <c r="AG6695" s="7"/>
    </row>
    <row r="6696" spans="1:33">
      <c r="A6696" s="7"/>
      <c r="B6696" s="7"/>
      <c r="C6696" s="7"/>
      <c r="D6696" s="7"/>
      <c r="E6696" s="7"/>
      <c r="F6696" s="7"/>
      <c r="G6696" s="7"/>
      <c r="H6696" s="7"/>
      <c r="J6696" s="7"/>
      <c r="K6696" s="7"/>
      <c r="L6696" s="7"/>
      <c r="Q6696" s="7"/>
      <c r="S6696" s="7"/>
      <c r="T6696" s="7"/>
      <c r="Y6696" s="7"/>
      <c r="AA6696" s="7"/>
      <c r="AB6696" s="7"/>
      <c r="AG6696" s="7"/>
    </row>
    <row r="6697" spans="1:33">
      <c r="A6697" s="7"/>
      <c r="B6697" s="7"/>
      <c r="C6697" s="7"/>
      <c r="D6697" s="7"/>
      <c r="E6697" s="7"/>
      <c r="F6697" s="7"/>
      <c r="G6697" s="7"/>
      <c r="H6697" s="7"/>
      <c r="J6697" s="7"/>
      <c r="K6697" s="7"/>
      <c r="L6697" s="7"/>
      <c r="Q6697" s="7"/>
      <c r="S6697" s="7"/>
      <c r="T6697" s="7"/>
      <c r="Y6697" s="7"/>
      <c r="AA6697" s="7"/>
      <c r="AB6697" s="7"/>
      <c r="AG6697" s="7"/>
    </row>
    <row r="6698" spans="1:33">
      <c r="A6698" s="7"/>
      <c r="B6698" s="7"/>
      <c r="C6698" s="7"/>
      <c r="D6698" s="7"/>
      <c r="E6698" s="7"/>
      <c r="F6698" s="7"/>
      <c r="G6698" s="7"/>
      <c r="H6698" s="7"/>
      <c r="J6698" s="7"/>
      <c r="K6698" s="7"/>
      <c r="L6698" s="7"/>
      <c r="Q6698" s="7"/>
      <c r="S6698" s="7"/>
      <c r="T6698" s="7"/>
      <c r="Y6698" s="7"/>
      <c r="AA6698" s="7"/>
      <c r="AB6698" s="7"/>
      <c r="AG6698" s="7"/>
    </row>
    <row r="6699" spans="1:33">
      <c r="A6699" s="7"/>
      <c r="B6699" s="7"/>
      <c r="C6699" s="7"/>
      <c r="D6699" s="7"/>
      <c r="E6699" s="7"/>
      <c r="F6699" s="7"/>
      <c r="G6699" s="7"/>
      <c r="H6699" s="7"/>
      <c r="J6699" s="7"/>
      <c r="K6699" s="7"/>
      <c r="L6699" s="7"/>
      <c r="Q6699" s="7"/>
      <c r="S6699" s="7"/>
      <c r="T6699" s="7"/>
      <c r="Y6699" s="7"/>
      <c r="AA6699" s="7"/>
      <c r="AB6699" s="7"/>
      <c r="AG6699" s="7"/>
    </row>
    <row r="6700" spans="1:33">
      <c r="A6700" s="7"/>
      <c r="B6700" s="7"/>
      <c r="C6700" s="7"/>
      <c r="D6700" s="7"/>
      <c r="E6700" s="7"/>
      <c r="F6700" s="7"/>
      <c r="G6700" s="7"/>
      <c r="H6700" s="7"/>
      <c r="J6700" s="7"/>
      <c r="K6700" s="7"/>
      <c r="L6700" s="7"/>
      <c r="Q6700" s="7"/>
      <c r="S6700" s="7"/>
      <c r="T6700" s="7"/>
      <c r="Y6700" s="7"/>
      <c r="AA6700" s="7"/>
      <c r="AB6700" s="7"/>
      <c r="AG6700" s="7"/>
    </row>
    <row r="6701" spans="1:33">
      <c r="A6701" s="7"/>
      <c r="B6701" s="7"/>
      <c r="C6701" s="7"/>
      <c r="D6701" s="7"/>
      <c r="E6701" s="7"/>
      <c r="F6701" s="7"/>
      <c r="G6701" s="7"/>
      <c r="H6701" s="7"/>
      <c r="J6701" s="7"/>
      <c r="K6701" s="7"/>
      <c r="L6701" s="7"/>
      <c r="Q6701" s="7"/>
      <c r="S6701" s="7"/>
      <c r="T6701" s="7"/>
      <c r="Y6701" s="7"/>
      <c r="AA6701" s="7"/>
      <c r="AB6701" s="7"/>
      <c r="AG6701" s="7"/>
    </row>
    <row r="6702" spans="1:33">
      <c r="A6702" s="7"/>
      <c r="B6702" s="7"/>
      <c r="C6702" s="7"/>
      <c r="D6702" s="7"/>
      <c r="E6702" s="7"/>
      <c r="F6702" s="7"/>
      <c r="G6702" s="7"/>
      <c r="H6702" s="7"/>
      <c r="J6702" s="7"/>
      <c r="K6702" s="7"/>
      <c r="L6702" s="7"/>
      <c r="Q6702" s="7"/>
      <c r="S6702" s="7"/>
      <c r="T6702" s="7"/>
      <c r="Y6702" s="7"/>
      <c r="AA6702" s="7"/>
      <c r="AB6702" s="7"/>
      <c r="AG6702" s="7"/>
    </row>
    <row r="6703" spans="1:33">
      <c r="A6703" s="7"/>
      <c r="B6703" s="7"/>
      <c r="C6703" s="7"/>
      <c r="D6703" s="7"/>
      <c r="E6703" s="7"/>
      <c r="F6703" s="7"/>
      <c r="G6703" s="7"/>
      <c r="H6703" s="7"/>
      <c r="J6703" s="7"/>
      <c r="K6703" s="7"/>
      <c r="L6703" s="7"/>
      <c r="Q6703" s="7"/>
      <c r="S6703" s="7"/>
      <c r="T6703" s="7"/>
      <c r="Y6703" s="7"/>
      <c r="AA6703" s="7"/>
      <c r="AB6703" s="7"/>
      <c r="AG6703" s="7"/>
    </row>
    <row r="6704" spans="1:33">
      <c r="A6704" s="7"/>
      <c r="B6704" s="7"/>
      <c r="C6704" s="7"/>
      <c r="D6704" s="7"/>
      <c r="E6704" s="7"/>
      <c r="F6704" s="7"/>
      <c r="G6704" s="7"/>
      <c r="H6704" s="7"/>
      <c r="J6704" s="7"/>
      <c r="K6704" s="7"/>
      <c r="L6704" s="7"/>
      <c r="Q6704" s="7"/>
      <c r="S6704" s="7"/>
      <c r="T6704" s="7"/>
      <c r="Y6704" s="7"/>
      <c r="AA6704" s="7"/>
      <c r="AB6704" s="7"/>
      <c r="AG6704" s="7"/>
    </row>
    <row r="6705" spans="1:33">
      <c r="A6705" s="7"/>
      <c r="B6705" s="7"/>
      <c r="C6705" s="7"/>
      <c r="D6705" s="7"/>
      <c r="E6705" s="7"/>
      <c r="F6705" s="7"/>
      <c r="G6705" s="7"/>
      <c r="H6705" s="7"/>
      <c r="J6705" s="7"/>
      <c r="K6705" s="7"/>
      <c r="L6705" s="7"/>
      <c r="Q6705" s="7"/>
      <c r="S6705" s="7"/>
      <c r="T6705" s="7"/>
      <c r="Y6705" s="7"/>
      <c r="AA6705" s="7"/>
      <c r="AB6705" s="7"/>
      <c r="AG6705" s="7"/>
    </row>
    <row r="6706" spans="1:33">
      <c r="A6706" s="7"/>
      <c r="B6706" s="7"/>
      <c r="C6706" s="7"/>
      <c r="D6706" s="7"/>
      <c r="E6706" s="7"/>
      <c r="F6706" s="7"/>
      <c r="G6706" s="7"/>
      <c r="H6706" s="7"/>
      <c r="J6706" s="7"/>
      <c r="K6706" s="7"/>
      <c r="L6706" s="7"/>
      <c r="Q6706" s="7"/>
      <c r="S6706" s="7"/>
      <c r="T6706" s="7"/>
      <c r="Y6706" s="7"/>
      <c r="AA6706" s="7"/>
      <c r="AB6706" s="7"/>
      <c r="AG6706" s="7"/>
    </row>
    <row r="6707" spans="1:33">
      <c r="A6707" s="7"/>
      <c r="B6707" s="7"/>
      <c r="C6707" s="7"/>
      <c r="D6707" s="7"/>
      <c r="E6707" s="7"/>
      <c r="F6707" s="7"/>
      <c r="G6707" s="7"/>
      <c r="H6707" s="7"/>
      <c r="J6707" s="7"/>
      <c r="K6707" s="7"/>
      <c r="L6707" s="7"/>
      <c r="Q6707" s="7"/>
      <c r="S6707" s="7"/>
      <c r="T6707" s="7"/>
      <c r="Y6707" s="7"/>
      <c r="AA6707" s="7"/>
      <c r="AB6707" s="7"/>
      <c r="AG6707" s="7"/>
    </row>
    <row r="6708" spans="1:33">
      <c r="A6708" s="7"/>
      <c r="B6708" s="7"/>
      <c r="C6708" s="7"/>
      <c r="D6708" s="7"/>
      <c r="E6708" s="7"/>
      <c r="F6708" s="7"/>
      <c r="G6708" s="7"/>
      <c r="H6708" s="7"/>
      <c r="J6708" s="7"/>
      <c r="K6708" s="7"/>
      <c r="L6708" s="7"/>
      <c r="Q6708" s="7"/>
      <c r="S6708" s="7"/>
      <c r="T6708" s="7"/>
      <c r="Y6708" s="7"/>
      <c r="AA6708" s="7"/>
      <c r="AB6708" s="7"/>
      <c r="AG6708" s="7"/>
    </row>
    <row r="6709" spans="1:33">
      <c r="A6709" s="7"/>
      <c r="B6709" s="7"/>
      <c r="C6709" s="7"/>
      <c r="D6709" s="7"/>
      <c r="E6709" s="7"/>
      <c r="F6709" s="7"/>
      <c r="G6709" s="7"/>
      <c r="H6709" s="7"/>
      <c r="J6709" s="7"/>
      <c r="K6709" s="7"/>
      <c r="L6709" s="7"/>
      <c r="Q6709" s="7"/>
      <c r="S6709" s="7"/>
      <c r="T6709" s="7"/>
      <c r="Y6709" s="7"/>
      <c r="AA6709" s="7"/>
      <c r="AB6709" s="7"/>
      <c r="AG6709" s="7"/>
    </row>
    <row r="6710" spans="1:33">
      <c r="A6710" s="7"/>
      <c r="B6710" s="7"/>
      <c r="C6710" s="7"/>
      <c r="D6710" s="7"/>
      <c r="E6710" s="7"/>
      <c r="F6710" s="7"/>
      <c r="G6710" s="7"/>
      <c r="H6710" s="7"/>
      <c r="J6710" s="7"/>
      <c r="K6710" s="7"/>
      <c r="L6710" s="7"/>
      <c r="Q6710" s="7"/>
      <c r="S6710" s="7"/>
      <c r="T6710" s="7"/>
      <c r="Y6710" s="7"/>
      <c r="AA6710" s="7"/>
      <c r="AB6710" s="7"/>
      <c r="AG6710" s="7"/>
    </row>
    <row r="6711" spans="1:33">
      <c r="A6711" s="7"/>
      <c r="B6711" s="7"/>
      <c r="C6711" s="7"/>
      <c r="D6711" s="7"/>
      <c r="E6711" s="7"/>
      <c r="F6711" s="7"/>
      <c r="G6711" s="7"/>
      <c r="H6711" s="7"/>
      <c r="J6711" s="7"/>
      <c r="K6711" s="7"/>
      <c r="L6711" s="7"/>
      <c r="Q6711" s="7"/>
      <c r="S6711" s="7"/>
      <c r="T6711" s="7"/>
      <c r="Y6711" s="7"/>
      <c r="AA6711" s="7"/>
      <c r="AB6711" s="7"/>
      <c r="AG6711" s="7"/>
    </row>
    <row r="6712" spans="1:33">
      <c r="A6712" s="7"/>
      <c r="B6712" s="7"/>
      <c r="C6712" s="7"/>
      <c r="D6712" s="7"/>
      <c r="E6712" s="7"/>
      <c r="F6712" s="7"/>
      <c r="G6712" s="7"/>
      <c r="H6712" s="7"/>
      <c r="J6712" s="7"/>
      <c r="K6712" s="7"/>
      <c r="L6712" s="7"/>
      <c r="Q6712" s="7"/>
      <c r="S6712" s="7"/>
      <c r="T6712" s="7"/>
      <c r="Y6712" s="7"/>
      <c r="AA6712" s="7"/>
      <c r="AB6712" s="7"/>
      <c r="AG6712" s="7"/>
    </row>
    <row r="6713" spans="1:33">
      <c r="A6713" s="7"/>
      <c r="B6713" s="7"/>
      <c r="C6713" s="7"/>
      <c r="D6713" s="7"/>
      <c r="E6713" s="7"/>
      <c r="F6713" s="7"/>
      <c r="G6713" s="7"/>
      <c r="H6713" s="7"/>
      <c r="J6713" s="7"/>
      <c r="K6713" s="7"/>
      <c r="L6713" s="7"/>
      <c r="Q6713" s="7"/>
      <c r="S6713" s="7"/>
      <c r="T6713" s="7"/>
      <c r="Y6713" s="7"/>
      <c r="AA6713" s="7"/>
      <c r="AB6713" s="7"/>
      <c r="AG6713" s="7"/>
    </row>
    <row r="6714" spans="1:33">
      <c r="A6714" s="7"/>
      <c r="B6714" s="7"/>
      <c r="C6714" s="7"/>
      <c r="D6714" s="7"/>
      <c r="E6714" s="7"/>
      <c r="F6714" s="7"/>
      <c r="G6714" s="7"/>
      <c r="H6714" s="7"/>
      <c r="J6714" s="7"/>
      <c r="K6714" s="7"/>
      <c r="L6714" s="7"/>
      <c r="Q6714" s="7"/>
      <c r="S6714" s="7"/>
      <c r="T6714" s="7"/>
      <c r="Y6714" s="7"/>
      <c r="AA6714" s="7"/>
      <c r="AB6714" s="7"/>
      <c r="AG6714" s="7"/>
    </row>
    <row r="6715" spans="1:33">
      <c r="A6715" s="7"/>
      <c r="B6715" s="7"/>
      <c r="C6715" s="7"/>
      <c r="D6715" s="7"/>
      <c r="E6715" s="7"/>
      <c r="F6715" s="7"/>
      <c r="G6715" s="7"/>
      <c r="H6715" s="7"/>
      <c r="J6715" s="7"/>
      <c r="K6715" s="7"/>
      <c r="L6715" s="7"/>
      <c r="Q6715" s="7"/>
      <c r="S6715" s="7"/>
      <c r="T6715" s="7"/>
      <c r="Y6715" s="7"/>
      <c r="AA6715" s="7"/>
      <c r="AB6715" s="7"/>
      <c r="AG6715" s="7"/>
    </row>
    <row r="6716" spans="1:33">
      <c r="A6716" s="7"/>
      <c r="B6716" s="7"/>
      <c r="C6716" s="7"/>
      <c r="D6716" s="7"/>
      <c r="E6716" s="7"/>
      <c r="F6716" s="7"/>
      <c r="G6716" s="7"/>
      <c r="H6716" s="7"/>
      <c r="J6716" s="7"/>
      <c r="K6716" s="7"/>
      <c r="L6716" s="7"/>
      <c r="Q6716" s="7"/>
      <c r="S6716" s="7"/>
      <c r="T6716" s="7"/>
      <c r="Y6716" s="7"/>
      <c r="AA6716" s="7"/>
      <c r="AB6716" s="7"/>
      <c r="AG6716" s="7"/>
    </row>
    <row r="6717" spans="1:33">
      <c r="A6717" s="7"/>
      <c r="B6717" s="7"/>
      <c r="C6717" s="7"/>
      <c r="D6717" s="7"/>
      <c r="E6717" s="7"/>
      <c r="F6717" s="7"/>
      <c r="G6717" s="7"/>
      <c r="H6717" s="7"/>
      <c r="J6717" s="7"/>
      <c r="K6717" s="7"/>
      <c r="L6717" s="7"/>
      <c r="Q6717" s="7"/>
      <c r="S6717" s="7"/>
      <c r="T6717" s="7"/>
      <c r="Y6717" s="7"/>
      <c r="AA6717" s="7"/>
      <c r="AB6717" s="7"/>
      <c r="AG6717" s="7"/>
    </row>
    <row r="6718" spans="1:33">
      <c r="A6718" s="7"/>
      <c r="B6718" s="7"/>
      <c r="C6718" s="7"/>
      <c r="D6718" s="7"/>
      <c r="E6718" s="7"/>
      <c r="F6718" s="7"/>
      <c r="G6718" s="7"/>
      <c r="H6718" s="7"/>
      <c r="J6718" s="7"/>
      <c r="K6718" s="7"/>
      <c r="L6718" s="7"/>
      <c r="Q6718" s="7"/>
      <c r="S6718" s="7"/>
      <c r="T6718" s="7"/>
      <c r="Y6718" s="7"/>
      <c r="AA6718" s="7"/>
      <c r="AB6718" s="7"/>
      <c r="AG6718" s="7"/>
    </row>
    <row r="6719" spans="1:33">
      <c r="A6719" s="7"/>
      <c r="B6719" s="7"/>
      <c r="C6719" s="7"/>
      <c r="D6719" s="7"/>
      <c r="E6719" s="7"/>
      <c r="F6719" s="7"/>
      <c r="G6719" s="7"/>
      <c r="H6719" s="7"/>
      <c r="J6719" s="7"/>
      <c r="K6719" s="7"/>
      <c r="L6719" s="7"/>
      <c r="Q6719" s="7"/>
      <c r="S6719" s="7"/>
      <c r="T6719" s="7"/>
      <c r="Y6719" s="7"/>
      <c r="AA6719" s="7"/>
      <c r="AB6719" s="7"/>
      <c r="AG6719" s="7"/>
    </row>
    <row r="6720" spans="1:33">
      <c r="A6720" s="7"/>
      <c r="B6720" s="7"/>
      <c r="C6720" s="7"/>
      <c r="D6720" s="7"/>
      <c r="E6720" s="7"/>
      <c r="F6720" s="7"/>
      <c r="G6720" s="7"/>
      <c r="H6720" s="7"/>
      <c r="J6720" s="7"/>
      <c r="K6720" s="7"/>
      <c r="L6720" s="7"/>
      <c r="Q6720" s="7"/>
      <c r="S6720" s="7"/>
      <c r="T6720" s="7"/>
      <c r="Y6720" s="7"/>
      <c r="AA6720" s="7"/>
      <c r="AB6720" s="7"/>
      <c r="AG6720" s="7"/>
    </row>
    <row r="6721" spans="1:33">
      <c r="A6721" s="7"/>
      <c r="B6721" s="7"/>
      <c r="C6721" s="7"/>
      <c r="D6721" s="7"/>
      <c r="E6721" s="7"/>
      <c r="F6721" s="7"/>
      <c r="G6721" s="7"/>
      <c r="H6721" s="7"/>
      <c r="J6721" s="7"/>
      <c r="K6721" s="7"/>
      <c r="L6721" s="7"/>
      <c r="Q6721" s="7"/>
      <c r="S6721" s="7"/>
      <c r="T6721" s="7"/>
      <c r="Y6721" s="7"/>
      <c r="AA6721" s="7"/>
      <c r="AB6721" s="7"/>
      <c r="AG6721" s="7"/>
    </row>
    <row r="6722" spans="1:33">
      <c r="A6722" s="7"/>
      <c r="B6722" s="7"/>
      <c r="C6722" s="7"/>
      <c r="D6722" s="7"/>
      <c r="E6722" s="7"/>
      <c r="F6722" s="7"/>
      <c r="G6722" s="7"/>
      <c r="H6722" s="7"/>
      <c r="J6722" s="7"/>
      <c r="K6722" s="7"/>
      <c r="L6722" s="7"/>
      <c r="Q6722" s="7"/>
      <c r="S6722" s="7"/>
      <c r="T6722" s="7"/>
      <c r="Y6722" s="7"/>
      <c r="AA6722" s="7"/>
      <c r="AB6722" s="7"/>
      <c r="AG6722" s="7"/>
    </row>
    <row r="6723" spans="1:33">
      <c r="A6723" s="7"/>
      <c r="B6723" s="7"/>
      <c r="C6723" s="7"/>
      <c r="D6723" s="7"/>
      <c r="E6723" s="7"/>
      <c r="F6723" s="7"/>
      <c r="G6723" s="7"/>
      <c r="H6723" s="7"/>
      <c r="J6723" s="7"/>
      <c r="K6723" s="7"/>
      <c r="L6723" s="7"/>
      <c r="Q6723" s="7"/>
      <c r="S6723" s="7"/>
      <c r="T6723" s="7"/>
      <c r="Y6723" s="7"/>
      <c r="AA6723" s="7"/>
      <c r="AB6723" s="7"/>
      <c r="AG6723" s="7"/>
    </row>
    <row r="6724" spans="1:33">
      <c r="A6724" s="7"/>
      <c r="B6724" s="7"/>
      <c r="C6724" s="7"/>
      <c r="D6724" s="7"/>
      <c r="E6724" s="7"/>
      <c r="F6724" s="7"/>
      <c r="G6724" s="7"/>
      <c r="H6724" s="7"/>
      <c r="J6724" s="7"/>
      <c r="K6724" s="7"/>
      <c r="L6724" s="7"/>
      <c r="Q6724" s="7"/>
      <c r="S6724" s="7"/>
      <c r="T6724" s="7"/>
      <c r="Y6724" s="7"/>
      <c r="AA6724" s="7"/>
      <c r="AB6724" s="7"/>
      <c r="AG6724" s="7"/>
    </row>
    <row r="6725" spans="1:33">
      <c r="A6725" s="7"/>
      <c r="B6725" s="7"/>
      <c r="C6725" s="7"/>
      <c r="D6725" s="7"/>
      <c r="E6725" s="7"/>
      <c r="F6725" s="7"/>
      <c r="G6725" s="7"/>
      <c r="H6725" s="7"/>
      <c r="J6725" s="7"/>
      <c r="K6725" s="7"/>
      <c r="L6725" s="7"/>
      <c r="Q6725" s="7"/>
      <c r="S6725" s="7"/>
      <c r="T6725" s="7"/>
      <c r="Y6725" s="7"/>
      <c r="AA6725" s="7"/>
      <c r="AB6725" s="7"/>
      <c r="AG6725" s="7"/>
    </row>
    <row r="6726" spans="1:33">
      <c r="A6726" s="7"/>
      <c r="B6726" s="7"/>
      <c r="C6726" s="7"/>
      <c r="D6726" s="7"/>
      <c r="E6726" s="7"/>
      <c r="F6726" s="7"/>
      <c r="G6726" s="7"/>
      <c r="H6726" s="7"/>
      <c r="J6726" s="7"/>
      <c r="K6726" s="7"/>
      <c r="L6726" s="7"/>
      <c r="Q6726" s="7"/>
      <c r="S6726" s="7"/>
      <c r="T6726" s="7"/>
      <c r="Y6726" s="7"/>
      <c r="AA6726" s="7"/>
      <c r="AB6726" s="7"/>
      <c r="AG6726" s="7"/>
    </row>
    <row r="6727" spans="1:33">
      <c r="A6727" s="7"/>
      <c r="B6727" s="7"/>
      <c r="C6727" s="7"/>
      <c r="D6727" s="7"/>
      <c r="E6727" s="7"/>
      <c r="F6727" s="7"/>
      <c r="G6727" s="7"/>
      <c r="H6727" s="7"/>
      <c r="J6727" s="7"/>
      <c r="K6727" s="7"/>
      <c r="L6727" s="7"/>
      <c r="Q6727" s="7"/>
      <c r="S6727" s="7"/>
      <c r="T6727" s="7"/>
      <c r="Y6727" s="7"/>
      <c r="AA6727" s="7"/>
      <c r="AB6727" s="7"/>
      <c r="AG6727" s="7"/>
    </row>
    <row r="6728" spans="1:33">
      <c r="A6728" s="7"/>
      <c r="B6728" s="7"/>
      <c r="C6728" s="7"/>
      <c r="D6728" s="7"/>
      <c r="E6728" s="7"/>
      <c r="F6728" s="7"/>
      <c r="G6728" s="7"/>
      <c r="H6728" s="7"/>
      <c r="J6728" s="7"/>
      <c r="K6728" s="7"/>
      <c r="L6728" s="7"/>
      <c r="Q6728" s="7"/>
      <c r="S6728" s="7"/>
      <c r="T6728" s="7"/>
      <c r="Y6728" s="7"/>
      <c r="AA6728" s="7"/>
      <c r="AB6728" s="7"/>
      <c r="AG6728" s="7"/>
    </row>
    <row r="6729" spans="1:33">
      <c r="A6729" s="7"/>
      <c r="B6729" s="7"/>
      <c r="C6729" s="7"/>
      <c r="D6729" s="7"/>
      <c r="E6729" s="7"/>
      <c r="F6729" s="7"/>
      <c r="G6729" s="7"/>
      <c r="H6729" s="7"/>
      <c r="J6729" s="7"/>
      <c r="K6729" s="7"/>
      <c r="L6729" s="7"/>
      <c r="Q6729" s="7"/>
      <c r="S6729" s="7"/>
      <c r="T6729" s="7"/>
      <c r="Y6729" s="7"/>
      <c r="AA6729" s="7"/>
      <c r="AB6729" s="7"/>
      <c r="AG6729" s="7"/>
    </row>
    <row r="6730" spans="1:33">
      <c r="A6730" s="7"/>
      <c r="B6730" s="7"/>
      <c r="C6730" s="7"/>
      <c r="D6730" s="7"/>
      <c r="E6730" s="7"/>
      <c r="F6730" s="7"/>
      <c r="G6730" s="7"/>
      <c r="H6730" s="7"/>
      <c r="J6730" s="7"/>
      <c r="K6730" s="7"/>
      <c r="L6730" s="7"/>
      <c r="Q6730" s="7"/>
      <c r="S6730" s="7"/>
      <c r="T6730" s="7"/>
      <c r="Y6730" s="7"/>
      <c r="AA6730" s="7"/>
      <c r="AB6730" s="7"/>
      <c r="AG6730" s="7"/>
    </row>
    <row r="6731" spans="1:33">
      <c r="A6731" s="7"/>
      <c r="B6731" s="7"/>
      <c r="C6731" s="7"/>
      <c r="D6731" s="7"/>
      <c r="E6731" s="7"/>
      <c r="F6731" s="7"/>
      <c r="G6731" s="7"/>
      <c r="H6731" s="7"/>
      <c r="J6731" s="7"/>
      <c r="K6731" s="7"/>
      <c r="L6731" s="7"/>
      <c r="Q6731" s="7"/>
      <c r="S6731" s="7"/>
      <c r="T6731" s="7"/>
      <c r="Y6731" s="7"/>
      <c r="AA6731" s="7"/>
      <c r="AB6731" s="7"/>
      <c r="AG6731" s="7"/>
    </row>
    <row r="6732" spans="1:33">
      <c r="A6732" s="7"/>
      <c r="B6732" s="7"/>
      <c r="C6732" s="7"/>
      <c r="D6732" s="7"/>
      <c r="E6732" s="7"/>
      <c r="F6732" s="7"/>
      <c r="G6732" s="7"/>
      <c r="H6732" s="7"/>
      <c r="J6732" s="7"/>
      <c r="K6732" s="7"/>
      <c r="L6732" s="7"/>
      <c r="Q6732" s="7"/>
      <c r="S6732" s="7"/>
      <c r="T6732" s="7"/>
      <c r="Y6732" s="7"/>
      <c r="AA6732" s="7"/>
      <c r="AB6732" s="7"/>
      <c r="AG6732" s="7"/>
    </row>
    <row r="6733" spans="1:33">
      <c r="A6733" s="7"/>
      <c r="B6733" s="7"/>
      <c r="C6733" s="7"/>
      <c r="D6733" s="7"/>
      <c r="E6733" s="7"/>
      <c r="F6733" s="7"/>
      <c r="G6733" s="7"/>
      <c r="H6733" s="7"/>
      <c r="J6733" s="7"/>
      <c r="K6733" s="7"/>
      <c r="L6733" s="7"/>
      <c r="Q6733" s="7"/>
      <c r="S6733" s="7"/>
      <c r="T6733" s="7"/>
      <c r="Y6733" s="7"/>
      <c r="AA6733" s="7"/>
      <c r="AB6733" s="7"/>
      <c r="AG6733" s="7"/>
    </row>
    <row r="6734" spans="1:33">
      <c r="A6734" s="7"/>
      <c r="B6734" s="7"/>
      <c r="C6734" s="7"/>
      <c r="D6734" s="7"/>
      <c r="E6734" s="7"/>
      <c r="F6734" s="7"/>
      <c r="G6734" s="7"/>
      <c r="H6734" s="7"/>
      <c r="J6734" s="7"/>
      <c r="K6734" s="7"/>
      <c r="L6734" s="7"/>
      <c r="Q6734" s="7"/>
      <c r="S6734" s="7"/>
      <c r="T6734" s="7"/>
      <c r="Y6734" s="7"/>
      <c r="AA6734" s="7"/>
      <c r="AB6734" s="7"/>
      <c r="AG6734" s="7"/>
    </row>
    <row r="6735" spans="1:33">
      <c r="A6735" s="7"/>
      <c r="B6735" s="7"/>
      <c r="C6735" s="7"/>
      <c r="D6735" s="7"/>
      <c r="E6735" s="7"/>
      <c r="F6735" s="7"/>
      <c r="G6735" s="7"/>
      <c r="H6735" s="7"/>
      <c r="J6735" s="7"/>
      <c r="K6735" s="7"/>
      <c r="L6735" s="7"/>
      <c r="Q6735" s="7"/>
      <c r="S6735" s="7"/>
      <c r="T6735" s="7"/>
      <c r="Y6735" s="7"/>
      <c r="AA6735" s="7"/>
      <c r="AB6735" s="7"/>
      <c r="AG6735" s="7"/>
    </row>
    <row r="6736" spans="1:33">
      <c r="A6736" s="7"/>
      <c r="B6736" s="7"/>
      <c r="C6736" s="7"/>
      <c r="D6736" s="7"/>
      <c r="E6736" s="7"/>
      <c r="F6736" s="7"/>
      <c r="G6736" s="7"/>
      <c r="H6736" s="7"/>
      <c r="J6736" s="7"/>
      <c r="K6736" s="7"/>
      <c r="L6736" s="7"/>
      <c r="Q6736" s="7"/>
      <c r="S6736" s="7"/>
      <c r="T6736" s="7"/>
      <c r="Y6736" s="7"/>
      <c r="AA6736" s="7"/>
      <c r="AB6736" s="7"/>
      <c r="AG6736" s="7"/>
    </row>
    <row r="6737" spans="1:33">
      <c r="A6737" s="7"/>
      <c r="B6737" s="7"/>
      <c r="C6737" s="7"/>
      <c r="D6737" s="7"/>
      <c r="E6737" s="7"/>
      <c r="F6737" s="7"/>
      <c r="G6737" s="7"/>
      <c r="H6737" s="7"/>
      <c r="J6737" s="7"/>
      <c r="K6737" s="7"/>
      <c r="L6737" s="7"/>
      <c r="Q6737" s="7"/>
      <c r="S6737" s="7"/>
      <c r="T6737" s="7"/>
      <c r="Y6737" s="7"/>
      <c r="AA6737" s="7"/>
      <c r="AB6737" s="7"/>
      <c r="AG6737" s="7"/>
    </row>
    <row r="6738" spans="1:33">
      <c r="A6738" s="7"/>
      <c r="B6738" s="7"/>
      <c r="C6738" s="7"/>
      <c r="D6738" s="7"/>
      <c r="E6738" s="7"/>
      <c r="F6738" s="7"/>
      <c r="G6738" s="7"/>
      <c r="H6738" s="7"/>
      <c r="J6738" s="7"/>
      <c r="K6738" s="7"/>
      <c r="L6738" s="7"/>
      <c r="Q6738" s="7"/>
      <c r="S6738" s="7"/>
      <c r="T6738" s="7"/>
      <c r="Y6738" s="7"/>
      <c r="AA6738" s="7"/>
      <c r="AB6738" s="7"/>
      <c r="AG6738" s="7"/>
    </row>
    <row r="6739" spans="1:33">
      <c r="A6739" s="7"/>
      <c r="B6739" s="7"/>
      <c r="C6739" s="7"/>
      <c r="D6739" s="7"/>
      <c r="E6739" s="7"/>
      <c r="F6739" s="7"/>
      <c r="G6739" s="7"/>
      <c r="H6739" s="7"/>
      <c r="J6739" s="7"/>
      <c r="K6739" s="7"/>
      <c r="L6739" s="7"/>
      <c r="Q6739" s="7"/>
      <c r="S6739" s="7"/>
      <c r="T6739" s="7"/>
      <c r="Y6739" s="7"/>
      <c r="AA6739" s="7"/>
      <c r="AB6739" s="7"/>
      <c r="AG6739" s="7"/>
    </row>
    <row r="6740" spans="1:33">
      <c r="A6740" s="7"/>
      <c r="B6740" s="7"/>
      <c r="C6740" s="7"/>
      <c r="D6740" s="7"/>
      <c r="E6740" s="7"/>
      <c r="F6740" s="7"/>
      <c r="G6740" s="7"/>
      <c r="H6740" s="7"/>
      <c r="J6740" s="7"/>
      <c r="K6740" s="7"/>
      <c r="L6740" s="7"/>
      <c r="Q6740" s="7"/>
      <c r="S6740" s="7"/>
      <c r="T6740" s="7"/>
      <c r="Y6740" s="7"/>
      <c r="AA6740" s="7"/>
      <c r="AB6740" s="7"/>
      <c r="AG6740" s="7"/>
    </row>
    <row r="6741" spans="1:33">
      <c r="A6741" s="7"/>
      <c r="B6741" s="7"/>
      <c r="C6741" s="7"/>
      <c r="D6741" s="7"/>
      <c r="E6741" s="7"/>
      <c r="F6741" s="7"/>
      <c r="G6741" s="7"/>
      <c r="H6741" s="7"/>
      <c r="J6741" s="7"/>
      <c r="K6741" s="7"/>
      <c r="L6741" s="7"/>
      <c r="Q6741" s="7"/>
      <c r="S6741" s="7"/>
      <c r="T6741" s="7"/>
      <c r="Y6741" s="7"/>
      <c r="AA6741" s="7"/>
      <c r="AB6741" s="7"/>
      <c r="AG6741" s="7"/>
    </row>
    <row r="6742" spans="1:33">
      <c r="A6742" s="7"/>
      <c r="B6742" s="7"/>
      <c r="C6742" s="7"/>
      <c r="D6742" s="7"/>
      <c r="E6742" s="7"/>
      <c r="F6742" s="7"/>
      <c r="G6742" s="7"/>
      <c r="H6742" s="7"/>
      <c r="J6742" s="7"/>
      <c r="K6742" s="7"/>
      <c r="L6742" s="7"/>
      <c r="Q6742" s="7"/>
      <c r="S6742" s="7"/>
      <c r="T6742" s="7"/>
      <c r="Y6742" s="7"/>
      <c r="AA6742" s="7"/>
      <c r="AB6742" s="7"/>
      <c r="AG6742" s="7"/>
    </row>
    <row r="6743" spans="1:33">
      <c r="A6743" s="7"/>
      <c r="B6743" s="7"/>
      <c r="C6743" s="7"/>
      <c r="D6743" s="7"/>
      <c r="E6743" s="7"/>
      <c r="F6743" s="7"/>
      <c r="G6743" s="7"/>
      <c r="H6743" s="7"/>
      <c r="J6743" s="7"/>
      <c r="K6743" s="7"/>
      <c r="L6743" s="7"/>
      <c r="Q6743" s="7"/>
      <c r="S6743" s="7"/>
      <c r="T6743" s="7"/>
      <c r="Y6743" s="7"/>
      <c r="AA6743" s="7"/>
      <c r="AB6743" s="7"/>
      <c r="AG6743" s="7"/>
    </row>
    <row r="6744" spans="1:33">
      <c r="A6744" s="7"/>
      <c r="B6744" s="7"/>
      <c r="C6744" s="7"/>
      <c r="D6744" s="7"/>
      <c r="E6744" s="7"/>
      <c r="F6744" s="7"/>
      <c r="G6744" s="7"/>
      <c r="H6744" s="7"/>
      <c r="J6744" s="7"/>
      <c r="K6744" s="7"/>
      <c r="L6744" s="7"/>
      <c r="Q6744" s="7"/>
      <c r="S6744" s="7"/>
      <c r="T6744" s="7"/>
      <c r="Y6744" s="7"/>
      <c r="AA6744" s="7"/>
      <c r="AB6744" s="7"/>
      <c r="AG6744" s="7"/>
    </row>
    <row r="6745" spans="1:33">
      <c r="A6745" s="7"/>
      <c r="B6745" s="7"/>
      <c r="C6745" s="7"/>
      <c r="D6745" s="7"/>
      <c r="E6745" s="7"/>
      <c r="F6745" s="7"/>
      <c r="G6745" s="7"/>
      <c r="H6745" s="7"/>
      <c r="J6745" s="7"/>
      <c r="K6745" s="7"/>
      <c r="L6745" s="7"/>
      <c r="Q6745" s="7"/>
      <c r="S6745" s="7"/>
      <c r="T6745" s="7"/>
      <c r="Y6745" s="7"/>
      <c r="AA6745" s="7"/>
      <c r="AB6745" s="7"/>
      <c r="AG6745" s="7"/>
    </row>
    <row r="6746" spans="1:33">
      <c r="A6746" s="7"/>
      <c r="B6746" s="7"/>
      <c r="C6746" s="7"/>
      <c r="D6746" s="7"/>
      <c r="E6746" s="7"/>
      <c r="F6746" s="7"/>
      <c r="G6746" s="7"/>
      <c r="H6746" s="7"/>
      <c r="J6746" s="7"/>
      <c r="K6746" s="7"/>
      <c r="L6746" s="7"/>
      <c r="Q6746" s="7"/>
      <c r="S6746" s="7"/>
      <c r="T6746" s="7"/>
      <c r="Y6746" s="7"/>
      <c r="AA6746" s="7"/>
      <c r="AB6746" s="7"/>
      <c r="AG6746" s="7"/>
    </row>
    <row r="6747" spans="1:33">
      <c r="A6747" s="7"/>
      <c r="B6747" s="7"/>
      <c r="C6747" s="7"/>
      <c r="D6747" s="7"/>
      <c r="E6747" s="7"/>
      <c r="F6747" s="7"/>
      <c r="G6747" s="7"/>
      <c r="H6747" s="7"/>
      <c r="J6747" s="7"/>
      <c r="K6747" s="7"/>
      <c r="L6747" s="7"/>
      <c r="Q6747" s="7"/>
      <c r="S6747" s="7"/>
      <c r="T6747" s="7"/>
      <c r="Y6747" s="7"/>
      <c r="AA6747" s="7"/>
      <c r="AB6747" s="7"/>
      <c r="AG6747" s="7"/>
    </row>
    <row r="6748" spans="1:33">
      <c r="A6748" s="7"/>
      <c r="B6748" s="7"/>
      <c r="C6748" s="7"/>
      <c r="D6748" s="7"/>
      <c r="E6748" s="7"/>
      <c r="F6748" s="7"/>
      <c r="G6748" s="7"/>
      <c r="H6748" s="7"/>
      <c r="J6748" s="7"/>
      <c r="K6748" s="7"/>
      <c r="L6748" s="7"/>
      <c r="Q6748" s="7"/>
      <c r="S6748" s="7"/>
      <c r="T6748" s="7"/>
      <c r="Y6748" s="7"/>
      <c r="AA6748" s="7"/>
      <c r="AB6748" s="7"/>
      <c r="AG6748" s="7"/>
    </row>
    <row r="6749" spans="1:33">
      <c r="A6749" s="7"/>
      <c r="B6749" s="7"/>
      <c r="C6749" s="7"/>
      <c r="D6749" s="7"/>
      <c r="E6749" s="7"/>
      <c r="F6749" s="7"/>
      <c r="G6749" s="7"/>
      <c r="H6749" s="7"/>
      <c r="J6749" s="7"/>
      <c r="K6749" s="7"/>
      <c r="L6749" s="7"/>
      <c r="Q6749" s="7"/>
      <c r="S6749" s="7"/>
      <c r="T6749" s="7"/>
      <c r="Y6749" s="7"/>
      <c r="AA6749" s="7"/>
      <c r="AB6749" s="7"/>
      <c r="AG6749" s="7"/>
    </row>
    <row r="6750" spans="1:33">
      <c r="A6750" s="7"/>
      <c r="B6750" s="7"/>
      <c r="C6750" s="7"/>
      <c r="D6750" s="7"/>
      <c r="E6750" s="7"/>
      <c r="F6750" s="7"/>
      <c r="G6750" s="7"/>
      <c r="H6750" s="7"/>
      <c r="J6750" s="7"/>
      <c r="K6750" s="7"/>
      <c r="L6750" s="7"/>
      <c r="Q6750" s="7"/>
      <c r="S6750" s="7"/>
      <c r="T6750" s="7"/>
      <c r="Y6750" s="7"/>
      <c r="AA6750" s="7"/>
      <c r="AB6750" s="7"/>
      <c r="AG6750" s="7"/>
    </row>
    <row r="6751" spans="1:33">
      <c r="A6751" s="7"/>
      <c r="B6751" s="7"/>
      <c r="C6751" s="7"/>
      <c r="D6751" s="7"/>
      <c r="E6751" s="7"/>
      <c r="F6751" s="7"/>
      <c r="G6751" s="7"/>
      <c r="H6751" s="7"/>
      <c r="J6751" s="7"/>
      <c r="K6751" s="7"/>
      <c r="L6751" s="7"/>
      <c r="Q6751" s="7"/>
      <c r="S6751" s="7"/>
      <c r="T6751" s="7"/>
      <c r="Y6751" s="7"/>
      <c r="AA6751" s="7"/>
      <c r="AB6751" s="7"/>
      <c r="AG6751" s="7"/>
    </row>
    <row r="6752" spans="1:33">
      <c r="A6752" s="7"/>
      <c r="B6752" s="7"/>
      <c r="C6752" s="7"/>
      <c r="D6752" s="7"/>
      <c r="E6752" s="7"/>
      <c r="F6752" s="7"/>
      <c r="G6752" s="7"/>
      <c r="H6752" s="7"/>
      <c r="J6752" s="7"/>
      <c r="K6752" s="7"/>
      <c r="L6752" s="7"/>
      <c r="Q6752" s="7"/>
      <c r="S6752" s="7"/>
      <c r="T6752" s="7"/>
      <c r="Y6752" s="7"/>
      <c r="AA6752" s="7"/>
      <c r="AB6752" s="7"/>
      <c r="AG6752" s="7"/>
    </row>
    <row r="6753" spans="1:33">
      <c r="A6753" s="7"/>
      <c r="B6753" s="7"/>
      <c r="C6753" s="7"/>
      <c r="D6753" s="7"/>
      <c r="E6753" s="7"/>
      <c r="F6753" s="7"/>
      <c r="G6753" s="7"/>
      <c r="H6753" s="7"/>
      <c r="J6753" s="7"/>
      <c r="K6753" s="7"/>
      <c r="L6753" s="7"/>
      <c r="Q6753" s="7"/>
      <c r="S6753" s="7"/>
      <c r="T6753" s="7"/>
      <c r="Y6753" s="7"/>
      <c r="AA6753" s="7"/>
      <c r="AB6753" s="7"/>
      <c r="AG6753" s="7"/>
    </row>
    <row r="6754" spans="1:33">
      <c r="A6754" s="7"/>
      <c r="B6754" s="7"/>
      <c r="C6754" s="7"/>
      <c r="D6754" s="7"/>
      <c r="E6754" s="7"/>
      <c r="F6754" s="7"/>
      <c r="G6754" s="7"/>
      <c r="H6754" s="7"/>
      <c r="J6754" s="7"/>
      <c r="K6754" s="7"/>
      <c r="L6754" s="7"/>
      <c r="Q6754" s="7"/>
      <c r="S6754" s="7"/>
      <c r="T6754" s="7"/>
      <c r="Y6754" s="7"/>
      <c r="AA6754" s="7"/>
      <c r="AB6754" s="7"/>
      <c r="AG6754" s="7"/>
    </row>
    <row r="6755" spans="1:33">
      <c r="A6755" s="7"/>
      <c r="B6755" s="7"/>
      <c r="C6755" s="7"/>
      <c r="D6755" s="7"/>
      <c r="E6755" s="7"/>
      <c r="F6755" s="7"/>
      <c r="G6755" s="7"/>
      <c r="H6755" s="7"/>
      <c r="J6755" s="7"/>
      <c r="K6755" s="7"/>
      <c r="L6755" s="7"/>
      <c r="Q6755" s="7"/>
      <c r="S6755" s="7"/>
      <c r="T6755" s="7"/>
      <c r="Y6755" s="7"/>
      <c r="AA6755" s="7"/>
      <c r="AB6755" s="7"/>
      <c r="AG6755" s="7"/>
    </row>
    <row r="6756" spans="1:33">
      <c r="A6756" s="7"/>
      <c r="B6756" s="7"/>
      <c r="C6756" s="7"/>
      <c r="D6756" s="7"/>
      <c r="E6756" s="7"/>
      <c r="F6756" s="7"/>
      <c r="G6756" s="7"/>
      <c r="H6756" s="7"/>
      <c r="J6756" s="7"/>
      <c r="K6756" s="7"/>
      <c r="L6756" s="7"/>
      <c r="Q6756" s="7"/>
      <c r="S6756" s="7"/>
      <c r="T6756" s="7"/>
      <c r="Y6756" s="7"/>
      <c r="AA6756" s="7"/>
      <c r="AB6756" s="7"/>
      <c r="AG6756" s="7"/>
    </row>
    <row r="6757" spans="1:33">
      <c r="A6757" s="7"/>
      <c r="B6757" s="7"/>
      <c r="C6757" s="7"/>
      <c r="D6757" s="7"/>
      <c r="E6757" s="7"/>
      <c r="F6757" s="7"/>
      <c r="G6757" s="7"/>
      <c r="H6757" s="7"/>
      <c r="J6757" s="7"/>
      <c r="K6757" s="7"/>
      <c r="L6757" s="7"/>
      <c r="Q6757" s="7"/>
      <c r="S6757" s="7"/>
      <c r="T6757" s="7"/>
      <c r="Y6757" s="7"/>
      <c r="AA6757" s="7"/>
      <c r="AB6757" s="7"/>
      <c r="AG6757" s="7"/>
    </row>
    <row r="6758" spans="1:33">
      <c r="A6758" s="7"/>
      <c r="B6758" s="7"/>
      <c r="C6758" s="7"/>
      <c r="D6758" s="7"/>
      <c r="E6758" s="7"/>
      <c r="F6758" s="7"/>
      <c r="G6758" s="7"/>
      <c r="H6758" s="7"/>
      <c r="J6758" s="7"/>
      <c r="K6758" s="7"/>
      <c r="L6758" s="7"/>
      <c r="Q6758" s="7"/>
      <c r="S6758" s="7"/>
      <c r="T6758" s="7"/>
      <c r="Y6758" s="7"/>
      <c r="AA6758" s="7"/>
      <c r="AB6758" s="7"/>
      <c r="AG6758" s="7"/>
    </row>
    <row r="6759" spans="1:33">
      <c r="A6759" s="7"/>
      <c r="B6759" s="7"/>
      <c r="C6759" s="7"/>
      <c r="D6759" s="7"/>
      <c r="E6759" s="7"/>
      <c r="F6759" s="7"/>
      <c r="G6759" s="7"/>
      <c r="H6759" s="7"/>
      <c r="J6759" s="7"/>
      <c r="K6759" s="7"/>
      <c r="L6759" s="7"/>
      <c r="Q6759" s="7"/>
      <c r="S6759" s="7"/>
      <c r="T6759" s="7"/>
      <c r="Y6759" s="7"/>
      <c r="AA6759" s="7"/>
      <c r="AB6759" s="7"/>
      <c r="AG6759" s="7"/>
    </row>
    <row r="6760" spans="1:33">
      <c r="A6760" s="7"/>
      <c r="B6760" s="7"/>
      <c r="C6760" s="7"/>
      <c r="D6760" s="7"/>
      <c r="E6760" s="7"/>
      <c r="F6760" s="7"/>
      <c r="G6760" s="7"/>
      <c r="H6760" s="7"/>
      <c r="J6760" s="7"/>
      <c r="K6760" s="7"/>
      <c r="L6760" s="7"/>
      <c r="Q6760" s="7"/>
      <c r="S6760" s="7"/>
      <c r="T6760" s="7"/>
      <c r="Y6760" s="7"/>
      <c r="AA6760" s="7"/>
      <c r="AB6760" s="7"/>
      <c r="AG6760" s="7"/>
    </row>
    <row r="6761" spans="1:33">
      <c r="A6761" s="7"/>
      <c r="B6761" s="7"/>
      <c r="C6761" s="7"/>
      <c r="D6761" s="7"/>
      <c r="E6761" s="7"/>
      <c r="F6761" s="7"/>
      <c r="G6761" s="7"/>
      <c r="H6761" s="7"/>
      <c r="J6761" s="7"/>
      <c r="K6761" s="7"/>
      <c r="L6761" s="7"/>
      <c r="Q6761" s="7"/>
      <c r="S6761" s="7"/>
      <c r="T6761" s="7"/>
      <c r="Y6761" s="7"/>
      <c r="AA6761" s="7"/>
      <c r="AB6761" s="7"/>
      <c r="AG6761" s="7"/>
    </row>
    <row r="6762" spans="1:33">
      <c r="A6762" s="7"/>
      <c r="B6762" s="7"/>
      <c r="C6762" s="7"/>
      <c r="D6762" s="7"/>
      <c r="E6762" s="7"/>
      <c r="F6762" s="7"/>
      <c r="G6762" s="7"/>
      <c r="H6762" s="7"/>
      <c r="J6762" s="7"/>
      <c r="K6762" s="7"/>
      <c r="L6762" s="7"/>
      <c r="Q6762" s="7"/>
      <c r="S6762" s="7"/>
      <c r="T6762" s="7"/>
      <c r="Y6762" s="7"/>
      <c r="AA6762" s="7"/>
      <c r="AB6762" s="7"/>
      <c r="AG6762" s="7"/>
    </row>
    <row r="6763" spans="1:33">
      <c r="A6763" s="7"/>
      <c r="B6763" s="7"/>
      <c r="C6763" s="7"/>
      <c r="D6763" s="7"/>
      <c r="E6763" s="7"/>
      <c r="F6763" s="7"/>
      <c r="G6763" s="7"/>
      <c r="H6763" s="7"/>
      <c r="J6763" s="7"/>
      <c r="K6763" s="7"/>
      <c r="L6763" s="7"/>
      <c r="Q6763" s="7"/>
      <c r="S6763" s="7"/>
      <c r="T6763" s="7"/>
      <c r="Y6763" s="7"/>
      <c r="AA6763" s="7"/>
      <c r="AB6763" s="7"/>
      <c r="AG6763" s="7"/>
    </row>
    <row r="6764" spans="1:33">
      <c r="A6764" s="7"/>
      <c r="B6764" s="7"/>
      <c r="C6764" s="7"/>
      <c r="D6764" s="7"/>
      <c r="E6764" s="7"/>
      <c r="F6764" s="7"/>
      <c r="G6764" s="7"/>
      <c r="H6764" s="7"/>
      <c r="J6764" s="7"/>
      <c r="K6764" s="7"/>
      <c r="L6764" s="7"/>
      <c r="Q6764" s="7"/>
      <c r="S6764" s="7"/>
      <c r="T6764" s="7"/>
      <c r="Y6764" s="7"/>
      <c r="AA6764" s="7"/>
      <c r="AB6764" s="7"/>
      <c r="AG6764" s="7"/>
    </row>
    <row r="6765" spans="1:33">
      <c r="A6765" s="7"/>
      <c r="B6765" s="7"/>
      <c r="C6765" s="7"/>
      <c r="D6765" s="7"/>
      <c r="E6765" s="7"/>
      <c r="F6765" s="7"/>
      <c r="G6765" s="7"/>
      <c r="H6765" s="7"/>
      <c r="J6765" s="7"/>
      <c r="K6765" s="7"/>
      <c r="L6765" s="7"/>
      <c r="Q6765" s="7"/>
      <c r="S6765" s="7"/>
      <c r="T6765" s="7"/>
      <c r="Y6765" s="7"/>
      <c r="AA6765" s="7"/>
      <c r="AB6765" s="7"/>
      <c r="AG6765" s="7"/>
    </row>
    <row r="6766" spans="1:33">
      <c r="A6766" s="7"/>
      <c r="B6766" s="7"/>
      <c r="C6766" s="7"/>
      <c r="D6766" s="7"/>
      <c r="E6766" s="7"/>
      <c r="F6766" s="7"/>
      <c r="G6766" s="7"/>
      <c r="H6766" s="7"/>
      <c r="J6766" s="7"/>
      <c r="K6766" s="7"/>
      <c r="L6766" s="7"/>
      <c r="Q6766" s="7"/>
      <c r="S6766" s="7"/>
      <c r="T6766" s="7"/>
      <c r="Y6766" s="7"/>
      <c r="AA6766" s="7"/>
      <c r="AB6766" s="7"/>
      <c r="AG6766" s="7"/>
    </row>
    <row r="6767" spans="1:33">
      <c r="A6767" s="7"/>
      <c r="B6767" s="7"/>
      <c r="C6767" s="7"/>
      <c r="D6767" s="7"/>
      <c r="E6767" s="7"/>
      <c r="F6767" s="7"/>
      <c r="G6767" s="7"/>
      <c r="H6767" s="7"/>
      <c r="J6767" s="7"/>
      <c r="K6767" s="7"/>
      <c r="L6767" s="7"/>
      <c r="Q6767" s="7"/>
      <c r="S6767" s="7"/>
      <c r="T6767" s="7"/>
      <c r="Y6767" s="7"/>
      <c r="AA6767" s="7"/>
      <c r="AB6767" s="7"/>
      <c r="AG6767" s="7"/>
    </row>
    <row r="6768" spans="1:33">
      <c r="A6768" s="7"/>
      <c r="B6768" s="7"/>
      <c r="C6768" s="7"/>
      <c r="D6768" s="7"/>
      <c r="E6768" s="7"/>
      <c r="F6768" s="7"/>
      <c r="G6768" s="7"/>
      <c r="H6768" s="7"/>
      <c r="J6768" s="7"/>
      <c r="K6768" s="7"/>
      <c r="L6768" s="7"/>
      <c r="Q6768" s="7"/>
      <c r="S6768" s="7"/>
      <c r="T6768" s="7"/>
      <c r="Y6768" s="7"/>
      <c r="AA6768" s="7"/>
      <c r="AB6768" s="7"/>
      <c r="AG6768" s="7"/>
    </row>
    <row r="6769" spans="1:33">
      <c r="A6769" s="7"/>
      <c r="B6769" s="7"/>
      <c r="C6769" s="7"/>
      <c r="D6769" s="7"/>
      <c r="E6769" s="7"/>
      <c r="F6769" s="7"/>
      <c r="G6769" s="7"/>
      <c r="H6769" s="7"/>
      <c r="J6769" s="7"/>
      <c r="K6769" s="7"/>
      <c r="L6769" s="7"/>
      <c r="Q6769" s="7"/>
      <c r="S6769" s="7"/>
      <c r="T6769" s="7"/>
      <c r="Y6769" s="7"/>
      <c r="AA6769" s="7"/>
      <c r="AB6769" s="7"/>
      <c r="AG6769" s="7"/>
    </row>
    <row r="6770" spans="1:33">
      <c r="A6770" s="7"/>
      <c r="B6770" s="7"/>
      <c r="C6770" s="7"/>
      <c r="D6770" s="7"/>
      <c r="E6770" s="7"/>
      <c r="F6770" s="7"/>
      <c r="G6770" s="7"/>
      <c r="H6770" s="7"/>
      <c r="J6770" s="7"/>
      <c r="K6770" s="7"/>
      <c r="L6770" s="7"/>
      <c r="Q6770" s="7"/>
      <c r="S6770" s="7"/>
      <c r="T6770" s="7"/>
      <c r="Y6770" s="7"/>
      <c r="AA6770" s="7"/>
      <c r="AB6770" s="7"/>
      <c r="AG6770" s="7"/>
    </row>
    <row r="6771" spans="1:33">
      <c r="A6771" s="7"/>
      <c r="B6771" s="7"/>
      <c r="C6771" s="7"/>
      <c r="D6771" s="7"/>
      <c r="E6771" s="7"/>
      <c r="F6771" s="7"/>
      <c r="G6771" s="7"/>
      <c r="H6771" s="7"/>
      <c r="J6771" s="7"/>
      <c r="K6771" s="7"/>
      <c r="L6771" s="7"/>
      <c r="Q6771" s="7"/>
      <c r="S6771" s="7"/>
      <c r="T6771" s="7"/>
      <c r="Y6771" s="7"/>
      <c r="AA6771" s="7"/>
      <c r="AB6771" s="7"/>
      <c r="AG6771" s="7"/>
    </row>
    <row r="6772" spans="1:33">
      <c r="A6772" s="7"/>
      <c r="B6772" s="7"/>
      <c r="C6772" s="7"/>
      <c r="D6772" s="7"/>
      <c r="E6772" s="7"/>
      <c r="F6772" s="7"/>
      <c r="G6772" s="7"/>
      <c r="H6772" s="7"/>
      <c r="J6772" s="7"/>
      <c r="K6772" s="7"/>
      <c r="L6772" s="7"/>
      <c r="Q6772" s="7"/>
      <c r="S6772" s="7"/>
      <c r="T6772" s="7"/>
      <c r="Y6772" s="7"/>
      <c r="AA6772" s="7"/>
      <c r="AB6772" s="7"/>
      <c r="AG6772" s="7"/>
    </row>
    <row r="6773" spans="1:33">
      <c r="A6773" s="7"/>
      <c r="B6773" s="7"/>
      <c r="C6773" s="7"/>
      <c r="D6773" s="7"/>
      <c r="E6773" s="7"/>
      <c r="F6773" s="7"/>
      <c r="G6773" s="7"/>
      <c r="H6773" s="7"/>
      <c r="J6773" s="7"/>
      <c r="K6773" s="7"/>
      <c r="L6773" s="7"/>
      <c r="Q6773" s="7"/>
      <c r="S6773" s="7"/>
      <c r="T6773" s="7"/>
      <c r="Y6773" s="7"/>
      <c r="AA6773" s="7"/>
      <c r="AB6773" s="7"/>
      <c r="AG6773" s="7"/>
    </row>
    <row r="6774" spans="1:33">
      <c r="A6774" s="7"/>
      <c r="B6774" s="7"/>
      <c r="C6774" s="7"/>
      <c r="D6774" s="7"/>
      <c r="E6774" s="7"/>
      <c r="F6774" s="7"/>
      <c r="G6774" s="7"/>
      <c r="H6774" s="7"/>
      <c r="J6774" s="7"/>
      <c r="K6774" s="7"/>
      <c r="L6774" s="7"/>
      <c r="Q6774" s="7"/>
      <c r="S6774" s="7"/>
      <c r="T6774" s="7"/>
      <c r="Y6774" s="7"/>
      <c r="AA6774" s="7"/>
      <c r="AB6774" s="7"/>
      <c r="AG6774" s="7"/>
    </row>
    <row r="6775" spans="1:33">
      <c r="A6775" s="7"/>
      <c r="B6775" s="7"/>
      <c r="C6775" s="7"/>
      <c r="D6775" s="7"/>
      <c r="E6775" s="7"/>
      <c r="F6775" s="7"/>
      <c r="G6775" s="7"/>
      <c r="H6775" s="7"/>
      <c r="J6775" s="7"/>
      <c r="K6775" s="7"/>
      <c r="L6775" s="7"/>
      <c r="Q6775" s="7"/>
      <c r="S6775" s="7"/>
      <c r="T6775" s="7"/>
      <c r="Y6775" s="7"/>
      <c r="AA6775" s="7"/>
      <c r="AB6775" s="7"/>
      <c r="AG6775" s="7"/>
    </row>
    <row r="6776" spans="1:33">
      <c r="A6776" s="7"/>
      <c r="B6776" s="7"/>
      <c r="C6776" s="7"/>
      <c r="D6776" s="7"/>
      <c r="E6776" s="7"/>
      <c r="F6776" s="7"/>
      <c r="G6776" s="7"/>
      <c r="H6776" s="7"/>
      <c r="J6776" s="7"/>
      <c r="K6776" s="7"/>
      <c r="L6776" s="7"/>
      <c r="Q6776" s="7"/>
      <c r="S6776" s="7"/>
      <c r="T6776" s="7"/>
      <c r="Y6776" s="7"/>
      <c r="AA6776" s="7"/>
      <c r="AB6776" s="7"/>
      <c r="AG6776" s="7"/>
    </row>
    <row r="6777" spans="1:33">
      <c r="A6777" s="7"/>
      <c r="B6777" s="7"/>
      <c r="C6777" s="7"/>
      <c r="D6777" s="7"/>
      <c r="E6777" s="7"/>
      <c r="F6777" s="7"/>
      <c r="G6777" s="7"/>
      <c r="H6777" s="7"/>
      <c r="J6777" s="7"/>
      <c r="K6777" s="7"/>
      <c r="L6777" s="7"/>
      <c r="Q6777" s="7"/>
      <c r="S6777" s="7"/>
      <c r="T6777" s="7"/>
      <c r="Y6777" s="7"/>
      <c r="AA6777" s="7"/>
      <c r="AB6777" s="7"/>
      <c r="AG6777" s="7"/>
    </row>
    <row r="6778" spans="1:33">
      <c r="A6778" s="7"/>
      <c r="B6778" s="7"/>
      <c r="C6778" s="7"/>
      <c r="D6778" s="7"/>
      <c r="E6778" s="7"/>
      <c r="F6778" s="7"/>
      <c r="G6778" s="7"/>
      <c r="H6778" s="7"/>
      <c r="J6778" s="7"/>
      <c r="K6778" s="7"/>
      <c r="L6778" s="7"/>
      <c r="Q6778" s="7"/>
      <c r="S6778" s="7"/>
      <c r="T6778" s="7"/>
      <c r="Y6778" s="7"/>
      <c r="AA6778" s="7"/>
      <c r="AB6778" s="7"/>
      <c r="AG6778" s="7"/>
    </row>
    <row r="6779" spans="1:33">
      <c r="A6779" s="7"/>
      <c r="B6779" s="7"/>
      <c r="C6779" s="7"/>
      <c r="D6779" s="7"/>
      <c r="E6779" s="7"/>
      <c r="F6779" s="7"/>
      <c r="G6779" s="7"/>
      <c r="H6779" s="7"/>
      <c r="J6779" s="7"/>
      <c r="K6779" s="7"/>
      <c r="L6779" s="7"/>
      <c r="Q6779" s="7"/>
      <c r="S6779" s="7"/>
      <c r="T6779" s="7"/>
      <c r="Y6779" s="7"/>
      <c r="AA6779" s="7"/>
      <c r="AB6779" s="7"/>
      <c r="AG6779" s="7"/>
    </row>
    <row r="6780" spans="1:33">
      <c r="A6780" s="7"/>
      <c r="B6780" s="7"/>
      <c r="C6780" s="7"/>
      <c r="D6780" s="7"/>
      <c r="E6780" s="7"/>
      <c r="F6780" s="7"/>
      <c r="G6780" s="7"/>
      <c r="H6780" s="7"/>
      <c r="J6780" s="7"/>
      <c r="K6780" s="7"/>
      <c r="L6780" s="7"/>
      <c r="Q6780" s="7"/>
      <c r="S6780" s="7"/>
      <c r="T6780" s="7"/>
      <c r="Y6780" s="7"/>
      <c r="AA6780" s="7"/>
      <c r="AB6780" s="7"/>
      <c r="AG6780" s="7"/>
    </row>
    <row r="6781" spans="1:33">
      <c r="A6781" s="7"/>
      <c r="B6781" s="7"/>
      <c r="C6781" s="7"/>
      <c r="D6781" s="7"/>
      <c r="E6781" s="7"/>
      <c r="F6781" s="7"/>
      <c r="G6781" s="7"/>
      <c r="H6781" s="7"/>
      <c r="J6781" s="7"/>
      <c r="K6781" s="7"/>
      <c r="L6781" s="7"/>
      <c r="Q6781" s="7"/>
      <c r="S6781" s="7"/>
      <c r="T6781" s="7"/>
      <c r="Y6781" s="7"/>
      <c r="AA6781" s="7"/>
      <c r="AB6781" s="7"/>
      <c r="AG6781" s="7"/>
    </row>
    <row r="6782" spans="1:33">
      <c r="A6782" s="7"/>
      <c r="B6782" s="7"/>
      <c r="C6782" s="7"/>
      <c r="D6782" s="7"/>
      <c r="E6782" s="7"/>
      <c r="F6782" s="7"/>
      <c r="G6782" s="7"/>
      <c r="H6782" s="7"/>
      <c r="J6782" s="7"/>
      <c r="K6782" s="7"/>
      <c r="L6782" s="7"/>
      <c r="Q6782" s="7"/>
      <c r="S6782" s="7"/>
      <c r="T6782" s="7"/>
      <c r="Y6782" s="7"/>
      <c r="AA6782" s="7"/>
      <c r="AB6782" s="7"/>
      <c r="AG6782" s="7"/>
    </row>
    <row r="6783" spans="1:33">
      <c r="A6783" s="7"/>
      <c r="B6783" s="7"/>
      <c r="C6783" s="7"/>
      <c r="D6783" s="7"/>
      <c r="E6783" s="7"/>
      <c r="F6783" s="7"/>
      <c r="G6783" s="7"/>
      <c r="H6783" s="7"/>
      <c r="J6783" s="7"/>
      <c r="K6783" s="7"/>
      <c r="L6783" s="7"/>
      <c r="Q6783" s="7"/>
      <c r="S6783" s="7"/>
      <c r="T6783" s="7"/>
      <c r="Y6783" s="7"/>
      <c r="AA6783" s="7"/>
      <c r="AB6783" s="7"/>
      <c r="AG6783" s="7"/>
    </row>
    <row r="6784" spans="1:33">
      <c r="A6784" s="7"/>
      <c r="B6784" s="7"/>
      <c r="C6784" s="7"/>
      <c r="D6784" s="7"/>
      <c r="E6784" s="7"/>
      <c r="F6784" s="7"/>
      <c r="G6784" s="7"/>
      <c r="H6784" s="7"/>
      <c r="J6784" s="7"/>
      <c r="K6784" s="7"/>
      <c r="L6784" s="7"/>
      <c r="Q6784" s="7"/>
      <c r="S6784" s="7"/>
      <c r="T6784" s="7"/>
      <c r="Y6784" s="7"/>
      <c r="AA6784" s="7"/>
      <c r="AB6784" s="7"/>
      <c r="AG6784" s="7"/>
    </row>
    <row r="6785" spans="1:33">
      <c r="A6785" s="7"/>
      <c r="B6785" s="7"/>
      <c r="C6785" s="7"/>
      <c r="D6785" s="7"/>
      <c r="E6785" s="7"/>
      <c r="F6785" s="7"/>
      <c r="G6785" s="7"/>
      <c r="H6785" s="7"/>
      <c r="J6785" s="7"/>
      <c r="K6785" s="7"/>
      <c r="L6785" s="7"/>
      <c r="Q6785" s="7"/>
      <c r="S6785" s="7"/>
      <c r="T6785" s="7"/>
      <c r="Y6785" s="7"/>
      <c r="AA6785" s="7"/>
      <c r="AB6785" s="7"/>
      <c r="AG6785" s="7"/>
    </row>
    <row r="6786" spans="1:33">
      <c r="A6786" s="7"/>
      <c r="B6786" s="7"/>
      <c r="C6786" s="7"/>
      <c r="D6786" s="7"/>
      <c r="E6786" s="7"/>
      <c r="F6786" s="7"/>
      <c r="G6786" s="7"/>
      <c r="H6786" s="7"/>
      <c r="J6786" s="7"/>
      <c r="K6786" s="7"/>
      <c r="L6786" s="7"/>
      <c r="Q6786" s="7"/>
      <c r="S6786" s="7"/>
      <c r="T6786" s="7"/>
      <c r="Y6786" s="7"/>
      <c r="AA6786" s="7"/>
      <c r="AB6786" s="7"/>
      <c r="AG6786" s="7"/>
    </row>
    <row r="6787" spans="1:33">
      <c r="A6787" s="7"/>
      <c r="B6787" s="7"/>
      <c r="C6787" s="7"/>
      <c r="D6787" s="7"/>
      <c r="E6787" s="7"/>
      <c r="F6787" s="7"/>
      <c r="G6787" s="7"/>
      <c r="H6787" s="7"/>
      <c r="J6787" s="7"/>
      <c r="K6787" s="7"/>
      <c r="L6787" s="7"/>
      <c r="Q6787" s="7"/>
      <c r="S6787" s="7"/>
      <c r="T6787" s="7"/>
      <c r="Y6787" s="7"/>
      <c r="AA6787" s="7"/>
      <c r="AB6787" s="7"/>
      <c r="AG6787" s="7"/>
    </row>
    <row r="6788" spans="1:33">
      <c r="A6788" s="7"/>
      <c r="B6788" s="7"/>
      <c r="C6788" s="7"/>
      <c r="D6788" s="7"/>
      <c r="E6788" s="7"/>
      <c r="F6788" s="7"/>
      <c r="G6788" s="7"/>
      <c r="H6788" s="7"/>
      <c r="J6788" s="7"/>
      <c r="K6788" s="7"/>
      <c r="L6788" s="7"/>
      <c r="Q6788" s="7"/>
      <c r="S6788" s="7"/>
      <c r="T6788" s="7"/>
      <c r="Y6788" s="7"/>
      <c r="AA6788" s="7"/>
      <c r="AB6788" s="7"/>
      <c r="AG6788" s="7"/>
    </row>
    <row r="6789" spans="1:33">
      <c r="A6789" s="7"/>
      <c r="B6789" s="7"/>
      <c r="C6789" s="7"/>
      <c r="D6789" s="7"/>
      <c r="E6789" s="7"/>
      <c r="F6789" s="7"/>
      <c r="G6789" s="7"/>
      <c r="H6789" s="7"/>
      <c r="J6789" s="7"/>
      <c r="K6789" s="7"/>
      <c r="L6789" s="7"/>
      <c r="Q6789" s="7"/>
      <c r="S6789" s="7"/>
      <c r="T6789" s="7"/>
      <c r="Y6789" s="7"/>
      <c r="AA6789" s="7"/>
      <c r="AB6789" s="7"/>
      <c r="AG6789" s="7"/>
    </row>
    <row r="6790" spans="1:33">
      <c r="A6790" s="7"/>
      <c r="B6790" s="7"/>
      <c r="C6790" s="7"/>
      <c r="D6790" s="7"/>
      <c r="E6790" s="7"/>
      <c r="F6790" s="7"/>
      <c r="G6790" s="7"/>
      <c r="H6790" s="7"/>
      <c r="J6790" s="7"/>
      <c r="K6790" s="7"/>
      <c r="L6790" s="7"/>
      <c r="Q6790" s="7"/>
      <c r="S6790" s="7"/>
      <c r="T6790" s="7"/>
      <c r="Y6790" s="7"/>
      <c r="AA6790" s="7"/>
      <c r="AB6790" s="7"/>
      <c r="AG6790" s="7"/>
    </row>
    <row r="6791" spans="1:33">
      <c r="A6791" s="7"/>
      <c r="B6791" s="7"/>
      <c r="C6791" s="7"/>
      <c r="D6791" s="7"/>
      <c r="E6791" s="7"/>
      <c r="F6791" s="7"/>
      <c r="G6791" s="7"/>
      <c r="H6791" s="7"/>
      <c r="J6791" s="7"/>
      <c r="K6791" s="7"/>
      <c r="L6791" s="7"/>
      <c r="Q6791" s="7"/>
      <c r="S6791" s="7"/>
      <c r="T6791" s="7"/>
      <c r="Y6791" s="7"/>
      <c r="AA6791" s="7"/>
      <c r="AB6791" s="7"/>
      <c r="AG6791" s="7"/>
    </row>
    <row r="6792" spans="1:33">
      <c r="A6792" s="7"/>
      <c r="B6792" s="7"/>
      <c r="C6792" s="7"/>
      <c r="D6792" s="7"/>
      <c r="E6792" s="7"/>
      <c r="F6792" s="7"/>
      <c r="G6792" s="7"/>
      <c r="H6792" s="7"/>
      <c r="J6792" s="7"/>
      <c r="K6792" s="7"/>
      <c r="L6792" s="7"/>
      <c r="Q6792" s="7"/>
      <c r="S6792" s="7"/>
      <c r="T6792" s="7"/>
      <c r="Y6792" s="7"/>
      <c r="AA6792" s="7"/>
      <c r="AB6792" s="7"/>
      <c r="AG6792" s="7"/>
    </row>
    <row r="6793" spans="1:33">
      <c r="A6793" s="7"/>
      <c r="B6793" s="7"/>
      <c r="C6793" s="7"/>
      <c r="D6793" s="7"/>
      <c r="E6793" s="7"/>
      <c r="F6793" s="7"/>
      <c r="G6793" s="7"/>
      <c r="H6793" s="7"/>
      <c r="J6793" s="7"/>
      <c r="K6793" s="7"/>
      <c r="L6793" s="7"/>
      <c r="Q6793" s="7"/>
      <c r="S6793" s="7"/>
      <c r="T6793" s="7"/>
      <c r="Y6793" s="7"/>
      <c r="AA6793" s="7"/>
      <c r="AB6793" s="7"/>
      <c r="AG6793" s="7"/>
    </row>
    <row r="6794" spans="1:33">
      <c r="A6794" s="7"/>
      <c r="B6794" s="7"/>
      <c r="C6794" s="7"/>
      <c r="D6794" s="7"/>
      <c r="E6794" s="7"/>
      <c r="F6794" s="7"/>
      <c r="G6794" s="7"/>
      <c r="H6794" s="7"/>
      <c r="J6794" s="7"/>
      <c r="K6794" s="7"/>
      <c r="L6794" s="7"/>
      <c r="Q6794" s="7"/>
      <c r="S6794" s="7"/>
      <c r="T6794" s="7"/>
      <c r="Y6794" s="7"/>
      <c r="AA6794" s="7"/>
      <c r="AB6794" s="7"/>
      <c r="AG6794" s="7"/>
    </row>
    <row r="6795" spans="1:33">
      <c r="A6795" s="7"/>
      <c r="B6795" s="7"/>
      <c r="C6795" s="7"/>
      <c r="D6795" s="7"/>
      <c r="E6795" s="7"/>
      <c r="F6795" s="7"/>
      <c r="G6795" s="7"/>
      <c r="H6795" s="7"/>
      <c r="J6795" s="7"/>
      <c r="K6795" s="7"/>
      <c r="L6795" s="7"/>
      <c r="Q6795" s="7"/>
      <c r="S6795" s="7"/>
      <c r="T6795" s="7"/>
      <c r="Y6795" s="7"/>
      <c r="AA6795" s="7"/>
      <c r="AB6795" s="7"/>
      <c r="AG6795" s="7"/>
    </row>
    <row r="6796" spans="1:33">
      <c r="A6796" s="7"/>
      <c r="B6796" s="7"/>
      <c r="C6796" s="7"/>
      <c r="D6796" s="7"/>
      <c r="E6796" s="7"/>
      <c r="F6796" s="7"/>
      <c r="G6796" s="7"/>
      <c r="H6796" s="7"/>
      <c r="J6796" s="7"/>
      <c r="K6796" s="7"/>
      <c r="L6796" s="7"/>
      <c r="Q6796" s="7"/>
      <c r="S6796" s="7"/>
      <c r="T6796" s="7"/>
      <c r="Y6796" s="7"/>
      <c r="AA6796" s="7"/>
      <c r="AB6796" s="7"/>
      <c r="AG6796" s="7"/>
    </row>
    <row r="6797" spans="1:33">
      <c r="A6797" s="7"/>
      <c r="B6797" s="7"/>
      <c r="C6797" s="7"/>
      <c r="D6797" s="7"/>
      <c r="E6797" s="7"/>
      <c r="F6797" s="7"/>
      <c r="G6797" s="7"/>
      <c r="H6797" s="7"/>
      <c r="J6797" s="7"/>
      <c r="K6797" s="7"/>
      <c r="L6797" s="7"/>
      <c r="Q6797" s="7"/>
      <c r="S6797" s="7"/>
      <c r="T6797" s="7"/>
      <c r="Y6797" s="7"/>
      <c r="AA6797" s="7"/>
      <c r="AB6797" s="7"/>
      <c r="AG6797" s="7"/>
    </row>
    <row r="6798" spans="1:33">
      <c r="A6798" s="7"/>
      <c r="B6798" s="7"/>
      <c r="C6798" s="7"/>
      <c r="D6798" s="7"/>
      <c r="E6798" s="7"/>
      <c r="F6798" s="7"/>
      <c r="G6798" s="7"/>
      <c r="H6798" s="7"/>
      <c r="J6798" s="7"/>
      <c r="K6798" s="7"/>
      <c r="L6798" s="7"/>
      <c r="Q6798" s="7"/>
      <c r="S6798" s="7"/>
      <c r="T6798" s="7"/>
      <c r="Y6798" s="7"/>
      <c r="AA6798" s="7"/>
      <c r="AB6798" s="7"/>
      <c r="AG6798" s="7"/>
    </row>
    <row r="6799" spans="1:33">
      <c r="A6799" s="7"/>
      <c r="B6799" s="7"/>
      <c r="C6799" s="7"/>
      <c r="D6799" s="7"/>
      <c r="E6799" s="7"/>
      <c r="F6799" s="7"/>
      <c r="G6799" s="7"/>
      <c r="H6799" s="7"/>
      <c r="J6799" s="7"/>
      <c r="K6799" s="7"/>
      <c r="L6799" s="7"/>
      <c r="Q6799" s="7"/>
      <c r="S6799" s="7"/>
      <c r="T6799" s="7"/>
      <c r="Y6799" s="7"/>
      <c r="AA6799" s="7"/>
      <c r="AB6799" s="7"/>
      <c r="AG6799" s="7"/>
    </row>
    <row r="6800" spans="1:33">
      <c r="A6800" s="7"/>
      <c r="B6800" s="7"/>
      <c r="C6800" s="7"/>
      <c r="D6800" s="7"/>
      <c r="E6800" s="7"/>
      <c r="F6800" s="7"/>
      <c r="G6800" s="7"/>
      <c r="H6800" s="7"/>
      <c r="J6800" s="7"/>
      <c r="K6800" s="7"/>
      <c r="L6800" s="7"/>
      <c r="Q6800" s="7"/>
      <c r="S6800" s="7"/>
      <c r="T6800" s="7"/>
      <c r="Y6800" s="7"/>
      <c r="AA6800" s="7"/>
      <c r="AB6800" s="7"/>
      <c r="AG6800" s="7"/>
    </row>
    <row r="6801" spans="1:33">
      <c r="A6801" s="7"/>
      <c r="B6801" s="7"/>
      <c r="C6801" s="7"/>
      <c r="D6801" s="7"/>
      <c r="E6801" s="7"/>
      <c r="F6801" s="7"/>
      <c r="G6801" s="7"/>
      <c r="H6801" s="7"/>
      <c r="J6801" s="7"/>
      <c r="K6801" s="7"/>
      <c r="L6801" s="7"/>
      <c r="Q6801" s="7"/>
      <c r="S6801" s="7"/>
      <c r="T6801" s="7"/>
      <c r="Y6801" s="7"/>
      <c r="AA6801" s="7"/>
      <c r="AB6801" s="7"/>
      <c r="AG6801" s="7"/>
    </row>
    <row r="6802" spans="1:33">
      <c r="A6802" s="7"/>
      <c r="B6802" s="7"/>
      <c r="C6802" s="7"/>
      <c r="D6802" s="7"/>
      <c r="E6802" s="7"/>
      <c r="F6802" s="7"/>
      <c r="G6802" s="7"/>
      <c r="H6802" s="7"/>
      <c r="J6802" s="7"/>
      <c r="K6802" s="7"/>
      <c r="L6802" s="7"/>
      <c r="Q6802" s="7"/>
      <c r="S6802" s="7"/>
      <c r="T6802" s="7"/>
      <c r="Y6802" s="7"/>
      <c r="AA6802" s="7"/>
      <c r="AB6802" s="7"/>
      <c r="AG6802" s="7"/>
    </row>
    <row r="6803" spans="1:33">
      <c r="A6803" s="7"/>
      <c r="B6803" s="7"/>
      <c r="C6803" s="7"/>
      <c r="D6803" s="7"/>
      <c r="E6803" s="7"/>
      <c r="F6803" s="7"/>
      <c r="G6803" s="7"/>
      <c r="H6803" s="7"/>
      <c r="J6803" s="7"/>
      <c r="K6803" s="7"/>
      <c r="L6803" s="7"/>
      <c r="Q6803" s="7"/>
      <c r="S6803" s="7"/>
      <c r="T6803" s="7"/>
      <c r="Y6803" s="7"/>
      <c r="AA6803" s="7"/>
      <c r="AB6803" s="7"/>
      <c r="AG6803" s="7"/>
    </row>
    <row r="6804" spans="1:33">
      <c r="A6804" s="7"/>
      <c r="B6804" s="7"/>
      <c r="C6804" s="7"/>
      <c r="D6804" s="7"/>
      <c r="E6804" s="7"/>
      <c r="F6804" s="7"/>
      <c r="G6804" s="7"/>
      <c r="H6804" s="7"/>
      <c r="J6804" s="7"/>
      <c r="K6804" s="7"/>
      <c r="L6804" s="7"/>
      <c r="Q6804" s="7"/>
      <c r="S6804" s="7"/>
      <c r="T6804" s="7"/>
      <c r="Y6804" s="7"/>
      <c r="AA6804" s="7"/>
      <c r="AB6804" s="7"/>
      <c r="AG6804" s="7"/>
    </row>
    <row r="6805" spans="1:33">
      <c r="A6805" s="7"/>
      <c r="B6805" s="7"/>
      <c r="C6805" s="7"/>
      <c r="D6805" s="7"/>
      <c r="E6805" s="7"/>
      <c r="F6805" s="7"/>
      <c r="G6805" s="7"/>
      <c r="H6805" s="7"/>
      <c r="J6805" s="7"/>
      <c r="K6805" s="7"/>
      <c r="L6805" s="7"/>
      <c r="Q6805" s="7"/>
      <c r="S6805" s="7"/>
      <c r="T6805" s="7"/>
      <c r="Y6805" s="7"/>
      <c r="AA6805" s="7"/>
      <c r="AB6805" s="7"/>
      <c r="AG6805" s="7"/>
    </row>
    <row r="6806" spans="1:33">
      <c r="A6806" s="7"/>
      <c r="B6806" s="7"/>
      <c r="C6806" s="7"/>
      <c r="D6806" s="7"/>
      <c r="E6806" s="7"/>
      <c r="F6806" s="7"/>
      <c r="G6806" s="7"/>
      <c r="H6806" s="7"/>
      <c r="J6806" s="7"/>
      <c r="K6806" s="7"/>
      <c r="L6806" s="7"/>
      <c r="Q6806" s="7"/>
      <c r="S6806" s="7"/>
      <c r="T6806" s="7"/>
      <c r="Y6806" s="7"/>
      <c r="AA6806" s="7"/>
      <c r="AB6806" s="7"/>
      <c r="AG6806" s="7"/>
    </row>
    <row r="6807" spans="1:33">
      <c r="A6807" s="7"/>
      <c r="B6807" s="7"/>
      <c r="C6807" s="7"/>
      <c r="D6807" s="7"/>
      <c r="E6807" s="7"/>
      <c r="F6807" s="7"/>
      <c r="G6807" s="7"/>
      <c r="H6807" s="7"/>
      <c r="J6807" s="7"/>
      <c r="K6807" s="7"/>
      <c r="L6807" s="7"/>
      <c r="Q6807" s="7"/>
      <c r="S6807" s="7"/>
      <c r="T6807" s="7"/>
      <c r="Y6807" s="7"/>
      <c r="AA6807" s="7"/>
      <c r="AB6807" s="7"/>
      <c r="AG6807" s="7"/>
    </row>
    <row r="6808" spans="1:33">
      <c r="A6808" s="7"/>
      <c r="B6808" s="7"/>
      <c r="C6808" s="7"/>
      <c r="D6808" s="7"/>
      <c r="E6808" s="7"/>
      <c r="F6808" s="7"/>
      <c r="G6808" s="7"/>
      <c r="H6808" s="7"/>
      <c r="J6808" s="7"/>
      <c r="K6808" s="7"/>
      <c r="L6808" s="7"/>
      <c r="Q6808" s="7"/>
      <c r="S6808" s="7"/>
      <c r="T6808" s="7"/>
      <c r="Y6808" s="7"/>
      <c r="AA6808" s="7"/>
      <c r="AB6808" s="7"/>
      <c r="AG6808" s="7"/>
    </row>
    <row r="6809" spans="1:33">
      <c r="A6809" s="7"/>
      <c r="B6809" s="7"/>
      <c r="C6809" s="7"/>
      <c r="D6809" s="7"/>
      <c r="E6809" s="7"/>
      <c r="F6809" s="7"/>
      <c r="G6809" s="7"/>
      <c r="H6809" s="7"/>
      <c r="J6809" s="7"/>
      <c r="K6809" s="7"/>
      <c r="L6809" s="7"/>
      <c r="Q6809" s="7"/>
      <c r="S6809" s="7"/>
      <c r="T6809" s="7"/>
      <c r="Y6809" s="7"/>
      <c r="AA6809" s="7"/>
      <c r="AB6809" s="7"/>
      <c r="AG6809" s="7"/>
    </row>
    <row r="6810" spans="1:33">
      <c r="A6810" s="7"/>
      <c r="B6810" s="7"/>
      <c r="C6810" s="7"/>
      <c r="D6810" s="7"/>
      <c r="E6810" s="7"/>
      <c r="F6810" s="7"/>
      <c r="G6810" s="7"/>
      <c r="H6810" s="7"/>
      <c r="J6810" s="7"/>
      <c r="K6810" s="7"/>
      <c r="L6810" s="7"/>
      <c r="Q6810" s="7"/>
      <c r="S6810" s="7"/>
      <c r="T6810" s="7"/>
      <c r="Y6810" s="7"/>
      <c r="AA6810" s="7"/>
      <c r="AB6810" s="7"/>
      <c r="AG6810" s="7"/>
    </row>
    <row r="6811" spans="1:33">
      <c r="A6811" s="7"/>
      <c r="B6811" s="7"/>
      <c r="C6811" s="7"/>
      <c r="D6811" s="7"/>
      <c r="E6811" s="7"/>
      <c r="F6811" s="7"/>
      <c r="G6811" s="7"/>
      <c r="H6811" s="7"/>
      <c r="J6811" s="7"/>
      <c r="K6811" s="7"/>
      <c r="L6811" s="7"/>
      <c r="Q6811" s="7"/>
      <c r="S6811" s="7"/>
      <c r="T6811" s="7"/>
      <c r="Y6811" s="7"/>
      <c r="AA6811" s="7"/>
      <c r="AB6811" s="7"/>
      <c r="AG6811" s="7"/>
    </row>
    <row r="6812" spans="1:33">
      <c r="A6812" s="7"/>
      <c r="B6812" s="7"/>
      <c r="C6812" s="7"/>
      <c r="D6812" s="7"/>
      <c r="E6812" s="7"/>
      <c r="F6812" s="7"/>
      <c r="G6812" s="7"/>
      <c r="H6812" s="7"/>
      <c r="J6812" s="7"/>
      <c r="K6812" s="7"/>
      <c r="L6812" s="7"/>
      <c r="Q6812" s="7"/>
      <c r="S6812" s="7"/>
      <c r="T6812" s="7"/>
      <c r="Y6812" s="7"/>
      <c r="AA6812" s="7"/>
      <c r="AB6812" s="7"/>
      <c r="AG6812" s="7"/>
    </row>
    <row r="6813" spans="1:33">
      <c r="A6813" s="7"/>
      <c r="B6813" s="7"/>
      <c r="C6813" s="7"/>
      <c r="D6813" s="7"/>
      <c r="E6813" s="7"/>
      <c r="F6813" s="7"/>
      <c r="G6813" s="7"/>
      <c r="H6813" s="7"/>
      <c r="J6813" s="7"/>
      <c r="K6813" s="7"/>
      <c r="L6813" s="7"/>
      <c r="Q6813" s="7"/>
      <c r="S6813" s="7"/>
      <c r="T6813" s="7"/>
      <c r="Y6813" s="7"/>
      <c r="AA6813" s="7"/>
      <c r="AB6813" s="7"/>
      <c r="AG6813" s="7"/>
    </row>
    <row r="6814" spans="1:33">
      <c r="A6814" s="7"/>
      <c r="B6814" s="7"/>
      <c r="C6814" s="7"/>
      <c r="D6814" s="7"/>
      <c r="E6814" s="7"/>
      <c r="F6814" s="7"/>
      <c r="G6814" s="7"/>
      <c r="H6814" s="7"/>
      <c r="J6814" s="7"/>
      <c r="K6814" s="7"/>
      <c r="L6814" s="7"/>
      <c r="Q6814" s="7"/>
      <c r="S6814" s="7"/>
      <c r="T6814" s="7"/>
      <c r="Y6814" s="7"/>
      <c r="AA6814" s="7"/>
      <c r="AB6814" s="7"/>
      <c r="AG6814" s="7"/>
    </row>
    <row r="6815" spans="1:33">
      <c r="A6815" s="7"/>
      <c r="B6815" s="7"/>
      <c r="C6815" s="7"/>
      <c r="D6815" s="7"/>
      <c r="E6815" s="7"/>
      <c r="F6815" s="7"/>
      <c r="G6815" s="7"/>
      <c r="H6815" s="7"/>
      <c r="J6815" s="7"/>
      <c r="K6815" s="7"/>
      <c r="L6815" s="7"/>
      <c r="Q6815" s="7"/>
      <c r="S6815" s="7"/>
      <c r="T6815" s="7"/>
      <c r="Y6815" s="7"/>
      <c r="AA6815" s="7"/>
      <c r="AB6815" s="7"/>
      <c r="AG6815" s="7"/>
    </row>
    <row r="6816" spans="1:33">
      <c r="A6816" s="7"/>
      <c r="B6816" s="7"/>
      <c r="C6816" s="7"/>
      <c r="D6816" s="7"/>
      <c r="E6816" s="7"/>
      <c r="F6816" s="7"/>
      <c r="G6816" s="7"/>
      <c r="H6816" s="7"/>
      <c r="J6816" s="7"/>
      <c r="K6816" s="7"/>
      <c r="L6816" s="7"/>
      <c r="Q6816" s="7"/>
      <c r="S6816" s="7"/>
      <c r="T6816" s="7"/>
      <c r="Y6816" s="7"/>
      <c r="AA6816" s="7"/>
      <c r="AB6816" s="7"/>
      <c r="AG6816" s="7"/>
    </row>
    <row r="6817" spans="1:33">
      <c r="A6817" s="7"/>
      <c r="B6817" s="7"/>
      <c r="C6817" s="7"/>
      <c r="D6817" s="7"/>
      <c r="E6817" s="7"/>
      <c r="F6817" s="7"/>
      <c r="G6817" s="7"/>
      <c r="H6817" s="7"/>
      <c r="J6817" s="7"/>
      <c r="K6817" s="7"/>
      <c r="L6817" s="7"/>
      <c r="Q6817" s="7"/>
      <c r="S6817" s="7"/>
      <c r="T6817" s="7"/>
      <c r="Y6817" s="7"/>
      <c r="AA6817" s="7"/>
      <c r="AB6817" s="7"/>
      <c r="AG6817" s="7"/>
    </row>
    <row r="6818" spans="1:33">
      <c r="A6818" s="7"/>
      <c r="B6818" s="7"/>
      <c r="C6818" s="7"/>
      <c r="D6818" s="7"/>
      <c r="E6818" s="7"/>
      <c r="F6818" s="7"/>
      <c r="G6818" s="7"/>
      <c r="H6818" s="7"/>
      <c r="J6818" s="7"/>
      <c r="K6818" s="7"/>
      <c r="L6818" s="7"/>
      <c r="Q6818" s="7"/>
      <c r="S6818" s="7"/>
      <c r="T6818" s="7"/>
      <c r="Y6818" s="7"/>
      <c r="AA6818" s="7"/>
      <c r="AB6818" s="7"/>
      <c r="AG6818" s="7"/>
    </row>
    <row r="6819" spans="1:33">
      <c r="A6819" s="7"/>
      <c r="B6819" s="7"/>
      <c r="C6819" s="7"/>
      <c r="D6819" s="7"/>
      <c r="E6819" s="7"/>
      <c r="F6819" s="7"/>
      <c r="G6819" s="7"/>
      <c r="H6819" s="7"/>
      <c r="J6819" s="7"/>
      <c r="K6819" s="7"/>
      <c r="L6819" s="7"/>
      <c r="Q6819" s="7"/>
      <c r="S6819" s="7"/>
      <c r="T6819" s="7"/>
      <c r="Y6819" s="7"/>
      <c r="AA6819" s="7"/>
      <c r="AB6819" s="7"/>
      <c r="AG6819" s="7"/>
    </row>
    <row r="6820" spans="1:33">
      <c r="A6820" s="7"/>
      <c r="B6820" s="7"/>
      <c r="C6820" s="7"/>
      <c r="D6820" s="7"/>
      <c r="E6820" s="7"/>
      <c r="F6820" s="7"/>
      <c r="G6820" s="7"/>
      <c r="H6820" s="7"/>
      <c r="J6820" s="7"/>
      <c r="K6820" s="7"/>
      <c r="L6820" s="7"/>
      <c r="Q6820" s="7"/>
      <c r="S6820" s="7"/>
      <c r="T6820" s="7"/>
      <c r="Y6820" s="7"/>
      <c r="AA6820" s="7"/>
      <c r="AB6820" s="7"/>
      <c r="AG6820" s="7"/>
    </row>
    <row r="6821" spans="1:33">
      <c r="A6821" s="7"/>
      <c r="B6821" s="7"/>
      <c r="C6821" s="7"/>
      <c r="D6821" s="7"/>
      <c r="E6821" s="7"/>
      <c r="F6821" s="7"/>
      <c r="G6821" s="7"/>
      <c r="H6821" s="7"/>
      <c r="J6821" s="7"/>
      <c r="K6821" s="7"/>
      <c r="L6821" s="7"/>
      <c r="Q6821" s="7"/>
      <c r="S6821" s="7"/>
      <c r="T6821" s="7"/>
      <c r="Y6821" s="7"/>
      <c r="AA6821" s="7"/>
      <c r="AB6821" s="7"/>
      <c r="AG6821" s="7"/>
    </row>
    <row r="6822" spans="1:33">
      <c r="A6822" s="7"/>
      <c r="B6822" s="7"/>
      <c r="C6822" s="7"/>
      <c r="D6822" s="7"/>
      <c r="E6822" s="7"/>
      <c r="F6822" s="7"/>
      <c r="G6822" s="7"/>
      <c r="H6822" s="7"/>
      <c r="J6822" s="7"/>
      <c r="K6822" s="7"/>
      <c r="L6822" s="7"/>
      <c r="Q6822" s="7"/>
      <c r="S6822" s="7"/>
      <c r="T6822" s="7"/>
      <c r="Y6822" s="7"/>
      <c r="AA6822" s="7"/>
      <c r="AB6822" s="7"/>
      <c r="AG6822" s="7"/>
    </row>
    <row r="6823" spans="1:33">
      <c r="A6823" s="7"/>
      <c r="B6823" s="7"/>
      <c r="C6823" s="7"/>
      <c r="D6823" s="7"/>
      <c r="E6823" s="7"/>
      <c r="F6823" s="7"/>
      <c r="G6823" s="7"/>
      <c r="H6823" s="7"/>
      <c r="J6823" s="7"/>
      <c r="K6823" s="7"/>
      <c r="L6823" s="7"/>
      <c r="Q6823" s="7"/>
      <c r="S6823" s="7"/>
      <c r="T6823" s="7"/>
      <c r="Y6823" s="7"/>
      <c r="AA6823" s="7"/>
      <c r="AB6823" s="7"/>
      <c r="AG6823" s="7"/>
    </row>
    <row r="6824" spans="1:33">
      <c r="A6824" s="7"/>
      <c r="B6824" s="7"/>
      <c r="C6824" s="7"/>
      <c r="D6824" s="7"/>
      <c r="E6824" s="7"/>
      <c r="F6824" s="7"/>
      <c r="G6824" s="7"/>
      <c r="H6824" s="7"/>
      <c r="J6824" s="7"/>
      <c r="K6824" s="7"/>
      <c r="L6824" s="7"/>
      <c r="Q6824" s="7"/>
      <c r="S6824" s="7"/>
      <c r="T6824" s="7"/>
      <c r="Y6824" s="7"/>
      <c r="AA6824" s="7"/>
      <c r="AB6824" s="7"/>
      <c r="AG6824" s="7"/>
    </row>
    <row r="6825" spans="1:33">
      <c r="A6825" s="7"/>
      <c r="B6825" s="7"/>
      <c r="C6825" s="7"/>
      <c r="D6825" s="7"/>
      <c r="E6825" s="7"/>
      <c r="F6825" s="7"/>
      <c r="G6825" s="7"/>
      <c r="H6825" s="7"/>
      <c r="J6825" s="7"/>
      <c r="K6825" s="7"/>
      <c r="L6825" s="7"/>
      <c r="Q6825" s="7"/>
      <c r="S6825" s="7"/>
      <c r="T6825" s="7"/>
      <c r="Y6825" s="7"/>
      <c r="AA6825" s="7"/>
      <c r="AB6825" s="7"/>
      <c r="AG6825" s="7"/>
    </row>
    <row r="6826" spans="1:33">
      <c r="A6826" s="7"/>
      <c r="B6826" s="7"/>
      <c r="C6826" s="7"/>
      <c r="D6826" s="7"/>
      <c r="E6826" s="7"/>
      <c r="F6826" s="7"/>
      <c r="G6826" s="7"/>
      <c r="H6826" s="7"/>
      <c r="J6826" s="7"/>
      <c r="K6826" s="7"/>
      <c r="L6826" s="7"/>
      <c r="Q6826" s="7"/>
      <c r="S6826" s="7"/>
      <c r="T6826" s="7"/>
      <c r="Y6826" s="7"/>
      <c r="AA6826" s="7"/>
      <c r="AB6826" s="7"/>
      <c r="AG6826" s="7"/>
    </row>
    <row r="6827" spans="1:33">
      <c r="A6827" s="7"/>
      <c r="B6827" s="7"/>
      <c r="C6827" s="7"/>
      <c r="D6827" s="7"/>
      <c r="E6827" s="7"/>
      <c r="F6827" s="7"/>
      <c r="G6827" s="7"/>
      <c r="H6827" s="7"/>
      <c r="J6827" s="7"/>
      <c r="K6827" s="7"/>
      <c r="L6827" s="7"/>
      <c r="Q6827" s="7"/>
      <c r="S6827" s="7"/>
      <c r="T6827" s="7"/>
      <c r="Y6827" s="7"/>
      <c r="AA6827" s="7"/>
      <c r="AB6827" s="7"/>
      <c r="AG6827" s="7"/>
    </row>
    <row r="6828" spans="1:33">
      <c r="A6828" s="7"/>
      <c r="B6828" s="7"/>
      <c r="C6828" s="7"/>
      <c r="D6828" s="7"/>
      <c r="E6828" s="7"/>
      <c r="F6828" s="7"/>
      <c r="G6828" s="7"/>
      <c r="H6828" s="7"/>
      <c r="J6828" s="7"/>
      <c r="K6828" s="7"/>
      <c r="L6828" s="7"/>
      <c r="Q6828" s="7"/>
      <c r="S6828" s="7"/>
      <c r="T6828" s="7"/>
      <c r="Y6828" s="7"/>
      <c r="AA6828" s="7"/>
      <c r="AB6828" s="7"/>
      <c r="AG6828" s="7"/>
    </row>
    <row r="6829" spans="1:33">
      <c r="A6829" s="7"/>
      <c r="B6829" s="7"/>
      <c r="C6829" s="7"/>
      <c r="D6829" s="7"/>
      <c r="E6829" s="7"/>
      <c r="F6829" s="7"/>
      <c r="G6829" s="7"/>
      <c r="H6829" s="7"/>
      <c r="J6829" s="7"/>
      <c r="K6829" s="7"/>
      <c r="L6829" s="7"/>
      <c r="Q6829" s="7"/>
      <c r="S6829" s="7"/>
      <c r="T6829" s="7"/>
      <c r="Y6829" s="7"/>
      <c r="AA6829" s="7"/>
      <c r="AB6829" s="7"/>
      <c r="AG6829" s="7"/>
    </row>
    <row r="6830" spans="1:33">
      <c r="A6830" s="7"/>
      <c r="B6830" s="7"/>
      <c r="C6830" s="7"/>
      <c r="D6830" s="7"/>
      <c r="E6830" s="7"/>
      <c r="F6830" s="7"/>
      <c r="G6830" s="7"/>
      <c r="H6830" s="7"/>
      <c r="J6830" s="7"/>
      <c r="K6830" s="7"/>
      <c r="L6830" s="7"/>
      <c r="Q6830" s="7"/>
      <c r="S6830" s="7"/>
      <c r="T6830" s="7"/>
      <c r="Y6830" s="7"/>
      <c r="AA6830" s="7"/>
      <c r="AB6830" s="7"/>
      <c r="AG6830" s="7"/>
    </row>
    <row r="6831" spans="1:33">
      <c r="A6831" s="7"/>
      <c r="B6831" s="7"/>
      <c r="C6831" s="7"/>
      <c r="D6831" s="7"/>
      <c r="E6831" s="7"/>
      <c r="F6831" s="7"/>
      <c r="G6831" s="7"/>
      <c r="H6831" s="7"/>
      <c r="J6831" s="7"/>
      <c r="K6831" s="7"/>
      <c r="L6831" s="7"/>
      <c r="Q6831" s="7"/>
      <c r="S6831" s="7"/>
      <c r="T6831" s="7"/>
      <c r="Y6831" s="7"/>
      <c r="AA6831" s="7"/>
      <c r="AB6831" s="7"/>
      <c r="AG6831" s="7"/>
    </row>
    <row r="6832" spans="1:33">
      <c r="A6832" s="7"/>
      <c r="B6832" s="7"/>
      <c r="C6832" s="7"/>
      <c r="D6832" s="7"/>
      <c r="E6832" s="7"/>
      <c r="F6832" s="7"/>
      <c r="G6832" s="7"/>
      <c r="H6832" s="7"/>
      <c r="J6832" s="7"/>
      <c r="K6832" s="7"/>
      <c r="L6832" s="7"/>
      <c r="Q6832" s="7"/>
      <c r="S6832" s="7"/>
      <c r="T6832" s="7"/>
      <c r="Y6832" s="7"/>
      <c r="AA6832" s="7"/>
      <c r="AB6832" s="7"/>
      <c r="AG6832" s="7"/>
    </row>
    <row r="6833" spans="1:33">
      <c r="A6833" s="7"/>
      <c r="B6833" s="7"/>
      <c r="C6833" s="7"/>
      <c r="D6833" s="7"/>
      <c r="E6833" s="7"/>
      <c r="F6833" s="7"/>
      <c r="G6833" s="7"/>
      <c r="H6833" s="7"/>
      <c r="J6833" s="7"/>
      <c r="K6833" s="7"/>
      <c r="L6833" s="7"/>
      <c r="Q6833" s="7"/>
      <c r="S6833" s="7"/>
      <c r="T6833" s="7"/>
      <c r="Y6833" s="7"/>
      <c r="AA6833" s="7"/>
      <c r="AB6833" s="7"/>
      <c r="AG6833" s="7"/>
    </row>
    <row r="6834" spans="1:33">
      <c r="A6834" s="7"/>
      <c r="B6834" s="7"/>
      <c r="C6834" s="7"/>
      <c r="D6834" s="7"/>
      <c r="E6834" s="7"/>
      <c r="F6834" s="7"/>
      <c r="G6834" s="7"/>
      <c r="H6834" s="7"/>
      <c r="J6834" s="7"/>
      <c r="K6834" s="7"/>
      <c r="L6834" s="7"/>
      <c r="Q6834" s="7"/>
      <c r="S6834" s="7"/>
      <c r="T6834" s="7"/>
      <c r="Y6834" s="7"/>
      <c r="AA6834" s="7"/>
      <c r="AB6834" s="7"/>
      <c r="AG6834" s="7"/>
    </row>
    <row r="6835" spans="1:33">
      <c r="A6835" s="7"/>
      <c r="B6835" s="7"/>
      <c r="C6835" s="7"/>
      <c r="D6835" s="7"/>
      <c r="E6835" s="7"/>
      <c r="F6835" s="7"/>
      <c r="G6835" s="7"/>
      <c r="H6835" s="7"/>
      <c r="J6835" s="7"/>
      <c r="K6835" s="7"/>
      <c r="L6835" s="7"/>
      <c r="Q6835" s="7"/>
      <c r="S6835" s="7"/>
      <c r="T6835" s="7"/>
      <c r="Y6835" s="7"/>
      <c r="AA6835" s="7"/>
      <c r="AB6835" s="7"/>
      <c r="AG6835" s="7"/>
    </row>
    <row r="6836" spans="1:33">
      <c r="A6836" s="7"/>
      <c r="B6836" s="7"/>
      <c r="C6836" s="7"/>
      <c r="D6836" s="7"/>
      <c r="E6836" s="7"/>
      <c r="F6836" s="7"/>
      <c r="G6836" s="7"/>
      <c r="H6836" s="7"/>
      <c r="J6836" s="7"/>
      <c r="K6836" s="7"/>
      <c r="L6836" s="7"/>
      <c r="Q6836" s="7"/>
      <c r="S6836" s="7"/>
      <c r="T6836" s="7"/>
      <c r="Y6836" s="7"/>
      <c r="AA6836" s="7"/>
      <c r="AB6836" s="7"/>
      <c r="AG6836" s="7"/>
    </row>
    <row r="6837" spans="1:33">
      <c r="A6837" s="7"/>
      <c r="B6837" s="7"/>
      <c r="C6837" s="7"/>
      <c r="D6837" s="7"/>
      <c r="E6837" s="7"/>
      <c r="F6837" s="7"/>
      <c r="G6837" s="7"/>
      <c r="H6837" s="7"/>
      <c r="J6837" s="7"/>
      <c r="K6837" s="7"/>
      <c r="L6837" s="7"/>
      <c r="Q6837" s="7"/>
      <c r="S6837" s="7"/>
      <c r="T6837" s="7"/>
      <c r="Y6837" s="7"/>
      <c r="AA6837" s="7"/>
      <c r="AB6837" s="7"/>
      <c r="AG6837" s="7"/>
    </row>
    <row r="6838" spans="1:33">
      <c r="A6838" s="7"/>
      <c r="B6838" s="7"/>
      <c r="C6838" s="7"/>
      <c r="D6838" s="7"/>
      <c r="E6838" s="7"/>
      <c r="F6838" s="7"/>
      <c r="G6838" s="7"/>
      <c r="H6838" s="7"/>
      <c r="J6838" s="7"/>
      <c r="K6838" s="7"/>
      <c r="L6838" s="7"/>
      <c r="Q6838" s="7"/>
      <c r="S6838" s="7"/>
      <c r="T6838" s="7"/>
      <c r="Y6838" s="7"/>
      <c r="AA6838" s="7"/>
      <c r="AB6838" s="7"/>
      <c r="AG6838" s="7"/>
    </row>
    <row r="6839" spans="1:33">
      <c r="A6839" s="7"/>
      <c r="B6839" s="7"/>
      <c r="C6839" s="7"/>
      <c r="D6839" s="7"/>
      <c r="E6839" s="7"/>
      <c r="F6839" s="7"/>
      <c r="G6839" s="7"/>
      <c r="H6839" s="7"/>
      <c r="J6839" s="7"/>
      <c r="K6839" s="7"/>
      <c r="L6839" s="7"/>
      <c r="Q6839" s="7"/>
      <c r="S6839" s="7"/>
      <c r="T6839" s="7"/>
      <c r="Y6839" s="7"/>
      <c r="AA6839" s="7"/>
      <c r="AB6839" s="7"/>
      <c r="AG6839" s="7"/>
    </row>
    <row r="6840" spans="1:33">
      <c r="A6840" s="7"/>
      <c r="B6840" s="7"/>
      <c r="C6840" s="7"/>
      <c r="D6840" s="7"/>
      <c r="E6840" s="7"/>
      <c r="F6840" s="7"/>
      <c r="G6840" s="7"/>
      <c r="H6840" s="7"/>
      <c r="J6840" s="7"/>
      <c r="K6840" s="7"/>
      <c r="L6840" s="7"/>
      <c r="Q6840" s="7"/>
      <c r="S6840" s="7"/>
      <c r="T6840" s="7"/>
      <c r="Y6840" s="7"/>
      <c r="AA6840" s="7"/>
      <c r="AB6840" s="7"/>
      <c r="AG6840" s="7"/>
    </row>
    <row r="6841" spans="1:33">
      <c r="A6841" s="7"/>
      <c r="B6841" s="7"/>
      <c r="C6841" s="7"/>
      <c r="D6841" s="7"/>
      <c r="E6841" s="7"/>
      <c r="F6841" s="7"/>
      <c r="G6841" s="7"/>
      <c r="H6841" s="7"/>
      <c r="J6841" s="7"/>
      <c r="K6841" s="7"/>
      <c r="L6841" s="7"/>
      <c r="Q6841" s="7"/>
      <c r="S6841" s="7"/>
      <c r="T6841" s="7"/>
      <c r="Y6841" s="7"/>
      <c r="AA6841" s="7"/>
      <c r="AB6841" s="7"/>
      <c r="AG6841" s="7"/>
    </row>
    <row r="6842" spans="1:33">
      <c r="A6842" s="7"/>
      <c r="B6842" s="7"/>
      <c r="C6842" s="7"/>
      <c r="D6842" s="7"/>
      <c r="E6842" s="7"/>
      <c r="F6842" s="7"/>
      <c r="G6842" s="7"/>
      <c r="H6842" s="7"/>
      <c r="J6842" s="7"/>
      <c r="K6842" s="7"/>
      <c r="L6842" s="7"/>
      <c r="Q6842" s="7"/>
      <c r="S6842" s="7"/>
      <c r="T6842" s="7"/>
      <c r="Y6842" s="7"/>
      <c r="AA6842" s="7"/>
      <c r="AB6842" s="7"/>
      <c r="AG6842" s="7"/>
    </row>
    <row r="6843" spans="1:33">
      <c r="A6843" s="7"/>
      <c r="B6843" s="7"/>
      <c r="C6843" s="7"/>
      <c r="D6843" s="7"/>
      <c r="E6843" s="7"/>
      <c r="F6843" s="7"/>
      <c r="G6843" s="7"/>
      <c r="H6843" s="7"/>
      <c r="J6843" s="7"/>
      <c r="K6843" s="7"/>
      <c r="L6843" s="7"/>
      <c r="Q6843" s="7"/>
      <c r="S6843" s="7"/>
      <c r="T6843" s="7"/>
      <c r="Y6843" s="7"/>
      <c r="AA6843" s="7"/>
      <c r="AB6843" s="7"/>
      <c r="AG6843" s="7"/>
    </row>
    <row r="6844" spans="1:33">
      <c r="A6844" s="7"/>
      <c r="B6844" s="7"/>
      <c r="C6844" s="7"/>
      <c r="D6844" s="7"/>
      <c r="E6844" s="7"/>
      <c r="F6844" s="7"/>
      <c r="G6844" s="7"/>
      <c r="H6844" s="7"/>
      <c r="J6844" s="7"/>
      <c r="K6844" s="7"/>
      <c r="L6844" s="7"/>
      <c r="Q6844" s="7"/>
      <c r="S6844" s="7"/>
      <c r="T6844" s="7"/>
      <c r="Y6844" s="7"/>
      <c r="AA6844" s="7"/>
      <c r="AB6844" s="7"/>
      <c r="AG6844" s="7"/>
    </row>
    <row r="6845" spans="1:33">
      <c r="A6845" s="7"/>
      <c r="B6845" s="7"/>
      <c r="C6845" s="7"/>
      <c r="D6845" s="7"/>
      <c r="E6845" s="7"/>
      <c r="F6845" s="7"/>
      <c r="G6845" s="7"/>
      <c r="H6845" s="7"/>
      <c r="J6845" s="7"/>
      <c r="K6845" s="7"/>
      <c r="L6845" s="7"/>
      <c r="Q6845" s="7"/>
      <c r="S6845" s="7"/>
      <c r="T6845" s="7"/>
      <c r="Y6845" s="7"/>
      <c r="AA6845" s="7"/>
      <c r="AB6845" s="7"/>
      <c r="AG6845" s="7"/>
    </row>
    <row r="6846" spans="1:33">
      <c r="A6846" s="7"/>
      <c r="B6846" s="7"/>
      <c r="C6846" s="7"/>
      <c r="D6846" s="7"/>
      <c r="E6846" s="7"/>
      <c r="F6846" s="7"/>
      <c r="G6846" s="7"/>
      <c r="H6846" s="7"/>
      <c r="J6846" s="7"/>
      <c r="K6846" s="7"/>
      <c r="L6846" s="7"/>
      <c r="Q6846" s="7"/>
      <c r="S6846" s="7"/>
      <c r="T6846" s="7"/>
      <c r="Y6846" s="7"/>
      <c r="AA6846" s="7"/>
      <c r="AB6846" s="7"/>
      <c r="AG6846" s="7"/>
    </row>
    <row r="6847" spans="1:33">
      <c r="A6847" s="7"/>
      <c r="B6847" s="7"/>
      <c r="C6847" s="7"/>
      <c r="D6847" s="7"/>
      <c r="E6847" s="7"/>
      <c r="F6847" s="7"/>
      <c r="G6847" s="7"/>
      <c r="H6847" s="7"/>
      <c r="J6847" s="7"/>
      <c r="K6847" s="7"/>
      <c r="L6847" s="7"/>
      <c r="Q6847" s="7"/>
      <c r="S6847" s="7"/>
      <c r="T6847" s="7"/>
      <c r="Y6847" s="7"/>
      <c r="AA6847" s="7"/>
      <c r="AB6847" s="7"/>
      <c r="AG6847" s="7"/>
    </row>
    <row r="6848" spans="1:33">
      <c r="A6848" s="7"/>
      <c r="B6848" s="7"/>
      <c r="C6848" s="7"/>
      <c r="D6848" s="7"/>
      <c r="E6848" s="7"/>
      <c r="F6848" s="7"/>
      <c r="G6848" s="7"/>
      <c r="H6848" s="7"/>
      <c r="J6848" s="7"/>
      <c r="K6848" s="7"/>
      <c r="L6848" s="7"/>
      <c r="Q6848" s="7"/>
      <c r="S6848" s="7"/>
      <c r="T6848" s="7"/>
      <c r="Y6848" s="7"/>
      <c r="AA6848" s="7"/>
      <c r="AB6848" s="7"/>
      <c r="AG6848" s="7"/>
    </row>
    <row r="6849" spans="1:33">
      <c r="A6849" s="7"/>
      <c r="B6849" s="7"/>
      <c r="C6849" s="7"/>
      <c r="D6849" s="7"/>
      <c r="E6849" s="7"/>
      <c r="F6849" s="7"/>
      <c r="G6849" s="7"/>
      <c r="H6849" s="7"/>
      <c r="J6849" s="7"/>
      <c r="K6849" s="7"/>
      <c r="L6849" s="7"/>
      <c r="Q6849" s="7"/>
      <c r="S6849" s="7"/>
      <c r="T6849" s="7"/>
      <c r="Y6849" s="7"/>
      <c r="AA6849" s="7"/>
      <c r="AB6849" s="7"/>
      <c r="AG6849" s="7"/>
    </row>
    <row r="6850" spans="1:33">
      <c r="A6850" s="7"/>
      <c r="B6850" s="7"/>
      <c r="C6850" s="7"/>
      <c r="D6850" s="7"/>
      <c r="E6850" s="7"/>
      <c r="F6850" s="7"/>
      <c r="G6850" s="7"/>
      <c r="H6850" s="7"/>
      <c r="J6850" s="7"/>
      <c r="K6850" s="7"/>
      <c r="L6850" s="7"/>
      <c r="Q6850" s="7"/>
      <c r="S6850" s="7"/>
      <c r="T6850" s="7"/>
      <c r="Y6850" s="7"/>
      <c r="AA6850" s="7"/>
      <c r="AB6850" s="7"/>
      <c r="AG6850" s="7"/>
    </row>
    <row r="6851" spans="1:33">
      <c r="A6851" s="7"/>
      <c r="B6851" s="7"/>
      <c r="C6851" s="7"/>
      <c r="D6851" s="7"/>
      <c r="E6851" s="7"/>
      <c r="F6851" s="7"/>
      <c r="G6851" s="7"/>
      <c r="H6851" s="7"/>
      <c r="J6851" s="7"/>
      <c r="K6851" s="7"/>
      <c r="L6851" s="7"/>
      <c r="Q6851" s="7"/>
      <c r="S6851" s="7"/>
      <c r="T6851" s="7"/>
      <c r="Y6851" s="7"/>
      <c r="AA6851" s="7"/>
      <c r="AB6851" s="7"/>
      <c r="AG6851" s="7"/>
    </row>
    <row r="6852" spans="1:33">
      <c r="A6852" s="7"/>
      <c r="B6852" s="7"/>
      <c r="C6852" s="7"/>
      <c r="D6852" s="7"/>
      <c r="E6852" s="7"/>
      <c r="F6852" s="7"/>
      <c r="G6852" s="7"/>
      <c r="H6852" s="7"/>
      <c r="J6852" s="7"/>
      <c r="K6852" s="7"/>
      <c r="L6852" s="7"/>
      <c r="Q6852" s="7"/>
      <c r="S6852" s="7"/>
      <c r="T6852" s="7"/>
      <c r="Y6852" s="7"/>
      <c r="AA6852" s="7"/>
      <c r="AB6852" s="7"/>
      <c r="AG6852" s="7"/>
    </row>
    <row r="6853" spans="1:33">
      <c r="A6853" s="7"/>
      <c r="B6853" s="7"/>
      <c r="C6853" s="7"/>
      <c r="D6853" s="7"/>
      <c r="E6853" s="7"/>
      <c r="F6853" s="7"/>
      <c r="G6853" s="7"/>
      <c r="H6853" s="7"/>
      <c r="J6853" s="7"/>
      <c r="K6853" s="7"/>
      <c r="L6853" s="7"/>
      <c r="Q6853" s="7"/>
      <c r="S6853" s="7"/>
      <c r="T6853" s="7"/>
      <c r="Y6853" s="7"/>
      <c r="AA6853" s="7"/>
      <c r="AB6853" s="7"/>
      <c r="AG6853" s="7"/>
    </row>
    <row r="6854" spans="1:33">
      <c r="A6854" s="7"/>
      <c r="B6854" s="7"/>
      <c r="C6854" s="7"/>
      <c r="D6854" s="7"/>
      <c r="E6854" s="7"/>
      <c r="F6854" s="7"/>
      <c r="G6854" s="7"/>
      <c r="H6854" s="7"/>
      <c r="J6854" s="7"/>
      <c r="K6854" s="7"/>
      <c r="L6854" s="7"/>
      <c r="Q6854" s="7"/>
      <c r="S6854" s="7"/>
      <c r="T6854" s="7"/>
      <c r="Y6854" s="7"/>
      <c r="AA6854" s="7"/>
      <c r="AB6854" s="7"/>
      <c r="AG6854" s="7"/>
    </row>
    <row r="6855" spans="1:33">
      <c r="A6855" s="7"/>
      <c r="B6855" s="7"/>
      <c r="C6855" s="7"/>
      <c r="D6855" s="7"/>
      <c r="E6855" s="7"/>
      <c r="F6855" s="7"/>
      <c r="G6855" s="7"/>
      <c r="H6855" s="7"/>
      <c r="J6855" s="7"/>
      <c r="K6855" s="7"/>
      <c r="L6855" s="7"/>
      <c r="Q6855" s="7"/>
      <c r="S6855" s="7"/>
      <c r="T6855" s="7"/>
      <c r="Y6855" s="7"/>
      <c r="AA6855" s="7"/>
      <c r="AB6855" s="7"/>
      <c r="AG6855" s="7"/>
    </row>
    <row r="6856" spans="1:33">
      <c r="A6856" s="7"/>
      <c r="B6856" s="7"/>
      <c r="C6856" s="7"/>
      <c r="D6856" s="7"/>
      <c r="E6856" s="7"/>
      <c r="F6856" s="7"/>
      <c r="G6856" s="7"/>
      <c r="H6856" s="7"/>
      <c r="J6856" s="7"/>
      <c r="K6856" s="7"/>
      <c r="L6856" s="7"/>
      <c r="Q6856" s="7"/>
      <c r="S6856" s="7"/>
      <c r="T6856" s="7"/>
      <c r="Y6856" s="7"/>
      <c r="AA6856" s="7"/>
      <c r="AB6856" s="7"/>
      <c r="AG6856" s="7"/>
    </row>
    <row r="6857" spans="1:33">
      <c r="A6857" s="7"/>
      <c r="B6857" s="7"/>
      <c r="C6857" s="7"/>
      <c r="D6857" s="7"/>
      <c r="E6857" s="7"/>
      <c r="F6857" s="7"/>
      <c r="G6857" s="7"/>
      <c r="H6857" s="7"/>
      <c r="J6857" s="7"/>
      <c r="K6857" s="7"/>
      <c r="L6857" s="7"/>
      <c r="Q6857" s="7"/>
      <c r="S6857" s="7"/>
      <c r="T6857" s="7"/>
      <c r="Y6857" s="7"/>
      <c r="AA6857" s="7"/>
      <c r="AB6857" s="7"/>
      <c r="AG6857" s="7"/>
    </row>
    <row r="6858" spans="1:33">
      <c r="A6858" s="7"/>
      <c r="B6858" s="7"/>
      <c r="C6858" s="7"/>
      <c r="D6858" s="7"/>
      <c r="E6858" s="7"/>
      <c r="F6858" s="7"/>
      <c r="G6858" s="7"/>
      <c r="H6858" s="7"/>
      <c r="J6858" s="7"/>
      <c r="K6858" s="7"/>
      <c r="L6858" s="7"/>
      <c r="Q6858" s="7"/>
      <c r="S6858" s="7"/>
      <c r="T6858" s="7"/>
      <c r="Y6858" s="7"/>
      <c r="AA6858" s="7"/>
      <c r="AB6858" s="7"/>
      <c r="AG6858" s="7"/>
    </row>
    <row r="6859" spans="1:33">
      <c r="A6859" s="7"/>
      <c r="B6859" s="7"/>
      <c r="C6859" s="7"/>
      <c r="D6859" s="7"/>
      <c r="E6859" s="7"/>
      <c r="F6859" s="7"/>
      <c r="G6859" s="7"/>
      <c r="H6859" s="7"/>
      <c r="J6859" s="7"/>
      <c r="K6859" s="7"/>
      <c r="L6859" s="7"/>
      <c r="Q6859" s="7"/>
      <c r="S6859" s="7"/>
      <c r="T6859" s="7"/>
      <c r="Y6859" s="7"/>
      <c r="AA6859" s="7"/>
      <c r="AB6859" s="7"/>
      <c r="AG6859" s="7"/>
    </row>
    <row r="6860" spans="1:33">
      <c r="A6860" s="7"/>
      <c r="B6860" s="7"/>
      <c r="C6860" s="7"/>
      <c r="D6860" s="7"/>
      <c r="E6860" s="7"/>
      <c r="F6860" s="7"/>
      <c r="G6860" s="7"/>
      <c r="H6860" s="7"/>
      <c r="J6860" s="7"/>
      <c r="K6860" s="7"/>
      <c r="L6860" s="7"/>
      <c r="Q6860" s="7"/>
      <c r="S6860" s="7"/>
      <c r="T6860" s="7"/>
      <c r="Y6860" s="7"/>
      <c r="AA6860" s="7"/>
      <c r="AB6860" s="7"/>
      <c r="AG6860" s="7"/>
    </row>
    <row r="6861" spans="1:33">
      <c r="A6861" s="7"/>
      <c r="B6861" s="7"/>
      <c r="C6861" s="7"/>
      <c r="D6861" s="7"/>
      <c r="E6861" s="7"/>
      <c r="F6861" s="7"/>
      <c r="G6861" s="7"/>
      <c r="H6861" s="7"/>
      <c r="J6861" s="7"/>
      <c r="K6861" s="7"/>
      <c r="L6861" s="7"/>
      <c r="Q6861" s="7"/>
      <c r="S6861" s="7"/>
      <c r="T6861" s="7"/>
      <c r="Y6861" s="7"/>
      <c r="AA6861" s="7"/>
      <c r="AB6861" s="7"/>
      <c r="AG6861" s="7"/>
    </row>
    <row r="6862" spans="1:33">
      <c r="A6862" s="7"/>
      <c r="B6862" s="7"/>
      <c r="C6862" s="7"/>
      <c r="D6862" s="7"/>
      <c r="E6862" s="7"/>
      <c r="F6862" s="7"/>
      <c r="G6862" s="7"/>
      <c r="H6862" s="7"/>
      <c r="J6862" s="7"/>
      <c r="K6862" s="7"/>
      <c r="L6862" s="7"/>
      <c r="Q6862" s="7"/>
      <c r="S6862" s="7"/>
      <c r="T6862" s="7"/>
      <c r="Y6862" s="7"/>
      <c r="AA6862" s="7"/>
      <c r="AB6862" s="7"/>
      <c r="AG6862" s="7"/>
    </row>
    <row r="6863" spans="1:33">
      <c r="A6863" s="7"/>
      <c r="B6863" s="7"/>
      <c r="C6863" s="7"/>
      <c r="D6863" s="7"/>
      <c r="E6863" s="7"/>
      <c r="F6863" s="7"/>
      <c r="G6863" s="7"/>
      <c r="H6863" s="7"/>
      <c r="J6863" s="7"/>
      <c r="K6863" s="7"/>
      <c r="L6863" s="7"/>
      <c r="Q6863" s="7"/>
      <c r="S6863" s="7"/>
      <c r="T6863" s="7"/>
      <c r="Y6863" s="7"/>
      <c r="AA6863" s="7"/>
      <c r="AB6863" s="7"/>
      <c r="AG6863" s="7"/>
    </row>
    <row r="6864" spans="1:33">
      <c r="A6864" s="7"/>
      <c r="B6864" s="7"/>
      <c r="C6864" s="7"/>
      <c r="D6864" s="7"/>
      <c r="E6864" s="7"/>
      <c r="F6864" s="7"/>
      <c r="G6864" s="7"/>
      <c r="H6864" s="7"/>
      <c r="J6864" s="7"/>
      <c r="K6864" s="7"/>
      <c r="L6864" s="7"/>
      <c r="Q6864" s="7"/>
      <c r="S6864" s="7"/>
      <c r="T6864" s="7"/>
      <c r="Y6864" s="7"/>
      <c r="AA6864" s="7"/>
      <c r="AB6864" s="7"/>
      <c r="AG6864" s="7"/>
    </row>
    <row r="6865" spans="1:33">
      <c r="A6865" s="7"/>
      <c r="B6865" s="7"/>
      <c r="C6865" s="7"/>
      <c r="D6865" s="7"/>
      <c r="E6865" s="7"/>
      <c r="F6865" s="7"/>
      <c r="G6865" s="7"/>
      <c r="H6865" s="7"/>
      <c r="J6865" s="7"/>
      <c r="K6865" s="7"/>
      <c r="L6865" s="7"/>
      <c r="Q6865" s="7"/>
      <c r="S6865" s="7"/>
      <c r="T6865" s="7"/>
      <c r="Y6865" s="7"/>
      <c r="AA6865" s="7"/>
      <c r="AB6865" s="7"/>
      <c r="AG6865" s="7"/>
    </row>
    <row r="6866" spans="1:33">
      <c r="A6866" s="7"/>
      <c r="B6866" s="7"/>
      <c r="C6866" s="7"/>
      <c r="D6866" s="7"/>
      <c r="E6866" s="7"/>
      <c r="F6866" s="7"/>
      <c r="G6866" s="7"/>
      <c r="H6866" s="7"/>
      <c r="J6866" s="7"/>
      <c r="K6866" s="7"/>
      <c r="L6866" s="7"/>
      <c r="Q6866" s="7"/>
      <c r="S6866" s="7"/>
      <c r="T6866" s="7"/>
      <c r="Y6866" s="7"/>
      <c r="AA6866" s="7"/>
      <c r="AB6866" s="7"/>
      <c r="AG6866" s="7"/>
    </row>
    <row r="6867" spans="1:33">
      <c r="A6867" s="7"/>
      <c r="B6867" s="7"/>
      <c r="C6867" s="7"/>
      <c r="D6867" s="7"/>
      <c r="E6867" s="7"/>
      <c r="F6867" s="7"/>
      <c r="G6867" s="7"/>
      <c r="H6867" s="7"/>
      <c r="J6867" s="7"/>
      <c r="K6867" s="7"/>
      <c r="L6867" s="7"/>
      <c r="Q6867" s="7"/>
      <c r="S6867" s="7"/>
      <c r="T6867" s="7"/>
      <c r="Y6867" s="7"/>
      <c r="AA6867" s="7"/>
      <c r="AB6867" s="7"/>
      <c r="AG6867" s="7"/>
    </row>
    <row r="6868" spans="1:33">
      <c r="A6868" s="7"/>
      <c r="B6868" s="7"/>
      <c r="C6868" s="7"/>
      <c r="D6868" s="7"/>
      <c r="E6868" s="7"/>
      <c r="F6868" s="7"/>
      <c r="G6868" s="7"/>
      <c r="H6868" s="7"/>
      <c r="J6868" s="7"/>
      <c r="K6868" s="7"/>
      <c r="L6868" s="7"/>
      <c r="Q6868" s="7"/>
      <c r="S6868" s="7"/>
      <c r="T6868" s="7"/>
      <c r="Y6868" s="7"/>
      <c r="AA6868" s="7"/>
      <c r="AB6868" s="7"/>
      <c r="AG6868" s="7"/>
    </row>
    <row r="6869" spans="1:33">
      <c r="A6869" s="7"/>
      <c r="B6869" s="7"/>
      <c r="C6869" s="7"/>
      <c r="D6869" s="7"/>
      <c r="E6869" s="7"/>
      <c r="F6869" s="7"/>
      <c r="G6869" s="7"/>
      <c r="H6869" s="7"/>
      <c r="J6869" s="7"/>
      <c r="K6869" s="7"/>
      <c r="L6869" s="7"/>
      <c r="Q6869" s="7"/>
      <c r="S6869" s="7"/>
      <c r="T6869" s="7"/>
      <c r="Y6869" s="7"/>
      <c r="AA6869" s="7"/>
      <c r="AB6869" s="7"/>
      <c r="AG6869" s="7"/>
    </row>
    <row r="6870" spans="1:33">
      <c r="A6870" s="7"/>
      <c r="B6870" s="7"/>
      <c r="C6870" s="7"/>
      <c r="D6870" s="7"/>
      <c r="E6870" s="7"/>
      <c r="F6870" s="7"/>
      <c r="G6870" s="7"/>
      <c r="H6870" s="7"/>
      <c r="J6870" s="7"/>
      <c r="K6870" s="7"/>
      <c r="L6870" s="7"/>
      <c r="Q6870" s="7"/>
      <c r="S6870" s="7"/>
      <c r="T6870" s="7"/>
      <c r="Y6870" s="7"/>
      <c r="AA6870" s="7"/>
      <c r="AB6870" s="7"/>
      <c r="AG6870" s="7"/>
    </row>
    <row r="6871" spans="1:33">
      <c r="A6871" s="7"/>
      <c r="B6871" s="7"/>
      <c r="C6871" s="7"/>
      <c r="D6871" s="7"/>
      <c r="E6871" s="7"/>
      <c r="F6871" s="7"/>
      <c r="G6871" s="7"/>
      <c r="H6871" s="7"/>
      <c r="J6871" s="7"/>
      <c r="K6871" s="7"/>
      <c r="L6871" s="7"/>
      <c r="Q6871" s="7"/>
      <c r="S6871" s="7"/>
      <c r="T6871" s="7"/>
      <c r="Y6871" s="7"/>
      <c r="AA6871" s="7"/>
      <c r="AB6871" s="7"/>
      <c r="AG6871" s="7"/>
    </row>
    <row r="6872" spans="1:33">
      <c r="A6872" s="7"/>
      <c r="B6872" s="7"/>
      <c r="C6872" s="7"/>
      <c r="D6872" s="7"/>
      <c r="E6872" s="7"/>
      <c r="F6872" s="7"/>
      <c r="G6872" s="7"/>
      <c r="H6872" s="7"/>
      <c r="J6872" s="7"/>
      <c r="K6872" s="7"/>
      <c r="L6872" s="7"/>
      <c r="Q6872" s="7"/>
      <c r="S6872" s="7"/>
      <c r="T6872" s="7"/>
      <c r="Y6872" s="7"/>
      <c r="AA6872" s="7"/>
      <c r="AB6872" s="7"/>
      <c r="AG6872" s="7"/>
    </row>
    <row r="6873" spans="1:33">
      <c r="A6873" s="7"/>
      <c r="B6873" s="7"/>
      <c r="C6873" s="7"/>
      <c r="D6873" s="7"/>
      <c r="E6873" s="7"/>
      <c r="F6873" s="7"/>
      <c r="G6873" s="7"/>
      <c r="H6873" s="7"/>
      <c r="J6873" s="7"/>
      <c r="K6873" s="7"/>
      <c r="L6873" s="7"/>
      <c r="Q6873" s="7"/>
      <c r="S6873" s="7"/>
      <c r="T6873" s="7"/>
      <c r="Y6873" s="7"/>
      <c r="AA6873" s="7"/>
      <c r="AB6873" s="7"/>
      <c r="AG6873" s="7"/>
    </row>
    <row r="6874" spans="1:33">
      <c r="A6874" s="7"/>
      <c r="B6874" s="7"/>
      <c r="C6874" s="7"/>
      <c r="D6874" s="7"/>
      <c r="E6874" s="7"/>
      <c r="F6874" s="7"/>
      <c r="G6874" s="7"/>
      <c r="H6874" s="7"/>
      <c r="J6874" s="7"/>
      <c r="K6874" s="7"/>
      <c r="L6874" s="7"/>
      <c r="Q6874" s="7"/>
      <c r="S6874" s="7"/>
      <c r="T6874" s="7"/>
      <c r="Y6874" s="7"/>
      <c r="AA6874" s="7"/>
      <c r="AB6874" s="7"/>
      <c r="AG6874" s="7"/>
    </row>
    <row r="6875" spans="1:33">
      <c r="A6875" s="7"/>
      <c r="B6875" s="7"/>
      <c r="C6875" s="7"/>
      <c r="D6875" s="7"/>
      <c r="E6875" s="7"/>
      <c r="F6875" s="7"/>
      <c r="G6875" s="7"/>
      <c r="H6875" s="7"/>
      <c r="J6875" s="7"/>
      <c r="K6875" s="7"/>
      <c r="L6875" s="7"/>
      <c r="Q6875" s="7"/>
      <c r="S6875" s="7"/>
      <c r="T6875" s="7"/>
      <c r="Y6875" s="7"/>
      <c r="AA6875" s="7"/>
      <c r="AB6875" s="7"/>
      <c r="AG6875" s="7"/>
    </row>
    <row r="6876" spans="1:33">
      <c r="A6876" s="7"/>
      <c r="B6876" s="7"/>
      <c r="C6876" s="7"/>
      <c r="D6876" s="7"/>
      <c r="E6876" s="7"/>
      <c r="F6876" s="7"/>
      <c r="G6876" s="7"/>
      <c r="H6876" s="7"/>
      <c r="J6876" s="7"/>
      <c r="K6876" s="7"/>
      <c r="L6876" s="7"/>
      <c r="Q6876" s="7"/>
      <c r="S6876" s="7"/>
      <c r="T6876" s="7"/>
      <c r="Y6876" s="7"/>
      <c r="AA6876" s="7"/>
      <c r="AB6876" s="7"/>
      <c r="AG6876" s="7"/>
    </row>
    <row r="6877" spans="1:33">
      <c r="A6877" s="7"/>
      <c r="B6877" s="7"/>
      <c r="C6877" s="7"/>
      <c r="D6877" s="7"/>
      <c r="E6877" s="7"/>
      <c r="F6877" s="7"/>
      <c r="G6877" s="7"/>
      <c r="H6877" s="7"/>
      <c r="J6877" s="7"/>
      <c r="K6877" s="7"/>
      <c r="L6877" s="7"/>
      <c r="Q6877" s="7"/>
      <c r="S6877" s="7"/>
      <c r="T6877" s="7"/>
      <c r="Y6877" s="7"/>
      <c r="AA6877" s="7"/>
      <c r="AB6877" s="7"/>
      <c r="AG6877" s="7"/>
    </row>
    <row r="6878" spans="1:33">
      <c r="A6878" s="7"/>
      <c r="B6878" s="7"/>
      <c r="C6878" s="7"/>
      <c r="D6878" s="7"/>
      <c r="E6878" s="7"/>
      <c r="F6878" s="7"/>
      <c r="G6878" s="7"/>
      <c r="H6878" s="7"/>
      <c r="J6878" s="7"/>
      <c r="K6878" s="7"/>
      <c r="L6878" s="7"/>
      <c r="Q6878" s="7"/>
      <c r="S6878" s="7"/>
      <c r="T6878" s="7"/>
      <c r="Y6878" s="7"/>
      <c r="AA6878" s="7"/>
      <c r="AB6878" s="7"/>
      <c r="AG6878" s="7"/>
    </row>
    <row r="6879" spans="1:33">
      <c r="A6879" s="7"/>
      <c r="B6879" s="7"/>
      <c r="C6879" s="7"/>
      <c r="D6879" s="7"/>
      <c r="E6879" s="7"/>
      <c r="F6879" s="7"/>
      <c r="G6879" s="7"/>
      <c r="H6879" s="7"/>
      <c r="J6879" s="7"/>
      <c r="K6879" s="7"/>
      <c r="L6879" s="7"/>
      <c r="Q6879" s="7"/>
      <c r="S6879" s="7"/>
      <c r="T6879" s="7"/>
      <c r="Y6879" s="7"/>
      <c r="AA6879" s="7"/>
      <c r="AB6879" s="7"/>
      <c r="AG6879" s="7"/>
    </row>
    <row r="6880" spans="1:33">
      <c r="A6880" s="7"/>
      <c r="B6880" s="7"/>
      <c r="C6880" s="7"/>
      <c r="D6880" s="7"/>
      <c r="E6880" s="7"/>
      <c r="F6880" s="7"/>
      <c r="G6880" s="7"/>
      <c r="H6880" s="7"/>
      <c r="J6880" s="7"/>
      <c r="K6880" s="7"/>
      <c r="L6880" s="7"/>
      <c r="Q6880" s="7"/>
      <c r="S6880" s="7"/>
      <c r="T6880" s="7"/>
      <c r="Y6880" s="7"/>
      <c r="AA6880" s="7"/>
      <c r="AB6880" s="7"/>
      <c r="AG6880" s="7"/>
    </row>
    <row r="6881" spans="1:33">
      <c r="A6881" s="7"/>
      <c r="B6881" s="7"/>
      <c r="C6881" s="7"/>
      <c r="D6881" s="7"/>
      <c r="E6881" s="7"/>
      <c r="F6881" s="7"/>
      <c r="G6881" s="7"/>
      <c r="H6881" s="7"/>
      <c r="J6881" s="7"/>
      <c r="K6881" s="7"/>
      <c r="L6881" s="7"/>
      <c r="Q6881" s="7"/>
      <c r="S6881" s="7"/>
      <c r="T6881" s="7"/>
      <c r="Y6881" s="7"/>
      <c r="AA6881" s="7"/>
      <c r="AB6881" s="7"/>
      <c r="AG6881" s="7"/>
    </row>
    <row r="6882" spans="1:33">
      <c r="A6882" s="7"/>
      <c r="B6882" s="7"/>
      <c r="C6882" s="7"/>
      <c r="D6882" s="7"/>
      <c r="E6882" s="7"/>
      <c r="F6882" s="7"/>
      <c r="G6882" s="7"/>
      <c r="H6882" s="7"/>
      <c r="J6882" s="7"/>
      <c r="K6882" s="7"/>
      <c r="L6882" s="7"/>
      <c r="Q6882" s="7"/>
      <c r="S6882" s="7"/>
      <c r="T6882" s="7"/>
      <c r="Y6882" s="7"/>
      <c r="AA6882" s="7"/>
      <c r="AB6882" s="7"/>
      <c r="AG6882" s="7"/>
    </row>
    <row r="6883" spans="1:33">
      <c r="A6883" s="7"/>
      <c r="B6883" s="7"/>
      <c r="C6883" s="7"/>
      <c r="D6883" s="7"/>
      <c r="E6883" s="7"/>
      <c r="F6883" s="7"/>
      <c r="G6883" s="7"/>
      <c r="H6883" s="7"/>
      <c r="J6883" s="7"/>
      <c r="K6883" s="7"/>
      <c r="L6883" s="7"/>
      <c r="Q6883" s="7"/>
      <c r="S6883" s="7"/>
      <c r="T6883" s="7"/>
      <c r="Y6883" s="7"/>
      <c r="AA6883" s="7"/>
      <c r="AB6883" s="7"/>
      <c r="AG6883" s="7"/>
    </row>
    <row r="6884" spans="1:33">
      <c r="A6884" s="7"/>
      <c r="B6884" s="7"/>
      <c r="C6884" s="7"/>
      <c r="D6884" s="7"/>
      <c r="E6884" s="7"/>
      <c r="F6884" s="7"/>
      <c r="G6884" s="7"/>
      <c r="H6884" s="7"/>
      <c r="J6884" s="7"/>
      <c r="K6884" s="7"/>
      <c r="L6884" s="7"/>
      <c r="Q6884" s="7"/>
      <c r="S6884" s="7"/>
      <c r="T6884" s="7"/>
      <c r="Y6884" s="7"/>
      <c r="AA6884" s="7"/>
      <c r="AB6884" s="7"/>
      <c r="AG6884" s="7"/>
    </row>
    <row r="6885" spans="1:33">
      <c r="A6885" s="7"/>
      <c r="B6885" s="7"/>
      <c r="C6885" s="7"/>
      <c r="D6885" s="7"/>
      <c r="E6885" s="7"/>
      <c r="F6885" s="7"/>
      <c r="G6885" s="7"/>
      <c r="H6885" s="7"/>
      <c r="J6885" s="7"/>
      <c r="K6885" s="7"/>
      <c r="L6885" s="7"/>
      <c r="Q6885" s="7"/>
      <c r="S6885" s="7"/>
      <c r="T6885" s="7"/>
      <c r="Y6885" s="7"/>
      <c r="AA6885" s="7"/>
      <c r="AB6885" s="7"/>
      <c r="AG6885" s="7"/>
    </row>
    <row r="6886" spans="1:33">
      <c r="A6886" s="7"/>
      <c r="B6886" s="7"/>
      <c r="C6886" s="7"/>
      <c r="D6886" s="7"/>
      <c r="E6886" s="7"/>
      <c r="F6886" s="7"/>
      <c r="G6886" s="7"/>
      <c r="H6886" s="7"/>
      <c r="J6886" s="7"/>
      <c r="K6886" s="7"/>
      <c r="L6886" s="7"/>
      <c r="Q6886" s="7"/>
      <c r="S6886" s="7"/>
      <c r="T6886" s="7"/>
      <c r="Y6886" s="7"/>
      <c r="AA6886" s="7"/>
      <c r="AB6886" s="7"/>
      <c r="AG6886" s="7"/>
    </row>
    <row r="6887" spans="1:33">
      <c r="A6887" s="7"/>
      <c r="B6887" s="7"/>
      <c r="C6887" s="7"/>
      <c r="D6887" s="7"/>
      <c r="E6887" s="7"/>
      <c r="F6887" s="7"/>
      <c r="G6887" s="7"/>
      <c r="H6887" s="7"/>
      <c r="J6887" s="7"/>
      <c r="K6887" s="7"/>
      <c r="L6887" s="7"/>
      <c r="Q6887" s="7"/>
      <c r="S6887" s="7"/>
      <c r="T6887" s="7"/>
      <c r="Y6887" s="7"/>
      <c r="AA6887" s="7"/>
      <c r="AB6887" s="7"/>
      <c r="AG6887" s="7"/>
    </row>
    <row r="6888" spans="1:33">
      <c r="A6888" s="7"/>
      <c r="B6888" s="7"/>
      <c r="C6888" s="7"/>
      <c r="D6888" s="7"/>
      <c r="E6888" s="7"/>
      <c r="F6888" s="7"/>
      <c r="G6888" s="7"/>
      <c r="H6888" s="7"/>
      <c r="J6888" s="7"/>
      <c r="K6888" s="7"/>
      <c r="L6888" s="7"/>
      <c r="Q6888" s="7"/>
      <c r="S6888" s="7"/>
      <c r="T6888" s="7"/>
      <c r="Y6888" s="7"/>
      <c r="AA6888" s="7"/>
      <c r="AB6888" s="7"/>
      <c r="AG6888" s="7"/>
    </row>
    <row r="6889" spans="1:33">
      <c r="A6889" s="7"/>
      <c r="B6889" s="7"/>
      <c r="C6889" s="7"/>
      <c r="D6889" s="7"/>
      <c r="E6889" s="7"/>
      <c r="F6889" s="7"/>
      <c r="G6889" s="7"/>
      <c r="H6889" s="7"/>
      <c r="J6889" s="7"/>
      <c r="K6889" s="7"/>
      <c r="L6889" s="7"/>
      <c r="Q6889" s="7"/>
      <c r="S6889" s="7"/>
      <c r="T6889" s="7"/>
      <c r="Y6889" s="7"/>
      <c r="AA6889" s="7"/>
      <c r="AB6889" s="7"/>
      <c r="AG6889" s="7"/>
    </row>
    <row r="6890" spans="1:33">
      <c r="A6890" s="7"/>
      <c r="B6890" s="7"/>
      <c r="C6890" s="7"/>
      <c r="D6890" s="7"/>
      <c r="E6890" s="7"/>
      <c r="F6890" s="7"/>
      <c r="G6890" s="7"/>
      <c r="H6890" s="7"/>
      <c r="J6890" s="7"/>
      <c r="K6890" s="7"/>
      <c r="L6890" s="7"/>
      <c r="Q6890" s="7"/>
      <c r="S6890" s="7"/>
      <c r="T6890" s="7"/>
      <c r="Y6890" s="7"/>
      <c r="AA6890" s="7"/>
      <c r="AB6890" s="7"/>
      <c r="AG6890" s="7"/>
    </row>
    <row r="6891" spans="1:33">
      <c r="A6891" s="7"/>
      <c r="B6891" s="7"/>
      <c r="C6891" s="7"/>
      <c r="D6891" s="7"/>
      <c r="E6891" s="7"/>
      <c r="F6891" s="7"/>
      <c r="G6891" s="7"/>
      <c r="H6891" s="7"/>
      <c r="J6891" s="7"/>
      <c r="K6891" s="7"/>
      <c r="L6891" s="7"/>
      <c r="Q6891" s="7"/>
      <c r="S6891" s="7"/>
      <c r="T6891" s="7"/>
      <c r="Y6891" s="7"/>
      <c r="AA6891" s="7"/>
      <c r="AB6891" s="7"/>
      <c r="AG6891" s="7"/>
    </row>
    <row r="6892" spans="1:33">
      <c r="A6892" s="7"/>
      <c r="B6892" s="7"/>
      <c r="C6892" s="7"/>
      <c r="D6892" s="7"/>
      <c r="E6892" s="7"/>
      <c r="F6892" s="7"/>
      <c r="G6892" s="7"/>
      <c r="H6892" s="7"/>
      <c r="J6892" s="7"/>
      <c r="K6892" s="7"/>
      <c r="L6892" s="7"/>
      <c r="Q6892" s="7"/>
      <c r="S6892" s="7"/>
      <c r="T6892" s="7"/>
      <c r="Y6892" s="7"/>
      <c r="AA6892" s="7"/>
      <c r="AB6892" s="7"/>
      <c r="AG6892" s="7"/>
    </row>
    <row r="6893" spans="1:33">
      <c r="A6893" s="7"/>
      <c r="B6893" s="7"/>
      <c r="C6893" s="7"/>
      <c r="D6893" s="7"/>
      <c r="E6893" s="7"/>
      <c r="F6893" s="7"/>
      <c r="G6893" s="7"/>
      <c r="H6893" s="7"/>
      <c r="J6893" s="7"/>
      <c r="K6893" s="7"/>
      <c r="L6893" s="7"/>
      <c r="Q6893" s="7"/>
      <c r="S6893" s="7"/>
      <c r="T6893" s="7"/>
      <c r="Y6893" s="7"/>
      <c r="AA6893" s="7"/>
      <c r="AB6893" s="7"/>
      <c r="AG6893" s="7"/>
    </row>
    <row r="6894" spans="1:33">
      <c r="A6894" s="7"/>
      <c r="B6894" s="7"/>
      <c r="C6894" s="7"/>
      <c r="D6894" s="7"/>
      <c r="E6894" s="7"/>
      <c r="F6894" s="7"/>
      <c r="G6894" s="7"/>
      <c r="H6894" s="7"/>
      <c r="J6894" s="7"/>
      <c r="K6894" s="7"/>
      <c r="L6894" s="7"/>
      <c r="Q6894" s="7"/>
      <c r="S6894" s="7"/>
      <c r="T6894" s="7"/>
      <c r="Y6894" s="7"/>
      <c r="AA6894" s="7"/>
      <c r="AB6894" s="7"/>
      <c r="AG6894" s="7"/>
    </row>
    <row r="6895" spans="1:33">
      <c r="A6895" s="7"/>
      <c r="B6895" s="7"/>
      <c r="C6895" s="7"/>
      <c r="D6895" s="7"/>
      <c r="E6895" s="7"/>
      <c r="F6895" s="7"/>
      <c r="G6895" s="7"/>
      <c r="H6895" s="7"/>
      <c r="J6895" s="7"/>
      <c r="K6895" s="7"/>
      <c r="L6895" s="7"/>
      <c r="Q6895" s="7"/>
      <c r="S6895" s="7"/>
      <c r="T6895" s="7"/>
      <c r="Y6895" s="7"/>
      <c r="AA6895" s="7"/>
      <c r="AB6895" s="7"/>
      <c r="AG6895" s="7"/>
    </row>
    <row r="6896" spans="1:33">
      <c r="A6896" s="7"/>
      <c r="B6896" s="7"/>
      <c r="C6896" s="7"/>
      <c r="D6896" s="7"/>
      <c r="E6896" s="7"/>
      <c r="F6896" s="7"/>
      <c r="G6896" s="7"/>
      <c r="H6896" s="7"/>
      <c r="J6896" s="7"/>
      <c r="K6896" s="7"/>
      <c r="L6896" s="7"/>
      <c r="Q6896" s="7"/>
      <c r="S6896" s="7"/>
      <c r="T6896" s="7"/>
      <c r="Y6896" s="7"/>
      <c r="AA6896" s="7"/>
      <c r="AB6896" s="7"/>
      <c r="AG6896" s="7"/>
    </row>
    <row r="6897" spans="1:33">
      <c r="A6897" s="7"/>
      <c r="B6897" s="7"/>
      <c r="C6897" s="7"/>
      <c r="D6897" s="7"/>
      <c r="E6897" s="7"/>
      <c r="F6897" s="7"/>
      <c r="G6897" s="7"/>
      <c r="H6897" s="7"/>
      <c r="J6897" s="7"/>
      <c r="K6897" s="7"/>
      <c r="L6897" s="7"/>
      <c r="Q6897" s="7"/>
      <c r="S6897" s="7"/>
      <c r="T6897" s="7"/>
      <c r="Y6897" s="7"/>
      <c r="AA6897" s="7"/>
      <c r="AB6897" s="7"/>
      <c r="AG6897" s="7"/>
    </row>
    <row r="6898" spans="1:33">
      <c r="A6898" s="7"/>
      <c r="B6898" s="7"/>
      <c r="C6898" s="7"/>
      <c r="D6898" s="7"/>
      <c r="E6898" s="7"/>
      <c r="F6898" s="7"/>
      <c r="G6898" s="7"/>
      <c r="H6898" s="7"/>
      <c r="J6898" s="7"/>
      <c r="K6898" s="7"/>
      <c r="L6898" s="7"/>
      <c r="Q6898" s="7"/>
      <c r="S6898" s="7"/>
      <c r="T6898" s="7"/>
      <c r="Y6898" s="7"/>
      <c r="AA6898" s="7"/>
      <c r="AB6898" s="7"/>
      <c r="AG6898" s="7"/>
    </row>
    <row r="6899" spans="1:33">
      <c r="A6899" s="7"/>
      <c r="B6899" s="7"/>
      <c r="C6899" s="7"/>
      <c r="D6899" s="7"/>
      <c r="E6899" s="7"/>
      <c r="F6899" s="7"/>
      <c r="G6899" s="7"/>
      <c r="H6899" s="7"/>
      <c r="J6899" s="7"/>
      <c r="K6899" s="7"/>
      <c r="L6899" s="7"/>
      <c r="Q6899" s="7"/>
      <c r="S6899" s="7"/>
      <c r="T6899" s="7"/>
      <c r="Y6899" s="7"/>
      <c r="AA6899" s="7"/>
      <c r="AB6899" s="7"/>
      <c r="AG6899" s="7"/>
    </row>
    <row r="6900" spans="1:33">
      <c r="A6900" s="7"/>
      <c r="B6900" s="7"/>
      <c r="C6900" s="7"/>
      <c r="D6900" s="7"/>
      <c r="E6900" s="7"/>
      <c r="F6900" s="7"/>
      <c r="G6900" s="7"/>
      <c r="H6900" s="7"/>
      <c r="J6900" s="7"/>
      <c r="K6900" s="7"/>
      <c r="L6900" s="7"/>
      <c r="Q6900" s="7"/>
      <c r="S6900" s="7"/>
      <c r="T6900" s="7"/>
      <c r="Y6900" s="7"/>
      <c r="AA6900" s="7"/>
      <c r="AB6900" s="7"/>
      <c r="AG6900" s="7"/>
    </row>
    <row r="6901" spans="1:33">
      <c r="A6901" s="7"/>
      <c r="B6901" s="7"/>
      <c r="C6901" s="7"/>
      <c r="D6901" s="7"/>
      <c r="E6901" s="7"/>
      <c r="F6901" s="7"/>
      <c r="G6901" s="7"/>
      <c r="H6901" s="7"/>
      <c r="J6901" s="7"/>
      <c r="K6901" s="7"/>
      <c r="L6901" s="7"/>
      <c r="Q6901" s="7"/>
      <c r="S6901" s="7"/>
      <c r="T6901" s="7"/>
      <c r="Y6901" s="7"/>
      <c r="AA6901" s="7"/>
      <c r="AB6901" s="7"/>
      <c r="AG6901" s="7"/>
    </row>
    <row r="6902" spans="1:33">
      <c r="A6902" s="7"/>
      <c r="B6902" s="7"/>
      <c r="C6902" s="7"/>
      <c r="D6902" s="7"/>
      <c r="E6902" s="7"/>
      <c r="F6902" s="7"/>
      <c r="G6902" s="7"/>
      <c r="H6902" s="7"/>
      <c r="J6902" s="7"/>
      <c r="K6902" s="7"/>
      <c r="L6902" s="7"/>
      <c r="Q6902" s="7"/>
      <c r="S6902" s="7"/>
      <c r="T6902" s="7"/>
      <c r="Y6902" s="7"/>
      <c r="AA6902" s="7"/>
      <c r="AB6902" s="7"/>
      <c r="AG6902" s="7"/>
    </row>
    <row r="6903" spans="1:33">
      <c r="A6903" s="7"/>
      <c r="B6903" s="7"/>
      <c r="C6903" s="7"/>
      <c r="D6903" s="7"/>
      <c r="E6903" s="7"/>
      <c r="F6903" s="7"/>
      <c r="G6903" s="7"/>
      <c r="H6903" s="7"/>
      <c r="J6903" s="7"/>
      <c r="K6903" s="7"/>
      <c r="L6903" s="7"/>
      <c r="Q6903" s="7"/>
      <c r="S6903" s="7"/>
      <c r="T6903" s="7"/>
      <c r="Y6903" s="7"/>
      <c r="AA6903" s="7"/>
      <c r="AB6903" s="7"/>
      <c r="AG6903" s="7"/>
    </row>
    <row r="6904" spans="1:33">
      <c r="A6904" s="7"/>
      <c r="B6904" s="7"/>
      <c r="C6904" s="7"/>
      <c r="D6904" s="7"/>
      <c r="E6904" s="7"/>
      <c r="F6904" s="7"/>
      <c r="G6904" s="7"/>
      <c r="H6904" s="7"/>
      <c r="J6904" s="7"/>
      <c r="K6904" s="7"/>
      <c r="L6904" s="7"/>
      <c r="Q6904" s="7"/>
      <c r="S6904" s="7"/>
      <c r="T6904" s="7"/>
      <c r="Y6904" s="7"/>
      <c r="AA6904" s="7"/>
      <c r="AB6904" s="7"/>
      <c r="AG6904" s="7"/>
    </row>
    <row r="6905" spans="1:33">
      <c r="A6905" s="7"/>
      <c r="B6905" s="7"/>
      <c r="C6905" s="7"/>
      <c r="D6905" s="7"/>
      <c r="E6905" s="7"/>
      <c r="F6905" s="7"/>
      <c r="G6905" s="7"/>
      <c r="H6905" s="7"/>
      <c r="J6905" s="7"/>
      <c r="K6905" s="7"/>
      <c r="L6905" s="7"/>
      <c r="Q6905" s="7"/>
      <c r="S6905" s="7"/>
      <c r="T6905" s="7"/>
      <c r="Y6905" s="7"/>
      <c r="AA6905" s="7"/>
      <c r="AB6905" s="7"/>
      <c r="AG6905" s="7"/>
    </row>
    <row r="6906" spans="1:33">
      <c r="A6906" s="7"/>
      <c r="B6906" s="7"/>
      <c r="C6906" s="7"/>
      <c r="D6906" s="7"/>
      <c r="E6906" s="7"/>
      <c r="F6906" s="7"/>
      <c r="G6906" s="7"/>
      <c r="H6906" s="7"/>
      <c r="J6906" s="7"/>
      <c r="K6906" s="7"/>
      <c r="L6906" s="7"/>
      <c r="Q6906" s="7"/>
      <c r="S6906" s="7"/>
      <c r="T6906" s="7"/>
      <c r="Y6906" s="7"/>
      <c r="AA6906" s="7"/>
      <c r="AB6906" s="7"/>
      <c r="AG6906" s="7"/>
    </row>
    <row r="6907" spans="1:33">
      <c r="A6907" s="7"/>
      <c r="B6907" s="7"/>
      <c r="C6907" s="7"/>
      <c r="D6907" s="7"/>
      <c r="E6907" s="7"/>
      <c r="F6907" s="7"/>
      <c r="G6907" s="7"/>
      <c r="H6907" s="7"/>
      <c r="J6907" s="7"/>
      <c r="K6907" s="7"/>
      <c r="L6907" s="7"/>
      <c r="Q6907" s="7"/>
      <c r="S6907" s="7"/>
      <c r="T6907" s="7"/>
      <c r="Y6907" s="7"/>
      <c r="AA6907" s="7"/>
      <c r="AB6907" s="7"/>
      <c r="AG6907" s="7"/>
    </row>
    <row r="6908" spans="1:33">
      <c r="A6908" s="7"/>
      <c r="B6908" s="7"/>
      <c r="C6908" s="7"/>
      <c r="D6908" s="7"/>
      <c r="E6908" s="7"/>
      <c r="F6908" s="7"/>
      <c r="G6908" s="7"/>
      <c r="H6908" s="7"/>
      <c r="J6908" s="7"/>
      <c r="K6908" s="7"/>
      <c r="L6908" s="7"/>
      <c r="Q6908" s="7"/>
      <c r="S6908" s="7"/>
      <c r="T6908" s="7"/>
      <c r="Y6908" s="7"/>
      <c r="AA6908" s="7"/>
      <c r="AB6908" s="7"/>
      <c r="AG6908" s="7"/>
    </row>
    <row r="6909" spans="1:33">
      <c r="A6909" s="7"/>
      <c r="B6909" s="7"/>
      <c r="C6909" s="7"/>
      <c r="D6909" s="7"/>
      <c r="E6909" s="7"/>
      <c r="F6909" s="7"/>
      <c r="G6909" s="7"/>
      <c r="H6909" s="7"/>
      <c r="J6909" s="7"/>
      <c r="K6909" s="7"/>
      <c r="L6909" s="7"/>
      <c r="Q6909" s="7"/>
      <c r="S6909" s="7"/>
      <c r="T6909" s="7"/>
      <c r="Y6909" s="7"/>
      <c r="AA6909" s="7"/>
      <c r="AB6909" s="7"/>
      <c r="AG6909" s="7"/>
    </row>
    <row r="6910" spans="1:33">
      <c r="A6910" s="7"/>
      <c r="B6910" s="7"/>
      <c r="C6910" s="7"/>
      <c r="D6910" s="7"/>
      <c r="E6910" s="7"/>
      <c r="F6910" s="7"/>
      <c r="G6910" s="7"/>
      <c r="H6910" s="7"/>
      <c r="J6910" s="7"/>
      <c r="K6910" s="7"/>
      <c r="L6910" s="7"/>
      <c r="Q6910" s="7"/>
      <c r="S6910" s="7"/>
      <c r="T6910" s="7"/>
      <c r="Y6910" s="7"/>
      <c r="AA6910" s="7"/>
      <c r="AB6910" s="7"/>
      <c r="AG6910" s="7"/>
    </row>
    <row r="6911" spans="1:33">
      <c r="A6911" s="7"/>
      <c r="B6911" s="7"/>
      <c r="C6911" s="7"/>
      <c r="D6911" s="7"/>
      <c r="E6911" s="7"/>
      <c r="F6911" s="7"/>
      <c r="G6911" s="7"/>
      <c r="H6911" s="7"/>
      <c r="J6911" s="7"/>
      <c r="K6911" s="7"/>
      <c r="L6911" s="7"/>
      <c r="Q6911" s="7"/>
      <c r="S6911" s="7"/>
      <c r="T6911" s="7"/>
      <c r="Y6911" s="7"/>
      <c r="AA6911" s="7"/>
      <c r="AB6911" s="7"/>
      <c r="AG6911" s="7"/>
    </row>
    <row r="6912" spans="1:33">
      <c r="A6912" s="7"/>
      <c r="B6912" s="7"/>
      <c r="C6912" s="7"/>
      <c r="D6912" s="7"/>
      <c r="E6912" s="7"/>
      <c r="F6912" s="7"/>
      <c r="G6912" s="7"/>
      <c r="H6912" s="7"/>
      <c r="J6912" s="7"/>
      <c r="K6912" s="7"/>
      <c r="L6912" s="7"/>
      <c r="Q6912" s="7"/>
      <c r="S6912" s="7"/>
      <c r="T6912" s="7"/>
      <c r="Y6912" s="7"/>
      <c r="AA6912" s="7"/>
      <c r="AB6912" s="7"/>
      <c r="AG6912" s="7"/>
    </row>
    <row r="6913" spans="1:33">
      <c r="A6913" s="7"/>
      <c r="B6913" s="7"/>
      <c r="C6913" s="7"/>
      <c r="D6913" s="7"/>
      <c r="E6913" s="7"/>
      <c r="F6913" s="7"/>
      <c r="G6913" s="7"/>
      <c r="H6913" s="7"/>
      <c r="J6913" s="7"/>
      <c r="K6913" s="7"/>
      <c r="L6913" s="7"/>
      <c r="Q6913" s="7"/>
      <c r="S6913" s="7"/>
      <c r="T6913" s="7"/>
      <c r="Y6913" s="7"/>
      <c r="AA6913" s="7"/>
      <c r="AB6913" s="7"/>
      <c r="AG6913" s="7"/>
    </row>
    <row r="6914" spans="1:33">
      <c r="A6914" s="7"/>
      <c r="B6914" s="7"/>
      <c r="C6914" s="7"/>
      <c r="D6914" s="7"/>
      <c r="E6914" s="7"/>
      <c r="F6914" s="7"/>
      <c r="G6914" s="7"/>
      <c r="H6914" s="7"/>
      <c r="J6914" s="7"/>
      <c r="K6914" s="7"/>
      <c r="L6914" s="7"/>
      <c r="Q6914" s="7"/>
      <c r="S6914" s="7"/>
      <c r="T6914" s="7"/>
      <c r="Y6914" s="7"/>
      <c r="AA6914" s="7"/>
      <c r="AB6914" s="7"/>
      <c r="AG6914" s="7"/>
    </row>
    <row r="6915" spans="1:33">
      <c r="A6915" s="7"/>
      <c r="B6915" s="7"/>
      <c r="C6915" s="7"/>
      <c r="D6915" s="7"/>
      <c r="E6915" s="7"/>
      <c r="F6915" s="7"/>
      <c r="G6915" s="7"/>
      <c r="H6915" s="7"/>
      <c r="J6915" s="7"/>
      <c r="K6915" s="7"/>
      <c r="L6915" s="7"/>
      <c r="Q6915" s="7"/>
      <c r="S6915" s="7"/>
      <c r="T6915" s="7"/>
      <c r="Y6915" s="7"/>
      <c r="AA6915" s="7"/>
      <c r="AB6915" s="7"/>
      <c r="AG6915" s="7"/>
    </row>
    <row r="6916" spans="1:33">
      <c r="A6916" s="7"/>
      <c r="B6916" s="7"/>
      <c r="C6916" s="7"/>
      <c r="D6916" s="7"/>
      <c r="E6916" s="7"/>
      <c r="F6916" s="7"/>
      <c r="G6916" s="7"/>
      <c r="H6916" s="7"/>
      <c r="J6916" s="7"/>
      <c r="K6916" s="7"/>
      <c r="L6916" s="7"/>
      <c r="Q6916" s="7"/>
      <c r="S6916" s="7"/>
      <c r="T6916" s="7"/>
      <c r="Y6916" s="7"/>
      <c r="AA6916" s="7"/>
      <c r="AB6916" s="7"/>
      <c r="AG6916" s="7"/>
    </row>
    <row r="6917" spans="1:33">
      <c r="A6917" s="7"/>
      <c r="B6917" s="7"/>
      <c r="C6917" s="7"/>
      <c r="D6917" s="7"/>
      <c r="E6917" s="7"/>
      <c r="F6917" s="7"/>
      <c r="G6917" s="7"/>
      <c r="H6917" s="7"/>
      <c r="J6917" s="7"/>
      <c r="K6917" s="7"/>
      <c r="L6917" s="7"/>
      <c r="Q6917" s="7"/>
      <c r="S6917" s="7"/>
      <c r="T6917" s="7"/>
      <c r="Y6917" s="7"/>
      <c r="AA6917" s="7"/>
      <c r="AB6917" s="7"/>
      <c r="AG6917" s="7"/>
    </row>
    <row r="6918" spans="1:33">
      <c r="A6918" s="7"/>
      <c r="B6918" s="7"/>
      <c r="C6918" s="7"/>
      <c r="D6918" s="7"/>
      <c r="E6918" s="7"/>
      <c r="F6918" s="7"/>
      <c r="G6918" s="7"/>
      <c r="H6918" s="7"/>
      <c r="J6918" s="7"/>
      <c r="K6918" s="7"/>
      <c r="L6918" s="7"/>
      <c r="Q6918" s="7"/>
      <c r="S6918" s="7"/>
      <c r="T6918" s="7"/>
      <c r="Y6918" s="7"/>
      <c r="AA6918" s="7"/>
      <c r="AB6918" s="7"/>
      <c r="AG6918" s="7"/>
    </row>
    <row r="6919" spans="1:33">
      <c r="A6919" s="7"/>
      <c r="B6919" s="7"/>
      <c r="C6919" s="7"/>
      <c r="D6919" s="7"/>
      <c r="E6919" s="7"/>
      <c r="F6919" s="7"/>
      <c r="G6919" s="7"/>
      <c r="H6919" s="7"/>
      <c r="J6919" s="7"/>
      <c r="K6919" s="7"/>
      <c r="L6919" s="7"/>
      <c r="Q6919" s="7"/>
      <c r="S6919" s="7"/>
      <c r="T6919" s="7"/>
      <c r="Y6919" s="7"/>
      <c r="AA6919" s="7"/>
      <c r="AB6919" s="7"/>
      <c r="AG6919" s="7"/>
    </row>
    <row r="6920" spans="1:33">
      <c r="A6920" s="7"/>
      <c r="B6920" s="7"/>
      <c r="C6920" s="7"/>
      <c r="D6920" s="7"/>
      <c r="E6920" s="7"/>
      <c r="F6920" s="7"/>
      <c r="G6920" s="7"/>
      <c r="H6920" s="7"/>
      <c r="J6920" s="7"/>
      <c r="K6920" s="7"/>
      <c r="L6920" s="7"/>
      <c r="Q6920" s="7"/>
      <c r="S6920" s="7"/>
      <c r="T6920" s="7"/>
      <c r="Y6920" s="7"/>
      <c r="AA6920" s="7"/>
      <c r="AB6920" s="7"/>
      <c r="AG6920" s="7"/>
    </row>
    <row r="6921" spans="1:33">
      <c r="A6921" s="7"/>
      <c r="B6921" s="7"/>
      <c r="C6921" s="7"/>
      <c r="D6921" s="7"/>
      <c r="E6921" s="7"/>
      <c r="F6921" s="7"/>
      <c r="G6921" s="7"/>
      <c r="H6921" s="7"/>
      <c r="J6921" s="7"/>
      <c r="K6921" s="7"/>
      <c r="L6921" s="7"/>
      <c r="Q6921" s="7"/>
      <c r="S6921" s="7"/>
      <c r="T6921" s="7"/>
      <c r="Y6921" s="7"/>
      <c r="AA6921" s="7"/>
      <c r="AB6921" s="7"/>
      <c r="AG6921" s="7"/>
    </row>
    <row r="6922" spans="1:33">
      <c r="A6922" s="7"/>
      <c r="B6922" s="7"/>
      <c r="C6922" s="7"/>
      <c r="D6922" s="7"/>
      <c r="E6922" s="7"/>
      <c r="F6922" s="7"/>
      <c r="G6922" s="7"/>
      <c r="H6922" s="7"/>
      <c r="J6922" s="7"/>
      <c r="K6922" s="7"/>
      <c r="L6922" s="7"/>
      <c r="Q6922" s="7"/>
      <c r="S6922" s="7"/>
      <c r="T6922" s="7"/>
      <c r="Y6922" s="7"/>
      <c r="AA6922" s="7"/>
      <c r="AB6922" s="7"/>
      <c r="AG6922" s="7"/>
    </row>
    <row r="6923" spans="1:33">
      <c r="A6923" s="7"/>
      <c r="B6923" s="7"/>
      <c r="C6923" s="7"/>
      <c r="D6923" s="7"/>
      <c r="E6923" s="7"/>
      <c r="F6923" s="7"/>
      <c r="G6923" s="7"/>
      <c r="H6923" s="7"/>
      <c r="J6923" s="7"/>
      <c r="K6923" s="7"/>
      <c r="L6923" s="7"/>
      <c r="Q6923" s="7"/>
      <c r="S6923" s="7"/>
      <c r="T6923" s="7"/>
      <c r="Y6923" s="7"/>
      <c r="AA6923" s="7"/>
      <c r="AB6923" s="7"/>
      <c r="AG6923" s="7"/>
    </row>
    <row r="6924" spans="1:33">
      <c r="A6924" s="7"/>
      <c r="B6924" s="7"/>
      <c r="C6924" s="7"/>
      <c r="D6924" s="7"/>
      <c r="E6924" s="7"/>
      <c r="F6924" s="7"/>
      <c r="G6924" s="7"/>
      <c r="H6924" s="7"/>
      <c r="J6924" s="7"/>
      <c r="K6924" s="7"/>
      <c r="L6924" s="7"/>
      <c r="Q6924" s="7"/>
      <c r="S6924" s="7"/>
      <c r="T6924" s="7"/>
      <c r="Y6924" s="7"/>
      <c r="AA6924" s="7"/>
      <c r="AB6924" s="7"/>
      <c r="AG6924" s="7"/>
    </row>
    <row r="6925" spans="1:33">
      <c r="A6925" s="7"/>
      <c r="B6925" s="7"/>
      <c r="C6925" s="7"/>
      <c r="D6925" s="7"/>
      <c r="E6925" s="7"/>
      <c r="F6925" s="7"/>
      <c r="G6925" s="7"/>
      <c r="H6925" s="7"/>
      <c r="J6925" s="7"/>
      <c r="K6925" s="7"/>
      <c r="L6925" s="7"/>
      <c r="Q6925" s="7"/>
      <c r="S6925" s="7"/>
      <c r="T6925" s="7"/>
      <c r="Y6925" s="7"/>
      <c r="AA6925" s="7"/>
      <c r="AB6925" s="7"/>
      <c r="AG6925" s="7"/>
    </row>
    <row r="6926" spans="1:33">
      <c r="A6926" s="7"/>
      <c r="B6926" s="7"/>
      <c r="C6926" s="7"/>
      <c r="D6926" s="7"/>
      <c r="E6926" s="7"/>
      <c r="F6926" s="7"/>
      <c r="G6926" s="7"/>
      <c r="H6926" s="7"/>
      <c r="J6926" s="7"/>
      <c r="K6926" s="7"/>
      <c r="L6926" s="7"/>
      <c r="Q6926" s="7"/>
      <c r="S6926" s="7"/>
      <c r="T6926" s="7"/>
      <c r="Y6926" s="7"/>
      <c r="AA6926" s="7"/>
      <c r="AB6926" s="7"/>
      <c r="AG6926" s="7"/>
    </row>
    <row r="6927" spans="1:33">
      <c r="A6927" s="7"/>
      <c r="B6927" s="7"/>
      <c r="C6927" s="7"/>
      <c r="D6927" s="7"/>
      <c r="E6927" s="7"/>
      <c r="F6927" s="7"/>
      <c r="G6927" s="7"/>
      <c r="H6927" s="7"/>
      <c r="J6927" s="7"/>
      <c r="K6927" s="7"/>
      <c r="L6927" s="7"/>
      <c r="Q6927" s="7"/>
      <c r="S6927" s="7"/>
      <c r="T6927" s="7"/>
      <c r="Y6927" s="7"/>
      <c r="AA6927" s="7"/>
      <c r="AB6927" s="7"/>
      <c r="AG6927" s="7"/>
    </row>
    <row r="6928" spans="1:33">
      <c r="A6928" s="7"/>
      <c r="B6928" s="7"/>
      <c r="C6928" s="7"/>
      <c r="D6928" s="7"/>
      <c r="E6928" s="7"/>
      <c r="F6928" s="7"/>
      <c r="G6928" s="7"/>
      <c r="H6928" s="7"/>
      <c r="J6928" s="7"/>
      <c r="K6928" s="7"/>
      <c r="L6928" s="7"/>
      <c r="Q6928" s="7"/>
      <c r="S6928" s="7"/>
      <c r="T6928" s="7"/>
      <c r="Y6928" s="7"/>
      <c r="AA6928" s="7"/>
      <c r="AB6928" s="7"/>
      <c r="AG6928" s="7"/>
    </row>
    <row r="6929" spans="1:33">
      <c r="A6929" s="7"/>
      <c r="B6929" s="7"/>
      <c r="C6929" s="7"/>
      <c r="D6929" s="7"/>
      <c r="E6929" s="7"/>
      <c r="F6929" s="7"/>
      <c r="G6929" s="7"/>
      <c r="H6929" s="7"/>
      <c r="J6929" s="7"/>
      <c r="K6929" s="7"/>
      <c r="L6929" s="7"/>
      <c r="Q6929" s="7"/>
      <c r="S6929" s="7"/>
      <c r="T6929" s="7"/>
      <c r="Y6929" s="7"/>
      <c r="AA6929" s="7"/>
      <c r="AB6929" s="7"/>
      <c r="AG6929" s="7"/>
    </row>
    <row r="6930" spans="1:33">
      <c r="A6930" s="7"/>
      <c r="B6930" s="7"/>
      <c r="C6930" s="7"/>
      <c r="D6930" s="7"/>
      <c r="E6930" s="7"/>
      <c r="F6930" s="7"/>
      <c r="G6930" s="7"/>
      <c r="H6930" s="7"/>
      <c r="J6930" s="7"/>
      <c r="K6930" s="7"/>
      <c r="L6930" s="7"/>
      <c r="Q6930" s="7"/>
      <c r="S6930" s="7"/>
      <c r="T6930" s="7"/>
      <c r="Y6930" s="7"/>
      <c r="AA6930" s="7"/>
      <c r="AB6930" s="7"/>
      <c r="AG6930" s="7"/>
    </row>
    <row r="6931" spans="1:33">
      <c r="A6931" s="7"/>
      <c r="B6931" s="7"/>
      <c r="C6931" s="7"/>
      <c r="D6931" s="7"/>
      <c r="E6931" s="7"/>
      <c r="F6931" s="7"/>
      <c r="G6931" s="7"/>
      <c r="H6931" s="7"/>
      <c r="J6931" s="7"/>
      <c r="K6931" s="7"/>
      <c r="L6931" s="7"/>
      <c r="Q6931" s="7"/>
      <c r="S6931" s="7"/>
      <c r="T6931" s="7"/>
      <c r="Y6931" s="7"/>
      <c r="AA6931" s="7"/>
      <c r="AB6931" s="7"/>
      <c r="AG6931" s="7"/>
    </row>
    <row r="6932" spans="1:33">
      <c r="A6932" s="7"/>
      <c r="B6932" s="7"/>
      <c r="C6932" s="7"/>
      <c r="D6932" s="7"/>
      <c r="E6932" s="7"/>
      <c r="F6932" s="7"/>
      <c r="G6932" s="7"/>
      <c r="H6932" s="7"/>
      <c r="J6932" s="7"/>
      <c r="K6932" s="7"/>
      <c r="L6932" s="7"/>
      <c r="Q6932" s="7"/>
      <c r="S6932" s="7"/>
      <c r="T6932" s="7"/>
      <c r="Y6932" s="7"/>
      <c r="AA6932" s="7"/>
      <c r="AB6932" s="7"/>
      <c r="AG6932" s="7"/>
    </row>
    <row r="6933" spans="1:33">
      <c r="A6933" s="7"/>
      <c r="B6933" s="7"/>
      <c r="C6933" s="7"/>
      <c r="D6933" s="7"/>
      <c r="E6933" s="7"/>
      <c r="F6933" s="7"/>
      <c r="G6933" s="7"/>
      <c r="H6933" s="7"/>
      <c r="J6933" s="7"/>
      <c r="K6933" s="7"/>
      <c r="L6933" s="7"/>
      <c r="Q6933" s="7"/>
      <c r="S6933" s="7"/>
      <c r="T6933" s="7"/>
      <c r="Y6933" s="7"/>
      <c r="AA6933" s="7"/>
      <c r="AB6933" s="7"/>
      <c r="AG6933" s="7"/>
    </row>
    <row r="6934" spans="1:33">
      <c r="A6934" s="7"/>
      <c r="B6934" s="7"/>
      <c r="C6934" s="7"/>
      <c r="D6934" s="7"/>
      <c r="E6934" s="7"/>
      <c r="F6934" s="7"/>
      <c r="G6934" s="7"/>
      <c r="H6934" s="7"/>
      <c r="J6934" s="7"/>
      <c r="K6934" s="7"/>
      <c r="L6934" s="7"/>
      <c r="Q6934" s="7"/>
      <c r="S6934" s="7"/>
      <c r="T6934" s="7"/>
      <c r="Y6934" s="7"/>
      <c r="AA6934" s="7"/>
      <c r="AB6934" s="7"/>
      <c r="AG6934" s="7"/>
    </row>
    <row r="6935" spans="1:33">
      <c r="A6935" s="7"/>
      <c r="B6935" s="7"/>
      <c r="C6935" s="7"/>
      <c r="D6935" s="7"/>
      <c r="E6935" s="7"/>
      <c r="F6935" s="7"/>
      <c r="G6935" s="7"/>
      <c r="H6935" s="7"/>
      <c r="J6935" s="7"/>
      <c r="K6935" s="7"/>
      <c r="L6935" s="7"/>
      <c r="Q6935" s="7"/>
      <c r="S6935" s="7"/>
      <c r="T6935" s="7"/>
      <c r="Y6935" s="7"/>
      <c r="AA6935" s="7"/>
      <c r="AB6935" s="7"/>
      <c r="AG6935" s="7"/>
    </row>
    <row r="6936" spans="1:33">
      <c r="A6936" s="7"/>
      <c r="B6936" s="7"/>
      <c r="C6936" s="7"/>
      <c r="D6936" s="7"/>
      <c r="E6936" s="7"/>
      <c r="F6936" s="7"/>
      <c r="G6936" s="7"/>
      <c r="H6936" s="7"/>
      <c r="J6936" s="7"/>
      <c r="K6936" s="7"/>
      <c r="L6936" s="7"/>
      <c r="Q6936" s="7"/>
      <c r="S6936" s="7"/>
      <c r="T6936" s="7"/>
      <c r="Y6936" s="7"/>
      <c r="AA6936" s="7"/>
      <c r="AB6936" s="7"/>
      <c r="AG6936" s="7"/>
    </row>
    <row r="6937" spans="1:33">
      <c r="A6937" s="7"/>
      <c r="B6937" s="7"/>
      <c r="C6937" s="7"/>
      <c r="D6937" s="7"/>
      <c r="E6937" s="7"/>
      <c r="F6937" s="7"/>
      <c r="G6937" s="7"/>
      <c r="H6937" s="7"/>
      <c r="J6937" s="7"/>
      <c r="K6937" s="7"/>
      <c r="L6937" s="7"/>
      <c r="Q6937" s="7"/>
      <c r="S6937" s="7"/>
      <c r="T6937" s="7"/>
      <c r="Y6937" s="7"/>
      <c r="AA6937" s="7"/>
      <c r="AB6937" s="7"/>
      <c r="AG6937" s="7"/>
    </row>
    <row r="6938" spans="1:33">
      <c r="A6938" s="7"/>
      <c r="B6938" s="7"/>
      <c r="C6938" s="7"/>
      <c r="D6938" s="7"/>
      <c r="E6938" s="7"/>
      <c r="F6938" s="7"/>
      <c r="G6938" s="7"/>
      <c r="H6938" s="7"/>
      <c r="J6938" s="7"/>
      <c r="K6938" s="7"/>
      <c r="L6938" s="7"/>
      <c r="Q6938" s="7"/>
      <c r="S6938" s="7"/>
      <c r="T6938" s="7"/>
      <c r="Y6938" s="7"/>
      <c r="AA6938" s="7"/>
      <c r="AB6938" s="7"/>
      <c r="AG6938" s="7"/>
    </row>
    <row r="6939" spans="1:33">
      <c r="A6939" s="7"/>
      <c r="B6939" s="7"/>
      <c r="C6939" s="7"/>
      <c r="D6939" s="7"/>
      <c r="E6939" s="7"/>
      <c r="F6939" s="7"/>
      <c r="G6939" s="7"/>
      <c r="H6939" s="7"/>
      <c r="J6939" s="7"/>
      <c r="K6939" s="7"/>
      <c r="L6939" s="7"/>
      <c r="Q6939" s="7"/>
      <c r="S6939" s="7"/>
      <c r="T6939" s="7"/>
      <c r="Y6939" s="7"/>
      <c r="AA6939" s="7"/>
      <c r="AB6939" s="7"/>
      <c r="AG6939" s="7"/>
    </row>
    <row r="6940" spans="1:33">
      <c r="A6940" s="7"/>
      <c r="B6940" s="7"/>
      <c r="C6940" s="7"/>
      <c r="D6940" s="7"/>
      <c r="E6940" s="7"/>
      <c r="F6940" s="7"/>
      <c r="G6940" s="7"/>
      <c r="H6940" s="7"/>
      <c r="J6940" s="7"/>
      <c r="K6940" s="7"/>
      <c r="L6940" s="7"/>
      <c r="Q6940" s="7"/>
      <c r="S6940" s="7"/>
      <c r="T6940" s="7"/>
      <c r="Y6940" s="7"/>
      <c r="AA6940" s="7"/>
      <c r="AB6940" s="7"/>
      <c r="AG6940" s="7"/>
    </row>
    <row r="6941" spans="1:33">
      <c r="A6941" s="7"/>
      <c r="B6941" s="7"/>
      <c r="C6941" s="7"/>
      <c r="D6941" s="7"/>
      <c r="E6941" s="7"/>
      <c r="F6941" s="7"/>
      <c r="G6941" s="7"/>
      <c r="H6941" s="7"/>
      <c r="J6941" s="7"/>
      <c r="K6941" s="7"/>
      <c r="L6941" s="7"/>
      <c r="Q6941" s="7"/>
      <c r="S6941" s="7"/>
      <c r="T6941" s="7"/>
      <c r="Y6941" s="7"/>
      <c r="AA6941" s="7"/>
      <c r="AB6941" s="7"/>
      <c r="AG6941" s="7"/>
    </row>
    <row r="6942" spans="1:33">
      <c r="A6942" s="7"/>
      <c r="B6942" s="7"/>
      <c r="C6942" s="7"/>
      <c r="D6942" s="7"/>
      <c r="E6942" s="7"/>
      <c r="F6942" s="7"/>
      <c r="G6942" s="7"/>
      <c r="H6942" s="7"/>
      <c r="J6942" s="7"/>
      <c r="K6942" s="7"/>
      <c r="L6942" s="7"/>
      <c r="Q6942" s="7"/>
      <c r="S6942" s="7"/>
      <c r="T6942" s="7"/>
      <c r="Y6942" s="7"/>
      <c r="AA6942" s="7"/>
      <c r="AB6942" s="7"/>
      <c r="AG6942" s="7"/>
    </row>
    <row r="6943" spans="1:33">
      <c r="A6943" s="7"/>
      <c r="B6943" s="7"/>
      <c r="C6943" s="7"/>
      <c r="D6943" s="7"/>
      <c r="E6943" s="7"/>
      <c r="F6943" s="7"/>
      <c r="G6943" s="7"/>
      <c r="H6943" s="7"/>
      <c r="J6943" s="7"/>
      <c r="K6943" s="7"/>
      <c r="L6943" s="7"/>
      <c r="Q6943" s="7"/>
      <c r="S6943" s="7"/>
      <c r="T6943" s="7"/>
      <c r="Y6943" s="7"/>
      <c r="AA6943" s="7"/>
      <c r="AB6943" s="7"/>
      <c r="AG6943" s="7"/>
    </row>
    <row r="6944" spans="1:33">
      <c r="A6944" s="7"/>
      <c r="B6944" s="7"/>
      <c r="C6944" s="7"/>
      <c r="D6944" s="7"/>
      <c r="E6944" s="7"/>
      <c r="F6944" s="7"/>
      <c r="G6944" s="7"/>
      <c r="H6944" s="7"/>
      <c r="J6944" s="7"/>
      <c r="K6944" s="7"/>
      <c r="L6944" s="7"/>
      <c r="Q6944" s="7"/>
      <c r="S6944" s="7"/>
      <c r="T6944" s="7"/>
      <c r="Y6944" s="7"/>
      <c r="AA6944" s="7"/>
      <c r="AB6944" s="7"/>
      <c r="AG6944" s="7"/>
    </row>
    <row r="6945" spans="1:33">
      <c r="A6945" s="7"/>
      <c r="B6945" s="7"/>
      <c r="C6945" s="7"/>
      <c r="D6945" s="7"/>
      <c r="E6945" s="7"/>
      <c r="F6945" s="7"/>
      <c r="G6945" s="7"/>
      <c r="H6945" s="7"/>
      <c r="J6945" s="7"/>
      <c r="K6945" s="7"/>
      <c r="L6945" s="7"/>
      <c r="Q6945" s="7"/>
      <c r="S6945" s="7"/>
      <c r="T6945" s="7"/>
      <c r="Y6945" s="7"/>
      <c r="AA6945" s="7"/>
      <c r="AB6945" s="7"/>
      <c r="AG6945" s="7"/>
    </row>
    <row r="6946" spans="1:33">
      <c r="A6946" s="7"/>
      <c r="B6946" s="7"/>
      <c r="C6946" s="7"/>
      <c r="D6946" s="7"/>
      <c r="E6946" s="7"/>
      <c r="F6946" s="7"/>
      <c r="G6946" s="7"/>
      <c r="H6946" s="7"/>
      <c r="J6946" s="7"/>
      <c r="K6946" s="7"/>
      <c r="L6946" s="7"/>
      <c r="Q6946" s="7"/>
      <c r="S6946" s="7"/>
      <c r="T6946" s="7"/>
      <c r="Y6946" s="7"/>
      <c r="AA6946" s="7"/>
      <c r="AB6946" s="7"/>
      <c r="AG6946" s="7"/>
    </row>
    <row r="6947" spans="1:33">
      <c r="A6947" s="7"/>
      <c r="B6947" s="7"/>
      <c r="C6947" s="7"/>
      <c r="D6947" s="7"/>
      <c r="E6947" s="7"/>
      <c r="F6947" s="7"/>
      <c r="G6947" s="7"/>
      <c r="H6947" s="7"/>
      <c r="J6947" s="7"/>
      <c r="K6947" s="7"/>
      <c r="L6947" s="7"/>
      <c r="Q6947" s="7"/>
      <c r="S6947" s="7"/>
      <c r="T6947" s="7"/>
      <c r="Y6947" s="7"/>
      <c r="AA6947" s="7"/>
      <c r="AB6947" s="7"/>
      <c r="AG6947" s="7"/>
    </row>
    <row r="6948" spans="1:33">
      <c r="A6948" s="7"/>
      <c r="B6948" s="7"/>
      <c r="C6948" s="7"/>
      <c r="D6948" s="7"/>
      <c r="E6948" s="7"/>
      <c r="F6948" s="7"/>
      <c r="G6948" s="7"/>
      <c r="H6948" s="7"/>
      <c r="J6948" s="7"/>
      <c r="K6948" s="7"/>
      <c r="L6948" s="7"/>
      <c r="Q6948" s="7"/>
      <c r="S6948" s="7"/>
      <c r="T6948" s="7"/>
      <c r="Y6948" s="7"/>
      <c r="AA6948" s="7"/>
      <c r="AB6948" s="7"/>
      <c r="AG6948" s="7"/>
    </row>
    <row r="6949" spans="1:33">
      <c r="A6949" s="7"/>
      <c r="B6949" s="7"/>
      <c r="C6949" s="7"/>
      <c r="D6949" s="7"/>
      <c r="E6949" s="7"/>
      <c r="F6949" s="7"/>
      <c r="G6949" s="7"/>
      <c r="H6949" s="7"/>
      <c r="J6949" s="7"/>
      <c r="K6949" s="7"/>
      <c r="L6949" s="7"/>
      <c r="Q6949" s="7"/>
      <c r="S6949" s="7"/>
      <c r="T6949" s="7"/>
      <c r="Y6949" s="7"/>
      <c r="AA6949" s="7"/>
      <c r="AB6949" s="7"/>
      <c r="AG6949" s="7"/>
    </row>
    <row r="6950" spans="1:33">
      <c r="A6950" s="7"/>
      <c r="B6950" s="7"/>
      <c r="C6950" s="7"/>
      <c r="D6950" s="7"/>
      <c r="E6950" s="7"/>
      <c r="F6950" s="7"/>
      <c r="G6950" s="7"/>
      <c r="H6950" s="7"/>
      <c r="J6950" s="7"/>
      <c r="K6950" s="7"/>
      <c r="L6950" s="7"/>
      <c r="Q6950" s="7"/>
      <c r="S6950" s="7"/>
      <c r="T6950" s="7"/>
      <c r="Y6950" s="7"/>
      <c r="AA6950" s="7"/>
      <c r="AB6950" s="7"/>
      <c r="AG6950" s="7"/>
    </row>
    <row r="6951" spans="1:33">
      <c r="A6951" s="7"/>
      <c r="B6951" s="7"/>
      <c r="C6951" s="7"/>
      <c r="D6951" s="7"/>
      <c r="E6951" s="7"/>
      <c r="F6951" s="7"/>
      <c r="G6951" s="7"/>
      <c r="H6951" s="7"/>
      <c r="J6951" s="7"/>
      <c r="K6951" s="7"/>
      <c r="L6951" s="7"/>
      <c r="Q6951" s="7"/>
      <c r="S6951" s="7"/>
      <c r="T6951" s="7"/>
      <c r="Y6951" s="7"/>
      <c r="AA6951" s="7"/>
      <c r="AB6951" s="7"/>
      <c r="AG6951" s="7"/>
    </row>
    <row r="6952" spans="1:33">
      <c r="A6952" s="7"/>
      <c r="B6952" s="7"/>
      <c r="C6952" s="7"/>
      <c r="D6952" s="7"/>
      <c r="E6952" s="7"/>
      <c r="F6952" s="7"/>
      <c r="G6952" s="7"/>
      <c r="H6952" s="7"/>
      <c r="J6952" s="7"/>
      <c r="K6952" s="7"/>
      <c r="L6952" s="7"/>
      <c r="Q6952" s="7"/>
      <c r="S6952" s="7"/>
      <c r="T6952" s="7"/>
      <c r="Y6952" s="7"/>
      <c r="AA6952" s="7"/>
      <c r="AB6952" s="7"/>
      <c r="AG6952" s="7"/>
    </row>
    <row r="6953" spans="1:33">
      <c r="A6953" s="7"/>
      <c r="B6953" s="7"/>
      <c r="C6953" s="7"/>
      <c r="D6953" s="7"/>
      <c r="E6953" s="7"/>
      <c r="F6953" s="7"/>
      <c r="G6953" s="7"/>
      <c r="H6953" s="7"/>
      <c r="J6953" s="7"/>
      <c r="K6953" s="7"/>
      <c r="L6953" s="7"/>
      <c r="Q6953" s="7"/>
      <c r="S6953" s="7"/>
      <c r="T6953" s="7"/>
      <c r="Y6953" s="7"/>
      <c r="AA6953" s="7"/>
      <c r="AB6953" s="7"/>
      <c r="AG6953" s="7"/>
    </row>
    <row r="6954" spans="1:33">
      <c r="A6954" s="7"/>
      <c r="B6954" s="7"/>
      <c r="C6954" s="7"/>
      <c r="D6954" s="7"/>
      <c r="E6954" s="7"/>
      <c r="F6954" s="7"/>
      <c r="G6954" s="7"/>
      <c r="H6954" s="7"/>
      <c r="J6954" s="7"/>
      <c r="K6954" s="7"/>
      <c r="L6954" s="7"/>
      <c r="Q6954" s="7"/>
      <c r="S6954" s="7"/>
      <c r="T6954" s="7"/>
      <c r="Y6954" s="7"/>
      <c r="AA6954" s="7"/>
      <c r="AB6954" s="7"/>
      <c r="AG6954" s="7"/>
    </row>
    <row r="6955" spans="1:33">
      <c r="A6955" s="7"/>
      <c r="B6955" s="7"/>
      <c r="C6955" s="7"/>
      <c r="D6955" s="7"/>
      <c r="E6955" s="7"/>
      <c r="F6955" s="7"/>
      <c r="G6955" s="7"/>
      <c r="H6955" s="7"/>
      <c r="J6955" s="7"/>
      <c r="K6955" s="7"/>
      <c r="L6955" s="7"/>
      <c r="Q6955" s="7"/>
      <c r="S6955" s="7"/>
      <c r="T6955" s="7"/>
      <c r="Y6955" s="7"/>
      <c r="AA6955" s="7"/>
      <c r="AB6955" s="7"/>
      <c r="AG6955" s="7"/>
    </row>
    <row r="6956" spans="1:33">
      <c r="A6956" s="7"/>
      <c r="B6956" s="7"/>
      <c r="C6956" s="7"/>
      <c r="D6956" s="7"/>
      <c r="E6956" s="7"/>
      <c r="F6956" s="7"/>
      <c r="G6956" s="7"/>
      <c r="H6956" s="7"/>
      <c r="J6956" s="7"/>
      <c r="K6956" s="7"/>
      <c r="L6956" s="7"/>
      <c r="Q6956" s="7"/>
      <c r="S6956" s="7"/>
      <c r="T6956" s="7"/>
      <c r="Y6956" s="7"/>
      <c r="AA6956" s="7"/>
      <c r="AB6956" s="7"/>
      <c r="AG6956" s="7"/>
    </row>
    <row r="6957" spans="1:33">
      <c r="A6957" s="7"/>
      <c r="B6957" s="7"/>
      <c r="C6957" s="7"/>
      <c r="D6957" s="7"/>
      <c r="E6957" s="7"/>
      <c r="F6957" s="7"/>
      <c r="G6957" s="7"/>
      <c r="H6957" s="7"/>
      <c r="J6957" s="7"/>
      <c r="K6957" s="7"/>
      <c r="L6957" s="7"/>
      <c r="Q6957" s="7"/>
      <c r="S6957" s="7"/>
      <c r="T6957" s="7"/>
      <c r="Y6957" s="7"/>
      <c r="AA6957" s="7"/>
      <c r="AB6957" s="7"/>
      <c r="AG6957" s="7"/>
    </row>
    <row r="6958" spans="1:33">
      <c r="A6958" s="7"/>
      <c r="B6958" s="7"/>
      <c r="C6958" s="7"/>
      <c r="D6958" s="7"/>
      <c r="E6958" s="7"/>
      <c r="F6958" s="7"/>
      <c r="G6958" s="7"/>
      <c r="H6958" s="7"/>
      <c r="J6958" s="7"/>
      <c r="K6958" s="7"/>
      <c r="L6958" s="7"/>
      <c r="Q6958" s="7"/>
      <c r="S6958" s="7"/>
      <c r="T6958" s="7"/>
      <c r="Y6958" s="7"/>
      <c r="AA6958" s="7"/>
      <c r="AB6958" s="7"/>
      <c r="AG6958" s="7"/>
    </row>
    <row r="6959" spans="1:33">
      <c r="A6959" s="7"/>
      <c r="B6959" s="7"/>
      <c r="C6959" s="7"/>
      <c r="D6959" s="7"/>
      <c r="E6959" s="7"/>
      <c r="F6959" s="7"/>
      <c r="G6959" s="7"/>
      <c r="H6959" s="7"/>
      <c r="J6959" s="7"/>
      <c r="K6959" s="7"/>
      <c r="L6959" s="7"/>
      <c r="Q6959" s="7"/>
      <c r="S6959" s="7"/>
      <c r="T6959" s="7"/>
      <c r="Y6959" s="7"/>
      <c r="AA6959" s="7"/>
      <c r="AB6959" s="7"/>
      <c r="AG6959" s="7"/>
    </row>
    <row r="6960" spans="1:33">
      <c r="A6960" s="7"/>
      <c r="B6960" s="7"/>
      <c r="C6960" s="7"/>
      <c r="D6960" s="7"/>
      <c r="E6960" s="7"/>
      <c r="F6960" s="7"/>
      <c r="G6960" s="7"/>
      <c r="H6960" s="7"/>
      <c r="J6960" s="7"/>
      <c r="K6960" s="7"/>
      <c r="L6960" s="7"/>
      <c r="Q6960" s="7"/>
      <c r="S6960" s="7"/>
      <c r="T6960" s="7"/>
      <c r="Y6960" s="7"/>
      <c r="AA6960" s="7"/>
      <c r="AB6960" s="7"/>
      <c r="AG6960" s="7"/>
    </row>
    <row r="6961" spans="1:33">
      <c r="A6961" s="7"/>
      <c r="B6961" s="7"/>
      <c r="C6961" s="7"/>
      <c r="D6961" s="7"/>
      <c r="E6961" s="7"/>
      <c r="F6961" s="7"/>
      <c r="G6961" s="7"/>
      <c r="H6961" s="7"/>
      <c r="J6961" s="7"/>
      <c r="K6961" s="7"/>
      <c r="L6961" s="7"/>
      <c r="Q6961" s="7"/>
      <c r="S6961" s="7"/>
      <c r="T6961" s="7"/>
      <c r="Y6961" s="7"/>
      <c r="AA6961" s="7"/>
      <c r="AB6961" s="7"/>
      <c r="AG6961" s="7"/>
    </row>
    <row r="6962" spans="1:33">
      <c r="A6962" s="7"/>
      <c r="B6962" s="7"/>
      <c r="C6962" s="7"/>
      <c r="D6962" s="7"/>
      <c r="E6962" s="7"/>
      <c r="F6962" s="7"/>
      <c r="G6962" s="7"/>
      <c r="H6962" s="7"/>
      <c r="J6962" s="7"/>
      <c r="K6962" s="7"/>
      <c r="L6962" s="7"/>
      <c r="Q6962" s="7"/>
      <c r="S6962" s="7"/>
      <c r="T6962" s="7"/>
      <c r="Y6962" s="7"/>
      <c r="AA6962" s="7"/>
      <c r="AB6962" s="7"/>
      <c r="AG6962" s="7"/>
    </row>
    <row r="6963" spans="1:33">
      <c r="A6963" s="7"/>
      <c r="B6963" s="7"/>
      <c r="C6963" s="7"/>
      <c r="D6963" s="7"/>
      <c r="E6963" s="7"/>
      <c r="F6963" s="7"/>
      <c r="G6963" s="7"/>
      <c r="H6963" s="7"/>
      <c r="J6963" s="7"/>
      <c r="K6963" s="7"/>
      <c r="L6963" s="7"/>
      <c r="Q6963" s="7"/>
      <c r="S6963" s="7"/>
      <c r="T6963" s="7"/>
      <c r="Y6963" s="7"/>
      <c r="AA6963" s="7"/>
      <c r="AB6963" s="7"/>
      <c r="AG6963" s="7"/>
    </row>
    <row r="6964" spans="1:33">
      <c r="A6964" s="7"/>
      <c r="B6964" s="7"/>
      <c r="C6964" s="7"/>
      <c r="D6964" s="7"/>
      <c r="E6964" s="7"/>
      <c r="F6964" s="7"/>
      <c r="G6964" s="7"/>
      <c r="H6964" s="7"/>
      <c r="J6964" s="7"/>
      <c r="K6964" s="7"/>
      <c r="L6964" s="7"/>
      <c r="Q6964" s="7"/>
      <c r="S6964" s="7"/>
      <c r="T6964" s="7"/>
      <c r="Y6964" s="7"/>
      <c r="AA6964" s="7"/>
      <c r="AB6964" s="7"/>
      <c r="AG6964" s="7"/>
    </row>
    <row r="6965" spans="1:33">
      <c r="A6965" s="7"/>
      <c r="B6965" s="7"/>
      <c r="C6965" s="7"/>
      <c r="D6965" s="7"/>
      <c r="E6965" s="7"/>
      <c r="F6965" s="7"/>
      <c r="G6965" s="7"/>
      <c r="H6965" s="7"/>
      <c r="J6965" s="7"/>
      <c r="K6965" s="7"/>
      <c r="L6965" s="7"/>
      <c r="Q6965" s="7"/>
      <c r="S6965" s="7"/>
      <c r="T6965" s="7"/>
      <c r="Y6965" s="7"/>
      <c r="AA6965" s="7"/>
      <c r="AB6965" s="7"/>
      <c r="AG6965" s="7"/>
    </row>
    <row r="6966" spans="1:33">
      <c r="A6966" s="7"/>
      <c r="B6966" s="7"/>
      <c r="C6966" s="7"/>
      <c r="D6966" s="7"/>
      <c r="E6966" s="7"/>
      <c r="F6966" s="7"/>
      <c r="G6966" s="7"/>
      <c r="H6966" s="7"/>
      <c r="J6966" s="7"/>
      <c r="K6966" s="7"/>
      <c r="L6966" s="7"/>
      <c r="Q6966" s="7"/>
      <c r="S6966" s="7"/>
      <c r="T6966" s="7"/>
      <c r="Y6966" s="7"/>
      <c r="AA6966" s="7"/>
      <c r="AB6966" s="7"/>
      <c r="AG6966" s="7"/>
    </row>
    <row r="6967" spans="1:33">
      <c r="A6967" s="7"/>
      <c r="B6967" s="7"/>
      <c r="C6967" s="7"/>
      <c r="D6967" s="7"/>
      <c r="E6967" s="7"/>
      <c r="F6967" s="7"/>
      <c r="G6967" s="7"/>
      <c r="H6967" s="7"/>
      <c r="J6967" s="7"/>
      <c r="K6967" s="7"/>
      <c r="L6967" s="7"/>
      <c r="Q6967" s="7"/>
      <c r="S6967" s="7"/>
      <c r="T6967" s="7"/>
      <c r="Y6967" s="7"/>
      <c r="AA6967" s="7"/>
      <c r="AB6967" s="7"/>
      <c r="AG6967" s="7"/>
    </row>
    <row r="6968" spans="1:33">
      <c r="A6968" s="7"/>
      <c r="B6968" s="7"/>
      <c r="C6968" s="7"/>
      <c r="D6968" s="7"/>
      <c r="E6968" s="7"/>
      <c r="F6968" s="7"/>
      <c r="G6968" s="7"/>
      <c r="H6968" s="7"/>
      <c r="J6968" s="7"/>
      <c r="K6968" s="7"/>
      <c r="L6968" s="7"/>
      <c r="Q6968" s="7"/>
      <c r="S6968" s="7"/>
      <c r="T6968" s="7"/>
      <c r="Y6968" s="7"/>
      <c r="AA6968" s="7"/>
      <c r="AB6968" s="7"/>
      <c r="AG6968" s="7"/>
    </row>
    <row r="6969" spans="1:33">
      <c r="A6969" s="7"/>
      <c r="B6969" s="7"/>
      <c r="C6969" s="7"/>
      <c r="D6969" s="7"/>
      <c r="E6969" s="7"/>
      <c r="F6969" s="7"/>
      <c r="G6969" s="7"/>
      <c r="H6969" s="7"/>
      <c r="J6969" s="7"/>
      <c r="K6969" s="7"/>
      <c r="L6969" s="7"/>
      <c r="Q6969" s="7"/>
      <c r="S6969" s="7"/>
      <c r="T6969" s="7"/>
      <c r="Y6969" s="7"/>
      <c r="AA6969" s="7"/>
      <c r="AB6969" s="7"/>
      <c r="AG6969" s="7"/>
    </row>
    <row r="6970" spans="1:33">
      <c r="A6970" s="7"/>
      <c r="B6970" s="7"/>
      <c r="C6970" s="7"/>
      <c r="D6970" s="7"/>
      <c r="E6970" s="7"/>
      <c r="F6970" s="7"/>
      <c r="G6970" s="7"/>
      <c r="H6970" s="7"/>
      <c r="J6970" s="7"/>
      <c r="K6970" s="7"/>
      <c r="L6970" s="7"/>
      <c r="Q6970" s="7"/>
      <c r="S6970" s="7"/>
      <c r="T6970" s="7"/>
      <c r="Y6970" s="7"/>
      <c r="AA6970" s="7"/>
      <c r="AB6970" s="7"/>
      <c r="AG6970" s="7"/>
    </row>
    <row r="6971" spans="1:33">
      <c r="A6971" s="7"/>
      <c r="B6971" s="7"/>
      <c r="C6971" s="7"/>
      <c r="D6971" s="7"/>
      <c r="E6971" s="7"/>
      <c r="F6971" s="7"/>
      <c r="G6971" s="7"/>
      <c r="H6971" s="7"/>
      <c r="J6971" s="7"/>
      <c r="K6971" s="7"/>
      <c r="L6971" s="7"/>
      <c r="Q6971" s="7"/>
      <c r="S6971" s="7"/>
      <c r="T6971" s="7"/>
      <c r="Y6971" s="7"/>
      <c r="AA6971" s="7"/>
      <c r="AB6971" s="7"/>
      <c r="AG6971" s="7"/>
    </row>
    <row r="6972" spans="1:33">
      <c r="A6972" s="7"/>
      <c r="B6972" s="7"/>
      <c r="C6972" s="7"/>
      <c r="D6972" s="7"/>
      <c r="E6972" s="7"/>
      <c r="F6972" s="7"/>
      <c r="G6972" s="7"/>
      <c r="H6972" s="7"/>
      <c r="J6972" s="7"/>
      <c r="K6972" s="7"/>
      <c r="L6972" s="7"/>
      <c r="Q6972" s="7"/>
      <c r="S6972" s="7"/>
      <c r="T6972" s="7"/>
      <c r="Y6972" s="7"/>
      <c r="AA6972" s="7"/>
      <c r="AB6972" s="7"/>
      <c r="AG6972" s="7"/>
    </row>
    <row r="6973" spans="1:33">
      <c r="A6973" s="7"/>
      <c r="B6973" s="7"/>
      <c r="C6973" s="7"/>
      <c r="D6973" s="7"/>
      <c r="E6973" s="7"/>
      <c r="F6973" s="7"/>
      <c r="G6973" s="7"/>
      <c r="H6973" s="7"/>
      <c r="J6973" s="7"/>
      <c r="K6973" s="7"/>
      <c r="L6973" s="7"/>
      <c r="Q6973" s="7"/>
      <c r="S6973" s="7"/>
      <c r="T6973" s="7"/>
      <c r="Y6973" s="7"/>
      <c r="AA6973" s="7"/>
      <c r="AB6973" s="7"/>
      <c r="AG6973" s="7"/>
    </row>
    <row r="6974" spans="1:33">
      <c r="A6974" s="7"/>
      <c r="B6974" s="7"/>
      <c r="C6974" s="7"/>
      <c r="D6974" s="7"/>
      <c r="E6974" s="7"/>
      <c r="F6974" s="7"/>
      <c r="G6974" s="7"/>
      <c r="H6974" s="7"/>
      <c r="J6974" s="7"/>
      <c r="K6974" s="7"/>
      <c r="L6974" s="7"/>
      <c r="Q6974" s="7"/>
      <c r="S6974" s="7"/>
      <c r="T6974" s="7"/>
      <c r="Y6974" s="7"/>
      <c r="AA6974" s="7"/>
      <c r="AB6974" s="7"/>
      <c r="AG6974" s="7"/>
    </row>
    <row r="6975" spans="1:33">
      <c r="A6975" s="7"/>
      <c r="B6975" s="7"/>
      <c r="C6975" s="7"/>
      <c r="D6975" s="7"/>
      <c r="E6975" s="7"/>
      <c r="F6975" s="7"/>
      <c r="G6975" s="7"/>
      <c r="H6975" s="7"/>
      <c r="J6975" s="7"/>
      <c r="K6975" s="7"/>
      <c r="L6975" s="7"/>
      <c r="Q6975" s="7"/>
      <c r="S6975" s="7"/>
      <c r="T6975" s="7"/>
      <c r="Y6975" s="7"/>
      <c r="AA6975" s="7"/>
      <c r="AB6975" s="7"/>
      <c r="AG6975" s="7"/>
    </row>
    <row r="6976" spans="1:33">
      <c r="A6976" s="7"/>
      <c r="B6976" s="7"/>
      <c r="C6976" s="7"/>
      <c r="D6976" s="7"/>
      <c r="E6976" s="7"/>
      <c r="F6976" s="7"/>
      <c r="G6976" s="7"/>
      <c r="H6976" s="7"/>
      <c r="J6976" s="7"/>
      <c r="K6976" s="7"/>
      <c r="L6976" s="7"/>
      <c r="Q6976" s="7"/>
      <c r="S6976" s="7"/>
      <c r="T6976" s="7"/>
      <c r="Y6976" s="7"/>
      <c r="AA6976" s="7"/>
      <c r="AB6976" s="7"/>
      <c r="AG6976" s="7"/>
    </row>
    <row r="6977" spans="1:33">
      <c r="A6977" s="7"/>
      <c r="B6977" s="7"/>
      <c r="C6977" s="7"/>
      <c r="D6977" s="7"/>
      <c r="E6977" s="7"/>
      <c r="F6977" s="7"/>
      <c r="G6977" s="7"/>
      <c r="H6977" s="7"/>
      <c r="J6977" s="7"/>
      <c r="K6977" s="7"/>
      <c r="L6977" s="7"/>
      <c r="Q6977" s="7"/>
      <c r="S6977" s="7"/>
      <c r="T6977" s="7"/>
      <c r="Y6977" s="7"/>
      <c r="AA6977" s="7"/>
      <c r="AB6977" s="7"/>
      <c r="AG6977" s="7"/>
    </row>
    <row r="6978" spans="1:33">
      <c r="A6978" s="7"/>
      <c r="B6978" s="7"/>
      <c r="C6978" s="7"/>
      <c r="D6978" s="7"/>
      <c r="E6978" s="7"/>
      <c r="F6978" s="7"/>
      <c r="G6978" s="7"/>
      <c r="H6978" s="7"/>
      <c r="J6978" s="7"/>
      <c r="K6978" s="7"/>
      <c r="L6978" s="7"/>
      <c r="Q6978" s="7"/>
      <c r="S6978" s="7"/>
      <c r="T6978" s="7"/>
      <c r="Y6978" s="7"/>
      <c r="AA6978" s="7"/>
      <c r="AB6978" s="7"/>
      <c r="AG6978" s="7"/>
    </row>
    <row r="6979" spans="1:33">
      <c r="A6979" s="7"/>
      <c r="B6979" s="7"/>
      <c r="C6979" s="7"/>
      <c r="D6979" s="7"/>
      <c r="E6979" s="7"/>
      <c r="F6979" s="7"/>
      <c r="G6979" s="7"/>
      <c r="H6979" s="7"/>
      <c r="J6979" s="7"/>
      <c r="K6979" s="7"/>
      <c r="L6979" s="7"/>
      <c r="Q6979" s="7"/>
      <c r="S6979" s="7"/>
      <c r="T6979" s="7"/>
      <c r="Y6979" s="7"/>
      <c r="AA6979" s="7"/>
      <c r="AB6979" s="7"/>
      <c r="AG6979" s="7"/>
    </row>
    <row r="6980" spans="1:33">
      <c r="A6980" s="7"/>
      <c r="B6980" s="7"/>
      <c r="C6980" s="7"/>
      <c r="D6980" s="7"/>
      <c r="E6980" s="7"/>
      <c r="F6980" s="7"/>
      <c r="G6980" s="7"/>
      <c r="H6980" s="7"/>
      <c r="J6980" s="7"/>
      <c r="K6980" s="7"/>
      <c r="L6980" s="7"/>
      <c r="Q6980" s="7"/>
      <c r="S6980" s="7"/>
      <c r="T6980" s="7"/>
      <c r="Y6980" s="7"/>
      <c r="AA6980" s="7"/>
      <c r="AB6980" s="7"/>
      <c r="AG6980" s="7"/>
    </row>
    <row r="6981" spans="1:33">
      <c r="A6981" s="7"/>
      <c r="B6981" s="7"/>
      <c r="C6981" s="7"/>
      <c r="D6981" s="7"/>
      <c r="E6981" s="7"/>
      <c r="F6981" s="7"/>
      <c r="G6981" s="7"/>
      <c r="H6981" s="7"/>
      <c r="J6981" s="7"/>
      <c r="K6981" s="7"/>
      <c r="L6981" s="7"/>
      <c r="Q6981" s="7"/>
      <c r="S6981" s="7"/>
      <c r="T6981" s="7"/>
      <c r="Y6981" s="7"/>
      <c r="AA6981" s="7"/>
      <c r="AB6981" s="7"/>
      <c r="AG6981" s="7"/>
    </row>
    <row r="6982" spans="1:33">
      <c r="A6982" s="7"/>
      <c r="B6982" s="7"/>
      <c r="C6982" s="7"/>
      <c r="D6982" s="7"/>
      <c r="E6982" s="7"/>
      <c r="F6982" s="7"/>
      <c r="G6982" s="7"/>
      <c r="H6982" s="7"/>
      <c r="J6982" s="7"/>
      <c r="K6982" s="7"/>
      <c r="L6982" s="7"/>
      <c r="Q6982" s="7"/>
      <c r="S6982" s="7"/>
      <c r="T6982" s="7"/>
      <c r="Y6982" s="7"/>
      <c r="AA6982" s="7"/>
      <c r="AB6982" s="7"/>
      <c r="AG6982" s="7"/>
    </row>
    <row r="6983" spans="1:33">
      <c r="A6983" s="7"/>
      <c r="B6983" s="7"/>
      <c r="C6983" s="7"/>
      <c r="D6983" s="7"/>
      <c r="E6983" s="7"/>
      <c r="F6983" s="7"/>
      <c r="G6983" s="7"/>
      <c r="H6983" s="7"/>
      <c r="J6983" s="7"/>
      <c r="K6983" s="7"/>
      <c r="L6983" s="7"/>
      <c r="Q6983" s="7"/>
      <c r="S6983" s="7"/>
      <c r="T6983" s="7"/>
      <c r="Y6983" s="7"/>
      <c r="AA6983" s="7"/>
      <c r="AB6983" s="7"/>
      <c r="AG6983" s="7"/>
    </row>
    <row r="6984" spans="1:33">
      <c r="A6984" s="7"/>
      <c r="B6984" s="7"/>
      <c r="C6984" s="7"/>
      <c r="D6984" s="7"/>
      <c r="E6984" s="7"/>
      <c r="F6984" s="7"/>
      <c r="G6984" s="7"/>
      <c r="H6984" s="7"/>
      <c r="J6984" s="7"/>
      <c r="K6984" s="7"/>
      <c r="L6984" s="7"/>
      <c r="Q6984" s="7"/>
      <c r="S6984" s="7"/>
      <c r="T6984" s="7"/>
      <c r="Y6984" s="7"/>
      <c r="AA6984" s="7"/>
      <c r="AB6984" s="7"/>
      <c r="AG6984" s="7"/>
    </row>
    <row r="6985" spans="1:33">
      <c r="A6985" s="7"/>
      <c r="B6985" s="7"/>
      <c r="C6985" s="7"/>
      <c r="D6985" s="7"/>
      <c r="E6985" s="7"/>
      <c r="F6985" s="7"/>
      <c r="G6985" s="7"/>
      <c r="H6985" s="7"/>
      <c r="J6985" s="7"/>
      <c r="K6985" s="7"/>
      <c r="L6985" s="7"/>
      <c r="Q6985" s="7"/>
      <c r="S6985" s="7"/>
      <c r="T6985" s="7"/>
      <c r="Y6985" s="7"/>
      <c r="AA6985" s="7"/>
      <c r="AB6985" s="7"/>
      <c r="AG6985" s="7"/>
    </row>
    <row r="6986" spans="1:33">
      <c r="A6986" s="7"/>
      <c r="B6986" s="7"/>
      <c r="C6986" s="7"/>
      <c r="D6986" s="7"/>
      <c r="E6986" s="7"/>
      <c r="F6986" s="7"/>
      <c r="G6986" s="7"/>
      <c r="H6986" s="7"/>
      <c r="J6986" s="7"/>
      <c r="K6986" s="7"/>
      <c r="L6986" s="7"/>
      <c r="Q6986" s="7"/>
      <c r="S6986" s="7"/>
      <c r="T6986" s="7"/>
      <c r="Y6986" s="7"/>
      <c r="AA6986" s="7"/>
      <c r="AB6986" s="7"/>
      <c r="AG6986" s="7"/>
    </row>
    <row r="6987" spans="1:33">
      <c r="A6987" s="7"/>
      <c r="B6987" s="7"/>
      <c r="C6987" s="7"/>
      <c r="D6987" s="7"/>
      <c r="E6987" s="7"/>
      <c r="F6987" s="7"/>
      <c r="G6987" s="7"/>
      <c r="H6987" s="7"/>
      <c r="J6987" s="7"/>
      <c r="K6987" s="7"/>
      <c r="L6987" s="7"/>
      <c r="Q6987" s="7"/>
      <c r="S6987" s="7"/>
      <c r="T6987" s="7"/>
      <c r="Y6987" s="7"/>
      <c r="AA6987" s="7"/>
      <c r="AB6987" s="7"/>
      <c r="AG6987" s="7"/>
    </row>
    <row r="6988" spans="1:33">
      <c r="A6988" s="7"/>
      <c r="B6988" s="7"/>
      <c r="C6988" s="7"/>
      <c r="D6988" s="7"/>
      <c r="E6988" s="7"/>
      <c r="F6988" s="7"/>
      <c r="G6988" s="7"/>
      <c r="H6988" s="7"/>
      <c r="J6988" s="7"/>
      <c r="K6988" s="7"/>
      <c r="L6988" s="7"/>
      <c r="Q6988" s="7"/>
      <c r="S6988" s="7"/>
      <c r="T6988" s="7"/>
      <c r="Y6988" s="7"/>
      <c r="AA6988" s="7"/>
      <c r="AB6988" s="7"/>
      <c r="AG6988" s="7"/>
    </row>
    <row r="6989" spans="1:33">
      <c r="A6989" s="7"/>
      <c r="B6989" s="7"/>
      <c r="C6989" s="7"/>
      <c r="D6989" s="7"/>
      <c r="E6989" s="7"/>
      <c r="F6989" s="7"/>
      <c r="G6989" s="7"/>
      <c r="H6989" s="7"/>
      <c r="J6989" s="7"/>
      <c r="K6989" s="7"/>
      <c r="L6989" s="7"/>
      <c r="Q6989" s="7"/>
      <c r="S6989" s="7"/>
      <c r="T6989" s="7"/>
      <c r="Y6989" s="7"/>
      <c r="AA6989" s="7"/>
      <c r="AB6989" s="7"/>
      <c r="AG6989" s="7"/>
    </row>
    <row r="6990" spans="1:33">
      <c r="A6990" s="7"/>
      <c r="B6990" s="7"/>
      <c r="C6990" s="7"/>
      <c r="D6990" s="7"/>
      <c r="E6990" s="7"/>
      <c r="F6990" s="7"/>
      <c r="G6990" s="7"/>
      <c r="H6990" s="7"/>
      <c r="J6990" s="7"/>
      <c r="K6990" s="7"/>
      <c r="L6990" s="7"/>
      <c r="Q6990" s="7"/>
      <c r="S6990" s="7"/>
      <c r="T6990" s="7"/>
      <c r="Y6990" s="7"/>
      <c r="AA6990" s="7"/>
      <c r="AB6990" s="7"/>
      <c r="AG6990" s="7"/>
    </row>
    <row r="6991" spans="1:33">
      <c r="A6991" s="7"/>
      <c r="B6991" s="7"/>
      <c r="C6991" s="7"/>
      <c r="D6991" s="7"/>
      <c r="E6991" s="7"/>
      <c r="F6991" s="7"/>
      <c r="G6991" s="7"/>
      <c r="H6991" s="7"/>
      <c r="J6991" s="7"/>
      <c r="K6991" s="7"/>
      <c r="L6991" s="7"/>
      <c r="Q6991" s="7"/>
      <c r="S6991" s="7"/>
      <c r="T6991" s="7"/>
      <c r="Y6991" s="7"/>
      <c r="AA6991" s="7"/>
      <c r="AB6991" s="7"/>
      <c r="AG6991" s="7"/>
    </row>
    <row r="6992" spans="1:33">
      <c r="A6992" s="7"/>
      <c r="B6992" s="7"/>
      <c r="C6992" s="7"/>
      <c r="D6992" s="7"/>
      <c r="E6992" s="7"/>
      <c r="F6992" s="7"/>
      <c r="G6992" s="7"/>
      <c r="H6992" s="7"/>
      <c r="J6992" s="7"/>
      <c r="K6992" s="7"/>
      <c r="L6992" s="7"/>
      <c r="Q6992" s="7"/>
      <c r="S6992" s="7"/>
      <c r="T6992" s="7"/>
      <c r="Y6992" s="7"/>
      <c r="AA6992" s="7"/>
      <c r="AB6992" s="7"/>
      <c r="AG6992" s="7"/>
    </row>
    <row r="6993" spans="1:33">
      <c r="A6993" s="7"/>
      <c r="B6993" s="7"/>
      <c r="C6993" s="7"/>
      <c r="D6993" s="7"/>
      <c r="E6993" s="7"/>
      <c r="F6993" s="7"/>
      <c r="G6993" s="7"/>
      <c r="H6993" s="7"/>
      <c r="J6993" s="7"/>
      <c r="K6993" s="7"/>
      <c r="L6993" s="7"/>
      <c r="Q6993" s="7"/>
      <c r="S6993" s="7"/>
      <c r="T6993" s="7"/>
      <c r="Y6993" s="7"/>
      <c r="AA6993" s="7"/>
      <c r="AB6993" s="7"/>
      <c r="AG6993" s="7"/>
    </row>
    <row r="6994" spans="1:33">
      <c r="A6994" s="7"/>
      <c r="B6994" s="7"/>
      <c r="C6994" s="7"/>
      <c r="D6994" s="7"/>
      <c r="E6994" s="7"/>
      <c r="F6994" s="7"/>
      <c r="G6994" s="7"/>
      <c r="H6994" s="7"/>
      <c r="J6994" s="7"/>
      <c r="K6994" s="7"/>
      <c r="L6994" s="7"/>
      <c r="Q6994" s="7"/>
      <c r="S6994" s="7"/>
      <c r="T6994" s="7"/>
      <c r="Y6994" s="7"/>
      <c r="AA6994" s="7"/>
      <c r="AB6994" s="7"/>
      <c r="AG6994" s="7"/>
    </row>
    <row r="6995" spans="1:33">
      <c r="A6995" s="7"/>
      <c r="B6995" s="7"/>
      <c r="C6995" s="7"/>
      <c r="D6995" s="7"/>
      <c r="E6995" s="7"/>
      <c r="F6995" s="7"/>
      <c r="G6995" s="7"/>
      <c r="H6995" s="7"/>
      <c r="J6995" s="7"/>
      <c r="K6995" s="7"/>
      <c r="L6995" s="7"/>
      <c r="Q6995" s="7"/>
      <c r="S6995" s="7"/>
      <c r="T6995" s="7"/>
      <c r="Y6995" s="7"/>
      <c r="AA6995" s="7"/>
      <c r="AB6995" s="7"/>
      <c r="AG6995" s="7"/>
    </row>
    <row r="6996" spans="1:33">
      <c r="A6996" s="7"/>
      <c r="B6996" s="7"/>
      <c r="C6996" s="7"/>
      <c r="D6996" s="7"/>
      <c r="E6996" s="7"/>
      <c r="F6996" s="7"/>
      <c r="G6996" s="7"/>
      <c r="H6996" s="7"/>
      <c r="J6996" s="7"/>
      <c r="K6996" s="7"/>
      <c r="L6996" s="7"/>
      <c r="Q6996" s="7"/>
      <c r="S6996" s="7"/>
      <c r="T6996" s="7"/>
      <c r="Y6996" s="7"/>
      <c r="AA6996" s="7"/>
      <c r="AB6996" s="7"/>
      <c r="AG6996" s="7"/>
    </row>
    <row r="6997" spans="1:33">
      <c r="A6997" s="7"/>
      <c r="B6997" s="7"/>
      <c r="C6997" s="7"/>
      <c r="D6997" s="7"/>
      <c r="E6997" s="7"/>
      <c r="F6997" s="7"/>
      <c r="G6997" s="7"/>
      <c r="H6997" s="7"/>
      <c r="J6997" s="7"/>
      <c r="K6997" s="7"/>
      <c r="L6997" s="7"/>
      <c r="Q6997" s="7"/>
      <c r="S6997" s="7"/>
      <c r="T6997" s="7"/>
      <c r="Y6997" s="7"/>
      <c r="AA6997" s="7"/>
      <c r="AB6997" s="7"/>
      <c r="AG6997" s="7"/>
    </row>
    <row r="6998" spans="1:33">
      <c r="A6998" s="7"/>
      <c r="B6998" s="7"/>
      <c r="C6998" s="7"/>
      <c r="D6998" s="7"/>
      <c r="E6998" s="7"/>
      <c r="F6998" s="7"/>
      <c r="G6998" s="7"/>
      <c r="H6998" s="7"/>
      <c r="J6998" s="7"/>
      <c r="K6998" s="7"/>
      <c r="L6998" s="7"/>
      <c r="Q6998" s="7"/>
      <c r="S6998" s="7"/>
      <c r="T6998" s="7"/>
      <c r="Y6998" s="7"/>
      <c r="AA6998" s="7"/>
      <c r="AB6998" s="7"/>
      <c r="AG6998" s="7"/>
    </row>
    <row r="6999" spans="1:33">
      <c r="A6999" s="7"/>
      <c r="B6999" s="7"/>
      <c r="C6999" s="7"/>
      <c r="D6999" s="7"/>
      <c r="E6999" s="7"/>
      <c r="F6999" s="7"/>
      <c r="G6999" s="7"/>
      <c r="H6999" s="7"/>
      <c r="J6999" s="7"/>
      <c r="K6999" s="7"/>
      <c r="L6999" s="7"/>
      <c r="Q6999" s="7"/>
      <c r="S6999" s="7"/>
      <c r="T6999" s="7"/>
      <c r="Y6999" s="7"/>
      <c r="AA6999" s="7"/>
      <c r="AB6999" s="7"/>
      <c r="AG6999" s="7"/>
    </row>
    <row r="7000" spans="1:33">
      <c r="A7000" s="7"/>
      <c r="B7000" s="7"/>
      <c r="C7000" s="7"/>
      <c r="D7000" s="7"/>
      <c r="E7000" s="7"/>
      <c r="F7000" s="7"/>
      <c r="G7000" s="7"/>
      <c r="H7000" s="7"/>
      <c r="J7000" s="7"/>
      <c r="K7000" s="7"/>
      <c r="L7000" s="7"/>
      <c r="Q7000" s="7"/>
      <c r="S7000" s="7"/>
      <c r="T7000" s="7"/>
      <c r="Y7000" s="7"/>
      <c r="AA7000" s="7"/>
      <c r="AB7000" s="7"/>
      <c r="AG7000" s="7"/>
    </row>
    <row r="7001" spans="1:33">
      <c r="A7001" s="7"/>
      <c r="B7001" s="7"/>
      <c r="C7001" s="7"/>
      <c r="D7001" s="7"/>
      <c r="E7001" s="7"/>
      <c r="F7001" s="7"/>
      <c r="G7001" s="7"/>
      <c r="H7001" s="7"/>
      <c r="J7001" s="7"/>
      <c r="K7001" s="7"/>
      <c r="L7001" s="7"/>
      <c r="Q7001" s="7"/>
      <c r="S7001" s="7"/>
      <c r="T7001" s="7"/>
      <c r="Y7001" s="7"/>
      <c r="AA7001" s="7"/>
      <c r="AB7001" s="7"/>
      <c r="AG7001" s="7"/>
    </row>
    <row r="7002" spans="1:33">
      <c r="A7002" s="7"/>
      <c r="B7002" s="7"/>
      <c r="C7002" s="7"/>
      <c r="D7002" s="7"/>
      <c r="E7002" s="7"/>
      <c r="F7002" s="7"/>
      <c r="G7002" s="7"/>
      <c r="H7002" s="7"/>
      <c r="J7002" s="7"/>
      <c r="K7002" s="7"/>
      <c r="L7002" s="7"/>
      <c r="Q7002" s="7"/>
      <c r="S7002" s="7"/>
      <c r="T7002" s="7"/>
      <c r="Y7002" s="7"/>
      <c r="AA7002" s="7"/>
      <c r="AB7002" s="7"/>
      <c r="AG7002" s="7"/>
    </row>
    <row r="7003" spans="1:33">
      <c r="A7003" s="7"/>
      <c r="B7003" s="7"/>
      <c r="C7003" s="7"/>
      <c r="D7003" s="7"/>
      <c r="E7003" s="7"/>
      <c r="F7003" s="7"/>
      <c r="G7003" s="7"/>
      <c r="H7003" s="7"/>
      <c r="J7003" s="7"/>
      <c r="K7003" s="7"/>
      <c r="L7003" s="7"/>
      <c r="Q7003" s="7"/>
      <c r="S7003" s="7"/>
      <c r="T7003" s="7"/>
      <c r="Y7003" s="7"/>
      <c r="AA7003" s="7"/>
      <c r="AB7003" s="7"/>
      <c r="AG7003" s="7"/>
    </row>
    <row r="7004" spans="1:33">
      <c r="A7004" s="7"/>
      <c r="B7004" s="7"/>
      <c r="C7004" s="7"/>
      <c r="D7004" s="7"/>
      <c r="E7004" s="7"/>
      <c r="F7004" s="7"/>
      <c r="G7004" s="7"/>
      <c r="H7004" s="7"/>
      <c r="J7004" s="7"/>
      <c r="K7004" s="7"/>
      <c r="L7004" s="7"/>
      <c r="Q7004" s="7"/>
      <c r="S7004" s="7"/>
      <c r="T7004" s="7"/>
      <c r="Y7004" s="7"/>
      <c r="AA7004" s="7"/>
      <c r="AB7004" s="7"/>
      <c r="AG7004" s="7"/>
    </row>
    <row r="7005" spans="1:33">
      <c r="A7005" s="7"/>
      <c r="B7005" s="7"/>
      <c r="C7005" s="7"/>
      <c r="D7005" s="7"/>
      <c r="E7005" s="7"/>
      <c r="F7005" s="7"/>
      <c r="G7005" s="7"/>
      <c r="H7005" s="7"/>
      <c r="J7005" s="7"/>
      <c r="K7005" s="7"/>
      <c r="L7005" s="7"/>
      <c r="Q7005" s="7"/>
      <c r="S7005" s="7"/>
      <c r="T7005" s="7"/>
      <c r="Y7005" s="7"/>
      <c r="AA7005" s="7"/>
      <c r="AB7005" s="7"/>
      <c r="AG7005" s="7"/>
    </row>
    <row r="7006" spans="1:33">
      <c r="A7006" s="7"/>
      <c r="B7006" s="7"/>
      <c r="C7006" s="7"/>
      <c r="D7006" s="7"/>
      <c r="E7006" s="7"/>
      <c r="F7006" s="7"/>
      <c r="G7006" s="7"/>
      <c r="H7006" s="7"/>
      <c r="J7006" s="7"/>
      <c r="K7006" s="7"/>
      <c r="L7006" s="7"/>
      <c r="Q7006" s="7"/>
      <c r="S7006" s="7"/>
      <c r="T7006" s="7"/>
      <c r="Y7006" s="7"/>
      <c r="AA7006" s="7"/>
      <c r="AB7006" s="7"/>
      <c r="AG7006" s="7"/>
    </row>
    <row r="7007" spans="1:33">
      <c r="A7007" s="7"/>
      <c r="B7007" s="7"/>
      <c r="C7007" s="7"/>
      <c r="D7007" s="7"/>
      <c r="E7007" s="7"/>
      <c r="F7007" s="7"/>
      <c r="G7007" s="7"/>
      <c r="H7007" s="7"/>
      <c r="J7007" s="7"/>
      <c r="K7007" s="7"/>
      <c r="L7007" s="7"/>
      <c r="Q7007" s="7"/>
      <c r="S7007" s="7"/>
      <c r="T7007" s="7"/>
      <c r="Y7007" s="7"/>
      <c r="AA7007" s="7"/>
      <c r="AB7007" s="7"/>
      <c r="AG7007" s="7"/>
    </row>
    <row r="7008" spans="1:33">
      <c r="A7008" s="7"/>
      <c r="B7008" s="7"/>
      <c r="C7008" s="7"/>
      <c r="D7008" s="7"/>
      <c r="E7008" s="7"/>
      <c r="F7008" s="7"/>
      <c r="G7008" s="7"/>
      <c r="H7008" s="7"/>
      <c r="J7008" s="7"/>
      <c r="K7008" s="7"/>
      <c r="L7008" s="7"/>
      <c r="Q7008" s="7"/>
      <c r="S7008" s="7"/>
      <c r="T7008" s="7"/>
      <c r="Y7008" s="7"/>
      <c r="AA7008" s="7"/>
      <c r="AB7008" s="7"/>
      <c r="AG7008" s="7"/>
    </row>
    <row r="7009" spans="1:33">
      <c r="A7009" s="7"/>
      <c r="B7009" s="7"/>
      <c r="C7009" s="7"/>
      <c r="D7009" s="7"/>
      <c r="E7009" s="7"/>
      <c r="F7009" s="7"/>
      <c r="G7009" s="7"/>
      <c r="H7009" s="7"/>
      <c r="J7009" s="7"/>
      <c r="K7009" s="7"/>
      <c r="L7009" s="7"/>
      <c r="Q7009" s="7"/>
      <c r="S7009" s="7"/>
      <c r="T7009" s="7"/>
      <c r="Y7009" s="7"/>
      <c r="AA7009" s="7"/>
      <c r="AB7009" s="7"/>
      <c r="AG7009" s="7"/>
    </row>
    <row r="7010" spans="1:33">
      <c r="A7010" s="7"/>
      <c r="B7010" s="7"/>
      <c r="C7010" s="7"/>
      <c r="D7010" s="7"/>
      <c r="E7010" s="7"/>
      <c r="F7010" s="7"/>
      <c r="G7010" s="7"/>
      <c r="H7010" s="7"/>
      <c r="J7010" s="7"/>
      <c r="K7010" s="7"/>
      <c r="L7010" s="7"/>
      <c r="Q7010" s="7"/>
      <c r="S7010" s="7"/>
      <c r="T7010" s="7"/>
      <c r="Y7010" s="7"/>
      <c r="AA7010" s="7"/>
      <c r="AB7010" s="7"/>
      <c r="AG7010" s="7"/>
    </row>
    <row r="7011" spans="1:33">
      <c r="A7011" s="7"/>
      <c r="B7011" s="7"/>
      <c r="C7011" s="7"/>
      <c r="D7011" s="7"/>
      <c r="E7011" s="7"/>
      <c r="F7011" s="7"/>
      <c r="G7011" s="7"/>
      <c r="H7011" s="7"/>
      <c r="J7011" s="7"/>
      <c r="K7011" s="7"/>
      <c r="L7011" s="7"/>
      <c r="Q7011" s="7"/>
      <c r="S7011" s="7"/>
      <c r="T7011" s="7"/>
      <c r="Y7011" s="7"/>
      <c r="AA7011" s="7"/>
      <c r="AB7011" s="7"/>
      <c r="AG7011" s="7"/>
    </row>
    <row r="7012" spans="1:33">
      <c r="A7012" s="7"/>
      <c r="B7012" s="7"/>
      <c r="C7012" s="7"/>
      <c r="D7012" s="7"/>
      <c r="E7012" s="7"/>
      <c r="F7012" s="7"/>
      <c r="G7012" s="7"/>
      <c r="H7012" s="7"/>
      <c r="J7012" s="7"/>
      <c r="K7012" s="7"/>
      <c r="L7012" s="7"/>
      <c r="Q7012" s="7"/>
      <c r="S7012" s="7"/>
      <c r="T7012" s="7"/>
      <c r="Y7012" s="7"/>
      <c r="AA7012" s="7"/>
      <c r="AB7012" s="7"/>
      <c r="AG7012" s="7"/>
    </row>
    <row r="7013" spans="1:33">
      <c r="A7013" s="7"/>
      <c r="B7013" s="7"/>
      <c r="C7013" s="7"/>
      <c r="D7013" s="7"/>
      <c r="E7013" s="7"/>
      <c r="F7013" s="7"/>
      <c r="G7013" s="7"/>
      <c r="H7013" s="7"/>
      <c r="J7013" s="7"/>
      <c r="K7013" s="7"/>
      <c r="L7013" s="7"/>
      <c r="Q7013" s="7"/>
      <c r="S7013" s="7"/>
      <c r="T7013" s="7"/>
      <c r="Y7013" s="7"/>
      <c r="AA7013" s="7"/>
      <c r="AB7013" s="7"/>
      <c r="AG7013" s="7"/>
    </row>
    <row r="7014" spans="1:33">
      <c r="A7014" s="7"/>
      <c r="B7014" s="7"/>
      <c r="C7014" s="7"/>
      <c r="D7014" s="7"/>
      <c r="E7014" s="7"/>
      <c r="F7014" s="7"/>
      <c r="G7014" s="7"/>
      <c r="H7014" s="7"/>
      <c r="J7014" s="7"/>
      <c r="K7014" s="7"/>
      <c r="L7014" s="7"/>
      <c r="Q7014" s="7"/>
      <c r="S7014" s="7"/>
      <c r="T7014" s="7"/>
      <c r="Y7014" s="7"/>
      <c r="AA7014" s="7"/>
      <c r="AB7014" s="7"/>
      <c r="AG7014" s="7"/>
    </row>
    <row r="7015" spans="1:33">
      <c r="A7015" s="7"/>
      <c r="B7015" s="7"/>
      <c r="C7015" s="7"/>
      <c r="D7015" s="7"/>
      <c r="E7015" s="7"/>
      <c r="F7015" s="7"/>
      <c r="G7015" s="7"/>
      <c r="H7015" s="7"/>
      <c r="J7015" s="7"/>
      <c r="K7015" s="7"/>
      <c r="L7015" s="7"/>
      <c r="Q7015" s="7"/>
      <c r="S7015" s="7"/>
      <c r="T7015" s="7"/>
      <c r="Y7015" s="7"/>
      <c r="AA7015" s="7"/>
      <c r="AB7015" s="7"/>
      <c r="AG7015" s="7"/>
    </row>
    <row r="7016" spans="1:33">
      <c r="A7016" s="7"/>
      <c r="B7016" s="7"/>
      <c r="C7016" s="7"/>
      <c r="D7016" s="7"/>
      <c r="E7016" s="7"/>
      <c r="F7016" s="7"/>
      <c r="G7016" s="7"/>
      <c r="H7016" s="7"/>
      <c r="J7016" s="7"/>
      <c r="K7016" s="7"/>
      <c r="L7016" s="7"/>
      <c r="Q7016" s="7"/>
      <c r="S7016" s="7"/>
      <c r="T7016" s="7"/>
      <c r="Y7016" s="7"/>
      <c r="AA7016" s="7"/>
      <c r="AB7016" s="7"/>
      <c r="AG7016" s="7"/>
    </row>
    <row r="7017" spans="1:33">
      <c r="A7017" s="7"/>
      <c r="B7017" s="7"/>
      <c r="C7017" s="7"/>
      <c r="D7017" s="7"/>
      <c r="E7017" s="7"/>
      <c r="F7017" s="7"/>
      <c r="G7017" s="7"/>
      <c r="H7017" s="7"/>
      <c r="J7017" s="7"/>
      <c r="K7017" s="7"/>
      <c r="L7017" s="7"/>
      <c r="Q7017" s="7"/>
      <c r="S7017" s="7"/>
      <c r="T7017" s="7"/>
      <c r="Y7017" s="7"/>
      <c r="AA7017" s="7"/>
      <c r="AB7017" s="7"/>
      <c r="AG7017" s="7"/>
    </row>
    <row r="7018" spans="1:33">
      <c r="A7018" s="7"/>
      <c r="B7018" s="7"/>
      <c r="C7018" s="7"/>
      <c r="D7018" s="7"/>
      <c r="E7018" s="7"/>
      <c r="F7018" s="7"/>
      <c r="G7018" s="7"/>
      <c r="H7018" s="7"/>
      <c r="J7018" s="7"/>
      <c r="K7018" s="7"/>
      <c r="L7018" s="7"/>
      <c r="Q7018" s="7"/>
      <c r="S7018" s="7"/>
      <c r="T7018" s="7"/>
      <c r="Y7018" s="7"/>
      <c r="AA7018" s="7"/>
      <c r="AB7018" s="7"/>
      <c r="AG7018" s="7"/>
    </row>
    <row r="7019" spans="1:33">
      <c r="A7019" s="7"/>
      <c r="B7019" s="7"/>
      <c r="C7019" s="7"/>
      <c r="D7019" s="7"/>
      <c r="E7019" s="7"/>
      <c r="F7019" s="7"/>
      <c r="G7019" s="7"/>
      <c r="H7019" s="7"/>
      <c r="J7019" s="7"/>
      <c r="K7019" s="7"/>
      <c r="L7019" s="7"/>
      <c r="Q7019" s="7"/>
      <c r="S7019" s="7"/>
      <c r="T7019" s="7"/>
      <c r="Y7019" s="7"/>
      <c r="AA7019" s="7"/>
      <c r="AB7019" s="7"/>
      <c r="AG7019" s="7"/>
    </row>
    <row r="7020" spans="1:33">
      <c r="A7020" s="7"/>
      <c r="B7020" s="7"/>
      <c r="C7020" s="7"/>
      <c r="D7020" s="7"/>
      <c r="E7020" s="7"/>
      <c r="F7020" s="7"/>
      <c r="G7020" s="7"/>
      <c r="H7020" s="7"/>
      <c r="J7020" s="7"/>
      <c r="K7020" s="7"/>
      <c r="L7020" s="7"/>
      <c r="Q7020" s="7"/>
      <c r="S7020" s="7"/>
      <c r="T7020" s="7"/>
      <c r="Y7020" s="7"/>
      <c r="AA7020" s="7"/>
      <c r="AB7020" s="7"/>
      <c r="AG7020" s="7"/>
    </row>
    <row r="7021" spans="1:33">
      <c r="A7021" s="7"/>
      <c r="B7021" s="7"/>
      <c r="C7021" s="7"/>
      <c r="D7021" s="7"/>
      <c r="E7021" s="7"/>
      <c r="F7021" s="7"/>
      <c r="G7021" s="7"/>
      <c r="H7021" s="7"/>
      <c r="J7021" s="7"/>
      <c r="K7021" s="7"/>
      <c r="L7021" s="7"/>
      <c r="Q7021" s="7"/>
      <c r="S7021" s="7"/>
      <c r="T7021" s="7"/>
      <c r="Y7021" s="7"/>
      <c r="AA7021" s="7"/>
      <c r="AB7021" s="7"/>
      <c r="AG7021" s="7"/>
    </row>
    <row r="7022" spans="1:33">
      <c r="A7022" s="7"/>
      <c r="B7022" s="7"/>
      <c r="C7022" s="7"/>
      <c r="D7022" s="7"/>
      <c r="E7022" s="7"/>
      <c r="F7022" s="7"/>
      <c r="G7022" s="7"/>
      <c r="H7022" s="7"/>
      <c r="J7022" s="7"/>
      <c r="K7022" s="7"/>
      <c r="L7022" s="7"/>
      <c r="Q7022" s="7"/>
      <c r="S7022" s="7"/>
      <c r="T7022" s="7"/>
      <c r="Y7022" s="7"/>
      <c r="AA7022" s="7"/>
      <c r="AB7022" s="7"/>
      <c r="AG7022" s="7"/>
    </row>
    <row r="7023" spans="1:33">
      <c r="A7023" s="7"/>
      <c r="B7023" s="7"/>
      <c r="C7023" s="7"/>
      <c r="D7023" s="7"/>
      <c r="E7023" s="7"/>
      <c r="F7023" s="7"/>
      <c r="G7023" s="7"/>
      <c r="H7023" s="7"/>
      <c r="J7023" s="7"/>
      <c r="K7023" s="7"/>
      <c r="L7023" s="7"/>
      <c r="Q7023" s="7"/>
      <c r="S7023" s="7"/>
      <c r="T7023" s="7"/>
      <c r="Y7023" s="7"/>
      <c r="AA7023" s="7"/>
      <c r="AB7023" s="7"/>
      <c r="AG7023" s="7"/>
    </row>
    <row r="7024" spans="1:33">
      <c r="A7024" s="7"/>
      <c r="B7024" s="7"/>
      <c r="C7024" s="7"/>
      <c r="D7024" s="7"/>
      <c r="E7024" s="7"/>
      <c r="F7024" s="7"/>
      <c r="G7024" s="7"/>
      <c r="H7024" s="7"/>
      <c r="J7024" s="7"/>
      <c r="K7024" s="7"/>
      <c r="L7024" s="7"/>
      <c r="Q7024" s="7"/>
      <c r="S7024" s="7"/>
      <c r="T7024" s="7"/>
      <c r="Y7024" s="7"/>
      <c r="AA7024" s="7"/>
      <c r="AB7024" s="7"/>
      <c r="AG7024" s="7"/>
    </row>
    <row r="7025" spans="1:33">
      <c r="A7025" s="7"/>
      <c r="B7025" s="7"/>
      <c r="C7025" s="7"/>
      <c r="D7025" s="7"/>
      <c r="E7025" s="7"/>
      <c r="F7025" s="7"/>
      <c r="G7025" s="7"/>
      <c r="H7025" s="7"/>
      <c r="J7025" s="7"/>
      <c r="K7025" s="7"/>
      <c r="L7025" s="7"/>
      <c r="Q7025" s="7"/>
      <c r="S7025" s="7"/>
      <c r="T7025" s="7"/>
      <c r="Y7025" s="7"/>
      <c r="AA7025" s="7"/>
      <c r="AB7025" s="7"/>
      <c r="AG7025" s="7"/>
    </row>
    <row r="7026" spans="1:33">
      <c r="A7026" s="7"/>
      <c r="B7026" s="7"/>
      <c r="C7026" s="7"/>
      <c r="D7026" s="7"/>
      <c r="E7026" s="7"/>
      <c r="F7026" s="7"/>
      <c r="G7026" s="7"/>
      <c r="H7026" s="7"/>
      <c r="J7026" s="7"/>
      <c r="K7026" s="7"/>
      <c r="L7026" s="7"/>
      <c r="Q7026" s="7"/>
      <c r="S7026" s="7"/>
      <c r="T7026" s="7"/>
      <c r="Y7026" s="7"/>
      <c r="AA7026" s="7"/>
      <c r="AB7026" s="7"/>
      <c r="AG7026" s="7"/>
    </row>
    <row r="7027" spans="1:33">
      <c r="A7027" s="7"/>
      <c r="B7027" s="7"/>
      <c r="C7027" s="7"/>
      <c r="D7027" s="7"/>
      <c r="E7027" s="7"/>
      <c r="F7027" s="7"/>
      <c r="G7027" s="7"/>
      <c r="H7027" s="7"/>
      <c r="J7027" s="7"/>
      <c r="K7027" s="7"/>
      <c r="L7027" s="7"/>
      <c r="Q7027" s="7"/>
      <c r="S7027" s="7"/>
      <c r="T7027" s="7"/>
      <c r="Y7027" s="7"/>
      <c r="AA7027" s="7"/>
      <c r="AB7027" s="7"/>
      <c r="AG7027" s="7"/>
    </row>
    <row r="7028" spans="1:33">
      <c r="A7028" s="7"/>
      <c r="B7028" s="7"/>
      <c r="C7028" s="7"/>
      <c r="D7028" s="7"/>
      <c r="E7028" s="7"/>
      <c r="F7028" s="7"/>
      <c r="G7028" s="7"/>
      <c r="H7028" s="7"/>
      <c r="J7028" s="7"/>
      <c r="K7028" s="7"/>
      <c r="L7028" s="7"/>
      <c r="Q7028" s="7"/>
      <c r="S7028" s="7"/>
      <c r="T7028" s="7"/>
      <c r="Y7028" s="7"/>
      <c r="AA7028" s="7"/>
      <c r="AB7028" s="7"/>
      <c r="AG7028" s="7"/>
    </row>
    <row r="7029" spans="1:33">
      <c r="A7029" s="7"/>
      <c r="B7029" s="7"/>
      <c r="C7029" s="7"/>
      <c r="D7029" s="7"/>
      <c r="E7029" s="7"/>
      <c r="F7029" s="7"/>
      <c r="G7029" s="7"/>
      <c r="H7029" s="7"/>
      <c r="J7029" s="7"/>
      <c r="K7029" s="7"/>
      <c r="L7029" s="7"/>
      <c r="Q7029" s="7"/>
      <c r="S7029" s="7"/>
      <c r="T7029" s="7"/>
      <c r="Y7029" s="7"/>
      <c r="AA7029" s="7"/>
      <c r="AB7029" s="7"/>
      <c r="AG7029" s="7"/>
    </row>
    <row r="7030" spans="1:33">
      <c r="A7030" s="7"/>
      <c r="B7030" s="7"/>
      <c r="C7030" s="7"/>
      <c r="D7030" s="7"/>
      <c r="E7030" s="7"/>
      <c r="F7030" s="7"/>
      <c r="G7030" s="7"/>
      <c r="H7030" s="7"/>
      <c r="J7030" s="7"/>
      <c r="K7030" s="7"/>
      <c r="L7030" s="7"/>
      <c r="Q7030" s="7"/>
      <c r="S7030" s="7"/>
      <c r="T7030" s="7"/>
      <c r="Y7030" s="7"/>
      <c r="AA7030" s="7"/>
      <c r="AB7030" s="7"/>
      <c r="AG7030" s="7"/>
    </row>
    <row r="7031" spans="1:33">
      <c r="A7031" s="7"/>
      <c r="B7031" s="7"/>
      <c r="C7031" s="7"/>
      <c r="D7031" s="7"/>
      <c r="E7031" s="7"/>
      <c r="F7031" s="7"/>
      <c r="G7031" s="7"/>
      <c r="H7031" s="7"/>
      <c r="J7031" s="7"/>
      <c r="K7031" s="7"/>
      <c r="L7031" s="7"/>
      <c r="Q7031" s="7"/>
      <c r="S7031" s="7"/>
      <c r="T7031" s="7"/>
      <c r="Y7031" s="7"/>
      <c r="AA7031" s="7"/>
      <c r="AB7031" s="7"/>
      <c r="AG7031" s="7"/>
    </row>
    <row r="7032" spans="1:33">
      <c r="A7032" s="7"/>
      <c r="B7032" s="7"/>
      <c r="C7032" s="7"/>
      <c r="D7032" s="7"/>
      <c r="E7032" s="7"/>
      <c r="F7032" s="7"/>
      <c r="G7032" s="7"/>
      <c r="H7032" s="7"/>
      <c r="J7032" s="7"/>
      <c r="K7032" s="7"/>
      <c r="L7032" s="7"/>
      <c r="Q7032" s="7"/>
      <c r="S7032" s="7"/>
      <c r="T7032" s="7"/>
      <c r="Y7032" s="7"/>
      <c r="AA7032" s="7"/>
      <c r="AB7032" s="7"/>
      <c r="AG7032" s="7"/>
    </row>
    <row r="7033" spans="1:33">
      <c r="A7033" s="7"/>
      <c r="B7033" s="7"/>
      <c r="C7033" s="7"/>
      <c r="D7033" s="7"/>
      <c r="E7033" s="7"/>
      <c r="F7033" s="7"/>
      <c r="G7033" s="7"/>
      <c r="H7033" s="7"/>
      <c r="J7033" s="7"/>
      <c r="K7033" s="7"/>
      <c r="L7033" s="7"/>
      <c r="Q7033" s="7"/>
      <c r="S7033" s="7"/>
      <c r="T7033" s="7"/>
      <c r="Y7033" s="7"/>
      <c r="AA7033" s="7"/>
      <c r="AB7033" s="7"/>
      <c r="AG7033" s="7"/>
    </row>
    <row r="7034" spans="1:33">
      <c r="A7034" s="7"/>
      <c r="B7034" s="7"/>
      <c r="C7034" s="7"/>
      <c r="D7034" s="7"/>
      <c r="E7034" s="7"/>
      <c r="F7034" s="7"/>
      <c r="G7034" s="7"/>
      <c r="H7034" s="7"/>
      <c r="J7034" s="7"/>
      <c r="K7034" s="7"/>
      <c r="L7034" s="7"/>
      <c r="Q7034" s="7"/>
      <c r="S7034" s="7"/>
      <c r="T7034" s="7"/>
      <c r="Y7034" s="7"/>
      <c r="AA7034" s="7"/>
      <c r="AB7034" s="7"/>
      <c r="AG7034" s="7"/>
    </row>
    <row r="7035" spans="1:33">
      <c r="A7035" s="7"/>
      <c r="B7035" s="7"/>
      <c r="C7035" s="7"/>
      <c r="D7035" s="7"/>
      <c r="E7035" s="7"/>
      <c r="F7035" s="7"/>
      <c r="G7035" s="7"/>
      <c r="H7035" s="7"/>
      <c r="J7035" s="7"/>
      <c r="K7035" s="7"/>
      <c r="L7035" s="7"/>
      <c r="Q7035" s="7"/>
      <c r="S7035" s="7"/>
      <c r="T7035" s="7"/>
      <c r="Y7035" s="7"/>
      <c r="AA7035" s="7"/>
      <c r="AB7035" s="7"/>
      <c r="AG7035" s="7"/>
    </row>
    <row r="7036" spans="1:33">
      <c r="A7036" s="7"/>
      <c r="B7036" s="7"/>
      <c r="C7036" s="7"/>
      <c r="D7036" s="7"/>
      <c r="E7036" s="7"/>
      <c r="F7036" s="7"/>
      <c r="G7036" s="7"/>
      <c r="H7036" s="7"/>
      <c r="J7036" s="7"/>
      <c r="K7036" s="7"/>
      <c r="L7036" s="7"/>
      <c r="Q7036" s="7"/>
      <c r="S7036" s="7"/>
      <c r="T7036" s="7"/>
      <c r="Y7036" s="7"/>
      <c r="AA7036" s="7"/>
      <c r="AB7036" s="7"/>
      <c r="AG7036" s="7"/>
    </row>
    <row r="7037" spans="1:33">
      <c r="A7037" s="7"/>
      <c r="B7037" s="7"/>
      <c r="C7037" s="7"/>
      <c r="D7037" s="7"/>
      <c r="E7037" s="7"/>
      <c r="F7037" s="7"/>
      <c r="G7037" s="7"/>
      <c r="H7037" s="7"/>
      <c r="J7037" s="7"/>
      <c r="K7037" s="7"/>
      <c r="L7037" s="7"/>
      <c r="Q7037" s="7"/>
      <c r="S7037" s="7"/>
      <c r="T7037" s="7"/>
      <c r="Y7037" s="7"/>
      <c r="AA7037" s="7"/>
      <c r="AB7037" s="7"/>
      <c r="AG7037" s="7"/>
    </row>
    <row r="7038" spans="1:33">
      <c r="A7038" s="7"/>
      <c r="B7038" s="7"/>
      <c r="C7038" s="7"/>
      <c r="D7038" s="7"/>
      <c r="E7038" s="7"/>
      <c r="F7038" s="7"/>
      <c r="G7038" s="7"/>
      <c r="H7038" s="7"/>
      <c r="J7038" s="7"/>
      <c r="K7038" s="7"/>
      <c r="L7038" s="7"/>
      <c r="Q7038" s="7"/>
      <c r="S7038" s="7"/>
      <c r="T7038" s="7"/>
      <c r="Y7038" s="7"/>
      <c r="AA7038" s="7"/>
      <c r="AB7038" s="7"/>
      <c r="AG7038" s="7"/>
    </row>
    <row r="7039" spans="1:33">
      <c r="A7039" s="7"/>
      <c r="B7039" s="7"/>
      <c r="C7039" s="7"/>
      <c r="D7039" s="7"/>
      <c r="E7039" s="7"/>
      <c r="F7039" s="7"/>
      <c r="G7039" s="7"/>
      <c r="H7039" s="7"/>
      <c r="J7039" s="7"/>
      <c r="K7039" s="7"/>
      <c r="L7039" s="7"/>
      <c r="Q7039" s="7"/>
      <c r="S7039" s="7"/>
      <c r="T7039" s="7"/>
      <c r="Y7039" s="7"/>
      <c r="AA7039" s="7"/>
      <c r="AB7039" s="7"/>
      <c r="AG7039" s="7"/>
    </row>
    <row r="7040" spans="1:33">
      <c r="A7040" s="7"/>
      <c r="B7040" s="7"/>
      <c r="C7040" s="7"/>
      <c r="D7040" s="7"/>
      <c r="E7040" s="7"/>
      <c r="F7040" s="7"/>
      <c r="G7040" s="7"/>
      <c r="H7040" s="7"/>
      <c r="J7040" s="7"/>
      <c r="K7040" s="7"/>
      <c r="L7040" s="7"/>
      <c r="Q7040" s="7"/>
      <c r="S7040" s="7"/>
      <c r="T7040" s="7"/>
      <c r="Y7040" s="7"/>
      <c r="AA7040" s="7"/>
      <c r="AB7040" s="7"/>
      <c r="AG7040" s="7"/>
    </row>
    <row r="7041" spans="1:33">
      <c r="A7041" s="7"/>
      <c r="B7041" s="7"/>
      <c r="C7041" s="7"/>
      <c r="D7041" s="7"/>
      <c r="E7041" s="7"/>
      <c r="F7041" s="7"/>
      <c r="G7041" s="7"/>
      <c r="H7041" s="7"/>
      <c r="J7041" s="7"/>
      <c r="K7041" s="7"/>
      <c r="L7041" s="7"/>
      <c r="Q7041" s="7"/>
      <c r="S7041" s="7"/>
      <c r="T7041" s="7"/>
      <c r="Y7041" s="7"/>
      <c r="AA7041" s="7"/>
      <c r="AB7041" s="7"/>
      <c r="AG7041" s="7"/>
    </row>
    <row r="7042" spans="1:33">
      <c r="A7042" s="7"/>
      <c r="B7042" s="7"/>
      <c r="C7042" s="7"/>
      <c r="D7042" s="7"/>
      <c r="E7042" s="7"/>
      <c r="F7042" s="7"/>
      <c r="G7042" s="7"/>
      <c r="H7042" s="7"/>
      <c r="J7042" s="7"/>
      <c r="K7042" s="7"/>
      <c r="L7042" s="7"/>
      <c r="Q7042" s="7"/>
      <c r="S7042" s="7"/>
      <c r="T7042" s="7"/>
      <c r="Y7042" s="7"/>
      <c r="AA7042" s="7"/>
      <c r="AB7042" s="7"/>
      <c r="AG7042" s="7"/>
    </row>
    <row r="7043" spans="1:33">
      <c r="A7043" s="7"/>
      <c r="B7043" s="7"/>
      <c r="C7043" s="7"/>
      <c r="D7043" s="7"/>
      <c r="E7043" s="7"/>
      <c r="F7043" s="7"/>
      <c r="G7043" s="7"/>
      <c r="H7043" s="7"/>
      <c r="J7043" s="7"/>
      <c r="K7043" s="7"/>
      <c r="L7043" s="7"/>
      <c r="Q7043" s="7"/>
      <c r="S7043" s="7"/>
      <c r="T7043" s="7"/>
      <c r="Y7043" s="7"/>
      <c r="AA7043" s="7"/>
      <c r="AB7043" s="7"/>
      <c r="AG7043" s="7"/>
    </row>
    <row r="7044" spans="1:33">
      <c r="A7044" s="7"/>
      <c r="B7044" s="7"/>
      <c r="C7044" s="7"/>
      <c r="D7044" s="7"/>
      <c r="E7044" s="7"/>
      <c r="F7044" s="7"/>
      <c r="G7044" s="7"/>
      <c r="H7044" s="7"/>
      <c r="J7044" s="7"/>
      <c r="K7044" s="7"/>
      <c r="L7044" s="7"/>
      <c r="Q7044" s="7"/>
      <c r="S7044" s="7"/>
      <c r="T7044" s="7"/>
      <c r="Y7044" s="7"/>
      <c r="AA7044" s="7"/>
      <c r="AB7044" s="7"/>
      <c r="AG7044" s="7"/>
    </row>
    <row r="7045" spans="1:33">
      <c r="A7045" s="7"/>
      <c r="B7045" s="7"/>
      <c r="C7045" s="7"/>
      <c r="D7045" s="7"/>
      <c r="E7045" s="7"/>
      <c r="F7045" s="7"/>
      <c r="G7045" s="7"/>
      <c r="H7045" s="7"/>
      <c r="J7045" s="7"/>
      <c r="K7045" s="7"/>
      <c r="L7045" s="7"/>
      <c r="Q7045" s="7"/>
      <c r="S7045" s="7"/>
      <c r="T7045" s="7"/>
      <c r="Y7045" s="7"/>
      <c r="AA7045" s="7"/>
      <c r="AB7045" s="7"/>
      <c r="AG7045" s="7"/>
    </row>
    <row r="7046" spans="1:33">
      <c r="A7046" s="7"/>
      <c r="B7046" s="7"/>
      <c r="C7046" s="7"/>
      <c r="D7046" s="7"/>
      <c r="E7046" s="7"/>
      <c r="F7046" s="7"/>
      <c r="G7046" s="7"/>
      <c r="H7046" s="7"/>
      <c r="J7046" s="7"/>
      <c r="K7046" s="7"/>
      <c r="L7046" s="7"/>
      <c r="Q7046" s="7"/>
      <c r="S7046" s="7"/>
      <c r="T7046" s="7"/>
      <c r="Y7046" s="7"/>
      <c r="AA7046" s="7"/>
      <c r="AB7046" s="7"/>
      <c r="AG7046" s="7"/>
    </row>
    <row r="7047" spans="1:33">
      <c r="A7047" s="7"/>
      <c r="B7047" s="7"/>
      <c r="C7047" s="7"/>
      <c r="D7047" s="7"/>
      <c r="E7047" s="7"/>
      <c r="F7047" s="7"/>
      <c r="G7047" s="7"/>
      <c r="H7047" s="7"/>
      <c r="J7047" s="7"/>
      <c r="K7047" s="7"/>
      <c r="L7047" s="7"/>
      <c r="Q7047" s="7"/>
      <c r="S7047" s="7"/>
      <c r="T7047" s="7"/>
      <c r="Y7047" s="7"/>
      <c r="AA7047" s="7"/>
      <c r="AB7047" s="7"/>
      <c r="AG7047" s="7"/>
    </row>
    <row r="7048" spans="1:33">
      <c r="A7048" s="7"/>
      <c r="B7048" s="7"/>
      <c r="C7048" s="7"/>
      <c r="D7048" s="7"/>
      <c r="E7048" s="7"/>
      <c r="F7048" s="7"/>
      <c r="G7048" s="7"/>
      <c r="H7048" s="7"/>
      <c r="J7048" s="7"/>
      <c r="K7048" s="7"/>
      <c r="L7048" s="7"/>
      <c r="Q7048" s="7"/>
      <c r="S7048" s="7"/>
      <c r="T7048" s="7"/>
      <c r="Y7048" s="7"/>
      <c r="AA7048" s="7"/>
      <c r="AB7048" s="7"/>
      <c r="AG7048" s="7"/>
    </row>
    <row r="7049" spans="1:33">
      <c r="A7049" s="7"/>
      <c r="B7049" s="7"/>
      <c r="C7049" s="7"/>
      <c r="D7049" s="7"/>
      <c r="E7049" s="7"/>
      <c r="F7049" s="7"/>
      <c r="G7049" s="7"/>
      <c r="H7049" s="7"/>
      <c r="J7049" s="7"/>
      <c r="K7049" s="7"/>
      <c r="L7049" s="7"/>
      <c r="Q7049" s="7"/>
      <c r="S7049" s="7"/>
      <c r="T7049" s="7"/>
      <c r="Y7049" s="7"/>
      <c r="AA7049" s="7"/>
      <c r="AB7049" s="7"/>
      <c r="AG7049" s="7"/>
    </row>
    <row r="7050" spans="1:33">
      <c r="A7050" s="7"/>
      <c r="B7050" s="7"/>
      <c r="C7050" s="7"/>
      <c r="D7050" s="7"/>
      <c r="E7050" s="7"/>
      <c r="F7050" s="7"/>
      <c r="G7050" s="7"/>
      <c r="H7050" s="7"/>
      <c r="J7050" s="7"/>
      <c r="K7050" s="7"/>
      <c r="L7050" s="7"/>
      <c r="Q7050" s="7"/>
      <c r="S7050" s="7"/>
      <c r="T7050" s="7"/>
      <c r="Y7050" s="7"/>
      <c r="AA7050" s="7"/>
      <c r="AB7050" s="7"/>
      <c r="AG7050" s="7"/>
    </row>
    <row r="7051" spans="1:33">
      <c r="A7051" s="7"/>
      <c r="B7051" s="7"/>
      <c r="C7051" s="7"/>
      <c r="D7051" s="7"/>
      <c r="E7051" s="7"/>
      <c r="F7051" s="7"/>
      <c r="G7051" s="7"/>
      <c r="H7051" s="7"/>
      <c r="J7051" s="7"/>
      <c r="K7051" s="7"/>
      <c r="L7051" s="7"/>
      <c r="Q7051" s="7"/>
      <c r="S7051" s="7"/>
      <c r="T7051" s="7"/>
      <c r="Y7051" s="7"/>
      <c r="AA7051" s="7"/>
      <c r="AB7051" s="7"/>
      <c r="AG7051" s="7"/>
    </row>
    <row r="7052" spans="1:33">
      <c r="A7052" s="7"/>
      <c r="B7052" s="7"/>
      <c r="C7052" s="7"/>
      <c r="D7052" s="7"/>
      <c r="E7052" s="7"/>
      <c r="F7052" s="7"/>
      <c r="G7052" s="7"/>
      <c r="H7052" s="7"/>
      <c r="J7052" s="7"/>
      <c r="K7052" s="7"/>
      <c r="L7052" s="7"/>
      <c r="Q7052" s="7"/>
      <c r="S7052" s="7"/>
      <c r="T7052" s="7"/>
      <c r="Y7052" s="7"/>
      <c r="AA7052" s="7"/>
      <c r="AB7052" s="7"/>
      <c r="AG7052" s="7"/>
    </row>
    <row r="7053" spans="1:33">
      <c r="A7053" s="7"/>
      <c r="B7053" s="7"/>
      <c r="C7053" s="7"/>
      <c r="D7053" s="7"/>
      <c r="E7053" s="7"/>
      <c r="F7053" s="7"/>
      <c r="G7053" s="7"/>
      <c r="H7053" s="7"/>
      <c r="J7053" s="7"/>
      <c r="K7053" s="7"/>
      <c r="L7053" s="7"/>
      <c r="Q7053" s="7"/>
      <c r="S7053" s="7"/>
      <c r="T7053" s="7"/>
      <c r="Y7053" s="7"/>
      <c r="AA7053" s="7"/>
      <c r="AB7053" s="7"/>
      <c r="AG7053" s="7"/>
    </row>
    <row r="7054" spans="1:33">
      <c r="A7054" s="7"/>
      <c r="B7054" s="7"/>
      <c r="C7054" s="7"/>
      <c r="D7054" s="7"/>
      <c r="E7054" s="7"/>
      <c r="F7054" s="7"/>
      <c r="G7054" s="7"/>
      <c r="H7054" s="7"/>
      <c r="J7054" s="7"/>
      <c r="K7054" s="7"/>
      <c r="L7054" s="7"/>
      <c r="Q7054" s="7"/>
      <c r="S7054" s="7"/>
      <c r="T7054" s="7"/>
      <c r="Y7054" s="7"/>
      <c r="AA7054" s="7"/>
      <c r="AB7054" s="7"/>
      <c r="AG7054" s="7"/>
    </row>
    <row r="7055" spans="1:33">
      <c r="A7055" s="7"/>
      <c r="B7055" s="7"/>
      <c r="C7055" s="7"/>
      <c r="D7055" s="7"/>
      <c r="E7055" s="7"/>
      <c r="F7055" s="7"/>
      <c r="G7055" s="7"/>
      <c r="H7055" s="7"/>
      <c r="J7055" s="7"/>
      <c r="K7055" s="7"/>
      <c r="L7055" s="7"/>
      <c r="Q7055" s="7"/>
      <c r="S7055" s="7"/>
      <c r="T7055" s="7"/>
      <c r="Y7055" s="7"/>
      <c r="AA7055" s="7"/>
      <c r="AB7055" s="7"/>
      <c r="AG7055" s="7"/>
    </row>
    <row r="7056" spans="1:33">
      <c r="A7056" s="7"/>
      <c r="B7056" s="7"/>
      <c r="C7056" s="7"/>
      <c r="D7056" s="7"/>
      <c r="E7056" s="7"/>
      <c r="F7056" s="7"/>
      <c r="G7056" s="7"/>
      <c r="H7056" s="7"/>
      <c r="J7056" s="7"/>
      <c r="K7056" s="7"/>
      <c r="L7056" s="7"/>
      <c r="Q7056" s="7"/>
      <c r="S7056" s="7"/>
      <c r="T7056" s="7"/>
      <c r="Y7056" s="7"/>
      <c r="AA7056" s="7"/>
      <c r="AB7056" s="7"/>
      <c r="AG7056" s="7"/>
    </row>
    <row r="7057" spans="1:33">
      <c r="A7057" s="7"/>
      <c r="B7057" s="7"/>
      <c r="C7057" s="7"/>
      <c r="D7057" s="7"/>
      <c r="E7057" s="7"/>
      <c r="F7057" s="7"/>
      <c r="G7057" s="7"/>
      <c r="H7057" s="7"/>
      <c r="J7057" s="7"/>
      <c r="K7057" s="7"/>
      <c r="L7057" s="7"/>
      <c r="Q7057" s="7"/>
      <c r="S7057" s="7"/>
      <c r="T7057" s="7"/>
      <c r="Y7057" s="7"/>
      <c r="AA7057" s="7"/>
      <c r="AB7057" s="7"/>
      <c r="AG7057" s="7"/>
    </row>
    <row r="7058" spans="1:33">
      <c r="A7058" s="7"/>
      <c r="B7058" s="7"/>
      <c r="C7058" s="7"/>
      <c r="D7058" s="7"/>
      <c r="E7058" s="7"/>
      <c r="F7058" s="7"/>
      <c r="G7058" s="7"/>
      <c r="H7058" s="7"/>
      <c r="J7058" s="7"/>
      <c r="K7058" s="7"/>
      <c r="L7058" s="7"/>
      <c r="Q7058" s="7"/>
      <c r="S7058" s="7"/>
      <c r="T7058" s="7"/>
      <c r="Y7058" s="7"/>
      <c r="AA7058" s="7"/>
      <c r="AB7058" s="7"/>
      <c r="AG7058" s="7"/>
    </row>
    <row r="7059" spans="1:33">
      <c r="A7059" s="7"/>
      <c r="B7059" s="7"/>
      <c r="C7059" s="7"/>
      <c r="D7059" s="7"/>
      <c r="E7059" s="7"/>
      <c r="F7059" s="7"/>
      <c r="G7059" s="7"/>
      <c r="H7059" s="7"/>
      <c r="J7059" s="7"/>
      <c r="K7059" s="7"/>
      <c r="L7059" s="7"/>
      <c r="Q7059" s="7"/>
      <c r="S7059" s="7"/>
      <c r="T7059" s="7"/>
      <c r="Y7059" s="7"/>
      <c r="AA7059" s="7"/>
      <c r="AB7059" s="7"/>
      <c r="AG7059" s="7"/>
    </row>
    <row r="7060" spans="1:33">
      <c r="A7060" s="7"/>
      <c r="B7060" s="7"/>
      <c r="C7060" s="7"/>
      <c r="D7060" s="7"/>
      <c r="E7060" s="7"/>
      <c r="F7060" s="7"/>
      <c r="G7060" s="7"/>
      <c r="H7060" s="7"/>
      <c r="J7060" s="7"/>
      <c r="K7060" s="7"/>
      <c r="L7060" s="7"/>
      <c r="Q7060" s="7"/>
      <c r="S7060" s="7"/>
      <c r="T7060" s="7"/>
      <c r="Y7060" s="7"/>
      <c r="AA7060" s="7"/>
      <c r="AB7060" s="7"/>
      <c r="AG7060" s="7"/>
    </row>
    <row r="7061" spans="1:33">
      <c r="A7061" s="7"/>
      <c r="B7061" s="7"/>
      <c r="C7061" s="7"/>
      <c r="D7061" s="7"/>
      <c r="E7061" s="7"/>
      <c r="F7061" s="7"/>
      <c r="G7061" s="7"/>
      <c r="H7061" s="7"/>
      <c r="J7061" s="7"/>
      <c r="K7061" s="7"/>
      <c r="L7061" s="7"/>
      <c r="Q7061" s="7"/>
      <c r="S7061" s="7"/>
      <c r="T7061" s="7"/>
      <c r="Y7061" s="7"/>
      <c r="AA7061" s="7"/>
      <c r="AB7061" s="7"/>
      <c r="AG7061" s="7"/>
    </row>
    <row r="7062" spans="1:33">
      <c r="A7062" s="7"/>
      <c r="B7062" s="7"/>
      <c r="C7062" s="7"/>
      <c r="D7062" s="7"/>
      <c r="E7062" s="7"/>
      <c r="F7062" s="7"/>
      <c r="G7062" s="7"/>
      <c r="H7062" s="7"/>
      <c r="J7062" s="7"/>
      <c r="K7062" s="7"/>
      <c r="L7062" s="7"/>
      <c r="Q7062" s="7"/>
      <c r="S7062" s="7"/>
      <c r="T7062" s="7"/>
      <c r="Y7062" s="7"/>
      <c r="AA7062" s="7"/>
      <c r="AB7062" s="7"/>
      <c r="AG7062" s="7"/>
    </row>
    <row r="7063" spans="1:33">
      <c r="A7063" s="7"/>
      <c r="B7063" s="7"/>
      <c r="C7063" s="7"/>
      <c r="D7063" s="7"/>
      <c r="E7063" s="7"/>
      <c r="F7063" s="7"/>
      <c r="G7063" s="7"/>
      <c r="H7063" s="7"/>
      <c r="J7063" s="7"/>
      <c r="K7063" s="7"/>
      <c r="L7063" s="7"/>
      <c r="Q7063" s="7"/>
      <c r="S7063" s="7"/>
      <c r="T7063" s="7"/>
      <c r="Y7063" s="7"/>
      <c r="AA7063" s="7"/>
      <c r="AB7063" s="7"/>
      <c r="AG7063" s="7"/>
    </row>
    <row r="7064" spans="1:33">
      <c r="A7064" s="7"/>
      <c r="B7064" s="7"/>
      <c r="C7064" s="7"/>
      <c r="D7064" s="7"/>
      <c r="E7064" s="7"/>
      <c r="F7064" s="7"/>
      <c r="G7064" s="7"/>
      <c r="H7064" s="7"/>
      <c r="J7064" s="7"/>
      <c r="K7064" s="7"/>
      <c r="L7064" s="7"/>
      <c r="Q7064" s="7"/>
      <c r="S7064" s="7"/>
      <c r="T7064" s="7"/>
      <c r="Y7064" s="7"/>
      <c r="AA7064" s="7"/>
      <c r="AB7064" s="7"/>
      <c r="AG7064" s="7"/>
    </row>
    <row r="7065" spans="1:33">
      <c r="A7065" s="7"/>
      <c r="B7065" s="7"/>
      <c r="C7065" s="7"/>
      <c r="D7065" s="7"/>
      <c r="E7065" s="7"/>
      <c r="F7065" s="7"/>
      <c r="G7065" s="7"/>
      <c r="H7065" s="7"/>
      <c r="J7065" s="7"/>
      <c r="K7065" s="7"/>
      <c r="L7065" s="7"/>
      <c r="Q7065" s="7"/>
      <c r="S7065" s="7"/>
      <c r="T7065" s="7"/>
      <c r="Y7065" s="7"/>
      <c r="AA7065" s="7"/>
      <c r="AB7065" s="7"/>
      <c r="AG7065" s="7"/>
    </row>
    <row r="7066" spans="1:33">
      <c r="A7066" s="7"/>
      <c r="B7066" s="7"/>
      <c r="C7066" s="7"/>
      <c r="D7066" s="7"/>
      <c r="E7066" s="7"/>
      <c r="F7066" s="7"/>
      <c r="G7066" s="7"/>
      <c r="H7066" s="7"/>
      <c r="J7066" s="7"/>
      <c r="K7066" s="7"/>
      <c r="L7066" s="7"/>
      <c r="Q7066" s="7"/>
      <c r="S7066" s="7"/>
      <c r="T7066" s="7"/>
      <c r="Y7066" s="7"/>
      <c r="AA7066" s="7"/>
      <c r="AB7066" s="7"/>
      <c r="AG7066" s="7"/>
    </row>
    <row r="7067" spans="1:33">
      <c r="A7067" s="7"/>
      <c r="B7067" s="7"/>
      <c r="C7067" s="7"/>
      <c r="D7067" s="7"/>
      <c r="E7067" s="7"/>
      <c r="F7067" s="7"/>
      <c r="G7067" s="7"/>
      <c r="H7067" s="7"/>
      <c r="J7067" s="7"/>
      <c r="K7067" s="7"/>
      <c r="L7067" s="7"/>
      <c r="Q7067" s="7"/>
      <c r="S7067" s="7"/>
      <c r="T7067" s="7"/>
      <c r="Y7067" s="7"/>
      <c r="AA7067" s="7"/>
      <c r="AB7067" s="7"/>
      <c r="AG7067" s="7"/>
    </row>
    <row r="7068" spans="1:33">
      <c r="A7068" s="7"/>
      <c r="B7068" s="7"/>
      <c r="C7068" s="7"/>
      <c r="D7068" s="7"/>
      <c r="E7068" s="7"/>
      <c r="F7068" s="7"/>
      <c r="G7068" s="7"/>
      <c r="H7068" s="7"/>
      <c r="J7068" s="7"/>
      <c r="K7068" s="7"/>
      <c r="L7068" s="7"/>
      <c r="Q7068" s="7"/>
      <c r="S7068" s="7"/>
      <c r="T7068" s="7"/>
      <c r="Y7068" s="7"/>
      <c r="AA7068" s="7"/>
      <c r="AB7068" s="7"/>
      <c r="AG7068" s="7"/>
    </row>
    <row r="7069" spans="1:33">
      <c r="A7069" s="7"/>
      <c r="B7069" s="7"/>
      <c r="C7069" s="7"/>
      <c r="D7069" s="7"/>
      <c r="E7069" s="7"/>
      <c r="F7069" s="7"/>
      <c r="G7069" s="7"/>
      <c r="H7069" s="7"/>
      <c r="J7069" s="7"/>
      <c r="K7069" s="7"/>
      <c r="L7069" s="7"/>
      <c r="Q7069" s="7"/>
      <c r="S7069" s="7"/>
      <c r="T7069" s="7"/>
      <c r="Y7069" s="7"/>
      <c r="AA7069" s="7"/>
      <c r="AB7069" s="7"/>
      <c r="AG7069" s="7"/>
    </row>
    <row r="7070" spans="1:33">
      <c r="A7070" s="7"/>
      <c r="B7070" s="7"/>
      <c r="C7070" s="7"/>
      <c r="D7070" s="7"/>
      <c r="E7070" s="7"/>
      <c r="F7070" s="7"/>
      <c r="G7070" s="7"/>
      <c r="H7070" s="7"/>
      <c r="J7070" s="7"/>
      <c r="K7070" s="7"/>
      <c r="L7070" s="7"/>
      <c r="Q7070" s="7"/>
      <c r="S7070" s="7"/>
      <c r="T7070" s="7"/>
      <c r="Y7070" s="7"/>
      <c r="AA7070" s="7"/>
      <c r="AB7070" s="7"/>
      <c r="AG7070" s="7"/>
    </row>
    <row r="7071" spans="1:33">
      <c r="A7071" s="7"/>
      <c r="B7071" s="7"/>
      <c r="C7071" s="7"/>
      <c r="D7071" s="7"/>
      <c r="E7071" s="7"/>
      <c r="F7071" s="7"/>
      <c r="G7071" s="7"/>
      <c r="H7071" s="7"/>
      <c r="J7071" s="7"/>
      <c r="K7071" s="7"/>
      <c r="L7071" s="7"/>
      <c r="Q7071" s="7"/>
      <c r="S7071" s="7"/>
      <c r="T7071" s="7"/>
      <c r="Y7071" s="7"/>
      <c r="AA7071" s="7"/>
      <c r="AB7071" s="7"/>
      <c r="AG7071" s="7"/>
    </row>
    <row r="7072" spans="1:33">
      <c r="A7072" s="7"/>
      <c r="B7072" s="7"/>
      <c r="C7072" s="7"/>
      <c r="D7072" s="7"/>
      <c r="E7072" s="7"/>
      <c r="F7072" s="7"/>
      <c r="G7072" s="7"/>
      <c r="H7072" s="7"/>
      <c r="J7072" s="7"/>
      <c r="K7072" s="7"/>
      <c r="L7072" s="7"/>
      <c r="Q7072" s="7"/>
      <c r="S7072" s="7"/>
      <c r="T7072" s="7"/>
      <c r="Y7072" s="7"/>
      <c r="AA7072" s="7"/>
      <c r="AB7072" s="7"/>
      <c r="AG7072" s="7"/>
    </row>
    <row r="7073" spans="1:33">
      <c r="A7073" s="7"/>
      <c r="B7073" s="7"/>
      <c r="C7073" s="7"/>
      <c r="D7073" s="7"/>
      <c r="E7073" s="7"/>
      <c r="F7073" s="7"/>
      <c r="G7073" s="7"/>
      <c r="H7073" s="7"/>
      <c r="J7073" s="7"/>
      <c r="K7073" s="7"/>
      <c r="L7073" s="7"/>
      <c r="Q7073" s="7"/>
      <c r="S7073" s="7"/>
      <c r="T7073" s="7"/>
      <c r="Y7073" s="7"/>
      <c r="AA7073" s="7"/>
      <c r="AB7073" s="7"/>
      <c r="AG7073" s="7"/>
    </row>
    <row r="7074" spans="1:33">
      <c r="A7074" s="7"/>
      <c r="B7074" s="7"/>
      <c r="C7074" s="7"/>
      <c r="D7074" s="7"/>
      <c r="E7074" s="7"/>
      <c r="F7074" s="7"/>
      <c r="G7074" s="7"/>
      <c r="H7074" s="7"/>
      <c r="J7074" s="7"/>
      <c r="K7074" s="7"/>
      <c r="L7074" s="7"/>
      <c r="Q7074" s="7"/>
      <c r="S7074" s="7"/>
      <c r="T7074" s="7"/>
      <c r="Y7074" s="7"/>
      <c r="AA7074" s="7"/>
      <c r="AB7074" s="7"/>
      <c r="AG7074" s="7"/>
    </row>
    <row r="7075" spans="1:33">
      <c r="A7075" s="7"/>
      <c r="B7075" s="7"/>
      <c r="C7075" s="7"/>
      <c r="D7075" s="7"/>
      <c r="E7075" s="7"/>
      <c r="F7075" s="7"/>
      <c r="G7075" s="7"/>
      <c r="H7075" s="7"/>
      <c r="J7075" s="7"/>
      <c r="K7075" s="7"/>
      <c r="L7075" s="7"/>
      <c r="Q7075" s="7"/>
      <c r="S7075" s="7"/>
      <c r="T7075" s="7"/>
      <c r="Y7075" s="7"/>
      <c r="AA7075" s="7"/>
      <c r="AB7075" s="7"/>
      <c r="AG7075" s="7"/>
    </row>
    <row r="7076" spans="1:33">
      <c r="A7076" s="7"/>
      <c r="B7076" s="7"/>
      <c r="C7076" s="7"/>
      <c r="D7076" s="7"/>
      <c r="E7076" s="7"/>
      <c r="F7076" s="7"/>
      <c r="G7076" s="7"/>
      <c r="H7076" s="7"/>
      <c r="J7076" s="7"/>
      <c r="K7076" s="7"/>
      <c r="L7076" s="7"/>
      <c r="Q7076" s="7"/>
      <c r="S7076" s="7"/>
      <c r="T7076" s="7"/>
      <c r="Y7076" s="7"/>
      <c r="AA7076" s="7"/>
      <c r="AB7076" s="7"/>
      <c r="AG7076" s="7"/>
    </row>
    <row r="7077" spans="1:33">
      <c r="A7077" s="7"/>
      <c r="B7077" s="7"/>
      <c r="C7077" s="7"/>
      <c r="D7077" s="7"/>
      <c r="E7077" s="7"/>
      <c r="F7077" s="7"/>
      <c r="G7077" s="7"/>
      <c r="H7077" s="7"/>
      <c r="J7077" s="7"/>
      <c r="K7077" s="7"/>
      <c r="L7077" s="7"/>
      <c r="Q7077" s="7"/>
      <c r="S7077" s="7"/>
      <c r="T7077" s="7"/>
      <c r="Y7077" s="7"/>
      <c r="AA7077" s="7"/>
      <c r="AB7077" s="7"/>
      <c r="AG7077" s="7"/>
    </row>
    <row r="7078" spans="1:33">
      <c r="A7078" s="7"/>
      <c r="B7078" s="7"/>
      <c r="C7078" s="7"/>
      <c r="D7078" s="7"/>
      <c r="E7078" s="7"/>
      <c r="F7078" s="7"/>
      <c r="G7078" s="7"/>
      <c r="H7078" s="7"/>
      <c r="J7078" s="7"/>
      <c r="K7078" s="7"/>
      <c r="L7078" s="7"/>
      <c r="Q7078" s="7"/>
      <c r="S7078" s="7"/>
      <c r="T7078" s="7"/>
      <c r="Y7078" s="7"/>
      <c r="AA7078" s="7"/>
      <c r="AB7078" s="7"/>
      <c r="AG7078" s="7"/>
    </row>
    <row r="7079" spans="1:33">
      <c r="A7079" s="7"/>
      <c r="B7079" s="7"/>
      <c r="C7079" s="7"/>
      <c r="D7079" s="7"/>
      <c r="E7079" s="7"/>
      <c r="F7079" s="7"/>
      <c r="G7079" s="7"/>
      <c r="H7079" s="7"/>
      <c r="J7079" s="7"/>
      <c r="K7079" s="7"/>
      <c r="L7079" s="7"/>
      <c r="Q7079" s="7"/>
      <c r="S7079" s="7"/>
      <c r="T7079" s="7"/>
      <c r="Y7079" s="7"/>
      <c r="AA7079" s="7"/>
      <c r="AB7079" s="7"/>
      <c r="AG7079" s="7"/>
    </row>
    <row r="7080" spans="1:33">
      <c r="A7080" s="7"/>
      <c r="B7080" s="7"/>
      <c r="C7080" s="7"/>
      <c r="D7080" s="7"/>
      <c r="E7080" s="7"/>
      <c r="F7080" s="7"/>
      <c r="G7080" s="7"/>
      <c r="H7080" s="7"/>
      <c r="J7080" s="7"/>
      <c r="K7080" s="7"/>
      <c r="L7080" s="7"/>
      <c r="Q7080" s="7"/>
      <c r="S7080" s="7"/>
      <c r="T7080" s="7"/>
      <c r="Y7080" s="7"/>
      <c r="AA7080" s="7"/>
      <c r="AB7080" s="7"/>
      <c r="AG7080" s="7"/>
    </row>
    <row r="7081" spans="1:33">
      <c r="A7081" s="7"/>
      <c r="B7081" s="7"/>
      <c r="C7081" s="7"/>
      <c r="D7081" s="7"/>
      <c r="E7081" s="7"/>
      <c r="F7081" s="7"/>
      <c r="G7081" s="7"/>
      <c r="H7081" s="7"/>
      <c r="J7081" s="7"/>
      <c r="K7081" s="7"/>
      <c r="L7081" s="7"/>
      <c r="Q7081" s="7"/>
      <c r="S7081" s="7"/>
      <c r="T7081" s="7"/>
      <c r="Y7081" s="7"/>
      <c r="AA7081" s="7"/>
      <c r="AB7081" s="7"/>
      <c r="AG7081" s="7"/>
    </row>
    <row r="7082" spans="1:33">
      <c r="A7082" s="7"/>
      <c r="B7082" s="7"/>
      <c r="C7082" s="7"/>
      <c r="D7082" s="7"/>
      <c r="E7082" s="7"/>
      <c r="F7082" s="7"/>
      <c r="G7082" s="7"/>
      <c r="H7082" s="7"/>
      <c r="J7082" s="7"/>
      <c r="K7082" s="7"/>
      <c r="L7082" s="7"/>
      <c r="Q7082" s="7"/>
      <c r="S7082" s="7"/>
      <c r="T7082" s="7"/>
      <c r="Y7082" s="7"/>
      <c r="AA7082" s="7"/>
      <c r="AB7082" s="7"/>
      <c r="AG7082" s="7"/>
    </row>
    <row r="7083" spans="1:33">
      <c r="A7083" s="7"/>
      <c r="B7083" s="7"/>
      <c r="C7083" s="7"/>
      <c r="D7083" s="7"/>
      <c r="E7083" s="7"/>
      <c r="F7083" s="7"/>
      <c r="G7083" s="7"/>
      <c r="H7083" s="7"/>
      <c r="J7083" s="7"/>
      <c r="K7083" s="7"/>
      <c r="L7083" s="7"/>
      <c r="Q7083" s="7"/>
      <c r="S7083" s="7"/>
      <c r="T7083" s="7"/>
      <c r="Y7083" s="7"/>
      <c r="AA7083" s="7"/>
      <c r="AB7083" s="7"/>
      <c r="AG7083" s="7"/>
    </row>
    <row r="7084" spans="1:33">
      <c r="A7084" s="7"/>
      <c r="B7084" s="7"/>
      <c r="C7084" s="7"/>
      <c r="D7084" s="7"/>
      <c r="E7084" s="7"/>
      <c r="F7084" s="7"/>
      <c r="G7084" s="7"/>
      <c r="H7084" s="7"/>
      <c r="J7084" s="7"/>
      <c r="K7084" s="7"/>
      <c r="L7084" s="7"/>
      <c r="Q7084" s="7"/>
      <c r="S7084" s="7"/>
      <c r="T7084" s="7"/>
      <c r="Y7084" s="7"/>
      <c r="AA7084" s="7"/>
      <c r="AB7084" s="7"/>
      <c r="AG7084" s="7"/>
    </row>
    <row r="7085" spans="1:33">
      <c r="A7085" s="7"/>
      <c r="B7085" s="7"/>
      <c r="C7085" s="7"/>
      <c r="D7085" s="7"/>
      <c r="E7085" s="7"/>
      <c r="F7085" s="7"/>
      <c r="G7085" s="7"/>
      <c r="H7085" s="7"/>
      <c r="J7085" s="7"/>
      <c r="K7085" s="7"/>
      <c r="L7085" s="7"/>
      <c r="Q7085" s="7"/>
      <c r="S7085" s="7"/>
      <c r="T7085" s="7"/>
      <c r="Y7085" s="7"/>
      <c r="AA7085" s="7"/>
      <c r="AB7085" s="7"/>
      <c r="AG7085" s="7"/>
    </row>
    <row r="7086" spans="1:33">
      <c r="A7086" s="7"/>
      <c r="B7086" s="7"/>
      <c r="C7086" s="7"/>
      <c r="D7086" s="7"/>
      <c r="E7086" s="7"/>
      <c r="F7086" s="7"/>
      <c r="G7086" s="7"/>
      <c r="H7086" s="7"/>
      <c r="J7086" s="7"/>
      <c r="K7086" s="7"/>
      <c r="L7086" s="7"/>
      <c r="Q7086" s="7"/>
      <c r="S7086" s="7"/>
      <c r="T7086" s="7"/>
      <c r="Y7086" s="7"/>
      <c r="AA7086" s="7"/>
      <c r="AB7086" s="7"/>
      <c r="AG7086" s="7"/>
    </row>
    <row r="7087" spans="1:33">
      <c r="A7087" s="7"/>
      <c r="B7087" s="7"/>
      <c r="C7087" s="7"/>
      <c r="D7087" s="7"/>
      <c r="E7087" s="7"/>
      <c r="F7087" s="7"/>
      <c r="G7087" s="7"/>
      <c r="H7087" s="7"/>
      <c r="J7087" s="7"/>
      <c r="K7087" s="7"/>
      <c r="L7087" s="7"/>
      <c r="Q7087" s="7"/>
      <c r="S7087" s="7"/>
      <c r="T7087" s="7"/>
      <c r="Y7087" s="7"/>
      <c r="AA7087" s="7"/>
      <c r="AB7087" s="7"/>
      <c r="AG7087" s="7"/>
    </row>
    <row r="7088" spans="1:33">
      <c r="A7088" s="7"/>
      <c r="B7088" s="7"/>
      <c r="C7088" s="7"/>
      <c r="D7088" s="7"/>
      <c r="E7088" s="7"/>
      <c r="F7088" s="7"/>
      <c r="G7088" s="7"/>
      <c r="H7088" s="7"/>
      <c r="J7088" s="7"/>
      <c r="K7088" s="7"/>
      <c r="L7088" s="7"/>
      <c r="Q7088" s="7"/>
      <c r="S7088" s="7"/>
      <c r="T7088" s="7"/>
      <c r="Y7088" s="7"/>
      <c r="AA7088" s="7"/>
      <c r="AB7088" s="7"/>
      <c r="AG7088" s="7"/>
    </row>
    <row r="7089" spans="1:33">
      <c r="A7089" s="7"/>
      <c r="B7089" s="7"/>
      <c r="C7089" s="7"/>
      <c r="D7089" s="7"/>
      <c r="E7089" s="7"/>
      <c r="F7089" s="7"/>
      <c r="G7089" s="7"/>
      <c r="H7089" s="7"/>
      <c r="J7089" s="7"/>
      <c r="K7089" s="7"/>
      <c r="L7089" s="7"/>
      <c r="Q7089" s="7"/>
      <c r="S7089" s="7"/>
      <c r="T7089" s="7"/>
      <c r="Y7089" s="7"/>
      <c r="AA7089" s="7"/>
      <c r="AB7089" s="7"/>
      <c r="AG7089" s="7"/>
    </row>
    <row r="7090" spans="1:33">
      <c r="A7090" s="7"/>
      <c r="B7090" s="7"/>
      <c r="C7090" s="7"/>
      <c r="D7090" s="7"/>
      <c r="E7090" s="7"/>
      <c r="F7090" s="7"/>
      <c r="G7090" s="7"/>
      <c r="H7090" s="7"/>
      <c r="J7090" s="7"/>
      <c r="K7090" s="7"/>
      <c r="L7090" s="7"/>
      <c r="Q7090" s="7"/>
      <c r="S7090" s="7"/>
      <c r="T7090" s="7"/>
      <c r="Y7090" s="7"/>
      <c r="AA7090" s="7"/>
      <c r="AB7090" s="7"/>
      <c r="AG7090" s="7"/>
    </row>
    <row r="7091" spans="1:33">
      <c r="A7091" s="7"/>
      <c r="B7091" s="7"/>
      <c r="C7091" s="7"/>
      <c r="D7091" s="7"/>
      <c r="E7091" s="7"/>
      <c r="F7091" s="7"/>
      <c r="G7091" s="7"/>
      <c r="H7091" s="7"/>
      <c r="J7091" s="7"/>
      <c r="K7091" s="7"/>
      <c r="L7091" s="7"/>
      <c r="Q7091" s="7"/>
      <c r="S7091" s="7"/>
      <c r="T7091" s="7"/>
      <c r="Y7091" s="7"/>
      <c r="AA7091" s="7"/>
      <c r="AB7091" s="7"/>
      <c r="AG7091" s="7"/>
    </row>
    <row r="7092" spans="1:33">
      <c r="A7092" s="7"/>
      <c r="B7092" s="7"/>
      <c r="C7092" s="7"/>
      <c r="D7092" s="7"/>
      <c r="E7092" s="7"/>
      <c r="F7092" s="7"/>
      <c r="G7092" s="7"/>
      <c r="H7092" s="7"/>
      <c r="J7092" s="7"/>
      <c r="K7092" s="7"/>
      <c r="L7092" s="7"/>
      <c r="Q7092" s="7"/>
      <c r="S7092" s="7"/>
      <c r="T7092" s="7"/>
      <c r="Y7092" s="7"/>
      <c r="AA7092" s="7"/>
      <c r="AB7092" s="7"/>
      <c r="AG7092" s="7"/>
    </row>
    <row r="7093" spans="1:33">
      <c r="A7093" s="7"/>
      <c r="B7093" s="7"/>
      <c r="C7093" s="7"/>
      <c r="D7093" s="7"/>
      <c r="E7093" s="7"/>
      <c r="F7093" s="7"/>
      <c r="G7093" s="7"/>
      <c r="H7093" s="7"/>
      <c r="J7093" s="7"/>
      <c r="K7093" s="7"/>
      <c r="L7093" s="7"/>
      <c r="Q7093" s="7"/>
      <c r="S7093" s="7"/>
      <c r="T7093" s="7"/>
      <c r="Y7093" s="7"/>
      <c r="AA7093" s="7"/>
      <c r="AB7093" s="7"/>
      <c r="AG7093" s="7"/>
    </row>
    <row r="7094" spans="1:33">
      <c r="A7094" s="7"/>
      <c r="B7094" s="7"/>
      <c r="C7094" s="7"/>
      <c r="D7094" s="7"/>
      <c r="E7094" s="7"/>
      <c r="F7094" s="7"/>
      <c r="G7094" s="7"/>
      <c r="H7094" s="7"/>
      <c r="J7094" s="7"/>
      <c r="K7094" s="7"/>
      <c r="L7094" s="7"/>
      <c r="Q7094" s="7"/>
      <c r="S7094" s="7"/>
      <c r="T7094" s="7"/>
      <c r="Y7094" s="7"/>
      <c r="AA7094" s="7"/>
      <c r="AB7094" s="7"/>
      <c r="AG7094" s="7"/>
    </row>
    <row r="7095" spans="1:33">
      <c r="A7095" s="7"/>
      <c r="B7095" s="7"/>
      <c r="C7095" s="7"/>
      <c r="D7095" s="7"/>
      <c r="E7095" s="7"/>
      <c r="F7095" s="7"/>
      <c r="G7095" s="7"/>
      <c r="H7095" s="7"/>
      <c r="J7095" s="7"/>
      <c r="K7095" s="7"/>
      <c r="L7095" s="7"/>
      <c r="Q7095" s="7"/>
      <c r="S7095" s="7"/>
      <c r="T7095" s="7"/>
      <c r="Y7095" s="7"/>
      <c r="AA7095" s="7"/>
      <c r="AB7095" s="7"/>
      <c r="AG7095" s="7"/>
    </row>
    <row r="7096" spans="1:33">
      <c r="A7096" s="7"/>
      <c r="B7096" s="7"/>
      <c r="C7096" s="7"/>
      <c r="D7096" s="7"/>
      <c r="E7096" s="7"/>
      <c r="F7096" s="7"/>
      <c r="G7096" s="7"/>
      <c r="H7096" s="7"/>
      <c r="J7096" s="7"/>
      <c r="K7096" s="7"/>
      <c r="L7096" s="7"/>
      <c r="Q7096" s="7"/>
      <c r="S7096" s="7"/>
      <c r="T7096" s="7"/>
      <c r="Y7096" s="7"/>
      <c r="AA7096" s="7"/>
      <c r="AB7096" s="7"/>
      <c r="AG7096" s="7"/>
    </row>
    <row r="7097" spans="1:33">
      <c r="A7097" s="7"/>
      <c r="B7097" s="7"/>
      <c r="C7097" s="7"/>
      <c r="D7097" s="7"/>
      <c r="E7097" s="7"/>
      <c r="F7097" s="7"/>
      <c r="G7097" s="7"/>
      <c r="H7097" s="7"/>
      <c r="J7097" s="7"/>
      <c r="K7097" s="7"/>
      <c r="L7097" s="7"/>
      <c r="Q7097" s="7"/>
      <c r="S7097" s="7"/>
      <c r="T7097" s="7"/>
      <c r="Y7097" s="7"/>
      <c r="AA7097" s="7"/>
      <c r="AB7097" s="7"/>
      <c r="AG7097" s="7"/>
    </row>
    <row r="7098" spans="1:33">
      <c r="A7098" s="7"/>
      <c r="B7098" s="7"/>
      <c r="C7098" s="7"/>
      <c r="D7098" s="7"/>
      <c r="E7098" s="7"/>
      <c r="F7098" s="7"/>
      <c r="G7098" s="7"/>
      <c r="H7098" s="7"/>
      <c r="J7098" s="7"/>
      <c r="K7098" s="7"/>
      <c r="L7098" s="7"/>
      <c r="Q7098" s="7"/>
      <c r="S7098" s="7"/>
      <c r="T7098" s="7"/>
      <c r="Y7098" s="7"/>
      <c r="AA7098" s="7"/>
      <c r="AB7098" s="7"/>
      <c r="AG7098" s="7"/>
    </row>
    <row r="7099" spans="1:33">
      <c r="A7099" s="7"/>
      <c r="B7099" s="7"/>
      <c r="C7099" s="7"/>
      <c r="D7099" s="7"/>
      <c r="E7099" s="7"/>
      <c r="F7099" s="7"/>
      <c r="G7099" s="7"/>
      <c r="H7099" s="7"/>
      <c r="J7099" s="7"/>
      <c r="K7099" s="7"/>
      <c r="L7099" s="7"/>
      <c r="Q7099" s="7"/>
      <c r="S7099" s="7"/>
      <c r="T7099" s="7"/>
      <c r="Y7099" s="7"/>
      <c r="AA7099" s="7"/>
      <c r="AB7099" s="7"/>
      <c r="AG7099" s="7"/>
    </row>
    <row r="7100" spans="1:33">
      <c r="A7100" s="7"/>
      <c r="B7100" s="7"/>
      <c r="C7100" s="7"/>
      <c r="D7100" s="7"/>
      <c r="E7100" s="7"/>
      <c r="F7100" s="7"/>
      <c r="G7100" s="7"/>
      <c r="H7100" s="7"/>
      <c r="J7100" s="7"/>
      <c r="K7100" s="7"/>
      <c r="L7100" s="7"/>
      <c r="Q7100" s="7"/>
      <c r="S7100" s="7"/>
      <c r="T7100" s="7"/>
      <c r="Y7100" s="7"/>
      <c r="AA7100" s="7"/>
      <c r="AB7100" s="7"/>
      <c r="AG7100" s="7"/>
    </row>
    <row r="7101" spans="1:33">
      <c r="A7101" s="7"/>
      <c r="B7101" s="7"/>
      <c r="C7101" s="7"/>
      <c r="D7101" s="7"/>
      <c r="E7101" s="7"/>
      <c r="F7101" s="7"/>
      <c r="G7101" s="7"/>
      <c r="H7101" s="7"/>
      <c r="J7101" s="7"/>
      <c r="K7101" s="7"/>
      <c r="L7101" s="7"/>
      <c r="Q7101" s="7"/>
      <c r="S7101" s="7"/>
      <c r="T7101" s="7"/>
      <c r="Y7101" s="7"/>
      <c r="AA7101" s="7"/>
      <c r="AB7101" s="7"/>
      <c r="AG7101" s="7"/>
    </row>
    <row r="7102" spans="1:33">
      <c r="A7102" s="7"/>
      <c r="B7102" s="7"/>
      <c r="C7102" s="7"/>
      <c r="D7102" s="7"/>
      <c r="E7102" s="7"/>
      <c r="F7102" s="7"/>
      <c r="G7102" s="7"/>
      <c r="H7102" s="7"/>
      <c r="J7102" s="7"/>
      <c r="K7102" s="7"/>
      <c r="L7102" s="7"/>
      <c r="Q7102" s="7"/>
      <c r="S7102" s="7"/>
      <c r="T7102" s="7"/>
      <c r="Y7102" s="7"/>
      <c r="AA7102" s="7"/>
      <c r="AB7102" s="7"/>
      <c r="AG7102" s="7"/>
    </row>
    <row r="7103" spans="1:33">
      <c r="A7103" s="7"/>
      <c r="B7103" s="7"/>
      <c r="C7103" s="7"/>
      <c r="D7103" s="7"/>
      <c r="E7103" s="7"/>
      <c r="F7103" s="7"/>
      <c r="G7103" s="7"/>
      <c r="H7103" s="7"/>
      <c r="J7103" s="7"/>
      <c r="K7103" s="7"/>
      <c r="L7103" s="7"/>
      <c r="Q7103" s="7"/>
      <c r="S7103" s="7"/>
      <c r="T7103" s="7"/>
      <c r="Y7103" s="7"/>
      <c r="AA7103" s="7"/>
      <c r="AB7103" s="7"/>
      <c r="AG7103" s="7"/>
    </row>
    <row r="7104" spans="1:33">
      <c r="A7104" s="7"/>
      <c r="B7104" s="7"/>
      <c r="C7104" s="7"/>
      <c r="D7104" s="7"/>
      <c r="E7104" s="7"/>
      <c r="F7104" s="7"/>
      <c r="G7104" s="7"/>
      <c r="H7104" s="7"/>
      <c r="J7104" s="7"/>
      <c r="K7104" s="7"/>
      <c r="L7104" s="7"/>
      <c r="Q7104" s="7"/>
      <c r="S7104" s="7"/>
      <c r="T7104" s="7"/>
      <c r="Y7104" s="7"/>
      <c r="AA7104" s="7"/>
      <c r="AB7104" s="7"/>
      <c r="AG7104" s="7"/>
    </row>
    <row r="7105" spans="1:33">
      <c r="A7105" s="7"/>
      <c r="B7105" s="7"/>
      <c r="C7105" s="7"/>
      <c r="D7105" s="7"/>
      <c r="E7105" s="7"/>
      <c r="F7105" s="7"/>
      <c r="G7105" s="7"/>
      <c r="H7105" s="7"/>
      <c r="J7105" s="7"/>
      <c r="K7105" s="7"/>
      <c r="L7105" s="7"/>
      <c r="Q7105" s="7"/>
      <c r="S7105" s="7"/>
      <c r="T7105" s="7"/>
      <c r="Y7105" s="7"/>
      <c r="AA7105" s="7"/>
      <c r="AB7105" s="7"/>
      <c r="AG7105" s="7"/>
    </row>
    <row r="7106" spans="1:33">
      <c r="A7106" s="7"/>
      <c r="B7106" s="7"/>
      <c r="C7106" s="7"/>
      <c r="D7106" s="7"/>
      <c r="E7106" s="7"/>
      <c r="F7106" s="7"/>
      <c r="G7106" s="7"/>
      <c r="H7106" s="7"/>
      <c r="J7106" s="7"/>
      <c r="K7106" s="7"/>
      <c r="L7106" s="7"/>
      <c r="Q7106" s="7"/>
      <c r="S7106" s="7"/>
      <c r="T7106" s="7"/>
      <c r="Y7106" s="7"/>
      <c r="AA7106" s="7"/>
      <c r="AB7106" s="7"/>
      <c r="AG7106" s="7"/>
    </row>
    <row r="7107" spans="1:33">
      <c r="A7107" s="7"/>
      <c r="B7107" s="7"/>
      <c r="C7107" s="7"/>
      <c r="D7107" s="7"/>
      <c r="E7107" s="7"/>
      <c r="F7107" s="7"/>
      <c r="G7107" s="7"/>
      <c r="H7107" s="7"/>
      <c r="J7107" s="7"/>
      <c r="K7107" s="7"/>
      <c r="L7107" s="7"/>
      <c r="Q7107" s="7"/>
      <c r="S7107" s="7"/>
      <c r="T7107" s="7"/>
      <c r="Y7107" s="7"/>
      <c r="AA7107" s="7"/>
      <c r="AB7107" s="7"/>
      <c r="AG7107" s="7"/>
    </row>
    <row r="7108" spans="1:33">
      <c r="A7108" s="7"/>
      <c r="B7108" s="7"/>
      <c r="C7108" s="7"/>
      <c r="D7108" s="7"/>
      <c r="E7108" s="7"/>
      <c r="F7108" s="7"/>
      <c r="G7108" s="7"/>
      <c r="H7108" s="7"/>
      <c r="J7108" s="7"/>
      <c r="K7108" s="7"/>
      <c r="L7108" s="7"/>
      <c r="Q7108" s="7"/>
      <c r="S7108" s="7"/>
      <c r="T7108" s="7"/>
      <c r="Y7108" s="7"/>
      <c r="AA7108" s="7"/>
      <c r="AB7108" s="7"/>
      <c r="AG7108" s="7"/>
    </row>
    <row r="7109" spans="1:33">
      <c r="A7109" s="7"/>
      <c r="B7109" s="7"/>
      <c r="C7109" s="7"/>
      <c r="D7109" s="7"/>
      <c r="E7109" s="7"/>
      <c r="F7109" s="7"/>
      <c r="G7109" s="7"/>
      <c r="H7109" s="7"/>
      <c r="J7109" s="7"/>
      <c r="K7109" s="7"/>
      <c r="L7109" s="7"/>
      <c r="Q7109" s="7"/>
      <c r="S7109" s="7"/>
      <c r="T7109" s="7"/>
      <c r="Y7109" s="7"/>
      <c r="AA7109" s="7"/>
      <c r="AB7109" s="7"/>
      <c r="AG7109" s="7"/>
    </row>
    <row r="7110" spans="1:33">
      <c r="A7110" s="7"/>
      <c r="B7110" s="7"/>
      <c r="C7110" s="7"/>
      <c r="D7110" s="7"/>
      <c r="E7110" s="7"/>
      <c r="F7110" s="7"/>
      <c r="G7110" s="7"/>
      <c r="H7110" s="7"/>
      <c r="J7110" s="7"/>
      <c r="K7110" s="7"/>
      <c r="L7110" s="7"/>
      <c r="Q7110" s="7"/>
      <c r="S7110" s="7"/>
      <c r="T7110" s="7"/>
      <c r="Y7110" s="7"/>
      <c r="AA7110" s="7"/>
      <c r="AB7110" s="7"/>
      <c r="AG7110" s="7"/>
    </row>
    <row r="7111" spans="1:33">
      <c r="A7111" s="7"/>
      <c r="B7111" s="7"/>
      <c r="C7111" s="7"/>
      <c r="D7111" s="7"/>
      <c r="E7111" s="7"/>
      <c r="F7111" s="7"/>
      <c r="G7111" s="7"/>
      <c r="H7111" s="7"/>
      <c r="J7111" s="7"/>
      <c r="K7111" s="7"/>
      <c r="L7111" s="7"/>
      <c r="Q7111" s="7"/>
      <c r="S7111" s="7"/>
      <c r="T7111" s="7"/>
      <c r="Y7111" s="7"/>
      <c r="AA7111" s="7"/>
      <c r="AB7111" s="7"/>
      <c r="AG7111" s="7"/>
    </row>
    <row r="7112" spans="1:33">
      <c r="A7112" s="7"/>
      <c r="B7112" s="7"/>
      <c r="C7112" s="7"/>
      <c r="D7112" s="7"/>
      <c r="E7112" s="7"/>
      <c r="F7112" s="7"/>
      <c r="G7112" s="7"/>
      <c r="H7112" s="7"/>
      <c r="J7112" s="7"/>
      <c r="K7112" s="7"/>
      <c r="L7112" s="7"/>
      <c r="Q7112" s="7"/>
      <c r="S7112" s="7"/>
      <c r="T7112" s="7"/>
      <c r="Y7112" s="7"/>
      <c r="AA7112" s="7"/>
      <c r="AB7112" s="7"/>
      <c r="AG7112" s="7"/>
    </row>
    <row r="7113" spans="1:33">
      <c r="A7113" s="7"/>
      <c r="B7113" s="7"/>
      <c r="C7113" s="7"/>
      <c r="D7113" s="7"/>
      <c r="E7113" s="7"/>
      <c r="F7113" s="7"/>
      <c r="G7113" s="7"/>
      <c r="H7113" s="7"/>
      <c r="J7113" s="7"/>
      <c r="K7113" s="7"/>
      <c r="L7113" s="7"/>
      <c r="Q7113" s="7"/>
      <c r="S7113" s="7"/>
      <c r="T7113" s="7"/>
      <c r="Y7113" s="7"/>
      <c r="AA7113" s="7"/>
      <c r="AB7113" s="7"/>
      <c r="AG7113" s="7"/>
    </row>
    <row r="7114" spans="1:33">
      <c r="A7114" s="7"/>
      <c r="B7114" s="7"/>
      <c r="C7114" s="7"/>
      <c r="D7114" s="7"/>
      <c r="E7114" s="7"/>
      <c r="F7114" s="7"/>
      <c r="G7114" s="7"/>
      <c r="H7114" s="7"/>
      <c r="J7114" s="7"/>
      <c r="K7114" s="7"/>
      <c r="L7114" s="7"/>
      <c r="Q7114" s="7"/>
      <c r="S7114" s="7"/>
      <c r="T7114" s="7"/>
      <c r="Y7114" s="7"/>
      <c r="AA7114" s="7"/>
      <c r="AB7114" s="7"/>
      <c r="AG7114" s="7"/>
    </row>
    <row r="7115" spans="1:33">
      <c r="A7115" s="7"/>
      <c r="B7115" s="7"/>
      <c r="C7115" s="7"/>
      <c r="D7115" s="7"/>
      <c r="E7115" s="7"/>
      <c r="F7115" s="7"/>
      <c r="G7115" s="7"/>
      <c r="H7115" s="7"/>
      <c r="J7115" s="7"/>
      <c r="K7115" s="7"/>
      <c r="L7115" s="7"/>
      <c r="Q7115" s="7"/>
      <c r="S7115" s="7"/>
      <c r="T7115" s="7"/>
      <c r="Y7115" s="7"/>
      <c r="AA7115" s="7"/>
      <c r="AB7115" s="7"/>
      <c r="AG7115" s="7"/>
    </row>
    <row r="7116" spans="1:33">
      <c r="A7116" s="7"/>
      <c r="B7116" s="7"/>
      <c r="C7116" s="7"/>
      <c r="D7116" s="7"/>
      <c r="E7116" s="7"/>
      <c r="F7116" s="7"/>
      <c r="G7116" s="7"/>
      <c r="H7116" s="7"/>
      <c r="J7116" s="7"/>
      <c r="K7116" s="7"/>
      <c r="L7116" s="7"/>
      <c r="Q7116" s="7"/>
      <c r="S7116" s="7"/>
      <c r="T7116" s="7"/>
      <c r="Y7116" s="7"/>
      <c r="AA7116" s="7"/>
      <c r="AB7116" s="7"/>
      <c r="AG7116" s="7"/>
    </row>
    <row r="7117" spans="1:33">
      <c r="A7117" s="7"/>
      <c r="B7117" s="7"/>
      <c r="C7117" s="7"/>
      <c r="D7117" s="7"/>
      <c r="E7117" s="7"/>
      <c r="F7117" s="7"/>
      <c r="G7117" s="7"/>
      <c r="H7117" s="7"/>
      <c r="J7117" s="7"/>
      <c r="K7117" s="7"/>
      <c r="L7117" s="7"/>
      <c r="Q7117" s="7"/>
      <c r="S7117" s="7"/>
      <c r="T7117" s="7"/>
      <c r="Y7117" s="7"/>
      <c r="AA7117" s="7"/>
      <c r="AB7117" s="7"/>
      <c r="AG7117" s="7"/>
    </row>
    <row r="7118" spans="1:33">
      <c r="A7118" s="7"/>
      <c r="B7118" s="7"/>
      <c r="C7118" s="7"/>
      <c r="D7118" s="7"/>
      <c r="E7118" s="7"/>
      <c r="F7118" s="7"/>
      <c r="G7118" s="7"/>
      <c r="H7118" s="7"/>
      <c r="J7118" s="7"/>
      <c r="K7118" s="7"/>
      <c r="L7118" s="7"/>
      <c r="Q7118" s="7"/>
      <c r="S7118" s="7"/>
      <c r="T7118" s="7"/>
      <c r="Y7118" s="7"/>
      <c r="AA7118" s="7"/>
      <c r="AB7118" s="7"/>
      <c r="AG7118" s="7"/>
    </row>
    <row r="7119" spans="1:33">
      <c r="A7119" s="7"/>
      <c r="B7119" s="7"/>
      <c r="C7119" s="7"/>
      <c r="D7119" s="7"/>
      <c r="E7119" s="7"/>
      <c r="F7119" s="7"/>
      <c r="G7119" s="7"/>
      <c r="H7119" s="7"/>
      <c r="J7119" s="7"/>
      <c r="K7119" s="7"/>
      <c r="L7119" s="7"/>
      <c r="Q7119" s="7"/>
      <c r="S7119" s="7"/>
      <c r="T7119" s="7"/>
      <c r="Y7119" s="7"/>
      <c r="AA7119" s="7"/>
      <c r="AB7119" s="7"/>
      <c r="AG7119" s="7"/>
    </row>
    <row r="7120" spans="1:33">
      <c r="A7120" s="7"/>
      <c r="B7120" s="7"/>
      <c r="C7120" s="7"/>
      <c r="D7120" s="7"/>
      <c r="E7120" s="7"/>
      <c r="F7120" s="7"/>
      <c r="G7120" s="7"/>
      <c r="H7120" s="7"/>
      <c r="J7120" s="7"/>
      <c r="K7120" s="7"/>
      <c r="L7120" s="7"/>
      <c r="Q7120" s="7"/>
      <c r="S7120" s="7"/>
      <c r="T7120" s="7"/>
      <c r="Y7120" s="7"/>
      <c r="AA7120" s="7"/>
      <c r="AB7120" s="7"/>
      <c r="AG7120" s="7"/>
    </row>
    <row r="7121" spans="1:33">
      <c r="A7121" s="7"/>
      <c r="B7121" s="7"/>
      <c r="C7121" s="7"/>
      <c r="D7121" s="7"/>
      <c r="E7121" s="7"/>
      <c r="F7121" s="7"/>
      <c r="G7121" s="7"/>
      <c r="H7121" s="7"/>
      <c r="J7121" s="7"/>
      <c r="K7121" s="7"/>
      <c r="L7121" s="7"/>
      <c r="Q7121" s="7"/>
      <c r="S7121" s="7"/>
      <c r="T7121" s="7"/>
      <c r="Y7121" s="7"/>
      <c r="AA7121" s="7"/>
      <c r="AB7121" s="7"/>
      <c r="AG7121" s="7"/>
    </row>
    <row r="7122" spans="1:33">
      <c r="A7122" s="7"/>
      <c r="B7122" s="7"/>
      <c r="C7122" s="7"/>
      <c r="D7122" s="7"/>
      <c r="E7122" s="7"/>
      <c r="F7122" s="7"/>
      <c r="G7122" s="7"/>
      <c r="H7122" s="7"/>
      <c r="J7122" s="7"/>
      <c r="K7122" s="7"/>
      <c r="L7122" s="7"/>
      <c r="Q7122" s="7"/>
      <c r="S7122" s="7"/>
      <c r="T7122" s="7"/>
      <c r="Y7122" s="7"/>
      <c r="AA7122" s="7"/>
      <c r="AB7122" s="7"/>
      <c r="AG7122" s="7"/>
    </row>
    <row r="7123" spans="1:33">
      <c r="A7123" s="7"/>
      <c r="B7123" s="7"/>
      <c r="C7123" s="7"/>
      <c r="D7123" s="7"/>
      <c r="E7123" s="7"/>
      <c r="F7123" s="7"/>
      <c r="G7123" s="7"/>
      <c r="H7123" s="7"/>
      <c r="J7123" s="7"/>
      <c r="K7123" s="7"/>
      <c r="L7123" s="7"/>
      <c r="Q7123" s="7"/>
      <c r="S7123" s="7"/>
      <c r="T7123" s="7"/>
      <c r="Y7123" s="7"/>
      <c r="AA7123" s="7"/>
      <c r="AB7123" s="7"/>
      <c r="AG7123" s="7"/>
    </row>
    <row r="7124" spans="1:33">
      <c r="A7124" s="7"/>
      <c r="B7124" s="7"/>
      <c r="C7124" s="7"/>
      <c r="D7124" s="7"/>
      <c r="E7124" s="7"/>
      <c r="F7124" s="7"/>
      <c r="G7124" s="7"/>
      <c r="H7124" s="7"/>
      <c r="J7124" s="7"/>
      <c r="K7124" s="7"/>
      <c r="L7124" s="7"/>
      <c r="Q7124" s="7"/>
      <c r="S7124" s="7"/>
      <c r="T7124" s="7"/>
      <c r="Y7124" s="7"/>
      <c r="AA7124" s="7"/>
      <c r="AB7124" s="7"/>
      <c r="AG7124" s="7"/>
    </row>
    <row r="7125" spans="1:33">
      <c r="A7125" s="7"/>
      <c r="B7125" s="7"/>
      <c r="C7125" s="7"/>
      <c r="D7125" s="7"/>
      <c r="E7125" s="7"/>
      <c r="F7125" s="7"/>
      <c r="G7125" s="7"/>
      <c r="H7125" s="7"/>
      <c r="J7125" s="7"/>
      <c r="K7125" s="7"/>
      <c r="L7125" s="7"/>
      <c r="Q7125" s="7"/>
      <c r="S7125" s="7"/>
      <c r="T7125" s="7"/>
      <c r="Y7125" s="7"/>
      <c r="AA7125" s="7"/>
      <c r="AB7125" s="7"/>
      <c r="AG7125" s="7"/>
    </row>
    <row r="7126" spans="1:33">
      <c r="A7126" s="7"/>
      <c r="B7126" s="7"/>
      <c r="C7126" s="7"/>
      <c r="D7126" s="7"/>
      <c r="E7126" s="7"/>
      <c r="F7126" s="7"/>
      <c r="G7126" s="7"/>
      <c r="H7126" s="7"/>
      <c r="J7126" s="7"/>
      <c r="K7126" s="7"/>
      <c r="L7126" s="7"/>
      <c r="Q7126" s="7"/>
      <c r="S7126" s="7"/>
      <c r="T7126" s="7"/>
      <c r="Y7126" s="7"/>
      <c r="AA7126" s="7"/>
      <c r="AB7126" s="7"/>
      <c r="AG7126" s="7"/>
    </row>
    <row r="7127" spans="1:33">
      <c r="A7127" s="7"/>
      <c r="B7127" s="7"/>
      <c r="C7127" s="7"/>
      <c r="D7127" s="7"/>
      <c r="E7127" s="7"/>
      <c r="F7127" s="7"/>
      <c r="G7127" s="7"/>
      <c r="H7127" s="7"/>
      <c r="J7127" s="7"/>
      <c r="K7127" s="7"/>
      <c r="L7127" s="7"/>
      <c r="Q7127" s="7"/>
      <c r="S7127" s="7"/>
      <c r="T7127" s="7"/>
      <c r="Y7127" s="7"/>
      <c r="AA7127" s="7"/>
      <c r="AB7127" s="7"/>
      <c r="AG7127" s="7"/>
    </row>
    <row r="7128" spans="1:33">
      <c r="A7128" s="7"/>
      <c r="B7128" s="7"/>
      <c r="C7128" s="7"/>
      <c r="D7128" s="7"/>
      <c r="E7128" s="7"/>
      <c r="F7128" s="7"/>
      <c r="G7128" s="7"/>
      <c r="H7128" s="7"/>
      <c r="J7128" s="7"/>
      <c r="K7128" s="7"/>
      <c r="L7128" s="7"/>
      <c r="Q7128" s="7"/>
      <c r="S7128" s="7"/>
      <c r="T7128" s="7"/>
      <c r="Y7128" s="7"/>
      <c r="AA7128" s="7"/>
      <c r="AB7128" s="7"/>
      <c r="AG7128" s="7"/>
    </row>
    <row r="7129" spans="1:33">
      <c r="A7129" s="7"/>
      <c r="B7129" s="7"/>
      <c r="C7129" s="7"/>
      <c r="D7129" s="7"/>
      <c r="E7129" s="7"/>
      <c r="F7129" s="7"/>
      <c r="G7129" s="7"/>
      <c r="H7129" s="7"/>
      <c r="J7129" s="7"/>
      <c r="K7129" s="7"/>
      <c r="L7129" s="7"/>
      <c r="Q7129" s="7"/>
      <c r="S7129" s="7"/>
      <c r="T7129" s="7"/>
      <c r="Y7129" s="7"/>
      <c r="AA7129" s="7"/>
      <c r="AB7129" s="7"/>
      <c r="AG7129" s="7"/>
    </row>
    <row r="7130" spans="1:33">
      <c r="A7130" s="7"/>
      <c r="B7130" s="7"/>
      <c r="C7130" s="7"/>
      <c r="D7130" s="7"/>
      <c r="E7130" s="7"/>
      <c r="F7130" s="7"/>
      <c r="G7130" s="7"/>
      <c r="H7130" s="7"/>
      <c r="J7130" s="7"/>
      <c r="K7130" s="7"/>
      <c r="L7130" s="7"/>
      <c r="Q7130" s="7"/>
      <c r="S7130" s="7"/>
      <c r="T7130" s="7"/>
      <c r="Y7130" s="7"/>
      <c r="AA7130" s="7"/>
      <c r="AB7130" s="7"/>
      <c r="AG7130" s="7"/>
    </row>
    <row r="7131" spans="1:33">
      <c r="A7131" s="7"/>
      <c r="B7131" s="7"/>
      <c r="C7131" s="7"/>
      <c r="D7131" s="7"/>
      <c r="E7131" s="7"/>
      <c r="F7131" s="7"/>
      <c r="G7131" s="7"/>
      <c r="H7131" s="7"/>
      <c r="J7131" s="7"/>
      <c r="K7131" s="7"/>
      <c r="L7131" s="7"/>
      <c r="Q7131" s="7"/>
      <c r="S7131" s="7"/>
      <c r="T7131" s="7"/>
      <c r="Y7131" s="7"/>
      <c r="AA7131" s="7"/>
      <c r="AB7131" s="7"/>
      <c r="AG7131" s="7"/>
    </row>
    <row r="7132" spans="1:33">
      <c r="A7132" s="7"/>
      <c r="B7132" s="7"/>
      <c r="C7132" s="7"/>
      <c r="D7132" s="7"/>
      <c r="E7132" s="7"/>
      <c r="F7132" s="7"/>
      <c r="G7132" s="7"/>
      <c r="H7132" s="7"/>
      <c r="J7132" s="7"/>
      <c r="K7132" s="7"/>
      <c r="L7132" s="7"/>
      <c r="Q7132" s="7"/>
      <c r="S7132" s="7"/>
      <c r="T7132" s="7"/>
      <c r="Y7132" s="7"/>
      <c r="AA7132" s="7"/>
      <c r="AB7132" s="7"/>
      <c r="AG7132" s="7"/>
    </row>
    <row r="7133" spans="1:33">
      <c r="A7133" s="7"/>
      <c r="B7133" s="7"/>
      <c r="C7133" s="7"/>
      <c r="D7133" s="7"/>
      <c r="E7133" s="7"/>
      <c r="F7133" s="7"/>
      <c r="G7133" s="7"/>
      <c r="H7133" s="7"/>
      <c r="J7133" s="7"/>
      <c r="K7133" s="7"/>
      <c r="L7133" s="7"/>
      <c r="Q7133" s="7"/>
      <c r="S7133" s="7"/>
      <c r="T7133" s="7"/>
      <c r="Y7133" s="7"/>
      <c r="AA7133" s="7"/>
      <c r="AB7133" s="7"/>
      <c r="AG7133" s="7"/>
    </row>
    <row r="7134" spans="1:33">
      <c r="A7134" s="7"/>
      <c r="B7134" s="7"/>
      <c r="C7134" s="7"/>
      <c r="D7134" s="7"/>
      <c r="E7134" s="7"/>
      <c r="F7134" s="7"/>
      <c r="G7134" s="7"/>
      <c r="H7134" s="7"/>
      <c r="J7134" s="7"/>
      <c r="K7134" s="7"/>
      <c r="L7134" s="7"/>
      <c r="Q7134" s="7"/>
      <c r="S7134" s="7"/>
      <c r="T7134" s="7"/>
      <c r="Y7134" s="7"/>
      <c r="AA7134" s="7"/>
      <c r="AB7134" s="7"/>
      <c r="AG7134" s="7"/>
    </row>
    <row r="7135" spans="1:33">
      <c r="A7135" s="7"/>
      <c r="B7135" s="7"/>
      <c r="C7135" s="7"/>
      <c r="D7135" s="7"/>
      <c r="E7135" s="7"/>
      <c r="F7135" s="7"/>
      <c r="G7135" s="7"/>
      <c r="H7135" s="7"/>
      <c r="J7135" s="7"/>
      <c r="K7135" s="7"/>
      <c r="L7135" s="7"/>
      <c r="Q7135" s="7"/>
      <c r="S7135" s="7"/>
      <c r="T7135" s="7"/>
      <c r="Y7135" s="7"/>
      <c r="AA7135" s="7"/>
      <c r="AB7135" s="7"/>
      <c r="AG7135" s="7"/>
    </row>
    <row r="7136" spans="1:33">
      <c r="A7136" s="7"/>
      <c r="B7136" s="7"/>
      <c r="C7136" s="7"/>
      <c r="D7136" s="7"/>
      <c r="E7136" s="7"/>
      <c r="F7136" s="7"/>
      <c r="G7136" s="7"/>
      <c r="H7136" s="7"/>
      <c r="J7136" s="7"/>
      <c r="K7136" s="7"/>
      <c r="L7136" s="7"/>
      <c r="Q7136" s="7"/>
      <c r="S7136" s="7"/>
      <c r="T7136" s="7"/>
      <c r="Y7136" s="7"/>
      <c r="AA7136" s="7"/>
      <c r="AB7136" s="7"/>
      <c r="AG7136" s="7"/>
    </row>
    <row r="7137" spans="1:33">
      <c r="A7137" s="7"/>
      <c r="B7137" s="7"/>
      <c r="C7137" s="7"/>
      <c r="D7137" s="7"/>
      <c r="E7137" s="7"/>
      <c r="F7137" s="7"/>
      <c r="G7137" s="7"/>
      <c r="H7137" s="7"/>
      <c r="J7137" s="7"/>
      <c r="K7137" s="7"/>
      <c r="L7137" s="7"/>
      <c r="Q7137" s="7"/>
      <c r="S7137" s="7"/>
      <c r="T7137" s="7"/>
      <c r="Y7137" s="7"/>
      <c r="AA7137" s="7"/>
      <c r="AB7137" s="7"/>
      <c r="AG7137" s="7"/>
    </row>
    <row r="7138" spans="1:33">
      <c r="A7138" s="7"/>
      <c r="B7138" s="7"/>
      <c r="C7138" s="7"/>
      <c r="D7138" s="7"/>
      <c r="E7138" s="7"/>
      <c r="F7138" s="7"/>
      <c r="G7138" s="7"/>
      <c r="H7138" s="7"/>
      <c r="J7138" s="7"/>
      <c r="K7138" s="7"/>
      <c r="L7138" s="7"/>
      <c r="Q7138" s="7"/>
      <c r="S7138" s="7"/>
      <c r="T7138" s="7"/>
      <c r="Y7138" s="7"/>
      <c r="AA7138" s="7"/>
      <c r="AB7138" s="7"/>
      <c r="AG7138" s="7"/>
    </row>
    <row r="7139" spans="1:33">
      <c r="A7139" s="7"/>
      <c r="B7139" s="7"/>
      <c r="C7139" s="7"/>
      <c r="D7139" s="7"/>
      <c r="E7139" s="7"/>
      <c r="F7139" s="7"/>
      <c r="G7139" s="7"/>
      <c r="H7139" s="7"/>
      <c r="J7139" s="7"/>
      <c r="K7139" s="7"/>
      <c r="L7139" s="7"/>
      <c r="Q7139" s="7"/>
      <c r="S7139" s="7"/>
      <c r="T7139" s="7"/>
      <c r="Y7139" s="7"/>
      <c r="AA7139" s="7"/>
      <c r="AB7139" s="7"/>
      <c r="AG7139" s="7"/>
    </row>
    <row r="7140" spans="1:33">
      <c r="A7140" s="7"/>
      <c r="B7140" s="7"/>
      <c r="C7140" s="7"/>
      <c r="D7140" s="7"/>
      <c r="E7140" s="7"/>
      <c r="F7140" s="7"/>
      <c r="G7140" s="7"/>
      <c r="H7140" s="7"/>
      <c r="J7140" s="7"/>
      <c r="K7140" s="7"/>
      <c r="L7140" s="7"/>
      <c r="Q7140" s="7"/>
      <c r="S7140" s="7"/>
      <c r="T7140" s="7"/>
      <c r="Y7140" s="7"/>
      <c r="AA7140" s="7"/>
      <c r="AB7140" s="7"/>
      <c r="AG7140" s="7"/>
    </row>
    <row r="7141" spans="1:33">
      <c r="A7141" s="7"/>
      <c r="B7141" s="7"/>
      <c r="C7141" s="7"/>
      <c r="D7141" s="7"/>
      <c r="E7141" s="7"/>
      <c r="F7141" s="7"/>
      <c r="G7141" s="7"/>
      <c r="H7141" s="7"/>
      <c r="J7141" s="7"/>
      <c r="K7141" s="7"/>
      <c r="L7141" s="7"/>
      <c r="Q7141" s="7"/>
      <c r="S7141" s="7"/>
      <c r="T7141" s="7"/>
      <c r="Y7141" s="7"/>
      <c r="AA7141" s="7"/>
      <c r="AB7141" s="7"/>
      <c r="AG7141" s="7"/>
    </row>
    <row r="7142" spans="1:33">
      <c r="A7142" s="7"/>
      <c r="B7142" s="7"/>
      <c r="C7142" s="7"/>
      <c r="D7142" s="7"/>
      <c r="E7142" s="7"/>
      <c r="F7142" s="7"/>
      <c r="G7142" s="7"/>
      <c r="H7142" s="7"/>
      <c r="J7142" s="7"/>
      <c r="K7142" s="7"/>
      <c r="L7142" s="7"/>
      <c r="Q7142" s="7"/>
      <c r="S7142" s="7"/>
      <c r="T7142" s="7"/>
      <c r="Y7142" s="7"/>
      <c r="AA7142" s="7"/>
      <c r="AB7142" s="7"/>
      <c r="AG7142" s="7"/>
    </row>
    <row r="7143" spans="1:33">
      <c r="A7143" s="7"/>
      <c r="B7143" s="7"/>
      <c r="C7143" s="7"/>
      <c r="D7143" s="7"/>
      <c r="E7143" s="7"/>
      <c r="F7143" s="7"/>
      <c r="G7143" s="7"/>
      <c r="H7143" s="7"/>
      <c r="J7143" s="7"/>
      <c r="K7143" s="7"/>
      <c r="L7143" s="7"/>
      <c r="Q7143" s="7"/>
      <c r="S7143" s="7"/>
      <c r="T7143" s="7"/>
      <c r="Y7143" s="7"/>
      <c r="AA7143" s="7"/>
      <c r="AB7143" s="7"/>
      <c r="AG7143" s="7"/>
    </row>
    <row r="7144" spans="1:33">
      <c r="A7144" s="7"/>
      <c r="B7144" s="7"/>
      <c r="C7144" s="7"/>
      <c r="D7144" s="7"/>
      <c r="E7144" s="7"/>
      <c r="F7144" s="7"/>
      <c r="G7144" s="7"/>
      <c r="H7144" s="7"/>
      <c r="J7144" s="7"/>
      <c r="K7144" s="7"/>
      <c r="L7144" s="7"/>
      <c r="Q7144" s="7"/>
      <c r="S7144" s="7"/>
      <c r="T7144" s="7"/>
      <c r="Y7144" s="7"/>
      <c r="AA7144" s="7"/>
      <c r="AB7144" s="7"/>
      <c r="AG7144" s="7"/>
    </row>
    <row r="7145" spans="1:33">
      <c r="A7145" s="7"/>
      <c r="B7145" s="7"/>
      <c r="C7145" s="7"/>
      <c r="D7145" s="7"/>
      <c r="E7145" s="7"/>
      <c r="F7145" s="7"/>
      <c r="G7145" s="7"/>
      <c r="H7145" s="7"/>
      <c r="J7145" s="7"/>
      <c r="K7145" s="7"/>
      <c r="L7145" s="7"/>
      <c r="Q7145" s="7"/>
      <c r="S7145" s="7"/>
      <c r="T7145" s="7"/>
      <c r="Y7145" s="7"/>
      <c r="AA7145" s="7"/>
      <c r="AB7145" s="7"/>
      <c r="AG7145" s="7"/>
    </row>
    <row r="7146" spans="1:33">
      <c r="A7146" s="7"/>
      <c r="B7146" s="7"/>
      <c r="C7146" s="7"/>
      <c r="D7146" s="7"/>
      <c r="E7146" s="7"/>
      <c r="F7146" s="7"/>
      <c r="G7146" s="7"/>
      <c r="H7146" s="7"/>
      <c r="J7146" s="7"/>
      <c r="K7146" s="7"/>
      <c r="L7146" s="7"/>
      <c r="Q7146" s="7"/>
      <c r="S7146" s="7"/>
      <c r="T7146" s="7"/>
      <c r="Y7146" s="7"/>
      <c r="AA7146" s="7"/>
      <c r="AB7146" s="7"/>
      <c r="AG7146" s="7"/>
    </row>
    <row r="7147" spans="1:33">
      <c r="A7147" s="7"/>
      <c r="B7147" s="7"/>
      <c r="C7147" s="7"/>
      <c r="D7147" s="7"/>
      <c r="E7147" s="7"/>
      <c r="F7147" s="7"/>
      <c r="G7147" s="7"/>
      <c r="H7147" s="7"/>
      <c r="J7147" s="7"/>
      <c r="K7147" s="7"/>
      <c r="L7147" s="7"/>
      <c r="Q7147" s="7"/>
      <c r="S7147" s="7"/>
      <c r="T7147" s="7"/>
      <c r="Y7147" s="7"/>
      <c r="AA7147" s="7"/>
      <c r="AB7147" s="7"/>
      <c r="AG7147" s="7"/>
    </row>
    <row r="7148" spans="1:33">
      <c r="A7148" s="7"/>
      <c r="B7148" s="7"/>
      <c r="C7148" s="7"/>
      <c r="D7148" s="7"/>
      <c r="E7148" s="7"/>
      <c r="F7148" s="7"/>
      <c r="G7148" s="7"/>
      <c r="H7148" s="7"/>
      <c r="J7148" s="7"/>
      <c r="K7148" s="7"/>
      <c r="L7148" s="7"/>
      <c r="Q7148" s="7"/>
      <c r="S7148" s="7"/>
      <c r="T7148" s="7"/>
      <c r="Y7148" s="7"/>
      <c r="AA7148" s="7"/>
      <c r="AB7148" s="7"/>
      <c r="AG7148" s="7"/>
    </row>
    <row r="7149" spans="1:33">
      <c r="A7149" s="7"/>
      <c r="B7149" s="7"/>
      <c r="C7149" s="7"/>
      <c r="D7149" s="7"/>
      <c r="E7149" s="7"/>
      <c r="F7149" s="7"/>
      <c r="G7149" s="7"/>
      <c r="H7149" s="7"/>
      <c r="J7149" s="7"/>
      <c r="K7149" s="7"/>
      <c r="L7149" s="7"/>
      <c r="Q7149" s="7"/>
      <c r="S7149" s="7"/>
      <c r="T7149" s="7"/>
      <c r="Y7149" s="7"/>
      <c r="AA7149" s="7"/>
      <c r="AB7149" s="7"/>
      <c r="AG7149" s="7"/>
    </row>
    <row r="7150" spans="1:33">
      <c r="A7150" s="7"/>
      <c r="B7150" s="7"/>
      <c r="C7150" s="7"/>
      <c r="D7150" s="7"/>
      <c r="E7150" s="7"/>
      <c r="F7150" s="7"/>
      <c r="G7150" s="7"/>
      <c r="H7150" s="7"/>
      <c r="J7150" s="7"/>
      <c r="K7150" s="7"/>
      <c r="L7150" s="7"/>
      <c r="Q7150" s="7"/>
      <c r="S7150" s="7"/>
      <c r="T7150" s="7"/>
      <c r="Y7150" s="7"/>
      <c r="AA7150" s="7"/>
      <c r="AB7150" s="7"/>
      <c r="AG7150" s="7"/>
    </row>
    <row r="7151" spans="1:33">
      <c r="A7151" s="7"/>
      <c r="B7151" s="7"/>
      <c r="C7151" s="7"/>
      <c r="D7151" s="7"/>
      <c r="E7151" s="7"/>
      <c r="F7151" s="7"/>
      <c r="G7151" s="7"/>
      <c r="H7151" s="7"/>
      <c r="J7151" s="7"/>
      <c r="K7151" s="7"/>
      <c r="L7151" s="7"/>
      <c r="Q7151" s="7"/>
      <c r="S7151" s="7"/>
      <c r="T7151" s="7"/>
      <c r="Y7151" s="7"/>
      <c r="AA7151" s="7"/>
      <c r="AB7151" s="7"/>
      <c r="AG7151" s="7"/>
    </row>
    <row r="7152" spans="1:33">
      <c r="A7152" s="7"/>
      <c r="B7152" s="7"/>
      <c r="C7152" s="7"/>
      <c r="D7152" s="7"/>
      <c r="E7152" s="7"/>
      <c r="F7152" s="7"/>
      <c r="G7152" s="7"/>
      <c r="H7152" s="7"/>
      <c r="J7152" s="7"/>
      <c r="K7152" s="7"/>
      <c r="L7152" s="7"/>
      <c r="Q7152" s="7"/>
      <c r="S7152" s="7"/>
      <c r="T7152" s="7"/>
      <c r="Y7152" s="7"/>
      <c r="AA7152" s="7"/>
      <c r="AB7152" s="7"/>
      <c r="AG7152" s="7"/>
    </row>
    <row r="7153" spans="1:33">
      <c r="A7153" s="7"/>
      <c r="B7153" s="7"/>
      <c r="C7153" s="7"/>
      <c r="D7153" s="7"/>
      <c r="E7153" s="7"/>
      <c r="F7153" s="7"/>
      <c r="G7153" s="7"/>
      <c r="H7153" s="7"/>
      <c r="J7153" s="7"/>
      <c r="K7153" s="7"/>
      <c r="L7153" s="7"/>
      <c r="Q7153" s="7"/>
      <c r="S7153" s="7"/>
      <c r="T7153" s="7"/>
      <c r="Y7153" s="7"/>
      <c r="AA7153" s="7"/>
      <c r="AB7153" s="7"/>
      <c r="AG7153" s="7"/>
    </row>
    <row r="7154" spans="1:33">
      <c r="A7154" s="7"/>
      <c r="B7154" s="7"/>
      <c r="C7154" s="7"/>
      <c r="D7154" s="7"/>
      <c r="E7154" s="7"/>
      <c r="F7154" s="7"/>
      <c r="G7154" s="7"/>
      <c r="H7154" s="7"/>
      <c r="J7154" s="7"/>
      <c r="K7154" s="7"/>
      <c r="L7154" s="7"/>
      <c r="Q7154" s="7"/>
      <c r="S7154" s="7"/>
      <c r="T7154" s="7"/>
      <c r="Y7154" s="7"/>
      <c r="AA7154" s="7"/>
      <c r="AB7154" s="7"/>
      <c r="AG7154" s="7"/>
    </row>
    <row r="7155" spans="1:33">
      <c r="A7155" s="7"/>
      <c r="B7155" s="7"/>
      <c r="C7155" s="7"/>
      <c r="D7155" s="7"/>
      <c r="E7155" s="7"/>
      <c r="F7155" s="7"/>
      <c r="G7155" s="7"/>
      <c r="H7155" s="7"/>
      <c r="J7155" s="7"/>
      <c r="K7155" s="7"/>
      <c r="L7155" s="7"/>
      <c r="Q7155" s="7"/>
      <c r="S7155" s="7"/>
      <c r="T7155" s="7"/>
      <c r="Y7155" s="7"/>
      <c r="AA7155" s="7"/>
      <c r="AB7155" s="7"/>
      <c r="AG7155" s="7"/>
    </row>
    <row r="7156" spans="1:33">
      <c r="A7156" s="7"/>
      <c r="B7156" s="7"/>
      <c r="C7156" s="7"/>
      <c r="D7156" s="7"/>
      <c r="E7156" s="7"/>
      <c r="F7156" s="7"/>
      <c r="G7156" s="7"/>
      <c r="H7156" s="7"/>
      <c r="J7156" s="7"/>
      <c r="K7156" s="7"/>
      <c r="L7156" s="7"/>
      <c r="Q7156" s="7"/>
      <c r="S7156" s="7"/>
      <c r="T7156" s="7"/>
      <c r="Y7156" s="7"/>
      <c r="AA7156" s="7"/>
      <c r="AB7156" s="7"/>
      <c r="AG7156" s="7"/>
    </row>
    <row r="7157" spans="1:33">
      <c r="A7157" s="7"/>
      <c r="B7157" s="7"/>
      <c r="C7157" s="7"/>
      <c r="D7157" s="7"/>
      <c r="E7157" s="7"/>
      <c r="F7157" s="7"/>
      <c r="G7157" s="7"/>
      <c r="H7157" s="7"/>
      <c r="J7157" s="7"/>
      <c r="K7157" s="7"/>
      <c r="L7157" s="7"/>
      <c r="Q7157" s="7"/>
      <c r="S7157" s="7"/>
      <c r="T7157" s="7"/>
      <c r="Y7157" s="7"/>
      <c r="AA7157" s="7"/>
      <c r="AB7157" s="7"/>
      <c r="AG7157" s="7"/>
    </row>
    <row r="7158" spans="1:33">
      <c r="A7158" s="7"/>
      <c r="B7158" s="7"/>
      <c r="C7158" s="7"/>
      <c r="D7158" s="7"/>
      <c r="E7158" s="7"/>
      <c r="F7158" s="7"/>
      <c r="G7158" s="7"/>
      <c r="H7158" s="7"/>
      <c r="J7158" s="7"/>
      <c r="K7158" s="7"/>
      <c r="L7158" s="7"/>
      <c r="Q7158" s="7"/>
      <c r="S7158" s="7"/>
      <c r="T7158" s="7"/>
      <c r="Y7158" s="7"/>
      <c r="AA7158" s="7"/>
      <c r="AB7158" s="7"/>
      <c r="AG7158" s="7"/>
    </row>
    <row r="7159" spans="1:33">
      <c r="A7159" s="7"/>
      <c r="B7159" s="7"/>
      <c r="C7159" s="7"/>
      <c r="D7159" s="7"/>
      <c r="E7159" s="7"/>
      <c r="F7159" s="7"/>
      <c r="G7159" s="7"/>
      <c r="H7159" s="7"/>
      <c r="J7159" s="7"/>
      <c r="K7159" s="7"/>
      <c r="L7159" s="7"/>
      <c r="Q7159" s="7"/>
      <c r="S7159" s="7"/>
      <c r="T7159" s="7"/>
      <c r="Y7159" s="7"/>
      <c r="AA7159" s="7"/>
      <c r="AB7159" s="7"/>
      <c r="AG7159" s="7"/>
    </row>
    <row r="7160" spans="1:33">
      <c r="A7160" s="7"/>
      <c r="B7160" s="7"/>
      <c r="C7160" s="7"/>
      <c r="D7160" s="7"/>
      <c r="E7160" s="7"/>
      <c r="F7160" s="7"/>
      <c r="G7160" s="7"/>
      <c r="H7160" s="7"/>
      <c r="J7160" s="7"/>
      <c r="K7160" s="7"/>
      <c r="L7160" s="7"/>
      <c r="Q7160" s="7"/>
      <c r="S7160" s="7"/>
      <c r="T7160" s="7"/>
      <c r="Y7160" s="7"/>
      <c r="AA7160" s="7"/>
      <c r="AB7160" s="7"/>
      <c r="AG7160" s="7"/>
    </row>
    <row r="7161" spans="1:33">
      <c r="A7161" s="7"/>
      <c r="B7161" s="7"/>
      <c r="C7161" s="7"/>
      <c r="D7161" s="7"/>
      <c r="E7161" s="7"/>
      <c r="F7161" s="7"/>
      <c r="G7161" s="7"/>
      <c r="H7161" s="7"/>
      <c r="J7161" s="7"/>
      <c r="K7161" s="7"/>
      <c r="L7161" s="7"/>
      <c r="Q7161" s="7"/>
      <c r="S7161" s="7"/>
      <c r="T7161" s="7"/>
      <c r="Y7161" s="7"/>
      <c r="AA7161" s="7"/>
      <c r="AB7161" s="7"/>
      <c r="AG7161" s="7"/>
    </row>
    <row r="7162" spans="1:33">
      <c r="A7162" s="7"/>
      <c r="B7162" s="7"/>
      <c r="C7162" s="7"/>
      <c r="D7162" s="7"/>
      <c r="E7162" s="7"/>
      <c r="F7162" s="7"/>
      <c r="G7162" s="7"/>
      <c r="H7162" s="7"/>
      <c r="J7162" s="7"/>
      <c r="K7162" s="7"/>
      <c r="L7162" s="7"/>
      <c r="Q7162" s="7"/>
      <c r="S7162" s="7"/>
      <c r="T7162" s="7"/>
      <c r="Y7162" s="7"/>
      <c r="AA7162" s="7"/>
      <c r="AB7162" s="7"/>
      <c r="AG7162" s="7"/>
    </row>
    <row r="7163" spans="1:33">
      <c r="A7163" s="7"/>
      <c r="B7163" s="7"/>
      <c r="C7163" s="7"/>
      <c r="D7163" s="7"/>
      <c r="E7163" s="7"/>
      <c r="F7163" s="7"/>
      <c r="G7163" s="7"/>
      <c r="H7163" s="7"/>
      <c r="J7163" s="7"/>
      <c r="K7163" s="7"/>
      <c r="L7163" s="7"/>
      <c r="Q7163" s="7"/>
      <c r="S7163" s="7"/>
      <c r="T7163" s="7"/>
      <c r="Y7163" s="7"/>
      <c r="AA7163" s="7"/>
      <c r="AB7163" s="7"/>
      <c r="AG7163" s="7"/>
    </row>
    <row r="7164" spans="1:33">
      <c r="A7164" s="7"/>
      <c r="B7164" s="7"/>
      <c r="C7164" s="7"/>
      <c r="D7164" s="7"/>
      <c r="E7164" s="7"/>
      <c r="F7164" s="7"/>
      <c r="G7164" s="7"/>
      <c r="H7164" s="7"/>
      <c r="J7164" s="7"/>
      <c r="K7164" s="7"/>
      <c r="L7164" s="7"/>
      <c r="Q7164" s="7"/>
      <c r="S7164" s="7"/>
      <c r="T7164" s="7"/>
      <c r="Y7164" s="7"/>
      <c r="AA7164" s="7"/>
      <c r="AB7164" s="7"/>
      <c r="AG7164" s="7"/>
    </row>
    <row r="7165" spans="1:33">
      <c r="A7165" s="7"/>
      <c r="B7165" s="7"/>
      <c r="C7165" s="7"/>
      <c r="D7165" s="7"/>
      <c r="E7165" s="7"/>
      <c r="F7165" s="7"/>
      <c r="G7165" s="7"/>
      <c r="H7165" s="7"/>
      <c r="J7165" s="7"/>
      <c r="K7165" s="7"/>
      <c r="L7165" s="7"/>
      <c r="Q7165" s="7"/>
      <c r="S7165" s="7"/>
      <c r="T7165" s="7"/>
      <c r="Y7165" s="7"/>
      <c r="AA7165" s="7"/>
      <c r="AB7165" s="7"/>
      <c r="AG7165" s="7"/>
    </row>
    <row r="7166" spans="1:33">
      <c r="A7166" s="7"/>
      <c r="B7166" s="7"/>
      <c r="C7166" s="7"/>
      <c r="D7166" s="7"/>
      <c r="E7166" s="7"/>
      <c r="F7166" s="7"/>
      <c r="G7166" s="7"/>
      <c r="H7166" s="7"/>
      <c r="J7166" s="7"/>
      <c r="K7166" s="7"/>
      <c r="L7166" s="7"/>
      <c r="Q7166" s="7"/>
      <c r="S7166" s="7"/>
      <c r="T7166" s="7"/>
      <c r="Y7166" s="7"/>
      <c r="AA7166" s="7"/>
      <c r="AB7166" s="7"/>
      <c r="AG7166" s="7"/>
    </row>
    <row r="7167" spans="1:33">
      <c r="A7167" s="7"/>
      <c r="B7167" s="7"/>
      <c r="C7167" s="7"/>
      <c r="D7167" s="7"/>
      <c r="E7167" s="7"/>
      <c r="F7167" s="7"/>
      <c r="G7167" s="7"/>
      <c r="H7167" s="7"/>
      <c r="J7167" s="7"/>
      <c r="K7167" s="7"/>
      <c r="L7167" s="7"/>
      <c r="Q7167" s="7"/>
      <c r="S7167" s="7"/>
      <c r="T7167" s="7"/>
      <c r="Y7167" s="7"/>
      <c r="AA7167" s="7"/>
      <c r="AB7167" s="7"/>
      <c r="AG7167" s="7"/>
    </row>
    <row r="7168" spans="1:33">
      <c r="A7168" s="7"/>
      <c r="B7168" s="7"/>
      <c r="C7168" s="7"/>
      <c r="D7168" s="7"/>
      <c r="E7168" s="7"/>
      <c r="F7168" s="7"/>
      <c r="G7168" s="7"/>
      <c r="H7168" s="7"/>
      <c r="J7168" s="7"/>
      <c r="K7168" s="7"/>
      <c r="L7168" s="7"/>
      <c r="Q7168" s="7"/>
      <c r="S7168" s="7"/>
      <c r="T7168" s="7"/>
      <c r="Y7168" s="7"/>
      <c r="AA7168" s="7"/>
      <c r="AB7168" s="7"/>
      <c r="AG7168" s="7"/>
    </row>
    <row r="7169" spans="1:33">
      <c r="A7169" s="7"/>
      <c r="B7169" s="7"/>
      <c r="C7169" s="7"/>
      <c r="D7169" s="7"/>
      <c r="E7169" s="7"/>
      <c r="F7169" s="7"/>
      <c r="G7169" s="7"/>
      <c r="H7169" s="7"/>
      <c r="J7169" s="7"/>
      <c r="K7169" s="7"/>
      <c r="L7169" s="7"/>
      <c r="Q7169" s="7"/>
      <c r="S7169" s="7"/>
      <c r="T7169" s="7"/>
      <c r="Y7169" s="7"/>
      <c r="AA7169" s="7"/>
      <c r="AB7169" s="7"/>
      <c r="AG7169" s="7"/>
    </row>
    <row r="7170" spans="1:33">
      <c r="A7170" s="7"/>
      <c r="B7170" s="7"/>
      <c r="C7170" s="7"/>
      <c r="D7170" s="7"/>
      <c r="E7170" s="7"/>
      <c r="F7170" s="7"/>
      <c r="G7170" s="7"/>
      <c r="H7170" s="7"/>
      <c r="J7170" s="7"/>
      <c r="K7170" s="7"/>
      <c r="L7170" s="7"/>
      <c r="Q7170" s="7"/>
      <c r="S7170" s="7"/>
      <c r="T7170" s="7"/>
      <c r="Y7170" s="7"/>
      <c r="AA7170" s="7"/>
      <c r="AB7170" s="7"/>
      <c r="AG7170" s="7"/>
    </row>
    <row r="7171" spans="1:33">
      <c r="A7171" s="7"/>
      <c r="B7171" s="7"/>
      <c r="C7171" s="7"/>
      <c r="D7171" s="7"/>
      <c r="E7171" s="7"/>
      <c r="F7171" s="7"/>
      <c r="G7171" s="7"/>
      <c r="H7171" s="7"/>
      <c r="J7171" s="7"/>
      <c r="K7171" s="7"/>
      <c r="L7171" s="7"/>
      <c r="Q7171" s="7"/>
      <c r="S7171" s="7"/>
      <c r="T7171" s="7"/>
      <c r="Y7171" s="7"/>
      <c r="AA7171" s="7"/>
      <c r="AB7171" s="7"/>
      <c r="AG7171" s="7"/>
    </row>
    <row r="7172" spans="1:33">
      <c r="A7172" s="7"/>
      <c r="B7172" s="7"/>
      <c r="C7172" s="7"/>
      <c r="D7172" s="7"/>
      <c r="E7172" s="7"/>
      <c r="F7172" s="7"/>
      <c r="G7172" s="7"/>
      <c r="H7172" s="7"/>
      <c r="J7172" s="7"/>
      <c r="K7172" s="7"/>
      <c r="L7172" s="7"/>
      <c r="Q7172" s="7"/>
      <c r="S7172" s="7"/>
      <c r="T7172" s="7"/>
      <c r="Y7172" s="7"/>
      <c r="AA7172" s="7"/>
      <c r="AB7172" s="7"/>
      <c r="AG7172" s="7"/>
    </row>
    <row r="7173" spans="1:33">
      <c r="A7173" s="7"/>
      <c r="B7173" s="7"/>
      <c r="C7173" s="7"/>
      <c r="D7173" s="7"/>
      <c r="E7173" s="7"/>
      <c r="F7173" s="7"/>
      <c r="G7173" s="7"/>
      <c r="H7173" s="7"/>
      <c r="J7173" s="7"/>
      <c r="K7173" s="7"/>
      <c r="L7173" s="7"/>
      <c r="Q7173" s="7"/>
      <c r="S7173" s="7"/>
      <c r="T7173" s="7"/>
      <c r="Y7173" s="7"/>
      <c r="AA7173" s="7"/>
      <c r="AB7173" s="7"/>
      <c r="AG7173" s="7"/>
    </row>
    <row r="7174" spans="1:33">
      <c r="A7174" s="7"/>
      <c r="B7174" s="7"/>
      <c r="C7174" s="7"/>
      <c r="D7174" s="7"/>
      <c r="E7174" s="7"/>
      <c r="F7174" s="7"/>
      <c r="G7174" s="7"/>
      <c r="H7174" s="7"/>
      <c r="J7174" s="7"/>
      <c r="K7174" s="7"/>
      <c r="L7174" s="7"/>
      <c r="Q7174" s="7"/>
      <c r="S7174" s="7"/>
      <c r="T7174" s="7"/>
      <c r="Y7174" s="7"/>
      <c r="AA7174" s="7"/>
      <c r="AB7174" s="7"/>
      <c r="AG7174" s="7"/>
    </row>
    <row r="7175" spans="1:33">
      <c r="A7175" s="7"/>
      <c r="B7175" s="7"/>
      <c r="C7175" s="7"/>
      <c r="D7175" s="7"/>
      <c r="E7175" s="7"/>
      <c r="F7175" s="7"/>
      <c r="G7175" s="7"/>
      <c r="H7175" s="7"/>
      <c r="J7175" s="7"/>
      <c r="K7175" s="7"/>
      <c r="L7175" s="7"/>
      <c r="Q7175" s="7"/>
      <c r="S7175" s="7"/>
      <c r="T7175" s="7"/>
      <c r="Y7175" s="7"/>
      <c r="AA7175" s="7"/>
      <c r="AB7175" s="7"/>
      <c r="AG7175" s="7"/>
    </row>
    <row r="7176" spans="1:33">
      <c r="A7176" s="7"/>
      <c r="B7176" s="7"/>
      <c r="C7176" s="7"/>
      <c r="D7176" s="7"/>
      <c r="E7176" s="7"/>
      <c r="F7176" s="7"/>
      <c r="G7176" s="7"/>
      <c r="H7176" s="7"/>
      <c r="J7176" s="7"/>
      <c r="K7176" s="7"/>
      <c r="L7176" s="7"/>
      <c r="Q7176" s="7"/>
      <c r="S7176" s="7"/>
      <c r="T7176" s="7"/>
      <c r="Y7176" s="7"/>
      <c r="AA7176" s="7"/>
      <c r="AB7176" s="7"/>
      <c r="AG7176" s="7"/>
    </row>
    <row r="7177" spans="1:33">
      <c r="A7177" s="7"/>
      <c r="B7177" s="7"/>
      <c r="C7177" s="7"/>
      <c r="D7177" s="7"/>
      <c r="E7177" s="7"/>
      <c r="F7177" s="7"/>
      <c r="G7177" s="7"/>
      <c r="H7177" s="7"/>
      <c r="J7177" s="7"/>
      <c r="K7177" s="7"/>
      <c r="L7177" s="7"/>
      <c r="Q7177" s="7"/>
      <c r="S7177" s="7"/>
      <c r="T7177" s="7"/>
      <c r="Y7177" s="7"/>
      <c r="AA7177" s="7"/>
      <c r="AB7177" s="7"/>
      <c r="AG7177" s="7"/>
    </row>
    <row r="7178" spans="1:33">
      <c r="A7178" s="7"/>
      <c r="B7178" s="7"/>
      <c r="C7178" s="7"/>
      <c r="D7178" s="7"/>
      <c r="E7178" s="7"/>
      <c r="F7178" s="7"/>
      <c r="G7178" s="7"/>
      <c r="H7178" s="7"/>
      <c r="J7178" s="7"/>
      <c r="K7178" s="7"/>
      <c r="L7178" s="7"/>
      <c r="Q7178" s="7"/>
      <c r="S7178" s="7"/>
      <c r="T7178" s="7"/>
      <c r="Y7178" s="7"/>
      <c r="AA7178" s="7"/>
      <c r="AB7178" s="7"/>
      <c r="AG7178" s="7"/>
    </row>
    <row r="7179" spans="1:33">
      <c r="A7179" s="7"/>
      <c r="B7179" s="7"/>
      <c r="C7179" s="7"/>
      <c r="D7179" s="7"/>
      <c r="E7179" s="7"/>
      <c r="F7179" s="7"/>
      <c r="G7179" s="7"/>
      <c r="H7179" s="7"/>
      <c r="J7179" s="7"/>
      <c r="K7179" s="7"/>
      <c r="L7179" s="7"/>
      <c r="Q7179" s="7"/>
      <c r="S7179" s="7"/>
      <c r="T7179" s="7"/>
      <c r="Y7179" s="7"/>
      <c r="AA7179" s="7"/>
      <c r="AB7179" s="7"/>
      <c r="AG7179" s="7"/>
    </row>
    <row r="7180" spans="1:33">
      <c r="A7180" s="7"/>
      <c r="B7180" s="7"/>
      <c r="C7180" s="7"/>
      <c r="D7180" s="7"/>
      <c r="E7180" s="7"/>
      <c r="F7180" s="7"/>
      <c r="G7180" s="7"/>
      <c r="H7180" s="7"/>
      <c r="J7180" s="7"/>
      <c r="K7180" s="7"/>
      <c r="L7180" s="7"/>
      <c r="Q7180" s="7"/>
      <c r="S7180" s="7"/>
      <c r="T7180" s="7"/>
      <c r="Y7180" s="7"/>
      <c r="AA7180" s="7"/>
      <c r="AB7180" s="7"/>
      <c r="AG7180" s="7"/>
    </row>
    <row r="7181" spans="1:33">
      <c r="A7181" s="7"/>
      <c r="B7181" s="7"/>
      <c r="C7181" s="7"/>
      <c r="D7181" s="7"/>
      <c r="E7181" s="7"/>
      <c r="F7181" s="7"/>
      <c r="G7181" s="7"/>
      <c r="H7181" s="7"/>
      <c r="J7181" s="7"/>
      <c r="K7181" s="7"/>
      <c r="L7181" s="7"/>
      <c r="Q7181" s="7"/>
      <c r="S7181" s="7"/>
      <c r="T7181" s="7"/>
      <c r="Y7181" s="7"/>
      <c r="AA7181" s="7"/>
      <c r="AB7181" s="7"/>
      <c r="AG7181" s="7"/>
    </row>
    <row r="7182" spans="1:33">
      <c r="A7182" s="7"/>
      <c r="B7182" s="7"/>
      <c r="C7182" s="7"/>
      <c r="D7182" s="7"/>
      <c r="E7182" s="7"/>
      <c r="F7182" s="7"/>
      <c r="G7182" s="7"/>
      <c r="H7182" s="7"/>
      <c r="J7182" s="7"/>
      <c r="K7182" s="7"/>
      <c r="L7182" s="7"/>
      <c r="Q7182" s="7"/>
      <c r="S7182" s="7"/>
      <c r="T7182" s="7"/>
      <c r="Y7182" s="7"/>
      <c r="AA7182" s="7"/>
      <c r="AB7182" s="7"/>
      <c r="AG7182" s="7"/>
    </row>
    <row r="7183" spans="1:33">
      <c r="A7183" s="7"/>
      <c r="B7183" s="7"/>
      <c r="C7183" s="7"/>
      <c r="D7183" s="7"/>
      <c r="E7183" s="7"/>
      <c r="F7183" s="7"/>
      <c r="G7183" s="7"/>
      <c r="H7183" s="7"/>
      <c r="J7183" s="7"/>
      <c r="K7183" s="7"/>
      <c r="L7183" s="7"/>
      <c r="Q7183" s="7"/>
      <c r="S7183" s="7"/>
      <c r="T7183" s="7"/>
      <c r="Y7183" s="7"/>
      <c r="AA7183" s="7"/>
      <c r="AB7183" s="7"/>
      <c r="AG7183" s="7"/>
    </row>
    <row r="7184" spans="1:33">
      <c r="A7184" s="7"/>
      <c r="B7184" s="7"/>
      <c r="C7184" s="7"/>
      <c r="D7184" s="7"/>
      <c r="E7184" s="7"/>
      <c r="F7184" s="7"/>
      <c r="G7184" s="7"/>
      <c r="H7184" s="7"/>
      <c r="J7184" s="7"/>
      <c r="K7184" s="7"/>
      <c r="L7184" s="7"/>
      <c r="Q7184" s="7"/>
      <c r="S7184" s="7"/>
      <c r="T7184" s="7"/>
      <c r="Y7184" s="7"/>
      <c r="AA7184" s="7"/>
      <c r="AB7184" s="7"/>
      <c r="AG7184" s="7"/>
    </row>
    <row r="7185" spans="1:33">
      <c r="A7185" s="7"/>
      <c r="B7185" s="7"/>
      <c r="C7185" s="7"/>
      <c r="D7185" s="7"/>
      <c r="E7185" s="7"/>
      <c r="F7185" s="7"/>
      <c r="G7185" s="7"/>
      <c r="H7185" s="7"/>
      <c r="J7185" s="7"/>
      <c r="K7185" s="7"/>
      <c r="L7185" s="7"/>
      <c r="Q7185" s="7"/>
      <c r="S7185" s="7"/>
      <c r="T7185" s="7"/>
      <c r="Y7185" s="7"/>
      <c r="AA7185" s="7"/>
      <c r="AB7185" s="7"/>
      <c r="AG7185" s="7"/>
    </row>
    <row r="7186" spans="1:33">
      <c r="A7186" s="7"/>
      <c r="B7186" s="7"/>
      <c r="C7186" s="7"/>
      <c r="D7186" s="7"/>
      <c r="E7186" s="7"/>
      <c r="F7186" s="7"/>
      <c r="G7186" s="7"/>
      <c r="H7186" s="7"/>
      <c r="J7186" s="7"/>
      <c r="K7186" s="7"/>
      <c r="L7186" s="7"/>
      <c r="Q7186" s="7"/>
      <c r="S7186" s="7"/>
      <c r="T7186" s="7"/>
      <c r="Y7186" s="7"/>
      <c r="AA7186" s="7"/>
      <c r="AB7186" s="7"/>
      <c r="AG7186" s="7"/>
    </row>
    <row r="7187" spans="1:33">
      <c r="A7187" s="7"/>
      <c r="B7187" s="7"/>
      <c r="C7187" s="7"/>
      <c r="D7187" s="7"/>
      <c r="E7187" s="7"/>
      <c r="F7187" s="7"/>
      <c r="G7187" s="7"/>
      <c r="H7187" s="7"/>
      <c r="J7187" s="7"/>
      <c r="K7187" s="7"/>
      <c r="L7187" s="7"/>
      <c r="Q7187" s="7"/>
      <c r="S7187" s="7"/>
      <c r="T7187" s="7"/>
      <c r="Y7187" s="7"/>
      <c r="AA7187" s="7"/>
      <c r="AB7187" s="7"/>
      <c r="AG7187" s="7"/>
    </row>
    <row r="7188" spans="1:33">
      <c r="A7188" s="7"/>
      <c r="B7188" s="7"/>
      <c r="C7188" s="7"/>
      <c r="D7188" s="7"/>
      <c r="E7188" s="7"/>
      <c r="F7188" s="7"/>
      <c r="G7188" s="7"/>
      <c r="H7188" s="7"/>
      <c r="J7188" s="7"/>
      <c r="K7188" s="7"/>
      <c r="L7188" s="7"/>
      <c r="Q7188" s="7"/>
      <c r="S7188" s="7"/>
      <c r="T7188" s="7"/>
      <c r="Y7188" s="7"/>
      <c r="AA7188" s="7"/>
      <c r="AB7188" s="7"/>
      <c r="AG7188" s="7"/>
    </row>
    <row r="7189" spans="1:33">
      <c r="A7189" s="7"/>
      <c r="B7189" s="7"/>
      <c r="C7189" s="7"/>
      <c r="D7189" s="7"/>
      <c r="E7189" s="7"/>
      <c r="F7189" s="7"/>
      <c r="G7189" s="7"/>
      <c r="H7189" s="7"/>
      <c r="J7189" s="7"/>
      <c r="K7189" s="7"/>
      <c r="L7189" s="7"/>
      <c r="Q7189" s="7"/>
      <c r="S7189" s="7"/>
      <c r="T7189" s="7"/>
      <c r="Y7189" s="7"/>
      <c r="AA7189" s="7"/>
      <c r="AB7189" s="7"/>
      <c r="AG7189" s="7"/>
    </row>
    <row r="7190" spans="1:33">
      <c r="A7190" s="7"/>
      <c r="B7190" s="7"/>
      <c r="C7190" s="7"/>
      <c r="D7190" s="7"/>
      <c r="E7190" s="7"/>
      <c r="F7190" s="7"/>
      <c r="G7190" s="7"/>
      <c r="H7190" s="7"/>
      <c r="J7190" s="7"/>
      <c r="K7190" s="7"/>
      <c r="L7190" s="7"/>
      <c r="Q7190" s="7"/>
      <c r="S7190" s="7"/>
      <c r="T7190" s="7"/>
      <c r="Y7190" s="7"/>
      <c r="AA7190" s="7"/>
      <c r="AB7190" s="7"/>
      <c r="AG7190" s="7"/>
    </row>
    <row r="7191" spans="1:33">
      <c r="A7191" s="7"/>
      <c r="B7191" s="7"/>
      <c r="C7191" s="7"/>
      <c r="D7191" s="7"/>
      <c r="E7191" s="7"/>
      <c r="F7191" s="7"/>
      <c r="G7191" s="7"/>
      <c r="H7191" s="7"/>
      <c r="J7191" s="7"/>
      <c r="K7191" s="7"/>
      <c r="L7191" s="7"/>
      <c r="Q7191" s="7"/>
      <c r="S7191" s="7"/>
      <c r="T7191" s="7"/>
      <c r="Y7191" s="7"/>
      <c r="AA7191" s="7"/>
      <c r="AB7191" s="7"/>
      <c r="AG7191" s="7"/>
    </row>
    <row r="7192" spans="1:33">
      <c r="A7192" s="7"/>
      <c r="B7192" s="7"/>
      <c r="C7192" s="7"/>
      <c r="D7192" s="7"/>
      <c r="E7192" s="7"/>
      <c r="F7192" s="7"/>
      <c r="G7192" s="7"/>
      <c r="H7192" s="7"/>
      <c r="J7192" s="7"/>
      <c r="K7192" s="7"/>
      <c r="L7192" s="7"/>
      <c r="Q7192" s="7"/>
      <c r="S7192" s="7"/>
      <c r="T7192" s="7"/>
      <c r="Y7192" s="7"/>
      <c r="AA7192" s="7"/>
      <c r="AB7192" s="7"/>
      <c r="AG7192" s="7"/>
    </row>
    <row r="7193" spans="1:33">
      <c r="A7193" s="7"/>
      <c r="B7193" s="7"/>
      <c r="C7193" s="7"/>
      <c r="D7193" s="7"/>
      <c r="E7193" s="7"/>
      <c r="F7193" s="7"/>
      <c r="G7193" s="7"/>
      <c r="H7193" s="7"/>
      <c r="J7193" s="7"/>
      <c r="K7193" s="7"/>
      <c r="L7193" s="7"/>
      <c r="Q7193" s="7"/>
      <c r="S7193" s="7"/>
      <c r="T7193" s="7"/>
      <c r="Y7193" s="7"/>
      <c r="AA7193" s="7"/>
      <c r="AB7193" s="7"/>
      <c r="AG7193" s="7"/>
    </row>
    <row r="7194" spans="1:33">
      <c r="A7194" s="7"/>
      <c r="B7194" s="7"/>
      <c r="C7194" s="7"/>
      <c r="D7194" s="7"/>
      <c r="E7194" s="7"/>
      <c r="F7194" s="7"/>
      <c r="G7194" s="7"/>
      <c r="H7194" s="7"/>
      <c r="J7194" s="7"/>
      <c r="K7194" s="7"/>
      <c r="L7194" s="7"/>
      <c r="Q7194" s="7"/>
      <c r="S7194" s="7"/>
      <c r="T7194" s="7"/>
      <c r="Y7194" s="7"/>
      <c r="AA7194" s="7"/>
      <c r="AB7194" s="7"/>
      <c r="AG7194" s="7"/>
    </row>
    <row r="7195" spans="1:33">
      <c r="A7195" s="7"/>
      <c r="B7195" s="7"/>
      <c r="C7195" s="7"/>
      <c r="D7195" s="7"/>
      <c r="E7195" s="7"/>
      <c r="F7195" s="7"/>
      <c r="G7195" s="7"/>
      <c r="H7195" s="7"/>
      <c r="J7195" s="7"/>
      <c r="K7195" s="7"/>
      <c r="L7195" s="7"/>
      <c r="Q7195" s="7"/>
      <c r="S7195" s="7"/>
      <c r="T7195" s="7"/>
      <c r="Y7195" s="7"/>
      <c r="AA7195" s="7"/>
      <c r="AB7195" s="7"/>
      <c r="AG7195" s="7"/>
    </row>
    <row r="7196" spans="1:33">
      <c r="A7196" s="7"/>
      <c r="B7196" s="7"/>
      <c r="C7196" s="7"/>
      <c r="D7196" s="7"/>
      <c r="E7196" s="7"/>
      <c r="F7196" s="7"/>
      <c r="G7196" s="7"/>
      <c r="H7196" s="7"/>
      <c r="J7196" s="7"/>
      <c r="K7196" s="7"/>
      <c r="L7196" s="7"/>
      <c r="Q7196" s="7"/>
      <c r="S7196" s="7"/>
      <c r="T7196" s="7"/>
      <c r="Y7196" s="7"/>
      <c r="AA7196" s="7"/>
      <c r="AB7196" s="7"/>
      <c r="AG7196" s="7"/>
    </row>
    <row r="7197" spans="1:33">
      <c r="A7197" s="7"/>
      <c r="B7197" s="7"/>
      <c r="C7197" s="7"/>
      <c r="D7197" s="7"/>
      <c r="E7197" s="7"/>
      <c r="F7197" s="7"/>
      <c r="G7197" s="7"/>
      <c r="H7197" s="7"/>
      <c r="J7197" s="7"/>
      <c r="K7197" s="7"/>
      <c r="L7197" s="7"/>
      <c r="Q7197" s="7"/>
      <c r="S7197" s="7"/>
      <c r="T7197" s="7"/>
      <c r="Y7197" s="7"/>
      <c r="AA7197" s="7"/>
      <c r="AB7197" s="7"/>
      <c r="AG7197" s="7"/>
    </row>
    <row r="7198" spans="1:33">
      <c r="A7198" s="7"/>
      <c r="B7198" s="7"/>
      <c r="C7198" s="7"/>
      <c r="D7198" s="7"/>
      <c r="E7198" s="7"/>
      <c r="F7198" s="7"/>
      <c r="G7198" s="7"/>
      <c r="H7198" s="7"/>
      <c r="J7198" s="7"/>
      <c r="K7198" s="7"/>
      <c r="L7198" s="7"/>
      <c r="Q7198" s="7"/>
      <c r="S7198" s="7"/>
      <c r="T7198" s="7"/>
      <c r="Y7198" s="7"/>
      <c r="AA7198" s="7"/>
      <c r="AB7198" s="7"/>
      <c r="AG7198" s="7"/>
    </row>
    <row r="7199" spans="1:33">
      <c r="A7199" s="7"/>
      <c r="B7199" s="7"/>
      <c r="C7199" s="7"/>
      <c r="D7199" s="7"/>
      <c r="E7199" s="7"/>
      <c r="F7199" s="7"/>
      <c r="G7199" s="7"/>
      <c r="H7199" s="7"/>
      <c r="J7199" s="7"/>
      <c r="K7199" s="7"/>
      <c r="L7199" s="7"/>
      <c r="Q7199" s="7"/>
      <c r="S7199" s="7"/>
      <c r="T7199" s="7"/>
      <c r="Y7199" s="7"/>
      <c r="AA7199" s="7"/>
      <c r="AB7199" s="7"/>
      <c r="AG7199" s="7"/>
    </row>
    <row r="7200" spans="1:33">
      <c r="A7200" s="7"/>
      <c r="B7200" s="7"/>
      <c r="C7200" s="7"/>
      <c r="D7200" s="7"/>
      <c r="E7200" s="7"/>
      <c r="F7200" s="7"/>
      <c r="G7200" s="7"/>
      <c r="H7200" s="7"/>
      <c r="J7200" s="7"/>
      <c r="K7200" s="7"/>
      <c r="L7200" s="7"/>
      <c r="Q7200" s="7"/>
      <c r="S7200" s="7"/>
      <c r="T7200" s="7"/>
      <c r="Y7200" s="7"/>
      <c r="AA7200" s="7"/>
      <c r="AB7200" s="7"/>
      <c r="AG7200" s="7"/>
    </row>
    <row r="7201" spans="1:33">
      <c r="A7201" s="7"/>
      <c r="B7201" s="7"/>
      <c r="C7201" s="7"/>
      <c r="D7201" s="7"/>
      <c r="E7201" s="7"/>
      <c r="F7201" s="7"/>
      <c r="G7201" s="7"/>
      <c r="H7201" s="7"/>
      <c r="J7201" s="7"/>
      <c r="K7201" s="7"/>
      <c r="L7201" s="7"/>
      <c r="Q7201" s="7"/>
      <c r="S7201" s="7"/>
      <c r="T7201" s="7"/>
      <c r="Y7201" s="7"/>
      <c r="AA7201" s="7"/>
      <c r="AB7201" s="7"/>
      <c r="AG7201" s="7"/>
    </row>
    <row r="7202" spans="1:33">
      <c r="A7202" s="7"/>
      <c r="B7202" s="7"/>
      <c r="C7202" s="7"/>
      <c r="D7202" s="7"/>
      <c r="E7202" s="7"/>
      <c r="F7202" s="7"/>
      <c r="G7202" s="7"/>
      <c r="H7202" s="7"/>
      <c r="J7202" s="7"/>
      <c r="K7202" s="7"/>
      <c r="L7202" s="7"/>
      <c r="Q7202" s="7"/>
      <c r="S7202" s="7"/>
      <c r="T7202" s="7"/>
      <c r="Y7202" s="7"/>
      <c r="AA7202" s="7"/>
      <c r="AB7202" s="7"/>
      <c r="AG7202" s="7"/>
    </row>
    <row r="7203" spans="1:33">
      <c r="A7203" s="7"/>
      <c r="B7203" s="7"/>
      <c r="C7203" s="7"/>
      <c r="D7203" s="7"/>
      <c r="E7203" s="7"/>
      <c r="F7203" s="7"/>
      <c r="G7203" s="7"/>
      <c r="H7203" s="7"/>
      <c r="J7203" s="7"/>
      <c r="K7203" s="7"/>
      <c r="L7203" s="7"/>
      <c r="Q7203" s="7"/>
      <c r="S7203" s="7"/>
      <c r="T7203" s="7"/>
      <c r="Y7203" s="7"/>
      <c r="AA7203" s="7"/>
      <c r="AB7203" s="7"/>
      <c r="AG7203" s="7"/>
    </row>
    <row r="7204" spans="1:33">
      <c r="A7204" s="7"/>
      <c r="B7204" s="7"/>
      <c r="C7204" s="7"/>
      <c r="D7204" s="7"/>
      <c r="E7204" s="7"/>
      <c r="F7204" s="7"/>
      <c r="G7204" s="7"/>
      <c r="H7204" s="7"/>
      <c r="J7204" s="7"/>
      <c r="K7204" s="7"/>
      <c r="L7204" s="7"/>
      <c r="Q7204" s="7"/>
      <c r="S7204" s="7"/>
      <c r="T7204" s="7"/>
      <c r="Y7204" s="7"/>
      <c r="AA7204" s="7"/>
      <c r="AB7204" s="7"/>
      <c r="AG7204" s="7"/>
    </row>
    <row r="7205" spans="1:33">
      <c r="A7205" s="7"/>
      <c r="B7205" s="7"/>
      <c r="C7205" s="7"/>
      <c r="D7205" s="7"/>
      <c r="E7205" s="7"/>
      <c r="F7205" s="7"/>
      <c r="G7205" s="7"/>
      <c r="H7205" s="7"/>
      <c r="J7205" s="7"/>
      <c r="K7205" s="7"/>
      <c r="L7205" s="7"/>
      <c r="Q7205" s="7"/>
      <c r="S7205" s="7"/>
      <c r="T7205" s="7"/>
      <c r="Y7205" s="7"/>
      <c r="AA7205" s="7"/>
      <c r="AB7205" s="7"/>
      <c r="AG7205" s="7"/>
    </row>
    <row r="7206" spans="1:33">
      <c r="A7206" s="7"/>
      <c r="B7206" s="7"/>
      <c r="C7206" s="7"/>
      <c r="D7206" s="7"/>
      <c r="E7206" s="7"/>
      <c r="F7206" s="7"/>
      <c r="G7206" s="7"/>
      <c r="H7206" s="7"/>
      <c r="J7206" s="7"/>
      <c r="K7206" s="7"/>
      <c r="L7206" s="7"/>
      <c r="Q7206" s="7"/>
      <c r="S7206" s="7"/>
      <c r="T7206" s="7"/>
      <c r="Y7206" s="7"/>
      <c r="AA7206" s="7"/>
      <c r="AB7206" s="7"/>
      <c r="AG7206" s="7"/>
    </row>
    <row r="7207" spans="1:33">
      <c r="A7207" s="7"/>
      <c r="B7207" s="7"/>
      <c r="C7207" s="7"/>
      <c r="D7207" s="7"/>
      <c r="E7207" s="7"/>
      <c r="F7207" s="7"/>
      <c r="G7207" s="7"/>
      <c r="H7207" s="7"/>
      <c r="J7207" s="7"/>
      <c r="K7207" s="7"/>
      <c r="L7207" s="7"/>
      <c r="Q7207" s="7"/>
      <c r="S7207" s="7"/>
      <c r="T7207" s="7"/>
      <c r="Y7207" s="7"/>
      <c r="AA7207" s="7"/>
      <c r="AB7207" s="7"/>
      <c r="AG7207" s="7"/>
    </row>
    <row r="7208" spans="1:33">
      <c r="A7208" s="7"/>
      <c r="B7208" s="7"/>
      <c r="C7208" s="7"/>
      <c r="D7208" s="7"/>
      <c r="E7208" s="7"/>
      <c r="F7208" s="7"/>
      <c r="G7208" s="7"/>
      <c r="H7208" s="7"/>
      <c r="J7208" s="7"/>
      <c r="K7208" s="7"/>
      <c r="L7208" s="7"/>
      <c r="Q7208" s="7"/>
      <c r="S7208" s="7"/>
      <c r="T7208" s="7"/>
      <c r="Y7208" s="7"/>
      <c r="AA7208" s="7"/>
      <c r="AB7208" s="7"/>
      <c r="AG7208" s="7"/>
    </row>
    <row r="7209" spans="1:33">
      <c r="A7209" s="7"/>
      <c r="B7209" s="7"/>
      <c r="C7209" s="7"/>
      <c r="D7209" s="7"/>
      <c r="E7209" s="7"/>
      <c r="F7209" s="7"/>
      <c r="G7209" s="7"/>
      <c r="H7209" s="7"/>
      <c r="J7209" s="7"/>
      <c r="K7209" s="7"/>
      <c r="L7209" s="7"/>
      <c r="Q7209" s="7"/>
      <c r="S7209" s="7"/>
      <c r="T7209" s="7"/>
      <c r="Y7209" s="7"/>
      <c r="AA7209" s="7"/>
      <c r="AB7209" s="7"/>
      <c r="AG7209" s="7"/>
    </row>
    <row r="7210" spans="1:33">
      <c r="A7210" s="7"/>
      <c r="B7210" s="7"/>
      <c r="C7210" s="7"/>
      <c r="D7210" s="7"/>
      <c r="E7210" s="7"/>
      <c r="F7210" s="7"/>
      <c r="G7210" s="7"/>
      <c r="H7210" s="7"/>
      <c r="J7210" s="7"/>
      <c r="K7210" s="7"/>
      <c r="L7210" s="7"/>
      <c r="Q7210" s="7"/>
      <c r="S7210" s="7"/>
      <c r="T7210" s="7"/>
      <c r="Y7210" s="7"/>
      <c r="AA7210" s="7"/>
      <c r="AB7210" s="7"/>
      <c r="AG7210" s="7"/>
    </row>
    <row r="7211" spans="1:33">
      <c r="A7211" s="7"/>
      <c r="B7211" s="7"/>
      <c r="C7211" s="7"/>
      <c r="D7211" s="7"/>
      <c r="E7211" s="7"/>
      <c r="F7211" s="7"/>
      <c r="G7211" s="7"/>
      <c r="H7211" s="7"/>
      <c r="J7211" s="7"/>
      <c r="K7211" s="7"/>
      <c r="L7211" s="7"/>
      <c r="Q7211" s="7"/>
      <c r="S7211" s="7"/>
      <c r="T7211" s="7"/>
      <c r="Y7211" s="7"/>
      <c r="AA7211" s="7"/>
      <c r="AB7211" s="7"/>
      <c r="AG7211" s="7"/>
    </row>
    <row r="7212" spans="1:33">
      <c r="A7212" s="7"/>
      <c r="B7212" s="7"/>
      <c r="C7212" s="7"/>
      <c r="D7212" s="7"/>
      <c r="E7212" s="7"/>
      <c r="F7212" s="7"/>
      <c r="G7212" s="7"/>
      <c r="H7212" s="7"/>
      <c r="J7212" s="7"/>
      <c r="K7212" s="7"/>
      <c r="L7212" s="7"/>
      <c r="Q7212" s="7"/>
      <c r="S7212" s="7"/>
      <c r="T7212" s="7"/>
      <c r="Y7212" s="7"/>
      <c r="AA7212" s="7"/>
      <c r="AB7212" s="7"/>
      <c r="AG7212" s="7"/>
    </row>
    <row r="7213" spans="1:33">
      <c r="A7213" s="7"/>
      <c r="B7213" s="7"/>
      <c r="C7213" s="7"/>
      <c r="D7213" s="7"/>
      <c r="E7213" s="7"/>
      <c r="F7213" s="7"/>
      <c r="G7213" s="7"/>
      <c r="H7213" s="7"/>
      <c r="J7213" s="7"/>
      <c r="K7213" s="7"/>
      <c r="L7213" s="7"/>
      <c r="Q7213" s="7"/>
      <c r="S7213" s="7"/>
      <c r="T7213" s="7"/>
      <c r="Y7213" s="7"/>
      <c r="AA7213" s="7"/>
      <c r="AB7213" s="7"/>
      <c r="AG7213" s="7"/>
    </row>
    <row r="7214" spans="1:33">
      <c r="A7214" s="7"/>
      <c r="B7214" s="7"/>
      <c r="C7214" s="7"/>
      <c r="D7214" s="7"/>
      <c r="E7214" s="7"/>
      <c r="F7214" s="7"/>
      <c r="G7214" s="7"/>
      <c r="H7214" s="7"/>
      <c r="J7214" s="7"/>
      <c r="K7214" s="7"/>
      <c r="L7214" s="7"/>
      <c r="Q7214" s="7"/>
      <c r="S7214" s="7"/>
      <c r="T7214" s="7"/>
      <c r="Y7214" s="7"/>
      <c r="AA7214" s="7"/>
      <c r="AB7214" s="7"/>
      <c r="AG7214" s="7"/>
    </row>
    <row r="7215" spans="1:33">
      <c r="A7215" s="7"/>
      <c r="B7215" s="7"/>
      <c r="C7215" s="7"/>
      <c r="D7215" s="7"/>
      <c r="E7215" s="7"/>
      <c r="F7215" s="7"/>
      <c r="G7215" s="7"/>
      <c r="H7215" s="7"/>
      <c r="J7215" s="7"/>
      <c r="K7215" s="7"/>
      <c r="L7215" s="7"/>
      <c r="Q7215" s="7"/>
      <c r="S7215" s="7"/>
      <c r="T7215" s="7"/>
      <c r="Y7215" s="7"/>
      <c r="AA7215" s="7"/>
      <c r="AB7215" s="7"/>
      <c r="AG7215" s="7"/>
    </row>
    <row r="7216" spans="1:33">
      <c r="A7216" s="7"/>
      <c r="B7216" s="7"/>
      <c r="C7216" s="7"/>
      <c r="D7216" s="7"/>
      <c r="E7216" s="7"/>
      <c r="F7216" s="7"/>
      <c r="G7216" s="7"/>
      <c r="H7216" s="7"/>
      <c r="J7216" s="7"/>
      <c r="K7216" s="7"/>
      <c r="L7216" s="7"/>
      <c r="Q7216" s="7"/>
      <c r="S7216" s="7"/>
      <c r="T7216" s="7"/>
      <c r="Y7216" s="7"/>
      <c r="AA7216" s="7"/>
      <c r="AB7216" s="7"/>
      <c r="AG7216" s="7"/>
    </row>
    <row r="7217" spans="1:33">
      <c r="A7217" s="7"/>
      <c r="B7217" s="7"/>
      <c r="C7217" s="7"/>
      <c r="D7217" s="7"/>
      <c r="E7217" s="7"/>
      <c r="F7217" s="7"/>
      <c r="G7217" s="7"/>
      <c r="H7217" s="7"/>
      <c r="J7217" s="7"/>
      <c r="K7217" s="7"/>
      <c r="L7217" s="7"/>
      <c r="Q7217" s="7"/>
      <c r="S7217" s="7"/>
      <c r="T7217" s="7"/>
      <c r="Y7217" s="7"/>
      <c r="AA7217" s="7"/>
      <c r="AB7217" s="7"/>
      <c r="AG7217" s="7"/>
    </row>
    <row r="7218" spans="1:33">
      <c r="A7218" s="7"/>
      <c r="B7218" s="7"/>
      <c r="C7218" s="7"/>
      <c r="D7218" s="7"/>
      <c r="E7218" s="7"/>
      <c r="F7218" s="7"/>
      <c r="G7218" s="7"/>
      <c r="H7218" s="7"/>
      <c r="J7218" s="7"/>
      <c r="K7218" s="7"/>
      <c r="L7218" s="7"/>
      <c r="Q7218" s="7"/>
      <c r="S7218" s="7"/>
      <c r="T7218" s="7"/>
      <c r="Y7218" s="7"/>
      <c r="AA7218" s="7"/>
      <c r="AB7218" s="7"/>
      <c r="AG7218" s="7"/>
    </row>
    <row r="7219" spans="1:33">
      <c r="A7219" s="7"/>
      <c r="B7219" s="7"/>
      <c r="C7219" s="7"/>
      <c r="D7219" s="7"/>
      <c r="E7219" s="7"/>
      <c r="F7219" s="7"/>
      <c r="G7219" s="7"/>
      <c r="H7219" s="7"/>
      <c r="J7219" s="7"/>
      <c r="K7219" s="7"/>
      <c r="L7219" s="7"/>
      <c r="Q7219" s="7"/>
      <c r="S7219" s="7"/>
      <c r="T7219" s="7"/>
      <c r="Y7219" s="7"/>
      <c r="AA7219" s="7"/>
      <c r="AB7219" s="7"/>
      <c r="AG7219" s="7"/>
    </row>
    <row r="7220" spans="1:33">
      <c r="A7220" s="7"/>
      <c r="B7220" s="7"/>
      <c r="C7220" s="7"/>
      <c r="D7220" s="7"/>
      <c r="E7220" s="7"/>
      <c r="F7220" s="7"/>
      <c r="G7220" s="7"/>
      <c r="H7220" s="7"/>
      <c r="J7220" s="7"/>
      <c r="K7220" s="7"/>
      <c r="L7220" s="7"/>
      <c r="Q7220" s="7"/>
      <c r="S7220" s="7"/>
      <c r="T7220" s="7"/>
      <c r="Y7220" s="7"/>
      <c r="AA7220" s="7"/>
      <c r="AB7220" s="7"/>
      <c r="AG7220" s="7"/>
    </row>
    <row r="7221" spans="1:33">
      <c r="A7221" s="7"/>
      <c r="B7221" s="7"/>
      <c r="C7221" s="7"/>
      <c r="D7221" s="7"/>
      <c r="E7221" s="7"/>
      <c r="F7221" s="7"/>
      <c r="G7221" s="7"/>
      <c r="H7221" s="7"/>
      <c r="J7221" s="7"/>
      <c r="K7221" s="7"/>
      <c r="L7221" s="7"/>
      <c r="Q7221" s="7"/>
      <c r="S7221" s="7"/>
      <c r="T7221" s="7"/>
      <c r="Y7221" s="7"/>
      <c r="AA7221" s="7"/>
      <c r="AB7221" s="7"/>
      <c r="AG7221" s="7"/>
    </row>
    <row r="7222" spans="1:33">
      <c r="A7222" s="7"/>
      <c r="B7222" s="7"/>
      <c r="C7222" s="7"/>
      <c r="D7222" s="7"/>
      <c r="E7222" s="7"/>
      <c r="F7222" s="7"/>
      <c r="G7222" s="7"/>
      <c r="H7222" s="7"/>
      <c r="J7222" s="7"/>
      <c r="K7222" s="7"/>
      <c r="L7222" s="7"/>
      <c r="Q7222" s="7"/>
      <c r="S7222" s="7"/>
      <c r="T7222" s="7"/>
      <c r="Y7222" s="7"/>
      <c r="AA7222" s="7"/>
      <c r="AB7222" s="7"/>
      <c r="AG7222" s="7"/>
    </row>
    <row r="7223" spans="1:33">
      <c r="A7223" s="7"/>
      <c r="B7223" s="7"/>
      <c r="C7223" s="7"/>
      <c r="D7223" s="7"/>
      <c r="E7223" s="7"/>
      <c r="F7223" s="7"/>
      <c r="G7223" s="7"/>
      <c r="H7223" s="7"/>
      <c r="J7223" s="7"/>
      <c r="K7223" s="7"/>
      <c r="L7223" s="7"/>
      <c r="Q7223" s="7"/>
      <c r="S7223" s="7"/>
      <c r="T7223" s="7"/>
      <c r="Y7223" s="7"/>
      <c r="AA7223" s="7"/>
      <c r="AB7223" s="7"/>
      <c r="AG7223" s="7"/>
    </row>
    <row r="7224" spans="1:33">
      <c r="A7224" s="7"/>
      <c r="B7224" s="7"/>
      <c r="C7224" s="7"/>
      <c r="D7224" s="7"/>
      <c r="E7224" s="7"/>
      <c r="F7224" s="7"/>
      <c r="G7224" s="7"/>
      <c r="H7224" s="7"/>
      <c r="J7224" s="7"/>
      <c r="K7224" s="7"/>
      <c r="L7224" s="7"/>
      <c r="Q7224" s="7"/>
      <c r="S7224" s="7"/>
      <c r="T7224" s="7"/>
      <c r="Y7224" s="7"/>
      <c r="AA7224" s="7"/>
      <c r="AB7224" s="7"/>
      <c r="AG7224" s="7"/>
    </row>
    <row r="7225" spans="1:33">
      <c r="A7225" s="7"/>
      <c r="B7225" s="7"/>
      <c r="C7225" s="7"/>
      <c r="D7225" s="7"/>
      <c r="E7225" s="7"/>
      <c r="F7225" s="7"/>
      <c r="G7225" s="7"/>
      <c r="H7225" s="7"/>
      <c r="J7225" s="7"/>
      <c r="K7225" s="7"/>
      <c r="L7225" s="7"/>
      <c r="Q7225" s="7"/>
      <c r="S7225" s="7"/>
      <c r="T7225" s="7"/>
      <c r="Y7225" s="7"/>
      <c r="AA7225" s="7"/>
      <c r="AB7225" s="7"/>
      <c r="AG7225" s="7"/>
    </row>
    <row r="7226" spans="1:33">
      <c r="A7226" s="7"/>
      <c r="B7226" s="7"/>
      <c r="C7226" s="7"/>
      <c r="D7226" s="7"/>
      <c r="E7226" s="7"/>
      <c r="F7226" s="7"/>
      <c r="G7226" s="7"/>
      <c r="H7226" s="7"/>
      <c r="J7226" s="7"/>
      <c r="K7226" s="7"/>
      <c r="L7226" s="7"/>
      <c r="Q7226" s="7"/>
      <c r="S7226" s="7"/>
      <c r="T7226" s="7"/>
      <c r="Y7226" s="7"/>
      <c r="AA7226" s="7"/>
      <c r="AB7226" s="7"/>
      <c r="AG7226" s="7"/>
    </row>
    <row r="7227" spans="1:33">
      <c r="A7227" s="7"/>
      <c r="B7227" s="7"/>
      <c r="C7227" s="7"/>
      <c r="D7227" s="7"/>
      <c r="E7227" s="7"/>
      <c r="F7227" s="7"/>
      <c r="G7227" s="7"/>
      <c r="H7227" s="7"/>
      <c r="J7227" s="7"/>
      <c r="K7227" s="7"/>
      <c r="L7227" s="7"/>
      <c r="Q7227" s="7"/>
      <c r="S7227" s="7"/>
      <c r="T7227" s="7"/>
      <c r="Y7227" s="7"/>
      <c r="AA7227" s="7"/>
      <c r="AB7227" s="7"/>
      <c r="AG7227" s="7"/>
    </row>
    <row r="7228" spans="1:33">
      <c r="A7228" s="7"/>
      <c r="B7228" s="7"/>
      <c r="C7228" s="7"/>
      <c r="D7228" s="7"/>
      <c r="E7228" s="7"/>
      <c r="F7228" s="7"/>
      <c r="G7228" s="7"/>
      <c r="H7228" s="7"/>
      <c r="J7228" s="7"/>
      <c r="K7228" s="7"/>
      <c r="L7228" s="7"/>
      <c r="Q7228" s="7"/>
      <c r="S7228" s="7"/>
      <c r="T7228" s="7"/>
      <c r="Y7228" s="7"/>
      <c r="AA7228" s="7"/>
      <c r="AB7228" s="7"/>
      <c r="AG7228" s="7"/>
    </row>
    <row r="7229" spans="1:33">
      <c r="A7229" s="7"/>
      <c r="B7229" s="7"/>
      <c r="C7229" s="7"/>
      <c r="D7229" s="7"/>
      <c r="E7229" s="7"/>
      <c r="F7229" s="7"/>
      <c r="G7229" s="7"/>
      <c r="H7229" s="7"/>
      <c r="J7229" s="7"/>
      <c r="K7229" s="7"/>
      <c r="L7229" s="7"/>
      <c r="Q7229" s="7"/>
      <c r="S7229" s="7"/>
      <c r="T7229" s="7"/>
      <c r="Y7229" s="7"/>
      <c r="AA7229" s="7"/>
      <c r="AB7229" s="7"/>
      <c r="AG7229" s="7"/>
    </row>
    <row r="7230" spans="1:33">
      <c r="A7230" s="7"/>
      <c r="B7230" s="7"/>
      <c r="C7230" s="7"/>
      <c r="D7230" s="7"/>
      <c r="E7230" s="7"/>
      <c r="F7230" s="7"/>
      <c r="G7230" s="7"/>
      <c r="H7230" s="7"/>
      <c r="J7230" s="7"/>
      <c r="K7230" s="7"/>
      <c r="L7230" s="7"/>
      <c r="Q7230" s="7"/>
      <c r="S7230" s="7"/>
      <c r="T7230" s="7"/>
      <c r="Y7230" s="7"/>
      <c r="AA7230" s="7"/>
      <c r="AB7230" s="7"/>
      <c r="AG7230" s="7"/>
    </row>
    <row r="7231" spans="1:33">
      <c r="A7231" s="7"/>
      <c r="B7231" s="7"/>
      <c r="C7231" s="7"/>
      <c r="D7231" s="7"/>
      <c r="E7231" s="7"/>
      <c r="F7231" s="7"/>
      <c r="G7231" s="7"/>
      <c r="H7231" s="7"/>
      <c r="J7231" s="7"/>
      <c r="K7231" s="7"/>
      <c r="L7231" s="7"/>
      <c r="Q7231" s="7"/>
      <c r="S7231" s="7"/>
      <c r="T7231" s="7"/>
      <c r="Y7231" s="7"/>
      <c r="AA7231" s="7"/>
      <c r="AB7231" s="7"/>
      <c r="AG7231" s="7"/>
    </row>
    <row r="7232" spans="1:33">
      <c r="A7232" s="7"/>
      <c r="B7232" s="7"/>
      <c r="C7232" s="7"/>
      <c r="D7232" s="7"/>
      <c r="E7232" s="7"/>
      <c r="F7232" s="7"/>
      <c r="G7232" s="7"/>
      <c r="H7232" s="7"/>
      <c r="J7232" s="7"/>
      <c r="K7232" s="7"/>
      <c r="L7232" s="7"/>
      <c r="Q7232" s="7"/>
      <c r="S7232" s="7"/>
      <c r="T7232" s="7"/>
      <c r="Y7232" s="7"/>
      <c r="AA7232" s="7"/>
      <c r="AB7232" s="7"/>
      <c r="AG7232" s="7"/>
    </row>
    <row r="7233" spans="1:33">
      <c r="A7233" s="7"/>
      <c r="B7233" s="7"/>
      <c r="C7233" s="7"/>
      <c r="D7233" s="7"/>
      <c r="E7233" s="7"/>
      <c r="F7233" s="7"/>
      <c r="G7233" s="7"/>
      <c r="H7233" s="7"/>
      <c r="J7233" s="7"/>
      <c r="K7233" s="7"/>
      <c r="L7233" s="7"/>
      <c r="Q7233" s="7"/>
      <c r="S7233" s="7"/>
      <c r="T7233" s="7"/>
      <c r="Y7233" s="7"/>
      <c r="AA7233" s="7"/>
      <c r="AB7233" s="7"/>
      <c r="AG7233" s="7"/>
    </row>
    <row r="7234" spans="1:33">
      <c r="A7234" s="7"/>
      <c r="B7234" s="7"/>
      <c r="C7234" s="7"/>
      <c r="D7234" s="7"/>
      <c r="E7234" s="7"/>
      <c r="F7234" s="7"/>
      <c r="G7234" s="7"/>
      <c r="H7234" s="7"/>
      <c r="J7234" s="7"/>
      <c r="K7234" s="7"/>
      <c r="L7234" s="7"/>
      <c r="Q7234" s="7"/>
      <c r="S7234" s="7"/>
      <c r="T7234" s="7"/>
      <c r="Y7234" s="7"/>
      <c r="AA7234" s="7"/>
      <c r="AB7234" s="7"/>
      <c r="AG7234" s="7"/>
    </row>
    <row r="7235" spans="1:33">
      <c r="A7235" s="7"/>
      <c r="B7235" s="7"/>
      <c r="C7235" s="7"/>
      <c r="D7235" s="7"/>
      <c r="E7235" s="7"/>
      <c r="F7235" s="7"/>
      <c r="G7235" s="7"/>
      <c r="H7235" s="7"/>
      <c r="J7235" s="7"/>
      <c r="K7235" s="7"/>
      <c r="L7235" s="7"/>
      <c r="Q7235" s="7"/>
      <c r="S7235" s="7"/>
      <c r="T7235" s="7"/>
      <c r="Y7235" s="7"/>
      <c r="AA7235" s="7"/>
      <c r="AB7235" s="7"/>
      <c r="AG7235" s="7"/>
    </row>
    <row r="7236" spans="1:33">
      <c r="A7236" s="7"/>
      <c r="B7236" s="7"/>
      <c r="C7236" s="7"/>
      <c r="D7236" s="7"/>
      <c r="E7236" s="7"/>
      <c r="F7236" s="7"/>
      <c r="G7236" s="7"/>
      <c r="H7236" s="7"/>
      <c r="J7236" s="7"/>
      <c r="K7236" s="7"/>
      <c r="L7236" s="7"/>
      <c r="Q7236" s="7"/>
      <c r="S7236" s="7"/>
      <c r="T7236" s="7"/>
      <c r="Y7236" s="7"/>
      <c r="AA7236" s="7"/>
      <c r="AB7236" s="7"/>
      <c r="AG7236" s="7"/>
    </row>
    <row r="7237" spans="1:33">
      <c r="A7237" s="7"/>
      <c r="B7237" s="7"/>
      <c r="C7237" s="7"/>
      <c r="D7237" s="7"/>
      <c r="E7237" s="7"/>
      <c r="F7237" s="7"/>
      <c r="G7237" s="7"/>
      <c r="H7237" s="7"/>
      <c r="J7237" s="7"/>
      <c r="K7237" s="7"/>
      <c r="L7237" s="7"/>
      <c r="Q7237" s="7"/>
      <c r="S7237" s="7"/>
      <c r="T7237" s="7"/>
      <c r="Y7237" s="7"/>
      <c r="AA7237" s="7"/>
      <c r="AB7237" s="7"/>
      <c r="AG7237" s="7"/>
    </row>
    <row r="7238" spans="1:33">
      <c r="A7238" s="7"/>
      <c r="B7238" s="7"/>
      <c r="C7238" s="7"/>
      <c r="D7238" s="7"/>
      <c r="E7238" s="7"/>
      <c r="F7238" s="7"/>
      <c r="G7238" s="7"/>
      <c r="H7238" s="7"/>
      <c r="J7238" s="7"/>
      <c r="K7238" s="7"/>
      <c r="L7238" s="7"/>
      <c r="Q7238" s="7"/>
      <c r="S7238" s="7"/>
      <c r="T7238" s="7"/>
      <c r="Y7238" s="7"/>
      <c r="AA7238" s="7"/>
      <c r="AB7238" s="7"/>
      <c r="AG7238" s="7"/>
    </row>
    <row r="7239" spans="1:33">
      <c r="A7239" s="7"/>
      <c r="B7239" s="7"/>
      <c r="C7239" s="7"/>
      <c r="D7239" s="7"/>
      <c r="E7239" s="7"/>
      <c r="F7239" s="7"/>
      <c r="G7239" s="7"/>
      <c r="H7239" s="7"/>
      <c r="J7239" s="7"/>
      <c r="K7239" s="7"/>
      <c r="L7239" s="7"/>
      <c r="Q7239" s="7"/>
      <c r="S7239" s="7"/>
      <c r="T7239" s="7"/>
      <c r="Y7239" s="7"/>
      <c r="AA7239" s="7"/>
      <c r="AB7239" s="7"/>
      <c r="AG7239" s="7"/>
    </row>
    <row r="7240" spans="1:33">
      <c r="A7240" s="7"/>
      <c r="B7240" s="7"/>
      <c r="C7240" s="7"/>
      <c r="D7240" s="7"/>
      <c r="E7240" s="7"/>
      <c r="F7240" s="7"/>
      <c r="G7240" s="7"/>
      <c r="H7240" s="7"/>
      <c r="J7240" s="7"/>
      <c r="K7240" s="7"/>
      <c r="L7240" s="7"/>
      <c r="Q7240" s="7"/>
      <c r="S7240" s="7"/>
      <c r="T7240" s="7"/>
      <c r="Y7240" s="7"/>
      <c r="AA7240" s="7"/>
      <c r="AB7240" s="7"/>
      <c r="AG7240" s="7"/>
    </row>
    <row r="7241" spans="1:33">
      <c r="A7241" s="7"/>
      <c r="B7241" s="7"/>
      <c r="C7241" s="7"/>
      <c r="D7241" s="7"/>
      <c r="E7241" s="7"/>
      <c r="F7241" s="7"/>
      <c r="G7241" s="7"/>
      <c r="H7241" s="7"/>
      <c r="J7241" s="7"/>
      <c r="K7241" s="7"/>
      <c r="L7241" s="7"/>
      <c r="Q7241" s="7"/>
      <c r="S7241" s="7"/>
      <c r="T7241" s="7"/>
      <c r="Y7241" s="7"/>
      <c r="AA7241" s="7"/>
      <c r="AB7241" s="7"/>
      <c r="AG7241" s="7"/>
    </row>
    <row r="7242" spans="1:33">
      <c r="A7242" s="7"/>
      <c r="B7242" s="7"/>
      <c r="C7242" s="7"/>
      <c r="D7242" s="7"/>
      <c r="E7242" s="7"/>
      <c r="F7242" s="7"/>
      <c r="G7242" s="7"/>
      <c r="H7242" s="7"/>
      <c r="J7242" s="7"/>
      <c r="K7242" s="7"/>
      <c r="L7242" s="7"/>
      <c r="Q7242" s="7"/>
      <c r="S7242" s="7"/>
      <c r="T7242" s="7"/>
      <c r="Y7242" s="7"/>
      <c r="AA7242" s="7"/>
      <c r="AB7242" s="7"/>
      <c r="AG7242" s="7"/>
    </row>
    <row r="7243" spans="1:33">
      <c r="A7243" s="7"/>
      <c r="B7243" s="7"/>
      <c r="C7243" s="7"/>
      <c r="D7243" s="7"/>
      <c r="E7243" s="7"/>
      <c r="F7243" s="7"/>
      <c r="G7243" s="7"/>
      <c r="H7243" s="7"/>
      <c r="J7243" s="7"/>
      <c r="K7243" s="7"/>
      <c r="L7243" s="7"/>
      <c r="Q7243" s="7"/>
      <c r="S7243" s="7"/>
      <c r="T7243" s="7"/>
      <c r="Y7243" s="7"/>
      <c r="AA7243" s="7"/>
      <c r="AB7243" s="7"/>
      <c r="AG7243" s="7"/>
    </row>
    <row r="7244" spans="1:33">
      <c r="A7244" s="7"/>
      <c r="B7244" s="7"/>
      <c r="C7244" s="7"/>
      <c r="D7244" s="7"/>
      <c r="E7244" s="7"/>
      <c r="F7244" s="7"/>
      <c r="G7244" s="7"/>
      <c r="H7244" s="7"/>
      <c r="J7244" s="7"/>
      <c r="K7244" s="7"/>
      <c r="L7244" s="7"/>
      <c r="Q7244" s="7"/>
      <c r="S7244" s="7"/>
      <c r="T7244" s="7"/>
      <c r="Y7244" s="7"/>
      <c r="AA7244" s="7"/>
      <c r="AB7244" s="7"/>
      <c r="AG7244" s="7"/>
    </row>
    <row r="7245" spans="1:33">
      <c r="A7245" s="7"/>
      <c r="B7245" s="7"/>
      <c r="C7245" s="7"/>
      <c r="D7245" s="7"/>
      <c r="E7245" s="7"/>
      <c r="F7245" s="7"/>
      <c r="G7245" s="7"/>
      <c r="H7245" s="7"/>
      <c r="J7245" s="7"/>
      <c r="K7245" s="7"/>
      <c r="L7245" s="7"/>
      <c r="Q7245" s="7"/>
      <c r="S7245" s="7"/>
      <c r="T7245" s="7"/>
      <c r="Y7245" s="7"/>
      <c r="AA7245" s="7"/>
      <c r="AB7245" s="7"/>
      <c r="AG7245" s="7"/>
    </row>
    <row r="7246" spans="1:33">
      <c r="A7246" s="7"/>
      <c r="B7246" s="7"/>
      <c r="C7246" s="7"/>
      <c r="D7246" s="7"/>
      <c r="E7246" s="7"/>
      <c r="F7246" s="7"/>
      <c r="G7246" s="7"/>
      <c r="H7246" s="7"/>
      <c r="J7246" s="7"/>
      <c r="K7246" s="7"/>
      <c r="L7246" s="7"/>
      <c r="Q7246" s="7"/>
      <c r="S7246" s="7"/>
      <c r="T7246" s="7"/>
      <c r="Y7246" s="7"/>
      <c r="AA7246" s="7"/>
      <c r="AB7246" s="7"/>
      <c r="AG7246" s="7"/>
    </row>
    <row r="7247" spans="1:33">
      <c r="A7247" s="7"/>
      <c r="B7247" s="7"/>
      <c r="C7247" s="7"/>
      <c r="D7247" s="7"/>
      <c r="E7247" s="7"/>
      <c r="F7247" s="7"/>
      <c r="G7247" s="7"/>
      <c r="H7247" s="7"/>
      <c r="J7247" s="7"/>
      <c r="K7247" s="7"/>
      <c r="L7247" s="7"/>
      <c r="Q7247" s="7"/>
      <c r="S7247" s="7"/>
      <c r="T7247" s="7"/>
      <c r="Y7247" s="7"/>
      <c r="AA7247" s="7"/>
      <c r="AB7247" s="7"/>
      <c r="AG7247" s="7"/>
    </row>
    <row r="7248" spans="1:33">
      <c r="A7248" s="7"/>
      <c r="B7248" s="7"/>
      <c r="C7248" s="7"/>
      <c r="D7248" s="7"/>
      <c r="E7248" s="7"/>
      <c r="F7248" s="7"/>
      <c r="G7248" s="7"/>
      <c r="H7248" s="7"/>
      <c r="J7248" s="7"/>
      <c r="K7248" s="7"/>
      <c r="L7248" s="7"/>
      <c r="Q7248" s="7"/>
      <c r="S7248" s="7"/>
      <c r="T7248" s="7"/>
      <c r="Y7248" s="7"/>
      <c r="AA7248" s="7"/>
      <c r="AB7248" s="7"/>
      <c r="AG7248" s="7"/>
    </row>
    <row r="7249" spans="1:33">
      <c r="A7249" s="7"/>
      <c r="B7249" s="7"/>
      <c r="C7249" s="7"/>
      <c r="D7249" s="7"/>
      <c r="E7249" s="7"/>
      <c r="F7249" s="7"/>
      <c r="G7249" s="7"/>
      <c r="H7249" s="7"/>
      <c r="J7249" s="7"/>
      <c r="K7249" s="7"/>
      <c r="L7249" s="7"/>
      <c r="Q7249" s="7"/>
      <c r="S7249" s="7"/>
      <c r="T7249" s="7"/>
      <c r="Y7249" s="7"/>
      <c r="AA7249" s="7"/>
      <c r="AB7249" s="7"/>
      <c r="AG7249" s="7"/>
    </row>
    <row r="7250" spans="1:33">
      <c r="A7250" s="7"/>
      <c r="B7250" s="7"/>
      <c r="C7250" s="7"/>
      <c r="D7250" s="7"/>
      <c r="E7250" s="7"/>
      <c r="F7250" s="7"/>
      <c r="G7250" s="7"/>
      <c r="H7250" s="7"/>
      <c r="J7250" s="7"/>
      <c r="K7250" s="7"/>
      <c r="L7250" s="7"/>
      <c r="Q7250" s="7"/>
      <c r="S7250" s="7"/>
      <c r="T7250" s="7"/>
      <c r="Y7250" s="7"/>
      <c r="AA7250" s="7"/>
      <c r="AB7250" s="7"/>
      <c r="AG7250" s="7"/>
    </row>
    <row r="7251" spans="1:33">
      <c r="A7251" s="7"/>
      <c r="B7251" s="7"/>
      <c r="C7251" s="7"/>
      <c r="D7251" s="7"/>
      <c r="E7251" s="7"/>
      <c r="F7251" s="7"/>
      <c r="G7251" s="7"/>
      <c r="H7251" s="7"/>
      <c r="J7251" s="7"/>
      <c r="K7251" s="7"/>
      <c r="L7251" s="7"/>
      <c r="Q7251" s="7"/>
      <c r="S7251" s="7"/>
      <c r="T7251" s="7"/>
      <c r="Y7251" s="7"/>
      <c r="AA7251" s="7"/>
      <c r="AB7251" s="7"/>
      <c r="AG7251" s="7"/>
    </row>
    <row r="7252" spans="1:33">
      <c r="A7252" s="7"/>
      <c r="B7252" s="7"/>
      <c r="C7252" s="7"/>
      <c r="D7252" s="7"/>
      <c r="E7252" s="7"/>
      <c r="F7252" s="7"/>
      <c r="G7252" s="7"/>
      <c r="H7252" s="7"/>
      <c r="J7252" s="7"/>
      <c r="K7252" s="7"/>
      <c r="L7252" s="7"/>
      <c r="Q7252" s="7"/>
      <c r="S7252" s="7"/>
      <c r="T7252" s="7"/>
      <c r="Y7252" s="7"/>
      <c r="AA7252" s="7"/>
      <c r="AB7252" s="7"/>
      <c r="AG7252" s="7"/>
    </row>
    <row r="7253" spans="1:33">
      <c r="A7253" s="7"/>
      <c r="B7253" s="7"/>
      <c r="C7253" s="7"/>
      <c r="D7253" s="7"/>
      <c r="E7253" s="7"/>
      <c r="F7253" s="7"/>
      <c r="G7253" s="7"/>
      <c r="H7253" s="7"/>
      <c r="J7253" s="7"/>
      <c r="K7253" s="7"/>
      <c r="L7253" s="7"/>
      <c r="Q7253" s="7"/>
      <c r="S7253" s="7"/>
      <c r="T7253" s="7"/>
      <c r="Y7253" s="7"/>
      <c r="AA7253" s="7"/>
      <c r="AB7253" s="7"/>
      <c r="AG7253" s="7"/>
    </row>
    <row r="7254" spans="1:33">
      <c r="A7254" s="7"/>
      <c r="B7254" s="7"/>
      <c r="C7254" s="7"/>
      <c r="D7254" s="7"/>
      <c r="E7254" s="7"/>
      <c r="F7254" s="7"/>
      <c r="G7254" s="7"/>
      <c r="H7254" s="7"/>
      <c r="J7254" s="7"/>
      <c r="K7254" s="7"/>
      <c r="L7254" s="7"/>
      <c r="Q7254" s="7"/>
      <c r="S7254" s="7"/>
      <c r="T7254" s="7"/>
      <c r="Y7254" s="7"/>
      <c r="AA7254" s="7"/>
      <c r="AB7254" s="7"/>
      <c r="AG7254" s="7"/>
    </row>
    <row r="7255" spans="1:33">
      <c r="A7255" s="7"/>
      <c r="B7255" s="7"/>
      <c r="C7255" s="7"/>
      <c r="D7255" s="7"/>
      <c r="E7255" s="7"/>
      <c r="F7255" s="7"/>
      <c r="G7255" s="7"/>
      <c r="H7255" s="7"/>
      <c r="J7255" s="7"/>
      <c r="K7255" s="7"/>
      <c r="L7255" s="7"/>
      <c r="Q7255" s="7"/>
      <c r="S7255" s="7"/>
      <c r="T7255" s="7"/>
      <c r="Y7255" s="7"/>
      <c r="AA7255" s="7"/>
      <c r="AB7255" s="7"/>
      <c r="AG7255" s="7"/>
    </row>
    <row r="7256" spans="1:33">
      <c r="A7256" s="7"/>
      <c r="B7256" s="7"/>
      <c r="C7256" s="7"/>
      <c r="D7256" s="7"/>
      <c r="E7256" s="7"/>
      <c r="F7256" s="7"/>
      <c r="G7256" s="7"/>
      <c r="H7256" s="7"/>
      <c r="J7256" s="7"/>
      <c r="K7256" s="7"/>
      <c r="L7256" s="7"/>
      <c r="Q7256" s="7"/>
      <c r="S7256" s="7"/>
      <c r="T7256" s="7"/>
      <c r="Y7256" s="7"/>
      <c r="AA7256" s="7"/>
      <c r="AB7256" s="7"/>
      <c r="AG7256" s="7"/>
    </row>
    <row r="7257" spans="1:33">
      <c r="A7257" s="7"/>
      <c r="B7257" s="7"/>
      <c r="C7257" s="7"/>
      <c r="D7257" s="7"/>
      <c r="E7257" s="7"/>
      <c r="F7257" s="7"/>
      <c r="G7257" s="7"/>
      <c r="H7257" s="7"/>
      <c r="J7257" s="7"/>
      <c r="K7257" s="7"/>
      <c r="L7257" s="7"/>
      <c r="Q7257" s="7"/>
      <c r="S7257" s="7"/>
      <c r="T7257" s="7"/>
      <c r="Y7257" s="7"/>
      <c r="AA7257" s="7"/>
      <c r="AB7257" s="7"/>
      <c r="AG7257" s="7"/>
    </row>
    <row r="7258" spans="1:33">
      <c r="A7258" s="7"/>
      <c r="B7258" s="7"/>
      <c r="C7258" s="7"/>
      <c r="D7258" s="7"/>
      <c r="E7258" s="7"/>
      <c r="F7258" s="7"/>
      <c r="G7258" s="7"/>
      <c r="H7258" s="7"/>
      <c r="J7258" s="7"/>
      <c r="K7258" s="7"/>
      <c r="L7258" s="7"/>
      <c r="Q7258" s="7"/>
      <c r="S7258" s="7"/>
      <c r="T7258" s="7"/>
      <c r="Y7258" s="7"/>
      <c r="AA7258" s="7"/>
      <c r="AB7258" s="7"/>
      <c r="AG7258" s="7"/>
    </row>
    <row r="7259" spans="1:33">
      <c r="A7259" s="7"/>
      <c r="B7259" s="7"/>
      <c r="C7259" s="7"/>
      <c r="D7259" s="7"/>
      <c r="E7259" s="7"/>
      <c r="F7259" s="7"/>
      <c r="G7259" s="7"/>
      <c r="H7259" s="7"/>
      <c r="J7259" s="7"/>
      <c r="K7259" s="7"/>
      <c r="L7259" s="7"/>
      <c r="Q7259" s="7"/>
      <c r="S7259" s="7"/>
      <c r="T7259" s="7"/>
      <c r="Y7259" s="7"/>
      <c r="AA7259" s="7"/>
      <c r="AB7259" s="7"/>
      <c r="AG7259" s="7"/>
    </row>
    <row r="7260" spans="1:33">
      <c r="A7260" s="7"/>
      <c r="B7260" s="7"/>
      <c r="C7260" s="7"/>
      <c r="D7260" s="7"/>
      <c r="E7260" s="7"/>
      <c r="F7260" s="7"/>
      <c r="G7260" s="7"/>
      <c r="H7260" s="7"/>
      <c r="J7260" s="7"/>
      <c r="K7260" s="7"/>
      <c r="L7260" s="7"/>
      <c r="Q7260" s="7"/>
      <c r="S7260" s="7"/>
      <c r="T7260" s="7"/>
      <c r="Y7260" s="7"/>
      <c r="AA7260" s="7"/>
      <c r="AB7260" s="7"/>
      <c r="AG7260" s="7"/>
    </row>
    <row r="7261" spans="1:33">
      <c r="A7261" s="7"/>
      <c r="B7261" s="7"/>
      <c r="C7261" s="7"/>
      <c r="D7261" s="7"/>
      <c r="E7261" s="7"/>
      <c r="F7261" s="7"/>
      <c r="G7261" s="7"/>
      <c r="H7261" s="7"/>
      <c r="J7261" s="7"/>
      <c r="K7261" s="7"/>
      <c r="L7261" s="7"/>
      <c r="Q7261" s="7"/>
      <c r="S7261" s="7"/>
      <c r="T7261" s="7"/>
      <c r="Y7261" s="7"/>
      <c r="AA7261" s="7"/>
      <c r="AB7261" s="7"/>
      <c r="AG7261" s="7"/>
    </row>
    <row r="7262" spans="1:33">
      <c r="A7262" s="7"/>
      <c r="B7262" s="7"/>
      <c r="C7262" s="7"/>
      <c r="D7262" s="7"/>
      <c r="E7262" s="7"/>
      <c r="F7262" s="7"/>
      <c r="G7262" s="7"/>
      <c r="H7262" s="7"/>
      <c r="J7262" s="7"/>
      <c r="K7262" s="7"/>
      <c r="L7262" s="7"/>
      <c r="Q7262" s="7"/>
      <c r="S7262" s="7"/>
      <c r="T7262" s="7"/>
      <c r="Y7262" s="7"/>
      <c r="AA7262" s="7"/>
      <c r="AB7262" s="7"/>
      <c r="AG7262" s="7"/>
    </row>
    <row r="7263" spans="1:33">
      <c r="A7263" s="7"/>
      <c r="B7263" s="7"/>
      <c r="C7263" s="7"/>
      <c r="D7263" s="7"/>
      <c r="E7263" s="7"/>
      <c r="F7263" s="7"/>
      <c r="G7263" s="7"/>
      <c r="H7263" s="7"/>
      <c r="J7263" s="7"/>
      <c r="K7263" s="7"/>
      <c r="L7263" s="7"/>
      <c r="Q7263" s="7"/>
      <c r="S7263" s="7"/>
      <c r="T7263" s="7"/>
      <c r="Y7263" s="7"/>
      <c r="AA7263" s="7"/>
      <c r="AB7263" s="7"/>
      <c r="AG7263" s="7"/>
    </row>
    <row r="7264" spans="1:33">
      <c r="A7264" s="7"/>
      <c r="B7264" s="7"/>
      <c r="C7264" s="7"/>
      <c r="D7264" s="7"/>
      <c r="E7264" s="7"/>
      <c r="F7264" s="7"/>
      <c r="G7264" s="7"/>
      <c r="H7264" s="7"/>
      <c r="J7264" s="7"/>
      <c r="K7264" s="7"/>
      <c r="L7264" s="7"/>
      <c r="Q7264" s="7"/>
      <c r="S7264" s="7"/>
      <c r="T7264" s="7"/>
      <c r="Y7264" s="7"/>
      <c r="AA7264" s="7"/>
      <c r="AB7264" s="7"/>
      <c r="AG7264" s="7"/>
    </row>
    <row r="7265" spans="1:33">
      <c r="A7265" s="7"/>
      <c r="B7265" s="7"/>
      <c r="C7265" s="7"/>
      <c r="D7265" s="7"/>
      <c r="E7265" s="7"/>
      <c r="F7265" s="7"/>
      <c r="G7265" s="7"/>
      <c r="H7265" s="7"/>
      <c r="J7265" s="7"/>
      <c r="K7265" s="7"/>
      <c r="L7265" s="7"/>
      <c r="Q7265" s="7"/>
      <c r="S7265" s="7"/>
      <c r="T7265" s="7"/>
      <c r="Y7265" s="7"/>
      <c r="AA7265" s="7"/>
      <c r="AB7265" s="7"/>
      <c r="AG7265" s="7"/>
    </row>
    <row r="7266" spans="1:33">
      <c r="A7266" s="7"/>
      <c r="B7266" s="7"/>
      <c r="C7266" s="7"/>
      <c r="D7266" s="7"/>
      <c r="E7266" s="7"/>
      <c r="F7266" s="7"/>
      <c r="G7266" s="7"/>
      <c r="H7266" s="7"/>
      <c r="J7266" s="7"/>
      <c r="K7266" s="7"/>
      <c r="L7266" s="7"/>
      <c r="Q7266" s="7"/>
      <c r="S7266" s="7"/>
      <c r="T7266" s="7"/>
      <c r="Y7266" s="7"/>
      <c r="AA7266" s="7"/>
      <c r="AB7266" s="7"/>
      <c r="AG7266" s="7"/>
    </row>
    <row r="7267" spans="1:33">
      <c r="A7267" s="7"/>
      <c r="B7267" s="7"/>
      <c r="C7267" s="7"/>
      <c r="D7267" s="7"/>
      <c r="E7267" s="7"/>
      <c r="F7267" s="7"/>
      <c r="G7267" s="7"/>
      <c r="H7267" s="7"/>
      <c r="J7267" s="7"/>
      <c r="K7267" s="7"/>
      <c r="L7267" s="7"/>
      <c r="Q7267" s="7"/>
      <c r="S7267" s="7"/>
      <c r="T7267" s="7"/>
      <c r="Y7267" s="7"/>
      <c r="AA7267" s="7"/>
      <c r="AB7267" s="7"/>
      <c r="AG7267" s="7"/>
    </row>
    <row r="7268" spans="1:33">
      <c r="A7268" s="7"/>
      <c r="B7268" s="7"/>
      <c r="C7268" s="7"/>
      <c r="D7268" s="7"/>
      <c r="E7268" s="7"/>
      <c r="F7268" s="7"/>
      <c r="G7268" s="7"/>
      <c r="H7268" s="7"/>
      <c r="J7268" s="7"/>
      <c r="K7268" s="7"/>
      <c r="L7268" s="7"/>
      <c r="Q7268" s="7"/>
      <c r="S7268" s="7"/>
      <c r="T7268" s="7"/>
      <c r="Y7268" s="7"/>
      <c r="AA7268" s="7"/>
      <c r="AB7268" s="7"/>
      <c r="AG7268" s="7"/>
    </row>
    <row r="7269" spans="1:33">
      <c r="A7269" s="7"/>
      <c r="B7269" s="7"/>
      <c r="C7269" s="7"/>
      <c r="D7269" s="7"/>
      <c r="E7269" s="7"/>
      <c r="F7269" s="7"/>
      <c r="G7269" s="7"/>
      <c r="H7269" s="7"/>
      <c r="J7269" s="7"/>
      <c r="K7269" s="7"/>
      <c r="L7269" s="7"/>
      <c r="Q7269" s="7"/>
      <c r="S7269" s="7"/>
      <c r="T7269" s="7"/>
      <c r="Y7269" s="7"/>
      <c r="AA7269" s="7"/>
      <c r="AB7269" s="7"/>
      <c r="AG7269" s="7"/>
    </row>
    <row r="7270" spans="1:33">
      <c r="A7270" s="7"/>
      <c r="B7270" s="7"/>
      <c r="C7270" s="7"/>
      <c r="D7270" s="7"/>
      <c r="E7270" s="7"/>
      <c r="F7270" s="7"/>
      <c r="G7270" s="7"/>
      <c r="H7270" s="7"/>
      <c r="J7270" s="7"/>
      <c r="K7270" s="7"/>
      <c r="L7270" s="7"/>
      <c r="Q7270" s="7"/>
      <c r="S7270" s="7"/>
      <c r="T7270" s="7"/>
      <c r="Y7270" s="7"/>
      <c r="AA7270" s="7"/>
      <c r="AB7270" s="7"/>
      <c r="AG7270" s="7"/>
    </row>
    <row r="7271" spans="1:33">
      <c r="A7271" s="7"/>
      <c r="B7271" s="7"/>
      <c r="C7271" s="7"/>
      <c r="D7271" s="7"/>
      <c r="E7271" s="7"/>
      <c r="F7271" s="7"/>
      <c r="G7271" s="7"/>
      <c r="H7271" s="7"/>
      <c r="J7271" s="7"/>
      <c r="K7271" s="7"/>
      <c r="L7271" s="7"/>
      <c r="Q7271" s="7"/>
      <c r="S7271" s="7"/>
      <c r="T7271" s="7"/>
      <c r="Y7271" s="7"/>
      <c r="AA7271" s="7"/>
      <c r="AB7271" s="7"/>
      <c r="AG7271" s="7"/>
    </row>
    <row r="7272" spans="1:33">
      <c r="A7272" s="7"/>
      <c r="B7272" s="7"/>
      <c r="C7272" s="7"/>
      <c r="D7272" s="7"/>
      <c r="E7272" s="7"/>
      <c r="F7272" s="7"/>
      <c r="G7272" s="7"/>
      <c r="H7272" s="7"/>
      <c r="J7272" s="7"/>
      <c r="K7272" s="7"/>
      <c r="L7272" s="7"/>
      <c r="Q7272" s="7"/>
      <c r="S7272" s="7"/>
      <c r="T7272" s="7"/>
      <c r="Y7272" s="7"/>
      <c r="AA7272" s="7"/>
      <c r="AB7272" s="7"/>
      <c r="AG7272" s="7"/>
    </row>
    <row r="7273" spans="1:33">
      <c r="A7273" s="7"/>
      <c r="B7273" s="7"/>
      <c r="C7273" s="7"/>
      <c r="D7273" s="7"/>
      <c r="E7273" s="7"/>
      <c r="F7273" s="7"/>
      <c r="G7273" s="7"/>
      <c r="H7273" s="7"/>
      <c r="J7273" s="7"/>
      <c r="K7273" s="7"/>
      <c r="L7273" s="7"/>
      <c r="Q7273" s="7"/>
      <c r="S7273" s="7"/>
      <c r="T7273" s="7"/>
      <c r="Y7273" s="7"/>
      <c r="AA7273" s="7"/>
      <c r="AB7273" s="7"/>
      <c r="AG7273" s="7"/>
    </row>
    <row r="7274" spans="1:33">
      <c r="A7274" s="7"/>
      <c r="B7274" s="7"/>
      <c r="C7274" s="7"/>
      <c r="D7274" s="7"/>
      <c r="E7274" s="7"/>
      <c r="F7274" s="7"/>
      <c r="G7274" s="7"/>
      <c r="H7274" s="7"/>
      <c r="J7274" s="7"/>
      <c r="K7274" s="7"/>
      <c r="L7274" s="7"/>
      <c r="Q7274" s="7"/>
      <c r="S7274" s="7"/>
      <c r="T7274" s="7"/>
      <c r="Y7274" s="7"/>
      <c r="AA7274" s="7"/>
      <c r="AB7274" s="7"/>
      <c r="AG7274" s="7"/>
    </row>
    <row r="7275" spans="1:33">
      <c r="A7275" s="7"/>
      <c r="B7275" s="7"/>
      <c r="C7275" s="7"/>
      <c r="D7275" s="7"/>
      <c r="E7275" s="7"/>
      <c r="F7275" s="7"/>
      <c r="G7275" s="7"/>
      <c r="H7275" s="7"/>
      <c r="J7275" s="7"/>
      <c r="K7275" s="7"/>
      <c r="L7275" s="7"/>
      <c r="Q7275" s="7"/>
      <c r="S7275" s="7"/>
      <c r="T7275" s="7"/>
      <c r="Y7275" s="7"/>
      <c r="AA7275" s="7"/>
      <c r="AB7275" s="7"/>
      <c r="AG7275" s="7"/>
    </row>
    <row r="7276" spans="1:33">
      <c r="A7276" s="7"/>
      <c r="B7276" s="7"/>
      <c r="C7276" s="7"/>
      <c r="D7276" s="7"/>
      <c r="E7276" s="7"/>
      <c r="F7276" s="7"/>
      <c r="G7276" s="7"/>
      <c r="H7276" s="7"/>
      <c r="J7276" s="7"/>
      <c r="K7276" s="7"/>
      <c r="L7276" s="7"/>
      <c r="Q7276" s="7"/>
      <c r="S7276" s="7"/>
      <c r="T7276" s="7"/>
      <c r="Y7276" s="7"/>
      <c r="AA7276" s="7"/>
      <c r="AB7276" s="7"/>
      <c r="AG7276" s="7"/>
    </row>
    <row r="7277" spans="1:33">
      <c r="A7277" s="7"/>
      <c r="B7277" s="7"/>
      <c r="C7277" s="7"/>
      <c r="D7277" s="7"/>
      <c r="E7277" s="7"/>
      <c r="F7277" s="7"/>
      <c r="G7277" s="7"/>
      <c r="H7277" s="7"/>
      <c r="J7277" s="7"/>
      <c r="K7277" s="7"/>
      <c r="L7277" s="7"/>
      <c r="Q7277" s="7"/>
      <c r="S7277" s="7"/>
      <c r="T7277" s="7"/>
      <c r="Y7277" s="7"/>
      <c r="AA7277" s="7"/>
      <c r="AB7277" s="7"/>
      <c r="AG7277" s="7"/>
    </row>
    <row r="7278" spans="1:33">
      <c r="A7278" s="7"/>
      <c r="B7278" s="7"/>
      <c r="C7278" s="7"/>
      <c r="D7278" s="7"/>
      <c r="E7278" s="7"/>
      <c r="F7278" s="7"/>
      <c r="G7278" s="7"/>
      <c r="H7278" s="7"/>
      <c r="J7278" s="7"/>
      <c r="K7278" s="7"/>
      <c r="L7278" s="7"/>
      <c r="Q7278" s="7"/>
      <c r="S7278" s="7"/>
      <c r="T7278" s="7"/>
      <c r="Y7278" s="7"/>
      <c r="AA7278" s="7"/>
      <c r="AB7278" s="7"/>
      <c r="AG7278" s="7"/>
    </row>
    <row r="7279" spans="1:33">
      <c r="A7279" s="7"/>
      <c r="B7279" s="7"/>
      <c r="C7279" s="7"/>
      <c r="D7279" s="7"/>
      <c r="E7279" s="7"/>
      <c r="F7279" s="7"/>
      <c r="G7279" s="7"/>
      <c r="H7279" s="7"/>
      <c r="J7279" s="7"/>
      <c r="K7279" s="7"/>
      <c r="L7279" s="7"/>
      <c r="Q7279" s="7"/>
      <c r="S7279" s="7"/>
      <c r="T7279" s="7"/>
      <c r="Y7279" s="7"/>
      <c r="AA7279" s="7"/>
      <c r="AB7279" s="7"/>
      <c r="AG7279" s="7"/>
    </row>
    <row r="7280" spans="1:33">
      <c r="A7280" s="7"/>
      <c r="B7280" s="7"/>
      <c r="C7280" s="7"/>
      <c r="D7280" s="7"/>
      <c r="E7280" s="7"/>
      <c r="F7280" s="7"/>
      <c r="G7280" s="7"/>
      <c r="H7280" s="7"/>
      <c r="J7280" s="7"/>
      <c r="K7280" s="7"/>
      <c r="L7280" s="7"/>
      <c r="Q7280" s="7"/>
      <c r="S7280" s="7"/>
      <c r="T7280" s="7"/>
      <c r="Y7280" s="7"/>
      <c r="AA7280" s="7"/>
      <c r="AB7280" s="7"/>
      <c r="AG7280" s="7"/>
    </row>
    <row r="7281" spans="1:33">
      <c r="A7281" s="7"/>
      <c r="B7281" s="7"/>
      <c r="C7281" s="7"/>
      <c r="D7281" s="7"/>
      <c r="E7281" s="7"/>
      <c r="F7281" s="7"/>
      <c r="G7281" s="7"/>
      <c r="H7281" s="7"/>
      <c r="J7281" s="7"/>
      <c r="K7281" s="7"/>
      <c r="L7281" s="7"/>
      <c r="Q7281" s="7"/>
      <c r="S7281" s="7"/>
      <c r="T7281" s="7"/>
      <c r="Y7281" s="7"/>
      <c r="AA7281" s="7"/>
      <c r="AB7281" s="7"/>
      <c r="AG7281" s="7"/>
    </row>
    <row r="7282" spans="1:33">
      <c r="A7282" s="7"/>
      <c r="B7282" s="7"/>
      <c r="C7282" s="7"/>
      <c r="D7282" s="7"/>
      <c r="E7282" s="7"/>
      <c r="F7282" s="7"/>
      <c r="G7282" s="7"/>
      <c r="H7282" s="7"/>
      <c r="J7282" s="7"/>
      <c r="K7282" s="7"/>
      <c r="L7282" s="7"/>
      <c r="Q7282" s="7"/>
      <c r="S7282" s="7"/>
      <c r="T7282" s="7"/>
      <c r="Y7282" s="7"/>
      <c r="AA7282" s="7"/>
      <c r="AB7282" s="7"/>
      <c r="AG7282" s="7"/>
    </row>
    <row r="7283" spans="1:33">
      <c r="A7283" s="7"/>
      <c r="B7283" s="7"/>
      <c r="C7283" s="7"/>
      <c r="D7283" s="7"/>
      <c r="E7283" s="7"/>
      <c r="F7283" s="7"/>
      <c r="G7283" s="7"/>
      <c r="H7283" s="7"/>
      <c r="J7283" s="7"/>
      <c r="K7283" s="7"/>
      <c r="L7283" s="7"/>
      <c r="Q7283" s="7"/>
      <c r="S7283" s="7"/>
      <c r="T7283" s="7"/>
      <c r="Y7283" s="7"/>
      <c r="AA7283" s="7"/>
      <c r="AB7283" s="7"/>
      <c r="AG7283" s="7"/>
    </row>
    <row r="7284" spans="1:33">
      <c r="A7284" s="7"/>
      <c r="B7284" s="7"/>
      <c r="C7284" s="7"/>
      <c r="D7284" s="7"/>
      <c r="E7284" s="7"/>
      <c r="F7284" s="7"/>
      <c r="G7284" s="7"/>
      <c r="H7284" s="7"/>
      <c r="J7284" s="7"/>
      <c r="K7284" s="7"/>
      <c r="L7284" s="7"/>
      <c r="Q7284" s="7"/>
      <c r="S7284" s="7"/>
      <c r="T7284" s="7"/>
      <c r="Y7284" s="7"/>
      <c r="AA7284" s="7"/>
      <c r="AB7284" s="7"/>
      <c r="AG7284" s="7"/>
    </row>
    <row r="7285" spans="1:33">
      <c r="A7285" s="7"/>
      <c r="B7285" s="7"/>
      <c r="C7285" s="7"/>
      <c r="D7285" s="7"/>
      <c r="E7285" s="7"/>
      <c r="F7285" s="7"/>
      <c r="G7285" s="7"/>
      <c r="H7285" s="7"/>
      <c r="J7285" s="7"/>
      <c r="K7285" s="7"/>
      <c r="L7285" s="7"/>
      <c r="Q7285" s="7"/>
      <c r="S7285" s="7"/>
      <c r="T7285" s="7"/>
      <c r="Y7285" s="7"/>
      <c r="AA7285" s="7"/>
      <c r="AB7285" s="7"/>
      <c r="AG7285" s="7"/>
    </row>
    <row r="7286" spans="1:33">
      <c r="A7286" s="7"/>
      <c r="B7286" s="7"/>
      <c r="C7286" s="7"/>
      <c r="D7286" s="7"/>
      <c r="E7286" s="7"/>
      <c r="F7286" s="7"/>
      <c r="G7286" s="7"/>
      <c r="H7286" s="7"/>
      <c r="J7286" s="7"/>
      <c r="K7286" s="7"/>
      <c r="L7286" s="7"/>
      <c r="Q7286" s="7"/>
      <c r="S7286" s="7"/>
      <c r="T7286" s="7"/>
      <c r="Y7286" s="7"/>
      <c r="AA7286" s="7"/>
      <c r="AB7286" s="7"/>
      <c r="AG7286" s="7"/>
    </row>
    <row r="7287" spans="1:33">
      <c r="A7287" s="7"/>
      <c r="B7287" s="7"/>
      <c r="C7287" s="7"/>
      <c r="D7287" s="7"/>
      <c r="E7287" s="7"/>
      <c r="F7287" s="7"/>
      <c r="G7287" s="7"/>
      <c r="H7287" s="7"/>
      <c r="J7287" s="7"/>
      <c r="K7287" s="7"/>
      <c r="L7287" s="7"/>
      <c r="Q7287" s="7"/>
      <c r="S7287" s="7"/>
      <c r="T7287" s="7"/>
      <c r="Y7287" s="7"/>
      <c r="AA7287" s="7"/>
      <c r="AB7287" s="7"/>
      <c r="AG7287" s="7"/>
    </row>
    <row r="7288" spans="1:33">
      <c r="A7288" s="7"/>
      <c r="B7288" s="7"/>
      <c r="C7288" s="7"/>
      <c r="D7288" s="7"/>
      <c r="E7288" s="7"/>
      <c r="F7288" s="7"/>
      <c r="G7288" s="7"/>
      <c r="H7288" s="7"/>
      <c r="J7288" s="7"/>
      <c r="K7288" s="7"/>
      <c r="L7288" s="7"/>
      <c r="Q7288" s="7"/>
      <c r="S7288" s="7"/>
      <c r="T7288" s="7"/>
      <c r="Y7288" s="7"/>
      <c r="AA7288" s="7"/>
      <c r="AB7288" s="7"/>
      <c r="AG7288" s="7"/>
    </row>
    <row r="7289" spans="1:33">
      <c r="A7289" s="7"/>
      <c r="B7289" s="7"/>
      <c r="C7289" s="7"/>
      <c r="D7289" s="7"/>
      <c r="E7289" s="7"/>
      <c r="F7289" s="7"/>
      <c r="G7289" s="7"/>
      <c r="H7289" s="7"/>
      <c r="J7289" s="7"/>
      <c r="K7289" s="7"/>
      <c r="L7289" s="7"/>
      <c r="Q7289" s="7"/>
      <c r="S7289" s="7"/>
      <c r="T7289" s="7"/>
      <c r="Y7289" s="7"/>
      <c r="AA7289" s="7"/>
      <c r="AB7289" s="7"/>
      <c r="AG7289" s="7"/>
    </row>
    <row r="7290" spans="1:33">
      <c r="A7290" s="7"/>
      <c r="B7290" s="7"/>
      <c r="C7290" s="7"/>
      <c r="D7290" s="7"/>
      <c r="E7290" s="7"/>
      <c r="F7290" s="7"/>
      <c r="G7290" s="7"/>
      <c r="H7290" s="7"/>
      <c r="J7290" s="7"/>
      <c r="K7290" s="7"/>
      <c r="L7290" s="7"/>
      <c r="Q7290" s="7"/>
      <c r="S7290" s="7"/>
      <c r="T7290" s="7"/>
      <c r="Y7290" s="7"/>
      <c r="AA7290" s="7"/>
      <c r="AB7290" s="7"/>
      <c r="AG7290" s="7"/>
    </row>
    <row r="7291" spans="1:33">
      <c r="A7291" s="7"/>
      <c r="B7291" s="7"/>
      <c r="C7291" s="7"/>
      <c r="D7291" s="7"/>
      <c r="E7291" s="7"/>
      <c r="F7291" s="7"/>
      <c r="G7291" s="7"/>
      <c r="H7291" s="7"/>
      <c r="J7291" s="7"/>
      <c r="K7291" s="7"/>
      <c r="L7291" s="7"/>
      <c r="Q7291" s="7"/>
      <c r="S7291" s="7"/>
      <c r="T7291" s="7"/>
      <c r="Y7291" s="7"/>
      <c r="AA7291" s="7"/>
      <c r="AB7291" s="7"/>
      <c r="AG7291" s="7"/>
    </row>
    <row r="7292" spans="1:33">
      <c r="A7292" s="7"/>
      <c r="B7292" s="7"/>
      <c r="C7292" s="7"/>
      <c r="D7292" s="7"/>
      <c r="E7292" s="7"/>
      <c r="F7292" s="7"/>
      <c r="G7292" s="7"/>
      <c r="H7292" s="7"/>
      <c r="J7292" s="7"/>
      <c r="K7292" s="7"/>
      <c r="L7292" s="7"/>
      <c r="Q7292" s="7"/>
      <c r="S7292" s="7"/>
      <c r="T7292" s="7"/>
      <c r="Y7292" s="7"/>
      <c r="AA7292" s="7"/>
      <c r="AB7292" s="7"/>
      <c r="AG7292" s="7"/>
    </row>
    <row r="7293" spans="1:33">
      <c r="A7293" s="7"/>
      <c r="B7293" s="7"/>
      <c r="C7293" s="7"/>
      <c r="D7293" s="7"/>
      <c r="E7293" s="7"/>
      <c r="F7293" s="7"/>
      <c r="G7293" s="7"/>
      <c r="H7293" s="7"/>
      <c r="J7293" s="7"/>
      <c r="K7293" s="7"/>
      <c r="L7293" s="7"/>
      <c r="Q7293" s="7"/>
      <c r="S7293" s="7"/>
      <c r="T7293" s="7"/>
      <c r="Y7293" s="7"/>
      <c r="AA7293" s="7"/>
      <c r="AB7293" s="7"/>
      <c r="AG7293" s="7"/>
    </row>
    <row r="7294" spans="1:33">
      <c r="A7294" s="7"/>
      <c r="B7294" s="7"/>
      <c r="C7294" s="7"/>
      <c r="D7294" s="7"/>
      <c r="E7294" s="7"/>
      <c r="F7294" s="7"/>
      <c r="G7294" s="7"/>
      <c r="H7294" s="7"/>
      <c r="J7294" s="7"/>
      <c r="K7294" s="7"/>
      <c r="L7294" s="7"/>
      <c r="Q7294" s="7"/>
      <c r="S7294" s="7"/>
      <c r="T7294" s="7"/>
      <c r="Y7294" s="7"/>
      <c r="AA7294" s="7"/>
      <c r="AB7294" s="7"/>
      <c r="AG7294" s="7"/>
    </row>
    <row r="7295" spans="1:33">
      <c r="A7295" s="7"/>
      <c r="B7295" s="7"/>
      <c r="C7295" s="7"/>
      <c r="D7295" s="7"/>
      <c r="E7295" s="7"/>
      <c r="F7295" s="7"/>
      <c r="G7295" s="7"/>
      <c r="H7295" s="7"/>
      <c r="J7295" s="7"/>
      <c r="K7295" s="7"/>
      <c r="L7295" s="7"/>
      <c r="Q7295" s="7"/>
      <c r="S7295" s="7"/>
      <c r="T7295" s="7"/>
      <c r="Y7295" s="7"/>
      <c r="AA7295" s="7"/>
      <c r="AB7295" s="7"/>
      <c r="AG7295" s="7"/>
    </row>
    <row r="7296" spans="1:33">
      <c r="A7296" s="7"/>
      <c r="B7296" s="7"/>
      <c r="C7296" s="7"/>
      <c r="D7296" s="7"/>
      <c r="E7296" s="7"/>
      <c r="F7296" s="7"/>
      <c r="G7296" s="7"/>
      <c r="H7296" s="7"/>
      <c r="J7296" s="7"/>
      <c r="K7296" s="7"/>
      <c r="L7296" s="7"/>
      <c r="Q7296" s="7"/>
      <c r="S7296" s="7"/>
      <c r="T7296" s="7"/>
      <c r="Y7296" s="7"/>
      <c r="AA7296" s="7"/>
      <c r="AB7296" s="7"/>
      <c r="AG7296" s="7"/>
    </row>
    <row r="7297" spans="1:33">
      <c r="A7297" s="7"/>
      <c r="B7297" s="7"/>
      <c r="C7297" s="7"/>
      <c r="D7297" s="7"/>
      <c r="E7297" s="7"/>
      <c r="F7297" s="7"/>
      <c r="G7297" s="7"/>
      <c r="H7297" s="7"/>
      <c r="J7297" s="7"/>
      <c r="K7297" s="7"/>
      <c r="L7297" s="7"/>
      <c r="Q7297" s="7"/>
      <c r="S7297" s="7"/>
      <c r="T7297" s="7"/>
      <c r="Y7297" s="7"/>
      <c r="AA7297" s="7"/>
      <c r="AB7297" s="7"/>
      <c r="AG7297" s="7"/>
    </row>
    <row r="7298" spans="1:33">
      <c r="A7298" s="7"/>
      <c r="B7298" s="7"/>
      <c r="C7298" s="7"/>
      <c r="D7298" s="7"/>
      <c r="E7298" s="7"/>
      <c r="F7298" s="7"/>
      <c r="G7298" s="7"/>
      <c r="H7298" s="7"/>
      <c r="J7298" s="7"/>
      <c r="K7298" s="7"/>
      <c r="L7298" s="7"/>
      <c r="Q7298" s="7"/>
      <c r="S7298" s="7"/>
      <c r="T7298" s="7"/>
      <c r="Y7298" s="7"/>
      <c r="AA7298" s="7"/>
      <c r="AB7298" s="7"/>
      <c r="AG7298" s="7"/>
    </row>
    <row r="7299" spans="1:33">
      <c r="A7299" s="7"/>
      <c r="B7299" s="7"/>
      <c r="C7299" s="7"/>
      <c r="D7299" s="7"/>
      <c r="E7299" s="7"/>
      <c r="F7299" s="7"/>
      <c r="G7299" s="7"/>
      <c r="H7299" s="7"/>
      <c r="J7299" s="7"/>
      <c r="K7299" s="7"/>
      <c r="L7299" s="7"/>
      <c r="Q7299" s="7"/>
      <c r="S7299" s="7"/>
      <c r="T7299" s="7"/>
      <c r="Y7299" s="7"/>
      <c r="AA7299" s="7"/>
      <c r="AB7299" s="7"/>
      <c r="AG7299" s="7"/>
    </row>
    <row r="7300" spans="1:33">
      <c r="A7300" s="7"/>
      <c r="B7300" s="7"/>
      <c r="C7300" s="7"/>
      <c r="D7300" s="7"/>
      <c r="E7300" s="7"/>
      <c r="F7300" s="7"/>
      <c r="G7300" s="7"/>
      <c r="H7300" s="7"/>
      <c r="J7300" s="7"/>
      <c r="K7300" s="7"/>
      <c r="L7300" s="7"/>
      <c r="Q7300" s="7"/>
      <c r="S7300" s="7"/>
      <c r="T7300" s="7"/>
      <c r="Y7300" s="7"/>
      <c r="AA7300" s="7"/>
      <c r="AB7300" s="7"/>
      <c r="AG7300" s="7"/>
    </row>
    <row r="7301" spans="1:33">
      <c r="A7301" s="7"/>
      <c r="B7301" s="7"/>
      <c r="C7301" s="7"/>
      <c r="D7301" s="7"/>
      <c r="E7301" s="7"/>
      <c r="F7301" s="7"/>
      <c r="G7301" s="7"/>
      <c r="H7301" s="7"/>
      <c r="J7301" s="7"/>
      <c r="K7301" s="7"/>
      <c r="L7301" s="7"/>
      <c r="Q7301" s="7"/>
      <c r="S7301" s="7"/>
      <c r="T7301" s="7"/>
      <c r="Y7301" s="7"/>
      <c r="AA7301" s="7"/>
      <c r="AB7301" s="7"/>
      <c r="AG7301" s="7"/>
    </row>
    <row r="7302" spans="1:33">
      <c r="A7302" s="7"/>
      <c r="B7302" s="7"/>
      <c r="C7302" s="7"/>
      <c r="D7302" s="7"/>
      <c r="E7302" s="7"/>
      <c r="F7302" s="7"/>
      <c r="G7302" s="7"/>
      <c r="H7302" s="7"/>
      <c r="J7302" s="7"/>
      <c r="K7302" s="7"/>
      <c r="L7302" s="7"/>
      <c r="Q7302" s="7"/>
      <c r="S7302" s="7"/>
      <c r="T7302" s="7"/>
      <c r="Y7302" s="7"/>
      <c r="AA7302" s="7"/>
      <c r="AB7302" s="7"/>
      <c r="AG7302" s="7"/>
    </row>
    <row r="7303" spans="1:33">
      <c r="A7303" s="7"/>
      <c r="B7303" s="7"/>
      <c r="C7303" s="7"/>
      <c r="D7303" s="7"/>
      <c r="E7303" s="7"/>
      <c r="F7303" s="7"/>
      <c r="G7303" s="7"/>
      <c r="H7303" s="7"/>
      <c r="J7303" s="7"/>
      <c r="K7303" s="7"/>
      <c r="L7303" s="7"/>
      <c r="Q7303" s="7"/>
      <c r="S7303" s="7"/>
      <c r="T7303" s="7"/>
      <c r="Y7303" s="7"/>
      <c r="AA7303" s="7"/>
      <c r="AB7303" s="7"/>
      <c r="AG7303" s="7"/>
    </row>
    <row r="7304" spans="1:33">
      <c r="A7304" s="7"/>
      <c r="B7304" s="7"/>
      <c r="C7304" s="7"/>
      <c r="D7304" s="7"/>
      <c r="E7304" s="7"/>
      <c r="F7304" s="7"/>
      <c r="G7304" s="7"/>
      <c r="H7304" s="7"/>
      <c r="J7304" s="7"/>
      <c r="K7304" s="7"/>
      <c r="L7304" s="7"/>
      <c r="Q7304" s="7"/>
      <c r="S7304" s="7"/>
      <c r="T7304" s="7"/>
      <c r="Y7304" s="7"/>
      <c r="AA7304" s="7"/>
      <c r="AB7304" s="7"/>
      <c r="AG7304" s="7"/>
    </row>
    <row r="7305" spans="1:33">
      <c r="A7305" s="7"/>
      <c r="B7305" s="7"/>
      <c r="C7305" s="7"/>
      <c r="D7305" s="7"/>
      <c r="E7305" s="7"/>
      <c r="F7305" s="7"/>
      <c r="G7305" s="7"/>
      <c r="H7305" s="7"/>
      <c r="J7305" s="7"/>
      <c r="K7305" s="7"/>
      <c r="L7305" s="7"/>
      <c r="Q7305" s="7"/>
      <c r="S7305" s="7"/>
      <c r="T7305" s="7"/>
      <c r="Y7305" s="7"/>
      <c r="AA7305" s="7"/>
      <c r="AB7305" s="7"/>
      <c r="AG7305" s="7"/>
    </row>
    <row r="7306" spans="1:33">
      <c r="A7306" s="7"/>
      <c r="B7306" s="7"/>
      <c r="C7306" s="7"/>
      <c r="D7306" s="7"/>
      <c r="E7306" s="7"/>
      <c r="F7306" s="7"/>
      <c r="G7306" s="7"/>
      <c r="H7306" s="7"/>
      <c r="J7306" s="7"/>
      <c r="K7306" s="7"/>
      <c r="L7306" s="7"/>
      <c r="Q7306" s="7"/>
      <c r="S7306" s="7"/>
      <c r="T7306" s="7"/>
      <c r="Y7306" s="7"/>
      <c r="AA7306" s="7"/>
      <c r="AB7306" s="7"/>
      <c r="AG7306" s="7"/>
    </row>
    <row r="7307" spans="1:33">
      <c r="A7307" s="7"/>
      <c r="B7307" s="7"/>
      <c r="C7307" s="7"/>
      <c r="D7307" s="7"/>
      <c r="E7307" s="7"/>
      <c r="F7307" s="7"/>
      <c r="G7307" s="7"/>
      <c r="H7307" s="7"/>
      <c r="J7307" s="7"/>
      <c r="K7307" s="7"/>
      <c r="L7307" s="7"/>
      <c r="Q7307" s="7"/>
      <c r="S7307" s="7"/>
      <c r="T7307" s="7"/>
      <c r="Y7307" s="7"/>
      <c r="AA7307" s="7"/>
      <c r="AB7307" s="7"/>
      <c r="AG7307" s="7"/>
    </row>
    <row r="7308" spans="1:33">
      <c r="A7308" s="7"/>
      <c r="B7308" s="7"/>
      <c r="C7308" s="7"/>
      <c r="D7308" s="7"/>
      <c r="E7308" s="7"/>
      <c r="F7308" s="7"/>
      <c r="G7308" s="7"/>
      <c r="H7308" s="7"/>
      <c r="J7308" s="7"/>
      <c r="K7308" s="7"/>
      <c r="L7308" s="7"/>
      <c r="Q7308" s="7"/>
      <c r="S7308" s="7"/>
      <c r="T7308" s="7"/>
      <c r="Y7308" s="7"/>
      <c r="AA7308" s="7"/>
      <c r="AB7308" s="7"/>
      <c r="AG7308" s="7"/>
    </row>
    <row r="7309" spans="1:33">
      <c r="A7309" s="7"/>
      <c r="B7309" s="7"/>
      <c r="C7309" s="7"/>
      <c r="D7309" s="7"/>
      <c r="E7309" s="7"/>
      <c r="F7309" s="7"/>
      <c r="G7309" s="7"/>
      <c r="H7309" s="7"/>
      <c r="J7309" s="7"/>
      <c r="K7309" s="7"/>
      <c r="L7309" s="7"/>
      <c r="Q7309" s="7"/>
      <c r="S7309" s="7"/>
      <c r="T7309" s="7"/>
      <c r="Y7309" s="7"/>
      <c r="AA7309" s="7"/>
      <c r="AB7309" s="7"/>
      <c r="AG7309" s="7"/>
    </row>
    <row r="7310" spans="1:33">
      <c r="A7310" s="7"/>
      <c r="B7310" s="7"/>
      <c r="C7310" s="7"/>
      <c r="D7310" s="7"/>
      <c r="E7310" s="7"/>
      <c r="F7310" s="7"/>
      <c r="G7310" s="7"/>
      <c r="H7310" s="7"/>
      <c r="J7310" s="7"/>
      <c r="K7310" s="7"/>
      <c r="L7310" s="7"/>
      <c r="Q7310" s="7"/>
      <c r="S7310" s="7"/>
      <c r="T7310" s="7"/>
      <c r="Y7310" s="7"/>
      <c r="AA7310" s="7"/>
      <c r="AB7310" s="7"/>
      <c r="AG7310" s="7"/>
    </row>
    <row r="7311" spans="1:33">
      <c r="A7311" s="7"/>
      <c r="B7311" s="7"/>
      <c r="C7311" s="7"/>
      <c r="D7311" s="7"/>
      <c r="E7311" s="7"/>
      <c r="F7311" s="7"/>
      <c r="G7311" s="7"/>
      <c r="H7311" s="7"/>
      <c r="J7311" s="7"/>
      <c r="K7311" s="7"/>
      <c r="L7311" s="7"/>
      <c r="Q7311" s="7"/>
      <c r="S7311" s="7"/>
      <c r="T7311" s="7"/>
      <c r="Y7311" s="7"/>
      <c r="AA7311" s="7"/>
      <c r="AB7311" s="7"/>
      <c r="AG7311" s="7"/>
    </row>
    <row r="7312" spans="1:33">
      <c r="A7312" s="7"/>
      <c r="B7312" s="7"/>
      <c r="C7312" s="7"/>
      <c r="D7312" s="7"/>
      <c r="E7312" s="7"/>
      <c r="F7312" s="7"/>
      <c r="G7312" s="7"/>
      <c r="H7312" s="7"/>
      <c r="J7312" s="7"/>
      <c r="K7312" s="7"/>
      <c r="L7312" s="7"/>
      <c r="Q7312" s="7"/>
      <c r="S7312" s="7"/>
      <c r="T7312" s="7"/>
      <c r="Y7312" s="7"/>
      <c r="AA7312" s="7"/>
      <c r="AB7312" s="7"/>
      <c r="AG7312" s="7"/>
    </row>
    <row r="7313" spans="1:33">
      <c r="A7313" s="7"/>
      <c r="B7313" s="7"/>
      <c r="C7313" s="7"/>
      <c r="D7313" s="7"/>
      <c r="E7313" s="7"/>
      <c r="F7313" s="7"/>
      <c r="G7313" s="7"/>
      <c r="H7313" s="7"/>
      <c r="J7313" s="7"/>
      <c r="K7313" s="7"/>
      <c r="L7313" s="7"/>
      <c r="Q7313" s="7"/>
      <c r="S7313" s="7"/>
      <c r="T7313" s="7"/>
      <c r="Y7313" s="7"/>
      <c r="AA7313" s="7"/>
      <c r="AB7313" s="7"/>
      <c r="AG7313" s="7"/>
    </row>
    <row r="7314" spans="1:33">
      <c r="A7314" s="7"/>
      <c r="B7314" s="7"/>
      <c r="C7314" s="7"/>
      <c r="D7314" s="7"/>
      <c r="E7314" s="7"/>
      <c r="F7314" s="7"/>
      <c r="G7314" s="7"/>
      <c r="H7314" s="7"/>
      <c r="J7314" s="7"/>
      <c r="K7314" s="7"/>
      <c r="L7314" s="7"/>
      <c r="Q7314" s="7"/>
      <c r="S7314" s="7"/>
      <c r="T7314" s="7"/>
      <c r="Y7314" s="7"/>
      <c r="AA7314" s="7"/>
      <c r="AB7314" s="7"/>
      <c r="AG7314" s="7"/>
    </row>
    <row r="7315" spans="1:33">
      <c r="A7315" s="7"/>
      <c r="B7315" s="7"/>
      <c r="C7315" s="7"/>
      <c r="D7315" s="7"/>
      <c r="E7315" s="7"/>
      <c r="F7315" s="7"/>
      <c r="G7315" s="7"/>
      <c r="H7315" s="7"/>
      <c r="J7315" s="7"/>
      <c r="K7315" s="7"/>
      <c r="L7315" s="7"/>
      <c r="Q7315" s="7"/>
      <c r="S7315" s="7"/>
      <c r="T7315" s="7"/>
      <c r="Y7315" s="7"/>
      <c r="AA7315" s="7"/>
      <c r="AB7315" s="7"/>
      <c r="AG7315" s="7"/>
    </row>
    <row r="7316" spans="1:33">
      <c r="A7316" s="7"/>
      <c r="B7316" s="7"/>
      <c r="C7316" s="7"/>
      <c r="D7316" s="7"/>
      <c r="E7316" s="7"/>
      <c r="F7316" s="7"/>
      <c r="G7316" s="7"/>
      <c r="H7316" s="7"/>
      <c r="J7316" s="7"/>
      <c r="K7316" s="7"/>
      <c r="L7316" s="7"/>
      <c r="Q7316" s="7"/>
      <c r="S7316" s="7"/>
      <c r="T7316" s="7"/>
      <c r="Y7316" s="7"/>
      <c r="AA7316" s="7"/>
      <c r="AB7316" s="7"/>
      <c r="AG7316" s="7"/>
    </row>
    <row r="7317" spans="1:33">
      <c r="A7317" s="7"/>
      <c r="B7317" s="7"/>
      <c r="C7317" s="7"/>
      <c r="D7317" s="7"/>
      <c r="E7317" s="7"/>
      <c r="F7317" s="7"/>
      <c r="G7317" s="7"/>
      <c r="H7317" s="7"/>
      <c r="J7317" s="7"/>
      <c r="K7317" s="7"/>
      <c r="L7317" s="7"/>
      <c r="Q7317" s="7"/>
      <c r="S7317" s="7"/>
      <c r="T7317" s="7"/>
      <c r="Y7317" s="7"/>
      <c r="AA7317" s="7"/>
      <c r="AB7317" s="7"/>
      <c r="AG7317" s="7"/>
    </row>
    <row r="7318" spans="1:33">
      <c r="A7318" s="7"/>
      <c r="B7318" s="7"/>
      <c r="C7318" s="7"/>
      <c r="D7318" s="7"/>
      <c r="E7318" s="7"/>
      <c r="F7318" s="7"/>
      <c r="G7318" s="7"/>
      <c r="H7318" s="7"/>
      <c r="J7318" s="7"/>
      <c r="K7318" s="7"/>
      <c r="L7318" s="7"/>
      <c r="Q7318" s="7"/>
      <c r="S7318" s="7"/>
      <c r="T7318" s="7"/>
      <c r="Y7318" s="7"/>
      <c r="AA7318" s="7"/>
      <c r="AB7318" s="7"/>
      <c r="AG7318" s="7"/>
    </row>
    <row r="7319" spans="1:33">
      <c r="A7319" s="7"/>
      <c r="B7319" s="7"/>
      <c r="C7319" s="7"/>
      <c r="D7319" s="7"/>
      <c r="E7319" s="7"/>
      <c r="F7319" s="7"/>
      <c r="G7319" s="7"/>
      <c r="H7319" s="7"/>
      <c r="J7319" s="7"/>
      <c r="K7319" s="7"/>
      <c r="L7319" s="7"/>
      <c r="Q7319" s="7"/>
      <c r="S7319" s="7"/>
      <c r="T7319" s="7"/>
      <c r="Y7319" s="7"/>
      <c r="AA7319" s="7"/>
      <c r="AB7319" s="7"/>
      <c r="AG7319" s="7"/>
    </row>
    <row r="7320" spans="1:33">
      <c r="A7320" s="7"/>
      <c r="B7320" s="7"/>
      <c r="C7320" s="7"/>
      <c r="D7320" s="7"/>
      <c r="E7320" s="7"/>
      <c r="F7320" s="7"/>
      <c r="G7320" s="7"/>
      <c r="H7320" s="7"/>
      <c r="J7320" s="7"/>
      <c r="K7320" s="7"/>
      <c r="L7320" s="7"/>
      <c r="Q7320" s="7"/>
      <c r="S7320" s="7"/>
      <c r="T7320" s="7"/>
      <c r="Y7320" s="7"/>
      <c r="AA7320" s="7"/>
      <c r="AB7320" s="7"/>
      <c r="AG7320" s="7"/>
    </row>
    <row r="7321" spans="1:33">
      <c r="A7321" s="7"/>
      <c r="B7321" s="7"/>
      <c r="C7321" s="7"/>
      <c r="D7321" s="7"/>
      <c r="E7321" s="7"/>
      <c r="F7321" s="7"/>
      <c r="G7321" s="7"/>
      <c r="H7321" s="7"/>
      <c r="J7321" s="7"/>
      <c r="K7321" s="7"/>
      <c r="L7321" s="7"/>
      <c r="Q7321" s="7"/>
      <c r="S7321" s="7"/>
      <c r="T7321" s="7"/>
      <c r="Y7321" s="7"/>
      <c r="AA7321" s="7"/>
      <c r="AB7321" s="7"/>
      <c r="AG7321" s="7"/>
    </row>
    <row r="7322" spans="1:33">
      <c r="A7322" s="7"/>
      <c r="B7322" s="7"/>
      <c r="C7322" s="7"/>
      <c r="D7322" s="7"/>
      <c r="E7322" s="7"/>
      <c r="F7322" s="7"/>
      <c r="G7322" s="7"/>
      <c r="H7322" s="7"/>
      <c r="J7322" s="7"/>
      <c r="K7322" s="7"/>
      <c r="L7322" s="7"/>
      <c r="Q7322" s="7"/>
      <c r="S7322" s="7"/>
      <c r="T7322" s="7"/>
      <c r="Y7322" s="7"/>
      <c r="AA7322" s="7"/>
      <c r="AB7322" s="7"/>
      <c r="AG7322" s="7"/>
    </row>
    <row r="7323" spans="1:33">
      <c r="A7323" s="7"/>
      <c r="B7323" s="7"/>
      <c r="C7323" s="7"/>
      <c r="D7323" s="7"/>
      <c r="E7323" s="7"/>
      <c r="F7323" s="7"/>
      <c r="G7323" s="7"/>
      <c r="H7323" s="7"/>
      <c r="J7323" s="7"/>
      <c r="K7323" s="7"/>
      <c r="L7323" s="7"/>
      <c r="Q7323" s="7"/>
      <c r="S7323" s="7"/>
      <c r="T7323" s="7"/>
      <c r="Y7323" s="7"/>
      <c r="AA7323" s="7"/>
      <c r="AB7323" s="7"/>
      <c r="AG7323" s="7"/>
    </row>
    <row r="7324" spans="1:33">
      <c r="A7324" s="7"/>
      <c r="B7324" s="7"/>
      <c r="C7324" s="7"/>
      <c r="D7324" s="7"/>
      <c r="E7324" s="7"/>
      <c r="F7324" s="7"/>
      <c r="G7324" s="7"/>
      <c r="H7324" s="7"/>
      <c r="J7324" s="7"/>
      <c r="K7324" s="7"/>
      <c r="L7324" s="7"/>
      <c r="Q7324" s="7"/>
      <c r="S7324" s="7"/>
      <c r="T7324" s="7"/>
      <c r="Y7324" s="7"/>
      <c r="AA7324" s="7"/>
      <c r="AB7324" s="7"/>
      <c r="AG7324" s="7"/>
    </row>
    <row r="7325" spans="1:33">
      <c r="A7325" s="7"/>
      <c r="B7325" s="7"/>
      <c r="C7325" s="7"/>
      <c r="D7325" s="7"/>
      <c r="E7325" s="7"/>
      <c r="F7325" s="7"/>
      <c r="G7325" s="7"/>
      <c r="H7325" s="7"/>
      <c r="J7325" s="7"/>
      <c r="K7325" s="7"/>
      <c r="L7325" s="7"/>
      <c r="Q7325" s="7"/>
      <c r="S7325" s="7"/>
      <c r="T7325" s="7"/>
      <c r="Y7325" s="7"/>
      <c r="AA7325" s="7"/>
      <c r="AB7325" s="7"/>
      <c r="AG7325" s="7"/>
    </row>
    <row r="7326" spans="1:33">
      <c r="A7326" s="7"/>
      <c r="B7326" s="7"/>
      <c r="C7326" s="7"/>
      <c r="D7326" s="7"/>
      <c r="E7326" s="7"/>
      <c r="F7326" s="7"/>
      <c r="G7326" s="7"/>
      <c r="H7326" s="7"/>
      <c r="J7326" s="7"/>
      <c r="K7326" s="7"/>
      <c r="L7326" s="7"/>
      <c r="Q7326" s="7"/>
      <c r="S7326" s="7"/>
      <c r="T7326" s="7"/>
      <c r="Y7326" s="7"/>
      <c r="AA7326" s="7"/>
      <c r="AB7326" s="7"/>
      <c r="AG7326" s="7"/>
    </row>
    <row r="7327" spans="1:33">
      <c r="A7327" s="7"/>
      <c r="B7327" s="7"/>
      <c r="C7327" s="7"/>
      <c r="D7327" s="7"/>
      <c r="E7327" s="7"/>
      <c r="F7327" s="7"/>
      <c r="G7327" s="7"/>
      <c r="H7327" s="7"/>
      <c r="J7327" s="7"/>
      <c r="K7327" s="7"/>
      <c r="L7327" s="7"/>
      <c r="Q7327" s="7"/>
      <c r="S7327" s="7"/>
      <c r="T7327" s="7"/>
      <c r="Y7327" s="7"/>
      <c r="AA7327" s="7"/>
      <c r="AB7327" s="7"/>
      <c r="AG7327" s="7"/>
    </row>
    <row r="7328" spans="1:33">
      <c r="A7328" s="7"/>
      <c r="B7328" s="7"/>
      <c r="C7328" s="7"/>
      <c r="D7328" s="7"/>
      <c r="E7328" s="7"/>
      <c r="F7328" s="7"/>
      <c r="G7328" s="7"/>
      <c r="H7328" s="7"/>
      <c r="J7328" s="7"/>
      <c r="K7328" s="7"/>
      <c r="L7328" s="7"/>
      <c r="Q7328" s="7"/>
      <c r="S7328" s="7"/>
      <c r="T7328" s="7"/>
      <c r="Y7328" s="7"/>
      <c r="AA7328" s="7"/>
      <c r="AB7328" s="7"/>
      <c r="AG7328" s="7"/>
    </row>
    <row r="7329" spans="1:33">
      <c r="A7329" s="7"/>
      <c r="B7329" s="7"/>
      <c r="C7329" s="7"/>
      <c r="D7329" s="7"/>
      <c r="E7329" s="7"/>
      <c r="F7329" s="7"/>
      <c r="G7329" s="7"/>
      <c r="H7329" s="7"/>
      <c r="J7329" s="7"/>
      <c r="K7329" s="7"/>
      <c r="L7329" s="7"/>
      <c r="Q7329" s="7"/>
      <c r="S7329" s="7"/>
      <c r="T7329" s="7"/>
      <c r="Y7329" s="7"/>
      <c r="AA7329" s="7"/>
      <c r="AB7329" s="7"/>
      <c r="AG7329" s="7"/>
    </row>
    <row r="7330" spans="1:33">
      <c r="A7330" s="7"/>
      <c r="B7330" s="7"/>
      <c r="C7330" s="7"/>
      <c r="D7330" s="7"/>
      <c r="E7330" s="7"/>
      <c r="F7330" s="7"/>
      <c r="G7330" s="7"/>
      <c r="H7330" s="7"/>
      <c r="J7330" s="7"/>
      <c r="K7330" s="7"/>
      <c r="L7330" s="7"/>
      <c r="Q7330" s="7"/>
      <c r="S7330" s="7"/>
      <c r="T7330" s="7"/>
      <c r="Y7330" s="7"/>
      <c r="AA7330" s="7"/>
      <c r="AB7330" s="7"/>
      <c r="AG7330" s="7"/>
    </row>
    <row r="7331" spans="1:33">
      <c r="A7331" s="7"/>
      <c r="B7331" s="7"/>
      <c r="C7331" s="7"/>
      <c r="D7331" s="7"/>
      <c r="E7331" s="7"/>
      <c r="F7331" s="7"/>
      <c r="G7331" s="7"/>
      <c r="H7331" s="7"/>
      <c r="J7331" s="7"/>
      <c r="K7331" s="7"/>
      <c r="L7331" s="7"/>
      <c r="Q7331" s="7"/>
      <c r="S7331" s="7"/>
      <c r="T7331" s="7"/>
      <c r="Y7331" s="7"/>
      <c r="AA7331" s="7"/>
      <c r="AB7331" s="7"/>
      <c r="AG7331" s="7"/>
    </row>
    <row r="7332" spans="1:33">
      <c r="A7332" s="7"/>
      <c r="B7332" s="7"/>
      <c r="C7332" s="7"/>
      <c r="D7332" s="7"/>
      <c r="E7332" s="7"/>
      <c r="F7332" s="7"/>
      <c r="G7332" s="7"/>
      <c r="H7332" s="7"/>
      <c r="J7332" s="7"/>
      <c r="K7332" s="7"/>
      <c r="L7332" s="7"/>
      <c r="Q7332" s="7"/>
      <c r="S7332" s="7"/>
      <c r="T7332" s="7"/>
      <c r="Y7332" s="7"/>
      <c r="AA7332" s="7"/>
      <c r="AB7332" s="7"/>
      <c r="AG7332" s="7"/>
    </row>
    <row r="7333" spans="1:33">
      <c r="A7333" s="7"/>
      <c r="B7333" s="7"/>
      <c r="C7333" s="7"/>
      <c r="D7333" s="7"/>
      <c r="E7333" s="7"/>
      <c r="F7333" s="7"/>
      <c r="G7333" s="7"/>
      <c r="H7333" s="7"/>
      <c r="J7333" s="7"/>
      <c r="K7333" s="7"/>
      <c r="L7333" s="7"/>
      <c r="Q7333" s="7"/>
      <c r="S7333" s="7"/>
      <c r="T7333" s="7"/>
      <c r="Y7333" s="7"/>
      <c r="AA7333" s="7"/>
      <c r="AB7333" s="7"/>
      <c r="AG7333" s="7"/>
    </row>
    <row r="7334" spans="1:33">
      <c r="A7334" s="7"/>
      <c r="B7334" s="7"/>
      <c r="C7334" s="7"/>
      <c r="D7334" s="7"/>
      <c r="E7334" s="7"/>
      <c r="F7334" s="7"/>
      <c r="G7334" s="7"/>
      <c r="H7334" s="7"/>
      <c r="J7334" s="7"/>
      <c r="K7334" s="7"/>
      <c r="L7334" s="7"/>
      <c r="Q7334" s="7"/>
      <c r="S7334" s="7"/>
      <c r="T7334" s="7"/>
      <c r="Y7334" s="7"/>
      <c r="AA7334" s="7"/>
      <c r="AB7334" s="7"/>
      <c r="AG7334" s="7"/>
    </row>
    <row r="7335" spans="1:33">
      <c r="A7335" s="7"/>
      <c r="B7335" s="7"/>
      <c r="C7335" s="7"/>
      <c r="D7335" s="7"/>
      <c r="E7335" s="7"/>
      <c r="F7335" s="7"/>
      <c r="G7335" s="7"/>
      <c r="H7335" s="7"/>
      <c r="J7335" s="7"/>
      <c r="K7335" s="7"/>
      <c r="L7335" s="7"/>
      <c r="Q7335" s="7"/>
      <c r="S7335" s="7"/>
      <c r="T7335" s="7"/>
      <c r="Y7335" s="7"/>
      <c r="AA7335" s="7"/>
      <c r="AB7335" s="7"/>
      <c r="AG7335" s="7"/>
    </row>
    <row r="7336" spans="1:33">
      <c r="A7336" s="7"/>
      <c r="B7336" s="7"/>
      <c r="C7336" s="7"/>
      <c r="D7336" s="7"/>
      <c r="E7336" s="7"/>
      <c r="F7336" s="7"/>
      <c r="G7336" s="7"/>
      <c r="H7336" s="7"/>
      <c r="J7336" s="7"/>
      <c r="K7336" s="7"/>
      <c r="L7336" s="7"/>
      <c r="Q7336" s="7"/>
      <c r="S7336" s="7"/>
      <c r="T7336" s="7"/>
      <c r="Y7336" s="7"/>
      <c r="AA7336" s="7"/>
      <c r="AB7336" s="7"/>
      <c r="AG7336" s="7"/>
    </row>
    <row r="7337" spans="1:33">
      <c r="A7337" s="7"/>
      <c r="B7337" s="7"/>
      <c r="C7337" s="7"/>
      <c r="D7337" s="7"/>
      <c r="E7337" s="7"/>
      <c r="F7337" s="7"/>
      <c r="G7337" s="7"/>
      <c r="H7337" s="7"/>
      <c r="J7337" s="7"/>
      <c r="K7337" s="7"/>
      <c r="L7337" s="7"/>
      <c r="Q7337" s="7"/>
      <c r="S7337" s="7"/>
      <c r="T7337" s="7"/>
      <c r="Y7337" s="7"/>
      <c r="AA7337" s="7"/>
      <c r="AB7337" s="7"/>
      <c r="AG7337" s="7"/>
    </row>
    <row r="7338" spans="1:33">
      <c r="A7338" s="7"/>
      <c r="B7338" s="7"/>
      <c r="C7338" s="7"/>
      <c r="D7338" s="7"/>
      <c r="E7338" s="7"/>
      <c r="F7338" s="7"/>
      <c r="G7338" s="7"/>
      <c r="H7338" s="7"/>
      <c r="J7338" s="7"/>
      <c r="K7338" s="7"/>
      <c r="L7338" s="7"/>
      <c r="Q7338" s="7"/>
      <c r="S7338" s="7"/>
      <c r="T7338" s="7"/>
      <c r="Y7338" s="7"/>
      <c r="AA7338" s="7"/>
      <c r="AB7338" s="7"/>
      <c r="AG7338" s="7"/>
    </row>
    <row r="7339" spans="1:33">
      <c r="A7339" s="7"/>
      <c r="B7339" s="7"/>
      <c r="C7339" s="7"/>
      <c r="D7339" s="7"/>
      <c r="E7339" s="7"/>
      <c r="F7339" s="7"/>
      <c r="G7339" s="7"/>
      <c r="H7339" s="7"/>
      <c r="J7339" s="7"/>
      <c r="K7339" s="7"/>
      <c r="L7339" s="7"/>
      <c r="Q7339" s="7"/>
      <c r="S7339" s="7"/>
      <c r="T7339" s="7"/>
      <c r="Y7339" s="7"/>
      <c r="AA7339" s="7"/>
      <c r="AB7339" s="7"/>
      <c r="AG7339" s="7"/>
    </row>
    <row r="7340" spans="1:33">
      <c r="A7340" s="7"/>
      <c r="B7340" s="7"/>
      <c r="C7340" s="7"/>
      <c r="D7340" s="7"/>
      <c r="E7340" s="7"/>
      <c r="F7340" s="7"/>
      <c r="G7340" s="7"/>
      <c r="H7340" s="7"/>
      <c r="J7340" s="7"/>
      <c r="K7340" s="7"/>
      <c r="L7340" s="7"/>
      <c r="Q7340" s="7"/>
      <c r="S7340" s="7"/>
      <c r="T7340" s="7"/>
      <c r="Y7340" s="7"/>
      <c r="AA7340" s="7"/>
      <c r="AB7340" s="7"/>
      <c r="AG7340" s="7"/>
    </row>
    <row r="7341" spans="1:33">
      <c r="A7341" s="7"/>
      <c r="B7341" s="7"/>
      <c r="C7341" s="7"/>
      <c r="D7341" s="7"/>
      <c r="E7341" s="7"/>
      <c r="F7341" s="7"/>
      <c r="G7341" s="7"/>
      <c r="H7341" s="7"/>
      <c r="J7341" s="7"/>
      <c r="K7341" s="7"/>
      <c r="L7341" s="7"/>
      <c r="Q7341" s="7"/>
      <c r="S7341" s="7"/>
      <c r="T7341" s="7"/>
      <c r="Y7341" s="7"/>
      <c r="AA7341" s="7"/>
      <c r="AB7341" s="7"/>
      <c r="AG7341" s="7"/>
    </row>
    <row r="7342" spans="1:33">
      <c r="A7342" s="7"/>
      <c r="B7342" s="7"/>
      <c r="C7342" s="7"/>
      <c r="D7342" s="7"/>
      <c r="E7342" s="7"/>
      <c r="F7342" s="7"/>
      <c r="G7342" s="7"/>
      <c r="H7342" s="7"/>
      <c r="J7342" s="7"/>
      <c r="K7342" s="7"/>
      <c r="L7342" s="7"/>
      <c r="Q7342" s="7"/>
      <c r="S7342" s="7"/>
      <c r="T7342" s="7"/>
      <c r="Y7342" s="7"/>
      <c r="AA7342" s="7"/>
      <c r="AB7342" s="7"/>
      <c r="AG7342" s="7"/>
    </row>
    <row r="7343" spans="1:33">
      <c r="A7343" s="7"/>
      <c r="B7343" s="7"/>
      <c r="C7343" s="7"/>
      <c r="D7343" s="7"/>
      <c r="E7343" s="7"/>
      <c r="F7343" s="7"/>
      <c r="G7343" s="7"/>
      <c r="H7343" s="7"/>
      <c r="J7343" s="7"/>
      <c r="K7343" s="7"/>
      <c r="L7343" s="7"/>
      <c r="Q7343" s="7"/>
      <c r="S7343" s="7"/>
      <c r="T7343" s="7"/>
      <c r="Y7343" s="7"/>
      <c r="AA7343" s="7"/>
      <c r="AB7343" s="7"/>
      <c r="AG7343" s="7"/>
    </row>
    <row r="7344" spans="1:33">
      <c r="A7344" s="7"/>
      <c r="B7344" s="7"/>
      <c r="C7344" s="7"/>
      <c r="D7344" s="7"/>
      <c r="E7344" s="7"/>
      <c r="F7344" s="7"/>
      <c r="G7344" s="7"/>
      <c r="H7344" s="7"/>
      <c r="J7344" s="7"/>
      <c r="K7344" s="7"/>
      <c r="L7344" s="7"/>
      <c r="Q7344" s="7"/>
      <c r="S7344" s="7"/>
      <c r="T7344" s="7"/>
      <c r="Y7344" s="7"/>
      <c r="AA7344" s="7"/>
      <c r="AB7344" s="7"/>
      <c r="AG7344" s="7"/>
    </row>
    <row r="7345" spans="1:33">
      <c r="A7345" s="7"/>
      <c r="B7345" s="7"/>
      <c r="C7345" s="7"/>
      <c r="D7345" s="7"/>
      <c r="E7345" s="7"/>
      <c r="F7345" s="7"/>
      <c r="G7345" s="7"/>
      <c r="H7345" s="7"/>
      <c r="J7345" s="7"/>
      <c r="K7345" s="7"/>
      <c r="L7345" s="7"/>
      <c r="Q7345" s="7"/>
      <c r="S7345" s="7"/>
      <c r="T7345" s="7"/>
      <c r="Y7345" s="7"/>
      <c r="AA7345" s="7"/>
      <c r="AB7345" s="7"/>
      <c r="AG7345" s="7"/>
    </row>
    <row r="7346" spans="1:33">
      <c r="A7346" s="7"/>
      <c r="B7346" s="7"/>
      <c r="C7346" s="7"/>
      <c r="D7346" s="7"/>
      <c r="E7346" s="7"/>
      <c r="F7346" s="7"/>
      <c r="G7346" s="7"/>
      <c r="H7346" s="7"/>
      <c r="J7346" s="7"/>
      <c r="K7346" s="7"/>
      <c r="L7346" s="7"/>
      <c r="Q7346" s="7"/>
      <c r="S7346" s="7"/>
      <c r="T7346" s="7"/>
      <c r="Y7346" s="7"/>
      <c r="AA7346" s="7"/>
      <c r="AB7346" s="7"/>
      <c r="AG7346" s="7"/>
    </row>
    <row r="7347" spans="1:33">
      <c r="A7347" s="7"/>
      <c r="B7347" s="7"/>
      <c r="C7347" s="7"/>
      <c r="D7347" s="7"/>
      <c r="E7347" s="7"/>
      <c r="F7347" s="7"/>
      <c r="G7347" s="7"/>
      <c r="H7347" s="7"/>
      <c r="J7347" s="7"/>
      <c r="K7347" s="7"/>
      <c r="L7347" s="7"/>
      <c r="Q7347" s="7"/>
      <c r="S7347" s="7"/>
      <c r="T7347" s="7"/>
      <c r="Y7347" s="7"/>
      <c r="AA7347" s="7"/>
      <c r="AB7347" s="7"/>
      <c r="AG7347" s="7"/>
    </row>
    <row r="7348" spans="1:33">
      <c r="A7348" s="7"/>
      <c r="B7348" s="7"/>
      <c r="C7348" s="7"/>
      <c r="D7348" s="7"/>
      <c r="E7348" s="7"/>
      <c r="F7348" s="7"/>
      <c r="G7348" s="7"/>
      <c r="H7348" s="7"/>
      <c r="J7348" s="7"/>
      <c r="K7348" s="7"/>
      <c r="L7348" s="7"/>
      <c r="Q7348" s="7"/>
      <c r="S7348" s="7"/>
      <c r="T7348" s="7"/>
      <c r="Y7348" s="7"/>
      <c r="AA7348" s="7"/>
      <c r="AB7348" s="7"/>
      <c r="AG7348" s="7"/>
    </row>
    <row r="7349" spans="1:33">
      <c r="A7349" s="7"/>
      <c r="B7349" s="7"/>
      <c r="C7349" s="7"/>
      <c r="D7349" s="7"/>
      <c r="E7349" s="7"/>
      <c r="F7349" s="7"/>
      <c r="G7349" s="7"/>
      <c r="H7349" s="7"/>
      <c r="J7349" s="7"/>
      <c r="K7349" s="7"/>
      <c r="L7349" s="7"/>
      <c r="Q7349" s="7"/>
      <c r="S7349" s="7"/>
      <c r="T7349" s="7"/>
      <c r="Y7349" s="7"/>
      <c r="AA7349" s="7"/>
      <c r="AB7349" s="7"/>
      <c r="AG7349" s="7"/>
    </row>
    <row r="7350" spans="1:33">
      <c r="A7350" s="7"/>
      <c r="B7350" s="7"/>
      <c r="C7350" s="7"/>
      <c r="D7350" s="7"/>
      <c r="E7350" s="7"/>
      <c r="F7350" s="7"/>
      <c r="G7350" s="7"/>
      <c r="H7350" s="7"/>
      <c r="J7350" s="7"/>
      <c r="K7350" s="7"/>
      <c r="L7350" s="7"/>
      <c r="Q7350" s="7"/>
      <c r="S7350" s="7"/>
      <c r="T7350" s="7"/>
      <c r="Y7350" s="7"/>
      <c r="AA7350" s="7"/>
      <c r="AB7350" s="7"/>
      <c r="AG7350" s="7"/>
    </row>
    <row r="7351" spans="1:33">
      <c r="A7351" s="7"/>
      <c r="B7351" s="7"/>
      <c r="C7351" s="7"/>
      <c r="D7351" s="7"/>
      <c r="E7351" s="7"/>
      <c r="F7351" s="7"/>
      <c r="G7351" s="7"/>
      <c r="H7351" s="7"/>
      <c r="J7351" s="7"/>
      <c r="K7351" s="7"/>
      <c r="L7351" s="7"/>
      <c r="Q7351" s="7"/>
      <c r="S7351" s="7"/>
      <c r="T7351" s="7"/>
      <c r="Y7351" s="7"/>
      <c r="AA7351" s="7"/>
      <c r="AB7351" s="7"/>
      <c r="AG7351" s="7"/>
    </row>
    <row r="7352" spans="1:33">
      <c r="A7352" s="7"/>
      <c r="B7352" s="7"/>
      <c r="C7352" s="7"/>
      <c r="D7352" s="7"/>
      <c r="E7352" s="7"/>
      <c r="F7352" s="7"/>
      <c r="G7352" s="7"/>
      <c r="H7352" s="7"/>
      <c r="J7352" s="7"/>
      <c r="K7352" s="7"/>
      <c r="L7352" s="7"/>
      <c r="Q7352" s="7"/>
      <c r="S7352" s="7"/>
      <c r="T7352" s="7"/>
      <c r="Y7352" s="7"/>
      <c r="AA7352" s="7"/>
      <c r="AB7352" s="7"/>
      <c r="AG7352" s="7"/>
    </row>
    <row r="7353" spans="1:33">
      <c r="A7353" s="7"/>
      <c r="B7353" s="7"/>
      <c r="C7353" s="7"/>
      <c r="D7353" s="7"/>
      <c r="E7353" s="7"/>
      <c r="F7353" s="7"/>
      <c r="G7353" s="7"/>
      <c r="H7353" s="7"/>
      <c r="J7353" s="7"/>
      <c r="K7353" s="7"/>
      <c r="L7353" s="7"/>
      <c r="Q7353" s="7"/>
      <c r="S7353" s="7"/>
      <c r="T7353" s="7"/>
      <c r="Y7353" s="7"/>
      <c r="AA7353" s="7"/>
      <c r="AB7353" s="7"/>
      <c r="AG7353" s="7"/>
    </row>
    <row r="7354" spans="1:33">
      <c r="A7354" s="7"/>
      <c r="B7354" s="7"/>
      <c r="C7354" s="7"/>
      <c r="D7354" s="7"/>
      <c r="E7354" s="7"/>
      <c r="F7354" s="7"/>
      <c r="G7354" s="7"/>
      <c r="H7354" s="7"/>
      <c r="J7354" s="7"/>
      <c r="K7354" s="7"/>
      <c r="L7354" s="7"/>
      <c r="Q7354" s="7"/>
      <c r="S7354" s="7"/>
      <c r="T7354" s="7"/>
      <c r="Y7354" s="7"/>
      <c r="AA7354" s="7"/>
      <c r="AB7354" s="7"/>
      <c r="AG7354" s="7"/>
    </row>
    <row r="7355" spans="1:33">
      <c r="A7355" s="7"/>
      <c r="B7355" s="7"/>
      <c r="C7355" s="7"/>
      <c r="D7355" s="7"/>
      <c r="E7355" s="7"/>
      <c r="F7355" s="7"/>
      <c r="G7355" s="7"/>
      <c r="H7355" s="7"/>
      <c r="J7355" s="7"/>
      <c r="K7355" s="7"/>
      <c r="L7355" s="7"/>
      <c r="Q7355" s="7"/>
      <c r="S7355" s="7"/>
      <c r="T7355" s="7"/>
      <c r="Y7355" s="7"/>
      <c r="AA7355" s="7"/>
      <c r="AB7355" s="7"/>
      <c r="AG7355" s="7"/>
    </row>
    <row r="7356" spans="1:33">
      <c r="A7356" s="7"/>
      <c r="B7356" s="7"/>
      <c r="C7356" s="7"/>
      <c r="D7356" s="7"/>
      <c r="E7356" s="7"/>
      <c r="F7356" s="7"/>
      <c r="G7356" s="7"/>
      <c r="H7356" s="7"/>
      <c r="J7356" s="7"/>
      <c r="K7356" s="7"/>
      <c r="L7356" s="7"/>
      <c r="Q7356" s="7"/>
      <c r="S7356" s="7"/>
      <c r="T7356" s="7"/>
      <c r="Y7356" s="7"/>
      <c r="AA7356" s="7"/>
      <c r="AB7356" s="7"/>
      <c r="AG7356" s="7"/>
    </row>
    <row r="7357" spans="1:33">
      <c r="A7357" s="7"/>
      <c r="B7357" s="7"/>
      <c r="C7357" s="7"/>
      <c r="D7357" s="7"/>
      <c r="E7357" s="7"/>
      <c r="F7357" s="7"/>
      <c r="G7357" s="7"/>
      <c r="H7357" s="7"/>
      <c r="J7357" s="7"/>
      <c r="K7357" s="7"/>
      <c r="L7357" s="7"/>
      <c r="Q7357" s="7"/>
      <c r="S7357" s="7"/>
      <c r="T7357" s="7"/>
      <c r="Y7357" s="7"/>
      <c r="AA7357" s="7"/>
      <c r="AB7357" s="7"/>
      <c r="AG7357" s="7"/>
    </row>
    <row r="7358" spans="1:33">
      <c r="A7358" s="7"/>
      <c r="B7358" s="7"/>
      <c r="C7358" s="7"/>
      <c r="D7358" s="7"/>
      <c r="E7358" s="7"/>
      <c r="F7358" s="7"/>
      <c r="G7358" s="7"/>
      <c r="H7358" s="7"/>
      <c r="J7358" s="7"/>
      <c r="K7358" s="7"/>
      <c r="L7358" s="7"/>
      <c r="Q7358" s="7"/>
      <c r="S7358" s="7"/>
      <c r="T7358" s="7"/>
      <c r="Y7358" s="7"/>
      <c r="AA7358" s="7"/>
      <c r="AB7358" s="7"/>
      <c r="AG7358" s="7"/>
    </row>
    <row r="7359" spans="1:33">
      <c r="A7359" s="7"/>
      <c r="B7359" s="7"/>
      <c r="C7359" s="7"/>
      <c r="D7359" s="7"/>
      <c r="E7359" s="7"/>
      <c r="F7359" s="7"/>
      <c r="G7359" s="7"/>
      <c r="H7359" s="7"/>
      <c r="J7359" s="7"/>
      <c r="K7359" s="7"/>
      <c r="L7359" s="7"/>
      <c r="Q7359" s="7"/>
      <c r="S7359" s="7"/>
      <c r="T7359" s="7"/>
      <c r="Y7359" s="7"/>
      <c r="AA7359" s="7"/>
      <c r="AB7359" s="7"/>
      <c r="AG7359" s="7"/>
    </row>
    <row r="7360" spans="1:33">
      <c r="A7360" s="7"/>
      <c r="B7360" s="7"/>
      <c r="C7360" s="7"/>
      <c r="D7360" s="7"/>
      <c r="E7360" s="7"/>
      <c r="F7360" s="7"/>
      <c r="G7360" s="7"/>
      <c r="H7360" s="7"/>
      <c r="J7360" s="7"/>
      <c r="K7360" s="7"/>
      <c r="L7360" s="7"/>
      <c r="Q7360" s="7"/>
      <c r="S7360" s="7"/>
      <c r="T7360" s="7"/>
      <c r="Y7360" s="7"/>
      <c r="AA7360" s="7"/>
      <c r="AB7360" s="7"/>
      <c r="AG7360" s="7"/>
    </row>
    <row r="7361" spans="1:33">
      <c r="A7361" s="7"/>
      <c r="B7361" s="7"/>
      <c r="C7361" s="7"/>
      <c r="D7361" s="7"/>
      <c r="E7361" s="7"/>
      <c r="F7361" s="7"/>
      <c r="G7361" s="7"/>
      <c r="H7361" s="7"/>
      <c r="J7361" s="7"/>
      <c r="K7361" s="7"/>
      <c r="L7361" s="7"/>
      <c r="Q7361" s="7"/>
      <c r="S7361" s="7"/>
      <c r="T7361" s="7"/>
      <c r="Y7361" s="7"/>
      <c r="AA7361" s="7"/>
      <c r="AB7361" s="7"/>
      <c r="AG7361" s="7"/>
    </row>
    <row r="7362" spans="1:33">
      <c r="A7362" s="7"/>
      <c r="B7362" s="7"/>
      <c r="C7362" s="7"/>
      <c r="D7362" s="7"/>
      <c r="E7362" s="7"/>
      <c r="F7362" s="7"/>
      <c r="G7362" s="7"/>
      <c r="H7362" s="7"/>
      <c r="J7362" s="7"/>
      <c r="K7362" s="7"/>
      <c r="L7362" s="7"/>
      <c r="Q7362" s="7"/>
      <c r="S7362" s="7"/>
      <c r="T7362" s="7"/>
      <c r="Y7362" s="7"/>
      <c r="AA7362" s="7"/>
      <c r="AB7362" s="7"/>
      <c r="AG7362" s="7"/>
    </row>
    <row r="7363" spans="1:33">
      <c r="A7363" s="7"/>
      <c r="B7363" s="7"/>
      <c r="C7363" s="7"/>
      <c r="D7363" s="7"/>
      <c r="E7363" s="7"/>
      <c r="F7363" s="7"/>
      <c r="G7363" s="7"/>
      <c r="H7363" s="7"/>
      <c r="J7363" s="7"/>
      <c r="K7363" s="7"/>
      <c r="L7363" s="7"/>
      <c r="Q7363" s="7"/>
      <c r="S7363" s="7"/>
      <c r="T7363" s="7"/>
      <c r="Y7363" s="7"/>
      <c r="AA7363" s="7"/>
      <c r="AB7363" s="7"/>
      <c r="AG7363" s="7"/>
    </row>
    <row r="7364" spans="1:33">
      <c r="A7364" s="7"/>
      <c r="B7364" s="7"/>
      <c r="C7364" s="7"/>
      <c r="D7364" s="7"/>
      <c r="E7364" s="7"/>
      <c r="F7364" s="7"/>
      <c r="G7364" s="7"/>
      <c r="H7364" s="7"/>
      <c r="J7364" s="7"/>
      <c r="K7364" s="7"/>
      <c r="L7364" s="7"/>
      <c r="Q7364" s="7"/>
      <c r="S7364" s="7"/>
      <c r="T7364" s="7"/>
      <c r="Y7364" s="7"/>
      <c r="AA7364" s="7"/>
      <c r="AB7364" s="7"/>
      <c r="AG7364" s="7"/>
    </row>
    <row r="7365" spans="1:33">
      <c r="A7365" s="7"/>
      <c r="B7365" s="7"/>
      <c r="C7365" s="7"/>
      <c r="D7365" s="7"/>
      <c r="E7365" s="7"/>
      <c r="F7365" s="7"/>
      <c r="G7365" s="7"/>
      <c r="H7365" s="7"/>
      <c r="J7365" s="7"/>
      <c r="K7365" s="7"/>
      <c r="L7365" s="7"/>
      <c r="Q7365" s="7"/>
      <c r="S7365" s="7"/>
      <c r="T7365" s="7"/>
      <c r="Y7365" s="7"/>
      <c r="AA7365" s="7"/>
      <c r="AB7365" s="7"/>
      <c r="AG7365" s="7"/>
    </row>
    <row r="7366" spans="1:33">
      <c r="A7366" s="7"/>
      <c r="B7366" s="7"/>
      <c r="C7366" s="7"/>
      <c r="D7366" s="7"/>
      <c r="E7366" s="7"/>
      <c r="F7366" s="7"/>
      <c r="G7366" s="7"/>
      <c r="H7366" s="7"/>
      <c r="J7366" s="7"/>
      <c r="K7366" s="7"/>
      <c r="L7366" s="7"/>
      <c r="Q7366" s="7"/>
      <c r="S7366" s="7"/>
      <c r="T7366" s="7"/>
      <c r="Y7366" s="7"/>
      <c r="AA7366" s="7"/>
      <c r="AB7366" s="7"/>
      <c r="AG7366" s="7"/>
    </row>
    <row r="7367" spans="1:33">
      <c r="A7367" s="7"/>
      <c r="B7367" s="7"/>
      <c r="C7367" s="7"/>
      <c r="D7367" s="7"/>
      <c r="E7367" s="7"/>
      <c r="F7367" s="7"/>
      <c r="G7367" s="7"/>
      <c r="H7367" s="7"/>
      <c r="J7367" s="7"/>
      <c r="K7367" s="7"/>
      <c r="L7367" s="7"/>
      <c r="Q7367" s="7"/>
      <c r="S7367" s="7"/>
      <c r="T7367" s="7"/>
      <c r="Y7367" s="7"/>
      <c r="AA7367" s="7"/>
      <c r="AB7367" s="7"/>
      <c r="AG7367" s="7"/>
    </row>
    <row r="7368" spans="1:33">
      <c r="A7368" s="7"/>
      <c r="B7368" s="7"/>
      <c r="C7368" s="7"/>
      <c r="D7368" s="7"/>
      <c r="E7368" s="7"/>
      <c r="F7368" s="7"/>
      <c r="G7368" s="7"/>
      <c r="H7368" s="7"/>
      <c r="J7368" s="7"/>
      <c r="K7368" s="7"/>
      <c r="L7368" s="7"/>
      <c r="Q7368" s="7"/>
      <c r="S7368" s="7"/>
      <c r="T7368" s="7"/>
      <c r="Y7368" s="7"/>
      <c r="AA7368" s="7"/>
      <c r="AB7368" s="7"/>
      <c r="AG7368" s="7"/>
    </row>
    <row r="7369" spans="1:33">
      <c r="A7369" s="7"/>
      <c r="B7369" s="7"/>
      <c r="C7369" s="7"/>
      <c r="D7369" s="7"/>
      <c r="E7369" s="7"/>
      <c r="F7369" s="7"/>
      <c r="G7369" s="7"/>
      <c r="H7369" s="7"/>
      <c r="J7369" s="7"/>
      <c r="K7369" s="7"/>
      <c r="L7369" s="7"/>
      <c r="Q7369" s="7"/>
      <c r="S7369" s="7"/>
      <c r="T7369" s="7"/>
      <c r="Y7369" s="7"/>
      <c r="AA7369" s="7"/>
      <c r="AB7369" s="7"/>
      <c r="AG7369" s="7"/>
    </row>
    <row r="7370" spans="1:33">
      <c r="A7370" s="7"/>
      <c r="B7370" s="7"/>
      <c r="C7370" s="7"/>
      <c r="D7370" s="7"/>
      <c r="E7370" s="7"/>
      <c r="F7370" s="7"/>
      <c r="G7370" s="7"/>
      <c r="H7370" s="7"/>
      <c r="J7370" s="7"/>
      <c r="K7370" s="7"/>
      <c r="L7370" s="7"/>
      <c r="Q7370" s="7"/>
      <c r="S7370" s="7"/>
      <c r="T7370" s="7"/>
      <c r="Y7370" s="7"/>
      <c r="AA7370" s="7"/>
      <c r="AB7370" s="7"/>
      <c r="AG7370" s="7"/>
    </row>
    <row r="7371" spans="1:33">
      <c r="A7371" s="7"/>
      <c r="B7371" s="7"/>
      <c r="C7371" s="7"/>
      <c r="D7371" s="7"/>
      <c r="E7371" s="7"/>
      <c r="F7371" s="7"/>
      <c r="G7371" s="7"/>
      <c r="H7371" s="7"/>
      <c r="J7371" s="7"/>
      <c r="K7371" s="7"/>
      <c r="L7371" s="7"/>
      <c r="Q7371" s="7"/>
      <c r="S7371" s="7"/>
      <c r="T7371" s="7"/>
      <c r="Y7371" s="7"/>
      <c r="AA7371" s="7"/>
      <c r="AB7371" s="7"/>
      <c r="AG7371" s="7"/>
    </row>
    <row r="7372" spans="1:33">
      <c r="A7372" s="7"/>
      <c r="B7372" s="7"/>
      <c r="C7372" s="7"/>
      <c r="D7372" s="7"/>
      <c r="E7372" s="7"/>
      <c r="F7372" s="7"/>
      <c r="G7372" s="7"/>
      <c r="H7372" s="7"/>
      <c r="J7372" s="7"/>
      <c r="K7372" s="7"/>
      <c r="L7372" s="7"/>
      <c r="Q7372" s="7"/>
      <c r="S7372" s="7"/>
      <c r="T7372" s="7"/>
      <c r="Y7372" s="7"/>
      <c r="AA7372" s="7"/>
      <c r="AB7372" s="7"/>
      <c r="AG7372" s="7"/>
    </row>
    <row r="7373" spans="1:33">
      <c r="A7373" s="7"/>
      <c r="B7373" s="7"/>
      <c r="C7373" s="7"/>
      <c r="D7373" s="7"/>
      <c r="E7373" s="7"/>
      <c r="F7373" s="7"/>
      <c r="G7373" s="7"/>
      <c r="H7373" s="7"/>
      <c r="J7373" s="7"/>
      <c r="K7373" s="7"/>
      <c r="L7373" s="7"/>
      <c r="Q7373" s="7"/>
      <c r="S7373" s="7"/>
      <c r="T7373" s="7"/>
      <c r="Y7373" s="7"/>
      <c r="AA7373" s="7"/>
      <c r="AB7373" s="7"/>
      <c r="AG7373" s="7"/>
    </row>
    <row r="7374" spans="1:33">
      <c r="A7374" s="7"/>
      <c r="B7374" s="7"/>
      <c r="C7374" s="7"/>
      <c r="D7374" s="7"/>
      <c r="E7374" s="7"/>
      <c r="F7374" s="7"/>
      <c r="G7374" s="7"/>
      <c r="H7374" s="7"/>
      <c r="J7374" s="7"/>
      <c r="K7374" s="7"/>
      <c r="L7374" s="7"/>
      <c r="Q7374" s="7"/>
      <c r="S7374" s="7"/>
      <c r="T7374" s="7"/>
      <c r="Y7374" s="7"/>
      <c r="AA7374" s="7"/>
      <c r="AB7374" s="7"/>
      <c r="AG7374" s="7"/>
    </row>
    <row r="7375" spans="1:33">
      <c r="A7375" s="7"/>
      <c r="B7375" s="7"/>
      <c r="C7375" s="7"/>
      <c r="D7375" s="7"/>
      <c r="E7375" s="7"/>
      <c r="F7375" s="7"/>
      <c r="G7375" s="7"/>
      <c r="H7375" s="7"/>
      <c r="J7375" s="7"/>
      <c r="K7375" s="7"/>
      <c r="L7375" s="7"/>
      <c r="Q7375" s="7"/>
      <c r="S7375" s="7"/>
      <c r="T7375" s="7"/>
      <c r="Y7375" s="7"/>
      <c r="AA7375" s="7"/>
      <c r="AB7375" s="7"/>
      <c r="AG7375" s="7"/>
    </row>
    <row r="7376" spans="1:33">
      <c r="A7376" s="7"/>
      <c r="B7376" s="7"/>
      <c r="C7376" s="7"/>
      <c r="D7376" s="7"/>
      <c r="E7376" s="7"/>
      <c r="F7376" s="7"/>
      <c r="G7376" s="7"/>
      <c r="H7376" s="7"/>
      <c r="J7376" s="7"/>
      <c r="K7376" s="7"/>
      <c r="L7376" s="7"/>
      <c r="Q7376" s="7"/>
      <c r="S7376" s="7"/>
      <c r="T7376" s="7"/>
      <c r="Y7376" s="7"/>
      <c r="AA7376" s="7"/>
      <c r="AB7376" s="7"/>
      <c r="AG7376" s="7"/>
    </row>
    <row r="7377" spans="1:33">
      <c r="A7377" s="7"/>
      <c r="B7377" s="7"/>
      <c r="C7377" s="7"/>
      <c r="D7377" s="7"/>
      <c r="E7377" s="7"/>
      <c r="F7377" s="7"/>
      <c r="G7377" s="7"/>
      <c r="H7377" s="7"/>
      <c r="J7377" s="7"/>
      <c r="K7377" s="7"/>
      <c r="L7377" s="7"/>
      <c r="Q7377" s="7"/>
      <c r="S7377" s="7"/>
      <c r="T7377" s="7"/>
      <c r="Y7377" s="7"/>
      <c r="AA7377" s="7"/>
      <c r="AB7377" s="7"/>
      <c r="AG7377" s="7"/>
    </row>
    <row r="7378" spans="1:33">
      <c r="A7378" s="7"/>
      <c r="B7378" s="7"/>
      <c r="C7378" s="7"/>
      <c r="D7378" s="7"/>
      <c r="E7378" s="7"/>
      <c r="F7378" s="7"/>
      <c r="G7378" s="7"/>
      <c r="H7378" s="7"/>
      <c r="J7378" s="7"/>
      <c r="K7378" s="7"/>
      <c r="L7378" s="7"/>
      <c r="Q7378" s="7"/>
      <c r="S7378" s="7"/>
      <c r="T7378" s="7"/>
      <c r="Y7378" s="7"/>
      <c r="AA7378" s="7"/>
      <c r="AB7378" s="7"/>
      <c r="AG7378" s="7"/>
    </row>
    <row r="7379" spans="1:33">
      <c r="A7379" s="7"/>
      <c r="B7379" s="7"/>
      <c r="C7379" s="7"/>
      <c r="D7379" s="7"/>
      <c r="E7379" s="7"/>
      <c r="F7379" s="7"/>
      <c r="G7379" s="7"/>
      <c r="H7379" s="7"/>
      <c r="J7379" s="7"/>
      <c r="K7379" s="7"/>
      <c r="L7379" s="7"/>
      <c r="Q7379" s="7"/>
      <c r="S7379" s="7"/>
      <c r="T7379" s="7"/>
      <c r="Y7379" s="7"/>
      <c r="AA7379" s="7"/>
      <c r="AB7379" s="7"/>
      <c r="AG7379" s="7"/>
    </row>
    <row r="7380" spans="1:33">
      <c r="A7380" s="7"/>
      <c r="B7380" s="7"/>
      <c r="C7380" s="7"/>
      <c r="D7380" s="7"/>
      <c r="E7380" s="7"/>
      <c r="F7380" s="7"/>
      <c r="G7380" s="7"/>
      <c r="H7380" s="7"/>
      <c r="J7380" s="7"/>
      <c r="K7380" s="7"/>
      <c r="L7380" s="7"/>
      <c r="Q7380" s="7"/>
      <c r="S7380" s="7"/>
      <c r="T7380" s="7"/>
      <c r="Y7380" s="7"/>
      <c r="AA7380" s="7"/>
      <c r="AB7380" s="7"/>
      <c r="AG7380" s="7"/>
    </row>
    <row r="7381" spans="1:33">
      <c r="A7381" s="7"/>
      <c r="B7381" s="7"/>
      <c r="C7381" s="7"/>
      <c r="D7381" s="7"/>
      <c r="E7381" s="7"/>
      <c r="F7381" s="7"/>
      <c r="G7381" s="7"/>
      <c r="H7381" s="7"/>
      <c r="J7381" s="7"/>
      <c r="K7381" s="7"/>
      <c r="L7381" s="7"/>
      <c r="Q7381" s="7"/>
      <c r="S7381" s="7"/>
      <c r="T7381" s="7"/>
      <c r="Y7381" s="7"/>
      <c r="AA7381" s="7"/>
      <c r="AB7381" s="7"/>
      <c r="AG7381" s="7"/>
    </row>
    <row r="7382" spans="1:33">
      <c r="A7382" s="7"/>
      <c r="B7382" s="7"/>
      <c r="C7382" s="7"/>
      <c r="D7382" s="7"/>
      <c r="E7382" s="7"/>
      <c r="F7382" s="7"/>
      <c r="G7382" s="7"/>
      <c r="H7382" s="7"/>
      <c r="J7382" s="7"/>
      <c r="K7382" s="7"/>
      <c r="L7382" s="7"/>
      <c r="Q7382" s="7"/>
      <c r="S7382" s="7"/>
      <c r="T7382" s="7"/>
      <c r="Y7382" s="7"/>
      <c r="AA7382" s="7"/>
      <c r="AB7382" s="7"/>
      <c r="AG7382" s="7"/>
    </row>
    <row r="7383" spans="1:33">
      <c r="A7383" s="7"/>
      <c r="B7383" s="7"/>
      <c r="C7383" s="7"/>
      <c r="D7383" s="7"/>
      <c r="E7383" s="7"/>
      <c r="F7383" s="7"/>
      <c r="G7383" s="7"/>
      <c r="H7383" s="7"/>
      <c r="J7383" s="7"/>
      <c r="K7383" s="7"/>
      <c r="L7383" s="7"/>
      <c r="Q7383" s="7"/>
      <c r="S7383" s="7"/>
      <c r="T7383" s="7"/>
      <c r="Y7383" s="7"/>
      <c r="AA7383" s="7"/>
      <c r="AB7383" s="7"/>
      <c r="AG7383" s="7"/>
    </row>
    <row r="7384" spans="1:33">
      <c r="A7384" s="7"/>
      <c r="B7384" s="7"/>
      <c r="C7384" s="7"/>
      <c r="D7384" s="7"/>
      <c r="E7384" s="7"/>
      <c r="F7384" s="7"/>
      <c r="G7384" s="7"/>
      <c r="H7384" s="7"/>
      <c r="J7384" s="7"/>
      <c r="K7384" s="7"/>
      <c r="L7384" s="7"/>
      <c r="Q7384" s="7"/>
      <c r="S7384" s="7"/>
      <c r="T7384" s="7"/>
      <c r="Y7384" s="7"/>
      <c r="AA7384" s="7"/>
      <c r="AB7384" s="7"/>
      <c r="AG7384" s="7"/>
    </row>
    <row r="7385" spans="1:33">
      <c r="A7385" s="7"/>
      <c r="B7385" s="7"/>
      <c r="C7385" s="7"/>
      <c r="D7385" s="7"/>
      <c r="E7385" s="7"/>
      <c r="F7385" s="7"/>
      <c r="G7385" s="7"/>
      <c r="H7385" s="7"/>
      <c r="J7385" s="7"/>
      <c r="K7385" s="7"/>
      <c r="L7385" s="7"/>
      <c r="Q7385" s="7"/>
      <c r="S7385" s="7"/>
      <c r="T7385" s="7"/>
      <c r="Y7385" s="7"/>
      <c r="AA7385" s="7"/>
      <c r="AB7385" s="7"/>
      <c r="AG7385" s="7"/>
    </row>
    <row r="7386" spans="1:33">
      <c r="A7386" s="7"/>
      <c r="B7386" s="7"/>
      <c r="C7386" s="7"/>
      <c r="D7386" s="7"/>
      <c r="E7386" s="7"/>
      <c r="F7386" s="7"/>
      <c r="G7386" s="7"/>
      <c r="H7386" s="7"/>
      <c r="J7386" s="7"/>
      <c r="K7386" s="7"/>
      <c r="L7386" s="7"/>
      <c r="Q7386" s="7"/>
      <c r="S7386" s="7"/>
      <c r="T7386" s="7"/>
      <c r="Y7386" s="7"/>
      <c r="AA7386" s="7"/>
      <c r="AB7386" s="7"/>
      <c r="AG7386" s="7"/>
    </row>
    <row r="7387" spans="1:33">
      <c r="A7387" s="7"/>
      <c r="B7387" s="7"/>
      <c r="C7387" s="7"/>
      <c r="D7387" s="7"/>
      <c r="E7387" s="7"/>
      <c r="F7387" s="7"/>
      <c r="G7387" s="7"/>
      <c r="H7387" s="7"/>
      <c r="J7387" s="7"/>
      <c r="K7387" s="7"/>
      <c r="L7387" s="7"/>
      <c r="Q7387" s="7"/>
      <c r="S7387" s="7"/>
      <c r="T7387" s="7"/>
      <c r="Y7387" s="7"/>
      <c r="AA7387" s="7"/>
      <c r="AB7387" s="7"/>
      <c r="AG7387" s="7"/>
    </row>
    <row r="7388" spans="1:33">
      <c r="A7388" s="7"/>
      <c r="B7388" s="7"/>
      <c r="C7388" s="7"/>
      <c r="D7388" s="7"/>
      <c r="E7388" s="7"/>
      <c r="F7388" s="7"/>
      <c r="G7388" s="7"/>
      <c r="H7388" s="7"/>
      <c r="J7388" s="7"/>
      <c r="K7388" s="7"/>
      <c r="L7388" s="7"/>
      <c r="Q7388" s="7"/>
      <c r="S7388" s="7"/>
      <c r="T7388" s="7"/>
      <c r="Y7388" s="7"/>
      <c r="AA7388" s="7"/>
      <c r="AB7388" s="7"/>
      <c r="AG7388" s="7"/>
    </row>
    <row r="7389" spans="1:33">
      <c r="A7389" s="7"/>
      <c r="B7389" s="7"/>
      <c r="C7389" s="7"/>
      <c r="D7389" s="7"/>
      <c r="E7389" s="7"/>
      <c r="F7389" s="7"/>
      <c r="G7389" s="7"/>
      <c r="H7389" s="7"/>
      <c r="J7389" s="7"/>
      <c r="K7389" s="7"/>
      <c r="L7389" s="7"/>
      <c r="Q7389" s="7"/>
      <c r="S7389" s="7"/>
      <c r="T7389" s="7"/>
      <c r="Y7389" s="7"/>
      <c r="AA7389" s="7"/>
      <c r="AB7389" s="7"/>
      <c r="AG7389" s="7"/>
    </row>
    <row r="7390" spans="1:33">
      <c r="A7390" s="7"/>
      <c r="B7390" s="7"/>
      <c r="C7390" s="7"/>
      <c r="D7390" s="7"/>
      <c r="E7390" s="7"/>
      <c r="F7390" s="7"/>
      <c r="G7390" s="7"/>
      <c r="H7390" s="7"/>
      <c r="J7390" s="7"/>
      <c r="K7390" s="7"/>
      <c r="L7390" s="7"/>
      <c r="Q7390" s="7"/>
      <c r="S7390" s="7"/>
      <c r="T7390" s="7"/>
      <c r="Y7390" s="7"/>
      <c r="AA7390" s="7"/>
      <c r="AB7390" s="7"/>
      <c r="AG7390" s="7"/>
    </row>
    <row r="7391" spans="1:33">
      <c r="A7391" s="7"/>
      <c r="B7391" s="7"/>
      <c r="C7391" s="7"/>
      <c r="D7391" s="7"/>
      <c r="E7391" s="7"/>
      <c r="F7391" s="7"/>
      <c r="G7391" s="7"/>
      <c r="H7391" s="7"/>
      <c r="J7391" s="7"/>
      <c r="K7391" s="7"/>
      <c r="L7391" s="7"/>
      <c r="Q7391" s="7"/>
      <c r="S7391" s="7"/>
      <c r="T7391" s="7"/>
      <c r="Y7391" s="7"/>
      <c r="AA7391" s="7"/>
      <c r="AB7391" s="7"/>
      <c r="AG7391" s="7"/>
    </row>
    <row r="7392" spans="1:33">
      <c r="A7392" s="7"/>
      <c r="B7392" s="7"/>
      <c r="C7392" s="7"/>
      <c r="D7392" s="7"/>
      <c r="E7392" s="7"/>
      <c r="F7392" s="7"/>
      <c r="G7392" s="7"/>
      <c r="H7392" s="7"/>
      <c r="J7392" s="7"/>
      <c r="K7392" s="7"/>
      <c r="L7392" s="7"/>
      <c r="Q7392" s="7"/>
      <c r="S7392" s="7"/>
      <c r="T7392" s="7"/>
      <c r="Y7392" s="7"/>
      <c r="AA7392" s="7"/>
      <c r="AB7392" s="7"/>
      <c r="AG7392" s="7"/>
    </row>
    <row r="7393" spans="1:33">
      <c r="A7393" s="7"/>
      <c r="B7393" s="7"/>
      <c r="C7393" s="7"/>
      <c r="D7393" s="7"/>
      <c r="E7393" s="7"/>
      <c r="F7393" s="7"/>
      <c r="G7393" s="7"/>
      <c r="H7393" s="7"/>
      <c r="J7393" s="7"/>
      <c r="K7393" s="7"/>
      <c r="L7393" s="7"/>
      <c r="Q7393" s="7"/>
      <c r="S7393" s="7"/>
      <c r="T7393" s="7"/>
      <c r="Y7393" s="7"/>
      <c r="AA7393" s="7"/>
      <c r="AB7393" s="7"/>
      <c r="AG7393" s="7"/>
    </row>
    <row r="7394" spans="1:33">
      <c r="A7394" s="7"/>
      <c r="B7394" s="7"/>
      <c r="C7394" s="7"/>
      <c r="D7394" s="7"/>
      <c r="E7394" s="7"/>
      <c r="F7394" s="7"/>
      <c r="G7394" s="7"/>
      <c r="H7394" s="7"/>
      <c r="J7394" s="7"/>
      <c r="K7394" s="7"/>
      <c r="L7394" s="7"/>
      <c r="Q7394" s="7"/>
      <c r="S7394" s="7"/>
      <c r="T7394" s="7"/>
      <c r="Y7394" s="7"/>
      <c r="AA7394" s="7"/>
      <c r="AB7394" s="7"/>
      <c r="AG7394" s="7"/>
    </row>
    <row r="7395" spans="1:33">
      <c r="A7395" s="7"/>
      <c r="B7395" s="7"/>
      <c r="C7395" s="7"/>
      <c r="D7395" s="7"/>
      <c r="E7395" s="7"/>
      <c r="F7395" s="7"/>
      <c r="G7395" s="7"/>
      <c r="H7395" s="7"/>
      <c r="J7395" s="7"/>
      <c r="K7395" s="7"/>
      <c r="L7395" s="7"/>
      <c r="Q7395" s="7"/>
      <c r="S7395" s="7"/>
      <c r="T7395" s="7"/>
      <c r="Y7395" s="7"/>
      <c r="AA7395" s="7"/>
      <c r="AB7395" s="7"/>
      <c r="AG7395" s="7"/>
    </row>
    <row r="7396" spans="1:33">
      <c r="A7396" s="7"/>
      <c r="B7396" s="7"/>
      <c r="C7396" s="7"/>
      <c r="D7396" s="7"/>
      <c r="E7396" s="7"/>
      <c r="F7396" s="7"/>
      <c r="G7396" s="7"/>
      <c r="H7396" s="7"/>
      <c r="J7396" s="7"/>
      <c r="K7396" s="7"/>
      <c r="L7396" s="7"/>
      <c r="Q7396" s="7"/>
      <c r="S7396" s="7"/>
      <c r="T7396" s="7"/>
      <c r="Y7396" s="7"/>
      <c r="AA7396" s="7"/>
      <c r="AB7396" s="7"/>
      <c r="AG7396" s="7"/>
    </row>
    <row r="7397" spans="1:33">
      <c r="A7397" s="7"/>
      <c r="B7397" s="7"/>
      <c r="C7397" s="7"/>
      <c r="D7397" s="7"/>
      <c r="E7397" s="7"/>
      <c r="F7397" s="7"/>
      <c r="G7397" s="7"/>
      <c r="H7397" s="7"/>
      <c r="J7397" s="7"/>
      <c r="K7397" s="7"/>
      <c r="L7397" s="7"/>
      <c r="Q7397" s="7"/>
      <c r="S7397" s="7"/>
      <c r="T7397" s="7"/>
      <c r="Y7397" s="7"/>
      <c r="AA7397" s="7"/>
      <c r="AB7397" s="7"/>
      <c r="AG7397" s="7"/>
    </row>
    <row r="7398" spans="1:33">
      <c r="A7398" s="7"/>
      <c r="B7398" s="7"/>
      <c r="C7398" s="7"/>
      <c r="D7398" s="7"/>
      <c r="E7398" s="7"/>
      <c r="F7398" s="7"/>
      <c r="G7398" s="7"/>
      <c r="H7398" s="7"/>
      <c r="J7398" s="7"/>
      <c r="K7398" s="7"/>
      <c r="L7398" s="7"/>
      <c r="Q7398" s="7"/>
      <c r="S7398" s="7"/>
      <c r="T7398" s="7"/>
      <c r="Y7398" s="7"/>
      <c r="AA7398" s="7"/>
      <c r="AB7398" s="7"/>
      <c r="AG7398" s="7"/>
    </row>
    <row r="7399" spans="1:33">
      <c r="A7399" s="7"/>
      <c r="B7399" s="7"/>
      <c r="C7399" s="7"/>
      <c r="D7399" s="7"/>
      <c r="E7399" s="7"/>
      <c r="F7399" s="7"/>
      <c r="G7399" s="7"/>
      <c r="H7399" s="7"/>
      <c r="J7399" s="7"/>
      <c r="K7399" s="7"/>
      <c r="L7399" s="7"/>
      <c r="Q7399" s="7"/>
      <c r="S7399" s="7"/>
      <c r="T7399" s="7"/>
      <c r="Y7399" s="7"/>
      <c r="AA7399" s="7"/>
      <c r="AB7399" s="7"/>
      <c r="AG7399" s="7"/>
    </row>
    <row r="7400" spans="1:33">
      <c r="A7400" s="7"/>
      <c r="B7400" s="7"/>
      <c r="C7400" s="7"/>
      <c r="D7400" s="7"/>
      <c r="E7400" s="7"/>
      <c r="F7400" s="7"/>
      <c r="G7400" s="7"/>
      <c r="H7400" s="7"/>
      <c r="J7400" s="7"/>
      <c r="K7400" s="7"/>
      <c r="L7400" s="7"/>
      <c r="Q7400" s="7"/>
      <c r="S7400" s="7"/>
      <c r="T7400" s="7"/>
      <c r="Y7400" s="7"/>
      <c r="AA7400" s="7"/>
      <c r="AB7400" s="7"/>
      <c r="AG7400" s="7"/>
    </row>
    <row r="7401" spans="1:33">
      <c r="A7401" s="7"/>
      <c r="B7401" s="7"/>
      <c r="C7401" s="7"/>
      <c r="D7401" s="7"/>
      <c r="E7401" s="7"/>
      <c r="F7401" s="7"/>
      <c r="G7401" s="7"/>
      <c r="H7401" s="7"/>
      <c r="J7401" s="7"/>
      <c r="K7401" s="7"/>
      <c r="L7401" s="7"/>
      <c r="Q7401" s="7"/>
      <c r="S7401" s="7"/>
      <c r="T7401" s="7"/>
      <c r="Y7401" s="7"/>
      <c r="AA7401" s="7"/>
      <c r="AB7401" s="7"/>
      <c r="AG7401" s="7"/>
    </row>
    <row r="7402" spans="1:33">
      <c r="A7402" s="7"/>
      <c r="B7402" s="7"/>
      <c r="C7402" s="7"/>
      <c r="D7402" s="7"/>
      <c r="E7402" s="7"/>
      <c r="F7402" s="7"/>
      <c r="G7402" s="7"/>
      <c r="H7402" s="7"/>
      <c r="J7402" s="7"/>
      <c r="K7402" s="7"/>
      <c r="L7402" s="7"/>
      <c r="Q7402" s="7"/>
      <c r="S7402" s="7"/>
      <c r="T7402" s="7"/>
      <c r="Y7402" s="7"/>
      <c r="AA7402" s="7"/>
      <c r="AB7402" s="7"/>
      <c r="AG7402" s="7"/>
    </row>
    <row r="7403" spans="1:33">
      <c r="A7403" s="7"/>
      <c r="B7403" s="7"/>
      <c r="C7403" s="7"/>
      <c r="D7403" s="7"/>
      <c r="E7403" s="7"/>
      <c r="F7403" s="7"/>
      <c r="G7403" s="7"/>
      <c r="H7403" s="7"/>
      <c r="J7403" s="7"/>
      <c r="K7403" s="7"/>
      <c r="L7403" s="7"/>
      <c r="Q7403" s="7"/>
      <c r="S7403" s="7"/>
      <c r="T7403" s="7"/>
      <c r="Y7403" s="7"/>
      <c r="AA7403" s="7"/>
      <c r="AB7403" s="7"/>
      <c r="AG7403" s="7"/>
    </row>
    <row r="7404" spans="1:33">
      <c r="A7404" s="7"/>
      <c r="B7404" s="7"/>
      <c r="C7404" s="7"/>
      <c r="D7404" s="7"/>
      <c r="E7404" s="7"/>
      <c r="F7404" s="7"/>
      <c r="G7404" s="7"/>
      <c r="H7404" s="7"/>
      <c r="J7404" s="7"/>
      <c r="K7404" s="7"/>
      <c r="L7404" s="7"/>
      <c r="Q7404" s="7"/>
      <c r="S7404" s="7"/>
      <c r="T7404" s="7"/>
      <c r="Y7404" s="7"/>
      <c r="AA7404" s="7"/>
      <c r="AB7404" s="7"/>
      <c r="AG7404" s="7"/>
    </row>
    <row r="7405" spans="1:33">
      <c r="A7405" s="7"/>
      <c r="B7405" s="7"/>
      <c r="C7405" s="7"/>
      <c r="D7405" s="7"/>
      <c r="E7405" s="7"/>
      <c r="F7405" s="7"/>
      <c r="G7405" s="7"/>
      <c r="H7405" s="7"/>
      <c r="J7405" s="7"/>
      <c r="K7405" s="7"/>
      <c r="L7405" s="7"/>
      <c r="Q7405" s="7"/>
      <c r="S7405" s="7"/>
      <c r="T7405" s="7"/>
      <c r="Y7405" s="7"/>
      <c r="AA7405" s="7"/>
      <c r="AB7405" s="7"/>
      <c r="AG7405" s="7"/>
    </row>
    <row r="7406" spans="1:33">
      <c r="A7406" s="7"/>
      <c r="B7406" s="7"/>
      <c r="C7406" s="7"/>
      <c r="D7406" s="7"/>
      <c r="E7406" s="7"/>
      <c r="F7406" s="7"/>
      <c r="G7406" s="7"/>
      <c r="H7406" s="7"/>
      <c r="J7406" s="7"/>
      <c r="K7406" s="7"/>
      <c r="L7406" s="7"/>
      <c r="Q7406" s="7"/>
      <c r="S7406" s="7"/>
      <c r="T7406" s="7"/>
      <c r="Y7406" s="7"/>
      <c r="AA7406" s="7"/>
      <c r="AB7406" s="7"/>
      <c r="AG7406" s="7"/>
    </row>
    <row r="7407" spans="1:33">
      <c r="A7407" s="7"/>
      <c r="B7407" s="7"/>
      <c r="C7407" s="7"/>
      <c r="D7407" s="7"/>
      <c r="E7407" s="7"/>
      <c r="F7407" s="7"/>
      <c r="G7407" s="7"/>
      <c r="H7407" s="7"/>
      <c r="J7407" s="7"/>
      <c r="K7407" s="7"/>
      <c r="L7407" s="7"/>
      <c r="Q7407" s="7"/>
      <c r="S7407" s="7"/>
      <c r="T7407" s="7"/>
      <c r="Y7407" s="7"/>
      <c r="AA7407" s="7"/>
      <c r="AB7407" s="7"/>
      <c r="AG7407" s="7"/>
    </row>
    <row r="7408" spans="1:33">
      <c r="A7408" s="7"/>
      <c r="B7408" s="7"/>
      <c r="C7408" s="7"/>
      <c r="D7408" s="7"/>
      <c r="E7408" s="7"/>
      <c r="F7408" s="7"/>
      <c r="G7408" s="7"/>
      <c r="H7408" s="7"/>
      <c r="J7408" s="7"/>
      <c r="K7408" s="7"/>
      <c r="L7408" s="7"/>
      <c r="Q7408" s="7"/>
      <c r="S7408" s="7"/>
      <c r="T7408" s="7"/>
      <c r="Y7408" s="7"/>
      <c r="AA7408" s="7"/>
      <c r="AB7408" s="7"/>
      <c r="AG7408" s="7"/>
    </row>
    <row r="7409" spans="1:33">
      <c r="A7409" s="7"/>
      <c r="B7409" s="7"/>
      <c r="C7409" s="7"/>
      <c r="D7409" s="7"/>
      <c r="E7409" s="7"/>
      <c r="F7409" s="7"/>
      <c r="G7409" s="7"/>
      <c r="H7409" s="7"/>
      <c r="J7409" s="7"/>
      <c r="K7409" s="7"/>
      <c r="L7409" s="7"/>
      <c r="Q7409" s="7"/>
      <c r="S7409" s="7"/>
      <c r="T7409" s="7"/>
      <c r="Y7409" s="7"/>
      <c r="AA7409" s="7"/>
      <c r="AB7409" s="7"/>
      <c r="AG7409" s="7"/>
    </row>
    <row r="7410" spans="1:33">
      <c r="A7410" s="7"/>
      <c r="B7410" s="7"/>
      <c r="C7410" s="7"/>
      <c r="D7410" s="7"/>
      <c r="E7410" s="7"/>
      <c r="F7410" s="7"/>
      <c r="G7410" s="7"/>
      <c r="H7410" s="7"/>
      <c r="J7410" s="7"/>
      <c r="K7410" s="7"/>
      <c r="L7410" s="7"/>
      <c r="Q7410" s="7"/>
      <c r="S7410" s="7"/>
      <c r="T7410" s="7"/>
      <c r="Y7410" s="7"/>
      <c r="AA7410" s="7"/>
      <c r="AB7410" s="7"/>
      <c r="AG7410" s="7"/>
    </row>
    <row r="7411" spans="1:33">
      <c r="A7411" s="7"/>
      <c r="B7411" s="7"/>
      <c r="C7411" s="7"/>
      <c r="D7411" s="7"/>
      <c r="E7411" s="7"/>
      <c r="F7411" s="7"/>
      <c r="G7411" s="7"/>
      <c r="H7411" s="7"/>
      <c r="J7411" s="7"/>
      <c r="K7411" s="7"/>
      <c r="L7411" s="7"/>
      <c r="Q7411" s="7"/>
      <c r="S7411" s="7"/>
      <c r="T7411" s="7"/>
      <c r="Y7411" s="7"/>
      <c r="AA7411" s="7"/>
      <c r="AB7411" s="7"/>
      <c r="AG7411" s="7"/>
    </row>
    <row r="7412" spans="1:33">
      <c r="A7412" s="7"/>
      <c r="B7412" s="7"/>
      <c r="C7412" s="7"/>
      <c r="D7412" s="7"/>
      <c r="E7412" s="7"/>
      <c r="F7412" s="7"/>
      <c r="G7412" s="7"/>
      <c r="H7412" s="7"/>
      <c r="J7412" s="7"/>
      <c r="K7412" s="7"/>
      <c r="L7412" s="7"/>
      <c r="Q7412" s="7"/>
      <c r="S7412" s="7"/>
      <c r="T7412" s="7"/>
      <c r="Y7412" s="7"/>
      <c r="AA7412" s="7"/>
      <c r="AB7412" s="7"/>
      <c r="AG7412" s="7"/>
    </row>
    <row r="7413" spans="1:33">
      <c r="A7413" s="7"/>
      <c r="B7413" s="7"/>
      <c r="C7413" s="7"/>
      <c r="D7413" s="7"/>
      <c r="E7413" s="7"/>
      <c r="F7413" s="7"/>
      <c r="G7413" s="7"/>
      <c r="H7413" s="7"/>
      <c r="J7413" s="7"/>
      <c r="K7413" s="7"/>
      <c r="L7413" s="7"/>
      <c r="Q7413" s="7"/>
      <c r="S7413" s="7"/>
      <c r="T7413" s="7"/>
      <c r="Y7413" s="7"/>
      <c r="AA7413" s="7"/>
      <c r="AB7413" s="7"/>
      <c r="AG7413" s="7"/>
    </row>
    <row r="7414" spans="1:33">
      <c r="A7414" s="7"/>
      <c r="B7414" s="7"/>
      <c r="C7414" s="7"/>
      <c r="D7414" s="7"/>
      <c r="E7414" s="7"/>
      <c r="F7414" s="7"/>
      <c r="G7414" s="7"/>
      <c r="H7414" s="7"/>
      <c r="J7414" s="7"/>
      <c r="K7414" s="7"/>
      <c r="L7414" s="7"/>
      <c r="Q7414" s="7"/>
      <c r="S7414" s="7"/>
      <c r="T7414" s="7"/>
      <c r="Y7414" s="7"/>
      <c r="AA7414" s="7"/>
      <c r="AB7414" s="7"/>
      <c r="AG7414" s="7"/>
    </row>
    <row r="7415" spans="1:33">
      <c r="A7415" s="7"/>
      <c r="B7415" s="7"/>
      <c r="C7415" s="7"/>
      <c r="D7415" s="7"/>
      <c r="E7415" s="7"/>
      <c r="F7415" s="7"/>
      <c r="G7415" s="7"/>
      <c r="H7415" s="7"/>
      <c r="J7415" s="7"/>
      <c r="K7415" s="7"/>
      <c r="L7415" s="7"/>
      <c r="Q7415" s="7"/>
      <c r="S7415" s="7"/>
      <c r="T7415" s="7"/>
      <c r="Y7415" s="7"/>
      <c r="AA7415" s="7"/>
      <c r="AB7415" s="7"/>
      <c r="AG7415" s="7"/>
    </row>
    <row r="7416" spans="1:33">
      <c r="A7416" s="7"/>
      <c r="B7416" s="7"/>
      <c r="C7416" s="7"/>
      <c r="D7416" s="7"/>
      <c r="E7416" s="7"/>
      <c r="F7416" s="7"/>
      <c r="G7416" s="7"/>
      <c r="H7416" s="7"/>
      <c r="J7416" s="7"/>
      <c r="K7416" s="7"/>
      <c r="L7416" s="7"/>
      <c r="Q7416" s="7"/>
      <c r="S7416" s="7"/>
      <c r="T7416" s="7"/>
      <c r="Y7416" s="7"/>
      <c r="AA7416" s="7"/>
      <c r="AB7416" s="7"/>
      <c r="AG7416" s="7"/>
    </row>
    <row r="7417" spans="1:33">
      <c r="A7417" s="7"/>
      <c r="B7417" s="7"/>
      <c r="C7417" s="7"/>
      <c r="D7417" s="7"/>
      <c r="E7417" s="7"/>
      <c r="F7417" s="7"/>
      <c r="G7417" s="7"/>
      <c r="H7417" s="7"/>
      <c r="J7417" s="7"/>
      <c r="K7417" s="7"/>
      <c r="L7417" s="7"/>
      <c r="Q7417" s="7"/>
      <c r="S7417" s="7"/>
      <c r="T7417" s="7"/>
      <c r="Y7417" s="7"/>
      <c r="AA7417" s="7"/>
      <c r="AB7417" s="7"/>
      <c r="AG7417" s="7"/>
    </row>
    <row r="7418" spans="1:33">
      <c r="A7418" s="7"/>
      <c r="B7418" s="7"/>
      <c r="C7418" s="7"/>
      <c r="D7418" s="7"/>
      <c r="E7418" s="7"/>
      <c r="F7418" s="7"/>
      <c r="G7418" s="7"/>
      <c r="H7418" s="7"/>
      <c r="J7418" s="7"/>
      <c r="K7418" s="7"/>
      <c r="L7418" s="7"/>
      <c r="Q7418" s="7"/>
      <c r="S7418" s="7"/>
      <c r="T7418" s="7"/>
      <c r="Y7418" s="7"/>
      <c r="AA7418" s="7"/>
      <c r="AB7418" s="7"/>
      <c r="AG7418" s="7"/>
    </row>
    <row r="7419" spans="1:33">
      <c r="A7419" s="7"/>
      <c r="B7419" s="7"/>
      <c r="C7419" s="7"/>
      <c r="D7419" s="7"/>
      <c r="E7419" s="7"/>
      <c r="F7419" s="7"/>
      <c r="G7419" s="7"/>
      <c r="H7419" s="7"/>
      <c r="J7419" s="7"/>
      <c r="K7419" s="7"/>
      <c r="L7419" s="7"/>
      <c r="Q7419" s="7"/>
      <c r="S7419" s="7"/>
      <c r="T7419" s="7"/>
      <c r="Y7419" s="7"/>
      <c r="AA7419" s="7"/>
      <c r="AB7419" s="7"/>
      <c r="AG7419" s="7"/>
    </row>
    <row r="7420" spans="1:33">
      <c r="A7420" s="7"/>
      <c r="B7420" s="7"/>
      <c r="C7420" s="7"/>
      <c r="D7420" s="7"/>
      <c r="E7420" s="7"/>
      <c r="F7420" s="7"/>
      <c r="G7420" s="7"/>
      <c r="H7420" s="7"/>
      <c r="J7420" s="7"/>
      <c r="K7420" s="7"/>
      <c r="L7420" s="7"/>
      <c r="Q7420" s="7"/>
      <c r="S7420" s="7"/>
      <c r="T7420" s="7"/>
      <c r="Y7420" s="7"/>
      <c r="AA7420" s="7"/>
      <c r="AB7420" s="7"/>
      <c r="AG7420" s="7"/>
    </row>
    <row r="7421" spans="1:33">
      <c r="A7421" s="7"/>
      <c r="B7421" s="7"/>
      <c r="C7421" s="7"/>
      <c r="D7421" s="7"/>
      <c r="E7421" s="7"/>
      <c r="F7421" s="7"/>
      <c r="G7421" s="7"/>
      <c r="H7421" s="7"/>
      <c r="J7421" s="7"/>
      <c r="K7421" s="7"/>
      <c r="L7421" s="7"/>
      <c r="Q7421" s="7"/>
      <c r="S7421" s="7"/>
      <c r="T7421" s="7"/>
      <c r="Y7421" s="7"/>
      <c r="AA7421" s="7"/>
      <c r="AB7421" s="7"/>
      <c r="AG7421" s="7"/>
    </row>
    <row r="7422" spans="1:33">
      <c r="A7422" s="7"/>
      <c r="B7422" s="7"/>
      <c r="C7422" s="7"/>
      <c r="D7422" s="7"/>
      <c r="E7422" s="7"/>
      <c r="F7422" s="7"/>
      <c r="G7422" s="7"/>
      <c r="H7422" s="7"/>
      <c r="J7422" s="7"/>
      <c r="K7422" s="7"/>
      <c r="L7422" s="7"/>
      <c r="Q7422" s="7"/>
      <c r="S7422" s="7"/>
      <c r="T7422" s="7"/>
      <c r="Y7422" s="7"/>
      <c r="AA7422" s="7"/>
      <c r="AB7422" s="7"/>
      <c r="AG7422" s="7"/>
    </row>
    <row r="7423" spans="1:33">
      <c r="A7423" s="7"/>
      <c r="B7423" s="7"/>
      <c r="C7423" s="7"/>
      <c r="D7423" s="7"/>
      <c r="E7423" s="7"/>
      <c r="F7423" s="7"/>
      <c r="G7423" s="7"/>
      <c r="H7423" s="7"/>
      <c r="J7423" s="7"/>
      <c r="K7423" s="7"/>
      <c r="L7423" s="7"/>
      <c r="Q7423" s="7"/>
      <c r="S7423" s="7"/>
      <c r="T7423" s="7"/>
      <c r="Y7423" s="7"/>
      <c r="AA7423" s="7"/>
      <c r="AB7423" s="7"/>
      <c r="AG7423" s="7"/>
    </row>
    <row r="7424" spans="1:33">
      <c r="A7424" s="7"/>
      <c r="B7424" s="7"/>
      <c r="C7424" s="7"/>
      <c r="D7424" s="7"/>
      <c r="E7424" s="7"/>
      <c r="F7424" s="7"/>
      <c r="G7424" s="7"/>
      <c r="H7424" s="7"/>
      <c r="J7424" s="7"/>
      <c r="K7424" s="7"/>
      <c r="L7424" s="7"/>
      <c r="Q7424" s="7"/>
      <c r="S7424" s="7"/>
      <c r="T7424" s="7"/>
      <c r="Y7424" s="7"/>
      <c r="AA7424" s="7"/>
      <c r="AB7424" s="7"/>
      <c r="AG7424" s="7"/>
    </row>
    <row r="7425" spans="1:33">
      <c r="A7425" s="7"/>
      <c r="B7425" s="7"/>
      <c r="C7425" s="7"/>
      <c r="D7425" s="7"/>
      <c r="E7425" s="7"/>
      <c r="F7425" s="7"/>
      <c r="G7425" s="7"/>
      <c r="H7425" s="7"/>
      <c r="J7425" s="7"/>
      <c r="K7425" s="7"/>
      <c r="L7425" s="7"/>
      <c r="Q7425" s="7"/>
      <c r="S7425" s="7"/>
      <c r="T7425" s="7"/>
      <c r="Y7425" s="7"/>
      <c r="AA7425" s="7"/>
      <c r="AB7425" s="7"/>
      <c r="AG7425" s="7"/>
    </row>
    <row r="7426" spans="1:33">
      <c r="A7426" s="7"/>
      <c r="B7426" s="7"/>
      <c r="C7426" s="7"/>
      <c r="D7426" s="7"/>
      <c r="E7426" s="7"/>
      <c r="F7426" s="7"/>
      <c r="G7426" s="7"/>
      <c r="H7426" s="7"/>
      <c r="J7426" s="7"/>
      <c r="K7426" s="7"/>
      <c r="L7426" s="7"/>
      <c r="Q7426" s="7"/>
      <c r="S7426" s="7"/>
      <c r="T7426" s="7"/>
      <c r="Y7426" s="7"/>
      <c r="AA7426" s="7"/>
      <c r="AB7426" s="7"/>
      <c r="AG7426" s="7"/>
    </row>
    <row r="7427" spans="1:33">
      <c r="A7427" s="7"/>
      <c r="B7427" s="7"/>
      <c r="C7427" s="7"/>
      <c r="D7427" s="7"/>
      <c r="E7427" s="7"/>
      <c r="F7427" s="7"/>
      <c r="G7427" s="7"/>
      <c r="H7427" s="7"/>
      <c r="J7427" s="7"/>
      <c r="K7427" s="7"/>
      <c r="L7427" s="7"/>
      <c r="Q7427" s="7"/>
      <c r="S7427" s="7"/>
      <c r="T7427" s="7"/>
      <c r="Y7427" s="7"/>
      <c r="AA7427" s="7"/>
      <c r="AB7427" s="7"/>
      <c r="AG7427" s="7"/>
    </row>
    <row r="7428" spans="1:33">
      <c r="A7428" s="7"/>
      <c r="B7428" s="7"/>
      <c r="C7428" s="7"/>
      <c r="D7428" s="7"/>
      <c r="E7428" s="7"/>
      <c r="F7428" s="7"/>
      <c r="G7428" s="7"/>
      <c r="H7428" s="7"/>
      <c r="J7428" s="7"/>
      <c r="K7428" s="7"/>
      <c r="L7428" s="7"/>
      <c r="Q7428" s="7"/>
      <c r="S7428" s="7"/>
      <c r="T7428" s="7"/>
      <c r="Y7428" s="7"/>
      <c r="AA7428" s="7"/>
      <c r="AB7428" s="7"/>
      <c r="AG7428" s="7"/>
    </row>
    <row r="7429" spans="1:33">
      <c r="A7429" s="7"/>
      <c r="B7429" s="7"/>
      <c r="C7429" s="7"/>
      <c r="D7429" s="7"/>
      <c r="E7429" s="7"/>
      <c r="F7429" s="7"/>
      <c r="G7429" s="7"/>
      <c r="H7429" s="7"/>
      <c r="J7429" s="7"/>
      <c r="K7429" s="7"/>
      <c r="L7429" s="7"/>
      <c r="Q7429" s="7"/>
      <c r="S7429" s="7"/>
      <c r="T7429" s="7"/>
      <c r="Y7429" s="7"/>
      <c r="AA7429" s="7"/>
      <c r="AB7429" s="7"/>
      <c r="AG7429" s="7"/>
    </row>
    <row r="7430" spans="1:33">
      <c r="A7430" s="7"/>
      <c r="B7430" s="7"/>
      <c r="C7430" s="7"/>
      <c r="D7430" s="7"/>
      <c r="E7430" s="7"/>
      <c r="F7430" s="7"/>
      <c r="G7430" s="7"/>
      <c r="H7430" s="7"/>
      <c r="J7430" s="7"/>
      <c r="K7430" s="7"/>
      <c r="L7430" s="7"/>
      <c r="Q7430" s="7"/>
      <c r="S7430" s="7"/>
      <c r="T7430" s="7"/>
      <c r="Y7430" s="7"/>
      <c r="AA7430" s="7"/>
      <c r="AB7430" s="7"/>
      <c r="AG7430" s="7"/>
    </row>
    <row r="7431" spans="1:33">
      <c r="A7431" s="7"/>
      <c r="B7431" s="7"/>
      <c r="C7431" s="7"/>
      <c r="D7431" s="7"/>
      <c r="E7431" s="7"/>
      <c r="F7431" s="7"/>
      <c r="G7431" s="7"/>
      <c r="H7431" s="7"/>
      <c r="J7431" s="7"/>
      <c r="K7431" s="7"/>
      <c r="L7431" s="7"/>
      <c r="Q7431" s="7"/>
      <c r="S7431" s="7"/>
      <c r="T7431" s="7"/>
      <c r="Y7431" s="7"/>
      <c r="AA7431" s="7"/>
      <c r="AB7431" s="7"/>
      <c r="AG7431" s="7"/>
    </row>
    <row r="7432" spans="1:33">
      <c r="A7432" s="7"/>
      <c r="B7432" s="7"/>
      <c r="C7432" s="7"/>
      <c r="D7432" s="7"/>
      <c r="E7432" s="7"/>
      <c r="F7432" s="7"/>
      <c r="G7432" s="7"/>
      <c r="H7432" s="7"/>
      <c r="J7432" s="7"/>
      <c r="K7432" s="7"/>
      <c r="L7432" s="7"/>
      <c r="Q7432" s="7"/>
      <c r="S7432" s="7"/>
      <c r="T7432" s="7"/>
      <c r="Y7432" s="7"/>
      <c r="AA7432" s="7"/>
      <c r="AB7432" s="7"/>
      <c r="AG7432" s="7"/>
    </row>
    <row r="7433" spans="1:33">
      <c r="A7433" s="7"/>
      <c r="B7433" s="7"/>
      <c r="C7433" s="7"/>
      <c r="D7433" s="7"/>
      <c r="E7433" s="7"/>
      <c r="F7433" s="7"/>
      <c r="G7433" s="7"/>
      <c r="H7433" s="7"/>
      <c r="J7433" s="7"/>
      <c r="K7433" s="7"/>
      <c r="L7433" s="7"/>
      <c r="Q7433" s="7"/>
      <c r="S7433" s="7"/>
      <c r="T7433" s="7"/>
      <c r="Y7433" s="7"/>
      <c r="AA7433" s="7"/>
      <c r="AB7433" s="7"/>
      <c r="AG7433" s="7"/>
    </row>
    <row r="7434" spans="1:33">
      <c r="A7434" s="7"/>
      <c r="B7434" s="7"/>
      <c r="C7434" s="7"/>
      <c r="D7434" s="7"/>
      <c r="E7434" s="7"/>
      <c r="F7434" s="7"/>
      <c r="G7434" s="7"/>
      <c r="H7434" s="7"/>
      <c r="J7434" s="7"/>
      <c r="K7434" s="7"/>
      <c r="L7434" s="7"/>
      <c r="Q7434" s="7"/>
      <c r="S7434" s="7"/>
      <c r="T7434" s="7"/>
      <c r="Y7434" s="7"/>
      <c r="AA7434" s="7"/>
      <c r="AB7434" s="7"/>
      <c r="AG7434" s="7"/>
    </row>
    <row r="7435" spans="1:33">
      <c r="A7435" s="7"/>
      <c r="B7435" s="7"/>
      <c r="C7435" s="7"/>
      <c r="D7435" s="7"/>
      <c r="E7435" s="7"/>
      <c r="F7435" s="7"/>
      <c r="G7435" s="7"/>
      <c r="H7435" s="7"/>
      <c r="J7435" s="7"/>
      <c r="K7435" s="7"/>
      <c r="L7435" s="7"/>
      <c r="Q7435" s="7"/>
      <c r="S7435" s="7"/>
      <c r="T7435" s="7"/>
      <c r="Y7435" s="7"/>
      <c r="AA7435" s="7"/>
      <c r="AB7435" s="7"/>
      <c r="AG7435" s="7"/>
    </row>
    <row r="7436" spans="1:33">
      <c r="A7436" s="7"/>
      <c r="B7436" s="7"/>
      <c r="C7436" s="7"/>
      <c r="D7436" s="7"/>
      <c r="E7436" s="7"/>
      <c r="F7436" s="7"/>
      <c r="G7436" s="7"/>
      <c r="H7436" s="7"/>
      <c r="J7436" s="7"/>
      <c r="K7436" s="7"/>
      <c r="L7436" s="7"/>
      <c r="Q7436" s="7"/>
      <c r="S7436" s="7"/>
      <c r="T7436" s="7"/>
      <c r="Y7436" s="7"/>
      <c r="AA7436" s="7"/>
      <c r="AB7436" s="7"/>
      <c r="AG7436" s="7"/>
    </row>
    <row r="7437" spans="1:33">
      <c r="A7437" s="7"/>
      <c r="B7437" s="7"/>
      <c r="C7437" s="7"/>
      <c r="D7437" s="7"/>
      <c r="E7437" s="7"/>
      <c r="F7437" s="7"/>
      <c r="G7437" s="7"/>
      <c r="H7437" s="7"/>
      <c r="J7437" s="7"/>
      <c r="K7437" s="7"/>
      <c r="L7437" s="7"/>
      <c r="Q7437" s="7"/>
      <c r="S7437" s="7"/>
      <c r="T7437" s="7"/>
      <c r="Y7437" s="7"/>
      <c r="AA7437" s="7"/>
      <c r="AB7437" s="7"/>
      <c r="AG7437" s="7"/>
    </row>
    <row r="7438" spans="1:33">
      <c r="A7438" s="7"/>
      <c r="B7438" s="7"/>
      <c r="C7438" s="7"/>
      <c r="D7438" s="7"/>
      <c r="E7438" s="7"/>
      <c r="F7438" s="7"/>
      <c r="G7438" s="7"/>
      <c r="H7438" s="7"/>
      <c r="J7438" s="7"/>
      <c r="K7438" s="7"/>
      <c r="L7438" s="7"/>
      <c r="Q7438" s="7"/>
      <c r="S7438" s="7"/>
      <c r="T7438" s="7"/>
      <c r="Y7438" s="7"/>
      <c r="AA7438" s="7"/>
      <c r="AB7438" s="7"/>
      <c r="AG7438" s="7"/>
    </row>
    <row r="7439" spans="1:33">
      <c r="A7439" s="7"/>
      <c r="B7439" s="7"/>
      <c r="C7439" s="7"/>
      <c r="D7439" s="7"/>
      <c r="E7439" s="7"/>
      <c r="F7439" s="7"/>
      <c r="G7439" s="7"/>
      <c r="H7439" s="7"/>
      <c r="J7439" s="7"/>
      <c r="K7439" s="7"/>
      <c r="L7439" s="7"/>
      <c r="Q7439" s="7"/>
      <c r="S7439" s="7"/>
      <c r="T7439" s="7"/>
      <c r="Y7439" s="7"/>
      <c r="AA7439" s="7"/>
      <c r="AB7439" s="7"/>
      <c r="AG7439" s="7"/>
    </row>
    <row r="7440" spans="1:33">
      <c r="A7440" s="7"/>
      <c r="B7440" s="7"/>
      <c r="C7440" s="7"/>
      <c r="D7440" s="7"/>
      <c r="E7440" s="7"/>
      <c r="F7440" s="7"/>
      <c r="G7440" s="7"/>
      <c r="H7440" s="7"/>
      <c r="J7440" s="7"/>
      <c r="K7440" s="7"/>
      <c r="L7440" s="7"/>
      <c r="Q7440" s="7"/>
      <c r="S7440" s="7"/>
      <c r="T7440" s="7"/>
      <c r="Y7440" s="7"/>
      <c r="AA7440" s="7"/>
      <c r="AB7440" s="7"/>
      <c r="AG7440" s="7"/>
    </row>
    <row r="7441" spans="1:33">
      <c r="A7441" s="7"/>
      <c r="B7441" s="7"/>
      <c r="C7441" s="7"/>
      <c r="D7441" s="7"/>
      <c r="E7441" s="7"/>
      <c r="F7441" s="7"/>
      <c r="G7441" s="7"/>
      <c r="H7441" s="7"/>
      <c r="J7441" s="7"/>
      <c r="K7441" s="7"/>
      <c r="L7441" s="7"/>
      <c r="Q7441" s="7"/>
      <c r="S7441" s="7"/>
      <c r="T7441" s="7"/>
      <c r="Y7441" s="7"/>
      <c r="AA7441" s="7"/>
      <c r="AB7441" s="7"/>
      <c r="AG7441" s="7"/>
    </row>
    <row r="7442" spans="1:33">
      <c r="A7442" s="7"/>
      <c r="B7442" s="7"/>
      <c r="C7442" s="7"/>
      <c r="D7442" s="7"/>
      <c r="E7442" s="7"/>
      <c r="F7442" s="7"/>
      <c r="G7442" s="7"/>
      <c r="H7442" s="7"/>
      <c r="J7442" s="7"/>
      <c r="K7442" s="7"/>
      <c r="L7442" s="7"/>
      <c r="Q7442" s="7"/>
      <c r="S7442" s="7"/>
      <c r="T7442" s="7"/>
      <c r="Y7442" s="7"/>
      <c r="AA7442" s="7"/>
      <c r="AB7442" s="7"/>
      <c r="AG7442" s="7"/>
    </row>
    <row r="7443" spans="1:33">
      <c r="A7443" s="7"/>
      <c r="B7443" s="7"/>
      <c r="C7443" s="7"/>
      <c r="D7443" s="7"/>
      <c r="E7443" s="7"/>
      <c r="F7443" s="7"/>
      <c r="G7443" s="7"/>
      <c r="H7443" s="7"/>
      <c r="J7443" s="7"/>
      <c r="K7443" s="7"/>
      <c r="L7443" s="7"/>
      <c r="Q7443" s="7"/>
      <c r="S7443" s="7"/>
      <c r="T7443" s="7"/>
      <c r="Y7443" s="7"/>
      <c r="AA7443" s="7"/>
      <c r="AB7443" s="7"/>
      <c r="AG7443" s="7"/>
    </row>
    <row r="7444" spans="1:33">
      <c r="A7444" s="7"/>
      <c r="B7444" s="7"/>
      <c r="C7444" s="7"/>
      <c r="D7444" s="7"/>
      <c r="E7444" s="7"/>
      <c r="F7444" s="7"/>
      <c r="G7444" s="7"/>
      <c r="H7444" s="7"/>
      <c r="J7444" s="7"/>
      <c r="K7444" s="7"/>
      <c r="L7444" s="7"/>
      <c r="Q7444" s="7"/>
      <c r="S7444" s="7"/>
      <c r="T7444" s="7"/>
      <c r="Y7444" s="7"/>
      <c r="AA7444" s="7"/>
      <c r="AB7444" s="7"/>
      <c r="AG7444" s="7"/>
    </row>
    <row r="7445" spans="1:33">
      <c r="A7445" s="7"/>
      <c r="B7445" s="7"/>
      <c r="C7445" s="7"/>
      <c r="D7445" s="7"/>
      <c r="E7445" s="7"/>
      <c r="F7445" s="7"/>
      <c r="G7445" s="7"/>
      <c r="H7445" s="7"/>
      <c r="J7445" s="7"/>
      <c r="K7445" s="7"/>
      <c r="L7445" s="7"/>
      <c r="Q7445" s="7"/>
      <c r="S7445" s="7"/>
      <c r="T7445" s="7"/>
      <c r="Y7445" s="7"/>
      <c r="AA7445" s="7"/>
      <c r="AB7445" s="7"/>
      <c r="AG7445" s="7"/>
    </row>
    <row r="7446" spans="1:33">
      <c r="A7446" s="7"/>
      <c r="B7446" s="7"/>
      <c r="C7446" s="7"/>
      <c r="D7446" s="7"/>
      <c r="E7446" s="7"/>
      <c r="F7446" s="7"/>
      <c r="G7446" s="7"/>
      <c r="H7446" s="7"/>
      <c r="J7446" s="7"/>
      <c r="K7446" s="7"/>
      <c r="L7446" s="7"/>
      <c r="Q7446" s="7"/>
      <c r="S7446" s="7"/>
      <c r="T7446" s="7"/>
      <c r="Y7446" s="7"/>
      <c r="AA7446" s="7"/>
      <c r="AB7446" s="7"/>
      <c r="AG7446" s="7"/>
    </row>
    <row r="7447" spans="1:33">
      <c r="A7447" s="7"/>
      <c r="B7447" s="7"/>
      <c r="C7447" s="7"/>
      <c r="D7447" s="7"/>
      <c r="E7447" s="7"/>
      <c r="F7447" s="7"/>
      <c r="G7447" s="7"/>
      <c r="H7447" s="7"/>
      <c r="J7447" s="7"/>
      <c r="K7447" s="7"/>
      <c r="L7447" s="7"/>
      <c r="Q7447" s="7"/>
      <c r="S7447" s="7"/>
      <c r="T7447" s="7"/>
      <c r="Y7447" s="7"/>
      <c r="AA7447" s="7"/>
      <c r="AB7447" s="7"/>
      <c r="AG7447" s="7"/>
    </row>
    <row r="7448" spans="1:33">
      <c r="A7448" s="7"/>
      <c r="B7448" s="7"/>
      <c r="C7448" s="7"/>
      <c r="D7448" s="7"/>
      <c r="E7448" s="7"/>
      <c r="F7448" s="7"/>
      <c r="G7448" s="7"/>
      <c r="H7448" s="7"/>
      <c r="J7448" s="7"/>
      <c r="K7448" s="7"/>
      <c r="L7448" s="7"/>
      <c r="Q7448" s="7"/>
      <c r="S7448" s="7"/>
      <c r="T7448" s="7"/>
      <c r="Y7448" s="7"/>
      <c r="AA7448" s="7"/>
      <c r="AB7448" s="7"/>
      <c r="AG7448" s="7"/>
    </row>
    <row r="7449" spans="1:33">
      <c r="A7449" s="7"/>
      <c r="B7449" s="7"/>
      <c r="C7449" s="7"/>
      <c r="D7449" s="7"/>
      <c r="E7449" s="7"/>
      <c r="F7449" s="7"/>
      <c r="G7449" s="7"/>
      <c r="H7449" s="7"/>
      <c r="J7449" s="7"/>
      <c r="K7449" s="7"/>
      <c r="L7449" s="7"/>
      <c r="Q7449" s="7"/>
      <c r="S7449" s="7"/>
      <c r="T7449" s="7"/>
      <c r="Y7449" s="7"/>
      <c r="AA7449" s="7"/>
      <c r="AB7449" s="7"/>
      <c r="AG7449" s="7"/>
    </row>
    <row r="7450" spans="1:33">
      <c r="A7450" s="7"/>
      <c r="B7450" s="7"/>
      <c r="C7450" s="7"/>
      <c r="D7450" s="7"/>
      <c r="E7450" s="7"/>
      <c r="F7450" s="7"/>
      <c r="G7450" s="7"/>
      <c r="H7450" s="7"/>
      <c r="J7450" s="7"/>
      <c r="K7450" s="7"/>
      <c r="L7450" s="7"/>
      <c r="Q7450" s="7"/>
      <c r="S7450" s="7"/>
      <c r="T7450" s="7"/>
      <c r="Y7450" s="7"/>
      <c r="AA7450" s="7"/>
      <c r="AB7450" s="7"/>
      <c r="AG7450" s="7"/>
    </row>
    <row r="7451" spans="1:33">
      <c r="A7451" s="7"/>
      <c r="B7451" s="7"/>
      <c r="C7451" s="7"/>
      <c r="D7451" s="7"/>
      <c r="E7451" s="7"/>
      <c r="F7451" s="7"/>
      <c r="G7451" s="7"/>
      <c r="H7451" s="7"/>
      <c r="J7451" s="7"/>
      <c r="K7451" s="7"/>
      <c r="L7451" s="7"/>
      <c r="Q7451" s="7"/>
      <c r="S7451" s="7"/>
      <c r="T7451" s="7"/>
      <c r="Y7451" s="7"/>
      <c r="AA7451" s="7"/>
      <c r="AB7451" s="7"/>
      <c r="AG7451" s="7"/>
    </row>
    <row r="7452" spans="1:33">
      <c r="A7452" s="7"/>
      <c r="B7452" s="7"/>
      <c r="C7452" s="7"/>
      <c r="D7452" s="7"/>
      <c r="E7452" s="7"/>
      <c r="F7452" s="7"/>
      <c r="G7452" s="7"/>
      <c r="H7452" s="7"/>
      <c r="J7452" s="7"/>
      <c r="K7452" s="7"/>
      <c r="L7452" s="7"/>
      <c r="Q7452" s="7"/>
      <c r="S7452" s="7"/>
      <c r="T7452" s="7"/>
      <c r="Y7452" s="7"/>
      <c r="AA7452" s="7"/>
      <c r="AB7452" s="7"/>
      <c r="AG7452" s="7"/>
    </row>
    <row r="7453" spans="1:33">
      <c r="A7453" s="7"/>
      <c r="B7453" s="7"/>
      <c r="C7453" s="7"/>
      <c r="D7453" s="7"/>
      <c r="E7453" s="7"/>
      <c r="F7453" s="7"/>
      <c r="G7453" s="7"/>
      <c r="H7453" s="7"/>
      <c r="J7453" s="7"/>
      <c r="K7453" s="7"/>
      <c r="L7453" s="7"/>
      <c r="Q7453" s="7"/>
      <c r="S7453" s="7"/>
      <c r="T7453" s="7"/>
      <c r="Y7453" s="7"/>
      <c r="AA7453" s="7"/>
      <c r="AB7453" s="7"/>
      <c r="AG7453" s="7"/>
    </row>
    <row r="7454" spans="1:33">
      <c r="A7454" s="7"/>
      <c r="B7454" s="7"/>
      <c r="C7454" s="7"/>
      <c r="D7454" s="7"/>
      <c r="E7454" s="7"/>
      <c r="F7454" s="7"/>
      <c r="G7454" s="7"/>
      <c r="H7454" s="7"/>
      <c r="J7454" s="7"/>
      <c r="K7454" s="7"/>
      <c r="L7454" s="7"/>
      <c r="Q7454" s="7"/>
      <c r="S7454" s="7"/>
      <c r="T7454" s="7"/>
      <c r="Y7454" s="7"/>
      <c r="AA7454" s="7"/>
      <c r="AB7454" s="7"/>
      <c r="AG7454" s="7"/>
    </row>
    <row r="7455" spans="1:33">
      <c r="A7455" s="7"/>
      <c r="B7455" s="7"/>
      <c r="C7455" s="7"/>
      <c r="D7455" s="7"/>
      <c r="E7455" s="7"/>
      <c r="F7455" s="7"/>
      <c r="G7455" s="7"/>
      <c r="H7455" s="7"/>
      <c r="J7455" s="7"/>
      <c r="K7455" s="7"/>
      <c r="L7455" s="7"/>
      <c r="Q7455" s="7"/>
      <c r="S7455" s="7"/>
      <c r="T7455" s="7"/>
      <c r="Y7455" s="7"/>
      <c r="AA7455" s="7"/>
      <c r="AB7455" s="7"/>
      <c r="AG7455" s="7"/>
    </row>
    <row r="7456" spans="1:33">
      <c r="A7456" s="7"/>
      <c r="B7456" s="7"/>
      <c r="C7456" s="7"/>
      <c r="D7456" s="7"/>
      <c r="E7456" s="7"/>
      <c r="F7456" s="7"/>
      <c r="G7456" s="7"/>
      <c r="H7456" s="7"/>
      <c r="J7456" s="7"/>
      <c r="K7456" s="7"/>
      <c r="L7456" s="7"/>
      <c r="Q7456" s="7"/>
      <c r="S7456" s="7"/>
      <c r="T7456" s="7"/>
      <c r="Y7456" s="7"/>
      <c r="AA7456" s="7"/>
      <c r="AB7456" s="7"/>
      <c r="AG7456" s="7"/>
    </row>
    <row r="7457" spans="1:33">
      <c r="A7457" s="7"/>
      <c r="B7457" s="7"/>
      <c r="C7457" s="7"/>
      <c r="D7457" s="7"/>
      <c r="E7457" s="7"/>
      <c r="F7457" s="7"/>
      <c r="G7457" s="7"/>
      <c r="H7457" s="7"/>
      <c r="J7457" s="7"/>
      <c r="K7457" s="7"/>
      <c r="L7457" s="7"/>
      <c r="Q7457" s="7"/>
      <c r="S7457" s="7"/>
      <c r="T7457" s="7"/>
      <c r="Y7457" s="7"/>
      <c r="AA7457" s="7"/>
      <c r="AB7457" s="7"/>
      <c r="AG7457" s="7"/>
    </row>
    <row r="7458" spans="1:33">
      <c r="A7458" s="7"/>
      <c r="B7458" s="7"/>
      <c r="C7458" s="7"/>
      <c r="D7458" s="7"/>
      <c r="E7458" s="7"/>
      <c r="F7458" s="7"/>
      <c r="G7458" s="7"/>
      <c r="H7458" s="7"/>
      <c r="J7458" s="7"/>
      <c r="K7458" s="7"/>
      <c r="L7458" s="7"/>
      <c r="Q7458" s="7"/>
      <c r="S7458" s="7"/>
      <c r="T7458" s="7"/>
      <c r="Y7458" s="7"/>
      <c r="AA7458" s="7"/>
      <c r="AB7458" s="7"/>
      <c r="AG7458" s="7"/>
    </row>
    <row r="7459" spans="1:33">
      <c r="A7459" s="7"/>
      <c r="B7459" s="7"/>
      <c r="C7459" s="7"/>
      <c r="D7459" s="7"/>
      <c r="E7459" s="7"/>
      <c r="F7459" s="7"/>
      <c r="G7459" s="7"/>
      <c r="H7459" s="7"/>
      <c r="J7459" s="7"/>
      <c r="K7459" s="7"/>
      <c r="L7459" s="7"/>
      <c r="Q7459" s="7"/>
      <c r="S7459" s="7"/>
      <c r="T7459" s="7"/>
      <c r="Y7459" s="7"/>
      <c r="AA7459" s="7"/>
      <c r="AB7459" s="7"/>
      <c r="AG7459" s="7"/>
    </row>
    <row r="7460" spans="1:33">
      <c r="A7460" s="7"/>
      <c r="B7460" s="7"/>
      <c r="C7460" s="7"/>
      <c r="D7460" s="7"/>
      <c r="E7460" s="7"/>
      <c r="F7460" s="7"/>
      <c r="G7460" s="7"/>
      <c r="H7460" s="7"/>
      <c r="J7460" s="7"/>
      <c r="K7460" s="7"/>
      <c r="L7460" s="7"/>
      <c r="Q7460" s="7"/>
      <c r="S7460" s="7"/>
      <c r="T7460" s="7"/>
      <c r="Y7460" s="7"/>
      <c r="AA7460" s="7"/>
      <c r="AB7460" s="7"/>
      <c r="AG7460" s="7"/>
    </row>
    <row r="7461" spans="1:33">
      <c r="A7461" s="7"/>
      <c r="B7461" s="7"/>
      <c r="C7461" s="7"/>
      <c r="D7461" s="7"/>
      <c r="E7461" s="7"/>
      <c r="F7461" s="7"/>
      <c r="G7461" s="7"/>
      <c r="H7461" s="7"/>
      <c r="J7461" s="7"/>
      <c r="K7461" s="7"/>
      <c r="L7461" s="7"/>
      <c r="Q7461" s="7"/>
      <c r="S7461" s="7"/>
      <c r="T7461" s="7"/>
      <c r="Y7461" s="7"/>
      <c r="AA7461" s="7"/>
      <c r="AB7461" s="7"/>
      <c r="AG7461" s="7"/>
    </row>
    <row r="7462" spans="1:33">
      <c r="A7462" s="7"/>
      <c r="B7462" s="7"/>
      <c r="C7462" s="7"/>
      <c r="D7462" s="7"/>
      <c r="E7462" s="7"/>
      <c r="F7462" s="7"/>
      <c r="G7462" s="7"/>
      <c r="H7462" s="7"/>
      <c r="J7462" s="7"/>
      <c r="K7462" s="7"/>
      <c r="L7462" s="7"/>
      <c r="Q7462" s="7"/>
      <c r="S7462" s="7"/>
      <c r="T7462" s="7"/>
      <c r="Y7462" s="7"/>
      <c r="AA7462" s="7"/>
      <c r="AB7462" s="7"/>
      <c r="AG7462" s="7"/>
    </row>
    <row r="7463" spans="1:33">
      <c r="A7463" s="7"/>
      <c r="B7463" s="7"/>
      <c r="C7463" s="7"/>
      <c r="D7463" s="7"/>
      <c r="E7463" s="7"/>
      <c r="F7463" s="7"/>
      <c r="G7463" s="7"/>
      <c r="H7463" s="7"/>
      <c r="J7463" s="7"/>
      <c r="K7463" s="7"/>
      <c r="L7463" s="7"/>
      <c r="Q7463" s="7"/>
      <c r="S7463" s="7"/>
      <c r="T7463" s="7"/>
      <c r="Y7463" s="7"/>
      <c r="AA7463" s="7"/>
      <c r="AB7463" s="7"/>
      <c r="AG7463" s="7"/>
    </row>
    <row r="7464" spans="1:33">
      <c r="A7464" s="7"/>
      <c r="B7464" s="7"/>
      <c r="C7464" s="7"/>
      <c r="D7464" s="7"/>
      <c r="E7464" s="7"/>
      <c r="F7464" s="7"/>
      <c r="G7464" s="7"/>
      <c r="H7464" s="7"/>
      <c r="J7464" s="7"/>
      <c r="K7464" s="7"/>
      <c r="L7464" s="7"/>
      <c r="Q7464" s="7"/>
      <c r="S7464" s="7"/>
      <c r="T7464" s="7"/>
      <c r="Y7464" s="7"/>
      <c r="AA7464" s="7"/>
      <c r="AB7464" s="7"/>
      <c r="AG7464" s="7"/>
    </row>
    <row r="7465" spans="1:33">
      <c r="A7465" s="7"/>
      <c r="B7465" s="7"/>
      <c r="C7465" s="7"/>
      <c r="D7465" s="7"/>
      <c r="E7465" s="7"/>
      <c r="F7465" s="7"/>
      <c r="G7465" s="7"/>
      <c r="H7465" s="7"/>
      <c r="J7465" s="7"/>
      <c r="K7465" s="7"/>
      <c r="L7465" s="7"/>
      <c r="Q7465" s="7"/>
      <c r="S7465" s="7"/>
      <c r="T7465" s="7"/>
      <c r="Y7465" s="7"/>
      <c r="AA7465" s="7"/>
      <c r="AB7465" s="7"/>
      <c r="AG7465" s="7"/>
    </row>
    <row r="7466" spans="1:33">
      <c r="A7466" s="7"/>
      <c r="B7466" s="7"/>
      <c r="C7466" s="7"/>
      <c r="D7466" s="7"/>
      <c r="E7466" s="7"/>
      <c r="F7466" s="7"/>
      <c r="G7466" s="7"/>
      <c r="H7466" s="7"/>
      <c r="J7466" s="7"/>
      <c r="K7466" s="7"/>
      <c r="L7466" s="7"/>
      <c r="Q7466" s="7"/>
      <c r="S7466" s="7"/>
      <c r="T7466" s="7"/>
      <c r="Y7466" s="7"/>
      <c r="AA7466" s="7"/>
      <c r="AB7466" s="7"/>
      <c r="AG7466" s="7"/>
    </row>
    <row r="7467" spans="1:33">
      <c r="A7467" s="7"/>
      <c r="B7467" s="7"/>
      <c r="C7467" s="7"/>
      <c r="D7467" s="7"/>
      <c r="E7467" s="7"/>
      <c r="F7467" s="7"/>
      <c r="G7467" s="7"/>
      <c r="H7467" s="7"/>
      <c r="J7467" s="7"/>
      <c r="K7467" s="7"/>
      <c r="L7467" s="7"/>
      <c r="Q7467" s="7"/>
      <c r="S7467" s="7"/>
      <c r="T7467" s="7"/>
      <c r="Y7467" s="7"/>
      <c r="AA7467" s="7"/>
      <c r="AB7467" s="7"/>
      <c r="AG7467" s="7"/>
    </row>
    <row r="7468" spans="1:33">
      <c r="A7468" s="7"/>
      <c r="B7468" s="7"/>
      <c r="C7468" s="7"/>
      <c r="D7468" s="7"/>
      <c r="E7468" s="7"/>
      <c r="F7468" s="7"/>
      <c r="G7468" s="7"/>
      <c r="H7468" s="7"/>
      <c r="J7468" s="7"/>
      <c r="K7468" s="7"/>
      <c r="L7468" s="7"/>
      <c r="Q7468" s="7"/>
      <c r="S7468" s="7"/>
      <c r="T7468" s="7"/>
      <c r="Y7468" s="7"/>
      <c r="AA7468" s="7"/>
      <c r="AB7468" s="7"/>
      <c r="AG7468" s="7"/>
    </row>
    <row r="7469" spans="1:33">
      <c r="A7469" s="7"/>
      <c r="B7469" s="7"/>
      <c r="C7469" s="7"/>
      <c r="D7469" s="7"/>
      <c r="E7469" s="7"/>
      <c r="F7469" s="7"/>
      <c r="G7469" s="7"/>
      <c r="H7469" s="7"/>
      <c r="J7469" s="7"/>
      <c r="K7469" s="7"/>
      <c r="L7469" s="7"/>
      <c r="Q7469" s="7"/>
      <c r="S7469" s="7"/>
      <c r="T7469" s="7"/>
      <c r="Y7469" s="7"/>
      <c r="AA7469" s="7"/>
      <c r="AB7469" s="7"/>
      <c r="AG7469" s="7"/>
    </row>
    <row r="7470" spans="1:33">
      <c r="A7470" s="7"/>
      <c r="B7470" s="7"/>
      <c r="C7470" s="7"/>
      <c r="D7470" s="7"/>
      <c r="E7470" s="7"/>
      <c r="F7470" s="7"/>
      <c r="G7470" s="7"/>
      <c r="H7470" s="7"/>
      <c r="J7470" s="7"/>
      <c r="K7470" s="7"/>
      <c r="L7470" s="7"/>
      <c r="Q7470" s="7"/>
      <c r="S7470" s="7"/>
      <c r="T7470" s="7"/>
      <c r="Y7470" s="7"/>
      <c r="AA7470" s="7"/>
      <c r="AB7470" s="7"/>
      <c r="AG7470" s="7"/>
    </row>
    <row r="7471" spans="1:33">
      <c r="A7471" s="7"/>
      <c r="B7471" s="7"/>
      <c r="C7471" s="7"/>
      <c r="D7471" s="7"/>
      <c r="E7471" s="7"/>
      <c r="F7471" s="7"/>
      <c r="G7471" s="7"/>
      <c r="H7471" s="7"/>
      <c r="J7471" s="7"/>
      <c r="K7471" s="7"/>
      <c r="L7471" s="7"/>
      <c r="Q7471" s="7"/>
      <c r="S7471" s="7"/>
      <c r="T7471" s="7"/>
      <c r="Y7471" s="7"/>
      <c r="AA7471" s="7"/>
      <c r="AB7471" s="7"/>
      <c r="AG7471" s="7"/>
    </row>
    <row r="7472" spans="1:33">
      <c r="A7472" s="7"/>
      <c r="B7472" s="7"/>
      <c r="C7472" s="7"/>
      <c r="D7472" s="7"/>
      <c r="E7472" s="7"/>
      <c r="F7472" s="7"/>
      <c r="G7472" s="7"/>
      <c r="H7472" s="7"/>
      <c r="J7472" s="7"/>
      <c r="K7472" s="7"/>
      <c r="L7472" s="7"/>
      <c r="Q7472" s="7"/>
      <c r="S7472" s="7"/>
      <c r="T7472" s="7"/>
      <c r="Y7472" s="7"/>
      <c r="AA7472" s="7"/>
      <c r="AB7472" s="7"/>
      <c r="AG7472" s="7"/>
    </row>
    <row r="7473" spans="1:33">
      <c r="A7473" s="7"/>
      <c r="B7473" s="7"/>
      <c r="C7473" s="7"/>
      <c r="D7473" s="7"/>
      <c r="E7473" s="7"/>
      <c r="F7473" s="7"/>
      <c r="G7473" s="7"/>
      <c r="H7473" s="7"/>
      <c r="J7473" s="7"/>
      <c r="K7473" s="7"/>
      <c r="L7473" s="7"/>
      <c r="Q7473" s="7"/>
      <c r="S7473" s="7"/>
      <c r="T7473" s="7"/>
      <c r="Y7473" s="7"/>
      <c r="AA7473" s="7"/>
      <c r="AB7473" s="7"/>
      <c r="AG7473" s="7"/>
    </row>
    <row r="7474" spans="1:33">
      <c r="A7474" s="7"/>
      <c r="B7474" s="7"/>
      <c r="C7474" s="7"/>
      <c r="D7474" s="7"/>
      <c r="E7474" s="7"/>
      <c r="F7474" s="7"/>
      <c r="G7474" s="7"/>
      <c r="H7474" s="7"/>
      <c r="J7474" s="7"/>
      <c r="K7474" s="7"/>
      <c r="L7474" s="7"/>
      <c r="Q7474" s="7"/>
      <c r="S7474" s="7"/>
      <c r="T7474" s="7"/>
      <c r="Y7474" s="7"/>
      <c r="AA7474" s="7"/>
      <c r="AB7474" s="7"/>
      <c r="AG7474" s="7"/>
    </row>
    <row r="7475" spans="1:33">
      <c r="A7475" s="7"/>
      <c r="B7475" s="7"/>
      <c r="C7475" s="7"/>
      <c r="D7475" s="7"/>
      <c r="E7475" s="7"/>
      <c r="F7475" s="7"/>
      <c r="G7475" s="7"/>
      <c r="H7475" s="7"/>
      <c r="J7475" s="7"/>
      <c r="K7475" s="7"/>
      <c r="L7475" s="7"/>
      <c r="Q7475" s="7"/>
      <c r="S7475" s="7"/>
      <c r="T7475" s="7"/>
      <c r="Y7475" s="7"/>
      <c r="AA7475" s="7"/>
      <c r="AB7475" s="7"/>
      <c r="AG7475" s="7"/>
    </row>
    <row r="7476" spans="1:33">
      <c r="A7476" s="7"/>
      <c r="B7476" s="7"/>
      <c r="C7476" s="7"/>
      <c r="D7476" s="7"/>
      <c r="E7476" s="7"/>
      <c r="F7476" s="7"/>
      <c r="G7476" s="7"/>
      <c r="H7476" s="7"/>
      <c r="J7476" s="7"/>
      <c r="K7476" s="7"/>
      <c r="L7476" s="7"/>
      <c r="Q7476" s="7"/>
      <c r="S7476" s="7"/>
      <c r="T7476" s="7"/>
      <c r="Y7476" s="7"/>
      <c r="AA7476" s="7"/>
      <c r="AB7476" s="7"/>
      <c r="AG7476" s="7"/>
    </row>
    <row r="7477" spans="1:33">
      <c r="A7477" s="7"/>
      <c r="B7477" s="7"/>
      <c r="C7477" s="7"/>
      <c r="D7477" s="7"/>
      <c r="E7477" s="7"/>
      <c r="F7477" s="7"/>
      <c r="G7477" s="7"/>
      <c r="H7477" s="7"/>
      <c r="J7477" s="7"/>
      <c r="K7477" s="7"/>
      <c r="L7477" s="7"/>
      <c r="Q7477" s="7"/>
      <c r="S7477" s="7"/>
      <c r="T7477" s="7"/>
      <c r="Y7477" s="7"/>
      <c r="AA7477" s="7"/>
      <c r="AB7477" s="7"/>
      <c r="AG7477" s="7"/>
    </row>
    <row r="7478" spans="1:33">
      <c r="A7478" s="7"/>
      <c r="B7478" s="7"/>
      <c r="C7478" s="7"/>
      <c r="D7478" s="7"/>
      <c r="E7478" s="7"/>
      <c r="F7478" s="7"/>
      <c r="G7478" s="7"/>
      <c r="H7478" s="7"/>
      <c r="J7478" s="7"/>
      <c r="K7478" s="7"/>
      <c r="L7478" s="7"/>
      <c r="Q7478" s="7"/>
      <c r="S7478" s="7"/>
      <c r="T7478" s="7"/>
      <c r="Y7478" s="7"/>
      <c r="AA7478" s="7"/>
      <c r="AB7478" s="7"/>
      <c r="AG7478" s="7"/>
    </row>
    <row r="7479" spans="1:33">
      <c r="A7479" s="7"/>
      <c r="B7479" s="7"/>
      <c r="C7479" s="7"/>
      <c r="D7479" s="7"/>
      <c r="E7479" s="7"/>
      <c r="F7479" s="7"/>
      <c r="G7479" s="7"/>
      <c r="H7479" s="7"/>
      <c r="J7479" s="7"/>
      <c r="K7479" s="7"/>
      <c r="L7479" s="7"/>
      <c r="Q7479" s="7"/>
      <c r="S7479" s="7"/>
      <c r="T7479" s="7"/>
      <c r="Y7479" s="7"/>
      <c r="AA7479" s="7"/>
      <c r="AB7479" s="7"/>
      <c r="AG7479" s="7"/>
    </row>
    <row r="7480" spans="1:33">
      <c r="A7480" s="7"/>
      <c r="B7480" s="7"/>
      <c r="C7480" s="7"/>
      <c r="D7480" s="7"/>
      <c r="E7480" s="7"/>
      <c r="F7480" s="7"/>
      <c r="G7480" s="7"/>
      <c r="H7480" s="7"/>
      <c r="J7480" s="7"/>
      <c r="K7480" s="7"/>
      <c r="L7480" s="7"/>
      <c r="Q7480" s="7"/>
      <c r="S7480" s="7"/>
      <c r="T7480" s="7"/>
      <c r="Y7480" s="7"/>
      <c r="AA7480" s="7"/>
      <c r="AB7480" s="7"/>
      <c r="AG7480" s="7"/>
    </row>
    <row r="7481" spans="1:33">
      <c r="A7481" s="7"/>
      <c r="B7481" s="7"/>
      <c r="C7481" s="7"/>
      <c r="D7481" s="7"/>
      <c r="E7481" s="7"/>
      <c r="F7481" s="7"/>
      <c r="G7481" s="7"/>
      <c r="H7481" s="7"/>
      <c r="J7481" s="7"/>
      <c r="K7481" s="7"/>
      <c r="L7481" s="7"/>
      <c r="Q7481" s="7"/>
      <c r="S7481" s="7"/>
      <c r="T7481" s="7"/>
      <c r="Y7481" s="7"/>
      <c r="AA7481" s="7"/>
      <c r="AB7481" s="7"/>
      <c r="AG7481" s="7"/>
    </row>
    <row r="7482" spans="1:33">
      <c r="A7482" s="7"/>
      <c r="B7482" s="7"/>
      <c r="C7482" s="7"/>
      <c r="D7482" s="7"/>
      <c r="E7482" s="7"/>
      <c r="F7482" s="7"/>
      <c r="G7482" s="7"/>
      <c r="H7482" s="7"/>
      <c r="J7482" s="7"/>
      <c r="K7482" s="7"/>
      <c r="L7482" s="7"/>
      <c r="Q7482" s="7"/>
      <c r="S7482" s="7"/>
      <c r="T7482" s="7"/>
      <c r="Y7482" s="7"/>
      <c r="AA7482" s="7"/>
      <c r="AB7482" s="7"/>
      <c r="AG7482" s="7"/>
    </row>
    <row r="7483" spans="1:33">
      <c r="A7483" s="7"/>
      <c r="B7483" s="7"/>
      <c r="C7483" s="7"/>
      <c r="D7483" s="7"/>
      <c r="E7483" s="7"/>
      <c r="F7483" s="7"/>
      <c r="G7483" s="7"/>
      <c r="H7483" s="7"/>
      <c r="J7483" s="7"/>
      <c r="K7483" s="7"/>
      <c r="L7483" s="7"/>
      <c r="Q7483" s="7"/>
      <c r="S7483" s="7"/>
      <c r="T7483" s="7"/>
      <c r="Y7483" s="7"/>
      <c r="AA7483" s="7"/>
      <c r="AB7483" s="7"/>
      <c r="AG7483" s="7"/>
    </row>
    <row r="7484" spans="1:33">
      <c r="A7484" s="7"/>
      <c r="B7484" s="7"/>
      <c r="C7484" s="7"/>
      <c r="D7484" s="7"/>
      <c r="E7484" s="7"/>
      <c r="F7484" s="7"/>
      <c r="G7484" s="7"/>
      <c r="H7484" s="7"/>
      <c r="J7484" s="7"/>
      <c r="K7484" s="7"/>
      <c r="L7484" s="7"/>
      <c r="Q7484" s="7"/>
      <c r="S7484" s="7"/>
      <c r="T7484" s="7"/>
      <c r="Y7484" s="7"/>
      <c r="AA7484" s="7"/>
      <c r="AB7484" s="7"/>
      <c r="AG7484" s="7"/>
    </row>
    <row r="7485" spans="1:33">
      <c r="A7485" s="7"/>
      <c r="B7485" s="7"/>
      <c r="C7485" s="7"/>
      <c r="D7485" s="7"/>
      <c r="E7485" s="7"/>
      <c r="F7485" s="7"/>
      <c r="G7485" s="7"/>
      <c r="H7485" s="7"/>
      <c r="J7485" s="7"/>
      <c r="K7485" s="7"/>
      <c r="L7485" s="7"/>
      <c r="Q7485" s="7"/>
      <c r="S7485" s="7"/>
      <c r="T7485" s="7"/>
      <c r="Y7485" s="7"/>
      <c r="AA7485" s="7"/>
      <c r="AB7485" s="7"/>
      <c r="AG7485" s="7"/>
    </row>
    <row r="7486" spans="1:33">
      <c r="A7486" s="7"/>
      <c r="B7486" s="7"/>
      <c r="C7486" s="7"/>
      <c r="D7486" s="7"/>
      <c r="E7486" s="7"/>
      <c r="F7486" s="7"/>
      <c r="G7486" s="7"/>
      <c r="H7486" s="7"/>
      <c r="J7486" s="7"/>
      <c r="K7486" s="7"/>
      <c r="L7486" s="7"/>
      <c r="Q7486" s="7"/>
      <c r="S7486" s="7"/>
      <c r="T7486" s="7"/>
      <c r="Y7486" s="7"/>
      <c r="AA7486" s="7"/>
      <c r="AB7486" s="7"/>
      <c r="AG7486" s="7"/>
    </row>
    <row r="7487" spans="1:33">
      <c r="A7487" s="7"/>
      <c r="B7487" s="7"/>
      <c r="C7487" s="7"/>
      <c r="D7487" s="7"/>
      <c r="E7487" s="7"/>
      <c r="F7487" s="7"/>
      <c r="G7487" s="7"/>
      <c r="H7487" s="7"/>
      <c r="J7487" s="7"/>
      <c r="K7487" s="7"/>
      <c r="L7487" s="7"/>
      <c r="Q7487" s="7"/>
      <c r="S7487" s="7"/>
      <c r="T7487" s="7"/>
      <c r="Y7487" s="7"/>
      <c r="AA7487" s="7"/>
      <c r="AB7487" s="7"/>
      <c r="AG7487" s="7"/>
    </row>
    <row r="7488" spans="1:33">
      <c r="A7488" s="7"/>
      <c r="B7488" s="7"/>
      <c r="C7488" s="7"/>
      <c r="D7488" s="7"/>
      <c r="E7488" s="7"/>
      <c r="F7488" s="7"/>
      <c r="G7488" s="7"/>
      <c r="H7488" s="7"/>
      <c r="J7488" s="7"/>
      <c r="K7488" s="7"/>
      <c r="L7488" s="7"/>
      <c r="Q7488" s="7"/>
      <c r="S7488" s="7"/>
      <c r="T7488" s="7"/>
      <c r="Y7488" s="7"/>
      <c r="AA7488" s="7"/>
      <c r="AB7488" s="7"/>
      <c r="AG7488" s="7"/>
    </row>
    <row r="7489" spans="1:33">
      <c r="A7489" s="7"/>
      <c r="B7489" s="7"/>
      <c r="C7489" s="7"/>
      <c r="D7489" s="7"/>
      <c r="E7489" s="7"/>
      <c r="F7489" s="7"/>
      <c r="G7489" s="7"/>
      <c r="H7489" s="7"/>
      <c r="J7489" s="7"/>
      <c r="K7489" s="7"/>
      <c r="L7489" s="7"/>
      <c r="Q7489" s="7"/>
      <c r="S7489" s="7"/>
      <c r="T7489" s="7"/>
      <c r="Y7489" s="7"/>
      <c r="AA7489" s="7"/>
      <c r="AB7489" s="7"/>
      <c r="AG7489" s="7"/>
    </row>
    <row r="7490" spans="1:33">
      <c r="A7490" s="7"/>
      <c r="B7490" s="7"/>
      <c r="C7490" s="7"/>
      <c r="D7490" s="7"/>
      <c r="E7490" s="7"/>
      <c r="F7490" s="7"/>
      <c r="G7490" s="7"/>
      <c r="H7490" s="7"/>
      <c r="J7490" s="7"/>
      <c r="K7490" s="7"/>
      <c r="L7490" s="7"/>
      <c r="Q7490" s="7"/>
      <c r="S7490" s="7"/>
      <c r="T7490" s="7"/>
      <c r="Y7490" s="7"/>
      <c r="AA7490" s="7"/>
      <c r="AB7490" s="7"/>
      <c r="AG7490" s="7"/>
    </row>
    <row r="7491" spans="1:33">
      <c r="A7491" s="7"/>
      <c r="B7491" s="7"/>
      <c r="C7491" s="7"/>
      <c r="D7491" s="7"/>
      <c r="E7491" s="7"/>
      <c r="F7491" s="7"/>
      <c r="G7491" s="7"/>
      <c r="H7491" s="7"/>
      <c r="J7491" s="7"/>
      <c r="K7491" s="7"/>
      <c r="L7491" s="7"/>
      <c r="Q7491" s="7"/>
      <c r="S7491" s="7"/>
      <c r="T7491" s="7"/>
      <c r="Y7491" s="7"/>
      <c r="AA7491" s="7"/>
      <c r="AB7491" s="7"/>
      <c r="AG7491" s="7"/>
    </row>
    <row r="7492" spans="1:33">
      <c r="A7492" s="7"/>
      <c r="B7492" s="7"/>
      <c r="C7492" s="7"/>
      <c r="D7492" s="7"/>
      <c r="E7492" s="7"/>
      <c r="F7492" s="7"/>
      <c r="G7492" s="7"/>
      <c r="H7492" s="7"/>
      <c r="J7492" s="7"/>
      <c r="K7492" s="7"/>
      <c r="L7492" s="7"/>
      <c r="Q7492" s="7"/>
      <c r="S7492" s="7"/>
      <c r="T7492" s="7"/>
      <c r="Y7492" s="7"/>
      <c r="AA7492" s="7"/>
      <c r="AB7492" s="7"/>
      <c r="AG7492" s="7"/>
    </row>
    <row r="7493" spans="1:33">
      <c r="A7493" s="7"/>
      <c r="B7493" s="7"/>
      <c r="C7493" s="7"/>
      <c r="D7493" s="7"/>
      <c r="E7493" s="7"/>
      <c r="F7493" s="7"/>
      <c r="G7493" s="7"/>
      <c r="H7493" s="7"/>
      <c r="J7493" s="7"/>
      <c r="K7493" s="7"/>
      <c r="L7493" s="7"/>
      <c r="Q7493" s="7"/>
      <c r="S7493" s="7"/>
      <c r="T7493" s="7"/>
      <c r="Y7493" s="7"/>
      <c r="AA7493" s="7"/>
      <c r="AB7493" s="7"/>
      <c r="AG7493" s="7"/>
    </row>
    <row r="7494" spans="1:33">
      <c r="A7494" s="7"/>
      <c r="B7494" s="7"/>
      <c r="C7494" s="7"/>
      <c r="D7494" s="7"/>
      <c r="E7494" s="7"/>
      <c r="F7494" s="7"/>
      <c r="G7494" s="7"/>
      <c r="H7494" s="7"/>
      <c r="J7494" s="7"/>
      <c r="K7494" s="7"/>
      <c r="L7494" s="7"/>
      <c r="Q7494" s="7"/>
      <c r="S7494" s="7"/>
      <c r="T7494" s="7"/>
      <c r="Y7494" s="7"/>
      <c r="AA7494" s="7"/>
      <c r="AB7494" s="7"/>
      <c r="AG7494" s="7"/>
    </row>
    <row r="7495" spans="1:33">
      <c r="A7495" s="7"/>
      <c r="B7495" s="7"/>
      <c r="C7495" s="7"/>
      <c r="D7495" s="7"/>
      <c r="E7495" s="7"/>
      <c r="F7495" s="7"/>
      <c r="G7495" s="7"/>
      <c r="H7495" s="7"/>
      <c r="J7495" s="7"/>
      <c r="K7495" s="7"/>
      <c r="L7495" s="7"/>
      <c r="Q7495" s="7"/>
      <c r="S7495" s="7"/>
      <c r="T7495" s="7"/>
      <c r="Y7495" s="7"/>
      <c r="AA7495" s="7"/>
      <c r="AB7495" s="7"/>
      <c r="AG7495" s="7"/>
    </row>
    <row r="7496" spans="1:33">
      <c r="A7496" s="7"/>
      <c r="B7496" s="7"/>
      <c r="C7496" s="7"/>
      <c r="D7496" s="7"/>
      <c r="E7496" s="7"/>
      <c r="F7496" s="7"/>
      <c r="G7496" s="7"/>
      <c r="H7496" s="7"/>
      <c r="J7496" s="7"/>
      <c r="K7496" s="7"/>
      <c r="L7496" s="7"/>
      <c r="Q7496" s="7"/>
      <c r="S7496" s="7"/>
      <c r="T7496" s="7"/>
      <c r="Y7496" s="7"/>
      <c r="AA7496" s="7"/>
      <c r="AB7496" s="7"/>
      <c r="AG7496" s="7"/>
    </row>
    <row r="7497" spans="1:33">
      <c r="A7497" s="7"/>
      <c r="B7497" s="7"/>
      <c r="C7497" s="7"/>
      <c r="D7497" s="7"/>
      <c r="E7497" s="7"/>
      <c r="F7497" s="7"/>
      <c r="G7497" s="7"/>
      <c r="H7497" s="7"/>
      <c r="J7497" s="7"/>
      <c r="K7497" s="7"/>
      <c r="L7497" s="7"/>
      <c r="Q7497" s="7"/>
      <c r="S7497" s="7"/>
      <c r="T7497" s="7"/>
      <c r="Y7497" s="7"/>
      <c r="AA7497" s="7"/>
      <c r="AB7497" s="7"/>
      <c r="AG7497" s="7"/>
    </row>
    <row r="7498" spans="1:33">
      <c r="A7498" s="7"/>
      <c r="B7498" s="7"/>
      <c r="C7498" s="7"/>
      <c r="D7498" s="7"/>
      <c r="E7498" s="7"/>
      <c r="F7498" s="7"/>
      <c r="G7498" s="7"/>
      <c r="H7498" s="7"/>
      <c r="J7498" s="7"/>
      <c r="K7498" s="7"/>
      <c r="L7498" s="7"/>
      <c r="Q7498" s="7"/>
      <c r="S7498" s="7"/>
      <c r="T7498" s="7"/>
      <c r="Y7498" s="7"/>
      <c r="AA7498" s="7"/>
      <c r="AB7498" s="7"/>
      <c r="AG7498" s="7"/>
    </row>
    <row r="7499" spans="1:33">
      <c r="A7499" s="7"/>
      <c r="B7499" s="7"/>
      <c r="C7499" s="7"/>
      <c r="D7499" s="7"/>
      <c r="E7499" s="7"/>
      <c r="F7499" s="7"/>
      <c r="G7499" s="7"/>
      <c r="H7499" s="7"/>
      <c r="J7499" s="7"/>
      <c r="K7499" s="7"/>
      <c r="L7499" s="7"/>
      <c r="Q7499" s="7"/>
      <c r="S7499" s="7"/>
      <c r="T7499" s="7"/>
      <c r="Y7499" s="7"/>
      <c r="AA7499" s="7"/>
      <c r="AB7499" s="7"/>
      <c r="AG7499" s="7"/>
    </row>
    <row r="7500" spans="1:33">
      <c r="A7500" s="7"/>
      <c r="B7500" s="7"/>
      <c r="C7500" s="7"/>
      <c r="D7500" s="7"/>
      <c r="E7500" s="7"/>
      <c r="F7500" s="7"/>
      <c r="G7500" s="7"/>
      <c r="H7500" s="7"/>
      <c r="J7500" s="7"/>
      <c r="K7500" s="7"/>
      <c r="L7500" s="7"/>
      <c r="Q7500" s="7"/>
      <c r="S7500" s="7"/>
      <c r="T7500" s="7"/>
      <c r="Y7500" s="7"/>
      <c r="AA7500" s="7"/>
      <c r="AB7500" s="7"/>
      <c r="AG7500" s="7"/>
    </row>
    <row r="7501" spans="1:33">
      <c r="A7501" s="7"/>
      <c r="B7501" s="7"/>
      <c r="C7501" s="7"/>
      <c r="D7501" s="7"/>
      <c r="E7501" s="7"/>
      <c r="F7501" s="7"/>
      <c r="G7501" s="7"/>
      <c r="H7501" s="7"/>
      <c r="J7501" s="7"/>
      <c r="K7501" s="7"/>
      <c r="L7501" s="7"/>
      <c r="Q7501" s="7"/>
      <c r="S7501" s="7"/>
      <c r="T7501" s="7"/>
      <c r="Y7501" s="7"/>
      <c r="AA7501" s="7"/>
      <c r="AB7501" s="7"/>
      <c r="AG7501" s="7"/>
    </row>
    <row r="7502" spans="1:33">
      <c r="A7502" s="7"/>
      <c r="B7502" s="7"/>
      <c r="C7502" s="7"/>
      <c r="D7502" s="7"/>
      <c r="E7502" s="7"/>
      <c r="F7502" s="7"/>
      <c r="G7502" s="7"/>
      <c r="H7502" s="7"/>
      <c r="J7502" s="7"/>
      <c r="K7502" s="7"/>
      <c r="L7502" s="7"/>
      <c r="Q7502" s="7"/>
      <c r="S7502" s="7"/>
      <c r="T7502" s="7"/>
      <c r="Y7502" s="7"/>
      <c r="AA7502" s="7"/>
      <c r="AB7502" s="7"/>
      <c r="AG7502" s="7"/>
    </row>
    <row r="7503" spans="1:33">
      <c r="A7503" s="7"/>
      <c r="B7503" s="7"/>
      <c r="C7503" s="7"/>
      <c r="D7503" s="7"/>
      <c r="E7503" s="7"/>
      <c r="F7503" s="7"/>
      <c r="G7503" s="7"/>
      <c r="H7503" s="7"/>
      <c r="J7503" s="7"/>
      <c r="K7503" s="7"/>
      <c r="L7503" s="7"/>
      <c r="Q7503" s="7"/>
      <c r="S7503" s="7"/>
      <c r="T7503" s="7"/>
      <c r="Y7503" s="7"/>
      <c r="AA7503" s="7"/>
      <c r="AB7503" s="7"/>
      <c r="AG7503" s="7"/>
    </row>
    <row r="7504" spans="1:33">
      <c r="A7504" s="7"/>
      <c r="B7504" s="7"/>
      <c r="C7504" s="7"/>
      <c r="D7504" s="7"/>
      <c r="E7504" s="7"/>
      <c r="F7504" s="7"/>
      <c r="G7504" s="7"/>
      <c r="H7504" s="7"/>
      <c r="J7504" s="7"/>
      <c r="K7504" s="7"/>
      <c r="L7504" s="7"/>
      <c r="Q7504" s="7"/>
      <c r="S7504" s="7"/>
      <c r="T7504" s="7"/>
      <c r="Y7504" s="7"/>
      <c r="AA7504" s="7"/>
      <c r="AB7504" s="7"/>
      <c r="AG7504" s="7"/>
    </row>
    <row r="7505" spans="1:33">
      <c r="A7505" s="7"/>
      <c r="B7505" s="7"/>
      <c r="C7505" s="7"/>
      <c r="D7505" s="7"/>
      <c r="E7505" s="7"/>
      <c r="F7505" s="7"/>
      <c r="G7505" s="7"/>
      <c r="H7505" s="7"/>
      <c r="J7505" s="7"/>
      <c r="K7505" s="7"/>
      <c r="L7505" s="7"/>
      <c r="Q7505" s="7"/>
      <c r="S7505" s="7"/>
      <c r="T7505" s="7"/>
      <c r="Y7505" s="7"/>
      <c r="AA7505" s="7"/>
      <c r="AB7505" s="7"/>
      <c r="AG7505" s="7"/>
    </row>
    <row r="7506" spans="1:33">
      <c r="A7506" s="7"/>
      <c r="B7506" s="7"/>
      <c r="C7506" s="7"/>
      <c r="D7506" s="7"/>
      <c r="E7506" s="7"/>
      <c r="F7506" s="7"/>
      <c r="G7506" s="7"/>
      <c r="H7506" s="7"/>
      <c r="J7506" s="7"/>
      <c r="K7506" s="7"/>
      <c r="L7506" s="7"/>
      <c r="Q7506" s="7"/>
      <c r="S7506" s="7"/>
      <c r="T7506" s="7"/>
      <c r="Y7506" s="7"/>
      <c r="AA7506" s="7"/>
      <c r="AB7506" s="7"/>
      <c r="AG7506" s="7"/>
    </row>
    <row r="7507" spans="1:33">
      <c r="A7507" s="7"/>
      <c r="B7507" s="7"/>
      <c r="C7507" s="7"/>
      <c r="D7507" s="7"/>
      <c r="E7507" s="7"/>
      <c r="F7507" s="7"/>
      <c r="G7507" s="7"/>
      <c r="H7507" s="7"/>
      <c r="J7507" s="7"/>
      <c r="K7507" s="7"/>
      <c r="L7507" s="7"/>
      <c r="Q7507" s="7"/>
      <c r="S7507" s="7"/>
      <c r="T7507" s="7"/>
      <c r="Y7507" s="7"/>
      <c r="AA7507" s="7"/>
      <c r="AB7507" s="7"/>
      <c r="AG7507" s="7"/>
    </row>
    <row r="7508" spans="1:33">
      <c r="A7508" s="7"/>
      <c r="B7508" s="7"/>
      <c r="C7508" s="7"/>
      <c r="D7508" s="7"/>
      <c r="E7508" s="7"/>
      <c r="F7508" s="7"/>
      <c r="G7508" s="7"/>
      <c r="H7508" s="7"/>
      <c r="J7508" s="7"/>
      <c r="K7508" s="7"/>
      <c r="L7508" s="7"/>
      <c r="Q7508" s="7"/>
      <c r="S7508" s="7"/>
      <c r="T7508" s="7"/>
      <c r="Y7508" s="7"/>
      <c r="AA7508" s="7"/>
      <c r="AB7508" s="7"/>
      <c r="AG7508" s="7"/>
    </row>
    <row r="7509" spans="1:33">
      <c r="A7509" s="7"/>
      <c r="B7509" s="7"/>
      <c r="C7509" s="7"/>
      <c r="D7509" s="7"/>
      <c r="E7509" s="7"/>
      <c r="F7509" s="7"/>
      <c r="G7509" s="7"/>
      <c r="H7509" s="7"/>
      <c r="J7509" s="7"/>
      <c r="K7509" s="7"/>
      <c r="L7509" s="7"/>
      <c r="Q7509" s="7"/>
      <c r="S7509" s="7"/>
      <c r="T7509" s="7"/>
      <c r="Y7509" s="7"/>
      <c r="AA7509" s="7"/>
      <c r="AB7509" s="7"/>
      <c r="AG7509" s="7"/>
    </row>
    <row r="7510" spans="1:33">
      <c r="A7510" s="7"/>
      <c r="B7510" s="7"/>
      <c r="C7510" s="7"/>
      <c r="D7510" s="7"/>
      <c r="E7510" s="7"/>
      <c r="F7510" s="7"/>
      <c r="G7510" s="7"/>
      <c r="H7510" s="7"/>
      <c r="J7510" s="7"/>
      <c r="K7510" s="7"/>
      <c r="L7510" s="7"/>
      <c r="Q7510" s="7"/>
      <c r="S7510" s="7"/>
      <c r="T7510" s="7"/>
      <c r="Y7510" s="7"/>
      <c r="AA7510" s="7"/>
      <c r="AB7510" s="7"/>
      <c r="AG7510" s="7"/>
    </row>
    <row r="7511" spans="1:33">
      <c r="A7511" s="7"/>
      <c r="B7511" s="7"/>
      <c r="C7511" s="7"/>
      <c r="D7511" s="7"/>
      <c r="E7511" s="7"/>
      <c r="F7511" s="7"/>
      <c r="G7511" s="7"/>
      <c r="H7511" s="7"/>
      <c r="J7511" s="7"/>
      <c r="K7511" s="7"/>
      <c r="L7511" s="7"/>
      <c r="Q7511" s="7"/>
      <c r="S7511" s="7"/>
      <c r="T7511" s="7"/>
      <c r="Y7511" s="7"/>
      <c r="AA7511" s="7"/>
      <c r="AB7511" s="7"/>
      <c r="AG7511" s="7"/>
    </row>
    <row r="7512" spans="1:33">
      <c r="A7512" s="7"/>
      <c r="B7512" s="7"/>
      <c r="C7512" s="7"/>
      <c r="D7512" s="7"/>
      <c r="E7512" s="7"/>
      <c r="F7512" s="7"/>
      <c r="G7512" s="7"/>
      <c r="H7512" s="7"/>
      <c r="J7512" s="7"/>
      <c r="K7512" s="7"/>
      <c r="L7512" s="7"/>
      <c r="Q7512" s="7"/>
      <c r="S7512" s="7"/>
      <c r="T7512" s="7"/>
      <c r="Y7512" s="7"/>
      <c r="AA7512" s="7"/>
      <c r="AB7512" s="7"/>
      <c r="AG7512" s="7"/>
    </row>
    <row r="7513" spans="1:33">
      <c r="A7513" s="7"/>
      <c r="B7513" s="7"/>
      <c r="C7513" s="7"/>
      <c r="D7513" s="7"/>
      <c r="E7513" s="7"/>
      <c r="F7513" s="7"/>
      <c r="G7513" s="7"/>
      <c r="H7513" s="7"/>
      <c r="J7513" s="7"/>
      <c r="K7513" s="7"/>
      <c r="L7513" s="7"/>
      <c r="Q7513" s="7"/>
      <c r="S7513" s="7"/>
      <c r="T7513" s="7"/>
      <c r="Y7513" s="7"/>
      <c r="AA7513" s="7"/>
      <c r="AB7513" s="7"/>
      <c r="AG7513" s="7"/>
    </row>
    <row r="7514" spans="1:33">
      <c r="A7514" s="7"/>
      <c r="B7514" s="7"/>
      <c r="C7514" s="7"/>
      <c r="D7514" s="7"/>
      <c r="E7514" s="7"/>
      <c r="F7514" s="7"/>
      <c r="G7514" s="7"/>
      <c r="H7514" s="7"/>
      <c r="J7514" s="7"/>
      <c r="K7514" s="7"/>
      <c r="L7514" s="7"/>
      <c r="Q7514" s="7"/>
      <c r="S7514" s="7"/>
      <c r="T7514" s="7"/>
      <c r="Y7514" s="7"/>
      <c r="AA7514" s="7"/>
      <c r="AB7514" s="7"/>
      <c r="AG7514" s="7"/>
    </row>
    <row r="7515" spans="1:33">
      <c r="A7515" s="7"/>
      <c r="B7515" s="7"/>
      <c r="C7515" s="7"/>
      <c r="D7515" s="7"/>
      <c r="E7515" s="7"/>
      <c r="F7515" s="7"/>
      <c r="G7515" s="7"/>
      <c r="H7515" s="7"/>
      <c r="J7515" s="7"/>
      <c r="K7515" s="7"/>
      <c r="L7515" s="7"/>
      <c r="Q7515" s="7"/>
      <c r="S7515" s="7"/>
      <c r="T7515" s="7"/>
      <c r="Y7515" s="7"/>
      <c r="AA7515" s="7"/>
      <c r="AB7515" s="7"/>
      <c r="AG7515" s="7"/>
    </row>
    <row r="7516" spans="1:33">
      <c r="A7516" s="7"/>
      <c r="B7516" s="7"/>
      <c r="C7516" s="7"/>
      <c r="D7516" s="7"/>
      <c r="E7516" s="7"/>
      <c r="F7516" s="7"/>
      <c r="G7516" s="7"/>
      <c r="H7516" s="7"/>
      <c r="J7516" s="7"/>
      <c r="K7516" s="7"/>
      <c r="L7516" s="7"/>
      <c r="Q7516" s="7"/>
      <c r="S7516" s="7"/>
      <c r="T7516" s="7"/>
      <c r="Y7516" s="7"/>
      <c r="AA7516" s="7"/>
      <c r="AB7516" s="7"/>
      <c r="AG7516" s="7"/>
    </row>
    <row r="7517" spans="1:33">
      <c r="A7517" s="7"/>
      <c r="B7517" s="7"/>
      <c r="C7517" s="7"/>
      <c r="D7517" s="7"/>
      <c r="E7517" s="7"/>
      <c r="F7517" s="7"/>
      <c r="G7517" s="7"/>
      <c r="H7517" s="7"/>
      <c r="J7517" s="7"/>
      <c r="K7517" s="7"/>
      <c r="L7517" s="7"/>
      <c r="Q7517" s="7"/>
      <c r="S7517" s="7"/>
      <c r="T7517" s="7"/>
      <c r="Y7517" s="7"/>
      <c r="AA7517" s="7"/>
      <c r="AB7517" s="7"/>
      <c r="AG7517" s="7"/>
    </row>
    <row r="7518" spans="1:33">
      <c r="A7518" s="7"/>
      <c r="B7518" s="7"/>
      <c r="C7518" s="7"/>
      <c r="D7518" s="7"/>
      <c r="E7518" s="7"/>
      <c r="F7518" s="7"/>
      <c r="G7518" s="7"/>
      <c r="H7518" s="7"/>
      <c r="J7518" s="7"/>
      <c r="K7518" s="7"/>
      <c r="L7518" s="7"/>
      <c r="Q7518" s="7"/>
      <c r="S7518" s="7"/>
      <c r="T7518" s="7"/>
      <c r="Y7518" s="7"/>
      <c r="AA7518" s="7"/>
      <c r="AB7518" s="7"/>
      <c r="AG7518" s="7"/>
    </row>
    <row r="7519" spans="1:33">
      <c r="A7519" s="7"/>
      <c r="B7519" s="7"/>
      <c r="C7519" s="7"/>
      <c r="D7519" s="7"/>
      <c r="E7519" s="7"/>
      <c r="F7519" s="7"/>
      <c r="G7519" s="7"/>
      <c r="H7519" s="7"/>
      <c r="J7519" s="7"/>
      <c r="K7519" s="7"/>
      <c r="L7519" s="7"/>
      <c r="Q7519" s="7"/>
      <c r="S7519" s="7"/>
      <c r="T7519" s="7"/>
      <c r="Y7519" s="7"/>
      <c r="AA7519" s="7"/>
      <c r="AB7519" s="7"/>
      <c r="AG7519" s="7"/>
    </row>
    <row r="7520" spans="1:33">
      <c r="A7520" s="7"/>
      <c r="B7520" s="7"/>
      <c r="C7520" s="7"/>
      <c r="D7520" s="7"/>
      <c r="E7520" s="7"/>
      <c r="F7520" s="7"/>
      <c r="G7520" s="7"/>
      <c r="H7520" s="7"/>
      <c r="J7520" s="7"/>
      <c r="K7520" s="7"/>
      <c r="L7520" s="7"/>
      <c r="Q7520" s="7"/>
      <c r="S7520" s="7"/>
      <c r="T7520" s="7"/>
      <c r="Y7520" s="7"/>
      <c r="AA7520" s="7"/>
      <c r="AB7520" s="7"/>
      <c r="AG7520" s="7"/>
    </row>
    <row r="7521" spans="1:33">
      <c r="A7521" s="7"/>
      <c r="B7521" s="7"/>
      <c r="C7521" s="7"/>
      <c r="D7521" s="7"/>
      <c r="E7521" s="7"/>
      <c r="F7521" s="7"/>
      <c r="G7521" s="7"/>
      <c r="H7521" s="7"/>
      <c r="J7521" s="7"/>
      <c r="K7521" s="7"/>
      <c r="L7521" s="7"/>
      <c r="Q7521" s="7"/>
      <c r="S7521" s="7"/>
      <c r="T7521" s="7"/>
      <c r="Y7521" s="7"/>
      <c r="AA7521" s="7"/>
      <c r="AB7521" s="7"/>
      <c r="AG7521" s="7"/>
    </row>
    <row r="7522" spans="1:33">
      <c r="A7522" s="7"/>
      <c r="B7522" s="7"/>
      <c r="C7522" s="7"/>
      <c r="D7522" s="7"/>
      <c r="E7522" s="7"/>
      <c r="F7522" s="7"/>
      <c r="G7522" s="7"/>
      <c r="H7522" s="7"/>
      <c r="J7522" s="7"/>
      <c r="K7522" s="7"/>
      <c r="L7522" s="7"/>
      <c r="Q7522" s="7"/>
      <c r="S7522" s="7"/>
      <c r="T7522" s="7"/>
      <c r="Y7522" s="7"/>
      <c r="AA7522" s="7"/>
      <c r="AB7522" s="7"/>
      <c r="AG7522" s="7"/>
    </row>
    <row r="7523" spans="1:33">
      <c r="A7523" s="7"/>
      <c r="B7523" s="7"/>
      <c r="C7523" s="7"/>
      <c r="D7523" s="7"/>
      <c r="E7523" s="7"/>
      <c r="F7523" s="7"/>
      <c r="G7523" s="7"/>
      <c r="H7523" s="7"/>
      <c r="J7523" s="7"/>
      <c r="K7523" s="7"/>
      <c r="L7523" s="7"/>
      <c r="Q7523" s="7"/>
      <c r="S7523" s="7"/>
      <c r="T7523" s="7"/>
      <c r="Y7523" s="7"/>
      <c r="AA7523" s="7"/>
      <c r="AB7523" s="7"/>
      <c r="AG7523" s="7"/>
    </row>
    <row r="7524" spans="1:33">
      <c r="A7524" s="7"/>
      <c r="B7524" s="7"/>
      <c r="C7524" s="7"/>
      <c r="D7524" s="7"/>
      <c r="E7524" s="7"/>
      <c r="F7524" s="7"/>
      <c r="G7524" s="7"/>
      <c r="H7524" s="7"/>
      <c r="J7524" s="7"/>
      <c r="K7524" s="7"/>
      <c r="L7524" s="7"/>
      <c r="Q7524" s="7"/>
      <c r="S7524" s="7"/>
      <c r="T7524" s="7"/>
      <c r="Y7524" s="7"/>
      <c r="AA7524" s="7"/>
      <c r="AB7524" s="7"/>
      <c r="AG7524" s="7"/>
    </row>
    <row r="7525" spans="1:33">
      <c r="A7525" s="7"/>
      <c r="B7525" s="7"/>
      <c r="C7525" s="7"/>
      <c r="D7525" s="7"/>
      <c r="E7525" s="7"/>
      <c r="F7525" s="7"/>
      <c r="G7525" s="7"/>
      <c r="H7525" s="7"/>
      <c r="J7525" s="7"/>
      <c r="K7525" s="7"/>
      <c r="L7525" s="7"/>
      <c r="Q7525" s="7"/>
      <c r="S7525" s="7"/>
      <c r="T7525" s="7"/>
      <c r="Y7525" s="7"/>
      <c r="AA7525" s="7"/>
      <c r="AB7525" s="7"/>
      <c r="AG7525" s="7"/>
    </row>
    <row r="7526" spans="1:33">
      <c r="A7526" s="7"/>
      <c r="B7526" s="7"/>
      <c r="C7526" s="7"/>
      <c r="D7526" s="7"/>
      <c r="E7526" s="7"/>
      <c r="F7526" s="7"/>
      <c r="G7526" s="7"/>
      <c r="H7526" s="7"/>
      <c r="J7526" s="7"/>
      <c r="K7526" s="7"/>
      <c r="L7526" s="7"/>
      <c r="Q7526" s="7"/>
      <c r="S7526" s="7"/>
      <c r="T7526" s="7"/>
      <c r="Y7526" s="7"/>
      <c r="AA7526" s="7"/>
      <c r="AB7526" s="7"/>
      <c r="AG7526" s="7"/>
    </row>
    <row r="7527" spans="1:33">
      <c r="A7527" s="7"/>
      <c r="B7527" s="7"/>
      <c r="C7527" s="7"/>
      <c r="D7527" s="7"/>
      <c r="E7527" s="7"/>
      <c r="F7527" s="7"/>
      <c r="G7527" s="7"/>
      <c r="H7527" s="7"/>
      <c r="J7527" s="7"/>
      <c r="K7527" s="7"/>
      <c r="L7527" s="7"/>
      <c r="Q7527" s="7"/>
      <c r="S7527" s="7"/>
      <c r="T7527" s="7"/>
      <c r="Y7527" s="7"/>
      <c r="AA7527" s="7"/>
      <c r="AB7527" s="7"/>
      <c r="AG7527" s="7"/>
    </row>
    <row r="7528" spans="1:33">
      <c r="A7528" s="7"/>
      <c r="B7528" s="7"/>
      <c r="C7528" s="7"/>
      <c r="D7528" s="7"/>
      <c r="E7528" s="7"/>
      <c r="F7528" s="7"/>
      <c r="G7528" s="7"/>
      <c r="H7528" s="7"/>
      <c r="J7528" s="7"/>
      <c r="K7528" s="7"/>
      <c r="L7528" s="7"/>
      <c r="Q7528" s="7"/>
      <c r="S7528" s="7"/>
      <c r="T7528" s="7"/>
      <c r="Y7528" s="7"/>
      <c r="AA7528" s="7"/>
      <c r="AB7528" s="7"/>
      <c r="AG7528" s="7"/>
    </row>
    <row r="7529" spans="1:33">
      <c r="A7529" s="7"/>
      <c r="B7529" s="7"/>
      <c r="C7529" s="7"/>
      <c r="D7529" s="7"/>
      <c r="E7529" s="7"/>
      <c r="F7529" s="7"/>
      <c r="G7529" s="7"/>
      <c r="H7529" s="7"/>
      <c r="J7529" s="7"/>
      <c r="K7529" s="7"/>
      <c r="L7529" s="7"/>
      <c r="Q7529" s="7"/>
      <c r="S7529" s="7"/>
      <c r="T7529" s="7"/>
      <c r="Y7529" s="7"/>
      <c r="AA7529" s="7"/>
      <c r="AB7529" s="7"/>
      <c r="AG7529" s="7"/>
    </row>
    <row r="7530" spans="1:33">
      <c r="A7530" s="7"/>
      <c r="B7530" s="7"/>
      <c r="C7530" s="7"/>
      <c r="D7530" s="7"/>
      <c r="E7530" s="7"/>
      <c r="F7530" s="7"/>
      <c r="G7530" s="7"/>
      <c r="H7530" s="7"/>
      <c r="J7530" s="7"/>
      <c r="K7530" s="7"/>
      <c r="L7530" s="7"/>
      <c r="Q7530" s="7"/>
      <c r="S7530" s="7"/>
      <c r="T7530" s="7"/>
      <c r="Y7530" s="7"/>
      <c r="AA7530" s="7"/>
      <c r="AB7530" s="7"/>
      <c r="AG7530" s="7"/>
    </row>
    <row r="7531" spans="1:33">
      <c r="A7531" s="7"/>
      <c r="B7531" s="7"/>
      <c r="C7531" s="7"/>
      <c r="D7531" s="7"/>
      <c r="E7531" s="7"/>
      <c r="F7531" s="7"/>
      <c r="G7531" s="7"/>
      <c r="H7531" s="7"/>
      <c r="J7531" s="7"/>
      <c r="K7531" s="7"/>
      <c r="L7531" s="7"/>
      <c r="Q7531" s="7"/>
      <c r="S7531" s="7"/>
      <c r="T7531" s="7"/>
      <c r="Y7531" s="7"/>
      <c r="AA7531" s="7"/>
      <c r="AB7531" s="7"/>
      <c r="AG7531" s="7"/>
    </row>
    <row r="7532" spans="1:33">
      <c r="A7532" s="7"/>
      <c r="B7532" s="7"/>
      <c r="C7532" s="7"/>
      <c r="D7532" s="7"/>
      <c r="E7532" s="7"/>
      <c r="F7532" s="7"/>
      <c r="G7532" s="7"/>
      <c r="H7532" s="7"/>
      <c r="J7532" s="7"/>
      <c r="K7532" s="7"/>
      <c r="L7532" s="7"/>
      <c r="Q7532" s="7"/>
      <c r="S7532" s="7"/>
      <c r="T7532" s="7"/>
      <c r="Y7532" s="7"/>
      <c r="AA7532" s="7"/>
      <c r="AB7532" s="7"/>
      <c r="AG7532" s="7"/>
    </row>
    <row r="7533" spans="1:33">
      <c r="A7533" s="7"/>
      <c r="B7533" s="7"/>
      <c r="C7533" s="7"/>
      <c r="D7533" s="7"/>
      <c r="E7533" s="7"/>
      <c r="F7533" s="7"/>
      <c r="G7533" s="7"/>
      <c r="H7533" s="7"/>
      <c r="J7533" s="7"/>
      <c r="K7533" s="7"/>
      <c r="L7533" s="7"/>
      <c r="Q7533" s="7"/>
      <c r="S7533" s="7"/>
      <c r="T7533" s="7"/>
      <c r="Y7533" s="7"/>
      <c r="AA7533" s="7"/>
      <c r="AB7533" s="7"/>
      <c r="AG7533" s="7"/>
    </row>
    <row r="7534" spans="1:33">
      <c r="A7534" s="7"/>
      <c r="B7534" s="7"/>
      <c r="C7534" s="7"/>
      <c r="D7534" s="7"/>
      <c r="E7534" s="7"/>
      <c r="F7534" s="7"/>
      <c r="G7534" s="7"/>
      <c r="H7534" s="7"/>
      <c r="J7534" s="7"/>
      <c r="K7534" s="7"/>
      <c r="L7534" s="7"/>
      <c r="Q7534" s="7"/>
      <c r="S7534" s="7"/>
      <c r="T7534" s="7"/>
      <c r="Y7534" s="7"/>
      <c r="AA7534" s="7"/>
      <c r="AB7534" s="7"/>
      <c r="AG7534" s="7"/>
    </row>
    <row r="7535" spans="1:33">
      <c r="A7535" s="7"/>
      <c r="B7535" s="7"/>
      <c r="C7535" s="7"/>
      <c r="D7535" s="7"/>
      <c r="E7535" s="7"/>
      <c r="F7535" s="7"/>
      <c r="G7535" s="7"/>
      <c r="H7535" s="7"/>
      <c r="J7535" s="7"/>
      <c r="K7535" s="7"/>
      <c r="L7535" s="7"/>
      <c r="Q7535" s="7"/>
      <c r="S7535" s="7"/>
      <c r="T7535" s="7"/>
      <c r="Y7535" s="7"/>
      <c r="AA7535" s="7"/>
      <c r="AB7535" s="7"/>
      <c r="AG7535" s="7"/>
    </row>
    <row r="7536" spans="1:33">
      <c r="A7536" s="7"/>
      <c r="B7536" s="7"/>
      <c r="C7536" s="7"/>
      <c r="D7536" s="7"/>
      <c r="E7536" s="7"/>
      <c r="F7536" s="7"/>
      <c r="G7536" s="7"/>
      <c r="H7536" s="7"/>
      <c r="J7536" s="7"/>
      <c r="K7536" s="7"/>
      <c r="L7536" s="7"/>
      <c r="Q7536" s="7"/>
      <c r="S7536" s="7"/>
      <c r="T7536" s="7"/>
      <c r="Y7536" s="7"/>
      <c r="AA7536" s="7"/>
      <c r="AB7536" s="7"/>
      <c r="AG7536" s="7"/>
    </row>
    <row r="7537" spans="1:33">
      <c r="A7537" s="7"/>
      <c r="B7537" s="7"/>
      <c r="C7537" s="7"/>
      <c r="D7537" s="7"/>
      <c r="E7537" s="7"/>
      <c r="F7537" s="7"/>
      <c r="G7537" s="7"/>
      <c r="H7537" s="7"/>
      <c r="J7537" s="7"/>
      <c r="K7537" s="7"/>
      <c r="L7537" s="7"/>
      <c r="Q7537" s="7"/>
      <c r="S7537" s="7"/>
      <c r="T7537" s="7"/>
      <c r="Y7537" s="7"/>
      <c r="AA7537" s="7"/>
      <c r="AB7537" s="7"/>
      <c r="AG7537" s="7"/>
    </row>
    <row r="7538" spans="1:33">
      <c r="A7538" s="7"/>
      <c r="B7538" s="7"/>
      <c r="C7538" s="7"/>
      <c r="D7538" s="7"/>
      <c r="E7538" s="7"/>
      <c r="F7538" s="7"/>
      <c r="G7538" s="7"/>
      <c r="H7538" s="7"/>
      <c r="J7538" s="7"/>
      <c r="K7538" s="7"/>
      <c r="L7538" s="7"/>
      <c r="Q7538" s="7"/>
      <c r="S7538" s="7"/>
      <c r="T7538" s="7"/>
      <c r="Y7538" s="7"/>
      <c r="AA7538" s="7"/>
      <c r="AB7538" s="7"/>
      <c r="AG7538" s="7"/>
    </row>
    <row r="7539" spans="1:33">
      <c r="A7539" s="7"/>
      <c r="B7539" s="7"/>
      <c r="C7539" s="7"/>
      <c r="D7539" s="7"/>
      <c r="E7539" s="7"/>
      <c r="F7539" s="7"/>
      <c r="G7539" s="7"/>
      <c r="H7539" s="7"/>
      <c r="J7539" s="7"/>
      <c r="K7539" s="7"/>
      <c r="L7539" s="7"/>
      <c r="Q7539" s="7"/>
      <c r="S7539" s="7"/>
      <c r="T7539" s="7"/>
      <c r="Y7539" s="7"/>
      <c r="AA7539" s="7"/>
      <c r="AB7539" s="7"/>
      <c r="AG7539" s="7"/>
    </row>
    <row r="7540" spans="1:33">
      <c r="A7540" s="7"/>
      <c r="B7540" s="7"/>
      <c r="C7540" s="7"/>
      <c r="D7540" s="7"/>
      <c r="E7540" s="7"/>
      <c r="F7540" s="7"/>
      <c r="G7540" s="7"/>
      <c r="H7540" s="7"/>
      <c r="J7540" s="7"/>
      <c r="K7540" s="7"/>
      <c r="L7540" s="7"/>
      <c r="Q7540" s="7"/>
      <c r="S7540" s="7"/>
      <c r="T7540" s="7"/>
      <c r="Y7540" s="7"/>
      <c r="AA7540" s="7"/>
      <c r="AB7540" s="7"/>
      <c r="AG7540" s="7"/>
    </row>
    <row r="7541" spans="1:33">
      <c r="A7541" s="7"/>
      <c r="B7541" s="7"/>
      <c r="C7541" s="7"/>
      <c r="D7541" s="7"/>
      <c r="E7541" s="7"/>
      <c r="F7541" s="7"/>
      <c r="G7541" s="7"/>
      <c r="H7541" s="7"/>
      <c r="J7541" s="7"/>
      <c r="K7541" s="7"/>
      <c r="L7541" s="7"/>
      <c r="Q7541" s="7"/>
      <c r="S7541" s="7"/>
      <c r="T7541" s="7"/>
      <c r="Y7541" s="7"/>
      <c r="AA7541" s="7"/>
      <c r="AB7541" s="7"/>
      <c r="AG7541" s="7"/>
    </row>
    <row r="7542" spans="1:33">
      <c r="A7542" s="7"/>
      <c r="B7542" s="7"/>
      <c r="C7542" s="7"/>
      <c r="D7542" s="7"/>
      <c r="E7542" s="7"/>
      <c r="F7542" s="7"/>
      <c r="G7542" s="7"/>
      <c r="H7542" s="7"/>
      <c r="J7542" s="7"/>
      <c r="K7542" s="7"/>
      <c r="L7542" s="7"/>
      <c r="Q7542" s="7"/>
      <c r="S7542" s="7"/>
      <c r="T7542" s="7"/>
      <c r="Y7542" s="7"/>
      <c r="AA7542" s="7"/>
      <c r="AB7542" s="7"/>
      <c r="AG7542" s="7"/>
    </row>
    <row r="7543" spans="1:33">
      <c r="A7543" s="7"/>
      <c r="B7543" s="7"/>
      <c r="C7543" s="7"/>
      <c r="D7543" s="7"/>
      <c r="E7543" s="7"/>
      <c r="F7543" s="7"/>
      <c r="G7543" s="7"/>
      <c r="H7543" s="7"/>
      <c r="J7543" s="7"/>
      <c r="K7543" s="7"/>
      <c r="L7543" s="7"/>
      <c r="Q7543" s="7"/>
      <c r="S7543" s="7"/>
      <c r="T7543" s="7"/>
      <c r="Y7543" s="7"/>
      <c r="AA7543" s="7"/>
      <c r="AB7543" s="7"/>
      <c r="AG7543" s="7"/>
    </row>
    <row r="7544" spans="1:33">
      <c r="A7544" s="7"/>
      <c r="B7544" s="7"/>
      <c r="C7544" s="7"/>
      <c r="D7544" s="7"/>
      <c r="E7544" s="7"/>
      <c r="F7544" s="7"/>
      <c r="G7544" s="7"/>
      <c r="H7544" s="7"/>
      <c r="J7544" s="7"/>
      <c r="K7544" s="7"/>
      <c r="L7544" s="7"/>
      <c r="Q7544" s="7"/>
      <c r="S7544" s="7"/>
      <c r="T7544" s="7"/>
      <c r="Y7544" s="7"/>
      <c r="AA7544" s="7"/>
      <c r="AB7544" s="7"/>
      <c r="AG7544" s="7"/>
    </row>
    <row r="7545" spans="1:33">
      <c r="A7545" s="7"/>
      <c r="B7545" s="7"/>
      <c r="C7545" s="7"/>
      <c r="D7545" s="7"/>
      <c r="E7545" s="7"/>
      <c r="F7545" s="7"/>
      <c r="G7545" s="7"/>
      <c r="H7545" s="7"/>
      <c r="J7545" s="7"/>
      <c r="K7545" s="7"/>
      <c r="L7545" s="7"/>
      <c r="Q7545" s="7"/>
      <c r="S7545" s="7"/>
      <c r="T7545" s="7"/>
      <c r="Y7545" s="7"/>
      <c r="AA7545" s="7"/>
      <c r="AB7545" s="7"/>
      <c r="AG7545" s="7"/>
    </row>
    <row r="7546" spans="1:33">
      <c r="A7546" s="7"/>
      <c r="B7546" s="7"/>
      <c r="C7546" s="7"/>
      <c r="D7546" s="7"/>
      <c r="E7546" s="7"/>
      <c r="F7546" s="7"/>
      <c r="G7546" s="7"/>
      <c r="H7546" s="7"/>
      <c r="J7546" s="7"/>
      <c r="K7546" s="7"/>
      <c r="L7546" s="7"/>
      <c r="Q7546" s="7"/>
      <c r="S7546" s="7"/>
      <c r="T7546" s="7"/>
      <c r="Y7546" s="7"/>
      <c r="AA7546" s="7"/>
      <c r="AB7546" s="7"/>
      <c r="AG7546" s="7"/>
    </row>
    <row r="7547" spans="1:33">
      <c r="A7547" s="7"/>
      <c r="B7547" s="7"/>
      <c r="C7547" s="7"/>
      <c r="D7547" s="7"/>
      <c r="E7547" s="7"/>
      <c r="F7547" s="7"/>
      <c r="G7547" s="7"/>
      <c r="H7547" s="7"/>
      <c r="J7547" s="7"/>
      <c r="K7547" s="7"/>
      <c r="L7547" s="7"/>
      <c r="Q7547" s="7"/>
      <c r="S7547" s="7"/>
      <c r="T7547" s="7"/>
      <c r="Y7547" s="7"/>
      <c r="AA7547" s="7"/>
      <c r="AB7547" s="7"/>
      <c r="AG7547" s="7"/>
    </row>
    <row r="7548" spans="1:33">
      <c r="A7548" s="7"/>
      <c r="B7548" s="7"/>
      <c r="C7548" s="7"/>
      <c r="D7548" s="7"/>
      <c r="E7548" s="7"/>
      <c r="F7548" s="7"/>
      <c r="G7548" s="7"/>
      <c r="H7548" s="7"/>
      <c r="J7548" s="7"/>
      <c r="K7548" s="7"/>
      <c r="L7548" s="7"/>
      <c r="Q7548" s="7"/>
      <c r="S7548" s="7"/>
      <c r="T7548" s="7"/>
      <c r="Y7548" s="7"/>
      <c r="AA7548" s="7"/>
      <c r="AB7548" s="7"/>
      <c r="AG7548" s="7"/>
    </row>
    <row r="7549" spans="1:33">
      <c r="A7549" s="7"/>
      <c r="B7549" s="7"/>
      <c r="C7549" s="7"/>
      <c r="D7549" s="7"/>
      <c r="E7549" s="7"/>
      <c r="F7549" s="7"/>
      <c r="G7549" s="7"/>
      <c r="H7549" s="7"/>
      <c r="J7549" s="7"/>
      <c r="K7549" s="7"/>
      <c r="L7549" s="7"/>
      <c r="Q7549" s="7"/>
      <c r="S7549" s="7"/>
      <c r="T7549" s="7"/>
      <c r="Y7549" s="7"/>
      <c r="AA7549" s="7"/>
      <c r="AB7549" s="7"/>
      <c r="AG7549" s="7"/>
    </row>
    <row r="7550" spans="1:33">
      <c r="A7550" s="7"/>
      <c r="B7550" s="7"/>
      <c r="C7550" s="7"/>
      <c r="D7550" s="7"/>
      <c r="E7550" s="7"/>
      <c r="F7550" s="7"/>
      <c r="G7550" s="7"/>
      <c r="H7550" s="7"/>
      <c r="J7550" s="7"/>
      <c r="K7550" s="7"/>
      <c r="L7550" s="7"/>
      <c r="Q7550" s="7"/>
      <c r="S7550" s="7"/>
      <c r="T7550" s="7"/>
      <c r="Y7550" s="7"/>
      <c r="AA7550" s="7"/>
      <c r="AB7550" s="7"/>
      <c r="AG7550" s="7"/>
    </row>
    <row r="7551" spans="1:33">
      <c r="A7551" s="7"/>
      <c r="B7551" s="7"/>
      <c r="C7551" s="7"/>
      <c r="D7551" s="7"/>
      <c r="E7551" s="7"/>
      <c r="F7551" s="7"/>
      <c r="G7551" s="7"/>
      <c r="H7551" s="7"/>
      <c r="J7551" s="7"/>
      <c r="K7551" s="7"/>
      <c r="L7551" s="7"/>
      <c r="Q7551" s="7"/>
      <c r="S7551" s="7"/>
      <c r="T7551" s="7"/>
      <c r="Y7551" s="7"/>
      <c r="AA7551" s="7"/>
      <c r="AB7551" s="7"/>
      <c r="AG7551" s="7"/>
    </row>
    <row r="7552" spans="1:33">
      <c r="A7552" s="7"/>
      <c r="B7552" s="7"/>
      <c r="C7552" s="7"/>
      <c r="D7552" s="7"/>
      <c r="E7552" s="7"/>
      <c r="F7552" s="7"/>
      <c r="G7552" s="7"/>
      <c r="H7552" s="7"/>
      <c r="J7552" s="7"/>
      <c r="K7552" s="7"/>
      <c r="L7552" s="7"/>
      <c r="Q7552" s="7"/>
      <c r="S7552" s="7"/>
      <c r="T7552" s="7"/>
      <c r="Y7552" s="7"/>
      <c r="AA7552" s="7"/>
      <c r="AB7552" s="7"/>
      <c r="AG7552" s="7"/>
    </row>
    <row r="7553" spans="1:33">
      <c r="A7553" s="7"/>
      <c r="B7553" s="7"/>
      <c r="C7553" s="7"/>
      <c r="D7553" s="7"/>
      <c r="E7553" s="7"/>
      <c r="F7553" s="7"/>
      <c r="G7553" s="7"/>
      <c r="H7553" s="7"/>
      <c r="J7553" s="7"/>
      <c r="K7553" s="7"/>
      <c r="L7553" s="7"/>
      <c r="Q7553" s="7"/>
      <c r="S7553" s="7"/>
      <c r="T7553" s="7"/>
      <c r="Y7553" s="7"/>
      <c r="AA7553" s="7"/>
      <c r="AB7553" s="7"/>
      <c r="AG7553" s="7"/>
    </row>
    <row r="7554" spans="1:33">
      <c r="A7554" s="7"/>
      <c r="B7554" s="7"/>
      <c r="C7554" s="7"/>
      <c r="D7554" s="7"/>
      <c r="E7554" s="7"/>
      <c r="F7554" s="7"/>
      <c r="G7554" s="7"/>
      <c r="H7554" s="7"/>
      <c r="J7554" s="7"/>
      <c r="K7554" s="7"/>
      <c r="L7554" s="7"/>
      <c r="Q7554" s="7"/>
      <c r="S7554" s="7"/>
      <c r="T7554" s="7"/>
      <c r="Y7554" s="7"/>
      <c r="AA7554" s="7"/>
      <c r="AB7554" s="7"/>
      <c r="AG7554" s="7"/>
    </row>
    <row r="7555" spans="1:33">
      <c r="A7555" s="7"/>
      <c r="B7555" s="7"/>
      <c r="C7555" s="7"/>
      <c r="D7555" s="7"/>
      <c r="E7555" s="7"/>
      <c r="F7555" s="7"/>
      <c r="G7555" s="7"/>
      <c r="H7555" s="7"/>
      <c r="J7555" s="7"/>
      <c r="K7555" s="7"/>
      <c r="L7555" s="7"/>
      <c r="Q7555" s="7"/>
      <c r="S7555" s="7"/>
      <c r="T7555" s="7"/>
      <c r="Y7555" s="7"/>
      <c r="AA7555" s="7"/>
      <c r="AB7555" s="7"/>
      <c r="AG7555" s="7"/>
    </row>
    <row r="7556" spans="1:33">
      <c r="A7556" s="7"/>
      <c r="B7556" s="7"/>
      <c r="C7556" s="7"/>
      <c r="D7556" s="7"/>
      <c r="E7556" s="7"/>
      <c r="F7556" s="7"/>
      <c r="G7556" s="7"/>
      <c r="H7556" s="7"/>
      <c r="J7556" s="7"/>
      <c r="K7556" s="7"/>
      <c r="L7556" s="7"/>
      <c r="Q7556" s="7"/>
      <c r="S7556" s="7"/>
      <c r="T7556" s="7"/>
      <c r="Y7556" s="7"/>
      <c r="AA7556" s="7"/>
      <c r="AB7556" s="7"/>
      <c r="AG7556" s="7"/>
    </row>
    <row r="7557" spans="1:33">
      <c r="A7557" s="7"/>
      <c r="B7557" s="7"/>
      <c r="C7557" s="7"/>
      <c r="D7557" s="7"/>
      <c r="E7557" s="7"/>
      <c r="F7557" s="7"/>
      <c r="G7557" s="7"/>
      <c r="H7557" s="7"/>
      <c r="J7557" s="7"/>
      <c r="K7557" s="7"/>
      <c r="L7557" s="7"/>
      <c r="Q7557" s="7"/>
      <c r="S7557" s="7"/>
      <c r="T7557" s="7"/>
      <c r="Y7557" s="7"/>
      <c r="AA7557" s="7"/>
      <c r="AB7557" s="7"/>
      <c r="AG7557" s="7"/>
    </row>
    <row r="7558" spans="1:33">
      <c r="A7558" s="7"/>
      <c r="B7558" s="7"/>
      <c r="C7558" s="7"/>
      <c r="D7558" s="7"/>
      <c r="E7558" s="7"/>
      <c r="F7558" s="7"/>
      <c r="G7558" s="7"/>
      <c r="H7558" s="7"/>
      <c r="J7558" s="7"/>
      <c r="K7558" s="7"/>
      <c r="L7558" s="7"/>
      <c r="Q7558" s="7"/>
      <c r="S7558" s="7"/>
      <c r="T7558" s="7"/>
      <c r="Y7558" s="7"/>
      <c r="AA7558" s="7"/>
      <c r="AB7558" s="7"/>
      <c r="AG7558" s="7"/>
    </row>
    <row r="7559" spans="1:33">
      <c r="A7559" s="7"/>
      <c r="B7559" s="7"/>
      <c r="C7559" s="7"/>
      <c r="D7559" s="7"/>
      <c r="E7559" s="7"/>
      <c r="F7559" s="7"/>
      <c r="G7559" s="7"/>
      <c r="H7559" s="7"/>
      <c r="J7559" s="7"/>
      <c r="K7559" s="7"/>
      <c r="L7559" s="7"/>
      <c r="Q7559" s="7"/>
      <c r="S7559" s="7"/>
      <c r="T7559" s="7"/>
      <c r="Y7559" s="7"/>
      <c r="AA7559" s="7"/>
      <c r="AB7559" s="7"/>
      <c r="AG7559" s="7"/>
    </row>
    <row r="7560" spans="1:33">
      <c r="A7560" s="7"/>
      <c r="B7560" s="7"/>
      <c r="C7560" s="7"/>
      <c r="D7560" s="7"/>
      <c r="E7560" s="7"/>
      <c r="F7560" s="7"/>
      <c r="G7560" s="7"/>
      <c r="H7560" s="7"/>
      <c r="J7560" s="7"/>
      <c r="K7560" s="7"/>
      <c r="L7560" s="7"/>
      <c r="Q7560" s="7"/>
      <c r="S7560" s="7"/>
      <c r="T7560" s="7"/>
      <c r="Y7560" s="7"/>
      <c r="AA7560" s="7"/>
      <c r="AB7560" s="7"/>
      <c r="AG7560" s="7"/>
    </row>
    <row r="7561" spans="1:33">
      <c r="A7561" s="7"/>
      <c r="B7561" s="7"/>
      <c r="C7561" s="7"/>
      <c r="D7561" s="7"/>
      <c r="E7561" s="7"/>
      <c r="F7561" s="7"/>
      <c r="G7561" s="7"/>
      <c r="H7561" s="7"/>
      <c r="J7561" s="7"/>
      <c r="K7561" s="7"/>
      <c r="L7561" s="7"/>
      <c r="Q7561" s="7"/>
      <c r="S7561" s="7"/>
      <c r="T7561" s="7"/>
      <c r="Y7561" s="7"/>
      <c r="AA7561" s="7"/>
      <c r="AB7561" s="7"/>
      <c r="AG7561" s="7"/>
    </row>
    <row r="7562" spans="1:33">
      <c r="A7562" s="7"/>
      <c r="B7562" s="7"/>
      <c r="C7562" s="7"/>
      <c r="D7562" s="7"/>
      <c r="E7562" s="7"/>
      <c r="F7562" s="7"/>
      <c r="G7562" s="7"/>
      <c r="H7562" s="7"/>
      <c r="J7562" s="7"/>
      <c r="K7562" s="7"/>
      <c r="L7562" s="7"/>
      <c r="Q7562" s="7"/>
      <c r="S7562" s="7"/>
      <c r="T7562" s="7"/>
      <c r="Y7562" s="7"/>
      <c r="AA7562" s="7"/>
      <c r="AB7562" s="7"/>
      <c r="AG7562" s="7"/>
    </row>
    <row r="7563" spans="1:33">
      <c r="A7563" s="7"/>
      <c r="B7563" s="7"/>
      <c r="C7563" s="7"/>
      <c r="D7563" s="7"/>
      <c r="E7563" s="7"/>
      <c r="F7563" s="7"/>
      <c r="G7563" s="7"/>
      <c r="H7563" s="7"/>
      <c r="J7563" s="7"/>
      <c r="K7563" s="7"/>
      <c r="L7563" s="7"/>
      <c r="Q7563" s="7"/>
      <c r="S7563" s="7"/>
      <c r="T7563" s="7"/>
      <c r="Y7563" s="7"/>
      <c r="AA7563" s="7"/>
      <c r="AB7563" s="7"/>
      <c r="AG7563" s="7"/>
    </row>
    <row r="7564" spans="1:33">
      <c r="A7564" s="7"/>
      <c r="B7564" s="7"/>
      <c r="C7564" s="7"/>
      <c r="D7564" s="7"/>
      <c r="E7564" s="7"/>
      <c r="F7564" s="7"/>
      <c r="G7564" s="7"/>
      <c r="H7564" s="7"/>
      <c r="J7564" s="7"/>
      <c r="K7564" s="7"/>
      <c r="L7564" s="7"/>
      <c r="Q7564" s="7"/>
      <c r="S7564" s="7"/>
      <c r="T7564" s="7"/>
      <c r="Y7564" s="7"/>
      <c r="AA7564" s="7"/>
      <c r="AB7564" s="7"/>
      <c r="AG7564" s="7"/>
    </row>
    <row r="7565" spans="1:33">
      <c r="A7565" s="7"/>
      <c r="B7565" s="7"/>
      <c r="C7565" s="7"/>
      <c r="D7565" s="7"/>
      <c r="E7565" s="7"/>
      <c r="F7565" s="7"/>
      <c r="G7565" s="7"/>
      <c r="H7565" s="7"/>
      <c r="J7565" s="7"/>
      <c r="K7565" s="7"/>
      <c r="L7565" s="7"/>
      <c r="Q7565" s="7"/>
      <c r="S7565" s="7"/>
      <c r="T7565" s="7"/>
      <c r="Y7565" s="7"/>
      <c r="AA7565" s="7"/>
      <c r="AB7565" s="7"/>
      <c r="AG7565" s="7"/>
    </row>
    <row r="7566" spans="1:33">
      <c r="A7566" s="7"/>
      <c r="B7566" s="7"/>
      <c r="C7566" s="7"/>
      <c r="D7566" s="7"/>
      <c r="E7566" s="7"/>
      <c r="F7566" s="7"/>
      <c r="G7566" s="7"/>
      <c r="H7566" s="7"/>
      <c r="J7566" s="7"/>
      <c r="K7566" s="7"/>
      <c r="L7566" s="7"/>
      <c r="Q7566" s="7"/>
      <c r="S7566" s="7"/>
      <c r="T7566" s="7"/>
      <c r="Y7566" s="7"/>
      <c r="AA7566" s="7"/>
      <c r="AB7566" s="7"/>
      <c r="AG7566" s="7"/>
    </row>
    <row r="7567" spans="1:33">
      <c r="A7567" s="7"/>
      <c r="B7567" s="7"/>
      <c r="C7567" s="7"/>
      <c r="D7567" s="7"/>
      <c r="E7567" s="7"/>
      <c r="F7567" s="7"/>
      <c r="G7567" s="7"/>
      <c r="H7567" s="7"/>
      <c r="J7567" s="7"/>
      <c r="K7567" s="7"/>
      <c r="L7567" s="7"/>
      <c r="Q7567" s="7"/>
      <c r="S7567" s="7"/>
      <c r="T7567" s="7"/>
      <c r="Y7567" s="7"/>
      <c r="AA7567" s="7"/>
      <c r="AB7567" s="7"/>
      <c r="AG7567" s="7"/>
    </row>
    <row r="7568" spans="1:33">
      <c r="A7568" s="7"/>
      <c r="B7568" s="7"/>
      <c r="C7568" s="7"/>
      <c r="D7568" s="7"/>
      <c r="E7568" s="7"/>
      <c r="F7568" s="7"/>
      <c r="G7568" s="7"/>
      <c r="H7568" s="7"/>
      <c r="J7568" s="7"/>
      <c r="K7568" s="7"/>
      <c r="L7568" s="7"/>
      <c r="Q7568" s="7"/>
      <c r="S7568" s="7"/>
      <c r="T7568" s="7"/>
      <c r="Y7568" s="7"/>
      <c r="AA7568" s="7"/>
      <c r="AB7568" s="7"/>
      <c r="AG7568" s="7"/>
    </row>
    <row r="7569" spans="1:33">
      <c r="A7569" s="7"/>
      <c r="B7569" s="7"/>
      <c r="C7569" s="7"/>
      <c r="D7569" s="7"/>
      <c r="E7569" s="7"/>
      <c r="F7569" s="7"/>
      <c r="G7569" s="7"/>
      <c r="H7569" s="7"/>
      <c r="J7569" s="7"/>
      <c r="K7569" s="7"/>
      <c r="L7569" s="7"/>
      <c r="Q7569" s="7"/>
      <c r="S7569" s="7"/>
      <c r="T7569" s="7"/>
      <c r="Y7569" s="7"/>
      <c r="AA7569" s="7"/>
      <c r="AB7569" s="7"/>
      <c r="AG7569" s="7"/>
    </row>
    <row r="7570" spans="1:33">
      <c r="A7570" s="7"/>
      <c r="B7570" s="7"/>
      <c r="C7570" s="7"/>
      <c r="D7570" s="7"/>
      <c r="E7570" s="7"/>
      <c r="F7570" s="7"/>
      <c r="G7570" s="7"/>
      <c r="H7570" s="7"/>
      <c r="J7570" s="7"/>
      <c r="K7570" s="7"/>
      <c r="L7570" s="7"/>
      <c r="Q7570" s="7"/>
      <c r="S7570" s="7"/>
      <c r="T7570" s="7"/>
      <c r="Y7570" s="7"/>
      <c r="AA7570" s="7"/>
      <c r="AB7570" s="7"/>
      <c r="AG7570" s="7"/>
    </row>
    <row r="7571" spans="1:33">
      <c r="A7571" s="7"/>
      <c r="B7571" s="7"/>
      <c r="C7571" s="7"/>
      <c r="D7571" s="7"/>
      <c r="E7571" s="7"/>
      <c r="F7571" s="7"/>
      <c r="G7571" s="7"/>
      <c r="H7571" s="7"/>
      <c r="J7571" s="7"/>
      <c r="K7571" s="7"/>
      <c r="L7571" s="7"/>
      <c r="Q7571" s="7"/>
      <c r="S7571" s="7"/>
      <c r="T7571" s="7"/>
      <c r="Y7571" s="7"/>
      <c r="AA7571" s="7"/>
      <c r="AB7571" s="7"/>
      <c r="AG7571" s="7"/>
    </row>
    <row r="7572" spans="1:33">
      <c r="A7572" s="7"/>
      <c r="B7572" s="7"/>
      <c r="C7572" s="7"/>
      <c r="D7572" s="7"/>
      <c r="E7572" s="7"/>
      <c r="F7572" s="7"/>
      <c r="G7572" s="7"/>
      <c r="H7572" s="7"/>
      <c r="J7572" s="7"/>
      <c r="K7572" s="7"/>
      <c r="L7572" s="7"/>
      <c r="Q7572" s="7"/>
      <c r="S7572" s="7"/>
      <c r="T7572" s="7"/>
      <c r="Y7572" s="7"/>
      <c r="AA7572" s="7"/>
      <c r="AB7572" s="7"/>
      <c r="AG7572" s="7"/>
    </row>
    <row r="7573" spans="1:33">
      <c r="A7573" s="7"/>
      <c r="B7573" s="7"/>
      <c r="C7573" s="7"/>
      <c r="D7573" s="7"/>
      <c r="E7573" s="7"/>
      <c r="F7573" s="7"/>
      <c r="G7573" s="7"/>
      <c r="H7573" s="7"/>
      <c r="J7573" s="7"/>
      <c r="K7573" s="7"/>
      <c r="L7573" s="7"/>
      <c r="Q7573" s="7"/>
      <c r="S7573" s="7"/>
      <c r="T7573" s="7"/>
      <c r="Y7573" s="7"/>
      <c r="AA7573" s="7"/>
      <c r="AB7573" s="7"/>
      <c r="AG7573" s="7"/>
    </row>
    <row r="7574" spans="1:33">
      <c r="A7574" s="7"/>
      <c r="B7574" s="7"/>
      <c r="C7574" s="7"/>
      <c r="D7574" s="7"/>
      <c r="E7574" s="7"/>
      <c r="F7574" s="7"/>
      <c r="G7574" s="7"/>
      <c r="H7574" s="7"/>
      <c r="J7574" s="7"/>
      <c r="K7574" s="7"/>
      <c r="L7574" s="7"/>
      <c r="Q7574" s="7"/>
      <c r="S7574" s="7"/>
      <c r="T7574" s="7"/>
      <c r="Y7574" s="7"/>
      <c r="AA7574" s="7"/>
      <c r="AB7574" s="7"/>
      <c r="AG7574" s="7"/>
    </row>
    <row r="7575" spans="1:33">
      <c r="A7575" s="7"/>
      <c r="B7575" s="7"/>
      <c r="C7575" s="7"/>
      <c r="D7575" s="7"/>
      <c r="E7575" s="7"/>
      <c r="F7575" s="7"/>
      <c r="G7575" s="7"/>
      <c r="H7575" s="7"/>
      <c r="J7575" s="7"/>
      <c r="K7575" s="7"/>
      <c r="L7575" s="7"/>
      <c r="Q7575" s="7"/>
      <c r="S7575" s="7"/>
      <c r="T7575" s="7"/>
      <c r="Y7575" s="7"/>
      <c r="AA7575" s="7"/>
      <c r="AB7575" s="7"/>
      <c r="AG7575" s="7"/>
    </row>
    <row r="7576" spans="1:33">
      <c r="A7576" s="7"/>
      <c r="B7576" s="7"/>
      <c r="C7576" s="7"/>
      <c r="D7576" s="7"/>
      <c r="E7576" s="7"/>
      <c r="F7576" s="7"/>
      <c r="G7576" s="7"/>
      <c r="H7576" s="7"/>
      <c r="J7576" s="7"/>
      <c r="K7576" s="7"/>
      <c r="L7576" s="7"/>
      <c r="Q7576" s="7"/>
      <c r="S7576" s="7"/>
      <c r="T7576" s="7"/>
      <c r="Y7576" s="7"/>
      <c r="AA7576" s="7"/>
      <c r="AB7576" s="7"/>
      <c r="AG7576" s="7"/>
    </row>
    <row r="7577" spans="1:33">
      <c r="A7577" s="7"/>
      <c r="B7577" s="7"/>
      <c r="C7577" s="7"/>
      <c r="D7577" s="7"/>
      <c r="E7577" s="7"/>
      <c r="F7577" s="7"/>
      <c r="G7577" s="7"/>
      <c r="H7577" s="7"/>
      <c r="J7577" s="7"/>
      <c r="K7577" s="7"/>
      <c r="L7577" s="7"/>
      <c r="Q7577" s="7"/>
      <c r="S7577" s="7"/>
      <c r="T7577" s="7"/>
      <c r="Y7577" s="7"/>
      <c r="AA7577" s="7"/>
      <c r="AB7577" s="7"/>
      <c r="AG7577" s="7"/>
    </row>
    <row r="7578" spans="1:33">
      <c r="A7578" s="7"/>
      <c r="B7578" s="7"/>
      <c r="C7578" s="7"/>
      <c r="D7578" s="7"/>
      <c r="E7578" s="7"/>
      <c r="F7578" s="7"/>
      <c r="G7578" s="7"/>
      <c r="H7578" s="7"/>
      <c r="J7578" s="7"/>
      <c r="K7578" s="7"/>
      <c r="L7578" s="7"/>
      <c r="Q7578" s="7"/>
      <c r="S7578" s="7"/>
      <c r="T7578" s="7"/>
      <c r="Y7578" s="7"/>
      <c r="AA7578" s="7"/>
      <c r="AB7578" s="7"/>
      <c r="AG7578" s="7"/>
    </row>
    <row r="7579" spans="1:33">
      <c r="A7579" s="7"/>
      <c r="B7579" s="7"/>
      <c r="C7579" s="7"/>
      <c r="D7579" s="7"/>
      <c r="E7579" s="7"/>
      <c r="F7579" s="7"/>
      <c r="G7579" s="7"/>
      <c r="H7579" s="7"/>
      <c r="J7579" s="7"/>
      <c r="K7579" s="7"/>
      <c r="L7579" s="7"/>
      <c r="Q7579" s="7"/>
      <c r="S7579" s="7"/>
      <c r="T7579" s="7"/>
      <c r="Y7579" s="7"/>
      <c r="AA7579" s="7"/>
      <c r="AB7579" s="7"/>
      <c r="AG7579" s="7"/>
    </row>
    <row r="7580" spans="1:33">
      <c r="A7580" s="7"/>
      <c r="B7580" s="7"/>
      <c r="C7580" s="7"/>
      <c r="D7580" s="7"/>
      <c r="E7580" s="7"/>
      <c r="F7580" s="7"/>
      <c r="G7580" s="7"/>
      <c r="H7580" s="7"/>
      <c r="J7580" s="7"/>
      <c r="K7580" s="7"/>
      <c r="L7580" s="7"/>
      <c r="Q7580" s="7"/>
      <c r="S7580" s="7"/>
      <c r="T7580" s="7"/>
      <c r="Y7580" s="7"/>
      <c r="AA7580" s="7"/>
      <c r="AB7580" s="7"/>
      <c r="AG7580" s="7"/>
    </row>
    <row r="7581" spans="1:33">
      <c r="A7581" s="7"/>
      <c r="B7581" s="7"/>
      <c r="C7581" s="7"/>
      <c r="D7581" s="7"/>
      <c r="E7581" s="7"/>
      <c r="F7581" s="7"/>
      <c r="G7581" s="7"/>
      <c r="H7581" s="7"/>
      <c r="J7581" s="7"/>
      <c r="K7581" s="7"/>
      <c r="L7581" s="7"/>
      <c r="Q7581" s="7"/>
      <c r="S7581" s="7"/>
      <c r="T7581" s="7"/>
      <c r="Y7581" s="7"/>
      <c r="AA7581" s="7"/>
      <c r="AB7581" s="7"/>
      <c r="AG7581" s="7"/>
    </row>
    <row r="7582" spans="1:33">
      <c r="A7582" s="7"/>
      <c r="B7582" s="7"/>
      <c r="C7582" s="7"/>
      <c r="D7582" s="7"/>
      <c r="E7582" s="7"/>
      <c r="F7582" s="7"/>
      <c r="G7582" s="7"/>
      <c r="H7582" s="7"/>
      <c r="J7582" s="7"/>
      <c r="K7582" s="7"/>
      <c r="L7582" s="7"/>
      <c r="Q7582" s="7"/>
      <c r="S7582" s="7"/>
      <c r="T7582" s="7"/>
      <c r="Y7582" s="7"/>
      <c r="AA7582" s="7"/>
      <c r="AB7582" s="7"/>
      <c r="AG7582" s="7"/>
    </row>
    <row r="7583" spans="1:33">
      <c r="A7583" s="7"/>
      <c r="B7583" s="7"/>
      <c r="C7583" s="7"/>
      <c r="D7583" s="7"/>
      <c r="E7583" s="7"/>
      <c r="F7583" s="7"/>
      <c r="G7583" s="7"/>
      <c r="H7583" s="7"/>
      <c r="J7583" s="7"/>
      <c r="K7583" s="7"/>
      <c r="L7583" s="7"/>
      <c r="Q7583" s="7"/>
      <c r="S7583" s="7"/>
      <c r="T7583" s="7"/>
      <c r="Y7583" s="7"/>
      <c r="AA7583" s="7"/>
      <c r="AB7583" s="7"/>
      <c r="AG7583" s="7"/>
    </row>
    <row r="7584" spans="1:33">
      <c r="A7584" s="7"/>
      <c r="B7584" s="7"/>
      <c r="C7584" s="7"/>
      <c r="D7584" s="7"/>
      <c r="E7584" s="7"/>
      <c r="F7584" s="7"/>
      <c r="G7584" s="7"/>
      <c r="H7584" s="7"/>
      <c r="J7584" s="7"/>
      <c r="K7584" s="7"/>
      <c r="L7584" s="7"/>
      <c r="Q7584" s="7"/>
      <c r="S7584" s="7"/>
      <c r="T7584" s="7"/>
      <c r="Y7584" s="7"/>
      <c r="AA7584" s="7"/>
      <c r="AB7584" s="7"/>
      <c r="AG7584" s="7"/>
    </row>
    <row r="7585" spans="1:33">
      <c r="A7585" s="7"/>
      <c r="B7585" s="7"/>
      <c r="C7585" s="7"/>
      <c r="D7585" s="7"/>
      <c r="E7585" s="7"/>
      <c r="F7585" s="7"/>
      <c r="G7585" s="7"/>
      <c r="H7585" s="7"/>
      <c r="J7585" s="7"/>
      <c r="K7585" s="7"/>
      <c r="L7585" s="7"/>
      <c r="Q7585" s="7"/>
      <c r="S7585" s="7"/>
      <c r="T7585" s="7"/>
      <c r="Y7585" s="7"/>
      <c r="AA7585" s="7"/>
      <c r="AB7585" s="7"/>
      <c r="AG7585" s="7"/>
    </row>
    <row r="7586" spans="1:33">
      <c r="A7586" s="7"/>
      <c r="B7586" s="7"/>
      <c r="C7586" s="7"/>
      <c r="D7586" s="7"/>
      <c r="E7586" s="7"/>
      <c r="F7586" s="7"/>
      <c r="G7586" s="7"/>
      <c r="H7586" s="7"/>
      <c r="J7586" s="7"/>
      <c r="K7586" s="7"/>
      <c r="L7586" s="7"/>
      <c r="Q7586" s="7"/>
      <c r="S7586" s="7"/>
      <c r="T7586" s="7"/>
      <c r="Y7586" s="7"/>
      <c r="AA7586" s="7"/>
      <c r="AB7586" s="7"/>
      <c r="AG7586" s="7"/>
    </row>
    <row r="7587" spans="1:33">
      <c r="A7587" s="7"/>
      <c r="B7587" s="7"/>
      <c r="C7587" s="7"/>
      <c r="D7587" s="7"/>
      <c r="E7587" s="7"/>
      <c r="F7587" s="7"/>
      <c r="G7587" s="7"/>
      <c r="H7587" s="7"/>
      <c r="J7587" s="7"/>
      <c r="K7587" s="7"/>
      <c r="L7587" s="7"/>
      <c r="Q7587" s="7"/>
      <c r="S7587" s="7"/>
      <c r="T7587" s="7"/>
      <c r="Y7587" s="7"/>
      <c r="AA7587" s="7"/>
      <c r="AB7587" s="7"/>
      <c r="AG7587" s="7"/>
    </row>
    <row r="7588" spans="1:33">
      <c r="A7588" s="7"/>
      <c r="B7588" s="7"/>
      <c r="C7588" s="7"/>
      <c r="D7588" s="7"/>
      <c r="E7588" s="7"/>
      <c r="F7588" s="7"/>
      <c r="G7588" s="7"/>
      <c r="H7588" s="7"/>
      <c r="J7588" s="7"/>
      <c r="K7588" s="7"/>
      <c r="L7588" s="7"/>
      <c r="Q7588" s="7"/>
      <c r="S7588" s="7"/>
      <c r="T7588" s="7"/>
      <c r="Y7588" s="7"/>
      <c r="AA7588" s="7"/>
      <c r="AB7588" s="7"/>
      <c r="AG7588" s="7"/>
    </row>
    <row r="7589" spans="1:33">
      <c r="A7589" s="7"/>
      <c r="B7589" s="7"/>
      <c r="C7589" s="7"/>
      <c r="D7589" s="7"/>
      <c r="E7589" s="7"/>
      <c r="F7589" s="7"/>
      <c r="G7589" s="7"/>
      <c r="H7589" s="7"/>
      <c r="J7589" s="7"/>
      <c r="K7589" s="7"/>
      <c r="L7589" s="7"/>
      <c r="Q7589" s="7"/>
      <c r="S7589" s="7"/>
      <c r="T7589" s="7"/>
      <c r="Y7589" s="7"/>
      <c r="AA7589" s="7"/>
      <c r="AB7589" s="7"/>
      <c r="AG7589" s="7"/>
    </row>
    <row r="7590" spans="1:33">
      <c r="A7590" s="7"/>
      <c r="B7590" s="7"/>
      <c r="C7590" s="7"/>
      <c r="D7590" s="7"/>
      <c r="E7590" s="7"/>
      <c r="F7590" s="7"/>
      <c r="G7590" s="7"/>
      <c r="H7590" s="7"/>
      <c r="J7590" s="7"/>
      <c r="K7590" s="7"/>
      <c r="L7590" s="7"/>
      <c r="Q7590" s="7"/>
      <c r="S7590" s="7"/>
      <c r="T7590" s="7"/>
      <c r="Y7590" s="7"/>
      <c r="AA7590" s="7"/>
      <c r="AB7590" s="7"/>
      <c r="AG7590" s="7"/>
    </row>
    <row r="7591" spans="1:33">
      <c r="A7591" s="7"/>
      <c r="B7591" s="7"/>
      <c r="C7591" s="7"/>
      <c r="D7591" s="7"/>
      <c r="E7591" s="7"/>
      <c r="F7591" s="7"/>
      <c r="G7591" s="7"/>
      <c r="H7591" s="7"/>
      <c r="J7591" s="7"/>
      <c r="K7591" s="7"/>
      <c r="L7591" s="7"/>
      <c r="Q7591" s="7"/>
      <c r="S7591" s="7"/>
      <c r="T7591" s="7"/>
      <c r="Y7591" s="7"/>
      <c r="AA7591" s="7"/>
      <c r="AB7591" s="7"/>
      <c r="AG7591" s="7"/>
    </row>
    <row r="7592" spans="1:33">
      <c r="A7592" s="7"/>
      <c r="B7592" s="7"/>
      <c r="C7592" s="7"/>
      <c r="D7592" s="7"/>
      <c r="E7592" s="7"/>
      <c r="F7592" s="7"/>
      <c r="G7592" s="7"/>
      <c r="H7592" s="7"/>
      <c r="J7592" s="7"/>
      <c r="K7592" s="7"/>
      <c r="L7592" s="7"/>
      <c r="Q7592" s="7"/>
      <c r="S7592" s="7"/>
      <c r="T7592" s="7"/>
      <c r="Y7592" s="7"/>
      <c r="AA7592" s="7"/>
      <c r="AB7592" s="7"/>
      <c r="AG7592" s="7"/>
    </row>
    <row r="7593" spans="1:33">
      <c r="A7593" s="7"/>
      <c r="B7593" s="7"/>
      <c r="C7593" s="7"/>
      <c r="D7593" s="7"/>
      <c r="E7593" s="7"/>
      <c r="F7593" s="7"/>
      <c r="G7593" s="7"/>
      <c r="H7593" s="7"/>
      <c r="J7593" s="7"/>
      <c r="K7593" s="7"/>
      <c r="L7593" s="7"/>
      <c r="Q7593" s="7"/>
      <c r="S7593" s="7"/>
      <c r="T7593" s="7"/>
      <c r="Y7593" s="7"/>
      <c r="AA7593" s="7"/>
      <c r="AB7593" s="7"/>
      <c r="AG7593" s="7"/>
    </row>
    <row r="7594" spans="1:33">
      <c r="A7594" s="7"/>
      <c r="B7594" s="7"/>
      <c r="C7594" s="7"/>
      <c r="D7594" s="7"/>
      <c r="E7594" s="7"/>
      <c r="F7594" s="7"/>
      <c r="G7594" s="7"/>
      <c r="H7594" s="7"/>
      <c r="J7594" s="7"/>
      <c r="K7594" s="7"/>
      <c r="L7594" s="7"/>
      <c r="Q7594" s="7"/>
      <c r="S7594" s="7"/>
      <c r="T7594" s="7"/>
      <c r="Y7594" s="7"/>
      <c r="AA7594" s="7"/>
      <c r="AB7594" s="7"/>
      <c r="AG7594" s="7"/>
    </row>
    <row r="7595" spans="1:33">
      <c r="A7595" s="7"/>
      <c r="B7595" s="7"/>
      <c r="C7595" s="7"/>
      <c r="D7595" s="7"/>
      <c r="E7595" s="7"/>
      <c r="F7595" s="7"/>
      <c r="G7595" s="7"/>
      <c r="H7595" s="7"/>
      <c r="J7595" s="7"/>
      <c r="K7595" s="7"/>
      <c r="L7595" s="7"/>
      <c r="Q7595" s="7"/>
      <c r="S7595" s="7"/>
      <c r="T7595" s="7"/>
      <c r="Y7595" s="7"/>
      <c r="AA7595" s="7"/>
      <c r="AB7595" s="7"/>
      <c r="AG7595" s="7"/>
    </row>
    <row r="7596" spans="1:33">
      <c r="A7596" s="7"/>
      <c r="B7596" s="7"/>
      <c r="C7596" s="7"/>
      <c r="D7596" s="7"/>
      <c r="E7596" s="7"/>
      <c r="F7596" s="7"/>
      <c r="G7596" s="7"/>
      <c r="H7596" s="7"/>
      <c r="J7596" s="7"/>
      <c r="K7596" s="7"/>
      <c r="L7596" s="7"/>
      <c r="Q7596" s="7"/>
      <c r="S7596" s="7"/>
      <c r="T7596" s="7"/>
      <c r="Y7596" s="7"/>
      <c r="AA7596" s="7"/>
      <c r="AB7596" s="7"/>
      <c r="AG7596" s="7"/>
    </row>
    <row r="7597" spans="1:33">
      <c r="A7597" s="7"/>
      <c r="B7597" s="7"/>
      <c r="C7597" s="7"/>
      <c r="D7597" s="7"/>
      <c r="E7597" s="7"/>
      <c r="F7597" s="7"/>
      <c r="G7597" s="7"/>
      <c r="H7597" s="7"/>
      <c r="J7597" s="7"/>
      <c r="K7597" s="7"/>
      <c r="L7597" s="7"/>
      <c r="Q7597" s="7"/>
      <c r="S7597" s="7"/>
      <c r="T7597" s="7"/>
      <c r="Y7597" s="7"/>
      <c r="AA7597" s="7"/>
      <c r="AB7597" s="7"/>
      <c r="AG7597" s="7"/>
    </row>
    <row r="7598" spans="1:33">
      <c r="A7598" s="7"/>
      <c r="B7598" s="7"/>
      <c r="C7598" s="7"/>
      <c r="D7598" s="7"/>
      <c r="E7598" s="7"/>
      <c r="F7598" s="7"/>
      <c r="G7598" s="7"/>
      <c r="H7598" s="7"/>
      <c r="J7598" s="7"/>
      <c r="K7598" s="7"/>
      <c r="L7598" s="7"/>
      <c r="Q7598" s="7"/>
      <c r="S7598" s="7"/>
      <c r="T7598" s="7"/>
      <c r="Y7598" s="7"/>
      <c r="AA7598" s="7"/>
      <c r="AB7598" s="7"/>
      <c r="AG7598" s="7"/>
    </row>
    <row r="7599" spans="1:33">
      <c r="A7599" s="7"/>
      <c r="B7599" s="7"/>
      <c r="C7599" s="7"/>
      <c r="D7599" s="7"/>
      <c r="E7599" s="7"/>
      <c r="F7599" s="7"/>
      <c r="G7599" s="7"/>
      <c r="H7599" s="7"/>
      <c r="J7599" s="7"/>
      <c r="K7599" s="7"/>
      <c r="L7599" s="7"/>
      <c r="Q7599" s="7"/>
      <c r="S7599" s="7"/>
      <c r="T7599" s="7"/>
      <c r="Y7599" s="7"/>
      <c r="AA7599" s="7"/>
      <c r="AB7599" s="7"/>
      <c r="AG7599" s="7"/>
    </row>
    <row r="7600" spans="1:33">
      <c r="A7600" s="7"/>
      <c r="B7600" s="7"/>
      <c r="C7600" s="7"/>
      <c r="D7600" s="7"/>
      <c r="E7600" s="7"/>
      <c r="F7600" s="7"/>
      <c r="G7600" s="7"/>
      <c r="H7600" s="7"/>
      <c r="J7600" s="7"/>
      <c r="K7600" s="7"/>
      <c r="L7600" s="7"/>
      <c r="Q7600" s="7"/>
      <c r="S7600" s="7"/>
      <c r="T7600" s="7"/>
      <c r="Y7600" s="7"/>
      <c r="AA7600" s="7"/>
      <c r="AB7600" s="7"/>
      <c r="AG7600" s="7"/>
    </row>
    <row r="7601" spans="1:33">
      <c r="A7601" s="7"/>
      <c r="B7601" s="7"/>
      <c r="C7601" s="7"/>
      <c r="D7601" s="7"/>
      <c r="E7601" s="7"/>
      <c r="F7601" s="7"/>
      <c r="G7601" s="7"/>
      <c r="H7601" s="7"/>
      <c r="J7601" s="7"/>
      <c r="K7601" s="7"/>
      <c r="L7601" s="7"/>
      <c r="Q7601" s="7"/>
      <c r="S7601" s="7"/>
      <c r="T7601" s="7"/>
      <c r="Y7601" s="7"/>
      <c r="AA7601" s="7"/>
      <c r="AB7601" s="7"/>
      <c r="AG7601" s="7"/>
    </row>
    <row r="7602" spans="1:33">
      <c r="A7602" s="7"/>
      <c r="B7602" s="7"/>
      <c r="C7602" s="7"/>
      <c r="D7602" s="7"/>
      <c r="E7602" s="7"/>
      <c r="F7602" s="7"/>
      <c r="G7602" s="7"/>
      <c r="H7602" s="7"/>
      <c r="J7602" s="7"/>
      <c r="K7602" s="7"/>
      <c r="L7602" s="7"/>
      <c r="Q7602" s="7"/>
      <c r="S7602" s="7"/>
      <c r="T7602" s="7"/>
      <c r="Y7602" s="7"/>
      <c r="AA7602" s="7"/>
      <c r="AB7602" s="7"/>
      <c r="AG7602" s="7"/>
    </row>
    <row r="7603" spans="1:33">
      <c r="A7603" s="7"/>
      <c r="B7603" s="7"/>
      <c r="C7603" s="7"/>
      <c r="D7603" s="7"/>
      <c r="E7603" s="7"/>
      <c r="F7603" s="7"/>
      <c r="G7603" s="7"/>
      <c r="H7603" s="7"/>
      <c r="J7603" s="7"/>
      <c r="K7603" s="7"/>
      <c r="L7603" s="7"/>
      <c r="Q7603" s="7"/>
      <c r="S7603" s="7"/>
      <c r="T7603" s="7"/>
      <c r="Y7603" s="7"/>
      <c r="AA7603" s="7"/>
      <c r="AB7603" s="7"/>
      <c r="AG7603" s="7"/>
    </row>
    <row r="7604" spans="1:33">
      <c r="A7604" s="7"/>
      <c r="B7604" s="7"/>
      <c r="C7604" s="7"/>
      <c r="D7604" s="7"/>
      <c r="E7604" s="7"/>
      <c r="F7604" s="7"/>
      <c r="G7604" s="7"/>
      <c r="H7604" s="7"/>
      <c r="J7604" s="7"/>
      <c r="K7604" s="7"/>
      <c r="L7604" s="7"/>
      <c r="Q7604" s="7"/>
      <c r="S7604" s="7"/>
      <c r="T7604" s="7"/>
      <c r="Y7604" s="7"/>
      <c r="AA7604" s="7"/>
      <c r="AB7604" s="7"/>
      <c r="AG7604" s="7"/>
    </row>
    <row r="7605" spans="1:33">
      <c r="A7605" s="7"/>
      <c r="B7605" s="7"/>
      <c r="C7605" s="7"/>
      <c r="D7605" s="7"/>
      <c r="E7605" s="7"/>
      <c r="F7605" s="7"/>
      <c r="G7605" s="7"/>
      <c r="H7605" s="7"/>
      <c r="J7605" s="7"/>
      <c r="K7605" s="7"/>
      <c r="L7605" s="7"/>
      <c r="Q7605" s="7"/>
      <c r="S7605" s="7"/>
      <c r="T7605" s="7"/>
      <c r="Y7605" s="7"/>
      <c r="AA7605" s="7"/>
      <c r="AB7605" s="7"/>
      <c r="AG7605" s="7"/>
    </row>
    <row r="7606" spans="1:33">
      <c r="A7606" s="7"/>
      <c r="B7606" s="7"/>
      <c r="C7606" s="7"/>
      <c r="D7606" s="7"/>
      <c r="E7606" s="7"/>
      <c r="F7606" s="7"/>
      <c r="G7606" s="7"/>
      <c r="H7606" s="7"/>
      <c r="J7606" s="7"/>
      <c r="K7606" s="7"/>
      <c r="L7606" s="7"/>
      <c r="Q7606" s="7"/>
      <c r="S7606" s="7"/>
      <c r="T7606" s="7"/>
      <c r="Y7606" s="7"/>
      <c r="AA7606" s="7"/>
      <c r="AB7606" s="7"/>
      <c r="AG7606" s="7"/>
    </row>
    <row r="7607" spans="1:33">
      <c r="A7607" s="7"/>
      <c r="B7607" s="7"/>
      <c r="C7607" s="7"/>
      <c r="D7607" s="7"/>
      <c r="E7607" s="7"/>
      <c r="F7607" s="7"/>
      <c r="G7607" s="7"/>
      <c r="H7607" s="7"/>
      <c r="J7607" s="7"/>
      <c r="K7607" s="7"/>
      <c r="L7607" s="7"/>
      <c r="Q7607" s="7"/>
      <c r="S7607" s="7"/>
      <c r="T7607" s="7"/>
      <c r="Y7607" s="7"/>
      <c r="AA7607" s="7"/>
      <c r="AB7607" s="7"/>
      <c r="AG7607" s="7"/>
    </row>
    <row r="7608" spans="1:33">
      <c r="A7608" s="7"/>
      <c r="B7608" s="7"/>
      <c r="C7608" s="7"/>
      <c r="D7608" s="7"/>
      <c r="E7608" s="7"/>
      <c r="F7608" s="7"/>
      <c r="G7608" s="7"/>
      <c r="H7608" s="7"/>
      <c r="J7608" s="7"/>
      <c r="K7608" s="7"/>
      <c r="L7608" s="7"/>
      <c r="Q7608" s="7"/>
      <c r="S7608" s="7"/>
      <c r="T7608" s="7"/>
      <c r="Y7608" s="7"/>
      <c r="AA7608" s="7"/>
      <c r="AB7608" s="7"/>
      <c r="AG7608" s="7"/>
    </row>
    <row r="7609" spans="1:33">
      <c r="A7609" s="7"/>
      <c r="B7609" s="7"/>
      <c r="C7609" s="7"/>
      <c r="D7609" s="7"/>
      <c r="E7609" s="7"/>
      <c r="F7609" s="7"/>
      <c r="G7609" s="7"/>
      <c r="H7609" s="7"/>
      <c r="J7609" s="7"/>
      <c r="K7609" s="7"/>
      <c r="L7609" s="7"/>
      <c r="Q7609" s="7"/>
      <c r="S7609" s="7"/>
      <c r="T7609" s="7"/>
      <c r="Y7609" s="7"/>
      <c r="AA7609" s="7"/>
      <c r="AB7609" s="7"/>
      <c r="AG7609" s="7"/>
    </row>
    <row r="7610" spans="1:33">
      <c r="A7610" s="7"/>
      <c r="B7610" s="7"/>
      <c r="C7610" s="7"/>
      <c r="D7610" s="7"/>
      <c r="E7610" s="7"/>
      <c r="F7610" s="7"/>
      <c r="G7610" s="7"/>
      <c r="H7610" s="7"/>
      <c r="J7610" s="7"/>
      <c r="K7610" s="7"/>
      <c r="L7610" s="7"/>
      <c r="Q7610" s="7"/>
      <c r="S7610" s="7"/>
      <c r="T7610" s="7"/>
      <c r="Y7610" s="7"/>
      <c r="AA7610" s="7"/>
      <c r="AB7610" s="7"/>
      <c r="AG7610" s="7"/>
    </row>
    <row r="7611" spans="1:33">
      <c r="A7611" s="7"/>
      <c r="B7611" s="7"/>
      <c r="C7611" s="7"/>
      <c r="D7611" s="7"/>
      <c r="E7611" s="7"/>
      <c r="F7611" s="7"/>
      <c r="G7611" s="7"/>
      <c r="H7611" s="7"/>
      <c r="J7611" s="7"/>
      <c r="K7611" s="7"/>
      <c r="L7611" s="7"/>
      <c r="Q7611" s="7"/>
      <c r="S7611" s="7"/>
      <c r="T7611" s="7"/>
      <c r="Y7611" s="7"/>
      <c r="AA7611" s="7"/>
      <c r="AB7611" s="7"/>
      <c r="AG7611" s="7"/>
    </row>
    <row r="7612" spans="1:33">
      <c r="A7612" s="7"/>
      <c r="B7612" s="7"/>
      <c r="C7612" s="7"/>
      <c r="D7612" s="7"/>
      <c r="E7612" s="7"/>
      <c r="F7612" s="7"/>
      <c r="G7612" s="7"/>
      <c r="H7612" s="7"/>
      <c r="J7612" s="7"/>
      <c r="K7612" s="7"/>
      <c r="L7612" s="7"/>
      <c r="Q7612" s="7"/>
      <c r="S7612" s="7"/>
      <c r="T7612" s="7"/>
      <c r="Y7612" s="7"/>
      <c r="AA7612" s="7"/>
      <c r="AB7612" s="7"/>
      <c r="AG7612" s="7"/>
    </row>
    <row r="7613" spans="1:33">
      <c r="A7613" s="7"/>
      <c r="B7613" s="7"/>
      <c r="C7613" s="7"/>
      <c r="D7613" s="7"/>
      <c r="E7613" s="7"/>
      <c r="F7613" s="7"/>
      <c r="G7613" s="7"/>
      <c r="H7613" s="7"/>
      <c r="J7613" s="7"/>
      <c r="K7613" s="7"/>
      <c r="L7613" s="7"/>
      <c r="Q7613" s="7"/>
      <c r="S7613" s="7"/>
      <c r="T7613" s="7"/>
      <c r="Y7613" s="7"/>
      <c r="AA7613" s="7"/>
      <c r="AB7613" s="7"/>
      <c r="AG7613" s="7"/>
    </row>
    <row r="7614" spans="1:33">
      <c r="A7614" s="7"/>
      <c r="B7614" s="7"/>
      <c r="C7614" s="7"/>
      <c r="D7614" s="7"/>
      <c r="E7614" s="7"/>
      <c r="F7614" s="7"/>
      <c r="G7614" s="7"/>
      <c r="H7614" s="7"/>
      <c r="J7614" s="7"/>
      <c r="K7614" s="7"/>
      <c r="L7614" s="7"/>
      <c r="Q7614" s="7"/>
      <c r="S7614" s="7"/>
      <c r="T7614" s="7"/>
      <c r="Y7614" s="7"/>
      <c r="AA7614" s="7"/>
      <c r="AB7614" s="7"/>
      <c r="AG7614" s="7"/>
    </row>
    <row r="7615" spans="1:33">
      <c r="A7615" s="7"/>
      <c r="B7615" s="7"/>
      <c r="C7615" s="7"/>
      <c r="D7615" s="7"/>
      <c r="E7615" s="7"/>
      <c r="F7615" s="7"/>
      <c r="G7615" s="7"/>
      <c r="H7615" s="7"/>
      <c r="J7615" s="7"/>
      <c r="K7615" s="7"/>
      <c r="L7615" s="7"/>
      <c r="Q7615" s="7"/>
      <c r="S7615" s="7"/>
      <c r="T7615" s="7"/>
      <c r="Y7615" s="7"/>
      <c r="AA7615" s="7"/>
      <c r="AB7615" s="7"/>
      <c r="AG7615" s="7"/>
    </row>
    <row r="7616" spans="1:33">
      <c r="A7616" s="7"/>
      <c r="B7616" s="7"/>
      <c r="C7616" s="7"/>
      <c r="D7616" s="7"/>
      <c r="E7616" s="7"/>
      <c r="F7616" s="7"/>
      <c r="G7616" s="7"/>
      <c r="H7616" s="7"/>
      <c r="J7616" s="7"/>
      <c r="K7616" s="7"/>
      <c r="L7616" s="7"/>
      <c r="Q7616" s="7"/>
      <c r="S7616" s="7"/>
      <c r="T7616" s="7"/>
      <c r="Y7616" s="7"/>
      <c r="AA7616" s="7"/>
      <c r="AB7616" s="7"/>
      <c r="AG7616" s="7"/>
    </row>
    <row r="7617" spans="1:33">
      <c r="A7617" s="7"/>
      <c r="B7617" s="7"/>
      <c r="C7617" s="7"/>
      <c r="D7617" s="7"/>
      <c r="E7617" s="7"/>
      <c r="F7617" s="7"/>
      <c r="G7617" s="7"/>
      <c r="H7617" s="7"/>
      <c r="J7617" s="7"/>
      <c r="K7617" s="7"/>
      <c r="L7617" s="7"/>
      <c r="Q7617" s="7"/>
      <c r="S7617" s="7"/>
      <c r="T7617" s="7"/>
      <c r="Y7617" s="7"/>
      <c r="AA7617" s="7"/>
      <c r="AB7617" s="7"/>
      <c r="AG7617" s="7"/>
    </row>
    <row r="7618" spans="1:33">
      <c r="A7618" s="7"/>
      <c r="B7618" s="7"/>
      <c r="C7618" s="7"/>
      <c r="D7618" s="7"/>
      <c r="E7618" s="7"/>
      <c r="F7618" s="7"/>
      <c r="G7618" s="7"/>
      <c r="H7618" s="7"/>
      <c r="J7618" s="7"/>
      <c r="K7618" s="7"/>
      <c r="L7618" s="7"/>
      <c r="Q7618" s="7"/>
      <c r="S7618" s="7"/>
      <c r="T7618" s="7"/>
      <c r="Y7618" s="7"/>
      <c r="AA7618" s="7"/>
      <c r="AB7618" s="7"/>
      <c r="AG7618" s="7"/>
    </row>
    <row r="7619" spans="1:33">
      <c r="A7619" s="7"/>
      <c r="B7619" s="7"/>
      <c r="C7619" s="7"/>
      <c r="D7619" s="7"/>
      <c r="E7619" s="7"/>
      <c r="F7619" s="7"/>
      <c r="G7619" s="7"/>
      <c r="H7619" s="7"/>
      <c r="J7619" s="7"/>
      <c r="K7619" s="7"/>
      <c r="L7619" s="7"/>
      <c r="Q7619" s="7"/>
      <c r="S7619" s="7"/>
      <c r="T7619" s="7"/>
      <c r="Y7619" s="7"/>
      <c r="AA7619" s="7"/>
      <c r="AB7619" s="7"/>
      <c r="AG7619" s="7"/>
    </row>
    <row r="7620" spans="1:33">
      <c r="A7620" s="7"/>
      <c r="B7620" s="7"/>
      <c r="C7620" s="7"/>
      <c r="D7620" s="7"/>
      <c r="E7620" s="7"/>
      <c r="F7620" s="7"/>
      <c r="G7620" s="7"/>
      <c r="H7620" s="7"/>
      <c r="J7620" s="7"/>
      <c r="K7620" s="7"/>
      <c r="L7620" s="7"/>
      <c r="Q7620" s="7"/>
      <c r="S7620" s="7"/>
      <c r="T7620" s="7"/>
      <c r="Y7620" s="7"/>
      <c r="AA7620" s="7"/>
      <c r="AB7620" s="7"/>
      <c r="AG7620" s="7"/>
    </row>
    <row r="7621" spans="1:33">
      <c r="A7621" s="7"/>
      <c r="B7621" s="7"/>
      <c r="C7621" s="7"/>
      <c r="D7621" s="7"/>
      <c r="E7621" s="7"/>
      <c r="F7621" s="7"/>
      <c r="G7621" s="7"/>
      <c r="H7621" s="7"/>
      <c r="J7621" s="7"/>
      <c r="K7621" s="7"/>
      <c r="L7621" s="7"/>
      <c r="Q7621" s="7"/>
      <c r="S7621" s="7"/>
      <c r="T7621" s="7"/>
      <c r="Y7621" s="7"/>
      <c r="AA7621" s="7"/>
      <c r="AB7621" s="7"/>
      <c r="AG7621" s="7"/>
    </row>
    <row r="7622" spans="1:33">
      <c r="A7622" s="7"/>
      <c r="B7622" s="7"/>
      <c r="C7622" s="7"/>
      <c r="D7622" s="7"/>
      <c r="E7622" s="7"/>
      <c r="F7622" s="7"/>
      <c r="G7622" s="7"/>
      <c r="H7622" s="7"/>
      <c r="J7622" s="7"/>
      <c r="K7622" s="7"/>
      <c r="L7622" s="7"/>
      <c r="Q7622" s="7"/>
      <c r="S7622" s="7"/>
      <c r="T7622" s="7"/>
      <c r="Y7622" s="7"/>
      <c r="AA7622" s="7"/>
      <c r="AB7622" s="7"/>
      <c r="AG7622" s="7"/>
    </row>
    <row r="7623" spans="1:33">
      <c r="A7623" s="7"/>
      <c r="B7623" s="7"/>
      <c r="C7623" s="7"/>
      <c r="D7623" s="7"/>
      <c r="E7623" s="7"/>
      <c r="F7623" s="7"/>
      <c r="G7623" s="7"/>
      <c r="H7623" s="7"/>
      <c r="J7623" s="7"/>
      <c r="K7623" s="7"/>
      <c r="L7623" s="7"/>
      <c r="Q7623" s="7"/>
      <c r="S7623" s="7"/>
      <c r="T7623" s="7"/>
      <c r="Y7623" s="7"/>
      <c r="AA7623" s="7"/>
      <c r="AB7623" s="7"/>
      <c r="AG7623" s="7"/>
    </row>
    <row r="7624" spans="1:33">
      <c r="A7624" s="7"/>
      <c r="B7624" s="7"/>
      <c r="C7624" s="7"/>
      <c r="D7624" s="7"/>
      <c r="E7624" s="7"/>
      <c r="F7624" s="7"/>
      <c r="G7624" s="7"/>
      <c r="H7624" s="7"/>
      <c r="J7624" s="7"/>
      <c r="K7624" s="7"/>
      <c r="L7624" s="7"/>
      <c r="Q7624" s="7"/>
      <c r="S7624" s="7"/>
      <c r="T7624" s="7"/>
      <c r="Y7624" s="7"/>
      <c r="AA7624" s="7"/>
      <c r="AB7624" s="7"/>
      <c r="AG7624" s="7"/>
    </row>
    <row r="7625" spans="1:33">
      <c r="A7625" s="7"/>
      <c r="B7625" s="7"/>
      <c r="C7625" s="7"/>
      <c r="D7625" s="7"/>
      <c r="E7625" s="7"/>
      <c r="F7625" s="7"/>
      <c r="G7625" s="7"/>
      <c r="H7625" s="7"/>
      <c r="J7625" s="7"/>
      <c r="K7625" s="7"/>
      <c r="L7625" s="7"/>
      <c r="Q7625" s="7"/>
      <c r="S7625" s="7"/>
      <c r="T7625" s="7"/>
      <c r="Y7625" s="7"/>
      <c r="AA7625" s="7"/>
      <c r="AB7625" s="7"/>
      <c r="AG7625" s="7"/>
    </row>
    <row r="7626" spans="1:33">
      <c r="A7626" s="7"/>
      <c r="B7626" s="7"/>
      <c r="C7626" s="7"/>
      <c r="D7626" s="7"/>
      <c r="E7626" s="7"/>
      <c r="F7626" s="7"/>
      <c r="G7626" s="7"/>
      <c r="H7626" s="7"/>
      <c r="J7626" s="7"/>
      <c r="K7626" s="7"/>
      <c r="L7626" s="7"/>
      <c r="Q7626" s="7"/>
      <c r="S7626" s="7"/>
      <c r="T7626" s="7"/>
      <c r="Y7626" s="7"/>
      <c r="AA7626" s="7"/>
      <c r="AB7626" s="7"/>
      <c r="AG7626" s="7"/>
    </row>
    <row r="7627" spans="1:33">
      <c r="A7627" s="7"/>
      <c r="B7627" s="7"/>
      <c r="C7627" s="7"/>
      <c r="D7627" s="7"/>
      <c r="E7627" s="7"/>
      <c r="F7627" s="7"/>
      <c r="G7627" s="7"/>
      <c r="H7627" s="7"/>
      <c r="J7627" s="7"/>
      <c r="K7627" s="7"/>
      <c r="L7627" s="7"/>
      <c r="Q7627" s="7"/>
      <c r="S7627" s="7"/>
      <c r="T7627" s="7"/>
      <c r="Y7627" s="7"/>
      <c r="AA7627" s="7"/>
      <c r="AB7627" s="7"/>
      <c r="AG7627" s="7"/>
    </row>
    <row r="7628" spans="1:33">
      <c r="A7628" s="7"/>
      <c r="B7628" s="7"/>
      <c r="C7628" s="7"/>
      <c r="D7628" s="7"/>
      <c r="E7628" s="7"/>
      <c r="F7628" s="7"/>
      <c r="G7628" s="7"/>
      <c r="H7628" s="7"/>
      <c r="J7628" s="7"/>
      <c r="K7628" s="7"/>
      <c r="L7628" s="7"/>
      <c r="Q7628" s="7"/>
      <c r="S7628" s="7"/>
      <c r="T7628" s="7"/>
      <c r="Y7628" s="7"/>
      <c r="AA7628" s="7"/>
      <c r="AB7628" s="7"/>
      <c r="AG7628" s="7"/>
    </row>
    <row r="7629" spans="1:33">
      <c r="A7629" s="7"/>
      <c r="B7629" s="7"/>
      <c r="C7629" s="7"/>
      <c r="D7629" s="7"/>
      <c r="E7629" s="7"/>
      <c r="F7629" s="7"/>
      <c r="G7629" s="7"/>
      <c r="H7629" s="7"/>
      <c r="J7629" s="7"/>
      <c r="K7629" s="7"/>
      <c r="L7629" s="7"/>
      <c r="Q7629" s="7"/>
      <c r="S7629" s="7"/>
      <c r="T7629" s="7"/>
      <c r="Y7629" s="7"/>
      <c r="AA7629" s="7"/>
      <c r="AB7629" s="7"/>
      <c r="AG7629" s="7"/>
    </row>
    <row r="7630" spans="1:33">
      <c r="A7630" s="7"/>
      <c r="B7630" s="7"/>
      <c r="C7630" s="7"/>
      <c r="D7630" s="7"/>
      <c r="E7630" s="7"/>
      <c r="F7630" s="7"/>
      <c r="G7630" s="7"/>
      <c r="H7630" s="7"/>
      <c r="J7630" s="7"/>
      <c r="K7630" s="7"/>
      <c r="L7630" s="7"/>
      <c r="Q7630" s="7"/>
      <c r="S7630" s="7"/>
      <c r="T7630" s="7"/>
      <c r="Y7630" s="7"/>
      <c r="AA7630" s="7"/>
      <c r="AB7630" s="7"/>
      <c r="AG7630" s="7"/>
    </row>
    <row r="7631" spans="1:33">
      <c r="A7631" s="7"/>
      <c r="B7631" s="7"/>
      <c r="C7631" s="7"/>
      <c r="D7631" s="7"/>
      <c r="E7631" s="7"/>
      <c r="F7631" s="7"/>
      <c r="G7631" s="7"/>
      <c r="H7631" s="7"/>
      <c r="J7631" s="7"/>
      <c r="K7631" s="7"/>
      <c r="L7631" s="7"/>
      <c r="Q7631" s="7"/>
      <c r="S7631" s="7"/>
      <c r="T7631" s="7"/>
      <c r="Y7631" s="7"/>
      <c r="AA7631" s="7"/>
      <c r="AB7631" s="7"/>
      <c r="AG7631" s="7"/>
    </row>
    <row r="7632" spans="1:33">
      <c r="A7632" s="7"/>
      <c r="B7632" s="7"/>
      <c r="C7632" s="7"/>
      <c r="D7632" s="7"/>
      <c r="E7632" s="7"/>
      <c r="F7632" s="7"/>
      <c r="G7632" s="7"/>
      <c r="H7632" s="7"/>
      <c r="J7632" s="7"/>
      <c r="K7632" s="7"/>
      <c r="L7632" s="7"/>
      <c r="Q7632" s="7"/>
      <c r="S7632" s="7"/>
      <c r="T7632" s="7"/>
      <c r="Y7632" s="7"/>
      <c r="AA7632" s="7"/>
      <c r="AB7632" s="7"/>
      <c r="AG7632" s="7"/>
    </row>
    <row r="7633" spans="1:33">
      <c r="A7633" s="7"/>
      <c r="B7633" s="7"/>
      <c r="C7633" s="7"/>
      <c r="D7633" s="7"/>
      <c r="E7633" s="7"/>
      <c r="F7633" s="7"/>
      <c r="G7633" s="7"/>
      <c r="H7633" s="7"/>
      <c r="J7633" s="7"/>
      <c r="K7633" s="7"/>
      <c r="L7633" s="7"/>
      <c r="Q7633" s="7"/>
      <c r="S7633" s="7"/>
      <c r="T7633" s="7"/>
      <c r="Y7633" s="7"/>
      <c r="AA7633" s="7"/>
      <c r="AB7633" s="7"/>
      <c r="AG7633" s="7"/>
    </row>
    <row r="7634" spans="1:33">
      <c r="A7634" s="7"/>
      <c r="B7634" s="7"/>
      <c r="C7634" s="7"/>
      <c r="D7634" s="7"/>
      <c r="E7634" s="7"/>
      <c r="F7634" s="7"/>
      <c r="G7634" s="7"/>
      <c r="H7634" s="7"/>
      <c r="J7634" s="7"/>
      <c r="K7634" s="7"/>
      <c r="L7634" s="7"/>
      <c r="Q7634" s="7"/>
      <c r="S7634" s="7"/>
      <c r="T7634" s="7"/>
      <c r="Y7634" s="7"/>
      <c r="AA7634" s="7"/>
      <c r="AB7634" s="7"/>
      <c r="AG7634" s="7"/>
    </row>
    <row r="7635" spans="1:33">
      <c r="A7635" s="7"/>
      <c r="B7635" s="7"/>
      <c r="C7635" s="7"/>
      <c r="D7635" s="7"/>
      <c r="E7635" s="7"/>
      <c r="F7635" s="7"/>
      <c r="G7635" s="7"/>
      <c r="H7635" s="7"/>
      <c r="J7635" s="7"/>
      <c r="K7635" s="7"/>
      <c r="L7635" s="7"/>
      <c r="Q7635" s="7"/>
      <c r="S7635" s="7"/>
      <c r="T7635" s="7"/>
      <c r="Y7635" s="7"/>
      <c r="AA7635" s="7"/>
      <c r="AB7635" s="7"/>
      <c r="AG7635" s="7"/>
    </row>
    <row r="7636" spans="1:33">
      <c r="A7636" s="7"/>
      <c r="B7636" s="7"/>
      <c r="C7636" s="7"/>
      <c r="D7636" s="7"/>
      <c r="E7636" s="7"/>
      <c r="F7636" s="7"/>
      <c r="G7636" s="7"/>
      <c r="H7636" s="7"/>
      <c r="J7636" s="7"/>
      <c r="K7636" s="7"/>
      <c r="L7636" s="7"/>
      <c r="Q7636" s="7"/>
      <c r="S7636" s="7"/>
      <c r="T7636" s="7"/>
      <c r="Y7636" s="7"/>
      <c r="AA7636" s="7"/>
      <c r="AB7636" s="7"/>
      <c r="AG7636" s="7"/>
    </row>
    <row r="7637" spans="1:33">
      <c r="A7637" s="7"/>
      <c r="B7637" s="7"/>
      <c r="C7637" s="7"/>
      <c r="D7637" s="7"/>
      <c r="E7637" s="7"/>
      <c r="F7637" s="7"/>
      <c r="G7637" s="7"/>
      <c r="H7637" s="7"/>
      <c r="J7637" s="7"/>
      <c r="K7637" s="7"/>
      <c r="L7637" s="7"/>
      <c r="Q7637" s="7"/>
      <c r="S7637" s="7"/>
      <c r="T7637" s="7"/>
      <c r="Y7637" s="7"/>
      <c r="AA7637" s="7"/>
      <c r="AB7637" s="7"/>
      <c r="AG7637" s="7"/>
    </row>
    <row r="7638" spans="1:33">
      <c r="A7638" s="7"/>
      <c r="B7638" s="7"/>
      <c r="C7638" s="7"/>
      <c r="D7638" s="7"/>
      <c r="E7638" s="7"/>
      <c r="F7638" s="7"/>
      <c r="G7638" s="7"/>
      <c r="H7638" s="7"/>
      <c r="J7638" s="7"/>
      <c r="K7638" s="7"/>
      <c r="L7638" s="7"/>
      <c r="Q7638" s="7"/>
      <c r="S7638" s="7"/>
      <c r="T7638" s="7"/>
      <c r="Y7638" s="7"/>
      <c r="AA7638" s="7"/>
      <c r="AB7638" s="7"/>
      <c r="AG7638" s="7"/>
    </row>
    <row r="7639" spans="1:33">
      <c r="A7639" s="7"/>
      <c r="B7639" s="7"/>
      <c r="C7639" s="7"/>
      <c r="D7639" s="7"/>
      <c r="E7639" s="7"/>
      <c r="F7639" s="7"/>
      <c r="G7639" s="7"/>
      <c r="H7639" s="7"/>
      <c r="J7639" s="7"/>
      <c r="K7639" s="7"/>
      <c r="L7639" s="7"/>
      <c r="Q7639" s="7"/>
      <c r="S7639" s="7"/>
      <c r="T7639" s="7"/>
      <c r="Y7639" s="7"/>
      <c r="AA7639" s="7"/>
      <c r="AB7639" s="7"/>
      <c r="AG7639" s="7"/>
    </row>
    <row r="7640" spans="1:33">
      <c r="A7640" s="7"/>
      <c r="B7640" s="7"/>
      <c r="C7640" s="7"/>
      <c r="D7640" s="7"/>
      <c r="E7640" s="7"/>
      <c r="F7640" s="7"/>
      <c r="G7640" s="7"/>
      <c r="H7640" s="7"/>
      <c r="J7640" s="7"/>
      <c r="K7640" s="7"/>
      <c r="L7640" s="7"/>
      <c r="Q7640" s="7"/>
      <c r="S7640" s="7"/>
      <c r="T7640" s="7"/>
      <c r="Y7640" s="7"/>
      <c r="AA7640" s="7"/>
      <c r="AB7640" s="7"/>
      <c r="AG7640" s="7"/>
    </row>
    <row r="7641" spans="1:33">
      <c r="A7641" s="7"/>
      <c r="B7641" s="7"/>
      <c r="C7641" s="7"/>
      <c r="D7641" s="7"/>
      <c r="E7641" s="7"/>
      <c r="F7641" s="7"/>
      <c r="G7641" s="7"/>
      <c r="H7641" s="7"/>
      <c r="J7641" s="7"/>
      <c r="K7641" s="7"/>
      <c r="L7641" s="7"/>
      <c r="Q7641" s="7"/>
      <c r="S7641" s="7"/>
      <c r="T7641" s="7"/>
      <c r="Y7641" s="7"/>
      <c r="AA7641" s="7"/>
      <c r="AB7641" s="7"/>
      <c r="AG7641" s="7"/>
    </row>
    <row r="7642" spans="1:33">
      <c r="A7642" s="7"/>
      <c r="B7642" s="7"/>
      <c r="C7642" s="7"/>
      <c r="D7642" s="7"/>
      <c r="E7642" s="7"/>
      <c r="F7642" s="7"/>
      <c r="G7642" s="7"/>
      <c r="H7642" s="7"/>
      <c r="J7642" s="7"/>
      <c r="K7642" s="7"/>
      <c r="L7642" s="7"/>
      <c r="Q7642" s="7"/>
      <c r="S7642" s="7"/>
      <c r="T7642" s="7"/>
      <c r="Y7642" s="7"/>
      <c r="AA7642" s="7"/>
      <c r="AB7642" s="7"/>
      <c r="AG7642" s="7"/>
    </row>
    <row r="7643" spans="1:33">
      <c r="A7643" s="7"/>
      <c r="B7643" s="7"/>
      <c r="C7643" s="7"/>
      <c r="D7643" s="7"/>
      <c r="E7643" s="7"/>
      <c r="F7643" s="7"/>
      <c r="G7643" s="7"/>
      <c r="H7643" s="7"/>
      <c r="J7643" s="7"/>
      <c r="K7643" s="7"/>
      <c r="L7643" s="7"/>
      <c r="Q7643" s="7"/>
      <c r="S7643" s="7"/>
      <c r="T7643" s="7"/>
      <c r="Y7643" s="7"/>
      <c r="AA7643" s="7"/>
      <c r="AB7643" s="7"/>
      <c r="AG7643" s="7"/>
    </row>
    <row r="7644" spans="1:33">
      <c r="A7644" s="7"/>
      <c r="B7644" s="7"/>
      <c r="C7644" s="7"/>
      <c r="D7644" s="7"/>
      <c r="E7644" s="7"/>
      <c r="F7644" s="7"/>
      <c r="G7644" s="7"/>
      <c r="H7644" s="7"/>
      <c r="J7644" s="7"/>
      <c r="K7644" s="7"/>
      <c r="L7644" s="7"/>
      <c r="Q7644" s="7"/>
      <c r="S7644" s="7"/>
      <c r="T7644" s="7"/>
      <c r="Y7644" s="7"/>
      <c r="AA7644" s="7"/>
      <c r="AB7644" s="7"/>
      <c r="AG7644" s="7"/>
    </row>
    <row r="7645" spans="1:33">
      <c r="A7645" s="7"/>
      <c r="B7645" s="7"/>
      <c r="C7645" s="7"/>
      <c r="D7645" s="7"/>
      <c r="E7645" s="7"/>
      <c r="F7645" s="7"/>
      <c r="G7645" s="7"/>
      <c r="H7645" s="7"/>
      <c r="J7645" s="7"/>
      <c r="K7645" s="7"/>
      <c r="L7645" s="7"/>
      <c r="Q7645" s="7"/>
      <c r="S7645" s="7"/>
      <c r="T7645" s="7"/>
      <c r="Y7645" s="7"/>
      <c r="AA7645" s="7"/>
      <c r="AB7645" s="7"/>
      <c r="AG7645" s="7"/>
    </row>
    <row r="7646" spans="1:33">
      <c r="A7646" s="7"/>
      <c r="B7646" s="7"/>
      <c r="C7646" s="7"/>
      <c r="D7646" s="7"/>
      <c r="E7646" s="7"/>
      <c r="F7646" s="7"/>
      <c r="G7646" s="7"/>
      <c r="H7646" s="7"/>
      <c r="J7646" s="7"/>
      <c r="K7646" s="7"/>
      <c r="L7646" s="7"/>
      <c r="Q7646" s="7"/>
      <c r="S7646" s="7"/>
      <c r="T7646" s="7"/>
      <c r="Y7646" s="7"/>
      <c r="AA7646" s="7"/>
      <c r="AB7646" s="7"/>
      <c r="AG7646" s="7"/>
    </row>
    <row r="7647" spans="1:33">
      <c r="A7647" s="7"/>
      <c r="B7647" s="7"/>
      <c r="C7647" s="7"/>
      <c r="D7647" s="7"/>
      <c r="E7647" s="7"/>
      <c r="F7647" s="7"/>
      <c r="G7647" s="7"/>
      <c r="H7647" s="7"/>
      <c r="J7647" s="7"/>
      <c r="K7647" s="7"/>
      <c r="L7647" s="7"/>
      <c r="Q7647" s="7"/>
      <c r="S7647" s="7"/>
      <c r="T7647" s="7"/>
      <c r="Y7647" s="7"/>
      <c r="AA7647" s="7"/>
      <c r="AB7647" s="7"/>
      <c r="AG7647" s="7"/>
    </row>
    <row r="7648" spans="1:33">
      <c r="A7648" s="7"/>
      <c r="B7648" s="7"/>
      <c r="C7648" s="7"/>
      <c r="D7648" s="7"/>
      <c r="E7648" s="7"/>
      <c r="F7648" s="7"/>
      <c r="G7648" s="7"/>
      <c r="H7648" s="7"/>
      <c r="J7648" s="7"/>
      <c r="K7648" s="7"/>
      <c r="L7648" s="7"/>
      <c r="Q7648" s="7"/>
      <c r="S7648" s="7"/>
      <c r="T7648" s="7"/>
      <c r="Y7648" s="7"/>
      <c r="AA7648" s="7"/>
      <c r="AB7648" s="7"/>
      <c r="AG7648" s="7"/>
    </row>
    <row r="7649" spans="1:33">
      <c r="A7649" s="7"/>
      <c r="B7649" s="7"/>
      <c r="C7649" s="7"/>
      <c r="D7649" s="7"/>
      <c r="E7649" s="7"/>
      <c r="F7649" s="7"/>
      <c r="G7649" s="7"/>
      <c r="H7649" s="7"/>
      <c r="J7649" s="7"/>
      <c r="K7649" s="7"/>
      <c r="L7649" s="7"/>
      <c r="Q7649" s="7"/>
      <c r="S7649" s="7"/>
      <c r="T7649" s="7"/>
      <c r="Y7649" s="7"/>
      <c r="AA7649" s="7"/>
      <c r="AB7649" s="7"/>
      <c r="AG7649" s="7"/>
    </row>
    <row r="7650" spans="1:33">
      <c r="A7650" s="7"/>
      <c r="B7650" s="7"/>
      <c r="C7650" s="7"/>
      <c r="D7650" s="7"/>
      <c r="E7650" s="7"/>
      <c r="F7650" s="7"/>
      <c r="G7650" s="7"/>
      <c r="H7650" s="7"/>
      <c r="J7650" s="7"/>
      <c r="K7650" s="7"/>
      <c r="L7650" s="7"/>
      <c r="Q7650" s="7"/>
      <c r="S7650" s="7"/>
      <c r="T7650" s="7"/>
      <c r="Y7650" s="7"/>
      <c r="AA7650" s="7"/>
      <c r="AB7650" s="7"/>
      <c r="AG7650" s="7"/>
    </row>
    <row r="7651" spans="1:33">
      <c r="A7651" s="7"/>
      <c r="B7651" s="7"/>
      <c r="C7651" s="7"/>
      <c r="D7651" s="7"/>
      <c r="E7651" s="7"/>
      <c r="F7651" s="7"/>
      <c r="G7651" s="7"/>
      <c r="H7651" s="7"/>
      <c r="J7651" s="7"/>
      <c r="K7651" s="7"/>
      <c r="L7651" s="7"/>
      <c r="Q7651" s="7"/>
      <c r="S7651" s="7"/>
      <c r="T7651" s="7"/>
      <c r="Y7651" s="7"/>
      <c r="AA7651" s="7"/>
      <c r="AB7651" s="7"/>
      <c r="AG7651" s="7"/>
    </row>
    <row r="7652" spans="1:33">
      <c r="A7652" s="7"/>
      <c r="B7652" s="7"/>
      <c r="C7652" s="7"/>
      <c r="D7652" s="7"/>
      <c r="E7652" s="7"/>
      <c r="F7652" s="7"/>
      <c r="G7652" s="7"/>
      <c r="H7652" s="7"/>
      <c r="J7652" s="7"/>
      <c r="K7652" s="7"/>
      <c r="L7652" s="7"/>
      <c r="Q7652" s="7"/>
      <c r="S7652" s="7"/>
      <c r="T7652" s="7"/>
      <c r="Y7652" s="7"/>
      <c r="AA7652" s="7"/>
      <c r="AB7652" s="7"/>
      <c r="AG7652" s="7"/>
    </row>
    <row r="7653" spans="1:33">
      <c r="A7653" s="7"/>
      <c r="B7653" s="7"/>
      <c r="C7653" s="7"/>
      <c r="D7653" s="7"/>
      <c r="E7653" s="7"/>
      <c r="F7653" s="7"/>
      <c r="G7653" s="7"/>
      <c r="H7653" s="7"/>
      <c r="J7653" s="7"/>
      <c r="K7653" s="7"/>
      <c r="L7653" s="7"/>
      <c r="Q7653" s="7"/>
      <c r="S7653" s="7"/>
      <c r="T7653" s="7"/>
      <c r="Y7653" s="7"/>
      <c r="AA7653" s="7"/>
      <c r="AB7653" s="7"/>
      <c r="AG7653" s="7"/>
    </row>
    <row r="7654" spans="1:33">
      <c r="A7654" s="7"/>
      <c r="B7654" s="7"/>
      <c r="C7654" s="7"/>
      <c r="D7654" s="7"/>
      <c r="E7654" s="7"/>
      <c r="F7654" s="7"/>
      <c r="G7654" s="7"/>
      <c r="H7654" s="7"/>
      <c r="J7654" s="7"/>
      <c r="K7654" s="7"/>
      <c r="L7654" s="7"/>
      <c r="Q7654" s="7"/>
      <c r="S7654" s="7"/>
      <c r="T7654" s="7"/>
      <c r="Y7654" s="7"/>
      <c r="AA7654" s="7"/>
      <c r="AB7654" s="7"/>
      <c r="AG7654" s="7"/>
    </row>
    <row r="7655" spans="1:33">
      <c r="A7655" s="7"/>
      <c r="B7655" s="7"/>
      <c r="C7655" s="7"/>
      <c r="D7655" s="7"/>
      <c r="E7655" s="7"/>
      <c r="F7655" s="7"/>
      <c r="G7655" s="7"/>
      <c r="H7655" s="7"/>
      <c r="J7655" s="7"/>
      <c r="K7655" s="7"/>
      <c r="L7655" s="7"/>
      <c r="Q7655" s="7"/>
      <c r="S7655" s="7"/>
      <c r="T7655" s="7"/>
      <c r="Y7655" s="7"/>
      <c r="AA7655" s="7"/>
      <c r="AB7655" s="7"/>
      <c r="AG7655" s="7"/>
    </row>
    <row r="7656" spans="1:33">
      <c r="A7656" s="7"/>
      <c r="B7656" s="7"/>
      <c r="C7656" s="7"/>
      <c r="D7656" s="7"/>
      <c r="E7656" s="7"/>
      <c r="F7656" s="7"/>
      <c r="G7656" s="7"/>
      <c r="H7656" s="7"/>
      <c r="J7656" s="7"/>
      <c r="K7656" s="7"/>
      <c r="L7656" s="7"/>
      <c r="Q7656" s="7"/>
      <c r="S7656" s="7"/>
      <c r="T7656" s="7"/>
      <c r="Y7656" s="7"/>
      <c r="AA7656" s="7"/>
      <c r="AB7656" s="7"/>
      <c r="AG7656" s="7"/>
    </row>
    <row r="7657" spans="1:33">
      <c r="A7657" s="7"/>
      <c r="B7657" s="7"/>
      <c r="C7657" s="7"/>
      <c r="D7657" s="7"/>
      <c r="E7657" s="7"/>
      <c r="F7657" s="7"/>
      <c r="G7657" s="7"/>
      <c r="H7657" s="7"/>
      <c r="J7657" s="7"/>
      <c r="K7657" s="7"/>
      <c r="L7657" s="7"/>
      <c r="Q7657" s="7"/>
      <c r="S7657" s="7"/>
      <c r="T7657" s="7"/>
      <c r="Y7657" s="7"/>
      <c r="AA7657" s="7"/>
      <c r="AB7657" s="7"/>
      <c r="AG7657" s="7"/>
    </row>
    <row r="7658" spans="1:33">
      <c r="A7658" s="7"/>
      <c r="B7658" s="7"/>
      <c r="C7658" s="7"/>
      <c r="D7658" s="7"/>
      <c r="E7658" s="7"/>
      <c r="F7658" s="7"/>
      <c r="G7658" s="7"/>
      <c r="H7658" s="7"/>
      <c r="J7658" s="7"/>
      <c r="K7658" s="7"/>
      <c r="L7658" s="7"/>
      <c r="Q7658" s="7"/>
      <c r="S7658" s="7"/>
      <c r="T7658" s="7"/>
      <c r="Y7658" s="7"/>
      <c r="AA7658" s="7"/>
      <c r="AB7658" s="7"/>
      <c r="AG7658" s="7"/>
    </row>
    <row r="7659" spans="1:33">
      <c r="A7659" s="7"/>
      <c r="B7659" s="7"/>
      <c r="C7659" s="7"/>
      <c r="D7659" s="7"/>
      <c r="E7659" s="7"/>
      <c r="F7659" s="7"/>
      <c r="G7659" s="7"/>
      <c r="H7659" s="7"/>
      <c r="J7659" s="7"/>
      <c r="K7659" s="7"/>
      <c r="L7659" s="7"/>
      <c r="Q7659" s="7"/>
      <c r="S7659" s="7"/>
      <c r="T7659" s="7"/>
      <c r="Y7659" s="7"/>
      <c r="AA7659" s="7"/>
      <c r="AB7659" s="7"/>
      <c r="AG7659" s="7"/>
    </row>
    <row r="7660" spans="1:33">
      <c r="A7660" s="7"/>
      <c r="B7660" s="7"/>
      <c r="C7660" s="7"/>
      <c r="D7660" s="7"/>
      <c r="E7660" s="7"/>
      <c r="F7660" s="7"/>
      <c r="G7660" s="7"/>
      <c r="H7660" s="7"/>
      <c r="J7660" s="7"/>
      <c r="K7660" s="7"/>
      <c r="L7660" s="7"/>
      <c r="Q7660" s="7"/>
      <c r="S7660" s="7"/>
      <c r="T7660" s="7"/>
      <c r="Y7660" s="7"/>
      <c r="AA7660" s="7"/>
      <c r="AB7660" s="7"/>
      <c r="AG7660" s="7"/>
    </row>
    <row r="7661" spans="1:33">
      <c r="A7661" s="7"/>
      <c r="B7661" s="7"/>
      <c r="C7661" s="7"/>
      <c r="D7661" s="7"/>
      <c r="E7661" s="7"/>
      <c r="F7661" s="7"/>
      <c r="G7661" s="7"/>
      <c r="H7661" s="7"/>
      <c r="J7661" s="7"/>
      <c r="K7661" s="7"/>
      <c r="L7661" s="7"/>
      <c r="Q7661" s="7"/>
      <c r="S7661" s="7"/>
      <c r="T7661" s="7"/>
      <c r="Y7661" s="7"/>
      <c r="AA7661" s="7"/>
      <c r="AB7661" s="7"/>
      <c r="AG7661" s="7"/>
    </row>
    <row r="7662" spans="1:33">
      <c r="A7662" s="7"/>
      <c r="B7662" s="7"/>
      <c r="C7662" s="7"/>
      <c r="D7662" s="7"/>
      <c r="E7662" s="7"/>
      <c r="F7662" s="7"/>
      <c r="G7662" s="7"/>
      <c r="H7662" s="7"/>
      <c r="J7662" s="7"/>
      <c r="K7662" s="7"/>
      <c r="L7662" s="7"/>
      <c r="Q7662" s="7"/>
      <c r="S7662" s="7"/>
      <c r="T7662" s="7"/>
      <c r="Y7662" s="7"/>
      <c r="AA7662" s="7"/>
      <c r="AB7662" s="7"/>
      <c r="AG7662" s="7"/>
    </row>
    <row r="7663" spans="1:33">
      <c r="A7663" s="7"/>
      <c r="B7663" s="7"/>
      <c r="C7663" s="7"/>
      <c r="D7663" s="7"/>
      <c r="E7663" s="7"/>
      <c r="F7663" s="7"/>
      <c r="G7663" s="7"/>
      <c r="H7663" s="7"/>
      <c r="J7663" s="7"/>
      <c r="K7663" s="7"/>
      <c r="L7663" s="7"/>
      <c r="Q7663" s="7"/>
      <c r="S7663" s="7"/>
      <c r="T7663" s="7"/>
      <c r="Y7663" s="7"/>
      <c r="AA7663" s="7"/>
      <c r="AB7663" s="7"/>
      <c r="AG7663" s="7"/>
    </row>
    <row r="7664" spans="1:33">
      <c r="A7664" s="7"/>
      <c r="B7664" s="7"/>
      <c r="C7664" s="7"/>
      <c r="D7664" s="7"/>
      <c r="E7664" s="7"/>
      <c r="F7664" s="7"/>
      <c r="G7664" s="7"/>
      <c r="H7664" s="7"/>
      <c r="J7664" s="7"/>
      <c r="K7664" s="7"/>
      <c r="L7664" s="7"/>
      <c r="Q7664" s="7"/>
      <c r="S7664" s="7"/>
      <c r="T7664" s="7"/>
      <c r="Y7664" s="7"/>
      <c r="AA7664" s="7"/>
      <c r="AB7664" s="7"/>
      <c r="AG7664" s="7"/>
    </row>
    <row r="7665" spans="1:33">
      <c r="A7665" s="7"/>
      <c r="B7665" s="7"/>
      <c r="C7665" s="7"/>
      <c r="D7665" s="7"/>
      <c r="E7665" s="7"/>
      <c r="F7665" s="7"/>
      <c r="G7665" s="7"/>
      <c r="H7665" s="7"/>
      <c r="J7665" s="7"/>
      <c r="K7665" s="7"/>
      <c r="L7665" s="7"/>
      <c r="Q7665" s="7"/>
      <c r="S7665" s="7"/>
      <c r="T7665" s="7"/>
      <c r="Y7665" s="7"/>
      <c r="AA7665" s="7"/>
      <c r="AB7665" s="7"/>
      <c r="AG7665" s="7"/>
    </row>
    <row r="7666" spans="1:33">
      <c r="A7666" s="7"/>
      <c r="B7666" s="7"/>
      <c r="C7666" s="7"/>
      <c r="D7666" s="7"/>
      <c r="E7666" s="7"/>
      <c r="F7666" s="7"/>
      <c r="G7666" s="7"/>
      <c r="H7666" s="7"/>
      <c r="J7666" s="7"/>
      <c r="K7666" s="7"/>
      <c r="L7666" s="7"/>
      <c r="Q7666" s="7"/>
      <c r="S7666" s="7"/>
      <c r="T7666" s="7"/>
      <c r="Y7666" s="7"/>
      <c r="AA7666" s="7"/>
      <c r="AB7666" s="7"/>
      <c r="AG7666" s="7"/>
    </row>
    <row r="7667" spans="1:33">
      <c r="A7667" s="7"/>
      <c r="B7667" s="7"/>
      <c r="C7667" s="7"/>
      <c r="D7667" s="7"/>
      <c r="E7667" s="7"/>
      <c r="F7667" s="7"/>
      <c r="G7667" s="7"/>
      <c r="H7667" s="7"/>
      <c r="J7667" s="7"/>
      <c r="K7667" s="7"/>
      <c r="L7667" s="7"/>
      <c r="Q7667" s="7"/>
      <c r="S7667" s="7"/>
      <c r="T7667" s="7"/>
      <c r="Y7667" s="7"/>
      <c r="AA7667" s="7"/>
      <c r="AB7667" s="7"/>
      <c r="AG7667" s="7"/>
    </row>
    <row r="7668" spans="1:33">
      <c r="A7668" s="7"/>
      <c r="B7668" s="7"/>
      <c r="C7668" s="7"/>
      <c r="D7668" s="7"/>
      <c r="E7668" s="7"/>
      <c r="F7668" s="7"/>
      <c r="G7668" s="7"/>
      <c r="H7668" s="7"/>
      <c r="J7668" s="7"/>
      <c r="K7668" s="7"/>
      <c r="L7668" s="7"/>
      <c r="Q7668" s="7"/>
      <c r="S7668" s="7"/>
      <c r="T7668" s="7"/>
      <c r="Y7668" s="7"/>
      <c r="AA7668" s="7"/>
      <c r="AB7668" s="7"/>
      <c r="AG7668" s="7"/>
    </row>
    <row r="7669" spans="1:33">
      <c r="A7669" s="7"/>
      <c r="B7669" s="7"/>
      <c r="C7669" s="7"/>
      <c r="D7669" s="7"/>
      <c r="E7669" s="7"/>
      <c r="F7669" s="7"/>
      <c r="G7669" s="7"/>
      <c r="H7669" s="7"/>
      <c r="J7669" s="7"/>
      <c r="K7669" s="7"/>
      <c r="L7669" s="7"/>
      <c r="Q7669" s="7"/>
      <c r="S7669" s="7"/>
      <c r="T7669" s="7"/>
      <c r="Y7669" s="7"/>
      <c r="AA7669" s="7"/>
      <c r="AB7669" s="7"/>
      <c r="AG7669" s="7"/>
    </row>
    <row r="7670" spans="1:33">
      <c r="A7670" s="7"/>
      <c r="B7670" s="7"/>
      <c r="C7670" s="7"/>
      <c r="D7670" s="7"/>
      <c r="E7670" s="7"/>
      <c r="F7670" s="7"/>
      <c r="G7670" s="7"/>
      <c r="H7670" s="7"/>
      <c r="J7670" s="7"/>
      <c r="K7670" s="7"/>
      <c r="L7670" s="7"/>
      <c r="Q7670" s="7"/>
      <c r="S7670" s="7"/>
      <c r="T7670" s="7"/>
      <c r="Y7670" s="7"/>
      <c r="AA7670" s="7"/>
      <c r="AB7670" s="7"/>
      <c r="AG7670" s="7"/>
    </row>
    <row r="7671" spans="1:33">
      <c r="A7671" s="7"/>
      <c r="B7671" s="7"/>
      <c r="C7671" s="7"/>
      <c r="D7671" s="7"/>
      <c r="E7671" s="7"/>
      <c r="F7671" s="7"/>
      <c r="G7671" s="7"/>
      <c r="H7671" s="7"/>
      <c r="J7671" s="7"/>
      <c r="K7671" s="7"/>
      <c r="L7671" s="7"/>
      <c r="Q7671" s="7"/>
      <c r="S7671" s="7"/>
      <c r="T7671" s="7"/>
      <c r="Y7671" s="7"/>
      <c r="AA7671" s="7"/>
      <c r="AB7671" s="7"/>
      <c r="AG7671" s="7"/>
    </row>
    <row r="7672" spans="1:33">
      <c r="A7672" s="7"/>
      <c r="B7672" s="7"/>
      <c r="C7672" s="7"/>
      <c r="D7672" s="7"/>
      <c r="E7672" s="7"/>
      <c r="F7672" s="7"/>
      <c r="G7672" s="7"/>
      <c r="H7672" s="7"/>
      <c r="J7672" s="7"/>
      <c r="K7672" s="7"/>
      <c r="L7672" s="7"/>
      <c r="Q7672" s="7"/>
      <c r="S7672" s="7"/>
      <c r="T7672" s="7"/>
      <c r="Y7672" s="7"/>
      <c r="AA7672" s="7"/>
      <c r="AB7672" s="7"/>
      <c r="AG7672" s="7"/>
    </row>
    <row r="7673" spans="1:33">
      <c r="A7673" s="7"/>
      <c r="B7673" s="7"/>
      <c r="C7673" s="7"/>
      <c r="D7673" s="7"/>
      <c r="E7673" s="7"/>
      <c r="F7673" s="7"/>
      <c r="G7673" s="7"/>
      <c r="H7673" s="7"/>
      <c r="J7673" s="7"/>
      <c r="K7673" s="7"/>
      <c r="L7673" s="7"/>
      <c r="Q7673" s="7"/>
      <c r="S7673" s="7"/>
      <c r="T7673" s="7"/>
      <c r="Y7673" s="7"/>
      <c r="AA7673" s="7"/>
      <c r="AB7673" s="7"/>
      <c r="AG7673" s="7"/>
    </row>
    <row r="7674" spans="1:33">
      <c r="A7674" s="7"/>
      <c r="B7674" s="7"/>
      <c r="C7674" s="7"/>
      <c r="D7674" s="7"/>
      <c r="E7674" s="7"/>
      <c r="F7674" s="7"/>
      <c r="G7674" s="7"/>
      <c r="H7674" s="7"/>
      <c r="J7674" s="7"/>
      <c r="K7674" s="7"/>
      <c r="L7674" s="7"/>
      <c r="Q7674" s="7"/>
      <c r="S7674" s="7"/>
      <c r="T7674" s="7"/>
      <c r="Y7674" s="7"/>
      <c r="AA7674" s="7"/>
      <c r="AB7674" s="7"/>
      <c r="AG7674" s="7"/>
    </row>
    <row r="7675" spans="1:33">
      <c r="A7675" s="7"/>
      <c r="B7675" s="7"/>
      <c r="C7675" s="7"/>
      <c r="D7675" s="7"/>
      <c r="E7675" s="7"/>
      <c r="F7675" s="7"/>
      <c r="G7675" s="7"/>
      <c r="H7675" s="7"/>
      <c r="J7675" s="7"/>
      <c r="K7675" s="7"/>
      <c r="L7675" s="7"/>
      <c r="Q7675" s="7"/>
      <c r="S7675" s="7"/>
      <c r="T7675" s="7"/>
      <c r="Y7675" s="7"/>
      <c r="AA7675" s="7"/>
      <c r="AB7675" s="7"/>
      <c r="AG7675" s="7"/>
    </row>
    <row r="7676" spans="1:33">
      <c r="A7676" s="7"/>
      <c r="B7676" s="7"/>
      <c r="C7676" s="7"/>
      <c r="D7676" s="7"/>
      <c r="E7676" s="7"/>
      <c r="F7676" s="7"/>
      <c r="G7676" s="7"/>
      <c r="H7676" s="7"/>
      <c r="J7676" s="7"/>
      <c r="K7676" s="7"/>
      <c r="L7676" s="7"/>
      <c r="Q7676" s="7"/>
      <c r="S7676" s="7"/>
      <c r="T7676" s="7"/>
      <c r="Y7676" s="7"/>
      <c r="AA7676" s="7"/>
      <c r="AB7676" s="7"/>
      <c r="AG7676" s="7"/>
    </row>
    <row r="7677" spans="1:33">
      <c r="A7677" s="7"/>
      <c r="B7677" s="7"/>
      <c r="C7677" s="7"/>
      <c r="D7677" s="7"/>
      <c r="E7677" s="7"/>
      <c r="F7677" s="7"/>
      <c r="G7677" s="7"/>
      <c r="H7677" s="7"/>
      <c r="J7677" s="7"/>
      <c r="K7677" s="7"/>
      <c r="L7677" s="7"/>
      <c r="Q7677" s="7"/>
      <c r="S7677" s="7"/>
      <c r="T7677" s="7"/>
      <c r="Y7677" s="7"/>
      <c r="AA7677" s="7"/>
      <c r="AB7677" s="7"/>
      <c r="AG7677" s="7"/>
    </row>
    <row r="7678" spans="1:33">
      <c r="A7678" s="7"/>
      <c r="B7678" s="7"/>
      <c r="C7678" s="7"/>
      <c r="D7678" s="7"/>
      <c r="E7678" s="7"/>
      <c r="F7678" s="7"/>
      <c r="G7678" s="7"/>
      <c r="H7678" s="7"/>
      <c r="J7678" s="7"/>
      <c r="K7678" s="7"/>
      <c r="L7678" s="7"/>
      <c r="Q7678" s="7"/>
      <c r="S7678" s="7"/>
      <c r="T7678" s="7"/>
      <c r="Y7678" s="7"/>
      <c r="AA7678" s="7"/>
      <c r="AB7678" s="7"/>
      <c r="AG7678" s="7"/>
    </row>
    <row r="7679" spans="1:33">
      <c r="A7679" s="7"/>
      <c r="B7679" s="7"/>
      <c r="C7679" s="7"/>
      <c r="D7679" s="7"/>
      <c r="E7679" s="7"/>
      <c r="F7679" s="7"/>
      <c r="G7679" s="7"/>
      <c r="H7679" s="7"/>
      <c r="J7679" s="7"/>
      <c r="K7679" s="7"/>
      <c r="L7679" s="7"/>
      <c r="Q7679" s="7"/>
      <c r="S7679" s="7"/>
      <c r="T7679" s="7"/>
      <c r="Y7679" s="7"/>
      <c r="AA7679" s="7"/>
      <c r="AB7679" s="7"/>
      <c r="AG7679" s="7"/>
    </row>
    <row r="7680" spans="1:33">
      <c r="A7680" s="7"/>
      <c r="B7680" s="7"/>
      <c r="C7680" s="7"/>
      <c r="D7680" s="7"/>
      <c r="E7680" s="7"/>
      <c r="F7680" s="7"/>
      <c r="G7680" s="7"/>
      <c r="H7680" s="7"/>
      <c r="J7680" s="7"/>
      <c r="K7680" s="7"/>
      <c r="L7680" s="7"/>
      <c r="Q7680" s="7"/>
      <c r="S7680" s="7"/>
      <c r="T7680" s="7"/>
      <c r="Y7680" s="7"/>
      <c r="AA7680" s="7"/>
      <c r="AB7680" s="7"/>
      <c r="AG7680" s="7"/>
    </row>
    <row r="7681" spans="1:33">
      <c r="A7681" s="7"/>
      <c r="B7681" s="7"/>
      <c r="C7681" s="7"/>
      <c r="D7681" s="7"/>
      <c r="E7681" s="7"/>
      <c r="F7681" s="7"/>
      <c r="G7681" s="7"/>
      <c r="H7681" s="7"/>
      <c r="J7681" s="7"/>
      <c r="K7681" s="7"/>
      <c r="L7681" s="7"/>
      <c r="Q7681" s="7"/>
      <c r="S7681" s="7"/>
      <c r="T7681" s="7"/>
      <c r="Y7681" s="7"/>
      <c r="AA7681" s="7"/>
      <c r="AB7681" s="7"/>
      <c r="AG7681" s="7"/>
    </row>
    <row r="7682" spans="1:33">
      <c r="A7682" s="7"/>
      <c r="B7682" s="7"/>
      <c r="C7682" s="7"/>
      <c r="D7682" s="7"/>
      <c r="E7682" s="7"/>
      <c r="F7682" s="7"/>
      <c r="G7682" s="7"/>
      <c r="H7682" s="7"/>
      <c r="J7682" s="7"/>
      <c r="K7682" s="7"/>
      <c r="L7682" s="7"/>
      <c r="Q7682" s="7"/>
      <c r="S7682" s="7"/>
      <c r="T7682" s="7"/>
      <c r="Y7682" s="7"/>
      <c r="AA7682" s="7"/>
      <c r="AB7682" s="7"/>
      <c r="AG7682" s="7"/>
    </row>
    <row r="7683" spans="1:33">
      <c r="A7683" s="7"/>
      <c r="B7683" s="7"/>
      <c r="C7683" s="7"/>
      <c r="D7683" s="7"/>
      <c r="E7683" s="7"/>
      <c r="F7683" s="7"/>
      <c r="G7683" s="7"/>
      <c r="H7683" s="7"/>
      <c r="J7683" s="7"/>
      <c r="K7683" s="7"/>
      <c r="L7683" s="7"/>
      <c r="Q7683" s="7"/>
      <c r="S7683" s="7"/>
      <c r="T7683" s="7"/>
      <c r="Y7683" s="7"/>
      <c r="AA7683" s="7"/>
      <c r="AB7683" s="7"/>
      <c r="AG7683" s="7"/>
    </row>
    <row r="7684" spans="1:33">
      <c r="A7684" s="7"/>
      <c r="B7684" s="7"/>
      <c r="C7684" s="7"/>
      <c r="D7684" s="7"/>
      <c r="E7684" s="7"/>
      <c r="F7684" s="7"/>
      <c r="G7684" s="7"/>
      <c r="H7684" s="7"/>
      <c r="J7684" s="7"/>
      <c r="K7684" s="7"/>
      <c r="L7684" s="7"/>
      <c r="Q7684" s="7"/>
      <c r="S7684" s="7"/>
      <c r="T7684" s="7"/>
      <c r="Y7684" s="7"/>
      <c r="AA7684" s="7"/>
      <c r="AB7684" s="7"/>
      <c r="AG7684" s="7"/>
    </row>
    <row r="7685" spans="1:33">
      <c r="A7685" s="7"/>
      <c r="B7685" s="7"/>
      <c r="C7685" s="7"/>
      <c r="D7685" s="7"/>
      <c r="E7685" s="7"/>
      <c r="F7685" s="7"/>
      <c r="G7685" s="7"/>
      <c r="H7685" s="7"/>
      <c r="J7685" s="7"/>
      <c r="K7685" s="7"/>
      <c r="L7685" s="7"/>
      <c r="Q7685" s="7"/>
      <c r="S7685" s="7"/>
      <c r="T7685" s="7"/>
      <c r="Y7685" s="7"/>
      <c r="AA7685" s="7"/>
      <c r="AB7685" s="7"/>
      <c r="AG7685" s="7"/>
    </row>
    <row r="7686" spans="1:33">
      <c r="A7686" s="7"/>
      <c r="B7686" s="7"/>
      <c r="C7686" s="7"/>
      <c r="D7686" s="7"/>
      <c r="E7686" s="7"/>
      <c r="F7686" s="7"/>
      <c r="G7686" s="7"/>
      <c r="H7686" s="7"/>
      <c r="J7686" s="7"/>
      <c r="K7686" s="7"/>
      <c r="L7686" s="7"/>
      <c r="Q7686" s="7"/>
      <c r="S7686" s="7"/>
      <c r="T7686" s="7"/>
      <c r="Y7686" s="7"/>
      <c r="AA7686" s="7"/>
      <c r="AB7686" s="7"/>
      <c r="AG7686" s="7"/>
    </row>
    <row r="7687" spans="1:33">
      <c r="A7687" s="7"/>
      <c r="B7687" s="7"/>
      <c r="C7687" s="7"/>
      <c r="D7687" s="7"/>
      <c r="E7687" s="7"/>
      <c r="F7687" s="7"/>
      <c r="G7687" s="7"/>
      <c r="H7687" s="7"/>
      <c r="J7687" s="7"/>
      <c r="K7687" s="7"/>
      <c r="L7687" s="7"/>
      <c r="Q7687" s="7"/>
      <c r="S7687" s="7"/>
      <c r="T7687" s="7"/>
      <c r="Y7687" s="7"/>
      <c r="AA7687" s="7"/>
      <c r="AB7687" s="7"/>
      <c r="AG7687" s="7"/>
    </row>
    <row r="7688" spans="1:33">
      <c r="A7688" s="7"/>
      <c r="B7688" s="7"/>
      <c r="C7688" s="7"/>
      <c r="D7688" s="7"/>
      <c r="E7688" s="7"/>
      <c r="F7688" s="7"/>
      <c r="G7688" s="7"/>
      <c r="H7688" s="7"/>
      <c r="J7688" s="7"/>
      <c r="K7688" s="7"/>
      <c r="L7688" s="7"/>
      <c r="Q7688" s="7"/>
      <c r="S7688" s="7"/>
      <c r="T7688" s="7"/>
      <c r="Y7688" s="7"/>
      <c r="AA7688" s="7"/>
      <c r="AB7688" s="7"/>
      <c r="AG7688" s="7"/>
    </row>
    <row r="7689" spans="1:33">
      <c r="A7689" s="7"/>
      <c r="B7689" s="7"/>
      <c r="C7689" s="7"/>
      <c r="D7689" s="7"/>
      <c r="E7689" s="7"/>
      <c r="F7689" s="7"/>
      <c r="G7689" s="7"/>
      <c r="H7689" s="7"/>
      <c r="J7689" s="7"/>
      <c r="K7689" s="7"/>
      <c r="L7689" s="7"/>
      <c r="Q7689" s="7"/>
      <c r="S7689" s="7"/>
      <c r="T7689" s="7"/>
      <c r="Y7689" s="7"/>
      <c r="AA7689" s="7"/>
      <c r="AB7689" s="7"/>
      <c r="AG7689" s="7"/>
    </row>
    <row r="7690" spans="1:33">
      <c r="A7690" s="7"/>
      <c r="B7690" s="7"/>
      <c r="C7690" s="7"/>
      <c r="D7690" s="7"/>
      <c r="E7690" s="7"/>
      <c r="F7690" s="7"/>
      <c r="G7690" s="7"/>
      <c r="H7690" s="7"/>
      <c r="J7690" s="7"/>
      <c r="K7690" s="7"/>
      <c r="L7690" s="7"/>
      <c r="Q7690" s="7"/>
      <c r="S7690" s="7"/>
      <c r="T7690" s="7"/>
      <c r="Y7690" s="7"/>
      <c r="AA7690" s="7"/>
      <c r="AB7690" s="7"/>
      <c r="AG7690" s="7"/>
    </row>
    <row r="7691" spans="1:33">
      <c r="A7691" s="7"/>
      <c r="B7691" s="7"/>
      <c r="C7691" s="7"/>
      <c r="D7691" s="7"/>
      <c r="E7691" s="7"/>
      <c r="F7691" s="7"/>
      <c r="G7691" s="7"/>
      <c r="H7691" s="7"/>
      <c r="J7691" s="7"/>
      <c r="K7691" s="7"/>
      <c r="L7691" s="7"/>
      <c r="Q7691" s="7"/>
      <c r="S7691" s="7"/>
      <c r="T7691" s="7"/>
      <c r="Y7691" s="7"/>
      <c r="AA7691" s="7"/>
      <c r="AB7691" s="7"/>
      <c r="AG7691" s="7"/>
    </row>
    <row r="7692" spans="1:33">
      <c r="A7692" s="7"/>
      <c r="B7692" s="7"/>
      <c r="C7692" s="7"/>
      <c r="D7692" s="7"/>
      <c r="E7692" s="7"/>
      <c r="F7692" s="7"/>
      <c r="G7692" s="7"/>
      <c r="H7692" s="7"/>
      <c r="J7692" s="7"/>
      <c r="K7692" s="7"/>
      <c r="L7692" s="7"/>
      <c r="Q7692" s="7"/>
      <c r="S7692" s="7"/>
      <c r="T7692" s="7"/>
      <c r="Y7692" s="7"/>
      <c r="AA7692" s="7"/>
      <c r="AB7692" s="7"/>
      <c r="AG7692" s="7"/>
    </row>
    <row r="7693" spans="1:33">
      <c r="A7693" s="7"/>
      <c r="B7693" s="7"/>
      <c r="C7693" s="7"/>
      <c r="D7693" s="7"/>
      <c r="E7693" s="7"/>
      <c r="F7693" s="7"/>
      <c r="G7693" s="7"/>
      <c r="H7693" s="7"/>
      <c r="J7693" s="7"/>
      <c r="K7693" s="7"/>
      <c r="L7693" s="7"/>
      <c r="Q7693" s="7"/>
      <c r="S7693" s="7"/>
      <c r="T7693" s="7"/>
      <c r="Y7693" s="7"/>
      <c r="AA7693" s="7"/>
      <c r="AB7693" s="7"/>
      <c r="AG7693" s="7"/>
    </row>
    <row r="7694" spans="1:33">
      <c r="A7694" s="7"/>
      <c r="B7694" s="7"/>
      <c r="C7694" s="7"/>
      <c r="D7694" s="7"/>
      <c r="E7694" s="7"/>
      <c r="F7694" s="7"/>
      <c r="G7694" s="7"/>
      <c r="H7694" s="7"/>
      <c r="J7694" s="7"/>
      <c r="K7694" s="7"/>
      <c r="L7694" s="7"/>
      <c r="Q7694" s="7"/>
      <c r="S7694" s="7"/>
      <c r="T7694" s="7"/>
      <c r="Y7694" s="7"/>
      <c r="AA7694" s="7"/>
      <c r="AB7694" s="7"/>
      <c r="AG7694" s="7"/>
    </row>
    <row r="7695" spans="1:33">
      <c r="A7695" s="7"/>
      <c r="B7695" s="7"/>
      <c r="C7695" s="7"/>
      <c r="D7695" s="7"/>
      <c r="E7695" s="7"/>
      <c r="F7695" s="7"/>
      <c r="G7695" s="7"/>
      <c r="H7695" s="7"/>
      <c r="J7695" s="7"/>
      <c r="K7695" s="7"/>
      <c r="L7695" s="7"/>
      <c r="Q7695" s="7"/>
      <c r="S7695" s="7"/>
      <c r="T7695" s="7"/>
      <c r="Y7695" s="7"/>
      <c r="AA7695" s="7"/>
      <c r="AB7695" s="7"/>
      <c r="AG7695" s="7"/>
    </row>
    <row r="7696" spans="1:33">
      <c r="A7696" s="7"/>
      <c r="B7696" s="7"/>
      <c r="C7696" s="7"/>
      <c r="D7696" s="7"/>
      <c r="E7696" s="7"/>
      <c r="F7696" s="7"/>
      <c r="G7696" s="7"/>
      <c r="H7696" s="7"/>
      <c r="J7696" s="7"/>
      <c r="K7696" s="7"/>
      <c r="L7696" s="7"/>
      <c r="Q7696" s="7"/>
      <c r="S7696" s="7"/>
      <c r="T7696" s="7"/>
      <c r="Y7696" s="7"/>
      <c r="AA7696" s="7"/>
      <c r="AB7696" s="7"/>
      <c r="AG7696" s="7"/>
    </row>
    <row r="7697" spans="1:33">
      <c r="A7697" s="7"/>
      <c r="B7697" s="7"/>
      <c r="C7697" s="7"/>
      <c r="D7697" s="7"/>
      <c r="E7697" s="7"/>
      <c r="F7697" s="7"/>
      <c r="G7697" s="7"/>
      <c r="H7697" s="7"/>
      <c r="J7697" s="7"/>
      <c r="K7697" s="7"/>
      <c r="L7697" s="7"/>
      <c r="Q7697" s="7"/>
      <c r="S7697" s="7"/>
      <c r="T7697" s="7"/>
      <c r="Y7697" s="7"/>
      <c r="AA7697" s="7"/>
      <c r="AB7697" s="7"/>
      <c r="AG7697" s="7"/>
    </row>
    <row r="7698" spans="1:33">
      <c r="A7698" s="7"/>
      <c r="B7698" s="7"/>
      <c r="C7698" s="7"/>
      <c r="D7698" s="7"/>
      <c r="E7698" s="7"/>
      <c r="F7698" s="7"/>
      <c r="G7698" s="7"/>
      <c r="H7698" s="7"/>
      <c r="J7698" s="7"/>
      <c r="K7698" s="7"/>
      <c r="L7698" s="7"/>
      <c r="Q7698" s="7"/>
      <c r="S7698" s="7"/>
      <c r="T7698" s="7"/>
      <c r="Y7698" s="7"/>
      <c r="AA7698" s="7"/>
      <c r="AB7698" s="7"/>
      <c r="AG7698" s="7"/>
    </row>
    <row r="7699" spans="1:33">
      <c r="A7699" s="7"/>
      <c r="B7699" s="7"/>
      <c r="C7699" s="7"/>
      <c r="D7699" s="7"/>
      <c r="E7699" s="7"/>
      <c r="F7699" s="7"/>
      <c r="G7699" s="7"/>
      <c r="H7699" s="7"/>
      <c r="J7699" s="7"/>
      <c r="K7699" s="7"/>
      <c r="L7699" s="7"/>
      <c r="Q7699" s="7"/>
      <c r="S7699" s="7"/>
      <c r="T7699" s="7"/>
      <c r="Y7699" s="7"/>
      <c r="AA7699" s="7"/>
      <c r="AB7699" s="7"/>
      <c r="AG7699" s="7"/>
    </row>
    <row r="7700" spans="1:33">
      <c r="A7700" s="7"/>
      <c r="B7700" s="7"/>
      <c r="C7700" s="7"/>
      <c r="D7700" s="7"/>
      <c r="E7700" s="7"/>
      <c r="F7700" s="7"/>
      <c r="G7700" s="7"/>
      <c r="H7700" s="7"/>
      <c r="J7700" s="7"/>
      <c r="K7700" s="7"/>
      <c r="L7700" s="7"/>
      <c r="Q7700" s="7"/>
      <c r="S7700" s="7"/>
      <c r="T7700" s="7"/>
      <c r="Y7700" s="7"/>
      <c r="AA7700" s="7"/>
      <c r="AB7700" s="7"/>
      <c r="AG7700" s="7"/>
    </row>
    <row r="7701" spans="1:33">
      <c r="A7701" s="7"/>
      <c r="B7701" s="7"/>
      <c r="C7701" s="7"/>
      <c r="D7701" s="7"/>
      <c r="E7701" s="7"/>
      <c r="F7701" s="7"/>
      <c r="G7701" s="7"/>
      <c r="H7701" s="7"/>
      <c r="J7701" s="7"/>
      <c r="K7701" s="7"/>
      <c r="L7701" s="7"/>
      <c r="Q7701" s="7"/>
      <c r="S7701" s="7"/>
      <c r="T7701" s="7"/>
      <c r="Y7701" s="7"/>
      <c r="AA7701" s="7"/>
      <c r="AB7701" s="7"/>
      <c r="AG7701" s="7"/>
    </row>
    <row r="7702" spans="1:33">
      <c r="A7702" s="7"/>
      <c r="B7702" s="7"/>
      <c r="C7702" s="7"/>
      <c r="D7702" s="7"/>
      <c r="E7702" s="7"/>
      <c r="F7702" s="7"/>
      <c r="G7702" s="7"/>
      <c r="H7702" s="7"/>
      <c r="J7702" s="7"/>
      <c r="K7702" s="7"/>
      <c r="L7702" s="7"/>
      <c r="Q7702" s="7"/>
      <c r="S7702" s="7"/>
      <c r="T7702" s="7"/>
      <c r="Y7702" s="7"/>
      <c r="AA7702" s="7"/>
      <c r="AB7702" s="7"/>
      <c r="AG7702" s="7"/>
    </row>
    <row r="7703" spans="1:33">
      <c r="A7703" s="7"/>
      <c r="B7703" s="7"/>
      <c r="C7703" s="7"/>
      <c r="D7703" s="7"/>
      <c r="E7703" s="7"/>
      <c r="F7703" s="7"/>
      <c r="G7703" s="7"/>
      <c r="H7703" s="7"/>
      <c r="J7703" s="7"/>
      <c r="K7703" s="7"/>
      <c r="L7703" s="7"/>
      <c r="Q7703" s="7"/>
      <c r="S7703" s="7"/>
      <c r="T7703" s="7"/>
      <c r="Y7703" s="7"/>
      <c r="AA7703" s="7"/>
      <c r="AB7703" s="7"/>
      <c r="AG7703" s="7"/>
    </row>
    <row r="7704" spans="1:33">
      <c r="A7704" s="7"/>
      <c r="B7704" s="7"/>
      <c r="C7704" s="7"/>
      <c r="D7704" s="7"/>
      <c r="E7704" s="7"/>
      <c r="F7704" s="7"/>
      <c r="G7704" s="7"/>
      <c r="H7704" s="7"/>
      <c r="J7704" s="7"/>
      <c r="K7704" s="7"/>
      <c r="L7704" s="7"/>
      <c r="Q7704" s="7"/>
      <c r="S7704" s="7"/>
      <c r="T7704" s="7"/>
      <c r="Y7704" s="7"/>
      <c r="AA7704" s="7"/>
      <c r="AB7704" s="7"/>
      <c r="AG7704" s="7"/>
    </row>
    <row r="7705" spans="1:33">
      <c r="A7705" s="7"/>
      <c r="B7705" s="7"/>
      <c r="C7705" s="7"/>
      <c r="D7705" s="7"/>
      <c r="E7705" s="7"/>
      <c r="F7705" s="7"/>
      <c r="G7705" s="7"/>
      <c r="H7705" s="7"/>
      <c r="J7705" s="7"/>
      <c r="K7705" s="7"/>
      <c r="L7705" s="7"/>
      <c r="Q7705" s="7"/>
      <c r="S7705" s="7"/>
      <c r="T7705" s="7"/>
      <c r="Y7705" s="7"/>
      <c r="AA7705" s="7"/>
      <c r="AB7705" s="7"/>
      <c r="AG7705" s="7"/>
    </row>
    <row r="7706" spans="1:33">
      <c r="A7706" s="7"/>
      <c r="B7706" s="7"/>
      <c r="C7706" s="7"/>
      <c r="D7706" s="7"/>
      <c r="E7706" s="7"/>
      <c r="F7706" s="7"/>
      <c r="G7706" s="7"/>
      <c r="H7706" s="7"/>
      <c r="J7706" s="7"/>
      <c r="K7706" s="7"/>
      <c r="L7706" s="7"/>
      <c r="Q7706" s="7"/>
      <c r="S7706" s="7"/>
      <c r="T7706" s="7"/>
      <c r="Y7706" s="7"/>
      <c r="AA7706" s="7"/>
      <c r="AB7706" s="7"/>
      <c r="AG7706" s="7"/>
    </row>
    <row r="7707" spans="1:33">
      <c r="A7707" s="7"/>
      <c r="B7707" s="7"/>
      <c r="C7707" s="7"/>
      <c r="D7707" s="7"/>
      <c r="E7707" s="7"/>
      <c r="F7707" s="7"/>
      <c r="G7707" s="7"/>
      <c r="H7707" s="7"/>
      <c r="J7707" s="7"/>
      <c r="K7707" s="7"/>
      <c r="L7707" s="7"/>
      <c r="Q7707" s="7"/>
      <c r="S7707" s="7"/>
      <c r="T7707" s="7"/>
      <c r="Y7707" s="7"/>
      <c r="AA7707" s="7"/>
      <c r="AB7707" s="7"/>
      <c r="AG7707" s="7"/>
    </row>
    <row r="7708" spans="1:33">
      <c r="A7708" s="7"/>
      <c r="B7708" s="7"/>
      <c r="C7708" s="7"/>
      <c r="D7708" s="7"/>
      <c r="E7708" s="7"/>
      <c r="F7708" s="7"/>
      <c r="G7708" s="7"/>
      <c r="H7708" s="7"/>
      <c r="J7708" s="7"/>
      <c r="K7708" s="7"/>
      <c r="L7708" s="7"/>
      <c r="Q7708" s="7"/>
      <c r="S7708" s="7"/>
      <c r="T7708" s="7"/>
      <c r="Y7708" s="7"/>
      <c r="AA7708" s="7"/>
      <c r="AB7708" s="7"/>
      <c r="AG7708" s="7"/>
    </row>
    <row r="7709" spans="1:33">
      <c r="A7709" s="7"/>
      <c r="B7709" s="7"/>
      <c r="C7709" s="7"/>
      <c r="D7709" s="7"/>
      <c r="E7709" s="7"/>
      <c r="F7709" s="7"/>
      <c r="G7709" s="7"/>
      <c r="H7709" s="7"/>
      <c r="J7709" s="7"/>
      <c r="K7709" s="7"/>
      <c r="L7709" s="7"/>
      <c r="Q7709" s="7"/>
      <c r="S7709" s="7"/>
      <c r="T7709" s="7"/>
      <c r="Y7709" s="7"/>
      <c r="AA7709" s="7"/>
      <c r="AB7709" s="7"/>
      <c r="AG7709" s="7"/>
    </row>
    <row r="7710" spans="1:33">
      <c r="A7710" s="7"/>
      <c r="B7710" s="7"/>
      <c r="C7710" s="7"/>
      <c r="D7710" s="7"/>
      <c r="E7710" s="7"/>
      <c r="F7710" s="7"/>
      <c r="G7710" s="7"/>
      <c r="H7710" s="7"/>
      <c r="J7710" s="7"/>
      <c r="K7710" s="7"/>
      <c r="L7710" s="7"/>
      <c r="Q7710" s="7"/>
      <c r="S7710" s="7"/>
      <c r="T7710" s="7"/>
      <c r="Y7710" s="7"/>
      <c r="AA7710" s="7"/>
      <c r="AB7710" s="7"/>
      <c r="AG7710" s="7"/>
    </row>
    <row r="7711" spans="1:33">
      <c r="A7711" s="7"/>
      <c r="B7711" s="7"/>
      <c r="C7711" s="7"/>
      <c r="D7711" s="7"/>
      <c r="E7711" s="7"/>
      <c r="F7711" s="7"/>
      <c r="G7711" s="7"/>
      <c r="H7711" s="7"/>
      <c r="J7711" s="7"/>
      <c r="K7711" s="7"/>
      <c r="L7711" s="7"/>
      <c r="Q7711" s="7"/>
      <c r="S7711" s="7"/>
      <c r="T7711" s="7"/>
      <c r="Y7711" s="7"/>
      <c r="AA7711" s="7"/>
      <c r="AB7711" s="7"/>
      <c r="AG7711" s="7"/>
    </row>
    <row r="7712" spans="1:33">
      <c r="A7712" s="7"/>
      <c r="B7712" s="7"/>
      <c r="C7712" s="7"/>
      <c r="D7712" s="7"/>
      <c r="E7712" s="7"/>
      <c r="F7712" s="7"/>
      <c r="G7712" s="7"/>
      <c r="H7712" s="7"/>
      <c r="J7712" s="7"/>
      <c r="K7712" s="7"/>
      <c r="L7712" s="7"/>
      <c r="Q7712" s="7"/>
      <c r="S7712" s="7"/>
      <c r="T7712" s="7"/>
      <c r="Y7712" s="7"/>
      <c r="AA7712" s="7"/>
      <c r="AB7712" s="7"/>
      <c r="AG7712" s="7"/>
    </row>
    <row r="7713" spans="1:33">
      <c r="A7713" s="7"/>
      <c r="B7713" s="7"/>
      <c r="C7713" s="7"/>
      <c r="D7713" s="7"/>
      <c r="E7713" s="7"/>
      <c r="F7713" s="7"/>
      <c r="G7713" s="7"/>
      <c r="H7713" s="7"/>
      <c r="J7713" s="7"/>
      <c r="K7713" s="7"/>
      <c r="L7713" s="7"/>
      <c r="Q7713" s="7"/>
      <c r="S7713" s="7"/>
      <c r="T7713" s="7"/>
      <c r="Y7713" s="7"/>
      <c r="AA7713" s="7"/>
      <c r="AB7713" s="7"/>
      <c r="AG7713" s="7"/>
    </row>
    <row r="7714" spans="1:33">
      <c r="A7714" s="7"/>
      <c r="B7714" s="7"/>
      <c r="C7714" s="7"/>
      <c r="D7714" s="7"/>
      <c r="E7714" s="7"/>
      <c r="F7714" s="7"/>
      <c r="G7714" s="7"/>
      <c r="H7714" s="7"/>
      <c r="J7714" s="7"/>
      <c r="K7714" s="7"/>
      <c r="L7714" s="7"/>
      <c r="Q7714" s="7"/>
      <c r="S7714" s="7"/>
      <c r="T7714" s="7"/>
      <c r="Y7714" s="7"/>
      <c r="AA7714" s="7"/>
      <c r="AB7714" s="7"/>
      <c r="AG7714" s="7"/>
    </row>
    <row r="7715" spans="1:33">
      <c r="A7715" s="7"/>
      <c r="B7715" s="7"/>
      <c r="C7715" s="7"/>
      <c r="D7715" s="7"/>
      <c r="E7715" s="7"/>
      <c r="F7715" s="7"/>
      <c r="G7715" s="7"/>
      <c r="H7715" s="7"/>
      <c r="J7715" s="7"/>
      <c r="K7715" s="7"/>
      <c r="L7715" s="7"/>
      <c r="Q7715" s="7"/>
      <c r="S7715" s="7"/>
      <c r="T7715" s="7"/>
      <c r="Y7715" s="7"/>
      <c r="AA7715" s="7"/>
      <c r="AB7715" s="7"/>
      <c r="AG7715" s="7"/>
    </row>
    <row r="7716" spans="1:33">
      <c r="A7716" s="7"/>
      <c r="B7716" s="7"/>
      <c r="C7716" s="7"/>
      <c r="D7716" s="7"/>
      <c r="E7716" s="7"/>
      <c r="F7716" s="7"/>
      <c r="G7716" s="7"/>
      <c r="H7716" s="7"/>
      <c r="J7716" s="7"/>
      <c r="K7716" s="7"/>
      <c r="L7716" s="7"/>
      <c r="Q7716" s="7"/>
      <c r="S7716" s="7"/>
      <c r="T7716" s="7"/>
      <c r="Y7716" s="7"/>
      <c r="AA7716" s="7"/>
      <c r="AB7716" s="7"/>
      <c r="AG7716" s="7"/>
    </row>
    <row r="7717" spans="1:33">
      <c r="A7717" s="7"/>
      <c r="B7717" s="7"/>
      <c r="C7717" s="7"/>
      <c r="D7717" s="7"/>
      <c r="E7717" s="7"/>
      <c r="F7717" s="7"/>
      <c r="G7717" s="7"/>
      <c r="H7717" s="7"/>
      <c r="J7717" s="7"/>
      <c r="K7717" s="7"/>
      <c r="L7717" s="7"/>
      <c r="Q7717" s="7"/>
      <c r="S7717" s="7"/>
      <c r="T7717" s="7"/>
      <c r="Y7717" s="7"/>
      <c r="AA7717" s="7"/>
      <c r="AB7717" s="7"/>
      <c r="AG7717" s="7"/>
    </row>
    <row r="7718" spans="1:33">
      <c r="A7718" s="7"/>
      <c r="B7718" s="7"/>
      <c r="C7718" s="7"/>
      <c r="D7718" s="7"/>
      <c r="E7718" s="7"/>
      <c r="F7718" s="7"/>
      <c r="G7718" s="7"/>
      <c r="H7718" s="7"/>
      <c r="J7718" s="7"/>
      <c r="K7718" s="7"/>
      <c r="L7718" s="7"/>
      <c r="Q7718" s="7"/>
      <c r="S7718" s="7"/>
      <c r="T7718" s="7"/>
      <c r="Y7718" s="7"/>
      <c r="AA7718" s="7"/>
      <c r="AB7718" s="7"/>
      <c r="AG7718" s="7"/>
    </row>
    <row r="7719" spans="1:33">
      <c r="A7719" s="7"/>
      <c r="B7719" s="7"/>
      <c r="C7719" s="7"/>
      <c r="D7719" s="7"/>
      <c r="E7719" s="7"/>
      <c r="F7719" s="7"/>
      <c r="G7719" s="7"/>
      <c r="H7719" s="7"/>
      <c r="J7719" s="7"/>
      <c r="K7719" s="7"/>
      <c r="L7719" s="7"/>
      <c r="Q7719" s="7"/>
      <c r="S7719" s="7"/>
      <c r="T7719" s="7"/>
      <c r="Y7719" s="7"/>
      <c r="AA7719" s="7"/>
      <c r="AB7719" s="7"/>
      <c r="AG7719" s="7"/>
    </row>
    <row r="7720" spans="1:33">
      <c r="A7720" s="7"/>
      <c r="B7720" s="7"/>
      <c r="C7720" s="7"/>
      <c r="D7720" s="7"/>
      <c r="E7720" s="7"/>
      <c r="F7720" s="7"/>
      <c r="G7720" s="7"/>
      <c r="H7720" s="7"/>
      <c r="J7720" s="7"/>
      <c r="K7720" s="7"/>
      <c r="L7720" s="7"/>
      <c r="Q7720" s="7"/>
      <c r="S7720" s="7"/>
      <c r="T7720" s="7"/>
      <c r="Y7720" s="7"/>
      <c r="AA7720" s="7"/>
      <c r="AB7720" s="7"/>
      <c r="AG7720" s="7"/>
    </row>
    <row r="7721" spans="1:33">
      <c r="A7721" s="7"/>
      <c r="B7721" s="7"/>
      <c r="C7721" s="7"/>
      <c r="D7721" s="7"/>
      <c r="E7721" s="7"/>
      <c r="F7721" s="7"/>
      <c r="G7721" s="7"/>
      <c r="H7721" s="7"/>
      <c r="J7721" s="7"/>
      <c r="K7721" s="7"/>
      <c r="L7721" s="7"/>
      <c r="Q7721" s="7"/>
      <c r="S7721" s="7"/>
      <c r="T7721" s="7"/>
      <c r="Y7721" s="7"/>
      <c r="AA7721" s="7"/>
      <c r="AB7721" s="7"/>
      <c r="AG7721" s="7"/>
    </row>
    <row r="7722" spans="1:33">
      <c r="A7722" s="7"/>
      <c r="B7722" s="7"/>
      <c r="C7722" s="7"/>
      <c r="D7722" s="7"/>
      <c r="E7722" s="7"/>
      <c r="F7722" s="7"/>
      <c r="G7722" s="7"/>
      <c r="H7722" s="7"/>
      <c r="J7722" s="7"/>
      <c r="K7722" s="7"/>
      <c r="L7722" s="7"/>
      <c r="Q7722" s="7"/>
      <c r="S7722" s="7"/>
      <c r="T7722" s="7"/>
      <c r="Y7722" s="7"/>
      <c r="AA7722" s="7"/>
      <c r="AB7722" s="7"/>
      <c r="AG7722" s="7"/>
    </row>
    <row r="7723" spans="1:33">
      <c r="A7723" s="7"/>
      <c r="B7723" s="7"/>
      <c r="C7723" s="7"/>
      <c r="D7723" s="7"/>
      <c r="E7723" s="7"/>
      <c r="F7723" s="7"/>
      <c r="G7723" s="7"/>
      <c r="H7723" s="7"/>
      <c r="J7723" s="7"/>
      <c r="K7723" s="7"/>
      <c r="L7723" s="7"/>
      <c r="Q7723" s="7"/>
      <c r="S7723" s="7"/>
      <c r="T7723" s="7"/>
      <c r="Y7723" s="7"/>
      <c r="AA7723" s="7"/>
      <c r="AB7723" s="7"/>
      <c r="AG7723" s="7"/>
    </row>
    <row r="7724" spans="1:33">
      <c r="A7724" s="7"/>
      <c r="B7724" s="7"/>
      <c r="C7724" s="7"/>
      <c r="D7724" s="7"/>
      <c r="E7724" s="7"/>
      <c r="F7724" s="7"/>
      <c r="G7724" s="7"/>
      <c r="H7724" s="7"/>
      <c r="J7724" s="7"/>
      <c r="K7724" s="7"/>
      <c r="L7724" s="7"/>
      <c r="Q7724" s="7"/>
      <c r="S7724" s="7"/>
      <c r="T7724" s="7"/>
      <c r="Y7724" s="7"/>
      <c r="AA7724" s="7"/>
      <c r="AB7724" s="7"/>
      <c r="AG7724" s="7"/>
    </row>
    <row r="7725" spans="1:33">
      <c r="A7725" s="7"/>
      <c r="B7725" s="7"/>
      <c r="C7725" s="7"/>
      <c r="D7725" s="7"/>
      <c r="E7725" s="7"/>
      <c r="F7725" s="7"/>
      <c r="G7725" s="7"/>
      <c r="H7725" s="7"/>
      <c r="J7725" s="7"/>
      <c r="K7725" s="7"/>
      <c r="L7725" s="7"/>
      <c r="Q7725" s="7"/>
      <c r="S7725" s="7"/>
      <c r="T7725" s="7"/>
      <c r="Y7725" s="7"/>
      <c r="AA7725" s="7"/>
      <c r="AB7725" s="7"/>
      <c r="AG7725" s="7"/>
    </row>
    <row r="7726" spans="1:33">
      <c r="A7726" s="7"/>
      <c r="B7726" s="7"/>
      <c r="C7726" s="7"/>
      <c r="D7726" s="7"/>
      <c r="E7726" s="7"/>
      <c r="F7726" s="7"/>
      <c r="G7726" s="7"/>
      <c r="H7726" s="7"/>
      <c r="J7726" s="7"/>
      <c r="K7726" s="7"/>
      <c r="L7726" s="7"/>
      <c r="Q7726" s="7"/>
      <c r="S7726" s="7"/>
      <c r="T7726" s="7"/>
      <c r="Y7726" s="7"/>
      <c r="AA7726" s="7"/>
      <c r="AB7726" s="7"/>
      <c r="AG7726" s="7"/>
    </row>
    <row r="7727" spans="1:33">
      <c r="A7727" s="7"/>
      <c r="B7727" s="7"/>
      <c r="C7727" s="7"/>
      <c r="D7727" s="7"/>
      <c r="E7727" s="7"/>
      <c r="F7727" s="7"/>
      <c r="G7727" s="7"/>
      <c r="H7727" s="7"/>
      <c r="J7727" s="7"/>
      <c r="K7727" s="7"/>
      <c r="L7727" s="7"/>
      <c r="Q7727" s="7"/>
      <c r="S7727" s="7"/>
      <c r="T7727" s="7"/>
      <c r="Y7727" s="7"/>
      <c r="AA7727" s="7"/>
      <c r="AB7727" s="7"/>
      <c r="AG7727" s="7"/>
    </row>
    <row r="7728" spans="1:33">
      <c r="A7728" s="7"/>
      <c r="B7728" s="7"/>
      <c r="C7728" s="7"/>
      <c r="D7728" s="7"/>
      <c r="E7728" s="7"/>
      <c r="F7728" s="7"/>
      <c r="G7728" s="7"/>
      <c r="H7728" s="7"/>
      <c r="J7728" s="7"/>
      <c r="K7728" s="7"/>
      <c r="L7728" s="7"/>
      <c r="Q7728" s="7"/>
      <c r="S7728" s="7"/>
      <c r="T7728" s="7"/>
      <c r="Y7728" s="7"/>
      <c r="AA7728" s="7"/>
      <c r="AB7728" s="7"/>
      <c r="AG7728" s="7"/>
    </row>
    <row r="7729" spans="1:33">
      <c r="A7729" s="7"/>
      <c r="B7729" s="7"/>
      <c r="C7729" s="7"/>
      <c r="D7729" s="7"/>
      <c r="E7729" s="7"/>
      <c r="F7729" s="7"/>
      <c r="G7729" s="7"/>
      <c r="H7729" s="7"/>
      <c r="J7729" s="7"/>
      <c r="K7729" s="7"/>
      <c r="L7729" s="7"/>
      <c r="Q7729" s="7"/>
      <c r="S7729" s="7"/>
      <c r="T7729" s="7"/>
      <c r="Y7729" s="7"/>
      <c r="AA7729" s="7"/>
      <c r="AB7729" s="7"/>
      <c r="AG7729" s="7"/>
    </row>
    <row r="7730" spans="1:33">
      <c r="A7730" s="7"/>
      <c r="B7730" s="7"/>
      <c r="C7730" s="7"/>
      <c r="D7730" s="7"/>
      <c r="E7730" s="7"/>
      <c r="F7730" s="7"/>
      <c r="G7730" s="7"/>
      <c r="H7730" s="7"/>
      <c r="J7730" s="7"/>
      <c r="K7730" s="7"/>
      <c r="L7730" s="7"/>
      <c r="Q7730" s="7"/>
      <c r="S7730" s="7"/>
      <c r="T7730" s="7"/>
      <c r="Y7730" s="7"/>
      <c r="AA7730" s="7"/>
      <c r="AB7730" s="7"/>
      <c r="AG7730" s="7"/>
    </row>
    <row r="7731" spans="1:33">
      <c r="A7731" s="7"/>
      <c r="B7731" s="7"/>
      <c r="C7731" s="7"/>
      <c r="D7731" s="7"/>
      <c r="E7731" s="7"/>
      <c r="F7731" s="7"/>
      <c r="G7731" s="7"/>
      <c r="H7731" s="7"/>
      <c r="J7731" s="7"/>
      <c r="K7731" s="7"/>
      <c r="L7731" s="7"/>
      <c r="Q7731" s="7"/>
      <c r="S7731" s="7"/>
      <c r="T7731" s="7"/>
      <c r="Y7731" s="7"/>
      <c r="AA7731" s="7"/>
      <c r="AB7731" s="7"/>
      <c r="AG7731" s="7"/>
    </row>
    <row r="7732" spans="1:33">
      <c r="A7732" s="7"/>
      <c r="B7732" s="7"/>
      <c r="C7732" s="7"/>
      <c r="D7732" s="7"/>
      <c r="E7732" s="7"/>
      <c r="F7732" s="7"/>
      <c r="G7732" s="7"/>
      <c r="H7732" s="7"/>
      <c r="J7732" s="7"/>
      <c r="K7732" s="7"/>
      <c r="L7732" s="7"/>
      <c r="Q7732" s="7"/>
      <c r="S7732" s="7"/>
      <c r="T7732" s="7"/>
      <c r="Y7732" s="7"/>
      <c r="AA7732" s="7"/>
      <c r="AB7732" s="7"/>
      <c r="AG7732" s="7"/>
    </row>
    <row r="7733" spans="1:33">
      <c r="A7733" s="7"/>
      <c r="B7733" s="7"/>
      <c r="C7733" s="7"/>
      <c r="D7733" s="7"/>
      <c r="E7733" s="7"/>
      <c r="F7733" s="7"/>
      <c r="G7733" s="7"/>
      <c r="H7733" s="7"/>
      <c r="J7733" s="7"/>
      <c r="K7733" s="7"/>
      <c r="L7733" s="7"/>
      <c r="Q7733" s="7"/>
      <c r="S7733" s="7"/>
      <c r="T7733" s="7"/>
      <c r="Y7733" s="7"/>
      <c r="AA7733" s="7"/>
      <c r="AB7733" s="7"/>
      <c r="AG7733" s="7"/>
    </row>
    <row r="7734" spans="1:33">
      <c r="A7734" s="7"/>
      <c r="B7734" s="7"/>
      <c r="C7734" s="7"/>
      <c r="D7734" s="7"/>
      <c r="E7734" s="7"/>
      <c r="F7734" s="7"/>
      <c r="G7734" s="7"/>
      <c r="H7734" s="7"/>
      <c r="J7734" s="7"/>
      <c r="K7734" s="7"/>
      <c r="L7734" s="7"/>
      <c r="Q7734" s="7"/>
      <c r="S7734" s="7"/>
      <c r="T7734" s="7"/>
      <c r="Y7734" s="7"/>
      <c r="AA7734" s="7"/>
      <c r="AB7734" s="7"/>
      <c r="AG7734" s="7"/>
    </row>
    <row r="7735" spans="1:33">
      <c r="A7735" s="7"/>
      <c r="B7735" s="7"/>
      <c r="C7735" s="7"/>
      <c r="D7735" s="7"/>
      <c r="E7735" s="7"/>
      <c r="F7735" s="7"/>
      <c r="G7735" s="7"/>
      <c r="H7735" s="7"/>
      <c r="J7735" s="7"/>
      <c r="K7735" s="7"/>
      <c r="L7735" s="7"/>
      <c r="Q7735" s="7"/>
      <c r="S7735" s="7"/>
      <c r="T7735" s="7"/>
      <c r="Y7735" s="7"/>
      <c r="AA7735" s="7"/>
      <c r="AB7735" s="7"/>
      <c r="AG7735" s="7"/>
    </row>
    <row r="7736" spans="1:33">
      <c r="A7736" s="7"/>
      <c r="B7736" s="7"/>
      <c r="C7736" s="7"/>
      <c r="D7736" s="7"/>
      <c r="E7736" s="7"/>
      <c r="F7736" s="7"/>
      <c r="G7736" s="7"/>
      <c r="H7736" s="7"/>
      <c r="J7736" s="7"/>
      <c r="K7736" s="7"/>
      <c r="L7736" s="7"/>
      <c r="Q7736" s="7"/>
      <c r="S7736" s="7"/>
      <c r="T7736" s="7"/>
      <c r="Y7736" s="7"/>
      <c r="AA7736" s="7"/>
      <c r="AB7736" s="7"/>
      <c r="AG7736" s="7"/>
    </row>
    <row r="7737" spans="1:33">
      <c r="A7737" s="7"/>
      <c r="B7737" s="7"/>
      <c r="C7737" s="7"/>
      <c r="D7737" s="7"/>
      <c r="E7737" s="7"/>
      <c r="F7737" s="7"/>
      <c r="G7737" s="7"/>
      <c r="H7737" s="7"/>
      <c r="J7737" s="7"/>
      <c r="K7737" s="7"/>
      <c r="L7737" s="7"/>
      <c r="Q7737" s="7"/>
      <c r="S7737" s="7"/>
      <c r="T7737" s="7"/>
      <c r="Y7737" s="7"/>
      <c r="AA7737" s="7"/>
      <c r="AB7737" s="7"/>
      <c r="AG7737" s="7"/>
    </row>
    <row r="7738" spans="1:33">
      <c r="A7738" s="7"/>
      <c r="B7738" s="7"/>
      <c r="C7738" s="7"/>
      <c r="D7738" s="7"/>
      <c r="E7738" s="7"/>
      <c r="F7738" s="7"/>
      <c r="G7738" s="7"/>
      <c r="H7738" s="7"/>
      <c r="J7738" s="7"/>
      <c r="K7738" s="7"/>
      <c r="L7738" s="7"/>
      <c r="Q7738" s="7"/>
      <c r="S7738" s="7"/>
      <c r="T7738" s="7"/>
      <c r="Y7738" s="7"/>
      <c r="AA7738" s="7"/>
      <c r="AB7738" s="7"/>
      <c r="AG7738" s="7"/>
    </row>
    <row r="7739" spans="1:33">
      <c r="A7739" s="7"/>
      <c r="B7739" s="7"/>
      <c r="C7739" s="7"/>
      <c r="D7739" s="7"/>
      <c r="E7739" s="7"/>
      <c r="F7739" s="7"/>
      <c r="G7739" s="7"/>
      <c r="H7739" s="7"/>
      <c r="J7739" s="7"/>
      <c r="K7739" s="7"/>
      <c r="L7739" s="7"/>
      <c r="Q7739" s="7"/>
      <c r="S7739" s="7"/>
      <c r="T7739" s="7"/>
      <c r="Y7739" s="7"/>
      <c r="AA7739" s="7"/>
      <c r="AB7739" s="7"/>
      <c r="AG7739" s="7"/>
    </row>
    <row r="7740" spans="1:33">
      <c r="A7740" s="7"/>
      <c r="B7740" s="7"/>
      <c r="C7740" s="7"/>
      <c r="D7740" s="7"/>
      <c r="E7740" s="7"/>
      <c r="F7740" s="7"/>
      <c r="G7740" s="7"/>
      <c r="H7740" s="7"/>
      <c r="J7740" s="7"/>
      <c r="K7740" s="7"/>
      <c r="L7740" s="7"/>
      <c r="Q7740" s="7"/>
      <c r="S7740" s="7"/>
      <c r="T7740" s="7"/>
      <c r="Y7740" s="7"/>
      <c r="AA7740" s="7"/>
      <c r="AB7740" s="7"/>
      <c r="AG7740" s="7"/>
    </row>
    <row r="7741" spans="1:33">
      <c r="A7741" s="7"/>
      <c r="B7741" s="7"/>
      <c r="C7741" s="7"/>
      <c r="D7741" s="7"/>
      <c r="E7741" s="7"/>
      <c r="F7741" s="7"/>
      <c r="G7741" s="7"/>
      <c r="H7741" s="7"/>
      <c r="J7741" s="7"/>
      <c r="K7741" s="7"/>
      <c r="L7741" s="7"/>
      <c r="Q7741" s="7"/>
      <c r="S7741" s="7"/>
      <c r="T7741" s="7"/>
      <c r="Y7741" s="7"/>
      <c r="AA7741" s="7"/>
      <c r="AB7741" s="7"/>
      <c r="AG7741" s="7"/>
    </row>
    <row r="7742" spans="1:33">
      <c r="A7742" s="7"/>
      <c r="B7742" s="7"/>
      <c r="C7742" s="7"/>
      <c r="D7742" s="7"/>
      <c r="E7742" s="7"/>
      <c r="F7742" s="7"/>
      <c r="G7742" s="7"/>
      <c r="H7742" s="7"/>
      <c r="J7742" s="7"/>
      <c r="K7742" s="7"/>
      <c r="L7742" s="7"/>
      <c r="Q7742" s="7"/>
      <c r="S7742" s="7"/>
      <c r="T7742" s="7"/>
      <c r="Y7742" s="7"/>
      <c r="AA7742" s="7"/>
      <c r="AB7742" s="7"/>
      <c r="AG7742" s="7"/>
    </row>
    <row r="7743" spans="1:33">
      <c r="A7743" s="7"/>
      <c r="B7743" s="7"/>
      <c r="C7743" s="7"/>
      <c r="D7743" s="7"/>
      <c r="E7743" s="7"/>
      <c r="F7743" s="7"/>
      <c r="G7743" s="7"/>
      <c r="H7743" s="7"/>
      <c r="J7743" s="7"/>
      <c r="K7743" s="7"/>
      <c r="L7743" s="7"/>
      <c r="Q7743" s="7"/>
      <c r="S7743" s="7"/>
      <c r="T7743" s="7"/>
      <c r="Y7743" s="7"/>
      <c r="AA7743" s="7"/>
      <c r="AB7743" s="7"/>
      <c r="AG7743" s="7"/>
    </row>
    <row r="7744" spans="1:33">
      <c r="A7744" s="7"/>
      <c r="B7744" s="7"/>
      <c r="C7744" s="7"/>
      <c r="D7744" s="7"/>
      <c r="E7744" s="7"/>
      <c r="F7744" s="7"/>
      <c r="G7744" s="7"/>
      <c r="H7744" s="7"/>
      <c r="J7744" s="7"/>
      <c r="K7744" s="7"/>
      <c r="L7744" s="7"/>
      <c r="Q7744" s="7"/>
      <c r="S7744" s="7"/>
      <c r="T7744" s="7"/>
      <c r="Y7744" s="7"/>
      <c r="AA7744" s="7"/>
      <c r="AB7744" s="7"/>
      <c r="AG7744" s="7"/>
    </row>
    <row r="7745" spans="1:33">
      <c r="A7745" s="7"/>
      <c r="B7745" s="7"/>
      <c r="C7745" s="7"/>
      <c r="D7745" s="7"/>
      <c r="E7745" s="7"/>
      <c r="F7745" s="7"/>
      <c r="G7745" s="7"/>
      <c r="H7745" s="7"/>
      <c r="J7745" s="7"/>
      <c r="K7745" s="7"/>
      <c r="L7745" s="7"/>
      <c r="Q7745" s="7"/>
      <c r="S7745" s="7"/>
      <c r="T7745" s="7"/>
      <c r="Y7745" s="7"/>
      <c r="AA7745" s="7"/>
      <c r="AB7745" s="7"/>
      <c r="AG7745" s="7"/>
    </row>
    <row r="7746" spans="1:33">
      <c r="A7746" s="7"/>
      <c r="B7746" s="7"/>
      <c r="C7746" s="7"/>
      <c r="D7746" s="7"/>
      <c r="E7746" s="7"/>
      <c r="F7746" s="7"/>
      <c r="G7746" s="7"/>
      <c r="H7746" s="7"/>
      <c r="J7746" s="7"/>
      <c r="K7746" s="7"/>
      <c r="L7746" s="7"/>
      <c r="Q7746" s="7"/>
      <c r="S7746" s="7"/>
      <c r="T7746" s="7"/>
      <c r="Y7746" s="7"/>
      <c r="AA7746" s="7"/>
      <c r="AB7746" s="7"/>
      <c r="AG7746" s="7"/>
    </row>
    <row r="7747" spans="1:33">
      <c r="A7747" s="7"/>
      <c r="B7747" s="7"/>
      <c r="C7747" s="7"/>
      <c r="D7747" s="7"/>
      <c r="E7747" s="7"/>
      <c r="F7747" s="7"/>
      <c r="G7747" s="7"/>
      <c r="H7747" s="7"/>
      <c r="J7747" s="7"/>
      <c r="K7747" s="7"/>
      <c r="L7747" s="7"/>
      <c r="Q7747" s="7"/>
      <c r="S7747" s="7"/>
      <c r="T7747" s="7"/>
      <c r="Y7747" s="7"/>
      <c r="AA7747" s="7"/>
      <c r="AB7747" s="7"/>
      <c r="AG7747" s="7"/>
    </row>
    <row r="7748" spans="1:33">
      <c r="A7748" s="7"/>
      <c r="B7748" s="7"/>
      <c r="C7748" s="7"/>
      <c r="D7748" s="7"/>
      <c r="E7748" s="7"/>
      <c r="F7748" s="7"/>
      <c r="G7748" s="7"/>
      <c r="H7748" s="7"/>
      <c r="J7748" s="7"/>
      <c r="K7748" s="7"/>
      <c r="L7748" s="7"/>
      <c r="Q7748" s="7"/>
      <c r="S7748" s="7"/>
      <c r="T7748" s="7"/>
      <c r="Y7748" s="7"/>
      <c r="AA7748" s="7"/>
      <c r="AB7748" s="7"/>
      <c r="AG7748" s="7"/>
    </row>
    <row r="7749" spans="1:33">
      <c r="A7749" s="7"/>
      <c r="B7749" s="7"/>
      <c r="C7749" s="7"/>
      <c r="D7749" s="7"/>
      <c r="E7749" s="7"/>
      <c r="F7749" s="7"/>
      <c r="G7749" s="7"/>
      <c r="H7749" s="7"/>
      <c r="J7749" s="7"/>
      <c r="K7749" s="7"/>
      <c r="L7749" s="7"/>
      <c r="Q7749" s="7"/>
      <c r="S7749" s="7"/>
      <c r="T7749" s="7"/>
      <c r="Y7749" s="7"/>
      <c r="AA7749" s="7"/>
      <c r="AB7749" s="7"/>
      <c r="AG7749" s="7"/>
    </row>
    <row r="7750" spans="1:33">
      <c r="A7750" s="7"/>
      <c r="B7750" s="7"/>
      <c r="C7750" s="7"/>
      <c r="D7750" s="7"/>
      <c r="E7750" s="7"/>
      <c r="F7750" s="7"/>
      <c r="G7750" s="7"/>
      <c r="H7750" s="7"/>
      <c r="J7750" s="7"/>
      <c r="K7750" s="7"/>
      <c r="L7750" s="7"/>
      <c r="Q7750" s="7"/>
      <c r="S7750" s="7"/>
      <c r="T7750" s="7"/>
      <c r="Y7750" s="7"/>
      <c r="AA7750" s="7"/>
      <c r="AB7750" s="7"/>
      <c r="AG7750" s="7"/>
    </row>
    <row r="7751" spans="1:33">
      <c r="A7751" s="7"/>
      <c r="B7751" s="7"/>
      <c r="C7751" s="7"/>
      <c r="D7751" s="7"/>
      <c r="E7751" s="7"/>
      <c r="F7751" s="7"/>
      <c r="G7751" s="7"/>
      <c r="H7751" s="7"/>
      <c r="J7751" s="7"/>
      <c r="K7751" s="7"/>
      <c r="L7751" s="7"/>
      <c r="Q7751" s="7"/>
      <c r="S7751" s="7"/>
      <c r="T7751" s="7"/>
      <c r="Y7751" s="7"/>
      <c r="AA7751" s="7"/>
      <c r="AB7751" s="7"/>
      <c r="AG7751" s="7"/>
    </row>
    <row r="7752" spans="1:33">
      <c r="A7752" s="7"/>
      <c r="B7752" s="7"/>
      <c r="C7752" s="7"/>
      <c r="D7752" s="7"/>
      <c r="E7752" s="7"/>
      <c r="F7752" s="7"/>
      <c r="G7752" s="7"/>
      <c r="H7752" s="7"/>
      <c r="J7752" s="7"/>
      <c r="K7752" s="7"/>
      <c r="L7752" s="7"/>
      <c r="Q7752" s="7"/>
      <c r="S7752" s="7"/>
      <c r="T7752" s="7"/>
      <c r="Y7752" s="7"/>
      <c r="AA7752" s="7"/>
      <c r="AB7752" s="7"/>
      <c r="AG7752" s="7"/>
    </row>
    <row r="7753" spans="1:33">
      <c r="A7753" s="7"/>
      <c r="B7753" s="7"/>
      <c r="C7753" s="7"/>
      <c r="D7753" s="7"/>
      <c r="E7753" s="7"/>
      <c r="F7753" s="7"/>
      <c r="G7753" s="7"/>
      <c r="H7753" s="7"/>
      <c r="J7753" s="7"/>
      <c r="K7753" s="7"/>
      <c r="L7753" s="7"/>
      <c r="Q7753" s="7"/>
      <c r="S7753" s="7"/>
      <c r="T7753" s="7"/>
      <c r="Y7753" s="7"/>
      <c r="AA7753" s="7"/>
      <c r="AB7753" s="7"/>
      <c r="AG7753" s="7"/>
    </row>
    <row r="7754" spans="1:33">
      <c r="A7754" s="7"/>
      <c r="B7754" s="7"/>
      <c r="C7754" s="7"/>
      <c r="D7754" s="7"/>
      <c r="E7754" s="7"/>
      <c r="F7754" s="7"/>
      <c r="G7754" s="7"/>
      <c r="H7754" s="7"/>
      <c r="J7754" s="7"/>
      <c r="K7754" s="7"/>
      <c r="L7754" s="7"/>
      <c r="Q7754" s="7"/>
      <c r="S7754" s="7"/>
      <c r="T7754" s="7"/>
      <c r="Y7754" s="7"/>
      <c r="AA7754" s="7"/>
      <c r="AB7754" s="7"/>
      <c r="AG7754" s="7"/>
    </row>
    <row r="7755" spans="1:33">
      <c r="A7755" s="7"/>
      <c r="B7755" s="7"/>
      <c r="C7755" s="7"/>
      <c r="D7755" s="7"/>
      <c r="E7755" s="7"/>
      <c r="F7755" s="7"/>
      <c r="G7755" s="7"/>
      <c r="H7755" s="7"/>
      <c r="J7755" s="7"/>
      <c r="K7755" s="7"/>
      <c r="L7755" s="7"/>
      <c r="Q7755" s="7"/>
      <c r="S7755" s="7"/>
      <c r="T7755" s="7"/>
      <c r="Y7755" s="7"/>
      <c r="AA7755" s="7"/>
      <c r="AB7755" s="7"/>
      <c r="AG7755" s="7"/>
    </row>
    <row r="7756" spans="1:33">
      <c r="A7756" s="7"/>
      <c r="B7756" s="7"/>
      <c r="C7756" s="7"/>
      <c r="D7756" s="7"/>
      <c r="E7756" s="7"/>
      <c r="F7756" s="7"/>
      <c r="G7756" s="7"/>
      <c r="H7756" s="7"/>
      <c r="J7756" s="7"/>
      <c r="K7756" s="7"/>
      <c r="L7756" s="7"/>
      <c r="Q7756" s="7"/>
      <c r="S7756" s="7"/>
      <c r="T7756" s="7"/>
      <c r="Y7756" s="7"/>
      <c r="AA7756" s="7"/>
      <c r="AB7756" s="7"/>
      <c r="AG7756" s="7"/>
    </row>
    <row r="7757" spans="1:33">
      <c r="A7757" s="7"/>
      <c r="B7757" s="7"/>
      <c r="C7757" s="7"/>
      <c r="D7757" s="7"/>
      <c r="E7757" s="7"/>
      <c r="F7757" s="7"/>
      <c r="G7757" s="7"/>
      <c r="H7757" s="7"/>
      <c r="J7757" s="7"/>
      <c r="K7757" s="7"/>
      <c r="L7757" s="7"/>
      <c r="Q7757" s="7"/>
      <c r="S7757" s="7"/>
      <c r="T7757" s="7"/>
      <c r="Y7757" s="7"/>
      <c r="AA7757" s="7"/>
      <c r="AB7757" s="7"/>
      <c r="AG7757" s="7"/>
    </row>
    <row r="7758" spans="1:33">
      <c r="A7758" s="7"/>
      <c r="B7758" s="7"/>
      <c r="C7758" s="7"/>
      <c r="D7758" s="7"/>
      <c r="E7758" s="7"/>
      <c r="F7758" s="7"/>
      <c r="G7758" s="7"/>
      <c r="H7758" s="7"/>
      <c r="J7758" s="7"/>
      <c r="K7758" s="7"/>
      <c r="L7758" s="7"/>
      <c r="Q7758" s="7"/>
      <c r="S7758" s="7"/>
      <c r="T7758" s="7"/>
      <c r="Y7758" s="7"/>
      <c r="AA7758" s="7"/>
      <c r="AB7758" s="7"/>
      <c r="AG7758" s="7"/>
    </row>
    <row r="7759" spans="1:33">
      <c r="A7759" s="7"/>
      <c r="B7759" s="7"/>
      <c r="C7759" s="7"/>
      <c r="D7759" s="7"/>
      <c r="E7759" s="7"/>
      <c r="F7759" s="7"/>
      <c r="G7759" s="7"/>
      <c r="H7759" s="7"/>
      <c r="J7759" s="7"/>
      <c r="K7759" s="7"/>
      <c r="L7759" s="7"/>
      <c r="Q7759" s="7"/>
      <c r="S7759" s="7"/>
      <c r="T7759" s="7"/>
      <c r="Y7759" s="7"/>
      <c r="AA7759" s="7"/>
      <c r="AB7759" s="7"/>
      <c r="AG7759" s="7"/>
    </row>
    <row r="7760" spans="1:33">
      <c r="A7760" s="7"/>
      <c r="B7760" s="7"/>
      <c r="C7760" s="7"/>
      <c r="D7760" s="7"/>
      <c r="E7760" s="7"/>
      <c r="F7760" s="7"/>
      <c r="G7760" s="7"/>
      <c r="H7760" s="7"/>
      <c r="J7760" s="7"/>
      <c r="K7760" s="7"/>
      <c r="L7760" s="7"/>
      <c r="Q7760" s="7"/>
      <c r="S7760" s="7"/>
      <c r="T7760" s="7"/>
      <c r="Y7760" s="7"/>
      <c r="AA7760" s="7"/>
      <c r="AB7760" s="7"/>
      <c r="AG7760" s="7"/>
    </row>
    <row r="7761" spans="1:33">
      <c r="A7761" s="7"/>
      <c r="B7761" s="7"/>
      <c r="C7761" s="7"/>
      <c r="D7761" s="7"/>
      <c r="E7761" s="7"/>
      <c r="F7761" s="7"/>
      <c r="G7761" s="7"/>
      <c r="H7761" s="7"/>
      <c r="J7761" s="7"/>
      <c r="K7761" s="7"/>
      <c r="L7761" s="7"/>
      <c r="Q7761" s="7"/>
      <c r="S7761" s="7"/>
      <c r="T7761" s="7"/>
      <c r="Y7761" s="7"/>
      <c r="AA7761" s="7"/>
      <c r="AB7761" s="7"/>
      <c r="AG7761" s="7"/>
    </row>
    <row r="7762" spans="1:33">
      <c r="A7762" s="7"/>
      <c r="B7762" s="7"/>
      <c r="C7762" s="7"/>
      <c r="D7762" s="7"/>
      <c r="E7762" s="7"/>
      <c r="F7762" s="7"/>
      <c r="G7762" s="7"/>
      <c r="H7762" s="7"/>
      <c r="J7762" s="7"/>
      <c r="K7762" s="7"/>
      <c r="L7762" s="7"/>
      <c r="Q7762" s="7"/>
      <c r="S7762" s="7"/>
      <c r="T7762" s="7"/>
      <c r="Y7762" s="7"/>
      <c r="AA7762" s="7"/>
      <c r="AB7762" s="7"/>
      <c r="AG7762" s="7"/>
    </row>
    <row r="7763" spans="1:33">
      <c r="A7763" s="7"/>
      <c r="B7763" s="7"/>
      <c r="C7763" s="7"/>
      <c r="D7763" s="7"/>
      <c r="E7763" s="7"/>
      <c r="F7763" s="7"/>
      <c r="G7763" s="7"/>
      <c r="H7763" s="7"/>
      <c r="J7763" s="7"/>
      <c r="K7763" s="7"/>
      <c r="L7763" s="7"/>
      <c r="Q7763" s="7"/>
      <c r="S7763" s="7"/>
      <c r="T7763" s="7"/>
      <c r="Y7763" s="7"/>
      <c r="AA7763" s="7"/>
      <c r="AB7763" s="7"/>
      <c r="AG7763" s="7"/>
    </row>
    <row r="7764" spans="1:33">
      <c r="A7764" s="7"/>
      <c r="B7764" s="7"/>
      <c r="C7764" s="7"/>
      <c r="D7764" s="7"/>
      <c r="E7764" s="7"/>
      <c r="F7764" s="7"/>
      <c r="G7764" s="7"/>
      <c r="H7764" s="7"/>
      <c r="J7764" s="7"/>
      <c r="K7764" s="7"/>
      <c r="L7764" s="7"/>
      <c r="Q7764" s="7"/>
      <c r="S7764" s="7"/>
      <c r="T7764" s="7"/>
      <c r="Y7764" s="7"/>
      <c r="AA7764" s="7"/>
      <c r="AB7764" s="7"/>
      <c r="AG7764" s="7"/>
    </row>
    <row r="7765" spans="1:33">
      <c r="A7765" s="7"/>
      <c r="B7765" s="7"/>
      <c r="C7765" s="7"/>
      <c r="D7765" s="7"/>
      <c r="E7765" s="7"/>
      <c r="F7765" s="7"/>
      <c r="G7765" s="7"/>
      <c r="H7765" s="7"/>
      <c r="J7765" s="7"/>
      <c r="K7765" s="7"/>
      <c r="L7765" s="7"/>
      <c r="Q7765" s="7"/>
      <c r="S7765" s="7"/>
      <c r="T7765" s="7"/>
      <c r="Y7765" s="7"/>
      <c r="AA7765" s="7"/>
      <c r="AB7765" s="7"/>
      <c r="AG7765" s="7"/>
    </row>
    <row r="7766" spans="1:33">
      <c r="A7766" s="7"/>
      <c r="B7766" s="7"/>
      <c r="C7766" s="7"/>
      <c r="D7766" s="7"/>
      <c r="E7766" s="7"/>
      <c r="F7766" s="7"/>
      <c r="G7766" s="7"/>
      <c r="H7766" s="7"/>
      <c r="J7766" s="7"/>
      <c r="K7766" s="7"/>
      <c r="L7766" s="7"/>
      <c r="Q7766" s="7"/>
      <c r="S7766" s="7"/>
      <c r="T7766" s="7"/>
      <c r="Y7766" s="7"/>
      <c r="AA7766" s="7"/>
      <c r="AB7766" s="7"/>
      <c r="AG7766" s="7"/>
    </row>
    <row r="7767" spans="1:33">
      <c r="A7767" s="7"/>
      <c r="B7767" s="7"/>
      <c r="C7767" s="7"/>
      <c r="D7767" s="7"/>
      <c r="E7767" s="7"/>
      <c r="F7767" s="7"/>
      <c r="G7767" s="7"/>
      <c r="H7767" s="7"/>
      <c r="J7767" s="7"/>
      <c r="K7767" s="7"/>
      <c r="L7767" s="7"/>
      <c r="Q7767" s="7"/>
      <c r="S7767" s="7"/>
      <c r="T7767" s="7"/>
      <c r="Y7767" s="7"/>
      <c r="AA7767" s="7"/>
      <c r="AB7767" s="7"/>
      <c r="AG7767" s="7"/>
    </row>
    <row r="7768" spans="1:33">
      <c r="A7768" s="7"/>
      <c r="B7768" s="7"/>
      <c r="C7768" s="7"/>
      <c r="D7768" s="7"/>
      <c r="E7768" s="7"/>
      <c r="F7768" s="7"/>
      <c r="G7768" s="7"/>
      <c r="H7768" s="7"/>
      <c r="J7768" s="7"/>
      <c r="K7768" s="7"/>
      <c r="L7768" s="7"/>
      <c r="Q7768" s="7"/>
      <c r="S7768" s="7"/>
      <c r="T7768" s="7"/>
      <c r="Y7768" s="7"/>
      <c r="AA7768" s="7"/>
      <c r="AB7768" s="7"/>
      <c r="AG7768" s="7"/>
    </row>
    <row r="7769" spans="1:33">
      <c r="A7769" s="7"/>
      <c r="B7769" s="7"/>
      <c r="C7769" s="7"/>
      <c r="D7769" s="7"/>
      <c r="E7769" s="7"/>
      <c r="F7769" s="7"/>
      <c r="G7769" s="7"/>
      <c r="H7769" s="7"/>
      <c r="J7769" s="7"/>
      <c r="K7769" s="7"/>
      <c r="L7769" s="7"/>
      <c r="Q7769" s="7"/>
      <c r="S7769" s="7"/>
      <c r="T7769" s="7"/>
      <c r="Y7769" s="7"/>
      <c r="AA7769" s="7"/>
      <c r="AB7769" s="7"/>
      <c r="AG7769" s="7"/>
    </row>
    <row r="7770" spans="1:33">
      <c r="A7770" s="7"/>
      <c r="B7770" s="7"/>
      <c r="C7770" s="7"/>
      <c r="D7770" s="7"/>
      <c r="E7770" s="7"/>
      <c r="F7770" s="7"/>
      <c r="G7770" s="7"/>
      <c r="H7770" s="7"/>
      <c r="J7770" s="7"/>
      <c r="K7770" s="7"/>
      <c r="L7770" s="7"/>
      <c r="Q7770" s="7"/>
      <c r="S7770" s="7"/>
      <c r="T7770" s="7"/>
      <c r="Y7770" s="7"/>
      <c r="AA7770" s="7"/>
      <c r="AB7770" s="7"/>
      <c r="AG7770" s="7"/>
    </row>
    <row r="7771" spans="1:33">
      <c r="A7771" s="7"/>
      <c r="B7771" s="7"/>
      <c r="C7771" s="7"/>
      <c r="D7771" s="7"/>
      <c r="E7771" s="7"/>
      <c r="F7771" s="7"/>
      <c r="G7771" s="7"/>
      <c r="H7771" s="7"/>
      <c r="J7771" s="7"/>
      <c r="K7771" s="7"/>
      <c r="L7771" s="7"/>
      <c r="Q7771" s="7"/>
      <c r="S7771" s="7"/>
      <c r="T7771" s="7"/>
      <c r="Y7771" s="7"/>
      <c r="AA7771" s="7"/>
      <c r="AB7771" s="7"/>
      <c r="AG7771" s="7"/>
    </row>
    <row r="7772" spans="1:33">
      <c r="A7772" s="7"/>
      <c r="B7772" s="7"/>
      <c r="C7772" s="7"/>
      <c r="D7772" s="7"/>
      <c r="E7772" s="7"/>
      <c r="F7772" s="7"/>
      <c r="G7772" s="7"/>
      <c r="H7772" s="7"/>
      <c r="J7772" s="7"/>
      <c r="K7772" s="7"/>
      <c r="L7772" s="7"/>
      <c r="Q7772" s="7"/>
      <c r="S7772" s="7"/>
      <c r="T7772" s="7"/>
      <c r="Y7772" s="7"/>
      <c r="AA7772" s="7"/>
      <c r="AB7772" s="7"/>
      <c r="AG7772" s="7"/>
    </row>
    <row r="7773" spans="1:33">
      <c r="A7773" s="7"/>
      <c r="B7773" s="7"/>
      <c r="C7773" s="7"/>
      <c r="D7773" s="7"/>
      <c r="E7773" s="7"/>
      <c r="F7773" s="7"/>
      <c r="G7773" s="7"/>
      <c r="H7773" s="7"/>
      <c r="J7773" s="7"/>
      <c r="K7773" s="7"/>
      <c r="L7773" s="7"/>
      <c r="Q7773" s="7"/>
      <c r="S7773" s="7"/>
      <c r="T7773" s="7"/>
      <c r="Y7773" s="7"/>
      <c r="AA7773" s="7"/>
      <c r="AB7773" s="7"/>
      <c r="AG7773" s="7"/>
    </row>
    <row r="7774" spans="1:33">
      <c r="A7774" s="7"/>
      <c r="B7774" s="7"/>
      <c r="C7774" s="7"/>
      <c r="D7774" s="7"/>
      <c r="E7774" s="7"/>
      <c r="F7774" s="7"/>
      <c r="G7774" s="7"/>
      <c r="H7774" s="7"/>
      <c r="J7774" s="7"/>
      <c r="K7774" s="7"/>
      <c r="L7774" s="7"/>
      <c r="Q7774" s="7"/>
      <c r="S7774" s="7"/>
      <c r="T7774" s="7"/>
      <c r="Y7774" s="7"/>
      <c r="AA7774" s="7"/>
      <c r="AB7774" s="7"/>
      <c r="AG7774" s="7"/>
    </row>
    <row r="7775" spans="1:33">
      <c r="A7775" s="7"/>
      <c r="B7775" s="7"/>
      <c r="C7775" s="7"/>
      <c r="D7775" s="7"/>
      <c r="E7775" s="7"/>
      <c r="F7775" s="7"/>
      <c r="G7775" s="7"/>
      <c r="H7775" s="7"/>
      <c r="J7775" s="7"/>
      <c r="K7775" s="7"/>
      <c r="L7775" s="7"/>
      <c r="Q7775" s="7"/>
      <c r="S7775" s="7"/>
      <c r="T7775" s="7"/>
      <c r="Y7775" s="7"/>
      <c r="AA7775" s="7"/>
      <c r="AB7775" s="7"/>
      <c r="AG7775" s="7"/>
    </row>
    <row r="7776" spans="1:33">
      <c r="A7776" s="7"/>
      <c r="B7776" s="7"/>
      <c r="C7776" s="7"/>
      <c r="D7776" s="7"/>
      <c r="E7776" s="7"/>
      <c r="F7776" s="7"/>
      <c r="G7776" s="7"/>
      <c r="H7776" s="7"/>
      <c r="J7776" s="7"/>
      <c r="K7776" s="7"/>
      <c r="L7776" s="7"/>
      <c r="Q7776" s="7"/>
      <c r="S7776" s="7"/>
      <c r="T7776" s="7"/>
      <c r="Y7776" s="7"/>
      <c r="AA7776" s="7"/>
      <c r="AB7776" s="7"/>
      <c r="AG7776" s="7"/>
    </row>
    <row r="7777" spans="1:33">
      <c r="A7777" s="7"/>
      <c r="B7777" s="7"/>
      <c r="C7777" s="7"/>
      <c r="D7777" s="7"/>
      <c r="E7777" s="7"/>
      <c r="F7777" s="7"/>
      <c r="G7777" s="7"/>
      <c r="H7777" s="7"/>
      <c r="J7777" s="7"/>
      <c r="K7777" s="7"/>
      <c r="L7777" s="7"/>
      <c r="Q7777" s="7"/>
      <c r="S7777" s="7"/>
      <c r="T7777" s="7"/>
      <c r="Y7777" s="7"/>
      <c r="AA7777" s="7"/>
      <c r="AB7777" s="7"/>
      <c r="AG7777" s="7"/>
    </row>
    <row r="7778" spans="1:33">
      <c r="A7778" s="7"/>
      <c r="B7778" s="7"/>
      <c r="C7778" s="7"/>
      <c r="D7778" s="7"/>
      <c r="E7778" s="7"/>
      <c r="F7778" s="7"/>
      <c r="G7778" s="7"/>
      <c r="H7778" s="7"/>
      <c r="J7778" s="7"/>
      <c r="K7778" s="7"/>
      <c r="L7778" s="7"/>
      <c r="Q7778" s="7"/>
      <c r="S7778" s="7"/>
      <c r="T7778" s="7"/>
      <c r="Y7778" s="7"/>
      <c r="AA7778" s="7"/>
      <c r="AB7778" s="7"/>
      <c r="AG7778" s="7"/>
    </row>
    <row r="7779" spans="1:33">
      <c r="A7779" s="7"/>
      <c r="B7779" s="7"/>
      <c r="C7779" s="7"/>
      <c r="D7779" s="7"/>
      <c r="E7779" s="7"/>
      <c r="F7779" s="7"/>
      <c r="G7779" s="7"/>
      <c r="H7779" s="7"/>
      <c r="J7779" s="7"/>
      <c r="K7779" s="7"/>
      <c r="L7779" s="7"/>
      <c r="Q7779" s="7"/>
      <c r="S7779" s="7"/>
      <c r="T7779" s="7"/>
      <c r="Y7779" s="7"/>
      <c r="AA7779" s="7"/>
      <c r="AB7779" s="7"/>
      <c r="AG7779" s="7"/>
    </row>
    <row r="7780" spans="1:33">
      <c r="A7780" s="7"/>
      <c r="B7780" s="7"/>
      <c r="C7780" s="7"/>
      <c r="D7780" s="7"/>
      <c r="E7780" s="7"/>
      <c r="F7780" s="7"/>
      <c r="G7780" s="7"/>
      <c r="H7780" s="7"/>
      <c r="J7780" s="7"/>
      <c r="K7780" s="7"/>
      <c r="L7780" s="7"/>
      <c r="Q7780" s="7"/>
      <c r="S7780" s="7"/>
      <c r="T7780" s="7"/>
      <c r="Y7780" s="7"/>
      <c r="AA7780" s="7"/>
      <c r="AB7780" s="7"/>
      <c r="AG7780" s="7"/>
    </row>
    <row r="7781" spans="1:33">
      <c r="A7781" s="7"/>
      <c r="B7781" s="7"/>
      <c r="C7781" s="7"/>
      <c r="D7781" s="7"/>
      <c r="E7781" s="7"/>
      <c r="F7781" s="7"/>
      <c r="G7781" s="7"/>
      <c r="H7781" s="7"/>
      <c r="J7781" s="7"/>
      <c r="K7781" s="7"/>
      <c r="L7781" s="7"/>
      <c r="Q7781" s="7"/>
      <c r="S7781" s="7"/>
      <c r="T7781" s="7"/>
      <c r="Y7781" s="7"/>
      <c r="AA7781" s="7"/>
      <c r="AB7781" s="7"/>
      <c r="AG7781" s="7"/>
    </row>
    <row r="7782" spans="1:33">
      <c r="A7782" s="7"/>
      <c r="B7782" s="7"/>
      <c r="C7782" s="7"/>
      <c r="D7782" s="7"/>
      <c r="E7782" s="7"/>
      <c r="F7782" s="7"/>
      <c r="G7782" s="7"/>
      <c r="H7782" s="7"/>
      <c r="J7782" s="7"/>
      <c r="K7782" s="7"/>
      <c r="L7782" s="7"/>
      <c r="Q7782" s="7"/>
      <c r="S7782" s="7"/>
      <c r="T7782" s="7"/>
      <c r="Y7782" s="7"/>
      <c r="AA7782" s="7"/>
      <c r="AB7782" s="7"/>
      <c r="AG7782" s="7"/>
    </row>
    <row r="7783" spans="1:33">
      <c r="A7783" s="7"/>
      <c r="B7783" s="7"/>
      <c r="C7783" s="7"/>
      <c r="D7783" s="7"/>
      <c r="E7783" s="7"/>
      <c r="F7783" s="7"/>
      <c r="G7783" s="7"/>
      <c r="H7783" s="7"/>
      <c r="J7783" s="7"/>
      <c r="K7783" s="7"/>
      <c r="L7783" s="7"/>
      <c r="Q7783" s="7"/>
      <c r="S7783" s="7"/>
      <c r="T7783" s="7"/>
      <c r="Y7783" s="7"/>
      <c r="AA7783" s="7"/>
      <c r="AB7783" s="7"/>
      <c r="AG7783" s="7"/>
    </row>
    <row r="7784" spans="1:33">
      <c r="A7784" s="7"/>
      <c r="B7784" s="7"/>
      <c r="C7784" s="7"/>
      <c r="D7784" s="7"/>
      <c r="E7784" s="7"/>
      <c r="F7784" s="7"/>
      <c r="G7784" s="7"/>
      <c r="H7784" s="7"/>
      <c r="J7784" s="7"/>
      <c r="K7784" s="7"/>
      <c r="L7784" s="7"/>
      <c r="Q7784" s="7"/>
      <c r="S7784" s="7"/>
      <c r="T7784" s="7"/>
      <c r="Y7784" s="7"/>
      <c r="AA7784" s="7"/>
      <c r="AB7784" s="7"/>
      <c r="AG7784" s="7"/>
    </row>
    <row r="7785" spans="1:33">
      <c r="A7785" s="7"/>
      <c r="B7785" s="7"/>
      <c r="C7785" s="7"/>
      <c r="D7785" s="7"/>
      <c r="E7785" s="7"/>
      <c r="F7785" s="7"/>
      <c r="G7785" s="7"/>
      <c r="H7785" s="7"/>
      <c r="J7785" s="7"/>
      <c r="K7785" s="7"/>
      <c r="L7785" s="7"/>
      <c r="Q7785" s="7"/>
      <c r="S7785" s="7"/>
      <c r="T7785" s="7"/>
      <c r="Y7785" s="7"/>
      <c r="AA7785" s="7"/>
      <c r="AB7785" s="7"/>
      <c r="AG7785" s="7"/>
    </row>
    <row r="7786" spans="1:33">
      <c r="A7786" s="7"/>
      <c r="B7786" s="7"/>
      <c r="C7786" s="7"/>
      <c r="D7786" s="7"/>
      <c r="E7786" s="7"/>
      <c r="F7786" s="7"/>
      <c r="G7786" s="7"/>
      <c r="H7786" s="7"/>
      <c r="J7786" s="7"/>
      <c r="K7786" s="7"/>
      <c r="L7786" s="7"/>
      <c r="Q7786" s="7"/>
      <c r="S7786" s="7"/>
      <c r="T7786" s="7"/>
      <c r="Y7786" s="7"/>
      <c r="AA7786" s="7"/>
      <c r="AB7786" s="7"/>
      <c r="AG7786" s="7"/>
    </row>
    <row r="7787" spans="1:33">
      <c r="A7787" s="7"/>
      <c r="B7787" s="7"/>
      <c r="C7787" s="7"/>
      <c r="D7787" s="7"/>
      <c r="E7787" s="7"/>
      <c r="F7787" s="7"/>
      <c r="G7787" s="7"/>
      <c r="H7787" s="7"/>
      <c r="J7787" s="7"/>
      <c r="K7787" s="7"/>
      <c r="L7787" s="7"/>
      <c r="Q7787" s="7"/>
      <c r="S7787" s="7"/>
      <c r="T7787" s="7"/>
      <c r="Y7787" s="7"/>
      <c r="AA7787" s="7"/>
      <c r="AB7787" s="7"/>
      <c r="AG7787" s="7"/>
    </row>
    <row r="7788" spans="1:33">
      <c r="A7788" s="7"/>
      <c r="B7788" s="7"/>
      <c r="C7788" s="7"/>
      <c r="D7788" s="7"/>
      <c r="E7788" s="7"/>
      <c r="F7788" s="7"/>
      <c r="G7788" s="7"/>
      <c r="H7788" s="7"/>
      <c r="J7788" s="7"/>
      <c r="K7788" s="7"/>
      <c r="L7788" s="7"/>
      <c r="Q7788" s="7"/>
      <c r="S7788" s="7"/>
      <c r="T7788" s="7"/>
      <c r="Y7788" s="7"/>
      <c r="AA7788" s="7"/>
      <c r="AB7788" s="7"/>
      <c r="AG7788" s="7"/>
    </row>
    <row r="7789" spans="1:33">
      <c r="A7789" s="7"/>
      <c r="B7789" s="7"/>
      <c r="C7789" s="7"/>
      <c r="D7789" s="7"/>
      <c r="E7789" s="7"/>
      <c r="F7789" s="7"/>
      <c r="G7789" s="7"/>
      <c r="H7789" s="7"/>
      <c r="J7789" s="7"/>
      <c r="K7789" s="7"/>
      <c r="L7789" s="7"/>
      <c r="Q7789" s="7"/>
      <c r="S7789" s="7"/>
      <c r="T7789" s="7"/>
      <c r="Y7789" s="7"/>
      <c r="AA7789" s="7"/>
      <c r="AB7789" s="7"/>
      <c r="AG7789" s="7"/>
    </row>
    <row r="7790" spans="1:33">
      <c r="A7790" s="7"/>
      <c r="B7790" s="7"/>
      <c r="C7790" s="7"/>
      <c r="D7790" s="7"/>
      <c r="E7790" s="7"/>
      <c r="F7790" s="7"/>
      <c r="G7790" s="7"/>
      <c r="H7790" s="7"/>
      <c r="J7790" s="7"/>
      <c r="K7790" s="7"/>
      <c r="L7790" s="7"/>
      <c r="Q7790" s="7"/>
      <c r="S7790" s="7"/>
      <c r="T7790" s="7"/>
      <c r="Y7790" s="7"/>
      <c r="AA7790" s="7"/>
      <c r="AB7790" s="7"/>
      <c r="AG7790" s="7"/>
    </row>
    <row r="7791" spans="1:33">
      <c r="A7791" s="7"/>
      <c r="B7791" s="7"/>
      <c r="C7791" s="7"/>
      <c r="D7791" s="7"/>
      <c r="E7791" s="7"/>
      <c r="F7791" s="7"/>
      <c r="G7791" s="7"/>
      <c r="H7791" s="7"/>
      <c r="J7791" s="7"/>
      <c r="K7791" s="7"/>
      <c r="L7791" s="7"/>
      <c r="Q7791" s="7"/>
      <c r="S7791" s="7"/>
      <c r="T7791" s="7"/>
      <c r="Y7791" s="7"/>
      <c r="AA7791" s="7"/>
      <c r="AB7791" s="7"/>
      <c r="AG7791" s="7"/>
    </row>
    <row r="7792" spans="1:33">
      <c r="A7792" s="7"/>
      <c r="B7792" s="7"/>
      <c r="C7792" s="7"/>
      <c r="D7792" s="7"/>
      <c r="E7792" s="7"/>
      <c r="F7792" s="7"/>
      <c r="G7792" s="7"/>
      <c r="H7792" s="7"/>
      <c r="J7792" s="7"/>
      <c r="K7792" s="7"/>
      <c r="L7792" s="7"/>
      <c r="Q7792" s="7"/>
      <c r="S7792" s="7"/>
      <c r="T7792" s="7"/>
      <c r="Y7792" s="7"/>
      <c r="AA7792" s="7"/>
      <c r="AB7792" s="7"/>
      <c r="AG7792" s="7"/>
    </row>
    <row r="7793" spans="1:33">
      <c r="A7793" s="7"/>
      <c r="B7793" s="7"/>
      <c r="C7793" s="7"/>
      <c r="D7793" s="7"/>
      <c r="E7793" s="7"/>
      <c r="F7793" s="7"/>
      <c r="G7793" s="7"/>
      <c r="H7793" s="7"/>
      <c r="J7793" s="7"/>
      <c r="K7793" s="7"/>
      <c r="L7793" s="7"/>
      <c r="Q7793" s="7"/>
      <c r="S7793" s="7"/>
      <c r="T7793" s="7"/>
      <c r="Y7793" s="7"/>
      <c r="AA7793" s="7"/>
      <c r="AB7793" s="7"/>
      <c r="AG7793" s="7"/>
    </row>
    <row r="7794" spans="1:33">
      <c r="A7794" s="7"/>
      <c r="B7794" s="7"/>
      <c r="C7794" s="7"/>
      <c r="D7794" s="7"/>
      <c r="E7794" s="7"/>
      <c r="F7794" s="7"/>
      <c r="G7794" s="7"/>
      <c r="H7794" s="7"/>
      <c r="J7794" s="7"/>
      <c r="K7794" s="7"/>
      <c r="L7794" s="7"/>
      <c r="Q7794" s="7"/>
      <c r="S7794" s="7"/>
      <c r="T7794" s="7"/>
      <c r="Y7794" s="7"/>
      <c r="AA7794" s="7"/>
      <c r="AB7794" s="7"/>
      <c r="AG7794" s="7"/>
    </row>
    <row r="7795" spans="1:33">
      <c r="A7795" s="7"/>
      <c r="B7795" s="7"/>
      <c r="C7795" s="7"/>
      <c r="D7795" s="7"/>
      <c r="E7795" s="7"/>
      <c r="F7795" s="7"/>
      <c r="G7795" s="7"/>
      <c r="H7795" s="7"/>
      <c r="J7795" s="7"/>
      <c r="K7795" s="7"/>
      <c r="L7795" s="7"/>
      <c r="Q7795" s="7"/>
      <c r="S7795" s="7"/>
      <c r="T7795" s="7"/>
      <c r="Y7795" s="7"/>
      <c r="AA7795" s="7"/>
      <c r="AB7795" s="7"/>
      <c r="AG7795" s="7"/>
    </row>
    <row r="7796" spans="1:33">
      <c r="A7796" s="7"/>
      <c r="B7796" s="7"/>
      <c r="C7796" s="7"/>
      <c r="D7796" s="7"/>
      <c r="E7796" s="7"/>
      <c r="F7796" s="7"/>
      <c r="G7796" s="7"/>
      <c r="H7796" s="7"/>
      <c r="J7796" s="7"/>
      <c r="K7796" s="7"/>
      <c r="L7796" s="7"/>
      <c r="Q7796" s="7"/>
      <c r="S7796" s="7"/>
      <c r="T7796" s="7"/>
      <c r="Y7796" s="7"/>
      <c r="AA7796" s="7"/>
      <c r="AB7796" s="7"/>
      <c r="AG7796" s="7"/>
    </row>
    <row r="7797" spans="1:33">
      <c r="A7797" s="7"/>
      <c r="B7797" s="7"/>
      <c r="C7797" s="7"/>
      <c r="D7797" s="7"/>
      <c r="E7797" s="7"/>
      <c r="F7797" s="7"/>
      <c r="G7797" s="7"/>
      <c r="H7797" s="7"/>
      <c r="J7797" s="7"/>
      <c r="K7797" s="7"/>
      <c r="L7797" s="7"/>
      <c r="Q7797" s="7"/>
      <c r="S7797" s="7"/>
      <c r="T7797" s="7"/>
      <c r="Y7797" s="7"/>
      <c r="AA7797" s="7"/>
      <c r="AB7797" s="7"/>
      <c r="AG7797" s="7"/>
    </row>
    <row r="7798" spans="1:33">
      <c r="A7798" s="7"/>
      <c r="B7798" s="7"/>
      <c r="C7798" s="7"/>
      <c r="D7798" s="7"/>
      <c r="E7798" s="7"/>
      <c r="F7798" s="7"/>
      <c r="G7798" s="7"/>
      <c r="H7798" s="7"/>
      <c r="J7798" s="7"/>
      <c r="K7798" s="7"/>
      <c r="L7798" s="7"/>
      <c r="Q7798" s="7"/>
      <c r="S7798" s="7"/>
      <c r="T7798" s="7"/>
      <c r="Y7798" s="7"/>
      <c r="AA7798" s="7"/>
      <c r="AB7798" s="7"/>
      <c r="AG7798" s="7"/>
    </row>
    <row r="7799" spans="1:33">
      <c r="A7799" s="7"/>
      <c r="B7799" s="7"/>
      <c r="C7799" s="7"/>
      <c r="D7799" s="7"/>
      <c r="E7799" s="7"/>
      <c r="F7799" s="7"/>
      <c r="G7799" s="7"/>
      <c r="H7799" s="7"/>
      <c r="J7799" s="7"/>
      <c r="K7799" s="7"/>
      <c r="L7799" s="7"/>
      <c r="Q7799" s="7"/>
      <c r="S7799" s="7"/>
      <c r="T7799" s="7"/>
      <c r="Y7799" s="7"/>
      <c r="AA7799" s="7"/>
      <c r="AB7799" s="7"/>
      <c r="AG7799" s="7"/>
    </row>
    <row r="7800" spans="1:33">
      <c r="A7800" s="7"/>
      <c r="B7800" s="7"/>
      <c r="C7800" s="7"/>
      <c r="D7800" s="7"/>
      <c r="E7800" s="7"/>
      <c r="F7800" s="7"/>
      <c r="G7800" s="7"/>
      <c r="H7800" s="7"/>
      <c r="J7800" s="7"/>
      <c r="K7800" s="7"/>
      <c r="L7800" s="7"/>
      <c r="Q7800" s="7"/>
      <c r="S7800" s="7"/>
      <c r="T7800" s="7"/>
      <c r="Y7800" s="7"/>
      <c r="AA7800" s="7"/>
      <c r="AB7800" s="7"/>
      <c r="AG7800" s="7"/>
    </row>
    <row r="7801" spans="1:33">
      <c r="A7801" s="7"/>
      <c r="B7801" s="7"/>
      <c r="C7801" s="7"/>
      <c r="D7801" s="7"/>
      <c r="E7801" s="7"/>
      <c r="F7801" s="7"/>
      <c r="G7801" s="7"/>
      <c r="H7801" s="7"/>
      <c r="J7801" s="7"/>
      <c r="K7801" s="7"/>
      <c r="L7801" s="7"/>
      <c r="Q7801" s="7"/>
      <c r="S7801" s="7"/>
      <c r="T7801" s="7"/>
      <c r="Y7801" s="7"/>
      <c r="AA7801" s="7"/>
      <c r="AB7801" s="7"/>
      <c r="AG7801" s="7"/>
    </row>
    <row r="7802" spans="1:33">
      <c r="A7802" s="7"/>
      <c r="B7802" s="7"/>
      <c r="C7802" s="7"/>
      <c r="D7802" s="7"/>
      <c r="E7802" s="7"/>
      <c r="F7802" s="7"/>
      <c r="G7802" s="7"/>
      <c r="H7802" s="7"/>
      <c r="J7802" s="7"/>
      <c r="K7802" s="7"/>
      <c r="L7802" s="7"/>
      <c r="Q7802" s="7"/>
      <c r="S7802" s="7"/>
      <c r="T7802" s="7"/>
      <c r="Y7802" s="7"/>
      <c r="AA7802" s="7"/>
      <c r="AB7802" s="7"/>
      <c r="AG7802" s="7"/>
    </row>
    <row r="7803" spans="1:33">
      <c r="A7803" s="7"/>
      <c r="B7803" s="7"/>
      <c r="C7803" s="7"/>
      <c r="D7803" s="7"/>
      <c r="E7803" s="7"/>
      <c r="F7803" s="7"/>
      <c r="G7803" s="7"/>
      <c r="H7803" s="7"/>
      <c r="J7803" s="7"/>
      <c r="K7803" s="7"/>
      <c r="L7803" s="7"/>
      <c r="Q7803" s="7"/>
      <c r="S7803" s="7"/>
      <c r="T7803" s="7"/>
      <c r="Y7803" s="7"/>
      <c r="AA7803" s="7"/>
      <c r="AB7803" s="7"/>
      <c r="AG7803" s="7"/>
    </row>
    <row r="7804" spans="1:33">
      <c r="A7804" s="7"/>
      <c r="B7804" s="7"/>
      <c r="C7804" s="7"/>
      <c r="D7804" s="7"/>
      <c r="E7804" s="7"/>
      <c r="F7804" s="7"/>
      <c r="G7804" s="7"/>
      <c r="H7804" s="7"/>
      <c r="J7804" s="7"/>
      <c r="K7804" s="7"/>
      <c r="L7804" s="7"/>
      <c r="Q7804" s="7"/>
      <c r="S7804" s="7"/>
      <c r="T7804" s="7"/>
      <c r="Y7804" s="7"/>
      <c r="AA7804" s="7"/>
      <c r="AB7804" s="7"/>
      <c r="AG7804" s="7"/>
    </row>
    <row r="7805" spans="1:33">
      <c r="A7805" s="7"/>
      <c r="B7805" s="7"/>
      <c r="C7805" s="7"/>
      <c r="D7805" s="7"/>
      <c r="E7805" s="7"/>
      <c r="F7805" s="7"/>
      <c r="G7805" s="7"/>
      <c r="H7805" s="7"/>
      <c r="J7805" s="7"/>
      <c r="K7805" s="7"/>
      <c r="L7805" s="7"/>
      <c r="Q7805" s="7"/>
      <c r="S7805" s="7"/>
      <c r="T7805" s="7"/>
      <c r="Y7805" s="7"/>
      <c r="AA7805" s="7"/>
      <c r="AB7805" s="7"/>
      <c r="AG7805" s="7"/>
    </row>
    <row r="7806" spans="1:33">
      <c r="A7806" s="7"/>
      <c r="B7806" s="7"/>
      <c r="C7806" s="7"/>
      <c r="D7806" s="7"/>
      <c r="E7806" s="7"/>
      <c r="F7806" s="7"/>
      <c r="G7806" s="7"/>
      <c r="H7806" s="7"/>
      <c r="J7806" s="7"/>
      <c r="K7806" s="7"/>
      <c r="L7806" s="7"/>
      <c r="Q7806" s="7"/>
      <c r="S7806" s="7"/>
      <c r="T7806" s="7"/>
      <c r="Y7806" s="7"/>
      <c r="AA7806" s="7"/>
      <c r="AB7806" s="7"/>
      <c r="AG7806" s="7"/>
    </row>
    <row r="7807" spans="1:33">
      <c r="A7807" s="7"/>
      <c r="B7807" s="7"/>
      <c r="C7807" s="7"/>
      <c r="D7807" s="7"/>
      <c r="E7807" s="7"/>
      <c r="F7807" s="7"/>
      <c r="G7807" s="7"/>
      <c r="H7807" s="7"/>
      <c r="J7807" s="7"/>
      <c r="K7807" s="7"/>
      <c r="L7807" s="7"/>
      <c r="Q7807" s="7"/>
      <c r="S7807" s="7"/>
      <c r="T7807" s="7"/>
      <c r="Y7807" s="7"/>
      <c r="AA7807" s="7"/>
      <c r="AB7807" s="7"/>
      <c r="AG7807" s="7"/>
    </row>
    <row r="7808" spans="1:33">
      <c r="A7808" s="7"/>
      <c r="B7808" s="7"/>
      <c r="C7808" s="7"/>
      <c r="D7808" s="7"/>
      <c r="E7808" s="7"/>
      <c r="F7808" s="7"/>
      <c r="G7808" s="7"/>
      <c r="H7808" s="7"/>
      <c r="J7808" s="7"/>
      <c r="K7808" s="7"/>
      <c r="L7808" s="7"/>
      <c r="Q7808" s="7"/>
      <c r="S7808" s="7"/>
      <c r="T7808" s="7"/>
      <c r="Y7808" s="7"/>
      <c r="AA7808" s="7"/>
      <c r="AB7808" s="7"/>
      <c r="AG7808" s="7"/>
    </row>
    <row r="7809" spans="1:33">
      <c r="A7809" s="7"/>
      <c r="B7809" s="7"/>
      <c r="C7809" s="7"/>
      <c r="D7809" s="7"/>
      <c r="E7809" s="7"/>
      <c r="F7809" s="7"/>
      <c r="G7809" s="7"/>
      <c r="H7809" s="7"/>
      <c r="J7809" s="7"/>
      <c r="K7809" s="7"/>
      <c r="L7809" s="7"/>
      <c r="Q7809" s="7"/>
      <c r="S7809" s="7"/>
      <c r="T7809" s="7"/>
      <c r="Y7809" s="7"/>
      <c r="AA7809" s="7"/>
      <c r="AB7809" s="7"/>
      <c r="AG7809" s="7"/>
    </row>
    <row r="7810" spans="1:33">
      <c r="A7810" s="7"/>
      <c r="B7810" s="7"/>
      <c r="C7810" s="7"/>
      <c r="D7810" s="7"/>
      <c r="E7810" s="7"/>
      <c r="F7810" s="7"/>
      <c r="G7810" s="7"/>
      <c r="H7810" s="7"/>
      <c r="J7810" s="7"/>
      <c r="K7810" s="7"/>
      <c r="L7810" s="7"/>
      <c r="Q7810" s="7"/>
      <c r="S7810" s="7"/>
      <c r="T7810" s="7"/>
      <c r="Y7810" s="7"/>
      <c r="AA7810" s="7"/>
      <c r="AB7810" s="7"/>
      <c r="AG7810" s="7"/>
    </row>
    <row r="7811" spans="1:33">
      <c r="A7811" s="7"/>
      <c r="B7811" s="7"/>
      <c r="C7811" s="7"/>
      <c r="D7811" s="7"/>
      <c r="E7811" s="7"/>
      <c r="F7811" s="7"/>
      <c r="G7811" s="7"/>
      <c r="H7811" s="7"/>
      <c r="J7811" s="7"/>
      <c r="K7811" s="7"/>
      <c r="L7811" s="7"/>
      <c r="Q7811" s="7"/>
      <c r="S7811" s="7"/>
      <c r="T7811" s="7"/>
      <c r="Y7811" s="7"/>
      <c r="AA7811" s="7"/>
      <c r="AB7811" s="7"/>
      <c r="AG7811" s="7"/>
    </row>
    <row r="7812" spans="1:33">
      <c r="A7812" s="7"/>
      <c r="B7812" s="7"/>
      <c r="C7812" s="7"/>
      <c r="D7812" s="7"/>
      <c r="E7812" s="7"/>
      <c r="F7812" s="7"/>
      <c r="G7812" s="7"/>
      <c r="H7812" s="7"/>
      <c r="J7812" s="7"/>
      <c r="K7812" s="7"/>
      <c r="L7812" s="7"/>
      <c r="Q7812" s="7"/>
      <c r="S7812" s="7"/>
      <c r="T7812" s="7"/>
      <c r="Y7812" s="7"/>
      <c r="AA7812" s="7"/>
      <c r="AB7812" s="7"/>
      <c r="AG7812" s="7"/>
    </row>
    <row r="7813" spans="1:33">
      <c r="A7813" s="7"/>
      <c r="B7813" s="7"/>
      <c r="C7813" s="7"/>
      <c r="D7813" s="7"/>
      <c r="E7813" s="7"/>
      <c r="F7813" s="7"/>
      <c r="G7813" s="7"/>
      <c r="H7813" s="7"/>
      <c r="J7813" s="7"/>
      <c r="K7813" s="7"/>
      <c r="L7813" s="7"/>
      <c r="Q7813" s="7"/>
      <c r="S7813" s="7"/>
      <c r="T7813" s="7"/>
      <c r="Y7813" s="7"/>
      <c r="AA7813" s="7"/>
      <c r="AB7813" s="7"/>
      <c r="AG7813" s="7"/>
    </row>
    <row r="7814" spans="1:33">
      <c r="A7814" s="7"/>
      <c r="B7814" s="7"/>
      <c r="C7814" s="7"/>
      <c r="D7814" s="7"/>
      <c r="E7814" s="7"/>
      <c r="F7814" s="7"/>
      <c r="G7814" s="7"/>
      <c r="H7814" s="7"/>
      <c r="J7814" s="7"/>
      <c r="K7814" s="7"/>
      <c r="L7814" s="7"/>
      <c r="Q7814" s="7"/>
      <c r="S7814" s="7"/>
      <c r="T7814" s="7"/>
      <c r="Y7814" s="7"/>
      <c r="AA7814" s="7"/>
      <c r="AB7814" s="7"/>
      <c r="AG7814" s="7"/>
    </row>
    <row r="7815" spans="1:33">
      <c r="A7815" s="7"/>
      <c r="B7815" s="7"/>
      <c r="C7815" s="7"/>
      <c r="D7815" s="7"/>
      <c r="E7815" s="7"/>
      <c r="F7815" s="7"/>
      <c r="G7815" s="7"/>
      <c r="H7815" s="7"/>
      <c r="J7815" s="7"/>
      <c r="K7815" s="7"/>
      <c r="L7815" s="7"/>
      <c r="Q7815" s="7"/>
      <c r="S7815" s="7"/>
      <c r="T7815" s="7"/>
      <c r="Y7815" s="7"/>
      <c r="AA7815" s="7"/>
      <c r="AB7815" s="7"/>
      <c r="AG7815" s="7"/>
    </row>
    <row r="7816" spans="1:33">
      <c r="A7816" s="7"/>
      <c r="B7816" s="7"/>
      <c r="C7816" s="7"/>
      <c r="D7816" s="7"/>
      <c r="E7816" s="7"/>
      <c r="F7816" s="7"/>
      <c r="G7816" s="7"/>
      <c r="H7816" s="7"/>
      <c r="J7816" s="7"/>
      <c r="K7816" s="7"/>
      <c r="L7816" s="7"/>
      <c r="Q7816" s="7"/>
      <c r="S7816" s="7"/>
      <c r="T7816" s="7"/>
      <c r="Y7816" s="7"/>
      <c r="AA7816" s="7"/>
      <c r="AB7816" s="7"/>
      <c r="AG7816" s="7"/>
    </row>
    <row r="7817" spans="1:33">
      <c r="A7817" s="7"/>
      <c r="B7817" s="7"/>
      <c r="C7817" s="7"/>
      <c r="D7817" s="7"/>
      <c r="E7817" s="7"/>
      <c r="F7817" s="7"/>
      <c r="G7817" s="7"/>
      <c r="H7817" s="7"/>
      <c r="J7817" s="7"/>
      <c r="K7817" s="7"/>
      <c r="L7817" s="7"/>
      <c r="Q7817" s="7"/>
      <c r="S7817" s="7"/>
      <c r="T7817" s="7"/>
      <c r="Y7817" s="7"/>
      <c r="AA7817" s="7"/>
      <c r="AB7817" s="7"/>
      <c r="AG7817" s="7"/>
    </row>
    <row r="7818" spans="1:33">
      <c r="A7818" s="7"/>
      <c r="B7818" s="7"/>
      <c r="C7818" s="7"/>
      <c r="D7818" s="7"/>
      <c r="E7818" s="7"/>
      <c r="F7818" s="7"/>
      <c r="G7818" s="7"/>
      <c r="H7818" s="7"/>
      <c r="J7818" s="7"/>
      <c r="K7818" s="7"/>
      <c r="L7818" s="7"/>
      <c r="Q7818" s="7"/>
      <c r="S7818" s="7"/>
      <c r="T7818" s="7"/>
      <c r="Y7818" s="7"/>
      <c r="AA7818" s="7"/>
      <c r="AB7818" s="7"/>
      <c r="AG7818" s="7"/>
    </row>
    <row r="7819" spans="1:33">
      <c r="A7819" s="7"/>
      <c r="B7819" s="7"/>
      <c r="C7819" s="7"/>
      <c r="D7819" s="7"/>
      <c r="E7819" s="7"/>
      <c r="F7819" s="7"/>
      <c r="G7819" s="7"/>
      <c r="H7819" s="7"/>
      <c r="J7819" s="7"/>
      <c r="K7819" s="7"/>
      <c r="L7819" s="7"/>
      <c r="Q7819" s="7"/>
      <c r="S7819" s="7"/>
      <c r="T7819" s="7"/>
      <c r="Y7819" s="7"/>
      <c r="AA7819" s="7"/>
      <c r="AB7819" s="7"/>
      <c r="AG7819" s="7"/>
    </row>
    <row r="7820" spans="1:33">
      <c r="A7820" s="7"/>
      <c r="B7820" s="7"/>
      <c r="C7820" s="7"/>
      <c r="D7820" s="7"/>
      <c r="E7820" s="7"/>
      <c r="F7820" s="7"/>
      <c r="G7820" s="7"/>
      <c r="H7820" s="7"/>
      <c r="J7820" s="7"/>
      <c r="K7820" s="7"/>
      <c r="L7820" s="7"/>
      <c r="Q7820" s="7"/>
      <c r="S7820" s="7"/>
      <c r="T7820" s="7"/>
      <c r="Y7820" s="7"/>
      <c r="AA7820" s="7"/>
      <c r="AB7820" s="7"/>
      <c r="AG7820" s="7"/>
    </row>
    <row r="7821" spans="1:33">
      <c r="A7821" s="7"/>
      <c r="B7821" s="7"/>
      <c r="C7821" s="7"/>
      <c r="D7821" s="7"/>
      <c r="E7821" s="7"/>
      <c r="F7821" s="7"/>
      <c r="G7821" s="7"/>
      <c r="H7821" s="7"/>
      <c r="J7821" s="7"/>
      <c r="K7821" s="7"/>
      <c r="L7821" s="7"/>
      <c r="Q7821" s="7"/>
      <c r="S7821" s="7"/>
      <c r="T7821" s="7"/>
      <c r="Y7821" s="7"/>
      <c r="AA7821" s="7"/>
      <c r="AB7821" s="7"/>
      <c r="AG7821" s="7"/>
    </row>
    <row r="7822" spans="1:33">
      <c r="A7822" s="7"/>
      <c r="B7822" s="7"/>
      <c r="C7822" s="7"/>
      <c r="D7822" s="7"/>
      <c r="E7822" s="7"/>
      <c r="F7822" s="7"/>
      <c r="G7822" s="7"/>
      <c r="H7822" s="7"/>
      <c r="J7822" s="7"/>
      <c r="K7822" s="7"/>
      <c r="L7822" s="7"/>
      <c r="Q7822" s="7"/>
      <c r="S7822" s="7"/>
      <c r="T7822" s="7"/>
      <c r="Y7822" s="7"/>
      <c r="AA7822" s="7"/>
      <c r="AB7822" s="7"/>
      <c r="AG7822" s="7"/>
    </row>
    <row r="7823" spans="1:33">
      <c r="A7823" s="7"/>
      <c r="B7823" s="7"/>
      <c r="C7823" s="7"/>
      <c r="D7823" s="7"/>
      <c r="E7823" s="7"/>
      <c r="F7823" s="7"/>
      <c r="G7823" s="7"/>
      <c r="H7823" s="7"/>
      <c r="J7823" s="7"/>
      <c r="K7823" s="7"/>
      <c r="L7823" s="7"/>
      <c r="Q7823" s="7"/>
      <c r="S7823" s="7"/>
      <c r="T7823" s="7"/>
      <c r="Y7823" s="7"/>
      <c r="AA7823" s="7"/>
      <c r="AB7823" s="7"/>
      <c r="AG7823" s="7"/>
    </row>
    <row r="7824" spans="1:33">
      <c r="A7824" s="7"/>
      <c r="B7824" s="7"/>
      <c r="C7824" s="7"/>
      <c r="D7824" s="7"/>
      <c r="E7824" s="7"/>
      <c r="F7824" s="7"/>
      <c r="G7824" s="7"/>
      <c r="H7824" s="7"/>
      <c r="J7824" s="7"/>
      <c r="K7824" s="7"/>
      <c r="L7824" s="7"/>
      <c r="Q7824" s="7"/>
      <c r="S7824" s="7"/>
      <c r="T7824" s="7"/>
      <c r="Y7824" s="7"/>
      <c r="AA7824" s="7"/>
      <c r="AB7824" s="7"/>
      <c r="AG7824" s="7"/>
    </row>
    <row r="7825" spans="1:33">
      <c r="A7825" s="7"/>
      <c r="B7825" s="7"/>
      <c r="C7825" s="7"/>
      <c r="D7825" s="7"/>
      <c r="E7825" s="7"/>
      <c r="F7825" s="7"/>
      <c r="G7825" s="7"/>
      <c r="H7825" s="7"/>
      <c r="J7825" s="7"/>
      <c r="K7825" s="7"/>
      <c r="L7825" s="7"/>
      <c r="Q7825" s="7"/>
      <c r="S7825" s="7"/>
      <c r="T7825" s="7"/>
      <c r="Y7825" s="7"/>
      <c r="AA7825" s="7"/>
      <c r="AB7825" s="7"/>
      <c r="AG7825" s="7"/>
    </row>
    <row r="7826" spans="1:33">
      <c r="A7826" s="7"/>
      <c r="B7826" s="7"/>
      <c r="C7826" s="7"/>
      <c r="D7826" s="7"/>
      <c r="E7826" s="7"/>
      <c r="F7826" s="7"/>
      <c r="G7826" s="7"/>
      <c r="H7826" s="7"/>
      <c r="J7826" s="7"/>
      <c r="K7826" s="7"/>
      <c r="L7826" s="7"/>
      <c r="Q7826" s="7"/>
      <c r="S7826" s="7"/>
      <c r="T7826" s="7"/>
      <c r="Y7826" s="7"/>
      <c r="AA7826" s="7"/>
      <c r="AB7826" s="7"/>
      <c r="AG7826" s="7"/>
    </row>
    <row r="7827" spans="1:33">
      <c r="A7827" s="7"/>
      <c r="B7827" s="7"/>
      <c r="C7827" s="7"/>
      <c r="D7827" s="7"/>
      <c r="E7827" s="7"/>
      <c r="F7827" s="7"/>
      <c r="G7827" s="7"/>
      <c r="H7827" s="7"/>
      <c r="J7827" s="7"/>
      <c r="K7827" s="7"/>
      <c r="L7827" s="7"/>
      <c r="Q7827" s="7"/>
      <c r="S7827" s="7"/>
      <c r="T7827" s="7"/>
      <c r="Y7827" s="7"/>
      <c r="AA7827" s="7"/>
      <c r="AB7827" s="7"/>
      <c r="AG7827" s="7"/>
    </row>
    <row r="7828" spans="1:33">
      <c r="A7828" s="7"/>
      <c r="B7828" s="7"/>
      <c r="C7828" s="7"/>
      <c r="D7828" s="7"/>
      <c r="E7828" s="7"/>
      <c r="F7828" s="7"/>
      <c r="G7828" s="7"/>
      <c r="H7828" s="7"/>
      <c r="J7828" s="7"/>
      <c r="K7828" s="7"/>
      <c r="L7828" s="7"/>
      <c r="Q7828" s="7"/>
      <c r="S7828" s="7"/>
      <c r="T7828" s="7"/>
      <c r="Y7828" s="7"/>
      <c r="AA7828" s="7"/>
      <c r="AB7828" s="7"/>
      <c r="AG7828" s="7"/>
    </row>
    <row r="7829" spans="1:33">
      <c r="A7829" s="7"/>
      <c r="B7829" s="7"/>
      <c r="C7829" s="7"/>
      <c r="D7829" s="7"/>
      <c r="E7829" s="7"/>
      <c r="F7829" s="7"/>
      <c r="G7829" s="7"/>
      <c r="H7829" s="7"/>
      <c r="J7829" s="7"/>
      <c r="K7829" s="7"/>
      <c r="L7829" s="7"/>
      <c r="Q7829" s="7"/>
      <c r="S7829" s="7"/>
      <c r="T7829" s="7"/>
      <c r="Y7829" s="7"/>
      <c r="AA7829" s="7"/>
      <c r="AB7829" s="7"/>
      <c r="AG7829" s="7"/>
    </row>
    <row r="7830" spans="1:33">
      <c r="A7830" s="7"/>
      <c r="B7830" s="7"/>
      <c r="C7830" s="7"/>
      <c r="D7830" s="7"/>
      <c r="E7830" s="7"/>
      <c r="F7830" s="7"/>
      <c r="G7830" s="7"/>
      <c r="H7830" s="7"/>
      <c r="J7830" s="7"/>
      <c r="K7830" s="7"/>
      <c r="L7830" s="7"/>
      <c r="Q7830" s="7"/>
      <c r="S7830" s="7"/>
      <c r="T7830" s="7"/>
      <c r="Y7830" s="7"/>
      <c r="AA7830" s="7"/>
      <c r="AB7830" s="7"/>
      <c r="AG7830" s="7"/>
    </row>
    <row r="7831" spans="1:33">
      <c r="A7831" s="7"/>
      <c r="B7831" s="7"/>
      <c r="C7831" s="7"/>
      <c r="D7831" s="7"/>
      <c r="E7831" s="7"/>
      <c r="F7831" s="7"/>
      <c r="G7831" s="7"/>
      <c r="H7831" s="7"/>
      <c r="J7831" s="7"/>
      <c r="K7831" s="7"/>
      <c r="L7831" s="7"/>
      <c r="Q7831" s="7"/>
      <c r="S7831" s="7"/>
      <c r="T7831" s="7"/>
      <c r="Y7831" s="7"/>
      <c r="AA7831" s="7"/>
      <c r="AB7831" s="7"/>
      <c r="AG7831" s="7"/>
    </row>
    <row r="7832" spans="1:33">
      <c r="A7832" s="7"/>
      <c r="B7832" s="7"/>
      <c r="C7832" s="7"/>
      <c r="D7832" s="7"/>
      <c r="E7832" s="7"/>
      <c r="F7832" s="7"/>
      <c r="G7832" s="7"/>
      <c r="H7832" s="7"/>
      <c r="J7832" s="7"/>
      <c r="K7832" s="7"/>
      <c r="L7832" s="7"/>
      <c r="Q7832" s="7"/>
      <c r="S7832" s="7"/>
      <c r="T7832" s="7"/>
      <c r="Y7832" s="7"/>
      <c r="AA7832" s="7"/>
      <c r="AB7832" s="7"/>
      <c r="AG7832" s="7"/>
    </row>
    <row r="7833" spans="1:33">
      <c r="A7833" s="7"/>
      <c r="B7833" s="7"/>
      <c r="C7833" s="7"/>
      <c r="D7833" s="7"/>
      <c r="E7833" s="7"/>
      <c r="F7833" s="7"/>
      <c r="G7833" s="7"/>
      <c r="H7833" s="7"/>
      <c r="J7833" s="7"/>
      <c r="K7833" s="7"/>
      <c r="L7833" s="7"/>
      <c r="Q7833" s="7"/>
      <c r="S7833" s="7"/>
      <c r="T7833" s="7"/>
      <c r="Y7833" s="7"/>
      <c r="AA7833" s="7"/>
      <c r="AB7833" s="7"/>
      <c r="AG7833" s="7"/>
    </row>
    <row r="7834" spans="1:33">
      <c r="A7834" s="7"/>
      <c r="B7834" s="7"/>
      <c r="C7834" s="7"/>
      <c r="D7834" s="7"/>
      <c r="E7834" s="7"/>
      <c r="F7834" s="7"/>
      <c r="G7834" s="7"/>
      <c r="H7834" s="7"/>
      <c r="J7834" s="7"/>
      <c r="K7834" s="7"/>
      <c r="L7834" s="7"/>
      <c r="Q7834" s="7"/>
      <c r="S7834" s="7"/>
      <c r="T7834" s="7"/>
      <c r="Y7834" s="7"/>
      <c r="AA7834" s="7"/>
      <c r="AB7834" s="7"/>
      <c r="AG7834" s="7"/>
    </row>
    <row r="7835" spans="1:33">
      <c r="A7835" s="7"/>
      <c r="B7835" s="7"/>
      <c r="C7835" s="7"/>
      <c r="D7835" s="7"/>
      <c r="E7835" s="7"/>
      <c r="F7835" s="7"/>
      <c r="G7835" s="7"/>
      <c r="H7835" s="7"/>
      <c r="J7835" s="7"/>
      <c r="K7835" s="7"/>
      <c r="L7835" s="7"/>
      <c r="Q7835" s="7"/>
      <c r="S7835" s="7"/>
      <c r="T7835" s="7"/>
      <c r="Y7835" s="7"/>
      <c r="AA7835" s="7"/>
      <c r="AB7835" s="7"/>
      <c r="AG7835" s="7"/>
    </row>
    <row r="7836" spans="1:33">
      <c r="A7836" s="7"/>
      <c r="B7836" s="7"/>
      <c r="C7836" s="7"/>
      <c r="D7836" s="7"/>
      <c r="E7836" s="7"/>
      <c r="F7836" s="7"/>
      <c r="G7836" s="7"/>
      <c r="H7836" s="7"/>
      <c r="J7836" s="7"/>
      <c r="K7836" s="7"/>
      <c r="L7836" s="7"/>
      <c r="Q7836" s="7"/>
      <c r="S7836" s="7"/>
      <c r="T7836" s="7"/>
      <c r="Y7836" s="7"/>
      <c r="AA7836" s="7"/>
      <c r="AB7836" s="7"/>
      <c r="AG7836" s="7"/>
    </row>
    <row r="7837" spans="1:33">
      <c r="A7837" s="7"/>
      <c r="B7837" s="7"/>
      <c r="C7837" s="7"/>
      <c r="D7837" s="7"/>
      <c r="E7837" s="7"/>
      <c r="F7837" s="7"/>
      <c r="G7837" s="7"/>
      <c r="H7837" s="7"/>
      <c r="J7837" s="7"/>
      <c r="K7837" s="7"/>
      <c r="L7837" s="7"/>
      <c r="Q7837" s="7"/>
      <c r="S7837" s="7"/>
      <c r="T7837" s="7"/>
      <c r="Y7837" s="7"/>
      <c r="AA7837" s="7"/>
      <c r="AB7837" s="7"/>
      <c r="AG7837" s="7"/>
    </row>
    <row r="7838" spans="1:33">
      <c r="A7838" s="7"/>
      <c r="B7838" s="7"/>
      <c r="C7838" s="7"/>
      <c r="D7838" s="7"/>
      <c r="E7838" s="7"/>
      <c r="F7838" s="7"/>
      <c r="G7838" s="7"/>
      <c r="H7838" s="7"/>
      <c r="J7838" s="7"/>
      <c r="K7838" s="7"/>
      <c r="L7838" s="7"/>
      <c r="Q7838" s="7"/>
      <c r="S7838" s="7"/>
      <c r="T7838" s="7"/>
      <c r="Y7838" s="7"/>
      <c r="AA7838" s="7"/>
      <c r="AB7838" s="7"/>
      <c r="AG7838" s="7"/>
    </row>
    <row r="7839" spans="1:33">
      <c r="A7839" s="7"/>
      <c r="B7839" s="7"/>
      <c r="C7839" s="7"/>
      <c r="D7839" s="7"/>
      <c r="E7839" s="7"/>
      <c r="F7839" s="7"/>
      <c r="G7839" s="7"/>
      <c r="H7839" s="7"/>
      <c r="J7839" s="7"/>
      <c r="K7839" s="7"/>
      <c r="L7839" s="7"/>
      <c r="Q7839" s="7"/>
      <c r="S7839" s="7"/>
      <c r="T7839" s="7"/>
      <c r="Y7839" s="7"/>
      <c r="AA7839" s="7"/>
      <c r="AB7839" s="7"/>
      <c r="AG7839" s="7"/>
    </row>
    <row r="7840" spans="1:33">
      <c r="A7840" s="7"/>
      <c r="B7840" s="7"/>
      <c r="C7840" s="7"/>
      <c r="D7840" s="7"/>
      <c r="E7840" s="7"/>
      <c r="F7840" s="7"/>
      <c r="G7840" s="7"/>
      <c r="H7840" s="7"/>
      <c r="J7840" s="7"/>
      <c r="K7840" s="7"/>
      <c r="L7840" s="7"/>
      <c r="Q7840" s="7"/>
      <c r="S7840" s="7"/>
      <c r="T7840" s="7"/>
      <c r="Y7840" s="7"/>
      <c r="AA7840" s="7"/>
      <c r="AB7840" s="7"/>
      <c r="AG7840" s="7"/>
    </row>
    <row r="7841" spans="1:33">
      <c r="A7841" s="7"/>
      <c r="B7841" s="7"/>
      <c r="C7841" s="7"/>
      <c r="D7841" s="7"/>
      <c r="E7841" s="7"/>
      <c r="F7841" s="7"/>
      <c r="G7841" s="7"/>
      <c r="H7841" s="7"/>
      <c r="J7841" s="7"/>
      <c r="K7841" s="7"/>
      <c r="L7841" s="7"/>
      <c r="Q7841" s="7"/>
      <c r="S7841" s="7"/>
      <c r="T7841" s="7"/>
      <c r="Y7841" s="7"/>
      <c r="AA7841" s="7"/>
      <c r="AB7841" s="7"/>
      <c r="AG7841" s="7"/>
    </row>
    <row r="7842" spans="1:33">
      <c r="A7842" s="7"/>
      <c r="B7842" s="7"/>
      <c r="C7842" s="7"/>
      <c r="D7842" s="7"/>
      <c r="E7842" s="7"/>
      <c r="F7842" s="7"/>
      <c r="G7842" s="7"/>
      <c r="H7842" s="7"/>
      <c r="J7842" s="7"/>
      <c r="K7842" s="7"/>
      <c r="L7842" s="7"/>
      <c r="Q7842" s="7"/>
      <c r="S7842" s="7"/>
      <c r="T7842" s="7"/>
      <c r="Y7842" s="7"/>
      <c r="AA7842" s="7"/>
      <c r="AB7842" s="7"/>
      <c r="AG7842" s="7"/>
    </row>
    <row r="7843" spans="1:33">
      <c r="A7843" s="7"/>
      <c r="B7843" s="7"/>
      <c r="C7843" s="7"/>
      <c r="D7843" s="7"/>
      <c r="E7843" s="7"/>
      <c r="F7843" s="7"/>
      <c r="G7843" s="7"/>
      <c r="H7843" s="7"/>
      <c r="J7843" s="7"/>
      <c r="K7843" s="7"/>
      <c r="L7843" s="7"/>
      <c r="Q7843" s="7"/>
      <c r="S7843" s="7"/>
      <c r="T7843" s="7"/>
      <c r="Y7843" s="7"/>
      <c r="AA7843" s="7"/>
      <c r="AB7843" s="7"/>
      <c r="AG7843" s="7"/>
    </row>
    <row r="7844" spans="1:33">
      <c r="A7844" s="7"/>
      <c r="B7844" s="7"/>
      <c r="C7844" s="7"/>
      <c r="D7844" s="7"/>
      <c r="E7844" s="7"/>
      <c r="F7844" s="7"/>
      <c r="G7844" s="7"/>
      <c r="H7844" s="7"/>
      <c r="J7844" s="7"/>
      <c r="K7844" s="7"/>
      <c r="L7844" s="7"/>
      <c r="Q7844" s="7"/>
      <c r="S7844" s="7"/>
      <c r="T7844" s="7"/>
      <c r="Y7844" s="7"/>
      <c r="AA7844" s="7"/>
      <c r="AB7844" s="7"/>
      <c r="AG7844" s="7"/>
    </row>
    <row r="7845" spans="1:33">
      <c r="A7845" s="7"/>
      <c r="B7845" s="7"/>
      <c r="C7845" s="7"/>
      <c r="D7845" s="7"/>
      <c r="E7845" s="7"/>
      <c r="F7845" s="7"/>
      <c r="G7845" s="7"/>
      <c r="H7845" s="7"/>
      <c r="J7845" s="7"/>
      <c r="K7845" s="7"/>
      <c r="L7845" s="7"/>
      <c r="Q7845" s="7"/>
      <c r="S7845" s="7"/>
      <c r="T7845" s="7"/>
      <c r="Y7845" s="7"/>
      <c r="AA7845" s="7"/>
      <c r="AB7845" s="7"/>
      <c r="AG7845" s="7"/>
    </row>
    <row r="7846" spans="1:33">
      <c r="A7846" s="7"/>
      <c r="B7846" s="7"/>
      <c r="C7846" s="7"/>
      <c r="D7846" s="7"/>
      <c r="E7846" s="7"/>
      <c r="F7846" s="7"/>
      <c r="G7846" s="7"/>
      <c r="H7846" s="7"/>
      <c r="J7846" s="7"/>
      <c r="K7846" s="7"/>
      <c r="L7846" s="7"/>
      <c r="Q7846" s="7"/>
      <c r="S7846" s="7"/>
      <c r="T7846" s="7"/>
      <c r="Y7846" s="7"/>
      <c r="AA7846" s="7"/>
      <c r="AB7846" s="7"/>
      <c r="AG7846" s="7"/>
    </row>
    <row r="7847" spans="1:33">
      <c r="A7847" s="7"/>
      <c r="B7847" s="7"/>
      <c r="C7847" s="7"/>
      <c r="D7847" s="7"/>
      <c r="E7847" s="7"/>
      <c r="F7847" s="7"/>
      <c r="G7847" s="7"/>
      <c r="H7847" s="7"/>
      <c r="J7847" s="7"/>
      <c r="K7847" s="7"/>
      <c r="L7847" s="7"/>
      <c r="Q7847" s="7"/>
      <c r="S7847" s="7"/>
      <c r="T7847" s="7"/>
      <c r="Y7847" s="7"/>
      <c r="AA7847" s="7"/>
      <c r="AB7847" s="7"/>
      <c r="AG7847" s="7"/>
    </row>
    <row r="7848" spans="1:33">
      <c r="A7848" s="7"/>
      <c r="B7848" s="7"/>
      <c r="C7848" s="7"/>
      <c r="D7848" s="7"/>
      <c r="E7848" s="7"/>
      <c r="F7848" s="7"/>
      <c r="G7848" s="7"/>
      <c r="H7848" s="7"/>
      <c r="J7848" s="7"/>
      <c r="K7848" s="7"/>
      <c r="L7848" s="7"/>
      <c r="Q7848" s="7"/>
      <c r="S7848" s="7"/>
      <c r="T7848" s="7"/>
      <c r="Y7848" s="7"/>
      <c r="AA7848" s="7"/>
      <c r="AB7848" s="7"/>
      <c r="AG7848" s="7"/>
    </row>
    <row r="7849" spans="1:33">
      <c r="A7849" s="7"/>
      <c r="B7849" s="7"/>
      <c r="C7849" s="7"/>
      <c r="D7849" s="7"/>
      <c r="E7849" s="7"/>
      <c r="F7849" s="7"/>
      <c r="G7849" s="7"/>
      <c r="H7849" s="7"/>
      <c r="J7849" s="7"/>
      <c r="K7849" s="7"/>
      <c r="L7849" s="7"/>
      <c r="Q7849" s="7"/>
      <c r="S7849" s="7"/>
      <c r="T7849" s="7"/>
      <c r="Y7849" s="7"/>
      <c r="AA7849" s="7"/>
      <c r="AB7849" s="7"/>
      <c r="AG7849" s="7"/>
    </row>
    <row r="7850" spans="1:33">
      <c r="A7850" s="7"/>
      <c r="B7850" s="7"/>
      <c r="C7850" s="7"/>
      <c r="D7850" s="7"/>
      <c r="E7850" s="7"/>
      <c r="F7850" s="7"/>
      <c r="G7850" s="7"/>
      <c r="H7850" s="7"/>
      <c r="J7850" s="7"/>
      <c r="K7850" s="7"/>
      <c r="L7850" s="7"/>
      <c r="Q7850" s="7"/>
      <c r="S7850" s="7"/>
      <c r="T7850" s="7"/>
      <c r="Y7850" s="7"/>
      <c r="AA7850" s="7"/>
      <c r="AB7850" s="7"/>
      <c r="AG7850" s="7"/>
    </row>
    <row r="7851" spans="1:33">
      <c r="A7851" s="7"/>
      <c r="B7851" s="7"/>
      <c r="C7851" s="7"/>
      <c r="D7851" s="7"/>
      <c r="E7851" s="7"/>
      <c r="F7851" s="7"/>
      <c r="G7851" s="7"/>
      <c r="H7851" s="7"/>
      <c r="J7851" s="7"/>
      <c r="K7851" s="7"/>
      <c r="L7851" s="7"/>
      <c r="Q7851" s="7"/>
      <c r="S7851" s="7"/>
      <c r="T7851" s="7"/>
      <c r="Y7851" s="7"/>
      <c r="AA7851" s="7"/>
      <c r="AB7851" s="7"/>
      <c r="AG7851" s="7"/>
    </row>
    <row r="7852" spans="1:33">
      <c r="A7852" s="7"/>
      <c r="B7852" s="7"/>
      <c r="C7852" s="7"/>
      <c r="D7852" s="7"/>
      <c r="E7852" s="7"/>
      <c r="F7852" s="7"/>
      <c r="G7852" s="7"/>
      <c r="H7852" s="7"/>
      <c r="J7852" s="7"/>
      <c r="K7852" s="7"/>
      <c r="L7852" s="7"/>
      <c r="Q7852" s="7"/>
      <c r="S7852" s="7"/>
      <c r="T7852" s="7"/>
      <c r="Y7852" s="7"/>
      <c r="AA7852" s="7"/>
      <c r="AB7852" s="7"/>
      <c r="AG7852" s="7"/>
    </row>
    <row r="7853" spans="1:33">
      <c r="A7853" s="7"/>
      <c r="B7853" s="7"/>
      <c r="C7853" s="7"/>
      <c r="D7853" s="7"/>
      <c r="E7853" s="7"/>
      <c r="F7853" s="7"/>
      <c r="G7853" s="7"/>
      <c r="H7853" s="7"/>
      <c r="J7853" s="7"/>
      <c r="K7853" s="7"/>
      <c r="L7853" s="7"/>
      <c r="Q7853" s="7"/>
      <c r="S7853" s="7"/>
      <c r="T7853" s="7"/>
      <c r="Y7853" s="7"/>
      <c r="AA7853" s="7"/>
      <c r="AB7853" s="7"/>
      <c r="AG7853" s="7"/>
    </row>
    <row r="7854" spans="1:33">
      <c r="A7854" s="7"/>
      <c r="B7854" s="7"/>
      <c r="C7854" s="7"/>
      <c r="D7854" s="7"/>
      <c r="E7854" s="7"/>
      <c r="F7854" s="7"/>
      <c r="G7854" s="7"/>
      <c r="H7854" s="7"/>
      <c r="J7854" s="7"/>
      <c r="K7854" s="7"/>
      <c r="L7854" s="7"/>
      <c r="Q7854" s="7"/>
      <c r="S7854" s="7"/>
      <c r="T7854" s="7"/>
      <c r="Y7854" s="7"/>
      <c r="AA7854" s="7"/>
      <c r="AB7854" s="7"/>
      <c r="AG7854" s="7"/>
    </row>
    <row r="7855" spans="1:33">
      <c r="A7855" s="7"/>
      <c r="B7855" s="7"/>
      <c r="C7855" s="7"/>
      <c r="D7855" s="7"/>
      <c r="E7855" s="7"/>
      <c r="F7855" s="7"/>
      <c r="G7855" s="7"/>
      <c r="H7855" s="7"/>
      <c r="J7855" s="7"/>
      <c r="K7855" s="7"/>
      <c r="L7855" s="7"/>
      <c r="Q7855" s="7"/>
      <c r="S7855" s="7"/>
      <c r="T7855" s="7"/>
      <c r="Y7855" s="7"/>
      <c r="AA7855" s="7"/>
      <c r="AB7855" s="7"/>
      <c r="AG7855" s="7"/>
    </row>
    <row r="7856" spans="1:33">
      <c r="A7856" s="7"/>
      <c r="B7856" s="7"/>
      <c r="C7856" s="7"/>
      <c r="D7856" s="7"/>
      <c r="E7856" s="7"/>
      <c r="F7856" s="7"/>
      <c r="G7856" s="7"/>
      <c r="H7856" s="7"/>
      <c r="J7856" s="7"/>
      <c r="K7856" s="7"/>
      <c r="L7856" s="7"/>
      <c r="Q7856" s="7"/>
      <c r="S7856" s="7"/>
      <c r="T7856" s="7"/>
      <c r="Y7856" s="7"/>
      <c r="AA7856" s="7"/>
      <c r="AB7856" s="7"/>
      <c r="AG7856" s="7"/>
    </row>
    <row r="7857" spans="1:33">
      <c r="A7857" s="7"/>
      <c r="B7857" s="7"/>
      <c r="C7857" s="7"/>
      <c r="D7857" s="7"/>
      <c r="E7857" s="7"/>
      <c r="F7857" s="7"/>
      <c r="G7857" s="7"/>
      <c r="H7857" s="7"/>
      <c r="J7857" s="7"/>
      <c r="K7857" s="7"/>
      <c r="L7857" s="7"/>
      <c r="Q7857" s="7"/>
      <c r="S7857" s="7"/>
      <c r="T7857" s="7"/>
      <c r="Y7857" s="7"/>
      <c r="AA7857" s="7"/>
      <c r="AB7857" s="7"/>
      <c r="AG7857" s="7"/>
    </row>
    <row r="7858" spans="1:33">
      <c r="A7858" s="7"/>
      <c r="B7858" s="7"/>
      <c r="C7858" s="7"/>
      <c r="D7858" s="7"/>
      <c r="E7858" s="7"/>
      <c r="F7858" s="7"/>
      <c r="G7858" s="7"/>
      <c r="H7858" s="7"/>
      <c r="J7858" s="7"/>
      <c r="K7858" s="7"/>
      <c r="L7858" s="7"/>
      <c r="Q7858" s="7"/>
      <c r="S7858" s="7"/>
      <c r="T7858" s="7"/>
      <c r="Y7858" s="7"/>
      <c r="AA7858" s="7"/>
      <c r="AB7858" s="7"/>
      <c r="AG7858" s="7"/>
    </row>
    <row r="7859" spans="1:33">
      <c r="A7859" s="7"/>
      <c r="B7859" s="7"/>
      <c r="C7859" s="7"/>
      <c r="D7859" s="7"/>
      <c r="E7859" s="7"/>
      <c r="F7859" s="7"/>
      <c r="G7859" s="7"/>
      <c r="H7859" s="7"/>
      <c r="J7859" s="7"/>
      <c r="K7859" s="7"/>
      <c r="L7859" s="7"/>
      <c r="Q7859" s="7"/>
      <c r="S7859" s="7"/>
      <c r="T7859" s="7"/>
      <c r="Y7859" s="7"/>
      <c r="AA7859" s="7"/>
      <c r="AB7859" s="7"/>
      <c r="AG7859" s="7"/>
    </row>
    <row r="7860" spans="1:33">
      <c r="A7860" s="7"/>
      <c r="B7860" s="7"/>
      <c r="C7860" s="7"/>
      <c r="D7860" s="7"/>
      <c r="E7860" s="7"/>
      <c r="F7860" s="7"/>
      <c r="G7860" s="7"/>
      <c r="H7860" s="7"/>
      <c r="J7860" s="7"/>
      <c r="K7860" s="7"/>
      <c r="L7860" s="7"/>
      <c r="Q7860" s="7"/>
      <c r="S7860" s="7"/>
      <c r="T7860" s="7"/>
      <c r="Y7860" s="7"/>
      <c r="AA7860" s="7"/>
      <c r="AB7860" s="7"/>
      <c r="AG7860" s="7"/>
    </row>
    <row r="7861" spans="1:33">
      <c r="A7861" s="7"/>
      <c r="B7861" s="7"/>
      <c r="C7861" s="7"/>
      <c r="D7861" s="7"/>
      <c r="E7861" s="7"/>
      <c r="F7861" s="7"/>
      <c r="G7861" s="7"/>
      <c r="H7861" s="7"/>
      <c r="J7861" s="7"/>
      <c r="K7861" s="7"/>
      <c r="L7861" s="7"/>
      <c r="Q7861" s="7"/>
      <c r="S7861" s="7"/>
      <c r="T7861" s="7"/>
      <c r="Y7861" s="7"/>
      <c r="AA7861" s="7"/>
      <c r="AB7861" s="7"/>
      <c r="AG7861" s="7"/>
    </row>
    <row r="7862" spans="1:33">
      <c r="A7862" s="7"/>
      <c r="B7862" s="7"/>
      <c r="C7862" s="7"/>
      <c r="D7862" s="7"/>
      <c r="E7862" s="7"/>
      <c r="F7862" s="7"/>
      <c r="G7862" s="7"/>
      <c r="H7862" s="7"/>
      <c r="J7862" s="7"/>
      <c r="K7862" s="7"/>
      <c r="L7862" s="7"/>
      <c r="Q7862" s="7"/>
      <c r="S7862" s="7"/>
      <c r="T7862" s="7"/>
      <c r="Y7862" s="7"/>
      <c r="AA7862" s="7"/>
      <c r="AB7862" s="7"/>
      <c r="AG7862" s="7"/>
    </row>
    <row r="7863" spans="1:33">
      <c r="A7863" s="7"/>
      <c r="B7863" s="7"/>
      <c r="C7863" s="7"/>
      <c r="D7863" s="7"/>
      <c r="E7863" s="7"/>
      <c r="F7863" s="7"/>
      <c r="G7863" s="7"/>
      <c r="H7863" s="7"/>
      <c r="J7863" s="7"/>
      <c r="K7863" s="7"/>
      <c r="L7863" s="7"/>
      <c r="Q7863" s="7"/>
      <c r="S7863" s="7"/>
      <c r="T7863" s="7"/>
      <c r="Y7863" s="7"/>
      <c r="AA7863" s="7"/>
      <c r="AB7863" s="7"/>
      <c r="AG7863" s="7"/>
    </row>
    <row r="7864" spans="1:33">
      <c r="A7864" s="7"/>
      <c r="B7864" s="7"/>
      <c r="C7864" s="7"/>
      <c r="D7864" s="7"/>
      <c r="E7864" s="7"/>
      <c r="F7864" s="7"/>
      <c r="G7864" s="7"/>
      <c r="H7864" s="7"/>
      <c r="J7864" s="7"/>
      <c r="K7864" s="7"/>
      <c r="L7864" s="7"/>
      <c r="Q7864" s="7"/>
      <c r="S7864" s="7"/>
      <c r="T7864" s="7"/>
      <c r="Y7864" s="7"/>
      <c r="AA7864" s="7"/>
      <c r="AB7864" s="7"/>
      <c r="AG7864" s="7"/>
    </row>
    <row r="7865" spans="1:33">
      <c r="A7865" s="7"/>
      <c r="B7865" s="7"/>
      <c r="C7865" s="7"/>
      <c r="D7865" s="7"/>
      <c r="E7865" s="7"/>
      <c r="F7865" s="7"/>
      <c r="G7865" s="7"/>
      <c r="H7865" s="7"/>
      <c r="J7865" s="7"/>
      <c r="K7865" s="7"/>
      <c r="L7865" s="7"/>
      <c r="Q7865" s="7"/>
      <c r="S7865" s="7"/>
      <c r="T7865" s="7"/>
      <c r="Y7865" s="7"/>
      <c r="AA7865" s="7"/>
      <c r="AB7865" s="7"/>
      <c r="AG7865" s="7"/>
    </row>
    <row r="7866" spans="1:33">
      <c r="A7866" s="7"/>
      <c r="B7866" s="7"/>
      <c r="C7866" s="7"/>
      <c r="D7866" s="7"/>
      <c r="E7866" s="7"/>
      <c r="F7866" s="7"/>
      <c r="G7866" s="7"/>
      <c r="H7866" s="7"/>
      <c r="J7866" s="7"/>
      <c r="K7866" s="7"/>
      <c r="L7866" s="7"/>
      <c r="Q7866" s="7"/>
      <c r="S7866" s="7"/>
      <c r="T7866" s="7"/>
      <c r="Y7866" s="7"/>
      <c r="AA7866" s="7"/>
      <c r="AB7866" s="7"/>
      <c r="AG7866" s="7"/>
    </row>
    <row r="7867" spans="1:33">
      <c r="A7867" s="7"/>
      <c r="B7867" s="7"/>
      <c r="C7867" s="7"/>
      <c r="D7867" s="7"/>
      <c r="E7867" s="7"/>
      <c r="F7867" s="7"/>
      <c r="G7867" s="7"/>
      <c r="H7867" s="7"/>
      <c r="J7867" s="7"/>
      <c r="K7867" s="7"/>
      <c r="L7867" s="7"/>
      <c r="Q7867" s="7"/>
      <c r="S7867" s="7"/>
      <c r="T7867" s="7"/>
      <c r="Y7867" s="7"/>
      <c r="AA7867" s="7"/>
      <c r="AB7867" s="7"/>
      <c r="AG7867" s="7"/>
    </row>
    <row r="7868" spans="1:33">
      <c r="A7868" s="7"/>
      <c r="B7868" s="7"/>
      <c r="C7868" s="7"/>
      <c r="D7868" s="7"/>
      <c r="E7868" s="7"/>
      <c r="F7868" s="7"/>
      <c r="G7868" s="7"/>
      <c r="H7868" s="7"/>
      <c r="J7868" s="7"/>
      <c r="K7868" s="7"/>
      <c r="L7868" s="7"/>
      <c r="Q7868" s="7"/>
      <c r="S7868" s="7"/>
      <c r="T7868" s="7"/>
      <c r="Y7868" s="7"/>
      <c r="AA7868" s="7"/>
      <c r="AB7868" s="7"/>
      <c r="AG7868" s="7"/>
    </row>
    <row r="7869" spans="1:33">
      <c r="A7869" s="7"/>
      <c r="B7869" s="7"/>
      <c r="C7869" s="7"/>
      <c r="D7869" s="7"/>
      <c r="E7869" s="7"/>
      <c r="F7869" s="7"/>
      <c r="G7869" s="7"/>
      <c r="H7869" s="7"/>
      <c r="J7869" s="7"/>
      <c r="K7869" s="7"/>
      <c r="L7869" s="7"/>
      <c r="Q7869" s="7"/>
      <c r="S7869" s="7"/>
      <c r="T7869" s="7"/>
      <c r="Y7869" s="7"/>
      <c r="AA7869" s="7"/>
      <c r="AB7869" s="7"/>
      <c r="AG7869" s="7"/>
    </row>
    <row r="7870" spans="1:33">
      <c r="A7870" s="7"/>
      <c r="B7870" s="7"/>
      <c r="C7870" s="7"/>
      <c r="D7870" s="7"/>
      <c r="E7870" s="7"/>
      <c r="F7870" s="7"/>
      <c r="G7870" s="7"/>
      <c r="H7870" s="7"/>
      <c r="J7870" s="7"/>
      <c r="K7870" s="7"/>
      <c r="L7870" s="7"/>
      <c r="Q7870" s="7"/>
      <c r="S7870" s="7"/>
      <c r="T7870" s="7"/>
      <c r="Y7870" s="7"/>
      <c r="AA7870" s="7"/>
      <c r="AB7870" s="7"/>
      <c r="AG7870" s="7"/>
    </row>
    <row r="7871" spans="1:33">
      <c r="A7871" s="7"/>
      <c r="B7871" s="7"/>
      <c r="C7871" s="7"/>
      <c r="D7871" s="7"/>
      <c r="E7871" s="7"/>
      <c r="F7871" s="7"/>
      <c r="G7871" s="7"/>
      <c r="H7871" s="7"/>
      <c r="J7871" s="7"/>
      <c r="K7871" s="7"/>
      <c r="L7871" s="7"/>
      <c r="Q7871" s="7"/>
      <c r="S7871" s="7"/>
      <c r="T7871" s="7"/>
      <c r="Y7871" s="7"/>
      <c r="AA7871" s="7"/>
      <c r="AB7871" s="7"/>
      <c r="AG7871" s="7"/>
    </row>
    <row r="7872" spans="1:33">
      <c r="A7872" s="7"/>
      <c r="B7872" s="7"/>
      <c r="C7872" s="7"/>
      <c r="D7872" s="7"/>
      <c r="E7872" s="7"/>
      <c r="F7872" s="7"/>
      <c r="G7872" s="7"/>
      <c r="H7872" s="7"/>
      <c r="J7872" s="7"/>
      <c r="K7872" s="7"/>
      <c r="L7872" s="7"/>
      <c r="Q7872" s="7"/>
      <c r="S7872" s="7"/>
      <c r="T7872" s="7"/>
      <c r="Y7872" s="7"/>
      <c r="AA7872" s="7"/>
      <c r="AB7872" s="7"/>
      <c r="AG7872" s="7"/>
    </row>
    <row r="7873" spans="1:33">
      <c r="A7873" s="7"/>
      <c r="B7873" s="7"/>
      <c r="C7873" s="7"/>
      <c r="D7873" s="7"/>
      <c r="E7873" s="7"/>
      <c r="F7873" s="7"/>
      <c r="G7873" s="7"/>
      <c r="H7873" s="7"/>
      <c r="J7873" s="7"/>
      <c r="K7873" s="7"/>
      <c r="L7873" s="7"/>
      <c r="Q7873" s="7"/>
      <c r="S7873" s="7"/>
      <c r="T7873" s="7"/>
      <c r="Y7873" s="7"/>
      <c r="AA7873" s="7"/>
      <c r="AB7873" s="7"/>
      <c r="AG7873" s="7"/>
    </row>
    <row r="7874" spans="1:33">
      <c r="A7874" s="7"/>
      <c r="B7874" s="7"/>
      <c r="C7874" s="7"/>
      <c r="D7874" s="7"/>
      <c r="E7874" s="7"/>
      <c r="F7874" s="7"/>
      <c r="G7874" s="7"/>
      <c r="H7874" s="7"/>
      <c r="J7874" s="7"/>
      <c r="K7874" s="7"/>
      <c r="L7874" s="7"/>
      <c r="Q7874" s="7"/>
      <c r="S7874" s="7"/>
      <c r="T7874" s="7"/>
      <c r="Y7874" s="7"/>
      <c r="AA7874" s="7"/>
      <c r="AB7874" s="7"/>
      <c r="AG7874" s="7"/>
    </row>
    <row r="7875" spans="1:33">
      <c r="A7875" s="7"/>
      <c r="B7875" s="7"/>
      <c r="C7875" s="7"/>
      <c r="D7875" s="7"/>
      <c r="E7875" s="7"/>
      <c r="F7875" s="7"/>
      <c r="G7875" s="7"/>
      <c r="H7875" s="7"/>
      <c r="J7875" s="7"/>
      <c r="K7875" s="7"/>
      <c r="L7875" s="7"/>
      <c r="Q7875" s="7"/>
      <c r="S7875" s="7"/>
      <c r="T7875" s="7"/>
      <c r="Y7875" s="7"/>
      <c r="AA7875" s="7"/>
      <c r="AB7875" s="7"/>
      <c r="AG7875" s="7"/>
    </row>
    <row r="7876" spans="1:33">
      <c r="A7876" s="7"/>
      <c r="B7876" s="7"/>
      <c r="C7876" s="7"/>
      <c r="D7876" s="7"/>
      <c r="E7876" s="7"/>
      <c r="F7876" s="7"/>
      <c r="G7876" s="7"/>
      <c r="H7876" s="7"/>
      <c r="J7876" s="7"/>
      <c r="K7876" s="7"/>
      <c r="L7876" s="7"/>
      <c r="Q7876" s="7"/>
      <c r="S7876" s="7"/>
      <c r="T7876" s="7"/>
      <c r="Y7876" s="7"/>
      <c r="AA7876" s="7"/>
      <c r="AB7876" s="7"/>
      <c r="AG7876" s="7"/>
    </row>
    <row r="7877" spans="1:33">
      <c r="A7877" s="7"/>
      <c r="B7877" s="7"/>
      <c r="C7877" s="7"/>
      <c r="D7877" s="7"/>
      <c r="E7877" s="7"/>
      <c r="F7877" s="7"/>
      <c r="G7877" s="7"/>
      <c r="H7877" s="7"/>
      <c r="J7877" s="7"/>
      <c r="K7877" s="7"/>
      <c r="L7877" s="7"/>
      <c r="Q7877" s="7"/>
      <c r="S7877" s="7"/>
      <c r="T7877" s="7"/>
      <c r="Y7877" s="7"/>
      <c r="AA7877" s="7"/>
      <c r="AB7877" s="7"/>
      <c r="AG7877" s="7"/>
    </row>
    <row r="7878" spans="1:33">
      <c r="A7878" s="7"/>
      <c r="B7878" s="7"/>
      <c r="C7878" s="7"/>
      <c r="D7878" s="7"/>
      <c r="E7878" s="7"/>
      <c r="F7878" s="7"/>
      <c r="G7878" s="7"/>
      <c r="H7878" s="7"/>
      <c r="J7878" s="7"/>
      <c r="K7878" s="7"/>
      <c r="L7878" s="7"/>
      <c r="Q7878" s="7"/>
      <c r="S7878" s="7"/>
      <c r="T7878" s="7"/>
      <c r="Y7878" s="7"/>
      <c r="AA7878" s="7"/>
      <c r="AB7878" s="7"/>
      <c r="AG7878" s="7"/>
    </row>
    <row r="7879" spans="1:33">
      <c r="A7879" s="7"/>
      <c r="B7879" s="7"/>
      <c r="C7879" s="7"/>
      <c r="D7879" s="7"/>
      <c r="E7879" s="7"/>
      <c r="F7879" s="7"/>
      <c r="G7879" s="7"/>
      <c r="H7879" s="7"/>
      <c r="J7879" s="7"/>
      <c r="K7879" s="7"/>
      <c r="L7879" s="7"/>
      <c r="Q7879" s="7"/>
      <c r="S7879" s="7"/>
      <c r="T7879" s="7"/>
      <c r="Y7879" s="7"/>
      <c r="AA7879" s="7"/>
      <c r="AB7879" s="7"/>
      <c r="AG7879" s="7"/>
    </row>
    <row r="7880" spans="1:33">
      <c r="A7880" s="7"/>
      <c r="B7880" s="7"/>
      <c r="C7880" s="7"/>
      <c r="D7880" s="7"/>
      <c r="E7880" s="7"/>
      <c r="F7880" s="7"/>
      <c r="G7880" s="7"/>
      <c r="H7880" s="7"/>
      <c r="J7880" s="7"/>
      <c r="K7880" s="7"/>
      <c r="L7880" s="7"/>
      <c r="Q7880" s="7"/>
      <c r="S7880" s="7"/>
      <c r="T7880" s="7"/>
      <c r="Y7880" s="7"/>
      <c r="AA7880" s="7"/>
      <c r="AB7880" s="7"/>
      <c r="AG7880" s="7"/>
    </row>
    <row r="7881" spans="1:33">
      <c r="A7881" s="7"/>
      <c r="B7881" s="7"/>
      <c r="C7881" s="7"/>
      <c r="D7881" s="7"/>
      <c r="E7881" s="7"/>
      <c r="F7881" s="7"/>
      <c r="G7881" s="7"/>
      <c r="H7881" s="7"/>
      <c r="J7881" s="7"/>
      <c r="K7881" s="7"/>
      <c r="L7881" s="7"/>
      <c r="Q7881" s="7"/>
      <c r="S7881" s="7"/>
      <c r="T7881" s="7"/>
      <c r="Y7881" s="7"/>
      <c r="AA7881" s="7"/>
      <c r="AB7881" s="7"/>
      <c r="AG7881" s="7"/>
    </row>
    <row r="7882" spans="1:33">
      <c r="A7882" s="7"/>
      <c r="B7882" s="7"/>
      <c r="C7882" s="7"/>
      <c r="D7882" s="7"/>
      <c r="E7882" s="7"/>
      <c r="F7882" s="7"/>
      <c r="G7882" s="7"/>
      <c r="H7882" s="7"/>
      <c r="J7882" s="7"/>
      <c r="K7882" s="7"/>
      <c r="L7882" s="7"/>
      <c r="Q7882" s="7"/>
      <c r="S7882" s="7"/>
      <c r="T7882" s="7"/>
      <c r="Y7882" s="7"/>
      <c r="AA7882" s="7"/>
      <c r="AB7882" s="7"/>
      <c r="AG7882" s="7"/>
    </row>
    <row r="7883" spans="1:33">
      <c r="A7883" s="7"/>
      <c r="B7883" s="7"/>
      <c r="C7883" s="7"/>
      <c r="D7883" s="7"/>
      <c r="E7883" s="7"/>
      <c r="F7883" s="7"/>
      <c r="G7883" s="7"/>
      <c r="H7883" s="7"/>
      <c r="J7883" s="7"/>
      <c r="K7883" s="7"/>
      <c r="L7883" s="7"/>
      <c r="Q7883" s="7"/>
      <c r="S7883" s="7"/>
      <c r="T7883" s="7"/>
      <c r="Y7883" s="7"/>
      <c r="AA7883" s="7"/>
      <c r="AB7883" s="7"/>
      <c r="AG7883" s="7"/>
    </row>
    <row r="7884" spans="1:33">
      <c r="A7884" s="7"/>
      <c r="B7884" s="7"/>
      <c r="C7884" s="7"/>
      <c r="D7884" s="7"/>
      <c r="E7884" s="7"/>
      <c r="F7884" s="7"/>
      <c r="G7884" s="7"/>
      <c r="H7884" s="7"/>
      <c r="J7884" s="7"/>
      <c r="K7884" s="7"/>
      <c r="L7884" s="7"/>
      <c r="Q7884" s="7"/>
      <c r="S7884" s="7"/>
      <c r="T7884" s="7"/>
      <c r="Y7884" s="7"/>
      <c r="AA7884" s="7"/>
      <c r="AB7884" s="7"/>
      <c r="AG7884" s="7"/>
    </row>
    <row r="7885" spans="1:33">
      <c r="A7885" s="7"/>
      <c r="B7885" s="7"/>
      <c r="C7885" s="7"/>
      <c r="D7885" s="7"/>
      <c r="E7885" s="7"/>
      <c r="F7885" s="7"/>
      <c r="G7885" s="7"/>
      <c r="H7885" s="7"/>
      <c r="J7885" s="7"/>
      <c r="K7885" s="7"/>
      <c r="L7885" s="7"/>
      <c r="Q7885" s="7"/>
      <c r="S7885" s="7"/>
      <c r="T7885" s="7"/>
      <c r="Y7885" s="7"/>
      <c r="AA7885" s="7"/>
      <c r="AB7885" s="7"/>
      <c r="AG7885" s="7"/>
    </row>
    <row r="7886" spans="1:33">
      <c r="A7886" s="7"/>
      <c r="B7886" s="7"/>
      <c r="C7886" s="7"/>
      <c r="D7886" s="7"/>
      <c r="E7886" s="7"/>
      <c r="F7886" s="7"/>
      <c r="G7886" s="7"/>
      <c r="H7886" s="7"/>
      <c r="J7886" s="7"/>
      <c r="K7886" s="7"/>
      <c r="L7886" s="7"/>
      <c r="Q7886" s="7"/>
      <c r="S7886" s="7"/>
      <c r="T7886" s="7"/>
      <c r="Y7886" s="7"/>
      <c r="AA7886" s="7"/>
      <c r="AB7886" s="7"/>
      <c r="AG7886" s="7"/>
    </row>
    <row r="7887" spans="1:33">
      <c r="A7887" s="7"/>
      <c r="B7887" s="7"/>
      <c r="C7887" s="7"/>
      <c r="D7887" s="7"/>
      <c r="E7887" s="7"/>
      <c r="F7887" s="7"/>
      <c r="G7887" s="7"/>
      <c r="H7887" s="7"/>
      <c r="J7887" s="7"/>
      <c r="K7887" s="7"/>
      <c r="L7887" s="7"/>
      <c r="Q7887" s="7"/>
      <c r="S7887" s="7"/>
      <c r="T7887" s="7"/>
      <c r="Y7887" s="7"/>
      <c r="AA7887" s="7"/>
      <c r="AB7887" s="7"/>
      <c r="AG7887" s="7"/>
    </row>
    <row r="7888" spans="1:33">
      <c r="A7888" s="7"/>
      <c r="B7888" s="7"/>
      <c r="C7888" s="7"/>
      <c r="D7888" s="7"/>
      <c r="E7888" s="7"/>
      <c r="F7888" s="7"/>
      <c r="G7888" s="7"/>
      <c r="H7888" s="7"/>
      <c r="J7888" s="7"/>
      <c r="K7888" s="7"/>
      <c r="L7888" s="7"/>
      <c r="Q7888" s="7"/>
      <c r="S7888" s="7"/>
      <c r="T7888" s="7"/>
      <c r="Y7888" s="7"/>
      <c r="AA7888" s="7"/>
      <c r="AB7888" s="7"/>
      <c r="AG7888" s="7"/>
    </row>
    <row r="7889" spans="1:33">
      <c r="A7889" s="7"/>
      <c r="B7889" s="7"/>
      <c r="C7889" s="7"/>
      <c r="D7889" s="7"/>
      <c r="E7889" s="7"/>
      <c r="F7889" s="7"/>
      <c r="G7889" s="7"/>
      <c r="H7889" s="7"/>
      <c r="J7889" s="7"/>
      <c r="K7889" s="7"/>
      <c r="L7889" s="7"/>
      <c r="Q7889" s="7"/>
      <c r="S7889" s="7"/>
      <c r="T7889" s="7"/>
      <c r="Y7889" s="7"/>
      <c r="AA7889" s="7"/>
      <c r="AB7889" s="7"/>
      <c r="AG7889" s="7"/>
    </row>
    <row r="7890" spans="1:33">
      <c r="A7890" s="7"/>
      <c r="B7890" s="7"/>
      <c r="C7890" s="7"/>
      <c r="D7890" s="7"/>
      <c r="E7890" s="7"/>
      <c r="F7890" s="7"/>
      <c r="G7890" s="7"/>
      <c r="H7890" s="7"/>
      <c r="J7890" s="7"/>
      <c r="K7890" s="7"/>
      <c r="L7890" s="7"/>
      <c r="Q7890" s="7"/>
      <c r="S7890" s="7"/>
      <c r="T7890" s="7"/>
      <c r="Y7890" s="7"/>
      <c r="AA7890" s="7"/>
      <c r="AB7890" s="7"/>
      <c r="AG7890" s="7"/>
    </row>
    <row r="7891" spans="1:33">
      <c r="A7891" s="7"/>
      <c r="B7891" s="7"/>
      <c r="C7891" s="7"/>
      <c r="D7891" s="7"/>
      <c r="E7891" s="7"/>
      <c r="F7891" s="7"/>
      <c r="G7891" s="7"/>
      <c r="H7891" s="7"/>
      <c r="J7891" s="7"/>
      <c r="K7891" s="7"/>
      <c r="L7891" s="7"/>
      <c r="Q7891" s="7"/>
      <c r="S7891" s="7"/>
      <c r="T7891" s="7"/>
      <c r="Y7891" s="7"/>
      <c r="AA7891" s="7"/>
      <c r="AB7891" s="7"/>
      <c r="AG7891" s="7"/>
    </row>
    <row r="7892" spans="1:33">
      <c r="A7892" s="7"/>
      <c r="B7892" s="7"/>
      <c r="C7892" s="7"/>
      <c r="D7892" s="7"/>
      <c r="E7892" s="7"/>
      <c r="F7892" s="7"/>
      <c r="G7892" s="7"/>
      <c r="H7892" s="7"/>
      <c r="J7892" s="7"/>
      <c r="K7892" s="7"/>
      <c r="L7892" s="7"/>
      <c r="Q7892" s="7"/>
      <c r="S7892" s="7"/>
      <c r="T7892" s="7"/>
      <c r="Y7892" s="7"/>
      <c r="AA7892" s="7"/>
      <c r="AB7892" s="7"/>
      <c r="AG7892" s="7"/>
    </row>
    <row r="7893" spans="1:33">
      <c r="A7893" s="7"/>
      <c r="B7893" s="7"/>
      <c r="C7893" s="7"/>
      <c r="D7893" s="7"/>
      <c r="E7893" s="7"/>
      <c r="F7893" s="7"/>
      <c r="G7893" s="7"/>
      <c r="H7893" s="7"/>
      <c r="J7893" s="7"/>
      <c r="K7893" s="7"/>
      <c r="L7893" s="7"/>
      <c r="Q7893" s="7"/>
      <c r="S7893" s="7"/>
      <c r="T7893" s="7"/>
      <c r="Y7893" s="7"/>
      <c r="AA7893" s="7"/>
      <c r="AB7893" s="7"/>
      <c r="AG7893" s="7"/>
    </row>
    <row r="7894" spans="1:33">
      <c r="A7894" s="7"/>
      <c r="B7894" s="7"/>
      <c r="C7894" s="7"/>
      <c r="D7894" s="7"/>
      <c r="E7894" s="7"/>
      <c r="F7894" s="7"/>
      <c r="G7894" s="7"/>
      <c r="H7894" s="7"/>
      <c r="J7894" s="7"/>
      <c r="K7894" s="7"/>
      <c r="L7894" s="7"/>
      <c r="Q7894" s="7"/>
      <c r="S7894" s="7"/>
      <c r="T7894" s="7"/>
      <c r="Y7894" s="7"/>
      <c r="AA7894" s="7"/>
      <c r="AB7894" s="7"/>
      <c r="AG7894" s="7"/>
    </row>
    <row r="7895" spans="1:33">
      <c r="A7895" s="7"/>
      <c r="B7895" s="7"/>
      <c r="C7895" s="7"/>
      <c r="D7895" s="7"/>
      <c r="E7895" s="7"/>
      <c r="F7895" s="7"/>
      <c r="G7895" s="7"/>
      <c r="H7895" s="7"/>
      <c r="J7895" s="7"/>
      <c r="K7895" s="7"/>
      <c r="L7895" s="7"/>
      <c r="Q7895" s="7"/>
      <c r="S7895" s="7"/>
      <c r="T7895" s="7"/>
      <c r="Y7895" s="7"/>
      <c r="AA7895" s="7"/>
      <c r="AB7895" s="7"/>
      <c r="AG7895" s="7"/>
    </row>
    <row r="7896" spans="1:33">
      <c r="A7896" s="7"/>
      <c r="B7896" s="7"/>
      <c r="C7896" s="7"/>
      <c r="D7896" s="7"/>
      <c r="E7896" s="7"/>
      <c r="F7896" s="7"/>
      <c r="G7896" s="7"/>
      <c r="H7896" s="7"/>
      <c r="J7896" s="7"/>
      <c r="K7896" s="7"/>
      <c r="L7896" s="7"/>
      <c r="Q7896" s="7"/>
      <c r="S7896" s="7"/>
      <c r="T7896" s="7"/>
      <c r="Y7896" s="7"/>
      <c r="AA7896" s="7"/>
      <c r="AB7896" s="7"/>
      <c r="AG7896" s="7"/>
    </row>
    <row r="7897" spans="1:33">
      <c r="A7897" s="7"/>
      <c r="B7897" s="7"/>
      <c r="C7897" s="7"/>
      <c r="D7897" s="7"/>
      <c r="E7897" s="7"/>
      <c r="F7897" s="7"/>
      <c r="G7897" s="7"/>
      <c r="H7897" s="7"/>
      <c r="J7897" s="7"/>
      <c r="K7897" s="7"/>
      <c r="L7897" s="7"/>
      <c r="Q7897" s="7"/>
      <c r="S7897" s="7"/>
      <c r="T7897" s="7"/>
      <c r="Y7897" s="7"/>
      <c r="AA7897" s="7"/>
      <c r="AB7897" s="7"/>
      <c r="AG7897" s="7"/>
    </row>
    <row r="7898" spans="1:33">
      <c r="A7898" s="7"/>
      <c r="B7898" s="7"/>
      <c r="C7898" s="7"/>
      <c r="D7898" s="7"/>
      <c r="E7898" s="7"/>
      <c r="F7898" s="7"/>
      <c r="G7898" s="7"/>
      <c r="H7898" s="7"/>
      <c r="J7898" s="7"/>
      <c r="K7898" s="7"/>
      <c r="L7898" s="7"/>
      <c r="Q7898" s="7"/>
      <c r="S7898" s="7"/>
      <c r="T7898" s="7"/>
      <c r="Y7898" s="7"/>
      <c r="AA7898" s="7"/>
      <c r="AB7898" s="7"/>
      <c r="AG7898" s="7"/>
    </row>
    <row r="7899" spans="1:33">
      <c r="A7899" s="7"/>
      <c r="B7899" s="7"/>
      <c r="C7899" s="7"/>
      <c r="D7899" s="7"/>
      <c r="E7899" s="7"/>
      <c r="F7899" s="7"/>
      <c r="G7899" s="7"/>
      <c r="H7899" s="7"/>
      <c r="J7899" s="7"/>
      <c r="K7899" s="7"/>
      <c r="L7899" s="7"/>
      <c r="Q7899" s="7"/>
      <c r="S7899" s="7"/>
      <c r="T7899" s="7"/>
      <c r="Y7899" s="7"/>
      <c r="AA7899" s="7"/>
      <c r="AB7899" s="7"/>
      <c r="AG7899" s="7"/>
    </row>
    <row r="7900" spans="1:33">
      <c r="A7900" s="7"/>
      <c r="B7900" s="7"/>
      <c r="C7900" s="7"/>
      <c r="D7900" s="7"/>
      <c r="E7900" s="7"/>
      <c r="F7900" s="7"/>
      <c r="G7900" s="7"/>
      <c r="H7900" s="7"/>
      <c r="J7900" s="7"/>
      <c r="K7900" s="7"/>
      <c r="L7900" s="7"/>
      <c r="Q7900" s="7"/>
      <c r="S7900" s="7"/>
      <c r="T7900" s="7"/>
      <c r="Y7900" s="7"/>
      <c r="AA7900" s="7"/>
      <c r="AB7900" s="7"/>
      <c r="AG7900" s="7"/>
    </row>
    <row r="7901" spans="1:33">
      <c r="A7901" s="7"/>
      <c r="B7901" s="7"/>
      <c r="C7901" s="7"/>
      <c r="D7901" s="7"/>
      <c r="E7901" s="7"/>
      <c r="F7901" s="7"/>
      <c r="G7901" s="7"/>
      <c r="H7901" s="7"/>
      <c r="J7901" s="7"/>
      <c r="K7901" s="7"/>
      <c r="L7901" s="7"/>
      <c r="Q7901" s="7"/>
      <c r="S7901" s="7"/>
      <c r="T7901" s="7"/>
      <c r="Y7901" s="7"/>
      <c r="AA7901" s="7"/>
      <c r="AB7901" s="7"/>
      <c r="AG7901" s="7"/>
    </row>
    <row r="7902" spans="1:33">
      <c r="A7902" s="7"/>
      <c r="B7902" s="7"/>
      <c r="C7902" s="7"/>
      <c r="D7902" s="7"/>
      <c r="E7902" s="7"/>
      <c r="F7902" s="7"/>
      <c r="G7902" s="7"/>
      <c r="H7902" s="7"/>
      <c r="J7902" s="7"/>
      <c r="K7902" s="7"/>
      <c r="L7902" s="7"/>
      <c r="Q7902" s="7"/>
      <c r="S7902" s="7"/>
      <c r="T7902" s="7"/>
      <c r="Y7902" s="7"/>
      <c r="AA7902" s="7"/>
      <c r="AB7902" s="7"/>
      <c r="AG7902" s="7"/>
    </row>
    <row r="7903" spans="1:33">
      <c r="A7903" s="7"/>
      <c r="B7903" s="7"/>
      <c r="C7903" s="7"/>
      <c r="D7903" s="7"/>
      <c r="E7903" s="7"/>
      <c r="F7903" s="7"/>
      <c r="G7903" s="7"/>
      <c r="H7903" s="7"/>
      <c r="J7903" s="7"/>
      <c r="K7903" s="7"/>
      <c r="L7903" s="7"/>
      <c r="Q7903" s="7"/>
      <c r="S7903" s="7"/>
      <c r="T7903" s="7"/>
      <c r="Y7903" s="7"/>
      <c r="AA7903" s="7"/>
      <c r="AB7903" s="7"/>
      <c r="AG7903" s="7"/>
    </row>
    <row r="7904" spans="1:33">
      <c r="A7904" s="7"/>
      <c r="B7904" s="7"/>
      <c r="C7904" s="7"/>
      <c r="D7904" s="7"/>
      <c r="E7904" s="7"/>
      <c r="F7904" s="7"/>
      <c r="G7904" s="7"/>
      <c r="H7904" s="7"/>
      <c r="J7904" s="7"/>
      <c r="K7904" s="7"/>
      <c r="L7904" s="7"/>
      <c r="Q7904" s="7"/>
      <c r="S7904" s="7"/>
      <c r="T7904" s="7"/>
      <c r="Y7904" s="7"/>
      <c r="AA7904" s="7"/>
      <c r="AB7904" s="7"/>
      <c r="AG7904" s="7"/>
    </row>
    <row r="7905" spans="1:33">
      <c r="A7905" s="7"/>
      <c r="B7905" s="7"/>
      <c r="C7905" s="7"/>
      <c r="D7905" s="7"/>
      <c r="E7905" s="7"/>
      <c r="F7905" s="7"/>
      <c r="G7905" s="7"/>
      <c r="H7905" s="7"/>
      <c r="J7905" s="7"/>
      <c r="K7905" s="7"/>
      <c r="L7905" s="7"/>
      <c r="Q7905" s="7"/>
      <c r="S7905" s="7"/>
      <c r="T7905" s="7"/>
      <c r="Y7905" s="7"/>
      <c r="AA7905" s="7"/>
      <c r="AB7905" s="7"/>
      <c r="AG7905" s="7"/>
    </row>
    <row r="7906" spans="1:33">
      <c r="A7906" s="7"/>
      <c r="B7906" s="7"/>
      <c r="C7906" s="7"/>
      <c r="D7906" s="7"/>
      <c r="E7906" s="7"/>
      <c r="F7906" s="7"/>
      <c r="G7906" s="7"/>
      <c r="H7906" s="7"/>
      <c r="J7906" s="7"/>
      <c r="K7906" s="7"/>
      <c r="L7906" s="7"/>
      <c r="Q7906" s="7"/>
      <c r="S7906" s="7"/>
      <c r="T7906" s="7"/>
      <c r="Y7906" s="7"/>
      <c r="AA7906" s="7"/>
      <c r="AB7906" s="7"/>
      <c r="AG7906" s="7"/>
    </row>
    <row r="7907" spans="1:33">
      <c r="A7907" s="7"/>
      <c r="B7907" s="7"/>
      <c r="C7907" s="7"/>
      <c r="D7907" s="7"/>
      <c r="E7907" s="7"/>
      <c r="F7907" s="7"/>
      <c r="G7907" s="7"/>
      <c r="H7907" s="7"/>
      <c r="J7907" s="7"/>
      <c r="K7907" s="7"/>
      <c r="L7907" s="7"/>
      <c r="Q7907" s="7"/>
      <c r="S7907" s="7"/>
      <c r="T7907" s="7"/>
      <c r="Y7907" s="7"/>
      <c r="AA7907" s="7"/>
      <c r="AB7907" s="7"/>
      <c r="AG7907" s="7"/>
    </row>
    <row r="7908" spans="1:33">
      <c r="A7908" s="7"/>
      <c r="B7908" s="7"/>
      <c r="C7908" s="7"/>
      <c r="D7908" s="7"/>
      <c r="E7908" s="7"/>
      <c r="F7908" s="7"/>
      <c r="G7908" s="7"/>
      <c r="H7908" s="7"/>
      <c r="J7908" s="7"/>
      <c r="K7908" s="7"/>
      <c r="L7908" s="7"/>
      <c r="Q7908" s="7"/>
      <c r="S7908" s="7"/>
      <c r="T7908" s="7"/>
      <c r="Y7908" s="7"/>
      <c r="AA7908" s="7"/>
      <c r="AB7908" s="7"/>
      <c r="AG7908" s="7"/>
    </row>
    <row r="7909" spans="1:33">
      <c r="A7909" s="7"/>
      <c r="B7909" s="7"/>
      <c r="C7909" s="7"/>
      <c r="D7909" s="7"/>
      <c r="E7909" s="7"/>
      <c r="F7909" s="7"/>
      <c r="G7909" s="7"/>
      <c r="H7909" s="7"/>
      <c r="J7909" s="7"/>
      <c r="K7909" s="7"/>
      <c r="L7909" s="7"/>
      <c r="Q7909" s="7"/>
      <c r="S7909" s="7"/>
      <c r="T7909" s="7"/>
      <c r="Y7909" s="7"/>
      <c r="AA7909" s="7"/>
      <c r="AB7909" s="7"/>
      <c r="AG7909" s="7"/>
    </row>
    <row r="7910" spans="1:33">
      <c r="A7910" s="7"/>
      <c r="B7910" s="7"/>
      <c r="C7910" s="7"/>
      <c r="D7910" s="7"/>
      <c r="E7910" s="7"/>
      <c r="F7910" s="7"/>
      <c r="G7910" s="7"/>
      <c r="H7910" s="7"/>
      <c r="J7910" s="7"/>
      <c r="K7910" s="7"/>
      <c r="L7910" s="7"/>
      <c r="Q7910" s="7"/>
      <c r="S7910" s="7"/>
      <c r="T7910" s="7"/>
      <c r="Y7910" s="7"/>
      <c r="AA7910" s="7"/>
      <c r="AB7910" s="7"/>
      <c r="AG7910" s="7"/>
    </row>
    <row r="7911" spans="1:33">
      <c r="A7911" s="7"/>
      <c r="B7911" s="7"/>
      <c r="C7911" s="7"/>
      <c r="D7911" s="7"/>
      <c r="E7911" s="7"/>
      <c r="F7911" s="7"/>
      <c r="G7911" s="7"/>
      <c r="H7911" s="7"/>
      <c r="J7911" s="7"/>
      <c r="K7911" s="7"/>
      <c r="L7911" s="7"/>
      <c r="Q7911" s="7"/>
      <c r="S7911" s="7"/>
      <c r="T7911" s="7"/>
      <c r="Y7911" s="7"/>
      <c r="AA7911" s="7"/>
      <c r="AB7911" s="7"/>
      <c r="AG7911" s="7"/>
    </row>
    <row r="7912" spans="1:33">
      <c r="A7912" s="7"/>
      <c r="B7912" s="7"/>
      <c r="C7912" s="7"/>
      <c r="D7912" s="7"/>
      <c r="E7912" s="7"/>
      <c r="F7912" s="7"/>
      <c r="G7912" s="7"/>
      <c r="H7912" s="7"/>
      <c r="J7912" s="7"/>
      <c r="K7912" s="7"/>
      <c r="L7912" s="7"/>
      <c r="Q7912" s="7"/>
      <c r="S7912" s="7"/>
      <c r="T7912" s="7"/>
      <c r="Y7912" s="7"/>
      <c r="AA7912" s="7"/>
      <c r="AB7912" s="7"/>
      <c r="AG7912" s="7"/>
    </row>
    <row r="7913" spans="1:33">
      <c r="A7913" s="7"/>
      <c r="B7913" s="7"/>
      <c r="C7913" s="7"/>
      <c r="D7913" s="7"/>
      <c r="E7913" s="7"/>
      <c r="F7913" s="7"/>
      <c r="G7913" s="7"/>
      <c r="H7913" s="7"/>
      <c r="J7913" s="7"/>
      <c r="K7913" s="7"/>
      <c r="L7913" s="7"/>
      <c r="Q7913" s="7"/>
      <c r="S7913" s="7"/>
      <c r="T7913" s="7"/>
      <c r="Y7913" s="7"/>
      <c r="AA7913" s="7"/>
      <c r="AB7913" s="7"/>
      <c r="AG7913" s="7"/>
    </row>
    <row r="7914" spans="1:33">
      <c r="A7914" s="7"/>
      <c r="B7914" s="7"/>
      <c r="C7914" s="7"/>
      <c r="D7914" s="7"/>
      <c r="E7914" s="7"/>
      <c r="F7914" s="7"/>
      <c r="G7914" s="7"/>
      <c r="H7914" s="7"/>
      <c r="J7914" s="7"/>
      <c r="K7914" s="7"/>
      <c r="L7914" s="7"/>
      <c r="Q7914" s="7"/>
      <c r="S7914" s="7"/>
      <c r="T7914" s="7"/>
      <c r="Y7914" s="7"/>
      <c r="AA7914" s="7"/>
      <c r="AB7914" s="7"/>
      <c r="AG7914" s="7"/>
    </row>
    <row r="7915" spans="1:33">
      <c r="A7915" s="7"/>
      <c r="B7915" s="7"/>
      <c r="C7915" s="7"/>
      <c r="D7915" s="7"/>
      <c r="E7915" s="7"/>
      <c r="F7915" s="7"/>
      <c r="G7915" s="7"/>
      <c r="H7915" s="7"/>
      <c r="J7915" s="7"/>
      <c r="K7915" s="7"/>
      <c r="L7915" s="7"/>
      <c r="Q7915" s="7"/>
      <c r="S7915" s="7"/>
      <c r="T7915" s="7"/>
      <c r="Y7915" s="7"/>
      <c r="AA7915" s="7"/>
      <c r="AB7915" s="7"/>
      <c r="AG7915" s="7"/>
    </row>
    <row r="7916" spans="1:33">
      <c r="A7916" s="7"/>
      <c r="B7916" s="7"/>
      <c r="C7916" s="7"/>
      <c r="D7916" s="7"/>
      <c r="E7916" s="7"/>
      <c r="F7916" s="7"/>
      <c r="G7916" s="7"/>
      <c r="H7916" s="7"/>
      <c r="J7916" s="7"/>
      <c r="K7916" s="7"/>
      <c r="L7916" s="7"/>
      <c r="Q7916" s="7"/>
      <c r="S7916" s="7"/>
      <c r="T7916" s="7"/>
      <c r="Y7916" s="7"/>
      <c r="AA7916" s="7"/>
      <c r="AB7916" s="7"/>
      <c r="AG7916" s="7"/>
    </row>
    <row r="7917" spans="1:33">
      <c r="A7917" s="7"/>
      <c r="B7917" s="7"/>
      <c r="C7917" s="7"/>
      <c r="D7917" s="7"/>
      <c r="E7917" s="7"/>
      <c r="F7917" s="7"/>
      <c r="G7917" s="7"/>
      <c r="H7917" s="7"/>
      <c r="J7917" s="7"/>
      <c r="K7917" s="7"/>
      <c r="L7917" s="7"/>
      <c r="Q7917" s="7"/>
      <c r="S7917" s="7"/>
      <c r="T7917" s="7"/>
      <c r="Y7917" s="7"/>
      <c r="AA7917" s="7"/>
      <c r="AB7917" s="7"/>
      <c r="AG7917" s="7"/>
    </row>
    <row r="7918" spans="1:33">
      <c r="A7918" s="7"/>
      <c r="B7918" s="7"/>
      <c r="C7918" s="7"/>
      <c r="D7918" s="7"/>
      <c r="E7918" s="7"/>
      <c r="F7918" s="7"/>
      <c r="G7918" s="7"/>
      <c r="H7918" s="7"/>
      <c r="J7918" s="7"/>
      <c r="K7918" s="7"/>
      <c r="L7918" s="7"/>
      <c r="Q7918" s="7"/>
      <c r="S7918" s="7"/>
      <c r="T7918" s="7"/>
      <c r="Y7918" s="7"/>
      <c r="AA7918" s="7"/>
      <c r="AB7918" s="7"/>
      <c r="AG7918" s="7"/>
    </row>
    <row r="7919" spans="1:33">
      <c r="A7919" s="7"/>
      <c r="B7919" s="7"/>
      <c r="C7919" s="7"/>
      <c r="D7919" s="7"/>
      <c r="E7919" s="7"/>
      <c r="F7919" s="7"/>
      <c r="G7919" s="7"/>
      <c r="H7919" s="7"/>
      <c r="J7919" s="7"/>
      <c r="K7919" s="7"/>
      <c r="L7919" s="7"/>
      <c r="Q7919" s="7"/>
      <c r="S7919" s="7"/>
      <c r="T7919" s="7"/>
      <c r="Y7919" s="7"/>
      <c r="AA7919" s="7"/>
      <c r="AB7919" s="7"/>
      <c r="AG7919" s="7"/>
    </row>
    <row r="7920" spans="1:33">
      <c r="A7920" s="7"/>
      <c r="B7920" s="7"/>
      <c r="C7920" s="7"/>
      <c r="D7920" s="7"/>
      <c r="E7920" s="7"/>
      <c r="F7920" s="7"/>
      <c r="G7920" s="7"/>
      <c r="H7920" s="7"/>
      <c r="J7920" s="7"/>
      <c r="K7920" s="7"/>
      <c r="L7920" s="7"/>
      <c r="Q7920" s="7"/>
      <c r="S7920" s="7"/>
      <c r="T7920" s="7"/>
      <c r="Y7920" s="7"/>
      <c r="AA7920" s="7"/>
      <c r="AB7920" s="7"/>
      <c r="AG7920" s="7"/>
    </row>
    <row r="7921" spans="1:33">
      <c r="A7921" s="7"/>
      <c r="B7921" s="7"/>
      <c r="C7921" s="7"/>
      <c r="D7921" s="7"/>
      <c r="E7921" s="7"/>
      <c r="F7921" s="7"/>
      <c r="G7921" s="7"/>
      <c r="H7921" s="7"/>
      <c r="J7921" s="7"/>
      <c r="K7921" s="7"/>
      <c r="L7921" s="7"/>
      <c r="Q7921" s="7"/>
      <c r="S7921" s="7"/>
      <c r="T7921" s="7"/>
      <c r="Y7921" s="7"/>
      <c r="AA7921" s="7"/>
      <c r="AB7921" s="7"/>
      <c r="AG7921" s="7"/>
    </row>
    <row r="7922" spans="1:33">
      <c r="A7922" s="7"/>
      <c r="B7922" s="7"/>
      <c r="C7922" s="7"/>
      <c r="D7922" s="7"/>
      <c r="E7922" s="7"/>
      <c r="F7922" s="7"/>
      <c r="G7922" s="7"/>
      <c r="H7922" s="7"/>
      <c r="J7922" s="7"/>
      <c r="K7922" s="7"/>
      <c r="L7922" s="7"/>
      <c r="Q7922" s="7"/>
      <c r="S7922" s="7"/>
      <c r="T7922" s="7"/>
      <c r="Y7922" s="7"/>
      <c r="AA7922" s="7"/>
      <c r="AB7922" s="7"/>
      <c r="AG7922" s="7"/>
    </row>
    <row r="7923" spans="1:33">
      <c r="A7923" s="7"/>
      <c r="B7923" s="7"/>
      <c r="C7923" s="7"/>
      <c r="D7923" s="7"/>
      <c r="E7923" s="7"/>
      <c r="F7923" s="7"/>
      <c r="G7923" s="7"/>
      <c r="H7923" s="7"/>
      <c r="J7923" s="7"/>
      <c r="K7923" s="7"/>
      <c r="L7923" s="7"/>
      <c r="Q7923" s="7"/>
      <c r="S7923" s="7"/>
      <c r="T7923" s="7"/>
      <c r="Y7923" s="7"/>
      <c r="AA7923" s="7"/>
      <c r="AB7923" s="7"/>
      <c r="AG7923" s="7"/>
    </row>
    <row r="7924" spans="1:33">
      <c r="A7924" s="7"/>
      <c r="B7924" s="7"/>
      <c r="C7924" s="7"/>
      <c r="D7924" s="7"/>
      <c r="E7924" s="7"/>
      <c r="F7924" s="7"/>
      <c r="G7924" s="7"/>
      <c r="H7924" s="7"/>
      <c r="J7924" s="7"/>
      <c r="K7924" s="7"/>
      <c r="L7924" s="7"/>
      <c r="Q7924" s="7"/>
      <c r="S7924" s="7"/>
      <c r="T7924" s="7"/>
      <c r="Y7924" s="7"/>
      <c r="AA7924" s="7"/>
      <c r="AB7924" s="7"/>
      <c r="AG7924" s="7"/>
    </row>
    <row r="7925" spans="1:33">
      <c r="A7925" s="7"/>
      <c r="B7925" s="7"/>
      <c r="C7925" s="7"/>
      <c r="D7925" s="7"/>
      <c r="E7925" s="7"/>
      <c r="F7925" s="7"/>
      <c r="G7925" s="7"/>
      <c r="H7925" s="7"/>
      <c r="J7925" s="7"/>
      <c r="K7925" s="7"/>
      <c r="L7925" s="7"/>
      <c r="Q7925" s="7"/>
      <c r="S7925" s="7"/>
      <c r="T7925" s="7"/>
      <c r="Y7925" s="7"/>
      <c r="AA7925" s="7"/>
      <c r="AB7925" s="7"/>
      <c r="AG7925" s="7"/>
    </row>
    <row r="7926" spans="1:33">
      <c r="A7926" s="7"/>
      <c r="B7926" s="7"/>
      <c r="C7926" s="7"/>
      <c r="D7926" s="7"/>
      <c r="E7926" s="7"/>
      <c r="F7926" s="7"/>
      <c r="G7926" s="7"/>
      <c r="H7926" s="7"/>
      <c r="J7926" s="7"/>
      <c r="K7926" s="7"/>
      <c r="L7926" s="7"/>
      <c r="Q7926" s="7"/>
      <c r="S7926" s="7"/>
      <c r="T7926" s="7"/>
      <c r="Y7926" s="7"/>
      <c r="AA7926" s="7"/>
      <c r="AB7926" s="7"/>
      <c r="AG7926" s="7"/>
    </row>
    <row r="7927" spans="1:33">
      <c r="A7927" s="7"/>
      <c r="B7927" s="7"/>
      <c r="C7927" s="7"/>
      <c r="D7927" s="7"/>
      <c r="E7927" s="7"/>
      <c r="F7927" s="7"/>
      <c r="G7927" s="7"/>
      <c r="H7927" s="7"/>
      <c r="J7927" s="7"/>
      <c r="K7927" s="7"/>
      <c r="L7927" s="7"/>
      <c r="Q7927" s="7"/>
      <c r="S7927" s="7"/>
      <c r="T7927" s="7"/>
      <c r="Y7927" s="7"/>
      <c r="AA7927" s="7"/>
      <c r="AB7927" s="7"/>
      <c r="AG7927" s="7"/>
    </row>
    <row r="7928" spans="1:33">
      <c r="A7928" s="7"/>
      <c r="B7928" s="7"/>
      <c r="C7928" s="7"/>
      <c r="D7928" s="7"/>
      <c r="E7928" s="7"/>
      <c r="F7928" s="7"/>
      <c r="G7928" s="7"/>
      <c r="H7928" s="7"/>
      <c r="J7928" s="7"/>
      <c r="K7928" s="7"/>
      <c r="L7928" s="7"/>
      <c r="Q7928" s="7"/>
      <c r="S7928" s="7"/>
      <c r="T7928" s="7"/>
      <c r="Y7928" s="7"/>
      <c r="AA7928" s="7"/>
      <c r="AB7928" s="7"/>
      <c r="AG7928" s="7"/>
    </row>
    <row r="7929" spans="1:33">
      <c r="A7929" s="7"/>
      <c r="B7929" s="7"/>
      <c r="C7929" s="7"/>
      <c r="D7929" s="7"/>
      <c r="E7929" s="7"/>
      <c r="F7929" s="7"/>
      <c r="G7929" s="7"/>
      <c r="H7929" s="7"/>
      <c r="J7929" s="7"/>
      <c r="K7929" s="7"/>
      <c r="L7929" s="7"/>
      <c r="Q7929" s="7"/>
      <c r="S7929" s="7"/>
      <c r="T7929" s="7"/>
      <c r="Y7929" s="7"/>
      <c r="AA7929" s="7"/>
      <c r="AB7929" s="7"/>
      <c r="AG7929" s="7"/>
    </row>
    <row r="7930" spans="1:33">
      <c r="A7930" s="7"/>
      <c r="B7930" s="7"/>
      <c r="C7930" s="7"/>
      <c r="D7930" s="7"/>
      <c r="E7930" s="7"/>
      <c r="F7930" s="7"/>
      <c r="G7930" s="7"/>
      <c r="H7930" s="7"/>
      <c r="J7930" s="7"/>
      <c r="K7930" s="7"/>
      <c r="L7930" s="7"/>
      <c r="Q7930" s="7"/>
      <c r="S7930" s="7"/>
      <c r="T7930" s="7"/>
      <c r="Y7930" s="7"/>
      <c r="AA7930" s="7"/>
      <c r="AB7930" s="7"/>
      <c r="AG7930" s="7"/>
    </row>
    <row r="7931" spans="1:33">
      <c r="A7931" s="7"/>
      <c r="B7931" s="7"/>
      <c r="C7931" s="7"/>
      <c r="D7931" s="7"/>
      <c r="E7931" s="7"/>
      <c r="F7931" s="7"/>
      <c r="G7931" s="7"/>
      <c r="H7931" s="7"/>
      <c r="J7931" s="7"/>
      <c r="K7931" s="7"/>
      <c r="L7931" s="7"/>
      <c r="Q7931" s="7"/>
      <c r="S7931" s="7"/>
      <c r="T7931" s="7"/>
      <c r="Y7931" s="7"/>
      <c r="AA7931" s="7"/>
      <c r="AB7931" s="7"/>
      <c r="AG7931" s="7"/>
    </row>
    <row r="7932" spans="1:33">
      <c r="A7932" s="7"/>
      <c r="B7932" s="7"/>
      <c r="C7932" s="7"/>
      <c r="D7932" s="7"/>
      <c r="E7932" s="7"/>
      <c r="F7932" s="7"/>
      <c r="G7932" s="7"/>
      <c r="H7932" s="7"/>
      <c r="J7932" s="7"/>
      <c r="K7932" s="7"/>
      <c r="L7932" s="7"/>
      <c r="Q7932" s="7"/>
      <c r="S7932" s="7"/>
      <c r="T7932" s="7"/>
      <c r="Y7932" s="7"/>
      <c r="AA7932" s="7"/>
      <c r="AB7932" s="7"/>
      <c r="AG7932" s="7"/>
    </row>
    <row r="7933" spans="1:33">
      <c r="A7933" s="7"/>
      <c r="B7933" s="7"/>
      <c r="C7933" s="7"/>
      <c r="D7933" s="7"/>
      <c r="E7933" s="7"/>
      <c r="F7933" s="7"/>
      <c r="G7933" s="7"/>
      <c r="H7933" s="7"/>
      <c r="J7933" s="7"/>
      <c r="K7933" s="7"/>
      <c r="L7933" s="7"/>
      <c r="Q7933" s="7"/>
      <c r="S7933" s="7"/>
      <c r="T7933" s="7"/>
      <c r="Y7933" s="7"/>
      <c r="AA7933" s="7"/>
      <c r="AB7933" s="7"/>
      <c r="AG7933" s="7"/>
    </row>
    <row r="7934" spans="1:33">
      <c r="A7934" s="7"/>
      <c r="B7934" s="7"/>
      <c r="C7934" s="7"/>
      <c r="D7934" s="7"/>
      <c r="E7934" s="7"/>
      <c r="F7934" s="7"/>
      <c r="G7934" s="7"/>
      <c r="H7934" s="7"/>
      <c r="J7934" s="7"/>
      <c r="K7934" s="7"/>
      <c r="L7934" s="7"/>
      <c r="Q7934" s="7"/>
      <c r="S7934" s="7"/>
      <c r="T7934" s="7"/>
      <c r="Y7934" s="7"/>
      <c r="AA7934" s="7"/>
      <c r="AB7934" s="7"/>
      <c r="AG7934" s="7"/>
    </row>
    <row r="7935" spans="1:33">
      <c r="A7935" s="7"/>
      <c r="B7935" s="7"/>
      <c r="C7935" s="7"/>
      <c r="D7935" s="7"/>
      <c r="E7935" s="7"/>
      <c r="F7935" s="7"/>
      <c r="G7935" s="7"/>
      <c r="H7935" s="7"/>
      <c r="J7935" s="7"/>
      <c r="K7935" s="7"/>
      <c r="L7935" s="7"/>
      <c r="Q7935" s="7"/>
      <c r="S7935" s="7"/>
      <c r="T7935" s="7"/>
      <c r="Y7935" s="7"/>
      <c r="AA7935" s="7"/>
      <c r="AB7935" s="7"/>
      <c r="AG7935" s="7"/>
    </row>
    <row r="7936" spans="1:33">
      <c r="A7936" s="7"/>
      <c r="B7936" s="7"/>
      <c r="C7936" s="7"/>
      <c r="D7936" s="7"/>
      <c r="E7936" s="7"/>
      <c r="F7936" s="7"/>
      <c r="G7936" s="7"/>
      <c r="H7936" s="7"/>
      <c r="J7936" s="7"/>
      <c r="K7936" s="7"/>
      <c r="L7936" s="7"/>
      <c r="Q7936" s="7"/>
      <c r="S7936" s="7"/>
      <c r="T7936" s="7"/>
      <c r="Y7936" s="7"/>
      <c r="AA7936" s="7"/>
      <c r="AB7936" s="7"/>
      <c r="AG7936" s="7"/>
    </row>
    <row r="7937" spans="1:33">
      <c r="A7937" s="7"/>
      <c r="B7937" s="7"/>
      <c r="C7937" s="7"/>
      <c r="D7937" s="7"/>
      <c r="E7937" s="7"/>
      <c r="F7937" s="7"/>
      <c r="G7937" s="7"/>
      <c r="H7937" s="7"/>
      <c r="J7937" s="7"/>
      <c r="K7937" s="7"/>
      <c r="L7937" s="7"/>
      <c r="Q7937" s="7"/>
      <c r="S7937" s="7"/>
      <c r="T7937" s="7"/>
      <c r="Y7937" s="7"/>
      <c r="AA7937" s="7"/>
      <c r="AB7937" s="7"/>
      <c r="AG7937" s="7"/>
    </row>
    <row r="7938" spans="1:33">
      <c r="A7938" s="7"/>
      <c r="B7938" s="7"/>
      <c r="C7938" s="7"/>
      <c r="D7938" s="7"/>
      <c r="E7938" s="7"/>
      <c r="F7938" s="7"/>
      <c r="G7938" s="7"/>
      <c r="H7938" s="7"/>
      <c r="J7938" s="7"/>
      <c r="K7938" s="7"/>
      <c r="L7938" s="7"/>
      <c r="Q7938" s="7"/>
      <c r="S7938" s="7"/>
      <c r="T7938" s="7"/>
      <c r="Y7938" s="7"/>
      <c r="AA7938" s="7"/>
      <c r="AB7938" s="7"/>
      <c r="AG7938" s="7"/>
    </row>
    <row r="7939" spans="1:33">
      <c r="A7939" s="7"/>
      <c r="B7939" s="7"/>
      <c r="C7939" s="7"/>
      <c r="D7939" s="7"/>
      <c r="E7939" s="7"/>
      <c r="F7939" s="7"/>
      <c r="G7939" s="7"/>
      <c r="H7939" s="7"/>
      <c r="J7939" s="7"/>
      <c r="K7939" s="7"/>
      <c r="L7939" s="7"/>
      <c r="Q7939" s="7"/>
      <c r="S7939" s="7"/>
      <c r="T7939" s="7"/>
      <c r="Y7939" s="7"/>
      <c r="AA7939" s="7"/>
      <c r="AB7939" s="7"/>
      <c r="AG7939" s="7"/>
    </row>
    <row r="7940" spans="1:33">
      <c r="A7940" s="7"/>
      <c r="B7940" s="7"/>
      <c r="C7940" s="7"/>
      <c r="D7940" s="7"/>
      <c r="E7940" s="7"/>
      <c r="F7940" s="7"/>
      <c r="G7940" s="7"/>
      <c r="H7940" s="7"/>
      <c r="J7940" s="7"/>
      <c r="K7940" s="7"/>
      <c r="L7940" s="7"/>
      <c r="Q7940" s="7"/>
      <c r="S7940" s="7"/>
      <c r="T7940" s="7"/>
      <c r="Y7940" s="7"/>
      <c r="AA7940" s="7"/>
      <c r="AB7940" s="7"/>
      <c r="AG7940" s="7"/>
    </row>
    <row r="7941" spans="1:33">
      <c r="A7941" s="7"/>
      <c r="B7941" s="7"/>
      <c r="C7941" s="7"/>
      <c r="D7941" s="7"/>
      <c r="E7941" s="7"/>
      <c r="F7941" s="7"/>
      <c r="G7941" s="7"/>
      <c r="H7941" s="7"/>
      <c r="J7941" s="7"/>
      <c r="K7941" s="7"/>
      <c r="L7941" s="7"/>
      <c r="Q7941" s="7"/>
      <c r="S7941" s="7"/>
      <c r="T7941" s="7"/>
      <c r="Y7941" s="7"/>
      <c r="AA7941" s="7"/>
      <c r="AB7941" s="7"/>
      <c r="AG7941" s="7"/>
    </row>
    <row r="7942" spans="1:33">
      <c r="A7942" s="7"/>
      <c r="B7942" s="7"/>
      <c r="C7942" s="7"/>
      <c r="D7942" s="7"/>
      <c r="E7942" s="7"/>
      <c r="F7942" s="7"/>
      <c r="G7942" s="7"/>
      <c r="H7942" s="7"/>
      <c r="J7942" s="7"/>
      <c r="K7942" s="7"/>
      <c r="L7942" s="7"/>
      <c r="Q7942" s="7"/>
      <c r="S7942" s="7"/>
      <c r="T7942" s="7"/>
      <c r="Y7942" s="7"/>
      <c r="AA7942" s="7"/>
      <c r="AB7942" s="7"/>
      <c r="AG7942" s="7"/>
    </row>
    <row r="7943" spans="1:33">
      <c r="A7943" s="7"/>
      <c r="B7943" s="7"/>
      <c r="C7943" s="7"/>
      <c r="D7943" s="7"/>
      <c r="E7943" s="7"/>
      <c r="F7943" s="7"/>
      <c r="G7943" s="7"/>
      <c r="H7943" s="7"/>
      <c r="J7943" s="7"/>
      <c r="K7943" s="7"/>
      <c r="L7943" s="7"/>
      <c r="Q7943" s="7"/>
      <c r="S7943" s="7"/>
      <c r="T7943" s="7"/>
      <c r="Y7943" s="7"/>
      <c r="AA7943" s="7"/>
      <c r="AB7943" s="7"/>
      <c r="AG7943" s="7"/>
    </row>
    <row r="7944" spans="1:33">
      <c r="A7944" s="7"/>
      <c r="B7944" s="7"/>
      <c r="C7944" s="7"/>
      <c r="D7944" s="7"/>
      <c r="E7944" s="7"/>
      <c r="F7944" s="7"/>
      <c r="G7944" s="7"/>
      <c r="H7944" s="7"/>
      <c r="J7944" s="7"/>
      <c r="K7944" s="7"/>
      <c r="L7944" s="7"/>
      <c r="Q7944" s="7"/>
      <c r="S7944" s="7"/>
      <c r="T7944" s="7"/>
      <c r="Y7944" s="7"/>
      <c r="AA7944" s="7"/>
      <c r="AB7944" s="7"/>
      <c r="AG7944" s="7"/>
    </row>
    <row r="7945" spans="1:33">
      <c r="A7945" s="7"/>
      <c r="B7945" s="7"/>
      <c r="C7945" s="7"/>
      <c r="D7945" s="7"/>
      <c r="E7945" s="7"/>
      <c r="F7945" s="7"/>
      <c r="G7945" s="7"/>
      <c r="H7945" s="7"/>
      <c r="J7945" s="7"/>
      <c r="K7945" s="7"/>
      <c r="L7945" s="7"/>
      <c r="Q7945" s="7"/>
      <c r="S7945" s="7"/>
      <c r="T7945" s="7"/>
      <c r="Y7945" s="7"/>
      <c r="AA7945" s="7"/>
      <c r="AB7945" s="7"/>
      <c r="AG7945" s="7"/>
    </row>
    <row r="7946" spans="1:33">
      <c r="A7946" s="7"/>
      <c r="B7946" s="7"/>
      <c r="C7946" s="7"/>
      <c r="D7946" s="7"/>
      <c r="E7946" s="7"/>
      <c r="F7946" s="7"/>
      <c r="G7946" s="7"/>
      <c r="H7946" s="7"/>
      <c r="J7946" s="7"/>
      <c r="K7946" s="7"/>
      <c r="L7946" s="7"/>
      <c r="Q7946" s="7"/>
      <c r="S7946" s="7"/>
      <c r="T7946" s="7"/>
      <c r="Y7946" s="7"/>
      <c r="AA7946" s="7"/>
      <c r="AB7946" s="7"/>
      <c r="AG7946" s="7"/>
    </row>
    <row r="7947" spans="1:33">
      <c r="A7947" s="7"/>
      <c r="B7947" s="7"/>
      <c r="C7947" s="7"/>
      <c r="D7947" s="7"/>
      <c r="E7947" s="7"/>
      <c r="F7947" s="7"/>
      <c r="G7947" s="7"/>
      <c r="H7947" s="7"/>
      <c r="J7947" s="7"/>
      <c r="K7947" s="7"/>
      <c r="L7947" s="7"/>
      <c r="Q7947" s="7"/>
      <c r="S7947" s="7"/>
      <c r="T7947" s="7"/>
      <c r="Y7947" s="7"/>
      <c r="AA7947" s="7"/>
      <c r="AB7947" s="7"/>
      <c r="AG7947" s="7"/>
    </row>
    <row r="7948" spans="1:33">
      <c r="A7948" s="7"/>
      <c r="B7948" s="7"/>
      <c r="C7948" s="7"/>
      <c r="D7948" s="7"/>
      <c r="E7948" s="7"/>
      <c r="F7948" s="7"/>
      <c r="G7948" s="7"/>
      <c r="H7948" s="7"/>
      <c r="J7948" s="7"/>
      <c r="K7948" s="7"/>
      <c r="L7948" s="7"/>
      <c r="Q7948" s="7"/>
      <c r="S7948" s="7"/>
      <c r="T7948" s="7"/>
      <c r="Y7948" s="7"/>
      <c r="AA7948" s="7"/>
      <c r="AB7948" s="7"/>
      <c r="AG7948" s="7"/>
    </row>
    <row r="7949" spans="1:33">
      <c r="A7949" s="7"/>
      <c r="B7949" s="7"/>
      <c r="C7949" s="7"/>
      <c r="D7949" s="7"/>
      <c r="E7949" s="7"/>
      <c r="F7949" s="7"/>
      <c r="G7949" s="7"/>
      <c r="H7949" s="7"/>
      <c r="J7949" s="7"/>
      <c r="K7949" s="7"/>
      <c r="L7949" s="7"/>
      <c r="Q7949" s="7"/>
      <c r="S7949" s="7"/>
      <c r="T7949" s="7"/>
      <c r="Y7949" s="7"/>
      <c r="AA7949" s="7"/>
      <c r="AB7949" s="7"/>
      <c r="AG7949" s="7"/>
    </row>
    <row r="7950" spans="1:33">
      <c r="A7950" s="7"/>
      <c r="B7950" s="7"/>
      <c r="C7950" s="7"/>
      <c r="D7950" s="7"/>
      <c r="E7950" s="7"/>
      <c r="F7950" s="7"/>
      <c r="G7950" s="7"/>
      <c r="H7950" s="7"/>
      <c r="J7950" s="7"/>
      <c r="K7950" s="7"/>
      <c r="L7950" s="7"/>
      <c r="Q7950" s="7"/>
      <c r="S7950" s="7"/>
      <c r="T7950" s="7"/>
      <c r="Y7950" s="7"/>
      <c r="AA7950" s="7"/>
      <c r="AB7950" s="7"/>
      <c r="AG7950" s="7"/>
    </row>
    <row r="7951" spans="1:33">
      <c r="A7951" s="7"/>
      <c r="B7951" s="7"/>
      <c r="C7951" s="7"/>
      <c r="D7951" s="7"/>
      <c r="E7951" s="7"/>
      <c r="F7951" s="7"/>
      <c r="G7951" s="7"/>
      <c r="H7951" s="7"/>
      <c r="J7951" s="7"/>
      <c r="K7951" s="7"/>
      <c r="L7951" s="7"/>
      <c r="Q7951" s="7"/>
      <c r="S7951" s="7"/>
      <c r="T7951" s="7"/>
      <c r="Y7951" s="7"/>
      <c r="AA7951" s="7"/>
      <c r="AB7951" s="7"/>
      <c r="AG7951" s="7"/>
    </row>
    <row r="7952" spans="1:33">
      <c r="A7952" s="7"/>
      <c r="B7952" s="7"/>
      <c r="C7952" s="7"/>
      <c r="D7952" s="7"/>
      <c r="E7952" s="7"/>
      <c r="F7952" s="7"/>
      <c r="G7952" s="7"/>
      <c r="H7952" s="7"/>
      <c r="J7952" s="7"/>
      <c r="K7952" s="7"/>
      <c r="L7952" s="7"/>
      <c r="Q7952" s="7"/>
      <c r="S7952" s="7"/>
      <c r="T7952" s="7"/>
      <c r="Y7952" s="7"/>
      <c r="AA7952" s="7"/>
      <c r="AB7952" s="7"/>
      <c r="AG7952" s="7"/>
    </row>
    <row r="7953" spans="1:33">
      <c r="A7953" s="7"/>
      <c r="B7953" s="7"/>
      <c r="C7953" s="7"/>
      <c r="D7953" s="7"/>
      <c r="E7953" s="7"/>
      <c r="F7953" s="7"/>
      <c r="G7953" s="7"/>
      <c r="H7953" s="7"/>
      <c r="J7953" s="7"/>
      <c r="K7953" s="7"/>
      <c r="L7953" s="7"/>
      <c r="Q7953" s="7"/>
      <c r="S7953" s="7"/>
      <c r="T7953" s="7"/>
      <c r="Y7953" s="7"/>
      <c r="AA7953" s="7"/>
      <c r="AB7953" s="7"/>
      <c r="AG7953" s="7"/>
    </row>
    <row r="7954" spans="1:33">
      <c r="A7954" s="7"/>
      <c r="B7954" s="7"/>
      <c r="C7954" s="7"/>
      <c r="D7954" s="7"/>
      <c r="E7954" s="7"/>
      <c r="F7954" s="7"/>
      <c r="G7954" s="7"/>
      <c r="H7954" s="7"/>
      <c r="J7954" s="7"/>
      <c r="K7954" s="7"/>
      <c r="L7954" s="7"/>
      <c r="Q7954" s="7"/>
      <c r="S7954" s="7"/>
      <c r="T7954" s="7"/>
      <c r="Y7954" s="7"/>
      <c r="AA7954" s="7"/>
      <c r="AB7954" s="7"/>
      <c r="AG7954" s="7"/>
    </row>
    <row r="7955" spans="1:33">
      <c r="A7955" s="7"/>
      <c r="B7955" s="7"/>
      <c r="C7955" s="7"/>
      <c r="D7955" s="7"/>
      <c r="E7955" s="7"/>
      <c r="F7955" s="7"/>
      <c r="G7955" s="7"/>
      <c r="H7955" s="7"/>
      <c r="J7955" s="7"/>
      <c r="K7955" s="7"/>
      <c r="L7955" s="7"/>
      <c r="Q7955" s="7"/>
      <c r="S7955" s="7"/>
      <c r="T7955" s="7"/>
      <c r="Y7955" s="7"/>
      <c r="AA7955" s="7"/>
      <c r="AB7955" s="7"/>
      <c r="AG7955" s="7"/>
    </row>
    <row r="7956" spans="1:33">
      <c r="A7956" s="7"/>
      <c r="B7956" s="7"/>
      <c r="C7956" s="7"/>
      <c r="D7956" s="7"/>
      <c r="E7956" s="7"/>
      <c r="F7956" s="7"/>
      <c r="G7956" s="7"/>
      <c r="H7956" s="7"/>
      <c r="J7956" s="7"/>
      <c r="K7956" s="7"/>
      <c r="L7956" s="7"/>
      <c r="Q7956" s="7"/>
      <c r="S7956" s="7"/>
      <c r="T7956" s="7"/>
      <c r="Y7956" s="7"/>
      <c r="AA7956" s="7"/>
      <c r="AB7956" s="7"/>
      <c r="AG7956" s="7"/>
    </row>
    <row r="7957" spans="1:33">
      <c r="A7957" s="7"/>
      <c r="B7957" s="7"/>
      <c r="C7957" s="7"/>
      <c r="D7957" s="7"/>
      <c r="E7957" s="7"/>
      <c r="F7957" s="7"/>
      <c r="G7957" s="7"/>
      <c r="H7957" s="7"/>
      <c r="J7957" s="7"/>
      <c r="K7957" s="7"/>
      <c r="L7957" s="7"/>
      <c r="Q7957" s="7"/>
      <c r="S7957" s="7"/>
      <c r="T7957" s="7"/>
      <c r="Y7957" s="7"/>
      <c r="AA7957" s="7"/>
      <c r="AB7957" s="7"/>
      <c r="AG7957" s="7"/>
    </row>
    <row r="7958" spans="1:33">
      <c r="A7958" s="7"/>
      <c r="B7958" s="7"/>
      <c r="C7958" s="7"/>
      <c r="D7958" s="7"/>
      <c r="E7958" s="7"/>
      <c r="F7958" s="7"/>
      <c r="G7958" s="7"/>
      <c r="H7958" s="7"/>
      <c r="J7958" s="7"/>
      <c r="K7958" s="7"/>
      <c r="L7958" s="7"/>
      <c r="Q7958" s="7"/>
      <c r="S7958" s="7"/>
      <c r="T7958" s="7"/>
      <c r="Y7958" s="7"/>
      <c r="AA7958" s="7"/>
      <c r="AB7958" s="7"/>
      <c r="AG7958" s="7"/>
    </row>
    <row r="7959" spans="1:33">
      <c r="A7959" s="7"/>
      <c r="B7959" s="7"/>
      <c r="C7959" s="7"/>
      <c r="D7959" s="7"/>
      <c r="E7959" s="7"/>
      <c r="F7959" s="7"/>
      <c r="G7959" s="7"/>
      <c r="H7959" s="7"/>
      <c r="J7959" s="7"/>
      <c r="K7959" s="7"/>
      <c r="L7959" s="7"/>
      <c r="Q7959" s="7"/>
      <c r="S7959" s="7"/>
      <c r="T7959" s="7"/>
      <c r="Y7959" s="7"/>
      <c r="AA7959" s="7"/>
      <c r="AB7959" s="7"/>
      <c r="AG7959" s="7"/>
    </row>
    <row r="7960" spans="1:33">
      <c r="A7960" s="7"/>
      <c r="B7960" s="7"/>
      <c r="C7960" s="7"/>
      <c r="D7960" s="7"/>
      <c r="E7960" s="7"/>
      <c r="F7960" s="7"/>
      <c r="G7960" s="7"/>
      <c r="H7960" s="7"/>
      <c r="J7960" s="7"/>
      <c r="K7960" s="7"/>
      <c r="L7960" s="7"/>
      <c r="Q7960" s="7"/>
      <c r="S7960" s="7"/>
      <c r="T7960" s="7"/>
      <c r="Y7960" s="7"/>
      <c r="AA7960" s="7"/>
      <c r="AB7960" s="7"/>
      <c r="AG7960" s="7"/>
    </row>
    <row r="7961" spans="1:33">
      <c r="A7961" s="7"/>
      <c r="B7961" s="7"/>
      <c r="C7961" s="7"/>
      <c r="D7961" s="7"/>
      <c r="E7961" s="7"/>
      <c r="F7961" s="7"/>
      <c r="G7961" s="7"/>
      <c r="H7961" s="7"/>
      <c r="J7961" s="7"/>
      <c r="K7961" s="7"/>
      <c r="L7961" s="7"/>
      <c r="Q7961" s="7"/>
      <c r="S7961" s="7"/>
      <c r="T7961" s="7"/>
      <c r="Y7961" s="7"/>
      <c r="AA7961" s="7"/>
      <c r="AB7961" s="7"/>
      <c r="AG7961" s="7"/>
    </row>
    <row r="7962" spans="1:33">
      <c r="A7962" s="7"/>
      <c r="B7962" s="7"/>
      <c r="C7962" s="7"/>
      <c r="D7962" s="7"/>
      <c r="E7962" s="7"/>
      <c r="F7962" s="7"/>
      <c r="G7962" s="7"/>
      <c r="H7962" s="7"/>
      <c r="J7962" s="7"/>
      <c r="K7962" s="7"/>
      <c r="L7962" s="7"/>
      <c r="Q7962" s="7"/>
      <c r="S7962" s="7"/>
      <c r="T7962" s="7"/>
      <c r="Y7962" s="7"/>
      <c r="AA7962" s="7"/>
      <c r="AB7962" s="7"/>
      <c r="AG7962" s="7"/>
    </row>
    <row r="7963" spans="1:33">
      <c r="A7963" s="7"/>
      <c r="B7963" s="7"/>
      <c r="C7963" s="7"/>
      <c r="D7963" s="7"/>
      <c r="E7963" s="7"/>
      <c r="F7963" s="7"/>
      <c r="G7963" s="7"/>
      <c r="H7963" s="7"/>
      <c r="J7963" s="7"/>
      <c r="K7963" s="7"/>
      <c r="L7963" s="7"/>
      <c r="Q7963" s="7"/>
      <c r="S7963" s="7"/>
      <c r="T7963" s="7"/>
      <c r="Y7963" s="7"/>
      <c r="AA7963" s="7"/>
      <c r="AB7963" s="7"/>
      <c r="AG7963" s="7"/>
    </row>
    <row r="7964" spans="1:33">
      <c r="A7964" s="7"/>
      <c r="B7964" s="7"/>
      <c r="C7964" s="7"/>
      <c r="D7964" s="7"/>
      <c r="E7964" s="7"/>
      <c r="F7964" s="7"/>
      <c r="G7964" s="7"/>
      <c r="H7964" s="7"/>
      <c r="J7964" s="7"/>
      <c r="K7964" s="7"/>
      <c r="L7964" s="7"/>
      <c r="Q7964" s="7"/>
      <c r="S7964" s="7"/>
      <c r="T7964" s="7"/>
      <c r="Y7964" s="7"/>
      <c r="AA7964" s="7"/>
      <c r="AB7964" s="7"/>
      <c r="AG7964" s="7"/>
    </row>
    <row r="7965" spans="1:33">
      <c r="A7965" s="7"/>
      <c r="B7965" s="7"/>
      <c r="C7965" s="7"/>
      <c r="D7965" s="7"/>
      <c r="E7965" s="7"/>
      <c r="F7965" s="7"/>
      <c r="G7965" s="7"/>
      <c r="H7965" s="7"/>
      <c r="J7965" s="7"/>
      <c r="K7965" s="7"/>
      <c r="L7965" s="7"/>
      <c r="Q7965" s="7"/>
      <c r="S7965" s="7"/>
      <c r="T7965" s="7"/>
      <c r="Y7965" s="7"/>
      <c r="AA7965" s="7"/>
      <c r="AB7965" s="7"/>
      <c r="AG7965" s="7"/>
    </row>
    <row r="7966" spans="1:33">
      <c r="A7966" s="7"/>
      <c r="B7966" s="7"/>
      <c r="C7966" s="7"/>
      <c r="D7966" s="7"/>
      <c r="E7966" s="7"/>
      <c r="F7966" s="7"/>
      <c r="G7966" s="7"/>
      <c r="H7966" s="7"/>
      <c r="J7966" s="7"/>
      <c r="K7966" s="7"/>
      <c r="L7966" s="7"/>
      <c r="Q7966" s="7"/>
      <c r="S7966" s="7"/>
      <c r="T7966" s="7"/>
      <c r="Y7966" s="7"/>
      <c r="AA7966" s="7"/>
      <c r="AB7966" s="7"/>
      <c r="AG7966" s="7"/>
    </row>
    <row r="7967" spans="1:33">
      <c r="A7967" s="7"/>
      <c r="B7967" s="7"/>
      <c r="C7967" s="7"/>
      <c r="D7967" s="7"/>
      <c r="E7967" s="7"/>
      <c r="F7967" s="7"/>
      <c r="G7967" s="7"/>
      <c r="H7967" s="7"/>
      <c r="J7967" s="7"/>
      <c r="K7967" s="7"/>
      <c r="L7967" s="7"/>
      <c r="Q7967" s="7"/>
      <c r="S7967" s="7"/>
      <c r="T7967" s="7"/>
      <c r="Y7967" s="7"/>
      <c r="AA7967" s="7"/>
      <c r="AB7967" s="7"/>
      <c r="AG7967" s="7"/>
    </row>
    <row r="7968" spans="1:33">
      <c r="A7968" s="7"/>
      <c r="B7968" s="7"/>
      <c r="C7968" s="7"/>
      <c r="D7968" s="7"/>
      <c r="E7968" s="7"/>
      <c r="F7968" s="7"/>
      <c r="G7968" s="7"/>
      <c r="H7968" s="7"/>
      <c r="J7968" s="7"/>
      <c r="K7968" s="7"/>
      <c r="L7968" s="7"/>
      <c r="Q7968" s="7"/>
      <c r="S7968" s="7"/>
      <c r="T7968" s="7"/>
      <c r="Y7968" s="7"/>
      <c r="AA7968" s="7"/>
      <c r="AB7968" s="7"/>
      <c r="AG7968" s="7"/>
    </row>
    <row r="7969" spans="1:33">
      <c r="A7969" s="7"/>
      <c r="B7969" s="7"/>
      <c r="C7969" s="7"/>
      <c r="D7969" s="7"/>
      <c r="E7969" s="7"/>
      <c r="F7969" s="7"/>
      <c r="G7969" s="7"/>
      <c r="H7969" s="7"/>
      <c r="J7969" s="7"/>
      <c r="K7969" s="7"/>
      <c r="L7969" s="7"/>
      <c r="Q7969" s="7"/>
      <c r="S7969" s="7"/>
      <c r="T7969" s="7"/>
      <c r="Y7969" s="7"/>
      <c r="AA7969" s="7"/>
      <c r="AB7969" s="7"/>
      <c r="AG7969" s="7"/>
    </row>
    <row r="7970" spans="1:33">
      <c r="A7970" s="7"/>
      <c r="B7970" s="7"/>
      <c r="C7970" s="7"/>
      <c r="D7970" s="7"/>
      <c r="E7970" s="7"/>
      <c r="F7970" s="7"/>
      <c r="G7970" s="7"/>
      <c r="H7970" s="7"/>
      <c r="J7970" s="7"/>
      <c r="K7970" s="7"/>
      <c r="L7970" s="7"/>
      <c r="Q7970" s="7"/>
      <c r="S7970" s="7"/>
      <c r="T7970" s="7"/>
      <c r="Y7970" s="7"/>
      <c r="AA7970" s="7"/>
      <c r="AB7970" s="7"/>
      <c r="AG7970" s="7"/>
    </row>
    <row r="7971" spans="1:33">
      <c r="A7971" s="7"/>
      <c r="B7971" s="7"/>
      <c r="C7971" s="7"/>
      <c r="D7971" s="7"/>
      <c r="E7971" s="7"/>
      <c r="F7971" s="7"/>
      <c r="G7971" s="7"/>
      <c r="H7971" s="7"/>
      <c r="J7971" s="7"/>
      <c r="K7971" s="7"/>
      <c r="L7971" s="7"/>
      <c r="Q7971" s="7"/>
      <c r="S7971" s="7"/>
      <c r="T7971" s="7"/>
      <c r="Y7971" s="7"/>
      <c r="AA7971" s="7"/>
      <c r="AB7971" s="7"/>
      <c r="AG7971" s="7"/>
    </row>
    <row r="7972" spans="1:33">
      <c r="A7972" s="7"/>
      <c r="B7972" s="7"/>
      <c r="C7972" s="7"/>
      <c r="D7972" s="7"/>
      <c r="E7972" s="7"/>
      <c r="F7972" s="7"/>
      <c r="G7972" s="7"/>
      <c r="H7972" s="7"/>
      <c r="J7972" s="7"/>
      <c r="K7972" s="7"/>
      <c r="L7972" s="7"/>
      <c r="Q7972" s="7"/>
      <c r="S7972" s="7"/>
      <c r="T7972" s="7"/>
      <c r="Y7972" s="7"/>
      <c r="AA7972" s="7"/>
      <c r="AB7972" s="7"/>
      <c r="AG7972" s="7"/>
    </row>
    <row r="7973" spans="1:33">
      <c r="A7973" s="7"/>
      <c r="B7973" s="7"/>
      <c r="C7973" s="7"/>
      <c r="D7973" s="7"/>
      <c r="E7973" s="7"/>
      <c r="F7973" s="7"/>
      <c r="G7973" s="7"/>
      <c r="H7973" s="7"/>
      <c r="J7973" s="7"/>
      <c r="K7973" s="7"/>
      <c r="L7973" s="7"/>
      <c r="Q7973" s="7"/>
      <c r="S7973" s="7"/>
      <c r="T7973" s="7"/>
      <c r="Y7973" s="7"/>
      <c r="AA7973" s="7"/>
      <c r="AB7973" s="7"/>
      <c r="AG7973" s="7"/>
    </row>
    <row r="7974" spans="1:33">
      <c r="A7974" s="7"/>
      <c r="B7974" s="7"/>
      <c r="C7974" s="7"/>
      <c r="D7974" s="7"/>
      <c r="E7974" s="7"/>
      <c r="F7974" s="7"/>
      <c r="G7974" s="7"/>
      <c r="H7974" s="7"/>
      <c r="J7974" s="7"/>
      <c r="K7974" s="7"/>
      <c r="L7974" s="7"/>
      <c r="Q7974" s="7"/>
      <c r="S7974" s="7"/>
      <c r="T7974" s="7"/>
      <c r="Y7974" s="7"/>
      <c r="AA7974" s="7"/>
      <c r="AB7974" s="7"/>
      <c r="AG7974" s="7"/>
    </row>
    <row r="7975" spans="1:33">
      <c r="A7975" s="7"/>
      <c r="B7975" s="7"/>
      <c r="C7975" s="7"/>
      <c r="D7975" s="7"/>
      <c r="E7975" s="7"/>
      <c r="F7975" s="7"/>
      <c r="G7975" s="7"/>
      <c r="H7975" s="7"/>
      <c r="J7975" s="7"/>
      <c r="K7975" s="7"/>
      <c r="L7975" s="7"/>
      <c r="Q7975" s="7"/>
      <c r="S7975" s="7"/>
      <c r="T7975" s="7"/>
      <c r="Y7975" s="7"/>
      <c r="AA7975" s="7"/>
      <c r="AB7975" s="7"/>
      <c r="AG7975" s="7"/>
    </row>
    <row r="7976" spans="1:33">
      <c r="A7976" s="7"/>
      <c r="B7976" s="7"/>
      <c r="C7976" s="7"/>
      <c r="D7976" s="7"/>
      <c r="E7976" s="7"/>
      <c r="F7976" s="7"/>
      <c r="G7976" s="7"/>
      <c r="H7976" s="7"/>
      <c r="J7976" s="7"/>
      <c r="K7976" s="7"/>
      <c r="L7976" s="7"/>
      <c r="Q7976" s="7"/>
      <c r="S7976" s="7"/>
      <c r="T7976" s="7"/>
      <c r="Y7976" s="7"/>
      <c r="AA7976" s="7"/>
      <c r="AB7976" s="7"/>
      <c r="AG7976" s="7"/>
    </row>
    <row r="7977" spans="1:33">
      <c r="A7977" s="7"/>
      <c r="B7977" s="7"/>
      <c r="C7977" s="7"/>
      <c r="D7977" s="7"/>
      <c r="E7977" s="7"/>
      <c r="F7977" s="7"/>
      <c r="G7977" s="7"/>
      <c r="H7977" s="7"/>
      <c r="J7977" s="7"/>
      <c r="K7977" s="7"/>
      <c r="L7977" s="7"/>
      <c r="Q7977" s="7"/>
      <c r="S7977" s="7"/>
      <c r="T7977" s="7"/>
      <c r="Y7977" s="7"/>
      <c r="AA7977" s="7"/>
      <c r="AB7977" s="7"/>
      <c r="AG7977" s="7"/>
    </row>
    <row r="7978" spans="1:33">
      <c r="A7978" s="7"/>
      <c r="B7978" s="7"/>
      <c r="C7978" s="7"/>
      <c r="D7978" s="7"/>
      <c r="E7978" s="7"/>
      <c r="F7978" s="7"/>
      <c r="G7978" s="7"/>
      <c r="H7978" s="7"/>
      <c r="J7978" s="7"/>
      <c r="K7978" s="7"/>
      <c r="L7978" s="7"/>
      <c r="Q7978" s="7"/>
      <c r="S7978" s="7"/>
      <c r="T7978" s="7"/>
      <c r="Y7978" s="7"/>
      <c r="AA7978" s="7"/>
      <c r="AB7978" s="7"/>
      <c r="AG7978" s="7"/>
    </row>
    <row r="7979" spans="1:33">
      <c r="A7979" s="7"/>
      <c r="B7979" s="7"/>
      <c r="C7979" s="7"/>
      <c r="D7979" s="7"/>
      <c r="E7979" s="7"/>
      <c r="F7979" s="7"/>
      <c r="G7979" s="7"/>
      <c r="H7979" s="7"/>
      <c r="J7979" s="7"/>
      <c r="K7979" s="7"/>
      <c r="L7979" s="7"/>
      <c r="Q7979" s="7"/>
      <c r="S7979" s="7"/>
      <c r="T7979" s="7"/>
      <c r="Y7979" s="7"/>
      <c r="AA7979" s="7"/>
      <c r="AB7979" s="7"/>
      <c r="AG7979" s="7"/>
    </row>
    <row r="7980" spans="1:33">
      <c r="A7980" s="7"/>
      <c r="B7980" s="7"/>
      <c r="C7980" s="7"/>
      <c r="D7980" s="7"/>
      <c r="E7980" s="7"/>
      <c r="F7980" s="7"/>
      <c r="G7980" s="7"/>
      <c r="H7980" s="7"/>
      <c r="J7980" s="7"/>
      <c r="K7980" s="7"/>
      <c r="L7980" s="7"/>
      <c r="Q7980" s="7"/>
      <c r="S7980" s="7"/>
      <c r="T7980" s="7"/>
      <c r="Y7980" s="7"/>
      <c r="AA7980" s="7"/>
      <c r="AB7980" s="7"/>
      <c r="AG7980" s="7"/>
    </row>
    <row r="7981" spans="1:33">
      <c r="A7981" s="7"/>
      <c r="B7981" s="7"/>
      <c r="C7981" s="7"/>
      <c r="D7981" s="7"/>
      <c r="E7981" s="7"/>
      <c r="F7981" s="7"/>
      <c r="G7981" s="7"/>
      <c r="H7981" s="7"/>
      <c r="J7981" s="7"/>
      <c r="K7981" s="7"/>
      <c r="L7981" s="7"/>
      <c r="Q7981" s="7"/>
      <c r="S7981" s="7"/>
      <c r="T7981" s="7"/>
      <c r="Y7981" s="7"/>
      <c r="AA7981" s="7"/>
      <c r="AB7981" s="7"/>
      <c r="AG7981" s="7"/>
    </row>
    <row r="7982" spans="1:33">
      <c r="A7982" s="7"/>
      <c r="B7982" s="7"/>
      <c r="C7982" s="7"/>
      <c r="D7982" s="7"/>
      <c r="E7982" s="7"/>
      <c r="F7982" s="7"/>
      <c r="G7982" s="7"/>
      <c r="H7982" s="7"/>
      <c r="J7982" s="7"/>
      <c r="K7982" s="7"/>
      <c r="L7982" s="7"/>
      <c r="Q7982" s="7"/>
      <c r="S7982" s="7"/>
      <c r="T7982" s="7"/>
      <c r="Y7982" s="7"/>
      <c r="AA7982" s="7"/>
      <c r="AB7982" s="7"/>
      <c r="AG7982" s="7"/>
    </row>
    <row r="7983" spans="1:33">
      <c r="A7983" s="7"/>
      <c r="B7983" s="7"/>
      <c r="C7983" s="7"/>
      <c r="D7983" s="7"/>
      <c r="E7983" s="7"/>
      <c r="F7983" s="7"/>
      <c r="G7983" s="7"/>
      <c r="H7983" s="7"/>
      <c r="J7983" s="7"/>
      <c r="K7983" s="7"/>
      <c r="L7983" s="7"/>
      <c r="Q7983" s="7"/>
      <c r="S7983" s="7"/>
      <c r="T7983" s="7"/>
      <c r="Y7983" s="7"/>
      <c r="AA7983" s="7"/>
      <c r="AB7983" s="7"/>
      <c r="AG7983" s="7"/>
    </row>
    <row r="7984" spans="1:33">
      <c r="A7984" s="7"/>
      <c r="B7984" s="7"/>
      <c r="C7984" s="7"/>
      <c r="D7984" s="7"/>
      <c r="E7984" s="7"/>
      <c r="F7984" s="7"/>
      <c r="G7984" s="7"/>
      <c r="H7984" s="7"/>
      <c r="J7984" s="7"/>
      <c r="K7984" s="7"/>
      <c r="L7984" s="7"/>
      <c r="Q7984" s="7"/>
      <c r="S7984" s="7"/>
      <c r="T7984" s="7"/>
      <c r="Y7984" s="7"/>
      <c r="AA7984" s="7"/>
      <c r="AB7984" s="7"/>
      <c r="AG7984" s="7"/>
    </row>
    <row r="7985" spans="1:33">
      <c r="A7985" s="7"/>
      <c r="B7985" s="7"/>
      <c r="C7985" s="7"/>
      <c r="D7985" s="7"/>
      <c r="E7985" s="7"/>
      <c r="F7985" s="7"/>
      <c r="G7985" s="7"/>
      <c r="H7985" s="7"/>
      <c r="J7985" s="7"/>
      <c r="K7985" s="7"/>
      <c r="L7985" s="7"/>
      <c r="Q7985" s="7"/>
      <c r="S7985" s="7"/>
      <c r="T7985" s="7"/>
      <c r="Y7985" s="7"/>
      <c r="AA7985" s="7"/>
      <c r="AB7985" s="7"/>
      <c r="AG7985" s="7"/>
    </row>
    <row r="7986" spans="1:33">
      <c r="A7986" s="7"/>
      <c r="B7986" s="7"/>
      <c r="C7986" s="7"/>
      <c r="D7986" s="7"/>
      <c r="E7986" s="7"/>
      <c r="F7986" s="7"/>
      <c r="G7986" s="7"/>
      <c r="H7986" s="7"/>
      <c r="J7986" s="7"/>
      <c r="K7986" s="7"/>
      <c r="L7986" s="7"/>
      <c r="Q7986" s="7"/>
      <c r="S7986" s="7"/>
      <c r="T7986" s="7"/>
      <c r="Y7986" s="7"/>
      <c r="AA7986" s="7"/>
      <c r="AB7986" s="7"/>
      <c r="AG7986" s="7"/>
    </row>
    <row r="7987" spans="1:33">
      <c r="A7987" s="7"/>
      <c r="B7987" s="7"/>
      <c r="C7987" s="7"/>
      <c r="D7987" s="7"/>
      <c r="E7987" s="7"/>
      <c r="F7987" s="7"/>
      <c r="G7987" s="7"/>
      <c r="H7987" s="7"/>
      <c r="J7987" s="7"/>
      <c r="K7987" s="7"/>
      <c r="L7987" s="7"/>
      <c r="Q7987" s="7"/>
      <c r="S7987" s="7"/>
      <c r="T7987" s="7"/>
      <c r="Y7987" s="7"/>
      <c r="AA7987" s="7"/>
      <c r="AB7987" s="7"/>
      <c r="AG7987" s="7"/>
    </row>
    <row r="7988" spans="1:33">
      <c r="A7988" s="7"/>
      <c r="B7988" s="7"/>
      <c r="C7988" s="7"/>
      <c r="D7988" s="7"/>
      <c r="E7988" s="7"/>
      <c r="F7988" s="7"/>
      <c r="G7988" s="7"/>
      <c r="H7988" s="7"/>
      <c r="J7988" s="7"/>
      <c r="K7988" s="7"/>
      <c r="L7988" s="7"/>
      <c r="Q7988" s="7"/>
      <c r="S7988" s="7"/>
      <c r="T7988" s="7"/>
      <c r="Y7988" s="7"/>
      <c r="AA7988" s="7"/>
      <c r="AB7988" s="7"/>
      <c r="AG7988" s="7"/>
    </row>
    <row r="7989" spans="1:33">
      <c r="A7989" s="7"/>
      <c r="B7989" s="7"/>
      <c r="C7989" s="7"/>
      <c r="D7989" s="7"/>
      <c r="E7989" s="7"/>
      <c r="F7989" s="7"/>
      <c r="G7989" s="7"/>
      <c r="H7989" s="7"/>
      <c r="J7989" s="7"/>
      <c r="K7989" s="7"/>
      <c r="L7989" s="7"/>
      <c r="Q7989" s="7"/>
      <c r="S7989" s="7"/>
      <c r="T7989" s="7"/>
      <c r="Y7989" s="7"/>
      <c r="AA7989" s="7"/>
      <c r="AB7989" s="7"/>
      <c r="AG7989" s="7"/>
    </row>
    <row r="7990" spans="1:33">
      <c r="A7990" s="7"/>
      <c r="B7990" s="7"/>
      <c r="C7990" s="7"/>
      <c r="D7990" s="7"/>
      <c r="E7990" s="7"/>
      <c r="F7990" s="7"/>
      <c r="G7990" s="7"/>
      <c r="H7990" s="7"/>
      <c r="J7990" s="7"/>
      <c r="K7990" s="7"/>
      <c r="L7990" s="7"/>
      <c r="Q7990" s="7"/>
      <c r="S7990" s="7"/>
      <c r="T7990" s="7"/>
      <c r="Y7990" s="7"/>
      <c r="AA7990" s="7"/>
      <c r="AB7990" s="7"/>
      <c r="AG7990" s="7"/>
    </row>
    <row r="7991" spans="1:33">
      <c r="A7991" s="7"/>
      <c r="B7991" s="7"/>
      <c r="C7991" s="7"/>
      <c r="D7991" s="7"/>
      <c r="E7991" s="7"/>
      <c r="F7991" s="7"/>
      <c r="G7991" s="7"/>
      <c r="H7991" s="7"/>
      <c r="J7991" s="7"/>
      <c r="K7991" s="7"/>
      <c r="L7991" s="7"/>
      <c r="Q7991" s="7"/>
      <c r="S7991" s="7"/>
      <c r="T7991" s="7"/>
      <c r="Y7991" s="7"/>
      <c r="AA7991" s="7"/>
      <c r="AB7991" s="7"/>
      <c r="AG7991" s="7"/>
    </row>
    <row r="7992" spans="1:33">
      <c r="A7992" s="7"/>
      <c r="B7992" s="7"/>
      <c r="C7992" s="7"/>
      <c r="D7992" s="7"/>
      <c r="E7992" s="7"/>
      <c r="F7992" s="7"/>
      <c r="G7992" s="7"/>
      <c r="H7992" s="7"/>
      <c r="J7992" s="7"/>
      <c r="K7992" s="7"/>
      <c r="L7992" s="7"/>
      <c r="Q7992" s="7"/>
      <c r="S7992" s="7"/>
      <c r="T7992" s="7"/>
      <c r="Y7992" s="7"/>
      <c r="AA7992" s="7"/>
      <c r="AB7992" s="7"/>
      <c r="AG7992" s="7"/>
    </row>
    <row r="7993" spans="1:33">
      <c r="A7993" s="7"/>
      <c r="B7993" s="7"/>
      <c r="C7993" s="7"/>
      <c r="D7993" s="7"/>
      <c r="E7993" s="7"/>
      <c r="F7993" s="7"/>
      <c r="G7993" s="7"/>
      <c r="H7993" s="7"/>
      <c r="J7993" s="7"/>
      <c r="K7993" s="7"/>
      <c r="L7993" s="7"/>
      <c r="Q7993" s="7"/>
      <c r="S7993" s="7"/>
      <c r="T7993" s="7"/>
      <c r="Y7993" s="7"/>
      <c r="AA7993" s="7"/>
      <c r="AB7993" s="7"/>
      <c r="AG7993" s="7"/>
    </row>
    <row r="7994" spans="1:33">
      <c r="A7994" s="7"/>
      <c r="B7994" s="7"/>
      <c r="C7994" s="7"/>
      <c r="D7994" s="7"/>
      <c r="E7994" s="7"/>
      <c r="F7994" s="7"/>
      <c r="G7994" s="7"/>
      <c r="H7994" s="7"/>
      <c r="J7994" s="7"/>
      <c r="K7994" s="7"/>
      <c r="L7994" s="7"/>
      <c r="Q7994" s="7"/>
      <c r="S7994" s="7"/>
      <c r="T7994" s="7"/>
      <c r="Y7994" s="7"/>
      <c r="AA7994" s="7"/>
      <c r="AB7994" s="7"/>
      <c r="AG7994" s="7"/>
    </row>
    <row r="7995" spans="1:33">
      <c r="A7995" s="7"/>
      <c r="B7995" s="7"/>
      <c r="C7995" s="7"/>
      <c r="D7995" s="7"/>
      <c r="E7995" s="7"/>
      <c r="F7995" s="7"/>
      <c r="G7995" s="7"/>
      <c r="H7995" s="7"/>
      <c r="J7995" s="7"/>
      <c r="K7995" s="7"/>
      <c r="L7995" s="7"/>
      <c r="Q7995" s="7"/>
      <c r="S7995" s="7"/>
      <c r="T7995" s="7"/>
      <c r="Y7995" s="7"/>
      <c r="AA7995" s="7"/>
      <c r="AB7995" s="7"/>
      <c r="AG7995" s="7"/>
    </row>
    <row r="7996" spans="1:33">
      <c r="A7996" s="7"/>
      <c r="B7996" s="7"/>
      <c r="C7996" s="7"/>
      <c r="D7996" s="7"/>
      <c r="E7996" s="7"/>
      <c r="F7996" s="7"/>
      <c r="G7996" s="7"/>
      <c r="H7996" s="7"/>
      <c r="J7996" s="7"/>
      <c r="K7996" s="7"/>
      <c r="L7996" s="7"/>
      <c r="Q7996" s="7"/>
      <c r="S7996" s="7"/>
      <c r="T7996" s="7"/>
      <c r="Y7996" s="7"/>
      <c r="AA7996" s="7"/>
      <c r="AB7996" s="7"/>
      <c r="AG7996" s="7"/>
    </row>
    <row r="7997" spans="1:33">
      <c r="A7997" s="7"/>
      <c r="B7997" s="7"/>
      <c r="C7997" s="7"/>
      <c r="D7997" s="7"/>
      <c r="E7997" s="7"/>
      <c r="F7997" s="7"/>
      <c r="G7997" s="7"/>
      <c r="H7997" s="7"/>
      <c r="J7997" s="7"/>
      <c r="K7997" s="7"/>
      <c r="L7997" s="7"/>
      <c r="Q7997" s="7"/>
      <c r="S7997" s="7"/>
      <c r="T7997" s="7"/>
      <c r="Y7997" s="7"/>
      <c r="AA7997" s="7"/>
      <c r="AB7997" s="7"/>
      <c r="AG7997" s="7"/>
    </row>
    <row r="7998" spans="1:33">
      <c r="A7998" s="7"/>
      <c r="B7998" s="7"/>
      <c r="C7998" s="7"/>
      <c r="D7998" s="7"/>
      <c r="E7998" s="7"/>
      <c r="F7998" s="7"/>
      <c r="G7998" s="7"/>
      <c r="H7998" s="7"/>
      <c r="J7998" s="7"/>
      <c r="K7998" s="7"/>
      <c r="L7998" s="7"/>
      <c r="Q7998" s="7"/>
      <c r="S7998" s="7"/>
      <c r="T7998" s="7"/>
      <c r="Y7998" s="7"/>
      <c r="AA7998" s="7"/>
      <c r="AB7998" s="7"/>
      <c r="AG7998" s="7"/>
    </row>
    <row r="7999" spans="1:33">
      <c r="A7999" s="7"/>
      <c r="B7999" s="7"/>
      <c r="C7999" s="7"/>
      <c r="D7999" s="7"/>
      <c r="E7999" s="7"/>
      <c r="F7999" s="7"/>
      <c r="G7999" s="7"/>
      <c r="H7999" s="7"/>
      <c r="J7999" s="7"/>
      <c r="K7999" s="7"/>
      <c r="L7999" s="7"/>
      <c r="Q7999" s="7"/>
      <c r="S7999" s="7"/>
      <c r="T7999" s="7"/>
      <c r="Y7999" s="7"/>
      <c r="AA7999" s="7"/>
      <c r="AB7999" s="7"/>
      <c r="AG7999" s="7"/>
    </row>
    <row r="8000" spans="1:33">
      <c r="A8000" s="7"/>
      <c r="B8000" s="7"/>
      <c r="C8000" s="7"/>
      <c r="D8000" s="7"/>
      <c r="E8000" s="7"/>
      <c r="F8000" s="7"/>
      <c r="G8000" s="7"/>
      <c r="H8000" s="7"/>
      <c r="J8000" s="7"/>
      <c r="K8000" s="7"/>
      <c r="L8000" s="7"/>
      <c r="Q8000" s="7"/>
      <c r="S8000" s="7"/>
      <c r="T8000" s="7"/>
      <c r="Y8000" s="7"/>
      <c r="AA8000" s="7"/>
      <c r="AB8000" s="7"/>
      <c r="AG8000" s="7"/>
    </row>
    <row r="8001" spans="1:33">
      <c r="A8001" s="7"/>
      <c r="B8001" s="7"/>
      <c r="C8001" s="7"/>
      <c r="D8001" s="7"/>
      <c r="E8001" s="7"/>
      <c r="F8001" s="7"/>
      <c r="G8001" s="7"/>
      <c r="H8001" s="7"/>
      <c r="J8001" s="7"/>
      <c r="K8001" s="7"/>
      <c r="L8001" s="7"/>
      <c r="Q8001" s="7"/>
      <c r="S8001" s="7"/>
      <c r="T8001" s="7"/>
      <c r="Y8001" s="7"/>
      <c r="AA8001" s="7"/>
      <c r="AB8001" s="7"/>
      <c r="AG8001" s="7"/>
    </row>
    <row r="8002" spans="1:33">
      <c r="A8002" s="7"/>
      <c r="B8002" s="7"/>
      <c r="C8002" s="7"/>
      <c r="D8002" s="7"/>
      <c r="E8002" s="7"/>
      <c r="F8002" s="7"/>
      <c r="G8002" s="7"/>
      <c r="H8002" s="7"/>
      <c r="J8002" s="7"/>
      <c r="K8002" s="7"/>
      <c r="L8002" s="7"/>
      <c r="Q8002" s="7"/>
      <c r="S8002" s="7"/>
      <c r="T8002" s="7"/>
      <c r="Y8002" s="7"/>
      <c r="AA8002" s="7"/>
      <c r="AB8002" s="7"/>
      <c r="AG8002" s="7"/>
    </row>
    <row r="8003" spans="1:33">
      <c r="A8003" s="7"/>
      <c r="B8003" s="7"/>
      <c r="C8003" s="7"/>
      <c r="D8003" s="7"/>
      <c r="E8003" s="7"/>
      <c r="F8003" s="7"/>
      <c r="G8003" s="7"/>
      <c r="H8003" s="7"/>
      <c r="J8003" s="7"/>
      <c r="K8003" s="7"/>
      <c r="L8003" s="7"/>
      <c r="Q8003" s="7"/>
      <c r="S8003" s="7"/>
      <c r="T8003" s="7"/>
      <c r="Y8003" s="7"/>
      <c r="AA8003" s="7"/>
      <c r="AB8003" s="7"/>
      <c r="AG8003" s="7"/>
    </row>
    <row r="8004" spans="1:33">
      <c r="A8004" s="7"/>
      <c r="B8004" s="7"/>
      <c r="C8004" s="7"/>
      <c r="D8004" s="7"/>
      <c r="E8004" s="7"/>
      <c r="F8004" s="7"/>
      <c r="G8004" s="7"/>
      <c r="H8004" s="7"/>
      <c r="J8004" s="7"/>
      <c r="K8004" s="7"/>
      <c r="L8004" s="7"/>
      <c r="Q8004" s="7"/>
      <c r="S8004" s="7"/>
      <c r="T8004" s="7"/>
      <c r="Y8004" s="7"/>
      <c r="AA8004" s="7"/>
      <c r="AB8004" s="7"/>
      <c r="AG8004" s="7"/>
    </row>
    <row r="8005" spans="1:33">
      <c r="A8005" s="7"/>
      <c r="B8005" s="7"/>
      <c r="C8005" s="7"/>
      <c r="D8005" s="7"/>
      <c r="E8005" s="7"/>
      <c r="F8005" s="7"/>
      <c r="G8005" s="7"/>
      <c r="H8005" s="7"/>
      <c r="J8005" s="7"/>
      <c r="K8005" s="7"/>
      <c r="L8005" s="7"/>
      <c r="Q8005" s="7"/>
      <c r="S8005" s="7"/>
      <c r="T8005" s="7"/>
      <c r="Y8005" s="7"/>
      <c r="AA8005" s="7"/>
      <c r="AB8005" s="7"/>
      <c r="AG8005" s="7"/>
    </row>
    <row r="8006" spans="1:33">
      <c r="A8006" s="7"/>
      <c r="B8006" s="7"/>
      <c r="C8006" s="7"/>
      <c r="D8006" s="7"/>
      <c r="E8006" s="7"/>
      <c r="F8006" s="7"/>
      <c r="G8006" s="7"/>
      <c r="H8006" s="7"/>
      <c r="J8006" s="7"/>
      <c r="K8006" s="7"/>
      <c r="L8006" s="7"/>
      <c r="Q8006" s="7"/>
      <c r="S8006" s="7"/>
      <c r="T8006" s="7"/>
      <c r="Y8006" s="7"/>
      <c r="AA8006" s="7"/>
      <c r="AB8006" s="7"/>
      <c r="AG8006" s="7"/>
    </row>
    <row r="8007" spans="1:33">
      <c r="A8007" s="7"/>
      <c r="B8007" s="7"/>
      <c r="C8007" s="7"/>
      <c r="D8007" s="7"/>
      <c r="E8007" s="7"/>
      <c r="F8007" s="7"/>
      <c r="G8007" s="7"/>
      <c r="H8007" s="7"/>
      <c r="J8007" s="7"/>
      <c r="K8007" s="7"/>
      <c r="L8007" s="7"/>
      <c r="Q8007" s="7"/>
      <c r="S8007" s="7"/>
      <c r="T8007" s="7"/>
      <c r="Y8007" s="7"/>
      <c r="AA8007" s="7"/>
      <c r="AB8007" s="7"/>
      <c r="AG8007" s="7"/>
    </row>
    <row r="8008" spans="1:33">
      <c r="A8008" s="7"/>
      <c r="B8008" s="7"/>
      <c r="C8008" s="7"/>
      <c r="D8008" s="7"/>
      <c r="E8008" s="7"/>
      <c r="F8008" s="7"/>
      <c r="G8008" s="7"/>
      <c r="H8008" s="7"/>
      <c r="J8008" s="7"/>
      <c r="K8008" s="7"/>
      <c r="L8008" s="7"/>
      <c r="Q8008" s="7"/>
      <c r="S8008" s="7"/>
      <c r="T8008" s="7"/>
      <c r="Y8008" s="7"/>
      <c r="AA8008" s="7"/>
      <c r="AB8008" s="7"/>
      <c r="AG8008" s="7"/>
    </row>
    <row r="8009" spans="1:33">
      <c r="A8009" s="7"/>
      <c r="B8009" s="7"/>
      <c r="C8009" s="7"/>
      <c r="D8009" s="7"/>
      <c r="E8009" s="7"/>
      <c r="F8009" s="7"/>
      <c r="G8009" s="7"/>
      <c r="H8009" s="7"/>
      <c r="J8009" s="7"/>
      <c r="K8009" s="7"/>
      <c r="L8009" s="7"/>
      <c r="Q8009" s="7"/>
      <c r="S8009" s="7"/>
      <c r="T8009" s="7"/>
      <c r="Y8009" s="7"/>
      <c r="AA8009" s="7"/>
      <c r="AB8009" s="7"/>
      <c r="AG8009" s="7"/>
    </row>
    <row r="8010" spans="1:33">
      <c r="A8010" s="7"/>
      <c r="B8010" s="7"/>
      <c r="C8010" s="7"/>
      <c r="D8010" s="7"/>
      <c r="E8010" s="7"/>
      <c r="F8010" s="7"/>
      <c r="G8010" s="7"/>
      <c r="H8010" s="7"/>
      <c r="J8010" s="7"/>
      <c r="K8010" s="7"/>
      <c r="L8010" s="7"/>
      <c r="Q8010" s="7"/>
      <c r="S8010" s="7"/>
      <c r="T8010" s="7"/>
      <c r="Y8010" s="7"/>
      <c r="AA8010" s="7"/>
      <c r="AB8010" s="7"/>
      <c r="AG8010" s="7"/>
    </row>
    <row r="8011" spans="1:33">
      <c r="A8011" s="7"/>
      <c r="B8011" s="7"/>
      <c r="C8011" s="7"/>
      <c r="D8011" s="7"/>
      <c r="E8011" s="7"/>
      <c r="F8011" s="7"/>
      <c r="G8011" s="7"/>
      <c r="H8011" s="7"/>
      <c r="J8011" s="7"/>
      <c r="K8011" s="7"/>
      <c r="L8011" s="7"/>
      <c r="Q8011" s="7"/>
      <c r="S8011" s="7"/>
      <c r="T8011" s="7"/>
      <c r="Y8011" s="7"/>
      <c r="AA8011" s="7"/>
      <c r="AB8011" s="7"/>
      <c r="AG8011" s="7"/>
    </row>
    <row r="8012" spans="1:33">
      <c r="A8012" s="7"/>
      <c r="B8012" s="7"/>
      <c r="C8012" s="7"/>
      <c r="D8012" s="7"/>
      <c r="E8012" s="7"/>
      <c r="F8012" s="7"/>
      <c r="G8012" s="7"/>
      <c r="H8012" s="7"/>
      <c r="J8012" s="7"/>
      <c r="K8012" s="7"/>
      <c r="L8012" s="7"/>
      <c r="Q8012" s="7"/>
      <c r="S8012" s="7"/>
      <c r="T8012" s="7"/>
      <c r="Y8012" s="7"/>
      <c r="AA8012" s="7"/>
      <c r="AB8012" s="7"/>
      <c r="AG8012" s="7"/>
    </row>
    <row r="8013" spans="1:33">
      <c r="A8013" s="7"/>
      <c r="B8013" s="7"/>
      <c r="C8013" s="7"/>
      <c r="D8013" s="7"/>
      <c r="E8013" s="7"/>
      <c r="F8013" s="7"/>
      <c r="G8013" s="7"/>
      <c r="H8013" s="7"/>
      <c r="J8013" s="7"/>
      <c r="K8013" s="7"/>
      <c r="L8013" s="7"/>
      <c r="Q8013" s="7"/>
      <c r="S8013" s="7"/>
      <c r="T8013" s="7"/>
      <c r="Y8013" s="7"/>
      <c r="AA8013" s="7"/>
      <c r="AB8013" s="7"/>
      <c r="AG8013" s="7"/>
    </row>
    <row r="8014" spans="1:33">
      <c r="A8014" s="7"/>
      <c r="B8014" s="7"/>
      <c r="C8014" s="7"/>
      <c r="D8014" s="7"/>
      <c r="E8014" s="7"/>
      <c r="F8014" s="7"/>
      <c r="G8014" s="7"/>
      <c r="H8014" s="7"/>
      <c r="J8014" s="7"/>
      <c r="K8014" s="7"/>
      <c r="L8014" s="7"/>
      <c r="Q8014" s="7"/>
      <c r="S8014" s="7"/>
      <c r="T8014" s="7"/>
      <c r="Y8014" s="7"/>
      <c r="AA8014" s="7"/>
      <c r="AB8014" s="7"/>
      <c r="AG8014" s="7"/>
    </row>
    <row r="8015" spans="1:33">
      <c r="A8015" s="7"/>
      <c r="B8015" s="7"/>
      <c r="C8015" s="7"/>
      <c r="D8015" s="7"/>
      <c r="E8015" s="7"/>
      <c r="F8015" s="7"/>
      <c r="G8015" s="7"/>
      <c r="H8015" s="7"/>
      <c r="J8015" s="7"/>
      <c r="K8015" s="7"/>
      <c r="L8015" s="7"/>
      <c r="Q8015" s="7"/>
      <c r="S8015" s="7"/>
      <c r="T8015" s="7"/>
      <c r="Y8015" s="7"/>
      <c r="AA8015" s="7"/>
      <c r="AB8015" s="7"/>
      <c r="AG8015" s="7"/>
    </row>
    <row r="8016" spans="1:33">
      <c r="A8016" s="7"/>
      <c r="B8016" s="7"/>
      <c r="C8016" s="7"/>
      <c r="D8016" s="7"/>
      <c r="E8016" s="7"/>
      <c r="F8016" s="7"/>
      <c r="G8016" s="7"/>
      <c r="H8016" s="7"/>
      <c r="J8016" s="7"/>
      <c r="K8016" s="7"/>
      <c r="L8016" s="7"/>
      <c r="Q8016" s="7"/>
      <c r="S8016" s="7"/>
      <c r="T8016" s="7"/>
      <c r="Y8016" s="7"/>
      <c r="AA8016" s="7"/>
      <c r="AB8016" s="7"/>
      <c r="AG8016" s="7"/>
    </row>
    <row r="8017" spans="1:33">
      <c r="A8017" s="7"/>
      <c r="B8017" s="7"/>
      <c r="C8017" s="7"/>
      <c r="D8017" s="7"/>
      <c r="E8017" s="7"/>
      <c r="F8017" s="7"/>
      <c r="G8017" s="7"/>
      <c r="H8017" s="7"/>
      <c r="J8017" s="7"/>
      <c r="K8017" s="7"/>
      <c r="L8017" s="7"/>
      <c r="Q8017" s="7"/>
      <c r="S8017" s="7"/>
      <c r="T8017" s="7"/>
      <c r="Y8017" s="7"/>
      <c r="AA8017" s="7"/>
      <c r="AB8017" s="7"/>
      <c r="AG8017" s="7"/>
    </row>
    <row r="8018" spans="1:33">
      <c r="A8018" s="7"/>
      <c r="B8018" s="7"/>
      <c r="C8018" s="7"/>
      <c r="D8018" s="7"/>
      <c r="E8018" s="7"/>
      <c r="F8018" s="7"/>
      <c r="G8018" s="7"/>
      <c r="H8018" s="7"/>
      <c r="J8018" s="7"/>
      <c r="K8018" s="7"/>
      <c r="L8018" s="7"/>
      <c r="Q8018" s="7"/>
      <c r="S8018" s="7"/>
      <c r="T8018" s="7"/>
      <c r="Y8018" s="7"/>
      <c r="AA8018" s="7"/>
      <c r="AB8018" s="7"/>
      <c r="AG8018" s="7"/>
    </row>
    <row r="8019" spans="1:33">
      <c r="A8019" s="7"/>
      <c r="B8019" s="7"/>
      <c r="C8019" s="7"/>
      <c r="D8019" s="7"/>
      <c r="E8019" s="7"/>
      <c r="F8019" s="7"/>
      <c r="G8019" s="7"/>
      <c r="H8019" s="7"/>
      <c r="J8019" s="7"/>
      <c r="K8019" s="7"/>
      <c r="L8019" s="7"/>
      <c r="Q8019" s="7"/>
      <c r="S8019" s="7"/>
      <c r="T8019" s="7"/>
      <c r="Y8019" s="7"/>
      <c r="AA8019" s="7"/>
      <c r="AB8019" s="7"/>
      <c r="AG8019" s="7"/>
    </row>
    <row r="8020" spans="1:33">
      <c r="A8020" s="7"/>
      <c r="B8020" s="7"/>
      <c r="C8020" s="7"/>
      <c r="D8020" s="7"/>
      <c r="E8020" s="7"/>
      <c r="F8020" s="7"/>
      <c r="G8020" s="7"/>
      <c r="H8020" s="7"/>
      <c r="J8020" s="7"/>
      <c r="K8020" s="7"/>
      <c r="L8020" s="7"/>
      <c r="Q8020" s="7"/>
      <c r="S8020" s="7"/>
      <c r="T8020" s="7"/>
      <c r="Y8020" s="7"/>
      <c r="AA8020" s="7"/>
      <c r="AB8020" s="7"/>
      <c r="AG8020" s="7"/>
    </row>
    <row r="8021" spans="1:33">
      <c r="A8021" s="7"/>
      <c r="B8021" s="7"/>
      <c r="C8021" s="7"/>
      <c r="D8021" s="7"/>
      <c r="E8021" s="7"/>
      <c r="F8021" s="7"/>
      <c r="G8021" s="7"/>
      <c r="H8021" s="7"/>
      <c r="J8021" s="7"/>
      <c r="K8021" s="7"/>
      <c r="L8021" s="7"/>
      <c r="Q8021" s="7"/>
      <c r="S8021" s="7"/>
      <c r="T8021" s="7"/>
      <c r="Y8021" s="7"/>
      <c r="AA8021" s="7"/>
      <c r="AB8021" s="7"/>
      <c r="AG8021" s="7"/>
    </row>
    <row r="8022" spans="1:33">
      <c r="A8022" s="7"/>
      <c r="B8022" s="7"/>
      <c r="C8022" s="7"/>
      <c r="D8022" s="7"/>
      <c r="E8022" s="7"/>
      <c r="F8022" s="7"/>
      <c r="G8022" s="7"/>
      <c r="H8022" s="7"/>
      <c r="J8022" s="7"/>
      <c r="K8022" s="7"/>
      <c r="L8022" s="7"/>
      <c r="Q8022" s="7"/>
      <c r="S8022" s="7"/>
      <c r="T8022" s="7"/>
      <c r="Y8022" s="7"/>
      <c r="AA8022" s="7"/>
      <c r="AB8022" s="7"/>
      <c r="AG8022" s="7"/>
    </row>
    <row r="8023" spans="1:33">
      <c r="A8023" s="7"/>
      <c r="B8023" s="7"/>
      <c r="C8023" s="7"/>
      <c r="D8023" s="7"/>
      <c r="E8023" s="7"/>
      <c r="F8023" s="7"/>
      <c r="G8023" s="7"/>
      <c r="H8023" s="7"/>
      <c r="J8023" s="7"/>
      <c r="K8023" s="7"/>
      <c r="L8023" s="7"/>
      <c r="Q8023" s="7"/>
      <c r="S8023" s="7"/>
      <c r="T8023" s="7"/>
      <c r="Y8023" s="7"/>
      <c r="AA8023" s="7"/>
      <c r="AB8023" s="7"/>
      <c r="AG8023" s="7"/>
    </row>
    <row r="8024" spans="1:33">
      <c r="A8024" s="7"/>
      <c r="B8024" s="7"/>
      <c r="C8024" s="7"/>
      <c r="D8024" s="7"/>
      <c r="E8024" s="7"/>
      <c r="F8024" s="7"/>
      <c r="G8024" s="7"/>
      <c r="H8024" s="7"/>
      <c r="J8024" s="7"/>
      <c r="K8024" s="7"/>
      <c r="L8024" s="7"/>
      <c r="Q8024" s="7"/>
      <c r="S8024" s="7"/>
      <c r="T8024" s="7"/>
      <c r="Y8024" s="7"/>
      <c r="AA8024" s="7"/>
      <c r="AB8024" s="7"/>
      <c r="AG8024" s="7"/>
    </row>
    <row r="8025" spans="1:33">
      <c r="A8025" s="7"/>
      <c r="B8025" s="7"/>
      <c r="C8025" s="7"/>
      <c r="D8025" s="7"/>
      <c r="E8025" s="7"/>
      <c r="F8025" s="7"/>
      <c r="G8025" s="7"/>
      <c r="H8025" s="7"/>
      <c r="J8025" s="7"/>
      <c r="K8025" s="7"/>
      <c r="L8025" s="7"/>
      <c r="Q8025" s="7"/>
      <c r="S8025" s="7"/>
      <c r="T8025" s="7"/>
      <c r="Y8025" s="7"/>
      <c r="AA8025" s="7"/>
      <c r="AB8025" s="7"/>
      <c r="AG8025" s="7"/>
    </row>
    <row r="8026" spans="1:33">
      <c r="A8026" s="7"/>
      <c r="B8026" s="7"/>
      <c r="C8026" s="7"/>
      <c r="D8026" s="7"/>
      <c r="E8026" s="7"/>
      <c r="F8026" s="7"/>
      <c r="G8026" s="7"/>
      <c r="H8026" s="7"/>
      <c r="J8026" s="7"/>
      <c r="K8026" s="7"/>
      <c r="L8026" s="7"/>
      <c r="Q8026" s="7"/>
      <c r="S8026" s="7"/>
      <c r="T8026" s="7"/>
      <c r="Y8026" s="7"/>
      <c r="AA8026" s="7"/>
      <c r="AB8026" s="7"/>
      <c r="AG8026" s="7"/>
    </row>
    <row r="8027" spans="1:33">
      <c r="A8027" s="7"/>
      <c r="B8027" s="7"/>
      <c r="C8027" s="7"/>
      <c r="D8027" s="7"/>
      <c r="E8027" s="7"/>
      <c r="F8027" s="7"/>
      <c r="G8027" s="7"/>
      <c r="H8027" s="7"/>
      <c r="J8027" s="7"/>
      <c r="K8027" s="7"/>
      <c r="L8027" s="7"/>
      <c r="Q8027" s="7"/>
      <c r="S8027" s="7"/>
      <c r="T8027" s="7"/>
      <c r="Y8027" s="7"/>
      <c r="AA8027" s="7"/>
      <c r="AB8027" s="7"/>
      <c r="AG8027" s="7"/>
    </row>
    <row r="8028" spans="1:33">
      <c r="A8028" s="7"/>
      <c r="B8028" s="7"/>
      <c r="C8028" s="7"/>
      <c r="D8028" s="7"/>
      <c r="E8028" s="7"/>
      <c r="F8028" s="7"/>
      <c r="G8028" s="7"/>
      <c r="H8028" s="7"/>
      <c r="J8028" s="7"/>
      <c r="K8028" s="7"/>
      <c r="L8028" s="7"/>
      <c r="Q8028" s="7"/>
      <c r="S8028" s="7"/>
      <c r="T8028" s="7"/>
      <c r="Y8028" s="7"/>
      <c r="AA8028" s="7"/>
      <c r="AB8028" s="7"/>
      <c r="AG8028" s="7"/>
    </row>
    <row r="8029" spans="1:33">
      <c r="A8029" s="7"/>
      <c r="B8029" s="7"/>
      <c r="C8029" s="7"/>
      <c r="D8029" s="7"/>
      <c r="E8029" s="7"/>
      <c r="F8029" s="7"/>
      <c r="G8029" s="7"/>
      <c r="H8029" s="7"/>
      <c r="J8029" s="7"/>
      <c r="K8029" s="7"/>
      <c r="L8029" s="7"/>
      <c r="Q8029" s="7"/>
      <c r="S8029" s="7"/>
      <c r="T8029" s="7"/>
      <c r="Y8029" s="7"/>
      <c r="AA8029" s="7"/>
      <c r="AB8029" s="7"/>
      <c r="AG8029" s="7"/>
    </row>
    <row r="8030" spans="1:33">
      <c r="A8030" s="7"/>
      <c r="B8030" s="7"/>
      <c r="C8030" s="7"/>
      <c r="D8030" s="7"/>
      <c r="E8030" s="7"/>
      <c r="F8030" s="7"/>
      <c r="G8030" s="7"/>
      <c r="H8030" s="7"/>
      <c r="J8030" s="7"/>
      <c r="K8030" s="7"/>
      <c r="L8030" s="7"/>
      <c r="Q8030" s="7"/>
      <c r="S8030" s="7"/>
      <c r="T8030" s="7"/>
      <c r="Y8030" s="7"/>
      <c r="AA8030" s="7"/>
      <c r="AB8030" s="7"/>
      <c r="AG8030" s="7"/>
    </row>
    <row r="8031" spans="1:33">
      <c r="A8031" s="7"/>
      <c r="B8031" s="7"/>
      <c r="C8031" s="7"/>
      <c r="D8031" s="7"/>
      <c r="E8031" s="7"/>
      <c r="F8031" s="7"/>
      <c r="G8031" s="7"/>
      <c r="H8031" s="7"/>
      <c r="J8031" s="7"/>
      <c r="K8031" s="7"/>
      <c r="L8031" s="7"/>
      <c r="Q8031" s="7"/>
      <c r="S8031" s="7"/>
      <c r="T8031" s="7"/>
      <c r="Y8031" s="7"/>
      <c r="AA8031" s="7"/>
      <c r="AB8031" s="7"/>
      <c r="AG8031" s="7"/>
    </row>
    <row r="8032" spans="1:33">
      <c r="A8032" s="7"/>
      <c r="B8032" s="7"/>
      <c r="C8032" s="7"/>
      <c r="D8032" s="7"/>
      <c r="E8032" s="7"/>
      <c r="F8032" s="7"/>
      <c r="G8032" s="7"/>
      <c r="H8032" s="7"/>
      <c r="J8032" s="7"/>
      <c r="K8032" s="7"/>
      <c r="L8032" s="7"/>
      <c r="Q8032" s="7"/>
      <c r="S8032" s="7"/>
      <c r="T8032" s="7"/>
      <c r="Y8032" s="7"/>
      <c r="AA8032" s="7"/>
      <c r="AB8032" s="7"/>
      <c r="AG8032" s="7"/>
    </row>
    <row r="8033" spans="1:33">
      <c r="A8033" s="7"/>
      <c r="B8033" s="7"/>
      <c r="C8033" s="7"/>
      <c r="D8033" s="7"/>
      <c r="E8033" s="7"/>
      <c r="F8033" s="7"/>
      <c r="G8033" s="7"/>
      <c r="H8033" s="7"/>
      <c r="J8033" s="7"/>
      <c r="K8033" s="7"/>
      <c r="L8033" s="7"/>
      <c r="Q8033" s="7"/>
      <c r="S8033" s="7"/>
      <c r="T8033" s="7"/>
      <c r="Y8033" s="7"/>
      <c r="AA8033" s="7"/>
      <c r="AB8033" s="7"/>
      <c r="AG8033" s="7"/>
    </row>
    <row r="8034" spans="1:33">
      <c r="A8034" s="7"/>
      <c r="B8034" s="7"/>
      <c r="C8034" s="7"/>
      <c r="D8034" s="7"/>
      <c r="E8034" s="7"/>
      <c r="F8034" s="7"/>
      <c r="G8034" s="7"/>
      <c r="H8034" s="7"/>
      <c r="J8034" s="7"/>
      <c r="K8034" s="7"/>
      <c r="L8034" s="7"/>
      <c r="Q8034" s="7"/>
      <c r="S8034" s="7"/>
      <c r="T8034" s="7"/>
      <c r="Y8034" s="7"/>
      <c r="AA8034" s="7"/>
      <c r="AB8034" s="7"/>
      <c r="AG8034" s="7"/>
    </row>
    <row r="8035" spans="1:33">
      <c r="A8035" s="7"/>
      <c r="B8035" s="7"/>
      <c r="C8035" s="7"/>
      <c r="D8035" s="7"/>
      <c r="E8035" s="7"/>
      <c r="F8035" s="7"/>
      <c r="G8035" s="7"/>
      <c r="H8035" s="7"/>
      <c r="J8035" s="7"/>
      <c r="K8035" s="7"/>
      <c r="L8035" s="7"/>
      <c r="Q8035" s="7"/>
      <c r="S8035" s="7"/>
      <c r="T8035" s="7"/>
      <c r="Y8035" s="7"/>
      <c r="AA8035" s="7"/>
      <c r="AB8035" s="7"/>
      <c r="AG8035" s="7"/>
    </row>
    <row r="8036" spans="1:33">
      <c r="A8036" s="7"/>
      <c r="B8036" s="7"/>
      <c r="C8036" s="7"/>
      <c r="D8036" s="7"/>
      <c r="E8036" s="7"/>
      <c r="F8036" s="7"/>
      <c r="G8036" s="7"/>
      <c r="H8036" s="7"/>
      <c r="J8036" s="7"/>
      <c r="K8036" s="7"/>
      <c r="L8036" s="7"/>
      <c r="Q8036" s="7"/>
      <c r="S8036" s="7"/>
      <c r="T8036" s="7"/>
      <c r="Y8036" s="7"/>
      <c r="AA8036" s="7"/>
      <c r="AB8036" s="7"/>
      <c r="AG8036" s="7"/>
    </row>
    <row r="8037" spans="1:33">
      <c r="A8037" s="7"/>
      <c r="B8037" s="7"/>
      <c r="C8037" s="7"/>
      <c r="D8037" s="7"/>
      <c r="E8037" s="7"/>
      <c r="F8037" s="7"/>
      <c r="G8037" s="7"/>
      <c r="H8037" s="7"/>
      <c r="J8037" s="7"/>
      <c r="K8037" s="7"/>
      <c r="L8037" s="7"/>
      <c r="Q8037" s="7"/>
      <c r="S8037" s="7"/>
      <c r="T8037" s="7"/>
      <c r="Y8037" s="7"/>
      <c r="AA8037" s="7"/>
      <c r="AB8037" s="7"/>
      <c r="AG8037" s="7"/>
    </row>
    <row r="8038" spans="1:33">
      <c r="A8038" s="7"/>
      <c r="B8038" s="7"/>
      <c r="C8038" s="7"/>
      <c r="D8038" s="7"/>
      <c r="E8038" s="7"/>
      <c r="F8038" s="7"/>
      <c r="G8038" s="7"/>
      <c r="H8038" s="7"/>
      <c r="J8038" s="7"/>
      <c r="K8038" s="7"/>
      <c r="L8038" s="7"/>
      <c r="Q8038" s="7"/>
      <c r="S8038" s="7"/>
      <c r="T8038" s="7"/>
      <c r="Y8038" s="7"/>
      <c r="AA8038" s="7"/>
      <c r="AB8038" s="7"/>
      <c r="AG8038" s="7"/>
    </row>
    <row r="8039" spans="1:33">
      <c r="A8039" s="7"/>
      <c r="B8039" s="7"/>
      <c r="C8039" s="7"/>
      <c r="D8039" s="7"/>
      <c r="E8039" s="7"/>
      <c r="F8039" s="7"/>
      <c r="G8039" s="7"/>
      <c r="H8039" s="7"/>
      <c r="J8039" s="7"/>
      <c r="K8039" s="7"/>
      <c r="L8039" s="7"/>
      <c r="Q8039" s="7"/>
      <c r="S8039" s="7"/>
      <c r="T8039" s="7"/>
      <c r="Y8039" s="7"/>
      <c r="AA8039" s="7"/>
      <c r="AB8039" s="7"/>
      <c r="AG8039" s="7"/>
    </row>
    <row r="8040" spans="1:33">
      <c r="A8040" s="7"/>
      <c r="B8040" s="7"/>
      <c r="C8040" s="7"/>
      <c r="D8040" s="7"/>
      <c r="E8040" s="7"/>
      <c r="F8040" s="7"/>
      <c r="G8040" s="7"/>
      <c r="H8040" s="7"/>
      <c r="J8040" s="7"/>
      <c r="K8040" s="7"/>
      <c r="L8040" s="7"/>
      <c r="Q8040" s="7"/>
      <c r="S8040" s="7"/>
      <c r="T8040" s="7"/>
      <c r="Y8040" s="7"/>
      <c r="AA8040" s="7"/>
      <c r="AB8040" s="7"/>
      <c r="AG8040" s="7"/>
    </row>
    <row r="8041" spans="1:33">
      <c r="A8041" s="7"/>
      <c r="B8041" s="7"/>
      <c r="C8041" s="7"/>
      <c r="D8041" s="7"/>
      <c r="E8041" s="7"/>
      <c r="F8041" s="7"/>
      <c r="G8041" s="7"/>
      <c r="H8041" s="7"/>
      <c r="J8041" s="7"/>
      <c r="K8041" s="7"/>
      <c r="L8041" s="7"/>
      <c r="Q8041" s="7"/>
      <c r="S8041" s="7"/>
      <c r="T8041" s="7"/>
      <c r="Y8041" s="7"/>
      <c r="AA8041" s="7"/>
      <c r="AB8041" s="7"/>
      <c r="AG8041" s="7"/>
    </row>
    <row r="8042" spans="1:33">
      <c r="A8042" s="7"/>
      <c r="B8042" s="7"/>
      <c r="C8042" s="7"/>
      <c r="D8042" s="7"/>
      <c r="E8042" s="7"/>
      <c r="F8042" s="7"/>
      <c r="G8042" s="7"/>
      <c r="H8042" s="7"/>
      <c r="J8042" s="7"/>
      <c r="K8042" s="7"/>
      <c r="L8042" s="7"/>
      <c r="Q8042" s="7"/>
      <c r="S8042" s="7"/>
      <c r="T8042" s="7"/>
      <c r="Y8042" s="7"/>
      <c r="AA8042" s="7"/>
      <c r="AB8042" s="7"/>
      <c r="AG8042" s="7"/>
    </row>
    <row r="8043" spans="1:33">
      <c r="A8043" s="7"/>
      <c r="B8043" s="7"/>
      <c r="C8043" s="7"/>
      <c r="D8043" s="7"/>
      <c r="E8043" s="7"/>
      <c r="F8043" s="7"/>
      <c r="G8043" s="7"/>
      <c r="H8043" s="7"/>
      <c r="J8043" s="7"/>
      <c r="K8043" s="7"/>
      <c r="L8043" s="7"/>
      <c r="Q8043" s="7"/>
      <c r="S8043" s="7"/>
      <c r="T8043" s="7"/>
      <c r="Y8043" s="7"/>
      <c r="AA8043" s="7"/>
      <c r="AB8043" s="7"/>
      <c r="AG8043" s="7"/>
    </row>
    <row r="8044" spans="1:33">
      <c r="A8044" s="7"/>
      <c r="B8044" s="7"/>
      <c r="C8044" s="7"/>
      <c r="D8044" s="7"/>
      <c r="E8044" s="7"/>
      <c r="F8044" s="7"/>
      <c r="G8044" s="7"/>
      <c r="H8044" s="7"/>
      <c r="J8044" s="7"/>
      <c r="K8044" s="7"/>
      <c r="L8044" s="7"/>
      <c r="Q8044" s="7"/>
      <c r="S8044" s="7"/>
      <c r="T8044" s="7"/>
      <c r="Y8044" s="7"/>
      <c r="AA8044" s="7"/>
      <c r="AB8044" s="7"/>
      <c r="AG8044" s="7"/>
    </row>
    <row r="8045" spans="1:33">
      <c r="A8045" s="7"/>
      <c r="B8045" s="7"/>
      <c r="C8045" s="7"/>
      <c r="D8045" s="7"/>
      <c r="E8045" s="7"/>
      <c r="F8045" s="7"/>
      <c r="G8045" s="7"/>
      <c r="H8045" s="7"/>
      <c r="J8045" s="7"/>
      <c r="K8045" s="7"/>
      <c r="L8045" s="7"/>
      <c r="Q8045" s="7"/>
      <c r="S8045" s="7"/>
      <c r="T8045" s="7"/>
      <c r="Y8045" s="7"/>
      <c r="AA8045" s="7"/>
      <c r="AB8045" s="7"/>
      <c r="AG8045" s="7"/>
    </row>
    <row r="8046" spans="1:33">
      <c r="A8046" s="7"/>
      <c r="B8046" s="7"/>
      <c r="C8046" s="7"/>
      <c r="D8046" s="7"/>
      <c r="E8046" s="7"/>
      <c r="F8046" s="7"/>
      <c r="G8046" s="7"/>
      <c r="H8046" s="7"/>
      <c r="J8046" s="7"/>
      <c r="K8046" s="7"/>
      <c r="L8046" s="7"/>
      <c r="Q8046" s="7"/>
      <c r="S8046" s="7"/>
      <c r="T8046" s="7"/>
      <c r="Y8046" s="7"/>
      <c r="AA8046" s="7"/>
      <c r="AB8046" s="7"/>
      <c r="AG8046" s="7"/>
    </row>
    <row r="8047" spans="1:33">
      <c r="A8047" s="7"/>
      <c r="B8047" s="7"/>
      <c r="C8047" s="7"/>
      <c r="D8047" s="7"/>
      <c r="E8047" s="7"/>
      <c r="F8047" s="7"/>
      <c r="G8047" s="7"/>
      <c r="H8047" s="7"/>
      <c r="J8047" s="7"/>
      <c r="K8047" s="7"/>
      <c r="L8047" s="7"/>
      <c r="Q8047" s="7"/>
      <c r="S8047" s="7"/>
      <c r="T8047" s="7"/>
      <c r="Y8047" s="7"/>
      <c r="AA8047" s="7"/>
      <c r="AB8047" s="7"/>
      <c r="AG8047" s="7"/>
    </row>
    <row r="8048" spans="1:33">
      <c r="A8048" s="7"/>
      <c r="B8048" s="7"/>
      <c r="C8048" s="7"/>
      <c r="D8048" s="7"/>
      <c r="E8048" s="7"/>
      <c r="F8048" s="7"/>
      <c r="G8048" s="7"/>
      <c r="H8048" s="7"/>
      <c r="J8048" s="7"/>
      <c r="K8048" s="7"/>
      <c r="L8048" s="7"/>
      <c r="Q8048" s="7"/>
      <c r="S8048" s="7"/>
      <c r="T8048" s="7"/>
      <c r="Y8048" s="7"/>
      <c r="AA8048" s="7"/>
      <c r="AB8048" s="7"/>
      <c r="AG8048" s="7"/>
    </row>
    <row r="8049" spans="1:33">
      <c r="A8049" s="7"/>
      <c r="B8049" s="7"/>
      <c r="C8049" s="7"/>
      <c r="D8049" s="7"/>
      <c r="E8049" s="7"/>
      <c r="F8049" s="7"/>
      <c r="G8049" s="7"/>
      <c r="H8049" s="7"/>
      <c r="J8049" s="7"/>
      <c r="K8049" s="7"/>
      <c r="L8049" s="7"/>
      <c r="Q8049" s="7"/>
      <c r="S8049" s="7"/>
      <c r="T8049" s="7"/>
      <c r="Y8049" s="7"/>
      <c r="AA8049" s="7"/>
      <c r="AB8049" s="7"/>
      <c r="AG8049" s="7"/>
    </row>
    <row r="8050" spans="1:33">
      <c r="A8050" s="7"/>
      <c r="B8050" s="7"/>
      <c r="C8050" s="7"/>
      <c r="D8050" s="7"/>
      <c r="E8050" s="7"/>
      <c r="F8050" s="7"/>
      <c r="G8050" s="7"/>
      <c r="H8050" s="7"/>
      <c r="J8050" s="7"/>
      <c r="K8050" s="7"/>
      <c r="L8050" s="7"/>
      <c r="Q8050" s="7"/>
      <c r="S8050" s="7"/>
      <c r="T8050" s="7"/>
      <c r="Y8050" s="7"/>
      <c r="AA8050" s="7"/>
      <c r="AB8050" s="7"/>
      <c r="AG8050" s="7"/>
    </row>
    <row r="8051" spans="1:33">
      <c r="A8051" s="7"/>
      <c r="B8051" s="7"/>
      <c r="C8051" s="7"/>
      <c r="D8051" s="7"/>
      <c r="E8051" s="7"/>
      <c r="F8051" s="7"/>
      <c r="G8051" s="7"/>
      <c r="H8051" s="7"/>
      <c r="J8051" s="7"/>
      <c r="K8051" s="7"/>
      <c r="L8051" s="7"/>
      <c r="Q8051" s="7"/>
      <c r="S8051" s="7"/>
      <c r="T8051" s="7"/>
      <c r="Y8051" s="7"/>
      <c r="AA8051" s="7"/>
      <c r="AB8051" s="7"/>
      <c r="AG8051" s="7"/>
    </row>
    <row r="8052" spans="1:33">
      <c r="A8052" s="7"/>
      <c r="B8052" s="7"/>
      <c r="C8052" s="7"/>
      <c r="D8052" s="7"/>
      <c r="E8052" s="7"/>
      <c r="F8052" s="7"/>
      <c r="G8052" s="7"/>
      <c r="H8052" s="7"/>
      <c r="J8052" s="7"/>
      <c r="K8052" s="7"/>
      <c r="L8052" s="7"/>
      <c r="Q8052" s="7"/>
      <c r="S8052" s="7"/>
      <c r="T8052" s="7"/>
      <c r="Y8052" s="7"/>
      <c r="AA8052" s="7"/>
      <c r="AB8052" s="7"/>
      <c r="AG8052" s="7"/>
    </row>
    <row r="8053" spans="1:33">
      <c r="A8053" s="7"/>
      <c r="B8053" s="7"/>
      <c r="C8053" s="7"/>
      <c r="D8053" s="7"/>
      <c r="E8053" s="7"/>
      <c r="F8053" s="7"/>
      <c r="G8053" s="7"/>
      <c r="H8053" s="7"/>
      <c r="J8053" s="7"/>
      <c r="K8053" s="7"/>
      <c r="L8053" s="7"/>
      <c r="Q8053" s="7"/>
      <c r="S8053" s="7"/>
      <c r="T8053" s="7"/>
      <c r="Y8053" s="7"/>
      <c r="AA8053" s="7"/>
      <c r="AB8053" s="7"/>
      <c r="AG8053" s="7"/>
    </row>
    <row r="8054" spans="1:33">
      <c r="A8054" s="7"/>
      <c r="B8054" s="7"/>
      <c r="C8054" s="7"/>
      <c r="D8054" s="7"/>
      <c r="E8054" s="7"/>
      <c r="F8054" s="7"/>
      <c r="G8054" s="7"/>
      <c r="H8054" s="7"/>
      <c r="J8054" s="7"/>
      <c r="K8054" s="7"/>
      <c r="L8054" s="7"/>
      <c r="Q8054" s="7"/>
      <c r="S8054" s="7"/>
      <c r="T8054" s="7"/>
      <c r="Y8054" s="7"/>
      <c r="AA8054" s="7"/>
      <c r="AB8054" s="7"/>
      <c r="AG8054" s="7"/>
    </row>
    <row r="8055" spans="1:33">
      <c r="A8055" s="7"/>
      <c r="B8055" s="7"/>
      <c r="C8055" s="7"/>
      <c r="D8055" s="7"/>
      <c r="E8055" s="7"/>
      <c r="F8055" s="7"/>
      <c r="G8055" s="7"/>
      <c r="H8055" s="7"/>
      <c r="J8055" s="7"/>
      <c r="K8055" s="7"/>
      <c r="L8055" s="7"/>
      <c r="Q8055" s="7"/>
      <c r="S8055" s="7"/>
      <c r="T8055" s="7"/>
      <c r="Y8055" s="7"/>
      <c r="AA8055" s="7"/>
      <c r="AB8055" s="7"/>
      <c r="AG8055" s="7"/>
    </row>
    <row r="8056" spans="1:33">
      <c r="A8056" s="7"/>
      <c r="B8056" s="7"/>
      <c r="C8056" s="7"/>
      <c r="D8056" s="7"/>
      <c r="E8056" s="7"/>
      <c r="F8056" s="7"/>
      <c r="G8056" s="7"/>
      <c r="H8056" s="7"/>
      <c r="J8056" s="7"/>
      <c r="K8056" s="7"/>
      <c r="L8056" s="7"/>
      <c r="Q8056" s="7"/>
      <c r="S8056" s="7"/>
      <c r="T8056" s="7"/>
      <c r="Y8056" s="7"/>
      <c r="AA8056" s="7"/>
      <c r="AB8056" s="7"/>
      <c r="AG8056" s="7"/>
    </row>
    <row r="8057" spans="1:33">
      <c r="A8057" s="7"/>
      <c r="B8057" s="7"/>
      <c r="C8057" s="7"/>
      <c r="D8057" s="7"/>
      <c r="E8057" s="7"/>
      <c r="F8057" s="7"/>
      <c r="G8057" s="7"/>
      <c r="H8057" s="7"/>
      <c r="J8057" s="7"/>
      <c r="K8057" s="7"/>
      <c r="L8057" s="7"/>
      <c r="Q8057" s="7"/>
      <c r="S8057" s="7"/>
      <c r="T8057" s="7"/>
      <c r="Y8057" s="7"/>
      <c r="AA8057" s="7"/>
      <c r="AB8057" s="7"/>
      <c r="AG8057" s="7"/>
    </row>
    <row r="8058" spans="1:33">
      <c r="A8058" s="7"/>
      <c r="B8058" s="7"/>
      <c r="C8058" s="7"/>
      <c r="D8058" s="7"/>
      <c r="E8058" s="7"/>
      <c r="F8058" s="7"/>
      <c r="G8058" s="7"/>
      <c r="H8058" s="7"/>
      <c r="J8058" s="7"/>
      <c r="K8058" s="7"/>
      <c r="L8058" s="7"/>
      <c r="Q8058" s="7"/>
      <c r="S8058" s="7"/>
      <c r="T8058" s="7"/>
      <c r="Y8058" s="7"/>
      <c r="AA8058" s="7"/>
      <c r="AB8058" s="7"/>
      <c r="AG8058" s="7"/>
    </row>
    <row r="8059" spans="1:33">
      <c r="A8059" s="7"/>
      <c r="B8059" s="7"/>
      <c r="C8059" s="7"/>
      <c r="D8059" s="7"/>
      <c r="E8059" s="7"/>
      <c r="F8059" s="7"/>
      <c r="G8059" s="7"/>
      <c r="H8059" s="7"/>
      <c r="J8059" s="7"/>
      <c r="K8059" s="7"/>
      <c r="L8059" s="7"/>
      <c r="Q8059" s="7"/>
      <c r="S8059" s="7"/>
      <c r="T8059" s="7"/>
      <c r="Y8059" s="7"/>
      <c r="AA8059" s="7"/>
      <c r="AB8059" s="7"/>
      <c r="AG8059" s="7"/>
    </row>
    <row r="8060" spans="1:33">
      <c r="A8060" s="7"/>
      <c r="B8060" s="7"/>
      <c r="C8060" s="7"/>
      <c r="D8060" s="7"/>
      <c r="E8060" s="7"/>
      <c r="F8060" s="7"/>
      <c r="G8060" s="7"/>
      <c r="H8060" s="7"/>
      <c r="J8060" s="7"/>
      <c r="K8060" s="7"/>
      <c r="L8060" s="7"/>
      <c r="Q8060" s="7"/>
      <c r="S8060" s="7"/>
      <c r="T8060" s="7"/>
      <c r="Y8060" s="7"/>
      <c r="AA8060" s="7"/>
      <c r="AB8060" s="7"/>
      <c r="AG8060" s="7"/>
    </row>
    <row r="8061" spans="1:33">
      <c r="A8061" s="7"/>
      <c r="B8061" s="7"/>
      <c r="C8061" s="7"/>
      <c r="D8061" s="7"/>
      <c r="E8061" s="7"/>
      <c r="F8061" s="7"/>
      <c r="G8061" s="7"/>
      <c r="H8061" s="7"/>
      <c r="J8061" s="7"/>
      <c r="K8061" s="7"/>
      <c r="L8061" s="7"/>
      <c r="Q8061" s="7"/>
      <c r="S8061" s="7"/>
      <c r="T8061" s="7"/>
      <c r="Y8061" s="7"/>
      <c r="AA8061" s="7"/>
      <c r="AB8061" s="7"/>
      <c r="AG8061" s="7"/>
    </row>
    <row r="8062" spans="1:33">
      <c r="A8062" s="7"/>
      <c r="B8062" s="7"/>
      <c r="C8062" s="7"/>
      <c r="D8062" s="7"/>
      <c r="E8062" s="7"/>
      <c r="F8062" s="7"/>
      <c r="G8062" s="7"/>
      <c r="H8062" s="7"/>
      <c r="J8062" s="7"/>
      <c r="K8062" s="7"/>
      <c r="L8062" s="7"/>
      <c r="Q8062" s="7"/>
      <c r="S8062" s="7"/>
      <c r="T8062" s="7"/>
      <c r="Y8062" s="7"/>
      <c r="AA8062" s="7"/>
      <c r="AB8062" s="7"/>
      <c r="AG8062" s="7"/>
    </row>
    <row r="8063" spans="1:33">
      <c r="A8063" s="7"/>
      <c r="B8063" s="7"/>
      <c r="C8063" s="7"/>
      <c r="D8063" s="7"/>
      <c r="E8063" s="7"/>
      <c r="F8063" s="7"/>
      <c r="G8063" s="7"/>
      <c r="H8063" s="7"/>
      <c r="J8063" s="7"/>
      <c r="K8063" s="7"/>
      <c r="L8063" s="7"/>
      <c r="Q8063" s="7"/>
      <c r="S8063" s="7"/>
      <c r="T8063" s="7"/>
      <c r="Y8063" s="7"/>
      <c r="AA8063" s="7"/>
      <c r="AB8063" s="7"/>
      <c r="AG8063" s="7"/>
    </row>
    <row r="8064" spans="1:33">
      <c r="A8064" s="7"/>
      <c r="B8064" s="7"/>
      <c r="C8064" s="7"/>
      <c r="D8064" s="7"/>
      <c r="E8064" s="7"/>
      <c r="F8064" s="7"/>
      <c r="G8064" s="7"/>
      <c r="H8064" s="7"/>
      <c r="J8064" s="7"/>
      <c r="K8064" s="7"/>
      <c r="L8064" s="7"/>
      <c r="Q8064" s="7"/>
      <c r="S8064" s="7"/>
      <c r="T8064" s="7"/>
      <c r="Y8064" s="7"/>
      <c r="AA8064" s="7"/>
      <c r="AB8064" s="7"/>
      <c r="AG8064" s="7"/>
    </row>
    <row r="8065" spans="1:33">
      <c r="A8065" s="7"/>
      <c r="B8065" s="7"/>
      <c r="C8065" s="7"/>
      <c r="D8065" s="7"/>
      <c r="E8065" s="7"/>
      <c r="F8065" s="7"/>
      <c r="G8065" s="7"/>
      <c r="H8065" s="7"/>
      <c r="J8065" s="7"/>
      <c r="K8065" s="7"/>
      <c r="L8065" s="7"/>
      <c r="Q8065" s="7"/>
      <c r="S8065" s="7"/>
      <c r="T8065" s="7"/>
      <c r="Y8065" s="7"/>
      <c r="AA8065" s="7"/>
      <c r="AB8065" s="7"/>
      <c r="AG8065" s="7"/>
    </row>
    <row r="8066" spans="1:33">
      <c r="A8066" s="7"/>
      <c r="B8066" s="7"/>
      <c r="C8066" s="7"/>
      <c r="D8066" s="7"/>
      <c r="E8066" s="7"/>
      <c r="F8066" s="7"/>
      <c r="G8066" s="7"/>
      <c r="H8066" s="7"/>
      <c r="J8066" s="7"/>
      <c r="K8066" s="7"/>
      <c r="L8066" s="7"/>
      <c r="Q8066" s="7"/>
      <c r="S8066" s="7"/>
      <c r="T8066" s="7"/>
      <c r="Y8066" s="7"/>
      <c r="AA8066" s="7"/>
      <c r="AB8066" s="7"/>
      <c r="AG8066" s="7"/>
    </row>
    <row r="8067" spans="1:33">
      <c r="A8067" s="7"/>
      <c r="B8067" s="7"/>
      <c r="C8067" s="7"/>
      <c r="D8067" s="7"/>
      <c r="E8067" s="7"/>
      <c r="F8067" s="7"/>
      <c r="G8067" s="7"/>
      <c r="H8067" s="7"/>
      <c r="J8067" s="7"/>
      <c r="K8067" s="7"/>
      <c r="L8067" s="7"/>
      <c r="Q8067" s="7"/>
      <c r="S8067" s="7"/>
      <c r="T8067" s="7"/>
      <c r="Y8067" s="7"/>
      <c r="AA8067" s="7"/>
      <c r="AB8067" s="7"/>
      <c r="AG8067" s="7"/>
    </row>
    <row r="8068" spans="1:33">
      <c r="A8068" s="7"/>
      <c r="B8068" s="7"/>
      <c r="C8068" s="7"/>
      <c r="D8068" s="7"/>
      <c r="E8068" s="7"/>
      <c r="F8068" s="7"/>
      <c r="G8068" s="7"/>
      <c r="H8068" s="7"/>
      <c r="J8068" s="7"/>
      <c r="K8068" s="7"/>
      <c r="L8068" s="7"/>
      <c r="Q8068" s="7"/>
      <c r="S8068" s="7"/>
      <c r="T8068" s="7"/>
      <c r="Y8068" s="7"/>
      <c r="AA8068" s="7"/>
      <c r="AB8068" s="7"/>
      <c r="AG8068" s="7"/>
    </row>
    <row r="8069" spans="1:33">
      <c r="A8069" s="7"/>
      <c r="B8069" s="7"/>
      <c r="C8069" s="7"/>
      <c r="D8069" s="7"/>
      <c r="E8069" s="7"/>
      <c r="F8069" s="7"/>
      <c r="G8069" s="7"/>
      <c r="H8069" s="7"/>
      <c r="J8069" s="7"/>
      <c r="K8069" s="7"/>
      <c r="L8069" s="7"/>
      <c r="Q8069" s="7"/>
      <c r="S8069" s="7"/>
      <c r="T8069" s="7"/>
      <c r="Y8069" s="7"/>
      <c r="AA8069" s="7"/>
      <c r="AB8069" s="7"/>
      <c r="AG8069" s="7"/>
    </row>
    <row r="8070" spans="1:33">
      <c r="A8070" s="7"/>
      <c r="B8070" s="7"/>
      <c r="C8070" s="7"/>
      <c r="D8070" s="7"/>
      <c r="E8070" s="7"/>
      <c r="F8070" s="7"/>
      <c r="G8070" s="7"/>
      <c r="H8070" s="7"/>
      <c r="J8070" s="7"/>
      <c r="K8070" s="7"/>
      <c r="L8070" s="7"/>
      <c r="Q8070" s="7"/>
      <c r="S8070" s="7"/>
      <c r="T8070" s="7"/>
      <c r="Y8070" s="7"/>
      <c r="AA8070" s="7"/>
      <c r="AB8070" s="7"/>
      <c r="AG8070" s="7"/>
    </row>
    <row r="8071" spans="1:33">
      <c r="A8071" s="7"/>
      <c r="B8071" s="7"/>
      <c r="C8071" s="7"/>
      <c r="D8071" s="7"/>
      <c r="E8071" s="7"/>
      <c r="F8071" s="7"/>
      <c r="G8071" s="7"/>
      <c r="H8071" s="7"/>
      <c r="J8071" s="7"/>
      <c r="K8071" s="7"/>
      <c r="L8071" s="7"/>
      <c r="Q8071" s="7"/>
      <c r="S8071" s="7"/>
      <c r="T8071" s="7"/>
      <c r="Y8071" s="7"/>
      <c r="AA8071" s="7"/>
      <c r="AB8071" s="7"/>
      <c r="AG8071" s="7"/>
    </row>
    <row r="8072" spans="1:33">
      <c r="A8072" s="7"/>
      <c r="B8072" s="7"/>
      <c r="C8072" s="7"/>
      <c r="D8072" s="7"/>
      <c r="E8072" s="7"/>
      <c r="F8072" s="7"/>
      <c r="G8072" s="7"/>
      <c r="H8072" s="7"/>
      <c r="J8072" s="7"/>
      <c r="K8072" s="7"/>
      <c r="L8072" s="7"/>
      <c r="Q8072" s="7"/>
      <c r="S8072" s="7"/>
      <c r="T8072" s="7"/>
      <c r="Y8072" s="7"/>
      <c r="AA8072" s="7"/>
      <c r="AB8072" s="7"/>
      <c r="AG8072" s="7"/>
    </row>
    <row r="8073" spans="1:33">
      <c r="A8073" s="7"/>
      <c r="B8073" s="7"/>
      <c r="C8073" s="7"/>
      <c r="D8073" s="7"/>
      <c r="E8073" s="7"/>
      <c r="F8073" s="7"/>
      <c r="G8073" s="7"/>
      <c r="H8073" s="7"/>
      <c r="J8073" s="7"/>
      <c r="K8073" s="7"/>
      <c r="L8073" s="7"/>
      <c r="Q8073" s="7"/>
      <c r="S8073" s="7"/>
      <c r="T8073" s="7"/>
      <c r="Y8073" s="7"/>
      <c r="AA8073" s="7"/>
      <c r="AB8073" s="7"/>
      <c r="AG8073" s="7"/>
    </row>
    <row r="8074" spans="1:33">
      <c r="A8074" s="7"/>
      <c r="B8074" s="7"/>
      <c r="C8074" s="7"/>
      <c r="D8074" s="7"/>
      <c r="E8074" s="7"/>
      <c r="F8074" s="7"/>
      <c r="G8074" s="7"/>
      <c r="H8074" s="7"/>
      <c r="J8074" s="7"/>
      <c r="K8074" s="7"/>
      <c r="L8074" s="7"/>
      <c r="Q8074" s="7"/>
      <c r="S8074" s="7"/>
      <c r="T8074" s="7"/>
      <c r="Y8074" s="7"/>
      <c r="AA8074" s="7"/>
      <c r="AB8074" s="7"/>
      <c r="AG8074" s="7"/>
    </row>
    <row r="8075" spans="1:33">
      <c r="A8075" s="7"/>
      <c r="B8075" s="7"/>
      <c r="C8075" s="7"/>
      <c r="D8075" s="7"/>
      <c r="E8075" s="7"/>
      <c r="F8075" s="7"/>
      <c r="G8075" s="7"/>
      <c r="H8075" s="7"/>
      <c r="J8075" s="7"/>
      <c r="K8075" s="7"/>
      <c r="L8075" s="7"/>
      <c r="Q8075" s="7"/>
      <c r="S8075" s="7"/>
      <c r="T8075" s="7"/>
      <c r="Y8075" s="7"/>
      <c r="AA8075" s="7"/>
      <c r="AB8075" s="7"/>
      <c r="AG8075" s="7"/>
    </row>
    <row r="8076" spans="1:33">
      <c r="A8076" s="7"/>
      <c r="B8076" s="7"/>
      <c r="C8076" s="7"/>
      <c r="D8076" s="7"/>
      <c r="E8076" s="7"/>
      <c r="F8076" s="7"/>
      <c r="G8076" s="7"/>
      <c r="H8076" s="7"/>
      <c r="J8076" s="7"/>
      <c r="K8076" s="7"/>
      <c r="L8076" s="7"/>
      <c r="Q8076" s="7"/>
      <c r="S8076" s="7"/>
      <c r="T8076" s="7"/>
      <c r="Y8076" s="7"/>
      <c r="AA8076" s="7"/>
      <c r="AB8076" s="7"/>
      <c r="AG8076" s="7"/>
    </row>
    <row r="8077" spans="1:33">
      <c r="A8077" s="7"/>
      <c r="B8077" s="7"/>
      <c r="C8077" s="7"/>
      <c r="D8077" s="7"/>
      <c r="E8077" s="7"/>
      <c r="F8077" s="7"/>
      <c r="G8077" s="7"/>
      <c r="H8077" s="7"/>
      <c r="J8077" s="7"/>
      <c r="K8077" s="7"/>
      <c r="L8077" s="7"/>
      <c r="Q8077" s="7"/>
      <c r="S8077" s="7"/>
      <c r="T8077" s="7"/>
      <c r="Y8077" s="7"/>
      <c r="AA8077" s="7"/>
      <c r="AB8077" s="7"/>
      <c r="AG8077" s="7"/>
    </row>
    <row r="8078" spans="1:33">
      <c r="A8078" s="7"/>
      <c r="B8078" s="7"/>
      <c r="C8078" s="7"/>
      <c r="D8078" s="7"/>
      <c r="E8078" s="7"/>
      <c r="F8078" s="7"/>
      <c r="G8078" s="7"/>
      <c r="H8078" s="7"/>
      <c r="J8078" s="7"/>
      <c r="K8078" s="7"/>
      <c r="L8078" s="7"/>
      <c r="Q8078" s="7"/>
      <c r="S8078" s="7"/>
      <c r="T8078" s="7"/>
      <c r="Y8078" s="7"/>
      <c r="AA8078" s="7"/>
      <c r="AB8078" s="7"/>
      <c r="AG8078" s="7"/>
    </row>
    <row r="8079" spans="1:33">
      <c r="A8079" s="7"/>
      <c r="B8079" s="7"/>
      <c r="C8079" s="7"/>
      <c r="D8079" s="7"/>
      <c r="E8079" s="7"/>
      <c r="F8079" s="7"/>
      <c r="G8079" s="7"/>
      <c r="H8079" s="7"/>
      <c r="J8079" s="7"/>
      <c r="K8079" s="7"/>
      <c r="L8079" s="7"/>
      <c r="Q8079" s="7"/>
      <c r="S8079" s="7"/>
      <c r="T8079" s="7"/>
      <c r="Y8079" s="7"/>
      <c r="AA8079" s="7"/>
      <c r="AB8079" s="7"/>
      <c r="AG8079" s="7"/>
    </row>
    <row r="8080" spans="1:33">
      <c r="A8080" s="7"/>
      <c r="B8080" s="7"/>
      <c r="C8080" s="7"/>
      <c r="D8080" s="7"/>
      <c r="E8080" s="7"/>
      <c r="F8080" s="7"/>
      <c r="G8080" s="7"/>
      <c r="H8080" s="7"/>
      <c r="J8080" s="7"/>
      <c r="K8080" s="7"/>
      <c r="L8080" s="7"/>
      <c r="Q8080" s="7"/>
      <c r="S8080" s="7"/>
      <c r="T8080" s="7"/>
      <c r="Y8080" s="7"/>
      <c r="AA8080" s="7"/>
      <c r="AB8080" s="7"/>
      <c r="AG8080" s="7"/>
    </row>
    <row r="8081" spans="1:33">
      <c r="A8081" s="7"/>
      <c r="B8081" s="7"/>
      <c r="C8081" s="7"/>
      <c r="D8081" s="7"/>
      <c r="E8081" s="7"/>
      <c r="F8081" s="7"/>
      <c r="G8081" s="7"/>
      <c r="H8081" s="7"/>
      <c r="J8081" s="7"/>
      <c r="K8081" s="7"/>
      <c r="L8081" s="7"/>
      <c r="Q8081" s="7"/>
      <c r="S8081" s="7"/>
      <c r="T8081" s="7"/>
      <c r="Y8081" s="7"/>
      <c r="AA8081" s="7"/>
      <c r="AB8081" s="7"/>
      <c r="AG8081" s="7"/>
    </row>
    <row r="8082" spans="1:33">
      <c r="A8082" s="7"/>
      <c r="B8082" s="7"/>
      <c r="C8082" s="7"/>
      <c r="D8082" s="7"/>
      <c r="E8082" s="7"/>
      <c r="F8082" s="7"/>
      <c r="G8082" s="7"/>
      <c r="H8082" s="7"/>
      <c r="J8082" s="7"/>
      <c r="K8082" s="7"/>
      <c r="L8082" s="7"/>
      <c r="Q8082" s="7"/>
      <c r="S8082" s="7"/>
      <c r="T8082" s="7"/>
      <c r="Y8082" s="7"/>
      <c r="AA8082" s="7"/>
      <c r="AB8082" s="7"/>
      <c r="AG8082" s="7"/>
    </row>
    <row r="8083" spans="1:33">
      <c r="A8083" s="7"/>
      <c r="B8083" s="7"/>
      <c r="C8083" s="7"/>
      <c r="D8083" s="7"/>
      <c r="E8083" s="7"/>
      <c r="F8083" s="7"/>
      <c r="G8083" s="7"/>
      <c r="H8083" s="7"/>
      <c r="J8083" s="7"/>
      <c r="K8083" s="7"/>
      <c r="L8083" s="7"/>
      <c r="Q8083" s="7"/>
      <c r="S8083" s="7"/>
      <c r="T8083" s="7"/>
      <c r="Y8083" s="7"/>
      <c r="AA8083" s="7"/>
      <c r="AB8083" s="7"/>
      <c r="AG8083" s="7"/>
    </row>
    <row r="8084" spans="1:33">
      <c r="A8084" s="7"/>
      <c r="B8084" s="7"/>
      <c r="C8084" s="7"/>
      <c r="D8084" s="7"/>
      <c r="E8084" s="7"/>
      <c r="F8084" s="7"/>
      <c r="G8084" s="7"/>
      <c r="H8084" s="7"/>
      <c r="J8084" s="7"/>
      <c r="K8084" s="7"/>
      <c r="L8084" s="7"/>
      <c r="Q8084" s="7"/>
      <c r="S8084" s="7"/>
      <c r="T8084" s="7"/>
      <c r="Y8084" s="7"/>
      <c r="AA8084" s="7"/>
      <c r="AB8084" s="7"/>
      <c r="AG8084" s="7"/>
    </row>
    <row r="8085" spans="1:33">
      <c r="A8085" s="7"/>
      <c r="B8085" s="7"/>
      <c r="C8085" s="7"/>
      <c r="D8085" s="7"/>
      <c r="E8085" s="7"/>
      <c r="F8085" s="7"/>
      <c r="G8085" s="7"/>
      <c r="H8085" s="7"/>
      <c r="J8085" s="7"/>
      <c r="K8085" s="7"/>
      <c r="L8085" s="7"/>
      <c r="Q8085" s="7"/>
      <c r="S8085" s="7"/>
      <c r="T8085" s="7"/>
      <c r="Y8085" s="7"/>
      <c r="AA8085" s="7"/>
      <c r="AB8085" s="7"/>
      <c r="AG8085" s="7"/>
    </row>
    <row r="8086" spans="1:33">
      <c r="A8086" s="7"/>
      <c r="B8086" s="7"/>
      <c r="C8086" s="7"/>
      <c r="D8086" s="7"/>
      <c r="E8086" s="7"/>
      <c r="F8086" s="7"/>
      <c r="G8086" s="7"/>
      <c r="H8086" s="7"/>
      <c r="J8086" s="7"/>
      <c r="K8086" s="7"/>
      <c r="L8086" s="7"/>
      <c r="Q8086" s="7"/>
      <c r="S8086" s="7"/>
      <c r="T8086" s="7"/>
      <c r="Y8086" s="7"/>
      <c r="AA8086" s="7"/>
      <c r="AB8086" s="7"/>
      <c r="AG8086" s="7"/>
    </row>
    <row r="8087" spans="1:33">
      <c r="A8087" s="7"/>
      <c r="B8087" s="7"/>
      <c r="C8087" s="7"/>
      <c r="D8087" s="7"/>
      <c r="E8087" s="7"/>
      <c r="F8087" s="7"/>
      <c r="G8087" s="7"/>
      <c r="H8087" s="7"/>
      <c r="J8087" s="7"/>
      <c r="K8087" s="7"/>
      <c r="L8087" s="7"/>
      <c r="Q8087" s="7"/>
      <c r="S8087" s="7"/>
      <c r="T8087" s="7"/>
      <c r="Y8087" s="7"/>
      <c r="AA8087" s="7"/>
      <c r="AB8087" s="7"/>
      <c r="AG8087" s="7"/>
    </row>
    <row r="8088" spans="1:33">
      <c r="A8088" s="7"/>
      <c r="B8088" s="7"/>
      <c r="C8088" s="7"/>
      <c r="D8088" s="7"/>
      <c r="E8088" s="7"/>
      <c r="F8088" s="7"/>
      <c r="G8088" s="7"/>
      <c r="H8088" s="7"/>
      <c r="J8088" s="7"/>
      <c r="K8088" s="7"/>
      <c r="L8088" s="7"/>
      <c r="Q8088" s="7"/>
      <c r="S8088" s="7"/>
      <c r="T8088" s="7"/>
      <c r="Y8088" s="7"/>
      <c r="AA8088" s="7"/>
      <c r="AB8088" s="7"/>
      <c r="AG8088" s="7"/>
    </row>
    <row r="8089" spans="1:33">
      <c r="A8089" s="7"/>
      <c r="B8089" s="7"/>
      <c r="C8089" s="7"/>
      <c r="D8089" s="7"/>
      <c r="E8089" s="7"/>
      <c r="F8089" s="7"/>
      <c r="G8089" s="7"/>
      <c r="H8089" s="7"/>
      <c r="J8089" s="7"/>
      <c r="K8089" s="7"/>
      <c r="L8089" s="7"/>
      <c r="Q8089" s="7"/>
      <c r="S8089" s="7"/>
      <c r="T8089" s="7"/>
      <c r="Y8089" s="7"/>
      <c r="AA8089" s="7"/>
      <c r="AB8089" s="7"/>
      <c r="AG8089" s="7"/>
    </row>
    <row r="8090" spans="1:33">
      <c r="A8090" s="7"/>
      <c r="B8090" s="7"/>
      <c r="C8090" s="7"/>
      <c r="D8090" s="7"/>
      <c r="E8090" s="7"/>
      <c r="F8090" s="7"/>
      <c r="G8090" s="7"/>
      <c r="H8090" s="7"/>
      <c r="J8090" s="7"/>
      <c r="K8090" s="7"/>
      <c r="L8090" s="7"/>
      <c r="Q8090" s="7"/>
      <c r="S8090" s="7"/>
      <c r="T8090" s="7"/>
      <c r="Y8090" s="7"/>
      <c r="AA8090" s="7"/>
      <c r="AB8090" s="7"/>
      <c r="AG8090" s="7"/>
    </row>
    <row r="8091" spans="1:33">
      <c r="A8091" s="7"/>
      <c r="B8091" s="7"/>
      <c r="C8091" s="7"/>
      <c r="D8091" s="7"/>
      <c r="E8091" s="7"/>
      <c r="F8091" s="7"/>
      <c r="G8091" s="7"/>
      <c r="H8091" s="7"/>
      <c r="J8091" s="7"/>
      <c r="K8091" s="7"/>
      <c r="L8091" s="7"/>
      <c r="Q8091" s="7"/>
      <c r="S8091" s="7"/>
      <c r="T8091" s="7"/>
      <c r="Y8091" s="7"/>
      <c r="AA8091" s="7"/>
      <c r="AB8091" s="7"/>
      <c r="AG8091" s="7"/>
    </row>
    <row r="8092" spans="1:33">
      <c r="A8092" s="7"/>
      <c r="B8092" s="7"/>
      <c r="C8092" s="7"/>
      <c r="D8092" s="7"/>
      <c r="E8092" s="7"/>
      <c r="F8092" s="7"/>
      <c r="G8092" s="7"/>
      <c r="H8092" s="7"/>
      <c r="J8092" s="7"/>
      <c r="K8092" s="7"/>
      <c r="L8092" s="7"/>
      <c r="Q8092" s="7"/>
      <c r="S8092" s="7"/>
      <c r="T8092" s="7"/>
      <c r="Y8092" s="7"/>
      <c r="AA8092" s="7"/>
      <c r="AB8092" s="7"/>
      <c r="AG8092" s="7"/>
    </row>
    <row r="8093" spans="1:33">
      <c r="A8093" s="7"/>
      <c r="B8093" s="7"/>
      <c r="C8093" s="7"/>
      <c r="D8093" s="7"/>
      <c r="E8093" s="7"/>
      <c r="F8093" s="7"/>
      <c r="G8093" s="7"/>
      <c r="H8093" s="7"/>
      <c r="J8093" s="7"/>
      <c r="K8093" s="7"/>
      <c r="L8093" s="7"/>
      <c r="Q8093" s="7"/>
      <c r="S8093" s="7"/>
      <c r="T8093" s="7"/>
      <c r="Y8093" s="7"/>
      <c r="AA8093" s="7"/>
      <c r="AB8093" s="7"/>
      <c r="AG8093" s="7"/>
    </row>
    <row r="8094" spans="1:33">
      <c r="A8094" s="7"/>
      <c r="B8094" s="7"/>
      <c r="C8094" s="7"/>
      <c r="D8094" s="7"/>
      <c r="E8094" s="7"/>
      <c r="F8094" s="7"/>
      <c r="G8094" s="7"/>
      <c r="H8094" s="7"/>
      <c r="J8094" s="7"/>
      <c r="K8094" s="7"/>
      <c r="L8094" s="7"/>
      <c r="Q8094" s="7"/>
      <c r="S8094" s="7"/>
      <c r="T8094" s="7"/>
      <c r="Y8094" s="7"/>
      <c r="AA8094" s="7"/>
      <c r="AB8094" s="7"/>
      <c r="AG8094" s="7"/>
    </row>
    <row r="8095" spans="1:33">
      <c r="A8095" s="7"/>
      <c r="B8095" s="7"/>
      <c r="C8095" s="7"/>
      <c r="D8095" s="7"/>
      <c r="E8095" s="7"/>
      <c r="F8095" s="7"/>
      <c r="G8095" s="7"/>
      <c r="H8095" s="7"/>
      <c r="J8095" s="7"/>
      <c r="K8095" s="7"/>
      <c r="L8095" s="7"/>
      <c r="Q8095" s="7"/>
      <c r="S8095" s="7"/>
      <c r="T8095" s="7"/>
      <c r="Y8095" s="7"/>
      <c r="AA8095" s="7"/>
      <c r="AB8095" s="7"/>
      <c r="AG8095" s="7"/>
    </row>
    <row r="8096" spans="1:33">
      <c r="A8096" s="7"/>
      <c r="B8096" s="7"/>
      <c r="C8096" s="7"/>
      <c r="D8096" s="7"/>
      <c r="E8096" s="7"/>
      <c r="F8096" s="7"/>
      <c r="G8096" s="7"/>
      <c r="H8096" s="7"/>
      <c r="J8096" s="7"/>
      <c r="K8096" s="7"/>
      <c r="L8096" s="7"/>
      <c r="Q8096" s="7"/>
      <c r="S8096" s="7"/>
      <c r="T8096" s="7"/>
      <c r="Y8096" s="7"/>
      <c r="AA8096" s="7"/>
      <c r="AB8096" s="7"/>
      <c r="AG8096" s="7"/>
    </row>
    <row r="8097" spans="1:33">
      <c r="A8097" s="7"/>
      <c r="B8097" s="7"/>
      <c r="C8097" s="7"/>
      <c r="D8097" s="7"/>
      <c r="E8097" s="7"/>
      <c r="F8097" s="7"/>
      <c r="G8097" s="7"/>
      <c r="H8097" s="7"/>
      <c r="J8097" s="7"/>
      <c r="K8097" s="7"/>
      <c r="L8097" s="7"/>
      <c r="Q8097" s="7"/>
      <c r="S8097" s="7"/>
      <c r="T8097" s="7"/>
      <c r="Y8097" s="7"/>
      <c r="AA8097" s="7"/>
      <c r="AB8097" s="7"/>
      <c r="AG8097" s="7"/>
    </row>
    <row r="8098" spans="1:33">
      <c r="A8098" s="7"/>
      <c r="B8098" s="7"/>
      <c r="C8098" s="7"/>
      <c r="D8098" s="7"/>
      <c r="E8098" s="7"/>
      <c r="F8098" s="7"/>
      <c r="G8098" s="7"/>
      <c r="H8098" s="7"/>
      <c r="J8098" s="7"/>
      <c r="K8098" s="7"/>
      <c r="L8098" s="7"/>
      <c r="Q8098" s="7"/>
      <c r="S8098" s="7"/>
      <c r="T8098" s="7"/>
      <c r="Y8098" s="7"/>
      <c r="AA8098" s="7"/>
      <c r="AB8098" s="7"/>
      <c r="AG8098" s="7"/>
    </row>
    <row r="8099" spans="1:33">
      <c r="A8099" s="7"/>
      <c r="B8099" s="7"/>
      <c r="C8099" s="7"/>
      <c r="D8099" s="7"/>
      <c r="E8099" s="7"/>
      <c r="F8099" s="7"/>
      <c r="G8099" s="7"/>
      <c r="H8099" s="7"/>
      <c r="J8099" s="7"/>
      <c r="K8099" s="7"/>
      <c r="L8099" s="7"/>
      <c r="Q8099" s="7"/>
      <c r="S8099" s="7"/>
      <c r="T8099" s="7"/>
      <c r="Y8099" s="7"/>
      <c r="AA8099" s="7"/>
      <c r="AB8099" s="7"/>
      <c r="AG8099" s="7"/>
    </row>
    <row r="8100" spans="1:33">
      <c r="A8100" s="7"/>
      <c r="B8100" s="7"/>
      <c r="C8100" s="7"/>
      <c r="D8100" s="7"/>
      <c r="E8100" s="7"/>
      <c r="F8100" s="7"/>
      <c r="G8100" s="7"/>
      <c r="H8100" s="7"/>
      <c r="J8100" s="7"/>
      <c r="K8100" s="7"/>
      <c r="L8100" s="7"/>
      <c r="Q8100" s="7"/>
      <c r="S8100" s="7"/>
      <c r="T8100" s="7"/>
      <c r="Y8100" s="7"/>
      <c r="AA8100" s="7"/>
      <c r="AB8100" s="7"/>
      <c r="AG8100" s="7"/>
    </row>
    <row r="8101" spans="1:33">
      <c r="A8101" s="7"/>
      <c r="B8101" s="7"/>
      <c r="C8101" s="7"/>
      <c r="D8101" s="7"/>
      <c r="E8101" s="7"/>
      <c r="F8101" s="7"/>
      <c r="G8101" s="7"/>
      <c r="H8101" s="7"/>
      <c r="J8101" s="7"/>
      <c r="K8101" s="7"/>
      <c r="L8101" s="7"/>
      <c r="Q8101" s="7"/>
      <c r="S8101" s="7"/>
      <c r="T8101" s="7"/>
      <c r="Y8101" s="7"/>
      <c r="AA8101" s="7"/>
      <c r="AB8101" s="7"/>
      <c r="AG8101" s="7"/>
    </row>
    <row r="8102" spans="1:33">
      <c r="A8102" s="7"/>
      <c r="B8102" s="7"/>
      <c r="C8102" s="7"/>
      <c r="D8102" s="7"/>
      <c r="E8102" s="7"/>
      <c r="F8102" s="7"/>
      <c r="G8102" s="7"/>
      <c r="H8102" s="7"/>
      <c r="J8102" s="7"/>
      <c r="K8102" s="7"/>
      <c r="L8102" s="7"/>
      <c r="Q8102" s="7"/>
      <c r="S8102" s="7"/>
      <c r="T8102" s="7"/>
      <c r="Y8102" s="7"/>
      <c r="AA8102" s="7"/>
      <c r="AB8102" s="7"/>
      <c r="AG8102" s="7"/>
    </row>
    <row r="8103" spans="1:33">
      <c r="A8103" s="7"/>
      <c r="B8103" s="7"/>
      <c r="C8103" s="7"/>
      <c r="D8103" s="7"/>
      <c r="E8103" s="7"/>
      <c r="F8103" s="7"/>
      <c r="G8103" s="7"/>
      <c r="H8103" s="7"/>
      <c r="J8103" s="7"/>
      <c r="K8103" s="7"/>
      <c r="L8103" s="7"/>
      <c r="Q8103" s="7"/>
      <c r="S8103" s="7"/>
      <c r="T8103" s="7"/>
      <c r="Y8103" s="7"/>
      <c r="AA8103" s="7"/>
      <c r="AB8103" s="7"/>
      <c r="AG8103" s="7"/>
    </row>
    <row r="8104" spans="1:33">
      <c r="A8104" s="7"/>
      <c r="B8104" s="7"/>
      <c r="C8104" s="7"/>
      <c r="D8104" s="7"/>
      <c r="E8104" s="7"/>
      <c r="F8104" s="7"/>
      <c r="G8104" s="7"/>
      <c r="H8104" s="7"/>
      <c r="J8104" s="7"/>
      <c r="K8104" s="7"/>
      <c r="L8104" s="7"/>
      <c r="Q8104" s="7"/>
      <c r="S8104" s="7"/>
      <c r="T8104" s="7"/>
      <c r="Y8104" s="7"/>
      <c r="AA8104" s="7"/>
      <c r="AB8104" s="7"/>
      <c r="AG8104" s="7"/>
    </row>
    <row r="8105" spans="1:33">
      <c r="A8105" s="7"/>
      <c r="B8105" s="7"/>
      <c r="C8105" s="7"/>
      <c r="D8105" s="7"/>
      <c r="E8105" s="7"/>
      <c r="F8105" s="7"/>
      <c r="G8105" s="7"/>
      <c r="H8105" s="7"/>
      <c r="J8105" s="7"/>
      <c r="K8105" s="7"/>
      <c r="L8105" s="7"/>
      <c r="Q8105" s="7"/>
      <c r="S8105" s="7"/>
      <c r="T8105" s="7"/>
      <c r="Y8105" s="7"/>
      <c r="AA8105" s="7"/>
      <c r="AB8105" s="7"/>
      <c r="AG8105" s="7"/>
    </row>
    <row r="8106" spans="1:33">
      <c r="A8106" s="7"/>
      <c r="B8106" s="7"/>
      <c r="C8106" s="7"/>
      <c r="D8106" s="7"/>
      <c r="E8106" s="7"/>
      <c r="F8106" s="7"/>
      <c r="G8106" s="7"/>
      <c r="H8106" s="7"/>
      <c r="J8106" s="7"/>
      <c r="K8106" s="7"/>
      <c r="L8106" s="7"/>
      <c r="Q8106" s="7"/>
      <c r="S8106" s="7"/>
      <c r="T8106" s="7"/>
      <c r="Y8106" s="7"/>
      <c r="AA8106" s="7"/>
      <c r="AB8106" s="7"/>
      <c r="AG8106" s="7"/>
    </row>
    <row r="8107" spans="1:33">
      <c r="A8107" s="7"/>
      <c r="B8107" s="7"/>
      <c r="C8107" s="7"/>
      <c r="D8107" s="7"/>
      <c r="E8107" s="7"/>
      <c r="F8107" s="7"/>
      <c r="G8107" s="7"/>
      <c r="H8107" s="7"/>
      <c r="J8107" s="7"/>
      <c r="K8107" s="7"/>
      <c r="L8107" s="7"/>
      <c r="Q8107" s="7"/>
      <c r="S8107" s="7"/>
      <c r="T8107" s="7"/>
      <c r="Y8107" s="7"/>
      <c r="AA8107" s="7"/>
      <c r="AB8107" s="7"/>
      <c r="AG8107" s="7"/>
    </row>
    <row r="8108" spans="1:33">
      <c r="A8108" s="7"/>
      <c r="B8108" s="7"/>
      <c r="C8108" s="7"/>
      <c r="D8108" s="7"/>
      <c r="E8108" s="7"/>
      <c r="F8108" s="7"/>
      <c r="G8108" s="7"/>
      <c r="H8108" s="7"/>
      <c r="J8108" s="7"/>
      <c r="K8108" s="7"/>
      <c r="L8108" s="7"/>
      <c r="Q8108" s="7"/>
      <c r="S8108" s="7"/>
      <c r="T8108" s="7"/>
      <c r="Y8108" s="7"/>
      <c r="AA8108" s="7"/>
      <c r="AB8108" s="7"/>
      <c r="AG8108" s="7"/>
    </row>
    <row r="8109" spans="1:33">
      <c r="A8109" s="7"/>
      <c r="B8109" s="7"/>
      <c r="C8109" s="7"/>
      <c r="D8109" s="7"/>
      <c r="E8109" s="7"/>
      <c r="F8109" s="7"/>
      <c r="G8109" s="7"/>
      <c r="H8109" s="7"/>
      <c r="J8109" s="7"/>
      <c r="K8109" s="7"/>
      <c r="L8109" s="7"/>
      <c r="Q8109" s="7"/>
      <c r="S8109" s="7"/>
      <c r="T8109" s="7"/>
      <c r="Y8109" s="7"/>
      <c r="AA8109" s="7"/>
      <c r="AB8109" s="7"/>
      <c r="AG8109" s="7"/>
    </row>
    <row r="8110" spans="1:33">
      <c r="A8110" s="7"/>
      <c r="B8110" s="7"/>
      <c r="C8110" s="7"/>
      <c r="D8110" s="7"/>
      <c r="E8110" s="7"/>
      <c r="F8110" s="7"/>
      <c r="G8110" s="7"/>
      <c r="H8110" s="7"/>
      <c r="J8110" s="7"/>
      <c r="K8110" s="7"/>
      <c r="L8110" s="7"/>
      <c r="Q8110" s="7"/>
      <c r="S8110" s="7"/>
      <c r="T8110" s="7"/>
      <c r="Y8110" s="7"/>
      <c r="AA8110" s="7"/>
      <c r="AB8110" s="7"/>
      <c r="AG8110" s="7"/>
    </row>
    <row r="8111" spans="1:33">
      <c r="A8111" s="7"/>
      <c r="B8111" s="7"/>
      <c r="C8111" s="7"/>
      <c r="D8111" s="7"/>
      <c r="E8111" s="7"/>
      <c r="F8111" s="7"/>
      <c r="G8111" s="7"/>
      <c r="H8111" s="7"/>
      <c r="J8111" s="7"/>
      <c r="K8111" s="7"/>
      <c r="L8111" s="7"/>
      <c r="Q8111" s="7"/>
      <c r="S8111" s="7"/>
      <c r="T8111" s="7"/>
      <c r="Y8111" s="7"/>
      <c r="AA8111" s="7"/>
      <c r="AB8111" s="7"/>
      <c r="AG8111" s="7"/>
    </row>
    <row r="8112" spans="1:33">
      <c r="A8112" s="7"/>
      <c r="B8112" s="7"/>
      <c r="C8112" s="7"/>
      <c r="D8112" s="7"/>
      <c r="E8112" s="7"/>
      <c r="F8112" s="7"/>
      <c r="G8112" s="7"/>
      <c r="H8112" s="7"/>
      <c r="J8112" s="7"/>
      <c r="K8112" s="7"/>
      <c r="L8112" s="7"/>
      <c r="Q8112" s="7"/>
      <c r="S8112" s="7"/>
      <c r="T8112" s="7"/>
      <c r="Y8112" s="7"/>
      <c r="AA8112" s="7"/>
      <c r="AB8112" s="7"/>
      <c r="AG8112" s="7"/>
    </row>
    <row r="8113" spans="1:33">
      <c r="A8113" s="7"/>
      <c r="B8113" s="7"/>
      <c r="C8113" s="7"/>
      <c r="D8113" s="7"/>
      <c r="E8113" s="7"/>
      <c r="F8113" s="7"/>
      <c r="G8113" s="7"/>
      <c r="H8113" s="7"/>
      <c r="J8113" s="7"/>
      <c r="K8113" s="7"/>
      <c r="L8113" s="7"/>
      <c r="Q8113" s="7"/>
      <c r="S8113" s="7"/>
      <c r="T8113" s="7"/>
      <c r="Y8113" s="7"/>
      <c r="AA8113" s="7"/>
      <c r="AB8113" s="7"/>
      <c r="AG8113" s="7"/>
    </row>
    <row r="8114" spans="1:33">
      <c r="A8114" s="7"/>
      <c r="B8114" s="7"/>
      <c r="C8114" s="7"/>
      <c r="D8114" s="7"/>
      <c r="E8114" s="7"/>
      <c r="F8114" s="7"/>
      <c r="G8114" s="7"/>
      <c r="H8114" s="7"/>
      <c r="J8114" s="7"/>
      <c r="K8114" s="7"/>
      <c r="L8114" s="7"/>
      <c r="Q8114" s="7"/>
      <c r="S8114" s="7"/>
      <c r="T8114" s="7"/>
      <c r="Y8114" s="7"/>
      <c r="AA8114" s="7"/>
      <c r="AB8114" s="7"/>
      <c r="AG8114" s="7"/>
    </row>
    <row r="8115" spans="1:33">
      <c r="A8115" s="7"/>
      <c r="B8115" s="7"/>
      <c r="C8115" s="7"/>
      <c r="D8115" s="7"/>
      <c r="E8115" s="7"/>
      <c r="F8115" s="7"/>
      <c r="G8115" s="7"/>
      <c r="H8115" s="7"/>
      <c r="J8115" s="7"/>
      <c r="K8115" s="7"/>
      <c r="L8115" s="7"/>
      <c r="Q8115" s="7"/>
      <c r="S8115" s="7"/>
      <c r="T8115" s="7"/>
      <c r="Y8115" s="7"/>
      <c r="AA8115" s="7"/>
      <c r="AB8115" s="7"/>
      <c r="AG8115" s="7"/>
    </row>
    <row r="8116" spans="1:33">
      <c r="A8116" s="7"/>
      <c r="B8116" s="7"/>
      <c r="C8116" s="7"/>
      <c r="D8116" s="7"/>
      <c r="E8116" s="7"/>
      <c r="F8116" s="7"/>
      <c r="G8116" s="7"/>
      <c r="H8116" s="7"/>
      <c r="J8116" s="7"/>
      <c r="K8116" s="7"/>
      <c r="L8116" s="7"/>
      <c r="Q8116" s="7"/>
      <c r="S8116" s="7"/>
      <c r="T8116" s="7"/>
      <c r="Y8116" s="7"/>
      <c r="AA8116" s="7"/>
      <c r="AB8116" s="7"/>
      <c r="AG8116" s="7"/>
    </row>
    <row r="8117" spans="1:33">
      <c r="A8117" s="7"/>
      <c r="B8117" s="7"/>
      <c r="C8117" s="7"/>
      <c r="D8117" s="7"/>
      <c r="E8117" s="7"/>
      <c r="F8117" s="7"/>
      <c r="G8117" s="7"/>
      <c r="H8117" s="7"/>
      <c r="J8117" s="7"/>
      <c r="K8117" s="7"/>
      <c r="L8117" s="7"/>
      <c r="Q8117" s="7"/>
      <c r="S8117" s="7"/>
      <c r="T8117" s="7"/>
      <c r="Y8117" s="7"/>
      <c r="AA8117" s="7"/>
      <c r="AB8117" s="7"/>
      <c r="AG8117" s="7"/>
    </row>
    <row r="8118" spans="1:33">
      <c r="A8118" s="7"/>
      <c r="B8118" s="7"/>
      <c r="C8118" s="7"/>
      <c r="D8118" s="7"/>
      <c r="E8118" s="7"/>
      <c r="F8118" s="7"/>
      <c r="G8118" s="7"/>
      <c r="H8118" s="7"/>
      <c r="J8118" s="7"/>
      <c r="K8118" s="7"/>
      <c r="L8118" s="7"/>
      <c r="Q8118" s="7"/>
      <c r="S8118" s="7"/>
      <c r="T8118" s="7"/>
      <c r="Y8118" s="7"/>
      <c r="AA8118" s="7"/>
      <c r="AB8118" s="7"/>
      <c r="AG8118" s="7"/>
    </row>
    <row r="8119" spans="1:33">
      <c r="A8119" s="7"/>
      <c r="B8119" s="7"/>
      <c r="C8119" s="7"/>
      <c r="D8119" s="7"/>
      <c r="E8119" s="7"/>
      <c r="F8119" s="7"/>
      <c r="G8119" s="7"/>
      <c r="H8119" s="7"/>
      <c r="J8119" s="7"/>
      <c r="K8119" s="7"/>
      <c r="L8119" s="7"/>
      <c r="Q8119" s="7"/>
      <c r="S8119" s="7"/>
      <c r="T8119" s="7"/>
      <c r="Y8119" s="7"/>
      <c r="AA8119" s="7"/>
      <c r="AB8119" s="7"/>
      <c r="AG8119" s="7"/>
    </row>
    <row r="8120" spans="1:33">
      <c r="A8120" s="7"/>
      <c r="B8120" s="7"/>
      <c r="C8120" s="7"/>
      <c r="D8120" s="7"/>
      <c r="E8120" s="7"/>
      <c r="F8120" s="7"/>
      <c r="G8120" s="7"/>
      <c r="H8120" s="7"/>
      <c r="J8120" s="7"/>
      <c r="K8120" s="7"/>
      <c r="L8120" s="7"/>
      <c r="Q8120" s="7"/>
      <c r="S8120" s="7"/>
      <c r="T8120" s="7"/>
      <c r="Y8120" s="7"/>
      <c r="AA8120" s="7"/>
      <c r="AB8120" s="7"/>
      <c r="AG8120" s="7"/>
    </row>
    <row r="8121" spans="1:33">
      <c r="A8121" s="7"/>
      <c r="B8121" s="7"/>
      <c r="C8121" s="7"/>
      <c r="D8121" s="7"/>
      <c r="E8121" s="7"/>
      <c r="F8121" s="7"/>
      <c r="G8121" s="7"/>
      <c r="H8121" s="7"/>
      <c r="J8121" s="7"/>
      <c r="K8121" s="7"/>
      <c r="L8121" s="7"/>
      <c r="Q8121" s="7"/>
      <c r="S8121" s="7"/>
      <c r="T8121" s="7"/>
      <c r="Y8121" s="7"/>
      <c r="AA8121" s="7"/>
      <c r="AB8121" s="7"/>
      <c r="AG8121" s="7"/>
    </row>
    <row r="8122" spans="1:33">
      <c r="A8122" s="7"/>
      <c r="B8122" s="7"/>
      <c r="C8122" s="7"/>
      <c r="D8122" s="7"/>
      <c r="E8122" s="7"/>
      <c r="F8122" s="7"/>
      <c r="G8122" s="7"/>
      <c r="H8122" s="7"/>
      <c r="J8122" s="7"/>
      <c r="K8122" s="7"/>
      <c r="L8122" s="7"/>
      <c r="Q8122" s="7"/>
      <c r="S8122" s="7"/>
      <c r="T8122" s="7"/>
      <c r="Y8122" s="7"/>
      <c r="AA8122" s="7"/>
      <c r="AB8122" s="7"/>
      <c r="AG8122" s="7"/>
    </row>
    <row r="8123" spans="1:33">
      <c r="A8123" s="7"/>
      <c r="B8123" s="7"/>
      <c r="C8123" s="7"/>
      <c r="D8123" s="7"/>
      <c r="E8123" s="7"/>
      <c r="F8123" s="7"/>
      <c r="G8123" s="7"/>
      <c r="H8123" s="7"/>
      <c r="J8123" s="7"/>
      <c r="K8123" s="7"/>
      <c r="L8123" s="7"/>
      <c r="Q8123" s="7"/>
      <c r="S8123" s="7"/>
      <c r="T8123" s="7"/>
      <c r="Y8123" s="7"/>
      <c r="AA8123" s="7"/>
      <c r="AB8123" s="7"/>
      <c r="AG8123" s="7"/>
    </row>
    <row r="8124" spans="1:33">
      <c r="A8124" s="7"/>
      <c r="B8124" s="7"/>
      <c r="C8124" s="7"/>
      <c r="D8124" s="7"/>
      <c r="E8124" s="7"/>
      <c r="F8124" s="7"/>
      <c r="G8124" s="7"/>
      <c r="H8124" s="7"/>
      <c r="J8124" s="7"/>
      <c r="K8124" s="7"/>
      <c r="L8124" s="7"/>
      <c r="Q8124" s="7"/>
      <c r="S8124" s="7"/>
      <c r="T8124" s="7"/>
      <c r="Y8124" s="7"/>
      <c r="AA8124" s="7"/>
      <c r="AB8124" s="7"/>
      <c r="AG8124" s="7"/>
    </row>
    <row r="8125" spans="1:33">
      <c r="A8125" s="7"/>
      <c r="B8125" s="7"/>
      <c r="C8125" s="7"/>
      <c r="D8125" s="7"/>
      <c r="E8125" s="7"/>
      <c r="F8125" s="7"/>
      <c r="G8125" s="7"/>
      <c r="H8125" s="7"/>
      <c r="J8125" s="7"/>
      <c r="K8125" s="7"/>
      <c r="L8125" s="7"/>
      <c r="Q8125" s="7"/>
      <c r="S8125" s="7"/>
      <c r="T8125" s="7"/>
      <c r="Y8125" s="7"/>
      <c r="AA8125" s="7"/>
      <c r="AB8125" s="7"/>
      <c r="AG8125" s="7"/>
    </row>
    <row r="8126" spans="1:33">
      <c r="A8126" s="7"/>
      <c r="B8126" s="7"/>
      <c r="C8126" s="7"/>
      <c r="D8126" s="7"/>
      <c r="E8126" s="7"/>
      <c r="F8126" s="7"/>
      <c r="G8126" s="7"/>
      <c r="H8126" s="7"/>
      <c r="J8126" s="7"/>
      <c r="K8126" s="7"/>
      <c r="L8126" s="7"/>
      <c r="Q8126" s="7"/>
      <c r="S8126" s="7"/>
      <c r="T8126" s="7"/>
      <c r="Y8126" s="7"/>
      <c r="AA8126" s="7"/>
      <c r="AB8126" s="7"/>
      <c r="AG8126" s="7"/>
    </row>
    <row r="8127" spans="1:33">
      <c r="A8127" s="7"/>
      <c r="B8127" s="7"/>
      <c r="C8127" s="7"/>
      <c r="D8127" s="7"/>
      <c r="E8127" s="7"/>
      <c r="F8127" s="7"/>
      <c r="G8127" s="7"/>
      <c r="H8127" s="7"/>
      <c r="J8127" s="7"/>
      <c r="K8127" s="7"/>
      <c r="L8127" s="7"/>
      <c r="Q8127" s="7"/>
      <c r="S8127" s="7"/>
      <c r="T8127" s="7"/>
      <c r="Y8127" s="7"/>
      <c r="AA8127" s="7"/>
      <c r="AB8127" s="7"/>
      <c r="AG8127" s="7"/>
    </row>
    <row r="8128" spans="1:33">
      <c r="A8128" s="7"/>
      <c r="B8128" s="7"/>
      <c r="C8128" s="7"/>
      <c r="D8128" s="7"/>
      <c r="E8128" s="7"/>
      <c r="F8128" s="7"/>
      <c r="G8128" s="7"/>
      <c r="H8128" s="7"/>
      <c r="J8128" s="7"/>
      <c r="K8128" s="7"/>
      <c r="L8128" s="7"/>
      <c r="Q8128" s="7"/>
      <c r="S8128" s="7"/>
      <c r="T8128" s="7"/>
      <c r="Y8128" s="7"/>
      <c r="AA8128" s="7"/>
      <c r="AB8128" s="7"/>
      <c r="AG8128" s="7"/>
    </row>
    <row r="8129" spans="1:33">
      <c r="A8129" s="7"/>
      <c r="B8129" s="7"/>
      <c r="C8129" s="7"/>
      <c r="D8129" s="7"/>
      <c r="E8129" s="7"/>
      <c r="F8129" s="7"/>
      <c r="G8129" s="7"/>
      <c r="H8129" s="7"/>
      <c r="J8129" s="7"/>
      <c r="K8129" s="7"/>
      <c r="L8129" s="7"/>
      <c r="Q8129" s="7"/>
      <c r="S8129" s="7"/>
      <c r="T8129" s="7"/>
      <c r="Y8129" s="7"/>
      <c r="AA8129" s="7"/>
      <c r="AB8129" s="7"/>
      <c r="AG8129" s="7"/>
    </row>
    <row r="8130" spans="1:33">
      <c r="A8130" s="7"/>
      <c r="B8130" s="7"/>
      <c r="C8130" s="7"/>
      <c r="D8130" s="7"/>
      <c r="E8130" s="7"/>
      <c r="F8130" s="7"/>
      <c r="G8130" s="7"/>
      <c r="H8130" s="7"/>
      <c r="J8130" s="7"/>
      <c r="K8130" s="7"/>
      <c r="L8130" s="7"/>
      <c r="Q8130" s="7"/>
      <c r="S8130" s="7"/>
      <c r="T8130" s="7"/>
      <c r="Y8130" s="7"/>
      <c r="AA8130" s="7"/>
      <c r="AB8130" s="7"/>
      <c r="AG8130" s="7"/>
    </row>
    <row r="8131" spans="1:33">
      <c r="A8131" s="7"/>
      <c r="B8131" s="7"/>
      <c r="C8131" s="7"/>
      <c r="D8131" s="7"/>
      <c r="E8131" s="7"/>
      <c r="F8131" s="7"/>
      <c r="G8131" s="7"/>
      <c r="H8131" s="7"/>
      <c r="J8131" s="7"/>
      <c r="K8131" s="7"/>
      <c r="L8131" s="7"/>
      <c r="Q8131" s="7"/>
      <c r="S8131" s="7"/>
      <c r="T8131" s="7"/>
      <c r="Y8131" s="7"/>
      <c r="AA8131" s="7"/>
      <c r="AB8131" s="7"/>
      <c r="AG8131" s="7"/>
    </row>
    <row r="8132" spans="1:33">
      <c r="A8132" s="7"/>
      <c r="B8132" s="7"/>
      <c r="C8132" s="7"/>
      <c r="D8132" s="7"/>
      <c r="E8132" s="7"/>
      <c r="F8132" s="7"/>
      <c r="G8132" s="7"/>
      <c r="H8132" s="7"/>
      <c r="J8132" s="7"/>
      <c r="K8132" s="7"/>
      <c r="L8132" s="7"/>
      <c r="Q8132" s="7"/>
      <c r="S8132" s="7"/>
      <c r="T8132" s="7"/>
      <c r="Y8132" s="7"/>
      <c r="AA8132" s="7"/>
      <c r="AB8132" s="7"/>
      <c r="AG8132" s="7"/>
    </row>
    <row r="8133" spans="1:33">
      <c r="A8133" s="7"/>
      <c r="B8133" s="7"/>
      <c r="C8133" s="7"/>
      <c r="D8133" s="7"/>
      <c r="E8133" s="7"/>
      <c r="F8133" s="7"/>
      <c r="G8133" s="7"/>
      <c r="H8133" s="7"/>
      <c r="J8133" s="7"/>
      <c r="K8133" s="7"/>
      <c r="L8133" s="7"/>
      <c r="Q8133" s="7"/>
      <c r="S8133" s="7"/>
      <c r="T8133" s="7"/>
      <c r="Y8133" s="7"/>
      <c r="AA8133" s="7"/>
      <c r="AB8133" s="7"/>
      <c r="AG8133" s="7"/>
    </row>
    <row r="8134" spans="1:33">
      <c r="A8134" s="7"/>
      <c r="B8134" s="7"/>
      <c r="C8134" s="7"/>
      <c r="D8134" s="7"/>
      <c r="E8134" s="7"/>
      <c r="F8134" s="7"/>
      <c r="G8134" s="7"/>
      <c r="H8134" s="7"/>
      <c r="J8134" s="7"/>
      <c r="K8134" s="7"/>
      <c r="L8134" s="7"/>
      <c r="Q8134" s="7"/>
      <c r="S8134" s="7"/>
      <c r="T8134" s="7"/>
      <c r="Y8134" s="7"/>
      <c r="AA8134" s="7"/>
      <c r="AB8134" s="7"/>
      <c r="AG8134" s="7"/>
    </row>
    <row r="8135" spans="1:33">
      <c r="A8135" s="7"/>
      <c r="B8135" s="7"/>
      <c r="C8135" s="7"/>
      <c r="D8135" s="7"/>
      <c r="E8135" s="7"/>
      <c r="F8135" s="7"/>
      <c r="G8135" s="7"/>
      <c r="H8135" s="7"/>
      <c r="J8135" s="7"/>
      <c r="K8135" s="7"/>
      <c r="L8135" s="7"/>
      <c r="Q8135" s="7"/>
      <c r="S8135" s="7"/>
      <c r="T8135" s="7"/>
      <c r="Y8135" s="7"/>
      <c r="AA8135" s="7"/>
      <c r="AB8135" s="7"/>
      <c r="AG8135" s="7"/>
    </row>
    <row r="8136" spans="1:33">
      <c r="A8136" s="7"/>
      <c r="B8136" s="7"/>
      <c r="C8136" s="7"/>
      <c r="D8136" s="7"/>
      <c r="E8136" s="7"/>
      <c r="F8136" s="7"/>
      <c r="G8136" s="7"/>
      <c r="H8136" s="7"/>
      <c r="J8136" s="7"/>
      <c r="K8136" s="7"/>
      <c r="L8136" s="7"/>
      <c r="Q8136" s="7"/>
      <c r="S8136" s="7"/>
      <c r="T8136" s="7"/>
      <c r="Y8136" s="7"/>
      <c r="AA8136" s="7"/>
      <c r="AB8136" s="7"/>
      <c r="AG8136" s="7"/>
    </row>
    <row r="8137" spans="1:33">
      <c r="A8137" s="7"/>
      <c r="B8137" s="7"/>
      <c r="C8137" s="7"/>
      <c r="D8137" s="7"/>
      <c r="E8137" s="7"/>
      <c r="F8137" s="7"/>
      <c r="G8137" s="7"/>
      <c r="H8137" s="7"/>
      <c r="J8137" s="7"/>
      <c r="K8137" s="7"/>
      <c r="L8137" s="7"/>
      <c r="Q8137" s="7"/>
      <c r="S8137" s="7"/>
      <c r="T8137" s="7"/>
      <c r="Y8137" s="7"/>
      <c r="AA8137" s="7"/>
      <c r="AB8137" s="7"/>
      <c r="AG8137" s="7"/>
    </row>
    <row r="8138" spans="1:33">
      <c r="A8138" s="7"/>
      <c r="B8138" s="7"/>
      <c r="C8138" s="7"/>
      <c r="D8138" s="7"/>
      <c r="E8138" s="7"/>
      <c r="F8138" s="7"/>
      <c r="G8138" s="7"/>
      <c r="H8138" s="7"/>
      <c r="J8138" s="7"/>
      <c r="K8138" s="7"/>
      <c r="L8138" s="7"/>
      <c r="Q8138" s="7"/>
      <c r="S8138" s="7"/>
      <c r="T8138" s="7"/>
      <c r="Y8138" s="7"/>
      <c r="AA8138" s="7"/>
      <c r="AB8138" s="7"/>
      <c r="AG8138" s="7"/>
    </row>
    <row r="8139" spans="1:33">
      <c r="A8139" s="7"/>
      <c r="B8139" s="7"/>
      <c r="C8139" s="7"/>
      <c r="D8139" s="7"/>
      <c r="E8139" s="7"/>
      <c r="F8139" s="7"/>
      <c r="G8139" s="7"/>
      <c r="H8139" s="7"/>
      <c r="J8139" s="7"/>
      <c r="K8139" s="7"/>
      <c r="L8139" s="7"/>
      <c r="Q8139" s="7"/>
      <c r="S8139" s="7"/>
      <c r="T8139" s="7"/>
      <c r="Y8139" s="7"/>
      <c r="AA8139" s="7"/>
      <c r="AB8139" s="7"/>
      <c r="AG8139" s="7"/>
    </row>
    <row r="8140" spans="1:33">
      <c r="A8140" s="7"/>
      <c r="B8140" s="7"/>
      <c r="C8140" s="7"/>
      <c r="D8140" s="7"/>
      <c r="E8140" s="7"/>
      <c r="F8140" s="7"/>
      <c r="G8140" s="7"/>
      <c r="H8140" s="7"/>
      <c r="J8140" s="7"/>
      <c r="K8140" s="7"/>
      <c r="L8140" s="7"/>
      <c r="Q8140" s="7"/>
      <c r="S8140" s="7"/>
      <c r="T8140" s="7"/>
      <c r="Y8140" s="7"/>
      <c r="AA8140" s="7"/>
      <c r="AB8140" s="7"/>
      <c r="AG8140" s="7"/>
    </row>
    <row r="8141" spans="1:33">
      <c r="A8141" s="7"/>
      <c r="B8141" s="7"/>
      <c r="C8141" s="7"/>
      <c r="D8141" s="7"/>
      <c r="E8141" s="7"/>
      <c r="F8141" s="7"/>
      <c r="G8141" s="7"/>
      <c r="H8141" s="7"/>
      <c r="J8141" s="7"/>
      <c r="K8141" s="7"/>
      <c r="L8141" s="7"/>
      <c r="Q8141" s="7"/>
      <c r="S8141" s="7"/>
      <c r="T8141" s="7"/>
      <c r="Y8141" s="7"/>
      <c r="AA8141" s="7"/>
      <c r="AB8141" s="7"/>
      <c r="AG8141" s="7"/>
    </row>
    <row r="8142" spans="1:33">
      <c r="A8142" s="7"/>
      <c r="B8142" s="7"/>
      <c r="C8142" s="7"/>
      <c r="D8142" s="7"/>
      <c r="E8142" s="7"/>
      <c r="F8142" s="7"/>
      <c r="G8142" s="7"/>
      <c r="H8142" s="7"/>
      <c r="J8142" s="7"/>
      <c r="K8142" s="7"/>
      <c r="L8142" s="7"/>
      <c r="Q8142" s="7"/>
      <c r="S8142" s="7"/>
      <c r="T8142" s="7"/>
      <c r="Y8142" s="7"/>
      <c r="AA8142" s="7"/>
      <c r="AB8142" s="7"/>
      <c r="AG8142" s="7"/>
    </row>
    <row r="8143" spans="1:33">
      <c r="A8143" s="7"/>
      <c r="B8143" s="7"/>
      <c r="C8143" s="7"/>
      <c r="D8143" s="7"/>
      <c r="E8143" s="7"/>
      <c r="F8143" s="7"/>
      <c r="G8143" s="7"/>
      <c r="H8143" s="7"/>
      <c r="J8143" s="7"/>
      <c r="K8143" s="7"/>
      <c r="L8143" s="7"/>
      <c r="Q8143" s="7"/>
      <c r="S8143" s="7"/>
      <c r="T8143" s="7"/>
      <c r="Y8143" s="7"/>
      <c r="AA8143" s="7"/>
      <c r="AB8143" s="7"/>
      <c r="AG8143" s="7"/>
    </row>
    <row r="8144" spans="1:33">
      <c r="A8144" s="7"/>
      <c r="B8144" s="7"/>
      <c r="C8144" s="7"/>
      <c r="D8144" s="7"/>
      <c r="E8144" s="7"/>
      <c r="F8144" s="7"/>
      <c r="G8144" s="7"/>
      <c r="H8144" s="7"/>
      <c r="J8144" s="7"/>
      <c r="K8144" s="7"/>
      <c r="L8144" s="7"/>
      <c r="Q8144" s="7"/>
      <c r="S8144" s="7"/>
      <c r="T8144" s="7"/>
      <c r="Y8144" s="7"/>
      <c r="AA8144" s="7"/>
      <c r="AB8144" s="7"/>
      <c r="AG8144" s="7"/>
    </row>
    <row r="8145" spans="1:33">
      <c r="A8145" s="7"/>
      <c r="B8145" s="7"/>
      <c r="C8145" s="7"/>
      <c r="D8145" s="7"/>
      <c r="E8145" s="7"/>
      <c r="F8145" s="7"/>
      <c r="G8145" s="7"/>
      <c r="H8145" s="7"/>
      <c r="J8145" s="7"/>
      <c r="K8145" s="7"/>
      <c r="L8145" s="7"/>
      <c r="Q8145" s="7"/>
      <c r="S8145" s="7"/>
      <c r="T8145" s="7"/>
      <c r="Y8145" s="7"/>
      <c r="AA8145" s="7"/>
      <c r="AB8145" s="7"/>
      <c r="AG8145" s="7"/>
    </row>
    <row r="8146" spans="1:33">
      <c r="A8146" s="7"/>
      <c r="B8146" s="7"/>
      <c r="C8146" s="7"/>
      <c r="D8146" s="7"/>
      <c r="E8146" s="7"/>
      <c r="F8146" s="7"/>
      <c r="G8146" s="7"/>
      <c r="H8146" s="7"/>
      <c r="J8146" s="7"/>
      <c r="K8146" s="7"/>
      <c r="L8146" s="7"/>
      <c r="Q8146" s="7"/>
      <c r="S8146" s="7"/>
      <c r="T8146" s="7"/>
      <c r="Y8146" s="7"/>
      <c r="AA8146" s="7"/>
      <c r="AB8146" s="7"/>
      <c r="AG8146" s="7"/>
    </row>
    <row r="8147" spans="1:33">
      <c r="A8147" s="7"/>
      <c r="B8147" s="7"/>
      <c r="C8147" s="7"/>
      <c r="D8147" s="7"/>
      <c r="E8147" s="7"/>
      <c r="F8147" s="7"/>
      <c r="G8147" s="7"/>
      <c r="H8147" s="7"/>
      <c r="J8147" s="7"/>
      <c r="K8147" s="7"/>
      <c r="L8147" s="7"/>
      <c r="Q8147" s="7"/>
      <c r="S8147" s="7"/>
      <c r="T8147" s="7"/>
      <c r="Y8147" s="7"/>
      <c r="AA8147" s="7"/>
      <c r="AB8147" s="7"/>
      <c r="AG8147" s="7"/>
    </row>
    <row r="8148" spans="1:33">
      <c r="A8148" s="7"/>
      <c r="B8148" s="7"/>
      <c r="C8148" s="7"/>
      <c r="D8148" s="7"/>
      <c r="E8148" s="7"/>
      <c r="F8148" s="7"/>
      <c r="G8148" s="7"/>
      <c r="H8148" s="7"/>
      <c r="J8148" s="7"/>
      <c r="K8148" s="7"/>
      <c r="L8148" s="7"/>
      <c r="Q8148" s="7"/>
      <c r="S8148" s="7"/>
      <c r="T8148" s="7"/>
      <c r="Y8148" s="7"/>
      <c r="AA8148" s="7"/>
      <c r="AB8148" s="7"/>
      <c r="AG8148" s="7"/>
    </row>
    <row r="8149" spans="1:33">
      <c r="A8149" s="7"/>
      <c r="B8149" s="7"/>
      <c r="C8149" s="7"/>
      <c r="D8149" s="7"/>
      <c r="E8149" s="7"/>
      <c r="F8149" s="7"/>
      <c r="G8149" s="7"/>
      <c r="H8149" s="7"/>
      <c r="J8149" s="7"/>
      <c r="K8149" s="7"/>
      <c r="L8149" s="7"/>
      <c r="Q8149" s="7"/>
      <c r="S8149" s="7"/>
      <c r="T8149" s="7"/>
      <c r="Y8149" s="7"/>
      <c r="AA8149" s="7"/>
      <c r="AB8149" s="7"/>
      <c r="AG8149" s="7"/>
    </row>
    <row r="8150" spans="1:33">
      <c r="A8150" s="7"/>
      <c r="B8150" s="7"/>
      <c r="C8150" s="7"/>
      <c r="D8150" s="7"/>
      <c r="E8150" s="7"/>
      <c r="F8150" s="7"/>
      <c r="G8150" s="7"/>
      <c r="H8150" s="7"/>
      <c r="J8150" s="7"/>
      <c r="K8150" s="7"/>
      <c r="L8150" s="7"/>
      <c r="Q8150" s="7"/>
      <c r="S8150" s="7"/>
      <c r="T8150" s="7"/>
      <c r="Y8150" s="7"/>
      <c r="AA8150" s="7"/>
      <c r="AB8150" s="7"/>
      <c r="AG8150" s="7"/>
    </row>
    <row r="8151" spans="1:33">
      <c r="A8151" s="7"/>
      <c r="B8151" s="7"/>
      <c r="C8151" s="7"/>
      <c r="D8151" s="7"/>
      <c r="E8151" s="7"/>
      <c r="F8151" s="7"/>
      <c r="G8151" s="7"/>
      <c r="H8151" s="7"/>
      <c r="J8151" s="7"/>
      <c r="K8151" s="7"/>
      <c r="L8151" s="7"/>
      <c r="Q8151" s="7"/>
      <c r="S8151" s="7"/>
      <c r="T8151" s="7"/>
      <c r="Y8151" s="7"/>
      <c r="AA8151" s="7"/>
      <c r="AB8151" s="7"/>
      <c r="AG8151" s="7"/>
    </row>
    <row r="8152" spans="1:33">
      <c r="A8152" s="7"/>
      <c r="B8152" s="7"/>
      <c r="C8152" s="7"/>
      <c r="D8152" s="7"/>
      <c r="E8152" s="7"/>
      <c r="F8152" s="7"/>
      <c r="G8152" s="7"/>
      <c r="H8152" s="7"/>
      <c r="J8152" s="7"/>
      <c r="K8152" s="7"/>
      <c r="L8152" s="7"/>
      <c r="Q8152" s="7"/>
      <c r="S8152" s="7"/>
      <c r="T8152" s="7"/>
      <c r="Y8152" s="7"/>
      <c r="AA8152" s="7"/>
      <c r="AB8152" s="7"/>
      <c r="AG8152" s="7"/>
    </row>
    <row r="8153" spans="1:33">
      <c r="A8153" s="7"/>
      <c r="B8153" s="7"/>
      <c r="C8153" s="7"/>
      <c r="D8153" s="7"/>
      <c r="E8153" s="7"/>
      <c r="F8153" s="7"/>
      <c r="G8153" s="7"/>
      <c r="H8153" s="7"/>
      <c r="J8153" s="7"/>
      <c r="K8153" s="7"/>
      <c r="L8153" s="7"/>
      <c r="Q8153" s="7"/>
      <c r="S8153" s="7"/>
      <c r="T8153" s="7"/>
      <c r="Y8153" s="7"/>
      <c r="AA8153" s="7"/>
      <c r="AB8153" s="7"/>
      <c r="AG8153" s="7"/>
    </row>
    <row r="8154" spans="1:33">
      <c r="A8154" s="7"/>
      <c r="B8154" s="7"/>
      <c r="C8154" s="7"/>
      <c r="D8154" s="7"/>
      <c r="E8154" s="7"/>
      <c r="F8154" s="7"/>
      <c r="G8154" s="7"/>
      <c r="H8154" s="7"/>
      <c r="J8154" s="7"/>
      <c r="K8154" s="7"/>
      <c r="L8154" s="7"/>
      <c r="Q8154" s="7"/>
      <c r="S8154" s="7"/>
      <c r="T8154" s="7"/>
      <c r="Y8154" s="7"/>
      <c r="AA8154" s="7"/>
      <c r="AB8154" s="7"/>
      <c r="AG8154" s="7"/>
    </row>
    <row r="8155" spans="1:33">
      <c r="A8155" s="7"/>
      <c r="B8155" s="7"/>
      <c r="C8155" s="7"/>
      <c r="D8155" s="7"/>
      <c r="E8155" s="7"/>
      <c r="F8155" s="7"/>
      <c r="G8155" s="7"/>
      <c r="H8155" s="7"/>
      <c r="J8155" s="7"/>
      <c r="K8155" s="7"/>
      <c r="L8155" s="7"/>
      <c r="Q8155" s="7"/>
      <c r="S8155" s="7"/>
      <c r="T8155" s="7"/>
      <c r="Y8155" s="7"/>
      <c r="AA8155" s="7"/>
      <c r="AB8155" s="7"/>
      <c r="AG8155" s="7"/>
    </row>
    <row r="8156" spans="1:33">
      <c r="A8156" s="7"/>
      <c r="B8156" s="7"/>
      <c r="C8156" s="7"/>
      <c r="D8156" s="7"/>
      <c r="E8156" s="7"/>
      <c r="F8156" s="7"/>
      <c r="G8156" s="7"/>
      <c r="H8156" s="7"/>
      <c r="J8156" s="7"/>
      <c r="K8156" s="7"/>
      <c r="L8156" s="7"/>
      <c r="Q8156" s="7"/>
      <c r="S8156" s="7"/>
      <c r="T8156" s="7"/>
      <c r="Y8156" s="7"/>
      <c r="AA8156" s="7"/>
      <c r="AB8156" s="7"/>
      <c r="AG8156" s="7"/>
    </row>
    <row r="8157" spans="1:33">
      <c r="A8157" s="7"/>
      <c r="B8157" s="7"/>
      <c r="C8157" s="7"/>
      <c r="D8157" s="7"/>
      <c r="E8157" s="7"/>
      <c r="F8157" s="7"/>
      <c r="G8157" s="7"/>
      <c r="H8157" s="7"/>
      <c r="J8157" s="7"/>
      <c r="K8157" s="7"/>
      <c r="L8157" s="7"/>
      <c r="Q8157" s="7"/>
      <c r="S8157" s="7"/>
      <c r="T8157" s="7"/>
      <c r="Y8157" s="7"/>
      <c r="AA8157" s="7"/>
      <c r="AB8157" s="7"/>
      <c r="AG8157" s="7"/>
    </row>
    <row r="8158" spans="1:33">
      <c r="A8158" s="7"/>
      <c r="B8158" s="7"/>
      <c r="C8158" s="7"/>
      <c r="D8158" s="7"/>
      <c r="E8158" s="7"/>
      <c r="F8158" s="7"/>
      <c r="G8158" s="7"/>
      <c r="H8158" s="7"/>
      <c r="J8158" s="7"/>
      <c r="K8158" s="7"/>
      <c r="L8158" s="7"/>
      <c r="Q8158" s="7"/>
      <c r="S8158" s="7"/>
      <c r="T8158" s="7"/>
      <c r="Y8158" s="7"/>
      <c r="AA8158" s="7"/>
      <c r="AB8158" s="7"/>
      <c r="AG8158" s="7"/>
    </row>
    <row r="8159" spans="1:33">
      <c r="A8159" s="7"/>
      <c r="B8159" s="7"/>
      <c r="C8159" s="7"/>
      <c r="D8159" s="7"/>
      <c r="E8159" s="7"/>
      <c r="F8159" s="7"/>
      <c r="G8159" s="7"/>
      <c r="H8159" s="7"/>
      <c r="J8159" s="7"/>
      <c r="K8159" s="7"/>
      <c r="L8159" s="7"/>
      <c r="Q8159" s="7"/>
      <c r="S8159" s="7"/>
      <c r="T8159" s="7"/>
      <c r="Y8159" s="7"/>
      <c r="AA8159" s="7"/>
      <c r="AB8159" s="7"/>
      <c r="AG8159" s="7"/>
    </row>
    <row r="8160" spans="1:33">
      <c r="A8160" s="7"/>
      <c r="B8160" s="7"/>
      <c r="C8160" s="7"/>
      <c r="D8160" s="7"/>
      <c r="E8160" s="7"/>
      <c r="F8160" s="7"/>
      <c r="G8160" s="7"/>
      <c r="H8160" s="7"/>
      <c r="J8160" s="7"/>
      <c r="K8160" s="7"/>
      <c r="L8160" s="7"/>
      <c r="Q8160" s="7"/>
      <c r="S8160" s="7"/>
      <c r="T8160" s="7"/>
      <c r="Y8160" s="7"/>
      <c r="AA8160" s="7"/>
      <c r="AB8160" s="7"/>
      <c r="AG8160" s="7"/>
    </row>
    <row r="8161" spans="1:33">
      <c r="A8161" s="7"/>
      <c r="B8161" s="7"/>
      <c r="C8161" s="7"/>
      <c r="D8161" s="7"/>
      <c r="E8161" s="7"/>
      <c r="F8161" s="7"/>
      <c r="G8161" s="7"/>
      <c r="H8161" s="7"/>
      <c r="J8161" s="7"/>
      <c r="K8161" s="7"/>
      <c r="L8161" s="7"/>
      <c r="Q8161" s="7"/>
      <c r="S8161" s="7"/>
      <c r="T8161" s="7"/>
      <c r="Y8161" s="7"/>
      <c r="AA8161" s="7"/>
      <c r="AB8161" s="7"/>
      <c r="AG8161" s="7"/>
    </row>
    <row r="8162" spans="1:33">
      <c r="A8162" s="7"/>
      <c r="B8162" s="7"/>
      <c r="C8162" s="7"/>
      <c r="D8162" s="7"/>
      <c r="E8162" s="7"/>
      <c r="F8162" s="7"/>
      <c r="G8162" s="7"/>
      <c r="H8162" s="7"/>
      <c r="J8162" s="7"/>
      <c r="K8162" s="7"/>
      <c r="L8162" s="7"/>
      <c r="Q8162" s="7"/>
      <c r="S8162" s="7"/>
      <c r="T8162" s="7"/>
      <c r="Y8162" s="7"/>
      <c r="AA8162" s="7"/>
      <c r="AB8162" s="7"/>
      <c r="AG8162" s="7"/>
    </row>
    <row r="8163" spans="1:33">
      <c r="A8163" s="7"/>
      <c r="B8163" s="7"/>
      <c r="C8163" s="7"/>
      <c r="D8163" s="7"/>
      <c r="E8163" s="7"/>
      <c r="F8163" s="7"/>
      <c r="G8163" s="7"/>
      <c r="H8163" s="7"/>
      <c r="J8163" s="7"/>
      <c r="K8163" s="7"/>
      <c r="L8163" s="7"/>
      <c r="Q8163" s="7"/>
      <c r="S8163" s="7"/>
      <c r="T8163" s="7"/>
      <c r="Y8163" s="7"/>
      <c r="AA8163" s="7"/>
      <c r="AB8163" s="7"/>
      <c r="AG8163" s="7"/>
    </row>
    <row r="8164" spans="1:33">
      <c r="A8164" s="7"/>
      <c r="B8164" s="7"/>
      <c r="C8164" s="7"/>
      <c r="D8164" s="7"/>
      <c r="E8164" s="7"/>
      <c r="F8164" s="7"/>
      <c r="G8164" s="7"/>
      <c r="H8164" s="7"/>
      <c r="J8164" s="7"/>
      <c r="K8164" s="7"/>
      <c r="L8164" s="7"/>
      <c r="Q8164" s="7"/>
      <c r="S8164" s="7"/>
      <c r="T8164" s="7"/>
      <c r="Y8164" s="7"/>
      <c r="AA8164" s="7"/>
      <c r="AB8164" s="7"/>
      <c r="AG8164" s="7"/>
    </row>
    <row r="8165" spans="1:33">
      <c r="A8165" s="7"/>
      <c r="B8165" s="7"/>
      <c r="C8165" s="7"/>
      <c r="D8165" s="7"/>
      <c r="E8165" s="7"/>
      <c r="F8165" s="7"/>
      <c r="G8165" s="7"/>
      <c r="H8165" s="7"/>
      <c r="J8165" s="7"/>
      <c r="K8165" s="7"/>
      <c r="L8165" s="7"/>
      <c r="Q8165" s="7"/>
      <c r="S8165" s="7"/>
      <c r="T8165" s="7"/>
      <c r="Y8165" s="7"/>
      <c r="AA8165" s="7"/>
      <c r="AB8165" s="7"/>
      <c r="AG8165" s="7"/>
    </row>
    <row r="8166" spans="1:33">
      <c r="A8166" s="7"/>
      <c r="B8166" s="7"/>
      <c r="C8166" s="7"/>
      <c r="D8166" s="7"/>
      <c r="E8166" s="7"/>
      <c r="F8166" s="7"/>
      <c r="G8166" s="7"/>
      <c r="H8166" s="7"/>
      <c r="J8166" s="7"/>
      <c r="K8166" s="7"/>
      <c r="L8166" s="7"/>
      <c r="Q8166" s="7"/>
      <c r="S8166" s="7"/>
      <c r="T8166" s="7"/>
      <c r="Y8166" s="7"/>
      <c r="AA8166" s="7"/>
      <c r="AB8166" s="7"/>
      <c r="AG8166" s="7"/>
    </row>
    <row r="8167" spans="1:33">
      <c r="A8167" s="7"/>
      <c r="B8167" s="7"/>
      <c r="C8167" s="7"/>
      <c r="D8167" s="7"/>
      <c r="E8167" s="7"/>
      <c r="F8167" s="7"/>
      <c r="G8167" s="7"/>
      <c r="H8167" s="7"/>
      <c r="J8167" s="7"/>
      <c r="K8167" s="7"/>
      <c r="L8167" s="7"/>
      <c r="Q8167" s="7"/>
      <c r="S8167" s="7"/>
      <c r="T8167" s="7"/>
      <c r="Y8167" s="7"/>
      <c r="AA8167" s="7"/>
      <c r="AB8167" s="7"/>
      <c r="AG8167" s="7"/>
    </row>
    <row r="8168" spans="1:33">
      <c r="A8168" s="7"/>
      <c r="B8168" s="7"/>
      <c r="C8168" s="7"/>
      <c r="D8168" s="7"/>
      <c r="E8168" s="7"/>
      <c r="F8168" s="7"/>
      <c r="G8168" s="7"/>
      <c r="H8168" s="7"/>
      <c r="J8168" s="7"/>
      <c r="K8168" s="7"/>
      <c r="L8168" s="7"/>
      <c r="Q8168" s="7"/>
      <c r="S8168" s="7"/>
      <c r="T8168" s="7"/>
      <c r="Y8168" s="7"/>
      <c r="AA8168" s="7"/>
      <c r="AB8168" s="7"/>
      <c r="AG8168" s="7"/>
    </row>
    <row r="8169" spans="1:33">
      <c r="A8169" s="7"/>
      <c r="B8169" s="7"/>
      <c r="C8169" s="7"/>
      <c r="D8169" s="7"/>
      <c r="E8169" s="7"/>
      <c r="F8169" s="7"/>
      <c r="G8169" s="7"/>
      <c r="H8169" s="7"/>
      <c r="J8169" s="7"/>
      <c r="K8169" s="7"/>
      <c r="L8169" s="7"/>
      <c r="Q8169" s="7"/>
      <c r="S8169" s="7"/>
      <c r="T8169" s="7"/>
      <c r="Y8169" s="7"/>
      <c r="AA8169" s="7"/>
      <c r="AB8169" s="7"/>
      <c r="AG8169" s="7"/>
    </row>
    <row r="8170" spans="1:33">
      <c r="A8170" s="7"/>
      <c r="B8170" s="7"/>
      <c r="C8170" s="7"/>
      <c r="D8170" s="7"/>
      <c r="E8170" s="7"/>
      <c r="F8170" s="7"/>
      <c r="G8170" s="7"/>
      <c r="H8170" s="7"/>
      <c r="J8170" s="7"/>
      <c r="K8170" s="7"/>
      <c r="L8170" s="7"/>
      <c r="Q8170" s="7"/>
      <c r="S8170" s="7"/>
      <c r="T8170" s="7"/>
      <c r="Y8170" s="7"/>
      <c r="AA8170" s="7"/>
      <c r="AB8170" s="7"/>
      <c r="AG8170" s="7"/>
    </row>
    <row r="8171" spans="1:33">
      <c r="A8171" s="7"/>
      <c r="B8171" s="7"/>
      <c r="C8171" s="7"/>
      <c r="D8171" s="7"/>
      <c r="E8171" s="7"/>
      <c r="F8171" s="7"/>
      <c r="G8171" s="7"/>
      <c r="H8171" s="7"/>
      <c r="J8171" s="7"/>
      <c r="K8171" s="7"/>
      <c r="L8171" s="7"/>
      <c r="Q8171" s="7"/>
      <c r="S8171" s="7"/>
      <c r="T8171" s="7"/>
      <c r="Y8171" s="7"/>
      <c r="AA8171" s="7"/>
      <c r="AB8171" s="7"/>
      <c r="AG8171" s="7"/>
    </row>
    <row r="8172" spans="1:33">
      <c r="A8172" s="7"/>
      <c r="B8172" s="7"/>
      <c r="C8172" s="7"/>
      <c r="D8172" s="7"/>
      <c r="E8172" s="7"/>
      <c r="F8172" s="7"/>
      <c r="G8172" s="7"/>
      <c r="H8172" s="7"/>
      <c r="J8172" s="7"/>
      <c r="K8172" s="7"/>
      <c r="L8172" s="7"/>
      <c r="Q8172" s="7"/>
      <c r="S8172" s="7"/>
      <c r="T8172" s="7"/>
      <c r="Y8172" s="7"/>
      <c r="AA8172" s="7"/>
      <c r="AB8172" s="7"/>
      <c r="AG8172" s="7"/>
    </row>
    <row r="8173" spans="1:33">
      <c r="A8173" s="7"/>
      <c r="B8173" s="7"/>
      <c r="C8173" s="7"/>
      <c r="D8173" s="7"/>
      <c r="E8173" s="7"/>
      <c r="F8173" s="7"/>
      <c r="G8173" s="7"/>
      <c r="H8173" s="7"/>
      <c r="J8173" s="7"/>
      <c r="K8173" s="7"/>
      <c r="L8173" s="7"/>
      <c r="Q8173" s="7"/>
      <c r="S8173" s="7"/>
      <c r="T8173" s="7"/>
      <c r="Y8173" s="7"/>
      <c r="AA8173" s="7"/>
      <c r="AB8173" s="7"/>
      <c r="AG8173" s="7"/>
    </row>
    <row r="8174" spans="1:33">
      <c r="A8174" s="7"/>
      <c r="B8174" s="7"/>
      <c r="C8174" s="7"/>
      <c r="D8174" s="7"/>
      <c r="E8174" s="7"/>
      <c r="F8174" s="7"/>
      <c r="G8174" s="7"/>
      <c r="H8174" s="7"/>
      <c r="J8174" s="7"/>
      <c r="K8174" s="7"/>
      <c r="L8174" s="7"/>
      <c r="Q8174" s="7"/>
      <c r="S8174" s="7"/>
      <c r="T8174" s="7"/>
      <c r="Y8174" s="7"/>
      <c r="AA8174" s="7"/>
      <c r="AB8174" s="7"/>
      <c r="AG8174" s="7"/>
    </row>
    <row r="8175" spans="1:33">
      <c r="A8175" s="7"/>
      <c r="B8175" s="7"/>
      <c r="C8175" s="7"/>
      <c r="D8175" s="7"/>
      <c r="E8175" s="7"/>
      <c r="F8175" s="7"/>
      <c r="G8175" s="7"/>
      <c r="H8175" s="7"/>
      <c r="J8175" s="7"/>
      <c r="K8175" s="7"/>
      <c r="L8175" s="7"/>
      <c r="Q8175" s="7"/>
      <c r="S8175" s="7"/>
      <c r="T8175" s="7"/>
      <c r="Y8175" s="7"/>
      <c r="AA8175" s="7"/>
      <c r="AB8175" s="7"/>
      <c r="AG8175" s="7"/>
    </row>
    <row r="8176" spans="1:33">
      <c r="A8176" s="7"/>
      <c r="B8176" s="7"/>
      <c r="C8176" s="7"/>
      <c r="D8176" s="7"/>
      <c r="E8176" s="7"/>
      <c r="F8176" s="7"/>
      <c r="G8176" s="7"/>
      <c r="H8176" s="7"/>
      <c r="J8176" s="7"/>
      <c r="K8176" s="7"/>
      <c r="L8176" s="7"/>
      <c r="Q8176" s="7"/>
      <c r="S8176" s="7"/>
      <c r="T8176" s="7"/>
      <c r="Y8176" s="7"/>
      <c r="AA8176" s="7"/>
      <c r="AB8176" s="7"/>
      <c r="AG8176" s="7"/>
    </row>
    <row r="8177" spans="1:33">
      <c r="A8177" s="7"/>
      <c r="B8177" s="7"/>
      <c r="C8177" s="7"/>
      <c r="D8177" s="7"/>
      <c r="E8177" s="7"/>
      <c r="F8177" s="7"/>
      <c r="G8177" s="7"/>
      <c r="H8177" s="7"/>
      <c r="J8177" s="7"/>
      <c r="K8177" s="7"/>
      <c r="L8177" s="7"/>
      <c r="Q8177" s="7"/>
      <c r="S8177" s="7"/>
      <c r="T8177" s="7"/>
      <c r="Y8177" s="7"/>
      <c r="AA8177" s="7"/>
      <c r="AB8177" s="7"/>
      <c r="AG8177" s="7"/>
    </row>
    <row r="8178" spans="1:33">
      <c r="A8178" s="7"/>
      <c r="B8178" s="7"/>
      <c r="C8178" s="7"/>
      <c r="D8178" s="7"/>
      <c r="E8178" s="7"/>
      <c r="F8178" s="7"/>
      <c r="G8178" s="7"/>
      <c r="H8178" s="7"/>
      <c r="J8178" s="7"/>
      <c r="K8178" s="7"/>
      <c r="L8178" s="7"/>
      <c r="Q8178" s="7"/>
      <c r="S8178" s="7"/>
      <c r="T8178" s="7"/>
      <c r="Y8178" s="7"/>
      <c r="AA8178" s="7"/>
      <c r="AB8178" s="7"/>
      <c r="AG8178" s="7"/>
    </row>
    <row r="8179" spans="1:33">
      <c r="A8179" s="7"/>
      <c r="B8179" s="7"/>
      <c r="C8179" s="7"/>
      <c r="D8179" s="7"/>
      <c r="E8179" s="7"/>
      <c r="F8179" s="7"/>
      <c r="G8179" s="7"/>
      <c r="H8179" s="7"/>
      <c r="J8179" s="7"/>
      <c r="K8179" s="7"/>
      <c r="L8179" s="7"/>
      <c r="Q8179" s="7"/>
      <c r="S8179" s="7"/>
      <c r="T8179" s="7"/>
      <c r="Y8179" s="7"/>
      <c r="AA8179" s="7"/>
      <c r="AB8179" s="7"/>
      <c r="AG8179" s="7"/>
    </row>
    <row r="8180" spans="1:33">
      <c r="A8180" s="7"/>
      <c r="B8180" s="7"/>
      <c r="C8180" s="7"/>
      <c r="D8180" s="7"/>
      <c r="E8180" s="7"/>
      <c r="F8180" s="7"/>
      <c r="G8180" s="7"/>
      <c r="H8180" s="7"/>
      <c r="J8180" s="7"/>
      <c r="K8180" s="7"/>
      <c r="L8180" s="7"/>
      <c r="Q8180" s="7"/>
      <c r="S8180" s="7"/>
      <c r="T8180" s="7"/>
      <c r="Y8180" s="7"/>
      <c r="AA8180" s="7"/>
      <c r="AB8180" s="7"/>
      <c r="AG8180" s="7"/>
    </row>
    <row r="8181" spans="1:33">
      <c r="A8181" s="7"/>
      <c r="B8181" s="7"/>
      <c r="C8181" s="7"/>
      <c r="D8181" s="7"/>
      <c r="E8181" s="7"/>
      <c r="F8181" s="7"/>
      <c r="G8181" s="7"/>
      <c r="H8181" s="7"/>
      <c r="J8181" s="7"/>
      <c r="K8181" s="7"/>
      <c r="L8181" s="7"/>
      <c r="Q8181" s="7"/>
      <c r="S8181" s="7"/>
      <c r="T8181" s="7"/>
      <c r="Y8181" s="7"/>
      <c r="AA8181" s="7"/>
      <c r="AB8181" s="7"/>
      <c r="AG8181" s="7"/>
    </row>
    <row r="8182" spans="1:33">
      <c r="A8182" s="7"/>
      <c r="B8182" s="7"/>
      <c r="C8182" s="7"/>
      <c r="D8182" s="7"/>
      <c r="E8182" s="7"/>
      <c r="F8182" s="7"/>
      <c r="G8182" s="7"/>
      <c r="H8182" s="7"/>
      <c r="J8182" s="7"/>
      <c r="K8182" s="7"/>
      <c r="L8182" s="7"/>
      <c r="Q8182" s="7"/>
      <c r="S8182" s="7"/>
      <c r="T8182" s="7"/>
      <c r="Y8182" s="7"/>
      <c r="AA8182" s="7"/>
      <c r="AB8182" s="7"/>
      <c r="AG8182" s="7"/>
    </row>
    <row r="8183" spans="1:33">
      <c r="A8183" s="7"/>
      <c r="B8183" s="7"/>
      <c r="C8183" s="7"/>
      <c r="D8183" s="7"/>
      <c r="E8183" s="7"/>
      <c r="F8183" s="7"/>
      <c r="G8183" s="7"/>
      <c r="H8183" s="7"/>
      <c r="J8183" s="7"/>
      <c r="K8183" s="7"/>
      <c r="L8183" s="7"/>
      <c r="Q8183" s="7"/>
      <c r="S8183" s="7"/>
      <c r="T8183" s="7"/>
      <c r="Y8183" s="7"/>
      <c r="AA8183" s="7"/>
      <c r="AB8183" s="7"/>
      <c r="AG8183" s="7"/>
    </row>
    <row r="8184" spans="1:33">
      <c r="A8184" s="7"/>
      <c r="B8184" s="7"/>
      <c r="C8184" s="7"/>
      <c r="D8184" s="7"/>
      <c r="E8184" s="7"/>
      <c r="F8184" s="7"/>
      <c r="G8184" s="7"/>
      <c r="H8184" s="7"/>
      <c r="J8184" s="7"/>
      <c r="K8184" s="7"/>
      <c r="L8184" s="7"/>
      <c r="Q8184" s="7"/>
      <c r="S8184" s="7"/>
      <c r="T8184" s="7"/>
      <c r="Y8184" s="7"/>
      <c r="AA8184" s="7"/>
      <c r="AB8184" s="7"/>
      <c r="AG8184" s="7"/>
    </row>
    <row r="8185" spans="1:33">
      <c r="A8185" s="7"/>
      <c r="B8185" s="7"/>
      <c r="C8185" s="7"/>
      <c r="D8185" s="7"/>
      <c r="E8185" s="7"/>
      <c r="F8185" s="7"/>
      <c r="G8185" s="7"/>
      <c r="H8185" s="7"/>
      <c r="J8185" s="7"/>
      <c r="K8185" s="7"/>
      <c r="L8185" s="7"/>
      <c r="Q8185" s="7"/>
      <c r="S8185" s="7"/>
      <c r="T8185" s="7"/>
      <c r="Y8185" s="7"/>
      <c r="AA8185" s="7"/>
      <c r="AB8185" s="7"/>
      <c r="AG8185" s="7"/>
    </row>
    <row r="8186" spans="1:33">
      <c r="A8186" s="7"/>
      <c r="B8186" s="7"/>
      <c r="C8186" s="7"/>
      <c r="D8186" s="7"/>
      <c r="E8186" s="7"/>
      <c r="F8186" s="7"/>
      <c r="G8186" s="7"/>
      <c r="H8186" s="7"/>
      <c r="J8186" s="7"/>
      <c r="K8186" s="7"/>
      <c r="L8186" s="7"/>
      <c r="Q8186" s="7"/>
      <c r="S8186" s="7"/>
      <c r="T8186" s="7"/>
      <c r="Y8186" s="7"/>
      <c r="AA8186" s="7"/>
      <c r="AB8186" s="7"/>
      <c r="AG8186" s="7"/>
    </row>
    <row r="8187" spans="1:33">
      <c r="A8187" s="7"/>
      <c r="B8187" s="7"/>
      <c r="C8187" s="7"/>
      <c r="D8187" s="7"/>
      <c r="E8187" s="7"/>
      <c r="F8187" s="7"/>
      <c r="G8187" s="7"/>
      <c r="H8187" s="7"/>
      <c r="J8187" s="7"/>
      <c r="K8187" s="7"/>
      <c r="L8187" s="7"/>
      <c r="Q8187" s="7"/>
      <c r="S8187" s="7"/>
      <c r="T8187" s="7"/>
      <c r="Y8187" s="7"/>
      <c r="AA8187" s="7"/>
      <c r="AB8187" s="7"/>
      <c r="AG8187" s="7"/>
    </row>
    <row r="8188" spans="1:33">
      <c r="A8188" s="7"/>
      <c r="B8188" s="7"/>
      <c r="C8188" s="7"/>
      <c r="D8188" s="7"/>
      <c r="E8188" s="7"/>
      <c r="F8188" s="7"/>
      <c r="G8188" s="7"/>
      <c r="H8188" s="7"/>
      <c r="J8188" s="7"/>
      <c r="K8188" s="7"/>
      <c r="L8188" s="7"/>
      <c r="Q8188" s="7"/>
      <c r="S8188" s="7"/>
      <c r="T8188" s="7"/>
      <c r="Y8188" s="7"/>
      <c r="AA8188" s="7"/>
      <c r="AB8188" s="7"/>
      <c r="AG8188" s="7"/>
    </row>
    <row r="8189" spans="1:33">
      <c r="A8189" s="7"/>
      <c r="B8189" s="7"/>
      <c r="C8189" s="7"/>
      <c r="D8189" s="7"/>
      <c r="E8189" s="7"/>
      <c r="F8189" s="7"/>
      <c r="G8189" s="7"/>
      <c r="H8189" s="7"/>
      <c r="J8189" s="7"/>
      <c r="K8189" s="7"/>
      <c r="L8189" s="7"/>
      <c r="Q8189" s="7"/>
      <c r="S8189" s="7"/>
      <c r="T8189" s="7"/>
      <c r="Y8189" s="7"/>
      <c r="AA8189" s="7"/>
      <c r="AB8189" s="7"/>
      <c r="AG8189" s="7"/>
    </row>
    <row r="8190" spans="1:33">
      <c r="A8190" s="7"/>
      <c r="B8190" s="7"/>
      <c r="C8190" s="7"/>
      <c r="D8190" s="7"/>
      <c r="E8190" s="7"/>
      <c r="F8190" s="7"/>
      <c r="G8190" s="7"/>
      <c r="H8190" s="7"/>
      <c r="J8190" s="7"/>
      <c r="K8190" s="7"/>
      <c r="L8190" s="7"/>
      <c r="Q8190" s="7"/>
      <c r="S8190" s="7"/>
      <c r="T8190" s="7"/>
      <c r="Y8190" s="7"/>
      <c r="AA8190" s="7"/>
      <c r="AB8190" s="7"/>
      <c r="AG8190" s="7"/>
    </row>
    <row r="8191" spans="1:33">
      <c r="A8191" s="7"/>
      <c r="B8191" s="7"/>
      <c r="C8191" s="7"/>
      <c r="D8191" s="7"/>
      <c r="E8191" s="7"/>
      <c r="F8191" s="7"/>
      <c r="G8191" s="7"/>
      <c r="H8191" s="7"/>
      <c r="J8191" s="7"/>
      <c r="K8191" s="7"/>
      <c r="L8191" s="7"/>
      <c r="Q8191" s="7"/>
      <c r="S8191" s="7"/>
      <c r="T8191" s="7"/>
      <c r="Y8191" s="7"/>
      <c r="AA8191" s="7"/>
      <c r="AB8191" s="7"/>
      <c r="AG8191" s="7"/>
    </row>
    <row r="8192" spans="1:33">
      <c r="A8192" s="7"/>
      <c r="B8192" s="7"/>
      <c r="C8192" s="7"/>
      <c r="D8192" s="7"/>
      <c r="E8192" s="7"/>
      <c r="F8192" s="7"/>
      <c r="G8192" s="7"/>
      <c r="H8192" s="7"/>
      <c r="J8192" s="7"/>
      <c r="K8192" s="7"/>
      <c r="L8192" s="7"/>
      <c r="Q8192" s="7"/>
      <c r="S8192" s="7"/>
      <c r="T8192" s="7"/>
      <c r="Y8192" s="7"/>
      <c r="AA8192" s="7"/>
      <c r="AB8192" s="7"/>
      <c r="AG8192" s="7"/>
    </row>
    <row r="8193" spans="1:33">
      <c r="A8193" s="7"/>
      <c r="B8193" s="7"/>
      <c r="C8193" s="7"/>
      <c r="D8193" s="7"/>
      <c r="E8193" s="7"/>
      <c r="F8193" s="7"/>
      <c r="G8193" s="7"/>
      <c r="H8193" s="7"/>
      <c r="J8193" s="7"/>
      <c r="K8193" s="7"/>
      <c r="L8193" s="7"/>
      <c r="Q8193" s="7"/>
      <c r="S8193" s="7"/>
      <c r="T8193" s="7"/>
      <c r="Y8193" s="7"/>
      <c r="AA8193" s="7"/>
      <c r="AB8193" s="7"/>
      <c r="AG8193" s="7"/>
    </row>
    <row r="8194" spans="1:33">
      <c r="A8194" s="7"/>
      <c r="B8194" s="7"/>
      <c r="C8194" s="7"/>
      <c r="D8194" s="7"/>
      <c r="E8194" s="7"/>
      <c r="F8194" s="7"/>
      <c r="G8194" s="7"/>
      <c r="H8194" s="7"/>
      <c r="J8194" s="7"/>
      <c r="K8194" s="7"/>
      <c r="L8194" s="7"/>
      <c r="Q8194" s="7"/>
      <c r="S8194" s="7"/>
      <c r="T8194" s="7"/>
      <c r="Y8194" s="7"/>
      <c r="AA8194" s="7"/>
      <c r="AB8194" s="7"/>
      <c r="AG8194" s="7"/>
    </row>
    <row r="8195" spans="1:33">
      <c r="A8195" s="7"/>
      <c r="B8195" s="7"/>
      <c r="C8195" s="7"/>
      <c r="D8195" s="7"/>
      <c r="E8195" s="7"/>
      <c r="F8195" s="7"/>
      <c r="G8195" s="7"/>
      <c r="H8195" s="7"/>
      <c r="J8195" s="7"/>
      <c r="K8195" s="7"/>
      <c r="L8195" s="7"/>
      <c r="Q8195" s="7"/>
      <c r="S8195" s="7"/>
      <c r="T8195" s="7"/>
      <c r="Y8195" s="7"/>
      <c r="AA8195" s="7"/>
      <c r="AB8195" s="7"/>
      <c r="AG8195" s="7"/>
    </row>
    <row r="8196" spans="1:33">
      <c r="A8196" s="7"/>
      <c r="B8196" s="7"/>
      <c r="C8196" s="7"/>
      <c r="D8196" s="7"/>
      <c r="E8196" s="7"/>
      <c r="F8196" s="7"/>
      <c r="G8196" s="7"/>
      <c r="H8196" s="7"/>
      <c r="J8196" s="7"/>
      <c r="K8196" s="7"/>
      <c r="L8196" s="7"/>
      <c r="Q8196" s="7"/>
      <c r="S8196" s="7"/>
      <c r="T8196" s="7"/>
      <c r="Y8196" s="7"/>
      <c r="AA8196" s="7"/>
      <c r="AB8196" s="7"/>
      <c r="AG8196" s="7"/>
    </row>
    <row r="8197" spans="1:33">
      <c r="A8197" s="7"/>
      <c r="B8197" s="7"/>
      <c r="C8197" s="7"/>
      <c r="D8197" s="7"/>
      <c r="E8197" s="7"/>
      <c r="F8197" s="7"/>
      <c r="G8197" s="7"/>
      <c r="H8197" s="7"/>
      <c r="J8197" s="7"/>
      <c r="K8197" s="7"/>
      <c r="L8197" s="7"/>
      <c r="Q8197" s="7"/>
      <c r="S8197" s="7"/>
      <c r="T8197" s="7"/>
      <c r="Y8197" s="7"/>
      <c r="AA8197" s="7"/>
      <c r="AB8197" s="7"/>
      <c r="AG8197" s="7"/>
    </row>
    <row r="8198" spans="1:33">
      <c r="A8198" s="7"/>
      <c r="B8198" s="7"/>
      <c r="C8198" s="7"/>
      <c r="D8198" s="7"/>
      <c r="E8198" s="7"/>
      <c r="F8198" s="7"/>
      <c r="G8198" s="7"/>
      <c r="H8198" s="7"/>
      <c r="J8198" s="7"/>
      <c r="K8198" s="7"/>
      <c r="L8198" s="7"/>
      <c r="Q8198" s="7"/>
      <c r="S8198" s="7"/>
      <c r="T8198" s="7"/>
      <c r="Y8198" s="7"/>
      <c r="AA8198" s="7"/>
      <c r="AB8198" s="7"/>
      <c r="AG8198" s="7"/>
    </row>
    <row r="8199" spans="1:33">
      <c r="A8199" s="7"/>
      <c r="B8199" s="7"/>
      <c r="C8199" s="7"/>
      <c r="D8199" s="7"/>
      <c r="E8199" s="7"/>
      <c r="F8199" s="7"/>
      <c r="G8199" s="7"/>
      <c r="H8199" s="7"/>
      <c r="J8199" s="7"/>
      <c r="K8199" s="7"/>
      <c r="L8199" s="7"/>
      <c r="Q8199" s="7"/>
      <c r="S8199" s="7"/>
      <c r="T8199" s="7"/>
      <c r="Y8199" s="7"/>
      <c r="AA8199" s="7"/>
      <c r="AB8199" s="7"/>
      <c r="AG8199" s="7"/>
    </row>
    <row r="8200" spans="1:33">
      <c r="A8200" s="7"/>
      <c r="B8200" s="7"/>
      <c r="C8200" s="7"/>
      <c r="D8200" s="7"/>
      <c r="E8200" s="7"/>
      <c r="F8200" s="7"/>
      <c r="G8200" s="7"/>
      <c r="H8200" s="7"/>
      <c r="J8200" s="7"/>
      <c r="K8200" s="7"/>
      <c r="L8200" s="7"/>
      <c r="Q8200" s="7"/>
      <c r="S8200" s="7"/>
      <c r="T8200" s="7"/>
      <c r="Y8200" s="7"/>
      <c r="AA8200" s="7"/>
      <c r="AB8200" s="7"/>
      <c r="AG8200" s="7"/>
    </row>
    <row r="8201" spans="1:33">
      <c r="A8201" s="7"/>
      <c r="B8201" s="7"/>
      <c r="C8201" s="7"/>
      <c r="D8201" s="7"/>
      <c r="E8201" s="7"/>
      <c r="F8201" s="7"/>
      <c r="G8201" s="7"/>
      <c r="H8201" s="7"/>
      <c r="J8201" s="7"/>
      <c r="K8201" s="7"/>
      <c r="L8201" s="7"/>
      <c r="Q8201" s="7"/>
      <c r="S8201" s="7"/>
      <c r="T8201" s="7"/>
      <c r="Y8201" s="7"/>
      <c r="AA8201" s="7"/>
      <c r="AB8201" s="7"/>
      <c r="AG8201" s="7"/>
    </row>
    <row r="8202" spans="1:33">
      <c r="A8202" s="7"/>
      <c r="B8202" s="7"/>
      <c r="C8202" s="7"/>
      <c r="D8202" s="7"/>
      <c r="E8202" s="7"/>
      <c r="F8202" s="7"/>
      <c r="G8202" s="7"/>
      <c r="H8202" s="7"/>
      <c r="J8202" s="7"/>
      <c r="K8202" s="7"/>
      <c r="L8202" s="7"/>
      <c r="Q8202" s="7"/>
      <c r="S8202" s="7"/>
      <c r="T8202" s="7"/>
      <c r="Y8202" s="7"/>
      <c r="AA8202" s="7"/>
      <c r="AB8202" s="7"/>
      <c r="AG8202" s="7"/>
    </row>
    <row r="8203" spans="1:33">
      <c r="A8203" s="7"/>
      <c r="B8203" s="7"/>
      <c r="C8203" s="7"/>
      <c r="D8203" s="7"/>
      <c r="E8203" s="7"/>
      <c r="F8203" s="7"/>
      <c r="G8203" s="7"/>
      <c r="H8203" s="7"/>
      <c r="J8203" s="7"/>
      <c r="K8203" s="7"/>
      <c r="L8203" s="7"/>
      <c r="Q8203" s="7"/>
      <c r="S8203" s="7"/>
      <c r="T8203" s="7"/>
      <c r="Y8203" s="7"/>
      <c r="AA8203" s="7"/>
      <c r="AB8203" s="7"/>
      <c r="AG8203" s="7"/>
    </row>
    <row r="8204" spans="1:33">
      <c r="A8204" s="7"/>
      <c r="B8204" s="7"/>
      <c r="C8204" s="7"/>
      <c r="D8204" s="7"/>
      <c r="E8204" s="7"/>
      <c r="F8204" s="7"/>
      <c r="G8204" s="7"/>
      <c r="H8204" s="7"/>
      <c r="J8204" s="7"/>
      <c r="K8204" s="7"/>
      <c r="L8204" s="7"/>
      <c r="Q8204" s="7"/>
      <c r="S8204" s="7"/>
      <c r="T8204" s="7"/>
      <c r="Y8204" s="7"/>
      <c r="AA8204" s="7"/>
      <c r="AB8204" s="7"/>
      <c r="AG8204" s="7"/>
    </row>
    <row r="8205" spans="1:33">
      <c r="A8205" s="7"/>
      <c r="B8205" s="7"/>
      <c r="C8205" s="7"/>
      <c r="D8205" s="7"/>
      <c r="E8205" s="7"/>
      <c r="F8205" s="7"/>
      <c r="G8205" s="7"/>
      <c r="H8205" s="7"/>
      <c r="J8205" s="7"/>
      <c r="K8205" s="7"/>
      <c r="L8205" s="7"/>
      <c r="Q8205" s="7"/>
      <c r="S8205" s="7"/>
      <c r="T8205" s="7"/>
      <c r="Y8205" s="7"/>
      <c r="AA8205" s="7"/>
      <c r="AB8205" s="7"/>
      <c r="AG8205" s="7"/>
    </row>
    <row r="8206" spans="1:33">
      <c r="A8206" s="7"/>
      <c r="B8206" s="7"/>
      <c r="C8206" s="7"/>
      <c r="D8206" s="7"/>
      <c r="E8206" s="7"/>
      <c r="F8206" s="7"/>
      <c r="G8206" s="7"/>
      <c r="H8206" s="7"/>
      <c r="J8206" s="7"/>
      <c r="K8206" s="7"/>
      <c r="L8206" s="7"/>
      <c r="Q8206" s="7"/>
      <c r="S8206" s="7"/>
      <c r="T8206" s="7"/>
      <c r="Y8206" s="7"/>
      <c r="AA8206" s="7"/>
      <c r="AB8206" s="7"/>
      <c r="AG8206" s="7"/>
    </row>
    <row r="8207" spans="1:33">
      <c r="A8207" s="7"/>
      <c r="B8207" s="7"/>
      <c r="C8207" s="7"/>
      <c r="D8207" s="7"/>
      <c r="E8207" s="7"/>
      <c r="F8207" s="7"/>
      <c r="G8207" s="7"/>
      <c r="H8207" s="7"/>
      <c r="J8207" s="7"/>
      <c r="K8207" s="7"/>
      <c r="L8207" s="7"/>
      <c r="Q8207" s="7"/>
      <c r="S8207" s="7"/>
      <c r="T8207" s="7"/>
      <c r="Y8207" s="7"/>
      <c r="AA8207" s="7"/>
      <c r="AB8207" s="7"/>
      <c r="AG8207" s="7"/>
    </row>
    <row r="8208" spans="1:33">
      <c r="A8208" s="7"/>
      <c r="B8208" s="7"/>
      <c r="C8208" s="7"/>
      <c r="D8208" s="7"/>
      <c r="E8208" s="7"/>
      <c r="F8208" s="7"/>
      <c r="G8208" s="7"/>
      <c r="H8208" s="7"/>
      <c r="J8208" s="7"/>
      <c r="K8208" s="7"/>
      <c r="L8208" s="7"/>
      <c r="Q8208" s="7"/>
      <c r="S8208" s="7"/>
      <c r="T8208" s="7"/>
      <c r="Y8208" s="7"/>
      <c r="AA8208" s="7"/>
      <c r="AB8208" s="7"/>
      <c r="AG8208" s="7"/>
    </row>
    <row r="8209" spans="1:33">
      <c r="A8209" s="7"/>
      <c r="B8209" s="7"/>
      <c r="C8209" s="7"/>
      <c r="D8209" s="7"/>
      <c r="E8209" s="7"/>
      <c r="F8209" s="7"/>
      <c r="G8209" s="7"/>
      <c r="H8209" s="7"/>
      <c r="J8209" s="7"/>
      <c r="K8209" s="7"/>
      <c r="L8209" s="7"/>
      <c r="Q8209" s="7"/>
      <c r="S8209" s="7"/>
      <c r="T8209" s="7"/>
      <c r="Y8209" s="7"/>
      <c r="AA8209" s="7"/>
      <c r="AB8209" s="7"/>
      <c r="AG8209" s="7"/>
    </row>
    <row r="8210" spans="1:33">
      <c r="A8210" s="7"/>
      <c r="B8210" s="7"/>
      <c r="C8210" s="7"/>
      <c r="D8210" s="7"/>
      <c r="E8210" s="7"/>
      <c r="F8210" s="7"/>
      <c r="G8210" s="7"/>
      <c r="H8210" s="7"/>
      <c r="J8210" s="7"/>
      <c r="K8210" s="7"/>
      <c r="L8210" s="7"/>
      <c r="Q8210" s="7"/>
      <c r="S8210" s="7"/>
      <c r="T8210" s="7"/>
      <c r="Y8210" s="7"/>
      <c r="AA8210" s="7"/>
      <c r="AB8210" s="7"/>
      <c r="AG8210" s="7"/>
    </row>
    <row r="8211" spans="1:33">
      <c r="A8211" s="7"/>
      <c r="B8211" s="7"/>
      <c r="C8211" s="7"/>
      <c r="D8211" s="7"/>
      <c r="E8211" s="7"/>
      <c r="F8211" s="7"/>
      <c r="G8211" s="7"/>
      <c r="H8211" s="7"/>
      <c r="J8211" s="7"/>
      <c r="K8211" s="7"/>
      <c r="L8211" s="7"/>
      <c r="Q8211" s="7"/>
      <c r="S8211" s="7"/>
      <c r="T8211" s="7"/>
      <c r="Y8211" s="7"/>
      <c r="AA8211" s="7"/>
      <c r="AB8211" s="7"/>
      <c r="AG8211" s="7"/>
    </row>
    <row r="8212" spans="1:33">
      <c r="A8212" s="7"/>
      <c r="B8212" s="7"/>
      <c r="C8212" s="7"/>
      <c r="D8212" s="7"/>
      <c r="E8212" s="7"/>
      <c r="F8212" s="7"/>
      <c r="G8212" s="7"/>
      <c r="H8212" s="7"/>
      <c r="J8212" s="7"/>
      <c r="K8212" s="7"/>
      <c r="L8212" s="7"/>
      <c r="Q8212" s="7"/>
      <c r="S8212" s="7"/>
      <c r="T8212" s="7"/>
      <c r="Y8212" s="7"/>
      <c r="AA8212" s="7"/>
      <c r="AB8212" s="7"/>
      <c r="AG8212" s="7"/>
    </row>
    <row r="8213" spans="1:33">
      <c r="A8213" s="7"/>
      <c r="B8213" s="7"/>
      <c r="C8213" s="7"/>
      <c r="D8213" s="7"/>
      <c r="E8213" s="7"/>
      <c r="F8213" s="7"/>
      <c r="G8213" s="7"/>
      <c r="H8213" s="7"/>
      <c r="J8213" s="7"/>
      <c r="K8213" s="7"/>
      <c r="L8213" s="7"/>
      <c r="Q8213" s="7"/>
      <c r="S8213" s="7"/>
      <c r="T8213" s="7"/>
      <c r="Y8213" s="7"/>
      <c r="AA8213" s="7"/>
      <c r="AB8213" s="7"/>
      <c r="AG8213" s="7"/>
    </row>
    <row r="8214" spans="1:33">
      <c r="A8214" s="7"/>
      <c r="B8214" s="7"/>
      <c r="C8214" s="7"/>
      <c r="D8214" s="7"/>
      <c r="E8214" s="7"/>
      <c r="F8214" s="7"/>
      <c r="G8214" s="7"/>
      <c r="H8214" s="7"/>
      <c r="J8214" s="7"/>
      <c r="K8214" s="7"/>
      <c r="L8214" s="7"/>
      <c r="Q8214" s="7"/>
      <c r="S8214" s="7"/>
      <c r="T8214" s="7"/>
      <c r="Y8214" s="7"/>
      <c r="AA8214" s="7"/>
      <c r="AB8214" s="7"/>
      <c r="AG8214" s="7"/>
    </row>
    <row r="8215" spans="1:33">
      <c r="A8215" s="7"/>
      <c r="B8215" s="7"/>
      <c r="C8215" s="7"/>
      <c r="D8215" s="7"/>
      <c r="E8215" s="7"/>
      <c r="F8215" s="7"/>
      <c r="G8215" s="7"/>
      <c r="H8215" s="7"/>
      <c r="J8215" s="7"/>
      <c r="K8215" s="7"/>
      <c r="L8215" s="7"/>
      <c r="Q8215" s="7"/>
      <c r="S8215" s="7"/>
      <c r="T8215" s="7"/>
      <c r="Y8215" s="7"/>
      <c r="AA8215" s="7"/>
      <c r="AB8215" s="7"/>
      <c r="AG8215" s="7"/>
    </row>
    <row r="8216" spans="1:33">
      <c r="A8216" s="7"/>
      <c r="B8216" s="7"/>
      <c r="C8216" s="7"/>
      <c r="D8216" s="7"/>
      <c r="E8216" s="7"/>
      <c r="F8216" s="7"/>
      <c r="G8216" s="7"/>
      <c r="H8216" s="7"/>
      <c r="J8216" s="7"/>
      <c r="K8216" s="7"/>
      <c r="L8216" s="7"/>
      <c r="Q8216" s="7"/>
      <c r="S8216" s="7"/>
      <c r="T8216" s="7"/>
      <c r="Y8216" s="7"/>
      <c r="AA8216" s="7"/>
      <c r="AB8216" s="7"/>
      <c r="AG8216" s="7"/>
    </row>
    <row r="8217" spans="1:33">
      <c r="A8217" s="7"/>
      <c r="B8217" s="7"/>
      <c r="C8217" s="7"/>
      <c r="D8217" s="7"/>
      <c r="E8217" s="7"/>
      <c r="F8217" s="7"/>
      <c r="G8217" s="7"/>
      <c r="H8217" s="7"/>
      <c r="J8217" s="7"/>
      <c r="K8217" s="7"/>
      <c r="L8217" s="7"/>
      <c r="Q8217" s="7"/>
      <c r="S8217" s="7"/>
      <c r="T8217" s="7"/>
      <c r="Y8217" s="7"/>
      <c r="AA8217" s="7"/>
      <c r="AB8217" s="7"/>
      <c r="AG8217" s="7"/>
    </row>
    <row r="8218" spans="1:33">
      <c r="A8218" s="7"/>
      <c r="B8218" s="7"/>
      <c r="C8218" s="7"/>
      <c r="D8218" s="7"/>
      <c r="E8218" s="7"/>
      <c r="F8218" s="7"/>
      <c r="G8218" s="7"/>
      <c r="H8218" s="7"/>
      <c r="J8218" s="7"/>
      <c r="K8218" s="7"/>
      <c r="L8218" s="7"/>
      <c r="Q8218" s="7"/>
      <c r="S8218" s="7"/>
      <c r="T8218" s="7"/>
      <c r="Y8218" s="7"/>
      <c r="AA8218" s="7"/>
      <c r="AB8218" s="7"/>
      <c r="AG8218" s="7"/>
    </row>
    <row r="8219" spans="1:33">
      <c r="A8219" s="7"/>
      <c r="B8219" s="7"/>
      <c r="C8219" s="7"/>
      <c r="D8219" s="7"/>
      <c r="E8219" s="7"/>
      <c r="F8219" s="7"/>
      <c r="G8219" s="7"/>
      <c r="H8219" s="7"/>
      <c r="J8219" s="7"/>
      <c r="K8219" s="7"/>
      <c r="L8219" s="7"/>
      <c r="Q8219" s="7"/>
      <c r="S8219" s="7"/>
      <c r="T8219" s="7"/>
      <c r="Y8219" s="7"/>
      <c r="AA8219" s="7"/>
      <c r="AB8219" s="7"/>
      <c r="AG8219" s="7"/>
    </row>
    <row r="8220" spans="1:33">
      <c r="A8220" s="7"/>
      <c r="B8220" s="7"/>
      <c r="C8220" s="7"/>
      <c r="D8220" s="7"/>
      <c r="E8220" s="7"/>
      <c r="F8220" s="7"/>
      <c r="G8220" s="7"/>
      <c r="H8220" s="7"/>
      <c r="J8220" s="7"/>
      <c r="K8220" s="7"/>
      <c r="L8220" s="7"/>
      <c r="Q8220" s="7"/>
      <c r="S8220" s="7"/>
      <c r="T8220" s="7"/>
      <c r="Y8220" s="7"/>
      <c r="AA8220" s="7"/>
      <c r="AB8220" s="7"/>
      <c r="AG8220" s="7"/>
    </row>
    <row r="8221" spans="1:33">
      <c r="A8221" s="7"/>
      <c r="B8221" s="7"/>
      <c r="C8221" s="7"/>
      <c r="D8221" s="7"/>
      <c r="E8221" s="7"/>
      <c r="F8221" s="7"/>
      <c r="G8221" s="7"/>
      <c r="H8221" s="7"/>
      <c r="J8221" s="7"/>
      <c r="K8221" s="7"/>
      <c r="L8221" s="7"/>
      <c r="Q8221" s="7"/>
      <c r="S8221" s="7"/>
      <c r="T8221" s="7"/>
      <c r="Y8221" s="7"/>
      <c r="AA8221" s="7"/>
      <c r="AB8221" s="7"/>
      <c r="AG8221" s="7"/>
    </row>
    <row r="8222" spans="1:33">
      <c r="A8222" s="7"/>
      <c r="B8222" s="7"/>
      <c r="C8222" s="7"/>
      <c r="D8222" s="7"/>
      <c r="E8222" s="7"/>
      <c r="F8222" s="7"/>
      <c r="G8222" s="7"/>
      <c r="H8222" s="7"/>
      <c r="J8222" s="7"/>
      <c r="K8222" s="7"/>
      <c r="L8222" s="7"/>
      <c r="Q8222" s="7"/>
      <c r="S8222" s="7"/>
      <c r="T8222" s="7"/>
      <c r="Y8222" s="7"/>
      <c r="AA8222" s="7"/>
      <c r="AB8222" s="7"/>
      <c r="AG8222" s="7"/>
    </row>
    <row r="8223" spans="1:33">
      <c r="A8223" s="7"/>
      <c r="B8223" s="7"/>
      <c r="C8223" s="7"/>
      <c r="D8223" s="7"/>
      <c r="E8223" s="7"/>
      <c r="F8223" s="7"/>
      <c r="G8223" s="7"/>
      <c r="H8223" s="7"/>
      <c r="J8223" s="7"/>
      <c r="K8223" s="7"/>
      <c r="L8223" s="7"/>
      <c r="Q8223" s="7"/>
      <c r="S8223" s="7"/>
      <c r="T8223" s="7"/>
      <c r="Y8223" s="7"/>
      <c r="AA8223" s="7"/>
      <c r="AB8223" s="7"/>
      <c r="AG8223" s="7"/>
    </row>
    <row r="8224" spans="1:33">
      <c r="A8224" s="7"/>
      <c r="B8224" s="7"/>
      <c r="C8224" s="7"/>
      <c r="D8224" s="7"/>
      <c r="E8224" s="7"/>
      <c r="F8224" s="7"/>
      <c r="G8224" s="7"/>
      <c r="H8224" s="7"/>
      <c r="J8224" s="7"/>
      <c r="K8224" s="7"/>
      <c r="L8224" s="7"/>
      <c r="Q8224" s="7"/>
      <c r="S8224" s="7"/>
      <c r="T8224" s="7"/>
      <c r="Y8224" s="7"/>
      <c r="AA8224" s="7"/>
      <c r="AB8224" s="7"/>
      <c r="AG8224" s="7"/>
    </row>
    <row r="8225" spans="1:33">
      <c r="A8225" s="7"/>
      <c r="B8225" s="7"/>
      <c r="C8225" s="7"/>
      <c r="D8225" s="7"/>
      <c r="E8225" s="7"/>
      <c r="F8225" s="7"/>
      <c r="G8225" s="7"/>
      <c r="H8225" s="7"/>
      <c r="J8225" s="7"/>
      <c r="K8225" s="7"/>
      <c r="L8225" s="7"/>
      <c r="Q8225" s="7"/>
      <c r="S8225" s="7"/>
      <c r="T8225" s="7"/>
      <c r="Y8225" s="7"/>
      <c r="AA8225" s="7"/>
      <c r="AB8225" s="7"/>
      <c r="AG8225" s="7"/>
    </row>
    <row r="8226" spans="1:33">
      <c r="A8226" s="7"/>
      <c r="B8226" s="7"/>
      <c r="C8226" s="7"/>
      <c r="D8226" s="7"/>
      <c r="E8226" s="7"/>
      <c r="F8226" s="7"/>
      <c r="G8226" s="7"/>
      <c r="H8226" s="7"/>
      <c r="J8226" s="7"/>
      <c r="K8226" s="7"/>
      <c r="L8226" s="7"/>
      <c r="Q8226" s="7"/>
      <c r="S8226" s="7"/>
      <c r="T8226" s="7"/>
      <c r="Y8226" s="7"/>
      <c r="AA8226" s="7"/>
      <c r="AB8226" s="7"/>
      <c r="AG8226" s="7"/>
    </row>
    <row r="8227" spans="1:33">
      <c r="A8227" s="7"/>
      <c r="B8227" s="7"/>
      <c r="C8227" s="7"/>
      <c r="D8227" s="7"/>
      <c r="E8227" s="7"/>
      <c r="F8227" s="7"/>
      <c r="G8227" s="7"/>
      <c r="H8227" s="7"/>
      <c r="J8227" s="7"/>
      <c r="K8227" s="7"/>
      <c r="L8227" s="7"/>
      <c r="Q8227" s="7"/>
      <c r="S8227" s="7"/>
      <c r="T8227" s="7"/>
      <c r="Y8227" s="7"/>
      <c r="AA8227" s="7"/>
      <c r="AB8227" s="7"/>
      <c r="AG8227" s="7"/>
    </row>
    <row r="8228" spans="1:33">
      <c r="A8228" s="7"/>
      <c r="B8228" s="7"/>
      <c r="C8228" s="7"/>
      <c r="D8228" s="7"/>
      <c r="E8228" s="7"/>
      <c r="F8228" s="7"/>
      <c r="G8228" s="7"/>
      <c r="H8228" s="7"/>
      <c r="J8228" s="7"/>
      <c r="K8228" s="7"/>
      <c r="L8228" s="7"/>
      <c r="Q8228" s="7"/>
      <c r="S8228" s="7"/>
      <c r="T8228" s="7"/>
      <c r="Y8228" s="7"/>
      <c r="AA8228" s="7"/>
      <c r="AB8228" s="7"/>
      <c r="AG8228" s="7"/>
    </row>
    <row r="8229" spans="1:33">
      <c r="A8229" s="7"/>
      <c r="B8229" s="7"/>
      <c r="C8229" s="7"/>
      <c r="D8229" s="7"/>
      <c r="E8229" s="7"/>
      <c r="F8229" s="7"/>
      <c r="G8229" s="7"/>
      <c r="H8229" s="7"/>
      <c r="J8229" s="7"/>
      <c r="K8229" s="7"/>
      <c r="L8229" s="7"/>
      <c r="Q8229" s="7"/>
      <c r="S8229" s="7"/>
      <c r="T8229" s="7"/>
      <c r="Y8229" s="7"/>
      <c r="AA8229" s="7"/>
      <c r="AB8229" s="7"/>
      <c r="AG8229" s="7"/>
    </row>
    <row r="8230" spans="1:33">
      <c r="A8230" s="7"/>
      <c r="B8230" s="7"/>
      <c r="C8230" s="7"/>
      <c r="D8230" s="7"/>
      <c r="E8230" s="7"/>
      <c r="F8230" s="7"/>
      <c r="G8230" s="7"/>
      <c r="H8230" s="7"/>
      <c r="J8230" s="7"/>
      <c r="K8230" s="7"/>
      <c r="L8230" s="7"/>
      <c r="Q8230" s="7"/>
      <c r="S8230" s="7"/>
      <c r="T8230" s="7"/>
      <c r="Y8230" s="7"/>
      <c r="AA8230" s="7"/>
      <c r="AB8230" s="7"/>
      <c r="AG8230" s="7"/>
    </row>
    <row r="8231" spans="1:33">
      <c r="A8231" s="7"/>
      <c r="B8231" s="7"/>
      <c r="C8231" s="7"/>
      <c r="D8231" s="7"/>
      <c r="E8231" s="7"/>
      <c r="F8231" s="7"/>
      <c r="G8231" s="7"/>
      <c r="H8231" s="7"/>
      <c r="J8231" s="7"/>
      <c r="K8231" s="7"/>
      <c r="L8231" s="7"/>
      <c r="Q8231" s="7"/>
      <c r="S8231" s="7"/>
      <c r="T8231" s="7"/>
      <c r="Y8231" s="7"/>
      <c r="AA8231" s="7"/>
      <c r="AB8231" s="7"/>
      <c r="AG8231" s="7"/>
    </row>
    <row r="8232" spans="1:33">
      <c r="A8232" s="7"/>
      <c r="B8232" s="7"/>
      <c r="C8232" s="7"/>
      <c r="D8232" s="7"/>
      <c r="E8232" s="7"/>
      <c r="F8232" s="7"/>
      <c r="G8232" s="7"/>
      <c r="H8232" s="7"/>
      <c r="J8232" s="7"/>
      <c r="K8232" s="7"/>
      <c r="L8232" s="7"/>
      <c r="Q8232" s="7"/>
      <c r="S8232" s="7"/>
      <c r="T8232" s="7"/>
      <c r="Y8232" s="7"/>
      <c r="AA8232" s="7"/>
      <c r="AB8232" s="7"/>
      <c r="AG8232" s="7"/>
    </row>
    <row r="8233" spans="1:33">
      <c r="A8233" s="7"/>
      <c r="B8233" s="7"/>
      <c r="C8233" s="7"/>
      <c r="D8233" s="7"/>
      <c r="E8233" s="7"/>
      <c r="F8233" s="7"/>
      <c r="G8233" s="7"/>
      <c r="H8233" s="7"/>
      <c r="J8233" s="7"/>
      <c r="K8233" s="7"/>
      <c r="L8233" s="7"/>
      <c r="Q8233" s="7"/>
      <c r="S8233" s="7"/>
      <c r="T8233" s="7"/>
      <c r="Y8233" s="7"/>
      <c r="AA8233" s="7"/>
      <c r="AB8233" s="7"/>
      <c r="AG8233" s="7"/>
    </row>
    <row r="8234" spans="1:33">
      <c r="A8234" s="7"/>
      <c r="B8234" s="7"/>
      <c r="C8234" s="7"/>
      <c r="D8234" s="7"/>
      <c r="E8234" s="7"/>
      <c r="F8234" s="7"/>
      <c r="G8234" s="7"/>
      <c r="H8234" s="7"/>
      <c r="J8234" s="7"/>
      <c r="K8234" s="7"/>
      <c r="L8234" s="7"/>
      <c r="Q8234" s="7"/>
      <c r="S8234" s="7"/>
      <c r="T8234" s="7"/>
      <c r="Y8234" s="7"/>
      <c r="AA8234" s="7"/>
      <c r="AB8234" s="7"/>
      <c r="AG8234" s="7"/>
    </row>
    <row r="8235" spans="1:33">
      <c r="A8235" s="7"/>
      <c r="B8235" s="7"/>
      <c r="C8235" s="7"/>
      <c r="D8235" s="7"/>
      <c r="E8235" s="7"/>
      <c r="F8235" s="7"/>
      <c r="G8235" s="7"/>
      <c r="H8235" s="7"/>
      <c r="J8235" s="7"/>
      <c r="K8235" s="7"/>
      <c r="L8235" s="7"/>
      <c r="Q8235" s="7"/>
      <c r="S8235" s="7"/>
      <c r="T8235" s="7"/>
      <c r="Y8235" s="7"/>
      <c r="AA8235" s="7"/>
      <c r="AB8235" s="7"/>
      <c r="AG8235" s="7"/>
    </row>
    <row r="8236" spans="1:33">
      <c r="A8236" s="7"/>
      <c r="B8236" s="7"/>
      <c r="C8236" s="7"/>
      <c r="D8236" s="7"/>
      <c r="E8236" s="7"/>
      <c r="F8236" s="7"/>
      <c r="G8236" s="7"/>
      <c r="H8236" s="7"/>
      <c r="J8236" s="7"/>
      <c r="K8236" s="7"/>
      <c r="L8236" s="7"/>
      <c r="Q8236" s="7"/>
      <c r="S8236" s="7"/>
      <c r="T8236" s="7"/>
      <c r="Y8236" s="7"/>
      <c r="AA8236" s="7"/>
      <c r="AB8236" s="7"/>
      <c r="AG8236" s="7"/>
    </row>
    <row r="8237" spans="1:33">
      <c r="A8237" s="7"/>
      <c r="B8237" s="7"/>
      <c r="C8237" s="7"/>
      <c r="D8237" s="7"/>
      <c r="E8237" s="7"/>
      <c r="F8237" s="7"/>
      <c r="G8237" s="7"/>
      <c r="H8237" s="7"/>
      <c r="J8237" s="7"/>
      <c r="K8237" s="7"/>
      <c r="L8237" s="7"/>
      <c r="Q8237" s="7"/>
      <c r="S8237" s="7"/>
      <c r="T8237" s="7"/>
      <c r="Y8237" s="7"/>
      <c r="AA8237" s="7"/>
      <c r="AB8237" s="7"/>
      <c r="AG8237" s="7"/>
    </row>
    <row r="8238" spans="1:33">
      <c r="A8238" s="7"/>
      <c r="B8238" s="7"/>
      <c r="C8238" s="7"/>
      <c r="D8238" s="7"/>
      <c r="E8238" s="7"/>
      <c r="F8238" s="7"/>
      <c r="G8238" s="7"/>
      <c r="H8238" s="7"/>
      <c r="J8238" s="7"/>
      <c r="K8238" s="7"/>
      <c r="L8238" s="7"/>
      <c r="Q8238" s="7"/>
      <c r="S8238" s="7"/>
      <c r="T8238" s="7"/>
      <c r="Y8238" s="7"/>
      <c r="AA8238" s="7"/>
      <c r="AB8238" s="7"/>
      <c r="AG8238" s="7"/>
    </row>
    <row r="8239" spans="1:33">
      <c r="A8239" s="7"/>
      <c r="B8239" s="7"/>
      <c r="C8239" s="7"/>
      <c r="D8239" s="7"/>
      <c r="E8239" s="7"/>
      <c r="F8239" s="7"/>
      <c r="G8239" s="7"/>
      <c r="H8239" s="7"/>
      <c r="J8239" s="7"/>
      <c r="K8239" s="7"/>
      <c r="L8239" s="7"/>
      <c r="Q8239" s="7"/>
      <c r="S8239" s="7"/>
      <c r="T8239" s="7"/>
      <c r="Y8239" s="7"/>
      <c r="AA8239" s="7"/>
      <c r="AB8239" s="7"/>
      <c r="AG8239" s="7"/>
    </row>
    <row r="8240" spans="1:33">
      <c r="A8240" s="7"/>
      <c r="B8240" s="7"/>
      <c r="C8240" s="7"/>
      <c r="D8240" s="7"/>
      <c r="E8240" s="7"/>
      <c r="F8240" s="7"/>
      <c r="G8240" s="7"/>
      <c r="H8240" s="7"/>
      <c r="J8240" s="7"/>
      <c r="K8240" s="7"/>
      <c r="L8240" s="7"/>
      <c r="Q8240" s="7"/>
      <c r="S8240" s="7"/>
      <c r="T8240" s="7"/>
      <c r="Y8240" s="7"/>
      <c r="AA8240" s="7"/>
      <c r="AB8240" s="7"/>
      <c r="AG8240" s="7"/>
    </row>
    <row r="8241" spans="1:33">
      <c r="A8241" s="7"/>
      <c r="B8241" s="7"/>
      <c r="C8241" s="7"/>
      <c r="D8241" s="7"/>
      <c r="E8241" s="7"/>
      <c r="F8241" s="7"/>
      <c r="G8241" s="7"/>
      <c r="H8241" s="7"/>
      <c r="J8241" s="7"/>
      <c r="K8241" s="7"/>
      <c r="L8241" s="7"/>
      <c r="Q8241" s="7"/>
      <c r="S8241" s="7"/>
      <c r="T8241" s="7"/>
      <c r="Y8241" s="7"/>
      <c r="AA8241" s="7"/>
      <c r="AB8241" s="7"/>
      <c r="AG8241" s="7"/>
    </row>
    <row r="8242" spans="1:33">
      <c r="A8242" s="7"/>
      <c r="B8242" s="7"/>
      <c r="C8242" s="7"/>
      <c r="D8242" s="7"/>
      <c r="E8242" s="7"/>
      <c r="F8242" s="7"/>
      <c r="G8242" s="7"/>
      <c r="H8242" s="7"/>
      <c r="J8242" s="7"/>
      <c r="K8242" s="7"/>
      <c r="L8242" s="7"/>
      <c r="Q8242" s="7"/>
      <c r="S8242" s="7"/>
      <c r="T8242" s="7"/>
      <c r="Y8242" s="7"/>
      <c r="AA8242" s="7"/>
      <c r="AB8242" s="7"/>
      <c r="AG8242" s="7"/>
    </row>
    <row r="8243" spans="1:33">
      <c r="A8243" s="7"/>
      <c r="B8243" s="7"/>
      <c r="C8243" s="7"/>
      <c r="D8243" s="7"/>
      <c r="E8243" s="7"/>
      <c r="F8243" s="7"/>
      <c r="G8243" s="7"/>
      <c r="H8243" s="7"/>
      <c r="J8243" s="7"/>
      <c r="K8243" s="7"/>
      <c r="L8243" s="7"/>
      <c r="Q8243" s="7"/>
      <c r="S8243" s="7"/>
      <c r="T8243" s="7"/>
      <c r="Y8243" s="7"/>
      <c r="AA8243" s="7"/>
      <c r="AB8243" s="7"/>
      <c r="AG8243" s="7"/>
    </row>
    <row r="8244" spans="1:33">
      <c r="A8244" s="7"/>
      <c r="B8244" s="7"/>
      <c r="C8244" s="7"/>
      <c r="D8244" s="7"/>
      <c r="E8244" s="7"/>
      <c r="F8244" s="7"/>
      <c r="G8244" s="7"/>
      <c r="H8244" s="7"/>
      <c r="J8244" s="7"/>
      <c r="K8244" s="7"/>
      <c r="L8244" s="7"/>
      <c r="Q8244" s="7"/>
      <c r="S8244" s="7"/>
      <c r="T8244" s="7"/>
      <c r="Y8244" s="7"/>
      <c r="AA8244" s="7"/>
      <c r="AB8244" s="7"/>
      <c r="AG8244" s="7"/>
    </row>
    <row r="8245" spans="1:33">
      <c r="A8245" s="7"/>
      <c r="B8245" s="7"/>
      <c r="C8245" s="7"/>
      <c r="D8245" s="7"/>
      <c r="E8245" s="7"/>
      <c r="F8245" s="7"/>
      <c r="G8245" s="7"/>
      <c r="H8245" s="7"/>
      <c r="J8245" s="7"/>
      <c r="K8245" s="7"/>
      <c r="L8245" s="7"/>
      <c r="Q8245" s="7"/>
      <c r="S8245" s="7"/>
      <c r="T8245" s="7"/>
      <c r="Y8245" s="7"/>
      <c r="AA8245" s="7"/>
      <c r="AB8245" s="7"/>
      <c r="AG8245" s="7"/>
    </row>
    <row r="8246" spans="1:33">
      <c r="A8246" s="7"/>
      <c r="B8246" s="7"/>
      <c r="C8246" s="7"/>
      <c r="D8246" s="7"/>
      <c r="E8246" s="7"/>
      <c r="F8246" s="7"/>
      <c r="G8246" s="7"/>
      <c r="H8246" s="7"/>
      <c r="J8246" s="7"/>
      <c r="K8246" s="7"/>
      <c r="L8246" s="7"/>
      <c r="Q8246" s="7"/>
      <c r="S8246" s="7"/>
      <c r="T8246" s="7"/>
      <c r="Y8246" s="7"/>
      <c r="AA8246" s="7"/>
      <c r="AB8246" s="7"/>
      <c r="AG8246" s="7"/>
    </row>
    <row r="8247" spans="1:33">
      <c r="A8247" s="7"/>
      <c r="B8247" s="7"/>
      <c r="C8247" s="7"/>
      <c r="D8247" s="7"/>
      <c r="E8247" s="7"/>
      <c r="F8247" s="7"/>
      <c r="G8247" s="7"/>
      <c r="H8247" s="7"/>
      <c r="J8247" s="7"/>
      <c r="K8247" s="7"/>
      <c r="L8247" s="7"/>
      <c r="Q8247" s="7"/>
      <c r="S8247" s="7"/>
      <c r="T8247" s="7"/>
      <c r="Y8247" s="7"/>
      <c r="AA8247" s="7"/>
      <c r="AB8247" s="7"/>
      <c r="AG8247" s="7"/>
    </row>
    <row r="8248" spans="1:33">
      <c r="A8248" s="7"/>
      <c r="B8248" s="7"/>
      <c r="C8248" s="7"/>
      <c r="D8248" s="7"/>
      <c r="E8248" s="7"/>
      <c r="F8248" s="7"/>
      <c r="G8248" s="7"/>
      <c r="H8248" s="7"/>
      <c r="J8248" s="7"/>
      <c r="K8248" s="7"/>
      <c r="L8248" s="7"/>
      <c r="Q8248" s="7"/>
      <c r="S8248" s="7"/>
      <c r="T8248" s="7"/>
      <c r="Y8248" s="7"/>
      <c r="AA8248" s="7"/>
      <c r="AB8248" s="7"/>
      <c r="AG8248" s="7"/>
    </row>
    <row r="8249" spans="1:33">
      <c r="A8249" s="7"/>
      <c r="B8249" s="7"/>
      <c r="C8249" s="7"/>
      <c r="D8249" s="7"/>
      <c r="E8249" s="7"/>
      <c r="F8249" s="7"/>
      <c r="G8249" s="7"/>
      <c r="H8249" s="7"/>
      <c r="J8249" s="7"/>
      <c r="K8249" s="7"/>
      <c r="L8249" s="7"/>
      <c r="Q8249" s="7"/>
      <c r="S8249" s="7"/>
      <c r="T8249" s="7"/>
      <c r="Y8249" s="7"/>
      <c r="AA8249" s="7"/>
      <c r="AB8249" s="7"/>
      <c r="AG8249" s="7"/>
    </row>
    <row r="8250" spans="1:33">
      <c r="A8250" s="7"/>
      <c r="B8250" s="7"/>
      <c r="C8250" s="7"/>
      <c r="D8250" s="7"/>
      <c r="E8250" s="7"/>
      <c r="F8250" s="7"/>
      <c r="G8250" s="7"/>
      <c r="H8250" s="7"/>
      <c r="J8250" s="7"/>
      <c r="K8250" s="7"/>
      <c r="L8250" s="7"/>
      <c r="Q8250" s="7"/>
      <c r="S8250" s="7"/>
      <c r="T8250" s="7"/>
      <c r="Y8250" s="7"/>
      <c r="AA8250" s="7"/>
      <c r="AB8250" s="7"/>
      <c r="AG8250" s="7"/>
    </row>
    <row r="8251" spans="1:33">
      <c r="A8251" s="7"/>
      <c r="B8251" s="7"/>
      <c r="C8251" s="7"/>
      <c r="D8251" s="7"/>
      <c r="E8251" s="7"/>
      <c r="F8251" s="7"/>
      <c r="G8251" s="7"/>
      <c r="H8251" s="7"/>
      <c r="J8251" s="7"/>
      <c r="K8251" s="7"/>
      <c r="L8251" s="7"/>
      <c r="Q8251" s="7"/>
      <c r="S8251" s="7"/>
      <c r="T8251" s="7"/>
      <c r="Y8251" s="7"/>
      <c r="AA8251" s="7"/>
      <c r="AB8251" s="7"/>
      <c r="AG8251" s="7"/>
    </row>
    <row r="8252" spans="1:33">
      <c r="A8252" s="7"/>
      <c r="B8252" s="7"/>
      <c r="C8252" s="7"/>
      <c r="D8252" s="7"/>
      <c r="E8252" s="7"/>
      <c r="F8252" s="7"/>
      <c r="G8252" s="7"/>
      <c r="H8252" s="7"/>
      <c r="J8252" s="7"/>
      <c r="K8252" s="7"/>
      <c r="L8252" s="7"/>
      <c r="Q8252" s="7"/>
      <c r="S8252" s="7"/>
      <c r="T8252" s="7"/>
      <c r="Y8252" s="7"/>
      <c r="AA8252" s="7"/>
      <c r="AB8252" s="7"/>
      <c r="AG8252" s="7"/>
    </row>
    <row r="8253" spans="1:33">
      <c r="A8253" s="7"/>
      <c r="B8253" s="7"/>
      <c r="C8253" s="7"/>
      <c r="D8253" s="7"/>
      <c r="E8253" s="7"/>
      <c r="F8253" s="7"/>
      <c r="G8253" s="7"/>
      <c r="H8253" s="7"/>
      <c r="J8253" s="7"/>
      <c r="K8253" s="7"/>
      <c r="L8253" s="7"/>
      <c r="Q8253" s="7"/>
      <c r="S8253" s="7"/>
      <c r="T8253" s="7"/>
      <c r="Y8253" s="7"/>
      <c r="AA8253" s="7"/>
      <c r="AB8253" s="7"/>
      <c r="AG8253" s="7"/>
    </row>
    <row r="8254" spans="1:33">
      <c r="A8254" s="7"/>
      <c r="B8254" s="7"/>
      <c r="C8254" s="7"/>
      <c r="D8254" s="7"/>
      <c r="E8254" s="7"/>
      <c r="F8254" s="7"/>
      <c r="G8254" s="7"/>
      <c r="H8254" s="7"/>
      <c r="J8254" s="7"/>
      <c r="K8254" s="7"/>
      <c r="L8254" s="7"/>
      <c r="Q8254" s="7"/>
      <c r="S8254" s="7"/>
      <c r="T8254" s="7"/>
      <c r="Y8254" s="7"/>
      <c r="AA8254" s="7"/>
      <c r="AB8254" s="7"/>
      <c r="AG8254" s="7"/>
    </row>
    <row r="8255" spans="1:33">
      <c r="A8255" s="7"/>
      <c r="B8255" s="7"/>
      <c r="C8255" s="7"/>
      <c r="D8255" s="7"/>
      <c r="E8255" s="7"/>
      <c r="F8255" s="7"/>
      <c r="G8255" s="7"/>
      <c r="H8255" s="7"/>
      <c r="J8255" s="7"/>
      <c r="K8255" s="7"/>
      <c r="L8255" s="7"/>
      <c r="Q8255" s="7"/>
      <c r="S8255" s="7"/>
      <c r="T8255" s="7"/>
      <c r="Y8255" s="7"/>
      <c r="AA8255" s="7"/>
      <c r="AB8255" s="7"/>
      <c r="AG8255" s="7"/>
    </row>
    <row r="8256" spans="1:33">
      <c r="A8256" s="7"/>
      <c r="B8256" s="7"/>
      <c r="C8256" s="7"/>
      <c r="D8256" s="7"/>
      <c r="E8256" s="7"/>
      <c r="F8256" s="7"/>
      <c r="G8256" s="7"/>
      <c r="H8256" s="7"/>
      <c r="J8256" s="7"/>
      <c r="K8256" s="7"/>
      <c r="L8256" s="7"/>
      <c r="Q8256" s="7"/>
      <c r="S8256" s="7"/>
      <c r="T8256" s="7"/>
      <c r="Y8256" s="7"/>
      <c r="AA8256" s="7"/>
      <c r="AB8256" s="7"/>
      <c r="AG8256" s="7"/>
    </row>
    <row r="8257" spans="1:33">
      <c r="A8257" s="7"/>
      <c r="B8257" s="7"/>
      <c r="C8257" s="7"/>
      <c r="D8257" s="7"/>
      <c r="E8257" s="7"/>
      <c r="F8257" s="7"/>
      <c r="G8257" s="7"/>
      <c r="H8257" s="7"/>
      <c r="J8257" s="7"/>
      <c r="K8257" s="7"/>
      <c r="L8257" s="7"/>
      <c r="Q8257" s="7"/>
      <c r="S8257" s="7"/>
      <c r="T8257" s="7"/>
      <c r="Y8257" s="7"/>
      <c r="AA8257" s="7"/>
      <c r="AB8257" s="7"/>
      <c r="AG8257" s="7"/>
    </row>
    <row r="8258" spans="1:33">
      <c r="A8258" s="7"/>
      <c r="B8258" s="7"/>
      <c r="C8258" s="7"/>
      <c r="D8258" s="7"/>
      <c r="E8258" s="7"/>
      <c r="F8258" s="7"/>
      <c r="G8258" s="7"/>
      <c r="H8258" s="7"/>
      <c r="J8258" s="7"/>
      <c r="K8258" s="7"/>
      <c r="L8258" s="7"/>
      <c r="Q8258" s="7"/>
      <c r="S8258" s="7"/>
      <c r="T8258" s="7"/>
      <c r="Y8258" s="7"/>
      <c r="AA8258" s="7"/>
      <c r="AB8258" s="7"/>
      <c r="AG8258" s="7"/>
    </row>
    <row r="8259" spans="1:33">
      <c r="A8259" s="7"/>
      <c r="B8259" s="7"/>
      <c r="C8259" s="7"/>
      <c r="D8259" s="7"/>
      <c r="E8259" s="7"/>
      <c r="F8259" s="7"/>
      <c r="G8259" s="7"/>
      <c r="H8259" s="7"/>
      <c r="J8259" s="7"/>
      <c r="K8259" s="7"/>
      <c r="L8259" s="7"/>
      <c r="Q8259" s="7"/>
      <c r="S8259" s="7"/>
      <c r="T8259" s="7"/>
      <c r="Y8259" s="7"/>
      <c r="AA8259" s="7"/>
      <c r="AB8259" s="7"/>
      <c r="AG8259" s="7"/>
    </row>
    <row r="8260" spans="1:33">
      <c r="A8260" s="7"/>
      <c r="B8260" s="7"/>
      <c r="C8260" s="7"/>
      <c r="D8260" s="7"/>
      <c r="E8260" s="7"/>
      <c r="F8260" s="7"/>
      <c r="G8260" s="7"/>
      <c r="H8260" s="7"/>
      <c r="J8260" s="7"/>
      <c r="K8260" s="7"/>
      <c r="L8260" s="7"/>
      <c r="Q8260" s="7"/>
      <c r="S8260" s="7"/>
      <c r="T8260" s="7"/>
      <c r="Y8260" s="7"/>
      <c r="AA8260" s="7"/>
      <c r="AB8260" s="7"/>
      <c r="AG8260" s="7"/>
    </row>
    <row r="8261" spans="1:33">
      <c r="A8261" s="7"/>
      <c r="B8261" s="7"/>
      <c r="C8261" s="7"/>
      <c r="D8261" s="7"/>
      <c r="E8261" s="7"/>
      <c r="F8261" s="7"/>
      <c r="G8261" s="7"/>
      <c r="H8261" s="7"/>
      <c r="J8261" s="7"/>
      <c r="K8261" s="7"/>
      <c r="L8261" s="7"/>
      <c r="Q8261" s="7"/>
      <c r="S8261" s="7"/>
      <c r="T8261" s="7"/>
      <c r="Y8261" s="7"/>
      <c r="AA8261" s="7"/>
      <c r="AB8261" s="7"/>
      <c r="AG8261" s="7"/>
    </row>
    <row r="8262" spans="1:33">
      <c r="A8262" s="7"/>
      <c r="B8262" s="7"/>
      <c r="C8262" s="7"/>
      <c r="D8262" s="7"/>
      <c r="E8262" s="7"/>
      <c r="F8262" s="7"/>
      <c r="G8262" s="7"/>
      <c r="H8262" s="7"/>
      <c r="J8262" s="7"/>
      <c r="K8262" s="7"/>
      <c r="L8262" s="7"/>
      <c r="Q8262" s="7"/>
      <c r="S8262" s="7"/>
      <c r="T8262" s="7"/>
      <c r="Y8262" s="7"/>
      <c r="AA8262" s="7"/>
      <c r="AB8262" s="7"/>
      <c r="AG8262" s="7"/>
    </row>
    <row r="8263" spans="1:33">
      <c r="A8263" s="7"/>
      <c r="B8263" s="7"/>
      <c r="C8263" s="7"/>
      <c r="D8263" s="7"/>
      <c r="E8263" s="7"/>
      <c r="F8263" s="7"/>
      <c r="G8263" s="7"/>
      <c r="H8263" s="7"/>
      <c r="J8263" s="7"/>
      <c r="K8263" s="7"/>
      <c r="L8263" s="7"/>
      <c r="Q8263" s="7"/>
      <c r="S8263" s="7"/>
      <c r="T8263" s="7"/>
      <c r="Y8263" s="7"/>
      <c r="AA8263" s="7"/>
      <c r="AB8263" s="7"/>
      <c r="AG8263" s="7"/>
    </row>
    <row r="8264" spans="1:33">
      <c r="A8264" s="7"/>
      <c r="B8264" s="7"/>
      <c r="C8264" s="7"/>
      <c r="D8264" s="7"/>
      <c r="E8264" s="7"/>
      <c r="F8264" s="7"/>
      <c r="G8264" s="7"/>
      <c r="H8264" s="7"/>
      <c r="J8264" s="7"/>
      <c r="K8264" s="7"/>
      <c r="L8264" s="7"/>
      <c r="Q8264" s="7"/>
      <c r="S8264" s="7"/>
      <c r="T8264" s="7"/>
      <c r="Y8264" s="7"/>
      <c r="AA8264" s="7"/>
      <c r="AB8264" s="7"/>
      <c r="AG8264" s="7"/>
    </row>
    <row r="8265" spans="1:33">
      <c r="A8265" s="7"/>
      <c r="B8265" s="7"/>
      <c r="C8265" s="7"/>
      <c r="D8265" s="7"/>
      <c r="E8265" s="7"/>
      <c r="F8265" s="7"/>
      <c r="G8265" s="7"/>
      <c r="H8265" s="7"/>
      <c r="J8265" s="7"/>
      <c r="K8265" s="7"/>
      <c r="L8265" s="7"/>
      <c r="Q8265" s="7"/>
      <c r="S8265" s="7"/>
      <c r="T8265" s="7"/>
      <c r="Y8265" s="7"/>
      <c r="AA8265" s="7"/>
      <c r="AB8265" s="7"/>
      <c r="AG8265" s="7"/>
    </row>
    <row r="8266" spans="1:33">
      <c r="A8266" s="7"/>
      <c r="B8266" s="7"/>
      <c r="C8266" s="7"/>
      <c r="D8266" s="7"/>
      <c r="E8266" s="7"/>
      <c r="F8266" s="7"/>
      <c r="G8266" s="7"/>
      <c r="H8266" s="7"/>
      <c r="J8266" s="7"/>
      <c r="K8266" s="7"/>
      <c r="L8266" s="7"/>
      <c r="Q8266" s="7"/>
      <c r="S8266" s="7"/>
      <c r="T8266" s="7"/>
      <c r="Y8266" s="7"/>
      <c r="AA8266" s="7"/>
      <c r="AB8266" s="7"/>
      <c r="AG8266" s="7"/>
    </row>
    <row r="8267" spans="1:33">
      <c r="A8267" s="7"/>
      <c r="B8267" s="7"/>
      <c r="C8267" s="7"/>
      <c r="D8267" s="7"/>
      <c r="E8267" s="7"/>
      <c r="F8267" s="7"/>
      <c r="G8267" s="7"/>
      <c r="H8267" s="7"/>
      <c r="J8267" s="7"/>
      <c r="K8267" s="7"/>
      <c r="L8267" s="7"/>
      <c r="Q8267" s="7"/>
      <c r="S8267" s="7"/>
      <c r="T8267" s="7"/>
      <c r="Y8267" s="7"/>
      <c r="AA8267" s="7"/>
      <c r="AB8267" s="7"/>
      <c r="AG8267" s="7"/>
    </row>
    <row r="8268" spans="1:33">
      <c r="A8268" s="7"/>
      <c r="B8268" s="7"/>
      <c r="C8268" s="7"/>
      <c r="D8268" s="7"/>
      <c r="E8268" s="7"/>
      <c r="F8268" s="7"/>
      <c r="G8268" s="7"/>
      <c r="H8268" s="7"/>
      <c r="J8268" s="7"/>
      <c r="K8268" s="7"/>
      <c r="L8268" s="7"/>
      <c r="Q8268" s="7"/>
      <c r="S8268" s="7"/>
      <c r="T8268" s="7"/>
      <c r="Y8268" s="7"/>
      <c r="AA8268" s="7"/>
      <c r="AB8268" s="7"/>
      <c r="AG8268" s="7"/>
    </row>
    <row r="8269" spans="1:33">
      <c r="A8269" s="7"/>
      <c r="B8269" s="7"/>
      <c r="C8269" s="7"/>
      <c r="D8269" s="7"/>
      <c r="E8269" s="7"/>
      <c r="F8269" s="7"/>
      <c r="G8269" s="7"/>
      <c r="H8269" s="7"/>
      <c r="J8269" s="7"/>
      <c r="K8269" s="7"/>
      <c r="L8269" s="7"/>
      <c r="Q8269" s="7"/>
      <c r="S8269" s="7"/>
      <c r="T8269" s="7"/>
      <c r="Y8269" s="7"/>
      <c r="AA8269" s="7"/>
      <c r="AB8269" s="7"/>
      <c r="AG8269" s="7"/>
    </row>
    <row r="8270" spans="1:33">
      <c r="A8270" s="7"/>
      <c r="B8270" s="7"/>
      <c r="C8270" s="7"/>
      <c r="D8270" s="7"/>
      <c r="E8270" s="7"/>
      <c r="F8270" s="7"/>
      <c r="G8270" s="7"/>
      <c r="H8270" s="7"/>
      <c r="J8270" s="7"/>
      <c r="K8270" s="7"/>
      <c r="L8270" s="7"/>
      <c r="Q8270" s="7"/>
      <c r="S8270" s="7"/>
      <c r="T8270" s="7"/>
      <c r="Y8270" s="7"/>
      <c r="AA8270" s="7"/>
      <c r="AB8270" s="7"/>
      <c r="AG8270" s="7"/>
    </row>
    <row r="8271" spans="1:33">
      <c r="A8271" s="7"/>
      <c r="B8271" s="7"/>
      <c r="C8271" s="7"/>
      <c r="D8271" s="7"/>
      <c r="E8271" s="7"/>
      <c r="F8271" s="7"/>
      <c r="G8271" s="7"/>
      <c r="H8271" s="7"/>
      <c r="J8271" s="7"/>
      <c r="K8271" s="7"/>
      <c r="L8271" s="7"/>
      <c r="Q8271" s="7"/>
      <c r="S8271" s="7"/>
      <c r="T8271" s="7"/>
      <c r="Y8271" s="7"/>
      <c r="AA8271" s="7"/>
      <c r="AB8271" s="7"/>
      <c r="AG8271" s="7"/>
    </row>
    <row r="8272" spans="1:33">
      <c r="A8272" s="7"/>
      <c r="B8272" s="7"/>
      <c r="C8272" s="7"/>
      <c r="D8272" s="7"/>
      <c r="E8272" s="7"/>
      <c r="F8272" s="7"/>
      <c r="G8272" s="7"/>
      <c r="H8272" s="7"/>
      <c r="J8272" s="7"/>
      <c r="K8272" s="7"/>
      <c r="L8272" s="7"/>
      <c r="Q8272" s="7"/>
      <c r="S8272" s="7"/>
      <c r="T8272" s="7"/>
      <c r="Y8272" s="7"/>
      <c r="AA8272" s="7"/>
      <c r="AB8272" s="7"/>
      <c r="AG8272" s="7"/>
    </row>
    <row r="8273" spans="1:33">
      <c r="A8273" s="7"/>
      <c r="B8273" s="7"/>
      <c r="C8273" s="7"/>
      <c r="D8273" s="7"/>
      <c r="E8273" s="7"/>
      <c r="F8273" s="7"/>
      <c r="G8273" s="7"/>
      <c r="H8273" s="7"/>
      <c r="J8273" s="7"/>
      <c r="K8273" s="7"/>
      <c r="L8273" s="7"/>
      <c r="Q8273" s="7"/>
      <c r="S8273" s="7"/>
      <c r="T8273" s="7"/>
      <c r="Y8273" s="7"/>
      <c r="AA8273" s="7"/>
      <c r="AB8273" s="7"/>
      <c r="AG8273" s="7"/>
    </row>
    <row r="8274" spans="1:33">
      <c r="A8274" s="7"/>
      <c r="B8274" s="7"/>
      <c r="C8274" s="7"/>
      <c r="D8274" s="7"/>
      <c r="E8274" s="7"/>
      <c r="F8274" s="7"/>
      <c r="G8274" s="7"/>
      <c r="H8274" s="7"/>
      <c r="J8274" s="7"/>
      <c r="K8274" s="7"/>
      <c r="L8274" s="7"/>
      <c r="Q8274" s="7"/>
      <c r="S8274" s="7"/>
      <c r="T8274" s="7"/>
      <c r="Y8274" s="7"/>
      <c r="AA8274" s="7"/>
      <c r="AB8274" s="7"/>
      <c r="AG8274" s="7"/>
    </row>
    <row r="8275" spans="1:33">
      <c r="A8275" s="7"/>
      <c r="B8275" s="7"/>
      <c r="C8275" s="7"/>
      <c r="D8275" s="7"/>
      <c r="E8275" s="7"/>
      <c r="F8275" s="7"/>
      <c r="G8275" s="7"/>
      <c r="H8275" s="7"/>
      <c r="J8275" s="7"/>
      <c r="K8275" s="7"/>
      <c r="L8275" s="7"/>
      <c r="Q8275" s="7"/>
      <c r="S8275" s="7"/>
      <c r="T8275" s="7"/>
      <c r="Y8275" s="7"/>
      <c r="AA8275" s="7"/>
      <c r="AB8275" s="7"/>
      <c r="AG8275" s="7"/>
    </row>
    <row r="8276" spans="1:33">
      <c r="A8276" s="7"/>
      <c r="B8276" s="7"/>
      <c r="C8276" s="7"/>
      <c r="D8276" s="7"/>
      <c r="E8276" s="7"/>
      <c r="F8276" s="7"/>
      <c r="G8276" s="7"/>
      <c r="H8276" s="7"/>
      <c r="J8276" s="7"/>
      <c r="K8276" s="7"/>
      <c r="L8276" s="7"/>
      <c r="Q8276" s="7"/>
      <c r="S8276" s="7"/>
      <c r="T8276" s="7"/>
      <c r="Y8276" s="7"/>
      <c r="AA8276" s="7"/>
      <c r="AB8276" s="7"/>
      <c r="AG8276" s="7"/>
    </row>
    <row r="8277" spans="1:33">
      <c r="A8277" s="7"/>
      <c r="B8277" s="7"/>
      <c r="C8277" s="7"/>
      <c r="D8277" s="7"/>
      <c r="E8277" s="7"/>
      <c r="F8277" s="7"/>
      <c r="G8277" s="7"/>
      <c r="H8277" s="7"/>
      <c r="J8277" s="7"/>
      <c r="K8277" s="7"/>
      <c r="L8277" s="7"/>
      <c r="Q8277" s="7"/>
      <c r="S8277" s="7"/>
      <c r="T8277" s="7"/>
      <c r="Y8277" s="7"/>
      <c r="AA8277" s="7"/>
      <c r="AB8277" s="7"/>
      <c r="AG8277" s="7"/>
    </row>
    <row r="8278" spans="1:33">
      <c r="A8278" s="7"/>
      <c r="B8278" s="7"/>
      <c r="C8278" s="7"/>
      <c r="D8278" s="7"/>
      <c r="E8278" s="7"/>
      <c r="F8278" s="7"/>
      <c r="G8278" s="7"/>
      <c r="H8278" s="7"/>
      <c r="J8278" s="7"/>
      <c r="K8278" s="7"/>
      <c r="L8278" s="7"/>
      <c r="Q8278" s="7"/>
      <c r="S8278" s="7"/>
      <c r="T8278" s="7"/>
      <c r="Y8278" s="7"/>
      <c r="AA8278" s="7"/>
      <c r="AB8278" s="7"/>
      <c r="AG8278" s="7"/>
    </row>
    <row r="8279" spans="1:33">
      <c r="A8279" s="7"/>
      <c r="B8279" s="7"/>
      <c r="C8279" s="7"/>
      <c r="D8279" s="7"/>
      <c r="E8279" s="7"/>
      <c r="F8279" s="7"/>
      <c r="G8279" s="7"/>
      <c r="H8279" s="7"/>
      <c r="J8279" s="7"/>
      <c r="K8279" s="7"/>
      <c r="L8279" s="7"/>
      <c r="Q8279" s="7"/>
      <c r="S8279" s="7"/>
      <c r="T8279" s="7"/>
      <c r="Y8279" s="7"/>
      <c r="AA8279" s="7"/>
      <c r="AB8279" s="7"/>
      <c r="AG8279" s="7"/>
    </row>
    <row r="8280" spans="1:33">
      <c r="A8280" s="7"/>
      <c r="B8280" s="7"/>
      <c r="C8280" s="7"/>
      <c r="D8280" s="7"/>
      <c r="E8280" s="7"/>
      <c r="F8280" s="7"/>
      <c r="G8280" s="7"/>
      <c r="H8280" s="7"/>
      <c r="J8280" s="7"/>
      <c r="K8280" s="7"/>
      <c r="L8280" s="7"/>
      <c r="Q8280" s="7"/>
      <c r="S8280" s="7"/>
      <c r="T8280" s="7"/>
      <c r="Y8280" s="7"/>
      <c r="AA8280" s="7"/>
      <c r="AB8280" s="7"/>
      <c r="AG8280" s="7"/>
    </row>
    <row r="8281" spans="1:33">
      <c r="A8281" s="7"/>
      <c r="B8281" s="7"/>
      <c r="C8281" s="7"/>
      <c r="D8281" s="7"/>
      <c r="E8281" s="7"/>
      <c r="F8281" s="7"/>
      <c r="G8281" s="7"/>
      <c r="H8281" s="7"/>
      <c r="J8281" s="7"/>
      <c r="K8281" s="7"/>
      <c r="L8281" s="7"/>
      <c r="Q8281" s="7"/>
      <c r="S8281" s="7"/>
      <c r="T8281" s="7"/>
      <c r="Y8281" s="7"/>
      <c r="AA8281" s="7"/>
      <c r="AB8281" s="7"/>
      <c r="AG8281" s="7"/>
    </row>
    <row r="8282" spans="1:33">
      <c r="A8282" s="7"/>
      <c r="B8282" s="7"/>
      <c r="C8282" s="7"/>
      <c r="D8282" s="7"/>
      <c r="E8282" s="7"/>
      <c r="F8282" s="7"/>
      <c r="G8282" s="7"/>
      <c r="H8282" s="7"/>
      <c r="J8282" s="7"/>
      <c r="K8282" s="7"/>
      <c r="L8282" s="7"/>
      <c r="Q8282" s="7"/>
      <c r="S8282" s="7"/>
      <c r="T8282" s="7"/>
      <c r="Y8282" s="7"/>
      <c r="AA8282" s="7"/>
      <c r="AB8282" s="7"/>
      <c r="AG8282" s="7"/>
    </row>
    <row r="8283" spans="1:33">
      <c r="A8283" s="7"/>
      <c r="B8283" s="7"/>
      <c r="C8283" s="7"/>
      <c r="D8283" s="7"/>
      <c r="E8283" s="7"/>
      <c r="F8283" s="7"/>
      <c r="G8283" s="7"/>
      <c r="H8283" s="7"/>
      <c r="J8283" s="7"/>
      <c r="K8283" s="7"/>
      <c r="L8283" s="7"/>
      <c r="Q8283" s="7"/>
      <c r="S8283" s="7"/>
      <c r="T8283" s="7"/>
      <c r="Y8283" s="7"/>
      <c r="AA8283" s="7"/>
      <c r="AB8283" s="7"/>
      <c r="AG8283" s="7"/>
    </row>
    <row r="8284" spans="1:33">
      <c r="A8284" s="7"/>
      <c r="B8284" s="7"/>
      <c r="C8284" s="7"/>
      <c r="D8284" s="7"/>
      <c r="E8284" s="7"/>
      <c r="F8284" s="7"/>
      <c r="G8284" s="7"/>
      <c r="H8284" s="7"/>
      <c r="J8284" s="7"/>
      <c r="K8284" s="7"/>
      <c r="L8284" s="7"/>
      <c r="Q8284" s="7"/>
      <c r="S8284" s="7"/>
      <c r="T8284" s="7"/>
      <c r="Y8284" s="7"/>
      <c r="AA8284" s="7"/>
      <c r="AB8284" s="7"/>
      <c r="AG8284" s="7"/>
    </row>
    <row r="8285" spans="1:33">
      <c r="A8285" s="7"/>
      <c r="B8285" s="7"/>
      <c r="C8285" s="7"/>
      <c r="D8285" s="7"/>
      <c r="E8285" s="7"/>
      <c r="F8285" s="7"/>
      <c r="G8285" s="7"/>
      <c r="H8285" s="7"/>
      <c r="J8285" s="7"/>
      <c r="K8285" s="7"/>
      <c r="L8285" s="7"/>
      <c r="Q8285" s="7"/>
      <c r="S8285" s="7"/>
      <c r="T8285" s="7"/>
      <c r="Y8285" s="7"/>
      <c r="AA8285" s="7"/>
      <c r="AB8285" s="7"/>
      <c r="AG8285" s="7"/>
    </row>
    <row r="8286" spans="1:33">
      <c r="A8286" s="7"/>
      <c r="B8286" s="7"/>
      <c r="C8286" s="7"/>
      <c r="D8286" s="7"/>
      <c r="E8286" s="7"/>
      <c r="F8286" s="7"/>
      <c r="G8286" s="7"/>
      <c r="H8286" s="7"/>
      <c r="J8286" s="7"/>
      <c r="K8286" s="7"/>
      <c r="L8286" s="7"/>
      <c r="Q8286" s="7"/>
      <c r="S8286" s="7"/>
      <c r="T8286" s="7"/>
      <c r="Y8286" s="7"/>
      <c r="AA8286" s="7"/>
      <c r="AB8286" s="7"/>
      <c r="AG8286" s="7"/>
    </row>
    <row r="8287" spans="1:33">
      <c r="A8287" s="7"/>
      <c r="B8287" s="7"/>
      <c r="C8287" s="7"/>
      <c r="D8287" s="7"/>
      <c r="E8287" s="7"/>
      <c r="F8287" s="7"/>
      <c r="G8287" s="7"/>
      <c r="H8287" s="7"/>
      <c r="J8287" s="7"/>
      <c r="K8287" s="7"/>
      <c r="L8287" s="7"/>
      <c r="Q8287" s="7"/>
      <c r="S8287" s="7"/>
      <c r="T8287" s="7"/>
      <c r="Y8287" s="7"/>
      <c r="AA8287" s="7"/>
      <c r="AB8287" s="7"/>
      <c r="AG8287" s="7"/>
    </row>
    <row r="8288" spans="1:33">
      <c r="A8288" s="7"/>
      <c r="B8288" s="7"/>
      <c r="C8288" s="7"/>
      <c r="D8288" s="7"/>
      <c r="E8288" s="7"/>
      <c r="F8288" s="7"/>
      <c r="G8288" s="7"/>
      <c r="H8288" s="7"/>
      <c r="J8288" s="7"/>
      <c r="K8288" s="7"/>
      <c r="L8288" s="7"/>
      <c r="Q8288" s="7"/>
      <c r="S8288" s="7"/>
      <c r="T8288" s="7"/>
      <c r="Y8288" s="7"/>
      <c r="AA8288" s="7"/>
      <c r="AB8288" s="7"/>
      <c r="AG8288" s="7"/>
    </row>
    <row r="8289" spans="1:33">
      <c r="A8289" s="7"/>
      <c r="B8289" s="7"/>
      <c r="C8289" s="7"/>
      <c r="D8289" s="7"/>
      <c r="E8289" s="7"/>
      <c r="F8289" s="7"/>
      <c r="G8289" s="7"/>
      <c r="H8289" s="7"/>
      <c r="J8289" s="7"/>
      <c r="K8289" s="7"/>
      <c r="L8289" s="7"/>
      <c r="Q8289" s="7"/>
      <c r="S8289" s="7"/>
      <c r="T8289" s="7"/>
      <c r="Y8289" s="7"/>
      <c r="AA8289" s="7"/>
      <c r="AB8289" s="7"/>
      <c r="AG8289" s="7"/>
    </row>
    <row r="8290" spans="1:33">
      <c r="A8290" s="7"/>
      <c r="B8290" s="7"/>
      <c r="C8290" s="7"/>
      <c r="D8290" s="7"/>
      <c r="E8290" s="7"/>
      <c r="F8290" s="7"/>
      <c r="G8290" s="7"/>
      <c r="H8290" s="7"/>
      <c r="J8290" s="7"/>
      <c r="K8290" s="7"/>
      <c r="L8290" s="7"/>
      <c r="Q8290" s="7"/>
      <c r="S8290" s="7"/>
      <c r="T8290" s="7"/>
      <c r="Y8290" s="7"/>
      <c r="AA8290" s="7"/>
      <c r="AB8290" s="7"/>
      <c r="AG8290" s="7"/>
    </row>
    <row r="8291" spans="1:33">
      <c r="A8291" s="7"/>
      <c r="B8291" s="7"/>
      <c r="C8291" s="7"/>
      <c r="D8291" s="7"/>
      <c r="E8291" s="7"/>
      <c r="F8291" s="7"/>
      <c r="G8291" s="7"/>
      <c r="H8291" s="7"/>
      <c r="J8291" s="7"/>
      <c r="K8291" s="7"/>
      <c r="L8291" s="7"/>
      <c r="Q8291" s="7"/>
      <c r="S8291" s="7"/>
      <c r="T8291" s="7"/>
      <c r="Y8291" s="7"/>
      <c r="AA8291" s="7"/>
      <c r="AB8291" s="7"/>
      <c r="AG8291" s="7"/>
    </row>
    <row r="8292" spans="1:33">
      <c r="A8292" s="7"/>
      <c r="B8292" s="7"/>
      <c r="C8292" s="7"/>
      <c r="D8292" s="7"/>
      <c r="E8292" s="7"/>
      <c r="F8292" s="7"/>
      <c r="G8292" s="7"/>
      <c r="H8292" s="7"/>
      <c r="J8292" s="7"/>
      <c r="K8292" s="7"/>
      <c r="L8292" s="7"/>
      <c r="Q8292" s="7"/>
      <c r="S8292" s="7"/>
      <c r="T8292" s="7"/>
      <c r="Y8292" s="7"/>
      <c r="AA8292" s="7"/>
      <c r="AB8292" s="7"/>
      <c r="AG8292" s="7"/>
    </row>
    <row r="8293" spans="1:33">
      <c r="A8293" s="7"/>
      <c r="B8293" s="7"/>
      <c r="C8293" s="7"/>
      <c r="D8293" s="7"/>
      <c r="E8293" s="7"/>
      <c r="F8293" s="7"/>
      <c r="G8293" s="7"/>
      <c r="H8293" s="7"/>
      <c r="J8293" s="7"/>
      <c r="K8293" s="7"/>
      <c r="L8293" s="7"/>
      <c r="Q8293" s="7"/>
      <c r="S8293" s="7"/>
      <c r="T8293" s="7"/>
      <c r="Y8293" s="7"/>
      <c r="AA8293" s="7"/>
      <c r="AB8293" s="7"/>
      <c r="AG8293" s="7"/>
    </row>
    <row r="8294" spans="1:33">
      <c r="A8294" s="7"/>
      <c r="B8294" s="7"/>
      <c r="C8294" s="7"/>
      <c r="D8294" s="7"/>
      <c r="E8294" s="7"/>
      <c r="F8294" s="7"/>
      <c r="G8294" s="7"/>
      <c r="H8294" s="7"/>
      <c r="J8294" s="7"/>
      <c r="K8294" s="7"/>
      <c r="L8294" s="7"/>
      <c r="Q8294" s="7"/>
      <c r="S8294" s="7"/>
      <c r="T8294" s="7"/>
      <c r="Y8294" s="7"/>
      <c r="AA8294" s="7"/>
      <c r="AB8294" s="7"/>
      <c r="AG8294" s="7"/>
    </row>
    <row r="8295" spans="1:33">
      <c r="A8295" s="7"/>
      <c r="B8295" s="7"/>
      <c r="C8295" s="7"/>
      <c r="D8295" s="7"/>
      <c r="E8295" s="7"/>
      <c r="F8295" s="7"/>
      <c r="G8295" s="7"/>
      <c r="H8295" s="7"/>
      <c r="J8295" s="7"/>
      <c r="K8295" s="7"/>
      <c r="L8295" s="7"/>
      <c r="Q8295" s="7"/>
      <c r="S8295" s="7"/>
      <c r="T8295" s="7"/>
      <c r="Y8295" s="7"/>
      <c r="AA8295" s="7"/>
      <c r="AB8295" s="7"/>
      <c r="AG8295" s="7"/>
    </row>
    <row r="8296" spans="1:33">
      <c r="A8296" s="7"/>
      <c r="B8296" s="7"/>
      <c r="C8296" s="7"/>
      <c r="D8296" s="7"/>
      <c r="E8296" s="7"/>
      <c r="F8296" s="7"/>
      <c r="G8296" s="7"/>
      <c r="H8296" s="7"/>
      <c r="J8296" s="7"/>
      <c r="K8296" s="7"/>
      <c r="L8296" s="7"/>
      <c r="Q8296" s="7"/>
      <c r="S8296" s="7"/>
      <c r="T8296" s="7"/>
      <c r="Y8296" s="7"/>
      <c r="AA8296" s="7"/>
      <c r="AB8296" s="7"/>
      <c r="AG8296" s="7"/>
    </row>
    <row r="8297" spans="1:33">
      <c r="A8297" s="7"/>
      <c r="B8297" s="7"/>
      <c r="C8297" s="7"/>
      <c r="D8297" s="7"/>
      <c r="E8297" s="7"/>
      <c r="F8297" s="7"/>
      <c r="G8297" s="7"/>
      <c r="H8297" s="7"/>
      <c r="J8297" s="7"/>
      <c r="K8297" s="7"/>
      <c r="L8297" s="7"/>
      <c r="Q8297" s="7"/>
      <c r="S8297" s="7"/>
      <c r="T8297" s="7"/>
      <c r="Y8297" s="7"/>
      <c r="AA8297" s="7"/>
      <c r="AB8297" s="7"/>
      <c r="AG8297" s="7"/>
    </row>
    <row r="8298" spans="1:33">
      <c r="A8298" s="7"/>
      <c r="B8298" s="7"/>
      <c r="C8298" s="7"/>
      <c r="D8298" s="7"/>
      <c r="E8298" s="7"/>
      <c r="F8298" s="7"/>
      <c r="G8298" s="7"/>
      <c r="H8298" s="7"/>
      <c r="J8298" s="7"/>
      <c r="K8298" s="7"/>
      <c r="L8298" s="7"/>
      <c r="Q8298" s="7"/>
      <c r="S8298" s="7"/>
      <c r="T8298" s="7"/>
      <c r="Y8298" s="7"/>
      <c r="AA8298" s="7"/>
      <c r="AB8298" s="7"/>
      <c r="AG8298" s="7"/>
    </row>
    <row r="8299" spans="1:33">
      <c r="A8299" s="7"/>
      <c r="B8299" s="7"/>
      <c r="C8299" s="7"/>
      <c r="D8299" s="7"/>
      <c r="E8299" s="7"/>
      <c r="F8299" s="7"/>
      <c r="G8299" s="7"/>
      <c r="H8299" s="7"/>
      <c r="J8299" s="7"/>
      <c r="K8299" s="7"/>
      <c r="L8299" s="7"/>
      <c r="Q8299" s="7"/>
      <c r="S8299" s="7"/>
      <c r="T8299" s="7"/>
      <c r="Y8299" s="7"/>
      <c r="AA8299" s="7"/>
      <c r="AB8299" s="7"/>
      <c r="AG8299" s="7"/>
    </row>
    <row r="8300" spans="1:33">
      <c r="A8300" s="7"/>
      <c r="B8300" s="7"/>
      <c r="C8300" s="7"/>
      <c r="D8300" s="7"/>
      <c r="E8300" s="7"/>
      <c r="F8300" s="7"/>
      <c r="G8300" s="7"/>
      <c r="H8300" s="7"/>
      <c r="J8300" s="7"/>
      <c r="K8300" s="7"/>
      <c r="L8300" s="7"/>
      <c r="Q8300" s="7"/>
      <c r="S8300" s="7"/>
      <c r="T8300" s="7"/>
      <c r="Y8300" s="7"/>
      <c r="AA8300" s="7"/>
      <c r="AB8300" s="7"/>
      <c r="AG8300" s="7"/>
    </row>
    <row r="8301" spans="1:33">
      <c r="A8301" s="7"/>
      <c r="B8301" s="7"/>
      <c r="C8301" s="7"/>
      <c r="D8301" s="7"/>
      <c r="E8301" s="7"/>
      <c r="F8301" s="7"/>
      <c r="G8301" s="7"/>
      <c r="H8301" s="7"/>
      <c r="J8301" s="7"/>
      <c r="K8301" s="7"/>
      <c r="L8301" s="7"/>
      <c r="Q8301" s="7"/>
      <c r="S8301" s="7"/>
      <c r="T8301" s="7"/>
      <c r="Y8301" s="7"/>
      <c r="AA8301" s="7"/>
      <c r="AB8301" s="7"/>
      <c r="AG8301" s="7"/>
    </row>
    <row r="8302" spans="1:33">
      <c r="A8302" s="7"/>
      <c r="B8302" s="7"/>
      <c r="C8302" s="7"/>
      <c r="D8302" s="7"/>
      <c r="E8302" s="7"/>
      <c r="F8302" s="7"/>
      <c r="G8302" s="7"/>
      <c r="H8302" s="7"/>
      <c r="J8302" s="7"/>
      <c r="K8302" s="7"/>
      <c r="L8302" s="7"/>
      <c r="Q8302" s="7"/>
      <c r="S8302" s="7"/>
      <c r="T8302" s="7"/>
      <c r="Y8302" s="7"/>
      <c r="AA8302" s="7"/>
      <c r="AB8302" s="7"/>
      <c r="AG8302" s="7"/>
    </row>
    <row r="8303" spans="1:33">
      <c r="A8303" s="7"/>
      <c r="B8303" s="7"/>
      <c r="C8303" s="7"/>
      <c r="D8303" s="7"/>
      <c r="E8303" s="7"/>
      <c r="F8303" s="7"/>
      <c r="G8303" s="7"/>
      <c r="H8303" s="7"/>
      <c r="J8303" s="7"/>
      <c r="K8303" s="7"/>
      <c r="L8303" s="7"/>
      <c r="Q8303" s="7"/>
      <c r="S8303" s="7"/>
      <c r="T8303" s="7"/>
      <c r="Y8303" s="7"/>
      <c r="AA8303" s="7"/>
      <c r="AB8303" s="7"/>
      <c r="AG8303" s="7"/>
    </row>
    <row r="8304" spans="1:33">
      <c r="A8304" s="7"/>
      <c r="B8304" s="7"/>
      <c r="C8304" s="7"/>
      <c r="D8304" s="7"/>
      <c r="E8304" s="7"/>
      <c r="F8304" s="7"/>
      <c r="G8304" s="7"/>
      <c r="H8304" s="7"/>
      <c r="J8304" s="7"/>
      <c r="K8304" s="7"/>
      <c r="L8304" s="7"/>
      <c r="Q8304" s="7"/>
      <c r="S8304" s="7"/>
      <c r="T8304" s="7"/>
      <c r="Y8304" s="7"/>
      <c r="AA8304" s="7"/>
      <c r="AB8304" s="7"/>
      <c r="AG8304" s="7"/>
    </row>
    <row r="8305" spans="1:33">
      <c r="A8305" s="7"/>
      <c r="B8305" s="7"/>
      <c r="C8305" s="7"/>
      <c r="D8305" s="7"/>
      <c r="E8305" s="7"/>
      <c r="F8305" s="7"/>
      <c r="G8305" s="7"/>
      <c r="H8305" s="7"/>
      <c r="J8305" s="7"/>
      <c r="K8305" s="7"/>
      <c r="L8305" s="7"/>
      <c r="Q8305" s="7"/>
      <c r="S8305" s="7"/>
      <c r="T8305" s="7"/>
      <c r="Y8305" s="7"/>
      <c r="AA8305" s="7"/>
      <c r="AB8305" s="7"/>
      <c r="AG8305" s="7"/>
    </row>
    <row r="8306" spans="1:33">
      <c r="A8306" s="7"/>
      <c r="B8306" s="7"/>
      <c r="C8306" s="7"/>
      <c r="D8306" s="7"/>
      <c r="E8306" s="7"/>
      <c r="F8306" s="7"/>
      <c r="G8306" s="7"/>
      <c r="H8306" s="7"/>
      <c r="J8306" s="7"/>
      <c r="K8306" s="7"/>
      <c r="L8306" s="7"/>
      <c r="Q8306" s="7"/>
      <c r="S8306" s="7"/>
      <c r="T8306" s="7"/>
      <c r="Y8306" s="7"/>
      <c r="AA8306" s="7"/>
      <c r="AB8306" s="7"/>
      <c r="AG8306" s="7"/>
    </row>
    <row r="8307" spans="1:33">
      <c r="A8307" s="7"/>
      <c r="B8307" s="7"/>
      <c r="C8307" s="7"/>
      <c r="D8307" s="7"/>
      <c r="E8307" s="7"/>
      <c r="F8307" s="7"/>
      <c r="G8307" s="7"/>
      <c r="H8307" s="7"/>
      <c r="J8307" s="7"/>
      <c r="K8307" s="7"/>
      <c r="L8307" s="7"/>
      <c r="Q8307" s="7"/>
      <c r="S8307" s="7"/>
      <c r="T8307" s="7"/>
      <c r="Y8307" s="7"/>
      <c r="AA8307" s="7"/>
      <c r="AB8307" s="7"/>
      <c r="AG8307" s="7"/>
    </row>
    <row r="8308" spans="1:33">
      <c r="A8308" s="7"/>
      <c r="B8308" s="7"/>
      <c r="C8308" s="7"/>
      <c r="D8308" s="7"/>
      <c r="E8308" s="7"/>
      <c r="F8308" s="7"/>
      <c r="G8308" s="7"/>
      <c r="H8308" s="7"/>
      <c r="J8308" s="7"/>
      <c r="K8308" s="7"/>
      <c r="L8308" s="7"/>
      <c r="Q8308" s="7"/>
      <c r="S8308" s="7"/>
      <c r="T8308" s="7"/>
      <c r="Y8308" s="7"/>
      <c r="AA8308" s="7"/>
      <c r="AB8308" s="7"/>
      <c r="AG8308" s="7"/>
    </row>
    <row r="8309" spans="1:33">
      <c r="A8309" s="7"/>
      <c r="B8309" s="7"/>
      <c r="C8309" s="7"/>
      <c r="D8309" s="7"/>
      <c r="E8309" s="7"/>
      <c r="F8309" s="7"/>
      <c r="G8309" s="7"/>
      <c r="H8309" s="7"/>
      <c r="J8309" s="7"/>
      <c r="K8309" s="7"/>
      <c r="L8309" s="7"/>
      <c r="Q8309" s="7"/>
      <c r="S8309" s="7"/>
      <c r="T8309" s="7"/>
      <c r="Y8309" s="7"/>
      <c r="AA8309" s="7"/>
      <c r="AB8309" s="7"/>
      <c r="AG8309" s="7"/>
    </row>
    <row r="8310" spans="1:33">
      <c r="A8310" s="7"/>
      <c r="B8310" s="7"/>
      <c r="C8310" s="7"/>
      <c r="D8310" s="7"/>
      <c r="E8310" s="7"/>
      <c r="F8310" s="7"/>
      <c r="G8310" s="7"/>
      <c r="H8310" s="7"/>
      <c r="J8310" s="7"/>
      <c r="K8310" s="7"/>
      <c r="L8310" s="7"/>
      <c r="Q8310" s="7"/>
      <c r="S8310" s="7"/>
      <c r="T8310" s="7"/>
      <c r="Y8310" s="7"/>
      <c r="AA8310" s="7"/>
      <c r="AB8310" s="7"/>
      <c r="AG8310" s="7"/>
    </row>
    <row r="8311" spans="1:33">
      <c r="A8311" s="7"/>
      <c r="B8311" s="7"/>
      <c r="C8311" s="7"/>
      <c r="D8311" s="7"/>
      <c r="E8311" s="7"/>
      <c r="F8311" s="7"/>
      <c r="G8311" s="7"/>
      <c r="H8311" s="7"/>
      <c r="J8311" s="7"/>
      <c r="K8311" s="7"/>
      <c r="L8311" s="7"/>
      <c r="Q8311" s="7"/>
      <c r="S8311" s="7"/>
      <c r="T8311" s="7"/>
      <c r="Y8311" s="7"/>
      <c r="AA8311" s="7"/>
      <c r="AB8311" s="7"/>
      <c r="AG8311" s="7"/>
    </row>
    <row r="8312" spans="1:33">
      <c r="A8312" s="7"/>
      <c r="B8312" s="7"/>
      <c r="C8312" s="7"/>
      <c r="D8312" s="7"/>
      <c r="E8312" s="7"/>
      <c r="F8312" s="7"/>
      <c r="G8312" s="7"/>
      <c r="H8312" s="7"/>
      <c r="J8312" s="7"/>
      <c r="K8312" s="7"/>
      <c r="L8312" s="7"/>
      <c r="Q8312" s="7"/>
      <c r="S8312" s="7"/>
      <c r="T8312" s="7"/>
      <c r="Y8312" s="7"/>
      <c r="AA8312" s="7"/>
      <c r="AB8312" s="7"/>
      <c r="AG8312" s="7"/>
    </row>
    <row r="8313" spans="1:33">
      <c r="A8313" s="7"/>
      <c r="B8313" s="7"/>
      <c r="C8313" s="7"/>
      <c r="D8313" s="7"/>
      <c r="E8313" s="7"/>
      <c r="F8313" s="7"/>
      <c r="G8313" s="7"/>
      <c r="H8313" s="7"/>
      <c r="J8313" s="7"/>
      <c r="K8313" s="7"/>
      <c r="L8313" s="7"/>
      <c r="Q8313" s="7"/>
      <c r="S8313" s="7"/>
      <c r="T8313" s="7"/>
      <c r="Y8313" s="7"/>
      <c r="AA8313" s="7"/>
      <c r="AB8313" s="7"/>
      <c r="AG8313" s="7"/>
    </row>
    <row r="8314" spans="1:33">
      <c r="A8314" s="7"/>
      <c r="B8314" s="7"/>
      <c r="C8314" s="7"/>
      <c r="D8314" s="7"/>
      <c r="E8314" s="7"/>
      <c r="F8314" s="7"/>
      <c r="G8314" s="7"/>
      <c r="H8314" s="7"/>
      <c r="J8314" s="7"/>
      <c r="K8314" s="7"/>
      <c r="L8314" s="7"/>
      <c r="Q8314" s="7"/>
      <c r="S8314" s="7"/>
      <c r="T8314" s="7"/>
      <c r="Y8314" s="7"/>
      <c r="AA8314" s="7"/>
      <c r="AB8314" s="7"/>
      <c r="AG8314" s="7"/>
    </row>
    <row r="8315" spans="1:33">
      <c r="A8315" s="7"/>
      <c r="B8315" s="7"/>
      <c r="C8315" s="7"/>
      <c r="D8315" s="7"/>
      <c r="E8315" s="7"/>
      <c r="F8315" s="7"/>
      <c r="G8315" s="7"/>
      <c r="H8315" s="7"/>
      <c r="J8315" s="7"/>
      <c r="K8315" s="7"/>
      <c r="L8315" s="7"/>
      <c r="Q8315" s="7"/>
      <c r="S8315" s="7"/>
      <c r="T8315" s="7"/>
      <c r="Y8315" s="7"/>
      <c r="AA8315" s="7"/>
      <c r="AB8315" s="7"/>
      <c r="AG8315" s="7"/>
    </row>
    <row r="8316" spans="1:33">
      <c r="A8316" s="7"/>
      <c r="B8316" s="7"/>
      <c r="C8316" s="7"/>
      <c r="D8316" s="7"/>
      <c r="E8316" s="7"/>
      <c r="F8316" s="7"/>
      <c r="G8316" s="7"/>
      <c r="H8316" s="7"/>
      <c r="J8316" s="7"/>
      <c r="K8316" s="7"/>
      <c r="L8316" s="7"/>
      <c r="Q8316" s="7"/>
      <c r="S8316" s="7"/>
      <c r="T8316" s="7"/>
      <c r="Y8316" s="7"/>
      <c r="AA8316" s="7"/>
      <c r="AB8316" s="7"/>
      <c r="AG8316" s="7"/>
    </row>
    <row r="8317" spans="1:33">
      <c r="A8317" s="7"/>
      <c r="B8317" s="7"/>
      <c r="C8317" s="7"/>
      <c r="D8317" s="7"/>
      <c r="E8317" s="7"/>
      <c r="F8317" s="7"/>
      <c r="G8317" s="7"/>
      <c r="H8317" s="7"/>
      <c r="J8317" s="7"/>
      <c r="K8317" s="7"/>
      <c r="L8317" s="7"/>
      <c r="Q8317" s="7"/>
      <c r="S8317" s="7"/>
      <c r="T8317" s="7"/>
      <c r="Y8317" s="7"/>
      <c r="AA8317" s="7"/>
      <c r="AB8317" s="7"/>
      <c r="AG8317" s="7"/>
    </row>
    <row r="8318" spans="1:33">
      <c r="A8318" s="7"/>
      <c r="B8318" s="7"/>
      <c r="C8318" s="7"/>
      <c r="D8318" s="7"/>
      <c r="E8318" s="7"/>
      <c r="F8318" s="7"/>
      <c r="G8318" s="7"/>
      <c r="H8318" s="7"/>
      <c r="J8318" s="7"/>
      <c r="K8318" s="7"/>
      <c r="L8318" s="7"/>
      <c r="Q8318" s="7"/>
      <c r="S8318" s="7"/>
      <c r="T8318" s="7"/>
      <c r="Y8318" s="7"/>
      <c r="AA8318" s="7"/>
      <c r="AB8318" s="7"/>
      <c r="AG8318" s="7"/>
    </row>
    <row r="8319" spans="1:33">
      <c r="A8319" s="7"/>
      <c r="B8319" s="7"/>
      <c r="C8319" s="7"/>
      <c r="D8319" s="7"/>
      <c r="E8319" s="7"/>
      <c r="F8319" s="7"/>
      <c r="G8319" s="7"/>
      <c r="H8319" s="7"/>
      <c r="J8319" s="7"/>
      <c r="K8319" s="7"/>
      <c r="L8319" s="7"/>
      <c r="Q8319" s="7"/>
      <c r="S8319" s="7"/>
      <c r="T8319" s="7"/>
      <c r="Y8319" s="7"/>
      <c r="AA8319" s="7"/>
      <c r="AB8319" s="7"/>
      <c r="AG8319" s="7"/>
    </row>
    <row r="8320" spans="1:33">
      <c r="A8320" s="7"/>
      <c r="B8320" s="7"/>
      <c r="C8320" s="7"/>
      <c r="D8320" s="7"/>
      <c r="E8320" s="7"/>
      <c r="F8320" s="7"/>
      <c r="G8320" s="7"/>
      <c r="H8320" s="7"/>
      <c r="J8320" s="7"/>
      <c r="K8320" s="7"/>
      <c r="L8320" s="7"/>
      <c r="Q8320" s="7"/>
      <c r="S8320" s="7"/>
      <c r="T8320" s="7"/>
      <c r="Y8320" s="7"/>
      <c r="AA8320" s="7"/>
      <c r="AB8320" s="7"/>
      <c r="AG8320" s="7"/>
    </row>
    <row r="8321" spans="1:33">
      <c r="A8321" s="7"/>
      <c r="B8321" s="7"/>
      <c r="C8321" s="7"/>
      <c r="D8321" s="7"/>
      <c r="E8321" s="7"/>
      <c r="F8321" s="7"/>
      <c r="G8321" s="7"/>
      <c r="H8321" s="7"/>
      <c r="J8321" s="7"/>
      <c r="K8321" s="7"/>
      <c r="L8321" s="7"/>
      <c r="Q8321" s="7"/>
      <c r="S8321" s="7"/>
      <c r="T8321" s="7"/>
      <c r="Y8321" s="7"/>
      <c r="AA8321" s="7"/>
      <c r="AB8321" s="7"/>
      <c r="AG8321" s="7"/>
    </row>
    <row r="8322" spans="1:33">
      <c r="A8322" s="7"/>
      <c r="B8322" s="7"/>
      <c r="C8322" s="7"/>
      <c r="D8322" s="7"/>
      <c r="E8322" s="7"/>
      <c r="F8322" s="7"/>
      <c r="G8322" s="7"/>
      <c r="H8322" s="7"/>
      <c r="J8322" s="7"/>
      <c r="K8322" s="7"/>
      <c r="L8322" s="7"/>
      <c r="Q8322" s="7"/>
      <c r="S8322" s="7"/>
      <c r="T8322" s="7"/>
      <c r="Y8322" s="7"/>
      <c r="AA8322" s="7"/>
      <c r="AB8322" s="7"/>
      <c r="AG8322" s="7"/>
    </row>
    <row r="8323" spans="1:33">
      <c r="A8323" s="7"/>
      <c r="B8323" s="7"/>
      <c r="C8323" s="7"/>
      <c r="D8323" s="7"/>
      <c r="E8323" s="7"/>
      <c r="F8323" s="7"/>
      <c r="G8323" s="7"/>
      <c r="H8323" s="7"/>
      <c r="J8323" s="7"/>
      <c r="K8323" s="7"/>
      <c r="L8323" s="7"/>
      <c r="Q8323" s="7"/>
      <c r="S8323" s="7"/>
      <c r="T8323" s="7"/>
      <c r="Y8323" s="7"/>
      <c r="AA8323" s="7"/>
      <c r="AB8323" s="7"/>
      <c r="AG8323" s="7"/>
    </row>
    <row r="8324" spans="1:33">
      <c r="A8324" s="7"/>
      <c r="B8324" s="7"/>
      <c r="C8324" s="7"/>
      <c r="D8324" s="7"/>
      <c r="E8324" s="7"/>
      <c r="F8324" s="7"/>
      <c r="G8324" s="7"/>
      <c r="H8324" s="7"/>
      <c r="J8324" s="7"/>
      <c r="K8324" s="7"/>
      <c r="L8324" s="7"/>
      <c r="Q8324" s="7"/>
      <c r="S8324" s="7"/>
      <c r="T8324" s="7"/>
      <c r="Y8324" s="7"/>
      <c r="AA8324" s="7"/>
      <c r="AB8324" s="7"/>
      <c r="AG8324" s="7"/>
    </row>
    <row r="8325" spans="1:33">
      <c r="A8325" s="7"/>
      <c r="B8325" s="7"/>
      <c r="C8325" s="7"/>
      <c r="D8325" s="7"/>
      <c r="E8325" s="7"/>
      <c r="F8325" s="7"/>
      <c r="G8325" s="7"/>
      <c r="H8325" s="7"/>
      <c r="J8325" s="7"/>
      <c r="K8325" s="7"/>
      <c r="L8325" s="7"/>
      <c r="Q8325" s="7"/>
      <c r="S8325" s="7"/>
      <c r="T8325" s="7"/>
      <c r="Y8325" s="7"/>
      <c r="AA8325" s="7"/>
      <c r="AB8325" s="7"/>
      <c r="AG8325" s="7"/>
    </row>
    <row r="8326" spans="1:33">
      <c r="A8326" s="7"/>
      <c r="B8326" s="7"/>
      <c r="C8326" s="7"/>
      <c r="D8326" s="7"/>
      <c r="E8326" s="7"/>
      <c r="F8326" s="7"/>
      <c r="G8326" s="7"/>
      <c r="H8326" s="7"/>
      <c r="J8326" s="7"/>
      <c r="K8326" s="7"/>
      <c r="L8326" s="7"/>
      <c r="Q8326" s="7"/>
      <c r="S8326" s="7"/>
      <c r="T8326" s="7"/>
      <c r="Y8326" s="7"/>
      <c r="AA8326" s="7"/>
      <c r="AB8326" s="7"/>
      <c r="AG8326" s="7"/>
    </row>
    <row r="8327" spans="1:33">
      <c r="A8327" s="7"/>
      <c r="B8327" s="7"/>
      <c r="C8327" s="7"/>
      <c r="D8327" s="7"/>
      <c r="E8327" s="7"/>
      <c r="F8327" s="7"/>
      <c r="G8327" s="7"/>
      <c r="H8327" s="7"/>
      <c r="J8327" s="7"/>
      <c r="K8327" s="7"/>
      <c r="L8327" s="7"/>
      <c r="Q8327" s="7"/>
      <c r="S8327" s="7"/>
      <c r="T8327" s="7"/>
      <c r="Y8327" s="7"/>
      <c r="AA8327" s="7"/>
      <c r="AB8327" s="7"/>
      <c r="AG8327" s="7"/>
    </row>
    <row r="8328" spans="1:33">
      <c r="A8328" s="7"/>
      <c r="B8328" s="7"/>
      <c r="C8328" s="7"/>
      <c r="D8328" s="7"/>
      <c r="E8328" s="7"/>
      <c r="F8328" s="7"/>
      <c r="G8328" s="7"/>
      <c r="H8328" s="7"/>
      <c r="J8328" s="7"/>
      <c r="K8328" s="7"/>
      <c r="L8328" s="7"/>
      <c r="Q8328" s="7"/>
      <c r="S8328" s="7"/>
      <c r="T8328" s="7"/>
      <c r="Y8328" s="7"/>
      <c r="AA8328" s="7"/>
      <c r="AB8328" s="7"/>
      <c r="AG8328" s="7"/>
    </row>
    <row r="8329" spans="1:33">
      <c r="A8329" s="7"/>
      <c r="B8329" s="7"/>
      <c r="C8329" s="7"/>
      <c r="D8329" s="7"/>
      <c r="E8329" s="7"/>
      <c r="F8329" s="7"/>
      <c r="G8329" s="7"/>
      <c r="H8329" s="7"/>
      <c r="J8329" s="7"/>
      <c r="K8329" s="7"/>
      <c r="L8329" s="7"/>
      <c r="Q8329" s="7"/>
      <c r="S8329" s="7"/>
      <c r="T8329" s="7"/>
      <c r="Y8329" s="7"/>
      <c r="AA8329" s="7"/>
      <c r="AB8329" s="7"/>
      <c r="AG8329" s="7"/>
    </row>
    <row r="8330" spans="1:33">
      <c r="A8330" s="7"/>
      <c r="B8330" s="7"/>
      <c r="C8330" s="7"/>
      <c r="D8330" s="7"/>
      <c r="E8330" s="7"/>
      <c r="F8330" s="7"/>
      <c r="G8330" s="7"/>
      <c r="H8330" s="7"/>
      <c r="J8330" s="7"/>
      <c r="K8330" s="7"/>
      <c r="L8330" s="7"/>
      <c r="Q8330" s="7"/>
      <c r="S8330" s="7"/>
      <c r="T8330" s="7"/>
      <c r="Y8330" s="7"/>
      <c r="AA8330" s="7"/>
      <c r="AB8330" s="7"/>
      <c r="AG8330" s="7"/>
    </row>
    <row r="8331" spans="1:33">
      <c r="A8331" s="7"/>
      <c r="B8331" s="7"/>
      <c r="C8331" s="7"/>
      <c r="D8331" s="7"/>
      <c r="E8331" s="7"/>
      <c r="F8331" s="7"/>
      <c r="G8331" s="7"/>
      <c r="H8331" s="7"/>
      <c r="J8331" s="7"/>
      <c r="K8331" s="7"/>
      <c r="L8331" s="7"/>
      <c r="Q8331" s="7"/>
      <c r="S8331" s="7"/>
      <c r="T8331" s="7"/>
      <c r="Y8331" s="7"/>
      <c r="AA8331" s="7"/>
      <c r="AB8331" s="7"/>
      <c r="AG8331" s="7"/>
    </row>
    <row r="8332" spans="1:33">
      <c r="A8332" s="7"/>
      <c r="B8332" s="7"/>
      <c r="C8332" s="7"/>
      <c r="D8332" s="7"/>
      <c r="E8332" s="7"/>
      <c r="F8332" s="7"/>
      <c r="G8332" s="7"/>
      <c r="H8332" s="7"/>
      <c r="J8332" s="7"/>
      <c r="K8332" s="7"/>
      <c r="L8332" s="7"/>
      <c r="Q8332" s="7"/>
      <c r="S8332" s="7"/>
      <c r="T8332" s="7"/>
      <c r="Y8332" s="7"/>
      <c r="AA8332" s="7"/>
      <c r="AB8332" s="7"/>
      <c r="AG8332" s="7"/>
    </row>
    <row r="8333" spans="1:33">
      <c r="A8333" s="7"/>
      <c r="B8333" s="7"/>
      <c r="C8333" s="7"/>
      <c r="D8333" s="7"/>
      <c r="E8333" s="7"/>
      <c r="F8333" s="7"/>
      <c r="G8333" s="7"/>
      <c r="H8333" s="7"/>
      <c r="J8333" s="7"/>
      <c r="K8333" s="7"/>
      <c r="L8333" s="7"/>
      <c r="Q8333" s="7"/>
      <c r="S8333" s="7"/>
      <c r="T8333" s="7"/>
      <c r="Y8333" s="7"/>
      <c r="AA8333" s="7"/>
      <c r="AB8333" s="7"/>
      <c r="AG8333" s="7"/>
    </row>
    <row r="8334" spans="1:33">
      <c r="A8334" s="7"/>
      <c r="B8334" s="7"/>
      <c r="C8334" s="7"/>
      <c r="D8334" s="7"/>
      <c r="E8334" s="7"/>
      <c r="F8334" s="7"/>
      <c r="G8334" s="7"/>
      <c r="H8334" s="7"/>
      <c r="J8334" s="7"/>
      <c r="K8334" s="7"/>
      <c r="L8334" s="7"/>
      <c r="Q8334" s="7"/>
      <c r="S8334" s="7"/>
      <c r="T8334" s="7"/>
      <c r="Y8334" s="7"/>
      <c r="AA8334" s="7"/>
      <c r="AB8334" s="7"/>
      <c r="AG8334" s="7"/>
    </row>
    <row r="8335" spans="1:33">
      <c r="A8335" s="7"/>
      <c r="B8335" s="7"/>
      <c r="C8335" s="7"/>
      <c r="D8335" s="7"/>
      <c r="E8335" s="7"/>
      <c r="F8335" s="7"/>
      <c r="G8335" s="7"/>
      <c r="H8335" s="7"/>
      <c r="J8335" s="7"/>
      <c r="K8335" s="7"/>
      <c r="L8335" s="7"/>
      <c r="Q8335" s="7"/>
      <c r="S8335" s="7"/>
      <c r="T8335" s="7"/>
      <c r="Y8335" s="7"/>
      <c r="AA8335" s="7"/>
      <c r="AB8335" s="7"/>
      <c r="AG8335" s="7"/>
    </row>
    <row r="8336" spans="1:33">
      <c r="A8336" s="7"/>
      <c r="B8336" s="7"/>
      <c r="C8336" s="7"/>
      <c r="D8336" s="7"/>
      <c r="E8336" s="7"/>
      <c r="F8336" s="7"/>
      <c r="G8336" s="7"/>
      <c r="H8336" s="7"/>
      <c r="J8336" s="7"/>
      <c r="K8336" s="7"/>
      <c r="L8336" s="7"/>
      <c r="Q8336" s="7"/>
      <c r="S8336" s="7"/>
      <c r="T8336" s="7"/>
      <c r="Y8336" s="7"/>
      <c r="AA8336" s="7"/>
      <c r="AB8336" s="7"/>
      <c r="AG8336" s="7"/>
    </row>
    <row r="8337" spans="1:33">
      <c r="A8337" s="7"/>
      <c r="B8337" s="7"/>
      <c r="C8337" s="7"/>
      <c r="D8337" s="7"/>
      <c r="E8337" s="7"/>
      <c r="F8337" s="7"/>
      <c r="G8337" s="7"/>
      <c r="H8337" s="7"/>
      <c r="J8337" s="7"/>
      <c r="K8337" s="7"/>
      <c r="L8337" s="7"/>
      <c r="Q8337" s="7"/>
      <c r="S8337" s="7"/>
      <c r="T8337" s="7"/>
      <c r="Y8337" s="7"/>
      <c r="AA8337" s="7"/>
      <c r="AB8337" s="7"/>
      <c r="AG8337" s="7"/>
    </row>
    <row r="8338" spans="1:33">
      <c r="A8338" s="7"/>
      <c r="B8338" s="7"/>
      <c r="C8338" s="7"/>
      <c r="D8338" s="7"/>
      <c r="E8338" s="7"/>
      <c r="F8338" s="7"/>
      <c r="G8338" s="7"/>
      <c r="H8338" s="7"/>
      <c r="J8338" s="7"/>
      <c r="K8338" s="7"/>
      <c r="L8338" s="7"/>
      <c r="Q8338" s="7"/>
      <c r="S8338" s="7"/>
      <c r="T8338" s="7"/>
      <c r="Y8338" s="7"/>
      <c r="AA8338" s="7"/>
      <c r="AB8338" s="7"/>
      <c r="AG8338" s="7"/>
    </row>
    <row r="8339" spans="1:33">
      <c r="A8339" s="7"/>
      <c r="B8339" s="7"/>
      <c r="C8339" s="7"/>
      <c r="D8339" s="7"/>
      <c r="E8339" s="7"/>
      <c r="F8339" s="7"/>
      <c r="G8339" s="7"/>
      <c r="H8339" s="7"/>
      <c r="J8339" s="7"/>
      <c r="K8339" s="7"/>
      <c r="L8339" s="7"/>
      <c r="Q8339" s="7"/>
      <c r="S8339" s="7"/>
      <c r="T8339" s="7"/>
      <c r="Y8339" s="7"/>
      <c r="AA8339" s="7"/>
      <c r="AB8339" s="7"/>
      <c r="AG8339" s="7"/>
    </row>
    <row r="8340" spans="1:33">
      <c r="A8340" s="7"/>
      <c r="B8340" s="7"/>
      <c r="C8340" s="7"/>
      <c r="D8340" s="7"/>
      <c r="E8340" s="7"/>
      <c r="F8340" s="7"/>
      <c r="G8340" s="7"/>
      <c r="H8340" s="7"/>
      <c r="J8340" s="7"/>
      <c r="K8340" s="7"/>
      <c r="L8340" s="7"/>
      <c r="Q8340" s="7"/>
      <c r="S8340" s="7"/>
      <c r="T8340" s="7"/>
      <c r="Y8340" s="7"/>
      <c r="AA8340" s="7"/>
      <c r="AB8340" s="7"/>
      <c r="AG8340" s="7"/>
    </row>
    <row r="8341" spans="1:33">
      <c r="A8341" s="7"/>
      <c r="B8341" s="7"/>
      <c r="C8341" s="7"/>
      <c r="D8341" s="7"/>
      <c r="E8341" s="7"/>
      <c r="F8341" s="7"/>
      <c r="G8341" s="7"/>
      <c r="H8341" s="7"/>
      <c r="J8341" s="7"/>
      <c r="K8341" s="7"/>
      <c r="L8341" s="7"/>
      <c r="Q8341" s="7"/>
      <c r="S8341" s="7"/>
      <c r="T8341" s="7"/>
      <c r="Y8341" s="7"/>
      <c r="AA8341" s="7"/>
      <c r="AB8341" s="7"/>
      <c r="AG8341" s="7"/>
    </row>
    <row r="8342" spans="1:33">
      <c r="A8342" s="7"/>
      <c r="B8342" s="7"/>
      <c r="C8342" s="7"/>
      <c r="D8342" s="7"/>
      <c r="E8342" s="7"/>
      <c r="F8342" s="7"/>
      <c r="G8342" s="7"/>
      <c r="H8342" s="7"/>
      <c r="J8342" s="7"/>
      <c r="K8342" s="7"/>
      <c r="L8342" s="7"/>
      <c r="Q8342" s="7"/>
      <c r="S8342" s="7"/>
      <c r="T8342" s="7"/>
      <c r="Y8342" s="7"/>
      <c r="AA8342" s="7"/>
      <c r="AB8342" s="7"/>
      <c r="AG8342" s="7"/>
    </row>
    <row r="8343" spans="1:33">
      <c r="A8343" s="7"/>
      <c r="B8343" s="7"/>
      <c r="C8343" s="7"/>
      <c r="D8343" s="7"/>
      <c r="E8343" s="7"/>
      <c r="F8343" s="7"/>
      <c r="G8343" s="7"/>
      <c r="H8343" s="7"/>
      <c r="J8343" s="7"/>
      <c r="K8343" s="7"/>
      <c r="L8343" s="7"/>
      <c r="Q8343" s="7"/>
      <c r="S8343" s="7"/>
      <c r="T8343" s="7"/>
      <c r="Y8343" s="7"/>
      <c r="AA8343" s="7"/>
      <c r="AB8343" s="7"/>
      <c r="AG8343" s="7"/>
    </row>
    <row r="8344" spans="1:33">
      <c r="A8344" s="7"/>
      <c r="B8344" s="7"/>
      <c r="C8344" s="7"/>
      <c r="D8344" s="7"/>
      <c r="E8344" s="7"/>
      <c r="F8344" s="7"/>
      <c r="G8344" s="7"/>
      <c r="H8344" s="7"/>
      <c r="J8344" s="7"/>
      <c r="K8344" s="7"/>
      <c r="L8344" s="7"/>
      <c r="Q8344" s="7"/>
      <c r="S8344" s="7"/>
      <c r="T8344" s="7"/>
      <c r="Y8344" s="7"/>
      <c r="AA8344" s="7"/>
      <c r="AB8344" s="7"/>
      <c r="AG8344" s="7"/>
    </row>
    <row r="8345" spans="1:33">
      <c r="A8345" s="7"/>
      <c r="B8345" s="7"/>
      <c r="C8345" s="7"/>
      <c r="D8345" s="7"/>
      <c r="E8345" s="7"/>
      <c r="F8345" s="7"/>
      <c r="G8345" s="7"/>
      <c r="H8345" s="7"/>
      <c r="J8345" s="7"/>
      <c r="K8345" s="7"/>
      <c r="L8345" s="7"/>
      <c r="Q8345" s="7"/>
      <c r="S8345" s="7"/>
      <c r="T8345" s="7"/>
      <c r="Y8345" s="7"/>
      <c r="AA8345" s="7"/>
      <c r="AB8345" s="7"/>
      <c r="AG8345" s="7"/>
    </row>
    <row r="8346" spans="1:33">
      <c r="A8346" s="7"/>
      <c r="B8346" s="7"/>
      <c r="C8346" s="7"/>
      <c r="D8346" s="7"/>
      <c r="E8346" s="7"/>
      <c r="F8346" s="7"/>
      <c r="G8346" s="7"/>
      <c r="H8346" s="7"/>
      <c r="J8346" s="7"/>
      <c r="K8346" s="7"/>
      <c r="L8346" s="7"/>
      <c r="Q8346" s="7"/>
      <c r="S8346" s="7"/>
      <c r="T8346" s="7"/>
      <c r="Y8346" s="7"/>
      <c r="AA8346" s="7"/>
      <c r="AB8346" s="7"/>
      <c r="AG8346" s="7"/>
    </row>
    <row r="8347" spans="1:33">
      <c r="A8347" s="7"/>
      <c r="B8347" s="7"/>
      <c r="C8347" s="7"/>
      <c r="D8347" s="7"/>
      <c r="E8347" s="7"/>
      <c r="F8347" s="7"/>
      <c r="G8347" s="7"/>
      <c r="H8347" s="7"/>
      <c r="J8347" s="7"/>
      <c r="K8347" s="7"/>
      <c r="L8347" s="7"/>
      <c r="Q8347" s="7"/>
      <c r="S8347" s="7"/>
      <c r="T8347" s="7"/>
      <c r="Y8347" s="7"/>
      <c r="AA8347" s="7"/>
      <c r="AB8347" s="7"/>
      <c r="AG8347" s="7"/>
    </row>
    <row r="8348" spans="1:33">
      <c r="A8348" s="7"/>
      <c r="B8348" s="7"/>
      <c r="C8348" s="7"/>
      <c r="D8348" s="7"/>
      <c r="E8348" s="7"/>
      <c r="F8348" s="7"/>
      <c r="G8348" s="7"/>
      <c r="H8348" s="7"/>
      <c r="J8348" s="7"/>
      <c r="K8348" s="7"/>
      <c r="L8348" s="7"/>
      <c r="Q8348" s="7"/>
      <c r="S8348" s="7"/>
      <c r="T8348" s="7"/>
      <c r="Y8348" s="7"/>
      <c r="AA8348" s="7"/>
      <c r="AB8348" s="7"/>
      <c r="AG8348" s="7"/>
    </row>
    <row r="8349" spans="1:33">
      <c r="A8349" s="7"/>
      <c r="B8349" s="7"/>
      <c r="C8349" s="7"/>
      <c r="D8349" s="7"/>
      <c r="E8349" s="7"/>
      <c r="F8349" s="7"/>
      <c r="G8349" s="7"/>
      <c r="H8349" s="7"/>
      <c r="J8349" s="7"/>
      <c r="K8349" s="7"/>
      <c r="L8349" s="7"/>
      <c r="Q8349" s="7"/>
      <c r="S8349" s="7"/>
      <c r="T8349" s="7"/>
      <c r="Y8349" s="7"/>
      <c r="AA8349" s="7"/>
      <c r="AB8349" s="7"/>
      <c r="AG8349" s="7"/>
    </row>
    <row r="8350" spans="1:33">
      <c r="A8350" s="7"/>
      <c r="B8350" s="7"/>
      <c r="C8350" s="7"/>
      <c r="D8350" s="7"/>
      <c r="E8350" s="7"/>
      <c r="F8350" s="7"/>
      <c r="G8350" s="7"/>
      <c r="H8350" s="7"/>
      <c r="J8350" s="7"/>
      <c r="K8350" s="7"/>
      <c r="L8350" s="7"/>
      <c r="Q8350" s="7"/>
      <c r="S8350" s="7"/>
      <c r="T8350" s="7"/>
      <c r="Y8350" s="7"/>
      <c r="AA8350" s="7"/>
      <c r="AB8350" s="7"/>
      <c r="AG8350" s="7"/>
    </row>
    <row r="8351" spans="1:33">
      <c r="A8351" s="7"/>
      <c r="B8351" s="7"/>
      <c r="C8351" s="7"/>
      <c r="D8351" s="7"/>
      <c r="E8351" s="7"/>
      <c r="F8351" s="7"/>
      <c r="G8351" s="7"/>
      <c r="H8351" s="7"/>
      <c r="J8351" s="7"/>
      <c r="K8351" s="7"/>
      <c r="L8351" s="7"/>
      <c r="Q8351" s="7"/>
      <c r="S8351" s="7"/>
      <c r="T8351" s="7"/>
      <c r="Y8351" s="7"/>
      <c r="AA8351" s="7"/>
      <c r="AB8351" s="7"/>
      <c r="AG8351" s="7"/>
    </row>
    <row r="8352" spans="1:33">
      <c r="A8352" s="7"/>
      <c r="B8352" s="7"/>
      <c r="C8352" s="7"/>
      <c r="D8352" s="7"/>
      <c r="E8352" s="7"/>
      <c r="F8352" s="7"/>
      <c r="G8352" s="7"/>
      <c r="H8352" s="7"/>
      <c r="J8352" s="7"/>
      <c r="K8352" s="7"/>
      <c r="L8352" s="7"/>
      <c r="Q8352" s="7"/>
      <c r="S8352" s="7"/>
      <c r="T8352" s="7"/>
      <c r="Y8352" s="7"/>
      <c r="AA8352" s="7"/>
      <c r="AB8352" s="7"/>
      <c r="AG8352" s="7"/>
    </row>
    <row r="8353" spans="1:33">
      <c r="A8353" s="7"/>
      <c r="B8353" s="7"/>
      <c r="C8353" s="7"/>
      <c r="D8353" s="7"/>
      <c r="E8353" s="7"/>
      <c r="F8353" s="7"/>
      <c r="G8353" s="7"/>
      <c r="H8353" s="7"/>
      <c r="J8353" s="7"/>
      <c r="K8353" s="7"/>
      <c r="L8353" s="7"/>
      <c r="Q8353" s="7"/>
      <c r="S8353" s="7"/>
      <c r="T8353" s="7"/>
      <c r="Y8353" s="7"/>
      <c r="AA8353" s="7"/>
      <c r="AB8353" s="7"/>
      <c r="AG8353" s="7"/>
    </row>
    <row r="8354" spans="1:33">
      <c r="A8354" s="7"/>
      <c r="B8354" s="7"/>
      <c r="C8354" s="7"/>
      <c r="D8354" s="7"/>
      <c r="E8354" s="7"/>
      <c r="F8354" s="7"/>
      <c r="G8354" s="7"/>
      <c r="H8354" s="7"/>
      <c r="J8354" s="7"/>
      <c r="K8354" s="7"/>
      <c r="L8354" s="7"/>
      <c r="Q8354" s="7"/>
      <c r="S8354" s="7"/>
      <c r="T8354" s="7"/>
      <c r="Y8354" s="7"/>
      <c r="AA8354" s="7"/>
      <c r="AB8354" s="7"/>
      <c r="AG8354" s="7"/>
    </row>
    <row r="8355" spans="1:33">
      <c r="A8355" s="7"/>
      <c r="B8355" s="7"/>
      <c r="C8355" s="7"/>
      <c r="D8355" s="7"/>
      <c r="E8355" s="7"/>
      <c r="F8355" s="7"/>
      <c r="G8355" s="7"/>
      <c r="H8355" s="7"/>
      <c r="J8355" s="7"/>
      <c r="K8355" s="7"/>
      <c r="L8355" s="7"/>
      <c r="Q8355" s="7"/>
      <c r="S8355" s="7"/>
      <c r="T8355" s="7"/>
      <c r="Y8355" s="7"/>
      <c r="AA8355" s="7"/>
      <c r="AB8355" s="7"/>
      <c r="AG8355" s="7"/>
    </row>
    <row r="8356" spans="1:33">
      <c r="A8356" s="7"/>
      <c r="B8356" s="7"/>
      <c r="C8356" s="7"/>
      <c r="D8356" s="7"/>
      <c r="E8356" s="7"/>
      <c r="F8356" s="7"/>
      <c r="G8356" s="7"/>
      <c r="H8356" s="7"/>
      <c r="J8356" s="7"/>
      <c r="K8356" s="7"/>
      <c r="L8356" s="7"/>
      <c r="Q8356" s="7"/>
      <c r="S8356" s="7"/>
      <c r="T8356" s="7"/>
      <c r="Y8356" s="7"/>
      <c r="AA8356" s="7"/>
      <c r="AB8356" s="7"/>
      <c r="AG8356" s="7"/>
    </row>
    <row r="8357" spans="1:33">
      <c r="A8357" s="7"/>
      <c r="B8357" s="7"/>
      <c r="C8357" s="7"/>
      <c r="D8357" s="7"/>
      <c r="E8357" s="7"/>
      <c r="F8357" s="7"/>
      <c r="G8357" s="7"/>
      <c r="H8357" s="7"/>
      <c r="J8357" s="7"/>
      <c r="K8357" s="7"/>
      <c r="L8357" s="7"/>
      <c r="Q8357" s="7"/>
      <c r="S8357" s="7"/>
      <c r="T8357" s="7"/>
      <c r="Y8357" s="7"/>
      <c r="AA8357" s="7"/>
      <c r="AB8357" s="7"/>
      <c r="AG8357" s="7"/>
    </row>
    <row r="8358" spans="1:33">
      <c r="A8358" s="7"/>
      <c r="B8358" s="7"/>
      <c r="C8358" s="7"/>
      <c r="D8358" s="7"/>
      <c r="E8358" s="7"/>
      <c r="F8358" s="7"/>
      <c r="G8358" s="7"/>
      <c r="H8358" s="7"/>
      <c r="J8358" s="7"/>
      <c r="K8358" s="7"/>
      <c r="L8358" s="7"/>
      <c r="Q8358" s="7"/>
      <c r="S8358" s="7"/>
      <c r="T8358" s="7"/>
      <c r="Y8358" s="7"/>
      <c r="AA8358" s="7"/>
      <c r="AB8358" s="7"/>
      <c r="AG8358" s="7"/>
    </row>
    <row r="8359" spans="1:33">
      <c r="A8359" s="7"/>
      <c r="B8359" s="7"/>
      <c r="C8359" s="7"/>
      <c r="D8359" s="7"/>
      <c r="E8359" s="7"/>
      <c r="F8359" s="7"/>
      <c r="G8359" s="7"/>
      <c r="H8359" s="7"/>
      <c r="J8359" s="7"/>
      <c r="K8359" s="7"/>
      <c r="L8359" s="7"/>
      <c r="Q8359" s="7"/>
      <c r="S8359" s="7"/>
      <c r="T8359" s="7"/>
      <c r="Y8359" s="7"/>
      <c r="AA8359" s="7"/>
      <c r="AB8359" s="7"/>
      <c r="AG8359" s="7"/>
    </row>
    <row r="8360" spans="1:33">
      <c r="A8360" s="7"/>
      <c r="B8360" s="7"/>
      <c r="C8360" s="7"/>
      <c r="D8360" s="7"/>
      <c r="E8360" s="7"/>
      <c r="F8360" s="7"/>
      <c r="G8360" s="7"/>
      <c r="H8360" s="7"/>
      <c r="J8360" s="7"/>
      <c r="K8360" s="7"/>
      <c r="L8360" s="7"/>
      <c r="Q8360" s="7"/>
      <c r="S8360" s="7"/>
      <c r="T8360" s="7"/>
      <c r="Y8360" s="7"/>
      <c r="AA8360" s="7"/>
      <c r="AB8360" s="7"/>
      <c r="AG8360" s="7"/>
    </row>
    <row r="8361" spans="1:33">
      <c r="A8361" s="7"/>
      <c r="B8361" s="7"/>
      <c r="C8361" s="7"/>
      <c r="D8361" s="7"/>
      <c r="E8361" s="7"/>
      <c r="F8361" s="7"/>
      <c r="G8361" s="7"/>
      <c r="H8361" s="7"/>
      <c r="J8361" s="7"/>
      <c r="K8361" s="7"/>
      <c r="L8361" s="7"/>
      <c r="Q8361" s="7"/>
      <c r="S8361" s="7"/>
      <c r="T8361" s="7"/>
      <c r="Y8361" s="7"/>
      <c r="AA8361" s="7"/>
      <c r="AB8361" s="7"/>
      <c r="AG8361" s="7"/>
    </row>
    <row r="8362" spans="1:33">
      <c r="A8362" s="7"/>
      <c r="B8362" s="7"/>
      <c r="C8362" s="7"/>
      <c r="D8362" s="7"/>
      <c r="E8362" s="7"/>
      <c r="F8362" s="7"/>
      <c r="G8362" s="7"/>
      <c r="H8362" s="7"/>
      <c r="J8362" s="7"/>
      <c r="K8362" s="7"/>
      <c r="L8362" s="7"/>
      <c r="Q8362" s="7"/>
      <c r="S8362" s="7"/>
      <c r="T8362" s="7"/>
      <c r="Y8362" s="7"/>
      <c r="AA8362" s="7"/>
      <c r="AB8362" s="7"/>
      <c r="AG8362" s="7"/>
    </row>
    <row r="8363" spans="1:33">
      <c r="A8363" s="7"/>
      <c r="B8363" s="7"/>
      <c r="C8363" s="7"/>
      <c r="D8363" s="7"/>
      <c r="E8363" s="7"/>
      <c r="F8363" s="7"/>
      <c r="G8363" s="7"/>
      <c r="H8363" s="7"/>
      <c r="J8363" s="7"/>
      <c r="K8363" s="7"/>
      <c r="L8363" s="7"/>
      <c r="Q8363" s="7"/>
      <c r="S8363" s="7"/>
      <c r="T8363" s="7"/>
      <c r="Y8363" s="7"/>
      <c r="AA8363" s="7"/>
      <c r="AB8363" s="7"/>
      <c r="AG8363" s="7"/>
    </row>
    <row r="8364" spans="1:33">
      <c r="A8364" s="7"/>
      <c r="B8364" s="7"/>
      <c r="C8364" s="7"/>
      <c r="D8364" s="7"/>
      <c r="E8364" s="7"/>
      <c r="F8364" s="7"/>
      <c r="G8364" s="7"/>
      <c r="H8364" s="7"/>
      <c r="J8364" s="7"/>
      <c r="K8364" s="7"/>
      <c r="L8364" s="7"/>
      <c r="Q8364" s="7"/>
      <c r="S8364" s="7"/>
      <c r="T8364" s="7"/>
      <c r="Y8364" s="7"/>
      <c r="AA8364" s="7"/>
      <c r="AB8364" s="7"/>
      <c r="AG8364" s="7"/>
    </row>
    <row r="8365" spans="1:33">
      <c r="A8365" s="7"/>
      <c r="B8365" s="7"/>
      <c r="C8365" s="7"/>
      <c r="D8365" s="7"/>
      <c r="E8365" s="7"/>
      <c r="F8365" s="7"/>
      <c r="G8365" s="7"/>
      <c r="H8365" s="7"/>
      <c r="J8365" s="7"/>
      <c r="K8365" s="7"/>
      <c r="L8365" s="7"/>
      <c r="Q8365" s="7"/>
      <c r="S8365" s="7"/>
      <c r="T8365" s="7"/>
      <c r="Y8365" s="7"/>
      <c r="AA8365" s="7"/>
      <c r="AB8365" s="7"/>
      <c r="AG8365" s="7"/>
    </row>
    <row r="8366" spans="1:33">
      <c r="A8366" s="7"/>
      <c r="B8366" s="7"/>
      <c r="C8366" s="7"/>
      <c r="D8366" s="7"/>
      <c r="E8366" s="7"/>
      <c r="F8366" s="7"/>
      <c r="G8366" s="7"/>
      <c r="H8366" s="7"/>
      <c r="J8366" s="7"/>
      <c r="K8366" s="7"/>
      <c r="L8366" s="7"/>
      <c r="Q8366" s="7"/>
      <c r="S8366" s="7"/>
      <c r="T8366" s="7"/>
      <c r="Y8366" s="7"/>
      <c r="AA8366" s="7"/>
      <c r="AB8366" s="7"/>
      <c r="AG8366" s="7"/>
    </row>
    <row r="8367" spans="1:33">
      <c r="A8367" s="7"/>
      <c r="B8367" s="7"/>
      <c r="C8367" s="7"/>
      <c r="D8367" s="7"/>
      <c r="E8367" s="7"/>
      <c r="F8367" s="7"/>
      <c r="G8367" s="7"/>
      <c r="H8367" s="7"/>
      <c r="J8367" s="7"/>
      <c r="K8367" s="7"/>
      <c r="L8367" s="7"/>
      <c r="Q8367" s="7"/>
      <c r="S8367" s="7"/>
      <c r="T8367" s="7"/>
      <c r="Y8367" s="7"/>
      <c r="AA8367" s="7"/>
      <c r="AB8367" s="7"/>
      <c r="AG8367" s="7"/>
    </row>
    <row r="8368" spans="1:33">
      <c r="A8368" s="7"/>
      <c r="B8368" s="7"/>
      <c r="C8368" s="7"/>
      <c r="D8368" s="7"/>
      <c r="E8368" s="7"/>
      <c r="F8368" s="7"/>
      <c r="G8368" s="7"/>
      <c r="H8368" s="7"/>
      <c r="J8368" s="7"/>
      <c r="K8368" s="7"/>
      <c r="L8368" s="7"/>
      <c r="Q8368" s="7"/>
      <c r="S8368" s="7"/>
      <c r="T8368" s="7"/>
      <c r="Y8368" s="7"/>
      <c r="AA8368" s="7"/>
      <c r="AB8368" s="7"/>
      <c r="AG8368" s="7"/>
    </row>
    <row r="8369" spans="1:33">
      <c r="A8369" s="7"/>
      <c r="B8369" s="7"/>
      <c r="C8369" s="7"/>
      <c r="D8369" s="7"/>
      <c r="E8369" s="7"/>
      <c r="F8369" s="7"/>
      <c r="G8369" s="7"/>
      <c r="H8369" s="7"/>
      <c r="J8369" s="7"/>
      <c r="K8369" s="7"/>
      <c r="L8369" s="7"/>
      <c r="Q8369" s="7"/>
      <c r="S8369" s="7"/>
      <c r="T8369" s="7"/>
      <c r="Y8369" s="7"/>
      <c r="AA8369" s="7"/>
      <c r="AB8369" s="7"/>
      <c r="AG8369" s="7"/>
    </row>
    <row r="8370" spans="1:33">
      <c r="A8370" s="7"/>
      <c r="B8370" s="7"/>
      <c r="C8370" s="7"/>
      <c r="D8370" s="7"/>
      <c r="E8370" s="7"/>
      <c r="F8370" s="7"/>
      <c r="G8370" s="7"/>
      <c r="H8370" s="7"/>
      <c r="J8370" s="7"/>
      <c r="K8370" s="7"/>
      <c r="L8370" s="7"/>
      <c r="Q8370" s="7"/>
      <c r="S8370" s="7"/>
      <c r="T8370" s="7"/>
      <c r="Y8370" s="7"/>
      <c r="AA8370" s="7"/>
      <c r="AB8370" s="7"/>
      <c r="AG8370" s="7"/>
    </row>
    <row r="8371" spans="1:33">
      <c r="A8371" s="7"/>
      <c r="B8371" s="7"/>
      <c r="C8371" s="7"/>
      <c r="D8371" s="7"/>
      <c r="E8371" s="7"/>
      <c r="F8371" s="7"/>
      <c r="G8371" s="7"/>
      <c r="H8371" s="7"/>
      <c r="J8371" s="7"/>
      <c r="K8371" s="7"/>
      <c r="L8371" s="7"/>
      <c r="Q8371" s="7"/>
      <c r="S8371" s="7"/>
      <c r="T8371" s="7"/>
      <c r="Y8371" s="7"/>
      <c r="AA8371" s="7"/>
      <c r="AB8371" s="7"/>
      <c r="AG8371" s="7"/>
    </row>
    <row r="8372" spans="1:33">
      <c r="A8372" s="7"/>
      <c r="B8372" s="7"/>
      <c r="C8372" s="7"/>
      <c r="D8372" s="7"/>
      <c r="E8372" s="7"/>
      <c r="F8372" s="7"/>
      <c r="G8372" s="7"/>
      <c r="H8372" s="7"/>
      <c r="J8372" s="7"/>
      <c r="K8372" s="7"/>
      <c r="L8372" s="7"/>
      <c r="Q8372" s="7"/>
      <c r="S8372" s="7"/>
      <c r="T8372" s="7"/>
      <c r="Y8372" s="7"/>
      <c r="AA8372" s="7"/>
      <c r="AB8372" s="7"/>
      <c r="AG8372" s="7"/>
    </row>
    <row r="8373" spans="1:33">
      <c r="A8373" s="7"/>
      <c r="B8373" s="7"/>
      <c r="C8373" s="7"/>
      <c r="D8373" s="7"/>
      <c r="E8373" s="7"/>
      <c r="F8373" s="7"/>
      <c r="G8373" s="7"/>
      <c r="H8373" s="7"/>
      <c r="J8373" s="7"/>
      <c r="K8373" s="7"/>
      <c r="L8373" s="7"/>
      <c r="Q8373" s="7"/>
      <c r="S8373" s="7"/>
      <c r="T8373" s="7"/>
      <c r="Y8373" s="7"/>
      <c r="AA8373" s="7"/>
      <c r="AB8373" s="7"/>
      <c r="AG8373" s="7"/>
    </row>
    <row r="8374" spans="1:33">
      <c r="A8374" s="7"/>
      <c r="B8374" s="7"/>
      <c r="C8374" s="7"/>
      <c r="D8374" s="7"/>
      <c r="E8374" s="7"/>
      <c r="F8374" s="7"/>
      <c r="G8374" s="7"/>
      <c r="H8374" s="7"/>
      <c r="J8374" s="7"/>
      <c r="K8374" s="7"/>
      <c r="L8374" s="7"/>
      <c r="Q8374" s="7"/>
      <c r="S8374" s="7"/>
      <c r="T8374" s="7"/>
      <c r="Y8374" s="7"/>
      <c r="AA8374" s="7"/>
      <c r="AB8374" s="7"/>
      <c r="AG8374" s="7"/>
    </row>
    <row r="8375" spans="1:33">
      <c r="A8375" s="7"/>
      <c r="B8375" s="7"/>
      <c r="C8375" s="7"/>
      <c r="D8375" s="7"/>
      <c r="E8375" s="7"/>
      <c r="F8375" s="7"/>
      <c r="G8375" s="7"/>
      <c r="H8375" s="7"/>
      <c r="J8375" s="7"/>
      <c r="K8375" s="7"/>
      <c r="L8375" s="7"/>
      <c r="Q8375" s="7"/>
      <c r="S8375" s="7"/>
      <c r="T8375" s="7"/>
      <c r="Y8375" s="7"/>
      <c r="AA8375" s="7"/>
      <c r="AB8375" s="7"/>
      <c r="AG8375" s="7"/>
    </row>
    <row r="8376" spans="1:33">
      <c r="A8376" s="7"/>
      <c r="B8376" s="7"/>
      <c r="C8376" s="7"/>
      <c r="D8376" s="7"/>
      <c r="E8376" s="7"/>
      <c r="F8376" s="7"/>
      <c r="G8376" s="7"/>
      <c r="H8376" s="7"/>
      <c r="J8376" s="7"/>
      <c r="K8376" s="7"/>
      <c r="L8376" s="7"/>
      <c r="Q8376" s="7"/>
      <c r="S8376" s="7"/>
      <c r="T8376" s="7"/>
      <c r="Y8376" s="7"/>
      <c r="AA8376" s="7"/>
      <c r="AB8376" s="7"/>
      <c r="AG8376" s="7"/>
    </row>
    <row r="8377" spans="1:33">
      <c r="A8377" s="7"/>
      <c r="B8377" s="7"/>
      <c r="C8377" s="7"/>
      <c r="D8377" s="7"/>
      <c r="E8377" s="7"/>
      <c r="F8377" s="7"/>
      <c r="G8377" s="7"/>
      <c r="H8377" s="7"/>
      <c r="J8377" s="7"/>
      <c r="K8377" s="7"/>
      <c r="L8377" s="7"/>
      <c r="Q8377" s="7"/>
      <c r="S8377" s="7"/>
      <c r="T8377" s="7"/>
      <c r="Y8377" s="7"/>
      <c r="AA8377" s="7"/>
      <c r="AB8377" s="7"/>
      <c r="AG8377" s="7"/>
    </row>
    <row r="8378" spans="1:33">
      <c r="A8378" s="7"/>
      <c r="B8378" s="7"/>
      <c r="C8378" s="7"/>
      <c r="D8378" s="7"/>
      <c r="E8378" s="7"/>
      <c r="F8378" s="7"/>
      <c r="G8378" s="7"/>
      <c r="H8378" s="7"/>
      <c r="J8378" s="7"/>
      <c r="K8378" s="7"/>
      <c r="L8378" s="7"/>
      <c r="Q8378" s="7"/>
      <c r="S8378" s="7"/>
      <c r="T8378" s="7"/>
      <c r="Y8378" s="7"/>
      <c r="AA8378" s="7"/>
      <c r="AB8378" s="7"/>
      <c r="AG8378" s="7"/>
    </row>
    <row r="8379" spans="1:33">
      <c r="A8379" s="7"/>
      <c r="B8379" s="7"/>
      <c r="C8379" s="7"/>
      <c r="D8379" s="7"/>
      <c r="E8379" s="7"/>
      <c r="F8379" s="7"/>
      <c r="G8379" s="7"/>
      <c r="H8379" s="7"/>
      <c r="J8379" s="7"/>
      <c r="K8379" s="7"/>
      <c r="L8379" s="7"/>
      <c r="Q8379" s="7"/>
      <c r="S8379" s="7"/>
      <c r="T8379" s="7"/>
      <c r="Y8379" s="7"/>
      <c r="AA8379" s="7"/>
      <c r="AB8379" s="7"/>
      <c r="AG8379" s="7"/>
    </row>
    <row r="8380" spans="1:33">
      <c r="A8380" s="7"/>
      <c r="B8380" s="7"/>
      <c r="C8380" s="7"/>
      <c r="D8380" s="7"/>
      <c r="E8380" s="7"/>
      <c r="F8380" s="7"/>
      <c r="G8380" s="7"/>
      <c r="H8380" s="7"/>
      <c r="J8380" s="7"/>
      <c r="K8380" s="7"/>
      <c r="L8380" s="7"/>
      <c r="Q8380" s="7"/>
      <c r="S8380" s="7"/>
      <c r="T8380" s="7"/>
      <c r="Y8380" s="7"/>
      <c r="AA8380" s="7"/>
      <c r="AB8380" s="7"/>
      <c r="AG8380" s="7"/>
    </row>
    <row r="8381" spans="1:33">
      <c r="A8381" s="7"/>
      <c r="B8381" s="7"/>
      <c r="C8381" s="7"/>
      <c r="D8381" s="7"/>
      <c r="E8381" s="7"/>
      <c r="F8381" s="7"/>
      <c r="G8381" s="7"/>
      <c r="H8381" s="7"/>
      <c r="J8381" s="7"/>
      <c r="K8381" s="7"/>
      <c r="L8381" s="7"/>
      <c r="Q8381" s="7"/>
      <c r="S8381" s="7"/>
      <c r="T8381" s="7"/>
      <c r="Y8381" s="7"/>
      <c r="AA8381" s="7"/>
      <c r="AB8381" s="7"/>
      <c r="AG8381" s="7"/>
    </row>
    <row r="8382" spans="1:33">
      <c r="A8382" s="7"/>
      <c r="B8382" s="7"/>
      <c r="C8382" s="7"/>
      <c r="D8382" s="7"/>
      <c r="E8382" s="7"/>
      <c r="F8382" s="7"/>
      <c r="G8382" s="7"/>
      <c r="H8382" s="7"/>
      <c r="J8382" s="7"/>
      <c r="K8382" s="7"/>
      <c r="L8382" s="7"/>
      <c r="Q8382" s="7"/>
      <c r="S8382" s="7"/>
      <c r="T8382" s="7"/>
      <c r="Y8382" s="7"/>
      <c r="AA8382" s="7"/>
      <c r="AB8382" s="7"/>
      <c r="AG8382" s="7"/>
    </row>
    <row r="8383" spans="1:33">
      <c r="A8383" s="7"/>
      <c r="B8383" s="7"/>
      <c r="C8383" s="7"/>
      <c r="D8383" s="7"/>
      <c r="E8383" s="7"/>
      <c r="F8383" s="7"/>
      <c r="G8383" s="7"/>
      <c r="H8383" s="7"/>
      <c r="J8383" s="7"/>
      <c r="K8383" s="7"/>
      <c r="L8383" s="7"/>
      <c r="Q8383" s="7"/>
      <c r="S8383" s="7"/>
      <c r="T8383" s="7"/>
      <c r="Y8383" s="7"/>
      <c r="AA8383" s="7"/>
      <c r="AB8383" s="7"/>
      <c r="AG8383" s="7"/>
    </row>
    <row r="8384" spans="1:33">
      <c r="A8384" s="7"/>
      <c r="B8384" s="7"/>
      <c r="C8384" s="7"/>
      <c r="D8384" s="7"/>
      <c r="E8384" s="7"/>
      <c r="F8384" s="7"/>
      <c r="G8384" s="7"/>
      <c r="H8384" s="7"/>
      <c r="J8384" s="7"/>
      <c r="K8384" s="7"/>
      <c r="L8384" s="7"/>
      <c r="Q8384" s="7"/>
      <c r="S8384" s="7"/>
      <c r="T8384" s="7"/>
      <c r="Y8384" s="7"/>
      <c r="AA8384" s="7"/>
      <c r="AB8384" s="7"/>
      <c r="AG8384" s="7"/>
    </row>
    <row r="8385" spans="1:33">
      <c r="A8385" s="7"/>
      <c r="B8385" s="7"/>
      <c r="C8385" s="7"/>
      <c r="D8385" s="7"/>
      <c r="E8385" s="7"/>
      <c r="F8385" s="7"/>
      <c r="G8385" s="7"/>
      <c r="H8385" s="7"/>
      <c r="J8385" s="7"/>
      <c r="K8385" s="7"/>
      <c r="L8385" s="7"/>
      <c r="Q8385" s="7"/>
      <c r="S8385" s="7"/>
      <c r="T8385" s="7"/>
      <c r="Y8385" s="7"/>
      <c r="AA8385" s="7"/>
      <c r="AB8385" s="7"/>
      <c r="AG8385" s="7"/>
    </row>
    <row r="8386" spans="1:33">
      <c r="A8386" s="7"/>
      <c r="B8386" s="7"/>
      <c r="C8386" s="7"/>
      <c r="D8386" s="7"/>
      <c r="E8386" s="7"/>
      <c r="F8386" s="7"/>
      <c r="G8386" s="7"/>
      <c r="H8386" s="7"/>
      <c r="J8386" s="7"/>
      <c r="K8386" s="7"/>
      <c r="L8386" s="7"/>
      <c r="Q8386" s="7"/>
      <c r="S8386" s="7"/>
      <c r="T8386" s="7"/>
      <c r="Y8386" s="7"/>
      <c r="AA8386" s="7"/>
      <c r="AB8386" s="7"/>
      <c r="AG8386" s="7"/>
    </row>
    <row r="8387" spans="1:33">
      <c r="A8387" s="7"/>
      <c r="B8387" s="7"/>
      <c r="C8387" s="7"/>
      <c r="D8387" s="7"/>
      <c r="E8387" s="7"/>
      <c r="F8387" s="7"/>
      <c r="G8387" s="7"/>
      <c r="H8387" s="7"/>
      <c r="J8387" s="7"/>
      <c r="K8387" s="7"/>
      <c r="L8387" s="7"/>
      <c r="Q8387" s="7"/>
      <c r="S8387" s="7"/>
      <c r="T8387" s="7"/>
      <c r="Y8387" s="7"/>
      <c r="AA8387" s="7"/>
      <c r="AB8387" s="7"/>
      <c r="AG8387" s="7"/>
    </row>
    <row r="8388" spans="1:33">
      <c r="A8388" s="7"/>
      <c r="B8388" s="7"/>
      <c r="C8388" s="7"/>
      <c r="D8388" s="7"/>
      <c r="E8388" s="7"/>
      <c r="F8388" s="7"/>
      <c r="G8388" s="7"/>
      <c r="H8388" s="7"/>
      <c r="J8388" s="7"/>
      <c r="K8388" s="7"/>
      <c r="L8388" s="7"/>
      <c r="Q8388" s="7"/>
      <c r="S8388" s="7"/>
      <c r="T8388" s="7"/>
      <c r="Y8388" s="7"/>
      <c r="AA8388" s="7"/>
      <c r="AB8388" s="7"/>
      <c r="AG8388" s="7"/>
    </row>
    <row r="8389" spans="1:33">
      <c r="A8389" s="7"/>
      <c r="B8389" s="7"/>
      <c r="C8389" s="7"/>
      <c r="D8389" s="7"/>
      <c r="E8389" s="7"/>
      <c r="F8389" s="7"/>
      <c r="G8389" s="7"/>
      <c r="H8389" s="7"/>
      <c r="J8389" s="7"/>
      <c r="K8389" s="7"/>
      <c r="L8389" s="7"/>
      <c r="Q8389" s="7"/>
      <c r="S8389" s="7"/>
      <c r="T8389" s="7"/>
      <c r="Y8389" s="7"/>
      <c r="AA8389" s="7"/>
      <c r="AB8389" s="7"/>
      <c r="AG8389" s="7"/>
    </row>
    <row r="8390" spans="1:33">
      <c r="A8390" s="7"/>
      <c r="B8390" s="7"/>
      <c r="C8390" s="7"/>
      <c r="D8390" s="7"/>
      <c r="E8390" s="7"/>
      <c r="F8390" s="7"/>
      <c r="G8390" s="7"/>
      <c r="H8390" s="7"/>
      <c r="J8390" s="7"/>
      <c r="K8390" s="7"/>
      <c r="L8390" s="7"/>
      <c r="Q8390" s="7"/>
      <c r="S8390" s="7"/>
      <c r="T8390" s="7"/>
      <c r="Y8390" s="7"/>
      <c r="AA8390" s="7"/>
      <c r="AB8390" s="7"/>
      <c r="AG8390" s="7"/>
    </row>
    <row r="8391" spans="1:33">
      <c r="A8391" s="7"/>
      <c r="B8391" s="7"/>
      <c r="C8391" s="7"/>
      <c r="D8391" s="7"/>
      <c r="E8391" s="7"/>
      <c r="F8391" s="7"/>
      <c r="G8391" s="7"/>
      <c r="H8391" s="7"/>
      <c r="J8391" s="7"/>
      <c r="K8391" s="7"/>
      <c r="L8391" s="7"/>
      <c r="Q8391" s="7"/>
      <c r="S8391" s="7"/>
      <c r="T8391" s="7"/>
      <c r="Y8391" s="7"/>
      <c r="AA8391" s="7"/>
      <c r="AB8391" s="7"/>
      <c r="AG8391" s="7"/>
    </row>
    <row r="8392" spans="1:33">
      <c r="A8392" s="7"/>
      <c r="B8392" s="7"/>
      <c r="C8392" s="7"/>
      <c r="D8392" s="7"/>
      <c r="E8392" s="7"/>
      <c r="F8392" s="7"/>
      <c r="G8392" s="7"/>
      <c r="H8392" s="7"/>
      <c r="J8392" s="7"/>
      <c r="K8392" s="7"/>
      <c r="L8392" s="7"/>
      <c r="Q8392" s="7"/>
      <c r="S8392" s="7"/>
      <c r="T8392" s="7"/>
      <c r="Y8392" s="7"/>
      <c r="AA8392" s="7"/>
      <c r="AB8392" s="7"/>
      <c r="AG8392" s="7"/>
    </row>
    <row r="8393" spans="1:33">
      <c r="A8393" s="7"/>
      <c r="B8393" s="7"/>
      <c r="C8393" s="7"/>
      <c r="D8393" s="7"/>
      <c r="E8393" s="7"/>
      <c r="F8393" s="7"/>
      <c r="G8393" s="7"/>
      <c r="H8393" s="7"/>
      <c r="J8393" s="7"/>
      <c r="K8393" s="7"/>
      <c r="L8393" s="7"/>
      <c r="Q8393" s="7"/>
      <c r="S8393" s="7"/>
      <c r="T8393" s="7"/>
      <c r="Y8393" s="7"/>
      <c r="AA8393" s="7"/>
      <c r="AB8393" s="7"/>
      <c r="AG8393" s="7"/>
    </row>
    <row r="8394" spans="1:33">
      <c r="A8394" s="7"/>
      <c r="B8394" s="7"/>
      <c r="C8394" s="7"/>
      <c r="D8394" s="7"/>
      <c r="E8394" s="7"/>
      <c r="F8394" s="7"/>
      <c r="G8394" s="7"/>
      <c r="H8394" s="7"/>
      <c r="J8394" s="7"/>
      <c r="K8394" s="7"/>
      <c r="L8394" s="7"/>
      <c r="Q8394" s="7"/>
      <c r="S8394" s="7"/>
      <c r="T8394" s="7"/>
      <c r="Y8394" s="7"/>
      <c r="AA8394" s="7"/>
      <c r="AB8394" s="7"/>
      <c r="AG8394" s="7"/>
    </row>
    <row r="8395" spans="1:33">
      <c r="A8395" s="7"/>
      <c r="B8395" s="7"/>
      <c r="C8395" s="7"/>
      <c r="D8395" s="7"/>
      <c r="E8395" s="7"/>
      <c r="F8395" s="7"/>
      <c r="G8395" s="7"/>
      <c r="H8395" s="7"/>
      <c r="J8395" s="7"/>
      <c r="K8395" s="7"/>
      <c r="L8395" s="7"/>
      <c r="Q8395" s="7"/>
      <c r="S8395" s="7"/>
      <c r="T8395" s="7"/>
      <c r="Y8395" s="7"/>
      <c r="AA8395" s="7"/>
      <c r="AB8395" s="7"/>
      <c r="AG8395" s="7"/>
    </row>
    <row r="8396" spans="1:33">
      <c r="A8396" s="7"/>
      <c r="B8396" s="7"/>
      <c r="C8396" s="7"/>
      <c r="D8396" s="7"/>
      <c r="E8396" s="7"/>
      <c r="F8396" s="7"/>
      <c r="G8396" s="7"/>
      <c r="H8396" s="7"/>
      <c r="J8396" s="7"/>
      <c r="K8396" s="7"/>
      <c r="L8396" s="7"/>
      <c r="Q8396" s="7"/>
      <c r="S8396" s="7"/>
      <c r="T8396" s="7"/>
      <c r="Y8396" s="7"/>
      <c r="AA8396" s="7"/>
      <c r="AB8396" s="7"/>
      <c r="AG8396" s="7"/>
    </row>
    <row r="8397" spans="1:33">
      <c r="A8397" s="7"/>
      <c r="B8397" s="7"/>
      <c r="C8397" s="7"/>
      <c r="D8397" s="7"/>
      <c r="E8397" s="7"/>
      <c r="F8397" s="7"/>
      <c r="G8397" s="7"/>
      <c r="H8397" s="7"/>
      <c r="J8397" s="7"/>
      <c r="K8397" s="7"/>
      <c r="L8397" s="7"/>
      <c r="Q8397" s="7"/>
      <c r="S8397" s="7"/>
      <c r="T8397" s="7"/>
      <c r="Y8397" s="7"/>
      <c r="AA8397" s="7"/>
      <c r="AB8397" s="7"/>
      <c r="AG8397" s="7"/>
    </row>
    <row r="8398" spans="1:33">
      <c r="A8398" s="7"/>
      <c r="B8398" s="7"/>
      <c r="C8398" s="7"/>
      <c r="D8398" s="7"/>
      <c r="E8398" s="7"/>
      <c r="F8398" s="7"/>
      <c r="G8398" s="7"/>
      <c r="H8398" s="7"/>
      <c r="J8398" s="7"/>
      <c r="K8398" s="7"/>
      <c r="L8398" s="7"/>
      <c r="Q8398" s="7"/>
      <c r="S8398" s="7"/>
      <c r="T8398" s="7"/>
      <c r="Y8398" s="7"/>
      <c r="AA8398" s="7"/>
      <c r="AB8398" s="7"/>
      <c r="AG8398" s="7"/>
    </row>
    <row r="8399" spans="1:33">
      <c r="A8399" s="7"/>
      <c r="B8399" s="7"/>
      <c r="C8399" s="7"/>
      <c r="D8399" s="7"/>
      <c r="E8399" s="7"/>
      <c r="F8399" s="7"/>
      <c r="G8399" s="7"/>
      <c r="H8399" s="7"/>
      <c r="J8399" s="7"/>
      <c r="K8399" s="7"/>
      <c r="L8399" s="7"/>
      <c r="Q8399" s="7"/>
      <c r="S8399" s="7"/>
      <c r="T8399" s="7"/>
      <c r="Y8399" s="7"/>
      <c r="AA8399" s="7"/>
      <c r="AB8399" s="7"/>
      <c r="AG8399" s="7"/>
    </row>
    <row r="8400" spans="1:33">
      <c r="A8400" s="7"/>
      <c r="B8400" s="7"/>
      <c r="C8400" s="7"/>
      <c r="D8400" s="7"/>
      <c r="E8400" s="7"/>
      <c r="F8400" s="7"/>
      <c r="G8400" s="7"/>
      <c r="H8400" s="7"/>
      <c r="J8400" s="7"/>
      <c r="K8400" s="7"/>
      <c r="L8400" s="7"/>
      <c r="Q8400" s="7"/>
      <c r="S8400" s="7"/>
      <c r="T8400" s="7"/>
      <c r="Y8400" s="7"/>
      <c r="AA8400" s="7"/>
      <c r="AB8400" s="7"/>
      <c r="AG8400" s="7"/>
    </row>
    <row r="8401" spans="1:33">
      <c r="A8401" s="7"/>
      <c r="B8401" s="7"/>
      <c r="C8401" s="7"/>
      <c r="D8401" s="7"/>
      <c r="E8401" s="7"/>
      <c r="F8401" s="7"/>
      <c r="G8401" s="7"/>
      <c r="H8401" s="7"/>
      <c r="J8401" s="7"/>
      <c r="K8401" s="7"/>
      <c r="L8401" s="7"/>
      <c r="Q8401" s="7"/>
      <c r="S8401" s="7"/>
      <c r="T8401" s="7"/>
      <c r="Y8401" s="7"/>
      <c r="AA8401" s="7"/>
      <c r="AB8401" s="7"/>
      <c r="AG8401" s="7"/>
    </row>
    <row r="8402" spans="1:33">
      <c r="A8402" s="7"/>
      <c r="B8402" s="7"/>
      <c r="C8402" s="7"/>
      <c r="D8402" s="7"/>
      <c r="E8402" s="7"/>
      <c r="F8402" s="7"/>
      <c r="G8402" s="7"/>
      <c r="H8402" s="7"/>
      <c r="J8402" s="7"/>
      <c r="K8402" s="7"/>
      <c r="L8402" s="7"/>
      <c r="Q8402" s="7"/>
      <c r="S8402" s="7"/>
      <c r="T8402" s="7"/>
      <c r="Y8402" s="7"/>
      <c r="AA8402" s="7"/>
      <c r="AB8402" s="7"/>
      <c r="AG8402" s="7"/>
    </row>
    <row r="8403" spans="1:33">
      <c r="A8403" s="7"/>
      <c r="B8403" s="7"/>
      <c r="C8403" s="7"/>
      <c r="D8403" s="7"/>
      <c r="E8403" s="7"/>
      <c r="F8403" s="7"/>
      <c r="G8403" s="7"/>
      <c r="H8403" s="7"/>
      <c r="J8403" s="7"/>
      <c r="K8403" s="7"/>
      <c r="L8403" s="7"/>
      <c r="Q8403" s="7"/>
      <c r="S8403" s="7"/>
      <c r="T8403" s="7"/>
      <c r="Y8403" s="7"/>
      <c r="AA8403" s="7"/>
      <c r="AB8403" s="7"/>
      <c r="AG8403" s="7"/>
    </row>
    <row r="8404" spans="1:33">
      <c r="A8404" s="7"/>
      <c r="B8404" s="7"/>
      <c r="C8404" s="7"/>
      <c r="D8404" s="7"/>
      <c r="E8404" s="7"/>
      <c r="F8404" s="7"/>
      <c r="G8404" s="7"/>
      <c r="H8404" s="7"/>
      <c r="J8404" s="7"/>
      <c r="K8404" s="7"/>
      <c r="L8404" s="7"/>
      <c r="Q8404" s="7"/>
      <c r="S8404" s="7"/>
      <c r="T8404" s="7"/>
      <c r="Y8404" s="7"/>
      <c r="AA8404" s="7"/>
      <c r="AB8404" s="7"/>
      <c r="AG8404" s="7"/>
    </row>
    <row r="8405" spans="1:33">
      <c r="A8405" s="7"/>
      <c r="B8405" s="7"/>
      <c r="C8405" s="7"/>
      <c r="D8405" s="7"/>
      <c r="E8405" s="7"/>
      <c r="F8405" s="7"/>
      <c r="G8405" s="7"/>
      <c r="H8405" s="7"/>
      <c r="J8405" s="7"/>
      <c r="K8405" s="7"/>
      <c r="L8405" s="7"/>
      <c r="Q8405" s="7"/>
      <c r="S8405" s="7"/>
      <c r="T8405" s="7"/>
      <c r="Y8405" s="7"/>
      <c r="AA8405" s="7"/>
      <c r="AB8405" s="7"/>
      <c r="AG8405" s="7"/>
    </row>
    <row r="8406" spans="1:33">
      <c r="A8406" s="7"/>
      <c r="B8406" s="7"/>
      <c r="C8406" s="7"/>
      <c r="D8406" s="7"/>
      <c r="E8406" s="7"/>
      <c r="F8406" s="7"/>
      <c r="G8406" s="7"/>
      <c r="H8406" s="7"/>
      <c r="J8406" s="7"/>
      <c r="K8406" s="7"/>
      <c r="L8406" s="7"/>
      <c r="Q8406" s="7"/>
      <c r="S8406" s="7"/>
      <c r="T8406" s="7"/>
      <c r="Y8406" s="7"/>
      <c r="AA8406" s="7"/>
      <c r="AB8406" s="7"/>
      <c r="AG8406" s="7"/>
    </row>
    <row r="8407" spans="1:33">
      <c r="A8407" s="7"/>
      <c r="B8407" s="7"/>
      <c r="C8407" s="7"/>
      <c r="D8407" s="7"/>
      <c r="E8407" s="7"/>
      <c r="F8407" s="7"/>
      <c r="G8407" s="7"/>
      <c r="H8407" s="7"/>
      <c r="J8407" s="7"/>
      <c r="K8407" s="7"/>
      <c r="L8407" s="7"/>
      <c r="Q8407" s="7"/>
      <c r="S8407" s="7"/>
      <c r="T8407" s="7"/>
      <c r="Y8407" s="7"/>
      <c r="AA8407" s="7"/>
      <c r="AB8407" s="7"/>
      <c r="AG8407" s="7"/>
    </row>
    <row r="8408" spans="1:33">
      <c r="A8408" s="7"/>
      <c r="B8408" s="7"/>
      <c r="C8408" s="7"/>
      <c r="D8408" s="7"/>
      <c r="E8408" s="7"/>
      <c r="F8408" s="7"/>
      <c r="G8408" s="7"/>
      <c r="H8408" s="7"/>
      <c r="J8408" s="7"/>
      <c r="K8408" s="7"/>
      <c r="L8408" s="7"/>
      <c r="Q8408" s="7"/>
      <c r="S8408" s="7"/>
      <c r="T8408" s="7"/>
      <c r="Y8408" s="7"/>
      <c r="AA8408" s="7"/>
      <c r="AB8408" s="7"/>
      <c r="AG8408" s="7"/>
    </row>
    <row r="8409" spans="1:33">
      <c r="A8409" s="7"/>
      <c r="B8409" s="7"/>
      <c r="C8409" s="7"/>
      <c r="D8409" s="7"/>
      <c r="E8409" s="7"/>
      <c r="F8409" s="7"/>
      <c r="G8409" s="7"/>
      <c r="H8409" s="7"/>
      <c r="J8409" s="7"/>
      <c r="K8409" s="7"/>
      <c r="L8409" s="7"/>
      <c r="Q8409" s="7"/>
      <c r="S8409" s="7"/>
      <c r="T8409" s="7"/>
      <c r="Y8409" s="7"/>
      <c r="AA8409" s="7"/>
      <c r="AB8409" s="7"/>
      <c r="AG8409" s="7"/>
    </row>
    <row r="8410" spans="1:33">
      <c r="A8410" s="7"/>
      <c r="B8410" s="7"/>
      <c r="C8410" s="7"/>
      <c r="D8410" s="7"/>
      <c r="E8410" s="7"/>
      <c r="F8410" s="7"/>
      <c r="G8410" s="7"/>
      <c r="H8410" s="7"/>
      <c r="J8410" s="7"/>
      <c r="K8410" s="7"/>
      <c r="L8410" s="7"/>
      <c r="Q8410" s="7"/>
      <c r="S8410" s="7"/>
      <c r="T8410" s="7"/>
      <c r="Y8410" s="7"/>
      <c r="AA8410" s="7"/>
      <c r="AB8410" s="7"/>
      <c r="AG8410" s="7"/>
    </row>
    <row r="8411" spans="1:33">
      <c r="A8411" s="7"/>
      <c r="B8411" s="7"/>
      <c r="C8411" s="7"/>
      <c r="D8411" s="7"/>
      <c r="E8411" s="7"/>
      <c r="F8411" s="7"/>
      <c r="G8411" s="7"/>
      <c r="H8411" s="7"/>
      <c r="J8411" s="7"/>
      <c r="K8411" s="7"/>
      <c r="L8411" s="7"/>
      <c r="Q8411" s="7"/>
      <c r="S8411" s="7"/>
      <c r="T8411" s="7"/>
      <c r="Y8411" s="7"/>
      <c r="AA8411" s="7"/>
      <c r="AB8411" s="7"/>
      <c r="AG8411" s="7"/>
    </row>
    <row r="8412" spans="1:33">
      <c r="A8412" s="7"/>
      <c r="B8412" s="7"/>
      <c r="C8412" s="7"/>
      <c r="D8412" s="7"/>
      <c r="E8412" s="7"/>
      <c r="F8412" s="7"/>
      <c r="G8412" s="7"/>
      <c r="H8412" s="7"/>
      <c r="J8412" s="7"/>
      <c r="K8412" s="7"/>
      <c r="L8412" s="7"/>
      <c r="Q8412" s="7"/>
      <c r="S8412" s="7"/>
      <c r="T8412" s="7"/>
      <c r="Y8412" s="7"/>
      <c r="AA8412" s="7"/>
      <c r="AB8412" s="7"/>
      <c r="AG8412" s="7"/>
    </row>
    <row r="8413" spans="1:33">
      <c r="A8413" s="7"/>
      <c r="B8413" s="7"/>
      <c r="C8413" s="7"/>
      <c r="D8413" s="7"/>
      <c r="E8413" s="7"/>
      <c r="F8413" s="7"/>
      <c r="G8413" s="7"/>
      <c r="H8413" s="7"/>
      <c r="J8413" s="7"/>
      <c r="K8413" s="7"/>
      <c r="L8413" s="7"/>
      <c r="Q8413" s="7"/>
      <c r="S8413" s="7"/>
      <c r="T8413" s="7"/>
      <c r="Y8413" s="7"/>
      <c r="AA8413" s="7"/>
      <c r="AB8413" s="7"/>
      <c r="AG8413" s="7"/>
    </row>
    <row r="8414" spans="1:33">
      <c r="A8414" s="7"/>
      <c r="B8414" s="7"/>
      <c r="C8414" s="7"/>
      <c r="D8414" s="7"/>
      <c r="E8414" s="7"/>
      <c r="F8414" s="7"/>
      <c r="G8414" s="7"/>
      <c r="H8414" s="7"/>
      <c r="J8414" s="7"/>
      <c r="K8414" s="7"/>
      <c r="L8414" s="7"/>
      <c r="Q8414" s="7"/>
      <c r="S8414" s="7"/>
      <c r="T8414" s="7"/>
      <c r="Y8414" s="7"/>
      <c r="AA8414" s="7"/>
      <c r="AB8414" s="7"/>
      <c r="AG8414" s="7"/>
    </row>
    <row r="8415" spans="1:33">
      <c r="A8415" s="7"/>
      <c r="B8415" s="7"/>
      <c r="C8415" s="7"/>
      <c r="D8415" s="7"/>
      <c r="E8415" s="7"/>
      <c r="F8415" s="7"/>
      <c r="G8415" s="7"/>
      <c r="H8415" s="7"/>
      <c r="J8415" s="7"/>
      <c r="K8415" s="7"/>
      <c r="L8415" s="7"/>
      <c r="Q8415" s="7"/>
      <c r="S8415" s="7"/>
      <c r="T8415" s="7"/>
      <c r="Y8415" s="7"/>
      <c r="AA8415" s="7"/>
      <c r="AB8415" s="7"/>
      <c r="AG8415" s="7"/>
    </row>
    <row r="8416" spans="1:33">
      <c r="A8416" s="7"/>
      <c r="B8416" s="7"/>
      <c r="C8416" s="7"/>
      <c r="D8416" s="7"/>
      <c r="E8416" s="7"/>
      <c r="F8416" s="7"/>
      <c r="G8416" s="7"/>
      <c r="H8416" s="7"/>
      <c r="J8416" s="7"/>
      <c r="K8416" s="7"/>
      <c r="L8416" s="7"/>
      <c r="Q8416" s="7"/>
      <c r="S8416" s="7"/>
      <c r="T8416" s="7"/>
      <c r="Y8416" s="7"/>
      <c r="AA8416" s="7"/>
      <c r="AB8416" s="7"/>
      <c r="AG8416" s="7"/>
    </row>
    <row r="8417" spans="1:33">
      <c r="A8417" s="7"/>
      <c r="B8417" s="7"/>
      <c r="C8417" s="7"/>
      <c r="D8417" s="7"/>
      <c r="E8417" s="7"/>
      <c r="F8417" s="7"/>
      <c r="G8417" s="7"/>
      <c r="H8417" s="7"/>
      <c r="J8417" s="7"/>
      <c r="K8417" s="7"/>
      <c r="L8417" s="7"/>
      <c r="Q8417" s="7"/>
      <c r="S8417" s="7"/>
      <c r="T8417" s="7"/>
      <c r="Y8417" s="7"/>
      <c r="AA8417" s="7"/>
      <c r="AB8417" s="7"/>
      <c r="AG8417" s="7"/>
    </row>
    <row r="8418" spans="1:33">
      <c r="A8418" s="7"/>
      <c r="B8418" s="7"/>
      <c r="C8418" s="7"/>
      <c r="D8418" s="7"/>
      <c r="E8418" s="7"/>
      <c r="F8418" s="7"/>
      <c r="G8418" s="7"/>
      <c r="H8418" s="7"/>
      <c r="J8418" s="7"/>
      <c r="K8418" s="7"/>
      <c r="L8418" s="7"/>
      <c r="Q8418" s="7"/>
      <c r="S8418" s="7"/>
      <c r="T8418" s="7"/>
      <c r="Y8418" s="7"/>
      <c r="AA8418" s="7"/>
      <c r="AB8418" s="7"/>
      <c r="AG8418" s="7"/>
    </row>
    <row r="8419" spans="1:33">
      <c r="A8419" s="7"/>
      <c r="B8419" s="7"/>
      <c r="C8419" s="7"/>
      <c r="D8419" s="7"/>
      <c r="E8419" s="7"/>
      <c r="F8419" s="7"/>
      <c r="G8419" s="7"/>
      <c r="H8419" s="7"/>
      <c r="J8419" s="7"/>
      <c r="K8419" s="7"/>
      <c r="L8419" s="7"/>
      <c r="Q8419" s="7"/>
      <c r="S8419" s="7"/>
      <c r="T8419" s="7"/>
      <c r="Y8419" s="7"/>
      <c r="AA8419" s="7"/>
      <c r="AB8419" s="7"/>
      <c r="AG8419" s="7"/>
    </row>
    <row r="8420" spans="1:33">
      <c r="A8420" s="7"/>
      <c r="B8420" s="7"/>
      <c r="C8420" s="7"/>
      <c r="D8420" s="7"/>
      <c r="E8420" s="7"/>
      <c r="F8420" s="7"/>
      <c r="G8420" s="7"/>
      <c r="H8420" s="7"/>
      <c r="J8420" s="7"/>
      <c r="K8420" s="7"/>
      <c r="L8420" s="7"/>
      <c r="Q8420" s="7"/>
      <c r="S8420" s="7"/>
      <c r="T8420" s="7"/>
      <c r="Y8420" s="7"/>
      <c r="AA8420" s="7"/>
      <c r="AB8420" s="7"/>
      <c r="AG8420" s="7"/>
    </row>
    <row r="8421" spans="1:33">
      <c r="A8421" s="7"/>
      <c r="B8421" s="7"/>
      <c r="C8421" s="7"/>
      <c r="D8421" s="7"/>
      <c r="E8421" s="7"/>
      <c r="F8421" s="7"/>
      <c r="G8421" s="7"/>
      <c r="H8421" s="7"/>
      <c r="J8421" s="7"/>
      <c r="K8421" s="7"/>
      <c r="L8421" s="7"/>
      <c r="Q8421" s="7"/>
      <c r="S8421" s="7"/>
      <c r="T8421" s="7"/>
      <c r="Y8421" s="7"/>
      <c r="AA8421" s="7"/>
      <c r="AB8421" s="7"/>
      <c r="AG8421" s="7"/>
    </row>
    <row r="8422" spans="1:33">
      <c r="A8422" s="7"/>
      <c r="B8422" s="7"/>
      <c r="C8422" s="7"/>
      <c r="D8422" s="7"/>
      <c r="E8422" s="7"/>
      <c r="F8422" s="7"/>
      <c r="G8422" s="7"/>
      <c r="H8422" s="7"/>
      <c r="J8422" s="7"/>
      <c r="K8422" s="7"/>
      <c r="L8422" s="7"/>
      <c r="Q8422" s="7"/>
      <c r="S8422" s="7"/>
      <c r="T8422" s="7"/>
      <c r="Y8422" s="7"/>
      <c r="AA8422" s="7"/>
      <c r="AB8422" s="7"/>
      <c r="AG8422" s="7"/>
    </row>
    <row r="8423" spans="1:33">
      <c r="A8423" s="7"/>
      <c r="B8423" s="7"/>
      <c r="C8423" s="7"/>
      <c r="D8423" s="7"/>
      <c r="E8423" s="7"/>
      <c r="F8423" s="7"/>
      <c r="G8423" s="7"/>
      <c r="H8423" s="7"/>
      <c r="J8423" s="7"/>
      <c r="K8423" s="7"/>
      <c r="L8423" s="7"/>
      <c r="Q8423" s="7"/>
      <c r="S8423" s="7"/>
      <c r="T8423" s="7"/>
      <c r="Y8423" s="7"/>
      <c r="AA8423" s="7"/>
      <c r="AB8423" s="7"/>
      <c r="AG8423" s="7"/>
    </row>
    <row r="8424" spans="1:33">
      <c r="A8424" s="7"/>
      <c r="B8424" s="7"/>
      <c r="C8424" s="7"/>
      <c r="D8424" s="7"/>
      <c r="E8424" s="7"/>
      <c r="F8424" s="7"/>
      <c r="G8424" s="7"/>
      <c r="H8424" s="7"/>
      <c r="J8424" s="7"/>
      <c r="K8424" s="7"/>
      <c r="L8424" s="7"/>
      <c r="Q8424" s="7"/>
      <c r="S8424" s="7"/>
      <c r="T8424" s="7"/>
      <c r="Y8424" s="7"/>
      <c r="AA8424" s="7"/>
      <c r="AB8424" s="7"/>
      <c r="AG8424" s="7"/>
    </row>
    <row r="8425" spans="1:33">
      <c r="A8425" s="7"/>
      <c r="B8425" s="7"/>
      <c r="C8425" s="7"/>
      <c r="D8425" s="7"/>
      <c r="E8425" s="7"/>
      <c r="F8425" s="7"/>
      <c r="G8425" s="7"/>
      <c r="H8425" s="7"/>
      <c r="J8425" s="7"/>
      <c r="K8425" s="7"/>
      <c r="L8425" s="7"/>
      <c r="Q8425" s="7"/>
      <c r="S8425" s="7"/>
      <c r="T8425" s="7"/>
      <c r="Y8425" s="7"/>
      <c r="AA8425" s="7"/>
      <c r="AB8425" s="7"/>
      <c r="AG8425" s="7"/>
    </row>
    <row r="8426" spans="1:33">
      <c r="A8426" s="7"/>
      <c r="B8426" s="7"/>
      <c r="C8426" s="7"/>
      <c r="D8426" s="7"/>
      <c r="E8426" s="7"/>
      <c r="F8426" s="7"/>
      <c r="G8426" s="7"/>
      <c r="H8426" s="7"/>
      <c r="J8426" s="7"/>
      <c r="K8426" s="7"/>
      <c r="L8426" s="7"/>
      <c r="Q8426" s="7"/>
      <c r="S8426" s="7"/>
      <c r="T8426" s="7"/>
      <c r="Y8426" s="7"/>
      <c r="AA8426" s="7"/>
      <c r="AB8426" s="7"/>
      <c r="AG8426" s="7"/>
    </row>
    <row r="8427" spans="1:33">
      <c r="A8427" s="7"/>
      <c r="B8427" s="7"/>
      <c r="C8427" s="7"/>
      <c r="D8427" s="7"/>
      <c r="E8427" s="7"/>
      <c r="F8427" s="7"/>
      <c r="G8427" s="7"/>
      <c r="H8427" s="7"/>
      <c r="J8427" s="7"/>
      <c r="K8427" s="7"/>
      <c r="L8427" s="7"/>
      <c r="Q8427" s="7"/>
      <c r="S8427" s="7"/>
      <c r="T8427" s="7"/>
      <c r="Y8427" s="7"/>
      <c r="AA8427" s="7"/>
      <c r="AB8427" s="7"/>
      <c r="AG8427" s="7"/>
    </row>
    <row r="8428" spans="1:33">
      <c r="A8428" s="7"/>
      <c r="B8428" s="7"/>
      <c r="C8428" s="7"/>
      <c r="D8428" s="7"/>
      <c r="E8428" s="7"/>
      <c r="F8428" s="7"/>
      <c r="G8428" s="7"/>
      <c r="H8428" s="7"/>
      <c r="J8428" s="7"/>
      <c r="K8428" s="7"/>
      <c r="L8428" s="7"/>
      <c r="Q8428" s="7"/>
      <c r="S8428" s="7"/>
      <c r="T8428" s="7"/>
      <c r="Y8428" s="7"/>
      <c r="AA8428" s="7"/>
      <c r="AB8428" s="7"/>
      <c r="AG8428" s="7"/>
    </row>
    <row r="8429" spans="1:33">
      <c r="A8429" s="7"/>
      <c r="B8429" s="7"/>
      <c r="C8429" s="7"/>
      <c r="D8429" s="7"/>
      <c r="E8429" s="7"/>
      <c r="F8429" s="7"/>
      <c r="G8429" s="7"/>
      <c r="H8429" s="7"/>
      <c r="J8429" s="7"/>
      <c r="K8429" s="7"/>
      <c r="L8429" s="7"/>
      <c r="Q8429" s="7"/>
      <c r="S8429" s="7"/>
      <c r="T8429" s="7"/>
      <c r="Y8429" s="7"/>
      <c r="AA8429" s="7"/>
      <c r="AB8429" s="7"/>
      <c r="AG8429" s="7"/>
    </row>
    <row r="8430" spans="1:33">
      <c r="A8430" s="7"/>
      <c r="B8430" s="7"/>
      <c r="C8430" s="7"/>
      <c r="D8430" s="7"/>
      <c r="E8430" s="7"/>
      <c r="F8430" s="7"/>
      <c r="G8430" s="7"/>
      <c r="H8430" s="7"/>
      <c r="J8430" s="7"/>
      <c r="K8430" s="7"/>
      <c r="L8430" s="7"/>
      <c r="Q8430" s="7"/>
      <c r="S8430" s="7"/>
      <c r="T8430" s="7"/>
      <c r="Y8430" s="7"/>
      <c r="AA8430" s="7"/>
      <c r="AB8430" s="7"/>
      <c r="AG8430" s="7"/>
    </row>
    <row r="8431" spans="1:33">
      <c r="A8431" s="7"/>
      <c r="B8431" s="7"/>
      <c r="C8431" s="7"/>
      <c r="D8431" s="7"/>
      <c r="E8431" s="7"/>
      <c r="F8431" s="7"/>
      <c r="G8431" s="7"/>
      <c r="H8431" s="7"/>
      <c r="J8431" s="7"/>
      <c r="K8431" s="7"/>
      <c r="L8431" s="7"/>
      <c r="Q8431" s="7"/>
      <c r="S8431" s="7"/>
      <c r="T8431" s="7"/>
      <c r="Y8431" s="7"/>
      <c r="AA8431" s="7"/>
      <c r="AB8431" s="7"/>
      <c r="AG8431" s="7"/>
    </row>
    <row r="8432" spans="1:33">
      <c r="A8432" s="7"/>
      <c r="B8432" s="7"/>
      <c r="C8432" s="7"/>
      <c r="D8432" s="7"/>
      <c r="E8432" s="7"/>
      <c r="F8432" s="7"/>
      <c r="G8432" s="7"/>
      <c r="H8432" s="7"/>
      <c r="J8432" s="7"/>
      <c r="K8432" s="7"/>
      <c r="L8432" s="7"/>
      <c r="Q8432" s="7"/>
      <c r="S8432" s="7"/>
      <c r="T8432" s="7"/>
      <c r="Y8432" s="7"/>
      <c r="AA8432" s="7"/>
      <c r="AB8432" s="7"/>
      <c r="AG8432" s="7"/>
    </row>
    <row r="8433" spans="1:33">
      <c r="A8433" s="7"/>
      <c r="B8433" s="7"/>
      <c r="C8433" s="7"/>
      <c r="D8433" s="7"/>
      <c r="E8433" s="7"/>
      <c r="F8433" s="7"/>
      <c r="G8433" s="7"/>
      <c r="H8433" s="7"/>
      <c r="J8433" s="7"/>
      <c r="K8433" s="7"/>
      <c r="L8433" s="7"/>
      <c r="Q8433" s="7"/>
      <c r="S8433" s="7"/>
      <c r="T8433" s="7"/>
      <c r="Y8433" s="7"/>
      <c r="AA8433" s="7"/>
      <c r="AB8433" s="7"/>
      <c r="AG8433" s="7"/>
    </row>
    <row r="8434" spans="1:33">
      <c r="A8434" s="7"/>
      <c r="B8434" s="7"/>
      <c r="C8434" s="7"/>
      <c r="D8434" s="7"/>
      <c r="E8434" s="7"/>
      <c r="F8434" s="7"/>
      <c r="G8434" s="7"/>
      <c r="H8434" s="7"/>
      <c r="J8434" s="7"/>
      <c r="K8434" s="7"/>
      <c r="L8434" s="7"/>
      <c r="Q8434" s="7"/>
      <c r="S8434" s="7"/>
      <c r="T8434" s="7"/>
      <c r="Y8434" s="7"/>
      <c r="AA8434" s="7"/>
      <c r="AB8434" s="7"/>
      <c r="AG8434" s="7"/>
    </row>
    <row r="8435" spans="1:33">
      <c r="A8435" s="7"/>
      <c r="B8435" s="7"/>
      <c r="C8435" s="7"/>
      <c r="D8435" s="7"/>
      <c r="E8435" s="7"/>
      <c r="F8435" s="7"/>
      <c r="G8435" s="7"/>
      <c r="H8435" s="7"/>
      <c r="J8435" s="7"/>
      <c r="K8435" s="7"/>
      <c r="L8435" s="7"/>
      <c r="Q8435" s="7"/>
      <c r="S8435" s="7"/>
      <c r="T8435" s="7"/>
      <c r="Y8435" s="7"/>
      <c r="AA8435" s="7"/>
      <c r="AB8435" s="7"/>
      <c r="AG8435" s="7"/>
    </row>
    <row r="8436" spans="1:33">
      <c r="A8436" s="7"/>
      <c r="B8436" s="7"/>
      <c r="C8436" s="7"/>
      <c r="D8436" s="7"/>
      <c r="E8436" s="7"/>
      <c r="F8436" s="7"/>
      <c r="G8436" s="7"/>
      <c r="H8436" s="7"/>
      <c r="J8436" s="7"/>
      <c r="K8436" s="7"/>
      <c r="L8436" s="7"/>
      <c r="Q8436" s="7"/>
      <c r="S8436" s="7"/>
      <c r="T8436" s="7"/>
      <c r="Y8436" s="7"/>
      <c r="AA8436" s="7"/>
      <c r="AB8436" s="7"/>
      <c r="AG8436" s="7"/>
    </row>
    <row r="8437" spans="1:33">
      <c r="A8437" s="7"/>
      <c r="B8437" s="7"/>
      <c r="C8437" s="7"/>
      <c r="D8437" s="7"/>
      <c r="E8437" s="7"/>
      <c r="F8437" s="7"/>
      <c r="G8437" s="7"/>
      <c r="H8437" s="7"/>
      <c r="J8437" s="7"/>
      <c r="K8437" s="7"/>
      <c r="L8437" s="7"/>
      <c r="Q8437" s="7"/>
      <c r="S8437" s="7"/>
      <c r="T8437" s="7"/>
      <c r="Y8437" s="7"/>
      <c r="AA8437" s="7"/>
      <c r="AB8437" s="7"/>
      <c r="AG8437" s="7"/>
    </row>
    <row r="8438" spans="1:33">
      <c r="A8438" s="7"/>
      <c r="B8438" s="7"/>
      <c r="C8438" s="7"/>
      <c r="D8438" s="7"/>
      <c r="E8438" s="7"/>
      <c r="F8438" s="7"/>
      <c r="G8438" s="7"/>
      <c r="H8438" s="7"/>
      <c r="J8438" s="7"/>
      <c r="K8438" s="7"/>
      <c r="L8438" s="7"/>
      <c r="Q8438" s="7"/>
      <c r="S8438" s="7"/>
      <c r="T8438" s="7"/>
      <c r="Y8438" s="7"/>
      <c r="AA8438" s="7"/>
      <c r="AB8438" s="7"/>
      <c r="AG8438" s="7"/>
    </row>
    <row r="8439" spans="1:33">
      <c r="A8439" s="7"/>
      <c r="B8439" s="7"/>
      <c r="C8439" s="7"/>
      <c r="D8439" s="7"/>
      <c r="E8439" s="7"/>
      <c r="F8439" s="7"/>
      <c r="G8439" s="7"/>
      <c r="H8439" s="7"/>
      <c r="J8439" s="7"/>
      <c r="K8439" s="7"/>
      <c r="L8439" s="7"/>
      <c r="Q8439" s="7"/>
      <c r="S8439" s="7"/>
      <c r="T8439" s="7"/>
      <c r="Y8439" s="7"/>
      <c r="AA8439" s="7"/>
      <c r="AB8439" s="7"/>
      <c r="AG8439" s="7"/>
    </row>
    <row r="8440" spans="1:33">
      <c r="A8440" s="7"/>
      <c r="B8440" s="7"/>
      <c r="C8440" s="7"/>
      <c r="D8440" s="7"/>
      <c r="E8440" s="7"/>
      <c r="F8440" s="7"/>
      <c r="G8440" s="7"/>
      <c r="H8440" s="7"/>
      <c r="J8440" s="7"/>
      <c r="K8440" s="7"/>
      <c r="L8440" s="7"/>
      <c r="Q8440" s="7"/>
      <c r="S8440" s="7"/>
      <c r="T8440" s="7"/>
      <c r="Y8440" s="7"/>
      <c r="AA8440" s="7"/>
      <c r="AB8440" s="7"/>
      <c r="AG8440" s="7"/>
    </row>
    <row r="8441" spans="1:33">
      <c r="A8441" s="7"/>
      <c r="B8441" s="7"/>
      <c r="C8441" s="7"/>
      <c r="D8441" s="7"/>
      <c r="E8441" s="7"/>
      <c r="F8441" s="7"/>
      <c r="G8441" s="7"/>
      <c r="H8441" s="7"/>
      <c r="J8441" s="7"/>
      <c r="K8441" s="7"/>
      <c r="L8441" s="7"/>
      <c r="Q8441" s="7"/>
      <c r="S8441" s="7"/>
      <c r="T8441" s="7"/>
      <c r="Y8441" s="7"/>
      <c r="AA8441" s="7"/>
      <c r="AB8441" s="7"/>
      <c r="AG8441" s="7"/>
    </row>
    <row r="8442" spans="1:33">
      <c r="A8442" s="7"/>
      <c r="B8442" s="7"/>
      <c r="C8442" s="7"/>
      <c r="D8442" s="7"/>
      <c r="E8442" s="7"/>
      <c r="F8442" s="7"/>
      <c r="G8442" s="7"/>
      <c r="H8442" s="7"/>
      <c r="J8442" s="7"/>
      <c r="K8442" s="7"/>
      <c r="L8442" s="7"/>
      <c r="Q8442" s="7"/>
      <c r="S8442" s="7"/>
      <c r="T8442" s="7"/>
      <c r="Y8442" s="7"/>
      <c r="AA8442" s="7"/>
      <c r="AB8442" s="7"/>
      <c r="AG8442" s="7"/>
    </row>
    <row r="8443" spans="1:33">
      <c r="A8443" s="7"/>
      <c r="B8443" s="7"/>
      <c r="C8443" s="7"/>
      <c r="D8443" s="7"/>
      <c r="E8443" s="7"/>
      <c r="F8443" s="7"/>
      <c r="G8443" s="7"/>
      <c r="H8443" s="7"/>
      <c r="J8443" s="7"/>
      <c r="K8443" s="7"/>
      <c r="L8443" s="7"/>
      <c r="Q8443" s="7"/>
      <c r="S8443" s="7"/>
      <c r="T8443" s="7"/>
      <c r="Y8443" s="7"/>
      <c r="AA8443" s="7"/>
      <c r="AB8443" s="7"/>
      <c r="AG8443" s="7"/>
    </row>
    <row r="8444" spans="1:33">
      <c r="A8444" s="7"/>
      <c r="B8444" s="7"/>
      <c r="C8444" s="7"/>
      <c r="D8444" s="7"/>
      <c r="E8444" s="7"/>
      <c r="F8444" s="7"/>
      <c r="G8444" s="7"/>
      <c r="H8444" s="7"/>
      <c r="J8444" s="7"/>
      <c r="K8444" s="7"/>
      <c r="L8444" s="7"/>
      <c r="Q8444" s="7"/>
      <c r="S8444" s="7"/>
      <c r="T8444" s="7"/>
      <c r="Y8444" s="7"/>
      <c r="AA8444" s="7"/>
      <c r="AB8444" s="7"/>
      <c r="AG8444" s="7"/>
    </row>
    <row r="8445" spans="1:33">
      <c r="A8445" s="7"/>
      <c r="B8445" s="7"/>
      <c r="C8445" s="7"/>
      <c r="D8445" s="7"/>
      <c r="E8445" s="7"/>
      <c r="F8445" s="7"/>
      <c r="G8445" s="7"/>
      <c r="H8445" s="7"/>
      <c r="J8445" s="7"/>
      <c r="K8445" s="7"/>
      <c r="L8445" s="7"/>
      <c r="Q8445" s="7"/>
      <c r="S8445" s="7"/>
      <c r="T8445" s="7"/>
      <c r="Y8445" s="7"/>
      <c r="AA8445" s="7"/>
      <c r="AB8445" s="7"/>
      <c r="AG8445" s="7"/>
    </row>
    <row r="8446" spans="1:33">
      <c r="A8446" s="7"/>
      <c r="B8446" s="7"/>
      <c r="C8446" s="7"/>
      <c r="D8446" s="7"/>
      <c r="E8446" s="7"/>
      <c r="F8446" s="7"/>
      <c r="G8446" s="7"/>
      <c r="H8446" s="7"/>
      <c r="J8446" s="7"/>
      <c r="K8446" s="7"/>
      <c r="L8446" s="7"/>
      <c r="Q8446" s="7"/>
      <c r="S8446" s="7"/>
      <c r="T8446" s="7"/>
      <c r="Y8446" s="7"/>
      <c r="AA8446" s="7"/>
      <c r="AB8446" s="7"/>
      <c r="AG8446" s="7"/>
    </row>
    <row r="8447" spans="1:33">
      <c r="A8447" s="7"/>
      <c r="B8447" s="7"/>
      <c r="C8447" s="7"/>
      <c r="D8447" s="7"/>
      <c r="E8447" s="7"/>
      <c r="F8447" s="7"/>
      <c r="G8447" s="7"/>
      <c r="H8447" s="7"/>
      <c r="J8447" s="7"/>
      <c r="K8447" s="7"/>
      <c r="L8447" s="7"/>
      <c r="Q8447" s="7"/>
      <c r="S8447" s="7"/>
      <c r="T8447" s="7"/>
      <c r="Y8447" s="7"/>
      <c r="AA8447" s="7"/>
      <c r="AB8447" s="7"/>
      <c r="AG8447" s="7"/>
    </row>
    <row r="8448" spans="1:33">
      <c r="A8448" s="7"/>
      <c r="B8448" s="7"/>
      <c r="C8448" s="7"/>
      <c r="D8448" s="7"/>
      <c r="E8448" s="7"/>
      <c r="F8448" s="7"/>
      <c r="G8448" s="7"/>
      <c r="H8448" s="7"/>
      <c r="J8448" s="7"/>
      <c r="K8448" s="7"/>
      <c r="L8448" s="7"/>
      <c r="Q8448" s="7"/>
      <c r="S8448" s="7"/>
      <c r="T8448" s="7"/>
      <c r="Y8448" s="7"/>
      <c r="AA8448" s="7"/>
      <c r="AB8448" s="7"/>
      <c r="AG8448" s="7"/>
    </row>
    <row r="8449" spans="1:33">
      <c r="A8449" s="7"/>
      <c r="B8449" s="7"/>
      <c r="C8449" s="7"/>
      <c r="D8449" s="7"/>
      <c r="E8449" s="7"/>
      <c r="F8449" s="7"/>
      <c r="G8449" s="7"/>
      <c r="H8449" s="7"/>
      <c r="J8449" s="7"/>
      <c r="K8449" s="7"/>
      <c r="L8449" s="7"/>
      <c r="Q8449" s="7"/>
      <c r="S8449" s="7"/>
      <c r="T8449" s="7"/>
      <c r="Y8449" s="7"/>
      <c r="AA8449" s="7"/>
      <c r="AB8449" s="7"/>
      <c r="AG8449" s="7"/>
    </row>
    <row r="8450" spans="1:33">
      <c r="A8450" s="7"/>
      <c r="B8450" s="7"/>
      <c r="C8450" s="7"/>
      <c r="D8450" s="7"/>
      <c r="E8450" s="7"/>
      <c r="F8450" s="7"/>
      <c r="G8450" s="7"/>
      <c r="H8450" s="7"/>
      <c r="J8450" s="7"/>
      <c r="K8450" s="7"/>
      <c r="L8450" s="7"/>
      <c r="Q8450" s="7"/>
      <c r="S8450" s="7"/>
      <c r="T8450" s="7"/>
      <c r="Y8450" s="7"/>
      <c r="AA8450" s="7"/>
      <c r="AB8450" s="7"/>
      <c r="AG8450" s="7"/>
    </row>
    <row r="8451" spans="1:33">
      <c r="A8451" s="7"/>
      <c r="B8451" s="7"/>
      <c r="C8451" s="7"/>
      <c r="D8451" s="7"/>
      <c r="E8451" s="7"/>
      <c r="F8451" s="7"/>
      <c r="G8451" s="7"/>
      <c r="H8451" s="7"/>
      <c r="J8451" s="7"/>
      <c r="K8451" s="7"/>
      <c r="L8451" s="7"/>
      <c r="Q8451" s="7"/>
      <c r="S8451" s="7"/>
      <c r="T8451" s="7"/>
      <c r="Y8451" s="7"/>
      <c r="AA8451" s="7"/>
      <c r="AB8451" s="7"/>
      <c r="AG8451" s="7"/>
    </row>
    <row r="8452" spans="1:33">
      <c r="A8452" s="7"/>
      <c r="B8452" s="7"/>
      <c r="C8452" s="7"/>
      <c r="D8452" s="7"/>
      <c r="E8452" s="7"/>
      <c r="F8452" s="7"/>
      <c r="G8452" s="7"/>
      <c r="H8452" s="7"/>
      <c r="J8452" s="7"/>
      <c r="K8452" s="7"/>
      <c r="L8452" s="7"/>
      <c r="Q8452" s="7"/>
      <c r="S8452" s="7"/>
      <c r="T8452" s="7"/>
      <c r="Y8452" s="7"/>
      <c r="AA8452" s="7"/>
      <c r="AB8452" s="7"/>
      <c r="AG8452" s="7"/>
    </row>
    <row r="8453" spans="1:33">
      <c r="A8453" s="7"/>
      <c r="B8453" s="7"/>
      <c r="C8453" s="7"/>
      <c r="D8453" s="7"/>
      <c r="E8453" s="7"/>
      <c r="F8453" s="7"/>
      <c r="G8453" s="7"/>
      <c r="H8453" s="7"/>
      <c r="J8453" s="7"/>
      <c r="K8453" s="7"/>
      <c r="L8453" s="7"/>
      <c r="Q8453" s="7"/>
      <c r="S8453" s="7"/>
      <c r="T8453" s="7"/>
      <c r="Y8453" s="7"/>
      <c r="AA8453" s="7"/>
      <c r="AB8453" s="7"/>
      <c r="AG8453" s="7"/>
    </row>
    <row r="8454" spans="1:33">
      <c r="A8454" s="7"/>
      <c r="B8454" s="7"/>
      <c r="C8454" s="7"/>
      <c r="D8454" s="7"/>
      <c r="E8454" s="7"/>
      <c r="F8454" s="7"/>
      <c r="G8454" s="7"/>
      <c r="H8454" s="7"/>
      <c r="J8454" s="7"/>
      <c r="K8454" s="7"/>
      <c r="L8454" s="7"/>
      <c r="Q8454" s="7"/>
      <c r="S8454" s="7"/>
      <c r="T8454" s="7"/>
      <c r="Y8454" s="7"/>
      <c r="AA8454" s="7"/>
      <c r="AB8454" s="7"/>
      <c r="AG8454" s="7"/>
    </row>
    <row r="8455" spans="1:33">
      <c r="A8455" s="7"/>
      <c r="B8455" s="7"/>
      <c r="C8455" s="7"/>
      <c r="D8455" s="7"/>
      <c r="E8455" s="7"/>
      <c r="F8455" s="7"/>
      <c r="G8455" s="7"/>
      <c r="H8455" s="7"/>
      <c r="J8455" s="7"/>
      <c r="K8455" s="7"/>
      <c r="L8455" s="7"/>
      <c r="Q8455" s="7"/>
      <c r="S8455" s="7"/>
      <c r="T8455" s="7"/>
      <c r="Y8455" s="7"/>
      <c r="AA8455" s="7"/>
      <c r="AB8455" s="7"/>
      <c r="AG8455" s="7"/>
    </row>
    <row r="8456" spans="1:33">
      <c r="A8456" s="7"/>
      <c r="B8456" s="7"/>
      <c r="C8456" s="7"/>
      <c r="D8456" s="7"/>
      <c r="E8456" s="7"/>
      <c r="F8456" s="7"/>
      <c r="G8456" s="7"/>
      <c r="H8456" s="7"/>
      <c r="J8456" s="7"/>
      <c r="K8456" s="7"/>
      <c r="L8456" s="7"/>
      <c r="Q8456" s="7"/>
      <c r="S8456" s="7"/>
      <c r="T8456" s="7"/>
      <c r="Y8456" s="7"/>
      <c r="AA8456" s="7"/>
      <c r="AB8456" s="7"/>
      <c r="AG8456" s="7"/>
    </row>
    <row r="8457" spans="1:33">
      <c r="A8457" s="7"/>
      <c r="B8457" s="7"/>
      <c r="C8457" s="7"/>
      <c r="D8457" s="7"/>
      <c r="E8457" s="7"/>
      <c r="F8457" s="7"/>
      <c r="G8457" s="7"/>
      <c r="H8457" s="7"/>
      <c r="J8457" s="7"/>
      <c r="K8457" s="7"/>
      <c r="L8457" s="7"/>
      <c r="Q8457" s="7"/>
      <c r="S8457" s="7"/>
      <c r="T8457" s="7"/>
      <c r="Y8457" s="7"/>
      <c r="AA8457" s="7"/>
      <c r="AB8457" s="7"/>
      <c r="AG8457" s="7"/>
    </row>
    <row r="8458" spans="1:33">
      <c r="A8458" s="7"/>
      <c r="B8458" s="7"/>
      <c r="C8458" s="7"/>
      <c r="D8458" s="7"/>
      <c r="E8458" s="7"/>
      <c r="F8458" s="7"/>
      <c r="G8458" s="7"/>
      <c r="H8458" s="7"/>
      <c r="J8458" s="7"/>
      <c r="K8458" s="7"/>
      <c r="L8458" s="7"/>
      <c r="Q8458" s="7"/>
      <c r="S8458" s="7"/>
      <c r="T8458" s="7"/>
      <c r="Y8458" s="7"/>
      <c r="AA8458" s="7"/>
      <c r="AB8458" s="7"/>
      <c r="AG8458" s="7"/>
    </row>
    <row r="8459" spans="1:33">
      <c r="A8459" s="7"/>
      <c r="B8459" s="7"/>
      <c r="C8459" s="7"/>
      <c r="D8459" s="7"/>
      <c r="E8459" s="7"/>
      <c r="F8459" s="7"/>
      <c r="G8459" s="7"/>
      <c r="H8459" s="7"/>
      <c r="J8459" s="7"/>
      <c r="K8459" s="7"/>
      <c r="L8459" s="7"/>
      <c r="Q8459" s="7"/>
      <c r="S8459" s="7"/>
      <c r="T8459" s="7"/>
      <c r="Y8459" s="7"/>
      <c r="AA8459" s="7"/>
      <c r="AB8459" s="7"/>
      <c r="AG8459" s="7"/>
    </row>
    <row r="8460" spans="1:33">
      <c r="A8460" s="7"/>
      <c r="B8460" s="7"/>
      <c r="C8460" s="7"/>
      <c r="D8460" s="7"/>
      <c r="E8460" s="7"/>
      <c r="F8460" s="7"/>
      <c r="G8460" s="7"/>
      <c r="H8460" s="7"/>
      <c r="J8460" s="7"/>
      <c r="K8460" s="7"/>
      <c r="L8460" s="7"/>
      <c r="Q8460" s="7"/>
      <c r="S8460" s="7"/>
      <c r="T8460" s="7"/>
      <c r="Y8460" s="7"/>
      <c r="AA8460" s="7"/>
      <c r="AB8460" s="7"/>
      <c r="AG8460" s="7"/>
    </row>
    <row r="8461" spans="1:33">
      <c r="A8461" s="7"/>
      <c r="B8461" s="7"/>
      <c r="C8461" s="7"/>
      <c r="D8461" s="7"/>
      <c r="E8461" s="7"/>
      <c r="F8461" s="7"/>
      <c r="G8461" s="7"/>
      <c r="H8461" s="7"/>
      <c r="J8461" s="7"/>
      <c r="K8461" s="7"/>
      <c r="L8461" s="7"/>
      <c r="Q8461" s="7"/>
      <c r="S8461" s="7"/>
      <c r="T8461" s="7"/>
      <c r="Y8461" s="7"/>
      <c r="AA8461" s="7"/>
      <c r="AB8461" s="7"/>
      <c r="AG8461" s="7"/>
    </row>
    <row r="8462" spans="1:33">
      <c r="A8462" s="7"/>
      <c r="B8462" s="7"/>
      <c r="C8462" s="7"/>
      <c r="D8462" s="7"/>
      <c r="E8462" s="7"/>
      <c r="F8462" s="7"/>
      <c r="G8462" s="7"/>
      <c r="H8462" s="7"/>
      <c r="J8462" s="7"/>
      <c r="K8462" s="7"/>
      <c r="L8462" s="7"/>
      <c r="Q8462" s="7"/>
      <c r="S8462" s="7"/>
      <c r="T8462" s="7"/>
      <c r="Y8462" s="7"/>
      <c r="AA8462" s="7"/>
      <c r="AB8462" s="7"/>
      <c r="AG8462" s="7"/>
    </row>
    <row r="8463" spans="1:33">
      <c r="A8463" s="7"/>
      <c r="B8463" s="7"/>
      <c r="C8463" s="7"/>
      <c r="D8463" s="7"/>
      <c r="E8463" s="7"/>
      <c r="F8463" s="7"/>
      <c r="G8463" s="7"/>
      <c r="H8463" s="7"/>
      <c r="J8463" s="7"/>
      <c r="K8463" s="7"/>
      <c r="L8463" s="7"/>
      <c r="Q8463" s="7"/>
      <c r="S8463" s="7"/>
      <c r="T8463" s="7"/>
      <c r="Y8463" s="7"/>
      <c r="AA8463" s="7"/>
      <c r="AB8463" s="7"/>
      <c r="AG8463" s="7"/>
    </row>
    <row r="8464" spans="1:33">
      <c r="A8464" s="7"/>
      <c r="B8464" s="7"/>
      <c r="C8464" s="7"/>
      <c r="D8464" s="7"/>
      <c r="E8464" s="7"/>
      <c r="F8464" s="7"/>
      <c r="G8464" s="7"/>
      <c r="H8464" s="7"/>
      <c r="J8464" s="7"/>
      <c r="K8464" s="7"/>
      <c r="L8464" s="7"/>
      <c r="Q8464" s="7"/>
      <c r="S8464" s="7"/>
      <c r="T8464" s="7"/>
      <c r="Y8464" s="7"/>
      <c r="AA8464" s="7"/>
      <c r="AB8464" s="7"/>
      <c r="AG8464" s="7"/>
    </row>
    <row r="8465" spans="1:33">
      <c r="A8465" s="7"/>
      <c r="B8465" s="7"/>
      <c r="C8465" s="7"/>
      <c r="D8465" s="7"/>
      <c r="E8465" s="7"/>
      <c r="F8465" s="7"/>
      <c r="G8465" s="7"/>
      <c r="H8465" s="7"/>
      <c r="J8465" s="7"/>
      <c r="K8465" s="7"/>
      <c r="L8465" s="7"/>
      <c r="Q8465" s="7"/>
      <c r="S8465" s="7"/>
      <c r="T8465" s="7"/>
      <c r="Y8465" s="7"/>
      <c r="AA8465" s="7"/>
      <c r="AB8465" s="7"/>
      <c r="AG8465" s="7"/>
    </row>
    <row r="8466" spans="1:33">
      <c r="A8466" s="7"/>
      <c r="B8466" s="7"/>
      <c r="C8466" s="7"/>
      <c r="D8466" s="7"/>
      <c r="E8466" s="7"/>
      <c r="F8466" s="7"/>
      <c r="G8466" s="7"/>
      <c r="H8466" s="7"/>
      <c r="J8466" s="7"/>
      <c r="K8466" s="7"/>
      <c r="L8466" s="7"/>
      <c r="Q8466" s="7"/>
      <c r="S8466" s="7"/>
      <c r="T8466" s="7"/>
      <c r="Y8466" s="7"/>
      <c r="AA8466" s="7"/>
      <c r="AB8466" s="7"/>
      <c r="AG8466" s="7"/>
    </row>
    <row r="8467" spans="1:33">
      <c r="A8467" s="7"/>
      <c r="B8467" s="7"/>
      <c r="C8467" s="7"/>
      <c r="D8467" s="7"/>
      <c r="E8467" s="7"/>
      <c r="F8467" s="7"/>
      <c r="G8467" s="7"/>
      <c r="H8467" s="7"/>
      <c r="J8467" s="7"/>
      <c r="K8467" s="7"/>
      <c r="L8467" s="7"/>
      <c r="Q8467" s="7"/>
      <c r="S8467" s="7"/>
      <c r="T8467" s="7"/>
      <c r="Y8467" s="7"/>
      <c r="AA8467" s="7"/>
      <c r="AB8467" s="7"/>
      <c r="AG8467" s="7"/>
    </row>
    <row r="8468" spans="1:33">
      <c r="A8468" s="7"/>
      <c r="B8468" s="7"/>
      <c r="C8468" s="7"/>
      <c r="D8468" s="7"/>
      <c r="E8468" s="7"/>
      <c r="F8468" s="7"/>
      <c r="G8468" s="7"/>
      <c r="H8468" s="7"/>
      <c r="J8468" s="7"/>
      <c r="K8468" s="7"/>
      <c r="L8468" s="7"/>
      <c r="Q8468" s="7"/>
      <c r="S8468" s="7"/>
      <c r="T8468" s="7"/>
      <c r="Y8468" s="7"/>
      <c r="AA8468" s="7"/>
      <c r="AB8468" s="7"/>
      <c r="AG8468" s="7"/>
    </row>
    <row r="8469" spans="1:33">
      <c r="A8469" s="7"/>
      <c r="B8469" s="7"/>
      <c r="C8469" s="7"/>
      <c r="D8469" s="7"/>
      <c r="E8469" s="7"/>
      <c r="F8469" s="7"/>
      <c r="G8469" s="7"/>
      <c r="H8469" s="7"/>
      <c r="J8469" s="7"/>
      <c r="K8469" s="7"/>
      <c r="L8469" s="7"/>
      <c r="Q8469" s="7"/>
      <c r="S8469" s="7"/>
      <c r="T8469" s="7"/>
      <c r="Y8469" s="7"/>
      <c r="AA8469" s="7"/>
      <c r="AB8469" s="7"/>
      <c r="AG8469" s="7"/>
    </row>
    <row r="8470" spans="1:33">
      <c r="A8470" s="7"/>
      <c r="B8470" s="7"/>
      <c r="C8470" s="7"/>
      <c r="D8470" s="7"/>
      <c r="E8470" s="7"/>
      <c r="F8470" s="7"/>
      <c r="G8470" s="7"/>
      <c r="H8470" s="7"/>
      <c r="J8470" s="7"/>
      <c r="K8470" s="7"/>
      <c r="L8470" s="7"/>
      <c r="Q8470" s="7"/>
      <c r="S8470" s="7"/>
      <c r="T8470" s="7"/>
      <c r="Y8470" s="7"/>
      <c r="AA8470" s="7"/>
      <c r="AB8470" s="7"/>
      <c r="AG8470" s="7"/>
    </row>
    <row r="8471" spans="1:33">
      <c r="A8471" s="7"/>
      <c r="B8471" s="7"/>
      <c r="C8471" s="7"/>
      <c r="D8471" s="7"/>
      <c r="E8471" s="7"/>
      <c r="F8471" s="7"/>
      <c r="G8471" s="7"/>
      <c r="H8471" s="7"/>
      <c r="J8471" s="7"/>
      <c r="K8471" s="7"/>
      <c r="L8471" s="7"/>
      <c r="Q8471" s="7"/>
      <c r="S8471" s="7"/>
      <c r="T8471" s="7"/>
      <c r="Y8471" s="7"/>
      <c r="AA8471" s="7"/>
      <c r="AB8471" s="7"/>
      <c r="AG8471" s="7"/>
    </row>
    <row r="8472" spans="1:33">
      <c r="A8472" s="7"/>
      <c r="B8472" s="7"/>
      <c r="C8472" s="7"/>
      <c r="D8472" s="7"/>
      <c r="E8472" s="7"/>
      <c r="F8472" s="7"/>
      <c r="G8472" s="7"/>
      <c r="H8472" s="7"/>
      <c r="J8472" s="7"/>
      <c r="K8472" s="7"/>
      <c r="L8472" s="7"/>
      <c r="Q8472" s="7"/>
      <c r="S8472" s="7"/>
      <c r="T8472" s="7"/>
      <c r="Y8472" s="7"/>
      <c r="AA8472" s="7"/>
      <c r="AB8472" s="7"/>
      <c r="AG8472" s="7"/>
    </row>
    <row r="8473" spans="1:33">
      <c r="A8473" s="7"/>
      <c r="B8473" s="7"/>
      <c r="C8473" s="7"/>
      <c r="D8473" s="7"/>
      <c r="E8473" s="7"/>
      <c r="F8473" s="7"/>
      <c r="G8473" s="7"/>
      <c r="H8473" s="7"/>
      <c r="J8473" s="7"/>
      <c r="K8473" s="7"/>
      <c r="L8473" s="7"/>
      <c r="Q8473" s="7"/>
      <c r="S8473" s="7"/>
      <c r="T8473" s="7"/>
      <c r="Y8473" s="7"/>
      <c r="AA8473" s="7"/>
      <c r="AB8473" s="7"/>
      <c r="AG8473" s="7"/>
    </row>
    <row r="8474" spans="1:33">
      <c r="A8474" s="7"/>
      <c r="B8474" s="7"/>
      <c r="C8474" s="7"/>
      <c r="D8474" s="7"/>
      <c r="E8474" s="7"/>
      <c r="F8474" s="7"/>
      <c r="G8474" s="7"/>
      <c r="H8474" s="7"/>
      <c r="J8474" s="7"/>
      <c r="K8474" s="7"/>
      <c r="L8474" s="7"/>
      <c r="Q8474" s="7"/>
      <c r="S8474" s="7"/>
      <c r="T8474" s="7"/>
      <c r="Y8474" s="7"/>
      <c r="AA8474" s="7"/>
      <c r="AB8474" s="7"/>
      <c r="AG8474" s="7"/>
    </row>
    <row r="8475" spans="1:33">
      <c r="A8475" s="7"/>
      <c r="B8475" s="7"/>
      <c r="C8475" s="7"/>
      <c r="D8475" s="7"/>
      <c r="E8475" s="7"/>
      <c r="F8475" s="7"/>
      <c r="G8475" s="7"/>
      <c r="H8475" s="7"/>
      <c r="J8475" s="7"/>
      <c r="K8475" s="7"/>
      <c r="L8475" s="7"/>
      <c r="Q8475" s="7"/>
      <c r="S8475" s="7"/>
      <c r="T8475" s="7"/>
      <c r="Y8475" s="7"/>
      <c r="AA8475" s="7"/>
      <c r="AB8475" s="7"/>
      <c r="AG8475" s="7"/>
    </row>
    <row r="8476" spans="1:33">
      <c r="A8476" s="7"/>
      <c r="B8476" s="7"/>
      <c r="C8476" s="7"/>
      <c r="D8476" s="7"/>
      <c r="E8476" s="7"/>
      <c r="F8476" s="7"/>
      <c r="G8476" s="7"/>
      <c r="H8476" s="7"/>
      <c r="J8476" s="7"/>
      <c r="K8476" s="7"/>
      <c r="L8476" s="7"/>
      <c r="Q8476" s="7"/>
      <c r="S8476" s="7"/>
      <c r="T8476" s="7"/>
      <c r="Y8476" s="7"/>
      <c r="AA8476" s="7"/>
      <c r="AB8476" s="7"/>
      <c r="AG8476" s="7"/>
    </row>
    <row r="8477" spans="1:33">
      <c r="A8477" s="7"/>
      <c r="B8477" s="7"/>
      <c r="C8477" s="7"/>
      <c r="D8477" s="7"/>
      <c r="E8477" s="7"/>
      <c r="F8477" s="7"/>
      <c r="G8477" s="7"/>
      <c r="H8477" s="7"/>
      <c r="J8477" s="7"/>
      <c r="K8477" s="7"/>
      <c r="L8477" s="7"/>
      <c r="Q8477" s="7"/>
      <c r="S8477" s="7"/>
      <c r="T8477" s="7"/>
      <c r="Y8477" s="7"/>
      <c r="AA8477" s="7"/>
      <c r="AB8477" s="7"/>
      <c r="AG8477" s="7"/>
    </row>
    <row r="8478" spans="1:33">
      <c r="A8478" s="7"/>
      <c r="B8478" s="7"/>
      <c r="C8478" s="7"/>
      <c r="D8478" s="7"/>
      <c r="E8478" s="7"/>
      <c r="F8478" s="7"/>
      <c r="G8478" s="7"/>
      <c r="H8478" s="7"/>
      <c r="J8478" s="7"/>
      <c r="K8478" s="7"/>
      <c r="L8478" s="7"/>
      <c r="Q8478" s="7"/>
      <c r="S8478" s="7"/>
      <c r="T8478" s="7"/>
      <c r="Y8478" s="7"/>
      <c r="AA8478" s="7"/>
      <c r="AB8478" s="7"/>
      <c r="AG8478" s="7"/>
    </row>
    <row r="8479" spans="1:33">
      <c r="A8479" s="7"/>
      <c r="B8479" s="7"/>
      <c r="C8479" s="7"/>
      <c r="D8479" s="7"/>
      <c r="E8479" s="7"/>
      <c r="F8479" s="7"/>
      <c r="G8479" s="7"/>
      <c r="H8479" s="7"/>
      <c r="J8479" s="7"/>
      <c r="K8479" s="7"/>
      <c r="L8479" s="7"/>
      <c r="Q8479" s="7"/>
      <c r="S8479" s="7"/>
      <c r="T8479" s="7"/>
      <c r="Y8479" s="7"/>
      <c r="AA8479" s="7"/>
      <c r="AB8479" s="7"/>
      <c r="AG8479" s="7"/>
    </row>
    <row r="8480" spans="1:33">
      <c r="A8480" s="7"/>
      <c r="B8480" s="7"/>
      <c r="C8480" s="7"/>
      <c r="D8480" s="7"/>
      <c r="E8480" s="7"/>
      <c r="F8480" s="7"/>
      <c r="G8480" s="7"/>
      <c r="H8480" s="7"/>
      <c r="J8480" s="7"/>
      <c r="K8480" s="7"/>
      <c r="L8480" s="7"/>
      <c r="Q8480" s="7"/>
      <c r="S8480" s="7"/>
      <c r="T8480" s="7"/>
      <c r="Y8480" s="7"/>
      <c r="AA8480" s="7"/>
      <c r="AB8480" s="7"/>
      <c r="AG8480" s="7"/>
    </row>
    <row r="8481" spans="1:33">
      <c r="A8481" s="7"/>
      <c r="B8481" s="7"/>
      <c r="C8481" s="7"/>
      <c r="D8481" s="7"/>
      <c r="E8481" s="7"/>
      <c r="F8481" s="7"/>
      <c r="G8481" s="7"/>
      <c r="H8481" s="7"/>
      <c r="J8481" s="7"/>
      <c r="K8481" s="7"/>
      <c r="L8481" s="7"/>
      <c r="Q8481" s="7"/>
      <c r="S8481" s="7"/>
      <c r="T8481" s="7"/>
      <c r="Y8481" s="7"/>
      <c r="AA8481" s="7"/>
      <c r="AB8481" s="7"/>
      <c r="AG8481" s="7"/>
    </row>
    <row r="8482" spans="1:33">
      <c r="A8482" s="7"/>
      <c r="B8482" s="7"/>
      <c r="C8482" s="7"/>
      <c r="D8482" s="7"/>
      <c r="E8482" s="7"/>
      <c r="F8482" s="7"/>
      <c r="G8482" s="7"/>
      <c r="H8482" s="7"/>
      <c r="J8482" s="7"/>
      <c r="K8482" s="7"/>
      <c r="L8482" s="7"/>
      <c r="Q8482" s="7"/>
      <c r="S8482" s="7"/>
      <c r="T8482" s="7"/>
      <c r="Y8482" s="7"/>
      <c r="AA8482" s="7"/>
      <c r="AB8482" s="7"/>
      <c r="AG8482" s="7"/>
    </row>
    <row r="8483" spans="1:33">
      <c r="A8483" s="7"/>
      <c r="B8483" s="7"/>
      <c r="C8483" s="7"/>
      <c r="D8483" s="7"/>
      <c r="E8483" s="7"/>
      <c r="F8483" s="7"/>
      <c r="G8483" s="7"/>
      <c r="H8483" s="7"/>
      <c r="J8483" s="7"/>
      <c r="K8483" s="7"/>
      <c r="L8483" s="7"/>
      <c r="Q8483" s="7"/>
      <c r="S8483" s="7"/>
      <c r="T8483" s="7"/>
      <c r="Y8483" s="7"/>
      <c r="AA8483" s="7"/>
      <c r="AB8483" s="7"/>
      <c r="AG8483" s="7"/>
    </row>
    <row r="8484" spans="1:33">
      <c r="A8484" s="7"/>
      <c r="B8484" s="7"/>
      <c r="C8484" s="7"/>
      <c r="D8484" s="7"/>
      <c r="E8484" s="7"/>
      <c r="F8484" s="7"/>
      <c r="G8484" s="7"/>
      <c r="H8484" s="7"/>
      <c r="J8484" s="7"/>
      <c r="K8484" s="7"/>
      <c r="L8484" s="7"/>
      <c r="Q8484" s="7"/>
      <c r="S8484" s="7"/>
      <c r="T8484" s="7"/>
      <c r="Y8484" s="7"/>
      <c r="AA8484" s="7"/>
      <c r="AB8484" s="7"/>
      <c r="AG8484" s="7"/>
    </row>
    <row r="8485" spans="1:33">
      <c r="A8485" s="7"/>
      <c r="B8485" s="7"/>
      <c r="C8485" s="7"/>
      <c r="D8485" s="7"/>
      <c r="E8485" s="7"/>
      <c r="F8485" s="7"/>
      <c r="G8485" s="7"/>
      <c r="H8485" s="7"/>
      <c r="J8485" s="7"/>
      <c r="K8485" s="7"/>
      <c r="L8485" s="7"/>
      <c r="Q8485" s="7"/>
      <c r="S8485" s="7"/>
      <c r="T8485" s="7"/>
      <c r="Y8485" s="7"/>
      <c r="AA8485" s="7"/>
      <c r="AB8485" s="7"/>
      <c r="AG8485" s="7"/>
    </row>
    <row r="8486" spans="1:33">
      <c r="A8486" s="7"/>
      <c r="B8486" s="7"/>
      <c r="C8486" s="7"/>
      <c r="D8486" s="7"/>
      <c r="E8486" s="7"/>
      <c r="F8486" s="7"/>
      <c r="G8486" s="7"/>
      <c r="H8486" s="7"/>
      <c r="J8486" s="7"/>
      <c r="K8486" s="7"/>
      <c r="L8486" s="7"/>
      <c r="Q8486" s="7"/>
      <c r="S8486" s="7"/>
      <c r="T8486" s="7"/>
      <c r="Y8486" s="7"/>
      <c r="AA8486" s="7"/>
      <c r="AB8486" s="7"/>
      <c r="AG8486" s="7"/>
    </row>
    <row r="8487" spans="1:33">
      <c r="A8487" s="7"/>
      <c r="B8487" s="7"/>
      <c r="C8487" s="7"/>
      <c r="D8487" s="7"/>
      <c r="E8487" s="7"/>
      <c r="F8487" s="7"/>
      <c r="G8487" s="7"/>
      <c r="H8487" s="7"/>
      <c r="J8487" s="7"/>
      <c r="K8487" s="7"/>
      <c r="L8487" s="7"/>
      <c r="Q8487" s="7"/>
      <c r="S8487" s="7"/>
      <c r="T8487" s="7"/>
      <c r="Y8487" s="7"/>
      <c r="AA8487" s="7"/>
      <c r="AB8487" s="7"/>
      <c r="AG8487" s="7"/>
    </row>
    <row r="8488" spans="1:33">
      <c r="A8488" s="7"/>
      <c r="B8488" s="7"/>
      <c r="C8488" s="7"/>
      <c r="D8488" s="7"/>
      <c r="E8488" s="7"/>
      <c r="F8488" s="7"/>
      <c r="G8488" s="7"/>
      <c r="H8488" s="7"/>
      <c r="J8488" s="7"/>
      <c r="K8488" s="7"/>
      <c r="L8488" s="7"/>
      <c r="Q8488" s="7"/>
      <c r="S8488" s="7"/>
      <c r="T8488" s="7"/>
      <c r="Y8488" s="7"/>
      <c r="AA8488" s="7"/>
      <c r="AB8488" s="7"/>
      <c r="AG8488" s="7"/>
    </row>
    <row r="8489" spans="1:33">
      <c r="A8489" s="7"/>
      <c r="B8489" s="7"/>
      <c r="C8489" s="7"/>
      <c r="D8489" s="7"/>
      <c r="E8489" s="7"/>
      <c r="F8489" s="7"/>
      <c r="G8489" s="7"/>
      <c r="H8489" s="7"/>
      <c r="J8489" s="7"/>
      <c r="K8489" s="7"/>
      <c r="L8489" s="7"/>
      <c r="Q8489" s="7"/>
      <c r="S8489" s="7"/>
      <c r="T8489" s="7"/>
      <c r="Y8489" s="7"/>
      <c r="AA8489" s="7"/>
      <c r="AB8489" s="7"/>
      <c r="AG8489" s="7"/>
    </row>
    <row r="8490" spans="1:33">
      <c r="A8490" s="7"/>
      <c r="B8490" s="7"/>
      <c r="C8490" s="7"/>
      <c r="D8490" s="7"/>
      <c r="E8490" s="7"/>
      <c r="F8490" s="7"/>
      <c r="G8490" s="7"/>
      <c r="H8490" s="7"/>
      <c r="J8490" s="7"/>
      <c r="K8490" s="7"/>
      <c r="L8490" s="7"/>
      <c r="Q8490" s="7"/>
      <c r="S8490" s="7"/>
      <c r="T8490" s="7"/>
      <c r="Y8490" s="7"/>
      <c r="AA8490" s="7"/>
      <c r="AB8490" s="7"/>
      <c r="AG8490" s="7"/>
    </row>
    <row r="8491" spans="1:33">
      <c r="A8491" s="7"/>
      <c r="B8491" s="7"/>
      <c r="C8491" s="7"/>
      <c r="D8491" s="7"/>
      <c r="E8491" s="7"/>
      <c r="F8491" s="7"/>
      <c r="G8491" s="7"/>
      <c r="H8491" s="7"/>
      <c r="J8491" s="7"/>
      <c r="K8491" s="7"/>
      <c r="L8491" s="7"/>
      <c r="Q8491" s="7"/>
      <c r="S8491" s="7"/>
      <c r="T8491" s="7"/>
      <c r="Y8491" s="7"/>
      <c r="AA8491" s="7"/>
      <c r="AB8491" s="7"/>
      <c r="AG8491" s="7"/>
    </row>
    <row r="8492" spans="1:33">
      <c r="A8492" s="7"/>
      <c r="B8492" s="7"/>
      <c r="C8492" s="7"/>
      <c r="D8492" s="7"/>
      <c r="E8492" s="7"/>
      <c r="F8492" s="7"/>
      <c r="G8492" s="7"/>
      <c r="H8492" s="7"/>
      <c r="J8492" s="7"/>
      <c r="K8492" s="7"/>
      <c r="L8492" s="7"/>
      <c r="Q8492" s="7"/>
      <c r="S8492" s="7"/>
      <c r="T8492" s="7"/>
      <c r="Y8492" s="7"/>
      <c r="AA8492" s="7"/>
      <c r="AB8492" s="7"/>
      <c r="AG8492" s="7"/>
    </row>
    <row r="8493" spans="1:33">
      <c r="A8493" s="7"/>
      <c r="B8493" s="7"/>
      <c r="C8493" s="7"/>
      <c r="D8493" s="7"/>
      <c r="E8493" s="7"/>
      <c r="F8493" s="7"/>
      <c r="G8493" s="7"/>
      <c r="H8493" s="7"/>
      <c r="J8493" s="7"/>
      <c r="K8493" s="7"/>
      <c r="L8493" s="7"/>
      <c r="Q8493" s="7"/>
      <c r="S8493" s="7"/>
      <c r="T8493" s="7"/>
      <c r="Y8493" s="7"/>
      <c r="AA8493" s="7"/>
      <c r="AB8493" s="7"/>
      <c r="AG8493" s="7"/>
    </row>
    <row r="8494" spans="1:33">
      <c r="A8494" s="7"/>
      <c r="B8494" s="7"/>
      <c r="C8494" s="7"/>
      <c r="D8494" s="7"/>
      <c r="E8494" s="7"/>
      <c r="F8494" s="7"/>
      <c r="G8494" s="7"/>
      <c r="H8494" s="7"/>
      <c r="J8494" s="7"/>
      <c r="K8494" s="7"/>
      <c r="L8494" s="7"/>
      <c r="Q8494" s="7"/>
      <c r="S8494" s="7"/>
      <c r="T8494" s="7"/>
      <c r="Y8494" s="7"/>
      <c r="AA8494" s="7"/>
      <c r="AB8494" s="7"/>
      <c r="AG8494" s="7"/>
    </row>
    <row r="8495" spans="1:33">
      <c r="A8495" s="7"/>
      <c r="B8495" s="7"/>
      <c r="C8495" s="7"/>
      <c r="D8495" s="7"/>
      <c r="E8495" s="7"/>
      <c r="F8495" s="7"/>
      <c r="G8495" s="7"/>
      <c r="H8495" s="7"/>
      <c r="J8495" s="7"/>
      <c r="K8495" s="7"/>
      <c r="L8495" s="7"/>
      <c r="Q8495" s="7"/>
      <c r="S8495" s="7"/>
      <c r="T8495" s="7"/>
      <c r="Y8495" s="7"/>
      <c r="AA8495" s="7"/>
      <c r="AB8495" s="7"/>
      <c r="AG8495" s="7"/>
    </row>
    <row r="8496" spans="1:33">
      <c r="A8496" s="7"/>
      <c r="B8496" s="7"/>
      <c r="C8496" s="7"/>
      <c r="D8496" s="7"/>
      <c r="E8496" s="7"/>
      <c r="F8496" s="7"/>
      <c r="G8496" s="7"/>
      <c r="H8496" s="7"/>
      <c r="J8496" s="7"/>
      <c r="K8496" s="7"/>
      <c r="L8496" s="7"/>
      <c r="Q8496" s="7"/>
      <c r="S8496" s="7"/>
      <c r="T8496" s="7"/>
      <c r="Y8496" s="7"/>
      <c r="AA8496" s="7"/>
      <c r="AB8496" s="7"/>
      <c r="AG8496" s="7"/>
    </row>
    <row r="8497" spans="1:33">
      <c r="A8497" s="7"/>
      <c r="B8497" s="7"/>
      <c r="C8497" s="7"/>
      <c r="D8497" s="7"/>
      <c r="E8497" s="7"/>
      <c r="F8497" s="7"/>
      <c r="G8497" s="7"/>
      <c r="H8497" s="7"/>
      <c r="J8497" s="7"/>
      <c r="K8497" s="7"/>
      <c r="L8497" s="7"/>
      <c r="Q8497" s="7"/>
      <c r="S8497" s="7"/>
      <c r="T8497" s="7"/>
      <c r="Y8497" s="7"/>
      <c r="AA8497" s="7"/>
      <c r="AB8497" s="7"/>
      <c r="AG8497" s="7"/>
    </row>
    <row r="8498" spans="1:33">
      <c r="A8498" s="7"/>
      <c r="B8498" s="7"/>
      <c r="C8498" s="7"/>
      <c r="D8498" s="7"/>
      <c r="E8498" s="7"/>
      <c r="F8498" s="7"/>
      <c r="G8498" s="7"/>
      <c r="H8498" s="7"/>
      <c r="J8498" s="7"/>
      <c r="K8498" s="7"/>
      <c r="L8498" s="7"/>
      <c r="Q8498" s="7"/>
      <c r="S8498" s="7"/>
      <c r="T8498" s="7"/>
      <c r="Y8498" s="7"/>
      <c r="AA8498" s="7"/>
      <c r="AB8498" s="7"/>
      <c r="AG8498" s="7"/>
    </row>
    <row r="8499" spans="1:33">
      <c r="A8499" s="7"/>
      <c r="B8499" s="7"/>
      <c r="C8499" s="7"/>
      <c r="D8499" s="7"/>
      <c r="E8499" s="7"/>
      <c r="F8499" s="7"/>
      <c r="G8499" s="7"/>
      <c r="H8499" s="7"/>
      <c r="J8499" s="7"/>
      <c r="K8499" s="7"/>
      <c r="L8499" s="7"/>
      <c r="Q8499" s="7"/>
      <c r="S8499" s="7"/>
      <c r="T8499" s="7"/>
      <c r="Y8499" s="7"/>
      <c r="AA8499" s="7"/>
      <c r="AB8499" s="7"/>
      <c r="AG8499" s="7"/>
    </row>
    <row r="8500" spans="1:33">
      <c r="A8500" s="7"/>
      <c r="B8500" s="7"/>
      <c r="C8500" s="7"/>
      <c r="D8500" s="7"/>
      <c r="E8500" s="7"/>
      <c r="F8500" s="7"/>
      <c r="G8500" s="7"/>
      <c r="H8500" s="7"/>
      <c r="J8500" s="7"/>
      <c r="K8500" s="7"/>
      <c r="L8500" s="7"/>
      <c r="Q8500" s="7"/>
      <c r="S8500" s="7"/>
      <c r="T8500" s="7"/>
      <c r="Y8500" s="7"/>
      <c r="AA8500" s="7"/>
      <c r="AB8500" s="7"/>
      <c r="AG8500" s="7"/>
    </row>
    <row r="8501" spans="1:33">
      <c r="A8501" s="7"/>
      <c r="B8501" s="7"/>
      <c r="C8501" s="7"/>
      <c r="D8501" s="7"/>
      <c r="E8501" s="7"/>
      <c r="F8501" s="7"/>
      <c r="G8501" s="7"/>
      <c r="H8501" s="7"/>
      <c r="J8501" s="7"/>
      <c r="K8501" s="7"/>
      <c r="L8501" s="7"/>
      <c r="Q8501" s="7"/>
      <c r="S8501" s="7"/>
      <c r="T8501" s="7"/>
      <c r="Y8501" s="7"/>
      <c r="AA8501" s="7"/>
      <c r="AB8501" s="7"/>
      <c r="AG8501" s="7"/>
    </row>
    <row r="8502" spans="1:33">
      <c r="A8502" s="7"/>
      <c r="B8502" s="7"/>
      <c r="C8502" s="7"/>
      <c r="D8502" s="7"/>
      <c r="E8502" s="7"/>
      <c r="F8502" s="7"/>
      <c r="G8502" s="7"/>
      <c r="H8502" s="7"/>
      <c r="J8502" s="7"/>
      <c r="K8502" s="7"/>
      <c r="L8502" s="7"/>
      <c r="Q8502" s="7"/>
      <c r="S8502" s="7"/>
      <c r="T8502" s="7"/>
      <c r="Y8502" s="7"/>
      <c r="AA8502" s="7"/>
      <c r="AB8502" s="7"/>
      <c r="AG8502" s="7"/>
    </row>
    <row r="8503" spans="1:33">
      <c r="A8503" s="7"/>
      <c r="B8503" s="7"/>
      <c r="C8503" s="7"/>
      <c r="D8503" s="7"/>
      <c r="E8503" s="7"/>
      <c r="F8503" s="7"/>
      <c r="G8503" s="7"/>
      <c r="H8503" s="7"/>
      <c r="J8503" s="7"/>
      <c r="K8503" s="7"/>
      <c r="L8503" s="7"/>
      <c r="Q8503" s="7"/>
      <c r="S8503" s="7"/>
      <c r="T8503" s="7"/>
      <c r="Y8503" s="7"/>
      <c r="AA8503" s="7"/>
      <c r="AB8503" s="7"/>
      <c r="AG8503" s="7"/>
    </row>
    <row r="8504" spans="1:33">
      <c r="A8504" s="7"/>
      <c r="B8504" s="7"/>
      <c r="C8504" s="7"/>
      <c r="D8504" s="7"/>
      <c r="E8504" s="7"/>
      <c r="F8504" s="7"/>
      <c r="G8504" s="7"/>
      <c r="H8504" s="7"/>
      <c r="J8504" s="7"/>
      <c r="K8504" s="7"/>
      <c r="L8504" s="7"/>
      <c r="Q8504" s="7"/>
      <c r="S8504" s="7"/>
      <c r="T8504" s="7"/>
      <c r="Y8504" s="7"/>
      <c r="AA8504" s="7"/>
      <c r="AB8504" s="7"/>
      <c r="AG8504" s="7"/>
    </row>
    <row r="8505" spans="1:33">
      <c r="A8505" s="7"/>
      <c r="B8505" s="7"/>
      <c r="C8505" s="7"/>
      <c r="D8505" s="7"/>
      <c r="E8505" s="7"/>
      <c r="F8505" s="7"/>
      <c r="G8505" s="7"/>
      <c r="H8505" s="7"/>
      <c r="J8505" s="7"/>
      <c r="K8505" s="7"/>
      <c r="L8505" s="7"/>
      <c r="Q8505" s="7"/>
      <c r="S8505" s="7"/>
      <c r="T8505" s="7"/>
      <c r="Y8505" s="7"/>
      <c r="AA8505" s="7"/>
      <c r="AB8505" s="7"/>
      <c r="AG8505" s="7"/>
    </row>
    <row r="8506" spans="1:33">
      <c r="A8506" s="7"/>
      <c r="B8506" s="7"/>
      <c r="C8506" s="7"/>
      <c r="D8506" s="7"/>
      <c r="E8506" s="7"/>
      <c r="F8506" s="7"/>
      <c r="G8506" s="7"/>
      <c r="H8506" s="7"/>
      <c r="J8506" s="7"/>
      <c r="K8506" s="7"/>
      <c r="L8506" s="7"/>
      <c r="Q8506" s="7"/>
      <c r="S8506" s="7"/>
      <c r="T8506" s="7"/>
      <c r="Y8506" s="7"/>
      <c r="AA8506" s="7"/>
      <c r="AB8506" s="7"/>
      <c r="AG8506" s="7"/>
    </row>
    <row r="8507" spans="1:33">
      <c r="A8507" s="7"/>
      <c r="B8507" s="7"/>
      <c r="C8507" s="7"/>
      <c r="D8507" s="7"/>
      <c r="E8507" s="7"/>
      <c r="F8507" s="7"/>
      <c r="G8507" s="7"/>
      <c r="H8507" s="7"/>
      <c r="J8507" s="7"/>
      <c r="K8507" s="7"/>
      <c r="L8507" s="7"/>
      <c r="Q8507" s="7"/>
      <c r="S8507" s="7"/>
      <c r="T8507" s="7"/>
      <c r="Y8507" s="7"/>
      <c r="AA8507" s="7"/>
      <c r="AB8507" s="7"/>
      <c r="AG8507" s="7"/>
    </row>
    <row r="8508" spans="1:33">
      <c r="A8508" s="7"/>
      <c r="B8508" s="7"/>
      <c r="C8508" s="7"/>
      <c r="D8508" s="7"/>
      <c r="E8508" s="7"/>
      <c r="F8508" s="7"/>
      <c r="G8508" s="7"/>
      <c r="H8508" s="7"/>
      <c r="J8508" s="7"/>
      <c r="K8508" s="7"/>
      <c r="L8508" s="7"/>
      <c r="Q8508" s="7"/>
      <c r="S8508" s="7"/>
      <c r="T8508" s="7"/>
      <c r="Y8508" s="7"/>
      <c r="AA8508" s="7"/>
      <c r="AB8508" s="7"/>
      <c r="AG8508" s="7"/>
    </row>
    <row r="8509" spans="1:33">
      <c r="A8509" s="7"/>
      <c r="B8509" s="7"/>
      <c r="C8509" s="7"/>
      <c r="D8509" s="7"/>
      <c r="E8509" s="7"/>
      <c r="F8509" s="7"/>
      <c r="G8509" s="7"/>
      <c r="H8509" s="7"/>
      <c r="J8509" s="7"/>
      <c r="K8509" s="7"/>
      <c r="L8509" s="7"/>
      <c r="Q8509" s="7"/>
      <c r="S8509" s="7"/>
      <c r="T8509" s="7"/>
      <c r="Y8509" s="7"/>
      <c r="AA8509" s="7"/>
      <c r="AB8509" s="7"/>
      <c r="AG8509" s="7"/>
    </row>
    <row r="8510" spans="1:33">
      <c r="A8510" s="7"/>
      <c r="B8510" s="7"/>
      <c r="C8510" s="7"/>
      <c r="D8510" s="7"/>
      <c r="E8510" s="7"/>
      <c r="F8510" s="7"/>
      <c r="G8510" s="7"/>
      <c r="H8510" s="7"/>
      <c r="J8510" s="7"/>
      <c r="K8510" s="7"/>
      <c r="L8510" s="7"/>
      <c r="Q8510" s="7"/>
      <c r="S8510" s="7"/>
      <c r="T8510" s="7"/>
      <c r="Y8510" s="7"/>
      <c r="AA8510" s="7"/>
      <c r="AB8510" s="7"/>
      <c r="AG8510" s="7"/>
    </row>
    <row r="8511" spans="1:33">
      <c r="A8511" s="7"/>
      <c r="B8511" s="7"/>
      <c r="C8511" s="7"/>
      <c r="D8511" s="7"/>
      <c r="E8511" s="7"/>
      <c r="F8511" s="7"/>
      <c r="G8511" s="7"/>
      <c r="H8511" s="7"/>
      <c r="J8511" s="7"/>
      <c r="K8511" s="7"/>
      <c r="L8511" s="7"/>
      <c r="Q8511" s="7"/>
      <c r="S8511" s="7"/>
      <c r="T8511" s="7"/>
      <c r="Y8511" s="7"/>
      <c r="AA8511" s="7"/>
      <c r="AB8511" s="7"/>
      <c r="AG8511" s="7"/>
    </row>
    <row r="8512" spans="1:33">
      <c r="A8512" s="7"/>
      <c r="B8512" s="7"/>
      <c r="C8512" s="7"/>
      <c r="D8512" s="7"/>
      <c r="E8512" s="7"/>
      <c r="F8512" s="7"/>
      <c r="G8512" s="7"/>
      <c r="H8512" s="7"/>
      <c r="J8512" s="7"/>
      <c r="K8512" s="7"/>
      <c r="L8512" s="7"/>
      <c r="Q8512" s="7"/>
      <c r="S8512" s="7"/>
      <c r="T8512" s="7"/>
      <c r="Y8512" s="7"/>
      <c r="AA8512" s="7"/>
      <c r="AB8512" s="7"/>
      <c r="AG8512" s="7"/>
    </row>
    <row r="8513" spans="1:33">
      <c r="A8513" s="7"/>
      <c r="B8513" s="7"/>
      <c r="C8513" s="7"/>
      <c r="D8513" s="7"/>
      <c r="E8513" s="7"/>
      <c r="F8513" s="7"/>
      <c r="G8513" s="7"/>
      <c r="H8513" s="7"/>
      <c r="J8513" s="7"/>
      <c r="K8513" s="7"/>
      <c r="L8513" s="7"/>
      <c r="Q8513" s="7"/>
      <c r="S8513" s="7"/>
      <c r="T8513" s="7"/>
      <c r="Y8513" s="7"/>
      <c r="AA8513" s="7"/>
      <c r="AB8513" s="7"/>
      <c r="AG8513" s="7"/>
    </row>
    <row r="8514" spans="1:33">
      <c r="A8514" s="7"/>
      <c r="B8514" s="7"/>
      <c r="C8514" s="7"/>
      <c r="D8514" s="7"/>
      <c r="E8514" s="7"/>
      <c r="F8514" s="7"/>
      <c r="G8514" s="7"/>
      <c r="H8514" s="7"/>
      <c r="J8514" s="7"/>
      <c r="K8514" s="7"/>
      <c r="L8514" s="7"/>
      <c r="Q8514" s="7"/>
      <c r="S8514" s="7"/>
      <c r="T8514" s="7"/>
      <c r="Y8514" s="7"/>
      <c r="AA8514" s="7"/>
      <c r="AB8514" s="7"/>
      <c r="AG8514" s="7"/>
    </row>
    <row r="8515" spans="1:33">
      <c r="A8515" s="7"/>
      <c r="B8515" s="7"/>
      <c r="C8515" s="7"/>
      <c r="D8515" s="7"/>
      <c r="E8515" s="7"/>
      <c r="F8515" s="7"/>
      <c r="G8515" s="7"/>
      <c r="H8515" s="7"/>
      <c r="J8515" s="7"/>
      <c r="K8515" s="7"/>
      <c r="L8515" s="7"/>
      <c r="Q8515" s="7"/>
      <c r="S8515" s="7"/>
      <c r="T8515" s="7"/>
      <c r="Y8515" s="7"/>
      <c r="AA8515" s="7"/>
      <c r="AB8515" s="7"/>
      <c r="AG8515" s="7"/>
    </row>
    <row r="8516" spans="1:33">
      <c r="A8516" s="7"/>
      <c r="B8516" s="7"/>
      <c r="C8516" s="7"/>
      <c r="D8516" s="7"/>
      <c r="E8516" s="7"/>
      <c r="F8516" s="7"/>
      <c r="G8516" s="7"/>
      <c r="H8516" s="7"/>
      <c r="J8516" s="7"/>
      <c r="K8516" s="7"/>
      <c r="L8516" s="7"/>
      <c r="Q8516" s="7"/>
      <c r="S8516" s="7"/>
      <c r="T8516" s="7"/>
      <c r="Y8516" s="7"/>
      <c r="AA8516" s="7"/>
      <c r="AB8516" s="7"/>
      <c r="AG8516" s="7"/>
    </row>
    <row r="8517" spans="1:33">
      <c r="A8517" s="7"/>
      <c r="B8517" s="7"/>
      <c r="C8517" s="7"/>
      <c r="D8517" s="7"/>
      <c r="E8517" s="7"/>
      <c r="F8517" s="7"/>
      <c r="G8517" s="7"/>
      <c r="H8517" s="7"/>
      <c r="J8517" s="7"/>
      <c r="K8517" s="7"/>
      <c r="L8517" s="7"/>
      <c r="Q8517" s="7"/>
      <c r="S8517" s="7"/>
      <c r="T8517" s="7"/>
      <c r="Y8517" s="7"/>
      <c r="AA8517" s="7"/>
      <c r="AB8517" s="7"/>
      <c r="AG8517" s="7"/>
    </row>
    <row r="8518" spans="1:33">
      <c r="A8518" s="7"/>
      <c r="B8518" s="7"/>
      <c r="C8518" s="7"/>
      <c r="D8518" s="7"/>
      <c r="E8518" s="7"/>
      <c r="F8518" s="7"/>
      <c r="G8518" s="7"/>
      <c r="H8518" s="7"/>
      <c r="J8518" s="7"/>
      <c r="K8518" s="7"/>
      <c r="L8518" s="7"/>
      <c r="Q8518" s="7"/>
      <c r="S8518" s="7"/>
      <c r="T8518" s="7"/>
      <c r="Y8518" s="7"/>
      <c r="AA8518" s="7"/>
      <c r="AB8518" s="7"/>
      <c r="AG8518" s="7"/>
    </row>
    <row r="8519" spans="1:33">
      <c r="A8519" s="7"/>
      <c r="B8519" s="7"/>
      <c r="C8519" s="7"/>
      <c r="D8519" s="7"/>
      <c r="E8519" s="7"/>
      <c r="F8519" s="7"/>
      <c r="G8519" s="7"/>
      <c r="H8519" s="7"/>
      <c r="J8519" s="7"/>
      <c r="K8519" s="7"/>
      <c r="L8519" s="7"/>
      <c r="Q8519" s="7"/>
      <c r="S8519" s="7"/>
      <c r="T8519" s="7"/>
      <c r="Y8519" s="7"/>
      <c r="AA8519" s="7"/>
      <c r="AB8519" s="7"/>
      <c r="AG8519" s="7"/>
    </row>
    <row r="8520" spans="1:33">
      <c r="A8520" s="7"/>
      <c r="B8520" s="7"/>
      <c r="C8520" s="7"/>
      <c r="D8520" s="7"/>
      <c r="E8520" s="7"/>
      <c r="F8520" s="7"/>
      <c r="G8520" s="7"/>
      <c r="H8520" s="7"/>
      <c r="J8520" s="7"/>
      <c r="K8520" s="7"/>
      <c r="L8520" s="7"/>
      <c r="Q8520" s="7"/>
      <c r="S8520" s="7"/>
      <c r="T8520" s="7"/>
      <c r="Y8520" s="7"/>
      <c r="AA8520" s="7"/>
      <c r="AB8520" s="7"/>
      <c r="AG8520" s="7"/>
    </row>
    <row r="8521" spans="1:33">
      <c r="A8521" s="7"/>
      <c r="B8521" s="7"/>
      <c r="C8521" s="7"/>
      <c r="D8521" s="7"/>
      <c r="E8521" s="7"/>
      <c r="F8521" s="7"/>
      <c r="G8521" s="7"/>
      <c r="H8521" s="7"/>
      <c r="J8521" s="7"/>
      <c r="K8521" s="7"/>
      <c r="L8521" s="7"/>
      <c r="Q8521" s="7"/>
      <c r="S8521" s="7"/>
      <c r="T8521" s="7"/>
      <c r="Y8521" s="7"/>
      <c r="AA8521" s="7"/>
      <c r="AB8521" s="7"/>
      <c r="AG8521" s="7"/>
    </row>
    <row r="8522" spans="1:33">
      <c r="A8522" s="7"/>
      <c r="B8522" s="7"/>
      <c r="C8522" s="7"/>
      <c r="D8522" s="7"/>
      <c r="E8522" s="7"/>
      <c r="F8522" s="7"/>
      <c r="G8522" s="7"/>
      <c r="H8522" s="7"/>
      <c r="J8522" s="7"/>
      <c r="K8522" s="7"/>
      <c r="L8522" s="7"/>
      <c r="Q8522" s="7"/>
      <c r="S8522" s="7"/>
      <c r="T8522" s="7"/>
      <c r="Y8522" s="7"/>
      <c r="AA8522" s="7"/>
      <c r="AB8522" s="7"/>
      <c r="AG8522" s="7"/>
    </row>
    <row r="8523" spans="1:33">
      <c r="A8523" s="7"/>
      <c r="B8523" s="7"/>
      <c r="C8523" s="7"/>
      <c r="D8523" s="7"/>
      <c r="E8523" s="7"/>
      <c r="F8523" s="7"/>
      <c r="G8523" s="7"/>
      <c r="H8523" s="7"/>
      <c r="J8523" s="7"/>
      <c r="K8523" s="7"/>
      <c r="L8523" s="7"/>
      <c r="Q8523" s="7"/>
      <c r="S8523" s="7"/>
      <c r="T8523" s="7"/>
      <c r="Y8523" s="7"/>
      <c r="AA8523" s="7"/>
      <c r="AB8523" s="7"/>
      <c r="AG8523" s="7"/>
    </row>
    <row r="8524" spans="1:33">
      <c r="A8524" s="7"/>
      <c r="B8524" s="7"/>
      <c r="C8524" s="7"/>
      <c r="D8524" s="7"/>
      <c r="E8524" s="7"/>
      <c r="F8524" s="7"/>
      <c r="G8524" s="7"/>
      <c r="H8524" s="7"/>
      <c r="J8524" s="7"/>
      <c r="K8524" s="7"/>
      <c r="L8524" s="7"/>
      <c r="Q8524" s="7"/>
      <c r="S8524" s="7"/>
      <c r="T8524" s="7"/>
      <c r="Y8524" s="7"/>
      <c r="AA8524" s="7"/>
      <c r="AB8524" s="7"/>
      <c r="AG8524" s="7"/>
    </row>
    <row r="8525" spans="1:33">
      <c r="A8525" s="7"/>
      <c r="B8525" s="7"/>
      <c r="C8525" s="7"/>
      <c r="D8525" s="7"/>
      <c r="E8525" s="7"/>
      <c r="F8525" s="7"/>
      <c r="G8525" s="7"/>
      <c r="H8525" s="7"/>
      <c r="J8525" s="7"/>
      <c r="K8525" s="7"/>
      <c r="L8525" s="7"/>
      <c r="Q8525" s="7"/>
      <c r="S8525" s="7"/>
      <c r="T8525" s="7"/>
      <c r="Y8525" s="7"/>
      <c r="AA8525" s="7"/>
      <c r="AB8525" s="7"/>
      <c r="AG8525" s="7"/>
    </row>
    <row r="8526" spans="1:33">
      <c r="A8526" s="7"/>
      <c r="B8526" s="7"/>
      <c r="C8526" s="7"/>
      <c r="D8526" s="7"/>
      <c r="E8526" s="7"/>
      <c r="F8526" s="7"/>
      <c r="G8526" s="7"/>
      <c r="H8526" s="7"/>
      <c r="J8526" s="7"/>
      <c r="K8526" s="7"/>
      <c r="L8526" s="7"/>
      <c r="Q8526" s="7"/>
      <c r="S8526" s="7"/>
      <c r="T8526" s="7"/>
      <c r="Y8526" s="7"/>
      <c r="AA8526" s="7"/>
      <c r="AB8526" s="7"/>
      <c r="AG8526" s="7"/>
    </row>
    <row r="8527" spans="1:33">
      <c r="A8527" s="7"/>
      <c r="B8527" s="7"/>
      <c r="C8527" s="7"/>
      <c r="D8527" s="7"/>
      <c r="E8527" s="7"/>
      <c r="F8527" s="7"/>
      <c r="G8527" s="7"/>
      <c r="H8527" s="7"/>
      <c r="J8527" s="7"/>
      <c r="K8527" s="7"/>
      <c r="L8527" s="7"/>
      <c r="Q8527" s="7"/>
      <c r="S8527" s="7"/>
      <c r="T8527" s="7"/>
      <c r="Y8527" s="7"/>
      <c r="AA8527" s="7"/>
      <c r="AB8527" s="7"/>
      <c r="AG8527" s="7"/>
    </row>
    <row r="8528" spans="1:33">
      <c r="A8528" s="7"/>
      <c r="B8528" s="7"/>
      <c r="C8528" s="7"/>
      <c r="D8528" s="7"/>
      <c r="E8528" s="7"/>
      <c r="F8528" s="7"/>
      <c r="G8528" s="7"/>
      <c r="H8528" s="7"/>
      <c r="J8528" s="7"/>
      <c r="K8528" s="7"/>
      <c r="L8528" s="7"/>
      <c r="Q8528" s="7"/>
      <c r="S8528" s="7"/>
      <c r="T8528" s="7"/>
      <c r="Y8528" s="7"/>
      <c r="AA8528" s="7"/>
      <c r="AB8528" s="7"/>
      <c r="AG8528" s="7"/>
    </row>
    <row r="8529" spans="1:33">
      <c r="A8529" s="7"/>
      <c r="B8529" s="7"/>
      <c r="C8529" s="7"/>
      <c r="D8529" s="7"/>
      <c r="E8529" s="7"/>
      <c r="F8529" s="7"/>
      <c r="G8529" s="7"/>
      <c r="H8529" s="7"/>
      <c r="J8529" s="7"/>
      <c r="K8529" s="7"/>
      <c r="L8529" s="7"/>
      <c r="Q8529" s="7"/>
      <c r="S8529" s="7"/>
      <c r="T8529" s="7"/>
      <c r="Y8529" s="7"/>
      <c r="AA8529" s="7"/>
      <c r="AB8529" s="7"/>
      <c r="AG8529" s="7"/>
    </row>
    <row r="8530" spans="1:33">
      <c r="A8530" s="7"/>
      <c r="B8530" s="7"/>
      <c r="C8530" s="7"/>
      <c r="D8530" s="7"/>
      <c r="E8530" s="7"/>
      <c r="F8530" s="7"/>
      <c r="G8530" s="7"/>
      <c r="H8530" s="7"/>
      <c r="J8530" s="7"/>
      <c r="K8530" s="7"/>
      <c r="L8530" s="7"/>
      <c r="Q8530" s="7"/>
      <c r="S8530" s="7"/>
      <c r="T8530" s="7"/>
      <c r="Y8530" s="7"/>
      <c r="AA8530" s="7"/>
      <c r="AB8530" s="7"/>
      <c r="AG8530" s="7"/>
    </row>
    <row r="8531" spans="1:33">
      <c r="A8531" s="7"/>
      <c r="B8531" s="7"/>
      <c r="C8531" s="7"/>
      <c r="D8531" s="7"/>
      <c r="E8531" s="7"/>
      <c r="F8531" s="7"/>
      <c r="G8531" s="7"/>
      <c r="H8531" s="7"/>
      <c r="J8531" s="7"/>
      <c r="K8531" s="7"/>
      <c r="L8531" s="7"/>
      <c r="Q8531" s="7"/>
      <c r="S8531" s="7"/>
      <c r="T8531" s="7"/>
      <c r="Y8531" s="7"/>
      <c r="AA8531" s="7"/>
      <c r="AB8531" s="7"/>
      <c r="AG8531" s="7"/>
    </row>
    <row r="8532" spans="1:33">
      <c r="A8532" s="7"/>
      <c r="B8532" s="7"/>
      <c r="C8532" s="7"/>
      <c r="D8532" s="7"/>
      <c r="E8532" s="7"/>
      <c r="F8532" s="7"/>
      <c r="G8532" s="7"/>
      <c r="H8532" s="7"/>
      <c r="J8532" s="7"/>
      <c r="K8532" s="7"/>
      <c r="L8532" s="7"/>
      <c r="Q8532" s="7"/>
      <c r="S8532" s="7"/>
      <c r="T8532" s="7"/>
      <c r="Y8532" s="7"/>
      <c r="AA8532" s="7"/>
      <c r="AB8532" s="7"/>
      <c r="AG8532" s="7"/>
    </row>
    <row r="8533" spans="1:33">
      <c r="A8533" s="7"/>
      <c r="B8533" s="7"/>
      <c r="C8533" s="7"/>
      <c r="D8533" s="7"/>
      <c r="E8533" s="7"/>
      <c r="F8533" s="7"/>
      <c r="G8533" s="7"/>
      <c r="H8533" s="7"/>
      <c r="J8533" s="7"/>
      <c r="K8533" s="7"/>
      <c r="L8533" s="7"/>
      <c r="Q8533" s="7"/>
      <c r="S8533" s="7"/>
      <c r="T8533" s="7"/>
      <c r="Y8533" s="7"/>
      <c r="AA8533" s="7"/>
      <c r="AB8533" s="7"/>
      <c r="AG8533" s="7"/>
    </row>
    <row r="8534" spans="1:33">
      <c r="A8534" s="7"/>
      <c r="B8534" s="7"/>
      <c r="C8534" s="7"/>
      <c r="D8534" s="7"/>
      <c r="E8534" s="7"/>
      <c r="F8534" s="7"/>
      <c r="G8534" s="7"/>
      <c r="H8534" s="7"/>
      <c r="J8534" s="7"/>
      <c r="K8534" s="7"/>
      <c r="L8534" s="7"/>
      <c r="Q8534" s="7"/>
      <c r="S8534" s="7"/>
      <c r="T8534" s="7"/>
      <c r="Y8534" s="7"/>
      <c r="AA8534" s="7"/>
      <c r="AB8534" s="7"/>
      <c r="AG8534" s="7"/>
    </row>
    <row r="8535" spans="1:33">
      <c r="A8535" s="7"/>
      <c r="B8535" s="7"/>
      <c r="C8535" s="7"/>
      <c r="D8535" s="7"/>
      <c r="E8535" s="7"/>
      <c r="F8535" s="7"/>
      <c r="G8535" s="7"/>
      <c r="H8535" s="7"/>
      <c r="J8535" s="7"/>
      <c r="K8535" s="7"/>
      <c r="L8535" s="7"/>
      <c r="Q8535" s="7"/>
      <c r="S8535" s="7"/>
      <c r="T8535" s="7"/>
      <c r="Y8535" s="7"/>
      <c r="AA8535" s="7"/>
      <c r="AB8535" s="7"/>
      <c r="AG8535" s="7"/>
    </row>
    <row r="8536" spans="1:33">
      <c r="A8536" s="7"/>
      <c r="B8536" s="7"/>
      <c r="C8536" s="7"/>
      <c r="D8536" s="7"/>
      <c r="E8536" s="7"/>
      <c r="F8536" s="7"/>
      <c r="G8536" s="7"/>
      <c r="H8536" s="7"/>
      <c r="J8536" s="7"/>
      <c r="K8536" s="7"/>
      <c r="L8536" s="7"/>
      <c r="Q8536" s="7"/>
      <c r="S8536" s="7"/>
      <c r="T8536" s="7"/>
      <c r="Y8536" s="7"/>
      <c r="AA8536" s="7"/>
      <c r="AB8536" s="7"/>
      <c r="AG8536" s="7"/>
    </row>
    <row r="8537" spans="1:33">
      <c r="A8537" s="7"/>
      <c r="B8537" s="7"/>
      <c r="C8537" s="7"/>
      <c r="D8537" s="7"/>
      <c r="E8537" s="7"/>
      <c r="F8537" s="7"/>
      <c r="G8537" s="7"/>
      <c r="H8537" s="7"/>
      <c r="J8537" s="7"/>
      <c r="K8537" s="7"/>
      <c r="L8537" s="7"/>
      <c r="Q8537" s="7"/>
      <c r="S8537" s="7"/>
      <c r="T8537" s="7"/>
      <c r="Y8537" s="7"/>
      <c r="AA8537" s="7"/>
      <c r="AB8537" s="7"/>
      <c r="AG8537" s="7"/>
    </row>
    <row r="8538" spans="1:33">
      <c r="A8538" s="7"/>
      <c r="B8538" s="7"/>
      <c r="C8538" s="7"/>
      <c r="D8538" s="7"/>
      <c r="E8538" s="7"/>
      <c r="F8538" s="7"/>
      <c r="G8538" s="7"/>
      <c r="H8538" s="7"/>
      <c r="J8538" s="7"/>
      <c r="K8538" s="7"/>
      <c r="L8538" s="7"/>
      <c r="Q8538" s="7"/>
      <c r="S8538" s="7"/>
      <c r="T8538" s="7"/>
      <c r="Y8538" s="7"/>
      <c r="AA8538" s="7"/>
      <c r="AB8538" s="7"/>
      <c r="AG8538" s="7"/>
    </row>
    <row r="8539" spans="1:33">
      <c r="A8539" s="7"/>
      <c r="B8539" s="7"/>
      <c r="C8539" s="7"/>
      <c r="D8539" s="7"/>
      <c r="E8539" s="7"/>
      <c r="F8539" s="7"/>
      <c r="G8539" s="7"/>
      <c r="H8539" s="7"/>
      <c r="J8539" s="7"/>
      <c r="K8539" s="7"/>
      <c r="L8539" s="7"/>
      <c r="Q8539" s="7"/>
      <c r="S8539" s="7"/>
      <c r="T8539" s="7"/>
      <c r="Y8539" s="7"/>
      <c r="AA8539" s="7"/>
      <c r="AB8539" s="7"/>
      <c r="AG8539" s="7"/>
    </row>
    <row r="8540" spans="1:33">
      <c r="A8540" s="7"/>
      <c r="B8540" s="7"/>
      <c r="C8540" s="7"/>
      <c r="D8540" s="7"/>
      <c r="E8540" s="7"/>
      <c r="F8540" s="7"/>
      <c r="G8540" s="7"/>
      <c r="H8540" s="7"/>
      <c r="J8540" s="7"/>
      <c r="K8540" s="7"/>
      <c r="L8540" s="7"/>
      <c r="Q8540" s="7"/>
      <c r="S8540" s="7"/>
      <c r="T8540" s="7"/>
      <c r="Y8540" s="7"/>
      <c r="AA8540" s="7"/>
      <c r="AB8540" s="7"/>
      <c r="AG8540" s="7"/>
    </row>
    <row r="8541" spans="1:33">
      <c r="A8541" s="7"/>
      <c r="B8541" s="7"/>
      <c r="C8541" s="7"/>
      <c r="D8541" s="7"/>
      <c r="E8541" s="7"/>
      <c r="F8541" s="7"/>
      <c r="G8541" s="7"/>
      <c r="H8541" s="7"/>
      <c r="J8541" s="7"/>
      <c r="K8541" s="7"/>
      <c r="L8541" s="7"/>
      <c r="Q8541" s="7"/>
      <c r="S8541" s="7"/>
      <c r="T8541" s="7"/>
      <c r="Y8541" s="7"/>
      <c r="AA8541" s="7"/>
      <c r="AB8541" s="7"/>
      <c r="AG8541" s="7"/>
    </row>
    <row r="8542" spans="1:33">
      <c r="A8542" s="7"/>
      <c r="B8542" s="7"/>
      <c r="C8542" s="7"/>
      <c r="D8542" s="7"/>
      <c r="E8542" s="7"/>
      <c r="F8542" s="7"/>
      <c r="G8542" s="7"/>
      <c r="H8542" s="7"/>
      <c r="J8542" s="7"/>
      <c r="K8542" s="7"/>
      <c r="L8542" s="7"/>
      <c r="Q8542" s="7"/>
      <c r="S8542" s="7"/>
      <c r="T8542" s="7"/>
      <c r="Y8542" s="7"/>
      <c r="AA8542" s="7"/>
      <c r="AB8542" s="7"/>
      <c r="AG8542" s="7"/>
    </row>
    <row r="8543" spans="1:33">
      <c r="A8543" s="7"/>
      <c r="B8543" s="7"/>
      <c r="C8543" s="7"/>
      <c r="D8543" s="7"/>
      <c r="E8543" s="7"/>
      <c r="F8543" s="7"/>
      <c r="G8543" s="7"/>
      <c r="H8543" s="7"/>
      <c r="J8543" s="7"/>
      <c r="K8543" s="7"/>
      <c r="L8543" s="7"/>
      <c r="Q8543" s="7"/>
      <c r="S8543" s="7"/>
      <c r="T8543" s="7"/>
      <c r="Y8543" s="7"/>
      <c r="AA8543" s="7"/>
      <c r="AB8543" s="7"/>
      <c r="AG8543" s="7"/>
    </row>
    <row r="8544" spans="1:33">
      <c r="A8544" s="7"/>
      <c r="B8544" s="7"/>
      <c r="C8544" s="7"/>
      <c r="D8544" s="7"/>
      <c r="E8544" s="7"/>
      <c r="F8544" s="7"/>
      <c r="G8544" s="7"/>
      <c r="H8544" s="7"/>
      <c r="J8544" s="7"/>
      <c r="K8544" s="7"/>
      <c r="L8544" s="7"/>
      <c r="Q8544" s="7"/>
      <c r="S8544" s="7"/>
      <c r="T8544" s="7"/>
      <c r="Y8544" s="7"/>
      <c r="AA8544" s="7"/>
      <c r="AB8544" s="7"/>
      <c r="AG8544" s="7"/>
    </row>
    <row r="8545" spans="1:33">
      <c r="A8545" s="7"/>
      <c r="B8545" s="7"/>
      <c r="C8545" s="7"/>
      <c r="D8545" s="7"/>
      <c r="E8545" s="7"/>
      <c r="F8545" s="7"/>
      <c r="G8545" s="7"/>
      <c r="H8545" s="7"/>
      <c r="J8545" s="7"/>
      <c r="K8545" s="7"/>
      <c r="L8545" s="7"/>
      <c r="Q8545" s="7"/>
      <c r="S8545" s="7"/>
      <c r="T8545" s="7"/>
      <c r="Y8545" s="7"/>
      <c r="AA8545" s="7"/>
      <c r="AB8545" s="7"/>
      <c r="AG8545" s="7"/>
    </row>
    <row r="8546" spans="1:33">
      <c r="A8546" s="7"/>
      <c r="B8546" s="7"/>
      <c r="C8546" s="7"/>
      <c r="D8546" s="7"/>
      <c r="E8546" s="7"/>
      <c r="F8546" s="7"/>
      <c r="G8546" s="7"/>
      <c r="H8546" s="7"/>
      <c r="J8546" s="7"/>
      <c r="K8546" s="7"/>
      <c r="L8546" s="7"/>
      <c r="Q8546" s="7"/>
      <c r="S8546" s="7"/>
      <c r="T8546" s="7"/>
      <c r="Y8546" s="7"/>
      <c r="AA8546" s="7"/>
      <c r="AB8546" s="7"/>
      <c r="AG8546" s="7"/>
    </row>
    <row r="8547" spans="1:33">
      <c r="A8547" s="7"/>
      <c r="B8547" s="7"/>
      <c r="C8547" s="7"/>
      <c r="D8547" s="7"/>
      <c r="E8547" s="7"/>
      <c r="F8547" s="7"/>
      <c r="G8547" s="7"/>
      <c r="H8547" s="7"/>
      <c r="J8547" s="7"/>
      <c r="K8547" s="7"/>
      <c r="L8547" s="7"/>
      <c r="Q8547" s="7"/>
      <c r="S8547" s="7"/>
      <c r="T8547" s="7"/>
      <c r="Y8547" s="7"/>
      <c r="AA8547" s="7"/>
      <c r="AB8547" s="7"/>
      <c r="AG8547" s="7"/>
    </row>
    <row r="8548" spans="1:33">
      <c r="A8548" s="7"/>
      <c r="B8548" s="7"/>
      <c r="C8548" s="7"/>
      <c r="D8548" s="7"/>
      <c r="E8548" s="7"/>
      <c r="F8548" s="7"/>
      <c r="G8548" s="7"/>
      <c r="H8548" s="7"/>
      <c r="J8548" s="7"/>
      <c r="K8548" s="7"/>
      <c r="L8548" s="7"/>
      <c r="Q8548" s="7"/>
      <c r="S8548" s="7"/>
      <c r="T8548" s="7"/>
      <c r="Y8548" s="7"/>
      <c r="AA8548" s="7"/>
      <c r="AB8548" s="7"/>
      <c r="AG8548" s="7"/>
    </row>
    <row r="8549" spans="1:33">
      <c r="A8549" s="7"/>
      <c r="B8549" s="7"/>
      <c r="C8549" s="7"/>
      <c r="D8549" s="7"/>
      <c r="E8549" s="7"/>
      <c r="F8549" s="7"/>
      <c r="G8549" s="7"/>
      <c r="H8549" s="7"/>
      <c r="J8549" s="7"/>
      <c r="K8549" s="7"/>
      <c r="L8549" s="7"/>
      <c r="Q8549" s="7"/>
      <c r="S8549" s="7"/>
      <c r="T8549" s="7"/>
      <c r="Y8549" s="7"/>
      <c r="AA8549" s="7"/>
      <c r="AB8549" s="7"/>
      <c r="AG8549" s="7"/>
    </row>
    <row r="8550" spans="1:33">
      <c r="A8550" s="7"/>
      <c r="B8550" s="7"/>
      <c r="C8550" s="7"/>
      <c r="D8550" s="7"/>
      <c r="E8550" s="7"/>
      <c r="F8550" s="7"/>
      <c r="G8550" s="7"/>
      <c r="H8550" s="7"/>
      <c r="J8550" s="7"/>
      <c r="K8550" s="7"/>
      <c r="L8550" s="7"/>
      <c r="Q8550" s="7"/>
      <c r="S8550" s="7"/>
      <c r="T8550" s="7"/>
      <c r="Y8550" s="7"/>
      <c r="AA8550" s="7"/>
      <c r="AB8550" s="7"/>
      <c r="AG8550" s="7"/>
    </row>
    <row r="8551" spans="1:33">
      <c r="A8551" s="7"/>
      <c r="B8551" s="7"/>
      <c r="C8551" s="7"/>
      <c r="D8551" s="7"/>
      <c r="E8551" s="7"/>
      <c r="F8551" s="7"/>
      <c r="G8551" s="7"/>
      <c r="H8551" s="7"/>
      <c r="J8551" s="7"/>
      <c r="K8551" s="7"/>
      <c r="L8551" s="7"/>
      <c r="Q8551" s="7"/>
      <c r="S8551" s="7"/>
      <c r="T8551" s="7"/>
      <c r="Y8551" s="7"/>
      <c r="AA8551" s="7"/>
      <c r="AB8551" s="7"/>
      <c r="AG8551" s="7"/>
    </row>
    <row r="8552" spans="1:33">
      <c r="A8552" s="7"/>
      <c r="B8552" s="7"/>
      <c r="C8552" s="7"/>
      <c r="D8552" s="7"/>
      <c r="E8552" s="7"/>
      <c r="F8552" s="7"/>
      <c r="G8552" s="7"/>
      <c r="H8552" s="7"/>
      <c r="J8552" s="7"/>
      <c r="K8552" s="7"/>
      <c r="L8552" s="7"/>
      <c r="Q8552" s="7"/>
      <c r="S8552" s="7"/>
      <c r="T8552" s="7"/>
      <c r="Y8552" s="7"/>
      <c r="AA8552" s="7"/>
      <c r="AB8552" s="7"/>
      <c r="AG8552" s="7"/>
    </row>
    <row r="8553" spans="1:33">
      <c r="A8553" s="7"/>
      <c r="B8553" s="7"/>
      <c r="C8553" s="7"/>
      <c r="D8553" s="7"/>
      <c r="E8553" s="7"/>
      <c r="F8553" s="7"/>
      <c r="G8553" s="7"/>
      <c r="H8553" s="7"/>
      <c r="J8553" s="7"/>
      <c r="K8553" s="7"/>
      <c r="L8553" s="7"/>
      <c r="Q8553" s="7"/>
      <c r="S8553" s="7"/>
      <c r="T8553" s="7"/>
      <c r="Y8553" s="7"/>
      <c r="AA8553" s="7"/>
      <c r="AB8553" s="7"/>
      <c r="AG8553" s="7"/>
    </row>
    <row r="8554" spans="1:33">
      <c r="A8554" s="7"/>
      <c r="B8554" s="7"/>
      <c r="C8554" s="7"/>
      <c r="D8554" s="7"/>
      <c r="E8554" s="7"/>
      <c r="F8554" s="7"/>
      <c r="G8554" s="7"/>
      <c r="H8554" s="7"/>
      <c r="J8554" s="7"/>
      <c r="K8554" s="7"/>
      <c r="L8554" s="7"/>
      <c r="Q8554" s="7"/>
      <c r="S8554" s="7"/>
      <c r="T8554" s="7"/>
      <c r="Y8554" s="7"/>
      <c r="AA8554" s="7"/>
      <c r="AB8554" s="7"/>
      <c r="AG8554" s="7"/>
    </row>
    <row r="8555" spans="1:33">
      <c r="A8555" s="7"/>
      <c r="B8555" s="7"/>
      <c r="C8555" s="7"/>
      <c r="D8555" s="7"/>
      <c r="E8555" s="7"/>
      <c r="F8555" s="7"/>
      <c r="G8555" s="7"/>
      <c r="H8555" s="7"/>
      <c r="J8555" s="7"/>
      <c r="K8555" s="7"/>
      <c r="L8555" s="7"/>
      <c r="Q8555" s="7"/>
      <c r="S8555" s="7"/>
      <c r="T8555" s="7"/>
      <c r="Y8555" s="7"/>
      <c r="AA8555" s="7"/>
      <c r="AB8555" s="7"/>
      <c r="AG8555" s="7"/>
    </row>
    <row r="8556" spans="1:33">
      <c r="A8556" s="7"/>
      <c r="B8556" s="7"/>
      <c r="C8556" s="7"/>
      <c r="D8556" s="7"/>
      <c r="E8556" s="7"/>
      <c r="F8556" s="7"/>
      <c r="G8556" s="7"/>
      <c r="H8556" s="7"/>
      <c r="J8556" s="7"/>
      <c r="K8556" s="7"/>
      <c r="L8556" s="7"/>
      <c r="Q8556" s="7"/>
      <c r="S8556" s="7"/>
      <c r="T8556" s="7"/>
      <c r="Y8556" s="7"/>
      <c r="AA8556" s="7"/>
      <c r="AB8556" s="7"/>
      <c r="AG8556" s="7"/>
    </row>
    <row r="8557" spans="1:33">
      <c r="A8557" s="7"/>
      <c r="B8557" s="7"/>
      <c r="C8557" s="7"/>
      <c r="D8557" s="7"/>
      <c r="E8557" s="7"/>
      <c r="F8557" s="7"/>
      <c r="G8557" s="7"/>
      <c r="H8557" s="7"/>
      <c r="J8557" s="7"/>
      <c r="K8557" s="7"/>
      <c r="L8557" s="7"/>
      <c r="Q8557" s="7"/>
      <c r="S8557" s="7"/>
      <c r="T8557" s="7"/>
      <c r="Y8557" s="7"/>
      <c r="AA8557" s="7"/>
      <c r="AB8557" s="7"/>
      <c r="AG8557" s="7"/>
    </row>
    <row r="8558" spans="1:33">
      <c r="A8558" s="7"/>
      <c r="B8558" s="7"/>
      <c r="C8558" s="7"/>
      <c r="D8558" s="7"/>
      <c r="E8558" s="7"/>
      <c r="F8558" s="7"/>
      <c r="G8558" s="7"/>
      <c r="H8558" s="7"/>
      <c r="J8558" s="7"/>
      <c r="K8558" s="7"/>
      <c r="L8558" s="7"/>
      <c r="Q8558" s="7"/>
      <c r="S8558" s="7"/>
      <c r="T8558" s="7"/>
      <c r="Y8558" s="7"/>
      <c r="AA8558" s="7"/>
      <c r="AB8558" s="7"/>
      <c r="AG8558" s="7"/>
    </row>
    <row r="8559" spans="1:33">
      <c r="A8559" s="7"/>
      <c r="B8559" s="7"/>
      <c r="C8559" s="7"/>
      <c r="D8559" s="7"/>
      <c r="E8559" s="7"/>
      <c r="F8559" s="7"/>
      <c r="G8559" s="7"/>
      <c r="H8559" s="7"/>
      <c r="J8559" s="7"/>
      <c r="K8559" s="7"/>
      <c r="L8559" s="7"/>
      <c r="Q8559" s="7"/>
      <c r="S8559" s="7"/>
      <c r="T8559" s="7"/>
      <c r="Y8559" s="7"/>
      <c r="AA8559" s="7"/>
      <c r="AB8559" s="7"/>
      <c r="AG8559" s="7"/>
    </row>
    <row r="8560" spans="1:33">
      <c r="A8560" s="7"/>
      <c r="B8560" s="7"/>
      <c r="C8560" s="7"/>
      <c r="D8560" s="7"/>
      <c r="E8560" s="7"/>
      <c r="F8560" s="7"/>
      <c r="G8560" s="7"/>
      <c r="H8560" s="7"/>
      <c r="J8560" s="7"/>
      <c r="K8560" s="7"/>
      <c r="L8560" s="7"/>
      <c r="Q8560" s="7"/>
      <c r="S8560" s="7"/>
      <c r="T8560" s="7"/>
      <c r="Y8560" s="7"/>
      <c r="AA8560" s="7"/>
      <c r="AB8560" s="7"/>
      <c r="AG8560" s="7"/>
    </row>
    <row r="8561" spans="1:33">
      <c r="A8561" s="7"/>
      <c r="B8561" s="7"/>
      <c r="C8561" s="7"/>
      <c r="D8561" s="7"/>
      <c r="E8561" s="7"/>
      <c r="F8561" s="7"/>
      <c r="G8561" s="7"/>
      <c r="H8561" s="7"/>
      <c r="J8561" s="7"/>
      <c r="K8561" s="7"/>
      <c r="L8561" s="7"/>
      <c r="Q8561" s="7"/>
      <c r="S8561" s="7"/>
      <c r="T8561" s="7"/>
      <c r="Y8561" s="7"/>
      <c r="AA8561" s="7"/>
      <c r="AB8561" s="7"/>
      <c r="AG8561" s="7"/>
    </row>
    <row r="8562" spans="1:33">
      <c r="A8562" s="7"/>
      <c r="B8562" s="7"/>
      <c r="C8562" s="7"/>
      <c r="D8562" s="7"/>
      <c r="E8562" s="7"/>
      <c r="F8562" s="7"/>
      <c r="G8562" s="7"/>
      <c r="H8562" s="7"/>
      <c r="J8562" s="7"/>
      <c r="K8562" s="7"/>
      <c r="L8562" s="7"/>
      <c r="Q8562" s="7"/>
      <c r="S8562" s="7"/>
      <c r="T8562" s="7"/>
      <c r="Y8562" s="7"/>
      <c r="AA8562" s="7"/>
      <c r="AB8562" s="7"/>
      <c r="AG8562" s="7"/>
    </row>
    <row r="8563" spans="1:33">
      <c r="A8563" s="7"/>
      <c r="B8563" s="7"/>
      <c r="C8563" s="7"/>
      <c r="D8563" s="7"/>
      <c r="E8563" s="7"/>
      <c r="F8563" s="7"/>
      <c r="G8563" s="7"/>
      <c r="H8563" s="7"/>
      <c r="J8563" s="7"/>
      <c r="K8563" s="7"/>
      <c r="L8563" s="7"/>
      <c r="Q8563" s="7"/>
      <c r="S8563" s="7"/>
      <c r="T8563" s="7"/>
      <c r="Y8563" s="7"/>
      <c r="AA8563" s="7"/>
      <c r="AB8563" s="7"/>
      <c r="AG8563" s="7"/>
    </row>
    <row r="8564" spans="1:33">
      <c r="A8564" s="7"/>
      <c r="B8564" s="7"/>
      <c r="C8564" s="7"/>
      <c r="D8564" s="7"/>
      <c r="E8564" s="7"/>
      <c r="F8564" s="7"/>
      <c r="G8564" s="7"/>
      <c r="H8564" s="7"/>
      <c r="J8564" s="7"/>
      <c r="K8564" s="7"/>
      <c r="L8564" s="7"/>
      <c r="Q8564" s="7"/>
      <c r="S8564" s="7"/>
      <c r="T8564" s="7"/>
      <c r="Y8564" s="7"/>
      <c r="AA8564" s="7"/>
      <c r="AB8564" s="7"/>
      <c r="AG8564" s="7"/>
    </row>
    <row r="8565" spans="1:33">
      <c r="A8565" s="7"/>
      <c r="B8565" s="7"/>
      <c r="C8565" s="7"/>
      <c r="D8565" s="7"/>
      <c r="E8565" s="7"/>
      <c r="F8565" s="7"/>
      <c r="G8565" s="7"/>
      <c r="H8565" s="7"/>
      <c r="J8565" s="7"/>
      <c r="K8565" s="7"/>
      <c r="L8565" s="7"/>
      <c r="Q8565" s="7"/>
      <c r="S8565" s="7"/>
      <c r="T8565" s="7"/>
      <c r="Y8565" s="7"/>
      <c r="AA8565" s="7"/>
      <c r="AB8565" s="7"/>
      <c r="AG8565" s="7"/>
    </row>
    <row r="8566" spans="1:33">
      <c r="A8566" s="7"/>
      <c r="B8566" s="7"/>
      <c r="C8566" s="7"/>
      <c r="D8566" s="7"/>
      <c r="E8566" s="7"/>
      <c r="F8566" s="7"/>
      <c r="G8566" s="7"/>
      <c r="H8566" s="7"/>
      <c r="J8566" s="7"/>
      <c r="K8566" s="7"/>
      <c r="L8566" s="7"/>
      <c r="Q8566" s="7"/>
      <c r="S8566" s="7"/>
      <c r="T8566" s="7"/>
      <c r="Y8566" s="7"/>
      <c r="AA8566" s="7"/>
      <c r="AB8566" s="7"/>
      <c r="AG8566" s="7"/>
    </row>
    <row r="8567" spans="1:33">
      <c r="A8567" s="7"/>
      <c r="B8567" s="7"/>
      <c r="C8567" s="7"/>
      <c r="D8567" s="7"/>
      <c r="E8567" s="7"/>
      <c r="F8567" s="7"/>
      <c r="G8567" s="7"/>
      <c r="H8567" s="7"/>
      <c r="J8567" s="7"/>
      <c r="K8567" s="7"/>
      <c r="L8567" s="7"/>
      <c r="Q8567" s="7"/>
      <c r="S8567" s="7"/>
      <c r="T8567" s="7"/>
      <c r="Y8567" s="7"/>
      <c r="AA8567" s="7"/>
      <c r="AB8567" s="7"/>
      <c r="AG8567" s="7"/>
    </row>
    <row r="8568" spans="1:33">
      <c r="A8568" s="7"/>
      <c r="B8568" s="7"/>
      <c r="C8568" s="7"/>
      <c r="D8568" s="7"/>
      <c r="E8568" s="7"/>
      <c r="F8568" s="7"/>
      <c r="G8568" s="7"/>
      <c r="H8568" s="7"/>
      <c r="J8568" s="7"/>
      <c r="K8568" s="7"/>
      <c r="L8568" s="7"/>
      <c r="Q8568" s="7"/>
      <c r="S8568" s="7"/>
      <c r="T8568" s="7"/>
      <c r="Y8568" s="7"/>
      <c r="AA8568" s="7"/>
      <c r="AB8568" s="7"/>
      <c r="AG8568" s="7"/>
    </row>
    <row r="8569" spans="1:33">
      <c r="A8569" s="7"/>
      <c r="B8569" s="7"/>
      <c r="C8569" s="7"/>
      <c r="D8569" s="7"/>
      <c r="E8569" s="7"/>
      <c r="F8569" s="7"/>
      <c r="G8569" s="7"/>
      <c r="H8569" s="7"/>
      <c r="J8569" s="7"/>
      <c r="K8569" s="7"/>
      <c r="L8569" s="7"/>
      <c r="Q8569" s="7"/>
      <c r="S8569" s="7"/>
      <c r="T8569" s="7"/>
      <c r="Y8569" s="7"/>
      <c r="AA8569" s="7"/>
      <c r="AB8569" s="7"/>
      <c r="AG8569" s="7"/>
    </row>
    <row r="8570" spans="1:33">
      <c r="A8570" s="7"/>
      <c r="B8570" s="7"/>
      <c r="C8570" s="7"/>
      <c r="D8570" s="7"/>
      <c r="E8570" s="7"/>
      <c r="F8570" s="7"/>
      <c r="G8570" s="7"/>
      <c r="H8570" s="7"/>
      <c r="J8570" s="7"/>
      <c r="K8570" s="7"/>
      <c r="L8570" s="7"/>
      <c r="Q8570" s="7"/>
      <c r="S8570" s="7"/>
      <c r="T8570" s="7"/>
      <c r="Y8570" s="7"/>
      <c r="AA8570" s="7"/>
      <c r="AB8570" s="7"/>
      <c r="AG8570" s="7"/>
    </row>
    <row r="8571" spans="1:33">
      <c r="A8571" s="7"/>
      <c r="B8571" s="7"/>
      <c r="C8571" s="7"/>
      <c r="D8571" s="7"/>
      <c r="E8571" s="7"/>
      <c r="F8571" s="7"/>
      <c r="G8571" s="7"/>
      <c r="H8571" s="7"/>
      <c r="J8571" s="7"/>
      <c r="K8571" s="7"/>
      <c r="L8571" s="7"/>
      <c r="Q8571" s="7"/>
      <c r="S8571" s="7"/>
      <c r="T8571" s="7"/>
      <c r="Y8571" s="7"/>
      <c r="AA8571" s="7"/>
      <c r="AB8571" s="7"/>
      <c r="AG8571" s="7"/>
    </row>
    <row r="8572" spans="1:33">
      <c r="A8572" s="7"/>
      <c r="B8572" s="7"/>
      <c r="C8572" s="7"/>
      <c r="D8572" s="7"/>
      <c r="E8572" s="7"/>
      <c r="F8572" s="7"/>
      <c r="G8572" s="7"/>
      <c r="H8572" s="7"/>
      <c r="J8572" s="7"/>
      <c r="K8572" s="7"/>
      <c r="L8572" s="7"/>
      <c r="Q8572" s="7"/>
      <c r="S8572" s="7"/>
      <c r="T8572" s="7"/>
      <c r="Y8572" s="7"/>
      <c r="AA8572" s="7"/>
      <c r="AB8572" s="7"/>
      <c r="AG8572" s="7"/>
    </row>
    <row r="8573" spans="1:33">
      <c r="A8573" s="7"/>
      <c r="B8573" s="7"/>
      <c r="C8573" s="7"/>
      <c r="D8573" s="7"/>
      <c r="E8573" s="7"/>
      <c r="F8573" s="7"/>
      <c r="G8573" s="7"/>
      <c r="H8573" s="7"/>
      <c r="J8573" s="7"/>
      <c r="K8573" s="7"/>
      <c r="L8573" s="7"/>
      <c r="Q8573" s="7"/>
      <c r="S8573" s="7"/>
      <c r="T8573" s="7"/>
      <c r="Y8573" s="7"/>
      <c r="AA8573" s="7"/>
      <c r="AB8573" s="7"/>
      <c r="AG8573" s="7"/>
    </row>
    <row r="8574" spans="1:33">
      <c r="A8574" s="7"/>
      <c r="B8574" s="7"/>
      <c r="C8574" s="7"/>
      <c r="D8574" s="7"/>
      <c r="E8574" s="7"/>
      <c r="F8574" s="7"/>
      <c r="G8574" s="7"/>
      <c r="H8574" s="7"/>
      <c r="J8574" s="7"/>
      <c r="K8574" s="7"/>
      <c r="L8574" s="7"/>
      <c r="Q8574" s="7"/>
      <c r="S8574" s="7"/>
      <c r="T8574" s="7"/>
      <c r="Y8574" s="7"/>
      <c r="AA8574" s="7"/>
      <c r="AB8574" s="7"/>
      <c r="AG8574" s="7"/>
    </row>
    <row r="8575" spans="1:33">
      <c r="A8575" s="7"/>
      <c r="B8575" s="7"/>
      <c r="C8575" s="7"/>
      <c r="D8575" s="7"/>
      <c r="E8575" s="7"/>
      <c r="F8575" s="7"/>
      <c r="G8575" s="7"/>
      <c r="H8575" s="7"/>
      <c r="J8575" s="7"/>
      <c r="K8575" s="7"/>
      <c r="L8575" s="7"/>
      <c r="Q8575" s="7"/>
      <c r="S8575" s="7"/>
      <c r="T8575" s="7"/>
      <c r="Y8575" s="7"/>
      <c r="AA8575" s="7"/>
      <c r="AB8575" s="7"/>
      <c r="AG8575" s="7"/>
    </row>
    <row r="8576" spans="1:33">
      <c r="A8576" s="7"/>
      <c r="B8576" s="7"/>
      <c r="C8576" s="7"/>
      <c r="D8576" s="7"/>
      <c r="E8576" s="7"/>
      <c r="F8576" s="7"/>
      <c r="G8576" s="7"/>
      <c r="H8576" s="7"/>
      <c r="J8576" s="7"/>
      <c r="K8576" s="7"/>
      <c r="L8576" s="7"/>
      <c r="Q8576" s="7"/>
      <c r="S8576" s="7"/>
      <c r="T8576" s="7"/>
      <c r="Y8576" s="7"/>
      <c r="AA8576" s="7"/>
      <c r="AB8576" s="7"/>
      <c r="AG8576" s="7"/>
    </row>
    <row r="8577" spans="1:33">
      <c r="A8577" s="7"/>
      <c r="B8577" s="7"/>
      <c r="C8577" s="7"/>
      <c r="D8577" s="7"/>
      <c r="E8577" s="7"/>
      <c r="F8577" s="7"/>
      <c r="G8577" s="7"/>
      <c r="H8577" s="7"/>
      <c r="J8577" s="7"/>
      <c r="K8577" s="7"/>
      <c r="L8577" s="7"/>
      <c r="Q8577" s="7"/>
      <c r="S8577" s="7"/>
      <c r="T8577" s="7"/>
      <c r="Y8577" s="7"/>
      <c r="AA8577" s="7"/>
      <c r="AB8577" s="7"/>
      <c r="AG8577" s="7"/>
    </row>
    <row r="8578" spans="1:33">
      <c r="A8578" s="7"/>
      <c r="B8578" s="7"/>
      <c r="C8578" s="7"/>
      <c r="D8578" s="7"/>
      <c r="E8578" s="7"/>
      <c r="F8578" s="7"/>
      <c r="G8578" s="7"/>
      <c r="H8578" s="7"/>
      <c r="J8578" s="7"/>
      <c r="K8578" s="7"/>
      <c r="L8578" s="7"/>
      <c r="Q8578" s="7"/>
      <c r="S8578" s="7"/>
      <c r="T8578" s="7"/>
      <c r="Y8578" s="7"/>
      <c r="AA8578" s="7"/>
      <c r="AB8578" s="7"/>
      <c r="AG8578" s="7"/>
    </row>
    <row r="8579" spans="1:33">
      <c r="A8579" s="7"/>
      <c r="B8579" s="7"/>
      <c r="C8579" s="7"/>
      <c r="D8579" s="7"/>
      <c r="E8579" s="7"/>
      <c r="F8579" s="7"/>
      <c r="G8579" s="7"/>
      <c r="H8579" s="7"/>
      <c r="J8579" s="7"/>
      <c r="K8579" s="7"/>
      <c r="L8579" s="7"/>
      <c r="Q8579" s="7"/>
      <c r="S8579" s="7"/>
      <c r="T8579" s="7"/>
      <c r="Y8579" s="7"/>
      <c r="AA8579" s="7"/>
      <c r="AB8579" s="7"/>
      <c r="AG8579" s="7"/>
    </row>
    <row r="8580" spans="1:33">
      <c r="A8580" s="7"/>
      <c r="B8580" s="7"/>
      <c r="C8580" s="7"/>
      <c r="D8580" s="7"/>
      <c r="E8580" s="7"/>
      <c r="F8580" s="7"/>
      <c r="G8580" s="7"/>
      <c r="H8580" s="7"/>
      <c r="J8580" s="7"/>
      <c r="K8580" s="7"/>
      <c r="L8580" s="7"/>
      <c r="Q8580" s="7"/>
      <c r="S8580" s="7"/>
      <c r="T8580" s="7"/>
      <c r="Y8580" s="7"/>
      <c r="AA8580" s="7"/>
      <c r="AB8580" s="7"/>
      <c r="AG8580" s="7"/>
    </row>
    <row r="8581" spans="1:33">
      <c r="A8581" s="7"/>
      <c r="B8581" s="7"/>
      <c r="C8581" s="7"/>
      <c r="D8581" s="7"/>
      <c r="E8581" s="7"/>
      <c r="F8581" s="7"/>
      <c r="G8581" s="7"/>
      <c r="H8581" s="7"/>
      <c r="J8581" s="7"/>
      <c r="K8581" s="7"/>
      <c r="L8581" s="7"/>
      <c r="Q8581" s="7"/>
      <c r="S8581" s="7"/>
      <c r="T8581" s="7"/>
      <c r="Y8581" s="7"/>
      <c r="AA8581" s="7"/>
      <c r="AB8581" s="7"/>
      <c r="AG8581" s="7"/>
    </row>
    <row r="8582" spans="1:33">
      <c r="A8582" s="7"/>
      <c r="B8582" s="7"/>
      <c r="C8582" s="7"/>
      <c r="D8582" s="7"/>
      <c r="E8582" s="7"/>
      <c r="F8582" s="7"/>
      <c r="G8582" s="7"/>
      <c r="H8582" s="7"/>
      <c r="J8582" s="7"/>
      <c r="K8582" s="7"/>
      <c r="L8582" s="7"/>
      <c r="Q8582" s="7"/>
      <c r="S8582" s="7"/>
      <c r="T8582" s="7"/>
      <c r="Y8582" s="7"/>
      <c r="AA8582" s="7"/>
      <c r="AB8582" s="7"/>
      <c r="AG8582" s="7"/>
    </row>
    <row r="8583" spans="1:33">
      <c r="A8583" s="7"/>
      <c r="B8583" s="7"/>
      <c r="C8583" s="7"/>
      <c r="D8583" s="7"/>
      <c r="E8583" s="7"/>
      <c r="F8583" s="7"/>
      <c r="G8583" s="7"/>
      <c r="H8583" s="7"/>
      <c r="J8583" s="7"/>
      <c r="K8583" s="7"/>
      <c r="L8583" s="7"/>
      <c r="Q8583" s="7"/>
      <c r="S8583" s="7"/>
      <c r="T8583" s="7"/>
      <c r="Y8583" s="7"/>
      <c r="AA8583" s="7"/>
      <c r="AB8583" s="7"/>
      <c r="AG8583" s="7"/>
    </row>
    <row r="8584" spans="1:33">
      <c r="A8584" s="7"/>
      <c r="B8584" s="7"/>
      <c r="C8584" s="7"/>
      <c r="D8584" s="7"/>
      <c r="E8584" s="7"/>
      <c r="F8584" s="7"/>
      <c r="G8584" s="7"/>
      <c r="H8584" s="7"/>
      <c r="J8584" s="7"/>
      <c r="K8584" s="7"/>
      <c r="L8584" s="7"/>
      <c r="Q8584" s="7"/>
      <c r="S8584" s="7"/>
      <c r="T8584" s="7"/>
      <c r="Y8584" s="7"/>
      <c r="AA8584" s="7"/>
      <c r="AB8584" s="7"/>
      <c r="AG8584" s="7"/>
    </row>
    <row r="8585" spans="1:33">
      <c r="A8585" s="7"/>
      <c r="B8585" s="7"/>
      <c r="C8585" s="7"/>
      <c r="D8585" s="7"/>
      <c r="E8585" s="7"/>
      <c r="F8585" s="7"/>
      <c r="G8585" s="7"/>
      <c r="H8585" s="7"/>
      <c r="J8585" s="7"/>
      <c r="K8585" s="7"/>
      <c r="L8585" s="7"/>
      <c r="Q8585" s="7"/>
      <c r="S8585" s="7"/>
      <c r="T8585" s="7"/>
      <c r="Y8585" s="7"/>
      <c r="AA8585" s="7"/>
      <c r="AB8585" s="7"/>
      <c r="AG8585" s="7"/>
    </row>
    <row r="8586" spans="1:33">
      <c r="A8586" s="7"/>
      <c r="B8586" s="7"/>
      <c r="C8586" s="7"/>
      <c r="D8586" s="7"/>
      <c r="E8586" s="7"/>
      <c r="F8586" s="7"/>
      <c r="G8586" s="7"/>
      <c r="H8586" s="7"/>
      <c r="J8586" s="7"/>
      <c r="K8586" s="7"/>
      <c r="L8586" s="7"/>
      <c r="Q8586" s="7"/>
      <c r="S8586" s="7"/>
      <c r="T8586" s="7"/>
      <c r="Y8586" s="7"/>
      <c r="AA8586" s="7"/>
      <c r="AB8586" s="7"/>
      <c r="AG8586" s="7"/>
    </row>
    <row r="8587" spans="1:33">
      <c r="A8587" s="7"/>
      <c r="B8587" s="7"/>
      <c r="C8587" s="7"/>
      <c r="D8587" s="7"/>
      <c r="E8587" s="7"/>
      <c r="F8587" s="7"/>
      <c r="G8587" s="7"/>
      <c r="H8587" s="7"/>
      <c r="J8587" s="7"/>
      <c r="K8587" s="7"/>
      <c r="L8587" s="7"/>
      <c r="Q8587" s="7"/>
      <c r="S8587" s="7"/>
      <c r="T8587" s="7"/>
      <c r="Y8587" s="7"/>
      <c r="AA8587" s="7"/>
      <c r="AB8587" s="7"/>
      <c r="AG8587" s="7"/>
    </row>
    <row r="8588" spans="1:33">
      <c r="A8588" s="7"/>
      <c r="B8588" s="7"/>
      <c r="C8588" s="7"/>
      <c r="D8588" s="7"/>
      <c r="E8588" s="7"/>
      <c r="F8588" s="7"/>
      <c r="G8588" s="7"/>
      <c r="H8588" s="7"/>
      <c r="J8588" s="7"/>
      <c r="K8588" s="7"/>
      <c r="L8588" s="7"/>
      <c r="Q8588" s="7"/>
      <c r="S8588" s="7"/>
      <c r="T8588" s="7"/>
      <c r="Y8588" s="7"/>
      <c r="AA8588" s="7"/>
      <c r="AB8588" s="7"/>
      <c r="AG8588" s="7"/>
    </row>
    <row r="8589" spans="1:33">
      <c r="A8589" s="7"/>
      <c r="B8589" s="7"/>
      <c r="C8589" s="7"/>
      <c r="D8589" s="7"/>
      <c r="E8589" s="7"/>
      <c r="F8589" s="7"/>
      <c r="G8589" s="7"/>
      <c r="H8589" s="7"/>
      <c r="J8589" s="7"/>
      <c r="K8589" s="7"/>
      <c r="L8589" s="7"/>
      <c r="Q8589" s="7"/>
      <c r="S8589" s="7"/>
      <c r="T8589" s="7"/>
      <c r="Y8589" s="7"/>
      <c r="AA8589" s="7"/>
      <c r="AB8589" s="7"/>
      <c r="AG8589" s="7"/>
    </row>
    <row r="8590" spans="1:33">
      <c r="A8590" s="7"/>
      <c r="B8590" s="7"/>
      <c r="C8590" s="7"/>
      <c r="D8590" s="7"/>
      <c r="E8590" s="7"/>
      <c r="F8590" s="7"/>
      <c r="G8590" s="7"/>
      <c r="H8590" s="7"/>
      <c r="J8590" s="7"/>
      <c r="K8590" s="7"/>
      <c r="L8590" s="7"/>
      <c r="Q8590" s="7"/>
      <c r="S8590" s="7"/>
      <c r="T8590" s="7"/>
      <c r="Y8590" s="7"/>
      <c r="AA8590" s="7"/>
      <c r="AB8590" s="7"/>
      <c r="AG8590" s="7"/>
    </row>
    <row r="8591" spans="1:33">
      <c r="A8591" s="7"/>
      <c r="B8591" s="7"/>
      <c r="C8591" s="7"/>
      <c r="D8591" s="7"/>
      <c r="E8591" s="7"/>
      <c r="F8591" s="7"/>
      <c r="G8591" s="7"/>
      <c r="H8591" s="7"/>
      <c r="J8591" s="7"/>
      <c r="K8591" s="7"/>
      <c r="L8591" s="7"/>
      <c r="Q8591" s="7"/>
      <c r="S8591" s="7"/>
      <c r="T8591" s="7"/>
      <c r="Y8591" s="7"/>
      <c r="AA8591" s="7"/>
      <c r="AB8591" s="7"/>
      <c r="AG8591" s="7"/>
    </row>
    <row r="8592" spans="1:33">
      <c r="A8592" s="7"/>
      <c r="B8592" s="7"/>
      <c r="C8592" s="7"/>
      <c r="D8592" s="7"/>
      <c r="E8592" s="7"/>
      <c r="F8592" s="7"/>
      <c r="G8592" s="7"/>
      <c r="H8592" s="7"/>
      <c r="J8592" s="7"/>
      <c r="K8592" s="7"/>
      <c r="L8592" s="7"/>
      <c r="Q8592" s="7"/>
      <c r="S8592" s="7"/>
      <c r="T8592" s="7"/>
      <c r="Y8592" s="7"/>
      <c r="AA8592" s="7"/>
      <c r="AB8592" s="7"/>
      <c r="AG8592" s="7"/>
    </row>
    <row r="8593" spans="1:33">
      <c r="A8593" s="7"/>
      <c r="B8593" s="7"/>
      <c r="C8593" s="7"/>
      <c r="D8593" s="7"/>
      <c r="E8593" s="7"/>
      <c r="F8593" s="7"/>
      <c r="G8593" s="7"/>
      <c r="H8593" s="7"/>
      <c r="J8593" s="7"/>
      <c r="K8593" s="7"/>
      <c r="L8593" s="7"/>
      <c r="Q8593" s="7"/>
      <c r="S8593" s="7"/>
      <c r="T8593" s="7"/>
      <c r="Y8593" s="7"/>
      <c r="AA8593" s="7"/>
      <c r="AB8593" s="7"/>
      <c r="AG8593" s="7"/>
    </row>
    <row r="8594" spans="1:33">
      <c r="A8594" s="7"/>
      <c r="B8594" s="7"/>
      <c r="C8594" s="7"/>
      <c r="D8594" s="7"/>
      <c r="E8594" s="7"/>
      <c r="F8594" s="7"/>
      <c r="G8594" s="7"/>
      <c r="H8594" s="7"/>
      <c r="J8594" s="7"/>
      <c r="K8594" s="7"/>
      <c r="L8594" s="7"/>
      <c r="Q8594" s="7"/>
      <c r="S8594" s="7"/>
      <c r="T8594" s="7"/>
      <c r="Y8594" s="7"/>
      <c r="AA8594" s="7"/>
      <c r="AB8594" s="7"/>
      <c r="AG8594" s="7"/>
    </row>
    <row r="8595" spans="1:33">
      <c r="A8595" s="7"/>
      <c r="B8595" s="7"/>
      <c r="C8595" s="7"/>
      <c r="D8595" s="7"/>
      <c r="E8595" s="7"/>
      <c r="F8595" s="7"/>
      <c r="G8595" s="7"/>
      <c r="H8595" s="7"/>
      <c r="J8595" s="7"/>
      <c r="K8595" s="7"/>
      <c r="L8595" s="7"/>
      <c r="Q8595" s="7"/>
      <c r="S8595" s="7"/>
      <c r="T8595" s="7"/>
      <c r="Y8595" s="7"/>
      <c r="AA8595" s="7"/>
      <c r="AB8595" s="7"/>
      <c r="AG8595" s="7"/>
    </row>
    <row r="8596" spans="1:33">
      <c r="A8596" s="7"/>
      <c r="B8596" s="7"/>
      <c r="C8596" s="7"/>
      <c r="D8596" s="7"/>
      <c r="E8596" s="7"/>
      <c r="F8596" s="7"/>
      <c r="G8596" s="7"/>
      <c r="H8596" s="7"/>
      <c r="J8596" s="7"/>
      <c r="K8596" s="7"/>
      <c r="L8596" s="7"/>
      <c r="Q8596" s="7"/>
      <c r="S8596" s="7"/>
      <c r="T8596" s="7"/>
      <c r="Y8596" s="7"/>
      <c r="AA8596" s="7"/>
      <c r="AB8596" s="7"/>
      <c r="AG8596" s="7"/>
    </row>
    <row r="8597" spans="1:33">
      <c r="A8597" s="7"/>
      <c r="B8597" s="7"/>
      <c r="C8597" s="7"/>
      <c r="D8597" s="7"/>
      <c r="E8597" s="7"/>
      <c r="F8597" s="7"/>
      <c r="G8597" s="7"/>
      <c r="H8597" s="7"/>
      <c r="J8597" s="7"/>
      <c r="K8597" s="7"/>
      <c r="L8597" s="7"/>
      <c r="Q8597" s="7"/>
      <c r="S8597" s="7"/>
      <c r="T8597" s="7"/>
      <c r="Y8597" s="7"/>
      <c r="AA8597" s="7"/>
      <c r="AB8597" s="7"/>
      <c r="AG8597" s="7"/>
    </row>
    <row r="8598" spans="1:33">
      <c r="A8598" s="7"/>
      <c r="B8598" s="7"/>
      <c r="C8598" s="7"/>
      <c r="D8598" s="7"/>
      <c r="E8598" s="7"/>
      <c r="F8598" s="7"/>
      <c r="G8598" s="7"/>
      <c r="H8598" s="7"/>
      <c r="J8598" s="7"/>
      <c r="K8598" s="7"/>
      <c r="L8598" s="7"/>
      <c r="Q8598" s="7"/>
      <c r="S8598" s="7"/>
      <c r="T8598" s="7"/>
      <c r="Y8598" s="7"/>
      <c r="AA8598" s="7"/>
      <c r="AB8598" s="7"/>
      <c r="AG8598" s="7"/>
    </row>
    <row r="8599" spans="1:33">
      <c r="A8599" s="7"/>
      <c r="B8599" s="7"/>
      <c r="C8599" s="7"/>
      <c r="D8599" s="7"/>
      <c r="E8599" s="7"/>
      <c r="F8599" s="7"/>
      <c r="G8599" s="7"/>
      <c r="H8599" s="7"/>
      <c r="J8599" s="7"/>
      <c r="K8599" s="7"/>
      <c r="L8599" s="7"/>
      <c r="Q8599" s="7"/>
      <c r="S8599" s="7"/>
      <c r="T8599" s="7"/>
      <c r="Y8599" s="7"/>
      <c r="AA8599" s="7"/>
      <c r="AB8599" s="7"/>
      <c r="AG8599" s="7"/>
    </row>
    <row r="8600" spans="1:33">
      <c r="A8600" s="7"/>
      <c r="B8600" s="7"/>
      <c r="C8600" s="7"/>
      <c r="D8600" s="7"/>
      <c r="E8600" s="7"/>
      <c r="F8600" s="7"/>
      <c r="G8600" s="7"/>
      <c r="H8600" s="7"/>
      <c r="J8600" s="7"/>
      <c r="K8600" s="7"/>
      <c r="L8600" s="7"/>
      <c r="Q8600" s="7"/>
      <c r="S8600" s="7"/>
      <c r="T8600" s="7"/>
      <c r="Y8600" s="7"/>
      <c r="AA8600" s="7"/>
      <c r="AB8600" s="7"/>
      <c r="AG8600" s="7"/>
    </row>
    <row r="8601" spans="1:33">
      <c r="A8601" s="7"/>
      <c r="B8601" s="7"/>
      <c r="C8601" s="7"/>
      <c r="D8601" s="7"/>
      <c r="E8601" s="7"/>
      <c r="F8601" s="7"/>
      <c r="G8601" s="7"/>
      <c r="H8601" s="7"/>
      <c r="J8601" s="7"/>
      <c r="K8601" s="7"/>
      <c r="L8601" s="7"/>
      <c r="Q8601" s="7"/>
      <c r="S8601" s="7"/>
      <c r="T8601" s="7"/>
      <c r="Y8601" s="7"/>
      <c r="AA8601" s="7"/>
      <c r="AB8601" s="7"/>
      <c r="AG8601" s="7"/>
    </row>
    <row r="8602" spans="1:33">
      <c r="A8602" s="7"/>
      <c r="B8602" s="7"/>
      <c r="C8602" s="7"/>
      <c r="D8602" s="7"/>
      <c r="E8602" s="7"/>
      <c r="F8602" s="7"/>
      <c r="G8602" s="7"/>
      <c r="H8602" s="7"/>
      <c r="J8602" s="7"/>
      <c r="K8602" s="7"/>
      <c r="L8602" s="7"/>
      <c r="Q8602" s="7"/>
      <c r="S8602" s="7"/>
      <c r="T8602" s="7"/>
      <c r="Y8602" s="7"/>
      <c r="AA8602" s="7"/>
      <c r="AB8602" s="7"/>
      <c r="AG8602" s="7"/>
    </row>
    <row r="8603" spans="1:33">
      <c r="A8603" s="7"/>
      <c r="B8603" s="7"/>
      <c r="C8603" s="7"/>
      <c r="D8603" s="7"/>
      <c r="E8603" s="7"/>
      <c r="F8603" s="7"/>
      <c r="G8603" s="7"/>
      <c r="H8603" s="7"/>
      <c r="J8603" s="7"/>
      <c r="K8603" s="7"/>
      <c r="L8603" s="7"/>
      <c r="Q8603" s="7"/>
      <c r="S8603" s="7"/>
      <c r="T8603" s="7"/>
      <c r="Y8603" s="7"/>
      <c r="AA8603" s="7"/>
      <c r="AB8603" s="7"/>
      <c r="AG8603" s="7"/>
    </row>
    <row r="8604" spans="1:33">
      <c r="A8604" s="7"/>
      <c r="B8604" s="7"/>
      <c r="C8604" s="7"/>
      <c r="D8604" s="7"/>
      <c r="E8604" s="7"/>
      <c r="F8604" s="7"/>
      <c r="G8604" s="7"/>
      <c r="H8604" s="7"/>
      <c r="J8604" s="7"/>
      <c r="K8604" s="7"/>
      <c r="L8604" s="7"/>
      <c r="Q8604" s="7"/>
      <c r="S8604" s="7"/>
      <c r="T8604" s="7"/>
      <c r="Y8604" s="7"/>
      <c r="AA8604" s="7"/>
      <c r="AB8604" s="7"/>
      <c r="AG8604" s="7"/>
    </row>
    <row r="8605" spans="1:33">
      <c r="A8605" s="7"/>
      <c r="B8605" s="7"/>
      <c r="C8605" s="7"/>
      <c r="D8605" s="7"/>
      <c r="E8605" s="7"/>
      <c r="F8605" s="7"/>
      <c r="G8605" s="7"/>
      <c r="H8605" s="7"/>
      <c r="J8605" s="7"/>
      <c r="K8605" s="7"/>
      <c r="L8605" s="7"/>
      <c r="Q8605" s="7"/>
      <c r="S8605" s="7"/>
      <c r="T8605" s="7"/>
      <c r="Y8605" s="7"/>
      <c r="AA8605" s="7"/>
      <c r="AB8605" s="7"/>
      <c r="AG8605" s="7"/>
    </row>
    <row r="8606" spans="1:33">
      <c r="A8606" s="7"/>
      <c r="B8606" s="7"/>
      <c r="C8606" s="7"/>
      <c r="D8606" s="7"/>
      <c r="E8606" s="7"/>
      <c r="F8606" s="7"/>
      <c r="G8606" s="7"/>
      <c r="H8606" s="7"/>
      <c r="J8606" s="7"/>
      <c r="K8606" s="7"/>
      <c r="L8606" s="7"/>
      <c r="Q8606" s="7"/>
      <c r="S8606" s="7"/>
      <c r="T8606" s="7"/>
      <c r="Y8606" s="7"/>
      <c r="AA8606" s="7"/>
      <c r="AB8606" s="7"/>
      <c r="AG8606" s="7"/>
    </row>
    <row r="8607" spans="1:33">
      <c r="A8607" s="7"/>
      <c r="B8607" s="7"/>
      <c r="C8607" s="7"/>
      <c r="D8607" s="7"/>
      <c r="E8607" s="7"/>
      <c r="F8607" s="7"/>
      <c r="G8607" s="7"/>
      <c r="H8607" s="7"/>
      <c r="J8607" s="7"/>
      <c r="K8607" s="7"/>
      <c r="L8607" s="7"/>
      <c r="Q8607" s="7"/>
      <c r="S8607" s="7"/>
      <c r="T8607" s="7"/>
      <c r="Y8607" s="7"/>
      <c r="AA8607" s="7"/>
      <c r="AB8607" s="7"/>
      <c r="AG8607" s="7"/>
    </row>
    <row r="8608" spans="1:33">
      <c r="A8608" s="7"/>
      <c r="B8608" s="7"/>
      <c r="C8608" s="7"/>
      <c r="D8608" s="7"/>
      <c r="E8608" s="7"/>
      <c r="F8608" s="7"/>
      <c r="G8608" s="7"/>
      <c r="H8608" s="7"/>
      <c r="J8608" s="7"/>
      <c r="K8608" s="7"/>
      <c r="L8608" s="7"/>
      <c r="Q8608" s="7"/>
      <c r="S8608" s="7"/>
      <c r="T8608" s="7"/>
      <c r="Y8608" s="7"/>
      <c r="AA8608" s="7"/>
      <c r="AB8608" s="7"/>
      <c r="AG8608" s="7"/>
    </row>
    <row r="8609" spans="1:33">
      <c r="A8609" s="7"/>
      <c r="B8609" s="7"/>
      <c r="C8609" s="7"/>
      <c r="D8609" s="7"/>
      <c r="E8609" s="7"/>
      <c r="F8609" s="7"/>
      <c r="G8609" s="7"/>
      <c r="H8609" s="7"/>
      <c r="J8609" s="7"/>
      <c r="K8609" s="7"/>
      <c r="L8609" s="7"/>
      <c r="Q8609" s="7"/>
      <c r="S8609" s="7"/>
      <c r="T8609" s="7"/>
      <c r="Y8609" s="7"/>
      <c r="AA8609" s="7"/>
      <c r="AB8609" s="7"/>
      <c r="AG8609" s="7"/>
    </row>
    <row r="8610" spans="1:33">
      <c r="A8610" s="7"/>
      <c r="B8610" s="7"/>
      <c r="C8610" s="7"/>
      <c r="D8610" s="7"/>
      <c r="E8610" s="7"/>
      <c r="F8610" s="7"/>
      <c r="G8610" s="7"/>
      <c r="H8610" s="7"/>
      <c r="J8610" s="7"/>
      <c r="K8610" s="7"/>
      <c r="L8610" s="7"/>
      <c r="Q8610" s="7"/>
      <c r="S8610" s="7"/>
      <c r="T8610" s="7"/>
      <c r="Y8610" s="7"/>
      <c r="AA8610" s="7"/>
      <c r="AB8610" s="7"/>
      <c r="AG8610" s="7"/>
    </row>
    <row r="8611" spans="1:33">
      <c r="A8611" s="7"/>
      <c r="B8611" s="7"/>
      <c r="C8611" s="7"/>
      <c r="D8611" s="7"/>
      <c r="E8611" s="7"/>
      <c r="F8611" s="7"/>
      <c r="G8611" s="7"/>
      <c r="H8611" s="7"/>
      <c r="J8611" s="7"/>
      <c r="K8611" s="7"/>
      <c r="L8611" s="7"/>
      <c r="Q8611" s="7"/>
      <c r="S8611" s="7"/>
      <c r="T8611" s="7"/>
      <c r="Y8611" s="7"/>
      <c r="AA8611" s="7"/>
      <c r="AB8611" s="7"/>
      <c r="AG8611" s="7"/>
    </row>
    <row r="8612" spans="1:33">
      <c r="A8612" s="7"/>
      <c r="B8612" s="7"/>
      <c r="C8612" s="7"/>
      <c r="D8612" s="7"/>
      <c r="E8612" s="7"/>
      <c r="F8612" s="7"/>
      <c r="G8612" s="7"/>
      <c r="H8612" s="7"/>
      <c r="J8612" s="7"/>
      <c r="K8612" s="7"/>
      <c r="L8612" s="7"/>
      <c r="Q8612" s="7"/>
      <c r="S8612" s="7"/>
      <c r="T8612" s="7"/>
      <c r="Y8612" s="7"/>
      <c r="AA8612" s="7"/>
      <c r="AB8612" s="7"/>
      <c r="AG8612" s="7"/>
    </row>
    <row r="8613" spans="1:33">
      <c r="A8613" s="7"/>
      <c r="B8613" s="7"/>
      <c r="C8613" s="7"/>
      <c r="D8613" s="7"/>
      <c r="E8613" s="7"/>
      <c r="F8613" s="7"/>
      <c r="G8613" s="7"/>
      <c r="H8613" s="7"/>
      <c r="J8613" s="7"/>
      <c r="K8613" s="7"/>
      <c r="L8613" s="7"/>
      <c r="Q8613" s="7"/>
      <c r="S8613" s="7"/>
      <c r="T8613" s="7"/>
      <c r="Y8613" s="7"/>
      <c r="AA8613" s="7"/>
      <c r="AB8613" s="7"/>
      <c r="AG8613" s="7"/>
    </row>
    <row r="8614" spans="1:33">
      <c r="A8614" s="7"/>
      <c r="B8614" s="7"/>
      <c r="C8614" s="7"/>
      <c r="D8614" s="7"/>
      <c r="E8614" s="7"/>
      <c r="F8614" s="7"/>
      <c r="G8614" s="7"/>
      <c r="H8614" s="7"/>
      <c r="J8614" s="7"/>
      <c r="K8614" s="7"/>
      <c r="L8614" s="7"/>
      <c r="Q8614" s="7"/>
      <c r="S8614" s="7"/>
      <c r="T8614" s="7"/>
      <c r="Y8614" s="7"/>
      <c r="AA8614" s="7"/>
      <c r="AB8614" s="7"/>
      <c r="AG8614" s="7"/>
    </row>
    <row r="8615" spans="1:33">
      <c r="A8615" s="7"/>
      <c r="B8615" s="7"/>
      <c r="C8615" s="7"/>
      <c r="D8615" s="7"/>
      <c r="E8615" s="7"/>
      <c r="F8615" s="7"/>
      <c r="G8615" s="7"/>
      <c r="H8615" s="7"/>
      <c r="J8615" s="7"/>
      <c r="K8615" s="7"/>
      <c r="L8615" s="7"/>
      <c r="Q8615" s="7"/>
      <c r="S8615" s="7"/>
      <c r="T8615" s="7"/>
      <c r="Y8615" s="7"/>
      <c r="AA8615" s="7"/>
      <c r="AB8615" s="7"/>
      <c r="AG8615" s="7"/>
    </row>
    <row r="8616" spans="1:33">
      <c r="A8616" s="7"/>
      <c r="B8616" s="7"/>
      <c r="C8616" s="7"/>
      <c r="D8616" s="7"/>
      <c r="E8616" s="7"/>
      <c r="F8616" s="7"/>
      <c r="G8616" s="7"/>
      <c r="H8616" s="7"/>
      <c r="J8616" s="7"/>
      <c r="K8616" s="7"/>
      <c r="L8616" s="7"/>
      <c r="Q8616" s="7"/>
      <c r="S8616" s="7"/>
      <c r="T8616" s="7"/>
      <c r="Y8616" s="7"/>
      <c r="AA8616" s="7"/>
      <c r="AB8616" s="7"/>
      <c r="AG8616" s="7"/>
    </row>
    <row r="8617" spans="1:33">
      <c r="A8617" s="7"/>
      <c r="B8617" s="7"/>
      <c r="C8617" s="7"/>
      <c r="D8617" s="7"/>
      <c r="E8617" s="7"/>
      <c r="F8617" s="7"/>
      <c r="G8617" s="7"/>
      <c r="H8617" s="7"/>
      <c r="J8617" s="7"/>
      <c r="K8617" s="7"/>
      <c r="L8617" s="7"/>
      <c r="Q8617" s="7"/>
      <c r="S8617" s="7"/>
      <c r="T8617" s="7"/>
      <c r="Y8617" s="7"/>
      <c r="AA8617" s="7"/>
      <c r="AB8617" s="7"/>
      <c r="AG8617" s="7"/>
    </row>
    <row r="8618" spans="1:33">
      <c r="A8618" s="7"/>
      <c r="B8618" s="7"/>
      <c r="C8618" s="7"/>
      <c r="D8618" s="7"/>
      <c r="E8618" s="7"/>
      <c r="F8618" s="7"/>
      <c r="G8618" s="7"/>
      <c r="H8618" s="7"/>
      <c r="J8618" s="7"/>
      <c r="K8618" s="7"/>
      <c r="L8618" s="7"/>
      <c r="Q8618" s="7"/>
      <c r="S8618" s="7"/>
      <c r="T8618" s="7"/>
      <c r="Y8618" s="7"/>
      <c r="AA8618" s="7"/>
      <c r="AB8618" s="7"/>
      <c r="AG8618" s="7"/>
    </row>
    <row r="8619" spans="1:33">
      <c r="A8619" s="7"/>
      <c r="B8619" s="7"/>
      <c r="C8619" s="7"/>
      <c r="D8619" s="7"/>
      <c r="E8619" s="7"/>
      <c r="F8619" s="7"/>
      <c r="G8619" s="7"/>
      <c r="H8619" s="7"/>
      <c r="J8619" s="7"/>
      <c r="K8619" s="7"/>
      <c r="L8619" s="7"/>
      <c r="Q8619" s="7"/>
      <c r="S8619" s="7"/>
      <c r="T8619" s="7"/>
      <c r="Y8619" s="7"/>
      <c r="AA8619" s="7"/>
      <c r="AB8619" s="7"/>
      <c r="AG8619" s="7"/>
    </row>
    <row r="8620" spans="1:33">
      <c r="A8620" s="7"/>
      <c r="B8620" s="7"/>
      <c r="C8620" s="7"/>
      <c r="D8620" s="7"/>
      <c r="E8620" s="7"/>
      <c r="F8620" s="7"/>
      <c r="G8620" s="7"/>
      <c r="H8620" s="7"/>
      <c r="J8620" s="7"/>
      <c r="K8620" s="7"/>
      <c r="L8620" s="7"/>
      <c r="Q8620" s="7"/>
      <c r="S8620" s="7"/>
      <c r="T8620" s="7"/>
      <c r="Y8620" s="7"/>
      <c r="AA8620" s="7"/>
      <c r="AB8620" s="7"/>
      <c r="AG8620" s="7"/>
    </row>
    <row r="8621" spans="1:33">
      <c r="A8621" s="7"/>
      <c r="B8621" s="7"/>
      <c r="C8621" s="7"/>
      <c r="D8621" s="7"/>
      <c r="E8621" s="7"/>
      <c r="F8621" s="7"/>
      <c r="G8621" s="7"/>
      <c r="H8621" s="7"/>
      <c r="J8621" s="7"/>
      <c r="K8621" s="7"/>
      <c r="L8621" s="7"/>
      <c r="Q8621" s="7"/>
      <c r="S8621" s="7"/>
      <c r="T8621" s="7"/>
      <c r="Y8621" s="7"/>
      <c r="AA8621" s="7"/>
      <c r="AB8621" s="7"/>
      <c r="AG8621" s="7"/>
    </row>
    <row r="8622" spans="1:33">
      <c r="A8622" s="7"/>
      <c r="B8622" s="7"/>
      <c r="C8622" s="7"/>
      <c r="D8622" s="7"/>
      <c r="E8622" s="7"/>
      <c r="F8622" s="7"/>
      <c r="G8622" s="7"/>
      <c r="H8622" s="7"/>
      <c r="J8622" s="7"/>
      <c r="K8622" s="7"/>
      <c r="L8622" s="7"/>
      <c r="Q8622" s="7"/>
      <c r="S8622" s="7"/>
      <c r="T8622" s="7"/>
      <c r="Y8622" s="7"/>
      <c r="AA8622" s="7"/>
      <c r="AB8622" s="7"/>
      <c r="AG8622" s="7"/>
    </row>
    <row r="8623" spans="1:33">
      <c r="A8623" s="7"/>
      <c r="B8623" s="7"/>
      <c r="C8623" s="7"/>
      <c r="D8623" s="7"/>
      <c r="E8623" s="7"/>
      <c r="F8623" s="7"/>
      <c r="G8623" s="7"/>
      <c r="H8623" s="7"/>
      <c r="J8623" s="7"/>
      <c r="K8623" s="7"/>
      <c r="L8623" s="7"/>
      <c r="Q8623" s="7"/>
      <c r="S8623" s="7"/>
      <c r="T8623" s="7"/>
      <c r="Y8623" s="7"/>
      <c r="AA8623" s="7"/>
      <c r="AB8623" s="7"/>
      <c r="AG8623" s="7"/>
    </row>
    <row r="8624" spans="1:33">
      <c r="A8624" s="7"/>
      <c r="B8624" s="7"/>
      <c r="C8624" s="7"/>
      <c r="D8624" s="7"/>
      <c r="E8624" s="7"/>
      <c r="F8624" s="7"/>
      <c r="G8624" s="7"/>
      <c r="H8624" s="7"/>
      <c r="J8624" s="7"/>
      <c r="K8624" s="7"/>
      <c r="L8624" s="7"/>
      <c r="Q8624" s="7"/>
      <c r="S8624" s="7"/>
      <c r="T8624" s="7"/>
      <c r="Y8624" s="7"/>
      <c r="AA8624" s="7"/>
      <c r="AB8624" s="7"/>
      <c r="AG8624" s="7"/>
    </row>
    <row r="8625" spans="1:33">
      <c r="A8625" s="7"/>
      <c r="B8625" s="7"/>
      <c r="C8625" s="7"/>
      <c r="D8625" s="7"/>
      <c r="E8625" s="7"/>
      <c r="F8625" s="7"/>
      <c r="G8625" s="7"/>
      <c r="H8625" s="7"/>
      <c r="J8625" s="7"/>
      <c r="K8625" s="7"/>
      <c r="L8625" s="7"/>
      <c r="Q8625" s="7"/>
      <c r="S8625" s="7"/>
      <c r="T8625" s="7"/>
      <c r="Y8625" s="7"/>
      <c r="AA8625" s="7"/>
      <c r="AB8625" s="7"/>
      <c r="AG8625" s="7"/>
    </row>
    <row r="8626" spans="1:33">
      <c r="A8626" s="7"/>
      <c r="B8626" s="7"/>
      <c r="C8626" s="7"/>
      <c r="D8626" s="7"/>
      <c r="E8626" s="7"/>
      <c r="F8626" s="7"/>
      <c r="G8626" s="7"/>
      <c r="H8626" s="7"/>
      <c r="J8626" s="7"/>
      <c r="K8626" s="7"/>
      <c r="L8626" s="7"/>
      <c r="Q8626" s="7"/>
      <c r="S8626" s="7"/>
      <c r="T8626" s="7"/>
      <c r="Y8626" s="7"/>
      <c r="AA8626" s="7"/>
      <c r="AB8626" s="7"/>
      <c r="AG8626" s="7"/>
    </row>
    <row r="8627" spans="1:33">
      <c r="A8627" s="7"/>
      <c r="B8627" s="7"/>
      <c r="C8627" s="7"/>
      <c r="D8627" s="7"/>
      <c r="E8627" s="7"/>
      <c r="F8627" s="7"/>
      <c r="G8627" s="7"/>
      <c r="H8627" s="7"/>
      <c r="J8627" s="7"/>
      <c r="K8627" s="7"/>
      <c r="L8627" s="7"/>
      <c r="Q8627" s="7"/>
      <c r="S8627" s="7"/>
      <c r="T8627" s="7"/>
      <c r="Y8627" s="7"/>
      <c r="AA8627" s="7"/>
      <c r="AB8627" s="7"/>
      <c r="AG8627" s="7"/>
    </row>
    <row r="8628" spans="1:33">
      <c r="A8628" s="7"/>
      <c r="B8628" s="7"/>
      <c r="C8628" s="7"/>
      <c r="D8628" s="7"/>
      <c r="E8628" s="7"/>
      <c r="F8628" s="7"/>
      <c r="G8628" s="7"/>
      <c r="H8628" s="7"/>
      <c r="J8628" s="7"/>
      <c r="K8628" s="7"/>
      <c r="L8628" s="7"/>
      <c r="Q8628" s="7"/>
      <c r="S8628" s="7"/>
      <c r="T8628" s="7"/>
      <c r="Y8628" s="7"/>
      <c r="AA8628" s="7"/>
      <c r="AB8628" s="7"/>
      <c r="AG8628" s="7"/>
    </row>
    <row r="8629" spans="1:33">
      <c r="A8629" s="7"/>
      <c r="B8629" s="7"/>
      <c r="C8629" s="7"/>
      <c r="D8629" s="7"/>
      <c r="E8629" s="7"/>
      <c r="F8629" s="7"/>
      <c r="G8629" s="7"/>
      <c r="H8629" s="7"/>
      <c r="J8629" s="7"/>
      <c r="K8629" s="7"/>
      <c r="L8629" s="7"/>
      <c r="Q8629" s="7"/>
      <c r="S8629" s="7"/>
      <c r="T8629" s="7"/>
      <c r="Y8629" s="7"/>
      <c r="AA8629" s="7"/>
      <c r="AB8629" s="7"/>
      <c r="AG8629" s="7"/>
    </row>
    <row r="8630" spans="1:33">
      <c r="A8630" s="7"/>
      <c r="B8630" s="7"/>
      <c r="C8630" s="7"/>
      <c r="D8630" s="7"/>
      <c r="E8630" s="7"/>
      <c r="F8630" s="7"/>
      <c r="G8630" s="7"/>
      <c r="H8630" s="7"/>
      <c r="J8630" s="7"/>
      <c r="K8630" s="7"/>
      <c r="L8630" s="7"/>
      <c r="Q8630" s="7"/>
      <c r="S8630" s="7"/>
      <c r="T8630" s="7"/>
      <c r="Y8630" s="7"/>
      <c r="AA8630" s="7"/>
      <c r="AB8630" s="7"/>
      <c r="AG8630" s="7"/>
    </row>
    <row r="8631" spans="1:33">
      <c r="A8631" s="7"/>
      <c r="B8631" s="7"/>
      <c r="C8631" s="7"/>
      <c r="D8631" s="7"/>
      <c r="E8631" s="7"/>
      <c r="F8631" s="7"/>
      <c r="G8631" s="7"/>
      <c r="H8631" s="7"/>
      <c r="J8631" s="7"/>
      <c r="K8631" s="7"/>
      <c r="L8631" s="7"/>
      <c r="Q8631" s="7"/>
      <c r="S8631" s="7"/>
      <c r="T8631" s="7"/>
      <c r="Y8631" s="7"/>
      <c r="AA8631" s="7"/>
      <c r="AB8631" s="7"/>
      <c r="AG8631" s="7"/>
    </row>
    <row r="8632" spans="1:33">
      <c r="A8632" s="7"/>
      <c r="B8632" s="7"/>
      <c r="C8632" s="7"/>
      <c r="D8632" s="7"/>
      <c r="E8632" s="7"/>
      <c r="F8632" s="7"/>
      <c r="G8632" s="7"/>
      <c r="H8632" s="7"/>
      <c r="J8632" s="7"/>
      <c r="K8632" s="7"/>
      <c r="L8632" s="7"/>
      <c r="Q8632" s="7"/>
      <c r="S8632" s="7"/>
      <c r="T8632" s="7"/>
      <c r="Y8632" s="7"/>
      <c r="AA8632" s="7"/>
      <c r="AB8632" s="7"/>
      <c r="AG8632" s="7"/>
    </row>
    <row r="8633" spans="1:33">
      <c r="A8633" s="7"/>
      <c r="B8633" s="7"/>
      <c r="C8633" s="7"/>
      <c r="D8633" s="7"/>
      <c r="E8633" s="7"/>
      <c r="F8633" s="7"/>
      <c r="G8633" s="7"/>
      <c r="H8633" s="7"/>
      <c r="J8633" s="7"/>
      <c r="K8633" s="7"/>
      <c r="L8633" s="7"/>
      <c r="Q8633" s="7"/>
      <c r="S8633" s="7"/>
      <c r="T8633" s="7"/>
      <c r="Y8633" s="7"/>
      <c r="AA8633" s="7"/>
      <c r="AB8633" s="7"/>
      <c r="AG8633" s="7"/>
    </row>
    <row r="8634" spans="1:33">
      <c r="A8634" s="7"/>
      <c r="B8634" s="7"/>
      <c r="C8634" s="7"/>
      <c r="D8634" s="7"/>
      <c r="E8634" s="7"/>
      <c r="F8634" s="7"/>
      <c r="G8634" s="7"/>
      <c r="H8634" s="7"/>
      <c r="J8634" s="7"/>
      <c r="K8634" s="7"/>
      <c r="L8634" s="7"/>
      <c r="Q8634" s="7"/>
      <c r="S8634" s="7"/>
      <c r="T8634" s="7"/>
      <c r="Y8634" s="7"/>
      <c r="AA8634" s="7"/>
      <c r="AB8634" s="7"/>
      <c r="AG8634" s="7"/>
    </row>
    <row r="8635" spans="1:33">
      <c r="A8635" s="7"/>
      <c r="B8635" s="7"/>
      <c r="C8635" s="7"/>
      <c r="D8635" s="7"/>
      <c r="E8635" s="7"/>
      <c r="F8635" s="7"/>
      <c r="G8635" s="7"/>
      <c r="H8635" s="7"/>
      <c r="J8635" s="7"/>
      <c r="K8635" s="7"/>
      <c r="L8635" s="7"/>
      <c r="Q8635" s="7"/>
      <c r="S8635" s="7"/>
      <c r="T8635" s="7"/>
      <c r="Y8635" s="7"/>
      <c r="AA8635" s="7"/>
      <c r="AB8635" s="7"/>
      <c r="AG8635" s="7"/>
    </row>
    <row r="8636" spans="1:33">
      <c r="A8636" s="7"/>
      <c r="B8636" s="7"/>
      <c r="C8636" s="7"/>
      <c r="D8636" s="7"/>
      <c r="E8636" s="7"/>
      <c r="F8636" s="7"/>
      <c r="G8636" s="7"/>
      <c r="H8636" s="7"/>
      <c r="J8636" s="7"/>
      <c r="K8636" s="7"/>
      <c r="L8636" s="7"/>
      <c r="Q8636" s="7"/>
      <c r="S8636" s="7"/>
      <c r="T8636" s="7"/>
      <c r="Y8636" s="7"/>
      <c r="AA8636" s="7"/>
      <c r="AB8636" s="7"/>
      <c r="AG8636" s="7"/>
    </row>
    <row r="8637" spans="1:33">
      <c r="A8637" s="7"/>
      <c r="B8637" s="7"/>
      <c r="C8637" s="7"/>
      <c r="D8637" s="7"/>
      <c r="E8637" s="7"/>
      <c r="F8637" s="7"/>
      <c r="G8637" s="7"/>
      <c r="H8637" s="7"/>
      <c r="J8637" s="7"/>
      <c r="K8637" s="7"/>
      <c r="L8637" s="7"/>
      <c r="Q8637" s="7"/>
      <c r="S8637" s="7"/>
      <c r="T8637" s="7"/>
      <c r="Y8637" s="7"/>
      <c r="AA8637" s="7"/>
      <c r="AB8637" s="7"/>
      <c r="AG8637" s="7"/>
    </row>
    <row r="8638" spans="1:33">
      <c r="A8638" s="7"/>
      <c r="B8638" s="7"/>
      <c r="C8638" s="7"/>
      <c r="D8638" s="7"/>
      <c r="E8638" s="7"/>
      <c r="F8638" s="7"/>
      <c r="G8638" s="7"/>
      <c r="H8638" s="7"/>
      <c r="J8638" s="7"/>
      <c r="K8638" s="7"/>
      <c r="L8638" s="7"/>
      <c r="Q8638" s="7"/>
      <c r="S8638" s="7"/>
      <c r="T8638" s="7"/>
      <c r="Y8638" s="7"/>
      <c r="AA8638" s="7"/>
      <c r="AB8638" s="7"/>
      <c r="AG8638" s="7"/>
    </row>
    <row r="8639" spans="1:33">
      <c r="A8639" s="7"/>
      <c r="B8639" s="7"/>
      <c r="C8639" s="7"/>
      <c r="D8639" s="7"/>
      <c r="E8639" s="7"/>
      <c r="F8639" s="7"/>
      <c r="G8639" s="7"/>
      <c r="H8639" s="7"/>
      <c r="J8639" s="7"/>
      <c r="K8639" s="7"/>
      <c r="L8639" s="7"/>
      <c r="Q8639" s="7"/>
      <c r="S8639" s="7"/>
      <c r="T8639" s="7"/>
      <c r="Y8639" s="7"/>
      <c r="AA8639" s="7"/>
      <c r="AB8639" s="7"/>
      <c r="AG8639" s="7"/>
    </row>
    <row r="8640" spans="1:33">
      <c r="A8640" s="7"/>
      <c r="B8640" s="7"/>
      <c r="C8640" s="7"/>
      <c r="D8640" s="7"/>
      <c r="E8640" s="7"/>
      <c r="F8640" s="7"/>
      <c r="G8640" s="7"/>
      <c r="H8640" s="7"/>
      <c r="J8640" s="7"/>
      <c r="K8640" s="7"/>
      <c r="L8640" s="7"/>
      <c r="Q8640" s="7"/>
      <c r="S8640" s="7"/>
      <c r="T8640" s="7"/>
      <c r="Y8640" s="7"/>
      <c r="AA8640" s="7"/>
      <c r="AB8640" s="7"/>
      <c r="AG8640" s="7"/>
    </row>
    <row r="8641" spans="1:33">
      <c r="A8641" s="7"/>
      <c r="B8641" s="7"/>
      <c r="C8641" s="7"/>
      <c r="D8641" s="7"/>
      <c r="E8641" s="7"/>
      <c r="F8641" s="7"/>
      <c r="G8641" s="7"/>
      <c r="H8641" s="7"/>
      <c r="J8641" s="7"/>
      <c r="K8641" s="7"/>
      <c r="L8641" s="7"/>
      <c r="Q8641" s="7"/>
      <c r="S8641" s="7"/>
      <c r="T8641" s="7"/>
      <c r="Y8641" s="7"/>
      <c r="AA8641" s="7"/>
      <c r="AB8641" s="7"/>
      <c r="AG8641" s="7"/>
    </row>
    <row r="8642" spans="1:33">
      <c r="A8642" s="7"/>
      <c r="B8642" s="7"/>
      <c r="C8642" s="7"/>
      <c r="D8642" s="7"/>
      <c r="E8642" s="7"/>
      <c r="F8642" s="7"/>
      <c r="G8642" s="7"/>
      <c r="H8642" s="7"/>
      <c r="J8642" s="7"/>
      <c r="K8642" s="7"/>
      <c r="L8642" s="7"/>
      <c r="Q8642" s="7"/>
      <c r="S8642" s="7"/>
      <c r="T8642" s="7"/>
      <c r="Y8642" s="7"/>
      <c r="AA8642" s="7"/>
      <c r="AB8642" s="7"/>
      <c r="AG8642" s="7"/>
    </row>
    <row r="8643" spans="1:33">
      <c r="A8643" s="7"/>
      <c r="B8643" s="7"/>
      <c r="C8643" s="7"/>
      <c r="D8643" s="7"/>
      <c r="E8643" s="7"/>
      <c r="F8643" s="7"/>
      <c r="G8643" s="7"/>
      <c r="H8643" s="7"/>
      <c r="J8643" s="7"/>
      <c r="K8643" s="7"/>
      <c r="L8643" s="7"/>
      <c r="Q8643" s="7"/>
      <c r="S8643" s="7"/>
      <c r="T8643" s="7"/>
      <c r="Y8643" s="7"/>
      <c r="AA8643" s="7"/>
      <c r="AB8643" s="7"/>
      <c r="AG8643" s="7"/>
    </row>
    <row r="8644" spans="1:33">
      <c r="A8644" s="7"/>
      <c r="B8644" s="7"/>
      <c r="C8644" s="7"/>
      <c r="D8644" s="7"/>
      <c r="E8644" s="7"/>
      <c r="F8644" s="7"/>
      <c r="G8644" s="7"/>
      <c r="H8644" s="7"/>
      <c r="J8644" s="7"/>
      <c r="K8644" s="7"/>
      <c r="L8644" s="7"/>
      <c r="Q8644" s="7"/>
      <c r="S8644" s="7"/>
      <c r="T8644" s="7"/>
      <c r="Y8644" s="7"/>
      <c r="AA8644" s="7"/>
      <c r="AB8644" s="7"/>
      <c r="AG8644" s="7"/>
    </row>
    <row r="8645" spans="1:33">
      <c r="A8645" s="7"/>
      <c r="B8645" s="7"/>
      <c r="C8645" s="7"/>
      <c r="D8645" s="7"/>
      <c r="E8645" s="7"/>
      <c r="F8645" s="7"/>
      <c r="G8645" s="7"/>
      <c r="H8645" s="7"/>
      <c r="J8645" s="7"/>
      <c r="K8645" s="7"/>
      <c r="L8645" s="7"/>
      <c r="Q8645" s="7"/>
      <c r="S8645" s="7"/>
      <c r="T8645" s="7"/>
      <c r="Y8645" s="7"/>
      <c r="AA8645" s="7"/>
      <c r="AB8645" s="7"/>
      <c r="AG8645" s="7"/>
    </row>
    <row r="8646" spans="1:33">
      <c r="A8646" s="7"/>
      <c r="B8646" s="7"/>
      <c r="C8646" s="7"/>
      <c r="D8646" s="7"/>
      <c r="E8646" s="7"/>
      <c r="F8646" s="7"/>
      <c r="G8646" s="7"/>
      <c r="H8646" s="7"/>
      <c r="J8646" s="7"/>
      <c r="K8646" s="7"/>
      <c r="L8646" s="7"/>
      <c r="Q8646" s="7"/>
      <c r="S8646" s="7"/>
      <c r="T8646" s="7"/>
      <c r="Y8646" s="7"/>
      <c r="AA8646" s="7"/>
      <c r="AB8646" s="7"/>
      <c r="AG8646" s="7"/>
    </row>
    <row r="8647" spans="1:33">
      <c r="A8647" s="7"/>
      <c r="B8647" s="7"/>
      <c r="C8647" s="7"/>
      <c r="D8647" s="7"/>
      <c r="E8647" s="7"/>
      <c r="F8647" s="7"/>
      <c r="G8647" s="7"/>
      <c r="H8647" s="7"/>
      <c r="J8647" s="7"/>
      <c r="K8647" s="7"/>
      <c r="L8647" s="7"/>
      <c r="Q8647" s="7"/>
      <c r="S8647" s="7"/>
      <c r="T8647" s="7"/>
      <c r="Y8647" s="7"/>
      <c r="AA8647" s="7"/>
      <c r="AB8647" s="7"/>
      <c r="AG8647" s="7"/>
    </row>
    <row r="8648" spans="1:33">
      <c r="A8648" s="7"/>
      <c r="B8648" s="7"/>
      <c r="C8648" s="7"/>
      <c r="D8648" s="7"/>
      <c r="E8648" s="7"/>
      <c r="F8648" s="7"/>
      <c r="G8648" s="7"/>
      <c r="H8648" s="7"/>
      <c r="J8648" s="7"/>
      <c r="K8648" s="7"/>
      <c r="L8648" s="7"/>
      <c r="Q8648" s="7"/>
      <c r="S8648" s="7"/>
      <c r="T8648" s="7"/>
      <c r="Y8648" s="7"/>
      <c r="AA8648" s="7"/>
      <c r="AB8648" s="7"/>
      <c r="AG8648" s="7"/>
    </row>
    <row r="8649" spans="1:33">
      <c r="A8649" s="7"/>
      <c r="B8649" s="7"/>
      <c r="C8649" s="7"/>
      <c r="D8649" s="7"/>
      <c r="E8649" s="7"/>
      <c r="F8649" s="7"/>
      <c r="G8649" s="7"/>
      <c r="H8649" s="7"/>
      <c r="J8649" s="7"/>
      <c r="K8649" s="7"/>
      <c r="L8649" s="7"/>
      <c r="Q8649" s="7"/>
      <c r="S8649" s="7"/>
      <c r="T8649" s="7"/>
      <c r="Y8649" s="7"/>
      <c r="AA8649" s="7"/>
      <c r="AB8649" s="7"/>
      <c r="AG8649" s="7"/>
    </row>
    <row r="8650" spans="1:33">
      <c r="A8650" s="7"/>
      <c r="B8650" s="7"/>
      <c r="C8650" s="7"/>
      <c r="D8650" s="7"/>
      <c r="E8650" s="7"/>
      <c r="F8650" s="7"/>
      <c r="G8650" s="7"/>
      <c r="H8650" s="7"/>
      <c r="J8650" s="7"/>
      <c r="K8650" s="7"/>
      <c r="L8650" s="7"/>
      <c r="Q8650" s="7"/>
      <c r="S8650" s="7"/>
      <c r="T8650" s="7"/>
      <c r="Y8650" s="7"/>
      <c r="AA8650" s="7"/>
      <c r="AB8650" s="7"/>
      <c r="AG8650" s="7"/>
    </row>
    <row r="8651" spans="1:33">
      <c r="A8651" s="7"/>
      <c r="B8651" s="7"/>
      <c r="C8651" s="7"/>
      <c r="D8651" s="7"/>
      <c r="E8651" s="7"/>
      <c r="F8651" s="7"/>
      <c r="G8651" s="7"/>
      <c r="H8651" s="7"/>
      <c r="J8651" s="7"/>
      <c r="K8651" s="7"/>
      <c r="L8651" s="7"/>
      <c r="Q8651" s="7"/>
      <c r="S8651" s="7"/>
      <c r="T8651" s="7"/>
      <c r="Y8651" s="7"/>
      <c r="AA8651" s="7"/>
      <c r="AB8651" s="7"/>
      <c r="AG8651" s="7"/>
    </row>
    <row r="8652" spans="1:33">
      <c r="A8652" s="7"/>
      <c r="B8652" s="7"/>
      <c r="C8652" s="7"/>
      <c r="D8652" s="7"/>
      <c r="E8652" s="7"/>
      <c r="F8652" s="7"/>
      <c r="G8652" s="7"/>
      <c r="H8652" s="7"/>
      <c r="J8652" s="7"/>
      <c r="K8652" s="7"/>
      <c r="L8652" s="7"/>
      <c r="Q8652" s="7"/>
      <c r="S8652" s="7"/>
      <c r="T8652" s="7"/>
      <c r="Y8652" s="7"/>
      <c r="AA8652" s="7"/>
      <c r="AB8652" s="7"/>
      <c r="AG8652" s="7"/>
    </row>
    <row r="8653" spans="1:33">
      <c r="A8653" s="7"/>
      <c r="B8653" s="7"/>
      <c r="C8653" s="7"/>
      <c r="D8653" s="7"/>
      <c r="E8653" s="7"/>
      <c r="F8653" s="7"/>
      <c r="G8653" s="7"/>
      <c r="H8653" s="7"/>
      <c r="J8653" s="7"/>
      <c r="K8653" s="7"/>
      <c r="L8653" s="7"/>
      <c r="Q8653" s="7"/>
      <c r="S8653" s="7"/>
      <c r="T8653" s="7"/>
      <c r="Y8653" s="7"/>
      <c r="AA8653" s="7"/>
      <c r="AB8653" s="7"/>
      <c r="AG8653" s="7"/>
    </row>
    <row r="8654" spans="1:33">
      <c r="A8654" s="7"/>
      <c r="B8654" s="7"/>
      <c r="C8654" s="7"/>
      <c r="D8654" s="7"/>
      <c r="E8654" s="7"/>
      <c r="F8654" s="7"/>
      <c r="G8654" s="7"/>
      <c r="H8654" s="7"/>
      <c r="J8654" s="7"/>
      <c r="K8654" s="7"/>
      <c r="L8654" s="7"/>
      <c r="Q8654" s="7"/>
      <c r="S8654" s="7"/>
      <c r="T8654" s="7"/>
      <c r="Y8654" s="7"/>
      <c r="AA8654" s="7"/>
      <c r="AB8654" s="7"/>
      <c r="AG8654" s="7"/>
    </row>
    <row r="8655" spans="1:33">
      <c r="A8655" s="7"/>
      <c r="B8655" s="7"/>
      <c r="C8655" s="7"/>
      <c r="D8655" s="7"/>
      <c r="E8655" s="7"/>
      <c r="F8655" s="7"/>
      <c r="G8655" s="7"/>
      <c r="H8655" s="7"/>
      <c r="J8655" s="7"/>
      <c r="K8655" s="7"/>
      <c r="L8655" s="7"/>
      <c r="Q8655" s="7"/>
      <c r="S8655" s="7"/>
      <c r="T8655" s="7"/>
      <c r="Y8655" s="7"/>
      <c r="AA8655" s="7"/>
      <c r="AB8655" s="7"/>
      <c r="AG8655" s="7"/>
    </row>
    <row r="8656" spans="1:33">
      <c r="A8656" s="7"/>
      <c r="B8656" s="7"/>
      <c r="C8656" s="7"/>
      <c r="D8656" s="7"/>
      <c r="E8656" s="7"/>
      <c r="F8656" s="7"/>
      <c r="G8656" s="7"/>
      <c r="H8656" s="7"/>
      <c r="J8656" s="7"/>
      <c r="K8656" s="7"/>
      <c r="L8656" s="7"/>
      <c r="Q8656" s="7"/>
      <c r="S8656" s="7"/>
      <c r="T8656" s="7"/>
      <c r="Y8656" s="7"/>
      <c r="AA8656" s="7"/>
      <c r="AB8656" s="7"/>
      <c r="AG8656" s="7"/>
    </row>
    <row r="8657" spans="1:33">
      <c r="A8657" s="7"/>
      <c r="B8657" s="7"/>
      <c r="C8657" s="7"/>
      <c r="D8657" s="7"/>
      <c r="E8657" s="7"/>
      <c r="F8657" s="7"/>
      <c r="G8657" s="7"/>
      <c r="H8657" s="7"/>
      <c r="J8657" s="7"/>
      <c r="K8657" s="7"/>
      <c r="L8657" s="7"/>
      <c r="Q8657" s="7"/>
      <c r="S8657" s="7"/>
      <c r="T8657" s="7"/>
      <c r="Y8657" s="7"/>
      <c r="AA8657" s="7"/>
      <c r="AB8657" s="7"/>
      <c r="AG8657" s="7"/>
    </row>
    <row r="8658" spans="1:33">
      <c r="A8658" s="7"/>
      <c r="B8658" s="7"/>
      <c r="C8658" s="7"/>
      <c r="D8658" s="7"/>
      <c r="E8658" s="7"/>
      <c r="F8658" s="7"/>
      <c r="G8658" s="7"/>
      <c r="H8658" s="7"/>
      <c r="J8658" s="7"/>
      <c r="K8658" s="7"/>
      <c r="L8658" s="7"/>
      <c r="Q8658" s="7"/>
      <c r="S8658" s="7"/>
      <c r="T8658" s="7"/>
      <c r="Y8658" s="7"/>
      <c r="AA8658" s="7"/>
      <c r="AB8658" s="7"/>
      <c r="AG8658" s="7"/>
    </row>
    <row r="8659" spans="1:33">
      <c r="A8659" s="7"/>
      <c r="B8659" s="7"/>
      <c r="C8659" s="7"/>
      <c r="D8659" s="7"/>
      <c r="E8659" s="7"/>
      <c r="F8659" s="7"/>
      <c r="G8659" s="7"/>
      <c r="H8659" s="7"/>
      <c r="J8659" s="7"/>
      <c r="K8659" s="7"/>
      <c r="L8659" s="7"/>
      <c r="Q8659" s="7"/>
      <c r="S8659" s="7"/>
      <c r="T8659" s="7"/>
      <c r="Y8659" s="7"/>
      <c r="AA8659" s="7"/>
      <c r="AB8659" s="7"/>
      <c r="AG8659" s="7"/>
    </row>
    <row r="8660" spans="1:33">
      <c r="A8660" s="7"/>
      <c r="B8660" s="7"/>
      <c r="C8660" s="7"/>
      <c r="D8660" s="7"/>
      <c r="E8660" s="7"/>
      <c r="F8660" s="7"/>
      <c r="G8660" s="7"/>
      <c r="H8660" s="7"/>
      <c r="J8660" s="7"/>
      <c r="K8660" s="7"/>
      <c r="L8660" s="7"/>
      <c r="Q8660" s="7"/>
      <c r="S8660" s="7"/>
      <c r="T8660" s="7"/>
      <c r="Y8660" s="7"/>
      <c r="AA8660" s="7"/>
      <c r="AB8660" s="7"/>
      <c r="AG8660" s="7"/>
    </row>
    <row r="8661" spans="1:33">
      <c r="A8661" s="7"/>
      <c r="B8661" s="7"/>
      <c r="C8661" s="7"/>
      <c r="D8661" s="7"/>
      <c r="E8661" s="7"/>
      <c r="F8661" s="7"/>
      <c r="G8661" s="7"/>
      <c r="H8661" s="7"/>
      <c r="J8661" s="7"/>
      <c r="K8661" s="7"/>
      <c r="L8661" s="7"/>
      <c r="Q8661" s="7"/>
      <c r="S8661" s="7"/>
      <c r="T8661" s="7"/>
      <c r="Y8661" s="7"/>
      <c r="AA8661" s="7"/>
      <c r="AB8661" s="7"/>
      <c r="AG8661" s="7"/>
    </row>
    <row r="8662" spans="1:33">
      <c r="A8662" s="7"/>
      <c r="B8662" s="7"/>
      <c r="C8662" s="7"/>
      <c r="D8662" s="7"/>
      <c r="E8662" s="7"/>
      <c r="F8662" s="7"/>
      <c r="G8662" s="7"/>
      <c r="H8662" s="7"/>
      <c r="J8662" s="7"/>
      <c r="K8662" s="7"/>
      <c r="L8662" s="7"/>
      <c r="Q8662" s="7"/>
      <c r="S8662" s="7"/>
      <c r="T8662" s="7"/>
      <c r="Y8662" s="7"/>
      <c r="AA8662" s="7"/>
      <c r="AB8662" s="7"/>
      <c r="AG8662" s="7"/>
    </row>
    <row r="8663" spans="1:33">
      <c r="A8663" s="7"/>
      <c r="B8663" s="7"/>
      <c r="C8663" s="7"/>
      <c r="D8663" s="7"/>
      <c r="E8663" s="7"/>
      <c r="F8663" s="7"/>
      <c r="G8663" s="7"/>
      <c r="H8663" s="7"/>
      <c r="J8663" s="7"/>
      <c r="K8663" s="7"/>
      <c r="L8663" s="7"/>
      <c r="Q8663" s="7"/>
      <c r="S8663" s="7"/>
      <c r="T8663" s="7"/>
      <c r="Y8663" s="7"/>
      <c r="AA8663" s="7"/>
      <c r="AB8663" s="7"/>
      <c r="AG8663" s="7"/>
    </row>
    <row r="8664" spans="1:33">
      <c r="A8664" s="7"/>
      <c r="B8664" s="7"/>
      <c r="C8664" s="7"/>
      <c r="D8664" s="7"/>
      <c r="E8664" s="7"/>
      <c r="F8664" s="7"/>
      <c r="G8664" s="7"/>
      <c r="H8664" s="7"/>
      <c r="J8664" s="7"/>
      <c r="K8664" s="7"/>
      <c r="L8664" s="7"/>
      <c r="Q8664" s="7"/>
      <c r="S8664" s="7"/>
      <c r="T8664" s="7"/>
      <c r="Y8664" s="7"/>
      <c r="AA8664" s="7"/>
      <c r="AB8664" s="7"/>
      <c r="AG8664" s="7"/>
    </row>
    <row r="8665" spans="1:33">
      <c r="A8665" s="7"/>
      <c r="B8665" s="7"/>
      <c r="C8665" s="7"/>
      <c r="D8665" s="7"/>
      <c r="E8665" s="7"/>
      <c r="F8665" s="7"/>
      <c r="G8665" s="7"/>
      <c r="H8665" s="7"/>
      <c r="J8665" s="7"/>
      <c r="K8665" s="7"/>
      <c r="L8665" s="7"/>
      <c r="Q8665" s="7"/>
      <c r="S8665" s="7"/>
      <c r="T8665" s="7"/>
      <c r="Y8665" s="7"/>
      <c r="AA8665" s="7"/>
      <c r="AB8665" s="7"/>
      <c r="AG8665" s="7"/>
    </row>
    <row r="8666" spans="1:33">
      <c r="A8666" s="7"/>
      <c r="B8666" s="7"/>
      <c r="C8666" s="7"/>
      <c r="D8666" s="7"/>
      <c r="E8666" s="7"/>
      <c r="F8666" s="7"/>
      <c r="G8666" s="7"/>
      <c r="H8666" s="7"/>
      <c r="J8666" s="7"/>
      <c r="K8666" s="7"/>
      <c r="L8666" s="7"/>
      <c r="Q8666" s="7"/>
      <c r="S8666" s="7"/>
      <c r="T8666" s="7"/>
      <c r="Y8666" s="7"/>
      <c r="AA8666" s="7"/>
      <c r="AB8666" s="7"/>
      <c r="AG8666" s="7"/>
    </row>
    <row r="8667" spans="1:33">
      <c r="A8667" s="7"/>
      <c r="B8667" s="7"/>
      <c r="C8667" s="7"/>
      <c r="D8667" s="7"/>
      <c r="E8667" s="7"/>
      <c r="F8667" s="7"/>
      <c r="G8667" s="7"/>
      <c r="H8667" s="7"/>
      <c r="J8667" s="7"/>
      <c r="K8667" s="7"/>
      <c r="L8667" s="7"/>
      <c r="Q8667" s="7"/>
      <c r="S8667" s="7"/>
      <c r="T8667" s="7"/>
      <c r="Y8667" s="7"/>
      <c r="AA8667" s="7"/>
      <c r="AB8667" s="7"/>
      <c r="AG8667" s="7"/>
    </row>
    <row r="8668" spans="1:33">
      <c r="A8668" s="7"/>
      <c r="B8668" s="7"/>
      <c r="C8668" s="7"/>
      <c r="D8668" s="7"/>
      <c r="E8668" s="7"/>
      <c r="F8668" s="7"/>
      <c r="G8668" s="7"/>
      <c r="H8668" s="7"/>
      <c r="J8668" s="7"/>
      <c r="K8668" s="7"/>
      <c r="L8668" s="7"/>
      <c r="Q8668" s="7"/>
      <c r="S8668" s="7"/>
      <c r="T8668" s="7"/>
      <c r="Y8668" s="7"/>
      <c r="AA8668" s="7"/>
      <c r="AB8668" s="7"/>
      <c r="AG8668" s="7"/>
    </row>
    <row r="8669" spans="1:33">
      <c r="A8669" s="7"/>
      <c r="B8669" s="7"/>
      <c r="C8669" s="7"/>
      <c r="D8669" s="7"/>
      <c r="E8669" s="7"/>
      <c r="F8669" s="7"/>
      <c r="G8669" s="7"/>
      <c r="H8669" s="7"/>
      <c r="J8669" s="7"/>
      <c r="K8669" s="7"/>
      <c r="L8669" s="7"/>
      <c r="Q8669" s="7"/>
      <c r="S8669" s="7"/>
      <c r="T8669" s="7"/>
      <c r="Y8669" s="7"/>
      <c r="AA8669" s="7"/>
      <c r="AB8669" s="7"/>
      <c r="AG8669" s="7"/>
    </row>
    <row r="8670" spans="1:33">
      <c r="A8670" s="7"/>
      <c r="B8670" s="7"/>
      <c r="C8670" s="7"/>
      <c r="D8670" s="7"/>
      <c r="E8670" s="7"/>
      <c r="F8670" s="7"/>
      <c r="G8670" s="7"/>
      <c r="H8670" s="7"/>
      <c r="J8670" s="7"/>
      <c r="K8670" s="7"/>
      <c r="L8670" s="7"/>
      <c r="Q8670" s="7"/>
      <c r="S8670" s="7"/>
      <c r="T8670" s="7"/>
      <c r="Y8670" s="7"/>
      <c r="AA8670" s="7"/>
      <c r="AB8670" s="7"/>
      <c r="AG8670" s="7"/>
    </row>
    <row r="8671" spans="1:33">
      <c r="A8671" s="7"/>
      <c r="B8671" s="7"/>
      <c r="C8671" s="7"/>
      <c r="D8671" s="7"/>
      <c r="E8671" s="7"/>
      <c r="F8671" s="7"/>
      <c r="G8671" s="7"/>
      <c r="H8671" s="7"/>
      <c r="J8671" s="7"/>
      <c r="K8671" s="7"/>
      <c r="L8671" s="7"/>
      <c r="Q8671" s="7"/>
      <c r="S8671" s="7"/>
      <c r="T8671" s="7"/>
      <c r="Y8671" s="7"/>
      <c r="AA8671" s="7"/>
      <c r="AB8671" s="7"/>
      <c r="AG8671" s="7"/>
    </row>
    <row r="8672" spans="1:33">
      <c r="A8672" s="7"/>
      <c r="B8672" s="7"/>
      <c r="C8672" s="7"/>
      <c r="D8672" s="7"/>
      <c r="E8672" s="7"/>
      <c r="F8672" s="7"/>
      <c r="G8672" s="7"/>
      <c r="H8672" s="7"/>
      <c r="J8672" s="7"/>
      <c r="K8672" s="7"/>
      <c r="L8672" s="7"/>
      <c r="Q8672" s="7"/>
      <c r="S8672" s="7"/>
      <c r="T8672" s="7"/>
      <c r="Y8672" s="7"/>
      <c r="AA8672" s="7"/>
      <c r="AB8672" s="7"/>
      <c r="AG8672" s="7"/>
    </row>
    <row r="8673" spans="1:33">
      <c r="A8673" s="7"/>
      <c r="B8673" s="7"/>
      <c r="C8673" s="7"/>
      <c r="D8673" s="7"/>
      <c r="E8673" s="7"/>
      <c r="F8673" s="7"/>
      <c r="G8673" s="7"/>
      <c r="H8673" s="7"/>
      <c r="J8673" s="7"/>
      <c r="K8673" s="7"/>
      <c r="L8673" s="7"/>
      <c r="Q8673" s="7"/>
      <c r="S8673" s="7"/>
      <c r="T8673" s="7"/>
      <c r="Y8673" s="7"/>
      <c r="AA8673" s="7"/>
      <c r="AB8673" s="7"/>
      <c r="AG8673" s="7"/>
    </row>
    <row r="8674" spans="1:33">
      <c r="A8674" s="7"/>
      <c r="B8674" s="7"/>
      <c r="C8674" s="7"/>
      <c r="D8674" s="7"/>
      <c r="E8674" s="7"/>
      <c r="F8674" s="7"/>
      <c r="G8674" s="7"/>
      <c r="H8674" s="7"/>
      <c r="J8674" s="7"/>
      <c r="K8674" s="7"/>
      <c r="L8674" s="7"/>
      <c r="Q8674" s="7"/>
      <c r="S8674" s="7"/>
      <c r="T8674" s="7"/>
      <c r="Y8674" s="7"/>
      <c r="AA8674" s="7"/>
      <c r="AB8674" s="7"/>
      <c r="AG8674" s="7"/>
    </row>
    <row r="8675" spans="1:33">
      <c r="A8675" s="7"/>
      <c r="B8675" s="7"/>
      <c r="C8675" s="7"/>
      <c r="D8675" s="7"/>
      <c r="E8675" s="7"/>
      <c r="F8675" s="7"/>
      <c r="G8675" s="7"/>
      <c r="H8675" s="7"/>
      <c r="J8675" s="7"/>
      <c r="K8675" s="7"/>
      <c r="L8675" s="7"/>
      <c r="Q8675" s="7"/>
      <c r="S8675" s="7"/>
      <c r="T8675" s="7"/>
      <c r="Y8675" s="7"/>
      <c r="AA8675" s="7"/>
      <c r="AB8675" s="7"/>
      <c r="AG8675" s="7"/>
    </row>
    <row r="8676" spans="1:33">
      <c r="A8676" s="7"/>
      <c r="B8676" s="7"/>
      <c r="C8676" s="7"/>
      <c r="D8676" s="7"/>
      <c r="E8676" s="7"/>
      <c r="F8676" s="7"/>
      <c r="G8676" s="7"/>
      <c r="H8676" s="7"/>
      <c r="J8676" s="7"/>
      <c r="K8676" s="7"/>
      <c r="L8676" s="7"/>
      <c r="Q8676" s="7"/>
      <c r="S8676" s="7"/>
      <c r="T8676" s="7"/>
      <c r="Y8676" s="7"/>
      <c r="AA8676" s="7"/>
      <c r="AB8676" s="7"/>
      <c r="AG8676" s="7"/>
    </row>
    <row r="8677" spans="1:33">
      <c r="A8677" s="7"/>
      <c r="B8677" s="7"/>
      <c r="C8677" s="7"/>
      <c r="D8677" s="7"/>
      <c r="E8677" s="7"/>
      <c r="F8677" s="7"/>
      <c r="G8677" s="7"/>
      <c r="H8677" s="7"/>
      <c r="J8677" s="7"/>
      <c r="K8677" s="7"/>
      <c r="L8677" s="7"/>
      <c r="Q8677" s="7"/>
      <c r="S8677" s="7"/>
      <c r="T8677" s="7"/>
      <c r="Y8677" s="7"/>
      <c r="AA8677" s="7"/>
      <c r="AB8677" s="7"/>
      <c r="AG8677" s="7"/>
    </row>
    <row r="8678" spans="1:33">
      <c r="A8678" s="7"/>
      <c r="B8678" s="7"/>
      <c r="C8678" s="7"/>
      <c r="D8678" s="7"/>
      <c r="E8678" s="7"/>
      <c r="F8678" s="7"/>
      <c r="G8678" s="7"/>
      <c r="H8678" s="7"/>
      <c r="J8678" s="7"/>
      <c r="K8678" s="7"/>
      <c r="L8678" s="7"/>
      <c r="Q8678" s="7"/>
      <c r="S8678" s="7"/>
      <c r="T8678" s="7"/>
      <c r="Y8678" s="7"/>
      <c r="AA8678" s="7"/>
      <c r="AB8678" s="7"/>
      <c r="AG8678" s="7"/>
    </row>
    <row r="8679" spans="1:33">
      <c r="A8679" s="7"/>
      <c r="B8679" s="7"/>
      <c r="C8679" s="7"/>
      <c r="D8679" s="7"/>
      <c r="E8679" s="7"/>
      <c r="F8679" s="7"/>
      <c r="G8679" s="7"/>
      <c r="H8679" s="7"/>
      <c r="J8679" s="7"/>
      <c r="K8679" s="7"/>
      <c r="L8679" s="7"/>
      <c r="Q8679" s="7"/>
      <c r="S8679" s="7"/>
      <c r="T8679" s="7"/>
      <c r="Y8679" s="7"/>
      <c r="AA8679" s="7"/>
      <c r="AB8679" s="7"/>
      <c r="AG8679" s="7"/>
    </row>
    <row r="8680" spans="1:33">
      <c r="A8680" s="7"/>
      <c r="B8680" s="7"/>
      <c r="C8680" s="7"/>
      <c r="D8680" s="7"/>
      <c r="E8680" s="7"/>
      <c r="F8680" s="7"/>
      <c r="G8680" s="7"/>
      <c r="H8680" s="7"/>
      <c r="J8680" s="7"/>
      <c r="K8680" s="7"/>
      <c r="L8680" s="7"/>
      <c r="Q8680" s="7"/>
      <c r="S8680" s="7"/>
      <c r="T8680" s="7"/>
      <c r="Y8680" s="7"/>
      <c r="AA8680" s="7"/>
      <c r="AB8680" s="7"/>
      <c r="AG8680" s="7"/>
    </row>
    <row r="8681" spans="1:33">
      <c r="A8681" s="7"/>
      <c r="B8681" s="7"/>
      <c r="C8681" s="7"/>
      <c r="D8681" s="7"/>
      <c r="E8681" s="7"/>
      <c r="F8681" s="7"/>
      <c r="G8681" s="7"/>
      <c r="H8681" s="7"/>
      <c r="J8681" s="7"/>
      <c r="K8681" s="7"/>
      <c r="L8681" s="7"/>
      <c r="Q8681" s="7"/>
      <c r="S8681" s="7"/>
      <c r="T8681" s="7"/>
      <c r="Y8681" s="7"/>
      <c r="AA8681" s="7"/>
      <c r="AB8681" s="7"/>
      <c r="AG8681" s="7"/>
    </row>
    <row r="8682" spans="1:33">
      <c r="A8682" s="7"/>
      <c r="B8682" s="7"/>
      <c r="C8682" s="7"/>
      <c r="D8682" s="7"/>
      <c r="E8682" s="7"/>
      <c r="F8682" s="7"/>
      <c r="G8682" s="7"/>
      <c r="H8682" s="7"/>
      <c r="J8682" s="7"/>
      <c r="K8682" s="7"/>
      <c r="L8682" s="7"/>
      <c r="Q8682" s="7"/>
      <c r="S8682" s="7"/>
      <c r="T8682" s="7"/>
      <c r="Y8682" s="7"/>
      <c r="AA8682" s="7"/>
      <c r="AB8682" s="7"/>
      <c r="AG8682" s="7"/>
    </row>
    <row r="8683" spans="1:33">
      <c r="A8683" s="7"/>
      <c r="B8683" s="7"/>
      <c r="C8683" s="7"/>
      <c r="D8683" s="7"/>
      <c r="E8683" s="7"/>
      <c r="F8683" s="7"/>
      <c r="G8683" s="7"/>
      <c r="H8683" s="7"/>
      <c r="J8683" s="7"/>
      <c r="K8683" s="7"/>
      <c r="L8683" s="7"/>
      <c r="Q8683" s="7"/>
      <c r="S8683" s="7"/>
      <c r="T8683" s="7"/>
      <c r="Y8683" s="7"/>
      <c r="AA8683" s="7"/>
      <c r="AB8683" s="7"/>
      <c r="AG8683" s="7"/>
    </row>
    <row r="8684" spans="1:33">
      <c r="A8684" s="7"/>
      <c r="B8684" s="7"/>
      <c r="C8684" s="7"/>
      <c r="D8684" s="7"/>
      <c r="E8684" s="7"/>
      <c r="F8684" s="7"/>
      <c r="G8684" s="7"/>
      <c r="H8684" s="7"/>
      <c r="J8684" s="7"/>
      <c r="K8684" s="7"/>
      <c r="L8684" s="7"/>
      <c r="Q8684" s="7"/>
      <c r="S8684" s="7"/>
      <c r="T8684" s="7"/>
      <c r="Y8684" s="7"/>
      <c r="AA8684" s="7"/>
      <c r="AB8684" s="7"/>
      <c r="AG8684" s="7"/>
    </row>
    <row r="8685" spans="1:33">
      <c r="A8685" s="7"/>
      <c r="B8685" s="7"/>
      <c r="C8685" s="7"/>
      <c r="D8685" s="7"/>
      <c r="E8685" s="7"/>
      <c r="F8685" s="7"/>
      <c r="G8685" s="7"/>
      <c r="H8685" s="7"/>
      <c r="J8685" s="7"/>
      <c r="K8685" s="7"/>
      <c r="L8685" s="7"/>
      <c r="Q8685" s="7"/>
      <c r="S8685" s="7"/>
      <c r="T8685" s="7"/>
      <c r="Y8685" s="7"/>
      <c r="AA8685" s="7"/>
      <c r="AB8685" s="7"/>
      <c r="AG8685" s="7"/>
    </row>
    <row r="8686" spans="1:33">
      <c r="A8686" s="7"/>
      <c r="B8686" s="7"/>
      <c r="C8686" s="7"/>
      <c r="D8686" s="7"/>
      <c r="E8686" s="7"/>
      <c r="F8686" s="7"/>
      <c r="G8686" s="7"/>
      <c r="H8686" s="7"/>
      <c r="J8686" s="7"/>
      <c r="K8686" s="7"/>
      <c r="L8686" s="7"/>
      <c r="Q8686" s="7"/>
      <c r="S8686" s="7"/>
      <c r="T8686" s="7"/>
      <c r="Y8686" s="7"/>
      <c r="AA8686" s="7"/>
      <c r="AB8686" s="7"/>
      <c r="AG8686" s="7"/>
    </row>
    <row r="8687" spans="1:33">
      <c r="A8687" s="7"/>
      <c r="B8687" s="7"/>
      <c r="C8687" s="7"/>
      <c r="D8687" s="7"/>
      <c r="E8687" s="7"/>
      <c r="F8687" s="7"/>
      <c r="G8687" s="7"/>
      <c r="H8687" s="7"/>
      <c r="J8687" s="7"/>
      <c r="K8687" s="7"/>
      <c r="L8687" s="7"/>
      <c r="Q8687" s="7"/>
      <c r="S8687" s="7"/>
      <c r="T8687" s="7"/>
      <c r="Y8687" s="7"/>
      <c r="AA8687" s="7"/>
      <c r="AB8687" s="7"/>
      <c r="AG8687" s="7"/>
    </row>
    <row r="8688" spans="1:33">
      <c r="A8688" s="7"/>
      <c r="B8688" s="7"/>
      <c r="C8688" s="7"/>
      <c r="D8688" s="7"/>
      <c r="E8688" s="7"/>
      <c r="F8688" s="7"/>
      <c r="G8688" s="7"/>
      <c r="H8688" s="7"/>
      <c r="J8688" s="7"/>
      <c r="K8688" s="7"/>
      <c r="L8688" s="7"/>
      <c r="Q8688" s="7"/>
      <c r="S8688" s="7"/>
      <c r="T8688" s="7"/>
      <c r="Y8688" s="7"/>
      <c r="AA8688" s="7"/>
      <c r="AB8688" s="7"/>
      <c r="AG8688" s="7"/>
    </row>
    <row r="8689" spans="1:33">
      <c r="A8689" s="7"/>
      <c r="B8689" s="7"/>
      <c r="C8689" s="7"/>
      <c r="D8689" s="7"/>
      <c r="E8689" s="7"/>
      <c r="F8689" s="7"/>
      <c r="G8689" s="7"/>
      <c r="H8689" s="7"/>
      <c r="J8689" s="7"/>
      <c r="K8689" s="7"/>
      <c r="L8689" s="7"/>
      <c r="Q8689" s="7"/>
      <c r="S8689" s="7"/>
      <c r="T8689" s="7"/>
      <c r="Y8689" s="7"/>
      <c r="AA8689" s="7"/>
      <c r="AB8689" s="7"/>
      <c r="AG8689" s="7"/>
    </row>
    <row r="8690" spans="1:33">
      <c r="A8690" s="7"/>
      <c r="B8690" s="7"/>
      <c r="C8690" s="7"/>
      <c r="D8690" s="7"/>
      <c r="E8690" s="7"/>
      <c r="F8690" s="7"/>
      <c r="G8690" s="7"/>
      <c r="H8690" s="7"/>
      <c r="J8690" s="7"/>
      <c r="K8690" s="7"/>
      <c r="L8690" s="7"/>
      <c r="Q8690" s="7"/>
      <c r="S8690" s="7"/>
      <c r="T8690" s="7"/>
      <c r="Y8690" s="7"/>
      <c r="AA8690" s="7"/>
      <c r="AB8690" s="7"/>
      <c r="AG8690" s="7"/>
    </row>
    <row r="8691" spans="1:33">
      <c r="A8691" s="7"/>
      <c r="B8691" s="7"/>
      <c r="C8691" s="7"/>
      <c r="D8691" s="7"/>
      <c r="E8691" s="7"/>
      <c r="F8691" s="7"/>
      <c r="G8691" s="7"/>
      <c r="H8691" s="7"/>
      <c r="J8691" s="7"/>
      <c r="K8691" s="7"/>
      <c r="L8691" s="7"/>
      <c r="Q8691" s="7"/>
      <c r="S8691" s="7"/>
      <c r="T8691" s="7"/>
      <c r="Y8691" s="7"/>
      <c r="AA8691" s="7"/>
      <c r="AB8691" s="7"/>
      <c r="AG8691" s="7"/>
    </row>
    <row r="8692" spans="1:33">
      <c r="A8692" s="7"/>
      <c r="B8692" s="7"/>
      <c r="C8692" s="7"/>
      <c r="D8692" s="7"/>
      <c r="E8692" s="7"/>
      <c r="F8692" s="7"/>
      <c r="G8692" s="7"/>
      <c r="H8692" s="7"/>
      <c r="J8692" s="7"/>
      <c r="K8692" s="7"/>
      <c r="L8692" s="7"/>
      <c r="Q8692" s="7"/>
      <c r="S8692" s="7"/>
      <c r="T8692" s="7"/>
      <c r="Y8692" s="7"/>
      <c r="AA8692" s="7"/>
      <c r="AB8692" s="7"/>
      <c r="AG8692" s="7"/>
    </row>
    <row r="8693" spans="1:33">
      <c r="A8693" s="7"/>
      <c r="B8693" s="7"/>
      <c r="C8693" s="7"/>
      <c r="D8693" s="7"/>
      <c r="E8693" s="7"/>
      <c r="F8693" s="7"/>
      <c r="G8693" s="7"/>
      <c r="H8693" s="7"/>
      <c r="J8693" s="7"/>
      <c r="K8693" s="7"/>
      <c r="L8693" s="7"/>
      <c r="Q8693" s="7"/>
      <c r="S8693" s="7"/>
      <c r="T8693" s="7"/>
      <c r="Y8693" s="7"/>
      <c r="AA8693" s="7"/>
      <c r="AB8693" s="7"/>
      <c r="AG8693" s="7"/>
    </row>
    <row r="8694" spans="1:33">
      <c r="A8694" s="7"/>
      <c r="B8694" s="7"/>
      <c r="C8694" s="7"/>
      <c r="D8694" s="7"/>
      <c r="E8694" s="7"/>
      <c r="F8694" s="7"/>
      <c r="G8694" s="7"/>
      <c r="H8694" s="7"/>
      <c r="J8694" s="7"/>
      <c r="K8694" s="7"/>
      <c r="L8694" s="7"/>
      <c r="Q8694" s="7"/>
      <c r="S8694" s="7"/>
      <c r="T8694" s="7"/>
      <c r="Y8694" s="7"/>
      <c r="AA8694" s="7"/>
      <c r="AB8694" s="7"/>
      <c r="AG8694" s="7"/>
    </row>
    <row r="8695" spans="1:33">
      <c r="A8695" s="7"/>
      <c r="B8695" s="7"/>
      <c r="C8695" s="7"/>
      <c r="D8695" s="7"/>
      <c r="E8695" s="7"/>
      <c r="F8695" s="7"/>
      <c r="G8695" s="7"/>
      <c r="H8695" s="7"/>
      <c r="J8695" s="7"/>
      <c r="K8695" s="7"/>
      <c r="L8695" s="7"/>
      <c r="Q8695" s="7"/>
      <c r="S8695" s="7"/>
      <c r="T8695" s="7"/>
      <c r="Y8695" s="7"/>
      <c r="AA8695" s="7"/>
      <c r="AB8695" s="7"/>
      <c r="AG8695" s="7"/>
    </row>
    <row r="8696" spans="1:33">
      <c r="A8696" s="7"/>
      <c r="B8696" s="7"/>
      <c r="C8696" s="7"/>
      <c r="D8696" s="7"/>
      <c r="E8696" s="7"/>
      <c r="F8696" s="7"/>
      <c r="G8696" s="7"/>
      <c r="H8696" s="7"/>
      <c r="J8696" s="7"/>
      <c r="K8696" s="7"/>
      <c r="L8696" s="7"/>
      <c r="Q8696" s="7"/>
      <c r="S8696" s="7"/>
      <c r="T8696" s="7"/>
      <c r="Y8696" s="7"/>
      <c r="AA8696" s="7"/>
      <c r="AB8696" s="7"/>
      <c r="AG8696" s="7"/>
    </row>
    <row r="8697" spans="1:33">
      <c r="A8697" s="7"/>
      <c r="B8697" s="7"/>
      <c r="C8697" s="7"/>
      <c r="D8697" s="7"/>
      <c r="E8697" s="7"/>
      <c r="F8697" s="7"/>
      <c r="G8697" s="7"/>
      <c r="H8697" s="7"/>
      <c r="J8697" s="7"/>
      <c r="K8697" s="7"/>
      <c r="L8697" s="7"/>
      <c r="Q8697" s="7"/>
      <c r="S8697" s="7"/>
      <c r="T8697" s="7"/>
      <c r="Y8697" s="7"/>
      <c r="AA8697" s="7"/>
      <c r="AB8697" s="7"/>
      <c r="AG8697" s="7"/>
    </row>
    <row r="8698" spans="1:33">
      <c r="A8698" s="7"/>
      <c r="B8698" s="7"/>
      <c r="C8698" s="7"/>
      <c r="D8698" s="7"/>
      <c r="E8698" s="7"/>
      <c r="F8698" s="7"/>
      <c r="G8698" s="7"/>
      <c r="H8698" s="7"/>
      <c r="J8698" s="7"/>
      <c r="K8698" s="7"/>
      <c r="L8698" s="7"/>
      <c r="Q8698" s="7"/>
      <c r="S8698" s="7"/>
      <c r="T8698" s="7"/>
      <c r="Y8698" s="7"/>
      <c r="AA8698" s="7"/>
      <c r="AB8698" s="7"/>
      <c r="AG8698" s="7"/>
    </row>
    <row r="8699" spans="1:33">
      <c r="A8699" s="7"/>
      <c r="B8699" s="7"/>
      <c r="C8699" s="7"/>
      <c r="D8699" s="7"/>
      <c r="E8699" s="7"/>
      <c r="F8699" s="7"/>
      <c r="G8699" s="7"/>
      <c r="H8699" s="7"/>
      <c r="J8699" s="7"/>
      <c r="K8699" s="7"/>
      <c r="L8699" s="7"/>
      <c r="Q8699" s="7"/>
      <c r="S8699" s="7"/>
      <c r="T8699" s="7"/>
      <c r="Y8699" s="7"/>
      <c r="AA8699" s="7"/>
      <c r="AB8699" s="7"/>
      <c r="AG8699" s="7"/>
    </row>
    <row r="8700" spans="1:33">
      <c r="A8700" s="7"/>
      <c r="B8700" s="7"/>
      <c r="C8700" s="7"/>
      <c r="D8700" s="7"/>
      <c r="E8700" s="7"/>
      <c r="F8700" s="7"/>
      <c r="G8700" s="7"/>
      <c r="H8700" s="7"/>
      <c r="J8700" s="7"/>
      <c r="K8700" s="7"/>
      <c r="L8700" s="7"/>
      <c r="Q8700" s="7"/>
      <c r="S8700" s="7"/>
      <c r="T8700" s="7"/>
      <c r="Y8700" s="7"/>
      <c r="AA8700" s="7"/>
      <c r="AB8700" s="7"/>
      <c r="AG8700" s="7"/>
    </row>
    <row r="8701" spans="1:33">
      <c r="A8701" s="7"/>
      <c r="B8701" s="7"/>
      <c r="C8701" s="7"/>
      <c r="D8701" s="7"/>
      <c r="E8701" s="7"/>
      <c r="F8701" s="7"/>
      <c r="G8701" s="7"/>
      <c r="H8701" s="7"/>
      <c r="J8701" s="7"/>
      <c r="K8701" s="7"/>
      <c r="L8701" s="7"/>
      <c r="Q8701" s="7"/>
      <c r="S8701" s="7"/>
      <c r="T8701" s="7"/>
      <c r="Y8701" s="7"/>
      <c r="AA8701" s="7"/>
      <c r="AB8701" s="7"/>
      <c r="AG8701" s="7"/>
    </row>
    <row r="8702" spans="1:33">
      <c r="A8702" s="7"/>
      <c r="B8702" s="7"/>
      <c r="C8702" s="7"/>
      <c r="D8702" s="7"/>
      <c r="E8702" s="7"/>
      <c r="F8702" s="7"/>
      <c r="G8702" s="7"/>
      <c r="H8702" s="7"/>
      <c r="J8702" s="7"/>
      <c r="K8702" s="7"/>
      <c r="L8702" s="7"/>
      <c r="Q8702" s="7"/>
      <c r="S8702" s="7"/>
      <c r="T8702" s="7"/>
      <c r="Y8702" s="7"/>
      <c r="AA8702" s="7"/>
      <c r="AB8702" s="7"/>
      <c r="AG8702" s="7"/>
    </row>
    <row r="8703" spans="1:33">
      <c r="A8703" s="7"/>
      <c r="B8703" s="7"/>
      <c r="C8703" s="7"/>
      <c r="D8703" s="7"/>
      <c r="E8703" s="7"/>
      <c r="F8703" s="7"/>
      <c r="G8703" s="7"/>
      <c r="H8703" s="7"/>
      <c r="J8703" s="7"/>
      <c r="K8703" s="7"/>
      <c r="L8703" s="7"/>
      <c r="Q8703" s="7"/>
      <c r="S8703" s="7"/>
      <c r="T8703" s="7"/>
      <c r="Y8703" s="7"/>
      <c r="AA8703" s="7"/>
      <c r="AB8703" s="7"/>
      <c r="AG8703" s="7"/>
    </row>
    <row r="8704" spans="1:33">
      <c r="A8704" s="7"/>
      <c r="B8704" s="7"/>
      <c r="C8704" s="7"/>
      <c r="D8704" s="7"/>
      <c r="E8704" s="7"/>
      <c r="F8704" s="7"/>
      <c r="G8704" s="7"/>
      <c r="H8704" s="7"/>
      <c r="J8704" s="7"/>
      <c r="K8704" s="7"/>
      <c r="L8704" s="7"/>
      <c r="Q8704" s="7"/>
      <c r="S8704" s="7"/>
      <c r="T8704" s="7"/>
      <c r="Y8704" s="7"/>
      <c r="AA8704" s="7"/>
      <c r="AB8704" s="7"/>
      <c r="AG8704" s="7"/>
    </row>
    <row r="8705" spans="1:33">
      <c r="A8705" s="7"/>
      <c r="B8705" s="7"/>
      <c r="C8705" s="7"/>
      <c r="D8705" s="7"/>
      <c r="E8705" s="7"/>
      <c r="F8705" s="7"/>
      <c r="G8705" s="7"/>
      <c r="H8705" s="7"/>
      <c r="J8705" s="7"/>
      <c r="K8705" s="7"/>
      <c r="L8705" s="7"/>
      <c r="Q8705" s="7"/>
      <c r="S8705" s="7"/>
      <c r="T8705" s="7"/>
      <c r="Y8705" s="7"/>
      <c r="AA8705" s="7"/>
      <c r="AB8705" s="7"/>
      <c r="AG8705" s="7"/>
    </row>
    <row r="8706" spans="1:33">
      <c r="A8706" s="7"/>
      <c r="B8706" s="7"/>
      <c r="C8706" s="7"/>
      <c r="D8706" s="7"/>
      <c r="E8706" s="7"/>
      <c r="F8706" s="7"/>
      <c r="G8706" s="7"/>
      <c r="H8706" s="7"/>
      <c r="J8706" s="7"/>
      <c r="K8706" s="7"/>
      <c r="L8706" s="7"/>
      <c r="Q8706" s="7"/>
      <c r="S8706" s="7"/>
      <c r="T8706" s="7"/>
      <c r="Y8706" s="7"/>
      <c r="AA8706" s="7"/>
      <c r="AB8706" s="7"/>
      <c r="AG8706" s="7"/>
    </row>
    <row r="8707" spans="1:33">
      <c r="A8707" s="7"/>
      <c r="B8707" s="7"/>
      <c r="C8707" s="7"/>
      <c r="D8707" s="7"/>
      <c r="E8707" s="7"/>
      <c r="F8707" s="7"/>
      <c r="G8707" s="7"/>
      <c r="H8707" s="7"/>
      <c r="J8707" s="7"/>
      <c r="K8707" s="7"/>
      <c r="L8707" s="7"/>
      <c r="Q8707" s="7"/>
      <c r="S8707" s="7"/>
      <c r="T8707" s="7"/>
      <c r="Y8707" s="7"/>
      <c r="AA8707" s="7"/>
      <c r="AB8707" s="7"/>
      <c r="AG8707" s="7"/>
    </row>
    <row r="8708" spans="1:33">
      <c r="A8708" s="7"/>
      <c r="B8708" s="7"/>
      <c r="C8708" s="7"/>
      <c r="D8708" s="7"/>
      <c r="E8708" s="7"/>
      <c r="F8708" s="7"/>
      <c r="G8708" s="7"/>
      <c r="H8708" s="7"/>
      <c r="J8708" s="7"/>
      <c r="K8708" s="7"/>
      <c r="L8708" s="7"/>
      <c r="Q8708" s="7"/>
      <c r="S8708" s="7"/>
      <c r="T8708" s="7"/>
      <c r="Y8708" s="7"/>
      <c r="AA8708" s="7"/>
      <c r="AB8708" s="7"/>
      <c r="AG8708" s="7"/>
    </row>
    <row r="8709" spans="1:33">
      <c r="A8709" s="7"/>
      <c r="B8709" s="7"/>
      <c r="C8709" s="7"/>
      <c r="D8709" s="7"/>
      <c r="E8709" s="7"/>
      <c r="F8709" s="7"/>
      <c r="G8709" s="7"/>
      <c r="H8709" s="7"/>
      <c r="J8709" s="7"/>
      <c r="K8709" s="7"/>
      <c r="L8709" s="7"/>
      <c r="Q8709" s="7"/>
      <c r="S8709" s="7"/>
      <c r="T8709" s="7"/>
      <c r="Y8709" s="7"/>
      <c r="AA8709" s="7"/>
      <c r="AB8709" s="7"/>
      <c r="AG8709" s="7"/>
    </row>
    <row r="8710" spans="1:33">
      <c r="A8710" s="7"/>
      <c r="B8710" s="7"/>
      <c r="C8710" s="7"/>
      <c r="D8710" s="7"/>
      <c r="E8710" s="7"/>
      <c r="F8710" s="7"/>
      <c r="G8710" s="7"/>
      <c r="H8710" s="7"/>
      <c r="J8710" s="7"/>
      <c r="K8710" s="7"/>
      <c r="L8710" s="7"/>
      <c r="Q8710" s="7"/>
      <c r="S8710" s="7"/>
      <c r="T8710" s="7"/>
      <c r="Y8710" s="7"/>
      <c r="AA8710" s="7"/>
      <c r="AB8710" s="7"/>
      <c r="AG8710" s="7"/>
    </row>
    <row r="8711" spans="1:33">
      <c r="A8711" s="7"/>
      <c r="B8711" s="7"/>
      <c r="C8711" s="7"/>
      <c r="D8711" s="7"/>
      <c r="E8711" s="7"/>
      <c r="F8711" s="7"/>
      <c r="G8711" s="7"/>
      <c r="H8711" s="7"/>
      <c r="J8711" s="7"/>
      <c r="K8711" s="7"/>
      <c r="L8711" s="7"/>
      <c r="Q8711" s="7"/>
      <c r="S8711" s="7"/>
      <c r="T8711" s="7"/>
      <c r="Y8711" s="7"/>
      <c r="AA8711" s="7"/>
      <c r="AB8711" s="7"/>
      <c r="AG8711" s="7"/>
    </row>
    <row r="8712" spans="1:33">
      <c r="A8712" s="7"/>
      <c r="B8712" s="7"/>
      <c r="C8712" s="7"/>
      <c r="D8712" s="7"/>
      <c r="E8712" s="7"/>
      <c r="F8712" s="7"/>
      <c r="G8712" s="7"/>
      <c r="H8712" s="7"/>
      <c r="J8712" s="7"/>
      <c r="K8712" s="7"/>
      <c r="L8712" s="7"/>
      <c r="Q8712" s="7"/>
      <c r="S8712" s="7"/>
      <c r="T8712" s="7"/>
      <c r="Y8712" s="7"/>
      <c r="AA8712" s="7"/>
      <c r="AB8712" s="7"/>
      <c r="AG8712" s="7"/>
    </row>
    <row r="8713" spans="1:33">
      <c r="A8713" s="7"/>
      <c r="B8713" s="7"/>
      <c r="C8713" s="7"/>
      <c r="D8713" s="7"/>
      <c r="E8713" s="7"/>
      <c r="F8713" s="7"/>
      <c r="G8713" s="7"/>
      <c r="H8713" s="7"/>
      <c r="J8713" s="7"/>
      <c r="K8713" s="7"/>
      <c r="L8713" s="7"/>
      <c r="Q8713" s="7"/>
      <c r="S8713" s="7"/>
      <c r="T8713" s="7"/>
      <c r="Y8713" s="7"/>
      <c r="AA8713" s="7"/>
      <c r="AB8713" s="7"/>
      <c r="AG8713" s="7"/>
    </row>
    <row r="8714" spans="1:33">
      <c r="A8714" s="7"/>
      <c r="B8714" s="7"/>
      <c r="C8714" s="7"/>
      <c r="D8714" s="7"/>
      <c r="E8714" s="7"/>
      <c r="F8714" s="7"/>
      <c r="G8714" s="7"/>
      <c r="H8714" s="7"/>
      <c r="J8714" s="7"/>
      <c r="K8714" s="7"/>
      <c r="L8714" s="7"/>
      <c r="Q8714" s="7"/>
      <c r="S8714" s="7"/>
      <c r="T8714" s="7"/>
      <c r="Y8714" s="7"/>
      <c r="AA8714" s="7"/>
      <c r="AB8714" s="7"/>
      <c r="AG8714" s="7"/>
    </row>
    <row r="8715" spans="1:33">
      <c r="A8715" s="7"/>
      <c r="B8715" s="7"/>
      <c r="C8715" s="7"/>
      <c r="D8715" s="7"/>
      <c r="E8715" s="7"/>
      <c r="F8715" s="7"/>
      <c r="G8715" s="7"/>
      <c r="H8715" s="7"/>
      <c r="J8715" s="7"/>
      <c r="K8715" s="7"/>
      <c r="L8715" s="7"/>
      <c r="Q8715" s="7"/>
      <c r="S8715" s="7"/>
      <c r="T8715" s="7"/>
      <c r="Y8715" s="7"/>
      <c r="AA8715" s="7"/>
      <c r="AB8715" s="7"/>
      <c r="AG8715" s="7"/>
    </row>
    <row r="8716" spans="1:33">
      <c r="A8716" s="7"/>
      <c r="B8716" s="7"/>
      <c r="C8716" s="7"/>
      <c r="D8716" s="7"/>
      <c r="E8716" s="7"/>
      <c r="F8716" s="7"/>
      <c r="G8716" s="7"/>
      <c r="H8716" s="7"/>
      <c r="J8716" s="7"/>
      <c r="K8716" s="7"/>
      <c r="L8716" s="7"/>
      <c r="Q8716" s="7"/>
      <c r="S8716" s="7"/>
      <c r="T8716" s="7"/>
      <c r="Y8716" s="7"/>
      <c r="AA8716" s="7"/>
      <c r="AB8716" s="7"/>
      <c r="AG8716" s="7"/>
    </row>
    <row r="8717" spans="1:33">
      <c r="A8717" s="7"/>
      <c r="B8717" s="7"/>
      <c r="C8717" s="7"/>
      <c r="D8717" s="7"/>
      <c r="E8717" s="7"/>
      <c r="F8717" s="7"/>
      <c r="G8717" s="7"/>
      <c r="H8717" s="7"/>
      <c r="J8717" s="7"/>
      <c r="K8717" s="7"/>
      <c r="L8717" s="7"/>
      <c r="Q8717" s="7"/>
      <c r="S8717" s="7"/>
      <c r="T8717" s="7"/>
      <c r="Y8717" s="7"/>
      <c r="AA8717" s="7"/>
      <c r="AB8717" s="7"/>
      <c r="AG8717" s="7"/>
    </row>
    <row r="8718" spans="1:33">
      <c r="A8718" s="7"/>
      <c r="B8718" s="7"/>
      <c r="C8718" s="7"/>
      <c r="D8718" s="7"/>
      <c r="E8718" s="7"/>
      <c r="F8718" s="7"/>
      <c r="G8718" s="7"/>
      <c r="H8718" s="7"/>
      <c r="J8718" s="7"/>
      <c r="K8718" s="7"/>
      <c r="L8718" s="7"/>
      <c r="Q8718" s="7"/>
      <c r="S8718" s="7"/>
      <c r="T8718" s="7"/>
      <c r="Y8718" s="7"/>
      <c r="AA8718" s="7"/>
      <c r="AB8718" s="7"/>
      <c r="AG8718" s="7"/>
    </row>
    <row r="8719" spans="1:33">
      <c r="A8719" s="7"/>
      <c r="B8719" s="7"/>
      <c r="C8719" s="7"/>
      <c r="D8719" s="7"/>
      <c r="E8719" s="7"/>
      <c r="F8719" s="7"/>
      <c r="G8719" s="7"/>
      <c r="H8719" s="7"/>
      <c r="J8719" s="7"/>
      <c r="K8719" s="7"/>
      <c r="L8719" s="7"/>
      <c r="Q8719" s="7"/>
      <c r="S8719" s="7"/>
      <c r="T8719" s="7"/>
      <c r="Y8719" s="7"/>
      <c r="AA8719" s="7"/>
      <c r="AB8719" s="7"/>
      <c r="AG8719" s="7"/>
    </row>
    <row r="8720" spans="1:33">
      <c r="A8720" s="7"/>
      <c r="B8720" s="7"/>
      <c r="C8720" s="7"/>
      <c r="D8720" s="7"/>
      <c r="E8720" s="7"/>
      <c r="F8720" s="7"/>
      <c r="G8720" s="7"/>
      <c r="H8720" s="7"/>
      <c r="J8720" s="7"/>
      <c r="K8720" s="7"/>
      <c r="L8720" s="7"/>
      <c r="Q8720" s="7"/>
      <c r="S8720" s="7"/>
      <c r="T8720" s="7"/>
      <c r="Y8720" s="7"/>
      <c r="AA8720" s="7"/>
      <c r="AB8720" s="7"/>
      <c r="AG8720" s="7"/>
    </row>
    <row r="8721" spans="1:33">
      <c r="A8721" s="7"/>
      <c r="B8721" s="7"/>
      <c r="C8721" s="7"/>
      <c r="D8721" s="7"/>
      <c r="E8721" s="7"/>
      <c r="F8721" s="7"/>
      <c r="G8721" s="7"/>
      <c r="H8721" s="7"/>
      <c r="J8721" s="7"/>
      <c r="K8721" s="7"/>
      <c r="L8721" s="7"/>
      <c r="Q8721" s="7"/>
      <c r="S8721" s="7"/>
      <c r="T8721" s="7"/>
      <c r="Y8721" s="7"/>
      <c r="AA8721" s="7"/>
      <c r="AB8721" s="7"/>
      <c r="AG8721" s="7"/>
    </row>
    <row r="8722" spans="1:33">
      <c r="A8722" s="7"/>
      <c r="B8722" s="7"/>
      <c r="C8722" s="7"/>
      <c r="D8722" s="7"/>
      <c r="E8722" s="7"/>
      <c r="F8722" s="7"/>
      <c r="G8722" s="7"/>
      <c r="H8722" s="7"/>
      <c r="J8722" s="7"/>
      <c r="K8722" s="7"/>
      <c r="L8722" s="7"/>
      <c r="Q8722" s="7"/>
      <c r="S8722" s="7"/>
      <c r="T8722" s="7"/>
      <c r="Y8722" s="7"/>
      <c r="AA8722" s="7"/>
      <c r="AB8722" s="7"/>
      <c r="AG8722" s="7"/>
    </row>
    <row r="8723" spans="1:33">
      <c r="A8723" s="7"/>
      <c r="B8723" s="7"/>
      <c r="C8723" s="7"/>
      <c r="D8723" s="7"/>
      <c r="E8723" s="7"/>
      <c r="F8723" s="7"/>
      <c r="G8723" s="7"/>
      <c r="H8723" s="7"/>
      <c r="J8723" s="7"/>
      <c r="K8723" s="7"/>
      <c r="L8723" s="7"/>
      <c r="Q8723" s="7"/>
      <c r="S8723" s="7"/>
      <c r="T8723" s="7"/>
      <c r="Y8723" s="7"/>
      <c r="AA8723" s="7"/>
      <c r="AB8723" s="7"/>
      <c r="AG8723" s="7"/>
    </row>
    <row r="8724" spans="1:33">
      <c r="A8724" s="7"/>
      <c r="B8724" s="7"/>
      <c r="C8724" s="7"/>
      <c r="D8724" s="7"/>
      <c r="E8724" s="7"/>
      <c r="F8724" s="7"/>
      <c r="G8724" s="7"/>
      <c r="H8724" s="7"/>
      <c r="J8724" s="7"/>
      <c r="K8724" s="7"/>
      <c r="L8724" s="7"/>
      <c r="Q8724" s="7"/>
      <c r="S8724" s="7"/>
      <c r="T8724" s="7"/>
      <c r="Y8724" s="7"/>
      <c r="AA8724" s="7"/>
      <c r="AB8724" s="7"/>
      <c r="AG8724" s="7"/>
    </row>
    <row r="8725" spans="1:33">
      <c r="A8725" s="7"/>
      <c r="B8725" s="7"/>
      <c r="C8725" s="7"/>
      <c r="D8725" s="7"/>
      <c r="E8725" s="7"/>
      <c r="F8725" s="7"/>
      <c r="G8725" s="7"/>
      <c r="H8725" s="7"/>
      <c r="J8725" s="7"/>
      <c r="K8725" s="7"/>
      <c r="L8725" s="7"/>
      <c r="Q8725" s="7"/>
      <c r="S8725" s="7"/>
      <c r="T8725" s="7"/>
      <c r="Y8725" s="7"/>
      <c r="AA8725" s="7"/>
      <c r="AB8725" s="7"/>
      <c r="AG8725" s="7"/>
    </row>
    <row r="8726" spans="1:33">
      <c r="A8726" s="7"/>
      <c r="B8726" s="7"/>
      <c r="C8726" s="7"/>
      <c r="D8726" s="7"/>
      <c r="E8726" s="7"/>
      <c r="F8726" s="7"/>
      <c r="G8726" s="7"/>
      <c r="H8726" s="7"/>
      <c r="J8726" s="7"/>
      <c r="K8726" s="7"/>
      <c r="L8726" s="7"/>
      <c r="Q8726" s="7"/>
      <c r="S8726" s="7"/>
      <c r="T8726" s="7"/>
      <c r="Y8726" s="7"/>
      <c r="AA8726" s="7"/>
      <c r="AB8726" s="7"/>
      <c r="AG8726" s="7"/>
    </row>
    <row r="8727" spans="1:33">
      <c r="A8727" s="7"/>
      <c r="B8727" s="7"/>
      <c r="C8727" s="7"/>
      <c r="D8727" s="7"/>
      <c r="E8727" s="7"/>
      <c r="F8727" s="7"/>
      <c r="G8727" s="7"/>
      <c r="H8727" s="7"/>
      <c r="J8727" s="7"/>
      <c r="K8727" s="7"/>
      <c r="L8727" s="7"/>
      <c r="Q8727" s="7"/>
      <c r="S8727" s="7"/>
      <c r="T8727" s="7"/>
      <c r="Y8727" s="7"/>
      <c r="AA8727" s="7"/>
      <c r="AB8727" s="7"/>
      <c r="AG8727" s="7"/>
    </row>
    <row r="8728" spans="1:33">
      <c r="A8728" s="7"/>
      <c r="B8728" s="7"/>
      <c r="C8728" s="7"/>
      <c r="D8728" s="7"/>
      <c r="E8728" s="7"/>
      <c r="F8728" s="7"/>
      <c r="G8728" s="7"/>
      <c r="H8728" s="7"/>
      <c r="J8728" s="7"/>
      <c r="K8728" s="7"/>
      <c r="L8728" s="7"/>
      <c r="Q8728" s="7"/>
      <c r="S8728" s="7"/>
      <c r="T8728" s="7"/>
      <c r="Y8728" s="7"/>
      <c r="AA8728" s="7"/>
      <c r="AB8728" s="7"/>
      <c r="AG8728" s="7"/>
    </row>
    <row r="8729" spans="1:33">
      <c r="A8729" s="7"/>
      <c r="B8729" s="7"/>
      <c r="C8729" s="7"/>
      <c r="D8729" s="7"/>
      <c r="E8729" s="7"/>
      <c r="F8729" s="7"/>
      <c r="G8729" s="7"/>
      <c r="H8729" s="7"/>
      <c r="J8729" s="7"/>
      <c r="K8729" s="7"/>
      <c r="L8729" s="7"/>
      <c r="Q8729" s="7"/>
      <c r="S8729" s="7"/>
      <c r="T8729" s="7"/>
      <c r="Y8729" s="7"/>
      <c r="AA8729" s="7"/>
      <c r="AB8729" s="7"/>
      <c r="AG8729" s="7"/>
    </row>
    <row r="8730" spans="1:33">
      <c r="A8730" s="7"/>
      <c r="B8730" s="7"/>
      <c r="C8730" s="7"/>
      <c r="D8730" s="7"/>
      <c r="E8730" s="7"/>
      <c r="F8730" s="7"/>
      <c r="G8730" s="7"/>
      <c r="H8730" s="7"/>
      <c r="J8730" s="7"/>
      <c r="K8730" s="7"/>
      <c r="L8730" s="7"/>
      <c r="Q8730" s="7"/>
      <c r="S8730" s="7"/>
      <c r="T8730" s="7"/>
      <c r="Y8730" s="7"/>
      <c r="AA8730" s="7"/>
      <c r="AB8730" s="7"/>
      <c r="AG8730" s="7"/>
    </row>
    <row r="8731" spans="1:33">
      <c r="A8731" s="7"/>
      <c r="B8731" s="7"/>
      <c r="C8731" s="7"/>
      <c r="D8731" s="7"/>
      <c r="E8731" s="7"/>
      <c r="F8731" s="7"/>
      <c r="G8731" s="7"/>
      <c r="H8731" s="7"/>
      <c r="J8731" s="7"/>
      <c r="K8731" s="7"/>
      <c r="L8731" s="7"/>
      <c r="Q8731" s="7"/>
      <c r="S8731" s="7"/>
      <c r="T8731" s="7"/>
      <c r="Y8731" s="7"/>
      <c r="AA8731" s="7"/>
      <c r="AB8731" s="7"/>
      <c r="AG8731" s="7"/>
    </row>
    <row r="8732" spans="1:33">
      <c r="A8732" s="7"/>
      <c r="B8732" s="7"/>
      <c r="C8732" s="7"/>
      <c r="D8732" s="7"/>
      <c r="E8732" s="7"/>
      <c r="F8732" s="7"/>
      <c r="G8732" s="7"/>
      <c r="H8732" s="7"/>
      <c r="J8732" s="7"/>
      <c r="K8732" s="7"/>
      <c r="L8732" s="7"/>
      <c r="Q8732" s="7"/>
      <c r="S8732" s="7"/>
      <c r="T8732" s="7"/>
      <c r="Y8732" s="7"/>
      <c r="AA8732" s="7"/>
      <c r="AB8732" s="7"/>
      <c r="AG8732" s="7"/>
    </row>
    <row r="8733" spans="1:33">
      <c r="A8733" s="7"/>
      <c r="B8733" s="7"/>
      <c r="C8733" s="7"/>
      <c r="D8733" s="7"/>
      <c r="E8733" s="7"/>
      <c r="F8733" s="7"/>
      <c r="G8733" s="7"/>
      <c r="H8733" s="7"/>
      <c r="J8733" s="7"/>
      <c r="K8733" s="7"/>
      <c r="L8733" s="7"/>
      <c r="Q8733" s="7"/>
      <c r="S8733" s="7"/>
      <c r="T8733" s="7"/>
      <c r="Y8733" s="7"/>
      <c r="AA8733" s="7"/>
      <c r="AB8733" s="7"/>
      <c r="AG8733" s="7"/>
    </row>
    <row r="8734" spans="1:33">
      <c r="A8734" s="7"/>
      <c r="B8734" s="7"/>
      <c r="C8734" s="7"/>
      <c r="D8734" s="7"/>
      <c r="E8734" s="7"/>
      <c r="F8734" s="7"/>
      <c r="G8734" s="7"/>
      <c r="H8734" s="7"/>
      <c r="J8734" s="7"/>
      <c r="K8734" s="7"/>
      <c r="L8734" s="7"/>
      <c r="Q8734" s="7"/>
      <c r="S8734" s="7"/>
      <c r="T8734" s="7"/>
      <c r="Y8734" s="7"/>
      <c r="AA8734" s="7"/>
      <c r="AB8734" s="7"/>
      <c r="AG8734" s="7"/>
    </row>
    <row r="8735" spans="1:33">
      <c r="A8735" s="7"/>
      <c r="B8735" s="7"/>
      <c r="C8735" s="7"/>
      <c r="D8735" s="7"/>
      <c r="E8735" s="7"/>
      <c r="F8735" s="7"/>
      <c r="G8735" s="7"/>
      <c r="H8735" s="7"/>
      <c r="J8735" s="7"/>
      <c r="K8735" s="7"/>
      <c r="L8735" s="7"/>
      <c r="Q8735" s="7"/>
      <c r="S8735" s="7"/>
      <c r="T8735" s="7"/>
      <c r="Y8735" s="7"/>
      <c r="AA8735" s="7"/>
      <c r="AB8735" s="7"/>
      <c r="AG8735" s="7"/>
    </row>
    <row r="8736" spans="1:33">
      <c r="A8736" s="7"/>
      <c r="B8736" s="7"/>
      <c r="C8736" s="7"/>
      <c r="D8736" s="7"/>
      <c r="E8736" s="7"/>
      <c r="F8736" s="7"/>
      <c r="G8736" s="7"/>
      <c r="H8736" s="7"/>
      <c r="J8736" s="7"/>
      <c r="K8736" s="7"/>
      <c r="L8736" s="7"/>
      <c r="Q8736" s="7"/>
      <c r="S8736" s="7"/>
      <c r="T8736" s="7"/>
      <c r="Y8736" s="7"/>
      <c r="AA8736" s="7"/>
      <c r="AB8736" s="7"/>
      <c r="AG8736" s="7"/>
    </row>
    <row r="8737" spans="1:33">
      <c r="A8737" s="7"/>
      <c r="B8737" s="7"/>
      <c r="C8737" s="7"/>
      <c r="D8737" s="7"/>
      <c r="E8737" s="7"/>
      <c r="F8737" s="7"/>
      <c r="G8737" s="7"/>
      <c r="H8737" s="7"/>
      <c r="J8737" s="7"/>
      <c r="K8737" s="7"/>
      <c r="L8737" s="7"/>
      <c r="Q8737" s="7"/>
      <c r="S8737" s="7"/>
      <c r="T8737" s="7"/>
      <c r="Y8737" s="7"/>
      <c r="AA8737" s="7"/>
      <c r="AB8737" s="7"/>
      <c r="AG8737" s="7"/>
    </row>
    <row r="8738" spans="1:33">
      <c r="A8738" s="7"/>
      <c r="B8738" s="7"/>
      <c r="C8738" s="7"/>
      <c r="D8738" s="7"/>
      <c r="E8738" s="7"/>
      <c r="F8738" s="7"/>
      <c r="G8738" s="7"/>
      <c r="H8738" s="7"/>
      <c r="J8738" s="7"/>
      <c r="K8738" s="7"/>
      <c r="L8738" s="7"/>
      <c r="Q8738" s="7"/>
      <c r="S8738" s="7"/>
      <c r="T8738" s="7"/>
      <c r="Y8738" s="7"/>
      <c r="AA8738" s="7"/>
      <c r="AB8738" s="7"/>
      <c r="AG8738" s="7"/>
    </row>
    <row r="8739" spans="1:33">
      <c r="A8739" s="7"/>
      <c r="B8739" s="7"/>
      <c r="C8739" s="7"/>
      <c r="D8739" s="7"/>
      <c r="E8739" s="7"/>
      <c r="F8739" s="7"/>
      <c r="G8739" s="7"/>
      <c r="H8739" s="7"/>
      <c r="J8739" s="7"/>
      <c r="K8739" s="7"/>
      <c r="L8739" s="7"/>
      <c r="Q8739" s="7"/>
      <c r="S8739" s="7"/>
      <c r="T8739" s="7"/>
      <c r="Y8739" s="7"/>
      <c r="AA8739" s="7"/>
      <c r="AB8739" s="7"/>
      <c r="AG8739" s="7"/>
    </row>
    <row r="8740" spans="1:33">
      <c r="A8740" s="7"/>
      <c r="B8740" s="7"/>
      <c r="C8740" s="7"/>
      <c r="D8740" s="7"/>
      <c r="E8740" s="7"/>
      <c r="F8740" s="7"/>
      <c r="G8740" s="7"/>
      <c r="H8740" s="7"/>
      <c r="J8740" s="7"/>
      <c r="K8740" s="7"/>
      <c r="L8740" s="7"/>
      <c r="Q8740" s="7"/>
      <c r="S8740" s="7"/>
      <c r="T8740" s="7"/>
      <c r="Y8740" s="7"/>
      <c r="AA8740" s="7"/>
      <c r="AB8740" s="7"/>
      <c r="AG8740" s="7"/>
    </row>
    <row r="8741" spans="1:33">
      <c r="A8741" s="7"/>
      <c r="B8741" s="7"/>
      <c r="C8741" s="7"/>
      <c r="D8741" s="7"/>
      <c r="E8741" s="7"/>
      <c r="F8741" s="7"/>
      <c r="G8741" s="7"/>
      <c r="H8741" s="7"/>
      <c r="J8741" s="7"/>
      <c r="K8741" s="7"/>
      <c r="L8741" s="7"/>
      <c r="Q8741" s="7"/>
      <c r="S8741" s="7"/>
      <c r="T8741" s="7"/>
      <c r="Y8741" s="7"/>
      <c r="AA8741" s="7"/>
      <c r="AB8741" s="7"/>
      <c r="AG8741" s="7"/>
    </row>
    <row r="8742" spans="1:33">
      <c r="A8742" s="7"/>
      <c r="B8742" s="7"/>
      <c r="C8742" s="7"/>
      <c r="D8742" s="7"/>
      <c r="E8742" s="7"/>
      <c r="F8742" s="7"/>
      <c r="G8742" s="7"/>
      <c r="H8742" s="7"/>
      <c r="J8742" s="7"/>
      <c r="K8742" s="7"/>
      <c r="L8742" s="7"/>
      <c r="Q8742" s="7"/>
      <c r="S8742" s="7"/>
      <c r="T8742" s="7"/>
      <c r="Y8742" s="7"/>
      <c r="AA8742" s="7"/>
      <c r="AB8742" s="7"/>
      <c r="AG8742" s="7"/>
    </row>
    <row r="8743" spans="1:33">
      <c r="A8743" s="7"/>
      <c r="B8743" s="7"/>
      <c r="C8743" s="7"/>
      <c r="D8743" s="7"/>
      <c r="E8743" s="7"/>
      <c r="F8743" s="7"/>
      <c r="G8743" s="7"/>
      <c r="H8743" s="7"/>
      <c r="J8743" s="7"/>
      <c r="K8743" s="7"/>
      <c r="L8743" s="7"/>
      <c r="Q8743" s="7"/>
      <c r="S8743" s="7"/>
      <c r="T8743" s="7"/>
      <c r="Y8743" s="7"/>
      <c r="AA8743" s="7"/>
      <c r="AB8743" s="7"/>
      <c r="AG8743" s="7"/>
    </row>
    <row r="8744" spans="1:33">
      <c r="A8744" s="7"/>
      <c r="B8744" s="7"/>
      <c r="C8744" s="7"/>
      <c r="D8744" s="7"/>
      <c r="E8744" s="7"/>
      <c r="F8744" s="7"/>
      <c r="G8744" s="7"/>
      <c r="H8744" s="7"/>
      <c r="J8744" s="7"/>
      <c r="K8744" s="7"/>
      <c r="L8744" s="7"/>
      <c r="Q8744" s="7"/>
      <c r="S8744" s="7"/>
      <c r="T8744" s="7"/>
      <c r="Y8744" s="7"/>
      <c r="AA8744" s="7"/>
      <c r="AB8744" s="7"/>
      <c r="AG8744" s="7"/>
    </row>
    <row r="8745" spans="1:33">
      <c r="A8745" s="7"/>
      <c r="B8745" s="7"/>
      <c r="C8745" s="7"/>
      <c r="D8745" s="7"/>
      <c r="E8745" s="7"/>
      <c r="F8745" s="7"/>
      <c r="G8745" s="7"/>
      <c r="H8745" s="7"/>
      <c r="J8745" s="7"/>
      <c r="K8745" s="7"/>
      <c r="L8745" s="7"/>
      <c r="Q8745" s="7"/>
      <c r="S8745" s="7"/>
      <c r="T8745" s="7"/>
      <c r="Y8745" s="7"/>
      <c r="AA8745" s="7"/>
      <c r="AB8745" s="7"/>
      <c r="AG8745" s="7"/>
    </row>
    <row r="8746" spans="1:33">
      <c r="A8746" s="7"/>
      <c r="B8746" s="7"/>
      <c r="C8746" s="7"/>
      <c r="D8746" s="7"/>
      <c r="E8746" s="7"/>
      <c r="F8746" s="7"/>
      <c r="G8746" s="7"/>
      <c r="H8746" s="7"/>
      <c r="J8746" s="7"/>
      <c r="K8746" s="7"/>
      <c r="L8746" s="7"/>
      <c r="Q8746" s="7"/>
      <c r="S8746" s="7"/>
      <c r="T8746" s="7"/>
      <c r="Y8746" s="7"/>
      <c r="AA8746" s="7"/>
      <c r="AB8746" s="7"/>
      <c r="AG8746" s="7"/>
    </row>
    <row r="8747" spans="1:33">
      <c r="A8747" s="7"/>
      <c r="B8747" s="7"/>
      <c r="C8747" s="7"/>
      <c r="D8747" s="7"/>
      <c r="E8747" s="7"/>
      <c r="F8747" s="7"/>
      <c r="G8747" s="7"/>
      <c r="H8747" s="7"/>
      <c r="J8747" s="7"/>
      <c r="K8747" s="7"/>
      <c r="L8747" s="7"/>
      <c r="Q8747" s="7"/>
      <c r="S8747" s="7"/>
      <c r="T8747" s="7"/>
      <c r="Y8747" s="7"/>
      <c r="AA8747" s="7"/>
      <c r="AB8747" s="7"/>
      <c r="AG8747" s="7"/>
    </row>
    <row r="8748" spans="1:33">
      <c r="A8748" s="7"/>
      <c r="B8748" s="7"/>
      <c r="C8748" s="7"/>
      <c r="D8748" s="7"/>
      <c r="E8748" s="7"/>
      <c r="F8748" s="7"/>
      <c r="G8748" s="7"/>
      <c r="H8748" s="7"/>
      <c r="J8748" s="7"/>
      <c r="K8748" s="7"/>
      <c r="L8748" s="7"/>
      <c r="Q8748" s="7"/>
      <c r="S8748" s="7"/>
      <c r="T8748" s="7"/>
      <c r="Y8748" s="7"/>
      <c r="AA8748" s="7"/>
      <c r="AB8748" s="7"/>
      <c r="AG8748" s="7"/>
    </row>
    <row r="8749" spans="1:33">
      <c r="A8749" s="7"/>
      <c r="B8749" s="7"/>
      <c r="C8749" s="7"/>
      <c r="D8749" s="7"/>
      <c r="E8749" s="7"/>
      <c r="F8749" s="7"/>
      <c r="G8749" s="7"/>
      <c r="H8749" s="7"/>
      <c r="J8749" s="7"/>
      <c r="K8749" s="7"/>
      <c r="L8749" s="7"/>
      <c r="Q8749" s="7"/>
      <c r="S8749" s="7"/>
      <c r="T8749" s="7"/>
      <c r="Y8749" s="7"/>
      <c r="AA8749" s="7"/>
      <c r="AB8749" s="7"/>
      <c r="AG8749" s="7"/>
    </row>
    <row r="8750" spans="1:33">
      <c r="A8750" s="7"/>
      <c r="B8750" s="7"/>
      <c r="C8750" s="7"/>
      <c r="D8750" s="7"/>
      <c r="E8750" s="7"/>
      <c r="F8750" s="7"/>
      <c r="G8750" s="7"/>
      <c r="H8750" s="7"/>
      <c r="J8750" s="7"/>
      <c r="K8750" s="7"/>
      <c r="L8750" s="7"/>
      <c r="Q8750" s="7"/>
      <c r="S8750" s="7"/>
      <c r="T8750" s="7"/>
      <c r="Y8750" s="7"/>
      <c r="AA8750" s="7"/>
      <c r="AB8750" s="7"/>
      <c r="AG8750" s="7"/>
    </row>
    <row r="8751" spans="1:33">
      <c r="A8751" s="7"/>
      <c r="B8751" s="7"/>
      <c r="C8751" s="7"/>
      <c r="D8751" s="7"/>
      <c r="E8751" s="7"/>
      <c r="F8751" s="7"/>
      <c r="G8751" s="7"/>
      <c r="H8751" s="7"/>
      <c r="J8751" s="7"/>
      <c r="K8751" s="7"/>
      <c r="L8751" s="7"/>
      <c r="Q8751" s="7"/>
      <c r="S8751" s="7"/>
      <c r="T8751" s="7"/>
      <c r="Y8751" s="7"/>
      <c r="AA8751" s="7"/>
      <c r="AB8751" s="7"/>
      <c r="AG8751" s="7"/>
    </row>
    <row r="8752" spans="1:33">
      <c r="A8752" s="7"/>
      <c r="B8752" s="7"/>
      <c r="C8752" s="7"/>
      <c r="D8752" s="7"/>
      <c r="E8752" s="7"/>
      <c r="F8752" s="7"/>
      <c r="G8752" s="7"/>
      <c r="H8752" s="7"/>
      <c r="J8752" s="7"/>
      <c r="K8752" s="7"/>
      <c r="L8752" s="7"/>
      <c r="Q8752" s="7"/>
      <c r="S8752" s="7"/>
      <c r="T8752" s="7"/>
      <c r="Y8752" s="7"/>
      <c r="AA8752" s="7"/>
      <c r="AB8752" s="7"/>
      <c r="AG8752" s="7"/>
    </row>
    <row r="8753" spans="1:33">
      <c r="A8753" s="7"/>
      <c r="B8753" s="7"/>
      <c r="C8753" s="7"/>
      <c r="D8753" s="7"/>
      <c r="E8753" s="7"/>
      <c r="F8753" s="7"/>
      <c r="G8753" s="7"/>
      <c r="H8753" s="7"/>
      <c r="J8753" s="7"/>
      <c r="K8753" s="7"/>
      <c r="L8753" s="7"/>
      <c r="Q8753" s="7"/>
      <c r="S8753" s="7"/>
      <c r="T8753" s="7"/>
      <c r="Y8753" s="7"/>
      <c r="AA8753" s="7"/>
      <c r="AB8753" s="7"/>
      <c r="AG8753" s="7"/>
    </row>
    <row r="8754" spans="1:33">
      <c r="A8754" s="7"/>
      <c r="B8754" s="7"/>
      <c r="C8754" s="7"/>
      <c r="D8754" s="7"/>
      <c r="E8754" s="7"/>
      <c r="F8754" s="7"/>
      <c r="G8754" s="7"/>
      <c r="H8754" s="7"/>
      <c r="J8754" s="7"/>
      <c r="K8754" s="7"/>
      <c r="L8754" s="7"/>
      <c r="Q8754" s="7"/>
      <c r="S8754" s="7"/>
      <c r="T8754" s="7"/>
      <c r="Y8754" s="7"/>
      <c r="AA8754" s="7"/>
      <c r="AB8754" s="7"/>
      <c r="AG8754" s="7"/>
    </row>
    <row r="8755" spans="1:33">
      <c r="A8755" s="7"/>
      <c r="B8755" s="7"/>
      <c r="C8755" s="7"/>
      <c r="D8755" s="7"/>
      <c r="E8755" s="7"/>
      <c r="F8755" s="7"/>
      <c r="G8755" s="7"/>
      <c r="H8755" s="7"/>
      <c r="J8755" s="7"/>
      <c r="K8755" s="7"/>
      <c r="L8755" s="7"/>
      <c r="Q8755" s="7"/>
      <c r="S8755" s="7"/>
      <c r="T8755" s="7"/>
      <c r="Y8755" s="7"/>
      <c r="AA8755" s="7"/>
      <c r="AB8755" s="7"/>
      <c r="AG8755" s="7"/>
    </row>
    <row r="8756" spans="1:33">
      <c r="A8756" s="7"/>
      <c r="B8756" s="7"/>
      <c r="C8756" s="7"/>
      <c r="D8756" s="7"/>
      <c r="E8756" s="7"/>
      <c r="F8756" s="7"/>
      <c r="G8756" s="7"/>
      <c r="H8756" s="7"/>
      <c r="J8756" s="7"/>
      <c r="K8756" s="7"/>
      <c r="L8756" s="7"/>
      <c r="Q8756" s="7"/>
      <c r="S8756" s="7"/>
      <c r="T8756" s="7"/>
      <c r="Y8756" s="7"/>
      <c r="AA8756" s="7"/>
      <c r="AB8756" s="7"/>
      <c r="AG8756" s="7"/>
    </row>
    <row r="8757" spans="1:33">
      <c r="A8757" s="7"/>
      <c r="B8757" s="7"/>
      <c r="C8757" s="7"/>
      <c r="D8757" s="7"/>
      <c r="E8757" s="7"/>
      <c r="F8757" s="7"/>
      <c r="G8757" s="7"/>
      <c r="H8757" s="7"/>
      <c r="J8757" s="7"/>
      <c r="K8757" s="7"/>
      <c r="L8757" s="7"/>
      <c r="Q8757" s="7"/>
      <c r="S8757" s="7"/>
      <c r="T8757" s="7"/>
      <c r="Y8757" s="7"/>
      <c r="AA8757" s="7"/>
      <c r="AB8757" s="7"/>
      <c r="AG8757" s="7"/>
    </row>
    <row r="8758" spans="1:33">
      <c r="A8758" s="7"/>
      <c r="B8758" s="7"/>
      <c r="C8758" s="7"/>
      <c r="D8758" s="7"/>
      <c r="E8758" s="7"/>
      <c r="F8758" s="7"/>
      <c r="G8758" s="7"/>
      <c r="H8758" s="7"/>
      <c r="J8758" s="7"/>
      <c r="K8758" s="7"/>
      <c r="L8758" s="7"/>
      <c r="Q8758" s="7"/>
      <c r="S8758" s="7"/>
      <c r="T8758" s="7"/>
      <c r="Y8758" s="7"/>
      <c r="AA8758" s="7"/>
      <c r="AB8758" s="7"/>
      <c r="AG8758" s="7"/>
    </row>
    <row r="8759" spans="1:33">
      <c r="A8759" s="7"/>
      <c r="B8759" s="7"/>
      <c r="C8759" s="7"/>
      <c r="D8759" s="7"/>
      <c r="E8759" s="7"/>
      <c r="F8759" s="7"/>
      <c r="G8759" s="7"/>
      <c r="H8759" s="7"/>
      <c r="J8759" s="7"/>
      <c r="K8759" s="7"/>
      <c r="L8759" s="7"/>
      <c r="Q8759" s="7"/>
      <c r="S8759" s="7"/>
      <c r="T8759" s="7"/>
      <c r="Y8759" s="7"/>
      <c r="AA8759" s="7"/>
      <c r="AB8759" s="7"/>
      <c r="AG8759" s="7"/>
    </row>
    <row r="8760" spans="1:33">
      <c r="A8760" s="7"/>
      <c r="B8760" s="7"/>
      <c r="C8760" s="7"/>
      <c r="D8760" s="7"/>
      <c r="E8760" s="7"/>
      <c r="F8760" s="7"/>
      <c r="G8760" s="7"/>
      <c r="H8760" s="7"/>
      <c r="J8760" s="7"/>
      <c r="K8760" s="7"/>
      <c r="L8760" s="7"/>
      <c r="Q8760" s="7"/>
      <c r="S8760" s="7"/>
      <c r="T8760" s="7"/>
      <c r="Y8760" s="7"/>
      <c r="AA8760" s="7"/>
      <c r="AB8760" s="7"/>
      <c r="AG8760" s="7"/>
    </row>
    <row r="8761" spans="1:33">
      <c r="A8761" s="7"/>
      <c r="B8761" s="7"/>
      <c r="C8761" s="7"/>
      <c r="D8761" s="7"/>
      <c r="E8761" s="7"/>
      <c r="F8761" s="7"/>
      <c r="G8761" s="7"/>
      <c r="H8761" s="7"/>
      <c r="J8761" s="7"/>
      <c r="K8761" s="7"/>
      <c r="L8761" s="7"/>
      <c r="Q8761" s="7"/>
      <c r="S8761" s="7"/>
      <c r="T8761" s="7"/>
      <c r="Y8761" s="7"/>
      <c r="AA8761" s="7"/>
      <c r="AB8761" s="7"/>
      <c r="AG8761" s="7"/>
    </row>
    <row r="8762" spans="1:33">
      <c r="A8762" s="7"/>
      <c r="B8762" s="7"/>
      <c r="C8762" s="7"/>
      <c r="D8762" s="7"/>
      <c r="E8762" s="7"/>
      <c r="F8762" s="7"/>
      <c r="G8762" s="7"/>
      <c r="H8762" s="7"/>
      <c r="J8762" s="7"/>
      <c r="K8762" s="7"/>
      <c r="L8762" s="7"/>
      <c r="Q8762" s="7"/>
      <c r="S8762" s="7"/>
      <c r="T8762" s="7"/>
      <c r="Y8762" s="7"/>
      <c r="AA8762" s="7"/>
      <c r="AB8762" s="7"/>
      <c r="AG8762" s="7"/>
    </row>
    <row r="8763" spans="1:33">
      <c r="A8763" s="7"/>
      <c r="B8763" s="7"/>
      <c r="C8763" s="7"/>
      <c r="D8763" s="7"/>
      <c r="E8763" s="7"/>
      <c r="F8763" s="7"/>
      <c r="G8763" s="7"/>
      <c r="H8763" s="7"/>
      <c r="J8763" s="7"/>
      <c r="K8763" s="7"/>
      <c r="L8763" s="7"/>
      <c r="Q8763" s="7"/>
      <c r="S8763" s="7"/>
      <c r="T8763" s="7"/>
      <c r="Y8763" s="7"/>
      <c r="AA8763" s="7"/>
      <c r="AB8763" s="7"/>
      <c r="AG8763" s="7"/>
    </row>
    <row r="8764" spans="1:33">
      <c r="A8764" s="7"/>
      <c r="B8764" s="7"/>
      <c r="C8764" s="7"/>
      <c r="D8764" s="7"/>
      <c r="E8764" s="7"/>
      <c r="F8764" s="7"/>
      <c r="G8764" s="7"/>
      <c r="H8764" s="7"/>
      <c r="J8764" s="7"/>
      <c r="K8764" s="7"/>
      <c r="L8764" s="7"/>
      <c r="Q8764" s="7"/>
      <c r="S8764" s="7"/>
      <c r="T8764" s="7"/>
      <c r="Y8764" s="7"/>
      <c r="AA8764" s="7"/>
      <c r="AB8764" s="7"/>
      <c r="AG8764" s="7"/>
    </row>
    <row r="8765" spans="1:33">
      <c r="A8765" s="7"/>
      <c r="B8765" s="7"/>
      <c r="C8765" s="7"/>
      <c r="D8765" s="7"/>
      <c r="E8765" s="7"/>
      <c r="F8765" s="7"/>
      <c r="G8765" s="7"/>
      <c r="H8765" s="7"/>
      <c r="J8765" s="7"/>
      <c r="K8765" s="7"/>
      <c r="L8765" s="7"/>
      <c r="Q8765" s="7"/>
      <c r="S8765" s="7"/>
      <c r="T8765" s="7"/>
      <c r="Y8765" s="7"/>
      <c r="AA8765" s="7"/>
      <c r="AB8765" s="7"/>
      <c r="AG8765" s="7"/>
    </row>
    <row r="8766" spans="1:33">
      <c r="A8766" s="7"/>
      <c r="B8766" s="7"/>
      <c r="C8766" s="7"/>
      <c r="D8766" s="7"/>
      <c r="E8766" s="7"/>
      <c r="F8766" s="7"/>
      <c r="G8766" s="7"/>
      <c r="H8766" s="7"/>
      <c r="J8766" s="7"/>
      <c r="K8766" s="7"/>
      <c r="L8766" s="7"/>
      <c r="Q8766" s="7"/>
      <c r="S8766" s="7"/>
      <c r="T8766" s="7"/>
      <c r="Y8766" s="7"/>
      <c r="AA8766" s="7"/>
      <c r="AB8766" s="7"/>
      <c r="AG8766" s="7"/>
    </row>
    <row r="8767" spans="1:33">
      <c r="A8767" s="7"/>
      <c r="B8767" s="7"/>
      <c r="C8767" s="7"/>
      <c r="D8767" s="7"/>
      <c r="E8767" s="7"/>
      <c r="F8767" s="7"/>
      <c r="G8767" s="7"/>
      <c r="H8767" s="7"/>
      <c r="J8767" s="7"/>
      <c r="K8767" s="7"/>
      <c r="L8767" s="7"/>
      <c r="Q8767" s="7"/>
      <c r="S8767" s="7"/>
      <c r="T8767" s="7"/>
      <c r="Y8767" s="7"/>
      <c r="AA8767" s="7"/>
      <c r="AB8767" s="7"/>
      <c r="AG8767" s="7"/>
    </row>
    <row r="8768" spans="1:33">
      <c r="A8768" s="7"/>
      <c r="B8768" s="7"/>
      <c r="C8768" s="7"/>
      <c r="D8768" s="7"/>
      <c r="E8768" s="7"/>
      <c r="F8768" s="7"/>
      <c r="G8768" s="7"/>
      <c r="H8768" s="7"/>
      <c r="J8768" s="7"/>
      <c r="K8768" s="7"/>
      <c r="L8768" s="7"/>
      <c r="Q8768" s="7"/>
      <c r="S8768" s="7"/>
      <c r="T8768" s="7"/>
      <c r="Y8768" s="7"/>
      <c r="AA8768" s="7"/>
      <c r="AB8768" s="7"/>
      <c r="AG8768" s="7"/>
    </row>
    <row r="8769" spans="1:33">
      <c r="A8769" s="7"/>
      <c r="B8769" s="7"/>
      <c r="C8769" s="7"/>
      <c r="D8769" s="7"/>
      <c r="E8769" s="7"/>
      <c r="F8769" s="7"/>
      <c r="G8769" s="7"/>
      <c r="H8769" s="7"/>
      <c r="J8769" s="7"/>
      <c r="K8769" s="7"/>
      <c r="L8769" s="7"/>
      <c r="Q8769" s="7"/>
      <c r="S8769" s="7"/>
      <c r="T8769" s="7"/>
      <c r="Y8769" s="7"/>
      <c r="AA8769" s="7"/>
      <c r="AB8769" s="7"/>
      <c r="AG8769" s="7"/>
    </row>
    <row r="8770" spans="1:33">
      <c r="A8770" s="7"/>
      <c r="B8770" s="7"/>
      <c r="C8770" s="7"/>
      <c r="D8770" s="7"/>
      <c r="E8770" s="7"/>
      <c r="F8770" s="7"/>
      <c r="G8770" s="7"/>
      <c r="H8770" s="7"/>
      <c r="J8770" s="7"/>
      <c r="K8770" s="7"/>
      <c r="L8770" s="7"/>
      <c r="Q8770" s="7"/>
      <c r="S8770" s="7"/>
      <c r="T8770" s="7"/>
      <c r="Y8770" s="7"/>
      <c r="AA8770" s="7"/>
      <c r="AB8770" s="7"/>
      <c r="AG8770" s="7"/>
    </row>
    <row r="8771" spans="1:33">
      <c r="A8771" s="7"/>
      <c r="B8771" s="7"/>
      <c r="C8771" s="7"/>
      <c r="D8771" s="7"/>
      <c r="E8771" s="7"/>
      <c r="F8771" s="7"/>
      <c r="G8771" s="7"/>
      <c r="H8771" s="7"/>
      <c r="J8771" s="7"/>
      <c r="K8771" s="7"/>
      <c r="L8771" s="7"/>
      <c r="Q8771" s="7"/>
      <c r="S8771" s="7"/>
      <c r="T8771" s="7"/>
      <c r="Y8771" s="7"/>
      <c r="AA8771" s="7"/>
      <c r="AB8771" s="7"/>
      <c r="AG8771" s="7"/>
    </row>
    <row r="8772" spans="1:33">
      <c r="A8772" s="7"/>
      <c r="B8772" s="7"/>
      <c r="C8772" s="7"/>
      <c r="D8772" s="7"/>
      <c r="E8772" s="7"/>
      <c r="F8772" s="7"/>
      <c r="G8772" s="7"/>
      <c r="H8772" s="7"/>
      <c r="J8772" s="7"/>
      <c r="K8772" s="7"/>
      <c r="L8772" s="7"/>
      <c r="Q8772" s="7"/>
      <c r="S8772" s="7"/>
      <c r="T8772" s="7"/>
      <c r="Y8772" s="7"/>
      <c r="AA8772" s="7"/>
      <c r="AB8772" s="7"/>
      <c r="AG8772" s="7"/>
    </row>
    <row r="8773" spans="1:33">
      <c r="A8773" s="7"/>
      <c r="B8773" s="7"/>
      <c r="C8773" s="7"/>
      <c r="D8773" s="7"/>
      <c r="E8773" s="7"/>
      <c r="F8773" s="7"/>
      <c r="G8773" s="7"/>
      <c r="H8773" s="7"/>
      <c r="J8773" s="7"/>
      <c r="K8773" s="7"/>
      <c r="L8773" s="7"/>
      <c r="Q8773" s="7"/>
      <c r="S8773" s="7"/>
      <c r="T8773" s="7"/>
      <c r="Y8773" s="7"/>
      <c r="AA8773" s="7"/>
      <c r="AB8773" s="7"/>
      <c r="AG8773" s="7"/>
    </row>
    <row r="8774" spans="1:33">
      <c r="A8774" s="7"/>
      <c r="B8774" s="7"/>
      <c r="C8774" s="7"/>
      <c r="D8774" s="7"/>
      <c r="E8774" s="7"/>
      <c r="F8774" s="7"/>
      <c r="G8774" s="7"/>
      <c r="H8774" s="7"/>
      <c r="J8774" s="7"/>
      <c r="K8774" s="7"/>
      <c r="L8774" s="7"/>
      <c r="Q8774" s="7"/>
      <c r="S8774" s="7"/>
      <c r="T8774" s="7"/>
      <c r="Y8774" s="7"/>
      <c r="AA8774" s="7"/>
      <c r="AB8774" s="7"/>
      <c r="AG8774" s="7"/>
    </row>
    <row r="8775" spans="1:33">
      <c r="A8775" s="7"/>
      <c r="B8775" s="7"/>
      <c r="C8775" s="7"/>
      <c r="D8775" s="7"/>
      <c r="E8775" s="7"/>
      <c r="F8775" s="7"/>
      <c r="G8775" s="7"/>
      <c r="H8775" s="7"/>
      <c r="J8775" s="7"/>
      <c r="K8775" s="7"/>
      <c r="L8775" s="7"/>
      <c r="Q8775" s="7"/>
      <c r="S8775" s="7"/>
      <c r="T8775" s="7"/>
      <c r="Y8775" s="7"/>
      <c r="AA8775" s="7"/>
      <c r="AB8775" s="7"/>
      <c r="AG8775" s="7"/>
    </row>
    <row r="8776" spans="1:33">
      <c r="A8776" s="7"/>
      <c r="B8776" s="7"/>
      <c r="C8776" s="7"/>
      <c r="D8776" s="7"/>
      <c r="E8776" s="7"/>
      <c r="F8776" s="7"/>
      <c r="G8776" s="7"/>
      <c r="H8776" s="7"/>
      <c r="J8776" s="7"/>
      <c r="K8776" s="7"/>
      <c r="L8776" s="7"/>
      <c r="Q8776" s="7"/>
      <c r="S8776" s="7"/>
      <c r="T8776" s="7"/>
      <c r="Y8776" s="7"/>
      <c r="AA8776" s="7"/>
      <c r="AB8776" s="7"/>
      <c r="AG8776" s="7"/>
    </row>
    <row r="8777" spans="1:33">
      <c r="A8777" s="7"/>
      <c r="B8777" s="7"/>
      <c r="C8777" s="7"/>
      <c r="D8777" s="7"/>
      <c r="E8777" s="7"/>
      <c r="F8777" s="7"/>
      <c r="G8777" s="7"/>
      <c r="H8777" s="7"/>
      <c r="J8777" s="7"/>
      <c r="K8777" s="7"/>
      <c r="L8777" s="7"/>
      <c r="Q8777" s="7"/>
      <c r="S8777" s="7"/>
      <c r="T8777" s="7"/>
      <c r="Y8777" s="7"/>
      <c r="AA8777" s="7"/>
      <c r="AB8777" s="7"/>
      <c r="AG8777" s="7"/>
    </row>
    <row r="8778" spans="1:33">
      <c r="A8778" s="7"/>
      <c r="B8778" s="7"/>
      <c r="C8778" s="7"/>
      <c r="D8778" s="7"/>
      <c r="E8778" s="7"/>
      <c r="F8778" s="7"/>
      <c r="G8778" s="7"/>
      <c r="H8778" s="7"/>
      <c r="J8778" s="7"/>
      <c r="K8778" s="7"/>
      <c r="L8778" s="7"/>
      <c r="Q8778" s="7"/>
      <c r="S8778" s="7"/>
      <c r="T8778" s="7"/>
      <c r="Y8778" s="7"/>
      <c r="AA8778" s="7"/>
      <c r="AB8778" s="7"/>
      <c r="AG8778" s="7"/>
    </row>
    <row r="8779" spans="1:33">
      <c r="A8779" s="7"/>
      <c r="B8779" s="7"/>
      <c r="C8779" s="7"/>
      <c r="D8779" s="7"/>
      <c r="E8779" s="7"/>
      <c r="F8779" s="7"/>
      <c r="G8779" s="7"/>
      <c r="H8779" s="7"/>
      <c r="J8779" s="7"/>
      <c r="K8779" s="7"/>
      <c r="L8779" s="7"/>
      <c r="Q8779" s="7"/>
      <c r="S8779" s="7"/>
      <c r="T8779" s="7"/>
      <c r="Y8779" s="7"/>
      <c r="AA8779" s="7"/>
      <c r="AB8779" s="7"/>
      <c r="AG8779" s="7"/>
    </row>
    <row r="8780" spans="1:33">
      <c r="A8780" s="7"/>
      <c r="B8780" s="7"/>
      <c r="C8780" s="7"/>
      <c r="D8780" s="7"/>
      <c r="E8780" s="7"/>
      <c r="F8780" s="7"/>
      <c r="G8780" s="7"/>
      <c r="H8780" s="7"/>
      <c r="J8780" s="7"/>
      <c r="K8780" s="7"/>
      <c r="L8780" s="7"/>
      <c r="Q8780" s="7"/>
      <c r="S8780" s="7"/>
      <c r="T8780" s="7"/>
      <c r="Y8780" s="7"/>
      <c r="AA8780" s="7"/>
      <c r="AB8780" s="7"/>
      <c r="AG8780" s="7"/>
    </row>
    <row r="8781" spans="1:33">
      <c r="A8781" s="7"/>
      <c r="B8781" s="7"/>
      <c r="C8781" s="7"/>
      <c r="D8781" s="7"/>
      <c r="E8781" s="7"/>
      <c r="F8781" s="7"/>
      <c r="G8781" s="7"/>
      <c r="H8781" s="7"/>
      <c r="J8781" s="7"/>
      <c r="K8781" s="7"/>
      <c r="L8781" s="7"/>
      <c r="Q8781" s="7"/>
      <c r="S8781" s="7"/>
      <c r="T8781" s="7"/>
      <c r="Y8781" s="7"/>
      <c r="AA8781" s="7"/>
      <c r="AB8781" s="7"/>
      <c r="AG8781" s="7"/>
    </row>
    <row r="8782" spans="1:33">
      <c r="A8782" s="7"/>
      <c r="B8782" s="7"/>
      <c r="C8782" s="7"/>
      <c r="D8782" s="7"/>
      <c r="E8782" s="7"/>
      <c r="F8782" s="7"/>
      <c r="G8782" s="7"/>
      <c r="H8782" s="7"/>
      <c r="J8782" s="7"/>
      <c r="K8782" s="7"/>
      <c r="L8782" s="7"/>
      <c r="Q8782" s="7"/>
      <c r="S8782" s="7"/>
      <c r="T8782" s="7"/>
      <c r="Y8782" s="7"/>
      <c r="AA8782" s="7"/>
      <c r="AB8782" s="7"/>
      <c r="AG8782" s="7"/>
    </row>
    <row r="8783" spans="1:33">
      <c r="A8783" s="7"/>
      <c r="B8783" s="7"/>
      <c r="C8783" s="7"/>
      <c r="D8783" s="7"/>
      <c r="E8783" s="7"/>
      <c r="F8783" s="7"/>
      <c r="G8783" s="7"/>
      <c r="H8783" s="7"/>
      <c r="J8783" s="7"/>
      <c r="K8783" s="7"/>
      <c r="L8783" s="7"/>
      <c r="Q8783" s="7"/>
      <c r="S8783" s="7"/>
      <c r="T8783" s="7"/>
      <c r="Y8783" s="7"/>
      <c r="AA8783" s="7"/>
      <c r="AB8783" s="7"/>
      <c r="AG8783" s="7"/>
    </row>
    <row r="8784" spans="1:33">
      <c r="A8784" s="7"/>
      <c r="B8784" s="7"/>
      <c r="C8784" s="7"/>
      <c r="D8784" s="7"/>
      <c r="E8784" s="7"/>
      <c r="F8784" s="7"/>
      <c r="G8784" s="7"/>
      <c r="H8784" s="7"/>
      <c r="J8784" s="7"/>
      <c r="K8784" s="7"/>
      <c r="L8784" s="7"/>
      <c r="Q8784" s="7"/>
      <c r="S8784" s="7"/>
      <c r="T8784" s="7"/>
      <c r="Y8784" s="7"/>
      <c r="AA8784" s="7"/>
      <c r="AB8784" s="7"/>
      <c r="AG8784" s="7"/>
    </row>
    <row r="8785" spans="1:33">
      <c r="A8785" s="7"/>
      <c r="B8785" s="7"/>
      <c r="C8785" s="7"/>
      <c r="D8785" s="7"/>
      <c r="E8785" s="7"/>
      <c r="F8785" s="7"/>
      <c r="G8785" s="7"/>
      <c r="H8785" s="7"/>
      <c r="J8785" s="7"/>
      <c r="K8785" s="7"/>
      <c r="L8785" s="7"/>
      <c r="Q8785" s="7"/>
      <c r="S8785" s="7"/>
      <c r="T8785" s="7"/>
      <c r="Y8785" s="7"/>
      <c r="AA8785" s="7"/>
      <c r="AB8785" s="7"/>
      <c r="AG8785" s="7"/>
    </row>
    <row r="8786" spans="1:33">
      <c r="A8786" s="7"/>
      <c r="B8786" s="7"/>
      <c r="C8786" s="7"/>
      <c r="D8786" s="7"/>
      <c r="E8786" s="7"/>
      <c r="F8786" s="7"/>
      <c r="G8786" s="7"/>
      <c r="H8786" s="7"/>
      <c r="J8786" s="7"/>
      <c r="K8786" s="7"/>
      <c r="L8786" s="7"/>
      <c r="Q8786" s="7"/>
      <c r="S8786" s="7"/>
      <c r="T8786" s="7"/>
      <c r="Y8786" s="7"/>
      <c r="AA8786" s="7"/>
      <c r="AB8786" s="7"/>
      <c r="AG8786" s="7"/>
    </row>
    <row r="8787" spans="1:33">
      <c r="A8787" s="7"/>
      <c r="B8787" s="7"/>
      <c r="C8787" s="7"/>
      <c r="D8787" s="7"/>
      <c r="E8787" s="7"/>
      <c r="F8787" s="7"/>
      <c r="G8787" s="7"/>
      <c r="H8787" s="7"/>
      <c r="J8787" s="7"/>
      <c r="K8787" s="7"/>
      <c r="L8787" s="7"/>
      <c r="Q8787" s="7"/>
      <c r="S8787" s="7"/>
      <c r="T8787" s="7"/>
      <c r="Y8787" s="7"/>
      <c r="AA8787" s="7"/>
      <c r="AB8787" s="7"/>
      <c r="AG8787" s="7"/>
    </row>
    <row r="8788" spans="1:33">
      <c r="A8788" s="7"/>
      <c r="B8788" s="7"/>
      <c r="C8788" s="7"/>
      <c r="D8788" s="7"/>
      <c r="E8788" s="7"/>
      <c r="F8788" s="7"/>
      <c r="G8788" s="7"/>
      <c r="H8788" s="7"/>
      <c r="J8788" s="7"/>
      <c r="K8788" s="7"/>
      <c r="L8788" s="7"/>
      <c r="Q8788" s="7"/>
      <c r="S8788" s="7"/>
      <c r="T8788" s="7"/>
      <c r="Y8788" s="7"/>
      <c r="AA8788" s="7"/>
      <c r="AB8788" s="7"/>
      <c r="AG8788" s="7"/>
    </row>
    <row r="8789" spans="1:33">
      <c r="A8789" s="7"/>
      <c r="B8789" s="7"/>
      <c r="C8789" s="7"/>
      <c r="D8789" s="7"/>
      <c r="E8789" s="7"/>
      <c r="F8789" s="7"/>
      <c r="G8789" s="7"/>
      <c r="H8789" s="7"/>
      <c r="J8789" s="7"/>
      <c r="K8789" s="7"/>
      <c r="L8789" s="7"/>
      <c r="Q8789" s="7"/>
      <c r="S8789" s="7"/>
      <c r="T8789" s="7"/>
      <c r="Y8789" s="7"/>
      <c r="AA8789" s="7"/>
      <c r="AB8789" s="7"/>
      <c r="AG8789" s="7"/>
    </row>
    <row r="8790" spans="1:33">
      <c r="A8790" s="7"/>
      <c r="B8790" s="7"/>
      <c r="C8790" s="7"/>
      <c r="D8790" s="7"/>
      <c r="E8790" s="7"/>
      <c r="F8790" s="7"/>
      <c r="G8790" s="7"/>
      <c r="H8790" s="7"/>
      <c r="J8790" s="7"/>
      <c r="K8790" s="7"/>
      <c r="L8790" s="7"/>
      <c r="Q8790" s="7"/>
      <c r="S8790" s="7"/>
      <c r="T8790" s="7"/>
      <c r="Y8790" s="7"/>
      <c r="AA8790" s="7"/>
      <c r="AB8790" s="7"/>
      <c r="AG8790" s="7"/>
    </row>
    <row r="8791" spans="1:33">
      <c r="A8791" s="7"/>
      <c r="B8791" s="7"/>
      <c r="C8791" s="7"/>
      <c r="D8791" s="7"/>
      <c r="E8791" s="7"/>
      <c r="F8791" s="7"/>
      <c r="G8791" s="7"/>
      <c r="H8791" s="7"/>
      <c r="J8791" s="7"/>
      <c r="K8791" s="7"/>
      <c r="L8791" s="7"/>
      <c r="Q8791" s="7"/>
      <c r="S8791" s="7"/>
      <c r="T8791" s="7"/>
      <c r="Y8791" s="7"/>
      <c r="AA8791" s="7"/>
      <c r="AB8791" s="7"/>
      <c r="AG8791" s="7"/>
    </row>
    <row r="8792" spans="1:33">
      <c r="A8792" s="7"/>
      <c r="B8792" s="7"/>
      <c r="C8792" s="7"/>
      <c r="D8792" s="7"/>
      <c r="E8792" s="7"/>
      <c r="F8792" s="7"/>
      <c r="G8792" s="7"/>
      <c r="H8792" s="7"/>
      <c r="J8792" s="7"/>
      <c r="K8792" s="7"/>
      <c r="L8792" s="7"/>
      <c r="Q8792" s="7"/>
      <c r="S8792" s="7"/>
      <c r="T8792" s="7"/>
      <c r="Y8792" s="7"/>
      <c r="AA8792" s="7"/>
      <c r="AB8792" s="7"/>
      <c r="AG8792" s="7"/>
    </row>
    <row r="8793" spans="1:33">
      <c r="A8793" s="7"/>
      <c r="B8793" s="7"/>
      <c r="C8793" s="7"/>
      <c r="D8793" s="7"/>
      <c r="E8793" s="7"/>
      <c r="F8793" s="7"/>
      <c r="G8793" s="7"/>
      <c r="H8793" s="7"/>
      <c r="J8793" s="7"/>
      <c r="K8793" s="7"/>
      <c r="L8793" s="7"/>
      <c r="Q8793" s="7"/>
      <c r="S8793" s="7"/>
      <c r="T8793" s="7"/>
      <c r="Y8793" s="7"/>
      <c r="AA8793" s="7"/>
      <c r="AB8793" s="7"/>
      <c r="AG8793" s="7"/>
    </row>
    <row r="8794" spans="1:33">
      <c r="A8794" s="7"/>
      <c r="B8794" s="7"/>
      <c r="C8794" s="7"/>
      <c r="D8794" s="7"/>
      <c r="E8794" s="7"/>
      <c r="F8794" s="7"/>
      <c r="G8794" s="7"/>
      <c r="H8794" s="7"/>
      <c r="J8794" s="7"/>
      <c r="K8794" s="7"/>
      <c r="L8794" s="7"/>
      <c r="Q8794" s="7"/>
      <c r="S8794" s="7"/>
      <c r="T8794" s="7"/>
      <c r="Y8794" s="7"/>
      <c r="AA8794" s="7"/>
      <c r="AB8794" s="7"/>
      <c r="AG8794" s="7"/>
    </row>
    <row r="8795" spans="1:33">
      <c r="A8795" s="7"/>
      <c r="B8795" s="7"/>
      <c r="C8795" s="7"/>
      <c r="D8795" s="7"/>
      <c r="E8795" s="7"/>
      <c r="F8795" s="7"/>
      <c r="G8795" s="7"/>
      <c r="H8795" s="7"/>
      <c r="J8795" s="7"/>
      <c r="K8795" s="7"/>
      <c r="L8795" s="7"/>
      <c r="Q8795" s="7"/>
      <c r="S8795" s="7"/>
      <c r="T8795" s="7"/>
      <c r="Y8795" s="7"/>
      <c r="AA8795" s="7"/>
      <c r="AB8795" s="7"/>
      <c r="AG8795" s="7"/>
    </row>
    <row r="8796" spans="1:33">
      <c r="A8796" s="7"/>
      <c r="B8796" s="7"/>
      <c r="C8796" s="7"/>
      <c r="D8796" s="7"/>
      <c r="E8796" s="7"/>
      <c r="F8796" s="7"/>
      <c r="G8796" s="7"/>
      <c r="H8796" s="7"/>
      <c r="J8796" s="7"/>
      <c r="K8796" s="7"/>
      <c r="L8796" s="7"/>
      <c r="Q8796" s="7"/>
      <c r="S8796" s="7"/>
      <c r="T8796" s="7"/>
      <c r="Y8796" s="7"/>
      <c r="AA8796" s="7"/>
      <c r="AB8796" s="7"/>
      <c r="AG8796" s="7"/>
    </row>
    <row r="8797" spans="1:33">
      <c r="A8797" s="7"/>
      <c r="B8797" s="7"/>
      <c r="C8797" s="7"/>
      <c r="D8797" s="7"/>
      <c r="E8797" s="7"/>
      <c r="F8797" s="7"/>
      <c r="G8797" s="7"/>
      <c r="H8797" s="7"/>
      <c r="J8797" s="7"/>
      <c r="K8797" s="7"/>
      <c r="L8797" s="7"/>
      <c r="Q8797" s="7"/>
      <c r="S8797" s="7"/>
      <c r="T8797" s="7"/>
      <c r="Y8797" s="7"/>
      <c r="AA8797" s="7"/>
      <c r="AB8797" s="7"/>
      <c r="AG8797" s="7"/>
    </row>
    <row r="8798" spans="1:33">
      <c r="A8798" s="7"/>
      <c r="B8798" s="7"/>
      <c r="C8798" s="7"/>
      <c r="D8798" s="7"/>
      <c r="E8798" s="7"/>
      <c r="F8798" s="7"/>
      <c r="G8798" s="7"/>
      <c r="H8798" s="7"/>
      <c r="J8798" s="7"/>
      <c r="K8798" s="7"/>
      <c r="L8798" s="7"/>
      <c r="Q8798" s="7"/>
      <c r="S8798" s="7"/>
      <c r="T8798" s="7"/>
      <c r="Y8798" s="7"/>
      <c r="AA8798" s="7"/>
      <c r="AB8798" s="7"/>
      <c r="AG8798" s="7"/>
    </row>
    <row r="8799" spans="1:33">
      <c r="A8799" s="7"/>
      <c r="B8799" s="7"/>
      <c r="C8799" s="7"/>
      <c r="D8799" s="7"/>
      <c r="E8799" s="7"/>
      <c r="F8799" s="7"/>
      <c r="G8799" s="7"/>
      <c r="H8799" s="7"/>
      <c r="J8799" s="7"/>
      <c r="K8799" s="7"/>
      <c r="L8799" s="7"/>
      <c r="Q8799" s="7"/>
      <c r="S8799" s="7"/>
      <c r="T8799" s="7"/>
      <c r="Y8799" s="7"/>
      <c r="AA8799" s="7"/>
      <c r="AB8799" s="7"/>
      <c r="AG8799" s="7"/>
    </row>
    <row r="8800" spans="1:33">
      <c r="A8800" s="7"/>
      <c r="B8800" s="7"/>
      <c r="C8800" s="7"/>
      <c r="D8800" s="7"/>
      <c r="E8800" s="7"/>
      <c r="F8800" s="7"/>
      <c r="G8800" s="7"/>
      <c r="H8800" s="7"/>
      <c r="J8800" s="7"/>
      <c r="K8800" s="7"/>
      <c r="L8800" s="7"/>
      <c r="Q8800" s="7"/>
      <c r="S8800" s="7"/>
      <c r="T8800" s="7"/>
      <c r="Y8800" s="7"/>
      <c r="AA8800" s="7"/>
      <c r="AB8800" s="7"/>
      <c r="AG8800" s="7"/>
    </row>
    <row r="8801" spans="1:33">
      <c r="A8801" s="7"/>
      <c r="B8801" s="7"/>
      <c r="C8801" s="7"/>
      <c r="D8801" s="7"/>
      <c r="E8801" s="7"/>
      <c r="F8801" s="7"/>
      <c r="G8801" s="7"/>
      <c r="H8801" s="7"/>
      <c r="J8801" s="7"/>
      <c r="K8801" s="7"/>
      <c r="L8801" s="7"/>
      <c r="Q8801" s="7"/>
      <c r="S8801" s="7"/>
      <c r="T8801" s="7"/>
      <c r="Y8801" s="7"/>
      <c r="AA8801" s="7"/>
      <c r="AB8801" s="7"/>
      <c r="AG8801" s="7"/>
    </row>
    <row r="8802" spans="1:33">
      <c r="A8802" s="7"/>
      <c r="B8802" s="7"/>
      <c r="C8802" s="7"/>
      <c r="D8802" s="7"/>
      <c r="E8802" s="7"/>
      <c r="F8802" s="7"/>
      <c r="G8802" s="7"/>
      <c r="H8802" s="7"/>
      <c r="J8802" s="7"/>
      <c r="K8802" s="7"/>
      <c r="L8802" s="7"/>
      <c r="Q8802" s="7"/>
      <c r="S8802" s="7"/>
      <c r="T8802" s="7"/>
      <c r="Y8802" s="7"/>
      <c r="AA8802" s="7"/>
      <c r="AB8802" s="7"/>
      <c r="AG8802" s="7"/>
    </row>
    <row r="8803" spans="1:33">
      <c r="A8803" s="7"/>
      <c r="B8803" s="7"/>
      <c r="C8803" s="7"/>
      <c r="D8803" s="7"/>
      <c r="E8803" s="7"/>
      <c r="F8803" s="7"/>
      <c r="G8803" s="7"/>
      <c r="H8803" s="7"/>
      <c r="J8803" s="7"/>
      <c r="K8803" s="7"/>
      <c r="L8803" s="7"/>
      <c r="Q8803" s="7"/>
      <c r="S8803" s="7"/>
      <c r="T8803" s="7"/>
      <c r="Y8803" s="7"/>
      <c r="AA8803" s="7"/>
      <c r="AB8803" s="7"/>
      <c r="AG8803" s="7"/>
    </row>
    <row r="8804" spans="1:33">
      <c r="A8804" s="7"/>
      <c r="B8804" s="7"/>
      <c r="C8804" s="7"/>
      <c r="D8804" s="7"/>
      <c r="E8804" s="7"/>
      <c r="F8804" s="7"/>
      <c r="G8804" s="7"/>
      <c r="H8804" s="7"/>
      <c r="J8804" s="7"/>
      <c r="K8804" s="7"/>
      <c r="L8804" s="7"/>
      <c r="Q8804" s="7"/>
      <c r="S8804" s="7"/>
      <c r="T8804" s="7"/>
      <c r="Y8804" s="7"/>
      <c r="AA8804" s="7"/>
      <c r="AB8804" s="7"/>
      <c r="AG8804" s="7"/>
    </row>
    <row r="8805" spans="1:33">
      <c r="A8805" s="7"/>
      <c r="B8805" s="7"/>
      <c r="C8805" s="7"/>
      <c r="D8805" s="7"/>
      <c r="E8805" s="7"/>
      <c r="F8805" s="7"/>
      <c r="G8805" s="7"/>
      <c r="H8805" s="7"/>
      <c r="J8805" s="7"/>
      <c r="K8805" s="7"/>
      <c r="L8805" s="7"/>
      <c r="Q8805" s="7"/>
      <c r="S8805" s="7"/>
      <c r="T8805" s="7"/>
      <c r="Y8805" s="7"/>
      <c r="AA8805" s="7"/>
      <c r="AB8805" s="7"/>
      <c r="AG8805" s="7"/>
    </row>
    <row r="8806" spans="1:33">
      <c r="A8806" s="7"/>
      <c r="B8806" s="7"/>
      <c r="C8806" s="7"/>
      <c r="D8806" s="7"/>
      <c r="E8806" s="7"/>
      <c r="F8806" s="7"/>
      <c r="G8806" s="7"/>
      <c r="H8806" s="7"/>
      <c r="J8806" s="7"/>
      <c r="K8806" s="7"/>
      <c r="L8806" s="7"/>
      <c r="Q8806" s="7"/>
      <c r="S8806" s="7"/>
      <c r="T8806" s="7"/>
      <c r="Y8806" s="7"/>
      <c r="AA8806" s="7"/>
      <c r="AB8806" s="7"/>
      <c r="AG8806" s="7"/>
    </row>
    <row r="8807" spans="1:33">
      <c r="A8807" s="7"/>
      <c r="B8807" s="7"/>
      <c r="C8807" s="7"/>
      <c r="D8807" s="7"/>
      <c r="E8807" s="7"/>
      <c r="F8807" s="7"/>
      <c r="G8807" s="7"/>
      <c r="H8807" s="7"/>
      <c r="J8807" s="7"/>
      <c r="K8807" s="7"/>
      <c r="L8807" s="7"/>
      <c r="Q8807" s="7"/>
      <c r="S8807" s="7"/>
      <c r="T8807" s="7"/>
      <c r="Y8807" s="7"/>
      <c r="AA8807" s="7"/>
      <c r="AB8807" s="7"/>
      <c r="AG8807" s="7"/>
    </row>
    <row r="8808" spans="1:33">
      <c r="A8808" s="7"/>
      <c r="B8808" s="7"/>
      <c r="C8808" s="7"/>
      <c r="D8808" s="7"/>
      <c r="E8808" s="7"/>
      <c r="F8808" s="7"/>
      <c r="G8808" s="7"/>
      <c r="H8808" s="7"/>
      <c r="J8808" s="7"/>
      <c r="K8808" s="7"/>
      <c r="L8808" s="7"/>
      <c r="Q8808" s="7"/>
      <c r="S8808" s="7"/>
      <c r="T8808" s="7"/>
      <c r="Y8808" s="7"/>
      <c r="AA8808" s="7"/>
      <c r="AB8808" s="7"/>
      <c r="AG8808" s="7"/>
    </row>
    <row r="8809" spans="1:33">
      <c r="A8809" s="7"/>
      <c r="B8809" s="7"/>
      <c r="C8809" s="7"/>
      <c r="D8809" s="7"/>
      <c r="E8809" s="7"/>
      <c r="F8809" s="7"/>
      <c r="G8809" s="7"/>
      <c r="H8809" s="7"/>
      <c r="J8809" s="7"/>
      <c r="K8809" s="7"/>
      <c r="L8809" s="7"/>
      <c r="Q8809" s="7"/>
      <c r="S8809" s="7"/>
      <c r="T8809" s="7"/>
      <c r="Y8809" s="7"/>
      <c r="AA8809" s="7"/>
      <c r="AB8809" s="7"/>
      <c r="AG8809" s="7"/>
    </row>
    <row r="8810" spans="1:33">
      <c r="A8810" s="7"/>
      <c r="B8810" s="7"/>
      <c r="C8810" s="7"/>
      <c r="D8810" s="7"/>
      <c r="E8810" s="7"/>
      <c r="F8810" s="7"/>
      <c r="G8810" s="7"/>
      <c r="H8810" s="7"/>
      <c r="J8810" s="7"/>
      <c r="K8810" s="7"/>
      <c r="L8810" s="7"/>
      <c r="Q8810" s="7"/>
      <c r="S8810" s="7"/>
      <c r="T8810" s="7"/>
      <c r="Y8810" s="7"/>
      <c r="AA8810" s="7"/>
      <c r="AB8810" s="7"/>
      <c r="AG8810" s="7"/>
    </row>
    <row r="8811" spans="1:33">
      <c r="A8811" s="7"/>
      <c r="B8811" s="7"/>
      <c r="C8811" s="7"/>
      <c r="D8811" s="7"/>
      <c r="E8811" s="7"/>
      <c r="F8811" s="7"/>
      <c r="G8811" s="7"/>
      <c r="H8811" s="7"/>
      <c r="J8811" s="7"/>
      <c r="K8811" s="7"/>
      <c r="L8811" s="7"/>
      <c r="Q8811" s="7"/>
      <c r="S8811" s="7"/>
      <c r="T8811" s="7"/>
      <c r="Y8811" s="7"/>
      <c r="AA8811" s="7"/>
      <c r="AB8811" s="7"/>
      <c r="AG8811" s="7"/>
    </row>
    <row r="8812" spans="1:33">
      <c r="A8812" s="7"/>
      <c r="B8812" s="7"/>
      <c r="C8812" s="7"/>
      <c r="D8812" s="7"/>
      <c r="E8812" s="7"/>
      <c r="F8812" s="7"/>
      <c r="G8812" s="7"/>
      <c r="H8812" s="7"/>
      <c r="J8812" s="7"/>
      <c r="K8812" s="7"/>
      <c r="L8812" s="7"/>
      <c r="Q8812" s="7"/>
      <c r="S8812" s="7"/>
      <c r="T8812" s="7"/>
      <c r="Y8812" s="7"/>
      <c r="AA8812" s="7"/>
      <c r="AB8812" s="7"/>
      <c r="AG8812" s="7"/>
    </row>
    <row r="8813" spans="1:33">
      <c r="A8813" s="7"/>
      <c r="B8813" s="7"/>
      <c r="C8813" s="7"/>
      <c r="D8813" s="7"/>
      <c r="E8813" s="7"/>
      <c r="F8813" s="7"/>
      <c r="G8813" s="7"/>
      <c r="H8813" s="7"/>
      <c r="J8813" s="7"/>
      <c r="K8813" s="7"/>
      <c r="L8813" s="7"/>
      <c r="Q8813" s="7"/>
      <c r="S8813" s="7"/>
      <c r="T8813" s="7"/>
      <c r="Y8813" s="7"/>
      <c r="AA8813" s="7"/>
      <c r="AB8813" s="7"/>
      <c r="AG8813" s="7"/>
    </row>
    <row r="8814" spans="1:33">
      <c r="A8814" s="7"/>
      <c r="B8814" s="7"/>
      <c r="C8814" s="7"/>
      <c r="D8814" s="7"/>
      <c r="E8814" s="7"/>
      <c r="F8814" s="7"/>
      <c r="G8814" s="7"/>
      <c r="H8814" s="7"/>
      <c r="J8814" s="7"/>
      <c r="K8814" s="7"/>
      <c r="L8814" s="7"/>
      <c r="Q8814" s="7"/>
      <c r="S8814" s="7"/>
      <c r="T8814" s="7"/>
      <c r="Y8814" s="7"/>
      <c r="AA8814" s="7"/>
      <c r="AB8814" s="7"/>
      <c r="AG8814" s="7"/>
    </row>
    <row r="8815" spans="1:33">
      <c r="A8815" s="7"/>
      <c r="B8815" s="7"/>
      <c r="C8815" s="7"/>
      <c r="D8815" s="7"/>
      <c r="E8815" s="7"/>
      <c r="F8815" s="7"/>
      <c r="G8815" s="7"/>
      <c r="H8815" s="7"/>
      <c r="J8815" s="7"/>
      <c r="K8815" s="7"/>
      <c r="L8815" s="7"/>
      <c r="Q8815" s="7"/>
      <c r="S8815" s="7"/>
      <c r="T8815" s="7"/>
      <c r="Y8815" s="7"/>
      <c r="AA8815" s="7"/>
      <c r="AB8815" s="7"/>
      <c r="AG8815" s="7"/>
    </row>
    <row r="8816" spans="1:33">
      <c r="A8816" s="7"/>
      <c r="B8816" s="7"/>
      <c r="C8816" s="7"/>
      <c r="D8816" s="7"/>
      <c r="E8816" s="7"/>
      <c r="F8816" s="7"/>
      <c r="G8816" s="7"/>
      <c r="H8816" s="7"/>
      <c r="J8816" s="7"/>
      <c r="K8816" s="7"/>
      <c r="L8816" s="7"/>
      <c r="Q8816" s="7"/>
      <c r="S8816" s="7"/>
      <c r="T8816" s="7"/>
      <c r="Y8816" s="7"/>
      <c r="AA8816" s="7"/>
      <c r="AB8816" s="7"/>
      <c r="AG8816" s="7"/>
    </row>
    <row r="8817" spans="1:33">
      <c r="A8817" s="7"/>
      <c r="B8817" s="7"/>
      <c r="C8817" s="7"/>
      <c r="D8817" s="7"/>
      <c r="E8817" s="7"/>
      <c r="F8817" s="7"/>
      <c r="G8817" s="7"/>
      <c r="H8817" s="7"/>
      <c r="J8817" s="7"/>
      <c r="K8817" s="7"/>
      <c r="L8817" s="7"/>
      <c r="Q8817" s="7"/>
      <c r="S8817" s="7"/>
      <c r="T8817" s="7"/>
      <c r="Y8817" s="7"/>
      <c r="AA8817" s="7"/>
      <c r="AB8817" s="7"/>
      <c r="AG8817" s="7"/>
    </row>
    <row r="8818" spans="1:33">
      <c r="A8818" s="7"/>
      <c r="B8818" s="7"/>
      <c r="C8818" s="7"/>
      <c r="D8818" s="7"/>
      <c r="E8818" s="7"/>
      <c r="F8818" s="7"/>
      <c r="G8818" s="7"/>
      <c r="H8818" s="7"/>
      <c r="J8818" s="7"/>
      <c r="K8818" s="7"/>
      <c r="L8818" s="7"/>
      <c r="Q8818" s="7"/>
      <c r="S8818" s="7"/>
      <c r="T8818" s="7"/>
      <c r="Y8818" s="7"/>
      <c r="AA8818" s="7"/>
      <c r="AB8818" s="7"/>
      <c r="AG8818" s="7"/>
    </row>
    <row r="8819" spans="1:33">
      <c r="A8819" s="7"/>
      <c r="B8819" s="7"/>
      <c r="C8819" s="7"/>
      <c r="D8819" s="7"/>
      <c r="E8819" s="7"/>
      <c r="F8819" s="7"/>
      <c r="G8819" s="7"/>
      <c r="H8819" s="7"/>
      <c r="J8819" s="7"/>
      <c r="K8819" s="7"/>
      <c r="L8819" s="7"/>
      <c r="Q8819" s="7"/>
      <c r="S8819" s="7"/>
      <c r="T8819" s="7"/>
      <c r="Y8819" s="7"/>
      <c r="AA8819" s="7"/>
      <c r="AB8819" s="7"/>
      <c r="AG8819" s="7"/>
    </row>
    <row r="8820" spans="1:33">
      <c r="A8820" s="7"/>
      <c r="B8820" s="7"/>
      <c r="C8820" s="7"/>
      <c r="D8820" s="7"/>
      <c r="E8820" s="7"/>
      <c r="F8820" s="7"/>
      <c r="G8820" s="7"/>
      <c r="H8820" s="7"/>
      <c r="J8820" s="7"/>
      <c r="K8820" s="7"/>
      <c r="L8820" s="7"/>
      <c r="Q8820" s="7"/>
      <c r="S8820" s="7"/>
      <c r="T8820" s="7"/>
      <c r="Y8820" s="7"/>
      <c r="AA8820" s="7"/>
      <c r="AB8820" s="7"/>
      <c r="AG8820" s="7"/>
    </row>
    <row r="8821" spans="1:33">
      <c r="A8821" s="7"/>
      <c r="B8821" s="7"/>
      <c r="C8821" s="7"/>
      <c r="D8821" s="7"/>
      <c r="E8821" s="7"/>
      <c r="F8821" s="7"/>
      <c r="G8821" s="7"/>
      <c r="H8821" s="7"/>
      <c r="J8821" s="7"/>
      <c r="K8821" s="7"/>
      <c r="L8821" s="7"/>
      <c r="Q8821" s="7"/>
      <c r="S8821" s="7"/>
      <c r="T8821" s="7"/>
      <c r="Y8821" s="7"/>
      <c r="AA8821" s="7"/>
      <c r="AB8821" s="7"/>
      <c r="AG8821" s="7"/>
    </row>
    <row r="8822" spans="1:33">
      <c r="A8822" s="7"/>
      <c r="B8822" s="7"/>
      <c r="C8822" s="7"/>
      <c r="D8822" s="7"/>
      <c r="E8822" s="7"/>
      <c r="F8822" s="7"/>
      <c r="G8822" s="7"/>
      <c r="H8822" s="7"/>
      <c r="J8822" s="7"/>
      <c r="K8822" s="7"/>
      <c r="L8822" s="7"/>
      <c r="Q8822" s="7"/>
      <c r="S8822" s="7"/>
      <c r="T8822" s="7"/>
      <c r="Y8822" s="7"/>
      <c r="AA8822" s="7"/>
      <c r="AB8822" s="7"/>
      <c r="AG8822" s="7"/>
    </row>
    <row r="8823" spans="1:33">
      <c r="A8823" s="7"/>
      <c r="B8823" s="7"/>
      <c r="C8823" s="7"/>
      <c r="D8823" s="7"/>
      <c r="E8823" s="7"/>
      <c r="F8823" s="7"/>
      <c r="G8823" s="7"/>
      <c r="H8823" s="7"/>
      <c r="J8823" s="7"/>
      <c r="K8823" s="7"/>
      <c r="L8823" s="7"/>
      <c r="Q8823" s="7"/>
      <c r="S8823" s="7"/>
      <c r="T8823" s="7"/>
      <c r="Y8823" s="7"/>
      <c r="AA8823" s="7"/>
      <c r="AB8823" s="7"/>
      <c r="AG8823" s="7"/>
    </row>
    <row r="8824" spans="1:33">
      <c r="A8824" s="7"/>
      <c r="B8824" s="7"/>
      <c r="C8824" s="7"/>
      <c r="D8824" s="7"/>
      <c r="E8824" s="7"/>
      <c r="F8824" s="7"/>
      <c r="G8824" s="7"/>
      <c r="H8824" s="7"/>
      <c r="J8824" s="7"/>
      <c r="K8824" s="7"/>
      <c r="L8824" s="7"/>
      <c r="Q8824" s="7"/>
      <c r="S8824" s="7"/>
      <c r="T8824" s="7"/>
      <c r="Y8824" s="7"/>
      <c r="AA8824" s="7"/>
      <c r="AB8824" s="7"/>
      <c r="AG8824" s="7"/>
    </row>
    <row r="8825" spans="1:33">
      <c r="A8825" s="7"/>
      <c r="B8825" s="7"/>
      <c r="C8825" s="7"/>
      <c r="D8825" s="7"/>
      <c r="E8825" s="7"/>
      <c r="F8825" s="7"/>
      <c r="G8825" s="7"/>
      <c r="H8825" s="7"/>
      <c r="J8825" s="7"/>
      <c r="K8825" s="7"/>
      <c r="L8825" s="7"/>
      <c r="Q8825" s="7"/>
      <c r="S8825" s="7"/>
      <c r="T8825" s="7"/>
      <c r="Y8825" s="7"/>
      <c r="AA8825" s="7"/>
      <c r="AB8825" s="7"/>
      <c r="AG8825" s="7"/>
    </row>
    <row r="8826" spans="1:33">
      <c r="A8826" s="7"/>
      <c r="B8826" s="7"/>
      <c r="C8826" s="7"/>
      <c r="D8826" s="7"/>
      <c r="E8826" s="7"/>
      <c r="F8826" s="7"/>
      <c r="G8826" s="7"/>
      <c r="H8826" s="7"/>
      <c r="J8826" s="7"/>
      <c r="K8826" s="7"/>
      <c r="L8826" s="7"/>
      <c r="Q8826" s="7"/>
      <c r="S8826" s="7"/>
      <c r="T8826" s="7"/>
      <c r="Y8826" s="7"/>
      <c r="AA8826" s="7"/>
      <c r="AB8826" s="7"/>
      <c r="AG8826" s="7"/>
    </row>
    <row r="8827" spans="1:33">
      <c r="A8827" s="7"/>
      <c r="B8827" s="7"/>
      <c r="C8827" s="7"/>
      <c r="D8827" s="7"/>
      <c r="E8827" s="7"/>
      <c r="F8827" s="7"/>
      <c r="G8827" s="7"/>
      <c r="H8827" s="7"/>
      <c r="J8827" s="7"/>
      <c r="K8827" s="7"/>
      <c r="L8827" s="7"/>
      <c r="Q8827" s="7"/>
      <c r="S8827" s="7"/>
      <c r="T8827" s="7"/>
      <c r="Y8827" s="7"/>
      <c r="AA8827" s="7"/>
      <c r="AB8827" s="7"/>
      <c r="AG8827" s="7"/>
    </row>
    <row r="8828" spans="1:33">
      <c r="A8828" s="7"/>
      <c r="B8828" s="7"/>
      <c r="C8828" s="7"/>
      <c r="D8828" s="7"/>
      <c r="E8828" s="7"/>
      <c r="F8828" s="7"/>
      <c r="G8828" s="7"/>
      <c r="H8828" s="7"/>
      <c r="J8828" s="7"/>
      <c r="K8828" s="7"/>
      <c r="L8828" s="7"/>
      <c r="Q8828" s="7"/>
      <c r="S8828" s="7"/>
      <c r="T8828" s="7"/>
      <c r="Y8828" s="7"/>
      <c r="AA8828" s="7"/>
      <c r="AB8828" s="7"/>
      <c r="AG8828" s="7"/>
    </row>
    <row r="8829" spans="1:33">
      <c r="A8829" s="7"/>
      <c r="B8829" s="7"/>
      <c r="C8829" s="7"/>
      <c r="D8829" s="7"/>
      <c r="E8829" s="7"/>
      <c r="F8829" s="7"/>
      <c r="G8829" s="7"/>
      <c r="H8829" s="7"/>
      <c r="J8829" s="7"/>
      <c r="K8829" s="7"/>
      <c r="L8829" s="7"/>
      <c r="Q8829" s="7"/>
      <c r="S8829" s="7"/>
      <c r="T8829" s="7"/>
      <c r="Y8829" s="7"/>
      <c r="AA8829" s="7"/>
      <c r="AB8829" s="7"/>
      <c r="AG8829" s="7"/>
    </row>
    <row r="8830" spans="1:33">
      <c r="A8830" s="7"/>
      <c r="B8830" s="7"/>
      <c r="C8830" s="7"/>
      <c r="D8830" s="7"/>
      <c r="E8830" s="7"/>
      <c r="F8830" s="7"/>
      <c r="G8830" s="7"/>
      <c r="H8830" s="7"/>
      <c r="J8830" s="7"/>
      <c r="K8830" s="7"/>
      <c r="L8830" s="7"/>
      <c r="Q8830" s="7"/>
      <c r="S8830" s="7"/>
      <c r="T8830" s="7"/>
      <c r="Y8830" s="7"/>
      <c r="AA8830" s="7"/>
      <c r="AB8830" s="7"/>
      <c r="AG8830" s="7"/>
    </row>
    <row r="8831" spans="1:33">
      <c r="A8831" s="7"/>
      <c r="B8831" s="7"/>
      <c r="C8831" s="7"/>
      <c r="D8831" s="7"/>
      <c r="E8831" s="7"/>
      <c r="F8831" s="7"/>
      <c r="G8831" s="7"/>
      <c r="H8831" s="7"/>
      <c r="J8831" s="7"/>
      <c r="K8831" s="7"/>
      <c r="L8831" s="7"/>
      <c r="Q8831" s="7"/>
      <c r="S8831" s="7"/>
      <c r="T8831" s="7"/>
      <c r="Y8831" s="7"/>
      <c r="AA8831" s="7"/>
      <c r="AB8831" s="7"/>
      <c r="AG8831" s="7"/>
    </row>
    <row r="8832" spans="1:33">
      <c r="A8832" s="7"/>
      <c r="B8832" s="7"/>
      <c r="C8832" s="7"/>
      <c r="D8832" s="7"/>
      <c r="E8832" s="7"/>
      <c r="F8832" s="7"/>
      <c r="G8832" s="7"/>
      <c r="H8832" s="7"/>
      <c r="J8832" s="7"/>
      <c r="K8832" s="7"/>
      <c r="L8832" s="7"/>
      <c r="Q8832" s="7"/>
      <c r="S8832" s="7"/>
      <c r="T8832" s="7"/>
      <c r="Y8832" s="7"/>
      <c r="AA8832" s="7"/>
      <c r="AB8832" s="7"/>
      <c r="AG8832" s="7"/>
    </row>
    <row r="8833" spans="1:33">
      <c r="A8833" s="7"/>
      <c r="B8833" s="7"/>
      <c r="C8833" s="7"/>
      <c r="D8833" s="7"/>
      <c r="E8833" s="7"/>
      <c r="F8833" s="7"/>
      <c r="G8833" s="7"/>
      <c r="H8833" s="7"/>
      <c r="J8833" s="7"/>
      <c r="K8833" s="7"/>
      <c r="L8833" s="7"/>
      <c r="Q8833" s="7"/>
      <c r="S8833" s="7"/>
      <c r="T8833" s="7"/>
      <c r="Y8833" s="7"/>
      <c r="AA8833" s="7"/>
      <c r="AB8833" s="7"/>
      <c r="AG8833" s="7"/>
    </row>
    <row r="8834" spans="1:33">
      <c r="A8834" s="7"/>
      <c r="B8834" s="7"/>
      <c r="C8834" s="7"/>
      <c r="D8834" s="7"/>
      <c r="E8834" s="7"/>
      <c r="F8834" s="7"/>
      <c r="G8834" s="7"/>
      <c r="H8834" s="7"/>
      <c r="J8834" s="7"/>
      <c r="K8834" s="7"/>
      <c r="L8834" s="7"/>
      <c r="Q8834" s="7"/>
      <c r="S8834" s="7"/>
      <c r="T8834" s="7"/>
      <c r="Y8834" s="7"/>
      <c r="AA8834" s="7"/>
      <c r="AB8834" s="7"/>
      <c r="AG8834" s="7"/>
    </row>
    <row r="8835" spans="1:33">
      <c r="A8835" s="7"/>
      <c r="B8835" s="7"/>
      <c r="C8835" s="7"/>
      <c r="D8835" s="7"/>
      <c r="E8835" s="7"/>
      <c r="F8835" s="7"/>
      <c r="G8835" s="7"/>
      <c r="H8835" s="7"/>
      <c r="J8835" s="7"/>
      <c r="K8835" s="7"/>
      <c r="L8835" s="7"/>
      <c r="Q8835" s="7"/>
      <c r="S8835" s="7"/>
      <c r="T8835" s="7"/>
      <c r="Y8835" s="7"/>
      <c r="AA8835" s="7"/>
      <c r="AB8835" s="7"/>
      <c r="AG8835" s="7"/>
    </row>
    <row r="8836" spans="1:33">
      <c r="A8836" s="7"/>
      <c r="B8836" s="7"/>
      <c r="C8836" s="7"/>
      <c r="D8836" s="7"/>
      <c r="E8836" s="7"/>
      <c r="F8836" s="7"/>
      <c r="G8836" s="7"/>
      <c r="H8836" s="7"/>
      <c r="J8836" s="7"/>
      <c r="K8836" s="7"/>
      <c r="L8836" s="7"/>
      <c r="Q8836" s="7"/>
      <c r="S8836" s="7"/>
      <c r="T8836" s="7"/>
      <c r="Y8836" s="7"/>
      <c r="AA8836" s="7"/>
      <c r="AB8836" s="7"/>
      <c r="AG8836" s="7"/>
    </row>
    <row r="8837" spans="1:33">
      <c r="A8837" s="7"/>
      <c r="B8837" s="7"/>
      <c r="C8837" s="7"/>
      <c r="D8837" s="7"/>
      <c r="E8837" s="7"/>
      <c r="F8837" s="7"/>
      <c r="G8837" s="7"/>
      <c r="H8837" s="7"/>
      <c r="J8837" s="7"/>
      <c r="K8837" s="7"/>
      <c r="L8837" s="7"/>
      <c r="Q8837" s="7"/>
      <c r="S8837" s="7"/>
      <c r="T8837" s="7"/>
      <c r="Y8837" s="7"/>
      <c r="AA8837" s="7"/>
      <c r="AB8837" s="7"/>
      <c r="AG8837" s="7"/>
    </row>
    <row r="8838" spans="1:33">
      <c r="A8838" s="7"/>
      <c r="B8838" s="7"/>
      <c r="C8838" s="7"/>
      <c r="D8838" s="7"/>
      <c r="E8838" s="7"/>
      <c r="F8838" s="7"/>
      <c r="G8838" s="7"/>
      <c r="H8838" s="7"/>
      <c r="J8838" s="7"/>
      <c r="K8838" s="7"/>
      <c r="L8838" s="7"/>
      <c r="Q8838" s="7"/>
      <c r="S8838" s="7"/>
      <c r="T8838" s="7"/>
      <c r="Y8838" s="7"/>
      <c r="AA8838" s="7"/>
      <c r="AB8838" s="7"/>
      <c r="AG8838" s="7"/>
    </row>
    <row r="8839" spans="1:33">
      <c r="A8839" s="7"/>
      <c r="B8839" s="7"/>
      <c r="C8839" s="7"/>
      <c r="D8839" s="7"/>
      <c r="E8839" s="7"/>
      <c r="F8839" s="7"/>
      <c r="G8839" s="7"/>
      <c r="H8839" s="7"/>
      <c r="J8839" s="7"/>
      <c r="K8839" s="7"/>
      <c r="L8839" s="7"/>
      <c r="Q8839" s="7"/>
      <c r="S8839" s="7"/>
      <c r="T8839" s="7"/>
      <c r="Y8839" s="7"/>
      <c r="AA8839" s="7"/>
      <c r="AB8839" s="7"/>
      <c r="AG8839" s="7"/>
    </row>
    <row r="8840" spans="1:33">
      <c r="A8840" s="7"/>
      <c r="B8840" s="7"/>
      <c r="C8840" s="7"/>
      <c r="D8840" s="7"/>
      <c r="E8840" s="7"/>
      <c r="F8840" s="7"/>
      <c r="G8840" s="7"/>
      <c r="H8840" s="7"/>
      <c r="J8840" s="7"/>
      <c r="K8840" s="7"/>
      <c r="L8840" s="7"/>
      <c r="Q8840" s="7"/>
      <c r="S8840" s="7"/>
      <c r="T8840" s="7"/>
      <c r="Y8840" s="7"/>
      <c r="AA8840" s="7"/>
      <c r="AB8840" s="7"/>
      <c r="AG8840" s="7"/>
    </row>
    <row r="8841" spans="1:33">
      <c r="A8841" s="7"/>
      <c r="B8841" s="7"/>
      <c r="C8841" s="7"/>
      <c r="D8841" s="7"/>
      <c r="E8841" s="7"/>
      <c r="F8841" s="7"/>
      <c r="G8841" s="7"/>
      <c r="H8841" s="7"/>
      <c r="J8841" s="7"/>
      <c r="K8841" s="7"/>
      <c r="L8841" s="7"/>
      <c r="Q8841" s="7"/>
      <c r="S8841" s="7"/>
      <c r="T8841" s="7"/>
      <c r="Y8841" s="7"/>
      <c r="AA8841" s="7"/>
      <c r="AB8841" s="7"/>
      <c r="AG8841" s="7"/>
    </row>
    <row r="8842" spans="1:33">
      <c r="A8842" s="7"/>
      <c r="B8842" s="7"/>
      <c r="C8842" s="7"/>
      <c r="D8842" s="7"/>
      <c r="E8842" s="7"/>
      <c r="F8842" s="7"/>
      <c r="G8842" s="7"/>
      <c r="H8842" s="7"/>
      <c r="J8842" s="7"/>
      <c r="K8842" s="7"/>
      <c r="L8842" s="7"/>
      <c r="Q8842" s="7"/>
      <c r="S8842" s="7"/>
      <c r="T8842" s="7"/>
      <c r="Y8842" s="7"/>
      <c r="AA8842" s="7"/>
      <c r="AB8842" s="7"/>
      <c r="AG8842" s="7"/>
    </row>
    <row r="8843" spans="1:33">
      <c r="A8843" s="7"/>
      <c r="B8843" s="7"/>
      <c r="C8843" s="7"/>
      <c r="D8843" s="7"/>
      <c r="E8843" s="7"/>
      <c r="F8843" s="7"/>
      <c r="G8843" s="7"/>
      <c r="H8843" s="7"/>
      <c r="J8843" s="7"/>
      <c r="K8843" s="7"/>
      <c r="L8843" s="7"/>
      <c r="Q8843" s="7"/>
      <c r="S8843" s="7"/>
      <c r="T8843" s="7"/>
      <c r="Y8843" s="7"/>
      <c r="AA8843" s="7"/>
      <c r="AB8843" s="7"/>
      <c r="AG8843" s="7"/>
    </row>
    <row r="8844" spans="1:33">
      <c r="A8844" s="7"/>
      <c r="B8844" s="7"/>
      <c r="C8844" s="7"/>
      <c r="D8844" s="7"/>
      <c r="E8844" s="7"/>
      <c r="F8844" s="7"/>
      <c r="G8844" s="7"/>
      <c r="H8844" s="7"/>
      <c r="J8844" s="7"/>
      <c r="K8844" s="7"/>
      <c r="L8844" s="7"/>
      <c r="Q8844" s="7"/>
      <c r="S8844" s="7"/>
      <c r="T8844" s="7"/>
      <c r="Y8844" s="7"/>
      <c r="AA8844" s="7"/>
      <c r="AB8844" s="7"/>
      <c r="AG8844" s="7"/>
    </row>
    <row r="8845" spans="1:33">
      <c r="A8845" s="7"/>
      <c r="B8845" s="7"/>
      <c r="C8845" s="7"/>
      <c r="D8845" s="7"/>
      <c r="E8845" s="7"/>
      <c r="F8845" s="7"/>
      <c r="G8845" s="7"/>
      <c r="H8845" s="7"/>
      <c r="J8845" s="7"/>
      <c r="K8845" s="7"/>
      <c r="L8845" s="7"/>
      <c r="Q8845" s="7"/>
      <c r="S8845" s="7"/>
      <c r="T8845" s="7"/>
      <c r="Y8845" s="7"/>
      <c r="AA8845" s="7"/>
      <c r="AB8845" s="7"/>
      <c r="AG8845" s="7"/>
    </row>
    <row r="8846" spans="1:33">
      <c r="A8846" s="7"/>
      <c r="B8846" s="7"/>
      <c r="C8846" s="7"/>
      <c r="D8846" s="7"/>
      <c r="E8846" s="7"/>
      <c r="F8846" s="7"/>
      <c r="G8846" s="7"/>
      <c r="H8846" s="7"/>
      <c r="J8846" s="7"/>
      <c r="K8846" s="7"/>
      <c r="L8846" s="7"/>
      <c r="Q8846" s="7"/>
      <c r="S8846" s="7"/>
      <c r="T8846" s="7"/>
      <c r="Y8846" s="7"/>
      <c r="AA8846" s="7"/>
      <c r="AB8846" s="7"/>
      <c r="AG8846" s="7"/>
    </row>
    <row r="8847" spans="1:33">
      <c r="A8847" s="7"/>
      <c r="B8847" s="7"/>
      <c r="C8847" s="7"/>
      <c r="D8847" s="7"/>
      <c r="E8847" s="7"/>
      <c r="F8847" s="7"/>
      <c r="G8847" s="7"/>
      <c r="H8847" s="7"/>
      <c r="J8847" s="7"/>
      <c r="K8847" s="7"/>
      <c r="L8847" s="7"/>
      <c r="Q8847" s="7"/>
      <c r="S8847" s="7"/>
      <c r="T8847" s="7"/>
      <c r="Y8847" s="7"/>
      <c r="AA8847" s="7"/>
      <c r="AB8847" s="7"/>
      <c r="AG8847" s="7"/>
    </row>
    <row r="8848" spans="1:33">
      <c r="A8848" s="7"/>
      <c r="B8848" s="7"/>
      <c r="C8848" s="7"/>
      <c r="D8848" s="7"/>
      <c r="E8848" s="7"/>
      <c r="F8848" s="7"/>
      <c r="G8848" s="7"/>
      <c r="H8848" s="7"/>
      <c r="J8848" s="7"/>
      <c r="K8848" s="7"/>
      <c r="L8848" s="7"/>
      <c r="Q8848" s="7"/>
      <c r="S8848" s="7"/>
      <c r="T8848" s="7"/>
      <c r="Y8848" s="7"/>
      <c r="AA8848" s="7"/>
      <c r="AB8848" s="7"/>
      <c r="AG8848" s="7"/>
    </row>
    <row r="8849" spans="1:33">
      <c r="A8849" s="7"/>
      <c r="B8849" s="7"/>
      <c r="C8849" s="7"/>
      <c r="D8849" s="7"/>
      <c r="E8849" s="7"/>
      <c r="F8849" s="7"/>
      <c r="G8849" s="7"/>
      <c r="H8849" s="7"/>
      <c r="J8849" s="7"/>
      <c r="K8849" s="7"/>
      <c r="L8849" s="7"/>
      <c r="Q8849" s="7"/>
      <c r="S8849" s="7"/>
      <c r="T8849" s="7"/>
      <c r="Y8849" s="7"/>
      <c r="AA8849" s="7"/>
      <c r="AB8849" s="7"/>
      <c r="AG8849" s="7"/>
    </row>
    <row r="8850" spans="1:33">
      <c r="A8850" s="7"/>
      <c r="B8850" s="7"/>
      <c r="C8850" s="7"/>
      <c r="D8850" s="7"/>
      <c r="E8850" s="7"/>
      <c r="F8850" s="7"/>
      <c r="G8850" s="7"/>
      <c r="H8850" s="7"/>
      <c r="J8850" s="7"/>
      <c r="K8850" s="7"/>
      <c r="L8850" s="7"/>
      <c r="Q8850" s="7"/>
      <c r="S8850" s="7"/>
      <c r="T8850" s="7"/>
      <c r="Y8850" s="7"/>
      <c r="AA8850" s="7"/>
      <c r="AB8850" s="7"/>
      <c r="AG8850" s="7"/>
    </row>
    <row r="8851" spans="1:33">
      <c r="A8851" s="7"/>
      <c r="B8851" s="7"/>
      <c r="C8851" s="7"/>
      <c r="D8851" s="7"/>
      <c r="E8851" s="7"/>
      <c r="F8851" s="7"/>
      <c r="G8851" s="7"/>
      <c r="H8851" s="7"/>
      <c r="J8851" s="7"/>
      <c r="K8851" s="7"/>
      <c r="L8851" s="7"/>
      <c r="Q8851" s="7"/>
      <c r="S8851" s="7"/>
      <c r="T8851" s="7"/>
      <c r="Y8851" s="7"/>
      <c r="AA8851" s="7"/>
      <c r="AB8851" s="7"/>
      <c r="AG8851" s="7"/>
    </row>
    <row r="8852" spans="1:33">
      <c r="A8852" s="7"/>
      <c r="B8852" s="7"/>
      <c r="C8852" s="7"/>
      <c r="D8852" s="7"/>
      <c r="E8852" s="7"/>
      <c r="F8852" s="7"/>
      <c r="G8852" s="7"/>
      <c r="H8852" s="7"/>
      <c r="J8852" s="7"/>
      <c r="K8852" s="7"/>
      <c r="L8852" s="7"/>
      <c r="Q8852" s="7"/>
      <c r="S8852" s="7"/>
      <c r="T8852" s="7"/>
      <c r="Y8852" s="7"/>
      <c r="AA8852" s="7"/>
      <c r="AB8852" s="7"/>
      <c r="AG8852" s="7"/>
    </row>
    <row r="8853" spans="1:33">
      <c r="A8853" s="7"/>
      <c r="B8853" s="7"/>
      <c r="C8853" s="7"/>
      <c r="D8853" s="7"/>
      <c r="E8853" s="7"/>
      <c r="F8853" s="7"/>
      <c r="G8853" s="7"/>
      <c r="H8853" s="7"/>
      <c r="J8853" s="7"/>
      <c r="K8853" s="7"/>
      <c r="L8853" s="7"/>
      <c r="Q8853" s="7"/>
      <c r="S8853" s="7"/>
      <c r="T8853" s="7"/>
      <c r="Y8853" s="7"/>
      <c r="AA8853" s="7"/>
      <c r="AB8853" s="7"/>
      <c r="AG8853" s="7"/>
    </row>
    <row r="8854" spans="1:33">
      <c r="A8854" s="7"/>
      <c r="B8854" s="7"/>
      <c r="C8854" s="7"/>
      <c r="D8854" s="7"/>
      <c r="E8854" s="7"/>
      <c r="F8854" s="7"/>
      <c r="G8854" s="7"/>
      <c r="H8854" s="7"/>
      <c r="J8854" s="7"/>
      <c r="K8854" s="7"/>
      <c r="L8854" s="7"/>
      <c r="Q8854" s="7"/>
      <c r="S8854" s="7"/>
      <c r="T8854" s="7"/>
      <c r="Y8854" s="7"/>
      <c r="AA8854" s="7"/>
      <c r="AB8854" s="7"/>
      <c r="AG8854" s="7"/>
    </row>
    <row r="8855" spans="1:33">
      <c r="A8855" s="7"/>
      <c r="B8855" s="7"/>
      <c r="C8855" s="7"/>
      <c r="D8855" s="7"/>
      <c r="E8855" s="7"/>
      <c r="F8855" s="7"/>
      <c r="G8855" s="7"/>
      <c r="H8855" s="7"/>
      <c r="J8855" s="7"/>
      <c r="K8855" s="7"/>
      <c r="L8855" s="7"/>
      <c r="Q8855" s="7"/>
      <c r="S8855" s="7"/>
      <c r="T8855" s="7"/>
      <c r="Y8855" s="7"/>
      <c r="AA8855" s="7"/>
      <c r="AB8855" s="7"/>
      <c r="AG8855" s="7"/>
    </row>
    <row r="8856" spans="1:33">
      <c r="A8856" s="7"/>
      <c r="B8856" s="7"/>
      <c r="C8856" s="7"/>
      <c r="D8856" s="7"/>
      <c r="E8856" s="7"/>
      <c r="F8856" s="7"/>
      <c r="G8856" s="7"/>
      <c r="H8856" s="7"/>
      <c r="J8856" s="7"/>
      <c r="K8856" s="7"/>
      <c r="L8856" s="7"/>
      <c r="Q8856" s="7"/>
      <c r="S8856" s="7"/>
      <c r="T8856" s="7"/>
      <c r="Y8856" s="7"/>
      <c r="AA8856" s="7"/>
      <c r="AB8856" s="7"/>
      <c r="AG8856" s="7"/>
    </row>
    <row r="8857" spans="1:33">
      <c r="A8857" s="7"/>
      <c r="B8857" s="7"/>
      <c r="C8857" s="7"/>
      <c r="D8857" s="7"/>
      <c r="E8857" s="7"/>
      <c r="F8857" s="7"/>
      <c r="G8857" s="7"/>
      <c r="H8857" s="7"/>
      <c r="J8857" s="7"/>
      <c r="K8857" s="7"/>
      <c r="L8857" s="7"/>
      <c r="Q8857" s="7"/>
      <c r="S8857" s="7"/>
      <c r="T8857" s="7"/>
      <c r="Y8857" s="7"/>
      <c r="AA8857" s="7"/>
      <c r="AB8857" s="7"/>
      <c r="AG8857" s="7"/>
    </row>
    <row r="8858" spans="1:33">
      <c r="A8858" s="7"/>
      <c r="B8858" s="7"/>
      <c r="C8858" s="7"/>
      <c r="D8858" s="7"/>
      <c r="E8858" s="7"/>
      <c r="F8858" s="7"/>
      <c r="G8858" s="7"/>
      <c r="H8858" s="7"/>
      <c r="J8858" s="7"/>
      <c r="K8858" s="7"/>
      <c r="L8858" s="7"/>
      <c r="Q8858" s="7"/>
      <c r="S8858" s="7"/>
      <c r="T8858" s="7"/>
      <c r="Y8858" s="7"/>
      <c r="AA8858" s="7"/>
      <c r="AB8858" s="7"/>
      <c r="AG8858" s="7"/>
    </row>
    <row r="8859" spans="1:33">
      <c r="A8859" s="7"/>
      <c r="B8859" s="7"/>
      <c r="C8859" s="7"/>
      <c r="D8859" s="7"/>
      <c r="E8859" s="7"/>
      <c r="F8859" s="7"/>
      <c r="G8859" s="7"/>
      <c r="H8859" s="7"/>
      <c r="J8859" s="7"/>
      <c r="K8859" s="7"/>
      <c r="L8859" s="7"/>
      <c r="Q8859" s="7"/>
      <c r="S8859" s="7"/>
      <c r="T8859" s="7"/>
      <c r="Y8859" s="7"/>
      <c r="AA8859" s="7"/>
      <c r="AB8859" s="7"/>
      <c r="AG8859" s="7"/>
    </row>
    <row r="8860" spans="1:33">
      <c r="A8860" s="7"/>
      <c r="B8860" s="7"/>
      <c r="C8860" s="7"/>
      <c r="D8860" s="7"/>
      <c r="E8860" s="7"/>
      <c r="F8860" s="7"/>
      <c r="G8860" s="7"/>
      <c r="H8860" s="7"/>
      <c r="J8860" s="7"/>
      <c r="K8860" s="7"/>
      <c r="L8860" s="7"/>
      <c r="Q8860" s="7"/>
      <c r="S8860" s="7"/>
      <c r="T8860" s="7"/>
      <c r="Y8860" s="7"/>
      <c r="AA8860" s="7"/>
      <c r="AB8860" s="7"/>
      <c r="AG8860" s="7"/>
    </row>
    <row r="8861" spans="1:33">
      <c r="A8861" s="7"/>
      <c r="B8861" s="7"/>
      <c r="C8861" s="7"/>
      <c r="D8861" s="7"/>
      <c r="E8861" s="7"/>
      <c r="F8861" s="7"/>
      <c r="G8861" s="7"/>
      <c r="H8861" s="7"/>
      <c r="J8861" s="7"/>
      <c r="K8861" s="7"/>
      <c r="L8861" s="7"/>
      <c r="Q8861" s="7"/>
      <c r="S8861" s="7"/>
      <c r="T8861" s="7"/>
      <c r="Y8861" s="7"/>
      <c r="AA8861" s="7"/>
      <c r="AB8861" s="7"/>
      <c r="AG8861" s="7"/>
    </row>
    <row r="8862" spans="1:33">
      <c r="A8862" s="7"/>
      <c r="B8862" s="7"/>
      <c r="C8862" s="7"/>
      <c r="D8862" s="7"/>
      <c r="E8862" s="7"/>
      <c r="F8862" s="7"/>
      <c r="G8862" s="7"/>
      <c r="H8862" s="7"/>
      <c r="J8862" s="7"/>
      <c r="K8862" s="7"/>
      <c r="L8862" s="7"/>
      <c r="Q8862" s="7"/>
      <c r="S8862" s="7"/>
      <c r="T8862" s="7"/>
      <c r="Y8862" s="7"/>
      <c r="AA8862" s="7"/>
      <c r="AB8862" s="7"/>
      <c r="AG8862" s="7"/>
    </row>
    <row r="8863" spans="1:33">
      <c r="A8863" s="7"/>
      <c r="B8863" s="7"/>
      <c r="C8863" s="7"/>
      <c r="D8863" s="7"/>
      <c r="E8863" s="7"/>
      <c r="F8863" s="7"/>
      <c r="G8863" s="7"/>
      <c r="H8863" s="7"/>
      <c r="J8863" s="7"/>
      <c r="K8863" s="7"/>
      <c r="L8863" s="7"/>
      <c r="Q8863" s="7"/>
      <c r="S8863" s="7"/>
      <c r="T8863" s="7"/>
      <c r="Y8863" s="7"/>
      <c r="AA8863" s="7"/>
      <c r="AB8863" s="7"/>
      <c r="AG8863" s="7"/>
    </row>
    <row r="8864" spans="1:33">
      <c r="A8864" s="7"/>
      <c r="B8864" s="7"/>
      <c r="C8864" s="7"/>
      <c r="D8864" s="7"/>
      <c r="E8864" s="7"/>
      <c r="F8864" s="7"/>
      <c r="G8864" s="7"/>
      <c r="H8864" s="7"/>
      <c r="J8864" s="7"/>
      <c r="K8864" s="7"/>
      <c r="L8864" s="7"/>
      <c r="Q8864" s="7"/>
      <c r="S8864" s="7"/>
      <c r="T8864" s="7"/>
      <c r="Y8864" s="7"/>
      <c r="AA8864" s="7"/>
      <c r="AB8864" s="7"/>
      <c r="AG8864" s="7"/>
    </row>
    <row r="8865" spans="1:33">
      <c r="A8865" s="7"/>
      <c r="B8865" s="7"/>
      <c r="C8865" s="7"/>
      <c r="D8865" s="7"/>
      <c r="E8865" s="7"/>
      <c r="F8865" s="7"/>
      <c r="G8865" s="7"/>
      <c r="H8865" s="7"/>
      <c r="J8865" s="7"/>
      <c r="K8865" s="7"/>
      <c r="L8865" s="7"/>
      <c r="Q8865" s="7"/>
      <c r="S8865" s="7"/>
      <c r="T8865" s="7"/>
      <c r="Y8865" s="7"/>
      <c r="AA8865" s="7"/>
      <c r="AB8865" s="7"/>
      <c r="AG8865" s="7"/>
    </row>
    <row r="8866" spans="1:33">
      <c r="A8866" s="7"/>
      <c r="B8866" s="7"/>
      <c r="C8866" s="7"/>
      <c r="D8866" s="7"/>
      <c r="E8866" s="7"/>
      <c r="F8866" s="7"/>
      <c r="G8866" s="7"/>
      <c r="H8866" s="7"/>
      <c r="J8866" s="7"/>
      <c r="K8866" s="7"/>
      <c r="L8866" s="7"/>
      <c r="Q8866" s="7"/>
      <c r="S8866" s="7"/>
      <c r="T8866" s="7"/>
      <c r="Y8866" s="7"/>
      <c r="AA8866" s="7"/>
      <c r="AB8866" s="7"/>
      <c r="AG8866" s="7"/>
    </row>
    <row r="8867" spans="1:33">
      <c r="A8867" s="7"/>
      <c r="B8867" s="7"/>
      <c r="C8867" s="7"/>
      <c r="D8867" s="7"/>
      <c r="E8867" s="7"/>
      <c r="F8867" s="7"/>
      <c r="G8867" s="7"/>
      <c r="H8867" s="7"/>
      <c r="J8867" s="7"/>
      <c r="K8867" s="7"/>
      <c r="L8867" s="7"/>
      <c r="Q8867" s="7"/>
      <c r="S8867" s="7"/>
      <c r="T8867" s="7"/>
      <c r="Y8867" s="7"/>
      <c r="AA8867" s="7"/>
      <c r="AB8867" s="7"/>
      <c r="AG8867" s="7"/>
    </row>
    <row r="8868" spans="1:33">
      <c r="A8868" s="7"/>
      <c r="B8868" s="7"/>
      <c r="C8868" s="7"/>
      <c r="D8868" s="7"/>
      <c r="E8868" s="7"/>
      <c r="F8868" s="7"/>
      <c r="G8868" s="7"/>
      <c r="H8868" s="7"/>
      <c r="J8868" s="7"/>
      <c r="K8868" s="7"/>
      <c r="L8868" s="7"/>
      <c r="Q8868" s="7"/>
      <c r="S8868" s="7"/>
      <c r="T8868" s="7"/>
      <c r="Y8868" s="7"/>
      <c r="AA8868" s="7"/>
      <c r="AB8868" s="7"/>
      <c r="AG8868" s="7"/>
    </row>
    <row r="8869" spans="1:33">
      <c r="A8869" s="7"/>
      <c r="B8869" s="7"/>
      <c r="C8869" s="7"/>
      <c r="D8869" s="7"/>
      <c r="E8869" s="7"/>
      <c r="F8869" s="7"/>
      <c r="G8869" s="7"/>
      <c r="H8869" s="7"/>
      <c r="J8869" s="7"/>
      <c r="K8869" s="7"/>
      <c r="L8869" s="7"/>
      <c r="Q8869" s="7"/>
      <c r="S8869" s="7"/>
      <c r="T8869" s="7"/>
      <c r="Y8869" s="7"/>
      <c r="AA8869" s="7"/>
      <c r="AB8869" s="7"/>
      <c r="AG8869" s="7"/>
    </row>
    <row r="8870" spans="1:33">
      <c r="A8870" s="7"/>
      <c r="B8870" s="7"/>
      <c r="C8870" s="7"/>
      <c r="D8870" s="7"/>
      <c r="E8870" s="7"/>
      <c r="F8870" s="7"/>
      <c r="G8870" s="7"/>
      <c r="H8870" s="7"/>
      <c r="J8870" s="7"/>
      <c r="K8870" s="7"/>
      <c r="L8870" s="7"/>
      <c r="Q8870" s="7"/>
      <c r="S8870" s="7"/>
      <c r="T8870" s="7"/>
      <c r="Y8870" s="7"/>
      <c r="AA8870" s="7"/>
      <c r="AB8870" s="7"/>
      <c r="AG8870" s="7"/>
    </row>
    <row r="8871" spans="1:33">
      <c r="A8871" s="7"/>
      <c r="B8871" s="7"/>
      <c r="C8871" s="7"/>
      <c r="D8871" s="7"/>
      <c r="E8871" s="7"/>
      <c r="F8871" s="7"/>
      <c r="G8871" s="7"/>
      <c r="H8871" s="7"/>
      <c r="J8871" s="7"/>
      <c r="K8871" s="7"/>
      <c r="L8871" s="7"/>
      <c r="Q8871" s="7"/>
      <c r="S8871" s="7"/>
      <c r="T8871" s="7"/>
      <c r="Y8871" s="7"/>
      <c r="AA8871" s="7"/>
      <c r="AB8871" s="7"/>
      <c r="AG8871" s="7"/>
    </row>
    <row r="8872" spans="1:33">
      <c r="A8872" s="7"/>
      <c r="B8872" s="7"/>
      <c r="C8872" s="7"/>
      <c r="D8872" s="7"/>
      <c r="E8872" s="7"/>
      <c r="F8872" s="7"/>
      <c r="G8872" s="7"/>
      <c r="H8872" s="7"/>
      <c r="J8872" s="7"/>
      <c r="K8872" s="7"/>
      <c r="L8872" s="7"/>
      <c r="Q8872" s="7"/>
      <c r="S8872" s="7"/>
      <c r="T8872" s="7"/>
      <c r="Y8872" s="7"/>
      <c r="AA8872" s="7"/>
      <c r="AB8872" s="7"/>
      <c r="AG8872" s="7"/>
    </row>
    <row r="8873" spans="1:33">
      <c r="A8873" s="7"/>
      <c r="B8873" s="7"/>
      <c r="C8873" s="7"/>
      <c r="D8873" s="7"/>
      <c r="E8873" s="7"/>
      <c r="F8873" s="7"/>
      <c r="G8873" s="7"/>
      <c r="H8873" s="7"/>
      <c r="J8873" s="7"/>
      <c r="K8873" s="7"/>
      <c r="L8873" s="7"/>
      <c r="Q8873" s="7"/>
      <c r="S8873" s="7"/>
      <c r="T8873" s="7"/>
      <c r="Y8873" s="7"/>
      <c r="AA8873" s="7"/>
      <c r="AB8873" s="7"/>
      <c r="AG8873" s="7"/>
    </row>
    <row r="8874" spans="1:33">
      <c r="A8874" s="7"/>
      <c r="B8874" s="7"/>
      <c r="C8874" s="7"/>
      <c r="D8874" s="7"/>
      <c r="E8874" s="7"/>
      <c r="F8874" s="7"/>
      <c r="G8874" s="7"/>
      <c r="H8874" s="7"/>
      <c r="J8874" s="7"/>
      <c r="K8874" s="7"/>
      <c r="L8874" s="7"/>
      <c r="Q8874" s="7"/>
      <c r="S8874" s="7"/>
      <c r="T8874" s="7"/>
      <c r="Y8874" s="7"/>
      <c r="AA8874" s="7"/>
      <c r="AB8874" s="7"/>
      <c r="AG8874" s="7"/>
    </row>
    <row r="8875" spans="1:33">
      <c r="A8875" s="7"/>
      <c r="B8875" s="7"/>
      <c r="C8875" s="7"/>
      <c r="D8875" s="7"/>
      <c r="E8875" s="7"/>
      <c r="F8875" s="7"/>
      <c r="G8875" s="7"/>
      <c r="H8875" s="7"/>
      <c r="J8875" s="7"/>
      <c r="K8875" s="7"/>
      <c r="L8875" s="7"/>
      <c r="Q8875" s="7"/>
      <c r="S8875" s="7"/>
      <c r="T8875" s="7"/>
      <c r="Y8875" s="7"/>
      <c r="AA8875" s="7"/>
      <c r="AB8875" s="7"/>
      <c r="AG8875" s="7"/>
    </row>
    <row r="8876" spans="1:33">
      <c r="A8876" s="7"/>
      <c r="B8876" s="7"/>
      <c r="C8876" s="7"/>
      <c r="D8876" s="7"/>
      <c r="E8876" s="7"/>
      <c r="F8876" s="7"/>
      <c r="G8876" s="7"/>
      <c r="H8876" s="7"/>
      <c r="J8876" s="7"/>
      <c r="K8876" s="7"/>
      <c r="L8876" s="7"/>
      <c r="Q8876" s="7"/>
      <c r="S8876" s="7"/>
      <c r="T8876" s="7"/>
      <c r="Y8876" s="7"/>
      <c r="AA8876" s="7"/>
      <c r="AB8876" s="7"/>
      <c r="AG8876" s="7"/>
    </row>
    <row r="8877" spans="1:33">
      <c r="A8877" s="7"/>
      <c r="B8877" s="7"/>
      <c r="C8877" s="7"/>
      <c r="D8877" s="7"/>
      <c r="E8877" s="7"/>
      <c r="F8877" s="7"/>
      <c r="G8877" s="7"/>
      <c r="H8877" s="7"/>
      <c r="J8877" s="7"/>
      <c r="K8877" s="7"/>
      <c r="L8877" s="7"/>
      <c r="Q8877" s="7"/>
      <c r="S8877" s="7"/>
      <c r="T8877" s="7"/>
      <c r="Y8877" s="7"/>
      <c r="AA8877" s="7"/>
      <c r="AB8877" s="7"/>
      <c r="AG8877" s="7"/>
    </row>
    <row r="8878" spans="1:33">
      <c r="A8878" s="7"/>
      <c r="B8878" s="7"/>
      <c r="C8878" s="7"/>
      <c r="D8878" s="7"/>
      <c r="E8878" s="7"/>
      <c r="F8878" s="7"/>
      <c r="G8878" s="7"/>
      <c r="H8878" s="7"/>
      <c r="J8878" s="7"/>
      <c r="K8878" s="7"/>
      <c r="L8878" s="7"/>
      <c r="Q8878" s="7"/>
      <c r="S8878" s="7"/>
      <c r="T8878" s="7"/>
      <c r="Y8878" s="7"/>
      <c r="AA8878" s="7"/>
      <c r="AB8878" s="7"/>
      <c r="AG8878" s="7"/>
    </row>
    <row r="8879" spans="1:33">
      <c r="A8879" s="7"/>
      <c r="B8879" s="7"/>
      <c r="C8879" s="7"/>
      <c r="D8879" s="7"/>
      <c r="E8879" s="7"/>
      <c r="F8879" s="7"/>
      <c r="G8879" s="7"/>
      <c r="H8879" s="7"/>
      <c r="J8879" s="7"/>
      <c r="K8879" s="7"/>
      <c r="L8879" s="7"/>
      <c r="Q8879" s="7"/>
      <c r="S8879" s="7"/>
      <c r="T8879" s="7"/>
      <c r="Y8879" s="7"/>
      <c r="AA8879" s="7"/>
      <c r="AB8879" s="7"/>
      <c r="AG8879" s="7"/>
    </row>
    <row r="8880" spans="1:33">
      <c r="A8880" s="7"/>
      <c r="B8880" s="7"/>
      <c r="C8880" s="7"/>
      <c r="D8880" s="7"/>
      <c r="E8880" s="7"/>
      <c r="F8880" s="7"/>
      <c r="G8880" s="7"/>
      <c r="H8880" s="7"/>
      <c r="J8880" s="7"/>
      <c r="K8880" s="7"/>
      <c r="L8880" s="7"/>
      <c r="Q8880" s="7"/>
      <c r="S8880" s="7"/>
      <c r="T8880" s="7"/>
      <c r="Y8880" s="7"/>
      <c r="AA8880" s="7"/>
      <c r="AB8880" s="7"/>
      <c r="AG8880" s="7"/>
    </row>
    <row r="8881" spans="1:33">
      <c r="A8881" s="7"/>
      <c r="B8881" s="7"/>
      <c r="C8881" s="7"/>
      <c r="D8881" s="7"/>
      <c r="E8881" s="7"/>
      <c r="F8881" s="7"/>
      <c r="G8881" s="7"/>
      <c r="H8881" s="7"/>
      <c r="J8881" s="7"/>
      <c r="K8881" s="7"/>
      <c r="L8881" s="7"/>
      <c r="Q8881" s="7"/>
      <c r="S8881" s="7"/>
      <c r="T8881" s="7"/>
      <c r="Y8881" s="7"/>
      <c r="AA8881" s="7"/>
      <c r="AB8881" s="7"/>
      <c r="AG8881" s="7"/>
    </row>
    <row r="8882" spans="1:33">
      <c r="A8882" s="7"/>
      <c r="B8882" s="7"/>
      <c r="C8882" s="7"/>
      <c r="D8882" s="7"/>
      <c r="E8882" s="7"/>
      <c r="F8882" s="7"/>
      <c r="G8882" s="7"/>
      <c r="H8882" s="7"/>
      <c r="J8882" s="7"/>
      <c r="K8882" s="7"/>
      <c r="L8882" s="7"/>
      <c r="Q8882" s="7"/>
      <c r="S8882" s="7"/>
      <c r="T8882" s="7"/>
      <c r="Y8882" s="7"/>
      <c r="AA8882" s="7"/>
      <c r="AB8882" s="7"/>
      <c r="AG8882" s="7"/>
    </row>
    <row r="8883" spans="1:33">
      <c r="A8883" s="7"/>
      <c r="B8883" s="7"/>
      <c r="C8883" s="7"/>
      <c r="D8883" s="7"/>
      <c r="E8883" s="7"/>
      <c r="F8883" s="7"/>
      <c r="G8883" s="7"/>
      <c r="H8883" s="7"/>
      <c r="J8883" s="7"/>
      <c r="K8883" s="7"/>
      <c r="L8883" s="7"/>
      <c r="Q8883" s="7"/>
      <c r="S8883" s="7"/>
      <c r="T8883" s="7"/>
      <c r="Y8883" s="7"/>
      <c r="AA8883" s="7"/>
      <c r="AB8883" s="7"/>
      <c r="AG8883" s="7"/>
    </row>
    <row r="8884" spans="1:33">
      <c r="A8884" s="7"/>
      <c r="B8884" s="7"/>
      <c r="C8884" s="7"/>
      <c r="D8884" s="7"/>
      <c r="E8884" s="7"/>
      <c r="F8884" s="7"/>
      <c r="G8884" s="7"/>
      <c r="H8884" s="7"/>
      <c r="J8884" s="7"/>
      <c r="K8884" s="7"/>
      <c r="L8884" s="7"/>
      <c r="Q8884" s="7"/>
      <c r="S8884" s="7"/>
      <c r="T8884" s="7"/>
      <c r="Y8884" s="7"/>
      <c r="AA8884" s="7"/>
      <c r="AB8884" s="7"/>
      <c r="AG8884" s="7"/>
    </row>
    <row r="8885" spans="1:33">
      <c r="A8885" s="7"/>
      <c r="B8885" s="7"/>
      <c r="C8885" s="7"/>
      <c r="D8885" s="7"/>
      <c r="E8885" s="7"/>
      <c r="F8885" s="7"/>
      <c r="G8885" s="7"/>
      <c r="H8885" s="7"/>
      <c r="J8885" s="7"/>
      <c r="K8885" s="7"/>
      <c r="L8885" s="7"/>
      <c r="Q8885" s="7"/>
      <c r="S8885" s="7"/>
      <c r="T8885" s="7"/>
      <c r="Y8885" s="7"/>
      <c r="AA8885" s="7"/>
      <c r="AB8885" s="7"/>
      <c r="AG8885" s="7"/>
    </row>
    <row r="8886" spans="1:33">
      <c r="A8886" s="7"/>
      <c r="B8886" s="7"/>
      <c r="C8886" s="7"/>
      <c r="D8886" s="7"/>
      <c r="E8886" s="7"/>
      <c r="F8886" s="7"/>
      <c r="G8886" s="7"/>
      <c r="H8886" s="7"/>
      <c r="J8886" s="7"/>
      <c r="K8886" s="7"/>
      <c r="L8886" s="7"/>
      <c r="Q8886" s="7"/>
      <c r="S8886" s="7"/>
      <c r="T8886" s="7"/>
      <c r="Y8886" s="7"/>
      <c r="AA8886" s="7"/>
      <c r="AB8886" s="7"/>
      <c r="AG8886" s="7"/>
    </row>
    <row r="8887" spans="1:33">
      <c r="A8887" s="7"/>
      <c r="B8887" s="7"/>
      <c r="C8887" s="7"/>
      <c r="D8887" s="7"/>
      <c r="E8887" s="7"/>
      <c r="F8887" s="7"/>
      <c r="G8887" s="7"/>
      <c r="H8887" s="7"/>
      <c r="J8887" s="7"/>
      <c r="K8887" s="7"/>
      <c r="L8887" s="7"/>
      <c r="Q8887" s="7"/>
      <c r="S8887" s="7"/>
      <c r="T8887" s="7"/>
      <c r="Y8887" s="7"/>
      <c r="AA8887" s="7"/>
      <c r="AB8887" s="7"/>
      <c r="AG8887" s="7"/>
    </row>
    <row r="8888" spans="1:33">
      <c r="A8888" s="7"/>
      <c r="B8888" s="7"/>
      <c r="C8888" s="7"/>
      <c r="D8888" s="7"/>
      <c r="E8888" s="7"/>
      <c r="F8888" s="7"/>
      <c r="G8888" s="7"/>
      <c r="H8888" s="7"/>
      <c r="J8888" s="7"/>
      <c r="K8888" s="7"/>
      <c r="L8888" s="7"/>
      <c r="Q8888" s="7"/>
      <c r="S8888" s="7"/>
      <c r="T8888" s="7"/>
      <c r="Y8888" s="7"/>
      <c r="AA8888" s="7"/>
      <c r="AB8888" s="7"/>
      <c r="AG8888" s="7"/>
    </row>
    <row r="8889" spans="1:33">
      <c r="A8889" s="7"/>
      <c r="B8889" s="7"/>
      <c r="C8889" s="7"/>
      <c r="D8889" s="7"/>
      <c r="E8889" s="7"/>
      <c r="F8889" s="7"/>
      <c r="G8889" s="7"/>
      <c r="H8889" s="7"/>
      <c r="J8889" s="7"/>
      <c r="K8889" s="7"/>
      <c r="L8889" s="7"/>
      <c r="Q8889" s="7"/>
      <c r="S8889" s="7"/>
      <c r="T8889" s="7"/>
      <c r="Y8889" s="7"/>
      <c r="AA8889" s="7"/>
      <c r="AB8889" s="7"/>
      <c r="AG8889" s="7"/>
    </row>
    <row r="8890" spans="1:33">
      <c r="A8890" s="7"/>
      <c r="B8890" s="7"/>
      <c r="C8890" s="7"/>
      <c r="D8890" s="7"/>
      <c r="E8890" s="7"/>
      <c r="F8890" s="7"/>
      <c r="G8890" s="7"/>
      <c r="H8890" s="7"/>
      <c r="J8890" s="7"/>
      <c r="K8890" s="7"/>
      <c r="L8890" s="7"/>
      <c r="Q8890" s="7"/>
      <c r="S8890" s="7"/>
      <c r="T8890" s="7"/>
      <c r="Y8890" s="7"/>
      <c r="AA8890" s="7"/>
      <c r="AB8890" s="7"/>
      <c r="AG8890" s="7"/>
    </row>
    <row r="8891" spans="1:33">
      <c r="A8891" s="7"/>
      <c r="B8891" s="7"/>
      <c r="C8891" s="7"/>
      <c r="D8891" s="7"/>
      <c r="E8891" s="7"/>
      <c r="F8891" s="7"/>
      <c r="G8891" s="7"/>
      <c r="H8891" s="7"/>
      <c r="J8891" s="7"/>
      <c r="K8891" s="7"/>
      <c r="L8891" s="7"/>
      <c r="Q8891" s="7"/>
      <c r="S8891" s="7"/>
      <c r="T8891" s="7"/>
      <c r="Y8891" s="7"/>
      <c r="AA8891" s="7"/>
      <c r="AB8891" s="7"/>
      <c r="AG8891" s="7"/>
    </row>
    <row r="8892" spans="1:33">
      <c r="A8892" s="7"/>
      <c r="B8892" s="7"/>
      <c r="C8892" s="7"/>
      <c r="D8892" s="7"/>
      <c r="E8892" s="7"/>
      <c r="F8892" s="7"/>
      <c r="G8892" s="7"/>
      <c r="H8892" s="7"/>
      <c r="J8892" s="7"/>
      <c r="K8892" s="7"/>
      <c r="L8892" s="7"/>
      <c r="Q8892" s="7"/>
      <c r="S8892" s="7"/>
      <c r="T8892" s="7"/>
      <c r="Y8892" s="7"/>
      <c r="AA8892" s="7"/>
      <c r="AB8892" s="7"/>
      <c r="AG8892" s="7"/>
    </row>
    <row r="8893" spans="1:33">
      <c r="A8893" s="7"/>
      <c r="B8893" s="7"/>
      <c r="C8893" s="7"/>
      <c r="D8893" s="7"/>
      <c r="E8893" s="7"/>
      <c r="F8893" s="7"/>
      <c r="G8893" s="7"/>
      <c r="H8893" s="7"/>
      <c r="J8893" s="7"/>
      <c r="K8893" s="7"/>
      <c r="L8893" s="7"/>
      <c r="Q8893" s="7"/>
      <c r="S8893" s="7"/>
      <c r="T8893" s="7"/>
      <c r="Y8893" s="7"/>
      <c r="AA8893" s="7"/>
      <c r="AB8893" s="7"/>
      <c r="AG8893" s="7"/>
    </row>
    <row r="8894" spans="1:33">
      <c r="A8894" s="7"/>
      <c r="B8894" s="7"/>
      <c r="C8894" s="7"/>
      <c r="D8894" s="7"/>
      <c r="E8894" s="7"/>
      <c r="F8894" s="7"/>
      <c r="G8894" s="7"/>
      <c r="H8894" s="7"/>
      <c r="J8894" s="7"/>
      <c r="K8894" s="7"/>
      <c r="L8894" s="7"/>
      <c r="Q8894" s="7"/>
      <c r="S8894" s="7"/>
      <c r="T8894" s="7"/>
      <c r="Y8894" s="7"/>
      <c r="AA8894" s="7"/>
      <c r="AB8894" s="7"/>
      <c r="AG8894" s="7"/>
    </row>
    <row r="8895" spans="1:33">
      <c r="A8895" s="7"/>
      <c r="B8895" s="7"/>
      <c r="C8895" s="7"/>
      <c r="D8895" s="7"/>
      <c r="E8895" s="7"/>
      <c r="F8895" s="7"/>
      <c r="G8895" s="7"/>
      <c r="H8895" s="7"/>
      <c r="J8895" s="7"/>
      <c r="K8895" s="7"/>
      <c r="L8895" s="7"/>
      <c r="Q8895" s="7"/>
      <c r="S8895" s="7"/>
      <c r="T8895" s="7"/>
      <c r="Y8895" s="7"/>
      <c r="AA8895" s="7"/>
      <c r="AB8895" s="7"/>
      <c r="AG8895" s="7"/>
    </row>
    <row r="8896" spans="1:33">
      <c r="A8896" s="7"/>
      <c r="B8896" s="7"/>
      <c r="C8896" s="7"/>
      <c r="D8896" s="7"/>
      <c r="E8896" s="7"/>
      <c r="F8896" s="7"/>
      <c r="G8896" s="7"/>
      <c r="H8896" s="7"/>
      <c r="J8896" s="7"/>
      <c r="K8896" s="7"/>
      <c r="L8896" s="7"/>
      <c r="Q8896" s="7"/>
      <c r="S8896" s="7"/>
      <c r="T8896" s="7"/>
      <c r="Y8896" s="7"/>
      <c r="AA8896" s="7"/>
      <c r="AB8896" s="7"/>
      <c r="AG8896" s="7"/>
    </row>
    <row r="8897" spans="1:33">
      <c r="A8897" s="7"/>
      <c r="B8897" s="7"/>
      <c r="C8897" s="7"/>
      <c r="D8897" s="7"/>
      <c r="E8897" s="7"/>
      <c r="F8897" s="7"/>
      <c r="G8897" s="7"/>
      <c r="H8897" s="7"/>
      <c r="J8897" s="7"/>
      <c r="K8897" s="7"/>
      <c r="L8897" s="7"/>
      <c r="Q8897" s="7"/>
      <c r="S8897" s="7"/>
      <c r="T8897" s="7"/>
      <c r="Y8897" s="7"/>
      <c r="AA8897" s="7"/>
      <c r="AB8897" s="7"/>
      <c r="AG8897" s="7"/>
    </row>
    <row r="8898" spans="1:33">
      <c r="A8898" s="7"/>
      <c r="B8898" s="7"/>
      <c r="C8898" s="7"/>
      <c r="D8898" s="7"/>
      <c r="E8898" s="7"/>
      <c r="F8898" s="7"/>
      <c r="G8898" s="7"/>
      <c r="H8898" s="7"/>
      <c r="J8898" s="7"/>
      <c r="K8898" s="7"/>
      <c r="L8898" s="7"/>
      <c r="Q8898" s="7"/>
      <c r="S8898" s="7"/>
      <c r="T8898" s="7"/>
      <c r="Y8898" s="7"/>
      <c r="AA8898" s="7"/>
      <c r="AB8898" s="7"/>
      <c r="AG8898" s="7"/>
    </row>
    <row r="8899" spans="1:33">
      <c r="A8899" s="7"/>
      <c r="B8899" s="7"/>
      <c r="C8899" s="7"/>
      <c r="D8899" s="7"/>
      <c r="E8899" s="7"/>
      <c r="F8899" s="7"/>
      <c r="G8899" s="7"/>
      <c r="H8899" s="7"/>
      <c r="J8899" s="7"/>
      <c r="K8899" s="7"/>
      <c r="L8899" s="7"/>
      <c r="Q8899" s="7"/>
      <c r="S8899" s="7"/>
      <c r="T8899" s="7"/>
      <c r="Y8899" s="7"/>
      <c r="AA8899" s="7"/>
      <c r="AB8899" s="7"/>
      <c r="AG8899" s="7"/>
    </row>
    <row r="8900" spans="1:33">
      <c r="A8900" s="7"/>
      <c r="B8900" s="7"/>
      <c r="C8900" s="7"/>
      <c r="D8900" s="7"/>
      <c r="E8900" s="7"/>
      <c r="F8900" s="7"/>
      <c r="G8900" s="7"/>
      <c r="H8900" s="7"/>
      <c r="J8900" s="7"/>
      <c r="K8900" s="7"/>
      <c r="L8900" s="7"/>
      <c r="Q8900" s="7"/>
      <c r="S8900" s="7"/>
      <c r="T8900" s="7"/>
      <c r="Y8900" s="7"/>
      <c r="AA8900" s="7"/>
      <c r="AB8900" s="7"/>
      <c r="AG8900" s="7"/>
    </row>
    <row r="8901" spans="1:33">
      <c r="A8901" s="7"/>
      <c r="B8901" s="7"/>
      <c r="C8901" s="7"/>
      <c r="D8901" s="7"/>
      <c r="E8901" s="7"/>
      <c r="F8901" s="7"/>
      <c r="G8901" s="7"/>
      <c r="H8901" s="7"/>
      <c r="J8901" s="7"/>
      <c r="K8901" s="7"/>
      <c r="L8901" s="7"/>
      <c r="Q8901" s="7"/>
      <c r="S8901" s="7"/>
      <c r="T8901" s="7"/>
      <c r="Y8901" s="7"/>
      <c r="AA8901" s="7"/>
      <c r="AB8901" s="7"/>
      <c r="AG8901" s="7"/>
    </row>
    <row r="8902" spans="1:33">
      <c r="A8902" s="7"/>
      <c r="B8902" s="7"/>
      <c r="C8902" s="7"/>
      <c r="D8902" s="7"/>
      <c r="E8902" s="7"/>
      <c r="F8902" s="7"/>
      <c r="G8902" s="7"/>
      <c r="H8902" s="7"/>
      <c r="J8902" s="7"/>
      <c r="K8902" s="7"/>
      <c r="L8902" s="7"/>
      <c r="Q8902" s="7"/>
      <c r="S8902" s="7"/>
      <c r="T8902" s="7"/>
      <c r="Y8902" s="7"/>
      <c r="AA8902" s="7"/>
      <c r="AB8902" s="7"/>
      <c r="AG8902" s="7"/>
    </row>
    <row r="8903" spans="1:33">
      <c r="A8903" s="7"/>
      <c r="B8903" s="7"/>
      <c r="C8903" s="7"/>
      <c r="D8903" s="7"/>
      <c r="E8903" s="7"/>
      <c r="F8903" s="7"/>
      <c r="G8903" s="7"/>
      <c r="H8903" s="7"/>
      <c r="J8903" s="7"/>
      <c r="K8903" s="7"/>
      <c r="L8903" s="7"/>
      <c r="Q8903" s="7"/>
      <c r="S8903" s="7"/>
      <c r="T8903" s="7"/>
      <c r="Y8903" s="7"/>
      <c r="AA8903" s="7"/>
      <c r="AB8903" s="7"/>
      <c r="AG8903" s="7"/>
    </row>
    <row r="8904" spans="1:33">
      <c r="A8904" s="7"/>
      <c r="B8904" s="7"/>
      <c r="C8904" s="7"/>
      <c r="D8904" s="7"/>
      <c r="E8904" s="7"/>
      <c r="F8904" s="7"/>
      <c r="G8904" s="7"/>
      <c r="H8904" s="7"/>
      <c r="J8904" s="7"/>
      <c r="K8904" s="7"/>
      <c r="L8904" s="7"/>
      <c r="Q8904" s="7"/>
      <c r="S8904" s="7"/>
      <c r="T8904" s="7"/>
      <c r="Y8904" s="7"/>
      <c r="AA8904" s="7"/>
      <c r="AB8904" s="7"/>
      <c r="AG8904" s="7"/>
    </row>
    <row r="8905" spans="1:33">
      <c r="A8905" s="7"/>
      <c r="B8905" s="7"/>
      <c r="C8905" s="7"/>
      <c r="D8905" s="7"/>
      <c r="E8905" s="7"/>
      <c r="F8905" s="7"/>
      <c r="G8905" s="7"/>
      <c r="H8905" s="7"/>
      <c r="J8905" s="7"/>
      <c r="K8905" s="7"/>
      <c r="L8905" s="7"/>
      <c r="Q8905" s="7"/>
      <c r="S8905" s="7"/>
      <c r="T8905" s="7"/>
      <c r="Y8905" s="7"/>
      <c r="AA8905" s="7"/>
      <c r="AB8905" s="7"/>
      <c r="AG8905" s="7"/>
    </row>
    <row r="8906" spans="1:33">
      <c r="A8906" s="7"/>
      <c r="B8906" s="7"/>
      <c r="C8906" s="7"/>
      <c r="D8906" s="7"/>
      <c r="E8906" s="7"/>
      <c r="F8906" s="7"/>
      <c r="G8906" s="7"/>
      <c r="H8906" s="7"/>
      <c r="J8906" s="7"/>
      <c r="K8906" s="7"/>
      <c r="L8906" s="7"/>
      <c r="Q8906" s="7"/>
      <c r="S8906" s="7"/>
      <c r="T8906" s="7"/>
      <c r="Y8906" s="7"/>
      <c r="AA8906" s="7"/>
      <c r="AB8906" s="7"/>
      <c r="AG8906" s="7"/>
    </row>
    <row r="8907" spans="1:33">
      <c r="A8907" s="7"/>
      <c r="B8907" s="7"/>
      <c r="C8907" s="7"/>
      <c r="D8907" s="7"/>
      <c r="E8907" s="7"/>
      <c r="F8907" s="7"/>
      <c r="G8907" s="7"/>
      <c r="H8907" s="7"/>
      <c r="J8907" s="7"/>
      <c r="K8907" s="7"/>
      <c r="L8907" s="7"/>
      <c r="Q8907" s="7"/>
      <c r="S8907" s="7"/>
      <c r="T8907" s="7"/>
      <c r="Y8907" s="7"/>
      <c r="AA8907" s="7"/>
      <c r="AB8907" s="7"/>
      <c r="AG8907" s="7"/>
    </row>
    <row r="8908" spans="1:33">
      <c r="A8908" s="7"/>
      <c r="B8908" s="7"/>
      <c r="C8908" s="7"/>
      <c r="D8908" s="7"/>
      <c r="E8908" s="7"/>
      <c r="F8908" s="7"/>
      <c r="G8908" s="7"/>
      <c r="H8908" s="7"/>
      <c r="J8908" s="7"/>
      <c r="K8908" s="7"/>
      <c r="L8908" s="7"/>
      <c r="Q8908" s="7"/>
      <c r="S8908" s="7"/>
      <c r="T8908" s="7"/>
      <c r="Y8908" s="7"/>
      <c r="AA8908" s="7"/>
      <c r="AB8908" s="7"/>
      <c r="AG8908" s="7"/>
    </row>
    <row r="8909" spans="1:33">
      <c r="A8909" s="7"/>
      <c r="B8909" s="7"/>
      <c r="C8909" s="7"/>
      <c r="D8909" s="7"/>
      <c r="E8909" s="7"/>
      <c r="F8909" s="7"/>
      <c r="G8909" s="7"/>
      <c r="H8909" s="7"/>
      <c r="J8909" s="7"/>
      <c r="K8909" s="7"/>
      <c r="L8909" s="7"/>
      <c r="Q8909" s="7"/>
      <c r="S8909" s="7"/>
      <c r="T8909" s="7"/>
      <c r="Y8909" s="7"/>
      <c r="AA8909" s="7"/>
      <c r="AB8909" s="7"/>
      <c r="AG8909" s="7"/>
    </row>
    <row r="8910" spans="1:33">
      <c r="A8910" s="7"/>
      <c r="B8910" s="7"/>
      <c r="C8910" s="7"/>
      <c r="D8910" s="7"/>
      <c r="E8910" s="7"/>
      <c r="F8910" s="7"/>
      <c r="G8910" s="7"/>
      <c r="H8910" s="7"/>
      <c r="J8910" s="7"/>
      <c r="K8910" s="7"/>
      <c r="L8910" s="7"/>
      <c r="Q8910" s="7"/>
      <c r="S8910" s="7"/>
      <c r="T8910" s="7"/>
      <c r="Y8910" s="7"/>
      <c r="AA8910" s="7"/>
      <c r="AB8910" s="7"/>
      <c r="AG8910" s="7"/>
    </row>
    <row r="8911" spans="1:33">
      <c r="A8911" s="7"/>
      <c r="B8911" s="7"/>
      <c r="C8911" s="7"/>
      <c r="D8911" s="7"/>
      <c r="E8911" s="7"/>
      <c r="F8911" s="7"/>
      <c r="G8911" s="7"/>
      <c r="H8911" s="7"/>
      <c r="J8911" s="7"/>
      <c r="K8911" s="7"/>
      <c r="L8911" s="7"/>
      <c r="Q8911" s="7"/>
      <c r="S8911" s="7"/>
      <c r="T8911" s="7"/>
      <c r="Y8911" s="7"/>
      <c r="AA8911" s="7"/>
      <c r="AB8911" s="7"/>
      <c r="AG8911" s="7"/>
    </row>
    <row r="8912" spans="1:33">
      <c r="A8912" s="7"/>
      <c r="B8912" s="7"/>
      <c r="C8912" s="7"/>
      <c r="D8912" s="7"/>
      <c r="E8912" s="7"/>
      <c r="F8912" s="7"/>
      <c r="G8912" s="7"/>
      <c r="H8912" s="7"/>
      <c r="J8912" s="7"/>
      <c r="K8912" s="7"/>
      <c r="L8912" s="7"/>
      <c r="Q8912" s="7"/>
      <c r="S8912" s="7"/>
      <c r="T8912" s="7"/>
      <c r="Y8912" s="7"/>
      <c r="AA8912" s="7"/>
      <c r="AB8912" s="7"/>
      <c r="AG8912" s="7"/>
    </row>
    <row r="8913" spans="1:33">
      <c r="A8913" s="7"/>
      <c r="B8913" s="7"/>
      <c r="C8913" s="7"/>
      <c r="D8913" s="7"/>
      <c r="E8913" s="7"/>
      <c r="F8913" s="7"/>
      <c r="G8913" s="7"/>
      <c r="H8913" s="7"/>
      <c r="J8913" s="7"/>
      <c r="K8913" s="7"/>
      <c r="L8913" s="7"/>
      <c r="Q8913" s="7"/>
      <c r="S8913" s="7"/>
      <c r="T8913" s="7"/>
      <c r="Y8913" s="7"/>
      <c r="AA8913" s="7"/>
      <c r="AB8913" s="7"/>
      <c r="AG8913" s="7"/>
    </row>
    <row r="8914" spans="1:33">
      <c r="A8914" s="7"/>
      <c r="B8914" s="7"/>
      <c r="C8914" s="7"/>
      <c r="D8914" s="7"/>
      <c r="E8914" s="7"/>
      <c r="F8914" s="7"/>
      <c r="G8914" s="7"/>
      <c r="H8914" s="7"/>
      <c r="J8914" s="7"/>
      <c r="K8914" s="7"/>
      <c r="L8914" s="7"/>
      <c r="Q8914" s="7"/>
      <c r="S8914" s="7"/>
      <c r="T8914" s="7"/>
      <c r="Y8914" s="7"/>
      <c r="AA8914" s="7"/>
      <c r="AB8914" s="7"/>
      <c r="AG8914" s="7"/>
    </row>
    <row r="8915" spans="1:33">
      <c r="A8915" s="7"/>
      <c r="B8915" s="7"/>
      <c r="C8915" s="7"/>
      <c r="D8915" s="7"/>
      <c r="E8915" s="7"/>
      <c r="F8915" s="7"/>
      <c r="G8915" s="7"/>
      <c r="H8915" s="7"/>
      <c r="J8915" s="7"/>
      <c r="K8915" s="7"/>
      <c r="L8915" s="7"/>
      <c r="Q8915" s="7"/>
      <c r="S8915" s="7"/>
      <c r="T8915" s="7"/>
      <c r="Y8915" s="7"/>
      <c r="AA8915" s="7"/>
      <c r="AB8915" s="7"/>
      <c r="AG8915" s="7"/>
    </row>
    <row r="8916" spans="1:33">
      <c r="A8916" s="7"/>
      <c r="B8916" s="7"/>
      <c r="C8916" s="7"/>
      <c r="D8916" s="7"/>
      <c r="E8916" s="7"/>
      <c r="F8916" s="7"/>
      <c r="G8916" s="7"/>
      <c r="H8916" s="7"/>
      <c r="J8916" s="7"/>
      <c r="K8916" s="7"/>
      <c r="L8916" s="7"/>
      <c r="Q8916" s="7"/>
      <c r="S8916" s="7"/>
      <c r="T8916" s="7"/>
      <c r="Y8916" s="7"/>
      <c r="AA8916" s="7"/>
      <c r="AB8916" s="7"/>
      <c r="AG8916" s="7"/>
    </row>
    <row r="8917" spans="1:33">
      <c r="A8917" s="7"/>
      <c r="B8917" s="7"/>
      <c r="C8917" s="7"/>
      <c r="D8917" s="7"/>
      <c r="E8917" s="7"/>
      <c r="F8917" s="7"/>
      <c r="G8917" s="7"/>
      <c r="H8917" s="7"/>
      <c r="J8917" s="7"/>
      <c r="K8917" s="7"/>
      <c r="L8917" s="7"/>
      <c r="Q8917" s="7"/>
      <c r="S8917" s="7"/>
      <c r="T8917" s="7"/>
      <c r="Y8917" s="7"/>
      <c r="AA8917" s="7"/>
      <c r="AB8917" s="7"/>
      <c r="AG8917" s="7"/>
    </row>
    <row r="8918" spans="1:33">
      <c r="A8918" s="7"/>
      <c r="B8918" s="7"/>
      <c r="C8918" s="7"/>
      <c r="D8918" s="7"/>
      <c r="E8918" s="7"/>
      <c r="F8918" s="7"/>
      <c r="G8918" s="7"/>
      <c r="H8918" s="7"/>
      <c r="J8918" s="7"/>
      <c r="K8918" s="7"/>
      <c r="L8918" s="7"/>
      <c r="Q8918" s="7"/>
      <c r="S8918" s="7"/>
      <c r="T8918" s="7"/>
      <c r="Y8918" s="7"/>
      <c r="AA8918" s="7"/>
      <c r="AB8918" s="7"/>
      <c r="AG8918" s="7"/>
    </row>
    <row r="8919" spans="1:33">
      <c r="A8919" s="7"/>
      <c r="B8919" s="7"/>
      <c r="C8919" s="7"/>
      <c r="D8919" s="7"/>
      <c r="E8919" s="7"/>
      <c r="F8919" s="7"/>
      <c r="G8919" s="7"/>
      <c r="H8919" s="7"/>
      <c r="J8919" s="7"/>
      <c r="K8919" s="7"/>
      <c r="L8919" s="7"/>
      <c r="Q8919" s="7"/>
      <c r="S8919" s="7"/>
      <c r="T8919" s="7"/>
      <c r="Y8919" s="7"/>
      <c r="AA8919" s="7"/>
      <c r="AB8919" s="7"/>
      <c r="AG8919" s="7"/>
    </row>
    <row r="8920" spans="1:33">
      <c r="A8920" s="7"/>
      <c r="B8920" s="7"/>
      <c r="C8920" s="7"/>
      <c r="D8920" s="7"/>
      <c r="E8920" s="7"/>
      <c r="F8920" s="7"/>
      <c r="G8920" s="7"/>
      <c r="H8920" s="7"/>
      <c r="J8920" s="7"/>
      <c r="K8920" s="7"/>
      <c r="L8920" s="7"/>
      <c r="Q8920" s="7"/>
      <c r="S8920" s="7"/>
      <c r="T8920" s="7"/>
      <c r="Y8920" s="7"/>
      <c r="AA8920" s="7"/>
      <c r="AB8920" s="7"/>
      <c r="AG8920" s="7"/>
    </row>
    <row r="8921" spans="1:33">
      <c r="A8921" s="7"/>
      <c r="B8921" s="7"/>
      <c r="C8921" s="7"/>
      <c r="D8921" s="7"/>
      <c r="E8921" s="7"/>
      <c r="F8921" s="7"/>
      <c r="G8921" s="7"/>
      <c r="H8921" s="7"/>
      <c r="J8921" s="7"/>
      <c r="K8921" s="7"/>
      <c r="L8921" s="7"/>
      <c r="Q8921" s="7"/>
      <c r="S8921" s="7"/>
      <c r="T8921" s="7"/>
      <c r="Y8921" s="7"/>
      <c r="AA8921" s="7"/>
      <c r="AB8921" s="7"/>
      <c r="AG8921" s="7"/>
    </row>
    <row r="8922" spans="1:33">
      <c r="A8922" s="7"/>
      <c r="B8922" s="7"/>
      <c r="C8922" s="7"/>
      <c r="D8922" s="7"/>
      <c r="E8922" s="7"/>
      <c r="F8922" s="7"/>
      <c r="G8922" s="7"/>
      <c r="H8922" s="7"/>
      <c r="J8922" s="7"/>
      <c r="K8922" s="7"/>
      <c r="L8922" s="7"/>
      <c r="Q8922" s="7"/>
      <c r="S8922" s="7"/>
      <c r="T8922" s="7"/>
      <c r="Y8922" s="7"/>
      <c r="AA8922" s="7"/>
      <c r="AB8922" s="7"/>
      <c r="AG8922" s="7"/>
    </row>
    <row r="8923" spans="1:33">
      <c r="A8923" s="7"/>
      <c r="B8923" s="7"/>
      <c r="C8923" s="7"/>
      <c r="D8923" s="7"/>
      <c r="E8923" s="7"/>
      <c r="F8923" s="7"/>
      <c r="G8923" s="7"/>
      <c r="H8923" s="7"/>
      <c r="J8923" s="7"/>
      <c r="K8923" s="7"/>
      <c r="L8923" s="7"/>
      <c r="Q8923" s="7"/>
      <c r="S8923" s="7"/>
      <c r="T8923" s="7"/>
      <c r="Y8923" s="7"/>
      <c r="AA8923" s="7"/>
      <c r="AB8923" s="7"/>
      <c r="AG8923" s="7"/>
    </row>
    <row r="8924" spans="1:33">
      <c r="A8924" s="7"/>
      <c r="B8924" s="7"/>
      <c r="C8924" s="7"/>
      <c r="D8924" s="7"/>
      <c r="E8924" s="7"/>
      <c r="F8924" s="7"/>
      <c r="G8924" s="7"/>
      <c r="H8924" s="7"/>
      <c r="J8924" s="7"/>
      <c r="K8924" s="7"/>
      <c r="L8924" s="7"/>
      <c r="Q8924" s="7"/>
      <c r="S8924" s="7"/>
      <c r="T8924" s="7"/>
      <c r="Y8924" s="7"/>
      <c r="AA8924" s="7"/>
      <c r="AB8924" s="7"/>
      <c r="AG8924" s="7"/>
    </row>
    <row r="8925" spans="1:33">
      <c r="A8925" s="7"/>
      <c r="B8925" s="7"/>
      <c r="C8925" s="7"/>
      <c r="D8925" s="7"/>
      <c r="E8925" s="7"/>
      <c r="F8925" s="7"/>
      <c r="G8925" s="7"/>
      <c r="H8925" s="7"/>
      <c r="J8925" s="7"/>
      <c r="K8925" s="7"/>
      <c r="L8925" s="7"/>
      <c r="Q8925" s="7"/>
      <c r="S8925" s="7"/>
      <c r="T8925" s="7"/>
      <c r="Y8925" s="7"/>
      <c r="AA8925" s="7"/>
      <c r="AB8925" s="7"/>
      <c r="AG8925" s="7"/>
    </row>
    <row r="8926" spans="1:33">
      <c r="A8926" s="7"/>
      <c r="B8926" s="7"/>
      <c r="C8926" s="7"/>
      <c r="D8926" s="7"/>
      <c r="E8926" s="7"/>
      <c r="F8926" s="7"/>
      <c r="G8926" s="7"/>
      <c r="H8926" s="7"/>
      <c r="J8926" s="7"/>
      <c r="K8926" s="7"/>
      <c r="L8926" s="7"/>
      <c r="Q8926" s="7"/>
      <c r="S8926" s="7"/>
      <c r="T8926" s="7"/>
      <c r="Y8926" s="7"/>
      <c r="AA8926" s="7"/>
      <c r="AB8926" s="7"/>
      <c r="AG8926" s="7"/>
    </row>
    <row r="8927" spans="1:33">
      <c r="A8927" s="7"/>
      <c r="B8927" s="7"/>
      <c r="C8927" s="7"/>
      <c r="D8927" s="7"/>
      <c r="E8927" s="7"/>
      <c r="F8927" s="7"/>
      <c r="G8927" s="7"/>
      <c r="H8927" s="7"/>
      <c r="J8927" s="7"/>
      <c r="K8927" s="7"/>
      <c r="L8927" s="7"/>
      <c r="Q8927" s="7"/>
      <c r="S8927" s="7"/>
      <c r="T8927" s="7"/>
      <c r="Y8927" s="7"/>
      <c r="AA8927" s="7"/>
      <c r="AB8927" s="7"/>
      <c r="AG8927" s="7"/>
    </row>
    <row r="8928" spans="1:33">
      <c r="A8928" s="7"/>
      <c r="B8928" s="7"/>
      <c r="C8928" s="7"/>
      <c r="D8928" s="7"/>
      <c r="E8928" s="7"/>
      <c r="F8928" s="7"/>
      <c r="G8928" s="7"/>
      <c r="H8928" s="7"/>
      <c r="J8928" s="7"/>
      <c r="K8928" s="7"/>
      <c r="L8928" s="7"/>
      <c r="Q8928" s="7"/>
      <c r="S8928" s="7"/>
      <c r="T8928" s="7"/>
      <c r="Y8928" s="7"/>
      <c r="AA8928" s="7"/>
      <c r="AB8928" s="7"/>
      <c r="AG8928" s="7"/>
    </row>
    <row r="8929" spans="1:33">
      <c r="A8929" s="7"/>
      <c r="B8929" s="7"/>
      <c r="C8929" s="7"/>
      <c r="D8929" s="7"/>
      <c r="E8929" s="7"/>
      <c r="F8929" s="7"/>
      <c r="G8929" s="7"/>
      <c r="H8929" s="7"/>
      <c r="J8929" s="7"/>
      <c r="K8929" s="7"/>
      <c r="L8929" s="7"/>
      <c r="Q8929" s="7"/>
      <c r="S8929" s="7"/>
      <c r="T8929" s="7"/>
      <c r="Y8929" s="7"/>
      <c r="AA8929" s="7"/>
      <c r="AB8929" s="7"/>
      <c r="AG8929" s="7"/>
    </row>
    <row r="8930" spans="1:33">
      <c r="A8930" s="7"/>
      <c r="B8930" s="7"/>
      <c r="C8930" s="7"/>
      <c r="D8930" s="7"/>
      <c r="E8930" s="7"/>
      <c r="F8930" s="7"/>
      <c r="G8930" s="7"/>
      <c r="H8930" s="7"/>
      <c r="J8930" s="7"/>
      <c r="K8930" s="7"/>
      <c r="L8930" s="7"/>
      <c r="Q8930" s="7"/>
      <c r="S8930" s="7"/>
      <c r="T8930" s="7"/>
      <c r="Y8930" s="7"/>
      <c r="AA8930" s="7"/>
      <c r="AB8930" s="7"/>
      <c r="AG8930" s="7"/>
    </row>
    <row r="8931" spans="1:33">
      <c r="A8931" s="7"/>
      <c r="B8931" s="7"/>
      <c r="C8931" s="7"/>
      <c r="D8931" s="7"/>
      <c r="E8931" s="7"/>
      <c r="F8931" s="7"/>
      <c r="G8931" s="7"/>
      <c r="H8931" s="7"/>
      <c r="J8931" s="7"/>
      <c r="K8931" s="7"/>
      <c r="L8931" s="7"/>
      <c r="Q8931" s="7"/>
      <c r="S8931" s="7"/>
      <c r="T8931" s="7"/>
      <c r="Y8931" s="7"/>
      <c r="AA8931" s="7"/>
      <c r="AB8931" s="7"/>
      <c r="AG8931" s="7"/>
    </row>
    <row r="8932" spans="1:33">
      <c r="A8932" s="7"/>
      <c r="B8932" s="7"/>
      <c r="C8932" s="7"/>
      <c r="D8932" s="7"/>
      <c r="E8932" s="7"/>
      <c r="F8932" s="7"/>
      <c r="G8932" s="7"/>
      <c r="H8932" s="7"/>
      <c r="J8932" s="7"/>
      <c r="K8932" s="7"/>
      <c r="L8932" s="7"/>
      <c r="Q8932" s="7"/>
      <c r="S8932" s="7"/>
      <c r="T8932" s="7"/>
      <c r="Y8932" s="7"/>
      <c r="AA8932" s="7"/>
      <c r="AB8932" s="7"/>
      <c r="AG8932" s="7"/>
    </row>
    <row r="8933" spans="1:33">
      <c r="A8933" s="7"/>
      <c r="B8933" s="7"/>
      <c r="C8933" s="7"/>
      <c r="D8933" s="7"/>
      <c r="E8933" s="7"/>
      <c r="F8933" s="7"/>
      <c r="G8933" s="7"/>
      <c r="H8933" s="7"/>
      <c r="J8933" s="7"/>
      <c r="K8933" s="7"/>
      <c r="L8933" s="7"/>
      <c r="Q8933" s="7"/>
      <c r="S8933" s="7"/>
      <c r="T8933" s="7"/>
      <c r="Y8933" s="7"/>
      <c r="AA8933" s="7"/>
      <c r="AB8933" s="7"/>
      <c r="AG8933" s="7"/>
    </row>
    <row r="8934" spans="1:33">
      <c r="A8934" s="7"/>
      <c r="B8934" s="7"/>
      <c r="C8934" s="7"/>
      <c r="D8934" s="7"/>
      <c r="E8934" s="7"/>
      <c r="F8934" s="7"/>
      <c r="G8934" s="7"/>
      <c r="H8934" s="7"/>
      <c r="J8934" s="7"/>
      <c r="K8934" s="7"/>
      <c r="L8934" s="7"/>
      <c r="Q8934" s="7"/>
      <c r="S8934" s="7"/>
      <c r="T8934" s="7"/>
      <c r="Y8934" s="7"/>
      <c r="AA8934" s="7"/>
      <c r="AB8934" s="7"/>
      <c r="AG8934" s="7"/>
    </row>
    <row r="8935" spans="1:33">
      <c r="A8935" s="7"/>
      <c r="B8935" s="7"/>
      <c r="C8935" s="7"/>
      <c r="D8935" s="7"/>
      <c r="E8935" s="7"/>
      <c r="F8935" s="7"/>
      <c r="G8935" s="7"/>
      <c r="H8935" s="7"/>
      <c r="J8935" s="7"/>
      <c r="K8935" s="7"/>
      <c r="L8935" s="7"/>
      <c r="Q8935" s="7"/>
      <c r="S8935" s="7"/>
      <c r="T8935" s="7"/>
      <c r="Y8935" s="7"/>
      <c r="AA8935" s="7"/>
      <c r="AB8935" s="7"/>
      <c r="AG8935" s="7"/>
    </row>
    <row r="8936" spans="1:33">
      <c r="A8936" s="7"/>
      <c r="B8936" s="7"/>
      <c r="C8936" s="7"/>
      <c r="D8936" s="7"/>
      <c r="E8936" s="7"/>
      <c r="F8936" s="7"/>
      <c r="G8936" s="7"/>
      <c r="H8936" s="7"/>
      <c r="J8936" s="7"/>
      <c r="K8936" s="7"/>
      <c r="L8936" s="7"/>
      <c r="Q8936" s="7"/>
      <c r="S8936" s="7"/>
      <c r="T8936" s="7"/>
      <c r="Y8936" s="7"/>
      <c r="AA8936" s="7"/>
      <c r="AB8936" s="7"/>
      <c r="AG8936" s="7"/>
    </row>
    <row r="8937" spans="1:33">
      <c r="A8937" s="7"/>
      <c r="B8937" s="7"/>
      <c r="C8937" s="7"/>
      <c r="D8937" s="7"/>
      <c r="E8937" s="7"/>
      <c r="F8937" s="7"/>
      <c r="G8937" s="7"/>
      <c r="H8937" s="7"/>
      <c r="J8937" s="7"/>
      <c r="K8937" s="7"/>
      <c r="L8937" s="7"/>
      <c r="Q8937" s="7"/>
      <c r="S8937" s="7"/>
      <c r="T8937" s="7"/>
      <c r="Y8937" s="7"/>
      <c r="AA8937" s="7"/>
      <c r="AB8937" s="7"/>
      <c r="AG8937" s="7"/>
    </row>
    <row r="8938" spans="1:33">
      <c r="A8938" s="7"/>
      <c r="B8938" s="7"/>
      <c r="C8938" s="7"/>
      <c r="D8938" s="7"/>
      <c r="E8938" s="7"/>
      <c r="F8938" s="7"/>
      <c r="G8938" s="7"/>
      <c r="H8938" s="7"/>
      <c r="J8938" s="7"/>
      <c r="K8938" s="7"/>
      <c r="L8938" s="7"/>
      <c r="Q8938" s="7"/>
      <c r="S8938" s="7"/>
      <c r="T8938" s="7"/>
      <c r="Y8938" s="7"/>
      <c r="AA8938" s="7"/>
      <c r="AB8938" s="7"/>
      <c r="AG8938" s="7"/>
    </row>
    <row r="8939" spans="1:33">
      <c r="A8939" s="7"/>
      <c r="B8939" s="7"/>
      <c r="C8939" s="7"/>
      <c r="D8939" s="7"/>
      <c r="E8939" s="7"/>
      <c r="F8939" s="7"/>
      <c r="G8939" s="7"/>
      <c r="H8939" s="7"/>
      <c r="J8939" s="7"/>
      <c r="K8939" s="7"/>
      <c r="L8939" s="7"/>
      <c r="Q8939" s="7"/>
      <c r="S8939" s="7"/>
      <c r="T8939" s="7"/>
      <c r="Y8939" s="7"/>
      <c r="AA8939" s="7"/>
      <c r="AB8939" s="7"/>
      <c r="AG8939" s="7"/>
    </row>
    <row r="8940" spans="1:33">
      <c r="A8940" s="7"/>
      <c r="B8940" s="7"/>
      <c r="C8940" s="7"/>
      <c r="D8940" s="7"/>
      <c r="E8940" s="7"/>
      <c r="F8940" s="7"/>
      <c r="G8940" s="7"/>
      <c r="H8940" s="7"/>
      <c r="J8940" s="7"/>
      <c r="K8940" s="7"/>
      <c r="L8940" s="7"/>
      <c r="Q8940" s="7"/>
      <c r="S8940" s="7"/>
      <c r="T8940" s="7"/>
      <c r="Y8940" s="7"/>
      <c r="AA8940" s="7"/>
      <c r="AB8940" s="7"/>
      <c r="AG8940" s="7"/>
    </row>
    <row r="8941" spans="1:33">
      <c r="A8941" s="7"/>
      <c r="B8941" s="7"/>
      <c r="C8941" s="7"/>
      <c r="D8941" s="7"/>
      <c r="E8941" s="7"/>
      <c r="F8941" s="7"/>
      <c r="G8941" s="7"/>
      <c r="H8941" s="7"/>
      <c r="J8941" s="7"/>
      <c r="K8941" s="7"/>
      <c r="L8941" s="7"/>
      <c r="Q8941" s="7"/>
      <c r="S8941" s="7"/>
      <c r="T8941" s="7"/>
      <c r="Y8941" s="7"/>
      <c r="AA8941" s="7"/>
      <c r="AB8941" s="7"/>
      <c r="AG8941" s="7"/>
    </row>
    <row r="8942" spans="1:33">
      <c r="A8942" s="7"/>
      <c r="B8942" s="7"/>
      <c r="C8942" s="7"/>
      <c r="D8942" s="7"/>
      <c r="E8942" s="7"/>
      <c r="F8942" s="7"/>
      <c r="G8942" s="7"/>
      <c r="H8942" s="7"/>
      <c r="J8942" s="7"/>
      <c r="K8942" s="7"/>
      <c r="L8942" s="7"/>
      <c r="Q8942" s="7"/>
      <c r="S8942" s="7"/>
      <c r="T8942" s="7"/>
      <c r="Y8942" s="7"/>
      <c r="AA8942" s="7"/>
      <c r="AB8942" s="7"/>
      <c r="AG8942" s="7"/>
    </row>
    <row r="8943" spans="1:33">
      <c r="A8943" s="7"/>
      <c r="B8943" s="7"/>
      <c r="C8943" s="7"/>
      <c r="D8943" s="7"/>
      <c r="E8943" s="7"/>
      <c r="F8943" s="7"/>
      <c r="G8943" s="7"/>
      <c r="H8943" s="7"/>
      <c r="J8943" s="7"/>
      <c r="K8943" s="7"/>
      <c r="L8943" s="7"/>
      <c r="Q8943" s="7"/>
      <c r="S8943" s="7"/>
      <c r="T8943" s="7"/>
      <c r="Y8943" s="7"/>
      <c r="AA8943" s="7"/>
      <c r="AB8943" s="7"/>
      <c r="AG8943" s="7"/>
    </row>
    <row r="8944" spans="1:33">
      <c r="A8944" s="7"/>
      <c r="B8944" s="7"/>
      <c r="C8944" s="7"/>
      <c r="D8944" s="7"/>
      <c r="E8944" s="7"/>
      <c r="F8944" s="7"/>
      <c r="G8944" s="7"/>
      <c r="H8944" s="7"/>
      <c r="J8944" s="7"/>
      <c r="K8944" s="7"/>
      <c r="L8944" s="7"/>
      <c r="Q8944" s="7"/>
      <c r="S8944" s="7"/>
      <c r="T8944" s="7"/>
      <c r="Y8944" s="7"/>
      <c r="AA8944" s="7"/>
      <c r="AB8944" s="7"/>
      <c r="AG8944" s="7"/>
    </row>
    <row r="8945" spans="1:33">
      <c r="A8945" s="7"/>
      <c r="B8945" s="7"/>
      <c r="C8945" s="7"/>
      <c r="D8945" s="7"/>
      <c r="E8945" s="7"/>
      <c r="F8945" s="7"/>
      <c r="G8945" s="7"/>
      <c r="H8945" s="7"/>
      <c r="J8945" s="7"/>
      <c r="K8945" s="7"/>
      <c r="L8945" s="7"/>
      <c r="Q8945" s="7"/>
      <c r="S8945" s="7"/>
      <c r="T8945" s="7"/>
      <c r="Y8945" s="7"/>
      <c r="AA8945" s="7"/>
      <c r="AB8945" s="7"/>
      <c r="AG8945" s="7"/>
    </row>
    <row r="8946" spans="1:33">
      <c r="A8946" s="7"/>
      <c r="B8946" s="7"/>
      <c r="C8946" s="7"/>
      <c r="D8946" s="7"/>
      <c r="E8946" s="7"/>
      <c r="F8946" s="7"/>
      <c r="G8946" s="7"/>
      <c r="H8946" s="7"/>
      <c r="J8946" s="7"/>
      <c r="K8946" s="7"/>
      <c r="L8946" s="7"/>
      <c r="Q8946" s="7"/>
      <c r="S8946" s="7"/>
      <c r="T8946" s="7"/>
      <c r="Y8946" s="7"/>
      <c r="AA8946" s="7"/>
      <c r="AB8946" s="7"/>
      <c r="AG8946" s="7"/>
    </row>
    <row r="8947" spans="1:33">
      <c r="A8947" s="7"/>
      <c r="B8947" s="7"/>
      <c r="C8947" s="7"/>
      <c r="D8947" s="7"/>
      <c r="E8947" s="7"/>
      <c r="F8947" s="7"/>
      <c r="G8947" s="7"/>
      <c r="H8947" s="7"/>
      <c r="J8947" s="7"/>
      <c r="K8947" s="7"/>
      <c r="L8947" s="7"/>
      <c r="Q8947" s="7"/>
      <c r="S8947" s="7"/>
      <c r="T8947" s="7"/>
      <c r="Y8947" s="7"/>
      <c r="AA8947" s="7"/>
      <c r="AB8947" s="7"/>
      <c r="AG8947" s="7"/>
    </row>
    <row r="8948" spans="1:33">
      <c r="A8948" s="7"/>
      <c r="B8948" s="7"/>
      <c r="C8948" s="7"/>
      <c r="D8948" s="7"/>
      <c r="E8948" s="7"/>
      <c r="F8948" s="7"/>
      <c r="G8948" s="7"/>
      <c r="H8948" s="7"/>
      <c r="J8948" s="7"/>
      <c r="K8948" s="7"/>
      <c r="L8948" s="7"/>
      <c r="Q8948" s="7"/>
      <c r="S8948" s="7"/>
      <c r="T8948" s="7"/>
      <c r="Y8948" s="7"/>
      <c r="AA8948" s="7"/>
      <c r="AB8948" s="7"/>
      <c r="AG8948" s="7"/>
    </row>
    <row r="8949" spans="1:33">
      <c r="A8949" s="7"/>
      <c r="B8949" s="7"/>
      <c r="C8949" s="7"/>
      <c r="D8949" s="7"/>
      <c r="E8949" s="7"/>
      <c r="F8949" s="7"/>
      <c r="G8949" s="7"/>
      <c r="H8949" s="7"/>
      <c r="J8949" s="7"/>
      <c r="K8949" s="7"/>
      <c r="L8949" s="7"/>
      <c r="Q8949" s="7"/>
      <c r="S8949" s="7"/>
      <c r="T8949" s="7"/>
      <c r="Y8949" s="7"/>
      <c r="AA8949" s="7"/>
      <c r="AB8949" s="7"/>
      <c r="AG8949" s="7"/>
    </row>
    <row r="8950" spans="1:33">
      <c r="A8950" s="7"/>
      <c r="B8950" s="7"/>
      <c r="C8950" s="7"/>
      <c r="D8950" s="7"/>
      <c r="E8950" s="7"/>
      <c r="F8950" s="7"/>
      <c r="G8950" s="7"/>
      <c r="H8950" s="7"/>
      <c r="J8950" s="7"/>
      <c r="K8950" s="7"/>
      <c r="L8950" s="7"/>
      <c r="Q8950" s="7"/>
      <c r="S8950" s="7"/>
      <c r="T8950" s="7"/>
      <c r="Y8950" s="7"/>
      <c r="AA8950" s="7"/>
      <c r="AB8950" s="7"/>
      <c r="AG8950" s="7"/>
    </row>
    <row r="8951" spans="1:33">
      <c r="A8951" s="7"/>
      <c r="B8951" s="7"/>
      <c r="C8951" s="7"/>
      <c r="D8951" s="7"/>
      <c r="E8951" s="7"/>
      <c r="F8951" s="7"/>
      <c r="G8951" s="7"/>
      <c r="H8951" s="7"/>
      <c r="J8951" s="7"/>
      <c r="K8951" s="7"/>
      <c r="L8951" s="7"/>
      <c r="Q8951" s="7"/>
      <c r="S8951" s="7"/>
      <c r="T8951" s="7"/>
      <c r="Y8951" s="7"/>
      <c r="AA8951" s="7"/>
      <c r="AB8951" s="7"/>
      <c r="AG8951" s="7"/>
    </row>
    <row r="8952" spans="1:33">
      <c r="A8952" s="7"/>
      <c r="B8952" s="7"/>
      <c r="C8952" s="7"/>
      <c r="D8952" s="7"/>
      <c r="E8952" s="7"/>
      <c r="F8952" s="7"/>
      <c r="G8952" s="7"/>
      <c r="H8952" s="7"/>
      <c r="J8952" s="7"/>
      <c r="K8952" s="7"/>
      <c r="L8952" s="7"/>
      <c r="Q8952" s="7"/>
      <c r="S8952" s="7"/>
      <c r="T8952" s="7"/>
      <c r="Y8952" s="7"/>
      <c r="AA8952" s="7"/>
      <c r="AB8952" s="7"/>
      <c r="AG8952" s="7"/>
    </row>
    <row r="8953" spans="1:33">
      <c r="A8953" s="7"/>
      <c r="B8953" s="7"/>
      <c r="C8953" s="7"/>
      <c r="D8953" s="7"/>
      <c r="E8953" s="7"/>
      <c r="F8953" s="7"/>
      <c r="G8953" s="7"/>
      <c r="H8953" s="7"/>
      <c r="J8953" s="7"/>
      <c r="K8953" s="7"/>
      <c r="L8953" s="7"/>
      <c r="Q8953" s="7"/>
      <c r="S8953" s="7"/>
      <c r="T8953" s="7"/>
      <c r="Y8953" s="7"/>
      <c r="AA8953" s="7"/>
      <c r="AB8953" s="7"/>
      <c r="AG8953" s="7"/>
    </row>
    <row r="8954" spans="1:33">
      <c r="A8954" s="7"/>
      <c r="B8954" s="7"/>
      <c r="C8954" s="7"/>
      <c r="D8954" s="7"/>
      <c r="E8954" s="7"/>
      <c r="F8954" s="7"/>
      <c r="G8954" s="7"/>
      <c r="H8954" s="7"/>
      <c r="J8954" s="7"/>
      <c r="K8954" s="7"/>
      <c r="L8954" s="7"/>
      <c r="Q8954" s="7"/>
      <c r="S8954" s="7"/>
      <c r="T8954" s="7"/>
      <c r="Y8954" s="7"/>
      <c r="AA8954" s="7"/>
      <c r="AB8954" s="7"/>
      <c r="AG8954" s="7"/>
    </row>
    <row r="8955" spans="1:33">
      <c r="A8955" s="7"/>
      <c r="B8955" s="7"/>
      <c r="C8955" s="7"/>
      <c r="D8955" s="7"/>
      <c r="E8955" s="7"/>
      <c r="F8955" s="7"/>
      <c r="G8955" s="7"/>
      <c r="H8955" s="7"/>
      <c r="J8955" s="7"/>
      <c r="K8955" s="7"/>
      <c r="L8955" s="7"/>
      <c r="Q8955" s="7"/>
      <c r="S8955" s="7"/>
      <c r="T8955" s="7"/>
      <c r="Y8955" s="7"/>
      <c r="AA8955" s="7"/>
      <c r="AB8955" s="7"/>
      <c r="AG8955" s="7"/>
    </row>
    <row r="8956" spans="1:33">
      <c r="A8956" s="7"/>
      <c r="B8956" s="7"/>
      <c r="C8956" s="7"/>
      <c r="D8956" s="7"/>
      <c r="E8956" s="7"/>
      <c r="F8956" s="7"/>
      <c r="G8956" s="7"/>
      <c r="H8956" s="7"/>
      <c r="J8956" s="7"/>
      <c r="K8956" s="7"/>
      <c r="L8956" s="7"/>
      <c r="Q8956" s="7"/>
      <c r="S8956" s="7"/>
      <c r="T8956" s="7"/>
      <c r="Y8956" s="7"/>
      <c r="AA8956" s="7"/>
      <c r="AB8956" s="7"/>
      <c r="AG8956" s="7"/>
    </row>
    <row r="8957" spans="1:33">
      <c r="A8957" s="7"/>
      <c r="B8957" s="7"/>
      <c r="C8957" s="7"/>
      <c r="D8957" s="7"/>
      <c r="E8957" s="7"/>
      <c r="F8957" s="7"/>
      <c r="G8957" s="7"/>
      <c r="H8957" s="7"/>
      <c r="J8957" s="7"/>
      <c r="K8957" s="7"/>
      <c r="L8957" s="7"/>
      <c r="Q8957" s="7"/>
      <c r="S8957" s="7"/>
      <c r="T8957" s="7"/>
      <c r="Y8957" s="7"/>
      <c r="AA8957" s="7"/>
      <c r="AB8957" s="7"/>
      <c r="AG8957" s="7"/>
    </row>
    <row r="8958" spans="1:33">
      <c r="A8958" s="7"/>
      <c r="B8958" s="7"/>
      <c r="C8958" s="7"/>
      <c r="D8958" s="7"/>
      <c r="E8958" s="7"/>
      <c r="F8958" s="7"/>
      <c r="G8958" s="7"/>
      <c r="H8958" s="7"/>
      <c r="J8958" s="7"/>
      <c r="K8958" s="7"/>
      <c r="L8958" s="7"/>
      <c r="Q8958" s="7"/>
      <c r="S8958" s="7"/>
      <c r="T8958" s="7"/>
      <c r="Y8958" s="7"/>
      <c r="AA8958" s="7"/>
      <c r="AB8958" s="7"/>
      <c r="AG8958" s="7"/>
    </row>
    <row r="8959" spans="1:33">
      <c r="A8959" s="7"/>
      <c r="B8959" s="7"/>
      <c r="C8959" s="7"/>
      <c r="D8959" s="7"/>
      <c r="E8959" s="7"/>
      <c r="F8959" s="7"/>
      <c r="G8959" s="7"/>
      <c r="H8959" s="7"/>
      <c r="J8959" s="7"/>
      <c r="K8959" s="7"/>
      <c r="L8959" s="7"/>
      <c r="Q8959" s="7"/>
      <c r="S8959" s="7"/>
      <c r="T8959" s="7"/>
      <c r="Y8959" s="7"/>
      <c r="AA8959" s="7"/>
      <c r="AB8959" s="7"/>
      <c r="AG8959" s="7"/>
    </row>
    <row r="8960" spans="1:33">
      <c r="A8960" s="7"/>
      <c r="B8960" s="7"/>
      <c r="C8960" s="7"/>
      <c r="D8960" s="7"/>
      <c r="E8960" s="7"/>
      <c r="F8960" s="7"/>
      <c r="G8960" s="7"/>
      <c r="H8960" s="7"/>
      <c r="J8960" s="7"/>
      <c r="K8960" s="7"/>
      <c r="L8960" s="7"/>
      <c r="Q8960" s="7"/>
      <c r="S8960" s="7"/>
      <c r="T8960" s="7"/>
      <c r="Y8960" s="7"/>
      <c r="AA8960" s="7"/>
      <c r="AB8960" s="7"/>
      <c r="AG8960" s="7"/>
    </row>
    <row r="8961" spans="1:33">
      <c r="A8961" s="7"/>
      <c r="B8961" s="7"/>
      <c r="C8961" s="7"/>
      <c r="D8961" s="7"/>
      <c r="E8961" s="7"/>
      <c r="F8961" s="7"/>
      <c r="G8961" s="7"/>
      <c r="H8961" s="7"/>
      <c r="J8961" s="7"/>
      <c r="K8961" s="7"/>
      <c r="L8961" s="7"/>
      <c r="Q8961" s="7"/>
      <c r="S8961" s="7"/>
      <c r="T8961" s="7"/>
      <c r="Y8961" s="7"/>
      <c r="AA8961" s="7"/>
      <c r="AB8961" s="7"/>
      <c r="AG8961" s="7"/>
    </row>
    <row r="8962" spans="1:33">
      <c r="A8962" s="7"/>
      <c r="B8962" s="7"/>
      <c r="C8962" s="7"/>
      <c r="D8962" s="7"/>
      <c r="E8962" s="7"/>
      <c r="F8962" s="7"/>
      <c r="G8962" s="7"/>
      <c r="H8962" s="7"/>
      <c r="J8962" s="7"/>
      <c r="K8962" s="7"/>
      <c r="L8962" s="7"/>
      <c r="Q8962" s="7"/>
      <c r="S8962" s="7"/>
      <c r="T8962" s="7"/>
      <c r="Y8962" s="7"/>
      <c r="AA8962" s="7"/>
      <c r="AB8962" s="7"/>
      <c r="AG8962" s="7"/>
    </row>
    <row r="8963" spans="1:33">
      <c r="A8963" s="7"/>
      <c r="B8963" s="7"/>
      <c r="C8963" s="7"/>
      <c r="D8963" s="7"/>
      <c r="E8963" s="7"/>
      <c r="F8963" s="7"/>
      <c r="G8963" s="7"/>
      <c r="H8963" s="7"/>
      <c r="J8963" s="7"/>
      <c r="K8963" s="7"/>
      <c r="L8963" s="7"/>
      <c r="Q8963" s="7"/>
      <c r="S8963" s="7"/>
      <c r="T8963" s="7"/>
      <c r="Y8963" s="7"/>
      <c r="AA8963" s="7"/>
      <c r="AB8963" s="7"/>
      <c r="AG8963" s="7"/>
    </row>
    <row r="8964" spans="1:33">
      <c r="A8964" s="7"/>
      <c r="B8964" s="7"/>
      <c r="C8964" s="7"/>
      <c r="D8964" s="7"/>
      <c r="E8964" s="7"/>
      <c r="F8964" s="7"/>
      <c r="G8964" s="7"/>
      <c r="H8964" s="7"/>
      <c r="J8964" s="7"/>
      <c r="K8964" s="7"/>
      <c r="L8964" s="7"/>
      <c r="Q8964" s="7"/>
      <c r="S8964" s="7"/>
      <c r="T8964" s="7"/>
      <c r="Y8964" s="7"/>
      <c r="AA8964" s="7"/>
      <c r="AB8964" s="7"/>
      <c r="AG8964" s="7"/>
    </row>
    <row r="8965" spans="1:33">
      <c r="A8965" s="7"/>
      <c r="B8965" s="7"/>
      <c r="C8965" s="7"/>
      <c r="D8965" s="7"/>
      <c r="E8965" s="7"/>
      <c r="F8965" s="7"/>
      <c r="G8965" s="7"/>
      <c r="H8965" s="7"/>
      <c r="J8965" s="7"/>
      <c r="K8965" s="7"/>
      <c r="L8965" s="7"/>
      <c r="Q8965" s="7"/>
      <c r="S8965" s="7"/>
      <c r="T8965" s="7"/>
      <c r="Y8965" s="7"/>
      <c r="AA8965" s="7"/>
      <c r="AB8965" s="7"/>
      <c r="AG8965" s="7"/>
    </row>
    <row r="8966" spans="1:33">
      <c r="A8966" s="7"/>
      <c r="B8966" s="7"/>
      <c r="C8966" s="7"/>
      <c r="D8966" s="7"/>
      <c r="E8966" s="7"/>
      <c r="F8966" s="7"/>
      <c r="G8966" s="7"/>
      <c r="H8966" s="7"/>
      <c r="J8966" s="7"/>
      <c r="K8966" s="7"/>
      <c r="L8966" s="7"/>
      <c r="Q8966" s="7"/>
      <c r="S8966" s="7"/>
      <c r="T8966" s="7"/>
      <c r="Y8966" s="7"/>
      <c r="AA8966" s="7"/>
      <c r="AB8966" s="7"/>
      <c r="AG8966" s="7"/>
    </row>
    <row r="8967" spans="1:33">
      <c r="A8967" s="7"/>
      <c r="B8967" s="7"/>
      <c r="C8967" s="7"/>
      <c r="D8967" s="7"/>
      <c r="E8967" s="7"/>
      <c r="F8967" s="7"/>
      <c r="G8967" s="7"/>
      <c r="H8967" s="7"/>
      <c r="J8967" s="7"/>
      <c r="K8967" s="7"/>
      <c r="L8967" s="7"/>
      <c r="Q8967" s="7"/>
      <c r="S8967" s="7"/>
      <c r="T8967" s="7"/>
      <c r="Y8967" s="7"/>
      <c r="AA8967" s="7"/>
      <c r="AB8967" s="7"/>
      <c r="AG8967" s="7"/>
    </row>
    <row r="8968" spans="1:33">
      <c r="A8968" s="7"/>
      <c r="B8968" s="7"/>
      <c r="C8968" s="7"/>
      <c r="D8968" s="7"/>
      <c r="E8968" s="7"/>
      <c r="F8968" s="7"/>
      <c r="G8968" s="7"/>
      <c r="H8968" s="7"/>
      <c r="J8968" s="7"/>
      <c r="K8968" s="7"/>
      <c r="L8968" s="7"/>
      <c r="Q8968" s="7"/>
      <c r="S8968" s="7"/>
      <c r="T8968" s="7"/>
      <c r="Y8968" s="7"/>
      <c r="AA8968" s="7"/>
      <c r="AB8968" s="7"/>
      <c r="AG8968" s="7"/>
    </row>
    <row r="8969" spans="1:33">
      <c r="A8969" s="7"/>
      <c r="B8969" s="7"/>
      <c r="C8969" s="7"/>
      <c r="D8969" s="7"/>
      <c r="E8969" s="7"/>
      <c r="F8969" s="7"/>
      <c r="G8969" s="7"/>
      <c r="H8969" s="7"/>
      <c r="J8969" s="7"/>
      <c r="K8969" s="7"/>
      <c r="L8969" s="7"/>
      <c r="Q8969" s="7"/>
      <c r="S8969" s="7"/>
      <c r="T8969" s="7"/>
      <c r="Y8969" s="7"/>
      <c r="AA8969" s="7"/>
      <c r="AB8969" s="7"/>
      <c r="AG8969" s="7"/>
    </row>
    <row r="8970" spans="1:33">
      <c r="A8970" s="7"/>
      <c r="B8970" s="7"/>
      <c r="C8970" s="7"/>
      <c r="D8970" s="7"/>
      <c r="E8970" s="7"/>
      <c r="F8970" s="7"/>
      <c r="G8970" s="7"/>
      <c r="H8970" s="7"/>
      <c r="J8970" s="7"/>
      <c r="K8970" s="7"/>
      <c r="L8970" s="7"/>
      <c r="Q8970" s="7"/>
      <c r="S8970" s="7"/>
      <c r="T8970" s="7"/>
      <c r="Y8970" s="7"/>
      <c r="AA8970" s="7"/>
      <c r="AB8970" s="7"/>
      <c r="AG8970" s="7"/>
    </row>
    <row r="8971" spans="1:33">
      <c r="A8971" s="7"/>
      <c r="B8971" s="7"/>
      <c r="C8971" s="7"/>
      <c r="D8971" s="7"/>
      <c r="E8971" s="7"/>
      <c r="F8971" s="7"/>
      <c r="G8971" s="7"/>
      <c r="H8971" s="7"/>
      <c r="J8971" s="7"/>
      <c r="K8971" s="7"/>
      <c r="L8971" s="7"/>
      <c r="Q8971" s="7"/>
      <c r="S8971" s="7"/>
      <c r="T8971" s="7"/>
      <c r="Y8971" s="7"/>
      <c r="AA8971" s="7"/>
      <c r="AB8971" s="7"/>
      <c r="AG8971" s="7"/>
    </row>
    <row r="8972" spans="1:33">
      <c r="A8972" s="7"/>
      <c r="B8972" s="7"/>
      <c r="C8972" s="7"/>
      <c r="D8972" s="7"/>
      <c r="E8972" s="7"/>
      <c r="F8972" s="7"/>
      <c r="G8972" s="7"/>
      <c r="H8972" s="7"/>
      <c r="J8972" s="7"/>
      <c r="K8972" s="7"/>
      <c r="L8972" s="7"/>
      <c r="Q8972" s="7"/>
      <c r="S8972" s="7"/>
      <c r="T8972" s="7"/>
      <c r="Y8972" s="7"/>
      <c r="AA8972" s="7"/>
      <c r="AB8972" s="7"/>
      <c r="AG8972" s="7"/>
    </row>
    <row r="8973" spans="1:33">
      <c r="A8973" s="7"/>
      <c r="B8973" s="7"/>
      <c r="C8973" s="7"/>
      <c r="D8973" s="7"/>
      <c r="E8973" s="7"/>
      <c r="F8973" s="7"/>
      <c r="G8973" s="7"/>
      <c r="H8973" s="7"/>
      <c r="J8973" s="7"/>
      <c r="K8973" s="7"/>
      <c r="L8973" s="7"/>
      <c r="Q8973" s="7"/>
      <c r="S8973" s="7"/>
      <c r="T8973" s="7"/>
      <c r="Y8973" s="7"/>
      <c r="AA8973" s="7"/>
      <c r="AB8973" s="7"/>
      <c r="AG8973" s="7"/>
    </row>
    <row r="8974" spans="1:33">
      <c r="A8974" s="7"/>
      <c r="B8974" s="7"/>
      <c r="C8974" s="7"/>
      <c r="D8974" s="7"/>
      <c r="E8974" s="7"/>
      <c r="F8974" s="7"/>
      <c r="G8974" s="7"/>
      <c r="H8974" s="7"/>
      <c r="J8974" s="7"/>
      <c r="K8974" s="7"/>
      <c r="L8974" s="7"/>
      <c r="Q8974" s="7"/>
      <c r="S8974" s="7"/>
      <c r="T8974" s="7"/>
      <c r="Y8974" s="7"/>
      <c r="AA8974" s="7"/>
      <c r="AB8974" s="7"/>
      <c r="AG8974" s="7"/>
    </row>
    <row r="8975" spans="1:33">
      <c r="A8975" s="7"/>
      <c r="B8975" s="7"/>
      <c r="C8975" s="7"/>
      <c r="D8975" s="7"/>
      <c r="E8975" s="7"/>
      <c r="F8975" s="7"/>
      <c r="G8975" s="7"/>
      <c r="H8975" s="7"/>
      <c r="J8975" s="7"/>
      <c r="K8975" s="7"/>
      <c r="L8975" s="7"/>
      <c r="Q8975" s="7"/>
      <c r="S8975" s="7"/>
      <c r="T8975" s="7"/>
      <c r="Y8975" s="7"/>
      <c r="AA8975" s="7"/>
      <c r="AB8975" s="7"/>
      <c r="AG8975" s="7"/>
    </row>
    <row r="8976" spans="1:33">
      <c r="A8976" s="7"/>
      <c r="B8976" s="7"/>
      <c r="C8976" s="7"/>
      <c r="D8976" s="7"/>
      <c r="E8976" s="7"/>
      <c r="F8976" s="7"/>
      <c r="G8976" s="7"/>
      <c r="H8976" s="7"/>
      <c r="J8976" s="7"/>
      <c r="K8976" s="7"/>
      <c r="L8976" s="7"/>
      <c r="Q8976" s="7"/>
      <c r="S8976" s="7"/>
      <c r="T8976" s="7"/>
      <c r="Y8976" s="7"/>
      <c r="AA8976" s="7"/>
      <c r="AB8976" s="7"/>
      <c r="AG8976" s="7"/>
    </row>
    <row r="8977" spans="1:33">
      <c r="A8977" s="7"/>
      <c r="B8977" s="7"/>
      <c r="C8977" s="7"/>
      <c r="D8977" s="7"/>
      <c r="E8977" s="7"/>
      <c r="F8977" s="7"/>
      <c r="G8977" s="7"/>
      <c r="H8977" s="7"/>
      <c r="J8977" s="7"/>
      <c r="K8977" s="7"/>
      <c r="L8977" s="7"/>
      <c r="Q8977" s="7"/>
      <c r="S8977" s="7"/>
      <c r="T8977" s="7"/>
      <c r="Y8977" s="7"/>
      <c r="AA8977" s="7"/>
      <c r="AB8977" s="7"/>
      <c r="AG8977" s="7"/>
    </row>
    <row r="8978" spans="1:33">
      <c r="A8978" s="7"/>
      <c r="B8978" s="7"/>
      <c r="C8978" s="7"/>
      <c r="D8978" s="7"/>
      <c r="E8978" s="7"/>
      <c r="F8978" s="7"/>
      <c r="G8978" s="7"/>
      <c r="H8978" s="7"/>
      <c r="J8978" s="7"/>
      <c r="K8978" s="7"/>
      <c r="L8978" s="7"/>
      <c r="Q8978" s="7"/>
      <c r="S8978" s="7"/>
      <c r="T8978" s="7"/>
      <c r="Y8978" s="7"/>
      <c r="AA8978" s="7"/>
      <c r="AB8978" s="7"/>
      <c r="AG8978" s="7"/>
    </row>
    <row r="8979" spans="1:33">
      <c r="A8979" s="7"/>
      <c r="B8979" s="7"/>
      <c r="C8979" s="7"/>
      <c r="D8979" s="7"/>
      <c r="E8979" s="7"/>
      <c r="F8979" s="7"/>
      <c r="G8979" s="7"/>
      <c r="H8979" s="7"/>
      <c r="J8979" s="7"/>
      <c r="K8979" s="7"/>
      <c r="L8979" s="7"/>
      <c r="Q8979" s="7"/>
      <c r="S8979" s="7"/>
      <c r="T8979" s="7"/>
      <c r="Y8979" s="7"/>
      <c r="AA8979" s="7"/>
      <c r="AB8979" s="7"/>
      <c r="AG8979" s="7"/>
    </row>
    <row r="8980" spans="1:33">
      <c r="A8980" s="7"/>
      <c r="B8980" s="7"/>
      <c r="C8980" s="7"/>
      <c r="D8980" s="7"/>
      <c r="E8980" s="7"/>
      <c r="F8980" s="7"/>
      <c r="G8980" s="7"/>
      <c r="H8980" s="7"/>
      <c r="J8980" s="7"/>
      <c r="K8980" s="7"/>
      <c r="L8980" s="7"/>
      <c r="Q8980" s="7"/>
      <c r="S8980" s="7"/>
      <c r="T8980" s="7"/>
      <c r="Y8980" s="7"/>
      <c r="AA8980" s="7"/>
      <c r="AB8980" s="7"/>
      <c r="AG8980" s="7"/>
    </row>
    <row r="8981" spans="1:33">
      <c r="A8981" s="7"/>
      <c r="B8981" s="7"/>
      <c r="C8981" s="7"/>
      <c r="D8981" s="7"/>
      <c r="E8981" s="7"/>
      <c r="F8981" s="7"/>
      <c r="G8981" s="7"/>
      <c r="H8981" s="7"/>
      <c r="J8981" s="7"/>
      <c r="K8981" s="7"/>
      <c r="L8981" s="7"/>
      <c r="Q8981" s="7"/>
      <c r="S8981" s="7"/>
      <c r="T8981" s="7"/>
      <c r="Y8981" s="7"/>
      <c r="AA8981" s="7"/>
      <c r="AB8981" s="7"/>
      <c r="AG8981" s="7"/>
    </row>
    <row r="8982" spans="1:33">
      <c r="A8982" s="7"/>
      <c r="B8982" s="7"/>
      <c r="C8982" s="7"/>
      <c r="D8982" s="7"/>
      <c r="E8982" s="7"/>
      <c r="F8982" s="7"/>
      <c r="G8982" s="7"/>
      <c r="H8982" s="7"/>
      <c r="J8982" s="7"/>
      <c r="K8982" s="7"/>
      <c r="L8982" s="7"/>
      <c r="Q8982" s="7"/>
      <c r="S8982" s="7"/>
      <c r="T8982" s="7"/>
      <c r="Y8982" s="7"/>
      <c r="AA8982" s="7"/>
      <c r="AB8982" s="7"/>
      <c r="AG8982" s="7"/>
    </row>
    <row r="8983" spans="1:33">
      <c r="A8983" s="7"/>
      <c r="B8983" s="7"/>
      <c r="C8983" s="7"/>
      <c r="D8983" s="7"/>
      <c r="E8983" s="7"/>
      <c r="F8983" s="7"/>
      <c r="G8983" s="7"/>
      <c r="H8983" s="7"/>
      <c r="J8983" s="7"/>
      <c r="K8983" s="7"/>
      <c r="L8983" s="7"/>
      <c r="Q8983" s="7"/>
      <c r="S8983" s="7"/>
      <c r="T8983" s="7"/>
      <c r="Y8983" s="7"/>
      <c r="AA8983" s="7"/>
      <c r="AB8983" s="7"/>
      <c r="AG8983" s="7"/>
    </row>
    <row r="8984" spans="1:33">
      <c r="A8984" s="7"/>
      <c r="B8984" s="7"/>
      <c r="C8984" s="7"/>
      <c r="D8984" s="7"/>
      <c r="E8984" s="7"/>
      <c r="F8984" s="7"/>
      <c r="G8984" s="7"/>
      <c r="H8984" s="7"/>
      <c r="J8984" s="7"/>
      <c r="K8984" s="7"/>
      <c r="L8984" s="7"/>
      <c r="Q8984" s="7"/>
      <c r="S8984" s="7"/>
      <c r="T8984" s="7"/>
      <c r="Y8984" s="7"/>
      <c r="AA8984" s="7"/>
      <c r="AB8984" s="7"/>
      <c r="AG8984" s="7"/>
    </row>
    <row r="8985" spans="1:33">
      <c r="A8985" s="7"/>
      <c r="B8985" s="7"/>
      <c r="C8985" s="7"/>
      <c r="D8985" s="7"/>
      <c r="E8985" s="7"/>
      <c r="F8985" s="7"/>
      <c r="G8985" s="7"/>
      <c r="H8985" s="7"/>
      <c r="J8985" s="7"/>
      <c r="K8985" s="7"/>
      <c r="L8985" s="7"/>
      <c r="Q8985" s="7"/>
      <c r="S8985" s="7"/>
      <c r="T8985" s="7"/>
      <c r="Y8985" s="7"/>
      <c r="AA8985" s="7"/>
      <c r="AB8985" s="7"/>
      <c r="AG8985" s="7"/>
    </row>
    <row r="8986" spans="1:33">
      <c r="A8986" s="7"/>
      <c r="B8986" s="7"/>
      <c r="C8986" s="7"/>
      <c r="D8986" s="7"/>
      <c r="E8986" s="7"/>
      <c r="F8986" s="7"/>
      <c r="G8986" s="7"/>
      <c r="H8986" s="7"/>
      <c r="J8986" s="7"/>
      <c r="K8986" s="7"/>
      <c r="L8986" s="7"/>
      <c r="Q8986" s="7"/>
      <c r="S8986" s="7"/>
      <c r="T8986" s="7"/>
      <c r="Y8986" s="7"/>
      <c r="AA8986" s="7"/>
      <c r="AB8986" s="7"/>
      <c r="AG8986" s="7"/>
    </row>
    <row r="8987" spans="1:33">
      <c r="A8987" s="7"/>
      <c r="B8987" s="7"/>
      <c r="C8987" s="7"/>
      <c r="D8987" s="7"/>
      <c r="E8987" s="7"/>
      <c r="F8987" s="7"/>
      <c r="G8987" s="7"/>
      <c r="H8987" s="7"/>
      <c r="J8987" s="7"/>
      <c r="K8987" s="7"/>
      <c r="L8987" s="7"/>
      <c r="Q8987" s="7"/>
      <c r="S8987" s="7"/>
      <c r="T8987" s="7"/>
      <c r="Y8987" s="7"/>
      <c r="AA8987" s="7"/>
      <c r="AB8987" s="7"/>
      <c r="AG8987" s="7"/>
    </row>
    <row r="8988" spans="1:33">
      <c r="A8988" s="7"/>
      <c r="B8988" s="7"/>
      <c r="C8988" s="7"/>
      <c r="D8988" s="7"/>
      <c r="E8988" s="7"/>
      <c r="F8988" s="7"/>
      <c r="G8988" s="7"/>
      <c r="H8988" s="7"/>
      <c r="J8988" s="7"/>
      <c r="K8988" s="7"/>
      <c r="L8988" s="7"/>
      <c r="Q8988" s="7"/>
      <c r="S8988" s="7"/>
      <c r="T8988" s="7"/>
      <c r="Y8988" s="7"/>
      <c r="AA8988" s="7"/>
      <c r="AB8988" s="7"/>
      <c r="AG8988" s="7"/>
    </row>
    <row r="8989" spans="1:33">
      <c r="A8989" s="7"/>
      <c r="B8989" s="7"/>
      <c r="C8989" s="7"/>
      <c r="D8989" s="7"/>
      <c r="E8989" s="7"/>
      <c r="F8989" s="7"/>
      <c r="G8989" s="7"/>
      <c r="H8989" s="7"/>
      <c r="J8989" s="7"/>
      <c r="K8989" s="7"/>
      <c r="L8989" s="7"/>
      <c r="Q8989" s="7"/>
      <c r="S8989" s="7"/>
      <c r="T8989" s="7"/>
      <c r="Y8989" s="7"/>
      <c r="AA8989" s="7"/>
      <c r="AB8989" s="7"/>
      <c r="AG8989" s="7"/>
    </row>
    <row r="8990" spans="1:33">
      <c r="A8990" s="7"/>
      <c r="B8990" s="7"/>
      <c r="C8990" s="7"/>
      <c r="D8990" s="7"/>
      <c r="E8990" s="7"/>
      <c r="F8990" s="7"/>
      <c r="G8990" s="7"/>
      <c r="H8990" s="7"/>
      <c r="J8990" s="7"/>
      <c r="K8990" s="7"/>
      <c r="L8990" s="7"/>
      <c r="Q8990" s="7"/>
      <c r="S8990" s="7"/>
      <c r="T8990" s="7"/>
      <c r="Y8990" s="7"/>
      <c r="AA8990" s="7"/>
      <c r="AB8990" s="7"/>
      <c r="AG8990" s="7"/>
    </row>
    <row r="8991" spans="1:33">
      <c r="A8991" s="7"/>
      <c r="B8991" s="7"/>
      <c r="C8991" s="7"/>
      <c r="D8991" s="7"/>
      <c r="E8991" s="7"/>
      <c r="F8991" s="7"/>
      <c r="G8991" s="7"/>
      <c r="H8991" s="7"/>
      <c r="J8991" s="7"/>
      <c r="K8991" s="7"/>
      <c r="L8991" s="7"/>
      <c r="Q8991" s="7"/>
      <c r="S8991" s="7"/>
      <c r="T8991" s="7"/>
      <c r="Y8991" s="7"/>
      <c r="AA8991" s="7"/>
      <c r="AB8991" s="7"/>
      <c r="AG8991" s="7"/>
    </row>
    <row r="8992" spans="1:33">
      <c r="A8992" s="7"/>
      <c r="B8992" s="7"/>
      <c r="C8992" s="7"/>
      <c r="D8992" s="7"/>
      <c r="E8992" s="7"/>
      <c r="F8992" s="7"/>
      <c r="G8992" s="7"/>
      <c r="H8992" s="7"/>
      <c r="J8992" s="7"/>
      <c r="K8992" s="7"/>
      <c r="L8992" s="7"/>
      <c r="Q8992" s="7"/>
      <c r="S8992" s="7"/>
      <c r="T8992" s="7"/>
      <c r="Y8992" s="7"/>
      <c r="AA8992" s="7"/>
      <c r="AB8992" s="7"/>
      <c r="AG8992" s="7"/>
    </row>
    <row r="8993" spans="1:33">
      <c r="A8993" s="7"/>
      <c r="B8993" s="7"/>
      <c r="C8993" s="7"/>
      <c r="D8993" s="7"/>
      <c r="E8993" s="7"/>
      <c r="F8993" s="7"/>
      <c r="G8993" s="7"/>
      <c r="H8993" s="7"/>
      <c r="J8993" s="7"/>
      <c r="K8993" s="7"/>
      <c r="L8993" s="7"/>
      <c r="Q8993" s="7"/>
      <c r="S8993" s="7"/>
      <c r="T8993" s="7"/>
      <c r="Y8993" s="7"/>
      <c r="AA8993" s="7"/>
      <c r="AB8993" s="7"/>
      <c r="AG8993" s="7"/>
    </row>
    <row r="8994" spans="1:33">
      <c r="A8994" s="7"/>
      <c r="B8994" s="7"/>
      <c r="C8994" s="7"/>
      <c r="D8994" s="7"/>
      <c r="E8994" s="7"/>
      <c r="F8994" s="7"/>
      <c r="G8994" s="7"/>
      <c r="H8994" s="7"/>
      <c r="J8994" s="7"/>
      <c r="K8994" s="7"/>
      <c r="L8994" s="7"/>
      <c r="Q8994" s="7"/>
      <c r="S8994" s="7"/>
      <c r="T8994" s="7"/>
      <c r="Y8994" s="7"/>
      <c r="AA8994" s="7"/>
      <c r="AB8994" s="7"/>
      <c r="AG8994" s="7"/>
    </row>
    <row r="8995" spans="1:33">
      <c r="A8995" s="7"/>
      <c r="B8995" s="7"/>
      <c r="C8995" s="7"/>
      <c r="D8995" s="7"/>
      <c r="E8995" s="7"/>
      <c r="F8995" s="7"/>
      <c r="G8995" s="7"/>
      <c r="H8995" s="7"/>
      <c r="J8995" s="7"/>
      <c r="K8995" s="7"/>
      <c r="L8995" s="7"/>
      <c r="Q8995" s="7"/>
      <c r="S8995" s="7"/>
      <c r="T8995" s="7"/>
      <c r="Y8995" s="7"/>
      <c r="AA8995" s="7"/>
      <c r="AB8995" s="7"/>
      <c r="AG8995" s="7"/>
    </row>
    <row r="8996" spans="1:33">
      <c r="A8996" s="7"/>
      <c r="B8996" s="7"/>
      <c r="C8996" s="7"/>
      <c r="D8996" s="7"/>
      <c r="E8996" s="7"/>
      <c r="F8996" s="7"/>
      <c r="G8996" s="7"/>
      <c r="H8996" s="7"/>
      <c r="J8996" s="7"/>
      <c r="K8996" s="7"/>
      <c r="L8996" s="7"/>
      <c r="Q8996" s="7"/>
      <c r="S8996" s="7"/>
      <c r="T8996" s="7"/>
      <c r="Y8996" s="7"/>
      <c r="AA8996" s="7"/>
      <c r="AB8996" s="7"/>
      <c r="AG8996" s="7"/>
    </row>
    <row r="8997" spans="1:33">
      <c r="A8997" s="7"/>
      <c r="B8997" s="7"/>
      <c r="C8997" s="7"/>
      <c r="D8997" s="7"/>
      <c r="E8997" s="7"/>
      <c r="F8997" s="7"/>
      <c r="G8997" s="7"/>
      <c r="H8997" s="7"/>
      <c r="J8997" s="7"/>
      <c r="K8997" s="7"/>
      <c r="L8997" s="7"/>
      <c r="Q8997" s="7"/>
      <c r="S8997" s="7"/>
      <c r="T8997" s="7"/>
      <c r="Y8997" s="7"/>
      <c r="AA8997" s="7"/>
      <c r="AB8997" s="7"/>
      <c r="AG8997" s="7"/>
    </row>
    <row r="8998" spans="1:33">
      <c r="A8998" s="7"/>
      <c r="B8998" s="7"/>
      <c r="C8998" s="7"/>
      <c r="D8998" s="7"/>
      <c r="E8998" s="7"/>
      <c r="F8998" s="7"/>
      <c r="G8998" s="7"/>
      <c r="H8998" s="7"/>
      <c r="J8998" s="7"/>
      <c r="K8998" s="7"/>
      <c r="L8998" s="7"/>
      <c r="Q8998" s="7"/>
      <c r="S8998" s="7"/>
      <c r="T8998" s="7"/>
      <c r="Y8998" s="7"/>
      <c r="AA8998" s="7"/>
      <c r="AB8998" s="7"/>
      <c r="AG8998" s="7"/>
    </row>
    <row r="8999" spans="1:33">
      <c r="A8999" s="7"/>
      <c r="B8999" s="7"/>
      <c r="C8999" s="7"/>
      <c r="D8999" s="7"/>
      <c r="E8999" s="7"/>
      <c r="F8999" s="7"/>
      <c r="G8999" s="7"/>
      <c r="H8999" s="7"/>
      <c r="J8999" s="7"/>
      <c r="K8999" s="7"/>
      <c r="L8999" s="7"/>
      <c r="Q8999" s="7"/>
      <c r="S8999" s="7"/>
      <c r="T8999" s="7"/>
      <c r="Y8999" s="7"/>
      <c r="AA8999" s="7"/>
      <c r="AB8999" s="7"/>
      <c r="AG8999" s="7"/>
    </row>
    <row r="9000" spans="1:33">
      <c r="A9000" s="7"/>
      <c r="B9000" s="7"/>
      <c r="C9000" s="7"/>
      <c r="D9000" s="7"/>
      <c r="E9000" s="7"/>
      <c r="F9000" s="7"/>
      <c r="G9000" s="7"/>
      <c r="H9000" s="7"/>
      <c r="J9000" s="7"/>
      <c r="K9000" s="7"/>
      <c r="L9000" s="7"/>
      <c r="Q9000" s="7"/>
      <c r="S9000" s="7"/>
      <c r="T9000" s="7"/>
      <c r="Y9000" s="7"/>
      <c r="AA9000" s="7"/>
      <c r="AB9000" s="7"/>
      <c r="AG9000" s="7"/>
    </row>
    <row r="9001" spans="1:33">
      <c r="A9001" s="7"/>
      <c r="B9001" s="7"/>
      <c r="C9001" s="7"/>
      <c r="D9001" s="7"/>
      <c r="E9001" s="7"/>
      <c r="F9001" s="7"/>
      <c r="G9001" s="7"/>
      <c r="H9001" s="7"/>
      <c r="J9001" s="7"/>
      <c r="K9001" s="7"/>
      <c r="L9001" s="7"/>
      <c r="Q9001" s="7"/>
      <c r="S9001" s="7"/>
      <c r="T9001" s="7"/>
      <c r="Y9001" s="7"/>
      <c r="AA9001" s="7"/>
      <c r="AB9001" s="7"/>
      <c r="AG9001" s="7"/>
    </row>
    <row r="9002" spans="1:33">
      <c r="A9002" s="7"/>
      <c r="B9002" s="7"/>
      <c r="C9002" s="7"/>
      <c r="D9002" s="7"/>
      <c r="E9002" s="7"/>
      <c r="F9002" s="7"/>
      <c r="G9002" s="7"/>
      <c r="H9002" s="7"/>
      <c r="J9002" s="7"/>
      <c r="K9002" s="7"/>
      <c r="L9002" s="7"/>
      <c r="Q9002" s="7"/>
      <c r="S9002" s="7"/>
      <c r="T9002" s="7"/>
      <c r="Y9002" s="7"/>
      <c r="AA9002" s="7"/>
      <c r="AB9002" s="7"/>
      <c r="AG9002" s="7"/>
    </row>
    <row r="9003" spans="1:33">
      <c r="A9003" s="7"/>
      <c r="B9003" s="7"/>
      <c r="C9003" s="7"/>
      <c r="D9003" s="7"/>
      <c r="E9003" s="7"/>
      <c r="F9003" s="7"/>
      <c r="G9003" s="7"/>
      <c r="H9003" s="7"/>
      <c r="J9003" s="7"/>
      <c r="K9003" s="7"/>
      <c r="L9003" s="7"/>
      <c r="Q9003" s="7"/>
      <c r="S9003" s="7"/>
      <c r="T9003" s="7"/>
      <c r="Y9003" s="7"/>
      <c r="AA9003" s="7"/>
      <c r="AB9003" s="7"/>
      <c r="AG9003" s="7"/>
    </row>
    <row r="9004" spans="1:33">
      <c r="A9004" s="7"/>
      <c r="B9004" s="7"/>
      <c r="C9004" s="7"/>
      <c r="D9004" s="7"/>
      <c r="E9004" s="7"/>
      <c r="F9004" s="7"/>
      <c r="G9004" s="7"/>
      <c r="H9004" s="7"/>
      <c r="J9004" s="7"/>
      <c r="K9004" s="7"/>
      <c r="L9004" s="7"/>
      <c r="Q9004" s="7"/>
      <c r="S9004" s="7"/>
      <c r="T9004" s="7"/>
      <c r="Y9004" s="7"/>
      <c r="AA9004" s="7"/>
      <c r="AB9004" s="7"/>
      <c r="AG9004" s="7"/>
    </row>
    <row r="9005" spans="1:33">
      <c r="A9005" s="7"/>
      <c r="B9005" s="7"/>
      <c r="C9005" s="7"/>
      <c r="D9005" s="7"/>
      <c r="E9005" s="7"/>
      <c r="F9005" s="7"/>
      <c r="G9005" s="7"/>
      <c r="H9005" s="7"/>
      <c r="J9005" s="7"/>
      <c r="K9005" s="7"/>
      <c r="L9005" s="7"/>
      <c r="Q9005" s="7"/>
      <c r="S9005" s="7"/>
      <c r="T9005" s="7"/>
      <c r="Y9005" s="7"/>
      <c r="AA9005" s="7"/>
      <c r="AB9005" s="7"/>
      <c r="AG9005" s="7"/>
    </row>
    <row r="9006" spans="1:33">
      <c r="A9006" s="7"/>
      <c r="B9006" s="7"/>
      <c r="C9006" s="7"/>
      <c r="D9006" s="7"/>
      <c r="E9006" s="7"/>
      <c r="F9006" s="7"/>
      <c r="G9006" s="7"/>
      <c r="H9006" s="7"/>
      <c r="J9006" s="7"/>
      <c r="K9006" s="7"/>
      <c r="L9006" s="7"/>
      <c r="Q9006" s="7"/>
      <c r="S9006" s="7"/>
      <c r="T9006" s="7"/>
      <c r="Y9006" s="7"/>
      <c r="AA9006" s="7"/>
      <c r="AB9006" s="7"/>
      <c r="AG9006" s="7"/>
    </row>
    <row r="9007" spans="1:33">
      <c r="A9007" s="7"/>
      <c r="B9007" s="7"/>
      <c r="C9007" s="7"/>
      <c r="D9007" s="7"/>
      <c r="E9007" s="7"/>
      <c r="F9007" s="7"/>
      <c r="G9007" s="7"/>
      <c r="H9007" s="7"/>
      <c r="J9007" s="7"/>
      <c r="K9007" s="7"/>
      <c r="L9007" s="7"/>
      <c r="Q9007" s="7"/>
      <c r="S9007" s="7"/>
      <c r="T9007" s="7"/>
      <c r="Y9007" s="7"/>
      <c r="AA9007" s="7"/>
      <c r="AB9007" s="7"/>
      <c r="AG9007" s="7"/>
    </row>
    <row r="9008" spans="1:33">
      <c r="A9008" s="7"/>
      <c r="B9008" s="7"/>
      <c r="C9008" s="7"/>
      <c r="D9008" s="7"/>
      <c r="E9008" s="7"/>
      <c r="F9008" s="7"/>
      <c r="G9008" s="7"/>
      <c r="H9008" s="7"/>
      <c r="J9008" s="7"/>
      <c r="K9008" s="7"/>
      <c r="L9008" s="7"/>
      <c r="Q9008" s="7"/>
      <c r="S9008" s="7"/>
      <c r="T9008" s="7"/>
      <c r="Y9008" s="7"/>
      <c r="AA9008" s="7"/>
      <c r="AB9008" s="7"/>
      <c r="AG9008" s="7"/>
    </row>
    <row r="9009" spans="1:33">
      <c r="A9009" s="7"/>
      <c r="B9009" s="7"/>
      <c r="C9009" s="7"/>
      <c r="D9009" s="7"/>
      <c r="E9009" s="7"/>
      <c r="F9009" s="7"/>
      <c r="G9009" s="7"/>
      <c r="H9009" s="7"/>
      <c r="J9009" s="7"/>
      <c r="K9009" s="7"/>
      <c r="L9009" s="7"/>
      <c r="Q9009" s="7"/>
      <c r="S9009" s="7"/>
      <c r="T9009" s="7"/>
      <c r="Y9009" s="7"/>
      <c r="AA9009" s="7"/>
      <c r="AB9009" s="7"/>
      <c r="AG9009" s="7"/>
    </row>
    <row r="9010" spans="1:33">
      <c r="A9010" s="7"/>
      <c r="B9010" s="7"/>
      <c r="C9010" s="7"/>
      <c r="D9010" s="7"/>
      <c r="E9010" s="7"/>
      <c r="F9010" s="7"/>
      <c r="G9010" s="7"/>
      <c r="H9010" s="7"/>
      <c r="J9010" s="7"/>
      <c r="K9010" s="7"/>
      <c r="L9010" s="7"/>
      <c r="Q9010" s="7"/>
      <c r="S9010" s="7"/>
      <c r="T9010" s="7"/>
      <c r="Y9010" s="7"/>
      <c r="AA9010" s="7"/>
      <c r="AB9010" s="7"/>
      <c r="AG9010" s="7"/>
    </row>
    <row r="9011" spans="1:33">
      <c r="A9011" s="7"/>
      <c r="B9011" s="7"/>
      <c r="C9011" s="7"/>
      <c r="D9011" s="7"/>
      <c r="E9011" s="7"/>
      <c r="F9011" s="7"/>
      <c r="G9011" s="7"/>
      <c r="H9011" s="7"/>
      <c r="J9011" s="7"/>
      <c r="K9011" s="7"/>
      <c r="L9011" s="7"/>
      <c r="Q9011" s="7"/>
      <c r="S9011" s="7"/>
      <c r="T9011" s="7"/>
      <c r="Y9011" s="7"/>
      <c r="AA9011" s="7"/>
      <c r="AB9011" s="7"/>
      <c r="AG9011" s="7"/>
    </row>
    <row r="9012" spans="1:33">
      <c r="A9012" s="7"/>
      <c r="B9012" s="7"/>
      <c r="C9012" s="7"/>
      <c r="D9012" s="7"/>
      <c r="E9012" s="7"/>
      <c r="F9012" s="7"/>
      <c r="G9012" s="7"/>
      <c r="H9012" s="7"/>
      <c r="J9012" s="7"/>
      <c r="K9012" s="7"/>
      <c r="L9012" s="7"/>
      <c r="Q9012" s="7"/>
      <c r="S9012" s="7"/>
      <c r="T9012" s="7"/>
      <c r="Y9012" s="7"/>
      <c r="AA9012" s="7"/>
      <c r="AB9012" s="7"/>
      <c r="AG9012" s="7"/>
    </row>
    <row r="9013" spans="1:33">
      <c r="A9013" s="7"/>
      <c r="B9013" s="7"/>
      <c r="C9013" s="7"/>
      <c r="D9013" s="7"/>
      <c r="E9013" s="7"/>
      <c r="F9013" s="7"/>
      <c r="G9013" s="7"/>
      <c r="H9013" s="7"/>
      <c r="J9013" s="7"/>
      <c r="K9013" s="7"/>
      <c r="L9013" s="7"/>
      <c r="Q9013" s="7"/>
      <c r="S9013" s="7"/>
      <c r="T9013" s="7"/>
      <c r="Y9013" s="7"/>
      <c r="AA9013" s="7"/>
      <c r="AB9013" s="7"/>
      <c r="AG9013" s="7"/>
    </row>
    <row r="9014" spans="1:33">
      <c r="A9014" s="7"/>
      <c r="B9014" s="7"/>
      <c r="C9014" s="7"/>
      <c r="D9014" s="7"/>
      <c r="E9014" s="7"/>
      <c r="F9014" s="7"/>
      <c r="G9014" s="7"/>
      <c r="H9014" s="7"/>
      <c r="J9014" s="7"/>
      <c r="K9014" s="7"/>
      <c r="L9014" s="7"/>
      <c r="Q9014" s="7"/>
      <c r="S9014" s="7"/>
      <c r="T9014" s="7"/>
      <c r="Y9014" s="7"/>
      <c r="AA9014" s="7"/>
      <c r="AB9014" s="7"/>
      <c r="AG9014" s="7"/>
    </row>
    <row r="9015" spans="1:33">
      <c r="A9015" s="7"/>
      <c r="B9015" s="7"/>
      <c r="C9015" s="7"/>
      <c r="D9015" s="7"/>
      <c r="E9015" s="7"/>
      <c r="F9015" s="7"/>
      <c r="G9015" s="7"/>
      <c r="H9015" s="7"/>
      <c r="J9015" s="7"/>
      <c r="K9015" s="7"/>
      <c r="L9015" s="7"/>
      <c r="Q9015" s="7"/>
      <c r="S9015" s="7"/>
      <c r="T9015" s="7"/>
      <c r="Y9015" s="7"/>
      <c r="AA9015" s="7"/>
      <c r="AB9015" s="7"/>
      <c r="AG9015" s="7"/>
    </row>
    <row r="9016" spans="1:33">
      <c r="A9016" s="7"/>
      <c r="B9016" s="7"/>
      <c r="C9016" s="7"/>
      <c r="D9016" s="7"/>
      <c r="E9016" s="7"/>
      <c r="F9016" s="7"/>
      <c r="G9016" s="7"/>
      <c r="H9016" s="7"/>
      <c r="J9016" s="7"/>
      <c r="K9016" s="7"/>
      <c r="L9016" s="7"/>
      <c r="Q9016" s="7"/>
      <c r="S9016" s="7"/>
      <c r="T9016" s="7"/>
      <c r="Y9016" s="7"/>
      <c r="AA9016" s="7"/>
      <c r="AB9016" s="7"/>
      <c r="AG9016" s="7"/>
    </row>
    <row r="9017" spans="1:33">
      <c r="A9017" s="7"/>
      <c r="B9017" s="7"/>
      <c r="C9017" s="7"/>
      <c r="D9017" s="7"/>
      <c r="E9017" s="7"/>
      <c r="F9017" s="7"/>
      <c r="G9017" s="7"/>
      <c r="H9017" s="7"/>
      <c r="J9017" s="7"/>
      <c r="K9017" s="7"/>
      <c r="L9017" s="7"/>
      <c r="Q9017" s="7"/>
      <c r="S9017" s="7"/>
      <c r="T9017" s="7"/>
      <c r="Y9017" s="7"/>
      <c r="AA9017" s="7"/>
      <c r="AB9017" s="7"/>
      <c r="AG9017" s="7"/>
    </row>
    <row r="9018" spans="1:33">
      <c r="A9018" s="7"/>
      <c r="B9018" s="7"/>
      <c r="C9018" s="7"/>
      <c r="D9018" s="7"/>
      <c r="E9018" s="7"/>
      <c r="F9018" s="7"/>
      <c r="G9018" s="7"/>
      <c r="H9018" s="7"/>
      <c r="J9018" s="7"/>
      <c r="K9018" s="7"/>
      <c r="L9018" s="7"/>
      <c r="Q9018" s="7"/>
      <c r="S9018" s="7"/>
      <c r="T9018" s="7"/>
      <c r="Y9018" s="7"/>
      <c r="AA9018" s="7"/>
      <c r="AB9018" s="7"/>
      <c r="AG9018" s="7"/>
    </row>
    <row r="9019" spans="1:33">
      <c r="A9019" s="7"/>
      <c r="B9019" s="7"/>
      <c r="C9019" s="7"/>
      <c r="D9019" s="7"/>
      <c r="E9019" s="7"/>
      <c r="F9019" s="7"/>
      <c r="G9019" s="7"/>
      <c r="H9019" s="7"/>
      <c r="J9019" s="7"/>
      <c r="K9019" s="7"/>
      <c r="L9019" s="7"/>
      <c r="Q9019" s="7"/>
      <c r="S9019" s="7"/>
      <c r="T9019" s="7"/>
      <c r="Y9019" s="7"/>
      <c r="AA9019" s="7"/>
      <c r="AB9019" s="7"/>
      <c r="AG9019" s="7"/>
    </row>
    <row r="9020" spans="1:33">
      <c r="A9020" s="7"/>
      <c r="B9020" s="7"/>
      <c r="C9020" s="7"/>
      <c r="D9020" s="7"/>
      <c r="E9020" s="7"/>
      <c r="F9020" s="7"/>
      <c r="G9020" s="7"/>
      <c r="H9020" s="7"/>
      <c r="J9020" s="7"/>
      <c r="K9020" s="7"/>
      <c r="L9020" s="7"/>
      <c r="Q9020" s="7"/>
      <c r="S9020" s="7"/>
      <c r="T9020" s="7"/>
      <c r="Y9020" s="7"/>
      <c r="AA9020" s="7"/>
      <c r="AB9020" s="7"/>
      <c r="AG9020" s="7"/>
    </row>
    <row r="9021" spans="1:33">
      <c r="A9021" s="7"/>
      <c r="B9021" s="7"/>
      <c r="C9021" s="7"/>
      <c r="D9021" s="7"/>
      <c r="E9021" s="7"/>
      <c r="F9021" s="7"/>
      <c r="G9021" s="7"/>
      <c r="H9021" s="7"/>
      <c r="J9021" s="7"/>
      <c r="K9021" s="7"/>
      <c r="L9021" s="7"/>
      <c r="Q9021" s="7"/>
      <c r="S9021" s="7"/>
      <c r="T9021" s="7"/>
      <c r="Y9021" s="7"/>
      <c r="AA9021" s="7"/>
      <c r="AB9021" s="7"/>
      <c r="AG9021" s="7"/>
    </row>
    <row r="9022" spans="1:33">
      <c r="A9022" s="7"/>
      <c r="B9022" s="7"/>
      <c r="C9022" s="7"/>
      <c r="D9022" s="7"/>
      <c r="E9022" s="7"/>
      <c r="F9022" s="7"/>
      <c r="G9022" s="7"/>
      <c r="H9022" s="7"/>
      <c r="J9022" s="7"/>
      <c r="K9022" s="7"/>
      <c r="L9022" s="7"/>
      <c r="Q9022" s="7"/>
      <c r="S9022" s="7"/>
      <c r="T9022" s="7"/>
      <c r="Y9022" s="7"/>
      <c r="AA9022" s="7"/>
      <c r="AB9022" s="7"/>
      <c r="AG9022" s="7"/>
    </row>
    <row r="9023" spans="1:33">
      <c r="A9023" s="7"/>
      <c r="B9023" s="7"/>
      <c r="C9023" s="7"/>
      <c r="D9023" s="7"/>
      <c r="E9023" s="7"/>
      <c r="F9023" s="7"/>
      <c r="G9023" s="7"/>
      <c r="H9023" s="7"/>
      <c r="J9023" s="7"/>
      <c r="K9023" s="7"/>
      <c r="L9023" s="7"/>
      <c r="Q9023" s="7"/>
      <c r="S9023" s="7"/>
      <c r="T9023" s="7"/>
      <c r="Y9023" s="7"/>
      <c r="AA9023" s="7"/>
      <c r="AB9023" s="7"/>
      <c r="AG9023" s="7"/>
    </row>
    <row r="9024" spans="1:33">
      <c r="A9024" s="7"/>
      <c r="B9024" s="7"/>
      <c r="C9024" s="7"/>
      <c r="D9024" s="7"/>
      <c r="E9024" s="7"/>
      <c r="F9024" s="7"/>
      <c r="G9024" s="7"/>
      <c r="H9024" s="7"/>
      <c r="J9024" s="7"/>
      <c r="K9024" s="7"/>
      <c r="L9024" s="7"/>
      <c r="Q9024" s="7"/>
      <c r="S9024" s="7"/>
      <c r="T9024" s="7"/>
      <c r="Y9024" s="7"/>
      <c r="AA9024" s="7"/>
      <c r="AB9024" s="7"/>
      <c r="AG9024" s="7"/>
    </row>
    <row r="9025" spans="1:33">
      <c r="A9025" s="7"/>
      <c r="B9025" s="7"/>
      <c r="C9025" s="7"/>
      <c r="D9025" s="7"/>
      <c r="E9025" s="7"/>
      <c r="F9025" s="7"/>
      <c r="G9025" s="7"/>
      <c r="H9025" s="7"/>
      <c r="J9025" s="7"/>
      <c r="K9025" s="7"/>
      <c r="L9025" s="7"/>
      <c r="Q9025" s="7"/>
      <c r="S9025" s="7"/>
      <c r="T9025" s="7"/>
      <c r="Y9025" s="7"/>
      <c r="AA9025" s="7"/>
      <c r="AB9025" s="7"/>
      <c r="AG9025" s="7"/>
    </row>
    <row r="9026" spans="1:33">
      <c r="A9026" s="7"/>
      <c r="B9026" s="7"/>
      <c r="C9026" s="7"/>
      <c r="D9026" s="7"/>
      <c r="E9026" s="7"/>
      <c r="F9026" s="7"/>
      <c r="G9026" s="7"/>
      <c r="H9026" s="7"/>
      <c r="J9026" s="7"/>
      <c r="K9026" s="7"/>
      <c r="L9026" s="7"/>
      <c r="Q9026" s="7"/>
      <c r="S9026" s="7"/>
      <c r="T9026" s="7"/>
      <c r="Y9026" s="7"/>
      <c r="AA9026" s="7"/>
      <c r="AB9026" s="7"/>
      <c r="AG9026" s="7"/>
    </row>
    <row r="9027" spans="1:33">
      <c r="A9027" s="7"/>
      <c r="B9027" s="7"/>
      <c r="C9027" s="7"/>
      <c r="D9027" s="7"/>
      <c r="E9027" s="7"/>
      <c r="F9027" s="7"/>
      <c r="G9027" s="7"/>
      <c r="H9027" s="7"/>
      <c r="J9027" s="7"/>
      <c r="K9027" s="7"/>
      <c r="L9027" s="7"/>
      <c r="Q9027" s="7"/>
      <c r="S9027" s="7"/>
      <c r="T9027" s="7"/>
      <c r="Y9027" s="7"/>
      <c r="AA9027" s="7"/>
      <c r="AB9027" s="7"/>
      <c r="AG9027" s="7"/>
    </row>
    <row r="9028" spans="1:33">
      <c r="A9028" s="7"/>
      <c r="B9028" s="7"/>
      <c r="C9028" s="7"/>
      <c r="D9028" s="7"/>
      <c r="E9028" s="7"/>
      <c r="F9028" s="7"/>
      <c r="G9028" s="7"/>
      <c r="H9028" s="7"/>
      <c r="J9028" s="7"/>
      <c r="K9028" s="7"/>
      <c r="L9028" s="7"/>
      <c r="Q9028" s="7"/>
      <c r="S9028" s="7"/>
      <c r="T9028" s="7"/>
      <c r="Y9028" s="7"/>
      <c r="AA9028" s="7"/>
      <c r="AB9028" s="7"/>
      <c r="AG9028" s="7"/>
    </row>
    <row r="9029" spans="1:33">
      <c r="A9029" s="7"/>
      <c r="B9029" s="7"/>
      <c r="C9029" s="7"/>
      <c r="D9029" s="7"/>
      <c r="E9029" s="7"/>
      <c r="F9029" s="7"/>
      <c r="G9029" s="7"/>
      <c r="H9029" s="7"/>
      <c r="J9029" s="7"/>
      <c r="K9029" s="7"/>
      <c r="L9029" s="7"/>
      <c r="Q9029" s="7"/>
      <c r="S9029" s="7"/>
      <c r="T9029" s="7"/>
      <c r="Y9029" s="7"/>
      <c r="AA9029" s="7"/>
      <c r="AB9029" s="7"/>
      <c r="AG9029" s="7"/>
    </row>
    <row r="9030" spans="1:33">
      <c r="A9030" s="7"/>
      <c r="B9030" s="7"/>
      <c r="C9030" s="7"/>
      <c r="D9030" s="7"/>
      <c r="E9030" s="7"/>
      <c r="F9030" s="7"/>
      <c r="G9030" s="7"/>
      <c r="H9030" s="7"/>
      <c r="J9030" s="7"/>
      <c r="K9030" s="7"/>
      <c r="L9030" s="7"/>
      <c r="Q9030" s="7"/>
      <c r="S9030" s="7"/>
      <c r="T9030" s="7"/>
      <c r="Y9030" s="7"/>
      <c r="AA9030" s="7"/>
      <c r="AB9030" s="7"/>
      <c r="AG9030" s="7"/>
    </row>
    <row r="9031" spans="1:33">
      <c r="A9031" s="7"/>
      <c r="B9031" s="7"/>
      <c r="C9031" s="7"/>
      <c r="D9031" s="7"/>
      <c r="E9031" s="7"/>
      <c r="F9031" s="7"/>
      <c r="G9031" s="7"/>
      <c r="H9031" s="7"/>
      <c r="J9031" s="7"/>
      <c r="K9031" s="7"/>
      <c r="L9031" s="7"/>
      <c r="Q9031" s="7"/>
      <c r="S9031" s="7"/>
      <c r="T9031" s="7"/>
      <c r="Y9031" s="7"/>
      <c r="AA9031" s="7"/>
      <c r="AB9031" s="7"/>
      <c r="AG9031" s="7"/>
    </row>
    <row r="9032" spans="1:33">
      <c r="A9032" s="7"/>
      <c r="B9032" s="7"/>
      <c r="C9032" s="7"/>
      <c r="D9032" s="7"/>
      <c r="E9032" s="7"/>
      <c r="F9032" s="7"/>
      <c r="G9032" s="7"/>
      <c r="H9032" s="7"/>
      <c r="J9032" s="7"/>
      <c r="K9032" s="7"/>
      <c r="L9032" s="7"/>
      <c r="Q9032" s="7"/>
      <c r="S9032" s="7"/>
      <c r="T9032" s="7"/>
      <c r="Y9032" s="7"/>
      <c r="AA9032" s="7"/>
      <c r="AB9032" s="7"/>
      <c r="AG9032" s="7"/>
    </row>
    <row r="9033" spans="1:33">
      <c r="A9033" s="7"/>
      <c r="B9033" s="7"/>
      <c r="C9033" s="7"/>
      <c r="D9033" s="7"/>
      <c r="E9033" s="7"/>
      <c r="F9033" s="7"/>
      <c r="G9033" s="7"/>
      <c r="H9033" s="7"/>
      <c r="J9033" s="7"/>
      <c r="K9033" s="7"/>
      <c r="L9033" s="7"/>
      <c r="Q9033" s="7"/>
      <c r="S9033" s="7"/>
      <c r="T9033" s="7"/>
      <c r="Y9033" s="7"/>
      <c r="AA9033" s="7"/>
      <c r="AB9033" s="7"/>
      <c r="AG9033" s="7"/>
    </row>
    <row r="9034" spans="1:33">
      <c r="A9034" s="7"/>
      <c r="B9034" s="7"/>
      <c r="C9034" s="7"/>
      <c r="D9034" s="7"/>
      <c r="E9034" s="7"/>
      <c r="F9034" s="7"/>
      <c r="G9034" s="7"/>
      <c r="H9034" s="7"/>
      <c r="J9034" s="7"/>
      <c r="K9034" s="7"/>
      <c r="L9034" s="7"/>
      <c r="Q9034" s="7"/>
      <c r="S9034" s="7"/>
      <c r="T9034" s="7"/>
      <c r="Y9034" s="7"/>
      <c r="AA9034" s="7"/>
      <c r="AB9034" s="7"/>
      <c r="AG9034" s="7"/>
    </row>
    <row r="9035" spans="1:33">
      <c r="A9035" s="7"/>
      <c r="B9035" s="7"/>
      <c r="C9035" s="7"/>
      <c r="D9035" s="7"/>
      <c r="E9035" s="7"/>
      <c r="F9035" s="7"/>
      <c r="G9035" s="7"/>
      <c r="H9035" s="7"/>
      <c r="J9035" s="7"/>
      <c r="K9035" s="7"/>
      <c r="L9035" s="7"/>
      <c r="Q9035" s="7"/>
      <c r="S9035" s="7"/>
      <c r="T9035" s="7"/>
      <c r="Y9035" s="7"/>
      <c r="AA9035" s="7"/>
      <c r="AB9035" s="7"/>
      <c r="AG9035" s="7"/>
    </row>
    <row r="9036" spans="1:33">
      <c r="A9036" s="7"/>
      <c r="B9036" s="7"/>
      <c r="C9036" s="7"/>
      <c r="D9036" s="7"/>
      <c r="E9036" s="7"/>
      <c r="F9036" s="7"/>
      <c r="G9036" s="7"/>
      <c r="H9036" s="7"/>
      <c r="J9036" s="7"/>
      <c r="K9036" s="7"/>
      <c r="L9036" s="7"/>
      <c r="Q9036" s="7"/>
      <c r="S9036" s="7"/>
      <c r="T9036" s="7"/>
      <c r="Y9036" s="7"/>
      <c r="AA9036" s="7"/>
      <c r="AB9036" s="7"/>
      <c r="AG9036" s="7"/>
    </row>
    <row r="9037" spans="1:33">
      <c r="A9037" s="7"/>
      <c r="B9037" s="7"/>
      <c r="C9037" s="7"/>
      <c r="D9037" s="7"/>
      <c r="E9037" s="7"/>
      <c r="F9037" s="7"/>
      <c r="G9037" s="7"/>
      <c r="H9037" s="7"/>
      <c r="J9037" s="7"/>
      <c r="K9037" s="7"/>
      <c r="L9037" s="7"/>
      <c r="Q9037" s="7"/>
      <c r="S9037" s="7"/>
      <c r="T9037" s="7"/>
      <c r="Y9037" s="7"/>
      <c r="AA9037" s="7"/>
      <c r="AB9037" s="7"/>
      <c r="AG9037" s="7"/>
    </row>
    <row r="9038" spans="1:33">
      <c r="A9038" s="7"/>
      <c r="B9038" s="7"/>
      <c r="C9038" s="7"/>
      <c r="D9038" s="7"/>
      <c r="E9038" s="7"/>
      <c r="F9038" s="7"/>
      <c r="G9038" s="7"/>
      <c r="H9038" s="7"/>
      <c r="J9038" s="7"/>
      <c r="K9038" s="7"/>
      <c r="L9038" s="7"/>
      <c r="Q9038" s="7"/>
      <c r="S9038" s="7"/>
      <c r="T9038" s="7"/>
      <c r="Y9038" s="7"/>
      <c r="AA9038" s="7"/>
      <c r="AB9038" s="7"/>
      <c r="AG9038" s="7"/>
    </row>
    <row r="9039" spans="1:33">
      <c r="A9039" s="7"/>
      <c r="B9039" s="7"/>
      <c r="C9039" s="7"/>
      <c r="D9039" s="7"/>
      <c r="E9039" s="7"/>
      <c r="F9039" s="7"/>
      <c r="G9039" s="7"/>
      <c r="H9039" s="7"/>
      <c r="J9039" s="7"/>
      <c r="K9039" s="7"/>
      <c r="L9039" s="7"/>
      <c r="Q9039" s="7"/>
      <c r="S9039" s="7"/>
      <c r="T9039" s="7"/>
      <c r="Y9039" s="7"/>
      <c r="AA9039" s="7"/>
      <c r="AB9039" s="7"/>
      <c r="AG9039" s="7"/>
    </row>
    <row r="9040" spans="1:33">
      <c r="A9040" s="7"/>
      <c r="B9040" s="7"/>
      <c r="C9040" s="7"/>
      <c r="D9040" s="7"/>
      <c r="E9040" s="7"/>
      <c r="F9040" s="7"/>
      <c r="G9040" s="7"/>
      <c r="H9040" s="7"/>
      <c r="J9040" s="7"/>
      <c r="K9040" s="7"/>
      <c r="L9040" s="7"/>
      <c r="Q9040" s="7"/>
      <c r="S9040" s="7"/>
      <c r="T9040" s="7"/>
      <c r="Y9040" s="7"/>
      <c r="AA9040" s="7"/>
      <c r="AB9040" s="7"/>
      <c r="AG9040" s="7"/>
    </row>
    <row r="9041" spans="1:33">
      <c r="A9041" s="7"/>
      <c r="B9041" s="7"/>
      <c r="C9041" s="7"/>
      <c r="D9041" s="7"/>
      <c r="E9041" s="7"/>
      <c r="F9041" s="7"/>
      <c r="G9041" s="7"/>
      <c r="H9041" s="7"/>
      <c r="J9041" s="7"/>
      <c r="K9041" s="7"/>
      <c r="L9041" s="7"/>
      <c r="Q9041" s="7"/>
      <c r="S9041" s="7"/>
      <c r="T9041" s="7"/>
      <c r="Y9041" s="7"/>
      <c r="AA9041" s="7"/>
      <c r="AB9041" s="7"/>
      <c r="AG9041" s="7"/>
    </row>
    <row r="9042" spans="1:33">
      <c r="A9042" s="7"/>
      <c r="B9042" s="7"/>
      <c r="C9042" s="7"/>
      <c r="D9042" s="7"/>
      <c r="E9042" s="7"/>
      <c r="F9042" s="7"/>
      <c r="G9042" s="7"/>
      <c r="H9042" s="7"/>
      <c r="J9042" s="7"/>
      <c r="K9042" s="7"/>
      <c r="L9042" s="7"/>
      <c r="Q9042" s="7"/>
      <c r="S9042" s="7"/>
      <c r="T9042" s="7"/>
      <c r="Y9042" s="7"/>
      <c r="AA9042" s="7"/>
      <c r="AB9042" s="7"/>
      <c r="AG9042" s="7"/>
    </row>
    <row r="9043" spans="1:33">
      <c r="A9043" s="7"/>
      <c r="B9043" s="7"/>
      <c r="C9043" s="7"/>
      <c r="D9043" s="7"/>
      <c r="E9043" s="7"/>
      <c r="F9043" s="7"/>
      <c r="G9043" s="7"/>
      <c r="H9043" s="7"/>
      <c r="J9043" s="7"/>
      <c r="K9043" s="7"/>
      <c r="L9043" s="7"/>
      <c r="Q9043" s="7"/>
      <c r="S9043" s="7"/>
      <c r="T9043" s="7"/>
      <c r="Y9043" s="7"/>
      <c r="AA9043" s="7"/>
      <c r="AB9043" s="7"/>
      <c r="AG9043" s="7"/>
    </row>
    <row r="9044" spans="1:33">
      <c r="A9044" s="7"/>
      <c r="B9044" s="7"/>
      <c r="C9044" s="7"/>
      <c r="D9044" s="7"/>
      <c r="E9044" s="7"/>
      <c r="F9044" s="7"/>
      <c r="G9044" s="7"/>
      <c r="H9044" s="7"/>
      <c r="J9044" s="7"/>
      <c r="K9044" s="7"/>
      <c r="L9044" s="7"/>
      <c r="Q9044" s="7"/>
      <c r="S9044" s="7"/>
      <c r="T9044" s="7"/>
      <c r="Y9044" s="7"/>
      <c r="AA9044" s="7"/>
      <c r="AB9044" s="7"/>
      <c r="AG9044" s="7"/>
    </row>
    <row r="9045" spans="1:33">
      <c r="A9045" s="7"/>
      <c r="B9045" s="7"/>
      <c r="C9045" s="7"/>
      <c r="D9045" s="7"/>
      <c r="E9045" s="7"/>
      <c r="F9045" s="7"/>
      <c r="G9045" s="7"/>
      <c r="H9045" s="7"/>
      <c r="J9045" s="7"/>
      <c r="K9045" s="7"/>
      <c r="L9045" s="7"/>
      <c r="Q9045" s="7"/>
      <c r="S9045" s="7"/>
      <c r="T9045" s="7"/>
      <c r="Y9045" s="7"/>
      <c r="AA9045" s="7"/>
      <c r="AB9045" s="7"/>
      <c r="AG9045" s="7"/>
    </row>
    <row r="9046" spans="1:33">
      <c r="A9046" s="7"/>
      <c r="B9046" s="7"/>
      <c r="C9046" s="7"/>
      <c r="D9046" s="7"/>
      <c r="E9046" s="7"/>
      <c r="F9046" s="7"/>
      <c r="G9046" s="7"/>
      <c r="H9046" s="7"/>
      <c r="J9046" s="7"/>
      <c r="K9046" s="7"/>
      <c r="L9046" s="7"/>
      <c r="Q9046" s="7"/>
      <c r="S9046" s="7"/>
      <c r="T9046" s="7"/>
      <c r="Y9046" s="7"/>
      <c r="AA9046" s="7"/>
      <c r="AB9046" s="7"/>
      <c r="AG9046" s="7"/>
    </row>
    <row r="9047" spans="1:33">
      <c r="A9047" s="7"/>
      <c r="B9047" s="7"/>
      <c r="C9047" s="7"/>
      <c r="D9047" s="7"/>
      <c r="E9047" s="7"/>
      <c r="F9047" s="7"/>
      <c r="G9047" s="7"/>
      <c r="H9047" s="7"/>
      <c r="J9047" s="7"/>
      <c r="K9047" s="7"/>
      <c r="L9047" s="7"/>
      <c r="Q9047" s="7"/>
      <c r="S9047" s="7"/>
      <c r="T9047" s="7"/>
      <c r="Y9047" s="7"/>
      <c r="AA9047" s="7"/>
      <c r="AB9047" s="7"/>
      <c r="AG9047" s="7"/>
    </row>
    <row r="9048" spans="1:33">
      <c r="A9048" s="7"/>
      <c r="B9048" s="7"/>
      <c r="C9048" s="7"/>
      <c r="D9048" s="7"/>
      <c r="E9048" s="7"/>
      <c r="F9048" s="7"/>
      <c r="G9048" s="7"/>
      <c r="H9048" s="7"/>
      <c r="J9048" s="7"/>
      <c r="K9048" s="7"/>
      <c r="L9048" s="7"/>
      <c r="Q9048" s="7"/>
      <c r="S9048" s="7"/>
      <c r="T9048" s="7"/>
      <c r="Y9048" s="7"/>
      <c r="AA9048" s="7"/>
      <c r="AB9048" s="7"/>
      <c r="AG9048" s="7"/>
    </row>
    <row r="9049" spans="1:33">
      <c r="A9049" s="7"/>
      <c r="B9049" s="7"/>
      <c r="C9049" s="7"/>
      <c r="D9049" s="7"/>
      <c r="E9049" s="7"/>
      <c r="F9049" s="7"/>
      <c r="G9049" s="7"/>
      <c r="H9049" s="7"/>
      <c r="J9049" s="7"/>
      <c r="K9049" s="7"/>
      <c r="L9049" s="7"/>
      <c r="Q9049" s="7"/>
      <c r="S9049" s="7"/>
      <c r="T9049" s="7"/>
      <c r="Y9049" s="7"/>
      <c r="AA9049" s="7"/>
      <c r="AB9049" s="7"/>
      <c r="AG9049" s="7"/>
    </row>
    <row r="9050" spans="1:33">
      <c r="A9050" s="7"/>
      <c r="B9050" s="7"/>
      <c r="C9050" s="7"/>
      <c r="D9050" s="7"/>
      <c r="E9050" s="7"/>
      <c r="F9050" s="7"/>
      <c r="G9050" s="7"/>
      <c r="H9050" s="7"/>
      <c r="J9050" s="7"/>
      <c r="K9050" s="7"/>
      <c r="L9050" s="7"/>
      <c r="Q9050" s="7"/>
      <c r="S9050" s="7"/>
      <c r="T9050" s="7"/>
      <c r="Y9050" s="7"/>
      <c r="AA9050" s="7"/>
      <c r="AB9050" s="7"/>
      <c r="AG9050" s="7"/>
    </row>
    <row r="9051" spans="1:33">
      <c r="A9051" s="7"/>
      <c r="B9051" s="7"/>
      <c r="C9051" s="7"/>
      <c r="D9051" s="7"/>
      <c r="E9051" s="7"/>
      <c r="F9051" s="7"/>
      <c r="G9051" s="7"/>
      <c r="H9051" s="7"/>
      <c r="J9051" s="7"/>
      <c r="K9051" s="7"/>
      <c r="L9051" s="7"/>
      <c r="Q9051" s="7"/>
      <c r="S9051" s="7"/>
      <c r="T9051" s="7"/>
      <c r="Y9051" s="7"/>
      <c r="AA9051" s="7"/>
      <c r="AB9051" s="7"/>
      <c r="AG9051" s="7"/>
    </row>
    <row r="9052" spans="1:33">
      <c r="A9052" s="7"/>
      <c r="B9052" s="7"/>
      <c r="C9052" s="7"/>
      <c r="D9052" s="7"/>
      <c r="E9052" s="7"/>
      <c r="F9052" s="7"/>
      <c r="G9052" s="7"/>
      <c r="H9052" s="7"/>
      <c r="J9052" s="7"/>
      <c r="K9052" s="7"/>
      <c r="L9052" s="7"/>
      <c r="Q9052" s="7"/>
      <c r="S9052" s="7"/>
      <c r="T9052" s="7"/>
      <c r="Y9052" s="7"/>
      <c r="AA9052" s="7"/>
      <c r="AB9052" s="7"/>
      <c r="AG9052" s="7"/>
    </row>
    <row r="9053" spans="1:33">
      <c r="A9053" s="7"/>
      <c r="B9053" s="7"/>
      <c r="C9053" s="7"/>
      <c r="D9053" s="7"/>
      <c r="E9053" s="7"/>
      <c r="F9053" s="7"/>
      <c r="G9053" s="7"/>
      <c r="H9053" s="7"/>
      <c r="J9053" s="7"/>
      <c r="K9053" s="7"/>
      <c r="L9053" s="7"/>
      <c r="Q9053" s="7"/>
      <c r="S9053" s="7"/>
      <c r="T9053" s="7"/>
      <c r="Y9053" s="7"/>
      <c r="AA9053" s="7"/>
      <c r="AB9053" s="7"/>
      <c r="AG9053" s="7"/>
    </row>
    <row r="9054" spans="1:33">
      <c r="A9054" s="7"/>
      <c r="B9054" s="7"/>
      <c r="C9054" s="7"/>
      <c r="D9054" s="7"/>
      <c r="E9054" s="7"/>
      <c r="F9054" s="7"/>
      <c r="G9054" s="7"/>
      <c r="H9054" s="7"/>
      <c r="J9054" s="7"/>
      <c r="K9054" s="7"/>
      <c r="L9054" s="7"/>
      <c r="Q9054" s="7"/>
      <c r="S9054" s="7"/>
      <c r="T9054" s="7"/>
      <c r="Y9054" s="7"/>
      <c r="AA9054" s="7"/>
      <c r="AB9054" s="7"/>
      <c r="AG9054" s="7"/>
    </row>
    <row r="9055" spans="1:33">
      <c r="A9055" s="7"/>
      <c r="B9055" s="7"/>
      <c r="C9055" s="7"/>
      <c r="D9055" s="7"/>
      <c r="E9055" s="7"/>
      <c r="F9055" s="7"/>
      <c r="G9055" s="7"/>
      <c r="H9055" s="7"/>
      <c r="J9055" s="7"/>
      <c r="K9055" s="7"/>
      <c r="L9055" s="7"/>
      <c r="Q9055" s="7"/>
      <c r="S9055" s="7"/>
      <c r="T9055" s="7"/>
      <c r="Y9055" s="7"/>
      <c r="AA9055" s="7"/>
      <c r="AB9055" s="7"/>
      <c r="AG9055" s="7"/>
    </row>
    <row r="9056" spans="1:33">
      <c r="A9056" s="7"/>
      <c r="B9056" s="7"/>
      <c r="C9056" s="7"/>
      <c r="D9056" s="7"/>
      <c r="E9056" s="7"/>
      <c r="F9056" s="7"/>
      <c r="G9056" s="7"/>
      <c r="H9056" s="7"/>
      <c r="J9056" s="7"/>
      <c r="K9056" s="7"/>
      <c r="L9056" s="7"/>
      <c r="Q9056" s="7"/>
      <c r="S9056" s="7"/>
      <c r="T9056" s="7"/>
      <c r="Y9056" s="7"/>
      <c r="AA9056" s="7"/>
      <c r="AB9056" s="7"/>
      <c r="AG9056" s="7"/>
    </row>
    <row r="9057" spans="1:33">
      <c r="A9057" s="7"/>
      <c r="B9057" s="7"/>
      <c r="C9057" s="7"/>
      <c r="D9057" s="7"/>
      <c r="E9057" s="7"/>
      <c r="F9057" s="7"/>
      <c r="G9057" s="7"/>
      <c r="H9057" s="7"/>
      <c r="J9057" s="7"/>
      <c r="K9057" s="7"/>
      <c r="L9057" s="7"/>
      <c r="Q9057" s="7"/>
      <c r="S9057" s="7"/>
      <c r="T9057" s="7"/>
      <c r="Y9057" s="7"/>
      <c r="AA9057" s="7"/>
      <c r="AB9057" s="7"/>
      <c r="AG9057" s="7"/>
    </row>
    <row r="9058" spans="1:33">
      <c r="A9058" s="7"/>
      <c r="B9058" s="7"/>
      <c r="C9058" s="7"/>
      <c r="D9058" s="7"/>
      <c r="E9058" s="7"/>
      <c r="F9058" s="7"/>
      <c r="G9058" s="7"/>
      <c r="H9058" s="7"/>
      <c r="J9058" s="7"/>
      <c r="K9058" s="7"/>
      <c r="L9058" s="7"/>
      <c r="Q9058" s="7"/>
      <c r="S9058" s="7"/>
      <c r="T9058" s="7"/>
      <c r="Y9058" s="7"/>
      <c r="AA9058" s="7"/>
      <c r="AB9058" s="7"/>
      <c r="AG9058" s="7"/>
    </row>
    <row r="9059" spans="1:33">
      <c r="A9059" s="7"/>
      <c r="B9059" s="7"/>
      <c r="C9059" s="7"/>
      <c r="D9059" s="7"/>
      <c r="E9059" s="7"/>
      <c r="F9059" s="7"/>
      <c r="G9059" s="7"/>
      <c r="H9059" s="7"/>
      <c r="J9059" s="7"/>
      <c r="K9059" s="7"/>
      <c r="L9059" s="7"/>
      <c r="Q9059" s="7"/>
      <c r="S9059" s="7"/>
      <c r="T9059" s="7"/>
      <c r="Y9059" s="7"/>
      <c r="AA9059" s="7"/>
      <c r="AB9059" s="7"/>
      <c r="AG9059" s="7"/>
    </row>
    <row r="9060" spans="1:33">
      <c r="A9060" s="7"/>
      <c r="B9060" s="7"/>
      <c r="C9060" s="7"/>
      <c r="D9060" s="7"/>
      <c r="E9060" s="7"/>
      <c r="F9060" s="7"/>
      <c r="G9060" s="7"/>
      <c r="H9060" s="7"/>
      <c r="J9060" s="7"/>
      <c r="K9060" s="7"/>
      <c r="L9060" s="7"/>
      <c r="Q9060" s="7"/>
      <c r="S9060" s="7"/>
      <c r="T9060" s="7"/>
      <c r="Y9060" s="7"/>
      <c r="AA9060" s="7"/>
      <c r="AB9060" s="7"/>
      <c r="AG9060" s="7"/>
    </row>
    <row r="9061" spans="1:33">
      <c r="A9061" s="7"/>
      <c r="B9061" s="7"/>
      <c r="C9061" s="7"/>
      <c r="D9061" s="7"/>
      <c r="E9061" s="7"/>
      <c r="F9061" s="7"/>
      <c r="G9061" s="7"/>
      <c r="H9061" s="7"/>
      <c r="J9061" s="7"/>
      <c r="K9061" s="7"/>
      <c r="L9061" s="7"/>
      <c r="Q9061" s="7"/>
      <c r="S9061" s="7"/>
      <c r="T9061" s="7"/>
      <c r="Y9061" s="7"/>
      <c r="AA9061" s="7"/>
      <c r="AB9061" s="7"/>
      <c r="AG9061" s="7"/>
    </row>
    <row r="9062" spans="1:33">
      <c r="A9062" s="7"/>
      <c r="B9062" s="7"/>
      <c r="C9062" s="7"/>
      <c r="D9062" s="7"/>
      <c r="E9062" s="7"/>
      <c r="F9062" s="7"/>
      <c r="G9062" s="7"/>
      <c r="H9062" s="7"/>
      <c r="J9062" s="7"/>
      <c r="K9062" s="7"/>
      <c r="L9062" s="7"/>
      <c r="Q9062" s="7"/>
      <c r="S9062" s="7"/>
      <c r="T9062" s="7"/>
      <c r="Y9062" s="7"/>
      <c r="AA9062" s="7"/>
      <c r="AB9062" s="7"/>
      <c r="AG9062" s="7"/>
    </row>
    <row r="9063" spans="1:33">
      <c r="A9063" s="7"/>
      <c r="B9063" s="7"/>
      <c r="C9063" s="7"/>
      <c r="D9063" s="7"/>
      <c r="E9063" s="7"/>
      <c r="F9063" s="7"/>
      <c r="G9063" s="7"/>
      <c r="H9063" s="7"/>
      <c r="J9063" s="7"/>
      <c r="K9063" s="7"/>
      <c r="L9063" s="7"/>
      <c r="Q9063" s="7"/>
      <c r="S9063" s="7"/>
      <c r="T9063" s="7"/>
      <c r="Y9063" s="7"/>
      <c r="AA9063" s="7"/>
      <c r="AB9063" s="7"/>
      <c r="AG9063" s="7"/>
    </row>
    <row r="9064" spans="1:33">
      <c r="A9064" s="7"/>
      <c r="B9064" s="7"/>
      <c r="C9064" s="7"/>
      <c r="D9064" s="7"/>
      <c r="E9064" s="7"/>
      <c r="F9064" s="7"/>
      <c r="G9064" s="7"/>
      <c r="H9064" s="7"/>
      <c r="J9064" s="7"/>
      <c r="K9064" s="7"/>
      <c r="L9064" s="7"/>
      <c r="Q9064" s="7"/>
      <c r="S9064" s="7"/>
      <c r="T9064" s="7"/>
      <c r="Y9064" s="7"/>
      <c r="AA9064" s="7"/>
      <c r="AB9064" s="7"/>
      <c r="AG9064" s="7"/>
    </row>
    <row r="9065" spans="1:33">
      <c r="A9065" s="7"/>
      <c r="B9065" s="7"/>
      <c r="C9065" s="7"/>
      <c r="D9065" s="7"/>
      <c r="E9065" s="7"/>
      <c r="F9065" s="7"/>
      <c r="G9065" s="7"/>
      <c r="H9065" s="7"/>
      <c r="J9065" s="7"/>
      <c r="K9065" s="7"/>
      <c r="L9065" s="7"/>
      <c r="Q9065" s="7"/>
      <c r="S9065" s="7"/>
      <c r="T9065" s="7"/>
      <c r="Y9065" s="7"/>
      <c r="AA9065" s="7"/>
      <c r="AB9065" s="7"/>
      <c r="AG9065" s="7"/>
    </row>
    <row r="9066" spans="1:33">
      <c r="A9066" s="7"/>
      <c r="B9066" s="7"/>
      <c r="C9066" s="7"/>
      <c r="D9066" s="7"/>
      <c r="E9066" s="7"/>
      <c r="F9066" s="7"/>
      <c r="G9066" s="7"/>
      <c r="H9066" s="7"/>
      <c r="J9066" s="7"/>
      <c r="K9066" s="7"/>
      <c r="L9066" s="7"/>
      <c r="Q9066" s="7"/>
      <c r="S9066" s="7"/>
      <c r="T9066" s="7"/>
      <c r="Y9066" s="7"/>
      <c r="AA9066" s="7"/>
      <c r="AB9066" s="7"/>
      <c r="AG9066" s="7"/>
    </row>
    <row r="9067" spans="1:33">
      <c r="A9067" s="7"/>
      <c r="B9067" s="7"/>
      <c r="C9067" s="7"/>
      <c r="D9067" s="7"/>
      <c r="E9067" s="7"/>
      <c r="F9067" s="7"/>
      <c r="G9067" s="7"/>
      <c r="H9067" s="7"/>
      <c r="J9067" s="7"/>
      <c r="K9067" s="7"/>
      <c r="L9067" s="7"/>
      <c r="Q9067" s="7"/>
      <c r="S9067" s="7"/>
      <c r="T9067" s="7"/>
      <c r="Y9067" s="7"/>
      <c r="AA9067" s="7"/>
      <c r="AB9067" s="7"/>
      <c r="AG9067" s="7"/>
    </row>
    <row r="9068" spans="1:33">
      <c r="A9068" s="7"/>
      <c r="B9068" s="7"/>
      <c r="C9068" s="7"/>
      <c r="D9068" s="7"/>
      <c r="E9068" s="7"/>
      <c r="F9068" s="7"/>
      <c r="G9068" s="7"/>
      <c r="H9068" s="7"/>
      <c r="J9068" s="7"/>
      <c r="K9068" s="7"/>
      <c r="L9068" s="7"/>
      <c r="Q9068" s="7"/>
      <c r="S9068" s="7"/>
      <c r="T9068" s="7"/>
      <c r="Y9068" s="7"/>
      <c r="AA9068" s="7"/>
      <c r="AB9068" s="7"/>
      <c r="AG9068" s="7"/>
    </row>
    <row r="9069" spans="1:33">
      <c r="A9069" s="7"/>
      <c r="B9069" s="7"/>
      <c r="C9069" s="7"/>
      <c r="D9069" s="7"/>
      <c r="E9069" s="7"/>
      <c r="F9069" s="7"/>
      <c r="G9069" s="7"/>
      <c r="H9069" s="7"/>
      <c r="J9069" s="7"/>
      <c r="K9069" s="7"/>
      <c r="L9069" s="7"/>
      <c r="Q9069" s="7"/>
      <c r="S9069" s="7"/>
      <c r="T9069" s="7"/>
      <c r="Y9069" s="7"/>
      <c r="AA9069" s="7"/>
      <c r="AB9069" s="7"/>
      <c r="AG9069" s="7"/>
    </row>
    <row r="9070" spans="1:33">
      <c r="A9070" s="7"/>
      <c r="B9070" s="7"/>
      <c r="C9070" s="7"/>
      <c r="D9070" s="7"/>
      <c r="E9070" s="7"/>
      <c r="F9070" s="7"/>
      <c r="G9070" s="7"/>
      <c r="H9070" s="7"/>
      <c r="J9070" s="7"/>
      <c r="K9070" s="7"/>
      <c r="L9070" s="7"/>
      <c r="Q9070" s="7"/>
      <c r="S9070" s="7"/>
      <c r="T9070" s="7"/>
      <c r="Y9070" s="7"/>
      <c r="AA9070" s="7"/>
      <c r="AB9070" s="7"/>
      <c r="AG9070" s="7"/>
    </row>
    <row r="9071" spans="1:33">
      <c r="A9071" s="7"/>
      <c r="B9071" s="7"/>
      <c r="C9071" s="7"/>
      <c r="D9071" s="7"/>
      <c r="E9071" s="7"/>
      <c r="F9071" s="7"/>
      <c r="G9071" s="7"/>
      <c r="H9071" s="7"/>
      <c r="J9071" s="7"/>
      <c r="K9071" s="7"/>
      <c r="L9071" s="7"/>
      <c r="Q9071" s="7"/>
      <c r="S9071" s="7"/>
      <c r="T9071" s="7"/>
      <c r="Y9071" s="7"/>
      <c r="AA9071" s="7"/>
      <c r="AB9071" s="7"/>
      <c r="AG9071" s="7"/>
    </row>
    <row r="9072" spans="1:33">
      <c r="A9072" s="7"/>
      <c r="B9072" s="7"/>
      <c r="C9072" s="7"/>
      <c r="D9072" s="7"/>
      <c r="E9072" s="7"/>
      <c r="F9072" s="7"/>
      <c r="G9072" s="7"/>
      <c r="H9072" s="7"/>
      <c r="J9072" s="7"/>
      <c r="K9072" s="7"/>
      <c r="L9072" s="7"/>
      <c r="Q9072" s="7"/>
      <c r="S9072" s="7"/>
      <c r="T9072" s="7"/>
      <c r="Y9072" s="7"/>
      <c r="AA9072" s="7"/>
      <c r="AB9072" s="7"/>
      <c r="AG9072" s="7"/>
    </row>
    <row r="9073" spans="1:33">
      <c r="A9073" s="7"/>
      <c r="B9073" s="7"/>
      <c r="C9073" s="7"/>
      <c r="D9073" s="7"/>
      <c r="E9073" s="7"/>
      <c r="F9073" s="7"/>
      <c r="G9073" s="7"/>
      <c r="H9073" s="7"/>
      <c r="J9073" s="7"/>
      <c r="K9073" s="7"/>
      <c r="L9073" s="7"/>
      <c r="Q9073" s="7"/>
      <c r="S9073" s="7"/>
      <c r="T9073" s="7"/>
      <c r="Y9073" s="7"/>
      <c r="AA9073" s="7"/>
      <c r="AB9073" s="7"/>
      <c r="AG9073" s="7"/>
    </row>
    <row r="9074" spans="1:33">
      <c r="A9074" s="7"/>
      <c r="B9074" s="7"/>
      <c r="C9074" s="7"/>
      <c r="D9074" s="7"/>
      <c r="E9074" s="7"/>
      <c r="F9074" s="7"/>
      <c r="G9074" s="7"/>
      <c r="H9074" s="7"/>
      <c r="J9074" s="7"/>
      <c r="K9074" s="7"/>
      <c r="L9074" s="7"/>
      <c r="Q9074" s="7"/>
      <c r="S9074" s="7"/>
      <c r="T9074" s="7"/>
      <c r="Y9074" s="7"/>
      <c r="AA9074" s="7"/>
      <c r="AB9074" s="7"/>
      <c r="AG9074" s="7"/>
    </row>
    <row r="9075" spans="1:33">
      <c r="A9075" s="7"/>
      <c r="B9075" s="7"/>
      <c r="C9075" s="7"/>
      <c r="D9075" s="7"/>
      <c r="E9075" s="7"/>
      <c r="F9075" s="7"/>
      <c r="G9075" s="7"/>
      <c r="H9075" s="7"/>
      <c r="J9075" s="7"/>
      <c r="K9075" s="7"/>
      <c r="L9075" s="7"/>
      <c r="Q9075" s="7"/>
      <c r="S9075" s="7"/>
      <c r="T9075" s="7"/>
      <c r="Y9075" s="7"/>
      <c r="AA9075" s="7"/>
      <c r="AB9075" s="7"/>
      <c r="AG9075" s="7"/>
    </row>
    <row r="9076" spans="1:33">
      <c r="A9076" s="7"/>
      <c r="B9076" s="7"/>
      <c r="C9076" s="7"/>
      <c r="D9076" s="7"/>
      <c r="E9076" s="7"/>
      <c r="F9076" s="7"/>
      <c r="G9076" s="7"/>
      <c r="H9076" s="7"/>
      <c r="J9076" s="7"/>
      <c r="K9076" s="7"/>
      <c r="L9076" s="7"/>
      <c r="Q9076" s="7"/>
      <c r="S9076" s="7"/>
      <c r="T9076" s="7"/>
      <c r="Y9076" s="7"/>
      <c r="AA9076" s="7"/>
      <c r="AB9076" s="7"/>
      <c r="AG9076" s="7"/>
    </row>
    <row r="9077" spans="1:33">
      <c r="A9077" s="7"/>
      <c r="B9077" s="7"/>
      <c r="C9077" s="7"/>
      <c r="D9077" s="7"/>
      <c r="E9077" s="7"/>
      <c r="F9077" s="7"/>
      <c r="G9077" s="7"/>
      <c r="H9077" s="7"/>
      <c r="J9077" s="7"/>
      <c r="K9077" s="7"/>
      <c r="L9077" s="7"/>
      <c r="Q9077" s="7"/>
      <c r="S9077" s="7"/>
      <c r="T9077" s="7"/>
      <c r="Y9077" s="7"/>
      <c r="AA9077" s="7"/>
      <c r="AB9077" s="7"/>
      <c r="AG9077" s="7"/>
    </row>
    <row r="9078" spans="1:33">
      <c r="A9078" s="7"/>
      <c r="B9078" s="7"/>
      <c r="C9078" s="7"/>
      <c r="D9078" s="7"/>
      <c r="E9078" s="7"/>
      <c r="F9078" s="7"/>
      <c r="G9078" s="7"/>
      <c r="H9078" s="7"/>
      <c r="J9078" s="7"/>
      <c r="K9078" s="7"/>
      <c r="L9078" s="7"/>
      <c r="Q9078" s="7"/>
      <c r="S9078" s="7"/>
      <c r="T9078" s="7"/>
      <c r="Y9078" s="7"/>
      <c r="AA9078" s="7"/>
      <c r="AB9078" s="7"/>
      <c r="AG9078" s="7"/>
    </row>
    <row r="9079" spans="1:33">
      <c r="A9079" s="7"/>
      <c r="B9079" s="7"/>
      <c r="C9079" s="7"/>
      <c r="D9079" s="7"/>
      <c r="E9079" s="7"/>
      <c r="F9079" s="7"/>
      <c r="G9079" s="7"/>
      <c r="H9079" s="7"/>
      <c r="J9079" s="7"/>
      <c r="K9079" s="7"/>
      <c r="L9079" s="7"/>
      <c r="Q9079" s="7"/>
      <c r="S9079" s="7"/>
      <c r="T9079" s="7"/>
      <c r="Y9079" s="7"/>
      <c r="AA9079" s="7"/>
      <c r="AB9079" s="7"/>
      <c r="AG9079" s="7"/>
    </row>
    <row r="9080" spans="1:33">
      <c r="A9080" s="7"/>
      <c r="B9080" s="7"/>
      <c r="C9080" s="7"/>
      <c r="D9080" s="7"/>
      <c r="E9080" s="7"/>
      <c r="F9080" s="7"/>
      <c r="G9080" s="7"/>
      <c r="H9080" s="7"/>
      <c r="J9080" s="7"/>
      <c r="K9080" s="7"/>
      <c r="L9080" s="7"/>
      <c r="Q9080" s="7"/>
      <c r="S9080" s="7"/>
      <c r="T9080" s="7"/>
      <c r="Y9080" s="7"/>
      <c r="AA9080" s="7"/>
      <c r="AB9080" s="7"/>
      <c r="AG9080" s="7"/>
    </row>
    <row r="9081" spans="1:33">
      <c r="A9081" s="7"/>
      <c r="B9081" s="7"/>
      <c r="C9081" s="7"/>
      <c r="D9081" s="7"/>
      <c r="E9081" s="7"/>
      <c r="F9081" s="7"/>
      <c r="G9081" s="7"/>
      <c r="H9081" s="7"/>
      <c r="J9081" s="7"/>
      <c r="K9081" s="7"/>
      <c r="L9081" s="7"/>
      <c r="Q9081" s="7"/>
      <c r="S9081" s="7"/>
      <c r="T9081" s="7"/>
      <c r="Y9081" s="7"/>
      <c r="AA9081" s="7"/>
      <c r="AB9081" s="7"/>
      <c r="AG9081" s="7"/>
    </row>
    <row r="9082" spans="1:33">
      <c r="A9082" s="7"/>
      <c r="B9082" s="7"/>
      <c r="C9082" s="7"/>
      <c r="D9082" s="7"/>
      <c r="E9082" s="7"/>
      <c r="F9082" s="7"/>
      <c r="G9082" s="7"/>
      <c r="H9082" s="7"/>
      <c r="J9082" s="7"/>
      <c r="K9082" s="7"/>
      <c r="L9082" s="7"/>
      <c r="Q9082" s="7"/>
      <c r="S9082" s="7"/>
      <c r="T9082" s="7"/>
      <c r="Y9082" s="7"/>
      <c r="AA9082" s="7"/>
      <c r="AB9082" s="7"/>
      <c r="AG9082" s="7"/>
    </row>
    <row r="9083" spans="1:33">
      <c r="A9083" s="7"/>
      <c r="B9083" s="7"/>
      <c r="C9083" s="7"/>
      <c r="D9083" s="7"/>
      <c r="E9083" s="7"/>
      <c r="F9083" s="7"/>
      <c r="G9083" s="7"/>
      <c r="H9083" s="7"/>
      <c r="J9083" s="7"/>
      <c r="K9083" s="7"/>
      <c r="L9083" s="7"/>
      <c r="Q9083" s="7"/>
      <c r="S9083" s="7"/>
      <c r="T9083" s="7"/>
      <c r="Y9083" s="7"/>
      <c r="AA9083" s="7"/>
      <c r="AB9083" s="7"/>
      <c r="AG9083" s="7"/>
    </row>
    <row r="9084" spans="1:33">
      <c r="A9084" s="7"/>
      <c r="B9084" s="7"/>
      <c r="C9084" s="7"/>
      <c r="D9084" s="7"/>
      <c r="E9084" s="7"/>
      <c r="F9084" s="7"/>
      <c r="G9084" s="7"/>
      <c r="H9084" s="7"/>
      <c r="J9084" s="7"/>
      <c r="K9084" s="7"/>
      <c r="L9084" s="7"/>
      <c r="Q9084" s="7"/>
      <c r="S9084" s="7"/>
      <c r="T9084" s="7"/>
      <c r="Y9084" s="7"/>
      <c r="AA9084" s="7"/>
      <c r="AB9084" s="7"/>
      <c r="AG9084" s="7"/>
    </row>
    <row r="9085" spans="1:33">
      <c r="A9085" s="7"/>
      <c r="B9085" s="7"/>
      <c r="C9085" s="7"/>
      <c r="D9085" s="7"/>
      <c r="E9085" s="7"/>
      <c r="F9085" s="7"/>
      <c r="G9085" s="7"/>
      <c r="H9085" s="7"/>
      <c r="J9085" s="7"/>
      <c r="K9085" s="7"/>
      <c r="L9085" s="7"/>
      <c r="Q9085" s="7"/>
      <c r="S9085" s="7"/>
      <c r="T9085" s="7"/>
      <c r="Y9085" s="7"/>
      <c r="AA9085" s="7"/>
      <c r="AB9085" s="7"/>
      <c r="AG9085" s="7"/>
    </row>
    <row r="9086" spans="1:33">
      <c r="A9086" s="7"/>
      <c r="B9086" s="7"/>
      <c r="C9086" s="7"/>
      <c r="D9086" s="7"/>
      <c r="E9086" s="7"/>
      <c r="F9086" s="7"/>
      <c r="G9086" s="7"/>
      <c r="H9086" s="7"/>
      <c r="J9086" s="7"/>
      <c r="K9086" s="7"/>
      <c r="L9086" s="7"/>
      <c r="Q9086" s="7"/>
      <c r="S9086" s="7"/>
      <c r="T9086" s="7"/>
      <c r="Y9086" s="7"/>
      <c r="AA9086" s="7"/>
      <c r="AB9086" s="7"/>
      <c r="AG9086" s="7"/>
    </row>
    <row r="9087" spans="1:33">
      <c r="A9087" s="7"/>
      <c r="B9087" s="7"/>
      <c r="C9087" s="7"/>
      <c r="D9087" s="7"/>
      <c r="E9087" s="7"/>
      <c r="F9087" s="7"/>
      <c r="G9087" s="7"/>
      <c r="H9087" s="7"/>
      <c r="J9087" s="7"/>
      <c r="K9087" s="7"/>
      <c r="L9087" s="7"/>
      <c r="Q9087" s="7"/>
      <c r="S9087" s="7"/>
      <c r="T9087" s="7"/>
      <c r="Y9087" s="7"/>
      <c r="AA9087" s="7"/>
      <c r="AB9087" s="7"/>
      <c r="AG9087" s="7"/>
    </row>
    <row r="9088" spans="1:33">
      <c r="A9088" s="7"/>
      <c r="B9088" s="7"/>
      <c r="C9088" s="7"/>
      <c r="D9088" s="7"/>
      <c r="E9088" s="7"/>
      <c r="F9088" s="7"/>
      <c r="G9088" s="7"/>
      <c r="H9088" s="7"/>
      <c r="J9088" s="7"/>
      <c r="K9088" s="7"/>
      <c r="L9088" s="7"/>
      <c r="Q9088" s="7"/>
      <c r="S9088" s="7"/>
      <c r="T9088" s="7"/>
      <c r="Y9088" s="7"/>
      <c r="AA9088" s="7"/>
      <c r="AB9088" s="7"/>
      <c r="AG9088" s="7"/>
    </row>
    <row r="9089" spans="1:33">
      <c r="A9089" s="7"/>
      <c r="B9089" s="7"/>
      <c r="C9089" s="7"/>
      <c r="D9089" s="7"/>
      <c r="E9089" s="7"/>
      <c r="F9089" s="7"/>
      <c r="G9089" s="7"/>
      <c r="H9089" s="7"/>
      <c r="J9089" s="7"/>
      <c r="K9089" s="7"/>
      <c r="L9089" s="7"/>
      <c r="Q9089" s="7"/>
      <c r="S9089" s="7"/>
      <c r="T9089" s="7"/>
      <c r="Y9089" s="7"/>
      <c r="AA9089" s="7"/>
      <c r="AB9089" s="7"/>
      <c r="AG9089" s="7"/>
    </row>
    <row r="9090" spans="1:33">
      <c r="A9090" s="7"/>
      <c r="B9090" s="7"/>
      <c r="C9090" s="7"/>
      <c r="D9090" s="7"/>
      <c r="E9090" s="7"/>
      <c r="F9090" s="7"/>
      <c r="G9090" s="7"/>
      <c r="H9090" s="7"/>
      <c r="J9090" s="7"/>
      <c r="K9090" s="7"/>
      <c r="L9090" s="7"/>
      <c r="Q9090" s="7"/>
      <c r="S9090" s="7"/>
      <c r="T9090" s="7"/>
      <c r="Y9090" s="7"/>
      <c r="AA9090" s="7"/>
      <c r="AB9090" s="7"/>
      <c r="AG9090" s="7"/>
    </row>
    <row r="9091" spans="1:33">
      <c r="A9091" s="7"/>
      <c r="B9091" s="7"/>
      <c r="C9091" s="7"/>
      <c r="D9091" s="7"/>
      <c r="E9091" s="7"/>
      <c r="F9091" s="7"/>
      <c r="G9091" s="7"/>
      <c r="H9091" s="7"/>
      <c r="J9091" s="7"/>
      <c r="K9091" s="7"/>
      <c r="L9091" s="7"/>
      <c r="Q9091" s="7"/>
      <c r="S9091" s="7"/>
      <c r="T9091" s="7"/>
      <c r="Y9091" s="7"/>
      <c r="AA9091" s="7"/>
      <c r="AB9091" s="7"/>
      <c r="AG9091" s="7"/>
    </row>
    <row r="9092" spans="1:33">
      <c r="A9092" s="7"/>
      <c r="B9092" s="7"/>
      <c r="C9092" s="7"/>
      <c r="D9092" s="7"/>
      <c r="E9092" s="7"/>
      <c r="F9092" s="7"/>
      <c r="G9092" s="7"/>
      <c r="H9092" s="7"/>
      <c r="J9092" s="7"/>
      <c r="K9092" s="7"/>
      <c r="L9092" s="7"/>
      <c r="Q9092" s="7"/>
      <c r="S9092" s="7"/>
      <c r="T9092" s="7"/>
      <c r="Y9092" s="7"/>
      <c r="AA9092" s="7"/>
      <c r="AB9092" s="7"/>
      <c r="AG9092" s="7"/>
    </row>
    <row r="9093" spans="1:33">
      <c r="A9093" s="7"/>
      <c r="B9093" s="7"/>
      <c r="C9093" s="7"/>
      <c r="D9093" s="7"/>
      <c r="E9093" s="7"/>
      <c r="F9093" s="7"/>
      <c r="G9093" s="7"/>
      <c r="H9093" s="7"/>
      <c r="J9093" s="7"/>
      <c r="K9093" s="7"/>
      <c r="L9093" s="7"/>
      <c r="Q9093" s="7"/>
      <c r="S9093" s="7"/>
      <c r="T9093" s="7"/>
      <c r="Y9093" s="7"/>
      <c r="AA9093" s="7"/>
      <c r="AB9093" s="7"/>
      <c r="AG9093" s="7"/>
    </row>
    <row r="9094" spans="1:33">
      <c r="A9094" s="7"/>
      <c r="B9094" s="7"/>
      <c r="C9094" s="7"/>
      <c r="D9094" s="7"/>
      <c r="E9094" s="7"/>
      <c r="F9094" s="7"/>
      <c r="G9094" s="7"/>
      <c r="H9094" s="7"/>
      <c r="J9094" s="7"/>
      <c r="K9094" s="7"/>
      <c r="L9094" s="7"/>
      <c r="Q9094" s="7"/>
      <c r="S9094" s="7"/>
      <c r="T9094" s="7"/>
      <c r="Y9094" s="7"/>
      <c r="AA9094" s="7"/>
      <c r="AB9094" s="7"/>
      <c r="AG9094" s="7"/>
    </row>
    <row r="9095" spans="1:33">
      <c r="A9095" s="7"/>
      <c r="B9095" s="7"/>
      <c r="C9095" s="7"/>
      <c r="D9095" s="7"/>
      <c r="E9095" s="7"/>
      <c r="F9095" s="7"/>
      <c r="G9095" s="7"/>
      <c r="H9095" s="7"/>
      <c r="J9095" s="7"/>
      <c r="K9095" s="7"/>
      <c r="L9095" s="7"/>
      <c r="Q9095" s="7"/>
      <c r="S9095" s="7"/>
      <c r="T9095" s="7"/>
      <c r="Y9095" s="7"/>
      <c r="AA9095" s="7"/>
      <c r="AB9095" s="7"/>
      <c r="AG9095" s="7"/>
    </row>
    <row r="9096" spans="1:33">
      <c r="A9096" s="7"/>
      <c r="B9096" s="7"/>
      <c r="C9096" s="7"/>
      <c r="D9096" s="7"/>
      <c r="E9096" s="7"/>
      <c r="F9096" s="7"/>
      <c r="G9096" s="7"/>
      <c r="H9096" s="7"/>
      <c r="J9096" s="7"/>
      <c r="K9096" s="7"/>
      <c r="L9096" s="7"/>
      <c r="Q9096" s="7"/>
      <c r="S9096" s="7"/>
      <c r="T9096" s="7"/>
      <c r="Y9096" s="7"/>
      <c r="AA9096" s="7"/>
      <c r="AB9096" s="7"/>
      <c r="AG9096" s="7"/>
    </row>
    <row r="9097" spans="1:33">
      <c r="A9097" s="7"/>
      <c r="B9097" s="7"/>
      <c r="C9097" s="7"/>
      <c r="D9097" s="7"/>
      <c r="E9097" s="7"/>
      <c r="F9097" s="7"/>
      <c r="G9097" s="7"/>
      <c r="H9097" s="7"/>
      <c r="J9097" s="7"/>
      <c r="K9097" s="7"/>
      <c r="L9097" s="7"/>
      <c r="Q9097" s="7"/>
      <c r="S9097" s="7"/>
      <c r="T9097" s="7"/>
      <c r="Y9097" s="7"/>
      <c r="AA9097" s="7"/>
      <c r="AB9097" s="7"/>
      <c r="AG9097" s="7"/>
    </row>
    <row r="9098" spans="1:33">
      <c r="A9098" s="7"/>
      <c r="B9098" s="7"/>
      <c r="C9098" s="7"/>
      <c r="D9098" s="7"/>
      <c r="E9098" s="7"/>
      <c r="F9098" s="7"/>
      <c r="G9098" s="7"/>
      <c r="H9098" s="7"/>
      <c r="J9098" s="7"/>
      <c r="K9098" s="7"/>
      <c r="L9098" s="7"/>
      <c r="Q9098" s="7"/>
      <c r="S9098" s="7"/>
      <c r="T9098" s="7"/>
      <c r="Y9098" s="7"/>
      <c r="AA9098" s="7"/>
      <c r="AB9098" s="7"/>
      <c r="AG9098" s="7"/>
    </row>
    <row r="9099" spans="1:33">
      <c r="A9099" s="7"/>
      <c r="B9099" s="7"/>
      <c r="C9099" s="7"/>
      <c r="D9099" s="7"/>
      <c r="E9099" s="7"/>
      <c r="F9099" s="7"/>
      <c r="G9099" s="7"/>
      <c r="H9099" s="7"/>
      <c r="J9099" s="7"/>
      <c r="K9099" s="7"/>
      <c r="L9099" s="7"/>
      <c r="Q9099" s="7"/>
      <c r="S9099" s="7"/>
      <c r="T9099" s="7"/>
      <c r="Y9099" s="7"/>
      <c r="AA9099" s="7"/>
      <c r="AB9099" s="7"/>
      <c r="AG9099" s="7"/>
    </row>
    <row r="9100" spans="1:33">
      <c r="A9100" s="7"/>
      <c r="B9100" s="7"/>
      <c r="C9100" s="7"/>
      <c r="D9100" s="7"/>
      <c r="E9100" s="7"/>
      <c r="F9100" s="7"/>
      <c r="G9100" s="7"/>
      <c r="H9100" s="7"/>
      <c r="J9100" s="7"/>
      <c r="K9100" s="7"/>
      <c r="L9100" s="7"/>
      <c r="Q9100" s="7"/>
      <c r="S9100" s="7"/>
      <c r="T9100" s="7"/>
      <c r="Y9100" s="7"/>
      <c r="AA9100" s="7"/>
      <c r="AB9100" s="7"/>
      <c r="AG9100" s="7"/>
    </row>
    <row r="9101" spans="1:33">
      <c r="A9101" s="7"/>
      <c r="B9101" s="7"/>
      <c r="C9101" s="7"/>
      <c r="D9101" s="7"/>
      <c r="E9101" s="7"/>
      <c r="F9101" s="7"/>
      <c r="G9101" s="7"/>
      <c r="H9101" s="7"/>
      <c r="J9101" s="7"/>
      <c r="K9101" s="7"/>
      <c r="L9101" s="7"/>
      <c r="Q9101" s="7"/>
      <c r="S9101" s="7"/>
      <c r="T9101" s="7"/>
      <c r="Y9101" s="7"/>
      <c r="AA9101" s="7"/>
      <c r="AB9101" s="7"/>
      <c r="AG9101" s="7"/>
    </row>
    <row r="9102" spans="1:33">
      <c r="A9102" s="7"/>
      <c r="B9102" s="7"/>
      <c r="C9102" s="7"/>
      <c r="D9102" s="7"/>
      <c r="E9102" s="7"/>
      <c r="F9102" s="7"/>
      <c r="G9102" s="7"/>
      <c r="H9102" s="7"/>
      <c r="J9102" s="7"/>
      <c r="K9102" s="7"/>
      <c r="L9102" s="7"/>
      <c r="Q9102" s="7"/>
      <c r="S9102" s="7"/>
      <c r="T9102" s="7"/>
      <c r="Y9102" s="7"/>
      <c r="AA9102" s="7"/>
      <c r="AB9102" s="7"/>
      <c r="AG9102" s="7"/>
    </row>
    <row r="9103" spans="1:33">
      <c r="A9103" s="7"/>
      <c r="B9103" s="7"/>
      <c r="C9103" s="7"/>
      <c r="D9103" s="7"/>
      <c r="E9103" s="7"/>
      <c r="F9103" s="7"/>
      <c r="G9103" s="7"/>
      <c r="H9103" s="7"/>
      <c r="J9103" s="7"/>
      <c r="K9103" s="7"/>
      <c r="L9103" s="7"/>
      <c r="Q9103" s="7"/>
      <c r="S9103" s="7"/>
      <c r="T9103" s="7"/>
      <c r="Y9103" s="7"/>
      <c r="AA9103" s="7"/>
      <c r="AB9103" s="7"/>
      <c r="AG9103" s="7"/>
    </row>
    <row r="9104" spans="1:33">
      <c r="A9104" s="7"/>
      <c r="B9104" s="7"/>
      <c r="C9104" s="7"/>
      <c r="D9104" s="7"/>
      <c r="E9104" s="7"/>
      <c r="F9104" s="7"/>
      <c r="G9104" s="7"/>
      <c r="H9104" s="7"/>
      <c r="J9104" s="7"/>
      <c r="K9104" s="7"/>
      <c r="L9104" s="7"/>
      <c r="Q9104" s="7"/>
      <c r="S9104" s="7"/>
      <c r="T9104" s="7"/>
      <c r="Y9104" s="7"/>
      <c r="AA9104" s="7"/>
      <c r="AB9104" s="7"/>
      <c r="AG9104" s="7"/>
    </row>
    <row r="9105" spans="1:33">
      <c r="A9105" s="7"/>
      <c r="B9105" s="7"/>
      <c r="C9105" s="7"/>
      <c r="D9105" s="7"/>
      <c r="E9105" s="7"/>
      <c r="F9105" s="7"/>
      <c r="G9105" s="7"/>
      <c r="H9105" s="7"/>
      <c r="J9105" s="7"/>
      <c r="K9105" s="7"/>
      <c r="L9105" s="7"/>
      <c r="Q9105" s="7"/>
      <c r="S9105" s="7"/>
      <c r="T9105" s="7"/>
      <c r="Y9105" s="7"/>
      <c r="AA9105" s="7"/>
      <c r="AB9105" s="7"/>
      <c r="AG9105" s="7"/>
    </row>
    <row r="9106" spans="1:33">
      <c r="A9106" s="7"/>
      <c r="B9106" s="7"/>
      <c r="C9106" s="7"/>
      <c r="D9106" s="7"/>
      <c r="E9106" s="7"/>
      <c r="F9106" s="7"/>
      <c r="G9106" s="7"/>
      <c r="H9106" s="7"/>
      <c r="J9106" s="7"/>
      <c r="K9106" s="7"/>
      <c r="L9106" s="7"/>
      <c r="Q9106" s="7"/>
      <c r="S9106" s="7"/>
      <c r="T9106" s="7"/>
      <c r="Y9106" s="7"/>
      <c r="AA9106" s="7"/>
      <c r="AB9106" s="7"/>
      <c r="AG9106" s="7"/>
    </row>
    <row r="9107" spans="1:33">
      <c r="A9107" s="7"/>
      <c r="B9107" s="7"/>
      <c r="C9107" s="7"/>
      <c r="D9107" s="7"/>
      <c r="E9107" s="7"/>
      <c r="F9107" s="7"/>
      <c r="G9107" s="7"/>
      <c r="H9107" s="7"/>
      <c r="J9107" s="7"/>
      <c r="K9107" s="7"/>
      <c r="L9107" s="7"/>
      <c r="Q9107" s="7"/>
      <c r="S9107" s="7"/>
      <c r="T9107" s="7"/>
      <c r="Y9107" s="7"/>
      <c r="AA9107" s="7"/>
      <c r="AB9107" s="7"/>
      <c r="AG9107" s="7"/>
    </row>
    <row r="9108" spans="1:33">
      <c r="A9108" s="7"/>
      <c r="B9108" s="7"/>
      <c r="C9108" s="7"/>
      <c r="D9108" s="7"/>
      <c r="E9108" s="7"/>
      <c r="F9108" s="7"/>
      <c r="G9108" s="7"/>
      <c r="H9108" s="7"/>
      <c r="J9108" s="7"/>
      <c r="K9108" s="7"/>
      <c r="L9108" s="7"/>
      <c r="Q9108" s="7"/>
      <c r="S9108" s="7"/>
      <c r="T9108" s="7"/>
      <c r="Y9108" s="7"/>
      <c r="AA9108" s="7"/>
      <c r="AB9108" s="7"/>
      <c r="AG9108" s="7"/>
    </row>
    <row r="9109" spans="1:33">
      <c r="A9109" s="7"/>
      <c r="B9109" s="7"/>
      <c r="C9109" s="7"/>
      <c r="D9109" s="7"/>
      <c r="E9109" s="7"/>
      <c r="F9109" s="7"/>
      <c r="G9109" s="7"/>
      <c r="H9109" s="7"/>
      <c r="J9109" s="7"/>
      <c r="K9109" s="7"/>
      <c r="L9109" s="7"/>
      <c r="Q9109" s="7"/>
      <c r="S9109" s="7"/>
      <c r="T9109" s="7"/>
      <c r="Y9109" s="7"/>
      <c r="AA9109" s="7"/>
      <c r="AB9109" s="7"/>
      <c r="AG9109" s="7"/>
    </row>
    <row r="9110" spans="1:33">
      <c r="A9110" s="7"/>
      <c r="B9110" s="7"/>
      <c r="C9110" s="7"/>
      <c r="D9110" s="7"/>
      <c r="E9110" s="7"/>
      <c r="F9110" s="7"/>
      <c r="G9110" s="7"/>
      <c r="H9110" s="7"/>
      <c r="J9110" s="7"/>
      <c r="K9110" s="7"/>
      <c r="L9110" s="7"/>
      <c r="Q9110" s="7"/>
      <c r="S9110" s="7"/>
      <c r="T9110" s="7"/>
      <c r="Y9110" s="7"/>
      <c r="AA9110" s="7"/>
      <c r="AB9110" s="7"/>
      <c r="AG9110" s="7"/>
    </row>
    <row r="9111" spans="1:33">
      <c r="A9111" s="7"/>
      <c r="B9111" s="7"/>
      <c r="C9111" s="7"/>
      <c r="D9111" s="7"/>
      <c r="E9111" s="7"/>
      <c r="F9111" s="7"/>
      <c r="G9111" s="7"/>
      <c r="H9111" s="7"/>
      <c r="J9111" s="7"/>
      <c r="K9111" s="7"/>
      <c r="L9111" s="7"/>
      <c r="Q9111" s="7"/>
      <c r="S9111" s="7"/>
      <c r="T9111" s="7"/>
      <c r="Y9111" s="7"/>
      <c r="AA9111" s="7"/>
      <c r="AB9111" s="7"/>
      <c r="AG9111" s="7"/>
    </row>
    <row r="9112" spans="1:33">
      <c r="A9112" s="7"/>
      <c r="B9112" s="7"/>
      <c r="C9112" s="7"/>
      <c r="D9112" s="7"/>
      <c r="E9112" s="7"/>
      <c r="F9112" s="7"/>
      <c r="G9112" s="7"/>
      <c r="H9112" s="7"/>
      <c r="J9112" s="7"/>
      <c r="K9112" s="7"/>
      <c r="L9112" s="7"/>
      <c r="Q9112" s="7"/>
      <c r="S9112" s="7"/>
      <c r="T9112" s="7"/>
      <c r="Y9112" s="7"/>
      <c r="AA9112" s="7"/>
      <c r="AB9112" s="7"/>
      <c r="AG9112" s="7"/>
    </row>
    <row r="9113" spans="1:33">
      <c r="A9113" s="7"/>
      <c r="B9113" s="7"/>
      <c r="C9113" s="7"/>
      <c r="D9113" s="7"/>
      <c r="E9113" s="7"/>
      <c r="F9113" s="7"/>
      <c r="G9113" s="7"/>
      <c r="H9113" s="7"/>
      <c r="J9113" s="7"/>
      <c r="K9113" s="7"/>
      <c r="L9113" s="7"/>
      <c r="Q9113" s="7"/>
      <c r="S9113" s="7"/>
      <c r="T9113" s="7"/>
      <c r="Y9113" s="7"/>
      <c r="AA9113" s="7"/>
      <c r="AB9113" s="7"/>
      <c r="AG9113" s="7"/>
    </row>
    <row r="9114" spans="1:33">
      <c r="A9114" s="7"/>
      <c r="B9114" s="7"/>
      <c r="C9114" s="7"/>
      <c r="D9114" s="7"/>
      <c r="E9114" s="7"/>
      <c r="F9114" s="7"/>
      <c r="G9114" s="7"/>
      <c r="H9114" s="7"/>
      <c r="J9114" s="7"/>
      <c r="K9114" s="7"/>
      <c r="L9114" s="7"/>
      <c r="Q9114" s="7"/>
      <c r="S9114" s="7"/>
      <c r="T9114" s="7"/>
      <c r="Y9114" s="7"/>
      <c r="AA9114" s="7"/>
      <c r="AB9114" s="7"/>
      <c r="AG9114" s="7"/>
    </row>
    <row r="9115" spans="1:33">
      <c r="A9115" s="7"/>
      <c r="B9115" s="7"/>
      <c r="C9115" s="7"/>
      <c r="D9115" s="7"/>
      <c r="E9115" s="7"/>
      <c r="F9115" s="7"/>
      <c r="G9115" s="7"/>
      <c r="H9115" s="7"/>
      <c r="J9115" s="7"/>
      <c r="K9115" s="7"/>
      <c r="L9115" s="7"/>
      <c r="Q9115" s="7"/>
      <c r="S9115" s="7"/>
      <c r="T9115" s="7"/>
      <c r="Y9115" s="7"/>
      <c r="AA9115" s="7"/>
      <c r="AB9115" s="7"/>
      <c r="AG9115" s="7"/>
    </row>
    <row r="9116" spans="1:33">
      <c r="A9116" s="7"/>
      <c r="B9116" s="7"/>
      <c r="C9116" s="7"/>
      <c r="D9116" s="7"/>
      <c r="E9116" s="7"/>
      <c r="F9116" s="7"/>
      <c r="G9116" s="7"/>
      <c r="H9116" s="7"/>
      <c r="J9116" s="7"/>
      <c r="K9116" s="7"/>
      <c r="L9116" s="7"/>
      <c r="Q9116" s="7"/>
      <c r="S9116" s="7"/>
      <c r="T9116" s="7"/>
      <c r="Y9116" s="7"/>
      <c r="AA9116" s="7"/>
      <c r="AB9116" s="7"/>
      <c r="AG9116" s="7"/>
    </row>
    <row r="9117" spans="1:33">
      <c r="A9117" s="7"/>
      <c r="B9117" s="7"/>
      <c r="C9117" s="7"/>
      <c r="D9117" s="7"/>
      <c r="E9117" s="7"/>
      <c r="F9117" s="7"/>
      <c r="G9117" s="7"/>
      <c r="H9117" s="7"/>
      <c r="J9117" s="7"/>
      <c r="K9117" s="7"/>
      <c r="L9117" s="7"/>
      <c r="Q9117" s="7"/>
      <c r="S9117" s="7"/>
      <c r="T9117" s="7"/>
      <c r="Y9117" s="7"/>
      <c r="AA9117" s="7"/>
      <c r="AB9117" s="7"/>
      <c r="AG9117" s="7"/>
    </row>
    <row r="9118" spans="1:33">
      <c r="A9118" s="7"/>
      <c r="B9118" s="7"/>
      <c r="C9118" s="7"/>
      <c r="D9118" s="7"/>
      <c r="E9118" s="7"/>
      <c r="F9118" s="7"/>
      <c r="G9118" s="7"/>
      <c r="H9118" s="7"/>
      <c r="J9118" s="7"/>
      <c r="K9118" s="7"/>
      <c r="L9118" s="7"/>
      <c r="Q9118" s="7"/>
      <c r="S9118" s="7"/>
      <c r="T9118" s="7"/>
      <c r="Y9118" s="7"/>
      <c r="AA9118" s="7"/>
      <c r="AB9118" s="7"/>
      <c r="AG9118" s="7"/>
    </row>
    <row r="9119" spans="1:33">
      <c r="A9119" s="7"/>
      <c r="B9119" s="7"/>
      <c r="C9119" s="7"/>
      <c r="D9119" s="7"/>
      <c r="E9119" s="7"/>
      <c r="F9119" s="7"/>
      <c r="G9119" s="7"/>
      <c r="H9119" s="7"/>
      <c r="J9119" s="7"/>
      <c r="K9119" s="7"/>
      <c r="L9119" s="7"/>
      <c r="Q9119" s="7"/>
      <c r="S9119" s="7"/>
      <c r="T9119" s="7"/>
      <c r="Y9119" s="7"/>
      <c r="AA9119" s="7"/>
      <c r="AB9119" s="7"/>
      <c r="AG9119" s="7"/>
    </row>
    <row r="9120" spans="1:33">
      <c r="A9120" s="7"/>
      <c r="B9120" s="7"/>
      <c r="C9120" s="7"/>
      <c r="D9120" s="7"/>
      <c r="E9120" s="7"/>
      <c r="F9120" s="7"/>
      <c r="G9120" s="7"/>
      <c r="H9120" s="7"/>
      <c r="J9120" s="7"/>
      <c r="K9120" s="7"/>
      <c r="L9120" s="7"/>
      <c r="Q9120" s="7"/>
      <c r="S9120" s="7"/>
      <c r="T9120" s="7"/>
      <c r="Y9120" s="7"/>
      <c r="AA9120" s="7"/>
      <c r="AB9120" s="7"/>
      <c r="AG9120" s="7"/>
    </row>
    <row r="9121" spans="1:33">
      <c r="A9121" s="7"/>
      <c r="B9121" s="7"/>
      <c r="C9121" s="7"/>
      <c r="D9121" s="7"/>
      <c r="E9121" s="7"/>
      <c r="F9121" s="7"/>
      <c r="G9121" s="7"/>
      <c r="H9121" s="7"/>
      <c r="J9121" s="7"/>
      <c r="K9121" s="7"/>
      <c r="L9121" s="7"/>
      <c r="Q9121" s="7"/>
      <c r="S9121" s="7"/>
      <c r="T9121" s="7"/>
      <c r="Y9121" s="7"/>
      <c r="AA9121" s="7"/>
      <c r="AB9121" s="7"/>
      <c r="AG9121" s="7"/>
    </row>
    <row r="9122" spans="1:33">
      <c r="A9122" s="7"/>
      <c r="B9122" s="7"/>
      <c r="C9122" s="7"/>
      <c r="D9122" s="7"/>
      <c r="E9122" s="7"/>
      <c r="F9122" s="7"/>
      <c r="G9122" s="7"/>
      <c r="H9122" s="7"/>
      <c r="J9122" s="7"/>
      <c r="K9122" s="7"/>
      <c r="L9122" s="7"/>
      <c r="Q9122" s="7"/>
      <c r="S9122" s="7"/>
      <c r="T9122" s="7"/>
      <c r="Y9122" s="7"/>
      <c r="AA9122" s="7"/>
      <c r="AB9122" s="7"/>
      <c r="AG9122" s="7"/>
    </row>
    <row r="9123" spans="1:33">
      <c r="A9123" s="7"/>
      <c r="B9123" s="7"/>
      <c r="C9123" s="7"/>
      <c r="D9123" s="7"/>
      <c r="E9123" s="7"/>
      <c r="F9123" s="7"/>
      <c r="G9123" s="7"/>
      <c r="H9123" s="7"/>
      <c r="J9123" s="7"/>
      <c r="K9123" s="7"/>
      <c r="L9123" s="7"/>
      <c r="Q9123" s="7"/>
      <c r="S9123" s="7"/>
      <c r="T9123" s="7"/>
      <c r="Y9123" s="7"/>
      <c r="AA9123" s="7"/>
      <c r="AB9123" s="7"/>
      <c r="AG9123" s="7"/>
    </row>
    <row r="9124" spans="1:33">
      <c r="A9124" s="7"/>
      <c r="B9124" s="7"/>
      <c r="C9124" s="7"/>
      <c r="D9124" s="7"/>
      <c r="E9124" s="7"/>
      <c r="F9124" s="7"/>
      <c r="G9124" s="7"/>
      <c r="H9124" s="7"/>
      <c r="J9124" s="7"/>
      <c r="K9124" s="7"/>
      <c r="L9124" s="7"/>
      <c r="Q9124" s="7"/>
      <c r="S9124" s="7"/>
      <c r="T9124" s="7"/>
      <c r="Y9124" s="7"/>
      <c r="AA9124" s="7"/>
      <c r="AB9124" s="7"/>
      <c r="AG9124" s="7"/>
    </row>
    <row r="9125" spans="1:33">
      <c r="A9125" s="7"/>
      <c r="B9125" s="7"/>
      <c r="C9125" s="7"/>
      <c r="D9125" s="7"/>
      <c r="E9125" s="7"/>
      <c r="F9125" s="7"/>
      <c r="G9125" s="7"/>
      <c r="H9125" s="7"/>
      <c r="J9125" s="7"/>
      <c r="K9125" s="7"/>
      <c r="L9125" s="7"/>
      <c r="Q9125" s="7"/>
      <c r="S9125" s="7"/>
      <c r="T9125" s="7"/>
      <c r="Y9125" s="7"/>
      <c r="AA9125" s="7"/>
      <c r="AB9125" s="7"/>
      <c r="AG9125" s="7"/>
    </row>
    <row r="9126" spans="1:33">
      <c r="A9126" s="7"/>
      <c r="B9126" s="7"/>
      <c r="C9126" s="7"/>
      <c r="D9126" s="7"/>
      <c r="E9126" s="7"/>
      <c r="F9126" s="7"/>
      <c r="G9126" s="7"/>
      <c r="H9126" s="7"/>
      <c r="J9126" s="7"/>
      <c r="K9126" s="7"/>
      <c r="L9126" s="7"/>
      <c r="Q9126" s="7"/>
      <c r="S9126" s="7"/>
      <c r="T9126" s="7"/>
      <c r="Y9126" s="7"/>
      <c r="AA9126" s="7"/>
      <c r="AB9126" s="7"/>
      <c r="AG9126" s="7"/>
    </row>
    <row r="9127" spans="1:33">
      <c r="A9127" s="7"/>
      <c r="B9127" s="7"/>
      <c r="C9127" s="7"/>
      <c r="D9127" s="7"/>
      <c r="E9127" s="7"/>
      <c r="F9127" s="7"/>
      <c r="G9127" s="7"/>
      <c r="H9127" s="7"/>
      <c r="J9127" s="7"/>
      <c r="K9127" s="7"/>
      <c r="L9127" s="7"/>
      <c r="Q9127" s="7"/>
      <c r="S9127" s="7"/>
      <c r="T9127" s="7"/>
      <c r="Y9127" s="7"/>
      <c r="AA9127" s="7"/>
      <c r="AB9127" s="7"/>
      <c r="AG9127" s="7"/>
    </row>
    <row r="9128" spans="1:33">
      <c r="A9128" s="7"/>
      <c r="B9128" s="7"/>
      <c r="C9128" s="7"/>
      <c r="D9128" s="7"/>
      <c r="E9128" s="7"/>
      <c r="F9128" s="7"/>
      <c r="G9128" s="7"/>
      <c r="H9128" s="7"/>
      <c r="J9128" s="7"/>
      <c r="K9128" s="7"/>
      <c r="L9128" s="7"/>
      <c r="Q9128" s="7"/>
      <c r="S9128" s="7"/>
      <c r="T9128" s="7"/>
      <c r="Y9128" s="7"/>
      <c r="AA9128" s="7"/>
      <c r="AB9128" s="7"/>
      <c r="AG9128" s="7"/>
    </row>
    <row r="9129" spans="1:33">
      <c r="A9129" s="7"/>
      <c r="B9129" s="7"/>
      <c r="C9129" s="7"/>
      <c r="D9129" s="7"/>
      <c r="E9129" s="7"/>
      <c r="F9129" s="7"/>
      <c r="G9129" s="7"/>
      <c r="H9129" s="7"/>
      <c r="J9129" s="7"/>
      <c r="K9129" s="7"/>
      <c r="L9129" s="7"/>
      <c r="Q9129" s="7"/>
      <c r="S9129" s="7"/>
      <c r="T9129" s="7"/>
      <c r="Y9129" s="7"/>
      <c r="AA9129" s="7"/>
      <c r="AB9129" s="7"/>
      <c r="AG9129" s="7"/>
    </row>
    <row r="9130" spans="1:33">
      <c r="A9130" s="7"/>
      <c r="B9130" s="7"/>
      <c r="C9130" s="7"/>
      <c r="D9130" s="7"/>
      <c r="E9130" s="7"/>
      <c r="F9130" s="7"/>
      <c r="G9130" s="7"/>
      <c r="H9130" s="7"/>
      <c r="J9130" s="7"/>
      <c r="K9130" s="7"/>
      <c r="L9130" s="7"/>
      <c r="Q9130" s="7"/>
      <c r="S9130" s="7"/>
      <c r="T9130" s="7"/>
      <c r="Y9130" s="7"/>
      <c r="AA9130" s="7"/>
      <c r="AB9130" s="7"/>
      <c r="AG9130" s="7"/>
    </row>
    <row r="9131" spans="1:33">
      <c r="A9131" s="7"/>
      <c r="B9131" s="7"/>
      <c r="C9131" s="7"/>
      <c r="D9131" s="7"/>
      <c r="E9131" s="7"/>
      <c r="F9131" s="7"/>
      <c r="G9131" s="7"/>
      <c r="H9131" s="7"/>
      <c r="J9131" s="7"/>
      <c r="K9131" s="7"/>
      <c r="L9131" s="7"/>
      <c r="Q9131" s="7"/>
      <c r="S9131" s="7"/>
      <c r="T9131" s="7"/>
      <c r="Y9131" s="7"/>
      <c r="AA9131" s="7"/>
      <c r="AB9131" s="7"/>
      <c r="AG9131" s="7"/>
    </row>
    <row r="9132" spans="1:33">
      <c r="A9132" s="7"/>
      <c r="B9132" s="7"/>
      <c r="C9132" s="7"/>
      <c r="D9132" s="7"/>
      <c r="E9132" s="7"/>
      <c r="F9132" s="7"/>
      <c r="G9132" s="7"/>
      <c r="H9132" s="7"/>
      <c r="J9132" s="7"/>
      <c r="K9132" s="7"/>
      <c r="L9132" s="7"/>
      <c r="Q9132" s="7"/>
      <c r="S9132" s="7"/>
      <c r="T9132" s="7"/>
      <c r="Y9132" s="7"/>
      <c r="AA9132" s="7"/>
      <c r="AB9132" s="7"/>
      <c r="AG9132" s="7"/>
    </row>
    <row r="9133" spans="1:33">
      <c r="A9133" s="7"/>
      <c r="B9133" s="7"/>
      <c r="C9133" s="7"/>
      <c r="D9133" s="7"/>
      <c r="E9133" s="7"/>
      <c r="F9133" s="7"/>
      <c r="G9133" s="7"/>
      <c r="H9133" s="7"/>
      <c r="J9133" s="7"/>
      <c r="K9133" s="7"/>
      <c r="L9133" s="7"/>
      <c r="Q9133" s="7"/>
      <c r="S9133" s="7"/>
      <c r="T9133" s="7"/>
      <c r="Y9133" s="7"/>
      <c r="AA9133" s="7"/>
      <c r="AB9133" s="7"/>
      <c r="AG9133" s="7"/>
    </row>
    <row r="9134" spans="1:33">
      <c r="A9134" s="7"/>
      <c r="B9134" s="7"/>
      <c r="C9134" s="7"/>
      <c r="D9134" s="7"/>
      <c r="E9134" s="7"/>
      <c r="F9134" s="7"/>
      <c r="G9134" s="7"/>
      <c r="H9134" s="7"/>
      <c r="J9134" s="7"/>
      <c r="K9134" s="7"/>
      <c r="L9134" s="7"/>
      <c r="Q9134" s="7"/>
      <c r="S9134" s="7"/>
      <c r="T9134" s="7"/>
      <c r="Y9134" s="7"/>
      <c r="AA9134" s="7"/>
      <c r="AB9134" s="7"/>
      <c r="AG9134" s="7"/>
    </row>
    <row r="9135" spans="1:33">
      <c r="A9135" s="7"/>
      <c r="B9135" s="7"/>
      <c r="C9135" s="7"/>
      <c r="D9135" s="7"/>
      <c r="E9135" s="7"/>
      <c r="F9135" s="7"/>
      <c r="G9135" s="7"/>
      <c r="H9135" s="7"/>
      <c r="J9135" s="7"/>
      <c r="K9135" s="7"/>
      <c r="L9135" s="7"/>
      <c r="Q9135" s="7"/>
      <c r="S9135" s="7"/>
      <c r="T9135" s="7"/>
      <c r="Y9135" s="7"/>
      <c r="AA9135" s="7"/>
      <c r="AB9135" s="7"/>
      <c r="AG9135" s="7"/>
    </row>
    <row r="9136" spans="1:33">
      <c r="A9136" s="7"/>
      <c r="B9136" s="7"/>
      <c r="C9136" s="7"/>
      <c r="D9136" s="7"/>
      <c r="E9136" s="7"/>
      <c r="F9136" s="7"/>
      <c r="G9136" s="7"/>
      <c r="H9136" s="7"/>
      <c r="J9136" s="7"/>
      <c r="K9136" s="7"/>
      <c r="L9136" s="7"/>
      <c r="Q9136" s="7"/>
      <c r="S9136" s="7"/>
      <c r="T9136" s="7"/>
      <c r="Y9136" s="7"/>
      <c r="AA9136" s="7"/>
      <c r="AB9136" s="7"/>
      <c r="AG9136" s="7"/>
    </row>
    <row r="9137" spans="1:33">
      <c r="A9137" s="7"/>
      <c r="B9137" s="7"/>
      <c r="C9137" s="7"/>
      <c r="D9137" s="7"/>
      <c r="E9137" s="7"/>
      <c r="F9137" s="7"/>
      <c r="G9137" s="7"/>
      <c r="H9137" s="7"/>
      <c r="J9137" s="7"/>
      <c r="K9137" s="7"/>
      <c r="L9137" s="7"/>
      <c r="Q9137" s="7"/>
      <c r="S9137" s="7"/>
      <c r="T9137" s="7"/>
      <c r="Y9137" s="7"/>
      <c r="AA9137" s="7"/>
      <c r="AB9137" s="7"/>
      <c r="AG9137" s="7"/>
    </row>
    <row r="9138" spans="1:33">
      <c r="A9138" s="7"/>
      <c r="B9138" s="7"/>
      <c r="C9138" s="7"/>
      <c r="D9138" s="7"/>
      <c r="E9138" s="7"/>
      <c r="F9138" s="7"/>
      <c r="G9138" s="7"/>
      <c r="H9138" s="7"/>
      <c r="J9138" s="7"/>
      <c r="K9138" s="7"/>
      <c r="L9138" s="7"/>
      <c r="Q9138" s="7"/>
      <c r="S9138" s="7"/>
      <c r="T9138" s="7"/>
      <c r="Y9138" s="7"/>
      <c r="AA9138" s="7"/>
      <c r="AB9138" s="7"/>
      <c r="AG9138" s="7"/>
    </row>
    <row r="9139" spans="1:33">
      <c r="A9139" s="7"/>
      <c r="B9139" s="7"/>
      <c r="C9139" s="7"/>
      <c r="D9139" s="7"/>
      <c r="E9139" s="7"/>
      <c r="F9139" s="7"/>
      <c r="G9139" s="7"/>
      <c r="H9139" s="7"/>
      <c r="J9139" s="7"/>
      <c r="K9139" s="7"/>
      <c r="L9139" s="7"/>
      <c r="Q9139" s="7"/>
      <c r="S9139" s="7"/>
      <c r="T9139" s="7"/>
      <c r="Y9139" s="7"/>
      <c r="AA9139" s="7"/>
      <c r="AB9139" s="7"/>
      <c r="AG9139" s="7"/>
    </row>
    <row r="9140" spans="1:33">
      <c r="A9140" s="7"/>
      <c r="B9140" s="7"/>
      <c r="C9140" s="7"/>
      <c r="D9140" s="7"/>
      <c r="E9140" s="7"/>
      <c r="F9140" s="7"/>
      <c r="G9140" s="7"/>
      <c r="H9140" s="7"/>
      <c r="J9140" s="7"/>
      <c r="K9140" s="7"/>
      <c r="L9140" s="7"/>
      <c r="Q9140" s="7"/>
      <c r="S9140" s="7"/>
      <c r="T9140" s="7"/>
      <c r="Y9140" s="7"/>
      <c r="AA9140" s="7"/>
      <c r="AB9140" s="7"/>
      <c r="AG9140" s="7"/>
    </row>
    <row r="9141" spans="1:33">
      <c r="A9141" s="7"/>
      <c r="B9141" s="7"/>
      <c r="C9141" s="7"/>
      <c r="D9141" s="7"/>
      <c r="E9141" s="7"/>
      <c r="F9141" s="7"/>
      <c r="G9141" s="7"/>
      <c r="H9141" s="7"/>
      <c r="J9141" s="7"/>
      <c r="K9141" s="7"/>
      <c r="L9141" s="7"/>
      <c r="Q9141" s="7"/>
      <c r="S9141" s="7"/>
      <c r="T9141" s="7"/>
      <c r="Y9141" s="7"/>
      <c r="AA9141" s="7"/>
      <c r="AB9141" s="7"/>
      <c r="AG9141" s="7"/>
    </row>
    <row r="9142" spans="1:33">
      <c r="A9142" s="7"/>
      <c r="B9142" s="7"/>
      <c r="C9142" s="7"/>
      <c r="D9142" s="7"/>
      <c r="E9142" s="7"/>
      <c r="F9142" s="7"/>
      <c r="G9142" s="7"/>
      <c r="H9142" s="7"/>
      <c r="J9142" s="7"/>
      <c r="K9142" s="7"/>
      <c r="L9142" s="7"/>
      <c r="Q9142" s="7"/>
      <c r="S9142" s="7"/>
      <c r="T9142" s="7"/>
      <c r="Y9142" s="7"/>
      <c r="AA9142" s="7"/>
      <c r="AB9142" s="7"/>
      <c r="AG9142" s="7"/>
    </row>
    <row r="9143" spans="1:33">
      <c r="A9143" s="7"/>
      <c r="B9143" s="7"/>
      <c r="C9143" s="7"/>
      <c r="D9143" s="7"/>
      <c r="E9143" s="7"/>
      <c r="F9143" s="7"/>
      <c r="G9143" s="7"/>
      <c r="H9143" s="7"/>
      <c r="J9143" s="7"/>
      <c r="K9143" s="7"/>
      <c r="L9143" s="7"/>
      <c r="Q9143" s="7"/>
      <c r="S9143" s="7"/>
      <c r="T9143" s="7"/>
      <c r="Y9143" s="7"/>
      <c r="AA9143" s="7"/>
      <c r="AB9143" s="7"/>
      <c r="AG9143" s="7"/>
    </row>
    <row r="9144" spans="1:33">
      <c r="A9144" s="7"/>
      <c r="B9144" s="7"/>
      <c r="C9144" s="7"/>
      <c r="D9144" s="7"/>
      <c r="E9144" s="7"/>
      <c r="F9144" s="7"/>
      <c r="G9144" s="7"/>
      <c r="H9144" s="7"/>
      <c r="J9144" s="7"/>
      <c r="K9144" s="7"/>
      <c r="L9144" s="7"/>
      <c r="Q9144" s="7"/>
      <c r="S9144" s="7"/>
      <c r="T9144" s="7"/>
      <c r="Y9144" s="7"/>
      <c r="AA9144" s="7"/>
      <c r="AB9144" s="7"/>
      <c r="AG9144" s="7"/>
    </row>
    <row r="9145" spans="1:33">
      <c r="A9145" s="7"/>
      <c r="B9145" s="7"/>
      <c r="C9145" s="7"/>
      <c r="D9145" s="7"/>
      <c r="E9145" s="7"/>
      <c r="F9145" s="7"/>
      <c r="G9145" s="7"/>
      <c r="H9145" s="7"/>
      <c r="J9145" s="7"/>
      <c r="K9145" s="7"/>
      <c r="L9145" s="7"/>
      <c r="Q9145" s="7"/>
      <c r="S9145" s="7"/>
      <c r="T9145" s="7"/>
      <c r="Y9145" s="7"/>
      <c r="AA9145" s="7"/>
      <c r="AB9145" s="7"/>
      <c r="AG9145" s="7"/>
    </row>
    <row r="9146" spans="1:33">
      <c r="A9146" s="7"/>
      <c r="B9146" s="7"/>
      <c r="C9146" s="7"/>
      <c r="D9146" s="7"/>
      <c r="E9146" s="7"/>
      <c r="F9146" s="7"/>
      <c r="G9146" s="7"/>
      <c r="H9146" s="7"/>
      <c r="J9146" s="7"/>
      <c r="K9146" s="7"/>
      <c r="L9146" s="7"/>
      <c r="Q9146" s="7"/>
      <c r="S9146" s="7"/>
      <c r="T9146" s="7"/>
      <c r="Y9146" s="7"/>
      <c r="AA9146" s="7"/>
      <c r="AB9146" s="7"/>
      <c r="AG9146" s="7"/>
    </row>
    <row r="9147" spans="1:33">
      <c r="A9147" s="7"/>
      <c r="B9147" s="7"/>
      <c r="C9147" s="7"/>
      <c r="D9147" s="7"/>
      <c r="E9147" s="7"/>
      <c r="F9147" s="7"/>
      <c r="G9147" s="7"/>
      <c r="H9147" s="7"/>
      <c r="J9147" s="7"/>
      <c r="K9147" s="7"/>
      <c r="L9147" s="7"/>
      <c r="Q9147" s="7"/>
      <c r="S9147" s="7"/>
      <c r="T9147" s="7"/>
      <c r="Y9147" s="7"/>
      <c r="AA9147" s="7"/>
      <c r="AB9147" s="7"/>
      <c r="AG9147" s="7"/>
    </row>
    <row r="9148" spans="1:33">
      <c r="A9148" s="7"/>
      <c r="B9148" s="7"/>
      <c r="C9148" s="7"/>
      <c r="D9148" s="7"/>
      <c r="E9148" s="7"/>
      <c r="F9148" s="7"/>
      <c r="G9148" s="7"/>
      <c r="H9148" s="7"/>
      <c r="J9148" s="7"/>
      <c r="K9148" s="7"/>
      <c r="L9148" s="7"/>
      <c r="Q9148" s="7"/>
      <c r="S9148" s="7"/>
      <c r="T9148" s="7"/>
      <c r="Y9148" s="7"/>
      <c r="AA9148" s="7"/>
      <c r="AB9148" s="7"/>
      <c r="AG9148" s="7"/>
    </row>
    <row r="9149" spans="1:33">
      <c r="A9149" s="7"/>
      <c r="B9149" s="7"/>
      <c r="C9149" s="7"/>
      <c r="D9149" s="7"/>
      <c r="E9149" s="7"/>
      <c r="F9149" s="7"/>
      <c r="G9149" s="7"/>
      <c r="H9149" s="7"/>
      <c r="J9149" s="7"/>
      <c r="K9149" s="7"/>
      <c r="L9149" s="7"/>
      <c r="Q9149" s="7"/>
      <c r="S9149" s="7"/>
      <c r="T9149" s="7"/>
      <c r="Y9149" s="7"/>
      <c r="AA9149" s="7"/>
      <c r="AB9149" s="7"/>
      <c r="AG9149" s="7"/>
    </row>
    <row r="9150" spans="1:33">
      <c r="A9150" s="7"/>
      <c r="B9150" s="7"/>
      <c r="C9150" s="7"/>
      <c r="D9150" s="7"/>
      <c r="E9150" s="7"/>
      <c r="F9150" s="7"/>
      <c r="G9150" s="7"/>
      <c r="H9150" s="7"/>
      <c r="J9150" s="7"/>
      <c r="K9150" s="7"/>
      <c r="L9150" s="7"/>
      <c r="Q9150" s="7"/>
      <c r="S9150" s="7"/>
      <c r="T9150" s="7"/>
      <c r="Y9150" s="7"/>
      <c r="AA9150" s="7"/>
      <c r="AB9150" s="7"/>
      <c r="AG9150" s="7"/>
    </row>
    <row r="9151" spans="1:33">
      <c r="A9151" s="7"/>
      <c r="B9151" s="7"/>
      <c r="C9151" s="7"/>
      <c r="D9151" s="7"/>
      <c r="E9151" s="7"/>
      <c r="F9151" s="7"/>
      <c r="G9151" s="7"/>
      <c r="H9151" s="7"/>
      <c r="J9151" s="7"/>
      <c r="K9151" s="7"/>
      <c r="L9151" s="7"/>
      <c r="Q9151" s="7"/>
      <c r="S9151" s="7"/>
      <c r="T9151" s="7"/>
      <c r="Y9151" s="7"/>
      <c r="AA9151" s="7"/>
      <c r="AB9151" s="7"/>
      <c r="AG9151" s="7"/>
    </row>
    <row r="9152" spans="1:33">
      <c r="A9152" s="7"/>
      <c r="B9152" s="7"/>
      <c r="C9152" s="7"/>
      <c r="D9152" s="7"/>
      <c r="E9152" s="7"/>
      <c r="F9152" s="7"/>
      <c r="G9152" s="7"/>
      <c r="H9152" s="7"/>
      <c r="J9152" s="7"/>
      <c r="K9152" s="7"/>
      <c r="L9152" s="7"/>
      <c r="Q9152" s="7"/>
      <c r="S9152" s="7"/>
      <c r="T9152" s="7"/>
      <c r="Y9152" s="7"/>
      <c r="AA9152" s="7"/>
      <c r="AB9152" s="7"/>
      <c r="AG9152" s="7"/>
    </row>
    <row r="9153" spans="1:33">
      <c r="A9153" s="7"/>
      <c r="B9153" s="7"/>
      <c r="C9153" s="7"/>
      <c r="D9153" s="7"/>
      <c r="E9153" s="7"/>
      <c r="F9153" s="7"/>
      <c r="G9153" s="7"/>
      <c r="H9153" s="7"/>
      <c r="J9153" s="7"/>
      <c r="K9153" s="7"/>
      <c r="L9153" s="7"/>
      <c r="Q9153" s="7"/>
      <c r="S9153" s="7"/>
      <c r="T9153" s="7"/>
      <c r="Y9153" s="7"/>
      <c r="AA9153" s="7"/>
      <c r="AB9153" s="7"/>
      <c r="AG9153" s="7"/>
    </row>
    <row r="9154" spans="1:33">
      <c r="A9154" s="7"/>
      <c r="B9154" s="7"/>
      <c r="C9154" s="7"/>
      <c r="D9154" s="7"/>
      <c r="E9154" s="7"/>
      <c r="F9154" s="7"/>
      <c r="G9154" s="7"/>
      <c r="H9154" s="7"/>
      <c r="J9154" s="7"/>
      <c r="K9154" s="7"/>
      <c r="L9154" s="7"/>
      <c r="Q9154" s="7"/>
      <c r="S9154" s="7"/>
      <c r="T9154" s="7"/>
      <c r="Y9154" s="7"/>
      <c r="AA9154" s="7"/>
      <c r="AB9154" s="7"/>
      <c r="AG9154" s="7"/>
    </row>
    <row r="9155" spans="1:33">
      <c r="A9155" s="7"/>
      <c r="B9155" s="7"/>
      <c r="C9155" s="7"/>
      <c r="D9155" s="7"/>
      <c r="E9155" s="7"/>
      <c r="F9155" s="7"/>
      <c r="G9155" s="7"/>
      <c r="H9155" s="7"/>
      <c r="J9155" s="7"/>
      <c r="K9155" s="7"/>
      <c r="L9155" s="7"/>
      <c r="Q9155" s="7"/>
      <c r="S9155" s="7"/>
      <c r="T9155" s="7"/>
      <c r="Y9155" s="7"/>
      <c r="AA9155" s="7"/>
      <c r="AB9155" s="7"/>
      <c r="AG9155" s="7"/>
    </row>
    <row r="9156" spans="1:33">
      <c r="A9156" s="7"/>
      <c r="B9156" s="7"/>
      <c r="C9156" s="7"/>
      <c r="D9156" s="7"/>
      <c r="E9156" s="7"/>
      <c r="F9156" s="7"/>
      <c r="G9156" s="7"/>
      <c r="H9156" s="7"/>
      <c r="J9156" s="7"/>
      <c r="K9156" s="7"/>
      <c r="L9156" s="7"/>
      <c r="Q9156" s="7"/>
      <c r="S9156" s="7"/>
      <c r="T9156" s="7"/>
      <c r="Y9156" s="7"/>
      <c r="AA9156" s="7"/>
      <c r="AB9156" s="7"/>
      <c r="AG9156" s="7"/>
    </row>
    <row r="9157" spans="1:33">
      <c r="A9157" s="7"/>
      <c r="B9157" s="7"/>
      <c r="C9157" s="7"/>
      <c r="D9157" s="7"/>
      <c r="E9157" s="7"/>
      <c r="F9157" s="7"/>
      <c r="G9157" s="7"/>
      <c r="H9157" s="7"/>
      <c r="J9157" s="7"/>
      <c r="K9157" s="7"/>
      <c r="L9157" s="7"/>
      <c r="Q9157" s="7"/>
      <c r="S9157" s="7"/>
      <c r="T9157" s="7"/>
      <c r="Y9157" s="7"/>
      <c r="AA9157" s="7"/>
      <c r="AB9157" s="7"/>
      <c r="AG9157" s="7"/>
    </row>
    <row r="9158" spans="1:33">
      <c r="A9158" s="7"/>
      <c r="B9158" s="7"/>
      <c r="C9158" s="7"/>
      <c r="D9158" s="7"/>
      <c r="E9158" s="7"/>
      <c r="F9158" s="7"/>
      <c r="G9158" s="7"/>
      <c r="H9158" s="7"/>
      <c r="J9158" s="7"/>
      <c r="K9158" s="7"/>
      <c r="L9158" s="7"/>
      <c r="Q9158" s="7"/>
      <c r="S9158" s="7"/>
      <c r="T9158" s="7"/>
      <c r="Y9158" s="7"/>
      <c r="AA9158" s="7"/>
      <c r="AB9158" s="7"/>
      <c r="AG9158" s="7"/>
    </row>
    <row r="9159" spans="1:33">
      <c r="A9159" s="7"/>
      <c r="B9159" s="7"/>
      <c r="C9159" s="7"/>
      <c r="D9159" s="7"/>
      <c r="E9159" s="7"/>
      <c r="F9159" s="7"/>
      <c r="G9159" s="7"/>
      <c r="H9159" s="7"/>
      <c r="J9159" s="7"/>
      <c r="K9159" s="7"/>
      <c r="L9159" s="7"/>
      <c r="Q9159" s="7"/>
      <c r="S9159" s="7"/>
      <c r="T9159" s="7"/>
      <c r="Y9159" s="7"/>
      <c r="AA9159" s="7"/>
      <c r="AB9159" s="7"/>
      <c r="AG9159" s="7"/>
    </row>
    <row r="9160" spans="1:33">
      <c r="A9160" s="7"/>
      <c r="B9160" s="7"/>
      <c r="C9160" s="7"/>
      <c r="D9160" s="7"/>
      <c r="E9160" s="7"/>
      <c r="F9160" s="7"/>
      <c r="G9160" s="7"/>
      <c r="H9160" s="7"/>
      <c r="J9160" s="7"/>
      <c r="K9160" s="7"/>
      <c r="L9160" s="7"/>
      <c r="Q9160" s="7"/>
      <c r="S9160" s="7"/>
      <c r="T9160" s="7"/>
      <c r="Y9160" s="7"/>
      <c r="AA9160" s="7"/>
      <c r="AB9160" s="7"/>
      <c r="AG9160" s="7"/>
    </row>
    <row r="9161" spans="1:33">
      <c r="A9161" s="7"/>
      <c r="B9161" s="7"/>
      <c r="C9161" s="7"/>
      <c r="D9161" s="7"/>
      <c r="E9161" s="7"/>
      <c r="F9161" s="7"/>
      <c r="G9161" s="7"/>
      <c r="H9161" s="7"/>
      <c r="J9161" s="7"/>
      <c r="K9161" s="7"/>
      <c r="L9161" s="7"/>
      <c r="Q9161" s="7"/>
      <c r="S9161" s="7"/>
      <c r="T9161" s="7"/>
      <c r="Y9161" s="7"/>
      <c r="AA9161" s="7"/>
      <c r="AB9161" s="7"/>
      <c r="AG9161" s="7"/>
    </row>
    <row r="9162" spans="1:33">
      <c r="A9162" s="7"/>
      <c r="B9162" s="7"/>
      <c r="C9162" s="7"/>
      <c r="D9162" s="7"/>
      <c r="E9162" s="7"/>
      <c r="F9162" s="7"/>
      <c r="G9162" s="7"/>
      <c r="H9162" s="7"/>
      <c r="J9162" s="7"/>
      <c r="K9162" s="7"/>
      <c r="L9162" s="7"/>
      <c r="Q9162" s="7"/>
      <c r="S9162" s="7"/>
      <c r="T9162" s="7"/>
      <c r="Y9162" s="7"/>
      <c r="AA9162" s="7"/>
      <c r="AB9162" s="7"/>
      <c r="AG9162" s="7"/>
    </row>
    <row r="9163" spans="1:33">
      <c r="A9163" s="7"/>
      <c r="B9163" s="7"/>
      <c r="C9163" s="7"/>
      <c r="D9163" s="7"/>
      <c r="E9163" s="7"/>
      <c r="F9163" s="7"/>
      <c r="G9163" s="7"/>
      <c r="H9163" s="7"/>
      <c r="J9163" s="7"/>
      <c r="K9163" s="7"/>
      <c r="L9163" s="7"/>
      <c r="Q9163" s="7"/>
      <c r="S9163" s="7"/>
      <c r="T9163" s="7"/>
      <c r="Y9163" s="7"/>
      <c r="AA9163" s="7"/>
      <c r="AB9163" s="7"/>
      <c r="AG9163" s="7"/>
    </row>
    <row r="9164" spans="1:33">
      <c r="A9164" s="7"/>
      <c r="B9164" s="7"/>
      <c r="C9164" s="7"/>
      <c r="D9164" s="7"/>
      <c r="E9164" s="7"/>
      <c r="F9164" s="7"/>
      <c r="G9164" s="7"/>
      <c r="H9164" s="7"/>
      <c r="J9164" s="7"/>
      <c r="K9164" s="7"/>
      <c r="L9164" s="7"/>
      <c r="Q9164" s="7"/>
      <c r="S9164" s="7"/>
      <c r="T9164" s="7"/>
      <c r="Y9164" s="7"/>
      <c r="AA9164" s="7"/>
      <c r="AB9164" s="7"/>
      <c r="AG9164" s="7"/>
    </row>
    <row r="9165" spans="1:33">
      <c r="A9165" s="7"/>
      <c r="B9165" s="7"/>
      <c r="C9165" s="7"/>
      <c r="D9165" s="7"/>
      <c r="E9165" s="7"/>
      <c r="F9165" s="7"/>
      <c r="G9165" s="7"/>
      <c r="H9165" s="7"/>
      <c r="J9165" s="7"/>
      <c r="K9165" s="7"/>
      <c r="L9165" s="7"/>
      <c r="Q9165" s="7"/>
      <c r="S9165" s="7"/>
      <c r="T9165" s="7"/>
      <c r="Y9165" s="7"/>
      <c r="AA9165" s="7"/>
      <c r="AB9165" s="7"/>
      <c r="AG9165" s="7"/>
    </row>
    <row r="9166" spans="1:33">
      <c r="A9166" s="7"/>
      <c r="B9166" s="7"/>
      <c r="C9166" s="7"/>
      <c r="D9166" s="7"/>
      <c r="E9166" s="7"/>
      <c r="F9166" s="7"/>
      <c r="G9166" s="7"/>
      <c r="H9166" s="7"/>
      <c r="J9166" s="7"/>
      <c r="K9166" s="7"/>
      <c r="L9166" s="7"/>
      <c r="Q9166" s="7"/>
      <c r="S9166" s="7"/>
      <c r="T9166" s="7"/>
      <c r="Y9166" s="7"/>
      <c r="AA9166" s="7"/>
      <c r="AB9166" s="7"/>
      <c r="AG9166" s="7"/>
    </row>
    <row r="9167" spans="1:33">
      <c r="A9167" s="7"/>
      <c r="B9167" s="7"/>
      <c r="C9167" s="7"/>
      <c r="D9167" s="7"/>
      <c r="E9167" s="7"/>
      <c r="F9167" s="7"/>
      <c r="G9167" s="7"/>
      <c r="H9167" s="7"/>
      <c r="J9167" s="7"/>
      <c r="K9167" s="7"/>
      <c r="L9167" s="7"/>
      <c r="Q9167" s="7"/>
      <c r="S9167" s="7"/>
      <c r="T9167" s="7"/>
      <c r="Y9167" s="7"/>
      <c r="AA9167" s="7"/>
      <c r="AB9167" s="7"/>
      <c r="AG9167" s="7"/>
    </row>
    <row r="9168" spans="1:33">
      <c r="A9168" s="7"/>
      <c r="B9168" s="7"/>
      <c r="C9168" s="7"/>
      <c r="D9168" s="7"/>
      <c r="E9168" s="7"/>
      <c r="F9168" s="7"/>
      <c r="G9168" s="7"/>
      <c r="H9168" s="7"/>
      <c r="J9168" s="7"/>
      <c r="K9168" s="7"/>
      <c r="L9168" s="7"/>
      <c r="Q9168" s="7"/>
      <c r="S9168" s="7"/>
      <c r="T9168" s="7"/>
      <c r="Y9168" s="7"/>
      <c r="AA9168" s="7"/>
      <c r="AB9168" s="7"/>
      <c r="AG9168" s="7"/>
    </row>
    <row r="9169" spans="1:33">
      <c r="A9169" s="7"/>
      <c r="B9169" s="7"/>
      <c r="C9169" s="7"/>
      <c r="D9169" s="7"/>
      <c r="E9169" s="7"/>
      <c r="F9169" s="7"/>
      <c r="G9169" s="7"/>
      <c r="H9169" s="7"/>
      <c r="J9169" s="7"/>
      <c r="K9169" s="7"/>
      <c r="L9169" s="7"/>
      <c r="Q9169" s="7"/>
      <c r="S9169" s="7"/>
      <c r="T9169" s="7"/>
      <c r="Y9169" s="7"/>
      <c r="AA9169" s="7"/>
      <c r="AB9169" s="7"/>
      <c r="AG9169" s="7"/>
    </row>
    <row r="9170" spans="1:33">
      <c r="A9170" s="7"/>
      <c r="B9170" s="7"/>
      <c r="C9170" s="7"/>
      <c r="D9170" s="7"/>
      <c r="E9170" s="7"/>
      <c r="F9170" s="7"/>
      <c r="G9170" s="7"/>
      <c r="H9170" s="7"/>
      <c r="J9170" s="7"/>
      <c r="K9170" s="7"/>
      <c r="L9170" s="7"/>
      <c r="Q9170" s="7"/>
      <c r="S9170" s="7"/>
      <c r="T9170" s="7"/>
      <c r="Y9170" s="7"/>
      <c r="AA9170" s="7"/>
      <c r="AB9170" s="7"/>
      <c r="AG9170" s="7"/>
    </row>
    <row r="9171" spans="1:33">
      <c r="A9171" s="7"/>
      <c r="B9171" s="7"/>
      <c r="C9171" s="7"/>
      <c r="D9171" s="7"/>
      <c r="E9171" s="7"/>
      <c r="F9171" s="7"/>
      <c r="G9171" s="7"/>
      <c r="H9171" s="7"/>
      <c r="J9171" s="7"/>
      <c r="K9171" s="7"/>
      <c r="L9171" s="7"/>
      <c r="Q9171" s="7"/>
      <c r="S9171" s="7"/>
      <c r="T9171" s="7"/>
      <c r="Y9171" s="7"/>
      <c r="AA9171" s="7"/>
      <c r="AB9171" s="7"/>
      <c r="AG9171" s="7"/>
    </row>
    <row r="9172" spans="1:33">
      <c r="A9172" s="7"/>
      <c r="B9172" s="7"/>
      <c r="C9172" s="7"/>
      <c r="D9172" s="7"/>
      <c r="E9172" s="7"/>
      <c r="F9172" s="7"/>
      <c r="G9172" s="7"/>
      <c r="H9172" s="7"/>
      <c r="J9172" s="7"/>
      <c r="K9172" s="7"/>
      <c r="L9172" s="7"/>
      <c r="Q9172" s="7"/>
      <c r="S9172" s="7"/>
      <c r="T9172" s="7"/>
      <c r="Y9172" s="7"/>
      <c r="AA9172" s="7"/>
      <c r="AB9172" s="7"/>
      <c r="AG9172" s="7"/>
    </row>
    <row r="9173" spans="1:33">
      <c r="A9173" s="7"/>
      <c r="B9173" s="7"/>
      <c r="C9173" s="7"/>
      <c r="D9173" s="7"/>
      <c r="E9173" s="7"/>
      <c r="F9173" s="7"/>
      <c r="G9173" s="7"/>
      <c r="H9173" s="7"/>
      <c r="J9173" s="7"/>
      <c r="K9173" s="7"/>
      <c r="L9173" s="7"/>
      <c r="Q9173" s="7"/>
      <c r="S9173" s="7"/>
      <c r="T9173" s="7"/>
      <c r="Y9173" s="7"/>
      <c r="AA9173" s="7"/>
      <c r="AB9173" s="7"/>
      <c r="AG9173" s="7"/>
    </row>
    <row r="9174" spans="1:33">
      <c r="A9174" s="7"/>
      <c r="B9174" s="7"/>
      <c r="C9174" s="7"/>
      <c r="D9174" s="7"/>
      <c r="E9174" s="7"/>
      <c r="F9174" s="7"/>
      <c r="G9174" s="7"/>
      <c r="H9174" s="7"/>
      <c r="J9174" s="7"/>
      <c r="K9174" s="7"/>
      <c r="L9174" s="7"/>
      <c r="Q9174" s="7"/>
      <c r="S9174" s="7"/>
      <c r="T9174" s="7"/>
      <c r="Y9174" s="7"/>
      <c r="AA9174" s="7"/>
      <c r="AB9174" s="7"/>
      <c r="AG9174" s="7"/>
    </row>
    <row r="9175" spans="1:33">
      <c r="A9175" s="7"/>
      <c r="B9175" s="7"/>
      <c r="C9175" s="7"/>
      <c r="D9175" s="7"/>
      <c r="E9175" s="7"/>
      <c r="F9175" s="7"/>
      <c r="G9175" s="7"/>
      <c r="H9175" s="7"/>
      <c r="J9175" s="7"/>
      <c r="K9175" s="7"/>
      <c r="L9175" s="7"/>
      <c r="Q9175" s="7"/>
      <c r="S9175" s="7"/>
      <c r="T9175" s="7"/>
      <c r="Y9175" s="7"/>
      <c r="AA9175" s="7"/>
      <c r="AB9175" s="7"/>
      <c r="AG9175" s="7"/>
    </row>
    <row r="9176" spans="1:33">
      <c r="A9176" s="7"/>
      <c r="B9176" s="7"/>
      <c r="C9176" s="7"/>
      <c r="D9176" s="7"/>
      <c r="E9176" s="7"/>
      <c r="F9176" s="7"/>
      <c r="G9176" s="7"/>
      <c r="H9176" s="7"/>
      <c r="J9176" s="7"/>
      <c r="K9176" s="7"/>
      <c r="L9176" s="7"/>
      <c r="Q9176" s="7"/>
      <c r="S9176" s="7"/>
      <c r="T9176" s="7"/>
      <c r="Y9176" s="7"/>
      <c r="AA9176" s="7"/>
      <c r="AB9176" s="7"/>
      <c r="AG9176" s="7"/>
    </row>
    <row r="9177" spans="1:33">
      <c r="A9177" s="7"/>
      <c r="B9177" s="7"/>
      <c r="C9177" s="7"/>
      <c r="D9177" s="7"/>
      <c r="E9177" s="7"/>
      <c r="F9177" s="7"/>
      <c r="G9177" s="7"/>
      <c r="H9177" s="7"/>
      <c r="J9177" s="7"/>
      <c r="K9177" s="7"/>
      <c r="L9177" s="7"/>
      <c r="Q9177" s="7"/>
      <c r="S9177" s="7"/>
      <c r="T9177" s="7"/>
      <c r="Y9177" s="7"/>
      <c r="AA9177" s="7"/>
      <c r="AB9177" s="7"/>
      <c r="AG9177" s="7"/>
    </row>
    <row r="9178" spans="1:33">
      <c r="A9178" s="7"/>
      <c r="B9178" s="7"/>
      <c r="C9178" s="7"/>
      <c r="D9178" s="7"/>
      <c r="E9178" s="7"/>
      <c r="F9178" s="7"/>
      <c r="G9178" s="7"/>
      <c r="H9178" s="7"/>
      <c r="J9178" s="7"/>
      <c r="K9178" s="7"/>
      <c r="L9178" s="7"/>
      <c r="Q9178" s="7"/>
      <c r="S9178" s="7"/>
      <c r="T9178" s="7"/>
      <c r="Y9178" s="7"/>
      <c r="AA9178" s="7"/>
      <c r="AB9178" s="7"/>
      <c r="AG9178" s="7"/>
    </row>
    <row r="9179" spans="1:33">
      <c r="A9179" s="7"/>
      <c r="B9179" s="7"/>
      <c r="C9179" s="7"/>
      <c r="D9179" s="7"/>
      <c r="E9179" s="7"/>
      <c r="F9179" s="7"/>
      <c r="G9179" s="7"/>
      <c r="H9179" s="7"/>
      <c r="J9179" s="7"/>
      <c r="K9179" s="7"/>
      <c r="L9179" s="7"/>
      <c r="Q9179" s="7"/>
      <c r="S9179" s="7"/>
      <c r="T9179" s="7"/>
      <c r="Y9179" s="7"/>
      <c r="AA9179" s="7"/>
      <c r="AB9179" s="7"/>
      <c r="AG9179" s="7"/>
    </row>
    <row r="9180" spans="1:33">
      <c r="A9180" s="7"/>
      <c r="B9180" s="7"/>
      <c r="C9180" s="7"/>
      <c r="D9180" s="7"/>
      <c r="E9180" s="7"/>
      <c r="F9180" s="7"/>
      <c r="G9180" s="7"/>
      <c r="H9180" s="7"/>
      <c r="J9180" s="7"/>
      <c r="K9180" s="7"/>
      <c r="L9180" s="7"/>
      <c r="Q9180" s="7"/>
      <c r="S9180" s="7"/>
      <c r="T9180" s="7"/>
      <c r="Y9180" s="7"/>
      <c r="AA9180" s="7"/>
      <c r="AB9180" s="7"/>
      <c r="AG9180" s="7"/>
    </row>
    <row r="9181" spans="1:33">
      <c r="A9181" s="7"/>
      <c r="B9181" s="7"/>
      <c r="C9181" s="7"/>
      <c r="D9181" s="7"/>
      <c r="E9181" s="7"/>
      <c r="F9181" s="7"/>
      <c r="G9181" s="7"/>
      <c r="H9181" s="7"/>
      <c r="J9181" s="7"/>
      <c r="K9181" s="7"/>
      <c r="L9181" s="7"/>
      <c r="Q9181" s="7"/>
      <c r="S9181" s="7"/>
      <c r="T9181" s="7"/>
      <c r="Y9181" s="7"/>
      <c r="AA9181" s="7"/>
      <c r="AB9181" s="7"/>
      <c r="AG9181" s="7"/>
    </row>
    <row r="9182" spans="1:33">
      <c r="A9182" s="7"/>
      <c r="B9182" s="7"/>
      <c r="C9182" s="7"/>
      <c r="D9182" s="7"/>
      <c r="E9182" s="7"/>
      <c r="F9182" s="7"/>
      <c r="G9182" s="7"/>
      <c r="H9182" s="7"/>
      <c r="J9182" s="7"/>
      <c r="K9182" s="7"/>
      <c r="L9182" s="7"/>
      <c r="Q9182" s="7"/>
      <c r="S9182" s="7"/>
      <c r="T9182" s="7"/>
      <c r="Y9182" s="7"/>
      <c r="AA9182" s="7"/>
      <c r="AB9182" s="7"/>
      <c r="AG9182" s="7"/>
    </row>
    <row r="9183" spans="1:33">
      <c r="A9183" s="7"/>
      <c r="B9183" s="7"/>
      <c r="C9183" s="7"/>
      <c r="D9183" s="7"/>
      <c r="E9183" s="7"/>
      <c r="F9183" s="7"/>
      <c r="G9183" s="7"/>
      <c r="H9183" s="7"/>
      <c r="J9183" s="7"/>
      <c r="K9183" s="7"/>
      <c r="L9183" s="7"/>
      <c r="Q9183" s="7"/>
      <c r="S9183" s="7"/>
      <c r="T9183" s="7"/>
      <c r="Y9183" s="7"/>
      <c r="AA9183" s="7"/>
      <c r="AB9183" s="7"/>
      <c r="AG9183" s="7"/>
    </row>
    <row r="9184" spans="1:33">
      <c r="A9184" s="7"/>
      <c r="B9184" s="7"/>
      <c r="C9184" s="7"/>
      <c r="D9184" s="7"/>
      <c r="E9184" s="7"/>
      <c r="F9184" s="7"/>
      <c r="G9184" s="7"/>
      <c r="H9184" s="7"/>
      <c r="J9184" s="7"/>
      <c r="K9184" s="7"/>
      <c r="L9184" s="7"/>
      <c r="Q9184" s="7"/>
      <c r="S9184" s="7"/>
      <c r="T9184" s="7"/>
      <c r="Y9184" s="7"/>
      <c r="AA9184" s="7"/>
      <c r="AB9184" s="7"/>
      <c r="AG9184" s="7"/>
    </row>
    <row r="9185" spans="1:33">
      <c r="A9185" s="7"/>
      <c r="B9185" s="7"/>
      <c r="C9185" s="7"/>
      <c r="D9185" s="7"/>
      <c r="E9185" s="7"/>
      <c r="F9185" s="7"/>
      <c r="G9185" s="7"/>
      <c r="H9185" s="7"/>
      <c r="J9185" s="7"/>
      <c r="K9185" s="7"/>
      <c r="L9185" s="7"/>
      <c r="Q9185" s="7"/>
      <c r="S9185" s="7"/>
      <c r="T9185" s="7"/>
      <c r="Y9185" s="7"/>
      <c r="AA9185" s="7"/>
      <c r="AB9185" s="7"/>
      <c r="AG9185" s="7"/>
    </row>
    <row r="9186" spans="1:33">
      <c r="A9186" s="7"/>
      <c r="B9186" s="7"/>
      <c r="C9186" s="7"/>
      <c r="D9186" s="7"/>
      <c r="E9186" s="7"/>
      <c r="F9186" s="7"/>
      <c r="G9186" s="7"/>
      <c r="H9186" s="7"/>
      <c r="J9186" s="7"/>
      <c r="K9186" s="7"/>
      <c r="L9186" s="7"/>
      <c r="Q9186" s="7"/>
      <c r="S9186" s="7"/>
      <c r="T9186" s="7"/>
      <c r="Y9186" s="7"/>
      <c r="AA9186" s="7"/>
      <c r="AB9186" s="7"/>
      <c r="AG9186" s="7"/>
    </row>
    <row r="9187" spans="1:33">
      <c r="A9187" s="7"/>
      <c r="B9187" s="7"/>
      <c r="C9187" s="7"/>
      <c r="D9187" s="7"/>
      <c r="E9187" s="7"/>
      <c r="F9187" s="7"/>
      <c r="G9187" s="7"/>
      <c r="H9187" s="7"/>
      <c r="J9187" s="7"/>
      <c r="K9187" s="7"/>
      <c r="L9187" s="7"/>
      <c r="Q9187" s="7"/>
      <c r="S9187" s="7"/>
      <c r="T9187" s="7"/>
      <c r="Y9187" s="7"/>
      <c r="AA9187" s="7"/>
      <c r="AB9187" s="7"/>
      <c r="AG9187" s="7"/>
    </row>
    <row r="9188" spans="1:33">
      <c r="A9188" s="7"/>
      <c r="B9188" s="7"/>
      <c r="C9188" s="7"/>
      <c r="D9188" s="7"/>
      <c r="E9188" s="7"/>
      <c r="F9188" s="7"/>
      <c r="G9188" s="7"/>
      <c r="H9188" s="7"/>
      <c r="J9188" s="7"/>
      <c r="K9188" s="7"/>
      <c r="L9188" s="7"/>
      <c r="Q9188" s="7"/>
      <c r="S9188" s="7"/>
      <c r="T9188" s="7"/>
      <c r="Y9188" s="7"/>
      <c r="AA9188" s="7"/>
      <c r="AB9188" s="7"/>
      <c r="AG9188" s="7"/>
    </row>
    <row r="9189" spans="1:33">
      <c r="A9189" s="7"/>
      <c r="B9189" s="7"/>
      <c r="C9189" s="7"/>
      <c r="D9189" s="7"/>
      <c r="E9189" s="7"/>
      <c r="F9189" s="7"/>
      <c r="G9189" s="7"/>
      <c r="H9189" s="7"/>
      <c r="J9189" s="7"/>
      <c r="K9189" s="7"/>
      <c r="L9189" s="7"/>
      <c r="Q9189" s="7"/>
      <c r="S9189" s="7"/>
      <c r="T9189" s="7"/>
      <c r="Y9189" s="7"/>
      <c r="AA9189" s="7"/>
      <c r="AB9189" s="7"/>
      <c r="AG9189" s="7"/>
    </row>
    <row r="9190" spans="1:33">
      <c r="A9190" s="7"/>
      <c r="B9190" s="7"/>
      <c r="C9190" s="7"/>
      <c r="D9190" s="7"/>
      <c r="E9190" s="7"/>
      <c r="F9190" s="7"/>
      <c r="G9190" s="7"/>
      <c r="H9190" s="7"/>
      <c r="J9190" s="7"/>
      <c r="K9190" s="7"/>
      <c r="L9190" s="7"/>
      <c r="Q9190" s="7"/>
      <c r="S9190" s="7"/>
      <c r="T9190" s="7"/>
      <c r="Y9190" s="7"/>
      <c r="AA9190" s="7"/>
      <c r="AB9190" s="7"/>
      <c r="AG9190" s="7"/>
    </row>
    <row r="9191" spans="1:33">
      <c r="A9191" s="7"/>
      <c r="B9191" s="7"/>
      <c r="C9191" s="7"/>
      <c r="D9191" s="7"/>
      <c r="E9191" s="7"/>
      <c r="F9191" s="7"/>
      <c r="G9191" s="7"/>
      <c r="H9191" s="7"/>
      <c r="J9191" s="7"/>
      <c r="K9191" s="7"/>
      <c r="L9191" s="7"/>
      <c r="Q9191" s="7"/>
      <c r="S9191" s="7"/>
      <c r="T9191" s="7"/>
      <c r="Y9191" s="7"/>
      <c r="AA9191" s="7"/>
      <c r="AB9191" s="7"/>
      <c r="AG9191" s="7"/>
    </row>
    <row r="9192" spans="1:33">
      <c r="A9192" s="7"/>
      <c r="B9192" s="7"/>
      <c r="C9192" s="7"/>
      <c r="D9192" s="7"/>
      <c r="E9192" s="7"/>
      <c r="F9192" s="7"/>
      <c r="G9192" s="7"/>
      <c r="H9192" s="7"/>
      <c r="J9192" s="7"/>
      <c r="K9192" s="7"/>
      <c r="L9192" s="7"/>
      <c r="Q9192" s="7"/>
      <c r="S9192" s="7"/>
      <c r="T9192" s="7"/>
      <c r="Y9192" s="7"/>
      <c r="AA9192" s="7"/>
      <c r="AB9192" s="7"/>
      <c r="AG9192" s="7"/>
    </row>
    <row r="9193" spans="1:33">
      <c r="A9193" s="7"/>
      <c r="B9193" s="7"/>
      <c r="C9193" s="7"/>
      <c r="D9193" s="7"/>
      <c r="E9193" s="7"/>
      <c r="F9193" s="7"/>
      <c r="G9193" s="7"/>
      <c r="H9193" s="7"/>
      <c r="J9193" s="7"/>
      <c r="K9193" s="7"/>
      <c r="L9193" s="7"/>
      <c r="Q9193" s="7"/>
      <c r="S9193" s="7"/>
      <c r="T9193" s="7"/>
      <c r="Y9193" s="7"/>
      <c r="AA9193" s="7"/>
      <c r="AB9193" s="7"/>
      <c r="AG9193" s="7"/>
    </row>
    <row r="9194" spans="1:33">
      <c r="A9194" s="7"/>
      <c r="B9194" s="7"/>
      <c r="C9194" s="7"/>
      <c r="D9194" s="7"/>
      <c r="E9194" s="7"/>
      <c r="F9194" s="7"/>
      <c r="G9194" s="7"/>
      <c r="H9194" s="7"/>
      <c r="J9194" s="7"/>
      <c r="K9194" s="7"/>
      <c r="L9194" s="7"/>
      <c r="Q9194" s="7"/>
      <c r="S9194" s="7"/>
      <c r="T9194" s="7"/>
      <c r="Y9194" s="7"/>
      <c r="AA9194" s="7"/>
      <c r="AB9194" s="7"/>
      <c r="AG9194" s="7"/>
    </row>
    <row r="9195" spans="1:33">
      <c r="A9195" s="7"/>
      <c r="B9195" s="7"/>
      <c r="C9195" s="7"/>
      <c r="D9195" s="7"/>
      <c r="E9195" s="7"/>
      <c r="F9195" s="7"/>
      <c r="G9195" s="7"/>
      <c r="H9195" s="7"/>
      <c r="J9195" s="7"/>
      <c r="K9195" s="7"/>
      <c r="L9195" s="7"/>
      <c r="Q9195" s="7"/>
      <c r="S9195" s="7"/>
      <c r="T9195" s="7"/>
      <c r="Y9195" s="7"/>
      <c r="AA9195" s="7"/>
      <c r="AB9195" s="7"/>
      <c r="AG9195" s="7"/>
    </row>
    <row r="9196" spans="1:33">
      <c r="A9196" s="7"/>
      <c r="B9196" s="7"/>
      <c r="C9196" s="7"/>
      <c r="D9196" s="7"/>
      <c r="E9196" s="7"/>
      <c r="F9196" s="7"/>
      <c r="G9196" s="7"/>
      <c r="H9196" s="7"/>
      <c r="J9196" s="7"/>
      <c r="K9196" s="7"/>
      <c r="L9196" s="7"/>
      <c r="Q9196" s="7"/>
      <c r="S9196" s="7"/>
      <c r="T9196" s="7"/>
      <c r="Y9196" s="7"/>
      <c r="AA9196" s="7"/>
      <c r="AB9196" s="7"/>
      <c r="AG9196" s="7"/>
    </row>
    <row r="9197" spans="1:33">
      <c r="A9197" s="7"/>
      <c r="B9197" s="7"/>
      <c r="C9197" s="7"/>
      <c r="D9197" s="7"/>
      <c r="E9197" s="7"/>
      <c r="F9197" s="7"/>
      <c r="G9197" s="7"/>
      <c r="H9197" s="7"/>
      <c r="J9197" s="7"/>
      <c r="K9197" s="7"/>
      <c r="L9197" s="7"/>
      <c r="Q9197" s="7"/>
      <c r="S9197" s="7"/>
      <c r="T9197" s="7"/>
      <c r="Y9197" s="7"/>
      <c r="AA9197" s="7"/>
      <c r="AB9197" s="7"/>
      <c r="AG9197" s="7"/>
    </row>
    <row r="9198" spans="1:33">
      <c r="A9198" s="7"/>
      <c r="B9198" s="7"/>
      <c r="C9198" s="7"/>
      <c r="D9198" s="7"/>
      <c r="E9198" s="7"/>
      <c r="F9198" s="7"/>
      <c r="G9198" s="7"/>
      <c r="H9198" s="7"/>
      <c r="J9198" s="7"/>
      <c r="K9198" s="7"/>
      <c r="L9198" s="7"/>
      <c r="Q9198" s="7"/>
      <c r="S9198" s="7"/>
      <c r="T9198" s="7"/>
      <c r="Y9198" s="7"/>
      <c r="AA9198" s="7"/>
      <c r="AB9198" s="7"/>
      <c r="AG9198" s="7"/>
    </row>
    <row r="9199" spans="1:33">
      <c r="A9199" s="7"/>
      <c r="B9199" s="7"/>
      <c r="C9199" s="7"/>
      <c r="D9199" s="7"/>
      <c r="E9199" s="7"/>
      <c r="F9199" s="7"/>
      <c r="G9199" s="7"/>
      <c r="H9199" s="7"/>
      <c r="J9199" s="7"/>
      <c r="K9199" s="7"/>
      <c r="L9199" s="7"/>
      <c r="Q9199" s="7"/>
      <c r="S9199" s="7"/>
      <c r="T9199" s="7"/>
      <c r="Y9199" s="7"/>
      <c r="AA9199" s="7"/>
      <c r="AB9199" s="7"/>
      <c r="AG9199" s="7"/>
    </row>
    <row r="9200" spans="1:33">
      <c r="A9200" s="7"/>
      <c r="B9200" s="7"/>
      <c r="C9200" s="7"/>
      <c r="D9200" s="7"/>
      <c r="E9200" s="7"/>
      <c r="F9200" s="7"/>
      <c r="G9200" s="7"/>
      <c r="H9200" s="7"/>
      <c r="J9200" s="7"/>
      <c r="K9200" s="7"/>
      <c r="L9200" s="7"/>
      <c r="Q9200" s="7"/>
      <c r="S9200" s="7"/>
      <c r="T9200" s="7"/>
      <c r="Y9200" s="7"/>
      <c r="AA9200" s="7"/>
      <c r="AB9200" s="7"/>
      <c r="AG9200" s="7"/>
    </row>
    <row r="9201" spans="1:33">
      <c r="A9201" s="7"/>
      <c r="B9201" s="7"/>
      <c r="C9201" s="7"/>
      <c r="D9201" s="7"/>
      <c r="E9201" s="7"/>
      <c r="F9201" s="7"/>
      <c r="G9201" s="7"/>
      <c r="H9201" s="7"/>
      <c r="J9201" s="7"/>
      <c r="K9201" s="7"/>
      <c r="L9201" s="7"/>
      <c r="Q9201" s="7"/>
      <c r="S9201" s="7"/>
      <c r="T9201" s="7"/>
      <c r="Y9201" s="7"/>
      <c r="AA9201" s="7"/>
      <c r="AB9201" s="7"/>
      <c r="AG9201" s="7"/>
    </row>
    <row r="9202" spans="1:33">
      <c r="A9202" s="7"/>
      <c r="B9202" s="7"/>
      <c r="C9202" s="7"/>
      <c r="D9202" s="7"/>
      <c r="E9202" s="7"/>
      <c r="F9202" s="7"/>
      <c r="G9202" s="7"/>
      <c r="H9202" s="7"/>
      <c r="J9202" s="7"/>
      <c r="K9202" s="7"/>
      <c r="L9202" s="7"/>
      <c r="Q9202" s="7"/>
      <c r="S9202" s="7"/>
      <c r="T9202" s="7"/>
      <c r="Y9202" s="7"/>
      <c r="AA9202" s="7"/>
      <c r="AB9202" s="7"/>
      <c r="AG9202" s="7"/>
    </row>
    <row r="9203" spans="1:33">
      <c r="A9203" s="7"/>
      <c r="B9203" s="7"/>
      <c r="C9203" s="7"/>
      <c r="D9203" s="7"/>
      <c r="E9203" s="7"/>
      <c r="F9203" s="7"/>
      <c r="G9203" s="7"/>
      <c r="H9203" s="7"/>
      <c r="J9203" s="7"/>
      <c r="K9203" s="7"/>
      <c r="L9203" s="7"/>
      <c r="Q9203" s="7"/>
      <c r="S9203" s="7"/>
      <c r="T9203" s="7"/>
      <c r="Y9203" s="7"/>
      <c r="AA9203" s="7"/>
      <c r="AB9203" s="7"/>
      <c r="AG9203" s="7"/>
    </row>
    <row r="9204" spans="1:33">
      <c r="A9204" s="7"/>
      <c r="B9204" s="7"/>
      <c r="C9204" s="7"/>
      <c r="D9204" s="7"/>
      <c r="E9204" s="7"/>
      <c r="F9204" s="7"/>
      <c r="G9204" s="7"/>
      <c r="H9204" s="7"/>
      <c r="J9204" s="7"/>
      <c r="K9204" s="7"/>
      <c r="L9204" s="7"/>
      <c r="Q9204" s="7"/>
      <c r="S9204" s="7"/>
      <c r="T9204" s="7"/>
      <c r="Y9204" s="7"/>
      <c r="AA9204" s="7"/>
      <c r="AB9204" s="7"/>
      <c r="AG9204" s="7"/>
    </row>
    <row r="9205" spans="1:33">
      <c r="A9205" s="7"/>
      <c r="B9205" s="7"/>
      <c r="C9205" s="7"/>
      <c r="D9205" s="7"/>
      <c r="E9205" s="7"/>
      <c r="F9205" s="7"/>
      <c r="G9205" s="7"/>
      <c r="H9205" s="7"/>
      <c r="J9205" s="7"/>
      <c r="K9205" s="7"/>
      <c r="L9205" s="7"/>
      <c r="Q9205" s="7"/>
      <c r="S9205" s="7"/>
      <c r="T9205" s="7"/>
      <c r="Y9205" s="7"/>
      <c r="AA9205" s="7"/>
      <c r="AB9205" s="7"/>
      <c r="AG9205" s="7"/>
    </row>
    <row r="9206" spans="1:33">
      <c r="A9206" s="7"/>
      <c r="B9206" s="7"/>
      <c r="C9206" s="7"/>
      <c r="D9206" s="7"/>
      <c r="E9206" s="7"/>
      <c r="F9206" s="7"/>
      <c r="G9206" s="7"/>
      <c r="H9206" s="7"/>
      <c r="J9206" s="7"/>
      <c r="K9206" s="7"/>
      <c r="L9206" s="7"/>
      <c r="Q9206" s="7"/>
      <c r="S9206" s="7"/>
      <c r="T9206" s="7"/>
      <c r="Y9206" s="7"/>
      <c r="AA9206" s="7"/>
      <c r="AB9206" s="7"/>
      <c r="AG9206" s="7"/>
    </row>
    <row r="9207" spans="1:33">
      <c r="A9207" s="7"/>
      <c r="B9207" s="7"/>
      <c r="C9207" s="7"/>
      <c r="D9207" s="7"/>
      <c r="E9207" s="7"/>
      <c r="F9207" s="7"/>
      <c r="G9207" s="7"/>
      <c r="H9207" s="7"/>
      <c r="J9207" s="7"/>
      <c r="K9207" s="7"/>
      <c r="L9207" s="7"/>
      <c r="Q9207" s="7"/>
      <c r="S9207" s="7"/>
      <c r="T9207" s="7"/>
      <c r="Y9207" s="7"/>
      <c r="AA9207" s="7"/>
      <c r="AB9207" s="7"/>
      <c r="AG9207" s="7"/>
    </row>
    <row r="9208" spans="1:33">
      <c r="A9208" s="7"/>
      <c r="B9208" s="7"/>
      <c r="C9208" s="7"/>
      <c r="D9208" s="7"/>
      <c r="E9208" s="7"/>
      <c r="F9208" s="7"/>
      <c r="G9208" s="7"/>
      <c r="H9208" s="7"/>
      <c r="J9208" s="7"/>
      <c r="K9208" s="7"/>
      <c r="L9208" s="7"/>
      <c r="Q9208" s="7"/>
      <c r="S9208" s="7"/>
      <c r="T9208" s="7"/>
      <c r="Y9208" s="7"/>
      <c r="AA9208" s="7"/>
      <c r="AB9208" s="7"/>
      <c r="AG9208" s="7"/>
    </row>
    <row r="9209" spans="1:33">
      <c r="A9209" s="7"/>
      <c r="B9209" s="7"/>
      <c r="C9209" s="7"/>
      <c r="D9209" s="7"/>
      <c r="E9209" s="7"/>
      <c r="F9209" s="7"/>
      <c r="G9209" s="7"/>
      <c r="H9209" s="7"/>
      <c r="J9209" s="7"/>
      <c r="K9209" s="7"/>
      <c r="L9209" s="7"/>
      <c r="Q9209" s="7"/>
      <c r="S9209" s="7"/>
      <c r="T9209" s="7"/>
      <c r="Y9209" s="7"/>
      <c r="AA9209" s="7"/>
      <c r="AB9209" s="7"/>
      <c r="AG9209" s="7"/>
    </row>
    <row r="9210" spans="1:33">
      <c r="A9210" s="7"/>
      <c r="B9210" s="7"/>
      <c r="C9210" s="7"/>
      <c r="D9210" s="7"/>
      <c r="E9210" s="7"/>
      <c r="F9210" s="7"/>
      <c r="G9210" s="7"/>
      <c r="H9210" s="7"/>
      <c r="J9210" s="7"/>
      <c r="K9210" s="7"/>
      <c r="L9210" s="7"/>
      <c r="Q9210" s="7"/>
      <c r="S9210" s="7"/>
      <c r="T9210" s="7"/>
      <c r="Y9210" s="7"/>
      <c r="AA9210" s="7"/>
      <c r="AB9210" s="7"/>
      <c r="AG9210" s="7"/>
    </row>
    <row r="9211" spans="1:33">
      <c r="A9211" s="7"/>
      <c r="B9211" s="7"/>
      <c r="C9211" s="7"/>
      <c r="D9211" s="7"/>
      <c r="E9211" s="7"/>
      <c r="F9211" s="7"/>
      <c r="G9211" s="7"/>
      <c r="H9211" s="7"/>
      <c r="J9211" s="7"/>
      <c r="K9211" s="7"/>
      <c r="L9211" s="7"/>
      <c r="Q9211" s="7"/>
      <c r="S9211" s="7"/>
      <c r="T9211" s="7"/>
      <c r="Y9211" s="7"/>
      <c r="AA9211" s="7"/>
      <c r="AB9211" s="7"/>
      <c r="AG9211" s="7"/>
    </row>
    <row r="9212" spans="1:33">
      <c r="A9212" s="7"/>
      <c r="B9212" s="7"/>
      <c r="C9212" s="7"/>
      <c r="D9212" s="7"/>
      <c r="E9212" s="7"/>
      <c r="F9212" s="7"/>
      <c r="G9212" s="7"/>
      <c r="H9212" s="7"/>
      <c r="J9212" s="7"/>
      <c r="K9212" s="7"/>
      <c r="L9212" s="7"/>
      <c r="Q9212" s="7"/>
      <c r="S9212" s="7"/>
      <c r="T9212" s="7"/>
      <c r="Y9212" s="7"/>
      <c r="AA9212" s="7"/>
      <c r="AB9212" s="7"/>
      <c r="AG9212" s="7"/>
    </row>
    <row r="9213" spans="1:33">
      <c r="A9213" s="7"/>
      <c r="B9213" s="7"/>
      <c r="C9213" s="7"/>
      <c r="D9213" s="7"/>
      <c r="E9213" s="7"/>
      <c r="F9213" s="7"/>
      <c r="G9213" s="7"/>
      <c r="H9213" s="7"/>
      <c r="J9213" s="7"/>
      <c r="K9213" s="7"/>
      <c r="L9213" s="7"/>
      <c r="Q9213" s="7"/>
      <c r="S9213" s="7"/>
      <c r="T9213" s="7"/>
      <c r="Y9213" s="7"/>
      <c r="AA9213" s="7"/>
      <c r="AB9213" s="7"/>
      <c r="AG9213" s="7"/>
    </row>
    <row r="9214" spans="1:33">
      <c r="A9214" s="7"/>
      <c r="B9214" s="7"/>
      <c r="C9214" s="7"/>
      <c r="D9214" s="7"/>
      <c r="E9214" s="7"/>
      <c r="F9214" s="7"/>
      <c r="G9214" s="7"/>
      <c r="H9214" s="7"/>
      <c r="J9214" s="7"/>
      <c r="K9214" s="7"/>
      <c r="L9214" s="7"/>
      <c r="Q9214" s="7"/>
      <c r="S9214" s="7"/>
      <c r="T9214" s="7"/>
      <c r="Y9214" s="7"/>
      <c r="AA9214" s="7"/>
      <c r="AB9214" s="7"/>
      <c r="AG9214" s="7"/>
    </row>
    <row r="9215" spans="1:33">
      <c r="A9215" s="7"/>
      <c r="B9215" s="7"/>
      <c r="C9215" s="7"/>
      <c r="D9215" s="7"/>
      <c r="E9215" s="7"/>
      <c r="F9215" s="7"/>
      <c r="G9215" s="7"/>
      <c r="H9215" s="7"/>
      <c r="J9215" s="7"/>
      <c r="K9215" s="7"/>
      <c r="L9215" s="7"/>
      <c r="Q9215" s="7"/>
      <c r="S9215" s="7"/>
      <c r="T9215" s="7"/>
      <c r="Y9215" s="7"/>
      <c r="AA9215" s="7"/>
      <c r="AB9215" s="7"/>
      <c r="AG9215" s="7"/>
    </row>
    <row r="9216" spans="1:33">
      <c r="A9216" s="7"/>
      <c r="B9216" s="7"/>
      <c r="C9216" s="7"/>
      <c r="D9216" s="7"/>
      <c r="E9216" s="7"/>
      <c r="F9216" s="7"/>
      <c r="G9216" s="7"/>
      <c r="H9216" s="7"/>
      <c r="J9216" s="7"/>
      <c r="K9216" s="7"/>
      <c r="L9216" s="7"/>
      <c r="Q9216" s="7"/>
      <c r="S9216" s="7"/>
      <c r="T9216" s="7"/>
      <c r="Y9216" s="7"/>
      <c r="AA9216" s="7"/>
      <c r="AB9216" s="7"/>
      <c r="AG9216" s="7"/>
    </row>
    <row r="9217" spans="1:33">
      <c r="A9217" s="7"/>
      <c r="B9217" s="7"/>
      <c r="C9217" s="7"/>
      <c r="D9217" s="7"/>
      <c r="E9217" s="7"/>
      <c r="F9217" s="7"/>
      <c r="G9217" s="7"/>
      <c r="H9217" s="7"/>
      <c r="J9217" s="7"/>
      <c r="K9217" s="7"/>
      <c r="L9217" s="7"/>
      <c r="Q9217" s="7"/>
      <c r="S9217" s="7"/>
      <c r="T9217" s="7"/>
      <c r="Y9217" s="7"/>
      <c r="AA9217" s="7"/>
      <c r="AB9217" s="7"/>
      <c r="AG9217" s="7"/>
    </row>
    <row r="9218" spans="1:33">
      <c r="A9218" s="7"/>
      <c r="B9218" s="7"/>
      <c r="C9218" s="7"/>
      <c r="D9218" s="7"/>
      <c r="E9218" s="7"/>
      <c r="F9218" s="7"/>
      <c r="G9218" s="7"/>
      <c r="H9218" s="7"/>
      <c r="J9218" s="7"/>
      <c r="K9218" s="7"/>
      <c r="L9218" s="7"/>
      <c r="Q9218" s="7"/>
      <c r="S9218" s="7"/>
      <c r="T9218" s="7"/>
      <c r="Y9218" s="7"/>
      <c r="AA9218" s="7"/>
      <c r="AB9218" s="7"/>
      <c r="AG9218" s="7"/>
    </row>
    <row r="9219" spans="1:33">
      <c r="A9219" s="7"/>
      <c r="B9219" s="7"/>
      <c r="C9219" s="7"/>
      <c r="D9219" s="7"/>
      <c r="E9219" s="7"/>
      <c r="F9219" s="7"/>
      <c r="G9219" s="7"/>
      <c r="H9219" s="7"/>
      <c r="J9219" s="7"/>
      <c r="K9219" s="7"/>
      <c r="L9219" s="7"/>
      <c r="Q9219" s="7"/>
      <c r="S9219" s="7"/>
      <c r="T9219" s="7"/>
      <c r="Y9219" s="7"/>
      <c r="AA9219" s="7"/>
      <c r="AB9219" s="7"/>
      <c r="AG9219" s="7"/>
    </row>
    <row r="9220" spans="1:33">
      <c r="A9220" s="7"/>
      <c r="B9220" s="7"/>
      <c r="C9220" s="7"/>
      <c r="D9220" s="7"/>
      <c r="E9220" s="7"/>
      <c r="F9220" s="7"/>
      <c r="G9220" s="7"/>
      <c r="H9220" s="7"/>
      <c r="J9220" s="7"/>
      <c r="K9220" s="7"/>
      <c r="L9220" s="7"/>
      <c r="Q9220" s="7"/>
      <c r="S9220" s="7"/>
      <c r="T9220" s="7"/>
      <c r="Y9220" s="7"/>
      <c r="AA9220" s="7"/>
      <c r="AB9220" s="7"/>
      <c r="AG9220" s="7"/>
    </row>
    <row r="9221" spans="1:33">
      <c r="A9221" s="7"/>
      <c r="B9221" s="7"/>
      <c r="C9221" s="7"/>
      <c r="D9221" s="7"/>
      <c r="E9221" s="7"/>
      <c r="F9221" s="7"/>
      <c r="G9221" s="7"/>
      <c r="H9221" s="7"/>
      <c r="J9221" s="7"/>
      <c r="K9221" s="7"/>
      <c r="L9221" s="7"/>
      <c r="Q9221" s="7"/>
      <c r="S9221" s="7"/>
      <c r="T9221" s="7"/>
      <c r="Y9221" s="7"/>
      <c r="AA9221" s="7"/>
      <c r="AB9221" s="7"/>
      <c r="AG9221" s="7"/>
    </row>
    <row r="9222" spans="1:33">
      <c r="A9222" s="7"/>
      <c r="B9222" s="7"/>
      <c r="C9222" s="7"/>
      <c r="D9222" s="7"/>
      <c r="E9222" s="7"/>
      <c r="F9222" s="7"/>
      <c r="G9222" s="7"/>
      <c r="H9222" s="7"/>
      <c r="J9222" s="7"/>
      <c r="K9222" s="7"/>
      <c r="L9222" s="7"/>
      <c r="Q9222" s="7"/>
      <c r="S9222" s="7"/>
      <c r="T9222" s="7"/>
      <c r="Y9222" s="7"/>
      <c r="AA9222" s="7"/>
      <c r="AB9222" s="7"/>
      <c r="AG9222" s="7"/>
    </row>
    <row r="9223" spans="1:33">
      <c r="A9223" s="7"/>
      <c r="B9223" s="7"/>
      <c r="C9223" s="7"/>
      <c r="D9223" s="7"/>
      <c r="E9223" s="7"/>
      <c r="F9223" s="7"/>
      <c r="G9223" s="7"/>
      <c r="H9223" s="7"/>
      <c r="J9223" s="7"/>
      <c r="K9223" s="7"/>
      <c r="L9223" s="7"/>
      <c r="Q9223" s="7"/>
      <c r="S9223" s="7"/>
      <c r="T9223" s="7"/>
      <c r="Y9223" s="7"/>
      <c r="AA9223" s="7"/>
      <c r="AB9223" s="7"/>
      <c r="AG9223" s="7"/>
    </row>
    <row r="9224" spans="1:33">
      <c r="A9224" s="7"/>
      <c r="B9224" s="7"/>
      <c r="C9224" s="7"/>
      <c r="D9224" s="7"/>
      <c r="E9224" s="7"/>
      <c r="F9224" s="7"/>
      <c r="G9224" s="7"/>
      <c r="H9224" s="7"/>
      <c r="J9224" s="7"/>
      <c r="K9224" s="7"/>
      <c r="L9224" s="7"/>
      <c r="Q9224" s="7"/>
      <c r="S9224" s="7"/>
      <c r="T9224" s="7"/>
      <c r="Y9224" s="7"/>
      <c r="AA9224" s="7"/>
      <c r="AB9224" s="7"/>
      <c r="AG9224" s="7"/>
    </row>
    <row r="9225" spans="1:33">
      <c r="A9225" s="7"/>
      <c r="B9225" s="7"/>
      <c r="C9225" s="7"/>
      <c r="D9225" s="7"/>
      <c r="E9225" s="7"/>
      <c r="F9225" s="7"/>
      <c r="G9225" s="7"/>
      <c r="H9225" s="7"/>
      <c r="J9225" s="7"/>
      <c r="K9225" s="7"/>
      <c r="L9225" s="7"/>
      <c r="Q9225" s="7"/>
      <c r="S9225" s="7"/>
      <c r="T9225" s="7"/>
      <c r="Y9225" s="7"/>
      <c r="AA9225" s="7"/>
      <c r="AB9225" s="7"/>
      <c r="AG9225" s="7"/>
    </row>
    <row r="9226" spans="1:33">
      <c r="A9226" s="7"/>
      <c r="B9226" s="7"/>
      <c r="C9226" s="7"/>
      <c r="D9226" s="7"/>
      <c r="E9226" s="7"/>
      <c r="F9226" s="7"/>
      <c r="G9226" s="7"/>
      <c r="H9226" s="7"/>
      <c r="J9226" s="7"/>
      <c r="K9226" s="7"/>
      <c r="L9226" s="7"/>
      <c r="Q9226" s="7"/>
      <c r="S9226" s="7"/>
      <c r="T9226" s="7"/>
      <c r="Y9226" s="7"/>
      <c r="AA9226" s="7"/>
      <c r="AB9226" s="7"/>
      <c r="AG9226" s="7"/>
    </row>
    <row r="9227" spans="1:33">
      <c r="A9227" s="7"/>
      <c r="B9227" s="7"/>
      <c r="C9227" s="7"/>
      <c r="D9227" s="7"/>
      <c r="E9227" s="7"/>
      <c r="F9227" s="7"/>
      <c r="G9227" s="7"/>
      <c r="H9227" s="7"/>
      <c r="J9227" s="7"/>
      <c r="K9227" s="7"/>
      <c r="L9227" s="7"/>
      <c r="Q9227" s="7"/>
      <c r="S9227" s="7"/>
      <c r="T9227" s="7"/>
      <c r="Y9227" s="7"/>
      <c r="AA9227" s="7"/>
      <c r="AB9227" s="7"/>
      <c r="AG9227" s="7"/>
    </row>
    <row r="9228" spans="1:33">
      <c r="A9228" s="7"/>
      <c r="B9228" s="7"/>
      <c r="C9228" s="7"/>
      <c r="D9228" s="7"/>
      <c r="E9228" s="7"/>
      <c r="F9228" s="7"/>
      <c r="G9228" s="7"/>
      <c r="H9228" s="7"/>
      <c r="J9228" s="7"/>
      <c r="K9228" s="7"/>
      <c r="L9228" s="7"/>
      <c r="Q9228" s="7"/>
      <c r="S9228" s="7"/>
      <c r="T9228" s="7"/>
      <c r="Y9228" s="7"/>
      <c r="AA9228" s="7"/>
      <c r="AB9228" s="7"/>
      <c r="AG9228" s="7"/>
    </row>
    <row r="9229" spans="1:33">
      <c r="A9229" s="7"/>
      <c r="B9229" s="7"/>
      <c r="C9229" s="7"/>
      <c r="D9229" s="7"/>
      <c r="E9229" s="7"/>
      <c r="F9229" s="7"/>
      <c r="G9229" s="7"/>
      <c r="H9229" s="7"/>
      <c r="J9229" s="7"/>
      <c r="K9229" s="7"/>
      <c r="L9229" s="7"/>
      <c r="Q9229" s="7"/>
      <c r="S9229" s="7"/>
      <c r="T9229" s="7"/>
      <c r="Y9229" s="7"/>
      <c r="AA9229" s="7"/>
      <c r="AB9229" s="7"/>
      <c r="AG9229" s="7"/>
    </row>
    <row r="9230" spans="1:33">
      <c r="A9230" s="7"/>
      <c r="B9230" s="7"/>
      <c r="C9230" s="7"/>
      <c r="D9230" s="7"/>
      <c r="E9230" s="7"/>
      <c r="F9230" s="7"/>
      <c r="G9230" s="7"/>
      <c r="H9230" s="7"/>
      <c r="J9230" s="7"/>
      <c r="K9230" s="7"/>
      <c r="L9230" s="7"/>
      <c r="Q9230" s="7"/>
      <c r="S9230" s="7"/>
      <c r="T9230" s="7"/>
      <c r="Y9230" s="7"/>
      <c r="AA9230" s="7"/>
      <c r="AB9230" s="7"/>
      <c r="AG9230" s="7"/>
    </row>
    <row r="9231" spans="1:33">
      <c r="A9231" s="7"/>
      <c r="B9231" s="7"/>
      <c r="C9231" s="7"/>
      <c r="D9231" s="7"/>
      <c r="E9231" s="7"/>
      <c r="F9231" s="7"/>
      <c r="G9231" s="7"/>
      <c r="H9231" s="7"/>
      <c r="J9231" s="7"/>
      <c r="K9231" s="7"/>
      <c r="L9231" s="7"/>
      <c r="Q9231" s="7"/>
      <c r="S9231" s="7"/>
      <c r="T9231" s="7"/>
      <c r="Y9231" s="7"/>
      <c r="AA9231" s="7"/>
      <c r="AB9231" s="7"/>
      <c r="AG9231" s="7"/>
    </row>
    <row r="9232" spans="1:33">
      <c r="A9232" s="7"/>
      <c r="B9232" s="7"/>
      <c r="C9232" s="7"/>
      <c r="D9232" s="7"/>
      <c r="E9232" s="7"/>
      <c r="F9232" s="7"/>
      <c r="G9232" s="7"/>
      <c r="H9232" s="7"/>
      <c r="J9232" s="7"/>
      <c r="K9232" s="7"/>
      <c r="L9232" s="7"/>
      <c r="Q9232" s="7"/>
      <c r="S9232" s="7"/>
      <c r="T9232" s="7"/>
      <c r="Y9232" s="7"/>
      <c r="AA9232" s="7"/>
      <c r="AB9232" s="7"/>
      <c r="AG9232" s="7"/>
    </row>
    <row r="9233" spans="1:33">
      <c r="A9233" s="7"/>
      <c r="B9233" s="7"/>
      <c r="C9233" s="7"/>
      <c r="D9233" s="7"/>
      <c r="E9233" s="7"/>
      <c r="F9233" s="7"/>
      <c r="G9233" s="7"/>
      <c r="H9233" s="7"/>
      <c r="J9233" s="7"/>
      <c r="K9233" s="7"/>
      <c r="L9233" s="7"/>
      <c r="Q9233" s="7"/>
      <c r="S9233" s="7"/>
      <c r="T9233" s="7"/>
      <c r="Y9233" s="7"/>
      <c r="AA9233" s="7"/>
      <c r="AB9233" s="7"/>
      <c r="AG9233" s="7"/>
    </row>
    <row r="9234" spans="1:33">
      <c r="A9234" s="7"/>
      <c r="B9234" s="7"/>
      <c r="C9234" s="7"/>
      <c r="D9234" s="7"/>
      <c r="E9234" s="7"/>
      <c r="F9234" s="7"/>
      <c r="G9234" s="7"/>
      <c r="H9234" s="7"/>
      <c r="J9234" s="7"/>
      <c r="K9234" s="7"/>
      <c r="L9234" s="7"/>
      <c r="Q9234" s="7"/>
      <c r="S9234" s="7"/>
      <c r="T9234" s="7"/>
      <c r="Y9234" s="7"/>
      <c r="AA9234" s="7"/>
      <c r="AB9234" s="7"/>
      <c r="AG9234" s="7"/>
    </row>
    <row r="9235" spans="1:33">
      <c r="A9235" s="7"/>
      <c r="B9235" s="7"/>
      <c r="C9235" s="7"/>
      <c r="D9235" s="7"/>
      <c r="E9235" s="7"/>
      <c r="F9235" s="7"/>
      <c r="G9235" s="7"/>
      <c r="H9235" s="7"/>
      <c r="J9235" s="7"/>
      <c r="K9235" s="7"/>
      <c r="L9235" s="7"/>
      <c r="Q9235" s="7"/>
      <c r="S9235" s="7"/>
      <c r="T9235" s="7"/>
      <c r="Y9235" s="7"/>
      <c r="AA9235" s="7"/>
      <c r="AB9235" s="7"/>
      <c r="AG9235" s="7"/>
    </row>
    <row r="9236" spans="1:33">
      <c r="A9236" s="7"/>
      <c r="B9236" s="7"/>
      <c r="C9236" s="7"/>
      <c r="D9236" s="7"/>
      <c r="E9236" s="7"/>
      <c r="F9236" s="7"/>
      <c r="G9236" s="7"/>
      <c r="H9236" s="7"/>
      <c r="J9236" s="7"/>
      <c r="K9236" s="7"/>
      <c r="L9236" s="7"/>
      <c r="Q9236" s="7"/>
      <c r="S9236" s="7"/>
      <c r="T9236" s="7"/>
      <c r="Y9236" s="7"/>
      <c r="AA9236" s="7"/>
      <c r="AB9236" s="7"/>
      <c r="AG9236" s="7"/>
    </row>
    <row r="9237" spans="1:33">
      <c r="A9237" s="7"/>
      <c r="B9237" s="7"/>
      <c r="C9237" s="7"/>
      <c r="D9237" s="7"/>
      <c r="E9237" s="7"/>
      <c r="F9237" s="7"/>
      <c r="G9237" s="7"/>
      <c r="H9237" s="7"/>
      <c r="J9237" s="7"/>
      <c r="K9237" s="7"/>
      <c r="L9237" s="7"/>
      <c r="Q9237" s="7"/>
      <c r="S9237" s="7"/>
      <c r="T9237" s="7"/>
      <c r="Y9237" s="7"/>
      <c r="AA9237" s="7"/>
      <c r="AB9237" s="7"/>
      <c r="AG9237" s="7"/>
    </row>
    <row r="9238" spans="1:33">
      <c r="A9238" s="7"/>
      <c r="B9238" s="7"/>
      <c r="C9238" s="7"/>
      <c r="D9238" s="7"/>
      <c r="E9238" s="7"/>
      <c r="F9238" s="7"/>
      <c r="G9238" s="7"/>
      <c r="H9238" s="7"/>
      <c r="J9238" s="7"/>
      <c r="K9238" s="7"/>
      <c r="L9238" s="7"/>
      <c r="Q9238" s="7"/>
      <c r="S9238" s="7"/>
      <c r="T9238" s="7"/>
      <c r="Y9238" s="7"/>
      <c r="AA9238" s="7"/>
      <c r="AB9238" s="7"/>
      <c r="AG9238" s="7"/>
    </row>
    <row r="9239" spans="1:33">
      <c r="A9239" s="7"/>
      <c r="B9239" s="7"/>
      <c r="C9239" s="7"/>
      <c r="D9239" s="7"/>
      <c r="E9239" s="7"/>
      <c r="F9239" s="7"/>
      <c r="G9239" s="7"/>
      <c r="H9239" s="7"/>
      <c r="J9239" s="7"/>
      <c r="K9239" s="7"/>
      <c r="L9239" s="7"/>
      <c r="Q9239" s="7"/>
      <c r="S9239" s="7"/>
      <c r="T9239" s="7"/>
      <c r="Y9239" s="7"/>
      <c r="AA9239" s="7"/>
      <c r="AB9239" s="7"/>
      <c r="AG9239" s="7"/>
    </row>
    <row r="9240" spans="1:33">
      <c r="A9240" s="7"/>
      <c r="B9240" s="7"/>
      <c r="C9240" s="7"/>
      <c r="D9240" s="7"/>
      <c r="E9240" s="7"/>
      <c r="F9240" s="7"/>
      <c r="G9240" s="7"/>
      <c r="H9240" s="7"/>
      <c r="J9240" s="7"/>
      <c r="K9240" s="7"/>
      <c r="L9240" s="7"/>
      <c r="Q9240" s="7"/>
      <c r="S9240" s="7"/>
      <c r="T9240" s="7"/>
      <c r="Y9240" s="7"/>
      <c r="AA9240" s="7"/>
      <c r="AB9240" s="7"/>
      <c r="AG9240" s="7"/>
    </row>
    <row r="9241" spans="1:33">
      <c r="A9241" s="7"/>
      <c r="B9241" s="7"/>
      <c r="C9241" s="7"/>
      <c r="D9241" s="7"/>
      <c r="E9241" s="7"/>
      <c r="F9241" s="7"/>
      <c r="G9241" s="7"/>
      <c r="H9241" s="7"/>
      <c r="J9241" s="7"/>
      <c r="K9241" s="7"/>
      <c r="L9241" s="7"/>
      <c r="Q9241" s="7"/>
      <c r="S9241" s="7"/>
      <c r="T9241" s="7"/>
      <c r="Y9241" s="7"/>
      <c r="AA9241" s="7"/>
      <c r="AB9241" s="7"/>
      <c r="AG9241" s="7"/>
    </row>
    <row r="9242" spans="1:33">
      <c r="A9242" s="7"/>
      <c r="B9242" s="7"/>
      <c r="C9242" s="7"/>
      <c r="D9242" s="7"/>
      <c r="E9242" s="7"/>
      <c r="F9242" s="7"/>
      <c r="G9242" s="7"/>
      <c r="H9242" s="7"/>
      <c r="J9242" s="7"/>
      <c r="K9242" s="7"/>
      <c r="L9242" s="7"/>
      <c r="Q9242" s="7"/>
      <c r="S9242" s="7"/>
      <c r="T9242" s="7"/>
      <c r="Y9242" s="7"/>
      <c r="AA9242" s="7"/>
      <c r="AB9242" s="7"/>
      <c r="AG9242" s="7"/>
    </row>
    <row r="9243" spans="1:33">
      <c r="A9243" s="7"/>
      <c r="B9243" s="7"/>
      <c r="C9243" s="7"/>
      <c r="D9243" s="7"/>
      <c r="E9243" s="7"/>
      <c r="F9243" s="7"/>
      <c r="G9243" s="7"/>
      <c r="H9243" s="7"/>
      <c r="J9243" s="7"/>
      <c r="K9243" s="7"/>
      <c r="L9243" s="7"/>
      <c r="Q9243" s="7"/>
      <c r="S9243" s="7"/>
      <c r="T9243" s="7"/>
      <c r="Y9243" s="7"/>
      <c r="AA9243" s="7"/>
      <c r="AB9243" s="7"/>
      <c r="AG9243" s="7"/>
    </row>
    <row r="9244" spans="1:33">
      <c r="A9244" s="7"/>
      <c r="B9244" s="7"/>
      <c r="C9244" s="7"/>
      <c r="D9244" s="7"/>
      <c r="E9244" s="7"/>
      <c r="F9244" s="7"/>
      <c r="G9244" s="7"/>
      <c r="H9244" s="7"/>
      <c r="J9244" s="7"/>
      <c r="K9244" s="7"/>
      <c r="L9244" s="7"/>
      <c r="Q9244" s="7"/>
      <c r="S9244" s="7"/>
      <c r="T9244" s="7"/>
      <c r="Y9244" s="7"/>
      <c r="AA9244" s="7"/>
      <c r="AB9244" s="7"/>
      <c r="AG9244" s="7"/>
    </row>
    <row r="9245" spans="1:33">
      <c r="A9245" s="7"/>
      <c r="B9245" s="7"/>
      <c r="C9245" s="7"/>
      <c r="D9245" s="7"/>
      <c r="E9245" s="7"/>
      <c r="F9245" s="7"/>
      <c r="G9245" s="7"/>
      <c r="H9245" s="7"/>
      <c r="J9245" s="7"/>
      <c r="K9245" s="7"/>
      <c r="L9245" s="7"/>
      <c r="Q9245" s="7"/>
      <c r="S9245" s="7"/>
      <c r="T9245" s="7"/>
      <c r="Y9245" s="7"/>
      <c r="AA9245" s="7"/>
      <c r="AB9245" s="7"/>
      <c r="AG9245" s="7"/>
    </row>
    <row r="9246" spans="1:33">
      <c r="A9246" s="7"/>
      <c r="B9246" s="7"/>
      <c r="C9246" s="7"/>
      <c r="D9246" s="7"/>
      <c r="E9246" s="7"/>
      <c r="F9246" s="7"/>
      <c r="G9246" s="7"/>
      <c r="H9246" s="7"/>
      <c r="J9246" s="7"/>
      <c r="K9246" s="7"/>
      <c r="L9246" s="7"/>
      <c r="Q9246" s="7"/>
      <c r="S9246" s="7"/>
      <c r="T9246" s="7"/>
      <c r="Y9246" s="7"/>
      <c r="AA9246" s="7"/>
      <c r="AB9246" s="7"/>
      <c r="AG9246" s="7"/>
    </row>
    <row r="9247" spans="1:33">
      <c r="A9247" s="7"/>
      <c r="B9247" s="7"/>
      <c r="C9247" s="7"/>
      <c r="D9247" s="7"/>
      <c r="E9247" s="7"/>
      <c r="F9247" s="7"/>
      <c r="G9247" s="7"/>
      <c r="H9247" s="7"/>
      <c r="J9247" s="7"/>
      <c r="K9247" s="7"/>
      <c r="L9247" s="7"/>
      <c r="Q9247" s="7"/>
      <c r="S9247" s="7"/>
      <c r="T9247" s="7"/>
      <c r="Y9247" s="7"/>
      <c r="AA9247" s="7"/>
      <c r="AB9247" s="7"/>
      <c r="AG9247" s="7"/>
    </row>
    <row r="9248" spans="1:33">
      <c r="A9248" s="7"/>
      <c r="B9248" s="7"/>
      <c r="C9248" s="7"/>
      <c r="D9248" s="7"/>
      <c r="E9248" s="7"/>
      <c r="F9248" s="7"/>
      <c r="G9248" s="7"/>
      <c r="H9248" s="7"/>
      <c r="J9248" s="7"/>
      <c r="K9248" s="7"/>
      <c r="L9248" s="7"/>
      <c r="Q9248" s="7"/>
      <c r="S9248" s="7"/>
      <c r="T9248" s="7"/>
      <c r="Y9248" s="7"/>
      <c r="AA9248" s="7"/>
      <c r="AB9248" s="7"/>
      <c r="AG9248" s="7"/>
    </row>
    <row r="9249" spans="1:33">
      <c r="A9249" s="7"/>
      <c r="B9249" s="7"/>
      <c r="C9249" s="7"/>
      <c r="D9249" s="7"/>
      <c r="E9249" s="7"/>
      <c r="F9249" s="7"/>
      <c r="G9249" s="7"/>
      <c r="H9249" s="7"/>
      <c r="J9249" s="7"/>
      <c r="K9249" s="7"/>
      <c r="L9249" s="7"/>
      <c r="Q9249" s="7"/>
      <c r="S9249" s="7"/>
      <c r="T9249" s="7"/>
      <c r="Y9249" s="7"/>
      <c r="AA9249" s="7"/>
      <c r="AB9249" s="7"/>
      <c r="AG9249" s="7"/>
    </row>
    <row r="9250" spans="1:33">
      <c r="A9250" s="7"/>
      <c r="B9250" s="7"/>
      <c r="C9250" s="7"/>
      <c r="D9250" s="7"/>
      <c r="E9250" s="7"/>
      <c r="F9250" s="7"/>
      <c r="G9250" s="7"/>
      <c r="H9250" s="7"/>
      <c r="J9250" s="7"/>
      <c r="K9250" s="7"/>
      <c r="L9250" s="7"/>
      <c r="Q9250" s="7"/>
      <c r="S9250" s="7"/>
      <c r="T9250" s="7"/>
      <c r="Y9250" s="7"/>
      <c r="AA9250" s="7"/>
      <c r="AB9250" s="7"/>
      <c r="AG9250" s="7"/>
    </row>
    <row r="9251" spans="1:33">
      <c r="A9251" s="7"/>
      <c r="B9251" s="7"/>
      <c r="C9251" s="7"/>
      <c r="D9251" s="7"/>
      <c r="E9251" s="7"/>
      <c r="F9251" s="7"/>
      <c r="G9251" s="7"/>
      <c r="H9251" s="7"/>
      <c r="J9251" s="7"/>
      <c r="K9251" s="7"/>
      <c r="L9251" s="7"/>
      <c r="Q9251" s="7"/>
      <c r="S9251" s="7"/>
      <c r="T9251" s="7"/>
      <c r="Y9251" s="7"/>
      <c r="AA9251" s="7"/>
      <c r="AB9251" s="7"/>
      <c r="AG9251" s="7"/>
    </row>
    <row r="9252" spans="1:33">
      <c r="A9252" s="7"/>
      <c r="B9252" s="7"/>
      <c r="C9252" s="7"/>
      <c r="D9252" s="7"/>
      <c r="E9252" s="7"/>
      <c r="F9252" s="7"/>
      <c r="G9252" s="7"/>
      <c r="H9252" s="7"/>
      <c r="J9252" s="7"/>
      <c r="K9252" s="7"/>
      <c r="L9252" s="7"/>
      <c r="Q9252" s="7"/>
      <c r="S9252" s="7"/>
      <c r="T9252" s="7"/>
      <c r="Y9252" s="7"/>
      <c r="AA9252" s="7"/>
      <c r="AB9252" s="7"/>
      <c r="AG9252" s="7"/>
    </row>
    <row r="9253" spans="1:33">
      <c r="A9253" s="7"/>
      <c r="B9253" s="7"/>
      <c r="C9253" s="7"/>
      <c r="D9253" s="7"/>
      <c r="E9253" s="7"/>
      <c r="F9253" s="7"/>
      <c r="G9253" s="7"/>
      <c r="H9253" s="7"/>
      <c r="J9253" s="7"/>
      <c r="K9253" s="7"/>
      <c r="L9253" s="7"/>
      <c r="Q9253" s="7"/>
      <c r="S9253" s="7"/>
      <c r="T9253" s="7"/>
      <c r="Y9253" s="7"/>
      <c r="AA9253" s="7"/>
      <c r="AB9253" s="7"/>
      <c r="AG9253" s="7"/>
    </row>
    <row r="9254" spans="1:33">
      <c r="A9254" s="7"/>
      <c r="B9254" s="7"/>
      <c r="C9254" s="7"/>
      <c r="D9254" s="7"/>
      <c r="E9254" s="7"/>
      <c r="F9254" s="7"/>
      <c r="G9254" s="7"/>
      <c r="H9254" s="7"/>
      <c r="J9254" s="7"/>
      <c r="K9254" s="7"/>
      <c r="L9254" s="7"/>
      <c r="Q9254" s="7"/>
      <c r="S9254" s="7"/>
      <c r="T9254" s="7"/>
      <c r="Y9254" s="7"/>
      <c r="AA9254" s="7"/>
      <c r="AB9254" s="7"/>
      <c r="AG9254" s="7"/>
    </row>
    <row r="9255" spans="1:33">
      <c r="A9255" s="7"/>
      <c r="B9255" s="7"/>
      <c r="C9255" s="7"/>
      <c r="D9255" s="7"/>
      <c r="E9255" s="7"/>
      <c r="F9255" s="7"/>
      <c r="G9255" s="7"/>
      <c r="H9255" s="7"/>
      <c r="J9255" s="7"/>
      <c r="K9255" s="7"/>
      <c r="L9255" s="7"/>
      <c r="Q9255" s="7"/>
      <c r="S9255" s="7"/>
      <c r="T9255" s="7"/>
      <c r="Y9255" s="7"/>
      <c r="AA9255" s="7"/>
      <c r="AB9255" s="7"/>
      <c r="AG9255" s="7"/>
    </row>
    <row r="9256" spans="1:33">
      <c r="A9256" s="7"/>
      <c r="B9256" s="7"/>
      <c r="C9256" s="7"/>
      <c r="D9256" s="7"/>
      <c r="E9256" s="7"/>
      <c r="F9256" s="7"/>
      <c r="G9256" s="7"/>
      <c r="H9256" s="7"/>
      <c r="J9256" s="7"/>
      <c r="K9256" s="7"/>
      <c r="L9256" s="7"/>
      <c r="Q9256" s="7"/>
      <c r="S9256" s="7"/>
      <c r="T9256" s="7"/>
      <c r="Y9256" s="7"/>
      <c r="AA9256" s="7"/>
      <c r="AB9256" s="7"/>
      <c r="AG9256" s="7"/>
    </row>
    <row r="9257" spans="1:33">
      <c r="A9257" s="7"/>
      <c r="B9257" s="7"/>
      <c r="C9257" s="7"/>
      <c r="D9257" s="7"/>
      <c r="E9257" s="7"/>
      <c r="F9257" s="7"/>
      <c r="G9257" s="7"/>
      <c r="H9257" s="7"/>
      <c r="J9257" s="7"/>
      <c r="K9257" s="7"/>
      <c r="L9257" s="7"/>
      <c r="Q9257" s="7"/>
      <c r="S9257" s="7"/>
      <c r="T9257" s="7"/>
      <c r="Y9257" s="7"/>
      <c r="AA9257" s="7"/>
      <c r="AB9257" s="7"/>
      <c r="AG9257" s="7"/>
    </row>
    <row r="9258" spans="1:33">
      <c r="A9258" s="7"/>
      <c r="B9258" s="7"/>
      <c r="C9258" s="7"/>
      <c r="D9258" s="7"/>
      <c r="E9258" s="7"/>
      <c r="F9258" s="7"/>
      <c r="G9258" s="7"/>
      <c r="H9258" s="7"/>
      <c r="J9258" s="7"/>
      <c r="K9258" s="7"/>
      <c r="L9258" s="7"/>
      <c r="Q9258" s="7"/>
      <c r="S9258" s="7"/>
      <c r="T9258" s="7"/>
      <c r="Y9258" s="7"/>
      <c r="AA9258" s="7"/>
      <c r="AB9258" s="7"/>
      <c r="AG9258" s="7"/>
    </row>
    <row r="9259" spans="1:33">
      <c r="A9259" s="7"/>
      <c r="B9259" s="7"/>
      <c r="C9259" s="7"/>
      <c r="D9259" s="7"/>
      <c r="E9259" s="7"/>
      <c r="F9259" s="7"/>
      <c r="G9259" s="7"/>
      <c r="H9259" s="7"/>
      <c r="J9259" s="7"/>
      <c r="K9259" s="7"/>
      <c r="L9259" s="7"/>
      <c r="Q9259" s="7"/>
      <c r="S9259" s="7"/>
      <c r="T9259" s="7"/>
      <c r="Y9259" s="7"/>
      <c r="AA9259" s="7"/>
      <c r="AB9259" s="7"/>
      <c r="AG9259" s="7"/>
    </row>
    <row r="9260" spans="1:33">
      <c r="A9260" s="7"/>
      <c r="B9260" s="7"/>
      <c r="C9260" s="7"/>
      <c r="D9260" s="7"/>
      <c r="E9260" s="7"/>
      <c r="F9260" s="7"/>
      <c r="G9260" s="7"/>
      <c r="H9260" s="7"/>
      <c r="J9260" s="7"/>
      <c r="K9260" s="7"/>
      <c r="L9260" s="7"/>
      <c r="Q9260" s="7"/>
      <c r="S9260" s="7"/>
      <c r="T9260" s="7"/>
      <c r="Y9260" s="7"/>
      <c r="AA9260" s="7"/>
      <c r="AB9260" s="7"/>
      <c r="AG9260" s="7"/>
    </row>
    <row r="9261" spans="1:33">
      <c r="A9261" s="7"/>
      <c r="B9261" s="7"/>
      <c r="C9261" s="7"/>
      <c r="D9261" s="7"/>
      <c r="E9261" s="7"/>
      <c r="F9261" s="7"/>
      <c r="G9261" s="7"/>
      <c r="H9261" s="7"/>
      <c r="J9261" s="7"/>
      <c r="K9261" s="7"/>
      <c r="L9261" s="7"/>
      <c r="Q9261" s="7"/>
      <c r="S9261" s="7"/>
      <c r="T9261" s="7"/>
      <c r="Y9261" s="7"/>
      <c r="AA9261" s="7"/>
      <c r="AB9261" s="7"/>
      <c r="AG9261" s="7"/>
    </row>
    <row r="9262" spans="1:33">
      <c r="A9262" s="7"/>
      <c r="B9262" s="7"/>
      <c r="C9262" s="7"/>
      <c r="D9262" s="7"/>
      <c r="E9262" s="7"/>
      <c r="F9262" s="7"/>
      <c r="G9262" s="7"/>
      <c r="H9262" s="7"/>
      <c r="J9262" s="7"/>
      <c r="K9262" s="7"/>
      <c r="L9262" s="7"/>
      <c r="Q9262" s="7"/>
      <c r="S9262" s="7"/>
      <c r="T9262" s="7"/>
      <c r="Y9262" s="7"/>
      <c r="AA9262" s="7"/>
      <c r="AB9262" s="7"/>
      <c r="AG9262" s="7"/>
    </row>
    <row r="9263" spans="1:33">
      <c r="A9263" s="7"/>
      <c r="B9263" s="7"/>
      <c r="C9263" s="7"/>
      <c r="D9263" s="7"/>
      <c r="E9263" s="7"/>
      <c r="F9263" s="7"/>
      <c r="G9263" s="7"/>
      <c r="H9263" s="7"/>
      <c r="J9263" s="7"/>
      <c r="K9263" s="7"/>
      <c r="L9263" s="7"/>
      <c r="Q9263" s="7"/>
      <c r="S9263" s="7"/>
      <c r="T9263" s="7"/>
      <c r="Y9263" s="7"/>
      <c r="AA9263" s="7"/>
      <c r="AB9263" s="7"/>
      <c r="AG9263" s="7"/>
    </row>
    <row r="9264" spans="1:33">
      <c r="A9264" s="7"/>
      <c r="B9264" s="7"/>
      <c r="C9264" s="7"/>
      <c r="D9264" s="7"/>
      <c r="E9264" s="7"/>
      <c r="F9264" s="7"/>
      <c r="G9264" s="7"/>
      <c r="H9264" s="7"/>
      <c r="J9264" s="7"/>
      <c r="K9264" s="7"/>
      <c r="L9264" s="7"/>
      <c r="Q9264" s="7"/>
      <c r="S9264" s="7"/>
      <c r="T9264" s="7"/>
      <c r="Y9264" s="7"/>
      <c r="AA9264" s="7"/>
      <c r="AB9264" s="7"/>
      <c r="AG9264" s="7"/>
    </row>
    <row r="9265" spans="1:33">
      <c r="A9265" s="7"/>
      <c r="B9265" s="7"/>
      <c r="C9265" s="7"/>
      <c r="D9265" s="7"/>
      <c r="E9265" s="7"/>
      <c r="F9265" s="7"/>
      <c r="G9265" s="7"/>
      <c r="H9265" s="7"/>
      <c r="J9265" s="7"/>
      <c r="K9265" s="7"/>
      <c r="L9265" s="7"/>
      <c r="Q9265" s="7"/>
      <c r="S9265" s="7"/>
      <c r="T9265" s="7"/>
      <c r="Y9265" s="7"/>
      <c r="AA9265" s="7"/>
      <c r="AB9265" s="7"/>
      <c r="AG9265" s="7"/>
    </row>
    <row r="9266" spans="1:33">
      <c r="A9266" s="7"/>
      <c r="B9266" s="7"/>
      <c r="C9266" s="7"/>
      <c r="D9266" s="7"/>
      <c r="E9266" s="7"/>
      <c r="F9266" s="7"/>
      <c r="G9266" s="7"/>
      <c r="H9266" s="7"/>
      <c r="J9266" s="7"/>
      <c r="K9266" s="7"/>
      <c r="L9266" s="7"/>
      <c r="Q9266" s="7"/>
      <c r="S9266" s="7"/>
      <c r="T9266" s="7"/>
      <c r="Y9266" s="7"/>
      <c r="AA9266" s="7"/>
      <c r="AB9266" s="7"/>
      <c r="AG9266" s="7"/>
    </row>
    <row r="9267" spans="1:33">
      <c r="A9267" s="7"/>
      <c r="B9267" s="7"/>
      <c r="C9267" s="7"/>
      <c r="D9267" s="7"/>
      <c r="E9267" s="7"/>
      <c r="F9267" s="7"/>
      <c r="G9267" s="7"/>
      <c r="H9267" s="7"/>
      <c r="J9267" s="7"/>
      <c r="K9267" s="7"/>
      <c r="L9267" s="7"/>
      <c r="Q9267" s="7"/>
      <c r="S9267" s="7"/>
      <c r="T9267" s="7"/>
      <c r="Y9267" s="7"/>
      <c r="AA9267" s="7"/>
      <c r="AB9267" s="7"/>
      <c r="AG9267" s="7"/>
    </row>
    <row r="9268" spans="1:33">
      <c r="A9268" s="7"/>
      <c r="B9268" s="7"/>
      <c r="C9268" s="7"/>
      <c r="D9268" s="7"/>
      <c r="E9268" s="7"/>
      <c r="F9268" s="7"/>
      <c r="G9268" s="7"/>
      <c r="H9268" s="7"/>
      <c r="J9268" s="7"/>
      <c r="K9268" s="7"/>
      <c r="L9268" s="7"/>
      <c r="Q9268" s="7"/>
      <c r="S9268" s="7"/>
      <c r="T9268" s="7"/>
      <c r="Y9268" s="7"/>
      <c r="AA9268" s="7"/>
      <c r="AB9268" s="7"/>
      <c r="AG9268" s="7"/>
    </row>
    <row r="9269" spans="1:33">
      <c r="A9269" s="7"/>
      <c r="B9269" s="7"/>
      <c r="C9269" s="7"/>
      <c r="D9269" s="7"/>
      <c r="E9269" s="7"/>
      <c r="F9269" s="7"/>
      <c r="G9269" s="7"/>
      <c r="H9269" s="7"/>
      <c r="J9269" s="7"/>
      <c r="K9269" s="7"/>
      <c r="L9269" s="7"/>
      <c r="Q9269" s="7"/>
      <c r="S9269" s="7"/>
      <c r="T9269" s="7"/>
      <c r="Y9269" s="7"/>
      <c r="AA9269" s="7"/>
      <c r="AB9269" s="7"/>
      <c r="AG9269" s="7"/>
    </row>
    <row r="9270" spans="1:33">
      <c r="A9270" s="7"/>
      <c r="B9270" s="7"/>
      <c r="C9270" s="7"/>
      <c r="D9270" s="7"/>
      <c r="E9270" s="7"/>
      <c r="F9270" s="7"/>
      <c r="G9270" s="7"/>
      <c r="H9270" s="7"/>
      <c r="J9270" s="7"/>
      <c r="K9270" s="7"/>
      <c r="L9270" s="7"/>
      <c r="Q9270" s="7"/>
      <c r="S9270" s="7"/>
      <c r="T9270" s="7"/>
      <c r="Y9270" s="7"/>
      <c r="AA9270" s="7"/>
      <c r="AB9270" s="7"/>
      <c r="AG9270" s="7"/>
    </row>
    <row r="9271" spans="1:33">
      <c r="A9271" s="7"/>
      <c r="B9271" s="7"/>
      <c r="C9271" s="7"/>
      <c r="D9271" s="7"/>
      <c r="E9271" s="7"/>
      <c r="F9271" s="7"/>
      <c r="G9271" s="7"/>
      <c r="H9271" s="7"/>
      <c r="J9271" s="7"/>
      <c r="K9271" s="7"/>
      <c r="L9271" s="7"/>
      <c r="Q9271" s="7"/>
      <c r="S9271" s="7"/>
      <c r="T9271" s="7"/>
      <c r="Y9271" s="7"/>
      <c r="AA9271" s="7"/>
      <c r="AB9271" s="7"/>
      <c r="AG9271" s="7"/>
    </row>
    <row r="9272" spans="1:33">
      <c r="A9272" s="7"/>
      <c r="B9272" s="7"/>
      <c r="C9272" s="7"/>
      <c r="D9272" s="7"/>
      <c r="E9272" s="7"/>
      <c r="F9272" s="7"/>
      <c r="G9272" s="7"/>
      <c r="H9272" s="7"/>
      <c r="J9272" s="7"/>
      <c r="K9272" s="7"/>
      <c r="L9272" s="7"/>
      <c r="Q9272" s="7"/>
      <c r="S9272" s="7"/>
      <c r="T9272" s="7"/>
      <c r="Y9272" s="7"/>
      <c r="AA9272" s="7"/>
      <c r="AB9272" s="7"/>
      <c r="AG9272" s="7"/>
    </row>
    <row r="9273" spans="1:33">
      <c r="A9273" s="7"/>
      <c r="B9273" s="7"/>
      <c r="C9273" s="7"/>
      <c r="D9273" s="7"/>
      <c r="E9273" s="7"/>
      <c r="F9273" s="7"/>
      <c r="G9273" s="7"/>
      <c r="H9273" s="7"/>
      <c r="J9273" s="7"/>
      <c r="K9273" s="7"/>
      <c r="L9273" s="7"/>
      <c r="Q9273" s="7"/>
      <c r="S9273" s="7"/>
      <c r="T9273" s="7"/>
      <c r="Y9273" s="7"/>
      <c r="AA9273" s="7"/>
      <c r="AB9273" s="7"/>
      <c r="AG9273" s="7"/>
    </row>
    <row r="9274" spans="1:33">
      <c r="A9274" s="7"/>
      <c r="B9274" s="7"/>
      <c r="C9274" s="7"/>
      <c r="D9274" s="7"/>
      <c r="E9274" s="7"/>
      <c r="F9274" s="7"/>
      <c r="G9274" s="7"/>
      <c r="H9274" s="7"/>
      <c r="J9274" s="7"/>
      <c r="K9274" s="7"/>
      <c r="L9274" s="7"/>
      <c r="Q9274" s="7"/>
      <c r="S9274" s="7"/>
      <c r="T9274" s="7"/>
      <c r="Y9274" s="7"/>
      <c r="AA9274" s="7"/>
      <c r="AB9274" s="7"/>
      <c r="AG9274" s="7"/>
    </row>
    <row r="9275" spans="1:33">
      <c r="A9275" s="7"/>
      <c r="B9275" s="7"/>
      <c r="C9275" s="7"/>
      <c r="D9275" s="7"/>
      <c r="E9275" s="7"/>
      <c r="F9275" s="7"/>
      <c r="G9275" s="7"/>
      <c r="H9275" s="7"/>
      <c r="J9275" s="7"/>
      <c r="K9275" s="7"/>
      <c r="L9275" s="7"/>
      <c r="Q9275" s="7"/>
      <c r="S9275" s="7"/>
      <c r="T9275" s="7"/>
      <c r="Y9275" s="7"/>
      <c r="AA9275" s="7"/>
      <c r="AB9275" s="7"/>
      <c r="AG9275" s="7"/>
    </row>
    <row r="9276" spans="1:33">
      <c r="A9276" s="7"/>
      <c r="B9276" s="7"/>
      <c r="C9276" s="7"/>
      <c r="D9276" s="7"/>
      <c r="E9276" s="7"/>
      <c r="F9276" s="7"/>
      <c r="G9276" s="7"/>
      <c r="H9276" s="7"/>
      <c r="J9276" s="7"/>
      <c r="K9276" s="7"/>
      <c r="L9276" s="7"/>
      <c r="Q9276" s="7"/>
      <c r="S9276" s="7"/>
      <c r="T9276" s="7"/>
      <c r="Y9276" s="7"/>
      <c r="AA9276" s="7"/>
      <c r="AB9276" s="7"/>
      <c r="AG9276" s="7"/>
    </row>
    <row r="9277" spans="1:33">
      <c r="A9277" s="7"/>
      <c r="B9277" s="7"/>
      <c r="C9277" s="7"/>
      <c r="D9277" s="7"/>
      <c r="E9277" s="7"/>
      <c r="F9277" s="7"/>
      <c r="G9277" s="7"/>
      <c r="H9277" s="7"/>
      <c r="J9277" s="7"/>
      <c r="K9277" s="7"/>
      <c r="L9277" s="7"/>
      <c r="Q9277" s="7"/>
      <c r="S9277" s="7"/>
      <c r="T9277" s="7"/>
      <c r="Y9277" s="7"/>
      <c r="AA9277" s="7"/>
      <c r="AB9277" s="7"/>
      <c r="AG9277" s="7"/>
    </row>
    <row r="9278" spans="1:33">
      <c r="A9278" s="7"/>
      <c r="B9278" s="7"/>
      <c r="C9278" s="7"/>
      <c r="D9278" s="7"/>
      <c r="E9278" s="7"/>
      <c r="F9278" s="7"/>
      <c r="G9278" s="7"/>
      <c r="H9278" s="7"/>
      <c r="J9278" s="7"/>
      <c r="K9278" s="7"/>
      <c r="L9278" s="7"/>
      <c r="Q9278" s="7"/>
      <c r="S9278" s="7"/>
      <c r="T9278" s="7"/>
      <c r="Y9278" s="7"/>
      <c r="AA9278" s="7"/>
      <c r="AB9278" s="7"/>
      <c r="AG9278" s="7"/>
    </row>
    <row r="9279" spans="1:33">
      <c r="A9279" s="7"/>
      <c r="B9279" s="7"/>
      <c r="C9279" s="7"/>
      <c r="D9279" s="7"/>
      <c r="E9279" s="7"/>
      <c r="F9279" s="7"/>
      <c r="G9279" s="7"/>
      <c r="H9279" s="7"/>
      <c r="J9279" s="7"/>
      <c r="K9279" s="7"/>
      <c r="L9279" s="7"/>
      <c r="Q9279" s="7"/>
      <c r="S9279" s="7"/>
      <c r="T9279" s="7"/>
      <c r="Y9279" s="7"/>
      <c r="AA9279" s="7"/>
      <c r="AB9279" s="7"/>
      <c r="AG9279" s="7"/>
    </row>
    <row r="9280" spans="1:33">
      <c r="A9280" s="7"/>
      <c r="B9280" s="7"/>
      <c r="C9280" s="7"/>
      <c r="D9280" s="7"/>
      <c r="E9280" s="7"/>
      <c r="F9280" s="7"/>
      <c r="G9280" s="7"/>
      <c r="H9280" s="7"/>
      <c r="J9280" s="7"/>
      <c r="K9280" s="7"/>
      <c r="L9280" s="7"/>
      <c r="Q9280" s="7"/>
      <c r="S9280" s="7"/>
      <c r="T9280" s="7"/>
      <c r="Y9280" s="7"/>
      <c r="AA9280" s="7"/>
      <c r="AB9280" s="7"/>
      <c r="AG9280" s="7"/>
    </row>
    <row r="9281" spans="1:33">
      <c r="A9281" s="7"/>
      <c r="B9281" s="7"/>
      <c r="C9281" s="7"/>
      <c r="D9281" s="7"/>
      <c r="E9281" s="7"/>
      <c r="F9281" s="7"/>
      <c r="G9281" s="7"/>
      <c r="H9281" s="7"/>
      <c r="J9281" s="7"/>
      <c r="K9281" s="7"/>
      <c r="L9281" s="7"/>
      <c r="Q9281" s="7"/>
      <c r="S9281" s="7"/>
      <c r="T9281" s="7"/>
      <c r="Y9281" s="7"/>
      <c r="AA9281" s="7"/>
      <c r="AB9281" s="7"/>
      <c r="AG9281" s="7"/>
    </row>
    <row r="9282" spans="1:33">
      <c r="A9282" s="7"/>
      <c r="B9282" s="7"/>
      <c r="C9282" s="7"/>
      <c r="D9282" s="7"/>
      <c r="E9282" s="7"/>
      <c r="F9282" s="7"/>
      <c r="G9282" s="7"/>
      <c r="H9282" s="7"/>
      <c r="J9282" s="7"/>
      <c r="K9282" s="7"/>
      <c r="L9282" s="7"/>
      <c r="Q9282" s="7"/>
      <c r="S9282" s="7"/>
      <c r="T9282" s="7"/>
      <c r="Y9282" s="7"/>
      <c r="AA9282" s="7"/>
      <c r="AB9282" s="7"/>
      <c r="AG9282" s="7"/>
    </row>
    <row r="9283" spans="1:33">
      <c r="A9283" s="7"/>
      <c r="B9283" s="7"/>
      <c r="C9283" s="7"/>
      <c r="D9283" s="7"/>
      <c r="E9283" s="7"/>
      <c r="F9283" s="7"/>
      <c r="G9283" s="7"/>
      <c r="H9283" s="7"/>
      <c r="J9283" s="7"/>
      <c r="K9283" s="7"/>
      <c r="L9283" s="7"/>
      <c r="Q9283" s="7"/>
      <c r="S9283" s="7"/>
      <c r="T9283" s="7"/>
      <c r="Y9283" s="7"/>
      <c r="AA9283" s="7"/>
      <c r="AB9283" s="7"/>
      <c r="AG9283" s="7"/>
    </row>
    <row r="9284" spans="1:33">
      <c r="A9284" s="7"/>
      <c r="B9284" s="7"/>
      <c r="C9284" s="7"/>
      <c r="D9284" s="7"/>
      <c r="E9284" s="7"/>
      <c r="F9284" s="7"/>
      <c r="G9284" s="7"/>
      <c r="H9284" s="7"/>
      <c r="J9284" s="7"/>
      <c r="K9284" s="7"/>
      <c r="L9284" s="7"/>
      <c r="Q9284" s="7"/>
      <c r="S9284" s="7"/>
      <c r="T9284" s="7"/>
      <c r="Y9284" s="7"/>
      <c r="AA9284" s="7"/>
      <c r="AB9284" s="7"/>
      <c r="AG9284" s="7"/>
    </row>
    <row r="9285" spans="1:33">
      <c r="A9285" s="7"/>
      <c r="B9285" s="7"/>
      <c r="C9285" s="7"/>
      <c r="D9285" s="7"/>
      <c r="E9285" s="7"/>
      <c r="F9285" s="7"/>
      <c r="G9285" s="7"/>
      <c r="H9285" s="7"/>
      <c r="J9285" s="7"/>
      <c r="K9285" s="7"/>
      <c r="L9285" s="7"/>
      <c r="Q9285" s="7"/>
      <c r="S9285" s="7"/>
      <c r="T9285" s="7"/>
      <c r="Y9285" s="7"/>
      <c r="AA9285" s="7"/>
      <c r="AB9285" s="7"/>
      <c r="AG9285" s="7"/>
    </row>
    <row r="9286" spans="1:33">
      <c r="A9286" s="7"/>
      <c r="B9286" s="7"/>
      <c r="C9286" s="7"/>
      <c r="D9286" s="7"/>
      <c r="E9286" s="7"/>
      <c r="F9286" s="7"/>
      <c r="G9286" s="7"/>
      <c r="H9286" s="7"/>
      <c r="J9286" s="7"/>
      <c r="K9286" s="7"/>
      <c r="L9286" s="7"/>
      <c r="Q9286" s="7"/>
      <c r="S9286" s="7"/>
      <c r="T9286" s="7"/>
      <c r="Y9286" s="7"/>
      <c r="AA9286" s="7"/>
      <c r="AB9286" s="7"/>
      <c r="AG9286" s="7"/>
    </row>
    <row r="9287" spans="1:33">
      <c r="A9287" s="7"/>
      <c r="B9287" s="7"/>
      <c r="C9287" s="7"/>
      <c r="D9287" s="7"/>
      <c r="E9287" s="7"/>
      <c r="F9287" s="7"/>
      <c r="G9287" s="7"/>
      <c r="H9287" s="7"/>
      <c r="J9287" s="7"/>
      <c r="K9287" s="7"/>
      <c r="L9287" s="7"/>
      <c r="Q9287" s="7"/>
      <c r="S9287" s="7"/>
      <c r="T9287" s="7"/>
      <c r="Y9287" s="7"/>
      <c r="AA9287" s="7"/>
      <c r="AB9287" s="7"/>
      <c r="AG9287" s="7"/>
    </row>
    <row r="9288" spans="1:33">
      <c r="A9288" s="7"/>
      <c r="B9288" s="7"/>
      <c r="C9288" s="7"/>
      <c r="D9288" s="7"/>
      <c r="E9288" s="7"/>
      <c r="F9288" s="7"/>
      <c r="G9288" s="7"/>
      <c r="H9288" s="7"/>
      <c r="J9288" s="7"/>
      <c r="K9288" s="7"/>
      <c r="L9288" s="7"/>
      <c r="Q9288" s="7"/>
      <c r="S9288" s="7"/>
      <c r="T9288" s="7"/>
      <c r="Y9288" s="7"/>
      <c r="AA9288" s="7"/>
      <c r="AB9288" s="7"/>
      <c r="AG9288" s="7"/>
    </row>
    <row r="9289" spans="1:33">
      <c r="A9289" s="7"/>
      <c r="B9289" s="7"/>
      <c r="C9289" s="7"/>
      <c r="D9289" s="7"/>
      <c r="E9289" s="7"/>
      <c r="F9289" s="7"/>
      <c r="G9289" s="7"/>
      <c r="H9289" s="7"/>
      <c r="J9289" s="7"/>
      <c r="K9289" s="7"/>
      <c r="L9289" s="7"/>
      <c r="Q9289" s="7"/>
      <c r="S9289" s="7"/>
      <c r="T9289" s="7"/>
      <c r="Y9289" s="7"/>
      <c r="AA9289" s="7"/>
      <c r="AB9289" s="7"/>
      <c r="AG9289" s="7"/>
    </row>
    <row r="9290" spans="1:33">
      <c r="A9290" s="7"/>
      <c r="B9290" s="7"/>
      <c r="C9290" s="7"/>
      <c r="D9290" s="7"/>
      <c r="E9290" s="7"/>
      <c r="F9290" s="7"/>
      <c r="G9290" s="7"/>
      <c r="H9290" s="7"/>
      <c r="J9290" s="7"/>
      <c r="K9290" s="7"/>
      <c r="L9290" s="7"/>
      <c r="Q9290" s="7"/>
      <c r="S9290" s="7"/>
      <c r="T9290" s="7"/>
      <c r="Y9290" s="7"/>
      <c r="AA9290" s="7"/>
      <c r="AB9290" s="7"/>
      <c r="AG9290" s="7"/>
    </row>
    <row r="9291" spans="1:33">
      <c r="A9291" s="7"/>
      <c r="B9291" s="7"/>
      <c r="C9291" s="7"/>
      <c r="D9291" s="7"/>
      <c r="E9291" s="7"/>
      <c r="F9291" s="7"/>
      <c r="G9291" s="7"/>
      <c r="H9291" s="7"/>
      <c r="J9291" s="7"/>
      <c r="K9291" s="7"/>
      <c r="L9291" s="7"/>
      <c r="Q9291" s="7"/>
      <c r="S9291" s="7"/>
      <c r="T9291" s="7"/>
      <c r="Y9291" s="7"/>
      <c r="AA9291" s="7"/>
      <c r="AB9291" s="7"/>
      <c r="AG9291" s="7"/>
    </row>
    <row r="9292" spans="1:33">
      <c r="A9292" s="7"/>
      <c r="B9292" s="7"/>
      <c r="C9292" s="7"/>
      <c r="D9292" s="7"/>
      <c r="E9292" s="7"/>
      <c r="F9292" s="7"/>
      <c r="G9292" s="7"/>
      <c r="H9292" s="7"/>
      <c r="J9292" s="7"/>
      <c r="K9292" s="7"/>
      <c r="L9292" s="7"/>
      <c r="Q9292" s="7"/>
      <c r="S9292" s="7"/>
      <c r="T9292" s="7"/>
      <c r="Y9292" s="7"/>
      <c r="AA9292" s="7"/>
      <c r="AB9292" s="7"/>
      <c r="AG9292" s="7"/>
    </row>
    <row r="9293" spans="1:33">
      <c r="A9293" s="7"/>
      <c r="B9293" s="7"/>
      <c r="C9293" s="7"/>
      <c r="D9293" s="7"/>
      <c r="E9293" s="7"/>
      <c r="F9293" s="7"/>
      <c r="G9293" s="7"/>
      <c r="H9293" s="7"/>
      <c r="J9293" s="7"/>
      <c r="K9293" s="7"/>
      <c r="L9293" s="7"/>
      <c r="Q9293" s="7"/>
      <c r="S9293" s="7"/>
      <c r="T9293" s="7"/>
      <c r="Y9293" s="7"/>
      <c r="AA9293" s="7"/>
      <c r="AB9293" s="7"/>
      <c r="AG9293" s="7"/>
    </row>
    <row r="9294" spans="1:33">
      <c r="A9294" s="7"/>
      <c r="B9294" s="7"/>
      <c r="C9294" s="7"/>
      <c r="D9294" s="7"/>
      <c r="E9294" s="7"/>
      <c r="F9294" s="7"/>
      <c r="G9294" s="7"/>
      <c r="H9294" s="7"/>
      <c r="J9294" s="7"/>
      <c r="K9294" s="7"/>
      <c r="L9294" s="7"/>
      <c r="Q9294" s="7"/>
      <c r="S9294" s="7"/>
      <c r="T9294" s="7"/>
      <c r="Y9294" s="7"/>
      <c r="AA9294" s="7"/>
      <c r="AB9294" s="7"/>
      <c r="AG9294" s="7"/>
    </row>
    <row r="9295" spans="1:33">
      <c r="A9295" s="7"/>
      <c r="B9295" s="7"/>
      <c r="C9295" s="7"/>
      <c r="D9295" s="7"/>
      <c r="E9295" s="7"/>
      <c r="F9295" s="7"/>
      <c r="G9295" s="7"/>
      <c r="H9295" s="7"/>
      <c r="J9295" s="7"/>
      <c r="K9295" s="7"/>
      <c r="L9295" s="7"/>
      <c r="Q9295" s="7"/>
      <c r="S9295" s="7"/>
      <c r="T9295" s="7"/>
      <c r="Y9295" s="7"/>
      <c r="AA9295" s="7"/>
      <c r="AB9295" s="7"/>
      <c r="AG9295" s="7"/>
    </row>
    <row r="9296" spans="1:33">
      <c r="A9296" s="7"/>
      <c r="B9296" s="7"/>
      <c r="C9296" s="7"/>
      <c r="D9296" s="7"/>
      <c r="E9296" s="7"/>
      <c r="F9296" s="7"/>
      <c r="G9296" s="7"/>
      <c r="H9296" s="7"/>
      <c r="J9296" s="7"/>
      <c r="K9296" s="7"/>
      <c r="L9296" s="7"/>
      <c r="Q9296" s="7"/>
      <c r="S9296" s="7"/>
      <c r="T9296" s="7"/>
      <c r="Y9296" s="7"/>
      <c r="AA9296" s="7"/>
      <c r="AB9296" s="7"/>
      <c r="AG9296" s="7"/>
    </row>
    <row r="9297" spans="1:33">
      <c r="A9297" s="7"/>
      <c r="B9297" s="7"/>
      <c r="C9297" s="7"/>
      <c r="D9297" s="7"/>
      <c r="E9297" s="7"/>
      <c r="F9297" s="7"/>
      <c r="G9297" s="7"/>
      <c r="H9297" s="7"/>
      <c r="J9297" s="7"/>
      <c r="K9297" s="7"/>
      <c r="L9297" s="7"/>
      <c r="Q9297" s="7"/>
      <c r="S9297" s="7"/>
      <c r="T9297" s="7"/>
      <c r="Y9297" s="7"/>
      <c r="AA9297" s="7"/>
      <c r="AB9297" s="7"/>
      <c r="AG9297" s="7"/>
    </row>
    <row r="9298" spans="1:33">
      <c r="A9298" s="7"/>
      <c r="B9298" s="7"/>
      <c r="C9298" s="7"/>
      <c r="D9298" s="7"/>
      <c r="E9298" s="7"/>
      <c r="F9298" s="7"/>
      <c r="G9298" s="7"/>
      <c r="H9298" s="7"/>
      <c r="J9298" s="7"/>
      <c r="K9298" s="7"/>
      <c r="L9298" s="7"/>
      <c r="Q9298" s="7"/>
      <c r="S9298" s="7"/>
      <c r="T9298" s="7"/>
      <c r="Y9298" s="7"/>
      <c r="AA9298" s="7"/>
      <c r="AB9298" s="7"/>
      <c r="AG9298" s="7"/>
    </row>
    <row r="9299" spans="1:33">
      <c r="A9299" s="7"/>
      <c r="B9299" s="7"/>
      <c r="C9299" s="7"/>
      <c r="D9299" s="7"/>
      <c r="E9299" s="7"/>
      <c r="F9299" s="7"/>
      <c r="G9299" s="7"/>
      <c r="H9299" s="7"/>
      <c r="J9299" s="7"/>
      <c r="K9299" s="7"/>
      <c r="L9299" s="7"/>
      <c r="Q9299" s="7"/>
      <c r="S9299" s="7"/>
      <c r="T9299" s="7"/>
      <c r="Y9299" s="7"/>
      <c r="AA9299" s="7"/>
      <c r="AB9299" s="7"/>
      <c r="AG9299" s="7"/>
    </row>
    <row r="9300" spans="1:33">
      <c r="A9300" s="7"/>
      <c r="B9300" s="7"/>
      <c r="C9300" s="7"/>
      <c r="D9300" s="7"/>
      <c r="E9300" s="7"/>
      <c r="F9300" s="7"/>
      <c r="G9300" s="7"/>
      <c r="H9300" s="7"/>
      <c r="J9300" s="7"/>
      <c r="K9300" s="7"/>
      <c r="L9300" s="7"/>
      <c r="Q9300" s="7"/>
      <c r="S9300" s="7"/>
      <c r="T9300" s="7"/>
      <c r="Y9300" s="7"/>
      <c r="AA9300" s="7"/>
      <c r="AB9300" s="7"/>
      <c r="AG9300" s="7"/>
    </row>
    <row r="9301" spans="1:33">
      <c r="A9301" s="7"/>
      <c r="B9301" s="7"/>
      <c r="C9301" s="7"/>
      <c r="D9301" s="7"/>
      <c r="E9301" s="7"/>
      <c r="F9301" s="7"/>
      <c r="G9301" s="7"/>
      <c r="H9301" s="7"/>
      <c r="J9301" s="7"/>
      <c r="K9301" s="7"/>
      <c r="L9301" s="7"/>
      <c r="Q9301" s="7"/>
      <c r="S9301" s="7"/>
      <c r="T9301" s="7"/>
      <c r="Y9301" s="7"/>
      <c r="AA9301" s="7"/>
      <c r="AB9301" s="7"/>
      <c r="AG9301" s="7"/>
    </row>
    <row r="9302" spans="1:33">
      <c r="A9302" s="7"/>
      <c r="B9302" s="7"/>
      <c r="C9302" s="7"/>
      <c r="D9302" s="7"/>
      <c r="E9302" s="7"/>
      <c r="F9302" s="7"/>
      <c r="G9302" s="7"/>
      <c r="H9302" s="7"/>
      <c r="J9302" s="7"/>
      <c r="K9302" s="7"/>
      <c r="L9302" s="7"/>
      <c r="Q9302" s="7"/>
      <c r="S9302" s="7"/>
      <c r="T9302" s="7"/>
      <c r="Y9302" s="7"/>
      <c r="AA9302" s="7"/>
      <c r="AB9302" s="7"/>
      <c r="AG9302" s="7"/>
    </row>
    <row r="9303" spans="1:33">
      <c r="A9303" s="7"/>
      <c r="B9303" s="7"/>
      <c r="C9303" s="7"/>
      <c r="D9303" s="7"/>
      <c r="E9303" s="7"/>
      <c r="F9303" s="7"/>
      <c r="G9303" s="7"/>
      <c r="H9303" s="7"/>
      <c r="J9303" s="7"/>
      <c r="K9303" s="7"/>
      <c r="L9303" s="7"/>
      <c r="Q9303" s="7"/>
      <c r="S9303" s="7"/>
      <c r="T9303" s="7"/>
      <c r="Y9303" s="7"/>
      <c r="AA9303" s="7"/>
      <c r="AB9303" s="7"/>
      <c r="AG9303" s="7"/>
    </row>
    <row r="9304" spans="1:33">
      <c r="A9304" s="7"/>
      <c r="B9304" s="7"/>
      <c r="C9304" s="7"/>
      <c r="D9304" s="7"/>
      <c r="E9304" s="7"/>
      <c r="F9304" s="7"/>
      <c r="G9304" s="7"/>
      <c r="H9304" s="7"/>
      <c r="J9304" s="7"/>
      <c r="K9304" s="7"/>
      <c r="L9304" s="7"/>
      <c r="Q9304" s="7"/>
      <c r="S9304" s="7"/>
      <c r="T9304" s="7"/>
      <c r="Y9304" s="7"/>
      <c r="AA9304" s="7"/>
      <c r="AB9304" s="7"/>
      <c r="AG9304" s="7"/>
    </row>
    <row r="9305" spans="1:33">
      <c r="A9305" s="7"/>
      <c r="B9305" s="7"/>
      <c r="C9305" s="7"/>
      <c r="D9305" s="7"/>
      <c r="E9305" s="7"/>
      <c r="F9305" s="7"/>
      <c r="G9305" s="7"/>
      <c r="H9305" s="7"/>
      <c r="J9305" s="7"/>
      <c r="K9305" s="7"/>
      <c r="L9305" s="7"/>
      <c r="Q9305" s="7"/>
      <c r="S9305" s="7"/>
      <c r="T9305" s="7"/>
      <c r="Y9305" s="7"/>
      <c r="AA9305" s="7"/>
      <c r="AB9305" s="7"/>
      <c r="AG9305" s="7"/>
    </row>
    <row r="9306" spans="1:33">
      <c r="A9306" s="7"/>
      <c r="B9306" s="7"/>
      <c r="C9306" s="7"/>
      <c r="D9306" s="7"/>
      <c r="E9306" s="7"/>
      <c r="F9306" s="7"/>
      <c r="G9306" s="7"/>
      <c r="H9306" s="7"/>
      <c r="J9306" s="7"/>
      <c r="K9306" s="7"/>
      <c r="L9306" s="7"/>
      <c r="Q9306" s="7"/>
      <c r="S9306" s="7"/>
      <c r="T9306" s="7"/>
      <c r="Y9306" s="7"/>
      <c r="AA9306" s="7"/>
      <c r="AB9306" s="7"/>
      <c r="AG9306" s="7"/>
    </row>
    <row r="9307" spans="1:33">
      <c r="A9307" s="7"/>
      <c r="B9307" s="7"/>
      <c r="C9307" s="7"/>
      <c r="D9307" s="7"/>
      <c r="E9307" s="7"/>
      <c r="F9307" s="7"/>
      <c r="G9307" s="7"/>
      <c r="H9307" s="7"/>
      <c r="J9307" s="7"/>
      <c r="K9307" s="7"/>
      <c r="L9307" s="7"/>
      <c r="Q9307" s="7"/>
      <c r="S9307" s="7"/>
      <c r="T9307" s="7"/>
      <c r="Y9307" s="7"/>
      <c r="AA9307" s="7"/>
      <c r="AB9307" s="7"/>
      <c r="AG9307" s="7"/>
    </row>
    <row r="9308" spans="1:33">
      <c r="A9308" s="7"/>
      <c r="B9308" s="7"/>
      <c r="C9308" s="7"/>
      <c r="D9308" s="7"/>
      <c r="E9308" s="7"/>
      <c r="F9308" s="7"/>
      <c r="G9308" s="7"/>
      <c r="H9308" s="7"/>
      <c r="J9308" s="7"/>
      <c r="K9308" s="7"/>
      <c r="L9308" s="7"/>
      <c r="Q9308" s="7"/>
      <c r="S9308" s="7"/>
      <c r="T9308" s="7"/>
      <c r="Y9308" s="7"/>
      <c r="AA9308" s="7"/>
      <c r="AB9308" s="7"/>
      <c r="AG9308" s="7"/>
    </row>
    <row r="9309" spans="1:33">
      <c r="A9309" s="7"/>
      <c r="B9309" s="7"/>
      <c r="C9309" s="7"/>
      <c r="D9309" s="7"/>
      <c r="E9309" s="7"/>
      <c r="F9309" s="7"/>
      <c r="G9309" s="7"/>
      <c r="H9309" s="7"/>
      <c r="J9309" s="7"/>
      <c r="K9309" s="7"/>
      <c r="L9309" s="7"/>
      <c r="Q9309" s="7"/>
      <c r="S9309" s="7"/>
      <c r="T9309" s="7"/>
      <c r="Y9309" s="7"/>
      <c r="AA9309" s="7"/>
      <c r="AB9309" s="7"/>
      <c r="AG9309" s="7"/>
    </row>
    <row r="9310" spans="1:33">
      <c r="A9310" s="7"/>
      <c r="B9310" s="7"/>
      <c r="C9310" s="7"/>
      <c r="D9310" s="7"/>
      <c r="E9310" s="7"/>
      <c r="F9310" s="7"/>
      <c r="G9310" s="7"/>
      <c r="H9310" s="7"/>
      <c r="J9310" s="7"/>
      <c r="K9310" s="7"/>
      <c r="L9310" s="7"/>
      <c r="Q9310" s="7"/>
      <c r="S9310" s="7"/>
      <c r="T9310" s="7"/>
      <c r="Y9310" s="7"/>
      <c r="AA9310" s="7"/>
      <c r="AB9310" s="7"/>
      <c r="AG9310" s="7"/>
    </row>
    <row r="9311" spans="1:33">
      <c r="A9311" s="7"/>
      <c r="B9311" s="7"/>
      <c r="C9311" s="7"/>
      <c r="D9311" s="7"/>
      <c r="E9311" s="7"/>
      <c r="F9311" s="7"/>
      <c r="G9311" s="7"/>
      <c r="H9311" s="7"/>
      <c r="J9311" s="7"/>
      <c r="K9311" s="7"/>
      <c r="L9311" s="7"/>
      <c r="Q9311" s="7"/>
      <c r="S9311" s="7"/>
      <c r="T9311" s="7"/>
      <c r="Y9311" s="7"/>
      <c r="AA9311" s="7"/>
      <c r="AB9311" s="7"/>
      <c r="AG9311" s="7"/>
    </row>
    <row r="9312" spans="1:33">
      <c r="A9312" s="7"/>
      <c r="B9312" s="7"/>
      <c r="C9312" s="7"/>
      <c r="D9312" s="7"/>
      <c r="E9312" s="7"/>
      <c r="F9312" s="7"/>
      <c r="G9312" s="7"/>
      <c r="H9312" s="7"/>
      <c r="J9312" s="7"/>
      <c r="K9312" s="7"/>
      <c r="L9312" s="7"/>
      <c r="Q9312" s="7"/>
      <c r="S9312" s="7"/>
      <c r="T9312" s="7"/>
      <c r="Y9312" s="7"/>
      <c r="AA9312" s="7"/>
      <c r="AB9312" s="7"/>
      <c r="AG9312" s="7"/>
    </row>
    <row r="9313" spans="1:33">
      <c r="A9313" s="7"/>
      <c r="B9313" s="7"/>
      <c r="C9313" s="7"/>
      <c r="D9313" s="7"/>
      <c r="E9313" s="7"/>
      <c r="F9313" s="7"/>
      <c r="G9313" s="7"/>
      <c r="H9313" s="7"/>
      <c r="J9313" s="7"/>
      <c r="K9313" s="7"/>
      <c r="L9313" s="7"/>
      <c r="Q9313" s="7"/>
      <c r="S9313" s="7"/>
      <c r="T9313" s="7"/>
      <c r="Y9313" s="7"/>
      <c r="AA9313" s="7"/>
      <c r="AB9313" s="7"/>
      <c r="AG9313" s="7"/>
    </row>
    <row r="9314" spans="1:33">
      <c r="A9314" s="7"/>
      <c r="B9314" s="7"/>
      <c r="C9314" s="7"/>
      <c r="D9314" s="7"/>
      <c r="E9314" s="7"/>
      <c r="F9314" s="7"/>
      <c r="G9314" s="7"/>
      <c r="H9314" s="7"/>
      <c r="J9314" s="7"/>
      <c r="K9314" s="7"/>
      <c r="L9314" s="7"/>
      <c r="Q9314" s="7"/>
      <c r="S9314" s="7"/>
      <c r="T9314" s="7"/>
      <c r="Y9314" s="7"/>
      <c r="AA9314" s="7"/>
      <c r="AB9314" s="7"/>
      <c r="AG9314" s="7"/>
    </row>
    <row r="9315" spans="1:33">
      <c r="A9315" s="7"/>
      <c r="B9315" s="7"/>
      <c r="C9315" s="7"/>
      <c r="D9315" s="7"/>
      <c r="E9315" s="7"/>
      <c r="F9315" s="7"/>
      <c r="G9315" s="7"/>
      <c r="H9315" s="7"/>
      <c r="J9315" s="7"/>
      <c r="K9315" s="7"/>
      <c r="L9315" s="7"/>
      <c r="Q9315" s="7"/>
      <c r="S9315" s="7"/>
      <c r="T9315" s="7"/>
      <c r="Y9315" s="7"/>
      <c r="AA9315" s="7"/>
      <c r="AB9315" s="7"/>
      <c r="AG9315" s="7"/>
    </row>
    <row r="9316" spans="1:33">
      <c r="A9316" s="7"/>
      <c r="B9316" s="7"/>
      <c r="C9316" s="7"/>
      <c r="D9316" s="7"/>
      <c r="E9316" s="7"/>
      <c r="F9316" s="7"/>
      <c r="G9316" s="7"/>
      <c r="H9316" s="7"/>
      <c r="J9316" s="7"/>
      <c r="K9316" s="7"/>
      <c r="L9316" s="7"/>
      <c r="Q9316" s="7"/>
      <c r="S9316" s="7"/>
      <c r="T9316" s="7"/>
      <c r="Y9316" s="7"/>
      <c r="AA9316" s="7"/>
      <c r="AB9316" s="7"/>
      <c r="AG9316" s="7"/>
    </row>
    <row r="9317" spans="1:33">
      <c r="A9317" s="7"/>
      <c r="B9317" s="7"/>
      <c r="C9317" s="7"/>
      <c r="D9317" s="7"/>
      <c r="E9317" s="7"/>
      <c r="F9317" s="7"/>
      <c r="G9317" s="7"/>
      <c r="H9317" s="7"/>
      <c r="J9317" s="7"/>
      <c r="K9317" s="7"/>
      <c r="L9317" s="7"/>
      <c r="Q9317" s="7"/>
      <c r="S9317" s="7"/>
      <c r="T9317" s="7"/>
      <c r="Y9317" s="7"/>
      <c r="AA9317" s="7"/>
      <c r="AB9317" s="7"/>
      <c r="AG9317" s="7"/>
    </row>
    <row r="9318" spans="1:33">
      <c r="A9318" s="7"/>
      <c r="B9318" s="7"/>
      <c r="C9318" s="7"/>
      <c r="D9318" s="7"/>
      <c r="E9318" s="7"/>
      <c r="F9318" s="7"/>
      <c r="G9318" s="7"/>
      <c r="H9318" s="7"/>
      <c r="J9318" s="7"/>
      <c r="K9318" s="7"/>
      <c r="L9318" s="7"/>
      <c r="Q9318" s="7"/>
      <c r="S9318" s="7"/>
      <c r="T9318" s="7"/>
      <c r="Y9318" s="7"/>
      <c r="AA9318" s="7"/>
      <c r="AB9318" s="7"/>
      <c r="AG9318" s="7"/>
    </row>
    <row r="9319" spans="1:33">
      <c r="A9319" s="7"/>
      <c r="B9319" s="7"/>
      <c r="C9319" s="7"/>
      <c r="D9319" s="7"/>
      <c r="E9319" s="7"/>
      <c r="F9319" s="7"/>
      <c r="G9319" s="7"/>
      <c r="H9319" s="7"/>
      <c r="J9319" s="7"/>
      <c r="K9319" s="7"/>
      <c r="L9319" s="7"/>
      <c r="Q9319" s="7"/>
      <c r="S9319" s="7"/>
      <c r="T9319" s="7"/>
      <c r="Y9319" s="7"/>
      <c r="AA9319" s="7"/>
      <c r="AB9319" s="7"/>
      <c r="AG9319" s="7"/>
    </row>
    <row r="9320" spans="1:33">
      <c r="A9320" s="7"/>
      <c r="B9320" s="7"/>
      <c r="C9320" s="7"/>
      <c r="D9320" s="7"/>
      <c r="E9320" s="7"/>
      <c r="F9320" s="7"/>
      <c r="G9320" s="7"/>
      <c r="H9320" s="7"/>
      <c r="J9320" s="7"/>
      <c r="K9320" s="7"/>
      <c r="L9320" s="7"/>
      <c r="Q9320" s="7"/>
      <c r="S9320" s="7"/>
      <c r="T9320" s="7"/>
      <c r="Y9320" s="7"/>
      <c r="AA9320" s="7"/>
      <c r="AB9320" s="7"/>
      <c r="AG9320" s="7"/>
    </row>
    <row r="9321" spans="1:33">
      <c r="A9321" s="7"/>
      <c r="B9321" s="7"/>
      <c r="C9321" s="7"/>
      <c r="D9321" s="7"/>
      <c r="E9321" s="7"/>
      <c r="F9321" s="7"/>
      <c r="G9321" s="7"/>
      <c r="H9321" s="7"/>
      <c r="J9321" s="7"/>
      <c r="K9321" s="7"/>
      <c r="L9321" s="7"/>
      <c r="Q9321" s="7"/>
      <c r="S9321" s="7"/>
      <c r="T9321" s="7"/>
      <c r="Y9321" s="7"/>
      <c r="AA9321" s="7"/>
      <c r="AB9321" s="7"/>
      <c r="AG9321" s="7"/>
    </row>
    <row r="9322" spans="1:33">
      <c r="A9322" s="7"/>
      <c r="B9322" s="7"/>
      <c r="C9322" s="7"/>
      <c r="D9322" s="7"/>
      <c r="E9322" s="7"/>
      <c r="F9322" s="7"/>
      <c r="G9322" s="7"/>
      <c r="H9322" s="7"/>
      <c r="J9322" s="7"/>
      <c r="K9322" s="7"/>
      <c r="L9322" s="7"/>
      <c r="Q9322" s="7"/>
      <c r="S9322" s="7"/>
      <c r="T9322" s="7"/>
      <c r="Y9322" s="7"/>
      <c r="AA9322" s="7"/>
      <c r="AB9322" s="7"/>
      <c r="AG9322" s="7"/>
    </row>
    <row r="9323" spans="1:33">
      <c r="A9323" s="7"/>
      <c r="B9323" s="7"/>
      <c r="C9323" s="7"/>
      <c r="D9323" s="7"/>
      <c r="E9323" s="7"/>
      <c r="F9323" s="7"/>
      <c r="G9323" s="7"/>
      <c r="H9323" s="7"/>
      <c r="J9323" s="7"/>
      <c r="K9323" s="7"/>
      <c r="L9323" s="7"/>
      <c r="Q9323" s="7"/>
      <c r="S9323" s="7"/>
      <c r="T9323" s="7"/>
      <c r="Y9323" s="7"/>
      <c r="AA9323" s="7"/>
      <c r="AB9323" s="7"/>
      <c r="AG9323" s="7"/>
    </row>
    <row r="9324" spans="1:33">
      <c r="A9324" s="7"/>
      <c r="B9324" s="7"/>
      <c r="C9324" s="7"/>
      <c r="D9324" s="7"/>
      <c r="E9324" s="7"/>
      <c r="F9324" s="7"/>
      <c r="G9324" s="7"/>
      <c r="H9324" s="7"/>
      <c r="J9324" s="7"/>
      <c r="K9324" s="7"/>
      <c r="L9324" s="7"/>
      <c r="Q9324" s="7"/>
      <c r="S9324" s="7"/>
      <c r="T9324" s="7"/>
      <c r="Y9324" s="7"/>
      <c r="AA9324" s="7"/>
      <c r="AB9324" s="7"/>
      <c r="AG9324" s="7"/>
    </row>
    <row r="9325" spans="1:33">
      <c r="A9325" s="7"/>
      <c r="B9325" s="7"/>
      <c r="C9325" s="7"/>
      <c r="D9325" s="7"/>
      <c r="E9325" s="7"/>
      <c r="F9325" s="7"/>
      <c r="G9325" s="7"/>
      <c r="H9325" s="7"/>
      <c r="J9325" s="7"/>
      <c r="K9325" s="7"/>
      <c r="L9325" s="7"/>
      <c r="Q9325" s="7"/>
      <c r="S9325" s="7"/>
      <c r="T9325" s="7"/>
      <c r="Y9325" s="7"/>
      <c r="AA9325" s="7"/>
      <c r="AB9325" s="7"/>
      <c r="AG9325" s="7"/>
    </row>
    <row r="9326" spans="1:33">
      <c r="A9326" s="7"/>
      <c r="B9326" s="7"/>
      <c r="C9326" s="7"/>
      <c r="D9326" s="7"/>
      <c r="E9326" s="7"/>
      <c r="F9326" s="7"/>
      <c r="G9326" s="7"/>
      <c r="H9326" s="7"/>
      <c r="J9326" s="7"/>
      <c r="K9326" s="7"/>
      <c r="L9326" s="7"/>
      <c r="Q9326" s="7"/>
      <c r="S9326" s="7"/>
      <c r="T9326" s="7"/>
      <c r="Y9326" s="7"/>
      <c r="AA9326" s="7"/>
      <c r="AB9326" s="7"/>
      <c r="AG9326" s="7"/>
    </row>
    <row r="9327" spans="1:33">
      <c r="A9327" s="7"/>
      <c r="B9327" s="7"/>
      <c r="C9327" s="7"/>
      <c r="D9327" s="7"/>
      <c r="E9327" s="7"/>
      <c r="F9327" s="7"/>
      <c r="G9327" s="7"/>
      <c r="H9327" s="7"/>
      <c r="J9327" s="7"/>
      <c r="K9327" s="7"/>
      <c r="L9327" s="7"/>
      <c r="Q9327" s="7"/>
      <c r="S9327" s="7"/>
      <c r="T9327" s="7"/>
      <c r="Y9327" s="7"/>
      <c r="AA9327" s="7"/>
      <c r="AB9327" s="7"/>
      <c r="AG9327" s="7"/>
    </row>
    <row r="9328" spans="1:33">
      <c r="A9328" s="7"/>
      <c r="B9328" s="7"/>
      <c r="C9328" s="7"/>
      <c r="D9328" s="7"/>
      <c r="E9328" s="7"/>
      <c r="F9328" s="7"/>
      <c r="G9328" s="7"/>
      <c r="H9328" s="7"/>
      <c r="J9328" s="7"/>
      <c r="K9328" s="7"/>
      <c r="L9328" s="7"/>
      <c r="Q9328" s="7"/>
      <c r="S9328" s="7"/>
      <c r="T9328" s="7"/>
      <c r="Y9328" s="7"/>
      <c r="AA9328" s="7"/>
      <c r="AB9328" s="7"/>
      <c r="AG9328" s="7"/>
    </row>
    <row r="9329" spans="1:33">
      <c r="A9329" s="7"/>
      <c r="B9329" s="7"/>
      <c r="C9329" s="7"/>
      <c r="D9329" s="7"/>
      <c r="E9329" s="7"/>
      <c r="F9329" s="7"/>
      <c r="G9329" s="7"/>
      <c r="H9329" s="7"/>
      <c r="J9329" s="7"/>
      <c r="K9329" s="7"/>
      <c r="L9329" s="7"/>
      <c r="Q9329" s="7"/>
      <c r="S9329" s="7"/>
      <c r="T9329" s="7"/>
      <c r="Y9329" s="7"/>
      <c r="AA9329" s="7"/>
      <c r="AB9329" s="7"/>
      <c r="AG9329" s="7"/>
    </row>
    <row r="9330" spans="1:33">
      <c r="A9330" s="7"/>
      <c r="B9330" s="7"/>
      <c r="C9330" s="7"/>
      <c r="D9330" s="7"/>
      <c r="E9330" s="7"/>
      <c r="F9330" s="7"/>
      <c r="G9330" s="7"/>
      <c r="H9330" s="7"/>
      <c r="J9330" s="7"/>
      <c r="K9330" s="7"/>
      <c r="L9330" s="7"/>
      <c r="Q9330" s="7"/>
      <c r="S9330" s="7"/>
      <c r="T9330" s="7"/>
      <c r="Y9330" s="7"/>
      <c r="AA9330" s="7"/>
      <c r="AB9330" s="7"/>
      <c r="AG9330" s="7"/>
    </row>
    <row r="9331" spans="1:33">
      <c r="A9331" s="7"/>
      <c r="B9331" s="7"/>
      <c r="C9331" s="7"/>
      <c r="D9331" s="7"/>
      <c r="E9331" s="7"/>
      <c r="F9331" s="7"/>
      <c r="G9331" s="7"/>
      <c r="H9331" s="7"/>
      <c r="J9331" s="7"/>
      <c r="K9331" s="7"/>
      <c r="L9331" s="7"/>
      <c r="Q9331" s="7"/>
      <c r="S9331" s="7"/>
      <c r="T9331" s="7"/>
      <c r="Y9331" s="7"/>
      <c r="AA9331" s="7"/>
      <c r="AB9331" s="7"/>
      <c r="AG9331" s="7"/>
    </row>
    <row r="9332" spans="1:33">
      <c r="A9332" s="7"/>
      <c r="B9332" s="7"/>
      <c r="C9332" s="7"/>
      <c r="D9332" s="7"/>
      <c r="E9332" s="7"/>
      <c r="F9332" s="7"/>
      <c r="G9332" s="7"/>
      <c r="H9332" s="7"/>
      <c r="J9332" s="7"/>
      <c r="K9332" s="7"/>
      <c r="L9332" s="7"/>
      <c r="Q9332" s="7"/>
      <c r="S9332" s="7"/>
      <c r="T9332" s="7"/>
      <c r="Y9332" s="7"/>
      <c r="AA9332" s="7"/>
      <c r="AB9332" s="7"/>
      <c r="AG9332" s="7"/>
    </row>
    <row r="9333" spans="1:33">
      <c r="A9333" s="7"/>
      <c r="B9333" s="7"/>
      <c r="C9333" s="7"/>
      <c r="D9333" s="7"/>
      <c r="E9333" s="7"/>
      <c r="F9333" s="7"/>
      <c r="G9333" s="7"/>
      <c r="H9333" s="7"/>
      <c r="J9333" s="7"/>
      <c r="K9333" s="7"/>
      <c r="L9333" s="7"/>
      <c r="Q9333" s="7"/>
      <c r="S9333" s="7"/>
      <c r="T9333" s="7"/>
      <c r="Y9333" s="7"/>
      <c r="AA9333" s="7"/>
      <c r="AB9333" s="7"/>
      <c r="AG9333" s="7"/>
    </row>
    <row r="9334" spans="1:33">
      <c r="A9334" s="7"/>
      <c r="B9334" s="7"/>
      <c r="C9334" s="7"/>
      <c r="D9334" s="7"/>
      <c r="E9334" s="7"/>
      <c r="F9334" s="7"/>
      <c r="G9334" s="7"/>
      <c r="H9334" s="7"/>
      <c r="J9334" s="7"/>
      <c r="K9334" s="7"/>
      <c r="L9334" s="7"/>
      <c r="Q9334" s="7"/>
      <c r="S9334" s="7"/>
      <c r="T9334" s="7"/>
      <c r="Y9334" s="7"/>
      <c r="AA9334" s="7"/>
      <c r="AB9334" s="7"/>
      <c r="AG9334" s="7"/>
    </row>
    <row r="9335" spans="1:33">
      <c r="A9335" s="7"/>
      <c r="B9335" s="7"/>
      <c r="C9335" s="7"/>
      <c r="D9335" s="7"/>
      <c r="E9335" s="7"/>
      <c r="F9335" s="7"/>
      <c r="G9335" s="7"/>
      <c r="H9335" s="7"/>
      <c r="J9335" s="7"/>
      <c r="K9335" s="7"/>
      <c r="L9335" s="7"/>
      <c r="Q9335" s="7"/>
      <c r="S9335" s="7"/>
      <c r="T9335" s="7"/>
      <c r="Y9335" s="7"/>
      <c r="AA9335" s="7"/>
      <c r="AB9335" s="7"/>
      <c r="AG9335" s="7"/>
    </row>
    <row r="9336" spans="1:33">
      <c r="A9336" s="7"/>
      <c r="B9336" s="7"/>
      <c r="C9336" s="7"/>
      <c r="D9336" s="7"/>
      <c r="E9336" s="7"/>
      <c r="F9336" s="7"/>
      <c r="G9336" s="7"/>
      <c r="H9336" s="7"/>
      <c r="J9336" s="7"/>
      <c r="K9336" s="7"/>
      <c r="L9336" s="7"/>
      <c r="Q9336" s="7"/>
      <c r="S9336" s="7"/>
      <c r="T9336" s="7"/>
      <c r="Y9336" s="7"/>
      <c r="AA9336" s="7"/>
      <c r="AB9336" s="7"/>
      <c r="AG9336" s="7"/>
    </row>
    <row r="9337" spans="1:33">
      <c r="A9337" s="7"/>
      <c r="B9337" s="7"/>
      <c r="C9337" s="7"/>
      <c r="D9337" s="7"/>
      <c r="E9337" s="7"/>
      <c r="F9337" s="7"/>
      <c r="G9337" s="7"/>
      <c r="H9337" s="7"/>
      <c r="J9337" s="7"/>
      <c r="K9337" s="7"/>
      <c r="L9337" s="7"/>
      <c r="Q9337" s="7"/>
      <c r="S9337" s="7"/>
      <c r="T9337" s="7"/>
      <c r="Y9337" s="7"/>
      <c r="AA9337" s="7"/>
      <c r="AB9337" s="7"/>
      <c r="AG9337" s="7"/>
    </row>
    <row r="9338" spans="1:33">
      <c r="A9338" s="7"/>
      <c r="B9338" s="7"/>
      <c r="C9338" s="7"/>
      <c r="D9338" s="7"/>
      <c r="E9338" s="7"/>
      <c r="F9338" s="7"/>
      <c r="G9338" s="7"/>
      <c r="H9338" s="7"/>
      <c r="J9338" s="7"/>
      <c r="K9338" s="7"/>
      <c r="L9338" s="7"/>
      <c r="Q9338" s="7"/>
      <c r="S9338" s="7"/>
      <c r="T9338" s="7"/>
      <c r="Y9338" s="7"/>
      <c r="AA9338" s="7"/>
      <c r="AB9338" s="7"/>
      <c r="AG9338" s="7"/>
    </row>
    <row r="9339" spans="1:33">
      <c r="A9339" s="7"/>
      <c r="B9339" s="7"/>
      <c r="C9339" s="7"/>
      <c r="D9339" s="7"/>
      <c r="E9339" s="7"/>
      <c r="F9339" s="7"/>
      <c r="G9339" s="7"/>
      <c r="H9339" s="7"/>
      <c r="J9339" s="7"/>
      <c r="K9339" s="7"/>
      <c r="L9339" s="7"/>
      <c r="Q9339" s="7"/>
      <c r="S9339" s="7"/>
      <c r="T9339" s="7"/>
      <c r="Y9339" s="7"/>
      <c r="AA9339" s="7"/>
      <c r="AB9339" s="7"/>
      <c r="AG9339" s="7"/>
    </row>
    <row r="9340" spans="1:33">
      <c r="A9340" s="7"/>
      <c r="B9340" s="7"/>
      <c r="C9340" s="7"/>
      <c r="D9340" s="7"/>
      <c r="E9340" s="7"/>
      <c r="F9340" s="7"/>
      <c r="G9340" s="7"/>
      <c r="H9340" s="7"/>
      <c r="J9340" s="7"/>
      <c r="K9340" s="7"/>
      <c r="L9340" s="7"/>
      <c r="Q9340" s="7"/>
      <c r="S9340" s="7"/>
      <c r="T9340" s="7"/>
      <c r="Y9340" s="7"/>
      <c r="AA9340" s="7"/>
      <c r="AB9340" s="7"/>
      <c r="AG9340" s="7"/>
    </row>
    <row r="9341" spans="1:33">
      <c r="A9341" s="7"/>
      <c r="B9341" s="7"/>
      <c r="C9341" s="7"/>
      <c r="D9341" s="7"/>
      <c r="E9341" s="7"/>
      <c r="F9341" s="7"/>
      <c r="G9341" s="7"/>
      <c r="H9341" s="7"/>
      <c r="J9341" s="7"/>
      <c r="K9341" s="7"/>
      <c r="L9341" s="7"/>
      <c r="Q9341" s="7"/>
      <c r="S9341" s="7"/>
      <c r="T9341" s="7"/>
      <c r="Y9341" s="7"/>
      <c r="AA9341" s="7"/>
      <c r="AB9341" s="7"/>
      <c r="AG9341" s="7"/>
    </row>
    <row r="9342" spans="1:33">
      <c r="A9342" s="7"/>
      <c r="B9342" s="7"/>
      <c r="C9342" s="7"/>
      <c r="D9342" s="7"/>
      <c r="E9342" s="7"/>
      <c r="F9342" s="7"/>
      <c r="G9342" s="7"/>
      <c r="H9342" s="7"/>
      <c r="J9342" s="7"/>
      <c r="K9342" s="7"/>
      <c r="L9342" s="7"/>
      <c r="Q9342" s="7"/>
      <c r="S9342" s="7"/>
      <c r="T9342" s="7"/>
      <c r="Y9342" s="7"/>
      <c r="AA9342" s="7"/>
      <c r="AB9342" s="7"/>
      <c r="AG9342" s="7"/>
    </row>
    <row r="9343" spans="1:33">
      <c r="A9343" s="7"/>
      <c r="B9343" s="7"/>
      <c r="C9343" s="7"/>
      <c r="D9343" s="7"/>
      <c r="E9343" s="7"/>
      <c r="F9343" s="7"/>
      <c r="G9343" s="7"/>
      <c r="H9343" s="7"/>
      <c r="J9343" s="7"/>
      <c r="K9343" s="7"/>
      <c r="L9343" s="7"/>
      <c r="Q9343" s="7"/>
      <c r="S9343" s="7"/>
      <c r="T9343" s="7"/>
      <c r="Y9343" s="7"/>
      <c r="AA9343" s="7"/>
      <c r="AB9343" s="7"/>
      <c r="AG9343" s="7"/>
    </row>
    <row r="9344" spans="1:33">
      <c r="A9344" s="7"/>
      <c r="B9344" s="7"/>
      <c r="C9344" s="7"/>
      <c r="D9344" s="7"/>
      <c r="E9344" s="7"/>
      <c r="F9344" s="7"/>
      <c r="G9344" s="7"/>
      <c r="H9344" s="7"/>
      <c r="J9344" s="7"/>
      <c r="K9344" s="7"/>
      <c r="L9344" s="7"/>
      <c r="Q9344" s="7"/>
      <c r="S9344" s="7"/>
      <c r="T9344" s="7"/>
      <c r="Y9344" s="7"/>
      <c r="AA9344" s="7"/>
      <c r="AB9344" s="7"/>
      <c r="AG9344" s="7"/>
    </row>
    <row r="9345" spans="1:33">
      <c r="A9345" s="7"/>
      <c r="B9345" s="7"/>
      <c r="C9345" s="7"/>
      <c r="D9345" s="7"/>
      <c r="E9345" s="7"/>
      <c r="F9345" s="7"/>
      <c r="G9345" s="7"/>
      <c r="H9345" s="7"/>
      <c r="J9345" s="7"/>
      <c r="K9345" s="7"/>
      <c r="L9345" s="7"/>
      <c r="Q9345" s="7"/>
      <c r="S9345" s="7"/>
      <c r="T9345" s="7"/>
      <c r="Y9345" s="7"/>
      <c r="AA9345" s="7"/>
      <c r="AB9345" s="7"/>
      <c r="AG9345" s="7"/>
    </row>
    <row r="9346" spans="1:33">
      <c r="A9346" s="7"/>
      <c r="B9346" s="7"/>
      <c r="C9346" s="7"/>
      <c r="D9346" s="7"/>
      <c r="E9346" s="7"/>
      <c r="F9346" s="7"/>
      <c r="G9346" s="7"/>
      <c r="H9346" s="7"/>
      <c r="J9346" s="7"/>
      <c r="K9346" s="7"/>
      <c r="L9346" s="7"/>
      <c r="Q9346" s="7"/>
      <c r="S9346" s="7"/>
      <c r="T9346" s="7"/>
      <c r="Y9346" s="7"/>
      <c r="AA9346" s="7"/>
      <c r="AB9346" s="7"/>
      <c r="AG9346" s="7"/>
    </row>
    <row r="9347" spans="1:33">
      <c r="A9347" s="7"/>
      <c r="B9347" s="7"/>
      <c r="C9347" s="7"/>
      <c r="D9347" s="7"/>
      <c r="E9347" s="7"/>
      <c r="F9347" s="7"/>
      <c r="G9347" s="7"/>
      <c r="H9347" s="7"/>
      <c r="J9347" s="7"/>
      <c r="K9347" s="7"/>
      <c r="L9347" s="7"/>
      <c r="Q9347" s="7"/>
      <c r="S9347" s="7"/>
      <c r="T9347" s="7"/>
      <c r="Y9347" s="7"/>
      <c r="AA9347" s="7"/>
      <c r="AB9347" s="7"/>
      <c r="AG9347" s="7"/>
    </row>
    <row r="9348" spans="1:33">
      <c r="A9348" s="7"/>
      <c r="B9348" s="7"/>
      <c r="C9348" s="7"/>
      <c r="D9348" s="7"/>
      <c r="E9348" s="7"/>
      <c r="F9348" s="7"/>
      <c r="G9348" s="7"/>
      <c r="H9348" s="7"/>
      <c r="J9348" s="7"/>
      <c r="K9348" s="7"/>
      <c r="L9348" s="7"/>
      <c r="Q9348" s="7"/>
      <c r="S9348" s="7"/>
      <c r="T9348" s="7"/>
      <c r="Y9348" s="7"/>
      <c r="AA9348" s="7"/>
      <c r="AB9348" s="7"/>
      <c r="AG9348" s="7"/>
    </row>
    <row r="9349" spans="1:33">
      <c r="A9349" s="7"/>
      <c r="B9349" s="7"/>
      <c r="C9349" s="7"/>
      <c r="D9349" s="7"/>
      <c r="E9349" s="7"/>
      <c r="F9349" s="7"/>
      <c r="G9349" s="7"/>
      <c r="H9349" s="7"/>
      <c r="J9349" s="7"/>
      <c r="K9349" s="7"/>
      <c r="L9349" s="7"/>
      <c r="Q9349" s="7"/>
      <c r="S9349" s="7"/>
      <c r="T9349" s="7"/>
      <c r="Y9349" s="7"/>
      <c r="AA9349" s="7"/>
      <c r="AB9349" s="7"/>
      <c r="AG9349" s="7"/>
    </row>
    <row r="9350" spans="1:33">
      <c r="A9350" s="7"/>
      <c r="B9350" s="7"/>
      <c r="C9350" s="7"/>
      <c r="D9350" s="7"/>
      <c r="E9350" s="7"/>
      <c r="F9350" s="7"/>
      <c r="G9350" s="7"/>
      <c r="H9350" s="7"/>
      <c r="J9350" s="7"/>
      <c r="K9350" s="7"/>
      <c r="L9350" s="7"/>
      <c r="Q9350" s="7"/>
      <c r="S9350" s="7"/>
      <c r="T9350" s="7"/>
      <c r="Y9350" s="7"/>
      <c r="AA9350" s="7"/>
      <c r="AB9350" s="7"/>
      <c r="AG9350" s="7"/>
    </row>
    <row r="9351" spans="1:33">
      <c r="A9351" s="7"/>
      <c r="B9351" s="7"/>
      <c r="C9351" s="7"/>
      <c r="D9351" s="7"/>
      <c r="E9351" s="7"/>
      <c r="F9351" s="7"/>
      <c r="G9351" s="7"/>
      <c r="H9351" s="7"/>
      <c r="J9351" s="7"/>
      <c r="K9351" s="7"/>
      <c r="L9351" s="7"/>
      <c r="Q9351" s="7"/>
      <c r="S9351" s="7"/>
      <c r="T9351" s="7"/>
      <c r="Y9351" s="7"/>
      <c r="AA9351" s="7"/>
      <c r="AB9351" s="7"/>
      <c r="AG9351" s="7"/>
    </row>
    <row r="9352" spans="1:33">
      <c r="A9352" s="7"/>
      <c r="B9352" s="7"/>
      <c r="C9352" s="7"/>
      <c r="D9352" s="7"/>
      <c r="E9352" s="7"/>
      <c r="F9352" s="7"/>
      <c r="G9352" s="7"/>
      <c r="H9352" s="7"/>
      <c r="J9352" s="7"/>
      <c r="K9352" s="7"/>
      <c r="L9352" s="7"/>
      <c r="Q9352" s="7"/>
      <c r="S9352" s="7"/>
      <c r="T9352" s="7"/>
      <c r="Y9352" s="7"/>
      <c r="AA9352" s="7"/>
      <c r="AB9352" s="7"/>
      <c r="AG9352" s="7"/>
    </row>
    <row r="9353" spans="1:33">
      <c r="A9353" s="7"/>
      <c r="B9353" s="7"/>
      <c r="C9353" s="7"/>
      <c r="D9353" s="7"/>
      <c r="E9353" s="7"/>
      <c r="F9353" s="7"/>
      <c r="G9353" s="7"/>
      <c r="H9353" s="7"/>
      <c r="J9353" s="7"/>
      <c r="K9353" s="7"/>
      <c r="L9353" s="7"/>
      <c r="Q9353" s="7"/>
      <c r="S9353" s="7"/>
      <c r="T9353" s="7"/>
      <c r="Y9353" s="7"/>
      <c r="AA9353" s="7"/>
      <c r="AB9353" s="7"/>
      <c r="AG9353" s="7"/>
    </row>
    <row r="9354" spans="1:33">
      <c r="A9354" s="7"/>
      <c r="B9354" s="7"/>
      <c r="C9354" s="7"/>
      <c r="D9354" s="7"/>
      <c r="E9354" s="7"/>
      <c r="F9354" s="7"/>
      <c r="G9354" s="7"/>
      <c r="H9354" s="7"/>
      <c r="J9354" s="7"/>
      <c r="K9354" s="7"/>
      <c r="L9354" s="7"/>
      <c r="Q9354" s="7"/>
      <c r="S9354" s="7"/>
      <c r="T9354" s="7"/>
      <c r="Y9354" s="7"/>
      <c r="AA9354" s="7"/>
      <c r="AB9354" s="7"/>
      <c r="AG9354" s="7"/>
    </row>
    <row r="9355" spans="1:33">
      <c r="A9355" s="7"/>
      <c r="B9355" s="7"/>
      <c r="C9355" s="7"/>
      <c r="D9355" s="7"/>
      <c r="E9355" s="7"/>
      <c r="F9355" s="7"/>
      <c r="G9355" s="7"/>
      <c r="H9355" s="7"/>
      <c r="J9355" s="7"/>
      <c r="K9355" s="7"/>
      <c r="L9355" s="7"/>
      <c r="Q9355" s="7"/>
      <c r="S9355" s="7"/>
      <c r="T9355" s="7"/>
      <c r="Y9355" s="7"/>
      <c r="AA9355" s="7"/>
      <c r="AB9355" s="7"/>
      <c r="AG9355" s="7"/>
    </row>
    <row r="9356" spans="1:33">
      <c r="A9356" s="7"/>
      <c r="B9356" s="7"/>
      <c r="C9356" s="7"/>
      <c r="D9356" s="7"/>
      <c r="E9356" s="7"/>
      <c r="F9356" s="7"/>
      <c r="G9356" s="7"/>
      <c r="H9356" s="7"/>
      <c r="J9356" s="7"/>
      <c r="K9356" s="7"/>
      <c r="L9356" s="7"/>
      <c r="Q9356" s="7"/>
      <c r="S9356" s="7"/>
      <c r="T9356" s="7"/>
      <c r="Y9356" s="7"/>
      <c r="AA9356" s="7"/>
      <c r="AB9356" s="7"/>
      <c r="AG9356" s="7"/>
    </row>
    <row r="9357" spans="1:33">
      <c r="A9357" s="7"/>
      <c r="B9357" s="7"/>
      <c r="C9357" s="7"/>
      <c r="D9357" s="7"/>
      <c r="E9357" s="7"/>
      <c r="F9357" s="7"/>
      <c r="G9357" s="7"/>
      <c r="H9357" s="7"/>
      <c r="J9357" s="7"/>
      <c r="K9357" s="7"/>
      <c r="L9357" s="7"/>
      <c r="Q9357" s="7"/>
      <c r="S9357" s="7"/>
      <c r="T9357" s="7"/>
      <c r="Y9357" s="7"/>
      <c r="AA9357" s="7"/>
      <c r="AB9357" s="7"/>
      <c r="AG9357" s="7"/>
    </row>
    <row r="9358" spans="1:33">
      <c r="A9358" s="7"/>
      <c r="B9358" s="7"/>
      <c r="C9358" s="7"/>
      <c r="D9358" s="7"/>
      <c r="E9358" s="7"/>
      <c r="F9358" s="7"/>
      <c r="G9358" s="7"/>
      <c r="H9358" s="7"/>
      <c r="J9358" s="7"/>
      <c r="K9358" s="7"/>
      <c r="L9358" s="7"/>
      <c r="Q9358" s="7"/>
      <c r="S9358" s="7"/>
      <c r="T9358" s="7"/>
      <c r="Y9358" s="7"/>
      <c r="AA9358" s="7"/>
      <c r="AB9358" s="7"/>
      <c r="AG9358" s="7"/>
    </row>
    <row r="9359" spans="1:33">
      <c r="A9359" s="7"/>
      <c r="B9359" s="7"/>
      <c r="C9359" s="7"/>
      <c r="D9359" s="7"/>
      <c r="E9359" s="7"/>
      <c r="F9359" s="7"/>
      <c r="G9359" s="7"/>
      <c r="H9359" s="7"/>
      <c r="J9359" s="7"/>
      <c r="K9359" s="7"/>
      <c r="L9359" s="7"/>
      <c r="Q9359" s="7"/>
      <c r="S9359" s="7"/>
      <c r="T9359" s="7"/>
      <c r="Y9359" s="7"/>
      <c r="AA9359" s="7"/>
      <c r="AB9359" s="7"/>
      <c r="AG9359" s="7"/>
    </row>
    <row r="9360" spans="1:33">
      <c r="A9360" s="7"/>
      <c r="B9360" s="7"/>
      <c r="C9360" s="7"/>
      <c r="D9360" s="7"/>
      <c r="E9360" s="7"/>
      <c r="F9360" s="7"/>
      <c r="G9360" s="7"/>
      <c r="H9360" s="7"/>
      <c r="J9360" s="7"/>
      <c r="K9360" s="7"/>
      <c r="L9360" s="7"/>
      <c r="Q9360" s="7"/>
      <c r="S9360" s="7"/>
      <c r="T9360" s="7"/>
      <c r="Y9360" s="7"/>
      <c r="AA9360" s="7"/>
      <c r="AB9360" s="7"/>
      <c r="AG9360" s="7"/>
    </row>
    <row r="9361" spans="1:33">
      <c r="A9361" s="7"/>
      <c r="B9361" s="7"/>
      <c r="C9361" s="7"/>
      <c r="D9361" s="7"/>
      <c r="E9361" s="7"/>
      <c r="F9361" s="7"/>
      <c r="G9361" s="7"/>
      <c r="H9361" s="7"/>
      <c r="J9361" s="7"/>
      <c r="K9361" s="7"/>
      <c r="L9361" s="7"/>
      <c r="Q9361" s="7"/>
      <c r="S9361" s="7"/>
      <c r="T9361" s="7"/>
      <c r="Y9361" s="7"/>
      <c r="AA9361" s="7"/>
      <c r="AB9361" s="7"/>
      <c r="AG9361" s="7"/>
    </row>
    <row r="9362" spans="1:33">
      <c r="A9362" s="7"/>
      <c r="B9362" s="7"/>
      <c r="C9362" s="7"/>
      <c r="D9362" s="7"/>
      <c r="E9362" s="7"/>
      <c r="F9362" s="7"/>
      <c r="G9362" s="7"/>
      <c r="H9362" s="7"/>
      <c r="J9362" s="7"/>
      <c r="K9362" s="7"/>
      <c r="L9362" s="7"/>
      <c r="Q9362" s="7"/>
      <c r="S9362" s="7"/>
      <c r="T9362" s="7"/>
      <c r="Y9362" s="7"/>
      <c r="AA9362" s="7"/>
      <c r="AB9362" s="7"/>
      <c r="AG9362" s="7"/>
    </row>
    <row r="9363" spans="1:33">
      <c r="A9363" s="7"/>
      <c r="B9363" s="7"/>
      <c r="C9363" s="7"/>
      <c r="D9363" s="7"/>
      <c r="E9363" s="7"/>
      <c r="F9363" s="7"/>
      <c r="G9363" s="7"/>
      <c r="H9363" s="7"/>
      <c r="J9363" s="7"/>
      <c r="K9363" s="7"/>
      <c r="L9363" s="7"/>
      <c r="Q9363" s="7"/>
      <c r="S9363" s="7"/>
      <c r="T9363" s="7"/>
      <c r="Y9363" s="7"/>
      <c r="AA9363" s="7"/>
      <c r="AB9363" s="7"/>
      <c r="AG9363" s="7"/>
    </row>
    <row r="9364" spans="1:33">
      <c r="A9364" s="7"/>
      <c r="B9364" s="7"/>
      <c r="C9364" s="7"/>
      <c r="D9364" s="7"/>
      <c r="E9364" s="7"/>
      <c r="F9364" s="7"/>
      <c r="G9364" s="7"/>
      <c r="H9364" s="7"/>
      <c r="J9364" s="7"/>
      <c r="K9364" s="7"/>
      <c r="L9364" s="7"/>
      <c r="Q9364" s="7"/>
      <c r="S9364" s="7"/>
      <c r="T9364" s="7"/>
      <c r="Y9364" s="7"/>
      <c r="AA9364" s="7"/>
      <c r="AB9364" s="7"/>
      <c r="AG9364" s="7"/>
    </row>
    <row r="9365" spans="1:33">
      <c r="A9365" s="7"/>
      <c r="B9365" s="7"/>
      <c r="C9365" s="7"/>
      <c r="D9365" s="7"/>
      <c r="E9365" s="7"/>
      <c r="F9365" s="7"/>
      <c r="G9365" s="7"/>
      <c r="H9365" s="7"/>
      <c r="J9365" s="7"/>
      <c r="K9365" s="7"/>
      <c r="L9365" s="7"/>
      <c r="Q9365" s="7"/>
      <c r="S9365" s="7"/>
      <c r="T9365" s="7"/>
      <c r="Y9365" s="7"/>
      <c r="AA9365" s="7"/>
      <c r="AB9365" s="7"/>
      <c r="AG9365" s="7"/>
    </row>
    <row r="9366" spans="1:33">
      <c r="A9366" s="7"/>
      <c r="B9366" s="7"/>
      <c r="C9366" s="7"/>
      <c r="D9366" s="7"/>
      <c r="E9366" s="7"/>
      <c r="F9366" s="7"/>
      <c r="G9366" s="7"/>
      <c r="H9366" s="7"/>
      <c r="J9366" s="7"/>
      <c r="K9366" s="7"/>
      <c r="L9366" s="7"/>
      <c r="Q9366" s="7"/>
      <c r="S9366" s="7"/>
      <c r="T9366" s="7"/>
      <c r="Y9366" s="7"/>
      <c r="AA9366" s="7"/>
      <c r="AB9366" s="7"/>
      <c r="AG9366" s="7"/>
    </row>
    <row r="9367" spans="1:33">
      <c r="A9367" s="7"/>
      <c r="B9367" s="7"/>
      <c r="C9367" s="7"/>
      <c r="D9367" s="7"/>
      <c r="E9367" s="7"/>
      <c r="F9367" s="7"/>
      <c r="G9367" s="7"/>
      <c r="H9367" s="7"/>
      <c r="J9367" s="7"/>
      <c r="K9367" s="7"/>
      <c r="L9367" s="7"/>
      <c r="Q9367" s="7"/>
      <c r="S9367" s="7"/>
      <c r="T9367" s="7"/>
      <c r="Y9367" s="7"/>
      <c r="AA9367" s="7"/>
      <c r="AB9367" s="7"/>
      <c r="AG9367" s="7"/>
    </row>
    <row r="9368" spans="1:33">
      <c r="A9368" s="7"/>
      <c r="B9368" s="7"/>
      <c r="C9368" s="7"/>
      <c r="D9368" s="7"/>
      <c r="E9368" s="7"/>
      <c r="F9368" s="7"/>
      <c r="G9368" s="7"/>
      <c r="H9368" s="7"/>
      <c r="J9368" s="7"/>
      <c r="K9368" s="7"/>
      <c r="L9368" s="7"/>
      <c r="Q9368" s="7"/>
      <c r="S9368" s="7"/>
      <c r="T9368" s="7"/>
      <c r="Y9368" s="7"/>
      <c r="AA9368" s="7"/>
      <c r="AB9368" s="7"/>
      <c r="AG9368" s="7"/>
    </row>
    <row r="9369" spans="1:33">
      <c r="A9369" s="7"/>
      <c r="B9369" s="7"/>
      <c r="C9369" s="7"/>
      <c r="D9369" s="7"/>
      <c r="E9369" s="7"/>
      <c r="F9369" s="7"/>
      <c r="G9369" s="7"/>
      <c r="H9369" s="7"/>
      <c r="J9369" s="7"/>
      <c r="K9369" s="7"/>
      <c r="L9369" s="7"/>
      <c r="Q9369" s="7"/>
      <c r="S9369" s="7"/>
      <c r="T9369" s="7"/>
      <c r="Y9369" s="7"/>
      <c r="AA9369" s="7"/>
      <c r="AB9369" s="7"/>
      <c r="AG9369" s="7"/>
    </row>
    <row r="9370" spans="1:33">
      <c r="A9370" s="7"/>
      <c r="B9370" s="7"/>
      <c r="C9370" s="7"/>
      <c r="D9370" s="7"/>
      <c r="E9370" s="7"/>
      <c r="F9370" s="7"/>
      <c r="G9370" s="7"/>
      <c r="H9370" s="7"/>
      <c r="J9370" s="7"/>
      <c r="K9370" s="7"/>
      <c r="L9370" s="7"/>
      <c r="Q9370" s="7"/>
      <c r="S9370" s="7"/>
      <c r="T9370" s="7"/>
      <c r="Y9370" s="7"/>
      <c r="AA9370" s="7"/>
      <c r="AB9370" s="7"/>
      <c r="AG9370" s="7"/>
    </row>
    <row r="9371" spans="1:33">
      <c r="A9371" s="7"/>
      <c r="B9371" s="7"/>
      <c r="C9371" s="7"/>
      <c r="D9371" s="7"/>
      <c r="E9371" s="7"/>
      <c r="F9371" s="7"/>
      <c r="G9371" s="7"/>
      <c r="H9371" s="7"/>
      <c r="J9371" s="7"/>
      <c r="K9371" s="7"/>
      <c r="L9371" s="7"/>
      <c r="Q9371" s="7"/>
      <c r="S9371" s="7"/>
      <c r="T9371" s="7"/>
      <c r="Y9371" s="7"/>
      <c r="AA9371" s="7"/>
      <c r="AB9371" s="7"/>
      <c r="AG9371" s="7"/>
    </row>
    <row r="9372" spans="1:33">
      <c r="A9372" s="7"/>
      <c r="B9372" s="7"/>
      <c r="C9372" s="7"/>
      <c r="D9372" s="7"/>
      <c r="E9372" s="7"/>
      <c r="F9372" s="7"/>
      <c r="G9372" s="7"/>
      <c r="H9372" s="7"/>
      <c r="J9372" s="7"/>
      <c r="K9372" s="7"/>
      <c r="L9372" s="7"/>
      <c r="Q9372" s="7"/>
      <c r="S9372" s="7"/>
      <c r="T9372" s="7"/>
      <c r="Y9372" s="7"/>
      <c r="AA9372" s="7"/>
      <c r="AB9372" s="7"/>
      <c r="AG9372" s="7"/>
    </row>
    <row r="9373" spans="1:33">
      <c r="A9373" s="7"/>
      <c r="B9373" s="7"/>
      <c r="C9373" s="7"/>
      <c r="D9373" s="7"/>
      <c r="E9373" s="7"/>
      <c r="F9373" s="7"/>
      <c r="G9373" s="7"/>
      <c r="H9373" s="7"/>
      <c r="J9373" s="7"/>
      <c r="K9373" s="7"/>
      <c r="L9373" s="7"/>
      <c r="Q9373" s="7"/>
      <c r="S9373" s="7"/>
      <c r="T9373" s="7"/>
      <c r="Y9373" s="7"/>
      <c r="AA9373" s="7"/>
      <c r="AB9373" s="7"/>
      <c r="AG9373" s="7"/>
    </row>
    <row r="9374" spans="1:33">
      <c r="A9374" s="7"/>
      <c r="B9374" s="7"/>
      <c r="C9374" s="7"/>
      <c r="D9374" s="7"/>
      <c r="E9374" s="7"/>
      <c r="F9374" s="7"/>
      <c r="G9374" s="7"/>
      <c r="H9374" s="7"/>
      <c r="J9374" s="7"/>
      <c r="K9374" s="7"/>
      <c r="L9374" s="7"/>
      <c r="Q9374" s="7"/>
      <c r="S9374" s="7"/>
      <c r="T9374" s="7"/>
      <c r="Y9374" s="7"/>
      <c r="AA9374" s="7"/>
      <c r="AB9374" s="7"/>
      <c r="AG9374" s="7"/>
    </row>
    <row r="9375" spans="1:33">
      <c r="A9375" s="7"/>
      <c r="B9375" s="7"/>
      <c r="C9375" s="7"/>
      <c r="D9375" s="7"/>
      <c r="E9375" s="7"/>
      <c r="F9375" s="7"/>
      <c r="G9375" s="7"/>
      <c r="H9375" s="7"/>
      <c r="J9375" s="7"/>
      <c r="K9375" s="7"/>
      <c r="L9375" s="7"/>
      <c r="Q9375" s="7"/>
      <c r="S9375" s="7"/>
      <c r="T9375" s="7"/>
      <c r="Y9375" s="7"/>
      <c r="AA9375" s="7"/>
      <c r="AB9375" s="7"/>
      <c r="AG9375" s="7"/>
    </row>
    <row r="9376" spans="1:33">
      <c r="A9376" s="7"/>
      <c r="B9376" s="7"/>
      <c r="C9376" s="7"/>
      <c r="D9376" s="7"/>
      <c r="E9376" s="7"/>
      <c r="F9376" s="7"/>
      <c r="G9376" s="7"/>
      <c r="H9376" s="7"/>
      <c r="J9376" s="7"/>
      <c r="K9376" s="7"/>
      <c r="L9376" s="7"/>
      <c r="Q9376" s="7"/>
      <c r="S9376" s="7"/>
      <c r="T9376" s="7"/>
      <c r="Y9376" s="7"/>
      <c r="AA9376" s="7"/>
      <c r="AB9376" s="7"/>
      <c r="AG9376" s="7"/>
    </row>
    <row r="9377" spans="1:33">
      <c r="A9377" s="7"/>
      <c r="B9377" s="7"/>
      <c r="C9377" s="7"/>
      <c r="D9377" s="7"/>
      <c r="E9377" s="7"/>
      <c r="F9377" s="7"/>
      <c r="G9377" s="7"/>
      <c r="H9377" s="7"/>
      <c r="J9377" s="7"/>
      <c r="K9377" s="7"/>
      <c r="L9377" s="7"/>
      <c r="Q9377" s="7"/>
      <c r="S9377" s="7"/>
      <c r="T9377" s="7"/>
      <c r="Y9377" s="7"/>
      <c r="AA9377" s="7"/>
      <c r="AB9377" s="7"/>
      <c r="AG9377" s="7"/>
    </row>
    <row r="9378" spans="1:33">
      <c r="A9378" s="7"/>
      <c r="B9378" s="7"/>
      <c r="C9378" s="7"/>
      <c r="D9378" s="7"/>
      <c r="E9378" s="7"/>
      <c r="F9378" s="7"/>
      <c r="G9378" s="7"/>
      <c r="H9378" s="7"/>
      <c r="J9378" s="7"/>
      <c r="K9378" s="7"/>
      <c r="L9378" s="7"/>
      <c r="Q9378" s="7"/>
      <c r="S9378" s="7"/>
      <c r="T9378" s="7"/>
      <c r="Y9378" s="7"/>
      <c r="AA9378" s="7"/>
      <c r="AB9378" s="7"/>
      <c r="AG9378" s="7"/>
    </row>
    <row r="9379" spans="1:33">
      <c r="A9379" s="7"/>
      <c r="B9379" s="7"/>
      <c r="C9379" s="7"/>
      <c r="D9379" s="7"/>
      <c r="E9379" s="7"/>
      <c r="F9379" s="7"/>
      <c r="G9379" s="7"/>
      <c r="H9379" s="7"/>
      <c r="J9379" s="7"/>
      <c r="K9379" s="7"/>
      <c r="L9379" s="7"/>
      <c r="Q9379" s="7"/>
      <c r="S9379" s="7"/>
      <c r="T9379" s="7"/>
      <c r="Y9379" s="7"/>
      <c r="AA9379" s="7"/>
      <c r="AB9379" s="7"/>
      <c r="AG9379" s="7"/>
    </row>
    <row r="9380" spans="1:33">
      <c r="A9380" s="7"/>
      <c r="B9380" s="7"/>
      <c r="C9380" s="7"/>
      <c r="D9380" s="7"/>
      <c r="E9380" s="7"/>
      <c r="F9380" s="7"/>
      <c r="G9380" s="7"/>
      <c r="H9380" s="7"/>
      <c r="J9380" s="7"/>
      <c r="K9380" s="7"/>
      <c r="L9380" s="7"/>
      <c r="Q9380" s="7"/>
      <c r="S9380" s="7"/>
      <c r="T9380" s="7"/>
      <c r="Y9380" s="7"/>
      <c r="AA9380" s="7"/>
      <c r="AB9380" s="7"/>
      <c r="AG9380" s="7"/>
    </row>
    <row r="9381" spans="1:33">
      <c r="A9381" s="7"/>
      <c r="B9381" s="7"/>
      <c r="C9381" s="7"/>
      <c r="D9381" s="7"/>
      <c r="E9381" s="7"/>
      <c r="F9381" s="7"/>
      <c r="G9381" s="7"/>
      <c r="H9381" s="7"/>
      <c r="J9381" s="7"/>
      <c r="K9381" s="7"/>
      <c r="L9381" s="7"/>
      <c r="Q9381" s="7"/>
      <c r="S9381" s="7"/>
      <c r="T9381" s="7"/>
      <c r="Y9381" s="7"/>
      <c r="AA9381" s="7"/>
      <c r="AB9381" s="7"/>
      <c r="AG9381" s="7"/>
    </row>
    <row r="9382" spans="1:33">
      <c r="A9382" s="7"/>
      <c r="B9382" s="7"/>
      <c r="C9382" s="7"/>
      <c r="D9382" s="7"/>
      <c r="E9382" s="7"/>
      <c r="F9382" s="7"/>
      <c r="G9382" s="7"/>
      <c r="H9382" s="7"/>
      <c r="J9382" s="7"/>
      <c r="K9382" s="7"/>
      <c r="L9382" s="7"/>
      <c r="Q9382" s="7"/>
      <c r="S9382" s="7"/>
      <c r="T9382" s="7"/>
      <c r="Y9382" s="7"/>
      <c r="AA9382" s="7"/>
      <c r="AB9382" s="7"/>
      <c r="AG9382" s="7"/>
    </row>
    <row r="9383" spans="1:33">
      <c r="A9383" s="7"/>
      <c r="B9383" s="7"/>
      <c r="C9383" s="7"/>
      <c r="D9383" s="7"/>
      <c r="E9383" s="7"/>
      <c r="F9383" s="7"/>
      <c r="G9383" s="7"/>
      <c r="H9383" s="7"/>
      <c r="J9383" s="7"/>
      <c r="K9383" s="7"/>
      <c r="L9383" s="7"/>
      <c r="Q9383" s="7"/>
      <c r="S9383" s="7"/>
      <c r="T9383" s="7"/>
      <c r="Y9383" s="7"/>
      <c r="AA9383" s="7"/>
      <c r="AB9383" s="7"/>
      <c r="AG9383" s="7"/>
    </row>
    <row r="9384" spans="1:33">
      <c r="A9384" s="7"/>
      <c r="B9384" s="7"/>
      <c r="C9384" s="7"/>
      <c r="D9384" s="7"/>
      <c r="E9384" s="7"/>
      <c r="F9384" s="7"/>
      <c r="G9384" s="7"/>
      <c r="H9384" s="7"/>
      <c r="J9384" s="7"/>
      <c r="K9384" s="7"/>
      <c r="L9384" s="7"/>
      <c r="Q9384" s="7"/>
      <c r="S9384" s="7"/>
      <c r="T9384" s="7"/>
      <c r="Y9384" s="7"/>
      <c r="AA9384" s="7"/>
      <c r="AB9384" s="7"/>
      <c r="AG9384" s="7"/>
    </row>
    <row r="9385" spans="1:33">
      <c r="A9385" s="7"/>
      <c r="B9385" s="7"/>
      <c r="C9385" s="7"/>
      <c r="D9385" s="7"/>
      <c r="E9385" s="7"/>
      <c r="F9385" s="7"/>
      <c r="G9385" s="7"/>
      <c r="H9385" s="7"/>
      <c r="J9385" s="7"/>
      <c r="K9385" s="7"/>
      <c r="L9385" s="7"/>
      <c r="Q9385" s="7"/>
      <c r="S9385" s="7"/>
      <c r="T9385" s="7"/>
      <c r="Y9385" s="7"/>
      <c r="AA9385" s="7"/>
      <c r="AB9385" s="7"/>
      <c r="AG9385" s="7"/>
    </row>
    <row r="9386" spans="1:33">
      <c r="A9386" s="7"/>
      <c r="B9386" s="7"/>
      <c r="C9386" s="7"/>
      <c r="D9386" s="7"/>
      <c r="E9386" s="7"/>
      <c r="F9386" s="7"/>
      <c r="G9386" s="7"/>
      <c r="H9386" s="7"/>
      <c r="J9386" s="7"/>
      <c r="K9386" s="7"/>
      <c r="L9386" s="7"/>
      <c r="Q9386" s="7"/>
      <c r="S9386" s="7"/>
      <c r="T9386" s="7"/>
      <c r="Y9386" s="7"/>
      <c r="AA9386" s="7"/>
      <c r="AB9386" s="7"/>
      <c r="AG9386" s="7"/>
    </row>
    <row r="9387" spans="1:33">
      <c r="A9387" s="7"/>
      <c r="B9387" s="7"/>
      <c r="C9387" s="7"/>
      <c r="D9387" s="7"/>
      <c r="E9387" s="7"/>
      <c r="F9387" s="7"/>
      <c r="G9387" s="7"/>
      <c r="H9387" s="7"/>
      <c r="J9387" s="7"/>
      <c r="K9387" s="7"/>
      <c r="L9387" s="7"/>
      <c r="Q9387" s="7"/>
      <c r="S9387" s="7"/>
      <c r="T9387" s="7"/>
      <c r="Y9387" s="7"/>
      <c r="AA9387" s="7"/>
      <c r="AB9387" s="7"/>
      <c r="AG9387" s="7"/>
    </row>
    <row r="9388" spans="1:33">
      <c r="A9388" s="7"/>
      <c r="B9388" s="7"/>
      <c r="C9388" s="7"/>
      <c r="D9388" s="7"/>
      <c r="E9388" s="7"/>
      <c r="F9388" s="7"/>
      <c r="G9388" s="7"/>
      <c r="H9388" s="7"/>
      <c r="J9388" s="7"/>
      <c r="K9388" s="7"/>
      <c r="L9388" s="7"/>
      <c r="Q9388" s="7"/>
      <c r="S9388" s="7"/>
      <c r="T9388" s="7"/>
      <c r="Y9388" s="7"/>
      <c r="AA9388" s="7"/>
      <c r="AB9388" s="7"/>
      <c r="AG9388" s="7"/>
    </row>
    <row r="9389" spans="1:33">
      <c r="A9389" s="7"/>
      <c r="B9389" s="7"/>
      <c r="C9389" s="7"/>
      <c r="D9389" s="7"/>
      <c r="E9389" s="7"/>
      <c r="F9389" s="7"/>
      <c r="G9389" s="7"/>
      <c r="H9389" s="7"/>
      <c r="J9389" s="7"/>
      <c r="K9389" s="7"/>
      <c r="L9389" s="7"/>
      <c r="Q9389" s="7"/>
      <c r="S9389" s="7"/>
      <c r="T9389" s="7"/>
      <c r="Y9389" s="7"/>
      <c r="AA9389" s="7"/>
      <c r="AB9389" s="7"/>
      <c r="AG9389" s="7"/>
    </row>
    <row r="9390" spans="1:33">
      <c r="A9390" s="7"/>
      <c r="B9390" s="7"/>
      <c r="C9390" s="7"/>
      <c r="D9390" s="7"/>
      <c r="E9390" s="7"/>
      <c r="F9390" s="7"/>
      <c r="G9390" s="7"/>
      <c r="H9390" s="7"/>
      <c r="J9390" s="7"/>
      <c r="K9390" s="7"/>
      <c r="L9390" s="7"/>
      <c r="Q9390" s="7"/>
      <c r="S9390" s="7"/>
      <c r="T9390" s="7"/>
      <c r="Y9390" s="7"/>
      <c r="AA9390" s="7"/>
      <c r="AB9390" s="7"/>
      <c r="AG9390" s="7"/>
    </row>
    <row r="9391" spans="1:33">
      <c r="A9391" s="7"/>
      <c r="B9391" s="7"/>
      <c r="C9391" s="7"/>
      <c r="D9391" s="7"/>
      <c r="E9391" s="7"/>
      <c r="F9391" s="7"/>
      <c r="G9391" s="7"/>
      <c r="H9391" s="7"/>
      <c r="J9391" s="7"/>
      <c r="K9391" s="7"/>
      <c r="L9391" s="7"/>
      <c r="Q9391" s="7"/>
      <c r="S9391" s="7"/>
      <c r="T9391" s="7"/>
      <c r="Y9391" s="7"/>
      <c r="AA9391" s="7"/>
      <c r="AB9391" s="7"/>
      <c r="AG9391" s="7"/>
    </row>
    <row r="9392" spans="1:33">
      <c r="A9392" s="7"/>
      <c r="B9392" s="7"/>
      <c r="C9392" s="7"/>
      <c r="D9392" s="7"/>
      <c r="E9392" s="7"/>
      <c r="F9392" s="7"/>
      <c r="G9392" s="7"/>
      <c r="H9392" s="7"/>
      <c r="J9392" s="7"/>
      <c r="K9392" s="7"/>
      <c r="L9392" s="7"/>
      <c r="Q9392" s="7"/>
      <c r="S9392" s="7"/>
      <c r="T9392" s="7"/>
      <c r="Y9392" s="7"/>
      <c r="AA9392" s="7"/>
      <c r="AB9392" s="7"/>
      <c r="AG9392" s="7"/>
    </row>
    <row r="9393" spans="1:33">
      <c r="A9393" s="7"/>
      <c r="B9393" s="7"/>
      <c r="C9393" s="7"/>
      <c r="D9393" s="7"/>
      <c r="E9393" s="7"/>
      <c r="F9393" s="7"/>
      <c r="G9393" s="7"/>
      <c r="H9393" s="7"/>
      <c r="J9393" s="7"/>
      <c r="K9393" s="7"/>
      <c r="L9393" s="7"/>
      <c r="Q9393" s="7"/>
      <c r="S9393" s="7"/>
      <c r="T9393" s="7"/>
      <c r="Y9393" s="7"/>
      <c r="AA9393" s="7"/>
      <c r="AB9393" s="7"/>
      <c r="AG9393" s="7"/>
    </row>
    <row r="9394" spans="1:33">
      <c r="A9394" s="7"/>
      <c r="B9394" s="7"/>
      <c r="C9394" s="7"/>
      <c r="D9394" s="7"/>
      <c r="E9394" s="7"/>
      <c r="F9394" s="7"/>
      <c r="G9394" s="7"/>
      <c r="H9394" s="7"/>
      <c r="J9394" s="7"/>
      <c r="K9394" s="7"/>
      <c r="L9394" s="7"/>
      <c r="Q9394" s="7"/>
      <c r="S9394" s="7"/>
      <c r="T9394" s="7"/>
      <c r="Y9394" s="7"/>
      <c r="AA9394" s="7"/>
      <c r="AB9394" s="7"/>
      <c r="AG9394" s="7"/>
    </row>
    <row r="9395" spans="1:33">
      <c r="A9395" s="7"/>
      <c r="B9395" s="7"/>
      <c r="C9395" s="7"/>
      <c r="D9395" s="7"/>
      <c r="E9395" s="7"/>
      <c r="F9395" s="7"/>
      <c r="G9395" s="7"/>
      <c r="H9395" s="7"/>
      <c r="J9395" s="7"/>
      <c r="K9395" s="7"/>
      <c r="L9395" s="7"/>
      <c r="Q9395" s="7"/>
      <c r="S9395" s="7"/>
      <c r="T9395" s="7"/>
      <c r="Y9395" s="7"/>
      <c r="AA9395" s="7"/>
      <c r="AB9395" s="7"/>
      <c r="AG9395" s="7"/>
    </row>
    <row r="9396" spans="1:33">
      <c r="A9396" s="7"/>
      <c r="B9396" s="7"/>
      <c r="C9396" s="7"/>
      <c r="D9396" s="7"/>
      <c r="E9396" s="7"/>
      <c r="F9396" s="7"/>
      <c r="G9396" s="7"/>
      <c r="H9396" s="7"/>
      <c r="J9396" s="7"/>
      <c r="K9396" s="7"/>
      <c r="L9396" s="7"/>
      <c r="Q9396" s="7"/>
      <c r="S9396" s="7"/>
      <c r="T9396" s="7"/>
      <c r="Y9396" s="7"/>
      <c r="AA9396" s="7"/>
      <c r="AB9396" s="7"/>
      <c r="AG9396" s="7"/>
    </row>
    <row r="9397" spans="1:33">
      <c r="A9397" s="7"/>
      <c r="B9397" s="7"/>
      <c r="C9397" s="7"/>
      <c r="D9397" s="7"/>
      <c r="E9397" s="7"/>
      <c r="F9397" s="7"/>
      <c r="G9397" s="7"/>
      <c r="H9397" s="7"/>
      <c r="J9397" s="7"/>
      <c r="K9397" s="7"/>
      <c r="L9397" s="7"/>
      <c r="Q9397" s="7"/>
      <c r="S9397" s="7"/>
      <c r="T9397" s="7"/>
      <c r="Y9397" s="7"/>
      <c r="AA9397" s="7"/>
      <c r="AB9397" s="7"/>
      <c r="AG9397" s="7"/>
    </row>
    <row r="9398" spans="1:33">
      <c r="A9398" s="7"/>
      <c r="B9398" s="7"/>
      <c r="C9398" s="7"/>
      <c r="D9398" s="7"/>
      <c r="E9398" s="7"/>
      <c r="F9398" s="7"/>
      <c r="G9398" s="7"/>
      <c r="H9398" s="7"/>
      <c r="J9398" s="7"/>
      <c r="K9398" s="7"/>
      <c r="L9398" s="7"/>
      <c r="Q9398" s="7"/>
      <c r="S9398" s="7"/>
      <c r="T9398" s="7"/>
      <c r="Y9398" s="7"/>
      <c r="AA9398" s="7"/>
      <c r="AB9398" s="7"/>
      <c r="AG9398" s="7"/>
    </row>
    <row r="9399" spans="1:33">
      <c r="A9399" s="7"/>
      <c r="B9399" s="7"/>
      <c r="C9399" s="7"/>
      <c r="D9399" s="7"/>
      <c r="E9399" s="7"/>
      <c r="F9399" s="7"/>
      <c r="G9399" s="7"/>
      <c r="H9399" s="7"/>
      <c r="J9399" s="7"/>
      <c r="K9399" s="7"/>
      <c r="L9399" s="7"/>
      <c r="Q9399" s="7"/>
      <c r="S9399" s="7"/>
      <c r="T9399" s="7"/>
      <c r="Y9399" s="7"/>
      <c r="AA9399" s="7"/>
      <c r="AB9399" s="7"/>
      <c r="AG9399" s="7"/>
    </row>
    <row r="9400" spans="1:33">
      <c r="A9400" s="7"/>
      <c r="B9400" s="7"/>
      <c r="C9400" s="7"/>
      <c r="D9400" s="7"/>
      <c r="E9400" s="7"/>
      <c r="F9400" s="7"/>
      <c r="G9400" s="7"/>
      <c r="H9400" s="7"/>
      <c r="J9400" s="7"/>
      <c r="K9400" s="7"/>
      <c r="L9400" s="7"/>
      <c r="Q9400" s="7"/>
      <c r="S9400" s="7"/>
      <c r="T9400" s="7"/>
      <c r="Y9400" s="7"/>
      <c r="AA9400" s="7"/>
      <c r="AB9400" s="7"/>
      <c r="AG9400" s="7"/>
    </row>
    <row r="9401" spans="1:33">
      <c r="A9401" s="7"/>
      <c r="B9401" s="7"/>
      <c r="C9401" s="7"/>
      <c r="D9401" s="7"/>
      <c r="E9401" s="7"/>
      <c r="F9401" s="7"/>
      <c r="G9401" s="7"/>
      <c r="H9401" s="7"/>
      <c r="J9401" s="7"/>
      <c r="K9401" s="7"/>
      <c r="L9401" s="7"/>
      <c r="Q9401" s="7"/>
      <c r="S9401" s="7"/>
      <c r="T9401" s="7"/>
      <c r="Y9401" s="7"/>
      <c r="AA9401" s="7"/>
      <c r="AB9401" s="7"/>
      <c r="AG9401" s="7"/>
    </row>
    <row r="9402" spans="1:33">
      <c r="A9402" s="7"/>
      <c r="B9402" s="7"/>
      <c r="C9402" s="7"/>
      <c r="D9402" s="7"/>
      <c r="E9402" s="7"/>
      <c r="F9402" s="7"/>
      <c r="G9402" s="7"/>
      <c r="H9402" s="7"/>
      <c r="J9402" s="7"/>
      <c r="K9402" s="7"/>
      <c r="L9402" s="7"/>
      <c r="Q9402" s="7"/>
      <c r="S9402" s="7"/>
      <c r="T9402" s="7"/>
      <c r="Y9402" s="7"/>
      <c r="AA9402" s="7"/>
      <c r="AB9402" s="7"/>
      <c r="AG9402" s="7"/>
    </row>
    <row r="9403" spans="1:33">
      <c r="A9403" s="7"/>
      <c r="B9403" s="7"/>
      <c r="C9403" s="7"/>
      <c r="D9403" s="7"/>
      <c r="E9403" s="7"/>
      <c r="F9403" s="7"/>
      <c r="G9403" s="7"/>
      <c r="H9403" s="7"/>
      <c r="J9403" s="7"/>
      <c r="K9403" s="7"/>
      <c r="L9403" s="7"/>
      <c r="Q9403" s="7"/>
      <c r="S9403" s="7"/>
      <c r="T9403" s="7"/>
      <c r="Y9403" s="7"/>
      <c r="AA9403" s="7"/>
      <c r="AB9403" s="7"/>
      <c r="AG9403" s="7"/>
    </row>
    <row r="9404" spans="1:33">
      <c r="A9404" s="7"/>
      <c r="B9404" s="7"/>
      <c r="C9404" s="7"/>
      <c r="D9404" s="7"/>
      <c r="E9404" s="7"/>
      <c r="F9404" s="7"/>
      <c r="G9404" s="7"/>
      <c r="H9404" s="7"/>
      <c r="J9404" s="7"/>
      <c r="K9404" s="7"/>
      <c r="L9404" s="7"/>
      <c r="Q9404" s="7"/>
      <c r="S9404" s="7"/>
      <c r="T9404" s="7"/>
      <c r="Y9404" s="7"/>
      <c r="AA9404" s="7"/>
      <c r="AB9404" s="7"/>
      <c r="AG9404" s="7"/>
    </row>
    <row r="9405" spans="1:33">
      <c r="A9405" s="7"/>
      <c r="B9405" s="7"/>
      <c r="C9405" s="7"/>
      <c r="D9405" s="7"/>
      <c r="E9405" s="7"/>
      <c r="F9405" s="7"/>
      <c r="G9405" s="7"/>
      <c r="H9405" s="7"/>
      <c r="J9405" s="7"/>
      <c r="K9405" s="7"/>
      <c r="L9405" s="7"/>
      <c r="Q9405" s="7"/>
      <c r="S9405" s="7"/>
      <c r="T9405" s="7"/>
      <c r="Y9405" s="7"/>
      <c r="AA9405" s="7"/>
      <c r="AB9405" s="7"/>
      <c r="AG9405" s="7"/>
    </row>
    <row r="9406" spans="1:33">
      <c r="A9406" s="7"/>
      <c r="B9406" s="7"/>
      <c r="C9406" s="7"/>
      <c r="D9406" s="7"/>
      <c r="E9406" s="7"/>
      <c r="F9406" s="7"/>
      <c r="G9406" s="7"/>
      <c r="H9406" s="7"/>
      <c r="J9406" s="7"/>
      <c r="K9406" s="7"/>
      <c r="L9406" s="7"/>
      <c r="Q9406" s="7"/>
      <c r="S9406" s="7"/>
      <c r="T9406" s="7"/>
      <c r="Y9406" s="7"/>
      <c r="AA9406" s="7"/>
      <c r="AB9406" s="7"/>
      <c r="AG9406" s="7"/>
    </row>
    <row r="9407" spans="1:33">
      <c r="A9407" s="7"/>
      <c r="B9407" s="7"/>
      <c r="C9407" s="7"/>
      <c r="D9407" s="7"/>
      <c r="E9407" s="7"/>
      <c r="F9407" s="7"/>
      <c r="G9407" s="7"/>
      <c r="H9407" s="7"/>
      <c r="J9407" s="7"/>
      <c r="K9407" s="7"/>
      <c r="L9407" s="7"/>
      <c r="Q9407" s="7"/>
      <c r="S9407" s="7"/>
      <c r="T9407" s="7"/>
      <c r="Y9407" s="7"/>
      <c r="AA9407" s="7"/>
      <c r="AB9407" s="7"/>
      <c r="AG9407" s="7"/>
    </row>
    <row r="9408" spans="1:33">
      <c r="A9408" s="7"/>
      <c r="B9408" s="7"/>
      <c r="C9408" s="7"/>
      <c r="D9408" s="7"/>
      <c r="E9408" s="7"/>
      <c r="F9408" s="7"/>
      <c r="G9408" s="7"/>
      <c r="H9408" s="7"/>
      <c r="J9408" s="7"/>
      <c r="K9408" s="7"/>
      <c r="L9408" s="7"/>
      <c r="Q9408" s="7"/>
      <c r="S9408" s="7"/>
      <c r="T9408" s="7"/>
      <c r="Y9408" s="7"/>
      <c r="AA9408" s="7"/>
      <c r="AB9408" s="7"/>
      <c r="AG9408" s="7"/>
    </row>
    <row r="9409" spans="1:33">
      <c r="A9409" s="7"/>
      <c r="B9409" s="7"/>
      <c r="C9409" s="7"/>
      <c r="D9409" s="7"/>
      <c r="E9409" s="7"/>
      <c r="F9409" s="7"/>
      <c r="G9409" s="7"/>
      <c r="H9409" s="7"/>
      <c r="J9409" s="7"/>
      <c r="K9409" s="7"/>
      <c r="L9409" s="7"/>
      <c r="Q9409" s="7"/>
      <c r="S9409" s="7"/>
      <c r="T9409" s="7"/>
      <c r="Y9409" s="7"/>
      <c r="AA9409" s="7"/>
      <c r="AB9409" s="7"/>
      <c r="AG9409" s="7"/>
    </row>
    <row r="9410" spans="1:33">
      <c r="A9410" s="7"/>
      <c r="B9410" s="7"/>
      <c r="C9410" s="7"/>
      <c r="D9410" s="7"/>
      <c r="E9410" s="7"/>
      <c r="F9410" s="7"/>
      <c r="G9410" s="7"/>
      <c r="H9410" s="7"/>
      <c r="J9410" s="7"/>
      <c r="K9410" s="7"/>
      <c r="L9410" s="7"/>
      <c r="Q9410" s="7"/>
      <c r="S9410" s="7"/>
      <c r="T9410" s="7"/>
      <c r="Y9410" s="7"/>
      <c r="AA9410" s="7"/>
      <c r="AB9410" s="7"/>
      <c r="AG9410" s="7"/>
    </row>
    <row r="9411" spans="1:33">
      <c r="A9411" s="7"/>
      <c r="B9411" s="7"/>
      <c r="C9411" s="7"/>
      <c r="D9411" s="7"/>
      <c r="E9411" s="7"/>
      <c r="F9411" s="7"/>
      <c r="G9411" s="7"/>
      <c r="H9411" s="7"/>
      <c r="J9411" s="7"/>
      <c r="K9411" s="7"/>
      <c r="L9411" s="7"/>
      <c r="Q9411" s="7"/>
      <c r="S9411" s="7"/>
      <c r="T9411" s="7"/>
      <c r="Y9411" s="7"/>
      <c r="AA9411" s="7"/>
      <c r="AB9411" s="7"/>
      <c r="AG9411" s="7"/>
    </row>
    <row r="9412" spans="1:33">
      <c r="A9412" s="7"/>
      <c r="B9412" s="7"/>
      <c r="C9412" s="7"/>
      <c r="D9412" s="7"/>
      <c r="E9412" s="7"/>
      <c r="F9412" s="7"/>
      <c r="G9412" s="7"/>
      <c r="H9412" s="7"/>
      <c r="J9412" s="7"/>
      <c r="K9412" s="7"/>
      <c r="L9412" s="7"/>
      <c r="Q9412" s="7"/>
      <c r="S9412" s="7"/>
      <c r="T9412" s="7"/>
      <c r="Y9412" s="7"/>
      <c r="AA9412" s="7"/>
      <c r="AB9412" s="7"/>
      <c r="AG9412" s="7"/>
    </row>
    <row r="9413" spans="1:33">
      <c r="A9413" s="7"/>
      <c r="B9413" s="7"/>
      <c r="C9413" s="7"/>
      <c r="D9413" s="7"/>
      <c r="E9413" s="7"/>
      <c r="F9413" s="7"/>
      <c r="G9413" s="7"/>
      <c r="H9413" s="7"/>
      <c r="J9413" s="7"/>
      <c r="K9413" s="7"/>
      <c r="L9413" s="7"/>
      <c r="Q9413" s="7"/>
      <c r="S9413" s="7"/>
      <c r="T9413" s="7"/>
      <c r="Y9413" s="7"/>
      <c r="AA9413" s="7"/>
      <c r="AB9413" s="7"/>
      <c r="AG9413" s="7"/>
    </row>
    <row r="9414" spans="1:33">
      <c r="A9414" s="7"/>
      <c r="B9414" s="7"/>
      <c r="C9414" s="7"/>
      <c r="D9414" s="7"/>
      <c r="E9414" s="7"/>
      <c r="F9414" s="7"/>
      <c r="G9414" s="7"/>
      <c r="H9414" s="7"/>
      <c r="J9414" s="7"/>
      <c r="K9414" s="7"/>
      <c r="L9414" s="7"/>
      <c r="Q9414" s="7"/>
      <c r="S9414" s="7"/>
      <c r="T9414" s="7"/>
      <c r="Y9414" s="7"/>
      <c r="AA9414" s="7"/>
      <c r="AB9414" s="7"/>
      <c r="AG9414" s="7"/>
    </row>
    <row r="9415" spans="1:33">
      <c r="A9415" s="7"/>
      <c r="B9415" s="7"/>
      <c r="C9415" s="7"/>
      <c r="D9415" s="7"/>
      <c r="E9415" s="7"/>
      <c r="F9415" s="7"/>
      <c r="G9415" s="7"/>
      <c r="H9415" s="7"/>
      <c r="J9415" s="7"/>
      <c r="K9415" s="7"/>
      <c r="L9415" s="7"/>
      <c r="Q9415" s="7"/>
      <c r="S9415" s="7"/>
      <c r="T9415" s="7"/>
      <c r="Y9415" s="7"/>
      <c r="AA9415" s="7"/>
      <c r="AB9415" s="7"/>
      <c r="AG9415" s="7"/>
    </row>
    <row r="9416" spans="1:33">
      <c r="A9416" s="7"/>
      <c r="B9416" s="7"/>
      <c r="C9416" s="7"/>
      <c r="D9416" s="7"/>
      <c r="E9416" s="7"/>
      <c r="F9416" s="7"/>
      <c r="G9416" s="7"/>
      <c r="H9416" s="7"/>
      <c r="J9416" s="7"/>
      <c r="K9416" s="7"/>
      <c r="L9416" s="7"/>
      <c r="Q9416" s="7"/>
      <c r="S9416" s="7"/>
      <c r="T9416" s="7"/>
      <c r="Y9416" s="7"/>
      <c r="AA9416" s="7"/>
      <c r="AB9416" s="7"/>
      <c r="AG9416" s="7"/>
    </row>
    <row r="9417" spans="1:33">
      <c r="A9417" s="7"/>
      <c r="B9417" s="7"/>
      <c r="C9417" s="7"/>
      <c r="D9417" s="7"/>
      <c r="E9417" s="7"/>
      <c r="F9417" s="7"/>
      <c r="G9417" s="7"/>
      <c r="H9417" s="7"/>
      <c r="J9417" s="7"/>
      <c r="K9417" s="7"/>
      <c r="L9417" s="7"/>
      <c r="Q9417" s="7"/>
      <c r="S9417" s="7"/>
      <c r="T9417" s="7"/>
      <c r="Y9417" s="7"/>
      <c r="AA9417" s="7"/>
      <c r="AB9417" s="7"/>
      <c r="AG9417" s="7"/>
    </row>
    <row r="9418" spans="1:33">
      <c r="A9418" s="7"/>
      <c r="B9418" s="7"/>
      <c r="C9418" s="7"/>
      <c r="D9418" s="7"/>
      <c r="E9418" s="7"/>
      <c r="F9418" s="7"/>
      <c r="G9418" s="7"/>
      <c r="H9418" s="7"/>
      <c r="J9418" s="7"/>
      <c r="K9418" s="7"/>
      <c r="L9418" s="7"/>
      <c r="Q9418" s="7"/>
      <c r="S9418" s="7"/>
      <c r="T9418" s="7"/>
      <c r="Y9418" s="7"/>
      <c r="AA9418" s="7"/>
      <c r="AB9418" s="7"/>
      <c r="AG9418" s="7"/>
    </row>
    <row r="9419" spans="1:33">
      <c r="A9419" s="7"/>
      <c r="B9419" s="7"/>
      <c r="C9419" s="7"/>
      <c r="D9419" s="7"/>
      <c r="E9419" s="7"/>
      <c r="F9419" s="7"/>
      <c r="G9419" s="7"/>
      <c r="H9419" s="7"/>
      <c r="J9419" s="7"/>
      <c r="K9419" s="7"/>
      <c r="L9419" s="7"/>
      <c r="Q9419" s="7"/>
      <c r="S9419" s="7"/>
      <c r="T9419" s="7"/>
      <c r="Y9419" s="7"/>
      <c r="AA9419" s="7"/>
      <c r="AB9419" s="7"/>
      <c r="AG9419" s="7"/>
    </row>
    <row r="9420" spans="1:33">
      <c r="A9420" s="7"/>
      <c r="B9420" s="7"/>
      <c r="C9420" s="7"/>
      <c r="D9420" s="7"/>
      <c r="E9420" s="7"/>
      <c r="F9420" s="7"/>
      <c r="G9420" s="7"/>
      <c r="H9420" s="7"/>
      <c r="J9420" s="7"/>
      <c r="K9420" s="7"/>
      <c r="L9420" s="7"/>
      <c r="Q9420" s="7"/>
      <c r="S9420" s="7"/>
      <c r="T9420" s="7"/>
      <c r="Y9420" s="7"/>
      <c r="AA9420" s="7"/>
      <c r="AB9420" s="7"/>
      <c r="AG9420" s="7"/>
    </row>
    <row r="9421" spans="1:33">
      <c r="A9421" s="7"/>
      <c r="B9421" s="7"/>
      <c r="C9421" s="7"/>
      <c r="D9421" s="7"/>
      <c r="E9421" s="7"/>
      <c r="F9421" s="7"/>
      <c r="G9421" s="7"/>
      <c r="H9421" s="7"/>
      <c r="J9421" s="7"/>
      <c r="K9421" s="7"/>
      <c r="L9421" s="7"/>
      <c r="Q9421" s="7"/>
      <c r="S9421" s="7"/>
      <c r="T9421" s="7"/>
      <c r="Y9421" s="7"/>
      <c r="AA9421" s="7"/>
      <c r="AB9421" s="7"/>
      <c r="AG9421" s="7"/>
    </row>
    <row r="9422" spans="1:33">
      <c r="A9422" s="7"/>
      <c r="B9422" s="7"/>
      <c r="C9422" s="7"/>
      <c r="D9422" s="7"/>
      <c r="E9422" s="7"/>
      <c r="F9422" s="7"/>
      <c r="G9422" s="7"/>
      <c r="H9422" s="7"/>
      <c r="J9422" s="7"/>
      <c r="K9422" s="7"/>
      <c r="L9422" s="7"/>
      <c r="Q9422" s="7"/>
      <c r="S9422" s="7"/>
      <c r="T9422" s="7"/>
      <c r="Y9422" s="7"/>
      <c r="AA9422" s="7"/>
      <c r="AB9422" s="7"/>
      <c r="AG9422" s="7"/>
    </row>
    <row r="9423" spans="1:33">
      <c r="A9423" s="7"/>
      <c r="B9423" s="7"/>
      <c r="C9423" s="7"/>
      <c r="D9423" s="7"/>
      <c r="E9423" s="7"/>
      <c r="F9423" s="7"/>
      <c r="G9423" s="7"/>
      <c r="H9423" s="7"/>
      <c r="J9423" s="7"/>
      <c r="K9423" s="7"/>
      <c r="L9423" s="7"/>
      <c r="Q9423" s="7"/>
      <c r="S9423" s="7"/>
      <c r="T9423" s="7"/>
      <c r="Y9423" s="7"/>
      <c r="AA9423" s="7"/>
      <c r="AB9423" s="7"/>
      <c r="AG9423" s="7"/>
    </row>
    <row r="9424" spans="1:33">
      <c r="A9424" s="7"/>
      <c r="B9424" s="7"/>
      <c r="C9424" s="7"/>
      <c r="D9424" s="7"/>
      <c r="E9424" s="7"/>
      <c r="F9424" s="7"/>
      <c r="G9424" s="7"/>
      <c r="H9424" s="7"/>
      <c r="J9424" s="7"/>
      <c r="K9424" s="7"/>
      <c r="L9424" s="7"/>
      <c r="Q9424" s="7"/>
      <c r="S9424" s="7"/>
      <c r="T9424" s="7"/>
      <c r="Y9424" s="7"/>
      <c r="AA9424" s="7"/>
      <c r="AB9424" s="7"/>
      <c r="AG9424" s="7"/>
    </row>
    <row r="9425" spans="1:33">
      <c r="A9425" s="7"/>
      <c r="B9425" s="7"/>
      <c r="C9425" s="7"/>
      <c r="D9425" s="7"/>
      <c r="E9425" s="7"/>
      <c r="F9425" s="7"/>
      <c r="G9425" s="7"/>
      <c r="H9425" s="7"/>
      <c r="J9425" s="7"/>
      <c r="K9425" s="7"/>
      <c r="L9425" s="7"/>
      <c r="Q9425" s="7"/>
      <c r="S9425" s="7"/>
      <c r="T9425" s="7"/>
      <c r="Y9425" s="7"/>
      <c r="AA9425" s="7"/>
      <c r="AB9425" s="7"/>
      <c r="AG9425" s="7"/>
    </row>
    <row r="9426" spans="1:33">
      <c r="A9426" s="7"/>
      <c r="B9426" s="7"/>
      <c r="C9426" s="7"/>
      <c r="D9426" s="7"/>
      <c r="E9426" s="7"/>
      <c r="F9426" s="7"/>
      <c r="G9426" s="7"/>
      <c r="H9426" s="7"/>
      <c r="J9426" s="7"/>
      <c r="K9426" s="7"/>
      <c r="L9426" s="7"/>
      <c r="Q9426" s="7"/>
      <c r="S9426" s="7"/>
      <c r="T9426" s="7"/>
      <c r="Y9426" s="7"/>
      <c r="AA9426" s="7"/>
      <c r="AB9426" s="7"/>
      <c r="AG9426" s="7"/>
    </row>
    <row r="9427" spans="1:33">
      <c r="A9427" s="7"/>
      <c r="B9427" s="7"/>
      <c r="C9427" s="7"/>
      <c r="D9427" s="7"/>
      <c r="E9427" s="7"/>
      <c r="F9427" s="7"/>
      <c r="G9427" s="7"/>
      <c r="H9427" s="7"/>
      <c r="J9427" s="7"/>
      <c r="K9427" s="7"/>
      <c r="L9427" s="7"/>
      <c r="Q9427" s="7"/>
      <c r="S9427" s="7"/>
      <c r="T9427" s="7"/>
      <c r="Y9427" s="7"/>
      <c r="AA9427" s="7"/>
      <c r="AB9427" s="7"/>
      <c r="AG9427" s="7"/>
    </row>
    <row r="9428" spans="1:33">
      <c r="A9428" s="7"/>
      <c r="B9428" s="7"/>
      <c r="C9428" s="7"/>
      <c r="D9428" s="7"/>
      <c r="E9428" s="7"/>
      <c r="F9428" s="7"/>
      <c r="G9428" s="7"/>
      <c r="H9428" s="7"/>
      <c r="J9428" s="7"/>
      <c r="K9428" s="7"/>
      <c r="L9428" s="7"/>
      <c r="Q9428" s="7"/>
      <c r="S9428" s="7"/>
      <c r="T9428" s="7"/>
      <c r="Y9428" s="7"/>
      <c r="AA9428" s="7"/>
      <c r="AB9428" s="7"/>
      <c r="AG9428" s="7"/>
    </row>
    <row r="9429" spans="1:33">
      <c r="A9429" s="7"/>
      <c r="B9429" s="7"/>
      <c r="C9429" s="7"/>
      <c r="D9429" s="7"/>
      <c r="E9429" s="7"/>
      <c r="F9429" s="7"/>
      <c r="G9429" s="7"/>
      <c r="H9429" s="7"/>
      <c r="J9429" s="7"/>
      <c r="K9429" s="7"/>
      <c r="L9429" s="7"/>
      <c r="Q9429" s="7"/>
      <c r="S9429" s="7"/>
      <c r="T9429" s="7"/>
      <c r="Y9429" s="7"/>
      <c r="AA9429" s="7"/>
      <c r="AB9429" s="7"/>
      <c r="AG9429" s="7"/>
    </row>
    <row r="9430" spans="1:33">
      <c r="A9430" s="7"/>
      <c r="B9430" s="7"/>
      <c r="C9430" s="7"/>
      <c r="D9430" s="7"/>
      <c r="E9430" s="7"/>
      <c r="F9430" s="7"/>
      <c r="G9430" s="7"/>
      <c r="H9430" s="7"/>
      <c r="J9430" s="7"/>
      <c r="K9430" s="7"/>
      <c r="L9430" s="7"/>
      <c r="Q9430" s="7"/>
      <c r="S9430" s="7"/>
      <c r="T9430" s="7"/>
      <c r="Y9430" s="7"/>
      <c r="AA9430" s="7"/>
      <c r="AB9430" s="7"/>
      <c r="AG9430" s="7"/>
    </row>
    <row r="9431" spans="1:33">
      <c r="A9431" s="7"/>
      <c r="B9431" s="7"/>
      <c r="C9431" s="7"/>
      <c r="D9431" s="7"/>
      <c r="E9431" s="7"/>
      <c r="F9431" s="7"/>
      <c r="G9431" s="7"/>
      <c r="H9431" s="7"/>
      <c r="J9431" s="7"/>
      <c r="K9431" s="7"/>
      <c r="L9431" s="7"/>
      <c r="Q9431" s="7"/>
      <c r="S9431" s="7"/>
      <c r="T9431" s="7"/>
      <c r="Y9431" s="7"/>
      <c r="AA9431" s="7"/>
      <c r="AB9431" s="7"/>
      <c r="AG9431" s="7"/>
    </row>
    <row r="9432" spans="1:33">
      <c r="A9432" s="7"/>
      <c r="B9432" s="7"/>
      <c r="C9432" s="7"/>
      <c r="D9432" s="7"/>
      <c r="E9432" s="7"/>
      <c r="F9432" s="7"/>
      <c r="G9432" s="7"/>
      <c r="H9432" s="7"/>
      <c r="J9432" s="7"/>
      <c r="K9432" s="7"/>
      <c r="L9432" s="7"/>
      <c r="Q9432" s="7"/>
      <c r="S9432" s="7"/>
      <c r="T9432" s="7"/>
      <c r="Y9432" s="7"/>
      <c r="AA9432" s="7"/>
      <c r="AB9432" s="7"/>
      <c r="AG9432" s="7"/>
    </row>
    <row r="9433" spans="1:33">
      <c r="A9433" s="7"/>
      <c r="B9433" s="7"/>
      <c r="C9433" s="7"/>
      <c r="D9433" s="7"/>
      <c r="E9433" s="7"/>
      <c r="F9433" s="7"/>
      <c r="G9433" s="7"/>
      <c r="H9433" s="7"/>
      <c r="J9433" s="7"/>
      <c r="K9433" s="7"/>
      <c r="L9433" s="7"/>
      <c r="Q9433" s="7"/>
      <c r="S9433" s="7"/>
      <c r="T9433" s="7"/>
      <c r="Y9433" s="7"/>
      <c r="AA9433" s="7"/>
      <c r="AB9433" s="7"/>
      <c r="AG9433" s="7"/>
    </row>
    <row r="9434" spans="1:33">
      <c r="A9434" s="7"/>
      <c r="B9434" s="7"/>
      <c r="C9434" s="7"/>
      <c r="D9434" s="7"/>
      <c r="E9434" s="7"/>
      <c r="F9434" s="7"/>
      <c r="G9434" s="7"/>
      <c r="H9434" s="7"/>
      <c r="J9434" s="7"/>
      <c r="K9434" s="7"/>
      <c r="L9434" s="7"/>
      <c r="Q9434" s="7"/>
      <c r="S9434" s="7"/>
      <c r="T9434" s="7"/>
      <c r="Y9434" s="7"/>
      <c r="AA9434" s="7"/>
      <c r="AB9434" s="7"/>
      <c r="AG9434" s="7"/>
    </row>
    <row r="9435" spans="1:33">
      <c r="A9435" s="7"/>
      <c r="B9435" s="7"/>
      <c r="C9435" s="7"/>
      <c r="D9435" s="7"/>
      <c r="E9435" s="7"/>
      <c r="F9435" s="7"/>
      <c r="G9435" s="7"/>
      <c r="H9435" s="7"/>
      <c r="J9435" s="7"/>
      <c r="K9435" s="7"/>
      <c r="L9435" s="7"/>
      <c r="Q9435" s="7"/>
      <c r="S9435" s="7"/>
      <c r="T9435" s="7"/>
      <c r="Y9435" s="7"/>
      <c r="AA9435" s="7"/>
      <c r="AB9435" s="7"/>
      <c r="AG9435" s="7"/>
    </row>
    <row r="9436" spans="1:33">
      <c r="A9436" s="7"/>
      <c r="B9436" s="7"/>
      <c r="C9436" s="7"/>
      <c r="D9436" s="7"/>
      <c r="E9436" s="7"/>
      <c r="F9436" s="7"/>
      <c r="G9436" s="7"/>
      <c r="H9436" s="7"/>
      <c r="J9436" s="7"/>
      <c r="K9436" s="7"/>
      <c r="L9436" s="7"/>
      <c r="Q9436" s="7"/>
      <c r="S9436" s="7"/>
      <c r="T9436" s="7"/>
      <c r="Y9436" s="7"/>
      <c r="AA9436" s="7"/>
      <c r="AB9436" s="7"/>
      <c r="AG9436" s="7"/>
    </row>
    <row r="9437" spans="1:33">
      <c r="A9437" s="7"/>
      <c r="B9437" s="7"/>
      <c r="C9437" s="7"/>
      <c r="D9437" s="7"/>
      <c r="E9437" s="7"/>
      <c r="F9437" s="7"/>
      <c r="G9437" s="7"/>
      <c r="H9437" s="7"/>
      <c r="J9437" s="7"/>
      <c r="K9437" s="7"/>
      <c r="L9437" s="7"/>
      <c r="Q9437" s="7"/>
      <c r="S9437" s="7"/>
      <c r="T9437" s="7"/>
      <c r="Y9437" s="7"/>
      <c r="AA9437" s="7"/>
      <c r="AB9437" s="7"/>
      <c r="AG9437" s="7"/>
    </row>
    <row r="9438" spans="1:33">
      <c r="A9438" s="7"/>
      <c r="B9438" s="7"/>
      <c r="C9438" s="7"/>
      <c r="D9438" s="7"/>
      <c r="E9438" s="7"/>
      <c r="F9438" s="7"/>
      <c r="G9438" s="7"/>
      <c r="H9438" s="7"/>
      <c r="J9438" s="7"/>
      <c r="K9438" s="7"/>
      <c r="L9438" s="7"/>
      <c r="Q9438" s="7"/>
      <c r="S9438" s="7"/>
      <c r="T9438" s="7"/>
      <c r="Y9438" s="7"/>
      <c r="AA9438" s="7"/>
      <c r="AB9438" s="7"/>
      <c r="AG9438" s="7"/>
    </row>
    <row r="9439" spans="1:33">
      <c r="A9439" s="7"/>
      <c r="B9439" s="7"/>
      <c r="C9439" s="7"/>
      <c r="D9439" s="7"/>
      <c r="E9439" s="7"/>
      <c r="F9439" s="7"/>
      <c r="G9439" s="7"/>
      <c r="H9439" s="7"/>
      <c r="J9439" s="7"/>
      <c r="K9439" s="7"/>
      <c r="L9439" s="7"/>
      <c r="Q9439" s="7"/>
      <c r="S9439" s="7"/>
      <c r="T9439" s="7"/>
      <c r="Y9439" s="7"/>
      <c r="AA9439" s="7"/>
      <c r="AB9439" s="7"/>
      <c r="AG9439" s="7"/>
    </row>
    <row r="9440" spans="1:33">
      <c r="A9440" s="7"/>
      <c r="B9440" s="7"/>
      <c r="C9440" s="7"/>
      <c r="D9440" s="7"/>
      <c r="E9440" s="7"/>
      <c r="F9440" s="7"/>
      <c r="G9440" s="7"/>
      <c r="H9440" s="7"/>
      <c r="J9440" s="7"/>
      <c r="K9440" s="7"/>
      <c r="L9440" s="7"/>
      <c r="Q9440" s="7"/>
      <c r="S9440" s="7"/>
      <c r="T9440" s="7"/>
      <c r="Y9440" s="7"/>
      <c r="AA9440" s="7"/>
      <c r="AB9440" s="7"/>
      <c r="AG9440" s="7"/>
    </row>
    <row r="9441" spans="1:33">
      <c r="A9441" s="7"/>
      <c r="B9441" s="7"/>
      <c r="C9441" s="7"/>
      <c r="D9441" s="7"/>
      <c r="E9441" s="7"/>
      <c r="F9441" s="7"/>
      <c r="G9441" s="7"/>
      <c r="H9441" s="7"/>
      <c r="J9441" s="7"/>
      <c r="K9441" s="7"/>
      <c r="L9441" s="7"/>
      <c r="Q9441" s="7"/>
      <c r="S9441" s="7"/>
      <c r="T9441" s="7"/>
      <c r="Y9441" s="7"/>
      <c r="AA9441" s="7"/>
      <c r="AB9441" s="7"/>
      <c r="AG9441" s="7"/>
    </row>
    <row r="9442" spans="1:33">
      <c r="A9442" s="7"/>
      <c r="B9442" s="7"/>
      <c r="C9442" s="7"/>
      <c r="D9442" s="7"/>
      <c r="E9442" s="7"/>
      <c r="F9442" s="7"/>
      <c r="G9442" s="7"/>
      <c r="H9442" s="7"/>
      <c r="J9442" s="7"/>
      <c r="K9442" s="7"/>
      <c r="L9442" s="7"/>
      <c r="Q9442" s="7"/>
      <c r="S9442" s="7"/>
      <c r="T9442" s="7"/>
      <c r="Y9442" s="7"/>
      <c r="AA9442" s="7"/>
      <c r="AB9442" s="7"/>
      <c r="AG9442" s="7"/>
    </row>
    <row r="9443" spans="1:33">
      <c r="A9443" s="7"/>
      <c r="B9443" s="7"/>
      <c r="C9443" s="7"/>
      <c r="D9443" s="7"/>
      <c r="E9443" s="7"/>
      <c r="F9443" s="7"/>
      <c r="G9443" s="7"/>
      <c r="H9443" s="7"/>
      <c r="J9443" s="7"/>
      <c r="K9443" s="7"/>
      <c r="L9443" s="7"/>
      <c r="Q9443" s="7"/>
      <c r="S9443" s="7"/>
      <c r="T9443" s="7"/>
      <c r="Y9443" s="7"/>
      <c r="AA9443" s="7"/>
      <c r="AB9443" s="7"/>
      <c r="AG9443" s="7"/>
    </row>
    <row r="9444" spans="1:33">
      <c r="A9444" s="7"/>
      <c r="B9444" s="7"/>
      <c r="C9444" s="7"/>
      <c r="D9444" s="7"/>
      <c r="E9444" s="7"/>
      <c r="F9444" s="7"/>
      <c r="G9444" s="7"/>
      <c r="H9444" s="7"/>
      <c r="J9444" s="7"/>
      <c r="K9444" s="7"/>
      <c r="L9444" s="7"/>
      <c r="Q9444" s="7"/>
      <c r="S9444" s="7"/>
      <c r="T9444" s="7"/>
      <c r="Y9444" s="7"/>
      <c r="AA9444" s="7"/>
      <c r="AB9444" s="7"/>
      <c r="AG9444" s="7"/>
    </row>
    <row r="9445" spans="1:33">
      <c r="A9445" s="7"/>
      <c r="B9445" s="7"/>
      <c r="C9445" s="7"/>
      <c r="D9445" s="7"/>
      <c r="E9445" s="7"/>
      <c r="F9445" s="7"/>
      <c r="G9445" s="7"/>
      <c r="H9445" s="7"/>
      <c r="J9445" s="7"/>
      <c r="K9445" s="7"/>
      <c r="L9445" s="7"/>
      <c r="Q9445" s="7"/>
      <c r="S9445" s="7"/>
      <c r="T9445" s="7"/>
      <c r="Y9445" s="7"/>
      <c r="AA9445" s="7"/>
      <c r="AB9445" s="7"/>
      <c r="AG9445" s="7"/>
    </row>
    <row r="9446" spans="1:33">
      <c r="A9446" s="7"/>
      <c r="B9446" s="7"/>
      <c r="C9446" s="7"/>
      <c r="D9446" s="7"/>
      <c r="E9446" s="7"/>
      <c r="F9446" s="7"/>
      <c r="G9446" s="7"/>
      <c r="H9446" s="7"/>
      <c r="J9446" s="7"/>
      <c r="K9446" s="7"/>
      <c r="L9446" s="7"/>
      <c r="Q9446" s="7"/>
      <c r="S9446" s="7"/>
      <c r="T9446" s="7"/>
      <c r="Y9446" s="7"/>
      <c r="AA9446" s="7"/>
      <c r="AB9446" s="7"/>
      <c r="AG9446" s="7"/>
    </row>
    <row r="9447" spans="1:33">
      <c r="A9447" s="7"/>
      <c r="B9447" s="7"/>
      <c r="C9447" s="7"/>
      <c r="D9447" s="7"/>
      <c r="E9447" s="7"/>
      <c r="F9447" s="7"/>
      <c r="G9447" s="7"/>
      <c r="H9447" s="7"/>
      <c r="J9447" s="7"/>
      <c r="K9447" s="7"/>
      <c r="L9447" s="7"/>
      <c r="Q9447" s="7"/>
      <c r="S9447" s="7"/>
      <c r="T9447" s="7"/>
      <c r="Y9447" s="7"/>
      <c r="AA9447" s="7"/>
      <c r="AB9447" s="7"/>
      <c r="AG9447" s="7"/>
    </row>
    <row r="9448" spans="1:33">
      <c r="A9448" s="7"/>
      <c r="B9448" s="7"/>
      <c r="C9448" s="7"/>
      <c r="D9448" s="7"/>
      <c r="E9448" s="7"/>
      <c r="F9448" s="7"/>
      <c r="G9448" s="7"/>
      <c r="H9448" s="7"/>
      <c r="J9448" s="7"/>
      <c r="K9448" s="7"/>
      <c r="L9448" s="7"/>
      <c r="Q9448" s="7"/>
      <c r="S9448" s="7"/>
      <c r="T9448" s="7"/>
      <c r="Y9448" s="7"/>
      <c r="AA9448" s="7"/>
      <c r="AB9448" s="7"/>
      <c r="AG9448" s="7"/>
    </row>
    <row r="9449" spans="1:33">
      <c r="A9449" s="7"/>
      <c r="B9449" s="7"/>
      <c r="C9449" s="7"/>
      <c r="D9449" s="7"/>
      <c r="E9449" s="7"/>
      <c r="F9449" s="7"/>
      <c r="G9449" s="7"/>
      <c r="H9449" s="7"/>
      <c r="J9449" s="7"/>
      <c r="K9449" s="7"/>
      <c r="L9449" s="7"/>
      <c r="Q9449" s="7"/>
      <c r="S9449" s="7"/>
      <c r="T9449" s="7"/>
      <c r="Y9449" s="7"/>
      <c r="AA9449" s="7"/>
      <c r="AB9449" s="7"/>
      <c r="AG9449" s="7"/>
    </row>
    <row r="9450" spans="1:33">
      <c r="A9450" s="7"/>
      <c r="B9450" s="7"/>
      <c r="C9450" s="7"/>
      <c r="D9450" s="7"/>
      <c r="E9450" s="7"/>
      <c r="F9450" s="7"/>
      <c r="G9450" s="7"/>
      <c r="H9450" s="7"/>
      <c r="J9450" s="7"/>
      <c r="K9450" s="7"/>
      <c r="L9450" s="7"/>
      <c r="Q9450" s="7"/>
      <c r="S9450" s="7"/>
      <c r="T9450" s="7"/>
      <c r="Y9450" s="7"/>
      <c r="AA9450" s="7"/>
      <c r="AB9450" s="7"/>
      <c r="AG9450" s="7"/>
    </row>
    <row r="9451" spans="1:33">
      <c r="A9451" s="7"/>
      <c r="B9451" s="7"/>
      <c r="C9451" s="7"/>
      <c r="D9451" s="7"/>
      <c r="E9451" s="7"/>
      <c r="F9451" s="7"/>
      <c r="G9451" s="7"/>
      <c r="H9451" s="7"/>
      <c r="J9451" s="7"/>
      <c r="K9451" s="7"/>
      <c r="L9451" s="7"/>
      <c r="Q9451" s="7"/>
      <c r="S9451" s="7"/>
      <c r="T9451" s="7"/>
      <c r="Y9451" s="7"/>
      <c r="AA9451" s="7"/>
      <c r="AB9451" s="7"/>
      <c r="AG9451" s="7"/>
    </row>
    <row r="9452" spans="1:33">
      <c r="A9452" s="7"/>
      <c r="B9452" s="7"/>
      <c r="C9452" s="7"/>
      <c r="D9452" s="7"/>
      <c r="E9452" s="7"/>
      <c r="F9452" s="7"/>
      <c r="G9452" s="7"/>
      <c r="H9452" s="7"/>
      <c r="J9452" s="7"/>
      <c r="K9452" s="7"/>
      <c r="L9452" s="7"/>
      <c r="Q9452" s="7"/>
      <c r="S9452" s="7"/>
      <c r="T9452" s="7"/>
      <c r="Y9452" s="7"/>
      <c r="AA9452" s="7"/>
      <c r="AB9452" s="7"/>
      <c r="AG9452" s="7"/>
    </row>
    <row r="9453" spans="1:33">
      <c r="A9453" s="7"/>
      <c r="B9453" s="7"/>
      <c r="C9453" s="7"/>
      <c r="D9453" s="7"/>
      <c r="E9453" s="7"/>
      <c r="F9453" s="7"/>
      <c r="G9453" s="7"/>
      <c r="H9453" s="7"/>
      <c r="J9453" s="7"/>
      <c r="K9453" s="7"/>
      <c r="L9453" s="7"/>
      <c r="Q9453" s="7"/>
      <c r="S9453" s="7"/>
      <c r="T9453" s="7"/>
      <c r="Y9453" s="7"/>
      <c r="AA9453" s="7"/>
      <c r="AB9453" s="7"/>
      <c r="AG9453" s="7"/>
    </row>
    <row r="9454" spans="1:33">
      <c r="A9454" s="7"/>
      <c r="B9454" s="7"/>
      <c r="C9454" s="7"/>
      <c r="D9454" s="7"/>
      <c r="E9454" s="7"/>
      <c r="F9454" s="7"/>
      <c r="G9454" s="7"/>
      <c r="H9454" s="7"/>
      <c r="J9454" s="7"/>
      <c r="K9454" s="7"/>
      <c r="L9454" s="7"/>
      <c r="Q9454" s="7"/>
      <c r="S9454" s="7"/>
      <c r="T9454" s="7"/>
      <c r="Y9454" s="7"/>
      <c r="AA9454" s="7"/>
      <c r="AB9454" s="7"/>
      <c r="AG9454" s="7"/>
    </row>
    <row r="9455" spans="1:33">
      <c r="A9455" s="7"/>
      <c r="B9455" s="7"/>
      <c r="C9455" s="7"/>
      <c r="D9455" s="7"/>
      <c r="E9455" s="7"/>
      <c r="F9455" s="7"/>
      <c r="G9455" s="7"/>
      <c r="H9455" s="7"/>
      <c r="J9455" s="7"/>
      <c r="K9455" s="7"/>
      <c r="L9455" s="7"/>
      <c r="Q9455" s="7"/>
      <c r="S9455" s="7"/>
      <c r="T9455" s="7"/>
      <c r="Y9455" s="7"/>
      <c r="AA9455" s="7"/>
      <c r="AB9455" s="7"/>
      <c r="AG9455" s="7"/>
    </row>
    <row r="9456" spans="1:33">
      <c r="A9456" s="7"/>
      <c r="B9456" s="7"/>
      <c r="C9456" s="7"/>
      <c r="D9456" s="7"/>
      <c r="E9456" s="7"/>
      <c r="F9456" s="7"/>
      <c r="G9456" s="7"/>
      <c r="H9456" s="7"/>
      <c r="J9456" s="7"/>
      <c r="K9456" s="7"/>
      <c r="L9456" s="7"/>
      <c r="Q9456" s="7"/>
      <c r="S9456" s="7"/>
      <c r="T9456" s="7"/>
      <c r="Y9456" s="7"/>
      <c r="AA9456" s="7"/>
      <c r="AB9456" s="7"/>
      <c r="AG9456" s="7"/>
    </row>
    <row r="9457" spans="1:33">
      <c r="A9457" s="7"/>
      <c r="B9457" s="7"/>
      <c r="C9457" s="7"/>
      <c r="D9457" s="7"/>
      <c r="E9457" s="7"/>
      <c r="F9457" s="7"/>
      <c r="G9457" s="7"/>
      <c r="H9457" s="7"/>
      <c r="J9457" s="7"/>
      <c r="K9457" s="7"/>
      <c r="L9457" s="7"/>
      <c r="Q9457" s="7"/>
      <c r="S9457" s="7"/>
      <c r="T9457" s="7"/>
      <c r="Y9457" s="7"/>
      <c r="AA9457" s="7"/>
      <c r="AB9457" s="7"/>
      <c r="AG9457" s="7"/>
    </row>
    <row r="9458" spans="1:33">
      <c r="A9458" s="7"/>
      <c r="B9458" s="7"/>
      <c r="C9458" s="7"/>
      <c r="D9458" s="7"/>
      <c r="E9458" s="7"/>
      <c r="F9458" s="7"/>
      <c r="G9458" s="7"/>
      <c r="H9458" s="7"/>
      <c r="J9458" s="7"/>
      <c r="K9458" s="7"/>
      <c r="L9458" s="7"/>
      <c r="Q9458" s="7"/>
      <c r="S9458" s="7"/>
      <c r="T9458" s="7"/>
      <c r="Y9458" s="7"/>
      <c r="AA9458" s="7"/>
      <c r="AB9458" s="7"/>
      <c r="AG9458" s="7"/>
    </row>
    <row r="9459" spans="1:33">
      <c r="A9459" s="7"/>
      <c r="B9459" s="7"/>
      <c r="C9459" s="7"/>
      <c r="D9459" s="7"/>
      <c r="E9459" s="7"/>
      <c r="F9459" s="7"/>
      <c r="G9459" s="7"/>
      <c r="H9459" s="7"/>
      <c r="J9459" s="7"/>
      <c r="K9459" s="7"/>
      <c r="L9459" s="7"/>
      <c r="Q9459" s="7"/>
      <c r="S9459" s="7"/>
      <c r="T9459" s="7"/>
      <c r="Y9459" s="7"/>
      <c r="AA9459" s="7"/>
      <c r="AB9459" s="7"/>
      <c r="AG9459" s="7"/>
    </row>
    <row r="9460" spans="1:33">
      <c r="A9460" s="7"/>
      <c r="B9460" s="7"/>
      <c r="C9460" s="7"/>
      <c r="D9460" s="7"/>
      <c r="E9460" s="7"/>
      <c r="F9460" s="7"/>
      <c r="G9460" s="7"/>
      <c r="H9460" s="7"/>
      <c r="J9460" s="7"/>
      <c r="K9460" s="7"/>
      <c r="L9460" s="7"/>
      <c r="Q9460" s="7"/>
      <c r="S9460" s="7"/>
      <c r="T9460" s="7"/>
      <c r="Y9460" s="7"/>
      <c r="AA9460" s="7"/>
      <c r="AB9460" s="7"/>
      <c r="AG9460" s="7"/>
    </row>
    <row r="9461" spans="1:33">
      <c r="A9461" s="7"/>
      <c r="B9461" s="7"/>
      <c r="C9461" s="7"/>
      <c r="D9461" s="7"/>
      <c r="E9461" s="7"/>
      <c r="F9461" s="7"/>
      <c r="G9461" s="7"/>
      <c r="H9461" s="7"/>
      <c r="J9461" s="7"/>
      <c r="K9461" s="7"/>
      <c r="L9461" s="7"/>
      <c r="Q9461" s="7"/>
      <c r="S9461" s="7"/>
      <c r="T9461" s="7"/>
      <c r="Y9461" s="7"/>
      <c r="AA9461" s="7"/>
      <c r="AB9461" s="7"/>
      <c r="AG9461" s="7"/>
    </row>
    <row r="9462" spans="1:33">
      <c r="A9462" s="7"/>
      <c r="B9462" s="7"/>
      <c r="C9462" s="7"/>
      <c r="D9462" s="7"/>
      <c r="E9462" s="7"/>
      <c r="F9462" s="7"/>
      <c r="G9462" s="7"/>
      <c r="H9462" s="7"/>
      <c r="J9462" s="7"/>
      <c r="K9462" s="7"/>
      <c r="L9462" s="7"/>
      <c r="Q9462" s="7"/>
      <c r="S9462" s="7"/>
      <c r="T9462" s="7"/>
      <c r="Y9462" s="7"/>
      <c r="AA9462" s="7"/>
      <c r="AB9462" s="7"/>
      <c r="AG9462" s="7"/>
    </row>
    <row r="9463" spans="1:33">
      <c r="A9463" s="7"/>
      <c r="B9463" s="7"/>
      <c r="C9463" s="7"/>
      <c r="D9463" s="7"/>
      <c r="E9463" s="7"/>
      <c r="F9463" s="7"/>
      <c r="G9463" s="7"/>
      <c r="H9463" s="7"/>
      <c r="J9463" s="7"/>
      <c r="K9463" s="7"/>
      <c r="L9463" s="7"/>
      <c r="Q9463" s="7"/>
      <c r="S9463" s="7"/>
      <c r="T9463" s="7"/>
      <c r="Y9463" s="7"/>
      <c r="AA9463" s="7"/>
      <c r="AB9463" s="7"/>
      <c r="AG9463" s="7"/>
    </row>
    <row r="9464" spans="1:33">
      <c r="A9464" s="7"/>
      <c r="B9464" s="7"/>
      <c r="C9464" s="7"/>
      <c r="D9464" s="7"/>
      <c r="E9464" s="7"/>
      <c r="F9464" s="7"/>
      <c r="G9464" s="7"/>
      <c r="H9464" s="7"/>
      <c r="J9464" s="7"/>
      <c r="K9464" s="7"/>
      <c r="L9464" s="7"/>
      <c r="Q9464" s="7"/>
      <c r="S9464" s="7"/>
      <c r="T9464" s="7"/>
      <c r="Y9464" s="7"/>
      <c r="AA9464" s="7"/>
      <c r="AB9464" s="7"/>
      <c r="AG9464" s="7"/>
    </row>
    <row r="9465" spans="1:33">
      <c r="A9465" s="7"/>
      <c r="B9465" s="7"/>
      <c r="C9465" s="7"/>
      <c r="D9465" s="7"/>
      <c r="E9465" s="7"/>
      <c r="F9465" s="7"/>
      <c r="G9465" s="7"/>
      <c r="H9465" s="7"/>
      <c r="J9465" s="7"/>
      <c r="K9465" s="7"/>
      <c r="L9465" s="7"/>
      <c r="Q9465" s="7"/>
      <c r="S9465" s="7"/>
      <c r="T9465" s="7"/>
      <c r="Y9465" s="7"/>
      <c r="AA9465" s="7"/>
      <c r="AB9465" s="7"/>
      <c r="AG9465" s="7"/>
    </row>
    <row r="9466" spans="1:33">
      <c r="A9466" s="7"/>
      <c r="B9466" s="7"/>
      <c r="C9466" s="7"/>
      <c r="D9466" s="7"/>
      <c r="E9466" s="7"/>
      <c r="F9466" s="7"/>
      <c r="G9466" s="7"/>
      <c r="H9466" s="7"/>
      <c r="J9466" s="7"/>
      <c r="K9466" s="7"/>
      <c r="L9466" s="7"/>
      <c r="Q9466" s="7"/>
      <c r="S9466" s="7"/>
      <c r="T9466" s="7"/>
      <c r="Y9466" s="7"/>
      <c r="AA9466" s="7"/>
      <c r="AB9466" s="7"/>
      <c r="AG9466" s="7"/>
    </row>
    <row r="9467" spans="1:33">
      <c r="A9467" s="7"/>
      <c r="B9467" s="7"/>
      <c r="C9467" s="7"/>
      <c r="D9467" s="7"/>
      <c r="E9467" s="7"/>
      <c r="F9467" s="7"/>
      <c r="G9467" s="7"/>
      <c r="H9467" s="7"/>
      <c r="J9467" s="7"/>
      <c r="K9467" s="7"/>
      <c r="L9467" s="7"/>
      <c r="Q9467" s="7"/>
      <c r="S9467" s="7"/>
      <c r="T9467" s="7"/>
      <c r="Y9467" s="7"/>
      <c r="AA9467" s="7"/>
      <c r="AB9467" s="7"/>
      <c r="AG9467" s="7"/>
    </row>
    <row r="9468" spans="1:33">
      <c r="A9468" s="7"/>
      <c r="B9468" s="7"/>
      <c r="C9468" s="7"/>
      <c r="D9468" s="7"/>
      <c r="E9468" s="7"/>
      <c r="F9468" s="7"/>
      <c r="G9468" s="7"/>
      <c r="H9468" s="7"/>
      <c r="J9468" s="7"/>
      <c r="K9468" s="7"/>
      <c r="L9468" s="7"/>
      <c r="Q9468" s="7"/>
      <c r="S9468" s="7"/>
      <c r="T9468" s="7"/>
      <c r="Y9468" s="7"/>
      <c r="AA9468" s="7"/>
      <c r="AB9468" s="7"/>
      <c r="AG9468" s="7"/>
    </row>
    <row r="9469" spans="1:33">
      <c r="A9469" s="7"/>
      <c r="B9469" s="7"/>
      <c r="C9469" s="7"/>
      <c r="D9469" s="7"/>
      <c r="E9469" s="7"/>
      <c r="F9469" s="7"/>
      <c r="G9469" s="7"/>
      <c r="H9469" s="7"/>
      <c r="J9469" s="7"/>
      <c r="K9469" s="7"/>
      <c r="L9469" s="7"/>
      <c r="Q9469" s="7"/>
      <c r="S9469" s="7"/>
      <c r="T9469" s="7"/>
      <c r="Y9469" s="7"/>
      <c r="AA9469" s="7"/>
      <c r="AB9469" s="7"/>
      <c r="AG9469" s="7"/>
    </row>
    <row r="9470" spans="1:33">
      <c r="A9470" s="7"/>
      <c r="B9470" s="7"/>
      <c r="C9470" s="7"/>
      <c r="D9470" s="7"/>
      <c r="E9470" s="7"/>
      <c r="F9470" s="7"/>
      <c r="G9470" s="7"/>
      <c r="H9470" s="7"/>
      <c r="J9470" s="7"/>
      <c r="K9470" s="7"/>
      <c r="L9470" s="7"/>
      <c r="Q9470" s="7"/>
      <c r="S9470" s="7"/>
      <c r="T9470" s="7"/>
      <c r="Y9470" s="7"/>
      <c r="AA9470" s="7"/>
      <c r="AB9470" s="7"/>
      <c r="AG9470" s="7"/>
    </row>
    <row r="9471" spans="1:33">
      <c r="A9471" s="7"/>
      <c r="B9471" s="7"/>
      <c r="C9471" s="7"/>
      <c r="D9471" s="7"/>
      <c r="E9471" s="7"/>
      <c r="F9471" s="7"/>
      <c r="G9471" s="7"/>
      <c r="H9471" s="7"/>
      <c r="J9471" s="7"/>
      <c r="K9471" s="7"/>
      <c r="L9471" s="7"/>
      <c r="Q9471" s="7"/>
      <c r="S9471" s="7"/>
      <c r="T9471" s="7"/>
      <c r="Y9471" s="7"/>
      <c r="AA9471" s="7"/>
      <c r="AB9471" s="7"/>
      <c r="AG9471" s="7"/>
    </row>
    <row r="9472" spans="1:33">
      <c r="A9472" s="7"/>
      <c r="B9472" s="7"/>
      <c r="C9472" s="7"/>
      <c r="D9472" s="7"/>
      <c r="E9472" s="7"/>
      <c r="F9472" s="7"/>
      <c r="G9472" s="7"/>
      <c r="H9472" s="7"/>
      <c r="J9472" s="7"/>
      <c r="K9472" s="7"/>
      <c r="L9472" s="7"/>
      <c r="Q9472" s="7"/>
      <c r="S9472" s="7"/>
      <c r="T9472" s="7"/>
      <c r="Y9472" s="7"/>
      <c r="AA9472" s="7"/>
      <c r="AB9472" s="7"/>
      <c r="AG9472" s="7"/>
    </row>
    <row r="9473" spans="1:33">
      <c r="A9473" s="7"/>
      <c r="B9473" s="7"/>
      <c r="C9473" s="7"/>
      <c r="D9473" s="7"/>
      <c r="E9473" s="7"/>
      <c r="F9473" s="7"/>
      <c r="G9473" s="7"/>
      <c r="H9473" s="7"/>
      <c r="J9473" s="7"/>
      <c r="K9473" s="7"/>
      <c r="L9473" s="7"/>
      <c r="Q9473" s="7"/>
      <c r="S9473" s="7"/>
      <c r="T9473" s="7"/>
      <c r="Y9473" s="7"/>
      <c r="AA9473" s="7"/>
      <c r="AB9473" s="7"/>
      <c r="AG9473" s="7"/>
    </row>
    <row r="9474" spans="1:33">
      <c r="A9474" s="7"/>
      <c r="B9474" s="7"/>
      <c r="C9474" s="7"/>
      <c r="D9474" s="7"/>
      <c r="E9474" s="7"/>
      <c r="F9474" s="7"/>
      <c r="G9474" s="7"/>
      <c r="H9474" s="7"/>
      <c r="J9474" s="7"/>
      <c r="K9474" s="7"/>
      <c r="L9474" s="7"/>
      <c r="Q9474" s="7"/>
      <c r="S9474" s="7"/>
      <c r="T9474" s="7"/>
      <c r="Y9474" s="7"/>
      <c r="AA9474" s="7"/>
      <c r="AB9474" s="7"/>
      <c r="AG9474" s="7"/>
    </row>
    <row r="9475" spans="1:33">
      <c r="A9475" s="7"/>
      <c r="B9475" s="7"/>
      <c r="C9475" s="7"/>
      <c r="D9475" s="7"/>
      <c r="E9475" s="7"/>
      <c r="F9475" s="7"/>
      <c r="G9475" s="7"/>
      <c r="H9475" s="7"/>
      <c r="J9475" s="7"/>
      <c r="K9475" s="7"/>
      <c r="L9475" s="7"/>
      <c r="Q9475" s="7"/>
      <c r="S9475" s="7"/>
      <c r="T9475" s="7"/>
      <c r="Y9475" s="7"/>
      <c r="AA9475" s="7"/>
      <c r="AB9475" s="7"/>
      <c r="AG9475" s="7"/>
    </row>
    <row r="9476" spans="1:33">
      <c r="A9476" s="7"/>
      <c r="B9476" s="7"/>
      <c r="C9476" s="7"/>
      <c r="D9476" s="7"/>
      <c r="E9476" s="7"/>
      <c r="F9476" s="7"/>
      <c r="G9476" s="7"/>
      <c r="H9476" s="7"/>
      <c r="J9476" s="7"/>
      <c r="K9476" s="7"/>
      <c r="L9476" s="7"/>
      <c r="Q9476" s="7"/>
      <c r="S9476" s="7"/>
      <c r="T9476" s="7"/>
      <c r="Y9476" s="7"/>
      <c r="AA9476" s="7"/>
      <c r="AB9476" s="7"/>
      <c r="AG9476" s="7"/>
    </row>
    <row r="9477" spans="1:33">
      <c r="A9477" s="7"/>
      <c r="B9477" s="7"/>
      <c r="C9477" s="7"/>
      <c r="D9477" s="7"/>
      <c r="E9477" s="7"/>
      <c r="F9477" s="7"/>
      <c r="G9477" s="7"/>
      <c r="H9477" s="7"/>
      <c r="J9477" s="7"/>
      <c r="K9477" s="7"/>
      <c r="L9477" s="7"/>
      <c r="Q9477" s="7"/>
      <c r="S9477" s="7"/>
      <c r="T9477" s="7"/>
      <c r="Y9477" s="7"/>
      <c r="AA9477" s="7"/>
      <c r="AB9477" s="7"/>
      <c r="AG9477" s="7"/>
    </row>
    <row r="9478" spans="1:33">
      <c r="A9478" s="7"/>
      <c r="B9478" s="7"/>
      <c r="C9478" s="7"/>
      <c r="D9478" s="7"/>
      <c r="E9478" s="7"/>
      <c r="F9478" s="7"/>
      <c r="G9478" s="7"/>
      <c r="H9478" s="7"/>
      <c r="J9478" s="7"/>
      <c r="K9478" s="7"/>
      <c r="L9478" s="7"/>
      <c r="Q9478" s="7"/>
      <c r="S9478" s="7"/>
      <c r="T9478" s="7"/>
      <c r="Y9478" s="7"/>
      <c r="AA9478" s="7"/>
      <c r="AB9478" s="7"/>
      <c r="AG9478" s="7"/>
    </row>
    <row r="9479" spans="1:33">
      <c r="A9479" s="7"/>
      <c r="B9479" s="7"/>
      <c r="C9479" s="7"/>
      <c r="D9479" s="7"/>
      <c r="E9479" s="7"/>
      <c r="F9479" s="7"/>
      <c r="G9479" s="7"/>
      <c r="H9479" s="7"/>
      <c r="J9479" s="7"/>
      <c r="K9479" s="7"/>
      <c r="L9479" s="7"/>
      <c r="Q9479" s="7"/>
      <c r="S9479" s="7"/>
      <c r="T9479" s="7"/>
      <c r="Y9479" s="7"/>
      <c r="AA9479" s="7"/>
      <c r="AB9479" s="7"/>
      <c r="AG9479" s="7"/>
    </row>
    <row r="9480" spans="1:33">
      <c r="A9480" s="7"/>
      <c r="B9480" s="7"/>
      <c r="C9480" s="7"/>
      <c r="D9480" s="7"/>
      <c r="E9480" s="7"/>
      <c r="F9480" s="7"/>
      <c r="G9480" s="7"/>
      <c r="H9480" s="7"/>
      <c r="J9480" s="7"/>
      <c r="K9480" s="7"/>
      <c r="L9480" s="7"/>
      <c r="Q9480" s="7"/>
      <c r="S9480" s="7"/>
      <c r="T9480" s="7"/>
      <c r="Y9480" s="7"/>
      <c r="AA9480" s="7"/>
      <c r="AB9480" s="7"/>
      <c r="AG9480" s="7"/>
    </row>
    <row r="9481" spans="1:33">
      <c r="A9481" s="7"/>
      <c r="B9481" s="7"/>
      <c r="C9481" s="7"/>
      <c r="D9481" s="7"/>
      <c r="E9481" s="7"/>
      <c r="F9481" s="7"/>
      <c r="G9481" s="7"/>
      <c r="H9481" s="7"/>
      <c r="J9481" s="7"/>
      <c r="K9481" s="7"/>
      <c r="L9481" s="7"/>
      <c r="Q9481" s="7"/>
      <c r="S9481" s="7"/>
      <c r="T9481" s="7"/>
      <c r="Y9481" s="7"/>
      <c r="AA9481" s="7"/>
      <c r="AB9481" s="7"/>
      <c r="AG9481" s="7"/>
    </row>
    <row r="9482" spans="1:33">
      <c r="A9482" s="7"/>
      <c r="B9482" s="7"/>
      <c r="C9482" s="7"/>
      <c r="D9482" s="7"/>
      <c r="E9482" s="7"/>
      <c r="F9482" s="7"/>
      <c r="G9482" s="7"/>
      <c r="H9482" s="7"/>
      <c r="J9482" s="7"/>
      <c r="K9482" s="7"/>
      <c r="L9482" s="7"/>
      <c r="Q9482" s="7"/>
      <c r="S9482" s="7"/>
      <c r="T9482" s="7"/>
      <c r="Y9482" s="7"/>
      <c r="AA9482" s="7"/>
      <c r="AB9482" s="7"/>
      <c r="AG9482" s="7"/>
    </row>
    <row r="9483" spans="1:33">
      <c r="A9483" s="7"/>
      <c r="B9483" s="7"/>
      <c r="C9483" s="7"/>
      <c r="D9483" s="7"/>
      <c r="E9483" s="7"/>
      <c r="F9483" s="7"/>
      <c r="G9483" s="7"/>
      <c r="H9483" s="7"/>
      <c r="J9483" s="7"/>
      <c r="K9483" s="7"/>
      <c r="L9483" s="7"/>
      <c r="Q9483" s="7"/>
      <c r="S9483" s="7"/>
      <c r="T9483" s="7"/>
      <c r="Y9483" s="7"/>
      <c r="AA9483" s="7"/>
      <c r="AB9483" s="7"/>
      <c r="AG9483" s="7"/>
    </row>
    <row r="9484" spans="1:33">
      <c r="A9484" s="7"/>
      <c r="B9484" s="7"/>
      <c r="C9484" s="7"/>
      <c r="D9484" s="7"/>
      <c r="E9484" s="7"/>
      <c r="F9484" s="7"/>
      <c r="G9484" s="7"/>
      <c r="H9484" s="7"/>
      <c r="J9484" s="7"/>
      <c r="K9484" s="7"/>
      <c r="L9484" s="7"/>
      <c r="Q9484" s="7"/>
      <c r="S9484" s="7"/>
      <c r="T9484" s="7"/>
      <c r="Y9484" s="7"/>
      <c r="AA9484" s="7"/>
      <c r="AB9484" s="7"/>
      <c r="AG9484" s="7"/>
    </row>
    <row r="9485" spans="1:33">
      <c r="A9485" s="7"/>
      <c r="B9485" s="7"/>
      <c r="C9485" s="7"/>
      <c r="D9485" s="7"/>
      <c r="E9485" s="7"/>
      <c r="F9485" s="7"/>
      <c r="G9485" s="7"/>
      <c r="H9485" s="7"/>
      <c r="J9485" s="7"/>
      <c r="K9485" s="7"/>
      <c r="L9485" s="7"/>
      <c r="Q9485" s="7"/>
      <c r="S9485" s="7"/>
      <c r="T9485" s="7"/>
      <c r="Y9485" s="7"/>
      <c r="AA9485" s="7"/>
      <c r="AB9485" s="7"/>
      <c r="AG9485" s="7"/>
    </row>
    <row r="9486" spans="1:33">
      <c r="A9486" s="7"/>
      <c r="B9486" s="7"/>
      <c r="C9486" s="7"/>
      <c r="D9486" s="7"/>
      <c r="E9486" s="7"/>
      <c r="F9486" s="7"/>
      <c r="G9486" s="7"/>
      <c r="H9486" s="7"/>
      <c r="J9486" s="7"/>
      <c r="K9486" s="7"/>
      <c r="L9486" s="7"/>
      <c r="Q9486" s="7"/>
      <c r="S9486" s="7"/>
      <c r="T9486" s="7"/>
      <c r="Y9486" s="7"/>
      <c r="AA9486" s="7"/>
      <c r="AB9486" s="7"/>
      <c r="AG9486" s="7"/>
    </row>
    <row r="9487" spans="1:33">
      <c r="A9487" s="7"/>
      <c r="B9487" s="7"/>
      <c r="C9487" s="7"/>
      <c r="D9487" s="7"/>
      <c r="E9487" s="7"/>
      <c r="F9487" s="7"/>
      <c r="G9487" s="7"/>
      <c r="H9487" s="7"/>
      <c r="J9487" s="7"/>
      <c r="K9487" s="7"/>
      <c r="L9487" s="7"/>
      <c r="Q9487" s="7"/>
      <c r="S9487" s="7"/>
      <c r="T9487" s="7"/>
      <c r="Y9487" s="7"/>
      <c r="AA9487" s="7"/>
      <c r="AB9487" s="7"/>
      <c r="AG9487" s="7"/>
    </row>
    <row r="9488" spans="1:33">
      <c r="A9488" s="7"/>
      <c r="B9488" s="7"/>
      <c r="C9488" s="7"/>
      <c r="D9488" s="7"/>
      <c r="E9488" s="7"/>
      <c r="F9488" s="7"/>
      <c r="G9488" s="7"/>
      <c r="H9488" s="7"/>
      <c r="J9488" s="7"/>
      <c r="K9488" s="7"/>
      <c r="L9488" s="7"/>
      <c r="Q9488" s="7"/>
      <c r="S9488" s="7"/>
      <c r="T9488" s="7"/>
      <c r="Y9488" s="7"/>
      <c r="AA9488" s="7"/>
      <c r="AB9488" s="7"/>
      <c r="AG9488" s="7"/>
    </row>
    <row r="9489" spans="1:33">
      <c r="A9489" s="7"/>
      <c r="B9489" s="7"/>
      <c r="C9489" s="7"/>
      <c r="D9489" s="7"/>
      <c r="E9489" s="7"/>
      <c r="F9489" s="7"/>
      <c r="G9489" s="7"/>
      <c r="H9489" s="7"/>
      <c r="J9489" s="7"/>
      <c r="K9489" s="7"/>
      <c r="L9489" s="7"/>
      <c r="Q9489" s="7"/>
      <c r="S9489" s="7"/>
      <c r="T9489" s="7"/>
      <c r="Y9489" s="7"/>
      <c r="AA9489" s="7"/>
      <c r="AB9489" s="7"/>
      <c r="AG9489" s="7"/>
    </row>
    <row r="9490" spans="1:33">
      <c r="A9490" s="7"/>
      <c r="B9490" s="7"/>
      <c r="C9490" s="7"/>
      <c r="D9490" s="7"/>
      <c r="E9490" s="7"/>
      <c r="F9490" s="7"/>
      <c r="G9490" s="7"/>
      <c r="H9490" s="7"/>
      <c r="J9490" s="7"/>
      <c r="K9490" s="7"/>
      <c r="L9490" s="7"/>
      <c r="Q9490" s="7"/>
      <c r="S9490" s="7"/>
      <c r="T9490" s="7"/>
      <c r="Y9490" s="7"/>
      <c r="AA9490" s="7"/>
      <c r="AB9490" s="7"/>
      <c r="AG9490" s="7"/>
    </row>
    <row r="9491" spans="1:33">
      <c r="A9491" s="7"/>
      <c r="B9491" s="7"/>
      <c r="C9491" s="7"/>
      <c r="D9491" s="7"/>
      <c r="E9491" s="7"/>
      <c r="F9491" s="7"/>
      <c r="G9491" s="7"/>
      <c r="H9491" s="7"/>
      <c r="J9491" s="7"/>
      <c r="K9491" s="7"/>
      <c r="L9491" s="7"/>
      <c r="Q9491" s="7"/>
      <c r="S9491" s="7"/>
      <c r="T9491" s="7"/>
      <c r="Y9491" s="7"/>
      <c r="AA9491" s="7"/>
      <c r="AB9491" s="7"/>
      <c r="AG9491" s="7"/>
    </row>
    <row r="9492" spans="1:33">
      <c r="A9492" s="7"/>
      <c r="B9492" s="7"/>
      <c r="C9492" s="7"/>
      <c r="D9492" s="7"/>
      <c r="E9492" s="7"/>
      <c r="F9492" s="7"/>
      <c r="G9492" s="7"/>
      <c r="H9492" s="7"/>
      <c r="J9492" s="7"/>
      <c r="K9492" s="7"/>
      <c r="L9492" s="7"/>
      <c r="Q9492" s="7"/>
      <c r="S9492" s="7"/>
      <c r="T9492" s="7"/>
      <c r="Y9492" s="7"/>
      <c r="AA9492" s="7"/>
      <c r="AB9492" s="7"/>
      <c r="AG9492" s="7"/>
    </row>
    <row r="9493" spans="1:33">
      <c r="A9493" s="7"/>
      <c r="B9493" s="7"/>
      <c r="C9493" s="7"/>
      <c r="D9493" s="7"/>
      <c r="E9493" s="7"/>
      <c r="F9493" s="7"/>
      <c r="G9493" s="7"/>
      <c r="H9493" s="7"/>
      <c r="J9493" s="7"/>
      <c r="K9493" s="7"/>
      <c r="L9493" s="7"/>
      <c r="Q9493" s="7"/>
      <c r="S9493" s="7"/>
      <c r="T9493" s="7"/>
      <c r="Y9493" s="7"/>
      <c r="AA9493" s="7"/>
      <c r="AB9493" s="7"/>
      <c r="AG9493" s="7"/>
    </row>
    <row r="9494" spans="1:33">
      <c r="A9494" s="7"/>
      <c r="B9494" s="7"/>
      <c r="C9494" s="7"/>
      <c r="D9494" s="7"/>
      <c r="E9494" s="7"/>
      <c r="F9494" s="7"/>
      <c r="G9494" s="7"/>
      <c r="H9494" s="7"/>
      <c r="J9494" s="7"/>
      <c r="K9494" s="7"/>
      <c r="L9494" s="7"/>
      <c r="Q9494" s="7"/>
      <c r="S9494" s="7"/>
      <c r="T9494" s="7"/>
      <c r="Y9494" s="7"/>
      <c r="AA9494" s="7"/>
      <c r="AB9494" s="7"/>
      <c r="AG9494" s="7"/>
    </row>
    <row r="9495" spans="1:33">
      <c r="A9495" s="7"/>
      <c r="B9495" s="7"/>
      <c r="C9495" s="7"/>
      <c r="D9495" s="7"/>
      <c r="E9495" s="7"/>
      <c r="F9495" s="7"/>
      <c r="G9495" s="7"/>
      <c r="H9495" s="7"/>
      <c r="J9495" s="7"/>
      <c r="K9495" s="7"/>
      <c r="L9495" s="7"/>
      <c r="Q9495" s="7"/>
      <c r="S9495" s="7"/>
      <c r="T9495" s="7"/>
      <c r="Y9495" s="7"/>
      <c r="AA9495" s="7"/>
      <c r="AB9495" s="7"/>
      <c r="AG9495" s="7"/>
    </row>
    <row r="9496" spans="1:33">
      <c r="A9496" s="7"/>
      <c r="B9496" s="7"/>
      <c r="C9496" s="7"/>
      <c r="D9496" s="7"/>
      <c r="E9496" s="7"/>
      <c r="F9496" s="7"/>
      <c r="G9496" s="7"/>
      <c r="H9496" s="7"/>
      <c r="J9496" s="7"/>
      <c r="K9496" s="7"/>
      <c r="L9496" s="7"/>
      <c r="Q9496" s="7"/>
      <c r="S9496" s="7"/>
      <c r="T9496" s="7"/>
      <c r="Y9496" s="7"/>
      <c r="AA9496" s="7"/>
      <c r="AB9496" s="7"/>
      <c r="AG9496" s="7"/>
    </row>
    <row r="9497" spans="1:33">
      <c r="A9497" s="7"/>
      <c r="B9497" s="7"/>
      <c r="C9497" s="7"/>
      <c r="D9497" s="7"/>
      <c r="E9497" s="7"/>
      <c r="F9497" s="7"/>
      <c r="G9497" s="7"/>
      <c r="H9497" s="7"/>
      <c r="J9497" s="7"/>
      <c r="K9497" s="7"/>
      <c r="L9497" s="7"/>
      <c r="Q9497" s="7"/>
      <c r="S9497" s="7"/>
      <c r="T9497" s="7"/>
      <c r="Y9497" s="7"/>
      <c r="AA9497" s="7"/>
      <c r="AB9497" s="7"/>
      <c r="AG9497" s="7"/>
    </row>
    <row r="9498" spans="1:33">
      <c r="A9498" s="7"/>
      <c r="B9498" s="7"/>
      <c r="C9498" s="7"/>
      <c r="D9498" s="7"/>
      <c r="E9498" s="7"/>
      <c r="F9498" s="7"/>
      <c r="G9498" s="7"/>
      <c r="H9498" s="7"/>
      <c r="J9498" s="7"/>
      <c r="K9498" s="7"/>
      <c r="L9498" s="7"/>
      <c r="Q9498" s="7"/>
      <c r="S9498" s="7"/>
      <c r="T9498" s="7"/>
      <c r="Y9498" s="7"/>
      <c r="AA9498" s="7"/>
      <c r="AB9498" s="7"/>
      <c r="AG9498" s="7"/>
    </row>
    <row r="9499" spans="1:33">
      <c r="A9499" s="7"/>
      <c r="B9499" s="7"/>
      <c r="C9499" s="7"/>
      <c r="D9499" s="7"/>
      <c r="E9499" s="7"/>
      <c r="F9499" s="7"/>
      <c r="G9499" s="7"/>
      <c r="H9499" s="7"/>
      <c r="J9499" s="7"/>
      <c r="K9499" s="7"/>
      <c r="L9499" s="7"/>
      <c r="Q9499" s="7"/>
      <c r="S9499" s="7"/>
      <c r="T9499" s="7"/>
      <c r="Y9499" s="7"/>
      <c r="AA9499" s="7"/>
      <c r="AB9499" s="7"/>
      <c r="AG9499" s="7"/>
    </row>
    <row r="9500" spans="1:33">
      <c r="A9500" s="7"/>
      <c r="B9500" s="7"/>
      <c r="C9500" s="7"/>
      <c r="D9500" s="7"/>
      <c r="E9500" s="7"/>
      <c r="F9500" s="7"/>
      <c r="G9500" s="7"/>
      <c r="H9500" s="7"/>
      <c r="J9500" s="7"/>
      <c r="K9500" s="7"/>
      <c r="L9500" s="7"/>
      <c r="Q9500" s="7"/>
      <c r="S9500" s="7"/>
      <c r="T9500" s="7"/>
      <c r="Y9500" s="7"/>
      <c r="AA9500" s="7"/>
      <c r="AB9500" s="7"/>
      <c r="AG9500" s="7"/>
    </row>
    <row r="9501" spans="1:33">
      <c r="A9501" s="7"/>
      <c r="B9501" s="7"/>
      <c r="C9501" s="7"/>
      <c r="D9501" s="7"/>
      <c r="E9501" s="7"/>
      <c r="F9501" s="7"/>
      <c r="G9501" s="7"/>
      <c r="H9501" s="7"/>
      <c r="J9501" s="7"/>
      <c r="K9501" s="7"/>
      <c r="L9501" s="7"/>
      <c r="Q9501" s="7"/>
      <c r="S9501" s="7"/>
      <c r="T9501" s="7"/>
      <c r="Y9501" s="7"/>
      <c r="AA9501" s="7"/>
      <c r="AB9501" s="7"/>
      <c r="AG9501" s="7"/>
    </row>
    <row r="9502" spans="1:33">
      <c r="A9502" s="7"/>
      <c r="B9502" s="7"/>
      <c r="C9502" s="7"/>
      <c r="D9502" s="7"/>
      <c r="E9502" s="7"/>
      <c r="F9502" s="7"/>
      <c r="G9502" s="7"/>
      <c r="H9502" s="7"/>
      <c r="J9502" s="7"/>
      <c r="K9502" s="7"/>
      <c r="L9502" s="7"/>
      <c r="Q9502" s="7"/>
      <c r="S9502" s="7"/>
      <c r="T9502" s="7"/>
      <c r="Y9502" s="7"/>
      <c r="AA9502" s="7"/>
      <c r="AB9502" s="7"/>
      <c r="AG9502" s="7"/>
    </row>
    <row r="9503" spans="1:33">
      <c r="A9503" s="7"/>
      <c r="B9503" s="7"/>
      <c r="C9503" s="7"/>
      <c r="D9503" s="7"/>
      <c r="E9503" s="7"/>
      <c r="F9503" s="7"/>
      <c r="G9503" s="7"/>
      <c r="H9503" s="7"/>
      <c r="J9503" s="7"/>
      <c r="K9503" s="7"/>
      <c r="L9503" s="7"/>
      <c r="Q9503" s="7"/>
      <c r="S9503" s="7"/>
      <c r="T9503" s="7"/>
      <c r="Y9503" s="7"/>
      <c r="AA9503" s="7"/>
      <c r="AB9503" s="7"/>
      <c r="AG9503" s="7"/>
    </row>
    <row r="9504" spans="1:33">
      <c r="A9504" s="7"/>
      <c r="B9504" s="7"/>
      <c r="C9504" s="7"/>
      <c r="D9504" s="7"/>
      <c r="E9504" s="7"/>
      <c r="F9504" s="7"/>
      <c r="G9504" s="7"/>
      <c r="H9504" s="7"/>
      <c r="J9504" s="7"/>
      <c r="K9504" s="7"/>
      <c r="L9504" s="7"/>
      <c r="Q9504" s="7"/>
      <c r="S9504" s="7"/>
      <c r="T9504" s="7"/>
      <c r="Y9504" s="7"/>
      <c r="AA9504" s="7"/>
      <c r="AB9504" s="7"/>
      <c r="AG9504" s="7"/>
    </row>
    <row r="9505" spans="1:33">
      <c r="A9505" s="7"/>
      <c r="B9505" s="7"/>
      <c r="C9505" s="7"/>
      <c r="D9505" s="7"/>
      <c r="E9505" s="7"/>
      <c r="F9505" s="7"/>
      <c r="G9505" s="7"/>
      <c r="H9505" s="7"/>
      <c r="J9505" s="7"/>
      <c r="K9505" s="7"/>
      <c r="L9505" s="7"/>
      <c r="Q9505" s="7"/>
      <c r="S9505" s="7"/>
      <c r="T9505" s="7"/>
      <c r="Y9505" s="7"/>
      <c r="AA9505" s="7"/>
      <c r="AB9505" s="7"/>
      <c r="AG9505" s="7"/>
    </row>
    <row r="9506" spans="1:33">
      <c r="A9506" s="7"/>
      <c r="B9506" s="7"/>
      <c r="C9506" s="7"/>
      <c r="D9506" s="7"/>
      <c r="E9506" s="7"/>
      <c r="F9506" s="7"/>
      <c r="G9506" s="7"/>
      <c r="H9506" s="7"/>
      <c r="J9506" s="7"/>
      <c r="K9506" s="7"/>
      <c r="L9506" s="7"/>
      <c r="Q9506" s="7"/>
      <c r="S9506" s="7"/>
      <c r="T9506" s="7"/>
      <c r="Y9506" s="7"/>
      <c r="AA9506" s="7"/>
      <c r="AB9506" s="7"/>
      <c r="AG9506" s="7"/>
    </row>
    <row r="9507" spans="1:33">
      <c r="A9507" s="7"/>
      <c r="B9507" s="7"/>
      <c r="C9507" s="7"/>
      <c r="D9507" s="7"/>
      <c r="E9507" s="7"/>
      <c r="F9507" s="7"/>
      <c r="G9507" s="7"/>
      <c r="H9507" s="7"/>
      <c r="J9507" s="7"/>
      <c r="K9507" s="7"/>
      <c r="L9507" s="7"/>
      <c r="Q9507" s="7"/>
      <c r="S9507" s="7"/>
      <c r="T9507" s="7"/>
      <c r="Y9507" s="7"/>
      <c r="AA9507" s="7"/>
      <c r="AB9507" s="7"/>
      <c r="AG9507" s="7"/>
    </row>
    <row r="9508" spans="1:33">
      <c r="A9508" s="7"/>
      <c r="B9508" s="7"/>
      <c r="C9508" s="7"/>
      <c r="D9508" s="7"/>
      <c r="E9508" s="7"/>
      <c r="F9508" s="7"/>
      <c r="G9508" s="7"/>
      <c r="H9508" s="7"/>
      <c r="J9508" s="7"/>
      <c r="K9508" s="7"/>
      <c r="L9508" s="7"/>
      <c r="Q9508" s="7"/>
      <c r="S9508" s="7"/>
      <c r="T9508" s="7"/>
      <c r="Y9508" s="7"/>
      <c r="AA9508" s="7"/>
      <c r="AB9508" s="7"/>
      <c r="AG9508" s="7"/>
    </row>
    <row r="9509" spans="1:33">
      <c r="A9509" s="7"/>
      <c r="B9509" s="7"/>
      <c r="C9509" s="7"/>
      <c r="D9509" s="7"/>
      <c r="E9509" s="7"/>
      <c r="F9509" s="7"/>
      <c r="G9509" s="7"/>
      <c r="H9509" s="7"/>
      <c r="J9509" s="7"/>
      <c r="K9509" s="7"/>
      <c r="L9509" s="7"/>
      <c r="Q9509" s="7"/>
      <c r="S9509" s="7"/>
      <c r="T9509" s="7"/>
      <c r="Y9509" s="7"/>
      <c r="AA9509" s="7"/>
      <c r="AB9509" s="7"/>
      <c r="AG9509" s="7"/>
    </row>
    <row r="9510" spans="1:33">
      <c r="A9510" s="7"/>
      <c r="B9510" s="7"/>
      <c r="C9510" s="7"/>
      <c r="D9510" s="7"/>
      <c r="E9510" s="7"/>
      <c r="F9510" s="7"/>
      <c r="G9510" s="7"/>
      <c r="H9510" s="7"/>
      <c r="J9510" s="7"/>
      <c r="K9510" s="7"/>
      <c r="L9510" s="7"/>
      <c r="Q9510" s="7"/>
      <c r="S9510" s="7"/>
      <c r="T9510" s="7"/>
      <c r="Y9510" s="7"/>
      <c r="AA9510" s="7"/>
      <c r="AB9510" s="7"/>
      <c r="AG9510" s="7"/>
    </row>
    <row r="9511" spans="1:33">
      <c r="A9511" s="7"/>
      <c r="B9511" s="7"/>
      <c r="C9511" s="7"/>
      <c r="D9511" s="7"/>
      <c r="E9511" s="7"/>
      <c r="F9511" s="7"/>
      <c r="G9511" s="7"/>
      <c r="H9511" s="7"/>
      <c r="J9511" s="7"/>
      <c r="K9511" s="7"/>
      <c r="L9511" s="7"/>
      <c r="Q9511" s="7"/>
      <c r="S9511" s="7"/>
      <c r="T9511" s="7"/>
      <c r="Y9511" s="7"/>
      <c r="AA9511" s="7"/>
      <c r="AB9511" s="7"/>
      <c r="AG9511" s="7"/>
    </row>
    <row r="9512" spans="1:33">
      <c r="A9512" s="7"/>
      <c r="B9512" s="7"/>
      <c r="C9512" s="7"/>
      <c r="D9512" s="7"/>
      <c r="E9512" s="7"/>
      <c r="F9512" s="7"/>
      <c r="G9512" s="7"/>
      <c r="H9512" s="7"/>
      <c r="J9512" s="7"/>
      <c r="K9512" s="7"/>
      <c r="L9512" s="7"/>
      <c r="Q9512" s="7"/>
      <c r="S9512" s="7"/>
      <c r="T9512" s="7"/>
      <c r="Y9512" s="7"/>
      <c r="AA9512" s="7"/>
      <c r="AB9512" s="7"/>
      <c r="AG9512" s="7"/>
    </row>
    <row r="9513" spans="1:33">
      <c r="A9513" s="7"/>
      <c r="B9513" s="7"/>
      <c r="C9513" s="7"/>
      <c r="D9513" s="7"/>
      <c r="E9513" s="7"/>
      <c r="F9513" s="7"/>
      <c r="G9513" s="7"/>
      <c r="H9513" s="7"/>
      <c r="J9513" s="7"/>
      <c r="K9513" s="7"/>
      <c r="L9513" s="7"/>
      <c r="Q9513" s="7"/>
      <c r="S9513" s="7"/>
      <c r="T9513" s="7"/>
      <c r="Y9513" s="7"/>
      <c r="AA9513" s="7"/>
      <c r="AB9513" s="7"/>
      <c r="AG9513" s="7"/>
    </row>
    <row r="9514" spans="1:33">
      <c r="A9514" s="7"/>
      <c r="B9514" s="7"/>
      <c r="C9514" s="7"/>
      <c r="D9514" s="7"/>
      <c r="E9514" s="7"/>
      <c r="F9514" s="7"/>
      <c r="G9514" s="7"/>
      <c r="H9514" s="7"/>
      <c r="J9514" s="7"/>
      <c r="K9514" s="7"/>
      <c r="L9514" s="7"/>
      <c r="Q9514" s="7"/>
      <c r="S9514" s="7"/>
      <c r="T9514" s="7"/>
      <c r="Y9514" s="7"/>
      <c r="AA9514" s="7"/>
      <c r="AB9514" s="7"/>
      <c r="AG9514" s="7"/>
    </row>
    <row r="9515" spans="1:33">
      <c r="A9515" s="7"/>
      <c r="B9515" s="7"/>
      <c r="C9515" s="7"/>
      <c r="D9515" s="7"/>
      <c r="E9515" s="7"/>
      <c r="F9515" s="7"/>
      <c r="G9515" s="7"/>
      <c r="H9515" s="7"/>
      <c r="J9515" s="7"/>
      <c r="K9515" s="7"/>
      <c r="L9515" s="7"/>
      <c r="Q9515" s="7"/>
      <c r="S9515" s="7"/>
      <c r="T9515" s="7"/>
      <c r="Y9515" s="7"/>
      <c r="AA9515" s="7"/>
      <c r="AB9515" s="7"/>
      <c r="AG9515" s="7"/>
    </row>
    <row r="9516" spans="1:33">
      <c r="A9516" s="7"/>
      <c r="B9516" s="7"/>
      <c r="C9516" s="7"/>
      <c r="D9516" s="7"/>
      <c r="E9516" s="7"/>
      <c r="F9516" s="7"/>
      <c r="G9516" s="7"/>
      <c r="H9516" s="7"/>
      <c r="J9516" s="7"/>
      <c r="K9516" s="7"/>
      <c r="L9516" s="7"/>
      <c r="Q9516" s="7"/>
      <c r="S9516" s="7"/>
      <c r="T9516" s="7"/>
      <c r="Y9516" s="7"/>
      <c r="AA9516" s="7"/>
      <c r="AB9516" s="7"/>
      <c r="AG9516" s="7"/>
    </row>
    <row r="9517" spans="1:33">
      <c r="A9517" s="7"/>
      <c r="B9517" s="7"/>
      <c r="C9517" s="7"/>
      <c r="D9517" s="7"/>
      <c r="E9517" s="7"/>
      <c r="F9517" s="7"/>
      <c r="G9517" s="7"/>
      <c r="H9517" s="7"/>
      <c r="J9517" s="7"/>
      <c r="K9517" s="7"/>
      <c r="L9517" s="7"/>
      <c r="Q9517" s="7"/>
      <c r="S9517" s="7"/>
      <c r="T9517" s="7"/>
      <c r="Y9517" s="7"/>
      <c r="AA9517" s="7"/>
      <c r="AB9517" s="7"/>
      <c r="AG9517" s="7"/>
    </row>
    <row r="9518" spans="1:33">
      <c r="A9518" s="7"/>
      <c r="B9518" s="7"/>
      <c r="C9518" s="7"/>
      <c r="D9518" s="7"/>
      <c r="E9518" s="7"/>
      <c r="F9518" s="7"/>
      <c r="G9518" s="7"/>
      <c r="H9518" s="7"/>
      <c r="J9518" s="7"/>
      <c r="K9518" s="7"/>
      <c r="L9518" s="7"/>
      <c r="Q9518" s="7"/>
      <c r="S9518" s="7"/>
      <c r="T9518" s="7"/>
      <c r="Y9518" s="7"/>
      <c r="AA9518" s="7"/>
      <c r="AB9518" s="7"/>
      <c r="AG9518" s="7"/>
    </row>
    <row r="9519" spans="1:33">
      <c r="A9519" s="7"/>
      <c r="B9519" s="7"/>
      <c r="C9519" s="7"/>
      <c r="D9519" s="7"/>
      <c r="E9519" s="7"/>
      <c r="F9519" s="7"/>
      <c r="G9519" s="7"/>
      <c r="H9519" s="7"/>
      <c r="J9519" s="7"/>
      <c r="K9519" s="7"/>
      <c r="L9519" s="7"/>
      <c r="Q9519" s="7"/>
      <c r="S9519" s="7"/>
      <c r="T9519" s="7"/>
      <c r="Y9519" s="7"/>
      <c r="AA9519" s="7"/>
      <c r="AB9519" s="7"/>
      <c r="AG9519" s="7"/>
    </row>
    <row r="9520" spans="1:33">
      <c r="A9520" s="7"/>
      <c r="B9520" s="7"/>
      <c r="C9520" s="7"/>
      <c r="D9520" s="7"/>
      <c r="E9520" s="7"/>
      <c r="F9520" s="7"/>
      <c r="G9520" s="7"/>
      <c r="H9520" s="7"/>
      <c r="J9520" s="7"/>
      <c r="K9520" s="7"/>
      <c r="L9520" s="7"/>
      <c r="Q9520" s="7"/>
      <c r="S9520" s="7"/>
      <c r="T9520" s="7"/>
      <c r="Y9520" s="7"/>
      <c r="AA9520" s="7"/>
      <c r="AB9520" s="7"/>
      <c r="AG9520" s="7"/>
    </row>
    <row r="9521" spans="1:33">
      <c r="A9521" s="7"/>
      <c r="B9521" s="7"/>
      <c r="C9521" s="7"/>
      <c r="D9521" s="7"/>
      <c r="E9521" s="7"/>
      <c r="F9521" s="7"/>
      <c r="G9521" s="7"/>
      <c r="H9521" s="7"/>
      <c r="J9521" s="7"/>
      <c r="K9521" s="7"/>
      <c r="L9521" s="7"/>
      <c r="Q9521" s="7"/>
      <c r="S9521" s="7"/>
      <c r="T9521" s="7"/>
      <c r="Y9521" s="7"/>
      <c r="AA9521" s="7"/>
      <c r="AB9521" s="7"/>
      <c r="AG9521" s="7"/>
    </row>
    <row r="9522" spans="1:33">
      <c r="A9522" s="7"/>
      <c r="B9522" s="7"/>
      <c r="C9522" s="7"/>
      <c r="D9522" s="7"/>
      <c r="E9522" s="7"/>
      <c r="F9522" s="7"/>
      <c r="G9522" s="7"/>
      <c r="H9522" s="7"/>
      <c r="J9522" s="7"/>
      <c r="K9522" s="7"/>
      <c r="L9522" s="7"/>
      <c r="Q9522" s="7"/>
      <c r="S9522" s="7"/>
      <c r="T9522" s="7"/>
      <c r="Y9522" s="7"/>
      <c r="AA9522" s="7"/>
      <c r="AB9522" s="7"/>
      <c r="AG9522" s="7"/>
    </row>
    <row r="9523" spans="1:33">
      <c r="A9523" s="7"/>
      <c r="B9523" s="7"/>
      <c r="C9523" s="7"/>
      <c r="D9523" s="7"/>
      <c r="E9523" s="7"/>
      <c r="F9523" s="7"/>
      <c r="G9523" s="7"/>
      <c r="H9523" s="7"/>
      <c r="J9523" s="7"/>
      <c r="K9523" s="7"/>
      <c r="L9523" s="7"/>
      <c r="Q9523" s="7"/>
      <c r="S9523" s="7"/>
      <c r="T9523" s="7"/>
      <c r="Y9523" s="7"/>
      <c r="AA9523" s="7"/>
      <c r="AB9523" s="7"/>
      <c r="AG9523" s="7"/>
    </row>
    <row r="9524" spans="1:33">
      <c r="A9524" s="7"/>
      <c r="B9524" s="7"/>
      <c r="C9524" s="7"/>
      <c r="D9524" s="7"/>
      <c r="E9524" s="7"/>
      <c r="F9524" s="7"/>
      <c r="G9524" s="7"/>
      <c r="H9524" s="7"/>
      <c r="J9524" s="7"/>
      <c r="K9524" s="7"/>
      <c r="L9524" s="7"/>
      <c r="Q9524" s="7"/>
      <c r="S9524" s="7"/>
      <c r="T9524" s="7"/>
      <c r="Y9524" s="7"/>
      <c r="AA9524" s="7"/>
      <c r="AB9524" s="7"/>
      <c r="AG9524" s="7"/>
    </row>
    <row r="9525" spans="1:33">
      <c r="A9525" s="7"/>
      <c r="B9525" s="7"/>
      <c r="C9525" s="7"/>
      <c r="D9525" s="7"/>
      <c r="E9525" s="7"/>
      <c r="F9525" s="7"/>
      <c r="G9525" s="7"/>
      <c r="H9525" s="7"/>
      <c r="J9525" s="7"/>
      <c r="K9525" s="7"/>
      <c r="L9525" s="7"/>
      <c r="Q9525" s="7"/>
      <c r="S9525" s="7"/>
      <c r="T9525" s="7"/>
      <c r="Y9525" s="7"/>
      <c r="AA9525" s="7"/>
      <c r="AB9525" s="7"/>
      <c r="AG9525" s="7"/>
    </row>
    <row r="9526" spans="1:33">
      <c r="A9526" s="7"/>
      <c r="B9526" s="7"/>
      <c r="C9526" s="7"/>
      <c r="D9526" s="7"/>
      <c r="E9526" s="7"/>
      <c r="F9526" s="7"/>
      <c r="G9526" s="7"/>
      <c r="H9526" s="7"/>
      <c r="J9526" s="7"/>
      <c r="K9526" s="7"/>
      <c r="L9526" s="7"/>
      <c r="Q9526" s="7"/>
      <c r="S9526" s="7"/>
      <c r="T9526" s="7"/>
      <c r="Y9526" s="7"/>
      <c r="AA9526" s="7"/>
      <c r="AB9526" s="7"/>
      <c r="AG9526" s="7"/>
    </row>
    <row r="9527" spans="1:33">
      <c r="A9527" s="7"/>
      <c r="B9527" s="7"/>
      <c r="C9527" s="7"/>
      <c r="D9527" s="7"/>
      <c r="E9527" s="7"/>
      <c r="F9527" s="7"/>
      <c r="G9527" s="7"/>
      <c r="H9527" s="7"/>
      <c r="J9527" s="7"/>
      <c r="K9527" s="7"/>
      <c r="L9527" s="7"/>
      <c r="Q9527" s="7"/>
      <c r="S9527" s="7"/>
      <c r="T9527" s="7"/>
      <c r="Y9527" s="7"/>
      <c r="AA9527" s="7"/>
      <c r="AB9527" s="7"/>
      <c r="AG9527" s="7"/>
    </row>
    <row r="9528" spans="1:33">
      <c r="A9528" s="7"/>
      <c r="B9528" s="7"/>
      <c r="C9528" s="7"/>
      <c r="D9528" s="7"/>
      <c r="E9528" s="7"/>
      <c r="F9528" s="7"/>
      <c r="G9528" s="7"/>
      <c r="H9528" s="7"/>
      <c r="J9528" s="7"/>
      <c r="K9528" s="7"/>
      <c r="L9528" s="7"/>
      <c r="Q9528" s="7"/>
      <c r="S9528" s="7"/>
      <c r="T9528" s="7"/>
      <c r="Y9528" s="7"/>
      <c r="AA9528" s="7"/>
      <c r="AB9528" s="7"/>
      <c r="AG9528" s="7"/>
    </row>
    <row r="9529" spans="1:33">
      <c r="A9529" s="7"/>
      <c r="B9529" s="7"/>
      <c r="C9529" s="7"/>
      <c r="D9529" s="7"/>
      <c r="E9529" s="7"/>
      <c r="F9529" s="7"/>
      <c r="G9529" s="7"/>
      <c r="H9529" s="7"/>
      <c r="J9529" s="7"/>
      <c r="K9529" s="7"/>
      <c r="L9529" s="7"/>
      <c r="Q9529" s="7"/>
      <c r="S9529" s="7"/>
      <c r="T9529" s="7"/>
      <c r="Y9529" s="7"/>
      <c r="AA9529" s="7"/>
      <c r="AB9529" s="7"/>
      <c r="AG9529" s="7"/>
    </row>
    <row r="9530" spans="1:33">
      <c r="A9530" s="7"/>
      <c r="B9530" s="7"/>
      <c r="C9530" s="7"/>
      <c r="D9530" s="7"/>
      <c r="E9530" s="7"/>
      <c r="F9530" s="7"/>
      <c r="G9530" s="7"/>
      <c r="H9530" s="7"/>
      <c r="J9530" s="7"/>
      <c r="K9530" s="7"/>
      <c r="L9530" s="7"/>
      <c r="Q9530" s="7"/>
      <c r="S9530" s="7"/>
      <c r="T9530" s="7"/>
      <c r="Y9530" s="7"/>
      <c r="AA9530" s="7"/>
      <c r="AB9530" s="7"/>
      <c r="AG9530" s="7"/>
    </row>
    <row r="9531" spans="1:33">
      <c r="A9531" s="7"/>
      <c r="B9531" s="7"/>
      <c r="C9531" s="7"/>
      <c r="D9531" s="7"/>
      <c r="E9531" s="7"/>
      <c r="F9531" s="7"/>
      <c r="G9531" s="7"/>
      <c r="H9531" s="7"/>
      <c r="J9531" s="7"/>
      <c r="K9531" s="7"/>
      <c r="L9531" s="7"/>
      <c r="Q9531" s="7"/>
      <c r="S9531" s="7"/>
      <c r="T9531" s="7"/>
      <c r="Y9531" s="7"/>
      <c r="AA9531" s="7"/>
      <c r="AB9531" s="7"/>
      <c r="AG9531" s="7"/>
    </row>
    <row r="9532" spans="1:33">
      <c r="A9532" s="7"/>
      <c r="B9532" s="7"/>
      <c r="C9532" s="7"/>
      <c r="D9532" s="7"/>
      <c r="E9532" s="7"/>
      <c r="F9532" s="7"/>
      <c r="G9532" s="7"/>
      <c r="H9532" s="7"/>
      <c r="J9532" s="7"/>
      <c r="K9532" s="7"/>
      <c r="L9532" s="7"/>
      <c r="Q9532" s="7"/>
      <c r="S9532" s="7"/>
      <c r="T9532" s="7"/>
      <c r="Y9532" s="7"/>
      <c r="AA9532" s="7"/>
      <c r="AB9532" s="7"/>
      <c r="AG9532" s="7"/>
    </row>
    <row r="9533" spans="1:33">
      <c r="A9533" s="7"/>
      <c r="B9533" s="7"/>
      <c r="C9533" s="7"/>
      <c r="D9533" s="7"/>
      <c r="E9533" s="7"/>
      <c r="F9533" s="7"/>
      <c r="G9533" s="7"/>
      <c r="H9533" s="7"/>
      <c r="J9533" s="7"/>
      <c r="K9533" s="7"/>
      <c r="L9533" s="7"/>
      <c r="Q9533" s="7"/>
      <c r="S9533" s="7"/>
      <c r="T9533" s="7"/>
      <c r="Y9533" s="7"/>
      <c r="AA9533" s="7"/>
      <c r="AB9533" s="7"/>
      <c r="AG9533" s="7"/>
    </row>
    <row r="9534" spans="1:33">
      <c r="A9534" s="7"/>
      <c r="B9534" s="7"/>
      <c r="C9534" s="7"/>
      <c r="D9534" s="7"/>
      <c r="E9534" s="7"/>
      <c r="F9534" s="7"/>
      <c r="G9534" s="7"/>
      <c r="H9534" s="7"/>
      <c r="J9534" s="7"/>
      <c r="K9534" s="7"/>
      <c r="L9534" s="7"/>
      <c r="Q9534" s="7"/>
      <c r="S9534" s="7"/>
      <c r="T9534" s="7"/>
      <c r="Y9534" s="7"/>
      <c r="AA9534" s="7"/>
      <c r="AB9534" s="7"/>
      <c r="AG9534" s="7"/>
    </row>
    <row r="9535" spans="1:33">
      <c r="A9535" s="7"/>
      <c r="B9535" s="7"/>
      <c r="C9535" s="7"/>
      <c r="D9535" s="7"/>
      <c r="E9535" s="7"/>
      <c r="F9535" s="7"/>
      <c r="G9535" s="7"/>
      <c r="H9535" s="7"/>
      <c r="J9535" s="7"/>
      <c r="K9535" s="7"/>
      <c r="L9535" s="7"/>
      <c r="Q9535" s="7"/>
      <c r="S9535" s="7"/>
      <c r="T9535" s="7"/>
      <c r="Y9535" s="7"/>
      <c r="AA9535" s="7"/>
      <c r="AB9535" s="7"/>
      <c r="AG9535" s="7"/>
    </row>
    <row r="9536" spans="1:33">
      <c r="A9536" s="7"/>
      <c r="B9536" s="7"/>
      <c r="C9536" s="7"/>
      <c r="D9536" s="7"/>
      <c r="E9536" s="7"/>
      <c r="F9536" s="7"/>
      <c r="G9536" s="7"/>
      <c r="H9536" s="7"/>
      <c r="J9536" s="7"/>
      <c r="K9536" s="7"/>
      <c r="L9536" s="7"/>
      <c r="Q9536" s="7"/>
      <c r="S9536" s="7"/>
      <c r="T9536" s="7"/>
      <c r="Y9536" s="7"/>
      <c r="AA9536" s="7"/>
      <c r="AB9536" s="7"/>
      <c r="AG9536" s="7"/>
    </row>
    <row r="9537" spans="1:33">
      <c r="A9537" s="7"/>
      <c r="B9537" s="7"/>
      <c r="C9537" s="7"/>
      <c r="D9537" s="7"/>
      <c r="E9537" s="7"/>
      <c r="F9537" s="7"/>
      <c r="G9537" s="7"/>
      <c r="H9537" s="7"/>
      <c r="J9537" s="7"/>
      <c r="K9537" s="7"/>
      <c r="L9537" s="7"/>
      <c r="Q9537" s="7"/>
      <c r="S9537" s="7"/>
      <c r="T9537" s="7"/>
      <c r="Y9537" s="7"/>
      <c r="AA9537" s="7"/>
      <c r="AB9537" s="7"/>
      <c r="AG9537" s="7"/>
    </row>
    <row r="9538" spans="1:33">
      <c r="A9538" s="7"/>
      <c r="B9538" s="7"/>
      <c r="C9538" s="7"/>
      <c r="D9538" s="7"/>
      <c r="E9538" s="7"/>
      <c r="F9538" s="7"/>
      <c r="G9538" s="7"/>
      <c r="H9538" s="7"/>
      <c r="J9538" s="7"/>
      <c r="K9538" s="7"/>
      <c r="L9538" s="7"/>
      <c r="Q9538" s="7"/>
      <c r="S9538" s="7"/>
      <c r="T9538" s="7"/>
      <c r="Y9538" s="7"/>
      <c r="AA9538" s="7"/>
      <c r="AB9538" s="7"/>
      <c r="AG9538" s="7"/>
    </row>
    <row r="9539" spans="1:33">
      <c r="A9539" s="7"/>
      <c r="B9539" s="7"/>
      <c r="C9539" s="7"/>
      <c r="D9539" s="7"/>
      <c r="E9539" s="7"/>
      <c r="F9539" s="7"/>
      <c r="G9539" s="7"/>
      <c r="H9539" s="7"/>
      <c r="J9539" s="7"/>
      <c r="K9539" s="7"/>
      <c r="L9539" s="7"/>
      <c r="Q9539" s="7"/>
      <c r="S9539" s="7"/>
      <c r="T9539" s="7"/>
      <c r="Y9539" s="7"/>
      <c r="AA9539" s="7"/>
      <c r="AB9539" s="7"/>
      <c r="AG9539" s="7"/>
    </row>
    <row r="9540" spans="1:33">
      <c r="A9540" s="7"/>
      <c r="B9540" s="7"/>
      <c r="C9540" s="7"/>
      <c r="D9540" s="7"/>
      <c r="E9540" s="7"/>
      <c r="F9540" s="7"/>
      <c r="G9540" s="7"/>
      <c r="H9540" s="7"/>
      <c r="J9540" s="7"/>
      <c r="K9540" s="7"/>
      <c r="L9540" s="7"/>
      <c r="Q9540" s="7"/>
      <c r="S9540" s="7"/>
      <c r="T9540" s="7"/>
      <c r="Y9540" s="7"/>
      <c r="AA9540" s="7"/>
      <c r="AB9540" s="7"/>
      <c r="AG9540" s="7"/>
    </row>
    <row r="9541" spans="1:33">
      <c r="A9541" s="7"/>
      <c r="B9541" s="7"/>
      <c r="C9541" s="7"/>
      <c r="D9541" s="7"/>
      <c r="E9541" s="7"/>
      <c r="F9541" s="7"/>
      <c r="G9541" s="7"/>
      <c r="H9541" s="7"/>
      <c r="J9541" s="7"/>
      <c r="K9541" s="7"/>
      <c r="L9541" s="7"/>
      <c r="Q9541" s="7"/>
      <c r="S9541" s="7"/>
      <c r="T9541" s="7"/>
      <c r="Y9541" s="7"/>
      <c r="AA9541" s="7"/>
      <c r="AB9541" s="7"/>
      <c r="AG9541" s="7"/>
    </row>
    <row r="9542" spans="1:33">
      <c r="A9542" s="7"/>
      <c r="B9542" s="7"/>
      <c r="C9542" s="7"/>
      <c r="D9542" s="7"/>
      <c r="E9542" s="7"/>
      <c r="F9542" s="7"/>
      <c r="G9542" s="7"/>
      <c r="H9542" s="7"/>
      <c r="J9542" s="7"/>
      <c r="K9542" s="7"/>
      <c r="L9542" s="7"/>
      <c r="Q9542" s="7"/>
      <c r="S9542" s="7"/>
      <c r="T9542" s="7"/>
      <c r="Y9542" s="7"/>
      <c r="AA9542" s="7"/>
      <c r="AB9542" s="7"/>
      <c r="AG9542" s="7"/>
    </row>
    <row r="9543" spans="1:33">
      <c r="A9543" s="7"/>
      <c r="B9543" s="7"/>
      <c r="C9543" s="7"/>
      <c r="D9543" s="7"/>
      <c r="E9543" s="7"/>
      <c r="F9543" s="7"/>
      <c r="G9543" s="7"/>
      <c r="H9543" s="7"/>
      <c r="J9543" s="7"/>
      <c r="K9543" s="7"/>
      <c r="L9543" s="7"/>
      <c r="Q9543" s="7"/>
      <c r="S9543" s="7"/>
      <c r="T9543" s="7"/>
      <c r="Y9543" s="7"/>
      <c r="AA9543" s="7"/>
      <c r="AB9543" s="7"/>
      <c r="AG9543" s="7"/>
    </row>
    <row r="9544" spans="1:33">
      <c r="A9544" s="7"/>
      <c r="B9544" s="7"/>
      <c r="C9544" s="7"/>
      <c r="D9544" s="7"/>
      <c r="E9544" s="7"/>
      <c r="F9544" s="7"/>
      <c r="G9544" s="7"/>
      <c r="H9544" s="7"/>
      <c r="J9544" s="7"/>
      <c r="K9544" s="7"/>
      <c r="L9544" s="7"/>
      <c r="Q9544" s="7"/>
      <c r="S9544" s="7"/>
      <c r="T9544" s="7"/>
      <c r="Y9544" s="7"/>
      <c r="AA9544" s="7"/>
      <c r="AB9544" s="7"/>
      <c r="AG9544" s="7"/>
    </row>
    <row r="9545" spans="1:33">
      <c r="A9545" s="7"/>
      <c r="B9545" s="7"/>
      <c r="C9545" s="7"/>
      <c r="D9545" s="7"/>
      <c r="E9545" s="7"/>
      <c r="F9545" s="7"/>
      <c r="G9545" s="7"/>
      <c r="H9545" s="7"/>
      <c r="J9545" s="7"/>
      <c r="K9545" s="7"/>
      <c r="L9545" s="7"/>
      <c r="Q9545" s="7"/>
      <c r="S9545" s="7"/>
      <c r="T9545" s="7"/>
      <c r="Y9545" s="7"/>
      <c r="AA9545" s="7"/>
      <c r="AB9545" s="7"/>
      <c r="AG9545" s="7"/>
    </row>
    <row r="9546" spans="1:33">
      <c r="A9546" s="7"/>
      <c r="B9546" s="7"/>
      <c r="C9546" s="7"/>
      <c r="D9546" s="7"/>
      <c r="E9546" s="7"/>
      <c r="F9546" s="7"/>
      <c r="G9546" s="7"/>
      <c r="H9546" s="7"/>
      <c r="J9546" s="7"/>
      <c r="K9546" s="7"/>
      <c r="L9546" s="7"/>
      <c r="Q9546" s="7"/>
      <c r="S9546" s="7"/>
      <c r="T9546" s="7"/>
      <c r="Y9546" s="7"/>
      <c r="AA9546" s="7"/>
      <c r="AB9546" s="7"/>
      <c r="AG9546" s="7"/>
    </row>
    <row r="9547" spans="1:33">
      <c r="A9547" s="7"/>
      <c r="B9547" s="7"/>
      <c r="C9547" s="7"/>
      <c r="D9547" s="7"/>
      <c r="E9547" s="7"/>
      <c r="F9547" s="7"/>
      <c r="G9547" s="7"/>
      <c r="H9547" s="7"/>
      <c r="J9547" s="7"/>
      <c r="K9547" s="7"/>
      <c r="L9547" s="7"/>
      <c r="Q9547" s="7"/>
      <c r="S9547" s="7"/>
      <c r="T9547" s="7"/>
      <c r="Y9547" s="7"/>
      <c r="AA9547" s="7"/>
      <c r="AB9547" s="7"/>
      <c r="AG9547" s="7"/>
    </row>
    <row r="9548" spans="1:33">
      <c r="A9548" s="7"/>
      <c r="B9548" s="7"/>
      <c r="C9548" s="7"/>
      <c r="D9548" s="7"/>
      <c r="E9548" s="7"/>
      <c r="F9548" s="7"/>
      <c r="G9548" s="7"/>
      <c r="H9548" s="7"/>
      <c r="J9548" s="7"/>
      <c r="K9548" s="7"/>
      <c r="L9548" s="7"/>
      <c r="Q9548" s="7"/>
      <c r="S9548" s="7"/>
      <c r="T9548" s="7"/>
      <c r="Y9548" s="7"/>
      <c r="AA9548" s="7"/>
      <c r="AB9548" s="7"/>
      <c r="AG9548" s="7"/>
    </row>
    <row r="9549" spans="1:33">
      <c r="A9549" s="7"/>
      <c r="B9549" s="7"/>
      <c r="C9549" s="7"/>
      <c r="D9549" s="7"/>
      <c r="E9549" s="7"/>
      <c r="F9549" s="7"/>
      <c r="G9549" s="7"/>
      <c r="H9549" s="7"/>
      <c r="J9549" s="7"/>
      <c r="K9549" s="7"/>
      <c r="L9549" s="7"/>
      <c r="Q9549" s="7"/>
      <c r="S9549" s="7"/>
      <c r="T9549" s="7"/>
      <c r="Y9549" s="7"/>
      <c r="AA9549" s="7"/>
      <c r="AB9549" s="7"/>
      <c r="AG9549" s="7"/>
    </row>
    <row r="9550" spans="1:33">
      <c r="A9550" s="7"/>
      <c r="B9550" s="7"/>
      <c r="C9550" s="7"/>
      <c r="D9550" s="7"/>
      <c r="E9550" s="7"/>
      <c r="F9550" s="7"/>
      <c r="G9550" s="7"/>
      <c r="H9550" s="7"/>
      <c r="J9550" s="7"/>
      <c r="K9550" s="7"/>
      <c r="L9550" s="7"/>
      <c r="Q9550" s="7"/>
      <c r="S9550" s="7"/>
      <c r="T9550" s="7"/>
      <c r="Y9550" s="7"/>
      <c r="AA9550" s="7"/>
      <c r="AB9550" s="7"/>
      <c r="AG9550" s="7"/>
    </row>
    <row r="9551" spans="1:33">
      <c r="A9551" s="7"/>
      <c r="B9551" s="7"/>
      <c r="C9551" s="7"/>
      <c r="D9551" s="7"/>
      <c r="E9551" s="7"/>
      <c r="F9551" s="7"/>
      <c r="G9551" s="7"/>
      <c r="H9551" s="7"/>
      <c r="J9551" s="7"/>
      <c r="K9551" s="7"/>
      <c r="L9551" s="7"/>
      <c r="Q9551" s="7"/>
      <c r="S9551" s="7"/>
      <c r="T9551" s="7"/>
      <c r="Y9551" s="7"/>
      <c r="AA9551" s="7"/>
      <c r="AB9551" s="7"/>
      <c r="AG9551" s="7"/>
    </row>
    <row r="9552" spans="1:33">
      <c r="A9552" s="7"/>
      <c r="B9552" s="7"/>
      <c r="C9552" s="7"/>
      <c r="D9552" s="7"/>
      <c r="E9552" s="7"/>
      <c r="F9552" s="7"/>
      <c r="G9552" s="7"/>
      <c r="H9552" s="7"/>
      <c r="J9552" s="7"/>
      <c r="K9552" s="7"/>
      <c r="L9552" s="7"/>
      <c r="Q9552" s="7"/>
      <c r="S9552" s="7"/>
      <c r="T9552" s="7"/>
      <c r="Y9552" s="7"/>
      <c r="AA9552" s="7"/>
      <c r="AB9552" s="7"/>
      <c r="AG9552" s="7"/>
    </row>
    <row r="9553" spans="1:33">
      <c r="A9553" s="7"/>
      <c r="B9553" s="7"/>
      <c r="C9553" s="7"/>
      <c r="D9553" s="7"/>
      <c r="E9553" s="7"/>
      <c r="F9553" s="7"/>
      <c r="G9553" s="7"/>
      <c r="H9553" s="7"/>
      <c r="J9553" s="7"/>
      <c r="K9553" s="7"/>
      <c r="L9553" s="7"/>
      <c r="Q9553" s="7"/>
      <c r="S9553" s="7"/>
      <c r="T9553" s="7"/>
      <c r="Y9553" s="7"/>
      <c r="AA9553" s="7"/>
      <c r="AB9553" s="7"/>
      <c r="AG9553" s="7"/>
    </row>
    <row r="9554" spans="1:33">
      <c r="A9554" s="7"/>
      <c r="B9554" s="7"/>
      <c r="C9554" s="7"/>
      <c r="D9554" s="7"/>
      <c r="E9554" s="7"/>
      <c r="F9554" s="7"/>
      <c r="G9554" s="7"/>
      <c r="H9554" s="7"/>
      <c r="J9554" s="7"/>
      <c r="K9554" s="7"/>
      <c r="L9554" s="7"/>
      <c r="Q9554" s="7"/>
      <c r="S9554" s="7"/>
      <c r="T9554" s="7"/>
      <c r="Y9554" s="7"/>
      <c r="AA9554" s="7"/>
      <c r="AB9554" s="7"/>
      <c r="AG9554" s="7"/>
    </row>
    <row r="9555" spans="1:33">
      <c r="A9555" s="7"/>
      <c r="B9555" s="7"/>
      <c r="C9555" s="7"/>
      <c r="D9555" s="7"/>
      <c r="E9555" s="7"/>
      <c r="F9555" s="7"/>
      <c r="G9555" s="7"/>
      <c r="H9555" s="7"/>
      <c r="J9555" s="7"/>
      <c r="K9555" s="7"/>
      <c r="L9555" s="7"/>
      <c r="Q9555" s="7"/>
      <c r="S9555" s="7"/>
      <c r="T9555" s="7"/>
      <c r="Y9555" s="7"/>
      <c r="AA9555" s="7"/>
      <c r="AB9555" s="7"/>
      <c r="AG9555" s="7"/>
    </row>
    <row r="9556" spans="1:33">
      <c r="A9556" s="7"/>
      <c r="B9556" s="7"/>
      <c r="C9556" s="7"/>
      <c r="D9556" s="7"/>
      <c r="E9556" s="7"/>
      <c r="F9556" s="7"/>
      <c r="G9556" s="7"/>
      <c r="H9556" s="7"/>
      <c r="J9556" s="7"/>
      <c r="K9556" s="7"/>
      <c r="L9556" s="7"/>
      <c r="Q9556" s="7"/>
      <c r="S9556" s="7"/>
      <c r="T9556" s="7"/>
      <c r="Y9556" s="7"/>
      <c r="AA9556" s="7"/>
      <c r="AB9556" s="7"/>
      <c r="AG9556" s="7"/>
    </row>
    <row r="9557" spans="1:33">
      <c r="A9557" s="7"/>
      <c r="B9557" s="7"/>
      <c r="C9557" s="7"/>
      <c r="D9557" s="7"/>
      <c r="E9557" s="7"/>
      <c r="F9557" s="7"/>
      <c r="G9557" s="7"/>
      <c r="H9557" s="7"/>
      <c r="J9557" s="7"/>
      <c r="K9557" s="7"/>
      <c r="L9557" s="7"/>
      <c r="Q9557" s="7"/>
      <c r="S9557" s="7"/>
      <c r="T9557" s="7"/>
      <c r="Y9557" s="7"/>
      <c r="AA9557" s="7"/>
      <c r="AB9557" s="7"/>
      <c r="AG9557" s="7"/>
    </row>
    <row r="9558" spans="1:33">
      <c r="A9558" s="7"/>
      <c r="B9558" s="7"/>
      <c r="C9558" s="7"/>
      <c r="D9558" s="7"/>
      <c r="E9558" s="7"/>
      <c r="F9558" s="7"/>
      <c r="G9558" s="7"/>
      <c r="H9558" s="7"/>
      <c r="J9558" s="7"/>
      <c r="K9558" s="7"/>
      <c r="L9558" s="7"/>
      <c r="Q9558" s="7"/>
      <c r="S9558" s="7"/>
      <c r="T9558" s="7"/>
      <c r="Y9558" s="7"/>
      <c r="AA9558" s="7"/>
      <c r="AB9558" s="7"/>
      <c r="AG9558" s="7"/>
    </row>
    <row r="9559" spans="1:33">
      <c r="A9559" s="7"/>
      <c r="B9559" s="7"/>
      <c r="C9559" s="7"/>
      <c r="D9559" s="7"/>
      <c r="E9559" s="7"/>
      <c r="F9559" s="7"/>
      <c r="G9559" s="7"/>
      <c r="H9559" s="7"/>
      <c r="J9559" s="7"/>
      <c r="K9559" s="7"/>
      <c r="L9559" s="7"/>
      <c r="Q9559" s="7"/>
      <c r="S9559" s="7"/>
      <c r="T9559" s="7"/>
      <c r="Y9559" s="7"/>
      <c r="AA9559" s="7"/>
      <c r="AB9559" s="7"/>
      <c r="AG9559" s="7"/>
    </row>
    <row r="9560" spans="1:33">
      <c r="A9560" s="7"/>
      <c r="B9560" s="7"/>
      <c r="C9560" s="7"/>
      <c r="D9560" s="7"/>
      <c r="E9560" s="7"/>
      <c r="F9560" s="7"/>
      <c r="G9560" s="7"/>
      <c r="H9560" s="7"/>
      <c r="J9560" s="7"/>
      <c r="K9560" s="7"/>
      <c r="L9560" s="7"/>
      <c r="Q9560" s="7"/>
      <c r="S9560" s="7"/>
      <c r="T9560" s="7"/>
      <c r="Y9560" s="7"/>
      <c r="AA9560" s="7"/>
      <c r="AB9560" s="7"/>
      <c r="AG9560" s="7"/>
    </row>
    <row r="9561" spans="1:33">
      <c r="A9561" s="7"/>
      <c r="B9561" s="7"/>
      <c r="C9561" s="7"/>
      <c r="D9561" s="7"/>
      <c r="E9561" s="7"/>
      <c r="F9561" s="7"/>
      <c r="G9561" s="7"/>
      <c r="H9561" s="7"/>
      <c r="J9561" s="7"/>
      <c r="K9561" s="7"/>
      <c r="L9561" s="7"/>
      <c r="Q9561" s="7"/>
      <c r="S9561" s="7"/>
      <c r="T9561" s="7"/>
      <c r="Y9561" s="7"/>
      <c r="AA9561" s="7"/>
      <c r="AB9561" s="7"/>
      <c r="AG9561" s="7"/>
    </row>
    <row r="9562" spans="1:33">
      <c r="A9562" s="7"/>
      <c r="B9562" s="7"/>
      <c r="C9562" s="7"/>
      <c r="D9562" s="7"/>
      <c r="E9562" s="7"/>
      <c r="F9562" s="7"/>
      <c r="G9562" s="7"/>
      <c r="H9562" s="7"/>
      <c r="J9562" s="7"/>
      <c r="K9562" s="7"/>
      <c r="L9562" s="7"/>
      <c r="Q9562" s="7"/>
      <c r="S9562" s="7"/>
      <c r="T9562" s="7"/>
      <c r="Y9562" s="7"/>
      <c r="AA9562" s="7"/>
      <c r="AB9562" s="7"/>
      <c r="AG9562" s="7"/>
    </row>
    <row r="9563" spans="1:33">
      <c r="A9563" s="7"/>
      <c r="B9563" s="7"/>
      <c r="C9563" s="7"/>
      <c r="D9563" s="7"/>
      <c r="E9563" s="7"/>
      <c r="F9563" s="7"/>
      <c r="G9563" s="7"/>
      <c r="H9563" s="7"/>
      <c r="J9563" s="7"/>
      <c r="K9563" s="7"/>
      <c r="L9563" s="7"/>
      <c r="Q9563" s="7"/>
      <c r="S9563" s="7"/>
      <c r="T9563" s="7"/>
      <c r="Y9563" s="7"/>
      <c r="AA9563" s="7"/>
      <c r="AB9563" s="7"/>
      <c r="AG9563" s="7"/>
    </row>
    <row r="9564" spans="1:33">
      <c r="A9564" s="7"/>
      <c r="B9564" s="7"/>
      <c r="C9564" s="7"/>
      <c r="D9564" s="7"/>
      <c r="E9564" s="7"/>
      <c r="F9564" s="7"/>
      <c r="G9564" s="7"/>
      <c r="H9564" s="7"/>
      <c r="J9564" s="7"/>
      <c r="K9564" s="7"/>
      <c r="L9564" s="7"/>
      <c r="Q9564" s="7"/>
      <c r="S9564" s="7"/>
      <c r="T9564" s="7"/>
      <c r="Y9564" s="7"/>
      <c r="AA9564" s="7"/>
      <c r="AB9564" s="7"/>
      <c r="AG9564" s="7"/>
    </row>
    <row r="9565" spans="1:33">
      <c r="A9565" s="7"/>
      <c r="B9565" s="7"/>
      <c r="C9565" s="7"/>
      <c r="D9565" s="7"/>
      <c r="E9565" s="7"/>
      <c r="F9565" s="7"/>
      <c r="G9565" s="7"/>
      <c r="H9565" s="7"/>
      <c r="J9565" s="7"/>
      <c r="K9565" s="7"/>
      <c r="L9565" s="7"/>
      <c r="Q9565" s="7"/>
      <c r="S9565" s="7"/>
      <c r="T9565" s="7"/>
      <c r="Y9565" s="7"/>
      <c r="AA9565" s="7"/>
      <c r="AB9565" s="7"/>
      <c r="AG9565" s="7"/>
    </row>
    <row r="9566" spans="1:33">
      <c r="A9566" s="7"/>
      <c r="B9566" s="7"/>
      <c r="C9566" s="7"/>
      <c r="D9566" s="7"/>
      <c r="E9566" s="7"/>
      <c r="F9566" s="7"/>
      <c r="G9566" s="7"/>
      <c r="H9566" s="7"/>
      <c r="J9566" s="7"/>
      <c r="K9566" s="7"/>
      <c r="L9566" s="7"/>
      <c r="Q9566" s="7"/>
      <c r="S9566" s="7"/>
      <c r="T9566" s="7"/>
      <c r="Y9566" s="7"/>
      <c r="AA9566" s="7"/>
      <c r="AB9566" s="7"/>
      <c r="AG9566" s="7"/>
    </row>
    <row r="9567" spans="1:33">
      <c r="A9567" s="7"/>
      <c r="B9567" s="7"/>
      <c r="C9567" s="7"/>
      <c r="D9567" s="7"/>
      <c r="E9567" s="7"/>
      <c r="F9567" s="7"/>
      <c r="G9567" s="7"/>
      <c r="H9567" s="7"/>
      <c r="J9567" s="7"/>
      <c r="K9567" s="7"/>
      <c r="L9567" s="7"/>
      <c r="Q9567" s="7"/>
      <c r="S9567" s="7"/>
      <c r="T9567" s="7"/>
      <c r="Y9567" s="7"/>
      <c r="AA9567" s="7"/>
      <c r="AB9567" s="7"/>
      <c r="AG9567" s="7"/>
    </row>
    <row r="9568" spans="1:33">
      <c r="A9568" s="7"/>
      <c r="B9568" s="7"/>
      <c r="C9568" s="7"/>
      <c r="D9568" s="7"/>
      <c r="E9568" s="7"/>
      <c r="F9568" s="7"/>
      <c r="G9568" s="7"/>
      <c r="H9568" s="7"/>
      <c r="J9568" s="7"/>
      <c r="K9568" s="7"/>
      <c r="L9568" s="7"/>
      <c r="Q9568" s="7"/>
      <c r="S9568" s="7"/>
      <c r="T9568" s="7"/>
      <c r="Y9568" s="7"/>
      <c r="AA9568" s="7"/>
      <c r="AB9568" s="7"/>
      <c r="AG9568" s="7"/>
    </row>
    <row r="9569" spans="1:33">
      <c r="A9569" s="7"/>
      <c r="B9569" s="7"/>
      <c r="C9569" s="7"/>
      <c r="D9569" s="7"/>
      <c r="E9569" s="7"/>
      <c r="F9569" s="7"/>
      <c r="G9569" s="7"/>
      <c r="H9569" s="7"/>
      <c r="J9569" s="7"/>
      <c r="K9569" s="7"/>
      <c r="L9569" s="7"/>
      <c r="Q9569" s="7"/>
      <c r="S9569" s="7"/>
      <c r="T9569" s="7"/>
      <c r="Y9569" s="7"/>
      <c r="AA9569" s="7"/>
      <c r="AB9569" s="7"/>
      <c r="AG9569" s="7"/>
    </row>
    <row r="9570" spans="1:33">
      <c r="A9570" s="7"/>
      <c r="B9570" s="7"/>
      <c r="C9570" s="7"/>
      <c r="D9570" s="7"/>
      <c r="E9570" s="7"/>
      <c r="F9570" s="7"/>
      <c r="G9570" s="7"/>
      <c r="H9570" s="7"/>
      <c r="J9570" s="7"/>
      <c r="K9570" s="7"/>
      <c r="L9570" s="7"/>
      <c r="Q9570" s="7"/>
      <c r="S9570" s="7"/>
      <c r="T9570" s="7"/>
      <c r="Y9570" s="7"/>
      <c r="AA9570" s="7"/>
      <c r="AB9570" s="7"/>
      <c r="AG9570" s="7"/>
    </row>
    <row r="9571" spans="1:33">
      <c r="A9571" s="7"/>
      <c r="B9571" s="7"/>
      <c r="C9571" s="7"/>
      <c r="D9571" s="7"/>
      <c r="E9571" s="7"/>
      <c r="F9571" s="7"/>
      <c r="G9571" s="7"/>
      <c r="H9571" s="7"/>
      <c r="J9571" s="7"/>
      <c r="K9571" s="7"/>
      <c r="L9571" s="7"/>
      <c r="Q9571" s="7"/>
      <c r="S9571" s="7"/>
      <c r="T9571" s="7"/>
      <c r="Y9571" s="7"/>
      <c r="AA9571" s="7"/>
      <c r="AB9571" s="7"/>
      <c r="AG9571" s="7"/>
    </row>
    <row r="9572" spans="1:33">
      <c r="A9572" s="7"/>
      <c r="B9572" s="7"/>
      <c r="C9572" s="7"/>
      <c r="D9572" s="7"/>
      <c r="E9572" s="7"/>
      <c r="F9572" s="7"/>
      <c r="G9572" s="7"/>
      <c r="H9572" s="7"/>
      <c r="J9572" s="7"/>
      <c r="K9572" s="7"/>
      <c r="L9572" s="7"/>
      <c r="Q9572" s="7"/>
      <c r="S9572" s="7"/>
      <c r="T9572" s="7"/>
      <c r="Y9572" s="7"/>
      <c r="AA9572" s="7"/>
      <c r="AB9572" s="7"/>
      <c r="AG9572" s="7"/>
    </row>
    <row r="9573" spans="1:33">
      <c r="A9573" s="7"/>
      <c r="B9573" s="7"/>
      <c r="C9573" s="7"/>
      <c r="D9573" s="7"/>
      <c r="E9573" s="7"/>
      <c r="F9573" s="7"/>
      <c r="G9573" s="7"/>
      <c r="H9573" s="7"/>
      <c r="J9573" s="7"/>
      <c r="K9573" s="7"/>
      <c r="L9573" s="7"/>
      <c r="Q9573" s="7"/>
      <c r="S9573" s="7"/>
      <c r="T9573" s="7"/>
      <c r="Y9573" s="7"/>
      <c r="AA9573" s="7"/>
      <c r="AB9573" s="7"/>
      <c r="AG9573" s="7"/>
    </row>
    <row r="9574" spans="1:33">
      <c r="A9574" s="7"/>
      <c r="B9574" s="7"/>
      <c r="C9574" s="7"/>
      <c r="D9574" s="7"/>
      <c r="E9574" s="7"/>
      <c r="F9574" s="7"/>
      <c r="G9574" s="7"/>
      <c r="H9574" s="7"/>
      <c r="J9574" s="7"/>
      <c r="K9574" s="7"/>
      <c r="L9574" s="7"/>
      <c r="Q9574" s="7"/>
      <c r="S9574" s="7"/>
      <c r="T9574" s="7"/>
      <c r="Y9574" s="7"/>
      <c r="AA9574" s="7"/>
      <c r="AB9574" s="7"/>
      <c r="AG9574" s="7"/>
    </row>
    <row r="9575" spans="1:33">
      <c r="A9575" s="7"/>
      <c r="B9575" s="7"/>
      <c r="C9575" s="7"/>
      <c r="D9575" s="7"/>
      <c r="E9575" s="7"/>
      <c r="F9575" s="7"/>
      <c r="G9575" s="7"/>
      <c r="H9575" s="7"/>
      <c r="J9575" s="7"/>
      <c r="K9575" s="7"/>
      <c r="L9575" s="7"/>
      <c r="Q9575" s="7"/>
      <c r="S9575" s="7"/>
      <c r="T9575" s="7"/>
      <c r="Y9575" s="7"/>
      <c r="AA9575" s="7"/>
      <c r="AB9575" s="7"/>
      <c r="AG9575" s="7"/>
    </row>
    <row r="9576" spans="1:33">
      <c r="A9576" s="7"/>
      <c r="B9576" s="7"/>
      <c r="C9576" s="7"/>
      <c r="D9576" s="7"/>
      <c r="E9576" s="7"/>
      <c r="F9576" s="7"/>
      <c r="G9576" s="7"/>
      <c r="H9576" s="7"/>
      <c r="J9576" s="7"/>
      <c r="K9576" s="7"/>
      <c r="L9576" s="7"/>
      <c r="Q9576" s="7"/>
      <c r="S9576" s="7"/>
      <c r="T9576" s="7"/>
      <c r="Y9576" s="7"/>
      <c r="AA9576" s="7"/>
      <c r="AB9576" s="7"/>
      <c r="AG9576" s="7"/>
    </row>
    <row r="9577" spans="1:33">
      <c r="A9577" s="7"/>
      <c r="B9577" s="7"/>
      <c r="C9577" s="7"/>
      <c r="D9577" s="7"/>
      <c r="E9577" s="7"/>
      <c r="F9577" s="7"/>
      <c r="G9577" s="7"/>
      <c r="H9577" s="7"/>
      <c r="J9577" s="7"/>
      <c r="K9577" s="7"/>
      <c r="L9577" s="7"/>
      <c r="Q9577" s="7"/>
      <c r="S9577" s="7"/>
      <c r="T9577" s="7"/>
      <c r="Y9577" s="7"/>
      <c r="AA9577" s="7"/>
      <c r="AB9577" s="7"/>
      <c r="AG9577" s="7"/>
    </row>
    <row r="9578" spans="1:33">
      <c r="A9578" s="7"/>
      <c r="B9578" s="7"/>
      <c r="C9578" s="7"/>
      <c r="D9578" s="7"/>
      <c r="E9578" s="7"/>
      <c r="F9578" s="7"/>
      <c r="G9578" s="7"/>
      <c r="H9578" s="7"/>
      <c r="J9578" s="7"/>
      <c r="K9578" s="7"/>
      <c r="L9578" s="7"/>
      <c r="Q9578" s="7"/>
      <c r="S9578" s="7"/>
      <c r="T9578" s="7"/>
      <c r="Y9578" s="7"/>
      <c r="AA9578" s="7"/>
      <c r="AB9578" s="7"/>
      <c r="AG9578" s="7"/>
    </row>
    <row r="9579" spans="1:33">
      <c r="A9579" s="7"/>
      <c r="B9579" s="7"/>
      <c r="C9579" s="7"/>
      <c r="D9579" s="7"/>
      <c r="E9579" s="7"/>
      <c r="F9579" s="7"/>
      <c r="G9579" s="7"/>
      <c r="H9579" s="7"/>
      <c r="J9579" s="7"/>
      <c r="K9579" s="7"/>
      <c r="L9579" s="7"/>
      <c r="Q9579" s="7"/>
      <c r="S9579" s="7"/>
      <c r="T9579" s="7"/>
      <c r="Y9579" s="7"/>
      <c r="AA9579" s="7"/>
      <c r="AB9579" s="7"/>
      <c r="AG9579" s="7"/>
    </row>
    <row r="9580" spans="1:33">
      <c r="A9580" s="7"/>
      <c r="B9580" s="7"/>
      <c r="C9580" s="7"/>
      <c r="D9580" s="7"/>
      <c r="E9580" s="7"/>
      <c r="F9580" s="7"/>
      <c r="G9580" s="7"/>
      <c r="H9580" s="7"/>
      <c r="J9580" s="7"/>
      <c r="K9580" s="7"/>
      <c r="L9580" s="7"/>
      <c r="Q9580" s="7"/>
      <c r="S9580" s="7"/>
      <c r="T9580" s="7"/>
      <c r="Y9580" s="7"/>
      <c r="AA9580" s="7"/>
      <c r="AB9580" s="7"/>
      <c r="AG9580" s="7"/>
    </row>
    <row r="9581" spans="1:33">
      <c r="A9581" s="7"/>
      <c r="B9581" s="7"/>
      <c r="C9581" s="7"/>
      <c r="D9581" s="7"/>
      <c r="E9581" s="7"/>
      <c r="F9581" s="7"/>
      <c r="G9581" s="7"/>
      <c r="H9581" s="7"/>
      <c r="J9581" s="7"/>
      <c r="K9581" s="7"/>
      <c r="L9581" s="7"/>
      <c r="Q9581" s="7"/>
      <c r="S9581" s="7"/>
      <c r="T9581" s="7"/>
      <c r="Y9581" s="7"/>
      <c r="AA9581" s="7"/>
      <c r="AB9581" s="7"/>
      <c r="AG9581" s="7"/>
    </row>
    <row r="9582" spans="1:33">
      <c r="A9582" s="7"/>
      <c r="B9582" s="7"/>
      <c r="C9582" s="7"/>
      <c r="D9582" s="7"/>
      <c r="E9582" s="7"/>
      <c r="F9582" s="7"/>
      <c r="G9582" s="7"/>
      <c r="H9582" s="7"/>
      <c r="J9582" s="7"/>
      <c r="K9582" s="7"/>
      <c r="L9582" s="7"/>
      <c r="Q9582" s="7"/>
      <c r="S9582" s="7"/>
      <c r="T9582" s="7"/>
      <c r="Y9582" s="7"/>
      <c r="AA9582" s="7"/>
      <c r="AB9582" s="7"/>
      <c r="AG9582" s="7"/>
    </row>
    <row r="9583" spans="1:33">
      <c r="A9583" s="7"/>
      <c r="B9583" s="7"/>
      <c r="C9583" s="7"/>
      <c r="D9583" s="7"/>
      <c r="E9583" s="7"/>
      <c r="F9583" s="7"/>
      <c r="G9583" s="7"/>
      <c r="H9583" s="7"/>
      <c r="J9583" s="7"/>
      <c r="K9583" s="7"/>
      <c r="L9583" s="7"/>
      <c r="Q9583" s="7"/>
      <c r="S9583" s="7"/>
      <c r="T9583" s="7"/>
      <c r="Y9583" s="7"/>
      <c r="AA9583" s="7"/>
      <c r="AB9583" s="7"/>
      <c r="AG9583" s="7"/>
    </row>
    <row r="9584" spans="1:33">
      <c r="A9584" s="7"/>
      <c r="B9584" s="7"/>
      <c r="C9584" s="7"/>
      <c r="D9584" s="7"/>
      <c r="E9584" s="7"/>
      <c r="F9584" s="7"/>
      <c r="G9584" s="7"/>
      <c r="H9584" s="7"/>
      <c r="J9584" s="7"/>
      <c r="K9584" s="7"/>
      <c r="L9584" s="7"/>
      <c r="Q9584" s="7"/>
      <c r="S9584" s="7"/>
      <c r="T9584" s="7"/>
      <c r="Y9584" s="7"/>
      <c r="AA9584" s="7"/>
      <c r="AB9584" s="7"/>
      <c r="AG9584" s="7"/>
    </row>
    <row r="9585" spans="1:33">
      <c r="A9585" s="7"/>
      <c r="B9585" s="7"/>
      <c r="C9585" s="7"/>
      <c r="D9585" s="7"/>
      <c r="E9585" s="7"/>
      <c r="F9585" s="7"/>
      <c r="G9585" s="7"/>
      <c r="H9585" s="7"/>
      <c r="J9585" s="7"/>
      <c r="K9585" s="7"/>
      <c r="L9585" s="7"/>
      <c r="Q9585" s="7"/>
      <c r="S9585" s="7"/>
      <c r="T9585" s="7"/>
      <c r="Y9585" s="7"/>
      <c r="AA9585" s="7"/>
      <c r="AB9585" s="7"/>
      <c r="AG9585" s="7"/>
    </row>
    <row r="9586" spans="1:33">
      <c r="A9586" s="7"/>
      <c r="B9586" s="7"/>
      <c r="C9586" s="7"/>
      <c r="D9586" s="7"/>
      <c r="E9586" s="7"/>
      <c r="F9586" s="7"/>
      <c r="G9586" s="7"/>
      <c r="H9586" s="7"/>
      <c r="J9586" s="7"/>
      <c r="K9586" s="7"/>
      <c r="L9586" s="7"/>
      <c r="Q9586" s="7"/>
      <c r="S9586" s="7"/>
      <c r="T9586" s="7"/>
      <c r="Y9586" s="7"/>
      <c r="AA9586" s="7"/>
      <c r="AB9586" s="7"/>
      <c r="AG9586" s="7"/>
    </row>
    <row r="9587" spans="1:33">
      <c r="A9587" s="7"/>
      <c r="B9587" s="7"/>
      <c r="C9587" s="7"/>
      <c r="D9587" s="7"/>
      <c r="E9587" s="7"/>
      <c r="F9587" s="7"/>
      <c r="G9587" s="7"/>
      <c r="H9587" s="7"/>
      <c r="J9587" s="7"/>
      <c r="K9587" s="7"/>
      <c r="L9587" s="7"/>
      <c r="Q9587" s="7"/>
      <c r="S9587" s="7"/>
      <c r="T9587" s="7"/>
      <c r="Y9587" s="7"/>
      <c r="AA9587" s="7"/>
      <c r="AB9587" s="7"/>
      <c r="AG9587" s="7"/>
    </row>
    <row r="9588" spans="1:33">
      <c r="A9588" s="7"/>
      <c r="B9588" s="7"/>
      <c r="C9588" s="7"/>
      <c r="D9588" s="7"/>
      <c r="E9588" s="7"/>
      <c r="F9588" s="7"/>
      <c r="G9588" s="7"/>
      <c r="H9588" s="7"/>
      <c r="J9588" s="7"/>
      <c r="K9588" s="7"/>
      <c r="L9588" s="7"/>
      <c r="Q9588" s="7"/>
      <c r="S9588" s="7"/>
      <c r="T9588" s="7"/>
      <c r="Y9588" s="7"/>
      <c r="AA9588" s="7"/>
      <c r="AB9588" s="7"/>
      <c r="AG9588" s="7"/>
    </row>
    <row r="9589" spans="1:33">
      <c r="A9589" s="7"/>
      <c r="B9589" s="7"/>
      <c r="C9589" s="7"/>
      <c r="D9589" s="7"/>
      <c r="E9589" s="7"/>
      <c r="F9589" s="7"/>
      <c r="G9589" s="7"/>
      <c r="H9589" s="7"/>
      <c r="J9589" s="7"/>
      <c r="K9589" s="7"/>
      <c r="L9589" s="7"/>
      <c r="Q9589" s="7"/>
      <c r="S9589" s="7"/>
      <c r="T9589" s="7"/>
      <c r="Y9589" s="7"/>
      <c r="AA9589" s="7"/>
      <c r="AB9589" s="7"/>
      <c r="AG9589" s="7"/>
    </row>
    <row r="9590" spans="1:33">
      <c r="A9590" s="7"/>
      <c r="B9590" s="7"/>
      <c r="C9590" s="7"/>
      <c r="D9590" s="7"/>
      <c r="E9590" s="7"/>
      <c r="F9590" s="7"/>
      <c r="G9590" s="7"/>
      <c r="H9590" s="7"/>
      <c r="J9590" s="7"/>
      <c r="K9590" s="7"/>
      <c r="L9590" s="7"/>
      <c r="Q9590" s="7"/>
      <c r="S9590" s="7"/>
      <c r="T9590" s="7"/>
      <c r="Y9590" s="7"/>
      <c r="AA9590" s="7"/>
      <c r="AB9590" s="7"/>
      <c r="AG9590" s="7"/>
    </row>
    <row r="9591" spans="1:33">
      <c r="A9591" s="7"/>
      <c r="B9591" s="7"/>
      <c r="C9591" s="7"/>
      <c r="D9591" s="7"/>
      <c r="E9591" s="7"/>
      <c r="F9591" s="7"/>
      <c r="G9591" s="7"/>
      <c r="H9591" s="7"/>
      <c r="J9591" s="7"/>
      <c r="K9591" s="7"/>
      <c r="L9591" s="7"/>
      <c r="Q9591" s="7"/>
      <c r="S9591" s="7"/>
      <c r="T9591" s="7"/>
      <c r="Y9591" s="7"/>
      <c r="AA9591" s="7"/>
      <c r="AB9591" s="7"/>
      <c r="AG9591" s="7"/>
    </row>
    <row r="9592" spans="1:33">
      <c r="A9592" s="7"/>
      <c r="B9592" s="7"/>
      <c r="C9592" s="7"/>
      <c r="D9592" s="7"/>
      <c r="E9592" s="7"/>
      <c r="F9592" s="7"/>
      <c r="G9592" s="7"/>
      <c r="H9592" s="7"/>
      <c r="J9592" s="7"/>
      <c r="K9592" s="7"/>
      <c r="L9592" s="7"/>
      <c r="Q9592" s="7"/>
      <c r="S9592" s="7"/>
      <c r="T9592" s="7"/>
      <c r="Y9592" s="7"/>
      <c r="AA9592" s="7"/>
      <c r="AB9592" s="7"/>
      <c r="AG9592" s="7"/>
    </row>
    <row r="9593" spans="1:33">
      <c r="A9593" s="7"/>
      <c r="B9593" s="7"/>
      <c r="C9593" s="7"/>
      <c r="D9593" s="7"/>
      <c r="E9593" s="7"/>
      <c r="F9593" s="7"/>
      <c r="G9593" s="7"/>
      <c r="H9593" s="7"/>
      <c r="J9593" s="7"/>
      <c r="K9593" s="7"/>
      <c r="L9593" s="7"/>
      <c r="Q9593" s="7"/>
      <c r="S9593" s="7"/>
      <c r="T9593" s="7"/>
      <c r="Y9593" s="7"/>
      <c r="AA9593" s="7"/>
      <c r="AB9593" s="7"/>
      <c r="AG9593" s="7"/>
    </row>
    <row r="9594" spans="1:33">
      <c r="A9594" s="7"/>
      <c r="B9594" s="7"/>
      <c r="C9594" s="7"/>
      <c r="D9594" s="7"/>
      <c r="E9594" s="7"/>
      <c r="F9594" s="7"/>
      <c r="G9594" s="7"/>
      <c r="H9594" s="7"/>
      <c r="J9594" s="7"/>
      <c r="K9594" s="7"/>
      <c r="L9594" s="7"/>
      <c r="Q9594" s="7"/>
      <c r="S9594" s="7"/>
      <c r="T9594" s="7"/>
      <c r="Y9594" s="7"/>
      <c r="AA9594" s="7"/>
      <c r="AB9594" s="7"/>
      <c r="AG9594" s="7"/>
    </row>
    <row r="9595" spans="1:33">
      <c r="A9595" s="7"/>
      <c r="B9595" s="7"/>
      <c r="C9595" s="7"/>
      <c r="D9595" s="7"/>
      <c r="E9595" s="7"/>
      <c r="F9595" s="7"/>
      <c r="G9595" s="7"/>
      <c r="H9595" s="7"/>
      <c r="J9595" s="7"/>
      <c r="K9595" s="7"/>
      <c r="L9595" s="7"/>
      <c r="Q9595" s="7"/>
      <c r="S9595" s="7"/>
      <c r="T9595" s="7"/>
      <c r="Y9595" s="7"/>
      <c r="AA9595" s="7"/>
      <c r="AB9595" s="7"/>
      <c r="AG9595" s="7"/>
    </row>
    <row r="9596" spans="1:33">
      <c r="A9596" s="7"/>
      <c r="B9596" s="7"/>
      <c r="C9596" s="7"/>
      <c r="D9596" s="7"/>
      <c r="E9596" s="7"/>
      <c r="F9596" s="7"/>
      <c r="G9596" s="7"/>
      <c r="H9596" s="7"/>
      <c r="J9596" s="7"/>
      <c r="K9596" s="7"/>
      <c r="L9596" s="7"/>
      <c r="Q9596" s="7"/>
      <c r="S9596" s="7"/>
      <c r="T9596" s="7"/>
      <c r="Y9596" s="7"/>
      <c r="AA9596" s="7"/>
      <c r="AB9596" s="7"/>
      <c r="AG9596" s="7"/>
    </row>
    <row r="9597" spans="1:33">
      <c r="A9597" s="7"/>
      <c r="B9597" s="7"/>
      <c r="C9597" s="7"/>
      <c r="D9597" s="7"/>
      <c r="E9597" s="7"/>
      <c r="F9597" s="7"/>
      <c r="G9597" s="7"/>
      <c r="H9597" s="7"/>
      <c r="J9597" s="7"/>
      <c r="K9597" s="7"/>
      <c r="L9597" s="7"/>
      <c r="Q9597" s="7"/>
      <c r="S9597" s="7"/>
      <c r="T9597" s="7"/>
      <c r="Y9597" s="7"/>
      <c r="AA9597" s="7"/>
      <c r="AB9597" s="7"/>
      <c r="AG9597" s="7"/>
    </row>
    <row r="9598" spans="1:33">
      <c r="A9598" s="7"/>
      <c r="B9598" s="7"/>
      <c r="C9598" s="7"/>
      <c r="D9598" s="7"/>
      <c r="E9598" s="7"/>
      <c r="F9598" s="7"/>
      <c r="G9598" s="7"/>
      <c r="H9598" s="7"/>
      <c r="J9598" s="7"/>
      <c r="K9598" s="7"/>
      <c r="L9598" s="7"/>
      <c r="Q9598" s="7"/>
      <c r="S9598" s="7"/>
      <c r="T9598" s="7"/>
      <c r="Y9598" s="7"/>
      <c r="AA9598" s="7"/>
      <c r="AB9598" s="7"/>
      <c r="AG9598" s="7"/>
    </row>
    <row r="9599" spans="1:33">
      <c r="A9599" s="7"/>
      <c r="B9599" s="7"/>
      <c r="C9599" s="7"/>
      <c r="D9599" s="7"/>
      <c r="E9599" s="7"/>
      <c r="F9599" s="7"/>
      <c r="G9599" s="7"/>
      <c r="H9599" s="7"/>
      <c r="J9599" s="7"/>
      <c r="K9599" s="7"/>
      <c r="L9599" s="7"/>
      <c r="Q9599" s="7"/>
      <c r="S9599" s="7"/>
      <c r="T9599" s="7"/>
      <c r="Y9599" s="7"/>
      <c r="AA9599" s="7"/>
      <c r="AB9599" s="7"/>
      <c r="AG9599" s="7"/>
    </row>
    <row r="9600" spans="1:33">
      <c r="A9600" s="7"/>
      <c r="B9600" s="7"/>
      <c r="C9600" s="7"/>
      <c r="D9600" s="7"/>
      <c r="E9600" s="7"/>
      <c r="F9600" s="7"/>
      <c r="G9600" s="7"/>
      <c r="H9600" s="7"/>
      <c r="J9600" s="7"/>
      <c r="K9600" s="7"/>
      <c r="L9600" s="7"/>
      <c r="Q9600" s="7"/>
      <c r="S9600" s="7"/>
      <c r="T9600" s="7"/>
      <c r="Y9600" s="7"/>
      <c r="AA9600" s="7"/>
      <c r="AB9600" s="7"/>
      <c r="AG9600" s="7"/>
    </row>
    <row r="9601" spans="1:33">
      <c r="A9601" s="7"/>
      <c r="B9601" s="7"/>
      <c r="C9601" s="7"/>
      <c r="D9601" s="7"/>
      <c r="E9601" s="7"/>
      <c r="F9601" s="7"/>
      <c r="G9601" s="7"/>
      <c r="H9601" s="7"/>
      <c r="J9601" s="7"/>
      <c r="K9601" s="7"/>
      <c r="L9601" s="7"/>
      <c r="Q9601" s="7"/>
      <c r="S9601" s="7"/>
      <c r="T9601" s="7"/>
      <c r="Y9601" s="7"/>
      <c r="AA9601" s="7"/>
      <c r="AB9601" s="7"/>
      <c r="AG9601" s="7"/>
    </row>
    <row r="9602" spans="1:33">
      <c r="A9602" s="7"/>
      <c r="B9602" s="7"/>
      <c r="C9602" s="7"/>
      <c r="D9602" s="7"/>
      <c r="E9602" s="7"/>
      <c r="F9602" s="7"/>
      <c r="G9602" s="7"/>
      <c r="H9602" s="7"/>
      <c r="J9602" s="7"/>
      <c r="K9602" s="7"/>
      <c r="L9602" s="7"/>
      <c r="Q9602" s="7"/>
      <c r="S9602" s="7"/>
      <c r="T9602" s="7"/>
      <c r="Y9602" s="7"/>
      <c r="AA9602" s="7"/>
      <c r="AB9602" s="7"/>
      <c r="AG9602" s="7"/>
    </row>
    <row r="9603" spans="1:33">
      <c r="A9603" s="7"/>
      <c r="B9603" s="7"/>
      <c r="C9603" s="7"/>
      <c r="D9603" s="7"/>
      <c r="E9603" s="7"/>
      <c r="F9603" s="7"/>
      <c r="G9603" s="7"/>
      <c r="H9603" s="7"/>
      <c r="J9603" s="7"/>
      <c r="K9603" s="7"/>
      <c r="L9603" s="7"/>
      <c r="Q9603" s="7"/>
      <c r="S9603" s="7"/>
      <c r="T9603" s="7"/>
      <c r="Y9603" s="7"/>
      <c r="AA9603" s="7"/>
      <c r="AB9603" s="7"/>
      <c r="AG9603" s="7"/>
    </row>
    <row r="9604" spans="1:33">
      <c r="A9604" s="7"/>
      <c r="B9604" s="7"/>
      <c r="C9604" s="7"/>
      <c r="D9604" s="7"/>
      <c r="E9604" s="7"/>
      <c r="F9604" s="7"/>
      <c r="G9604" s="7"/>
      <c r="H9604" s="7"/>
      <c r="J9604" s="7"/>
      <c r="K9604" s="7"/>
      <c r="L9604" s="7"/>
      <c r="Q9604" s="7"/>
      <c r="S9604" s="7"/>
      <c r="T9604" s="7"/>
      <c r="Y9604" s="7"/>
      <c r="AA9604" s="7"/>
      <c r="AB9604" s="7"/>
      <c r="AG9604" s="7"/>
    </row>
    <row r="9605" spans="1:33">
      <c r="A9605" s="7"/>
      <c r="B9605" s="7"/>
      <c r="C9605" s="7"/>
      <c r="D9605" s="7"/>
      <c r="E9605" s="7"/>
      <c r="F9605" s="7"/>
      <c r="G9605" s="7"/>
      <c r="H9605" s="7"/>
      <c r="J9605" s="7"/>
      <c r="K9605" s="7"/>
      <c r="L9605" s="7"/>
      <c r="Q9605" s="7"/>
      <c r="S9605" s="7"/>
      <c r="T9605" s="7"/>
      <c r="Y9605" s="7"/>
      <c r="AA9605" s="7"/>
      <c r="AB9605" s="7"/>
      <c r="AG9605" s="7"/>
    </row>
    <row r="9606" spans="1:33">
      <c r="A9606" s="7"/>
      <c r="B9606" s="7"/>
      <c r="C9606" s="7"/>
      <c r="D9606" s="7"/>
      <c r="E9606" s="7"/>
      <c r="F9606" s="7"/>
      <c r="G9606" s="7"/>
      <c r="H9606" s="7"/>
      <c r="J9606" s="7"/>
      <c r="K9606" s="7"/>
      <c r="L9606" s="7"/>
      <c r="Q9606" s="7"/>
      <c r="S9606" s="7"/>
      <c r="T9606" s="7"/>
      <c r="Y9606" s="7"/>
      <c r="AA9606" s="7"/>
      <c r="AB9606" s="7"/>
      <c r="AG9606" s="7"/>
    </row>
    <row r="9607" spans="1:33">
      <c r="A9607" s="7"/>
      <c r="B9607" s="7"/>
      <c r="C9607" s="7"/>
      <c r="D9607" s="7"/>
      <c r="E9607" s="7"/>
      <c r="F9607" s="7"/>
      <c r="G9607" s="7"/>
      <c r="H9607" s="7"/>
      <c r="J9607" s="7"/>
      <c r="K9607" s="7"/>
      <c r="L9607" s="7"/>
      <c r="Q9607" s="7"/>
      <c r="S9607" s="7"/>
      <c r="T9607" s="7"/>
      <c r="Y9607" s="7"/>
      <c r="AA9607" s="7"/>
      <c r="AB9607" s="7"/>
      <c r="AG9607" s="7"/>
    </row>
    <row r="9608" spans="1:33">
      <c r="A9608" s="7"/>
      <c r="B9608" s="7"/>
      <c r="C9608" s="7"/>
      <c r="D9608" s="7"/>
      <c r="E9608" s="7"/>
      <c r="F9608" s="7"/>
      <c r="G9608" s="7"/>
      <c r="H9608" s="7"/>
      <c r="J9608" s="7"/>
      <c r="K9608" s="7"/>
      <c r="L9608" s="7"/>
      <c r="Q9608" s="7"/>
      <c r="S9608" s="7"/>
      <c r="T9608" s="7"/>
      <c r="Y9608" s="7"/>
      <c r="AA9608" s="7"/>
      <c r="AB9608" s="7"/>
      <c r="AG9608" s="7"/>
    </row>
    <row r="9609" spans="1:33">
      <c r="A9609" s="7"/>
      <c r="B9609" s="7"/>
      <c r="C9609" s="7"/>
      <c r="D9609" s="7"/>
      <c r="E9609" s="7"/>
      <c r="F9609" s="7"/>
      <c r="G9609" s="7"/>
      <c r="H9609" s="7"/>
      <c r="J9609" s="7"/>
      <c r="K9609" s="7"/>
      <c r="L9609" s="7"/>
      <c r="Q9609" s="7"/>
      <c r="S9609" s="7"/>
      <c r="T9609" s="7"/>
      <c r="Y9609" s="7"/>
      <c r="AA9609" s="7"/>
      <c r="AB9609" s="7"/>
      <c r="AG9609" s="7"/>
    </row>
    <row r="9610" spans="1:33">
      <c r="A9610" s="7"/>
      <c r="B9610" s="7"/>
      <c r="C9610" s="7"/>
      <c r="D9610" s="7"/>
      <c r="E9610" s="7"/>
      <c r="F9610" s="7"/>
      <c r="G9610" s="7"/>
      <c r="H9610" s="7"/>
      <c r="J9610" s="7"/>
      <c r="K9610" s="7"/>
      <c r="L9610" s="7"/>
      <c r="Q9610" s="7"/>
      <c r="S9610" s="7"/>
      <c r="T9610" s="7"/>
      <c r="Y9610" s="7"/>
      <c r="AA9610" s="7"/>
      <c r="AB9610" s="7"/>
      <c r="AG9610" s="7"/>
    </row>
    <row r="9611" spans="1:33">
      <c r="A9611" s="7"/>
      <c r="B9611" s="7"/>
      <c r="C9611" s="7"/>
      <c r="D9611" s="7"/>
      <c r="E9611" s="7"/>
      <c r="F9611" s="7"/>
      <c r="G9611" s="7"/>
      <c r="H9611" s="7"/>
      <c r="J9611" s="7"/>
      <c r="K9611" s="7"/>
      <c r="L9611" s="7"/>
      <c r="Q9611" s="7"/>
      <c r="S9611" s="7"/>
      <c r="T9611" s="7"/>
      <c r="Y9611" s="7"/>
      <c r="AA9611" s="7"/>
      <c r="AB9611" s="7"/>
      <c r="AG9611" s="7"/>
    </row>
    <row r="9612" spans="1:33">
      <c r="A9612" s="7"/>
      <c r="B9612" s="7"/>
      <c r="C9612" s="7"/>
      <c r="D9612" s="7"/>
      <c r="E9612" s="7"/>
      <c r="F9612" s="7"/>
      <c r="G9612" s="7"/>
      <c r="H9612" s="7"/>
      <c r="J9612" s="7"/>
      <c r="K9612" s="7"/>
      <c r="L9612" s="7"/>
      <c r="Q9612" s="7"/>
      <c r="S9612" s="7"/>
      <c r="T9612" s="7"/>
      <c r="Y9612" s="7"/>
      <c r="AA9612" s="7"/>
      <c r="AB9612" s="7"/>
      <c r="AG9612" s="7"/>
    </row>
    <row r="9613" spans="1:33">
      <c r="A9613" s="7"/>
      <c r="B9613" s="7"/>
      <c r="C9613" s="7"/>
      <c r="D9613" s="7"/>
      <c r="E9613" s="7"/>
      <c r="F9613" s="7"/>
      <c r="G9613" s="7"/>
      <c r="H9613" s="7"/>
      <c r="J9613" s="7"/>
      <c r="K9613" s="7"/>
      <c r="L9613" s="7"/>
      <c r="Q9613" s="7"/>
      <c r="S9613" s="7"/>
      <c r="T9613" s="7"/>
      <c r="Y9613" s="7"/>
      <c r="AA9613" s="7"/>
      <c r="AB9613" s="7"/>
      <c r="AG9613" s="7"/>
    </row>
    <row r="9614" spans="1:33">
      <c r="A9614" s="7"/>
      <c r="B9614" s="7"/>
      <c r="C9614" s="7"/>
      <c r="D9614" s="7"/>
      <c r="E9614" s="7"/>
      <c r="F9614" s="7"/>
      <c r="G9614" s="7"/>
      <c r="H9614" s="7"/>
      <c r="J9614" s="7"/>
      <c r="K9614" s="7"/>
      <c r="L9614" s="7"/>
      <c r="Q9614" s="7"/>
      <c r="S9614" s="7"/>
      <c r="T9614" s="7"/>
      <c r="Y9614" s="7"/>
      <c r="AA9614" s="7"/>
      <c r="AB9614" s="7"/>
      <c r="AG9614" s="7"/>
    </row>
    <row r="9615" spans="1:33">
      <c r="A9615" s="7"/>
      <c r="B9615" s="7"/>
      <c r="C9615" s="7"/>
      <c r="D9615" s="7"/>
      <c r="E9615" s="7"/>
      <c r="F9615" s="7"/>
      <c r="G9615" s="7"/>
      <c r="H9615" s="7"/>
      <c r="J9615" s="7"/>
      <c r="K9615" s="7"/>
      <c r="L9615" s="7"/>
      <c r="Q9615" s="7"/>
      <c r="S9615" s="7"/>
      <c r="T9615" s="7"/>
      <c r="Y9615" s="7"/>
      <c r="AA9615" s="7"/>
      <c r="AB9615" s="7"/>
      <c r="AG9615" s="7"/>
    </row>
    <row r="9616" spans="1:33">
      <c r="A9616" s="7"/>
      <c r="B9616" s="7"/>
      <c r="C9616" s="7"/>
      <c r="D9616" s="7"/>
      <c r="E9616" s="7"/>
      <c r="F9616" s="7"/>
      <c r="G9616" s="7"/>
      <c r="H9616" s="7"/>
      <c r="J9616" s="7"/>
      <c r="K9616" s="7"/>
      <c r="L9616" s="7"/>
      <c r="Q9616" s="7"/>
      <c r="S9616" s="7"/>
      <c r="T9616" s="7"/>
      <c r="Y9616" s="7"/>
      <c r="AA9616" s="7"/>
      <c r="AB9616" s="7"/>
      <c r="AG9616" s="7"/>
    </row>
    <row r="9617" spans="1:33">
      <c r="A9617" s="7"/>
      <c r="B9617" s="7"/>
      <c r="C9617" s="7"/>
      <c r="D9617" s="7"/>
      <c r="E9617" s="7"/>
      <c r="F9617" s="7"/>
      <c r="G9617" s="7"/>
      <c r="H9617" s="7"/>
      <c r="J9617" s="7"/>
      <c r="K9617" s="7"/>
      <c r="L9617" s="7"/>
      <c r="Q9617" s="7"/>
      <c r="S9617" s="7"/>
      <c r="T9617" s="7"/>
      <c r="Y9617" s="7"/>
      <c r="AA9617" s="7"/>
      <c r="AB9617" s="7"/>
      <c r="AG9617" s="7"/>
    </row>
    <row r="9618" spans="1:33">
      <c r="A9618" s="7"/>
      <c r="B9618" s="7"/>
      <c r="C9618" s="7"/>
      <c r="D9618" s="7"/>
      <c r="E9618" s="7"/>
      <c r="F9618" s="7"/>
      <c r="G9618" s="7"/>
      <c r="H9618" s="7"/>
      <c r="J9618" s="7"/>
      <c r="K9618" s="7"/>
      <c r="L9618" s="7"/>
      <c r="Q9618" s="7"/>
      <c r="S9618" s="7"/>
      <c r="T9618" s="7"/>
      <c r="Y9618" s="7"/>
      <c r="AA9618" s="7"/>
      <c r="AB9618" s="7"/>
      <c r="AG9618" s="7"/>
    </row>
    <row r="9619" spans="1:33">
      <c r="A9619" s="7"/>
      <c r="B9619" s="7"/>
      <c r="C9619" s="7"/>
      <c r="D9619" s="7"/>
      <c r="E9619" s="7"/>
      <c r="F9619" s="7"/>
      <c r="G9619" s="7"/>
      <c r="H9619" s="7"/>
      <c r="J9619" s="7"/>
      <c r="K9619" s="7"/>
      <c r="L9619" s="7"/>
      <c r="Q9619" s="7"/>
      <c r="S9619" s="7"/>
      <c r="T9619" s="7"/>
      <c r="Y9619" s="7"/>
      <c r="AA9619" s="7"/>
      <c r="AB9619" s="7"/>
      <c r="AG9619" s="7"/>
    </row>
    <row r="9620" spans="1:33">
      <c r="A9620" s="7"/>
      <c r="B9620" s="7"/>
      <c r="C9620" s="7"/>
      <c r="D9620" s="7"/>
      <c r="E9620" s="7"/>
      <c r="F9620" s="7"/>
      <c r="G9620" s="7"/>
      <c r="H9620" s="7"/>
      <c r="J9620" s="7"/>
      <c r="K9620" s="7"/>
      <c r="L9620" s="7"/>
      <c r="Q9620" s="7"/>
      <c r="S9620" s="7"/>
      <c r="T9620" s="7"/>
      <c r="Y9620" s="7"/>
      <c r="AA9620" s="7"/>
      <c r="AB9620" s="7"/>
      <c r="AG9620" s="7"/>
    </row>
    <row r="9621" spans="1:33">
      <c r="A9621" s="7"/>
      <c r="B9621" s="7"/>
      <c r="C9621" s="7"/>
      <c r="D9621" s="7"/>
      <c r="E9621" s="7"/>
      <c r="F9621" s="7"/>
      <c r="G9621" s="7"/>
      <c r="H9621" s="7"/>
      <c r="J9621" s="7"/>
      <c r="K9621" s="7"/>
      <c r="L9621" s="7"/>
      <c r="Q9621" s="7"/>
      <c r="S9621" s="7"/>
      <c r="T9621" s="7"/>
      <c r="Y9621" s="7"/>
      <c r="AA9621" s="7"/>
      <c r="AB9621" s="7"/>
      <c r="AG9621" s="7"/>
    </row>
    <row r="9622" spans="1:33">
      <c r="A9622" s="7"/>
      <c r="B9622" s="7"/>
      <c r="C9622" s="7"/>
      <c r="D9622" s="7"/>
      <c r="E9622" s="7"/>
      <c r="F9622" s="7"/>
      <c r="G9622" s="7"/>
      <c r="H9622" s="7"/>
      <c r="J9622" s="7"/>
      <c r="K9622" s="7"/>
      <c r="L9622" s="7"/>
      <c r="Q9622" s="7"/>
      <c r="S9622" s="7"/>
      <c r="T9622" s="7"/>
      <c r="Y9622" s="7"/>
      <c r="AA9622" s="7"/>
      <c r="AB9622" s="7"/>
      <c r="AG9622" s="7"/>
    </row>
    <row r="9623" spans="1:33">
      <c r="A9623" s="7"/>
      <c r="B9623" s="7"/>
      <c r="C9623" s="7"/>
      <c r="D9623" s="7"/>
      <c r="E9623" s="7"/>
      <c r="F9623" s="7"/>
      <c r="G9623" s="7"/>
      <c r="H9623" s="7"/>
      <c r="J9623" s="7"/>
      <c r="K9623" s="7"/>
      <c r="L9623" s="7"/>
      <c r="Q9623" s="7"/>
      <c r="S9623" s="7"/>
      <c r="T9623" s="7"/>
      <c r="Y9623" s="7"/>
      <c r="AA9623" s="7"/>
      <c r="AB9623" s="7"/>
      <c r="AG9623" s="7"/>
    </row>
    <row r="9624" spans="1:33">
      <c r="A9624" s="7"/>
      <c r="B9624" s="7"/>
      <c r="C9624" s="7"/>
      <c r="D9624" s="7"/>
      <c r="E9624" s="7"/>
      <c r="F9624" s="7"/>
      <c r="G9624" s="7"/>
      <c r="H9624" s="7"/>
      <c r="J9624" s="7"/>
      <c r="K9624" s="7"/>
      <c r="L9624" s="7"/>
      <c r="Q9624" s="7"/>
      <c r="S9624" s="7"/>
      <c r="T9624" s="7"/>
      <c r="Y9624" s="7"/>
      <c r="AA9624" s="7"/>
      <c r="AB9624" s="7"/>
      <c r="AG9624" s="7"/>
    </row>
    <row r="9625" spans="1:33">
      <c r="A9625" s="7"/>
      <c r="B9625" s="7"/>
      <c r="C9625" s="7"/>
      <c r="D9625" s="7"/>
      <c r="E9625" s="7"/>
      <c r="F9625" s="7"/>
      <c r="G9625" s="7"/>
      <c r="H9625" s="7"/>
      <c r="J9625" s="7"/>
      <c r="K9625" s="7"/>
      <c r="L9625" s="7"/>
      <c r="Q9625" s="7"/>
      <c r="S9625" s="7"/>
      <c r="T9625" s="7"/>
      <c r="Y9625" s="7"/>
      <c r="AA9625" s="7"/>
      <c r="AB9625" s="7"/>
      <c r="AG9625" s="7"/>
    </row>
    <row r="9626" spans="1:33">
      <c r="A9626" s="7"/>
      <c r="B9626" s="7"/>
      <c r="C9626" s="7"/>
      <c r="D9626" s="7"/>
      <c r="E9626" s="7"/>
      <c r="F9626" s="7"/>
      <c r="G9626" s="7"/>
      <c r="H9626" s="7"/>
      <c r="J9626" s="7"/>
      <c r="K9626" s="7"/>
      <c r="L9626" s="7"/>
      <c r="Q9626" s="7"/>
      <c r="S9626" s="7"/>
      <c r="T9626" s="7"/>
      <c r="Y9626" s="7"/>
      <c r="AA9626" s="7"/>
      <c r="AB9626" s="7"/>
      <c r="AG9626" s="7"/>
    </row>
    <row r="9627" spans="1:33">
      <c r="A9627" s="7"/>
      <c r="B9627" s="7"/>
      <c r="C9627" s="7"/>
      <c r="D9627" s="7"/>
      <c r="E9627" s="7"/>
      <c r="F9627" s="7"/>
      <c r="G9627" s="7"/>
      <c r="H9627" s="7"/>
      <c r="J9627" s="7"/>
      <c r="K9627" s="7"/>
      <c r="L9627" s="7"/>
      <c r="Q9627" s="7"/>
      <c r="S9627" s="7"/>
      <c r="T9627" s="7"/>
      <c r="Y9627" s="7"/>
      <c r="AA9627" s="7"/>
      <c r="AB9627" s="7"/>
      <c r="AG9627" s="7"/>
    </row>
    <row r="9628" spans="1:33">
      <c r="A9628" s="7"/>
      <c r="B9628" s="7"/>
      <c r="C9628" s="7"/>
      <c r="D9628" s="7"/>
      <c r="E9628" s="7"/>
      <c r="F9628" s="7"/>
      <c r="G9628" s="7"/>
      <c r="H9628" s="7"/>
      <c r="J9628" s="7"/>
      <c r="K9628" s="7"/>
      <c r="L9628" s="7"/>
      <c r="Q9628" s="7"/>
      <c r="S9628" s="7"/>
      <c r="T9628" s="7"/>
      <c r="Y9628" s="7"/>
      <c r="AA9628" s="7"/>
      <c r="AB9628" s="7"/>
      <c r="AG9628" s="7"/>
    </row>
    <row r="9629" spans="1:33">
      <c r="A9629" s="7"/>
      <c r="B9629" s="7"/>
      <c r="C9629" s="7"/>
      <c r="D9629" s="7"/>
      <c r="E9629" s="7"/>
      <c r="F9629" s="7"/>
      <c r="G9629" s="7"/>
      <c r="H9629" s="7"/>
      <c r="J9629" s="7"/>
      <c r="K9629" s="7"/>
      <c r="L9629" s="7"/>
      <c r="Q9629" s="7"/>
      <c r="S9629" s="7"/>
      <c r="T9629" s="7"/>
      <c r="Y9629" s="7"/>
      <c r="AA9629" s="7"/>
      <c r="AB9629" s="7"/>
      <c r="AG9629" s="7"/>
    </row>
    <row r="9630" spans="1:33">
      <c r="A9630" s="7"/>
      <c r="B9630" s="7"/>
      <c r="C9630" s="7"/>
      <c r="D9630" s="7"/>
      <c r="E9630" s="7"/>
      <c r="F9630" s="7"/>
      <c r="G9630" s="7"/>
      <c r="H9630" s="7"/>
      <c r="J9630" s="7"/>
      <c r="K9630" s="7"/>
      <c r="L9630" s="7"/>
      <c r="Q9630" s="7"/>
      <c r="S9630" s="7"/>
      <c r="T9630" s="7"/>
      <c r="Y9630" s="7"/>
      <c r="AA9630" s="7"/>
      <c r="AB9630" s="7"/>
      <c r="AG9630" s="7"/>
    </row>
    <row r="9631" spans="1:33">
      <c r="A9631" s="7"/>
      <c r="B9631" s="7"/>
      <c r="C9631" s="7"/>
      <c r="D9631" s="7"/>
      <c r="E9631" s="7"/>
      <c r="F9631" s="7"/>
      <c r="G9631" s="7"/>
      <c r="H9631" s="7"/>
      <c r="J9631" s="7"/>
      <c r="K9631" s="7"/>
      <c r="L9631" s="7"/>
      <c r="Q9631" s="7"/>
      <c r="S9631" s="7"/>
      <c r="T9631" s="7"/>
      <c r="Y9631" s="7"/>
      <c r="AA9631" s="7"/>
      <c r="AB9631" s="7"/>
      <c r="AG9631" s="7"/>
    </row>
    <row r="9632" spans="1:33">
      <c r="A9632" s="7"/>
      <c r="B9632" s="7"/>
      <c r="C9632" s="7"/>
      <c r="D9632" s="7"/>
      <c r="E9632" s="7"/>
      <c r="F9632" s="7"/>
      <c r="G9632" s="7"/>
      <c r="H9632" s="7"/>
      <c r="J9632" s="7"/>
      <c r="K9632" s="7"/>
      <c r="L9632" s="7"/>
      <c r="Q9632" s="7"/>
      <c r="S9632" s="7"/>
      <c r="T9632" s="7"/>
      <c r="Y9632" s="7"/>
      <c r="AA9632" s="7"/>
      <c r="AB9632" s="7"/>
      <c r="AG9632" s="7"/>
    </row>
    <row r="9633" spans="1:33">
      <c r="A9633" s="7"/>
      <c r="B9633" s="7"/>
      <c r="C9633" s="7"/>
      <c r="D9633" s="7"/>
      <c r="E9633" s="7"/>
      <c r="F9633" s="7"/>
      <c r="G9633" s="7"/>
      <c r="H9633" s="7"/>
      <c r="J9633" s="7"/>
      <c r="K9633" s="7"/>
      <c r="L9633" s="7"/>
      <c r="Q9633" s="7"/>
      <c r="S9633" s="7"/>
      <c r="T9633" s="7"/>
      <c r="Y9633" s="7"/>
      <c r="AA9633" s="7"/>
      <c r="AB9633" s="7"/>
      <c r="AG9633" s="7"/>
    </row>
    <row r="9634" spans="1:33">
      <c r="A9634" s="7"/>
      <c r="B9634" s="7"/>
      <c r="C9634" s="7"/>
      <c r="D9634" s="7"/>
      <c r="E9634" s="7"/>
      <c r="F9634" s="7"/>
      <c r="G9634" s="7"/>
      <c r="H9634" s="7"/>
      <c r="J9634" s="7"/>
      <c r="K9634" s="7"/>
      <c r="L9634" s="7"/>
      <c r="Q9634" s="7"/>
      <c r="S9634" s="7"/>
      <c r="T9634" s="7"/>
      <c r="Y9634" s="7"/>
      <c r="AA9634" s="7"/>
      <c r="AB9634" s="7"/>
      <c r="AG9634" s="7"/>
    </row>
    <row r="9635" spans="1:33">
      <c r="A9635" s="7"/>
      <c r="B9635" s="7"/>
      <c r="C9635" s="7"/>
      <c r="D9635" s="7"/>
      <c r="E9635" s="7"/>
      <c r="F9635" s="7"/>
      <c r="G9635" s="7"/>
      <c r="H9635" s="7"/>
      <c r="J9635" s="7"/>
      <c r="K9635" s="7"/>
      <c r="L9635" s="7"/>
      <c r="Q9635" s="7"/>
      <c r="S9635" s="7"/>
      <c r="T9635" s="7"/>
      <c r="Y9635" s="7"/>
      <c r="AA9635" s="7"/>
      <c r="AB9635" s="7"/>
      <c r="AG9635" s="7"/>
    </row>
    <row r="9636" spans="1:33">
      <c r="A9636" s="7"/>
      <c r="B9636" s="7"/>
      <c r="C9636" s="7"/>
      <c r="D9636" s="7"/>
      <c r="E9636" s="7"/>
      <c r="F9636" s="7"/>
      <c r="G9636" s="7"/>
      <c r="H9636" s="7"/>
      <c r="J9636" s="7"/>
      <c r="K9636" s="7"/>
      <c r="L9636" s="7"/>
      <c r="Q9636" s="7"/>
      <c r="S9636" s="7"/>
      <c r="T9636" s="7"/>
      <c r="Y9636" s="7"/>
      <c r="AA9636" s="7"/>
      <c r="AB9636" s="7"/>
      <c r="AG9636" s="7"/>
    </row>
    <row r="9637" spans="1:33">
      <c r="A9637" s="7"/>
      <c r="B9637" s="7"/>
      <c r="C9637" s="7"/>
      <c r="D9637" s="7"/>
      <c r="E9637" s="7"/>
      <c r="F9637" s="7"/>
      <c r="G9637" s="7"/>
      <c r="H9637" s="7"/>
      <c r="J9637" s="7"/>
      <c r="K9637" s="7"/>
      <c r="L9637" s="7"/>
      <c r="Q9637" s="7"/>
      <c r="S9637" s="7"/>
      <c r="T9637" s="7"/>
      <c r="Y9637" s="7"/>
      <c r="AA9637" s="7"/>
      <c r="AB9637" s="7"/>
      <c r="AG9637" s="7"/>
    </row>
    <row r="9638" spans="1:33">
      <c r="A9638" s="7"/>
      <c r="B9638" s="7"/>
      <c r="C9638" s="7"/>
      <c r="D9638" s="7"/>
      <c r="E9638" s="7"/>
      <c r="F9638" s="7"/>
      <c r="G9638" s="7"/>
      <c r="H9638" s="7"/>
      <c r="J9638" s="7"/>
      <c r="K9638" s="7"/>
      <c r="L9638" s="7"/>
      <c r="Q9638" s="7"/>
      <c r="S9638" s="7"/>
      <c r="T9638" s="7"/>
      <c r="Y9638" s="7"/>
      <c r="AA9638" s="7"/>
      <c r="AB9638" s="7"/>
      <c r="AG9638" s="7"/>
    </row>
    <row r="9639" spans="1:33">
      <c r="A9639" s="7"/>
      <c r="B9639" s="7"/>
      <c r="C9639" s="7"/>
      <c r="D9639" s="7"/>
      <c r="E9639" s="7"/>
      <c r="F9639" s="7"/>
      <c r="G9639" s="7"/>
      <c r="H9639" s="7"/>
      <c r="J9639" s="7"/>
      <c r="K9639" s="7"/>
      <c r="L9639" s="7"/>
      <c r="Q9639" s="7"/>
      <c r="S9639" s="7"/>
      <c r="T9639" s="7"/>
      <c r="Y9639" s="7"/>
      <c r="AA9639" s="7"/>
      <c r="AB9639" s="7"/>
      <c r="AG9639" s="7"/>
    </row>
    <row r="9640" spans="1:33">
      <c r="A9640" s="7"/>
      <c r="B9640" s="7"/>
      <c r="C9640" s="7"/>
      <c r="D9640" s="7"/>
      <c r="E9640" s="7"/>
      <c r="F9640" s="7"/>
      <c r="G9640" s="7"/>
      <c r="H9640" s="7"/>
      <c r="J9640" s="7"/>
      <c r="K9640" s="7"/>
      <c r="L9640" s="7"/>
      <c r="Q9640" s="7"/>
      <c r="S9640" s="7"/>
      <c r="T9640" s="7"/>
      <c r="Y9640" s="7"/>
      <c r="AA9640" s="7"/>
      <c r="AB9640" s="7"/>
      <c r="AG9640" s="7"/>
    </row>
    <row r="9641" spans="1:33">
      <c r="A9641" s="7"/>
      <c r="B9641" s="7"/>
      <c r="C9641" s="7"/>
      <c r="D9641" s="7"/>
      <c r="E9641" s="7"/>
      <c r="F9641" s="7"/>
      <c r="G9641" s="7"/>
      <c r="H9641" s="7"/>
      <c r="J9641" s="7"/>
      <c r="K9641" s="7"/>
      <c r="L9641" s="7"/>
      <c r="Q9641" s="7"/>
      <c r="S9641" s="7"/>
      <c r="T9641" s="7"/>
      <c r="Y9641" s="7"/>
      <c r="AA9641" s="7"/>
      <c r="AB9641" s="7"/>
      <c r="AG9641" s="7"/>
    </row>
    <row r="9642" spans="1:33">
      <c r="A9642" s="7"/>
      <c r="B9642" s="7"/>
      <c r="C9642" s="7"/>
      <c r="D9642" s="7"/>
      <c r="E9642" s="7"/>
      <c r="F9642" s="7"/>
      <c r="G9642" s="7"/>
      <c r="H9642" s="7"/>
      <c r="J9642" s="7"/>
      <c r="K9642" s="7"/>
      <c r="L9642" s="7"/>
      <c r="Q9642" s="7"/>
      <c r="S9642" s="7"/>
      <c r="T9642" s="7"/>
      <c r="Y9642" s="7"/>
      <c r="AA9642" s="7"/>
      <c r="AB9642" s="7"/>
      <c r="AG9642" s="7"/>
    </row>
    <row r="9643" spans="1:33">
      <c r="A9643" s="7"/>
      <c r="B9643" s="7"/>
      <c r="C9643" s="7"/>
      <c r="D9643" s="7"/>
      <c r="E9643" s="7"/>
      <c r="F9643" s="7"/>
      <c r="G9643" s="7"/>
      <c r="H9643" s="7"/>
      <c r="J9643" s="7"/>
      <c r="K9643" s="7"/>
      <c r="L9643" s="7"/>
      <c r="Q9643" s="7"/>
      <c r="S9643" s="7"/>
      <c r="T9643" s="7"/>
      <c r="Y9643" s="7"/>
      <c r="AA9643" s="7"/>
      <c r="AB9643" s="7"/>
      <c r="AG9643" s="7"/>
    </row>
    <row r="9644" spans="1:33">
      <c r="A9644" s="7"/>
      <c r="B9644" s="7"/>
      <c r="C9644" s="7"/>
      <c r="D9644" s="7"/>
      <c r="E9644" s="7"/>
      <c r="F9644" s="7"/>
      <c r="G9644" s="7"/>
      <c r="H9644" s="7"/>
      <c r="J9644" s="7"/>
      <c r="K9644" s="7"/>
      <c r="L9644" s="7"/>
      <c r="Q9644" s="7"/>
      <c r="S9644" s="7"/>
      <c r="T9644" s="7"/>
      <c r="Y9644" s="7"/>
      <c r="AA9644" s="7"/>
      <c r="AB9644" s="7"/>
      <c r="AG9644" s="7"/>
    </row>
    <row r="9645" spans="1:33">
      <c r="A9645" s="7"/>
      <c r="B9645" s="7"/>
      <c r="C9645" s="7"/>
      <c r="D9645" s="7"/>
      <c r="E9645" s="7"/>
      <c r="F9645" s="7"/>
      <c r="G9645" s="7"/>
      <c r="H9645" s="7"/>
      <c r="J9645" s="7"/>
      <c r="K9645" s="7"/>
      <c r="L9645" s="7"/>
      <c r="Q9645" s="7"/>
      <c r="S9645" s="7"/>
      <c r="T9645" s="7"/>
      <c r="Y9645" s="7"/>
      <c r="AA9645" s="7"/>
      <c r="AB9645" s="7"/>
      <c r="AG9645" s="7"/>
    </row>
    <row r="9646" spans="1:33">
      <c r="A9646" s="7"/>
      <c r="B9646" s="7"/>
      <c r="C9646" s="7"/>
      <c r="D9646" s="7"/>
      <c r="E9646" s="7"/>
      <c r="F9646" s="7"/>
      <c r="G9646" s="7"/>
      <c r="H9646" s="7"/>
      <c r="J9646" s="7"/>
      <c r="K9646" s="7"/>
      <c r="L9646" s="7"/>
      <c r="Q9646" s="7"/>
      <c r="S9646" s="7"/>
      <c r="T9646" s="7"/>
      <c r="Y9646" s="7"/>
      <c r="AA9646" s="7"/>
      <c r="AB9646" s="7"/>
      <c r="AG9646" s="7"/>
    </row>
    <row r="9647" spans="1:33">
      <c r="A9647" s="7"/>
      <c r="B9647" s="7"/>
      <c r="C9647" s="7"/>
      <c r="D9647" s="7"/>
      <c r="E9647" s="7"/>
      <c r="F9647" s="7"/>
      <c r="G9647" s="7"/>
      <c r="H9647" s="7"/>
      <c r="J9647" s="7"/>
      <c r="K9647" s="7"/>
      <c r="L9647" s="7"/>
      <c r="Q9647" s="7"/>
      <c r="S9647" s="7"/>
      <c r="T9647" s="7"/>
      <c r="Y9647" s="7"/>
      <c r="AA9647" s="7"/>
      <c r="AB9647" s="7"/>
      <c r="AG9647" s="7"/>
    </row>
    <row r="9648" spans="1:33">
      <c r="A9648" s="7"/>
      <c r="B9648" s="7"/>
      <c r="C9648" s="7"/>
      <c r="D9648" s="7"/>
      <c r="E9648" s="7"/>
      <c r="F9648" s="7"/>
      <c r="G9648" s="7"/>
      <c r="H9648" s="7"/>
      <c r="J9648" s="7"/>
      <c r="K9648" s="7"/>
      <c r="L9648" s="7"/>
      <c r="Q9648" s="7"/>
      <c r="S9648" s="7"/>
      <c r="T9648" s="7"/>
      <c r="Y9648" s="7"/>
      <c r="AA9648" s="7"/>
      <c r="AB9648" s="7"/>
      <c r="AG9648" s="7"/>
    </row>
    <row r="9649" spans="1:33">
      <c r="A9649" s="7"/>
      <c r="B9649" s="7"/>
      <c r="C9649" s="7"/>
      <c r="D9649" s="7"/>
      <c r="E9649" s="7"/>
      <c r="F9649" s="7"/>
      <c r="G9649" s="7"/>
      <c r="H9649" s="7"/>
      <c r="J9649" s="7"/>
      <c r="K9649" s="7"/>
      <c r="L9649" s="7"/>
      <c r="Q9649" s="7"/>
      <c r="S9649" s="7"/>
      <c r="T9649" s="7"/>
      <c r="Y9649" s="7"/>
      <c r="AA9649" s="7"/>
      <c r="AB9649" s="7"/>
      <c r="AG9649" s="7"/>
    </row>
    <row r="9650" spans="1:33">
      <c r="A9650" s="7"/>
      <c r="B9650" s="7"/>
      <c r="C9650" s="7"/>
      <c r="D9650" s="7"/>
      <c r="E9650" s="7"/>
      <c r="F9650" s="7"/>
      <c r="G9650" s="7"/>
      <c r="H9650" s="7"/>
      <c r="J9650" s="7"/>
      <c r="K9650" s="7"/>
      <c r="L9650" s="7"/>
      <c r="Q9650" s="7"/>
      <c r="S9650" s="7"/>
      <c r="T9650" s="7"/>
      <c r="Y9650" s="7"/>
      <c r="AA9650" s="7"/>
      <c r="AB9650" s="7"/>
      <c r="AG9650" s="7"/>
    </row>
    <row r="9651" spans="1:33">
      <c r="A9651" s="7"/>
      <c r="B9651" s="7"/>
      <c r="C9651" s="7"/>
      <c r="D9651" s="7"/>
      <c r="E9651" s="7"/>
      <c r="F9651" s="7"/>
      <c r="G9651" s="7"/>
      <c r="H9651" s="7"/>
      <c r="J9651" s="7"/>
      <c r="K9651" s="7"/>
      <c r="L9651" s="7"/>
      <c r="Q9651" s="7"/>
      <c r="S9651" s="7"/>
      <c r="T9651" s="7"/>
      <c r="Y9651" s="7"/>
      <c r="AA9651" s="7"/>
      <c r="AB9651" s="7"/>
      <c r="AG9651" s="7"/>
    </row>
    <row r="9652" spans="1:33">
      <c r="A9652" s="7"/>
      <c r="B9652" s="7"/>
      <c r="C9652" s="7"/>
      <c r="D9652" s="7"/>
      <c r="E9652" s="7"/>
      <c r="F9652" s="7"/>
      <c r="G9652" s="7"/>
      <c r="H9652" s="7"/>
      <c r="J9652" s="7"/>
      <c r="K9652" s="7"/>
      <c r="L9652" s="7"/>
      <c r="Q9652" s="7"/>
      <c r="S9652" s="7"/>
      <c r="T9652" s="7"/>
      <c r="Y9652" s="7"/>
      <c r="AA9652" s="7"/>
      <c r="AB9652" s="7"/>
      <c r="AG9652" s="7"/>
    </row>
    <row r="9653" spans="1:33">
      <c r="A9653" s="7"/>
      <c r="B9653" s="7"/>
      <c r="C9653" s="7"/>
      <c r="D9653" s="7"/>
      <c r="E9653" s="7"/>
      <c r="F9653" s="7"/>
      <c r="G9653" s="7"/>
      <c r="H9653" s="7"/>
      <c r="J9653" s="7"/>
      <c r="K9653" s="7"/>
      <c r="L9653" s="7"/>
      <c r="Q9653" s="7"/>
      <c r="S9653" s="7"/>
      <c r="T9653" s="7"/>
      <c r="Y9653" s="7"/>
      <c r="AA9653" s="7"/>
      <c r="AB9653" s="7"/>
      <c r="AG9653" s="7"/>
    </row>
    <row r="9654" spans="1:33">
      <c r="A9654" s="7"/>
      <c r="B9654" s="7"/>
      <c r="C9654" s="7"/>
      <c r="D9654" s="7"/>
      <c r="E9654" s="7"/>
      <c r="F9654" s="7"/>
      <c r="G9654" s="7"/>
      <c r="H9654" s="7"/>
      <c r="J9654" s="7"/>
      <c r="K9654" s="7"/>
      <c r="L9654" s="7"/>
      <c r="Q9654" s="7"/>
      <c r="S9654" s="7"/>
      <c r="T9654" s="7"/>
      <c r="Y9654" s="7"/>
      <c r="AA9654" s="7"/>
      <c r="AB9654" s="7"/>
      <c r="AG9654" s="7"/>
    </row>
    <row r="9655" spans="1:33">
      <c r="A9655" s="7"/>
      <c r="B9655" s="7"/>
      <c r="C9655" s="7"/>
      <c r="D9655" s="7"/>
      <c r="E9655" s="7"/>
      <c r="F9655" s="7"/>
      <c r="G9655" s="7"/>
      <c r="H9655" s="7"/>
      <c r="J9655" s="7"/>
      <c r="K9655" s="7"/>
      <c r="L9655" s="7"/>
      <c r="Q9655" s="7"/>
      <c r="S9655" s="7"/>
      <c r="T9655" s="7"/>
      <c r="Y9655" s="7"/>
      <c r="AA9655" s="7"/>
      <c r="AB9655" s="7"/>
      <c r="AG9655" s="7"/>
    </row>
    <row r="9656" spans="1:33">
      <c r="A9656" s="7"/>
      <c r="B9656" s="7"/>
      <c r="C9656" s="7"/>
      <c r="D9656" s="7"/>
      <c r="E9656" s="7"/>
      <c r="F9656" s="7"/>
      <c r="G9656" s="7"/>
      <c r="H9656" s="7"/>
      <c r="J9656" s="7"/>
      <c r="K9656" s="7"/>
      <c r="L9656" s="7"/>
      <c r="Q9656" s="7"/>
      <c r="S9656" s="7"/>
      <c r="T9656" s="7"/>
      <c r="Y9656" s="7"/>
      <c r="AA9656" s="7"/>
      <c r="AB9656" s="7"/>
      <c r="AG9656" s="7"/>
    </row>
    <row r="9657" spans="1:33">
      <c r="A9657" s="7"/>
      <c r="B9657" s="7"/>
      <c r="C9657" s="7"/>
      <c r="D9657" s="7"/>
      <c r="E9657" s="7"/>
      <c r="F9657" s="7"/>
      <c r="G9657" s="7"/>
      <c r="H9657" s="7"/>
      <c r="J9657" s="7"/>
      <c r="K9657" s="7"/>
      <c r="L9657" s="7"/>
      <c r="Q9657" s="7"/>
      <c r="S9657" s="7"/>
      <c r="T9657" s="7"/>
      <c r="Y9657" s="7"/>
      <c r="AA9657" s="7"/>
      <c r="AB9657" s="7"/>
      <c r="AG9657" s="7"/>
    </row>
    <row r="9658" spans="1:33">
      <c r="A9658" s="7"/>
      <c r="B9658" s="7"/>
      <c r="C9658" s="7"/>
      <c r="D9658" s="7"/>
      <c r="E9658" s="7"/>
      <c r="F9658" s="7"/>
      <c r="G9658" s="7"/>
      <c r="H9658" s="7"/>
      <c r="J9658" s="7"/>
      <c r="K9658" s="7"/>
      <c r="L9658" s="7"/>
      <c r="Q9658" s="7"/>
      <c r="S9658" s="7"/>
      <c r="T9658" s="7"/>
      <c r="Y9658" s="7"/>
      <c r="AA9658" s="7"/>
      <c r="AB9658" s="7"/>
      <c r="AG9658" s="7"/>
    </row>
    <row r="9659" spans="1:33">
      <c r="A9659" s="7"/>
      <c r="B9659" s="7"/>
      <c r="C9659" s="7"/>
      <c r="D9659" s="7"/>
      <c r="E9659" s="7"/>
      <c r="F9659" s="7"/>
      <c r="G9659" s="7"/>
      <c r="H9659" s="7"/>
      <c r="J9659" s="7"/>
      <c r="K9659" s="7"/>
      <c r="L9659" s="7"/>
      <c r="Q9659" s="7"/>
      <c r="S9659" s="7"/>
      <c r="T9659" s="7"/>
      <c r="Y9659" s="7"/>
      <c r="AA9659" s="7"/>
      <c r="AB9659" s="7"/>
      <c r="AG9659" s="7"/>
    </row>
    <row r="9660" spans="1:33">
      <c r="A9660" s="7"/>
      <c r="B9660" s="7"/>
      <c r="C9660" s="7"/>
      <c r="D9660" s="7"/>
      <c r="E9660" s="7"/>
      <c r="F9660" s="7"/>
      <c r="G9660" s="7"/>
      <c r="H9660" s="7"/>
      <c r="J9660" s="7"/>
      <c r="K9660" s="7"/>
      <c r="L9660" s="7"/>
      <c r="Q9660" s="7"/>
      <c r="S9660" s="7"/>
      <c r="T9660" s="7"/>
      <c r="Y9660" s="7"/>
      <c r="AA9660" s="7"/>
      <c r="AB9660" s="7"/>
      <c r="AG9660" s="7"/>
    </row>
    <row r="9661" spans="1:33">
      <c r="A9661" s="7"/>
      <c r="B9661" s="7"/>
      <c r="C9661" s="7"/>
      <c r="D9661" s="7"/>
      <c r="E9661" s="7"/>
      <c r="F9661" s="7"/>
      <c r="G9661" s="7"/>
      <c r="H9661" s="7"/>
      <c r="J9661" s="7"/>
      <c r="K9661" s="7"/>
      <c r="L9661" s="7"/>
      <c r="Q9661" s="7"/>
      <c r="S9661" s="7"/>
      <c r="T9661" s="7"/>
      <c r="Y9661" s="7"/>
      <c r="AA9661" s="7"/>
      <c r="AB9661" s="7"/>
      <c r="AG9661" s="7"/>
    </row>
    <row r="9662" spans="1:33">
      <c r="A9662" s="7"/>
      <c r="B9662" s="7"/>
      <c r="C9662" s="7"/>
      <c r="D9662" s="7"/>
      <c r="E9662" s="7"/>
      <c r="F9662" s="7"/>
      <c r="G9662" s="7"/>
      <c r="H9662" s="7"/>
      <c r="J9662" s="7"/>
      <c r="K9662" s="7"/>
      <c r="L9662" s="7"/>
      <c r="Q9662" s="7"/>
      <c r="S9662" s="7"/>
      <c r="T9662" s="7"/>
      <c r="Y9662" s="7"/>
      <c r="AA9662" s="7"/>
      <c r="AB9662" s="7"/>
      <c r="AG9662" s="7"/>
    </row>
    <row r="9663" spans="1:33">
      <c r="A9663" s="7"/>
      <c r="B9663" s="7"/>
      <c r="C9663" s="7"/>
      <c r="D9663" s="7"/>
      <c r="E9663" s="7"/>
      <c r="F9663" s="7"/>
      <c r="G9663" s="7"/>
      <c r="H9663" s="7"/>
      <c r="J9663" s="7"/>
      <c r="K9663" s="7"/>
      <c r="L9663" s="7"/>
      <c r="Q9663" s="7"/>
      <c r="S9663" s="7"/>
      <c r="T9663" s="7"/>
      <c r="Y9663" s="7"/>
      <c r="AA9663" s="7"/>
      <c r="AB9663" s="7"/>
      <c r="AG9663" s="7"/>
    </row>
    <row r="9664" spans="1:33">
      <c r="A9664" s="7"/>
      <c r="B9664" s="7"/>
      <c r="C9664" s="7"/>
      <c r="D9664" s="7"/>
      <c r="E9664" s="7"/>
      <c r="F9664" s="7"/>
      <c r="G9664" s="7"/>
      <c r="H9664" s="7"/>
      <c r="J9664" s="7"/>
      <c r="K9664" s="7"/>
      <c r="L9664" s="7"/>
      <c r="Q9664" s="7"/>
      <c r="S9664" s="7"/>
      <c r="T9664" s="7"/>
      <c r="Y9664" s="7"/>
      <c r="AA9664" s="7"/>
      <c r="AB9664" s="7"/>
      <c r="AG9664" s="7"/>
    </row>
    <row r="9665" spans="1:33">
      <c r="A9665" s="7"/>
      <c r="B9665" s="7"/>
      <c r="C9665" s="7"/>
      <c r="D9665" s="7"/>
      <c r="E9665" s="7"/>
      <c r="F9665" s="7"/>
      <c r="G9665" s="7"/>
      <c r="H9665" s="7"/>
      <c r="J9665" s="7"/>
      <c r="K9665" s="7"/>
      <c r="L9665" s="7"/>
      <c r="Q9665" s="7"/>
      <c r="S9665" s="7"/>
      <c r="T9665" s="7"/>
      <c r="Y9665" s="7"/>
      <c r="AA9665" s="7"/>
      <c r="AB9665" s="7"/>
      <c r="AG9665" s="7"/>
    </row>
    <row r="9666" spans="1:33">
      <c r="A9666" s="7"/>
      <c r="B9666" s="7"/>
      <c r="C9666" s="7"/>
      <c r="D9666" s="7"/>
      <c r="E9666" s="7"/>
      <c r="F9666" s="7"/>
      <c r="G9666" s="7"/>
      <c r="H9666" s="7"/>
      <c r="J9666" s="7"/>
      <c r="K9666" s="7"/>
      <c r="L9666" s="7"/>
      <c r="Q9666" s="7"/>
      <c r="S9666" s="7"/>
      <c r="T9666" s="7"/>
      <c r="Y9666" s="7"/>
      <c r="AA9666" s="7"/>
      <c r="AB9666" s="7"/>
      <c r="AG9666" s="7"/>
    </row>
    <row r="9667" spans="1:33">
      <c r="A9667" s="7"/>
      <c r="B9667" s="7"/>
      <c r="C9667" s="7"/>
      <c r="D9667" s="7"/>
      <c r="E9667" s="7"/>
      <c r="F9667" s="7"/>
      <c r="G9667" s="7"/>
      <c r="H9667" s="7"/>
      <c r="J9667" s="7"/>
      <c r="K9667" s="7"/>
      <c r="L9667" s="7"/>
      <c r="Q9667" s="7"/>
      <c r="S9667" s="7"/>
      <c r="T9667" s="7"/>
      <c r="Y9667" s="7"/>
      <c r="AA9667" s="7"/>
      <c r="AB9667" s="7"/>
      <c r="AG9667" s="7"/>
    </row>
    <row r="9668" spans="1:33">
      <c r="A9668" s="7"/>
      <c r="B9668" s="7"/>
      <c r="C9668" s="7"/>
      <c r="D9668" s="7"/>
      <c r="E9668" s="7"/>
      <c r="F9668" s="7"/>
      <c r="G9668" s="7"/>
      <c r="H9668" s="7"/>
      <c r="J9668" s="7"/>
      <c r="K9668" s="7"/>
      <c r="L9668" s="7"/>
      <c r="Q9668" s="7"/>
      <c r="S9668" s="7"/>
      <c r="T9668" s="7"/>
      <c r="Y9668" s="7"/>
      <c r="AA9668" s="7"/>
      <c r="AB9668" s="7"/>
      <c r="AG9668" s="7"/>
    </row>
    <row r="9669" spans="1:33">
      <c r="A9669" s="7"/>
      <c r="B9669" s="7"/>
      <c r="C9669" s="7"/>
      <c r="D9669" s="7"/>
      <c r="E9669" s="7"/>
      <c r="F9669" s="7"/>
      <c r="G9669" s="7"/>
      <c r="H9669" s="7"/>
      <c r="J9669" s="7"/>
      <c r="K9669" s="7"/>
      <c r="L9669" s="7"/>
      <c r="Q9669" s="7"/>
      <c r="S9669" s="7"/>
      <c r="T9669" s="7"/>
      <c r="Y9669" s="7"/>
      <c r="AA9669" s="7"/>
      <c r="AB9669" s="7"/>
      <c r="AG9669" s="7"/>
    </row>
    <row r="9670" spans="1:33">
      <c r="A9670" s="7"/>
      <c r="B9670" s="7"/>
      <c r="C9670" s="7"/>
      <c r="D9670" s="7"/>
      <c r="E9670" s="7"/>
      <c r="F9670" s="7"/>
      <c r="G9670" s="7"/>
      <c r="H9670" s="7"/>
      <c r="J9670" s="7"/>
      <c r="K9670" s="7"/>
      <c r="L9670" s="7"/>
      <c r="Q9670" s="7"/>
      <c r="S9670" s="7"/>
      <c r="T9670" s="7"/>
      <c r="Y9670" s="7"/>
      <c r="AA9670" s="7"/>
      <c r="AB9670" s="7"/>
      <c r="AG9670" s="7"/>
    </row>
    <row r="9671" spans="1:33">
      <c r="A9671" s="7"/>
      <c r="B9671" s="7"/>
      <c r="C9671" s="7"/>
      <c r="D9671" s="7"/>
      <c r="E9671" s="7"/>
      <c r="F9671" s="7"/>
      <c r="G9671" s="7"/>
      <c r="H9671" s="7"/>
      <c r="J9671" s="7"/>
      <c r="K9671" s="7"/>
      <c r="L9671" s="7"/>
      <c r="Q9671" s="7"/>
      <c r="S9671" s="7"/>
      <c r="T9671" s="7"/>
      <c r="Y9671" s="7"/>
      <c r="AA9671" s="7"/>
      <c r="AB9671" s="7"/>
      <c r="AG9671" s="7"/>
    </row>
    <row r="9672" spans="1:33">
      <c r="A9672" s="7"/>
      <c r="B9672" s="7"/>
      <c r="C9672" s="7"/>
      <c r="D9672" s="7"/>
      <c r="E9672" s="7"/>
      <c r="F9672" s="7"/>
      <c r="G9672" s="7"/>
      <c r="H9672" s="7"/>
      <c r="J9672" s="7"/>
      <c r="K9672" s="7"/>
      <c r="L9672" s="7"/>
      <c r="Q9672" s="7"/>
      <c r="S9672" s="7"/>
      <c r="T9672" s="7"/>
      <c r="Y9672" s="7"/>
      <c r="AA9672" s="7"/>
      <c r="AB9672" s="7"/>
      <c r="AG9672" s="7"/>
    </row>
    <row r="9673" spans="1:33">
      <c r="A9673" s="7"/>
      <c r="B9673" s="7"/>
      <c r="C9673" s="7"/>
      <c r="D9673" s="7"/>
      <c r="E9673" s="7"/>
      <c r="F9673" s="7"/>
      <c r="G9673" s="7"/>
      <c r="H9673" s="7"/>
      <c r="J9673" s="7"/>
      <c r="K9673" s="7"/>
      <c r="L9673" s="7"/>
      <c r="Q9673" s="7"/>
      <c r="S9673" s="7"/>
      <c r="T9673" s="7"/>
      <c r="Y9673" s="7"/>
      <c r="AA9673" s="7"/>
      <c r="AB9673" s="7"/>
      <c r="AG9673" s="7"/>
    </row>
    <row r="9674" spans="1:33">
      <c r="A9674" s="7"/>
      <c r="B9674" s="7"/>
      <c r="C9674" s="7"/>
      <c r="D9674" s="7"/>
      <c r="E9674" s="7"/>
      <c r="F9674" s="7"/>
      <c r="G9674" s="7"/>
      <c r="H9674" s="7"/>
      <c r="J9674" s="7"/>
      <c r="K9674" s="7"/>
      <c r="L9674" s="7"/>
      <c r="Q9674" s="7"/>
      <c r="S9674" s="7"/>
      <c r="T9674" s="7"/>
      <c r="Y9674" s="7"/>
      <c r="AA9674" s="7"/>
      <c r="AB9674" s="7"/>
      <c r="AG9674" s="7"/>
    </row>
    <row r="9675" spans="1:33">
      <c r="A9675" s="7"/>
      <c r="B9675" s="7"/>
      <c r="C9675" s="7"/>
      <c r="D9675" s="7"/>
      <c r="E9675" s="7"/>
      <c r="F9675" s="7"/>
      <c r="G9675" s="7"/>
      <c r="H9675" s="7"/>
      <c r="J9675" s="7"/>
      <c r="K9675" s="7"/>
      <c r="L9675" s="7"/>
      <c r="Q9675" s="7"/>
      <c r="S9675" s="7"/>
      <c r="T9675" s="7"/>
      <c r="Y9675" s="7"/>
      <c r="AA9675" s="7"/>
      <c r="AB9675" s="7"/>
      <c r="AG9675" s="7"/>
    </row>
    <row r="9676" spans="1:33">
      <c r="A9676" s="7"/>
      <c r="B9676" s="7"/>
      <c r="C9676" s="7"/>
      <c r="D9676" s="7"/>
      <c r="E9676" s="7"/>
      <c r="F9676" s="7"/>
      <c r="G9676" s="7"/>
      <c r="H9676" s="7"/>
      <c r="J9676" s="7"/>
      <c r="K9676" s="7"/>
      <c r="L9676" s="7"/>
      <c r="Q9676" s="7"/>
      <c r="S9676" s="7"/>
      <c r="T9676" s="7"/>
      <c r="Y9676" s="7"/>
      <c r="AA9676" s="7"/>
      <c r="AB9676" s="7"/>
      <c r="AG9676" s="7"/>
    </row>
    <row r="9677" spans="1:33">
      <c r="A9677" s="7"/>
      <c r="B9677" s="7"/>
      <c r="C9677" s="7"/>
      <c r="D9677" s="7"/>
      <c r="E9677" s="7"/>
      <c r="F9677" s="7"/>
      <c r="G9677" s="7"/>
      <c r="H9677" s="7"/>
      <c r="J9677" s="7"/>
      <c r="K9677" s="7"/>
      <c r="L9677" s="7"/>
      <c r="Q9677" s="7"/>
      <c r="S9677" s="7"/>
      <c r="T9677" s="7"/>
      <c r="Y9677" s="7"/>
      <c r="AA9677" s="7"/>
      <c r="AB9677" s="7"/>
      <c r="AG9677" s="7"/>
    </row>
    <row r="9678" spans="1:33">
      <c r="A9678" s="7"/>
      <c r="B9678" s="7"/>
      <c r="C9678" s="7"/>
      <c r="D9678" s="7"/>
      <c r="E9678" s="7"/>
      <c r="F9678" s="7"/>
      <c r="G9678" s="7"/>
      <c r="H9678" s="7"/>
      <c r="J9678" s="7"/>
      <c r="K9678" s="7"/>
      <c r="L9678" s="7"/>
      <c r="Q9678" s="7"/>
      <c r="S9678" s="7"/>
      <c r="T9678" s="7"/>
      <c r="Y9678" s="7"/>
      <c r="AA9678" s="7"/>
      <c r="AB9678" s="7"/>
      <c r="AG9678" s="7"/>
    </row>
    <row r="9679" spans="1:33">
      <c r="A9679" s="7"/>
      <c r="B9679" s="7"/>
      <c r="C9679" s="7"/>
      <c r="D9679" s="7"/>
      <c r="E9679" s="7"/>
      <c r="F9679" s="7"/>
      <c r="G9679" s="7"/>
      <c r="H9679" s="7"/>
      <c r="J9679" s="7"/>
      <c r="K9679" s="7"/>
      <c r="L9679" s="7"/>
      <c r="Q9679" s="7"/>
      <c r="S9679" s="7"/>
      <c r="T9679" s="7"/>
      <c r="Y9679" s="7"/>
      <c r="AA9679" s="7"/>
      <c r="AB9679" s="7"/>
      <c r="AG9679" s="7"/>
    </row>
    <row r="9680" spans="1:33">
      <c r="A9680" s="7"/>
      <c r="B9680" s="7"/>
      <c r="C9680" s="7"/>
      <c r="D9680" s="7"/>
      <c r="E9680" s="7"/>
      <c r="F9680" s="7"/>
      <c r="G9680" s="7"/>
      <c r="H9680" s="7"/>
      <c r="J9680" s="7"/>
      <c r="K9680" s="7"/>
      <c r="L9680" s="7"/>
      <c r="Q9680" s="7"/>
      <c r="S9680" s="7"/>
      <c r="T9680" s="7"/>
      <c r="Y9680" s="7"/>
      <c r="AA9680" s="7"/>
      <c r="AB9680" s="7"/>
      <c r="AG9680" s="7"/>
    </row>
    <row r="9681" spans="1:33">
      <c r="A9681" s="7"/>
      <c r="B9681" s="7"/>
      <c r="C9681" s="7"/>
      <c r="D9681" s="7"/>
      <c r="E9681" s="7"/>
      <c r="F9681" s="7"/>
      <c r="G9681" s="7"/>
      <c r="H9681" s="7"/>
      <c r="J9681" s="7"/>
      <c r="K9681" s="7"/>
      <c r="L9681" s="7"/>
      <c r="Q9681" s="7"/>
      <c r="S9681" s="7"/>
      <c r="T9681" s="7"/>
      <c r="Y9681" s="7"/>
      <c r="AA9681" s="7"/>
      <c r="AB9681" s="7"/>
      <c r="AG9681" s="7"/>
    </row>
    <row r="9682" spans="1:33">
      <c r="A9682" s="7"/>
      <c r="B9682" s="7"/>
      <c r="C9682" s="7"/>
      <c r="D9682" s="7"/>
      <c r="E9682" s="7"/>
      <c r="F9682" s="7"/>
      <c r="G9682" s="7"/>
      <c r="H9682" s="7"/>
      <c r="J9682" s="7"/>
      <c r="K9682" s="7"/>
      <c r="L9682" s="7"/>
      <c r="Q9682" s="7"/>
      <c r="S9682" s="7"/>
      <c r="T9682" s="7"/>
      <c r="Y9682" s="7"/>
      <c r="AA9682" s="7"/>
      <c r="AB9682" s="7"/>
      <c r="AG9682" s="7"/>
    </row>
    <row r="9683" spans="1:33">
      <c r="A9683" s="7"/>
      <c r="B9683" s="7"/>
      <c r="C9683" s="7"/>
      <c r="D9683" s="7"/>
      <c r="E9683" s="7"/>
      <c r="F9683" s="7"/>
      <c r="G9683" s="7"/>
      <c r="H9683" s="7"/>
      <c r="J9683" s="7"/>
      <c r="K9683" s="7"/>
      <c r="L9683" s="7"/>
      <c r="Q9683" s="7"/>
      <c r="S9683" s="7"/>
      <c r="T9683" s="7"/>
      <c r="Y9683" s="7"/>
      <c r="AA9683" s="7"/>
      <c r="AB9683" s="7"/>
      <c r="AG9683" s="7"/>
    </row>
    <row r="9684" spans="1:33">
      <c r="A9684" s="7"/>
      <c r="B9684" s="7"/>
      <c r="C9684" s="7"/>
      <c r="D9684" s="7"/>
      <c r="E9684" s="7"/>
      <c r="F9684" s="7"/>
      <c r="G9684" s="7"/>
      <c r="H9684" s="7"/>
      <c r="J9684" s="7"/>
      <c r="K9684" s="7"/>
      <c r="L9684" s="7"/>
      <c r="Q9684" s="7"/>
      <c r="S9684" s="7"/>
      <c r="T9684" s="7"/>
      <c r="Y9684" s="7"/>
      <c r="AA9684" s="7"/>
      <c r="AB9684" s="7"/>
      <c r="AG9684" s="7"/>
    </row>
    <row r="9685" spans="1:33">
      <c r="A9685" s="7"/>
      <c r="B9685" s="7"/>
      <c r="C9685" s="7"/>
      <c r="D9685" s="7"/>
      <c r="E9685" s="7"/>
      <c r="F9685" s="7"/>
      <c r="G9685" s="7"/>
      <c r="H9685" s="7"/>
      <c r="J9685" s="7"/>
      <c r="K9685" s="7"/>
      <c r="L9685" s="7"/>
      <c r="Q9685" s="7"/>
      <c r="S9685" s="7"/>
      <c r="T9685" s="7"/>
      <c r="Y9685" s="7"/>
      <c r="AA9685" s="7"/>
      <c r="AB9685" s="7"/>
      <c r="AG9685" s="7"/>
    </row>
    <row r="9686" spans="1:33">
      <c r="A9686" s="7"/>
      <c r="B9686" s="7"/>
      <c r="C9686" s="7"/>
      <c r="D9686" s="7"/>
      <c r="E9686" s="7"/>
      <c r="F9686" s="7"/>
      <c r="G9686" s="7"/>
      <c r="H9686" s="7"/>
      <c r="J9686" s="7"/>
      <c r="K9686" s="7"/>
      <c r="L9686" s="7"/>
      <c r="Q9686" s="7"/>
      <c r="S9686" s="7"/>
      <c r="T9686" s="7"/>
      <c r="Y9686" s="7"/>
      <c r="AA9686" s="7"/>
      <c r="AB9686" s="7"/>
      <c r="AG9686" s="7"/>
    </row>
    <row r="9687" spans="1:33">
      <c r="A9687" s="7"/>
      <c r="B9687" s="7"/>
      <c r="C9687" s="7"/>
      <c r="D9687" s="7"/>
      <c r="E9687" s="7"/>
      <c r="F9687" s="7"/>
      <c r="G9687" s="7"/>
      <c r="H9687" s="7"/>
      <c r="J9687" s="7"/>
      <c r="K9687" s="7"/>
      <c r="L9687" s="7"/>
      <c r="Q9687" s="7"/>
      <c r="S9687" s="7"/>
      <c r="T9687" s="7"/>
      <c r="Y9687" s="7"/>
      <c r="AA9687" s="7"/>
      <c r="AB9687" s="7"/>
      <c r="AG9687" s="7"/>
    </row>
    <row r="9688" spans="1:33">
      <c r="A9688" s="7"/>
      <c r="B9688" s="7"/>
      <c r="C9688" s="7"/>
      <c r="D9688" s="7"/>
      <c r="E9688" s="7"/>
      <c r="F9688" s="7"/>
      <c r="G9688" s="7"/>
      <c r="H9688" s="7"/>
      <c r="J9688" s="7"/>
      <c r="K9688" s="7"/>
      <c r="L9688" s="7"/>
      <c r="Q9688" s="7"/>
      <c r="S9688" s="7"/>
      <c r="T9688" s="7"/>
      <c r="Y9688" s="7"/>
      <c r="AA9688" s="7"/>
      <c r="AB9688" s="7"/>
      <c r="AG9688" s="7"/>
    </row>
    <row r="9689" spans="1:33">
      <c r="A9689" s="7"/>
      <c r="B9689" s="7"/>
      <c r="C9689" s="7"/>
      <c r="D9689" s="7"/>
      <c r="E9689" s="7"/>
      <c r="F9689" s="7"/>
      <c r="G9689" s="7"/>
      <c r="H9689" s="7"/>
      <c r="J9689" s="7"/>
      <c r="K9689" s="7"/>
      <c r="L9689" s="7"/>
      <c r="Q9689" s="7"/>
      <c r="S9689" s="7"/>
      <c r="T9689" s="7"/>
      <c r="Y9689" s="7"/>
      <c r="AA9689" s="7"/>
      <c r="AB9689" s="7"/>
      <c r="AG9689" s="7"/>
    </row>
    <row r="9690" spans="1:33">
      <c r="A9690" s="7"/>
      <c r="B9690" s="7"/>
      <c r="C9690" s="7"/>
      <c r="D9690" s="7"/>
      <c r="E9690" s="7"/>
      <c r="F9690" s="7"/>
      <c r="G9690" s="7"/>
      <c r="H9690" s="7"/>
      <c r="J9690" s="7"/>
      <c r="K9690" s="7"/>
      <c r="L9690" s="7"/>
      <c r="Q9690" s="7"/>
      <c r="S9690" s="7"/>
      <c r="T9690" s="7"/>
      <c r="Y9690" s="7"/>
      <c r="AA9690" s="7"/>
      <c r="AB9690" s="7"/>
      <c r="AG9690" s="7"/>
    </row>
    <row r="9691" spans="1:33">
      <c r="A9691" s="7"/>
      <c r="B9691" s="7"/>
      <c r="C9691" s="7"/>
      <c r="D9691" s="7"/>
      <c r="E9691" s="7"/>
      <c r="F9691" s="7"/>
      <c r="G9691" s="7"/>
      <c r="H9691" s="7"/>
      <c r="J9691" s="7"/>
      <c r="K9691" s="7"/>
      <c r="L9691" s="7"/>
      <c r="Q9691" s="7"/>
      <c r="S9691" s="7"/>
      <c r="T9691" s="7"/>
      <c r="Y9691" s="7"/>
      <c r="AA9691" s="7"/>
      <c r="AB9691" s="7"/>
      <c r="AG9691" s="7"/>
    </row>
    <row r="9692" spans="1:33">
      <c r="A9692" s="7"/>
      <c r="B9692" s="7"/>
      <c r="C9692" s="7"/>
      <c r="D9692" s="7"/>
      <c r="E9692" s="7"/>
      <c r="F9692" s="7"/>
      <c r="G9692" s="7"/>
      <c r="H9692" s="7"/>
      <c r="J9692" s="7"/>
      <c r="K9692" s="7"/>
      <c r="L9692" s="7"/>
      <c r="Q9692" s="7"/>
      <c r="S9692" s="7"/>
      <c r="T9692" s="7"/>
      <c r="Y9692" s="7"/>
      <c r="AA9692" s="7"/>
      <c r="AB9692" s="7"/>
      <c r="AG9692" s="7"/>
    </row>
    <row r="9693" spans="1:33">
      <c r="A9693" s="7"/>
      <c r="B9693" s="7"/>
      <c r="C9693" s="7"/>
      <c r="D9693" s="7"/>
      <c r="E9693" s="7"/>
      <c r="F9693" s="7"/>
      <c r="G9693" s="7"/>
      <c r="H9693" s="7"/>
      <c r="J9693" s="7"/>
      <c r="K9693" s="7"/>
      <c r="L9693" s="7"/>
      <c r="Q9693" s="7"/>
      <c r="S9693" s="7"/>
      <c r="T9693" s="7"/>
      <c r="Y9693" s="7"/>
      <c r="AA9693" s="7"/>
      <c r="AB9693" s="7"/>
      <c r="AG9693" s="7"/>
    </row>
    <row r="9694" spans="1:33">
      <c r="A9694" s="7"/>
      <c r="B9694" s="7"/>
      <c r="C9694" s="7"/>
      <c r="D9694" s="7"/>
      <c r="E9694" s="7"/>
      <c r="F9694" s="7"/>
      <c r="G9694" s="7"/>
      <c r="H9694" s="7"/>
      <c r="J9694" s="7"/>
      <c r="K9694" s="7"/>
      <c r="L9694" s="7"/>
      <c r="Q9694" s="7"/>
      <c r="S9694" s="7"/>
      <c r="T9694" s="7"/>
      <c r="Y9694" s="7"/>
      <c r="AA9694" s="7"/>
      <c r="AB9694" s="7"/>
      <c r="AG9694" s="7"/>
    </row>
    <row r="9695" spans="1:33">
      <c r="A9695" s="7"/>
      <c r="B9695" s="7"/>
      <c r="C9695" s="7"/>
      <c r="D9695" s="7"/>
      <c r="E9695" s="7"/>
      <c r="F9695" s="7"/>
      <c r="G9695" s="7"/>
      <c r="H9695" s="7"/>
      <c r="J9695" s="7"/>
      <c r="K9695" s="7"/>
      <c r="L9695" s="7"/>
      <c r="Q9695" s="7"/>
      <c r="S9695" s="7"/>
      <c r="T9695" s="7"/>
      <c r="Y9695" s="7"/>
      <c r="AA9695" s="7"/>
      <c r="AB9695" s="7"/>
      <c r="AG9695" s="7"/>
    </row>
    <row r="9696" spans="1:33">
      <c r="A9696" s="7"/>
      <c r="B9696" s="7"/>
      <c r="C9696" s="7"/>
      <c r="D9696" s="7"/>
      <c r="E9696" s="7"/>
      <c r="F9696" s="7"/>
      <c r="G9696" s="7"/>
      <c r="H9696" s="7"/>
      <c r="J9696" s="7"/>
      <c r="K9696" s="7"/>
      <c r="L9696" s="7"/>
      <c r="Q9696" s="7"/>
      <c r="S9696" s="7"/>
      <c r="T9696" s="7"/>
      <c r="Y9696" s="7"/>
      <c r="AA9696" s="7"/>
      <c r="AB9696" s="7"/>
      <c r="AG9696" s="7"/>
    </row>
    <row r="9697" spans="1:33">
      <c r="A9697" s="7"/>
      <c r="B9697" s="7"/>
      <c r="C9697" s="7"/>
      <c r="D9697" s="7"/>
      <c r="E9697" s="7"/>
      <c r="F9697" s="7"/>
      <c r="G9697" s="7"/>
      <c r="H9697" s="7"/>
      <c r="J9697" s="7"/>
      <c r="K9697" s="7"/>
      <c r="L9697" s="7"/>
      <c r="Q9697" s="7"/>
      <c r="S9697" s="7"/>
      <c r="T9697" s="7"/>
      <c r="Y9697" s="7"/>
      <c r="AA9697" s="7"/>
      <c r="AB9697" s="7"/>
      <c r="AG9697" s="7"/>
    </row>
    <row r="9698" spans="1:33">
      <c r="A9698" s="7"/>
      <c r="B9698" s="7"/>
      <c r="C9698" s="7"/>
      <c r="D9698" s="7"/>
      <c r="E9698" s="7"/>
      <c r="F9698" s="7"/>
      <c r="G9698" s="7"/>
      <c r="H9698" s="7"/>
      <c r="J9698" s="7"/>
      <c r="K9698" s="7"/>
      <c r="L9698" s="7"/>
      <c r="Q9698" s="7"/>
      <c r="S9698" s="7"/>
      <c r="T9698" s="7"/>
      <c r="Y9698" s="7"/>
      <c r="AA9698" s="7"/>
      <c r="AB9698" s="7"/>
      <c r="AG9698" s="7"/>
    </row>
    <row r="9699" spans="1:33">
      <c r="A9699" s="7"/>
      <c r="B9699" s="7"/>
      <c r="C9699" s="7"/>
      <c r="D9699" s="7"/>
      <c r="E9699" s="7"/>
      <c r="F9699" s="7"/>
      <c r="G9699" s="7"/>
      <c r="H9699" s="7"/>
      <c r="J9699" s="7"/>
      <c r="K9699" s="7"/>
      <c r="L9699" s="7"/>
      <c r="Q9699" s="7"/>
      <c r="S9699" s="7"/>
      <c r="T9699" s="7"/>
      <c r="Y9699" s="7"/>
      <c r="AA9699" s="7"/>
      <c r="AB9699" s="7"/>
      <c r="AG9699" s="7"/>
    </row>
    <row r="9700" spans="1:33">
      <c r="A9700" s="7"/>
      <c r="B9700" s="7"/>
      <c r="C9700" s="7"/>
      <c r="D9700" s="7"/>
      <c r="E9700" s="7"/>
      <c r="F9700" s="7"/>
      <c r="G9700" s="7"/>
      <c r="H9700" s="7"/>
      <c r="J9700" s="7"/>
      <c r="K9700" s="7"/>
      <c r="L9700" s="7"/>
      <c r="Q9700" s="7"/>
      <c r="S9700" s="7"/>
      <c r="T9700" s="7"/>
      <c r="Y9700" s="7"/>
      <c r="AA9700" s="7"/>
      <c r="AB9700" s="7"/>
      <c r="AG9700" s="7"/>
    </row>
    <row r="9701" spans="1:33">
      <c r="A9701" s="7"/>
      <c r="B9701" s="7"/>
      <c r="C9701" s="7"/>
      <c r="D9701" s="7"/>
      <c r="E9701" s="7"/>
      <c r="F9701" s="7"/>
      <c r="G9701" s="7"/>
      <c r="H9701" s="7"/>
      <c r="J9701" s="7"/>
      <c r="K9701" s="7"/>
      <c r="L9701" s="7"/>
      <c r="Q9701" s="7"/>
      <c r="S9701" s="7"/>
      <c r="T9701" s="7"/>
      <c r="Y9701" s="7"/>
      <c r="AA9701" s="7"/>
      <c r="AB9701" s="7"/>
      <c r="AG9701" s="7"/>
    </row>
    <row r="9702" spans="1:33">
      <c r="A9702" s="7"/>
      <c r="B9702" s="7"/>
      <c r="C9702" s="7"/>
      <c r="D9702" s="7"/>
      <c r="E9702" s="7"/>
      <c r="F9702" s="7"/>
      <c r="G9702" s="7"/>
      <c r="H9702" s="7"/>
      <c r="J9702" s="7"/>
      <c r="K9702" s="7"/>
      <c r="L9702" s="7"/>
      <c r="Q9702" s="7"/>
      <c r="S9702" s="7"/>
      <c r="T9702" s="7"/>
      <c r="Y9702" s="7"/>
      <c r="AA9702" s="7"/>
      <c r="AB9702" s="7"/>
      <c r="AG9702" s="7"/>
    </row>
    <row r="9703" spans="1:33">
      <c r="A9703" s="7"/>
      <c r="B9703" s="7"/>
      <c r="C9703" s="7"/>
      <c r="D9703" s="7"/>
      <c r="E9703" s="7"/>
      <c r="F9703" s="7"/>
      <c r="G9703" s="7"/>
      <c r="H9703" s="7"/>
      <c r="J9703" s="7"/>
      <c r="K9703" s="7"/>
      <c r="L9703" s="7"/>
      <c r="Q9703" s="7"/>
      <c r="S9703" s="7"/>
      <c r="T9703" s="7"/>
      <c r="Y9703" s="7"/>
      <c r="AA9703" s="7"/>
      <c r="AB9703" s="7"/>
      <c r="AG9703" s="7"/>
    </row>
    <row r="9704" spans="1:33">
      <c r="A9704" s="7"/>
      <c r="B9704" s="7"/>
      <c r="C9704" s="7"/>
      <c r="D9704" s="7"/>
      <c r="E9704" s="7"/>
      <c r="F9704" s="7"/>
      <c r="G9704" s="7"/>
      <c r="H9704" s="7"/>
      <c r="J9704" s="7"/>
      <c r="K9704" s="7"/>
      <c r="L9704" s="7"/>
      <c r="Q9704" s="7"/>
      <c r="S9704" s="7"/>
      <c r="T9704" s="7"/>
      <c r="Y9704" s="7"/>
      <c r="AA9704" s="7"/>
      <c r="AB9704" s="7"/>
      <c r="AG9704" s="7"/>
    </row>
    <row r="9705" spans="1:33">
      <c r="A9705" s="7"/>
      <c r="B9705" s="7"/>
      <c r="C9705" s="7"/>
      <c r="D9705" s="7"/>
      <c r="E9705" s="7"/>
      <c r="F9705" s="7"/>
      <c r="G9705" s="7"/>
      <c r="H9705" s="7"/>
      <c r="J9705" s="7"/>
      <c r="K9705" s="7"/>
      <c r="L9705" s="7"/>
      <c r="Q9705" s="7"/>
      <c r="S9705" s="7"/>
      <c r="T9705" s="7"/>
      <c r="Y9705" s="7"/>
      <c r="AA9705" s="7"/>
      <c r="AB9705" s="7"/>
      <c r="AG9705" s="7"/>
    </row>
    <row r="9706" spans="1:33">
      <c r="A9706" s="7"/>
      <c r="B9706" s="7"/>
      <c r="C9706" s="7"/>
      <c r="D9706" s="7"/>
      <c r="E9706" s="7"/>
      <c r="F9706" s="7"/>
      <c r="G9706" s="7"/>
      <c r="H9706" s="7"/>
      <c r="J9706" s="7"/>
      <c r="K9706" s="7"/>
      <c r="L9706" s="7"/>
      <c r="Q9706" s="7"/>
      <c r="S9706" s="7"/>
      <c r="T9706" s="7"/>
      <c r="Y9706" s="7"/>
      <c r="AA9706" s="7"/>
      <c r="AB9706" s="7"/>
      <c r="AG9706" s="7"/>
    </row>
    <row r="9707" spans="1:33">
      <c r="A9707" s="7"/>
      <c r="B9707" s="7"/>
      <c r="C9707" s="7"/>
      <c r="D9707" s="7"/>
      <c r="E9707" s="7"/>
      <c r="F9707" s="7"/>
      <c r="G9707" s="7"/>
      <c r="H9707" s="7"/>
      <c r="J9707" s="7"/>
      <c r="K9707" s="7"/>
      <c r="L9707" s="7"/>
      <c r="Q9707" s="7"/>
      <c r="S9707" s="7"/>
      <c r="T9707" s="7"/>
      <c r="Y9707" s="7"/>
      <c r="AA9707" s="7"/>
      <c r="AB9707" s="7"/>
      <c r="AG9707" s="7"/>
    </row>
    <row r="9708" spans="1:33">
      <c r="A9708" s="7"/>
      <c r="B9708" s="7"/>
      <c r="C9708" s="7"/>
      <c r="D9708" s="7"/>
      <c r="E9708" s="7"/>
      <c r="F9708" s="7"/>
      <c r="G9708" s="7"/>
      <c r="H9708" s="7"/>
      <c r="J9708" s="7"/>
      <c r="K9708" s="7"/>
      <c r="L9708" s="7"/>
      <c r="Q9708" s="7"/>
      <c r="S9708" s="7"/>
      <c r="T9708" s="7"/>
      <c r="Y9708" s="7"/>
      <c r="AA9708" s="7"/>
      <c r="AB9708" s="7"/>
      <c r="AG9708" s="7"/>
    </row>
    <row r="9709" spans="1:33">
      <c r="A9709" s="7"/>
      <c r="B9709" s="7"/>
      <c r="C9709" s="7"/>
      <c r="D9709" s="7"/>
      <c r="E9709" s="7"/>
      <c r="F9709" s="7"/>
      <c r="G9709" s="7"/>
      <c r="H9709" s="7"/>
      <c r="J9709" s="7"/>
      <c r="K9709" s="7"/>
      <c r="L9709" s="7"/>
      <c r="Q9709" s="7"/>
      <c r="S9709" s="7"/>
      <c r="T9709" s="7"/>
      <c r="Y9709" s="7"/>
      <c r="AA9709" s="7"/>
      <c r="AB9709" s="7"/>
      <c r="AG9709" s="7"/>
    </row>
    <row r="9710" spans="1:33">
      <c r="A9710" s="7"/>
      <c r="B9710" s="7"/>
      <c r="C9710" s="7"/>
      <c r="D9710" s="7"/>
      <c r="E9710" s="7"/>
      <c r="F9710" s="7"/>
      <c r="G9710" s="7"/>
      <c r="H9710" s="7"/>
      <c r="J9710" s="7"/>
      <c r="K9710" s="7"/>
      <c r="L9710" s="7"/>
      <c r="Q9710" s="7"/>
      <c r="S9710" s="7"/>
      <c r="T9710" s="7"/>
      <c r="Y9710" s="7"/>
      <c r="AA9710" s="7"/>
      <c r="AB9710" s="7"/>
      <c r="AG9710" s="7"/>
    </row>
    <row r="9711" spans="1:33">
      <c r="A9711" s="7"/>
      <c r="B9711" s="7"/>
      <c r="C9711" s="7"/>
      <c r="D9711" s="7"/>
      <c r="E9711" s="7"/>
      <c r="F9711" s="7"/>
      <c r="G9711" s="7"/>
      <c r="H9711" s="7"/>
      <c r="J9711" s="7"/>
      <c r="K9711" s="7"/>
      <c r="L9711" s="7"/>
      <c r="Q9711" s="7"/>
      <c r="S9711" s="7"/>
      <c r="T9711" s="7"/>
      <c r="Y9711" s="7"/>
      <c r="AA9711" s="7"/>
      <c r="AB9711" s="7"/>
      <c r="AG9711" s="7"/>
    </row>
    <row r="9712" spans="1:33">
      <c r="A9712" s="7"/>
      <c r="B9712" s="7"/>
      <c r="C9712" s="7"/>
      <c r="D9712" s="7"/>
      <c r="E9712" s="7"/>
      <c r="F9712" s="7"/>
      <c r="G9712" s="7"/>
      <c r="H9712" s="7"/>
      <c r="J9712" s="7"/>
      <c r="K9712" s="7"/>
      <c r="L9712" s="7"/>
      <c r="Q9712" s="7"/>
      <c r="S9712" s="7"/>
      <c r="T9712" s="7"/>
      <c r="Y9712" s="7"/>
      <c r="AA9712" s="7"/>
      <c r="AB9712" s="7"/>
      <c r="AG9712" s="7"/>
    </row>
    <row r="9713" spans="1:33">
      <c r="A9713" s="7"/>
      <c r="B9713" s="7"/>
      <c r="C9713" s="7"/>
      <c r="D9713" s="7"/>
      <c r="E9713" s="7"/>
      <c r="F9713" s="7"/>
      <c r="G9713" s="7"/>
      <c r="H9713" s="7"/>
      <c r="J9713" s="7"/>
      <c r="K9713" s="7"/>
      <c r="L9713" s="7"/>
      <c r="Q9713" s="7"/>
      <c r="S9713" s="7"/>
      <c r="T9713" s="7"/>
      <c r="Y9713" s="7"/>
      <c r="AA9713" s="7"/>
      <c r="AB9713" s="7"/>
      <c r="AG9713" s="7"/>
    </row>
    <row r="9714" spans="1:33">
      <c r="A9714" s="7"/>
      <c r="B9714" s="7"/>
      <c r="C9714" s="7"/>
      <c r="D9714" s="7"/>
      <c r="E9714" s="7"/>
      <c r="F9714" s="7"/>
      <c r="G9714" s="7"/>
      <c r="H9714" s="7"/>
      <c r="J9714" s="7"/>
      <c r="K9714" s="7"/>
      <c r="L9714" s="7"/>
      <c r="Q9714" s="7"/>
      <c r="S9714" s="7"/>
      <c r="T9714" s="7"/>
      <c r="Y9714" s="7"/>
      <c r="AA9714" s="7"/>
      <c r="AB9714" s="7"/>
      <c r="AG9714" s="7"/>
    </row>
    <row r="9715" spans="1:33">
      <c r="A9715" s="7"/>
      <c r="B9715" s="7"/>
      <c r="C9715" s="7"/>
      <c r="D9715" s="7"/>
      <c r="E9715" s="7"/>
      <c r="F9715" s="7"/>
      <c r="G9715" s="7"/>
      <c r="H9715" s="7"/>
      <c r="J9715" s="7"/>
      <c r="K9715" s="7"/>
      <c r="L9715" s="7"/>
      <c r="Q9715" s="7"/>
      <c r="S9715" s="7"/>
      <c r="T9715" s="7"/>
      <c r="Y9715" s="7"/>
      <c r="AA9715" s="7"/>
      <c r="AB9715" s="7"/>
      <c r="AG9715" s="7"/>
    </row>
    <row r="9716" spans="1:33">
      <c r="A9716" s="7"/>
      <c r="B9716" s="7"/>
      <c r="C9716" s="7"/>
      <c r="D9716" s="7"/>
      <c r="E9716" s="7"/>
      <c r="F9716" s="7"/>
      <c r="G9716" s="7"/>
      <c r="H9716" s="7"/>
      <c r="J9716" s="7"/>
      <c r="K9716" s="7"/>
      <c r="L9716" s="7"/>
      <c r="Q9716" s="7"/>
      <c r="S9716" s="7"/>
      <c r="T9716" s="7"/>
      <c r="Y9716" s="7"/>
      <c r="AA9716" s="7"/>
      <c r="AB9716" s="7"/>
      <c r="AG9716" s="7"/>
    </row>
    <row r="9717" spans="1:33">
      <c r="A9717" s="7"/>
      <c r="B9717" s="7"/>
      <c r="C9717" s="7"/>
      <c r="D9717" s="7"/>
      <c r="E9717" s="7"/>
      <c r="F9717" s="7"/>
      <c r="G9717" s="7"/>
      <c r="H9717" s="7"/>
      <c r="J9717" s="7"/>
      <c r="K9717" s="7"/>
      <c r="L9717" s="7"/>
      <c r="Q9717" s="7"/>
      <c r="S9717" s="7"/>
      <c r="T9717" s="7"/>
      <c r="Y9717" s="7"/>
      <c r="AA9717" s="7"/>
      <c r="AB9717" s="7"/>
      <c r="AG9717" s="7"/>
    </row>
    <row r="9718" spans="1:33">
      <c r="A9718" s="7"/>
      <c r="B9718" s="7"/>
      <c r="C9718" s="7"/>
      <c r="D9718" s="7"/>
      <c r="E9718" s="7"/>
      <c r="F9718" s="7"/>
      <c r="G9718" s="7"/>
      <c r="H9718" s="7"/>
      <c r="J9718" s="7"/>
      <c r="K9718" s="7"/>
      <c r="L9718" s="7"/>
      <c r="Q9718" s="7"/>
      <c r="S9718" s="7"/>
      <c r="T9718" s="7"/>
      <c r="Y9718" s="7"/>
      <c r="AA9718" s="7"/>
      <c r="AB9718" s="7"/>
      <c r="AG9718" s="7"/>
    </row>
    <row r="9719" spans="1:33">
      <c r="A9719" s="7"/>
      <c r="B9719" s="7"/>
      <c r="C9719" s="7"/>
      <c r="D9719" s="7"/>
      <c r="E9719" s="7"/>
      <c r="F9719" s="7"/>
      <c r="G9719" s="7"/>
      <c r="H9719" s="7"/>
      <c r="J9719" s="7"/>
      <c r="K9719" s="7"/>
      <c r="L9719" s="7"/>
      <c r="Q9719" s="7"/>
      <c r="S9719" s="7"/>
      <c r="T9719" s="7"/>
      <c r="Y9719" s="7"/>
      <c r="AA9719" s="7"/>
      <c r="AB9719" s="7"/>
      <c r="AG9719" s="7"/>
    </row>
    <row r="9720" spans="1:33">
      <c r="A9720" s="7"/>
      <c r="B9720" s="7"/>
      <c r="C9720" s="7"/>
      <c r="D9720" s="7"/>
      <c r="E9720" s="7"/>
      <c r="F9720" s="7"/>
      <c r="G9720" s="7"/>
      <c r="H9720" s="7"/>
      <c r="J9720" s="7"/>
      <c r="K9720" s="7"/>
      <c r="L9720" s="7"/>
      <c r="Q9720" s="7"/>
      <c r="S9720" s="7"/>
      <c r="T9720" s="7"/>
      <c r="Y9720" s="7"/>
      <c r="AA9720" s="7"/>
      <c r="AB9720" s="7"/>
      <c r="AG9720" s="7"/>
    </row>
    <row r="9721" spans="1:33">
      <c r="A9721" s="7"/>
      <c r="B9721" s="7"/>
      <c r="C9721" s="7"/>
      <c r="D9721" s="7"/>
      <c r="E9721" s="7"/>
      <c r="F9721" s="7"/>
      <c r="G9721" s="7"/>
      <c r="H9721" s="7"/>
      <c r="J9721" s="7"/>
      <c r="K9721" s="7"/>
      <c r="L9721" s="7"/>
      <c r="Q9721" s="7"/>
      <c r="S9721" s="7"/>
      <c r="T9721" s="7"/>
      <c r="Y9721" s="7"/>
      <c r="AA9721" s="7"/>
      <c r="AB9721" s="7"/>
      <c r="AG9721" s="7"/>
    </row>
    <row r="9722" spans="1:33">
      <c r="A9722" s="7"/>
      <c r="B9722" s="7"/>
      <c r="C9722" s="7"/>
      <c r="D9722" s="7"/>
      <c r="E9722" s="7"/>
      <c r="F9722" s="7"/>
      <c r="G9722" s="7"/>
      <c r="H9722" s="7"/>
      <c r="J9722" s="7"/>
      <c r="K9722" s="7"/>
      <c r="L9722" s="7"/>
      <c r="Q9722" s="7"/>
      <c r="S9722" s="7"/>
      <c r="T9722" s="7"/>
      <c r="Y9722" s="7"/>
      <c r="AA9722" s="7"/>
      <c r="AB9722" s="7"/>
      <c r="AG9722" s="7"/>
    </row>
    <row r="9723" spans="1:33">
      <c r="A9723" s="7"/>
      <c r="B9723" s="7"/>
      <c r="C9723" s="7"/>
      <c r="D9723" s="7"/>
      <c r="E9723" s="7"/>
      <c r="F9723" s="7"/>
      <c r="G9723" s="7"/>
      <c r="H9723" s="7"/>
      <c r="J9723" s="7"/>
      <c r="K9723" s="7"/>
      <c r="L9723" s="7"/>
      <c r="Q9723" s="7"/>
      <c r="S9723" s="7"/>
      <c r="T9723" s="7"/>
      <c r="Y9723" s="7"/>
      <c r="AA9723" s="7"/>
      <c r="AB9723" s="7"/>
      <c r="AG9723" s="7"/>
    </row>
    <row r="9724" spans="1:33">
      <c r="A9724" s="7"/>
      <c r="B9724" s="7"/>
      <c r="C9724" s="7"/>
      <c r="D9724" s="7"/>
      <c r="E9724" s="7"/>
      <c r="F9724" s="7"/>
      <c r="G9724" s="7"/>
      <c r="H9724" s="7"/>
      <c r="J9724" s="7"/>
      <c r="K9724" s="7"/>
      <c r="L9724" s="7"/>
      <c r="Q9724" s="7"/>
      <c r="S9724" s="7"/>
      <c r="T9724" s="7"/>
      <c r="Y9724" s="7"/>
      <c r="AA9724" s="7"/>
      <c r="AB9724" s="7"/>
      <c r="AG9724" s="7"/>
    </row>
    <row r="9725" spans="1:33">
      <c r="A9725" s="7"/>
      <c r="B9725" s="7"/>
      <c r="C9725" s="7"/>
      <c r="D9725" s="7"/>
      <c r="E9725" s="7"/>
      <c r="F9725" s="7"/>
      <c r="G9725" s="7"/>
      <c r="H9725" s="7"/>
      <c r="J9725" s="7"/>
      <c r="K9725" s="7"/>
      <c r="L9725" s="7"/>
      <c r="Q9725" s="7"/>
      <c r="S9725" s="7"/>
      <c r="T9725" s="7"/>
      <c r="Y9725" s="7"/>
      <c r="AA9725" s="7"/>
      <c r="AB9725" s="7"/>
      <c r="AG9725" s="7"/>
    </row>
    <row r="9726" spans="1:33">
      <c r="A9726" s="7"/>
      <c r="B9726" s="7"/>
      <c r="C9726" s="7"/>
      <c r="D9726" s="7"/>
      <c r="E9726" s="7"/>
      <c r="F9726" s="7"/>
      <c r="G9726" s="7"/>
      <c r="H9726" s="7"/>
      <c r="J9726" s="7"/>
      <c r="K9726" s="7"/>
      <c r="L9726" s="7"/>
      <c r="Q9726" s="7"/>
      <c r="S9726" s="7"/>
      <c r="T9726" s="7"/>
      <c r="Y9726" s="7"/>
      <c r="AA9726" s="7"/>
      <c r="AB9726" s="7"/>
      <c r="AG9726" s="7"/>
    </row>
    <row r="9727" spans="1:33">
      <c r="A9727" s="7"/>
      <c r="B9727" s="7"/>
      <c r="C9727" s="7"/>
      <c r="D9727" s="7"/>
      <c r="E9727" s="7"/>
      <c r="F9727" s="7"/>
      <c r="G9727" s="7"/>
      <c r="H9727" s="7"/>
      <c r="J9727" s="7"/>
      <c r="K9727" s="7"/>
      <c r="L9727" s="7"/>
      <c r="Q9727" s="7"/>
      <c r="S9727" s="7"/>
      <c r="T9727" s="7"/>
      <c r="Y9727" s="7"/>
      <c r="AA9727" s="7"/>
      <c r="AB9727" s="7"/>
      <c r="AG9727" s="7"/>
    </row>
    <row r="9728" spans="1:33">
      <c r="A9728" s="7"/>
      <c r="B9728" s="7"/>
      <c r="C9728" s="7"/>
      <c r="D9728" s="7"/>
      <c r="E9728" s="7"/>
      <c r="F9728" s="7"/>
      <c r="G9728" s="7"/>
      <c r="H9728" s="7"/>
      <c r="J9728" s="7"/>
      <c r="K9728" s="7"/>
      <c r="L9728" s="7"/>
      <c r="Q9728" s="7"/>
      <c r="S9728" s="7"/>
      <c r="T9728" s="7"/>
      <c r="Y9728" s="7"/>
      <c r="AA9728" s="7"/>
      <c r="AB9728" s="7"/>
      <c r="AG9728" s="7"/>
    </row>
    <row r="9729" spans="1:33">
      <c r="A9729" s="7"/>
      <c r="B9729" s="7"/>
      <c r="C9729" s="7"/>
      <c r="D9729" s="7"/>
      <c r="E9729" s="7"/>
      <c r="F9729" s="7"/>
      <c r="G9729" s="7"/>
      <c r="H9729" s="7"/>
      <c r="J9729" s="7"/>
      <c r="K9729" s="7"/>
      <c r="L9729" s="7"/>
      <c r="Q9729" s="7"/>
      <c r="S9729" s="7"/>
      <c r="T9729" s="7"/>
      <c r="Y9729" s="7"/>
      <c r="AA9729" s="7"/>
      <c r="AB9729" s="7"/>
      <c r="AG9729" s="7"/>
    </row>
    <row r="9730" spans="1:33">
      <c r="A9730" s="7"/>
      <c r="B9730" s="7"/>
      <c r="C9730" s="7"/>
      <c r="D9730" s="7"/>
      <c r="E9730" s="7"/>
      <c r="F9730" s="7"/>
      <c r="G9730" s="7"/>
      <c r="H9730" s="7"/>
      <c r="J9730" s="7"/>
      <c r="K9730" s="7"/>
      <c r="L9730" s="7"/>
      <c r="Q9730" s="7"/>
      <c r="S9730" s="7"/>
      <c r="T9730" s="7"/>
      <c r="Y9730" s="7"/>
      <c r="AA9730" s="7"/>
      <c r="AB9730" s="7"/>
      <c r="AG9730" s="7"/>
    </row>
    <row r="9731" spans="1:33">
      <c r="A9731" s="7"/>
      <c r="B9731" s="7"/>
      <c r="C9731" s="7"/>
      <c r="D9731" s="7"/>
      <c r="E9731" s="7"/>
      <c r="F9731" s="7"/>
      <c r="G9731" s="7"/>
      <c r="H9731" s="7"/>
      <c r="J9731" s="7"/>
      <c r="K9731" s="7"/>
      <c r="L9731" s="7"/>
      <c r="Q9731" s="7"/>
      <c r="S9731" s="7"/>
      <c r="T9731" s="7"/>
      <c r="Y9731" s="7"/>
      <c r="AA9731" s="7"/>
      <c r="AB9731" s="7"/>
      <c r="AG9731" s="7"/>
    </row>
    <row r="9732" spans="1:33">
      <c r="A9732" s="7"/>
      <c r="B9732" s="7"/>
      <c r="C9732" s="7"/>
      <c r="D9732" s="7"/>
      <c r="E9732" s="7"/>
      <c r="F9732" s="7"/>
      <c r="G9732" s="7"/>
      <c r="H9732" s="7"/>
      <c r="J9732" s="7"/>
      <c r="K9732" s="7"/>
      <c r="L9732" s="7"/>
      <c r="Q9732" s="7"/>
      <c r="S9732" s="7"/>
      <c r="T9732" s="7"/>
      <c r="Y9732" s="7"/>
      <c r="AA9732" s="7"/>
      <c r="AB9732" s="7"/>
      <c r="AG9732" s="7"/>
    </row>
    <row r="9733" spans="1:33">
      <c r="A9733" s="7"/>
      <c r="B9733" s="7"/>
      <c r="C9733" s="7"/>
      <c r="D9733" s="7"/>
      <c r="E9733" s="7"/>
      <c r="F9733" s="7"/>
      <c r="G9733" s="7"/>
      <c r="H9733" s="7"/>
      <c r="J9733" s="7"/>
      <c r="K9733" s="7"/>
      <c r="L9733" s="7"/>
      <c r="Q9733" s="7"/>
      <c r="S9733" s="7"/>
      <c r="T9733" s="7"/>
      <c r="Y9733" s="7"/>
      <c r="AA9733" s="7"/>
      <c r="AB9733" s="7"/>
      <c r="AG9733" s="7"/>
    </row>
    <row r="9734" spans="1:33">
      <c r="A9734" s="7"/>
      <c r="B9734" s="7"/>
      <c r="C9734" s="7"/>
      <c r="D9734" s="7"/>
      <c r="E9734" s="7"/>
      <c r="F9734" s="7"/>
      <c r="G9734" s="7"/>
      <c r="H9734" s="7"/>
      <c r="J9734" s="7"/>
      <c r="K9734" s="7"/>
      <c r="L9734" s="7"/>
      <c r="Q9734" s="7"/>
      <c r="S9734" s="7"/>
      <c r="T9734" s="7"/>
      <c r="Y9734" s="7"/>
      <c r="AA9734" s="7"/>
      <c r="AB9734" s="7"/>
      <c r="AG9734" s="7"/>
    </row>
    <row r="9735" spans="1:33">
      <c r="A9735" s="7"/>
      <c r="B9735" s="7"/>
      <c r="C9735" s="7"/>
      <c r="D9735" s="7"/>
      <c r="E9735" s="7"/>
      <c r="F9735" s="7"/>
      <c r="G9735" s="7"/>
      <c r="H9735" s="7"/>
      <c r="J9735" s="7"/>
      <c r="K9735" s="7"/>
      <c r="L9735" s="7"/>
      <c r="Q9735" s="7"/>
      <c r="S9735" s="7"/>
      <c r="T9735" s="7"/>
      <c r="Y9735" s="7"/>
      <c r="AA9735" s="7"/>
      <c r="AB9735" s="7"/>
      <c r="AG9735" s="7"/>
    </row>
    <row r="9736" spans="1:33">
      <c r="A9736" s="7"/>
      <c r="B9736" s="7"/>
      <c r="C9736" s="7"/>
      <c r="D9736" s="7"/>
      <c r="E9736" s="7"/>
      <c r="F9736" s="7"/>
      <c r="G9736" s="7"/>
      <c r="H9736" s="7"/>
      <c r="J9736" s="7"/>
      <c r="K9736" s="7"/>
      <c r="L9736" s="7"/>
      <c r="Q9736" s="7"/>
      <c r="S9736" s="7"/>
      <c r="T9736" s="7"/>
      <c r="Y9736" s="7"/>
      <c r="AA9736" s="7"/>
      <c r="AB9736" s="7"/>
      <c r="AG9736" s="7"/>
    </row>
    <row r="9737" spans="1:33">
      <c r="A9737" s="7"/>
      <c r="B9737" s="7"/>
      <c r="C9737" s="7"/>
      <c r="D9737" s="7"/>
      <c r="E9737" s="7"/>
      <c r="F9737" s="7"/>
      <c r="G9737" s="7"/>
      <c r="H9737" s="7"/>
      <c r="J9737" s="7"/>
      <c r="K9737" s="7"/>
      <c r="L9737" s="7"/>
      <c r="Q9737" s="7"/>
      <c r="S9737" s="7"/>
      <c r="T9737" s="7"/>
      <c r="Y9737" s="7"/>
      <c r="AA9737" s="7"/>
      <c r="AB9737" s="7"/>
      <c r="AG9737" s="7"/>
    </row>
    <row r="9738" spans="1:33">
      <c r="A9738" s="7"/>
      <c r="B9738" s="7"/>
      <c r="C9738" s="7"/>
      <c r="D9738" s="7"/>
      <c r="E9738" s="7"/>
      <c r="F9738" s="7"/>
      <c r="G9738" s="7"/>
      <c r="H9738" s="7"/>
      <c r="J9738" s="7"/>
      <c r="K9738" s="7"/>
      <c r="L9738" s="7"/>
      <c r="Q9738" s="7"/>
      <c r="S9738" s="7"/>
      <c r="T9738" s="7"/>
      <c r="Y9738" s="7"/>
      <c r="AA9738" s="7"/>
      <c r="AB9738" s="7"/>
      <c r="AG9738" s="7"/>
    </row>
    <row r="9739" spans="1:33">
      <c r="A9739" s="7"/>
      <c r="B9739" s="7"/>
      <c r="C9739" s="7"/>
      <c r="D9739" s="7"/>
      <c r="E9739" s="7"/>
      <c r="F9739" s="7"/>
      <c r="G9739" s="7"/>
      <c r="H9739" s="7"/>
      <c r="J9739" s="7"/>
      <c r="K9739" s="7"/>
      <c r="L9739" s="7"/>
      <c r="Q9739" s="7"/>
      <c r="S9739" s="7"/>
      <c r="T9739" s="7"/>
      <c r="Y9739" s="7"/>
      <c r="AA9739" s="7"/>
      <c r="AB9739" s="7"/>
      <c r="AG9739" s="7"/>
    </row>
    <row r="9740" spans="1:33">
      <c r="A9740" s="7"/>
      <c r="B9740" s="7"/>
      <c r="C9740" s="7"/>
      <c r="D9740" s="7"/>
      <c r="E9740" s="7"/>
      <c r="F9740" s="7"/>
      <c r="G9740" s="7"/>
      <c r="H9740" s="7"/>
      <c r="J9740" s="7"/>
      <c r="K9740" s="7"/>
      <c r="L9740" s="7"/>
      <c r="Q9740" s="7"/>
      <c r="S9740" s="7"/>
      <c r="T9740" s="7"/>
      <c r="Y9740" s="7"/>
      <c r="AA9740" s="7"/>
      <c r="AB9740" s="7"/>
      <c r="AG9740" s="7"/>
    </row>
    <row r="9741" spans="1:33">
      <c r="A9741" s="7"/>
      <c r="B9741" s="7"/>
      <c r="C9741" s="7"/>
      <c r="D9741" s="7"/>
      <c r="E9741" s="7"/>
      <c r="F9741" s="7"/>
      <c r="G9741" s="7"/>
      <c r="H9741" s="7"/>
      <c r="J9741" s="7"/>
      <c r="K9741" s="7"/>
      <c r="L9741" s="7"/>
      <c r="Q9741" s="7"/>
      <c r="S9741" s="7"/>
      <c r="T9741" s="7"/>
      <c r="Y9741" s="7"/>
      <c r="AA9741" s="7"/>
      <c r="AB9741" s="7"/>
      <c r="AG9741" s="7"/>
    </row>
    <row r="9742" spans="1:33">
      <c r="A9742" s="7"/>
      <c r="B9742" s="7"/>
      <c r="C9742" s="7"/>
      <c r="D9742" s="7"/>
      <c r="E9742" s="7"/>
      <c r="F9742" s="7"/>
      <c r="G9742" s="7"/>
      <c r="H9742" s="7"/>
      <c r="J9742" s="7"/>
      <c r="K9742" s="7"/>
      <c r="L9742" s="7"/>
      <c r="Q9742" s="7"/>
      <c r="S9742" s="7"/>
      <c r="T9742" s="7"/>
      <c r="Y9742" s="7"/>
      <c r="AA9742" s="7"/>
      <c r="AB9742" s="7"/>
      <c r="AG9742" s="7"/>
    </row>
    <row r="9743" spans="1:33">
      <c r="A9743" s="7"/>
      <c r="B9743" s="7"/>
      <c r="C9743" s="7"/>
      <c r="D9743" s="7"/>
      <c r="E9743" s="7"/>
      <c r="F9743" s="7"/>
      <c r="G9743" s="7"/>
      <c r="H9743" s="7"/>
      <c r="J9743" s="7"/>
      <c r="K9743" s="7"/>
      <c r="L9743" s="7"/>
      <c r="Q9743" s="7"/>
      <c r="S9743" s="7"/>
      <c r="T9743" s="7"/>
      <c r="Y9743" s="7"/>
      <c r="AA9743" s="7"/>
      <c r="AB9743" s="7"/>
      <c r="AG9743" s="7"/>
    </row>
    <row r="9744" spans="1:33">
      <c r="A9744" s="7"/>
      <c r="B9744" s="7"/>
      <c r="C9744" s="7"/>
      <c r="D9744" s="7"/>
      <c r="E9744" s="7"/>
      <c r="F9744" s="7"/>
      <c r="G9744" s="7"/>
      <c r="H9744" s="7"/>
      <c r="J9744" s="7"/>
      <c r="K9744" s="7"/>
      <c r="L9744" s="7"/>
      <c r="Q9744" s="7"/>
      <c r="S9744" s="7"/>
      <c r="T9744" s="7"/>
      <c r="Y9744" s="7"/>
      <c r="AA9744" s="7"/>
      <c r="AB9744" s="7"/>
      <c r="AG9744" s="7"/>
    </row>
    <row r="9745" spans="1:33">
      <c r="A9745" s="7"/>
      <c r="B9745" s="7"/>
      <c r="C9745" s="7"/>
      <c r="D9745" s="7"/>
      <c r="E9745" s="7"/>
      <c r="F9745" s="7"/>
      <c r="G9745" s="7"/>
      <c r="H9745" s="7"/>
      <c r="J9745" s="7"/>
      <c r="K9745" s="7"/>
      <c r="L9745" s="7"/>
      <c r="Q9745" s="7"/>
      <c r="S9745" s="7"/>
      <c r="T9745" s="7"/>
      <c r="Y9745" s="7"/>
      <c r="AA9745" s="7"/>
      <c r="AB9745" s="7"/>
      <c r="AG9745" s="7"/>
    </row>
    <row r="9746" spans="1:33">
      <c r="A9746" s="7"/>
      <c r="B9746" s="7"/>
      <c r="C9746" s="7"/>
      <c r="D9746" s="7"/>
      <c r="E9746" s="7"/>
      <c r="F9746" s="7"/>
      <c r="G9746" s="7"/>
      <c r="H9746" s="7"/>
      <c r="J9746" s="7"/>
      <c r="K9746" s="7"/>
      <c r="L9746" s="7"/>
      <c r="Q9746" s="7"/>
      <c r="S9746" s="7"/>
      <c r="T9746" s="7"/>
      <c r="Y9746" s="7"/>
      <c r="AA9746" s="7"/>
      <c r="AB9746" s="7"/>
      <c r="AG9746" s="7"/>
    </row>
    <row r="9747" spans="1:33">
      <c r="A9747" s="7"/>
      <c r="B9747" s="7"/>
      <c r="C9747" s="7"/>
      <c r="D9747" s="7"/>
      <c r="E9747" s="7"/>
      <c r="F9747" s="7"/>
      <c r="G9747" s="7"/>
      <c r="H9747" s="7"/>
      <c r="J9747" s="7"/>
      <c r="K9747" s="7"/>
      <c r="L9747" s="7"/>
      <c r="Q9747" s="7"/>
      <c r="S9747" s="7"/>
      <c r="T9747" s="7"/>
      <c r="Y9747" s="7"/>
      <c r="AA9747" s="7"/>
      <c r="AB9747" s="7"/>
      <c r="AG9747" s="7"/>
    </row>
    <row r="9748" spans="1:33">
      <c r="A9748" s="7"/>
      <c r="B9748" s="7"/>
      <c r="C9748" s="7"/>
      <c r="D9748" s="7"/>
      <c r="E9748" s="7"/>
      <c r="F9748" s="7"/>
      <c r="G9748" s="7"/>
      <c r="H9748" s="7"/>
      <c r="J9748" s="7"/>
      <c r="K9748" s="7"/>
      <c r="L9748" s="7"/>
      <c r="Q9748" s="7"/>
      <c r="S9748" s="7"/>
      <c r="T9748" s="7"/>
      <c r="Y9748" s="7"/>
      <c r="AA9748" s="7"/>
      <c r="AB9748" s="7"/>
      <c r="AG9748" s="7"/>
    </row>
    <row r="9749" spans="1:33">
      <c r="A9749" s="7"/>
      <c r="B9749" s="7"/>
      <c r="C9749" s="7"/>
      <c r="D9749" s="7"/>
      <c r="E9749" s="7"/>
      <c r="F9749" s="7"/>
      <c r="G9749" s="7"/>
      <c r="H9749" s="7"/>
      <c r="J9749" s="7"/>
      <c r="K9749" s="7"/>
      <c r="L9749" s="7"/>
      <c r="Q9749" s="7"/>
      <c r="S9749" s="7"/>
      <c r="T9749" s="7"/>
      <c r="Y9749" s="7"/>
      <c r="AA9749" s="7"/>
      <c r="AB9749" s="7"/>
      <c r="AG9749" s="7"/>
    </row>
    <row r="9750" spans="1:33">
      <c r="A9750" s="7"/>
      <c r="B9750" s="7"/>
      <c r="C9750" s="7"/>
      <c r="D9750" s="7"/>
      <c r="E9750" s="7"/>
      <c r="F9750" s="7"/>
      <c r="G9750" s="7"/>
      <c r="H9750" s="7"/>
      <c r="J9750" s="7"/>
      <c r="K9750" s="7"/>
      <c r="L9750" s="7"/>
      <c r="Q9750" s="7"/>
      <c r="S9750" s="7"/>
      <c r="T9750" s="7"/>
      <c r="Y9750" s="7"/>
      <c r="AA9750" s="7"/>
      <c r="AB9750" s="7"/>
      <c r="AG9750" s="7"/>
    </row>
    <row r="9751" spans="1:33">
      <c r="A9751" s="7"/>
      <c r="B9751" s="7"/>
      <c r="C9751" s="7"/>
      <c r="D9751" s="7"/>
      <c r="E9751" s="7"/>
      <c r="F9751" s="7"/>
      <c r="G9751" s="7"/>
      <c r="H9751" s="7"/>
      <c r="J9751" s="7"/>
      <c r="K9751" s="7"/>
      <c r="L9751" s="7"/>
      <c r="Q9751" s="7"/>
      <c r="S9751" s="7"/>
      <c r="T9751" s="7"/>
      <c r="Y9751" s="7"/>
      <c r="AA9751" s="7"/>
      <c r="AB9751" s="7"/>
      <c r="AG9751" s="7"/>
    </row>
    <row r="9752" spans="1:33">
      <c r="A9752" s="7"/>
      <c r="B9752" s="7"/>
      <c r="C9752" s="7"/>
      <c r="D9752" s="7"/>
      <c r="E9752" s="7"/>
      <c r="F9752" s="7"/>
      <c r="G9752" s="7"/>
      <c r="H9752" s="7"/>
      <c r="J9752" s="7"/>
      <c r="K9752" s="7"/>
      <c r="L9752" s="7"/>
      <c r="Q9752" s="7"/>
      <c r="S9752" s="7"/>
      <c r="T9752" s="7"/>
      <c r="Y9752" s="7"/>
      <c r="AA9752" s="7"/>
      <c r="AB9752" s="7"/>
      <c r="AG9752" s="7"/>
    </row>
    <row r="9753" spans="1:33">
      <c r="A9753" s="7"/>
      <c r="B9753" s="7"/>
      <c r="C9753" s="7"/>
      <c r="D9753" s="7"/>
      <c r="E9753" s="7"/>
      <c r="F9753" s="7"/>
      <c r="G9753" s="7"/>
      <c r="H9753" s="7"/>
      <c r="J9753" s="7"/>
      <c r="K9753" s="7"/>
      <c r="L9753" s="7"/>
      <c r="Q9753" s="7"/>
      <c r="S9753" s="7"/>
      <c r="T9753" s="7"/>
      <c r="Y9753" s="7"/>
      <c r="AA9753" s="7"/>
      <c r="AB9753" s="7"/>
      <c r="AG9753" s="7"/>
    </row>
    <row r="9754" spans="1:33">
      <c r="A9754" s="7"/>
      <c r="B9754" s="7"/>
      <c r="C9754" s="7"/>
      <c r="D9754" s="7"/>
      <c r="E9754" s="7"/>
      <c r="F9754" s="7"/>
      <c r="G9754" s="7"/>
      <c r="H9754" s="7"/>
      <c r="J9754" s="7"/>
      <c r="K9754" s="7"/>
      <c r="L9754" s="7"/>
      <c r="Q9754" s="7"/>
      <c r="S9754" s="7"/>
      <c r="T9754" s="7"/>
      <c r="Y9754" s="7"/>
      <c r="AA9754" s="7"/>
      <c r="AB9754" s="7"/>
      <c r="AG9754" s="7"/>
    </row>
    <row r="9755" spans="1:33">
      <c r="A9755" s="7"/>
      <c r="B9755" s="7"/>
      <c r="C9755" s="7"/>
      <c r="D9755" s="7"/>
      <c r="E9755" s="7"/>
      <c r="F9755" s="7"/>
      <c r="G9755" s="7"/>
      <c r="H9755" s="7"/>
      <c r="J9755" s="7"/>
      <c r="K9755" s="7"/>
      <c r="L9755" s="7"/>
      <c r="Q9755" s="7"/>
      <c r="S9755" s="7"/>
      <c r="T9755" s="7"/>
      <c r="Y9755" s="7"/>
      <c r="AA9755" s="7"/>
      <c r="AB9755" s="7"/>
      <c r="AG9755" s="7"/>
    </row>
    <row r="9756" spans="1:33">
      <c r="A9756" s="7"/>
      <c r="B9756" s="7"/>
      <c r="C9756" s="7"/>
      <c r="D9756" s="7"/>
      <c r="E9756" s="7"/>
      <c r="F9756" s="7"/>
      <c r="G9756" s="7"/>
      <c r="H9756" s="7"/>
      <c r="J9756" s="7"/>
      <c r="K9756" s="7"/>
      <c r="L9756" s="7"/>
      <c r="Q9756" s="7"/>
      <c r="S9756" s="7"/>
      <c r="T9756" s="7"/>
      <c r="Y9756" s="7"/>
      <c r="AA9756" s="7"/>
      <c r="AB9756" s="7"/>
      <c r="AG9756" s="7"/>
    </row>
    <row r="9757" spans="1:33">
      <c r="A9757" s="7"/>
      <c r="B9757" s="7"/>
      <c r="C9757" s="7"/>
      <c r="D9757" s="7"/>
      <c r="E9757" s="7"/>
      <c r="F9757" s="7"/>
      <c r="G9757" s="7"/>
      <c r="H9757" s="7"/>
      <c r="J9757" s="7"/>
      <c r="K9757" s="7"/>
      <c r="L9757" s="7"/>
      <c r="Q9757" s="7"/>
      <c r="S9757" s="7"/>
      <c r="T9757" s="7"/>
      <c r="Y9757" s="7"/>
      <c r="AA9757" s="7"/>
      <c r="AB9757" s="7"/>
      <c r="AG9757" s="7"/>
    </row>
    <row r="9758" spans="1:33">
      <c r="A9758" s="7"/>
      <c r="B9758" s="7"/>
      <c r="C9758" s="7"/>
      <c r="D9758" s="7"/>
      <c r="E9758" s="7"/>
      <c r="F9758" s="7"/>
      <c r="G9758" s="7"/>
      <c r="H9758" s="7"/>
      <c r="J9758" s="7"/>
      <c r="K9758" s="7"/>
      <c r="L9758" s="7"/>
      <c r="Q9758" s="7"/>
      <c r="S9758" s="7"/>
      <c r="T9758" s="7"/>
      <c r="Y9758" s="7"/>
      <c r="AA9758" s="7"/>
      <c r="AB9758" s="7"/>
      <c r="AG9758" s="7"/>
    </row>
    <row r="9759" spans="1:33">
      <c r="A9759" s="7"/>
      <c r="B9759" s="7"/>
      <c r="C9759" s="7"/>
      <c r="D9759" s="7"/>
      <c r="E9759" s="7"/>
      <c r="F9759" s="7"/>
      <c r="G9759" s="7"/>
      <c r="H9759" s="7"/>
      <c r="J9759" s="7"/>
      <c r="K9759" s="7"/>
      <c r="L9759" s="7"/>
      <c r="Q9759" s="7"/>
      <c r="S9759" s="7"/>
      <c r="T9759" s="7"/>
      <c r="Y9759" s="7"/>
      <c r="AA9759" s="7"/>
      <c r="AB9759" s="7"/>
      <c r="AG9759" s="7"/>
    </row>
    <row r="9760" spans="1:33">
      <c r="A9760" s="7"/>
      <c r="B9760" s="7"/>
      <c r="C9760" s="7"/>
      <c r="D9760" s="7"/>
      <c r="E9760" s="7"/>
      <c r="F9760" s="7"/>
      <c r="G9760" s="7"/>
      <c r="H9760" s="7"/>
      <c r="J9760" s="7"/>
      <c r="K9760" s="7"/>
      <c r="L9760" s="7"/>
      <c r="Q9760" s="7"/>
      <c r="S9760" s="7"/>
      <c r="T9760" s="7"/>
      <c r="Y9760" s="7"/>
      <c r="AA9760" s="7"/>
      <c r="AB9760" s="7"/>
      <c r="AG9760" s="7"/>
    </row>
    <row r="9761" spans="1:33">
      <c r="A9761" s="7"/>
      <c r="B9761" s="7"/>
      <c r="C9761" s="7"/>
      <c r="D9761" s="7"/>
      <c r="E9761" s="7"/>
      <c r="F9761" s="7"/>
      <c r="G9761" s="7"/>
      <c r="H9761" s="7"/>
      <c r="J9761" s="7"/>
      <c r="K9761" s="7"/>
      <c r="L9761" s="7"/>
      <c r="Q9761" s="7"/>
      <c r="S9761" s="7"/>
      <c r="T9761" s="7"/>
      <c r="Y9761" s="7"/>
      <c r="AA9761" s="7"/>
      <c r="AB9761" s="7"/>
      <c r="AG9761" s="7"/>
    </row>
    <row r="9762" spans="1:33">
      <c r="A9762" s="7"/>
      <c r="B9762" s="7"/>
      <c r="C9762" s="7"/>
      <c r="D9762" s="7"/>
      <c r="E9762" s="7"/>
      <c r="F9762" s="7"/>
      <c r="G9762" s="7"/>
      <c r="H9762" s="7"/>
      <c r="J9762" s="7"/>
      <c r="K9762" s="7"/>
      <c r="L9762" s="7"/>
      <c r="Q9762" s="7"/>
      <c r="S9762" s="7"/>
      <c r="T9762" s="7"/>
      <c r="Y9762" s="7"/>
      <c r="AA9762" s="7"/>
      <c r="AB9762" s="7"/>
      <c r="AG9762" s="7"/>
    </row>
    <row r="9763" spans="1:33">
      <c r="A9763" s="7"/>
      <c r="B9763" s="7"/>
      <c r="C9763" s="7"/>
      <c r="D9763" s="7"/>
      <c r="E9763" s="7"/>
      <c r="F9763" s="7"/>
      <c r="G9763" s="7"/>
      <c r="H9763" s="7"/>
      <c r="J9763" s="7"/>
      <c r="K9763" s="7"/>
      <c r="L9763" s="7"/>
      <c r="Q9763" s="7"/>
      <c r="S9763" s="7"/>
      <c r="T9763" s="7"/>
      <c r="Y9763" s="7"/>
      <c r="AA9763" s="7"/>
      <c r="AB9763" s="7"/>
      <c r="AG9763" s="7"/>
    </row>
    <row r="9764" spans="1:33">
      <c r="A9764" s="7"/>
      <c r="B9764" s="7"/>
      <c r="C9764" s="7"/>
      <c r="D9764" s="7"/>
      <c r="E9764" s="7"/>
      <c r="F9764" s="7"/>
      <c r="G9764" s="7"/>
      <c r="H9764" s="7"/>
      <c r="J9764" s="7"/>
      <c r="K9764" s="7"/>
      <c r="L9764" s="7"/>
      <c r="Q9764" s="7"/>
      <c r="S9764" s="7"/>
      <c r="T9764" s="7"/>
      <c r="Y9764" s="7"/>
      <c r="AA9764" s="7"/>
      <c r="AB9764" s="7"/>
      <c r="AG9764" s="7"/>
    </row>
    <row r="9765" spans="1:33">
      <c r="A9765" s="7"/>
      <c r="B9765" s="7"/>
      <c r="C9765" s="7"/>
      <c r="D9765" s="7"/>
      <c r="E9765" s="7"/>
      <c r="F9765" s="7"/>
      <c r="G9765" s="7"/>
      <c r="H9765" s="7"/>
      <c r="J9765" s="7"/>
      <c r="K9765" s="7"/>
      <c r="L9765" s="7"/>
      <c r="Q9765" s="7"/>
      <c r="S9765" s="7"/>
      <c r="T9765" s="7"/>
      <c r="Y9765" s="7"/>
      <c r="AA9765" s="7"/>
      <c r="AB9765" s="7"/>
      <c r="AG9765" s="7"/>
    </row>
    <row r="9766" spans="1:33">
      <c r="A9766" s="7"/>
      <c r="B9766" s="7"/>
      <c r="C9766" s="7"/>
      <c r="D9766" s="7"/>
      <c r="E9766" s="7"/>
      <c r="F9766" s="7"/>
      <c r="G9766" s="7"/>
      <c r="H9766" s="7"/>
      <c r="J9766" s="7"/>
      <c r="K9766" s="7"/>
      <c r="L9766" s="7"/>
      <c r="Q9766" s="7"/>
      <c r="S9766" s="7"/>
      <c r="T9766" s="7"/>
      <c r="Y9766" s="7"/>
      <c r="AA9766" s="7"/>
      <c r="AB9766" s="7"/>
      <c r="AG9766" s="7"/>
    </row>
    <row r="9767" spans="1:33">
      <c r="A9767" s="7"/>
      <c r="B9767" s="7"/>
      <c r="C9767" s="7"/>
      <c r="D9767" s="7"/>
      <c r="E9767" s="7"/>
      <c r="F9767" s="7"/>
      <c r="G9767" s="7"/>
      <c r="H9767" s="7"/>
      <c r="J9767" s="7"/>
      <c r="K9767" s="7"/>
      <c r="L9767" s="7"/>
      <c r="Q9767" s="7"/>
      <c r="S9767" s="7"/>
      <c r="T9767" s="7"/>
      <c r="Y9767" s="7"/>
      <c r="AA9767" s="7"/>
      <c r="AB9767" s="7"/>
      <c r="AG9767" s="7"/>
    </row>
    <row r="9768" spans="1:33">
      <c r="A9768" s="7"/>
      <c r="B9768" s="7"/>
      <c r="C9768" s="7"/>
      <c r="D9768" s="7"/>
      <c r="E9768" s="7"/>
      <c r="F9768" s="7"/>
      <c r="G9768" s="7"/>
      <c r="H9768" s="7"/>
      <c r="J9768" s="7"/>
      <c r="K9768" s="7"/>
      <c r="L9768" s="7"/>
      <c r="Q9768" s="7"/>
      <c r="S9768" s="7"/>
      <c r="T9768" s="7"/>
      <c r="Y9768" s="7"/>
      <c r="AA9768" s="7"/>
      <c r="AB9768" s="7"/>
      <c r="AG9768" s="7"/>
    </row>
    <row r="9769" spans="1:33">
      <c r="A9769" s="7"/>
      <c r="B9769" s="7"/>
      <c r="C9769" s="7"/>
      <c r="D9769" s="7"/>
      <c r="E9769" s="7"/>
      <c r="F9769" s="7"/>
      <c r="G9769" s="7"/>
      <c r="H9769" s="7"/>
      <c r="J9769" s="7"/>
      <c r="K9769" s="7"/>
      <c r="L9769" s="7"/>
      <c r="Q9769" s="7"/>
      <c r="S9769" s="7"/>
      <c r="T9769" s="7"/>
      <c r="Y9769" s="7"/>
      <c r="AA9769" s="7"/>
      <c r="AB9769" s="7"/>
      <c r="AG9769" s="7"/>
    </row>
    <row r="9770" spans="1:33">
      <c r="A9770" s="7"/>
      <c r="B9770" s="7"/>
      <c r="C9770" s="7"/>
      <c r="D9770" s="7"/>
      <c r="E9770" s="7"/>
      <c r="F9770" s="7"/>
      <c r="G9770" s="7"/>
      <c r="H9770" s="7"/>
      <c r="J9770" s="7"/>
      <c r="K9770" s="7"/>
      <c r="L9770" s="7"/>
      <c r="Q9770" s="7"/>
      <c r="S9770" s="7"/>
      <c r="T9770" s="7"/>
      <c r="Y9770" s="7"/>
      <c r="AA9770" s="7"/>
      <c r="AB9770" s="7"/>
      <c r="AG9770" s="7"/>
    </row>
    <row r="9771" spans="1:33">
      <c r="A9771" s="7"/>
      <c r="B9771" s="7"/>
      <c r="C9771" s="7"/>
      <c r="D9771" s="7"/>
      <c r="E9771" s="7"/>
      <c r="F9771" s="7"/>
      <c r="G9771" s="7"/>
      <c r="H9771" s="7"/>
      <c r="J9771" s="7"/>
      <c r="K9771" s="7"/>
      <c r="L9771" s="7"/>
      <c r="Q9771" s="7"/>
      <c r="S9771" s="7"/>
      <c r="T9771" s="7"/>
      <c r="Y9771" s="7"/>
      <c r="AA9771" s="7"/>
      <c r="AB9771" s="7"/>
      <c r="AG9771" s="7"/>
    </row>
    <row r="9772" spans="1:33">
      <c r="A9772" s="7"/>
      <c r="B9772" s="7"/>
      <c r="C9772" s="7"/>
      <c r="D9772" s="7"/>
      <c r="E9772" s="7"/>
      <c r="F9772" s="7"/>
      <c r="G9772" s="7"/>
      <c r="H9772" s="7"/>
      <c r="J9772" s="7"/>
      <c r="K9772" s="7"/>
      <c r="L9772" s="7"/>
      <c r="Q9772" s="7"/>
      <c r="S9772" s="7"/>
      <c r="T9772" s="7"/>
      <c r="Y9772" s="7"/>
      <c r="AA9772" s="7"/>
      <c r="AB9772" s="7"/>
      <c r="AG9772" s="7"/>
    </row>
    <row r="9773" spans="1:33">
      <c r="A9773" s="7"/>
      <c r="B9773" s="7"/>
      <c r="C9773" s="7"/>
      <c r="D9773" s="7"/>
      <c r="E9773" s="7"/>
      <c r="F9773" s="7"/>
      <c r="G9773" s="7"/>
      <c r="H9773" s="7"/>
      <c r="J9773" s="7"/>
      <c r="K9773" s="7"/>
      <c r="L9773" s="7"/>
      <c r="Q9773" s="7"/>
      <c r="S9773" s="7"/>
      <c r="T9773" s="7"/>
      <c r="Y9773" s="7"/>
      <c r="AA9773" s="7"/>
      <c r="AB9773" s="7"/>
      <c r="AG9773" s="7"/>
    </row>
    <row r="9774" spans="1:33">
      <c r="A9774" s="7"/>
      <c r="B9774" s="7"/>
      <c r="C9774" s="7"/>
      <c r="D9774" s="7"/>
      <c r="E9774" s="7"/>
      <c r="F9774" s="7"/>
      <c r="G9774" s="7"/>
      <c r="H9774" s="7"/>
      <c r="J9774" s="7"/>
      <c r="K9774" s="7"/>
      <c r="L9774" s="7"/>
      <c r="Q9774" s="7"/>
      <c r="S9774" s="7"/>
      <c r="T9774" s="7"/>
      <c r="Y9774" s="7"/>
      <c r="AA9774" s="7"/>
      <c r="AB9774" s="7"/>
      <c r="AG9774" s="7"/>
    </row>
    <row r="9775" spans="1:33">
      <c r="A9775" s="7"/>
      <c r="B9775" s="7"/>
      <c r="C9775" s="7"/>
      <c r="D9775" s="7"/>
      <c r="E9775" s="7"/>
      <c r="F9775" s="7"/>
      <c r="G9775" s="7"/>
      <c r="H9775" s="7"/>
      <c r="J9775" s="7"/>
      <c r="K9775" s="7"/>
      <c r="L9775" s="7"/>
      <c r="Q9775" s="7"/>
      <c r="S9775" s="7"/>
      <c r="T9775" s="7"/>
      <c r="Y9775" s="7"/>
      <c r="AA9775" s="7"/>
      <c r="AB9775" s="7"/>
      <c r="AG9775" s="7"/>
    </row>
    <row r="9776" spans="1:33">
      <c r="A9776" s="7"/>
      <c r="B9776" s="7"/>
      <c r="C9776" s="7"/>
      <c r="D9776" s="7"/>
      <c r="E9776" s="7"/>
      <c r="F9776" s="7"/>
      <c r="G9776" s="7"/>
      <c r="H9776" s="7"/>
      <c r="J9776" s="7"/>
      <c r="K9776" s="7"/>
      <c r="L9776" s="7"/>
      <c r="Q9776" s="7"/>
      <c r="S9776" s="7"/>
      <c r="T9776" s="7"/>
      <c r="Y9776" s="7"/>
      <c r="AA9776" s="7"/>
      <c r="AB9776" s="7"/>
      <c r="AG9776" s="7"/>
    </row>
    <row r="9777" spans="1:33">
      <c r="A9777" s="7"/>
      <c r="B9777" s="7"/>
      <c r="C9777" s="7"/>
      <c r="D9777" s="7"/>
      <c r="E9777" s="7"/>
      <c r="F9777" s="7"/>
      <c r="G9777" s="7"/>
      <c r="H9777" s="7"/>
      <c r="J9777" s="7"/>
      <c r="K9777" s="7"/>
      <c r="L9777" s="7"/>
      <c r="Q9777" s="7"/>
      <c r="S9777" s="7"/>
      <c r="T9777" s="7"/>
      <c r="Y9777" s="7"/>
      <c r="AA9777" s="7"/>
      <c r="AB9777" s="7"/>
      <c r="AG9777" s="7"/>
    </row>
    <row r="9778" spans="1:33">
      <c r="A9778" s="7"/>
      <c r="B9778" s="7"/>
      <c r="C9778" s="7"/>
      <c r="D9778" s="7"/>
      <c r="E9778" s="7"/>
      <c r="F9778" s="7"/>
      <c r="G9778" s="7"/>
      <c r="H9778" s="7"/>
      <c r="J9778" s="7"/>
      <c r="K9778" s="7"/>
      <c r="L9778" s="7"/>
      <c r="Q9778" s="7"/>
      <c r="S9778" s="7"/>
      <c r="T9778" s="7"/>
      <c r="Y9778" s="7"/>
      <c r="AA9778" s="7"/>
      <c r="AB9778" s="7"/>
      <c r="AG9778" s="7"/>
    </row>
    <row r="9779" spans="1:33">
      <c r="A9779" s="7"/>
      <c r="B9779" s="7"/>
      <c r="C9779" s="7"/>
      <c r="D9779" s="7"/>
      <c r="E9779" s="7"/>
      <c r="F9779" s="7"/>
      <c r="G9779" s="7"/>
      <c r="H9779" s="7"/>
      <c r="J9779" s="7"/>
      <c r="K9779" s="7"/>
      <c r="L9779" s="7"/>
      <c r="Q9779" s="7"/>
      <c r="S9779" s="7"/>
      <c r="T9779" s="7"/>
      <c r="Y9779" s="7"/>
      <c r="AA9779" s="7"/>
      <c r="AB9779" s="7"/>
      <c r="AG9779" s="7"/>
    </row>
    <row r="9780" spans="1:33">
      <c r="A9780" s="7"/>
      <c r="B9780" s="7"/>
      <c r="C9780" s="7"/>
      <c r="D9780" s="7"/>
      <c r="E9780" s="7"/>
      <c r="F9780" s="7"/>
      <c r="G9780" s="7"/>
      <c r="H9780" s="7"/>
      <c r="J9780" s="7"/>
      <c r="K9780" s="7"/>
      <c r="L9780" s="7"/>
      <c r="Q9780" s="7"/>
      <c r="S9780" s="7"/>
      <c r="T9780" s="7"/>
      <c r="Y9780" s="7"/>
      <c r="AA9780" s="7"/>
      <c r="AB9780" s="7"/>
      <c r="AG9780" s="7"/>
    </row>
    <row r="9781" spans="1:33">
      <c r="A9781" s="7"/>
      <c r="B9781" s="7"/>
      <c r="C9781" s="7"/>
      <c r="D9781" s="7"/>
      <c r="E9781" s="7"/>
      <c r="F9781" s="7"/>
      <c r="G9781" s="7"/>
      <c r="H9781" s="7"/>
      <c r="J9781" s="7"/>
      <c r="K9781" s="7"/>
      <c r="L9781" s="7"/>
      <c r="Q9781" s="7"/>
      <c r="S9781" s="7"/>
      <c r="T9781" s="7"/>
      <c r="Y9781" s="7"/>
      <c r="AA9781" s="7"/>
      <c r="AB9781" s="7"/>
      <c r="AG9781" s="7"/>
    </row>
    <row r="9782" spans="1:33">
      <c r="A9782" s="7"/>
      <c r="B9782" s="7"/>
      <c r="C9782" s="7"/>
      <c r="D9782" s="7"/>
      <c r="E9782" s="7"/>
      <c r="F9782" s="7"/>
      <c r="G9782" s="7"/>
      <c r="H9782" s="7"/>
      <c r="J9782" s="7"/>
      <c r="K9782" s="7"/>
      <c r="L9782" s="7"/>
      <c r="Q9782" s="7"/>
      <c r="S9782" s="7"/>
      <c r="T9782" s="7"/>
      <c r="Y9782" s="7"/>
      <c r="AA9782" s="7"/>
      <c r="AB9782" s="7"/>
      <c r="AG9782" s="7"/>
    </row>
    <row r="9783" spans="1:33">
      <c r="A9783" s="7"/>
      <c r="B9783" s="7"/>
      <c r="C9783" s="7"/>
      <c r="D9783" s="7"/>
      <c r="E9783" s="7"/>
      <c r="F9783" s="7"/>
      <c r="G9783" s="7"/>
      <c r="H9783" s="7"/>
      <c r="J9783" s="7"/>
      <c r="K9783" s="7"/>
      <c r="L9783" s="7"/>
      <c r="Q9783" s="7"/>
      <c r="S9783" s="7"/>
      <c r="T9783" s="7"/>
      <c r="Y9783" s="7"/>
      <c r="AA9783" s="7"/>
      <c r="AB9783" s="7"/>
      <c r="AG9783" s="7"/>
    </row>
    <row r="9784" spans="1:33">
      <c r="A9784" s="7"/>
      <c r="B9784" s="7"/>
      <c r="C9784" s="7"/>
      <c r="D9784" s="7"/>
      <c r="E9784" s="7"/>
      <c r="F9784" s="7"/>
      <c r="G9784" s="7"/>
      <c r="H9784" s="7"/>
      <c r="J9784" s="7"/>
      <c r="K9784" s="7"/>
      <c r="L9784" s="7"/>
      <c r="Q9784" s="7"/>
      <c r="S9784" s="7"/>
      <c r="T9784" s="7"/>
      <c r="Y9784" s="7"/>
      <c r="AA9784" s="7"/>
      <c r="AB9784" s="7"/>
      <c r="AG9784" s="7"/>
    </row>
    <row r="9785" spans="1:33">
      <c r="A9785" s="7"/>
      <c r="B9785" s="7"/>
      <c r="C9785" s="7"/>
      <c r="D9785" s="7"/>
      <c r="E9785" s="7"/>
      <c r="F9785" s="7"/>
      <c r="G9785" s="7"/>
      <c r="H9785" s="7"/>
      <c r="J9785" s="7"/>
      <c r="K9785" s="7"/>
      <c r="L9785" s="7"/>
      <c r="Q9785" s="7"/>
      <c r="S9785" s="7"/>
      <c r="T9785" s="7"/>
      <c r="Y9785" s="7"/>
      <c r="AA9785" s="7"/>
      <c r="AB9785" s="7"/>
      <c r="AG9785" s="7"/>
    </row>
    <row r="9786" spans="1:33">
      <c r="A9786" s="7"/>
      <c r="B9786" s="7"/>
      <c r="C9786" s="7"/>
      <c r="D9786" s="7"/>
      <c r="E9786" s="7"/>
      <c r="F9786" s="7"/>
      <c r="G9786" s="7"/>
      <c r="H9786" s="7"/>
      <c r="J9786" s="7"/>
      <c r="K9786" s="7"/>
      <c r="L9786" s="7"/>
      <c r="Q9786" s="7"/>
      <c r="S9786" s="7"/>
      <c r="T9786" s="7"/>
      <c r="Y9786" s="7"/>
      <c r="AA9786" s="7"/>
      <c r="AB9786" s="7"/>
      <c r="AG9786" s="7"/>
    </row>
    <row r="9787" spans="1:33">
      <c r="A9787" s="7"/>
      <c r="B9787" s="7"/>
      <c r="C9787" s="7"/>
      <c r="D9787" s="7"/>
      <c r="E9787" s="7"/>
      <c r="F9787" s="7"/>
      <c r="G9787" s="7"/>
      <c r="H9787" s="7"/>
      <c r="J9787" s="7"/>
      <c r="K9787" s="7"/>
      <c r="L9787" s="7"/>
      <c r="Q9787" s="7"/>
      <c r="S9787" s="7"/>
      <c r="T9787" s="7"/>
      <c r="Y9787" s="7"/>
      <c r="AA9787" s="7"/>
      <c r="AB9787" s="7"/>
      <c r="AG9787" s="7"/>
    </row>
    <row r="9788" spans="1:33">
      <c r="A9788" s="7"/>
      <c r="B9788" s="7"/>
      <c r="C9788" s="7"/>
      <c r="D9788" s="7"/>
      <c r="E9788" s="7"/>
      <c r="F9788" s="7"/>
      <c r="G9788" s="7"/>
      <c r="H9788" s="7"/>
      <c r="J9788" s="7"/>
      <c r="K9788" s="7"/>
      <c r="L9788" s="7"/>
      <c r="Q9788" s="7"/>
      <c r="S9788" s="7"/>
      <c r="T9788" s="7"/>
      <c r="Y9788" s="7"/>
      <c r="AA9788" s="7"/>
      <c r="AB9788" s="7"/>
      <c r="AG9788" s="7"/>
    </row>
    <row r="9789" spans="1:33">
      <c r="A9789" s="7"/>
      <c r="B9789" s="7"/>
      <c r="C9789" s="7"/>
      <c r="D9789" s="7"/>
      <c r="E9789" s="7"/>
      <c r="F9789" s="7"/>
      <c r="G9789" s="7"/>
      <c r="H9789" s="7"/>
      <c r="J9789" s="7"/>
      <c r="K9789" s="7"/>
      <c r="L9789" s="7"/>
      <c r="Q9789" s="7"/>
      <c r="S9789" s="7"/>
      <c r="T9789" s="7"/>
      <c r="Y9789" s="7"/>
      <c r="AA9789" s="7"/>
      <c r="AB9789" s="7"/>
      <c r="AG9789" s="7"/>
    </row>
    <row r="9790" spans="1:33">
      <c r="A9790" s="7"/>
      <c r="B9790" s="7"/>
      <c r="C9790" s="7"/>
      <c r="D9790" s="7"/>
      <c r="E9790" s="7"/>
      <c r="F9790" s="7"/>
      <c r="G9790" s="7"/>
      <c r="H9790" s="7"/>
      <c r="J9790" s="7"/>
      <c r="K9790" s="7"/>
      <c r="L9790" s="7"/>
      <c r="Q9790" s="7"/>
      <c r="S9790" s="7"/>
      <c r="T9790" s="7"/>
      <c r="Y9790" s="7"/>
      <c r="AA9790" s="7"/>
      <c r="AB9790" s="7"/>
      <c r="AG9790" s="7"/>
    </row>
    <row r="9791" spans="1:33">
      <c r="A9791" s="7"/>
      <c r="B9791" s="7"/>
      <c r="C9791" s="7"/>
      <c r="D9791" s="7"/>
      <c r="E9791" s="7"/>
      <c r="F9791" s="7"/>
      <c r="G9791" s="7"/>
      <c r="H9791" s="7"/>
      <c r="J9791" s="7"/>
      <c r="K9791" s="7"/>
      <c r="L9791" s="7"/>
      <c r="Q9791" s="7"/>
      <c r="S9791" s="7"/>
      <c r="T9791" s="7"/>
      <c r="Y9791" s="7"/>
      <c r="AA9791" s="7"/>
      <c r="AB9791" s="7"/>
      <c r="AG9791" s="7"/>
    </row>
    <row r="9792" spans="1:33">
      <c r="A9792" s="7"/>
      <c r="B9792" s="7"/>
      <c r="C9792" s="7"/>
      <c r="D9792" s="7"/>
      <c r="E9792" s="7"/>
      <c r="F9792" s="7"/>
      <c r="G9792" s="7"/>
      <c r="H9792" s="7"/>
      <c r="J9792" s="7"/>
      <c r="K9792" s="7"/>
      <c r="L9792" s="7"/>
      <c r="Q9792" s="7"/>
      <c r="S9792" s="7"/>
      <c r="T9792" s="7"/>
      <c r="Y9792" s="7"/>
      <c r="AA9792" s="7"/>
      <c r="AB9792" s="7"/>
      <c r="AG9792" s="7"/>
    </row>
    <row r="9793" spans="1:33">
      <c r="A9793" s="7"/>
      <c r="B9793" s="7"/>
      <c r="C9793" s="7"/>
      <c r="D9793" s="7"/>
      <c r="E9793" s="7"/>
      <c r="F9793" s="7"/>
      <c r="G9793" s="7"/>
      <c r="H9793" s="7"/>
      <c r="J9793" s="7"/>
      <c r="K9793" s="7"/>
      <c r="L9793" s="7"/>
      <c r="Q9793" s="7"/>
      <c r="S9793" s="7"/>
      <c r="T9793" s="7"/>
      <c r="Y9793" s="7"/>
      <c r="AA9793" s="7"/>
      <c r="AB9793" s="7"/>
      <c r="AG9793" s="7"/>
    </row>
    <row r="9794" spans="1:33">
      <c r="A9794" s="7"/>
      <c r="B9794" s="7"/>
      <c r="C9794" s="7"/>
      <c r="D9794" s="7"/>
      <c r="E9794" s="7"/>
      <c r="F9794" s="7"/>
      <c r="G9794" s="7"/>
      <c r="H9794" s="7"/>
      <c r="J9794" s="7"/>
      <c r="K9794" s="7"/>
      <c r="L9794" s="7"/>
      <c r="Q9794" s="7"/>
      <c r="S9794" s="7"/>
      <c r="T9794" s="7"/>
      <c r="Y9794" s="7"/>
      <c r="AA9794" s="7"/>
      <c r="AB9794" s="7"/>
      <c r="AG9794" s="7"/>
    </row>
    <row r="9795" spans="1:33">
      <c r="A9795" s="7"/>
      <c r="B9795" s="7"/>
      <c r="C9795" s="7"/>
      <c r="D9795" s="7"/>
      <c r="E9795" s="7"/>
      <c r="F9795" s="7"/>
      <c r="G9795" s="7"/>
      <c r="H9795" s="7"/>
      <c r="J9795" s="7"/>
      <c r="K9795" s="7"/>
      <c r="L9795" s="7"/>
      <c r="Q9795" s="7"/>
      <c r="S9795" s="7"/>
      <c r="T9795" s="7"/>
      <c r="Y9795" s="7"/>
      <c r="AA9795" s="7"/>
      <c r="AB9795" s="7"/>
      <c r="AG9795" s="7"/>
    </row>
    <row r="9796" spans="1:33">
      <c r="A9796" s="7"/>
      <c r="B9796" s="7"/>
      <c r="C9796" s="7"/>
      <c r="D9796" s="7"/>
      <c r="E9796" s="7"/>
      <c r="F9796" s="7"/>
      <c r="G9796" s="7"/>
      <c r="H9796" s="7"/>
      <c r="J9796" s="7"/>
      <c r="K9796" s="7"/>
      <c r="L9796" s="7"/>
      <c r="Q9796" s="7"/>
      <c r="S9796" s="7"/>
      <c r="T9796" s="7"/>
      <c r="Y9796" s="7"/>
      <c r="AA9796" s="7"/>
      <c r="AB9796" s="7"/>
      <c r="AG9796" s="7"/>
    </row>
    <row r="9797" spans="1:33">
      <c r="A9797" s="7"/>
      <c r="B9797" s="7"/>
      <c r="C9797" s="7"/>
      <c r="D9797" s="7"/>
      <c r="E9797" s="7"/>
      <c r="F9797" s="7"/>
      <c r="G9797" s="7"/>
      <c r="H9797" s="7"/>
      <c r="J9797" s="7"/>
      <c r="K9797" s="7"/>
      <c r="L9797" s="7"/>
      <c r="Q9797" s="7"/>
      <c r="S9797" s="7"/>
      <c r="T9797" s="7"/>
      <c r="Y9797" s="7"/>
      <c r="AA9797" s="7"/>
      <c r="AB9797" s="7"/>
      <c r="AG9797" s="7"/>
    </row>
    <row r="9798" spans="1:33">
      <c r="A9798" s="7"/>
      <c r="B9798" s="7"/>
      <c r="C9798" s="7"/>
      <c r="D9798" s="7"/>
      <c r="E9798" s="7"/>
      <c r="F9798" s="7"/>
      <c r="G9798" s="7"/>
      <c r="H9798" s="7"/>
      <c r="J9798" s="7"/>
      <c r="K9798" s="7"/>
      <c r="L9798" s="7"/>
      <c r="Q9798" s="7"/>
      <c r="S9798" s="7"/>
      <c r="T9798" s="7"/>
      <c r="Y9798" s="7"/>
      <c r="AA9798" s="7"/>
      <c r="AB9798" s="7"/>
      <c r="AG9798" s="7"/>
    </row>
    <row r="9799" spans="1:33">
      <c r="A9799" s="7"/>
      <c r="B9799" s="7"/>
      <c r="C9799" s="7"/>
      <c r="D9799" s="7"/>
      <c r="E9799" s="7"/>
      <c r="F9799" s="7"/>
      <c r="G9799" s="7"/>
      <c r="H9799" s="7"/>
      <c r="J9799" s="7"/>
      <c r="K9799" s="7"/>
      <c r="L9799" s="7"/>
      <c r="Q9799" s="7"/>
      <c r="S9799" s="7"/>
      <c r="T9799" s="7"/>
      <c r="Y9799" s="7"/>
      <c r="AA9799" s="7"/>
      <c r="AB9799" s="7"/>
      <c r="AG9799" s="7"/>
    </row>
    <row r="9800" spans="1:33">
      <c r="A9800" s="7"/>
      <c r="B9800" s="7"/>
      <c r="C9800" s="7"/>
      <c r="D9800" s="7"/>
      <c r="E9800" s="7"/>
      <c r="F9800" s="7"/>
      <c r="G9800" s="7"/>
      <c r="H9800" s="7"/>
      <c r="J9800" s="7"/>
      <c r="K9800" s="7"/>
      <c r="L9800" s="7"/>
      <c r="Q9800" s="7"/>
      <c r="S9800" s="7"/>
      <c r="T9800" s="7"/>
      <c r="Y9800" s="7"/>
      <c r="AA9800" s="7"/>
      <c r="AB9800" s="7"/>
      <c r="AG9800" s="7"/>
    </row>
    <row r="9801" spans="1:33">
      <c r="A9801" s="7"/>
      <c r="B9801" s="7"/>
      <c r="C9801" s="7"/>
      <c r="D9801" s="7"/>
      <c r="E9801" s="7"/>
      <c r="F9801" s="7"/>
      <c r="G9801" s="7"/>
      <c r="H9801" s="7"/>
      <c r="J9801" s="7"/>
      <c r="K9801" s="7"/>
      <c r="L9801" s="7"/>
      <c r="Q9801" s="7"/>
      <c r="S9801" s="7"/>
      <c r="T9801" s="7"/>
      <c r="Y9801" s="7"/>
      <c r="AA9801" s="7"/>
      <c r="AB9801" s="7"/>
      <c r="AG9801" s="7"/>
    </row>
    <row r="9802" spans="1:33">
      <c r="A9802" s="7"/>
      <c r="B9802" s="7"/>
      <c r="C9802" s="7"/>
      <c r="D9802" s="7"/>
      <c r="E9802" s="7"/>
      <c r="F9802" s="7"/>
      <c r="G9802" s="7"/>
      <c r="H9802" s="7"/>
      <c r="J9802" s="7"/>
      <c r="K9802" s="7"/>
      <c r="L9802" s="7"/>
      <c r="Q9802" s="7"/>
      <c r="S9802" s="7"/>
      <c r="T9802" s="7"/>
      <c r="Y9802" s="7"/>
      <c r="AA9802" s="7"/>
      <c r="AB9802" s="7"/>
      <c r="AG9802" s="7"/>
    </row>
    <row r="9803" spans="1:33">
      <c r="A9803" s="7"/>
      <c r="B9803" s="7"/>
      <c r="C9803" s="7"/>
      <c r="D9803" s="7"/>
      <c r="E9803" s="7"/>
      <c r="F9803" s="7"/>
      <c r="G9803" s="7"/>
      <c r="H9803" s="7"/>
      <c r="J9803" s="7"/>
      <c r="K9803" s="7"/>
      <c r="L9803" s="7"/>
      <c r="Q9803" s="7"/>
      <c r="S9803" s="7"/>
      <c r="T9803" s="7"/>
      <c r="Y9803" s="7"/>
      <c r="AA9803" s="7"/>
      <c r="AB9803" s="7"/>
      <c r="AG9803" s="7"/>
    </row>
    <row r="9804" spans="1:33">
      <c r="A9804" s="7"/>
      <c r="B9804" s="7"/>
      <c r="C9804" s="7"/>
      <c r="D9804" s="7"/>
      <c r="E9804" s="7"/>
      <c r="F9804" s="7"/>
      <c r="G9804" s="7"/>
      <c r="H9804" s="7"/>
      <c r="J9804" s="7"/>
      <c r="K9804" s="7"/>
      <c r="L9804" s="7"/>
      <c r="Q9804" s="7"/>
      <c r="S9804" s="7"/>
      <c r="T9804" s="7"/>
      <c r="Y9804" s="7"/>
      <c r="AA9804" s="7"/>
      <c r="AB9804" s="7"/>
      <c r="AG9804" s="7"/>
    </row>
    <row r="9805" spans="1:33">
      <c r="A9805" s="7"/>
      <c r="B9805" s="7"/>
      <c r="C9805" s="7"/>
      <c r="D9805" s="7"/>
      <c r="E9805" s="7"/>
      <c r="F9805" s="7"/>
      <c r="G9805" s="7"/>
      <c r="H9805" s="7"/>
      <c r="J9805" s="7"/>
      <c r="K9805" s="7"/>
      <c r="L9805" s="7"/>
      <c r="Q9805" s="7"/>
      <c r="S9805" s="7"/>
      <c r="T9805" s="7"/>
      <c r="Y9805" s="7"/>
      <c r="AA9805" s="7"/>
      <c r="AB9805" s="7"/>
      <c r="AG9805" s="7"/>
    </row>
    <row r="9806" spans="1:33">
      <c r="A9806" s="7"/>
      <c r="B9806" s="7"/>
      <c r="C9806" s="7"/>
      <c r="D9806" s="7"/>
      <c r="E9806" s="7"/>
      <c r="F9806" s="7"/>
      <c r="G9806" s="7"/>
      <c r="H9806" s="7"/>
      <c r="J9806" s="7"/>
      <c r="K9806" s="7"/>
      <c r="L9806" s="7"/>
      <c r="Q9806" s="7"/>
      <c r="S9806" s="7"/>
      <c r="T9806" s="7"/>
      <c r="Y9806" s="7"/>
      <c r="AA9806" s="7"/>
      <c r="AB9806" s="7"/>
      <c r="AG9806" s="7"/>
    </row>
    <row r="9807" spans="1:33">
      <c r="A9807" s="7"/>
      <c r="B9807" s="7"/>
      <c r="C9807" s="7"/>
      <c r="D9807" s="7"/>
      <c r="E9807" s="7"/>
      <c r="F9807" s="7"/>
      <c r="G9807" s="7"/>
      <c r="H9807" s="7"/>
      <c r="J9807" s="7"/>
      <c r="K9807" s="7"/>
      <c r="L9807" s="7"/>
      <c r="Q9807" s="7"/>
      <c r="S9807" s="7"/>
      <c r="T9807" s="7"/>
      <c r="Y9807" s="7"/>
      <c r="AA9807" s="7"/>
      <c r="AB9807" s="7"/>
      <c r="AG9807" s="7"/>
    </row>
    <row r="9808" spans="1:33">
      <c r="A9808" s="7"/>
      <c r="B9808" s="7"/>
      <c r="C9808" s="7"/>
      <c r="D9808" s="7"/>
      <c r="E9808" s="7"/>
      <c r="F9808" s="7"/>
      <c r="G9808" s="7"/>
      <c r="H9808" s="7"/>
      <c r="J9808" s="7"/>
      <c r="K9808" s="7"/>
      <c r="L9808" s="7"/>
      <c r="Q9808" s="7"/>
      <c r="S9808" s="7"/>
      <c r="T9808" s="7"/>
      <c r="Y9808" s="7"/>
      <c r="AA9808" s="7"/>
      <c r="AB9808" s="7"/>
      <c r="AG9808" s="7"/>
    </row>
    <row r="9809" spans="1:33">
      <c r="A9809" s="7"/>
      <c r="B9809" s="7"/>
      <c r="C9809" s="7"/>
      <c r="D9809" s="7"/>
      <c r="E9809" s="7"/>
      <c r="F9809" s="7"/>
      <c r="G9809" s="7"/>
      <c r="H9809" s="7"/>
      <c r="J9809" s="7"/>
      <c r="K9809" s="7"/>
      <c r="L9809" s="7"/>
      <c r="Q9809" s="7"/>
      <c r="S9809" s="7"/>
      <c r="T9809" s="7"/>
      <c r="Y9809" s="7"/>
      <c r="AA9809" s="7"/>
      <c r="AB9809" s="7"/>
      <c r="AG9809" s="7"/>
    </row>
    <row r="9810" spans="1:33">
      <c r="A9810" s="7"/>
      <c r="B9810" s="7"/>
      <c r="C9810" s="7"/>
      <c r="D9810" s="7"/>
      <c r="E9810" s="7"/>
      <c r="F9810" s="7"/>
      <c r="G9810" s="7"/>
      <c r="H9810" s="7"/>
      <c r="J9810" s="7"/>
      <c r="K9810" s="7"/>
      <c r="L9810" s="7"/>
      <c r="Q9810" s="7"/>
      <c r="S9810" s="7"/>
      <c r="T9810" s="7"/>
      <c r="Y9810" s="7"/>
      <c r="AA9810" s="7"/>
      <c r="AB9810" s="7"/>
      <c r="AG9810" s="7"/>
    </row>
    <row r="9811" spans="1:33">
      <c r="A9811" s="7"/>
      <c r="B9811" s="7"/>
      <c r="C9811" s="7"/>
      <c r="D9811" s="7"/>
      <c r="E9811" s="7"/>
      <c r="F9811" s="7"/>
      <c r="G9811" s="7"/>
      <c r="H9811" s="7"/>
      <c r="J9811" s="7"/>
      <c r="K9811" s="7"/>
      <c r="L9811" s="7"/>
      <c r="Q9811" s="7"/>
      <c r="S9811" s="7"/>
      <c r="T9811" s="7"/>
      <c r="Y9811" s="7"/>
      <c r="AA9811" s="7"/>
      <c r="AB9811" s="7"/>
      <c r="AG9811" s="7"/>
    </row>
    <row r="9812" spans="1:33">
      <c r="A9812" s="7"/>
      <c r="B9812" s="7"/>
      <c r="C9812" s="7"/>
      <c r="D9812" s="7"/>
      <c r="E9812" s="7"/>
      <c r="F9812" s="7"/>
      <c r="G9812" s="7"/>
      <c r="H9812" s="7"/>
      <c r="J9812" s="7"/>
      <c r="K9812" s="7"/>
      <c r="L9812" s="7"/>
      <c r="Q9812" s="7"/>
      <c r="S9812" s="7"/>
      <c r="T9812" s="7"/>
      <c r="Y9812" s="7"/>
      <c r="AA9812" s="7"/>
      <c r="AB9812" s="7"/>
      <c r="AG9812" s="7"/>
    </row>
    <row r="9813" spans="1:33">
      <c r="A9813" s="7"/>
      <c r="B9813" s="7"/>
      <c r="C9813" s="7"/>
      <c r="D9813" s="7"/>
      <c r="E9813" s="7"/>
      <c r="F9813" s="7"/>
      <c r="G9813" s="7"/>
      <c r="H9813" s="7"/>
      <c r="J9813" s="7"/>
      <c r="K9813" s="7"/>
      <c r="L9813" s="7"/>
      <c r="Q9813" s="7"/>
      <c r="S9813" s="7"/>
      <c r="T9813" s="7"/>
      <c r="Y9813" s="7"/>
      <c r="AA9813" s="7"/>
      <c r="AB9813" s="7"/>
      <c r="AG9813" s="7"/>
    </row>
    <row r="9814" spans="1:33">
      <c r="A9814" s="7"/>
      <c r="B9814" s="7"/>
      <c r="C9814" s="7"/>
      <c r="D9814" s="7"/>
      <c r="E9814" s="7"/>
      <c r="F9814" s="7"/>
      <c r="G9814" s="7"/>
      <c r="H9814" s="7"/>
      <c r="J9814" s="7"/>
      <c r="K9814" s="7"/>
      <c r="L9814" s="7"/>
      <c r="Q9814" s="7"/>
      <c r="S9814" s="7"/>
      <c r="T9814" s="7"/>
      <c r="Y9814" s="7"/>
      <c r="AA9814" s="7"/>
      <c r="AB9814" s="7"/>
      <c r="AG9814" s="7"/>
    </row>
    <row r="9815" spans="1:33">
      <c r="A9815" s="7"/>
      <c r="B9815" s="7"/>
      <c r="C9815" s="7"/>
      <c r="D9815" s="7"/>
      <c r="E9815" s="7"/>
      <c r="F9815" s="7"/>
      <c r="G9815" s="7"/>
      <c r="H9815" s="7"/>
      <c r="J9815" s="7"/>
      <c r="K9815" s="7"/>
      <c r="L9815" s="7"/>
      <c r="Q9815" s="7"/>
      <c r="S9815" s="7"/>
      <c r="T9815" s="7"/>
      <c r="Y9815" s="7"/>
      <c r="AA9815" s="7"/>
      <c r="AB9815" s="7"/>
      <c r="AG9815" s="7"/>
    </row>
    <row r="9816" spans="1:33">
      <c r="A9816" s="7"/>
      <c r="B9816" s="7"/>
      <c r="C9816" s="7"/>
      <c r="D9816" s="7"/>
      <c r="E9816" s="7"/>
      <c r="F9816" s="7"/>
      <c r="G9816" s="7"/>
      <c r="H9816" s="7"/>
      <c r="J9816" s="7"/>
      <c r="K9816" s="7"/>
      <c r="L9816" s="7"/>
      <c r="Q9816" s="7"/>
      <c r="S9816" s="7"/>
      <c r="T9816" s="7"/>
      <c r="Y9816" s="7"/>
      <c r="AA9816" s="7"/>
      <c r="AB9816" s="7"/>
      <c r="AG9816" s="7"/>
    </row>
    <row r="9817" spans="1:33">
      <c r="A9817" s="7"/>
      <c r="B9817" s="7"/>
      <c r="C9817" s="7"/>
      <c r="D9817" s="7"/>
      <c r="E9817" s="7"/>
      <c r="F9817" s="7"/>
      <c r="G9817" s="7"/>
      <c r="H9817" s="7"/>
      <c r="J9817" s="7"/>
      <c r="K9817" s="7"/>
      <c r="L9817" s="7"/>
      <c r="Q9817" s="7"/>
      <c r="S9817" s="7"/>
      <c r="T9817" s="7"/>
      <c r="Y9817" s="7"/>
      <c r="AA9817" s="7"/>
      <c r="AB9817" s="7"/>
      <c r="AG9817" s="7"/>
    </row>
    <row r="9818" spans="1:33">
      <c r="A9818" s="7"/>
      <c r="B9818" s="7"/>
      <c r="C9818" s="7"/>
      <c r="D9818" s="7"/>
      <c r="E9818" s="7"/>
      <c r="F9818" s="7"/>
      <c r="G9818" s="7"/>
      <c r="H9818" s="7"/>
      <c r="J9818" s="7"/>
      <c r="K9818" s="7"/>
      <c r="L9818" s="7"/>
      <c r="Q9818" s="7"/>
      <c r="S9818" s="7"/>
      <c r="T9818" s="7"/>
      <c r="Y9818" s="7"/>
      <c r="AA9818" s="7"/>
      <c r="AB9818" s="7"/>
      <c r="AG9818" s="7"/>
    </row>
    <row r="9819" spans="1:33">
      <c r="A9819" s="7"/>
      <c r="B9819" s="7"/>
      <c r="C9819" s="7"/>
      <c r="D9819" s="7"/>
      <c r="E9819" s="7"/>
      <c r="F9819" s="7"/>
      <c r="G9819" s="7"/>
      <c r="H9819" s="7"/>
      <c r="J9819" s="7"/>
      <c r="K9819" s="7"/>
      <c r="L9819" s="7"/>
      <c r="Q9819" s="7"/>
      <c r="S9819" s="7"/>
      <c r="T9819" s="7"/>
      <c r="Y9819" s="7"/>
      <c r="AA9819" s="7"/>
      <c r="AB9819" s="7"/>
      <c r="AG9819" s="7"/>
    </row>
    <row r="9820" spans="1:33">
      <c r="A9820" s="7"/>
      <c r="B9820" s="7"/>
      <c r="C9820" s="7"/>
      <c r="D9820" s="7"/>
      <c r="E9820" s="7"/>
      <c r="F9820" s="7"/>
      <c r="G9820" s="7"/>
      <c r="H9820" s="7"/>
      <c r="J9820" s="7"/>
      <c r="K9820" s="7"/>
      <c r="L9820" s="7"/>
      <c r="Q9820" s="7"/>
      <c r="S9820" s="7"/>
      <c r="T9820" s="7"/>
      <c r="Y9820" s="7"/>
      <c r="AA9820" s="7"/>
      <c r="AB9820" s="7"/>
      <c r="AG9820" s="7"/>
    </row>
    <row r="9821" spans="1:33">
      <c r="A9821" s="7"/>
      <c r="B9821" s="7"/>
      <c r="C9821" s="7"/>
      <c r="D9821" s="7"/>
      <c r="E9821" s="7"/>
      <c r="F9821" s="7"/>
      <c r="G9821" s="7"/>
      <c r="H9821" s="7"/>
      <c r="J9821" s="7"/>
      <c r="K9821" s="7"/>
      <c r="L9821" s="7"/>
      <c r="Q9821" s="7"/>
      <c r="S9821" s="7"/>
      <c r="T9821" s="7"/>
      <c r="Y9821" s="7"/>
      <c r="AA9821" s="7"/>
      <c r="AB9821" s="7"/>
      <c r="AG9821" s="7"/>
    </row>
    <row r="9822" spans="1:33">
      <c r="A9822" s="7"/>
      <c r="B9822" s="7"/>
      <c r="C9822" s="7"/>
      <c r="D9822" s="7"/>
      <c r="E9822" s="7"/>
      <c r="F9822" s="7"/>
      <c r="G9822" s="7"/>
      <c r="H9822" s="7"/>
      <c r="J9822" s="7"/>
      <c r="K9822" s="7"/>
      <c r="L9822" s="7"/>
      <c r="Q9822" s="7"/>
      <c r="S9822" s="7"/>
      <c r="T9822" s="7"/>
      <c r="Y9822" s="7"/>
      <c r="AA9822" s="7"/>
      <c r="AB9822" s="7"/>
      <c r="AG9822" s="7"/>
    </row>
    <row r="9823" spans="1:33">
      <c r="A9823" s="7"/>
      <c r="B9823" s="7"/>
      <c r="C9823" s="7"/>
      <c r="D9823" s="7"/>
      <c r="E9823" s="7"/>
      <c r="F9823" s="7"/>
      <c r="G9823" s="7"/>
      <c r="H9823" s="7"/>
      <c r="J9823" s="7"/>
      <c r="K9823" s="7"/>
      <c r="L9823" s="7"/>
      <c r="Q9823" s="7"/>
      <c r="S9823" s="7"/>
      <c r="T9823" s="7"/>
      <c r="Y9823" s="7"/>
      <c r="AA9823" s="7"/>
      <c r="AB9823" s="7"/>
      <c r="AG9823" s="7"/>
    </row>
    <row r="9824" spans="1:33">
      <c r="A9824" s="7"/>
      <c r="B9824" s="7"/>
      <c r="C9824" s="7"/>
      <c r="D9824" s="7"/>
      <c r="E9824" s="7"/>
      <c r="F9824" s="7"/>
      <c r="G9824" s="7"/>
      <c r="H9824" s="7"/>
      <c r="J9824" s="7"/>
      <c r="K9824" s="7"/>
      <c r="L9824" s="7"/>
      <c r="Q9824" s="7"/>
      <c r="S9824" s="7"/>
      <c r="T9824" s="7"/>
      <c r="Y9824" s="7"/>
      <c r="AA9824" s="7"/>
      <c r="AB9824" s="7"/>
      <c r="AG9824" s="7"/>
    </row>
    <row r="9825" spans="1:33">
      <c r="A9825" s="7"/>
      <c r="B9825" s="7"/>
      <c r="C9825" s="7"/>
      <c r="D9825" s="7"/>
      <c r="E9825" s="7"/>
      <c r="F9825" s="7"/>
      <c r="G9825" s="7"/>
      <c r="H9825" s="7"/>
      <c r="J9825" s="7"/>
      <c r="K9825" s="7"/>
      <c r="L9825" s="7"/>
      <c r="Q9825" s="7"/>
      <c r="S9825" s="7"/>
      <c r="T9825" s="7"/>
      <c r="Y9825" s="7"/>
      <c r="AA9825" s="7"/>
      <c r="AB9825" s="7"/>
      <c r="AG9825" s="7"/>
    </row>
    <row r="9826" spans="1:33">
      <c r="A9826" s="7"/>
      <c r="B9826" s="7"/>
      <c r="C9826" s="7"/>
      <c r="D9826" s="7"/>
      <c r="E9826" s="7"/>
      <c r="F9826" s="7"/>
      <c r="G9826" s="7"/>
      <c r="H9826" s="7"/>
      <c r="J9826" s="7"/>
      <c r="K9826" s="7"/>
      <c r="L9826" s="7"/>
      <c r="Q9826" s="7"/>
      <c r="S9826" s="7"/>
      <c r="T9826" s="7"/>
      <c r="Y9826" s="7"/>
      <c r="AA9826" s="7"/>
      <c r="AB9826" s="7"/>
      <c r="AG9826" s="7"/>
    </row>
    <row r="9827" spans="1:33">
      <c r="A9827" s="7"/>
      <c r="B9827" s="7"/>
      <c r="C9827" s="7"/>
      <c r="D9827" s="7"/>
      <c r="E9827" s="7"/>
      <c r="F9827" s="7"/>
      <c r="G9827" s="7"/>
      <c r="H9827" s="7"/>
      <c r="J9827" s="7"/>
      <c r="K9827" s="7"/>
      <c r="L9827" s="7"/>
      <c r="Q9827" s="7"/>
      <c r="S9827" s="7"/>
      <c r="T9827" s="7"/>
      <c r="Y9827" s="7"/>
      <c r="AA9827" s="7"/>
      <c r="AB9827" s="7"/>
      <c r="AG9827" s="7"/>
    </row>
    <row r="9828" spans="1:33">
      <c r="A9828" s="7"/>
      <c r="B9828" s="7"/>
      <c r="C9828" s="7"/>
      <c r="D9828" s="7"/>
      <c r="E9828" s="7"/>
      <c r="F9828" s="7"/>
      <c r="G9828" s="7"/>
      <c r="H9828" s="7"/>
      <c r="J9828" s="7"/>
      <c r="K9828" s="7"/>
      <c r="L9828" s="7"/>
      <c r="Q9828" s="7"/>
      <c r="S9828" s="7"/>
      <c r="T9828" s="7"/>
      <c r="Y9828" s="7"/>
      <c r="AA9828" s="7"/>
      <c r="AB9828" s="7"/>
      <c r="AG9828" s="7"/>
    </row>
    <row r="9829" spans="1:33">
      <c r="A9829" s="7"/>
      <c r="B9829" s="7"/>
      <c r="C9829" s="7"/>
      <c r="D9829" s="7"/>
      <c r="E9829" s="7"/>
      <c r="F9829" s="7"/>
      <c r="G9829" s="7"/>
      <c r="H9829" s="7"/>
      <c r="J9829" s="7"/>
      <c r="K9829" s="7"/>
      <c r="L9829" s="7"/>
      <c r="Q9829" s="7"/>
      <c r="S9829" s="7"/>
      <c r="T9829" s="7"/>
      <c r="Y9829" s="7"/>
      <c r="AA9829" s="7"/>
      <c r="AB9829" s="7"/>
      <c r="AG9829" s="7"/>
    </row>
    <row r="9830" spans="1:33">
      <c r="A9830" s="7"/>
      <c r="B9830" s="7"/>
      <c r="C9830" s="7"/>
      <c r="D9830" s="7"/>
      <c r="E9830" s="7"/>
      <c r="F9830" s="7"/>
      <c r="G9830" s="7"/>
      <c r="H9830" s="7"/>
      <c r="J9830" s="7"/>
      <c r="K9830" s="7"/>
      <c r="L9830" s="7"/>
      <c r="Q9830" s="7"/>
      <c r="S9830" s="7"/>
      <c r="T9830" s="7"/>
      <c r="Y9830" s="7"/>
      <c r="AA9830" s="7"/>
      <c r="AB9830" s="7"/>
      <c r="AG9830" s="7"/>
    </row>
    <row r="9831" spans="1:33">
      <c r="A9831" s="7"/>
      <c r="B9831" s="7"/>
      <c r="C9831" s="7"/>
      <c r="D9831" s="7"/>
      <c r="E9831" s="7"/>
      <c r="F9831" s="7"/>
      <c r="G9831" s="7"/>
      <c r="H9831" s="7"/>
      <c r="J9831" s="7"/>
      <c r="K9831" s="7"/>
      <c r="L9831" s="7"/>
      <c r="Q9831" s="7"/>
      <c r="S9831" s="7"/>
      <c r="T9831" s="7"/>
      <c r="Y9831" s="7"/>
      <c r="AA9831" s="7"/>
      <c r="AB9831" s="7"/>
      <c r="AG9831" s="7"/>
    </row>
    <row r="9832" spans="1:33">
      <c r="A9832" s="7"/>
      <c r="B9832" s="7"/>
      <c r="C9832" s="7"/>
      <c r="D9832" s="7"/>
      <c r="E9832" s="7"/>
      <c r="F9832" s="7"/>
      <c r="G9832" s="7"/>
      <c r="H9832" s="7"/>
      <c r="J9832" s="7"/>
      <c r="K9832" s="7"/>
      <c r="L9832" s="7"/>
      <c r="Q9832" s="7"/>
      <c r="S9832" s="7"/>
      <c r="T9832" s="7"/>
      <c r="Y9832" s="7"/>
      <c r="AA9832" s="7"/>
      <c r="AB9832" s="7"/>
      <c r="AG9832" s="7"/>
    </row>
    <row r="9833" spans="1:33">
      <c r="A9833" s="7"/>
      <c r="B9833" s="7"/>
      <c r="C9833" s="7"/>
      <c r="D9833" s="7"/>
      <c r="E9833" s="7"/>
      <c r="F9833" s="7"/>
      <c r="G9833" s="7"/>
      <c r="H9833" s="7"/>
      <c r="J9833" s="7"/>
      <c r="K9833" s="7"/>
      <c r="L9833" s="7"/>
      <c r="Q9833" s="7"/>
      <c r="S9833" s="7"/>
      <c r="T9833" s="7"/>
      <c r="Y9833" s="7"/>
      <c r="AA9833" s="7"/>
      <c r="AB9833" s="7"/>
      <c r="AG9833" s="7"/>
    </row>
    <row r="9834" spans="1:33">
      <c r="A9834" s="7"/>
      <c r="B9834" s="7"/>
      <c r="C9834" s="7"/>
      <c r="D9834" s="7"/>
      <c r="E9834" s="7"/>
      <c r="F9834" s="7"/>
      <c r="G9834" s="7"/>
      <c r="H9834" s="7"/>
      <c r="J9834" s="7"/>
      <c r="K9834" s="7"/>
      <c r="L9834" s="7"/>
      <c r="Q9834" s="7"/>
      <c r="S9834" s="7"/>
      <c r="T9834" s="7"/>
      <c r="Y9834" s="7"/>
      <c r="AA9834" s="7"/>
      <c r="AB9834" s="7"/>
      <c r="AG9834" s="7"/>
    </row>
    <row r="9835" spans="1:33">
      <c r="A9835" s="7"/>
      <c r="B9835" s="7"/>
      <c r="C9835" s="7"/>
      <c r="D9835" s="7"/>
      <c r="E9835" s="7"/>
      <c r="F9835" s="7"/>
      <c r="G9835" s="7"/>
      <c r="H9835" s="7"/>
      <c r="J9835" s="7"/>
      <c r="K9835" s="7"/>
      <c r="L9835" s="7"/>
      <c r="Q9835" s="7"/>
      <c r="S9835" s="7"/>
      <c r="T9835" s="7"/>
      <c r="Y9835" s="7"/>
      <c r="AA9835" s="7"/>
      <c r="AB9835" s="7"/>
      <c r="AG9835" s="7"/>
    </row>
    <row r="9836" spans="1:33">
      <c r="A9836" s="7"/>
      <c r="B9836" s="7"/>
      <c r="C9836" s="7"/>
      <c r="D9836" s="7"/>
      <c r="E9836" s="7"/>
      <c r="F9836" s="7"/>
      <c r="G9836" s="7"/>
      <c r="H9836" s="7"/>
      <c r="J9836" s="7"/>
      <c r="K9836" s="7"/>
      <c r="L9836" s="7"/>
      <c r="Q9836" s="7"/>
      <c r="S9836" s="7"/>
      <c r="T9836" s="7"/>
      <c r="Y9836" s="7"/>
      <c r="AA9836" s="7"/>
      <c r="AB9836" s="7"/>
      <c r="AG9836" s="7"/>
    </row>
    <row r="9837" spans="1:33">
      <c r="A9837" s="7"/>
      <c r="B9837" s="7"/>
      <c r="C9837" s="7"/>
      <c r="D9837" s="7"/>
      <c r="E9837" s="7"/>
      <c r="F9837" s="7"/>
      <c r="G9837" s="7"/>
      <c r="H9837" s="7"/>
      <c r="J9837" s="7"/>
      <c r="K9837" s="7"/>
      <c r="L9837" s="7"/>
      <c r="Q9837" s="7"/>
      <c r="S9837" s="7"/>
      <c r="T9837" s="7"/>
      <c r="Y9837" s="7"/>
      <c r="AA9837" s="7"/>
      <c r="AB9837" s="7"/>
      <c r="AG9837" s="7"/>
    </row>
    <row r="9838" spans="1:33">
      <c r="A9838" s="7"/>
      <c r="B9838" s="7"/>
      <c r="C9838" s="7"/>
      <c r="D9838" s="7"/>
      <c r="E9838" s="7"/>
      <c r="F9838" s="7"/>
      <c r="G9838" s="7"/>
      <c r="H9838" s="7"/>
      <c r="J9838" s="7"/>
      <c r="K9838" s="7"/>
      <c r="L9838" s="7"/>
      <c r="Q9838" s="7"/>
      <c r="S9838" s="7"/>
      <c r="T9838" s="7"/>
      <c r="Y9838" s="7"/>
      <c r="AA9838" s="7"/>
      <c r="AB9838" s="7"/>
      <c r="AG9838" s="7"/>
    </row>
    <row r="9839" spans="1:33">
      <c r="A9839" s="7"/>
      <c r="B9839" s="7"/>
      <c r="C9839" s="7"/>
      <c r="D9839" s="7"/>
      <c r="E9839" s="7"/>
      <c r="F9839" s="7"/>
      <c r="G9839" s="7"/>
      <c r="H9839" s="7"/>
      <c r="J9839" s="7"/>
      <c r="K9839" s="7"/>
      <c r="L9839" s="7"/>
      <c r="Q9839" s="7"/>
      <c r="S9839" s="7"/>
      <c r="T9839" s="7"/>
      <c r="Y9839" s="7"/>
      <c r="AA9839" s="7"/>
      <c r="AB9839" s="7"/>
      <c r="AG9839" s="7"/>
    </row>
    <row r="9840" spans="1:33">
      <c r="A9840" s="7"/>
      <c r="B9840" s="7"/>
      <c r="C9840" s="7"/>
      <c r="D9840" s="7"/>
      <c r="E9840" s="7"/>
      <c r="F9840" s="7"/>
      <c r="G9840" s="7"/>
      <c r="H9840" s="7"/>
      <c r="J9840" s="7"/>
      <c r="K9840" s="7"/>
      <c r="L9840" s="7"/>
      <c r="Q9840" s="7"/>
      <c r="S9840" s="7"/>
      <c r="T9840" s="7"/>
      <c r="Y9840" s="7"/>
      <c r="AA9840" s="7"/>
      <c r="AB9840" s="7"/>
      <c r="AG9840" s="7"/>
    </row>
    <row r="9841" spans="1:33">
      <c r="A9841" s="7"/>
      <c r="B9841" s="7"/>
      <c r="C9841" s="7"/>
      <c r="D9841" s="7"/>
      <c r="E9841" s="7"/>
      <c r="F9841" s="7"/>
      <c r="G9841" s="7"/>
      <c r="H9841" s="7"/>
      <c r="J9841" s="7"/>
      <c r="K9841" s="7"/>
      <c r="L9841" s="7"/>
      <c r="Q9841" s="7"/>
      <c r="S9841" s="7"/>
      <c r="T9841" s="7"/>
      <c r="Y9841" s="7"/>
      <c r="AA9841" s="7"/>
      <c r="AB9841" s="7"/>
      <c r="AG9841" s="7"/>
    </row>
    <row r="9842" spans="1:33">
      <c r="A9842" s="7"/>
      <c r="B9842" s="7"/>
      <c r="C9842" s="7"/>
      <c r="D9842" s="7"/>
      <c r="E9842" s="7"/>
      <c r="F9842" s="7"/>
      <c r="G9842" s="7"/>
      <c r="H9842" s="7"/>
      <c r="J9842" s="7"/>
      <c r="K9842" s="7"/>
      <c r="L9842" s="7"/>
      <c r="Q9842" s="7"/>
      <c r="S9842" s="7"/>
      <c r="T9842" s="7"/>
      <c r="Y9842" s="7"/>
      <c r="AA9842" s="7"/>
      <c r="AB9842" s="7"/>
      <c r="AG9842" s="7"/>
    </row>
    <row r="9843" spans="1:33">
      <c r="A9843" s="7"/>
      <c r="B9843" s="7"/>
      <c r="C9843" s="7"/>
      <c r="D9843" s="7"/>
      <c r="E9843" s="7"/>
      <c r="F9843" s="7"/>
      <c r="G9843" s="7"/>
      <c r="H9843" s="7"/>
      <c r="J9843" s="7"/>
      <c r="K9843" s="7"/>
      <c r="L9843" s="7"/>
      <c r="Q9843" s="7"/>
      <c r="S9843" s="7"/>
      <c r="T9843" s="7"/>
      <c r="Y9843" s="7"/>
      <c r="AA9843" s="7"/>
      <c r="AB9843" s="7"/>
      <c r="AG9843" s="7"/>
    </row>
    <row r="9844" spans="1:33">
      <c r="A9844" s="7"/>
      <c r="B9844" s="7"/>
      <c r="C9844" s="7"/>
      <c r="D9844" s="7"/>
      <c r="E9844" s="7"/>
      <c r="F9844" s="7"/>
      <c r="G9844" s="7"/>
      <c r="H9844" s="7"/>
      <c r="J9844" s="7"/>
      <c r="K9844" s="7"/>
      <c r="L9844" s="7"/>
      <c r="Q9844" s="7"/>
      <c r="S9844" s="7"/>
      <c r="T9844" s="7"/>
      <c r="Y9844" s="7"/>
      <c r="AA9844" s="7"/>
      <c r="AB9844" s="7"/>
      <c r="AG9844" s="7"/>
    </row>
    <row r="9845" spans="1:33">
      <c r="A9845" s="7"/>
      <c r="B9845" s="7"/>
      <c r="C9845" s="7"/>
      <c r="D9845" s="7"/>
      <c r="E9845" s="7"/>
      <c r="F9845" s="7"/>
      <c r="G9845" s="7"/>
      <c r="H9845" s="7"/>
      <c r="J9845" s="7"/>
      <c r="K9845" s="7"/>
      <c r="L9845" s="7"/>
      <c r="Q9845" s="7"/>
      <c r="S9845" s="7"/>
      <c r="T9845" s="7"/>
      <c r="Y9845" s="7"/>
      <c r="AA9845" s="7"/>
      <c r="AB9845" s="7"/>
      <c r="AG9845" s="7"/>
    </row>
    <row r="9846" spans="1:33">
      <c r="A9846" s="7"/>
      <c r="B9846" s="7"/>
      <c r="C9846" s="7"/>
      <c r="D9846" s="7"/>
      <c r="E9846" s="7"/>
      <c r="F9846" s="7"/>
      <c r="G9846" s="7"/>
      <c r="H9846" s="7"/>
      <c r="J9846" s="7"/>
      <c r="K9846" s="7"/>
      <c r="L9846" s="7"/>
      <c r="Q9846" s="7"/>
      <c r="S9846" s="7"/>
      <c r="T9846" s="7"/>
      <c r="Y9846" s="7"/>
      <c r="AA9846" s="7"/>
      <c r="AB9846" s="7"/>
      <c r="AG9846" s="7"/>
    </row>
    <row r="9847" spans="1:33">
      <c r="A9847" s="7"/>
      <c r="B9847" s="7"/>
      <c r="C9847" s="7"/>
      <c r="D9847" s="7"/>
      <c r="E9847" s="7"/>
      <c r="F9847" s="7"/>
      <c r="G9847" s="7"/>
      <c r="H9847" s="7"/>
      <c r="J9847" s="7"/>
      <c r="K9847" s="7"/>
      <c r="L9847" s="7"/>
      <c r="Q9847" s="7"/>
      <c r="S9847" s="7"/>
      <c r="T9847" s="7"/>
      <c r="Y9847" s="7"/>
      <c r="AA9847" s="7"/>
      <c r="AB9847" s="7"/>
      <c r="AG9847" s="7"/>
    </row>
    <row r="9848" spans="1:33">
      <c r="A9848" s="7"/>
      <c r="B9848" s="7"/>
      <c r="C9848" s="7"/>
      <c r="D9848" s="7"/>
      <c r="E9848" s="7"/>
      <c r="F9848" s="7"/>
      <c r="G9848" s="7"/>
      <c r="H9848" s="7"/>
      <c r="J9848" s="7"/>
      <c r="K9848" s="7"/>
      <c r="L9848" s="7"/>
      <c r="Q9848" s="7"/>
      <c r="S9848" s="7"/>
      <c r="T9848" s="7"/>
      <c r="Y9848" s="7"/>
      <c r="AA9848" s="7"/>
      <c r="AB9848" s="7"/>
      <c r="AG9848" s="7"/>
    </row>
    <row r="9849" spans="1:33">
      <c r="A9849" s="7"/>
      <c r="B9849" s="7"/>
      <c r="C9849" s="7"/>
      <c r="D9849" s="7"/>
      <c r="E9849" s="7"/>
      <c r="F9849" s="7"/>
      <c r="G9849" s="7"/>
      <c r="H9849" s="7"/>
      <c r="J9849" s="7"/>
      <c r="K9849" s="7"/>
      <c r="L9849" s="7"/>
      <c r="Q9849" s="7"/>
      <c r="S9849" s="7"/>
      <c r="T9849" s="7"/>
      <c r="Y9849" s="7"/>
      <c r="AA9849" s="7"/>
      <c r="AB9849" s="7"/>
      <c r="AG9849" s="7"/>
    </row>
    <row r="9850" spans="1:33">
      <c r="A9850" s="7"/>
      <c r="B9850" s="7"/>
      <c r="C9850" s="7"/>
      <c r="D9850" s="7"/>
      <c r="E9850" s="7"/>
      <c r="F9850" s="7"/>
      <c r="G9850" s="7"/>
      <c r="H9850" s="7"/>
      <c r="J9850" s="7"/>
      <c r="K9850" s="7"/>
      <c r="L9850" s="7"/>
      <c r="Q9850" s="7"/>
      <c r="S9850" s="7"/>
      <c r="T9850" s="7"/>
      <c r="Y9850" s="7"/>
      <c r="AA9850" s="7"/>
      <c r="AB9850" s="7"/>
      <c r="AG9850" s="7"/>
    </row>
    <row r="9851" spans="1:33">
      <c r="A9851" s="7"/>
      <c r="B9851" s="7"/>
      <c r="C9851" s="7"/>
      <c r="D9851" s="7"/>
      <c r="E9851" s="7"/>
      <c r="F9851" s="7"/>
      <c r="G9851" s="7"/>
      <c r="H9851" s="7"/>
      <c r="J9851" s="7"/>
      <c r="K9851" s="7"/>
      <c r="L9851" s="7"/>
      <c r="Q9851" s="7"/>
      <c r="S9851" s="7"/>
      <c r="T9851" s="7"/>
      <c r="Y9851" s="7"/>
      <c r="AA9851" s="7"/>
      <c r="AB9851" s="7"/>
      <c r="AG9851" s="7"/>
    </row>
    <row r="9852" spans="1:33">
      <c r="A9852" s="7"/>
      <c r="B9852" s="7"/>
      <c r="C9852" s="7"/>
      <c r="D9852" s="7"/>
      <c r="E9852" s="7"/>
      <c r="F9852" s="7"/>
      <c r="G9852" s="7"/>
      <c r="H9852" s="7"/>
      <c r="J9852" s="7"/>
      <c r="K9852" s="7"/>
      <c r="L9852" s="7"/>
      <c r="Q9852" s="7"/>
      <c r="S9852" s="7"/>
      <c r="T9852" s="7"/>
      <c r="Y9852" s="7"/>
      <c r="AA9852" s="7"/>
      <c r="AB9852" s="7"/>
      <c r="AG9852" s="7"/>
    </row>
    <row r="9853" spans="1:33">
      <c r="A9853" s="7"/>
      <c r="B9853" s="7"/>
      <c r="C9853" s="7"/>
      <c r="D9853" s="7"/>
      <c r="E9853" s="7"/>
      <c r="F9853" s="7"/>
      <c r="G9853" s="7"/>
      <c r="H9853" s="7"/>
      <c r="J9853" s="7"/>
      <c r="K9853" s="7"/>
      <c r="L9853" s="7"/>
      <c r="Q9853" s="7"/>
      <c r="S9853" s="7"/>
      <c r="T9853" s="7"/>
      <c r="Y9853" s="7"/>
      <c r="AA9853" s="7"/>
      <c r="AB9853" s="7"/>
      <c r="AG9853" s="7"/>
    </row>
    <row r="9854" spans="1:33">
      <c r="A9854" s="7"/>
      <c r="B9854" s="7"/>
      <c r="C9854" s="7"/>
      <c r="D9854" s="7"/>
      <c r="E9854" s="7"/>
      <c r="F9854" s="7"/>
      <c r="G9854" s="7"/>
      <c r="H9854" s="7"/>
      <c r="J9854" s="7"/>
      <c r="K9854" s="7"/>
      <c r="L9854" s="7"/>
      <c r="Q9854" s="7"/>
      <c r="S9854" s="7"/>
      <c r="T9854" s="7"/>
      <c r="Y9854" s="7"/>
      <c r="AA9854" s="7"/>
      <c r="AB9854" s="7"/>
      <c r="AG9854" s="7"/>
    </row>
    <row r="9855" spans="1:33">
      <c r="A9855" s="7"/>
      <c r="B9855" s="7"/>
      <c r="C9855" s="7"/>
      <c r="D9855" s="7"/>
      <c r="E9855" s="7"/>
      <c r="F9855" s="7"/>
      <c r="G9855" s="7"/>
      <c r="H9855" s="7"/>
      <c r="J9855" s="7"/>
      <c r="K9855" s="7"/>
      <c r="L9855" s="7"/>
      <c r="Q9855" s="7"/>
      <c r="S9855" s="7"/>
      <c r="T9855" s="7"/>
      <c r="Y9855" s="7"/>
      <c r="AA9855" s="7"/>
      <c r="AB9855" s="7"/>
      <c r="AG9855" s="7"/>
    </row>
    <row r="9856" spans="1:33">
      <c r="A9856" s="7"/>
      <c r="B9856" s="7"/>
      <c r="C9856" s="7"/>
      <c r="D9856" s="7"/>
      <c r="E9856" s="7"/>
      <c r="F9856" s="7"/>
      <c r="G9856" s="7"/>
      <c r="H9856" s="7"/>
      <c r="J9856" s="7"/>
      <c r="K9856" s="7"/>
      <c r="L9856" s="7"/>
      <c r="Q9856" s="7"/>
      <c r="S9856" s="7"/>
      <c r="T9856" s="7"/>
      <c r="Y9856" s="7"/>
      <c r="AA9856" s="7"/>
      <c r="AB9856" s="7"/>
      <c r="AG9856" s="7"/>
    </row>
    <row r="9857" spans="1:33">
      <c r="A9857" s="7"/>
      <c r="B9857" s="7"/>
      <c r="C9857" s="7"/>
      <c r="D9857" s="7"/>
      <c r="E9857" s="7"/>
      <c r="F9857" s="7"/>
      <c r="G9857" s="7"/>
      <c r="H9857" s="7"/>
      <c r="J9857" s="7"/>
      <c r="K9857" s="7"/>
      <c r="L9857" s="7"/>
      <c r="Q9857" s="7"/>
      <c r="S9857" s="7"/>
      <c r="T9857" s="7"/>
      <c r="Y9857" s="7"/>
      <c r="AA9857" s="7"/>
      <c r="AB9857" s="7"/>
      <c r="AG9857" s="7"/>
    </row>
    <row r="9858" spans="1:33">
      <c r="A9858" s="7"/>
      <c r="B9858" s="7"/>
      <c r="C9858" s="7"/>
      <c r="D9858" s="7"/>
      <c r="E9858" s="7"/>
      <c r="F9858" s="7"/>
      <c r="G9858" s="7"/>
      <c r="H9858" s="7"/>
      <c r="J9858" s="7"/>
      <c r="K9858" s="7"/>
      <c r="L9858" s="7"/>
      <c r="Q9858" s="7"/>
      <c r="S9858" s="7"/>
      <c r="T9858" s="7"/>
      <c r="Y9858" s="7"/>
      <c r="AA9858" s="7"/>
      <c r="AB9858" s="7"/>
      <c r="AG9858" s="7"/>
    </row>
    <row r="9859" spans="1:33">
      <c r="A9859" s="7"/>
      <c r="B9859" s="7"/>
      <c r="C9859" s="7"/>
      <c r="D9859" s="7"/>
      <c r="E9859" s="7"/>
      <c r="F9859" s="7"/>
      <c r="G9859" s="7"/>
      <c r="H9859" s="7"/>
      <c r="J9859" s="7"/>
      <c r="K9859" s="7"/>
      <c r="L9859" s="7"/>
      <c r="Q9859" s="7"/>
      <c r="S9859" s="7"/>
      <c r="T9859" s="7"/>
      <c r="Y9859" s="7"/>
      <c r="AA9859" s="7"/>
      <c r="AB9859" s="7"/>
      <c r="AG9859" s="7"/>
    </row>
    <row r="9860" spans="1:33">
      <c r="A9860" s="7"/>
      <c r="B9860" s="7"/>
      <c r="C9860" s="7"/>
      <c r="D9860" s="7"/>
      <c r="E9860" s="7"/>
      <c r="F9860" s="7"/>
      <c r="G9860" s="7"/>
      <c r="H9860" s="7"/>
      <c r="J9860" s="7"/>
      <c r="K9860" s="7"/>
      <c r="L9860" s="7"/>
      <c r="Q9860" s="7"/>
      <c r="S9860" s="7"/>
      <c r="T9860" s="7"/>
      <c r="Y9860" s="7"/>
      <c r="AA9860" s="7"/>
      <c r="AB9860" s="7"/>
      <c r="AG9860" s="7"/>
    </row>
    <row r="9861" spans="1:33">
      <c r="A9861" s="7"/>
      <c r="B9861" s="7"/>
      <c r="C9861" s="7"/>
      <c r="D9861" s="7"/>
      <c r="E9861" s="7"/>
      <c r="F9861" s="7"/>
      <c r="G9861" s="7"/>
      <c r="H9861" s="7"/>
      <c r="J9861" s="7"/>
      <c r="K9861" s="7"/>
      <c r="L9861" s="7"/>
      <c r="Q9861" s="7"/>
      <c r="S9861" s="7"/>
      <c r="T9861" s="7"/>
      <c r="Y9861" s="7"/>
      <c r="AA9861" s="7"/>
      <c r="AB9861" s="7"/>
      <c r="AG9861" s="7"/>
    </row>
    <row r="9862" spans="1:33">
      <c r="A9862" s="7"/>
      <c r="B9862" s="7"/>
      <c r="C9862" s="7"/>
      <c r="D9862" s="7"/>
      <c r="E9862" s="7"/>
      <c r="F9862" s="7"/>
      <c r="G9862" s="7"/>
      <c r="H9862" s="7"/>
      <c r="J9862" s="7"/>
      <c r="K9862" s="7"/>
      <c r="L9862" s="7"/>
      <c r="Q9862" s="7"/>
      <c r="S9862" s="7"/>
      <c r="T9862" s="7"/>
      <c r="Y9862" s="7"/>
      <c r="AA9862" s="7"/>
      <c r="AB9862" s="7"/>
      <c r="AG9862" s="7"/>
    </row>
    <row r="9863" spans="1:33">
      <c r="A9863" s="7"/>
      <c r="B9863" s="7"/>
      <c r="C9863" s="7"/>
      <c r="D9863" s="7"/>
      <c r="E9863" s="7"/>
      <c r="F9863" s="7"/>
      <c r="G9863" s="7"/>
      <c r="H9863" s="7"/>
      <c r="J9863" s="7"/>
      <c r="K9863" s="7"/>
      <c r="L9863" s="7"/>
      <c r="Q9863" s="7"/>
      <c r="S9863" s="7"/>
      <c r="T9863" s="7"/>
      <c r="Y9863" s="7"/>
      <c r="AA9863" s="7"/>
      <c r="AB9863" s="7"/>
      <c r="AG9863" s="7"/>
    </row>
    <row r="9864" spans="1:33">
      <c r="A9864" s="7"/>
      <c r="B9864" s="7"/>
      <c r="C9864" s="7"/>
      <c r="D9864" s="7"/>
      <c r="E9864" s="7"/>
      <c r="F9864" s="7"/>
      <c r="G9864" s="7"/>
      <c r="H9864" s="7"/>
      <c r="J9864" s="7"/>
      <c r="K9864" s="7"/>
      <c r="L9864" s="7"/>
      <c r="Q9864" s="7"/>
      <c r="S9864" s="7"/>
      <c r="T9864" s="7"/>
      <c r="Y9864" s="7"/>
      <c r="AA9864" s="7"/>
      <c r="AB9864" s="7"/>
      <c r="AG9864" s="7"/>
    </row>
    <row r="9865" spans="1:33">
      <c r="A9865" s="7"/>
      <c r="B9865" s="7"/>
      <c r="C9865" s="7"/>
      <c r="D9865" s="7"/>
      <c r="E9865" s="7"/>
      <c r="F9865" s="7"/>
      <c r="G9865" s="7"/>
      <c r="H9865" s="7"/>
      <c r="J9865" s="7"/>
      <c r="K9865" s="7"/>
      <c r="L9865" s="7"/>
      <c r="Q9865" s="7"/>
      <c r="S9865" s="7"/>
      <c r="T9865" s="7"/>
      <c r="Y9865" s="7"/>
      <c r="AA9865" s="7"/>
      <c r="AB9865" s="7"/>
      <c r="AG9865" s="7"/>
    </row>
    <row r="9866" spans="1:33">
      <c r="A9866" s="7"/>
      <c r="B9866" s="7"/>
      <c r="C9866" s="7"/>
      <c r="D9866" s="7"/>
      <c r="E9866" s="7"/>
      <c r="F9866" s="7"/>
      <c r="G9866" s="7"/>
      <c r="H9866" s="7"/>
      <c r="J9866" s="7"/>
      <c r="K9866" s="7"/>
      <c r="L9866" s="7"/>
      <c r="Q9866" s="7"/>
      <c r="S9866" s="7"/>
      <c r="T9866" s="7"/>
      <c r="Y9866" s="7"/>
      <c r="AA9866" s="7"/>
      <c r="AB9866" s="7"/>
      <c r="AG9866" s="7"/>
    </row>
    <row r="9867" spans="1:33">
      <c r="A9867" s="7"/>
      <c r="B9867" s="7"/>
      <c r="C9867" s="7"/>
      <c r="D9867" s="7"/>
      <c r="E9867" s="7"/>
      <c r="F9867" s="7"/>
      <c r="G9867" s="7"/>
      <c r="H9867" s="7"/>
      <c r="J9867" s="7"/>
      <c r="K9867" s="7"/>
      <c r="L9867" s="7"/>
      <c r="Q9867" s="7"/>
      <c r="S9867" s="7"/>
      <c r="T9867" s="7"/>
      <c r="Y9867" s="7"/>
      <c r="AA9867" s="7"/>
      <c r="AB9867" s="7"/>
      <c r="AG9867" s="7"/>
    </row>
    <row r="9868" spans="1:33">
      <c r="A9868" s="7"/>
      <c r="B9868" s="7"/>
      <c r="C9868" s="7"/>
      <c r="D9868" s="7"/>
      <c r="E9868" s="7"/>
      <c r="F9868" s="7"/>
      <c r="G9868" s="7"/>
      <c r="H9868" s="7"/>
      <c r="J9868" s="7"/>
      <c r="K9868" s="7"/>
      <c r="L9868" s="7"/>
      <c r="Q9868" s="7"/>
      <c r="S9868" s="7"/>
      <c r="T9868" s="7"/>
      <c r="Y9868" s="7"/>
      <c r="AA9868" s="7"/>
      <c r="AB9868" s="7"/>
      <c r="AG9868" s="7"/>
    </row>
    <row r="9869" spans="1:33">
      <c r="A9869" s="7"/>
      <c r="B9869" s="7"/>
      <c r="C9869" s="7"/>
      <c r="D9869" s="7"/>
      <c r="E9869" s="7"/>
      <c r="F9869" s="7"/>
      <c r="G9869" s="7"/>
      <c r="H9869" s="7"/>
      <c r="J9869" s="7"/>
      <c r="K9869" s="7"/>
      <c r="L9869" s="7"/>
      <c r="Q9869" s="7"/>
      <c r="S9869" s="7"/>
      <c r="T9869" s="7"/>
      <c r="Y9869" s="7"/>
      <c r="AA9869" s="7"/>
      <c r="AB9869" s="7"/>
      <c r="AG9869" s="7"/>
    </row>
    <row r="9870" spans="1:33">
      <c r="A9870" s="7"/>
      <c r="B9870" s="7"/>
      <c r="C9870" s="7"/>
      <c r="D9870" s="7"/>
      <c r="E9870" s="7"/>
      <c r="F9870" s="7"/>
      <c r="G9870" s="7"/>
      <c r="H9870" s="7"/>
      <c r="J9870" s="7"/>
      <c r="K9870" s="7"/>
      <c r="L9870" s="7"/>
      <c r="Q9870" s="7"/>
      <c r="S9870" s="7"/>
      <c r="T9870" s="7"/>
      <c r="Y9870" s="7"/>
      <c r="AA9870" s="7"/>
      <c r="AB9870" s="7"/>
      <c r="AG9870" s="7"/>
    </row>
    <row r="9871" spans="1:33">
      <c r="A9871" s="7"/>
      <c r="B9871" s="7"/>
      <c r="C9871" s="7"/>
      <c r="D9871" s="7"/>
      <c r="E9871" s="7"/>
      <c r="F9871" s="7"/>
      <c r="G9871" s="7"/>
      <c r="H9871" s="7"/>
      <c r="J9871" s="7"/>
      <c r="K9871" s="7"/>
      <c r="L9871" s="7"/>
      <c r="Q9871" s="7"/>
      <c r="S9871" s="7"/>
      <c r="T9871" s="7"/>
      <c r="Y9871" s="7"/>
      <c r="AA9871" s="7"/>
      <c r="AB9871" s="7"/>
      <c r="AG9871" s="7"/>
    </row>
    <row r="9872" spans="1:33">
      <c r="A9872" s="7"/>
      <c r="B9872" s="7"/>
      <c r="C9872" s="7"/>
      <c r="D9872" s="7"/>
      <c r="E9872" s="7"/>
      <c r="F9872" s="7"/>
      <c r="G9872" s="7"/>
      <c r="H9872" s="7"/>
      <c r="J9872" s="7"/>
      <c r="K9872" s="7"/>
      <c r="L9872" s="7"/>
      <c r="Q9872" s="7"/>
      <c r="S9872" s="7"/>
      <c r="T9872" s="7"/>
      <c r="Y9872" s="7"/>
      <c r="AA9872" s="7"/>
      <c r="AB9872" s="7"/>
      <c r="AG9872" s="7"/>
    </row>
    <row r="9873" spans="1:33">
      <c r="A9873" s="7"/>
      <c r="B9873" s="7"/>
      <c r="C9873" s="7"/>
      <c r="D9873" s="7"/>
      <c r="E9873" s="7"/>
      <c r="F9873" s="7"/>
      <c r="G9873" s="7"/>
      <c r="H9873" s="7"/>
      <c r="J9873" s="7"/>
      <c r="K9873" s="7"/>
      <c r="L9873" s="7"/>
      <c r="Q9873" s="7"/>
      <c r="S9873" s="7"/>
      <c r="T9873" s="7"/>
      <c r="Y9873" s="7"/>
      <c r="AA9873" s="7"/>
      <c r="AB9873" s="7"/>
      <c r="AG9873" s="7"/>
    </row>
    <row r="9874" spans="1:33">
      <c r="A9874" s="7"/>
      <c r="B9874" s="7"/>
      <c r="C9874" s="7"/>
      <c r="D9874" s="7"/>
      <c r="E9874" s="7"/>
      <c r="F9874" s="7"/>
      <c r="G9874" s="7"/>
      <c r="H9874" s="7"/>
      <c r="J9874" s="7"/>
      <c r="K9874" s="7"/>
      <c r="L9874" s="7"/>
      <c r="Q9874" s="7"/>
      <c r="S9874" s="7"/>
      <c r="T9874" s="7"/>
      <c r="Y9874" s="7"/>
      <c r="AA9874" s="7"/>
      <c r="AB9874" s="7"/>
      <c r="AG9874" s="7"/>
    </row>
    <row r="9875" spans="1:33">
      <c r="A9875" s="7"/>
      <c r="B9875" s="7"/>
      <c r="C9875" s="7"/>
      <c r="D9875" s="7"/>
      <c r="E9875" s="7"/>
      <c r="F9875" s="7"/>
      <c r="G9875" s="7"/>
      <c r="H9875" s="7"/>
      <c r="J9875" s="7"/>
      <c r="K9875" s="7"/>
      <c r="L9875" s="7"/>
      <c r="Q9875" s="7"/>
      <c r="S9875" s="7"/>
      <c r="T9875" s="7"/>
      <c r="Y9875" s="7"/>
      <c r="AA9875" s="7"/>
      <c r="AB9875" s="7"/>
      <c r="AG9875" s="7"/>
    </row>
    <row r="9876" spans="1:33">
      <c r="A9876" s="7"/>
      <c r="B9876" s="7"/>
      <c r="C9876" s="7"/>
      <c r="D9876" s="7"/>
      <c r="E9876" s="7"/>
      <c r="F9876" s="7"/>
      <c r="G9876" s="7"/>
      <c r="H9876" s="7"/>
      <c r="J9876" s="7"/>
      <c r="K9876" s="7"/>
      <c r="L9876" s="7"/>
      <c r="Q9876" s="7"/>
      <c r="S9876" s="7"/>
      <c r="T9876" s="7"/>
      <c r="Y9876" s="7"/>
      <c r="AA9876" s="7"/>
      <c r="AB9876" s="7"/>
      <c r="AG9876" s="7"/>
    </row>
    <row r="9877" spans="1:33">
      <c r="A9877" s="7"/>
      <c r="B9877" s="7"/>
      <c r="C9877" s="7"/>
      <c r="D9877" s="7"/>
      <c r="E9877" s="7"/>
      <c r="F9877" s="7"/>
      <c r="G9877" s="7"/>
      <c r="H9877" s="7"/>
      <c r="J9877" s="7"/>
      <c r="K9877" s="7"/>
      <c r="L9877" s="7"/>
      <c r="Q9877" s="7"/>
      <c r="S9877" s="7"/>
      <c r="T9877" s="7"/>
      <c r="Y9877" s="7"/>
      <c r="AA9877" s="7"/>
      <c r="AB9877" s="7"/>
      <c r="AG9877" s="7"/>
    </row>
    <row r="9878" spans="1:33">
      <c r="A9878" s="7"/>
      <c r="B9878" s="7"/>
      <c r="C9878" s="7"/>
      <c r="D9878" s="7"/>
      <c r="E9878" s="7"/>
      <c r="F9878" s="7"/>
      <c r="G9878" s="7"/>
      <c r="H9878" s="7"/>
      <c r="J9878" s="7"/>
      <c r="K9878" s="7"/>
      <c r="L9878" s="7"/>
      <c r="Q9878" s="7"/>
      <c r="S9878" s="7"/>
      <c r="T9878" s="7"/>
      <c r="Y9878" s="7"/>
      <c r="AA9878" s="7"/>
      <c r="AB9878" s="7"/>
      <c r="AG9878" s="7"/>
    </row>
    <row r="9879" spans="1:33">
      <c r="A9879" s="7"/>
      <c r="B9879" s="7"/>
      <c r="C9879" s="7"/>
      <c r="D9879" s="7"/>
      <c r="E9879" s="7"/>
      <c r="F9879" s="7"/>
      <c r="G9879" s="7"/>
      <c r="H9879" s="7"/>
      <c r="J9879" s="7"/>
      <c r="K9879" s="7"/>
      <c r="L9879" s="7"/>
      <c r="Q9879" s="7"/>
      <c r="S9879" s="7"/>
      <c r="T9879" s="7"/>
      <c r="Y9879" s="7"/>
      <c r="AA9879" s="7"/>
      <c r="AB9879" s="7"/>
      <c r="AG9879" s="7"/>
    </row>
    <row r="9880" spans="1:33">
      <c r="A9880" s="7"/>
      <c r="B9880" s="7"/>
      <c r="C9880" s="7"/>
      <c r="D9880" s="7"/>
      <c r="E9880" s="7"/>
      <c r="F9880" s="7"/>
      <c r="G9880" s="7"/>
      <c r="H9880" s="7"/>
      <c r="J9880" s="7"/>
      <c r="K9880" s="7"/>
      <c r="L9880" s="7"/>
      <c r="Q9880" s="7"/>
      <c r="S9880" s="7"/>
      <c r="T9880" s="7"/>
      <c r="Y9880" s="7"/>
      <c r="AA9880" s="7"/>
      <c r="AB9880" s="7"/>
      <c r="AG9880" s="7"/>
    </row>
    <row r="9881" spans="1:33">
      <c r="A9881" s="7"/>
      <c r="B9881" s="7"/>
      <c r="C9881" s="7"/>
      <c r="D9881" s="7"/>
      <c r="E9881" s="7"/>
      <c r="F9881" s="7"/>
      <c r="G9881" s="7"/>
      <c r="H9881" s="7"/>
      <c r="J9881" s="7"/>
      <c r="K9881" s="7"/>
      <c r="L9881" s="7"/>
      <c r="Q9881" s="7"/>
      <c r="S9881" s="7"/>
      <c r="T9881" s="7"/>
      <c r="Y9881" s="7"/>
      <c r="AA9881" s="7"/>
      <c r="AB9881" s="7"/>
      <c r="AG9881" s="7"/>
    </row>
    <row r="9882" spans="1:33">
      <c r="A9882" s="7"/>
      <c r="B9882" s="7"/>
      <c r="C9882" s="7"/>
      <c r="D9882" s="7"/>
      <c r="E9882" s="7"/>
      <c r="F9882" s="7"/>
      <c r="G9882" s="7"/>
      <c r="H9882" s="7"/>
      <c r="J9882" s="7"/>
      <c r="K9882" s="7"/>
      <c r="L9882" s="7"/>
      <c r="Q9882" s="7"/>
      <c r="S9882" s="7"/>
      <c r="T9882" s="7"/>
      <c r="Y9882" s="7"/>
      <c r="AA9882" s="7"/>
      <c r="AB9882" s="7"/>
      <c r="AG9882" s="7"/>
    </row>
    <row r="9883" spans="1:33">
      <c r="A9883" s="7"/>
      <c r="B9883" s="7"/>
      <c r="C9883" s="7"/>
      <c r="D9883" s="7"/>
      <c r="E9883" s="7"/>
      <c r="F9883" s="7"/>
      <c r="G9883" s="7"/>
      <c r="H9883" s="7"/>
      <c r="J9883" s="7"/>
      <c r="K9883" s="7"/>
      <c r="L9883" s="7"/>
      <c r="Q9883" s="7"/>
      <c r="S9883" s="7"/>
      <c r="T9883" s="7"/>
      <c r="Y9883" s="7"/>
      <c r="AA9883" s="7"/>
      <c r="AB9883" s="7"/>
      <c r="AG9883" s="7"/>
    </row>
    <row r="9884" spans="1:33">
      <c r="A9884" s="7"/>
      <c r="B9884" s="7"/>
      <c r="C9884" s="7"/>
      <c r="D9884" s="7"/>
      <c r="E9884" s="7"/>
      <c r="F9884" s="7"/>
      <c r="G9884" s="7"/>
      <c r="H9884" s="7"/>
      <c r="J9884" s="7"/>
      <c r="K9884" s="7"/>
      <c r="L9884" s="7"/>
      <c r="Q9884" s="7"/>
      <c r="S9884" s="7"/>
      <c r="T9884" s="7"/>
      <c r="Y9884" s="7"/>
      <c r="AA9884" s="7"/>
      <c r="AB9884" s="7"/>
      <c r="AG9884" s="7"/>
    </row>
    <row r="9885" spans="1:33">
      <c r="A9885" s="7"/>
      <c r="B9885" s="7"/>
      <c r="C9885" s="7"/>
      <c r="D9885" s="7"/>
      <c r="E9885" s="7"/>
      <c r="F9885" s="7"/>
      <c r="G9885" s="7"/>
      <c r="H9885" s="7"/>
      <c r="J9885" s="7"/>
      <c r="K9885" s="7"/>
      <c r="L9885" s="7"/>
      <c r="Q9885" s="7"/>
      <c r="S9885" s="7"/>
      <c r="T9885" s="7"/>
      <c r="Y9885" s="7"/>
      <c r="AA9885" s="7"/>
      <c r="AB9885" s="7"/>
      <c r="AG9885" s="7"/>
    </row>
    <row r="9886" spans="1:33">
      <c r="A9886" s="7"/>
      <c r="B9886" s="7"/>
      <c r="C9886" s="7"/>
      <c r="D9886" s="7"/>
      <c r="E9886" s="7"/>
      <c r="F9886" s="7"/>
      <c r="G9886" s="7"/>
      <c r="H9886" s="7"/>
      <c r="J9886" s="7"/>
      <c r="K9886" s="7"/>
      <c r="L9886" s="7"/>
      <c r="Q9886" s="7"/>
      <c r="S9886" s="7"/>
      <c r="T9886" s="7"/>
      <c r="Y9886" s="7"/>
      <c r="AA9886" s="7"/>
      <c r="AB9886" s="7"/>
      <c r="AG9886" s="7"/>
    </row>
    <row r="9887" spans="1:33">
      <c r="A9887" s="7"/>
      <c r="B9887" s="7"/>
      <c r="C9887" s="7"/>
      <c r="D9887" s="7"/>
      <c r="E9887" s="7"/>
      <c r="F9887" s="7"/>
      <c r="G9887" s="7"/>
      <c r="H9887" s="7"/>
      <c r="J9887" s="7"/>
      <c r="K9887" s="7"/>
      <c r="L9887" s="7"/>
      <c r="Q9887" s="7"/>
      <c r="S9887" s="7"/>
      <c r="T9887" s="7"/>
      <c r="Y9887" s="7"/>
      <c r="AA9887" s="7"/>
      <c r="AB9887" s="7"/>
      <c r="AG9887" s="7"/>
    </row>
    <row r="9888" spans="1:33">
      <c r="A9888" s="7"/>
      <c r="B9888" s="7"/>
      <c r="C9888" s="7"/>
      <c r="D9888" s="7"/>
      <c r="E9888" s="7"/>
      <c r="F9888" s="7"/>
      <c r="G9888" s="7"/>
      <c r="H9888" s="7"/>
      <c r="J9888" s="7"/>
      <c r="K9888" s="7"/>
      <c r="L9888" s="7"/>
      <c r="Q9888" s="7"/>
      <c r="S9888" s="7"/>
      <c r="T9888" s="7"/>
      <c r="Y9888" s="7"/>
      <c r="AA9888" s="7"/>
      <c r="AB9888" s="7"/>
      <c r="AG9888" s="7"/>
    </row>
    <row r="9889" spans="1:33">
      <c r="A9889" s="7"/>
      <c r="B9889" s="7"/>
      <c r="C9889" s="7"/>
      <c r="D9889" s="7"/>
      <c r="E9889" s="7"/>
      <c r="F9889" s="7"/>
      <c r="G9889" s="7"/>
      <c r="H9889" s="7"/>
      <c r="J9889" s="7"/>
      <c r="K9889" s="7"/>
      <c r="L9889" s="7"/>
      <c r="Q9889" s="7"/>
      <c r="S9889" s="7"/>
      <c r="T9889" s="7"/>
      <c r="Y9889" s="7"/>
      <c r="AA9889" s="7"/>
      <c r="AB9889" s="7"/>
      <c r="AG9889" s="7"/>
    </row>
    <row r="9890" spans="1:33">
      <c r="A9890" s="7"/>
      <c r="B9890" s="7"/>
      <c r="C9890" s="7"/>
      <c r="D9890" s="7"/>
      <c r="E9890" s="7"/>
      <c r="F9890" s="7"/>
      <c r="G9890" s="7"/>
      <c r="H9890" s="7"/>
      <c r="J9890" s="7"/>
      <c r="K9890" s="7"/>
      <c r="L9890" s="7"/>
      <c r="Q9890" s="7"/>
      <c r="S9890" s="7"/>
      <c r="T9890" s="7"/>
      <c r="Y9890" s="7"/>
      <c r="AA9890" s="7"/>
      <c r="AB9890" s="7"/>
      <c r="AG9890" s="7"/>
    </row>
    <row r="9891" spans="1:33">
      <c r="A9891" s="7"/>
      <c r="B9891" s="7"/>
      <c r="C9891" s="7"/>
      <c r="D9891" s="7"/>
      <c r="E9891" s="7"/>
      <c r="F9891" s="7"/>
      <c r="G9891" s="7"/>
      <c r="H9891" s="7"/>
      <c r="J9891" s="7"/>
      <c r="K9891" s="7"/>
      <c r="L9891" s="7"/>
      <c r="Q9891" s="7"/>
      <c r="S9891" s="7"/>
      <c r="T9891" s="7"/>
      <c r="Y9891" s="7"/>
      <c r="AA9891" s="7"/>
      <c r="AB9891" s="7"/>
      <c r="AG9891" s="7"/>
    </row>
    <row r="9892" spans="1:33">
      <c r="A9892" s="7"/>
      <c r="B9892" s="7"/>
      <c r="C9892" s="7"/>
      <c r="D9892" s="7"/>
      <c r="E9892" s="7"/>
      <c r="F9892" s="7"/>
      <c r="G9892" s="7"/>
      <c r="H9892" s="7"/>
      <c r="J9892" s="7"/>
      <c r="K9892" s="7"/>
      <c r="L9892" s="7"/>
      <c r="Q9892" s="7"/>
      <c r="S9892" s="7"/>
      <c r="T9892" s="7"/>
      <c r="Y9892" s="7"/>
      <c r="AA9892" s="7"/>
      <c r="AB9892" s="7"/>
      <c r="AG9892" s="7"/>
    </row>
    <row r="9893" spans="1:33">
      <c r="A9893" s="7"/>
      <c r="B9893" s="7"/>
      <c r="C9893" s="7"/>
      <c r="D9893" s="7"/>
      <c r="E9893" s="7"/>
      <c r="F9893" s="7"/>
      <c r="G9893" s="7"/>
      <c r="H9893" s="7"/>
      <c r="J9893" s="7"/>
      <c r="K9893" s="7"/>
      <c r="L9893" s="7"/>
      <c r="Q9893" s="7"/>
      <c r="S9893" s="7"/>
      <c r="T9893" s="7"/>
      <c r="Y9893" s="7"/>
      <c r="AA9893" s="7"/>
      <c r="AB9893" s="7"/>
      <c r="AG9893" s="7"/>
    </row>
    <row r="9894" spans="1:33">
      <c r="A9894" s="7"/>
      <c r="B9894" s="7"/>
      <c r="C9894" s="7"/>
      <c r="D9894" s="7"/>
      <c r="E9894" s="7"/>
      <c r="F9894" s="7"/>
      <c r="G9894" s="7"/>
      <c r="H9894" s="7"/>
      <c r="J9894" s="7"/>
      <c r="K9894" s="7"/>
      <c r="L9894" s="7"/>
      <c r="Q9894" s="7"/>
      <c r="S9894" s="7"/>
      <c r="T9894" s="7"/>
      <c r="Y9894" s="7"/>
      <c r="AA9894" s="7"/>
      <c r="AB9894" s="7"/>
      <c r="AG9894" s="7"/>
    </row>
    <row r="9895" spans="1:33">
      <c r="A9895" s="7"/>
      <c r="B9895" s="7"/>
      <c r="C9895" s="7"/>
      <c r="D9895" s="7"/>
      <c r="E9895" s="7"/>
      <c r="F9895" s="7"/>
      <c r="G9895" s="7"/>
      <c r="H9895" s="7"/>
      <c r="J9895" s="7"/>
      <c r="K9895" s="7"/>
      <c r="L9895" s="7"/>
      <c r="Q9895" s="7"/>
      <c r="S9895" s="7"/>
      <c r="T9895" s="7"/>
      <c r="Y9895" s="7"/>
      <c r="AA9895" s="7"/>
      <c r="AB9895" s="7"/>
      <c r="AG9895" s="7"/>
    </row>
    <row r="9896" spans="1:33">
      <c r="A9896" s="7"/>
      <c r="B9896" s="7"/>
      <c r="C9896" s="7"/>
      <c r="D9896" s="7"/>
      <c r="E9896" s="7"/>
      <c r="F9896" s="7"/>
      <c r="G9896" s="7"/>
      <c r="H9896" s="7"/>
      <c r="J9896" s="7"/>
      <c r="K9896" s="7"/>
      <c r="L9896" s="7"/>
      <c r="Q9896" s="7"/>
      <c r="S9896" s="7"/>
      <c r="T9896" s="7"/>
      <c r="Y9896" s="7"/>
      <c r="AA9896" s="7"/>
      <c r="AB9896" s="7"/>
      <c r="AG9896" s="7"/>
    </row>
    <row r="9897" spans="1:33">
      <c r="A9897" s="7"/>
      <c r="B9897" s="7"/>
      <c r="C9897" s="7"/>
      <c r="D9897" s="7"/>
      <c r="E9897" s="7"/>
      <c r="F9897" s="7"/>
      <c r="G9897" s="7"/>
      <c r="H9897" s="7"/>
      <c r="J9897" s="7"/>
      <c r="K9897" s="7"/>
      <c r="L9897" s="7"/>
      <c r="Q9897" s="7"/>
      <c r="S9897" s="7"/>
      <c r="T9897" s="7"/>
      <c r="Y9897" s="7"/>
      <c r="AA9897" s="7"/>
      <c r="AB9897" s="7"/>
      <c r="AG9897" s="7"/>
    </row>
    <row r="9898" spans="1:33">
      <c r="A9898" s="7"/>
      <c r="B9898" s="7"/>
      <c r="C9898" s="7"/>
      <c r="D9898" s="7"/>
      <c r="E9898" s="7"/>
      <c r="F9898" s="7"/>
      <c r="G9898" s="7"/>
      <c r="H9898" s="7"/>
      <c r="J9898" s="7"/>
      <c r="K9898" s="7"/>
      <c r="L9898" s="7"/>
      <c r="Q9898" s="7"/>
      <c r="S9898" s="7"/>
      <c r="T9898" s="7"/>
      <c r="Y9898" s="7"/>
      <c r="AA9898" s="7"/>
      <c r="AB9898" s="7"/>
      <c r="AG9898" s="7"/>
    </row>
    <row r="9899" spans="1:33">
      <c r="A9899" s="7"/>
      <c r="B9899" s="7"/>
      <c r="C9899" s="7"/>
      <c r="D9899" s="7"/>
      <c r="E9899" s="7"/>
      <c r="F9899" s="7"/>
      <c r="G9899" s="7"/>
      <c r="H9899" s="7"/>
      <c r="J9899" s="7"/>
      <c r="K9899" s="7"/>
      <c r="L9899" s="7"/>
      <c r="Q9899" s="7"/>
      <c r="S9899" s="7"/>
      <c r="T9899" s="7"/>
      <c r="Y9899" s="7"/>
      <c r="AA9899" s="7"/>
      <c r="AB9899" s="7"/>
      <c r="AG9899" s="7"/>
    </row>
    <row r="9900" spans="1:33">
      <c r="A9900" s="7"/>
      <c r="B9900" s="7"/>
      <c r="C9900" s="7"/>
      <c r="D9900" s="7"/>
      <c r="E9900" s="7"/>
      <c r="F9900" s="7"/>
      <c r="G9900" s="7"/>
      <c r="H9900" s="7"/>
      <c r="J9900" s="7"/>
      <c r="K9900" s="7"/>
      <c r="L9900" s="7"/>
      <c r="Q9900" s="7"/>
      <c r="S9900" s="7"/>
      <c r="T9900" s="7"/>
      <c r="Y9900" s="7"/>
      <c r="AA9900" s="7"/>
      <c r="AB9900" s="7"/>
      <c r="AG9900" s="7"/>
    </row>
    <row r="9901" spans="1:33">
      <c r="A9901" s="7"/>
      <c r="B9901" s="7"/>
      <c r="C9901" s="7"/>
      <c r="D9901" s="7"/>
      <c r="E9901" s="7"/>
      <c r="F9901" s="7"/>
      <c r="G9901" s="7"/>
      <c r="H9901" s="7"/>
      <c r="J9901" s="7"/>
      <c r="K9901" s="7"/>
      <c r="L9901" s="7"/>
      <c r="Q9901" s="7"/>
      <c r="S9901" s="7"/>
      <c r="T9901" s="7"/>
      <c r="Y9901" s="7"/>
      <c r="AA9901" s="7"/>
      <c r="AB9901" s="7"/>
      <c r="AG9901" s="7"/>
    </row>
    <row r="9902" spans="1:33">
      <c r="A9902" s="7"/>
      <c r="B9902" s="7"/>
      <c r="C9902" s="7"/>
      <c r="D9902" s="7"/>
      <c r="E9902" s="7"/>
      <c r="F9902" s="7"/>
      <c r="G9902" s="7"/>
      <c r="H9902" s="7"/>
      <c r="J9902" s="7"/>
      <c r="K9902" s="7"/>
      <c r="L9902" s="7"/>
      <c r="Q9902" s="7"/>
      <c r="S9902" s="7"/>
      <c r="T9902" s="7"/>
      <c r="Y9902" s="7"/>
      <c r="AA9902" s="7"/>
      <c r="AB9902" s="7"/>
      <c r="AG9902" s="7"/>
    </row>
    <row r="9903" spans="1:33">
      <c r="A9903" s="7"/>
      <c r="B9903" s="7"/>
      <c r="C9903" s="7"/>
      <c r="D9903" s="7"/>
      <c r="E9903" s="7"/>
      <c r="F9903" s="7"/>
      <c r="G9903" s="7"/>
      <c r="H9903" s="7"/>
      <c r="J9903" s="7"/>
      <c r="K9903" s="7"/>
      <c r="L9903" s="7"/>
      <c r="Q9903" s="7"/>
      <c r="S9903" s="7"/>
      <c r="T9903" s="7"/>
      <c r="Y9903" s="7"/>
      <c r="AA9903" s="7"/>
      <c r="AB9903" s="7"/>
      <c r="AG9903" s="7"/>
    </row>
    <row r="9904" spans="1:33">
      <c r="A9904" s="7"/>
      <c r="B9904" s="7"/>
      <c r="C9904" s="7"/>
      <c r="D9904" s="7"/>
      <c r="E9904" s="7"/>
      <c r="F9904" s="7"/>
      <c r="G9904" s="7"/>
      <c r="H9904" s="7"/>
      <c r="J9904" s="7"/>
      <c r="K9904" s="7"/>
      <c r="L9904" s="7"/>
      <c r="Q9904" s="7"/>
      <c r="S9904" s="7"/>
      <c r="T9904" s="7"/>
      <c r="Y9904" s="7"/>
      <c r="AA9904" s="7"/>
      <c r="AB9904" s="7"/>
      <c r="AG9904" s="7"/>
    </row>
    <row r="9905" spans="1:33">
      <c r="A9905" s="7"/>
      <c r="B9905" s="7"/>
      <c r="C9905" s="7"/>
      <c r="D9905" s="7"/>
      <c r="E9905" s="7"/>
      <c r="F9905" s="7"/>
      <c r="G9905" s="7"/>
      <c r="H9905" s="7"/>
      <c r="J9905" s="7"/>
      <c r="K9905" s="7"/>
      <c r="L9905" s="7"/>
      <c r="Q9905" s="7"/>
      <c r="S9905" s="7"/>
      <c r="T9905" s="7"/>
      <c r="Y9905" s="7"/>
      <c r="AA9905" s="7"/>
      <c r="AB9905" s="7"/>
      <c r="AG9905" s="7"/>
    </row>
    <row r="9906" spans="1:33">
      <c r="A9906" s="7"/>
      <c r="B9906" s="7"/>
      <c r="C9906" s="7"/>
      <c r="D9906" s="7"/>
      <c r="E9906" s="7"/>
      <c r="F9906" s="7"/>
      <c r="G9906" s="7"/>
      <c r="H9906" s="7"/>
      <c r="J9906" s="7"/>
      <c r="K9906" s="7"/>
      <c r="L9906" s="7"/>
      <c r="Q9906" s="7"/>
      <c r="S9906" s="7"/>
      <c r="T9906" s="7"/>
      <c r="Y9906" s="7"/>
      <c r="AA9906" s="7"/>
      <c r="AB9906" s="7"/>
      <c r="AG9906" s="7"/>
    </row>
    <row r="9907" spans="1:33">
      <c r="A9907" s="7"/>
      <c r="B9907" s="7"/>
      <c r="C9907" s="7"/>
      <c r="D9907" s="7"/>
      <c r="E9907" s="7"/>
      <c r="F9907" s="7"/>
      <c r="G9907" s="7"/>
      <c r="H9907" s="7"/>
      <c r="J9907" s="7"/>
      <c r="K9907" s="7"/>
      <c r="L9907" s="7"/>
      <c r="Q9907" s="7"/>
      <c r="S9907" s="7"/>
      <c r="T9907" s="7"/>
      <c r="Y9907" s="7"/>
      <c r="AA9907" s="7"/>
      <c r="AB9907" s="7"/>
      <c r="AG9907" s="7"/>
    </row>
    <row r="9908" spans="1:33">
      <c r="A9908" s="7"/>
      <c r="B9908" s="7"/>
      <c r="C9908" s="7"/>
      <c r="D9908" s="7"/>
      <c r="E9908" s="7"/>
      <c r="F9908" s="7"/>
      <c r="G9908" s="7"/>
      <c r="H9908" s="7"/>
      <c r="J9908" s="7"/>
      <c r="K9908" s="7"/>
      <c r="L9908" s="7"/>
      <c r="Q9908" s="7"/>
      <c r="S9908" s="7"/>
      <c r="T9908" s="7"/>
      <c r="Y9908" s="7"/>
      <c r="AA9908" s="7"/>
      <c r="AB9908" s="7"/>
      <c r="AG9908" s="7"/>
    </row>
    <row r="9909" spans="1:33">
      <c r="A9909" s="7"/>
      <c r="B9909" s="7"/>
      <c r="C9909" s="7"/>
      <c r="D9909" s="7"/>
      <c r="E9909" s="7"/>
      <c r="F9909" s="7"/>
      <c r="G9909" s="7"/>
      <c r="H9909" s="7"/>
      <c r="J9909" s="7"/>
      <c r="K9909" s="7"/>
      <c r="L9909" s="7"/>
      <c r="Q9909" s="7"/>
      <c r="S9909" s="7"/>
      <c r="T9909" s="7"/>
      <c r="Y9909" s="7"/>
      <c r="AA9909" s="7"/>
      <c r="AB9909" s="7"/>
      <c r="AG9909" s="7"/>
    </row>
    <row r="9910" spans="1:33">
      <c r="A9910" s="7"/>
      <c r="B9910" s="7"/>
      <c r="C9910" s="7"/>
      <c r="D9910" s="7"/>
      <c r="E9910" s="7"/>
      <c r="F9910" s="7"/>
      <c r="G9910" s="7"/>
      <c r="H9910" s="7"/>
      <c r="J9910" s="7"/>
      <c r="K9910" s="7"/>
      <c r="L9910" s="7"/>
      <c r="Q9910" s="7"/>
      <c r="S9910" s="7"/>
      <c r="T9910" s="7"/>
      <c r="Y9910" s="7"/>
      <c r="AA9910" s="7"/>
      <c r="AB9910" s="7"/>
      <c r="AG9910" s="7"/>
    </row>
    <row r="9911" spans="1:33">
      <c r="A9911" s="7"/>
      <c r="B9911" s="7"/>
      <c r="C9911" s="7"/>
      <c r="D9911" s="7"/>
      <c r="E9911" s="7"/>
      <c r="F9911" s="7"/>
      <c r="G9911" s="7"/>
      <c r="H9911" s="7"/>
      <c r="J9911" s="7"/>
      <c r="K9911" s="7"/>
      <c r="L9911" s="7"/>
      <c r="Q9911" s="7"/>
      <c r="S9911" s="7"/>
      <c r="T9911" s="7"/>
      <c r="Y9911" s="7"/>
      <c r="AA9911" s="7"/>
      <c r="AB9911" s="7"/>
      <c r="AG9911" s="7"/>
    </row>
    <row r="9912" spans="1:33">
      <c r="A9912" s="7"/>
      <c r="B9912" s="7"/>
      <c r="C9912" s="7"/>
      <c r="D9912" s="7"/>
      <c r="E9912" s="7"/>
      <c r="F9912" s="7"/>
      <c r="G9912" s="7"/>
      <c r="H9912" s="7"/>
      <c r="J9912" s="7"/>
      <c r="K9912" s="7"/>
      <c r="L9912" s="7"/>
      <c r="Q9912" s="7"/>
      <c r="S9912" s="7"/>
      <c r="T9912" s="7"/>
      <c r="Y9912" s="7"/>
      <c r="AA9912" s="7"/>
      <c r="AB9912" s="7"/>
      <c r="AG9912" s="7"/>
    </row>
    <row r="9913" spans="1:33">
      <c r="A9913" s="7"/>
      <c r="B9913" s="7"/>
      <c r="C9913" s="7"/>
      <c r="D9913" s="7"/>
      <c r="E9913" s="7"/>
      <c r="F9913" s="7"/>
      <c r="G9913" s="7"/>
      <c r="H9913" s="7"/>
      <c r="J9913" s="7"/>
      <c r="K9913" s="7"/>
      <c r="L9913" s="7"/>
      <c r="Q9913" s="7"/>
      <c r="S9913" s="7"/>
      <c r="T9913" s="7"/>
      <c r="Y9913" s="7"/>
      <c r="AA9913" s="7"/>
      <c r="AB9913" s="7"/>
      <c r="AG9913" s="7"/>
    </row>
    <row r="9914" spans="1:33">
      <c r="A9914" s="7"/>
      <c r="B9914" s="7"/>
      <c r="C9914" s="7"/>
      <c r="D9914" s="7"/>
      <c r="E9914" s="7"/>
      <c r="F9914" s="7"/>
      <c r="G9914" s="7"/>
      <c r="H9914" s="7"/>
      <c r="J9914" s="7"/>
      <c r="K9914" s="7"/>
      <c r="L9914" s="7"/>
      <c r="Q9914" s="7"/>
      <c r="S9914" s="7"/>
      <c r="T9914" s="7"/>
      <c r="Y9914" s="7"/>
      <c r="AA9914" s="7"/>
      <c r="AB9914" s="7"/>
      <c r="AG9914" s="7"/>
    </row>
    <row r="9915" spans="1:33">
      <c r="A9915" s="7"/>
      <c r="B9915" s="7"/>
      <c r="C9915" s="7"/>
      <c r="D9915" s="7"/>
      <c r="E9915" s="7"/>
      <c r="F9915" s="7"/>
      <c r="G9915" s="7"/>
      <c r="H9915" s="7"/>
      <c r="J9915" s="7"/>
      <c r="K9915" s="7"/>
      <c r="L9915" s="7"/>
      <c r="Q9915" s="7"/>
      <c r="S9915" s="7"/>
      <c r="T9915" s="7"/>
      <c r="Y9915" s="7"/>
      <c r="AA9915" s="7"/>
      <c r="AB9915" s="7"/>
      <c r="AG9915" s="7"/>
    </row>
    <row r="9916" spans="1:33">
      <c r="A9916" s="7"/>
      <c r="B9916" s="7"/>
      <c r="C9916" s="7"/>
      <c r="D9916" s="7"/>
      <c r="E9916" s="7"/>
      <c r="F9916" s="7"/>
      <c r="G9916" s="7"/>
      <c r="H9916" s="7"/>
      <c r="J9916" s="7"/>
      <c r="K9916" s="7"/>
      <c r="L9916" s="7"/>
      <c r="Q9916" s="7"/>
      <c r="S9916" s="7"/>
      <c r="T9916" s="7"/>
      <c r="Y9916" s="7"/>
      <c r="AA9916" s="7"/>
      <c r="AB9916" s="7"/>
      <c r="AG9916" s="7"/>
    </row>
    <row r="9917" spans="1:33">
      <c r="A9917" s="7"/>
      <c r="B9917" s="7"/>
      <c r="C9917" s="7"/>
      <c r="D9917" s="7"/>
      <c r="E9917" s="7"/>
      <c r="F9917" s="7"/>
      <c r="G9917" s="7"/>
      <c r="H9917" s="7"/>
      <c r="J9917" s="7"/>
      <c r="K9917" s="7"/>
      <c r="L9917" s="7"/>
      <c r="Q9917" s="7"/>
      <c r="S9917" s="7"/>
      <c r="T9917" s="7"/>
      <c r="Y9917" s="7"/>
      <c r="AA9917" s="7"/>
      <c r="AB9917" s="7"/>
      <c r="AG9917" s="7"/>
    </row>
    <row r="9918" spans="1:33">
      <c r="A9918" s="7"/>
      <c r="B9918" s="7"/>
      <c r="C9918" s="7"/>
      <c r="D9918" s="7"/>
      <c r="E9918" s="7"/>
      <c r="F9918" s="7"/>
      <c r="G9918" s="7"/>
      <c r="H9918" s="7"/>
      <c r="J9918" s="7"/>
      <c r="K9918" s="7"/>
      <c r="L9918" s="7"/>
      <c r="Q9918" s="7"/>
      <c r="S9918" s="7"/>
      <c r="T9918" s="7"/>
      <c r="Y9918" s="7"/>
      <c r="AA9918" s="7"/>
      <c r="AB9918" s="7"/>
      <c r="AG9918" s="7"/>
    </row>
    <row r="9919" spans="1:33">
      <c r="A9919" s="7"/>
      <c r="B9919" s="7"/>
      <c r="C9919" s="7"/>
      <c r="D9919" s="7"/>
      <c r="E9919" s="7"/>
      <c r="F9919" s="7"/>
      <c r="G9919" s="7"/>
      <c r="H9919" s="7"/>
      <c r="J9919" s="7"/>
      <c r="K9919" s="7"/>
      <c r="L9919" s="7"/>
      <c r="Q9919" s="7"/>
      <c r="S9919" s="7"/>
      <c r="T9919" s="7"/>
      <c r="Y9919" s="7"/>
      <c r="AA9919" s="7"/>
      <c r="AB9919" s="7"/>
      <c r="AG9919" s="7"/>
    </row>
    <row r="9920" spans="1:33">
      <c r="A9920" s="7"/>
      <c r="B9920" s="7"/>
      <c r="C9920" s="7"/>
      <c r="D9920" s="7"/>
      <c r="E9920" s="7"/>
      <c r="F9920" s="7"/>
      <c r="G9920" s="7"/>
      <c r="H9920" s="7"/>
      <c r="J9920" s="7"/>
      <c r="K9920" s="7"/>
      <c r="L9920" s="7"/>
      <c r="Q9920" s="7"/>
      <c r="S9920" s="7"/>
      <c r="T9920" s="7"/>
      <c r="Y9920" s="7"/>
      <c r="AA9920" s="7"/>
      <c r="AB9920" s="7"/>
      <c r="AG9920" s="7"/>
    </row>
    <row r="9921" spans="1:33">
      <c r="A9921" s="7"/>
      <c r="B9921" s="7"/>
      <c r="C9921" s="7"/>
      <c r="D9921" s="7"/>
      <c r="E9921" s="7"/>
      <c r="F9921" s="7"/>
      <c r="G9921" s="7"/>
      <c r="H9921" s="7"/>
      <c r="J9921" s="7"/>
      <c r="K9921" s="7"/>
      <c r="L9921" s="7"/>
      <c r="Q9921" s="7"/>
      <c r="S9921" s="7"/>
      <c r="T9921" s="7"/>
      <c r="Y9921" s="7"/>
      <c r="AA9921" s="7"/>
      <c r="AB9921" s="7"/>
      <c r="AG9921" s="7"/>
    </row>
    <row r="9922" spans="1:33">
      <c r="A9922" s="7"/>
      <c r="B9922" s="7"/>
      <c r="C9922" s="7"/>
      <c r="D9922" s="7"/>
      <c r="E9922" s="7"/>
      <c r="F9922" s="7"/>
      <c r="G9922" s="7"/>
      <c r="H9922" s="7"/>
      <c r="J9922" s="7"/>
      <c r="K9922" s="7"/>
      <c r="L9922" s="7"/>
      <c r="Q9922" s="7"/>
      <c r="S9922" s="7"/>
      <c r="T9922" s="7"/>
      <c r="Y9922" s="7"/>
      <c r="AA9922" s="7"/>
      <c r="AB9922" s="7"/>
      <c r="AG9922" s="7"/>
    </row>
    <row r="9923" spans="1:33">
      <c r="A9923" s="7"/>
      <c r="B9923" s="7"/>
      <c r="C9923" s="7"/>
      <c r="D9923" s="7"/>
      <c r="E9923" s="7"/>
      <c r="F9923" s="7"/>
      <c r="G9923" s="7"/>
      <c r="H9923" s="7"/>
      <c r="J9923" s="7"/>
      <c r="K9923" s="7"/>
      <c r="L9923" s="7"/>
      <c r="Q9923" s="7"/>
      <c r="S9923" s="7"/>
      <c r="T9923" s="7"/>
      <c r="Y9923" s="7"/>
      <c r="AA9923" s="7"/>
      <c r="AB9923" s="7"/>
      <c r="AG9923" s="7"/>
    </row>
    <row r="9924" spans="1:33">
      <c r="A9924" s="7"/>
      <c r="B9924" s="7"/>
      <c r="C9924" s="7"/>
      <c r="D9924" s="7"/>
      <c r="E9924" s="7"/>
      <c r="F9924" s="7"/>
      <c r="G9924" s="7"/>
      <c r="H9924" s="7"/>
      <c r="J9924" s="7"/>
      <c r="K9924" s="7"/>
      <c r="L9924" s="7"/>
      <c r="Q9924" s="7"/>
      <c r="S9924" s="7"/>
      <c r="T9924" s="7"/>
      <c r="Y9924" s="7"/>
      <c r="AA9924" s="7"/>
      <c r="AB9924" s="7"/>
      <c r="AG9924" s="7"/>
    </row>
    <row r="9925" spans="1:33">
      <c r="A9925" s="7"/>
      <c r="B9925" s="7"/>
      <c r="C9925" s="7"/>
      <c r="D9925" s="7"/>
      <c r="E9925" s="7"/>
      <c r="F9925" s="7"/>
      <c r="G9925" s="7"/>
      <c r="H9925" s="7"/>
      <c r="J9925" s="7"/>
      <c r="K9925" s="7"/>
      <c r="L9925" s="7"/>
      <c r="Q9925" s="7"/>
      <c r="S9925" s="7"/>
      <c r="T9925" s="7"/>
      <c r="Y9925" s="7"/>
      <c r="AA9925" s="7"/>
      <c r="AB9925" s="7"/>
      <c r="AG9925" s="7"/>
    </row>
    <row r="9926" spans="1:33">
      <c r="A9926" s="7"/>
      <c r="B9926" s="7"/>
      <c r="C9926" s="7"/>
      <c r="D9926" s="7"/>
      <c r="E9926" s="7"/>
      <c r="F9926" s="7"/>
      <c r="G9926" s="7"/>
      <c r="H9926" s="7"/>
      <c r="J9926" s="7"/>
      <c r="K9926" s="7"/>
      <c r="L9926" s="7"/>
      <c r="Q9926" s="7"/>
      <c r="S9926" s="7"/>
      <c r="T9926" s="7"/>
      <c r="Y9926" s="7"/>
      <c r="AA9926" s="7"/>
      <c r="AB9926" s="7"/>
      <c r="AG9926" s="7"/>
    </row>
    <row r="9927" spans="1:33">
      <c r="A9927" s="7"/>
      <c r="B9927" s="7"/>
      <c r="C9927" s="7"/>
      <c r="D9927" s="7"/>
      <c r="E9927" s="7"/>
      <c r="F9927" s="7"/>
      <c r="G9927" s="7"/>
      <c r="H9927" s="7"/>
      <c r="J9927" s="7"/>
      <c r="K9927" s="7"/>
      <c r="L9927" s="7"/>
      <c r="Q9927" s="7"/>
      <c r="S9927" s="7"/>
      <c r="T9927" s="7"/>
      <c r="Y9927" s="7"/>
      <c r="AA9927" s="7"/>
      <c r="AB9927" s="7"/>
      <c r="AG9927" s="7"/>
    </row>
    <row r="9928" spans="1:33">
      <c r="A9928" s="7"/>
      <c r="B9928" s="7"/>
      <c r="C9928" s="7"/>
      <c r="D9928" s="7"/>
      <c r="E9928" s="7"/>
      <c r="F9928" s="7"/>
      <c r="G9928" s="7"/>
      <c r="H9928" s="7"/>
      <c r="J9928" s="7"/>
      <c r="K9928" s="7"/>
      <c r="L9928" s="7"/>
      <c r="Q9928" s="7"/>
      <c r="S9928" s="7"/>
      <c r="T9928" s="7"/>
      <c r="Y9928" s="7"/>
      <c r="AA9928" s="7"/>
      <c r="AB9928" s="7"/>
      <c r="AG9928" s="7"/>
    </row>
    <row r="9929" spans="1:33">
      <c r="A9929" s="7"/>
      <c r="B9929" s="7"/>
      <c r="C9929" s="7"/>
      <c r="D9929" s="7"/>
      <c r="E9929" s="7"/>
      <c r="F9929" s="7"/>
      <c r="G9929" s="7"/>
      <c r="H9929" s="7"/>
      <c r="J9929" s="7"/>
      <c r="K9929" s="7"/>
      <c r="L9929" s="7"/>
      <c r="Q9929" s="7"/>
      <c r="S9929" s="7"/>
      <c r="T9929" s="7"/>
      <c r="Y9929" s="7"/>
      <c r="AA9929" s="7"/>
      <c r="AB9929" s="7"/>
      <c r="AG9929" s="7"/>
    </row>
    <row r="9930" spans="1:33">
      <c r="A9930" s="7"/>
      <c r="B9930" s="7"/>
      <c r="C9930" s="7"/>
      <c r="D9930" s="7"/>
      <c r="E9930" s="7"/>
      <c r="F9930" s="7"/>
      <c r="G9930" s="7"/>
      <c r="H9930" s="7"/>
      <c r="J9930" s="7"/>
      <c r="K9930" s="7"/>
      <c r="L9930" s="7"/>
      <c r="Q9930" s="7"/>
      <c r="S9930" s="7"/>
      <c r="T9930" s="7"/>
      <c r="Y9930" s="7"/>
      <c r="AA9930" s="7"/>
      <c r="AB9930" s="7"/>
      <c r="AG9930" s="7"/>
    </row>
    <row r="9931" spans="1:33">
      <c r="A9931" s="7"/>
      <c r="B9931" s="7"/>
      <c r="C9931" s="7"/>
      <c r="D9931" s="7"/>
      <c r="E9931" s="7"/>
      <c r="F9931" s="7"/>
      <c r="G9931" s="7"/>
      <c r="H9931" s="7"/>
      <c r="J9931" s="7"/>
      <c r="K9931" s="7"/>
      <c r="L9931" s="7"/>
      <c r="Q9931" s="7"/>
      <c r="S9931" s="7"/>
      <c r="T9931" s="7"/>
      <c r="Y9931" s="7"/>
      <c r="AA9931" s="7"/>
      <c r="AB9931" s="7"/>
      <c r="AG9931" s="7"/>
    </row>
    <row r="9932" spans="1:33">
      <c r="A9932" s="7"/>
      <c r="B9932" s="7"/>
      <c r="C9932" s="7"/>
      <c r="D9932" s="7"/>
      <c r="E9932" s="7"/>
      <c r="F9932" s="7"/>
      <c r="G9932" s="7"/>
      <c r="H9932" s="7"/>
      <c r="J9932" s="7"/>
      <c r="K9932" s="7"/>
      <c r="L9932" s="7"/>
      <c r="Q9932" s="7"/>
      <c r="S9932" s="7"/>
      <c r="T9932" s="7"/>
      <c r="Y9932" s="7"/>
      <c r="AA9932" s="7"/>
      <c r="AB9932" s="7"/>
      <c r="AG9932" s="7"/>
    </row>
    <row r="9933" spans="1:33">
      <c r="A9933" s="7"/>
      <c r="B9933" s="7"/>
      <c r="C9933" s="7"/>
      <c r="D9933" s="7"/>
      <c r="E9933" s="7"/>
      <c r="F9933" s="7"/>
      <c r="G9933" s="7"/>
      <c r="H9933" s="7"/>
      <c r="J9933" s="7"/>
      <c r="K9933" s="7"/>
      <c r="L9933" s="7"/>
      <c r="Q9933" s="7"/>
      <c r="S9933" s="7"/>
      <c r="T9933" s="7"/>
      <c r="Y9933" s="7"/>
      <c r="AA9933" s="7"/>
      <c r="AB9933" s="7"/>
      <c r="AG9933" s="7"/>
    </row>
    <row r="9934" spans="1:33">
      <c r="A9934" s="7"/>
      <c r="B9934" s="7"/>
      <c r="C9934" s="7"/>
      <c r="D9934" s="7"/>
      <c r="E9934" s="7"/>
      <c r="F9934" s="7"/>
      <c r="G9934" s="7"/>
      <c r="H9934" s="7"/>
      <c r="J9934" s="7"/>
      <c r="K9934" s="7"/>
      <c r="L9934" s="7"/>
      <c r="Q9934" s="7"/>
      <c r="S9934" s="7"/>
      <c r="T9934" s="7"/>
      <c r="Y9934" s="7"/>
      <c r="AA9934" s="7"/>
      <c r="AB9934" s="7"/>
      <c r="AG9934" s="7"/>
    </row>
    <row r="9935" spans="1:33">
      <c r="A9935" s="7"/>
      <c r="B9935" s="7"/>
      <c r="C9935" s="7"/>
      <c r="D9935" s="7"/>
      <c r="E9935" s="7"/>
      <c r="F9935" s="7"/>
      <c r="G9935" s="7"/>
      <c r="H9935" s="7"/>
      <c r="J9935" s="7"/>
      <c r="K9935" s="7"/>
      <c r="L9935" s="7"/>
      <c r="Q9935" s="7"/>
      <c r="S9935" s="7"/>
      <c r="T9935" s="7"/>
      <c r="Y9935" s="7"/>
      <c r="AA9935" s="7"/>
      <c r="AB9935" s="7"/>
      <c r="AG9935" s="7"/>
    </row>
    <row r="9936" spans="1:33">
      <c r="A9936" s="7"/>
      <c r="B9936" s="7"/>
      <c r="C9936" s="7"/>
      <c r="D9936" s="7"/>
      <c r="E9936" s="7"/>
      <c r="F9936" s="7"/>
      <c r="G9936" s="7"/>
      <c r="H9936" s="7"/>
      <c r="J9936" s="7"/>
      <c r="K9936" s="7"/>
      <c r="L9936" s="7"/>
      <c r="Q9936" s="7"/>
      <c r="S9936" s="7"/>
      <c r="T9936" s="7"/>
      <c r="Y9936" s="7"/>
      <c r="AA9936" s="7"/>
      <c r="AB9936" s="7"/>
      <c r="AG9936" s="7"/>
    </row>
    <row r="9937" spans="1:33">
      <c r="A9937" s="7"/>
      <c r="B9937" s="7"/>
      <c r="C9937" s="7"/>
      <c r="D9937" s="7"/>
      <c r="E9937" s="7"/>
      <c r="F9937" s="7"/>
      <c r="G9937" s="7"/>
      <c r="H9937" s="7"/>
      <c r="J9937" s="7"/>
      <c r="K9937" s="7"/>
      <c r="L9937" s="7"/>
      <c r="Q9937" s="7"/>
      <c r="S9937" s="7"/>
      <c r="T9937" s="7"/>
      <c r="Y9937" s="7"/>
      <c r="AA9937" s="7"/>
      <c r="AB9937" s="7"/>
      <c r="AG9937" s="7"/>
    </row>
    <row r="9938" spans="1:33">
      <c r="A9938" s="7"/>
      <c r="B9938" s="7"/>
      <c r="C9938" s="7"/>
      <c r="D9938" s="7"/>
      <c r="E9938" s="7"/>
      <c r="F9938" s="7"/>
      <c r="G9938" s="7"/>
      <c r="H9938" s="7"/>
      <c r="J9938" s="7"/>
      <c r="K9938" s="7"/>
      <c r="L9938" s="7"/>
      <c r="Q9938" s="7"/>
      <c r="S9938" s="7"/>
      <c r="T9938" s="7"/>
      <c r="Y9938" s="7"/>
      <c r="AA9938" s="7"/>
      <c r="AB9938" s="7"/>
      <c r="AG9938" s="7"/>
    </row>
    <row r="9939" spans="1:33">
      <c r="A9939" s="7"/>
      <c r="B9939" s="7"/>
      <c r="C9939" s="7"/>
      <c r="D9939" s="7"/>
      <c r="E9939" s="7"/>
      <c r="F9939" s="7"/>
      <c r="G9939" s="7"/>
      <c r="H9939" s="7"/>
      <c r="J9939" s="7"/>
      <c r="K9939" s="7"/>
      <c r="L9939" s="7"/>
      <c r="Q9939" s="7"/>
      <c r="S9939" s="7"/>
      <c r="T9939" s="7"/>
      <c r="Y9939" s="7"/>
      <c r="AA9939" s="7"/>
      <c r="AB9939" s="7"/>
      <c r="AG9939" s="7"/>
    </row>
    <row r="9940" spans="1:33">
      <c r="A9940" s="7"/>
      <c r="B9940" s="7"/>
      <c r="C9940" s="7"/>
      <c r="D9940" s="7"/>
      <c r="E9940" s="7"/>
      <c r="F9940" s="7"/>
      <c r="G9940" s="7"/>
      <c r="H9940" s="7"/>
      <c r="J9940" s="7"/>
      <c r="K9940" s="7"/>
      <c r="L9940" s="7"/>
      <c r="Q9940" s="7"/>
      <c r="S9940" s="7"/>
      <c r="T9940" s="7"/>
      <c r="Y9940" s="7"/>
      <c r="AA9940" s="7"/>
      <c r="AB9940" s="7"/>
      <c r="AG9940" s="7"/>
    </row>
    <row r="9941" spans="1:33">
      <c r="A9941" s="7"/>
      <c r="B9941" s="7"/>
      <c r="C9941" s="7"/>
      <c r="D9941" s="7"/>
      <c r="E9941" s="7"/>
      <c r="F9941" s="7"/>
      <c r="G9941" s="7"/>
      <c r="H9941" s="7"/>
      <c r="J9941" s="7"/>
      <c r="K9941" s="7"/>
      <c r="L9941" s="7"/>
      <c r="Q9941" s="7"/>
      <c r="S9941" s="7"/>
      <c r="T9941" s="7"/>
      <c r="Y9941" s="7"/>
      <c r="AA9941" s="7"/>
      <c r="AB9941" s="7"/>
      <c r="AG9941" s="7"/>
    </row>
    <row r="9942" spans="1:33">
      <c r="A9942" s="7"/>
      <c r="B9942" s="7"/>
      <c r="C9942" s="7"/>
      <c r="D9942" s="7"/>
      <c r="E9942" s="7"/>
      <c r="F9942" s="7"/>
      <c r="G9942" s="7"/>
      <c r="H9942" s="7"/>
      <c r="J9942" s="7"/>
      <c r="K9942" s="7"/>
      <c r="L9942" s="7"/>
      <c r="Q9942" s="7"/>
      <c r="S9942" s="7"/>
      <c r="T9942" s="7"/>
      <c r="Y9942" s="7"/>
      <c r="AA9942" s="7"/>
      <c r="AB9942" s="7"/>
      <c r="AG9942" s="7"/>
    </row>
    <row r="9943" spans="1:33">
      <c r="A9943" s="7"/>
      <c r="B9943" s="7"/>
      <c r="C9943" s="7"/>
      <c r="D9943" s="7"/>
      <c r="E9943" s="7"/>
      <c r="F9943" s="7"/>
      <c r="G9943" s="7"/>
      <c r="H9943" s="7"/>
      <c r="J9943" s="7"/>
      <c r="K9943" s="7"/>
      <c r="L9943" s="7"/>
      <c r="Q9943" s="7"/>
      <c r="S9943" s="7"/>
      <c r="T9943" s="7"/>
      <c r="Y9943" s="7"/>
      <c r="AA9943" s="7"/>
      <c r="AB9943" s="7"/>
      <c r="AG9943" s="7"/>
    </row>
    <row r="9944" spans="1:33">
      <c r="A9944" s="7"/>
      <c r="B9944" s="7"/>
      <c r="C9944" s="7"/>
      <c r="D9944" s="7"/>
      <c r="E9944" s="7"/>
      <c r="F9944" s="7"/>
      <c r="G9944" s="7"/>
      <c r="H9944" s="7"/>
      <c r="J9944" s="7"/>
      <c r="K9944" s="7"/>
      <c r="L9944" s="7"/>
      <c r="Q9944" s="7"/>
      <c r="S9944" s="7"/>
      <c r="T9944" s="7"/>
      <c r="Y9944" s="7"/>
      <c r="AA9944" s="7"/>
      <c r="AB9944" s="7"/>
      <c r="AG9944" s="7"/>
    </row>
    <row r="9945" spans="1:33">
      <c r="A9945" s="7"/>
      <c r="B9945" s="7"/>
      <c r="C9945" s="7"/>
      <c r="D9945" s="7"/>
      <c r="E9945" s="7"/>
      <c r="F9945" s="7"/>
      <c r="G9945" s="7"/>
      <c r="H9945" s="7"/>
      <c r="J9945" s="7"/>
      <c r="K9945" s="7"/>
      <c r="L9945" s="7"/>
      <c r="Q9945" s="7"/>
      <c r="S9945" s="7"/>
      <c r="T9945" s="7"/>
      <c r="Y9945" s="7"/>
      <c r="AA9945" s="7"/>
      <c r="AB9945" s="7"/>
      <c r="AG9945" s="7"/>
    </row>
    <row r="9946" spans="1:33">
      <c r="A9946" s="7"/>
      <c r="B9946" s="7"/>
      <c r="C9946" s="7"/>
      <c r="D9946" s="7"/>
      <c r="E9946" s="7"/>
      <c r="F9946" s="7"/>
      <c r="G9946" s="7"/>
      <c r="H9946" s="7"/>
      <c r="J9946" s="7"/>
      <c r="K9946" s="7"/>
      <c r="L9946" s="7"/>
      <c r="Q9946" s="7"/>
      <c r="S9946" s="7"/>
      <c r="T9946" s="7"/>
      <c r="Y9946" s="7"/>
      <c r="AA9946" s="7"/>
      <c r="AB9946" s="7"/>
      <c r="AG9946" s="7"/>
    </row>
    <row r="9947" spans="1:33">
      <c r="A9947" s="7"/>
      <c r="B9947" s="7"/>
      <c r="C9947" s="7"/>
      <c r="D9947" s="7"/>
      <c r="E9947" s="7"/>
      <c r="F9947" s="7"/>
      <c r="G9947" s="7"/>
      <c r="H9947" s="7"/>
      <c r="J9947" s="7"/>
      <c r="K9947" s="7"/>
      <c r="L9947" s="7"/>
      <c r="Q9947" s="7"/>
      <c r="S9947" s="7"/>
      <c r="T9947" s="7"/>
      <c r="Y9947" s="7"/>
      <c r="AA9947" s="7"/>
      <c r="AB9947" s="7"/>
      <c r="AG9947" s="7"/>
    </row>
    <row r="9948" spans="1:33">
      <c r="A9948" s="7"/>
      <c r="B9948" s="7"/>
      <c r="C9948" s="7"/>
      <c r="D9948" s="7"/>
      <c r="E9948" s="7"/>
      <c r="F9948" s="7"/>
      <c r="G9948" s="7"/>
      <c r="H9948" s="7"/>
      <c r="J9948" s="7"/>
      <c r="K9948" s="7"/>
      <c r="L9948" s="7"/>
      <c r="Q9948" s="7"/>
      <c r="S9948" s="7"/>
      <c r="T9948" s="7"/>
      <c r="Y9948" s="7"/>
      <c r="AA9948" s="7"/>
      <c r="AB9948" s="7"/>
      <c r="AG9948" s="7"/>
    </row>
    <row r="9949" spans="1:33">
      <c r="A9949" s="7"/>
      <c r="B9949" s="7"/>
      <c r="C9949" s="7"/>
      <c r="D9949" s="7"/>
      <c r="E9949" s="7"/>
      <c r="F9949" s="7"/>
      <c r="G9949" s="7"/>
      <c r="H9949" s="7"/>
      <c r="J9949" s="7"/>
      <c r="K9949" s="7"/>
      <c r="L9949" s="7"/>
      <c r="Q9949" s="7"/>
      <c r="S9949" s="7"/>
      <c r="T9949" s="7"/>
      <c r="Y9949" s="7"/>
      <c r="AA9949" s="7"/>
      <c r="AB9949" s="7"/>
      <c r="AG9949" s="7"/>
    </row>
    <row r="9950" spans="1:33">
      <c r="A9950" s="7"/>
      <c r="B9950" s="7"/>
      <c r="C9950" s="7"/>
      <c r="D9950" s="7"/>
      <c r="E9950" s="7"/>
      <c r="F9950" s="7"/>
      <c r="G9950" s="7"/>
      <c r="H9950" s="7"/>
      <c r="J9950" s="7"/>
      <c r="K9950" s="7"/>
      <c r="L9950" s="7"/>
      <c r="Q9950" s="7"/>
      <c r="S9950" s="7"/>
      <c r="T9950" s="7"/>
      <c r="Y9950" s="7"/>
      <c r="AA9950" s="7"/>
      <c r="AB9950" s="7"/>
      <c r="AG9950" s="7"/>
    </row>
    <row r="9951" spans="1:33">
      <c r="A9951" s="7"/>
      <c r="B9951" s="7"/>
      <c r="C9951" s="7"/>
      <c r="D9951" s="7"/>
      <c r="E9951" s="7"/>
      <c r="F9951" s="7"/>
      <c r="G9951" s="7"/>
      <c r="H9951" s="7"/>
      <c r="J9951" s="7"/>
      <c r="K9951" s="7"/>
      <c r="L9951" s="7"/>
      <c r="Q9951" s="7"/>
      <c r="S9951" s="7"/>
      <c r="T9951" s="7"/>
      <c r="Y9951" s="7"/>
      <c r="AA9951" s="7"/>
      <c r="AB9951" s="7"/>
      <c r="AG9951" s="7"/>
    </row>
    <row r="9952" spans="1:33">
      <c r="A9952" s="7"/>
      <c r="B9952" s="7"/>
      <c r="C9952" s="7"/>
      <c r="D9952" s="7"/>
      <c r="E9952" s="7"/>
      <c r="F9952" s="7"/>
      <c r="G9952" s="7"/>
      <c r="H9952" s="7"/>
      <c r="J9952" s="7"/>
      <c r="K9952" s="7"/>
      <c r="L9952" s="7"/>
      <c r="Q9952" s="7"/>
      <c r="S9952" s="7"/>
      <c r="T9952" s="7"/>
      <c r="Y9952" s="7"/>
      <c r="AA9952" s="7"/>
      <c r="AB9952" s="7"/>
      <c r="AG9952" s="7"/>
    </row>
    <row r="9953" spans="1:33">
      <c r="A9953" s="7"/>
      <c r="B9953" s="7"/>
      <c r="C9953" s="7"/>
      <c r="D9953" s="7"/>
      <c r="E9953" s="7"/>
      <c r="F9953" s="7"/>
      <c r="G9953" s="7"/>
      <c r="H9953" s="7"/>
      <c r="J9953" s="7"/>
      <c r="K9953" s="7"/>
      <c r="L9953" s="7"/>
      <c r="Q9953" s="7"/>
      <c r="S9953" s="7"/>
      <c r="T9953" s="7"/>
      <c r="Y9953" s="7"/>
      <c r="AA9953" s="7"/>
      <c r="AB9953" s="7"/>
      <c r="AG9953" s="7"/>
    </row>
    <row r="9954" spans="1:33">
      <c r="A9954" s="7"/>
      <c r="B9954" s="7"/>
      <c r="C9954" s="7"/>
      <c r="D9954" s="7"/>
      <c r="E9954" s="7"/>
      <c r="F9954" s="7"/>
      <c r="G9954" s="7"/>
      <c r="H9954" s="7"/>
      <c r="J9954" s="7"/>
      <c r="K9954" s="7"/>
      <c r="L9954" s="7"/>
      <c r="Q9954" s="7"/>
      <c r="S9954" s="7"/>
      <c r="T9954" s="7"/>
      <c r="Y9954" s="7"/>
      <c r="AA9954" s="7"/>
      <c r="AB9954" s="7"/>
      <c r="AG9954" s="7"/>
    </row>
    <row r="9955" spans="1:33">
      <c r="A9955" s="7"/>
      <c r="B9955" s="7"/>
      <c r="C9955" s="7"/>
      <c r="D9955" s="7"/>
      <c r="E9955" s="7"/>
      <c r="F9955" s="7"/>
      <c r="G9955" s="7"/>
      <c r="H9955" s="7"/>
      <c r="J9955" s="7"/>
      <c r="K9955" s="7"/>
      <c r="L9955" s="7"/>
      <c r="Q9955" s="7"/>
      <c r="S9955" s="7"/>
      <c r="T9955" s="7"/>
      <c r="Y9955" s="7"/>
      <c r="AA9955" s="7"/>
      <c r="AB9955" s="7"/>
      <c r="AG9955" s="7"/>
    </row>
    <row r="9956" spans="1:33">
      <c r="A9956" s="7"/>
      <c r="B9956" s="7"/>
      <c r="C9956" s="7"/>
      <c r="D9956" s="7"/>
      <c r="E9956" s="7"/>
      <c r="F9956" s="7"/>
      <c r="G9956" s="7"/>
      <c r="H9956" s="7"/>
      <c r="J9956" s="7"/>
      <c r="K9956" s="7"/>
      <c r="L9956" s="7"/>
      <c r="Q9956" s="7"/>
      <c r="S9956" s="7"/>
      <c r="T9956" s="7"/>
      <c r="Y9956" s="7"/>
      <c r="AA9956" s="7"/>
      <c r="AB9956" s="7"/>
      <c r="AG9956" s="7"/>
    </row>
    <row r="9957" spans="1:33">
      <c r="A9957" s="7"/>
      <c r="B9957" s="7"/>
      <c r="C9957" s="7"/>
      <c r="D9957" s="7"/>
      <c r="E9957" s="7"/>
      <c r="F9957" s="7"/>
      <c r="G9957" s="7"/>
      <c r="H9957" s="7"/>
      <c r="J9957" s="7"/>
      <c r="K9957" s="7"/>
      <c r="L9957" s="7"/>
      <c r="Q9957" s="7"/>
      <c r="S9957" s="7"/>
      <c r="T9957" s="7"/>
      <c r="Y9957" s="7"/>
      <c r="AA9957" s="7"/>
      <c r="AB9957" s="7"/>
      <c r="AG9957" s="7"/>
    </row>
    <row r="9958" spans="1:33">
      <c r="A9958" s="7"/>
      <c r="B9958" s="7"/>
      <c r="C9958" s="7"/>
      <c r="D9958" s="7"/>
      <c r="E9958" s="7"/>
      <c r="F9958" s="7"/>
      <c r="G9958" s="7"/>
      <c r="H9958" s="7"/>
      <c r="J9958" s="7"/>
      <c r="K9958" s="7"/>
      <c r="L9958" s="7"/>
      <c r="Q9958" s="7"/>
      <c r="S9958" s="7"/>
      <c r="T9958" s="7"/>
      <c r="Y9958" s="7"/>
      <c r="AA9958" s="7"/>
      <c r="AB9958" s="7"/>
      <c r="AG9958" s="7"/>
    </row>
    <row r="9959" spans="1:33">
      <c r="A9959" s="7"/>
      <c r="B9959" s="7"/>
      <c r="C9959" s="7"/>
      <c r="D9959" s="7"/>
      <c r="E9959" s="7"/>
      <c r="F9959" s="7"/>
      <c r="G9959" s="7"/>
      <c r="H9959" s="7"/>
      <c r="J9959" s="7"/>
      <c r="K9959" s="7"/>
      <c r="L9959" s="7"/>
      <c r="Q9959" s="7"/>
      <c r="S9959" s="7"/>
      <c r="T9959" s="7"/>
      <c r="Y9959" s="7"/>
      <c r="AA9959" s="7"/>
      <c r="AB9959" s="7"/>
      <c r="AG9959" s="7"/>
    </row>
    <row r="9960" spans="1:33">
      <c r="A9960" s="7"/>
      <c r="B9960" s="7"/>
      <c r="C9960" s="7"/>
      <c r="D9960" s="7"/>
      <c r="E9960" s="7"/>
      <c r="F9960" s="7"/>
      <c r="G9960" s="7"/>
      <c r="H9960" s="7"/>
      <c r="J9960" s="7"/>
      <c r="K9960" s="7"/>
      <c r="L9960" s="7"/>
      <c r="Q9960" s="7"/>
      <c r="S9960" s="7"/>
      <c r="T9960" s="7"/>
      <c r="Y9960" s="7"/>
      <c r="AA9960" s="7"/>
      <c r="AB9960" s="7"/>
      <c r="AG9960" s="7"/>
    </row>
    <row r="9961" spans="1:33">
      <c r="A9961" s="7"/>
      <c r="B9961" s="7"/>
      <c r="C9961" s="7"/>
      <c r="D9961" s="7"/>
      <c r="E9961" s="7"/>
      <c r="F9961" s="7"/>
      <c r="G9961" s="7"/>
      <c r="H9961" s="7"/>
      <c r="J9961" s="7"/>
      <c r="K9961" s="7"/>
      <c r="L9961" s="7"/>
      <c r="Q9961" s="7"/>
      <c r="S9961" s="7"/>
      <c r="T9961" s="7"/>
      <c r="Y9961" s="7"/>
      <c r="AA9961" s="7"/>
      <c r="AB9961" s="7"/>
      <c r="AG9961" s="7"/>
    </row>
    <row r="9962" spans="1:33">
      <c r="A9962" s="7"/>
      <c r="B9962" s="7"/>
      <c r="C9962" s="7"/>
      <c r="D9962" s="7"/>
      <c r="E9962" s="7"/>
      <c r="F9962" s="7"/>
      <c r="G9962" s="7"/>
      <c r="H9962" s="7"/>
      <c r="J9962" s="7"/>
      <c r="K9962" s="7"/>
      <c r="L9962" s="7"/>
      <c r="Q9962" s="7"/>
      <c r="S9962" s="7"/>
      <c r="T9962" s="7"/>
      <c r="Y9962" s="7"/>
      <c r="AA9962" s="7"/>
      <c r="AB9962" s="7"/>
      <c r="AG9962" s="7"/>
    </row>
    <row r="9963" spans="1:33">
      <c r="A9963" s="7"/>
      <c r="B9963" s="7"/>
      <c r="C9963" s="7"/>
      <c r="D9963" s="7"/>
      <c r="E9963" s="7"/>
      <c r="F9963" s="7"/>
      <c r="G9963" s="7"/>
      <c r="H9963" s="7"/>
      <c r="J9963" s="7"/>
      <c r="K9963" s="7"/>
      <c r="L9963" s="7"/>
      <c r="Q9963" s="7"/>
      <c r="S9963" s="7"/>
      <c r="T9963" s="7"/>
      <c r="Y9963" s="7"/>
      <c r="AA9963" s="7"/>
      <c r="AB9963" s="7"/>
      <c r="AG9963" s="7"/>
    </row>
    <row r="9964" spans="1:33">
      <c r="A9964" s="7"/>
      <c r="B9964" s="7"/>
      <c r="C9964" s="7"/>
      <c r="D9964" s="7"/>
      <c r="E9964" s="7"/>
      <c r="F9964" s="7"/>
      <c r="G9964" s="7"/>
      <c r="H9964" s="7"/>
      <c r="J9964" s="7"/>
      <c r="K9964" s="7"/>
      <c r="L9964" s="7"/>
      <c r="Q9964" s="7"/>
      <c r="S9964" s="7"/>
      <c r="T9964" s="7"/>
      <c r="Y9964" s="7"/>
      <c r="AA9964" s="7"/>
      <c r="AB9964" s="7"/>
      <c r="AG9964" s="7"/>
    </row>
    <row r="9965" spans="1:33">
      <c r="A9965" s="7"/>
      <c r="B9965" s="7"/>
      <c r="C9965" s="7"/>
      <c r="D9965" s="7"/>
      <c r="E9965" s="7"/>
      <c r="F9965" s="7"/>
      <c r="G9965" s="7"/>
      <c r="H9965" s="7"/>
      <c r="J9965" s="7"/>
      <c r="K9965" s="7"/>
      <c r="L9965" s="7"/>
      <c r="Q9965" s="7"/>
      <c r="S9965" s="7"/>
      <c r="T9965" s="7"/>
      <c r="Y9965" s="7"/>
      <c r="AA9965" s="7"/>
      <c r="AB9965" s="7"/>
      <c r="AG9965" s="7"/>
    </row>
    <row r="9966" spans="1:33">
      <c r="A9966" s="7"/>
      <c r="B9966" s="7"/>
      <c r="C9966" s="7"/>
      <c r="D9966" s="7"/>
      <c r="E9966" s="7"/>
      <c r="F9966" s="7"/>
      <c r="G9966" s="7"/>
      <c r="H9966" s="7"/>
      <c r="J9966" s="7"/>
      <c r="K9966" s="7"/>
      <c r="L9966" s="7"/>
      <c r="Q9966" s="7"/>
      <c r="S9966" s="7"/>
      <c r="T9966" s="7"/>
      <c r="Y9966" s="7"/>
      <c r="AA9966" s="7"/>
      <c r="AB9966" s="7"/>
      <c r="AG9966" s="7"/>
    </row>
    <row r="9967" spans="1:33">
      <c r="A9967" s="7"/>
      <c r="B9967" s="7"/>
      <c r="C9967" s="7"/>
      <c r="D9967" s="7"/>
      <c r="E9967" s="7"/>
      <c r="F9967" s="7"/>
      <c r="G9967" s="7"/>
      <c r="H9967" s="7"/>
      <c r="J9967" s="7"/>
      <c r="K9967" s="7"/>
      <c r="L9967" s="7"/>
      <c r="Q9967" s="7"/>
      <c r="S9967" s="7"/>
      <c r="T9967" s="7"/>
      <c r="Y9967" s="7"/>
      <c r="AA9967" s="7"/>
      <c r="AB9967" s="7"/>
      <c r="AG9967" s="7"/>
    </row>
    <row r="9968" spans="1:33">
      <c r="A9968" s="7"/>
      <c r="B9968" s="7"/>
      <c r="C9968" s="7"/>
      <c r="D9968" s="7"/>
      <c r="E9968" s="7"/>
      <c r="F9968" s="7"/>
      <c r="G9968" s="7"/>
      <c r="H9968" s="7"/>
      <c r="J9968" s="7"/>
      <c r="K9968" s="7"/>
      <c r="L9968" s="7"/>
      <c r="Q9968" s="7"/>
      <c r="S9968" s="7"/>
      <c r="T9968" s="7"/>
      <c r="Y9968" s="7"/>
      <c r="AA9968" s="7"/>
      <c r="AB9968" s="7"/>
      <c r="AG9968" s="7"/>
    </row>
    <row r="9969" spans="1:33">
      <c r="A9969" s="7"/>
      <c r="B9969" s="7"/>
      <c r="C9969" s="7"/>
      <c r="D9969" s="7"/>
      <c r="E9969" s="7"/>
      <c r="F9969" s="7"/>
      <c r="G9969" s="7"/>
      <c r="H9969" s="7"/>
      <c r="J9969" s="7"/>
      <c r="K9969" s="7"/>
      <c r="L9969" s="7"/>
      <c r="Q9969" s="7"/>
      <c r="S9969" s="7"/>
      <c r="T9969" s="7"/>
      <c r="Y9969" s="7"/>
      <c r="AA9969" s="7"/>
      <c r="AB9969" s="7"/>
      <c r="AG9969" s="7"/>
    </row>
    <row r="9970" spans="1:33">
      <c r="A9970" s="7"/>
      <c r="B9970" s="7"/>
      <c r="C9970" s="7"/>
      <c r="D9970" s="7"/>
      <c r="E9970" s="7"/>
      <c r="F9970" s="7"/>
      <c r="G9970" s="7"/>
      <c r="H9970" s="7"/>
      <c r="J9970" s="7"/>
      <c r="K9970" s="7"/>
      <c r="L9970" s="7"/>
      <c r="Q9970" s="7"/>
      <c r="S9970" s="7"/>
      <c r="T9970" s="7"/>
      <c r="Y9970" s="7"/>
      <c r="AA9970" s="7"/>
      <c r="AB9970" s="7"/>
      <c r="AG9970" s="7"/>
    </row>
    <row r="9971" spans="1:33">
      <c r="A9971" s="7"/>
      <c r="B9971" s="7"/>
      <c r="C9971" s="7"/>
      <c r="D9971" s="7"/>
      <c r="E9971" s="7"/>
      <c r="F9971" s="7"/>
      <c r="G9971" s="7"/>
      <c r="H9971" s="7"/>
      <c r="J9971" s="7"/>
      <c r="K9971" s="7"/>
      <c r="L9971" s="7"/>
      <c r="Q9971" s="7"/>
      <c r="S9971" s="7"/>
      <c r="T9971" s="7"/>
      <c r="Y9971" s="7"/>
      <c r="AA9971" s="7"/>
      <c r="AB9971" s="7"/>
      <c r="AG9971" s="7"/>
    </row>
    <row r="9972" spans="1:33">
      <c r="A9972" s="7"/>
      <c r="B9972" s="7"/>
      <c r="C9972" s="7"/>
      <c r="D9972" s="7"/>
      <c r="E9972" s="7"/>
      <c r="F9972" s="7"/>
      <c r="G9972" s="7"/>
      <c r="H9972" s="7"/>
      <c r="J9972" s="7"/>
      <c r="K9972" s="7"/>
      <c r="L9972" s="7"/>
      <c r="Q9972" s="7"/>
      <c r="S9972" s="7"/>
      <c r="T9972" s="7"/>
      <c r="Y9972" s="7"/>
      <c r="AA9972" s="7"/>
      <c r="AB9972" s="7"/>
      <c r="AG9972" s="7"/>
    </row>
    <row r="9973" spans="1:33">
      <c r="A9973" s="7"/>
      <c r="B9973" s="7"/>
      <c r="C9973" s="7"/>
      <c r="D9973" s="7"/>
      <c r="E9973" s="7"/>
      <c r="F9973" s="7"/>
      <c r="G9973" s="7"/>
      <c r="H9973" s="7"/>
      <c r="J9973" s="7"/>
      <c r="K9973" s="7"/>
      <c r="L9973" s="7"/>
      <c r="Q9973" s="7"/>
      <c r="S9973" s="7"/>
      <c r="T9973" s="7"/>
      <c r="Y9973" s="7"/>
      <c r="AA9973" s="7"/>
      <c r="AB9973" s="7"/>
      <c r="AG9973" s="7"/>
    </row>
    <row r="9974" spans="1:33">
      <c r="A9974" s="7"/>
      <c r="B9974" s="7"/>
      <c r="C9974" s="7"/>
      <c r="D9974" s="7"/>
      <c r="E9974" s="7"/>
      <c r="F9974" s="7"/>
      <c r="G9974" s="7"/>
      <c r="H9974" s="7"/>
      <c r="J9974" s="7"/>
      <c r="K9974" s="7"/>
      <c r="L9974" s="7"/>
      <c r="Q9974" s="7"/>
      <c r="S9974" s="7"/>
      <c r="T9974" s="7"/>
      <c r="Y9974" s="7"/>
      <c r="AA9974" s="7"/>
      <c r="AB9974" s="7"/>
      <c r="AG9974" s="7"/>
    </row>
    <row r="9975" spans="1:33">
      <c r="A9975" s="7"/>
      <c r="B9975" s="7"/>
      <c r="C9975" s="7"/>
      <c r="D9975" s="7"/>
      <c r="E9975" s="7"/>
      <c r="F9975" s="7"/>
      <c r="G9975" s="7"/>
      <c r="H9975" s="7"/>
      <c r="J9975" s="7"/>
      <c r="K9975" s="7"/>
      <c r="L9975" s="7"/>
      <c r="Q9975" s="7"/>
      <c r="S9975" s="7"/>
      <c r="T9975" s="7"/>
      <c r="Y9975" s="7"/>
      <c r="AA9975" s="7"/>
      <c r="AB9975" s="7"/>
      <c r="AG9975" s="7"/>
    </row>
    <row r="9976" spans="1:33">
      <c r="A9976" s="7"/>
      <c r="B9976" s="7"/>
      <c r="C9976" s="7"/>
      <c r="D9976" s="7"/>
      <c r="E9976" s="7"/>
      <c r="F9976" s="7"/>
      <c r="G9976" s="7"/>
      <c r="H9976" s="7"/>
      <c r="J9976" s="7"/>
      <c r="K9976" s="7"/>
      <c r="L9976" s="7"/>
      <c r="Q9976" s="7"/>
      <c r="S9976" s="7"/>
      <c r="T9976" s="7"/>
      <c r="Y9976" s="7"/>
      <c r="AA9976" s="7"/>
      <c r="AB9976" s="7"/>
      <c r="AG9976" s="7"/>
    </row>
    <row r="9977" spans="1:33">
      <c r="A9977" s="7"/>
      <c r="B9977" s="7"/>
      <c r="C9977" s="7"/>
      <c r="D9977" s="7"/>
      <c r="E9977" s="7"/>
      <c r="F9977" s="7"/>
      <c r="G9977" s="7"/>
      <c r="H9977" s="7"/>
      <c r="J9977" s="7"/>
      <c r="K9977" s="7"/>
      <c r="L9977" s="7"/>
      <c r="Q9977" s="7"/>
      <c r="S9977" s="7"/>
      <c r="T9977" s="7"/>
      <c r="Y9977" s="7"/>
      <c r="AA9977" s="7"/>
      <c r="AB9977" s="7"/>
      <c r="AG9977" s="7"/>
    </row>
    <row r="9978" spans="1:33">
      <c r="A9978" s="7"/>
      <c r="B9978" s="7"/>
      <c r="C9978" s="7"/>
      <c r="D9978" s="7"/>
      <c r="E9978" s="7"/>
      <c r="F9978" s="7"/>
      <c r="G9978" s="7"/>
      <c r="H9978" s="7"/>
      <c r="J9978" s="7"/>
      <c r="K9978" s="7"/>
      <c r="L9978" s="7"/>
      <c r="Q9978" s="7"/>
      <c r="S9978" s="7"/>
      <c r="T9978" s="7"/>
      <c r="Y9978" s="7"/>
      <c r="AA9978" s="7"/>
      <c r="AB9978" s="7"/>
      <c r="AG9978" s="7"/>
    </row>
    <row r="9979" spans="1:33">
      <c r="A9979" s="7"/>
      <c r="B9979" s="7"/>
      <c r="C9979" s="7"/>
      <c r="D9979" s="7"/>
      <c r="E9979" s="7"/>
      <c r="F9979" s="7"/>
      <c r="G9979" s="7"/>
      <c r="H9979" s="7"/>
      <c r="J9979" s="7"/>
      <c r="K9979" s="7"/>
      <c r="L9979" s="7"/>
      <c r="Q9979" s="7"/>
      <c r="S9979" s="7"/>
      <c r="T9979" s="7"/>
      <c r="Y9979" s="7"/>
      <c r="AA9979" s="7"/>
      <c r="AB9979" s="7"/>
      <c r="AG9979" s="7"/>
    </row>
    <row r="9980" spans="1:33">
      <c r="A9980" s="7"/>
      <c r="B9980" s="7"/>
      <c r="C9980" s="7"/>
      <c r="D9980" s="7"/>
      <c r="E9980" s="7"/>
      <c r="F9980" s="7"/>
      <c r="G9980" s="7"/>
      <c r="H9980" s="7"/>
      <c r="J9980" s="7"/>
      <c r="K9980" s="7"/>
      <c r="L9980" s="7"/>
      <c r="Q9980" s="7"/>
      <c r="S9980" s="7"/>
      <c r="T9980" s="7"/>
      <c r="Y9980" s="7"/>
      <c r="AA9980" s="7"/>
      <c r="AB9980" s="7"/>
      <c r="AG9980" s="7"/>
    </row>
    <row r="9981" spans="1:33">
      <c r="A9981" s="7"/>
      <c r="B9981" s="7"/>
      <c r="C9981" s="7"/>
      <c r="D9981" s="7"/>
      <c r="E9981" s="7"/>
      <c r="F9981" s="7"/>
      <c r="G9981" s="7"/>
      <c r="H9981" s="7"/>
      <c r="J9981" s="7"/>
      <c r="K9981" s="7"/>
      <c r="L9981" s="7"/>
      <c r="Q9981" s="7"/>
      <c r="S9981" s="7"/>
      <c r="T9981" s="7"/>
      <c r="Y9981" s="7"/>
      <c r="AA9981" s="7"/>
      <c r="AB9981" s="7"/>
      <c r="AG9981" s="7"/>
    </row>
    <row r="9982" spans="1:33">
      <c r="A9982" s="7"/>
      <c r="B9982" s="7"/>
      <c r="C9982" s="7"/>
      <c r="D9982" s="7"/>
      <c r="E9982" s="7"/>
      <c r="F9982" s="7"/>
      <c r="G9982" s="7"/>
      <c r="H9982" s="7"/>
      <c r="J9982" s="7"/>
      <c r="K9982" s="7"/>
      <c r="L9982" s="7"/>
      <c r="Q9982" s="7"/>
      <c r="S9982" s="7"/>
      <c r="T9982" s="7"/>
      <c r="Y9982" s="7"/>
      <c r="AA9982" s="7"/>
      <c r="AB9982" s="7"/>
      <c r="AG9982" s="7"/>
    </row>
    <row r="9983" spans="1:33">
      <c r="A9983" s="7"/>
      <c r="B9983" s="7"/>
      <c r="C9983" s="7"/>
      <c r="D9983" s="7"/>
      <c r="E9983" s="7"/>
      <c r="F9983" s="7"/>
      <c r="G9983" s="7"/>
      <c r="H9983" s="7"/>
      <c r="J9983" s="7"/>
      <c r="K9983" s="7"/>
      <c r="L9983" s="7"/>
      <c r="Q9983" s="7"/>
      <c r="S9983" s="7"/>
      <c r="T9983" s="7"/>
      <c r="Y9983" s="7"/>
      <c r="AA9983" s="7"/>
      <c r="AB9983" s="7"/>
      <c r="AG9983" s="7"/>
    </row>
    <row r="9984" spans="1:33">
      <c r="A9984" s="7"/>
      <c r="B9984" s="7"/>
      <c r="C9984" s="7"/>
      <c r="D9984" s="7"/>
      <c r="E9984" s="7"/>
      <c r="F9984" s="7"/>
      <c r="G9984" s="7"/>
      <c r="H9984" s="7"/>
      <c r="J9984" s="7"/>
      <c r="K9984" s="7"/>
      <c r="L9984" s="7"/>
      <c r="Q9984" s="7"/>
      <c r="S9984" s="7"/>
      <c r="T9984" s="7"/>
      <c r="Y9984" s="7"/>
      <c r="AA9984" s="7"/>
      <c r="AB9984" s="7"/>
      <c r="AG9984" s="7"/>
    </row>
    <row r="9985" spans="1:33">
      <c r="A9985" s="7"/>
      <c r="B9985" s="7"/>
      <c r="C9985" s="7"/>
      <c r="D9985" s="7"/>
      <c r="E9985" s="7"/>
      <c r="F9985" s="7"/>
      <c r="G9985" s="7"/>
      <c r="H9985" s="7"/>
      <c r="J9985" s="7"/>
      <c r="K9985" s="7"/>
      <c r="L9985" s="7"/>
      <c r="Q9985" s="7"/>
      <c r="S9985" s="7"/>
      <c r="T9985" s="7"/>
      <c r="Y9985" s="7"/>
      <c r="AA9985" s="7"/>
      <c r="AB9985" s="7"/>
      <c r="AG9985" s="7"/>
    </row>
    <row r="9986" spans="1:33">
      <c r="A9986" s="7"/>
      <c r="B9986" s="7"/>
      <c r="C9986" s="7"/>
      <c r="D9986" s="7"/>
      <c r="E9986" s="7"/>
      <c r="F9986" s="7"/>
      <c r="G9986" s="7"/>
      <c r="H9986" s="7"/>
      <c r="J9986" s="7"/>
      <c r="K9986" s="7"/>
      <c r="L9986" s="7"/>
      <c r="Q9986" s="7"/>
      <c r="S9986" s="7"/>
      <c r="T9986" s="7"/>
      <c r="Y9986" s="7"/>
      <c r="AA9986" s="7"/>
      <c r="AB9986" s="7"/>
      <c r="AG9986" s="7"/>
    </row>
    <row r="9987" spans="1:33">
      <c r="A9987" s="7"/>
      <c r="B9987" s="7"/>
      <c r="C9987" s="7"/>
      <c r="D9987" s="7"/>
      <c r="E9987" s="7"/>
      <c r="F9987" s="7"/>
      <c r="G9987" s="7"/>
      <c r="H9987" s="7"/>
      <c r="J9987" s="7"/>
      <c r="K9987" s="7"/>
      <c r="L9987" s="7"/>
      <c r="Q9987" s="7"/>
      <c r="S9987" s="7"/>
      <c r="T9987" s="7"/>
      <c r="Y9987" s="7"/>
      <c r="AA9987" s="7"/>
      <c r="AB9987" s="7"/>
      <c r="AG9987" s="7"/>
    </row>
    <row r="9988" spans="1:33">
      <c r="A9988" s="7"/>
      <c r="B9988" s="7"/>
      <c r="C9988" s="7"/>
      <c r="D9988" s="7"/>
      <c r="E9988" s="7"/>
      <c r="F9988" s="7"/>
      <c r="G9988" s="7"/>
      <c r="H9988" s="7"/>
      <c r="J9988" s="7"/>
      <c r="K9988" s="7"/>
      <c r="L9988" s="7"/>
      <c r="Q9988" s="7"/>
      <c r="S9988" s="7"/>
      <c r="T9988" s="7"/>
      <c r="Y9988" s="7"/>
      <c r="AA9988" s="7"/>
      <c r="AB9988" s="7"/>
      <c r="AG9988" s="7"/>
    </row>
    <row r="9989" spans="1:33">
      <c r="A9989" s="7"/>
      <c r="B9989" s="7"/>
      <c r="C9989" s="7"/>
      <c r="D9989" s="7"/>
      <c r="E9989" s="7"/>
      <c r="F9989" s="7"/>
      <c r="G9989" s="7"/>
      <c r="H9989" s="7"/>
      <c r="J9989" s="7"/>
      <c r="K9989" s="7"/>
      <c r="L9989" s="7"/>
      <c r="Q9989" s="7"/>
      <c r="S9989" s="7"/>
      <c r="T9989" s="7"/>
      <c r="Y9989" s="7"/>
      <c r="AA9989" s="7"/>
      <c r="AB9989" s="7"/>
      <c r="AG9989" s="7"/>
    </row>
    <row r="9990" spans="1:33">
      <c r="A9990" s="7"/>
      <c r="B9990" s="7"/>
      <c r="C9990" s="7"/>
      <c r="D9990" s="7"/>
      <c r="E9990" s="7"/>
      <c r="F9990" s="7"/>
      <c r="G9990" s="7"/>
      <c r="H9990" s="7"/>
      <c r="J9990" s="7"/>
      <c r="K9990" s="7"/>
      <c r="L9990" s="7"/>
      <c r="Q9990" s="7"/>
      <c r="S9990" s="7"/>
      <c r="T9990" s="7"/>
      <c r="Y9990" s="7"/>
      <c r="AA9990" s="7"/>
      <c r="AB9990" s="7"/>
      <c r="AG9990" s="7"/>
    </row>
    <row r="9991" spans="1:33">
      <c r="A9991" s="7"/>
      <c r="B9991" s="7"/>
      <c r="C9991" s="7"/>
      <c r="D9991" s="7"/>
      <c r="E9991" s="7"/>
      <c r="F9991" s="7"/>
      <c r="G9991" s="7"/>
      <c r="H9991" s="7"/>
      <c r="J9991" s="7"/>
      <c r="K9991" s="7"/>
      <c r="L9991" s="7"/>
      <c r="Q9991" s="7"/>
      <c r="S9991" s="7"/>
      <c r="T9991" s="7"/>
      <c r="Y9991" s="7"/>
      <c r="AA9991" s="7"/>
      <c r="AB9991" s="7"/>
      <c r="AG9991" s="7"/>
    </row>
    <row r="9992" spans="1:33">
      <c r="A9992" s="7"/>
      <c r="B9992" s="7"/>
      <c r="C9992" s="7"/>
      <c r="D9992" s="7"/>
      <c r="E9992" s="7"/>
      <c r="F9992" s="7"/>
      <c r="G9992" s="7"/>
      <c r="H9992" s="7"/>
      <c r="J9992" s="7"/>
      <c r="K9992" s="7"/>
      <c r="L9992" s="7"/>
      <c r="Q9992" s="7"/>
      <c r="S9992" s="7"/>
      <c r="T9992" s="7"/>
      <c r="Y9992" s="7"/>
      <c r="AA9992" s="7"/>
      <c r="AB9992" s="7"/>
      <c r="AG9992" s="7"/>
    </row>
    <row r="9993" spans="1:33">
      <c r="A9993" s="7"/>
      <c r="B9993" s="7"/>
      <c r="C9993" s="7"/>
      <c r="D9993" s="7"/>
      <c r="E9993" s="7"/>
      <c r="F9993" s="7"/>
      <c r="G9993" s="7"/>
      <c r="H9993" s="7"/>
      <c r="J9993" s="7"/>
      <c r="K9993" s="7"/>
      <c r="L9993" s="7"/>
      <c r="Q9993" s="7"/>
      <c r="S9993" s="7"/>
      <c r="T9993" s="7"/>
      <c r="Y9993" s="7"/>
      <c r="AA9993" s="7"/>
      <c r="AB9993" s="7"/>
      <c r="AG9993" s="7"/>
    </row>
    <row r="9994" spans="1:33">
      <c r="A9994" s="7"/>
      <c r="B9994" s="7"/>
      <c r="C9994" s="7"/>
      <c r="D9994" s="7"/>
      <c r="E9994" s="7"/>
      <c r="F9994" s="7"/>
      <c r="G9994" s="7"/>
      <c r="H9994" s="7"/>
      <c r="J9994" s="7"/>
      <c r="K9994" s="7"/>
      <c r="L9994" s="7"/>
      <c r="Q9994" s="7"/>
      <c r="S9994" s="7"/>
      <c r="T9994" s="7"/>
      <c r="Y9994" s="7"/>
      <c r="AA9994" s="7"/>
      <c r="AB9994" s="7"/>
      <c r="AG9994" s="7"/>
    </row>
    <row r="9995" spans="1:33">
      <c r="A9995" s="7"/>
      <c r="B9995" s="7"/>
      <c r="C9995" s="7"/>
      <c r="D9995" s="7"/>
      <c r="E9995" s="7"/>
      <c r="F9995" s="7"/>
      <c r="G9995" s="7"/>
      <c r="H9995" s="7"/>
      <c r="J9995" s="7"/>
      <c r="K9995" s="7"/>
      <c r="L9995" s="7"/>
      <c r="Q9995" s="7"/>
      <c r="S9995" s="7"/>
      <c r="T9995" s="7"/>
      <c r="Y9995" s="7"/>
      <c r="AA9995" s="7"/>
      <c r="AB9995" s="7"/>
      <c r="AG9995" s="7"/>
    </row>
    <row r="9996" spans="1:33">
      <c r="A9996" s="7"/>
      <c r="B9996" s="7"/>
      <c r="C9996" s="7"/>
      <c r="D9996" s="7"/>
      <c r="E9996" s="7"/>
      <c r="F9996" s="7"/>
      <c r="G9996" s="7"/>
      <c r="H9996" s="7"/>
      <c r="J9996" s="7"/>
      <c r="K9996" s="7"/>
      <c r="L9996" s="7"/>
      <c r="Q9996" s="7"/>
      <c r="S9996" s="7"/>
      <c r="T9996" s="7"/>
      <c r="Y9996" s="7"/>
      <c r="AA9996" s="7"/>
      <c r="AB9996" s="7"/>
      <c r="AG9996" s="7"/>
    </row>
    <row r="9997" spans="1:33">
      <c r="A9997" s="7"/>
      <c r="B9997" s="7"/>
      <c r="C9997" s="7"/>
      <c r="D9997" s="7"/>
      <c r="E9997" s="7"/>
      <c r="F9997" s="7"/>
      <c r="G9997" s="7"/>
      <c r="H9997" s="7"/>
      <c r="J9997" s="7"/>
      <c r="K9997" s="7"/>
      <c r="L9997" s="7"/>
      <c r="Q9997" s="7"/>
      <c r="S9997" s="7"/>
      <c r="T9997" s="7"/>
      <c r="Y9997" s="7"/>
      <c r="AA9997" s="7"/>
      <c r="AB9997" s="7"/>
      <c r="AG9997" s="7"/>
    </row>
    <row r="9998" spans="1:33">
      <c r="A9998" s="7"/>
      <c r="B9998" s="7"/>
      <c r="C9998" s="7"/>
      <c r="D9998" s="7"/>
      <c r="E9998" s="7"/>
      <c r="F9998" s="7"/>
      <c r="G9998" s="7"/>
      <c r="H9998" s="7"/>
      <c r="J9998" s="7"/>
      <c r="K9998" s="7"/>
      <c r="L9998" s="7"/>
      <c r="Q9998" s="7"/>
      <c r="S9998" s="7"/>
      <c r="T9998" s="7"/>
      <c r="Y9998" s="7"/>
      <c r="AA9998" s="7"/>
      <c r="AB9998" s="7"/>
      <c r="AG9998" s="7"/>
    </row>
    <row r="9999" spans="1:33">
      <c r="A9999" s="7"/>
      <c r="B9999" s="7"/>
      <c r="C9999" s="7"/>
      <c r="D9999" s="7"/>
      <c r="E9999" s="7"/>
      <c r="F9999" s="7"/>
      <c r="G9999" s="7"/>
      <c r="H9999" s="7"/>
      <c r="J9999" s="7"/>
      <c r="K9999" s="7"/>
      <c r="L9999" s="7"/>
      <c r="Q9999" s="7"/>
      <c r="S9999" s="7"/>
      <c r="T9999" s="7"/>
      <c r="Y9999" s="7"/>
      <c r="AA9999" s="7"/>
      <c r="AB9999" s="7"/>
      <c r="AG9999" s="7"/>
    </row>
    <row r="10000" spans="1:33">
      <c r="A10000" s="7"/>
      <c r="B10000" s="7"/>
      <c r="C10000" s="7"/>
      <c r="D10000" s="7"/>
      <c r="E10000" s="7"/>
      <c r="F10000" s="7"/>
      <c r="G10000" s="7"/>
      <c r="H10000" s="7"/>
      <c r="J10000" s="7"/>
      <c r="K10000" s="7"/>
      <c r="L10000" s="7"/>
      <c r="Q10000" s="7"/>
      <c r="S10000" s="7"/>
      <c r="T10000" s="7"/>
      <c r="Y10000" s="7"/>
      <c r="AA10000" s="7"/>
      <c r="AB10000" s="7"/>
      <c r="AG10000" s="7"/>
    </row>
    <row r="10001" spans="1:33">
      <c r="A10001" s="7"/>
      <c r="B10001" s="7"/>
      <c r="C10001" s="7"/>
      <c r="D10001" s="7"/>
      <c r="E10001" s="7"/>
      <c r="F10001" s="7"/>
      <c r="G10001" s="7"/>
      <c r="H10001" s="7"/>
      <c r="J10001" s="7"/>
      <c r="K10001" s="7"/>
      <c r="L10001" s="7"/>
      <c r="Q10001" s="7"/>
      <c r="S10001" s="7"/>
      <c r="T10001" s="7"/>
      <c r="Y10001" s="7"/>
      <c r="AA10001" s="7"/>
      <c r="AB10001" s="7"/>
      <c r="AG10001" s="7"/>
    </row>
    <row r="10002" spans="1:33">
      <c r="A10002" s="7"/>
      <c r="B10002" s="7"/>
      <c r="C10002" s="7"/>
      <c r="D10002" s="7"/>
      <c r="E10002" s="7"/>
      <c r="F10002" s="7"/>
      <c r="G10002" s="7"/>
      <c r="H10002" s="7"/>
      <c r="J10002" s="7"/>
      <c r="K10002" s="7"/>
      <c r="L10002" s="7"/>
      <c r="Q10002" s="7"/>
      <c r="S10002" s="7"/>
      <c r="T10002" s="7"/>
      <c r="Y10002" s="7"/>
      <c r="AA10002" s="7"/>
      <c r="AB10002" s="7"/>
      <c r="AG10002" s="7"/>
    </row>
    <row r="10003" spans="1:33">
      <c r="A10003" s="7"/>
      <c r="B10003" s="7"/>
      <c r="C10003" s="7"/>
      <c r="D10003" s="7"/>
      <c r="E10003" s="7"/>
      <c r="F10003" s="7"/>
      <c r="G10003" s="7"/>
      <c r="H10003" s="7"/>
      <c r="J10003" s="7"/>
      <c r="K10003" s="7"/>
      <c r="L10003" s="7"/>
      <c r="Q10003" s="7"/>
      <c r="S10003" s="7"/>
      <c r="T10003" s="7"/>
      <c r="Y10003" s="7"/>
      <c r="AA10003" s="7"/>
      <c r="AB10003" s="7"/>
      <c r="AG10003" s="7"/>
    </row>
    <row r="10004" spans="1:33">
      <c r="A10004" s="7"/>
      <c r="B10004" s="7"/>
      <c r="C10004" s="7"/>
      <c r="D10004" s="7"/>
      <c r="E10004" s="7"/>
      <c r="F10004" s="7"/>
      <c r="G10004" s="7"/>
      <c r="H10004" s="7"/>
      <c r="J10004" s="7"/>
      <c r="K10004" s="7"/>
      <c r="L10004" s="7"/>
      <c r="Q10004" s="7"/>
      <c r="S10004" s="7"/>
      <c r="T10004" s="7"/>
      <c r="Y10004" s="7"/>
      <c r="AA10004" s="7"/>
      <c r="AB10004" s="7"/>
      <c r="AG10004" s="7"/>
    </row>
    <row r="10005" spans="1:33">
      <c r="A10005" s="7"/>
      <c r="B10005" s="7"/>
      <c r="C10005" s="7"/>
      <c r="D10005" s="7"/>
      <c r="E10005" s="7"/>
      <c r="F10005" s="7"/>
      <c r="G10005" s="7"/>
      <c r="H10005" s="7"/>
      <c r="J10005" s="7"/>
      <c r="K10005" s="7"/>
      <c r="L10005" s="7"/>
      <c r="Q10005" s="7"/>
      <c r="S10005" s="7"/>
      <c r="T10005" s="7"/>
      <c r="Y10005" s="7"/>
      <c r="AA10005" s="7"/>
      <c r="AB10005" s="7"/>
      <c r="AG10005" s="7"/>
    </row>
    <row r="10006" spans="1:33">
      <c r="A10006" s="7"/>
      <c r="B10006" s="7"/>
      <c r="C10006" s="7"/>
      <c r="D10006" s="7"/>
      <c r="E10006" s="7"/>
      <c r="F10006" s="7"/>
      <c r="G10006" s="7"/>
      <c r="H10006" s="7"/>
      <c r="J10006" s="7"/>
      <c r="K10006" s="7"/>
      <c r="L10006" s="7"/>
      <c r="Q10006" s="7"/>
      <c r="S10006" s="7"/>
      <c r="T10006" s="7"/>
      <c r="Y10006" s="7"/>
      <c r="AA10006" s="7"/>
      <c r="AB10006" s="7"/>
      <c r="AG10006" s="7"/>
    </row>
    <row r="10007" spans="1:33">
      <c r="A10007" s="7"/>
      <c r="B10007" s="7"/>
      <c r="C10007" s="7"/>
      <c r="D10007" s="7"/>
      <c r="E10007" s="7"/>
      <c r="F10007" s="7"/>
      <c r="G10007" s="7"/>
      <c r="H10007" s="7"/>
      <c r="J10007" s="7"/>
      <c r="K10007" s="7"/>
      <c r="L10007" s="7"/>
      <c r="Q10007" s="7"/>
      <c r="S10007" s="7"/>
      <c r="T10007" s="7"/>
      <c r="Y10007" s="7"/>
      <c r="AA10007" s="7"/>
      <c r="AB10007" s="7"/>
      <c r="AG10007" s="7"/>
    </row>
    <row r="10008" spans="1:33">
      <c r="A10008" s="7"/>
      <c r="B10008" s="7"/>
      <c r="C10008" s="7"/>
      <c r="D10008" s="7"/>
      <c r="E10008" s="7"/>
      <c r="F10008" s="7"/>
      <c r="G10008" s="7"/>
      <c r="H10008" s="7"/>
      <c r="J10008" s="7"/>
      <c r="K10008" s="7"/>
      <c r="L10008" s="7"/>
      <c r="Q10008" s="7"/>
      <c r="S10008" s="7"/>
      <c r="T10008" s="7"/>
      <c r="Y10008" s="7"/>
      <c r="AA10008" s="7"/>
      <c r="AB10008" s="7"/>
      <c r="AG10008" s="7"/>
    </row>
    <row r="10009" spans="1:33">
      <c r="A10009" s="7"/>
      <c r="B10009" s="7"/>
      <c r="C10009" s="7"/>
      <c r="D10009" s="7"/>
      <c r="E10009" s="7"/>
      <c r="F10009" s="7"/>
      <c r="G10009" s="7"/>
      <c r="H10009" s="7"/>
      <c r="J10009" s="7"/>
      <c r="K10009" s="7"/>
      <c r="L10009" s="7"/>
      <c r="Q10009" s="7"/>
      <c r="S10009" s="7"/>
      <c r="T10009" s="7"/>
      <c r="Y10009" s="7"/>
      <c r="AA10009" s="7"/>
      <c r="AB10009" s="7"/>
      <c r="AG10009" s="7"/>
    </row>
    <row r="10010" spans="1:33">
      <c r="A10010" s="7"/>
      <c r="B10010" s="7"/>
      <c r="C10010" s="7"/>
      <c r="D10010" s="7"/>
      <c r="E10010" s="7"/>
      <c r="F10010" s="7"/>
      <c r="G10010" s="7"/>
      <c r="H10010" s="7"/>
      <c r="J10010" s="7"/>
      <c r="K10010" s="7"/>
      <c r="L10010" s="7"/>
      <c r="Q10010" s="7"/>
      <c r="S10010" s="7"/>
      <c r="T10010" s="7"/>
      <c r="Y10010" s="7"/>
      <c r="AA10010" s="7"/>
      <c r="AB10010" s="7"/>
      <c r="AG10010" s="7"/>
    </row>
    <row r="10011" spans="1:33">
      <c r="A10011" s="7"/>
      <c r="B10011" s="7"/>
      <c r="C10011" s="7"/>
      <c r="D10011" s="7"/>
      <c r="E10011" s="7"/>
      <c r="F10011" s="7"/>
      <c r="G10011" s="7"/>
      <c r="H10011" s="7"/>
      <c r="J10011" s="7"/>
      <c r="K10011" s="7"/>
      <c r="L10011" s="7"/>
      <c r="Q10011" s="7"/>
      <c r="S10011" s="7"/>
      <c r="T10011" s="7"/>
      <c r="Y10011" s="7"/>
      <c r="AA10011" s="7"/>
      <c r="AB10011" s="7"/>
      <c r="AG10011" s="7"/>
    </row>
    <row r="10012" spans="1:33">
      <c r="A10012" s="7"/>
      <c r="B10012" s="7"/>
      <c r="C10012" s="7"/>
      <c r="D10012" s="7"/>
      <c r="E10012" s="7"/>
      <c r="F10012" s="7"/>
      <c r="G10012" s="7"/>
      <c r="H10012" s="7"/>
      <c r="J10012" s="7"/>
      <c r="K10012" s="7"/>
      <c r="L10012" s="7"/>
      <c r="Q10012" s="7"/>
      <c r="S10012" s="7"/>
      <c r="T10012" s="7"/>
      <c r="Y10012" s="7"/>
      <c r="AA10012" s="7"/>
      <c r="AB10012" s="7"/>
      <c r="AG10012" s="7"/>
    </row>
    <row r="10013" spans="1:33">
      <c r="A10013" s="7"/>
      <c r="B10013" s="7"/>
      <c r="C10013" s="7"/>
      <c r="D10013" s="7"/>
      <c r="E10013" s="7"/>
      <c r="F10013" s="7"/>
      <c r="G10013" s="7"/>
      <c r="H10013" s="7"/>
      <c r="J10013" s="7"/>
      <c r="K10013" s="7"/>
      <c r="L10013" s="7"/>
      <c r="Q10013" s="7"/>
      <c r="S10013" s="7"/>
      <c r="T10013" s="7"/>
      <c r="Y10013" s="7"/>
      <c r="AA10013" s="7"/>
      <c r="AB10013" s="7"/>
      <c r="AG10013" s="7"/>
    </row>
    <row r="10014" spans="1:33">
      <c r="A10014" s="7"/>
      <c r="B10014" s="7"/>
      <c r="C10014" s="7"/>
      <c r="D10014" s="7"/>
      <c r="E10014" s="7"/>
      <c r="F10014" s="7"/>
      <c r="G10014" s="7"/>
      <c r="H10014" s="7"/>
      <c r="J10014" s="7"/>
      <c r="K10014" s="7"/>
      <c r="L10014" s="7"/>
      <c r="Q10014" s="7"/>
      <c r="S10014" s="7"/>
      <c r="T10014" s="7"/>
      <c r="Y10014" s="7"/>
      <c r="AA10014" s="7"/>
      <c r="AB10014" s="7"/>
      <c r="AG10014" s="7"/>
    </row>
    <row r="10015" spans="1:33">
      <c r="A10015" s="7"/>
      <c r="B10015" s="7"/>
      <c r="C10015" s="7"/>
      <c r="D10015" s="7"/>
      <c r="E10015" s="7"/>
      <c r="F10015" s="7"/>
      <c r="G10015" s="7"/>
      <c r="H10015" s="7"/>
      <c r="J10015" s="7"/>
      <c r="K10015" s="7"/>
      <c r="L10015" s="7"/>
      <c r="Q10015" s="7"/>
      <c r="S10015" s="7"/>
      <c r="T10015" s="7"/>
      <c r="Y10015" s="7"/>
      <c r="AA10015" s="7"/>
      <c r="AB10015" s="7"/>
      <c r="AG10015" s="7"/>
    </row>
    <row r="10016" spans="1:33">
      <c r="A10016" s="7"/>
      <c r="B10016" s="7"/>
      <c r="C10016" s="7"/>
      <c r="D10016" s="7"/>
      <c r="E10016" s="7"/>
      <c r="F10016" s="7"/>
      <c r="G10016" s="7"/>
      <c r="H10016" s="7"/>
      <c r="J10016" s="7"/>
      <c r="K10016" s="7"/>
      <c r="L10016" s="7"/>
      <c r="Q10016" s="7"/>
      <c r="S10016" s="7"/>
      <c r="T10016" s="7"/>
      <c r="Y10016" s="7"/>
      <c r="AA10016" s="7"/>
      <c r="AB10016" s="7"/>
      <c r="AG10016" s="7"/>
    </row>
    <row r="10017" spans="1:33">
      <c r="A10017" s="7"/>
      <c r="B10017" s="7"/>
      <c r="C10017" s="7"/>
      <c r="D10017" s="7"/>
      <c r="E10017" s="7"/>
      <c r="F10017" s="7"/>
      <c r="G10017" s="7"/>
      <c r="H10017" s="7"/>
      <c r="J10017" s="7"/>
      <c r="K10017" s="7"/>
      <c r="L10017" s="7"/>
      <c r="Q10017" s="7"/>
      <c r="S10017" s="7"/>
      <c r="T10017" s="7"/>
      <c r="Y10017" s="7"/>
      <c r="AA10017" s="7"/>
      <c r="AB10017" s="7"/>
      <c r="AG10017" s="7"/>
    </row>
    <row r="10018" spans="1:33">
      <c r="A10018" s="7"/>
      <c r="B10018" s="7"/>
      <c r="C10018" s="7"/>
      <c r="D10018" s="7"/>
      <c r="E10018" s="7"/>
      <c r="F10018" s="7"/>
      <c r="G10018" s="7"/>
      <c r="H10018" s="7"/>
      <c r="J10018" s="7"/>
      <c r="K10018" s="7"/>
      <c r="L10018" s="7"/>
      <c r="Q10018" s="7"/>
      <c r="S10018" s="7"/>
      <c r="T10018" s="7"/>
      <c r="Y10018" s="7"/>
      <c r="AA10018" s="7"/>
      <c r="AB10018" s="7"/>
      <c r="AG10018" s="7"/>
    </row>
    <row r="10019" spans="1:33">
      <c r="A10019" s="7"/>
      <c r="B10019" s="7"/>
      <c r="C10019" s="7"/>
      <c r="D10019" s="7"/>
      <c r="E10019" s="7"/>
      <c r="F10019" s="7"/>
      <c r="G10019" s="7"/>
      <c r="H10019" s="7"/>
      <c r="J10019" s="7"/>
      <c r="K10019" s="7"/>
      <c r="L10019" s="7"/>
      <c r="Q10019" s="7"/>
      <c r="S10019" s="7"/>
      <c r="T10019" s="7"/>
      <c r="Y10019" s="7"/>
      <c r="AA10019" s="7"/>
      <c r="AB10019" s="7"/>
      <c r="AG10019" s="7"/>
    </row>
    <row r="10020" spans="1:33">
      <c r="A10020" s="7"/>
      <c r="B10020" s="7"/>
      <c r="C10020" s="7"/>
      <c r="D10020" s="7"/>
      <c r="E10020" s="7"/>
      <c r="F10020" s="7"/>
      <c r="G10020" s="7"/>
      <c r="H10020" s="7"/>
      <c r="J10020" s="7"/>
      <c r="K10020" s="7"/>
      <c r="L10020" s="7"/>
      <c r="Q10020" s="7"/>
      <c r="S10020" s="7"/>
      <c r="T10020" s="7"/>
      <c r="Y10020" s="7"/>
      <c r="AA10020" s="7"/>
      <c r="AB10020" s="7"/>
      <c r="AG10020" s="7"/>
    </row>
    <row r="10021" spans="1:33">
      <c r="A10021" s="7"/>
      <c r="B10021" s="7"/>
      <c r="C10021" s="7"/>
      <c r="D10021" s="7"/>
      <c r="E10021" s="7"/>
      <c r="F10021" s="7"/>
      <c r="G10021" s="7"/>
      <c r="H10021" s="7"/>
      <c r="J10021" s="7"/>
      <c r="K10021" s="7"/>
      <c r="L10021" s="7"/>
      <c r="Q10021" s="7"/>
      <c r="S10021" s="7"/>
      <c r="T10021" s="7"/>
      <c r="Y10021" s="7"/>
      <c r="AA10021" s="7"/>
      <c r="AB10021" s="7"/>
      <c r="AG10021" s="7"/>
    </row>
    <row r="10022" spans="1:33">
      <c r="A10022" s="7"/>
      <c r="B10022" s="7"/>
      <c r="C10022" s="7"/>
      <c r="D10022" s="7"/>
      <c r="E10022" s="7"/>
      <c r="F10022" s="7"/>
      <c r="G10022" s="7"/>
      <c r="H10022" s="7"/>
      <c r="J10022" s="7"/>
      <c r="K10022" s="7"/>
      <c r="L10022" s="7"/>
      <c r="Q10022" s="7"/>
      <c r="S10022" s="7"/>
      <c r="T10022" s="7"/>
      <c r="Y10022" s="7"/>
      <c r="AA10022" s="7"/>
      <c r="AB10022" s="7"/>
      <c r="AG10022" s="7"/>
    </row>
    <row r="10023" spans="1:33">
      <c r="A10023" s="7"/>
      <c r="B10023" s="7"/>
      <c r="C10023" s="7"/>
      <c r="D10023" s="7"/>
      <c r="E10023" s="7"/>
      <c r="F10023" s="7"/>
      <c r="G10023" s="7"/>
      <c r="H10023" s="7"/>
      <c r="J10023" s="7"/>
      <c r="K10023" s="7"/>
      <c r="L10023" s="7"/>
      <c r="Q10023" s="7"/>
      <c r="S10023" s="7"/>
      <c r="T10023" s="7"/>
      <c r="Y10023" s="7"/>
      <c r="AA10023" s="7"/>
      <c r="AB10023" s="7"/>
      <c r="AG10023" s="7"/>
    </row>
    <row r="10024" spans="1:33">
      <c r="A10024" s="7"/>
      <c r="B10024" s="7"/>
      <c r="C10024" s="7"/>
      <c r="D10024" s="7"/>
      <c r="E10024" s="7"/>
      <c r="F10024" s="7"/>
      <c r="G10024" s="7"/>
      <c r="H10024" s="7"/>
      <c r="J10024" s="7"/>
      <c r="K10024" s="7"/>
      <c r="L10024" s="7"/>
      <c r="Q10024" s="7"/>
      <c r="S10024" s="7"/>
      <c r="T10024" s="7"/>
      <c r="Y10024" s="7"/>
      <c r="AA10024" s="7"/>
      <c r="AB10024" s="7"/>
      <c r="AG10024" s="7"/>
    </row>
    <row r="10025" spans="1:33">
      <c r="A10025" s="7"/>
      <c r="B10025" s="7"/>
      <c r="C10025" s="7"/>
      <c r="D10025" s="7"/>
      <c r="E10025" s="7"/>
      <c r="F10025" s="7"/>
      <c r="G10025" s="7"/>
      <c r="H10025" s="7"/>
      <c r="J10025" s="7"/>
      <c r="K10025" s="7"/>
      <c r="L10025" s="7"/>
      <c r="Q10025" s="7"/>
      <c r="S10025" s="7"/>
      <c r="T10025" s="7"/>
      <c r="Y10025" s="7"/>
      <c r="AA10025" s="7"/>
      <c r="AB10025" s="7"/>
      <c r="AG10025" s="7"/>
    </row>
    <row r="10026" spans="1:33">
      <c r="A10026" s="7"/>
      <c r="B10026" s="7"/>
      <c r="C10026" s="7"/>
      <c r="D10026" s="7"/>
      <c r="E10026" s="7"/>
      <c r="F10026" s="7"/>
      <c r="G10026" s="7"/>
      <c r="H10026" s="7"/>
      <c r="J10026" s="7"/>
      <c r="K10026" s="7"/>
      <c r="L10026" s="7"/>
      <c r="Q10026" s="7"/>
      <c r="S10026" s="7"/>
      <c r="T10026" s="7"/>
      <c r="Y10026" s="7"/>
      <c r="AA10026" s="7"/>
      <c r="AB10026" s="7"/>
      <c r="AG10026" s="7"/>
    </row>
    <row r="10027" spans="1:33">
      <c r="A10027" s="7"/>
      <c r="B10027" s="7"/>
      <c r="C10027" s="7"/>
      <c r="D10027" s="7"/>
      <c r="E10027" s="7"/>
      <c r="F10027" s="7"/>
      <c r="G10027" s="7"/>
      <c r="H10027" s="7"/>
      <c r="J10027" s="7"/>
      <c r="K10027" s="7"/>
      <c r="L10027" s="7"/>
      <c r="Q10027" s="7"/>
      <c r="S10027" s="7"/>
      <c r="T10027" s="7"/>
      <c r="Y10027" s="7"/>
      <c r="AA10027" s="7"/>
      <c r="AB10027" s="7"/>
      <c r="AG10027" s="7"/>
    </row>
    <row r="10028" spans="1:33">
      <c r="A10028" s="7"/>
      <c r="B10028" s="7"/>
      <c r="C10028" s="7"/>
      <c r="D10028" s="7"/>
      <c r="E10028" s="7"/>
      <c r="F10028" s="7"/>
      <c r="G10028" s="7"/>
      <c r="H10028" s="7"/>
      <c r="J10028" s="7"/>
      <c r="K10028" s="7"/>
      <c r="L10028" s="7"/>
      <c r="Q10028" s="7"/>
      <c r="S10028" s="7"/>
      <c r="T10028" s="7"/>
      <c r="Y10028" s="7"/>
      <c r="AA10028" s="7"/>
      <c r="AB10028" s="7"/>
      <c r="AG10028" s="7"/>
    </row>
    <row r="10029" spans="1:33">
      <c r="A10029" s="7"/>
      <c r="B10029" s="7"/>
      <c r="C10029" s="7"/>
      <c r="D10029" s="7"/>
      <c r="E10029" s="7"/>
      <c r="F10029" s="7"/>
      <c r="G10029" s="7"/>
      <c r="H10029" s="7"/>
      <c r="J10029" s="7"/>
      <c r="K10029" s="7"/>
      <c r="L10029" s="7"/>
      <c r="Q10029" s="7"/>
      <c r="S10029" s="7"/>
      <c r="T10029" s="7"/>
      <c r="Y10029" s="7"/>
      <c r="AA10029" s="7"/>
      <c r="AB10029" s="7"/>
      <c r="AG10029" s="7"/>
    </row>
    <row r="10030" spans="1:33">
      <c r="A10030" s="7"/>
      <c r="B10030" s="7"/>
      <c r="C10030" s="7"/>
      <c r="D10030" s="7"/>
      <c r="E10030" s="7"/>
      <c r="F10030" s="7"/>
      <c r="G10030" s="7"/>
      <c r="H10030" s="7"/>
      <c r="J10030" s="7"/>
      <c r="K10030" s="7"/>
      <c r="L10030" s="7"/>
      <c r="Q10030" s="7"/>
      <c r="S10030" s="7"/>
      <c r="T10030" s="7"/>
      <c r="Y10030" s="7"/>
      <c r="AA10030" s="7"/>
      <c r="AB10030" s="7"/>
      <c r="AG10030" s="7"/>
    </row>
    <row r="10031" spans="1:33">
      <c r="A10031" s="7"/>
      <c r="B10031" s="7"/>
      <c r="C10031" s="7"/>
      <c r="D10031" s="7"/>
      <c r="E10031" s="7"/>
      <c r="F10031" s="7"/>
      <c r="G10031" s="7"/>
      <c r="H10031" s="7"/>
      <c r="J10031" s="7"/>
      <c r="K10031" s="7"/>
      <c r="L10031" s="7"/>
      <c r="Q10031" s="7"/>
      <c r="S10031" s="7"/>
      <c r="T10031" s="7"/>
      <c r="Y10031" s="7"/>
      <c r="AA10031" s="7"/>
      <c r="AB10031" s="7"/>
      <c r="AG10031" s="7"/>
    </row>
    <row r="10032" spans="1:33">
      <c r="A10032" s="7"/>
      <c r="B10032" s="7"/>
      <c r="C10032" s="7"/>
      <c r="D10032" s="7"/>
      <c r="E10032" s="7"/>
      <c r="F10032" s="7"/>
      <c r="G10032" s="7"/>
      <c r="H10032" s="7"/>
      <c r="J10032" s="7"/>
      <c r="K10032" s="7"/>
      <c r="L10032" s="7"/>
      <c r="Q10032" s="7"/>
      <c r="S10032" s="7"/>
      <c r="T10032" s="7"/>
      <c r="Y10032" s="7"/>
      <c r="AA10032" s="7"/>
      <c r="AB10032" s="7"/>
      <c r="AG10032" s="7"/>
    </row>
    <row r="10033" spans="1:33">
      <c r="A10033" s="7"/>
      <c r="B10033" s="7"/>
      <c r="C10033" s="7"/>
      <c r="D10033" s="7"/>
      <c r="E10033" s="7"/>
      <c r="F10033" s="7"/>
      <c r="G10033" s="7"/>
      <c r="H10033" s="7"/>
      <c r="J10033" s="7"/>
      <c r="K10033" s="7"/>
      <c r="L10033" s="7"/>
      <c r="Q10033" s="7"/>
      <c r="S10033" s="7"/>
      <c r="T10033" s="7"/>
      <c r="Y10033" s="7"/>
      <c r="AA10033" s="7"/>
      <c r="AB10033" s="7"/>
      <c r="AG10033" s="7"/>
    </row>
    <row r="10034" spans="1:33">
      <c r="A10034" s="7"/>
      <c r="B10034" s="7"/>
      <c r="C10034" s="7"/>
      <c r="D10034" s="7"/>
      <c r="E10034" s="7"/>
      <c r="F10034" s="7"/>
      <c r="G10034" s="7"/>
      <c r="H10034" s="7"/>
      <c r="J10034" s="7"/>
      <c r="K10034" s="7"/>
      <c r="L10034" s="7"/>
      <c r="Q10034" s="7"/>
      <c r="S10034" s="7"/>
      <c r="T10034" s="7"/>
      <c r="Y10034" s="7"/>
      <c r="AA10034" s="7"/>
      <c r="AB10034" s="7"/>
      <c r="AG10034" s="7"/>
    </row>
    <row r="10035" spans="1:33">
      <c r="A10035" s="7"/>
      <c r="B10035" s="7"/>
      <c r="C10035" s="7"/>
      <c r="D10035" s="7"/>
      <c r="E10035" s="7"/>
      <c r="F10035" s="7"/>
      <c r="G10035" s="7"/>
      <c r="H10035" s="7"/>
      <c r="J10035" s="7"/>
      <c r="K10035" s="7"/>
      <c r="L10035" s="7"/>
      <c r="Q10035" s="7"/>
      <c r="S10035" s="7"/>
      <c r="T10035" s="7"/>
      <c r="Y10035" s="7"/>
      <c r="AA10035" s="7"/>
      <c r="AB10035" s="7"/>
      <c r="AG10035" s="7"/>
    </row>
    <row r="10036" spans="1:33">
      <c r="A10036" s="7"/>
      <c r="B10036" s="7"/>
      <c r="C10036" s="7"/>
      <c r="D10036" s="7"/>
      <c r="E10036" s="7"/>
      <c r="F10036" s="7"/>
      <c r="G10036" s="7"/>
      <c r="H10036" s="7"/>
      <c r="J10036" s="7"/>
      <c r="K10036" s="7"/>
      <c r="L10036" s="7"/>
      <c r="Q10036" s="7"/>
      <c r="S10036" s="7"/>
      <c r="T10036" s="7"/>
      <c r="Y10036" s="7"/>
      <c r="AA10036" s="7"/>
      <c r="AB10036" s="7"/>
      <c r="AG10036" s="7"/>
    </row>
    <row r="10037" spans="1:33">
      <c r="A10037" s="7"/>
      <c r="B10037" s="7"/>
      <c r="C10037" s="7"/>
      <c r="D10037" s="7"/>
      <c r="E10037" s="7"/>
      <c r="F10037" s="7"/>
      <c r="G10037" s="7"/>
      <c r="H10037" s="7"/>
      <c r="J10037" s="7"/>
      <c r="K10037" s="7"/>
      <c r="L10037" s="7"/>
      <c r="Q10037" s="7"/>
      <c r="S10037" s="7"/>
      <c r="T10037" s="7"/>
      <c r="Y10037" s="7"/>
      <c r="AA10037" s="7"/>
      <c r="AB10037" s="7"/>
      <c r="AG10037" s="7"/>
    </row>
    <row r="10038" spans="1:33">
      <c r="A10038" s="7"/>
      <c r="B10038" s="7"/>
      <c r="C10038" s="7"/>
      <c r="D10038" s="7"/>
      <c r="E10038" s="7"/>
      <c r="F10038" s="7"/>
      <c r="G10038" s="7"/>
      <c r="H10038" s="7"/>
      <c r="J10038" s="7"/>
      <c r="K10038" s="7"/>
      <c r="L10038" s="7"/>
      <c r="Q10038" s="7"/>
      <c r="S10038" s="7"/>
      <c r="T10038" s="7"/>
      <c r="Y10038" s="7"/>
      <c r="AA10038" s="7"/>
      <c r="AB10038" s="7"/>
      <c r="AG10038" s="7"/>
    </row>
    <row r="10039" spans="1:33">
      <c r="A10039" s="7"/>
      <c r="B10039" s="7"/>
      <c r="C10039" s="7"/>
      <c r="D10039" s="7"/>
      <c r="E10039" s="7"/>
      <c r="F10039" s="7"/>
      <c r="G10039" s="7"/>
      <c r="H10039" s="7"/>
      <c r="J10039" s="7"/>
      <c r="K10039" s="7"/>
      <c r="L10039" s="7"/>
      <c r="Q10039" s="7"/>
      <c r="S10039" s="7"/>
      <c r="T10039" s="7"/>
      <c r="Y10039" s="7"/>
      <c r="AA10039" s="7"/>
      <c r="AB10039" s="7"/>
      <c r="AG10039" s="7"/>
    </row>
    <row r="10040" spans="1:33">
      <c r="A10040" s="7"/>
      <c r="B10040" s="7"/>
      <c r="C10040" s="7"/>
      <c r="D10040" s="7"/>
      <c r="E10040" s="7"/>
      <c r="F10040" s="7"/>
      <c r="G10040" s="7"/>
      <c r="H10040" s="7"/>
      <c r="J10040" s="7"/>
      <c r="K10040" s="7"/>
      <c r="L10040" s="7"/>
      <c r="Q10040" s="7"/>
      <c r="S10040" s="7"/>
      <c r="T10040" s="7"/>
      <c r="Y10040" s="7"/>
      <c r="AA10040" s="7"/>
      <c r="AB10040" s="7"/>
      <c r="AG10040" s="7"/>
    </row>
    <row r="10041" spans="1:33">
      <c r="A10041" s="7"/>
      <c r="B10041" s="7"/>
      <c r="C10041" s="7"/>
      <c r="D10041" s="7"/>
      <c r="E10041" s="7"/>
      <c r="F10041" s="7"/>
      <c r="G10041" s="7"/>
      <c r="H10041" s="7"/>
      <c r="J10041" s="7"/>
      <c r="K10041" s="7"/>
      <c r="L10041" s="7"/>
      <c r="Q10041" s="7"/>
      <c r="S10041" s="7"/>
      <c r="T10041" s="7"/>
      <c r="Y10041" s="7"/>
      <c r="AA10041" s="7"/>
      <c r="AB10041" s="7"/>
      <c r="AG10041" s="7"/>
    </row>
    <row r="10042" spans="1:33">
      <c r="A10042" s="7"/>
      <c r="B10042" s="7"/>
      <c r="C10042" s="7"/>
      <c r="D10042" s="7"/>
      <c r="E10042" s="7"/>
      <c r="F10042" s="7"/>
      <c r="G10042" s="7"/>
      <c r="H10042" s="7"/>
      <c r="J10042" s="7"/>
      <c r="K10042" s="7"/>
      <c r="L10042" s="7"/>
      <c r="Q10042" s="7"/>
      <c r="S10042" s="7"/>
      <c r="T10042" s="7"/>
      <c r="Y10042" s="7"/>
      <c r="AA10042" s="7"/>
      <c r="AB10042" s="7"/>
      <c r="AG10042" s="7"/>
    </row>
    <row r="10043" spans="1:33">
      <c r="A10043" s="7"/>
      <c r="B10043" s="7"/>
      <c r="C10043" s="7"/>
      <c r="D10043" s="7"/>
      <c r="E10043" s="7"/>
      <c r="F10043" s="7"/>
      <c r="G10043" s="7"/>
      <c r="H10043" s="7"/>
      <c r="J10043" s="7"/>
      <c r="K10043" s="7"/>
      <c r="L10043" s="7"/>
      <c r="Q10043" s="7"/>
      <c r="S10043" s="7"/>
      <c r="T10043" s="7"/>
      <c r="Y10043" s="7"/>
      <c r="AA10043" s="7"/>
      <c r="AB10043" s="7"/>
      <c r="AG10043" s="7"/>
    </row>
    <row r="10044" spans="1:33">
      <c r="A10044" s="7"/>
      <c r="B10044" s="7"/>
      <c r="C10044" s="7"/>
      <c r="D10044" s="7"/>
      <c r="E10044" s="7"/>
      <c r="F10044" s="7"/>
      <c r="G10044" s="7"/>
      <c r="H10044" s="7"/>
      <c r="J10044" s="7"/>
      <c r="K10044" s="7"/>
      <c r="L10044" s="7"/>
      <c r="Q10044" s="7"/>
      <c r="S10044" s="7"/>
      <c r="T10044" s="7"/>
      <c r="Y10044" s="7"/>
      <c r="AA10044" s="7"/>
      <c r="AB10044" s="7"/>
      <c r="AG10044" s="7"/>
    </row>
    <row r="10045" spans="1:33">
      <c r="A10045" s="7"/>
      <c r="B10045" s="7"/>
      <c r="C10045" s="7"/>
      <c r="D10045" s="7"/>
      <c r="E10045" s="7"/>
      <c r="F10045" s="7"/>
      <c r="G10045" s="7"/>
      <c r="H10045" s="7"/>
      <c r="J10045" s="7"/>
      <c r="K10045" s="7"/>
      <c r="L10045" s="7"/>
      <c r="Q10045" s="7"/>
      <c r="S10045" s="7"/>
      <c r="T10045" s="7"/>
      <c r="Y10045" s="7"/>
      <c r="AA10045" s="7"/>
      <c r="AB10045" s="7"/>
      <c r="AG10045" s="7"/>
    </row>
    <row r="10046" spans="1:33">
      <c r="A10046" s="7"/>
      <c r="B10046" s="7"/>
      <c r="C10046" s="7"/>
      <c r="D10046" s="7"/>
      <c r="E10046" s="7"/>
      <c r="F10046" s="7"/>
      <c r="G10046" s="7"/>
      <c r="H10046" s="7"/>
      <c r="J10046" s="7"/>
      <c r="K10046" s="7"/>
      <c r="L10046" s="7"/>
      <c r="Q10046" s="7"/>
      <c r="S10046" s="7"/>
      <c r="T10046" s="7"/>
      <c r="Y10046" s="7"/>
      <c r="AA10046" s="7"/>
      <c r="AB10046" s="7"/>
      <c r="AG10046" s="7"/>
    </row>
    <row r="10047" spans="1:33">
      <c r="A10047" s="7"/>
      <c r="B10047" s="7"/>
      <c r="C10047" s="7"/>
      <c r="D10047" s="7"/>
      <c r="E10047" s="7"/>
      <c r="F10047" s="7"/>
      <c r="G10047" s="7"/>
      <c r="H10047" s="7"/>
      <c r="J10047" s="7"/>
      <c r="K10047" s="7"/>
      <c r="L10047" s="7"/>
      <c r="Q10047" s="7"/>
      <c r="S10047" s="7"/>
      <c r="T10047" s="7"/>
      <c r="Y10047" s="7"/>
      <c r="AA10047" s="7"/>
      <c r="AB10047" s="7"/>
      <c r="AG10047" s="7"/>
    </row>
    <row r="10048" spans="1:33">
      <c r="A10048" s="7"/>
      <c r="B10048" s="7"/>
      <c r="C10048" s="7"/>
      <c r="D10048" s="7"/>
      <c r="E10048" s="7"/>
      <c r="F10048" s="7"/>
      <c r="G10048" s="7"/>
      <c r="H10048" s="7"/>
      <c r="J10048" s="7"/>
      <c r="K10048" s="7"/>
      <c r="L10048" s="7"/>
      <c r="Q10048" s="7"/>
      <c r="S10048" s="7"/>
      <c r="T10048" s="7"/>
      <c r="Y10048" s="7"/>
      <c r="AA10048" s="7"/>
      <c r="AB10048" s="7"/>
      <c r="AG10048" s="7"/>
    </row>
    <row r="10049" spans="1:33">
      <c r="A10049" s="7"/>
      <c r="B10049" s="7"/>
      <c r="C10049" s="7"/>
      <c r="D10049" s="7"/>
      <c r="E10049" s="7"/>
      <c r="F10049" s="7"/>
      <c r="G10049" s="7"/>
      <c r="H10049" s="7"/>
      <c r="J10049" s="7"/>
      <c r="K10049" s="7"/>
      <c r="L10049" s="7"/>
      <c r="Q10049" s="7"/>
      <c r="S10049" s="7"/>
      <c r="T10049" s="7"/>
      <c r="Y10049" s="7"/>
      <c r="AA10049" s="7"/>
      <c r="AB10049" s="7"/>
      <c r="AG10049" s="7"/>
    </row>
    <row r="10050" spans="1:33">
      <c r="A10050" s="7"/>
      <c r="B10050" s="7"/>
      <c r="C10050" s="7"/>
      <c r="D10050" s="7"/>
      <c r="E10050" s="7"/>
      <c r="F10050" s="7"/>
      <c r="G10050" s="7"/>
      <c r="H10050" s="7"/>
      <c r="J10050" s="7"/>
      <c r="K10050" s="7"/>
      <c r="L10050" s="7"/>
      <c r="Q10050" s="7"/>
      <c r="S10050" s="7"/>
      <c r="T10050" s="7"/>
      <c r="Y10050" s="7"/>
      <c r="AA10050" s="7"/>
      <c r="AB10050" s="7"/>
      <c r="AG10050" s="7"/>
    </row>
    <row r="10051" spans="1:33">
      <c r="A10051" s="7"/>
      <c r="B10051" s="7"/>
      <c r="C10051" s="7"/>
      <c r="D10051" s="7"/>
      <c r="E10051" s="7"/>
      <c r="F10051" s="7"/>
      <c r="G10051" s="7"/>
      <c r="H10051" s="7"/>
      <c r="J10051" s="7"/>
      <c r="K10051" s="7"/>
      <c r="L10051" s="7"/>
      <c r="Q10051" s="7"/>
      <c r="S10051" s="7"/>
      <c r="T10051" s="7"/>
      <c r="Y10051" s="7"/>
      <c r="AA10051" s="7"/>
      <c r="AB10051" s="7"/>
      <c r="AG10051" s="7"/>
    </row>
    <row r="10052" spans="1:33">
      <c r="A10052" s="7"/>
      <c r="B10052" s="7"/>
      <c r="C10052" s="7"/>
      <c r="D10052" s="7"/>
      <c r="E10052" s="7"/>
      <c r="F10052" s="7"/>
      <c r="G10052" s="7"/>
      <c r="H10052" s="7"/>
      <c r="J10052" s="7"/>
      <c r="K10052" s="7"/>
      <c r="L10052" s="7"/>
      <c r="Q10052" s="7"/>
      <c r="S10052" s="7"/>
      <c r="T10052" s="7"/>
      <c r="Y10052" s="7"/>
      <c r="AA10052" s="7"/>
      <c r="AB10052" s="7"/>
      <c r="AG10052" s="7"/>
    </row>
    <row r="10053" spans="1:33">
      <c r="A10053" s="7"/>
      <c r="B10053" s="7"/>
      <c r="C10053" s="7"/>
      <c r="D10053" s="7"/>
      <c r="E10053" s="7"/>
      <c r="F10053" s="7"/>
      <c r="G10053" s="7"/>
      <c r="H10053" s="7"/>
      <c r="J10053" s="7"/>
      <c r="K10053" s="7"/>
      <c r="L10053" s="7"/>
      <c r="Q10053" s="7"/>
      <c r="S10053" s="7"/>
      <c r="T10053" s="7"/>
      <c r="Y10053" s="7"/>
      <c r="AA10053" s="7"/>
      <c r="AB10053" s="7"/>
      <c r="AG10053" s="7"/>
    </row>
    <row r="10054" spans="1:33">
      <c r="A10054" s="7"/>
      <c r="B10054" s="7"/>
      <c r="C10054" s="7"/>
      <c r="D10054" s="7"/>
      <c r="E10054" s="7"/>
      <c r="F10054" s="7"/>
      <c r="G10054" s="7"/>
      <c r="H10054" s="7"/>
      <c r="J10054" s="7"/>
      <c r="K10054" s="7"/>
      <c r="L10054" s="7"/>
      <c r="Q10054" s="7"/>
      <c r="S10054" s="7"/>
      <c r="T10054" s="7"/>
      <c r="Y10054" s="7"/>
      <c r="AA10054" s="7"/>
      <c r="AB10054" s="7"/>
      <c r="AG10054" s="7"/>
    </row>
    <row r="10055" spans="1:33">
      <c r="A10055" s="7"/>
      <c r="B10055" s="7"/>
      <c r="C10055" s="7"/>
      <c r="D10055" s="7"/>
      <c r="E10055" s="7"/>
      <c r="F10055" s="7"/>
      <c r="G10055" s="7"/>
      <c r="H10055" s="7"/>
      <c r="J10055" s="7"/>
      <c r="K10055" s="7"/>
      <c r="L10055" s="7"/>
      <c r="Q10055" s="7"/>
      <c r="S10055" s="7"/>
      <c r="T10055" s="7"/>
      <c r="Y10055" s="7"/>
      <c r="AA10055" s="7"/>
      <c r="AB10055" s="7"/>
      <c r="AG10055" s="7"/>
    </row>
    <row r="10056" spans="1:33">
      <c r="A10056" s="7"/>
      <c r="B10056" s="7"/>
      <c r="C10056" s="7"/>
      <c r="D10056" s="7"/>
      <c r="E10056" s="7"/>
      <c r="F10056" s="7"/>
      <c r="G10056" s="7"/>
      <c r="H10056" s="7"/>
      <c r="J10056" s="7"/>
      <c r="K10056" s="7"/>
      <c r="L10056" s="7"/>
      <c r="Q10056" s="7"/>
      <c r="S10056" s="7"/>
      <c r="T10056" s="7"/>
      <c r="Y10056" s="7"/>
      <c r="AA10056" s="7"/>
      <c r="AB10056" s="7"/>
      <c r="AG10056" s="7"/>
    </row>
    <row r="10057" spans="1:33">
      <c r="A10057" s="7"/>
      <c r="B10057" s="7"/>
      <c r="C10057" s="7"/>
      <c r="D10057" s="7"/>
      <c r="E10057" s="7"/>
      <c r="F10057" s="7"/>
      <c r="G10057" s="7"/>
      <c r="H10057" s="7"/>
      <c r="J10057" s="7"/>
      <c r="K10057" s="7"/>
      <c r="L10057" s="7"/>
      <c r="Q10057" s="7"/>
      <c r="S10057" s="7"/>
      <c r="T10057" s="7"/>
      <c r="Y10057" s="7"/>
      <c r="AA10057" s="7"/>
      <c r="AB10057" s="7"/>
      <c r="AG10057" s="7"/>
    </row>
    <row r="10058" spans="1:33">
      <c r="A10058" s="7"/>
      <c r="B10058" s="7"/>
      <c r="C10058" s="7"/>
      <c r="D10058" s="7"/>
      <c r="E10058" s="7"/>
      <c r="F10058" s="7"/>
      <c r="G10058" s="7"/>
      <c r="H10058" s="7"/>
      <c r="J10058" s="7"/>
      <c r="K10058" s="7"/>
      <c r="L10058" s="7"/>
      <c r="Q10058" s="7"/>
      <c r="S10058" s="7"/>
      <c r="T10058" s="7"/>
      <c r="Y10058" s="7"/>
      <c r="AA10058" s="7"/>
      <c r="AB10058" s="7"/>
      <c r="AG10058" s="7"/>
    </row>
    <row r="10059" spans="1:33">
      <c r="A10059" s="7"/>
      <c r="B10059" s="7"/>
      <c r="C10059" s="7"/>
      <c r="D10059" s="7"/>
      <c r="E10059" s="7"/>
      <c r="F10059" s="7"/>
      <c r="G10059" s="7"/>
      <c r="H10059" s="7"/>
      <c r="J10059" s="7"/>
      <c r="K10059" s="7"/>
      <c r="L10059" s="7"/>
      <c r="Q10059" s="7"/>
      <c r="S10059" s="7"/>
      <c r="T10059" s="7"/>
      <c r="Y10059" s="7"/>
      <c r="AA10059" s="7"/>
      <c r="AB10059" s="7"/>
      <c r="AG10059" s="7"/>
    </row>
    <row r="10060" spans="1:33">
      <c r="A10060" s="7"/>
      <c r="B10060" s="7"/>
      <c r="C10060" s="7"/>
      <c r="D10060" s="7"/>
      <c r="E10060" s="7"/>
      <c r="F10060" s="7"/>
      <c r="G10060" s="7"/>
      <c r="H10060" s="7"/>
      <c r="J10060" s="7"/>
      <c r="K10060" s="7"/>
      <c r="L10060" s="7"/>
      <c r="Q10060" s="7"/>
      <c r="S10060" s="7"/>
      <c r="T10060" s="7"/>
      <c r="Y10060" s="7"/>
      <c r="AA10060" s="7"/>
      <c r="AB10060" s="7"/>
      <c r="AG10060" s="7"/>
    </row>
    <row r="10061" spans="1:33">
      <c r="A10061" s="7"/>
      <c r="B10061" s="7"/>
      <c r="C10061" s="7"/>
      <c r="D10061" s="7"/>
      <c r="E10061" s="7"/>
      <c r="F10061" s="7"/>
      <c r="G10061" s="7"/>
      <c r="H10061" s="7"/>
      <c r="J10061" s="7"/>
      <c r="K10061" s="7"/>
      <c r="L10061" s="7"/>
      <c r="Q10061" s="7"/>
      <c r="S10061" s="7"/>
      <c r="T10061" s="7"/>
      <c r="Y10061" s="7"/>
      <c r="AA10061" s="7"/>
      <c r="AB10061" s="7"/>
      <c r="AG10061" s="7"/>
    </row>
    <row r="10062" spans="1:33">
      <c r="A10062" s="7"/>
      <c r="B10062" s="7"/>
      <c r="C10062" s="7"/>
      <c r="D10062" s="7"/>
      <c r="E10062" s="7"/>
      <c r="F10062" s="7"/>
      <c r="G10062" s="7"/>
      <c r="H10062" s="7"/>
      <c r="J10062" s="7"/>
      <c r="K10062" s="7"/>
      <c r="L10062" s="7"/>
      <c r="Q10062" s="7"/>
      <c r="S10062" s="7"/>
      <c r="T10062" s="7"/>
      <c r="Y10062" s="7"/>
      <c r="AA10062" s="7"/>
      <c r="AB10062" s="7"/>
      <c r="AG10062" s="7"/>
    </row>
    <row r="10063" spans="1:33">
      <c r="A10063" s="7"/>
      <c r="B10063" s="7"/>
      <c r="C10063" s="7"/>
      <c r="D10063" s="7"/>
      <c r="E10063" s="7"/>
      <c r="F10063" s="7"/>
      <c r="G10063" s="7"/>
      <c r="H10063" s="7"/>
      <c r="J10063" s="7"/>
      <c r="K10063" s="7"/>
      <c r="L10063" s="7"/>
      <c r="Q10063" s="7"/>
      <c r="S10063" s="7"/>
      <c r="T10063" s="7"/>
      <c r="Y10063" s="7"/>
      <c r="AA10063" s="7"/>
      <c r="AB10063" s="7"/>
      <c r="AG10063" s="7"/>
    </row>
    <row r="10064" spans="1:33">
      <c r="A10064" s="7"/>
      <c r="B10064" s="7"/>
      <c r="C10064" s="7"/>
      <c r="D10064" s="7"/>
      <c r="E10064" s="7"/>
      <c r="F10064" s="7"/>
      <c r="G10064" s="7"/>
      <c r="H10064" s="7"/>
      <c r="J10064" s="7"/>
      <c r="K10064" s="7"/>
      <c r="L10064" s="7"/>
      <c r="Q10064" s="7"/>
      <c r="S10064" s="7"/>
      <c r="T10064" s="7"/>
      <c r="Y10064" s="7"/>
      <c r="AA10064" s="7"/>
      <c r="AB10064" s="7"/>
      <c r="AG10064" s="7"/>
    </row>
    <row r="10065" spans="1:33">
      <c r="A10065" s="7"/>
      <c r="B10065" s="7"/>
      <c r="C10065" s="7"/>
      <c r="D10065" s="7"/>
      <c r="E10065" s="7"/>
      <c r="F10065" s="7"/>
      <c r="G10065" s="7"/>
      <c r="H10065" s="7"/>
      <c r="J10065" s="7"/>
      <c r="K10065" s="7"/>
      <c r="L10065" s="7"/>
      <c r="Q10065" s="7"/>
      <c r="S10065" s="7"/>
      <c r="T10065" s="7"/>
      <c r="Y10065" s="7"/>
      <c r="AA10065" s="7"/>
      <c r="AB10065" s="7"/>
      <c r="AG10065" s="7"/>
    </row>
    <row r="10066" spans="1:33">
      <c r="A10066" s="7"/>
      <c r="B10066" s="7"/>
      <c r="C10066" s="7"/>
      <c r="D10066" s="7"/>
      <c r="E10066" s="7"/>
      <c r="F10066" s="7"/>
      <c r="G10066" s="7"/>
      <c r="H10066" s="7"/>
      <c r="J10066" s="7"/>
      <c r="K10066" s="7"/>
      <c r="L10066" s="7"/>
      <c r="Q10066" s="7"/>
      <c r="S10066" s="7"/>
      <c r="T10066" s="7"/>
      <c r="Y10066" s="7"/>
      <c r="AA10066" s="7"/>
      <c r="AB10066" s="7"/>
      <c r="AG10066" s="7"/>
    </row>
    <row r="10067" spans="1:33">
      <c r="A10067" s="7"/>
      <c r="B10067" s="7"/>
      <c r="C10067" s="7"/>
      <c r="D10067" s="7"/>
      <c r="E10067" s="7"/>
      <c r="F10067" s="7"/>
      <c r="G10067" s="7"/>
      <c r="H10067" s="7"/>
      <c r="J10067" s="7"/>
      <c r="K10067" s="7"/>
      <c r="L10067" s="7"/>
      <c r="Q10067" s="7"/>
      <c r="S10067" s="7"/>
      <c r="T10067" s="7"/>
      <c r="Y10067" s="7"/>
      <c r="AA10067" s="7"/>
      <c r="AB10067" s="7"/>
      <c r="AG10067" s="7"/>
    </row>
    <row r="10068" spans="1:33">
      <c r="A10068" s="7"/>
      <c r="B10068" s="7"/>
      <c r="C10068" s="7"/>
      <c r="D10068" s="7"/>
      <c r="E10068" s="7"/>
      <c r="F10068" s="7"/>
      <c r="G10068" s="7"/>
      <c r="H10068" s="7"/>
      <c r="J10068" s="7"/>
      <c r="K10068" s="7"/>
      <c r="L10068" s="7"/>
      <c r="Q10068" s="7"/>
      <c r="S10068" s="7"/>
      <c r="T10068" s="7"/>
      <c r="Y10068" s="7"/>
      <c r="AA10068" s="7"/>
      <c r="AB10068" s="7"/>
      <c r="AG10068" s="7"/>
    </row>
    <row r="10069" spans="1:33">
      <c r="A10069" s="7"/>
      <c r="B10069" s="7"/>
      <c r="C10069" s="7"/>
      <c r="D10069" s="7"/>
      <c r="E10069" s="7"/>
      <c r="F10069" s="7"/>
      <c r="G10069" s="7"/>
      <c r="H10069" s="7"/>
      <c r="J10069" s="7"/>
      <c r="K10069" s="7"/>
      <c r="L10069" s="7"/>
      <c r="Q10069" s="7"/>
      <c r="S10069" s="7"/>
      <c r="T10069" s="7"/>
      <c r="Y10069" s="7"/>
      <c r="AA10069" s="7"/>
      <c r="AB10069" s="7"/>
      <c r="AG10069" s="7"/>
    </row>
    <row r="10070" spans="1:33">
      <c r="A10070" s="7"/>
      <c r="B10070" s="7"/>
      <c r="C10070" s="7"/>
      <c r="D10070" s="7"/>
      <c r="E10070" s="7"/>
      <c r="F10070" s="7"/>
      <c r="G10070" s="7"/>
      <c r="H10070" s="7"/>
      <c r="J10070" s="7"/>
      <c r="K10070" s="7"/>
      <c r="L10070" s="7"/>
      <c r="Q10070" s="7"/>
      <c r="S10070" s="7"/>
      <c r="T10070" s="7"/>
      <c r="Y10070" s="7"/>
      <c r="AA10070" s="7"/>
      <c r="AB10070" s="7"/>
      <c r="AG10070" s="7"/>
    </row>
    <row r="10071" spans="1:33">
      <c r="A10071" s="7"/>
      <c r="B10071" s="7"/>
      <c r="C10071" s="7"/>
      <c r="D10071" s="7"/>
      <c r="E10071" s="7"/>
      <c r="F10071" s="7"/>
      <c r="G10071" s="7"/>
      <c r="H10071" s="7"/>
      <c r="J10071" s="7"/>
      <c r="K10071" s="7"/>
      <c r="L10071" s="7"/>
      <c r="Q10071" s="7"/>
      <c r="S10071" s="7"/>
      <c r="T10071" s="7"/>
      <c r="Y10071" s="7"/>
      <c r="AA10071" s="7"/>
      <c r="AB10071" s="7"/>
      <c r="AG10071" s="7"/>
    </row>
    <row r="10072" spans="1:33">
      <c r="A10072" s="7"/>
      <c r="B10072" s="7"/>
      <c r="C10072" s="7"/>
      <c r="D10072" s="7"/>
      <c r="E10072" s="7"/>
      <c r="F10072" s="7"/>
      <c r="G10072" s="7"/>
      <c r="H10072" s="7"/>
      <c r="J10072" s="7"/>
      <c r="K10072" s="7"/>
      <c r="L10072" s="7"/>
      <c r="Q10072" s="7"/>
      <c r="S10072" s="7"/>
      <c r="T10072" s="7"/>
      <c r="Y10072" s="7"/>
      <c r="AA10072" s="7"/>
      <c r="AB10072" s="7"/>
      <c r="AG10072" s="7"/>
    </row>
    <row r="10073" spans="1:33">
      <c r="A10073" s="7"/>
      <c r="B10073" s="7"/>
      <c r="C10073" s="7"/>
      <c r="D10073" s="7"/>
      <c r="E10073" s="7"/>
      <c r="F10073" s="7"/>
      <c r="G10073" s="7"/>
      <c r="H10073" s="7"/>
      <c r="J10073" s="7"/>
      <c r="K10073" s="7"/>
      <c r="L10073" s="7"/>
      <c r="Q10073" s="7"/>
      <c r="S10073" s="7"/>
      <c r="T10073" s="7"/>
      <c r="Y10073" s="7"/>
      <c r="AA10073" s="7"/>
      <c r="AB10073" s="7"/>
      <c r="AG10073" s="7"/>
    </row>
    <row r="10074" spans="1:33">
      <c r="A10074" s="7"/>
      <c r="B10074" s="7"/>
      <c r="C10074" s="7"/>
      <c r="D10074" s="7"/>
      <c r="E10074" s="7"/>
      <c r="F10074" s="7"/>
      <c r="G10074" s="7"/>
      <c r="H10074" s="7"/>
      <c r="J10074" s="7"/>
      <c r="K10074" s="7"/>
      <c r="L10074" s="7"/>
      <c r="Q10074" s="7"/>
      <c r="S10074" s="7"/>
      <c r="T10074" s="7"/>
      <c r="Y10074" s="7"/>
      <c r="AA10074" s="7"/>
      <c r="AB10074" s="7"/>
      <c r="AG10074" s="7"/>
    </row>
    <row r="10075" spans="1:33">
      <c r="A10075" s="7"/>
      <c r="B10075" s="7"/>
      <c r="C10075" s="7"/>
      <c r="D10075" s="7"/>
      <c r="E10075" s="7"/>
      <c r="F10075" s="7"/>
      <c r="G10075" s="7"/>
      <c r="H10075" s="7"/>
      <c r="J10075" s="7"/>
      <c r="K10075" s="7"/>
      <c r="L10075" s="7"/>
      <c r="Q10075" s="7"/>
      <c r="S10075" s="7"/>
      <c r="T10075" s="7"/>
      <c r="Y10075" s="7"/>
      <c r="AA10075" s="7"/>
      <c r="AB10075" s="7"/>
      <c r="AG10075" s="7"/>
    </row>
    <row r="10076" spans="1:33">
      <c r="A10076" s="7"/>
      <c r="B10076" s="7"/>
      <c r="C10076" s="7"/>
      <c r="D10076" s="7"/>
      <c r="E10076" s="7"/>
      <c r="F10076" s="7"/>
      <c r="G10076" s="7"/>
      <c r="H10076" s="7"/>
      <c r="J10076" s="7"/>
      <c r="K10076" s="7"/>
      <c r="L10076" s="7"/>
      <c r="Q10076" s="7"/>
      <c r="S10076" s="7"/>
      <c r="T10076" s="7"/>
      <c r="Y10076" s="7"/>
      <c r="AA10076" s="7"/>
      <c r="AB10076" s="7"/>
      <c r="AG10076" s="7"/>
    </row>
    <row r="10077" spans="1:33">
      <c r="A10077" s="7"/>
      <c r="B10077" s="7"/>
      <c r="C10077" s="7"/>
      <c r="D10077" s="7"/>
      <c r="E10077" s="7"/>
      <c r="F10077" s="7"/>
      <c r="G10077" s="7"/>
      <c r="H10077" s="7"/>
      <c r="J10077" s="7"/>
      <c r="K10077" s="7"/>
      <c r="L10077" s="7"/>
      <c r="Q10077" s="7"/>
      <c r="S10077" s="7"/>
      <c r="T10077" s="7"/>
      <c r="Y10077" s="7"/>
      <c r="AA10077" s="7"/>
      <c r="AB10077" s="7"/>
      <c r="AG10077" s="7"/>
    </row>
    <row r="10078" spans="1:33">
      <c r="A10078" s="7"/>
      <c r="B10078" s="7"/>
      <c r="C10078" s="7"/>
      <c r="D10078" s="7"/>
      <c r="E10078" s="7"/>
      <c r="F10078" s="7"/>
      <c r="G10078" s="7"/>
      <c r="H10078" s="7"/>
      <c r="J10078" s="7"/>
      <c r="K10078" s="7"/>
      <c r="L10078" s="7"/>
      <c r="Q10078" s="7"/>
      <c r="S10078" s="7"/>
      <c r="T10078" s="7"/>
      <c r="Y10078" s="7"/>
      <c r="AA10078" s="7"/>
      <c r="AB10078" s="7"/>
      <c r="AG10078" s="7"/>
    </row>
    <row r="10079" spans="1:33">
      <c r="A10079" s="7"/>
      <c r="B10079" s="7"/>
      <c r="C10079" s="7"/>
      <c r="D10079" s="7"/>
      <c r="E10079" s="7"/>
      <c r="F10079" s="7"/>
      <c r="G10079" s="7"/>
      <c r="H10079" s="7"/>
      <c r="J10079" s="7"/>
      <c r="K10079" s="7"/>
      <c r="L10079" s="7"/>
      <c r="Q10079" s="7"/>
      <c r="S10079" s="7"/>
      <c r="T10079" s="7"/>
      <c r="Y10079" s="7"/>
      <c r="AA10079" s="7"/>
      <c r="AB10079" s="7"/>
      <c r="AG10079" s="7"/>
    </row>
    <row r="10080" spans="1:33">
      <c r="A10080" s="7"/>
      <c r="B10080" s="7"/>
      <c r="C10080" s="7"/>
      <c r="D10080" s="7"/>
      <c r="E10080" s="7"/>
      <c r="F10080" s="7"/>
      <c r="G10080" s="7"/>
      <c r="H10080" s="7"/>
      <c r="J10080" s="7"/>
      <c r="K10080" s="7"/>
      <c r="L10080" s="7"/>
      <c r="Q10080" s="7"/>
      <c r="S10080" s="7"/>
      <c r="T10080" s="7"/>
      <c r="Y10080" s="7"/>
      <c r="AA10080" s="7"/>
      <c r="AB10080" s="7"/>
      <c r="AG10080" s="7"/>
    </row>
    <row r="10081" spans="1:33">
      <c r="A10081" s="7"/>
      <c r="B10081" s="7"/>
      <c r="C10081" s="7"/>
      <c r="D10081" s="7"/>
      <c r="E10081" s="7"/>
      <c r="F10081" s="7"/>
      <c r="G10081" s="7"/>
      <c r="H10081" s="7"/>
      <c r="J10081" s="7"/>
      <c r="K10081" s="7"/>
      <c r="L10081" s="7"/>
      <c r="Q10081" s="7"/>
      <c r="S10081" s="7"/>
      <c r="T10081" s="7"/>
      <c r="Y10081" s="7"/>
      <c r="AA10081" s="7"/>
      <c r="AB10081" s="7"/>
      <c r="AG10081" s="7"/>
    </row>
    <row r="10082" spans="1:33">
      <c r="A10082" s="7"/>
      <c r="B10082" s="7"/>
      <c r="C10082" s="7"/>
      <c r="D10082" s="7"/>
      <c r="E10082" s="7"/>
      <c r="F10082" s="7"/>
      <c r="G10082" s="7"/>
      <c r="H10082" s="7"/>
      <c r="J10082" s="7"/>
      <c r="K10082" s="7"/>
      <c r="L10082" s="7"/>
      <c r="Q10082" s="7"/>
      <c r="S10082" s="7"/>
      <c r="T10082" s="7"/>
      <c r="Y10082" s="7"/>
      <c r="AA10082" s="7"/>
      <c r="AB10082" s="7"/>
      <c r="AG10082" s="7"/>
    </row>
    <row r="10083" spans="1:33">
      <c r="A10083" s="7"/>
      <c r="B10083" s="7"/>
      <c r="C10083" s="7"/>
      <c r="D10083" s="7"/>
      <c r="E10083" s="7"/>
      <c r="F10083" s="7"/>
      <c r="G10083" s="7"/>
      <c r="H10083" s="7"/>
      <c r="J10083" s="7"/>
      <c r="K10083" s="7"/>
      <c r="L10083" s="7"/>
      <c r="Q10083" s="7"/>
      <c r="S10083" s="7"/>
      <c r="T10083" s="7"/>
      <c r="Y10083" s="7"/>
      <c r="AA10083" s="7"/>
      <c r="AB10083" s="7"/>
      <c r="AG10083" s="7"/>
    </row>
    <row r="10084" spans="1:33">
      <c r="A10084" s="7"/>
      <c r="B10084" s="7"/>
      <c r="C10084" s="7"/>
      <c r="D10084" s="7"/>
      <c r="E10084" s="7"/>
      <c r="F10084" s="7"/>
      <c r="G10084" s="7"/>
      <c r="H10084" s="7"/>
      <c r="J10084" s="7"/>
      <c r="K10084" s="7"/>
      <c r="L10084" s="7"/>
      <c r="Q10084" s="7"/>
      <c r="S10084" s="7"/>
      <c r="T10084" s="7"/>
      <c r="Y10084" s="7"/>
      <c r="AA10084" s="7"/>
      <c r="AB10084" s="7"/>
      <c r="AG10084" s="7"/>
    </row>
    <row r="10085" spans="1:33">
      <c r="A10085" s="7"/>
      <c r="B10085" s="7"/>
      <c r="C10085" s="7"/>
      <c r="D10085" s="7"/>
      <c r="E10085" s="7"/>
      <c r="F10085" s="7"/>
      <c r="G10085" s="7"/>
      <c r="H10085" s="7"/>
      <c r="J10085" s="7"/>
      <c r="K10085" s="7"/>
      <c r="L10085" s="7"/>
      <c r="Q10085" s="7"/>
      <c r="S10085" s="7"/>
      <c r="T10085" s="7"/>
      <c r="Y10085" s="7"/>
      <c r="AA10085" s="7"/>
      <c r="AB10085" s="7"/>
      <c r="AG10085" s="7"/>
    </row>
    <row r="10086" spans="1:33">
      <c r="A10086" s="7"/>
      <c r="B10086" s="7"/>
      <c r="C10086" s="7"/>
      <c r="D10086" s="7"/>
      <c r="E10086" s="7"/>
      <c r="F10086" s="7"/>
      <c r="G10086" s="7"/>
      <c r="H10086" s="7"/>
      <c r="J10086" s="7"/>
      <c r="K10086" s="7"/>
      <c r="L10086" s="7"/>
      <c r="Q10086" s="7"/>
      <c r="S10086" s="7"/>
      <c r="T10086" s="7"/>
      <c r="Y10086" s="7"/>
      <c r="AA10086" s="7"/>
      <c r="AB10086" s="7"/>
      <c r="AG10086" s="7"/>
    </row>
    <row r="10087" spans="1:33">
      <c r="A10087" s="7"/>
      <c r="B10087" s="7"/>
      <c r="C10087" s="7"/>
      <c r="D10087" s="7"/>
      <c r="E10087" s="7"/>
      <c r="F10087" s="7"/>
      <c r="G10087" s="7"/>
      <c r="H10087" s="7"/>
      <c r="J10087" s="7"/>
      <c r="K10087" s="7"/>
      <c r="L10087" s="7"/>
      <c r="Q10087" s="7"/>
      <c r="S10087" s="7"/>
      <c r="T10087" s="7"/>
      <c r="Y10087" s="7"/>
      <c r="AA10087" s="7"/>
      <c r="AB10087" s="7"/>
      <c r="AG10087" s="7"/>
    </row>
    <row r="10088" spans="1:33">
      <c r="A10088" s="7"/>
      <c r="B10088" s="7"/>
      <c r="C10088" s="7"/>
      <c r="D10088" s="7"/>
      <c r="E10088" s="7"/>
      <c r="F10088" s="7"/>
      <c r="G10088" s="7"/>
      <c r="H10088" s="7"/>
      <c r="J10088" s="7"/>
      <c r="K10088" s="7"/>
      <c r="L10088" s="7"/>
      <c r="Q10088" s="7"/>
      <c r="S10088" s="7"/>
      <c r="T10088" s="7"/>
      <c r="Y10088" s="7"/>
      <c r="AA10088" s="7"/>
      <c r="AB10088" s="7"/>
      <c r="AG10088" s="7"/>
    </row>
    <row r="10089" spans="1:33">
      <c r="A10089" s="7"/>
      <c r="B10089" s="7"/>
      <c r="C10089" s="7"/>
      <c r="D10089" s="7"/>
      <c r="E10089" s="7"/>
      <c r="F10089" s="7"/>
      <c r="G10089" s="7"/>
      <c r="H10089" s="7"/>
      <c r="J10089" s="7"/>
      <c r="K10089" s="7"/>
      <c r="L10089" s="7"/>
      <c r="Q10089" s="7"/>
      <c r="S10089" s="7"/>
      <c r="T10089" s="7"/>
      <c r="Y10089" s="7"/>
      <c r="AA10089" s="7"/>
      <c r="AB10089" s="7"/>
      <c r="AG10089" s="7"/>
    </row>
    <row r="10090" spans="1:33">
      <c r="A10090" s="7"/>
      <c r="B10090" s="7"/>
      <c r="C10090" s="7"/>
      <c r="D10090" s="7"/>
      <c r="E10090" s="7"/>
      <c r="F10090" s="7"/>
      <c r="G10090" s="7"/>
      <c r="H10090" s="7"/>
      <c r="J10090" s="7"/>
      <c r="K10090" s="7"/>
      <c r="L10090" s="7"/>
      <c r="Q10090" s="7"/>
      <c r="S10090" s="7"/>
      <c r="T10090" s="7"/>
      <c r="Y10090" s="7"/>
      <c r="AA10090" s="7"/>
      <c r="AB10090" s="7"/>
      <c r="AG10090" s="7"/>
    </row>
    <row r="10091" spans="1:33">
      <c r="A10091" s="7"/>
      <c r="B10091" s="7"/>
      <c r="C10091" s="7"/>
      <c r="D10091" s="7"/>
      <c r="E10091" s="7"/>
      <c r="F10091" s="7"/>
      <c r="G10091" s="7"/>
      <c r="H10091" s="7"/>
      <c r="J10091" s="7"/>
      <c r="K10091" s="7"/>
      <c r="L10091" s="7"/>
      <c r="Q10091" s="7"/>
      <c r="S10091" s="7"/>
      <c r="T10091" s="7"/>
      <c r="Y10091" s="7"/>
      <c r="AA10091" s="7"/>
      <c r="AB10091" s="7"/>
      <c r="AG10091" s="7"/>
    </row>
    <row r="10092" spans="1:33">
      <c r="A10092" s="7"/>
      <c r="B10092" s="7"/>
      <c r="C10092" s="7"/>
      <c r="D10092" s="7"/>
      <c r="E10092" s="7"/>
      <c r="F10092" s="7"/>
      <c r="G10092" s="7"/>
      <c r="H10092" s="7"/>
      <c r="J10092" s="7"/>
      <c r="K10092" s="7"/>
      <c r="L10092" s="7"/>
      <c r="Q10092" s="7"/>
      <c r="S10092" s="7"/>
      <c r="T10092" s="7"/>
      <c r="Y10092" s="7"/>
      <c r="AA10092" s="7"/>
      <c r="AB10092" s="7"/>
      <c r="AG10092" s="7"/>
    </row>
    <row r="10093" spans="1:33">
      <c r="A10093" s="7"/>
      <c r="B10093" s="7"/>
      <c r="C10093" s="7"/>
      <c r="D10093" s="7"/>
      <c r="E10093" s="7"/>
      <c r="F10093" s="7"/>
      <c r="G10093" s="7"/>
      <c r="H10093" s="7"/>
      <c r="J10093" s="7"/>
      <c r="K10093" s="7"/>
      <c r="L10093" s="7"/>
      <c r="Q10093" s="7"/>
      <c r="S10093" s="7"/>
      <c r="T10093" s="7"/>
      <c r="Y10093" s="7"/>
      <c r="AA10093" s="7"/>
      <c r="AB10093" s="7"/>
      <c r="AG10093" s="7"/>
    </row>
    <row r="10094" spans="1:33">
      <c r="A10094" s="7"/>
      <c r="B10094" s="7"/>
      <c r="C10094" s="7"/>
      <c r="D10094" s="7"/>
      <c r="E10094" s="7"/>
      <c r="F10094" s="7"/>
      <c r="G10094" s="7"/>
      <c r="H10094" s="7"/>
      <c r="J10094" s="7"/>
      <c r="K10094" s="7"/>
      <c r="L10094" s="7"/>
      <c r="Q10094" s="7"/>
      <c r="S10094" s="7"/>
      <c r="T10094" s="7"/>
      <c r="Y10094" s="7"/>
      <c r="AA10094" s="7"/>
      <c r="AB10094" s="7"/>
      <c r="AG10094" s="7"/>
    </row>
    <row r="10095" spans="1:33">
      <c r="A10095" s="7"/>
      <c r="B10095" s="7"/>
      <c r="C10095" s="7"/>
      <c r="D10095" s="7"/>
      <c r="E10095" s="7"/>
      <c r="F10095" s="7"/>
      <c r="G10095" s="7"/>
      <c r="H10095" s="7"/>
      <c r="J10095" s="7"/>
      <c r="K10095" s="7"/>
      <c r="L10095" s="7"/>
      <c r="Q10095" s="7"/>
      <c r="S10095" s="7"/>
      <c r="T10095" s="7"/>
      <c r="Y10095" s="7"/>
      <c r="AA10095" s="7"/>
      <c r="AB10095" s="7"/>
      <c r="AG10095" s="7"/>
    </row>
    <row r="10096" spans="1:33">
      <c r="A10096" s="7"/>
      <c r="B10096" s="7"/>
      <c r="C10096" s="7"/>
      <c r="D10096" s="7"/>
      <c r="E10096" s="7"/>
      <c r="F10096" s="7"/>
      <c r="G10096" s="7"/>
      <c r="H10096" s="7"/>
      <c r="J10096" s="7"/>
      <c r="K10096" s="7"/>
      <c r="L10096" s="7"/>
      <c r="Q10096" s="7"/>
      <c r="S10096" s="7"/>
      <c r="T10096" s="7"/>
      <c r="Y10096" s="7"/>
      <c r="AA10096" s="7"/>
      <c r="AB10096" s="7"/>
      <c r="AG10096" s="7"/>
    </row>
    <row r="10097" spans="1:33">
      <c r="A10097" s="7"/>
      <c r="B10097" s="7"/>
      <c r="C10097" s="7"/>
      <c r="D10097" s="7"/>
      <c r="E10097" s="7"/>
      <c r="F10097" s="7"/>
      <c r="G10097" s="7"/>
      <c r="H10097" s="7"/>
      <c r="J10097" s="7"/>
      <c r="K10097" s="7"/>
      <c r="L10097" s="7"/>
      <c r="Q10097" s="7"/>
      <c r="S10097" s="7"/>
      <c r="T10097" s="7"/>
      <c r="Y10097" s="7"/>
      <c r="AA10097" s="7"/>
      <c r="AB10097" s="7"/>
      <c r="AG10097" s="7"/>
    </row>
    <row r="10098" spans="1:33">
      <c r="A10098" s="7"/>
      <c r="B10098" s="7"/>
      <c r="C10098" s="7"/>
      <c r="D10098" s="7"/>
      <c r="E10098" s="7"/>
      <c r="F10098" s="7"/>
      <c r="G10098" s="7"/>
      <c r="H10098" s="7"/>
      <c r="J10098" s="7"/>
      <c r="K10098" s="7"/>
      <c r="L10098" s="7"/>
      <c r="Q10098" s="7"/>
      <c r="S10098" s="7"/>
      <c r="T10098" s="7"/>
      <c r="Y10098" s="7"/>
      <c r="AA10098" s="7"/>
      <c r="AB10098" s="7"/>
      <c r="AG10098" s="7"/>
    </row>
    <row r="10099" spans="1:33">
      <c r="A10099" s="7"/>
      <c r="B10099" s="7"/>
      <c r="C10099" s="7"/>
      <c r="D10099" s="7"/>
      <c r="E10099" s="7"/>
      <c r="F10099" s="7"/>
      <c r="G10099" s="7"/>
      <c r="H10099" s="7"/>
      <c r="J10099" s="7"/>
      <c r="K10099" s="7"/>
      <c r="L10099" s="7"/>
      <c r="Q10099" s="7"/>
      <c r="S10099" s="7"/>
      <c r="T10099" s="7"/>
      <c r="Y10099" s="7"/>
      <c r="AA10099" s="7"/>
      <c r="AB10099" s="7"/>
      <c r="AG10099" s="7"/>
    </row>
    <row r="10100" spans="1:33">
      <c r="A10100" s="7"/>
      <c r="B10100" s="7"/>
      <c r="C10100" s="7"/>
      <c r="D10100" s="7"/>
      <c r="E10100" s="7"/>
      <c r="F10100" s="7"/>
      <c r="G10100" s="7"/>
      <c r="H10100" s="7"/>
      <c r="J10100" s="7"/>
      <c r="K10100" s="7"/>
      <c r="L10100" s="7"/>
      <c r="Q10100" s="7"/>
      <c r="S10100" s="7"/>
      <c r="T10100" s="7"/>
      <c r="Y10100" s="7"/>
      <c r="AA10100" s="7"/>
      <c r="AB10100" s="7"/>
      <c r="AG10100" s="7"/>
    </row>
    <row r="10101" spans="1:33">
      <c r="A10101" s="7"/>
      <c r="B10101" s="7"/>
      <c r="C10101" s="7"/>
      <c r="D10101" s="7"/>
      <c r="E10101" s="7"/>
      <c r="F10101" s="7"/>
      <c r="G10101" s="7"/>
      <c r="H10101" s="7"/>
      <c r="J10101" s="7"/>
      <c r="K10101" s="7"/>
      <c r="L10101" s="7"/>
      <c r="Q10101" s="7"/>
      <c r="S10101" s="7"/>
      <c r="T10101" s="7"/>
      <c r="Y10101" s="7"/>
      <c r="AA10101" s="7"/>
      <c r="AB10101" s="7"/>
      <c r="AG10101" s="7"/>
    </row>
    <row r="10102" spans="1:33">
      <c r="A10102" s="7"/>
      <c r="B10102" s="7"/>
      <c r="C10102" s="7"/>
      <c r="D10102" s="7"/>
      <c r="E10102" s="7"/>
      <c r="F10102" s="7"/>
      <c r="G10102" s="7"/>
      <c r="H10102" s="7"/>
      <c r="J10102" s="7"/>
      <c r="K10102" s="7"/>
      <c r="L10102" s="7"/>
      <c r="Q10102" s="7"/>
      <c r="S10102" s="7"/>
      <c r="T10102" s="7"/>
      <c r="Y10102" s="7"/>
      <c r="AA10102" s="7"/>
      <c r="AB10102" s="7"/>
      <c r="AG10102" s="7"/>
    </row>
    <row r="10103" spans="1:33">
      <c r="A10103" s="7"/>
      <c r="B10103" s="7"/>
      <c r="C10103" s="7"/>
      <c r="D10103" s="7"/>
      <c r="E10103" s="7"/>
      <c r="F10103" s="7"/>
      <c r="G10103" s="7"/>
      <c r="H10103" s="7"/>
      <c r="J10103" s="7"/>
      <c r="K10103" s="7"/>
      <c r="L10103" s="7"/>
      <c r="Q10103" s="7"/>
      <c r="S10103" s="7"/>
      <c r="T10103" s="7"/>
      <c r="Y10103" s="7"/>
      <c r="AA10103" s="7"/>
      <c r="AB10103" s="7"/>
      <c r="AG10103" s="7"/>
    </row>
    <row r="10104" spans="1:33">
      <c r="A10104" s="7"/>
      <c r="B10104" s="7"/>
      <c r="C10104" s="7"/>
      <c r="D10104" s="7"/>
      <c r="E10104" s="7"/>
      <c r="F10104" s="7"/>
      <c r="G10104" s="7"/>
      <c r="H10104" s="7"/>
      <c r="J10104" s="7"/>
      <c r="K10104" s="7"/>
      <c r="L10104" s="7"/>
      <c r="Q10104" s="7"/>
      <c r="S10104" s="7"/>
      <c r="T10104" s="7"/>
      <c r="Y10104" s="7"/>
      <c r="AA10104" s="7"/>
      <c r="AB10104" s="7"/>
      <c r="AG10104" s="7"/>
    </row>
    <row r="10105" spans="1:33">
      <c r="A10105" s="7"/>
      <c r="B10105" s="7"/>
      <c r="C10105" s="7"/>
      <c r="D10105" s="7"/>
      <c r="E10105" s="7"/>
      <c r="F10105" s="7"/>
      <c r="G10105" s="7"/>
      <c r="H10105" s="7"/>
      <c r="J10105" s="7"/>
      <c r="K10105" s="7"/>
      <c r="L10105" s="7"/>
      <c r="Q10105" s="7"/>
      <c r="S10105" s="7"/>
      <c r="T10105" s="7"/>
      <c r="Y10105" s="7"/>
      <c r="AA10105" s="7"/>
      <c r="AB10105" s="7"/>
      <c r="AG10105" s="7"/>
    </row>
    <row r="10106" spans="1:33">
      <c r="A10106" s="7"/>
      <c r="B10106" s="7"/>
      <c r="C10106" s="7"/>
      <c r="D10106" s="7"/>
      <c r="E10106" s="7"/>
      <c r="F10106" s="7"/>
      <c r="G10106" s="7"/>
      <c r="H10106" s="7"/>
      <c r="J10106" s="7"/>
      <c r="K10106" s="7"/>
      <c r="L10106" s="7"/>
      <c r="Q10106" s="7"/>
      <c r="S10106" s="7"/>
      <c r="T10106" s="7"/>
      <c r="Y10106" s="7"/>
      <c r="AA10106" s="7"/>
      <c r="AB10106" s="7"/>
      <c r="AG10106" s="7"/>
    </row>
    <row r="10107" spans="1:33">
      <c r="A10107" s="7"/>
      <c r="B10107" s="7"/>
      <c r="C10107" s="7"/>
      <c r="D10107" s="7"/>
      <c r="E10107" s="7"/>
      <c r="F10107" s="7"/>
      <c r="G10107" s="7"/>
      <c r="H10107" s="7"/>
      <c r="J10107" s="7"/>
      <c r="K10107" s="7"/>
      <c r="L10107" s="7"/>
      <c r="Q10107" s="7"/>
      <c r="S10107" s="7"/>
      <c r="T10107" s="7"/>
      <c r="Y10107" s="7"/>
      <c r="AA10107" s="7"/>
      <c r="AB10107" s="7"/>
      <c r="AG10107" s="7"/>
    </row>
    <row r="10108" spans="1:33">
      <c r="A10108" s="7"/>
      <c r="B10108" s="7"/>
      <c r="C10108" s="7"/>
      <c r="D10108" s="7"/>
      <c r="E10108" s="7"/>
      <c r="F10108" s="7"/>
      <c r="G10108" s="7"/>
      <c r="H10108" s="7"/>
      <c r="J10108" s="7"/>
      <c r="K10108" s="7"/>
      <c r="L10108" s="7"/>
      <c r="Q10108" s="7"/>
      <c r="S10108" s="7"/>
      <c r="T10108" s="7"/>
      <c r="Y10108" s="7"/>
      <c r="AA10108" s="7"/>
      <c r="AB10108" s="7"/>
      <c r="AG10108" s="7"/>
    </row>
    <row r="10109" spans="1:33">
      <c r="A10109" s="7"/>
      <c r="B10109" s="7"/>
      <c r="C10109" s="7"/>
      <c r="D10109" s="7"/>
      <c r="E10109" s="7"/>
      <c r="F10109" s="7"/>
      <c r="G10109" s="7"/>
      <c r="H10109" s="7"/>
      <c r="J10109" s="7"/>
      <c r="K10109" s="7"/>
      <c r="L10109" s="7"/>
      <c r="Q10109" s="7"/>
      <c r="S10109" s="7"/>
      <c r="T10109" s="7"/>
      <c r="Y10109" s="7"/>
      <c r="AA10109" s="7"/>
      <c r="AB10109" s="7"/>
      <c r="AG10109" s="7"/>
    </row>
    <row r="10110" spans="1:33">
      <c r="A10110" s="7"/>
      <c r="B10110" s="7"/>
      <c r="C10110" s="7"/>
      <c r="D10110" s="7"/>
      <c r="E10110" s="7"/>
      <c r="F10110" s="7"/>
      <c r="G10110" s="7"/>
      <c r="H10110" s="7"/>
      <c r="J10110" s="7"/>
      <c r="K10110" s="7"/>
      <c r="L10110" s="7"/>
      <c r="Q10110" s="7"/>
      <c r="S10110" s="7"/>
      <c r="T10110" s="7"/>
      <c r="Y10110" s="7"/>
      <c r="AA10110" s="7"/>
      <c r="AB10110" s="7"/>
      <c r="AG10110" s="7"/>
    </row>
    <row r="10111" spans="1:33">
      <c r="A10111" s="7"/>
      <c r="B10111" s="7"/>
      <c r="C10111" s="7"/>
      <c r="D10111" s="7"/>
      <c r="E10111" s="7"/>
      <c r="F10111" s="7"/>
      <c r="G10111" s="7"/>
      <c r="H10111" s="7"/>
      <c r="J10111" s="7"/>
      <c r="K10111" s="7"/>
      <c r="L10111" s="7"/>
      <c r="Q10111" s="7"/>
      <c r="S10111" s="7"/>
      <c r="T10111" s="7"/>
      <c r="Y10111" s="7"/>
      <c r="AA10111" s="7"/>
      <c r="AB10111" s="7"/>
      <c r="AG10111" s="7"/>
    </row>
    <row r="10112" spans="1:33">
      <c r="A10112" s="7"/>
      <c r="B10112" s="7"/>
      <c r="C10112" s="7"/>
      <c r="D10112" s="7"/>
      <c r="E10112" s="7"/>
      <c r="F10112" s="7"/>
      <c r="G10112" s="7"/>
      <c r="H10112" s="7"/>
      <c r="J10112" s="7"/>
      <c r="K10112" s="7"/>
      <c r="L10112" s="7"/>
      <c r="Q10112" s="7"/>
      <c r="S10112" s="7"/>
      <c r="T10112" s="7"/>
      <c r="Y10112" s="7"/>
      <c r="AA10112" s="7"/>
      <c r="AB10112" s="7"/>
      <c r="AG10112" s="7"/>
    </row>
    <row r="10113" spans="1:33">
      <c r="A10113" s="7"/>
      <c r="B10113" s="7"/>
      <c r="C10113" s="7"/>
      <c r="D10113" s="7"/>
      <c r="E10113" s="7"/>
      <c r="F10113" s="7"/>
      <c r="G10113" s="7"/>
      <c r="H10113" s="7"/>
      <c r="J10113" s="7"/>
      <c r="K10113" s="7"/>
      <c r="L10113" s="7"/>
      <c r="Q10113" s="7"/>
      <c r="S10113" s="7"/>
      <c r="T10113" s="7"/>
      <c r="Y10113" s="7"/>
      <c r="AA10113" s="7"/>
      <c r="AB10113" s="7"/>
      <c r="AG10113" s="7"/>
    </row>
    <row r="10114" spans="1:33">
      <c r="A10114" s="7"/>
      <c r="B10114" s="7"/>
      <c r="C10114" s="7"/>
      <c r="D10114" s="7"/>
      <c r="E10114" s="7"/>
      <c r="F10114" s="7"/>
      <c r="G10114" s="7"/>
      <c r="H10114" s="7"/>
      <c r="J10114" s="7"/>
      <c r="K10114" s="7"/>
      <c r="L10114" s="7"/>
      <c r="Q10114" s="7"/>
      <c r="S10114" s="7"/>
      <c r="T10114" s="7"/>
      <c r="Y10114" s="7"/>
      <c r="AA10114" s="7"/>
      <c r="AB10114" s="7"/>
      <c r="AG10114" s="7"/>
    </row>
    <row r="10115" spans="1:33">
      <c r="A10115" s="7"/>
      <c r="B10115" s="7"/>
      <c r="C10115" s="7"/>
      <c r="D10115" s="7"/>
      <c r="E10115" s="7"/>
      <c r="F10115" s="7"/>
      <c r="G10115" s="7"/>
      <c r="H10115" s="7"/>
      <c r="J10115" s="7"/>
      <c r="K10115" s="7"/>
      <c r="L10115" s="7"/>
      <c r="Q10115" s="7"/>
      <c r="S10115" s="7"/>
      <c r="T10115" s="7"/>
      <c r="Y10115" s="7"/>
      <c r="AA10115" s="7"/>
      <c r="AB10115" s="7"/>
      <c r="AG10115" s="7"/>
    </row>
    <row r="10116" spans="1:33">
      <c r="A10116" s="7"/>
      <c r="B10116" s="7"/>
      <c r="C10116" s="7"/>
      <c r="D10116" s="7"/>
      <c r="E10116" s="7"/>
      <c r="F10116" s="7"/>
      <c r="G10116" s="7"/>
      <c r="H10116" s="7"/>
      <c r="J10116" s="7"/>
      <c r="K10116" s="7"/>
      <c r="L10116" s="7"/>
      <c r="Q10116" s="7"/>
      <c r="S10116" s="7"/>
      <c r="T10116" s="7"/>
      <c r="Y10116" s="7"/>
      <c r="AA10116" s="7"/>
      <c r="AB10116" s="7"/>
      <c r="AG10116" s="7"/>
    </row>
    <row r="10117" spans="1:33">
      <c r="A10117" s="7"/>
      <c r="B10117" s="7"/>
      <c r="C10117" s="7"/>
      <c r="D10117" s="7"/>
      <c r="E10117" s="7"/>
      <c r="F10117" s="7"/>
      <c r="G10117" s="7"/>
      <c r="H10117" s="7"/>
      <c r="J10117" s="7"/>
      <c r="K10117" s="7"/>
      <c r="L10117" s="7"/>
      <c r="Q10117" s="7"/>
      <c r="S10117" s="7"/>
      <c r="T10117" s="7"/>
      <c r="Y10117" s="7"/>
      <c r="AA10117" s="7"/>
      <c r="AB10117" s="7"/>
      <c r="AG10117" s="7"/>
    </row>
    <row r="10118" spans="1:33">
      <c r="A10118" s="7"/>
      <c r="B10118" s="7"/>
      <c r="C10118" s="7"/>
      <c r="D10118" s="7"/>
      <c r="E10118" s="7"/>
      <c r="F10118" s="7"/>
      <c r="G10118" s="7"/>
      <c r="H10118" s="7"/>
      <c r="J10118" s="7"/>
      <c r="K10118" s="7"/>
      <c r="L10118" s="7"/>
      <c r="Q10118" s="7"/>
      <c r="S10118" s="7"/>
      <c r="T10118" s="7"/>
      <c r="Y10118" s="7"/>
      <c r="AA10118" s="7"/>
      <c r="AB10118" s="7"/>
      <c r="AG10118" s="7"/>
    </row>
    <row r="10119" spans="1:33">
      <c r="A10119" s="7"/>
      <c r="B10119" s="7"/>
      <c r="C10119" s="7"/>
      <c r="D10119" s="7"/>
      <c r="E10119" s="7"/>
      <c r="F10119" s="7"/>
      <c r="G10119" s="7"/>
      <c r="H10119" s="7"/>
      <c r="J10119" s="7"/>
      <c r="K10119" s="7"/>
      <c r="L10119" s="7"/>
      <c r="Q10119" s="7"/>
      <c r="S10119" s="7"/>
      <c r="T10119" s="7"/>
      <c r="Y10119" s="7"/>
      <c r="AA10119" s="7"/>
      <c r="AB10119" s="7"/>
      <c r="AG10119" s="7"/>
    </row>
    <row r="10120" spans="1:33">
      <c r="A10120" s="7"/>
      <c r="B10120" s="7"/>
      <c r="C10120" s="7"/>
      <c r="D10120" s="7"/>
      <c r="E10120" s="7"/>
      <c r="F10120" s="7"/>
      <c r="G10120" s="7"/>
      <c r="H10120" s="7"/>
      <c r="J10120" s="7"/>
      <c r="K10120" s="7"/>
      <c r="L10120" s="7"/>
      <c r="Q10120" s="7"/>
      <c r="S10120" s="7"/>
      <c r="T10120" s="7"/>
      <c r="Y10120" s="7"/>
      <c r="AA10120" s="7"/>
      <c r="AB10120" s="7"/>
      <c r="AG10120" s="7"/>
    </row>
    <row r="10121" spans="1:33">
      <c r="A10121" s="7"/>
      <c r="B10121" s="7"/>
      <c r="C10121" s="7"/>
      <c r="D10121" s="7"/>
      <c r="E10121" s="7"/>
      <c r="F10121" s="7"/>
      <c r="G10121" s="7"/>
      <c r="H10121" s="7"/>
      <c r="J10121" s="7"/>
      <c r="K10121" s="7"/>
      <c r="L10121" s="7"/>
      <c r="Q10121" s="7"/>
      <c r="S10121" s="7"/>
      <c r="T10121" s="7"/>
      <c r="Y10121" s="7"/>
      <c r="AA10121" s="7"/>
      <c r="AB10121" s="7"/>
      <c r="AG10121" s="7"/>
    </row>
    <row r="10122" spans="1:33">
      <c r="A10122" s="7"/>
      <c r="B10122" s="7"/>
      <c r="C10122" s="7"/>
      <c r="D10122" s="7"/>
      <c r="E10122" s="7"/>
      <c r="F10122" s="7"/>
      <c r="G10122" s="7"/>
      <c r="H10122" s="7"/>
      <c r="J10122" s="7"/>
      <c r="K10122" s="7"/>
      <c r="L10122" s="7"/>
      <c r="Q10122" s="7"/>
      <c r="S10122" s="7"/>
      <c r="T10122" s="7"/>
      <c r="Y10122" s="7"/>
      <c r="AA10122" s="7"/>
      <c r="AB10122" s="7"/>
      <c r="AG10122" s="7"/>
    </row>
    <row r="10123" spans="1:33">
      <c r="A10123" s="7"/>
      <c r="B10123" s="7"/>
      <c r="C10123" s="7"/>
      <c r="D10123" s="7"/>
      <c r="E10123" s="7"/>
      <c r="F10123" s="7"/>
      <c r="G10123" s="7"/>
      <c r="H10123" s="7"/>
      <c r="J10123" s="7"/>
      <c r="K10123" s="7"/>
      <c r="L10123" s="7"/>
      <c r="Q10123" s="7"/>
      <c r="S10123" s="7"/>
      <c r="T10123" s="7"/>
      <c r="Y10123" s="7"/>
      <c r="AA10123" s="7"/>
      <c r="AB10123" s="7"/>
      <c r="AG10123" s="7"/>
    </row>
    <row r="10124" spans="1:33">
      <c r="A10124" s="7"/>
      <c r="B10124" s="7"/>
      <c r="C10124" s="7"/>
      <c r="D10124" s="7"/>
      <c r="E10124" s="7"/>
      <c r="F10124" s="7"/>
      <c r="G10124" s="7"/>
      <c r="H10124" s="7"/>
      <c r="J10124" s="7"/>
      <c r="K10124" s="7"/>
      <c r="L10124" s="7"/>
      <c r="Q10124" s="7"/>
      <c r="S10124" s="7"/>
      <c r="T10124" s="7"/>
      <c r="Y10124" s="7"/>
      <c r="AA10124" s="7"/>
      <c r="AB10124" s="7"/>
      <c r="AG10124" s="7"/>
    </row>
    <row r="10125" spans="1:33">
      <c r="A10125" s="7"/>
      <c r="B10125" s="7"/>
      <c r="C10125" s="7"/>
      <c r="D10125" s="7"/>
      <c r="E10125" s="7"/>
      <c r="F10125" s="7"/>
      <c r="G10125" s="7"/>
      <c r="H10125" s="7"/>
      <c r="J10125" s="7"/>
      <c r="K10125" s="7"/>
      <c r="L10125" s="7"/>
      <c r="Q10125" s="7"/>
      <c r="S10125" s="7"/>
      <c r="T10125" s="7"/>
      <c r="Y10125" s="7"/>
      <c r="AA10125" s="7"/>
      <c r="AB10125" s="7"/>
      <c r="AG10125" s="7"/>
    </row>
    <row r="10126" spans="1:33">
      <c r="A10126" s="7"/>
      <c r="B10126" s="7"/>
      <c r="C10126" s="7"/>
      <c r="D10126" s="7"/>
      <c r="E10126" s="7"/>
      <c r="F10126" s="7"/>
      <c r="G10126" s="7"/>
      <c r="H10126" s="7"/>
      <c r="J10126" s="7"/>
      <c r="K10126" s="7"/>
      <c r="L10126" s="7"/>
      <c r="Q10126" s="7"/>
      <c r="S10126" s="7"/>
      <c r="T10126" s="7"/>
      <c r="Y10126" s="7"/>
      <c r="AA10126" s="7"/>
      <c r="AB10126" s="7"/>
      <c r="AG10126" s="7"/>
    </row>
    <row r="10127" spans="1:33">
      <c r="A10127" s="7"/>
      <c r="B10127" s="7"/>
      <c r="C10127" s="7"/>
      <c r="D10127" s="7"/>
      <c r="E10127" s="7"/>
      <c r="F10127" s="7"/>
      <c r="G10127" s="7"/>
      <c r="H10127" s="7"/>
      <c r="J10127" s="7"/>
      <c r="K10127" s="7"/>
      <c r="L10127" s="7"/>
      <c r="Q10127" s="7"/>
      <c r="S10127" s="7"/>
      <c r="T10127" s="7"/>
      <c r="Y10127" s="7"/>
      <c r="AA10127" s="7"/>
      <c r="AB10127" s="7"/>
      <c r="AG10127" s="7"/>
    </row>
    <row r="10128" spans="1:33">
      <c r="A10128" s="7"/>
      <c r="B10128" s="7"/>
      <c r="C10128" s="7"/>
      <c r="D10128" s="7"/>
      <c r="E10128" s="7"/>
      <c r="F10128" s="7"/>
      <c r="G10128" s="7"/>
      <c r="H10128" s="7"/>
      <c r="J10128" s="7"/>
      <c r="K10128" s="7"/>
      <c r="L10128" s="7"/>
      <c r="Q10128" s="7"/>
      <c r="S10128" s="7"/>
      <c r="T10128" s="7"/>
      <c r="Y10128" s="7"/>
      <c r="AA10128" s="7"/>
      <c r="AB10128" s="7"/>
      <c r="AG10128" s="7"/>
    </row>
    <row r="10129" spans="1:33">
      <c r="A10129" s="7"/>
      <c r="B10129" s="7"/>
      <c r="C10129" s="7"/>
      <c r="D10129" s="7"/>
      <c r="E10129" s="7"/>
      <c r="F10129" s="7"/>
      <c r="G10129" s="7"/>
      <c r="H10129" s="7"/>
      <c r="J10129" s="7"/>
      <c r="K10129" s="7"/>
      <c r="L10129" s="7"/>
      <c r="Q10129" s="7"/>
      <c r="S10129" s="7"/>
      <c r="T10129" s="7"/>
      <c r="Y10129" s="7"/>
      <c r="AA10129" s="7"/>
      <c r="AB10129" s="7"/>
      <c r="AG10129" s="7"/>
    </row>
    <row r="10130" spans="1:33">
      <c r="A10130" s="7"/>
      <c r="B10130" s="7"/>
      <c r="C10130" s="7"/>
      <c r="D10130" s="7"/>
      <c r="E10130" s="7"/>
      <c r="F10130" s="7"/>
      <c r="G10130" s="7"/>
      <c r="H10130" s="7"/>
      <c r="J10130" s="7"/>
      <c r="K10130" s="7"/>
      <c r="L10130" s="7"/>
      <c r="Q10130" s="7"/>
      <c r="S10130" s="7"/>
      <c r="T10130" s="7"/>
      <c r="Y10130" s="7"/>
      <c r="AA10130" s="7"/>
      <c r="AB10130" s="7"/>
      <c r="AG10130" s="7"/>
    </row>
    <row r="10131" spans="1:33">
      <c r="A10131" s="7"/>
      <c r="B10131" s="7"/>
      <c r="C10131" s="7"/>
      <c r="D10131" s="7"/>
      <c r="E10131" s="7"/>
      <c r="F10131" s="7"/>
      <c r="G10131" s="7"/>
      <c r="H10131" s="7"/>
      <c r="J10131" s="7"/>
      <c r="K10131" s="7"/>
      <c r="L10131" s="7"/>
      <c r="Q10131" s="7"/>
      <c r="S10131" s="7"/>
      <c r="T10131" s="7"/>
      <c r="Y10131" s="7"/>
      <c r="AA10131" s="7"/>
      <c r="AB10131" s="7"/>
      <c r="AG10131" s="7"/>
    </row>
    <row r="10132" spans="1:33">
      <c r="A10132" s="7"/>
      <c r="B10132" s="7"/>
      <c r="C10132" s="7"/>
      <c r="D10132" s="7"/>
      <c r="E10132" s="7"/>
      <c r="F10132" s="7"/>
      <c r="G10132" s="7"/>
      <c r="H10132" s="7"/>
      <c r="J10132" s="7"/>
      <c r="K10132" s="7"/>
      <c r="L10132" s="7"/>
      <c r="Q10132" s="7"/>
      <c r="S10132" s="7"/>
      <c r="T10132" s="7"/>
      <c r="Y10132" s="7"/>
      <c r="AA10132" s="7"/>
      <c r="AB10132" s="7"/>
      <c r="AG10132" s="7"/>
    </row>
    <row r="10133" spans="1:33">
      <c r="A10133" s="7"/>
      <c r="B10133" s="7"/>
      <c r="C10133" s="7"/>
      <c r="D10133" s="7"/>
      <c r="E10133" s="7"/>
      <c r="F10133" s="7"/>
      <c r="G10133" s="7"/>
      <c r="H10133" s="7"/>
      <c r="J10133" s="7"/>
      <c r="K10133" s="7"/>
      <c r="L10133" s="7"/>
      <c r="Q10133" s="7"/>
      <c r="S10133" s="7"/>
      <c r="T10133" s="7"/>
      <c r="Y10133" s="7"/>
      <c r="AA10133" s="7"/>
      <c r="AB10133" s="7"/>
      <c r="AG10133" s="7"/>
    </row>
    <row r="10134" spans="1:33">
      <c r="A10134" s="7"/>
      <c r="B10134" s="7"/>
      <c r="C10134" s="7"/>
      <c r="D10134" s="7"/>
      <c r="E10134" s="7"/>
      <c r="F10134" s="7"/>
      <c r="G10134" s="7"/>
      <c r="H10134" s="7"/>
      <c r="J10134" s="7"/>
      <c r="K10134" s="7"/>
      <c r="L10134" s="7"/>
      <c r="Q10134" s="7"/>
      <c r="S10134" s="7"/>
      <c r="T10134" s="7"/>
      <c r="Y10134" s="7"/>
      <c r="AA10134" s="7"/>
      <c r="AB10134" s="7"/>
      <c r="AG10134" s="7"/>
    </row>
    <row r="10135" spans="1:33">
      <c r="A10135" s="7"/>
      <c r="B10135" s="7"/>
      <c r="C10135" s="7"/>
      <c r="D10135" s="7"/>
      <c r="E10135" s="7"/>
      <c r="F10135" s="7"/>
      <c r="G10135" s="7"/>
      <c r="H10135" s="7"/>
      <c r="J10135" s="7"/>
      <c r="K10135" s="7"/>
      <c r="L10135" s="7"/>
      <c r="Q10135" s="7"/>
      <c r="S10135" s="7"/>
      <c r="T10135" s="7"/>
      <c r="Y10135" s="7"/>
      <c r="AA10135" s="7"/>
      <c r="AB10135" s="7"/>
      <c r="AG10135" s="7"/>
    </row>
    <row r="10136" spans="1:33">
      <c r="A10136" s="7"/>
      <c r="B10136" s="7"/>
      <c r="C10136" s="7"/>
      <c r="D10136" s="7"/>
      <c r="E10136" s="7"/>
      <c r="F10136" s="7"/>
      <c r="G10136" s="7"/>
      <c r="H10136" s="7"/>
      <c r="J10136" s="7"/>
      <c r="K10136" s="7"/>
      <c r="L10136" s="7"/>
      <c r="Q10136" s="7"/>
      <c r="S10136" s="7"/>
      <c r="T10136" s="7"/>
      <c r="Y10136" s="7"/>
      <c r="AA10136" s="7"/>
      <c r="AB10136" s="7"/>
      <c r="AG10136" s="7"/>
    </row>
    <row r="10137" spans="1:33">
      <c r="A10137" s="7"/>
      <c r="B10137" s="7"/>
      <c r="C10137" s="7"/>
      <c r="D10137" s="7"/>
      <c r="E10137" s="7"/>
      <c r="F10137" s="7"/>
      <c r="G10137" s="7"/>
      <c r="H10137" s="7"/>
      <c r="J10137" s="7"/>
      <c r="K10137" s="7"/>
      <c r="L10137" s="7"/>
      <c r="Q10137" s="7"/>
      <c r="S10137" s="7"/>
      <c r="T10137" s="7"/>
      <c r="Y10137" s="7"/>
      <c r="AA10137" s="7"/>
      <c r="AB10137" s="7"/>
      <c r="AG10137" s="7"/>
    </row>
    <row r="10138" spans="1:33">
      <c r="A10138" s="7"/>
      <c r="B10138" s="7"/>
      <c r="C10138" s="7"/>
      <c r="D10138" s="7"/>
      <c r="E10138" s="7"/>
      <c r="F10138" s="7"/>
      <c r="G10138" s="7"/>
      <c r="H10138" s="7"/>
      <c r="J10138" s="7"/>
      <c r="K10138" s="7"/>
      <c r="L10138" s="7"/>
      <c r="Q10138" s="7"/>
      <c r="S10138" s="7"/>
      <c r="T10138" s="7"/>
      <c r="Y10138" s="7"/>
      <c r="AA10138" s="7"/>
      <c r="AB10138" s="7"/>
      <c r="AG10138" s="7"/>
    </row>
    <row r="10139" spans="1:33">
      <c r="A10139" s="7"/>
      <c r="B10139" s="7"/>
      <c r="C10139" s="7"/>
      <c r="D10139" s="7"/>
      <c r="E10139" s="7"/>
      <c r="F10139" s="7"/>
      <c r="G10139" s="7"/>
      <c r="H10139" s="7"/>
      <c r="J10139" s="7"/>
      <c r="K10139" s="7"/>
      <c r="L10139" s="7"/>
      <c r="Q10139" s="7"/>
      <c r="S10139" s="7"/>
      <c r="T10139" s="7"/>
      <c r="Y10139" s="7"/>
      <c r="AA10139" s="7"/>
      <c r="AB10139" s="7"/>
      <c r="AG10139" s="7"/>
    </row>
    <row r="10140" spans="1:33">
      <c r="A10140" s="7"/>
      <c r="B10140" s="7"/>
      <c r="C10140" s="7"/>
      <c r="D10140" s="7"/>
      <c r="E10140" s="7"/>
      <c r="F10140" s="7"/>
      <c r="G10140" s="7"/>
      <c r="H10140" s="7"/>
      <c r="J10140" s="7"/>
      <c r="K10140" s="7"/>
      <c r="L10140" s="7"/>
      <c r="Q10140" s="7"/>
      <c r="S10140" s="7"/>
      <c r="T10140" s="7"/>
      <c r="Y10140" s="7"/>
      <c r="AA10140" s="7"/>
      <c r="AB10140" s="7"/>
      <c r="AG10140" s="7"/>
    </row>
    <row r="10141" spans="1:33">
      <c r="A10141" s="7"/>
      <c r="B10141" s="7"/>
      <c r="C10141" s="7"/>
      <c r="D10141" s="7"/>
      <c r="E10141" s="7"/>
      <c r="F10141" s="7"/>
      <c r="G10141" s="7"/>
      <c r="H10141" s="7"/>
      <c r="J10141" s="7"/>
      <c r="K10141" s="7"/>
      <c r="L10141" s="7"/>
      <c r="Q10141" s="7"/>
      <c r="S10141" s="7"/>
      <c r="T10141" s="7"/>
      <c r="Y10141" s="7"/>
      <c r="AA10141" s="7"/>
      <c r="AB10141" s="7"/>
      <c r="AG10141" s="7"/>
    </row>
    <row r="10142" spans="1:33">
      <c r="A10142" s="7"/>
      <c r="B10142" s="7"/>
      <c r="C10142" s="7"/>
      <c r="D10142" s="7"/>
      <c r="E10142" s="7"/>
      <c r="F10142" s="7"/>
      <c r="G10142" s="7"/>
      <c r="H10142" s="7"/>
      <c r="J10142" s="7"/>
      <c r="K10142" s="7"/>
      <c r="L10142" s="7"/>
      <c r="Q10142" s="7"/>
      <c r="S10142" s="7"/>
      <c r="T10142" s="7"/>
      <c r="Y10142" s="7"/>
      <c r="AA10142" s="7"/>
      <c r="AB10142" s="7"/>
      <c r="AG10142" s="7"/>
    </row>
    <row r="10143" spans="1:33">
      <c r="A10143" s="7"/>
      <c r="B10143" s="7"/>
      <c r="C10143" s="7"/>
      <c r="D10143" s="7"/>
      <c r="E10143" s="7"/>
      <c r="F10143" s="7"/>
      <c r="G10143" s="7"/>
      <c r="H10143" s="7"/>
      <c r="J10143" s="7"/>
      <c r="K10143" s="7"/>
      <c r="L10143" s="7"/>
      <c r="Q10143" s="7"/>
      <c r="S10143" s="7"/>
      <c r="T10143" s="7"/>
      <c r="Y10143" s="7"/>
      <c r="AA10143" s="7"/>
      <c r="AB10143" s="7"/>
      <c r="AG10143" s="7"/>
    </row>
    <row r="10144" spans="1:33">
      <c r="A10144" s="7"/>
      <c r="B10144" s="7"/>
      <c r="C10144" s="7"/>
      <c r="D10144" s="7"/>
      <c r="E10144" s="7"/>
      <c r="F10144" s="7"/>
      <c r="G10144" s="7"/>
      <c r="H10144" s="7"/>
      <c r="J10144" s="7"/>
      <c r="K10144" s="7"/>
      <c r="L10144" s="7"/>
      <c r="Q10144" s="7"/>
      <c r="S10144" s="7"/>
      <c r="T10144" s="7"/>
      <c r="Y10144" s="7"/>
      <c r="AA10144" s="7"/>
      <c r="AB10144" s="7"/>
      <c r="AG10144" s="7"/>
    </row>
    <row r="10145" spans="1:33">
      <c r="A10145" s="7"/>
      <c r="B10145" s="7"/>
      <c r="C10145" s="7"/>
      <c r="D10145" s="7"/>
      <c r="E10145" s="7"/>
      <c r="F10145" s="7"/>
      <c r="G10145" s="7"/>
      <c r="H10145" s="7"/>
      <c r="J10145" s="7"/>
      <c r="K10145" s="7"/>
      <c r="L10145" s="7"/>
      <c r="Q10145" s="7"/>
      <c r="S10145" s="7"/>
      <c r="T10145" s="7"/>
      <c r="Y10145" s="7"/>
      <c r="AA10145" s="7"/>
      <c r="AB10145" s="7"/>
      <c r="AG10145" s="7"/>
    </row>
    <row r="10146" spans="1:33">
      <c r="A10146" s="7"/>
      <c r="B10146" s="7"/>
      <c r="C10146" s="7"/>
      <c r="D10146" s="7"/>
      <c r="E10146" s="7"/>
      <c r="F10146" s="7"/>
      <c r="G10146" s="7"/>
      <c r="H10146" s="7"/>
      <c r="J10146" s="7"/>
      <c r="K10146" s="7"/>
      <c r="L10146" s="7"/>
      <c r="Q10146" s="7"/>
      <c r="S10146" s="7"/>
      <c r="T10146" s="7"/>
      <c r="Y10146" s="7"/>
      <c r="AA10146" s="7"/>
      <c r="AB10146" s="7"/>
      <c r="AG10146" s="7"/>
    </row>
    <row r="10147" spans="1:33">
      <c r="A10147" s="7"/>
      <c r="B10147" s="7"/>
      <c r="C10147" s="7"/>
      <c r="D10147" s="7"/>
      <c r="E10147" s="7"/>
      <c r="F10147" s="7"/>
      <c r="G10147" s="7"/>
      <c r="H10147" s="7"/>
      <c r="J10147" s="7"/>
      <c r="K10147" s="7"/>
      <c r="L10147" s="7"/>
      <c r="Q10147" s="7"/>
      <c r="S10147" s="7"/>
      <c r="T10147" s="7"/>
      <c r="Y10147" s="7"/>
      <c r="AA10147" s="7"/>
      <c r="AB10147" s="7"/>
      <c r="AG10147" s="7"/>
    </row>
    <row r="10148" spans="1:33">
      <c r="A10148" s="7"/>
      <c r="B10148" s="7"/>
      <c r="C10148" s="7"/>
      <c r="D10148" s="7"/>
      <c r="E10148" s="7"/>
      <c r="F10148" s="7"/>
      <c r="G10148" s="7"/>
      <c r="H10148" s="7"/>
      <c r="J10148" s="7"/>
      <c r="K10148" s="7"/>
      <c r="L10148" s="7"/>
      <c r="Q10148" s="7"/>
      <c r="S10148" s="7"/>
      <c r="T10148" s="7"/>
      <c r="Y10148" s="7"/>
      <c r="AA10148" s="7"/>
      <c r="AB10148" s="7"/>
      <c r="AG10148" s="7"/>
    </row>
    <row r="10149" spans="1:33">
      <c r="A10149" s="7"/>
      <c r="B10149" s="7"/>
      <c r="C10149" s="7"/>
      <c r="D10149" s="7"/>
      <c r="E10149" s="7"/>
      <c r="F10149" s="7"/>
      <c r="G10149" s="7"/>
      <c r="H10149" s="7"/>
      <c r="J10149" s="7"/>
      <c r="K10149" s="7"/>
      <c r="L10149" s="7"/>
      <c r="Q10149" s="7"/>
      <c r="S10149" s="7"/>
      <c r="T10149" s="7"/>
      <c r="Y10149" s="7"/>
      <c r="AA10149" s="7"/>
      <c r="AB10149" s="7"/>
      <c r="AG10149" s="7"/>
    </row>
    <row r="10150" spans="1:33">
      <c r="A10150" s="7"/>
      <c r="B10150" s="7"/>
      <c r="C10150" s="7"/>
      <c r="D10150" s="7"/>
      <c r="E10150" s="7"/>
      <c r="F10150" s="7"/>
      <c r="G10150" s="7"/>
      <c r="H10150" s="7"/>
      <c r="J10150" s="7"/>
      <c r="K10150" s="7"/>
      <c r="L10150" s="7"/>
      <c r="Q10150" s="7"/>
      <c r="S10150" s="7"/>
      <c r="T10150" s="7"/>
      <c r="Y10150" s="7"/>
      <c r="AA10150" s="7"/>
      <c r="AB10150" s="7"/>
      <c r="AG10150" s="7"/>
    </row>
    <row r="10151" spans="1:33">
      <c r="A10151" s="7"/>
      <c r="B10151" s="7"/>
      <c r="C10151" s="7"/>
      <c r="D10151" s="7"/>
      <c r="E10151" s="7"/>
      <c r="F10151" s="7"/>
      <c r="G10151" s="7"/>
      <c r="H10151" s="7"/>
      <c r="J10151" s="7"/>
      <c r="K10151" s="7"/>
      <c r="L10151" s="7"/>
      <c r="Q10151" s="7"/>
      <c r="S10151" s="7"/>
      <c r="T10151" s="7"/>
      <c r="Y10151" s="7"/>
      <c r="AA10151" s="7"/>
      <c r="AB10151" s="7"/>
      <c r="AG10151" s="7"/>
    </row>
    <row r="10152" spans="1:33">
      <c r="A10152" s="7"/>
      <c r="B10152" s="7"/>
      <c r="C10152" s="7"/>
      <c r="D10152" s="7"/>
      <c r="E10152" s="7"/>
      <c r="F10152" s="7"/>
      <c r="G10152" s="7"/>
      <c r="H10152" s="7"/>
      <c r="J10152" s="7"/>
      <c r="K10152" s="7"/>
      <c r="L10152" s="7"/>
      <c r="Q10152" s="7"/>
      <c r="S10152" s="7"/>
      <c r="T10152" s="7"/>
      <c r="Y10152" s="7"/>
      <c r="AA10152" s="7"/>
      <c r="AB10152" s="7"/>
      <c r="AG10152" s="7"/>
    </row>
    <row r="10153" spans="1:33">
      <c r="A10153" s="7"/>
      <c r="B10153" s="7"/>
      <c r="C10153" s="7"/>
      <c r="D10153" s="7"/>
      <c r="E10153" s="7"/>
      <c r="F10153" s="7"/>
      <c r="G10153" s="7"/>
      <c r="H10153" s="7"/>
      <c r="J10153" s="7"/>
      <c r="K10153" s="7"/>
      <c r="L10153" s="7"/>
      <c r="Q10153" s="7"/>
      <c r="S10153" s="7"/>
      <c r="T10153" s="7"/>
      <c r="Y10153" s="7"/>
      <c r="AA10153" s="7"/>
      <c r="AB10153" s="7"/>
      <c r="AG10153" s="7"/>
    </row>
    <row r="10154" spans="1:33">
      <c r="A10154" s="7"/>
      <c r="B10154" s="7"/>
      <c r="C10154" s="7"/>
      <c r="D10154" s="7"/>
      <c r="E10154" s="7"/>
      <c r="F10154" s="7"/>
      <c r="G10154" s="7"/>
      <c r="H10154" s="7"/>
      <c r="J10154" s="7"/>
      <c r="K10154" s="7"/>
      <c r="L10154" s="7"/>
      <c r="Q10154" s="7"/>
      <c r="S10154" s="7"/>
      <c r="T10154" s="7"/>
      <c r="Y10154" s="7"/>
      <c r="AA10154" s="7"/>
      <c r="AB10154" s="7"/>
      <c r="AG10154" s="7"/>
    </row>
    <row r="10155" spans="1:33">
      <c r="A10155" s="7"/>
      <c r="B10155" s="7"/>
      <c r="C10155" s="7"/>
      <c r="D10155" s="7"/>
      <c r="E10155" s="7"/>
      <c r="F10155" s="7"/>
      <c r="G10155" s="7"/>
      <c r="H10155" s="7"/>
      <c r="J10155" s="7"/>
      <c r="K10155" s="7"/>
      <c r="L10155" s="7"/>
      <c r="Q10155" s="7"/>
      <c r="S10155" s="7"/>
      <c r="T10155" s="7"/>
      <c r="Y10155" s="7"/>
      <c r="AA10155" s="7"/>
      <c r="AB10155" s="7"/>
      <c r="AG10155" s="7"/>
    </row>
    <row r="10156" spans="1:33">
      <c r="A10156" s="7"/>
      <c r="B10156" s="7"/>
      <c r="C10156" s="7"/>
      <c r="D10156" s="7"/>
      <c r="E10156" s="7"/>
      <c r="F10156" s="7"/>
      <c r="G10156" s="7"/>
      <c r="H10156" s="7"/>
      <c r="J10156" s="7"/>
      <c r="K10156" s="7"/>
      <c r="L10156" s="7"/>
      <c r="Q10156" s="7"/>
      <c r="S10156" s="7"/>
      <c r="T10156" s="7"/>
      <c r="Y10156" s="7"/>
      <c r="AA10156" s="7"/>
      <c r="AB10156" s="7"/>
      <c r="AG10156" s="7"/>
    </row>
    <row r="10157" spans="1:33">
      <c r="A10157" s="7"/>
      <c r="B10157" s="7"/>
      <c r="C10157" s="7"/>
      <c r="D10157" s="7"/>
      <c r="E10157" s="7"/>
      <c r="F10157" s="7"/>
      <c r="G10157" s="7"/>
      <c r="H10157" s="7"/>
      <c r="J10157" s="7"/>
      <c r="K10157" s="7"/>
      <c r="L10157" s="7"/>
      <c r="Q10157" s="7"/>
      <c r="S10157" s="7"/>
      <c r="T10157" s="7"/>
      <c r="Y10157" s="7"/>
      <c r="AA10157" s="7"/>
      <c r="AB10157" s="7"/>
      <c r="AG10157" s="7"/>
    </row>
    <row r="10158" spans="1:33">
      <c r="A10158" s="7"/>
      <c r="B10158" s="7"/>
      <c r="C10158" s="7"/>
      <c r="D10158" s="7"/>
      <c r="E10158" s="7"/>
      <c r="F10158" s="7"/>
      <c r="G10158" s="7"/>
      <c r="H10158" s="7"/>
      <c r="J10158" s="7"/>
      <c r="K10158" s="7"/>
      <c r="L10158" s="7"/>
      <c r="Q10158" s="7"/>
      <c r="S10158" s="7"/>
      <c r="T10158" s="7"/>
      <c r="Y10158" s="7"/>
      <c r="AA10158" s="7"/>
      <c r="AB10158" s="7"/>
      <c r="AG10158" s="7"/>
    </row>
    <row r="10159" spans="1:33">
      <c r="A10159" s="7"/>
      <c r="B10159" s="7"/>
      <c r="C10159" s="7"/>
      <c r="D10159" s="7"/>
      <c r="E10159" s="7"/>
      <c r="F10159" s="7"/>
      <c r="G10159" s="7"/>
      <c r="H10159" s="7"/>
      <c r="J10159" s="7"/>
      <c r="K10159" s="7"/>
      <c r="L10159" s="7"/>
      <c r="Q10159" s="7"/>
      <c r="S10159" s="7"/>
      <c r="T10159" s="7"/>
      <c r="Y10159" s="7"/>
      <c r="AA10159" s="7"/>
      <c r="AB10159" s="7"/>
      <c r="AG10159" s="7"/>
    </row>
    <row r="10160" spans="1:33">
      <c r="A10160" s="7"/>
      <c r="B10160" s="7"/>
      <c r="C10160" s="7"/>
      <c r="D10160" s="7"/>
      <c r="E10160" s="7"/>
      <c r="F10160" s="7"/>
      <c r="G10160" s="7"/>
      <c r="H10160" s="7"/>
      <c r="J10160" s="7"/>
      <c r="K10160" s="7"/>
      <c r="L10160" s="7"/>
      <c r="Q10160" s="7"/>
      <c r="S10160" s="7"/>
      <c r="T10160" s="7"/>
      <c r="Y10160" s="7"/>
      <c r="AA10160" s="7"/>
      <c r="AB10160" s="7"/>
      <c r="AG10160" s="7"/>
    </row>
    <row r="10161" spans="1:33">
      <c r="A10161" s="7"/>
      <c r="B10161" s="7"/>
      <c r="C10161" s="7"/>
      <c r="D10161" s="7"/>
      <c r="E10161" s="7"/>
      <c r="F10161" s="7"/>
      <c r="G10161" s="7"/>
      <c r="H10161" s="7"/>
      <c r="J10161" s="7"/>
      <c r="K10161" s="7"/>
      <c r="L10161" s="7"/>
      <c r="Q10161" s="7"/>
      <c r="S10161" s="7"/>
      <c r="T10161" s="7"/>
      <c r="Y10161" s="7"/>
      <c r="AA10161" s="7"/>
      <c r="AB10161" s="7"/>
      <c r="AG10161" s="7"/>
    </row>
    <row r="10162" spans="1:33">
      <c r="A10162" s="7"/>
      <c r="B10162" s="7"/>
      <c r="C10162" s="7"/>
      <c r="D10162" s="7"/>
      <c r="E10162" s="7"/>
      <c r="F10162" s="7"/>
      <c r="G10162" s="7"/>
      <c r="H10162" s="7"/>
      <c r="J10162" s="7"/>
      <c r="K10162" s="7"/>
      <c r="L10162" s="7"/>
      <c r="Q10162" s="7"/>
      <c r="S10162" s="7"/>
      <c r="T10162" s="7"/>
      <c r="Y10162" s="7"/>
      <c r="AA10162" s="7"/>
      <c r="AB10162" s="7"/>
      <c r="AG10162" s="7"/>
    </row>
    <row r="10163" spans="1:33">
      <c r="A10163" s="7"/>
      <c r="B10163" s="7"/>
      <c r="C10163" s="7"/>
      <c r="D10163" s="7"/>
      <c r="E10163" s="7"/>
      <c r="F10163" s="7"/>
      <c r="G10163" s="7"/>
      <c r="H10163" s="7"/>
      <c r="J10163" s="7"/>
      <c r="K10163" s="7"/>
      <c r="L10163" s="7"/>
      <c r="Q10163" s="7"/>
      <c r="S10163" s="7"/>
      <c r="T10163" s="7"/>
      <c r="Y10163" s="7"/>
      <c r="AA10163" s="7"/>
      <c r="AB10163" s="7"/>
      <c r="AG10163" s="7"/>
    </row>
    <row r="10164" spans="1:33">
      <c r="A10164" s="7"/>
      <c r="B10164" s="7"/>
      <c r="C10164" s="7"/>
      <c r="D10164" s="7"/>
      <c r="E10164" s="7"/>
      <c r="F10164" s="7"/>
      <c r="G10164" s="7"/>
      <c r="H10164" s="7"/>
      <c r="J10164" s="7"/>
      <c r="K10164" s="7"/>
      <c r="L10164" s="7"/>
      <c r="Q10164" s="7"/>
      <c r="S10164" s="7"/>
      <c r="T10164" s="7"/>
      <c r="Y10164" s="7"/>
      <c r="AA10164" s="7"/>
      <c r="AB10164" s="7"/>
      <c r="AG10164" s="7"/>
    </row>
    <row r="10165" spans="1:33">
      <c r="A10165" s="7"/>
      <c r="B10165" s="7"/>
      <c r="C10165" s="7"/>
      <c r="D10165" s="7"/>
      <c r="E10165" s="7"/>
      <c r="F10165" s="7"/>
      <c r="G10165" s="7"/>
      <c r="H10165" s="7"/>
      <c r="J10165" s="7"/>
      <c r="K10165" s="7"/>
      <c r="L10165" s="7"/>
      <c r="Q10165" s="7"/>
      <c r="S10165" s="7"/>
      <c r="T10165" s="7"/>
      <c r="Y10165" s="7"/>
      <c r="AA10165" s="7"/>
      <c r="AB10165" s="7"/>
      <c r="AG10165" s="7"/>
    </row>
    <row r="10166" spans="1:33">
      <c r="A10166" s="7"/>
      <c r="B10166" s="7"/>
      <c r="C10166" s="7"/>
      <c r="D10166" s="7"/>
      <c r="E10166" s="7"/>
      <c r="F10166" s="7"/>
      <c r="G10166" s="7"/>
      <c r="H10166" s="7"/>
      <c r="J10166" s="7"/>
      <c r="K10166" s="7"/>
      <c r="L10166" s="7"/>
      <c r="Q10166" s="7"/>
      <c r="S10166" s="7"/>
      <c r="T10166" s="7"/>
      <c r="Y10166" s="7"/>
      <c r="AA10166" s="7"/>
      <c r="AB10166" s="7"/>
      <c r="AG10166" s="7"/>
    </row>
    <row r="10167" spans="1:33">
      <c r="A10167" s="7"/>
      <c r="B10167" s="7"/>
      <c r="C10167" s="7"/>
      <c r="D10167" s="7"/>
      <c r="E10167" s="7"/>
      <c r="F10167" s="7"/>
      <c r="G10167" s="7"/>
      <c r="H10167" s="7"/>
      <c r="J10167" s="7"/>
      <c r="K10167" s="7"/>
      <c r="L10167" s="7"/>
      <c r="Q10167" s="7"/>
      <c r="S10167" s="7"/>
      <c r="T10167" s="7"/>
      <c r="Y10167" s="7"/>
      <c r="AA10167" s="7"/>
      <c r="AB10167" s="7"/>
      <c r="AG10167" s="7"/>
    </row>
    <row r="10168" spans="1:33">
      <c r="A10168" s="7"/>
      <c r="B10168" s="7"/>
      <c r="C10168" s="7"/>
      <c r="D10168" s="7"/>
      <c r="E10168" s="7"/>
      <c r="F10168" s="7"/>
      <c r="G10168" s="7"/>
      <c r="H10168" s="7"/>
      <c r="J10168" s="7"/>
      <c r="K10168" s="7"/>
      <c r="L10168" s="7"/>
      <c r="Q10168" s="7"/>
      <c r="S10168" s="7"/>
      <c r="T10168" s="7"/>
      <c r="Y10168" s="7"/>
      <c r="AA10168" s="7"/>
      <c r="AB10168" s="7"/>
      <c r="AG10168" s="7"/>
    </row>
    <row r="10169" spans="1:33">
      <c r="A10169" s="7"/>
      <c r="B10169" s="7"/>
      <c r="C10169" s="7"/>
      <c r="D10169" s="7"/>
      <c r="E10169" s="7"/>
      <c r="F10169" s="7"/>
      <c r="G10169" s="7"/>
      <c r="H10169" s="7"/>
      <c r="J10169" s="7"/>
      <c r="K10169" s="7"/>
      <c r="L10169" s="7"/>
      <c r="Q10169" s="7"/>
      <c r="S10169" s="7"/>
      <c r="T10169" s="7"/>
      <c r="Y10169" s="7"/>
      <c r="AA10169" s="7"/>
      <c r="AB10169" s="7"/>
      <c r="AG10169" s="7"/>
    </row>
    <row r="10170" spans="1:33">
      <c r="A10170" s="7"/>
      <c r="B10170" s="7"/>
      <c r="C10170" s="7"/>
      <c r="D10170" s="7"/>
      <c r="E10170" s="7"/>
      <c r="F10170" s="7"/>
      <c r="G10170" s="7"/>
      <c r="H10170" s="7"/>
      <c r="J10170" s="7"/>
      <c r="K10170" s="7"/>
      <c r="L10170" s="7"/>
      <c r="Q10170" s="7"/>
      <c r="S10170" s="7"/>
      <c r="T10170" s="7"/>
      <c r="Y10170" s="7"/>
      <c r="AA10170" s="7"/>
      <c r="AB10170" s="7"/>
      <c r="AG10170" s="7"/>
    </row>
    <row r="10171" spans="1:33">
      <c r="A10171" s="7"/>
      <c r="B10171" s="7"/>
      <c r="C10171" s="7"/>
      <c r="D10171" s="7"/>
      <c r="E10171" s="7"/>
      <c r="F10171" s="7"/>
      <c r="G10171" s="7"/>
      <c r="H10171" s="7"/>
      <c r="J10171" s="7"/>
      <c r="K10171" s="7"/>
      <c r="L10171" s="7"/>
      <c r="Q10171" s="7"/>
      <c r="S10171" s="7"/>
      <c r="T10171" s="7"/>
      <c r="Y10171" s="7"/>
      <c r="AA10171" s="7"/>
      <c r="AB10171" s="7"/>
      <c r="AG10171" s="7"/>
    </row>
    <row r="10172" spans="1:33">
      <c r="A10172" s="7"/>
      <c r="B10172" s="7"/>
      <c r="C10172" s="7"/>
      <c r="D10172" s="7"/>
      <c r="E10172" s="7"/>
      <c r="F10172" s="7"/>
      <c r="G10172" s="7"/>
      <c r="H10172" s="7"/>
      <c r="J10172" s="7"/>
      <c r="K10172" s="7"/>
      <c r="L10172" s="7"/>
      <c r="Q10172" s="7"/>
      <c r="S10172" s="7"/>
      <c r="T10172" s="7"/>
      <c r="Y10172" s="7"/>
      <c r="AA10172" s="7"/>
      <c r="AB10172" s="7"/>
      <c r="AG10172" s="7"/>
    </row>
    <row r="10173" spans="1:33">
      <c r="A10173" s="7"/>
      <c r="B10173" s="7"/>
      <c r="C10173" s="7"/>
      <c r="D10173" s="7"/>
      <c r="E10173" s="7"/>
      <c r="F10173" s="7"/>
      <c r="G10173" s="7"/>
      <c r="H10173" s="7"/>
      <c r="J10173" s="7"/>
      <c r="K10173" s="7"/>
      <c r="L10173" s="7"/>
      <c r="Q10173" s="7"/>
      <c r="S10173" s="7"/>
      <c r="T10173" s="7"/>
      <c r="Y10173" s="7"/>
      <c r="AA10173" s="7"/>
      <c r="AB10173" s="7"/>
      <c r="AG10173" s="7"/>
    </row>
    <row r="10174" spans="1:33">
      <c r="A10174" s="7"/>
      <c r="B10174" s="7"/>
      <c r="C10174" s="7"/>
      <c r="D10174" s="7"/>
      <c r="E10174" s="7"/>
      <c r="F10174" s="7"/>
      <c r="G10174" s="7"/>
      <c r="H10174" s="7"/>
      <c r="J10174" s="7"/>
      <c r="K10174" s="7"/>
      <c r="L10174" s="7"/>
      <c r="Q10174" s="7"/>
      <c r="S10174" s="7"/>
      <c r="T10174" s="7"/>
      <c r="Y10174" s="7"/>
      <c r="AA10174" s="7"/>
      <c r="AB10174" s="7"/>
      <c r="AG10174" s="7"/>
    </row>
    <row r="10175" spans="1:33">
      <c r="A10175" s="7"/>
      <c r="B10175" s="7"/>
      <c r="C10175" s="7"/>
      <c r="D10175" s="7"/>
      <c r="E10175" s="7"/>
      <c r="F10175" s="7"/>
      <c r="G10175" s="7"/>
      <c r="H10175" s="7"/>
      <c r="J10175" s="7"/>
      <c r="K10175" s="7"/>
      <c r="L10175" s="7"/>
      <c r="Q10175" s="7"/>
      <c r="S10175" s="7"/>
      <c r="T10175" s="7"/>
      <c r="Y10175" s="7"/>
      <c r="AA10175" s="7"/>
      <c r="AB10175" s="7"/>
      <c r="AG10175" s="7"/>
    </row>
    <row r="10176" spans="1:33">
      <c r="A10176" s="7"/>
      <c r="B10176" s="7"/>
      <c r="C10176" s="7"/>
      <c r="D10176" s="7"/>
      <c r="E10176" s="7"/>
      <c r="F10176" s="7"/>
      <c r="G10176" s="7"/>
      <c r="H10176" s="7"/>
      <c r="J10176" s="7"/>
      <c r="K10176" s="7"/>
      <c r="L10176" s="7"/>
      <c r="Q10176" s="7"/>
      <c r="S10176" s="7"/>
      <c r="T10176" s="7"/>
      <c r="Y10176" s="7"/>
      <c r="AA10176" s="7"/>
      <c r="AB10176" s="7"/>
      <c r="AG10176" s="7"/>
    </row>
    <row r="10177" spans="1:33">
      <c r="A10177" s="7"/>
      <c r="B10177" s="7"/>
      <c r="C10177" s="7"/>
      <c r="D10177" s="7"/>
      <c r="E10177" s="7"/>
      <c r="F10177" s="7"/>
      <c r="G10177" s="7"/>
      <c r="H10177" s="7"/>
      <c r="J10177" s="7"/>
      <c r="K10177" s="7"/>
      <c r="L10177" s="7"/>
      <c r="Q10177" s="7"/>
      <c r="S10177" s="7"/>
      <c r="T10177" s="7"/>
      <c r="Y10177" s="7"/>
      <c r="AA10177" s="7"/>
      <c r="AB10177" s="7"/>
      <c r="AG10177" s="7"/>
    </row>
    <row r="10178" spans="1:33">
      <c r="A10178" s="7"/>
      <c r="B10178" s="7"/>
      <c r="C10178" s="7"/>
      <c r="D10178" s="7"/>
      <c r="E10178" s="7"/>
      <c r="F10178" s="7"/>
      <c r="G10178" s="7"/>
      <c r="H10178" s="7"/>
      <c r="J10178" s="7"/>
      <c r="K10178" s="7"/>
      <c r="L10178" s="7"/>
      <c r="Q10178" s="7"/>
      <c r="S10178" s="7"/>
      <c r="T10178" s="7"/>
      <c r="Y10178" s="7"/>
      <c r="AA10178" s="7"/>
      <c r="AB10178" s="7"/>
      <c r="AG10178" s="7"/>
    </row>
    <row r="10179" spans="1:33">
      <c r="A10179" s="7"/>
      <c r="B10179" s="7"/>
      <c r="C10179" s="7"/>
      <c r="D10179" s="7"/>
      <c r="E10179" s="7"/>
      <c r="F10179" s="7"/>
      <c r="G10179" s="7"/>
      <c r="H10179" s="7"/>
      <c r="J10179" s="7"/>
      <c r="K10179" s="7"/>
      <c r="L10179" s="7"/>
      <c r="Q10179" s="7"/>
      <c r="S10179" s="7"/>
      <c r="T10179" s="7"/>
      <c r="Y10179" s="7"/>
      <c r="AA10179" s="7"/>
      <c r="AB10179" s="7"/>
      <c r="AG10179" s="7"/>
    </row>
    <row r="10180" spans="1:33">
      <c r="A10180" s="7"/>
      <c r="B10180" s="7"/>
      <c r="C10180" s="7"/>
      <c r="D10180" s="7"/>
      <c r="E10180" s="7"/>
      <c r="F10180" s="7"/>
      <c r="G10180" s="7"/>
      <c r="H10180" s="7"/>
      <c r="J10180" s="7"/>
      <c r="K10180" s="7"/>
      <c r="L10180" s="7"/>
      <c r="Q10180" s="7"/>
      <c r="S10180" s="7"/>
      <c r="T10180" s="7"/>
      <c r="Y10180" s="7"/>
      <c r="AA10180" s="7"/>
      <c r="AB10180" s="7"/>
      <c r="AG10180" s="7"/>
    </row>
    <row r="10181" spans="1:33">
      <c r="A10181" s="7"/>
      <c r="B10181" s="7"/>
      <c r="C10181" s="7"/>
      <c r="D10181" s="7"/>
      <c r="E10181" s="7"/>
      <c r="F10181" s="7"/>
      <c r="G10181" s="7"/>
      <c r="H10181" s="7"/>
      <c r="J10181" s="7"/>
      <c r="K10181" s="7"/>
      <c r="L10181" s="7"/>
      <c r="Q10181" s="7"/>
      <c r="S10181" s="7"/>
      <c r="T10181" s="7"/>
      <c r="Y10181" s="7"/>
      <c r="AA10181" s="7"/>
      <c r="AB10181" s="7"/>
      <c r="AG10181" s="7"/>
    </row>
    <row r="10182" spans="1:33">
      <c r="A10182" s="7"/>
      <c r="B10182" s="7"/>
      <c r="C10182" s="7"/>
      <c r="D10182" s="7"/>
      <c r="E10182" s="7"/>
      <c r="F10182" s="7"/>
      <c r="G10182" s="7"/>
      <c r="H10182" s="7"/>
      <c r="J10182" s="7"/>
      <c r="K10182" s="7"/>
      <c r="L10182" s="7"/>
      <c r="Q10182" s="7"/>
      <c r="S10182" s="7"/>
      <c r="T10182" s="7"/>
      <c r="Y10182" s="7"/>
      <c r="AA10182" s="7"/>
      <c r="AB10182" s="7"/>
      <c r="AG10182" s="7"/>
    </row>
    <row r="10183" spans="1:33">
      <c r="A10183" s="7"/>
      <c r="B10183" s="7"/>
      <c r="C10183" s="7"/>
      <c r="D10183" s="7"/>
      <c r="E10183" s="7"/>
      <c r="F10183" s="7"/>
      <c r="G10183" s="7"/>
      <c r="H10183" s="7"/>
      <c r="J10183" s="7"/>
      <c r="K10183" s="7"/>
      <c r="L10183" s="7"/>
      <c r="Q10183" s="7"/>
      <c r="S10183" s="7"/>
      <c r="T10183" s="7"/>
      <c r="Y10183" s="7"/>
      <c r="AA10183" s="7"/>
      <c r="AB10183" s="7"/>
      <c r="AG10183" s="7"/>
    </row>
    <row r="10184" spans="1:33">
      <c r="A10184" s="7"/>
      <c r="B10184" s="7"/>
      <c r="C10184" s="7"/>
      <c r="D10184" s="7"/>
      <c r="E10184" s="7"/>
      <c r="F10184" s="7"/>
      <c r="G10184" s="7"/>
      <c r="H10184" s="7"/>
      <c r="J10184" s="7"/>
      <c r="K10184" s="7"/>
      <c r="L10184" s="7"/>
      <c r="Q10184" s="7"/>
      <c r="S10184" s="7"/>
      <c r="T10184" s="7"/>
      <c r="Y10184" s="7"/>
      <c r="AA10184" s="7"/>
      <c r="AB10184" s="7"/>
      <c r="AG10184" s="7"/>
    </row>
    <row r="10185" spans="1:33">
      <c r="A10185" s="7"/>
      <c r="B10185" s="7"/>
      <c r="C10185" s="7"/>
      <c r="D10185" s="7"/>
      <c r="E10185" s="7"/>
      <c r="F10185" s="7"/>
      <c r="G10185" s="7"/>
      <c r="H10185" s="7"/>
      <c r="J10185" s="7"/>
      <c r="K10185" s="7"/>
      <c r="L10185" s="7"/>
      <c r="Q10185" s="7"/>
      <c r="S10185" s="7"/>
      <c r="T10185" s="7"/>
      <c r="Y10185" s="7"/>
      <c r="AA10185" s="7"/>
      <c r="AB10185" s="7"/>
      <c r="AG10185" s="7"/>
    </row>
    <row r="10186" spans="1:33">
      <c r="A10186" s="7"/>
      <c r="B10186" s="7"/>
      <c r="C10186" s="7"/>
      <c r="D10186" s="7"/>
      <c r="E10186" s="7"/>
      <c r="F10186" s="7"/>
      <c r="G10186" s="7"/>
      <c r="H10186" s="7"/>
      <c r="J10186" s="7"/>
      <c r="K10186" s="7"/>
      <c r="L10186" s="7"/>
      <c r="Q10186" s="7"/>
      <c r="S10186" s="7"/>
      <c r="T10186" s="7"/>
      <c r="Y10186" s="7"/>
      <c r="AA10186" s="7"/>
      <c r="AB10186" s="7"/>
      <c r="AG10186" s="7"/>
    </row>
    <row r="10187" spans="1:33">
      <c r="A10187" s="7"/>
      <c r="B10187" s="7"/>
      <c r="C10187" s="7"/>
      <c r="D10187" s="7"/>
      <c r="E10187" s="7"/>
      <c r="F10187" s="7"/>
      <c r="G10187" s="7"/>
      <c r="H10187" s="7"/>
      <c r="J10187" s="7"/>
      <c r="K10187" s="7"/>
      <c r="L10187" s="7"/>
      <c r="Q10187" s="7"/>
      <c r="S10187" s="7"/>
      <c r="T10187" s="7"/>
      <c r="Y10187" s="7"/>
      <c r="AA10187" s="7"/>
      <c r="AB10187" s="7"/>
      <c r="AG10187" s="7"/>
    </row>
    <row r="10188" spans="1:33">
      <c r="A10188" s="7"/>
      <c r="B10188" s="7"/>
      <c r="C10188" s="7"/>
      <c r="D10188" s="7"/>
      <c r="E10188" s="7"/>
      <c r="F10188" s="7"/>
      <c r="G10188" s="7"/>
      <c r="H10188" s="7"/>
      <c r="J10188" s="7"/>
      <c r="K10188" s="7"/>
      <c r="L10188" s="7"/>
      <c r="Q10188" s="7"/>
      <c r="S10188" s="7"/>
      <c r="T10188" s="7"/>
      <c r="Y10188" s="7"/>
      <c r="AA10188" s="7"/>
      <c r="AB10188" s="7"/>
      <c r="AG10188" s="7"/>
    </row>
    <row r="10189" spans="1:33">
      <c r="A10189" s="7"/>
      <c r="B10189" s="7"/>
      <c r="C10189" s="7"/>
      <c r="D10189" s="7"/>
      <c r="E10189" s="7"/>
      <c r="F10189" s="7"/>
      <c r="G10189" s="7"/>
      <c r="H10189" s="7"/>
      <c r="J10189" s="7"/>
      <c r="K10189" s="7"/>
      <c r="L10189" s="7"/>
      <c r="Q10189" s="7"/>
      <c r="S10189" s="7"/>
      <c r="T10189" s="7"/>
      <c r="Y10189" s="7"/>
      <c r="AA10189" s="7"/>
      <c r="AB10189" s="7"/>
      <c r="AG10189" s="7"/>
    </row>
    <row r="10190" spans="1:33">
      <c r="A10190" s="7"/>
      <c r="B10190" s="7"/>
      <c r="C10190" s="7"/>
      <c r="D10190" s="7"/>
      <c r="E10190" s="7"/>
      <c r="F10190" s="7"/>
      <c r="G10190" s="7"/>
      <c r="H10190" s="7"/>
      <c r="J10190" s="7"/>
      <c r="K10190" s="7"/>
      <c r="L10190" s="7"/>
      <c r="Q10190" s="7"/>
      <c r="S10190" s="7"/>
      <c r="T10190" s="7"/>
      <c r="Y10190" s="7"/>
      <c r="AA10190" s="7"/>
      <c r="AB10190" s="7"/>
      <c r="AG10190" s="7"/>
    </row>
    <row r="10191" spans="1:33">
      <c r="A10191" s="7"/>
      <c r="B10191" s="7"/>
      <c r="C10191" s="7"/>
      <c r="D10191" s="7"/>
      <c r="E10191" s="7"/>
      <c r="F10191" s="7"/>
      <c r="G10191" s="7"/>
      <c r="H10191" s="7"/>
      <c r="J10191" s="7"/>
      <c r="K10191" s="7"/>
      <c r="L10191" s="7"/>
      <c r="Q10191" s="7"/>
      <c r="S10191" s="7"/>
      <c r="T10191" s="7"/>
      <c r="Y10191" s="7"/>
      <c r="AA10191" s="7"/>
      <c r="AB10191" s="7"/>
      <c r="AG10191" s="7"/>
    </row>
    <row r="10192" spans="1:33">
      <c r="A10192" s="7"/>
      <c r="B10192" s="7"/>
      <c r="C10192" s="7"/>
      <c r="D10192" s="7"/>
      <c r="E10192" s="7"/>
      <c r="F10192" s="7"/>
      <c r="G10192" s="7"/>
      <c r="H10192" s="7"/>
      <c r="J10192" s="7"/>
      <c r="K10192" s="7"/>
      <c r="L10192" s="7"/>
      <c r="Q10192" s="7"/>
      <c r="S10192" s="7"/>
      <c r="T10192" s="7"/>
      <c r="Y10192" s="7"/>
      <c r="AA10192" s="7"/>
      <c r="AB10192" s="7"/>
      <c r="AG10192" s="7"/>
    </row>
    <row r="10193" spans="1:33">
      <c r="A10193" s="7"/>
      <c r="B10193" s="7"/>
      <c r="C10193" s="7"/>
      <c r="D10193" s="7"/>
      <c r="E10193" s="7"/>
      <c r="F10193" s="7"/>
      <c r="G10193" s="7"/>
      <c r="H10193" s="7"/>
      <c r="J10193" s="7"/>
      <c r="K10193" s="7"/>
      <c r="L10193" s="7"/>
      <c r="Q10193" s="7"/>
      <c r="S10193" s="7"/>
      <c r="T10193" s="7"/>
      <c r="Y10193" s="7"/>
      <c r="AA10193" s="7"/>
      <c r="AB10193" s="7"/>
      <c r="AG10193" s="7"/>
    </row>
    <row r="10194" spans="1:33">
      <c r="A10194" s="7"/>
      <c r="B10194" s="7"/>
      <c r="C10194" s="7"/>
      <c r="D10194" s="7"/>
      <c r="E10194" s="7"/>
      <c r="F10194" s="7"/>
      <c r="G10194" s="7"/>
      <c r="H10194" s="7"/>
      <c r="J10194" s="7"/>
      <c r="K10194" s="7"/>
      <c r="L10194" s="7"/>
      <c r="Q10194" s="7"/>
      <c r="S10194" s="7"/>
      <c r="T10194" s="7"/>
      <c r="Y10194" s="7"/>
      <c r="AA10194" s="7"/>
      <c r="AB10194" s="7"/>
      <c r="AG10194" s="7"/>
    </row>
    <row r="10195" spans="1:33">
      <c r="A10195" s="7"/>
      <c r="B10195" s="7"/>
      <c r="C10195" s="7"/>
      <c r="D10195" s="7"/>
      <c r="E10195" s="7"/>
      <c r="F10195" s="7"/>
      <c r="G10195" s="7"/>
      <c r="H10195" s="7"/>
      <c r="J10195" s="7"/>
      <c r="K10195" s="7"/>
      <c r="L10195" s="7"/>
      <c r="Q10195" s="7"/>
      <c r="S10195" s="7"/>
      <c r="T10195" s="7"/>
      <c r="Y10195" s="7"/>
      <c r="AA10195" s="7"/>
      <c r="AB10195" s="7"/>
      <c r="AG10195" s="7"/>
    </row>
    <row r="10196" spans="1:33">
      <c r="A10196" s="7"/>
      <c r="B10196" s="7"/>
      <c r="C10196" s="7"/>
      <c r="D10196" s="7"/>
      <c r="E10196" s="7"/>
      <c r="F10196" s="7"/>
      <c r="G10196" s="7"/>
      <c r="H10196" s="7"/>
      <c r="J10196" s="7"/>
      <c r="K10196" s="7"/>
      <c r="L10196" s="7"/>
      <c r="Q10196" s="7"/>
      <c r="S10196" s="7"/>
      <c r="T10196" s="7"/>
      <c r="Y10196" s="7"/>
      <c r="AA10196" s="7"/>
      <c r="AB10196" s="7"/>
      <c r="AG10196" s="7"/>
    </row>
    <row r="10197" spans="1:33">
      <c r="A10197" s="7"/>
      <c r="B10197" s="7"/>
      <c r="C10197" s="7"/>
      <c r="D10197" s="7"/>
      <c r="E10197" s="7"/>
      <c r="F10197" s="7"/>
      <c r="G10197" s="7"/>
      <c r="H10197" s="7"/>
      <c r="J10197" s="7"/>
      <c r="K10197" s="7"/>
      <c r="L10197" s="7"/>
      <c r="Q10197" s="7"/>
      <c r="S10197" s="7"/>
      <c r="T10197" s="7"/>
      <c r="Y10197" s="7"/>
      <c r="AA10197" s="7"/>
      <c r="AB10197" s="7"/>
      <c r="AG10197" s="7"/>
    </row>
    <row r="10198" spans="1:33">
      <c r="A10198" s="7"/>
      <c r="B10198" s="7"/>
      <c r="C10198" s="7"/>
      <c r="D10198" s="7"/>
      <c r="E10198" s="7"/>
      <c r="F10198" s="7"/>
      <c r="G10198" s="7"/>
      <c r="H10198" s="7"/>
      <c r="J10198" s="7"/>
      <c r="K10198" s="7"/>
      <c r="L10198" s="7"/>
      <c r="Q10198" s="7"/>
      <c r="S10198" s="7"/>
      <c r="T10198" s="7"/>
      <c r="Y10198" s="7"/>
      <c r="AA10198" s="7"/>
      <c r="AB10198" s="7"/>
      <c r="AG10198" s="7"/>
    </row>
    <row r="10199" spans="1:33">
      <c r="A10199" s="7"/>
      <c r="B10199" s="7"/>
      <c r="C10199" s="7"/>
      <c r="D10199" s="7"/>
      <c r="E10199" s="7"/>
      <c r="F10199" s="7"/>
      <c r="G10199" s="7"/>
      <c r="H10199" s="7"/>
      <c r="J10199" s="7"/>
      <c r="K10199" s="7"/>
      <c r="L10199" s="7"/>
      <c r="Q10199" s="7"/>
      <c r="S10199" s="7"/>
      <c r="T10199" s="7"/>
      <c r="Y10199" s="7"/>
      <c r="AA10199" s="7"/>
      <c r="AB10199" s="7"/>
      <c r="AG10199" s="7"/>
    </row>
    <row r="10200" spans="1:33">
      <c r="A10200" s="7"/>
      <c r="B10200" s="7"/>
      <c r="C10200" s="7"/>
      <c r="D10200" s="7"/>
      <c r="E10200" s="7"/>
      <c r="F10200" s="7"/>
      <c r="G10200" s="7"/>
      <c r="H10200" s="7"/>
      <c r="J10200" s="7"/>
      <c r="K10200" s="7"/>
      <c r="L10200" s="7"/>
      <c r="Q10200" s="7"/>
      <c r="S10200" s="7"/>
      <c r="T10200" s="7"/>
      <c r="Y10200" s="7"/>
      <c r="AA10200" s="7"/>
      <c r="AB10200" s="7"/>
      <c r="AG10200" s="7"/>
    </row>
    <row r="10201" spans="1:33">
      <c r="A10201" s="7"/>
      <c r="B10201" s="7"/>
      <c r="C10201" s="7"/>
      <c r="D10201" s="7"/>
      <c r="E10201" s="7"/>
      <c r="F10201" s="7"/>
      <c r="G10201" s="7"/>
      <c r="H10201" s="7"/>
      <c r="J10201" s="7"/>
      <c r="K10201" s="7"/>
      <c r="L10201" s="7"/>
      <c r="Q10201" s="7"/>
      <c r="S10201" s="7"/>
      <c r="T10201" s="7"/>
      <c r="Y10201" s="7"/>
      <c r="AA10201" s="7"/>
      <c r="AB10201" s="7"/>
      <c r="AG10201" s="7"/>
    </row>
    <row r="10202" spans="1:33">
      <c r="A10202" s="7"/>
      <c r="B10202" s="7"/>
      <c r="C10202" s="7"/>
      <c r="D10202" s="7"/>
      <c r="E10202" s="7"/>
      <c r="F10202" s="7"/>
      <c r="G10202" s="7"/>
      <c r="H10202" s="7"/>
      <c r="J10202" s="7"/>
      <c r="K10202" s="7"/>
      <c r="L10202" s="7"/>
      <c r="Q10202" s="7"/>
      <c r="S10202" s="7"/>
      <c r="T10202" s="7"/>
      <c r="Y10202" s="7"/>
      <c r="AA10202" s="7"/>
      <c r="AB10202" s="7"/>
      <c r="AG10202" s="7"/>
    </row>
    <row r="10203" spans="1:33">
      <c r="A10203" s="7"/>
      <c r="B10203" s="7"/>
      <c r="C10203" s="7"/>
      <c r="D10203" s="7"/>
      <c r="E10203" s="7"/>
      <c r="F10203" s="7"/>
      <c r="G10203" s="7"/>
      <c r="H10203" s="7"/>
      <c r="J10203" s="7"/>
      <c r="K10203" s="7"/>
      <c r="L10203" s="7"/>
      <c r="Q10203" s="7"/>
      <c r="S10203" s="7"/>
      <c r="T10203" s="7"/>
      <c r="Y10203" s="7"/>
      <c r="AA10203" s="7"/>
      <c r="AB10203" s="7"/>
      <c r="AG10203" s="7"/>
    </row>
    <row r="10204" spans="1:33">
      <c r="A10204" s="7"/>
      <c r="B10204" s="7"/>
      <c r="C10204" s="7"/>
      <c r="D10204" s="7"/>
      <c r="E10204" s="7"/>
      <c r="F10204" s="7"/>
      <c r="G10204" s="7"/>
      <c r="H10204" s="7"/>
      <c r="J10204" s="7"/>
      <c r="K10204" s="7"/>
      <c r="L10204" s="7"/>
      <c r="Q10204" s="7"/>
      <c r="S10204" s="7"/>
      <c r="T10204" s="7"/>
      <c r="Y10204" s="7"/>
      <c r="AA10204" s="7"/>
      <c r="AB10204" s="7"/>
      <c r="AG10204" s="7"/>
    </row>
    <row r="10205" spans="1:33">
      <c r="A10205" s="7"/>
      <c r="B10205" s="7"/>
      <c r="C10205" s="7"/>
      <c r="D10205" s="7"/>
      <c r="E10205" s="7"/>
      <c r="F10205" s="7"/>
      <c r="G10205" s="7"/>
      <c r="H10205" s="7"/>
      <c r="J10205" s="7"/>
      <c r="K10205" s="7"/>
      <c r="L10205" s="7"/>
      <c r="Q10205" s="7"/>
      <c r="S10205" s="7"/>
      <c r="T10205" s="7"/>
      <c r="Y10205" s="7"/>
      <c r="AA10205" s="7"/>
      <c r="AB10205" s="7"/>
      <c r="AG10205" s="7"/>
    </row>
    <row r="10206" spans="1:33">
      <c r="A10206" s="7"/>
      <c r="B10206" s="7"/>
      <c r="C10206" s="7"/>
      <c r="D10206" s="7"/>
      <c r="E10206" s="7"/>
      <c r="F10206" s="7"/>
      <c r="G10206" s="7"/>
      <c r="H10206" s="7"/>
      <c r="J10206" s="7"/>
      <c r="K10206" s="7"/>
      <c r="L10206" s="7"/>
      <c r="Q10206" s="7"/>
      <c r="S10206" s="7"/>
      <c r="T10206" s="7"/>
      <c r="Y10206" s="7"/>
      <c r="AA10206" s="7"/>
      <c r="AB10206" s="7"/>
      <c r="AG10206" s="7"/>
    </row>
    <row r="10207" spans="1:33">
      <c r="A10207" s="7"/>
      <c r="B10207" s="7"/>
      <c r="C10207" s="7"/>
      <c r="D10207" s="7"/>
      <c r="E10207" s="7"/>
      <c r="F10207" s="7"/>
      <c r="G10207" s="7"/>
      <c r="H10207" s="7"/>
      <c r="J10207" s="7"/>
      <c r="K10207" s="7"/>
      <c r="L10207" s="7"/>
      <c r="Q10207" s="7"/>
      <c r="S10207" s="7"/>
      <c r="T10207" s="7"/>
      <c r="Y10207" s="7"/>
      <c r="AA10207" s="7"/>
      <c r="AB10207" s="7"/>
      <c r="AG10207" s="7"/>
    </row>
    <row r="10208" spans="1:33">
      <c r="A10208" s="7"/>
      <c r="B10208" s="7"/>
      <c r="C10208" s="7"/>
      <c r="D10208" s="7"/>
      <c r="E10208" s="7"/>
      <c r="F10208" s="7"/>
      <c r="G10208" s="7"/>
      <c r="H10208" s="7"/>
      <c r="J10208" s="7"/>
      <c r="K10208" s="7"/>
      <c r="L10208" s="7"/>
      <c r="Q10208" s="7"/>
      <c r="S10208" s="7"/>
      <c r="T10208" s="7"/>
      <c r="Y10208" s="7"/>
      <c r="AA10208" s="7"/>
      <c r="AB10208" s="7"/>
      <c r="AG10208" s="7"/>
    </row>
    <row r="10209" spans="1:33">
      <c r="A10209" s="7"/>
      <c r="B10209" s="7"/>
      <c r="C10209" s="7"/>
      <c r="D10209" s="7"/>
      <c r="E10209" s="7"/>
      <c r="F10209" s="7"/>
      <c r="G10209" s="7"/>
      <c r="H10209" s="7"/>
      <c r="J10209" s="7"/>
      <c r="K10209" s="7"/>
      <c r="L10209" s="7"/>
      <c r="Q10209" s="7"/>
      <c r="S10209" s="7"/>
      <c r="T10209" s="7"/>
      <c r="Y10209" s="7"/>
      <c r="AA10209" s="7"/>
      <c r="AB10209" s="7"/>
      <c r="AG10209" s="7"/>
    </row>
    <row r="10210" spans="1:33">
      <c r="A10210" s="7"/>
      <c r="B10210" s="7"/>
      <c r="C10210" s="7"/>
      <c r="D10210" s="7"/>
      <c r="E10210" s="7"/>
      <c r="F10210" s="7"/>
      <c r="G10210" s="7"/>
      <c r="H10210" s="7"/>
      <c r="J10210" s="7"/>
      <c r="K10210" s="7"/>
      <c r="L10210" s="7"/>
      <c r="Q10210" s="7"/>
      <c r="S10210" s="7"/>
      <c r="T10210" s="7"/>
      <c r="Y10210" s="7"/>
      <c r="AA10210" s="7"/>
      <c r="AB10210" s="7"/>
      <c r="AG10210" s="7"/>
    </row>
    <row r="10211" spans="1:33">
      <c r="A10211" s="7"/>
      <c r="B10211" s="7"/>
      <c r="C10211" s="7"/>
      <c r="D10211" s="7"/>
      <c r="E10211" s="7"/>
      <c r="F10211" s="7"/>
      <c r="G10211" s="7"/>
      <c r="H10211" s="7"/>
      <c r="J10211" s="7"/>
      <c r="K10211" s="7"/>
      <c r="L10211" s="7"/>
      <c r="Q10211" s="7"/>
      <c r="S10211" s="7"/>
      <c r="T10211" s="7"/>
      <c r="Y10211" s="7"/>
      <c r="AA10211" s="7"/>
      <c r="AB10211" s="7"/>
      <c r="AG10211" s="7"/>
    </row>
    <row r="10212" spans="1:33">
      <c r="A10212" s="7"/>
      <c r="B10212" s="7"/>
      <c r="C10212" s="7"/>
      <c r="D10212" s="7"/>
      <c r="E10212" s="7"/>
      <c r="F10212" s="7"/>
      <c r="G10212" s="7"/>
      <c r="H10212" s="7"/>
      <c r="J10212" s="7"/>
      <c r="K10212" s="7"/>
      <c r="L10212" s="7"/>
      <c r="Q10212" s="7"/>
      <c r="S10212" s="7"/>
      <c r="T10212" s="7"/>
      <c r="Y10212" s="7"/>
      <c r="AA10212" s="7"/>
      <c r="AB10212" s="7"/>
      <c r="AG10212" s="7"/>
    </row>
    <row r="10213" spans="1:33">
      <c r="A10213" s="7"/>
      <c r="B10213" s="7"/>
      <c r="C10213" s="7"/>
      <c r="D10213" s="7"/>
      <c r="E10213" s="7"/>
      <c r="F10213" s="7"/>
      <c r="G10213" s="7"/>
      <c r="H10213" s="7"/>
      <c r="J10213" s="7"/>
      <c r="K10213" s="7"/>
      <c r="L10213" s="7"/>
      <c r="Q10213" s="7"/>
      <c r="S10213" s="7"/>
      <c r="T10213" s="7"/>
      <c r="Y10213" s="7"/>
      <c r="AA10213" s="7"/>
      <c r="AB10213" s="7"/>
      <c r="AG10213" s="7"/>
    </row>
    <row r="10214" spans="1:33">
      <c r="A10214" s="7"/>
      <c r="B10214" s="7"/>
      <c r="C10214" s="7"/>
      <c r="D10214" s="7"/>
      <c r="E10214" s="7"/>
      <c r="F10214" s="7"/>
      <c r="G10214" s="7"/>
      <c r="H10214" s="7"/>
      <c r="J10214" s="7"/>
      <c r="K10214" s="7"/>
      <c r="L10214" s="7"/>
      <c r="Q10214" s="7"/>
      <c r="S10214" s="7"/>
      <c r="T10214" s="7"/>
      <c r="Y10214" s="7"/>
      <c r="AA10214" s="7"/>
      <c r="AB10214" s="7"/>
      <c r="AG10214" s="7"/>
    </row>
    <row r="10215" spans="1:33">
      <c r="A10215" s="7"/>
      <c r="B10215" s="7"/>
      <c r="C10215" s="7"/>
      <c r="D10215" s="7"/>
      <c r="E10215" s="7"/>
      <c r="F10215" s="7"/>
      <c r="G10215" s="7"/>
      <c r="H10215" s="7"/>
      <c r="J10215" s="7"/>
      <c r="K10215" s="7"/>
      <c r="L10215" s="7"/>
      <c r="Q10215" s="7"/>
      <c r="S10215" s="7"/>
      <c r="T10215" s="7"/>
      <c r="Y10215" s="7"/>
      <c r="AA10215" s="7"/>
      <c r="AB10215" s="7"/>
      <c r="AG10215" s="7"/>
    </row>
    <row r="10216" spans="1:33">
      <c r="A10216" s="7"/>
      <c r="B10216" s="7"/>
      <c r="C10216" s="7"/>
      <c r="D10216" s="7"/>
      <c r="E10216" s="7"/>
      <c r="F10216" s="7"/>
      <c r="G10216" s="7"/>
      <c r="H10216" s="7"/>
      <c r="J10216" s="7"/>
      <c r="K10216" s="7"/>
      <c r="L10216" s="7"/>
      <c r="Q10216" s="7"/>
      <c r="S10216" s="7"/>
      <c r="T10216" s="7"/>
      <c r="Y10216" s="7"/>
      <c r="AA10216" s="7"/>
      <c r="AB10216" s="7"/>
      <c r="AG10216" s="7"/>
    </row>
    <row r="10217" spans="1:33">
      <c r="A10217" s="7"/>
      <c r="B10217" s="7"/>
      <c r="C10217" s="7"/>
      <c r="D10217" s="7"/>
      <c r="E10217" s="7"/>
      <c r="F10217" s="7"/>
      <c r="G10217" s="7"/>
      <c r="H10217" s="7"/>
      <c r="J10217" s="7"/>
      <c r="K10217" s="7"/>
      <c r="L10217" s="7"/>
      <c r="Q10217" s="7"/>
      <c r="S10217" s="7"/>
      <c r="T10217" s="7"/>
      <c r="Y10217" s="7"/>
      <c r="AA10217" s="7"/>
      <c r="AB10217" s="7"/>
      <c r="AG10217" s="7"/>
    </row>
    <row r="10218" spans="1:33">
      <c r="A10218" s="7"/>
      <c r="B10218" s="7"/>
      <c r="C10218" s="7"/>
      <c r="D10218" s="7"/>
      <c r="E10218" s="7"/>
      <c r="F10218" s="7"/>
      <c r="G10218" s="7"/>
      <c r="H10218" s="7"/>
      <c r="J10218" s="7"/>
      <c r="K10218" s="7"/>
      <c r="L10218" s="7"/>
      <c r="Q10218" s="7"/>
      <c r="S10218" s="7"/>
      <c r="T10218" s="7"/>
      <c r="Y10218" s="7"/>
      <c r="AA10218" s="7"/>
      <c r="AB10218" s="7"/>
      <c r="AG10218" s="7"/>
    </row>
    <row r="10219" spans="1:33">
      <c r="A10219" s="7"/>
      <c r="B10219" s="7"/>
      <c r="C10219" s="7"/>
      <c r="D10219" s="7"/>
      <c r="E10219" s="7"/>
      <c r="F10219" s="7"/>
      <c r="G10219" s="7"/>
      <c r="H10219" s="7"/>
      <c r="J10219" s="7"/>
      <c r="K10219" s="7"/>
      <c r="L10219" s="7"/>
      <c r="Q10219" s="7"/>
      <c r="S10219" s="7"/>
      <c r="T10219" s="7"/>
      <c r="Y10219" s="7"/>
      <c r="AA10219" s="7"/>
      <c r="AB10219" s="7"/>
      <c r="AG10219" s="7"/>
    </row>
    <row r="10220" spans="1:33">
      <c r="A10220" s="7"/>
      <c r="B10220" s="7"/>
      <c r="C10220" s="7"/>
      <c r="D10220" s="7"/>
      <c r="E10220" s="7"/>
      <c r="F10220" s="7"/>
      <c r="G10220" s="7"/>
      <c r="H10220" s="7"/>
      <c r="J10220" s="7"/>
      <c r="K10220" s="7"/>
      <c r="L10220" s="7"/>
      <c r="Q10220" s="7"/>
      <c r="S10220" s="7"/>
      <c r="T10220" s="7"/>
      <c r="Y10220" s="7"/>
      <c r="AA10220" s="7"/>
      <c r="AB10220" s="7"/>
      <c r="AG10220" s="7"/>
    </row>
    <row r="10221" spans="1:33">
      <c r="A10221" s="7"/>
      <c r="B10221" s="7"/>
      <c r="C10221" s="7"/>
      <c r="D10221" s="7"/>
      <c r="E10221" s="7"/>
      <c r="F10221" s="7"/>
      <c r="G10221" s="7"/>
      <c r="H10221" s="7"/>
      <c r="J10221" s="7"/>
      <c r="K10221" s="7"/>
      <c r="L10221" s="7"/>
      <c r="Q10221" s="7"/>
      <c r="S10221" s="7"/>
      <c r="T10221" s="7"/>
      <c r="Y10221" s="7"/>
      <c r="AA10221" s="7"/>
      <c r="AB10221" s="7"/>
      <c r="AG10221" s="7"/>
    </row>
    <row r="10222" spans="1:33">
      <c r="A10222" s="7"/>
      <c r="B10222" s="7"/>
      <c r="C10222" s="7"/>
      <c r="D10222" s="7"/>
      <c r="E10222" s="7"/>
      <c r="F10222" s="7"/>
      <c r="G10222" s="7"/>
      <c r="H10222" s="7"/>
      <c r="J10222" s="7"/>
      <c r="K10222" s="7"/>
      <c r="L10222" s="7"/>
      <c r="Q10222" s="7"/>
      <c r="S10222" s="7"/>
      <c r="T10222" s="7"/>
      <c r="Y10222" s="7"/>
      <c r="AA10222" s="7"/>
      <c r="AB10222" s="7"/>
      <c r="AG10222" s="7"/>
    </row>
    <row r="10223" spans="1:33">
      <c r="A10223" s="7"/>
      <c r="B10223" s="7"/>
      <c r="C10223" s="7"/>
      <c r="D10223" s="7"/>
      <c r="E10223" s="7"/>
      <c r="F10223" s="7"/>
      <c r="G10223" s="7"/>
      <c r="H10223" s="7"/>
      <c r="J10223" s="7"/>
      <c r="K10223" s="7"/>
      <c r="L10223" s="7"/>
      <c r="Q10223" s="7"/>
      <c r="S10223" s="7"/>
      <c r="T10223" s="7"/>
      <c r="Y10223" s="7"/>
      <c r="AA10223" s="7"/>
      <c r="AB10223" s="7"/>
      <c r="AG10223" s="7"/>
    </row>
    <row r="10224" spans="1:33">
      <c r="A10224" s="7"/>
      <c r="B10224" s="7"/>
      <c r="C10224" s="7"/>
      <c r="D10224" s="7"/>
      <c r="E10224" s="7"/>
      <c r="F10224" s="7"/>
      <c r="G10224" s="7"/>
      <c r="H10224" s="7"/>
      <c r="J10224" s="7"/>
      <c r="K10224" s="7"/>
      <c r="L10224" s="7"/>
      <c r="Q10224" s="7"/>
      <c r="S10224" s="7"/>
      <c r="T10224" s="7"/>
      <c r="Y10224" s="7"/>
      <c r="AA10224" s="7"/>
      <c r="AB10224" s="7"/>
      <c r="AG10224" s="7"/>
    </row>
    <row r="10225" spans="1:33">
      <c r="A10225" s="7"/>
      <c r="B10225" s="7"/>
      <c r="C10225" s="7"/>
      <c r="D10225" s="7"/>
      <c r="E10225" s="7"/>
      <c r="F10225" s="7"/>
      <c r="G10225" s="7"/>
      <c r="H10225" s="7"/>
      <c r="J10225" s="7"/>
      <c r="K10225" s="7"/>
      <c r="L10225" s="7"/>
      <c r="Q10225" s="7"/>
      <c r="S10225" s="7"/>
      <c r="T10225" s="7"/>
      <c r="Y10225" s="7"/>
      <c r="AA10225" s="7"/>
      <c r="AB10225" s="7"/>
      <c r="AG10225" s="7"/>
    </row>
    <row r="10226" spans="1:33">
      <c r="A10226" s="7"/>
      <c r="B10226" s="7"/>
      <c r="C10226" s="7"/>
      <c r="D10226" s="7"/>
      <c r="E10226" s="7"/>
      <c r="F10226" s="7"/>
      <c r="G10226" s="7"/>
      <c r="H10226" s="7"/>
      <c r="J10226" s="7"/>
      <c r="K10226" s="7"/>
      <c r="L10226" s="7"/>
      <c r="Q10226" s="7"/>
      <c r="S10226" s="7"/>
      <c r="T10226" s="7"/>
      <c r="Y10226" s="7"/>
      <c r="AA10226" s="7"/>
      <c r="AB10226" s="7"/>
      <c r="AG10226" s="7"/>
    </row>
    <row r="10227" spans="1:33">
      <c r="A10227" s="7"/>
      <c r="B10227" s="7"/>
      <c r="C10227" s="7"/>
      <c r="D10227" s="7"/>
      <c r="E10227" s="7"/>
      <c r="F10227" s="7"/>
      <c r="G10227" s="7"/>
      <c r="H10227" s="7"/>
      <c r="J10227" s="7"/>
      <c r="K10227" s="7"/>
      <c r="L10227" s="7"/>
      <c r="Q10227" s="7"/>
      <c r="S10227" s="7"/>
      <c r="T10227" s="7"/>
      <c r="Y10227" s="7"/>
      <c r="AA10227" s="7"/>
      <c r="AB10227" s="7"/>
      <c r="AG10227" s="7"/>
    </row>
    <row r="10228" spans="1:33">
      <c r="A10228" s="7"/>
      <c r="B10228" s="7"/>
      <c r="C10228" s="7"/>
      <c r="D10228" s="7"/>
      <c r="E10228" s="7"/>
      <c r="F10228" s="7"/>
      <c r="G10228" s="7"/>
      <c r="H10228" s="7"/>
      <c r="J10228" s="7"/>
      <c r="K10228" s="7"/>
      <c r="L10228" s="7"/>
      <c r="Q10228" s="7"/>
      <c r="S10228" s="7"/>
      <c r="T10228" s="7"/>
      <c r="Y10228" s="7"/>
      <c r="AA10228" s="7"/>
      <c r="AB10228" s="7"/>
      <c r="AG10228" s="7"/>
    </row>
    <row r="10229" spans="1:33">
      <c r="A10229" s="7"/>
      <c r="B10229" s="7"/>
      <c r="C10229" s="7"/>
      <c r="D10229" s="7"/>
      <c r="E10229" s="7"/>
      <c r="F10229" s="7"/>
      <c r="G10229" s="7"/>
      <c r="H10229" s="7"/>
      <c r="J10229" s="7"/>
      <c r="K10229" s="7"/>
      <c r="L10229" s="7"/>
      <c r="Q10229" s="7"/>
      <c r="S10229" s="7"/>
      <c r="T10229" s="7"/>
      <c r="Y10229" s="7"/>
      <c r="AA10229" s="7"/>
      <c r="AB10229" s="7"/>
      <c r="AG10229" s="7"/>
    </row>
    <row r="10230" spans="1:33">
      <c r="A10230" s="7"/>
      <c r="B10230" s="7"/>
      <c r="C10230" s="7"/>
      <c r="D10230" s="7"/>
      <c r="E10230" s="7"/>
      <c r="F10230" s="7"/>
      <c r="G10230" s="7"/>
      <c r="H10230" s="7"/>
      <c r="J10230" s="7"/>
      <c r="K10230" s="7"/>
      <c r="L10230" s="7"/>
      <c r="Q10230" s="7"/>
      <c r="S10230" s="7"/>
      <c r="T10230" s="7"/>
      <c r="Y10230" s="7"/>
      <c r="AA10230" s="7"/>
      <c r="AB10230" s="7"/>
      <c r="AG10230" s="7"/>
    </row>
    <row r="10231" spans="1:33">
      <c r="A10231" s="7"/>
      <c r="B10231" s="7"/>
      <c r="C10231" s="7"/>
      <c r="D10231" s="7"/>
      <c r="E10231" s="7"/>
      <c r="F10231" s="7"/>
      <c r="G10231" s="7"/>
      <c r="H10231" s="7"/>
      <c r="J10231" s="7"/>
      <c r="K10231" s="7"/>
      <c r="L10231" s="7"/>
      <c r="Q10231" s="7"/>
      <c r="S10231" s="7"/>
      <c r="T10231" s="7"/>
      <c r="Y10231" s="7"/>
      <c r="AA10231" s="7"/>
      <c r="AB10231" s="7"/>
      <c r="AG10231" s="7"/>
    </row>
    <row r="10232" spans="1:33">
      <c r="A10232" s="7"/>
      <c r="B10232" s="7"/>
      <c r="C10232" s="7"/>
      <c r="D10232" s="7"/>
      <c r="E10232" s="7"/>
      <c r="F10232" s="7"/>
      <c r="G10232" s="7"/>
      <c r="H10232" s="7"/>
      <c r="J10232" s="7"/>
      <c r="K10232" s="7"/>
      <c r="L10232" s="7"/>
      <c r="Q10232" s="7"/>
      <c r="S10232" s="7"/>
      <c r="T10232" s="7"/>
      <c r="Y10232" s="7"/>
      <c r="AA10232" s="7"/>
      <c r="AB10232" s="7"/>
      <c r="AG10232" s="7"/>
    </row>
    <row r="10233" spans="1:33">
      <c r="A10233" s="7"/>
      <c r="B10233" s="7"/>
      <c r="C10233" s="7"/>
      <c r="D10233" s="7"/>
      <c r="E10233" s="7"/>
      <c r="F10233" s="7"/>
      <c r="G10233" s="7"/>
      <c r="H10233" s="7"/>
      <c r="J10233" s="7"/>
      <c r="K10233" s="7"/>
      <c r="L10233" s="7"/>
      <c r="Q10233" s="7"/>
      <c r="S10233" s="7"/>
      <c r="T10233" s="7"/>
      <c r="Y10233" s="7"/>
      <c r="AA10233" s="7"/>
      <c r="AB10233" s="7"/>
      <c r="AG10233" s="7"/>
    </row>
    <row r="10234" spans="1:33">
      <c r="A10234" s="7"/>
      <c r="B10234" s="7"/>
      <c r="C10234" s="7"/>
      <c r="D10234" s="7"/>
      <c r="E10234" s="7"/>
      <c r="F10234" s="7"/>
      <c r="G10234" s="7"/>
      <c r="H10234" s="7"/>
      <c r="J10234" s="7"/>
      <c r="K10234" s="7"/>
      <c r="L10234" s="7"/>
      <c r="Q10234" s="7"/>
      <c r="S10234" s="7"/>
      <c r="T10234" s="7"/>
      <c r="Y10234" s="7"/>
      <c r="AA10234" s="7"/>
      <c r="AB10234" s="7"/>
      <c r="AG10234" s="7"/>
    </row>
    <row r="10235" spans="1:33">
      <c r="A10235" s="7"/>
      <c r="B10235" s="7"/>
      <c r="C10235" s="7"/>
      <c r="D10235" s="7"/>
      <c r="E10235" s="7"/>
      <c r="F10235" s="7"/>
      <c r="G10235" s="7"/>
      <c r="H10235" s="7"/>
      <c r="J10235" s="7"/>
      <c r="K10235" s="7"/>
      <c r="L10235" s="7"/>
      <c r="Q10235" s="7"/>
      <c r="S10235" s="7"/>
      <c r="T10235" s="7"/>
      <c r="Y10235" s="7"/>
      <c r="AA10235" s="7"/>
      <c r="AB10235" s="7"/>
      <c r="AG10235" s="7"/>
    </row>
    <row r="10236" spans="1:33">
      <c r="A10236" s="7"/>
      <c r="B10236" s="7"/>
      <c r="C10236" s="7"/>
      <c r="D10236" s="7"/>
      <c r="E10236" s="7"/>
      <c r="F10236" s="7"/>
      <c r="G10236" s="7"/>
      <c r="H10236" s="7"/>
      <c r="J10236" s="7"/>
      <c r="K10236" s="7"/>
      <c r="L10236" s="7"/>
      <c r="Q10236" s="7"/>
      <c r="S10236" s="7"/>
      <c r="T10236" s="7"/>
      <c r="Y10236" s="7"/>
      <c r="AA10236" s="7"/>
      <c r="AB10236" s="7"/>
      <c r="AG10236" s="7"/>
    </row>
    <row r="10237" spans="1:33">
      <c r="A10237" s="7"/>
      <c r="B10237" s="7"/>
      <c r="C10237" s="7"/>
      <c r="D10237" s="7"/>
      <c r="E10237" s="7"/>
      <c r="F10237" s="7"/>
      <c r="G10237" s="7"/>
      <c r="H10237" s="7"/>
      <c r="J10237" s="7"/>
      <c r="K10237" s="7"/>
      <c r="L10237" s="7"/>
      <c r="Q10237" s="7"/>
      <c r="S10237" s="7"/>
      <c r="T10237" s="7"/>
      <c r="Y10237" s="7"/>
      <c r="AA10237" s="7"/>
      <c r="AB10237" s="7"/>
      <c r="AG10237" s="7"/>
    </row>
    <row r="10238" spans="1:33">
      <c r="A10238" s="7"/>
      <c r="B10238" s="7"/>
      <c r="C10238" s="7"/>
      <c r="D10238" s="7"/>
      <c r="E10238" s="7"/>
      <c r="F10238" s="7"/>
      <c r="G10238" s="7"/>
      <c r="H10238" s="7"/>
      <c r="J10238" s="7"/>
      <c r="K10238" s="7"/>
      <c r="L10238" s="7"/>
      <c r="Q10238" s="7"/>
      <c r="S10238" s="7"/>
      <c r="T10238" s="7"/>
      <c r="Y10238" s="7"/>
      <c r="AA10238" s="7"/>
      <c r="AB10238" s="7"/>
      <c r="AG10238" s="7"/>
    </row>
    <row r="10239" spans="1:33">
      <c r="A10239" s="7"/>
      <c r="B10239" s="7"/>
      <c r="C10239" s="7"/>
      <c r="D10239" s="7"/>
      <c r="E10239" s="7"/>
      <c r="F10239" s="7"/>
      <c r="G10239" s="7"/>
      <c r="H10239" s="7"/>
      <c r="J10239" s="7"/>
      <c r="K10239" s="7"/>
      <c r="L10239" s="7"/>
      <c r="Q10239" s="7"/>
      <c r="S10239" s="7"/>
      <c r="T10239" s="7"/>
      <c r="Y10239" s="7"/>
      <c r="AA10239" s="7"/>
      <c r="AB10239" s="7"/>
      <c r="AG10239" s="7"/>
    </row>
    <row r="10240" spans="1:33">
      <c r="A10240" s="7"/>
      <c r="B10240" s="7"/>
      <c r="C10240" s="7"/>
      <c r="D10240" s="7"/>
      <c r="E10240" s="7"/>
      <c r="F10240" s="7"/>
      <c r="G10240" s="7"/>
      <c r="H10240" s="7"/>
      <c r="J10240" s="7"/>
      <c r="K10240" s="7"/>
      <c r="L10240" s="7"/>
      <c r="Q10240" s="7"/>
      <c r="S10240" s="7"/>
      <c r="T10240" s="7"/>
      <c r="Y10240" s="7"/>
      <c r="AA10240" s="7"/>
      <c r="AB10240" s="7"/>
      <c r="AG10240" s="7"/>
    </row>
    <row r="10241" spans="1:33">
      <c r="A10241" s="7"/>
      <c r="B10241" s="7"/>
      <c r="C10241" s="7"/>
      <c r="D10241" s="7"/>
      <c r="E10241" s="7"/>
      <c r="F10241" s="7"/>
      <c r="G10241" s="7"/>
      <c r="H10241" s="7"/>
      <c r="J10241" s="7"/>
      <c r="K10241" s="7"/>
      <c r="L10241" s="7"/>
      <c r="Q10241" s="7"/>
      <c r="S10241" s="7"/>
      <c r="T10241" s="7"/>
      <c r="Y10241" s="7"/>
      <c r="AA10241" s="7"/>
      <c r="AB10241" s="7"/>
      <c r="AG10241" s="7"/>
    </row>
    <row r="10242" spans="1:33">
      <c r="A10242" s="7"/>
      <c r="B10242" s="7"/>
      <c r="C10242" s="7"/>
      <c r="D10242" s="7"/>
      <c r="E10242" s="7"/>
      <c r="F10242" s="7"/>
      <c r="G10242" s="7"/>
      <c r="H10242" s="7"/>
      <c r="J10242" s="7"/>
      <c r="K10242" s="7"/>
      <c r="L10242" s="7"/>
      <c r="Q10242" s="7"/>
      <c r="S10242" s="7"/>
      <c r="T10242" s="7"/>
      <c r="Y10242" s="7"/>
      <c r="AA10242" s="7"/>
      <c r="AB10242" s="7"/>
      <c r="AG10242" s="7"/>
    </row>
    <row r="10243" spans="1:33">
      <c r="A10243" s="7"/>
      <c r="B10243" s="7"/>
      <c r="C10243" s="7"/>
      <c r="D10243" s="7"/>
      <c r="E10243" s="7"/>
      <c r="F10243" s="7"/>
      <c r="G10243" s="7"/>
      <c r="H10243" s="7"/>
      <c r="J10243" s="7"/>
      <c r="K10243" s="7"/>
      <c r="L10243" s="7"/>
      <c r="Q10243" s="7"/>
      <c r="S10243" s="7"/>
      <c r="T10243" s="7"/>
      <c r="Y10243" s="7"/>
      <c r="AA10243" s="7"/>
      <c r="AB10243" s="7"/>
      <c r="AG10243" s="7"/>
    </row>
    <row r="10244" spans="1:33">
      <c r="A10244" s="7"/>
      <c r="B10244" s="7"/>
      <c r="C10244" s="7"/>
      <c r="D10244" s="7"/>
      <c r="E10244" s="7"/>
      <c r="F10244" s="7"/>
      <c r="G10244" s="7"/>
      <c r="H10244" s="7"/>
      <c r="J10244" s="7"/>
      <c r="K10244" s="7"/>
      <c r="L10244" s="7"/>
      <c r="Q10244" s="7"/>
      <c r="S10244" s="7"/>
      <c r="T10244" s="7"/>
      <c r="Y10244" s="7"/>
      <c r="AA10244" s="7"/>
      <c r="AB10244" s="7"/>
      <c r="AG10244" s="7"/>
    </row>
    <row r="10245" spans="1:33">
      <c r="A10245" s="7"/>
      <c r="B10245" s="7"/>
      <c r="C10245" s="7"/>
      <c r="D10245" s="7"/>
      <c r="E10245" s="7"/>
      <c r="F10245" s="7"/>
      <c r="G10245" s="7"/>
      <c r="H10245" s="7"/>
      <c r="J10245" s="7"/>
      <c r="K10245" s="7"/>
      <c r="L10245" s="7"/>
      <c r="Q10245" s="7"/>
      <c r="S10245" s="7"/>
      <c r="T10245" s="7"/>
      <c r="Y10245" s="7"/>
      <c r="AA10245" s="7"/>
      <c r="AB10245" s="7"/>
      <c r="AG10245" s="7"/>
    </row>
    <row r="10246" spans="1:33">
      <c r="A10246" s="7"/>
      <c r="B10246" s="7"/>
      <c r="C10246" s="7"/>
      <c r="D10246" s="7"/>
      <c r="E10246" s="7"/>
      <c r="F10246" s="7"/>
      <c r="G10246" s="7"/>
      <c r="H10246" s="7"/>
      <c r="J10246" s="7"/>
      <c r="K10246" s="7"/>
      <c r="L10246" s="7"/>
      <c r="Q10246" s="7"/>
      <c r="S10246" s="7"/>
      <c r="T10246" s="7"/>
      <c r="Y10246" s="7"/>
      <c r="AA10246" s="7"/>
      <c r="AB10246" s="7"/>
      <c r="AG10246" s="7"/>
    </row>
    <row r="10247" spans="1:33">
      <c r="A10247" s="7"/>
      <c r="B10247" s="7"/>
      <c r="C10247" s="7"/>
      <c r="D10247" s="7"/>
      <c r="E10247" s="7"/>
      <c r="F10247" s="7"/>
      <c r="G10247" s="7"/>
      <c r="H10247" s="7"/>
      <c r="J10247" s="7"/>
      <c r="K10247" s="7"/>
      <c r="L10247" s="7"/>
      <c r="Q10247" s="7"/>
      <c r="S10247" s="7"/>
      <c r="T10247" s="7"/>
      <c r="Y10247" s="7"/>
      <c r="AA10247" s="7"/>
      <c r="AB10247" s="7"/>
      <c r="AG10247" s="7"/>
    </row>
    <row r="10248" spans="1:33">
      <c r="A10248" s="7"/>
      <c r="B10248" s="7"/>
      <c r="C10248" s="7"/>
      <c r="D10248" s="7"/>
      <c r="E10248" s="7"/>
      <c r="F10248" s="7"/>
      <c r="G10248" s="7"/>
      <c r="H10248" s="7"/>
      <c r="J10248" s="7"/>
      <c r="K10248" s="7"/>
      <c r="L10248" s="7"/>
      <c r="Q10248" s="7"/>
      <c r="S10248" s="7"/>
      <c r="T10248" s="7"/>
      <c r="Y10248" s="7"/>
      <c r="AA10248" s="7"/>
      <c r="AB10248" s="7"/>
      <c r="AG10248" s="7"/>
    </row>
    <row r="10249" spans="1:33">
      <c r="A10249" s="7"/>
      <c r="B10249" s="7"/>
      <c r="C10249" s="7"/>
      <c r="D10249" s="7"/>
      <c r="E10249" s="7"/>
      <c r="F10249" s="7"/>
      <c r="G10249" s="7"/>
      <c r="H10249" s="7"/>
      <c r="J10249" s="7"/>
      <c r="K10249" s="7"/>
      <c r="L10249" s="7"/>
      <c r="Q10249" s="7"/>
      <c r="S10249" s="7"/>
      <c r="T10249" s="7"/>
      <c r="Y10249" s="7"/>
      <c r="AA10249" s="7"/>
      <c r="AB10249" s="7"/>
      <c r="AG10249" s="7"/>
    </row>
    <row r="10250" spans="1:33">
      <c r="A10250" s="7"/>
      <c r="B10250" s="7"/>
      <c r="C10250" s="7"/>
      <c r="D10250" s="7"/>
      <c r="E10250" s="7"/>
      <c r="F10250" s="7"/>
      <c r="G10250" s="7"/>
      <c r="H10250" s="7"/>
      <c r="J10250" s="7"/>
      <c r="K10250" s="7"/>
      <c r="L10250" s="7"/>
      <c r="Q10250" s="7"/>
      <c r="S10250" s="7"/>
      <c r="T10250" s="7"/>
      <c r="Y10250" s="7"/>
      <c r="AA10250" s="7"/>
      <c r="AB10250" s="7"/>
      <c r="AG10250" s="7"/>
    </row>
    <row r="10251" spans="1:33">
      <c r="A10251" s="7"/>
      <c r="B10251" s="7"/>
      <c r="C10251" s="7"/>
      <c r="D10251" s="7"/>
      <c r="E10251" s="7"/>
      <c r="F10251" s="7"/>
      <c r="G10251" s="7"/>
      <c r="H10251" s="7"/>
      <c r="J10251" s="7"/>
      <c r="K10251" s="7"/>
      <c r="L10251" s="7"/>
      <c r="Q10251" s="7"/>
      <c r="S10251" s="7"/>
      <c r="T10251" s="7"/>
      <c r="Y10251" s="7"/>
      <c r="AA10251" s="7"/>
      <c r="AB10251" s="7"/>
      <c r="AG10251" s="7"/>
    </row>
    <row r="10252" spans="1:33">
      <c r="A10252" s="7"/>
      <c r="B10252" s="7"/>
      <c r="C10252" s="7"/>
      <c r="D10252" s="7"/>
      <c r="E10252" s="7"/>
      <c r="F10252" s="7"/>
      <c r="G10252" s="7"/>
      <c r="H10252" s="7"/>
      <c r="J10252" s="7"/>
      <c r="K10252" s="7"/>
      <c r="L10252" s="7"/>
      <c r="Q10252" s="7"/>
      <c r="S10252" s="7"/>
      <c r="T10252" s="7"/>
      <c r="Y10252" s="7"/>
      <c r="AA10252" s="7"/>
      <c r="AB10252" s="7"/>
      <c r="AG10252" s="7"/>
    </row>
    <row r="10253" spans="1:33">
      <c r="A10253" s="7"/>
      <c r="B10253" s="7"/>
      <c r="C10253" s="7"/>
      <c r="D10253" s="7"/>
      <c r="E10253" s="7"/>
      <c r="F10253" s="7"/>
      <c r="G10253" s="7"/>
      <c r="H10253" s="7"/>
      <c r="J10253" s="7"/>
      <c r="K10253" s="7"/>
      <c r="L10253" s="7"/>
      <c r="Q10253" s="7"/>
      <c r="S10253" s="7"/>
      <c r="T10253" s="7"/>
      <c r="Y10253" s="7"/>
      <c r="AA10253" s="7"/>
      <c r="AB10253" s="7"/>
      <c r="AG10253" s="7"/>
    </row>
    <row r="10254" spans="1:33">
      <c r="A10254" s="7"/>
      <c r="B10254" s="7"/>
      <c r="C10254" s="7"/>
      <c r="D10254" s="7"/>
      <c r="E10254" s="7"/>
      <c r="F10254" s="7"/>
      <c r="G10254" s="7"/>
      <c r="H10254" s="7"/>
      <c r="J10254" s="7"/>
      <c r="K10254" s="7"/>
      <c r="L10254" s="7"/>
      <c r="Q10254" s="7"/>
      <c r="S10254" s="7"/>
      <c r="T10254" s="7"/>
      <c r="Y10254" s="7"/>
      <c r="AA10254" s="7"/>
      <c r="AB10254" s="7"/>
      <c r="AG10254" s="7"/>
    </row>
    <row r="10255" spans="1:33">
      <c r="A10255" s="7"/>
      <c r="B10255" s="7"/>
      <c r="C10255" s="7"/>
      <c r="D10255" s="7"/>
      <c r="E10255" s="7"/>
      <c r="F10255" s="7"/>
      <c r="G10255" s="7"/>
      <c r="H10255" s="7"/>
      <c r="J10255" s="7"/>
      <c r="K10255" s="7"/>
      <c r="L10255" s="7"/>
      <c r="Q10255" s="7"/>
      <c r="S10255" s="7"/>
      <c r="T10255" s="7"/>
      <c r="Y10255" s="7"/>
      <c r="AA10255" s="7"/>
      <c r="AB10255" s="7"/>
      <c r="AG10255" s="7"/>
    </row>
    <row r="10256" spans="1:33">
      <c r="A10256" s="7"/>
      <c r="B10256" s="7"/>
      <c r="C10256" s="7"/>
      <c r="D10256" s="7"/>
      <c r="E10256" s="7"/>
      <c r="F10256" s="7"/>
      <c r="G10256" s="7"/>
      <c r="H10256" s="7"/>
      <c r="J10256" s="7"/>
      <c r="K10256" s="7"/>
      <c r="L10256" s="7"/>
      <c r="Q10256" s="7"/>
      <c r="S10256" s="7"/>
      <c r="T10256" s="7"/>
      <c r="Y10256" s="7"/>
      <c r="AA10256" s="7"/>
      <c r="AB10256" s="7"/>
      <c r="AG10256" s="7"/>
    </row>
    <row r="10257" spans="1:33">
      <c r="A10257" s="7"/>
      <c r="B10257" s="7"/>
      <c r="C10257" s="7"/>
      <c r="D10257" s="7"/>
      <c r="E10257" s="7"/>
      <c r="F10257" s="7"/>
      <c r="G10257" s="7"/>
      <c r="H10257" s="7"/>
      <c r="J10257" s="7"/>
      <c r="K10257" s="7"/>
      <c r="L10257" s="7"/>
      <c r="Q10257" s="7"/>
      <c r="S10257" s="7"/>
      <c r="T10257" s="7"/>
      <c r="Y10257" s="7"/>
      <c r="AA10257" s="7"/>
      <c r="AB10257" s="7"/>
      <c r="AG10257" s="7"/>
    </row>
    <row r="10258" spans="1:33">
      <c r="A10258" s="7"/>
      <c r="B10258" s="7"/>
      <c r="C10258" s="7"/>
      <c r="D10258" s="7"/>
      <c r="E10258" s="7"/>
      <c r="F10258" s="7"/>
      <c r="G10258" s="7"/>
      <c r="H10258" s="7"/>
      <c r="J10258" s="7"/>
      <c r="K10258" s="7"/>
      <c r="L10258" s="7"/>
      <c r="Q10258" s="7"/>
      <c r="S10258" s="7"/>
      <c r="T10258" s="7"/>
      <c r="Y10258" s="7"/>
      <c r="AA10258" s="7"/>
      <c r="AB10258" s="7"/>
      <c r="AG10258" s="7"/>
    </row>
    <row r="10259" spans="1:33">
      <c r="A10259" s="7"/>
      <c r="B10259" s="7"/>
      <c r="C10259" s="7"/>
      <c r="D10259" s="7"/>
      <c r="E10259" s="7"/>
      <c r="F10259" s="7"/>
      <c r="G10259" s="7"/>
      <c r="H10259" s="7"/>
      <c r="J10259" s="7"/>
      <c r="K10259" s="7"/>
      <c r="L10259" s="7"/>
      <c r="Q10259" s="7"/>
      <c r="S10259" s="7"/>
      <c r="T10259" s="7"/>
      <c r="Y10259" s="7"/>
      <c r="AA10259" s="7"/>
      <c r="AB10259" s="7"/>
      <c r="AG10259" s="7"/>
    </row>
    <row r="10260" spans="1:33">
      <c r="A10260" s="7"/>
      <c r="B10260" s="7"/>
      <c r="C10260" s="7"/>
      <c r="D10260" s="7"/>
      <c r="E10260" s="7"/>
      <c r="F10260" s="7"/>
      <c r="G10260" s="7"/>
      <c r="H10260" s="7"/>
      <c r="J10260" s="7"/>
      <c r="K10260" s="7"/>
      <c r="L10260" s="7"/>
      <c r="Q10260" s="7"/>
      <c r="S10260" s="7"/>
      <c r="T10260" s="7"/>
      <c r="Y10260" s="7"/>
      <c r="AA10260" s="7"/>
      <c r="AB10260" s="7"/>
      <c r="AG10260" s="7"/>
    </row>
    <row r="10261" spans="1:33">
      <c r="A10261" s="7"/>
      <c r="B10261" s="7"/>
      <c r="C10261" s="7"/>
      <c r="D10261" s="7"/>
      <c r="E10261" s="7"/>
      <c r="F10261" s="7"/>
      <c r="G10261" s="7"/>
      <c r="H10261" s="7"/>
      <c r="J10261" s="7"/>
      <c r="K10261" s="7"/>
      <c r="L10261" s="7"/>
      <c r="Q10261" s="7"/>
      <c r="S10261" s="7"/>
      <c r="T10261" s="7"/>
      <c r="Y10261" s="7"/>
      <c r="AA10261" s="7"/>
      <c r="AB10261" s="7"/>
      <c r="AG10261" s="7"/>
    </row>
    <row r="10262" spans="1:33">
      <c r="A10262" s="7"/>
      <c r="B10262" s="7"/>
      <c r="C10262" s="7"/>
      <c r="D10262" s="7"/>
      <c r="E10262" s="7"/>
      <c r="F10262" s="7"/>
      <c r="G10262" s="7"/>
      <c r="H10262" s="7"/>
      <c r="J10262" s="7"/>
      <c r="K10262" s="7"/>
      <c r="L10262" s="7"/>
      <c r="Q10262" s="7"/>
      <c r="S10262" s="7"/>
      <c r="T10262" s="7"/>
      <c r="Y10262" s="7"/>
      <c r="AA10262" s="7"/>
      <c r="AB10262" s="7"/>
      <c r="AG10262" s="7"/>
    </row>
    <row r="10263" spans="1:33">
      <c r="A10263" s="7"/>
      <c r="B10263" s="7"/>
      <c r="C10263" s="7"/>
      <c r="D10263" s="7"/>
      <c r="E10263" s="7"/>
      <c r="F10263" s="7"/>
      <c r="G10263" s="7"/>
      <c r="H10263" s="7"/>
      <c r="J10263" s="7"/>
      <c r="K10263" s="7"/>
      <c r="L10263" s="7"/>
      <c r="Q10263" s="7"/>
      <c r="S10263" s="7"/>
      <c r="T10263" s="7"/>
      <c r="Y10263" s="7"/>
      <c r="AA10263" s="7"/>
      <c r="AB10263" s="7"/>
      <c r="AG10263" s="7"/>
    </row>
    <row r="10264" spans="1:33">
      <c r="A10264" s="7"/>
      <c r="B10264" s="7"/>
      <c r="C10264" s="7"/>
      <c r="D10264" s="7"/>
      <c r="E10264" s="7"/>
      <c r="F10264" s="7"/>
      <c r="G10264" s="7"/>
      <c r="H10264" s="7"/>
      <c r="J10264" s="7"/>
      <c r="K10264" s="7"/>
      <c r="L10264" s="7"/>
      <c r="Q10264" s="7"/>
      <c r="S10264" s="7"/>
      <c r="T10264" s="7"/>
      <c r="Y10264" s="7"/>
      <c r="AA10264" s="7"/>
      <c r="AB10264" s="7"/>
      <c r="AG10264" s="7"/>
    </row>
    <row r="10265" spans="1:33">
      <c r="A10265" s="7"/>
      <c r="B10265" s="7"/>
      <c r="C10265" s="7"/>
      <c r="D10265" s="7"/>
      <c r="E10265" s="7"/>
      <c r="F10265" s="7"/>
      <c r="G10265" s="7"/>
      <c r="H10265" s="7"/>
      <c r="J10265" s="7"/>
      <c r="K10265" s="7"/>
      <c r="L10265" s="7"/>
      <c r="Q10265" s="7"/>
      <c r="S10265" s="7"/>
      <c r="T10265" s="7"/>
      <c r="Y10265" s="7"/>
      <c r="AA10265" s="7"/>
      <c r="AB10265" s="7"/>
      <c r="AG10265" s="7"/>
    </row>
    <row r="10266" spans="1:33">
      <c r="A10266" s="7"/>
      <c r="B10266" s="7"/>
      <c r="C10266" s="7"/>
      <c r="D10266" s="7"/>
      <c r="E10266" s="7"/>
      <c r="F10266" s="7"/>
      <c r="G10266" s="7"/>
      <c r="H10266" s="7"/>
      <c r="J10266" s="7"/>
      <c r="K10266" s="7"/>
      <c r="L10266" s="7"/>
      <c r="Q10266" s="7"/>
      <c r="S10266" s="7"/>
      <c r="T10266" s="7"/>
      <c r="Y10266" s="7"/>
      <c r="AA10266" s="7"/>
      <c r="AB10266" s="7"/>
      <c r="AG10266" s="7"/>
    </row>
    <row r="10267" spans="1:33">
      <c r="A10267" s="7"/>
      <c r="B10267" s="7"/>
      <c r="C10267" s="7"/>
      <c r="D10267" s="7"/>
      <c r="E10267" s="7"/>
      <c r="F10267" s="7"/>
      <c r="G10267" s="7"/>
      <c r="H10267" s="7"/>
      <c r="J10267" s="7"/>
      <c r="K10267" s="7"/>
      <c r="L10267" s="7"/>
      <c r="Q10267" s="7"/>
      <c r="S10267" s="7"/>
      <c r="T10267" s="7"/>
      <c r="Y10267" s="7"/>
      <c r="AA10267" s="7"/>
      <c r="AB10267" s="7"/>
      <c r="AG10267" s="7"/>
    </row>
    <row r="10268" spans="1:33">
      <c r="A10268" s="7"/>
      <c r="B10268" s="7"/>
      <c r="C10268" s="7"/>
      <c r="D10268" s="7"/>
      <c r="E10268" s="7"/>
      <c r="F10268" s="7"/>
      <c r="G10268" s="7"/>
      <c r="H10268" s="7"/>
      <c r="J10268" s="7"/>
      <c r="K10268" s="7"/>
      <c r="L10268" s="7"/>
      <c r="Q10268" s="7"/>
      <c r="S10268" s="7"/>
      <c r="T10268" s="7"/>
      <c r="Y10268" s="7"/>
      <c r="AA10268" s="7"/>
      <c r="AB10268" s="7"/>
      <c r="AG10268" s="7"/>
    </row>
    <row r="10269" spans="1:33">
      <c r="A10269" s="7"/>
      <c r="B10269" s="7"/>
      <c r="C10269" s="7"/>
      <c r="D10269" s="7"/>
      <c r="E10269" s="7"/>
      <c r="F10269" s="7"/>
      <c r="G10269" s="7"/>
      <c r="H10269" s="7"/>
      <c r="J10269" s="7"/>
      <c r="K10269" s="7"/>
      <c r="L10269" s="7"/>
      <c r="Q10269" s="7"/>
      <c r="S10269" s="7"/>
      <c r="T10269" s="7"/>
      <c r="Y10269" s="7"/>
      <c r="AA10269" s="7"/>
      <c r="AB10269" s="7"/>
      <c r="AG10269" s="7"/>
    </row>
    <row r="10270" spans="1:33">
      <c r="A10270" s="7"/>
      <c r="B10270" s="7"/>
      <c r="C10270" s="7"/>
      <c r="D10270" s="7"/>
      <c r="E10270" s="7"/>
      <c r="F10270" s="7"/>
      <c r="G10270" s="7"/>
      <c r="H10270" s="7"/>
      <c r="J10270" s="7"/>
      <c r="K10270" s="7"/>
      <c r="L10270" s="7"/>
      <c r="Q10270" s="7"/>
      <c r="S10270" s="7"/>
      <c r="T10270" s="7"/>
      <c r="Y10270" s="7"/>
      <c r="AA10270" s="7"/>
      <c r="AB10270" s="7"/>
      <c r="AG10270" s="7"/>
    </row>
    <row r="10271" spans="1:33">
      <c r="A10271" s="7"/>
      <c r="B10271" s="7"/>
      <c r="C10271" s="7"/>
      <c r="D10271" s="7"/>
      <c r="E10271" s="7"/>
      <c r="F10271" s="7"/>
      <c r="G10271" s="7"/>
      <c r="H10271" s="7"/>
      <c r="J10271" s="7"/>
      <c r="K10271" s="7"/>
      <c r="L10271" s="7"/>
      <c r="Q10271" s="7"/>
      <c r="S10271" s="7"/>
      <c r="T10271" s="7"/>
      <c r="Y10271" s="7"/>
      <c r="AA10271" s="7"/>
      <c r="AB10271" s="7"/>
      <c r="AG10271" s="7"/>
    </row>
    <row r="10272" spans="1:33">
      <c r="A10272" s="7"/>
      <c r="B10272" s="7"/>
      <c r="C10272" s="7"/>
      <c r="D10272" s="7"/>
      <c r="E10272" s="7"/>
      <c r="F10272" s="7"/>
      <c r="G10272" s="7"/>
      <c r="H10272" s="7"/>
      <c r="J10272" s="7"/>
      <c r="K10272" s="7"/>
      <c r="L10272" s="7"/>
      <c r="Q10272" s="7"/>
      <c r="S10272" s="7"/>
      <c r="T10272" s="7"/>
      <c r="Y10272" s="7"/>
      <c r="AA10272" s="7"/>
      <c r="AB10272" s="7"/>
      <c r="AG10272" s="7"/>
    </row>
    <row r="10273" spans="1:33">
      <c r="A10273" s="7"/>
      <c r="B10273" s="7"/>
      <c r="C10273" s="7"/>
      <c r="D10273" s="7"/>
      <c r="E10273" s="7"/>
      <c r="F10273" s="7"/>
      <c r="G10273" s="7"/>
      <c r="H10273" s="7"/>
      <c r="J10273" s="7"/>
      <c r="K10273" s="7"/>
      <c r="L10273" s="7"/>
      <c r="Q10273" s="7"/>
      <c r="S10273" s="7"/>
      <c r="T10273" s="7"/>
      <c r="Y10273" s="7"/>
      <c r="AA10273" s="7"/>
      <c r="AB10273" s="7"/>
      <c r="AG10273" s="7"/>
    </row>
    <row r="10274" spans="1:33">
      <c r="A10274" s="7"/>
      <c r="B10274" s="7"/>
      <c r="C10274" s="7"/>
      <c r="D10274" s="7"/>
      <c r="E10274" s="7"/>
      <c r="F10274" s="7"/>
      <c r="G10274" s="7"/>
      <c r="H10274" s="7"/>
      <c r="J10274" s="7"/>
      <c r="K10274" s="7"/>
      <c r="L10274" s="7"/>
      <c r="Q10274" s="7"/>
      <c r="S10274" s="7"/>
      <c r="T10274" s="7"/>
      <c r="Y10274" s="7"/>
      <c r="AA10274" s="7"/>
      <c r="AB10274" s="7"/>
      <c r="AG10274" s="7"/>
    </row>
    <row r="10275" spans="1:33">
      <c r="A10275" s="7"/>
      <c r="B10275" s="7"/>
      <c r="C10275" s="7"/>
      <c r="D10275" s="7"/>
      <c r="E10275" s="7"/>
      <c r="F10275" s="7"/>
      <c r="G10275" s="7"/>
      <c r="H10275" s="7"/>
      <c r="J10275" s="7"/>
      <c r="K10275" s="7"/>
      <c r="L10275" s="7"/>
      <c r="Q10275" s="7"/>
      <c r="S10275" s="7"/>
      <c r="T10275" s="7"/>
      <c r="Y10275" s="7"/>
      <c r="AA10275" s="7"/>
      <c r="AB10275" s="7"/>
      <c r="AG10275" s="7"/>
    </row>
    <row r="10276" spans="1:33">
      <c r="A10276" s="7"/>
      <c r="B10276" s="7"/>
      <c r="C10276" s="7"/>
      <c r="D10276" s="7"/>
      <c r="E10276" s="7"/>
      <c r="F10276" s="7"/>
      <c r="G10276" s="7"/>
      <c r="H10276" s="7"/>
      <c r="J10276" s="7"/>
      <c r="K10276" s="7"/>
      <c r="L10276" s="7"/>
      <c r="Q10276" s="7"/>
      <c r="S10276" s="7"/>
      <c r="T10276" s="7"/>
      <c r="Y10276" s="7"/>
      <c r="AA10276" s="7"/>
      <c r="AB10276" s="7"/>
      <c r="AG10276" s="7"/>
    </row>
    <row r="10277" spans="1:33">
      <c r="A10277" s="7"/>
      <c r="B10277" s="7"/>
      <c r="C10277" s="7"/>
      <c r="D10277" s="7"/>
      <c r="E10277" s="7"/>
      <c r="F10277" s="7"/>
      <c r="G10277" s="7"/>
      <c r="H10277" s="7"/>
      <c r="J10277" s="7"/>
      <c r="K10277" s="7"/>
      <c r="L10277" s="7"/>
      <c r="Q10277" s="7"/>
      <c r="S10277" s="7"/>
      <c r="T10277" s="7"/>
      <c r="Y10277" s="7"/>
      <c r="AA10277" s="7"/>
      <c r="AB10277" s="7"/>
      <c r="AG10277" s="7"/>
    </row>
    <row r="10278" spans="1:33">
      <c r="A10278" s="7"/>
      <c r="B10278" s="7"/>
      <c r="C10278" s="7"/>
      <c r="D10278" s="7"/>
      <c r="E10278" s="7"/>
      <c r="F10278" s="7"/>
      <c r="G10278" s="7"/>
      <c r="H10278" s="7"/>
      <c r="J10278" s="7"/>
      <c r="K10278" s="7"/>
      <c r="L10278" s="7"/>
      <c r="Q10278" s="7"/>
      <c r="S10278" s="7"/>
      <c r="T10278" s="7"/>
      <c r="Y10278" s="7"/>
      <c r="AA10278" s="7"/>
      <c r="AB10278" s="7"/>
      <c r="AG10278" s="7"/>
    </row>
    <row r="10279" spans="1:33">
      <c r="A10279" s="7"/>
      <c r="B10279" s="7"/>
      <c r="C10279" s="7"/>
      <c r="D10279" s="7"/>
      <c r="E10279" s="7"/>
      <c r="F10279" s="7"/>
      <c r="G10279" s="7"/>
      <c r="H10279" s="7"/>
      <c r="J10279" s="7"/>
      <c r="K10279" s="7"/>
      <c r="L10279" s="7"/>
      <c r="Q10279" s="7"/>
      <c r="S10279" s="7"/>
      <c r="T10279" s="7"/>
      <c r="Y10279" s="7"/>
      <c r="AA10279" s="7"/>
      <c r="AB10279" s="7"/>
      <c r="AG10279" s="7"/>
    </row>
    <row r="10280" spans="1:33">
      <c r="A10280" s="7"/>
      <c r="B10280" s="7"/>
      <c r="C10280" s="7"/>
      <c r="D10280" s="7"/>
      <c r="E10280" s="7"/>
      <c r="F10280" s="7"/>
      <c r="G10280" s="7"/>
      <c r="H10280" s="7"/>
      <c r="J10280" s="7"/>
      <c r="K10280" s="7"/>
      <c r="L10280" s="7"/>
      <c r="Q10280" s="7"/>
      <c r="S10280" s="7"/>
      <c r="T10280" s="7"/>
      <c r="Y10280" s="7"/>
      <c r="AA10280" s="7"/>
      <c r="AB10280" s="7"/>
      <c r="AG10280" s="7"/>
    </row>
    <row r="10281" spans="1:33">
      <c r="A10281" s="7"/>
      <c r="B10281" s="7"/>
      <c r="C10281" s="7"/>
      <c r="D10281" s="7"/>
      <c r="E10281" s="7"/>
      <c r="F10281" s="7"/>
      <c r="G10281" s="7"/>
      <c r="H10281" s="7"/>
      <c r="J10281" s="7"/>
      <c r="K10281" s="7"/>
      <c r="L10281" s="7"/>
      <c r="Q10281" s="7"/>
      <c r="S10281" s="7"/>
      <c r="T10281" s="7"/>
      <c r="Y10281" s="7"/>
      <c r="AA10281" s="7"/>
      <c r="AB10281" s="7"/>
      <c r="AG10281" s="7"/>
    </row>
    <row r="10282" spans="1:33">
      <c r="A10282" s="7"/>
      <c r="B10282" s="7"/>
      <c r="C10282" s="7"/>
      <c r="D10282" s="7"/>
      <c r="E10282" s="7"/>
      <c r="F10282" s="7"/>
      <c r="G10282" s="7"/>
      <c r="H10282" s="7"/>
      <c r="J10282" s="7"/>
      <c r="K10282" s="7"/>
      <c r="L10282" s="7"/>
      <c r="Q10282" s="7"/>
      <c r="S10282" s="7"/>
      <c r="T10282" s="7"/>
      <c r="Y10282" s="7"/>
      <c r="AA10282" s="7"/>
      <c r="AB10282" s="7"/>
      <c r="AG10282" s="7"/>
    </row>
    <row r="10283" spans="1:33">
      <c r="A10283" s="7"/>
      <c r="B10283" s="7"/>
      <c r="C10283" s="7"/>
      <c r="D10283" s="7"/>
      <c r="E10283" s="7"/>
      <c r="F10283" s="7"/>
      <c r="G10283" s="7"/>
      <c r="H10283" s="7"/>
      <c r="J10283" s="7"/>
      <c r="K10283" s="7"/>
      <c r="L10283" s="7"/>
      <c r="Q10283" s="7"/>
      <c r="S10283" s="7"/>
      <c r="T10283" s="7"/>
      <c r="Y10283" s="7"/>
      <c r="AA10283" s="7"/>
      <c r="AB10283" s="7"/>
      <c r="AG10283" s="7"/>
    </row>
    <row r="10284" spans="1:33">
      <c r="A10284" s="7"/>
      <c r="B10284" s="7"/>
      <c r="C10284" s="7"/>
      <c r="D10284" s="7"/>
      <c r="E10284" s="7"/>
      <c r="F10284" s="7"/>
      <c r="G10284" s="7"/>
      <c r="H10284" s="7"/>
      <c r="J10284" s="7"/>
      <c r="K10284" s="7"/>
      <c r="L10284" s="7"/>
      <c r="Q10284" s="7"/>
      <c r="S10284" s="7"/>
      <c r="T10284" s="7"/>
      <c r="Y10284" s="7"/>
      <c r="AA10284" s="7"/>
      <c r="AB10284" s="7"/>
      <c r="AG10284" s="7"/>
    </row>
    <row r="10285" spans="1:33">
      <c r="A10285" s="7"/>
      <c r="B10285" s="7"/>
      <c r="C10285" s="7"/>
      <c r="D10285" s="7"/>
      <c r="E10285" s="7"/>
      <c r="F10285" s="7"/>
      <c r="G10285" s="7"/>
      <c r="H10285" s="7"/>
      <c r="J10285" s="7"/>
      <c r="K10285" s="7"/>
      <c r="L10285" s="7"/>
      <c r="Q10285" s="7"/>
      <c r="S10285" s="7"/>
      <c r="T10285" s="7"/>
      <c r="Y10285" s="7"/>
      <c r="AA10285" s="7"/>
      <c r="AB10285" s="7"/>
      <c r="AG10285" s="7"/>
    </row>
    <row r="10286" spans="1:33">
      <c r="A10286" s="7"/>
      <c r="B10286" s="7"/>
      <c r="C10286" s="7"/>
      <c r="D10286" s="7"/>
      <c r="E10286" s="7"/>
      <c r="F10286" s="7"/>
      <c r="G10286" s="7"/>
      <c r="H10286" s="7"/>
      <c r="J10286" s="7"/>
      <c r="K10286" s="7"/>
      <c r="L10286" s="7"/>
      <c r="Q10286" s="7"/>
      <c r="S10286" s="7"/>
      <c r="T10286" s="7"/>
      <c r="Y10286" s="7"/>
      <c r="AA10286" s="7"/>
      <c r="AB10286" s="7"/>
      <c r="AG10286" s="7"/>
    </row>
    <row r="10287" spans="1:33">
      <c r="A10287" s="7"/>
      <c r="B10287" s="7"/>
      <c r="C10287" s="7"/>
      <c r="D10287" s="7"/>
      <c r="E10287" s="7"/>
      <c r="F10287" s="7"/>
      <c r="G10287" s="7"/>
      <c r="H10287" s="7"/>
      <c r="J10287" s="7"/>
      <c r="K10287" s="7"/>
      <c r="L10287" s="7"/>
      <c r="Q10287" s="7"/>
      <c r="S10287" s="7"/>
      <c r="T10287" s="7"/>
      <c r="Y10287" s="7"/>
      <c r="AA10287" s="7"/>
      <c r="AB10287" s="7"/>
      <c r="AG10287" s="7"/>
    </row>
    <row r="10288" spans="1:33">
      <c r="A10288" s="7"/>
      <c r="B10288" s="7"/>
      <c r="C10288" s="7"/>
      <c r="D10288" s="7"/>
      <c r="E10288" s="7"/>
      <c r="F10288" s="7"/>
      <c r="G10288" s="7"/>
      <c r="H10288" s="7"/>
      <c r="J10288" s="7"/>
      <c r="K10288" s="7"/>
      <c r="L10288" s="7"/>
      <c r="Q10288" s="7"/>
      <c r="S10288" s="7"/>
      <c r="T10288" s="7"/>
      <c r="Y10288" s="7"/>
      <c r="AA10288" s="7"/>
      <c r="AB10288" s="7"/>
      <c r="AG10288" s="7"/>
    </row>
    <row r="10289" spans="1:33">
      <c r="A10289" s="7"/>
      <c r="B10289" s="7"/>
      <c r="C10289" s="7"/>
      <c r="D10289" s="7"/>
      <c r="E10289" s="7"/>
      <c r="F10289" s="7"/>
      <c r="G10289" s="7"/>
      <c r="H10289" s="7"/>
      <c r="J10289" s="7"/>
      <c r="K10289" s="7"/>
      <c r="L10289" s="7"/>
      <c r="Q10289" s="7"/>
      <c r="S10289" s="7"/>
      <c r="T10289" s="7"/>
      <c r="Y10289" s="7"/>
      <c r="AA10289" s="7"/>
      <c r="AB10289" s="7"/>
      <c r="AG10289" s="7"/>
    </row>
    <row r="10290" spans="1:33">
      <c r="A10290" s="7"/>
      <c r="B10290" s="7"/>
      <c r="C10290" s="7"/>
      <c r="D10290" s="7"/>
      <c r="E10290" s="7"/>
      <c r="F10290" s="7"/>
      <c r="G10290" s="7"/>
      <c r="H10290" s="7"/>
      <c r="J10290" s="7"/>
      <c r="K10290" s="7"/>
      <c r="L10290" s="7"/>
      <c r="Q10290" s="7"/>
      <c r="S10290" s="7"/>
      <c r="T10290" s="7"/>
      <c r="Y10290" s="7"/>
      <c r="AA10290" s="7"/>
      <c r="AB10290" s="7"/>
      <c r="AG10290" s="7"/>
    </row>
    <row r="10291" spans="1:33">
      <c r="A10291" s="7"/>
      <c r="B10291" s="7"/>
      <c r="C10291" s="7"/>
      <c r="D10291" s="7"/>
      <c r="E10291" s="7"/>
      <c r="F10291" s="7"/>
      <c r="G10291" s="7"/>
      <c r="H10291" s="7"/>
      <c r="J10291" s="7"/>
      <c r="K10291" s="7"/>
      <c r="L10291" s="7"/>
      <c r="Q10291" s="7"/>
      <c r="S10291" s="7"/>
      <c r="T10291" s="7"/>
      <c r="Y10291" s="7"/>
      <c r="AA10291" s="7"/>
      <c r="AB10291" s="7"/>
      <c r="AG10291" s="7"/>
    </row>
    <row r="10292" spans="1:33">
      <c r="A10292" s="7"/>
      <c r="B10292" s="7"/>
      <c r="C10292" s="7"/>
      <c r="D10292" s="7"/>
      <c r="E10292" s="7"/>
      <c r="F10292" s="7"/>
      <c r="G10292" s="7"/>
      <c r="H10292" s="7"/>
      <c r="J10292" s="7"/>
      <c r="K10292" s="7"/>
      <c r="L10292" s="7"/>
      <c r="Q10292" s="7"/>
      <c r="S10292" s="7"/>
      <c r="T10292" s="7"/>
      <c r="Y10292" s="7"/>
      <c r="AA10292" s="7"/>
      <c r="AB10292" s="7"/>
      <c r="AG10292" s="7"/>
    </row>
    <row r="10293" spans="1:33">
      <c r="A10293" s="7"/>
      <c r="B10293" s="7"/>
      <c r="C10293" s="7"/>
      <c r="D10293" s="7"/>
      <c r="E10293" s="7"/>
      <c r="F10293" s="7"/>
      <c r="G10293" s="7"/>
      <c r="H10293" s="7"/>
      <c r="J10293" s="7"/>
      <c r="K10293" s="7"/>
      <c r="L10293" s="7"/>
      <c r="Q10293" s="7"/>
      <c r="S10293" s="7"/>
      <c r="T10293" s="7"/>
      <c r="Y10293" s="7"/>
      <c r="AA10293" s="7"/>
      <c r="AB10293" s="7"/>
      <c r="AG10293" s="7"/>
    </row>
    <row r="10294" spans="1:33">
      <c r="A10294" s="7"/>
      <c r="B10294" s="7"/>
      <c r="C10294" s="7"/>
      <c r="D10294" s="7"/>
      <c r="E10294" s="7"/>
      <c r="F10294" s="7"/>
      <c r="G10294" s="7"/>
      <c r="H10294" s="7"/>
      <c r="J10294" s="7"/>
      <c r="K10294" s="7"/>
      <c r="L10294" s="7"/>
      <c r="Q10294" s="7"/>
      <c r="S10294" s="7"/>
      <c r="T10294" s="7"/>
      <c r="Y10294" s="7"/>
      <c r="AA10294" s="7"/>
      <c r="AB10294" s="7"/>
      <c r="AG10294" s="7"/>
    </row>
    <row r="10295" spans="1:33">
      <c r="A10295" s="7"/>
      <c r="B10295" s="7"/>
      <c r="C10295" s="7"/>
      <c r="D10295" s="7"/>
      <c r="E10295" s="7"/>
      <c r="F10295" s="7"/>
      <c r="G10295" s="7"/>
      <c r="H10295" s="7"/>
      <c r="J10295" s="7"/>
      <c r="K10295" s="7"/>
      <c r="L10295" s="7"/>
      <c r="Q10295" s="7"/>
      <c r="S10295" s="7"/>
      <c r="T10295" s="7"/>
      <c r="Y10295" s="7"/>
      <c r="AA10295" s="7"/>
      <c r="AB10295" s="7"/>
      <c r="AG10295" s="7"/>
    </row>
    <row r="10296" spans="1:33">
      <c r="A10296" s="7"/>
      <c r="B10296" s="7"/>
      <c r="C10296" s="7"/>
      <c r="D10296" s="7"/>
      <c r="E10296" s="7"/>
      <c r="F10296" s="7"/>
      <c r="G10296" s="7"/>
      <c r="H10296" s="7"/>
      <c r="J10296" s="7"/>
      <c r="K10296" s="7"/>
      <c r="L10296" s="7"/>
      <c r="Q10296" s="7"/>
      <c r="S10296" s="7"/>
      <c r="T10296" s="7"/>
      <c r="Y10296" s="7"/>
      <c r="AA10296" s="7"/>
      <c r="AB10296" s="7"/>
      <c r="AG10296" s="7"/>
    </row>
    <row r="10297" spans="1:33">
      <c r="A10297" s="7"/>
      <c r="B10297" s="7"/>
      <c r="C10297" s="7"/>
      <c r="D10297" s="7"/>
      <c r="E10297" s="7"/>
      <c r="F10297" s="7"/>
      <c r="G10297" s="7"/>
      <c r="H10297" s="7"/>
      <c r="J10297" s="7"/>
      <c r="K10297" s="7"/>
      <c r="L10297" s="7"/>
      <c r="Q10297" s="7"/>
      <c r="S10297" s="7"/>
      <c r="T10297" s="7"/>
      <c r="Y10297" s="7"/>
      <c r="AA10297" s="7"/>
      <c r="AB10297" s="7"/>
      <c r="AG10297" s="7"/>
    </row>
    <row r="10298" spans="1:33">
      <c r="A10298" s="7"/>
      <c r="B10298" s="7"/>
      <c r="C10298" s="7"/>
      <c r="D10298" s="7"/>
      <c r="E10298" s="7"/>
      <c r="F10298" s="7"/>
      <c r="G10298" s="7"/>
      <c r="H10298" s="7"/>
      <c r="J10298" s="7"/>
      <c r="K10298" s="7"/>
      <c r="L10298" s="7"/>
      <c r="Q10298" s="7"/>
      <c r="S10298" s="7"/>
      <c r="T10298" s="7"/>
      <c r="Y10298" s="7"/>
      <c r="AA10298" s="7"/>
      <c r="AB10298" s="7"/>
      <c r="AG10298" s="7"/>
    </row>
    <row r="10299" spans="1:33">
      <c r="A10299" s="7"/>
      <c r="B10299" s="7"/>
      <c r="C10299" s="7"/>
      <c r="D10299" s="7"/>
      <c r="E10299" s="7"/>
      <c r="F10299" s="7"/>
      <c r="G10299" s="7"/>
      <c r="H10299" s="7"/>
      <c r="J10299" s="7"/>
      <c r="K10299" s="7"/>
      <c r="L10299" s="7"/>
      <c r="Q10299" s="7"/>
      <c r="S10299" s="7"/>
      <c r="T10299" s="7"/>
      <c r="Y10299" s="7"/>
      <c r="AA10299" s="7"/>
      <c r="AB10299" s="7"/>
      <c r="AG10299" s="7"/>
    </row>
    <row r="10300" spans="1:33">
      <c r="A10300" s="7"/>
      <c r="B10300" s="7"/>
      <c r="C10300" s="7"/>
      <c r="D10300" s="7"/>
      <c r="E10300" s="7"/>
      <c r="F10300" s="7"/>
      <c r="G10300" s="7"/>
      <c r="H10300" s="7"/>
      <c r="J10300" s="7"/>
      <c r="K10300" s="7"/>
      <c r="L10300" s="7"/>
      <c r="Q10300" s="7"/>
      <c r="S10300" s="7"/>
      <c r="T10300" s="7"/>
      <c r="Y10300" s="7"/>
      <c r="AA10300" s="7"/>
      <c r="AB10300" s="7"/>
      <c r="AG10300" s="7"/>
    </row>
    <row r="10301" spans="1:33">
      <c r="A10301" s="7"/>
      <c r="B10301" s="7"/>
      <c r="C10301" s="7"/>
      <c r="D10301" s="7"/>
      <c r="E10301" s="7"/>
      <c r="F10301" s="7"/>
      <c r="G10301" s="7"/>
      <c r="H10301" s="7"/>
      <c r="J10301" s="7"/>
      <c r="K10301" s="7"/>
      <c r="L10301" s="7"/>
      <c r="Q10301" s="7"/>
      <c r="S10301" s="7"/>
      <c r="T10301" s="7"/>
      <c r="Y10301" s="7"/>
      <c r="AA10301" s="7"/>
      <c r="AB10301" s="7"/>
      <c r="AG10301" s="7"/>
    </row>
    <row r="10302" spans="1:33">
      <c r="A10302" s="7"/>
      <c r="B10302" s="7"/>
      <c r="C10302" s="7"/>
      <c r="D10302" s="7"/>
      <c r="E10302" s="7"/>
      <c r="F10302" s="7"/>
      <c r="G10302" s="7"/>
      <c r="H10302" s="7"/>
      <c r="J10302" s="7"/>
      <c r="K10302" s="7"/>
      <c r="L10302" s="7"/>
      <c r="Q10302" s="7"/>
      <c r="S10302" s="7"/>
      <c r="T10302" s="7"/>
      <c r="Y10302" s="7"/>
      <c r="AA10302" s="7"/>
      <c r="AB10302" s="7"/>
      <c r="AG10302" s="7"/>
    </row>
    <row r="10303" spans="1:33">
      <c r="A10303" s="7"/>
      <c r="B10303" s="7"/>
      <c r="C10303" s="7"/>
      <c r="D10303" s="7"/>
      <c r="E10303" s="7"/>
      <c r="F10303" s="7"/>
      <c r="G10303" s="7"/>
      <c r="H10303" s="7"/>
      <c r="J10303" s="7"/>
      <c r="K10303" s="7"/>
      <c r="L10303" s="7"/>
      <c r="Q10303" s="7"/>
      <c r="S10303" s="7"/>
      <c r="T10303" s="7"/>
      <c r="Y10303" s="7"/>
      <c r="AA10303" s="7"/>
      <c r="AB10303" s="7"/>
      <c r="AG10303" s="7"/>
    </row>
    <row r="10304" spans="1:33">
      <c r="A10304" s="7"/>
      <c r="B10304" s="7"/>
      <c r="C10304" s="7"/>
      <c r="D10304" s="7"/>
      <c r="E10304" s="7"/>
      <c r="F10304" s="7"/>
      <c r="G10304" s="7"/>
      <c r="H10304" s="7"/>
      <c r="J10304" s="7"/>
      <c r="K10304" s="7"/>
      <c r="L10304" s="7"/>
      <c r="Q10304" s="7"/>
      <c r="S10304" s="7"/>
      <c r="T10304" s="7"/>
      <c r="Y10304" s="7"/>
      <c r="AA10304" s="7"/>
      <c r="AB10304" s="7"/>
      <c r="AG10304" s="7"/>
    </row>
    <row r="10305" spans="1:33">
      <c r="A10305" s="7"/>
      <c r="B10305" s="7"/>
      <c r="C10305" s="7"/>
      <c r="D10305" s="7"/>
      <c r="E10305" s="7"/>
      <c r="F10305" s="7"/>
      <c r="G10305" s="7"/>
      <c r="H10305" s="7"/>
      <c r="J10305" s="7"/>
      <c r="K10305" s="7"/>
      <c r="L10305" s="7"/>
      <c r="Q10305" s="7"/>
      <c r="S10305" s="7"/>
      <c r="T10305" s="7"/>
      <c r="Y10305" s="7"/>
      <c r="AA10305" s="7"/>
      <c r="AB10305" s="7"/>
      <c r="AG10305" s="7"/>
    </row>
    <row r="10306" spans="1:33">
      <c r="A10306" s="7"/>
      <c r="B10306" s="7"/>
      <c r="C10306" s="7"/>
      <c r="D10306" s="7"/>
      <c r="E10306" s="7"/>
      <c r="F10306" s="7"/>
      <c r="G10306" s="7"/>
      <c r="H10306" s="7"/>
      <c r="J10306" s="7"/>
      <c r="K10306" s="7"/>
      <c r="L10306" s="7"/>
      <c r="Q10306" s="7"/>
      <c r="S10306" s="7"/>
      <c r="T10306" s="7"/>
      <c r="Y10306" s="7"/>
      <c r="AA10306" s="7"/>
      <c r="AB10306" s="7"/>
      <c r="AG10306" s="7"/>
    </row>
    <row r="10307" spans="1:33">
      <c r="A10307" s="7"/>
      <c r="B10307" s="7"/>
      <c r="C10307" s="7"/>
      <c r="D10307" s="7"/>
      <c r="E10307" s="7"/>
      <c r="F10307" s="7"/>
      <c r="G10307" s="7"/>
      <c r="H10307" s="7"/>
      <c r="J10307" s="7"/>
      <c r="K10307" s="7"/>
      <c r="L10307" s="7"/>
      <c r="Q10307" s="7"/>
      <c r="S10307" s="7"/>
      <c r="T10307" s="7"/>
      <c r="Y10307" s="7"/>
      <c r="AA10307" s="7"/>
      <c r="AB10307" s="7"/>
      <c r="AG10307" s="7"/>
    </row>
    <row r="10308" spans="1:33">
      <c r="A10308" s="7"/>
      <c r="B10308" s="7"/>
      <c r="C10308" s="7"/>
      <c r="D10308" s="7"/>
      <c r="E10308" s="7"/>
      <c r="F10308" s="7"/>
      <c r="G10308" s="7"/>
      <c r="H10308" s="7"/>
      <c r="J10308" s="7"/>
      <c r="K10308" s="7"/>
      <c r="L10308" s="7"/>
      <c r="Q10308" s="7"/>
      <c r="S10308" s="7"/>
      <c r="T10308" s="7"/>
      <c r="Y10308" s="7"/>
      <c r="AA10308" s="7"/>
      <c r="AB10308" s="7"/>
      <c r="AG10308" s="7"/>
    </row>
    <row r="10309" spans="1:33">
      <c r="A10309" s="7"/>
      <c r="B10309" s="7"/>
      <c r="C10309" s="7"/>
      <c r="D10309" s="7"/>
      <c r="E10309" s="7"/>
      <c r="F10309" s="7"/>
      <c r="G10309" s="7"/>
      <c r="H10309" s="7"/>
      <c r="J10309" s="7"/>
      <c r="K10309" s="7"/>
      <c r="L10309" s="7"/>
      <c r="Q10309" s="7"/>
      <c r="S10309" s="7"/>
      <c r="T10309" s="7"/>
      <c r="Y10309" s="7"/>
      <c r="AA10309" s="7"/>
      <c r="AB10309" s="7"/>
      <c r="AG10309" s="7"/>
    </row>
    <row r="10310" spans="1:33">
      <c r="A10310" s="7"/>
      <c r="B10310" s="7"/>
      <c r="C10310" s="7"/>
      <c r="D10310" s="7"/>
      <c r="E10310" s="7"/>
      <c r="F10310" s="7"/>
      <c r="G10310" s="7"/>
      <c r="H10310" s="7"/>
      <c r="J10310" s="7"/>
      <c r="K10310" s="7"/>
      <c r="L10310" s="7"/>
      <c r="Q10310" s="7"/>
      <c r="S10310" s="7"/>
      <c r="T10310" s="7"/>
      <c r="Y10310" s="7"/>
      <c r="AA10310" s="7"/>
      <c r="AB10310" s="7"/>
      <c r="AG10310" s="7"/>
    </row>
    <row r="10311" spans="1:33">
      <c r="A10311" s="7"/>
      <c r="B10311" s="7"/>
      <c r="C10311" s="7"/>
      <c r="D10311" s="7"/>
      <c r="E10311" s="7"/>
      <c r="F10311" s="7"/>
      <c r="G10311" s="7"/>
      <c r="H10311" s="7"/>
      <c r="J10311" s="7"/>
      <c r="K10311" s="7"/>
      <c r="L10311" s="7"/>
      <c r="Q10311" s="7"/>
      <c r="S10311" s="7"/>
      <c r="T10311" s="7"/>
      <c r="Y10311" s="7"/>
      <c r="AA10311" s="7"/>
      <c r="AB10311" s="7"/>
      <c r="AG10311" s="7"/>
    </row>
    <row r="10312" spans="1:33">
      <c r="A10312" s="7"/>
      <c r="B10312" s="7"/>
      <c r="C10312" s="7"/>
      <c r="D10312" s="7"/>
      <c r="E10312" s="7"/>
      <c r="F10312" s="7"/>
      <c r="G10312" s="7"/>
      <c r="H10312" s="7"/>
      <c r="J10312" s="7"/>
      <c r="K10312" s="7"/>
      <c r="L10312" s="7"/>
      <c r="Q10312" s="7"/>
      <c r="S10312" s="7"/>
      <c r="T10312" s="7"/>
      <c r="Y10312" s="7"/>
      <c r="AA10312" s="7"/>
      <c r="AB10312" s="7"/>
      <c r="AG10312" s="7"/>
    </row>
    <row r="10313" spans="1:33">
      <c r="A10313" s="7"/>
      <c r="B10313" s="7"/>
      <c r="C10313" s="7"/>
      <c r="D10313" s="7"/>
      <c r="E10313" s="7"/>
      <c r="F10313" s="7"/>
      <c r="G10313" s="7"/>
      <c r="H10313" s="7"/>
      <c r="J10313" s="7"/>
      <c r="K10313" s="7"/>
      <c r="L10313" s="7"/>
      <c r="Q10313" s="7"/>
      <c r="S10313" s="7"/>
      <c r="T10313" s="7"/>
      <c r="Y10313" s="7"/>
      <c r="AA10313" s="7"/>
      <c r="AB10313" s="7"/>
      <c r="AG10313" s="7"/>
    </row>
    <row r="10314" spans="1:33">
      <c r="A10314" s="7"/>
      <c r="B10314" s="7"/>
      <c r="C10314" s="7"/>
      <c r="D10314" s="7"/>
      <c r="E10314" s="7"/>
      <c r="F10314" s="7"/>
      <c r="G10314" s="7"/>
      <c r="H10314" s="7"/>
      <c r="J10314" s="7"/>
      <c r="K10314" s="7"/>
      <c r="L10314" s="7"/>
      <c r="Q10314" s="7"/>
      <c r="S10314" s="7"/>
      <c r="T10314" s="7"/>
      <c r="Y10314" s="7"/>
      <c r="AA10314" s="7"/>
      <c r="AB10314" s="7"/>
      <c r="AG10314" s="7"/>
    </row>
    <row r="10315" spans="1:33">
      <c r="A10315" s="7"/>
      <c r="B10315" s="7"/>
      <c r="C10315" s="7"/>
      <c r="D10315" s="7"/>
      <c r="E10315" s="7"/>
      <c r="F10315" s="7"/>
      <c r="G10315" s="7"/>
      <c r="H10315" s="7"/>
      <c r="J10315" s="7"/>
      <c r="K10315" s="7"/>
      <c r="L10315" s="7"/>
      <c r="Q10315" s="7"/>
      <c r="S10315" s="7"/>
      <c r="T10315" s="7"/>
      <c r="Y10315" s="7"/>
      <c r="AA10315" s="7"/>
      <c r="AB10315" s="7"/>
      <c r="AG10315" s="7"/>
    </row>
    <row r="10316" spans="1:33">
      <c r="A10316" s="7"/>
      <c r="B10316" s="7"/>
      <c r="C10316" s="7"/>
      <c r="D10316" s="7"/>
      <c r="E10316" s="7"/>
      <c r="F10316" s="7"/>
      <c r="G10316" s="7"/>
      <c r="H10316" s="7"/>
      <c r="J10316" s="7"/>
      <c r="K10316" s="7"/>
      <c r="L10316" s="7"/>
      <c r="Q10316" s="7"/>
      <c r="S10316" s="7"/>
      <c r="T10316" s="7"/>
      <c r="Y10316" s="7"/>
      <c r="AA10316" s="7"/>
      <c r="AB10316" s="7"/>
      <c r="AG10316" s="7"/>
    </row>
    <row r="10317" spans="1:33">
      <c r="A10317" s="7"/>
      <c r="B10317" s="7"/>
      <c r="C10317" s="7"/>
      <c r="D10317" s="7"/>
      <c r="E10317" s="7"/>
      <c r="F10317" s="7"/>
      <c r="G10317" s="7"/>
      <c r="H10317" s="7"/>
      <c r="J10317" s="7"/>
      <c r="K10317" s="7"/>
      <c r="L10317" s="7"/>
      <c r="Q10317" s="7"/>
      <c r="S10317" s="7"/>
      <c r="T10317" s="7"/>
      <c r="Y10317" s="7"/>
      <c r="AA10317" s="7"/>
      <c r="AB10317" s="7"/>
      <c r="AG10317" s="7"/>
    </row>
    <row r="10318" spans="1:33">
      <c r="A10318" s="7"/>
      <c r="B10318" s="7"/>
      <c r="C10318" s="7"/>
      <c r="D10318" s="7"/>
      <c r="E10318" s="7"/>
      <c r="F10318" s="7"/>
      <c r="G10318" s="7"/>
      <c r="H10318" s="7"/>
      <c r="J10318" s="7"/>
      <c r="K10318" s="7"/>
      <c r="L10318" s="7"/>
      <c r="Q10318" s="7"/>
      <c r="S10318" s="7"/>
      <c r="T10318" s="7"/>
      <c r="Y10318" s="7"/>
      <c r="AA10318" s="7"/>
      <c r="AB10318" s="7"/>
      <c r="AG10318" s="7"/>
    </row>
    <row r="10319" spans="1:33">
      <c r="A10319" s="7"/>
      <c r="B10319" s="7"/>
      <c r="C10319" s="7"/>
      <c r="D10319" s="7"/>
      <c r="E10319" s="7"/>
      <c r="F10319" s="7"/>
      <c r="G10319" s="7"/>
      <c r="H10319" s="7"/>
      <c r="J10319" s="7"/>
      <c r="K10319" s="7"/>
      <c r="L10319" s="7"/>
      <c r="Q10319" s="7"/>
      <c r="S10319" s="7"/>
      <c r="T10319" s="7"/>
      <c r="Y10319" s="7"/>
      <c r="AA10319" s="7"/>
      <c r="AB10319" s="7"/>
      <c r="AG10319" s="7"/>
    </row>
    <row r="10320" spans="1:33">
      <c r="A10320" s="7"/>
      <c r="B10320" s="7"/>
      <c r="C10320" s="7"/>
      <c r="D10320" s="7"/>
      <c r="E10320" s="7"/>
      <c r="F10320" s="7"/>
      <c r="G10320" s="7"/>
      <c r="H10320" s="7"/>
      <c r="J10320" s="7"/>
      <c r="K10320" s="7"/>
      <c r="L10320" s="7"/>
      <c r="Q10320" s="7"/>
      <c r="S10320" s="7"/>
      <c r="T10320" s="7"/>
      <c r="Y10320" s="7"/>
      <c r="AA10320" s="7"/>
      <c r="AB10320" s="7"/>
      <c r="AG10320" s="7"/>
    </row>
    <row r="10321" spans="1:33">
      <c r="A10321" s="7"/>
      <c r="B10321" s="7"/>
      <c r="C10321" s="7"/>
      <c r="D10321" s="7"/>
      <c r="E10321" s="7"/>
      <c r="F10321" s="7"/>
      <c r="G10321" s="7"/>
      <c r="H10321" s="7"/>
      <c r="J10321" s="7"/>
      <c r="K10321" s="7"/>
      <c r="L10321" s="7"/>
      <c r="Q10321" s="7"/>
      <c r="S10321" s="7"/>
      <c r="T10321" s="7"/>
      <c r="Y10321" s="7"/>
      <c r="AA10321" s="7"/>
      <c r="AB10321" s="7"/>
      <c r="AG10321" s="7"/>
    </row>
    <row r="10322" spans="1:33">
      <c r="A10322" s="7"/>
      <c r="B10322" s="7"/>
      <c r="C10322" s="7"/>
      <c r="D10322" s="7"/>
      <c r="E10322" s="7"/>
      <c r="F10322" s="7"/>
      <c r="G10322" s="7"/>
      <c r="H10322" s="7"/>
      <c r="J10322" s="7"/>
      <c r="K10322" s="7"/>
      <c r="L10322" s="7"/>
      <c r="Q10322" s="7"/>
      <c r="S10322" s="7"/>
      <c r="T10322" s="7"/>
      <c r="Y10322" s="7"/>
      <c r="AA10322" s="7"/>
      <c r="AB10322" s="7"/>
      <c r="AG10322" s="7"/>
    </row>
    <row r="10323" spans="1:33">
      <c r="A10323" s="7"/>
      <c r="B10323" s="7"/>
      <c r="C10323" s="7"/>
      <c r="D10323" s="7"/>
      <c r="E10323" s="7"/>
      <c r="F10323" s="7"/>
      <c r="G10323" s="7"/>
      <c r="H10323" s="7"/>
      <c r="J10323" s="7"/>
      <c r="K10323" s="7"/>
      <c r="L10323" s="7"/>
      <c r="Q10323" s="7"/>
      <c r="S10323" s="7"/>
      <c r="T10323" s="7"/>
      <c r="Y10323" s="7"/>
      <c r="AA10323" s="7"/>
      <c r="AB10323" s="7"/>
      <c r="AG10323" s="7"/>
    </row>
    <row r="10324" spans="1:33">
      <c r="A10324" s="7"/>
      <c r="B10324" s="7"/>
      <c r="C10324" s="7"/>
      <c r="D10324" s="7"/>
      <c r="E10324" s="7"/>
      <c r="F10324" s="7"/>
      <c r="G10324" s="7"/>
      <c r="H10324" s="7"/>
      <c r="J10324" s="7"/>
      <c r="K10324" s="7"/>
      <c r="L10324" s="7"/>
      <c r="Q10324" s="7"/>
      <c r="S10324" s="7"/>
      <c r="T10324" s="7"/>
      <c r="Y10324" s="7"/>
      <c r="AA10324" s="7"/>
      <c r="AB10324" s="7"/>
      <c r="AG10324" s="7"/>
    </row>
    <row r="10325" spans="1:33">
      <c r="A10325" s="7"/>
      <c r="B10325" s="7"/>
      <c r="C10325" s="7"/>
      <c r="D10325" s="7"/>
      <c r="E10325" s="7"/>
      <c r="F10325" s="7"/>
      <c r="G10325" s="7"/>
      <c r="H10325" s="7"/>
      <c r="J10325" s="7"/>
      <c r="K10325" s="7"/>
      <c r="L10325" s="7"/>
      <c r="Q10325" s="7"/>
      <c r="S10325" s="7"/>
      <c r="T10325" s="7"/>
      <c r="Y10325" s="7"/>
      <c r="AA10325" s="7"/>
      <c r="AB10325" s="7"/>
      <c r="AG10325" s="7"/>
    </row>
    <row r="10326" spans="1:33">
      <c r="A10326" s="7"/>
      <c r="B10326" s="7"/>
      <c r="C10326" s="7"/>
      <c r="D10326" s="7"/>
      <c r="E10326" s="7"/>
      <c r="F10326" s="7"/>
      <c r="G10326" s="7"/>
      <c r="H10326" s="7"/>
      <c r="J10326" s="7"/>
      <c r="K10326" s="7"/>
      <c r="L10326" s="7"/>
      <c r="Q10326" s="7"/>
      <c r="S10326" s="7"/>
      <c r="T10326" s="7"/>
      <c r="Y10326" s="7"/>
      <c r="AA10326" s="7"/>
      <c r="AB10326" s="7"/>
      <c r="AG10326" s="7"/>
    </row>
    <row r="10327" spans="1:33">
      <c r="A10327" s="7"/>
      <c r="B10327" s="7"/>
      <c r="C10327" s="7"/>
      <c r="D10327" s="7"/>
      <c r="E10327" s="7"/>
      <c r="F10327" s="7"/>
      <c r="G10327" s="7"/>
      <c r="H10327" s="7"/>
      <c r="J10327" s="7"/>
      <c r="K10327" s="7"/>
      <c r="L10327" s="7"/>
      <c r="Q10327" s="7"/>
      <c r="S10327" s="7"/>
      <c r="T10327" s="7"/>
      <c r="Y10327" s="7"/>
      <c r="AA10327" s="7"/>
      <c r="AB10327" s="7"/>
      <c r="AG10327" s="7"/>
    </row>
    <row r="10328" spans="1:33">
      <c r="A10328" s="7"/>
      <c r="B10328" s="7"/>
      <c r="C10328" s="7"/>
      <c r="D10328" s="7"/>
      <c r="E10328" s="7"/>
      <c r="F10328" s="7"/>
      <c r="G10328" s="7"/>
      <c r="H10328" s="7"/>
      <c r="J10328" s="7"/>
      <c r="K10328" s="7"/>
      <c r="L10328" s="7"/>
      <c r="Q10328" s="7"/>
      <c r="S10328" s="7"/>
      <c r="T10328" s="7"/>
      <c r="Y10328" s="7"/>
      <c r="AA10328" s="7"/>
      <c r="AB10328" s="7"/>
      <c r="AG10328" s="7"/>
    </row>
    <row r="10329" spans="1:33">
      <c r="A10329" s="7"/>
      <c r="B10329" s="7"/>
      <c r="C10329" s="7"/>
      <c r="D10329" s="7"/>
      <c r="E10329" s="7"/>
      <c r="F10329" s="7"/>
      <c r="G10329" s="7"/>
      <c r="H10329" s="7"/>
      <c r="J10329" s="7"/>
      <c r="K10329" s="7"/>
      <c r="L10329" s="7"/>
      <c r="Q10329" s="7"/>
      <c r="S10329" s="7"/>
      <c r="T10329" s="7"/>
      <c r="Y10329" s="7"/>
      <c r="AA10329" s="7"/>
      <c r="AB10329" s="7"/>
      <c r="AG10329" s="7"/>
    </row>
    <row r="10330" spans="1:33">
      <c r="A10330" s="7"/>
      <c r="B10330" s="7"/>
      <c r="C10330" s="7"/>
      <c r="D10330" s="7"/>
      <c r="E10330" s="7"/>
      <c r="F10330" s="7"/>
      <c r="G10330" s="7"/>
      <c r="H10330" s="7"/>
      <c r="J10330" s="7"/>
      <c r="K10330" s="7"/>
      <c r="L10330" s="7"/>
      <c r="Q10330" s="7"/>
      <c r="S10330" s="7"/>
      <c r="T10330" s="7"/>
      <c r="Y10330" s="7"/>
      <c r="AA10330" s="7"/>
      <c r="AB10330" s="7"/>
      <c r="AG10330" s="7"/>
    </row>
    <row r="10331" spans="1:33">
      <c r="A10331" s="7"/>
      <c r="B10331" s="7"/>
      <c r="C10331" s="7"/>
      <c r="D10331" s="7"/>
      <c r="E10331" s="7"/>
      <c r="F10331" s="7"/>
      <c r="G10331" s="7"/>
      <c r="H10331" s="7"/>
      <c r="J10331" s="7"/>
      <c r="K10331" s="7"/>
      <c r="L10331" s="7"/>
      <c r="Q10331" s="7"/>
      <c r="S10331" s="7"/>
      <c r="T10331" s="7"/>
      <c r="Y10331" s="7"/>
      <c r="AA10331" s="7"/>
      <c r="AB10331" s="7"/>
      <c r="AG10331" s="7"/>
    </row>
    <row r="10332" spans="1:33">
      <c r="A10332" s="7"/>
      <c r="B10332" s="7"/>
      <c r="C10332" s="7"/>
      <c r="D10332" s="7"/>
      <c r="E10332" s="7"/>
      <c r="F10332" s="7"/>
      <c r="G10332" s="7"/>
      <c r="H10332" s="7"/>
      <c r="J10332" s="7"/>
      <c r="K10332" s="7"/>
      <c r="L10332" s="7"/>
      <c r="Q10332" s="7"/>
      <c r="S10332" s="7"/>
      <c r="T10332" s="7"/>
      <c r="Y10332" s="7"/>
      <c r="AA10332" s="7"/>
      <c r="AB10332" s="7"/>
      <c r="AG10332" s="7"/>
    </row>
    <row r="10333" spans="1:33">
      <c r="A10333" s="7"/>
      <c r="B10333" s="7"/>
      <c r="C10333" s="7"/>
      <c r="D10333" s="7"/>
      <c r="E10333" s="7"/>
      <c r="F10333" s="7"/>
      <c r="G10333" s="7"/>
      <c r="H10333" s="7"/>
      <c r="J10333" s="7"/>
      <c r="K10333" s="7"/>
      <c r="L10333" s="7"/>
      <c r="Q10333" s="7"/>
      <c r="S10333" s="7"/>
      <c r="T10333" s="7"/>
      <c r="Y10333" s="7"/>
      <c r="AA10333" s="7"/>
      <c r="AB10333" s="7"/>
      <c r="AG10333" s="7"/>
    </row>
    <row r="10334" spans="1:33">
      <c r="A10334" s="7"/>
      <c r="B10334" s="7"/>
      <c r="C10334" s="7"/>
      <c r="D10334" s="7"/>
      <c r="E10334" s="7"/>
      <c r="F10334" s="7"/>
      <c r="G10334" s="7"/>
      <c r="H10334" s="7"/>
      <c r="J10334" s="7"/>
      <c r="K10334" s="7"/>
      <c r="L10334" s="7"/>
      <c r="Q10334" s="7"/>
      <c r="S10334" s="7"/>
      <c r="T10334" s="7"/>
      <c r="Y10334" s="7"/>
      <c r="AA10334" s="7"/>
      <c r="AB10334" s="7"/>
      <c r="AG10334" s="7"/>
    </row>
    <row r="10335" spans="1:33">
      <c r="A10335" s="7"/>
      <c r="B10335" s="7"/>
      <c r="C10335" s="7"/>
      <c r="D10335" s="7"/>
      <c r="E10335" s="7"/>
      <c r="F10335" s="7"/>
      <c r="G10335" s="7"/>
      <c r="H10335" s="7"/>
      <c r="J10335" s="7"/>
      <c r="K10335" s="7"/>
      <c r="L10335" s="7"/>
      <c r="Q10335" s="7"/>
      <c r="S10335" s="7"/>
      <c r="T10335" s="7"/>
      <c r="Y10335" s="7"/>
      <c r="AA10335" s="7"/>
      <c r="AB10335" s="7"/>
      <c r="AG10335" s="7"/>
    </row>
    <row r="10336" spans="1:33">
      <c r="A10336" s="7"/>
      <c r="B10336" s="7"/>
      <c r="C10336" s="7"/>
      <c r="D10336" s="7"/>
      <c r="E10336" s="7"/>
      <c r="F10336" s="7"/>
      <c r="G10336" s="7"/>
      <c r="H10336" s="7"/>
      <c r="J10336" s="7"/>
      <c r="K10336" s="7"/>
      <c r="L10336" s="7"/>
      <c r="Q10336" s="7"/>
      <c r="S10336" s="7"/>
      <c r="T10336" s="7"/>
      <c r="Y10336" s="7"/>
      <c r="AA10336" s="7"/>
      <c r="AB10336" s="7"/>
      <c r="AG10336" s="7"/>
    </row>
    <row r="10337" spans="1:33">
      <c r="A10337" s="7"/>
      <c r="B10337" s="7"/>
      <c r="C10337" s="7"/>
      <c r="D10337" s="7"/>
      <c r="E10337" s="7"/>
      <c r="F10337" s="7"/>
      <c r="G10337" s="7"/>
      <c r="H10337" s="7"/>
      <c r="J10337" s="7"/>
      <c r="K10337" s="7"/>
      <c r="L10337" s="7"/>
      <c r="Q10337" s="7"/>
      <c r="S10337" s="7"/>
      <c r="T10337" s="7"/>
      <c r="Y10337" s="7"/>
      <c r="AA10337" s="7"/>
      <c r="AB10337" s="7"/>
      <c r="AG10337" s="7"/>
    </row>
    <row r="10338" spans="1:33">
      <c r="A10338" s="7"/>
      <c r="B10338" s="7"/>
      <c r="C10338" s="7"/>
      <c r="D10338" s="7"/>
      <c r="E10338" s="7"/>
      <c r="F10338" s="7"/>
      <c r="G10338" s="7"/>
      <c r="H10338" s="7"/>
      <c r="J10338" s="7"/>
      <c r="K10338" s="7"/>
      <c r="L10338" s="7"/>
      <c r="Q10338" s="7"/>
      <c r="S10338" s="7"/>
      <c r="T10338" s="7"/>
      <c r="Y10338" s="7"/>
      <c r="AA10338" s="7"/>
      <c r="AB10338" s="7"/>
      <c r="AG10338" s="7"/>
    </row>
    <row r="10339" spans="1:33">
      <c r="A10339" s="7"/>
      <c r="B10339" s="7"/>
      <c r="C10339" s="7"/>
      <c r="D10339" s="7"/>
      <c r="E10339" s="7"/>
      <c r="F10339" s="7"/>
      <c r="G10339" s="7"/>
      <c r="H10339" s="7"/>
      <c r="J10339" s="7"/>
      <c r="K10339" s="7"/>
      <c r="L10339" s="7"/>
      <c r="Q10339" s="7"/>
      <c r="S10339" s="7"/>
      <c r="T10339" s="7"/>
      <c r="Y10339" s="7"/>
      <c r="AA10339" s="7"/>
      <c r="AB10339" s="7"/>
      <c r="AG10339" s="7"/>
    </row>
    <row r="10340" spans="1:33">
      <c r="A10340" s="7"/>
      <c r="B10340" s="7"/>
      <c r="C10340" s="7"/>
      <c r="D10340" s="7"/>
      <c r="E10340" s="7"/>
      <c r="F10340" s="7"/>
      <c r="G10340" s="7"/>
      <c r="H10340" s="7"/>
      <c r="J10340" s="7"/>
      <c r="K10340" s="7"/>
      <c r="L10340" s="7"/>
      <c r="Q10340" s="7"/>
      <c r="S10340" s="7"/>
      <c r="T10340" s="7"/>
      <c r="Y10340" s="7"/>
      <c r="AA10340" s="7"/>
      <c r="AB10340" s="7"/>
      <c r="AG10340" s="7"/>
    </row>
    <row r="10341" spans="1:33">
      <c r="A10341" s="7"/>
      <c r="B10341" s="7"/>
      <c r="C10341" s="7"/>
      <c r="D10341" s="7"/>
      <c r="E10341" s="7"/>
      <c r="F10341" s="7"/>
      <c r="G10341" s="7"/>
      <c r="H10341" s="7"/>
      <c r="J10341" s="7"/>
      <c r="K10341" s="7"/>
      <c r="L10341" s="7"/>
      <c r="Q10341" s="7"/>
      <c r="S10341" s="7"/>
      <c r="T10341" s="7"/>
      <c r="Y10341" s="7"/>
      <c r="AA10341" s="7"/>
      <c r="AB10341" s="7"/>
      <c r="AG10341" s="7"/>
    </row>
    <row r="10342" spans="1:33">
      <c r="A10342" s="7"/>
      <c r="B10342" s="7"/>
      <c r="C10342" s="7"/>
      <c r="D10342" s="7"/>
      <c r="E10342" s="7"/>
      <c r="F10342" s="7"/>
      <c r="G10342" s="7"/>
      <c r="H10342" s="7"/>
      <c r="J10342" s="7"/>
      <c r="K10342" s="7"/>
      <c r="L10342" s="7"/>
      <c r="Q10342" s="7"/>
      <c r="S10342" s="7"/>
      <c r="T10342" s="7"/>
      <c r="Y10342" s="7"/>
      <c r="AA10342" s="7"/>
      <c r="AB10342" s="7"/>
      <c r="AG10342" s="7"/>
    </row>
    <row r="10343" spans="1:33">
      <c r="A10343" s="7"/>
      <c r="B10343" s="7"/>
      <c r="C10343" s="7"/>
      <c r="D10343" s="7"/>
      <c r="E10343" s="7"/>
      <c r="F10343" s="7"/>
      <c r="G10343" s="7"/>
      <c r="H10343" s="7"/>
      <c r="J10343" s="7"/>
      <c r="K10343" s="7"/>
      <c r="L10343" s="7"/>
      <c r="Q10343" s="7"/>
      <c r="S10343" s="7"/>
      <c r="T10343" s="7"/>
      <c r="Y10343" s="7"/>
      <c r="AA10343" s="7"/>
      <c r="AB10343" s="7"/>
      <c r="AG10343" s="7"/>
    </row>
    <row r="10344" spans="1:33">
      <c r="A10344" s="7"/>
      <c r="B10344" s="7"/>
      <c r="C10344" s="7"/>
      <c r="D10344" s="7"/>
      <c r="E10344" s="7"/>
      <c r="F10344" s="7"/>
      <c r="G10344" s="7"/>
      <c r="H10344" s="7"/>
      <c r="J10344" s="7"/>
      <c r="K10344" s="7"/>
      <c r="L10344" s="7"/>
      <c r="Q10344" s="7"/>
      <c r="S10344" s="7"/>
      <c r="T10344" s="7"/>
      <c r="Y10344" s="7"/>
      <c r="AA10344" s="7"/>
      <c r="AB10344" s="7"/>
      <c r="AG10344" s="7"/>
    </row>
    <row r="10345" spans="1:33">
      <c r="A10345" s="7"/>
      <c r="B10345" s="7"/>
      <c r="C10345" s="7"/>
      <c r="D10345" s="7"/>
      <c r="E10345" s="7"/>
      <c r="F10345" s="7"/>
      <c r="G10345" s="7"/>
      <c r="H10345" s="7"/>
      <c r="J10345" s="7"/>
      <c r="K10345" s="7"/>
      <c r="L10345" s="7"/>
      <c r="Q10345" s="7"/>
      <c r="S10345" s="7"/>
      <c r="T10345" s="7"/>
      <c r="Y10345" s="7"/>
      <c r="AA10345" s="7"/>
      <c r="AB10345" s="7"/>
      <c r="AG10345" s="7"/>
    </row>
    <row r="10346" spans="1:33">
      <c r="A10346" s="7"/>
      <c r="B10346" s="7"/>
      <c r="C10346" s="7"/>
      <c r="D10346" s="7"/>
      <c r="E10346" s="7"/>
      <c r="F10346" s="7"/>
      <c r="G10346" s="7"/>
      <c r="H10346" s="7"/>
      <c r="J10346" s="7"/>
      <c r="K10346" s="7"/>
      <c r="L10346" s="7"/>
      <c r="Q10346" s="7"/>
      <c r="S10346" s="7"/>
      <c r="T10346" s="7"/>
      <c r="Y10346" s="7"/>
      <c r="AA10346" s="7"/>
      <c r="AB10346" s="7"/>
      <c r="AG10346" s="7"/>
    </row>
    <row r="10347" spans="1:33">
      <c r="A10347" s="7"/>
      <c r="B10347" s="7"/>
      <c r="C10347" s="7"/>
      <c r="D10347" s="7"/>
      <c r="E10347" s="7"/>
      <c r="F10347" s="7"/>
      <c r="G10347" s="7"/>
      <c r="H10347" s="7"/>
      <c r="J10347" s="7"/>
      <c r="K10347" s="7"/>
      <c r="L10347" s="7"/>
      <c r="Q10347" s="7"/>
      <c r="S10347" s="7"/>
      <c r="T10347" s="7"/>
      <c r="Y10347" s="7"/>
      <c r="AA10347" s="7"/>
      <c r="AB10347" s="7"/>
      <c r="AG10347" s="7"/>
    </row>
    <row r="10348" spans="1:33">
      <c r="A10348" s="7"/>
      <c r="B10348" s="7"/>
      <c r="C10348" s="7"/>
      <c r="D10348" s="7"/>
      <c r="E10348" s="7"/>
      <c r="F10348" s="7"/>
      <c r="G10348" s="7"/>
      <c r="H10348" s="7"/>
      <c r="J10348" s="7"/>
      <c r="K10348" s="7"/>
      <c r="L10348" s="7"/>
      <c r="Q10348" s="7"/>
      <c r="S10348" s="7"/>
      <c r="T10348" s="7"/>
      <c r="Y10348" s="7"/>
      <c r="AA10348" s="7"/>
      <c r="AB10348" s="7"/>
      <c r="AG10348" s="7"/>
    </row>
    <row r="10349" spans="1:33">
      <c r="A10349" s="7"/>
      <c r="B10349" s="7"/>
      <c r="C10349" s="7"/>
      <c r="D10349" s="7"/>
      <c r="E10349" s="7"/>
      <c r="F10349" s="7"/>
      <c r="G10349" s="7"/>
      <c r="H10349" s="7"/>
      <c r="J10349" s="7"/>
      <c r="K10349" s="7"/>
      <c r="L10349" s="7"/>
      <c r="Q10349" s="7"/>
      <c r="S10349" s="7"/>
      <c r="T10349" s="7"/>
      <c r="Y10349" s="7"/>
      <c r="AA10349" s="7"/>
      <c r="AB10349" s="7"/>
      <c r="AG10349" s="7"/>
    </row>
    <row r="10350" spans="1:33">
      <c r="A10350" s="7"/>
      <c r="B10350" s="7"/>
      <c r="C10350" s="7"/>
      <c r="D10350" s="7"/>
      <c r="E10350" s="7"/>
      <c r="F10350" s="7"/>
      <c r="G10350" s="7"/>
      <c r="H10350" s="7"/>
      <c r="J10350" s="7"/>
      <c r="K10350" s="7"/>
      <c r="L10350" s="7"/>
      <c r="Q10350" s="7"/>
      <c r="S10350" s="7"/>
      <c r="T10350" s="7"/>
      <c r="Y10350" s="7"/>
      <c r="AA10350" s="7"/>
      <c r="AB10350" s="7"/>
      <c r="AG10350" s="7"/>
    </row>
    <row r="10351" spans="1:33">
      <c r="A10351" s="7"/>
      <c r="B10351" s="7"/>
      <c r="C10351" s="7"/>
      <c r="D10351" s="7"/>
      <c r="E10351" s="7"/>
      <c r="F10351" s="7"/>
      <c r="G10351" s="7"/>
      <c r="H10351" s="7"/>
      <c r="J10351" s="7"/>
      <c r="K10351" s="7"/>
      <c r="L10351" s="7"/>
      <c r="Q10351" s="7"/>
      <c r="S10351" s="7"/>
      <c r="T10351" s="7"/>
      <c r="Y10351" s="7"/>
      <c r="AA10351" s="7"/>
      <c r="AB10351" s="7"/>
      <c r="AG10351" s="7"/>
    </row>
    <row r="10352" spans="1:33">
      <c r="A10352" s="7"/>
      <c r="B10352" s="7"/>
      <c r="C10352" s="7"/>
      <c r="D10352" s="7"/>
      <c r="E10352" s="7"/>
      <c r="F10352" s="7"/>
      <c r="G10352" s="7"/>
      <c r="H10352" s="7"/>
      <c r="J10352" s="7"/>
      <c r="K10352" s="7"/>
      <c r="L10352" s="7"/>
      <c r="Q10352" s="7"/>
      <c r="S10352" s="7"/>
      <c r="T10352" s="7"/>
      <c r="Y10352" s="7"/>
      <c r="AA10352" s="7"/>
      <c r="AB10352" s="7"/>
      <c r="AG10352" s="7"/>
    </row>
    <row r="10353" spans="1:33">
      <c r="A10353" s="7"/>
      <c r="B10353" s="7"/>
      <c r="C10353" s="7"/>
      <c r="D10353" s="7"/>
      <c r="E10353" s="7"/>
      <c r="F10353" s="7"/>
      <c r="G10353" s="7"/>
      <c r="H10353" s="7"/>
      <c r="J10353" s="7"/>
      <c r="K10353" s="7"/>
      <c r="L10353" s="7"/>
      <c r="Q10353" s="7"/>
      <c r="S10353" s="7"/>
      <c r="T10353" s="7"/>
      <c r="Y10353" s="7"/>
      <c r="AA10353" s="7"/>
      <c r="AB10353" s="7"/>
      <c r="AG10353" s="7"/>
    </row>
    <row r="10354" spans="1:33">
      <c r="A10354" s="7"/>
      <c r="B10354" s="7"/>
      <c r="C10354" s="7"/>
      <c r="D10354" s="7"/>
      <c r="E10354" s="7"/>
      <c r="F10354" s="7"/>
      <c r="G10354" s="7"/>
      <c r="H10354" s="7"/>
      <c r="J10354" s="7"/>
      <c r="K10354" s="7"/>
      <c r="L10354" s="7"/>
      <c r="Q10354" s="7"/>
      <c r="S10354" s="7"/>
      <c r="T10354" s="7"/>
      <c r="Y10354" s="7"/>
      <c r="AA10354" s="7"/>
      <c r="AB10354" s="7"/>
      <c r="AG10354" s="7"/>
    </row>
    <row r="10355" spans="1:33">
      <c r="A10355" s="7"/>
      <c r="B10355" s="7"/>
      <c r="C10355" s="7"/>
      <c r="D10355" s="7"/>
      <c r="E10355" s="7"/>
      <c r="F10355" s="7"/>
      <c r="G10355" s="7"/>
      <c r="H10355" s="7"/>
      <c r="J10355" s="7"/>
      <c r="K10355" s="7"/>
      <c r="L10355" s="7"/>
      <c r="Q10355" s="7"/>
      <c r="S10355" s="7"/>
      <c r="T10355" s="7"/>
      <c r="Y10355" s="7"/>
      <c r="AA10355" s="7"/>
      <c r="AB10355" s="7"/>
      <c r="AG10355" s="7"/>
    </row>
    <row r="10356" spans="1:33">
      <c r="A10356" s="7"/>
      <c r="B10356" s="7"/>
      <c r="C10356" s="7"/>
      <c r="D10356" s="7"/>
      <c r="E10356" s="7"/>
      <c r="F10356" s="7"/>
      <c r="G10356" s="7"/>
      <c r="H10356" s="7"/>
      <c r="J10356" s="7"/>
      <c r="K10356" s="7"/>
      <c r="L10356" s="7"/>
      <c r="Q10356" s="7"/>
      <c r="S10356" s="7"/>
      <c r="T10356" s="7"/>
      <c r="Y10356" s="7"/>
      <c r="AA10356" s="7"/>
      <c r="AB10356" s="7"/>
      <c r="AG10356" s="7"/>
    </row>
    <row r="10357" spans="1:33">
      <c r="A10357" s="7"/>
      <c r="B10357" s="7"/>
      <c r="C10357" s="7"/>
      <c r="D10357" s="7"/>
      <c r="E10357" s="7"/>
      <c r="F10357" s="7"/>
      <c r="G10357" s="7"/>
      <c r="H10357" s="7"/>
      <c r="J10357" s="7"/>
      <c r="K10357" s="7"/>
      <c r="L10357" s="7"/>
      <c r="Q10357" s="7"/>
      <c r="S10357" s="7"/>
      <c r="T10357" s="7"/>
      <c r="Y10357" s="7"/>
      <c r="AA10357" s="7"/>
      <c r="AB10357" s="7"/>
      <c r="AG10357" s="7"/>
    </row>
    <row r="10358" spans="1:33">
      <c r="A10358" s="7"/>
      <c r="B10358" s="7"/>
      <c r="C10358" s="7"/>
      <c r="D10358" s="7"/>
      <c r="E10358" s="7"/>
      <c r="F10358" s="7"/>
      <c r="G10358" s="7"/>
      <c r="H10358" s="7"/>
      <c r="J10358" s="7"/>
      <c r="K10358" s="7"/>
      <c r="L10358" s="7"/>
      <c r="Q10358" s="7"/>
      <c r="S10358" s="7"/>
      <c r="T10358" s="7"/>
      <c r="Y10358" s="7"/>
      <c r="AA10358" s="7"/>
      <c r="AB10358" s="7"/>
      <c r="AG10358" s="7"/>
    </row>
    <row r="10359" spans="1:33">
      <c r="A10359" s="7"/>
      <c r="B10359" s="7"/>
      <c r="C10359" s="7"/>
      <c r="D10359" s="7"/>
      <c r="E10359" s="7"/>
      <c r="F10359" s="7"/>
      <c r="G10359" s="7"/>
      <c r="H10359" s="7"/>
      <c r="J10359" s="7"/>
      <c r="K10359" s="7"/>
      <c r="L10359" s="7"/>
      <c r="Q10359" s="7"/>
      <c r="S10359" s="7"/>
      <c r="T10359" s="7"/>
      <c r="Y10359" s="7"/>
      <c r="AA10359" s="7"/>
      <c r="AB10359" s="7"/>
      <c r="AG10359" s="7"/>
    </row>
    <row r="10360" spans="1:33">
      <c r="A10360" s="7"/>
      <c r="B10360" s="7"/>
      <c r="C10360" s="7"/>
      <c r="D10360" s="7"/>
      <c r="E10360" s="7"/>
      <c r="F10360" s="7"/>
      <c r="G10360" s="7"/>
      <c r="H10360" s="7"/>
      <c r="J10360" s="7"/>
      <c r="K10360" s="7"/>
      <c r="L10360" s="7"/>
      <c r="Q10360" s="7"/>
      <c r="S10360" s="7"/>
      <c r="T10360" s="7"/>
      <c r="Y10360" s="7"/>
      <c r="AA10360" s="7"/>
      <c r="AB10360" s="7"/>
      <c r="AG10360" s="7"/>
    </row>
    <row r="10361" spans="1:33">
      <c r="A10361" s="7"/>
      <c r="B10361" s="7"/>
      <c r="C10361" s="7"/>
      <c r="D10361" s="7"/>
      <c r="E10361" s="7"/>
      <c r="F10361" s="7"/>
      <c r="G10361" s="7"/>
      <c r="H10361" s="7"/>
      <c r="J10361" s="7"/>
      <c r="K10361" s="7"/>
      <c r="L10361" s="7"/>
      <c r="Q10361" s="7"/>
      <c r="S10361" s="7"/>
      <c r="T10361" s="7"/>
      <c r="Y10361" s="7"/>
      <c r="AA10361" s="7"/>
      <c r="AB10361" s="7"/>
      <c r="AG10361" s="7"/>
    </row>
    <row r="10362" spans="1:33">
      <c r="A10362" s="7"/>
      <c r="B10362" s="7"/>
      <c r="C10362" s="7"/>
      <c r="D10362" s="7"/>
      <c r="E10362" s="7"/>
      <c r="F10362" s="7"/>
      <c r="G10362" s="7"/>
      <c r="H10362" s="7"/>
      <c r="J10362" s="7"/>
      <c r="K10362" s="7"/>
      <c r="L10362" s="7"/>
      <c r="Q10362" s="7"/>
      <c r="S10362" s="7"/>
      <c r="T10362" s="7"/>
      <c r="Y10362" s="7"/>
      <c r="AA10362" s="7"/>
      <c r="AB10362" s="7"/>
      <c r="AG10362" s="7"/>
    </row>
    <row r="10363" spans="1:33">
      <c r="A10363" s="7"/>
      <c r="B10363" s="7"/>
      <c r="C10363" s="7"/>
      <c r="D10363" s="7"/>
      <c r="E10363" s="7"/>
      <c r="F10363" s="7"/>
      <c r="G10363" s="7"/>
      <c r="H10363" s="7"/>
      <c r="J10363" s="7"/>
      <c r="K10363" s="7"/>
      <c r="L10363" s="7"/>
      <c r="Q10363" s="7"/>
      <c r="S10363" s="7"/>
      <c r="T10363" s="7"/>
      <c r="Y10363" s="7"/>
      <c r="AA10363" s="7"/>
      <c r="AB10363" s="7"/>
      <c r="AG10363" s="7"/>
    </row>
    <row r="10364" spans="1:33">
      <c r="A10364" s="7"/>
      <c r="B10364" s="7"/>
      <c r="C10364" s="7"/>
      <c r="D10364" s="7"/>
      <c r="E10364" s="7"/>
      <c r="F10364" s="7"/>
      <c r="G10364" s="7"/>
      <c r="H10364" s="7"/>
      <c r="J10364" s="7"/>
      <c r="K10364" s="7"/>
      <c r="L10364" s="7"/>
      <c r="Q10364" s="7"/>
      <c r="S10364" s="7"/>
      <c r="T10364" s="7"/>
      <c r="Y10364" s="7"/>
      <c r="AA10364" s="7"/>
      <c r="AB10364" s="7"/>
      <c r="AG10364" s="7"/>
    </row>
    <row r="10365" spans="1:33">
      <c r="A10365" s="7"/>
      <c r="B10365" s="7"/>
      <c r="C10365" s="7"/>
      <c r="D10365" s="7"/>
      <c r="E10365" s="7"/>
      <c r="F10365" s="7"/>
      <c r="G10365" s="7"/>
      <c r="H10365" s="7"/>
      <c r="J10365" s="7"/>
      <c r="K10365" s="7"/>
      <c r="L10365" s="7"/>
      <c r="Q10365" s="7"/>
      <c r="S10365" s="7"/>
      <c r="T10365" s="7"/>
      <c r="Y10365" s="7"/>
      <c r="AA10365" s="7"/>
      <c r="AB10365" s="7"/>
      <c r="AG10365" s="7"/>
    </row>
    <row r="10366" spans="1:33">
      <c r="A10366" s="7"/>
      <c r="B10366" s="7"/>
      <c r="C10366" s="7"/>
      <c r="D10366" s="7"/>
      <c r="E10366" s="7"/>
      <c r="F10366" s="7"/>
      <c r="G10366" s="7"/>
      <c r="H10366" s="7"/>
      <c r="J10366" s="7"/>
      <c r="K10366" s="7"/>
      <c r="L10366" s="7"/>
      <c r="Q10366" s="7"/>
      <c r="S10366" s="7"/>
      <c r="T10366" s="7"/>
      <c r="Y10366" s="7"/>
      <c r="AA10366" s="7"/>
      <c r="AB10366" s="7"/>
      <c r="AG10366" s="7"/>
    </row>
    <row r="10367" spans="1:33">
      <c r="A10367" s="7"/>
      <c r="B10367" s="7"/>
      <c r="C10367" s="7"/>
      <c r="D10367" s="7"/>
      <c r="E10367" s="7"/>
      <c r="F10367" s="7"/>
      <c r="G10367" s="7"/>
      <c r="H10367" s="7"/>
      <c r="J10367" s="7"/>
      <c r="K10367" s="7"/>
      <c r="L10367" s="7"/>
      <c r="Q10367" s="7"/>
      <c r="S10367" s="7"/>
      <c r="T10367" s="7"/>
      <c r="Y10367" s="7"/>
      <c r="AA10367" s="7"/>
      <c r="AB10367" s="7"/>
      <c r="AG10367" s="7"/>
    </row>
    <row r="10368" spans="1:33">
      <c r="A10368" s="7"/>
      <c r="B10368" s="7"/>
      <c r="C10368" s="7"/>
      <c r="D10368" s="7"/>
      <c r="E10368" s="7"/>
      <c r="F10368" s="7"/>
      <c r="G10368" s="7"/>
      <c r="H10368" s="7"/>
      <c r="J10368" s="7"/>
      <c r="K10368" s="7"/>
      <c r="L10368" s="7"/>
      <c r="Q10368" s="7"/>
      <c r="S10368" s="7"/>
      <c r="T10368" s="7"/>
      <c r="Y10368" s="7"/>
      <c r="AA10368" s="7"/>
      <c r="AB10368" s="7"/>
      <c r="AG10368" s="7"/>
    </row>
    <row r="10369" spans="1:33">
      <c r="A10369" s="7"/>
      <c r="B10369" s="7"/>
      <c r="C10369" s="7"/>
      <c r="D10369" s="7"/>
      <c r="E10369" s="7"/>
      <c r="F10369" s="7"/>
      <c r="G10369" s="7"/>
      <c r="H10369" s="7"/>
      <c r="J10369" s="7"/>
      <c r="K10369" s="7"/>
      <c r="L10369" s="7"/>
      <c r="Q10369" s="7"/>
      <c r="S10369" s="7"/>
      <c r="T10369" s="7"/>
      <c r="Y10369" s="7"/>
      <c r="AA10369" s="7"/>
      <c r="AB10369" s="7"/>
      <c r="AG10369" s="7"/>
    </row>
    <row r="10370" spans="1:33">
      <c r="A10370" s="7"/>
      <c r="B10370" s="7"/>
      <c r="C10370" s="7"/>
      <c r="D10370" s="7"/>
      <c r="E10370" s="7"/>
      <c r="F10370" s="7"/>
      <c r="G10370" s="7"/>
      <c r="H10370" s="7"/>
      <c r="J10370" s="7"/>
      <c r="K10370" s="7"/>
      <c r="L10370" s="7"/>
      <c r="Q10370" s="7"/>
      <c r="S10370" s="7"/>
      <c r="T10370" s="7"/>
      <c r="Y10370" s="7"/>
      <c r="AA10370" s="7"/>
      <c r="AB10370" s="7"/>
      <c r="AG10370" s="7"/>
    </row>
    <row r="10371" spans="1:33">
      <c r="A10371" s="7"/>
      <c r="B10371" s="7"/>
      <c r="C10371" s="7"/>
      <c r="D10371" s="7"/>
      <c r="E10371" s="7"/>
      <c r="F10371" s="7"/>
      <c r="G10371" s="7"/>
      <c r="H10371" s="7"/>
      <c r="J10371" s="7"/>
      <c r="K10371" s="7"/>
      <c r="L10371" s="7"/>
      <c r="Q10371" s="7"/>
      <c r="S10371" s="7"/>
      <c r="T10371" s="7"/>
      <c r="Y10371" s="7"/>
      <c r="AA10371" s="7"/>
      <c r="AB10371" s="7"/>
      <c r="AG10371" s="7"/>
    </row>
    <row r="10372" spans="1:33">
      <c r="A10372" s="7"/>
      <c r="B10372" s="7"/>
      <c r="C10372" s="7"/>
      <c r="D10372" s="7"/>
      <c r="E10372" s="7"/>
      <c r="F10372" s="7"/>
      <c r="G10372" s="7"/>
      <c r="H10372" s="7"/>
      <c r="J10372" s="7"/>
      <c r="K10372" s="7"/>
      <c r="L10372" s="7"/>
      <c r="Q10372" s="7"/>
      <c r="S10372" s="7"/>
      <c r="T10372" s="7"/>
      <c r="Y10372" s="7"/>
      <c r="AA10372" s="7"/>
      <c r="AB10372" s="7"/>
      <c r="AG10372" s="7"/>
    </row>
    <row r="10373" spans="1:33">
      <c r="A10373" s="7"/>
      <c r="B10373" s="7"/>
      <c r="C10373" s="7"/>
      <c r="D10373" s="7"/>
      <c r="E10373" s="7"/>
      <c r="F10373" s="7"/>
      <c r="G10373" s="7"/>
      <c r="H10373" s="7"/>
      <c r="J10373" s="7"/>
      <c r="K10373" s="7"/>
      <c r="L10373" s="7"/>
      <c r="Q10373" s="7"/>
      <c r="S10373" s="7"/>
      <c r="T10373" s="7"/>
      <c r="Y10373" s="7"/>
      <c r="AA10373" s="7"/>
      <c r="AB10373" s="7"/>
      <c r="AG10373" s="7"/>
    </row>
    <row r="10374" spans="1:33">
      <c r="A10374" s="7"/>
      <c r="B10374" s="7"/>
      <c r="C10374" s="7"/>
      <c r="D10374" s="7"/>
      <c r="E10374" s="7"/>
      <c r="F10374" s="7"/>
      <c r="G10374" s="7"/>
      <c r="H10374" s="7"/>
      <c r="J10374" s="7"/>
      <c r="K10374" s="7"/>
      <c r="L10374" s="7"/>
      <c r="Q10374" s="7"/>
      <c r="S10374" s="7"/>
      <c r="T10374" s="7"/>
      <c r="Y10374" s="7"/>
      <c r="AA10374" s="7"/>
      <c r="AB10374" s="7"/>
      <c r="AG10374" s="7"/>
    </row>
    <row r="10375" spans="1:33">
      <c r="A10375" s="7"/>
      <c r="B10375" s="7"/>
      <c r="C10375" s="7"/>
      <c r="D10375" s="7"/>
      <c r="E10375" s="7"/>
      <c r="F10375" s="7"/>
      <c r="G10375" s="7"/>
      <c r="H10375" s="7"/>
      <c r="J10375" s="7"/>
      <c r="K10375" s="7"/>
      <c r="L10375" s="7"/>
      <c r="Q10375" s="7"/>
      <c r="S10375" s="7"/>
      <c r="T10375" s="7"/>
      <c r="Y10375" s="7"/>
      <c r="AA10375" s="7"/>
      <c r="AB10375" s="7"/>
      <c r="AG10375" s="7"/>
    </row>
    <row r="10376" spans="1:33">
      <c r="A10376" s="7"/>
      <c r="B10376" s="7"/>
      <c r="C10376" s="7"/>
      <c r="D10376" s="7"/>
      <c r="E10376" s="7"/>
      <c r="F10376" s="7"/>
      <c r="G10376" s="7"/>
      <c r="H10376" s="7"/>
      <c r="J10376" s="7"/>
      <c r="K10376" s="7"/>
      <c r="L10376" s="7"/>
      <c r="Q10376" s="7"/>
      <c r="S10376" s="7"/>
      <c r="T10376" s="7"/>
      <c r="Y10376" s="7"/>
      <c r="AA10376" s="7"/>
      <c r="AB10376" s="7"/>
      <c r="AG10376" s="7"/>
    </row>
    <row r="10377" spans="1:33">
      <c r="A10377" s="7"/>
      <c r="B10377" s="7"/>
      <c r="C10377" s="7"/>
      <c r="D10377" s="7"/>
      <c r="E10377" s="7"/>
      <c r="F10377" s="7"/>
      <c r="G10377" s="7"/>
      <c r="H10377" s="7"/>
      <c r="J10377" s="7"/>
      <c r="K10377" s="7"/>
      <c r="L10377" s="7"/>
      <c r="Q10377" s="7"/>
      <c r="S10377" s="7"/>
      <c r="T10377" s="7"/>
      <c r="Y10377" s="7"/>
      <c r="AA10377" s="7"/>
      <c r="AB10377" s="7"/>
      <c r="AG10377" s="7"/>
    </row>
    <row r="10378" spans="1:33">
      <c r="A10378" s="7"/>
      <c r="B10378" s="7"/>
      <c r="C10378" s="7"/>
      <c r="D10378" s="7"/>
      <c r="E10378" s="7"/>
      <c r="F10378" s="7"/>
      <c r="G10378" s="7"/>
      <c r="H10378" s="7"/>
      <c r="J10378" s="7"/>
      <c r="K10378" s="7"/>
      <c r="L10378" s="7"/>
      <c r="Q10378" s="7"/>
      <c r="S10378" s="7"/>
      <c r="T10378" s="7"/>
      <c r="Y10378" s="7"/>
      <c r="AA10378" s="7"/>
      <c r="AB10378" s="7"/>
      <c r="AG10378" s="7"/>
    </row>
    <row r="10379" spans="1:33">
      <c r="A10379" s="7"/>
      <c r="B10379" s="7"/>
      <c r="C10379" s="7"/>
      <c r="D10379" s="7"/>
      <c r="E10379" s="7"/>
      <c r="F10379" s="7"/>
      <c r="G10379" s="7"/>
      <c r="H10379" s="7"/>
      <c r="J10379" s="7"/>
      <c r="K10379" s="7"/>
      <c r="L10379" s="7"/>
      <c r="Q10379" s="7"/>
      <c r="S10379" s="7"/>
      <c r="T10379" s="7"/>
      <c r="Y10379" s="7"/>
      <c r="AA10379" s="7"/>
      <c r="AB10379" s="7"/>
      <c r="AG10379" s="7"/>
    </row>
    <row r="10380" spans="1:33">
      <c r="A10380" s="7"/>
      <c r="B10380" s="7"/>
      <c r="C10380" s="7"/>
      <c r="D10380" s="7"/>
      <c r="E10380" s="7"/>
      <c r="F10380" s="7"/>
      <c r="G10380" s="7"/>
      <c r="H10380" s="7"/>
      <c r="J10380" s="7"/>
      <c r="K10380" s="7"/>
      <c r="L10380" s="7"/>
      <c r="Q10380" s="7"/>
      <c r="S10380" s="7"/>
      <c r="T10380" s="7"/>
      <c r="Y10380" s="7"/>
      <c r="AA10380" s="7"/>
      <c r="AB10380" s="7"/>
      <c r="AG10380" s="7"/>
    </row>
    <row r="10381" spans="1:33">
      <c r="A10381" s="7"/>
      <c r="B10381" s="7"/>
      <c r="C10381" s="7"/>
      <c r="D10381" s="7"/>
      <c r="E10381" s="7"/>
      <c r="F10381" s="7"/>
      <c r="G10381" s="7"/>
      <c r="H10381" s="7"/>
      <c r="J10381" s="7"/>
      <c r="K10381" s="7"/>
      <c r="L10381" s="7"/>
      <c r="Q10381" s="7"/>
      <c r="S10381" s="7"/>
      <c r="T10381" s="7"/>
      <c r="Y10381" s="7"/>
      <c r="AA10381" s="7"/>
      <c r="AB10381" s="7"/>
      <c r="AG10381" s="7"/>
    </row>
    <row r="10382" spans="1:33">
      <c r="A10382" s="7"/>
      <c r="B10382" s="7"/>
      <c r="C10382" s="7"/>
      <c r="D10382" s="7"/>
      <c r="E10382" s="7"/>
      <c r="F10382" s="7"/>
      <c r="G10382" s="7"/>
      <c r="H10382" s="7"/>
      <c r="J10382" s="7"/>
      <c r="K10382" s="7"/>
      <c r="L10382" s="7"/>
      <c r="Q10382" s="7"/>
      <c r="S10382" s="7"/>
      <c r="T10382" s="7"/>
      <c r="Y10382" s="7"/>
      <c r="AA10382" s="7"/>
      <c r="AB10382" s="7"/>
      <c r="AG10382" s="7"/>
    </row>
    <row r="10383" spans="1:33">
      <c r="A10383" s="7"/>
      <c r="B10383" s="7"/>
      <c r="C10383" s="7"/>
      <c r="D10383" s="7"/>
      <c r="E10383" s="7"/>
      <c r="F10383" s="7"/>
      <c r="G10383" s="7"/>
      <c r="H10383" s="7"/>
      <c r="J10383" s="7"/>
      <c r="K10383" s="7"/>
      <c r="L10383" s="7"/>
      <c r="Q10383" s="7"/>
      <c r="S10383" s="7"/>
      <c r="T10383" s="7"/>
      <c r="Y10383" s="7"/>
      <c r="AA10383" s="7"/>
      <c r="AB10383" s="7"/>
      <c r="AG10383" s="7"/>
    </row>
    <row r="10384" spans="1:33">
      <c r="A10384" s="7"/>
      <c r="B10384" s="7"/>
      <c r="C10384" s="7"/>
      <c r="D10384" s="7"/>
      <c r="E10384" s="7"/>
      <c r="F10384" s="7"/>
      <c r="G10384" s="7"/>
      <c r="H10384" s="7"/>
      <c r="J10384" s="7"/>
      <c r="K10384" s="7"/>
      <c r="L10384" s="7"/>
      <c r="Q10384" s="7"/>
      <c r="S10384" s="7"/>
      <c r="T10384" s="7"/>
      <c r="Y10384" s="7"/>
      <c r="AA10384" s="7"/>
      <c r="AB10384" s="7"/>
      <c r="AG10384" s="7"/>
    </row>
    <row r="10385" spans="1:33">
      <c r="A10385" s="7"/>
      <c r="B10385" s="7"/>
      <c r="C10385" s="7"/>
      <c r="D10385" s="7"/>
      <c r="E10385" s="7"/>
      <c r="F10385" s="7"/>
      <c r="G10385" s="7"/>
      <c r="H10385" s="7"/>
      <c r="J10385" s="7"/>
      <c r="K10385" s="7"/>
      <c r="L10385" s="7"/>
      <c r="Q10385" s="7"/>
      <c r="S10385" s="7"/>
      <c r="T10385" s="7"/>
      <c r="Y10385" s="7"/>
      <c r="AA10385" s="7"/>
      <c r="AB10385" s="7"/>
      <c r="AG10385" s="7"/>
    </row>
    <row r="10386" spans="1:33">
      <c r="A10386" s="7"/>
      <c r="B10386" s="7"/>
      <c r="C10386" s="7"/>
      <c r="D10386" s="7"/>
      <c r="E10386" s="7"/>
      <c r="F10386" s="7"/>
      <c r="G10386" s="7"/>
      <c r="H10386" s="7"/>
      <c r="J10386" s="7"/>
      <c r="K10386" s="7"/>
      <c r="L10386" s="7"/>
      <c r="Q10386" s="7"/>
      <c r="S10386" s="7"/>
      <c r="T10386" s="7"/>
      <c r="Y10386" s="7"/>
      <c r="AA10386" s="7"/>
      <c r="AB10386" s="7"/>
      <c r="AG10386" s="7"/>
    </row>
    <row r="10387" spans="1:33">
      <c r="A10387" s="7"/>
      <c r="B10387" s="7"/>
      <c r="C10387" s="7"/>
      <c r="D10387" s="7"/>
      <c r="E10387" s="7"/>
      <c r="F10387" s="7"/>
      <c r="G10387" s="7"/>
      <c r="H10387" s="7"/>
      <c r="J10387" s="7"/>
      <c r="K10387" s="7"/>
      <c r="L10387" s="7"/>
      <c r="Q10387" s="7"/>
      <c r="S10387" s="7"/>
      <c r="T10387" s="7"/>
      <c r="Y10387" s="7"/>
      <c r="AA10387" s="7"/>
      <c r="AB10387" s="7"/>
      <c r="AG10387" s="7"/>
    </row>
    <row r="10388" spans="1:33">
      <c r="A10388" s="7"/>
      <c r="B10388" s="7"/>
      <c r="C10388" s="7"/>
      <c r="D10388" s="7"/>
      <c r="E10388" s="7"/>
      <c r="F10388" s="7"/>
      <c r="G10388" s="7"/>
      <c r="H10388" s="7"/>
      <c r="J10388" s="7"/>
      <c r="K10388" s="7"/>
      <c r="L10388" s="7"/>
      <c r="Q10388" s="7"/>
      <c r="S10388" s="7"/>
      <c r="T10388" s="7"/>
      <c r="Y10388" s="7"/>
      <c r="AA10388" s="7"/>
      <c r="AB10388" s="7"/>
      <c r="AG10388" s="7"/>
    </row>
    <row r="10389" spans="1:33">
      <c r="A10389" s="7"/>
      <c r="B10389" s="7"/>
      <c r="C10389" s="7"/>
      <c r="D10389" s="7"/>
      <c r="E10389" s="7"/>
      <c r="F10389" s="7"/>
      <c r="G10389" s="7"/>
      <c r="H10389" s="7"/>
      <c r="J10389" s="7"/>
      <c r="K10389" s="7"/>
      <c r="L10389" s="7"/>
      <c r="Q10389" s="7"/>
      <c r="S10389" s="7"/>
      <c r="T10389" s="7"/>
      <c r="Y10389" s="7"/>
      <c r="AA10389" s="7"/>
      <c r="AB10389" s="7"/>
      <c r="AG10389" s="7"/>
    </row>
    <row r="10390" spans="1:33">
      <c r="A10390" s="7"/>
      <c r="B10390" s="7"/>
      <c r="C10390" s="7"/>
      <c r="D10390" s="7"/>
      <c r="E10390" s="7"/>
      <c r="F10390" s="7"/>
      <c r="G10390" s="7"/>
      <c r="H10390" s="7"/>
      <c r="J10390" s="7"/>
      <c r="K10390" s="7"/>
      <c r="L10390" s="7"/>
      <c r="Q10390" s="7"/>
      <c r="S10390" s="7"/>
      <c r="T10390" s="7"/>
      <c r="Y10390" s="7"/>
      <c r="AA10390" s="7"/>
      <c r="AB10390" s="7"/>
      <c r="AG10390" s="7"/>
    </row>
    <row r="10391" spans="1:33">
      <c r="A10391" s="7"/>
      <c r="B10391" s="7"/>
      <c r="C10391" s="7"/>
      <c r="D10391" s="7"/>
      <c r="E10391" s="7"/>
      <c r="F10391" s="7"/>
      <c r="G10391" s="7"/>
      <c r="H10391" s="7"/>
      <c r="J10391" s="7"/>
      <c r="K10391" s="7"/>
      <c r="L10391" s="7"/>
      <c r="Q10391" s="7"/>
      <c r="S10391" s="7"/>
      <c r="T10391" s="7"/>
      <c r="Y10391" s="7"/>
      <c r="AA10391" s="7"/>
      <c r="AB10391" s="7"/>
      <c r="AG10391" s="7"/>
    </row>
    <row r="10392" spans="1:33">
      <c r="A10392" s="7"/>
      <c r="B10392" s="7"/>
      <c r="C10392" s="7"/>
      <c r="D10392" s="7"/>
      <c r="E10392" s="7"/>
      <c r="F10392" s="7"/>
      <c r="G10392" s="7"/>
      <c r="H10392" s="7"/>
      <c r="J10392" s="7"/>
      <c r="K10392" s="7"/>
      <c r="L10392" s="7"/>
      <c r="Q10392" s="7"/>
      <c r="S10392" s="7"/>
      <c r="T10392" s="7"/>
      <c r="Y10392" s="7"/>
      <c r="AA10392" s="7"/>
      <c r="AB10392" s="7"/>
      <c r="AG10392" s="7"/>
    </row>
    <row r="10393" spans="1:33">
      <c r="A10393" s="7"/>
      <c r="B10393" s="7"/>
      <c r="C10393" s="7"/>
      <c r="D10393" s="7"/>
      <c r="E10393" s="7"/>
      <c r="F10393" s="7"/>
      <c r="G10393" s="7"/>
      <c r="H10393" s="7"/>
      <c r="J10393" s="7"/>
      <c r="K10393" s="7"/>
      <c r="L10393" s="7"/>
      <c r="Q10393" s="7"/>
      <c r="S10393" s="7"/>
      <c r="T10393" s="7"/>
      <c r="Y10393" s="7"/>
      <c r="AA10393" s="7"/>
      <c r="AB10393" s="7"/>
      <c r="AG10393" s="7"/>
    </row>
    <row r="10394" spans="1:33">
      <c r="A10394" s="7"/>
      <c r="B10394" s="7"/>
      <c r="C10394" s="7"/>
      <c r="D10394" s="7"/>
      <c r="E10394" s="7"/>
      <c r="F10394" s="7"/>
      <c r="G10394" s="7"/>
      <c r="H10394" s="7"/>
      <c r="J10394" s="7"/>
      <c r="K10394" s="7"/>
      <c r="L10394" s="7"/>
      <c r="Q10394" s="7"/>
      <c r="S10394" s="7"/>
      <c r="T10394" s="7"/>
      <c r="Y10394" s="7"/>
      <c r="AA10394" s="7"/>
      <c r="AB10394" s="7"/>
      <c r="AG10394" s="7"/>
    </row>
    <row r="10395" spans="1:33">
      <c r="A10395" s="7"/>
      <c r="B10395" s="7"/>
      <c r="C10395" s="7"/>
      <c r="D10395" s="7"/>
      <c r="E10395" s="7"/>
      <c r="F10395" s="7"/>
      <c r="G10395" s="7"/>
      <c r="H10395" s="7"/>
      <c r="J10395" s="7"/>
      <c r="K10395" s="7"/>
      <c r="L10395" s="7"/>
      <c r="Q10395" s="7"/>
      <c r="S10395" s="7"/>
      <c r="T10395" s="7"/>
      <c r="Y10395" s="7"/>
      <c r="AA10395" s="7"/>
      <c r="AB10395" s="7"/>
      <c r="AG10395" s="7"/>
    </row>
    <row r="10396" spans="1:33">
      <c r="A10396" s="7"/>
      <c r="B10396" s="7"/>
      <c r="C10396" s="7"/>
      <c r="D10396" s="7"/>
      <c r="E10396" s="7"/>
      <c r="F10396" s="7"/>
      <c r="G10396" s="7"/>
      <c r="H10396" s="7"/>
      <c r="J10396" s="7"/>
      <c r="K10396" s="7"/>
      <c r="L10396" s="7"/>
      <c r="Q10396" s="7"/>
      <c r="S10396" s="7"/>
      <c r="T10396" s="7"/>
      <c r="Y10396" s="7"/>
      <c r="AA10396" s="7"/>
      <c r="AB10396" s="7"/>
      <c r="AG10396" s="7"/>
    </row>
    <row r="10397" spans="1:33">
      <c r="A10397" s="7"/>
      <c r="B10397" s="7"/>
      <c r="C10397" s="7"/>
      <c r="D10397" s="7"/>
      <c r="E10397" s="7"/>
      <c r="F10397" s="7"/>
      <c r="G10397" s="7"/>
      <c r="H10397" s="7"/>
      <c r="J10397" s="7"/>
      <c r="K10397" s="7"/>
      <c r="L10397" s="7"/>
      <c r="Q10397" s="7"/>
      <c r="S10397" s="7"/>
      <c r="T10397" s="7"/>
      <c r="Y10397" s="7"/>
      <c r="AA10397" s="7"/>
      <c r="AB10397" s="7"/>
      <c r="AG10397" s="7"/>
    </row>
    <row r="10398" spans="1:33">
      <c r="A10398" s="7"/>
      <c r="B10398" s="7"/>
      <c r="C10398" s="7"/>
      <c r="D10398" s="7"/>
      <c r="E10398" s="7"/>
      <c r="F10398" s="7"/>
      <c r="G10398" s="7"/>
      <c r="H10398" s="7"/>
      <c r="J10398" s="7"/>
      <c r="K10398" s="7"/>
      <c r="L10398" s="7"/>
      <c r="Q10398" s="7"/>
      <c r="S10398" s="7"/>
      <c r="T10398" s="7"/>
      <c r="Y10398" s="7"/>
      <c r="AA10398" s="7"/>
      <c r="AB10398" s="7"/>
      <c r="AG10398" s="7"/>
    </row>
    <row r="10399" spans="1:33">
      <c r="A10399" s="7"/>
      <c r="B10399" s="7"/>
      <c r="C10399" s="7"/>
      <c r="D10399" s="7"/>
      <c r="E10399" s="7"/>
      <c r="F10399" s="7"/>
      <c r="G10399" s="7"/>
      <c r="H10399" s="7"/>
      <c r="J10399" s="7"/>
      <c r="K10399" s="7"/>
      <c r="L10399" s="7"/>
      <c r="Q10399" s="7"/>
      <c r="S10399" s="7"/>
      <c r="T10399" s="7"/>
      <c r="Y10399" s="7"/>
      <c r="AA10399" s="7"/>
      <c r="AB10399" s="7"/>
      <c r="AG10399" s="7"/>
    </row>
    <row r="10400" spans="1:33">
      <c r="A10400" s="7"/>
      <c r="B10400" s="7"/>
      <c r="C10400" s="7"/>
      <c r="D10400" s="7"/>
      <c r="E10400" s="7"/>
      <c r="F10400" s="7"/>
      <c r="G10400" s="7"/>
      <c r="H10400" s="7"/>
      <c r="J10400" s="7"/>
      <c r="K10400" s="7"/>
      <c r="L10400" s="7"/>
      <c r="Q10400" s="7"/>
      <c r="S10400" s="7"/>
      <c r="T10400" s="7"/>
      <c r="Y10400" s="7"/>
      <c r="AA10400" s="7"/>
      <c r="AB10400" s="7"/>
      <c r="AG10400" s="7"/>
    </row>
    <row r="10401" spans="1:33">
      <c r="A10401" s="7"/>
      <c r="B10401" s="7"/>
      <c r="C10401" s="7"/>
      <c r="D10401" s="7"/>
      <c r="E10401" s="7"/>
      <c r="F10401" s="7"/>
      <c r="G10401" s="7"/>
      <c r="H10401" s="7"/>
      <c r="J10401" s="7"/>
      <c r="K10401" s="7"/>
      <c r="L10401" s="7"/>
      <c r="Q10401" s="7"/>
      <c r="S10401" s="7"/>
      <c r="T10401" s="7"/>
      <c r="Y10401" s="7"/>
      <c r="AA10401" s="7"/>
      <c r="AB10401" s="7"/>
      <c r="AG10401" s="7"/>
    </row>
    <row r="10402" spans="1:33">
      <c r="A10402" s="7"/>
      <c r="B10402" s="7"/>
      <c r="C10402" s="7"/>
      <c r="D10402" s="7"/>
      <c r="E10402" s="7"/>
      <c r="F10402" s="7"/>
      <c r="G10402" s="7"/>
      <c r="H10402" s="7"/>
      <c r="J10402" s="7"/>
      <c r="K10402" s="7"/>
      <c r="L10402" s="7"/>
      <c r="Q10402" s="7"/>
      <c r="S10402" s="7"/>
      <c r="T10402" s="7"/>
      <c r="Y10402" s="7"/>
      <c r="AA10402" s="7"/>
      <c r="AB10402" s="7"/>
      <c r="AG10402" s="7"/>
    </row>
    <row r="10403" spans="1:33">
      <c r="A10403" s="7"/>
      <c r="B10403" s="7"/>
      <c r="C10403" s="7"/>
      <c r="D10403" s="7"/>
      <c r="E10403" s="7"/>
      <c r="F10403" s="7"/>
      <c r="G10403" s="7"/>
      <c r="H10403" s="7"/>
      <c r="J10403" s="7"/>
      <c r="K10403" s="7"/>
      <c r="L10403" s="7"/>
      <c r="Q10403" s="7"/>
      <c r="S10403" s="7"/>
      <c r="T10403" s="7"/>
      <c r="Y10403" s="7"/>
      <c r="AA10403" s="7"/>
      <c r="AB10403" s="7"/>
      <c r="AG10403" s="7"/>
    </row>
    <row r="10404" spans="1:33">
      <c r="A10404" s="7"/>
      <c r="B10404" s="7"/>
      <c r="C10404" s="7"/>
      <c r="D10404" s="7"/>
      <c r="E10404" s="7"/>
      <c r="F10404" s="7"/>
      <c r="G10404" s="7"/>
      <c r="H10404" s="7"/>
      <c r="J10404" s="7"/>
      <c r="K10404" s="7"/>
      <c r="L10404" s="7"/>
      <c r="Q10404" s="7"/>
      <c r="S10404" s="7"/>
      <c r="T10404" s="7"/>
      <c r="Y10404" s="7"/>
      <c r="AA10404" s="7"/>
      <c r="AB10404" s="7"/>
      <c r="AG10404" s="7"/>
    </row>
    <row r="10405" spans="1:33">
      <c r="A10405" s="7"/>
      <c r="B10405" s="7"/>
      <c r="C10405" s="7"/>
      <c r="D10405" s="7"/>
      <c r="E10405" s="7"/>
      <c r="F10405" s="7"/>
      <c r="G10405" s="7"/>
      <c r="H10405" s="7"/>
      <c r="J10405" s="7"/>
      <c r="K10405" s="7"/>
      <c r="L10405" s="7"/>
      <c r="Q10405" s="7"/>
      <c r="S10405" s="7"/>
      <c r="T10405" s="7"/>
      <c r="Y10405" s="7"/>
      <c r="AA10405" s="7"/>
      <c r="AB10405" s="7"/>
      <c r="AG10405" s="7"/>
    </row>
    <row r="10406" spans="1:33">
      <c r="A10406" s="7"/>
      <c r="B10406" s="7"/>
      <c r="C10406" s="7"/>
      <c r="D10406" s="7"/>
      <c r="E10406" s="7"/>
      <c r="F10406" s="7"/>
      <c r="G10406" s="7"/>
      <c r="H10406" s="7"/>
      <c r="J10406" s="7"/>
      <c r="K10406" s="7"/>
      <c r="L10406" s="7"/>
      <c r="Q10406" s="7"/>
      <c r="S10406" s="7"/>
      <c r="T10406" s="7"/>
      <c r="Y10406" s="7"/>
      <c r="AA10406" s="7"/>
      <c r="AB10406" s="7"/>
      <c r="AG10406" s="7"/>
    </row>
    <row r="10407" spans="1:33">
      <c r="A10407" s="7"/>
      <c r="B10407" s="7"/>
      <c r="C10407" s="7"/>
      <c r="D10407" s="7"/>
      <c r="E10407" s="7"/>
      <c r="F10407" s="7"/>
      <c r="G10407" s="7"/>
      <c r="H10407" s="7"/>
      <c r="J10407" s="7"/>
      <c r="K10407" s="7"/>
      <c r="L10407" s="7"/>
      <c r="Q10407" s="7"/>
      <c r="S10407" s="7"/>
      <c r="T10407" s="7"/>
      <c r="Y10407" s="7"/>
      <c r="AA10407" s="7"/>
      <c r="AB10407" s="7"/>
      <c r="AG10407" s="7"/>
    </row>
    <row r="10408" spans="1:33">
      <c r="A10408" s="7"/>
      <c r="B10408" s="7"/>
      <c r="C10408" s="7"/>
      <c r="D10408" s="7"/>
      <c r="E10408" s="7"/>
      <c r="F10408" s="7"/>
      <c r="G10408" s="7"/>
      <c r="H10408" s="7"/>
      <c r="J10408" s="7"/>
      <c r="K10408" s="7"/>
      <c r="L10408" s="7"/>
      <c r="Q10408" s="7"/>
      <c r="S10408" s="7"/>
      <c r="T10408" s="7"/>
      <c r="Y10408" s="7"/>
      <c r="AA10408" s="7"/>
      <c r="AB10408" s="7"/>
      <c r="AG10408" s="7"/>
    </row>
    <row r="10409" spans="1:33">
      <c r="A10409" s="7"/>
      <c r="B10409" s="7"/>
      <c r="C10409" s="7"/>
      <c r="D10409" s="7"/>
      <c r="E10409" s="7"/>
      <c r="F10409" s="7"/>
      <c r="G10409" s="7"/>
      <c r="H10409" s="7"/>
      <c r="J10409" s="7"/>
      <c r="K10409" s="7"/>
      <c r="L10409" s="7"/>
      <c r="Q10409" s="7"/>
      <c r="S10409" s="7"/>
      <c r="T10409" s="7"/>
      <c r="Y10409" s="7"/>
      <c r="AA10409" s="7"/>
      <c r="AB10409" s="7"/>
      <c r="AG10409" s="7"/>
    </row>
    <row r="10410" spans="1:33">
      <c r="A10410" s="7"/>
      <c r="B10410" s="7"/>
      <c r="C10410" s="7"/>
      <c r="D10410" s="7"/>
      <c r="E10410" s="7"/>
      <c r="F10410" s="7"/>
      <c r="G10410" s="7"/>
      <c r="H10410" s="7"/>
      <c r="J10410" s="7"/>
      <c r="K10410" s="7"/>
      <c r="L10410" s="7"/>
      <c r="Q10410" s="7"/>
      <c r="S10410" s="7"/>
      <c r="T10410" s="7"/>
      <c r="Y10410" s="7"/>
      <c r="AA10410" s="7"/>
      <c r="AB10410" s="7"/>
      <c r="AG10410" s="7"/>
    </row>
    <row r="10411" spans="1:33">
      <c r="A10411" s="7"/>
      <c r="B10411" s="7"/>
      <c r="C10411" s="7"/>
      <c r="D10411" s="7"/>
      <c r="E10411" s="7"/>
      <c r="F10411" s="7"/>
      <c r="G10411" s="7"/>
      <c r="H10411" s="7"/>
      <c r="J10411" s="7"/>
      <c r="K10411" s="7"/>
      <c r="L10411" s="7"/>
      <c r="Q10411" s="7"/>
      <c r="S10411" s="7"/>
      <c r="T10411" s="7"/>
      <c r="Y10411" s="7"/>
      <c r="AA10411" s="7"/>
      <c r="AB10411" s="7"/>
      <c r="AG10411" s="7"/>
    </row>
    <row r="10412" spans="1:33">
      <c r="A10412" s="7"/>
      <c r="B10412" s="7"/>
      <c r="C10412" s="7"/>
      <c r="D10412" s="7"/>
      <c r="E10412" s="7"/>
      <c r="F10412" s="7"/>
      <c r="G10412" s="7"/>
      <c r="H10412" s="7"/>
      <c r="J10412" s="7"/>
      <c r="K10412" s="7"/>
      <c r="L10412" s="7"/>
      <c r="Q10412" s="7"/>
      <c r="S10412" s="7"/>
      <c r="T10412" s="7"/>
      <c r="Y10412" s="7"/>
      <c r="AA10412" s="7"/>
      <c r="AB10412" s="7"/>
      <c r="AG10412" s="7"/>
    </row>
    <row r="10413" spans="1:33">
      <c r="A10413" s="7"/>
      <c r="B10413" s="7"/>
      <c r="C10413" s="7"/>
      <c r="D10413" s="7"/>
      <c r="E10413" s="7"/>
      <c r="F10413" s="7"/>
      <c r="G10413" s="7"/>
      <c r="H10413" s="7"/>
      <c r="J10413" s="7"/>
      <c r="K10413" s="7"/>
      <c r="L10413" s="7"/>
      <c r="Q10413" s="7"/>
      <c r="S10413" s="7"/>
      <c r="T10413" s="7"/>
      <c r="Y10413" s="7"/>
      <c r="AA10413" s="7"/>
      <c r="AB10413" s="7"/>
      <c r="AG10413" s="7"/>
    </row>
    <row r="10414" spans="1:33">
      <c r="A10414" s="7"/>
      <c r="B10414" s="7"/>
      <c r="C10414" s="7"/>
      <c r="D10414" s="7"/>
      <c r="E10414" s="7"/>
      <c r="F10414" s="7"/>
      <c r="G10414" s="7"/>
      <c r="H10414" s="7"/>
      <c r="J10414" s="7"/>
      <c r="K10414" s="7"/>
      <c r="L10414" s="7"/>
      <c r="Q10414" s="7"/>
      <c r="S10414" s="7"/>
      <c r="T10414" s="7"/>
      <c r="Y10414" s="7"/>
      <c r="AA10414" s="7"/>
      <c r="AB10414" s="7"/>
      <c r="AG10414" s="7"/>
    </row>
    <row r="10415" spans="1:33">
      <c r="A10415" s="7"/>
      <c r="B10415" s="7"/>
      <c r="C10415" s="7"/>
      <c r="D10415" s="7"/>
      <c r="E10415" s="7"/>
      <c r="F10415" s="7"/>
      <c r="G10415" s="7"/>
      <c r="H10415" s="7"/>
      <c r="J10415" s="7"/>
      <c r="K10415" s="7"/>
      <c r="L10415" s="7"/>
      <c r="Q10415" s="7"/>
      <c r="S10415" s="7"/>
      <c r="T10415" s="7"/>
      <c r="Y10415" s="7"/>
      <c r="AA10415" s="7"/>
      <c r="AB10415" s="7"/>
      <c r="AG10415" s="7"/>
    </row>
    <row r="10416" spans="1:33">
      <c r="A10416" s="7"/>
      <c r="B10416" s="7"/>
      <c r="C10416" s="7"/>
      <c r="D10416" s="7"/>
      <c r="E10416" s="7"/>
      <c r="F10416" s="7"/>
      <c r="G10416" s="7"/>
      <c r="H10416" s="7"/>
      <c r="J10416" s="7"/>
      <c r="K10416" s="7"/>
      <c r="L10416" s="7"/>
      <c r="Q10416" s="7"/>
      <c r="S10416" s="7"/>
      <c r="T10416" s="7"/>
      <c r="Y10416" s="7"/>
      <c r="AA10416" s="7"/>
      <c r="AB10416" s="7"/>
      <c r="AG10416" s="7"/>
    </row>
    <row r="10417" spans="1:33">
      <c r="A10417" s="7"/>
      <c r="B10417" s="7"/>
      <c r="C10417" s="7"/>
      <c r="D10417" s="7"/>
      <c r="E10417" s="7"/>
      <c r="F10417" s="7"/>
      <c r="G10417" s="7"/>
      <c r="H10417" s="7"/>
      <c r="J10417" s="7"/>
      <c r="K10417" s="7"/>
      <c r="L10417" s="7"/>
      <c r="Q10417" s="7"/>
      <c r="S10417" s="7"/>
      <c r="T10417" s="7"/>
      <c r="Y10417" s="7"/>
      <c r="AA10417" s="7"/>
      <c r="AB10417" s="7"/>
      <c r="AG10417" s="7"/>
    </row>
    <row r="10418" spans="1:33">
      <c r="A10418" s="7"/>
      <c r="B10418" s="7"/>
      <c r="C10418" s="7"/>
      <c r="D10418" s="7"/>
      <c r="E10418" s="7"/>
      <c r="F10418" s="7"/>
      <c r="G10418" s="7"/>
      <c r="H10418" s="7"/>
      <c r="J10418" s="7"/>
      <c r="K10418" s="7"/>
      <c r="L10418" s="7"/>
      <c r="Q10418" s="7"/>
      <c r="S10418" s="7"/>
      <c r="T10418" s="7"/>
      <c r="Y10418" s="7"/>
      <c r="AA10418" s="7"/>
      <c r="AB10418" s="7"/>
      <c r="AG10418" s="7"/>
    </row>
    <row r="10419" spans="1:33">
      <c r="A10419" s="7"/>
      <c r="B10419" s="7"/>
      <c r="C10419" s="7"/>
      <c r="D10419" s="7"/>
      <c r="E10419" s="7"/>
      <c r="F10419" s="7"/>
      <c r="G10419" s="7"/>
      <c r="H10419" s="7"/>
      <c r="J10419" s="7"/>
      <c r="K10419" s="7"/>
      <c r="L10419" s="7"/>
      <c r="Q10419" s="7"/>
      <c r="S10419" s="7"/>
      <c r="T10419" s="7"/>
      <c r="Y10419" s="7"/>
      <c r="AA10419" s="7"/>
      <c r="AB10419" s="7"/>
      <c r="AG10419" s="7"/>
    </row>
    <row r="10420" spans="1:33">
      <c r="A10420" s="7"/>
      <c r="B10420" s="7"/>
      <c r="C10420" s="7"/>
      <c r="D10420" s="7"/>
      <c r="E10420" s="7"/>
      <c r="F10420" s="7"/>
      <c r="G10420" s="7"/>
      <c r="H10420" s="7"/>
      <c r="J10420" s="7"/>
      <c r="K10420" s="7"/>
      <c r="L10420" s="7"/>
      <c r="Q10420" s="7"/>
      <c r="S10420" s="7"/>
      <c r="T10420" s="7"/>
      <c r="Y10420" s="7"/>
      <c r="AA10420" s="7"/>
      <c r="AB10420" s="7"/>
      <c r="AG10420" s="7"/>
    </row>
    <row r="10421" spans="1:33">
      <c r="A10421" s="7"/>
      <c r="B10421" s="7"/>
      <c r="C10421" s="7"/>
      <c r="D10421" s="7"/>
      <c r="E10421" s="7"/>
      <c r="F10421" s="7"/>
      <c r="G10421" s="7"/>
      <c r="H10421" s="7"/>
      <c r="J10421" s="7"/>
      <c r="K10421" s="7"/>
      <c r="L10421" s="7"/>
      <c r="Q10421" s="7"/>
      <c r="S10421" s="7"/>
      <c r="T10421" s="7"/>
      <c r="Y10421" s="7"/>
      <c r="AA10421" s="7"/>
      <c r="AB10421" s="7"/>
      <c r="AG10421" s="7"/>
    </row>
    <row r="10422" spans="1:33">
      <c r="A10422" s="7"/>
      <c r="B10422" s="7"/>
      <c r="C10422" s="7"/>
      <c r="D10422" s="7"/>
      <c r="E10422" s="7"/>
      <c r="F10422" s="7"/>
      <c r="G10422" s="7"/>
      <c r="H10422" s="7"/>
      <c r="J10422" s="7"/>
      <c r="K10422" s="7"/>
      <c r="L10422" s="7"/>
      <c r="Q10422" s="7"/>
      <c r="S10422" s="7"/>
      <c r="T10422" s="7"/>
      <c r="Y10422" s="7"/>
      <c r="AA10422" s="7"/>
      <c r="AB10422" s="7"/>
      <c r="AG10422" s="7"/>
    </row>
    <row r="10423" spans="1:33">
      <c r="A10423" s="7"/>
      <c r="B10423" s="7"/>
      <c r="C10423" s="7"/>
      <c r="D10423" s="7"/>
      <c r="E10423" s="7"/>
      <c r="F10423" s="7"/>
      <c r="G10423" s="7"/>
      <c r="H10423" s="7"/>
      <c r="J10423" s="7"/>
      <c r="K10423" s="7"/>
      <c r="L10423" s="7"/>
      <c r="Q10423" s="7"/>
      <c r="S10423" s="7"/>
      <c r="T10423" s="7"/>
      <c r="Y10423" s="7"/>
      <c r="AA10423" s="7"/>
      <c r="AB10423" s="7"/>
      <c r="AG10423" s="7"/>
    </row>
    <row r="10424" spans="1:33">
      <c r="A10424" s="7"/>
      <c r="B10424" s="7"/>
      <c r="C10424" s="7"/>
      <c r="D10424" s="7"/>
      <c r="E10424" s="7"/>
      <c r="F10424" s="7"/>
      <c r="G10424" s="7"/>
      <c r="H10424" s="7"/>
      <c r="J10424" s="7"/>
      <c r="K10424" s="7"/>
      <c r="L10424" s="7"/>
      <c r="Q10424" s="7"/>
      <c r="S10424" s="7"/>
      <c r="T10424" s="7"/>
      <c r="Y10424" s="7"/>
      <c r="AA10424" s="7"/>
      <c r="AB10424" s="7"/>
      <c r="AG10424" s="7"/>
    </row>
    <row r="10425" spans="1:33">
      <c r="A10425" s="7"/>
      <c r="B10425" s="7"/>
      <c r="C10425" s="7"/>
      <c r="D10425" s="7"/>
      <c r="E10425" s="7"/>
      <c r="F10425" s="7"/>
      <c r="G10425" s="7"/>
      <c r="H10425" s="7"/>
      <c r="J10425" s="7"/>
      <c r="K10425" s="7"/>
      <c r="L10425" s="7"/>
      <c r="Q10425" s="7"/>
      <c r="S10425" s="7"/>
      <c r="T10425" s="7"/>
      <c r="Y10425" s="7"/>
      <c r="AA10425" s="7"/>
      <c r="AB10425" s="7"/>
      <c r="AG10425" s="7"/>
    </row>
    <row r="10426" spans="1:33">
      <c r="A10426" s="7"/>
      <c r="B10426" s="7"/>
      <c r="C10426" s="7"/>
      <c r="D10426" s="7"/>
      <c r="E10426" s="7"/>
      <c r="F10426" s="7"/>
      <c r="G10426" s="7"/>
      <c r="H10426" s="7"/>
      <c r="J10426" s="7"/>
      <c r="K10426" s="7"/>
      <c r="L10426" s="7"/>
      <c r="Q10426" s="7"/>
      <c r="S10426" s="7"/>
      <c r="T10426" s="7"/>
      <c r="Y10426" s="7"/>
      <c r="AA10426" s="7"/>
      <c r="AB10426" s="7"/>
      <c r="AG10426" s="7"/>
    </row>
    <row r="10427" spans="1:33">
      <c r="A10427" s="7"/>
      <c r="B10427" s="7"/>
      <c r="C10427" s="7"/>
      <c r="D10427" s="7"/>
      <c r="E10427" s="7"/>
      <c r="F10427" s="7"/>
      <c r="G10427" s="7"/>
      <c r="H10427" s="7"/>
      <c r="J10427" s="7"/>
      <c r="K10427" s="7"/>
      <c r="L10427" s="7"/>
      <c r="Q10427" s="7"/>
      <c r="S10427" s="7"/>
      <c r="T10427" s="7"/>
      <c r="Y10427" s="7"/>
      <c r="AA10427" s="7"/>
      <c r="AB10427" s="7"/>
      <c r="AG10427" s="7"/>
    </row>
    <row r="10428" spans="1:33">
      <c r="A10428" s="7"/>
      <c r="B10428" s="7"/>
      <c r="C10428" s="7"/>
      <c r="D10428" s="7"/>
      <c r="E10428" s="7"/>
      <c r="F10428" s="7"/>
      <c r="G10428" s="7"/>
      <c r="H10428" s="7"/>
      <c r="J10428" s="7"/>
      <c r="K10428" s="7"/>
      <c r="L10428" s="7"/>
      <c r="Q10428" s="7"/>
      <c r="S10428" s="7"/>
      <c r="T10428" s="7"/>
      <c r="Y10428" s="7"/>
      <c r="AA10428" s="7"/>
      <c r="AB10428" s="7"/>
      <c r="AG10428" s="7"/>
    </row>
    <row r="10429" spans="1:33">
      <c r="A10429" s="7"/>
      <c r="B10429" s="7"/>
      <c r="C10429" s="7"/>
      <c r="D10429" s="7"/>
      <c r="E10429" s="7"/>
      <c r="F10429" s="7"/>
      <c r="G10429" s="7"/>
      <c r="H10429" s="7"/>
      <c r="J10429" s="7"/>
      <c r="K10429" s="7"/>
      <c r="L10429" s="7"/>
      <c r="Q10429" s="7"/>
      <c r="S10429" s="7"/>
      <c r="T10429" s="7"/>
      <c r="Y10429" s="7"/>
      <c r="AA10429" s="7"/>
      <c r="AB10429" s="7"/>
      <c r="AG10429" s="7"/>
    </row>
    <row r="10430" spans="1:33">
      <c r="A10430" s="7"/>
      <c r="B10430" s="7"/>
      <c r="C10430" s="7"/>
      <c r="D10430" s="7"/>
      <c r="E10430" s="7"/>
      <c r="F10430" s="7"/>
      <c r="G10430" s="7"/>
      <c r="H10430" s="7"/>
      <c r="J10430" s="7"/>
      <c r="K10430" s="7"/>
      <c r="L10430" s="7"/>
      <c r="Q10430" s="7"/>
      <c r="S10430" s="7"/>
      <c r="T10430" s="7"/>
      <c r="Y10430" s="7"/>
      <c r="AA10430" s="7"/>
      <c r="AB10430" s="7"/>
      <c r="AG10430" s="7"/>
    </row>
    <row r="10431" spans="1:33">
      <c r="A10431" s="7"/>
      <c r="B10431" s="7"/>
      <c r="C10431" s="7"/>
      <c r="D10431" s="7"/>
      <c r="E10431" s="7"/>
      <c r="F10431" s="7"/>
      <c r="G10431" s="7"/>
      <c r="H10431" s="7"/>
      <c r="J10431" s="7"/>
      <c r="K10431" s="7"/>
      <c r="L10431" s="7"/>
      <c r="Q10431" s="7"/>
      <c r="S10431" s="7"/>
      <c r="T10431" s="7"/>
      <c r="Y10431" s="7"/>
      <c r="AA10431" s="7"/>
      <c r="AB10431" s="7"/>
      <c r="AG10431" s="7"/>
    </row>
    <row r="10432" spans="1:33">
      <c r="A10432" s="7"/>
      <c r="B10432" s="7"/>
      <c r="C10432" s="7"/>
      <c r="D10432" s="7"/>
      <c r="E10432" s="7"/>
      <c r="F10432" s="7"/>
      <c r="G10432" s="7"/>
      <c r="H10432" s="7"/>
      <c r="J10432" s="7"/>
      <c r="K10432" s="7"/>
      <c r="L10432" s="7"/>
      <c r="Q10432" s="7"/>
      <c r="S10432" s="7"/>
      <c r="T10432" s="7"/>
      <c r="Y10432" s="7"/>
      <c r="AA10432" s="7"/>
      <c r="AB10432" s="7"/>
      <c r="AG10432" s="7"/>
    </row>
    <row r="10433" spans="1:33">
      <c r="A10433" s="7"/>
      <c r="B10433" s="7"/>
      <c r="C10433" s="7"/>
      <c r="D10433" s="7"/>
      <c r="E10433" s="7"/>
      <c r="F10433" s="7"/>
      <c r="G10433" s="7"/>
      <c r="H10433" s="7"/>
      <c r="J10433" s="7"/>
      <c r="K10433" s="7"/>
      <c r="L10433" s="7"/>
      <c r="Q10433" s="7"/>
      <c r="S10433" s="7"/>
      <c r="T10433" s="7"/>
      <c r="Y10433" s="7"/>
      <c r="AA10433" s="7"/>
      <c r="AB10433" s="7"/>
      <c r="AG10433" s="7"/>
    </row>
    <row r="10434" spans="1:33">
      <c r="A10434" s="7"/>
      <c r="B10434" s="7"/>
      <c r="C10434" s="7"/>
      <c r="D10434" s="7"/>
      <c r="E10434" s="7"/>
      <c r="F10434" s="7"/>
      <c r="G10434" s="7"/>
      <c r="H10434" s="7"/>
      <c r="J10434" s="7"/>
      <c r="K10434" s="7"/>
      <c r="L10434" s="7"/>
      <c r="Q10434" s="7"/>
      <c r="S10434" s="7"/>
      <c r="T10434" s="7"/>
      <c r="Y10434" s="7"/>
      <c r="AA10434" s="7"/>
      <c r="AB10434" s="7"/>
      <c r="AG10434" s="7"/>
    </row>
    <row r="10435" spans="1:33">
      <c r="A10435" s="7"/>
      <c r="B10435" s="7"/>
      <c r="C10435" s="7"/>
      <c r="D10435" s="7"/>
      <c r="E10435" s="7"/>
      <c r="F10435" s="7"/>
      <c r="G10435" s="7"/>
      <c r="H10435" s="7"/>
      <c r="J10435" s="7"/>
      <c r="K10435" s="7"/>
      <c r="L10435" s="7"/>
      <c r="Q10435" s="7"/>
      <c r="S10435" s="7"/>
      <c r="T10435" s="7"/>
      <c r="Y10435" s="7"/>
      <c r="AA10435" s="7"/>
      <c r="AB10435" s="7"/>
      <c r="AG10435" s="7"/>
    </row>
    <row r="10436" spans="1:33">
      <c r="A10436" s="7"/>
      <c r="B10436" s="7"/>
      <c r="C10436" s="7"/>
      <c r="D10436" s="7"/>
      <c r="E10436" s="7"/>
      <c r="F10436" s="7"/>
      <c r="G10436" s="7"/>
      <c r="H10436" s="7"/>
      <c r="J10436" s="7"/>
      <c r="K10436" s="7"/>
      <c r="L10436" s="7"/>
      <c r="Q10436" s="7"/>
      <c r="S10436" s="7"/>
      <c r="T10436" s="7"/>
      <c r="Y10436" s="7"/>
      <c r="AA10436" s="7"/>
      <c r="AB10436" s="7"/>
      <c r="AG10436" s="7"/>
    </row>
    <row r="10437" spans="1:33">
      <c r="A10437" s="7"/>
      <c r="B10437" s="7"/>
      <c r="C10437" s="7"/>
      <c r="D10437" s="7"/>
      <c r="E10437" s="7"/>
      <c r="F10437" s="7"/>
      <c r="G10437" s="7"/>
      <c r="H10437" s="7"/>
      <c r="J10437" s="7"/>
      <c r="K10437" s="7"/>
      <c r="L10437" s="7"/>
      <c r="Q10437" s="7"/>
      <c r="S10437" s="7"/>
      <c r="T10437" s="7"/>
      <c r="Y10437" s="7"/>
      <c r="AA10437" s="7"/>
      <c r="AB10437" s="7"/>
      <c r="AG10437" s="7"/>
    </row>
    <row r="10438" spans="1:33">
      <c r="A10438" s="7"/>
      <c r="B10438" s="7"/>
      <c r="C10438" s="7"/>
      <c r="D10438" s="7"/>
      <c r="E10438" s="7"/>
      <c r="F10438" s="7"/>
      <c r="G10438" s="7"/>
      <c r="H10438" s="7"/>
      <c r="J10438" s="7"/>
      <c r="K10438" s="7"/>
      <c r="L10438" s="7"/>
      <c r="Q10438" s="7"/>
      <c r="S10438" s="7"/>
      <c r="T10438" s="7"/>
      <c r="Y10438" s="7"/>
      <c r="AA10438" s="7"/>
      <c r="AB10438" s="7"/>
      <c r="AG10438" s="7"/>
    </row>
    <row r="10439" spans="1:33">
      <c r="A10439" s="7"/>
      <c r="B10439" s="7"/>
      <c r="C10439" s="7"/>
      <c r="D10439" s="7"/>
      <c r="E10439" s="7"/>
      <c r="F10439" s="7"/>
      <c r="G10439" s="7"/>
      <c r="H10439" s="7"/>
      <c r="J10439" s="7"/>
      <c r="K10439" s="7"/>
      <c r="L10439" s="7"/>
      <c r="Q10439" s="7"/>
      <c r="S10439" s="7"/>
      <c r="T10439" s="7"/>
      <c r="Y10439" s="7"/>
      <c r="AA10439" s="7"/>
      <c r="AB10439" s="7"/>
      <c r="AG10439" s="7"/>
    </row>
    <row r="10440" spans="1:33">
      <c r="A10440" s="7"/>
      <c r="B10440" s="7"/>
      <c r="C10440" s="7"/>
      <c r="D10440" s="7"/>
      <c r="E10440" s="7"/>
      <c r="F10440" s="7"/>
      <c r="G10440" s="7"/>
      <c r="H10440" s="7"/>
      <c r="J10440" s="7"/>
      <c r="K10440" s="7"/>
      <c r="L10440" s="7"/>
      <c r="Q10440" s="7"/>
      <c r="S10440" s="7"/>
      <c r="T10440" s="7"/>
      <c r="Y10440" s="7"/>
      <c r="AA10440" s="7"/>
      <c r="AB10440" s="7"/>
      <c r="AG10440" s="7"/>
    </row>
    <row r="10441" spans="1:33">
      <c r="A10441" s="7"/>
      <c r="B10441" s="7"/>
      <c r="C10441" s="7"/>
      <c r="D10441" s="7"/>
      <c r="E10441" s="7"/>
      <c r="F10441" s="7"/>
      <c r="G10441" s="7"/>
      <c r="H10441" s="7"/>
      <c r="J10441" s="7"/>
      <c r="K10441" s="7"/>
      <c r="L10441" s="7"/>
      <c r="Q10441" s="7"/>
      <c r="S10441" s="7"/>
      <c r="T10441" s="7"/>
      <c r="Y10441" s="7"/>
      <c r="AA10441" s="7"/>
      <c r="AB10441" s="7"/>
      <c r="AG10441" s="7"/>
    </row>
    <row r="10442" spans="1:33">
      <c r="A10442" s="7"/>
      <c r="B10442" s="7"/>
      <c r="C10442" s="7"/>
      <c r="D10442" s="7"/>
      <c r="E10442" s="7"/>
      <c r="F10442" s="7"/>
      <c r="G10442" s="7"/>
      <c r="H10442" s="7"/>
      <c r="J10442" s="7"/>
      <c r="K10442" s="7"/>
      <c r="L10442" s="7"/>
      <c r="Q10442" s="7"/>
      <c r="S10442" s="7"/>
      <c r="T10442" s="7"/>
      <c r="Y10442" s="7"/>
      <c r="AA10442" s="7"/>
      <c r="AB10442" s="7"/>
      <c r="AG10442" s="7"/>
    </row>
    <row r="10443" spans="1:33">
      <c r="A10443" s="7"/>
      <c r="B10443" s="7"/>
      <c r="C10443" s="7"/>
      <c r="D10443" s="7"/>
      <c r="E10443" s="7"/>
      <c r="F10443" s="7"/>
      <c r="G10443" s="7"/>
      <c r="H10443" s="7"/>
      <c r="J10443" s="7"/>
      <c r="K10443" s="7"/>
      <c r="L10443" s="7"/>
      <c r="Q10443" s="7"/>
      <c r="S10443" s="7"/>
      <c r="T10443" s="7"/>
      <c r="Y10443" s="7"/>
      <c r="AA10443" s="7"/>
      <c r="AB10443" s="7"/>
      <c r="AG10443" s="7"/>
    </row>
    <row r="10444" spans="1:33">
      <c r="A10444" s="7"/>
      <c r="B10444" s="7"/>
      <c r="C10444" s="7"/>
      <c r="D10444" s="7"/>
      <c r="E10444" s="7"/>
      <c r="F10444" s="7"/>
      <c r="G10444" s="7"/>
      <c r="H10444" s="7"/>
      <c r="J10444" s="7"/>
      <c r="K10444" s="7"/>
      <c r="L10444" s="7"/>
      <c r="Q10444" s="7"/>
      <c r="S10444" s="7"/>
      <c r="T10444" s="7"/>
      <c r="Y10444" s="7"/>
      <c r="AA10444" s="7"/>
      <c r="AB10444" s="7"/>
      <c r="AG10444" s="7"/>
    </row>
    <row r="10445" spans="1:33">
      <c r="A10445" s="7"/>
      <c r="B10445" s="7"/>
      <c r="C10445" s="7"/>
      <c r="D10445" s="7"/>
      <c r="E10445" s="7"/>
      <c r="F10445" s="7"/>
      <c r="G10445" s="7"/>
      <c r="H10445" s="7"/>
      <c r="J10445" s="7"/>
      <c r="K10445" s="7"/>
      <c r="L10445" s="7"/>
      <c r="Q10445" s="7"/>
      <c r="S10445" s="7"/>
      <c r="T10445" s="7"/>
      <c r="Y10445" s="7"/>
      <c r="AA10445" s="7"/>
      <c r="AB10445" s="7"/>
      <c r="AG10445" s="7"/>
    </row>
    <row r="10446" spans="1:33">
      <c r="A10446" s="7"/>
      <c r="B10446" s="7"/>
      <c r="C10446" s="7"/>
      <c r="D10446" s="7"/>
      <c r="E10446" s="7"/>
      <c r="F10446" s="7"/>
      <c r="G10446" s="7"/>
      <c r="H10446" s="7"/>
      <c r="J10446" s="7"/>
      <c r="K10446" s="7"/>
      <c r="L10446" s="7"/>
      <c r="Q10446" s="7"/>
      <c r="S10446" s="7"/>
      <c r="T10446" s="7"/>
      <c r="Y10446" s="7"/>
      <c r="AA10446" s="7"/>
      <c r="AB10446" s="7"/>
      <c r="AG10446" s="7"/>
    </row>
    <row r="10447" spans="1:33">
      <c r="A10447" s="7"/>
      <c r="B10447" s="7"/>
      <c r="C10447" s="7"/>
      <c r="D10447" s="7"/>
      <c r="E10447" s="7"/>
      <c r="F10447" s="7"/>
      <c r="G10447" s="7"/>
      <c r="H10447" s="7"/>
      <c r="J10447" s="7"/>
      <c r="K10447" s="7"/>
      <c r="L10447" s="7"/>
      <c r="Q10447" s="7"/>
      <c r="S10447" s="7"/>
      <c r="T10447" s="7"/>
      <c r="Y10447" s="7"/>
      <c r="AA10447" s="7"/>
      <c r="AB10447" s="7"/>
      <c r="AG10447" s="7"/>
    </row>
    <row r="10448" spans="1:33">
      <c r="A10448" s="7"/>
      <c r="B10448" s="7"/>
      <c r="C10448" s="7"/>
      <c r="D10448" s="7"/>
      <c r="E10448" s="7"/>
      <c r="F10448" s="7"/>
      <c r="G10448" s="7"/>
      <c r="H10448" s="7"/>
      <c r="J10448" s="7"/>
      <c r="K10448" s="7"/>
      <c r="L10448" s="7"/>
      <c r="Q10448" s="7"/>
      <c r="S10448" s="7"/>
      <c r="T10448" s="7"/>
      <c r="Y10448" s="7"/>
      <c r="AA10448" s="7"/>
      <c r="AB10448" s="7"/>
      <c r="AG10448" s="7"/>
    </row>
    <row r="10449" spans="1:33">
      <c r="A10449" s="7"/>
      <c r="B10449" s="7"/>
      <c r="C10449" s="7"/>
      <c r="D10449" s="7"/>
      <c r="E10449" s="7"/>
      <c r="F10449" s="7"/>
      <c r="G10449" s="7"/>
      <c r="H10449" s="7"/>
      <c r="J10449" s="7"/>
      <c r="K10449" s="7"/>
      <c r="L10449" s="7"/>
      <c r="Q10449" s="7"/>
      <c r="S10449" s="7"/>
      <c r="T10449" s="7"/>
      <c r="Y10449" s="7"/>
      <c r="AA10449" s="7"/>
      <c r="AB10449" s="7"/>
      <c r="AG10449" s="7"/>
    </row>
    <row r="10450" spans="1:33">
      <c r="A10450" s="7"/>
      <c r="B10450" s="7"/>
      <c r="C10450" s="7"/>
      <c r="D10450" s="7"/>
      <c r="E10450" s="7"/>
      <c r="F10450" s="7"/>
      <c r="G10450" s="7"/>
      <c r="H10450" s="7"/>
      <c r="J10450" s="7"/>
      <c r="K10450" s="7"/>
      <c r="L10450" s="7"/>
      <c r="Q10450" s="7"/>
      <c r="S10450" s="7"/>
      <c r="T10450" s="7"/>
      <c r="Y10450" s="7"/>
      <c r="AA10450" s="7"/>
      <c r="AB10450" s="7"/>
      <c r="AG10450" s="7"/>
    </row>
    <row r="10451" spans="1:33">
      <c r="A10451" s="7"/>
      <c r="B10451" s="7"/>
      <c r="C10451" s="7"/>
      <c r="D10451" s="7"/>
      <c r="E10451" s="7"/>
      <c r="F10451" s="7"/>
      <c r="G10451" s="7"/>
      <c r="H10451" s="7"/>
      <c r="J10451" s="7"/>
      <c r="K10451" s="7"/>
      <c r="L10451" s="7"/>
      <c r="Q10451" s="7"/>
      <c r="S10451" s="7"/>
      <c r="T10451" s="7"/>
      <c r="Y10451" s="7"/>
      <c r="AA10451" s="7"/>
      <c r="AB10451" s="7"/>
      <c r="AG10451" s="7"/>
    </row>
    <row r="10452" spans="1:33">
      <c r="A10452" s="7"/>
      <c r="B10452" s="7"/>
      <c r="C10452" s="7"/>
      <c r="D10452" s="7"/>
      <c r="E10452" s="7"/>
      <c r="F10452" s="7"/>
      <c r="G10452" s="7"/>
      <c r="H10452" s="7"/>
      <c r="J10452" s="7"/>
      <c r="K10452" s="7"/>
      <c r="L10452" s="7"/>
      <c r="Q10452" s="7"/>
      <c r="S10452" s="7"/>
      <c r="T10452" s="7"/>
      <c r="Y10452" s="7"/>
      <c r="AA10452" s="7"/>
      <c r="AB10452" s="7"/>
      <c r="AG10452" s="7"/>
    </row>
    <row r="10453" spans="1:33">
      <c r="A10453" s="7"/>
      <c r="B10453" s="7"/>
      <c r="C10453" s="7"/>
      <c r="D10453" s="7"/>
      <c r="E10453" s="7"/>
      <c r="F10453" s="7"/>
      <c r="G10453" s="7"/>
      <c r="H10453" s="7"/>
      <c r="J10453" s="7"/>
      <c r="K10453" s="7"/>
      <c r="L10453" s="7"/>
      <c r="Q10453" s="7"/>
      <c r="S10453" s="7"/>
      <c r="T10453" s="7"/>
      <c r="Y10453" s="7"/>
      <c r="AA10453" s="7"/>
      <c r="AB10453" s="7"/>
      <c r="AG10453" s="7"/>
    </row>
    <row r="10454" spans="1:33">
      <c r="A10454" s="7"/>
      <c r="B10454" s="7"/>
      <c r="C10454" s="7"/>
      <c r="D10454" s="7"/>
      <c r="E10454" s="7"/>
      <c r="F10454" s="7"/>
      <c r="G10454" s="7"/>
      <c r="H10454" s="7"/>
      <c r="J10454" s="7"/>
      <c r="K10454" s="7"/>
      <c r="L10454" s="7"/>
      <c r="Q10454" s="7"/>
      <c r="S10454" s="7"/>
      <c r="T10454" s="7"/>
      <c r="Y10454" s="7"/>
      <c r="AA10454" s="7"/>
      <c r="AB10454" s="7"/>
      <c r="AG10454" s="7"/>
    </row>
    <row r="10455" spans="1:33">
      <c r="A10455" s="7"/>
      <c r="B10455" s="7"/>
      <c r="C10455" s="7"/>
      <c r="D10455" s="7"/>
      <c r="E10455" s="7"/>
      <c r="F10455" s="7"/>
      <c r="G10455" s="7"/>
      <c r="H10455" s="7"/>
      <c r="J10455" s="7"/>
      <c r="K10455" s="7"/>
      <c r="L10455" s="7"/>
      <c r="Q10455" s="7"/>
      <c r="S10455" s="7"/>
      <c r="T10455" s="7"/>
      <c r="Y10455" s="7"/>
      <c r="AA10455" s="7"/>
      <c r="AB10455" s="7"/>
      <c r="AG10455" s="7"/>
    </row>
    <row r="10456" spans="1:33">
      <c r="A10456" s="7"/>
      <c r="B10456" s="7"/>
      <c r="C10456" s="7"/>
      <c r="D10456" s="7"/>
      <c r="E10456" s="7"/>
      <c r="F10456" s="7"/>
      <c r="G10456" s="7"/>
      <c r="H10456" s="7"/>
      <c r="J10456" s="7"/>
      <c r="K10456" s="7"/>
      <c r="L10456" s="7"/>
      <c r="Q10456" s="7"/>
      <c r="S10456" s="7"/>
      <c r="T10456" s="7"/>
      <c r="Y10456" s="7"/>
      <c r="AA10456" s="7"/>
      <c r="AB10456" s="7"/>
      <c r="AG10456" s="7"/>
    </row>
    <row r="10457" spans="1:33">
      <c r="A10457" s="7"/>
      <c r="B10457" s="7"/>
      <c r="C10457" s="7"/>
      <c r="D10457" s="7"/>
      <c r="E10457" s="7"/>
      <c r="F10457" s="7"/>
      <c r="G10457" s="7"/>
      <c r="H10457" s="7"/>
      <c r="J10457" s="7"/>
      <c r="K10457" s="7"/>
      <c r="L10457" s="7"/>
      <c r="Q10457" s="7"/>
      <c r="S10457" s="7"/>
      <c r="T10457" s="7"/>
      <c r="Y10457" s="7"/>
      <c r="AA10457" s="7"/>
      <c r="AB10457" s="7"/>
      <c r="AG10457" s="7"/>
    </row>
    <row r="10458" spans="1:33">
      <c r="A10458" s="7"/>
      <c r="B10458" s="7"/>
      <c r="C10458" s="7"/>
      <c r="D10458" s="7"/>
      <c r="E10458" s="7"/>
      <c r="F10458" s="7"/>
      <c r="G10458" s="7"/>
      <c r="H10458" s="7"/>
      <c r="J10458" s="7"/>
      <c r="K10458" s="7"/>
      <c r="L10458" s="7"/>
      <c r="Q10458" s="7"/>
      <c r="S10458" s="7"/>
      <c r="T10458" s="7"/>
      <c r="Y10458" s="7"/>
      <c r="AA10458" s="7"/>
      <c r="AB10458" s="7"/>
      <c r="AG10458" s="7"/>
    </row>
    <row r="10459" spans="1:33">
      <c r="A10459" s="7"/>
      <c r="B10459" s="7"/>
      <c r="C10459" s="7"/>
      <c r="D10459" s="7"/>
      <c r="E10459" s="7"/>
      <c r="F10459" s="7"/>
      <c r="G10459" s="7"/>
      <c r="H10459" s="7"/>
      <c r="J10459" s="7"/>
      <c r="K10459" s="7"/>
      <c r="L10459" s="7"/>
      <c r="Q10459" s="7"/>
      <c r="S10459" s="7"/>
      <c r="T10459" s="7"/>
      <c r="Y10459" s="7"/>
      <c r="AA10459" s="7"/>
      <c r="AB10459" s="7"/>
      <c r="AG10459" s="7"/>
    </row>
    <row r="10460" spans="1:33">
      <c r="A10460" s="7"/>
      <c r="B10460" s="7"/>
      <c r="C10460" s="7"/>
      <c r="D10460" s="7"/>
      <c r="E10460" s="7"/>
      <c r="F10460" s="7"/>
      <c r="G10460" s="7"/>
      <c r="H10460" s="7"/>
      <c r="J10460" s="7"/>
      <c r="K10460" s="7"/>
      <c r="L10460" s="7"/>
      <c r="Q10460" s="7"/>
      <c r="S10460" s="7"/>
      <c r="T10460" s="7"/>
      <c r="Y10460" s="7"/>
      <c r="AA10460" s="7"/>
      <c r="AB10460" s="7"/>
      <c r="AG10460" s="7"/>
    </row>
    <row r="10461" spans="1:33">
      <c r="A10461" s="7"/>
      <c r="B10461" s="7"/>
      <c r="C10461" s="7"/>
      <c r="D10461" s="7"/>
      <c r="E10461" s="7"/>
      <c r="F10461" s="7"/>
      <c r="G10461" s="7"/>
      <c r="H10461" s="7"/>
      <c r="J10461" s="7"/>
      <c r="K10461" s="7"/>
      <c r="L10461" s="7"/>
      <c r="Q10461" s="7"/>
      <c r="S10461" s="7"/>
      <c r="T10461" s="7"/>
      <c r="Y10461" s="7"/>
      <c r="AA10461" s="7"/>
      <c r="AB10461" s="7"/>
      <c r="AG10461" s="7"/>
    </row>
    <row r="10462" spans="1:33">
      <c r="A10462" s="7"/>
      <c r="B10462" s="7"/>
      <c r="C10462" s="7"/>
      <c r="D10462" s="7"/>
      <c r="E10462" s="7"/>
      <c r="F10462" s="7"/>
      <c r="G10462" s="7"/>
      <c r="H10462" s="7"/>
      <c r="J10462" s="7"/>
      <c r="K10462" s="7"/>
      <c r="L10462" s="7"/>
      <c r="Q10462" s="7"/>
      <c r="S10462" s="7"/>
      <c r="T10462" s="7"/>
      <c r="Y10462" s="7"/>
      <c r="AA10462" s="7"/>
      <c r="AB10462" s="7"/>
      <c r="AG10462" s="7"/>
    </row>
    <row r="10463" spans="1:33">
      <c r="A10463" s="7"/>
      <c r="B10463" s="7"/>
      <c r="C10463" s="7"/>
      <c r="D10463" s="7"/>
      <c r="E10463" s="7"/>
      <c r="F10463" s="7"/>
      <c r="G10463" s="7"/>
      <c r="H10463" s="7"/>
      <c r="J10463" s="7"/>
      <c r="K10463" s="7"/>
      <c r="L10463" s="7"/>
      <c r="Q10463" s="7"/>
      <c r="S10463" s="7"/>
      <c r="T10463" s="7"/>
      <c r="Y10463" s="7"/>
      <c r="AA10463" s="7"/>
      <c r="AB10463" s="7"/>
      <c r="AG10463" s="7"/>
    </row>
    <row r="10464" spans="1:33">
      <c r="A10464" s="7"/>
      <c r="B10464" s="7"/>
      <c r="C10464" s="7"/>
      <c r="D10464" s="7"/>
      <c r="E10464" s="7"/>
      <c r="F10464" s="7"/>
      <c r="G10464" s="7"/>
      <c r="H10464" s="7"/>
      <c r="J10464" s="7"/>
      <c r="K10464" s="7"/>
      <c r="L10464" s="7"/>
      <c r="Q10464" s="7"/>
      <c r="S10464" s="7"/>
      <c r="T10464" s="7"/>
      <c r="Y10464" s="7"/>
      <c r="AA10464" s="7"/>
      <c r="AB10464" s="7"/>
      <c r="AG10464" s="7"/>
    </row>
    <row r="10465" spans="1:33">
      <c r="A10465" s="7"/>
      <c r="B10465" s="7"/>
      <c r="C10465" s="7"/>
      <c r="D10465" s="7"/>
      <c r="E10465" s="7"/>
      <c r="F10465" s="7"/>
      <c r="G10465" s="7"/>
      <c r="H10465" s="7"/>
      <c r="J10465" s="7"/>
      <c r="K10465" s="7"/>
      <c r="L10465" s="7"/>
      <c r="Q10465" s="7"/>
      <c r="S10465" s="7"/>
      <c r="T10465" s="7"/>
      <c r="Y10465" s="7"/>
      <c r="AA10465" s="7"/>
      <c r="AB10465" s="7"/>
      <c r="AG10465" s="7"/>
    </row>
    <row r="10466" spans="1:33">
      <c r="A10466" s="7"/>
      <c r="B10466" s="7"/>
      <c r="C10466" s="7"/>
      <c r="D10466" s="7"/>
      <c r="E10466" s="7"/>
      <c r="F10466" s="7"/>
      <c r="G10466" s="7"/>
      <c r="H10466" s="7"/>
      <c r="J10466" s="7"/>
      <c r="K10466" s="7"/>
      <c r="L10466" s="7"/>
      <c r="Q10466" s="7"/>
      <c r="S10466" s="7"/>
      <c r="T10466" s="7"/>
      <c r="Y10466" s="7"/>
      <c r="AA10466" s="7"/>
      <c r="AB10466" s="7"/>
      <c r="AG10466" s="7"/>
    </row>
    <row r="10467" spans="1:33">
      <c r="A10467" s="7"/>
      <c r="B10467" s="7"/>
      <c r="C10467" s="7"/>
      <c r="D10467" s="7"/>
      <c r="E10467" s="7"/>
      <c r="F10467" s="7"/>
      <c r="G10467" s="7"/>
      <c r="H10467" s="7"/>
      <c r="J10467" s="7"/>
      <c r="K10467" s="7"/>
      <c r="L10467" s="7"/>
      <c r="Q10467" s="7"/>
      <c r="S10467" s="7"/>
      <c r="T10467" s="7"/>
      <c r="Y10467" s="7"/>
      <c r="AA10467" s="7"/>
      <c r="AB10467" s="7"/>
      <c r="AG10467" s="7"/>
    </row>
    <row r="10468" spans="1:33">
      <c r="A10468" s="7"/>
      <c r="B10468" s="7"/>
      <c r="C10468" s="7"/>
      <c r="D10468" s="7"/>
      <c r="E10468" s="7"/>
      <c r="F10468" s="7"/>
      <c r="G10468" s="7"/>
      <c r="H10468" s="7"/>
      <c r="J10468" s="7"/>
      <c r="K10468" s="7"/>
      <c r="L10468" s="7"/>
      <c r="Q10468" s="7"/>
      <c r="S10468" s="7"/>
      <c r="T10468" s="7"/>
      <c r="Y10468" s="7"/>
      <c r="AA10468" s="7"/>
      <c r="AB10468" s="7"/>
      <c r="AG10468" s="7"/>
    </row>
    <row r="10469" spans="1:33">
      <c r="A10469" s="7"/>
      <c r="B10469" s="7"/>
      <c r="C10469" s="7"/>
      <c r="D10469" s="7"/>
      <c r="E10469" s="7"/>
      <c r="F10469" s="7"/>
      <c r="G10469" s="7"/>
      <c r="H10469" s="7"/>
      <c r="J10469" s="7"/>
      <c r="K10469" s="7"/>
      <c r="L10469" s="7"/>
      <c r="Q10469" s="7"/>
      <c r="S10469" s="7"/>
      <c r="T10469" s="7"/>
      <c r="Y10469" s="7"/>
      <c r="AA10469" s="7"/>
      <c r="AB10469" s="7"/>
      <c r="AG10469" s="7"/>
    </row>
    <row r="10470" spans="1:33">
      <c r="A10470" s="7"/>
      <c r="B10470" s="7"/>
      <c r="C10470" s="7"/>
      <c r="D10470" s="7"/>
      <c r="E10470" s="7"/>
      <c r="F10470" s="7"/>
      <c r="G10470" s="7"/>
      <c r="H10470" s="7"/>
      <c r="J10470" s="7"/>
      <c r="K10470" s="7"/>
      <c r="L10470" s="7"/>
      <c r="Q10470" s="7"/>
      <c r="S10470" s="7"/>
      <c r="T10470" s="7"/>
      <c r="Y10470" s="7"/>
      <c r="AA10470" s="7"/>
      <c r="AB10470" s="7"/>
      <c r="AG10470" s="7"/>
    </row>
    <row r="10471" spans="1:33">
      <c r="A10471" s="7"/>
      <c r="B10471" s="7"/>
      <c r="C10471" s="7"/>
      <c r="D10471" s="7"/>
      <c r="E10471" s="7"/>
      <c r="F10471" s="7"/>
      <c r="G10471" s="7"/>
      <c r="H10471" s="7"/>
      <c r="J10471" s="7"/>
      <c r="K10471" s="7"/>
      <c r="L10471" s="7"/>
      <c r="Q10471" s="7"/>
      <c r="S10471" s="7"/>
      <c r="T10471" s="7"/>
      <c r="Y10471" s="7"/>
      <c r="AA10471" s="7"/>
      <c r="AB10471" s="7"/>
      <c r="AG10471" s="7"/>
    </row>
    <row r="10472" spans="1:33">
      <c r="A10472" s="7"/>
      <c r="B10472" s="7"/>
      <c r="C10472" s="7"/>
      <c r="D10472" s="7"/>
      <c r="E10472" s="7"/>
      <c r="F10472" s="7"/>
      <c r="G10472" s="7"/>
      <c r="H10472" s="7"/>
      <c r="J10472" s="7"/>
      <c r="K10472" s="7"/>
      <c r="L10472" s="7"/>
      <c r="Q10472" s="7"/>
      <c r="S10472" s="7"/>
      <c r="T10472" s="7"/>
      <c r="Y10472" s="7"/>
      <c r="AA10472" s="7"/>
      <c r="AB10472" s="7"/>
      <c r="AG10472" s="7"/>
    </row>
    <row r="10473" spans="1:33">
      <c r="A10473" s="7"/>
      <c r="B10473" s="7"/>
      <c r="C10473" s="7"/>
      <c r="D10473" s="7"/>
      <c r="E10473" s="7"/>
      <c r="F10473" s="7"/>
      <c r="G10473" s="7"/>
      <c r="H10473" s="7"/>
      <c r="J10473" s="7"/>
      <c r="K10473" s="7"/>
      <c r="L10473" s="7"/>
      <c r="Q10473" s="7"/>
      <c r="S10473" s="7"/>
      <c r="T10473" s="7"/>
      <c r="Y10473" s="7"/>
      <c r="AA10473" s="7"/>
      <c r="AB10473" s="7"/>
      <c r="AG10473" s="7"/>
    </row>
    <row r="10474" spans="1:33">
      <c r="A10474" s="7"/>
      <c r="B10474" s="7"/>
      <c r="C10474" s="7"/>
      <c r="D10474" s="7"/>
      <c r="E10474" s="7"/>
      <c r="F10474" s="7"/>
      <c r="G10474" s="7"/>
      <c r="H10474" s="7"/>
      <c r="J10474" s="7"/>
      <c r="K10474" s="7"/>
      <c r="L10474" s="7"/>
      <c r="Q10474" s="7"/>
      <c r="S10474" s="7"/>
      <c r="T10474" s="7"/>
      <c r="Y10474" s="7"/>
      <c r="AA10474" s="7"/>
      <c r="AB10474" s="7"/>
      <c r="AG10474" s="7"/>
    </row>
    <row r="10475" spans="1:33">
      <c r="A10475" s="7"/>
      <c r="B10475" s="7"/>
      <c r="C10475" s="7"/>
      <c r="D10475" s="7"/>
      <c r="E10475" s="7"/>
      <c r="F10475" s="7"/>
      <c r="G10475" s="7"/>
      <c r="H10475" s="7"/>
      <c r="J10475" s="7"/>
      <c r="K10475" s="7"/>
      <c r="L10475" s="7"/>
      <c r="Q10475" s="7"/>
      <c r="S10475" s="7"/>
      <c r="T10475" s="7"/>
      <c r="Y10475" s="7"/>
      <c r="AA10475" s="7"/>
      <c r="AB10475" s="7"/>
      <c r="AG10475" s="7"/>
    </row>
    <row r="10476" spans="1:33">
      <c r="A10476" s="7"/>
      <c r="B10476" s="7"/>
      <c r="C10476" s="7"/>
      <c r="D10476" s="7"/>
      <c r="E10476" s="7"/>
      <c r="F10476" s="7"/>
      <c r="G10476" s="7"/>
      <c r="H10476" s="7"/>
      <c r="J10476" s="7"/>
      <c r="K10476" s="7"/>
      <c r="L10476" s="7"/>
      <c r="Q10476" s="7"/>
      <c r="S10476" s="7"/>
      <c r="T10476" s="7"/>
      <c r="Y10476" s="7"/>
      <c r="AA10476" s="7"/>
      <c r="AB10476" s="7"/>
      <c r="AG10476" s="7"/>
    </row>
    <row r="10477" spans="1:33">
      <c r="A10477" s="7"/>
      <c r="B10477" s="7"/>
      <c r="C10477" s="7"/>
      <c r="D10477" s="7"/>
      <c r="E10477" s="7"/>
      <c r="F10477" s="7"/>
      <c r="G10477" s="7"/>
      <c r="H10477" s="7"/>
      <c r="J10477" s="7"/>
      <c r="K10477" s="7"/>
      <c r="L10477" s="7"/>
      <c r="Q10477" s="7"/>
      <c r="S10477" s="7"/>
      <c r="T10477" s="7"/>
      <c r="Y10477" s="7"/>
      <c r="AA10477" s="7"/>
      <c r="AB10477" s="7"/>
      <c r="AG10477" s="7"/>
    </row>
    <row r="10478" spans="1:33">
      <c r="A10478" s="7"/>
      <c r="B10478" s="7"/>
      <c r="C10478" s="7"/>
      <c r="D10478" s="7"/>
      <c r="E10478" s="7"/>
      <c r="F10478" s="7"/>
      <c r="G10478" s="7"/>
      <c r="H10478" s="7"/>
      <c r="J10478" s="7"/>
      <c r="K10478" s="7"/>
      <c r="L10478" s="7"/>
      <c r="Q10478" s="7"/>
      <c r="S10478" s="7"/>
      <c r="T10478" s="7"/>
      <c r="Y10478" s="7"/>
      <c r="AA10478" s="7"/>
      <c r="AB10478" s="7"/>
      <c r="AG10478" s="7"/>
    </row>
    <row r="10479" spans="1:33">
      <c r="A10479" s="7"/>
      <c r="B10479" s="7"/>
      <c r="C10479" s="7"/>
      <c r="D10479" s="7"/>
      <c r="E10479" s="7"/>
      <c r="F10479" s="7"/>
      <c r="G10479" s="7"/>
      <c r="H10479" s="7"/>
      <c r="J10479" s="7"/>
      <c r="K10479" s="7"/>
      <c r="L10479" s="7"/>
      <c r="Q10479" s="7"/>
      <c r="S10479" s="7"/>
      <c r="T10479" s="7"/>
      <c r="Y10479" s="7"/>
      <c r="AA10479" s="7"/>
      <c r="AB10479" s="7"/>
      <c r="AG10479" s="7"/>
    </row>
    <row r="10480" spans="1:33">
      <c r="A10480" s="7"/>
      <c r="B10480" s="7"/>
      <c r="C10480" s="7"/>
      <c r="D10480" s="7"/>
      <c r="E10480" s="7"/>
      <c r="F10480" s="7"/>
      <c r="G10480" s="7"/>
      <c r="H10480" s="7"/>
      <c r="J10480" s="7"/>
      <c r="K10480" s="7"/>
      <c r="L10480" s="7"/>
      <c r="Q10480" s="7"/>
      <c r="S10480" s="7"/>
      <c r="T10480" s="7"/>
      <c r="Y10480" s="7"/>
      <c r="AA10480" s="7"/>
      <c r="AB10480" s="7"/>
      <c r="AG10480" s="7"/>
    </row>
    <row r="10481" spans="1:33">
      <c r="A10481" s="7"/>
      <c r="B10481" s="7"/>
      <c r="C10481" s="7"/>
      <c r="D10481" s="7"/>
      <c r="E10481" s="7"/>
      <c r="F10481" s="7"/>
      <c r="G10481" s="7"/>
      <c r="H10481" s="7"/>
      <c r="J10481" s="7"/>
      <c r="K10481" s="7"/>
      <c r="L10481" s="7"/>
      <c r="Q10481" s="7"/>
      <c r="S10481" s="7"/>
      <c r="T10481" s="7"/>
      <c r="Y10481" s="7"/>
      <c r="AA10481" s="7"/>
      <c r="AB10481" s="7"/>
      <c r="AG10481" s="7"/>
    </row>
    <row r="10482" spans="1:33">
      <c r="A10482" s="7"/>
      <c r="B10482" s="7"/>
      <c r="C10482" s="7"/>
      <c r="D10482" s="7"/>
      <c r="E10482" s="7"/>
      <c r="F10482" s="7"/>
      <c r="G10482" s="7"/>
      <c r="H10482" s="7"/>
      <c r="J10482" s="7"/>
      <c r="K10482" s="7"/>
      <c r="L10482" s="7"/>
      <c r="Q10482" s="7"/>
      <c r="S10482" s="7"/>
      <c r="T10482" s="7"/>
      <c r="Y10482" s="7"/>
      <c r="AA10482" s="7"/>
      <c r="AB10482" s="7"/>
      <c r="AG10482" s="7"/>
    </row>
    <row r="10483" spans="1:33">
      <c r="A10483" s="7"/>
      <c r="B10483" s="7"/>
      <c r="C10483" s="7"/>
      <c r="D10483" s="7"/>
      <c r="E10483" s="7"/>
      <c r="F10483" s="7"/>
      <c r="G10483" s="7"/>
      <c r="H10483" s="7"/>
      <c r="J10483" s="7"/>
      <c r="K10483" s="7"/>
      <c r="L10483" s="7"/>
      <c r="Q10483" s="7"/>
      <c r="S10483" s="7"/>
      <c r="T10483" s="7"/>
      <c r="Y10483" s="7"/>
      <c r="AA10483" s="7"/>
      <c r="AB10483" s="7"/>
      <c r="AG10483" s="7"/>
    </row>
    <row r="10484" spans="1:33">
      <c r="A10484" s="7"/>
      <c r="B10484" s="7"/>
      <c r="C10484" s="7"/>
      <c r="D10484" s="7"/>
      <c r="E10484" s="7"/>
      <c r="F10484" s="7"/>
      <c r="G10484" s="7"/>
      <c r="H10484" s="7"/>
      <c r="J10484" s="7"/>
      <c r="K10484" s="7"/>
      <c r="L10484" s="7"/>
      <c r="Q10484" s="7"/>
      <c r="S10484" s="7"/>
      <c r="T10484" s="7"/>
      <c r="Y10484" s="7"/>
      <c r="AA10484" s="7"/>
      <c r="AB10484" s="7"/>
      <c r="AG10484" s="7"/>
    </row>
    <row r="10485" spans="1:33">
      <c r="A10485" s="7"/>
      <c r="B10485" s="7"/>
      <c r="C10485" s="7"/>
      <c r="D10485" s="7"/>
      <c r="E10485" s="7"/>
      <c r="F10485" s="7"/>
      <c r="G10485" s="7"/>
      <c r="H10485" s="7"/>
      <c r="J10485" s="7"/>
      <c r="K10485" s="7"/>
      <c r="L10485" s="7"/>
      <c r="Q10485" s="7"/>
      <c r="S10485" s="7"/>
      <c r="T10485" s="7"/>
      <c r="Y10485" s="7"/>
      <c r="AA10485" s="7"/>
      <c r="AB10485" s="7"/>
      <c r="AG10485" s="7"/>
    </row>
    <row r="10486" spans="1:33">
      <c r="A10486" s="7"/>
      <c r="B10486" s="7"/>
      <c r="C10486" s="7"/>
      <c r="D10486" s="7"/>
      <c r="E10486" s="7"/>
      <c r="F10486" s="7"/>
      <c r="G10486" s="7"/>
      <c r="H10486" s="7"/>
      <c r="J10486" s="7"/>
      <c r="K10486" s="7"/>
      <c r="L10486" s="7"/>
      <c r="Q10486" s="7"/>
      <c r="S10486" s="7"/>
      <c r="T10486" s="7"/>
      <c r="Y10486" s="7"/>
      <c r="AA10486" s="7"/>
      <c r="AB10486" s="7"/>
      <c r="AG10486" s="7"/>
    </row>
    <row r="10487" spans="1:33">
      <c r="A10487" s="7"/>
      <c r="B10487" s="7"/>
      <c r="C10487" s="7"/>
      <c r="D10487" s="7"/>
      <c r="E10487" s="7"/>
      <c r="F10487" s="7"/>
      <c r="G10487" s="7"/>
      <c r="H10487" s="7"/>
      <c r="J10487" s="7"/>
      <c r="K10487" s="7"/>
      <c r="L10487" s="7"/>
      <c r="Q10487" s="7"/>
      <c r="S10487" s="7"/>
      <c r="T10487" s="7"/>
      <c r="Y10487" s="7"/>
      <c r="AA10487" s="7"/>
      <c r="AB10487" s="7"/>
      <c r="AG10487" s="7"/>
    </row>
    <row r="10488" spans="1:33">
      <c r="A10488" s="7"/>
      <c r="B10488" s="7"/>
      <c r="C10488" s="7"/>
      <c r="D10488" s="7"/>
      <c r="E10488" s="7"/>
      <c r="F10488" s="7"/>
      <c r="G10488" s="7"/>
      <c r="H10488" s="7"/>
      <c r="J10488" s="7"/>
      <c r="K10488" s="7"/>
      <c r="L10488" s="7"/>
      <c r="Q10488" s="7"/>
      <c r="S10488" s="7"/>
      <c r="T10488" s="7"/>
      <c r="Y10488" s="7"/>
      <c r="AA10488" s="7"/>
      <c r="AB10488" s="7"/>
      <c r="AG10488" s="7"/>
    </row>
    <row r="10489" spans="1:33">
      <c r="A10489" s="7"/>
      <c r="B10489" s="7"/>
      <c r="C10489" s="7"/>
      <c r="D10489" s="7"/>
      <c r="E10489" s="7"/>
      <c r="F10489" s="7"/>
      <c r="G10489" s="7"/>
      <c r="H10489" s="7"/>
      <c r="J10489" s="7"/>
      <c r="K10489" s="7"/>
      <c r="L10489" s="7"/>
      <c r="Q10489" s="7"/>
      <c r="S10489" s="7"/>
      <c r="T10489" s="7"/>
      <c r="Y10489" s="7"/>
      <c r="AA10489" s="7"/>
      <c r="AB10489" s="7"/>
      <c r="AG10489" s="7"/>
    </row>
    <row r="10490" spans="1:33">
      <c r="A10490" s="7"/>
      <c r="B10490" s="7"/>
      <c r="C10490" s="7"/>
      <c r="D10490" s="7"/>
      <c r="E10490" s="7"/>
      <c r="F10490" s="7"/>
      <c r="G10490" s="7"/>
      <c r="H10490" s="7"/>
      <c r="J10490" s="7"/>
      <c r="K10490" s="7"/>
      <c r="L10490" s="7"/>
      <c r="Q10490" s="7"/>
      <c r="S10490" s="7"/>
      <c r="T10490" s="7"/>
      <c r="Y10490" s="7"/>
      <c r="AA10490" s="7"/>
      <c r="AB10490" s="7"/>
      <c r="AG10490" s="7"/>
    </row>
    <row r="10491" spans="1:33">
      <c r="A10491" s="7"/>
      <c r="B10491" s="7"/>
      <c r="C10491" s="7"/>
      <c r="D10491" s="7"/>
      <c r="E10491" s="7"/>
      <c r="F10491" s="7"/>
      <c r="G10491" s="7"/>
      <c r="H10491" s="7"/>
      <c r="J10491" s="7"/>
      <c r="K10491" s="7"/>
      <c r="L10491" s="7"/>
      <c r="Q10491" s="7"/>
      <c r="S10491" s="7"/>
      <c r="T10491" s="7"/>
      <c r="Y10491" s="7"/>
      <c r="AA10491" s="7"/>
      <c r="AB10491" s="7"/>
      <c r="AG10491" s="7"/>
    </row>
    <row r="10492" spans="1:33">
      <c r="A10492" s="7"/>
      <c r="B10492" s="7"/>
      <c r="C10492" s="7"/>
      <c r="D10492" s="7"/>
      <c r="E10492" s="7"/>
      <c r="F10492" s="7"/>
      <c r="G10492" s="7"/>
      <c r="H10492" s="7"/>
      <c r="J10492" s="7"/>
      <c r="K10492" s="7"/>
      <c r="L10492" s="7"/>
      <c r="Q10492" s="7"/>
      <c r="S10492" s="7"/>
      <c r="T10492" s="7"/>
      <c r="Y10492" s="7"/>
      <c r="AA10492" s="7"/>
      <c r="AB10492" s="7"/>
      <c r="AG10492" s="7"/>
    </row>
    <row r="10493" spans="1:33">
      <c r="A10493" s="7"/>
      <c r="B10493" s="7"/>
      <c r="C10493" s="7"/>
      <c r="D10493" s="7"/>
      <c r="E10493" s="7"/>
      <c r="F10493" s="7"/>
      <c r="G10493" s="7"/>
      <c r="H10493" s="7"/>
      <c r="J10493" s="7"/>
      <c r="K10493" s="7"/>
      <c r="L10493" s="7"/>
      <c r="Q10493" s="7"/>
      <c r="S10493" s="7"/>
      <c r="T10493" s="7"/>
      <c r="Y10493" s="7"/>
      <c r="AA10493" s="7"/>
      <c r="AB10493" s="7"/>
      <c r="AG10493" s="7"/>
    </row>
    <row r="10494" spans="1:33">
      <c r="A10494" s="7"/>
      <c r="B10494" s="7"/>
      <c r="C10494" s="7"/>
      <c r="D10494" s="7"/>
      <c r="E10494" s="7"/>
      <c r="F10494" s="7"/>
      <c r="G10494" s="7"/>
      <c r="H10494" s="7"/>
      <c r="J10494" s="7"/>
      <c r="K10494" s="7"/>
      <c r="L10494" s="7"/>
      <c r="Q10494" s="7"/>
      <c r="S10494" s="7"/>
      <c r="T10494" s="7"/>
      <c r="Y10494" s="7"/>
      <c r="AA10494" s="7"/>
      <c r="AB10494" s="7"/>
      <c r="AG10494" s="7"/>
    </row>
    <row r="10495" spans="1:33">
      <c r="A10495" s="7"/>
      <c r="B10495" s="7"/>
      <c r="C10495" s="7"/>
      <c r="D10495" s="7"/>
      <c r="E10495" s="7"/>
      <c r="F10495" s="7"/>
      <c r="G10495" s="7"/>
      <c r="H10495" s="7"/>
      <c r="J10495" s="7"/>
      <c r="K10495" s="7"/>
      <c r="L10495" s="7"/>
      <c r="Q10495" s="7"/>
      <c r="S10495" s="7"/>
      <c r="T10495" s="7"/>
      <c r="Y10495" s="7"/>
      <c r="AA10495" s="7"/>
      <c r="AB10495" s="7"/>
      <c r="AG10495" s="7"/>
    </row>
    <row r="10496" spans="1:33">
      <c r="A10496" s="7"/>
      <c r="B10496" s="7"/>
      <c r="C10496" s="7"/>
      <c r="D10496" s="7"/>
      <c r="E10496" s="7"/>
      <c r="F10496" s="7"/>
      <c r="G10496" s="7"/>
      <c r="H10496" s="7"/>
      <c r="J10496" s="7"/>
      <c r="K10496" s="7"/>
      <c r="L10496" s="7"/>
      <c r="Q10496" s="7"/>
      <c r="S10496" s="7"/>
      <c r="T10496" s="7"/>
      <c r="Y10496" s="7"/>
      <c r="AA10496" s="7"/>
      <c r="AB10496" s="7"/>
      <c r="AG10496" s="7"/>
    </row>
    <row r="10497" spans="1:33">
      <c r="A10497" s="7"/>
      <c r="B10497" s="7"/>
      <c r="C10497" s="7"/>
      <c r="D10497" s="7"/>
      <c r="E10497" s="7"/>
      <c r="F10497" s="7"/>
      <c r="G10497" s="7"/>
      <c r="H10497" s="7"/>
      <c r="J10497" s="7"/>
      <c r="K10497" s="7"/>
      <c r="L10497" s="7"/>
      <c r="Q10497" s="7"/>
      <c r="S10497" s="7"/>
      <c r="T10497" s="7"/>
      <c r="Y10497" s="7"/>
      <c r="AA10497" s="7"/>
      <c r="AB10497" s="7"/>
      <c r="AG10497" s="7"/>
    </row>
    <row r="10498" spans="1:33">
      <c r="A10498" s="7"/>
      <c r="B10498" s="7"/>
      <c r="C10498" s="7"/>
      <c r="D10498" s="7"/>
      <c r="E10498" s="7"/>
      <c r="F10498" s="7"/>
      <c r="G10498" s="7"/>
      <c r="H10498" s="7"/>
      <c r="J10498" s="7"/>
      <c r="K10498" s="7"/>
      <c r="L10498" s="7"/>
      <c r="Q10498" s="7"/>
      <c r="S10498" s="7"/>
      <c r="T10498" s="7"/>
      <c r="Y10498" s="7"/>
      <c r="AA10498" s="7"/>
      <c r="AB10498" s="7"/>
      <c r="AG10498" s="7"/>
    </row>
    <row r="10499" spans="1:33">
      <c r="A10499" s="7"/>
      <c r="B10499" s="7"/>
      <c r="C10499" s="7"/>
      <c r="D10499" s="7"/>
      <c r="E10499" s="7"/>
      <c r="F10499" s="7"/>
      <c r="G10499" s="7"/>
      <c r="H10499" s="7"/>
      <c r="J10499" s="7"/>
      <c r="K10499" s="7"/>
      <c r="L10499" s="7"/>
      <c r="Q10499" s="7"/>
      <c r="S10499" s="7"/>
      <c r="T10499" s="7"/>
      <c r="Y10499" s="7"/>
      <c r="AA10499" s="7"/>
      <c r="AB10499" s="7"/>
      <c r="AG10499" s="7"/>
    </row>
    <row r="10500" spans="1:33">
      <c r="A10500" s="7"/>
      <c r="B10500" s="7"/>
      <c r="C10500" s="7"/>
      <c r="D10500" s="7"/>
      <c r="E10500" s="7"/>
      <c r="F10500" s="7"/>
      <c r="G10500" s="7"/>
      <c r="H10500" s="7"/>
      <c r="J10500" s="7"/>
      <c r="K10500" s="7"/>
      <c r="L10500" s="7"/>
      <c r="Q10500" s="7"/>
      <c r="S10500" s="7"/>
      <c r="T10500" s="7"/>
      <c r="Y10500" s="7"/>
      <c r="AA10500" s="7"/>
      <c r="AB10500" s="7"/>
      <c r="AG10500" s="7"/>
    </row>
    <row r="10501" spans="1:33">
      <c r="A10501" s="7"/>
      <c r="B10501" s="7"/>
      <c r="C10501" s="7"/>
      <c r="D10501" s="7"/>
      <c r="E10501" s="7"/>
      <c r="F10501" s="7"/>
      <c r="G10501" s="7"/>
      <c r="H10501" s="7"/>
      <c r="J10501" s="7"/>
      <c r="K10501" s="7"/>
      <c r="L10501" s="7"/>
      <c r="Q10501" s="7"/>
      <c r="S10501" s="7"/>
      <c r="T10501" s="7"/>
      <c r="Y10501" s="7"/>
      <c r="AA10501" s="7"/>
      <c r="AB10501" s="7"/>
      <c r="AG10501" s="7"/>
    </row>
    <row r="10502" spans="1:33">
      <c r="A10502" s="7"/>
      <c r="B10502" s="7"/>
      <c r="C10502" s="7"/>
      <c r="D10502" s="7"/>
      <c r="E10502" s="7"/>
      <c r="F10502" s="7"/>
      <c r="G10502" s="7"/>
      <c r="H10502" s="7"/>
      <c r="J10502" s="7"/>
      <c r="K10502" s="7"/>
      <c r="L10502" s="7"/>
      <c r="Q10502" s="7"/>
      <c r="S10502" s="7"/>
      <c r="T10502" s="7"/>
      <c r="Y10502" s="7"/>
      <c r="AA10502" s="7"/>
      <c r="AB10502" s="7"/>
      <c r="AG10502" s="7"/>
    </row>
    <row r="10503" spans="1:33">
      <c r="A10503" s="7"/>
      <c r="B10503" s="7"/>
      <c r="C10503" s="7"/>
      <c r="D10503" s="7"/>
      <c r="E10503" s="7"/>
      <c r="F10503" s="7"/>
      <c r="G10503" s="7"/>
      <c r="H10503" s="7"/>
      <c r="J10503" s="7"/>
      <c r="K10503" s="7"/>
      <c r="L10503" s="7"/>
      <c r="Q10503" s="7"/>
      <c r="S10503" s="7"/>
      <c r="T10503" s="7"/>
      <c r="Y10503" s="7"/>
      <c r="AA10503" s="7"/>
      <c r="AB10503" s="7"/>
      <c r="AG10503" s="7"/>
    </row>
    <row r="10504" spans="1:33">
      <c r="A10504" s="7"/>
      <c r="B10504" s="7"/>
      <c r="C10504" s="7"/>
      <c r="D10504" s="7"/>
      <c r="E10504" s="7"/>
      <c r="F10504" s="7"/>
      <c r="G10504" s="7"/>
      <c r="H10504" s="7"/>
      <c r="J10504" s="7"/>
      <c r="K10504" s="7"/>
      <c r="L10504" s="7"/>
      <c r="Q10504" s="7"/>
      <c r="S10504" s="7"/>
      <c r="T10504" s="7"/>
      <c r="Y10504" s="7"/>
      <c r="AA10504" s="7"/>
      <c r="AB10504" s="7"/>
      <c r="AG10504" s="7"/>
    </row>
    <row r="10505" spans="1:33">
      <c r="A10505" s="7"/>
      <c r="B10505" s="7"/>
      <c r="C10505" s="7"/>
      <c r="D10505" s="7"/>
      <c r="E10505" s="7"/>
      <c r="F10505" s="7"/>
      <c r="G10505" s="7"/>
      <c r="H10505" s="7"/>
      <c r="J10505" s="7"/>
      <c r="K10505" s="7"/>
      <c r="L10505" s="7"/>
      <c r="Q10505" s="7"/>
      <c r="S10505" s="7"/>
      <c r="T10505" s="7"/>
      <c r="Y10505" s="7"/>
      <c r="AA10505" s="7"/>
      <c r="AB10505" s="7"/>
      <c r="AG10505" s="7"/>
    </row>
    <row r="10506" spans="1:33">
      <c r="A10506" s="7"/>
      <c r="B10506" s="7"/>
      <c r="C10506" s="7"/>
      <c r="D10506" s="7"/>
      <c r="E10506" s="7"/>
      <c r="F10506" s="7"/>
      <c r="G10506" s="7"/>
      <c r="H10506" s="7"/>
      <c r="J10506" s="7"/>
      <c r="K10506" s="7"/>
      <c r="L10506" s="7"/>
      <c r="Q10506" s="7"/>
      <c r="S10506" s="7"/>
      <c r="T10506" s="7"/>
      <c r="Y10506" s="7"/>
      <c r="AA10506" s="7"/>
      <c r="AB10506" s="7"/>
      <c r="AG10506" s="7"/>
    </row>
    <row r="10507" spans="1:33">
      <c r="A10507" s="7"/>
      <c r="B10507" s="7"/>
      <c r="C10507" s="7"/>
      <c r="D10507" s="7"/>
      <c r="E10507" s="7"/>
      <c r="F10507" s="7"/>
      <c r="G10507" s="7"/>
      <c r="H10507" s="7"/>
      <c r="J10507" s="7"/>
      <c r="K10507" s="7"/>
      <c r="L10507" s="7"/>
      <c r="Q10507" s="7"/>
      <c r="S10507" s="7"/>
      <c r="T10507" s="7"/>
      <c r="Y10507" s="7"/>
      <c r="AA10507" s="7"/>
      <c r="AB10507" s="7"/>
      <c r="AG10507" s="7"/>
    </row>
    <row r="10508" spans="1:33">
      <c r="A10508" s="7"/>
      <c r="B10508" s="7"/>
      <c r="C10508" s="7"/>
      <c r="D10508" s="7"/>
      <c r="E10508" s="7"/>
      <c r="F10508" s="7"/>
      <c r="G10508" s="7"/>
      <c r="H10508" s="7"/>
      <c r="J10508" s="7"/>
      <c r="K10508" s="7"/>
      <c r="L10508" s="7"/>
      <c r="Q10508" s="7"/>
      <c r="S10508" s="7"/>
      <c r="T10508" s="7"/>
      <c r="Y10508" s="7"/>
      <c r="AA10508" s="7"/>
      <c r="AB10508" s="7"/>
      <c r="AG10508" s="7"/>
    </row>
    <row r="10509" spans="1:33">
      <c r="A10509" s="7"/>
      <c r="B10509" s="7"/>
      <c r="C10509" s="7"/>
      <c r="D10509" s="7"/>
      <c r="E10509" s="7"/>
      <c r="F10509" s="7"/>
      <c r="G10509" s="7"/>
      <c r="H10509" s="7"/>
      <c r="J10509" s="7"/>
      <c r="K10509" s="7"/>
      <c r="L10509" s="7"/>
      <c r="Q10509" s="7"/>
      <c r="S10509" s="7"/>
      <c r="T10509" s="7"/>
      <c r="Y10509" s="7"/>
      <c r="AA10509" s="7"/>
      <c r="AB10509" s="7"/>
      <c r="AG10509" s="7"/>
    </row>
    <row r="10510" spans="1:33">
      <c r="A10510" s="7"/>
      <c r="B10510" s="7"/>
      <c r="C10510" s="7"/>
      <c r="D10510" s="7"/>
      <c r="E10510" s="7"/>
      <c r="F10510" s="7"/>
      <c r="G10510" s="7"/>
      <c r="H10510" s="7"/>
      <c r="J10510" s="7"/>
      <c r="K10510" s="7"/>
      <c r="L10510" s="7"/>
      <c r="Q10510" s="7"/>
      <c r="S10510" s="7"/>
      <c r="T10510" s="7"/>
      <c r="Y10510" s="7"/>
      <c r="AA10510" s="7"/>
      <c r="AB10510" s="7"/>
      <c r="AG10510" s="7"/>
    </row>
    <row r="10511" spans="1:33">
      <c r="A10511" s="7"/>
      <c r="B10511" s="7"/>
      <c r="C10511" s="7"/>
      <c r="D10511" s="7"/>
      <c r="E10511" s="7"/>
      <c r="F10511" s="7"/>
      <c r="G10511" s="7"/>
      <c r="H10511" s="7"/>
      <c r="J10511" s="7"/>
      <c r="K10511" s="7"/>
      <c r="L10511" s="7"/>
      <c r="Q10511" s="7"/>
      <c r="S10511" s="7"/>
      <c r="T10511" s="7"/>
      <c r="Y10511" s="7"/>
      <c r="AA10511" s="7"/>
      <c r="AB10511" s="7"/>
      <c r="AG10511" s="7"/>
    </row>
    <row r="10512" spans="1:33">
      <c r="A10512" s="7"/>
      <c r="B10512" s="7"/>
      <c r="C10512" s="7"/>
      <c r="D10512" s="7"/>
      <c r="E10512" s="7"/>
      <c r="F10512" s="7"/>
      <c r="G10512" s="7"/>
      <c r="H10512" s="7"/>
      <c r="J10512" s="7"/>
      <c r="K10512" s="7"/>
      <c r="L10512" s="7"/>
      <c r="Q10512" s="7"/>
      <c r="S10512" s="7"/>
      <c r="T10512" s="7"/>
      <c r="Y10512" s="7"/>
      <c r="AA10512" s="7"/>
      <c r="AB10512" s="7"/>
      <c r="AG10512" s="7"/>
    </row>
    <row r="10513" spans="1:33">
      <c r="A10513" s="7"/>
      <c r="B10513" s="7"/>
      <c r="C10513" s="7"/>
      <c r="D10513" s="7"/>
      <c r="E10513" s="7"/>
      <c r="F10513" s="7"/>
      <c r="G10513" s="7"/>
      <c r="H10513" s="7"/>
      <c r="J10513" s="7"/>
      <c r="K10513" s="7"/>
      <c r="L10513" s="7"/>
      <c r="Q10513" s="7"/>
      <c r="S10513" s="7"/>
      <c r="T10513" s="7"/>
      <c r="Y10513" s="7"/>
      <c r="AA10513" s="7"/>
      <c r="AB10513" s="7"/>
      <c r="AG10513" s="7"/>
    </row>
    <row r="10514" spans="1:33">
      <c r="A10514" s="7"/>
      <c r="B10514" s="7"/>
      <c r="C10514" s="7"/>
      <c r="D10514" s="7"/>
      <c r="E10514" s="7"/>
      <c r="F10514" s="7"/>
      <c r="G10514" s="7"/>
      <c r="H10514" s="7"/>
      <c r="J10514" s="7"/>
      <c r="K10514" s="7"/>
      <c r="L10514" s="7"/>
      <c r="Q10514" s="7"/>
      <c r="S10514" s="7"/>
      <c r="T10514" s="7"/>
      <c r="Y10514" s="7"/>
      <c r="AA10514" s="7"/>
      <c r="AB10514" s="7"/>
      <c r="AG10514" s="7"/>
    </row>
    <row r="10515" spans="1:33">
      <c r="A10515" s="7"/>
      <c r="B10515" s="7"/>
      <c r="C10515" s="7"/>
      <c r="D10515" s="7"/>
      <c r="E10515" s="7"/>
      <c r="F10515" s="7"/>
      <c r="G10515" s="7"/>
      <c r="H10515" s="7"/>
      <c r="J10515" s="7"/>
      <c r="K10515" s="7"/>
      <c r="L10515" s="7"/>
      <c r="Q10515" s="7"/>
      <c r="S10515" s="7"/>
      <c r="T10515" s="7"/>
      <c r="Y10515" s="7"/>
      <c r="AA10515" s="7"/>
      <c r="AB10515" s="7"/>
      <c r="AG10515" s="7"/>
    </row>
    <row r="10516" spans="1:33">
      <c r="A10516" s="7"/>
      <c r="B10516" s="7"/>
      <c r="C10516" s="7"/>
      <c r="D10516" s="7"/>
      <c r="E10516" s="7"/>
      <c r="F10516" s="7"/>
      <c r="G10516" s="7"/>
      <c r="H10516" s="7"/>
      <c r="J10516" s="7"/>
      <c r="K10516" s="7"/>
      <c r="L10516" s="7"/>
      <c r="Q10516" s="7"/>
      <c r="S10516" s="7"/>
      <c r="T10516" s="7"/>
      <c r="Y10516" s="7"/>
      <c r="AA10516" s="7"/>
      <c r="AB10516" s="7"/>
      <c r="AG10516" s="7"/>
    </row>
    <row r="10517" spans="1:33">
      <c r="A10517" s="7"/>
      <c r="B10517" s="7"/>
      <c r="C10517" s="7"/>
      <c r="D10517" s="7"/>
      <c r="E10517" s="7"/>
      <c r="F10517" s="7"/>
      <c r="G10517" s="7"/>
      <c r="H10517" s="7"/>
      <c r="J10517" s="7"/>
      <c r="K10517" s="7"/>
      <c r="L10517" s="7"/>
      <c r="Q10517" s="7"/>
      <c r="S10517" s="7"/>
      <c r="T10517" s="7"/>
      <c r="Y10517" s="7"/>
      <c r="AA10517" s="7"/>
      <c r="AB10517" s="7"/>
      <c r="AG10517" s="7"/>
    </row>
    <row r="10518" spans="1:33">
      <c r="A10518" s="7"/>
      <c r="B10518" s="7"/>
      <c r="C10518" s="7"/>
      <c r="D10518" s="7"/>
      <c r="E10518" s="7"/>
      <c r="F10518" s="7"/>
      <c r="G10518" s="7"/>
      <c r="H10518" s="7"/>
      <c r="J10518" s="7"/>
      <c r="K10518" s="7"/>
      <c r="L10518" s="7"/>
      <c r="Q10518" s="7"/>
      <c r="S10518" s="7"/>
      <c r="T10518" s="7"/>
      <c r="Y10518" s="7"/>
      <c r="AA10518" s="7"/>
      <c r="AB10518" s="7"/>
      <c r="AG10518" s="7"/>
    </row>
    <row r="10519" spans="1:33">
      <c r="A10519" s="7"/>
      <c r="B10519" s="7"/>
      <c r="C10519" s="7"/>
      <c r="D10519" s="7"/>
      <c r="E10519" s="7"/>
      <c r="F10519" s="7"/>
      <c r="G10519" s="7"/>
      <c r="H10519" s="7"/>
      <c r="J10519" s="7"/>
      <c r="K10519" s="7"/>
      <c r="L10519" s="7"/>
      <c r="Q10519" s="7"/>
      <c r="S10519" s="7"/>
      <c r="T10519" s="7"/>
      <c r="Y10519" s="7"/>
      <c r="AA10519" s="7"/>
      <c r="AB10519" s="7"/>
      <c r="AG10519" s="7"/>
    </row>
    <row r="10520" spans="1:33">
      <c r="A10520" s="7"/>
      <c r="B10520" s="7"/>
      <c r="C10520" s="7"/>
      <c r="D10520" s="7"/>
      <c r="E10520" s="7"/>
      <c r="F10520" s="7"/>
      <c r="G10520" s="7"/>
      <c r="H10520" s="7"/>
      <c r="J10520" s="7"/>
      <c r="K10520" s="7"/>
      <c r="L10520" s="7"/>
      <c r="Q10520" s="7"/>
      <c r="S10520" s="7"/>
      <c r="T10520" s="7"/>
      <c r="Y10520" s="7"/>
      <c r="AA10520" s="7"/>
      <c r="AB10520" s="7"/>
      <c r="AG10520" s="7"/>
    </row>
    <row r="10521" spans="1:33">
      <c r="A10521" s="7"/>
      <c r="B10521" s="7"/>
      <c r="C10521" s="7"/>
      <c r="D10521" s="7"/>
      <c r="E10521" s="7"/>
      <c r="F10521" s="7"/>
      <c r="G10521" s="7"/>
      <c r="H10521" s="7"/>
      <c r="J10521" s="7"/>
      <c r="K10521" s="7"/>
      <c r="L10521" s="7"/>
      <c r="Q10521" s="7"/>
      <c r="S10521" s="7"/>
      <c r="T10521" s="7"/>
      <c r="Y10521" s="7"/>
      <c r="AA10521" s="7"/>
      <c r="AB10521" s="7"/>
      <c r="AG10521" s="7"/>
    </row>
    <row r="10522" spans="1:33">
      <c r="A10522" s="7"/>
      <c r="B10522" s="7"/>
      <c r="C10522" s="7"/>
      <c r="D10522" s="7"/>
      <c r="E10522" s="7"/>
      <c r="F10522" s="7"/>
      <c r="G10522" s="7"/>
      <c r="H10522" s="7"/>
      <c r="J10522" s="7"/>
      <c r="K10522" s="7"/>
      <c r="L10522" s="7"/>
      <c r="Q10522" s="7"/>
      <c r="S10522" s="7"/>
      <c r="T10522" s="7"/>
      <c r="Y10522" s="7"/>
      <c r="AA10522" s="7"/>
      <c r="AB10522" s="7"/>
      <c r="AG10522" s="7"/>
    </row>
    <row r="10523" spans="1:33">
      <c r="A10523" s="7"/>
      <c r="B10523" s="7"/>
      <c r="C10523" s="7"/>
      <c r="D10523" s="7"/>
      <c r="E10523" s="7"/>
      <c r="F10523" s="7"/>
      <c r="G10523" s="7"/>
      <c r="H10523" s="7"/>
      <c r="J10523" s="7"/>
      <c r="K10523" s="7"/>
      <c r="L10523" s="7"/>
      <c r="Q10523" s="7"/>
      <c r="S10523" s="7"/>
      <c r="T10523" s="7"/>
      <c r="Y10523" s="7"/>
      <c r="AA10523" s="7"/>
      <c r="AB10523" s="7"/>
      <c r="AG10523" s="7"/>
    </row>
    <row r="10524" spans="1:33">
      <c r="A10524" s="7"/>
      <c r="B10524" s="7"/>
      <c r="C10524" s="7"/>
      <c r="D10524" s="7"/>
      <c r="E10524" s="7"/>
      <c r="F10524" s="7"/>
      <c r="G10524" s="7"/>
      <c r="H10524" s="7"/>
      <c r="J10524" s="7"/>
      <c r="K10524" s="7"/>
      <c r="L10524" s="7"/>
      <c r="Q10524" s="7"/>
      <c r="S10524" s="7"/>
      <c r="T10524" s="7"/>
      <c r="Y10524" s="7"/>
      <c r="AA10524" s="7"/>
      <c r="AB10524" s="7"/>
      <c r="AG10524" s="7"/>
    </row>
    <row r="10525" spans="1:33">
      <c r="A10525" s="7"/>
      <c r="B10525" s="7"/>
      <c r="C10525" s="7"/>
      <c r="D10525" s="7"/>
      <c r="E10525" s="7"/>
      <c r="F10525" s="7"/>
      <c r="G10525" s="7"/>
      <c r="H10525" s="7"/>
      <c r="J10525" s="7"/>
      <c r="K10525" s="7"/>
      <c r="L10525" s="7"/>
      <c r="Q10525" s="7"/>
      <c r="S10525" s="7"/>
      <c r="T10525" s="7"/>
      <c r="Y10525" s="7"/>
      <c r="AA10525" s="7"/>
      <c r="AB10525" s="7"/>
      <c r="AG10525" s="7"/>
    </row>
    <row r="10526" spans="1:33">
      <c r="A10526" s="7"/>
      <c r="B10526" s="7"/>
      <c r="C10526" s="7"/>
      <c r="D10526" s="7"/>
      <c r="E10526" s="7"/>
      <c r="F10526" s="7"/>
      <c r="G10526" s="7"/>
      <c r="H10526" s="7"/>
      <c r="J10526" s="7"/>
      <c r="K10526" s="7"/>
      <c r="L10526" s="7"/>
      <c r="Q10526" s="7"/>
      <c r="S10526" s="7"/>
      <c r="T10526" s="7"/>
      <c r="Y10526" s="7"/>
      <c r="AA10526" s="7"/>
      <c r="AB10526" s="7"/>
      <c r="AG10526" s="7"/>
    </row>
    <row r="10527" spans="1:33">
      <c r="A10527" s="7"/>
      <c r="B10527" s="7"/>
      <c r="C10527" s="7"/>
      <c r="D10527" s="7"/>
      <c r="E10527" s="7"/>
      <c r="F10527" s="7"/>
      <c r="G10527" s="7"/>
      <c r="H10527" s="7"/>
      <c r="J10527" s="7"/>
      <c r="K10527" s="7"/>
      <c r="L10527" s="7"/>
      <c r="Q10527" s="7"/>
      <c r="S10527" s="7"/>
      <c r="T10527" s="7"/>
      <c r="Y10527" s="7"/>
      <c r="AA10527" s="7"/>
      <c r="AB10527" s="7"/>
      <c r="AG10527" s="7"/>
    </row>
    <row r="10528" spans="1:33">
      <c r="A10528" s="7"/>
      <c r="B10528" s="7"/>
      <c r="C10528" s="7"/>
      <c r="D10528" s="7"/>
      <c r="E10528" s="7"/>
      <c r="F10528" s="7"/>
      <c r="G10528" s="7"/>
      <c r="H10528" s="7"/>
      <c r="J10528" s="7"/>
      <c r="K10528" s="7"/>
      <c r="L10528" s="7"/>
      <c r="Q10528" s="7"/>
      <c r="S10528" s="7"/>
      <c r="T10528" s="7"/>
      <c r="Y10528" s="7"/>
      <c r="AA10528" s="7"/>
      <c r="AB10528" s="7"/>
      <c r="AG10528" s="7"/>
    </row>
    <row r="10529" spans="1:33">
      <c r="A10529" s="7"/>
      <c r="B10529" s="7"/>
      <c r="C10529" s="7"/>
      <c r="D10529" s="7"/>
      <c r="E10529" s="7"/>
      <c r="F10529" s="7"/>
      <c r="G10529" s="7"/>
      <c r="H10529" s="7"/>
      <c r="J10529" s="7"/>
      <c r="K10529" s="7"/>
      <c r="L10529" s="7"/>
      <c r="Q10529" s="7"/>
      <c r="S10529" s="7"/>
      <c r="T10529" s="7"/>
      <c r="Y10529" s="7"/>
      <c r="AA10529" s="7"/>
      <c r="AB10529" s="7"/>
      <c r="AG10529" s="7"/>
    </row>
    <row r="10530" spans="1:33">
      <c r="A10530" s="7"/>
      <c r="B10530" s="7"/>
      <c r="C10530" s="7"/>
      <c r="D10530" s="7"/>
      <c r="E10530" s="7"/>
      <c r="F10530" s="7"/>
      <c r="G10530" s="7"/>
      <c r="H10530" s="7"/>
      <c r="J10530" s="7"/>
      <c r="K10530" s="7"/>
      <c r="L10530" s="7"/>
      <c r="Q10530" s="7"/>
      <c r="S10530" s="7"/>
      <c r="T10530" s="7"/>
      <c r="Y10530" s="7"/>
      <c r="AA10530" s="7"/>
      <c r="AB10530" s="7"/>
      <c r="AG10530" s="7"/>
    </row>
    <row r="10531" spans="1:33">
      <c r="A10531" s="7"/>
      <c r="B10531" s="7"/>
      <c r="C10531" s="7"/>
      <c r="D10531" s="7"/>
      <c r="E10531" s="7"/>
      <c r="F10531" s="7"/>
      <c r="G10531" s="7"/>
      <c r="H10531" s="7"/>
      <c r="J10531" s="7"/>
      <c r="K10531" s="7"/>
      <c r="L10531" s="7"/>
      <c r="Q10531" s="7"/>
      <c r="S10531" s="7"/>
      <c r="T10531" s="7"/>
      <c r="Y10531" s="7"/>
      <c r="AA10531" s="7"/>
      <c r="AB10531" s="7"/>
      <c r="AG10531" s="7"/>
    </row>
    <row r="10532" spans="1:33">
      <c r="A10532" s="7"/>
      <c r="B10532" s="7"/>
      <c r="C10532" s="7"/>
      <c r="D10532" s="7"/>
      <c r="E10532" s="7"/>
      <c r="F10532" s="7"/>
      <c r="G10532" s="7"/>
      <c r="H10532" s="7"/>
      <c r="J10532" s="7"/>
      <c r="K10532" s="7"/>
      <c r="L10532" s="7"/>
      <c r="Q10532" s="7"/>
      <c r="S10532" s="7"/>
      <c r="T10532" s="7"/>
      <c r="Y10532" s="7"/>
      <c r="AA10532" s="7"/>
      <c r="AB10532" s="7"/>
      <c r="AG10532" s="7"/>
    </row>
    <row r="10533" spans="1:33">
      <c r="A10533" s="7"/>
      <c r="B10533" s="7"/>
      <c r="C10533" s="7"/>
      <c r="D10533" s="7"/>
      <c r="E10533" s="7"/>
      <c r="F10533" s="7"/>
      <c r="G10533" s="7"/>
      <c r="H10533" s="7"/>
      <c r="J10533" s="7"/>
      <c r="K10533" s="7"/>
      <c r="L10533" s="7"/>
      <c r="Q10533" s="7"/>
      <c r="S10533" s="7"/>
      <c r="T10533" s="7"/>
      <c r="Y10533" s="7"/>
      <c r="AA10533" s="7"/>
      <c r="AB10533" s="7"/>
      <c r="AG10533" s="7"/>
    </row>
    <row r="10534" spans="1:33">
      <c r="A10534" s="7"/>
      <c r="B10534" s="7"/>
      <c r="C10534" s="7"/>
      <c r="D10534" s="7"/>
      <c r="E10534" s="7"/>
      <c r="F10534" s="7"/>
      <c r="G10534" s="7"/>
      <c r="H10534" s="7"/>
      <c r="J10534" s="7"/>
      <c r="K10534" s="7"/>
      <c r="L10534" s="7"/>
      <c r="Q10534" s="7"/>
      <c r="S10534" s="7"/>
      <c r="T10534" s="7"/>
      <c r="Y10534" s="7"/>
      <c r="AA10534" s="7"/>
      <c r="AB10534" s="7"/>
      <c r="AG10534" s="7"/>
    </row>
    <row r="10535" spans="1:33">
      <c r="A10535" s="7"/>
      <c r="B10535" s="7"/>
      <c r="C10535" s="7"/>
      <c r="D10535" s="7"/>
      <c r="E10535" s="7"/>
      <c r="F10535" s="7"/>
      <c r="G10535" s="7"/>
      <c r="H10535" s="7"/>
      <c r="J10535" s="7"/>
      <c r="K10535" s="7"/>
      <c r="L10535" s="7"/>
      <c r="Q10535" s="7"/>
      <c r="S10535" s="7"/>
      <c r="T10535" s="7"/>
      <c r="Y10535" s="7"/>
      <c r="AA10535" s="7"/>
      <c r="AB10535" s="7"/>
      <c r="AG10535" s="7"/>
    </row>
    <row r="10536" spans="1:33">
      <c r="A10536" s="7"/>
      <c r="B10536" s="7"/>
      <c r="C10536" s="7"/>
      <c r="D10536" s="7"/>
      <c r="E10536" s="7"/>
      <c r="F10536" s="7"/>
      <c r="G10536" s="7"/>
      <c r="H10536" s="7"/>
      <c r="J10536" s="7"/>
      <c r="K10536" s="7"/>
      <c r="L10536" s="7"/>
      <c r="Q10536" s="7"/>
      <c r="S10536" s="7"/>
      <c r="T10536" s="7"/>
      <c r="Y10536" s="7"/>
      <c r="AA10536" s="7"/>
      <c r="AB10536" s="7"/>
      <c r="AG10536" s="7"/>
    </row>
    <row r="10537" spans="1:33">
      <c r="A10537" s="7"/>
      <c r="B10537" s="7"/>
      <c r="C10537" s="7"/>
      <c r="D10537" s="7"/>
      <c r="E10537" s="7"/>
      <c r="F10537" s="7"/>
      <c r="G10537" s="7"/>
      <c r="H10537" s="7"/>
      <c r="J10537" s="7"/>
      <c r="K10537" s="7"/>
      <c r="L10537" s="7"/>
      <c r="Q10537" s="7"/>
      <c r="S10537" s="7"/>
      <c r="T10537" s="7"/>
      <c r="Y10537" s="7"/>
      <c r="AA10537" s="7"/>
      <c r="AB10537" s="7"/>
      <c r="AG10537" s="7"/>
    </row>
    <row r="10538" spans="1:33">
      <c r="A10538" s="7"/>
      <c r="B10538" s="7"/>
      <c r="C10538" s="7"/>
      <c r="D10538" s="7"/>
      <c r="E10538" s="7"/>
      <c r="F10538" s="7"/>
      <c r="G10538" s="7"/>
      <c r="H10538" s="7"/>
      <c r="J10538" s="7"/>
      <c r="K10538" s="7"/>
      <c r="L10538" s="7"/>
      <c r="Q10538" s="7"/>
      <c r="S10538" s="7"/>
      <c r="T10538" s="7"/>
      <c r="Y10538" s="7"/>
      <c r="AA10538" s="7"/>
      <c r="AB10538" s="7"/>
      <c r="AG10538" s="7"/>
    </row>
    <row r="10539" spans="1:33">
      <c r="A10539" s="7"/>
      <c r="B10539" s="7"/>
      <c r="C10539" s="7"/>
      <c r="D10539" s="7"/>
      <c r="E10539" s="7"/>
      <c r="F10539" s="7"/>
      <c r="G10539" s="7"/>
      <c r="H10539" s="7"/>
      <c r="J10539" s="7"/>
      <c r="K10539" s="7"/>
      <c r="L10539" s="7"/>
      <c r="Q10539" s="7"/>
      <c r="S10539" s="7"/>
      <c r="T10539" s="7"/>
      <c r="Y10539" s="7"/>
      <c r="AA10539" s="7"/>
      <c r="AB10539" s="7"/>
      <c r="AG10539" s="7"/>
    </row>
    <row r="10540" spans="1:33">
      <c r="A10540" s="7"/>
      <c r="B10540" s="7"/>
      <c r="C10540" s="7"/>
      <c r="D10540" s="7"/>
      <c r="E10540" s="7"/>
      <c r="F10540" s="7"/>
      <c r="G10540" s="7"/>
      <c r="H10540" s="7"/>
      <c r="J10540" s="7"/>
      <c r="K10540" s="7"/>
      <c r="L10540" s="7"/>
      <c r="Q10540" s="7"/>
      <c r="S10540" s="7"/>
      <c r="T10540" s="7"/>
      <c r="Y10540" s="7"/>
      <c r="AA10540" s="7"/>
      <c r="AB10540" s="7"/>
      <c r="AG10540" s="7"/>
    </row>
    <row r="10541" spans="1:33">
      <c r="A10541" s="7"/>
      <c r="B10541" s="7"/>
      <c r="C10541" s="7"/>
      <c r="D10541" s="7"/>
      <c r="E10541" s="7"/>
      <c r="F10541" s="7"/>
      <c r="G10541" s="7"/>
      <c r="H10541" s="7"/>
      <c r="J10541" s="7"/>
      <c r="K10541" s="7"/>
      <c r="L10541" s="7"/>
      <c r="Q10541" s="7"/>
      <c r="S10541" s="7"/>
      <c r="T10541" s="7"/>
      <c r="Y10541" s="7"/>
      <c r="AA10541" s="7"/>
      <c r="AB10541" s="7"/>
      <c r="AG10541" s="7"/>
    </row>
    <row r="10542" spans="1:33">
      <c r="A10542" s="7"/>
      <c r="B10542" s="7"/>
      <c r="C10542" s="7"/>
      <c r="D10542" s="7"/>
      <c r="E10542" s="7"/>
      <c r="F10542" s="7"/>
      <c r="G10542" s="7"/>
      <c r="H10542" s="7"/>
      <c r="J10542" s="7"/>
      <c r="K10542" s="7"/>
      <c r="L10542" s="7"/>
      <c r="Q10542" s="7"/>
      <c r="S10542" s="7"/>
      <c r="T10542" s="7"/>
      <c r="Y10542" s="7"/>
      <c r="AA10542" s="7"/>
      <c r="AB10542" s="7"/>
      <c r="AG10542" s="7"/>
    </row>
    <row r="10543" spans="1:33">
      <c r="A10543" s="7"/>
      <c r="B10543" s="7"/>
      <c r="C10543" s="7"/>
      <c r="D10543" s="7"/>
      <c r="E10543" s="7"/>
      <c r="F10543" s="7"/>
      <c r="G10543" s="7"/>
      <c r="H10543" s="7"/>
      <c r="J10543" s="7"/>
      <c r="K10543" s="7"/>
      <c r="L10543" s="7"/>
      <c r="Q10543" s="7"/>
      <c r="S10543" s="7"/>
      <c r="T10543" s="7"/>
      <c r="Y10543" s="7"/>
      <c r="AA10543" s="7"/>
      <c r="AB10543" s="7"/>
      <c r="AG10543" s="7"/>
    </row>
    <row r="10544" spans="1:33">
      <c r="A10544" s="7"/>
      <c r="B10544" s="7"/>
      <c r="C10544" s="7"/>
      <c r="D10544" s="7"/>
      <c r="E10544" s="7"/>
      <c r="F10544" s="7"/>
      <c r="G10544" s="7"/>
      <c r="H10544" s="7"/>
      <c r="J10544" s="7"/>
      <c r="K10544" s="7"/>
      <c r="L10544" s="7"/>
      <c r="Q10544" s="7"/>
      <c r="S10544" s="7"/>
      <c r="T10544" s="7"/>
      <c r="Y10544" s="7"/>
      <c r="AA10544" s="7"/>
      <c r="AB10544" s="7"/>
      <c r="AG10544" s="7"/>
    </row>
    <row r="10545" spans="1:33">
      <c r="A10545" s="7"/>
      <c r="B10545" s="7"/>
      <c r="C10545" s="7"/>
      <c r="D10545" s="7"/>
      <c r="E10545" s="7"/>
      <c r="F10545" s="7"/>
      <c r="G10545" s="7"/>
      <c r="H10545" s="7"/>
      <c r="J10545" s="7"/>
      <c r="K10545" s="7"/>
      <c r="L10545" s="7"/>
      <c r="Q10545" s="7"/>
      <c r="S10545" s="7"/>
      <c r="T10545" s="7"/>
      <c r="Y10545" s="7"/>
      <c r="AA10545" s="7"/>
      <c r="AB10545" s="7"/>
      <c r="AG10545" s="7"/>
    </row>
    <row r="10546" spans="1:33">
      <c r="A10546" s="7"/>
      <c r="B10546" s="7"/>
      <c r="C10546" s="7"/>
      <c r="D10546" s="7"/>
      <c r="E10546" s="7"/>
      <c r="F10546" s="7"/>
      <c r="G10546" s="7"/>
      <c r="H10546" s="7"/>
      <c r="J10546" s="7"/>
      <c r="K10546" s="7"/>
      <c r="L10546" s="7"/>
      <c r="Q10546" s="7"/>
      <c r="S10546" s="7"/>
      <c r="T10546" s="7"/>
      <c r="Y10546" s="7"/>
      <c r="AA10546" s="7"/>
      <c r="AB10546" s="7"/>
      <c r="AG10546" s="7"/>
    </row>
    <row r="10547" spans="1:33">
      <c r="A10547" s="7"/>
      <c r="B10547" s="7"/>
      <c r="C10547" s="7"/>
      <c r="D10547" s="7"/>
      <c r="E10547" s="7"/>
      <c r="F10547" s="7"/>
      <c r="G10547" s="7"/>
      <c r="H10547" s="7"/>
      <c r="J10547" s="7"/>
      <c r="K10547" s="7"/>
      <c r="L10547" s="7"/>
      <c r="Q10547" s="7"/>
      <c r="S10547" s="7"/>
      <c r="T10547" s="7"/>
      <c r="Y10547" s="7"/>
      <c r="AA10547" s="7"/>
      <c r="AB10547" s="7"/>
      <c r="AG10547" s="7"/>
    </row>
    <row r="10548" spans="1:33">
      <c r="A10548" s="7"/>
      <c r="B10548" s="7"/>
      <c r="C10548" s="7"/>
      <c r="D10548" s="7"/>
      <c r="E10548" s="7"/>
      <c r="F10548" s="7"/>
      <c r="G10548" s="7"/>
      <c r="H10548" s="7"/>
      <c r="J10548" s="7"/>
      <c r="K10548" s="7"/>
      <c r="L10548" s="7"/>
      <c r="Q10548" s="7"/>
      <c r="S10548" s="7"/>
      <c r="T10548" s="7"/>
      <c r="Y10548" s="7"/>
      <c r="AA10548" s="7"/>
      <c r="AB10548" s="7"/>
      <c r="AG10548" s="7"/>
    </row>
    <row r="10549" spans="1:33">
      <c r="A10549" s="7"/>
      <c r="B10549" s="7"/>
      <c r="C10549" s="7"/>
      <c r="D10549" s="7"/>
      <c r="E10549" s="7"/>
      <c r="F10549" s="7"/>
      <c r="G10549" s="7"/>
      <c r="H10549" s="7"/>
      <c r="J10549" s="7"/>
      <c r="K10549" s="7"/>
      <c r="L10549" s="7"/>
      <c r="Q10549" s="7"/>
      <c r="S10549" s="7"/>
      <c r="T10549" s="7"/>
      <c r="Y10549" s="7"/>
      <c r="AA10549" s="7"/>
      <c r="AB10549" s="7"/>
      <c r="AG10549" s="7"/>
    </row>
    <row r="10550" spans="1:33">
      <c r="A10550" s="7"/>
      <c r="B10550" s="7"/>
      <c r="C10550" s="7"/>
      <c r="D10550" s="7"/>
      <c r="E10550" s="7"/>
      <c r="F10550" s="7"/>
      <c r="G10550" s="7"/>
      <c r="H10550" s="7"/>
      <c r="J10550" s="7"/>
      <c r="K10550" s="7"/>
      <c r="L10550" s="7"/>
      <c r="Q10550" s="7"/>
      <c r="S10550" s="7"/>
      <c r="T10550" s="7"/>
      <c r="Y10550" s="7"/>
      <c r="AA10550" s="7"/>
      <c r="AB10550" s="7"/>
      <c r="AG10550" s="7"/>
    </row>
    <row r="10551" spans="1:33">
      <c r="A10551" s="7"/>
      <c r="B10551" s="7"/>
      <c r="C10551" s="7"/>
      <c r="D10551" s="7"/>
      <c r="E10551" s="7"/>
      <c r="F10551" s="7"/>
      <c r="G10551" s="7"/>
      <c r="H10551" s="7"/>
      <c r="J10551" s="7"/>
      <c r="K10551" s="7"/>
      <c r="L10551" s="7"/>
      <c r="Q10551" s="7"/>
      <c r="S10551" s="7"/>
      <c r="T10551" s="7"/>
      <c r="Y10551" s="7"/>
      <c r="AA10551" s="7"/>
      <c r="AB10551" s="7"/>
      <c r="AG10551" s="7"/>
    </row>
    <row r="10552" spans="1:33">
      <c r="A10552" s="7"/>
      <c r="B10552" s="7"/>
      <c r="C10552" s="7"/>
      <c r="D10552" s="7"/>
      <c r="E10552" s="7"/>
      <c r="F10552" s="7"/>
      <c r="G10552" s="7"/>
      <c r="H10552" s="7"/>
      <c r="J10552" s="7"/>
      <c r="K10552" s="7"/>
      <c r="L10552" s="7"/>
      <c r="Q10552" s="7"/>
      <c r="S10552" s="7"/>
      <c r="T10552" s="7"/>
      <c r="Y10552" s="7"/>
      <c r="AA10552" s="7"/>
      <c r="AB10552" s="7"/>
      <c r="AG10552" s="7"/>
    </row>
    <row r="10553" spans="1:33">
      <c r="A10553" s="7"/>
      <c r="B10553" s="7"/>
      <c r="C10553" s="7"/>
      <c r="D10553" s="7"/>
      <c r="E10553" s="7"/>
      <c r="F10553" s="7"/>
      <c r="G10553" s="7"/>
      <c r="H10553" s="7"/>
      <c r="J10553" s="7"/>
      <c r="K10553" s="7"/>
      <c r="L10553" s="7"/>
      <c r="Q10553" s="7"/>
      <c r="S10553" s="7"/>
      <c r="T10553" s="7"/>
      <c r="Y10553" s="7"/>
      <c r="AA10553" s="7"/>
      <c r="AB10553" s="7"/>
      <c r="AG10553" s="7"/>
    </row>
    <row r="10554" spans="1:33">
      <c r="A10554" s="7"/>
      <c r="B10554" s="7"/>
      <c r="C10554" s="7"/>
      <c r="D10554" s="7"/>
      <c r="E10554" s="7"/>
      <c r="F10554" s="7"/>
      <c r="G10554" s="7"/>
      <c r="H10554" s="7"/>
      <c r="J10554" s="7"/>
      <c r="K10554" s="7"/>
      <c r="L10554" s="7"/>
      <c r="Q10554" s="7"/>
      <c r="S10554" s="7"/>
      <c r="T10554" s="7"/>
      <c r="Y10554" s="7"/>
      <c r="AA10554" s="7"/>
      <c r="AB10554" s="7"/>
      <c r="AG10554" s="7"/>
    </row>
    <row r="10555" spans="1:33">
      <c r="A10555" s="7"/>
      <c r="B10555" s="7"/>
      <c r="C10555" s="7"/>
      <c r="D10555" s="7"/>
      <c r="E10555" s="7"/>
      <c r="F10555" s="7"/>
      <c r="G10555" s="7"/>
      <c r="H10555" s="7"/>
      <c r="J10555" s="7"/>
      <c r="K10555" s="7"/>
      <c r="L10555" s="7"/>
      <c r="Q10555" s="7"/>
      <c r="S10555" s="7"/>
      <c r="T10555" s="7"/>
      <c r="Y10555" s="7"/>
      <c r="AA10555" s="7"/>
      <c r="AB10555" s="7"/>
      <c r="AG10555" s="7"/>
    </row>
    <row r="10556" spans="1:33">
      <c r="A10556" s="7"/>
      <c r="B10556" s="7"/>
      <c r="C10556" s="7"/>
      <c r="D10556" s="7"/>
      <c r="E10556" s="7"/>
      <c r="F10556" s="7"/>
      <c r="G10556" s="7"/>
      <c r="H10556" s="7"/>
      <c r="J10556" s="7"/>
      <c r="K10556" s="7"/>
      <c r="L10556" s="7"/>
      <c r="Q10556" s="7"/>
      <c r="S10556" s="7"/>
      <c r="T10556" s="7"/>
      <c r="Y10556" s="7"/>
      <c r="AA10556" s="7"/>
      <c r="AB10556" s="7"/>
      <c r="AG10556" s="7"/>
    </row>
    <row r="10557" spans="1:33">
      <c r="A10557" s="7"/>
      <c r="B10557" s="7"/>
      <c r="C10557" s="7"/>
      <c r="D10557" s="7"/>
      <c r="E10557" s="7"/>
      <c r="F10557" s="7"/>
      <c r="G10557" s="7"/>
      <c r="H10557" s="7"/>
      <c r="J10557" s="7"/>
      <c r="K10557" s="7"/>
      <c r="L10557" s="7"/>
      <c r="Q10557" s="7"/>
      <c r="S10557" s="7"/>
      <c r="T10557" s="7"/>
      <c r="Y10557" s="7"/>
      <c r="AA10557" s="7"/>
      <c r="AB10557" s="7"/>
      <c r="AG10557" s="7"/>
    </row>
    <row r="10558" spans="1:33">
      <c r="A10558" s="7"/>
      <c r="B10558" s="7"/>
      <c r="C10558" s="7"/>
      <c r="D10558" s="7"/>
      <c r="E10558" s="7"/>
      <c r="F10558" s="7"/>
      <c r="G10558" s="7"/>
      <c r="H10558" s="7"/>
      <c r="J10558" s="7"/>
      <c r="K10558" s="7"/>
      <c r="L10558" s="7"/>
      <c r="Q10558" s="7"/>
      <c r="S10558" s="7"/>
      <c r="T10558" s="7"/>
      <c r="Y10558" s="7"/>
      <c r="AA10558" s="7"/>
      <c r="AB10558" s="7"/>
      <c r="AG10558" s="7"/>
    </row>
    <row r="10559" spans="1:33">
      <c r="A10559" s="7"/>
      <c r="B10559" s="7"/>
      <c r="C10559" s="7"/>
      <c r="D10559" s="7"/>
      <c r="E10559" s="7"/>
      <c r="F10559" s="7"/>
      <c r="G10559" s="7"/>
      <c r="H10559" s="7"/>
      <c r="J10559" s="7"/>
      <c r="K10559" s="7"/>
      <c r="L10559" s="7"/>
      <c r="Q10559" s="7"/>
      <c r="S10559" s="7"/>
      <c r="T10559" s="7"/>
      <c r="Y10559" s="7"/>
      <c r="AA10559" s="7"/>
      <c r="AB10559" s="7"/>
      <c r="AG10559" s="7"/>
    </row>
    <row r="10560" spans="1:33">
      <c r="A10560" s="7"/>
      <c r="B10560" s="7"/>
      <c r="C10560" s="7"/>
      <c r="D10560" s="7"/>
      <c r="E10560" s="7"/>
      <c r="F10560" s="7"/>
      <c r="G10560" s="7"/>
      <c r="H10560" s="7"/>
      <c r="J10560" s="7"/>
      <c r="K10560" s="7"/>
      <c r="L10560" s="7"/>
      <c r="Q10560" s="7"/>
      <c r="S10560" s="7"/>
      <c r="T10560" s="7"/>
      <c r="Y10560" s="7"/>
      <c r="AA10560" s="7"/>
      <c r="AB10560" s="7"/>
      <c r="AG10560" s="7"/>
    </row>
    <row r="10561" spans="1:33">
      <c r="A10561" s="7"/>
      <c r="B10561" s="7"/>
      <c r="C10561" s="7"/>
      <c r="D10561" s="7"/>
      <c r="E10561" s="7"/>
      <c r="F10561" s="7"/>
      <c r="G10561" s="7"/>
      <c r="H10561" s="7"/>
      <c r="J10561" s="7"/>
      <c r="K10561" s="7"/>
      <c r="L10561" s="7"/>
      <c r="Q10561" s="7"/>
      <c r="S10561" s="7"/>
      <c r="T10561" s="7"/>
      <c r="Y10561" s="7"/>
      <c r="AA10561" s="7"/>
      <c r="AB10561" s="7"/>
      <c r="AG10561" s="7"/>
    </row>
    <row r="10562" spans="1:33">
      <c r="A10562" s="7"/>
      <c r="B10562" s="7"/>
      <c r="C10562" s="7"/>
      <c r="D10562" s="7"/>
      <c r="E10562" s="7"/>
      <c r="F10562" s="7"/>
      <c r="G10562" s="7"/>
      <c r="H10562" s="7"/>
      <c r="J10562" s="7"/>
      <c r="K10562" s="7"/>
      <c r="L10562" s="7"/>
      <c r="Q10562" s="7"/>
      <c r="S10562" s="7"/>
      <c r="T10562" s="7"/>
      <c r="Y10562" s="7"/>
      <c r="AA10562" s="7"/>
      <c r="AB10562" s="7"/>
      <c r="AG10562" s="7"/>
    </row>
    <row r="10563" spans="1:33">
      <c r="A10563" s="7"/>
      <c r="B10563" s="7"/>
      <c r="C10563" s="7"/>
      <c r="D10563" s="7"/>
      <c r="E10563" s="7"/>
      <c r="F10563" s="7"/>
      <c r="G10563" s="7"/>
      <c r="H10563" s="7"/>
      <c r="J10563" s="7"/>
      <c r="K10563" s="7"/>
      <c r="L10563" s="7"/>
      <c r="Q10563" s="7"/>
      <c r="S10563" s="7"/>
      <c r="T10563" s="7"/>
      <c r="Y10563" s="7"/>
      <c r="AA10563" s="7"/>
      <c r="AB10563" s="7"/>
      <c r="AG10563" s="7"/>
    </row>
    <row r="10564" spans="1:33">
      <c r="A10564" s="7"/>
      <c r="B10564" s="7"/>
      <c r="C10564" s="7"/>
      <c r="D10564" s="7"/>
      <c r="E10564" s="7"/>
      <c r="F10564" s="7"/>
      <c r="G10564" s="7"/>
      <c r="H10564" s="7"/>
      <c r="J10564" s="7"/>
      <c r="K10564" s="7"/>
      <c r="L10564" s="7"/>
      <c r="Q10564" s="7"/>
      <c r="S10564" s="7"/>
      <c r="T10564" s="7"/>
      <c r="Y10564" s="7"/>
      <c r="AA10564" s="7"/>
      <c r="AB10564" s="7"/>
      <c r="AG10564" s="7"/>
    </row>
    <row r="10565" spans="1:33">
      <c r="A10565" s="7"/>
      <c r="B10565" s="7"/>
      <c r="C10565" s="7"/>
      <c r="D10565" s="7"/>
      <c r="E10565" s="7"/>
      <c r="F10565" s="7"/>
      <c r="G10565" s="7"/>
      <c r="H10565" s="7"/>
      <c r="J10565" s="7"/>
      <c r="K10565" s="7"/>
      <c r="L10565" s="7"/>
      <c r="Q10565" s="7"/>
      <c r="S10565" s="7"/>
      <c r="T10565" s="7"/>
      <c r="Y10565" s="7"/>
      <c r="AA10565" s="7"/>
      <c r="AB10565" s="7"/>
      <c r="AG10565" s="7"/>
    </row>
    <row r="10566" spans="1:33">
      <c r="A10566" s="7"/>
      <c r="B10566" s="7"/>
      <c r="C10566" s="7"/>
      <c r="D10566" s="7"/>
      <c r="E10566" s="7"/>
      <c r="F10566" s="7"/>
      <c r="G10566" s="7"/>
      <c r="H10566" s="7"/>
      <c r="J10566" s="7"/>
      <c r="K10566" s="7"/>
      <c r="L10566" s="7"/>
      <c r="Q10566" s="7"/>
      <c r="S10566" s="7"/>
      <c r="T10566" s="7"/>
      <c r="Y10566" s="7"/>
      <c r="AA10566" s="7"/>
      <c r="AB10566" s="7"/>
      <c r="AG10566" s="7"/>
    </row>
    <row r="10567" spans="1:33">
      <c r="A10567" s="7"/>
      <c r="B10567" s="7"/>
      <c r="C10567" s="7"/>
      <c r="D10567" s="7"/>
      <c r="E10567" s="7"/>
      <c r="F10567" s="7"/>
      <c r="G10567" s="7"/>
      <c r="H10567" s="7"/>
      <c r="J10567" s="7"/>
      <c r="K10567" s="7"/>
      <c r="L10567" s="7"/>
      <c r="Q10567" s="7"/>
      <c r="S10567" s="7"/>
      <c r="T10567" s="7"/>
      <c r="Y10567" s="7"/>
      <c r="AA10567" s="7"/>
      <c r="AB10567" s="7"/>
      <c r="AG10567" s="7"/>
    </row>
    <row r="10568" spans="1:33">
      <c r="A10568" s="7"/>
      <c r="B10568" s="7"/>
      <c r="C10568" s="7"/>
      <c r="D10568" s="7"/>
      <c r="E10568" s="7"/>
      <c r="F10568" s="7"/>
      <c r="G10568" s="7"/>
      <c r="H10568" s="7"/>
      <c r="J10568" s="7"/>
      <c r="K10568" s="7"/>
      <c r="L10568" s="7"/>
      <c r="Q10568" s="7"/>
      <c r="S10568" s="7"/>
      <c r="T10568" s="7"/>
      <c r="Y10568" s="7"/>
      <c r="AA10568" s="7"/>
      <c r="AB10568" s="7"/>
      <c r="AG10568" s="7"/>
    </row>
    <row r="10569" spans="1:33">
      <c r="A10569" s="7"/>
      <c r="B10569" s="7"/>
      <c r="C10569" s="7"/>
      <c r="D10569" s="7"/>
      <c r="E10569" s="7"/>
      <c r="F10569" s="7"/>
      <c r="G10569" s="7"/>
      <c r="H10569" s="7"/>
      <c r="J10569" s="7"/>
      <c r="K10569" s="7"/>
      <c r="L10569" s="7"/>
      <c r="Q10569" s="7"/>
      <c r="S10569" s="7"/>
      <c r="T10569" s="7"/>
      <c r="Y10569" s="7"/>
      <c r="AA10569" s="7"/>
      <c r="AB10569" s="7"/>
      <c r="AG10569" s="7"/>
    </row>
    <row r="10570" spans="1:33">
      <c r="A10570" s="7"/>
      <c r="B10570" s="7"/>
      <c r="C10570" s="7"/>
      <c r="D10570" s="7"/>
      <c r="E10570" s="7"/>
      <c r="F10570" s="7"/>
      <c r="G10570" s="7"/>
      <c r="H10570" s="7"/>
      <c r="J10570" s="7"/>
      <c r="K10570" s="7"/>
      <c r="L10570" s="7"/>
      <c r="Q10570" s="7"/>
      <c r="S10570" s="7"/>
      <c r="T10570" s="7"/>
      <c r="Y10570" s="7"/>
      <c r="AA10570" s="7"/>
      <c r="AB10570" s="7"/>
      <c r="AG10570" s="7"/>
    </row>
    <row r="10571" spans="1:33">
      <c r="A10571" s="7"/>
      <c r="B10571" s="7"/>
      <c r="C10571" s="7"/>
      <c r="D10571" s="7"/>
      <c r="E10571" s="7"/>
      <c r="F10571" s="7"/>
      <c r="G10571" s="7"/>
      <c r="H10571" s="7"/>
      <c r="J10571" s="7"/>
      <c r="K10571" s="7"/>
      <c r="L10571" s="7"/>
      <c r="Q10571" s="7"/>
      <c r="S10571" s="7"/>
      <c r="T10571" s="7"/>
      <c r="Y10571" s="7"/>
      <c r="AA10571" s="7"/>
      <c r="AB10571" s="7"/>
      <c r="AG10571" s="7"/>
    </row>
    <row r="10572" spans="1:33">
      <c r="A10572" s="7"/>
      <c r="B10572" s="7"/>
      <c r="C10572" s="7"/>
      <c r="D10572" s="7"/>
      <c r="E10572" s="7"/>
      <c r="F10572" s="7"/>
      <c r="G10572" s="7"/>
      <c r="H10572" s="7"/>
      <c r="J10572" s="7"/>
      <c r="K10572" s="7"/>
      <c r="L10572" s="7"/>
      <c r="Q10572" s="7"/>
      <c r="S10572" s="7"/>
      <c r="T10572" s="7"/>
      <c r="Y10572" s="7"/>
      <c r="AA10572" s="7"/>
      <c r="AB10572" s="7"/>
      <c r="AG10572" s="7"/>
    </row>
    <row r="10573" spans="1:33">
      <c r="A10573" s="7"/>
      <c r="B10573" s="7"/>
      <c r="C10573" s="7"/>
      <c r="D10573" s="7"/>
      <c r="E10573" s="7"/>
      <c r="F10573" s="7"/>
      <c r="G10573" s="7"/>
      <c r="H10573" s="7"/>
      <c r="J10573" s="7"/>
      <c r="K10573" s="7"/>
      <c r="L10573" s="7"/>
      <c r="Q10573" s="7"/>
      <c r="S10573" s="7"/>
      <c r="T10573" s="7"/>
      <c r="Y10573" s="7"/>
      <c r="AA10573" s="7"/>
      <c r="AB10573" s="7"/>
      <c r="AG10573" s="7"/>
    </row>
    <row r="10574" spans="1:33">
      <c r="A10574" s="7"/>
      <c r="B10574" s="7"/>
      <c r="C10574" s="7"/>
      <c r="D10574" s="7"/>
      <c r="E10574" s="7"/>
      <c r="F10574" s="7"/>
      <c r="G10574" s="7"/>
      <c r="H10574" s="7"/>
      <c r="J10574" s="7"/>
      <c r="K10574" s="7"/>
      <c r="L10574" s="7"/>
      <c r="Q10574" s="7"/>
      <c r="S10574" s="7"/>
      <c r="T10574" s="7"/>
      <c r="Y10574" s="7"/>
      <c r="AA10574" s="7"/>
      <c r="AB10574" s="7"/>
      <c r="AG10574" s="7"/>
    </row>
    <row r="10575" spans="1:33">
      <c r="A10575" s="7"/>
      <c r="B10575" s="7"/>
      <c r="C10575" s="7"/>
      <c r="D10575" s="7"/>
      <c r="E10575" s="7"/>
      <c r="F10575" s="7"/>
      <c r="G10575" s="7"/>
      <c r="H10575" s="7"/>
      <c r="J10575" s="7"/>
      <c r="K10575" s="7"/>
      <c r="L10575" s="7"/>
      <c r="Q10575" s="7"/>
      <c r="S10575" s="7"/>
      <c r="T10575" s="7"/>
      <c r="Y10575" s="7"/>
      <c r="AA10575" s="7"/>
      <c r="AB10575" s="7"/>
      <c r="AG10575" s="7"/>
    </row>
    <row r="10576" spans="1:33">
      <c r="A10576" s="7"/>
      <c r="B10576" s="7"/>
      <c r="C10576" s="7"/>
      <c r="D10576" s="7"/>
      <c r="E10576" s="7"/>
      <c r="F10576" s="7"/>
      <c r="G10576" s="7"/>
      <c r="H10576" s="7"/>
      <c r="J10576" s="7"/>
      <c r="K10576" s="7"/>
      <c r="L10576" s="7"/>
      <c r="Q10576" s="7"/>
      <c r="S10576" s="7"/>
      <c r="T10576" s="7"/>
      <c r="Y10576" s="7"/>
      <c r="AA10576" s="7"/>
      <c r="AB10576" s="7"/>
      <c r="AG10576" s="7"/>
    </row>
    <row r="10577" spans="1:33">
      <c r="A10577" s="7"/>
      <c r="B10577" s="7"/>
      <c r="C10577" s="7"/>
      <c r="D10577" s="7"/>
      <c r="E10577" s="7"/>
      <c r="F10577" s="7"/>
      <c r="G10577" s="7"/>
      <c r="H10577" s="7"/>
      <c r="J10577" s="7"/>
      <c r="K10577" s="7"/>
      <c r="L10577" s="7"/>
      <c r="Q10577" s="7"/>
      <c r="S10577" s="7"/>
      <c r="T10577" s="7"/>
      <c r="Y10577" s="7"/>
      <c r="AA10577" s="7"/>
      <c r="AB10577" s="7"/>
      <c r="AG10577" s="7"/>
    </row>
    <row r="10578" spans="1:33">
      <c r="A10578" s="7"/>
      <c r="B10578" s="7"/>
      <c r="C10578" s="7"/>
      <c r="D10578" s="7"/>
      <c r="E10578" s="7"/>
      <c r="F10578" s="7"/>
      <c r="G10578" s="7"/>
      <c r="H10578" s="7"/>
      <c r="J10578" s="7"/>
      <c r="K10578" s="7"/>
      <c r="L10578" s="7"/>
      <c r="Q10578" s="7"/>
      <c r="S10578" s="7"/>
      <c r="T10578" s="7"/>
      <c r="Y10578" s="7"/>
      <c r="AA10578" s="7"/>
      <c r="AB10578" s="7"/>
      <c r="AG10578" s="7"/>
    </row>
    <row r="10579" spans="1:33">
      <c r="A10579" s="7"/>
      <c r="B10579" s="7"/>
      <c r="C10579" s="7"/>
      <c r="D10579" s="7"/>
      <c r="E10579" s="7"/>
      <c r="F10579" s="7"/>
      <c r="G10579" s="7"/>
      <c r="H10579" s="7"/>
      <c r="J10579" s="7"/>
      <c r="K10579" s="7"/>
      <c r="L10579" s="7"/>
      <c r="Q10579" s="7"/>
      <c r="S10579" s="7"/>
      <c r="T10579" s="7"/>
      <c r="Y10579" s="7"/>
      <c r="AA10579" s="7"/>
      <c r="AB10579" s="7"/>
      <c r="AG10579" s="7"/>
    </row>
    <row r="10580" spans="1:33">
      <c r="A10580" s="7"/>
      <c r="B10580" s="7"/>
      <c r="C10580" s="7"/>
      <c r="D10580" s="7"/>
      <c r="E10580" s="7"/>
      <c r="F10580" s="7"/>
      <c r="G10580" s="7"/>
      <c r="H10580" s="7"/>
      <c r="J10580" s="7"/>
      <c r="K10580" s="7"/>
      <c r="L10580" s="7"/>
      <c r="Q10580" s="7"/>
      <c r="S10580" s="7"/>
      <c r="T10580" s="7"/>
      <c r="Y10580" s="7"/>
      <c r="AA10580" s="7"/>
      <c r="AB10580" s="7"/>
      <c r="AG10580" s="7"/>
    </row>
    <row r="10581" spans="1:33">
      <c r="A10581" s="7"/>
      <c r="B10581" s="7"/>
      <c r="C10581" s="7"/>
      <c r="D10581" s="7"/>
      <c r="E10581" s="7"/>
      <c r="F10581" s="7"/>
      <c r="G10581" s="7"/>
      <c r="H10581" s="7"/>
      <c r="J10581" s="7"/>
      <c r="K10581" s="7"/>
      <c r="L10581" s="7"/>
      <c r="Q10581" s="7"/>
      <c r="S10581" s="7"/>
      <c r="T10581" s="7"/>
      <c r="Y10581" s="7"/>
      <c r="AA10581" s="7"/>
      <c r="AB10581" s="7"/>
      <c r="AG10581" s="7"/>
    </row>
    <row r="10582" spans="1:33">
      <c r="A10582" s="7"/>
      <c r="B10582" s="7"/>
      <c r="C10582" s="7"/>
      <c r="D10582" s="7"/>
      <c r="E10582" s="7"/>
      <c r="F10582" s="7"/>
      <c r="G10582" s="7"/>
      <c r="H10582" s="7"/>
      <c r="J10582" s="7"/>
      <c r="K10582" s="7"/>
      <c r="L10582" s="7"/>
      <c r="Q10582" s="7"/>
      <c r="S10582" s="7"/>
      <c r="T10582" s="7"/>
      <c r="Y10582" s="7"/>
      <c r="AA10582" s="7"/>
      <c r="AB10582" s="7"/>
      <c r="AG10582" s="7"/>
    </row>
    <row r="10583" spans="1:33">
      <c r="A10583" s="7"/>
      <c r="B10583" s="7"/>
      <c r="C10583" s="7"/>
      <c r="D10583" s="7"/>
      <c r="E10583" s="7"/>
      <c r="F10583" s="7"/>
      <c r="G10583" s="7"/>
      <c r="H10583" s="7"/>
      <c r="J10583" s="7"/>
      <c r="K10583" s="7"/>
      <c r="L10583" s="7"/>
      <c r="Q10583" s="7"/>
      <c r="S10583" s="7"/>
      <c r="T10583" s="7"/>
      <c r="Y10583" s="7"/>
      <c r="AA10583" s="7"/>
      <c r="AB10583" s="7"/>
      <c r="AG10583" s="7"/>
    </row>
    <row r="10584" spans="1:33">
      <c r="A10584" s="7"/>
      <c r="B10584" s="7"/>
      <c r="C10584" s="7"/>
      <c r="D10584" s="7"/>
      <c r="E10584" s="7"/>
      <c r="F10584" s="7"/>
      <c r="G10584" s="7"/>
      <c r="H10584" s="7"/>
      <c r="J10584" s="7"/>
      <c r="K10584" s="7"/>
      <c r="L10584" s="7"/>
      <c r="Q10584" s="7"/>
      <c r="S10584" s="7"/>
      <c r="T10584" s="7"/>
      <c r="Y10584" s="7"/>
      <c r="AA10584" s="7"/>
      <c r="AB10584" s="7"/>
      <c r="AG10584" s="7"/>
    </row>
    <row r="10585" spans="1:33">
      <c r="A10585" s="7"/>
      <c r="B10585" s="7"/>
      <c r="C10585" s="7"/>
      <c r="D10585" s="7"/>
      <c r="E10585" s="7"/>
      <c r="F10585" s="7"/>
      <c r="G10585" s="7"/>
      <c r="H10585" s="7"/>
      <c r="J10585" s="7"/>
      <c r="K10585" s="7"/>
      <c r="L10585" s="7"/>
      <c r="Q10585" s="7"/>
      <c r="S10585" s="7"/>
      <c r="T10585" s="7"/>
      <c r="Y10585" s="7"/>
      <c r="AA10585" s="7"/>
      <c r="AB10585" s="7"/>
      <c r="AG10585" s="7"/>
    </row>
    <row r="10586" spans="1:33">
      <c r="A10586" s="7"/>
      <c r="B10586" s="7"/>
      <c r="C10586" s="7"/>
      <c r="D10586" s="7"/>
      <c r="E10586" s="7"/>
      <c r="F10586" s="7"/>
      <c r="G10586" s="7"/>
      <c r="H10586" s="7"/>
      <c r="J10586" s="7"/>
      <c r="K10586" s="7"/>
      <c r="L10586" s="7"/>
      <c r="Q10586" s="7"/>
      <c r="S10586" s="7"/>
      <c r="T10586" s="7"/>
      <c r="Y10586" s="7"/>
      <c r="AA10586" s="7"/>
      <c r="AB10586" s="7"/>
      <c r="AG10586" s="7"/>
    </row>
    <row r="10587" spans="1:33">
      <c r="A10587" s="7"/>
      <c r="B10587" s="7"/>
      <c r="C10587" s="7"/>
      <c r="D10587" s="7"/>
      <c r="E10587" s="7"/>
      <c r="F10587" s="7"/>
      <c r="G10587" s="7"/>
      <c r="H10587" s="7"/>
      <c r="J10587" s="7"/>
      <c r="K10587" s="7"/>
      <c r="L10587" s="7"/>
      <c r="Q10587" s="7"/>
      <c r="S10587" s="7"/>
      <c r="T10587" s="7"/>
      <c r="Y10587" s="7"/>
      <c r="AA10587" s="7"/>
      <c r="AB10587" s="7"/>
      <c r="AG10587" s="7"/>
    </row>
    <row r="10588" spans="1:33">
      <c r="A10588" s="7"/>
      <c r="B10588" s="7"/>
      <c r="C10588" s="7"/>
      <c r="D10588" s="7"/>
      <c r="E10588" s="7"/>
      <c r="F10588" s="7"/>
      <c r="G10588" s="7"/>
      <c r="H10588" s="7"/>
      <c r="J10588" s="7"/>
      <c r="K10588" s="7"/>
      <c r="L10588" s="7"/>
      <c r="Q10588" s="7"/>
      <c r="S10588" s="7"/>
      <c r="T10588" s="7"/>
      <c r="Y10588" s="7"/>
      <c r="AA10588" s="7"/>
      <c r="AB10588" s="7"/>
      <c r="AG10588" s="7"/>
    </row>
    <row r="10589" spans="1:33">
      <c r="A10589" s="7"/>
      <c r="B10589" s="7"/>
      <c r="C10589" s="7"/>
      <c r="D10589" s="7"/>
      <c r="E10589" s="7"/>
      <c r="F10589" s="7"/>
      <c r="G10589" s="7"/>
      <c r="H10589" s="7"/>
      <c r="J10589" s="7"/>
      <c r="K10589" s="7"/>
      <c r="L10589" s="7"/>
      <c r="Q10589" s="7"/>
      <c r="S10589" s="7"/>
      <c r="T10589" s="7"/>
      <c r="Y10589" s="7"/>
      <c r="AA10589" s="7"/>
      <c r="AB10589" s="7"/>
      <c r="AG10589" s="7"/>
    </row>
    <row r="10590" spans="1:33">
      <c r="A10590" s="7"/>
      <c r="B10590" s="7"/>
      <c r="C10590" s="7"/>
      <c r="D10590" s="7"/>
      <c r="E10590" s="7"/>
      <c r="F10590" s="7"/>
      <c r="G10590" s="7"/>
      <c r="H10590" s="7"/>
      <c r="J10590" s="7"/>
      <c r="K10590" s="7"/>
      <c r="L10590" s="7"/>
      <c r="Q10590" s="7"/>
      <c r="S10590" s="7"/>
      <c r="T10590" s="7"/>
      <c r="Y10590" s="7"/>
      <c r="AA10590" s="7"/>
      <c r="AB10590" s="7"/>
      <c r="AG10590" s="7"/>
    </row>
    <row r="10591" spans="1:33">
      <c r="A10591" s="7"/>
      <c r="B10591" s="7"/>
      <c r="C10591" s="7"/>
      <c r="D10591" s="7"/>
      <c r="E10591" s="7"/>
      <c r="F10591" s="7"/>
      <c r="G10591" s="7"/>
      <c r="H10591" s="7"/>
      <c r="J10591" s="7"/>
      <c r="K10591" s="7"/>
      <c r="L10591" s="7"/>
      <c r="Q10591" s="7"/>
      <c r="S10591" s="7"/>
      <c r="T10591" s="7"/>
      <c r="Y10591" s="7"/>
      <c r="AA10591" s="7"/>
      <c r="AB10591" s="7"/>
      <c r="AG10591" s="7"/>
    </row>
    <row r="10592" spans="1:33">
      <c r="A10592" s="7"/>
      <c r="B10592" s="7"/>
      <c r="C10592" s="7"/>
      <c r="D10592" s="7"/>
      <c r="E10592" s="7"/>
      <c r="F10592" s="7"/>
      <c r="G10592" s="7"/>
      <c r="H10592" s="7"/>
      <c r="J10592" s="7"/>
      <c r="K10592" s="7"/>
      <c r="L10592" s="7"/>
      <c r="Q10592" s="7"/>
      <c r="S10592" s="7"/>
      <c r="T10592" s="7"/>
      <c r="Y10592" s="7"/>
      <c r="AA10592" s="7"/>
      <c r="AB10592" s="7"/>
      <c r="AG10592" s="7"/>
    </row>
    <row r="10593" spans="1:33">
      <c r="A10593" s="7"/>
      <c r="B10593" s="7"/>
      <c r="C10593" s="7"/>
      <c r="D10593" s="7"/>
      <c r="E10593" s="7"/>
      <c r="F10593" s="7"/>
      <c r="G10593" s="7"/>
      <c r="H10593" s="7"/>
      <c r="J10593" s="7"/>
      <c r="K10593" s="7"/>
      <c r="L10593" s="7"/>
      <c r="Q10593" s="7"/>
      <c r="S10593" s="7"/>
      <c r="T10593" s="7"/>
      <c r="Y10593" s="7"/>
      <c r="AA10593" s="7"/>
      <c r="AB10593" s="7"/>
      <c r="AG10593" s="7"/>
    </row>
    <row r="10594" spans="1:33">
      <c r="A10594" s="7"/>
      <c r="B10594" s="7"/>
      <c r="C10594" s="7"/>
      <c r="D10594" s="7"/>
      <c r="E10594" s="7"/>
      <c r="F10594" s="7"/>
      <c r="G10594" s="7"/>
      <c r="H10594" s="7"/>
      <c r="J10594" s="7"/>
      <c r="K10594" s="7"/>
      <c r="L10594" s="7"/>
      <c r="Q10594" s="7"/>
      <c r="S10594" s="7"/>
      <c r="T10594" s="7"/>
      <c r="Y10594" s="7"/>
      <c r="AA10594" s="7"/>
      <c r="AB10594" s="7"/>
      <c r="AG10594" s="7"/>
    </row>
    <row r="10595" spans="1:33">
      <c r="A10595" s="7"/>
      <c r="B10595" s="7"/>
      <c r="C10595" s="7"/>
      <c r="D10595" s="7"/>
      <c r="E10595" s="7"/>
      <c r="F10595" s="7"/>
      <c r="G10595" s="7"/>
      <c r="H10595" s="7"/>
      <c r="J10595" s="7"/>
      <c r="K10595" s="7"/>
      <c r="L10595" s="7"/>
      <c r="Q10595" s="7"/>
      <c r="S10595" s="7"/>
      <c r="T10595" s="7"/>
      <c r="Y10595" s="7"/>
      <c r="AA10595" s="7"/>
      <c r="AB10595" s="7"/>
      <c r="AG10595" s="7"/>
    </row>
    <row r="10596" spans="1:33">
      <c r="A10596" s="7"/>
      <c r="B10596" s="7"/>
      <c r="C10596" s="7"/>
      <c r="D10596" s="7"/>
      <c r="E10596" s="7"/>
      <c r="F10596" s="7"/>
      <c r="G10596" s="7"/>
      <c r="H10596" s="7"/>
      <c r="J10596" s="7"/>
      <c r="K10596" s="7"/>
      <c r="L10596" s="7"/>
      <c r="Q10596" s="7"/>
      <c r="S10596" s="7"/>
      <c r="T10596" s="7"/>
      <c r="Y10596" s="7"/>
      <c r="AA10596" s="7"/>
      <c r="AB10596" s="7"/>
      <c r="AG10596" s="7"/>
    </row>
    <row r="10597" spans="1:33">
      <c r="A10597" s="7"/>
      <c r="B10597" s="7"/>
      <c r="C10597" s="7"/>
      <c r="D10597" s="7"/>
      <c r="E10597" s="7"/>
      <c r="F10597" s="7"/>
      <c r="G10597" s="7"/>
      <c r="H10597" s="7"/>
      <c r="J10597" s="7"/>
      <c r="K10597" s="7"/>
      <c r="L10597" s="7"/>
      <c r="Q10597" s="7"/>
      <c r="S10597" s="7"/>
      <c r="T10597" s="7"/>
      <c r="Y10597" s="7"/>
      <c r="AA10597" s="7"/>
      <c r="AB10597" s="7"/>
      <c r="AG10597" s="7"/>
    </row>
    <row r="10598" spans="1:33">
      <c r="A10598" s="7"/>
      <c r="B10598" s="7"/>
      <c r="C10598" s="7"/>
      <c r="D10598" s="7"/>
      <c r="E10598" s="7"/>
      <c r="F10598" s="7"/>
      <c r="G10598" s="7"/>
      <c r="H10598" s="7"/>
      <c r="J10598" s="7"/>
      <c r="K10598" s="7"/>
      <c r="L10598" s="7"/>
      <c r="Q10598" s="7"/>
      <c r="S10598" s="7"/>
      <c r="T10598" s="7"/>
      <c r="Y10598" s="7"/>
      <c r="AA10598" s="7"/>
      <c r="AB10598" s="7"/>
      <c r="AG10598" s="7"/>
    </row>
    <row r="10599" spans="1:33">
      <c r="A10599" s="7"/>
      <c r="B10599" s="7"/>
      <c r="C10599" s="7"/>
      <c r="D10599" s="7"/>
      <c r="E10599" s="7"/>
      <c r="F10599" s="7"/>
      <c r="G10599" s="7"/>
      <c r="H10599" s="7"/>
      <c r="J10599" s="7"/>
      <c r="K10599" s="7"/>
      <c r="L10599" s="7"/>
      <c r="Q10599" s="7"/>
      <c r="S10599" s="7"/>
      <c r="T10599" s="7"/>
      <c r="Y10599" s="7"/>
      <c r="AA10599" s="7"/>
      <c r="AB10599" s="7"/>
      <c r="AG10599" s="7"/>
    </row>
    <row r="10600" spans="1:33">
      <c r="A10600" s="7"/>
      <c r="B10600" s="7"/>
      <c r="C10600" s="7"/>
      <c r="D10600" s="7"/>
      <c r="E10600" s="7"/>
      <c r="F10600" s="7"/>
      <c r="G10600" s="7"/>
      <c r="H10600" s="7"/>
      <c r="J10600" s="7"/>
      <c r="K10600" s="7"/>
      <c r="L10600" s="7"/>
      <c r="Q10600" s="7"/>
      <c r="S10600" s="7"/>
      <c r="T10600" s="7"/>
      <c r="Y10600" s="7"/>
      <c r="AA10600" s="7"/>
      <c r="AB10600" s="7"/>
      <c r="AG10600" s="7"/>
    </row>
    <row r="10601" spans="1:33">
      <c r="A10601" s="7"/>
      <c r="B10601" s="7"/>
      <c r="C10601" s="7"/>
      <c r="D10601" s="7"/>
      <c r="E10601" s="7"/>
      <c r="F10601" s="7"/>
      <c r="G10601" s="7"/>
      <c r="H10601" s="7"/>
      <c r="J10601" s="7"/>
      <c r="K10601" s="7"/>
      <c r="L10601" s="7"/>
      <c r="Q10601" s="7"/>
      <c r="S10601" s="7"/>
      <c r="T10601" s="7"/>
      <c r="Y10601" s="7"/>
      <c r="AA10601" s="7"/>
      <c r="AB10601" s="7"/>
      <c r="AG10601" s="7"/>
    </row>
    <row r="10602" spans="1:33">
      <c r="A10602" s="7"/>
      <c r="B10602" s="7"/>
      <c r="C10602" s="7"/>
      <c r="D10602" s="7"/>
      <c r="E10602" s="7"/>
      <c r="F10602" s="7"/>
      <c r="G10602" s="7"/>
      <c r="H10602" s="7"/>
      <c r="J10602" s="7"/>
      <c r="K10602" s="7"/>
      <c r="L10602" s="7"/>
      <c r="Q10602" s="7"/>
      <c r="S10602" s="7"/>
      <c r="T10602" s="7"/>
      <c r="Y10602" s="7"/>
      <c r="AA10602" s="7"/>
      <c r="AB10602" s="7"/>
      <c r="AG10602" s="7"/>
    </row>
    <row r="10603" spans="1:33">
      <c r="A10603" s="7"/>
      <c r="B10603" s="7"/>
      <c r="C10603" s="7"/>
      <c r="D10603" s="7"/>
      <c r="E10603" s="7"/>
      <c r="F10603" s="7"/>
      <c r="G10603" s="7"/>
      <c r="H10603" s="7"/>
      <c r="J10603" s="7"/>
      <c r="K10603" s="7"/>
      <c r="L10603" s="7"/>
      <c r="Q10603" s="7"/>
      <c r="S10603" s="7"/>
      <c r="T10603" s="7"/>
      <c r="Y10603" s="7"/>
      <c r="AA10603" s="7"/>
      <c r="AB10603" s="7"/>
      <c r="AG10603" s="7"/>
    </row>
    <row r="10604" spans="1:33">
      <c r="A10604" s="7"/>
      <c r="B10604" s="7"/>
      <c r="C10604" s="7"/>
      <c r="D10604" s="7"/>
      <c r="E10604" s="7"/>
      <c r="F10604" s="7"/>
      <c r="G10604" s="7"/>
      <c r="H10604" s="7"/>
      <c r="J10604" s="7"/>
      <c r="K10604" s="7"/>
      <c r="L10604" s="7"/>
      <c r="Q10604" s="7"/>
      <c r="S10604" s="7"/>
      <c r="T10604" s="7"/>
      <c r="Y10604" s="7"/>
      <c r="AA10604" s="7"/>
      <c r="AB10604" s="7"/>
      <c r="AG10604" s="7"/>
    </row>
    <row r="10605" spans="1:33">
      <c r="A10605" s="7"/>
      <c r="B10605" s="7"/>
      <c r="C10605" s="7"/>
      <c r="D10605" s="7"/>
      <c r="E10605" s="7"/>
      <c r="F10605" s="7"/>
      <c r="G10605" s="7"/>
      <c r="H10605" s="7"/>
      <c r="J10605" s="7"/>
      <c r="K10605" s="7"/>
      <c r="L10605" s="7"/>
      <c r="Q10605" s="7"/>
      <c r="S10605" s="7"/>
      <c r="T10605" s="7"/>
      <c r="Y10605" s="7"/>
      <c r="AA10605" s="7"/>
      <c r="AB10605" s="7"/>
      <c r="AG10605" s="7"/>
    </row>
    <row r="10606" spans="1:33">
      <c r="A10606" s="7"/>
      <c r="B10606" s="7"/>
      <c r="C10606" s="7"/>
      <c r="D10606" s="7"/>
      <c r="E10606" s="7"/>
      <c r="F10606" s="7"/>
      <c r="G10606" s="7"/>
      <c r="H10606" s="7"/>
      <c r="J10606" s="7"/>
      <c r="K10606" s="7"/>
      <c r="L10606" s="7"/>
      <c r="Q10606" s="7"/>
      <c r="S10606" s="7"/>
      <c r="T10606" s="7"/>
      <c r="Y10606" s="7"/>
      <c r="AA10606" s="7"/>
      <c r="AB10606" s="7"/>
      <c r="AG10606" s="7"/>
    </row>
    <row r="10607" spans="1:33">
      <c r="A10607" s="7"/>
      <c r="B10607" s="7"/>
      <c r="C10607" s="7"/>
      <c r="D10607" s="7"/>
      <c r="E10607" s="7"/>
      <c r="F10607" s="7"/>
      <c r="G10607" s="7"/>
      <c r="H10607" s="7"/>
      <c r="J10607" s="7"/>
      <c r="K10607" s="7"/>
      <c r="L10607" s="7"/>
      <c r="Q10607" s="7"/>
      <c r="S10607" s="7"/>
      <c r="T10607" s="7"/>
      <c r="Y10607" s="7"/>
      <c r="AA10607" s="7"/>
      <c r="AB10607" s="7"/>
      <c r="AG10607" s="7"/>
    </row>
    <row r="10608" spans="1:33">
      <c r="A10608" s="7"/>
      <c r="B10608" s="7"/>
      <c r="C10608" s="7"/>
      <c r="D10608" s="7"/>
      <c r="E10608" s="7"/>
      <c r="F10608" s="7"/>
      <c r="G10608" s="7"/>
      <c r="H10608" s="7"/>
      <c r="J10608" s="7"/>
      <c r="K10608" s="7"/>
      <c r="L10608" s="7"/>
      <c r="Q10608" s="7"/>
      <c r="S10608" s="7"/>
      <c r="T10608" s="7"/>
      <c r="Y10608" s="7"/>
      <c r="AA10608" s="7"/>
      <c r="AB10608" s="7"/>
      <c r="AG10608" s="7"/>
    </row>
    <row r="10609" spans="1:33">
      <c r="A10609" s="7"/>
      <c r="B10609" s="7"/>
      <c r="C10609" s="7"/>
      <c r="D10609" s="7"/>
      <c r="E10609" s="7"/>
      <c r="F10609" s="7"/>
      <c r="G10609" s="7"/>
      <c r="H10609" s="7"/>
      <c r="J10609" s="7"/>
      <c r="K10609" s="7"/>
      <c r="L10609" s="7"/>
      <c r="Q10609" s="7"/>
      <c r="S10609" s="7"/>
      <c r="T10609" s="7"/>
      <c r="Y10609" s="7"/>
      <c r="AA10609" s="7"/>
      <c r="AB10609" s="7"/>
      <c r="AG10609" s="7"/>
    </row>
    <row r="10610" spans="1:33">
      <c r="A10610" s="7"/>
      <c r="B10610" s="7"/>
      <c r="C10610" s="7"/>
      <c r="D10610" s="7"/>
      <c r="E10610" s="7"/>
      <c r="F10610" s="7"/>
      <c r="G10610" s="7"/>
      <c r="H10610" s="7"/>
      <c r="J10610" s="7"/>
      <c r="K10610" s="7"/>
      <c r="L10610" s="7"/>
      <c r="Q10610" s="7"/>
      <c r="S10610" s="7"/>
      <c r="T10610" s="7"/>
      <c r="Y10610" s="7"/>
      <c r="AA10610" s="7"/>
      <c r="AB10610" s="7"/>
      <c r="AG10610" s="7"/>
    </row>
    <row r="10611" spans="1:33">
      <c r="A10611" s="7"/>
      <c r="B10611" s="7"/>
      <c r="C10611" s="7"/>
      <c r="D10611" s="7"/>
      <c r="E10611" s="7"/>
      <c r="F10611" s="7"/>
      <c r="G10611" s="7"/>
      <c r="H10611" s="7"/>
      <c r="J10611" s="7"/>
      <c r="K10611" s="7"/>
      <c r="L10611" s="7"/>
      <c r="Q10611" s="7"/>
      <c r="S10611" s="7"/>
      <c r="T10611" s="7"/>
      <c r="Y10611" s="7"/>
      <c r="AA10611" s="7"/>
      <c r="AB10611" s="7"/>
      <c r="AG10611" s="7"/>
    </row>
    <row r="10612" spans="1:33">
      <c r="A10612" s="7"/>
      <c r="B10612" s="7"/>
      <c r="C10612" s="7"/>
      <c r="D10612" s="7"/>
      <c r="E10612" s="7"/>
      <c r="F10612" s="7"/>
      <c r="G10612" s="7"/>
      <c r="H10612" s="7"/>
      <c r="J10612" s="7"/>
      <c r="K10612" s="7"/>
      <c r="L10612" s="7"/>
      <c r="Q10612" s="7"/>
      <c r="S10612" s="7"/>
      <c r="T10612" s="7"/>
      <c r="Y10612" s="7"/>
      <c r="AA10612" s="7"/>
      <c r="AB10612" s="7"/>
      <c r="AG10612" s="7"/>
    </row>
    <row r="10613" spans="1:33">
      <c r="A10613" s="7"/>
      <c r="B10613" s="7"/>
      <c r="C10613" s="7"/>
      <c r="D10613" s="7"/>
      <c r="E10613" s="7"/>
      <c r="F10613" s="7"/>
      <c r="G10613" s="7"/>
      <c r="H10613" s="7"/>
      <c r="J10613" s="7"/>
      <c r="K10613" s="7"/>
      <c r="L10613" s="7"/>
      <c r="Q10613" s="7"/>
      <c r="S10613" s="7"/>
      <c r="T10613" s="7"/>
      <c r="Y10613" s="7"/>
      <c r="AA10613" s="7"/>
      <c r="AB10613" s="7"/>
      <c r="AG10613" s="7"/>
    </row>
    <row r="10614" spans="1:33">
      <c r="A10614" s="7"/>
      <c r="B10614" s="7"/>
      <c r="C10614" s="7"/>
      <c r="D10614" s="7"/>
      <c r="E10614" s="7"/>
      <c r="F10614" s="7"/>
      <c r="G10614" s="7"/>
      <c r="H10614" s="7"/>
      <c r="J10614" s="7"/>
      <c r="K10614" s="7"/>
      <c r="L10614" s="7"/>
      <c r="Q10614" s="7"/>
      <c r="S10614" s="7"/>
      <c r="T10614" s="7"/>
      <c r="Y10614" s="7"/>
      <c r="AA10614" s="7"/>
      <c r="AB10614" s="7"/>
      <c r="AG10614" s="7"/>
    </row>
    <row r="10615" spans="1:33">
      <c r="A10615" s="7"/>
      <c r="B10615" s="7"/>
      <c r="C10615" s="7"/>
      <c r="D10615" s="7"/>
      <c r="E10615" s="7"/>
      <c r="F10615" s="7"/>
      <c r="G10615" s="7"/>
      <c r="H10615" s="7"/>
      <c r="J10615" s="7"/>
      <c r="K10615" s="7"/>
      <c r="L10615" s="7"/>
      <c r="Q10615" s="7"/>
      <c r="S10615" s="7"/>
      <c r="T10615" s="7"/>
      <c r="Y10615" s="7"/>
      <c r="AA10615" s="7"/>
      <c r="AB10615" s="7"/>
      <c r="AG10615" s="7"/>
    </row>
    <row r="10616" spans="1:33">
      <c r="A10616" s="7"/>
      <c r="B10616" s="7"/>
      <c r="C10616" s="7"/>
      <c r="D10616" s="7"/>
      <c r="E10616" s="7"/>
      <c r="F10616" s="7"/>
      <c r="G10616" s="7"/>
      <c r="H10616" s="7"/>
      <c r="J10616" s="7"/>
      <c r="K10616" s="7"/>
      <c r="L10616" s="7"/>
      <c r="Q10616" s="7"/>
      <c r="S10616" s="7"/>
      <c r="T10616" s="7"/>
      <c r="Y10616" s="7"/>
      <c r="AA10616" s="7"/>
      <c r="AB10616" s="7"/>
      <c r="AG10616" s="7"/>
    </row>
    <row r="10617" spans="1:33">
      <c r="A10617" s="7"/>
      <c r="B10617" s="7"/>
      <c r="C10617" s="7"/>
      <c r="D10617" s="7"/>
      <c r="E10617" s="7"/>
      <c r="F10617" s="7"/>
      <c r="G10617" s="7"/>
      <c r="H10617" s="7"/>
      <c r="J10617" s="7"/>
      <c r="K10617" s="7"/>
      <c r="L10617" s="7"/>
      <c r="Q10617" s="7"/>
      <c r="S10617" s="7"/>
      <c r="T10617" s="7"/>
      <c r="Y10617" s="7"/>
      <c r="AA10617" s="7"/>
      <c r="AB10617" s="7"/>
      <c r="AG10617" s="7"/>
    </row>
    <row r="10618" spans="1:33">
      <c r="A10618" s="7"/>
      <c r="B10618" s="7"/>
      <c r="C10618" s="7"/>
      <c r="D10618" s="7"/>
      <c r="E10618" s="7"/>
      <c r="F10618" s="7"/>
      <c r="G10618" s="7"/>
      <c r="H10618" s="7"/>
      <c r="J10618" s="7"/>
      <c r="K10618" s="7"/>
      <c r="L10618" s="7"/>
      <c r="Q10618" s="7"/>
      <c r="S10618" s="7"/>
      <c r="T10618" s="7"/>
      <c r="Y10618" s="7"/>
      <c r="AA10618" s="7"/>
      <c r="AB10618" s="7"/>
      <c r="AG10618" s="7"/>
    </row>
    <row r="10619" spans="1:33">
      <c r="A10619" s="7"/>
      <c r="B10619" s="7"/>
      <c r="C10619" s="7"/>
      <c r="D10619" s="7"/>
      <c r="E10619" s="7"/>
      <c r="F10619" s="7"/>
      <c r="G10619" s="7"/>
      <c r="H10619" s="7"/>
      <c r="J10619" s="7"/>
      <c r="K10619" s="7"/>
      <c r="L10619" s="7"/>
      <c r="Q10619" s="7"/>
      <c r="S10619" s="7"/>
      <c r="T10619" s="7"/>
      <c r="Y10619" s="7"/>
      <c r="AA10619" s="7"/>
      <c r="AB10619" s="7"/>
      <c r="AG10619" s="7"/>
    </row>
    <row r="10620" spans="1:33">
      <c r="A10620" s="7"/>
      <c r="B10620" s="7"/>
      <c r="C10620" s="7"/>
      <c r="D10620" s="7"/>
      <c r="E10620" s="7"/>
      <c r="F10620" s="7"/>
      <c r="G10620" s="7"/>
      <c r="H10620" s="7"/>
      <c r="J10620" s="7"/>
      <c r="K10620" s="7"/>
      <c r="L10620" s="7"/>
      <c r="Q10620" s="7"/>
      <c r="S10620" s="7"/>
      <c r="T10620" s="7"/>
      <c r="Y10620" s="7"/>
      <c r="AA10620" s="7"/>
      <c r="AB10620" s="7"/>
      <c r="AG10620" s="7"/>
    </row>
    <row r="10621" spans="1:33">
      <c r="A10621" s="7"/>
      <c r="B10621" s="7"/>
      <c r="C10621" s="7"/>
      <c r="D10621" s="7"/>
      <c r="E10621" s="7"/>
      <c r="F10621" s="7"/>
      <c r="G10621" s="7"/>
      <c r="H10621" s="7"/>
      <c r="J10621" s="7"/>
      <c r="K10621" s="7"/>
      <c r="L10621" s="7"/>
      <c r="Q10621" s="7"/>
      <c r="S10621" s="7"/>
      <c r="T10621" s="7"/>
      <c r="Y10621" s="7"/>
      <c r="AA10621" s="7"/>
      <c r="AB10621" s="7"/>
      <c r="AG10621" s="7"/>
    </row>
    <row r="10622" spans="1:33">
      <c r="A10622" s="7"/>
      <c r="B10622" s="7"/>
      <c r="C10622" s="7"/>
      <c r="D10622" s="7"/>
      <c r="E10622" s="7"/>
      <c r="F10622" s="7"/>
      <c r="G10622" s="7"/>
      <c r="H10622" s="7"/>
      <c r="J10622" s="7"/>
      <c r="K10622" s="7"/>
      <c r="L10622" s="7"/>
      <c r="Q10622" s="7"/>
      <c r="S10622" s="7"/>
      <c r="T10622" s="7"/>
      <c r="Y10622" s="7"/>
      <c r="AA10622" s="7"/>
      <c r="AB10622" s="7"/>
      <c r="AG10622" s="7"/>
    </row>
    <row r="10623" spans="1:33">
      <c r="A10623" s="7"/>
      <c r="B10623" s="7"/>
      <c r="C10623" s="7"/>
      <c r="D10623" s="7"/>
      <c r="E10623" s="7"/>
      <c r="F10623" s="7"/>
      <c r="G10623" s="7"/>
      <c r="H10623" s="7"/>
      <c r="J10623" s="7"/>
      <c r="K10623" s="7"/>
      <c r="L10623" s="7"/>
      <c r="Q10623" s="7"/>
      <c r="S10623" s="7"/>
      <c r="T10623" s="7"/>
      <c r="Y10623" s="7"/>
      <c r="AA10623" s="7"/>
      <c r="AB10623" s="7"/>
      <c r="AG10623" s="7"/>
    </row>
    <row r="10624" spans="1:33">
      <c r="A10624" s="7"/>
      <c r="B10624" s="7"/>
      <c r="C10624" s="7"/>
      <c r="D10624" s="7"/>
      <c r="E10624" s="7"/>
      <c r="F10624" s="7"/>
      <c r="G10624" s="7"/>
      <c r="H10624" s="7"/>
      <c r="J10624" s="7"/>
      <c r="K10624" s="7"/>
      <c r="L10624" s="7"/>
      <c r="Q10624" s="7"/>
      <c r="S10624" s="7"/>
      <c r="T10624" s="7"/>
      <c r="Y10624" s="7"/>
      <c r="AA10624" s="7"/>
      <c r="AB10624" s="7"/>
      <c r="AG10624" s="7"/>
    </row>
    <row r="10625" spans="1:33">
      <c r="A10625" s="7"/>
      <c r="B10625" s="7"/>
      <c r="C10625" s="7"/>
      <c r="D10625" s="7"/>
      <c r="E10625" s="7"/>
      <c r="F10625" s="7"/>
      <c r="G10625" s="7"/>
      <c r="H10625" s="7"/>
      <c r="J10625" s="7"/>
      <c r="K10625" s="7"/>
      <c r="L10625" s="7"/>
      <c r="Q10625" s="7"/>
      <c r="S10625" s="7"/>
      <c r="T10625" s="7"/>
      <c r="Y10625" s="7"/>
      <c r="AA10625" s="7"/>
      <c r="AB10625" s="7"/>
      <c r="AG10625" s="7"/>
    </row>
    <row r="10626" spans="1:33">
      <c r="A10626" s="7"/>
      <c r="B10626" s="7"/>
      <c r="C10626" s="7"/>
      <c r="D10626" s="7"/>
      <c r="E10626" s="7"/>
      <c r="F10626" s="7"/>
      <c r="G10626" s="7"/>
      <c r="H10626" s="7"/>
      <c r="J10626" s="7"/>
      <c r="K10626" s="7"/>
      <c r="L10626" s="7"/>
      <c r="Q10626" s="7"/>
      <c r="S10626" s="7"/>
      <c r="T10626" s="7"/>
      <c r="Y10626" s="7"/>
      <c r="AA10626" s="7"/>
      <c r="AB10626" s="7"/>
      <c r="AG10626" s="7"/>
    </row>
    <row r="10627" spans="1:33">
      <c r="A10627" s="7"/>
      <c r="B10627" s="7"/>
      <c r="C10627" s="7"/>
      <c r="D10627" s="7"/>
      <c r="E10627" s="7"/>
      <c r="F10627" s="7"/>
      <c r="G10627" s="7"/>
      <c r="H10627" s="7"/>
      <c r="J10627" s="7"/>
      <c r="K10627" s="7"/>
      <c r="L10627" s="7"/>
      <c r="Q10627" s="7"/>
      <c r="S10627" s="7"/>
      <c r="T10627" s="7"/>
      <c r="Y10627" s="7"/>
      <c r="AA10627" s="7"/>
      <c r="AB10627" s="7"/>
      <c r="AG10627" s="7"/>
    </row>
    <row r="10628" spans="1:33">
      <c r="A10628" s="7"/>
      <c r="B10628" s="7"/>
      <c r="C10628" s="7"/>
      <c r="D10628" s="7"/>
      <c r="E10628" s="7"/>
      <c r="F10628" s="7"/>
      <c r="G10628" s="7"/>
      <c r="H10628" s="7"/>
      <c r="J10628" s="7"/>
      <c r="K10628" s="7"/>
      <c r="L10628" s="7"/>
      <c r="Q10628" s="7"/>
      <c r="S10628" s="7"/>
      <c r="T10628" s="7"/>
      <c r="Y10628" s="7"/>
      <c r="AA10628" s="7"/>
      <c r="AB10628" s="7"/>
      <c r="AG10628" s="7"/>
    </row>
    <row r="10629" spans="1:33">
      <c r="A10629" s="7"/>
      <c r="B10629" s="7"/>
      <c r="C10629" s="7"/>
      <c r="D10629" s="7"/>
      <c r="E10629" s="7"/>
      <c r="F10629" s="7"/>
      <c r="G10629" s="7"/>
      <c r="H10629" s="7"/>
      <c r="J10629" s="7"/>
      <c r="K10629" s="7"/>
      <c r="L10629" s="7"/>
      <c r="Q10629" s="7"/>
      <c r="S10629" s="7"/>
      <c r="T10629" s="7"/>
      <c r="Y10629" s="7"/>
      <c r="AA10629" s="7"/>
      <c r="AB10629" s="7"/>
      <c r="AG10629" s="7"/>
    </row>
    <row r="10630" spans="1:33">
      <c r="A10630" s="7"/>
      <c r="B10630" s="7"/>
      <c r="C10630" s="7"/>
      <c r="D10630" s="7"/>
      <c r="E10630" s="7"/>
      <c r="F10630" s="7"/>
      <c r="G10630" s="7"/>
      <c r="H10630" s="7"/>
      <c r="J10630" s="7"/>
      <c r="K10630" s="7"/>
      <c r="L10630" s="7"/>
      <c r="Q10630" s="7"/>
      <c r="S10630" s="7"/>
      <c r="T10630" s="7"/>
      <c r="Y10630" s="7"/>
      <c r="AA10630" s="7"/>
      <c r="AB10630" s="7"/>
      <c r="AG10630" s="7"/>
    </row>
    <row r="10631" spans="1:33">
      <c r="A10631" s="7"/>
      <c r="B10631" s="7"/>
      <c r="C10631" s="7"/>
      <c r="D10631" s="7"/>
      <c r="E10631" s="7"/>
      <c r="F10631" s="7"/>
      <c r="G10631" s="7"/>
      <c r="H10631" s="7"/>
      <c r="J10631" s="7"/>
      <c r="K10631" s="7"/>
      <c r="L10631" s="7"/>
      <c r="Q10631" s="7"/>
      <c r="S10631" s="7"/>
      <c r="T10631" s="7"/>
      <c r="Y10631" s="7"/>
      <c r="AA10631" s="7"/>
      <c r="AB10631" s="7"/>
      <c r="AG10631" s="7"/>
    </row>
    <row r="10632" spans="1:33">
      <c r="A10632" s="7"/>
      <c r="B10632" s="7"/>
      <c r="C10632" s="7"/>
      <c r="D10632" s="7"/>
      <c r="E10632" s="7"/>
      <c r="F10632" s="7"/>
      <c r="G10632" s="7"/>
      <c r="H10632" s="7"/>
      <c r="J10632" s="7"/>
      <c r="K10632" s="7"/>
      <c r="L10632" s="7"/>
      <c r="Q10632" s="7"/>
      <c r="S10632" s="7"/>
      <c r="T10632" s="7"/>
      <c r="Y10632" s="7"/>
      <c r="AA10632" s="7"/>
      <c r="AB10632" s="7"/>
      <c r="AG10632" s="7"/>
    </row>
    <row r="10633" spans="1:33">
      <c r="A10633" s="7"/>
      <c r="B10633" s="7"/>
      <c r="C10633" s="7"/>
      <c r="D10633" s="7"/>
      <c r="E10633" s="7"/>
      <c r="F10633" s="7"/>
      <c r="G10633" s="7"/>
      <c r="H10633" s="7"/>
      <c r="J10633" s="7"/>
      <c r="K10633" s="7"/>
      <c r="L10633" s="7"/>
      <c r="Q10633" s="7"/>
      <c r="S10633" s="7"/>
      <c r="T10633" s="7"/>
      <c r="Y10633" s="7"/>
      <c r="AA10633" s="7"/>
      <c r="AB10633" s="7"/>
      <c r="AG10633" s="7"/>
    </row>
    <row r="10634" spans="1:33">
      <c r="A10634" s="7"/>
      <c r="B10634" s="7"/>
      <c r="C10634" s="7"/>
      <c r="D10634" s="7"/>
      <c r="E10634" s="7"/>
      <c r="F10634" s="7"/>
      <c r="G10634" s="7"/>
      <c r="H10634" s="7"/>
      <c r="J10634" s="7"/>
      <c r="K10634" s="7"/>
      <c r="L10634" s="7"/>
      <c r="Q10634" s="7"/>
      <c r="S10634" s="7"/>
      <c r="T10634" s="7"/>
      <c r="Y10634" s="7"/>
      <c r="AA10634" s="7"/>
      <c r="AB10634" s="7"/>
      <c r="AG10634" s="7"/>
    </row>
    <row r="10635" spans="1:33">
      <c r="A10635" s="7"/>
      <c r="B10635" s="7"/>
      <c r="C10635" s="7"/>
      <c r="D10635" s="7"/>
      <c r="E10635" s="7"/>
      <c r="F10635" s="7"/>
      <c r="G10635" s="7"/>
      <c r="H10635" s="7"/>
      <c r="J10635" s="7"/>
      <c r="K10635" s="7"/>
      <c r="L10635" s="7"/>
      <c r="Q10635" s="7"/>
      <c r="S10635" s="7"/>
      <c r="T10635" s="7"/>
      <c r="Y10635" s="7"/>
      <c r="AA10635" s="7"/>
      <c r="AB10635" s="7"/>
      <c r="AG10635" s="7"/>
    </row>
    <row r="10636" spans="1:33">
      <c r="A10636" s="7"/>
      <c r="B10636" s="7"/>
      <c r="C10636" s="7"/>
      <c r="D10636" s="7"/>
      <c r="E10636" s="7"/>
      <c r="F10636" s="7"/>
      <c r="G10636" s="7"/>
      <c r="H10636" s="7"/>
      <c r="J10636" s="7"/>
      <c r="K10636" s="7"/>
      <c r="L10636" s="7"/>
      <c r="Q10636" s="7"/>
      <c r="S10636" s="7"/>
      <c r="T10636" s="7"/>
      <c r="Y10636" s="7"/>
      <c r="AA10636" s="7"/>
      <c r="AB10636" s="7"/>
      <c r="AG10636" s="7"/>
    </row>
    <row r="10637" spans="1:33">
      <c r="A10637" s="7"/>
      <c r="B10637" s="7"/>
      <c r="C10637" s="7"/>
      <c r="D10637" s="7"/>
      <c r="E10637" s="7"/>
      <c r="F10637" s="7"/>
      <c r="G10637" s="7"/>
      <c r="H10637" s="7"/>
      <c r="J10637" s="7"/>
      <c r="K10637" s="7"/>
      <c r="L10637" s="7"/>
      <c r="Q10637" s="7"/>
      <c r="S10637" s="7"/>
      <c r="T10637" s="7"/>
      <c r="Y10637" s="7"/>
      <c r="AA10637" s="7"/>
      <c r="AB10637" s="7"/>
      <c r="AG10637" s="7"/>
    </row>
    <row r="10638" spans="1:33">
      <c r="A10638" s="7"/>
      <c r="B10638" s="7"/>
      <c r="C10638" s="7"/>
      <c r="D10638" s="7"/>
      <c r="E10638" s="7"/>
      <c r="F10638" s="7"/>
      <c r="G10638" s="7"/>
      <c r="H10638" s="7"/>
      <c r="J10638" s="7"/>
      <c r="K10638" s="7"/>
      <c r="L10638" s="7"/>
      <c r="Q10638" s="7"/>
      <c r="S10638" s="7"/>
      <c r="T10638" s="7"/>
      <c r="Y10638" s="7"/>
      <c r="AA10638" s="7"/>
      <c r="AB10638" s="7"/>
      <c r="AG10638" s="7"/>
    </row>
    <row r="10639" spans="1:33">
      <c r="A10639" s="7"/>
      <c r="B10639" s="7"/>
      <c r="C10639" s="7"/>
      <c r="D10639" s="7"/>
      <c r="E10639" s="7"/>
      <c r="F10639" s="7"/>
      <c r="G10639" s="7"/>
      <c r="H10639" s="7"/>
      <c r="J10639" s="7"/>
      <c r="K10639" s="7"/>
      <c r="L10639" s="7"/>
      <c r="Q10639" s="7"/>
      <c r="S10639" s="7"/>
      <c r="T10639" s="7"/>
      <c r="Y10639" s="7"/>
      <c r="AA10639" s="7"/>
      <c r="AB10639" s="7"/>
      <c r="AG10639" s="7"/>
    </row>
    <row r="10640" spans="1:33">
      <c r="A10640" s="7"/>
      <c r="B10640" s="7"/>
      <c r="C10640" s="7"/>
      <c r="D10640" s="7"/>
      <c r="E10640" s="7"/>
      <c r="F10640" s="7"/>
      <c r="G10640" s="7"/>
      <c r="H10640" s="7"/>
      <c r="J10640" s="7"/>
      <c r="K10640" s="7"/>
      <c r="L10640" s="7"/>
      <c r="Q10640" s="7"/>
      <c r="S10640" s="7"/>
      <c r="T10640" s="7"/>
      <c r="Y10640" s="7"/>
      <c r="AA10640" s="7"/>
      <c r="AB10640" s="7"/>
      <c r="AG10640" s="7"/>
    </row>
    <row r="10641" spans="1:33">
      <c r="A10641" s="7"/>
      <c r="B10641" s="7"/>
      <c r="C10641" s="7"/>
      <c r="D10641" s="7"/>
      <c r="E10641" s="7"/>
      <c r="F10641" s="7"/>
      <c r="G10641" s="7"/>
      <c r="H10641" s="7"/>
      <c r="J10641" s="7"/>
      <c r="K10641" s="7"/>
      <c r="L10641" s="7"/>
      <c r="Q10641" s="7"/>
      <c r="S10641" s="7"/>
      <c r="T10641" s="7"/>
      <c r="Y10641" s="7"/>
      <c r="AA10641" s="7"/>
      <c r="AB10641" s="7"/>
      <c r="AG10641" s="7"/>
    </row>
    <row r="10642" spans="1:33">
      <c r="A10642" s="7"/>
      <c r="B10642" s="7"/>
      <c r="C10642" s="7"/>
      <c r="D10642" s="7"/>
      <c r="E10642" s="7"/>
      <c r="F10642" s="7"/>
      <c r="G10642" s="7"/>
      <c r="H10642" s="7"/>
      <c r="J10642" s="7"/>
      <c r="K10642" s="7"/>
      <c r="L10642" s="7"/>
      <c r="Q10642" s="7"/>
      <c r="S10642" s="7"/>
      <c r="T10642" s="7"/>
      <c r="Y10642" s="7"/>
      <c r="AA10642" s="7"/>
      <c r="AB10642" s="7"/>
      <c r="AG10642" s="7"/>
    </row>
    <row r="10643" spans="1:33">
      <c r="A10643" s="7"/>
      <c r="B10643" s="7"/>
      <c r="C10643" s="7"/>
      <c r="D10643" s="7"/>
      <c r="E10643" s="7"/>
      <c r="F10643" s="7"/>
      <c r="G10643" s="7"/>
      <c r="H10643" s="7"/>
      <c r="J10643" s="7"/>
      <c r="K10643" s="7"/>
      <c r="L10643" s="7"/>
      <c r="Q10643" s="7"/>
      <c r="S10643" s="7"/>
      <c r="T10643" s="7"/>
      <c r="Y10643" s="7"/>
      <c r="AA10643" s="7"/>
      <c r="AB10643" s="7"/>
      <c r="AG10643" s="7"/>
    </row>
    <row r="10644" spans="1:33">
      <c r="A10644" s="7"/>
      <c r="B10644" s="7"/>
      <c r="C10644" s="7"/>
      <c r="D10644" s="7"/>
      <c r="E10644" s="7"/>
      <c r="F10644" s="7"/>
      <c r="G10644" s="7"/>
      <c r="H10644" s="7"/>
      <c r="J10644" s="7"/>
      <c r="K10644" s="7"/>
      <c r="L10644" s="7"/>
      <c r="Q10644" s="7"/>
      <c r="S10644" s="7"/>
      <c r="T10644" s="7"/>
      <c r="Y10644" s="7"/>
      <c r="AA10644" s="7"/>
      <c r="AB10644" s="7"/>
      <c r="AG10644" s="7"/>
    </row>
    <row r="10645" spans="1:33">
      <c r="A10645" s="7"/>
      <c r="B10645" s="7"/>
      <c r="C10645" s="7"/>
      <c r="D10645" s="7"/>
      <c r="E10645" s="7"/>
      <c r="F10645" s="7"/>
      <c r="G10645" s="7"/>
      <c r="H10645" s="7"/>
      <c r="J10645" s="7"/>
      <c r="K10645" s="7"/>
      <c r="L10645" s="7"/>
      <c r="Q10645" s="7"/>
      <c r="S10645" s="7"/>
      <c r="T10645" s="7"/>
      <c r="Y10645" s="7"/>
      <c r="AA10645" s="7"/>
      <c r="AB10645" s="7"/>
      <c r="AG10645" s="7"/>
    </row>
    <row r="10646" spans="1:33">
      <c r="A10646" s="7"/>
      <c r="B10646" s="7"/>
      <c r="C10646" s="7"/>
      <c r="D10646" s="7"/>
      <c r="E10646" s="7"/>
      <c r="F10646" s="7"/>
      <c r="G10646" s="7"/>
      <c r="H10646" s="7"/>
      <c r="J10646" s="7"/>
      <c r="K10646" s="7"/>
      <c r="L10646" s="7"/>
      <c r="Q10646" s="7"/>
      <c r="S10646" s="7"/>
      <c r="T10646" s="7"/>
      <c r="Y10646" s="7"/>
      <c r="AA10646" s="7"/>
      <c r="AB10646" s="7"/>
      <c r="AG10646" s="7"/>
    </row>
    <row r="10647" spans="1:33">
      <c r="A10647" s="7"/>
      <c r="B10647" s="7"/>
      <c r="C10647" s="7"/>
      <c r="D10647" s="7"/>
      <c r="E10647" s="7"/>
      <c r="F10647" s="7"/>
      <c r="G10647" s="7"/>
      <c r="H10647" s="7"/>
      <c r="J10647" s="7"/>
      <c r="K10647" s="7"/>
      <c r="L10647" s="7"/>
      <c r="Q10647" s="7"/>
      <c r="S10647" s="7"/>
      <c r="T10647" s="7"/>
      <c r="Y10647" s="7"/>
      <c r="AA10647" s="7"/>
      <c r="AB10647" s="7"/>
      <c r="AG10647" s="7"/>
    </row>
    <row r="10648" spans="1:33">
      <c r="A10648" s="7"/>
      <c r="B10648" s="7"/>
      <c r="C10648" s="7"/>
      <c r="D10648" s="7"/>
      <c r="E10648" s="7"/>
      <c r="F10648" s="7"/>
      <c r="G10648" s="7"/>
      <c r="H10648" s="7"/>
      <c r="J10648" s="7"/>
      <c r="K10648" s="7"/>
      <c r="L10648" s="7"/>
      <c r="Q10648" s="7"/>
      <c r="S10648" s="7"/>
      <c r="T10648" s="7"/>
      <c r="Y10648" s="7"/>
      <c r="AA10648" s="7"/>
      <c r="AB10648" s="7"/>
      <c r="AG10648" s="7"/>
    </row>
    <row r="10649" spans="1:33">
      <c r="A10649" s="7"/>
      <c r="B10649" s="7"/>
      <c r="C10649" s="7"/>
      <c r="D10649" s="7"/>
      <c r="E10649" s="7"/>
      <c r="F10649" s="7"/>
      <c r="G10649" s="7"/>
      <c r="H10649" s="7"/>
      <c r="J10649" s="7"/>
      <c r="K10649" s="7"/>
      <c r="L10649" s="7"/>
      <c r="Q10649" s="7"/>
      <c r="S10649" s="7"/>
      <c r="T10649" s="7"/>
      <c r="Y10649" s="7"/>
      <c r="AA10649" s="7"/>
      <c r="AB10649" s="7"/>
      <c r="AG10649" s="7"/>
    </row>
    <row r="10650" spans="1:33">
      <c r="A10650" s="7"/>
      <c r="B10650" s="7"/>
      <c r="C10650" s="7"/>
      <c r="D10650" s="7"/>
      <c r="E10650" s="7"/>
      <c r="F10650" s="7"/>
      <c r="G10650" s="7"/>
      <c r="H10650" s="7"/>
      <c r="J10650" s="7"/>
      <c r="K10650" s="7"/>
      <c r="L10650" s="7"/>
      <c r="Q10650" s="7"/>
      <c r="S10650" s="7"/>
      <c r="T10650" s="7"/>
      <c r="Y10650" s="7"/>
      <c r="AA10650" s="7"/>
      <c r="AB10650" s="7"/>
      <c r="AG10650" s="7"/>
    </row>
    <row r="10651" spans="1:33">
      <c r="A10651" s="7"/>
      <c r="B10651" s="7"/>
      <c r="C10651" s="7"/>
      <c r="D10651" s="7"/>
      <c r="E10651" s="7"/>
      <c r="F10651" s="7"/>
      <c r="G10651" s="7"/>
      <c r="H10651" s="7"/>
      <c r="J10651" s="7"/>
      <c r="K10651" s="7"/>
      <c r="L10651" s="7"/>
      <c r="Q10651" s="7"/>
      <c r="S10651" s="7"/>
      <c r="T10651" s="7"/>
      <c r="Y10651" s="7"/>
      <c r="AA10651" s="7"/>
      <c r="AB10651" s="7"/>
      <c r="AG10651" s="7"/>
    </row>
    <row r="10652" spans="1:33">
      <c r="A10652" s="7"/>
      <c r="B10652" s="7"/>
      <c r="C10652" s="7"/>
      <c r="D10652" s="7"/>
      <c r="E10652" s="7"/>
      <c r="F10652" s="7"/>
      <c r="G10652" s="7"/>
      <c r="H10652" s="7"/>
      <c r="J10652" s="7"/>
      <c r="K10652" s="7"/>
      <c r="L10652" s="7"/>
      <c r="Q10652" s="7"/>
      <c r="S10652" s="7"/>
      <c r="T10652" s="7"/>
      <c r="Y10652" s="7"/>
      <c r="AA10652" s="7"/>
      <c r="AB10652" s="7"/>
      <c r="AG10652" s="7"/>
    </row>
    <row r="10653" spans="1:33">
      <c r="A10653" s="7"/>
      <c r="B10653" s="7"/>
      <c r="C10653" s="7"/>
      <c r="D10653" s="7"/>
      <c r="E10653" s="7"/>
      <c r="F10653" s="7"/>
      <c r="G10653" s="7"/>
      <c r="H10653" s="7"/>
      <c r="J10653" s="7"/>
      <c r="K10653" s="7"/>
      <c r="L10653" s="7"/>
      <c r="Q10653" s="7"/>
      <c r="S10653" s="7"/>
      <c r="T10653" s="7"/>
      <c r="Y10653" s="7"/>
      <c r="AA10653" s="7"/>
      <c r="AB10653" s="7"/>
      <c r="AG10653" s="7"/>
    </row>
    <row r="10654" spans="1:33">
      <c r="A10654" s="7"/>
      <c r="B10654" s="7"/>
      <c r="C10654" s="7"/>
      <c r="D10654" s="7"/>
      <c r="E10654" s="7"/>
      <c r="F10654" s="7"/>
      <c r="G10654" s="7"/>
      <c r="H10654" s="7"/>
      <c r="J10654" s="7"/>
      <c r="K10654" s="7"/>
      <c r="L10654" s="7"/>
      <c r="Q10654" s="7"/>
      <c r="S10654" s="7"/>
      <c r="T10654" s="7"/>
      <c r="Y10654" s="7"/>
      <c r="AA10654" s="7"/>
      <c r="AB10654" s="7"/>
      <c r="AG10654" s="7"/>
    </row>
    <row r="10655" spans="1:33">
      <c r="A10655" s="7"/>
      <c r="B10655" s="7"/>
      <c r="C10655" s="7"/>
      <c r="D10655" s="7"/>
      <c r="E10655" s="7"/>
      <c r="F10655" s="7"/>
      <c r="G10655" s="7"/>
      <c r="H10655" s="7"/>
      <c r="J10655" s="7"/>
      <c r="K10655" s="7"/>
      <c r="L10655" s="7"/>
      <c r="Q10655" s="7"/>
      <c r="S10655" s="7"/>
      <c r="T10655" s="7"/>
      <c r="Y10655" s="7"/>
      <c r="AA10655" s="7"/>
      <c r="AB10655" s="7"/>
      <c r="AG10655" s="7"/>
    </row>
    <row r="10656" spans="1:33">
      <c r="A10656" s="7"/>
      <c r="B10656" s="7"/>
      <c r="C10656" s="7"/>
      <c r="D10656" s="7"/>
      <c r="E10656" s="7"/>
      <c r="F10656" s="7"/>
      <c r="G10656" s="7"/>
      <c r="H10656" s="7"/>
      <c r="J10656" s="7"/>
      <c r="K10656" s="7"/>
      <c r="L10656" s="7"/>
      <c r="Q10656" s="7"/>
      <c r="S10656" s="7"/>
      <c r="T10656" s="7"/>
      <c r="Y10656" s="7"/>
      <c r="AA10656" s="7"/>
      <c r="AB10656" s="7"/>
      <c r="AG10656" s="7"/>
    </row>
    <row r="10657" spans="1:33">
      <c r="A10657" s="7"/>
      <c r="B10657" s="7"/>
      <c r="C10657" s="7"/>
      <c r="D10657" s="7"/>
      <c r="E10657" s="7"/>
      <c r="F10657" s="7"/>
      <c r="G10657" s="7"/>
      <c r="H10657" s="7"/>
      <c r="J10657" s="7"/>
      <c r="K10657" s="7"/>
      <c r="L10657" s="7"/>
      <c r="Q10657" s="7"/>
      <c r="S10657" s="7"/>
      <c r="T10657" s="7"/>
      <c r="Y10657" s="7"/>
      <c r="AA10657" s="7"/>
      <c r="AB10657" s="7"/>
      <c r="AG10657" s="7"/>
    </row>
    <row r="10658" spans="1:33">
      <c r="A10658" s="7"/>
      <c r="B10658" s="7"/>
      <c r="C10658" s="7"/>
      <c r="D10658" s="7"/>
      <c r="E10658" s="7"/>
      <c r="F10658" s="7"/>
      <c r="G10658" s="7"/>
      <c r="H10658" s="7"/>
      <c r="J10658" s="7"/>
      <c r="K10658" s="7"/>
      <c r="L10658" s="7"/>
      <c r="Q10658" s="7"/>
      <c r="S10658" s="7"/>
      <c r="T10658" s="7"/>
      <c r="Y10658" s="7"/>
      <c r="AA10658" s="7"/>
      <c r="AB10658" s="7"/>
      <c r="AG10658" s="7"/>
    </row>
    <row r="10659" spans="1:33">
      <c r="A10659" s="7"/>
      <c r="B10659" s="7"/>
      <c r="C10659" s="7"/>
      <c r="D10659" s="7"/>
      <c r="E10659" s="7"/>
      <c r="F10659" s="7"/>
      <c r="G10659" s="7"/>
      <c r="H10659" s="7"/>
      <c r="J10659" s="7"/>
      <c r="K10659" s="7"/>
      <c r="L10659" s="7"/>
      <c r="Q10659" s="7"/>
      <c r="S10659" s="7"/>
      <c r="T10659" s="7"/>
      <c r="Y10659" s="7"/>
      <c r="AA10659" s="7"/>
      <c r="AB10659" s="7"/>
      <c r="AG10659" s="7"/>
    </row>
    <row r="10660" spans="1:33">
      <c r="A10660" s="7"/>
      <c r="B10660" s="7"/>
      <c r="C10660" s="7"/>
      <c r="D10660" s="7"/>
      <c r="E10660" s="7"/>
      <c r="F10660" s="7"/>
      <c r="G10660" s="7"/>
      <c r="H10660" s="7"/>
      <c r="J10660" s="7"/>
      <c r="K10660" s="7"/>
      <c r="L10660" s="7"/>
      <c r="Q10660" s="7"/>
      <c r="S10660" s="7"/>
      <c r="T10660" s="7"/>
      <c r="Y10660" s="7"/>
      <c r="AA10660" s="7"/>
      <c r="AB10660" s="7"/>
      <c r="AG10660" s="7"/>
    </row>
    <row r="10661" spans="1:33">
      <c r="A10661" s="7"/>
      <c r="B10661" s="7"/>
      <c r="C10661" s="7"/>
      <c r="D10661" s="7"/>
      <c r="E10661" s="7"/>
      <c r="F10661" s="7"/>
      <c r="G10661" s="7"/>
      <c r="H10661" s="7"/>
      <c r="J10661" s="7"/>
      <c r="K10661" s="7"/>
      <c r="L10661" s="7"/>
      <c r="Q10661" s="7"/>
      <c r="S10661" s="7"/>
      <c r="T10661" s="7"/>
      <c r="Y10661" s="7"/>
      <c r="AA10661" s="7"/>
      <c r="AB10661" s="7"/>
      <c r="AG10661" s="7"/>
    </row>
    <row r="10662" spans="1:33">
      <c r="A10662" s="7"/>
      <c r="B10662" s="7"/>
      <c r="C10662" s="7"/>
      <c r="D10662" s="7"/>
      <c r="E10662" s="7"/>
      <c r="F10662" s="7"/>
      <c r="G10662" s="7"/>
      <c r="H10662" s="7"/>
      <c r="J10662" s="7"/>
      <c r="K10662" s="7"/>
      <c r="L10662" s="7"/>
      <c r="Q10662" s="7"/>
      <c r="S10662" s="7"/>
      <c r="T10662" s="7"/>
      <c r="Y10662" s="7"/>
      <c r="AA10662" s="7"/>
      <c r="AB10662" s="7"/>
      <c r="AG10662" s="7"/>
    </row>
    <row r="10663" spans="1:33">
      <c r="A10663" s="7"/>
      <c r="B10663" s="7"/>
      <c r="C10663" s="7"/>
      <c r="D10663" s="7"/>
      <c r="E10663" s="7"/>
      <c r="F10663" s="7"/>
      <c r="G10663" s="7"/>
      <c r="H10663" s="7"/>
      <c r="J10663" s="7"/>
      <c r="K10663" s="7"/>
      <c r="L10663" s="7"/>
      <c r="Q10663" s="7"/>
      <c r="S10663" s="7"/>
      <c r="T10663" s="7"/>
      <c r="Y10663" s="7"/>
      <c r="AA10663" s="7"/>
      <c r="AB10663" s="7"/>
      <c r="AG10663" s="7"/>
    </row>
    <row r="10664" spans="1:33">
      <c r="A10664" s="7"/>
      <c r="B10664" s="7"/>
      <c r="C10664" s="7"/>
      <c r="D10664" s="7"/>
      <c r="E10664" s="7"/>
      <c r="F10664" s="7"/>
      <c r="G10664" s="7"/>
      <c r="H10664" s="7"/>
      <c r="J10664" s="7"/>
      <c r="K10664" s="7"/>
      <c r="L10664" s="7"/>
      <c r="Q10664" s="7"/>
      <c r="S10664" s="7"/>
      <c r="T10664" s="7"/>
      <c r="Y10664" s="7"/>
      <c r="AA10664" s="7"/>
      <c r="AB10664" s="7"/>
      <c r="AG10664" s="7"/>
    </row>
    <row r="10665" spans="1:33">
      <c r="A10665" s="7"/>
      <c r="B10665" s="7"/>
      <c r="C10665" s="7"/>
      <c r="D10665" s="7"/>
      <c r="E10665" s="7"/>
      <c r="F10665" s="7"/>
      <c r="G10665" s="7"/>
      <c r="H10665" s="7"/>
      <c r="J10665" s="7"/>
      <c r="K10665" s="7"/>
      <c r="L10665" s="7"/>
      <c r="Q10665" s="7"/>
      <c r="S10665" s="7"/>
      <c r="T10665" s="7"/>
      <c r="Y10665" s="7"/>
      <c r="AA10665" s="7"/>
      <c r="AB10665" s="7"/>
      <c r="AG10665" s="7"/>
    </row>
    <row r="10666" spans="1:33">
      <c r="A10666" s="7"/>
      <c r="B10666" s="7"/>
      <c r="C10666" s="7"/>
      <c r="D10666" s="7"/>
      <c r="E10666" s="7"/>
      <c r="F10666" s="7"/>
      <c r="G10666" s="7"/>
      <c r="H10666" s="7"/>
      <c r="J10666" s="7"/>
      <c r="K10666" s="7"/>
      <c r="L10666" s="7"/>
      <c r="Q10666" s="7"/>
      <c r="S10666" s="7"/>
      <c r="T10666" s="7"/>
      <c r="Y10666" s="7"/>
      <c r="AA10666" s="7"/>
      <c r="AB10666" s="7"/>
      <c r="AG10666" s="7"/>
    </row>
    <row r="10667" spans="1:33">
      <c r="A10667" s="7"/>
      <c r="B10667" s="7"/>
      <c r="C10667" s="7"/>
      <c r="D10667" s="7"/>
      <c r="E10667" s="7"/>
      <c r="F10667" s="7"/>
      <c r="G10667" s="7"/>
      <c r="H10667" s="7"/>
      <c r="J10667" s="7"/>
      <c r="K10667" s="7"/>
      <c r="L10667" s="7"/>
      <c r="Q10667" s="7"/>
      <c r="S10667" s="7"/>
      <c r="T10667" s="7"/>
      <c r="Y10667" s="7"/>
      <c r="AA10667" s="7"/>
      <c r="AB10667" s="7"/>
      <c r="AG10667" s="7"/>
    </row>
    <row r="10668" spans="1:33">
      <c r="A10668" s="7"/>
      <c r="B10668" s="7"/>
      <c r="C10668" s="7"/>
      <c r="D10668" s="7"/>
      <c r="E10668" s="7"/>
      <c r="F10668" s="7"/>
      <c r="G10668" s="7"/>
      <c r="H10668" s="7"/>
      <c r="J10668" s="7"/>
      <c r="K10668" s="7"/>
      <c r="L10668" s="7"/>
      <c r="Q10668" s="7"/>
      <c r="S10668" s="7"/>
      <c r="T10668" s="7"/>
      <c r="Y10668" s="7"/>
      <c r="AA10668" s="7"/>
      <c r="AB10668" s="7"/>
      <c r="AG10668" s="7"/>
    </row>
    <row r="10669" spans="1:33">
      <c r="A10669" s="7"/>
      <c r="B10669" s="7"/>
      <c r="C10669" s="7"/>
      <c r="D10669" s="7"/>
      <c r="E10669" s="7"/>
      <c r="F10669" s="7"/>
      <c r="G10669" s="7"/>
      <c r="H10669" s="7"/>
      <c r="J10669" s="7"/>
      <c r="K10669" s="7"/>
      <c r="L10669" s="7"/>
      <c r="Q10669" s="7"/>
      <c r="S10669" s="7"/>
      <c r="T10669" s="7"/>
      <c r="Y10669" s="7"/>
      <c r="AA10669" s="7"/>
      <c r="AB10669" s="7"/>
      <c r="AG10669" s="7"/>
    </row>
    <row r="10670" spans="1:33">
      <c r="A10670" s="7"/>
      <c r="B10670" s="7"/>
      <c r="C10670" s="7"/>
      <c r="D10670" s="7"/>
      <c r="E10670" s="7"/>
      <c r="F10670" s="7"/>
      <c r="G10670" s="7"/>
      <c r="H10670" s="7"/>
      <c r="J10670" s="7"/>
      <c r="K10670" s="7"/>
      <c r="L10670" s="7"/>
      <c r="Q10670" s="7"/>
      <c r="S10670" s="7"/>
      <c r="T10670" s="7"/>
      <c r="Y10670" s="7"/>
      <c r="AA10670" s="7"/>
      <c r="AB10670" s="7"/>
      <c r="AG10670" s="7"/>
    </row>
    <row r="10671" spans="1:33">
      <c r="A10671" s="7"/>
      <c r="B10671" s="7"/>
      <c r="C10671" s="7"/>
      <c r="D10671" s="7"/>
      <c r="E10671" s="7"/>
      <c r="F10671" s="7"/>
      <c r="G10671" s="7"/>
      <c r="H10671" s="7"/>
      <c r="J10671" s="7"/>
      <c r="K10671" s="7"/>
      <c r="L10671" s="7"/>
      <c r="Q10671" s="7"/>
      <c r="S10671" s="7"/>
      <c r="T10671" s="7"/>
      <c r="Y10671" s="7"/>
      <c r="AA10671" s="7"/>
      <c r="AB10671" s="7"/>
      <c r="AG10671" s="7"/>
    </row>
    <row r="10672" spans="1:33">
      <c r="A10672" s="7"/>
      <c r="B10672" s="7"/>
      <c r="C10672" s="7"/>
      <c r="D10672" s="7"/>
      <c r="E10672" s="7"/>
      <c r="F10672" s="7"/>
      <c r="G10672" s="7"/>
      <c r="H10672" s="7"/>
      <c r="J10672" s="7"/>
      <c r="K10672" s="7"/>
      <c r="L10672" s="7"/>
      <c r="Q10672" s="7"/>
      <c r="S10672" s="7"/>
      <c r="T10672" s="7"/>
      <c r="Y10672" s="7"/>
      <c r="AA10672" s="7"/>
      <c r="AB10672" s="7"/>
      <c r="AG10672" s="7"/>
    </row>
    <row r="10673" spans="1:33">
      <c r="A10673" s="7"/>
      <c r="B10673" s="7"/>
      <c r="C10673" s="7"/>
      <c r="D10673" s="7"/>
      <c r="E10673" s="7"/>
      <c r="F10673" s="7"/>
      <c r="G10673" s="7"/>
      <c r="H10673" s="7"/>
      <c r="J10673" s="7"/>
      <c r="K10673" s="7"/>
      <c r="L10673" s="7"/>
      <c r="Q10673" s="7"/>
      <c r="S10673" s="7"/>
      <c r="T10673" s="7"/>
      <c r="Y10673" s="7"/>
      <c r="AA10673" s="7"/>
      <c r="AB10673" s="7"/>
      <c r="AG10673" s="7"/>
    </row>
    <row r="10674" spans="1:33">
      <c r="A10674" s="7"/>
      <c r="B10674" s="7"/>
      <c r="C10674" s="7"/>
      <c r="D10674" s="7"/>
      <c r="E10674" s="7"/>
      <c r="F10674" s="7"/>
      <c r="G10674" s="7"/>
      <c r="H10674" s="7"/>
      <c r="J10674" s="7"/>
      <c r="K10674" s="7"/>
      <c r="L10674" s="7"/>
      <c r="Q10674" s="7"/>
      <c r="S10674" s="7"/>
      <c r="T10674" s="7"/>
      <c r="Y10674" s="7"/>
      <c r="AA10674" s="7"/>
      <c r="AB10674" s="7"/>
      <c r="AG10674" s="7"/>
    </row>
    <row r="10675" spans="1:33">
      <c r="A10675" s="7"/>
      <c r="B10675" s="7"/>
      <c r="C10675" s="7"/>
      <c r="D10675" s="7"/>
      <c r="E10675" s="7"/>
      <c r="F10675" s="7"/>
      <c r="G10675" s="7"/>
      <c r="H10675" s="7"/>
      <c r="J10675" s="7"/>
      <c r="K10675" s="7"/>
      <c r="L10675" s="7"/>
      <c r="Q10675" s="7"/>
      <c r="S10675" s="7"/>
      <c r="T10675" s="7"/>
      <c r="Y10675" s="7"/>
      <c r="AA10675" s="7"/>
      <c r="AB10675" s="7"/>
      <c r="AG10675" s="7"/>
    </row>
    <row r="10676" spans="1:33">
      <c r="A10676" s="7"/>
      <c r="B10676" s="7"/>
      <c r="C10676" s="7"/>
      <c r="D10676" s="7"/>
      <c r="E10676" s="7"/>
      <c r="F10676" s="7"/>
      <c r="G10676" s="7"/>
      <c r="H10676" s="7"/>
      <c r="J10676" s="7"/>
      <c r="K10676" s="7"/>
      <c r="L10676" s="7"/>
      <c r="Q10676" s="7"/>
      <c r="S10676" s="7"/>
      <c r="T10676" s="7"/>
      <c r="Y10676" s="7"/>
      <c r="AA10676" s="7"/>
      <c r="AB10676" s="7"/>
      <c r="AG10676" s="7"/>
    </row>
    <row r="10677" spans="1:33">
      <c r="A10677" s="7"/>
      <c r="B10677" s="7"/>
      <c r="C10677" s="7"/>
      <c r="D10677" s="7"/>
      <c r="E10677" s="7"/>
      <c r="F10677" s="7"/>
      <c r="G10677" s="7"/>
      <c r="H10677" s="7"/>
      <c r="J10677" s="7"/>
      <c r="K10677" s="7"/>
      <c r="L10677" s="7"/>
      <c r="Q10677" s="7"/>
      <c r="S10677" s="7"/>
      <c r="T10677" s="7"/>
      <c r="Y10677" s="7"/>
      <c r="AA10677" s="7"/>
      <c r="AB10677" s="7"/>
      <c r="AG10677" s="7"/>
    </row>
    <row r="10678" spans="1:33">
      <c r="A10678" s="7"/>
      <c r="B10678" s="7"/>
      <c r="C10678" s="7"/>
      <c r="D10678" s="7"/>
      <c r="E10678" s="7"/>
      <c r="F10678" s="7"/>
      <c r="G10678" s="7"/>
      <c r="H10678" s="7"/>
      <c r="J10678" s="7"/>
      <c r="K10678" s="7"/>
      <c r="L10678" s="7"/>
      <c r="Q10678" s="7"/>
      <c r="S10678" s="7"/>
      <c r="T10678" s="7"/>
      <c r="Y10678" s="7"/>
      <c r="AA10678" s="7"/>
      <c r="AB10678" s="7"/>
      <c r="AG10678" s="7"/>
    </row>
    <row r="10679" spans="1:33">
      <c r="A10679" s="7"/>
      <c r="B10679" s="7"/>
      <c r="C10679" s="7"/>
      <c r="D10679" s="7"/>
      <c r="E10679" s="7"/>
      <c r="F10679" s="7"/>
      <c r="G10679" s="7"/>
      <c r="H10679" s="7"/>
      <c r="J10679" s="7"/>
      <c r="K10679" s="7"/>
      <c r="L10679" s="7"/>
      <c r="Q10679" s="7"/>
      <c r="S10679" s="7"/>
      <c r="T10679" s="7"/>
      <c r="Y10679" s="7"/>
      <c r="AA10679" s="7"/>
      <c r="AB10679" s="7"/>
      <c r="AG10679" s="7"/>
    </row>
    <row r="10680" spans="1:33">
      <c r="A10680" s="7"/>
      <c r="B10680" s="7"/>
      <c r="C10680" s="7"/>
      <c r="D10680" s="7"/>
      <c r="E10680" s="7"/>
      <c r="F10680" s="7"/>
      <c r="G10680" s="7"/>
      <c r="H10680" s="7"/>
      <c r="J10680" s="7"/>
      <c r="K10680" s="7"/>
      <c r="L10680" s="7"/>
      <c r="Q10680" s="7"/>
      <c r="S10680" s="7"/>
      <c r="T10680" s="7"/>
      <c r="Y10680" s="7"/>
      <c r="AA10680" s="7"/>
      <c r="AB10680" s="7"/>
      <c r="AG10680" s="7"/>
    </row>
    <row r="10681" spans="1:33">
      <c r="A10681" s="7"/>
      <c r="B10681" s="7"/>
      <c r="C10681" s="7"/>
      <c r="D10681" s="7"/>
      <c r="E10681" s="7"/>
      <c r="F10681" s="7"/>
      <c r="G10681" s="7"/>
      <c r="H10681" s="7"/>
      <c r="J10681" s="7"/>
      <c r="K10681" s="7"/>
      <c r="L10681" s="7"/>
      <c r="Q10681" s="7"/>
      <c r="S10681" s="7"/>
      <c r="T10681" s="7"/>
      <c r="Y10681" s="7"/>
      <c r="AA10681" s="7"/>
      <c r="AB10681" s="7"/>
      <c r="AG10681" s="7"/>
    </row>
    <row r="10682" spans="1:33">
      <c r="A10682" s="7"/>
      <c r="B10682" s="7"/>
      <c r="C10682" s="7"/>
      <c r="D10682" s="7"/>
      <c r="E10682" s="7"/>
      <c r="F10682" s="7"/>
      <c r="G10682" s="7"/>
      <c r="H10682" s="7"/>
      <c r="J10682" s="7"/>
      <c r="K10682" s="7"/>
      <c r="L10682" s="7"/>
      <c r="Q10682" s="7"/>
      <c r="S10682" s="7"/>
      <c r="T10682" s="7"/>
      <c r="Y10682" s="7"/>
      <c r="AA10682" s="7"/>
      <c r="AB10682" s="7"/>
      <c r="AG10682" s="7"/>
    </row>
    <row r="10683" spans="1:33">
      <c r="A10683" s="7"/>
      <c r="B10683" s="7"/>
      <c r="C10683" s="7"/>
      <c r="D10683" s="7"/>
      <c r="E10683" s="7"/>
      <c r="F10683" s="7"/>
      <c r="G10683" s="7"/>
      <c r="H10683" s="7"/>
      <c r="J10683" s="7"/>
      <c r="K10683" s="7"/>
      <c r="L10683" s="7"/>
      <c r="Q10683" s="7"/>
      <c r="S10683" s="7"/>
      <c r="T10683" s="7"/>
      <c r="Y10683" s="7"/>
      <c r="AA10683" s="7"/>
      <c r="AB10683" s="7"/>
      <c r="AG10683" s="7"/>
    </row>
    <row r="10684" spans="1:33">
      <c r="A10684" s="7"/>
      <c r="B10684" s="7"/>
      <c r="C10684" s="7"/>
      <c r="D10684" s="7"/>
      <c r="E10684" s="7"/>
      <c r="F10684" s="7"/>
      <c r="G10684" s="7"/>
      <c r="H10684" s="7"/>
      <c r="J10684" s="7"/>
      <c r="K10684" s="7"/>
      <c r="L10684" s="7"/>
      <c r="Q10684" s="7"/>
      <c r="S10684" s="7"/>
      <c r="T10684" s="7"/>
      <c r="Y10684" s="7"/>
      <c r="AA10684" s="7"/>
      <c r="AB10684" s="7"/>
      <c r="AG10684" s="7"/>
    </row>
    <row r="10685" spans="1:33">
      <c r="A10685" s="7"/>
      <c r="B10685" s="7"/>
      <c r="C10685" s="7"/>
      <c r="D10685" s="7"/>
      <c r="E10685" s="7"/>
      <c r="F10685" s="7"/>
      <c r="G10685" s="7"/>
      <c r="H10685" s="7"/>
      <c r="J10685" s="7"/>
      <c r="K10685" s="7"/>
      <c r="L10685" s="7"/>
      <c r="Q10685" s="7"/>
      <c r="S10685" s="7"/>
      <c r="T10685" s="7"/>
      <c r="Y10685" s="7"/>
      <c r="AA10685" s="7"/>
      <c r="AB10685" s="7"/>
      <c r="AG10685" s="7"/>
    </row>
    <row r="10686" spans="1:33">
      <c r="A10686" s="7"/>
      <c r="B10686" s="7"/>
      <c r="C10686" s="7"/>
      <c r="D10686" s="7"/>
      <c r="E10686" s="7"/>
      <c r="F10686" s="7"/>
      <c r="G10686" s="7"/>
      <c r="H10686" s="7"/>
      <c r="J10686" s="7"/>
      <c r="K10686" s="7"/>
      <c r="L10686" s="7"/>
      <c r="Q10686" s="7"/>
      <c r="S10686" s="7"/>
      <c r="T10686" s="7"/>
      <c r="Y10686" s="7"/>
      <c r="AA10686" s="7"/>
      <c r="AB10686" s="7"/>
      <c r="AG10686" s="7"/>
    </row>
    <row r="10687" spans="1:33">
      <c r="A10687" s="7"/>
      <c r="B10687" s="7"/>
      <c r="C10687" s="7"/>
      <c r="D10687" s="7"/>
      <c r="E10687" s="7"/>
      <c r="F10687" s="7"/>
      <c r="G10687" s="7"/>
      <c r="H10687" s="7"/>
      <c r="J10687" s="7"/>
      <c r="K10687" s="7"/>
      <c r="L10687" s="7"/>
      <c r="Q10687" s="7"/>
      <c r="S10687" s="7"/>
      <c r="T10687" s="7"/>
      <c r="Y10687" s="7"/>
      <c r="AA10687" s="7"/>
      <c r="AB10687" s="7"/>
      <c r="AG10687" s="7"/>
    </row>
    <row r="10688" spans="1:33">
      <c r="A10688" s="7"/>
      <c r="B10688" s="7"/>
      <c r="C10688" s="7"/>
      <c r="D10688" s="7"/>
      <c r="E10688" s="7"/>
      <c r="F10688" s="7"/>
      <c r="G10688" s="7"/>
      <c r="H10688" s="7"/>
      <c r="J10688" s="7"/>
      <c r="K10688" s="7"/>
      <c r="L10688" s="7"/>
      <c r="Q10688" s="7"/>
      <c r="S10688" s="7"/>
      <c r="T10688" s="7"/>
      <c r="Y10688" s="7"/>
      <c r="AA10688" s="7"/>
      <c r="AB10688" s="7"/>
      <c r="AG10688" s="7"/>
    </row>
    <row r="10689" spans="1:33">
      <c r="A10689" s="7"/>
      <c r="B10689" s="7"/>
      <c r="C10689" s="7"/>
      <c r="D10689" s="7"/>
      <c r="E10689" s="7"/>
      <c r="F10689" s="7"/>
      <c r="G10689" s="7"/>
      <c r="H10689" s="7"/>
      <c r="J10689" s="7"/>
      <c r="K10689" s="7"/>
      <c r="L10689" s="7"/>
      <c r="Q10689" s="7"/>
      <c r="S10689" s="7"/>
      <c r="T10689" s="7"/>
      <c r="Y10689" s="7"/>
      <c r="AA10689" s="7"/>
      <c r="AB10689" s="7"/>
      <c r="AG10689" s="7"/>
    </row>
    <row r="10690" spans="1:33">
      <c r="A10690" s="7"/>
      <c r="B10690" s="7"/>
      <c r="C10690" s="7"/>
      <c r="D10690" s="7"/>
      <c r="E10690" s="7"/>
      <c r="F10690" s="7"/>
      <c r="G10690" s="7"/>
      <c r="H10690" s="7"/>
      <c r="J10690" s="7"/>
      <c r="K10690" s="7"/>
      <c r="L10690" s="7"/>
      <c r="Q10690" s="7"/>
      <c r="S10690" s="7"/>
      <c r="T10690" s="7"/>
      <c r="Y10690" s="7"/>
      <c r="AA10690" s="7"/>
      <c r="AB10690" s="7"/>
      <c r="AG10690" s="7"/>
    </row>
    <row r="10691" spans="1:33">
      <c r="A10691" s="7"/>
      <c r="B10691" s="7"/>
      <c r="C10691" s="7"/>
      <c r="D10691" s="7"/>
      <c r="E10691" s="7"/>
      <c r="F10691" s="7"/>
      <c r="G10691" s="7"/>
      <c r="H10691" s="7"/>
      <c r="J10691" s="7"/>
      <c r="K10691" s="7"/>
      <c r="L10691" s="7"/>
      <c r="Q10691" s="7"/>
      <c r="S10691" s="7"/>
      <c r="T10691" s="7"/>
      <c r="Y10691" s="7"/>
      <c r="AA10691" s="7"/>
      <c r="AB10691" s="7"/>
      <c r="AG10691" s="7"/>
    </row>
    <row r="10692" spans="1:33">
      <c r="A10692" s="7"/>
      <c r="B10692" s="7"/>
      <c r="C10692" s="7"/>
      <c r="D10692" s="7"/>
      <c r="E10692" s="7"/>
      <c r="F10692" s="7"/>
      <c r="G10692" s="7"/>
      <c r="H10692" s="7"/>
      <c r="J10692" s="7"/>
      <c r="K10692" s="7"/>
      <c r="L10692" s="7"/>
      <c r="Q10692" s="7"/>
      <c r="S10692" s="7"/>
      <c r="T10692" s="7"/>
      <c r="Y10692" s="7"/>
      <c r="AA10692" s="7"/>
      <c r="AB10692" s="7"/>
      <c r="AG10692" s="7"/>
    </row>
    <row r="10693" spans="1:33">
      <c r="A10693" s="7"/>
      <c r="B10693" s="7"/>
      <c r="C10693" s="7"/>
      <c r="D10693" s="7"/>
      <c r="E10693" s="7"/>
      <c r="F10693" s="7"/>
      <c r="G10693" s="7"/>
      <c r="H10693" s="7"/>
      <c r="J10693" s="7"/>
      <c r="K10693" s="7"/>
      <c r="L10693" s="7"/>
      <c r="Q10693" s="7"/>
      <c r="S10693" s="7"/>
      <c r="T10693" s="7"/>
      <c r="Y10693" s="7"/>
      <c r="AA10693" s="7"/>
      <c r="AB10693" s="7"/>
      <c r="AG10693" s="7"/>
    </row>
    <row r="10694" spans="1:33">
      <c r="A10694" s="7"/>
      <c r="B10694" s="7"/>
      <c r="C10694" s="7"/>
      <c r="D10694" s="7"/>
      <c r="E10694" s="7"/>
      <c r="F10694" s="7"/>
      <c r="G10694" s="7"/>
      <c r="H10694" s="7"/>
      <c r="J10694" s="7"/>
      <c r="K10694" s="7"/>
      <c r="L10694" s="7"/>
      <c r="Q10694" s="7"/>
      <c r="S10694" s="7"/>
      <c r="T10694" s="7"/>
      <c r="Y10694" s="7"/>
      <c r="AA10694" s="7"/>
      <c r="AB10694" s="7"/>
      <c r="AG10694" s="7"/>
    </row>
    <row r="10695" spans="1:33">
      <c r="A10695" s="7"/>
      <c r="B10695" s="7"/>
      <c r="C10695" s="7"/>
      <c r="D10695" s="7"/>
      <c r="E10695" s="7"/>
      <c r="F10695" s="7"/>
      <c r="G10695" s="7"/>
      <c r="H10695" s="7"/>
      <c r="J10695" s="7"/>
      <c r="K10695" s="7"/>
      <c r="L10695" s="7"/>
      <c r="Q10695" s="7"/>
      <c r="S10695" s="7"/>
      <c r="T10695" s="7"/>
      <c r="Y10695" s="7"/>
      <c r="AA10695" s="7"/>
      <c r="AB10695" s="7"/>
      <c r="AG10695" s="7"/>
    </row>
    <row r="10696" spans="1:33">
      <c r="A10696" s="7"/>
      <c r="B10696" s="7"/>
      <c r="C10696" s="7"/>
      <c r="D10696" s="7"/>
      <c r="E10696" s="7"/>
      <c r="F10696" s="7"/>
      <c r="G10696" s="7"/>
      <c r="H10696" s="7"/>
      <c r="J10696" s="7"/>
      <c r="K10696" s="7"/>
      <c r="L10696" s="7"/>
      <c r="Q10696" s="7"/>
      <c r="S10696" s="7"/>
      <c r="T10696" s="7"/>
      <c r="Y10696" s="7"/>
      <c r="AA10696" s="7"/>
      <c r="AB10696" s="7"/>
      <c r="AG10696" s="7"/>
    </row>
    <row r="10697" spans="1:33">
      <c r="A10697" s="7"/>
      <c r="B10697" s="7"/>
      <c r="C10697" s="7"/>
      <c r="D10697" s="7"/>
      <c r="E10697" s="7"/>
      <c r="F10697" s="7"/>
      <c r="G10697" s="7"/>
      <c r="H10697" s="7"/>
      <c r="J10697" s="7"/>
      <c r="K10697" s="7"/>
      <c r="L10697" s="7"/>
      <c r="Q10697" s="7"/>
      <c r="S10697" s="7"/>
      <c r="T10697" s="7"/>
      <c r="Y10697" s="7"/>
      <c r="AA10697" s="7"/>
      <c r="AB10697" s="7"/>
      <c r="AG10697" s="7"/>
    </row>
    <row r="10698" spans="1:33">
      <c r="A10698" s="7"/>
      <c r="B10698" s="7"/>
      <c r="C10698" s="7"/>
      <c r="D10698" s="7"/>
      <c r="E10698" s="7"/>
      <c r="F10698" s="7"/>
      <c r="G10698" s="7"/>
      <c r="H10698" s="7"/>
      <c r="J10698" s="7"/>
      <c r="K10698" s="7"/>
      <c r="L10698" s="7"/>
      <c r="Q10698" s="7"/>
      <c r="S10698" s="7"/>
      <c r="T10698" s="7"/>
      <c r="Y10698" s="7"/>
      <c r="AA10698" s="7"/>
      <c r="AB10698" s="7"/>
      <c r="AG10698" s="7"/>
    </row>
    <row r="10699" spans="1:33">
      <c r="A10699" s="7"/>
      <c r="B10699" s="7"/>
      <c r="C10699" s="7"/>
      <c r="D10699" s="7"/>
      <c r="E10699" s="7"/>
      <c r="F10699" s="7"/>
      <c r="G10699" s="7"/>
      <c r="H10699" s="7"/>
      <c r="J10699" s="7"/>
      <c r="K10699" s="7"/>
      <c r="L10699" s="7"/>
      <c r="Q10699" s="7"/>
      <c r="S10699" s="7"/>
      <c r="T10699" s="7"/>
      <c r="Y10699" s="7"/>
      <c r="AA10699" s="7"/>
      <c r="AB10699" s="7"/>
      <c r="AG10699" s="7"/>
    </row>
    <row r="10700" spans="1:33">
      <c r="A10700" s="7"/>
      <c r="B10700" s="7"/>
      <c r="C10700" s="7"/>
      <c r="D10700" s="7"/>
      <c r="E10700" s="7"/>
      <c r="F10700" s="7"/>
      <c r="G10700" s="7"/>
      <c r="H10700" s="7"/>
      <c r="J10700" s="7"/>
      <c r="K10700" s="7"/>
      <c r="L10700" s="7"/>
      <c r="Q10700" s="7"/>
      <c r="S10700" s="7"/>
      <c r="T10700" s="7"/>
      <c r="Y10700" s="7"/>
      <c r="AA10700" s="7"/>
      <c r="AB10700" s="7"/>
      <c r="AG10700" s="7"/>
    </row>
    <row r="10701" spans="1:33">
      <c r="A10701" s="7"/>
      <c r="B10701" s="7"/>
      <c r="C10701" s="7"/>
      <c r="D10701" s="7"/>
      <c r="E10701" s="7"/>
      <c r="F10701" s="7"/>
      <c r="G10701" s="7"/>
      <c r="H10701" s="7"/>
      <c r="J10701" s="7"/>
      <c r="K10701" s="7"/>
      <c r="L10701" s="7"/>
      <c r="Q10701" s="7"/>
      <c r="S10701" s="7"/>
      <c r="T10701" s="7"/>
      <c r="Y10701" s="7"/>
      <c r="AA10701" s="7"/>
      <c r="AB10701" s="7"/>
      <c r="AG10701" s="7"/>
    </row>
    <row r="10702" spans="1:33">
      <c r="A10702" s="7"/>
      <c r="B10702" s="7"/>
      <c r="C10702" s="7"/>
      <c r="D10702" s="7"/>
      <c r="E10702" s="7"/>
      <c r="F10702" s="7"/>
      <c r="G10702" s="7"/>
      <c r="H10702" s="7"/>
      <c r="J10702" s="7"/>
      <c r="K10702" s="7"/>
      <c r="L10702" s="7"/>
      <c r="Q10702" s="7"/>
      <c r="S10702" s="7"/>
      <c r="T10702" s="7"/>
      <c r="Y10702" s="7"/>
      <c r="AA10702" s="7"/>
      <c r="AB10702" s="7"/>
      <c r="AG10702" s="7"/>
    </row>
    <row r="10703" spans="1:33">
      <c r="A10703" s="7"/>
      <c r="B10703" s="7"/>
      <c r="C10703" s="7"/>
      <c r="D10703" s="7"/>
      <c r="E10703" s="7"/>
      <c r="F10703" s="7"/>
      <c r="G10703" s="7"/>
      <c r="H10703" s="7"/>
      <c r="J10703" s="7"/>
      <c r="K10703" s="7"/>
      <c r="L10703" s="7"/>
      <c r="Q10703" s="7"/>
      <c r="S10703" s="7"/>
      <c r="T10703" s="7"/>
      <c r="Y10703" s="7"/>
      <c r="AA10703" s="7"/>
      <c r="AB10703" s="7"/>
      <c r="AG10703" s="7"/>
    </row>
    <row r="10704" spans="1:33">
      <c r="A10704" s="7"/>
      <c r="B10704" s="7"/>
      <c r="C10704" s="7"/>
      <c r="D10704" s="7"/>
      <c r="E10704" s="7"/>
      <c r="F10704" s="7"/>
      <c r="G10704" s="7"/>
      <c r="H10704" s="7"/>
      <c r="J10704" s="7"/>
      <c r="K10704" s="7"/>
      <c r="L10704" s="7"/>
      <c r="Q10704" s="7"/>
      <c r="S10704" s="7"/>
      <c r="T10704" s="7"/>
      <c r="Y10704" s="7"/>
      <c r="AA10704" s="7"/>
      <c r="AB10704" s="7"/>
      <c r="AG10704" s="7"/>
    </row>
    <row r="10705" spans="1:33">
      <c r="A10705" s="7"/>
      <c r="B10705" s="7"/>
      <c r="C10705" s="7"/>
      <c r="D10705" s="7"/>
      <c r="E10705" s="7"/>
      <c r="F10705" s="7"/>
      <c r="G10705" s="7"/>
      <c r="H10705" s="7"/>
      <c r="J10705" s="7"/>
      <c r="K10705" s="7"/>
      <c r="L10705" s="7"/>
      <c r="Q10705" s="7"/>
      <c r="S10705" s="7"/>
      <c r="T10705" s="7"/>
      <c r="Y10705" s="7"/>
      <c r="AA10705" s="7"/>
      <c r="AB10705" s="7"/>
      <c r="AG10705" s="7"/>
    </row>
    <row r="10706" spans="1:33">
      <c r="A10706" s="7"/>
      <c r="B10706" s="7"/>
      <c r="C10706" s="7"/>
      <c r="D10706" s="7"/>
      <c r="E10706" s="7"/>
      <c r="F10706" s="7"/>
      <c r="G10706" s="7"/>
      <c r="H10706" s="7"/>
      <c r="J10706" s="7"/>
      <c r="K10706" s="7"/>
      <c r="L10706" s="7"/>
      <c r="Q10706" s="7"/>
      <c r="S10706" s="7"/>
      <c r="T10706" s="7"/>
      <c r="Y10706" s="7"/>
      <c r="AA10706" s="7"/>
      <c r="AB10706" s="7"/>
      <c r="AG10706" s="7"/>
    </row>
    <row r="10707" spans="1:33">
      <c r="A10707" s="7"/>
      <c r="B10707" s="7"/>
      <c r="C10707" s="7"/>
      <c r="D10707" s="7"/>
      <c r="E10707" s="7"/>
      <c r="F10707" s="7"/>
      <c r="G10707" s="7"/>
      <c r="H10707" s="7"/>
      <c r="J10707" s="7"/>
      <c r="K10707" s="7"/>
      <c r="L10707" s="7"/>
      <c r="Q10707" s="7"/>
      <c r="S10707" s="7"/>
      <c r="T10707" s="7"/>
      <c r="Y10707" s="7"/>
      <c r="AA10707" s="7"/>
      <c r="AB10707" s="7"/>
      <c r="AG10707" s="7"/>
    </row>
    <row r="10708" spans="1:33">
      <c r="A10708" s="7"/>
      <c r="B10708" s="7"/>
      <c r="C10708" s="7"/>
      <c r="D10708" s="7"/>
      <c r="E10708" s="7"/>
      <c r="F10708" s="7"/>
      <c r="G10708" s="7"/>
      <c r="H10708" s="7"/>
      <c r="J10708" s="7"/>
      <c r="K10708" s="7"/>
      <c r="L10708" s="7"/>
      <c r="Q10708" s="7"/>
      <c r="S10708" s="7"/>
      <c r="T10708" s="7"/>
      <c r="Y10708" s="7"/>
      <c r="AA10708" s="7"/>
      <c r="AB10708" s="7"/>
      <c r="AG10708" s="7"/>
    </row>
    <row r="10709" spans="1:33">
      <c r="A10709" s="7"/>
      <c r="B10709" s="7"/>
      <c r="C10709" s="7"/>
      <c r="D10709" s="7"/>
      <c r="E10709" s="7"/>
      <c r="F10709" s="7"/>
      <c r="G10709" s="7"/>
      <c r="H10709" s="7"/>
      <c r="J10709" s="7"/>
      <c r="K10709" s="7"/>
      <c r="L10709" s="7"/>
      <c r="Q10709" s="7"/>
      <c r="S10709" s="7"/>
      <c r="T10709" s="7"/>
      <c r="Y10709" s="7"/>
      <c r="AA10709" s="7"/>
      <c r="AB10709" s="7"/>
      <c r="AG10709" s="7"/>
    </row>
    <row r="10710" spans="1:33">
      <c r="A10710" s="7"/>
      <c r="B10710" s="7"/>
      <c r="C10710" s="7"/>
      <c r="D10710" s="7"/>
      <c r="E10710" s="7"/>
      <c r="F10710" s="7"/>
      <c r="G10710" s="7"/>
      <c r="H10710" s="7"/>
      <c r="J10710" s="7"/>
      <c r="K10710" s="7"/>
      <c r="L10710" s="7"/>
      <c r="Q10710" s="7"/>
      <c r="S10710" s="7"/>
      <c r="T10710" s="7"/>
      <c r="Y10710" s="7"/>
      <c r="AA10710" s="7"/>
      <c r="AB10710" s="7"/>
      <c r="AG10710" s="7"/>
    </row>
    <row r="10711" spans="1:33">
      <c r="A10711" s="7"/>
      <c r="B10711" s="7"/>
      <c r="C10711" s="7"/>
      <c r="D10711" s="7"/>
      <c r="E10711" s="7"/>
      <c r="F10711" s="7"/>
      <c r="G10711" s="7"/>
      <c r="H10711" s="7"/>
      <c r="J10711" s="7"/>
      <c r="K10711" s="7"/>
      <c r="L10711" s="7"/>
      <c r="Q10711" s="7"/>
      <c r="S10711" s="7"/>
      <c r="T10711" s="7"/>
      <c r="Y10711" s="7"/>
      <c r="AA10711" s="7"/>
      <c r="AB10711" s="7"/>
      <c r="AG10711" s="7"/>
    </row>
    <row r="10712" spans="1:33">
      <c r="A10712" s="7"/>
      <c r="B10712" s="7"/>
      <c r="C10712" s="7"/>
      <c r="D10712" s="7"/>
      <c r="E10712" s="7"/>
      <c r="F10712" s="7"/>
      <c r="G10712" s="7"/>
      <c r="H10712" s="7"/>
      <c r="J10712" s="7"/>
      <c r="K10712" s="7"/>
      <c r="L10712" s="7"/>
      <c r="Q10712" s="7"/>
      <c r="S10712" s="7"/>
      <c r="T10712" s="7"/>
      <c r="Y10712" s="7"/>
      <c r="AA10712" s="7"/>
      <c r="AB10712" s="7"/>
      <c r="AG10712" s="7"/>
    </row>
    <row r="10713" spans="1:33">
      <c r="A10713" s="7"/>
      <c r="B10713" s="7"/>
      <c r="C10713" s="7"/>
      <c r="D10713" s="7"/>
      <c r="E10713" s="7"/>
      <c r="F10713" s="7"/>
      <c r="G10713" s="7"/>
      <c r="H10713" s="7"/>
      <c r="J10713" s="7"/>
      <c r="K10713" s="7"/>
      <c r="L10713" s="7"/>
      <c r="Q10713" s="7"/>
      <c r="S10713" s="7"/>
      <c r="T10713" s="7"/>
      <c r="Y10713" s="7"/>
      <c r="AA10713" s="7"/>
      <c r="AB10713" s="7"/>
      <c r="AG10713" s="7"/>
    </row>
    <row r="10714" spans="1:33">
      <c r="A10714" s="7"/>
      <c r="B10714" s="7"/>
      <c r="C10714" s="7"/>
      <c r="D10714" s="7"/>
      <c r="E10714" s="7"/>
      <c r="F10714" s="7"/>
      <c r="G10714" s="7"/>
      <c r="H10714" s="7"/>
      <c r="J10714" s="7"/>
      <c r="K10714" s="7"/>
      <c r="L10714" s="7"/>
      <c r="Q10714" s="7"/>
      <c r="S10714" s="7"/>
      <c r="T10714" s="7"/>
      <c r="Y10714" s="7"/>
      <c r="AA10714" s="7"/>
      <c r="AB10714" s="7"/>
      <c r="AG10714" s="7"/>
    </row>
    <row r="10715" spans="1:33">
      <c r="A10715" s="7"/>
      <c r="B10715" s="7"/>
      <c r="C10715" s="7"/>
      <c r="D10715" s="7"/>
      <c r="E10715" s="7"/>
      <c r="F10715" s="7"/>
      <c r="G10715" s="7"/>
      <c r="H10715" s="7"/>
      <c r="J10715" s="7"/>
      <c r="K10715" s="7"/>
      <c r="L10715" s="7"/>
      <c r="Q10715" s="7"/>
      <c r="S10715" s="7"/>
      <c r="T10715" s="7"/>
      <c r="Y10715" s="7"/>
      <c r="AA10715" s="7"/>
      <c r="AB10715" s="7"/>
      <c r="AG10715" s="7"/>
    </row>
    <row r="10716" spans="1:33">
      <c r="A10716" s="7"/>
      <c r="B10716" s="7"/>
      <c r="C10716" s="7"/>
      <c r="D10716" s="7"/>
      <c r="E10716" s="7"/>
      <c r="F10716" s="7"/>
      <c r="G10716" s="7"/>
      <c r="H10716" s="7"/>
      <c r="J10716" s="7"/>
      <c r="K10716" s="7"/>
      <c r="L10716" s="7"/>
      <c r="Q10716" s="7"/>
      <c r="S10716" s="7"/>
      <c r="T10716" s="7"/>
      <c r="Y10716" s="7"/>
      <c r="AA10716" s="7"/>
      <c r="AB10716" s="7"/>
      <c r="AG10716" s="7"/>
    </row>
    <row r="10717" spans="1:33">
      <c r="A10717" s="7"/>
      <c r="B10717" s="7"/>
      <c r="C10717" s="7"/>
      <c r="D10717" s="7"/>
      <c r="E10717" s="7"/>
      <c r="F10717" s="7"/>
      <c r="G10717" s="7"/>
      <c r="H10717" s="7"/>
      <c r="J10717" s="7"/>
      <c r="K10717" s="7"/>
      <c r="L10717" s="7"/>
      <c r="Q10717" s="7"/>
      <c r="S10717" s="7"/>
      <c r="T10717" s="7"/>
      <c r="Y10717" s="7"/>
      <c r="AA10717" s="7"/>
      <c r="AB10717" s="7"/>
      <c r="AG10717" s="7"/>
    </row>
    <row r="10718" spans="1:33">
      <c r="A10718" s="7"/>
      <c r="B10718" s="7"/>
      <c r="C10718" s="7"/>
      <c r="D10718" s="7"/>
      <c r="E10718" s="7"/>
      <c r="F10718" s="7"/>
      <c r="G10718" s="7"/>
      <c r="H10718" s="7"/>
      <c r="J10718" s="7"/>
      <c r="K10718" s="7"/>
      <c r="L10718" s="7"/>
      <c r="Q10718" s="7"/>
      <c r="S10718" s="7"/>
      <c r="T10718" s="7"/>
      <c r="Y10718" s="7"/>
      <c r="AA10718" s="7"/>
      <c r="AB10718" s="7"/>
      <c r="AG10718" s="7"/>
    </row>
    <row r="10719" spans="1:33">
      <c r="A10719" s="7"/>
      <c r="B10719" s="7"/>
      <c r="C10719" s="7"/>
      <c r="D10719" s="7"/>
      <c r="E10719" s="7"/>
      <c r="F10719" s="7"/>
      <c r="G10719" s="7"/>
      <c r="H10719" s="7"/>
      <c r="J10719" s="7"/>
      <c r="K10719" s="7"/>
      <c r="L10719" s="7"/>
      <c r="Q10719" s="7"/>
      <c r="S10719" s="7"/>
      <c r="T10719" s="7"/>
      <c r="Y10719" s="7"/>
      <c r="AA10719" s="7"/>
      <c r="AB10719" s="7"/>
      <c r="AG10719" s="7"/>
    </row>
    <row r="10720" spans="1:33">
      <c r="A10720" s="7"/>
      <c r="B10720" s="7"/>
      <c r="C10720" s="7"/>
      <c r="D10720" s="7"/>
      <c r="E10720" s="7"/>
      <c r="F10720" s="7"/>
      <c r="G10720" s="7"/>
      <c r="H10720" s="7"/>
      <c r="J10720" s="7"/>
      <c r="K10720" s="7"/>
      <c r="L10720" s="7"/>
      <c r="Q10720" s="7"/>
      <c r="S10720" s="7"/>
      <c r="T10720" s="7"/>
      <c r="Y10720" s="7"/>
      <c r="AA10720" s="7"/>
      <c r="AB10720" s="7"/>
      <c r="AG10720" s="7"/>
    </row>
    <row r="10721" spans="1:33">
      <c r="A10721" s="7"/>
      <c r="B10721" s="7"/>
      <c r="C10721" s="7"/>
      <c r="D10721" s="7"/>
      <c r="E10721" s="7"/>
      <c r="F10721" s="7"/>
      <c r="G10721" s="7"/>
      <c r="H10721" s="7"/>
      <c r="J10721" s="7"/>
      <c r="K10721" s="7"/>
      <c r="L10721" s="7"/>
      <c r="Q10721" s="7"/>
      <c r="S10721" s="7"/>
      <c r="T10721" s="7"/>
      <c r="Y10721" s="7"/>
      <c r="AA10721" s="7"/>
      <c r="AB10721" s="7"/>
      <c r="AG10721" s="7"/>
    </row>
    <row r="10722" spans="1:33">
      <c r="A10722" s="7"/>
      <c r="B10722" s="7"/>
      <c r="C10722" s="7"/>
      <c r="D10722" s="7"/>
      <c r="E10722" s="7"/>
      <c r="F10722" s="7"/>
      <c r="G10722" s="7"/>
      <c r="H10722" s="7"/>
      <c r="J10722" s="7"/>
      <c r="K10722" s="7"/>
      <c r="L10722" s="7"/>
      <c r="Q10722" s="7"/>
      <c r="S10722" s="7"/>
      <c r="T10722" s="7"/>
      <c r="Y10722" s="7"/>
      <c r="AA10722" s="7"/>
      <c r="AB10722" s="7"/>
      <c r="AG10722" s="7"/>
    </row>
    <row r="10723" spans="1:33">
      <c r="A10723" s="7"/>
      <c r="B10723" s="7"/>
      <c r="C10723" s="7"/>
      <c r="D10723" s="7"/>
      <c r="E10723" s="7"/>
      <c r="F10723" s="7"/>
      <c r="G10723" s="7"/>
      <c r="H10723" s="7"/>
      <c r="J10723" s="7"/>
      <c r="K10723" s="7"/>
      <c r="L10723" s="7"/>
      <c r="Q10723" s="7"/>
      <c r="S10723" s="7"/>
      <c r="T10723" s="7"/>
      <c r="Y10723" s="7"/>
      <c r="AA10723" s="7"/>
      <c r="AB10723" s="7"/>
      <c r="AG10723" s="7"/>
    </row>
    <row r="10724" spans="1:33">
      <c r="A10724" s="7"/>
      <c r="B10724" s="7"/>
      <c r="C10724" s="7"/>
      <c r="D10724" s="7"/>
      <c r="E10724" s="7"/>
      <c r="F10724" s="7"/>
      <c r="G10724" s="7"/>
      <c r="H10724" s="7"/>
      <c r="J10724" s="7"/>
      <c r="K10724" s="7"/>
      <c r="L10724" s="7"/>
      <c r="Q10724" s="7"/>
      <c r="S10724" s="7"/>
      <c r="T10724" s="7"/>
      <c r="Y10724" s="7"/>
      <c r="AA10724" s="7"/>
      <c r="AB10724" s="7"/>
      <c r="AG10724" s="7"/>
    </row>
    <row r="10725" spans="1:33">
      <c r="A10725" s="7"/>
      <c r="B10725" s="7"/>
      <c r="C10725" s="7"/>
      <c r="D10725" s="7"/>
      <c r="E10725" s="7"/>
      <c r="F10725" s="7"/>
      <c r="G10725" s="7"/>
      <c r="H10725" s="7"/>
      <c r="J10725" s="7"/>
      <c r="K10725" s="7"/>
      <c r="L10725" s="7"/>
      <c r="Q10725" s="7"/>
      <c r="S10725" s="7"/>
      <c r="T10725" s="7"/>
      <c r="Y10725" s="7"/>
      <c r="AA10725" s="7"/>
      <c r="AB10725" s="7"/>
      <c r="AG10725" s="7"/>
    </row>
    <row r="10726" spans="1:33">
      <c r="A10726" s="7"/>
      <c r="B10726" s="7"/>
      <c r="C10726" s="7"/>
      <c r="D10726" s="7"/>
      <c r="E10726" s="7"/>
      <c r="F10726" s="7"/>
      <c r="G10726" s="7"/>
      <c r="H10726" s="7"/>
      <c r="J10726" s="7"/>
      <c r="K10726" s="7"/>
      <c r="L10726" s="7"/>
      <c r="Q10726" s="7"/>
      <c r="S10726" s="7"/>
      <c r="T10726" s="7"/>
      <c r="Y10726" s="7"/>
      <c r="AA10726" s="7"/>
      <c r="AB10726" s="7"/>
      <c r="AG10726" s="7"/>
    </row>
    <row r="10727" spans="1:33">
      <c r="A10727" s="7"/>
      <c r="B10727" s="7"/>
      <c r="C10727" s="7"/>
      <c r="D10727" s="7"/>
      <c r="E10727" s="7"/>
      <c r="F10727" s="7"/>
      <c r="G10727" s="7"/>
      <c r="H10727" s="7"/>
      <c r="J10727" s="7"/>
      <c r="K10727" s="7"/>
      <c r="L10727" s="7"/>
      <c r="Q10727" s="7"/>
      <c r="S10727" s="7"/>
      <c r="T10727" s="7"/>
      <c r="Y10727" s="7"/>
      <c r="AA10727" s="7"/>
      <c r="AB10727" s="7"/>
      <c r="AG10727" s="7"/>
    </row>
    <row r="10728" spans="1:33">
      <c r="A10728" s="7"/>
      <c r="B10728" s="7"/>
      <c r="C10728" s="7"/>
      <c r="D10728" s="7"/>
      <c r="E10728" s="7"/>
      <c r="F10728" s="7"/>
      <c r="G10728" s="7"/>
      <c r="H10728" s="7"/>
      <c r="J10728" s="7"/>
      <c r="K10728" s="7"/>
      <c r="L10728" s="7"/>
      <c r="Q10728" s="7"/>
      <c r="S10728" s="7"/>
      <c r="T10728" s="7"/>
      <c r="Y10728" s="7"/>
      <c r="AA10728" s="7"/>
      <c r="AB10728" s="7"/>
      <c r="AG10728" s="7"/>
    </row>
    <row r="10729" spans="1:33">
      <c r="A10729" s="7"/>
      <c r="B10729" s="7"/>
      <c r="C10729" s="7"/>
      <c r="D10729" s="7"/>
      <c r="E10729" s="7"/>
      <c r="F10729" s="7"/>
      <c r="G10729" s="7"/>
      <c r="H10729" s="7"/>
      <c r="J10729" s="7"/>
      <c r="K10729" s="7"/>
      <c r="L10729" s="7"/>
      <c r="Q10729" s="7"/>
      <c r="S10729" s="7"/>
      <c r="T10729" s="7"/>
      <c r="Y10729" s="7"/>
      <c r="AA10729" s="7"/>
      <c r="AB10729" s="7"/>
      <c r="AG10729" s="7"/>
    </row>
    <row r="10730" spans="1:33">
      <c r="A10730" s="7"/>
      <c r="B10730" s="7"/>
      <c r="C10730" s="7"/>
      <c r="D10730" s="7"/>
      <c r="E10730" s="7"/>
      <c r="F10730" s="7"/>
      <c r="G10730" s="7"/>
      <c r="H10730" s="7"/>
      <c r="J10730" s="7"/>
      <c r="K10730" s="7"/>
      <c r="L10730" s="7"/>
      <c r="Q10730" s="7"/>
      <c r="S10730" s="7"/>
      <c r="T10730" s="7"/>
      <c r="Y10730" s="7"/>
      <c r="AA10730" s="7"/>
      <c r="AB10730" s="7"/>
      <c r="AG10730" s="7"/>
    </row>
    <row r="10731" spans="1:33">
      <c r="A10731" s="7"/>
      <c r="B10731" s="7"/>
      <c r="C10731" s="7"/>
      <c r="D10731" s="7"/>
      <c r="E10731" s="7"/>
      <c r="F10731" s="7"/>
      <c r="G10731" s="7"/>
      <c r="H10731" s="7"/>
      <c r="J10731" s="7"/>
      <c r="K10731" s="7"/>
      <c r="L10731" s="7"/>
      <c r="Q10731" s="7"/>
      <c r="S10731" s="7"/>
      <c r="T10731" s="7"/>
      <c r="Y10731" s="7"/>
      <c r="AA10731" s="7"/>
      <c r="AB10731" s="7"/>
      <c r="AG10731" s="7"/>
    </row>
    <row r="10732" spans="1:33">
      <c r="A10732" s="7"/>
      <c r="B10732" s="7"/>
      <c r="C10732" s="7"/>
      <c r="D10732" s="7"/>
      <c r="E10732" s="7"/>
      <c r="F10732" s="7"/>
      <c r="G10732" s="7"/>
      <c r="H10732" s="7"/>
      <c r="J10732" s="7"/>
      <c r="K10732" s="7"/>
      <c r="L10732" s="7"/>
      <c r="Q10732" s="7"/>
      <c r="S10732" s="7"/>
      <c r="T10732" s="7"/>
      <c r="Y10732" s="7"/>
      <c r="AA10732" s="7"/>
      <c r="AB10732" s="7"/>
      <c r="AG10732" s="7"/>
    </row>
    <row r="10733" spans="1:33">
      <c r="A10733" s="7"/>
      <c r="B10733" s="7"/>
      <c r="C10733" s="7"/>
      <c r="D10733" s="7"/>
      <c r="E10733" s="7"/>
      <c r="F10733" s="7"/>
      <c r="G10733" s="7"/>
      <c r="H10733" s="7"/>
      <c r="J10733" s="7"/>
      <c r="K10733" s="7"/>
      <c r="L10733" s="7"/>
      <c r="Q10733" s="7"/>
      <c r="S10733" s="7"/>
      <c r="T10733" s="7"/>
      <c r="Y10733" s="7"/>
      <c r="AA10733" s="7"/>
      <c r="AB10733" s="7"/>
      <c r="AG10733" s="7"/>
    </row>
    <row r="10734" spans="1:33">
      <c r="A10734" s="7"/>
      <c r="B10734" s="7"/>
      <c r="C10734" s="7"/>
      <c r="D10734" s="7"/>
      <c r="E10734" s="7"/>
      <c r="F10734" s="7"/>
      <c r="G10734" s="7"/>
      <c r="H10734" s="7"/>
      <c r="J10734" s="7"/>
      <c r="K10734" s="7"/>
      <c r="L10734" s="7"/>
      <c r="Q10734" s="7"/>
      <c r="S10734" s="7"/>
      <c r="T10734" s="7"/>
      <c r="Y10734" s="7"/>
      <c r="AA10734" s="7"/>
      <c r="AB10734" s="7"/>
      <c r="AG10734" s="7"/>
    </row>
    <row r="10735" spans="1:33">
      <c r="A10735" s="7"/>
      <c r="B10735" s="7"/>
      <c r="C10735" s="7"/>
      <c r="D10735" s="7"/>
      <c r="E10735" s="7"/>
      <c r="F10735" s="7"/>
      <c r="G10735" s="7"/>
      <c r="H10735" s="7"/>
      <c r="J10735" s="7"/>
      <c r="K10735" s="7"/>
      <c r="L10735" s="7"/>
      <c r="Q10735" s="7"/>
      <c r="S10735" s="7"/>
      <c r="T10735" s="7"/>
      <c r="Y10735" s="7"/>
      <c r="AA10735" s="7"/>
      <c r="AB10735" s="7"/>
      <c r="AG10735" s="7"/>
    </row>
    <row r="10736" spans="1:33">
      <c r="A10736" s="7"/>
      <c r="B10736" s="7"/>
      <c r="C10736" s="7"/>
      <c r="D10736" s="7"/>
      <c r="E10736" s="7"/>
      <c r="F10736" s="7"/>
      <c r="G10736" s="7"/>
      <c r="H10736" s="7"/>
      <c r="J10736" s="7"/>
      <c r="K10736" s="7"/>
      <c r="L10736" s="7"/>
      <c r="Q10736" s="7"/>
      <c r="S10736" s="7"/>
      <c r="T10736" s="7"/>
      <c r="Y10736" s="7"/>
      <c r="AA10736" s="7"/>
      <c r="AB10736" s="7"/>
      <c r="AG10736" s="7"/>
    </row>
    <row r="10737" spans="1:33">
      <c r="A10737" s="7"/>
      <c r="B10737" s="7"/>
      <c r="C10737" s="7"/>
      <c r="D10737" s="7"/>
      <c r="E10737" s="7"/>
      <c r="F10737" s="7"/>
      <c r="G10737" s="7"/>
      <c r="H10737" s="7"/>
      <c r="J10737" s="7"/>
      <c r="K10737" s="7"/>
      <c r="L10737" s="7"/>
      <c r="Q10737" s="7"/>
      <c r="S10737" s="7"/>
      <c r="T10737" s="7"/>
      <c r="Y10737" s="7"/>
      <c r="AA10737" s="7"/>
      <c r="AB10737" s="7"/>
      <c r="AG10737" s="7"/>
    </row>
    <row r="10738" spans="1:33">
      <c r="A10738" s="7"/>
      <c r="B10738" s="7"/>
      <c r="C10738" s="7"/>
      <c r="D10738" s="7"/>
      <c r="E10738" s="7"/>
      <c r="F10738" s="7"/>
      <c r="G10738" s="7"/>
      <c r="H10738" s="7"/>
      <c r="J10738" s="7"/>
      <c r="K10738" s="7"/>
      <c r="L10738" s="7"/>
      <c r="Q10738" s="7"/>
      <c r="S10738" s="7"/>
      <c r="T10738" s="7"/>
      <c r="Y10738" s="7"/>
      <c r="AA10738" s="7"/>
      <c r="AB10738" s="7"/>
      <c r="AG10738" s="7"/>
    </row>
    <row r="10739" spans="1:33">
      <c r="A10739" s="7"/>
      <c r="B10739" s="7"/>
      <c r="C10739" s="7"/>
      <c r="D10739" s="7"/>
      <c r="E10739" s="7"/>
      <c r="F10739" s="7"/>
      <c r="G10739" s="7"/>
      <c r="H10739" s="7"/>
      <c r="J10739" s="7"/>
      <c r="K10739" s="7"/>
      <c r="L10739" s="7"/>
      <c r="Q10739" s="7"/>
      <c r="S10739" s="7"/>
      <c r="T10739" s="7"/>
      <c r="Y10739" s="7"/>
      <c r="AA10739" s="7"/>
      <c r="AB10739" s="7"/>
      <c r="AG10739" s="7"/>
    </row>
    <row r="10740" spans="1:33">
      <c r="A10740" s="7"/>
      <c r="B10740" s="7"/>
      <c r="C10740" s="7"/>
      <c r="D10740" s="7"/>
      <c r="E10740" s="7"/>
      <c r="F10740" s="7"/>
      <c r="G10740" s="7"/>
      <c r="H10740" s="7"/>
      <c r="J10740" s="7"/>
      <c r="K10740" s="7"/>
      <c r="L10740" s="7"/>
      <c r="Q10740" s="7"/>
      <c r="S10740" s="7"/>
      <c r="T10740" s="7"/>
      <c r="Y10740" s="7"/>
      <c r="AA10740" s="7"/>
      <c r="AB10740" s="7"/>
      <c r="AG10740" s="7"/>
    </row>
    <row r="10741" spans="1:33">
      <c r="A10741" s="7"/>
      <c r="B10741" s="7"/>
      <c r="C10741" s="7"/>
      <c r="D10741" s="7"/>
      <c r="E10741" s="7"/>
      <c r="F10741" s="7"/>
      <c r="G10741" s="7"/>
      <c r="H10741" s="7"/>
      <c r="J10741" s="7"/>
      <c r="K10741" s="7"/>
      <c r="L10741" s="7"/>
      <c r="Q10741" s="7"/>
      <c r="S10741" s="7"/>
      <c r="T10741" s="7"/>
      <c r="Y10741" s="7"/>
      <c r="AA10741" s="7"/>
      <c r="AB10741" s="7"/>
      <c r="AG10741" s="7"/>
    </row>
    <row r="10742" spans="1:33">
      <c r="A10742" s="7"/>
      <c r="B10742" s="7"/>
      <c r="C10742" s="7"/>
      <c r="D10742" s="7"/>
      <c r="E10742" s="7"/>
      <c r="F10742" s="7"/>
      <c r="G10742" s="7"/>
      <c r="H10742" s="7"/>
      <c r="J10742" s="7"/>
      <c r="K10742" s="7"/>
      <c r="L10742" s="7"/>
      <c r="Q10742" s="7"/>
      <c r="S10742" s="7"/>
      <c r="T10742" s="7"/>
      <c r="Y10742" s="7"/>
      <c r="AA10742" s="7"/>
      <c r="AB10742" s="7"/>
      <c r="AG10742" s="7"/>
    </row>
    <row r="10743" spans="1:33">
      <c r="A10743" s="7"/>
      <c r="B10743" s="7"/>
      <c r="C10743" s="7"/>
      <c r="D10743" s="7"/>
      <c r="E10743" s="7"/>
      <c r="F10743" s="7"/>
      <c r="G10743" s="7"/>
      <c r="H10743" s="7"/>
      <c r="J10743" s="7"/>
      <c r="K10743" s="7"/>
      <c r="L10743" s="7"/>
      <c r="Q10743" s="7"/>
      <c r="S10743" s="7"/>
      <c r="T10743" s="7"/>
      <c r="Y10743" s="7"/>
      <c r="AA10743" s="7"/>
      <c r="AB10743" s="7"/>
      <c r="AG10743" s="7"/>
    </row>
    <row r="10744" spans="1:33">
      <c r="A10744" s="7"/>
      <c r="B10744" s="7"/>
      <c r="C10744" s="7"/>
      <c r="D10744" s="7"/>
      <c r="E10744" s="7"/>
      <c r="F10744" s="7"/>
      <c r="G10744" s="7"/>
      <c r="H10744" s="7"/>
      <c r="J10744" s="7"/>
      <c r="K10744" s="7"/>
      <c r="L10744" s="7"/>
      <c r="Q10744" s="7"/>
      <c r="S10744" s="7"/>
      <c r="T10744" s="7"/>
      <c r="Y10744" s="7"/>
      <c r="AA10744" s="7"/>
      <c r="AB10744" s="7"/>
      <c r="AG10744" s="7"/>
    </row>
    <row r="10745" spans="1:33">
      <c r="A10745" s="7"/>
      <c r="B10745" s="7"/>
      <c r="C10745" s="7"/>
      <c r="D10745" s="7"/>
      <c r="E10745" s="7"/>
      <c r="F10745" s="7"/>
      <c r="G10745" s="7"/>
      <c r="H10745" s="7"/>
      <c r="J10745" s="7"/>
      <c r="K10745" s="7"/>
      <c r="L10745" s="7"/>
      <c r="Q10745" s="7"/>
      <c r="S10745" s="7"/>
      <c r="T10745" s="7"/>
      <c r="Y10745" s="7"/>
      <c r="AA10745" s="7"/>
      <c r="AB10745" s="7"/>
      <c r="AG10745" s="7"/>
    </row>
    <row r="10746" spans="1:33">
      <c r="A10746" s="7"/>
      <c r="B10746" s="7"/>
      <c r="C10746" s="7"/>
      <c r="D10746" s="7"/>
      <c r="E10746" s="7"/>
      <c r="F10746" s="7"/>
      <c r="G10746" s="7"/>
      <c r="H10746" s="7"/>
      <c r="J10746" s="7"/>
      <c r="K10746" s="7"/>
      <c r="L10746" s="7"/>
      <c r="Q10746" s="7"/>
      <c r="S10746" s="7"/>
      <c r="T10746" s="7"/>
      <c r="Y10746" s="7"/>
      <c r="AA10746" s="7"/>
      <c r="AB10746" s="7"/>
      <c r="AG10746" s="7"/>
    </row>
    <row r="10747" spans="1:33">
      <c r="A10747" s="7"/>
      <c r="B10747" s="7"/>
      <c r="C10747" s="7"/>
      <c r="D10747" s="7"/>
      <c r="E10747" s="7"/>
      <c r="F10747" s="7"/>
      <c r="G10747" s="7"/>
      <c r="H10747" s="7"/>
      <c r="J10747" s="7"/>
      <c r="K10747" s="7"/>
      <c r="L10747" s="7"/>
      <c r="Q10747" s="7"/>
      <c r="S10747" s="7"/>
      <c r="T10747" s="7"/>
      <c r="Y10747" s="7"/>
      <c r="AA10747" s="7"/>
      <c r="AB10747" s="7"/>
      <c r="AG10747" s="7"/>
    </row>
    <row r="10748" spans="1:33">
      <c r="A10748" s="7"/>
      <c r="B10748" s="7"/>
      <c r="C10748" s="7"/>
      <c r="D10748" s="7"/>
      <c r="E10748" s="7"/>
      <c r="F10748" s="7"/>
      <c r="G10748" s="7"/>
      <c r="H10748" s="7"/>
      <c r="J10748" s="7"/>
      <c r="K10748" s="7"/>
      <c r="L10748" s="7"/>
      <c r="Q10748" s="7"/>
      <c r="S10748" s="7"/>
      <c r="T10748" s="7"/>
      <c r="Y10748" s="7"/>
      <c r="AA10748" s="7"/>
      <c r="AB10748" s="7"/>
      <c r="AG10748" s="7"/>
    </row>
    <row r="10749" spans="1:33">
      <c r="A10749" s="7"/>
      <c r="B10749" s="7"/>
      <c r="C10749" s="7"/>
      <c r="D10749" s="7"/>
      <c r="E10749" s="7"/>
      <c r="F10749" s="7"/>
      <c r="G10749" s="7"/>
      <c r="H10749" s="7"/>
      <c r="J10749" s="7"/>
      <c r="K10749" s="7"/>
      <c r="L10749" s="7"/>
      <c r="Q10749" s="7"/>
      <c r="S10749" s="7"/>
      <c r="T10749" s="7"/>
      <c r="Y10749" s="7"/>
      <c r="AA10749" s="7"/>
      <c r="AB10749" s="7"/>
      <c r="AG10749" s="7"/>
    </row>
    <row r="10750" spans="1:33">
      <c r="A10750" s="7"/>
      <c r="B10750" s="7"/>
      <c r="C10750" s="7"/>
      <c r="D10750" s="7"/>
      <c r="E10750" s="7"/>
      <c r="F10750" s="7"/>
      <c r="G10750" s="7"/>
      <c r="H10750" s="7"/>
      <c r="J10750" s="7"/>
      <c r="K10750" s="7"/>
      <c r="L10750" s="7"/>
      <c r="Q10750" s="7"/>
      <c r="S10750" s="7"/>
      <c r="T10750" s="7"/>
      <c r="Y10750" s="7"/>
      <c r="AA10750" s="7"/>
      <c r="AB10750" s="7"/>
      <c r="AG10750" s="7"/>
    </row>
    <row r="10751" spans="1:33">
      <c r="A10751" s="7"/>
      <c r="B10751" s="7"/>
      <c r="C10751" s="7"/>
      <c r="D10751" s="7"/>
      <c r="E10751" s="7"/>
      <c r="F10751" s="7"/>
      <c r="G10751" s="7"/>
      <c r="H10751" s="7"/>
      <c r="J10751" s="7"/>
      <c r="K10751" s="7"/>
      <c r="L10751" s="7"/>
      <c r="Q10751" s="7"/>
      <c r="S10751" s="7"/>
      <c r="T10751" s="7"/>
      <c r="Y10751" s="7"/>
      <c r="AA10751" s="7"/>
      <c r="AB10751" s="7"/>
      <c r="AG10751" s="7"/>
    </row>
    <row r="10752" spans="1:33">
      <c r="A10752" s="7"/>
      <c r="B10752" s="7"/>
      <c r="C10752" s="7"/>
      <c r="D10752" s="7"/>
      <c r="E10752" s="7"/>
      <c r="F10752" s="7"/>
      <c r="G10752" s="7"/>
      <c r="H10752" s="7"/>
      <c r="J10752" s="7"/>
      <c r="K10752" s="7"/>
      <c r="L10752" s="7"/>
      <c r="Q10752" s="7"/>
      <c r="S10752" s="7"/>
      <c r="T10752" s="7"/>
      <c r="Y10752" s="7"/>
      <c r="AA10752" s="7"/>
      <c r="AB10752" s="7"/>
      <c r="AG10752" s="7"/>
    </row>
    <row r="10753" spans="1:33">
      <c r="A10753" s="7"/>
      <c r="B10753" s="7"/>
      <c r="C10753" s="7"/>
      <c r="D10753" s="7"/>
      <c r="E10753" s="7"/>
      <c r="F10753" s="7"/>
      <c r="G10753" s="7"/>
      <c r="H10753" s="7"/>
      <c r="J10753" s="7"/>
      <c r="K10753" s="7"/>
      <c r="L10753" s="7"/>
      <c r="Q10753" s="7"/>
      <c r="S10753" s="7"/>
      <c r="T10753" s="7"/>
      <c r="Y10753" s="7"/>
      <c r="AA10753" s="7"/>
      <c r="AB10753" s="7"/>
      <c r="AG10753" s="7"/>
    </row>
    <row r="10754" spans="1:33">
      <c r="A10754" s="7"/>
      <c r="B10754" s="7"/>
      <c r="C10754" s="7"/>
      <c r="D10754" s="7"/>
      <c r="E10754" s="7"/>
      <c r="F10754" s="7"/>
      <c r="G10754" s="7"/>
      <c r="H10754" s="7"/>
      <c r="J10754" s="7"/>
      <c r="K10754" s="7"/>
      <c r="L10754" s="7"/>
      <c r="Q10754" s="7"/>
      <c r="S10754" s="7"/>
      <c r="T10754" s="7"/>
      <c r="Y10754" s="7"/>
      <c r="AA10754" s="7"/>
      <c r="AB10754" s="7"/>
      <c r="AG10754" s="7"/>
    </row>
    <row r="10755" spans="1:33">
      <c r="A10755" s="7"/>
      <c r="B10755" s="7"/>
      <c r="C10755" s="7"/>
      <c r="D10755" s="7"/>
      <c r="E10755" s="7"/>
      <c r="F10755" s="7"/>
      <c r="G10755" s="7"/>
      <c r="H10755" s="7"/>
      <c r="J10755" s="7"/>
      <c r="K10755" s="7"/>
      <c r="L10755" s="7"/>
      <c r="Q10755" s="7"/>
      <c r="S10755" s="7"/>
      <c r="T10755" s="7"/>
      <c r="Y10755" s="7"/>
      <c r="AA10755" s="7"/>
      <c r="AB10755" s="7"/>
      <c r="AG10755" s="7"/>
    </row>
    <row r="10756" spans="1:33">
      <c r="A10756" s="7"/>
      <c r="B10756" s="7"/>
      <c r="C10756" s="7"/>
      <c r="D10756" s="7"/>
      <c r="E10756" s="7"/>
      <c r="F10756" s="7"/>
      <c r="G10756" s="7"/>
      <c r="H10756" s="7"/>
      <c r="J10756" s="7"/>
      <c r="K10756" s="7"/>
      <c r="L10756" s="7"/>
      <c r="Q10756" s="7"/>
      <c r="S10756" s="7"/>
      <c r="T10756" s="7"/>
      <c r="Y10756" s="7"/>
      <c r="AA10756" s="7"/>
      <c r="AB10756" s="7"/>
      <c r="AG10756" s="7"/>
    </row>
    <row r="10757" spans="1:33">
      <c r="A10757" s="7"/>
      <c r="B10757" s="7"/>
      <c r="C10757" s="7"/>
      <c r="D10757" s="7"/>
      <c r="E10757" s="7"/>
      <c r="F10757" s="7"/>
      <c r="G10757" s="7"/>
      <c r="H10757" s="7"/>
      <c r="J10757" s="7"/>
      <c r="K10757" s="7"/>
      <c r="L10757" s="7"/>
      <c r="Q10757" s="7"/>
      <c r="S10757" s="7"/>
      <c r="T10757" s="7"/>
      <c r="Y10757" s="7"/>
      <c r="AA10757" s="7"/>
      <c r="AB10757" s="7"/>
      <c r="AG10757" s="7"/>
    </row>
    <row r="10758" spans="1:33">
      <c r="A10758" s="7"/>
      <c r="B10758" s="7"/>
      <c r="C10758" s="7"/>
      <c r="D10758" s="7"/>
      <c r="E10758" s="7"/>
      <c r="F10758" s="7"/>
      <c r="G10758" s="7"/>
      <c r="H10758" s="7"/>
      <c r="J10758" s="7"/>
      <c r="K10758" s="7"/>
      <c r="L10758" s="7"/>
      <c r="Q10758" s="7"/>
      <c r="S10758" s="7"/>
      <c r="T10758" s="7"/>
      <c r="Y10758" s="7"/>
      <c r="AA10758" s="7"/>
      <c r="AB10758" s="7"/>
      <c r="AG10758" s="7"/>
    </row>
    <row r="10759" spans="1:33">
      <c r="A10759" s="7"/>
      <c r="B10759" s="7"/>
      <c r="C10759" s="7"/>
      <c r="D10759" s="7"/>
      <c r="E10759" s="7"/>
      <c r="F10759" s="7"/>
      <c r="G10759" s="7"/>
      <c r="H10759" s="7"/>
      <c r="J10759" s="7"/>
      <c r="K10759" s="7"/>
      <c r="L10759" s="7"/>
      <c r="Q10759" s="7"/>
      <c r="S10759" s="7"/>
      <c r="T10759" s="7"/>
      <c r="Y10759" s="7"/>
      <c r="AA10759" s="7"/>
      <c r="AB10759" s="7"/>
      <c r="AG10759" s="7"/>
    </row>
    <row r="10760" spans="1:33">
      <c r="A10760" s="7"/>
      <c r="B10760" s="7"/>
      <c r="C10760" s="7"/>
      <c r="D10760" s="7"/>
      <c r="E10760" s="7"/>
      <c r="F10760" s="7"/>
      <c r="G10760" s="7"/>
      <c r="H10760" s="7"/>
      <c r="J10760" s="7"/>
      <c r="K10760" s="7"/>
      <c r="L10760" s="7"/>
      <c r="Q10760" s="7"/>
      <c r="S10760" s="7"/>
      <c r="T10760" s="7"/>
      <c r="Y10760" s="7"/>
      <c r="AA10760" s="7"/>
      <c r="AB10760" s="7"/>
      <c r="AG10760" s="7"/>
    </row>
    <row r="10761" spans="1:33">
      <c r="A10761" s="7"/>
      <c r="B10761" s="7"/>
      <c r="C10761" s="7"/>
      <c r="D10761" s="7"/>
      <c r="E10761" s="7"/>
      <c r="F10761" s="7"/>
      <c r="G10761" s="7"/>
      <c r="H10761" s="7"/>
      <c r="J10761" s="7"/>
      <c r="K10761" s="7"/>
      <c r="L10761" s="7"/>
      <c r="Q10761" s="7"/>
      <c r="S10761" s="7"/>
      <c r="T10761" s="7"/>
      <c r="Y10761" s="7"/>
      <c r="AA10761" s="7"/>
      <c r="AB10761" s="7"/>
      <c r="AG10761" s="7"/>
    </row>
    <row r="10762" spans="1:33">
      <c r="A10762" s="7"/>
      <c r="B10762" s="7"/>
      <c r="C10762" s="7"/>
      <c r="D10762" s="7"/>
      <c r="E10762" s="7"/>
      <c r="F10762" s="7"/>
      <c r="G10762" s="7"/>
      <c r="H10762" s="7"/>
      <c r="J10762" s="7"/>
      <c r="K10762" s="7"/>
      <c r="L10762" s="7"/>
      <c r="Q10762" s="7"/>
      <c r="S10762" s="7"/>
      <c r="T10762" s="7"/>
      <c r="Y10762" s="7"/>
      <c r="AA10762" s="7"/>
      <c r="AB10762" s="7"/>
      <c r="AG10762" s="7"/>
    </row>
    <row r="10763" spans="1:33">
      <c r="A10763" s="7"/>
      <c r="B10763" s="7"/>
      <c r="C10763" s="7"/>
      <c r="D10763" s="7"/>
      <c r="E10763" s="7"/>
      <c r="F10763" s="7"/>
      <c r="G10763" s="7"/>
      <c r="H10763" s="7"/>
      <c r="J10763" s="7"/>
      <c r="K10763" s="7"/>
      <c r="L10763" s="7"/>
      <c r="Q10763" s="7"/>
      <c r="S10763" s="7"/>
      <c r="T10763" s="7"/>
      <c r="Y10763" s="7"/>
      <c r="AA10763" s="7"/>
      <c r="AB10763" s="7"/>
      <c r="AG10763" s="7"/>
    </row>
    <row r="10764" spans="1:33">
      <c r="A10764" s="7"/>
      <c r="B10764" s="7"/>
      <c r="C10764" s="7"/>
      <c r="D10764" s="7"/>
      <c r="E10764" s="7"/>
      <c r="F10764" s="7"/>
      <c r="G10764" s="7"/>
      <c r="H10764" s="7"/>
      <c r="J10764" s="7"/>
      <c r="K10764" s="7"/>
      <c r="L10764" s="7"/>
      <c r="Q10764" s="7"/>
      <c r="S10764" s="7"/>
      <c r="T10764" s="7"/>
      <c r="Y10764" s="7"/>
      <c r="AA10764" s="7"/>
      <c r="AB10764" s="7"/>
      <c r="AG10764" s="7"/>
    </row>
    <row r="10765" spans="1:33">
      <c r="A10765" s="7"/>
      <c r="B10765" s="7"/>
      <c r="C10765" s="7"/>
      <c r="D10765" s="7"/>
      <c r="E10765" s="7"/>
      <c r="F10765" s="7"/>
      <c r="G10765" s="7"/>
      <c r="H10765" s="7"/>
      <c r="J10765" s="7"/>
      <c r="K10765" s="7"/>
      <c r="L10765" s="7"/>
      <c r="Q10765" s="7"/>
      <c r="S10765" s="7"/>
      <c r="T10765" s="7"/>
      <c r="Y10765" s="7"/>
      <c r="AA10765" s="7"/>
      <c r="AB10765" s="7"/>
      <c r="AG10765" s="7"/>
    </row>
    <row r="10766" spans="1:33">
      <c r="A10766" s="7"/>
      <c r="B10766" s="7"/>
      <c r="C10766" s="7"/>
      <c r="D10766" s="7"/>
      <c r="E10766" s="7"/>
      <c r="F10766" s="7"/>
      <c r="G10766" s="7"/>
      <c r="H10766" s="7"/>
      <c r="J10766" s="7"/>
      <c r="K10766" s="7"/>
      <c r="L10766" s="7"/>
      <c r="Q10766" s="7"/>
      <c r="S10766" s="7"/>
      <c r="T10766" s="7"/>
      <c r="Y10766" s="7"/>
      <c r="AA10766" s="7"/>
      <c r="AB10766" s="7"/>
      <c r="AG10766" s="7"/>
    </row>
    <row r="10767" spans="1:33">
      <c r="A10767" s="7"/>
      <c r="B10767" s="7"/>
      <c r="C10767" s="7"/>
      <c r="D10767" s="7"/>
      <c r="E10767" s="7"/>
      <c r="F10767" s="7"/>
      <c r="G10767" s="7"/>
      <c r="H10767" s="7"/>
      <c r="J10767" s="7"/>
      <c r="K10767" s="7"/>
      <c r="L10767" s="7"/>
      <c r="Q10767" s="7"/>
      <c r="S10767" s="7"/>
      <c r="T10767" s="7"/>
      <c r="Y10767" s="7"/>
      <c r="AA10767" s="7"/>
      <c r="AB10767" s="7"/>
      <c r="AG10767" s="7"/>
    </row>
    <row r="10768" spans="1:33">
      <c r="A10768" s="7"/>
      <c r="B10768" s="7"/>
      <c r="C10768" s="7"/>
      <c r="D10768" s="7"/>
      <c r="E10768" s="7"/>
      <c r="F10768" s="7"/>
      <c r="G10768" s="7"/>
      <c r="H10768" s="7"/>
      <c r="J10768" s="7"/>
      <c r="K10768" s="7"/>
      <c r="L10768" s="7"/>
      <c r="Q10768" s="7"/>
      <c r="S10768" s="7"/>
      <c r="T10768" s="7"/>
      <c r="Y10768" s="7"/>
      <c r="AA10768" s="7"/>
      <c r="AB10768" s="7"/>
      <c r="AG10768" s="7"/>
    </row>
    <row r="10769" spans="1:33">
      <c r="A10769" s="7"/>
      <c r="B10769" s="7"/>
      <c r="C10769" s="7"/>
      <c r="D10769" s="7"/>
      <c r="E10769" s="7"/>
      <c r="F10769" s="7"/>
      <c r="G10769" s="7"/>
      <c r="H10769" s="7"/>
      <c r="J10769" s="7"/>
      <c r="K10769" s="7"/>
      <c r="L10769" s="7"/>
      <c r="Q10769" s="7"/>
      <c r="S10769" s="7"/>
      <c r="T10769" s="7"/>
      <c r="Y10769" s="7"/>
      <c r="AA10769" s="7"/>
      <c r="AB10769" s="7"/>
      <c r="AG10769" s="7"/>
    </row>
    <row r="10770" spans="1:33">
      <c r="A10770" s="7"/>
      <c r="B10770" s="7"/>
      <c r="C10770" s="7"/>
      <c r="D10770" s="7"/>
      <c r="E10770" s="7"/>
      <c r="F10770" s="7"/>
      <c r="G10770" s="7"/>
      <c r="H10770" s="7"/>
      <c r="J10770" s="7"/>
      <c r="K10770" s="7"/>
      <c r="L10770" s="7"/>
      <c r="Q10770" s="7"/>
      <c r="S10770" s="7"/>
      <c r="T10770" s="7"/>
      <c r="Y10770" s="7"/>
      <c r="AA10770" s="7"/>
      <c r="AB10770" s="7"/>
      <c r="AG10770" s="7"/>
    </row>
    <row r="10771" spans="1:33">
      <c r="A10771" s="7"/>
      <c r="B10771" s="7"/>
      <c r="C10771" s="7"/>
      <c r="D10771" s="7"/>
      <c r="E10771" s="7"/>
      <c r="F10771" s="7"/>
      <c r="G10771" s="7"/>
      <c r="H10771" s="7"/>
      <c r="J10771" s="7"/>
      <c r="K10771" s="7"/>
      <c r="L10771" s="7"/>
      <c r="Q10771" s="7"/>
      <c r="S10771" s="7"/>
      <c r="T10771" s="7"/>
      <c r="Y10771" s="7"/>
      <c r="AA10771" s="7"/>
      <c r="AB10771" s="7"/>
      <c r="AG10771" s="7"/>
    </row>
    <row r="10772" spans="1:33">
      <c r="A10772" s="7"/>
      <c r="B10772" s="7"/>
      <c r="C10772" s="7"/>
      <c r="D10772" s="7"/>
      <c r="E10772" s="7"/>
      <c r="F10772" s="7"/>
      <c r="G10772" s="7"/>
      <c r="H10772" s="7"/>
      <c r="J10772" s="7"/>
      <c r="K10772" s="7"/>
      <c r="L10772" s="7"/>
      <c r="Q10772" s="7"/>
      <c r="S10772" s="7"/>
      <c r="T10772" s="7"/>
      <c r="Y10772" s="7"/>
      <c r="AA10772" s="7"/>
      <c r="AB10772" s="7"/>
      <c r="AG10772" s="7"/>
    </row>
    <row r="10773" spans="1:33">
      <c r="A10773" s="7"/>
      <c r="B10773" s="7"/>
      <c r="C10773" s="7"/>
      <c r="D10773" s="7"/>
      <c r="E10773" s="7"/>
      <c r="F10773" s="7"/>
      <c r="G10773" s="7"/>
      <c r="H10773" s="7"/>
      <c r="J10773" s="7"/>
      <c r="K10773" s="7"/>
      <c r="L10773" s="7"/>
      <c r="Q10773" s="7"/>
      <c r="S10773" s="7"/>
      <c r="T10773" s="7"/>
      <c r="Y10773" s="7"/>
      <c r="AA10773" s="7"/>
      <c r="AB10773" s="7"/>
      <c r="AG10773" s="7"/>
    </row>
    <row r="10774" spans="1:33">
      <c r="A10774" s="7"/>
      <c r="B10774" s="7"/>
      <c r="C10774" s="7"/>
      <c r="D10774" s="7"/>
      <c r="E10774" s="7"/>
      <c r="F10774" s="7"/>
      <c r="G10774" s="7"/>
      <c r="H10774" s="7"/>
      <c r="J10774" s="7"/>
      <c r="K10774" s="7"/>
      <c r="L10774" s="7"/>
      <c r="Q10774" s="7"/>
      <c r="S10774" s="7"/>
      <c r="T10774" s="7"/>
      <c r="Y10774" s="7"/>
      <c r="AA10774" s="7"/>
      <c r="AB10774" s="7"/>
      <c r="AG10774" s="7"/>
    </row>
    <row r="10775" spans="1:33">
      <c r="A10775" s="7"/>
      <c r="B10775" s="7"/>
      <c r="C10775" s="7"/>
      <c r="D10775" s="7"/>
      <c r="E10775" s="7"/>
      <c r="F10775" s="7"/>
      <c r="G10775" s="7"/>
      <c r="H10775" s="7"/>
      <c r="J10775" s="7"/>
      <c r="K10775" s="7"/>
      <c r="L10775" s="7"/>
      <c r="Q10775" s="7"/>
      <c r="S10775" s="7"/>
      <c r="T10775" s="7"/>
      <c r="Y10775" s="7"/>
      <c r="AA10775" s="7"/>
      <c r="AB10775" s="7"/>
      <c r="AG10775" s="7"/>
    </row>
    <row r="10776" spans="1:33">
      <c r="A10776" s="7"/>
      <c r="B10776" s="7"/>
      <c r="C10776" s="7"/>
      <c r="D10776" s="7"/>
      <c r="E10776" s="7"/>
      <c r="F10776" s="7"/>
      <c r="G10776" s="7"/>
      <c r="H10776" s="7"/>
      <c r="J10776" s="7"/>
      <c r="K10776" s="7"/>
      <c r="L10776" s="7"/>
      <c r="Q10776" s="7"/>
      <c r="S10776" s="7"/>
      <c r="T10776" s="7"/>
      <c r="Y10776" s="7"/>
      <c r="AA10776" s="7"/>
      <c r="AB10776" s="7"/>
      <c r="AG10776" s="7"/>
    </row>
    <row r="10777" spans="1:33">
      <c r="A10777" s="7"/>
      <c r="B10777" s="7"/>
      <c r="C10777" s="7"/>
      <c r="D10777" s="7"/>
      <c r="E10777" s="7"/>
      <c r="F10777" s="7"/>
      <c r="G10777" s="7"/>
      <c r="H10777" s="7"/>
      <c r="J10777" s="7"/>
      <c r="K10777" s="7"/>
      <c r="L10777" s="7"/>
      <c r="Q10777" s="7"/>
      <c r="S10777" s="7"/>
      <c r="T10777" s="7"/>
      <c r="Y10777" s="7"/>
      <c r="AA10777" s="7"/>
      <c r="AB10777" s="7"/>
      <c r="AG10777" s="7"/>
    </row>
    <row r="10778" spans="1:33">
      <c r="A10778" s="7"/>
      <c r="B10778" s="7"/>
      <c r="C10778" s="7"/>
      <c r="D10778" s="7"/>
      <c r="E10778" s="7"/>
      <c r="F10778" s="7"/>
      <c r="G10778" s="7"/>
      <c r="H10778" s="7"/>
      <c r="J10778" s="7"/>
      <c r="K10778" s="7"/>
      <c r="L10778" s="7"/>
      <c r="Q10778" s="7"/>
      <c r="S10778" s="7"/>
      <c r="T10778" s="7"/>
      <c r="Y10778" s="7"/>
      <c r="AA10778" s="7"/>
      <c r="AB10778" s="7"/>
      <c r="AG10778" s="7"/>
    </row>
    <row r="10779" spans="1:33">
      <c r="A10779" s="7"/>
      <c r="B10779" s="7"/>
      <c r="C10779" s="7"/>
      <c r="D10779" s="7"/>
      <c r="E10779" s="7"/>
      <c r="F10779" s="7"/>
      <c r="G10779" s="7"/>
      <c r="H10779" s="7"/>
      <c r="J10779" s="7"/>
      <c r="K10779" s="7"/>
      <c r="L10779" s="7"/>
      <c r="Q10779" s="7"/>
      <c r="S10779" s="7"/>
      <c r="T10779" s="7"/>
      <c r="Y10779" s="7"/>
      <c r="AA10779" s="7"/>
      <c r="AB10779" s="7"/>
      <c r="AG10779" s="7"/>
    </row>
    <row r="10780" spans="1:33">
      <c r="A10780" s="7"/>
      <c r="B10780" s="7"/>
      <c r="C10780" s="7"/>
      <c r="D10780" s="7"/>
      <c r="E10780" s="7"/>
      <c r="F10780" s="7"/>
      <c r="G10780" s="7"/>
      <c r="H10780" s="7"/>
      <c r="J10780" s="7"/>
      <c r="K10780" s="7"/>
      <c r="L10780" s="7"/>
      <c r="Q10780" s="7"/>
      <c r="S10780" s="7"/>
      <c r="T10780" s="7"/>
      <c r="Y10780" s="7"/>
      <c r="AA10780" s="7"/>
      <c r="AB10780" s="7"/>
      <c r="AG10780" s="7"/>
    </row>
    <row r="10781" spans="1:33">
      <c r="A10781" s="7"/>
      <c r="B10781" s="7"/>
      <c r="C10781" s="7"/>
      <c r="D10781" s="7"/>
      <c r="E10781" s="7"/>
      <c r="F10781" s="7"/>
      <c r="G10781" s="7"/>
      <c r="H10781" s="7"/>
      <c r="J10781" s="7"/>
      <c r="K10781" s="7"/>
      <c r="L10781" s="7"/>
      <c r="Q10781" s="7"/>
      <c r="S10781" s="7"/>
      <c r="T10781" s="7"/>
      <c r="Y10781" s="7"/>
      <c r="AA10781" s="7"/>
      <c r="AB10781" s="7"/>
      <c r="AG10781" s="7"/>
    </row>
    <row r="10782" spans="1:33">
      <c r="A10782" s="7"/>
      <c r="B10782" s="7"/>
      <c r="C10782" s="7"/>
      <c r="D10782" s="7"/>
      <c r="E10782" s="7"/>
      <c r="F10782" s="7"/>
      <c r="G10782" s="7"/>
      <c r="H10782" s="7"/>
      <c r="J10782" s="7"/>
      <c r="K10782" s="7"/>
      <c r="L10782" s="7"/>
      <c r="Q10782" s="7"/>
      <c r="S10782" s="7"/>
      <c r="T10782" s="7"/>
      <c r="Y10782" s="7"/>
      <c r="AA10782" s="7"/>
      <c r="AB10782" s="7"/>
      <c r="AG10782" s="7"/>
    </row>
    <row r="10783" spans="1:33">
      <c r="A10783" s="7"/>
      <c r="B10783" s="7"/>
      <c r="C10783" s="7"/>
      <c r="D10783" s="7"/>
      <c r="E10783" s="7"/>
      <c r="F10783" s="7"/>
      <c r="G10783" s="7"/>
      <c r="H10783" s="7"/>
      <c r="J10783" s="7"/>
      <c r="K10783" s="7"/>
      <c r="L10783" s="7"/>
      <c r="Q10783" s="7"/>
      <c r="S10783" s="7"/>
      <c r="T10783" s="7"/>
      <c r="Y10783" s="7"/>
      <c r="AA10783" s="7"/>
      <c r="AB10783" s="7"/>
      <c r="AG10783" s="7"/>
    </row>
    <row r="10784" spans="1:33">
      <c r="A10784" s="7"/>
      <c r="B10784" s="7"/>
      <c r="C10784" s="7"/>
      <c r="D10784" s="7"/>
      <c r="E10784" s="7"/>
      <c r="F10784" s="7"/>
      <c r="G10784" s="7"/>
      <c r="H10784" s="7"/>
      <c r="J10784" s="7"/>
      <c r="K10784" s="7"/>
      <c r="L10784" s="7"/>
      <c r="Q10784" s="7"/>
      <c r="S10784" s="7"/>
      <c r="T10784" s="7"/>
      <c r="Y10784" s="7"/>
      <c r="AA10784" s="7"/>
      <c r="AB10784" s="7"/>
      <c r="AG10784" s="7"/>
    </row>
    <row r="10785" spans="1:33">
      <c r="A10785" s="7"/>
      <c r="B10785" s="7"/>
      <c r="C10785" s="7"/>
      <c r="D10785" s="7"/>
      <c r="E10785" s="7"/>
      <c r="F10785" s="7"/>
      <c r="G10785" s="7"/>
      <c r="H10785" s="7"/>
      <c r="J10785" s="7"/>
      <c r="K10785" s="7"/>
      <c r="L10785" s="7"/>
      <c r="Q10785" s="7"/>
      <c r="S10785" s="7"/>
      <c r="T10785" s="7"/>
      <c r="Y10785" s="7"/>
      <c r="AA10785" s="7"/>
      <c r="AB10785" s="7"/>
      <c r="AG10785" s="7"/>
    </row>
    <row r="10786" spans="1:33">
      <c r="A10786" s="7"/>
      <c r="B10786" s="7"/>
      <c r="C10786" s="7"/>
      <c r="D10786" s="7"/>
      <c r="E10786" s="7"/>
      <c r="F10786" s="7"/>
      <c r="G10786" s="7"/>
      <c r="H10786" s="7"/>
      <c r="J10786" s="7"/>
      <c r="K10786" s="7"/>
      <c r="L10786" s="7"/>
      <c r="Q10786" s="7"/>
      <c r="S10786" s="7"/>
      <c r="T10786" s="7"/>
      <c r="Y10786" s="7"/>
      <c r="AA10786" s="7"/>
      <c r="AB10786" s="7"/>
      <c r="AG10786" s="7"/>
    </row>
    <row r="10787" spans="1:33">
      <c r="A10787" s="7"/>
      <c r="B10787" s="7"/>
      <c r="C10787" s="7"/>
      <c r="D10787" s="7"/>
      <c r="E10787" s="7"/>
      <c r="F10787" s="7"/>
      <c r="G10787" s="7"/>
      <c r="H10787" s="7"/>
      <c r="J10787" s="7"/>
      <c r="K10787" s="7"/>
      <c r="L10787" s="7"/>
      <c r="Q10787" s="7"/>
      <c r="S10787" s="7"/>
      <c r="T10787" s="7"/>
      <c r="Y10787" s="7"/>
      <c r="AA10787" s="7"/>
      <c r="AB10787" s="7"/>
      <c r="AG10787" s="7"/>
    </row>
    <row r="10788" spans="1:33">
      <c r="A10788" s="7"/>
      <c r="B10788" s="7"/>
      <c r="C10788" s="7"/>
      <c r="D10788" s="7"/>
      <c r="E10788" s="7"/>
      <c r="F10788" s="7"/>
      <c r="G10788" s="7"/>
      <c r="H10788" s="7"/>
      <c r="J10788" s="7"/>
      <c r="K10788" s="7"/>
      <c r="L10788" s="7"/>
      <c r="Q10788" s="7"/>
      <c r="S10788" s="7"/>
      <c r="T10788" s="7"/>
      <c r="Y10788" s="7"/>
      <c r="AA10788" s="7"/>
      <c r="AB10788" s="7"/>
      <c r="AG10788" s="7"/>
    </row>
    <row r="10789" spans="1:33">
      <c r="A10789" s="7"/>
      <c r="B10789" s="7"/>
      <c r="C10789" s="7"/>
      <c r="D10789" s="7"/>
      <c r="E10789" s="7"/>
      <c r="F10789" s="7"/>
      <c r="G10789" s="7"/>
      <c r="H10789" s="7"/>
      <c r="J10789" s="7"/>
      <c r="K10789" s="7"/>
      <c r="L10789" s="7"/>
      <c r="Q10789" s="7"/>
      <c r="S10789" s="7"/>
      <c r="T10789" s="7"/>
      <c r="Y10789" s="7"/>
      <c r="AA10789" s="7"/>
      <c r="AB10789" s="7"/>
      <c r="AG10789" s="7"/>
    </row>
    <row r="10790" spans="1:33">
      <c r="A10790" s="7"/>
      <c r="B10790" s="7"/>
      <c r="C10790" s="7"/>
      <c r="D10790" s="7"/>
      <c r="E10790" s="7"/>
      <c r="F10790" s="7"/>
      <c r="G10790" s="7"/>
      <c r="H10790" s="7"/>
      <c r="J10790" s="7"/>
      <c r="K10790" s="7"/>
      <c r="L10790" s="7"/>
      <c r="Q10790" s="7"/>
      <c r="S10790" s="7"/>
      <c r="T10790" s="7"/>
      <c r="Y10790" s="7"/>
      <c r="AA10790" s="7"/>
      <c r="AB10790" s="7"/>
      <c r="AG10790" s="7"/>
    </row>
    <row r="10791" spans="1:33">
      <c r="A10791" s="7"/>
      <c r="B10791" s="7"/>
      <c r="C10791" s="7"/>
      <c r="D10791" s="7"/>
      <c r="E10791" s="7"/>
      <c r="F10791" s="7"/>
      <c r="G10791" s="7"/>
      <c r="H10791" s="7"/>
      <c r="J10791" s="7"/>
      <c r="K10791" s="7"/>
      <c r="L10791" s="7"/>
      <c r="Q10791" s="7"/>
      <c r="S10791" s="7"/>
      <c r="T10791" s="7"/>
      <c r="Y10791" s="7"/>
      <c r="AA10791" s="7"/>
      <c r="AB10791" s="7"/>
      <c r="AG10791" s="7"/>
    </row>
    <row r="10792" spans="1:33">
      <c r="A10792" s="7"/>
      <c r="B10792" s="7"/>
      <c r="C10792" s="7"/>
      <c r="D10792" s="7"/>
      <c r="E10792" s="7"/>
      <c r="F10792" s="7"/>
      <c r="G10792" s="7"/>
      <c r="H10792" s="7"/>
      <c r="J10792" s="7"/>
      <c r="K10792" s="7"/>
      <c r="L10792" s="7"/>
      <c r="Q10792" s="7"/>
      <c r="S10792" s="7"/>
      <c r="T10792" s="7"/>
      <c r="Y10792" s="7"/>
      <c r="AA10792" s="7"/>
      <c r="AB10792" s="7"/>
      <c r="AG10792" s="7"/>
    </row>
    <row r="10793" spans="1:33">
      <c r="A10793" s="7"/>
      <c r="B10793" s="7"/>
      <c r="C10793" s="7"/>
      <c r="D10793" s="7"/>
      <c r="E10793" s="7"/>
      <c r="F10793" s="7"/>
      <c r="G10793" s="7"/>
      <c r="H10793" s="7"/>
      <c r="J10793" s="7"/>
      <c r="K10793" s="7"/>
      <c r="L10793" s="7"/>
      <c r="Q10793" s="7"/>
      <c r="S10793" s="7"/>
      <c r="T10793" s="7"/>
      <c r="Y10793" s="7"/>
      <c r="AA10793" s="7"/>
      <c r="AB10793" s="7"/>
      <c r="AG10793" s="7"/>
    </row>
    <row r="10794" spans="1:33">
      <c r="A10794" s="7"/>
      <c r="B10794" s="7"/>
      <c r="C10794" s="7"/>
      <c r="D10794" s="7"/>
      <c r="E10794" s="7"/>
      <c r="F10794" s="7"/>
      <c r="G10794" s="7"/>
      <c r="H10794" s="7"/>
      <c r="J10794" s="7"/>
      <c r="K10794" s="7"/>
      <c r="L10794" s="7"/>
      <c r="Q10794" s="7"/>
      <c r="S10794" s="7"/>
      <c r="T10794" s="7"/>
      <c r="Y10794" s="7"/>
      <c r="AA10794" s="7"/>
      <c r="AB10794" s="7"/>
      <c r="AG10794" s="7"/>
    </row>
    <row r="10795" spans="1:33">
      <c r="A10795" s="7"/>
      <c r="B10795" s="7"/>
      <c r="C10795" s="7"/>
      <c r="D10795" s="7"/>
      <c r="E10795" s="7"/>
      <c r="F10795" s="7"/>
      <c r="G10795" s="7"/>
      <c r="H10795" s="7"/>
      <c r="J10795" s="7"/>
      <c r="K10795" s="7"/>
      <c r="L10795" s="7"/>
      <c r="Q10795" s="7"/>
      <c r="S10795" s="7"/>
      <c r="T10795" s="7"/>
      <c r="Y10795" s="7"/>
      <c r="AA10795" s="7"/>
      <c r="AB10795" s="7"/>
      <c r="AG10795" s="7"/>
    </row>
    <row r="10796" spans="1:33">
      <c r="A10796" s="7"/>
      <c r="B10796" s="7"/>
      <c r="C10796" s="7"/>
      <c r="D10796" s="7"/>
      <c r="E10796" s="7"/>
      <c r="F10796" s="7"/>
      <c r="G10796" s="7"/>
      <c r="H10796" s="7"/>
      <c r="J10796" s="7"/>
      <c r="K10796" s="7"/>
      <c r="L10796" s="7"/>
      <c r="Q10796" s="7"/>
      <c r="S10796" s="7"/>
      <c r="T10796" s="7"/>
      <c r="Y10796" s="7"/>
      <c r="AA10796" s="7"/>
      <c r="AB10796" s="7"/>
      <c r="AG10796" s="7"/>
    </row>
    <row r="10797" spans="1:33">
      <c r="A10797" s="7"/>
      <c r="B10797" s="7"/>
      <c r="C10797" s="7"/>
      <c r="D10797" s="7"/>
      <c r="E10797" s="7"/>
      <c r="F10797" s="7"/>
      <c r="G10797" s="7"/>
      <c r="H10797" s="7"/>
      <c r="J10797" s="7"/>
      <c r="K10797" s="7"/>
      <c r="L10797" s="7"/>
      <c r="Q10797" s="7"/>
      <c r="S10797" s="7"/>
      <c r="T10797" s="7"/>
      <c r="Y10797" s="7"/>
      <c r="AA10797" s="7"/>
      <c r="AB10797" s="7"/>
      <c r="AG10797" s="7"/>
    </row>
    <row r="10798" spans="1:33">
      <c r="A10798" s="7"/>
      <c r="B10798" s="7"/>
      <c r="C10798" s="7"/>
      <c r="D10798" s="7"/>
      <c r="E10798" s="7"/>
      <c r="F10798" s="7"/>
      <c r="G10798" s="7"/>
      <c r="H10798" s="7"/>
      <c r="J10798" s="7"/>
      <c r="K10798" s="7"/>
      <c r="L10798" s="7"/>
      <c r="Q10798" s="7"/>
      <c r="S10798" s="7"/>
      <c r="T10798" s="7"/>
      <c r="Y10798" s="7"/>
      <c r="AA10798" s="7"/>
      <c r="AB10798" s="7"/>
      <c r="AG10798" s="7"/>
    </row>
    <row r="10799" spans="1:33">
      <c r="A10799" s="7"/>
      <c r="B10799" s="7"/>
      <c r="C10799" s="7"/>
      <c r="D10799" s="7"/>
      <c r="E10799" s="7"/>
      <c r="F10799" s="7"/>
      <c r="G10799" s="7"/>
      <c r="H10799" s="7"/>
      <c r="J10799" s="7"/>
      <c r="K10799" s="7"/>
      <c r="L10799" s="7"/>
      <c r="Q10799" s="7"/>
      <c r="S10799" s="7"/>
      <c r="T10799" s="7"/>
      <c r="Y10799" s="7"/>
      <c r="AA10799" s="7"/>
      <c r="AB10799" s="7"/>
      <c r="AG10799" s="7"/>
    </row>
    <row r="10800" spans="1:33">
      <c r="A10800" s="7"/>
      <c r="B10800" s="7"/>
      <c r="C10800" s="7"/>
      <c r="D10800" s="7"/>
      <c r="E10800" s="7"/>
      <c r="F10800" s="7"/>
      <c r="G10800" s="7"/>
      <c r="H10800" s="7"/>
      <c r="J10800" s="7"/>
      <c r="K10800" s="7"/>
      <c r="L10800" s="7"/>
      <c r="Q10800" s="7"/>
      <c r="S10800" s="7"/>
      <c r="T10800" s="7"/>
      <c r="Y10800" s="7"/>
      <c r="AA10800" s="7"/>
      <c r="AB10800" s="7"/>
      <c r="AG10800" s="7"/>
    </row>
    <row r="10801" spans="1:33">
      <c r="A10801" s="7"/>
      <c r="B10801" s="7"/>
      <c r="C10801" s="7"/>
      <c r="D10801" s="7"/>
      <c r="E10801" s="7"/>
      <c r="F10801" s="7"/>
      <c r="G10801" s="7"/>
      <c r="H10801" s="7"/>
      <c r="J10801" s="7"/>
      <c r="K10801" s="7"/>
      <c r="L10801" s="7"/>
      <c r="Q10801" s="7"/>
      <c r="S10801" s="7"/>
      <c r="T10801" s="7"/>
      <c r="Y10801" s="7"/>
      <c r="AA10801" s="7"/>
      <c r="AB10801" s="7"/>
      <c r="AG10801" s="7"/>
    </row>
    <row r="10802" spans="1:33">
      <c r="A10802" s="7"/>
      <c r="B10802" s="7"/>
      <c r="C10802" s="7"/>
      <c r="D10802" s="7"/>
      <c r="E10802" s="7"/>
      <c r="F10802" s="7"/>
      <c r="G10802" s="7"/>
      <c r="H10802" s="7"/>
      <c r="J10802" s="7"/>
      <c r="K10802" s="7"/>
      <c r="L10802" s="7"/>
      <c r="Q10802" s="7"/>
      <c r="S10802" s="7"/>
      <c r="T10802" s="7"/>
      <c r="Y10802" s="7"/>
      <c r="AA10802" s="7"/>
      <c r="AB10802" s="7"/>
      <c r="AG10802" s="7"/>
    </row>
    <row r="10803" spans="1:33">
      <c r="A10803" s="7"/>
      <c r="B10803" s="7"/>
      <c r="C10803" s="7"/>
      <c r="D10803" s="7"/>
      <c r="E10803" s="7"/>
      <c r="F10803" s="7"/>
      <c r="G10803" s="7"/>
      <c r="H10803" s="7"/>
      <c r="J10803" s="7"/>
      <c r="K10803" s="7"/>
      <c r="L10803" s="7"/>
      <c r="Q10803" s="7"/>
      <c r="S10803" s="7"/>
      <c r="T10803" s="7"/>
      <c r="Y10803" s="7"/>
      <c r="AA10803" s="7"/>
      <c r="AB10803" s="7"/>
      <c r="AG10803" s="7"/>
    </row>
    <row r="10804" spans="1:33">
      <c r="A10804" s="7"/>
      <c r="B10804" s="7"/>
      <c r="C10804" s="7"/>
      <c r="D10804" s="7"/>
      <c r="E10804" s="7"/>
      <c r="F10804" s="7"/>
      <c r="G10804" s="7"/>
      <c r="H10804" s="7"/>
      <c r="J10804" s="7"/>
      <c r="K10804" s="7"/>
      <c r="L10804" s="7"/>
      <c r="Q10804" s="7"/>
      <c r="S10804" s="7"/>
      <c r="T10804" s="7"/>
      <c r="Y10804" s="7"/>
      <c r="AA10804" s="7"/>
      <c r="AB10804" s="7"/>
      <c r="AG10804" s="7"/>
    </row>
    <row r="10805" spans="1:33">
      <c r="A10805" s="7"/>
      <c r="B10805" s="7"/>
      <c r="C10805" s="7"/>
      <c r="D10805" s="7"/>
      <c r="E10805" s="7"/>
      <c r="F10805" s="7"/>
      <c r="G10805" s="7"/>
      <c r="H10805" s="7"/>
      <c r="J10805" s="7"/>
      <c r="K10805" s="7"/>
      <c r="L10805" s="7"/>
      <c r="Q10805" s="7"/>
      <c r="S10805" s="7"/>
      <c r="T10805" s="7"/>
      <c r="Y10805" s="7"/>
      <c r="AA10805" s="7"/>
      <c r="AB10805" s="7"/>
      <c r="AG10805" s="7"/>
    </row>
    <row r="10806" spans="1:33">
      <c r="A10806" s="7"/>
      <c r="B10806" s="7"/>
      <c r="C10806" s="7"/>
      <c r="D10806" s="7"/>
      <c r="E10806" s="7"/>
      <c r="F10806" s="7"/>
      <c r="G10806" s="7"/>
      <c r="H10806" s="7"/>
      <c r="J10806" s="7"/>
      <c r="K10806" s="7"/>
      <c r="L10806" s="7"/>
      <c r="Q10806" s="7"/>
      <c r="S10806" s="7"/>
      <c r="T10806" s="7"/>
      <c r="Y10806" s="7"/>
      <c r="AA10806" s="7"/>
      <c r="AB10806" s="7"/>
      <c r="AG10806" s="7"/>
    </row>
    <row r="10807" spans="1:33">
      <c r="A10807" s="7"/>
      <c r="B10807" s="7"/>
      <c r="C10807" s="7"/>
      <c r="D10807" s="7"/>
      <c r="E10807" s="7"/>
      <c r="F10807" s="7"/>
      <c r="G10807" s="7"/>
      <c r="H10807" s="7"/>
      <c r="J10807" s="7"/>
      <c r="K10807" s="7"/>
      <c r="L10807" s="7"/>
      <c r="Q10807" s="7"/>
      <c r="S10807" s="7"/>
      <c r="T10807" s="7"/>
      <c r="Y10807" s="7"/>
      <c r="AA10807" s="7"/>
      <c r="AB10807" s="7"/>
      <c r="AG10807" s="7"/>
    </row>
    <row r="10808" spans="1:33">
      <c r="A10808" s="7"/>
      <c r="B10808" s="7"/>
      <c r="C10808" s="7"/>
      <c r="D10808" s="7"/>
      <c r="E10808" s="7"/>
      <c r="F10808" s="7"/>
      <c r="G10808" s="7"/>
      <c r="H10808" s="7"/>
      <c r="J10808" s="7"/>
      <c r="K10808" s="7"/>
      <c r="L10808" s="7"/>
      <c r="Q10808" s="7"/>
      <c r="S10808" s="7"/>
      <c r="T10808" s="7"/>
      <c r="Y10808" s="7"/>
      <c r="AA10808" s="7"/>
      <c r="AB10808" s="7"/>
      <c r="AG10808" s="7"/>
    </row>
    <row r="10809" spans="1:33">
      <c r="A10809" s="7"/>
      <c r="B10809" s="7"/>
      <c r="C10809" s="7"/>
      <c r="D10809" s="7"/>
      <c r="E10809" s="7"/>
      <c r="F10809" s="7"/>
      <c r="G10809" s="7"/>
      <c r="H10809" s="7"/>
      <c r="J10809" s="7"/>
      <c r="K10809" s="7"/>
      <c r="L10809" s="7"/>
      <c r="Q10809" s="7"/>
      <c r="S10809" s="7"/>
      <c r="T10809" s="7"/>
      <c r="Y10809" s="7"/>
      <c r="AA10809" s="7"/>
      <c r="AB10809" s="7"/>
      <c r="AG10809" s="7"/>
    </row>
    <row r="10810" spans="1:33">
      <c r="A10810" s="7"/>
      <c r="B10810" s="7"/>
      <c r="C10810" s="7"/>
      <c r="D10810" s="7"/>
      <c r="E10810" s="7"/>
      <c r="F10810" s="7"/>
      <c r="G10810" s="7"/>
      <c r="H10810" s="7"/>
      <c r="J10810" s="7"/>
      <c r="K10810" s="7"/>
      <c r="L10810" s="7"/>
      <c r="Q10810" s="7"/>
      <c r="S10810" s="7"/>
      <c r="T10810" s="7"/>
      <c r="Y10810" s="7"/>
      <c r="AA10810" s="7"/>
      <c r="AB10810" s="7"/>
      <c r="AG10810" s="7"/>
    </row>
    <row r="10811" spans="1:33">
      <c r="A10811" s="7"/>
      <c r="B10811" s="7"/>
      <c r="C10811" s="7"/>
      <c r="D10811" s="7"/>
      <c r="E10811" s="7"/>
      <c r="F10811" s="7"/>
      <c r="G10811" s="7"/>
      <c r="H10811" s="7"/>
      <c r="J10811" s="7"/>
      <c r="K10811" s="7"/>
      <c r="L10811" s="7"/>
      <c r="Q10811" s="7"/>
      <c r="S10811" s="7"/>
      <c r="T10811" s="7"/>
      <c r="Y10811" s="7"/>
      <c r="AA10811" s="7"/>
      <c r="AB10811" s="7"/>
      <c r="AG10811" s="7"/>
    </row>
    <row r="10812" spans="1:33">
      <c r="A10812" s="7"/>
      <c r="B10812" s="7"/>
      <c r="C10812" s="7"/>
      <c r="D10812" s="7"/>
      <c r="E10812" s="7"/>
      <c r="F10812" s="7"/>
      <c r="G10812" s="7"/>
      <c r="H10812" s="7"/>
      <c r="J10812" s="7"/>
      <c r="K10812" s="7"/>
      <c r="L10812" s="7"/>
      <c r="Q10812" s="7"/>
      <c r="S10812" s="7"/>
      <c r="T10812" s="7"/>
      <c r="Y10812" s="7"/>
      <c r="AA10812" s="7"/>
      <c r="AB10812" s="7"/>
      <c r="AG10812" s="7"/>
    </row>
    <row r="10813" spans="1:33">
      <c r="A10813" s="7"/>
      <c r="B10813" s="7"/>
      <c r="C10813" s="7"/>
      <c r="D10813" s="7"/>
      <c r="E10813" s="7"/>
      <c r="F10813" s="7"/>
      <c r="G10813" s="7"/>
      <c r="H10813" s="7"/>
      <c r="J10813" s="7"/>
      <c r="K10813" s="7"/>
      <c r="L10813" s="7"/>
      <c r="Q10813" s="7"/>
      <c r="S10813" s="7"/>
      <c r="T10813" s="7"/>
      <c r="Y10813" s="7"/>
      <c r="AA10813" s="7"/>
      <c r="AB10813" s="7"/>
      <c r="AG10813" s="7"/>
    </row>
    <row r="10814" spans="1:33">
      <c r="A10814" s="7"/>
      <c r="B10814" s="7"/>
      <c r="C10814" s="7"/>
      <c r="D10814" s="7"/>
      <c r="E10814" s="7"/>
      <c r="F10814" s="7"/>
      <c r="G10814" s="7"/>
      <c r="H10814" s="7"/>
      <c r="J10814" s="7"/>
      <c r="K10814" s="7"/>
      <c r="L10814" s="7"/>
      <c r="Q10814" s="7"/>
      <c r="S10814" s="7"/>
      <c r="T10814" s="7"/>
      <c r="Y10814" s="7"/>
      <c r="AA10814" s="7"/>
      <c r="AB10814" s="7"/>
      <c r="AG10814" s="7"/>
    </row>
    <row r="10815" spans="1:33">
      <c r="A10815" s="7"/>
      <c r="B10815" s="7"/>
      <c r="C10815" s="7"/>
      <c r="D10815" s="7"/>
      <c r="E10815" s="7"/>
      <c r="F10815" s="7"/>
      <c r="G10815" s="7"/>
      <c r="H10815" s="7"/>
      <c r="J10815" s="7"/>
      <c r="K10815" s="7"/>
      <c r="L10815" s="7"/>
      <c r="Q10815" s="7"/>
      <c r="S10815" s="7"/>
      <c r="T10815" s="7"/>
      <c r="Y10815" s="7"/>
      <c r="AA10815" s="7"/>
      <c r="AB10815" s="7"/>
      <c r="AG10815" s="7"/>
    </row>
    <row r="10816" spans="1:33">
      <c r="A10816" s="7"/>
      <c r="B10816" s="7"/>
      <c r="C10816" s="7"/>
      <c r="D10816" s="7"/>
      <c r="E10816" s="7"/>
      <c r="F10816" s="7"/>
      <c r="G10816" s="7"/>
      <c r="H10816" s="7"/>
      <c r="J10816" s="7"/>
      <c r="K10816" s="7"/>
      <c r="L10816" s="7"/>
      <c r="Q10816" s="7"/>
      <c r="S10816" s="7"/>
      <c r="T10816" s="7"/>
      <c r="Y10816" s="7"/>
      <c r="AA10816" s="7"/>
      <c r="AB10816" s="7"/>
      <c r="AG10816" s="7"/>
    </row>
    <row r="10817" spans="1:33">
      <c r="A10817" s="7"/>
      <c r="B10817" s="7"/>
      <c r="C10817" s="7"/>
      <c r="D10817" s="7"/>
      <c r="E10817" s="7"/>
      <c r="F10817" s="7"/>
      <c r="G10817" s="7"/>
      <c r="H10817" s="7"/>
      <c r="J10817" s="7"/>
      <c r="K10817" s="7"/>
      <c r="L10817" s="7"/>
      <c r="Q10817" s="7"/>
      <c r="S10817" s="7"/>
      <c r="T10817" s="7"/>
      <c r="Y10817" s="7"/>
      <c r="AA10817" s="7"/>
      <c r="AB10817" s="7"/>
      <c r="AG10817" s="7"/>
    </row>
    <row r="10818" spans="1:33">
      <c r="A10818" s="7"/>
      <c r="B10818" s="7"/>
      <c r="C10818" s="7"/>
      <c r="D10818" s="7"/>
      <c r="E10818" s="7"/>
      <c r="F10818" s="7"/>
      <c r="G10818" s="7"/>
      <c r="H10818" s="7"/>
      <c r="J10818" s="7"/>
      <c r="K10818" s="7"/>
      <c r="L10818" s="7"/>
      <c r="Q10818" s="7"/>
      <c r="S10818" s="7"/>
      <c r="T10818" s="7"/>
      <c r="Y10818" s="7"/>
      <c r="AA10818" s="7"/>
      <c r="AB10818" s="7"/>
      <c r="AG10818" s="7"/>
    </row>
    <row r="10819" spans="1:33">
      <c r="A10819" s="7"/>
      <c r="B10819" s="7"/>
      <c r="C10819" s="7"/>
      <c r="D10819" s="7"/>
      <c r="E10819" s="7"/>
      <c r="F10819" s="7"/>
      <c r="G10819" s="7"/>
      <c r="H10819" s="7"/>
      <c r="J10819" s="7"/>
      <c r="K10819" s="7"/>
      <c r="L10819" s="7"/>
      <c r="Q10819" s="7"/>
      <c r="S10819" s="7"/>
      <c r="T10819" s="7"/>
      <c r="Y10819" s="7"/>
      <c r="AA10819" s="7"/>
      <c r="AB10819" s="7"/>
      <c r="AG10819" s="7"/>
    </row>
    <row r="10820" spans="1:33">
      <c r="A10820" s="7"/>
      <c r="B10820" s="7"/>
      <c r="C10820" s="7"/>
      <c r="D10820" s="7"/>
      <c r="E10820" s="7"/>
      <c r="F10820" s="7"/>
      <c r="G10820" s="7"/>
      <c r="H10820" s="7"/>
      <c r="J10820" s="7"/>
      <c r="K10820" s="7"/>
      <c r="L10820" s="7"/>
      <c r="Q10820" s="7"/>
      <c r="S10820" s="7"/>
      <c r="T10820" s="7"/>
      <c r="Y10820" s="7"/>
      <c r="AA10820" s="7"/>
      <c r="AB10820" s="7"/>
      <c r="AG10820" s="7"/>
    </row>
    <row r="10821" spans="1:33">
      <c r="A10821" s="7"/>
      <c r="B10821" s="7"/>
      <c r="C10821" s="7"/>
      <c r="D10821" s="7"/>
      <c r="E10821" s="7"/>
      <c r="F10821" s="7"/>
      <c r="G10821" s="7"/>
      <c r="H10821" s="7"/>
      <c r="J10821" s="7"/>
      <c r="K10821" s="7"/>
      <c r="L10821" s="7"/>
      <c r="Q10821" s="7"/>
      <c r="S10821" s="7"/>
      <c r="T10821" s="7"/>
      <c r="Y10821" s="7"/>
      <c r="AA10821" s="7"/>
      <c r="AB10821" s="7"/>
      <c r="AG10821" s="7"/>
    </row>
    <row r="10822" spans="1:33">
      <c r="A10822" s="7"/>
      <c r="B10822" s="7"/>
      <c r="C10822" s="7"/>
      <c r="D10822" s="7"/>
      <c r="E10822" s="7"/>
      <c r="F10822" s="7"/>
      <c r="G10822" s="7"/>
      <c r="H10822" s="7"/>
      <c r="J10822" s="7"/>
      <c r="K10822" s="7"/>
      <c r="L10822" s="7"/>
      <c r="Q10822" s="7"/>
      <c r="S10822" s="7"/>
      <c r="T10822" s="7"/>
      <c r="Y10822" s="7"/>
      <c r="AA10822" s="7"/>
      <c r="AB10822" s="7"/>
      <c r="AG10822" s="7"/>
    </row>
    <row r="10823" spans="1:33">
      <c r="A10823" s="7"/>
      <c r="B10823" s="7"/>
      <c r="C10823" s="7"/>
      <c r="D10823" s="7"/>
      <c r="E10823" s="7"/>
      <c r="F10823" s="7"/>
      <c r="G10823" s="7"/>
      <c r="H10823" s="7"/>
      <c r="J10823" s="7"/>
      <c r="K10823" s="7"/>
      <c r="L10823" s="7"/>
      <c r="Q10823" s="7"/>
      <c r="S10823" s="7"/>
      <c r="T10823" s="7"/>
      <c r="Y10823" s="7"/>
      <c r="AA10823" s="7"/>
      <c r="AB10823" s="7"/>
      <c r="AG10823" s="7"/>
    </row>
    <row r="10824" spans="1:33">
      <c r="A10824" s="7"/>
      <c r="B10824" s="7"/>
      <c r="C10824" s="7"/>
      <c r="D10824" s="7"/>
      <c r="E10824" s="7"/>
      <c r="F10824" s="7"/>
      <c r="G10824" s="7"/>
      <c r="H10824" s="7"/>
      <c r="J10824" s="7"/>
      <c r="K10824" s="7"/>
      <c r="L10824" s="7"/>
      <c r="Q10824" s="7"/>
      <c r="S10824" s="7"/>
      <c r="T10824" s="7"/>
      <c r="Y10824" s="7"/>
      <c r="AA10824" s="7"/>
      <c r="AB10824" s="7"/>
      <c r="AG10824" s="7"/>
    </row>
    <row r="10825" spans="1:33">
      <c r="A10825" s="7"/>
      <c r="B10825" s="7"/>
      <c r="C10825" s="7"/>
      <c r="D10825" s="7"/>
      <c r="E10825" s="7"/>
      <c r="F10825" s="7"/>
      <c r="G10825" s="7"/>
      <c r="H10825" s="7"/>
      <c r="J10825" s="7"/>
      <c r="K10825" s="7"/>
      <c r="L10825" s="7"/>
      <c r="Q10825" s="7"/>
      <c r="S10825" s="7"/>
      <c r="T10825" s="7"/>
      <c r="Y10825" s="7"/>
      <c r="AA10825" s="7"/>
      <c r="AB10825" s="7"/>
      <c r="AG10825" s="7"/>
    </row>
    <row r="10826" spans="1:33">
      <c r="A10826" s="7"/>
      <c r="B10826" s="7"/>
      <c r="C10826" s="7"/>
      <c r="D10826" s="7"/>
      <c r="E10826" s="7"/>
      <c r="F10826" s="7"/>
      <c r="G10826" s="7"/>
      <c r="H10826" s="7"/>
      <c r="J10826" s="7"/>
      <c r="K10826" s="7"/>
      <c r="L10826" s="7"/>
      <c r="Q10826" s="7"/>
      <c r="S10826" s="7"/>
      <c r="T10826" s="7"/>
      <c r="Y10826" s="7"/>
      <c r="AA10826" s="7"/>
      <c r="AB10826" s="7"/>
      <c r="AG10826" s="7"/>
    </row>
    <row r="10827" spans="1:33">
      <c r="A10827" s="7"/>
      <c r="B10827" s="7"/>
      <c r="C10827" s="7"/>
      <c r="D10827" s="7"/>
      <c r="E10827" s="7"/>
      <c r="F10827" s="7"/>
      <c r="G10827" s="7"/>
      <c r="H10827" s="7"/>
      <c r="J10827" s="7"/>
      <c r="K10827" s="7"/>
      <c r="L10827" s="7"/>
      <c r="Q10827" s="7"/>
      <c r="S10827" s="7"/>
      <c r="T10827" s="7"/>
      <c r="Y10827" s="7"/>
      <c r="AA10827" s="7"/>
      <c r="AB10827" s="7"/>
      <c r="AG10827" s="7"/>
    </row>
    <row r="10828" spans="1:33">
      <c r="A10828" s="7"/>
      <c r="B10828" s="7"/>
      <c r="C10828" s="7"/>
      <c r="D10828" s="7"/>
      <c r="E10828" s="7"/>
      <c r="F10828" s="7"/>
      <c r="G10828" s="7"/>
      <c r="H10828" s="7"/>
      <c r="J10828" s="7"/>
      <c r="K10828" s="7"/>
      <c r="L10828" s="7"/>
      <c r="Q10828" s="7"/>
      <c r="S10828" s="7"/>
      <c r="T10828" s="7"/>
      <c r="Y10828" s="7"/>
      <c r="AA10828" s="7"/>
      <c r="AB10828" s="7"/>
      <c r="AG10828" s="7"/>
    </row>
    <row r="10829" spans="1:33">
      <c r="A10829" s="7"/>
      <c r="B10829" s="7"/>
      <c r="C10829" s="7"/>
      <c r="D10829" s="7"/>
      <c r="E10829" s="7"/>
      <c r="F10829" s="7"/>
      <c r="G10829" s="7"/>
      <c r="H10829" s="7"/>
      <c r="J10829" s="7"/>
      <c r="K10829" s="7"/>
      <c r="L10829" s="7"/>
      <c r="Q10829" s="7"/>
      <c r="S10829" s="7"/>
      <c r="T10829" s="7"/>
      <c r="Y10829" s="7"/>
      <c r="AA10829" s="7"/>
      <c r="AB10829" s="7"/>
      <c r="AG10829" s="7"/>
    </row>
    <row r="10830" spans="1:33">
      <c r="A10830" s="7"/>
      <c r="B10830" s="7"/>
      <c r="C10830" s="7"/>
      <c r="D10830" s="7"/>
      <c r="E10830" s="7"/>
      <c r="F10830" s="7"/>
      <c r="G10830" s="7"/>
      <c r="H10830" s="7"/>
      <c r="J10830" s="7"/>
      <c r="K10830" s="7"/>
      <c r="L10830" s="7"/>
      <c r="Q10830" s="7"/>
      <c r="S10830" s="7"/>
      <c r="T10830" s="7"/>
      <c r="Y10830" s="7"/>
      <c r="AA10830" s="7"/>
      <c r="AB10830" s="7"/>
      <c r="AG10830" s="7"/>
    </row>
    <row r="10831" spans="1:33">
      <c r="A10831" s="7"/>
      <c r="B10831" s="7"/>
      <c r="C10831" s="7"/>
      <c r="D10831" s="7"/>
      <c r="E10831" s="7"/>
      <c r="F10831" s="7"/>
      <c r="G10831" s="7"/>
      <c r="H10831" s="7"/>
      <c r="J10831" s="7"/>
      <c r="K10831" s="7"/>
      <c r="L10831" s="7"/>
      <c r="Q10831" s="7"/>
      <c r="S10831" s="7"/>
      <c r="T10831" s="7"/>
      <c r="Y10831" s="7"/>
      <c r="AA10831" s="7"/>
      <c r="AB10831" s="7"/>
      <c r="AG10831" s="7"/>
    </row>
    <row r="10832" spans="1:33">
      <c r="A10832" s="7"/>
      <c r="B10832" s="7"/>
      <c r="C10832" s="7"/>
      <c r="D10832" s="7"/>
      <c r="E10832" s="7"/>
      <c r="F10832" s="7"/>
      <c r="G10832" s="7"/>
      <c r="H10832" s="7"/>
      <c r="J10832" s="7"/>
      <c r="K10832" s="7"/>
      <c r="L10832" s="7"/>
      <c r="Q10832" s="7"/>
      <c r="S10832" s="7"/>
      <c r="T10832" s="7"/>
      <c r="Y10832" s="7"/>
      <c r="AA10832" s="7"/>
      <c r="AB10832" s="7"/>
      <c r="AG10832" s="7"/>
    </row>
    <row r="10833" spans="1:33">
      <c r="A10833" s="7"/>
      <c r="B10833" s="7"/>
      <c r="C10833" s="7"/>
      <c r="D10833" s="7"/>
      <c r="E10833" s="7"/>
      <c r="F10833" s="7"/>
      <c r="G10833" s="7"/>
      <c r="H10833" s="7"/>
      <c r="J10833" s="7"/>
      <c r="K10833" s="7"/>
      <c r="L10833" s="7"/>
      <c r="Q10833" s="7"/>
      <c r="S10833" s="7"/>
      <c r="T10833" s="7"/>
      <c r="Y10833" s="7"/>
      <c r="AA10833" s="7"/>
      <c r="AB10833" s="7"/>
      <c r="AG10833" s="7"/>
    </row>
    <row r="10834" spans="1:33">
      <c r="A10834" s="7"/>
      <c r="B10834" s="7"/>
      <c r="C10834" s="7"/>
      <c r="D10834" s="7"/>
      <c r="E10834" s="7"/>
      <c r="F10834" s="7"/>
      <c r="G10834" s="7"/>
      <c r="H10834" s="7"/>
      <c r="J10834" s="7"/>
      <c r="K10834" s="7"/>
      <c r="L10834" s="7"/>
      <c r="Q10834" s="7"/>
      <c r="S10834" s="7"/>
      <c r="T10834" s="7"/>
      <c r="Y10834" s="7"/>
      <c r="AA10834" s="7"/>
      <c r="AB10834" s="7"/>
      <c r="AG10834" s="7"/>
    </row>
    <row r="10835" spans="1:33">
      <c r="A10835" s="7"/>
      <c r="B10835" s="7"/>
      <c r="C10835" s="7"/>
      <c r="D10835" s="7"/>
      <c r="E10835" s="7"/>
      <c r="F10835" s="7"/>
      <c r="G10835" s="7"/>
      <c r="H10835" s="7"/>
      <c r="J10835" s="7"/>
      <c r="K10835" s="7"/>
      <c r="L10835" s="7"/>
      <c r="Q10835" s="7"/>
      <c r="S10835" s="7"/>
      <c r="T10835" s="7"/>
      <c r="Y10835" s="7"/>
      <c r="AA10835" s="7"/>
      <c r="AB10835" s="7"/>
      <c r="AG10835" s="7"/>
    </row>
    <row r="10836" spans="1:33">
      <c r="A10836" s="7"/>
      <c r="B10836" s="7"/>
      <c r="C10836" s="7"/>
      <c r="D10836" s="7"/>
      <c r="E10836" s="7"/>
      <c r="F10836" s="7"/>
      <c r="G10836" s="7"/>
      <c r="H10836" s="7"/>
      <c r="J10836" s="7"/>
      <c r="K10836" s="7"/>
      <c r="L10836" s="7"/>
      <c r="Q10836" s="7"/>
      <c r="S10836" s="7"/>
      <c r="T10836" s="7"/>
      <c r="Y10836" s="7"/>
      <c r="AA10836" s="7"/>
      <c r="AB10836" s="7"/>
      <c r="AG10836" s="7"/>
    </row>
    <row r="10837" spans="1:33">
      <c r="A10837" s="7"/>
      <c r="B10837" s="7"/>
      <c r="C10837" s="7"/>
      <c r="D10837" s="7"/>
      <c r="E10837" s="7"/>
      <c r="F10837" s="7"/>
      <c r="G10837" s="7"/>
      <c r="H10837" s="7"/>
      <c r="J10837" s="7"/>
      <c r="K10837" s="7"/>
      <c r="L10837" s="7"/>
      <c r="Q10837" s="7"/>
      <c r="S10837" s="7"/>
      <c r="T10837" s="7"/>
      <c r="Y10837" s="7"/>
      <c r="AA10837" s="7"/>
      <c r="AB10837" s="7"/>
      <c r="AG10837" s="7"/>
    </row>
    <row r="10838" spans="1:33">
      <c r="A10838" s="7"/>
      <c r="B10838" s="7"/>
      <c r="C10838" s="7"/>
      <c r="D10838" s="7"/>
      <c r="E10838" s="7"/>
      <c r="F10838" s="7"/>
      <c r="G10838" s="7"/>
      <c r="H10838" s="7"/>
      <c r="J10838" s="7"/>
      <c r="K10838" s="7"/>
      <c r="L10838" s="7"/>
      <c r="Q10838" s="7"/>
      <c r="S10838" s="7"/>
      <c r="T10838" s="7"/>
      <c r="Y10838" s="7"/>
      <c r="AA10838" s="7"/>
      <c r="AB10838" s="7"/>
      <c r="AG10838" s="7"/>
    </row>
    <row r="10839" spans="1:33">
      <c r="A10839" s="7"/>
      <c r="B10839" s="7"/>
      <c r="C10839" s="7"/>
      <c r="D10839" s="7"/>
      <c r="E10839" s="7"/>
      <c r="F10839" s="7"/>
      <c r="G10839" s="7"/>
      <c r="H10839" s="7"/>
      <c r="J10839" s="7"/>
      <c r="K10839" s="7"/>
      <c r="L10839" s="7"/>
      <c r="Q10839" s="7"/>
      <c r="S10839" s="7"/>
      <c r="T10839" s="7"/>
      <c r="Y10839" s="7"/>
      <c r="AA10839" s="7"/>
      <c r="AB10839" s="7"/>
      <c r="AG10839" s="7"/>
    </row>
    <row r="10840" spans="1:33">
      <c r="A10840" s="7"/>
      <c r="B10840" s="7"/>
      <c r="C10840" s="7"/>
      <c r="D10840" s="7"/>
      <c r="E10840" s="7"/>
      <c r="F10840" s="7"/>
      <c r="G10840" s="7"/>
      <c r="H10840" s="7"/>
      <c r="J10840" s="7"/>
      <c r="K10840" s="7"/>
      <c r="L10840" s="7"/>
      <c r="Q10840" s="7"/>
      <c r="S10840" s="7"/>
      <c r="T10840" s="7"/>
      <c r="Y10840" s="7"/>
      <c r="AA10840" s="7"/>
      <c r="AB10840" s="7"/>
      <c r="AG10840" s="7"/>
    </row>
    <row r="10841" spans="1:33">
      <c r="A10841" s="7"/>
      <c r="B10841" s="7"/>
      <c r="C10841" s="7"/>
      <c r="D10841" s="7"/>
      <c r="E10841" s="7"/>
      <c r="F10841" s="7"/>
      <c r="G10841" s="7"/>
      <c r="H10841" s="7"/>
      <c r="J10841" s="7"/>
      <c r="K10841" s="7"/>
      <c r="L10841" s="7"/>
      <c r="Q10841" s="7"/>
      <c r="S10841" s="7"/>
      <c r="T10841" s="7"/>
      <c r="Y10841" s="7"/>
      <c r="AA10841" s="7"/>
      <c r="AB10841" s="7"/>
      <c r="AG10841" s="7"/>
    </row>
    <row r="10842" spans="1:33">
      <c r="A10842" s="7"/>
      <c r="B10842" s="7"/>
      <c r="C10842" s="7"/>
      <c r="D10842" s="7"/>
      <c r="E10842" s="7"/>
      <c r="F10842" s="7"/>
      <c r="G10842" s="7"/>
      <c r="H10842" s="7"/>
      <c r="J10842" s="7"/>
      <c r="K10842" s="7"/>
      <c r="L10842" s="7"/>
      <c r="Q10842" s="7"/>
      <c r="S10842" s="7"/>
      <c r="T10842" s="7"/>
      <c r="Y10842" s="7"/>
      <c r="AA10842" s="7"/>
      <c r="AB10842" s="7"/>
      <c r="AG10842" s="7"/>
    </row>
    <row r="10843" spans="1:33">
      <c r="A10843" s="7"/>
      <c r="B10843" s="7"/>
      <c r="C10843" s="7"/>
      <c r="D10843" s="7"/>
      <c r="E10843" s="7"/>
      <c r="F10843" s="7"/>
      <c r="G10843" s="7"/>
      <c r="H10843" s="7"/>
      <c r="J10843" s="7"/>
      <c r="K10843" s="7"/>
      <c r="L10843" s="7"/>
      <c r="Q10843" s="7"/>
      <c r="S10843" s="7"/>
      <c r="T10843" s="7"/>
      <c r="Y10843" s="7"/>
      <c r="AA10843" s="7"/>
      <c r="AB10843" s="7"/>
      <c r="AG10843" s="7"/>
    </row>
    <row r="10844" spans="1:33">
      <c r="A10844" s="7"/>
      <c r="B10844" s="7"/>
      <c r="C10844" s="7"/>
      <c r="D10844" s="7"/>
      <c r="E10844" s="7"/>
      <c r="F10844" s="7"/>
      <c r="G10844" s="7"/>
      <c r="H10844" s="7"/>
      <c r="J10844" s="7"/>
      <c r="K10844" s="7"/>
      <c r="L10844" s="7"/>
      <c r="Q10844" s="7"/>
      <c r="S10844" s="7"/>
      <c r="T10844" s="7"/>
      <c r="Y10844" s="7"/>
      <c r="AA10844" s="7"/>
      <c r="AB10844" s="7"/>
      <c r="AG10844" s="7"/>
    </row>
    <row r="10845" spans="1:33">
      <c r="A10845" s="7"/>
      <c r="B10845" s="7"/>
      <c r="C10845" s="7"/>
      <c r="D10845" s="7"/>
      <c r="E10845" s="7"/>
      <c r="F10845" s="7"/>
      <c r="G10845" s="7"/>
      <c r="H10845" s="7"/>
      <c r="J10845" s="7"/>
      <c r="K10845" s="7"/>
      <c r="L10845" s="7"/>
      <c r="Q10845" s="7"/>
      <c r="S10845" s="7"/>
      <c r="T10845" s="7"/>
      <c r="Y10845" s="7"/>
      <c r="AA10845" s="7"/>
      <c r="AB10845" s="7"/>
      <c r="AG10845" s="7"/>
    </row>
    <row r="10846" spans="1:33">
      <c r="A10846" s="7"/>
      <c r="B10846" s="7"/>
      <c r="C10846" s="7"/>
      <c r="D10846" s="7"/>
      <c r="E10846" s="7"/>
      <c r="F10846" s="7"/>
      <c r="G10846" s="7"/>
      <c r="H10846" s="7"/>
      <c r="J10846" s="7"/>
      <c r="K10846" s="7"/>
      <c r="L10846" s="7"/>
      <c r="Q10846" s="7"/>
      <c r="S10846" s="7"/>
      <c r="T10846" s="7"/>
      <c r="Y10846" s="7"/>
      <c r="AA10846" s="7"/>
      <c r="AB10846" s="7"/>
      <c r="AG10846" s="7"/>
    </row>
    <row r="10847" spans="1:33">
      <c r="A10847" s="7"/>
      <c r="B10847" s="7"/>
      <c r="C10847" s="7"/>
      <c r="D10847" s="7"/>
      <c r="E10847" s="7"/>
      <c r="F10847" s="7"/>
      <c r="G10847" s="7"/>
      <c r="H10847" s="7"/>
      <c r="J10847" s="7"/>
      <c r="K10847" s="7"/>
      <c r="L10847" s="7"/>
      <c r="Q10847" s="7"/>
      <c r="S10847" s="7"/>
      <c r="T10847" s="7"/>
      <c r="Y10847" s="7"/>
      <c r="AA10847" s="7"/>
      <c r="AB10847" s="7"/>
      <c r="AG10847" s="7"/>
    </row>
    <row r="10848" spans="1:33">
      <c r="A10848" s="7"/>
      <c r="B10848" s="7"/>
      <c r="C10848" s="7"/>
      <c r="D10848" s="7"/>
      <c r="E10848" s="7"/>
      <c r="F10848" s="7"/>
      <c r="G10848" s="7"/>
      <c r="H10848" s="7"/>
      <c r="J10848" s="7"/>
      <c r="K10848" s="7"/>
      <c r="L10848" s="7"/>
      <c r="Q10848" s="7"/>
      <c r="S10848" s="7"/>
      <c r="T10848" s="7"/>
      <c r="Y10848" s="7"/>
      <c r="AA10848" s="7"/>
      <c r="AB10848" s="7"/>
      <c r="AG10848" s="7"/>
    </row>
    <row r="10849" spans="1:33">
      <c r="A10849" s="7"/>
      <c r="B10849" s="7"/>
      <c r="C10849" s="7"/>
      <c r="D10849" s="7"/>
      <c r="E10849" s="7"/>
      <c r="F10849" s="7"/>
      <c r="G10849" s="7"/>
      <c r="H10849" s="7"/>
      <c r="J10849" s="7"/>
      <c r="K10849" s="7"/>
      <c r="L10849" s="7"/>
      <c r="Q10849" s="7"/>
      <c r="S10849" s="7"/>
      <c r="T10849" s="7"/>
      <c r="Y10849" s="7"/>
      <c r="AA10849" s="7"/>
      <c r="AB10849" s="7"/>
      <c r="AG10849" s="7"/>
    </row>
    <row r="10850" spans="1:33">
      <c r="A10850" s="7"/>
      <c r="B10850" s="7"/>
      <c r="C10850" s="7"/>
      <c r="D10850" s="7"/>
      <c r="E10850" s="7"/>
      <c r="F10850" s="7"/>
      <c r="G10850" s="7"/>
      <c r="H10850" s="7"/>
      <c r="J10850" s="7"/>
      <c r="K10850" s="7"/>
      <c r="L10850" s="7"/>
      <c r="Q10850" s="7"/>
      <c r="S10850" s="7"/>
      <c r="T10850" s="7"/>
      <c r="Y10850" s="7"/>
      <c r="AA10850" s="7"/>
      <c r="AB10850" s="7"/>
      <c r="AG10850" s="7"/>
    </row>
    <row r="10851" spans="1:33">
      <c r="A10851" s="7"/>
      <c r="B10851" s="7"/>
      <c r="C10851" s="7"/>
      <c r="D10851" s="7"/>
      <c r="E10851" s="7"/>
      <c r="F10851" s="7"/>
      <c r="G10851" s="7"/>
      <c r="H10851" s="7"/>
      <c r="J10851" s="7"/>
      <c r="K10851" s="7"/>
      <c r="L10851" s="7"/>
      <c r="Q10851" s="7"/>
      <c r="S10851" s="7"/>
      <c r="T10851" s="7"/>
      <c r="Y10851" s="7"/>
      <c r="AA10851" s="7"/>
      <c r="AB10851" s="7"/>
      <c r="AG10851" s="7"/>
    </row>
    <row r="10852" spans="1:33">
      <c r="A10852" s="7"/>
      <c r="B10852" s="7"/>
      <c r="C10852" s="7"/>
      <c r="D10852" s="7"/>
      <c r="E10852" s="7"/>
      <c r="F10852" s="7"/>
      <c r="G10852" s="7"/>
      <c r="H10852" s="7"/>
      <c r="J10852" s="7"/>
      <c r="K10852" s="7"/>
      <c r="L10852" s="7"/>
      <c r="Q10852" s="7"/>
      <c r="S10852" s="7"/>
      <c r="T10852" s="7"/>
      <c r="Y10852" s="7"/>
      <c r="AA10852" s="7"/>
      <c r="AB10852" s="7"/>
      <c r="AG10852" s="7"/>
    </row>
    <row r="10853" spans="1:33">
      <c r="A10853" s="7"/>
      <c r="B10853" s="7"/>
      <c r="C10853" s="7"/>
      <c r="D10853" s="7"/>
      <c r="E10853" s="7"/>
      <c r="F10853" s="7"/>
      <c r="G10853" s="7"/>
      <c r="H10853" s="7"/>
      <c r="J10853" s="7"/>
      <c r="K10853" s="7"/>
      <c r="L10853" s="7"/>
      <c r="Q10853" s="7"/>
      <c r="S10853" s="7"/>
      <c r="T10853" s="7"/>
      <c r="Y10853" s="7"/>
      <c r="AA10853" s="7"/>
      <c r="AB10853" s="7"/>
      <c r="AG10853" s="7"/>
    </row>
    <row r="10854" spans="1:33">
      <c r="A10854" s="7"/>
      <c r="B10854" s="7"/>
      <c r="C10854" s="7"/>
      <c r="D10854" s="7"/>
      <c r="E10854" s="7"/>
      <c r="F10854" s="7"/>
      <c r="G10854" s="7"/>
      <c r="H10854" s="7"/>
      <c r="J10854" s="7"/>
      <c r="K10854" s="7"/>
      <c r="L10854" s="7"/>
      <c r="Q10854" s="7"/>
      <c r="S10854" s="7"/>
      <c r="T10854" s="7"/>
      <c r="Y10854" s="7"/>
      <c r="AA10854" s="7"/>
      <c r="AB10854" s="7"/>
      <c r="AG10854" s="7"/>
    </row>
    <row r="10855" spans="1:33">
      <c r="A10855" s="7"/>
      <c r="B10855" s="7"/>
      <c r="C10855" s="7"/>
      <c r="D10855" s="7"/>
      <c r="E10855" s="7"/>
      <c r="F10855" s="7"/>
      <c r="G10855" s="7"/>
      <c r="H10855" s="7"/>
      <c r="J10855" s="7"/>
      <c r="K10855" s="7"/>
      <c r="L10855" s="7"/>
      <c r="Q10855" s="7"/>
      <c r="S10855" s="7"/>
      <c r="T10855" s="7"/>
      <c r="Y10855" s="7"/>
      <c r="AA10855" s="7"/>
      <c r="AB10855" s="7"/>
      <c r="AG10855" s="7"/>
    </row>
    <row r="10856" spans="1:33">
      <c r="A10856" s="7"/>
      <c r="B10856" s="7"/>
      <c r="C10856" s="7"/>
      <c r="D10856" s="7"/>
      <c r="E10856" s="7"/>
      <c r="F10856" s="7"/>
      <c r="G10856" s="7"/>
      <c r="H10856" s="7"/>
      <c r="J10856" s="7"/>
      <c r="K10856" s="7"/>
      <c r="L10856" s="7"/>
      <c r="Q10856" s="7"/>
      <c r="S10856" s="7"/>
      <c r="T10856" s="7"/>
      <c r="Y10856" s="7"/>
      <c r="AA10856" s="7"/>
      <c r="AB10856" s="7"/>
      <c r="AG10856" s="7"/>
    </row>
    <row r="10857" spans="1:33">
      <c r="A10857" s="7"/>
      <c r="B10857" s="7"/>
      <c r="C10857" s="7"/>
      <c r="D10857" s="7"/>
      <c r="E10857" s="7"/>
      <c r="F10857" s="7"/>
      <c r="G10857" s="7"/>
      <c r="H10857" s="7"/>
      <c r="J10857" s="7"/>
      <c r="K10857" s="7"/>
      <c r="L10857" s="7"/>
      <c r="Q10857" s="7"/>
      <c r="S10857" s="7"/>
      <c r="T10857" s="7"/>
      <c r="Y10857" s="7"/>
      <c r="AA10857" s="7"/>
      <c r="AB10857" s="7"/>
      <c r="AG10857" s="7"/>
    </row>
    <row r="10858" spans="1:33">
      <c r="A10858" s="7"/>
      <c r="B10858" s="7"/>
      <c r="C10858" s="7"/>
      <c r="D10858" s="7"/>
      <c r="E10858" s="7"/>
      <c r="F10858" s="7"/>
      <c r="G10858" s="7"/>
      <c r="H10858" s="7"/>
      <c r="J10858" s="7"/>
      <c r="K10858" s="7"/>
      <c r="L10858" s="7"/>
      <c r="Q10858" s="7"/>
      <c r="S10858" s="7"/>
      <c r="T10858" s="7"/>
      <c r="Y10858" s="7"/>
      <c r="AA10858" s="7"/>
      <c r="AB10858" s="7"/>
      <c r="AG10858" s="7"/>
    </row>
    <row r="10859" spans="1:33">
      <c r="A10859" s="7"/>
      <c r="B10859" s="7"/>
      <c r="C10859" s="7"/>
      <c r="D10859" s="7"/>
      <c r="E10859" s="7"/>
      <c r="F10859" s="7"/>
      <c r="G10859" s="7"/>
      <c r="H10859" s="7"/>
      <c r="J10859" s="7"/>
      <c r="K10859" s="7"/>
      <c r="L10859" s="7"/>
      <c r="Q10859" s="7"/>
      <c r="S10859" s="7"/>
      <c r="T10859" s="7"/>
      <c r="Y10859" s="7"/>
      <c r="AA10859" s="7"/>
      <c r="AB10859" s="7"/>
      <c r="AG10859" s="7"/>
    </row>
    <row r="10860" spans="1:33">
      <c r="A10860" s="7"/>
      <c r="B10860" s="7"/>
      <c r="C10860" s="7"/>
      <c r="D10860" s="7"/>
      <c r="E10860" s="7"/>
      <c r="F10860" s="7"/>
      <c r="G10860" s="7"/>
      <c r="H10860" s="7"/>
      <c r="J10860" s="7"/>
      <c r="K10860" s="7"/>
      <c r="L10860" s="7"/>
      <c r="Q10860" s="7"/>
      <c r="S10860" s="7"/>
      <c r="T10860" s="7"/>
      <c r="Y10860" s="7"/>
      <c r="AA10860" s="7"/>
      <c r="AB10860" s="7"/>
      <c r="AG10860" s="7"/>
    </row>
    <row r="10861" spans="1:33">
      <c r="A10861" s="7"/>
      <c r="B10861" s="7"/>
      <c r="C10861" s="7"/>
      <c r="D10861" s="7"/>
      <c r="E10861" s="7"/>
      <c r="F10861" s="7"/>
      <c r="G10861" s="7"/>
      <c r="H10861" s="7"/>
      <c r="J10861" s="7"/>
      <c r="K10861" s="7"/>
      <c r="L10861" s="7"/>
      <c r="Q10861" s="7"/>
      <c r="S10861" s="7"/>
      <c r="T10861" s="7"/>
      <c r="Y10861" s="7"/>
      <c r="AA10861" s="7"/>
      <c r="AB10861" s="7"/>
      <c r="AG10861" s="7"/>
    </row>
    <row r="10862" spans="1:33">
      <c r="A10862" s="7"/>
      <c r="B10862" s="7"/>
      <c r="C10862" s="7"/>
      <c r="D10862" s="7"/>
      <c r="E10862" s="7"/>
      <c r="F10862" s="7"/>
      <c r="G10862" s="7"/>
      <c r="H10862" s="7"/>
      <c r="J10862" s="7"/>
      <c r="K10862" s="7"/>
      <c r="L10862" s="7"/>
      <c r="Q10862" s="7"/>
      <c r="S10862" s="7"/>
      <c r="T10862" s="7"/>
      <c r="Y10862" s="7"/>
      <c r="AA10862" s="7"/>
      <c r="AB10862" s="7"/>
      <c r="AG10862" s="7"/>
    </row>
    <row r="10863" spans="1:33">
      <c r="A10863" s="7"/>
      <c r="B10863" s="7"/>
      <c r="C10863" s="7"/>
      <c r="D10863" s="7"/>
      <c r="E10863" s="7"/>
      <c r="F10863" s="7"/>
      <c r="G10863" s="7"/>
      <c r="H10863" s="7"/>
      <c r="J10863" s="7"/>
      <c r="K10863" s="7"/>
      <c r="L10863" s="7"/>
      <c r="Q10863" s="7"/>
      <c r="S10863" s="7"/>
      <c r="T10863" s="7"/>
      <c r="Y10863" s="7"/>
      <c r="AA10863" s="7"/>
      <c r="AB10863" s="7"/>
      <c r="AG10863" s="7"/>
    </row>
    <row r="10864" spans="1:33">
      <c r="A10864" s="7"/>
      <c r="B10864" s="7"/>
      <c r="C10864" s="7"/>
      <c r="D10864" s="7"/>
      <c r="E10864" s="7"/>
      <c r="F10864" s="7"/>
      <c r="G10864" s="7"/>
      <c r="H10864" s="7"/>
      <c r="J10864" s="7"/>
      <c r="K10864" s="7"/>
      <c r="L10864" s="7"/>
      <c r="Q10864" s="7"/>
      <c r="S10864" s="7"/>
      <c r="T10864" s="7"/>
      <c r="Y10864" s="7"/>
      <c r="AA10864" s="7"/>
      <c r="AB10864" s="7"/>
      <c r="AG10864" s="7"/>
    </row>
    <row r="10865" spans="1:33">
      <c r="A10865" s="7"/>
      <c r="B10865" s="7"/>
      <c r="C10865" s="7"/>
      <c r="D10865" s="7"/>
      <c r="E10865" s="7"/>
      <c r="F10865" s="7"/>
      <c r="G10865" s="7"/>
      <c r="H10865" s="7"/>
      <c r="J10865" s="7"/>
      <c r="K10865" s="7"/>
      <c r="L10865" s="7"/>
      <c r="Q10865" s="7"/>
      <c r="S10865" s="7"/>
      <c r="T10865" s="7"/>
      <c r="Y10865" s="7"/>
      <c r="AA10865" s="7"/>
      <c r="AB10865" s="7"/>
      <c r="AG10865" s="7"/>
    </row>
    <row r="10866" spans="1:33">
      <c r="A10866" s="7"/>
      <c r="B10866" s="7"/>
      <c r="C10866" s="7"/>
      <c r="D10866" s="7"/>
      <c r="E10866" s="7"/>
      <c r="F10866" s="7"/>
      <c r="G10866" s="7"/>
      <c r="H10866" s="7"/>
      <c r="J10866" s="7"/>
      <c r="K10866" s="7"/>
      <c r="L10866" s="7"/>
      <c r="Q10866" s="7"/>
      <c r="S10866" s="7"/>
      <c r="T10866" s="7"/>
      <c r="Y10866" s="7"/>
      <c r="AA10866" s="7"/>
      <c r="AB10866" s="7"/>
      <c r="AG10866" s="7"/>
    </row>
    <row r="10867" spans="1:33">
      <c r="A10867" s="7"/>
      <c r="B10867" s="7"/>
      <c r="C10867" s="7"/>
      <c r="D10867" s="7"/>
      <c r="E10867" s="7"/>
      <c r="F10867" s="7"/>
      <c r="G10867" s="7"/>
      <c r="H10867" s="7"/>
      <c r="J10867" s="7"/>
      <c r="K10867" s="7"/>
      <c r="L10867" s="7"/>
      <c r="Q10867" s="7"/>
      <c r="S10867" s="7"/>
      <c r="T10867" s="7"/>
      <c r="Y10867" s="7"/>
      <c r="AA10867" s="7"/>
      <c r="AB10867" s="7"/>
      <c r="AG10867" s="7"/>
    </row>
    <row r="10868" spans="1:33">
      <c r="A10868" s="7"/>
      <c r="B10868" s="7"/>
      <c r="C10868" s="7"/>
      <c r="D10868" s="7"/>
      <c r="E10868" s="7"/>
      <c r="F10868" s="7"/>
      <c r="G10868" s="7"/>
      <c r="H10868" s="7"/>
      <c r="J10868" s="7"/>
      <c r="K10868" s="7"/>
      <c r="L10868" s="7"/>
      <c r="Q10868" s="7"/>
      <c r="S10868" s="7"/>
      <c r="T10868" s="7"/>
      <c r="Y10868" s="7"/>
      <c r="AA10868" s="7"/>
      <c r="AB10868" s="7"/>
      <c r="AG10868" s="7"/>
    </row>
    <row r="10869" spans="1:33">
      <c r="A10869" s="7"/>
      <c r="B10869" s="7"/>
      <c r="C10869" s="7"/>
      <c r="D10869" s="7"/>
      <c r="E10869" s="7"/>
      <c r="F10869" s="7"/>
      <c r="G10869" s="7"/>
      <c r="H10869" s="7"/>
      <c r="J10869" s="7"/>
      <c r="K10869" s="7"/>
      <c r="L10869" s="7"/>
      <c r="Q10869" s="7"/>
      <c r="S10869" s="7"/>
      <c r="T10869" s="7"/>
      <c r="Y10869" s="7"/>
      <c r="AA10869" s="7"/>
      <c r="AB10869" s="7"/>
      <c r="AG10869" s="7"/>
    </row>
    <row r="10870" spans="1:33">
      <c r="A10870" s="7"/>
      <c r="B10870" s="7"/>
      <c r="C10870" s="7"/>
      <c r="D10870" s="7"/>
      <c r="E10870" s="7"/>
      <c r="F10870" s="7"/>
      <c r="G10870" s="7"/>
      <c r="H10870" s="7"/>
      <c r="J10870" s="7"/>
      <c r="K10870" s="7"/>
      <c r="L10870" s="7"/>
      <c r="Q10870" s="7"/>
      <c r="S10870" s="7"/>
      <c r="T10870" s="7"/>
      <c r="Y10870" s="7"/>
      <c r="AA10870" s="7"/>
      <c r="AB10870" s="7"/>
      <c r="AG10870" s="7"/>
    </row>
    <row r="10871" spans="1:33">
      <c r="A10871" s="7"/>
      <c r="B10871" s="7"/>
      <c r="C10871" s="7"/>
      <c r="D10871" s="7"/>
      <c r="E10871" s="7"/>
      <c r="F10871" s="7"/>
      <c r="G10871" s="7"/>
      <c r="H10871" s="7"/>
      <c r="J10871" s="7"/>
      <c r="K10871" s="7"/>
      <c r="L10871" s="7"/>
      <c r="Q10871" s="7"/>
      <c r="S10871" s="7"/>
      <c r="T10871" s="7"/>
      <c r="Y10871" s="7"/>
      <c r="AA10871" s="7"/>
      <c r="AB10871" s="7"/>
      <c r="AG10871" s="7"/>
    </row>
    <row r="10872" spans="1:33">
      <c r="A10872" s="7"/>
      <c r="B10872" s="7"/>
      <c r="C10872" s="7"/>
      <c r="D10872" s="7"/>
      <c r="E10872" s="7"/>
      <c r="F10872" s="7"/>
      <c r="G10872" s="7"/>
      <c r="H10872" s="7"/>
      <c r="J10872" s="7"/>
      <c r="K10872" s="7"/>
      <c r="L10872" s="7"/>
      <c r="Q10872" s="7"/>
      <c r="S10872" s="7"/>
      <c r="T10872" s="7"/>
      <c r="Y10872" s="7"/>
      <c r="AA10872" s="7"/>
      <c r="AB10872" s="7"/>
      <c r="AG10872" s="7"/>
    </row>
    <row r="10873" spans="1:33">
      <c r="A10873" s="7"/>
      <c r="B10873" s="7"/>
      <c r="C10873" s="7"/>
      <c r="D10873" s="7"/>
      <c r="E10873" s="7"/>
      <c r="F10873" s="7"/>
      <c r="G10873" s="7"/>
      <c r="H10873" s="7"/>
      <c r="J10873" s="7"/>
      <c r="K10873" s="7"/>
      <c r="L10873" s="7"/>
      <c r="Q10873" s="7"/>
      <c r="S10873" s="7"/>
      <c r="T10873" s="7"/>
      <c r="Y10873" s="7"/>
      <c r="AA10873" s="7"/>
      <c r="AB10873" s="7"/>
      <c r="AG10873" s="7"/>
    </row>
    <row r="10874" spans="1:33">
      <c r="A10874" s="7"/>
      <c r="B10874" s="7"/>
      <c r="C10874" s="7"/>
      <c r="D10874" s="7"/>
      <c r="E10874" s="7"/>
      <c r="F10874" s="7"/>
      <c r="G10874" s="7"/>
      <c r="H10874" s="7"/>
      <c r="J10874" s="7"/>
      <c r="K10874" s="7"/>
      <c r="L10874" s="7"/>
      <c r="Q10874" s="7"/>
      <c r="S10874" s="7"/>
      <c r="T10874" s="7"/>
      <c r="Y10874" s="7"/>
      <c r="AA10874" s="7"/>
      <c r="AB10874" s="7"/>
      <c r="AG10874" s="7"/>
    </row>
    <row r="10875" spans="1:33">
      <c r="A10875" s="7"/>
      <c r="B10875" s="7"/>
      <c r="C10875" s="7"/>
      <c r="D10875" s="7"/>
      <c r="E10875" s="7"/>
      <c r="F10875" s="7"/>
      <c r="G10875" s="7"/>
      <c r="H10875" s="7"/>
      <c r="J10875" s="7"/>
      <c r="K10875" s="7"/>
      <c r="L10875" s="7"/>
      <c r="Q10875" s="7"/>
      <c r="S10875" s="7"/>
      <c r="T10875" s="7"/>
      <c r="Y10875" s="7"/>
      <c r="AA10875" s="7"/>
      <c r="AB10875" s="7"/>
      <c r="AG10875" s="7"/>
    </row>
    <row r="10876" spans="1:33">
      <c r="A10876" s="7"/>
      <c r="B10876" s="7"/>
      <c r="C10876" s="7"/>
      <c r="D10876" s="7"/>
      <c r="E10876" s="7"/>
      <c r="F10876" s="7"/>
      <c r="G10876" s="7"/>
      <c r="H10876" s="7"/>
      <c r="J10876" s="7"/>
      <c r="K10876" s="7"/>
      <c r="L10876" s="7"/>
      <c r="Q10876" s="7"/>
      <c r="S10876" s="7"/>
      <c r="T10876" s="7"/>
      <c r="Y10876" s="7"/>
      <c r="AA10876" s="7"/>
      <c r="AB10876" s="7"/>
      <c r="AG10876" s="7"/>
    </row>
    <row r="10877" spans="1:33">
      <c r="A10877" s="7"/>
      <c r="B10877" s="7"/>
      <c r="C10877" s="7"/>
      <c r="D10877" s="7"/>
      <c r="E10877" s="7"/>
      <c r="F10877" s="7"/>
      <c r="G10877" s="7"/>
      <c r="H10877" s="7"/>
      <c r="J10877" s="7"/>
      <c r="K10877" s="7"/>
      <c r="L10877" s="7"/>
      <c r="Q10877" s="7"/>
      <c r="S10877" s="7"/>
      <c r="T10877" s="7"/>
      <c r="Y10877" s="7"/>
      <c r="AA10877" s="7"/>
      <c r="AB10877" s="7"/>
      <c r="AG10877" s="7"/>
    </row>
    <row r="10878" spans="1:33">
      <c r="A10878" s="7"/>
      <c r="B10878" s="7"/>
      <c r="C10878" s="7"/>
      <c r="D10878" s="7"/>
      <c r="E10878" s="7"/>
      <c r="F10878" s="7"/>
      <c r="G10878" s="7"/>
      <c r="H10878" s="7"/>
      <c r="J10878" s="7"/>
      <c r="K10878" s="7"/>
      <c r="L10878" s="7"/>
      <c r="Q10878" s="7"/>
      <c r="S10878" s="7"/>
      <c r="T10878" s="7"/>
      <c r="Y10878" s="7"/>
      <c r="AA10878" s="7"/>
      <c r="AB10878" s="7"/>
      <c r="AG10878" s="7"/>
    </row>
    <row r="10879" spans="1:33">
      <c r="A10879" s="7"/>
      <c r="B10879" s="7"/>
      <c r="C10879" s="7"/>
      <c r="D10879" s="7"/>
      <c r="E10879" s="7"/>
      <c r="F10879" s="7"/>
      <c r="G10879" s="7"/>
      <c r="H10879" s="7"/>
      <c r="J10879" s="7"/>
      <c r="K10879" s="7"/>
      <c r="L10879" s="7"/>
      <c r="Q10879" s="7"/>
      <c r="S10879" s="7"/>
      <c r="T10879" s="7"/>
      <c r="Y10879" s="7"/>
      <c r="AA10879" s="7"/>
      <c r="AB10879" s="7"/>
      <c r="AG10879" s="7"/>
    </row>
    <row r="10880" spans="1:33">
      <c r="A10880" s="7"/>
      <c r="B10880" s="7"/>
      <c r="C10880" s="7"/>
      <c r="D10880" s="7"/>
      <c r="E10880" s="7"/>
      <c r="F10880" s="7"/>
      <c r="G10880" s="7"/>
      <c r="H10880" s="7"/>
      <c r="J10880" s="7"/>
      <c r="K10880" s="7"/>
      <c r="L10880" s="7"/>
      <c r="Q10880" s="7"/>
      <c r="S10880" s="7"/>
      <c r="T10880" s="7"/>
      <c r="Y10880" s="7"/>
      <c r="AA10880" s="7"/>
      <c r="AB10880" s="7"/>
      <c r="AG10880" s="7"/>
    </row>
    <row r="10881" spans="1:33">
      <c r="A10881" s="7"/>
      <c r="B10881" s="7"/>
      <c r="C10881" s="7"/>
      <c r="D10881" s="7"/>
      <c r="E10881" s="7"/>
      <c r="F10881" s="7"/>
      <c r="G10881" s="7"/>
      <c r="H10881" s="7"/>
      <c r="J10881" s="7"/>
      <c r="K10881" s="7"/>
      <c r="L10881" s="7"/>
      <c r="Q10881" s="7"/>
      <c r="S10881" s="7"/>
      <c r="T10881" s="7"/>
      <c r="Y10881" s="7"/>
      <c r="AA10881" s="7"/>
      <c r="AB10881" s="7"/>
      <c r="AG10881" s="7"/>
    </row>
    <row r="10882" spans="1:33">
      <c r="A10882" s="7"/>
      <c r="B10882" s="7"/>
      <c r="C10882" s="7"/>
      <c r="D10882" s="7"/>
      <c r="E10882" s="7"/>
      <c r="F10882" s="7"/>
      <c r="G10882" s="7"/>
      <c r="H10882" s="7"/>
      <c r="J10882" s="7"/>
      <c r="K10882" s="7"/>
      <c r="L10882" s="7"/>
      <c r="Q10882" s="7"/>
      <c r="S10882" s="7"/>
      <c r="T10882" s="7"/>
      <c r="Y10882" s="7"/>
      <c r="AA10882" s="7"/>
      <c r="AB10882" s="7"/>
      <c r="AG10882" s="7"/>
    </row>
    <row r="10883" spans="1:33">
      <c r="A10883" s="7"/>
      <c r="B10883" s="7"/>
      <c r="C10883" s="7"/>
      <c r="D10883" s="7"/>
      <c r="E10883" s="7"/>
      <c r="F10883" s="7"/>
      <c r="G10883" s="7"/>
      <c r="H10883" s="7"/>
      <c r="J10883" s="7"/>
      <c r="K10883" s="7"/>
      <c r="L10883" s="7"/>
      <c r="Q10883" s="7"/>
      <c r="S10883" s="7"/>
      <c r="T10883" s="7"/>
      <c r="Y10883" s="7"/>
      <c r="AA10883" s="7"/>
      <c r="AB10883" s="7"/>
      <c r="AG10883" s="7"/>
    </row>
    <row r="10884" spans="1:33">
      <c r="A10884" s="7"/>
      <c r="B10884" s="7"/>
      <c r="C10884" s="7"/>
      <c r="D10884" s="7"/>
      <c r="E10884" s="7"/>
      <c r="F10884" s="7"/>
      <c r="G10884" s="7"/>
      <c r="H10884" s="7"/>
      <c r="J10884" s="7"/>
      <c r="K10884" s="7"/>
      <c r="L10884" s="7"/>
      <c r="Q10884" s="7"/>
      <c r="S10884" s="7"/>
      <c r="T10884" s="7"/>
      <c r="Y10884" s="7"/>
      <c r="AA10884" s="7"/>
      <c r="AB10884" s="7"/>
      <c r="AG10884" s="7"/>
    </row>
    <row r="10885" spans="1:33">
      <c r="A10885" s="7"/>
      <c r="B10885" s="7"/>
      <c r="C10885" s="7"/>
      <c r="D10885" s="7"/>
      <c r="E10885" s="7"/>
      <c r="F10885" s="7"/>
      <c r="G10885" s="7"/>
      <c r="H10885" s="7"/>
      <c r="J10885" s="7"/>
      <c r="K10885" s="7"/>
      <c r="L10885" s="7"/>
      <c r="Q10885" s="7"/>
      <c r="S10885" s="7"/>
      <c r="T10885" s="7"/>
      <c r="Y10885" s="7"/>
      <c r="AA10885" s="7"/>
      <c r="AB10885" s="7"/>
      <c r="AG10885" s="7"/>
    </row>
    <row r="10886" spans="1:33">
      <c r="A10886" s="7"/>
      <c r="B10886" s="7"/>
      <c r="C10886" s="7"/>
      <c r="D10886" s="7"/>
      <c r="E10886" s="7"/>
      <c r="F10886" s="7"/>
      <c r="G10886" s="7"/>
      <c r="H10886" s="7"/>
      <c r="J10886" s="7"/>
      <c r="K10886" s="7"/>
      <c r="L10886" s="7"/>
      <c r="Q10886" s="7"/>
      <c r="S10886" s="7"/>
      <c r="T10886" s="7"/>
      <c r="Y10886" s="7"/>
      <c r="AA10886" s="7"/>
      <c r="AB10886" s="7"/>
      <c r="AG10886" s="7"/>
    </row>
    <row r="10887" spans="1:33">
      <c r="A10887" s="7"/>
      <c r="B10887" s="7"/>
      <c r="C10887" s="7"/>
      <c r="D10887" s="7"/>
      <c r="E10887" s="7"/>
      <c r="F10887" s="7"/>
      <c r="G10887" s="7"/>
      <c r="H10887" s="7"/>
      <c r="J10887" s="7"/>
      <c r="K10887" s="7"/>
      <c r="L10887" s="7"/>
      <c r="Q10887" s="7"/>
      <c r="S10887" s="7"/>
      <c r="T10887" s="7"/>
      <c r="Y10887" s="7"/>
      <c r="AA10887" s="7"/>
      <c r="AB10887" s="7"/>
      <c r="AG10887" s="7"/>
    </row>
    <row r="10888" spans="1:33">
      <c r="A10888" s="7"/>
      <c r="B10888" s="7"/>
      <c r="C10888" s="7"/>
      <c r="D10888" s="7"/>
      <c r="E10888" s="7"/>
      <c r="F10888" s="7"/>
      <c r="G10888" s="7"/>
      <c r="H10888" s="7"/>
      <c r="J10888" s="7"/>
      <c r="K10888" s="7"/>
      <c r="L10888" s="7"/>
      <c r="Q10888" s="7"/>
      <c r="S10888" s="7"/>
      <c r="T10888" s="7"/>
      <c r="Y10888" s="7"/>
      <c r="AA10888" s="7"/>
      <c r="AB10888" s="7"/>
      <c r="AG10888" s="7"/>
    </row>
    <row r="10889" spans="1:33">
      <c r="A10889" s="7"/>
      <c r="B10889" s="7"/>
      <c r="C10889" s="7"/>
      <c r="D10889" s="7"/>
      <c r="E10889" s="7"/>
      <c r="F10889" s="7"/>
      <c r="G10889" s="7"/>
      <c r="H10889" s="7"/>
      <c r="J10889" s="7"/>
      <c r="K10889" s="7"/>
      <c r="L10889" s="7"/>
      <c r="Q10889" s="7"/>
      <c r="S10889" s="7"/>
      <c r="T10889" s="7"/>
      <c r="Y10889" s="7"/>
      <c r="AA10889" s="7"/>
      <c r="AB10889" s="7"/>
      <c r="AG10889" s="7"/>
    </row>
    <row r="10890" spans="1:33">
      <c r="A10890" s="7"/>
      <c r="B10890" s="7"/>
      <c r="C10890" s="7"/>
      <c r="D10890" s="7"/>
      <c r="E10890" s="7"/>
      <c r="F10890" s="7"/>
      <c r="G10890" s="7"/>
      <c r="H10890" s="7"/>
      <c r="J10890" s="7"/>
      <c r="K10890" s="7"/>
      <c r="L10890" s="7"/>
      <c r="Q10890" s="7"/>
      <c r="S10890" s="7"/>
      <c r="T10890" s="7"/>
      <c r="Y10890" s="7"/>
      <c r="AA10890" s="7"/>
      <c r="AB10890" s="7"/>
      <c r="AG10890" s="7"/>
    </row>
    <row r="10891" spans="1:33">
      <c r="A10891" s="7"/>
      <c r="B10891" s="7"/>
      <c r="C10891" s="7"/>
      <c r="D10891" s="7"/>
      <c r="E10891" s="7"/>
      <c r="F10891" s="7"/>
      <c r="G10891" s="7"/>
      <c r="H10891" s="7"/>
      <c r="J10891" s="7"/>
      <c r="K10891" s="7"/>
      <c r="L10891" s="7"/>
      <c r="Q10891" s="7"/>
      <c r="S10891" s="7"/>
      <c r="T10891" s="7"/>
      <c r="Y10891" s="7"/>
      <c r="AA10891" s="7"/>
      <c r="AB10891" s="7"/>
      <c r="AG10891" s="7"/>
    </row>
    <row r="10892" spans="1:33">
      <c r="A10892" s="7"/>
      <c r="B10892" s="7"/>
      <c r="C10892" s="7"/>
      <c r="D10892" s="7"/>
      <c r="E10892" s="7"/>
      <c r="F10892" s="7"/>
      <c r="G10892" s="7"/>
      <c r="H10892" s="7"/>
      <c r="J10892" s="7"/>
      <c r="K10892" s="7"/>
      <c r="L10892" s="7"/>
      <c r="Q10892" s="7"/>
      <c r="S10892" s="7"/>
      <c r="T10892" s="7"/>
      <c r="Y10892" s="7"/>
      <c r="AA10892" s="7"/>
      <c r="AB10892" s="7"/>
      <c r="AG10892" s="7"/>
    </row>
    <row r="10893" spans="1:33">
      <c r="A10893" s="7"/>
      <c r="B10893" s="7"/>
      <c r="C10893" s="7"/>
      <c r="D10893" s="7"/>
      <c r="E10893" s="7"/>
      <c r="F10893" s="7"/>
      <c r="G10893" s="7"/>
      <c r="H10893" s="7"/>
      <c r="J10893" s="7"/>
      <c r="K10893" s="7"/>
      <c r="L10893" s="7"/>
      <c r="Q10893" s="7"/>
      <c r="S10893" s="7"/>
      <c r="T10893" s="7"/>
      <c r="Y10893" s="7"/>
      <c r="AA10893" s="7"/>
      <c r="AB10893" s="7"/>
      <c r="AG10893" s="7"/>
    </row>
    <row r="10894" spans="1:33">
      <c r="A10894" s="7"/>
      <c r="B10894" s="7"/>
      <c r="C10894" s="7"/>
      <c r="D10894" s="7"/>
      <c r="E10894" s="7"/>
      <c r="F10894" s="7"/>
      <c r="G10894" s="7"/>
      <c r="H10894" s="7"/>
      <c r="J10894" s="7"/>
      <c r="K10894" s="7"/>
      <c r="L10894" s="7"/>
      <c r="Q10894" s="7"/>
      <c r="S10894" s="7"/>
      <c r="T10894" s="7"/>
      <c r="Y10894" s="7"/>
      <c r="AA10894" s="7"/>
      <c r="AB10894" s="7"/>
      <c r="AG10894" s="7"/>
    </row>
    <row r="10895" spans="1:33">
      <c r="A10895" s="7"/>
      <c r="B10895" s="7"/>
      <c r="C10895" s="7"/>
      <c r="D10895" s="7"/>
      <c r="E10895" s="7"/>
      <c r="F10895" s="7"/>
      <c r="G10895" s="7"/>
      <c r="H10895" s="7"/>
      <c r="J10895" s="7"/>
      <c r="K10895" s="7"/>
      <c r="L10895" s="7"/>
      <c r="Q10895" s="7"/>
      <c r="S10895" s="7"/>
      <c r="T10895" s="7"/>
      <c r="Y10895" s="7"/>
      <c r="AA10895" s="7"/>
      <c r="AB10895" s="7"/>
      <c r="AG10895" s="7"/>
    </row>
    <row r="10896" spans="1:33">
      <c r="A10896" s="7"/>
      <c r="B10896" s="7"/>
      <c r="C10896" s="7"/>
      <c r="D10896" s="7"/>
      <c r="E10896" s="7"/>
      <c r="F10896" s="7"/>
      <c r="G10896" s="7"/>
      <c r="H10896" s="7"/>
      <c r="J10896" s="7"/>
      <c r="K10896" s="7"/>
      <c r="L10896" s="7"/>
      <c r="Q10896" s="7"/>
      <c r="S10896" s="7"/>
      <c r="T10896" s="7"/>
      <c r="Y10896" s="7"/>
      <c r="AA10896" s="7"/>
      <c r="AB10896" s="7"/>
      <c r="AG10896" s="7"/>
    </row>
    <row r="10897" spans="1:33">
      <c r="A10897" s="7"/>
      <c r="B10897" s="7"/>
      <c r="C10897" s="7"/>
      <c r="D10897" s="7"/>
      <c r="E10897" s="7"/>
      <c r="F10897" s="7"/>
      <c r="G10897" s="7"/>
      <c r="H10897" s="7"/>
      <c r="J10897" s="7"/>
      <c r="K10897" s="7"/>
      <c r="L10897" s="7"/>
      <c r="Q10897" s="7"/>
      <c r="S10897" s="7"/>
      <c r="T10897" s="7"/>
      <c r="Y10897" s="7"/>
      <c r="AA10897" s="7"/>
      <c r="AB10897" s="7"/>
      <c r="AG10897" s="7"/>
    </row>
    <row r="10898" spans="1:33">
      <c r="A10898" s="7"/>
      <c r="B10898" s="7"/>
      <c r="C10898" s="7"/>
      <c r="D10898" s="7"/>
      <c r="E10898" s="7"/>
      <c r="F10898" s="7"/>
      <c r="G10898" s="7"/>
      <c r="H10898" s="7"/>
      <c r="J10898" s="7"/>
      <c r="K10898" s="7"/>
      <c r="L10898" s="7"/>
      <c r="Q10898" s="7"/>
      <c r="S10898" s="7"/>
      <c r="T10898" s="7"/>
      <c r="Y10898" s="7"/>
      <c r="AA10898" s="7"/>
      <c r="AB10898" s="7"/>
      <c r="AG10898" s="7"/>
    </row>
    <row r="10899" spans="1:33">
      <c r="A10899" s="7"/>
      <c r="B10899" s="7"/>
      <c r="C10899" s="7"/>
      <c r="D10899" s="7"/>
      <c r="E10899" s="7"/>
      <c r="F10899" s="7"/>
      <c r="G10899" s="7"/>
      <c r="H10899" s="7"/>
      <c r="J10899" s="7"/>
      <c r="K10899" s="7"/>
      <c r="L10899" s="7"/>
      <c r="Q10899" s="7"/>
      <c r="S10899" s="7"/>
      <c r="T10899" s="7"/>
      <c r="Y10899" s="7"/>
      <c r="AA10899" s="7"/>
      <c r="AB10899" s="7"/>
      <c r="AG10899" s="7"/>
    </row>
    <row r="10900" spans="1:33">
      <c r="A10900" s="7"/>
      <c r="B10900" s="7"/>
      <c r="C10900" s="7"/>
      <c r="D10900" s="7"/>
      <c r="E10900" s="7"/>
      <c r="F10900" s="7"/>
      <c r="G10900" s="7"/>
      <c r="H10900" s="7"/>
      <c r="J10900" s="7"/>
      <c r="K10900" s="7"/>
      <c r="L10900" s="7"/>
      <c r="Q10900" s="7"/>
      <c r="S10900" s="7"/>
      <c r="T10900" s="7"/>
      <c r="Y10900" s="7"/>
      <c r="AA10900" s="7"/>
      <c r="AB10900" s="7"/>
      <c r="AG10900" s="7"/>
    </row>
    <row r="10901" spans="1:33">
      <c r="A10901" s="7"/>
      <c r="B10901" s="7"/>
      <c r="C10901" s="7"/>
      <c r="D10901" s="7"/>
      <c r="E10901" s="7"/>
      <c r="F10901" s="7"/>
      <c r="G10901" s="7"/>
      <c r="H10901" s="7"/>
      <c r="J10901" s="7"/>
      <c r="K10901" s="7"/>
      <c r="L10901" s="7"/>
      <c r="Q10901" s="7"/>
      <c r="S10901" s="7"/>
      <c r="T10901" s="7"/>
      <c r="Y10901" s="7"/>
      <c r="AA10901" s="7"/>
      <c r="AB10901" s="7"/>
      <c r="AG10901" s="7"/>
    </row>
    <row r="10902" spans="1:33">
      <c r="A10902" s="7"/>
      <c r="B10902" s="7"/>
      <c r="C10902" s="7"/>
      <c r="D10902" s="7"/>
      <c r="E10902" s="7"/>
      <c r="F10902" s="7"/>
      <c r="G10902" s="7"/>
      <c r="H10902" s="7"/>
      <c r="J10902" s="7"/>
      <c r="K10902" s="7"/>
      <c r="L10902" s="7"/>
      <c r="Q10902" s="7"/>
      <c r="S10902" s="7"/>
      <c r="T10902" s="7"/>
      <c r="Y10902" s="7"/>
      <c r="AA10902" s="7"/>
      <c r="AB10902" s="7"/>
      <c r="AG10902" s="7"/>
    </row>
    <row r="10903" spans="1:33">
      <c r="A10903" s="7"/>
      <c r="B10903" s="7"/>
      <c r="C10903" s="7"/>
      <c r="D10903" s="7"/>
      <c r="E10903" s="7"/>
      <c r="F10903" s="7"/>
      <c r="G10903" s="7"/>
      <c r="H10903" s="7"/>
      <c r="J10903" s="7"/>
      <c r="K10903" s="7"/>
      <c r="L10903" s="7"/>
      <c r="Q10903" s="7"/>
      <c r="S10903" s="7"/>
      <c r="T10903" s="7"/>
      <c r="Y10903" s="7"/>
      <c r="AA10903" s="7"/>
      <c r="AB10903" s="7"/>
      <c r="AG10903" s="7"/>
    </row>
    <row r="10904" spans="1:33">
      <c r="A10904" s="7"/>
      <c r="B10904" s="7"/>
      <c r="C10904" s="7"/>
      <c r="D10904" s="7"/>
      <c r="E10904" s="7"/>
      <c r="F10904" s="7"/>
      <c r="G10904" s="7"/>
      <c r="H10904" s="7"/>
      <c r="J10904" s="7"/>
      <c r="K10904" s="7"/>
      <c r="L10904" s="7"/>
      <c r="Q10904" s="7"/>
      <c r="S10904" s="7"/>
      <c r="T10904" s="7"/>
      <c r="Y10904" s="7"/>
      <c r="AA10904" s="7"/>
      <c r="AB10904" s="7"/>
      <c r="AG10904" s="7"/>
    </row>
    <row r="10905" spans="1:33">
      <c r="A10905" s="7"/>
      <c r="B10905" s="7"/>
      <c r="C10905" s="7"/>
      <c r="D10905" s="7"/>
      <c r="E10905" s="7"/>
      <c r="F10905" s="7"/>
      <c r="G10905" s="7"/>
      <c r="H10905" s="7"/>
      <c r="J10905" s="7"/>
      <c r="K10905" s="7"/>
      <c r="L10905" s="7"/>
      <c r="Q10905" s="7"/>
      <c r="S10905" s="7"/>
      <c r="T10905" s="7"/>
      <c r="Y10905" s="7"/>
      <c r="AA10905" s="7"/>
      <c r="AB10905" s="7"/>
      <c r="AG10905" s="7"/>
    </row>
    <row r="10906" spans="1:33">
      <c r="A10906" s="7"/>
      <c r="B10906" s="7"/>
      <c r="C10906" s="7"/>
      <c r="D10906" s="7"/>
      <c r="E10906" s="7"/>
      <c r="F10906" s="7"/>
      <c r="G10906" s="7"/>
      <c r="H10906" s="7"/>
      <c r="J10906" s="7"/>
      <c r="K10906" s="7"/>
      <c r="L10906" s="7"/>
      <c r="Q10906" s="7"/>
      <c r="S10906" s="7"/>
      <c r="T10906" s="7"/>
      <c r="Y10906" s="7"/>
      <c r="AA10906" s="7"/>
      <c r="AB10906" s="7"/>
      <c r="AG10906" s="7"/>
    </row>
    <row r="10907" spans="1:33">
      <c r="A10907" s="7"/>
      <c r="B10907" s="7"/>
      <c r="C10907" s="7"/>
      <c r="D10907" s="7"/>
      <c r="E10907" s="7"/>
      <c r="F10907" s="7"/>
      <c r="G10907" s="7"/>
      <c r="H10907" s="7"/>
      <c r="J10907" s="7"/>
      <c r="K10907" s="7"/>
      <c r="L10907" s="7"/>
      <c r="Q10907" s="7"/>
      <c r="S10907" s="7"/>
      <c r="T10907" s="7"/>
      <c r="Y10907" s="7"/>
      <c r="AA10907" s="7"/>
      <c r="AB10907" s="7"/>
      <c r="AG10907" s="7"/>
    </row>
    <row r="10908" spans="1:33">
      <c r="A10908" s="7"/>
      <c r="B10908" s="7"/>
      <c r="C10908" s="7"/>
      <c r="D10908" s="7"/>
      <c r="E10908" s="7"/>
      <c r="F10908" s="7"/>
      <c r="G10908" s="7"/>
      <c r="H10908" s="7"/>
      <c r="J10908" s="7"/>
      <c r="K10908" s="7"/>
      <c r="L10908" s="7"/>
      <c r="Q10908" s="7"/>
      <c r="S10908" s="7"/>
      <c r="T10908" s="7"/>
      <c r="Y10908" s="7"/>
      <c r="AA10908" s="7"/>
      <c r="AB10908" s="7"/>
      <c r="AG10908" s="7"/>
    </row>
    <row r="10909" spans="1:33">
      <c r="A10909" s="7"/>
      <c r="B10909" s="7"/>
      <c r="C10909" s="7"/>
      <c r="D10909" s="7"/>
      <c r="E10909" s="7"/>
      <c r="F10909" s="7"/>
      <c r="G10909" s="7"/>
      <c r="H10909" s="7"/>
      <c r="J10909" s="7"/>
      <c r="K10909" s="7"/>
      <c r="L10909" s="7"/>
      <c r="Q10909" s="7"/>
      <c r="S10909" s="7"/>
      <c r="T10909" s="7"/>
      <c r="Y10909" s="7"/>
      <c r="AA10909" s="7"/>
      <c r="AB10909" s="7"/>
      <c r="AG10909" s="7"/>
    </row>
    <row r="10910" spans="1:33">
      <c r="A10910" s="7"/>
      <c r="B10910" s="7"/>
      <c r="C10910" s="7"/>
      <c r="D10910" s="7"/>
      <c r="E10910" s="7"/>
      <c r="F10910" s="7"/>
      <c r="G10910" s="7"/>
      <c r="H10910" s="7"/>
      <c r="J10910" s="7"/>
      <c r="K10910" s="7"/>
      <c r="L10910" s="7"/>
      <c r="Q10910" s="7"/>
      <c r="S10910" s="7"/>
      <c r="T10910" s="7"/>
      <c r="Y10910" s="7"/>
      <c r="AA10910" s="7"/>
      <c r="AB10910" s="7"/>
      <c r="AG10910" s="7"/>
    </row>
    <row r="10911" spans="1:33">
      <c r="A10911" s="7"/>
      <c r="B10911" s="7"/>
      <c r="C10911" s="7"/>
      <c r="D10911" s="7"/>
      <c r="E10911" s="7"/>
      <c r="F10911" s="7"/>
      <c r="G10911" s="7"/>
      <c r="H10911" s="7"/>
      <c r="J10911" s="7"/>
      <c r="K10911" s="7"/>
      <c r="L10911" s="7"/>
      <c r="Q10911" s="7"/>
      <c r="S10911" s="7"/>
      <c r="T10911" s="7"/>
      <c r="Y10911" s="7"/>
      <c r="AA10911" s="7"/>
      <c r="AB10911" s="7"/>
      <c r="AG10911" s="7"/>
    </row>
    <row r="10912" spans="1:33">
      <c r="A10912" s="7"/>
      <c r="B10912" s="7"/>
      <c r="C10912" s="7"/>
      <c r="D10912" s="7"/>
      <c r="E10912" s="7"/>
      <c r="F10912" s="7"/>
      <c r="G10912" s="7"/>
      <c r="H10912" s="7"/>
      <c r="J10912" s="7"/>
      <c r="K10912" s="7"/>
      <c r="L10912" s="7"/>
      <c r="Q10912" s="7"/>
      <c r="S10912" s="7"/>
      <c r="T10912" s="7"/>
      <c r="Y10912" s="7"/>
      <c r="AA10912" s="7"/>
      <c r="AB10912" s="7"/>
      <c r="AG10912" s="7"/>
    </row>
    <row r="10913" spans="1:33">
      <c r="A10913" s="7"/>
      <c r="B10913" s="7"/>
      <c r="C10913" s="7"/>
      <c r="D10913" s="7"/>
      <c r="E10913" s="7"/>
      <c r="F10913" s="7"/>
      <c r="G10913" s="7"/>
      <c r="H10913" s="7"/>
      <c r="J10913" s="7"/>
      <c r="K10913" s="7"/>
      <c r="L10913" s="7"/>
      <c r="Q10913" s="7"/>
      <c r="S10913" s="7"/>
      <c r="T10913" s="7"/>
      <c r="Y10913" s="7"/>
      <c r="AA10913" s="7"/>
      <c r="AB10913" s="7"/>
      <c r="AG10913" s="7"/>
    </row>
    <row r="10914" spans="1:33">
      <c r="A10914" s="7"/>
      <c r="B10914" s="7"/>
      <c r="C10914" s="7"/>
      <c r="D10914" s="7"/>
      <c r="E10914" s="7"/>
      <c r="F10914" s="7"/>
      <c r="G10914" s="7"/>
      <c r="H10914" s="7"/>
      <c r="J10914" s="7"/>
      <c r="K10914" s="7"/>
      <c r="L10914" s="7"/>
      <c r="Q10914" s="7"/>
      <c r="S10914" s="7"/>
      <c r="T10914" s="7"/>
      <c r="Y10914" s="7"/>
      <c r="AA10914" s="7"/>
      <c r="AB10914" s="7"/>
      <c r="AG10914" s="7"/>
    </row>
    <row r="10915" spans="1:33">
      <c r="A10915" s="7"/>
      <c r="B10915" s="7"/>
      <c r="C10915" s="7"/>
      <c r="D10915" s="7"/>
      <c r="E10915" s="7"/>
      <c r="F10915" s="7"/>
      <c r="G10915" s="7"/>
      <c r="H10915" s="7"/>
      <c r="J10915" s="7"/>
      <c r="K10915" s="7"/>
      <c r="L10915" s="7"/>
      <c r="Q10915" s="7"/>
      <c r="S10915" s="7"/>
      <c r="T10915" s="7"/>
      <c r="Y10915" s="7"/>
      <c r="AA10915" s="7"/>
      <c r="AB10915" s="7"/>
      <c r="AG10915" s="7"/>
    </row>
    <row r="10916" spans="1:33">
      <c r="A10916" s="7"/>
      <c r="B10916" s="7"/>
      <c r="C10916" s="7"/>
      <c r="D10916" s="7"/>
      <c r="E10916" s="7"/>
      <c r="F10916" s="7"/>
      <c r="G10916" s="7"/>
      <c r="H10916" s="7"/>
      <c r="J10916" s="7"/>
      <c r="K10916" s="7"/>
      <c r="L10916" s="7"/>
      <c r="Q10916" s="7"/>
      <c r="S10916" s="7"/>
      <c r="T10916" s="7"/>
      <c r="Y10916" s="7"/>
      <c r="AA10916" s="7"/>
      <c r="AB10916" s="7"/>
      <c r="AG10916" s="7"/>
    </row>
    <row r="10917" spans="1:33">
      <c r="A10917" s="7"/>
      <c r="B10917" s="7"/>
      <c r="C10917" s="7"/>
      <c r="D10917" s="7"/>
      <c r="E10917" s="7"/>
      <c r="F10917" s="7"/>
      <c r="G10917" s="7"/>
      <c r="H10917" s="7"/>
      <c r="J10917" s="7"/>
      <c r="K10917" s="7"/>
      <c r="L10917" s="7"/>
      <c r="Q10917" s="7"/>
      <c r="S10917" s="7"/>
      <c r="T10917" s="7"/>
      <c r="Y10917" s="7"/>
      <c r="AA10917" s="7"/>
      <c r="AB10917" s="7"/>
      <c r="AG10917" s="7"/>
    </row>
    <row r="10918" spans="1:33">
      <c r="A10918" s="7"/>
      <c r="B10918" s="7"/>
      <c r="C10918" s="7"/>
      <c r="D10918" s="7"/>
      <c r="E10918" s="7"/>
      <c r="F10918" s="7"/>
      <c r="G10918" s="7"/>
      <c r="H10918" s="7"/>
      <c r="J10918" s="7"/>
      <c r="K10918" s="7"/>
      <c r="L10918" s="7"/>
      <c r="Q10918" s="7"/>
      <c r="S10918" s="7"/>
      <c r="T10918" s="7"/>
      <c r="Y10918" s="7"/>
      <c r="AA10918" s="7"/>
      <c r="AB10918" s="7"/>
      <c r="AG10918" s="7"/>
    </row>
    <row r="10919" spans="1:33">
      <c r="A10919" s="7"/>
      <c r="B10919" s="7"/>
      <c r="C10919" s="7"/>
      <c r="D10919" s="7"/>
      <c r="E10919" s="7"/>
      <c r="F10919" s="7"/>
      <c r="G10919" s="7"/>
      <c r="H10919" s="7"/>
      <c r="J10919" s="7"/>
      <c r="K10919" s="7"/>
      <c r="L10919" s="7"/>
      <c r="Q10919" s="7"/>
      <c r="S10919" s="7"/>
      <c r="T10919" s="7"/>
      <c r="Y10919" s="7"/>
      <c r="AA10919" s="7"/>
      <c r="AB10919" s="7"/>
      <c r="AG10919" s="7"/>
    </row>
    <row r="10920" spans="1:33">
      <c r="A10920" s="7"/>
      <c r="B10920" s="7"/>
      <c r="C10920" s="7"/>
      <c r="D10920" s="7"/>
      <c r="E10920" s="7"/>
      <c r="F10920" s="7"/>
      <c r="G10920" s="7"/>
      <c r="H10920" s="7"/>
      <c r="J10920" s="7"/>
      <c r="K10920" s="7"/>
      <c r="L10920" s="7"/>
      <c r="Q10920" s="7"/>
      <c r="S10920" s="7"/>
      <c r="T10920" s="7"/>
      <c r="Y10920" s="7"/>
      <c r="AA10920" s="7"/>
      <c r="AB10920" s="7"/>
      <c r="AG10920" s="7"/>
    </row>
    <row r="10921" spans="1:33">
      <c r="A10921" s="7"/>
      <c r="B10921" s="7"/>
      <c r="C10921" s="7"/>
      <c r="D10921" s="7"/>
      <c r="E10921" s="7"/>
      <c r="F10921" s="7"/>
      <c r="G10921" s="7"/>
      <c r="H10921" s="7"/>
      <c r="J10921" s="7"/>
      <c r="K10921" s="7"/>
      <c r="L10921" s="7"/>
      <c r="Q10921" s="7"/>
      <c r="S10921" s="7"/>
      <c r="T10921" s="7"/>
      <c r="Y10921" s="7"/>
      <c r="AA10921" s="7"/>
      <c r="AB10921" s="7"/>
      <c r="AG10921" s="7"/>
    </row>
    <row r="10922" spans="1:33">
      <c r="A10922" s="7"/>
      <c r="B10922" s="7"/>
      <c r="C10922" s="7"/>
      <c r="D10922" s="7"/>
      <c r="E10922" s="7"/>
      <c r="F10922" s="7"/>
      <c r="G10922" s="7"/>
      <c r="H10922" s="7"/>
      <c r="J10922" s="7"/>
      <c r="K10922" s="7"/>
      <c r="L10922" s="7"/>
      <c r="Q10922" s="7"/>
      <c r="S10922" s="7"/>
      <c r="T10922" s="7"/>
      <c r="Y10922" s="7"/>
      <c r="AA10922" s="7"/>
      <c r="AB10922" s="7"/>
      <c r="AG10922" s="7"/>
    </row>
    <row r="10923" spans="1:33">
      <c r="A10923" s="7"/>
      <c r="B10923" s="7"/>
      <c r="C10923" s="7"/>
      <c r="D10923" s="7"/>
      <c r="E10923" s="7"/>
      <c r="F10923" s="7"/>
      <c r="G10923" s="7"/>
      <c r="H10923" s="7"/>
      <c r="J10923" s="7"/>
      <c r="K10923" s="7"/>
      <c r="L10923" s="7"/>
      <c r="Q10923" s="7"/>
      <c r="S10923" s="7"/>
      <c r="T10923" s="7"/>
      <c r="Y10923" s="7"/>
      <c r="AA10923" s="7"/>
      <c r="AB10923" s="7"/>
      <c r="AG10923" s="7"/>
    </row>
    <row r="10924" spans="1:33">
      <c r="A10924" s="7"/>
      <c r="B10924" s="7"/>
      <c r="C10924" s="7"/>
      <c r="D10924" s="7"/>
      <c r="E10924" s="7"/>
      <c r="F10924" s="7"/>
      <c r="G10924" s="7"/>
      <c r="H10924" s="7"/>
      <c r="J10924" s="7"/>
      <c r="K10924" s="7"/>
      <c r="L10924" s="7"/>
      <c r="Q10924" s="7"/>
      <c r="S10924" s="7"/>
      <c r="T10924" s="7"/>
      <c r="Y10924" s="7"/>
      <c r="AA10924" s="7"/>
      <c r="AB10924" s="7"/>
      <c r="AG10924" s="7"/>
    </row>
    <row r="10925" spans="1:33">
      <c r="A10925" s="7"/>
      <c r="B10925" s="7"/>
      <c r="C10925" s="7"/>
      <c r="D10925" s="7"/>
      <c r="E10925" s="7"/>
      <c r="F10925" s="7"/>
      <c r="G10925" s="7"/>
      <c r="H10925" s="7"/>
      <c r="J10925" s="7"/>
      <c r="K10925" s="7"/>
      <c r="L10925" s="7"/>
      <c r="Q10925" s="7"/>
      <c r="S10925" s="7"/>
      <c r="T10925" s="7"/>
      <c r="Y10925" s="7"/>
      <c r="AA10925" s="7"/>
      <c r="AB10925" s="7"/>
      <c r="AG10925" s="7"/>
    </row>
    <row r="10926" spans="1:33">
      <c r="A10926" s="7"/>
      <c r="B10926" s="7"/>
      <c r="C10926" s="7"/>
      <c r="D10926" s="7"/>
      <c r="E10926" s="7"/>
      <c r="F10926" s="7"/>
      <c r="G10926" s="7"/>
      <c r="H10926" s="7"/>
      <c r="J10926" s="7"/>
      <c r="K10926" s="7"/>
      <c r="L10926" s="7"/>
      <c r="Q10926" s="7"/>
      <c r="S10926" s="7"/>
      <c r="T10926" s="7"/>
      <c r="Y10926" s="7"/>
      <c r="AA10926" s="7"/>
      <c r="AB10926" s="7"/>
      <c r="AG10926" s="7"/>
    </row>
    <row r="10927" spans="1:33">
      <c r="A10927" s="7"/>
      <c r="B10927" s="7"/>
      <c r="C10927" s="7"/>
      <c r="D10927" s="7"/>
      <c r="E10927" s="7"/>
      <c r="F10927" s="7"/>
      <c r="G10927" s="7"/>
      <c r="H10927" s="7"/>
      <c r="J10927" s="7"/>
      <c r="K10927" s="7"/>
      <c r="L10927" s="7"/>
      <c r="Q10927" s="7"/>
      <c r="S10927" s="7"/>
      <c r="T10927" s="7"/>
      <c r="Y10927" s="7"/>
      <c r="AA10927" s="7"/>
      <c r="AB10927" s="7"/>
      <c r="AG10927" s="7"/>
    </row>
    <row r="10928" spans="1:33">
      <c r="A10928" s="7"/>
      <c r="B10928" s="7"/>
      <c r="C10928" s="7"/>
      <c r="D10928" s="7"/>
      <c r="E10928" s="7"/>
      <c r="F10928" s="7"/>
      <c r="G10928" s="7"/>
      <c r="H10928" s="7"/>
      <c r="J10928" s="7"/>
      <c r="K10928" s="7"/>
      <c r="L10928" s="7"/>
      <c r="Q10928" s="7"/>
      <c r="S10928" s="7"/>
      <c r="T10928" s="7"/>
      <c r="Y10928" s="7"/>
      <c r="AA10928" s="7"/>
      <c r="AB10928" s="7"/>
      <c r="AG10928" s="7"/>
    </row>
    <row r="10929" spans="1:33">
      <c r="A10929" s="7"/>
      <c r="B10929" s="7"/>
      <c r="C10929" s="7"/>
      <c r="D10929" s="7"/>
      <c r="E10929" s="7"/>
      <c r="F10929" s="7"/>
      <c r="G10929" s="7"/>
      <c r="H10929" s="7"/>
      <c r="J10929" s="7"/>
      <c r="K10929" s="7"/>
      <c r="L10929" s="7"/>
      <c r="Q10929" s="7"/>
      <c r="S10929" s="7"/>
      <c r="T10929" s="7"/>
      <c r="Y10929" s="7"/>
      <c r="AA10929" s="7"/>
      <c r="AB10929" s="7"/>
      <c r="AG10929" s="7"/>
    </row>
    <row r="10930" spans="1:33">
      <c r="A10930" s="7"/>
      <c r="B10930" s="7"/>
      <c r="C10930" s="7"/>
      <c r="D10930" s="7"/>
      <c r="E10930" s="7"/>
      <c r="F10930" s="7"/>
      <c r="G10930" s="7"/>
      <c r="H10930" s="7"/>
      <c r="J10930" s="7"/>
      <c r="K10930" s="7"/>
      <c r="L10930" s="7"/>
      <c r="Q10930" s="7"/>
      <c r="S10930" s="7"/>
      <c r="T10930" s="7"/>
      <c r="Y10930" s="7"/>
      <c r="AA10930" s="7"/>
      <c r="AB10930" s="7"/>
      <c r="AG10930" s="7"/>
    </row>
    <row r="10931" spans="1:33">
      <c r="A10931" s="7"/>
      <c r="B10931" s="7"/>
      <c r="C10931" s="7"/>
      <c r="D10931" s="7"/>
      <c r="E10931" s="7"/>
      <c r="F10931" s="7"/>
      <c r="G10931" s="7"/>
      <c r="H10931" s="7"/>
      <c r="J10931" s="7"/>
      <c r="K10931" s="7"/>
      <c r="L10931" s="7"/>
      <c r="Q10931" s="7"/>
      <c r="S10931" s="7"/>
      <c r="T10931" s="7"/>
      <c r="Y10931" s="7"/>
      <c r="AA10931" s="7"/>
      <c r="AB10931" s="7"/>
      <c r="AG10931" s="7"/>
    </row>
    <row r="10932" spans="1:33">
      <c r="A10932" s="7"/>
      <c r="B10932" s="7"/>
      <c r="C10932" s="7"/>
      <c r="D10932" s="7"/>
      <c r="E10932" s="7"/>
      <c r="F10932" s="7"/>
      <c r="G10932" s="7"/>
      <c r="H10932" s="7"/>
      <c r="J10932" s="7"/>
      <c r="K10932" s="7"/>
      <c r="L10932" s="7"/>
      <c r="Q10932" s="7"/>
      <c r="S10932" s="7"/>
      <c r="T10932" s="7"/>
      <c r="Y10932" s="7"/>
      <c r="AA10932" s="7"/>
      <c r="AB10932" s="7"/>
      <c r="AG10932" s="7"/>
    </row>
    <row r="10933" spans="1:33">
      <c r="A10933" s="7"/>
      <c r="B10933" s="7"/>
      <c r="C10933" s="7"/>
      <c r="D10933" s="7"/>
      <c r="E10933" s="7"/>
      <c r="F10933" s="7"/>
      <c r="G10933" s="7"/>
      <c r="H10933" s="7"/>
      <c r="J10933" s="7"/>
      <c r="K10933" s="7"/>
      <c r="L10933" s="7"/>
      <c r="Q10933" s="7"/>
      <c r="S10933" s="7"/>
      <c r="T10933" s="7"/>
      <c r="Y10933" s="7"/>
      <c r="AA10933" s="7"/>
      <c r="AB10933" s="7"/>
      <c r="AG10933" s="7"/>
    </row>
    <row r="10934" spans="1:33">
      <c r="A10934" s="7"/>
      <c r="B10934" s="7"/>
      <c r="C10934" s="7"/>
      <c r="D10934" s="7"/>
      <c r="E10934" s="7"/>
      <c r="F10934" s="7"/>
      <c r="G10934" s="7"/>
      <c r="H10934" s="7"/>
      <c r="J10934" s="7"/>
      <c r="K10934" s="7"/>
      <c r="L10934" s="7"/>
      <c r="Q10934" s="7"/>
      <c r="S10934" s="7"/>
      <c r="T10934" s="7"/>
      <c r="Y10934" s="7"/>
      <c r="AA10934" s="7"/>
      <c r="AB10934" s="7"/>
      <c r="AG10934" s="7"/>
    </row>
    <row r="10935" spans="1:33">
      <c r="A10935" s="7"/>
      <c r="B10935" s="7"/>
      <c r="C10935" s="7"/>
      <c r="D10935" s="7"/>
      <c r="E10935" s="7"/>
      <c r="F10935" s="7"/>
      <c r="G10935" s="7"/>
      <c r="H10935" s="7"/>
      <c r="J10935" s="7"/>
      <c r="K10935" s="7"/>
      <c r="L10935" s="7"/>
      <c r="Q10935" s="7"/>
      <c r="S10935" s="7"/>
      <c r="T10935" s="7"/>
      <c r="Y10935" s="7"/>
      <c r="AA10935" s="7"/>
      <c r="AB10935" s="7"/>
      <c r="AG10935" s="7"/>
    </row>
    <row r="10936" spans="1:33">
      <c r="A10936" s="7"/>
      <c r="B10936" s="7"/>
      <c r="C10936" s="7"/>
      <c r="D10936" s="7"/>
      <c r="E10936" s="7"/>
      <c r="F10936" s="7"/>
      <c r="G10936" s="7"/>
      <c r="H10936" s="7"/>
      <c r="J10936" s="7"/>
      <c r="K10936" s="7"/>
      <c r="L10936" s="7"/>
      <c r="Q10936" s="7"/>
      <c r="S10936" s="7"/>
      <c r="T10936" s="7"/>
      <c r="Y10936" s="7"/>
      <c r="AA10936" s="7"/>
      <c r="AB10936" s="7"/>
      <c r="AG10936" s="7"/>
    </row>
    <row r="10937" spans="1:33">
      <c r="A10937" s="7"/>
      <c r="B10937" s="7"/>
      <c r="C10937" s="7"/>
      <c r="D10937" s="7"/>
      <c r="E10937" s="7"/>
      <c r="F10937" s="7"/>
      <c r="G10937" s="7"/>
      <c r="H10937" s="7"/>
      <c r="J10937" s="7"/>
      <c r="K10937" s="7"/>
      <c r="L10937" s="7"/>
      <c r="Q10937" s="7"/>
      <c r="S10937" s="7"/>
      <c r="T10937" s="7"/>
      <c r="Y10937" s="7"/>
      <c r="AA10937" s="7"/>
      <c r="AB10937" s="7"/>
      <c r="AG10937" s="7"/>
    </row>
    <row r="10938" spans="1:33">
      <c r="A10938" s="7"/>
      <c r="B10938" s="7"/>
      <c r="C10938" s="7"/>
      <c r="D10938" s="7"/>
      <c r="E10938" s="7"/>
      <c r="F10938" s="7"/>
      <c r="G10938" s="7"/>
      <c r="H10938" s="7"/>
      <c r="J10938" s="7"/>
      <c r="K10938" s="7"/>
      <c r="L10938" s="7"/>
      <c r="Q10938" s="7"/>
      <c r="S10938" s="7"/>
      <c r="T10938" s="7"/>
      <c r="Y10938" s="7"/>
      <c r="AA10938" s="7"/>
      <c r="AB10938" s="7"/>
      <c r="AG10938" s="7"/>
    </row>
    <row r="10939" spans="1:33">
      <c r="A10939" s="7"/>
      <c r="B10939" s="7"/>
      <c r="C10939" s="7"/>
      <c r="D10939" s="7"/>
      <c r="E10939" s="7"/>
      <c r="F10939" s="7"/>
      <c r="G10939" s="7"/>
      <c r="H10939" s="7"/>
      <c r="J10939" s="7"/>
      <c r="K10939" s="7"/>
      <c r="L10939" s="7"/>
      <c r="Q10939" s="7"/>
      <c r="S10939" s="7"/>
      <c r="T10939" s="7"/>
      <c r="Y10939" s="7"/>
      <c r="AA10939" s="7"/>
      <c r="AB10939" s="7"/>
      <c r="AG10939" s="7"/>
    </row>
    <row r="10940" spans="1:33">
      <c r="A10940" s="7"/>
      <c r="B10940" s="7"/>
      <c r="C10940" s="7"/>
      <c r="D10940" s="7"/>
      <c r="E10940" s="7"/>
      <c r="F10940" s="7"/>
      <c r="G10940" s="7"/>
      <c r="H10940" s="7"/>
      <c r="J10940" s="7"/>
      <c r="K10940" s="7"/>
      <c r="L10940" s="7"/>
      <c r="Q10940" s="7"/>
      <c r="S10940" s="7"/>
      <c r="T10940" s="7"/>
      <c r="Y10940" s="7"/>
      <c r="AA10940" s="7"/>
      <c r="AB10940" s="7"/>
      <c r="AG10940" s="7"/>
    </row>
    <row r="10941" spans="1:33">
      <c r="A10941" s="7"/>
      <c r="B10941" s="7"/>
      <c r="C10941" s="7"/>
      <c r="D10941" s="7"/>
      <c r="E10941" s="7"/>
      <c r="F10941" s="7"/>
      <c r="G10941" s="7"/>
      <c r="H10941" s="7"/>
      <c r="J10941" s="7"/>
      <c r="K10941" s="7"/>
      <c r="L10941" s="7"/>
      <c r="Q10941" s="7"/>
      <c r="S10941" s="7"/>
      <c r="T10941" s="7"/>
      <c r="Y10941" s="7"/>
      <c r="AA10941" s="7"/>
      <c r="AB10941" s="7"/>
      <c r="AG10941" s="7"/>
    </row>
    <row r="10942" spans="1:33">
      <c r="A10942" s="7"/>
      <c r="B10942" s="7"/>
      <c r="C10942" s="7"/>
      <c r="D10942" s="7"/>
      <c r="E10942" s="7"/>
      <c r="F10942" s="7"/>
      <c r="G10942" s="7"/>
      <c r="H10942" s="7"/>
      <c r="J10942" s="7"/>
      <c r="K10942" s="7"/>
      <c r="L10942" s="7"/>
      <c r="Q10942" s="7"/>
      <c r="S10942" s="7"/>
      <c r="T10942" s="7"/>
      <c r="Y10942" s="7"/>
      <c r="AA10942" s="7"/>
      <c r="AB10942" s="7"/>
      <c r="AG10942" s="7"/>
    </row>
    <row r="10943" spans="1:33">
      <c r="A10943" s="7"/>
      <c r="B10943" s="7"/>
      <c r="C10943" s="7"/>
      <c r="D10943" s="7"/>
      <c r="E10943" s="7"/>
      <c r="F10943" s="7"/>
      <c r="G10943" s="7"/>
      <c r="H10943" s="7"/>
      <c r="J10943" s="7"/>
      <c r="K10943" s="7"/>
      <c r="L10943" s="7"/>
      <c r="Q10943" s="7"/>
      <c r="S10943" s="7"/>
      <c r="T10943" s="7"/>
      <c r="Y10943" s="7"/>
      <c r="AA10943" s="7"/>
      <c r="AB10943" s="7"/>
      <c r="AG10943" s="7"/>
    </row>
    <row r="10944" spans="1:33">
      <c r="A10944" s="7"/>
      <c r="B10944" s="7"/>
      <c r="C10944" s="7"/>
      <c r="D10944" s="7"/>
      <c r="E10944" s="7"/>
      <c r="F10944" s="7"/>
      <c r="G10944" s="7"/>
      <c r="H10944" s="7"/>
      <c r="J10944" s="7"/>
      <c r="K10944" s="7"/>
      <c r="L10944" s="7"/>
      <c r="Q10944" s="7"/>
      <c r="S10944" s="7"/>
      <c r="T10944" s="7"/>
      <c r="Y10944" s="7"/>
      <c r="AA10944" s="7"/>
      <c r="AB10944" s="7"/>
      <c r="AG10944" s="7"/>
    </row>
    <row r="10945" spans="1:33">
      <c r="A10945" s="7"/>
      <c r="B10945" s="7"/>
      <c r="C10945" s="7"/>
      <c r="D10945" s="7"/>
      <c r="E10945" s="7"/>
      <c r="F10945" s="7"/>
      <c r="G10945" s="7"/>
      <c r="H10945" s="7"/>
      <c r="J10945" s="7"/>
      <c r="K10945" s="7"/>
      <c r="L10945" s="7"/>
      <c r="Q10945" s="7"/>
      <c r="S10945" s="7"/>
      <c r="T10945" s="7"/>
      <c r="Y10945" s="7"/>
      <c r="AA10945" s="7"/>
      <c r="AB10945" s="7"/>
      <c r="AG10945" s="7"/>
    </row>
    <row r="10946" spans="1:33">
      <c r="A10946" s="7"/>
      <c r="B10946" s="7"/>
      <c r="C10946" s="7"/>
      <c r="D10946" s="7"/>
      <c r="E10946" s="7"/>
      <c r="F10946" s="7"/>
      <c r="G10946" s="7"/>
      <c r="H10946" s="7"/>
      <c r="J10946" s="7"/>
      <c r="K10946" s="7"/>
      <c r="L10946" s="7"/>
      <c r="Q10946" s="7"/>
      <c r="S10946" s="7"/>
      <c r="T10946" s="7"/>
      <c r="Y10946" s="7"/>
      <c r="AA10946" s="7"/>
      <c r="AB10946" s="7"/>
      <c r="AG10946" s="7"/>
    </row>
    <row r="10947" spans="1:33">
      <c r="A10947" s="7"/>
      <c r="B10947" s="7"/>
      <c r="C10947" s="7"/>
      <c r="D10947" s="7"/>
      <c r="E10947" s="7"/>
      <c r="F10947" s="7"/>
      <c r="G10947" s="7"/>
      <c r="H10947" s="7"/>
      <c r="J10947" s="7"/>
      <c r="K10947" s="7"/>
      <c r="L10947" s="7"/>
      <c r="Q10947" s="7"/>
      <c r="S10947" s="7"/>
      <c r="T10947" s="7"/>
      <c r="Y10947" s="7"/>
      <c r="AA10947" s="7"/>
      <c r="AB10947" s="7"/>
      <c r="AG10947" s="7"/>
    </row>
    <row r="10948" spans="1:33">
      <c r="A10948" s="7"/>
      <c r="B10948" s="7"/>
      <c r="C10948" s="7"/>
      <c r="D10948" s="7"/>
      <c r="E10948" s="7"/>
      <c r="F10948" s="7"/>
      <c r="G10948" s="7"/>
      <c r="H10948" s="7"/>
      <c r="J10948" s="7"/>
      <c r="K10948" s="7"/>
      <c r="L10948" s="7"/>
      <c r="Q10948" s="7"/>
      <c r="S10948" s="7"/>
      <c r="T10948" s="7"/>
      <c r="Y10948" s="7"/>
      <c r="AA10948" s="7"/>
      <c r="AB10948" s="7"/>
      <c r="AG10948" s="7"/>
    </row>
    <row r="10949" spans="1:33">
      <c r="A10949" s="7"/>
      <c r="B10949" s="7"/>
      <c r="C10949" s="7"/>
      <c r="D10949" s="7"/>
      <c r="E10949" s="7"/>
      <c r="F10949" s="7"/>
      <c r="G10949" s="7"/>
      <c r="H10949" s="7"/>
      <c r="J10949" s="7"/>
      <c r="K10949" s="7"/>
      <c r="L10949" s="7"/>
      <c r="Q10949" s="7"/>
      <c r="S10949" s="7"/>
      <c r="T10949" s="7"/>
      <c r="Y10949" s="7"/>
      <c r="AA10949" s="7"/>
      <c r="AB10949" s="7"/>
      <c r="AG10949" s="7"/>
    </row>
    <row r="10950" spans="1:33">
      <c r="A10950" s="7"/>
      <c r="B10950" s="7"/>
      <c r="C10950" s="7"/>
      <c r="D10950" s="7"/>
      <c r="E10950" s="7"/>
      <c r="F10950" s="7"/>
      <c r="G10950" s="7"/>
      <c r="H10950" s="7"/>
      <c r="J10950" s="7"/>
      <c r="K10950" s="7"/>
      <c r="L10950" s="7"/>
      <c r="Q10950" s="7"/>
      <c r="S10950" s="7"/>
      <c r="T10950" s="7"/>
      <c r="Y10950" s="7"/>
      <c r="AA10950" s="7"/>
      <c r="AB10950" s="7"/>
      <c r="AG10950" s="7"/>
    </row>
    <row r="10951" spans="1:33">
      <c r="A10951" s="7"/>
      <c r="B10951" s="7"/>
      <c r="C10951" s="7"/>
      <c r="D10951" s="7"/>
      <c r="E10951" s="7"/>
      <c r="F10951" s="7"/>
      <c r="G10951" s="7"/>
      <c r="H10951" s="7"/>
      <c r="J10951" s="7"/>
      <c r="K10951" s="7"/>
      <c r="L10951" s="7"/>
      <c r="Q10951" s="7"/>
      <c r="S10951" s="7"/>
      <c r="T10951" s="7"/>
      <c r="Y10951" s="7"/>
      <c r="AA10951" s="7"/>
      <c r="AB10951" s="7"/>
      <c r="AG10951" s="7"/>
    </row>
    <row r="10952" spans="1:33">
      <c r="A10952" s="7"/>
      <c r="B10952" s="7"/>
      <c r="C10952" s="7"/>
      <c r="D10952" s="7"/>
      <c r="E10952" s="7"/>
      <c r="F10952" s="7"/>
      <c r="G10952" s="7"/>
      <c r="H10952" s="7"/>
      <c r="J10952" s="7"/>
      <c r="K10952" s="7"/>
      <c r="L10952" s="7"/>
      <c r="Q10952" s="7"/>
      <c r="S10952" s="7"/>
      <c r="T10952" s="7"/>
      <c r="Y10952" s="7"/>
      <c r="AA10952" s="7"/>
      <c r="AB10952" s="7"/>
      <c r="AG10952" s="7"/>
    </row>
    <row r="10953" spans="1:33">
      <c r="A10953" s="7"/>
      <c r="B10953" s="7"/>
      <c r="C10953" s="7"/>
      <c r="D10953" s="7"/>
      <c r="E10953" s="7"/>
      <c r="F10953" s="7"/>
      <c r="G10953" s="7"/>
      <c r="H10953" s="7"/>
      <c r="J10953" s="7"/>
      <c r="K10953" s="7"/>
      <c r="L10953" s="7"/>
      <c r="Q10953" s="7"/>
      <c r="S10953" s="7"/>
      <c r="T10953" s="7"/>
      <c r="Y10953" s="7"/>
      <c r="AA10953" s="7"/>
      <c r="AB10953" s="7"/>
      <c r="AG10953" s="7"/>
    </row>
    <row r="10954" spans="1:33">
      <c r="A10954" s="7"/>
      <c r="B10954" s="7"/>
      <c r="C10954" s="7"/>
      <c r="D10954" s="7"/>
      <c r="E10954" s="7"/>
      <c r="F10954" s="7"/>
      <c r="G10954" s="7"/>
      <c r="H10954" s="7"/>
      <c r="J10954" s="7"/>
      <c r="K10954" s="7"/>
      <c r="L10954" s="7"/>
      <c r="Q10954" s="7"/>
      <c r="S10954" s="7"/>
      <c r="T10954" s="7"/>
      <c r="Y10954" s="7"/>
      <c r="AA10954" s="7"/>
      <c r="AB10954" s="7"/>
      <c r="AG10954" s="7"/>
    </row>
    <row r="10955" spans="1:33">
      <c r="A10955" s="7"/>
      <c r="B10955" s="7"/>
      <c r="C10955" s="7"/>
      <c r="D10955" s="7"/>
      <c r="E10955" s="7"/>
      <c r="F10955" s="7"/>
      <c r="G10955" s="7"/>
      <c r="H10955" s="7"/>
      <c r="J10955" s="7"/>
      <c r="K10955" s="7"/>
      <c r="L10955" s="7"/>
      <c r="Q10955" s="7"/>
      <c r="S10955" s="7"/>
      <c r="T10955" s="7"/>
      <c r="Y10955" s="7"/>
      <c r="AA10955" s="7"/>
      <c r="AB10955" s="7"/>
      <c r="AG10955" s="7"/>
    </row>
    <row r="10956" spans="1:33">
      <c r="A10956" s="7"/>
      <c r="B10956" s="7"/>
      <c r="C10956" s="7"/>
      <c r="D10956" s="7"/>
      <c r="E10956" s="7"/>
      <c r="F10956" s="7"/>
      <c r="G10956" s="7"/>
      <c r="H10956" s="7"/>
      <c r="J10956" s="7"/>
      <c r="K10956" s="7"/>
      <c r="L10956" s="7"/>
      <c r="Q10956" s="7"/>
      <c r="S10956" s="7"/>
      <c r="T10956" s="7"/>
      <c r="Y10956" s="7"/>
      <c r="AA10956" s="7"/>
      <c r="AB10956" s="7"/>
      <c r="AG10956" s="7"/>
    </row>
    <row r="10957" spans="1:33">
      <c r="A10957" s="7"/>
      <c r="B10957" s="7"/>
      <c r="C10957" s="7"/>
      <c r="D10957" s="7"/>
      <c r="E10957" s="7"/>
      <c r="F10957" s="7"/>
      <c r="G10957" s="7"/>
      <c r="H10957" s="7"/>
      <c r="J10957" s="7"/>
      <c r="K10957" s="7"/>
      <c r="L10957" s="7"/>
      <c r="Q10957" s="7"/>
      <c r="S10957" s="7"/>
      <c r="T10957" s="7"/>
      <c r="Y10957" s="7"/>
      <c r="AA10957" s="7"/>
      <c r="AB10957" s="7"/>
      <c r="AG10957" s="7"/>
    </row>
    <row r="10958" spans="1:33">
      <c r="A10958" s="7"/>
      <c r="B10958" s="7"/>
      <c r="C10958" s="7"/>
      <c r="D10958" s="7"/>
      <c r="E10958" s="7"/>
      <c r="F10958" s="7"/>
      <c r="G10958" s="7"/>
      <c r="H10958" s="7"/>
      <c r="J10958" s="7"/>
      <c r="K10958" s="7"/>
      <c r="L10958" s="7"/>
      <c r="Q10958" s="7"/>
      <c r="S10958" s="7"/>
      <c r="T10958" s="7"/>
      <c r="Y10958" s="7"/>
      <c r="AA10958" s="7"/>
      <c r="AB10958" s="7"/>
      <c r="AG10958" s="7"/>
    </row>
    <row r="10959" spans="1:33">
      <c r="A10959" s="7"/>
      <c r="B10959" s="7"/>
      <c r="C10959" s="7"/>
      <c r="D10959" s="7"/>
      <c r="E10959" s="7"/>
      <c r="F10959" s="7"/>
      <c r="G10959" s="7"/>
      <c r="H10959" s="7"/>
      <c r="J10959" s="7"/>
      <c r="K10959" s="7"/>
      <c r="L10959" s="7"/>
      <c r="Q10959" s="7"/>
      <c r="S10959" s="7"/>
      <c r="T10959" s="7"/>
      <c r="Y10959" s="7"/>
      <c r="AA10959" s="7"/>
      <c r="AB10959" s="7"/>
      <c r="AG10959" s="7"/>
    </row>
    <row r="10960" spans="1:33">
      <c r="A10960" s="7"/>
      <c r="B10960" s="7"/>
      <c r="C10960" s="7"/>
      <c r="D10960" s="7"/>
      <c r="E10960" s="7"/>
      <c r="F10960" s="7"/>
      <c r="G10960" s="7"/>
      <c r="H10960" s="7"/>
      <c r="J10960" s="7"/>
      <c r="K10960" s="7"/>
      <c r="L10960" s="7"/>
      <c r="Q10960" s="7"/>
      <c r="S10960" s="7"/>
      <c r="T10960" s="7"/>
      <c r="Y10960" s="7"/>
      <c r="AA10960" s="7"/>
      <c r="AB10960" s="7"/>
      <c r="AG10960" s="7"/>
    </row>
    <row r="10961" spans="1:33">
      <c r="A10961" s="7"/>
      <c r="B10961" s="7"/>
      <c r="C10961" s="7"/>
      <c r="D10961" s="7"/>
      <c r="E10961" s="7"/>
      <c r="F10961" s="7"/>
      <c r="G10961" s="7"/>
      <c r="H10961" s="7"/>
      <c r="J10961" s="7"/>
      <c r="K10961" s="7"/>
      <c r="L10961" s="7"/>
      <c r="Q10961" s="7"/>
      <c r="S10961" s="7"/>
      <c r="T10961" s="7"/>
      <c r="Y10961" s="7"/>
      <c r="AA10961" s="7"/>
      <c r="AB10961" s="7"/>
      <c r="AG10961" s="7"/>
    </row>
    <row r="10962" spans="1:33">
      <c r="A10962" s="7"/>
      <c r="B10962" s="7"/>
      <c r="C10962" s="7"/>
      <c r="D10962" s="7"/>
      <c r="E10962" s="7"/>
      <c r="F10962" s="7"/>
      <c r="G10962" s="7"/>
      <c r="H10962" s="7"/>
      <c r="J10962" s="7"/>
      <c r="K10962" s="7"/>
      <c r="L10962" s="7"/>
      <c r="Q10962" s="7"/>
      <c r="S10962" s="7"/>
      <c r="T10962" s="7"/>
      <c r="Y10962" s="7"/>
      <c r="AA10962" s="7"/>
      <c r="AB10962" s="7"/>
      <c r="AG10962" s="7"/>
    </row>
    <row r="10963" spans="1:33">
      <c r="A10963" s="7"/>
      <c r="B10963" s="7"/>
      <c r="C10963" s="7"/>
      <c r="D10963" s="7"/>
      <c r="E10963" s="7"/>
      <c r="F10963" s="7"/>
      <c r="G10963" s="7"/>
      <c r="H10963" s="7"/>
      <c r="J10963" s="7"/>
      <c r="K10963" s="7"/>
      <c r="L10963" s="7"/>
      <c r="Q10963" s="7"/>
      <c r="S10963" s="7"/>
      <c r="T10963" s="7"/>
      <c r="Y10963" s="7"/>
      <c r="AA10963" s="7"/>
      <c r="AB10963" s="7"/>
      <c r="AG10963" s="7"/>
    </row>
    <row r="10964" spans="1:33">
      <c r="A10964" s="7"/>
      <c r="B10964" s="7"/>
      <c r="C10964" s="7"/>
      <c r="D10964" s="7"/>
      <c r="E10964" s="7"/>
      <c r="F10964" s="7"/>
      <c r="G10964" s="7"/>
      <c r="H10964" s="7"/>
      <c r="J10964" s="7"/>
      <c r="K10964" s="7"/>
      <c r="L10964" s="7"/>
      <c r="Q10964" s="7"/>
      <c r="S10964" s="7"/>
      <c r="T10964" s="7"/>
      <c r="Y10964" s="7"/>
      <c r="AA10964" s="7"/>
      <c r="AB10964" s="7"/>
      <c r="AG10964" s="7"/>
    </row>
    <row r="10965" spans="1:33">
      <c r="A10965" s="7"/>
      <c r="B10965" s="7"/>
      <c r="C10965" s="7"/>
      <c r="D10965" s="7"/>
      <c r="E10965" s="7"/>
      <c r="F10965" s="7"/>
      <c r="G10965" s="7"/>
      <c r="H10965" s="7"/>
      <c r="J10965" s="7"/>
      <c r="K10965" s="7"/>
      <c r="L10965" s="7"/>
      <c r="Q10965" s="7"/>
      <c r="S10965" s="7"/>
      <c r="T10965" s="7"/>
      <c r="Y10965" s="7"/>
      <c r="AA10965" s="7"/>
      <c r="AB10965" s="7"/>
      <c r="AG10965" s="7"/>
    </row>
    <row r="10966" spans="1:33">
      <c r="A10966" s="7"/>
      <c r="B10966" s="7"/>
      <c r="C10966" s="7"/>
      <c r="D10966" s="7"/>
      <c r="E10966" s="7"/>
      <c r="F10966" s="7"/>
      <c r="G10966" s="7"/>
      <c r="H10966" s="7"/>
      <c r="J10966" s="7"/>
      <c r="K10966" s="7"/>
      <c r="L10966" s="7"/>
      <c r="Q10966" s="7"/>
      <c r="S10966" s="7"/>
      <c r="T10966" s="7"/>
      <c r="Y10966" s="7"/>
      <c r="AA10966" s="7"/>
      <c r="AB10966" s="7"/>
      <c r="AG10966" s="7"/>
    </row>
    <row r="10967" spans="1:33">
      <c r="A10967" s="7"/>
      <c r="B10967" s="7"/>
      <c r="C10967" s="7"/>
      <c r="D10967" s="7"/>
      <c r="E10967" s="7"/>
      <c r="F10967" s="7"/>
      <c r="G10967" s="7"/>
      <c r="H10967" s="7"/>
      <c r="J10967" s="7"/>
      <c r="K10967" s="7"/>
      <c r="L10967" s="7"/>
      <c r="Q10967" s="7"/>
      <c r="S10967" s="7"/>
      <c r="T10967" s="7"/>
      <c r="Y10967" s="7"/>
      <c r="AA10967" s="7"/>
      <c r="AB10967" s="7"/>
      <c r="AG10967" s="7"/>
    </row>
    <row r="10968" spans="1:33">
      <c r="A10968" s="7"/>
      <c r="B10968" s="7"/>
      <c r="C10968" s="7"/>
      <c r="D10968" s="7"/>
      <c r="E10968" s="7"/>
      <c r="F10968" s="7"/>
      <c r="G10968" s="7"/>
      <c r="H10968" s="7"/>
      <c r="J10968" s="7"/>
      <c r="K10968" s="7"/>
      <c r="L10968" s="7"/>
      <c r="Q10968" s="7"/>
      <c r="S10968" s="7"/>
      <c r="T10968" s="7"/>
      <c r="Y10968" s="7"/>
      <c r="AA10968" s="7"/>
      <c r="AB10968" s="7"/>
      <c r="AG10968" s="7"/>
    </row>
    <row r="10969" spans="1:33">
      <c r="A10969" s="7"/>
      <c r="B10969" s="7"/>
      <c r="C10969" s="7"/>
      <c r="D10969" s="7"/>
      <c r="E10969" s="7"/>
      <c r="F10969" s="7"/>
      <c r="G10969" s="7"/>
      <c r="H10969" s="7"/>
      <c r="J10969" s="7"/>
      <c r="K10969" s="7"/>
      <c r="L10969" s="7"/>
      <c r="Q10969" s="7"/>
      <c r="S10969" s="7"/>
      <c r="T10969" s="7"/>
      <c r="Y10969" s="7"/>
      <c r="AA10969" s="7"/>
      <c r="AB10969" s="7"/>
      <c r="AG10969" s="7"/>
    </row>
    <row r="10970" spans="1:33">
      <c r="A10970" s="7"/>
      <c r="B10970" s="7"/>
      <c r="C10970" s="7"/>
      <c r="D10970" s="7"/>
      <c r="E10970" s="7"/>
      <c r="F10970" s="7"/>
      <c r="G10970" s="7"/>
      <c r="H10970" s="7"/>
      <c r="J10970" s="7"/>
      <c r="K10970" s="7"/>
      <c r="L10970" s="7"/>
      <c r="Q10970" s="7"/>
      <c r="S10970" s="7"/>
      <c r="T10970" s="7"/>
      <c r="Y10970" s="7"/>
      <c r="AA10970" s="7"/>
      <c r="AB10970" s="7"/>
      <c r="AG10970" s="7"/>
    </row>
    <row r="10971" spans="1:33">
      <c r="A10971" s="7"/>
      <c r="B10971" s="7"/>
      <c r="C10971" s="7"/>
      <c r="D10971" s="7"/>
      <c r="E10971" s="7"/>
      <c r="F10971" s="7"/>
      <c r="G10971" s="7"/>
      <c r="H10971" s="7"/>
      <c r="J10971" s="7"/>
      <c r="K10971" s="7"/>
      <c r="L10971" s="7"/>
      <c r="Q10971" s="7"/>
      <c r="S10971" s="7"/>
      <c r="T10971" s="7"/>
      <c r="Y10971" s="7"/>
      <c r="AA10971" s="7"/>
      <c r="AB10971" s="7"/>
      <c r="AG10971" s="7"/>
    </row>
    <row r="10972" spans="1:33">
      <c r="A10972" s="7"/>
      <c r="B10972" s="7"/>
      <c r="C10972" s="7"/>
      <c r="D10972" s="7"/>
      <c r="E10972" s="7"/>
      <c r="F10972" s="7"/>
      <c r="G10972" s="7"/>
      <c r="H10972" s="7"/>
      <c r="J10972" s="7"/>
      <c r="K10972" s="7"/>
      <c r="L10972" s="7"/>
      <c r="Q10972" s="7"/>
      <c r="S10972" s="7"/>
      <c r="T10972" s="7"/>
      <c r="Y10972" s="7"/>
      <c r="AA10972" s="7"/>
      <c r="AB10972" s="7"/>
      <c r="AG10972" s="7"/>
    </row>
    <row r="10973" spans="1:33">
      <c r="A10973" s="7"/>
      <c r="B10973" s="7"/>
      <c r="C10973" s="7"/>
      <c r="D10973" s="7"/>
      <c r="E10973" s="7"/>
      <c r="F10973" s="7"/>
      <c r="G10973" s="7"/>
      <c r="H10973" s="7"/>
      <c r="J10973" s="7"/>
      <c r="K10973" s="7"/>
      <c r="L10973" s="7"/>
      <c r="Q10973" s="7"/>
      <c r="S10973" s="7"/>
      <c r="T10973" s="7"/>
      <c r="Y10973" s="7"/>
      <c r="AA10973" s="7"/>
      <c r="AB10973" s="7"/>
      <c r="AG10973" s="7"/>
    </row>
    <row r="10974" spans="1:33">
      <c r="A10974" s="7"/>
      <c r="B10974" s="7"/>
      <c r="C10974" s="7"/>
      <c r="D10974" s="7"/>
      <c r="E10974" s="7"/>
      <c r="F10974" s="7"/>
      <c r="G10974" s="7"/>
      <c r="H10974" s="7"/>
      <c r="J10974" s="7"/>
      <c r="K10974" s="7"/>
      <c r="L10974" s="7"/>
      <c r="Q10974" s="7"/>
      <c r="S10974" s="7"/>
      <c r="T10974" s="7"/>
      <c r="Y10974" s="7"/>
      <c r="AA10974" s="7"/>
      <c r="AB10974" s="7"/>
      <c r="AG10974" s="7"/>
    </row>
    <row r="10975" spans="1:33">
      <c r="A10975" s="7"/>
      <c r="B10975" s="7"/>
      <c r="C10975" s="7"/>
      <c r="D10975" s="7"/>
      <c r="E10975" s="7"/>
      <c r="F10975" s="7"/>
      <c r="G10975" s="7"/>
      <c r="H10975" s="7"/>
      <c r="J10975" s="7"/>
      <c r="K10975" s="7"/>
      <c r="L10975" s="7"/>
      <c r="Q10975" s="7"/>
      <c r="S10975" s="7"/>
      <c r="T10975" s="7"/>
      <c r="Y10975" s="7"/>
      <c r="AA10975" s="7"/>
      <c r="AB10975" s="7"/>
      <c r="AG10975" s="7"/>
    </row>
    <row r="10976" spans="1:33">
      <c r="A10976" s="7"/>
      <c r="B10976" s="7"/>
      <c r="C10976" s="7"/>
      <c r="D10976" s="7"/>
      <c r="E10976" s="7"/>
      <c r="F10976" s="7"/>
      <c r="G10976" s="7"/>
      <c r="H10976" s="7"/>
      <c r="J10976" s="7"/>
      <c r="K10976" s="7"/>
      <c r="L10976" s="7"/>
      <c r="Q10976" s="7"/>
      <c r="S10976" s="7"/>
      <c r="T10976" s="7"/>
      <c r="Y10976" s="7"/>
      <c r="AA10976" s="7"/>
      <c r="AB10976" s="7"/>
      <c r="AG10976" s="7"/>
    </row>
    <row r="10977" spans="1:33">
      <c r="A10977" s="7"/>
      <c r="B10977" s="7"/>
      <c r="C10977" s="7"/>
      <c r="D10977" s="7"/>
      <c r="E10977" s="7"/>
      <c r="F10977" s="7"/>
      <c r="G10977" s="7"/>
      <c r="H10977" s="7"/>
      <c r="J10977" s="7"/>
      <c r="K10977" s="7"/>
      <c r="L10977" s="7"/>
      <c r="Q10977" s="7"/>
      <c r="S10977" s="7"/>
      <c r="T10977" s="7"/>
      <c r="Y10977" s="7"/>
      <c r="AA10977" s="7"/>
      <c r="AB10977" s="7"/>
      <c r="AG10977" s="7"/>
    </row>
    <row r="10978" spans="1:33">
      <c r="A10978" s="7"/>
      <c r="B10978" s="7"/>
      <c r="C10978" s="7"/>
      <c r="D10978" s="7"/>
      <c r="E10978" s="7"/>
      <c r="F10978" s="7"/>
      <c r="G10978" s="7"/>
      <c r="H10978" s="7"/>
      <c r="J10978" s="7"/>
      <c r="K10978" s="7"/>
      <c r="L10978" s="7"/>
      <c r="Q10978" s="7"/>
      <c r="S10978" s="7"/>
      <c r="T10978" s="7"/>
      <c r="Y10978" s="7"/>
      <c r="AA10978" s="7"/>
      <c r="AB10978" s="7"/>
      <c r="AG10978" s="7"/>
    </row>
    <row r="10979" spans="1:33">
      <c r="A10979" s="7"/>
      <c r="B10979" s="7"/>
      <c r="C10979" s="7"/>
      <c r="D10979" s="7"/>
      <c r="E10979" s="7"/>
      <c r="F10979" s="7"/>
      <c r="G10979" s="7"/>
      <c r="H10979" s="7"/>
      <c r="J10979" s="7"/>
      <c r="K10979" s="7"/>
      <c r="L10979" s="7"/>
      <c r="Q10979" s="7"/>
      <c r="S10979" s="7"/>
      <c r="T10979" s="7"/>
      <c r="Y10979" s="7"/>
      <c r="AA10979" s="7"/>
      <c r="AB10979" s="7"/>
      <c r="AG10979" s="7"/>
    </row>
    <row r="10980" spans="1:33">
      <c r="A10980" s="7"/>
      <c r="B10980" s="7"/>
      <c r="C10980" s="7"/>
      <c r="D10980" s="7"/>
      <c r="E10980" s="7"/>
      <c r="F10980" s="7"/>
      <c r="G10980" s="7"/>
      <c r="H10980" s="7"/>
      <c r="J10980" s="7"/>
      <c r="K10980" s="7"/>
      <c r="L10980" s="7"/>
      <c r="Q10980" s="7"/>
      <c r="S10980" s="7"/>
      <c r="T10980" s="7"/>
      <c r="Y10980" s="7"/>
      <c r="AA10980" s="7"/>
      <c r="AB10980" s="7"/>
      <c r="AG10980" s="7"/>
    </row>
    <row r="10981" spans="1:33">
      <c r="A10981" s="7"/>
      <c r="B10981" s="7"/>
      <c r="C10981" s="7"/>
      <c r="D10981" s="7"/>
      <c r="E10981" s="7"/>
      <c r="F10981" s="7"/>
      <c r="G10981" s="7"/>
      <c r="H10981" s="7"/>
      <c r="J10981" s="7"/>
      <c r="K10981" s="7"/>
      <c r="L10981" s="7"/>
      <c r="Q10981" s="7"/>
      <c r="S10981" s="7"/>
      <c r="T10981" s="7"/>
      <c r="Y10981" s="7"/>
      <c r="AA10981" s="7"/>
      <c r="AB10981" s="7"/>
      <c r="AG10981" s="7"/>
    </row>
    <row r="10982" spans="1:33">
      <c r="A10982" s="7"/>
      <c r="B10982" s="7"/>
      <c r="C10982" s="7"/>
      <c r="D10982" s="7"/>
      <c r="E10982" s="7"/>
      <c r="F10982" s="7"/>
      <c r="G10982" s="7"/>
      <c r="H10982" s="7"/>
      <c r="J10982" s="7"/>
      <c r="K10982" s="7"/>
      <c r="L10982" s="7"/>
      <c r="Q10982" s="7"/>
      <c r="S10982" s="7"/>
      <c r="T10982" s="7"/>
      <c r="Y10982" s="7"/>
      <c r="AA10982" s="7"/>
      <c r="AB10982" s="7"/>
      <c r="AG10982" s="7"/>
    </row>
    <row r="10983" spans="1:33">
      <c r="A10983" s="7"/>
      <c r="B10983" s="7"/>
      <c r="C10983" s="7"/>
      <c r="D10983" s="7"/>
      <c r="E10983" s="7"/>
      <c r="F10983" s="7"/>
      <c r="G10983" s="7"/>
      <c r="H10983" s="7"/>
      <c r="J10983" s="7"/>
      <c r="K10983" s="7"/>
      <c r="L10983" s="7"/>
      <c r="Q10983" s="7"/>
      <c r="S10983" s="7"/>
      <c r="T10983" s="7"/>
      <c r="Y10983" s="7"/>
      <c r="AA10983" s="7"/>
      <c r="AB10983" s="7"/>
      <c r="AG10983" s="7"/>
    </row>
    <row r="10984" spans="1:33">
      <c r="A10984" s="7"/>
      <c r="B10984" s="7"/>
      <c r="C10984" s="7"/>
      <c r="D10984" s="7"/>
      <c r="E10984" s="7"/>
      <c r="F10984" s="7"/>
      <c r="G10984" s="7"/>
      <c r="H10984" s="7"/>
      <c r="J10984" s="7"/>
      <c r="K10984" s="7"/>
      <c r="L10984" s="7"/>
      <c r="Q10984" s="7"/>
      <c r="S10984" s="7"/>
      <c r="T10984" s="7"/>
      <c r="Y10984" s="7"/>
      <c r="AA10984" s="7"/>
      <c r="AB10984" s="7"/>
      <c r="AG10984" s="7"/>
    </row>
    <row r="10985" spans="1:33">
      <c r="A10985" s="7"/>
      <c r="B10985" s="7"/>
      <c r="C10985" s="7"/>
      <c r="D10985" s="7"/>
      <c r="E10985" s="7"/>
      <c r="F10985" s="7"/>
      <c r="G10985" s="7"/>
      <c r="H10985" s="7"/>
      <c r="J10985" s="7"/>
      <c r="K10985" s="7"/>
      <c r="L10985" s="7"/>
      <c r="Q10985" s="7"/>
      <c r="S10985" s="7"/>
      <c r="T10985" s="7"/>
      <c r="Y10985" s="7"/>
      <c r="AA10985" s="7"/>
      <c r="AB10985" s="7"/>
      <c r="AG10985" s="7"/>
    </row>
    <row r="10986" spans="1:33">
      <c r="A10986" s="7"/>
      <c r="B10986" s="7"/>
      <c r="C10986" s="7"/>
      <c r="D10986" s="7"/>
      <c r="E10986" s="7"/>
      <c r="F10986" s="7"/>
      <c r="G10986" s="7"/>
      <c r="H10986" s="7"/>
      <c r="J10986" s="7"/>
      <c r="K10986" s="7"/>
      <c r="L10986" s="7"/>
      <c r="Q10986" s="7"/>
      <c r="S10986" s="7"/>
      <c r="T10986" s="7"/>
      <c r="Y10986" s="7"/>
      <c r="AA10986" s="7"/>
      <c r="AB10986" s="7"/>
      <c r="AG10986" s="7"/>
    </row>
    <row r="10987" spans="1:33">
      <c r="A10987" s="7"/>
      <c r="B10987" s="7"/>
      <c r="C10987" s="7"/>
      <c r="D10987" s="7"/>
      <c r="E10987" s="7"/>
      <c r="F10987" s="7"/>
      <c r="G10987" s="7"/>
      <c r="H10987" s="7"/>
      <c r="J10987" s="7"/>
      <c r="K10987" s="7"/>
      <c r="L10987" s="7"/>
      <c r="Q10987" s="7"/>
      <c r="S10987" s="7"/>
      <c r="T10987" s="7"/>
      <c r="Y10987" s="7"/>
      <c r="AA10987" s="7"/>
      <c r="AB10987" s="7"/>
      <c r="AG10987" s="7"/>
    </row>
    <row r="10988" spans="1:33">
      <c r="A10988" s="7"/>
      <c r="B10988" s="7"/>
      <c r="C10988" s="7"/>
      <c r="D10988" s="7"/>
      <c r="E10988" s="7"/>
      <c r="F10988" s="7"/>
      <c r="G10988" s="7"/>
      <c r="H10988" s="7"/>
      <c r="J10988" s="7"/>
      <c r="K10988" s="7"/>
      <c r="L10988" s="7"/>
      <c r="Q10988" s="7"/>
      <c r="S10988" s="7"/>
      <c r="T10988" s="7"/>
      <c r="Y10988" s="7"/>
      <c r="AA10988" s="7"/>
      <c r="AB10988" s="7"/>
      <c r="AG10988" s="7"/>
    </row>
    <row r="10989" spans="1:33">
      <c r="A10989" s="7"/>
      <c r="B10989" s="7"/>
      <c r="C10989" s="7"/>
      <c r="D10989" s="7"/>
      <c r="E10989" s="7"/>
      <c r="F10989" s="7"/>
      <c r="G10989" s="7"/>
      <c r="H10989" s="7"/>
      <c r="J10989" s="7"/>
      <c r="K10989" s="7"/>
      <c r="L10989" s="7"/>
      <c r="Q10989" s="7"/>
      <c r="S10989" s="7"/>
      <c r="T10989" s="7"/>
      <c r="Y10989" s="7"/>
      <c r="AA10989" s="7"/>
      <c r="AB10989" s="7"/>
      <c r="AG10989" s="7"/>
    </row>
    <row r="10990" spans="1:33">
      <c r="A10990" s="7"/>
      <c r="B10990" s="7"/>
      <c r="C10990" s="7"/>
      <c r="D10990" s="7"/>
      <c r="E10990" s="7"/>
      <c r="F10990" s="7"/>
      <c r="G10990" s="7"/>
      <c r="H10990" s="7"/>
      <c r="J10990" s="7"/>
      <c r="K10990" s="7"/>
      <c r="L10990" s="7"/>
      <c r="Q10990" s="7"/>
      <c r="S10990" s="7"/>
      <c r="T10990" s="7"/>
      <c r="Y10990" s="7"/>
      <c r="AA10990" s="7"/>
      <c r="AB10990" s="7"/>
      <c r="AG10990" s="7"/>
    </row>
    <row r="10991" spans="1:33">
      <c r="A10991" s="7"/>
      <c r="B10991" s="7"/>
      <c r="C10991" s="7"/>
      <c r="D10991" s="7"/>
      <c r="E10991" s="7"/>
      <c r="F10991" s="7"/>
      <c r="G10991" s="7"/>
      <c r="H10991" s="7"/>
      <c r="J10991" s="7"/>
      <c r="K10991" s="7"/>
      <c r="L10991" s="7"/>
      <c r="Q10991" s="7"/>
      <c r="S10991" s="7"/>
      <c r="T10991" s="7"/>
      <c r="Y10991" s="7"/>
      <c r="AA10991" s="7"/>
      <c r="AB10991" s="7"/>
      <c r="AG10991" s="7"/>
    </row>
    <row r="10992" spans="1:33">
      <c r="A10992" s="7"/>
      <c r="B10992" s="7"/>
      <c r="C10992" s="7"/>
      <c r="D10992" s="7"/>
      <c r="E10992" s="7"/>
      <c r="F10992" s="7"/>
      <c r="G10992" s="7"/>
      <c r="H10992" s="7"/>
      <c r="J10992" s="7"/>
      <c r="K10992" s="7"/>
      <c r="L10992" s="7"/>
      <c r="Q10992" s="7"/>
      <c r="S10992" s="7"/>
      <c r="T10992" s="7"/>
      <c r="Y10992" s="7"/>
      <c r="AA10992" s="7"/>
      <c r="AB10992" s="7"/>
      <c r="AG10992" s="7"/>
    </row>
    <row r="10993" spans="1:33">
      <c r="A10993" s="7"/>
      <c r="B10993" s="7"/>
      <c r="C10993" s="7"/>
      <c r="D10993" s="7"/>
      <c r="E10993" s="7"/>
      <c r="F10993" s="7"/>
      <c r="G10993" s="7"/>
      <c r="H10993" s="7"/>
      <c r="J10993" s="7"/>
      <c r="K10993" s="7"/>
      <c r="L10993" s="7"/>
      <c r="Q10993" s="7"/>
      <c r="S10993" s="7"/>
      <c r="T10993" s="7"/>
      <c r="Y10993" s="7"/>
      <c r="AA10993" s="7"/>
      <c r="AB10993" s="7"/>
      <c r="AG10993" s="7"/>
    </row>
    <row r="10994" spans="1:33">
      <c r="A10994" s="7"/>
      <c r="B10994" s="7"/>
      <c r="C10994" s="7"/>
      <c r="D10994" s="7"/>
      <c r="E10994" s="7"/>
      <c r="F10994" s="7"/>
      <c r="G10994" s="7"/>
      <c r="H10994" s="7"/>
      <c r="J10994" s="7"/>
      <c r="K10994" s="7"/>
      <c r="L10994" s="7"/>
      <c r="Q10994" s="7"/>
      <c r="S10994" s="7"/>
      <c r="T10994" s="7"/>
      <c r="Y10994" s="7"/>
      <c r="AA10994" s="7"/>
      <c r="AB10994" s="7"/>
      <c r="AG10994" s="7"/>
    </row>
    <row r="10995" spans="1:33">
      <c r="A10995" s="7"/>
      <c r="B10995" s="7"/>
      <c r="C10995" s="7"/>
      <c r="D10995" s="7"/>
      <c r="E10995" s="7"/>
      <c r="F10995" s="7"/>
      <c r="G10995" s="7"/>
      <c r="H10995" s="7"/>
      <c r="J10995" s="7"/>
      <c r="K10995" s="7"/>
      <c r="L10995" s="7"/>
      <c r="Q10995" s="7"/>
      <c r="S10995" s="7"/>
      <c r="T10995" s="7"/>
      <c r="Y10995" s="7"/>
      <c r="AA10995" s="7"/>
      <c r="AB10995" s="7"/>
      <c r="AG10995" s="7"/>
    </row>
    <row r="10996" spans="1:33">
      <c r="A10996" s="7"/>
      <c r="B10996" s="7"/>
      <c r="C10996" s="7"/>
      <c r="D10996" s="7"/>
      <c r="E10996" s="7"/>
      <c r="F10996" s="7"/>
      <c r="G10996" s="7"/>
      <c r="H10996" s="7"/>
      <c r="J10996" s="7"/>
      <c r="K10996" s="7"/>
      <c r="L10996" s="7"/>
      <c r="Q10996" s="7"/>
      <c r="S10996" s="7"/>
      <c r="T10996" s="7"/>
      <c r="Y10996" s="7"/>
      <c r="AA10996" s="7"/>
      <c r="AB10996" s="7"/>
      <c r="AG10996" s="7"/>
    </row>
    <row r="10997" spans="1:33">
      <c r="A10997" s="7"/>
      <c r="B10997" s="7"/>
      <c r="C10997" s="7"/>
      <c r="D10997" s="7"/>
      <c r="E10997" s="7"/>
      <c r="F10997" s="7"/>
      <c r="G10997" s="7"/>
      <c r="H10997" s="7"/>
      <c r="J10997" s="7"/>
      <c r="K10997" s="7"/>
      <c r="L10997" s="7"/>
      <c r="Q10997" s="7"/>
      <c r="S10997" s="7"/>
      <c r="T10997" s="7"/>
      <c r="Y10997" s="7"/>
      <c r="AA10997" s="7"/>
      <c r="AB10997" s="7"/>
      <c r="AG10997" s="7"/>
    </row>
    <row r="10998" spans="1:33">
      <c r="A10998" s="7"/>
      <c r="B10998" s="7"/>
      <c r="C10998" s="7"/>
      <c r="D10998" s="7"/>
      <c r="E10998" s="7"/>
      <c r="F10998" s="7"/>
      <c r="G10998" s="7"/>
      <c r="H10998" s="7"/>
      <c r="J10998" s="7"/>
      <c r="K10998" s="7"/>
      <c r="L10998" s="7"/>
      <c r="Q10998" s="7"/>
      <c r="S10998" s="7"/>
      <c r="T10998" s="7"/>
      <c r="Y10998" s="7"/>
      <c r="AA10998" s="7"/>
      <c r="AB10998" s="7"/>
      <c r="AG10998" s="7"/>
    </row>
    <row r="10999" spans="1:33">
      <c r="A10999" s="7"/>
      <c r="B10999" s="7"/>
      <c r="C10999" s="7"/>
      <c r="D10999" s="7"/>
      <c r="E10999" s="7"/>
      <c r="F10999" s="7"/>
      <c r="G10999" s="7"/>
      <c r="H10999" s="7"/>
      <c r="J10999" s="7"/>
      <c r="K10999" s="7"/>
      <c r="L10999" s="7"/>
      <c r="Q10999" s="7"/>
      <c r="S10999" s="7"/>
      <c r="T10999" s="7"/>
      <c r="Y10999" s="7"/>
      <c r="AA10999" s="7"/>
      <c r="AB10999" s="7"/>
      <c r="AG10999" s="7"/>
    </row>
    <row r="11000" spans="1:33">
      <c r="A11000" s="7"/>
      <c r="B11000" s="7"/>
      <c r="C11000" s="7"/>
      <c r="D11000" s="7"/>
      <c r="E11000" s="7"/>
      <c r="F11000" s="7"/>
      <c r="G11000" s="7"/>
      <c r="H11000" s="7"/>
      <c r="J11000" s="7"/>
      <c r="K11000" s="7"/>
      <c r="L11000" s="7"/>
      <c r="Q11000" s="7"/>
      <c r="S11000" s="7"/>
      <c r="T11000" s="7"/>
      <c r="Y11000" s="7"/>
      <c r="AA11000" s="7"/>
      <c r="AB11000" s="7"/>
      <c r="AG11000" s="7"/>
    </row>
    <row r="11001" spans="1:33">
      <c r="A11001" s="7"/>
      <c r="B11001" s="7"/>
      <c r="C11001" s="7"/>
      <c r="D11001" s="7"/>
      <c r="E11001" s="7"/>
      <c r="F11001" s="7"/>
      <c r="G11001" s="7"/>
      <c r="H11001" s="7"/>
      <c r="J11001" s="7"/>
      <c r="K11001" s="7"/>
      <c r="L11001" s="7"/>
      <c r="Q11001" s="7"/>
      <c r="S11001" s="7"/>
      <c r="T11001" s="7"/>
      <c r="Y11001" s="7"/>
      <c r="AA11001" s="7"/>
      <c r="AB11001" s="7"/>
      <c r="AG11001" s="7"/>
    </row>
    <row r="11002" spans="1:33">
      <c r="A11002" s="7"/>
      <c r="B11002" s="7"/>
      <c r="C11002" s="7"/>
      <c r="D11002" s="7"/>
      <c r="E11002" s="7"/>
      <c r="F11002" s="7"/>
      <c r="G11002" s="7"/>
      <c r="H11002" s="7"/>
      <c r="J11002" s="7"/>
      <c r="K11002" s="7"/>
      <c r="L11002" s="7"/>
      <c r="Q11002" s="7"/>
      <c r="S11002" s="7"/>
      <c r="T11002" s="7"/>
      <c r="Y11002" s="7"/>
      <c r="AA11002" s="7"/>
      <c r="AB11002" s="7"/>
      <c r="AG11002" s="7"/>
    </row>
    <row r="11003" spans="1:33">
      <c r="A11003" s="7"/>
      <c r="B11003" s="7"/>
      <c r="C11003" s="7"/>
      <c r="D11003" s="7"/>
      <c r="E11003" s="7"/>
      <c r="F11003" s="7"/>
      <c r="G11003" s="7"/>
      <c r="H11003" s="7"/>
      <c r="J11003" s="7"/>
      <c r="K11003" s="7"/>
      <c r="L11003" s="7"/>
      <c r="Q11003" s="7"/>
      <c r="S11003" s="7"/>
      <c r="T11003" s="7"/>
      <c r="Y11003" s="7"/>
      <c r="AA11003" s="7"/>
      <c r="AB11003" s="7"/>
      <c r="AG11003" s="7"/>
    </row>
    <row r="11004" spans="1:33">
      <c r="A11004" s="7"/>
      <c r="B11004" s="7"/>
      <c r="C11004" s="7"/>
      <c r="D11004" s="7"/>
      <c r="E11004" s="7"/>
      <c r="F11004" s="7"/>
      <c r="G11004" s="7"/>
      <c r="H11004" s="7"/>
      <c r="J11004" s="7"/>
      <c r="K11004" s="7"/>
      <c r="L11004" s="7"/>
      <c r="Q11004" s="7"/>
      <c r="S11004" s="7"/>
      <c r="T11004" s="7"/>
      <c r="Y11004" s="7"/>
      <c r="AA11004" s="7"/>
      <c r="AB11004" s="7"/>
      <c r="AG11004" s="7"/>
    </row>
    <row r="11005" spans="1:33">
      <c r="A11005" s="7"/>
      <c r="B11005" s="7"/>
      <c r="C11005" s="7"/>
      <c r="D11005" s="7"/>
      <c r="E11005" s="7"/>
      <c r="F11005" s="7"/>
      <c r="G11005" s="7"/>
      <c r="H11005" s="7"/>
      <c r="J11005" s="7"/>
      <c r="K11005" s="7"/>
      <c r="L11005" s="7"/>
      <c r="Q11005" s="7"/>
      <c r="S11005" s="7"/>
      <c r="T11005" s="7"/>
      <c r="Y11005" s="7"/>
      <c r="AA11005" s="7"/>
      <c r="AB11005" s="7"/>
      <c r="AG11005" s="7"/>
    </row>
    <row r="11006" spans="1:33">
      <c r="A11006" s="7"/>
      <c r="B11006" s="7"/>
      <c r="C11006" s="7"/>
      <c r="D11006" s="7"/>
      <c r="E11006" s="7"/>
      <c r="F11006" s="7"/>
      <c r="G11006" s="7"/>
      <c r="H11006" s="7"/>
      <c r="J11006" s="7"/>
      <c r="K11006" s="7"/>
      <c r="L11006" s="7"/>
      <c r="Q11006" s="7"/>
      <c r="S11006" s="7"/>
      <c r="T11006" s="7"/>
      <c r="Y11006" s="7"/>
      <c r="AA11006" s="7"/>
      <c r="AB11006" s="7"/>
      <c r="AG11006" s="7"/>
    </row>
    <row r="11007" spans="1:33">
      <c r="A11007" s="7"/>
      <c r="B11007" s="7"/>
      <c r="C11007" s="7"/>
      <c r="D11007" s="7"/>
      <c r="E11007" s="7"/>
      <c r="F11007" s="7"/>
      <c r="G11007" s="7"/>
      <c r="H11007" s="7"/>
      <c r="J11007" s="7"/>
      <c r="K11007" s="7"/>
      <c r="L11007" s="7"/>
      <c r="Q11007" s="7"/>
      <c r="S11007" s="7"/>
      <c r="T11007" s="7"/>
      <c r="Y11007" s="7"/>
      <c r="AA11007" s="7"/>
      <c r="AB11007" s="7"/>
      <c r="AG11007" s="7"/>
    </row>
    <row r="11008" spans="1:33">
      <c r="A11008" s="7"/>
      <c r="B11008" s="7"/>
      <c r="C11008" s="7"/>
      <c r="D11008" s="7"/>
      <c r="E11008" s="7"/>
      <c r="F11008" s="7"/>
      <c r="G11008" s="7"/>
      <c r="H11008" s="7"/>
      <c r="J11008" s="7"/>
      <c r="K11008" s="7"/>
      <c r="L11008" s="7"/>
      <c r="Q11008" s="7"/>
      <c r="S11008" s="7"/>
      <c r="T11008" s="7"/>
      <c r="Y11008" s="7"/>
      <c r="AA11008" s="7"/>
      <c r="AB11008" s="7"/>
      <c r="AG11008" s="7"/>
    </row>
    <row r="11009" spans="1:33">
      <c r="A11009" s="7"/>
      <c r="B11009" s="7"/>
      <c r="C11009" s="7"/>
      <c r="D11009" s="7"/>
      <c r="E11009" s="7"/>
      <c r="F11009" s="7"/>
      <c r="G11009" s="7"/>
      <c r="H11009" s="7"/>
      <c r="J11009" s="7"/>
      <c r="K11009" s="7"/>
      <c r="L11009" s="7"/>
      <c r="Q11009" s="7"/>
      <c r="S11009" s="7"/>
      <c r="T11009" s="7"/>
      <c r="Y11009" s="7"/>
      <c r="AA11009" s="7"/>
      <c r="AB11009" s="7"/>
      <c r="AG11009" s="7"/>
    </row>
    <row r="11010" spans="1:33">
      <c r="A11010" s="7"/>
      <c r="B11010" s="7"/>
      <c r="C11010" s="7"/>
      <c r="D11010" s="7"/>
      <c r="E11010" s="7"/>
      <c r="F11010" s="7"/>
      <c r="G11010" s="7"/>
      <c r="H11010" s="7"/>
      <c r="J11010" s="7"/>
      <c r="K11010" s="7"/>
      <c r="L11010" s="7"/>
      <c r="Q11010" s="7"/>
      <c r="S11010" s="7"/>
      <c r="T11010" s="7"/>
      <c r="Y11010" s="7"/>
      <c r="AA11010" s="7"/>
      <c r="AB11010" s="7"/>
      <c r="AG11010" s="7"/>
    </row>
    <row r="11011" spans="1:33">
      <c r="A11011" s="7"/>
      <c r="B11011" s="7"/>
      <c r="C11011" s="7"/>
      <c r="D11011" s="7"/>
      <c r="E11011" s="7"/>
      <c r="F11011" s="7"/>
      <c r="G11011" s="7"/>
      <c r="H11011" s="7"/>
      <c r="J11011" s="7"/>
      <c r="K11011" s="7"/>
      <c r="L11011" s="7"/>
      <c r="Q11011" s="7"/>
      <c r="S11011" s="7"/>
      <c r="T11011" s="7"/>
      <c r="Y11011" s="7"/>
      <c r="AA11011" s="7"/>
      <c r="AB11011" s="7"/>
      <c r="AG11011" s="7"/>
    </row>
    <row r="11012" spans="1:33">
      <c r="A11012" s="7"/>
      <c r="B11012" s="7"/>
      <c r="C11012" s="7"/>
      <c r="D11012" s="7"/>
      <c r="E11012" s="7"/>
      <c r="F11012" s="7"/>
      <c r="G11012" s="7"/>
      <c r="H11012" s="7"/>
      <c r="J11012" s="7"/>
      <c r="K11012" s="7"/>
      <c r="L11012" s="7"/>
      <c r="Q11012" s="7"/>
      <c r="S11012" s="7"/>
      <c r="T11012" s="7"/>
      <c r="Y11012" s="7"/>
      <c r="AA11012" s="7"/>
      <c r="AB11012" s="7"/>
      <c r="AG11012" s="7"/>
    </row>
    <row r="11013" spans="1:33">
      <c r="A11013" s="7"/>
      <c r="B11013" s="7"/>
      <c r="C11013" s="7"/>
      <c r="D11013" s="7"/>
      <c r="E11013" s="7"/>
      <c r="F11013" s="7"/>
      <c r="G11013" s="7"/>
      <c r="H11013" s="7"/>
      <c r="J11013" s="7"/>
      <c r="K11013" s="7"/>
      <c r="L11013" s="7"/>
      <c r="Q11013" s="7"/>
      <c r="S11013" s="7"/>
      <c r="T11013" s="7"/>
      <c r="Y11013" s="7"/>
      <c r="AA11013" s="7"/>
      <c r="AB11013" s="7"/>
      <c r="AG11013" s="7"/>
    </row>
    <row r="11014" spans="1:33">
      <c r="A11014" s="7"/>
      <c r="B11014" s="7"/>
      <c r="C11014" s="7"/>
      <c r="D11014" s="7"/>
      <c r="E11014" s="7"/>
      <c r="F11014" s="7"/>
      <c r="G11014" s="7"/>
      <c r="H11014" s="7"/>
      <c r="J11014" s="7"/>
      <c r="K11014" s="7"/>
      <c r="L11014" s="7"/>
      <c r="Q11014" s="7"/>
      <c r="S11014" s="7"/>
      <c r="T11014" s="7"/>
      <c r="Y11014" s="7"/>
      <c r="AA11014" s="7"/>
      <c r="AB11014" s="7"/>
      <c r="AG11014" s="7"/>
    </row>
    <row r="11015" spans="1:33">
      <c r="A11015" s="7"/>
      <c r="B11015" s="7"/>
      <c r="C11015" s="7"/>
      <c r="D11015" s="7"/>
      <c r="E11015" s="7"/>
      <c r="F11015" s="7"/>
      <c r="G11015" s="7"/>
      <c r="H11015" s="7"/>
      <c r="J11015" s="7"/>
      <c r="K11015" s="7"/>
      <c r="L11015" s="7"/>
      <c r="Q11015" s="7"/>
      <c r="S11015" s="7"/>
      <c r="T11015" s="7"/>
      <c r="Y11015" s="7"/>
      <c r="AA11015" s="7"/>
      <c r="AB11015" s="7"/>
      <c r="AG11015" s="7"/>
    </row>
    <row r="11016" spans="1:33">
      <c r="A11016" s="7"/>
      <c r="B11016" s="7"/>
      <c r="C11016" s="7"/>
      <c r="D11016" s="7"/>
      <c r="E11016" s="7"/>
      <c r="F11016" s="7"/>
      <c r="G11016" s="7"/>
      <c r="H11016" s="7"/>
      <c r="J11016" s="7"/>
      <c r="K11016" s="7"/>
      <c r="L11016" s="7"/>
      <c r="Q11016" s="7"/>
      <c r="S11016" s="7"/>
      <c r="T11016" s="7"/>
      <c r="Y11016" s="7"/>
      <c r="AA11016" s="7"/>
      <c r="AB11016" s="7"/>
      <c r="AG11016" s="7"/>
    </row>
    <row r="11017" spans="1:33">
      <c r="A11017" s="7"/>
      <c r="B11017" s="7"/>
      <c r="C11017" s="7"/>
      <c r="D11017" s="7"/>
      <c r="E11017" s="7"/>
      <c r="F11017" s="7"/>
      <c r="G11017" s="7"/>
      <c r="H11017" s="7"/>
      <c r="J11017" s="7"/>
      <c r="K11017" s="7"/>
      <c r="L11017" s="7"/>
      <c r="Q11017" s="7"/>
      <c r="S11017" s="7"/>
      <c r="T11017" s="7"/>
      <c r="Y11017" s="7"/>
      <c r="AA11017" s="7"/>
      <c r="AB11017" s="7"/>
      <c r="AG11017" s="7"/>
    </row>
    <row r="11018" spans="1:33">
      <c r="A11018" s="7"/>
      <c r="B11018" s="7"/>
      <c r="C11018" s="7"/>
      <c r="D11018" s="7"/>
      <c r="E11018" s="7"/>
      <c r="F11018" s="7"/>
      <c r="G11018" s="7"/>
      <c r="H11018" s="7"/>
      <c r="J11018" s="7"/>
      <c r="K11018" s="7"/>
      <c r="L11018" s="7"/>
      <c r="Q11018" s="7"/>
      <c r="S11018" s="7"/>
      <c r="T11018" s="7"/>
      <c r="Y11018" s="7"/>
      <c r="AA11018" s="7"/>
      <c r="AB11018" s="7"/>
      <c r="AG11018" s="7"/>
    </row>
    <row r="11019" spans="1:33">
      <c r="A11019" s="7"/>
      <c r="B11019" s="7"/>
      <c r="C11019" s="7"/>
      <c r="D11019" s="7"/>
      <c r="E11019" s="7"/>
      <c r="F11019" s="7"/>
      <c r="G11019" s="7"/>
      <c r="H11019" s="7"/>
      <c r="J11019" s="7"/>
      <c r="K11019" s="7"/>
      <c r="L11019" s="7"/>
      <c r="Q11019" s="7"/>
      <c r="S11019" s="7"/>
      <c r="T11019" s="7"/>
      <c r="Y11019" s="7"/>
      <c r="AA11019" s="7"/>
      <c r="AB11019" s="7"/>
      <c r="AG11019" s="7"/>
    </row>
    <row r="11020" spans="1:33">
      <c r="A11020" s="7"/>
      <c r="B11020" s="7"/>
      <c r="C11020" s="7"/>
      <c r="D11020" s="7"/>
      <c r="E11020" s="7"/>
      <c r="F11020" s="7"/>
      <c r="G11020" s="7"/>
      <c r="H11020" s="7"/>
      <c r="J11020" s="7"/>
      <c r="K11020" s="7"/>
      <c r="L11020" s="7"/>
      <c r="Q11020" s="7"/>
      <c r="S11020" s="7"/>
      <c r="T11020" s="7"/>
      <c r="Y11020" s="7"/>
      <c r="AA11020" s="7"/>
      <c r="AB11020" s="7"/>
      <c r="AG11020" s="7"/>
    </row>
    <row r="11021" spans="1:33">
      <c r="A11021" s="7"/>
      <c r="B11021" s="7"/>
      <c r="C11021" s="7"/>
      <c r="D11021" s="7"/>
      <c r="E11021" s="7"/>
      <c r="F11021" s="7"/>
      <c r="G11021" s="7"/>
      <c r="H11021" s="7"/>
      <c r="J11021" s="7"/>
      <c r="K11021" s="7"/>
      <c r="L11021" s="7"/>
      <c r="Q11021" s="7"/>
      <c r="S11021" s="7"/>
      <c r="T11021" s="7"/>
      <c r="Y11021" s="7"/>
      <c r="AA11021" s="7"/>
      <c r="AB11021" s="7"/>
      <c r="AG11021" s="7"/>
    </row>
    <row r="11022" spans="1:33">
      <c r="A11022" s="7"/>
      <c r="B11022" s="7"/>
      <c r="C11022" s="7"/>
      <c r="D11022" s="7"/>
      <c r="E11022" s="7"/>
      <c r="F11022" s="7"/>
      <c r="G11022" s="7"/>
      <c r="H11022" s="7"/>
      <c r="J11022" s="7"/>
      <c r="K11022" s="7"/>
      <c r="L11022" s="7"/>
      <c r="Q11022" s="7"/>
      <c r="S11022" s="7"/>
      <c r="T11022" s="7"/>
      <c r="Y11022" s="7"/>
      <c r="AA11022" s="7"/>
      <c r="AB11022" s="7"/>
      <c r="AG11022" s="7"/>
    </row>
    <row r="11023" spans="1:33">
      <c r="A11023" s="7"/>
      <c r="B11023" s="7"/>
      <c r="C11023" s="7"/>
      <c r="D11023" s="7"/>
      <c r="E11023" s="7"/>
      <c r="F11023" s="7"/>
      <c r="G11023" s="7"/>
      <c r="H11023" s="7"/>
      <c r="J11023" s="7"/>
      <c r="K11023" s="7"/>
      <c r="L11023" s="7"/>
      <c r="Q11023" s="7"/>
      <c r="S11023" s="7"/>
      <c r="T11023" s="7"/>
      <c r="Y11023" s="7"/>
      <c r="AA11023" s="7"/>
      <c r="AB11023" s="7"/>
      <c r="AG11023" s="7"/>
    </row>
    <row r="11024" spans="1:33">
      <c r="A11024" s="7"/>
      <c r="B11024" s="7"/>
      <c r="C11024" s="7"/>
      <c r="D11024" s="7"/>
      <c r="E11024" s="7"/>
      <c r="F11024" s="7"/>
      <c r="G11024" s="7"/>
      <c r="H11024" s="7"/>
      <c r="J11024" s="7"/>
      <c r="K11024" s="7"/>
      <c r="L11024" s="7"/>
      <c r="Q11024" s="7"/>
      <c r="S11024" s="7"/>
      <c r="T11024" s="7"/>
      <c r="Y11024" s="7"/>
      <c r="AA11024" s="7"/>
      <c r="AB11024" s="7"/>
      <c r="AG11024" s="7"/>
    </row>
    <row r="11025" spans="1:33">
      <c r="A11025" s="7"/>
      <c r="B11025" s="7"/>
      <c r="C11025" s="7"/>
      <c r="D11025" s="7"/>
      <c r="E11025" s="7"/>
      <c r="F11025" s="7"/>
      <c r="G11025" s="7"/>
      <c r="H11025" s="7"/>
      <c r="J11025" s="7"/>
      <c r="K11025" s="7"/>
      <c r="L11025" s="7"/>
      <c r="Q11025" s="7"/>
      <c r="S11025" s="7"/>
      <c r="T11025" s="7"/>
      <c r="Y11025" s="7"/>
      <c r="AA11025" s="7"/>
      <c r="AB11025" s="7"/>
      <c r="AG11025" s="7"/>
    </row>
    <row r="11026" spans="1:33">
      <c r="A11026" s="7"/>
      <c r="B11026" s="7"/>
      <c r="C11026" s="7"/>
      <c r="D11026" s="7"/>
      <c r="E11026" s="7"/>
      <c r="F11026" s="7"/>
      <c r="G11026" s="7"/>
      <c r="H11026" s="7"/>
      <c r="J11026" s="7"/>
      <c r="K11026" s="7"/>
      <c r="L11026" s="7"/>
      <c r="Q11026" s="7"/>
      <c r="S11026" s="7"/>
      <c r="T11026" s="7"/>
      <c r="Y11026" s="7"/>
      <c r="AA11026" s="7"/>
      <c r="AB11026" s="7"/>
      <c r="AG11026" s="7"/>
    </row>
    <row r="11027" spans="1:33">
      <c r="A11027" s="7"/>
      <c r="B11027" s="7"/>
      <c r="C11027" s="7"/>
      <c r="D11027" s="7"/>
      <c r="E11027" s="7"/>
      <c r="F11027" s="7"/>
      <c r="G11027" s="7"/>
      <c r="H11027" s="7"/>
      <c r="J11027" s="7"/>
      <c r="K11027" s="7"/>
      <c r="L11027" s="7"/>
      <c r="Q11027" s="7"/>
      <c r="S11027" s="7"/>
      <c r="T11027" s="7"/>
      <c r="Y11027" s="7"/>
      <c r="AA11027" s="7"/>
      <c r="AB11027" s="7"/>
      <c r="AG11027" s="7"/>
    </row>
    <row r="11028" spans="1:33">
      <c r="A11028" s="7"/>
      <c r="B11028" s="7"/>
      <c r="C11028" s="7"/>
      <c r="D11028" s="7"/>
      <c r="E11028" s="7"/>
      <c r="F11028" s="7"/>
      <c r="G11028" s="7"/>
      <c r="H11028" s="7"/>
      <c r="J11028" s="7"/>
      <c r="K11028" s="7"/>
      <c r="L11028" s="7"/>
      <c r="Q11028" s="7"/>
      <c r="S11028" s="7"/>
      <c r="T11028" s="7"/>
      <c r="Y11028" s="7"/>
      <c r="AA11028" s="7"/>
      <c r="AB11028" s="7"/>
      <c r="AG11028" s="7"/>
    </row>
    <row r="11029" spans="1:33">
      <c r="A11029" s="7"/>
      <c r="B11029" s="7"/>
      <c r="C11029" s="7"/>
      <c r="D11029" s="7"/>
      <c r="E11029" s="7"/>
      <c r="F11029" s="7"/>
      <c r="G11029" s="7"/>
      <c r="H11029" s="7"/>
      <c r="J11029" s="7"/>
      <c r="K11029" s="7"/>
      <c r="L11029" s="7"/>
      <c r="Q11029" s="7"/>
      <c r="S11029" s="7"/>
      <c r="T11029" s="7"/>
      <c r="Y11029" s="7"/>
      <c r="AA11029" s="7"/>
      <c r="AB11029" s="7"/>
      <c r="AG11029" s="7"/>
    </row>
    <row r="11030" spans="1:33">
      <c r="A11030" s="7"/>
      <c r="B11030" s="7"/>
      <c r="C11030" s="7"/>
      <c r="D11030" s="7"/>
      <c r="E11030" s="7"/>
      <c r="F11030" s="7"/>
      <c r="G11030" s="7"/>
      <c r="H11030" s="7"/>
      <c r="J11030" s="7"/>
      <c r="K11030" s="7"/>
      <c r="L11030" s="7"/>
      <c r="Q11030" s="7"/>
      <c r="S11030" s="7"/>
      <c r="T11030" s="7"/>
      <c r="Y11030" s="7"/>
      <c r="AA11030" s="7"/>
      <c r="AB11030" s="7"/>
      <c r="AG11030" s="7"/>
    </row>
    <row r="11031" spans="1:33">
      <c r="A11031" s="7"/>
      <c r="B11031" s="7"/>
      <c r="C11031" s="7"/>
      <c r="D11031" s="7"/>
      <c r="E11031" s="7"/>
      <c r="F11031" s="7"/>
      <c r="G11031" s="7"/>
      <c r="H11031" s="7"/>
      <c r="J11031" s="7"/>
      <c r="K11031" s="7"/>
      <c r="L11031" s="7"/>
      <c r="Q11031" s="7"/>
      <c r="S11031" s="7"/>
      <c r="T11031" s="7"/>
      <c r="Y11031" s="7"/>
      <c r="AA11031" s="7"/>
      <c r="AB11031" s="7"/>
      <c r="AG11031" s="7"/>
    </row>
    <row r="11032" spans="1:33">
      <c r="A11032" s="7"/>
      <c r="B11032" s="7"/>
      <c r="C11032" s="7"/>
      <c r="D11032" s="7"/>
      <c r="E11032" s="7"/>
      <c r="F11032" s="7"/>
      <c r="G11032" s="7"/>
      <c r="H11032" s="7"/>
      <c r="J11032" s="7"/>
      <c r="K11032" s="7"/>
      <c r="L11032" s="7"/>
      <c r="Q11032" s="7"/>
      <c r="S11032" s="7"/>
      <c r="T11032" s="7"/>
      <c r="Y11032" s="7"/>
      <c r="AA11032" s="7"/>
      <c r="AB11032" s="7"/>
      <c r="AG11032" s="7"/>
    </row>
    <row r="11033" spans="1:33">
      <c r="A11033" s="7"/>
      <c r="B11033" s="7"/>
      <c r="C11033" s="7"/>
      <c r="D11033" s="7"/>
      <c r="E11033" s="7"/>
      <c r="F11033" s="7"/>
      <c r="G11033" s="7"/>
      <c r="H11033" s="7"/>
      <c r="J11033" s="7"/>
      <c r="K11033" s="7"/>
      <c r="L11033" s="7"/>
      <c r="Q11033" s="7"/>
      <c r="S11033" s="7"/>
      <c r="T11033" s="7"/>
      <c r="Y11033" s="7"/>
      <c r="AA11033" s="7"/>
      <c r="AB11033" s="7"/>
      <c r="AG11033" s="7"/>
    </row>
    <row r="11034" spans="1:33">
      <c r="A11034" s="7"/>
      <c r="B11034" s="7"/>
      <c r="C11034" s="7"/>
      <c r="D11034" s="7"/>
      <c r="E11034" s="7"/>
      <c r="F11034" s="7"/>
      <c r="G11034" s="7"/>
      <c r="H11034" s="7"/>
      <c r="J11034" s="7"/>
      <c r="K11034" s="7"/>
      <c r="L11034" s="7"/>
      <c r="Q11034" s="7"/>
      <c r="S11034" s="7"/>
      <c r="T11034" s="7"/>
      <c r="Y11034" s="7"/>
      <c r="AA11034" s="7"/>
      <c r="AB11034" s="7"/>
      <c r="AG11034" s="7"/>
    </row>
    <row r="11035" spans="1:33">
      <c r="A11035" s="7"/>
      <c r="B11035" s="7"/>
      <c r="C11035" s="7"/>
      <c r="D11035" s="7"/>
      <c r="E11035" s="7"/>
      <c r="F11035" s="7"/>
      <c r="G11035" s="7"/>
      <c r="H11035" s="7"/>
      <c r="J11035" s="7"/>
      <c r="K11035" s="7"/>
      <c r="L11035" s="7"/>
      <c r="Q11035" s="7"/>
      <c r="S11035" s="7"/>
      <c r="T11035" s="7"/>
      <c r="Y11035" s="7"/>
      <c r="AA11035" s="7"/>
      <c r="AB11035" s="7"/>
      <c r="AG11035" s="7"/>
    </row>
    <row r="11036" spans="1:33">
      <c r="A11036" s="7"/>
      <c r="B11036" s="7"/>
      <c r="C11036" s="7"/>
      <c r="D11036" s="7"/>
      <c r="E11036" s="7"/>
      <c r="F11036" s="7"/>
      <c r="G11036" s="7"/>
      <c r="H11036" s="7"/>
      <c r="J11036" s="7"/>
      <c r="K11036" s="7"/>
      <c r="L11036" s="7"/>
      <c r="Q11036" s="7"/>
      <c r="S11036" s="7"/>
      <c r="T11036" s="7"/>
      <c r="Y11036" s="7"/>
      <c r="AA11036" s="7"/>
      <c r="AB11036" s="7"/>
      <c r="AG11036" s="7"/>
    </row>
    <row r="11037" spans="1:33">
      <c r="A11037" s="7"/>
      <c r="B11037" s="7"/>
      <c r="C11037" s="7"/>
      <c r="D11037" s="7"/>
      <c r="E11037" s="7"/>
      <c r="F11037" s="7"/>
      <c r="G11037" s="7"/>
      <c r="H11037" s="7"/>
      <c r="J11037" s="7"/>
      <c r="K11037" s="7"/>
      <c r="L11037" s="7"/>
      <c r="Q11037" s="7"/>
      <c r="S11037" s="7"/>
      <c r="T11037" s="7"/>
      <c r="Y11037" s="7"/>
      <c r="AA11037" s="7"/>
      <c r="AB11037" s="7"/>
      <c r="AG11037" s="7"/>
    </row>
    <row r="11038" spans="1:33">
      <c r="A11038" s="7"/>
      <c r="B11038" s="7"/>
      <c r="C11038" s="7"/>
      <c r="D11038" s="7"/>
      <c r="E11038" s="7"/>
      <c r="F11038" s="7"/>
      <c r="G11038" s="7"/>
      <c r="H11038" s="7"/>
      <c r="J11038" s="7"/>
      <c r="K11038" s="7"/>
      <c r="L11038" s="7"/>
      <c r="Q11038" s="7"/>
      <c r="S11038" s="7"/>
      <c r="T11038" s="7"/>
      <c r="Y11038" s="7"/>
      <c r="AA11038" s="7"/>
      <c r="AB11038" s="7"/>
      <c r="AG11038" s="7"/>
    </row>
    <row r="11039" spans="1:33">
      <c r="A11039" s="7"/>
      <c r="B11039" s="7"/>
      <c r="C11039" s="7"/>
      <c r="D11039" s="7"/>
      <c r="E11039" s="7"/>
      <c r="F11039" s="7"/>
      <c r="G11039" s="7"/>
      <c r="H11039" s="7"/>
      <c r="J11039" s="7"/>
      <c r="K11039" s="7"/>
      <c r="L11039" s="7"/>
      <c r="Q11039" s="7"/>
      <c r="S11039" s="7"/>
      <c r="T11039" s="7"/>
      <c r="Y11039" s="7"/>
      <c r="AA11039" s="7"/>
      <c r="AB11039" s="7"/>
      <c r="AG11039" s="7"/>
    </row>
    <row r="11040" spans="1:33">
      <c r="A11040" s="7"/>
      <c r="B11040" s="7"/>
      <c r="C11040" s="7"/>
      <c r="D11040" s="7"/>
      <c r="E11040" s="7"/>
      <c r="F11040" s="7"/>
      <c r="G11040" s="7"/>
      <c r="H11040" s="7"/>
      <c r="J11040" s="7"/>
      <c r="K11040" s="7"/>
      <c r="L11040" s="7"/>
      <c r="Q11040" s="7"/>
      <c r="S11040" s="7"/>
      <c r="T11040" s="7"/>
      <c r="Y11040" s="7"/>
      <c r="AA11040" s="7"/>
      <c r="AB11040" s="7"/>
      <c r="AG11040" s="7"/>
    </row>
    <row r="11041" spans="1:33">
      <c r="A11041" s="7"/>
      <c r="B11041" s="7"/>
      <c r="C11041" s="7"/>
      <c r="D11041" s="7"/>
      <c r="E11041" s="7"/>
      <c r="F11041" s="7"/>
      <c r="G11041" s="7"/>
      <c r="H11041" s="7"/>
      <c r="J11041" s="7"/>
      <c r="K11041" s="7"/>
      <c r="L11041" s="7"/>
      <c r="Q11041" s="7"/>
      <c r="S11041" s="7"/>
      <c r="T11041" s="7"/>
      <c r="Y11041" s="7"/>
      <c r="AA11041" s="7"/>
      <c r="AB11041" s="7"/>
      <c r="AG11041" s="7"/>
    </row>
    <row r="11042" spans="1:33">
      <c r="A11042" s="7"/>
      <c r="B11042" s="7"/>
      <c r="C11042" s="7"/>
      <c r="D11042" s="7"/>
      <c r="E11042" s="7"/>
      <c r="F11042" s="7"/>
      <c r="G11042" s="7"/>
      <c r="H11042" s="7"/>
      <c r="J11042" s="7"/>
      <c r="K11042" s="7"/>
      <c r="L11042" s="7"/>
      <c r="Q11042" s="7"/>
      <c r="S11042" s="7"/>
      <c r="T11042" s="7"/>
      <c r="Y11042" s="7"/>
      <c r="AA11042" s="7"/>
      <c r="AB11042" s="7"/>
      <c r="AG11042" s="7"/>
    </row>
    <row r="11043" spans="1:33">
      <c r="A11043" s="7"/>
      <c r="B11043" s="7"/>
      <c r="C11043" s="7"/>
      <c r="D11043" s="7"/>
      <c r="E11043" s="7"/>
      <c r="F11043" s="7"/>
      <c r="G11043" s="7"/>
      <c r="H11043" s="7"/>
      <c r="J11043" s="7"/>
      <c r="K11043" s="7"/>
      <c r="L11043" s="7"/>
      <c r="Q11043" s="7"/>
      <c r="S11043" s="7"/>
      <c r="T11043" s="7"/>
      <c r="Y11043" s="7"/>
      <c r="AA11043" s="7"/>
      <c r="AB11043" s="7"/>
      <c r="AG11043" s="7"/>
    </row>
    <row r="11044" spans="1:33">
      <c r="A11044" s="7"/>
      <c r="B11044" s="7"/>
      <c r="C11044" s="7"/>
      <c r="D11044" s="7"/>
      <c r="E11044" s="7"/>
      <c r="F11044" s="7"/>
      <c r="G11044" s="7"/>
      <c r="H11044" s="7"/>
      <c r="J11044" s="7"/>
      <c r="K11044" s="7"/>
      <c r="L11044" s="7"/>
      <c r="Q11044" s="7"/>
      <c r="S11044" s="7"/>
      <c r="T11044" s="7"/>
      <c r="Y11044" s="7"/>
      <c r="AA11044" s="7"/>
      <c r="AB11044" s="7"/>
      <c r="AG11044" s="7"/>
    </row>
    <row r="11045" spans="1:33">
      <c r="A11045" s="7"/>
      <c r="B11045" s="7"/>
      <c r="C11045" s="7"/>
      <c r="D11045" s="7"/>
      <c r="E11045" s="7"/>
      <c r="F11045" s="7"/>
      <c r="G11045" s="7"/>
      <c r="H11045" s="7"/>
      <c r="J11045" s="7"/>
      <c r="K11045" s="7"/>
      <c r="L11045" s="7"/>
      <c r="Q11045" s="7"/>
      <c r="S11045" s="7"/>
      <c r="T11045" s="7"/>
      <c r="Y11045" s="7"/>
      <c r="AA11045" s="7"/>
      <c r="AB11045" s="7"/>
      <c r="AG11045" s="7"/>
    </row>
    <row r="11046" spans="1:33">
      <c r="A11046" s="7"/>
      <c r="B11046" s="7"/>
      <c r="C11046" s="7"/>
      <c r="D11046" s="7"/>
      <c r="E11046" s="7"/>
      <c r="F11046" s="7"/>
      <c r="G11046" s="7"/>
      <c r="H11046" s="7"/>
      <c r="J11046" s="7"/>
      <c r="K11046" s="7"/>
      <c r="L11046" s="7"/>
      <c r="Q11046" s="7"/>
      <c r="S11046" s="7"/>
      <c r="T11046" s="7"/>
      <c r="Y11046" s="7"/>
      <c r="AA11046" s="7"/>
      <c r="AB11046" s="7"/>
      <c r="AG11046" s="7"/>
    </row>
    <row r="11047" spans="1:33">
      <c r="A11047" s="7"/>
      <c r="B11047" s="7"/>
      <c r="C11047" s="7"/>
      <c r="D11047" s="7"/>
      <c r="E11047" s="7"/>
      <c r="F11047" s="7"/>
      <c r="G11047" s="7"/>
      <c r="H11047" s="7"/>
      <c r="J11047" s="7"/>
      <c r="K11047" s="7"/>
      <c r="L11047" s="7"/>
      <c r="Q11047" s="7"/>
      <c r="S11047" s="7"/>
      <c r="T11047" s="7"/>
      <c r="Y11047" s="7"/>
      <c r="AA11047" s="7"/>
      <c r="AB11047" s="7"/>
      <c r="AG11047" s="7"/>
    </row>
    <row r="11048" spans="1:33">
      <c r="A11048" s="7"/>
      <c r="B11048" s="7"/>
      <c r="C11048" s="7"/>
      <c r="D11048" s="7"/>
      <c r="E11048" s="7"/>
      <c r="F11048" s="7"/>
      <c r="G11048" s="7"/>
      <c r="H11048" s="7"/>
      <c r="J11048" s="7"/>
      <c r="K11048" s="7"/>
      <c r="L11048" s="7"/>
      <c r="Q11048" s="7"/>
      <c r="S11048" s="7"/>
      <c r="T11048" s="7"/>
      <c r="Y11048" s="7"/>
      <c r="AA11048" s="7"/>
      <c r="AB11048" s="7"/>
      <c r="AG11048" s="7"/>
    </row>
    <row r="11049" spans="1:33">
      <c r="A11049" s="7"/>
      <c r="B11049" s="7"/>
      <c r="C11049" s="7"/>
      <c r="D11049" s="7"/>
      <c r="E11049" s="7"/>
      <c r="F11049" s="7"/>
      <c r="G11049" s="7"/>
      <c r="H11049" s="7"/>
      <c r="J11049" s="7"/>
      <c r="K11049" s="7"/>
      <c r="L11049" s="7"/>
      <c r="Q11049" s="7"/>
      <c r="S11049" s="7"/>
      <c r="T11049" s="7"/>
      <c r="Y11049" s="7"/>
      <c r="AA11049" s="7"/>
      <c r="AB11049" s="7"/>
      <c r="AG11049" s="7"/>
    </row>
    <row r="11050" spans="1:33">
      <c r="A11050" s="7"/>
      <c r="B11050" s="7"/>
      <c r="C11050" s="7"/>
      <c r="D11050" s="7"/>
      <c r="E11050" s="7"/>
      <c r="F11050" s="7"/>
      <c r="G11050" s="7"/>
      <c r="H11050" s="7"/>
      <c r="J11050" s="7"/>
      <c r="K11050" s="7"/>
      <c r="L11050" s="7"/>
      <c r="Q11050" s="7"/>
      <c r="S11050" s="7"/>
      <c r="T11050" s="7"/>
      <c r="Y11050" s="7"/>
      <c r="AA11050" s="7"/>
      <c r="AB11050" s="7"/>
      <c r="AG11050" s="7"/>
    </row>
    <row r="11051" spans="1:33">
      <c r="A11051" s="7"/>
      <c r="B11051" s="7"/>
      <c r="C11051" s="7"/>
      <c r="D11051" s="7"/>
      <c r="E11051" s="7"/>
      <c r="F11051" s="7"/>
      <c r="G11051" s="7"/>
      <c r="H11051" s="7"/>
      <c r="J11051" s="7"/>
      <c r="K11051" s="7"/>
      <c r="L11051" s="7"/>
      <c r="Q11051" s="7"/>
      <c r="S11051" s="7"/>
      <c r="T11051" s="7"/>
      <c r="Y11051" s="7"/>
      <c r="AA11051" s="7"/>
      <c r="AB11051" s="7"/>
      <c r="AG11051" s="7"/>
    </row>
    <row r="11052" spans="1:33">
      <c r="A11052" s="7"/>
      <c r="B11052" s="7"/>
      <c r="C11052" s="7"/>
      <c r="D11052" s="7"/>
      <c r="E11052" s="7"/>
      <c r="F11052" s="7"/>
      <c r="G11052" s="7"/>
      <c r="H11052" s="7"/>
      <c r="J11052" s="7"/>
      <c r="K11052" s="7"/>
      <c r="L11052" s="7"/>
      <c r="Q11052" s="7"/>
      <c r="S11052" s="7"/>
      <c r="T11052" s="7"/>
      <c r="Y11052" s="7"/>
      <c r="AA11052" s="7"/>
      <c r="AB11052" s="7"/>
      <c r="AG11052" s="7"/>
    </row>
    <row r="11053" spans="1:33">
      <c r="A11053" s="7"/>
      <c r="B11053" s="7"/>
      <c r="C11053" s="7"/>
      <c r="D11053" s="7"/>
      <c r="E11053" s="7"/>
      <c r="F11053" s="7"/>
      <c r="G11053" s="7"/>
      <c r="H11053" s="7"/>
      <c r="J11053" s="7"/>
      <c r="K11053" s="7"/>
      <c r="L11053" s="7"/>
      <c r="Q11053" s="7"/>
      <c r="S11053" s="7"/>
      <c r="T11053" s="7"/>
      <c r="Y11053" s="7"/>
      <c r="AA11053" s="7"/>
      <c r="AB11053" s="7"/>
      <c r="AG11053" s="7"/>
    </row>
    <row r="11054" spans="1:33">
      <c r="A11054" s="7"/>
      <c r="B11054" s="7"/>
      <c r="C11054" s="7"/>
      <c r="D11054" s="7"/>
      <c r="E11054" s="7"/>
      <c r="F11054" s="7"/>
      <c r="G11054" s="7"/>
      <c r="H11054" s="7"/>
      <c r="J11054" s="7"/>
      <c r="K11054" s="7"/>
      <c r="L11054" s="7"/>
      <c r="Q11054" s="7"/>
      <c r="S11054" s="7"/>
      <c r="T11054" s="7"/>
      <c r="Y11054" s="7"/>
      <c r="AA11054" s="7"/>
      <c r="AB11054" s="7"/>
      <c r="AG11054" s="7"/>
    </row>
    <row r="11055" spans="1:33">
      <c r="A11055" s="7"/>
      <c r="B11055" s="7"/>
      <c r="C11055" s="7"/>
      <c r="D11055" s="7"/>
      <c r="E11055" s="7"/>
      <c r="F11055" s="7"/>
      <c r="G11055" s="7"/>
      <c r="H11055" s="7"/>
      <c r="J11055" s="7"/>
      <c r="K11055" s="7"/>
      <c r="L11055" s="7"/>
      <c r="Q11055" s="7"/>
      <c r="S11055" s="7"/>
      <c r="T11055" s="7"/>
      <c r="Y11055" s="7"/>
      <c r="AA11055" s="7"/>
      <c r="AB11055" s="7"/>
      <c r="AG11055" s="7"/>
    </row>
    <row r="11056" spans="1:33">
      <c r="A11056" s="7"/>
      <c r="B11056" s="7"/>
      <c r="C11056" s="7"/>
      <c r="D11056" s="7"/>
      <c r="E11056" s="7"/>
      <c r="F11056" s="7"/>
      <c r="G11056" s="7"/>
      <c r="H11056" s="7"/>
      <c r="J11056" s="7"/>
      <c r="K11056" s="7"/>
      <c r="L11056" s="7"/>
      <c r="Q11056" s="7"/>
      <c r="S11056" s="7"/>
      <c r="T11056" s="7"/>
      <c r="Y11056" s="7"/>
      <c r="AA11056" s="7"/>
      <c r="AB11056" s="7"/>
      <c r="AG11056" s="7"/>
    </row>
    <row r="11057" spans="1:33">
      <c r="A11057" s="7"/>
      <c r="B11057" s="7"/>
      <c r="C11057" s="7"/>
      <c r="D11057" s="7"/>
      <c r="E11057" s="7"/>
      <c r="F11057" s="7"/>
      <c r="G11057" s="7"/>
      <c r="H11057" s="7"/>
      <c r="J11057" s="7"/>
      <c r="K11057" s="7"/>
      <c r="L11057" s="7"/>
      <c r="Q11057" s="7"/>
      <c r="S11057" s="7"/>
      <c r="T11057" s="7"/>
      <c r="Y11057" s="7"/>
      <c r="AA11057" s="7"/>
      <c r="AB11057" s="7"/>
      <c r="AG11057" s="7"/>
    </row>
    <row r="11058" spans="1:33">
      <c r="A11058" s="7"/>
      <c r="B11058" s="7"/>
      <c r="C11058" s="7"/>
      <c r="D11058" s="7"/>
      <c r="E11058" s="7"/>
      <c r="F11058" s="7"/>
      <c r="G11058" s="7"/>
      <c r="H11058" s="7"/>
      <c r="J11058" s="7"/>
      <c r="K11058" s="7"/>
      <c r="L11058" s="7"/>
      <c r="Q11058" s="7"/>
      <c r="S11058" s="7"/>
      <c r="T11058" s="7"/>
      <c r="Y11058" s="7"/>
      <c r="AA11058" s="7"/>
      <c r="AB11058" s="7"/>
      <c r="AG11058" s="7"/>
    </row>
    <row r="11059" spans="1:33">
      <c r="A11059" s="7"/>
      <c r="B11059" s="7"/>
      <c r="C11059" s="7"/>
      <c r="D11059" s="7"/>
      <c r="E11059" s="7"/>
      <c r="F11059" s="7"/>
      <c r="G11059" s="7"/>
      <c r="H11059" s="7"/>
      <c r="J11059" s="7"/>
      <c r="K11059" s="7"/>
      <c r="L11059" s="7"/>
      <c r="Q11059" s="7"/>
      <c r="S11059" s="7"/>
      <c r="T11059" s="7"/>
      <c r="Y11059" s="7"/>
      <c r="AA11059" s="7"/>
      <c r="AB11059" s="7"/>
      <c r="AG11059" s="7"/>
    </row>
    <row r="11060" spans="1:33">
      <c r="A11060" s="7"/>
      <c r="B11060" s="7"/>
      <c r="C11060" s="7"/>
      <c r="D11060" s="7"/>
      <c r="E11060" s="7"/>
      <c r="F11060" s="7"/>
      <c r="G11060" s="7"/>
      <c r="H11060" s="7"/>
      <c r="J11060" s="7"/>
      <c r="K11060" s="7"/>
      <c r="L11060" s="7"/>
      <c r="Q11060" s="7"/>
      <c r="S11060" s="7"/>
      <c r="T11060" s="7"/>
      <c r="Y11060" s="7"/>
      <c r="AA11060" s="7"/>
      <c r="AB11060" s="7"/>
      <c r="AG11060" s="7"/>
    </row>
    <row r="11061" spans="1:33">
      <c r="A11061" s="7"/>
      <c r="B11061" s="7"/>
      <c r="C11061" s="7"/>
      <c r="D11061" s="7"/>
      <c r="E11061" s="7"/>
      <c r="F11061" s="7"/>
      <c r="G11061" s="7"/>
      <c r="H11061" s="7"/>
      <c r="J11061" s="7"/>
      <c r="K11061" s="7"/>
      <c r="L11061" s="7"/>
      <c r="Q11061" s="7"/>
      <c r="S11061" s="7"/>
      <c r="T11061" s="7"/>
      <c r="Y11061" s="7"/>
      <c r="AA11061" s="7"/>
      <c r="AB11061" s="7"/>
      <c r="AG11061" s="7"/>
    </row>
    <row r="11062" spans="1:33">
      <c r="A11062" s="7"/>
      <c r="B11062" s="7"/>
      <c r="C11062" s="7"/>
      <c r="D11062" s="7"/>
      <c r="E11062" s="7"/>
      <c r="F11062" s="7"/>
      <c r="G11062" s="7"/>
      <c r="H11062" s="7"/>
      <c r="J11062" s="7"/>
      <c r="K11062" s="7"/>
      <c r="L11062" s="7"/>
      <c r="Q11062" s="7"/>
      <c r="S11062" s="7"/>
      <c r="T11062" s="7"/>
      <c r="Y11062" s="7"/>
      <c r="AA11062" s="7"/>
      <c r="AB11062" s="7"/>
      <c r="AG11062" s="7"/>
    </row>
    <row r="11063" spans="1:33">
      <c r="A11063" s="7"/>
      <c r="B11063" s="7"/>
      <c r="C11063" s="7"/>
      <c r="D11063" s="7"/>
      <c r="E11063" s="7"/>
      <c r="F11063" s="7"/>
      <c r="G11063" s="7"/>
      <c r="H11063" s="7"/>
      <c r="J11063" s="7"/>
      <c r="K11063" s="7"/>
      <c r="L11063" s="7"/>
      <c r="Q11063" s="7"/>
      <c r="S11063" s="7"/>
      <c r="T11063" s="7"/>
      <c r="Y11063" s="7"/>
      <c r="AA11063" s="7"/>
      <c r="AB11063" s="7"/>
      <c r="AG11063" s="7"/>
    </row>
    <row r="11064" spans="1:33">
      <c r="A11064" s="7"/>
      <c r="B11064" s="7"/>
      <c r="C11064" s="7"/>
      <c r="D11064" s="7"/>
      <c r="E11064" s="7"/>
      <c r="F11064" s="7"/>
      <c r="G11064" s="7"/>
      <c r="H11064" s="7"/>
      <c r="J11064" s="7"/>
      <c r="K11064" s="7"/>
      <c r="L11064" s="7"/>
      <c r="Q11064" s="7"/>
      <c r="S11064" s="7"/>
      <c r="T11064" s="7"/>
      <c r="Y11064" s="7"/>
      <c r="AA11064" s="7"/>
      <c r="AB11064" s="7"/>
      <c r="AG11064" s="7"/>
    </row>
    <row r="11065" spans="1:33">
      <c r="A11065" s="7"/>
      <c r="B11065" s="7"/>
      <c r="C11065" s="7"/>
      <c r="D11065" s="7"/>
      <c r="E11065" s="7"/>
      <c r="F11065" s="7"/>
      <c r="G11065" s="7"/>
      <c r="H11065" s="7"/>
      <c r="J11065" s="7"/>
      <c r="K11065" s="7"/>
      <c r="L11065" s="7"/>
      <c r="Q11065" s="7"/>
      <c r="S11065" s="7"/>
      <c r="T11065" s="7"/>
      <c r="Y11065" s="7"/>
      <c r="AA11065" s="7"/>
      <c r="AB11065" s="7"/>
      <c r="AG11065" s="7"/>
    </row>
    <row r="11066" spans="1:33">
      <c r="A11066" s="7"/>
      <c r="B11066" s="7"/>
      <c r="C11066" s="7"/>
      <c r="D11066" s="7"/>
      <c r="E11066" s="7"/>
      <c r="F11066" s="7"/>
      <c r="G11066" s="7"/>
      <c r="H11066" s="7"/>
      <c r="J11066" s="7"/>
      <c r="K11066" s="7"/>
      <c r="L11066" s="7"/>
      <c r="Q11066" s="7"/>
      <c r="S11066" s="7"/>
      <c r="T11066" s="7"/>
      <c r="Y11066" s="7"/>
      <c r="AA11066" s="7"/>
      <c r="AB11066" s="7"/>
      <c r="AG11066" s="7"/>
    </row>
    <row r="11067" spans="1:33">
      <c r="A11067" s="7"/>
      <c r="B11067" s="7"/>
      <c r="C11067" s="7"/>
      <c r="D11067" s="7"/>
      <c r="E11067" s="7"/>
      <c r="F11067" s="7"/>
      <c r="G11067" s="7"/>
      <c r="H11067" s="7"/>
      <c r="J11067" s="7"/>
      <c r="K11067" s="7"/>
      <c r="L11067" s="7"/>
      <c r="Q11067" s="7"/>
      <c r="S11067" s="7"/>
      <c r="T11067" s="7"/>
      <c r="Y11067" s="7"/>
      <c r="AA11067" s="7"/>
      <c r="AB11067" s="7"/>
      <c r="AG11067" s="7"/>
    </row>
    <row r="11068" spans="1:33">
      <c r="A11068" s="7"/>
      <c r="B11068" s="7"/>
      <c r="C11068" s="7"/>
      <c r="D11068" s="7"/>
      <c r="E11068" s="7"/>
      <c r="F11068" s="7"/>
      <c r="G11068" s="7"/>
      <c r="H11068" s="7"/>
      <c r="J11068" s="7"/>
      <c r="K11068" s="7"/>
      <c r="L11068" s="7"/>
      <c r="Q11068" s="7"/>
      <c r="S11068" s="7"/>
      <c r="T11068" s="7"/>
      <c r="Y11068" s="7"/>
      <c r="AA11068" s="7"/>
      <c r="AB11068" s="7"/>
      <c r="AG11068" s="7"/>
    </row>
    <row r="11069" spans="1:33">
      <c r="A11069" s="7"/>
      <c r="B11069" s="7"/>
      <c r="C11069" s="7"/>
      <c r="D11069" s="7"/>
      <c r="E11069" s="7"/>
      <c r="F11069" s="7"/>
      <c r="G11069" s="7"/>
      <c r="H11069" s="7"/>
      <c r="J11069" s="7"/>
      <c r="K11069" s="7"/>
      <c r="L11069" s="7"/>
      <c r="Q11069" s="7"/>
      <c r="S11069" s="7"/>
      <c r="T11069" s="7"/>
      <c r="Y11069" s="7"/>
      <c r="AA11069" s="7"/>
      <c r="AB11069" s="7"/>
      <c r="AG11069" s="7"/>
    </row>
    <row r="11070" spans="1:33">
      <c r="A11070" s="7"/>
      <c r="B11070" s="7"/>
      <c r="C11070" s="7"/>
      <c r="D11070" s="7"/>
      <c r="E11070" s="7"/>
      <c r="F11070" s="7"/>
      <c r="G11070" s="7"/>
      <c r="H11070" s="7"/>
      <c r="J11070" s="7"/>
      <c r="K11070" s="7"/>
      <c r="L11070" s="7"/>
      <c r="Q11070" s="7"/>
      <c r="S11070" s="7"/>
      <c r="T11070" s="7"/>
      <c r="Y11070" s="7"/>
      <c r="AA11070" s="7"/>
      <c r="AB11070" s="7"/>
      <c r="AG11070" s="7"/>
    </row>
    <row r="11071" spans="1:33">
      <c r="A11071" s="7"/>
      <c r="B11071" s="7"/>
      <c r="C11071" s="7"/>
      <c r="D11071" s="7"/>
      <c r="E11071" s="7"/>
      <c r="F11071" s="7"/>
      <c r="G11071" s="7"/>
      <c r="H11071" s="7"/>
      <c r="J11071" s="7"/>
      <c r="K11071" s="7"/>
      <c r="L11071" s="7"/>
      <c r="Q11071" s="7"/>
      <c r="S11071" s="7"/>
      <c r="T11071" s="7"/>
      <c r="Y11071" s="7"/>
      <c r="AA11071" s="7"/>
      <c r="AB11071" s="7"/>
      <c r="AG11071" s="7"/>
    </row>
    <row r="11072" spans="1:33">
      <c r="A11072" s="7"/>
      <c r="B11072" s="7"/>
      <c r="C11072" s="7"/>
      <c r="D11072" s="7"/>
      <c r="E11072" s="7"/>
      <c r="F11072" s="7"/>
      <c r="G11072" s="7"/>
      <c r="H11072" s="7"/>
      <c r="J11072" s="7"/>
      <c r="K11072" s="7"/>
      <c r="L11072" s="7"/>
      <c r="Q11072" s="7"/>
      <c r="S11072" s="7"/>
      <c r="T11072" s="7"/>
      <c r="Y11072" s="7"/>
      <c r="AA11072" s="7"/>
      <c r="AB11072" s="7"/>
      <c r="AG11072" s="7"/>
    </row>
    <row r="11073" spans="1:33">
      <c r="A11073" s="7"/>
      <c r="B11073" s="7"/>
      <c r="C11073" s="7"/>
      <c r="D11073" s="7"/>
      <c r="E11073" s="7"/>
      <c r="F11073" s="7"/>
      <c r="G11073" s="7"/>
      <c r="H11073" s="7"/>
      <c r="J11073" s="7"/>
      <c r="K11073" s="7"/>
      <c r="L11073" s="7"/>
      <c r="Q11073" s="7"/>
      <c r="S11073" s="7"/>
      <c r="T11073" s="7"/>
      <c r="Y11073" s="7"/>
      <c r="AA11073" s="7"/>
      <c r="AB11073" s="7"/>
      <c r="AG11073" s="7"/>
    </row>
    <row r="11074" spans="1:33">
      <c r="A11074" s="7"/>
      <c r="B11074" s="7"/>
      <c r="C11074" s="7"/>
      <c r="D11074" s="7"/>
      <c r="E11074" s="7"/>
      <c r="F11074" s="7"/>
      <c r="G11074" s="7"/>
      <c r="H11074" s="7"/>
      <c r="J11074" s="7"/>
      <c r="K11074" s="7"/>
      <c r="L11074" s="7"/>
      <c r="Q11074" s="7"/>
      <c r="S11074" s="7"/>
      <c r="T11074" s="7"/>
      <c r="Y11074" s="7"/>
      <c r="AA11074" s="7"/>
      <c r="AB11074" s="7"/>
      <c r="AG11074" s="7"/>
    </row>
    <row r="11075" spans="1:33">
      <c r="A11075" s="7"/>
      <c r="B11075" s="7"/>
      <c r="C11075" s="7"/>
      <c r="D11075" s="7"/>
      <c r="E11075" s="7"/>
      <c r="F11075" s="7"/>
      <c r="G11075" s="7"/>
      <c r="H11075" s="7"/>
      <c r="J11075" s="7"/>
      <c r="K11075" s="7"/>
      <c r="L11075" s="7"/>
      <c r="Q11075" s="7"/>
      <c r="S11075" s="7"/>
      <c r="T11075" s="7"/>
      <c r="Y11075" s="7"/>
      <c r="AA11075" s="7"/>
      <c r="AB11075" s="7"/>
      <c r="AG11075" s="7"/>
    </row>
    <row r="11076" spans="1:33">
      <c r="A11076" s="7"/>
      <c r="B11076" s="7"/>
      <c r="C11076" s="7"/>
      <c r="D11076" s="7"/>
      <c r="E11076" s="7"/>
      <c r="F11076" s="7"/>
      <c r="G11076" s="7"/>
      <c r="H11076" s="7"/>
      <c r="J11076" s="7"/>
      <c r="K11076" s="7"/>
      <c r="L11076" s="7"/>
      <c r="Q11076" s="7"/>
      <c r="S11076" s="7"/>
      <c r="T11076" s="7"/>
      <c r="Y11076" s="7"/>
      <c r="AA11076" s="7"/>
      <c r="AB11076" s="7"/>
      <c r="AG11076" s="7"/>
    </row>
    <row r="11077" spans="1:33">
      <c r="A11077" s="7"/>
      <c r="B11077" s="7"/>
      <c r="C11077" s="7"/>
      <c r="D11077" s="7"/>
      <c r="E11077" s="7"/>
      <c r="F11077" s="7"/>
      <c r="G11077" s="7"/>
      <c r="H11077" s="7"/>
      <c r="J11077" s="7"/>
      <c r="K11077" s="7"/>
      <c r="L11077" s="7"/>
      <c r="Q11077" s="7"/>
      <c r="S11077" s="7"/>
      <c r="T11077" s="7"/>
      <c r="Y11077" s="7"/>
      <c r="AA11077" s="7"/>
      <c r="AB11077" s="7"/>
      <c r="AG11077" s="7"/>
    </row>
    <row r="11078" spans="1:33">
      <c r="A11078" s="7"/>
      <c r="B11078" s="7"/>
      <c r="C11078" s="7"/>
      <c r="D11078" s="7"/>
      <c r="E11078" s="7"/>
      <c r="F11078" s="7"/>
      <c r="G11078" s="7"/>
      <c r="H11078" s="7"/>
      <c r="J11078" s="7"/>
      <c r="K11078" s="7"/>
      <c r="L11078" s="7"/>
      <c r="Q11078" s="7"/>
      <c r="S11078" s="7"/>
      <c r="T11078" s="7"/>
      <c r="Y11078" s="7"/>
      <c r="AA11078" s="7"/>
      <c r="AB11078" s="7"/>
      <c r="AG11078" s="7"/>
    </row>
    <row r="11079" spans="1:33">
      <c r="A11079" s="7"/>
      <c r="B11079" s="7"/>
      <c r="C11079" s="7"/>
      <c r="D11079" s="7"/>
      <c r="E11079" s="7"/>
      <c r="F11079" s="7"/>
      <c r="G11079" s="7"/>
      <c r="H11079" s="7"/>
      <c r="J11079" s="7"/>
      <c r="K11079" s="7"/>
      <c r="L11079" s="7"/>
      <c r="Q11079" s="7"/>
      <c r="S11079" s="7"/>
      <c r="T11079" s="7"/>
      <c r="Y11079" s="7"/>
      <c r="AA11079" s="7"/>
      <c r="AB11079" s="7"/>
      <c r="AG11079" s="7"/>
    </row>
    <row r="11080" spans="1:33">
      <c r="A11080" s="7"/>
      <c r="B11080" s="7"/>
      <c r="C11080" s="7"/>
      <c r="D11080" s="7"/>
      <c r="E11080" s="7"/>
      <c r="F11080" s="7"/>
      <c r="G11080" s="7"/>
      <c r="H11080" s="7"/>
      <c r="J11080" s="7"/>
      <c r="K11080" s="7"/>
      <c r="L11080" s="7"/>
      <c r="Q11080" s="7"/>
      <c r="S11080" s="7"/>
      <c r="T11080" s="7"/>
      <c r="Y11080" s="7"/>
      <c r="AA11080" s="7"/>
      <c r="AB11080" s="7"/>
      <c r="AG11080" s="7"/>
    </row>
    <row r="11081" spans="1:33">
      <c r="A11081" s="7"/>
      <c r="B11081" s="7"/>
      <c r="C11081" s="7"/>
      <c r="D11081" s="7"/>
      <c r="E11081" s="7"/>
      <c r="F11081" s="7"/>
      <c r="G11081" s="7"/>
      <c r="H11081" s="7"/>
      <c r="J11081" s="7"/>
      <c r="K11081" s="7"/>
      <c r="L11081" s="7"/>
      <c r="Q11081" s="7"/>
      <c r="S11081" s="7"/>
      <c r="T11081" s="7"/>
      <c r="Y11081" s="7"/>
      <c r="AA11081" s="7"/>
      <c r="AB11081" s="7"/>
      <c r="AG11081" s="7"/>
    </row>
    <row r="11082" spans="1:33">
      <c r="A11082" s="7"/>
      <c r="B11082" s="7"/>
      <c r="C11082" s="7"/>
      <c r="D11082" s="7"/>
      <c r="E11082" s="7"/>
      <c r="F11082" s="7"/>
      <c r="G11082" s="7"/>
      <c r="H11082" s="7"/>
      <c r="J11082" s="7"/>
      <c r="K11082" s="7"/>
      <c r="L11082" s="7"/>
      <c r="Q11082" s="7"/>
      <c r="S11082" s="7"/>
      <c r="T11082" s="7"/>
      <c r="Y11082" s="7"/>
      <c r="AA11082" s="7"/>
      <c r="AB11082" s="7"/>
      <c r="AG11082" s="7"/>
    </row>
    <row r="11083" spans="1:33">
      <c r="A11083" s="7"/>
      <c r="B11083" s="7"/>
      <c r="C11083" s="7"/>
      <c r="D11083" s="7"/>
      <c r="E11083" s="7"/>
      <c r="F11083" s="7"/>
      <c r="G11083" s="7"/>
      <c r="H11083" s="7"/>
      <c r="J11083" s="7"/>
      <c r="K11083" s="7"/>
      <c r="L11083" s="7"/>
      <c r="Q11083" s="7"/>
      <c r="S11083" s="7"/>
      <c r="T11083" s="7"/>
      <c r="Y11083" s="7"/>
      <c r="AA11083" s="7"/>
      <c r="AB11083" s="7"/>
      <c r="AG11083" s="7"/>
    </row>
    <row r="11084" spans="1:33">
      <c r="A11084" s="7"/>
      <c r="B11084" s="7"/>
      <c r="C11084" s="7"/>
      <c r="D11084" s="7"/>
      <c r="E11084" s="7"/>
      <c r="F11084" s="7"/>
      <c r="G11084" s="7"/>
      <c r="H11084" s="7"/>
      <c r="J11084" s="7"/>
      <c r="K11084" s="7"/>
      <c r="L11084" s="7"/>
      <c r="Q11084" s="7"/>
      <c r="S11084" s="7"/>
      <c r="T11084" s="7"/>
      <c r="Y11084" s="7"/>
      <c r="AA11084" s="7"/>
      <c r="AB11084" s="7"/>
      <c r="AG11084" s="7"/>
    </row>
    <row r="11085" spans="1:33">
      <c r="A11085" s="7"/>
      <c r="B11085" s="7"/>
      <c r="C11085" s="7"/>
      <c r="D11085" s="7"/>
      <c r="E11085" s="7"/>
      <c r="F11085" s="7"/>
      <c r="G11085" s="7"/>
      <c r="H11085" s="7"/>
      <c r="J11085" s="7"/>
      <c r="K11085" s="7"/>
      <c r="L11085" s="7"/>
      <c r="Q11085" s="7"/>
      <c r="S11085" s="7"/>
      <c r="T11085" s="7"/>
      <c r="Y11085" s="7"/>
      <c r="AA11085" s="7"/>
      <c r="AB11085" s="7"/>
      <c r="AG11085" s="7"/>
    </row>
    <row r="11086" spans="1:33">
      <c r="A11086" s="7"/>
      <c r="B11086" s="7"/>
      <c r="C11086" s="7"/>
      <c r="D11086" s="7"/>
      <c r="E11086" s="7"/>
      <c r="F11086" s="7"/>
      <c r="G11086" s="7"/>
      <c r="H11086" s="7"/>
      <c r="J11086" s="7"/>
      <c r="K11086" s="7"/>
      <c r="L11086" s="7"/>
      <c r="Q11086" s="7"/>
      <c r="S11086" s="7"/>
      <c r="T11086" s="7"/>
      <c r="Y11086" s="7"/>
      <c r="AA11086" s="7"/>
      <c r="AB11086" s="7"/>
      <c r="AG11086" s="7"/>
    </row>
    <row r="11087" spans="1:33">
      <c r="A11087" s="7"/>
      <c r="B11087" s="7"/>
      <c r="C11087" s="7"/>
      <c r="D11087" s="7"/>
      <c r="E11087" s="7"/>
      <c r="F11087" s="7"/>
      <c r="G11087" s="7"/>
      <c r="H11087" s="7"/>
      <c r="J11087" s="7"/>
      <c r="K11087" s="7"/>
      <c r="L11087" s="7"/>
      <c r="Q11087" s="7"/>
      <c r="S11087" s="7"/>
      <c r="T11087" s="7"/>
      <c r="Y11087" s="7"/>
      <c r="AA11087" s="7"/>
      <c r="AB11087" s="7"/>
      <c r="AG11087" s="7"/>
    </row>
    <row r="11088" spans="1:33">
      <c r="A11088" s="7"/>
      <c r="B11088" s="7"/>
      <c r="C11088" s="7"/>
      <c r="D11088" s="7"/>
      <c r="E11088" s="7"/>
      <c r="F11088" s="7"/>
      <c r="G11088" s="7"/>
      <c r="H11088" s="7"/>
      <c r="J11088" s="7"/>
      <c r="K11088" s="7"/>
      <c r="L11088" s="7"/>
      <c r="Q11088" s="7"/>
      <c r="S11088" s="7"/>
      <c r="T11088" s="7"/>
      <c r="Y11088" s="7"/>
      <c r="AA11088" s="7"/>
      <c r="AB11088" s="7"/>
      <c r="AG11088" s="7"/>
    </row>
    <row r="11089" spans="1:33">
      <c r="A11089" s="7"/>
      <c r="B11089" s="7"/>
      <c r="C11089" s="7"/>
      <c r="D11089" s="7"/>
      <c r="E11089" s="7"/>
      <c r="F11089" s="7"/>
      <c r="G11089" s="7"/>
      <c r="H11089" s="7"/>
      <c r="J11089" s="7"/>
      <c r="K11089" s="7"/>
      <c r="L11089" s="7"/>
      <c r="Q11089" s="7"/>
      <c r="S11089" s="7"/>
      <c r="T11089" s="7"/>
      <c r="Y11089" s="7"/>
      <c r="AA11089" s="7"/>
      <c r="AB11089" s="7"/>
      <c r="AG11089" s="7"/>
    </row>
    <row r="11090" spans="1:33">
      <c r="A11090" s="7"/>
      <c r="B11090" s="7"/>
      <c r="C11090" s="7"/>
      <c r="D11090" s="7"/>
      <c r="E11090" s="7"/>
      <c r="F11090" s="7"/>
      <c r="G11090" s="7"/>
      <c r="H11090" s="7"/>
      <c r="J11090" s="7"/>
      <c r="K11090" s="7"/>
      <c r="L11090" s="7"/>
      <c r="Q11090" s="7"/>
      <c r="S11090" s="7"/>
      <c r="T11090" s="7"/>
      <c r="Y11090" s="7"/>
      <c r="AA11090" s="7"/>
      <c r="AB11090" s="7"/>
      <c r="AG11090" s="7"/>
    </row>
    <row r="11091" spans="1:33">
      <c r="A11091" s="7"/>
      <c r="B11091" s="7"/>
      <c r="C11091" s="7"/>
      <c r="D11091" s="7"/>
      <c r="E11091" s="7"/>
      <c r="F11091" s="7"/>
      <c r="G11091" s="7"/>
      <c r="H11091" s="7"/>
      <c r="J11091" s="7"/>
      <c r="K11091" s="7"/>
      <c r="L11091" s="7"/>
      <c r="Q11091" s="7"/>
      <c r="S11091" s="7"/>
      <c r="T11091" s="7"/>
      <c r="Y11091" s="7"/>
      <c r="AA11091" s="7"/>
      <c r="AB11091" s="7"/>
      <c r="AG11091" s="7"/>
    </row>
    <row r="11092" spans="1:33">
      <c r="A11092" s="7"/>
      <c r="B11092" s="7"/>
      <c r="C11092" s="7"/>
      <c r="D11092" s="7"/>
      <c r="E11092" s="7"/>
      <c r="F11092" s="7"/>
      <c r="G11092" s="7"/>
      <c r="H11092" s="7"/>
      <c r="J11092" s="7"/>
      <c r="K11092" s="7"/>
      <c r="L11092" s="7"/>
      <c r="Q11092" s="7"/>
      <c r="S11092" s="7"/>
      <c r="T11092" s="7"/>
      <c r="Y11092" s="7"/>
      <c r="AA11092" s="7"/>
      <c r="AB11092" s="7"/>
      <c r="AG11092" s="7"/>
    </row>
    <row r="11093" spans="1:33">
      <c r="A11093" s="7"/>
      <c r="B11093" s="7"/>
      <c r="C11093" s="7"/>
      <c r="D11093" s="7"/>
      <c r="E11093" s="7"/>
      <c r="F11093" s="7"/>
      <c r="G11093" s="7"/>
      <c r="H11093" s="7"/>
      <c r="J11093" s="7"/>
      <c r="K11093" s="7"/>
      <c r="L11093" s="7"/>
      <c r="Q11093" s="7"/>
      <c r="S11093" s="7"/>
      <c r="T11093" s="7"/>
      <c r="Y11093" s="7"/>
      <c r="AA11093" s="7"/>
      <c r="AB11093" s="7"/>
      <c r="AG11093" s="7"/>
    </row>
    <row r="11094" spans="1:33">
      <c r="A11094" s="7"/>
      <c r="B11094" s="7"/>
      <c r="C11094" s="7"/>
      <c r="D11094" s="7"/>
      <c r="E11094" s="7"/>
      <c r="F11094" s="7"/>
      <c r="G11094" s="7"/>
      <c r="H11094" s="7"/>
      <c r="J11094" s="7"/>
      <c r="K11094" s="7"/>
      <c r="L11094" s="7"/>
      <c r="Q11094" s="7"/>
      <c r="S11094" s="7"/>
      <c r="T11094" s="7"/>
      <c r="Y11094" s="7"/>
      <c r="AA11094" s="7"/>
      <c r="AB11094" s="7"/>
      <c r="AG11094" s="7"/>
    </row>
    <row r="11095" spans="1:33">
      <c r="A11095" s="7"/>
      <c r="B11095" s="7"/>
      <c r="C11095" s="7"/>
      <c r="D11095" s="7"/>
      <c r="E11095" s="7"/>
      <c r="F11095" s="7"/>
      <c r="G11095" s="7"/>
      <c r="H11095" s="7"/>
      <c r="J11095" s="7"/>
      <c r="K11095" s="7"/>
      <c r="L11095" s="7"/>
      <c r="Q11095" s="7"/>
      <c r="S11095" s="7"/>
      <c r="T11095" s="7"/>
      <c r="Y11095" s="7"/>
      <c r="AA11095" s="7"/>
      <c r="AB11095" s="7"/>
      <c r="AG11095" s="7"/>
    </row>
    <row r="11096" spans="1:33">
      <c r="A11096" s="7"/>
      <c r="B11096" s="7"/>
      <c r="C11096" s="7"/>
      <c r="D11096" s="7"/>
      <c r="E11096" s="7"/>
      <c r="F11096" s="7"/>
      <c r="G11096" s="7"/>
      <c r="H11096" s="7"/>
      <c r="J11096" s="7"/>
      <c r="K11096" s="7"/>
      <c r="L11096" s="7"/>
      <c r="Q11096" s="7"/>
      <c r="S11096" s="7"/>
      <c r="T11096" s="7"/>
      <c r="Y11096" s="7"/>
      <c r="AA11096" s="7"/>
      <c r="AB11096" s="7"/>
      <c r="AG11096" s="7"/>
    </row>
    <row r="11097" spans="1:33">
      <c r="A11097" s="7"/>
      <c r="B11097" s="7"/>
      <c r="C11097" s="7"/>
      <c r="D11097" s="7"/>
      <c r="E11097" s="7"/>
      <c r="F11097" s="7"/>
      <c r="G11097" s="7"/>
      <c r="H11097" s="7"/>
      <c r="J11097" s="7"/>
      <c r="K11097" s="7"/>
      <c r="L11097" s="7"/>
      <c r="Q11097" s="7"/>
      <c r="S11097" s="7"/>
      <c r="T11097" s="7"/>
      <c r="Y11097" s="7"/>
      <c r="AA11097" s="7"/>
      <c r="AB11097" s="7"/>
      <c r="AG11097" s="7"/>
    </row>
    <row r="11098" spans="1:33">
      <c r="A11098" s="7"/>
      <c r="B11098" s="7"/>
      <c r="C11098" s="7"/>
      <c r="D11098" s="7"/>
      <c r="E11098" s="7"/>
      <c r="F11098" s="7"/>
      <c r="G11098" s="7"/>
      <c r="H11098" s="7"/>
      <c r="J11098" s="7"/>
      <c r="K11098" s="7"/>
      <c r="L11098" s="7"/>
      <c r="Q11098" s="7"/>
      <c r="S11098" s="7"/>
      <c r="T11098" s="7"/>
      <c r="Y11098" s="7"/>
      <c r="AA11098" s="7"/>
      <c r="AB11098" s="7"/>
      <c r="AG11098" s="7"/>
    </row>
    <row r="11099" spans="1:33">
      <c r="A11099" s="7"/>
      <c r="B11099" s="7"/>
      <c r="C11099" s="7"/>
      <c r="D11099" s="7"/>
      <c r="E11099" s="7"/>
      <c r="F11099" s="7"/>
      <c r="G11099" s="7"/>
      <c r="H11099" s="7"/>
      <c r="J11099" s="7"/>
      <c r="K11099" s="7"/>
      <c r="L11099" s="7"/>
      <c r="Q11099" s="7"/>
      <c r="S11099" s="7"/>
      <c r="T11099" s="7"/>
      <c r="Y11099" s="7"/>
      <c r="AA11099" s="7"/>
      <c r="AB11099" s="7"/>
      <c r="AG11099" s="7"/>
    </row>
    <row r="11100" spans="1:33">
      <c r="A11100" s="7"/>
      <c r="B11100" s="7"/>
      <c r="C11100" s="7"/>
      <c r="D11100" s="7"/>
      <c r="E11100" s="7"/>
      <c r="F11100" s="7"/>
      <c r="G11100" s="7"/>
      <c r="H11100" s="7"/>
      <c r="J11100" s="7"/>
      <c r="K11100" s="7"/>
      <c r="L11100" s="7"/>
      <c r="Q11100" s="7"/>
      <c r="S11100" s="7"/>
      <c r="T11100" s="7"/>
      <c r="Y11100" s="7"/>
      <c r="AA11100" s="7"/>
      <c r="AB11100" s="7"/>
      <c r="AG11100" s="7"/>
    </row>
    <row r="11101" spans="1:33">
      <c r="A11101" s="7"/>
      <c r="B11101" s="7"/>
      <c r="C11101" s="7"/>
      <c r="D11101" s="7"/>
      <c r="E11101" s="7"/>
      <c r="F11101" s="7"/>
      <c r="G11101" s="7"/>
      <c r="H11101" s="7"/>
      <c r="J11101" s="7"/>
      <c r="K11101" s="7"/>
      <c r="L11101" s="7"/>
      <c r="Q11101" s="7"/>
      <c r="S11101" s="7"/>
      <c r="T11101" s="7"/>
      <c r="Y11101" s="7"/>
      <c r="AA11101" s="7"/>
      <c r="AB11101" s="7"/>
      <c r="AG11101" s="7"/>
    </row>
    <row r="11102" spans="1:33">
      <c r="A11102" s="7"/>
      <c r="B11102" s="7"/>
      <c r="C11102" s="7"/>
      <c r="D11102" s="7"/>
      <c r="E11102" s="7"/>
      <c r="F11102" s="7"/>
      <c r="G11102" s="7"/>
      <c r="H11102" s="7"/>
      <c r="J11102" s="7"/>
      <c r="K11102" s="7"/>
      <c r="L11102" s="7"/>
      <c r="Q11102" s="7"/>
      <c r="S11102" s="7"/>
      <c r="T11102" s="7"/>
      <c r="Y11102" s="7"/>
      <c r="AA11102" s="7"/>
      <c r="AB11102" s="7"/>
      <c r="AG11102" s="7"/>
    </row>
    <row r="11103" spans="1:33">
      <c r="A11103" s="7"/>
      <c r="B11103" s="7"/>
      <c r="C11103" s="7"/>
      <c r="D11103" s="7"/>
      <c r="E11103" s="7"/>
      <c r="F11103" s="7"/>
      <c r="G11103" s="7"/>
      <c r="H11103" s="7"/>
      <c r="J11103" s="7"/>
      <c r="K11103" s="7"/>
      <c r="L11103" s="7"/>
      <c r="Q11103" s="7"/>
      <c r="S11103" s="7"/>
      <c r="T11103" s="7"/>
      <c r="Y11103" s="7"/>
      <c r="AA11103" s="7"/>
      <c r="AB11103" s="7"/>
      <c r="AG11103" s="7"/>
    </row>
    <row r="11104" spans="1:33">
      <c r="A11104" s="7"/>
      <c r="B11104" s="7"/>
      <c r="C11104" s="7"/>
      <c r="D11104" s="7"/>
      <c r="E11104" s="7"/>
      <c r="F11104" s="7"/>
      <c r="G11104" s="7"/>
      <c r="H11104" s="7"/>
      <c r="J11104" s="7"/>
      <c r="K11104" s="7"/>
      <c r="L11104" s="7"/>
      <c r="Q11104" s="7"/>
      <c r="S11104" s="7"/>
      <c r="T11104" s="7"/>
      <c r="Y11104" s="7"/>
      <c r="AA11104" s="7"/>
      <c r="AB11104" s="7"/>
      <c r="AG11104" s="7"/>
    </row>
    <row r="11105" spans="1:33">
      <c r="A11105" s="7"/>
      <c r="B11105" s="7"/>
      <c r="C11105" s="7"/>
      <c r="D11105" s="7"/>
      <c r="E11105" s="7"/>
      <c r="F11105" s="7"/>
      <c r="G11105" s="7"/>
      <c r="H11105" s="7"/>
      <c r="J11105" s="7"/>
      <c r="K11105" s="7"/>
      <c r="L11105" s="7"/>
      <c r="Q11105" s="7"/>
      <c r="S11105" s="7"/>
      <c r="T11105" s="7"/>
      <c r="Y11105" s="7"/>
      <c r="AA11105" s="7"/>
      <c r="AB11105" s="7"/>
      <c r="AG11105" s="7"/>
    </row>
    <row r="11106" spans="1:33">
      <c r="A11106" s="7"/>
      <c r="B11106" s="7"/>
      <c r="C11106" s="7"/>
      <c r="D11106" s="7"/>
      <c r="E11106" s="7"/>
      <c r="F11106" s="7"/>
      <c r="G11106" s="7"/>
      <c r="H11106" s="7"/>
      <c r="J11106" s="7"/>
      <c r="K11106" s="7"/>
      <c r="L11106" s="7"/>
      <c r="Q11106" s="7"/>
      <c r="S11106" s="7"/>
      <c r="T11106" s="7"/>
      <c r="Y11106" s="7"/>
      <c r="AA11106" s="7"/>
      <c r="AB11106" s="7"/>
      <c r="AG11106" s="7"/>
    </row>
    <row r="11107" spans="1:33">
      <c r="A11107" s="7"/>
      <c r="B11107" s="7"/>
      <c r="C11107" s="7"/>
      <c r="D11107" s="7"/>
      <c r="E11107" s="7"/>
      <c r="F11107" s="7"/>
      <c r="G11107" s="7"/>
      <c r="H11107" s="7"/>
      <c r="J11107" s="7"/>
      <c r="K11107" s="7"/>
      <c r="L11107" s="7"/>
      <c r="Q11107" s="7"/>
      <c r="S11107" s="7"/>
      <c r="T11107" s="7"/>
      <c r="Y11107" s="7"/>
      <c r="AA11107" s="7"/>
      <c r="AB11107" s="7"/>
      <c r="AG11107" s="7"/>
    </row>
    <row r="11108" spans="1:33">
      <c r="A11108" s="7"/>
      <c r="B11108" s="7"/>
      <c r="C11108" s="7"/>
      <c r="D11108" s="7"/>
      <c r="E11108" s="7"/>
      <c r="F11108" s="7"/>
      <c r="G11108" s="7"/>
      <c r="H11108" s="7"/>
      <c r="J11108" s="7"/>
      <c r="K11108" s="7"/>
      <c r="L11108" s="7"/>
      <c r="Q11108" s="7"/>
      <c r="S11108" s="7"/>
      <c r="T11108" s="7"/>
      <c r="Y11108" s="7"/>
      <c r="AA11108" s="7"/>
      <c r="AB11108" s="7"/>
      <c r="AG11108" s="7"/>
    </row>
    <row r="11109" spans="1:33">
      <c r="A11109" s="7"/>
      <c r="B11109" s="7"/>
      <c r="C11109" s="7"/>
      <c r="D11109" s="7"/>
      <c r="E11109" s="7"/>
      <c r="F11109" s="7"/>
      <c r="G11109" s="7"/>
      <c r="H11109" s="7"/>
      <c r="J11109" s="7"/>
      <c r="K11109" s="7"/>
      <c r="L11109" s="7"/>
      <c r="Q11109" s="7"/>
      <c r="S11109" s="7"/>
      <c r="T11109" s="7"/>
      <c r="Y11109" s="7"/>
      <c r="AA11109" s="7"/>
      <c r="AB11109" s="7"/>
      <c r="AG11109" s="7"/>
    </row>
    <row r="11110" spans="1:33">
      <c r="A11110" s="7"/>
      <c r="B11110" s="7"/>
      <c r="C11110" s="7"/>
      <c r="D11110" s="7"/>
      <c r="E11110" s="7"/>
      <c r="F11110" s="7"/>
      <c r="G11110" s="7"/>
      <c r="H11110" s="7"/>
      <c r="J11110" s="7"/>
      <c r="K11110" s="7"/>
      <c r="L11110" s="7"/>
      <c r="Q11110" s="7"/>
      <c r="S11110" s="7"/>
      <c r="T11110" s="7"/>
      <c r="Y11110" s="7"/>
      <c r="AA11110" s="7"/>
      <c r="AB11110" s="7"/>
      <c r="AG11110" s="7"/>
    </row>
    <row r="11111" spans="1:33">
      <c r="A11111" s="7"/>
      <c r="B11111" s="7"/>
      <c r="C11111" s="7"/>
      <c r="D11111" s="7"/>
      <c r="E11111" s="7"/>
      <c r="F11111" s="7"/>
      <c r="G11111" s="7"/>
      <c r="H11111" s="7"/>
      <c r="J11111" s="7"/>
      <c r="K11111" s="7"/>
      <c r="L11111" s="7"/>
      <c r="Q11111" s="7"/>
      <c r="S11111" s="7"/>
      <c r="T11111" s="7"/>
      <c r="Y11111" s="7"/>
      <c r="AA11111" s="7"/>
      <c r="AB11111" s="7"/>
      <c r="AG11111" s="7"/>
    </row>
    <row r="11112" spans="1:33">
      <c r="A11112" s="7"/>
      <c r="B11112" s="7"/>
      <c r="C11112" s="7"/>
      <c r="D11112" s="7"/>
      <c r="E11112" s="7"/>
      <c r="F11112" s="7"/>
      <c r="G11112" s="7"/>
      <c r="H11112" s="7"/>
      <c r="J11112" s="7"/>
      <c r="K11112" s="7"/>
      <c r="L11112" s="7"/>
      <c r="Q11112" s="7"/>
      <c r="S11112" s="7"/>
      <c r="T11112" s="7"/>
      <c r="Y11112" s="7"/>
      <c r="AA11112" s="7"/>
      <c r="AB11112" s="7"/>
      <c r="AG11112" s="7"/>
    </row>
    <row r="11113" spans="1:33">
      <c r="A11113" s="7"/>
      <c r="B11113" s="7"/>
      <c r="C11113" s="7"/>
      <c r="D11113" s="7"/>
      <c r="E11113" s="7"/>
      <c r="F11113" s="7"/>
      <c r="G11113" s="7"/>
      <c r="H11113" s="7"/>
      <c r="J11113" s="7"/>
      <c r="K11113" s="7"/>
      <c r="L11113" s="7"/>
      <c r="Q11113" s="7"/>
      <c r="S11113" s="7"/>
      <c r="T11113" s="7"/>
      <c r="Y11113" s="7"/>
      <c r="AA11113" s="7"/>
      <c r="AB11113" s="7"/>
      <c r="AG11113" s="7"/>
    </row>
    <row r="11114" spans="1:33">
      <c r="A11114" s="7"/>
      <c r="B11114" s="7"/>
      <c r="C11114" s="7"/>
      <c r="D11114" s="7"/>
      <c r="E11114" s="7"/>
      <c r="F11114" s="7"/>
      <c r="G11114" s="7"/>
      <c r="H11114" s="7"/>
      <c r="J11114" s="7"/>
      <c r="K11114" s="7"/>
      <c r="L11114" s="7"/>
      <c r="Q11114" s="7"/>
      <c r="S11114" s="7"/>
      <c r="T11114" s="7"/>
      <c r="Y11114" s="7"/>
      <c r="AA11114" s="7"/>
      <c r="AB11114" s="7"/>
      <c r="AG11114" s="7"/>
    </row>
    <row r="11115" spans="1:33">
      <c r="A11115" s="7"/>
      <c r="B11115" s="7"/>
      <c r="C11115" s="7"/>
      <c r="D11115" s="7"/>
      <c r="E11115" s="7"/>
      <c r="F11115" s="7"/>
      <c r="G11115" s="7"/>
      <c r="H11115" s="7"/>
      <c r="J11115" s="7"/>
      <c r="K11115" s="7"/>
      <c r="L11115" s="7"/>
      <c r="Q11115" s="7"/>
      <c r="S11115" s="7"/>
      <c r="T11115" s="7"/>
      <c r="Y11115" s="7"/>
      <c r="AA11115" s="7"/>
      <c r="AB11115" s="7"/>
      <c r="AG11115" s="7"/>
    </row>
    <row r="11116" spans="1:33">
      <c r="A11116" s="7"/>
      <c r="B11116" s="7"/>
      <c r="C11116" s="7"/>
      <c r="D11116" s="7"/>
      <c r="E11116" s="7"/>
      <c r="F11116" s="7"/>
      <c r="G11116" s="7"/>
      <c r="H11116" s="7"/>
      <c r="J11116" s="7"/>
      <c r="K11116" s="7"/>
      <c r="L11116" s="7"/>
      <c r="Q11116" s="7"/>
      <c r="S11116" s="7"/>
      <c r="T11116" s="7"/>
      <c r="Y11116" s="7"/>
      <c r="AA11116" s="7"/>
      <c r="AB11116" s="7"/>
      <c r="AG11116" s="7"/>
    </row>
    <row r="11117" spans="1:33">
      <c r="A11117" s="7"/>
      <c r="B11117" s="7"/>
      <c r="C11117" s="7"/>
      <c r="D11117" s="7"/>
      <c r="E11117" s="7"/>
      <c r="F11117" s="7"/>
      <c r="G11117" s="7"/>
      <c r="H11117" s="7"/>
      <c r="J11117" s="7"/>
      <c r="K11117" s="7"/>
      <c r="L11117" s="7"/>
      <c r="Q11117" s="7"/>
      <c r="S11117" s="7"/>
      <c r="T11117" s="7"/>
      <c r="Y11117" s="7"/>
      <c r="AA11117" s="7"/>
      <c r="AB11117" s="7"/>
      <c r="AG11117" s="7"/>
    </row>
    <row r="11118" spans="1:33">
      <c r="A11118" s="7"/>
      <c r="B11118" s="7"/>
      <c r="C11118" s="7"/>
      <c r="D11118" s="7"/>
      <c r="E11118" s="7"/>
      <c r="F11118" s="7"/>
      <c r="G11118" s="7"/>
      <c r="H11118" s="7"/>
      <c r="J11118" s="7"/>
      <c r="K11118" s="7"/>
      <c r="L11118" s="7"/>
      <c r="Q11118" s="7"/>
      <c r="S11118" s="7"/>
      <c r="T11118" s="7"/>
      <c r="Y11118" s="7"/>
      <c r="AA11118" s="7"/>
      <c r="AB11118" s="7"/>
      <c r="AG11118" s="7"/>
    </row>
    <row r="11119" spans="1:33">
      <c r="A11119" s="7"/>
      <c r="B11119" s="7"/>
      <c r="C11119" s="7"/>
      <c r="D11119" s="7"/>
      <c r="E11119" s="7"/>
      <c r="F11119" s="7"/>
      <c r="G11119" s="7"/>
      <c r="H11119" s="7"/>
      <c r="J11119" s="7"/>
      <c r="K11119" s="7"/>
      <c r="L11119" s="7"/>
      <c r="Q11119" s="7"/>
      <c r="S11119" s="7"/>
      <c r="T11119" s="7"/>
      <c r="Y11119" s="7"/>
      <c r="AA11119" s="7"/>
      <c r="AB11119" s="7"/>
      <c r="AG11119" s="7"/>
    </row>
    <row r="11120" spans="1:33">
      <c r="A11120" s="7"/>
      <c r="B11120" s="7"/>
      <c r="C11120" s="7"/>
      <c r="D11120" s="7"/>
      <c r="E11120" s="7"/>
      <c r="F11120" s="7"/>
      <c r="G11120" s="7"/>
      <c r="H11120" s="7"/>
      <c r="J11120" s="7"/>
      <c r="K11120" s="7"/>
      <c r="L11120" s="7"/>
      <c r="Q11120" s="7"/>
      <c r="S11120" s="7"/>
      <c r="T11120" s="7"/>
      <c r="Y11120" s="7"/>
      <c r="AA11120" s="7"/>
      <c r="AB11120" s="7"/>
      <c r="AG11120" s="7"/>
    </row>
    <row r="11121" spans="1:33">
      <c r="A11121" s="7"/>
      <c r="B11121" s="7"/>
      <c r="C11121" s="7"/>
      <c r="D11121" s="7"/>
      <c r="E11121" s="7"/>
      <c r="F11121" s="7"/>
      <c r="G11121" s="7"/>
      <c r="H11121" s="7"/>
      <c r="J11121" s="7"/>
      <c r="K11121" s="7"/>
      <c r="L11121" s="7"/>
      <c r="Q11121" s="7"/>
      <c r="S11121" s="7"/>
      <c r="T11121" s="7"/>
      <c r="Y11121" s="7"/>
      <c r="AA11121" s="7"/>
      <c r="AB11121" s="7"/>
      <c r="AG11121" s="7"/>
    </row>
    <row r="11122" spans="1:33">
      <c r="A11122" s="7"/>
      <c r="B11122" s="7"/>
      <c r="C11122" s="7"/>
      <c r="D11122" s="7"/>
      <c r="E11122" s="7"/>
      <c r="F11122" s="7"/>
      <c r="G11122" s="7"/>
      <c r="H11122" s="7"/>
      <c r="J11122" s="7"/>
      <c r="K11122" s="7"/>
      <c r="L11122" s="7"/>
      <c r="Q11122" s="7"/>
      <c r="S11122" s="7"/>
      <c r="T11122" s="7"/>
      <c r="Y11122" s="7"/>
      <c r="AA11122" s="7"/>
      <c r="AB11122" s="7"/>
      <c r="AG11122" s="7"/>
    </row>
    <row r="11123" spans="1:33">
      <c r="A11123" s="7"/>
      <c r="B11123" s="7"/>
      <c r="C11123" s="7"/>
      <c r="D11123" s="7"/>
      <c r="E11123" s="7"/>
      <c r="F11123" s="7"/>
      <c r="G11123" s="7"/>
      <c r="H11123" s="7"/>
      <c r="J11123" s="7"/>
      <c r="K11123" s="7"/>
      <c r="L11123" s="7"/>
      <c r="Q11123" s="7"/>
      <c r="S11123" s="7"/>
      <c r="T11123" s="7"/>
      <c r="Y11123" s="7"/>
      <c r="AA11123" s="7"/>
      <c r="AB11123" s="7"/>
      <c r="AG11123" s="7"/>
    </row>
    <row r="11124" spans="1:33">
      <c r="A11124" s="7"/>
      <c r="B11124" s="7"/>
      <c r="C11124" s="7"/>
      <c r="D11124" s="7"/>
      <c r="E11124" s="7"/>
      <c r="F11124" s="7"/>
      <c r="G11124" s="7"/>
      <c r="H11124" s="7"/>
      <c r="J11124" s="7"/>
      <c r="K11124" s="7"/>
      <c r="L11124" s="7"/>
      <c r="Q11124" s="7"/>
      <c r="S11124" s="7"/>
      <c r="T11124" s="7"/>
      <c r="Y11124" s="7"/>
      <c r="AA11124" s="7"/>
      <c r="AB11124" s="7"/>
      <c r="AG11124" s="7"/>
    </row>
    <row r="11125" spans="1:33">
      <c r="A11125" s="7"/>
      <c r="B11125" s="7"/>
      <c r="C11125" s="7"/>
      <c r="D11125" s="7"/>
      <c r="E11125" s="7"/>
      <c r="F11125" s="7"/>
      <c r="G11125" s="7"/>
      <c r="H11125" s="7"/>
      <c r="J11125" s="7"/>
      <c r="K11125" s="7"/>
      <c r="L11125" s="7"/>
      <c r="Q11125" s="7"/>
      <c r="S11125" s="7"/>
      <c r="T11125" s="7"/>
      <c r="Y11125" s="7"/>
      <c r="AA11125" s="7"/>
      <c r="AB11125" s="7"/>
      <c r="AG11125" s="7"/>
    </row>
    <row r="11126" spans="1:33">
      <c r="A11126" s="7"/>
      <c r="B11126" s="7"/>
      <c r="C11126" s="7"/>
      <c r="D11126" s="7"/>
      <c r="E11126" s="7"/>
      <c r="F11126" s="7"/>
      <c r="G11126" s="7"/>
      <c r="H11126" s="7"/>
      <c r="J11126" s="7"/>
      <c r="K11126" s="7"/>
      <c r="L11126" s="7"/>
      <c r="Q11126" s="7"/>
      <c r="S11126" s="7"/>
      <c r="T11126" s="7"/>
      <c r="Y11126" s="7"/>
      <c r="AA11126" s="7"/>
      <c r="AB11126" s="7"/>
      <c r="AG11126" s="7"/>
    </row>
    <row r="11127" spans="1:33">
      <c r="A11127" s="7"/>
      <c r="B11127" s="7"/>
      <c r="C11127" s="7"/>
      <c r="D11127" s="7"/>
      <c r="E11127" s="7"/>
      <c r="F11127" s="7"/>
      <c r="G11127" s="7"/>
      <c r="H11127" s="7"/>
      <c r="J11127" s="7"/>
      <c r="K11127" s="7"/>
      <c r="L11127" s="7"/>
      <c r="Q11127" s="7"/>
      <c r="S11127" s="7"/>
      <c r="T11127" s="7"/>
      <c r="Y11127" s="7"/>
      <c r="AA11127" s="7"/>
      <c r="AB11127" s="7"/>
      <c r="AG11127" s="7"/>
    </row>
    <row r="11128" spans="1:33">
      <c r="A11128" s="7"/>
      <c r="B11128" s="7"/>
      <c r="C11128" s="7"/>
      <c r="D11128" s="7"/>
      <c r="E11128" s="7"/>
      <c r="F11128" s="7"/>
      <c r="G11128" s="7"/>
      <c r="H11128" s="7"/>
      <c r="J11128" s="7"/>
      <c r="K11128" s="7"/>
      <c r="L11128" s="7"/>
      <c r="Q11128" s="7"/>
      <c r="S11128" s="7"/>
      <c r="T11128" s="7"/>
      <c r="Y11128" s="7"/>
      <c r="AA11128" s="7"/>
      <c r="AB11128" s="7"/>
      <c r="AG11128" s="7"/>
    </row>
    <row r="11129" spans="1:33">
      <c r="A11129" s="7"/>
      <c r="B11129" s="7"/>
      <c r="C11129" s="7"/>
      <c r="D11129" s="7"/>
      <c r="E11129" s="7"/>
      <c r="F11129" s="7"/>
      <c r="G11129" s="7"/>
      <c r="H11129" s="7"/>
      <c r="J11129" s="7"/>
      <c r="K11129" s="7"/>
      <c r="L11129" s="7"/>
      <c r="Q11129" s="7"/>
      <c r="S11129" s="7"/>
      <c r="T11129" s="7"/>
      <c r="Y11129" s="7"/>
      <c r="AA11129" s="7"/>
      <c r="AB11129" s="7"/>
      <c r="AG11129" s="7"/>
    </row>
    <row r="11130" spans="1:33">
      <c r="A11130" s="7"/>
      <c r="B11130" s="7"/>
      <c r="C11130" s="7"/>
      <c r="D11130" s="7"/>
      <c r="E11130" s="7"/>
      <c r="F11130" s="7"/>
      <c r="G11130" s="7"/>
      <c r="H11130" s="7"/>
      <c r="J11130" s="7"/>
      <c r="K11130" s="7"/>
      <c r="L11130" s="7"/>
      <c r="Q11130" s="7"/>
      <c r="S11130" s="7"/>
      <c r="T11130" s="7"/>
      <c r="Y11130" s="7"/>
      <c r="AA11130" s="7"/>
      <c r="AB11130" s="7"/>
      <c r="AG11130" s="7"/>
    </row>
    <row r="11131" spans="1:33">
      <c r="A11131" s="7"/>
      <c r="B11131" s="7"/>
      <c r="C11131" s="7"/>
      <c r="D11131" s="7"/>
      <c r="E11131" s="7"/>
      <c r="F11131" s="7"/>
      <c r="G11131" s="7"/>
      <c r="H11131" s="7"/>
      <c r="J11131" s="7"/>
      <c r="K11131" s="7"/>
      <c r="L11131" s="7"/>
      <c r="Q11131" s="7"/>
      <c r="S11131" s="7"/>
      <c r="T11131" s="7"/>
      <c r="Y11131" s="7"/>
      <c r="AA11131" s="7"/>
      <c r="AB11131" s="7"/>
      <c r="AG11131" s="7"/>
    </row>
    <row r="11132" spans="1:33">
      <c r="A11132" s="7"/>
      <c r="B11132" s="7"/>
      <c r="C11132" s="7"/>
      <c r="D11132" s="7"/>
      <c r="E11132" s="7"/>
      <c r="F11132" s="7"/>
      <c r="G11132" s="7"/>
      <c r="H11132" s="7"/>
      <c r="J11132" s="7"/>
      <c r="K11132" s="7"/>
      <c r="L11132" s="7"/>
      <c r="Q11132" s="7"/>
      <c r="S11132" s="7"/>
      <c r="T11132" s="7"/>
      <c r="Y11132" s="7"/>
      <c r="AA11132" s="7"/>
      <c r="AB11132" s="7"/>
      <c r="AG11132" s="7"/>
    </row>
    <row r="11133" spans="1:33">
      <c r="A11133" s="7"/>
      <c r="B11133" s="7"/>
      <c r="C11133" s="7"/>
      <c r="D11133" s="7"/>
      <c r="E11133" s="7"/>
      <c r="F11133" s="7"/>
      <c r="G11133" s="7"/>
      <c r="H11133" s="7"/>
      <c r="J11133" s="7"/>
      <c r="K11133" s="7"/>
      <c r="L11133" s="7"/>
      <c r="Q11133" s="7"/>
      <c r="S11133" s="7"/>
      <c r="T11133" s="7"/>
      <c r="Y11133" s="7"/>
      <c r="AA11133" s="7"/>
      <c r="AB11133" s="7"/>
      <c r="AG11133" s="7"/>
    </row>
    <row r="11134" spans="1:33">
      <c r="A11134" s="7"/>
      <c r="B11134" s="7"/>
      <c r="C11134" s="7"/>
      <c r="D11134" s="7"/>
      <c r="E11134" s="7"/>
      <c r="F11134" s="7"/>
      <c r="G11134" s="7"/>
      <c r="H11134" s="7"/>
      <c r="J11134" s="7"/>
      <c r="K11134" s="7"/>
      <c r="L11134" s="7"/>
      <c r="Q11134" s="7"/>
      <c r="S11134" s="7"/>
      <c r="T11134" s="7"/>
      <c r="Y11134" s="7"/>
      <c r="AA11134" s="7"/>
      <c r="AB11134" s="7"/>
      <c r="AG11134" s="7"/>
    </row>
    <row r="11135" spans="1:33">
      <c r="A11135" s="7"/>
      <c r="B11135" s="7"/>
      <c r="C11135" s="7"/>
      <c r="D11135" s="7"/>
      <c r="E11135" s="7"/>
      <c r="F11135" s="7"/>
      <c r="G11135" s="7"/>
      <c r="H11135" s="7"/>
      <c r="J11135" s="7"/>
      <c r="K11135" s="7"/>
      <c r="L11135" s="7"/>
      <c r="Q11135" s="7"/>
      <c r="S11135" s="7"/>
      <c r="T11135" s="7"/>
      <c r="Y11135" s="7"/>
      <c r="AA11135" s="7"/>
      <c r="AB11135" s="7"/>
      <c r="AG11135" s="7"/>
    </row>
    <row r="11136" spans="1:33">
      <c r="A11136" s="7"/>
      <c r="B11136" s="7"/>
      <c r="C11136" s="7"/>
      <c r="D11136" s="7"/>
      <c r="E11136" s="7"/>
      <c r="F11136" s="7"/>
      <c r="G11136" s="7"/>
      <c r="H11136" s="7"/>
      <c r="J11136" s="7"/>
      <c r="K11136" s="7"/>
      <c r="L11136" s="7"/>
      <c r="Q11136" s="7"/>
      <c r="S11136" s="7"/>
      <c r="T11136" s="7"/>
      <c r="Y11136" s="7"/>
      <c r="AA11136" s="7"/>
      <c r="AB11136" s="7"/>
      <c r="AG11136" s="7"/>
    </row>
    <row r="11137" spans="1:33">
      <c r="A11137" s="7"/>
      <c r="B11137" s="7"/>
      <c r="C11137" s="7"/>
      <c r="D11137" s="7"/>
      <c r="E11137" s="7"/>
      <c r="F11137" s="7"/>
      <c r="G11137" s="7"/>
      <c r="H11137" s="7"/>
      <c r="J11137" s="7"/>
      <c r="K11137" s="7"/>
      <c r="L11137" s="7"/>
      <c r="Q11137" s="7"/>
      <c r="S11137" s="7"/>
      <c r="T11137" s="7"/>
      <c r="Y11137" s="7"/>
      <c r="AA11137" s="7"/>
      <c r="AB11137" s="7"/>
      <c r="AG11137" s="7"/>
    </row>
    <row r="11138" spans="1:33">
      <c r="A11138" s="7"/>
      <c r="B11138" s="7"/>
      <c r="C11138" s="7"/>
      <c r="D11138" s="7"/>
      <c r="E11138" s="7"/>
      <c r="F11138" s="7"/>
      <c r="G11138" s="7"/>
      <c r="H11138" s="7"/>
      <c r="J11138" s="7"/>
      <c r="K11138" s="7"/>
      <c r="L11138" s="7"/>
      <c r="Q11138" s="7"/>
      <c r="S11138" s="7"/>
      <c r="T11138" s="7"/>
      <c r="Y11138" s="7"/>
      <c r="AA11138" s="7"/>
      <c r="AB11138" s="7"/>
      <c r="AG11138" s="7"/>
    </row>
    <row r="11139" spans="1:33">
      <c r="A11139" s="7"/>
      <c r="B11139" s="7"/>
      <c r="C11139" s="7"/>
      <c r="D11139" s="7"/>
      <c r="E11139" s="7"/>
      <c r="F11139" s="7"/>
      <c r="G11139" s="7"/>
      <c r="H11139" s="7"/>
      <c r="J11139" s="7"/>
      <c r="K11139" s="7"/>
      <c r="L11139" s="7"/>
      <c r="Q11139" s="7"/>
      <c r="S11139" s="7"/>
      <c r="T11139" s="7"/>
      <c r="Y11139" s="7"/>
      <c r="AA11139" s="7"/>
      <c r="AB11139" s="7"/>
      <c r="AG11139" s="7"/>
    </row>
    <row r="11140" spans="1:33">
      <c r="A11140" s="7"/>
      <c r="B11140" s="7"/>
      <c r="C11140" s="7"/>
      <c r="D11140" s="7"/>
      <c r="E11140" s="7"/>
      <c r="F11140" s="7"/>
      <c r="G11140" s="7"/>
      <c r="H11140" s="7"/>
      <c r="J11140" s="7"/>
      <c r="K11140" s="7"/>
      <c r="L11140" s="7"/>
      <c r="Q11140" s="7"/>
      <c r="S11140" s="7"/>
      <c r="T11140" s="7"/>
      <c r="Y11140" s="7"/>
      <c r="AA11140" s="7"/>
      <c r="AB11140" s="7"/>
      <c r="AG11140" s="7"/>
    </row>
    <row r="11141" spans="1:33">
      <c r="A11141" s="7"/>
      <c r="B11141" s="7"/>
      <c r="C11141" s="7"/>
      <c r="D11141" s="7"/>
      <c r="E11141" s="7"/>
      <c r="F11141" s="7"/>
      <c r="G11141" s="7"/>
      <c r="H11141" s="7"/>
      <c r="J11141" s="7"/>
      <c r="K11141" s="7"/>
      <c r="L11141" s="7"/>
      <c r="Q11141" s="7"/>
      <c r="S11141" s="7"/>
      <c r="T11141" s="7"/>
      <c r="Y11141" s="7"/>
      <c r="AA11141" s="7"/>
      <c r="AB11141" s="7"/>
      <c r="AG11141" s="7"/>
    </row>
    <row r="11142" spans="1:33">
      <c r="A11142" s="7"/>
      <c r="B11142" s="7"/>
      <c r="C11142" s="7"/>
      <c r="D11142" s="7"/>
      <c r="E11142" s="7"/>
      <c r="F11142" s="7"/>
      <c r="G11142" s="7"/>
      <c r="H11142" s="7"/>
      <c r="J11142" s="7"/>
      <c r="K11142" s="7"/>
      <c r="L11142" s="7"/>
      <c r="Q11142" s="7"/>
      <c r="S11142" s="7"/>
      <c r="T11142" s="7"/>
      <c r="Y11142" s="7"/>
      <c r="AA11142" s="7"/>
      <c r="AB11142" s="7"/>
      <c r="AG11142" s="7"/>
    </row>
    <row r="11143" spans="1:33">
      <c r="A11143" s="7"/>
      <c r="B11143" s="7"/>
      <c r="C11143" s="7"/>
      <c r="D11143" s="7"/>
      <c r="E11143" s="7"/>
      <c r="F11143" s="7"/>
      <c r="G11143" s="7"/>
      <c r="H11143" s="7"/>
      <c r="J11143" s="7"/>
      <c r="K11143" s="7"/>
      <c r="L11143" s="7"/>
      <c r="Q11143" s="7"/>
      <c r="S11143" s="7"/>
      <c r="T11143" s="7"/>
      <c r="Y11143" s="7"/>
      <c r="AA11143" s="7"/>
      <c r="AB11143" s="7"/>
      <c r="AG11143" s="7"/>
    </row>
    <row r="11144" spans="1:33">
      <c r="A11144" s="7"/>
      <c r="B11144" s="7"/>
      <c r="C11144" s="7"/>
      <c r="D11144" s="7"/>
      <c r="E11144" s="7"/>
      <c r="F11144" s="7"/>
      <c r="G11144" s="7"/>
      <c r="H11144" s="7"/>
      <c r="J11144" s="7"/>
      <c r="K11144" s="7"/>
      <c r="L11144" s="7"/>
      <c r="Q11144" s="7"/>
      <c r="S11144" s="7"/>
      <c r="T11144" s="7"/>
      <c r="Y11144" s="7"/>
      <c r="AA11144" s="7"/>
      <c r="AB11144" s="7"/>
      <c r="AG11144" s="7"/>
    </row>
    <row r="11145" spans="1:33">
      <c r="A11145" s="7"/>
      <c r="B11145" s="7"/>
      <c r="C11145" s="7"/>
      <c r="D11145" s="7"/>
      <c r="E11145" s="7"/>
      <c r="F11145" s="7"/>
      <c r="G11145" s="7"/>
      <c r="H11145" s="7"/>
      <c r="J11145" s="7"/>
      <c r="K11145" s="7"/>
      <c r="L11145" s="7"/>
      <c r="Q11145" s="7"/>
      <c r="S11145" s="7"/>
      <c r="T11145" s="7"/>
      <c r="Y11145" s="7"/>
      <c r="AA11145" s="7"/>
      <c r="AB11145" s="7"/>
      <c r="AG11145" s="7"/>
    </row>
    <row r="11146" spans="1:33">
      <c r="A11146" s="7"/>
      <c r="B11146" s="7"/>
      <c r="C11146" s="7"/>
      <c r="D11146" s="7"/>
      <c r="E11146" s="7"/>
      <c r="F11146" s="7"/>
      <c r="G11146" s="7"/>
      <c r="H11146" s="7"/>
      <c r="J11146" s="7"/>
      <c r="K11146" s="7"/>
      <c r="L11146" s="7"/>
      <c r="Q11146" s="7"/>
      <c r="S11146" s="7"/>
      <c r="T11146" s="7"/>
      <c r="Y11146" s="7"/>
      <c r="AA11146" s="7"/>
      <c r="AB11146" s="7"/>
      <c r="AG11146" s="7"/>
    </row>
    <row r="11147" spans="1:33">
      <c r="A11147" s="7"/>
      <c r="B11147" s="7"/>
      <c r="C11147" s="7"/>
      <c r="D11147" s="7"/>
      <c r="E11147" s="7"/>
      <c r="F11147" s="7"/>
      <c r="G11147" s="7"/>
      <c r="H11147" s="7"/>
      <c r="J11147" s="7"/>
      <c r="K11147" s="7"/>
      <c r="L11147" s="7"/>
      <c r="Q11147" s="7"/>
      <c r="S11147" s="7"/>
      <c r="T11147" s="7"/>
      <c r="Y11147" s="7"/>
      <c r="AA11147" s="7"/>
      <c r="AB11147" s="7"/>
      <c r="AG11147" s="7"/>
    </row>
    <row r="11148" spans="1:33">
      <c r="A11148" s="7"/>
      <c r="B11148" s="7"/>
      <c r="C11148" s="7"/>
      <c r="D11148" s="7"/>
      <c r="E11148" s="7"/>
      <c r="F11148" s="7"/>
      <c r="G11148" s="7"/>
      <c r="H11148" s="7"/>
      <c r="J11148" s="7"/>
      <c r="K11148" s="7"/>
      <c r="L11148" s="7"/>
      <c r="Q11148" s="7"/>
      <c r="S11148" s="7"/>
      <c r="T11148" s="7"/>
      <c r="Y11148" s="7"/>
      <c r="AA11148" s="7"/>
      <c r="AB11148" s="7"/>
      <c r="AG11148" s="7"/>
    </row>
    <row r="11149" spans="1:33">
      <c r="A11149" s="7"/>
      <c r="B11149" s="7"/>
      <c r="C11149" s="7"/>
      <c r="D11149" s="7"/>
      <c r="E11149" s="7"/>
      <c r="F11149" s="7"/>
      <c r="G11149" s="7"/>
      <c r="H11149" s="7"/>
      <c r="J11149" s="7"/>
      <c r="K11149" s="7"/>
      <c r="L11149" s="7"/>
      <c r="Q11149" s="7"/>
      <c r="S11149" s="7"/>
      <c r="T11149" s="7"/>
      <c r="Y11149" s="7"/>
      <c r="AA11149" s="7"/>
      <c r="AB11149" s="7"/>
      <c r="AG11149" s="7"/>
    </row>
    <row r="11150" spans="1:33">
      <c r="A11150" s="7"/>
      <c r="B11150" s="7"/>
      <c r="C11150" s="7"/>
      <c r="D11150" s="7"/>
      <c r="E11150" s="7"/>
      <c r="F11150" s="7"/>
      <c r="G11150" s="7"/>
      <c r="H11150" s="7"/>
      <c r="J11150" s="7"/>
      <c r="K11150" s="7"/>
      <c r="L11150" s="7"/>
      <c r="Q11150" s="7"/>
      <c r="S11150" s="7"/>
      <c r="T11150" s="7"/>
      <c r="Y11150" s="7"/>
      <c r="AA11150" s="7"/>
      <c r="AB11150" s="7"/>
      <c r="AG11150" s="7"/>
    </row>
    <row r="11151" spans="1:33">
      <c r="A11151" s="7"/>
      <c r="B11151" s="7"/>
      <c r="C11151" s="7"/>
      <c r="D11151" s="7"/>
      <c r="E11151" s="7"/>
      <c r="F11151" s="7"/>
      <c r="G11151" s="7"/>
      <c r="H11151" s="7"/>
      <c r="J11151" s="7"/>
      <c r="K11151" s="7"/>
      <c r="L11151" s="7"/>
      <c r="Q11151" s="7"/>
      <c r="S11151" s="7"/>
      <c r="T11151" s="7"/>
      <c r="Y11151" s="7"/>
      <c r="AA11151" s="7"/>
      <c r="AB11151" s="7"/>
      <c r="AG11151" s="7"/>
    </row>
    <row r="11152" spans="1:33">
      <c r="A11152" s="7"/>
      <c r="B11152" s="7"/>
      <c r="C11152" s="7"/>
      <c r="D11152" s="7"/>
      <c r="E11152" s="7"/>
      <c r="F11152" s="7"/>
      <c r="G11152" s="7"/>
      <c r="H11152" s="7"/>
      <c r="J11152" s="7"/>
      <c r="K11152" s="7"/>
      <c r="L11152" s="7"/>
      <c r="Q11152" s="7"/>
      <c r="S11152" s="7"/>
      <c r="T11152" s="7"/>
      <c r="Y11152" s="7"/>
      <c r="AA11152" s="7"/>
      <c r="AB11152" s="7"/>
      <c r="AG11152" s="7"/>
    </row>
    <row r="11153" spans="1:33">
      <c r="A11153" s="7"/>
      <c r="B11153" s="7"/>
      <c r="C11153" s="7"/>
      <c r="D11153" s="7"/>
      <c r="E11153" s="7"/>
      <c r="F11153" s="7"/>
      <c r="G11153" s="7"/>
      <c r="H11153" s="7"/>
      <c r="J11153" s="7"/>
      <c r="K11153" s="7"/>
      <c r="L11153" s="7"/>
      <c r="Q11153" s="7"/>
      <c r="S11153" s="7"/>
      <c r="T11153" s="7"/>
      <c r="Y11153" s="7"/>
      <c r="AA11153" s="7"/>
      <c r="AB11153" s="7"/>
      <c r="AG11153" s="7"/>
    </row>
    <row r="11154" spans="1:33">
      <c r="A11154" s="7"/>
      <c r="B11154" s="7"/>
      <c r="C11154" s="7"/>
      <c r="D11154" s="7"/>
      <c r="E11154" s="7"/>
      <c r="F11154" s="7"/>
      <c r="G11154" s="7"/>
      <c r="H11154" s="7"/>
      <c r="J11154" s="7"/>
      <c r="K11154" s="7"/>
      <c r="L11154" s="7"/>
      <c r="Q11154" s="7"/>
      <c r="S11154" s="7"/>
      <c r="T11154" s="7"/>
      <c r="Y11154" s="7"/>
      <c r="AA11154" s="7"/>
      <c r="AB11154" s="7"/>
      <c r="AG11154" s="7"/>
    </row>
    <row r="11155" spans="1:33">
      <c r="A11155" s="7"/>
      <c r="B11155" s="7"/>
      <c r="C11155" s="7"/>
      <c r="D11155" s="7"/>
      <c r="E11155" s="7"/>
      <c r="F11155" s="7"/>
      <c r="G11155" s="7"/>
      <c r="H11155" s="7"/>
      <c r="J11155" s="7"/>
      <c r="K11155" s="7"/>
      <c r="L11155" s="7"/>
      <c r="Q11155" s="7"/>
      <c r="S11155" s="7"/>
      <c r="T11155" s="7"/>
      <c r="Y11155" s="7"/>
      <c r="AA11155" s="7"/>
      <c r="AB11155" s="7"/>
      <c r="AG11155" s="7"/>
    </row>
    <row r="11156" spans="1:33">
      <c r="A11156" s="7"/>
      <c r="B11156" s="7"/>
      <c r="C11156" s="7"/>
      <c r="D11156" s="7"/>
      <c r="E11156" s="7"/>
      <c r="F11156" s="7"/>
      <c r="G11156" s="7"/>
      <c r="H11156" s="7"/>
      <c r="J11156" s="7"/>
      <c r="K11156" s="7"/>
      <c r="L11156" s="7"/>
      <c r="Q11156" s="7"/>
      <c r="S11156" s="7"/>
      <c r="T11156" s="7"/>
      <c r="Y11156" s="7"/>
      <c r="AA11156" s="7"/>
      <c r="AB11156" s="7"/>
      <c r="AG11156" s="7"/>
    </row>
    <row r="11157" spans="1:33">
      <c r="A11157" s="7"/>
      <c r="B11157" s="7"/>
      <c r="C11157" s="7"/>
      <c r="D11157" s="7"/>
      <c r="E11157" s="7"/>
      <c r="F11157" s="7"/>
      <c r="G11157" s="7"/>
      <c r="H11157" s="7"/>
      <c r="J11157" s="7"/>
      <c r="K11157" s="7"/>
      <c r="L11157" s="7"/>
      <c r="Q11157" s="7"/>
      <c r="S11157" s="7"/>
      <c r="T11157" s="7"/>
      <c r="Y11157" s="7"/>
      <c r="AA11157" s="7"/>
      <c r="AB11157" s="7"/>
      <c r="AG11157" s="7"/>
    </row>
    <row r="11158" spans="1:33">
      <c r="A11158" s="7"/>
      <c r="B11158" s="7"/>
      <c r="C11158" s="7"/>
      <c r="D11158" s="7"/>
      <c r="E11158" s="7"/>
      <c r="F11158" s="7"/>
      <c r="G11158" s="7"/>
      <c r="H11158" s="7"/>
      <c r="J11158" s="7"/>
      <c r="K11158" s="7"/>
      <c r="L11158" s="7"/>
      <c r="Q11158" s="7"/>
      <c r="S11158" s="7"/>
      <c r="T11158" s="7"/>
      <c r="Y11158" s="7"/>
      <c r="AA11158" s="7"/>
      <c r="AB11158" s="7"/>
      <c r="AG11158" s="7"/>
    </row>
    <row r="11159" spans="1:33">
      <c r="A11159" s="7"/>
      <c r="B11159" s="7"/>
      <c r="C11159" s="7"/>
      <c r="D11159" s="7"/>
      <c r="E11159" s="7"/>
      <c r="F11159" s="7"/>
      <c r="G11159" s="7"/>
      <c r="H11159" s="7"/>
      <c r="J11159" s="7"/>
      <c r="K11159" s="7"/>
      <c r="L11159" s="7"/>
      <c r="Q11159" s="7"/>
      <c r="S11159" s="7"/>
      <c r="T11159" s="7"/>
      <c r="Y11159" s="7"/>
      <c r="AA11159" s="7"/>
      <c r="AB11159" s="7"/>
      <c r="AG11159" s="7"/>
    </row>
    <row r="11160" spans="1:33">
      <c r="A11160" s="7"/>
      <c r="B11160" s="7"/>
      <c r="C11160" s="7"/>
      <c r="D11160" s="7"/>
      <c r="E11160" s="7"/>
      <c r="F11160" s="7"/>
      <c r="G11160" s="7"/>
      <c r="H11160" s="7"/>
      <c r="J11160" s="7"/>
      <c r="K11160" s="7"/>
      <c r="L11160" s="7"/>
      <c r="Q11160" s="7"/>
      <c r="S11160" s="7"/>
      <c r="T11160" s="7"/>
      <c r="Y11160" s="7"/>
      <c r="AA11160" s="7"/>
      <c r="AB11160" s="7"/>
      <c r="AG11160" s="7"/>
    </row>
    <row r="11161" spans="1:33">
      <c r="A11161" s="7"/>
      <c r="B11161" s="7"/>
      <c r="C11161" s="7"/>
      <c r="D11161" s="7"/>
      <c r="E11161" s="7"/>
      <c r="F11161" s="7"/>
      <c r="G11161" s="7"/>
      <c r="H11161" s="7"/>
      <c r="J11161" s="7"/>
      <c r="K11161" s="7"/>
      <c r="L11161" s="7"/>
      <c r="Q11161" s="7"/>
      <c r="S11161" s="7"/>
      <c r="T11161" s="7"/>
      <c r="Y11161" s="7"/>
      <c r="AA11161" s="7"/>
      <c r="AB11161" s="7"/>
      <c r="AG11161" s="7"/>
    </row>
    <row r="11162" spans="1:33">
      <c r="A11162" s="7"/>
      <c r="B11162" s="7"/>
      <c r="C11162" s="7"/>
      <c r="D11162" s="7"/>
      <c r="E11162" s="7"/>
      <c r="F11162" s="7"/>
      <c r="G11162" s="7"/>
      <c r="H11162" s="7"/>
      <c r="J11162" s="7"/>
      <c r="K11162" s="7"/>
      <c r="L11162" s="7"/>
      <c r="Q11162" s="7"/>
      <c r="S11162" s="7"/>
      <c r="T11162" s="7"/>
      <c r="Y11162" s="7"/>
      <c r="AA11162" s="7"/>
      <c r="AB11162" s="7"/>
      <c r="AG11162" s="7"/>
    </row>
    <row r="11163" spans="1:33">
      <c r="A11163" s="7"/>
      <c r="B11163" s="7"/>
      <c r="C11163" s="7"/>
      <c r="D11163" s="7"/>
      <c r="E11163" s="7"/>
      <c r="F11163" s="7"/>
      <c r="G11163" s="7"/>
      <c r="H11163" s="7"/>
      <c r="J11163" s="7"/>
      <c r="K11163" s="7"/>
      <c r="L11163" s="7"/>
      <c r="Q11163" s="7"/>
      <c r="S11163" s="7"/>
      <c r="T11163" s="7"/>
      <c r="Y11163" s="7"/>
      <c r="AA11163" s="7"/>
      <c r="AB11163" s="7"/>
      <c r="AG11163" s="7"/>
    </row>
    <row r="11164" spans="1:33">
      <c r="A11164" s="7"/>
      <c r="B11164" s="7"/>
      <c r="C11164" s="7"/>
      <c r="D11164" s="7"/>
      <c r="E11164" s="7"/>
      <c r="F11164" s="7"/>
      <c r="G11164" s="7"/>
      <c r="H11164" s="7"/>
      <c r="J11164" s="7"/>
      <c r="K11164" s="7"/>
      <c r="L11164" s="7"/>
      <c r="Q11164" s="7"/>
      <c r="S11164" s="7"/>
      <c r="T11164" s="7"/>
      <c r="Y11164" s="7"/>
      <c r="AA11164" s="7"/>
      <c r="AB11164" s="7"/>
      <c r="AG11164" s="7"/>
    </row>
    <row r="11165" spans="1:33">
      <c r="A11165" s="7"/>
      <c r="B11165" s="7"/>
      <c r="C11165" s="7"/>
      <c r="D11165" s="7"/>
      <c r="E11165" s="7"/>
      <c r="F11165" s="7"/>
      <c r="G11165" s="7"/>
      <c r="H11165" s="7"/>
      <c r="J11165" s="7"/>
      <c r="K11165" s="7"/>
      <c r="L11165" s="7"/>
      <c r="Q11165" s="7"/>
      <c r="S11165" s="7"/>
      <c r="T11165" s="7"/>
      <c r="Y11165" s="7"/>
      <c r="AA11165" s="7"/>
      <c r="AB11165" s="7"/>
      <c r="AG11165" s="7"/>
    </row>
    <row r="11166" spans="1:33">
      <c r="A11166" s="7"/>
      <c r="B11166" s="7"/>
      <c r="C11166" s="7"/>
      <c r="D11166" s="7"/>
      <c r="E11166" s="7"/>
      <c r="F11166" s="7"/>
      <c r="G11166" s="7"/>
      <c r="H11166" s="7"/>
      <c r="J11166" s="7"/>
      <c r="K11166" s="7"/>
      <c r="L11166" s="7"/>
      <c r="Q11166" s="7"/>
      <c r="S11166" s="7"/>
      <c r="T11166" s="7"/>
      <c r="Y11166" s="7"/>
      <c r="AA11166" s="7"/>
      <c r="AB11166" s="7"/>
      <c r="AG11166" s="7"/>
    </row>
    <row r="11167" spans="1:33">
      <c r="A11167" s="7"/>
      <c r="B11167" s="7"/>
      <c r="C11167" s="7"/>
      <c r="D11167" s="7"/>
      <c r="E11167" s="7"/>
      <c r="F11167" s="7"/>
      <c r="G11167" s="7"/>
      <c r="H11167" s="7"/>
      <c r="J11167" s="7"/>
      <c r="K11167" s="7"/>
      <c r="L11167" s="7"/>
      <c r="Q11167" s="7"/>
      <c r="S11167" s="7"/>
      <c r="T11167" s="7"/>
      <c r="Y11167" s="7"/>
      <c r="AA11167" s="7"/>
      <c r="AB11167" s="7"/>
      <c r="AG11167" s="7"/>
    </row>
    <row r="11168" spans="1:33">
      <c r="A11168" s="7"/>
      <c r="B11168" s="7"/>
      <c r="C11168" s="7"/>
      <c r="D11168" s="7"/>
      <c r="E11168" s="7"/>
      <c r="F11168" s="7"/>
      <c r="G11168" s="7"/>
      <c r="H11168" s="7"/>
      <c r="J11168" s="7"/>
      <c r="K11168" s="7"/>
      <c r="L11168" s="7"/>
      <c r="Q11168" s="7"/>
      <c r="S11168" s="7"/>
      <c r="T11168" s="7"/>
      <c r="Y11168" s="7"/>
      <c r="AA11168" s="7"/>
      <c r="AB11168" s="7"/>
      <c r="AG11168" s="7"/>
    </row>
    <row r="11169" spans="1:33">
      <c r="A11169" s="7"/>
      <c r="B11169" s="7"/>
      <c r="C11169" s="7"/>
      <c r="D11169" s="7"/>
      <c r="E11169" s="7"/>
      <c r="F11169" s="7"/>
      <c r="G11169" s="7"/>
      <c r="H11169" s="7"/>
      <c r="J11169" s="7"/>
      <c r="K11169" s="7"/>
      <c r="L11169" s="7"/>
      <c r="Q11169" s="7"/>
      <c r="S11169" s="7"/>
      <c r="T11169" s="7"/>
      <c r="Y11169" s="7"/>
      <c r="AA11169" s="7"/>
      <c r="AB11169" s="7"/>
      <c r="AG11169" s="7"/>
    </row>
    <row r="11170" spans="1:33">
      <c r="A11170" s="7"/>
      <c r="B11170" s="7"/>
      <c r="C11170" s="7"/>
      <c r="D11170" s="7"/>
      <c r="E11170" s="7"/>
      <c r="F11170" s="7"/>
      <c r="G11170" s="7"/>
      <c r="H11170" s="7"/>
      <c r="J11170" s="7"/>
      <c r="K11170" s="7"/>
      <c r="L11170" s="7"/>
      <c r="Q11170" s="7"/>
      <c r="S11170" s="7"/>
      <c r="T11170" s="7"/>
      <c r="Y11170" s="7"/>
      <c r="AA11170" s="7"/>
      <c r="AB11170" s="7"/>
      <c r="AG11170" s="7"/>
    </row>
    <row r="11171" spans="1:33">
      <c r="A11171" s="7"/>
      <c r="B11171" s="7"/>
      <c r="C11171" s="7"/>
      <c r="D11171" s="7"/>
      <c r="E11171" s="7"/>
      <c r="F11171" s="7"/>
      <c r="G11171" s="7"/>
      <c r="H11171" s="7"/>
      <c r="J11171" s="7"/>
      <c r="K11171" s="7"/>
      <c r="L11171" s="7"/>
      <c r="Q11171" s="7"/>
      <c r="S11171" s="7"/>
      <c r="T11171" s="7"/>
      <c r="Y11171" s="7"/>
      <c r="AA11171" s="7"/>
      <c r="AB11171" s="7"/>
      <c r="AG11171" s="7"/>
    </row>
    <row r="11172" spans="1:33">
      <c r="A11172" s="7"/>
      <c r="B11172" s="7"/>
      <c r="C11172" s="7"/>
      <c r="D11172" s="7"/>
      <c r="E11172" s="7"/>
      <c r="F11172" s="7"/>
      <c r="G11172" s="7"/>
      <c r="H11172" s="7"/>
      <c r="J11172" s="7"/>
      <c r="K11172" s="7"/>
      <c r="L11172" s="7"/>
      <c r="Q11172" s="7"/>
      <c r="S11172" s="7"/>
      <c r="T11172" s="7"/>
      <c r="Y11172" s="7"/>
      <c r="AA11172" s="7"/>
      <c r="AB11172" s="7"/>
      <c r="AG11172" s="7"/>
    </row>
    <row r="11173" spans="1:33">
      <c r="A11173" s="7"/>
      <c r="B11173" s="7"/>
      <c r="C11173" s="7"/>
      <c r="D11173" s="7"/>
      <c r="E11173" s="7"/>
      <c r="F11173" s="7"/>
      <c r="G11173" s="7"/>
      <c r="H11173" s="7"/>
      <c r="J11173" s="7"/>
      <c r="K11173" s="7"/>
      <c r="L11173" s="7"/>
      <c r="Q11173" s="7"/>
      <c r="S11173" s="7"/>
      <c r="T11173" s="7"/>
      <c r="Y11173" s="7"/>
      <c r="AA11173" s="7"/>
      <c r="AB11173" s="7"/>
      <c r="AG11173" s="7"/>
    </row>
    <row r="11174" spans="1:33">
      <c r="A11174" s="7"/>
      <c r="B11174" s="7"/>
      <c r="C11174" s="7"/>
      <c r="D11174" s="7"/>
      <c r="E11174" s="7"/>
      <c r="F11174" s="7"/>
      <c r="G11174" s="7"/>
      <c r="H11174" s="7"/>
      <c r="J11174" s="7"/>
      <c r="K11174" s="7"/>
      <c r="L11174" s="7"/>
      <c r="Q11174" s="7"/>
      <c r="S11174" s="7"/>
      <c r="T11174" s="7"/>
      <c r="Y11174" s="7"/>
      <c r="AA11174" s="7"/>
      <c r="AB11174" s="7"/>
      <c r="AG11174" s="7"/>
    </row>
    <row r="11175" spans="1:33">
      <c r="A11175" s="7"/>
      <c r="B11175" s="7"/>
      <c r="C11175" s="7"/>
      <c r="D11175" s="7"/>
      <c r="E11175" s="7"/>
      <c r="F11175" s="7"/>
      <c r="G11175" s="7"/>
      <c r="H11175" s="7"/>
      <c r="J11175" s="7"/>
      <c r="K11175" s="7"/>
      <c r="L11175" s="7"/>
      <c r="Q11175" s="7"/>
      <c r="S11175" s="7"/>
      <c r="T11175" s="7"/>
      <c r="Y11175" s="7"/>
      <c r="AA11175" s="7"/>
      <c r="AB11175" s="7"/>
      <c r="AG11175" s="7"/>
    </row>
    <row r="11176" spans="1:33">
      <c r="A11176" s="7"/>
      <c r="B11176" s="7"/>
      <c r="C11176" s="7"/>
      <c r="D11176" s="7"/>
      <c r="E11176" s="7"/>
      <c r="F11176" s="7"/>
      <c r="G11176" s="7"/>
      <c r="H11176" s="7"/>
      <c r="J11176" s="7"/>
      <c r="K11176" s="7"/>
      <c r="L11176" s="7"/>
      <c r="Q11176" s="7"/>
      <c r="S11176" s="7"/>
      <c r="T11176" s="7"/>
      <c r="Y11176" s="7"/>
      <c r="AA11176" s="7"/>
      <c r="AB11176" s="7"/>
      <c r="AG11176" s="7"/>
    </row>
    <row r="11177" spans="1:33">
      <c r="A11177" s="7"/>
      <c r="B11177" s="7"/>
      <c r="C11177" s="7"/>
      <c r="D11177" s="7"/>
      <c r="E11177" s="7"/>
      <c r="F11177" s="7"/>
      <c r="G11177" s="7"/>
      <c r="H11177" s="7"/>
      <c r="J11177" s="7"/>
      <c r="K11177" s="7"/>
      <c r="L11177" s="7"/>
      <c r="Q11177" s="7"/>
      <c r="S11177" s="7"/>
      <c r="T11177" s="7"/>
      <c r="Y11177" s="7"/>
      <c r="AA11177" s="7"/>
      <c r="AB11177" s="7"/>
      <c r="AG11177" s="7"/>
    </row>
    <row r="11178" spans="1:33">
      <c r="A11178" s="7"/>
      <c r="B11178" s="7"/>
      <c r="C11178" s="7"/>
      <c r="D11178" s="7"/>
      <c r="E11178" s="7"/>
      <c r="F11178" s="7"/>
      <c r="G11178" s="7"/>
      <c r="H11178" s="7"/>
      <c r="J11178" s="7"/>
      <c r="K11178" s="7"/>
      <c r="L11178" s="7"/>
      <c r="Q11178" s="7"/>
      <c r="S11178" s="7"/>
      <c r="T11178" s="7"/>
      <c r="Y11178" s="7"/>
      <c r="AA11178" s="7"/>
      <c r="AB11178" s="7"/>
      <c r="AG11178" s="7"/>
    </row>
    <row r="11179" spans="1:33">
      <c r="A11179" s="7"/>
      <c r="B11179" s="7"/>
      <c r="C11179" s="7"/>
      <c r="D11179" s="7"/>
      <c r="E11179" s="7"/>
      <c r="F11179" s="7"/>
      <c r="G11179" s="7"/>
      <c r="H11179" s="7"/>
      <c r="J11179" s="7"/>
      <c r="K11179" s="7"/>
      <c r="L11179" s="7"/>
      <c r="Q11179" s="7"/>
      <c r="S11179" s="7"/>
      <c r="T11179" s="7"/>
      <c r="Y11179" s="7"/>
      <c r="AA11179" s="7"/>
      <c r="AB11179" s="7"/>
      <c r="AG11179" s="7"/>
    </row>
    <row r="11180" spans="1:33">
      <c r="A11180" s="7"/>
      <c r="B11180" s="7"/>
      <c r="C11180" s="7"/>
      <c r="D11180" s="7"/>
      <c r="E11180" s="7"/>
      <c r="F11180" s="7"/>
      <c r="G11180" s="7"/>
      <c r="H11180" s="7"/>
      <c r="J11180" s="7"/>
      <c r="K11180" s="7"/>
      <c r="L11180" s="7"/>
      <c r="Q11180" s="7"/>
      <c r="S11180" s="7"/>
      <c r="T11180" s="7"/>
      <c r="Y11180" s="7"/>
      <c r="AA11180" s="7"/>
      <c r="AB11180" s="7"/>
      <c r="AG11180" s="7"/>
    </row>
    <row r="11181" spans="1:33">
      <c r="A11181" s="7"/>
      <c r="B11181" s="7"/>
      <c r="C11181" s="7"/>
      <c r="D11181" s="7"/>
      <c r="E11181" s="7"/>
      <c r="F11181" s="7"/>
      <c r="G11181" s="7"/>
      <c r="H11181" s="7"/>
      <c r="J11181" s="7"/>
      <c r="K11181" s="7"/>
      <c r="L11181" s="7"/>
      <c r="Q11181" s="7"/>
      <c r="S11181" s="7"/>
      <c r="T11181" s="7"/>
      <c r="Y11181" s="7"/>
      <c r="AA11181" s="7"/>
      <c r="AB11181" s="7"/>
      <c r="AG11181" s="7"/>
    </row>
    <row r="11182" spans="1:33">
      <c r="A11182" s="7"/>
      <c r="B11182" s="7"/>
      <c r="C11182" s="7"/>
      <c r="D11182" s="7"/>
      <c r="E11182" s="7"/>
      <c r="F11182" s="7"/>
      <c r="G11182" s="7"/>
      <c r="H11182" s="7"/>
      <c r="J11182" s="7"/>
      <c r="K11182" s="7"/>
      <c r="L11182" s="7"/>
      <c r="Q11182" s="7"/>
      <c r="S11182" s="7"/>
      <c r="T11182" s="7"/>
      <c r="Y11182" s="7"/>
      <c r="AA11182" s="7"/>
      <c r="AB11182" s="7"/>
      <c r="AG11182" s="7"/>
    </row>
    <row r="11183" spans="1:33">
      <c r="A11183" s="7"/>
      <c r="B11183" s="7"/>
      <c r="C11183" s="7"/>
      <c r="D11183" s="7"/>
      <c r="E11183" s="7"/>
      <c r="F11183" s="7"/>
      <c r="G11183" s="7"/>
      <c r="H11183" s="7"/>
      <c r="J11183" s="7"/>
      <c r="K11183" s="7"/>
      <c r="L11183" s="7"/>
      <c r="Q11183" s="7"/>
      <c r="S11183" s="7"/>
      <c r="T11183" s="7"/>
      <c r="Y11183" s="7"/>
      <c r="AA11183" s="7"/>
      <c r="AB11183" s="7"/>
      <c r="AG11183" s="7"/>
    </row>
    <row r="11184" spans="1:33">
      <c r="A11184" s="7"/>
      <c r="B11184" s="7"/>
      <c r="C11184" s="7"/>
      <c r="D11184" s="7"/>
      <c r="E11184" s="7"/>
      <c r="F11184" s="7"/>
      <c r="G11184" s="7"/>
      <c r="H11184" s="7"/>
      <c r="J11184" s="7"/>
      <c r="K11184" s="7"/>
      <c r="L11184" s="7"/>
      <c r="Q11184" s="7"/>
      <c r="S11184" s="7"/>
      <c r="T11184" s="7"/>
      <c r="Y11184" s="7"/>
      <c r="AA11184" s="7"/>
      <c r="AB11184" s="7"/>
      <c r="AG11184" s="7"/>
    </row>
    <row r="11185" spans="1:33">
      <c r="A11185" s="7"/>
      <c r="B11185" s="7"/>
      <c r="C11185" s="7"/>
      <c r="D11185" s="7"/>
      <c r="E11185" s="7"/>
      <c r="F11185" s="7"/>
      <c r="G11185" s="7"/>
      <c r="H11185" s="7"/>
      <c r="J11185" s="7"/>
      <c r="K11185" s="7"/>
      <c r="L11185" s="7"/>
      <c r="Q11185" s="7"/>
      <c r="S11185" s="7"/>
      <c r="T11185" s="7"/>
      <c r="Y11185" s="7"/>
      <c r="AA11185" s="7"/>
      <c r="AB11185" s="7"/>
      <c r="AG11185" s="7"/>
    </row>
    <row r="11186" spans="1:33">
      <c r="A11186" s="7"/>
      <c r="B11186" s="7"/>
      <c r="C11186" s="7"/>
      <c r="D11186" s="7"/>
      <c r="E11186" s="7"/>
      <c r="F11186" s="7"/>
      <c r="G11186" s="7"/>
      <c r="H11186" s="7"/>
      <c r="J11186" s="7"/>
      <c r="K11186" s="7"/>
      <c r="L11186" s="7"/>
      <c r="Q11186" s="7"/>
      <c r="S11186" s="7"/>
      <c r="T11186" s="7"/>
      <c r="Y11186" s="7"/>
      <c r="AA11186" s="7"/>
      <c r="AB11186" s="7"/>
      <c r="AG11186" s="7"/>
    </row>
    <row r="11187" spans="1:33">
      <c r="A11187" s="7"/>
      <c r="B11187" s="7"/>
      <c r="C11187" s="7"/>
      <c r="D11187" s="7"/>
      <c r="E11187" s="7"/>
      <c r="F11187" s="7"/>
      <c r="G11187" s="7"/>
      <c r="H11187" s="7"/>
      <c r="J11187" s="7"/>
      <c r="K11187" s="7"/>
      <c r="L11187" s="7"/>
      <c r="Q11187" s="7"/>
      <c r="S11187" s="7"/>
      <c r="T11187" s="7"/>
      <c r="Y11187" s="7"/>
      <c r="AA11187" s="7"/>
      <c r="AB11187" s="7"/>
      <c r="AG11187" s="7"/>
    </row>
    <row r="11188" spans="1:33">
      <c r="A11188" s="7"/>
      <c r="B11188" s="7"/>
      <c r="C11188" s="7"/>
      <c r="D11188" s="7"/>
      <c r="E11188" s="7"/>
      <c r="F11188" s="7"/>
      <c r="G11188" s="7"/>
      <c r="H11188" s="7"/>
      <c r="J11188" s="7"/>
      <c r="K11188" s="7"/>
      <c r="L11188" s="7"/>
      <c r="Q11188" s="7"/>
      <c r="S11188" s="7"/>
      <c r="T11188" s="7"/>
      <c r="Y11188" s="7"/>
      <c r="AA11188" s="7"/>
      <c r="AB11188" s="7"/>
      <c r="AG11188" s="7"/>
    </row>
    <row r="11189" spans="1:33">
      <c r="A11189" s="7"/>
      <c r="B11189" s="7"/>
      <c r="C11189" s="7"/>
      <c r="D11189" s="7"/>
      <c r="E11189" s="7"/>
      <c r="F11189" s="7"/>
      <c r="G11189" s="7"/>
      <c r="H11189" s="7"/>
      <c r="J11189" s="7"/>
      <c r="K11189" s="7"/>
      <c r="L11189" s="7"/>
      <c r="Q11189" s="7"/>
      <c r="S11189" s="7"/>
      <c r="T11189" s="7"/>
      <c r="Y11189" s="7"/>
      <c r="AA11189" s="7"/>
      <c r="AB11189" s="7"/>
      <c r="AG11189" s="7"/>
    </row>
    <row r="11190" spans="1:33">
      <c r="A11190" s="7"/>
      <c r="B11190" s="7"/>
      <c r="C11190" s="7"/>
      <c r="D11190" s="7"/>
      <c r="E11190" s="7"/>
      <c r="F11190" s="7"/>
      <c r="G11190" s="7"/>
      <c r="H11190" s="7"/>
      <c r="J11190" s="7"/>
      <c r="K11190" s="7"/>
      <c r="L11190" s="7"/>
      <c r="Q11190" s="7"/>
      <c r="S11190" s="7"/>
      <c r="T11190" s="7"/>
      <c r="Y11190" s="7"/>
      <c r="AA11190" s="7"/>
      <c r="AB11190" s="7"/>
      <c r="AG11190" s="7"/>
    </row>
    <row r="11191" spans="1:33">
      <c r="A11191" s="7"/>
      <c r="B11191" s="7"/>
      <c r="C11191" s="7"/>
      <c r="D11191" s="7"/>
      <c r="E11191" s="7"/>
      <c r="F11191" s="7"/>
      <c r="G11191" s="7"/>
      <c r="H11191" s="7"/>
      <c r="J11191" s="7"/>
      <c r="K11191" s="7"/>
      <c r="L11191" s="7"/>
      <c r="Q11191" s="7"/>
      <c r="S11191" s="7"/>
      <c r="T11191" s="7"/>
      <c r="Y11191" s="7"/>
      <c r="AA11191" s="7"/>
      <c r="AB11191" s="7"/>
      <c r="AG11191" s="7"/>
    </row>
    <row r="11192" spans="1:33">
      <c r="A11192" s="7"/>
      <c r="B11192" s="7"/>
      <c r="C11192" s="7"/>
      <c r="D11192" s="7"/>
      <c r="E11192" s="7"/>
      <c r="F11192" s="7"/>
      <c r="G11192" s="7"/>
      <c r="H11192" s="7"/>
      <c r="J11192" s="7"/>
      <c r="K11192" s="7"/>
      <c r="L11192" s="7"/>
      <c r="Q11192" s="7"/>
      <c r="S11192" s="7"/>
      <c r="T11192" s="7"/>
      <c r="Y11192" s="7"/>
      <c r="AA11192" s="7"/>
      <c r="AB11192" s="7"/>
      <c r="AG11192" s="7"/>
    </row>
    <row r="11193" spans="1:33">
      <c r="A11193" s="7"/>
      <c r="B11193" s="7"/>
      <c r="C11193" s="7"/>
      <c r="D11193" s="7"/>
      <c r="E11193" s="7"/>
      <c r="F11193" s="7"/>
      <c r="G11193" s="7"/>
      <c r="H11193" s="7"/>
      <c r="J11193" s="7"/>
      <c r="K11193" s="7"/>
      <c r="L11193" s="7"/>
      <c r="Q11193" s="7"/>
      <c r="S11193" s="7"/>
      <c r="T11193" s="7"/>
      <c r="Y11193" s="7"/>
      <c r="AA11193" s="7"/>
      <c r="AB11193" s="7"/>
      <c r="AG11193" s="7"/>
    </row>
    <row r="11194" spans="1:33">
      <c r="A11194" s="7"/>
      <c r="B11194" s="7"/>
      <c r="C11194" s="7"/>
      <c r="D11194" s="7"/>
      <c r="E11194" s="7"/>
      <c r="F11194" s="7"/>
      <c r="G11194" s="7"/>
      <c r="H11194" s="7"/>
      <c r="J11194" s="7"/>
      <c r="K11194" s="7"/>
      <c r="L11194" s="7"/>
      <c r="Q11194" s="7"/>
      <c r="S11194" s="7"/>
      <c r="T11194" s="7"/>
      <c r="Y11194" s="7"/>
      <c r="AA11194" s="7"/>
      <c r="AB11194" s="7"/>
      <c r="AG11194" s="7"/>
    </row>
    <row r="11195" spans="1:33">
      <c r="A11195" s="7"/>
      <c r="B11195" s="7"/>
      <c r="C11195" s="7"/>
      <c r="D11195" s="7"/>
      <c r="E11195" s="7"/>
      <c r="F11195" s="7"/>
      <c r="G11195" s="7"/>
      <c r="H11195" s="7"/>
      <c r="J11195" s="7"/>
      <c r="K11195" s="7"/>
      <c r="L11195" s="7"/>
      <c r="Q11195" s="7"/>
      <c r="S11195" s="7"/>
      <c r="T11195" s="7"/>
      <c r="Y11195" s="7"/>
      <c r="AA11195" s="7"/>
      <c r="AB11195" s="7"/>
      <c r="AG11195" s="7"/>
    </row>
    <row r="11196" spans="1:33">
      <c r="A11196" s="7"/>
      <c r="B11196" s="7"/>
      <c r="C11196" s="7"/>
      <c r="D11196" s="7"/>
      <c r="E11196" s="7"/>
      <c r="F11196" s="7"/>
      <c r="G11196" s="7"/>
      <c r="H11196" s="7"/>
      <c r="J11196" s="7"/>
      <c r="K11196" s="7"/>
      <c r="L11196" s="7"/>
      <c r="Q11196" s="7"/>
      <c r="S11196" s="7"/>
      <c r="T11196" s="7"/>
      <c r="Y11196" s="7"/>
      <c r="AA11196" s="7"/>
      <c r="AB11196" s="7"/>
      <c r="AG11196" s="7"/>
    </row>
    <row r="11197" spans="1:33">
      <c r="A11197" s="7"/>
      <c r="B11197" s="7"/>
      <c r="C11197" s="7"/>
      <c r="D11197" s="7"/>
      <c r="E11197" s="7"/>
      <c r="F11197" s="7"/>
      <c r="G11197" s="7"/>
      <c r="H11197" s="7"/>
      <c r="J11197" s="7"/>
      <c r="K11197" s="7"/>
      <c r="L11197" s="7"/>
      <c r="Q11197" s="7"/>
      <c r="S11197" s="7"/>
      <c r="T11197" s="7"/>
      <c r="Y11197" s="7"/>
      <c r="AA11197" s="7"/>
      <c r="AB11197" s="7"/>
      <c r="AG11197" s="7"/>
    </row>
    <row r="11198" spans="1:33">
      <c r="A11198" s="7"/>
      <c r="B11198" s="7"/>
      <c r="C11198" s="7"/>
      <c r="D11198" s="7"/>
      <c r="E11198" s="7"/>
      <c r="F11198" s="7"/>
      <c r="G11198" s="7"/>
      <c r="H11198" s="7"/>
      <c r="J11198" s="7"/>
      <c r="K11198" s="7"/>
      <c r="L11198" s="7"/>
      <c r="Q11198" s="7"/>
      <c r="S11198" s="7"/>
      <c r="T11198" s="7"/>
      <c r="Y11198" s="7"/>
      <c r="AA11198" s="7"/>
      <c r="AB11198" s="7"/>
      <c r="AG11198" s="7"/>
    </row>
    <row r="11199" spans="1:33">
      <c r="A11199" s="7"/>
      <c r="B11199" s="7"/>
      <c r="C11199" s="7"/>
      <c r="D11199" s="7"/>
      <c r="E11199" s="7"/>
      <c r="F11199" s="7"/>
      <c r="G11199" s="7"/>
      <c r="H11199" s="7"/>
      <c r="J11199" s="7"/>
      <c r="K11199" s="7"/>
      <c r="L11199" s="7"/>
      <c r="Q11199" s="7"/>
      <c r="S11199" s="7"/>
      <c r="T11199" s="7"/>
      <c r="Y11199" s="7"/>
      <c r="AA11199" s="7"/>
      <c r="AB11199" s="7"/>
      <c r="AG11199" s="7"/>
    </row>
    <row r="11200" spans="1:33">
      <c r="A11200" s="7"/>
      <c r="B11200" s="7"/>
      <c r="C11200" s="7"/>
      <c r="D11200" s="7"/>
      <c r="E11200" s="7"/>
      <c r="F11200" s="7"/>
      <c r="G11200" s="7"/>
      <c r="H11200" s="7"/>
      <c r="J11200" s="7"/>
      <c r="K11200" s="7"/>
      <c r="L11200" s="7"/>
      <c r="Q11200" s="7"/>
      <c r="S11200" s="7"/>
      <c r="T11200" s="7"/>
      <c r="Y11200" s="7"/>
      <c r="AA11200" s="7"/>
      <c r="AB11200" s="7"/>
      <c r="AG11200" s="7"/>
    </row>
    <row r="11201" spans="1:33">
      <c r="A11201" s="7"/>
      <c r="B11201" s="7"/>
      <c r="C11201" s="7"/>
      <c r="D11201" s="7"/>
      <c r="E11201" s="7"/>
      <c r="F11201" s="7"/>
      <c r="G11201" s="7"/>
      <c r="H11201" s="7"/>
      <c r="J11201" s="7"/>
      <c r="K11201" s="7"/>
      <c r="L11201" s="7"/>
      <c r="Q11201" s="7"/>
      <c r="S11201" s="7"/>
      <c r="T11201" s="7"/>
      <c r="Y11201" s="7"/>
      <c r="AA11201" s="7"/>
      <c r="AB11201" s="7"/>
      <c r="AG11201" s="7"/>
    </row>
    <row r="11202" spans="1:33">
      <c r="A11202" s="7"/>
      <c r="B11202" s="7"/>
      <c r="C11202" s="7"/>
      <c r="D11202" s="7"/>
      <c r="E11202" s="7"/>
      <c r="F11202" s="7"/>
      <c r="G11202" s="7"/>
      <c r="H11202" s="7"/>
      <c r="J11202" s="7"/>
      <c r="K11202" s="7"/>
      <c r="L11202" s="7"/>
      <c r="Q11202" s="7"/>
      <c r="S11202" s="7"/>
      <c r="T11202" s="7"/>
      <c r="Y11202" s="7"/>
      <c r="AA11202" s="7"/>
      <c r="AB11202" s="7"/>
      <c r="AG11202" s="7"/>
    </row>
    <row r="11203" spans="1:33">
      <c r="A11203" s="7"/>
      <c r="B11203" s="7"/>
      <c r="C11203" s="7"/>
      <c r="D11203" s="7"/>
      <c r="E11203" s="7"/>
      <c r="F11203" s="7"/>
      <c r="G11203" s="7"/>
      <c r="H11203" s="7"/>
      <c r="J11203" s="7"/>
      <c r="K11203" s="7"/>
      <c r="L11203" s="7"/>
      <c r="Q11203" s="7"/>
      <c r="S11203" s="7"/>
      <c r="T11203" s="7"/>
      <c r="Y11203" s="7"/>
      <c r="AA11203" s="7"/>
      <c r="AB11203" s="7"/>
      <c r="AG11203" s="7"/>
    </row>
    <row r="11204" spans="1:33">
      <c r="A11204" s="7"/>
      <c r="B11204" s="7"/>
      <c r="C11204" s="7"/>
      <c r="D11204" s="7"/>
      <c r="E11204" s="7"/>
      <c r="F11204" s="7"/>
      <c r="G11204" s="7"/>
      <c r="H11204" s="7"/>
      <c r="J11204" s="7"/>
      <c r="K11204" s="7"/>
      <c r="L11204" s="7"/>
      <c r="Q11204" s="7"/>
      <c r="S11204" s="7"/>
      <c r="T11204" s="7"/>
      <c r="Y11204" s="7"/>
      <c r="AA11204" s="7"/>
      <c r="AB11204" s="7"/>
      <c r="AG11204" s="7"/>
    </row>
    <row r="11205" spans="1:33">
      <c r="A11205" s="7"/>
      <c r="B11205" s="7"/>
      <c r="C11205" s="7"/>
      <c r="D11205" s="7"/>
      <c r="E11205" s="7"/>
      <c r="F11205" s="7"/>
      <c r="G11205" s="7"/>
      <c r="H11205" s="7"/>
      <c r="J11205" s="7"/>
      <c r="K11205" s="7"/>
      <c r="L11205" s="7"/>
      <c r="Q11205" s="7"/>
      <c r="S11205" s="7"/>
      <c r="T11205" s="7"/>
      <c r="Y11205" s="7"/>
      <c r="AA11205" s="7"/>
      <c r="AB11205" s="7"/>
      <c r="AG11205" s="7"/>
    </row>
    <row r="11206" spans="1:33">
      <c r="A11206" s="7"/>
      <c r="B11206" s="7"/>
      <c r="C11206" s="7"/>
      <c r="D11206" s="7"/>
      <c r="E11206" s="7"/>
      <c r="F11206" s="7"/>
      <c r="G11206" s="7"/>
      <c r="H11206" s="7"/>
      <c r="J11206" s="7"/>
      <c r="K11206" s="7"/>
      <c r="L11206" s="7"/>
      <c r="Q11206" s="7"/>
      <c r="S11206" s="7"/>
      <c r="T11206" s="7"/>
      <c r="Y11206" s="7"/>
      <c r="AA11206" s="7"/>
      <c r="AB11206" s="7"/>
      <c r="AG11206" s="7"/>
    </row>
    <row r="11207" spans="1:33">
      <c r="A11207" s="7"/>
      <c r="B11207" s="7"/>
      <c r="C11207" s="7"/>
      <c r="D11207" s="7"/>
      <c r="E11207" s="7"/>
      <c r="F11207" s="7"/>
      <c r="G11207" s="7"/>
      <c r="H11207" s="7"/>
      <c r="J11207" s="7"/>
      <c r="K11207" s="7"/>
      <c r="L11207" s="7"/>
      <c r="Q11207" s="7"/>
      <c r="S11207" s="7"/>
      <c r="T11207" s="7"/>
      <c r="Y11207" s="7"/>
      <c r="AA11207" s="7"/>
      <c r="AB11207" s="7"/>
      <c r="AG11207" s="7"/>
    </row>
    <row r="11208" spans="1:33">
      <c r="A11208" s="7"/>
      <c r="B11208" s="7"/>
      <c r="C11208" s="7"/>
      <c r="D11208" s="7"/>
      <c r="E11208" s="7"/>
      <c r="F11208" s="7"/>
      <c r="G11208" s="7"/>
      <c r="H11208" s="7"/>
      <c r="J11208" s="7"/>
      <c r="K11208" s="7"/>
      <c r="L11208" s="7"/>
      <c r="Q11208" s="7"/>
      <c r="S11208" s="7"/>
      <c r="T11208" s="7"/>
      <c r="Y11208" s="7"/>
      <c r="AA11208" s="7"/>
      <c r="AB11208" s="7"/>
      <c r="AG11208" s="7"/>
    </row>
    <row r="11209" spans="1:33">
      <c r="A11209" s="7"/>
      <c r="B11209" s="7"/>
      <c r="C11209" s="7"/>
      <c r="D11209" s="7"/>
      <c r="E11209" s="7"/>
      <c r="F11209" s="7"/>
      <c r="G11209" s="7"/>
      <c r="H11209" s="7"/>
      <c r="J11209" s="7"/>
      <c r="K11209" s="7"/>
      <c r="L11209" s="7"/>
      <c r="Q11209" s="7"/>
      <c r="S11209" s="7"/>
      <c r="T11209" s="7"/>
      <c r="Y11209" s="7"/>
      <c r="AA11209" s="7"/>
      <c r="AB11209" s="7"/>
      <c r="AG11209" s="7"/>
    </row>
    <row r="11210" spans="1:33">
      <c r="A11210" s="7"/>
      <c r="B11210" s="7"/>
      <c r="C11210" s="7"/>
      <c r="D11210" s="7"/>
      <c r="E11210" s="7"/>
      <c r="F11210" s="7"/>
      <c r="G11210" s="7"/>
      <c r="H11210" s="7"/>
      <c r="J11210" s="7"/>
      <c r="K11210" s="7"/>
      <c r="L11210" s="7"/>
      <c r="Q11210" s="7"/>
      <c r="S11210" s="7"/>
      <c r="T11210" s="7"/>
      <c r="Y11210" s="7"/>
      <c r="AA11210" s="7"/>
      <c r="AB11210" s="7"/>
      <c r="AG11210" s="7"/>
    </row>
    <row r="11211" spans="1:33">
      <c r="A11211" s="7"/>
      <c r="B11211" s="7"/>
      <c r="C11211" s="7"/>
      <c r="D11211" s="7"/>
      <c r="E11211" s="7"/>
      <c r="F11211" s="7"/>
      <c r="G11211" s="7"/>
      <c r="H11211" s="7"/>
      <c r="J11211" s="7"/>
      <c r="K11211" s="7"/>
      <c r="L11211" s="7"/>
      <c r="Q11211" s="7"/>
      <c r="S11211" s="7"/>
      <c r="T11211" s="7"/>
      <c r="Y11211" s="7"/>
      <c r="AA11211" s="7"/>
      <c r="AB11211" s="7"/>
      <c r="AG11211" s="7"/>
    </row>
    <row r="11212" spans="1:33">
      <c r="A11212" s="7"/>
      <c r="B11212" s="7"/>
      <c r="C11212" s="7"/>
      <c r="D11212" s="7"/>
      <c r="E11212" s="7"/>
      <c r="F11212" s="7"/>
      <c r="G11212" s="7"/>
      <c r="H11212" s="7"/>
      <c r="J11212" s="7"/>
      <c r="K11212" s="7"/>
      <c r="L11212" s="7"/>
      <c r="Q11212" s="7"/>
      <c r="S11212" s="7"/>
      <c r="T11212" s="7"/>
      <c r="Y11212" s="7"/>
      <c r="AA11212" s="7"/>
      <c r="AB11212" s="7"/>
      <c r="AG11212" s="7"/>
    </row>
    <row r="11213" spans="1:33">
      <c r="A11213" s="7"/>
      <c r="B11213" s="7"/>
      <c r="C11213" s="7"/>
      <c r="D11213" s="7"/>
      <c r="E11213" s="7"/>
      <c r="F11213" s="7"/>
      <c r="G11213" s="7"/>
      <c r="H11213" s="7"/>
      <c r="J11213" s="7"/>
      <c r="K11213" s="7"/>
      <c r="L11213" s="7"/>
      <c r="Q11213" s="7"/>
      <c r="S11213" s="7"/>
      <c r="T11213" s="7"/>
      <c r="Y11213" s="7"/>
      <c r="AA11213" s="7"/>
      <c r="AB11213" s="7"/>
      <c r="AG11213" s="7"/>
    </row>
    <row r="11214" spans="1:33">
      <c r="A11214" s="7"/>
      <c r="B11214" s="7"/>
      <c r="C11214" s="7"/>
      <c r="D11214" s="7"/>
      <c r="E11214" s="7"/>
      <c r="F11214" s="7"/>
      <c r="G11214" s="7"/>
      <c r="H11214" s="7"/>
      <c r="J11214" s="7"/>
      <c r="K11214" s="7"/>
      <c r="L11214" s="7"/>
      <c r="Q11214" s="7"/>
      <c r="S11214" s="7"/>
      <c r="T11214" s="7"/>
      <c r="Y11214" s="7"/>
      <c r="AA11214" s="7"/>
      <c r="AB11214" s="7"/>
      <c r="AG11214" s="7"/>
    </row>
    <row r="11215" spans="1:33">
      <c r="A11215" s="7"/>
      <c r="B11215" s="7"/>
      <c r="C11215" s="7"/>
      <c r="D11215" s="7"/>
      <c r="E11215" s="7"/>
      <c r="F11215" s="7"/>
      <c r="G11215" s="7"/>
      <c r="H11215" s="7"/>
      <c r="J11215" s="7"/>
      <c r="K11215" s="7"/>
      <c r="L11215" s="7"/>
      <c r="Q11215" s="7"/>
      <c r="S11215" s="7"/>
      <c r="T11215" s="7"/>
      <c r="Y11215" s="7"/>
      <c r="AA11215" s="7"/>
      <c r="AB11215" s="7"/>
      <c r="AG11215" s="7"/>
    </row>
    <row r="11216" spans="1:33">
      <c r="A11216" s="7"/>
      <c r="B11216" s="7"/>
      <c r="C11216" s="7"/>
      <c r="D11216" s="7"/>
      <c r="E11216" s="7"/>
      <c r="F11216" s="7"/>
      <c r="G11216" s="7"/>
      <c r="H11216" s="7"/>
      <c r="J11216" s="7"/>
      <c r="K11216" s="7"/>
      <c r="L11216" s="7"/>
      <c r="Q11216" s="7"/>
      <c r="S11216" s="7"/>
      <c r="T11216" s="7"/>
      <c r="Y11216" s="7"/>
      <c r="AA11216" s="7"/>
      <c r="AB11216" s="7"/>
      <c r="AG11216" s="7"/>
    </row>
    <row r="11217" spans="1:33">
      <c r="A11217" s="7"/>
      <c r="B11217" s="7"/>
      <c r="C11217" s="7"/>
      <c r="D11217" s="7"/>
      <c r="E11217" s="7"/>
      <c r="F11217" s="7"/>
      <c r="G11217" s="7"/>
      <c r="H11217" s="7"/>
      <c r="J11217" s="7"/>
      <c r="K11217" s="7"/>
      <c r="L11217" s="7"/>
      <c r="Q11217" s="7"/>
      <c r="S11217" s="7"/>
      <c r="T11217" s="7"/>
      <c r="Y11217" s="7"/>
      <c r="AA11217" s="7"/>
      <c r="AB11217" s="7"/>
      <c r="AG11217" s="7"/>
    </row>
    <row r="11218" spans="1:33">
      <c r="A11218" s="7"/>
      <c r="B11218" s="7"/>
      <c r="C11218" s="7"/>
      <c r="D11218" s="7"/>
      <c r="E11218" s="7"/>
      <c r="F11218" s="7"/>
      <c r="G11218" s="7"/>
      <c r="H11218" s="7"/>
      <c r="J11218" s="7"/>
      <c r="K11218" s="7"/>
      <c r="L11218" s="7"/>
      <c r="Q11218" s="7"/>
      <c r="S11218" s="7"/>
      <c r="T11218" s="7"/>
      <c r="Y11218" s="7"/>
      <c r="AA11218" s="7"/>
      <c r="AB11218" s="7"/>
      <c r="AG11218" s="7"/>
    </row>
    <row r="11219" spans="1:33">
      <c r="A11219" s="7"/>
      <c r="B11219" s="7"/>
      <c r="C11219" s="7"/>
      <c r="D11219" s="7"/>
      <c r="E11219" s="7"/>
      <c r="F11219" s="7"/>
      <c r="G11219" s="7"/>
      <c r="H11219" s="7"/>
      <c r="J11219" s="7"/>
      <c r="K11219" s="7"/>
      <c r="L11219" s="7"/>
      <c r="Q11219" s="7"/>
      <c r="S11219" s="7"/>
      <c r="T11219" s="7"/>
      <c r="Y11219" s="7"/>
      <c r="AA11219" s="7"/>
      <c r="AB11219" s="7"/>
      <c r="AG11219" s="7"/>
    </row>
    <row r="11220" spans="1:33">
      <c r="A11220" s="7"/>
      <c r="B11220" s="7"/>
      <c r="C11220" s="7"/>
      <c r="D11220" s="7"/>
      <c r="E11220" s="7"/>
      <c r="F11220" s="7"/>
      <c r="G11220" s="7"/>
      <c r="H11220" s="7"/>
      <c r="J11220" s="7"/>
      <c r="K11220" s="7"/>
      <c r="L11220" s="7"/>
      <c r="Q11220" s="7"/>
      <c r="S11220" s="7"/>
      <c r="T11220" s="7"/>
      <c r="Y11220" s="7"/>
      <c r="AA11220" s="7"/>
      <c r="AB11220" s="7"/>
      <c r="AG11220" s="7"/>
    </row>
    <row r="11221" spans="1:33">
      <c r="A11221" s="7"/>
      <c r="B11221" s="7"/>
      <c r="C11221" s="7"/>
      <c r="D11221" s="7"/>
      <c r="E11221" s="7"/>
      <c r="F11221" s="7"/>
      <c r="G11221" s="7"/>
      <c r="H11221" s="7"/>
      <c r="J11221" s="7"/>
      <c r="K11221" s="7"/>
      <c r="L11221" s="7"/>
      <c r="Q11221" s="7"/>
      <c r="S11221" s="7"/>
      <c r="T11221" s="7"/>
      <c r="Y11221" s="7"/>
      <c r="AA11221" s="7"/>
      <c r="AB11221" s="7"/>
      <c r="AG11221" s="7"/>
    </row>
    <row r="11222" spans="1:33">
      <c r="A11222" s="7"/>
      <c r="B11222" s="7"/>
      <c r="C11222" s="7"/>
      <c r="D11222" s="7"/>
      <c r="E11222" s="7"/>
      <c r="F11222" s="7"/>
      <c r="G11222" s="7"/>
      <c r="H11222" s="7"/>
      <c r="J11222" s="7"/>
      <c r="K11222" s="7"/>
      <c r="L11222" s="7"/>
      <c r="Q11222" s="7"/>
      <c r="S11222" s="7"/>
      <c r="T11222" s="7"/>
      <c r="Y11222" s="7"/>
      <c r="AA11222" s="7"/>
      <c r="AB11222" s="7"/>
      <c r="AG11222" s="7"/>
    </row>
    <row r="11223" spans="1:33">
      <c r="A11223" s="7"/>
      <c r="B11223" s="7"/>
      <c r="C11223" s="7"/>
      <c r="D11223" s="7"/>
      <c r="E11223" s="7"/>
      <c r="F11223" s="7"/>
      <c r="G11223" s="7"/>
      <c r="H11223" s="7"/>
      <c r="J11223" s="7"/>
      <c r="K11223" s="7"/>
      <c r="L11223" s="7"/>
      <c r="Q11223" s="7"/>
      <c r="S11223" s="7"/>
      <c r="T11223" s="7"/>
      <c r="Y11223" s="7"/>
      <c r="AA11223" s="7"/>
      <c r="AB11223" s="7"/>
      <c r="AG11223" s="7"/>
    </row>
    <row r="11224" spans="1:33">
      <c r="A11224" s="7"/>
      <c r="B11224" s="7"/>
      <c r="C11224" s="7"/>
      <c r="D11224" s="7"/>
      <c r="E11224" s="7"/>
      <c r="F11224" s="7"/>
      <c r="G11224" s="7"/>
      <c r="H11224" s="7"/>
      <c r="J11224" s="7"/>
      <c r="K11224" s="7"/>
      <c r="L11224" s="7"/>
      <c r="Q11224" s="7"/>
      <c r="S11224" s="7"/>
      <c r="T11224" s="7"/>
      <c r="Y11224" s="7"/>
      <c r="AA11224" s="7"/>
      <c r="AB11224" s="7"/>
      <c r="AG11224" s="7"/>
    </row>
    <row r="11225" spans="1:33">
      <c r="A11225" s="7"/>
      <c r="B11225" s="7"/>
      <c r="C11225" s="7"/>
      <c r="D11225" s="7"/>
      <c r="E11225" s="7"/>
      <c r="F11225" s="7"/>
      <c r="G11225" s="7"/>
      <c r="H11225" s="7"/>
      <c r="J11225" s="7"/>
      <c r="K11225" s="7"/>
      <c r="L11225" s="7"/>
      <c r="Q11225" s="7"/>
      <c r="S11225" s="7"/>
      <c r="T11225" s="7"/>
      <c r="Y11225" s="7"/>
      <c r="AA11225" s="7"/>
      <c r="AB11225" s="7"/>
      <c r="AG11225" s="7"/>
    </row>
    <row r="11226" spans="1:33">
      <c r="A11226" s="7"/>
      <c r="B11226" s="7"/>
      <c r="C11226" s="7"/>
      <c r="D11226" s="7"/>
      <c r="E11226" s="7"/>
      <c r="F11226" s="7"/>
      <c r="G11226" s="7"/>
      <c r="H11226" s="7"/>
      <c r="J11226" s="7"/>
      <c r="K11226" s="7"/>
      <c r="L11226" s="7"/>
      <c r="Q11226" s="7"/>
      <c r="S11226" s="7"/>
      <c r="T11226" s="7"/>
      <c r="Y11226" s="7"/>
      <c r="AA11226" s="7"/>
      <c r="AB11226" s="7"/>
      <c r="AG11226" s="7"/>
    </row>
    <row r="11227" spans="1:33">
      <c r="A11227" s="7"/>
      <c r="B11227" s="7"/>
      <c r="C11227" s="7"/>
      <c r="D11227" s="7"/>
      <c r="E11227" s="7"/>
      <c r="F11227" s="7"/>
      <c r="G11227" s="7"/>
      <c r="H11227" s="7"/>
      <c r="J11227" s="7"/>
      <c r="K11227" s="7"/>
      <c r="L11227" s="7"/>
      <c r="Q11227" s="7"/>
      <c r="S11227" s="7"/>
      <c r="T11227" s="7"/>
      <c r="Y11227" s="7"/>
      <c r="AA11227" s="7"/>
      <c r="AB11227" s="7"/>
      <c r="AG11227" s="7"/>
    </row>
    <row r="11228" spans="1:33">
      <c r="A11228" s="7"/>
      <c r="B11228" s="7"/>
      <c r="C11228" s="7"/>
      <c r="D11228" s="7"/>
      <c r="E11228" s="7"/>
      <c r="F11228" s="7"/>
      <c r="G11228" s="7"/>
      <c r="H11228" s="7"/>
      <c r="J11228" s="7"/>
      <c r="K11228" s="7"/>
      <c r="L11228" s="7"/>
      <c r="Q11228" s="7"/>
      <c r="S11228" s="7"/>
      <c r="T11228" s="7"/>
      <c r="Y11228" s="7"/>
      <c r="AA11228" s="7"/>
      <c r="AB11228" s="7"/>
      <c r="AG11228" s="7"/>
    </row>
    <row r="11229" spans="1:33">
      <c r="A11229" s="7"/>
      <c r="B11229" s="7"/>
      <c r="C11229" s="7"/>
      <c r="D11229" s="7"/>
      <c r="E11229" s="7"/>
      <c r="F11229" s="7"/>
      <c r="G11229" s="7"/>
      <c r="H11229" s="7"/>
      <c r="J11229" s="7"/>
      <c r="K11229" s="7"/>
      <c r="L11229" s="7"/>
      <c r="Q11229" s="7"/>
      <c r="S11229" s="7"/>
      <c r="T11229" s="7"/>
      <c r="Y11229" s="7"/>
      <c r="AA11229" s="7"/>
      <c r="AB11229" s="7"/>
      <c r="AG11229" s="7"/>
    </row>
    <row r="11230" spans="1:33">
      <c r="A11230" s="7"/>
      <c r="B11230" s="7"/>
      <c r="C11230" s="7"/>
      <c r="D11230" s="7"/>
      <c r="E11230" s="7"/>
      <c r="F11230" s="7"/>
      <c r="G11230" s="7"/>
      <c r="H11230" s="7"/>
      <c r="J11230" s="7"/>
      <c r="K11230" s="7"/>
      <c r="L11230" s="7"/>
      <c r="Q11230" s="7"/>
      <c r="S11230" s="7"/>
      <c r="T11230" s="7"/>
      <c r="Y11230" s="7"/>
      <c r="AA11230" s="7"/>
      <c r="AB11230" s="7"/>
      <c r="AG11230" s="7"/>
    </row>
    <row r="11231" spans="1:33">
      <c r="A11231" s="7"/>
      <c r="B11231" s="7"/>
      <c r="C11231" s="7"/>
      <c r="D11231" s="7"/>
      <c r="E11231" s="7"/>
      <c r="F11231" s="7"/>
      <c r="G11231" s="7"/>
      <c r="H11231" s="7"/>
      <c r="J11231" s="7"/>
      <c r="K11231" s="7"/>
      <c r="L11231" s="7"/>
      <c r="Q11231" s="7"/>
      <c r="S11231" s="7"/>
      <c r="T11231" s="7"/>
      <c r="Y11231" s="7"/>
      <c r="AA11231" s="7"/>
      <c r="AB11231" s="7"/>
      <c r="AG11231" s="7"/>
    </row>
    <row r="11232" spans="1:33">
      <c r="A11232" s="7"/>
      <c r="B11232" s="7"/>
      <c r="C11232" s="7"/>
      <c r="D11232" s="7"/>
      <c r="E11232" s="7"/>
      <c r="F11232" s="7"/>
      <c r="G11232" s="7"/>
      <c r="H11232" s="7"/>
      <c r="J11232" s="7"/>
      <c r="K11232" s="7"/>
      <c r="L11232" s="7"/>
      <c r="Q11232" s="7"/>
      <c r="S11232" s="7"/>
      <c r="T11232" s="7"/>
      <c r="Y11232" s="7"/>
      <c r="AA11232" s="7"/>
      <c r="AB11232" s="7"/>
      <c r="AG11232" s="7"/>
    </row>
    <row r="11233" spans="1:33">
      <c r="A11233" s="7"/>
      <c r="B11233" s="7"/>
      <c r="C11233" s="7"/>
      <c r="D11233" s="7"/>
      <c r="E11233" s="7"/>
      <c r="F11233" s="7"/>
      <c r="G11233" s="7"/>
      <c r="H11233" s="7"/>
      <c r="J11233" s="7"/>
      <c r="K11233" s="7"/>
      <c r="L11233" s="7"/>
      <c r="Q11233" s="7"/>
      <c r="S11233" s="7"/>
      <c r="T11233" s="7"/>
      <c r="Y11233" s="7"/>
      <c r="AA11233" s="7"/>
      <c r="AB11233" s="7"/>
      <c r="AG11233" s="7"/>
    </row>
    <row r="11234" spans="1:33">
      <c r="A11234" s="7"/>
      <c r="B11234" s="7"/>
      <c r="C11234" s="7"/>
      <c r="D11234" s="7"/>
      <c r="E11234" s="7"/>
      <c r="F11234" s="7"/>
      <c r="G11234" s="7"/>
      <c r="H11234" s="7"/>
      <c r="J11234" s="7"/>
      <c r="K11234" s="7"/>
      <c r="L11234" s="7"/>
      <c r="Q11234" s="7"/>
      <c r="S11234" s="7"/>
      <c r="T11234" s="7"/>
      <c r="Y11234" s="7"/>
      <c r="AA11234" s="7"/>
      <c r="AB11234" s="7"/>
      <c r="AG11234" s="7"/>
    </row>
    <row r="11235" spans="1:33">
      <c r="A11235" s="7"/>
      <c r="B11235" s="7"/>
      <c r="C11235" s="7"/>
      <c r="D11235" s="7"/>
      <c r="E11235" s="7"/>
      <c r="F11235" s="7"/>
      <c r="G11235" s="7"/>
      <c r="H11235" s="7"/>
      <c r="J11235" s="7"/>
      <c r="K11235" s="7"/>
      <c r="L11235" s="7"/>
      <c r="Q11235" s="7"/>
      <c r="S11235" s="7"/>
      <c r="T11235" s="7"/>
      <c r="Y11235" s="7"/>
      <c r="AA11235" s="7"/>
      <c r="AB11235" s="7"/>
      <c r="AG11235" s="7"/>
    </row>
    <row r="11236" spans="1:33">
      <c r="A11236" s="7"/>
      <c r="B11236" s="7"/>
      <c r="C11236" s="7"/>
      <c r="D11236" s="7"/>
      <c r="E11236" s="7"/>
      <c r="F11236" s="7"/>
      <c r="G11236" s="7"/>
      <c r="H11236" s="7"/>
      <c r="J11236" s="7"/>
      <c r="K11236" s="7"/>
      <c r="L11236" s="7"/>
      <c r="Q11236" s="7"/>
      <c r="S11236" s="7"/>
      <c r="T11236" s="7"/>
      <c r="Y11236" s="7"/>
      <c r="AA11236" s="7"/>
      <c r="AB11236" s="7"/>
      <c r="AG11236" s="7"/>
    </row>
    <row r="11237" spans="1:33">
      <c r="A11237" s="7"/>
      <c r="B11237" s="7"/>
      <c r="C11237" s="7"/>
      <c r="D11237" s="7"/>
      <c r="E11237" s="7"/>
      <c r="F11237" s="7"/>
      <c r="G11237" s="7"/>
      <c r="H11237" s="7"/>
      <c r="J11237" s="7"/>
      <c r="K11237" s="7"/>
      <c r="L11237" s="7"/>
      <c r="Q11237" s="7"/>
      <c r="S11237" s="7"/>
      <c r="T11237" s="7"/>
      <c r="Y11237" s="7"/>
      <c r="AA11237" s="7"/>
      <c r="AB11237" s="7"/>
      <c r="AG11237" s="7"/>
    </row>
    <row r="11238" spans="1:33">
      <c r="A11238" s="7"/>
      <c r="B11238" s="7"/>
      <c r="C11238" s="7"/>
      <c r="D11238" s="7"/>
      <c r="E11238" s="7"/>
      <c r="F11238" s="7"/>
      <c r="G11238" s="7"/>
      <c r="H11238" s="7"/>
      <c r="J11238" s="7"/>
      <c r="K11238" s="7"/>
      <c r="L11238" s="7"/>
      <c r="Q11238" s="7"/>
      <c r="S11238" s="7"/>
      <c r="T11238" s="7"/>
      <c r="Y11238" s="7"/>
      <c r="AA11238" s="7"/>
      <c r="AB11238" s="7"/>
      <c r="AG11238" s="7"/>
    </row>
    <row r="11239" spans="1:33">
      <c r="A11239" s="7"/>
      <c r="B11239" s="7"/>
      <c r="C11239" s="7"/>
      <c r="D11239" s="7"/>
      <c r="E11239" s="7"/>
      <c r="F11239" s="7"/>
      <c r="G11239" s="7"/>
      <c r="H11239" s="7"/>
      <c r="J11239" s="7"/>
      <c r="K11239" s="7"/>
      <c r="L11239" s="7"/>
      <c r="Q11239" s="7"/>
      <c r="S11239" s="7"/>
      <c r="T11239" s="7"/>
      <c r="Y11239" s="7"/>
      <c r="AA11239" s="7"/>
      <c r="AB11239" s="7"/>
      <c r="AG11239" s="7"/>
    </row>
    <row r="11240" spans="1:33">
      <c r="A11240" s="7"/>
      <c r="B11240" s="7"/>
      <c r="C11240" s="7"/>
      <c r="D11240" s="7"/>
      <c r="E11240" s="7"/>
      <c r="F11240" s="7"/>
      <c r="G11240" s="7"/>
      <c r="H11240" s="7"/>
      <c r="J11240" s="7"/>
      <c r="K11240" s="7"/>
      <c r="L11240" s="7"/>
      <c r="Q11240" s="7"/>
      <c r="S11240" s="7"/>
      <c r="T11240" s="7"/>
      <c r="Y11240" s="7"/>
      <c r="AA11240" s="7"/>
      <c r="AB11240" s="7"/>
      <c r="AG11240" s="7"/>
    </row>
    <row r="11241" spans="1:33">
      <c r="A11241" s="7"/>
      <c r="B11241" s="7"/>
      <c r="C11241" s="7"/>
      <c r="D11241" s="7"/>
      <c r="E11241" s="7"/>
      <c r="F11241" s="7"/>
      <c r="G11241" s="7"/>
      <c r="H11241" s="7"/>
      <c r="J11241" s="7"/>
      <c r="K11241" s="7"/>
      <c r="L11241" s="7"/>
      <c r="Q11241" s="7"/>
      <c r="S11241" s="7"/>
      <c r="T11241" s="7"/>
      <c r="Y11241" s="7"/>
      <c r="AA11241" s="7"/>
      <c r="AB11241" s="7"/>
      <c r="AG11241" s="7"/>
    </row>
    <row r="11242" spans="1:33">
      <c r="A11242" s="7"/>
      <c r="B11242" s="7"/>
      <c r="C11242" s="7"/>
      <c r="D11242" s="7"/>
      <c r="E11242" s="7"/>
      <c r="F11242" s="7"/>
      <c r="G11242" s="7"/>
      <c r="H11242" s="7"/>
      <c r="J11242" s="7"/>
      <c r="K11242" s="7"/>
      <c r="L11242" s="7"/>
      <c r="Q11242" s="7"/>
      <c r="S11242" s="7"/>
      <c r="T11242" s="7"/>
      <c r="Y11242" s="7"/>
      <c r="AA11242" s="7"/>
      <c r="AB11242" s="7"/>
      <c r="AG11242" s="7"/>
    </row>
    <row r="11243" spans="1:33">
      <c r="A11243" s="7"/>
      <c r="B11243" s="7"/>
      <c r="C11243" s="7"/>
      <c r="D11243" s="7"/>
      <c r="E11243" s="7"/>
      <c r="F11243" s="7"/>
      <c r="G11243" s="7"/>
      <c r="H11243" s="7"/>
      <c r="J11243" s="7"/>
      <c r="K11243" s="7"/>
      <c r="L11243" s="7"/>
      <c r="Q11243" s="7"/>
      <c r="S11243" s="7"/>
      <c r="T11243" s="7"/>
      <c r="Y11243" s="7"/>
      <c r="AA11243" s="7"/>
      <c r="AB11243" s="7"/>
      <c r="AG11243" s="7"/>
    </row>
    <row r="11244" spans="1:33">
      <c r="A11244" s="7"/>
      <c r="B11244" s="7"/>
      <c r="C11244" s="7"/>
      <c r="D11244" s="7"/>
      <c r="E11244" s="7"/>
      <c r="F11244" s="7"/>
      <c r="G11244" s="7"/>
      <c r="H11244" s="7"/>
      <c r="J11244" s="7"/>
      <c r="K11244" s="7"/>
      <c r="L11244" s="7"/>
      <c r="Q11244" s="7"/>
      <c r="S11244" s="7"/>
      <c r="T11244" s="7"/>
      <c r="Y11244" s="7"/>
      <c r="AA11244" s="7"/>
      <c r="AB11244" s="7"/>
      <c r="AG11244" s="7"/>
    </row>
    <row r="11245" spans="1:33">
      <c r="A11245" s="7"/>
      <c r="B11245" s="7"/>
      <c r="C11245" s="7"/>
      <c r="D11245" s="7"/>
      <c r="E11245" s="7"/>
      <c r="F11245" s="7"/>
      <c r="G11245" s="7"/>
      <c r="H11245" s="7"/>
      <c r="J11245" s="7"/>
      <c r="K11245" s="7"/>
      <c r="L11245" s="7"/>
      <c r="Q11245" s="7"/>
      <c r="S11245" s="7"/>
      <c r="T11245" s="7"/>
      <c r="Y11245" s="7"/>
      <c r="AA11245" s="7"/>
      <c r="AB11245" s="7"/>
      <c r="AG11245" s="7"/>
    </row>
    <row r="11246" spans="1:33">
      <c r="A11246" s="7"/>
      <c r="B11246" s="7"/>
      <c r="C11246" s="7"/>
      <c r="D11246" s="7"/>
      <c r="E11246" s="7"/>
      <c r="F11246" s="7"/>
      <c r="G11246" s="7"/>
      <c r="H11246" s="7"/>
      <c r="J11246" s="7"/>
      <c r="K11246" s="7"/>
      <c r="L11246" s="7"/>
      <c r="Q11246" s="7"/>
      <c r="S11246" s="7"/>
      <c r="T11246" s="7"/>
      <c r="Y11246" s="7"/>
      <c r="AA11246" s="7"/>
      <c r="AB11246" s="7"/>
      <c r="AG11246" s="7"/>
    </row>
    <row r="11247" spans="1:33">
      <c r="A11247" s="7"/>
      <c r="B11247" s="7"/>
      <c r="C11247" s="7"/>
      <c r="D11247" s="7"/>
      <c r="E11247" s="7"/>
      <c r="F11247" s="7"/>
      <c r="G11247" s="7"/>
      <c r="H11247" s="7"/>
      <c r="J11247" s="7"/>
      <c r="K11247" s="7"/>
      <c r="L11247" s="7"/>
      <c r="Q11247" s="7"/>
      <c r="S11247" s="7"/>
      <c r="T11247" s="7"/>
      <c r="Y11247" s="7"/>
      <c r="AA11247" s="7"/>
      <c r="AB11247" s="7"/>
      <c r="AG11247" s="7"/>
    </row>
    <row r="11248" spans="1:33">
      <c r="A11248" s="7"/>
      <c r="B11248" s="7"/>
      <c r="C11248" s="7"/>
      <c r="D11248" s="7"/>
      <c r="E11248" s="7"/>
      <c r="F11248" s="7"/>
      <c r="G11248" s="7"/>
      <c r="H11248" s="7"/>
      <c r="J11248" s="7"/>
      <c r="K11248" s="7"/>
      <c r="L11248" s="7"/>
      <c r="Q11248" s="7"/>
      <c r="S11248" s="7"/>
      <c r="T11248" s="7"/>
      <c r="Y11248" s="7"/>
      <c r="AA11248" s="7"/>
      <c r="AB11248" s="7"/>
      <c r="AG11248" s="7"/>
    </row>
    <row r="11249" spans="1:33">
      <c r="A11249" s="7"/>
      <c r="B11249" s="7"/>
      <c r="C11249" s="7"/>
      <c r="D11249" s="7"/>
      <c r="E11249" s="7"/>
      <c r="F11249" s="7"/>
      <c r="G11249" s="7"/>
      <c r="H11249" s="7"/>
      <c r="J11249" s="7"/>
      <c r="K11249" s="7"/>
      <c r="L11249" s="7"/>
      <c r="Q11249" s="7"/>
      <c r="S11249" s="7"/>
      <c r="T11249" s="7"/>
      <c r="Y11249" s="7"/>
      <c r="AA11249" s="7"/>
      <c r="AB11249" s="7"/>
      <c r="AG11249" s="7"/>
    </row>
    <row r="11250" spans="1:33">
      <c r="A11250" s="7"/>
      <c r="B11250" s="7"/>
      <c r="C11250" s="7"/>
      <c r="D11250" s="7"/>
      <c r="E11250" s="7"/>
      <c r="F11250" s="7"/>
      <c r="G11250" s="7"/>
      <c r="H11250" s="7"/>
      <c r="J11250" s="7"/>
      <c r="K11250" s="7"/>
      <c r="L11250" s="7"/>
      <c r="Q11250" s="7"/>
      <c r="S11250" s="7"/>
      <c r="T11250" s="7"/>
      <c r="Y11250" s="7"/>
      <c r="AA11250" s="7"/>
      <c r="AB11250" s="7"/>
      <c r="AG11250" s="7"/>
    </row>
    <row r="11251" spans="1:33">
      <c r="A11251" s="7"/>
      <c r="B11251" s="7"/>
      <c r="C11251" s="7"/>
      <c r="D11251" s="7"/>
      <c r="E11251" s="7"/>
      <c r="F11251" s="7"/>
      <c r="G11251" s="7"/>
      <c r="H11251" s="7"/>
      <c r="J11251" s="7"/>
      <c r="K11251" s="7"/>
      <c r="L11251" s="7"/>
      <c r="Q11251" s="7"/>
      <c r="S11251" s="7"/>
      <c r="T11251" s="7"/>
      <c r="Y11251" s="7"/>
      <c r="AA11251" s="7"/>
      <c r="AB11251" s="7"/>
      <c r="AG11251" s="7"/>
    </row>
    <row r="11252" spans="1:33">
      <c r="A11252" s="7"/>
      <c r="B11252" s="7"/>
      <c r="C11252" s="7"/>
      <c r="D11252" s="7"/>
      <c r="E11252" s="7"/>
      <c r="F11252" s="7"/>
      <c r="G11252" s="7"/>
      <c r="H11252" s="7"/>
      <c r="J11252" s="7"/>
      <c r="K11252" s="7"/>
      <c r="L11252" s="7"/>
      <c r="Q11252" s="7"/>
      <c r="S11252" s="7"/>
      <c r="T11252" s="7"/>
      <c r="Y11252" s="7"/>
      <c r="AA11252" s="7"/>
      <c r="AB11252" s="7"/>
      <c r="AG11252" s="7"/>
    </row>
    <row r="11253" spans="1:33">
      <c r="A11253" s="7"/>
      <c r="B11253" s="7"/>
      <c r="C11253" s="7"/>
      <c r="D11253" s="7"/>
      <c r="E11253" s="7"/>
      <c r="F11253" s="7"/>
      <c r="G11253" s="7"/>
      <c r="H11253" s="7"/>
      <c r="J11253" s="7"/>
      <c r="K11253" s="7"/>
      <c r="L11253" s="7"/>
      <c r="Q11253" s="7"/>
      <c r="S11253" s="7"/>
      <c r="T11253" s="7"/>
      <c r="Y11253" s="7"/>
      <c r="AA11253" s="7"/>
      <c r="AB11253" s="7"/>
      <c r="AG11253" s="7"/>
    </row>
    <row r="11254" spans="1:33">
      <c r="A11254" s="7"/>
      <c r="B11254" s="7"/>
      <c r="C11254" s="7"/>
      <c r="D11254" s="7"/>
      <c r="E11254" s="7"/>
      <c r="F11254" s="7"/>
      <c r="G11254" s="7"/>
      <c r="H11254" s="7"/>
      <c r="J11254" s="7"/>
      <c r="K11254" s="7"/>
      <c r="L11254" s="7"/>
      <c r="Q11254" s="7"/>
      <c r="S11254" s="7"/>
      <c r="T11254" s="7"/>
      <c r="Y11254" s="7"/>
      <c r="AA11254" s="7"/>
      <c r="AB11254" s="7"/>
      <c r="AG11254" s="7"/>
    </row>
    <row r="11255" spans="1:33">
      <c r="A11255" s="7"/>
      <c r="B11255" s="7"/>
      <c r="C11255" s="7"/>
      <c r="D11255" s="7"/>
      <c r="E11255" s="7"/>
      <c r="F11255" s="7"/>
      <c r="G11255" s="7"/>
      <c r="H11255" s="7"/>
      <c r="J11255" s="7"/>
      <c r="K11255" s="7"/>
      <c r="L11255" s="7"/>
      <c r="Q11255" s="7"/>
      <c r="S11255" s="7"/>
      <c r="T11255" s="7"/>
      <c r="Y11255" s="7"/>
      <c r="AA11255" s="7"/>
      <c r="AB11255" s="7"/>
      <c r="AG11255" s="7"/>
    </row>
    <row r="11256" spans="1:33">
      <c r="A11256" s="7"/>
      <c r="B11256" s="7"/>
      <c r="C11256" s="7"/>
      <c r="D11256" s="7"/>
      <c r="E11256" s="7"/>
      <c r="F11256" s="7"/>
      <c r="G11256" s="7"/>
      <c r="H11256" s="7"/>
      <c r="J11256" s="7"/>
      <c r="K11256" s="7"/>
      <c r="L11256" s="7"/>
      <c r="Q11256" s="7"/>
      <c r="S11256" s="7"/>
      <c r="T11256" s="7"/>
      <c r="Y11256" s="7"/>
      <c r="AA11256" s="7"/>
      <c r="AB11256" s="7"/>
      <c r="AG11256" s="7"/>
    </row>
    <row r="11257" spans="1:33">
      <c r="A11257" s="7"/>
      <c r="B11257" s="7"/>
      <c r="C11257" s="7"/>
      <c r="D11257" s="7"/>
      <c r="E11257" s="7"/>
      <c r="F11257" s="7"/>
      <c r="G11257" s="7"/>
      <c r="H11257" s="7"/>
      <c r="J11257" s="7"/>
      <c r="K11257" s="7"/>
      <c r="L11257" s="7"/>
      <c r="Q11257" s="7"/>
      <c r="S11257" s="7"/>
      <c r="T11257" s="7"/>
      <c r="Y11257" s="7"/>
      <c r="AA11257" s="7"/>
      <c r="AB11257" s="7"/>
      <c r="AG11257" s="7"/>
    </row>
    <row r="11258" spans="1:33">
      <c r="A11258" s="7"/>
      <c r="B11258" s="7"/>
      <c r="C11258" s="7"/>
      <c r="D11258" s="7"/>
      <c r="E11258" s="7"/>
      <c r="F11258" s="7"/>
      <c r="G11258" s="7"/>
      <c r="H11258" s="7"/>
      <c r="J11258" s="7"/>
      <c r="K11258" s="7"/>
      <c r="L11258" s="7"/>
      <c r="Q11258" s="7"/>
      <c r="S11258" s="7"/>
      <c r="T11258" s="7"/>
      <c r="Y11258" s="7"/>
      <c r="AA11258" s="7"/>
      <c r="AB11258" s="7"/>
      <c r="AG11258" s="7"/>
    </row>
    <row r="11259" spans="1:33">
      <c r="A11259" s="7"/>
      <c r="B11259" s="7"/>
      <c r="C11259" s="7"/>
      <c r="D11259" s="7"/>
      <c r="E11259" s="7"/>
      <c r="F11259" s="7"/>
      <c r="G11259" s="7"/>
      <c r="H11259" s="7"/>
      <c r="J11259" s="7"/>
      <c r="K11259" s="7"/>
      <c r="L11259" s="7"/>
      <c r="Q11259" s="7"/>
      <c r="S11259" s="7"/>
      <c r="T11259" s="7"/>
      <c r="Y11259" s="7"/>
      <c r="AA11259" s="7"/>
      <c r="AB11259" s="7"/>
      <c r="AG11259" s="7"/>
    </row>
    <row r="11260" spans="1:33">
      <c r="A11260" s="7"/>
      <c r="B11260" s="7"/>
      <c r="C11260" s="7"/>
      <c r="D11260" s="7"/>
      <c r="E11260" s="7"/>
      <c r="F11260" s="7"/>
      <c r="G11260" s="7"/>
      <c r="H11260" s="7"/>
      <c r="J11260" s="7"/>
      <c r="K11260" s="7"/>
      <c r="L11260" s="7"/>
      <c r="Q11260" s="7"/>
      <c r="S11260" s="7"/>
      <c r="T11260" s="7"/>
      <c r="Y11260" s="7"/>
      <c r="AA11260" s="7"/>
      <c r="AB11260" s="7"/>
      <c r="AG11260" s="7"/>
    </row>
    <row r="11261" spans="1:33">
      <c r="A11261" s="7"/>
      <c r="B11261" s="7"/>
      <c r="C11261" s="7"/>
      <c r="D11261" s="7"/>
      <c r="E11261" s="7"/>
      <c r="F11261" s="7"/>
      <c r="G11261" s="7"/>
      <c r="H11261" s="7"/>
      <c r="J11261" s="7"/>
      <c r="K11261" s="7"/>
      <c r="L11261" s="7"/>
      <c r="Q11261" s="7"/>
      <c r="S11261" s="7"/>
      <c r="T11261" s="7"/>
      <c r="Y11261" s="7"/>
      <c r="AA11261" s="7"/>
      <c r="AB11261" s="7"/>
      <c r="AG11261" s="7"/>
    </row>
    <row r="11262" spans="1:33">
      <c r="A11262" s="7"/>
      <c r="B11262" s="7"/>
      <c r="C11262" s="7"/>
      <c r="D11262" s="7"/>
      <c r="E11262" s="7"/>
      <c r="F11262" s="7"/>
      <c r="G11262" s="7"/>
      <c r="H11262" s="7"/>
      <c r="J11262" s="7"/>
      <c r="K11262" s="7"/>
      <c r="L11262" s="7"/>
      <c r="Q11262" s="7"/>
      <c r="S11262" s="7"/>
      <c r="T11262" s="7"/>
      <c r="Y11262" s="7"/>
      <c r="AA11262" s="7"/>
      <c r="AB11262" s="7"/>
      <c r="AG11262" s="7"/>
    </row>
    <row r="11263" spans="1:33">
      <c r="A11263" s="7"/>
      <c r="B11263" s="7"/>
      <c r="C11263" s="7"/>
      <c r="D11263" s="7"/>
      <c r="E11263" s="7"/>
      <c r="F11263" s="7"/>
      <c r="G11263" s="7"/>
      <c r="H11263" s="7"/>
      <c r="J11263" s="7"/>
      <c r="K11263" s="7"/>
      <c r="L11263" s="7"/>
      <c r="Q11263" s="7"/>
      <c r="S11263" s="7"/>
      <c r="T11263" s="7"/>
      <c r="Y11263" s="7"/>
      <c r="AA11263" s="7"/>
      <c r="AB11263" s="7"/>
      <c r="AG11263" s="7"/>
    </row>
    <row r="11264" spans="1:33">
      <c r="A11264" s="7"/>
      <c r="B11264" s="7"/>
      <c r="C11264" s="7"/>
      <c r="D11264" s="7"/>
      <c r="E11264" s="7"/>
      <c r="F11264" s="7"/>
      <c r="G11264" s="7"/>
      <c r="H11264" s="7"/>
      <c r="J11264" s="7"/>
      <c r="K11264" s="7"/>
      <c r="L11264" s="7"/>
      <c r="Q11264" s="7"/>
      <c r="S11264" s="7"/>
      <c r="T11264" s="7"/>
      <c r="Y11264" s="7"/>
      <c r="AA11264" s="7"/>
      <c r="AB11264" s="7"/>
      <c r="AG11264" s="7"/>
    </row>
    <row r="11265" spans="1:33">
      <c r="A11265" s="7"/>
      <c r="B11265" s="7"/>
      <c r="C11265" s="7"/>
      <c r="D11265" s="7"/>
      <c r="E11265" s="7"/>
      <c r="F11265" s="7"/>
      <c r="G11265" s="7"/>
      <c r="H11265" s="7"/>
      <c r="J11265" s="7"/>
      <c r="K11265" s="7"/>
      <c r="L11265" s="7"/>
      <c r="Q11265" s="7"/>
      <c r="S11265" s="7"/>
      <c r="T11265" s="7"/>
      <c r="Y11265" s="7"/>
      <c r="AA11265" s="7"/>
      <c r="AB11265" s="7"/>
      <c r="AG11265" s="7"/>
    </row>
    <row r="11266" spans="1:33">
      <c r="A11266" s="7"/>
      <c r="B11266" s="7"/>
      <c r="C11266" s="7"/>
      <c r="D11266" s="7"/>
      <c r="E11266" s="7"/>
      <c r="F11266" s="7"/>
      <c r="G11266" s="7"/>
      <c r="H11266" s="7"/>
      <c r="J11266" s="7"/>
      <c r="K11266" s="7"/>
      <c r="L11266" s="7"/>
      <c r="Q11266" s="7"/>
      <c r="S11266" s="7"/>
      <c r="T11266" s="7"/>
      <c r="Y11266" s="7"/>
      <c r="AA11266" s="7"/>
      <c r="AB11266" s="7"/>
      <c r="AG11266" s="7"/>
    </row>
    <row r="11267" spans="1:33">
      <c r="A11267" s="7"/>
      <c r="B11267" s="7"/>
      <c r="C11267" s="7"/>
      <c r="D11267" s="7"/>
      <c r="E11267" s="7"/>
      <c r="F11267" s="7"/>
      <c r="G11267" s="7"/>
      <c r="H11267" s="7"/>
      <c r="J11267" s="7"/>
      <c r="K11267" s="7"/>
      <c r="L11267" s="7"/>
      <c r="Q11267" s="7"/>
      <c r="S11267" s="7"/>
      <c r="T11267" s="7"/>
      <c r="Y11267" s="7"/>
      <c r="AA11267" s="7"/>
      <c r="AB11267" s="7"/>
      <c r="AG11267" s="7"/>
    </row>
    <row r="11268" spans="1:33">
      <c r="A11268" s="7"/>
      <c r="B11268" s="7"/>
      <c r="C11268" s="7"/>
      <c r="D11268" s="7"/>
      <c r="E11268" s="7"/>
      <c r="F11268" s="7"/>
      <c r="G11268" s="7"/>
      <c r="H11268" s="7"/>
      <c r="J11268" s="7"/>
      <c r="K11268" s="7"/>
      <c r="L11268" s="7"/>
      <c r="Q11268" s="7"/>
      <c r="S11268" s="7"/>
      <c r="T11268" s="7"/>
      <c r="Y11268" s="7"/>
      <c r="AA11268" s="7"/>
      <c r="AB11268" s="7"/>
      <c r="AG11268" s="7"/>
    </row>
    <row r="11269" spans="1:33">
      <c r="A11269" s="7"/>
      <c r="B11269" s="7"/>
      <c r="C11269" s="7"/>
      <c r="D11269" s="7"/>
      <c r="E11269" s="7"/>
      <c r="F11269" s="7"/>
      <c r="G11269" s="7"/>
      <c r="H11269" s="7"/>
      <c r="J11269" s="7"/>
      <c r="K11269" s="7"/>
      <c r="L11269" s="7"/>
      <c r="Q11269" s="7"/>
      <c r="S11269" s="7"/>
      <c r="T11269" s="7"/>
      <c r="Y11269" s="7"/>
      <c r="AA11269" s="7"/>
      <c r="AB11269" s="7"/>
      <c r="AG11269" s="7"/>
    </row>
    <row r="11270" spans="1:33">
      <c r="A11270" s="7"/>
      <c r="B11270" s="7"/>
      <c r="C11270" s="7"/>
      <c r="D11270" s="7"/>
      <c r="E11270" s="7"/>
      <c r="F11270" s="7"/>
      <c r="G11270" s="7"/>
      <c r="H11270" s="7"/>
      <c r="J11270" s="7"/>
      <c r="K11270" s="7"/>
      <c r="L11270" s="7"/>
      <c r="Q11270" s="7"/>
      <c r="S11270" s="7"/>
      <c r="T11270" s="7"/>
      <c r="Y11270" s="7"/>
      <c r="AA11270" s="7"/>
      <c r="AB11270" s="7"/>
      <c r="AG11270" s="7"/>
    </row>
    <row r="11271" spans="1:33">
      <c r="A11271" s="7"/>
      <c r="B11271" s="7"/>
      <c r="C11271" s="7"/>
      <c r="D11271" s="7"/>
      <c r="E11271" s="7"/>
      <c r="F11271" s="7"/>
      <c r="G11271" s="7"/>
      <c r="H11271" s="7"/>
      <c r="J11271" s="7"/>
      <c r="K11271" s="7"/>
      <c r="L11271" s="7"/>
      <c r="Q11271" s="7"/>
      <c r="S11271" s="7"/>
      <c r="T11271" s="7"/>
      <c r="Y11271" s="7"/>
      <c r="AA11271" s="7"/>
      <c r="AB11271" s="7"/>
      <c r="AG11271" s="7"/>
    </row>
    <row r="11272" spans="1:33">
      <c r="A11272" s="7"/>
      <c r="B11272" s="7"/>
      <c r="C11272" s="7"/>
      <c r="D11272" s="7"/>
      <c r="E11272" s="7"/>
      <c r="F11272" s="7"/>
      <c r="G11272" s="7"/>
      <c r="H11272" s="7"/>
      <c r="J11272" s="7"/>
      <c r="K11272" s="7"/>
      <c r="L11272" s="7"/>
      <c r="Q11272" s="7"/>
      <c r="S11272" s="7"/>
      <c r="T11272" s="7"/>
      <c r="Y11272" s="7"/>
      <c r="AA11272" s="7"/>
      <c r="AB11272" s="7"/>
      <c r="AG11272" s="7"/>
    </row>
    <row r="11273" spans="1:33">
      <c r="A11273" s="7"/>
      <c r="B11273" s="7"/>
      <c r="C11273" s="7"/>
      <c r="D11273" s="7"/>
      <c r="E11273" s="7"/>
      <c r="F11273" s="7"/>
      <c r="G11273" s="7"/>
      <c r="H11273" s="7"/>
      <c r="J11273" s="7"/>
      <c r="K11273" s="7"/>
      <c r="L11273" s="7"/>
      <c r="Q11273" s="7"/>
      <c r="S11273" s="7"/>
      <c r="T11273" s="7"/>
      <c r="Y11273" s="7"/>
      <c r="AA11273" s="7"/>
      <c r="AB11273" s="7"/>
      <c r="AG11273" s="7"/>
    </row>
    <row r="11274" spans="1:33">
      <c r="A11274" s="7"/>
      <c r="B11274" s="7"/>
      <c r="C11274" s="7"/>
      <c r="D11274" s="7"/>
      <c r="E11274" s="7"/>
      <c r="F11274" s="7"/>
      <c r="G11274" s="7"/>
      <c r="H11274" s="7"/>
      <c r="J11274" s="7"/>
      <c r="K11274" s="7"/>
      <c r="L11274" s="7"/>
      <c r="Q11274" s="7"/>
      <c r="S11274" s="7"/>
      <c r="T11274" s="7"/>
      <c r="Y11274" s="7"/>
      <c r="AA11274" s="7"/>
      <c r="AB11274" s="7"/>
      <c r="AG11274" s="7"/>
    </row>
    <row r="11275" spans="1:33">
      <c r="A11275" s="7"/>
      <c r="B11275" s="7"/>
      <c r="C11275" s="7"/>
      <c r="D11275" s="7"/>
      <c r="E11275" s="7"/>
      <c r="F11275" s="7"/>
      <c r="G11275" s="7"/>
      <c r="H11275" s="7"/>
      <c r="J11275" s="7"/>
      <c r="K11275" s="7"/>
      <c r="L11275" s="7"/>
      <c r="Q11275" s="7"/>
      <c r="S11275" s="7"/>
      <c r="T11275" s="7"/>
      <c r="Y11275" s="7"/>
      <c r="AA11275" s="7"/>
      <c r="AB11275" s="7"/>
      <c r="AG11275" s="7"/>
    </row>
    <row r="11276" spans="1:33">
      <c r="A11276" s="7"/>
      <c r="B11276" s="7"/>
      <c r="C11276" s="7"/>
      <c r="D11276" s="7"/>
      <c r="E11276" s="7"/>
      <c r="F11276" s="7"/>
      <c r="G11276" s="7"/>
      <c r="H11276" s="7"/>
      <c r="J11276" s="7"/>
      <c r="K11276" s="7"/>
      <c r="L11276" s="7"/>
      <c r="Q11276" s="7"/>
      <c r="S11276" s="7"/>
      <c r="T11276" s="7"/>
      <c r="Y11276" s="7"/>
      <c r="AA11276" s="7"/>
      <c r="AB11276" s="7"/>
      <c r="AG11276" s="7"/>
    </row>
    <row r="11277" spans="1:33">
      <c r="A11277" s="7"/>
      <c r="B11277" s="7"/>
      <c r="C11277" s="7"/>
      <c r="D11277" s="7"/>
      <c r="E11277" s="7"/>
      <c r="F11277" s="7"/>
      <c r="G11277" s="7"/>
      <c r="H11277" s="7"/>
      <c r="J11277" s="7"/>
      <c r="K11277" s="7"/>
      <c r="L11277" s="7"/>
      <c r="Q11277" s="7"/>
      <c r="S11277" s="7"/>
      <c r="T11277" s="7"/>
      <c r="Y11277" s="7"/>
      <c r="AA11277" s="7"/>
      <c r="AB11277" s="7"/>
      <c r="AG11277" s="7"/>
    </row>
    <row r="11278" spans="1:33">
      <c r="A11278" s="7"/>
      <c r="B11278" s="7"/>
      <c r="C11278" s="7"/>
      <c r="D11278" s="7"/>
      <c r="E11278" s="7"/>
      <c r="F11278" s="7"/>
      <c r="G11278" s="7"/>
      <c r="H11278" s="7"/>
      <c r="J11278" s="7"/>
      <c r="K11278" s="7"/>
      <c r="L11278" s="7"/>
      <c r="Q11278" s="7"/>
      <c r="S11278" s="7"/>
      <c r="T11278" s="7"/>
      <c r="Y11278" s="7"/>
      <c r="AA11278" s="7"/>
      <c r="AB11278" s="7"/>
      <c r="AG11278" s="7"/>
    </row>
    <row r="11279" spans="1:33">
      <c r="A11279" s="7"/>
      <c r="B11279" s="7"/>
      <c r="C11279" s="7"/>
      <c r="D11279" s="7"/>
      <c r="E11279" s="7"/>
      <c r="F11279" s="7"/>
      <c r="G11279" s="7"/>
      <c r="H11279" s="7"/>
      <c r="J11279" s="7"/>
      <c r="K11279" s="7"/>
      <c r="L11279" s="7"/>
      <c r="Q11279" s="7"/>
      <c r="S11279" s="7"/>
      <c r="T11279" s="7"/>
      <c r="Y11279" s="7"/>
      <c r="AA11279" s="7"/>
      <c r="AB11279" s="7"/>
      <c r="AG11279" s="7"/>
    </row>
    <row r="11280" spans="1:33">
      <c r="A11280" s="7"/>
      <c r="B11280" s="7"/>
      <c r="C11280" s="7"/>
      <c r="D11280" s="7"/>
      <c r="E11280" s="7"/>
      <c r="F11280" s="7"/>
      <c r="G11280" s="7"/>
      <c r="H11280" s="7"/>
      <c r="J11280" s="7"/>
      <c r="K11280" s="7"/>
      <c r="L11280" s="7"/>
      <c r="Q11280" s="7"/>
      <c r="S11280" s="7"/>
      <c r="T11280" s="7"/>
      <c r="Y11280" s="7"/>
      <c r="AA11280" s="7"/>
      <c r="AB11280" s="7"/>
      <c r="AG11280" s="7"/>
    </row>
    <row r="11281" spans="1:33">
      <c r="A11281" s="7"/>
      <c r="B11281" s="7"/>
      <c r="C11281" s="7"/>
      <c r="D11281" s="7"/>
      <c r="E11281" s="7"/>
      <c r="F11281" s="7"/>
      <c r="G11281" s="7"/>
      <c r="H11281" s="7"/>
      <c r="J11281" s="7"/>
      <c r="K11281" s="7"/>
      <c r="L11281" s="7"/>
      <c r="Q11281" s="7"/>
      <c r="S11281" s="7"/>
      <c r="T11281" s="7"/>
      <c r="Y11281" s="7"/>
      <c r="AA11281" s="7"/>
      <c r="AB11281" s="7"/>
      <c r="AG11281" s="7"/>
    </row>
    <row r="11282" spans="1:33">
      <c r="A11282" s="7"/>
      <c r="B11282" s="7"/>
      <c r="C11282" s="7"/>
      <c r="D11282" s="7"/>
      <c r="E11282" s="7"/>
      <c r="F11282" s="7"/>
      <c r="G11282" s="7"/>
      <c r="H11282" s="7"/>
      <c r="J11282" s="7"/>
      <c r="K11282" s="7"/>
      <c r="L11282" s="7"/>
      <c r="Q11282" s="7"/>
      <c r="S11282" s="7"/>
      <c r="T11282" s="7"/>
      <c r="Y11282" s="7"/>
      <c r="AA11282" s="7"/>
      <c r="AB11282" s="7"/>
      <c r="AG11282" s="7"/>
    </row>
    <row r="11283" spans="1:33">
      <c r="A11283" s="7"/>
      <c r="B11283" s="7"/>
      <c r="C11283" s="7"/>
      <c r="D11283" s="7"/>
      <c r="E11283" s="7"/>
      <c r="F11283" s="7"/>
      <c r="G11283" s="7"/>
      <c r="H11283" s="7"/>
      <c r="J11283" s="7"/>
      <c r="K11283" s="7"/>
      <c r="L11283" s="7"/>
      <c r="Q11283" s="7"/>
      <c r="S11283" s="7"/>
      <c r="T11283" s="7"/>
      <c r="Y11283" s="7"/>
      <c r="AA11283" s="7"/>
      <c r="AB11283" s="7"/>
      <c r="AG11283" s="7"/>
    </row>
    <row r="11284" spans="1:33">
      <c r="A11284" s="7"/>
      <c r="B11284" s="7"/>
      <c r="C11284" s="7"/>
      <c r="D11284" s="7"/>
      <c r="E11284" s="7"/>
      <c r="F11284" s="7"/>
      <c r="G11284" s="7"/>
      <c r="H11284" s="7"/>
      <c r="J11284" s="7"/>
      <c r="K11284" s="7"/>
      <c r="L11284" s="7"/>
      <c r="Q11284" s="7"/>
      <c r="S11284" s="7"/>
      <c r="T11284" s="7"/>
      <c r="Y11284" s="7"/>
      <c r="AA11284" s="7"/>
      <c r="AB11284" s="7"/>
      <c r="AG11284" s="7"/>
    </row>
    <row r="11285" spans="1:33">
      <c r="A11285" s="7"/>
      <c r="B11285" s="7"/>
      <c r="C11285" s="7"/>
      <c r="D11285" s="7"/>
      <c r="E11285" s="7"/>
      <c r="F11285" s="7"/>
      <c r="G11285" s="7"/>
      <c r="H11285" s="7"/>
      <c r="J11285" s="7"/>
      <c r="K11285" s="7"/>
      <c r="L11285" s="7"/>
      <c r="Q11285" s="7"/>
      <c r="S11285" s="7"/>
      <c r="T11285" s="7"/>
      <c r="Y11285" s="7"/>
      <c r="AA11285" s="7"/>
      <c r="AB11285" s="7"/>
      <c r="AG11285" s="7"/>
    </row>
    <row r="11286" spans="1:33">
      <c r="A11286" s="7"/>
      <c r="B11286" s="7"/>
      <c r="C11286" s="7"/>
      <c r="D11286" s="7"/>
      <c r="E11286" s="7"/>
      <c r="F11286" s="7"/>
      <c r="G11286" s="7"/>
      <c r="H11286" s="7"/>
      <c r="J11286" s="7"/>
      <c r="K11286" s="7"/>
      <c r="L11286" s="7"/>
      <c r="Q11286" s="7"/>
      <c r="S11286" s="7"/>
      <c r="T11286" s="7"/>
      <c r="Y11286" s="7"/>
      <c r="AA11286" s="7"/>
      <c r="AB11286" s="7"/>
      <c r="AG11286" s="7"/>
    </row>
    <row r="11287" spans="1:33">
      <c r="A11287" s="7"/>
      <c r="B11287" s="7"/>
      <c r="C11287" s="7"/>
      <c r="D11287" s="7"/>
      <c r="E11287" s="7"/>
      <c r="F11287" s="7"/>
      <c r="G11287" s="7"/>
      <c r="H11287" s="7"/>
      <c r="J11287" s="7"/>
      <c r="K11287" s="7"/>
      <c r="L11287" s="7"/>
      <c r="Q11287" s="7"/>
      <c r="S11287" s="7"/>
      <c r="T11287" s="7"/>
      <c r="Y11287" s="7"/>
      <c r="AA11287" s="7"/>
      <c r="AB11287" s="7"/>
      <c r="AG11287" s="7"/>
    </row>
    <row r="11288" spans="1:33">
      <c r="A11288" s="7"/>
      <c r="B11288" s="7"/>
      <c r="C11288" s="7"/>
      <c r="D11288" s="7"/>
      <c r="E11288" s="7"/>
      <c r="F11288" s="7"/>
      <c r="G11288" s="7"/>
      <c r="H11288" s="7"/>
      <c r="J11288" s="7"/>
      <c r="K11288" s="7"/>
      <c r="L11288" s="7"/>
      <c r="Q11288" s="7"/>
      <c r="S11288" s="7"/>
      <c r="T11288" s="7"/>
      <c r="Y11288" s="7"/>
      <c r="AA11288" s="7"/>
      <c r="AB11288" s="7"/>
      <c r="AG11288" s="7"/>
    </row>
    <row r="11289" spans="1:33">
      <c r="A11289" s="7"/>
      <c r="B11289" s="7"/>
      <c r="C11289" s="7"/>
      <c r="D11289" s="7"/>
      <c r="E11289" s="7"/>
      <c r="F11289" s="7"/>
      <c r="G11289" s="7"/>
      <c r="H11289" s="7"/>
      <c r="J11289" s="7"/>
      <c r="K11289" s="7"/>
      <c r="L11289" s="7"/>
      <c r="Q11289" s="7"/>
      <c r="S11289" s="7"/>
      <c r="T11289" s="7"/>
      <c r="Y11289" s="7"/>
      <c r="AA11289" s="7"/>
      <c r="AB11289" s="7"/>
      <c r="AG11289" s="7"/>
    </row>
    <row r="11290" spans="1:33">
      <c r="A11290" s="7"/>
      <c r="B11290" s="7"/>
      <c r="C11290" s="7"/>
      <c r="D11290" s="7"/>
      <c r="E11290" s="7"/>
      <c r="F11290" s="7"/>
      <c r="G11290" s="7"/>
      <c r="H11290" s="7"/>
      <c r="J11290" s="7"/>
      <c r="K11290" s="7"/>
      <c r="L11290" s="7"/>
      <c r="Q11290" s="7"/>
      <c r="S11290" s="7"/>
      <c r="T11290" s="7"/>
      <c r="Y11290" s="7"/>
      <c r="AA11290" s="7"/>
      <c r="AB11290" s="7"/>
      <c r="AG11290" s="7"/>
    </row>
    <row r="11291" spans="1:33">
      <c r="A11291" s="7"/>
      <c r="B11291" s="7"/>
      <c r="C11291" s="7"/>
      <c r="D11291" s="7"/>
      <c r="E11291" s="7"/>
      <c r="F11291" s="7"/>
      <c r="G11291" s="7"/>
      <c r="H11291" s="7"/>
      <c r="J11291" s="7"/>
      <c r="K11291" s="7"/>
      <c r="L11291" s="7"/>
      <c r="Q11291" s="7"/>
      <c r="S11291" s="7"/>
      <c r="T11291" s="7"/>
      <c r="Y11291" s="7"/>
      <c r="AA11291" s="7"/>
      <c r="AB11291" s="7"/>
      <c r="AG11291" s="7"/>
    </row>
    <row r="11292" spans="1:33">
      <c r="A11292" s="7"/>
      <c r="B11292" s="7"/>
      <c r="C11292" s="7"/>
      <c r="D11292" s="7"/>
      <c r="E11292" s="7"/>
      <c r="F11292" s="7"/>
      <c r="G11292" s="7"/>
      <c r="H11292" s="7"/>
      <c r="J11292" s="7"/>
      <c r="K11292" s="7"/>
      <c r="L11292" s="7"/>
      <c r="Q11292" s="7"/>
      <c r="S11292" s="7"/>
      <c r="T11292" s="7"/>
      <c r="Y11292" s="7"/>
      <c r="AA11292" s="7"/>
      <c r="AB11292" s="7"/>
      <c r="AG11292" s="7"/>
    </row>
    <row r="11293" spans="1:33">
      <c r="A11293" s="7"/>
      <c r="B11293" s="7"/>
      <c r="C11293" s="7"/>
      <c r="D11293" s="7"/>
      <c r="E11293" s="7"/>
      <c r="F11293" s="7"/>
      <c r="G11293" s="7"/>
      <c r="H11293" s="7"/>
      <c r="J11293" s="7"/>
      <c r="K11293" s="7"/>
      <c r="L11293" s="7"/>
      <c r="Q11293" s="7"/>
      <c r="S11293" s="7"/>
      <c r="T11293" s="7"/>
      <c r="Y11293" s="7"/>
      <c r="AA11293" s="7"/>
      <c r="AB11293" s="7"/>
      <c r="AG11293" s="7"/>
    </row>
    <row r="11294" spans="1:33">
      <c r="A11294" s="7"/>
      <c r="B11294" s="7"/>
      <c r="C11294" s="7"/>
      <c r="D11294" s="7"/>
      <c r="E11294" s="7"/>
      <c r="F11294" s="7"/>
      <c r="G11294" s="7"/>
      <c r="H11294" s="7"/>
      <c r="J11294" s="7"/>
      <c r="K11294" s="7"/>
      <c r="L11294" s="7"/>
      <c r="Q11294" s="7"/>
      <c r="S11294" s="7"/>
      <c r="T11294" s="7"/>
      <c r="Y11294" s="7"/>
      <c r="AA11294" s="7"/>
      <c r="AB11294" s="7"/>
      <c r="AG11294" s="7"/>
    </row>
    <row r="11295" spans="1:33">
      <c r="A11295" s="7"/>
      <c r="B11295" s="7"/>
      <c r="C11295" s="7"/>
      <c r="D11295" s="7"/>
      <c r="E11295" s="7"/>
      <c r="F11295" s="7"/>
      <c r="G11295" s="7"/>
      <c r="H11295" s="7"/>
      <c r="J11295" s="7"/>
      <c r="K11295" s="7"/>
      <c r="L11295" s="7"/>
      <c r="Q11295" s="7"/>
      <c r="S11295" s="7"/>
      <c r="T11295" s="7"/>
      <c r="Y11295" s="7"/>
      <c r="AA11295" s="7"/>
      <c r="AB11295" s="7"/>
      <c r="AG11295" s="7"/>
    </row>
    <row r="11296" spans="1:33">
      <c r="A11296" s="7"/>
      <c r="B11296" s="7"/>
      <c r="C11296" s="7"/>
      <c r="D11296" s="7"/>
      <c r="E11296" s="7"/>
      <c r="F11296" s="7"/>
      <c r="G11296" s="7"/>
      <c r="H11296" s="7"/>
      <c r="J11296" s="7"/>
      <c r="K11296" s="7"/>
      <c r="L11296" s="7"/>
      <c r="Q11296" s="7"/>
      <c r="S11296" s="7"/>
      <c r="T11296" s="7"/>
      <c r="Y11296" s="7"/>
      <c r="AA11296" s="7"/>
      <c r="AB11296" s="7"/>
      <c r="AG11296" s="7"/>
    </row>
    <row r="11297" spans="1:33">
      <c r="A11297" s="7"/>
      <c r="B11297" s="7"/>
      <c r="C11297" s="7"/>
      <c r="D11297" s="7"/>
      <c r="E11297" s="7"/>
      <c r="F11297" s="7"/>
      <c r="G11297" s="7"/>
      <c r="H11297" s="7"/>
      <c r="J11297" s="7"/>
      <c r="K11297" s="7"/>
      <c r="L11297" s="7"/>
      <c r="Q11297" s="7"/>
      <c r="S11297" s="7"/>
      <c r="T11297" s="7"/>
      <c r="Y11297" s="7"/>
      <c r="AA11297" s="7"/>
      <c r="AB11297" s="7"/>
      <c r="AG11297" s="7"/>
    </row>
    <row r="11298" spans="1:33">
      <c r="A11298" s="7"/>
      <c r="B11298" s="7"/>
      <c r="C11298" s="7"/>
      <c r="D11298" s="7"/>
      <c r="E11298" s="7"/>
      <c r="F11298" s="7"/>
      <c r="G11298" s="7"/>
      <c r="H11298" s="7"/>
      <c r="J11298" s="7"/>
      <c r="K11298" s="7"/>
      <c r="L11298" s="7"/>
      <c r="Q11298" s="7"/>
      <c r="S11298" s="7"/>
      <c r="T11298" s="7"/>
      <c r="Y11298" s="7"/>
      <c r="AA11298" s="7"/>
      <c r="AB11298" s="7"/>
      <c r="AG11298" s="7"/>
    </row>
    <row r="11299" spans="1:33">
      <c r="A11299" s="7"/>
      <c r="B11299" s="7"/>
      <c r="C11299" s="7"/>
      <c r="D11299" s="7"/>
      <c r="E11299" s="7"/>
      <c r="F11299" s="7"/>
      <c r="G11299" s="7"/>
      <c r="H11299" s="7"/>
      <c r="J11299" s="7"/>
      <c r="K11299" s="7"/>
      <c r="L11299" s="7"/>
      <c r="Q11299" s="7"/>
      <c r="S11299" s="7"/>
      <c r="T11299" s="7"/>
      <c r="Y11299" s="7"/>
      <c r="AA11299" s="7"/>
      <c r="AB11299" s="7"/>
      <c r="AG11299" s="7"/>
    </row>
    <row r="11300" spans="1:33">
      <c r="A11300" s="7"/>
      <c r="B11300" s="7"/>
      <c r="C11300" s="7"/>
      <c r="D11300" s="7"/>
      <c r="E11300" s="7"/>
      <c r="F11300" s="7"/>
      <c r="G11300" s="7"/>
      <c r="H11300" s="7"/>
      <c r="J11300" s="7"/>
      <c r="K11300" s="7"/>
      <c r="L11300" s="7"/>
      <c r="Q11300" s="7"/>
      <c r="S11300" s="7"/>
      <c r="T11300" s="7"/>
      <c r="Y11300" s="7"/>
      <c r="AA11300" s="7"/>
      <c r="AB11300" s="7"/>
      <c r="AG11300" s="7"/>
    </row>
    <row r="11301" spans="1:33">
      <c r="A11301" s="7"/>
      <c r="B11301" s="7"/>
      <c r="C11301" s="7"/>
      <c r="D11301" s="7"/>
      <c r="E11301" s="7"/>
      <c r="F11301" s="7"/>
      <c r="G11301" s="7"/>
      <c r="H11301" s="7"/>
      <c r="J11301" s="7"/>
      <c r="K11301" s="7"/>
      <c r="L11301" s="7"/>
      <c r="Q11301" s="7"/>
      <c r="S11301" s="7"/>
      <c r="T11301" s="7"/>
      <c r="Y11301" s="7"/>
      <c r="AA11301" s="7"/>
      <c r="AB11301" s="7"/>
      <c r="AG11301" s="7"/>
    </row>
    <row r="11302" spans="1:33">
      <c r="A11302" s="7"/>
      <c r="B11302" s="7"/>
      <c r="C11302" s="7"/>
      <c r="D11302" s="7"/>
      <c r="E11302" s="7"/>
      <c r="F11302" s="7"/>
      <c r="G11302" s="7"/>
      <c r="H11302" s="7"/>
      <c r="J11302" s="7"/>
      <c r="K11302" s="7"/>
      <c r="L11302" s="7"/>
      <c r="Q11302" s="7"/>
      <c r="S11302" s="7"/>
      <c r="T11302" s="7"/>
      <c r="Y11302" s="7"/>
      <c r="AA11302" s="7"/>
      <c r="AB11302" s="7"/>
      <c r="AG11302" s="7"/>
    </row>
    <row r="11303" spans="1:33">
      <c r="A11303" s="7"/>
      <c r="B11303" s="7"/>
      <c r="C11303" s="7"/>
      <c r="D11303" s="7"/>
      <c r="E11303" s="7"/>
      <c r="F11303" s="7"/>
      <c r="G11303" s="7"/>
      <c r="H11303" s="7"/>
      <c r="J11303" s="7"/>
      <c r="K11303" s="7"/>
      <c r="L11303" s="7"/>
      <c r="Q11303" s="7"/>
      <c r="S11303" s="7"/>
      <c r="T11303" s="7"/>
      <c r="Y11303" s="7"/>
      <c r="AA11303" s="7"/>
      <c r="AB11303" s="7"/>
      <c r="AG11303" s="7"/>
    </row>
    <row r="11304" spans="1:33">
      <c r="A11304" s="7"/>
      <c r="B11304" s="7"/>
      <c r="C11304" s="7"/>
      <c r="D11304" s="7"/>
      <c r="E11304" s="7"/>
      <c r="F11304" s="7"/>
      <c r="G11304" s="7"/>
      <c r="H11304" s="7"/>
      <c r="J11304" s="7"/>
      <c r="K11304" s="7"/>
      <c r="L11304" s="7"/>
      <c r="Q11304" s="7"/>
      <c r="S11304" s="7"/>
      <c r="T11304" s="7"/>
      <c r="Y11304" s="7"/>
      <c r="AA11304" s="7"/>
      <c r="AB11304" s="7"/>
      <c r="AG11304" s="7"/>
    </row>
    <row r="11305" spans="1:33">
      <c r="A11305" s="7"/>
      <c r="B11305" s="7"/>
      <c r="C11305" s="7"/>
      <c r="D11305" s="7"/>
      <c r="E11305" s="7"/>
      <c r="F11305" s="7"/>
      <c r="G11305" s="7"/>
      <c r="H11305" s="7"/>
      <c r="J11305" s="7"/>
      <c r="K11305" s="7"/>
      <c r="L11305" s="7"/>
      <c r="Q11305" s="7"/>
      <c r="S11305" s="7"/>
      <c r="T11305" s="7"/>
      <c r="Y11305" s="7"/>
      <c r="AA11305" s="7"/>
      <c r="AB11305" s="7"/>
      <c r="AG11305" s="7"/>
    </row>
    <row r="11306" spans="1:33">
      <c r="A11306" s="7"/>
      <c r="B11306" s="7"/>
      <c r="C11306" s="7"/>
      <c r="D11306" s="7"/>
      <c r="E11306" s="7"/>
      <c r="F11306" s="7"/>
      <c r="G11306" s="7"/>
      <c r="H11306" s="7"/>
      <c r="J11306" s="7"/>
      <c r="K11306" s="7"/>
      <c r="L11306" s="7"/>
      <c r="Q11306" s="7"/>
      <c r="S11306" s="7"/>
      <c r="T11306" s="7"/>
      <c r="Y11306" s="7"/>
      <c r="AA11306" s="7"/>
      <c r="AB11306" s="7"/>
      <c r="AG11306" s="7"/>
    </row>
    <row r="11307" spans="1:33">
      <c r="A11307" s="7"/>
      <c r="B11307" s="7"/>
      <c r="C11307" s="7"/>
      <c r="D11307" s="7"/>
      <c r="E11307" s="7"/>
      <c r="F11307" s="7"/>
      <c r="G11307" s="7"/>
      <c r="H11307" s="7"/>
      <c r="J11307" s="7"/>
      <c r="K11307" s="7"/>
      <c r="L11307" s="7"/>
      <c r="Q11307" s="7"/>
      <c r="S11307" s="7"/>
      <c r="T11307" s="7"/>
      <c r="Y11307" s="7"/>
      <c r="AA11307" s="7"/>
      <c r="AB11307" s="7"/>
      <c r="AG11307" s="7"/>
    </row>
    <row r="11308" spans="1:33">
      <c r="A11308" s="7"/>
      <c r="B11308" s="7"/>
      <c r="C11308" s="7"/>
      <c r="D11308" s="7"/>
      <c r="E11308" s="7"/>
      <c r="F11308" s="7"/>
      <c r="G11308" s="7"/>
      <c r="H11308" s="7"/>
      <c r="J11308" s="7"/>
      <c r="K11308" s="7"/>
      <c r="L11308" s="7"/>
      <c r="Q11308" s="7"/>
      <c r="S11308" s="7"/>
      <c r="T11308" s="7"/>
      <c r="Y11308" s="7"/>
      <c r="AA11308" s="7"/>
      <c r="AB11308" s="7"/>
      <c r="AG11308" s="7"/>
    </row>
    <row r="11309" spans="1:33">
      <c r="A11309" s="7"/>
      <c r="B11309" s="7"/>
      <c r="C11309" s="7"/>
      <c r="D11309" s="7"/>
      <c r="E11309" s="7"/>
      <c r="F11309" s="7"/>
      <c r="G11309" s="7"/>
      <c r="H11309" s="7"/>
      <c r="J11309" s="7"/>
      <c r="K11309" s="7"/>
      <c r="L11309" s="7"/>
      <c r="Q11309" s="7"/>
      <c r="S11309" s="7"/>
      <c r="T11309" s="7"/>
      <c r="Y11309" s="7"/>
      <c r="AA11309" s="7"/>
      <c r="AB11309" s="7"/>
      <c r="AG11309" s="7"/>
    </row>
    <row r="11310" spans="1:33">
      <c r="A11310" s="7"/>
      <c r="B11310" s="7"/>
      <c r="C11310" s="7"/>
      <c r="D11310" s="7"/>
      <c r="E11310" s="7"/>
      <c r="F11310" s="7"/>
      <c r="G11310" s="7"/>
      <c r="H11310" s="7"/>
      <c r="J11310" s="7"/>
      <c r="K11310" s="7"/>
      <c r="L11310" s="7"/>
      <c r="Q11310" s="7"/>
      <c r="S11310" s="7"/>
      <c r="T11310" s="7"/>
      <c r="Y11310" s="7"/>
      <c r="AA11310" s="7"/>
      <c r="AB11310" s="7"/>
      <c r="AG11310" s="7"/>
    </row>
    <row r="11311" spans="1:33">
      <c r="A11311" s="7"/>
      <c r="B11311" s="7"/>
      <c r="C11311" s="7"/>
      <c r="D11311" s="7"/>
      <c r="E11311" s="7"/>
      <c r="F11311" s="7"/>
      <c r="G11311" s="7"/>
      <c r="H11311" s="7"/>
      <c r="J11311" s="7"/>
      <c r="K11311" s="7"/>
      <c r="L11311" s="7"/>
      <c r="Q11311" s="7"/>
      <c r="S11311" s="7"/>
      <c r="T11311" s="7"/>
      <c r="Y11311" s="7"/>
      <c r="AA11311" s="7"/>
      <c r="AB11311" s="7"/>
      <c r="AG11311" s="7"/>
    </row>
    <row r="11312" spans="1:33">
      <c r="A11312" s="7"/>
      <c r="B11312" s="7"/>
      <c r="C11312" s="7"/>
      <c r="D11312" s="7"/>
      <c r="E11312" s="7"/>
      <c r="F11312" s="7"/>
      <c r="G11312" s="7"/>
      <c r="H11312" s="7"/>
      <c r="J11312" s="7"/>
      <c r="K11312" s="7"/>
      <c r="L11312" s="7"/>
      <c r="Q11312" s="7"/>
      <c r="S11312" s="7"/>
      <c r="T11312" s="7"/>
      <c r="Y11312" s="7"/>
      <c r="AA11312" s="7"/>
      <c r="AB11312" s="7"/>
      <c r="AG11312" s="7"/>
    </row>
    <row r="11313" spans="1:33">
      <c r="A11313" s="7"/>
      <c r="B11313" s="7"/>
      <c r="C11313" s="7"/>
      <c r="D11313" s="7"/>
      <c r="E11313" s="7"/>
      <c r="F11313" s="7"/>
      <c r="G11313" s="7"/>
      <c r="H11313" s="7"/>
      <c r="J11313" s="7"/>
      <c r="K11313" s="7"/>
      <c r="L11313" s="7"/>
      <c r="Q11313" s="7"/>
      <c r="S11313" s="7"/>
      <c r="T11313" s="7"/>
      <c r="Y11313" s="7"/>
      <c r="AA11313" s="7"/>
      <c r="AB11313" s="7"/>
      <c r="AG11313" s="7"/>
    </row>
    <row r="11314" spans="1:33">
      <c r="A11314" s="7"/>
      <c r="B11314" s="7"/>
      <c r="C11314" s="7"/>
      <c r="D11314" s="7"/>
      <c r="E11314" s="7"/>
      <c r="F11314" s="7"/>
      <c r="G11314" s="7"/>
      <c r="H11314" s="7"/>
      <c r="J11314" s="7"/>
      <c r="K11314" s="7"/>
      <c r="L11314" s="7"/>
      <c r="Q11314" s="7"/>
      <c r="S11314" s="7"/>
      <c r="T11314" s="7"/>
      <c r="Y11314" s="7"/>
      <c r="AA11314" s="7"/>
      <c r="AB11314" s="7"/>
      <c r="AG11314" s="7"/>
    </row>
    <row r="11315" spans="1:33">
      <c r="A11315" s="7"/>
      <c r="B11315" s="7"/>
      <c r="C11315" s="7"/>
      <c r="D11315" s="7"/>
      <c r="E11315" s="7"/>
      <c r="F11315" s="7"/>
      <c r="G11315" s="7"/>
      <c r="H11315" s="7"/>
      <c r="J11315" s="7"/>
      <c r="K11315" s="7"/>
      <c r="L11315" s="7"/>
      <c r="Q11315" s="7"/>
      <c r="S11315" s="7"/>
      <c r="T11315" s="7"/>
      <c r="Y11315" s="7"/>
      <c r="AA11315" s="7"/>
      <c r="AB11315" s="7"/>
      <c r="AG11315" s="7"/>
    </row>
    <row r="11316" spans="1:33">
      <c r="A11316" s="7"/>
      <c r="B11316" s="7"/>
      <c r="C11316" s="7"/>
      <c r="D11316" s="7"/>
      <c r="E11316" s="7"/>
      <c r="F11316" s="7"/>
      <c r="G11316" s="7"/>
      <c r="H11316" s="7"/>
      <c r="J11316" s="7"/>
      <c r="K11316" s="7"/>
      <c r="L11316" s="7"/>
      <c r="Q11316" s="7"/>
      <c r="S11316" s="7"/>
      <c r="T11316" s="7"/>
      <c r="Y11316" s="7"/>
      <c r="AA11316" s="7"/>
      <c r="AB11316" s="7"/>
      <c r="AG11316" s="7"/>
    </row>
    <row r="11317" spans="1:33">
      <c r="A11317" s="7"/>
      <c r="B11317" s="7"/>
      <c r="C11317" s="7"/>
      <c r="D11317" s="7"/>
      <c r="E11317" s="7"/>
      <c r="F11317" s="7"/>
      <c r="G11317" s="7"/>
      <c r="H11317" s="7"/>
      <c r="J11317" s="7"/>
      <c r="K11317" s="7"/>
      <c r="L11317" s="7"/>
      <c r="Q11317" s="7"/>
      <c r="S11317" s="7"/>
      <c r="T11317" s="7"/>
      <c r="Y11317" s="7"/>
      <c r="AA11317" s="7"/>
      <c r="AB11317" s="7"/>
      <c r="AG11317" s="7"/>
    </row>
    <row r="11318" spans="1:33">
      <c r="A11318" s="7"/>
      <c r="B11318" s="7"/>
      <c r="C11318" s="7"/>
      <c r="D11318" s="7"/>
      <c r="E11318" s="7"/>
      <c r="F11318" s="7"/>
      <c r="G11318" s="7"/>
      <c r="H11318" s="7"/>
      <c r="J11318" s="7"/>
      <c r="K11318" s="7"/>
      <c r="L11318" s="7"/>
      <c r="Q11318" s="7"/>
      <c r="S11318" s="7"/>
      <c r="T11318" s="7"/>
      <c r="Y11318" s="7"/>
      <c r="AA11318" s="7"/>
      <c r="AB11318" s="7"/>
      <c r="AG11318" s="7"/>
    </row>
    <row r="11319" spans="1:33">
      <c r="A11319" s="7"/>
      <c r="B11319" s="7"/>
      <c r="C11319" s="7"/>
      <c r="D11319" s="7"/>
      <c r="E11319" s="7"/>
      <c r="F11319" s="7"/>
      <c r="G11319" s="7"/>
      <c r="H11319" s="7"/>
      <c r="J11319" s="7"/>
      <c r="K11319" s="7"/>
      <c r="L11319" s="7"/>
      <c r="Q11319" s="7"/>
      <c r="S11319" s="7"/>
      <c r="T11319" s="7"/>
      <c r="Y11319" s="7"/>
      <c r="AA11319" s="7"/>
      <c r="AB11319" s="7"/>
      <c r="AG11319" s="7"/>
    </row>
    <row r="11320" spans="1:33">
      <c r="A11320" s="7"/>
      <c r="B11320" s="7"/>
      <c r="C11320" s="7"/>
      <c r="D11320" s="7"/>
      <c r="E11320" s="7"/>
      <c r="F11320" s="7"/>
      <c r="G11320" s="7"/>
      <c r="H11320" s="7"/>
      <c r="J11320" s="7"/>
      <c r="K11320" s="7"/>
      <c r="L11320" s="7"/>
      <c r="Q11320" s="7"/>
      <c r="S11320" s="7"/>
      <c r="T11320" s="7"/>
      <c r="Y11320" s="7"/>
      <c r="AA11320" s="7"/>
      <c r="AB11320" s="7"/>
      <c r="AG11320" s="7"/>
    </row>
    <row r="11321" spans="1:33">
      <c r="A11321" s="7"/>
      <c r="B11321" s="7"/>
      <c r="C11321" s="7"/>
      <c r="D11321" s="7"/>
      <c r="E11321" s="7"/>
      <c r="F11321" s="7"/>
      <c r="G11321" s="7"/>
      <c r="H11321" s="7"/>
      <c r="J11321" s="7"/>
      <c r="K11321" s="7"/>
      <c r="L11321" s="7"/>
      <c r="Q11321" s="7"/>
      <c r="S11321" s="7"/>
      <c r="T11321" s="7"/>
      <c r="Y11321" s="7"/>
      <c r="AA11321" s="7"/>
      <c r="AB11321" s="7"/>
      <c r="AG11321" s="7"/>
    </row>
    <row r="11322" spans="1:33">
      <c r="A11322" s="7"/>
      <c r="B11322" s="7"/>
      <c r="C11322" s="7"/>
      <c r="D11322" s="7"/>
      <c r="E11322" s="7"/>
      <c r="F11322" s="7"/>
      <c r="G11322" s="7"/>
      <c r="H11322" s="7"/>
      <c r="J11322" s="7"/>
      <c r="K11322" s="7"/>
      <c r="L11322" s="7"/>
      <c r="Q11322" s="7"/>
      <c r="S11322" s="7"/>
      <c r="T11322" s="7"/>
      <c r="Y11322" s="7"/>
      <c r="AA11322" s="7"/>
      <c r="AB11322" s="7"/>
      <c r="AG11322" s="7"/>
    </row>
    <row r="11323" spans="1:33">
      <c r="A11323" s="7"/>
      <c r="B11323" s="7"/>
      <c r="C11323" s="7"/>
      <c r="D11323" s="7"/>
      <c r="E11323" s="7"/>
      <c r="F11323" s="7"/>
      <c r="G11323" s="7"/>
      <c r="H11323" s="7"/>
      <c r="J11323" s="7"/>
      <c r="K11323" s="7"/>
      <c r="L11323" s="7"/>
      <c r="Q11323" s="7"/>
      <c r="S11323" s="7"/>
      <c r="T11323" s="7"/>
      <c r="Y11323" s="7"/>
      <c r="AA11323" s="7"/>
      <c r="AB11323" s="7"/>
      <c r="AG11323" s="7"/>
    </row>
    <row r="11324" spans="1:33">
      <c r="A11324" s="7"/>
      <c r="B11324" s="7"/>
      <c r="C11324" s="7"/>
      <c r="D11324" s="7"/>
      <c r="E11324" s="7"/>
      <c r="F11324" s="7"/>
      <c r="G11324" s="7"/>
      <c r="H11324" s="7"/>
      <c r="J11324" s="7"/>
      <c r="K11324" s="7"/>
      <c r="L11324" s="7"/>
      <c r="Q11324" s="7"/>
      <c r="S11324" s="7"/>
      <c r="T11324" s="7"/>
      <c r="Y11324" s="7"/>
      <c r="AA11324" s="7"/>
      <c r="AB11324" s="7"/>
      <c r="AG11324" s="7"/>
    </row>
    <row r="11325" spans="1:33">
      <c r="A11325" s="7"/>
      <c r="B11325" s="7"/>
      <c r="C11325" s="7"/>
      <c r="D11325" s="7"/>
      <c r="E11325" s="7"/>
      <c r="F11325" s="7"/>
      <c r="G11325" s="7"/>
      <c r="H11325" s="7"/>
      <c r="J11325" s="7"/>
      <c r="K11325" s="7"/>
      <c r="L11325" s="7"/>
      <c r="Q11325" s="7"/>
      <c r="S11325" s="7"/>
      <c r="T11325" s="7"/>
      <c r="Y11325" s="7"/>
      <c r="AA11325" s="7"/>
      <c r="AB11325" s="7"/>
      <c r="AG11325" s="7"/>
    </row>
    <row r="11326" spans="1:33">
      <c r="A11326" s="7"/>
      <c r="B11326" s="7"/>
      <c r="C11326" s="7"/>
      <c r="D11326" s="7"/>
      <c r="E11326" s="7"/>
      <c r="F11326" s="7"/>
      <c r="G11326" s="7"/>
      <c r="H11326" s="7"/>
      <c r="J11326" s="7"/>
      <c r="K11326" s="7"/>
      <c r="L11326" s="7"/>
      <c r="Q11326" s="7"/>
      <c r="S11326" s="7"/>
      <c r="T11326" s="7"/>
      <c r="Y11326" s="7"/>
      <c r="AA11326" s="7"/>
      <c r="AB11326" s="7"/>
      <c r="AG11326" s="7"/>
    </row>
    <row r="11327" spans="1:33">
      <c r="A11327" s="7"/>
      <c r="B11327" s="7"/>
      <c r="C11327" s="7"/>
      <c r="D11327" s="7"/>
      <c r="E11327" s="7"/>
      <c r="F11327" s="7"/>
      <c r="G11327" s="7"/>
      <c r="H11327" s="7"/>
      <c r="J11327" s="7"/>
      <c r="K11327" s="7"/>
      <c r="L11327" s="7"/>
      <c r="Q11327" s="7"/>
      <c r="S11327" s="7"/>
      <c r="T11327" s="7"/>
      <c r="Y11327" s="7"/>
      <c r="AA11327" s="7"/>
      <c r="AB11327" s="7"/>
      <c r="AG11327" s="7"/>
    </row>
    <row r="11328" spans="1:33">
      <c r="A11328" s="7"/>
      <c r="B11328" s="7"/>
      <c r="C11328" s="7"/>
      <c r="D11328" s="7"/>
      <c r="E11328" s="7"/>
      <c r="F11328" s="7"/>
      <c r="G11328" s="7"/>
      <c r="H11328" s="7"/>
      <c r="J11328" s="7"/>
      <c r="K11328" s="7"/>
      <c r="L11328" s="7"/>
      <c r="Q11328" s="7"/>
      <c r="S11328" s="7"/>
      <c r="T11328" s="7"/>
      <c r="Y11328" s="7"/>
      <c r="AA11328" s="7"/>
      <c r="AB11328" s="7"/>
      <c r="AG11328" s="7"/>
    </row>
    <row r="11329" spans="1:33">
      <c r="A11329" s="7"/>
      <c r="B11329" s="7"/>
      <c r="C11329" s="7"/>
      <c r="D11329" s="7"/>
      <c r="E11329" s="7"/>
      <c r="F11329" s="7"/>
      <c r="G11329" s="7"/>
      <c r="H11329" s="7"/>
      <c r="J11329" s="7"/>
      <c r="K11329" s="7"/>
      <c r="L11329" s="7"/>
      <c r="Q11329" s="7"/>
      <c r="S11329" s="7"/>
      <c r="T11329" s="7"/>
      <c r="Y11329" s="7"/>
      <c r="AA11329" s="7"/>
      <c r="AB11329" s="7"/>
      <c r="AG11329" s="7"/>
    </row>
    <row r="11330" spans="1:33">
      <c r="A11330" s="7"/>
      <c r="B11330" s="7"/>
      <c r="C11330" s="7"/>
      <c r="D11330" s="7"/>
      <c r="E11330" s="7"/>
      <c r="F11330" s="7"/>
      <c r="G11330" s="7"/>
      <c r="H11330" s="7"/>
      <c r="J11330" s="7"/>
      <c r="K11330" s="7"/>
      <c r="L11330" s="7"/>
      <c r="Q11330" s="7"/>
      <c r="S11330" s="7"/>
      <c r="T11330" s="7"/>
      <c r="Y11330" s="7"/>
      <c r="AA11330" s="7"/>
      <c r="AB11330" s="7"/>
      <c r="AG11330" s="7"/>
    </row>
    <row r="11331" spans="1:33">
      <c r="A11331" s="7"/>
      <c r="B11331" s="7"/>
      <c r="C11331" s="7"/>
      <c r="D11331" s="7"/>
      <c r="E11331" s="7"/>
      <c r="F11331" s="7"/>
      <c r="G11331" s="7"/>
      <c r="H11331" s="7"/>
      <c r="J11331" s="7"/>
      <c r="K11331" s="7"/>
      <c r="L11331" s="7"/>
      <c r="Q11331" s="7"/>
      <c r="S11331" s="7"/>
      <c r="T11331" s="7"/>
      <c r="Y11331" s="7"/>
      <c r="AA11331" s="7"/>
      <c r="AB11331" s="7"/>
      <c r="AG11331" s="7"/>
    </row>
    <row r="11332" spans="1:33">
      <c r="A11332" s="7"/>
      <c r="B11332" s="7"/>
      <c r="C11332" s="7"/>
      <c r="D11332" s="7"/>
      <c r="E11332" s="7"/>
      <c r="F11332" s="7"/>
      <c r="G11332" s="7"/>
      <c r="H11332" s="7"/>
      <c r="J11332" s="7"/>
      <c r="K11332" s="7"/>
      <c r="L11332" s="7"/>
      <c r="Q11332" s="7"/>
      <c r="S11332" s="7"/>
      <c r="T11332" s="7"/>
      <c r="Y11332" s="7"/>
      <c r="AA11332" s="7"/>
      <c r="AB11332" s="7"/>
      <c r="AG11332" s="7"/>
    </row>
    <row r="11333" spans="1:33">
      <c r="A11333" s="7"/>
      <c r="B11333" s="7"/>
      <c r="C11333" s="7"/>
      <c r="D11333" s="7"/>
      <c r="E11333" s="7"/>
      <c r="F11333" s="7"/>
      <c r="G11333" s="7"/>
      <c r="H11333" s="7"/>
      <c r="J11333" s="7"/>
      <c r="K11333" s="7"/>
      <c r="L11333" s="7"/>
      <c r="Q11333" s="7"/>
      <c r="S11333" s="7"/>
      <c r="T11333" s="7"/>
      <c r="Y11333" s="7"/>
      <c r="AA11333" s="7"/>
      <c r="AB11333" s="7"/>
      <c r="AG11333" s="7"/>
    </row>
    <row r="11334" spans="1:33">
      <c r="A11334" s="7"/>
      <c r="B11334" s="7"/>
      <c r="C11334" s="7"/>
      <c r="D11334" s="7"/>
      <c r="E11334" s="7"/>
      <c r="F11334" s="7"/>
      <c r="G11334" s="7"/>
      <c r="H11334" s="7"/>
      <c r="J11334" s="7"/>
      <c r="K11334" s="7"/>
      <c r="L11334" s="7"/>
      <c r="Q11334" s="7"/>
      <c r="S11334" s="7"/>
      <c r="T11334" s="7"/>
      <c r="Y11334" s="7"/>
      <c r="AA11334" s="7"/>
      <c r="AB11334" s="7"/>
      <c r="AG11334" s="7"/>
    </row>
    <row r="11335" spans="1:33">
      <c r="A11335" s="7"/>
      <c r="B11335" s="7"/>
      <c r="C11335" s="7"/>
      <c r="D11335" s="7"/>
      <c r="E11335" s="7"/>
      <c r="F11335" s="7"/>
      <c r="G11335" s="7"/>
      <c r="H11335" s="7"/>
      <c r="J11335" s="7"/>
      <c r="K11335" s="7"/>
      <c r="L11335" s="7"/>
      <c r="Q11335" s="7"/>
      <c r="S11335" s="7"/>
      <c r="T11335" s="7"/>
      <c r="Y11335" s="7"/>
      <c r="AA11335" s="7"/>
      <c r="AB11335" s="7"/>
      <c r="AG11335" s="7"/>
    </row>
    <row r="11336" spans="1:33">
      <c r="A11336" s="7"/>
      <c r="B11336" s="7"/>
      <c r="C11336" s="7"/>
      <c r="D11336" s="7"/>
      <c r="E11336" s="7"/>
      <c r="F11336" s="7"/>
      <c r="G11336" s="7"/>
      <c r="H11336" s="7"/>
      <c r="J11336" s="7"/>
      <c r="K11336" s="7"/>
      <c r="L11336" s="7"/>
      <c r="Q11336" s="7"/>
      <c r="S11336" s="7"/>
      <c r="T11336" s="7"/>
      <c r="Y11336" s="7"/>
      <c r="AA11336" s="7"/>
      <c r="AB11336" s="7"/>
      <c r="AG11336" s="7"/>
    </row>
    <row r="11337" spans="1:33">
      <c r="A11337" s="7"/>
      <c r="B11337" s="7"/>
      <c r="C11337" s="7"/>
      <c r="D11337" s="7"/>
      <c r="E11337" s="7"/>
      <c r="F11337" s="7"/>
      <c r="G11337" s="7"/>
      <c r="H11337" s="7"/>
      <c r="J11337" s="7"/>
      <c r="K11337" s="7"/>
      <c r="L11337" s="7"/>
      <c r="Q11337" s="7"/>
      <c r="S11337" s="7"/>
      <c r="T11337" s="7"/>
      <c r="Y11337" s="7"/>
      <c r="AA11337" s="7"/>
      <c r="AB11337" s="7"/>
      <c r="AG11337" s="7"/>
    </row>
    <row r="11338" spans="1:33">
      <c r="A11338" s="7"/>
      <c r="B11338" s="7"/>
      <c r="C11338" s="7"/>
      <c r="D11338" s="7"/>
      <c r="E11338" s="7"/>
      <c r="F11338" s="7"/>
      <c r="G11338" s="7"/>
      <c r="H11338" s="7"/>
      <c r="J11338" s="7"/>
      <c r="K11338" s="7"/>
      <c r="L11338" s="7"/>
      <c r="Q11338" s="7"/>
      <c r="S11338" s="7"/>
      <c r="T11338" s="7"/>
      <c r="Y11338" s="7"/>
      <c r="AA11338" s="7"/>
      <c r="AB11338" s="7"/>
      <c r="AG11338" s="7"/>
    </row>
    <row r="11339" spans="1:33">
      <c r="A11339" s="7"/>
      <c r="B11339" s="7"/>
      <c r="C11339" s="7"/>
      <c r="D11339" s="7"/>
      <c r="E11339" s="7"/>
      <c r="F11339" s="7"/>
      <c r="G11339" s="7"/>
      <c r="H11339" s="7"/>
      <c r="J11339" s="7"/>
      <c r="K11339" s="7"/>
      <c r="L11339" s="7"/>
      <c r="Q11339" s="7"/>
      <c r="S11339" s="7"/>
      <c r="T11339" s="7"/>
      <c r="Y11339" s="7"/>
      <c r="AA11339" s="7"/>
      <c r="AB11339" s="7"/>
      <c r="AG11339" s="7"/>
    </row>
    <row r="11340" spans="1:33">
      <c r="A11340" s="7"/>
      <c r="B11340" s="7"/>
      <c r="C11340" s="7"/>
      <c r="D11340" s="7"/>
      <c r="E11340" s="7"/>
      <c r="F11340" s="7"/>
      <c r="G11340" s="7"/>
      <c r="H11340" s="7"/>
      <c r="J11340" s="7"/>
      <c r="K11340" s="7"/>
      <c r="L11340" s="7"/>
      <c r="Q11340" s="7"/>
      <c r="S11340" s="7"/>
      <c r="T11340" s="7"/>
      <c r="Y11340" s="7"/>
      <c r="AA11340" s="7"/>
      <c r="AB11340" s="7"/>
      <c r="AG11340" s="7"/>
    </row>
    <row r="11341" spans="1:33">
      <c r="A11341" s="7"/>
      <c r="B11341" s="7"/>
      <c r="C11341" s="7"/>
      <c r="D11341" s="7"/>
      <c r="E11341" s="7"/>
      <c r="F11341" s="7"/>
      <c r="G11341" s="7"/>
      <c r="H11341" s="7"/>
      <c r="J11341" s="7"/>
      <c r="K11341" s="7"/>
      <c r="L11341" s="7"/>
      <c r="Q11341" s="7"/>
      <c r="S11341" s="7"/>
      <c r="T11341" s="7"/>
      <c r="Y11341" s="7"/>
      <c r="AA11341" s="7"/>
      <c r="AB11341" s="7"/>
      <c r="AG11341" s="7"/>
    </row>
    <row r="11342" spans="1:33">
      <c r="A11342" s="7"/>
      <c r="B11342" s="7"/>
      <c r="C11342" s="7"/>
      <c r="D11342" s="7"/>
      <c r="E11342" s="7"/>
      <c r="F11342" s="7"/>
      <c r="G11342" s="7"/>
      <c r="H11342" s="7"/>
      <c r="J11342" s="7"/>
      <c r="K11342" s="7"/>
      <c r="L11342" s="7"/>
      <c r="Q11342" s="7"/>
      <c r="S11342" s="7"/>
      <c r="T11342" s="7"/>
      <c r="Y11342" s="7"/>
      <c r="AA11342" s="7"/>
      <c r="AB11342" s="7"/>
      <c r="AG11342" s="7"/>
    </row>
    <row r="11343" spans="1:33">
      <c r="A11343" s="7"/>
      <c r="B11343" s="7"/>
      <c r="C11343" s="7"/>
      <c r="D11343" s="7"/>
      <c r="E11343" s="7"/>
      <c r="F11343" s="7"/>
      <c r="G11343" s="7"/>
      <c r="H11343" s="7"/>
      <c r="J11343" s="7"/>
      <c r="K11343" s="7"/>
      <c r="L11343" s="7"/>
      <c r="Q11343" s="7"/>
      <c r="S11343" s="7"/>
      <c r="T11343" s="7"/>
      <c r="Y11343" s="7"/>
      <c r="AA11343" s="7"/>
      <c r="AB11343" s="7"/>
      <c r="AG11343" s="7"/>
    </row>
    <row r="11344" spans="1:33">
      <c r="A11344" s="7"/>
      <c r="B11344" s="7"/>
      <c r="C11344" s="7"/>
      <c r="D11344" s="7"/>
      <c r="E11344" s="7"/>
      <c r="F11344" s="7"/>
      <c r="G11344" s="7"/>
      <c r="H11344" s="7"/>
      <c r="J11344" s="7"/>
      <c r="K11344" s="7"/>
      <c r="L11344" s="7"/>
      <c r="Q11344" s="7"/>
      <c r="S11344" s="7"/>
      <c r="T11344" s="7"/>
      <c r="Y11344" s="7"/>
      <c r="AA11344" s="7"/>
      <c r="AB11344" s="7"/>
      <c r="AG11344" s="7"/>
    </row>
    <row r="11345" spans="1:33">
      <c r="A11345" s="7"/>
      <c r="B11345" s="7"/>
      <c r="C11345" s="7"/>
      <c r="D11345" s="7"/>
      <c r="E11345" s="7"/>
      <c r="F11345" s="7"/>
      <c r="G11345" s="7"/>
      <c r="H11345" s="7"/>
      <c r="J11345" s="7"/>
      <c r="K11345" s="7"/>
      <c r="L11345" s="7"/>
      <c r="Q11345" s="7"/>
      <c r="S11345" s="7"/>
      <c r="T11345" s="7"/>
      <c r="Y11345" s="7"/>
      <c r="AA11345" s="7"/>
      <c r="AB11345" s="7"/>
      <c r="AG11345" s="7"/>
    </row>
    <row r="11346" spans="1:33">
      <c r="A11346" s="7"/>
      <c r="B11346" s="7"/>
      <c r="C11346" s="7"/>
      <c r="D11346" s="7"/>
      <c r="E11346" s="7"/>
      <c r="F11346" s="7"/>
      <c r="G11346" s="7"/>
      <c r="H11346" s="7"/>
      <c r="J11346" s="7"/>
      <c r="K11346" s="7"/>
      <c r="L11346" s="7"/>
      <c r="Q11346" s="7"/>
      <c r="S11346" s="7"/>
      <c r="T11346" s="7"/>
      <c r="Y11346" s="7"/>
      <c r="AA11346" s="7"/>
      <c r="AB11346" s="7"/>
      <c r="AG11346" s="7"/>
    </row>
    <row r="11347" spans="1:33">
      <c r="A11347" s="7"/>
      <c r="B11347" s="7"/>
      <c r="C11347" s="7"/>
      <c r="D11347" s="7"/>
      <c r="E11347" s="7"/>
      <c r="F11347" s="7"/>
      <c r="G11347" s="7"/>
      <c r="H11347" s="7"/>
      <c r="J11347" s="7"/>
      <c r="K11347" s="7"/>
      <c r="L11347" s="7"/>
      <c r="Q11347" s="7"/>
      <c r="S11347" s="7"/>
      <c r="T11347" s="7"/>
      <c r="Y11347" s="7"/>
      <c r="AA11347" s="7"/>
      <c r="AB11347" s="7"/>
      <c r="AG11347" s="7"/>
    </row>
    <row r="11348" spans="1:33">
      <c r="A11348" s="7"/>
      <c r="B11348" s="7"/>
      <c r="C11348" s="7"/>
      <c r="D11348" s="7"/>
      <c r="E11348" s="7"/>
      <c r="F11348" s="7"/>
      <c r="G11348" s="7"/>
      <c r="H11348" s="7"/>
      <c r="J11348" s="7"/>
      <c r="K11348" s="7"/>
      <c r="L11348" s="7"/>
      <c r="Q11348" s="7"/>
      <c r="S11348" s="7"/>
      <c r="T11348" s="7"/>
      <c r="Y11348" s="7"/>
      <c r="AA11348" s="7"/>
      <c r="AB11348" s="7"/>
      <c r="AG11348" s="7"/>
    </row>
    <row r="11349" spans="1:33">
      <c r="A11349" s="7"/>
      <c r="B11349" s="7"/>
      <c r="C11349" s="7"/>
      <c r="D11349" s="7"/>
      <c r="E11349" s="7"/>
      <c r="F11349" s="7"/>
      <c r="G11349" s="7"/>
      <c r="H11349" s="7"/>
      <c r="J11349" s="7"/>
      <c r="K11349" s="7"/>
      <c r="L11349" s="7"/>
      <c r="Q11349" s="7"/>
      <c r="S11349" s="7"/>
      <c r="T11349" s="7"/>
      <c r="Y11349" s="7"/>
      <c r="AA11349" s="7"/>
      <c r="AB11349" s="7"/>
      <c r="AG11349" s="7"/>
    </row>
    <row r="11350" spans="1:33">
      <c r="A11350" s="7"/>
      <c r="B11350" s="7"/>
      <c r="C11350" s="7"/>
      <c r="D11350" s="7"/>
      <c r="E11350" s="7"/>
      <c r="F11350" s="7"/>
      <c r="G11350" s="7"/>
      <c r="H11350" s="7"/>
      <c r="J11350" s="7"/>
      <c r="K11350" s="7"/>
      <c r="L11350" s="7"/>
      <c r="Q11350" s="7"/>
      <c r="S11350" s="7"/>
      <c r="T11350" s="7"/>
      <c r="Y11350" s="7"/>
      <c r="AA11350" s="7"/>
      <c r="AB11350" s="7"/>
      <c r="AG11350" s="7"/>
    </row>
    <row r="11351" spans="1:33">
      <c r="A11351" s="7"/>
      <c r="B11351" s="7"/>
      <c r="C11351" s="7"/>
      <c r="D11351" s="7"/>
      <c r="E11351" s="7"/>
      <c r="F11351" s="7"/>
      <c r="G11351" s="7"/>
      <c r="H11351" s="7"/>
      <c r="J11351" s="7"/>
      <c r="K11351" s="7"/>
      <c r="L11351" s="7"/>
      <c r="Q11351" s="7"/>
      <c r="S11351" s="7"/>
      <c r="T11351" s="7"/>
      <c r="Y11351" s="7"/>
      <c r="AA11351" s="7"/>
      <c r="AB11351" s="7"/>
      <c r="AG11351" s="7"/>
    </row>
    <row r="11352" spans="1:33">
      <c r="A11352" s="7"/>
      <c r="B11352" s="7"/>
      <c r="C11352" s="7"/>
      <c r="D11352" s="7"/>
      <c r="E11352" s="7"/>
      <c r="F11352" s="7"/>
      <c r="G11352" s="7"/>
      <c r="H11352" s="7"/>
      <c r="J11352" s="7"/>
      <c r="K11352" s="7"/>
      <c r="L11352" s="7"/>
      <c r="Q11352" s="7"/>
      <c r="S11352" s="7"/>
      <c r="T11352" s="7"/>
      <c r="Y11352" s="7"/>
      <c r="AA11352" s="7"/>
      <c r="AB11352" s="7"/>
      <c r="AG11352" s="7"/>
    </row>
    <row r="11353" spans="1:33">
      <c r="A11353" s="7"/>
      <c r="B11353" s="7"/>
      <c r="C11353" s="7"/>
      <c r="D11353" s="7"/>
      <c r="E11353" s="7"/>
      <c r="F11353" s="7"/>
      <c r="G11353" s="7"/>
      <c r="H11353" s="7"/>
      <c r="J11353" s="7"/>
      <c r="K11353" s="7"/>
      <c r="L11353" s="7"/>
      <c r="Q11353" s="7"/>
      <c r="S11353" s="7"/>
      <c r="T11353" s="7"/>
      <c r="Y11353" s="7"/>
      <c r="AA11353" s="7"/>
      <c r="AB11353" s="7"/>
      <c r="AG11353" s="7"/>
    </row>
    <row r="11354" spans="1:33">
      <c r="A11354" s="7"/>
      <c r="B11354" s="7"/>
      <c r="C11354" s="7"/>
      <c r="D11354" s="7"/>
      <c r="E11354" s="7"/>
      <c r="F11354" s="7"/>
      <c r="G11354" s="7"/>
      <c r="H11354" s="7"/>
      <c r="J11354" s="7"/>
      <c r="K11354" s="7"/>
      <c r="L11354" s="7"/>
      <c r="Q11354" s="7"/>
      <c r="S11354" s="7"/>
      <c r="T11354" s="7"/>
      <c r="Y11354" s="7"/>
      <c r="AA11354" s="7"/>
      <c r="AB11354" s="7"/>
      <c r="AG11354" s="7"/>
    </row>
    <row r="11355" spans="1:33">
      <c r="A11355" s="7"/>
      <c r="B11355" s="7"/>
      <c r="C11355" s="7"/>
      <c r="D11355" s="7"/>
      <c r="E11355" s="7"/>
      <c r="F11355" s="7"/>
      <c r="G11355" s="7"/>
      <c r="H11355" s="7"/>
      <c r="J11355" s="7"/>
      <c r="K11355" s="7"/>
      <c r="L11355" s="7"/>
      <c r="Q11355" s="7"/>
      <c r="S11355" s="7"/>
      <c r="T11355" s="7"/>
      <c r="Y11355" s="7"/>
      <c r="AA11355" s="7"/>
      <c r="AB11355" s="7"/>
      <c r="AG11355" s="7"/>
    </row>
    <row r="11356" spans="1:33">
      <c r="A11356" s="7"/>
      <c r="B11356" s="7"/>
      <c r="C11356" s="7"/>
      <c r="D11356" s="7"/>
      <c r="E11356" s="7"/>
      <c r="F11356" s="7"/>
      <c r="G11356" s="7"/>
      <c r="H11356" s="7"/>
      <c r="J11356" s="7"/>
      <c r="K11356" s="7"/>
      <c r="L11356" s="7"/>
      <c r="Q11356" s="7"/>
      <c r="S11356" s="7"/>
      <c r="T11356" s="7"/>
      <c r="Y11356" s="7"/>
      <c r="AA11356" s="7"/>
      <c r="AB11356" s="7"/>
      <c r="AG11356" s="7"/>
    </row>
    <row r="11357" spans="1:33">
      <c r="A11357" s="7"/>
      <c r="B11357" s="7"/>
      <c r="C11357" s="7"/>
      <c r="D11357" s="7"/>
      <c r="E11357" s="7"/>
      <c r="F11357" s="7"/>
      <c r="G11357" s="7"/>
      <c r="H11357" s="7"/>
      <c r="J11357" s="7"/>
      <c r="K11357" s="7"/>
      <c r="L11357" s="7"/>
      <c r="Q11357" s="7"/>
      <c r="S11357" s="7"/>
      <c r="T11357" s="7"/>
      <c r="Y11357" s="7"/>
      <c r="AA11357" s="7"/>
      <c r="AB11357" s="7"/>
      <c r="AG11357" s="7"/>
    </row>
    <row r="11358" spans="1:33">
      <c r="A11358" s="7"/>
      <c r="B11358" s="7"/>
      <c r="C11358" s="7"/>
      <c r="D11358" s="7"/>
      <c r="E11358" s="7"/>
      <c r="F11358" s="7"/>
      <c r="G11358" s="7"/>
      <c r="H11358" s="7"/>
      <c r="J11358" s="7"/>
      <c r="K11358" s="7"/>
      <c r="L11358" s="7"/>
      <c r="Q11358" s="7"/>
      <c r="S11358" s="7"/>
      <c r="T11358" s="7"/>
      <c r="Y11358" s="7"/>
      <c r="AA11358" s="7"/>
      <c r="AB11358" s="7"/>
      <c r="AG11358" s="7"/>
    </row>
    <row r="11359" spans="1:33">
      <c r="A11359" s="7"/>
      <c r="B11359" s="7"/>
      <c r="C11359" s="7"/>
      <c r="D11359" s="7"/>
      <c r="E11359" s="7"/>
      <c r="F11359" s="7"/>
      <c r="G11359" s="7"/>
      <c r="H11359" s="7"/>
      <c r="J11359" s="7"/>
      <c r="K11359" s="7"/>
      <c r="L11359" s="7"/>
      <c r="Q11359" s="7"/>
      <c r="S11359" s="7"/>
      <c r="T11359" s="7"/>
      <c r="Y11359" s="7"/>
      <c r="AA11359" s="7"/>
      <c r="AB11359" s="7"/>
      <c r="AG11359" s="7"/>
    </row>
    <row r="11360" spans="1:33">
      <c r="A11360" s="7"/>
      <c r="B11360" s="7"/>
      <c r="C11360" s="7"/>
      <c r="D11360" s="7"/>
      <c r="E11360" s="7"/>
      <c r="F11360" s="7"/>
      <c r="G11360" s="7"/>
      <c r="H11360" s="7"/>
      <c r="J11360" s="7"/>
      <c r="K11360" s="7"/>
      <c r="L11360" s="7"/>
      <c r="Q11360" s="7"/>
      <c r="S11360" s="7"/>
      <c r="T11360" s="7"/>
      <c r="Y11360" s="7"/>
      <c r="AA11360" s="7"/>
      <c r="AB11360" s="7"/>
      <c r="AG11360" s="7"/>
    </row>
    <row r="11361" spans="1:33">
      <c r="A11361" s="7"/>
      <c r="B11361" s="7"/>
      <c r="C11361" s="7"/>
      <c r="D11361" s="7"/>
      <c r="E11361" s="7"/>
      <c r="F11361" s="7"/>
      <c r="G11361" s="7"/>
      <c r="H11361" s="7"/>
      <c r="J11361" s="7"/>
      <c r="K11361" s="7"/>
      <c r="L11361" s="7"/>
      <c r="Q11361" s="7"/>
      <c r="S11361" s="7"/>
      <c r="T11361" s="7"/>
      <c r="Y11361" s="7"/>
      <c r="AA11361" s="7"/>
      <c r="AB11361" s="7"/>
      <c r="AG11361" s="7"/>
    </row>
    <row r="11362" spans="1:33">
      <c r="A11362" s="7"/>
      <c r="B11362" s="7"/>
      <c r="C11362" s="7"/>
      <c r="D11362" s="7"/>
      <c r="E11362" s="7"/>
      <c r="F11362" s="7"/>
      <c r="G11362" s="7"/>
      <c r="H11362" s="7"/>
      <c r="J11362" s="7"/>
      <c r="K11362" s="7"/>
      <c r="L11362" s="7"/>
      <c r="Q11362" s="7"/>
      <c r="S11362" s="7"/>
      <c r="T11362" s="7"/>
      <c r="Y11362" s="7"/>
      <c r="AA11362" s="7"/>
      <c r="AB11362" s="7"/>
      <c r="AG11362" s="7"/>
    </row>
    <row r="11363" spans="1:33">
      <c r="A11363" s="7"/>
      <c r="B11363" s="7"/>
      <c r="C11363" s="7"/>
      <c r="D11363" s="7"/>
      <c r="E11363" s="7"/>
      <c r="F11363" s="7"/>
      <c r="G11363" s="7"/>
      <c r="H11363" s="7"/>
      <c r="J11363" s="7"/>
      <c r="K11363" s="7"/>
      <c r="L11363" s="7"/>
      <c r="Q11363" s="7"/>
      <c r="S11363" s="7"/>
      <c r="T11363" s="7"/>
      <c r="Y11363" s="7"/>
      <c r="AA11363" s="7"/>
      <c r="AB11363" s="7"/>
      <c r="AG11363" s="7"/>
    </row>
    <row r="11364" spans="1:33">
      <c r="A11364" s="7"/>
      <c r="B11364" s="7"/>
      <c r="C11364" s="7"/>
      <c r="D11364" s="7"/>
      <c r="E11364" s="7"/>
      <c r="F11364" s="7"/>
      <c r="G11364" s="7"/>
      <c r="H11364" s="7"/>
      <c r="J11364" s="7"/>
      <c r="K11364" s="7"/>
      <c r="L11364" s="7"/>
      <c r="Q11364" s="7"/>
      <c r="S11364" s="7"/>
      <c r="T11364" s="7"/>
      <c r="Y11364" s="7"/>
      <c r="AA11364" s="7"/>
      <c r="AB11364" s="7"/>
      <c r="AG11364" s="7"/>
    </row>
    <row r="11365" spans="1:33">
      <c r="A11365" s="7"/>
      <c r="B11365" s="7"/>
      <c r="C11365" s="7"/>
      <c r="D11365" s="7"/>
      <c r="E11365" s="7"/>
      <c r="F11365" s="7"/>
      <c r="G11365" s="7"/>
      <c r="H11365" s="7"/>
      <c r="J11365" s="7"/>
      <c r="K11365" s="7"/>
      <c r="L11365" s="7"/>
      <c r="Q11365" s="7"/>
      <c r="S11365" s="7"/>
      <c r="T11365" s="7"/>
      <c r="Y11365" s="7"/>
      <c r="AA11365" s="7"/>
      <c r="AB11365" s="7"/>
      <c r="AG11365" s="7"/>
    </row>
    <row r="11366" spans="1:33">
      <c r="A11366" s="7"/>
      <c r="B11366" s="7"/>
      <c r="C11366" s="7"/>
      <c r="D11366" s="7"/>
      <c r="E11366" s="7"/>
      <c r="F11366" s="7"/>
      <c r="G11366" s="7"/>
      <c r="H11366" s="7"/>
      <c r="J11366" s="7"/>
      <c r="K11366" s="7"/>
      <c r="L11366" s="7"/>
      <c r="Q11366" s="7"/>
      <c r="S11366" s="7"/>
      <c r="T11366" s="7"/>
      <c r="Y11366" s="7"/>
      <c r="AA11366" s="7"/>
      <c r="AB11366" s="7"/>
      <c r="AG11366" s="7"/>
    </row>
    <row r="11367" spans="1:33">
      <c r="A11367" s="7"/>
      <c r="B11367" s="7"/>
      <c r="C11367" s="7"/>
      <c r="D11367" s="7"/>
      <c r="E11367" s="7"/>
      <c r="F11367" s="7"/>
      <c r="G11367" s="7"/>
      <c r="H11367" s="7"/>
      <c r="J11367" s="7"/>
      <c r="K11367" s="7"/>
      <c r="L11367" s="7"/>
      <c r="Q11367" s="7"/>
      <c r="S11367" s="7"/>
      <c r="T11367" s="7"/>
      <c r="Y11367" s="7"/>
      <c r="AA11367" s="7"/>
      <c r="AB11367" s="7"/>
      <c r="AG11367" s="7"/>
    </row>
    <row r="11368" spans="1:33">
      <c r="A11368" s="7"/>
      <c r="B11368" s="7"/>
      <c r="C11368" s="7"/>
      <c r="D11368" s="7"/>
      <c r="E11368" s="7"/>
      <c r="F11368" s="7"/>
      <c r="G11368" s="7"/>
      <c r="H11368" s="7"/>
      <c r="J11368" s="7"/>
      <c r="K11368" s="7"/>
      <c r="L11368" s="7"/>
      <c r="Q11368" s="7"/>
      <c r="S11368" s="7"/>
      <c r="T11368" s="7"/>
      <c r="Y11368" s="7"/>
      <c r="AA11368" s="7"/>
      <c r="AB11368" s="7"/>
      <c r="AG11368" s="7"/>
    </row>
    <row r="11369" spans="1:33">
      <c r="A11369" s="7"/>
      <c r="B11369" s="7"/>
      <c r="C11369" s="7"/>
      <c r="D11369" s="7"/>
      <c r="E11369" s="7"/>
      <c r="F11369" s="7"/>
      <c r="G11369" s="7"/>
      <c r="H11369" s="7"/>
      <c r="J11369" s="7"/>
      <c r="K11369" s="7"/>
      <c r="L11369" s="7"/>
      <c r="Q11369" s="7"/>
      <c r="S11369" s="7"/>
      <c r="T11369" s="7"/>
      <c r="Y11369" s="7"/>
      <c r="AA11369" s="7"/>
      <c r="AB11369" s="7"/>
      <c r="AG11369" s="7"/>
    </row>
    <row r="11370" spans="1:33">
      <c r="A11370" s="7"/>
      <c r="B11370" s="7"/>
      <c r="C11370" s="7"/>
      <c r="D11370" s="7"/>
      <c r="E11370" s="7"/>
      <c r="F11370" s="7"/>
      <c r="G11370" s="7"/>
      <c r="H11370" s="7"/>
      <c r="J11370" s="7"/>
      <c r="K11370" s="7"/>
      <c r="L11370" s="7"/>
      <c r="Q11370" s="7"/>
      <c r="S11370" s="7"/>
      <c r="T11370" s="7"/>
      <c r="Y11370" s="7"/>
      <c r="AA11370" s="7"/>
      <c r="AB11370" s="7"/>
      <c r="AG11370" s="7"/>
    </row>
    <row r="11371" spans="1:33">
      <c r="A11371" s="7"/>
      <c r="B11371" s="7"/>
      <c r="C11371" s="7"/>
      <c r="D11371" s="7"/>
      <c r="E11371" s="7"/>
      <c r="F11371" s="7"/>
      <c r="G11371" s="7"/>
      <c r="H11371" s="7"/>
      <c r="J11371" s="7"/>
      <c r="K11371" s="7"/>
      <c r="L11371" s="7"/>
      <c r="Q11371" s="7"/>
      <c r="S11371" s="7"/>
      <c r="T11371" s="7"/>
      <c r="Y11371" s="7"/>
      <c r="AA11371" s="7"/>
      <c r="AB11371" s="7"/>
      <c r="AG11371" s="7"/>
    </row>
    <row r="11372" spans="1:33">
      <c r="A11372" s="7"/>
      <c r="B11372" s="7"/>
      <c r="C11372" s="7"/>
      <c r="D11372" s="7"/>
      <c r="E11372" s="7"/>
      <c r="F11372" s="7"/>
      <c r="G11372" s="7"/>
      <c r="H11372" s="7"/>
      <c r="J11372" s="7"/>
      <c r="K11372" s="7"/>
      <c r="L11372" s="7"/>
      <c r="Q11372" s="7"/>
      <c r="S11372" s="7"/>
      <c r="T11372" s="7"/>
      <c r="Y11372" s="7"/>
      <c r="AA11372" s="7"/>
      <c r="AB11372" s="7"/>
      <c r="AG11372" s="7"/>
    </row>
    <row r="11373" spans="1:33">
      <c r="A11373" s="7"/>
      <c r="B11373" s="7"/>
      <c r="C11373" s="7"/>
      <c r="D11373" s="7"/>
      <c r="E11373" s="7"/>
      <c r="F11373" s="7"/>
      <c r="G11373" s="7"/>
      <c r="H11373" s="7"/>
      <c r="J11373" s="7"/>
      <c r="K11373" s="7"/>
      <c r="L11373" s="7"/>
      <c r="Q11373" s="7"/>
      <c r="S11373" s="7"/>
      <c r="T11373" s="7"/>
      <c r="Y11373" s="7"/>
      <c r="AA11373" s="7"/>
      <c r="AB11373" s="7"/>
      <c r="AG11373" s="7"/>
    </row>
    <row r="11374" spans="1:33">
      <c r="A11374" s="7"/>
      <c r="B11374" s="7"/>
      <c r="C11374" s="7"/>
      <c r="D11374" s="7"/>
      <c r="E11374" s="7"/>
      <c r="F11374" s="7"/>
      <c r="G11374" s="7"/>
      <c r="H11374" s="7"/>
      <c r="J11374" s="7"/>
      <c r="K11374" s="7"/>
      <c r="L11374" s="7"/>
      <c r="Q11374" s="7"/>
      <c r="S11374" s="7"/>
      <c r="T11374" s="7"/>
      <c r="Y11374" s="7"/>
      <c r="AA11374" s="7"/>
      <c r="AB11374" s="7"/>
      <c r="AG11374" s="7"/>
    </row>
    <row r="11375" spans="1:33">
      <c r="A11375" s="7"/>
      <c r="B11375" s="7"/>
      <c r="C11375" s="7"/>
      <c r="D11375" s="7"/>
      <c r="E11375" s="7"/>
      <c r="F11375" s="7"/>
      <c r="G11375" s="7"/>
      <c r="H11375" s="7"/>
      <c r="J11375" s="7"/>
      <c r="K11375" s="7"/>
      <c r="L11375" s="7"/>
      <c r="Q11375" s="7"/>
      <c r="S11375" s="7"/>
      <c r="T11375" s="7"/>
      <c r="Y11375" s="7"/>
      <c r="AA11375" s="7"/>
      <c r="AB11375" s="7"/>
      <c r="AG11375" s="7"/>
    </row>
    <row r="11376" spans="1:33">
      <c r="A11376" s="7"/>
      <c r="B11376" s="7"/>
      <c r="C11376" s="7"/>
      <c r="D11376" s="7"/>
      <c r="E11376" s="7"/>
      <c r="F11376" s="7"/>
      <c r="G11376" s="7"/>
      <c r="H11376" s="7"/>
      <c r="J11376" s="7"/>
      <c r="K11376" s="7"/>
      <c r="L11376" s="7"/>
      <c r="Q11376" s="7"/>
      <c r="S11376" s="7"/>
      <c r="T11376" s="7"/>
      <c r="Y11376" s="7"/>
      <c r="AA11376" s="7"/>
      <c r="AB11376" s="7"/>
      <c r="AG11376" s="7"/>
    </row>
    <row r="11377" spans="1:33">
      <c r="A11377" s="7"/>
      <c r="B11377" s="7"/>
      <c r="C11377" s="7"/>
      <c r="D11377" s="7"/>
      <c r="E11377" s="7"/>
      <c r="F11377" s="7"/>
      <c r="G11377" s="7"/>
      <c r="H11377" s="7"/>
      <c r="J11377" s="7"/>
      <c r="K11377" s="7"/>
      <c r="L11377" s="7"/>
      <c r="Q11377" s="7"/>
      <c r="S11377" s="7"/>
      <c r="T11377" s="7"/>
      <c r="Y11377" s="7"/>
      <c r="AA11377" s="7"/>
      <c r="AB11377" s="7"/>
      <c r="AG11377" s="7"/>
    </row>
    <row r="11378" spans="1:33">
      <c r="A11378" s="7"/>
      <c r="B11378" s="7"/>
      <c r="C11378" s="7"/>
      <c r="D11378" s="7"/>
      <c r="E11378" s="7"/>
      <c r="F11378" s="7"/>
      <c r="G11378" s="7"/>
      <c r="H11378" s="7"/>
      <c r="J11378" s="7"/>
      <c r="K11378" s="7"/>
      <c r="L11378" s="7"/>
      <c r="Q11378" s="7"/>
      <c r="S11378" s="7"/>
      <c r="T11378" s="7"/>
      <c r="Y11378" s="7"/>
      <c r="AA11378" s="7"/>
      <c r="AB11378" s="7"/>
      <c r="AG11378" s="7"/>
    </row>
    <row r="11379" spans="1:33">
      <c r="A11379" s="7"/>
      <c r="B11379" s="7"/>
      <c r="C11379" s="7"/>
      <c r="D11379" s="7"/>
      <c r="E11379" s="7"/>
      <c r="F11379" s="7"/>
      <c r="G11379" s="7"/>
      <c r="H11379" s="7"/>
      <c r="J11379" s="7"/>
      <c r="K11379" s="7"/>
      <c r="L11379" s="7"/>
      <c r="Q11379" s="7"/>
      <c r="S11379" s="7"/>
      <c r="T11379" s="7"/>
      <c r="Y11379" s="7"/>
      <c r="AA11379" s="7"/>
      <c r="AB11379" s="7"/>
      <c r="AG11379" s="7"/>
    </row>
    <row r="11380" spans="1:33">
      <c r="A11380" s="7"/>
      <c r="B11380" s="7"/>
      <c r="C11380" s="7"/>
      <c r="D11380" s="7"/>
      <c r="E11380" s="7"/>
      <c r="F11380" s="7"/>
      <c r="G11380" s="7"/>
      <c r="H11380" s="7"/>
      <c r="J11380" s="7"/>
      <c r="K11380" s="7"/>
      <c r="L11380" s="7"/>
      <c r="Q11380" s="7"/>
      <c r="S11380" s="7"/>
      <c r="T11380" s="7"/>
      <c r="Y11380" s="7"/>
      <c r="AA11380" s="7"/>
      <c r="AB11380" s="7"/>
      <c r="AG11380" s="7"/>
    </row>
    <row r="11381" spans="1:33">
      <c r="A11381" s="7"/>
      <c r="B11381" s="7"/>
      <c r="C11381" s="7"/>
      <c r="D11381" s="7"/>
      <c r="E11381" s="7"/>
      <c r="F11381" s="7"/>
      <c r="G11381" s="7"/>
      <c r="H11381" s="7"/>
      <c r="J11381" s="7"/>
      <c r="K11381" s="7"/>
      <c r="L11381" s="7"/>
      <c r="Q11381" s="7"/>
      <c r="S11381" s="7"/>
      <c r="T11381" s="7"/>
      <c r="Y11381" s="7"/>
      <c r="AA11381" s="7"/>
      <c r="AB11381" s="7"/>
      <c r="AG11381" s="7"/>
    </row>
    <row r="11382" spans="1:33">
      <c r="A11382" s="7"/>
      <c r="B11382" s="7"/>
      <c r="C11382" s="7"/>
      <c r="D11382" s="7"/>
      <c r="E11382" s="7"/>
      <c r="F11382" s="7"/>
      <c r="G11382" s="7"/>
      <c r="H11382" s="7"/>
      <c r="J11382" s="7"/>
      <c r="K11382" s="7"/>
      <c r="L11382" s="7"/>
      <c r="Q11382" s="7"/>
      <c r="S11382" s="7"/>
      <c r="T11382" s="7"/>
      <c r="Y11382" s="7"/>
      <c r="AA11382" s="7"/>
      <c r="AB11382" s="7"/>
      <c r="AG11382" s="7"/>
    </row>
    <row r="11383" spans="1:33">
      <c r="A11383" s="7"/>
      <c r="B11383" s="7"/>
      <c r="C11383" s="7"/>
      <c r="D11383" s="7"/>
      <c r="E11383" s="7"/>
      <c r="F11383" s="7"/>
      <c r="G11383" s="7"/>
      <c r="H11383" s="7"/>
      <c r="J11383" s="7"/>
      <c r="K11383" s="7"/>
      <c r="L11383" s="7"/>
      <c r="Q11383" s="7"/>
      <c r="S11383" s="7"/>
      <c r="T11383" s="7"/>
      <c r="Y11383" s="7"/>
      <c r="AA11383" s="7"/>
      <c r="AB11383" s="7"/>
      <c r="AG11383" s="7"/>
    </row>
    <row r="11384" spans="1:33">
      <c r="A11384" s="7"/>
      <c r="B11384" s="7"/>
      <c r="C11384" s="7"/>
      <c r="D11384" s="7"/>
      <c r="E11384" s="7"/>
      <c r="F11384" s="7"/>
      <c r="G11384" s="7"/>
      <c r="H11384" s="7"/>
      <c r="J11384" s="7"/>
      <c r="K11384" s="7"/>
      <c r="L11384" s="7"/>
      <c r="Q11384" s="7"/>
      <c r="S11384" s="7"/>
      <c r="T11384" s="7"/>
      <c r="Y11384" s="7"/>
      <c r="AA11384" s="7"/>
      <c r="AB11384" s="7"/>
      <c r="AG11384" s="7"/>
    </row>
    <row r="11385" spans="1:33">
      <c r="A11385" s="7"/>
      <c r="B11385" s="7"/>
      <c r="C11385" s="7"/>
      <c r="D11385" s="7"/>
      <c r="E11385" s="7"/>
      <c r="F11385" s="7"/>
      <c r="G11385" s="7"/>
      <c r="H11385" s="7"/>
      <c r="J11385" s="7"/>
      <c r="K11385" s="7"/>
      <c r="L11385" s="7"/>
      <c r="Q11385" s="7"/>
      <c r="S11385" s="7"/>
      <c r="T11385" s="7"/>
      <c r="Y11385" s="7"/>
      <c r="AA11385" s="7"/>
      <c r="AB11385" s="7"/>
      <c r="AG11385" s="7"/>
    </row>
    <row r="11386" spans="1:33">
      <c r="A11386" s="7"/>
      <c r="B11386" s="7"/>
      <c r="C11386" s="7"/>
      <c r="D11386" s="7"/>
      <c r="E11386" s="7"/>
      <c r="F11386" s="7"/>
      <c r="G11386" s="7"/>
      <c r="H11386" s="7"/>
      <c r="J11386" s="7"/>
      <c r="K11386" s="7"/>
      <c r="L11386" s="7"/>
      <c r="Q11386" s="7"/>
      <c r="S11386" s="7"/>
      <c r="T11386" s="7"/>
      <c r="Y11386" s="7"/>
      <c r="AA11386" s="7"/>
      <c r="AB11386" s="7"/>
      <c r="AG11386" s="7"/>
    </row>
    <row r="11387" spans="1:33">
      <c r="A11387" s="7"/>
      <c r="B11387" s="7"/>
      <c r="C11387" s="7"/>
      <c r="D11387" s="7"/>
      <c r="E11387" s="7"/>
      <c r="F11387" s="7"/>
      <c r="G11387" s="7"/>
      <c r="H11387" s="7"/>
      <c r="J11387" s="7"/>
      <c r="K11387" s="7"/>
      <c r="L11387" s="7"/>
      <c r="Q11387" s="7"/>
      <c r="S11387" s="7"/>
      <c r="T11387" s="7"/>
      <c r="Y11387" s="7"/>
      <c r="AA11387" s="7"/>
      <c r="AB11387" s="7"/>
      <c r="AG11387" s="7"/>
    </row>
    <row r="11388" spans="1:33">
      <c r="A11388" s="7"/>
      <c r="B11388" s="7"/>
      <c r="C11388" s="7"/>
      <c r="D11388" s="7"/>
      <c r="E11388" s="7"/>
      <c r="F11388" s="7"/>
      <c r="G11388" s="7"/>
      <c r="H11388" s="7"/>
      <c r="J11388" s="7"/>
      <c r="K11388" s="7"/>
      <c r="L11388" s="7"/>
      <c r="Q11388" s="7"/>
      <c r="S11388" s="7"/>
      <c r="T11388" s="7"/>
      <c r="Y11388" s="7"/>
      <c r="AA11388" s="7"/>
      <c r="AB11388" s="7"/>
      <c r="AG11388" s="7"/>
    </row>
    <row r="11389" spans="1:33">
      <c r="A11389" s="7"/>
      <c r="B11389" s="7"/>
      <c r="C11389" s="7"/>
      <c r="D11389" s="7"/>
      <c r="E11389" s="7"/>
      <c r="F11389" s="7"/>
      <c r="G11389" s="7"/>
      <c r="H11389" s="7"/>
      <c r="J11389" s="7"/>
      <c r="K11389" s="7"/>
      <c r="L11389" s="7"/>
      <c r="Q11389" s="7"/>
      <c r="S11389" s="7"/>
      <c r="T11389" s="7"/>
      <c r="Y11389" s="7"/>
      <c r="AA11389" s="7"/>
      <c r="AB11389" s="7"/>
      <c r="AG11389" s="7"/>
    </row>
    <row r="11390" spans="1:33">
      <c r="A11390" s="7"/>
      <c r="B11390" s="7"/>
      <c r="C11390" s="7"/>
      <c r="D11390" s="7"/>
      <c r="E11390" s="7"/>
      <c r="F11390" s="7"/>
      <c r="G11390" s="7"/>
      <c r="H11390" s="7"/>
      <c r="J11390" s="7"/>
      <c r="K11390" s="7"/>
      <c r="L11390" s="7"/>
      <c r="Q11390" s="7"/>
      <c r="S11390" s="7"/>
      <c r="T11390" s="7"/>
      <c r="Y11390" s="7"/>
      <c r="AA11390" s="7"/>
      <c r="AB11390" s="7"/>
      <c r="AG11390" s="7"/>
    </row>
    <row r="11391" spans="1:33">
      <c r="A11391" s="7"/>
      <c r="B11391" s="7"/>
      <c r="C11391" s="7"/>
      <c r="D11391" s="7"/>
      <c r="E11391" s="7"/>
      <c r="F11391" s="7"/>
      <c r="G11391" s="7"/>
      <c r="H11391" s="7"/>
      <c r="J11391" s="7"/>
      <c r="K11391" s="7"/>
      <c r="L11391" s="7"/>
      <c r="Q11391" s="7"/>
      <c r="S11391" s="7"/>
      <c r="T11391" s="7"/>
      <c r="Y11391" s="7"/>
      <c r="AA11391" s="7"/>
      <c r="AB11391" s="7"/>
      <c r="AG11391" s="7"/>
    </row>
    <row r="11392" spans="1:33">
      <c r="A11392" s="7"/>
      <c r="B11392" s="7"/>
      <c r="C11392" s="7"/>
      <c r="D11392" s="7"/>
      <c r="E11392" s="7"/>
      <c r="F11392" s="7"/>
      <c r="G11392" s="7"/>
      <c r="H11392" s="7"/>
      <c r="J11392" s="7"/>
      <c r="K11392" s="7"/>
      <c r="L11392" s="7"/>
      <c r="Q11392" s="7"/>
      <c r="S11392" s="7"/>
      <c r="T11392" s="7"/>
      <c r="Y11392" s="7"/>
      <c r="AA11392" s="7"/>
      <c r="AB11392" s="7"/>
      <c r="AG11392" s="7"/>
    </row>
    <row r="11393" spans="1:33">
      <c r="A11393" s="7"/>
      <c r="B11393" s="7"/>
      <c r="C11393" s="7"/>
      <c r="D11393" s="7"/>
      <c r="E11393" s="7"/>
      <c r="F11393" s="7"/>
      <c r="G11393" s="7"/>
      <c r="H11393" s="7"/>
      <c r="J11393" s="7"/>
      <c r="K11393" s="7"/>
      <c r="L11393" s="7"/>
      <c r="Q11393" s="7"/>
      <c r="S11393" s="7"/>
      <c r="T11393" s="7"/>
      <c r="Y11393" s="7"/>
      <c r="AA11393" s="7"/>
      <c r="AB11393" s="7"/>
      <c r="AG11393" s="7"/>
    </row>
    <row r="11394" spans="1:33">
      <c r="A11394" s="7"/>
      <c r="B11394" s="7"/>
      <c r="C11394" s="7"/>
      <c r="D11394" s="7"/>
      <c r="E11394" s="7"/>
      <c r="F11394" s="7"/>
      <c r="G11394" s="7"/>
      <c r="H11394" s="7"/>
      <c r="J11394" s="7"/>
      <c r="K11394" s="7"/>
      <c r="L11394" s="7"/>
      <c r="Q11394" s="7"/>
      <c r="S11394" s="7"/>
      <c r="T11394" s="7"/>
      <c r="Y11394" s="7"/>
      <c r="AA11394" s="7"/>
      <c r="AB11394" s="7"/>
      <c r="AG11394" s="7"/>
    </row>
    <row r="11395" spans="1:33">
      <c r="A11395" s="7"/>
      <c r="B11395" s="7"/>
      <c r="C11395" s="7"/>
      <c r="D11395" s="7"/>
      <c r="E11395" s="7"/>
      <c r="F11395" s="7"/>
      <c r="G11395" s="7"/>
      <c r="H11395" s="7"/>
      <c r="J11395" s="7"/>
      <c r="K11395" s="7"/>
      <c r="L11395" s="7"/>
      <c r="Q11395" s="7"/>
      <c r="S11395" s="7"/>
      <c r="T11395" s="7"/>
      <c r="Y11395" s="7"/>
      <c r="AA11395" s="7"/>
      <c r="AB11395" s="7"/>
      <c r="AG11395" s="7"/>
    </row>
    <row r="11396" spans="1:33">
      <c r="A11396" s="7"/>
      <c r="B11396" s="7"/>
      <c r="C11396" s="7"/>
      <c r="D11396" s="7"/>
      <c r="E11396" s="7"/>
      <c r="F11396" s="7"/>
      <c r="G11396" s="7"/>
      <c r="H11396" s="7"/>
      <c r="J11396" s="7"/>
      <c r="K11396" s="7"/>
      <c r="L11396" s="7"/>
      <c r="Q11396" s="7"/>
      <c r="S11396" s="7"/>
      <c r="T11396" s="7"/>
      <c r="Y11396" s="7"/>
      <c r="AA11396" s="7"/>
      <c r="AB11396" s="7"/>
      <c r="AG11396" s="7"/>
    </row>
    <row r="11397" spans="1:33">
      <c r="A11397" s="7"/>
      <c r="B11397" s="7"/>
      <c r="C11397" s="7"/>
      <c r="D11397" s="7"/>
      <c r="E11397" s="7"/>
      <c r="F11397" s="7"/>
      <c r="G11397" s="7"/>
      <c r="H11397" s="7"/>
      <c r="J11397" s="7"/>
      <c r="K11397" s="7"/>
      <c r="L11397" s="7"/>
      <c r="Q11397" s="7"/>
      <c r="S11397" s="7"/>
      <c r="T11397" s="7"/>
      <c r="Y11397" s="7"/>
      <c r="AA11397" s="7"/>
      <c r="AB11397" s="7"/>
      <c r="AG11397" s="7"/>
    </row>
    <row r="11398" spans="1:33">
      <c r="A11398" s="7"/>
      <c r="B11398" s="7"/>
      <c r="C11398" s="7"/>
      <c r="D11398" s="7"/>
      <c r="E11398" s="7"/>
      <c r="F11398" s="7"/>
      <c r="G11398" s="7"/>
      <c r="H11398" s="7"/>
      <c r="J11398" s="7"/>
      <c r="K11398" s="7"/>
      <c r="L11398" s="7"/>
      <c r="Q11398" s="7"/>
      <c r="S11398" s="7"/>
      <c r="T11398" s="7"/>
      <c r="Y11398" s="7"/>
      <c r="AA11398" s="7"/>
      <c r="AB11398" s="7"/>
      <c r="AG11398" s="7"/>
    </row>
    <row r="11399" spans="1:33">
      <c r="A11399" s="7"/>
      <c r="B11399" s="7"/>
      <c r="C11399" s="7"/>
      <c r="D11399" s="7"/>
      <c r="E11399" s="7"/>
      <c r="F11399" s="7"/>
      <c r="G11399" s="7"/>
      <c r="H11399" s="7"/>
      <c r="J11399" s="7"/>
      <c r="K11399" s="7"/>
      <c r="L11399" s="7"/>
      <c r="Q11399" s="7"/>
      <c r="S11399" s="7"/>
      <c r="T11399" s="7"/>
      <c r="Y11399" s="7"/>
      <c r="AA11399" s="7"/>
      <c r="AB11399" s="7"/>
      <c r="AG11399" s="7"/>
    </row>
    <row r="11400" spans="1:33">
      <c r="A11400" s="7"/>
      <c r="B11400" s="7"/>
      <c r="C11400" s="7"/>
      <c r="D11400" s="7"/>
      <c r="E11400" s="7"/>
      <c r="F11400" s="7"/>
      <c r="G11400" s="7"/>
      <c r="H11400" s="7"/>
      <c r="J11400" s="7"/>
      <c r="K11400" s="7"/>
      <c r="L11400" s="7"/>
      <c r="Q11400" s="7"/>
      <c r="S11400" s="7"/>
      <c r="T11400" s="7"/>
      <c r="Y11400" s="7"/>
      <c r="AA11400" s="7"/>
      <c r="AB11400" s="7"/>
      <c r="AG11400" s="7"/>
    </row>
    <row r="11401" spans="1:33">
      <c r="A11401" s="7"/>
      <c r="B11401" s="7"/>
      <c r="C11401" s="7"/>
      <c r="D11401" s="7"/>
      <c r="E11401" s="7"/>
      <c r="F11401" s="7"/>
      <c r="G11401" s="7"/>
      <c r="H11401" s="7"/>
      <c r="J11401" s="7"/>
      <c r="K11401" s="7"/>
      <c r="L11401" s="7"/>
      <c r="Q11401" s="7"/>
      <c r="S11401" s="7"/>
      <c r="T11401" s="7"/>
      <c r="Y11401" s="7"/>
      <c r="AA11401" s="7"/>
      <c r="AB11401" s="7"/>
      <c r="AG11401" s="7"/>
    </row>
    <row r="11402" spans="1:33">
      <c r="A11402" s="7"/>
      <c r="B11402" s="7"/>
      <c r="C11402" s="7"/>
      <c r="D11402" s="7"/>
      <c r="E11402" s="7"/>
      <c r="F11402" s="7"/>
      <c r="G11402" s="7"/>
      <c r="H11402" s="7"/>
      <c r="J11402" s="7"/>
      <c r="K11402" s="7"/>
      <c r="L11402" s="7"/>
      <c r="Q11402" s="7"/>
      <c r="S11402" s="7"/>
      <c r="T11402" s="7"/>
      <c r="Y11402" s="7"/>
      <c r="AA11402" s="7"/>
      <c r="AB11402" s="7"/>
      <c r="AG11402" s="7"/>
    </row>
    <row r="11403" spans="1:33">
      <c r="A11403" s="7"/>
      <c r="B11403" s="7"/>
      <c r="C11403" s="7"/>
      <c r="D11403" s="7"/>
      <c r="E11403" s="7"/>
      <c r="F11403" s="7"/>
      <c r="G11403" s="7"/>
      <c r="H11403" s="7"/>
      <c r="J11403" s="7"/>
      <c r="K11403" s="7"/>
      <c r="L11403" s="7"/>
      <c r="Q11403" s="7"/>
      <c r="S11403" s="7"/>
      <c r="T11403" s="7"/>
      <c r="Y11403" s="7"/>
      <c r="AA11403" s="7"/>
      <c r="AB11403" s="7"/>
      <c r="AG11403" s="7"/>
    </row>
    <row r="11404" spans="1:33">
      <c r="A11404" s="7"/>
      <c r="B11404" s="7"/>
      <c r="C11404" s="7"/>
      <c r="D11404" s="7"/>
      <c r="E11404" s="7"/>
      <c r="F11404" s="7"/>
      <c r="G11404" s="7"/>
      <c r="H11404" s="7"/>
      <c r="J11404" s="7"/>
      <c r="K11404" s="7"/>
      <c r="L11404" s="7"/>
      <c r="Q11404" s="7"/>
      <c r="S11404" s="7"/>
      <c r="T11404" s="7"/>
      <c r="Y11404" s="7"/>
      <c r="AA11404" s="7"/>
      <c r="AB11404" s="7"/>
      <c r="AG11404" s="7"/>
    </row>
    <row r="11405" spans="1:33">
      <c r="A11405" s="7"/>
      <c r="B11405" s="7"/>
      <c r="C11405" s="7"/>
      <c r="D11405" s="7"/>
      <c r="E11405" s="7"/>
      <c r="F11405" s="7"/>
      <c r="G11405" s="7"/>
      <c r="H11405" s="7"/>
      <c r="J11405" s="7"/>
      <c r="K11405" s="7"/>
      <c r="L11405" s="7"/>
      <c r="Q11405" s="7"/>
      <c r="S11405" s="7"/>
      <c r="T11405" s="7"/>
      <c r="Y11405" s="7"/>
      <c r="AA11405" s="7"/>
      <c r="AB11405" s="7"/>
      <c r="AG11405" s="7"/>
    </row>
    <row r="11406" spans="1:33">
      <c r="A11406" s="7"/>
      <c r="B11406" s="7"/>
      <c r="C11406" s="7"/>
      <c r="D11406" s="7"/>
      <c r="E11406" s="7"/>
      <c r="F11406" s="7"/>
      <c r="G11406" s="7"/>
      <c r="H11406" s="7"/>
      <c r="J11406" s="7"/>
      <c r="K11406" s="7"/>
      <c r="L11406" s="7"/>
      <c r="Q11406" s="7"/>
      <c r="S11406" s="7"/>
      <c r="T11406" s="7"/>
      <c r="Y11406" s="7"/>
      <c r="AA11406" s="7"/>
      <c r="AB11406" s="7"/>
      <c r="AG11406" s="7"/>
    </row>
    <row r="11407" spans="1:33">
      <c r="A11407" s="7"/>
      <c r="B11407" s="7"/>
      <c r="C11407" s="7"/>
      <c r="D11407" s="7"/>
      <c r="E11407" s="7"/>
      <c r="F11407" s="7"/>
      <c r="G11407" s="7"/>
      <c r="H11407" s="7"/>
      <c r="J11407" s="7"/>
      <c r="K11407" s="7"/>
      <c r="L11407" s="7"/>
      <c r="Q11407" s="7"/>
      <c r="S11407" s="7"/>
      <c r="T11407" s="7"/>
      <c r="Y11407" s="7"/>
      <c r="AA11407" s="7"/>
      <c r="AB11407" s="7"/>
      <c r="AG11407" s="7"/>
    </row>
    <row r="11408" spans="1:33">
      <c r="A11408" s="7"/>
      <c r="B11408" s="7"/>
      <c r="C11408" s="7"/>
      <c r="D11408" s="7"/>
      <c r="E11408" s="7"/>
      <c r="F11408" s="7"/>
      <c r="G11408" s="7"/>
      <c r="H11408" s="7"/>
      <c r="J11408" s="7"/>
      <c r="K11408" s="7"/>
      <c r="L11408" s="7"/>
      <c r="Q11408" s="7"/>
      <c r="S11408" s="7"/>
      <c r="T11408" s="7"/>
      <c r="Y11408" s="7"/>
      <c r="AA11408" s="7"/>
      <c r="AB11408" s="7"/>
      <c r="AG11408" s="7"/>
    </row>
    <row r="11409" spans="1:33">
      <c r="A11409" s="7"/>
      <c r="B11409" s="7"/>
      <c r="C11409" s="7"/>
      <c r="D11409" s="7"/>
      <c r="E11409" s="7"/>
      <c r="F11409" s="7"/>
      <c r="G11409" s="7"/>
      <c r="H11409" s="7"/>
      <c r="J11409" s="7"/>
      <c r="K11409" s="7"/>
      <c r="L11409" s="7"/>
      <c r="Q11409" s="7"/>
      <c r="S11409" s="7"/>
      <c r="T11409" s="7"/>
      <c r="Y11409" s="7"/>
      <c r="AA11409" s="7"/>
      <c r="AB11409" s="7"/>
      <c r="AG11409" s="7"/>
    </row>
    <row r="11410" spans="1:33">
      <c r="A11410" s="7"/>
      <c r="B11410" s="7"/>
      <c r="C11410" s="7"/>
      <c r="D11410" s="7"/>
      <c r="E11410" s="7"/>
      <c r="F11410" s="7"/>
      <c r="G11410" s="7"/>
      <c r="H11410" s="7"/>
      <c r="J11410" s="7"/>
      <c r="K11410" s="7"/>
      <c r="L11410" s="7"/>
      <c r="Q11410" s="7"/>
      <c r="S11410" s="7"/>
      <c r="T11410" s="7"/>
      <c r="Y11410" s="7"/>
      <c r="AA11410" s="7"/>
      <c r="AB11410" s="7"/>
      <c r="AG11410" s="7"/>
    </row>
    <row r="11411" spans="1:33">
      <c r="A11411" s="7"/>
      <c r="B11411" s="7"/>
      <c r="C11411" s="7"/>
      <c r="D11411" s="7"/>
      <c r="E11411" s="7"/>
      <c r="F11411" s="7"/>
      <c r="G11411" s="7"/>
      <c r="H11411" s="7"/>
      <c r="J11411" s="7"/>
      <c r="K11411" s="7"/>
      <c r="L11411" s="7"/>
      <c r="Q11411" s="7"/>
      <c r="S11411" s="7"/>
      <c r="T11411" s="7"/>
      <c r="Y11411" s="7"/>
      <c r="AA11411" s="7"/>
      <c r="AB11411" s="7"/>
      <c r="AG11411" s="7"/>
    </row>
    <row r="11412" spans="1:33">
      <c r="A11412" s="7"/>
      <c r="B11412" s="7"/>
      <c r="C11412" s="7"/>
      <c r="D11412" s="7"/>
      <c r="E11412" s="7"/>
      <c r="F11412" s="7"/>
      <c r="G11412" s="7"/>
      <c r="H11412" s="7"/>
      <c r="J11412" s="7"/>
      <c r="K11412" s="7"/>
      <c r="L11412" s="7"/>
      <c r="Q11412" s="7"/>
      <c r="S11412" s="7"/>
      <c r="T11412" s="7"/>
      <c r="Y11412" s="7"/>
      <c r="AA11412" s="7"/>
      <c r="AB11412" s="7"/>
      <c r="AG11412" s="7"/>
    </row>
    <row r="11413" spans="1:33">
      <c r="A11413" s="7"/>
      <c r="B11413" s="7"/>
      <c r="C11413" s="7"/>
      <c r="D11413" s="7"/>
      <c r="E11413" s="7"/>
      <c r="F11413" s="7"/>
      <c r="G11413" s="7"/>
      <c r="H11413" s="7"/>
      <c r="J11413" s="7"/>
      <c r="K11413" s="7"/>
      <c r="L11413" s="7"/>
      <c r="Q11413" s="7"/>
      <c r="S11413" s="7"/>
      <c r="T11413" s="7"/>
      <c r="Y11413" s="7"/>
      <c r="AA11413" s="7"/>
      <c r="AB11413" s="7"/>
      <c r="AG11413" s="7"/>
    </row>
    <row r="11414" spans="1:33">
      <c r="A11414" s="7"/>
      <c r="B11414" s="7"/>
      <c r="C11414" s="7"/>
      <c r="D11414" s="7"/>
      <c r="E11414" s="7"/>
      <c r="F11414" s="7"/>
      <c r="G11414" s="7"/>
      <c r="H11414" s="7"/>
      <c r="J11414" s="7"/>
      <c r="K11414" s="7"/>
      <c r="L11414" s="7"/>
      <c r="Q11414" s="7"/>
      <c r="S11414" s="7"/>
      <c r="T11414" s="7"/>
      <c r="Y11414" s="7"/>
      <c r="AA11414" s="7"/>
      <c r="AB11414" s="7"/>
      <c r="AG11414" s="7"/>
    </row>
    <row r="11415" spans="1:33">
      <c r="A11415" s="7"/>
      <c r="B11415" s="7"/>
      <c r="C11415" s="7"/>
      <c r="D11415" s="7"/>
      <c r="E11415" s="7"/>
      <c r="F11415" s="7"/>
      <c r="G11415" s="7"/>
      <c r="H11415" s="7"/>
      <c r="J11415" s="7"/>
      <c r="K11415" s="7"/>
      <c r="L11415" s="7"/>
      <c r="Q11415" s="7"/>
      <c r="S11415" s="7"/>
      <c r="T11415" s="7"/>
      <c r="Y11415" s="7"/>
      <c r="AA11415" s="7"/>
      <c r="AB11415" s="7"/>
      <c r="AG11415" s="7"/>
    </row>
    <row r="11416" spans="1:33">
      <c r="A11416" s="7"/>
      <c r="B11416" s="7"/>
      <c r="C11416" s="7"/>
      <c r="D11416" s="7"/>
      <c r="E11416" s="7"/>
      <c r="F11416" s="7"/>
      <c r="G11416" s="7"/>
      <c r="H11416" s="7"/>
      <c r="J11416" s="7"/>
      <c r="K11416" s="7"/>
      <c r="L11416" s="7"/>
      <c r="Q11416" s="7"/>
      <c r="S11416" s="7"/>
      <c r="T11416" s="7"/>
      <c r="Y11416" s="7"/>
      <c r="AA11416" s="7"/>
      <c r="AB11416" s="7"/>
      <c r="AG11416" s="7"/>
    </row>
    <row r="11417" spans="1:33">
      <c r="A11417" s="7"/>
      <c r="B11417" s="7"/>
      <c r="C11417" s="7"/>
      <c r="D11417" s="7"/>
      <c r="E11417" s="7"/>
      <c r="F11417" s="7"/>
      <c r="G11417" s="7"/>
      <c r="H11417" s="7"/>
      <c r="J11417" s="7"/>
      <c r="K11417" s="7"/>
      <c r="L11417" s="7"/>
      <c r="Q11417" s="7"/>
      <c r="S11417" s="7"/>
      <c r="T11417" s="7"/>
      <c r="Y11417" s="7"/>
      <c r="AA11417" s="7"/>
      <c r="AB11417" s="7"/>
      <c r="AG11417" s="7"/>
    </row>
    <row r="11418" spans="1:33">
      <c r="A11418" s="7"/>
      <c r="B11418" s="7"/>
      <c r="C11418" s="7"/>
      <c r="D11418" s="7"/>
      <c r="E11418" s="7"/>
      <c r="F11418" s="7"/>
      <c r="G11418" s="7"/>
      <c r="H11418" s="7"/>
      <c r="J11418" s="7"/>
      <c r="K11418" s="7"/>
      <c r="L11418" s="7"/>
      <c r="Q11418" s="7"/>
      <c r="S11418" s="7"/>
      <c r="T11418" s="7"/>
      <c r="Y11418" s="7"/>
      <c r="AA11418" s="7"/>
      <c r="AB11418" s="7"/>
      <c r="AG11418" s="7"/>
    </row>
    <row r="11419" spans="1:33">
      <c r="A11419" s="7"/>
      <c r="B11419" s="7"/>
      <c r="C11419" s="7"/>
      <c r="D11419" s="7"/>
      <c r="E11419" s="7"/>
      <c r="F11419" s="7"/>
      <c r="G11419" s="7"/>
      <c r="H11419" s="7"/>
      <c r="J11419" s="7"/>
      <c r="K11419" s="7"/>
      <c r="L11419" s="7"/>
      <c r="Q11419" s="7"/>
      <c r="S11419" s="7"/>
      <c r="T11419" s="7"/>
      <c r="Y11419" s="7"/>
      <c r="AA11419" s="7"/>
      <c r="AB11419" s="7"/>
      <c r="AG11419" s="7"/>
    </row>
    <row r="11420" spans="1:33">
      <c r="A11420" s="7"/>
      <c r="B11420" s="7"/>
      <c r="C11420" s="7"/>
      <c r="D11420" s="7"/>
      <c r="E11420" s="7"/>
      <c r="F11420" s="7"/>
      <c r="G11420" s="7"/>
      <c r="H11420" s="7"/>
      <c r="J11420" s="7"/>
      <c r="K11420" s="7"/>
      <c r="L11420" s="7"/>
      <c r="Q11420" s="7"/>
      <c r="S11420" s="7"/>
      <c r="T11420" s="7"/>
      <c r="Y11420" s="7"/>
      <c r="AA11420" s="7"/>
      <c r="AB11420" s="7"/>
      <c r="AG11420" s="7"/>
    </row>
    <row r="11421" spans="1:33">
      <c r="A11421" s="7"/>
      <c r="B11421" s="7"/>
      <c r="C11421" s="7"/>
      <c r="D11421" s="7"/>
      <c r="E11421" s="7"/>
      <c r="F11421" s="7"/>
      <c r="G11421" s="7"/>
      <c r="H11421" s="7"/>
      <c r="J11421" s="7"/>
      <c r="K11421" s="7"/>
      <c r="L11421" s="7"/>
      <c r="Q11421" s="7"/>
      <c r="S11421" s="7"/>
      <c r="T11421" s="7"/>
      <c r="Y11421" s="7"/>
      <c r="AA11421" s="7"/>
      <c r="AB11421" s="7"/>
      <c r="AG11421" s="7"/>
    </row>
    <row r="11422" spans="1:33">
      <c r="A11422" s="7"/>
      <c r="B11422" s="7"/>
      <c r="C11422" s="7"/>
      <c r="D11422" s="7"/>
      <c r="E11422" s="7"/>
      <c r="F11422" s="7"/>
      <c r="G11422" s="7"/>
      <c r="H11422" s="7"/>
      <c r="J11422" s="7"/>
      <c r="K11422" s="7"/>
      <c r="L11422" s="7"/>
      <c r="Q11422" s="7"/>
      <c r="S11422" s="7"/>
      <c r="T11422" s="7"/>
      <c r="Y11422" s="7"/>
      <c r="AA11422" s="7"/>
      <c r="AB11422" s="7"/>
      <c r="AG11422" s="7"/>
    </row>
    <row r="11423" spans="1:33">
      <c r="A11423" s="7"/>
      <c r="B11423" s="7"/>
      <c r="C11423" s="7"/>
      <c r="D11423" s="7"/>
      <c r="E11423" s="7"/>
      <c r="F11423" s="7"/>
      <c r="G11423" s="7"/>
      <c r="H11423" s="7"/>
      <c r="J11423" s="7"/>
      <c r="K11423" s="7"/>
      <c r="L11423" s="7"/>
      <c r="Q11423" s="7"/>
      <c r="S11423" s="7"/>
      <c r="T11423" s="7"/>
      <c r="Y11423" s="7"/>
      <c r="AA11423" s="7"/>
      <c r="AB11423" s="7"/>
      <c r="AG11423" s="7"/>
    </row>
    <row r="11424" spans="1:33">
      <c r="A11424" s="7"/>
      <c r="B11424" s="7"/>
      <c r="C11424" s="7"/>
      <c r="D11424" s="7"/>
      <c r="E11424" s="7"/>
      <c r="F11424" s="7"/>
      <c r="G11424" s="7"/>
      <c r="H11424" s="7"/>
      <c r="J11424" s="7"/>
      <c r="K11424" s="7"/>
      <c r="L11424" s="7"/>
      <c r="Q11424" s="7"/>
      <c r="S11424" s="7"/>
      <c r="T11424" s="7"/>
      <c r="Y11424" s="7"/>
      <c r="AA11424" s="7"/>
      <c r="AB11424" s="7"/>
      <c r="AG11424" s="7"/>
    </row>
    <row r="11425" spans="1:33">
      <c r="A11425" s="7"/>
      <c r="B11425" s="7"/>
      <c r="C11425" s="7"/>
      <c r="D11425" s="7"/>
      <c r="E11425" s="7"/>
      <c r="F11425" s="7"/>
      <c r="G11425" s="7"/>
      <c r="H11425" s="7"/>
      <c r="J11425" s="7"/>
      <c r="K11425" s="7"/>
      <c r="L11425" s="7"/>
      <c r="Q11425" s="7"/>
      <c r="S11425" s="7"/>
      <c r="T11425" s="7"/>
      <c r="Y11425" s="7"/>
      <c r="AA11425" s="7"/>
      <c r="AB11425" s="7"/>
      <c r="AG11425" s="7"/>
    </row>
    <row r="11426" spans="1:33">
      <c r="A11426" s="7"/>
      <c r="B11426" s="7"/>
      <c r="C11426" s="7"/>
      <c r="D11426" s="7"/>
      <c r="E11426" s="7"/>
      <c r="F11426" s="7"/>
      <c r="G11426" s="7"/>
      <c r="H11426" s="7"/>
      <c r="J11426" s="7"/>
      <c r="K11426" s="7"/>
      <c r="L11426" s="7"/>
      <c r="Q11426" s="7"/>
      <c r="S11426" s="7"/>
      <c r="T11426" s="7"/>
      <c r="Y11426" s="7"/>
      <c r="AA11426" s="7"/>
      <c r="AB11426" s="7"/>
      <c r="AG11426" s="7"/>
    </row>
    <row r="11427" spans="1:33">
      <c r="A11427" s="7"/>
      <c r="B11427" s="7"/>
      <c r="C11427" s="7"/>
      <c r="D11427" s="7"/>
      <c r="E11427" s="7"/>
      <c r="F11427" s="7"/>
      <c r="G11427" s="7"/>
      <c r="H11427" s="7"/>
      <c r="J11427" s="7"/>
      <c r="K11427" s="7"/>
      <c r="L11427" s="7"/>
      <c r="Q11427" s="7"/>
      <c r="S11427" s="7"/>
      <c r="T11427" s="7"/>
      <c r="Y11427" s="7"/>
      <c r="AA11427" s="7"/>
      <c r="AB11427" s="7"/>
      <c r="AG11427" s="7"/>
    </row>
    <row r="11428" spans="1:33">
      <c r="A11428" s="7"/>
      <c r="B11428" s="7"/>
      <c r="C11428" s="7"/>
      <c r="D11428" s="7"/>
      <c r="E11428" s="7"/>
      <c r="F11428" s="7"/>
      <c r="G11428" s="7"/>
      <c r="H11428" s="7"/>
      <c r="J11428" s="7"/>
      <c r="K11428" s="7"/>
      <c r="L11428" s="7"/>
      <c r="Q11428" s="7"/>
      <c r="S11428" s="7"/>
      <c r="T11428" s="7"/>
      <c r="Y11428" s="7"/>
      <c r="AA11428" s="7"/>
      <c r="AB11428" s="7"/>
      <c r="AG11428" s="7"/>
    </row>
    <row r="11429" spans="1:33">
      <c r="A11429" s="7"/>
      <c r="B11429" s="7"/>
      <c r="C11429" s="7"/>
      <c r="D11429" s="7"/>
      <c r="E11429" s="7"/>
      <c r="F11429" s="7"/>
      <c r="G11429" s="7"/>
      <c r="H11429" s="7"/>
      <c r="J11429" s="7"/>
      <c r="K11429" s="7"/>
      <c r="L11429" s="7"/>
      <c r="Q11429" s="7"/>
      <c r="S11429" s="7"/>
      <c r="T11429" s="7"/>
      <c r="Y11429" s="7"/>
      <c r="AA11429" s="7"/>
      <c r="AB11429" s="7"/>
      <c r="AG11429" s="7"/>
    </row>
    <row r="11430" spans="1:33">
      <c r="A11430" s="7"/>
      <c r="B11430" s="7"/>
      <c r="C11430" s="7"/>
      <c r="D11430" s="7"/>
      <c r="E11430" s="7"/>
      <c r="F11430" s="7"/>
      <c r="G11430" s="7"/>
      <c r="H11430" s="7"/>
      <c r="J11430" s="7"/>
      <c r="K11430" s="7"/>
      <c r="L11430" s="7"/>
      <c r="Q11430" s="7"/>
      <c r="S11430" s="7"/>
      <c r="T11430" s="7"/>
      <c r="Y11430" s="7"/>
      <c r="AA11430" s="7"/>
      <c r="AB11430" s="7"/>
      <c r="AG11430" s="7"/>
    </row>
    <row r="11431" spans="1:33">
      <c r="A11431" s="7"/>
      <c r="B11431" s="7"/>
      <c r="C11431" s="7"/>
      <c r="D11431" s="7"/>
      <c r="E11431" s="7"/>
      <c r="F11431" s="7"/>
      <c r="G11431" s="7"/>
      <c r="H11431" s="7"/>
      <c r="J11431" s="7"/>
      <c r="K11431" s="7"/>
      <c r="L11431" s="7"/>
      <c r="Q11431" s="7"/>
      <c r="S11431" s="7"/>
      <c r="T11431" s="7"/>
      <c r="Y11431" s="7"/>
      <c r="AA11431" s="7"/>
      <c r="AB11431" s="7"/>
      <c r="AG11431" s="7"/>
    </row>
    <row r="11432" spans="1:33">
      <c r="A11432" s="7"/>
      <c r="B11432" s="7"/>
      <c r="C11432" s="7"/>
      <c r="D11432" s="7"/>
      <c r="E11432" s="7"/>
      <c r="F11432" s="7"/>
      <c r="G11432" s="7"/>
      <c r="H11432" s="7"/>
      <c r="J11432" s="7"/>
      <c r="K11432" s="7"/>
      <c r="L11432" s="7"/>
      <c r="Q11432" s="7"/>
      <c r="S11432" s="7"/>
      <c r="T11432" s="7"/>
      <c r="Y11432" s="7"/>
      <c r="AA11432" s="7"/>
      <c r="AB11432" s="7"/>
      <c r="AG11432" s="7"/>
    </row>
    <row r="11433" spans="1:33">
      <c r="A11433" s="7"/>
      <c r="B11433" s="7"/>
      <c r="C11433" s="7"/>
      <c r="D11433" s="7"/>
      <c r="E11433" s="7"/>
      <c r="F11433" s="7"/>
      <c r="G11433" s="7"/>
      <c r="H11433" s="7"/>
      <c r="J11433" s="7"/>
      <c r="K11433" s="7"/>
      <c r="L11433" s="7"/>
      <c r="Q11433" s="7"/>
      <c r="S11433" s="7"/>
      <c r="T11433" s="7"/>
      <c r="Y11433" s="7"/>
      <c r="AA11433" s="7"/>
      <c r="AB11433" s="7"/>
      <c r="AG11433" s="7"/>
    </row>
    <row r="11434" spans="1:33">
      <c r="A11434" s="7"/>
      <c r="B11434" s="7"/>
      <c r="C11434" s="7"/>
      <c r="D11434" s="7"/>
      <c r="E11434" s="7"/>
      <c r="F11434" s="7"/>
      <c r="G11434" s="7"/>
      <c r="H11434" s="7"/>
      <c r="J11434" s="7"/>
      <c r="K11434" s="7"/>
      <c r="L11434" s="7"/>
      <c r="Q11434" s="7"/>
      <c r="S11434" s="7"/>
      <c r="T11434" s="7"/>
      <c r="Y11434" s="7"/>
      <c r="AA11434" s="7"/>
      <c r="AB11434" s="7"/>
      <c r="AG11434" s="7"/>
    </row>
    <row r="11435" spans="1:33">
      <c r="A11435" s="7"/>
      <c r="B11435" s="7"/>
      <c r="C11435" s="7"/>
      <c r="D11435" s="7"/>
      <c r="E11435" s="7"/>
      <c r="F11435" s="7"/>
      <c r="G11435" s="7"/>
      <c r="H11435" s="7"/>
      <c r="J11435" s="7"/>
      <c r="K11435" s="7"/>
      <c r="L11435" s="7"/>
      <c r="Q11435" s="7"/>
      <c r="S11435" s="7"/>
      <c r="T11435" s="7"/>
      <c r="Y11435" s="7"/>
      <c r="AA11435" s="7"/>
      <c r="AB11435" s="7"/>
      <c r="AG11435" s="7"/>
    </row>
    <row r="11436" spans="1:33">
      <c r="A11436" s="7"/>
      <c r="B11436" s="7"/>
      <c r="C11436" s="7"/>
      <c r="D11436" s="7"/>
      <c r="E11436" s="7"/>
      <c r="F11436" s="7"/>
      <c r="G11436" s="7"/>
      <c r="H11436" s="7"/>
      <c r="J11436" s="7"/>
      <c r="K11436" s="7"/>
      <c r="L11436" s="7"/>
      <c r="Q11436" s="7"/>
      <c r="S11436" s="7"/>
      <c r="T11436" s="7"/>
      <c r="Y11436" s="7"/>
      <c r="AA11436" s="7"/>
      <c r="AB11436" s="7"/>
      <c r="AG11436" s="7"/>
    </row>
    <row r="11437" spans="1:33">
      <c r="A11437" s="7"/>
      <c r="B11437" s="7"/>
      <c r="C11437" s="7"/>
      <c r="D11437" s="7"/>
      <c r="E11437" s="7"/>
      <c r="F11437" s="7"/>
      <c r="G11437" s="7"/>
      <c r="H11437" s="7"/>
      <c r="J11437" s="7"/>
      <c r="K11437" s="7"/>
      <c r="L11437" s="7"/>
      <c r="Q11437" s="7"/>
      <c r="S11437" s="7"/>
      <c r="T11437" s="7"/>
      <c r="Y11437" s="7"/>
      <c r="AA11437" s="7"/>
      <c r="AB11437" s="7"/>
      <c r="AG11437" s="7"/>
    </row>
    <row r="11438" spans="1:33">
      <c r="A11438" s="7"/>
      <c r="B11438" s="7"/>
      <c r="C11438" s="7"/>
      <c r="D11438" s="7"/>
      <c r="E11438" s="7"/>
      <c r="F11438" s="7"/>
      <c r="G11438" s="7"/>
      <c r="H11438" s="7"/>
      <c r="J11438" s="7"/>
      <c r="K11438" s="7"/>
      <c r="L11438" s="7"/>
      <c r="Q11438" s="7"/>
      <c r="S11438" s="7"/>
      <c r="T11438" s="7"/>
      <c r="Y11438" s="7"/>
      <c r="AA11438" s="7"/>
      <c r="AB11438" s="7"/>
      <c r="AG11438" s="7"/>
    </row>
    <row r="11439" spans="1:33">
      <c r="A11439" s="7"/>
      <c r="B11439" s="7"/>
      <c r="C11439" s="7"/>
      <c r="D11439" s="7"/>
      <c r="E11439" s="7"/>
      <c r="F11439" s="7"/>
      <c r="G11439" s="7"/>
      <c r="H11439" s="7"/>
      <c r="J11439" s="7"/>
      <c r="K11439" s="7"/>
      <c r="L11439" s="7"/>
      <c r="Q11439" s="7"/>
      <c r="S11439" s="7"/>
      <c r="T11439" s="7"/>
      <c r="Y11439" s="7"/>
      <c r="AA11439" s="7"/>
      <c r="AB11439" s="7"/>
      <c r="AG11439" s="7"/>
    </row>
    <row r="11440" spans="1:33">
      <c r="A11440" s="7"/>
      <c r="B11440" s="7"/>
      <c r="C11440" s="7"/>
      <c r="D11440" s="7"/>
      <c r="E11440" s="7"/>
      <c r="F11440" s="7"/>
      <c r="G11440" s="7"/>
      <c r="H11440" s="7"/>
      <c r="J11440" s="7"/>
      <c r="K11440" s="7"/>
      <c r="L11440" s="7"/>
      <c r="Q11440" s="7"/>
      <c r="S11440" s="7"/>
      <c r="T11440" s="7"/>
      <c r="Y11440" s="7"/>
      <c r="AA11440" s="7"/>
      <c r="AB11440" s="7"/>
      <c r="AG11440" s="7"/>
    </row>
    <row r="11441" spans="1:33">
      <c r="A11441" s="7"/>
      <c r="B11441" s="7"/>
      <c r="C11441" s="7"/>
      <c r="D11441" s="7"/>
      <c r="E11441" s="7"/>
      <c r="F11441" s="7"/>
      <c r="G11441" s="7"/>
      <c r="H11441" s="7"/>
      <c r="J11441" s="7"/>
      <c r="K11441" s="7"/>
      <c r="L11441" s="7"/>
      <c r="Q11441" s="7"/>
      <c r="S11441" s="7"/>
      <c r="T11441" s="7"/>
      <c r="Y11441" s="7"/>
      <c r="AA11441" s="7"/>
      <c r="AB11441" s="7"/>
      <c r="AG11441" s="7"/>
    </row>
    <row r="11442" spans="1:33">
      <c r="A11442" s="7"/>
      <c r="B11442" s="7"/>
      <c r="C11442" s="7"/>
      <c r="D11442" s="7"/>
      <c r="E11442" s="7"/>
      <c r="F11442" s="7"/>
      <c r="G11442" s="7"/>
      <c r="H11442" s="7"/>
      <c r="J11442" s="7"/>
      <c r="K11442" s="7"/>
      <c r="L11442" s="7"/>
      <c r="Q11442" s="7"/>
      <c r="S11442" s="7"/>
      <c r="T11442" s="7"/>
      <c r="Y11442" s="7"/>
      <c r="AA11442" s="7"/>
      <c r="AB11442" s="7"/>
      <c r="AG11442" s="7"/>
    </row>
    <row r="11443" spans="1:33">
      <c r="A11443" s="7"/>
      <c r="B11443" s="7"/>
      <c r="C11443" s="7"/>
      <c r="D11443" s="7"/>
      <c r="E11443" s="7"/>
      <c r="F11443" s="7"/>
      <c r="G11443" s="7"/>
      <c r="H11443" s="7"/>
      <c r="J11443" s="7"/>
      <c r="K11443" s="7"/>
      <c r="L11443" s="7"/>
      <c r="Q11443" s="7"/>
      <c r="S11443" s="7"/>
      <c r="T11443" s="7"/>
      <c r="Y11443" s="7"/>
      <c r="AA11443" s="7"/>
      <c r="AB11443" s="7"/>
      <c r="AG11443" s="7"/>
    </row>
    <row r="11444" spans="1:33">
      <c r="A11444" s="7"/>
      <c r="B11444" s="7"/>
      <c r="C11444" s="7"/>
      <c r="D11444" s="7"/>
      <c r="E11444" s="7"/>
      <c r="F11444" s="7"/>
      <c r="G11444" s="7"/>
      <c r="H11444" s="7"/>
      <c r="J11444" s="7"/>
      <c r="K11444" s="7"/>
      <c r="L11444" s="7"/>
      <c r="Q11444" s="7"/>
      <c r="S11444" s="7"/>
      <c r="T11444" s="7"/>
      <c r="Y11444" s="7"/>
      <c r="AA11444" s="7"/>
      <c r="AB11444" s="7"/>
      <c r="AG11444" s="7"/>
    </row>
    <row r="11445" spans="1:33">
      <c r="A11445" s="7"/>
      <c r="B11445" s="7"/>
      <c r="C11445" s="7"/>
      <c r="D11445" s="7"/>
      <c r="E11445" s="7"/>
      <c r="F11445" s="7"/>
      <c r="G11445" s="7"/>
      <c r="H11445" s="7"/>
      <c r="J11445" s="7"/>
      <c r="K11445" s="7"/>
      <c r="L11445" s="7"/>
      <c r="Q11445" s="7"/>
      <c r="S11445" s="7"/>
      <c r="T11445" s="7"/>
      <c r="Y11445" s="7"/>
      <c r="AA11445" s="7"/>
      <c r="AB11445" s="7"/>
      <c r="AG11445" s="7"/>
    </row>
    <row r="11446" spans="1:33">
      <c r="A11446" s="7"/>
      <c r="B11446" s="7"/>
      <c r="C11446" s="7"/>
      <c r="D11446" s="7"/>
      <c r="E11446" s="7"/>
      <c r="F11446" s="7"/>
      <c r="G11446" s="7"/>
      <c r="H11446" s="7"/>
      <c r="J11446" s="7"/>
      <c r="K11446" s="7"/>
      <c r="L11446" s="7"/>
      <c r="Q11446" s="7"/>
      <c r="S11446" s="7"/>
      <c r="T11446" s="7"/>
      <c r="Y11446" s="7"/>
      <c r="AA11446" s="7"/>
      <c r="AB11446" s="7"/>
      <c r="AG11446" s="7"/>
    </row>
    <row r="11447" spans="1:33">
      <c r="A11447" s="7"/>
      <c r="B11447" s="7"/>
      <c r="C11447" s="7"/>
      <c r="D11447" s="7"/>
      <c r="E11447" s="7"/>
      <c r="F11447" s="7"/>
      <c r="G11447" s="7"/>
      <c r="H11447" s="7"/>
      <c r="J11447" s="7"/>
      <c r="K11447" s="7"/>
      <c r="L11447" s="7"/>
      <c r="Q11447" s="7"/>
      <c r="S11447" s="7"/>
      <c r="T11447" s="7"/>
      <c r="Y11447" s="7"/>
      <c r="AA11447" s="7"/>
      <c r="AB11447" s="7"/>
      <c r="AG11447" s="7"/>
    </row>
    <row r="11448" spans="1:33">
      <c r="A11448" s="7"/>
      <c r="B11448" s="7"/>
      <c r="C11448" s="7"/>
      <c r="D11448" s="7"/>
      <c r="E11448" s="7"/>
      <c r="F11448" s="7"/>
      <c r="G11448" s="7"/>
      <c r="H11448" s="7"/>
      <c r="J11448" s="7"/>
      <c r="K11448" s="7"/>
      <c r="L11448" s="7"/>
      <c r="Q11448" s="7"/>
      <c r="S11448" s="7"/>
      <c r="T11448" s="7"/>
      <c r="Y11448" s="7"/>
      <c r="AA11448" s="7"/>
      <c r="AB11448" s="7"/>
      <c r="AG11448" s="7"/>
    </row>
    <row r="11449" spans="1:33">
      <c r="A11449" s="7"/>
      <c r="B11449" s="7"/>
      <c r="C11449" s="7"/>
      <c r="D11449" s="7"/>
      <c r="E11449" s="7"/>
      <c r="F11449" s="7"/>
      <c r="G11449" s="7"/>
      <c r="H11449" s="7"/>
      <c r="J11449" s="7"/>
      <c r="K11449" s="7"/>
      <c r="L11449" s="7"/>
      <c r="Q11449" s="7"/>
      <c r="S11449" s="7"/>
      <c r="T11449" s="7"/>
      <c r="Y11449" s="7"/>
      <c r="AA11449" s="7"/>
      <c r="AB11449" s="7"/>
      <c r="AG11449" s="7"/>
    </row>
    <row r="11450" spans="1:33">
      <c r="A11450" s="7"/>
      <c r="B11450" s="7"/>
      <c r="C11450" s="7"/>
      <c r="D11450" s="7"/>
      <c r="E11450" s="7"/>
      <c r="F11450" s="7"/>
      <c r="G11450" s="7"/>
      <c r="H11450" s="7"/>
      <c r="J11450" s="7"/>
      <c r="K11450" s="7"/>
      <c r="L11450" s="7"/>
      <c r="Q11450" s="7"/>
      <c r="S11450" s="7"/>
      <c r="T11450" s="7"/>
      <c r="Y11450" s="7"/>
      <c r="AA11450" s="7"/>
      <c r="AB11450" s="7"/>
      <c r="AG11450" s="7"/>
    </row>
    <row r="11451" spans="1:33">
      <c r="A11451" s="7"/>
      <c r="B11451" s="7"/>
      <c r="C11451" s="7"/>
      <c r="D11451" s="7"/>
      <c r="E11451" s="7"/>
      <c r="F11451" s="7"/>
      <c r="G11451" s="7"/>
      <c r="H11451" s="7"/>
      <c r="J11451" s="7"/>
      <c r="K11451" s="7"/>
      <c r="L11451" s="7"/>
      <c r="Q11451" s="7"/>
      <c r="S11451" s="7"/>
      <c r="T11451" s="7"/>
      <c r="Y11451" s="7"/>
      <c r="AA11451" s="7"/>
      <c r="AB11451" s="7"/>
      <c r="AG11451" s="7"/>
    </row>
    <row r="11452" spans="1:33">
      <c r="A11452" s="7"/>
      <c r="B11452" s="7"/>
      <c r="C11452" s="7"/>
      <c r="D11452" s="7"/>
      <c r="E11452" s="7"/>
      <c r="F11452" s="7"/>
      <c r="G11452" s="7"/>
      <c r="H11452" s="7"/>
      <c r="J11452" s="7"/>
      <c r="K11452" s="7"/>
      <c r="L11452" s="7"/>
      <c r="Q11452" s="7"/>
      <c r="S11452" s="7"/>
      <c r="T11452" s="7"/>
      <c r="Y11452" s="7"/>
      <c r="AA11452" s="7"/>
      <c r="AB11452" s="7"/>
      <c r="AG11452" s="7"/>
    </row>
    <row r="11453" spans="1:33">
      <c r="A11453" s="7"/>
      <c r="B11453" s="7"/>
      <c r="C11453" s="7"/>
      <c r="D11453" s="7"/>
      <c r="E11453" s="7"/>
      <c r="F11453" s="7"/>
      <c r="G11453" s="7"/>
      <c r="H11453" s="7"/>
      <c r="J11453" s="7"/>
      <c r="K11453" s="7"/>
      <c r="L11453" s="7"/>
      <c r="Q11453" s="7"/>
      <c r="S11453" s="7"/>
      <c r="T11453" s="7"/>
      <c r="Y11453" s="7"/>
      <c r="AA11453" s="7"/>
      <c r="AB11453" s="7"/>
      <c r="AG11453" s="7"/>
    </row>
    <row r="11454" spans="1:33">
      <c r="A11454" s="7"/>
      <c r="B11454" s="7"/>
      <c r="C11454" s="7"/>
      <c r="D11454" s="7"/>
      <c r="E11454" s="7"/>
      <c r="F11454" s="7"/>
      <c r="G11454" s="7"/>
      <c r="H11454" s="7"/>
      <c r="J11454" s="7"/>
      <c r="K11454" s="7"/>
      <c r="L11454" s="7"/>
      <c r="Q11454" s="7"/>
      <c r="S11454" s="7"/>
      <c r="T11454" s="7"/>
      <c r="Y11454" s="7"/>
      <c r="AA11454" s="7"/>
      <c r="AB11454" s="7"/>
      <c r="AG11454" s="7"/>
    </row>
    <row r="11455" spans="1:33">
      <c r="A11455" s="7"/>
      <c r="B11455" s="7"/>
      <c r="C11455" s="7"/>
      <c r="D11455" s="7"/>
      <c r="E11455" s="7"/>
      <c r="F11455" s="7"/>
      <c r="G11455" s="7"/>
      <c r="H11455" s="7"/>
      <c r="J11455" s="7"/>
      <c r="K11455" s="7"/>
      <c r="L11455" s="7"/>
      <c r="Q11455" s="7"/>
      <c r="S11455" s="7"/>
      <c r="T11455" s="7"/>
      <c r="Y11455" s="7"/>
      <c r="AA11455" s="7"/>
      <c r="AB11455" s="7"/>
      <c r="AG11455" s="7"/>
    </row>
    <row r="11456" spans="1:33">
      <c r="A11456" s="7"/>
      <c r="B11456" s="7"/>
      <c r="C11456" s="7"/>
      <c r="D11456" s="7"/>
      <c r="E11456" s="7"/>
      <c r="F11456" s="7"/>
      <c r="G11456" s="7"/>
      <c r="H11456" s="7"/>
      <c r="J11456" s="7"/>
      <c r="K11456" s="7"/>
      <c r="L11456" s="7"/>
      <c r="Q11456" s="7"/>
      <c r="S11456" s="7"/>
      <c r="T11456" s="7"/>
      <c r="Y11456" s="7"/>
      <c r="AA11456" s="7"/>
      <c r="AB11456" s="7"/>
      <c r="AG11456" s="7"/>
    </row>
    <row r="11457" spans="1:33">
      <c r="A11457" s="7"/>
      <c r="B11457" s="7"/>
      <c r="C11457" s="7"/>
      <c r="D11457" s="7"/>
      <c r="E11457" s="7"/>
      <c r="F11457" s="7"/>
      <c r="G11457" s="7"/>
      <c r="H11457" s="7"/>
      <c r="J11457" s="7"/>
      <c r="K11457" s="7"/>
      <c r="L11457" s="7"/>
      <c r="Q11457" s="7"/>
      <c r="S11457" s="7"/>
      <c r="T11457" s="7"/>
      <c r="Y11457" s="7"/>
      <c r="AA11457" s="7"/>
      <c r="AB11457" s="7"/>
      <c r="AG11457" s="7"/>
    </row>
    <row r="11458" spans="1:33">
      <c r="A11458" s="7"/>
      <c r="B11458" s="7"/>
      <c r="C11458" s="7"/>
      <c r="D11458" s="7"/>
      <c r="E11458" s="7"/>
      <c r="F11458" s="7"/>
      <c r="G11458" s="7"/>
      <c r="H11458" s="7"/>
      <c r="J11458" s="7"/>
      <c r="K11458" s="7"/>
      <c r="L11458" s="7"/>
      <c r="Q11458" s="7"/>
      <c r="S11458" s="7"/>
      <c r="T11458" s="7"/>
      <c r="Y11458" s="7"/>
      <c r="AA11458" s="7"/>
      <c r="AB11458" s="7"/>
      <c r="AG11458" s="7"/>
    </row>
    <row r="11459" spans="1:33">
      <c r="A11459" s="7"/>
      <c r="B11459" s="7"/>
      <c r="C11459" s="7"/>
      <c r="D11459" s="7"/>
      <c r="E11459" s="7"/>
      <c r="F11459" s="7"/>
      <c r="G11459" s="7"/>
      <c r="H11459" s="7"/>
      <c r="J11459" s="7"/>
      <c r="K11459" s="7"/>
      <c r="L11459" s="7"/>
      <c r="Q11459" s="7"/>
      <c r="S11459" s="7"/>
      <c r="T11459" s="7"/>
      <c r="Y11459" s="7"/>
      <c r="AA11459" s="7"/>
      <c r="AB11459" s="7"/>
      <c r="AG11459" s="7"/>
    </row>
    <row r="11460" spans="1:33">
      <c r="A11460" s="7"/>
      <c r="B11460" s="7"/>
      <c r="C11460" s="7"/>
      <c r="D11460" s="7"/>
      <c r="E11460" s="7"/>
      <c r="F11460" s="7"/>
      <c r="G11460" s="7"/>
      <c r="H11460" s="7"/>
      <c r="J11460" s="7"/>
      <c r="K11460" s="7"/>
      <c r="L11460" s="7"/>
      <c r="Q11460" s="7"/>
      <c r="S11460" s="7"/>
      <c r="T11460" s="7"/>
      <c r="Y11460" s="7"/>
      <c r="AA11460" s="7"/>
      <c r="AB11460" s="7"/>
      <c r="AG11460" s="7"/>
    </row>
    <row r="11461" spans="1:33">
      <c r="A11461" s="7"/>
      <c r="B11461" s="7"/>
      <c r="C11461" s="7"/>
      <c r="D11461" s="7"/>
      <c r="E11461" s="7"/>
      <c r="F11461" s="7"/>
      <c r="G11461" s="7"/>
      <c r="H11461" s="7"/>
      <c r="J11461" s="7"/>
      <c r="K11461" s="7"/>
      <c r="L11461" s="7"/>
      <c r="Q11461" s="7"/>
      <c r="S11461" s="7"/>
      <c r="T11461" s="7"/>
      <c r="Y11461" s="7"/>
      <c r="AA11461" s="7"/>
      <c r="AB11461" s="7"/>
      <c r="AG11461" s="7"/>
    </row>
    <row r="11462" spans="1:33">
      <c r="A11462" s="7"/>
      <c r="B11462" s="7"/>
      <c r="C11462" s="7"/>
      <c r="D11462" s="7"/>
      <c r="E11462" s="7"/>
      <c r="F11462" s="7"/>
      <c r="G11462" s="7"/>
      <c r="H11462" s="7"/>
      <c r="J11462" s="7"/>
      <c r="K11462" s="7"/>
      <c r="L11462" s="7"/>
      <c r="Q11462" s="7"/>
      <c r="S11462" s="7"/>
      <c r="T11462" s="7"/>
      <c r="Y11462" s="7"/>
      <c r="AA11462" s="7"/>
      <c r="AB11462" s="7"/>
      <c r="AG11462" s="7"/>
    </row>
    <row r="11463" spans="1:33">
      <c r="A11463" s="7"/>
      <c r="B11463" s="7"/>
      <c r="C11463" s="7"/>
      <c r="D11463" s="7"/>
      <c r="E11463" s="7"/>
      <c r="F11463" s="7"/>
      <c r="G11463" s="7"/>
      <c r="H11463" s="7"/>
      <c r="J11463" s="7"/>
      <c r="K11463" s="7"/>
      <c r="L11463" s="7"/>
      <c r="Q11463" s="7"/>
      <c r="S11463" s="7"/>
      <c r="T11463" s="7"/>
      <c r="Y11463" s="7"/>
      <c r="AA11463" s="7"/>
      <c r="AB11463" s="7"/>
      <c r="AG11463" s="7"/>
    </row>
    <row r="11464" spans="1:33">
      <c r="A11464" s="7"/>
      <c r="B11464" s="7"/>
      <c r="C11464" s="7"/>
      <c r="D11464" s="7"/>
      <c r="E11464" s="7"/>
      <c r="F11464" s="7"/>
      <c r="G11464" s="7"/>
      <c r="H11464" s="7"/>
      <c r="J11464" s="7"/>
      <c r="K11464" s="7"/>
      <c r="L11464" s="7"/>
      <c r="Q11464" s="7"/>
      <c r="S11464" s="7"/>
      <c r="T11464" s="7"/>
      <c r="Y11464" s="7"/>
      <c r="AA11464" s="7"/>
      <c r="AB11464" s="7"/>
      <c r="AG11464" s="7"/>
    </row>
    <row r="11465" spans="1:33">
      <c r="A11465" s="7"/>
      <c r="B11465" s="7"/>
      <c r="C11465" s="7"/>
      <c r="D11465" s="7"/>
      <c r="E11465" s="7"/>
      <c r="F11465" s="7"/>
      <c r="G11465" s="7"/>
      <c r="H11465" s="7"/>
      <c r="J11465" s="7"/>
      <c r="K11465" s="7"/>
      <c r="L11465" s="7"/>
      <c r="Q11465" s="7"/>
      <c r="S11465" s="7"/>
      <c r="T11465" s="7"/>
      <c r="Y11465" s="7"/>
      <c r="AA11465" s="7"/>
      <c r="AB11465" s="7"/>
      <c r="AG11465" s="7"/>
    </row>
    <row r="11466" spans="1:33">
      <c r="A11466" s="7"/>
      <c r="B11466" s="7"/>
      <c r="C11466" s="7"/>
      <c r="D11466" s="7"/>
      <c r="E11466" s="7"/>
      <c r="F11466" s="7"/>
      <c r="G11466" s="7"/>
      <c r="H11466" s="7"/>
      <c r="J11466" s="7"/>
      <c r="K11466" s="7"/>
      <c r="L11466" s="7"/>
      <c r="Q11466" s="7"/>
      <c r="S11466" s="7"/>
      <c r="T11466" s="7"/>
      <c r="Y11466" s="7"/>
      <c r="AA11466" s="7"/>
      <c r="AB11466" s="7"/>
      <c r="AG11466" s="7"/>
    </row>
    <row r="11467" spans="1:33">
      <c r="A11467" s="7"/>
      <c r="B11467" s="7"/>
      <c r="C11467" s="7"/>
      <c r="D11467" s="7"/>
      <c r="E11467" s="7"/>
      <c r="F11467" s="7"/>
      <c r="G11467" s="7"/>
      <c r="H11467" s="7"/>
      <c r="J11467" s="7"/>
      <c r="K11467" s="7"/>
      <c r="L11467" s="7"/>
      <c r="Q11467" s="7"/>
      <c r="S11467" s="7"/>
      <c r="T11467" s="7"/>
      <c r="Y11467" s="7"/>
      <c r="AA11467" s="7"/>
      <c r="AB11467" s="7"/>
      <c r="AG11467" s="7"/>
    </row>
    <row r="11468" spans="1:33">
      <c r="A11468" s="7"/>
      <c r="B11468" s="7"/>
      <c r="C11468" s="7"/>
      <c r="D11468" s="7"/>
      <c r="E11468" s="7"/>
      <c r="F11468" s="7"/>
      <c r="G11468" s="7"/>
      <c r="H11468" s="7"/>
      <c r="J11468" s="7"/>
      <c r="K11468" s="7"/>
      <c r="L11468" s="7"/>
      <c r="Q11468" s="7"/>
      <c r="S11468" s="7"/>
      <c r="T11468" s="7"/>
      <c r="Y11468" s="7"/>
      <c r="AA11468" s="7"/>
      <c r="AB11468" s="7"/>
      <c r="AG11468" s="7"/>
    </row>
    <row r="11469" spans="1:33">
      <c r="A11469" s="7"/>
      <c r="B11469" s="7"/>
      <c r="C11469" s="7"/>
      <c r="D11469" s="7"/>
      <c r="E11469" s="7"/>
      <c r="F11469" s="7"/>
      <c r="G11469" s="7"/>
      <c r="H11469" s="7"/>
      <c r="J11469" s="7"/>
      <c r="K11469" s="7"/>
      <c r="L11469" s="7"/>
      <c r="Q11469" s="7"/>
      <c r="S11469" s="7"/>
      <c r="T11469" s="7"/>
      <c r="Y11469" s="7"/>
      <c r="AA11469" s="7"/>
      <c r="AB11469" s="7"/>
      <c r="AG11469" s="7"/>
    </row>
    <row r="11470" spans="1:33">
      <c r="A11470" s="7"/>
      <c r="B11470" s="7"/>
      <c r="C11470" s="7"/>
      <c r="D11470" s="7"/>
      <c r="E11470" s="7"/>
      <c r="F11470" s="7"/>
      <c r="G11470" s="7"/>
      <c r="H11470" s="7"/>
      <c r="J11470" s="7"/>
      <c r="K11470" s="7"/>
      <c r="L11470" s="7"/>
      <c r="Q11470" s="7"/>
      <c r="S11470" s="7"/>
      <c r="T11470" s="7"/>
      <c r="Y11470" s="7"/>
      <c r="AA11470" s="7"/>
      <c r="AB11470" s="7"/>
      <c r="AG11470" s="7"/>
    </row>
    <row r="11471" spans="1:33">
      <c r="A11471" s="7"/>
      <c r="B11471" s="7"/>
      <c r="C11471" s="7"/>
      <c r="D11471" s="7"/>
      <c r="E11471" s="7"/>
      <c r="F11471" s="7"/>
      <c r="G11471" s="7"/>
      <c r="H11471" s="7"/>
      <c r="J11471" s="7"/>
      <c r="K11471" s="7"/>
      <c r="L11471" s="7"/>
      <c r="Q11471" s="7"/>
      <c r="S11471" s="7"/>
      <c r="T11471" s="7"/>
      <c r="Y11471" s="7"/>
      <c r="AA11471" s="7"/>
      <c r="AB11471" s="7"/>
      <c r="AG11471" s="7"/>
    </row>
    <row r="11472" spans="1:33">
      <c r="A11472" s="7"/>
      <c r="B11472" s="7"/>
      <c r="C11472" s="7"/>
      <c r="D11472" s="7"/>
      <c r="E11472" s="7"/>
      <c r="F11472" s="7"/>
      <c r="G11472" s="7"/>
      <c r="H11472" s="7"/>
      <c r="J11472" s="7"/>
      <c r="K11472" s="7"/>
      <c r="L11472" s="7"/>
      <c r="Q11472" s="7"/>
      <c r="S11472" s="7"/>
      <c r="T11472" s="7"/>
      <c r="Y11472" s="7"/>
      <c r="AA11472" s="7"/>
      <c r="AB11472" s="7"/>
      <c r="AG11472" s="7"/>
    </row>
    <row r="11473" spans="1:33">
      <c r="A11473" s="7"/>
      <c r="B11473" s="7"/>
      <c r="C11473" s="7"/>
      <c r="D11473" s="7"/>
      <c r="E11473" s="7"/>
      <c r="F11473" s="7"/>
      <c r="G11473" s="7"/>
      <c r="H11473" s="7"/>
      <c r="J11473" s="7"/>
      <c r="K11473" s="7"/>
      <c r="L11473" s="7"/>
      <c r="Q11473" s="7"/>
      <c r="S11473" s="7"/>
      <c r="T11473" s="7"/>
      <c r="Y11473" s="7"/>
      <c r="AA11473" s="7"/>
      <c r="AB11473" s="7"/>
      <c r="AG11473" s="7"/>
    </row>
    <row r="11474" spans="1:33">
      <c r="A11474" s="7"/>
      <c r="B11474" s="7"/>
      <c r="C11474" s="7"/>
      <c r="D11474" s="7"/>
      <c r="E11474" s="7"/>
      <c r="F11474" s="7"/>
      <c r="G11474" s="7"/>
      <c r="H11474" s="7"/>
      <c r="J11474" s="7"/>
      <c r="K11474" s="7"/>
      <c r="L11474" s="7"/>
      <c r="Q11474" s="7"/>
      <c r="S11474" s="7"/>
      <c r="T11474" s="7"/>
      <c r="Y11474" s="7"/>
      <c r="AA11474" s="7"/>
      <c r="AB11474" s="7"/>
      <c r="AG11474" s="7"/>
    </row>
    <row r="11475" spans="1:33">
      <c r="A11475" s="7"/>
      <c r="B11475" s="7"/>
      <c r="C11475" s="7"/>
      <c r="D11475" s="7"/>
      <c r="E11475" s="7"/>
      <c r="F11475" s="7"/>
      <c r="G11475" s="7"/>
      <c r="H11475" s="7"/>
      <c r="J11475" s="7"/>
      <c r="K11475" s="7"/>
      <c r="L11475" s="7"/>
      <c r="Q11475" s="7"/>
      <c r="S11475" s="7"/>
      <c r="T11475" s="7"/>
      <c r="Y11475" s="7"/>
      <c r="AA11475" s="7"/>
      <c r="AB11475" s="7"/>
      <c r="AG11475" s="7"/>
    </row>
    <row r="11476" spans="1:33">
      <c r="A11476" s="7"/>
      <c r="B11476" s="7"/>
      <c r="C11476" s="7"/>
      <c r="D11476" s="7"/>
      <c r="E11476" s="7"/>
      <c r="F11476" s="7"/>
      <c r="G11476" s="7"/>
      <c r="H11476" s="7"/>
      <c r="J11476" s="7"/>
      <c r="K11476" s="7"/>
      <c r="L11476" s="7"/>
      <c r="Q11476" s="7"/>
      <c r="S11476" s="7"/>
      <c r="T11476" s="7"/>
      <c r="Y11476" s="7"/>
      <c r="AA11476" s="7"/>
      <c r="AB11476" s="7"/>
      <c r="AG11476" s="7"/>
    </row>
    <row r="11477" spans="1:33">
      <c r="A11477" s="7"/>
      <c r="B11477" s="7"/>
      <c r="C11477" s="7"/>
      <c r="D11477" s="7"/>
      <c r="E11477" s="7"/>
      <c r="F11477" s="7"/>
      <c r="G11477" s="7"/>
      <c r="H11477" s="7"/>
      <c r="J11477" s="7"/>
      <c r="K11477" s="7"/>
      <c r="L11477" s="7"/>
      <c r="Q11477" s="7"/>
      <c r="S11477" s="7"/>
      <c r="T11477" s="7"/>
      <c r="Y11477" s="7"/>
      <c r="AA11477" s="7"/>
      <c r="AB11477" s="7"/>
      <c r="AG11477" s="7"/>
    </row>
    <row r="11478" spans="1:33">
      <c r="A11478" s="7"/>
      <c r="B11478" s="7"/>
      <c r="C11478" s="7"/>
      <c r="D11478" s="7"/>
      <c r="E11478" s="7"/>
      <c r="F11478" s="7"/>
      <c r="G11478" s="7"/>
      <c r="H11478" s="7"/>
      <c r="J11478" s="7"/>
      <c r="K11478" s="7"/>
      <c r="L11478" s="7"/>
      <c r="Q11478" s="7"/>
      <c r="S11478" s="7"/>
      <c r="T11478" s="7"/>
      <c r="Y11478" s="7"/>
      <c r="AA11478" s="7"/>
      <c r="AB11478" s="7"/>
      <c r="AG11478" s="7"/>
    </row>
    <row r="11479" spans="1:33">
      <c r="A11479" s="7"/>
      <c r="B11479" s="7"/>
      <c r="C11479" s="7"/>
      <c r="D11479" s="7"/>
      <c r="E11479" s="7"/>
      <c r="F11479" s="7"/>
      <c r="G11479" s="7"/>
      <c r="H11479" s="7"/>
      <c r="J11479" s="7"/>
      <c r="K11479" s="7"/>
      <c r="L11479" s="7"/>
      <c r="Q11479" s="7"/>
      <c r="S11479" s="7"/>
      <c r="T11479" s="7"/>
      <c r="Y11479" s="7"/>
      <c r="AA11479" s="7"/>
      <c r="AB11479" s="7"/>
      <c r="AG11479" s="7"/>
    </row>
    <row r="11480" spans="1:33">
      <c r="A11480" s="7"/>
      <c r="B11480" s="7"/>
      <c r="C11480" s="7"/>
      <c r="D11480" s="7"/>
      <c r="E11480" s="7"/>
      <c r="F11480" s="7"/>
      <c r="G11480" s="7"/>
      <c r="H11480" s="7"/>
      <c r="J11480" s="7"/>
      <c r="K11480" s="7"/>
      <c r="L11480" s="7"/>
      <c r="Q11480" s="7"/>
      <c r="S11480" s="7"/>
      <c r="T11480" s="7"/>
      <c r="Y11480" s="7"/>
      <c r="AA11480" s="7"/>
      <c r="AB11480" s="7"/>
      <c r="AG11480" s="7"/>
    </row>
    <row r="11481" spans="1:33">
      <c r="A11481" s="7"/>
      <c r="B11481" s="7"/>
      <c r="C11481" s="7"/>
      <c r="D11481" s="7"/>
      <c r="E11481" s="7"/>
      <c r="F11481" s="7"/>
      <c r="G11481" s="7"/>
      <c r="H11481" s="7"/>
      <c r="J11481" s="7"/>
      <c r="K11481" s="7"/>
      <c r="L11481" s="7"/>
      <c r="Q11481" s="7"/>
      <c r="S11481" s="7"/>
      <c r="T11481" s="7"/>
      <c r="Y11481" s="7"/>
      <c r="AA11481" s="7"/>
      <c r="AB11481" s="7"/>
      <c r="AG11481" s="7"/>
    </row>
    <row r="11482" spans="1:33">
      <c r="A11482" s="7"/>
      <c r="B11482" s="7"/>
      <c r="C11482" s="7"/>
      <c r="D11482" s="7"/>
      <c r="E11482" s="7"/>
      <c r="F11482" s="7"/>
      <c r="G11482" s="7"/>
      <c r="H11482" s="7"/>
      <c r="J11482" s="7"/>
      <c r="K11482" s="7"/>
      <c r="L11482" s="7"/>
      <c r="Q11482" s="7"/>
      <c r="S11482" s="7"/>
      <c r="T11482" s="7"/>
      <c r="Y11482" s="7"/>
      <c r="AA11482" s="7"/>
      <c r="AB11482" s="7"/>
      <c r="AG11482" s="7"/>
    </row>
    <row r="11483" spans="1:33">
      <c r="A11483" s="7"/>
      <c r="B11483" s="7"/>
      <c r="C11483" s="7"/>
      <c r="D11483" s="7"/>
      <c r="E11483" s="7"/>
      <c r="F11483" s="7"/>
      <c r="G11483" s="7"/>
      <c r="H11483" s="7"/>
      <c r="J11483" s="7"/>
      <c r="K11483" s="7"/>
      <c r="L11483" s="7"/>
      <c r="Q11483" s="7"/>
      <c r="S11483" s="7"/>
      <c r="T11483" s="7"/>
      <c r="Y11483" s="7"/>
      <c r="AA11483" s="7"/>
      <c r="AB11483" s="7"/>
      <c r="AG11483" s="7"/>
    </row>
    <row r="11484" spans="1:33">
      <c r="A11484" s="7"/>
      <c r="B11484" s="7"/>
      <c r="C11484" s="7"/>
      <c r="D11484" s="7"/>
      <c r="E11484" s="7"/>
      <c r="F11484" s="7"/>
      <c r="G11484" s="7"/>
      <c r="H11484" s="7"/>
      <c r="J11484" s="7"/>
      <c r="K11484" s="7"/>
      <c r="L11484" s="7"/>
      <c r="Q11484" s="7"/>
      <c r="S11484" s="7"/>
      <c r="T11484" s="7"/>
      <c r="Y11484" s="7"/>
      <c r="AA11484" s="7"/>
      <c r="AB11484" s="7"/>
      <c r="AG11484" s="7"/>
    </row>
    <row r="11485" spans="1:33">
      <c r="A11485" s="7"/>
      <c r="B11485" s="7"/>
      <c r="C11485" s="7"/>
      <c r="D11485" s="7"/>
      <c r="E11485" s="7"/>
      <c r="F11485" s="7"/>
      <c r="G11485" s="7"/>
      <c r="H11485" s="7"/>
      <c r="J11485" s="7"/>
      <c r="K11485" s="7"/>
      <c r="L11485" s="7"/>
      <c r="Q11485" s="7"/>
      <c r="S11485" s="7"/>
      <c r="T11485" s="7"/>
      <c r="Y11485" s="7"/>
      <c r="AA11485" s="7"/>
      <c r="AB11485" s="7"/>
      <c r="AG11485" s="7"/>
    </row>
    <row r="11486" spans="1:33">
      <c r="A11486" s="7"/>
      <c r="B11486" s="7"/>
      <c r="C11486" s="7"/>
      <c r="D11486" s="7"/>
      <c r="E11486" s="7"/>
      <c r="F11486" s="7"/>
      <c r="G11486" s="7"/>
      <c r="H11486" s="7"/>
      <c r="J11486" s="7"/>
      <c r="K11486" s="7"/>
      <c r="L11486" s="7"/>
      <c r="Q11486" s="7"/>
      <c r="S11486" s="7"/>
      <c r="T11486" s="7"/>
      <c r="Y11486" s="7"/>
      <c r="AA11486" s="7"/>
      <c r="AB11486" s="7"/>
      <c r="AG11486" s="7"/>
    </row>
    <row r="11487" spans="1:33">
      <c r="A11487" s="7"/>
      <c r="B11487" s="7"/>
      <c r="C11487" s="7"/>
      <c r="D11487" s="7"/>
      <c r="E11487" s="7"/>
      <c r="F11487" s="7"/>
      <c r="G11487" s="7"/>
      <c r="H11487" s="7"/>
      <c r="J11487" s="7"/>
      <c r="K11487" s="7"/>
      <c r="L11487" s="7"/>
      <c r="Q11487" s="7"/>
      <c r="S11487" s="7"/>
      <c r="T11487" s="7"/>
      <c r="Y11487" s="7"/>
      <c r="AA11487" s="7"/>
      <c r="AB11487" s="7"/>
      <c r="AG11487" s="7"/>
    </row>
    <row r="11488" spans="1:33">
      <c r="A11488" s="7"/>
      <c r="B11488" s="7"/>
      <c r="C11488" s="7"/>
      <c r="D11488" s="7"/>
      <c r="E11488" s="7"/>
      <c r="F11488" s="7"/>
      <c r="G11488" s="7"/>
      <c r="H11488" s="7"/>
      <c r="J11488" s="7"/>
      <c r="K11488" s="7"/>
      <c r="L11488" s="7"/>
      <c r="Q11488" s="7"/>
      <c r="S11488" s="7"/>
      <c r="T11488" s="7"/>
      <c r="Y11488" s="7"/>
      <c r="AA11488" s="7"/>
      <c r="AB11488" s="7"/>
      <c r="AG11488" s="7"/>
    </row>
    <row r="11489" spans="1:33">
      <c r="A11489" s="7"/>
      <c r="B11489" s="7"/>
      <c r="C11489" s="7"/>
      <c r="D11489" s="7"/>
      <c r="E11489" s="7"/>
      <c r="F11489" s="7"/>
      <c r="G11489" s="7"/>
      <c r="H11489" s="7"/>
      <c r="J11489" s="7"/>
      <c r="K11489" s="7"/>
      <c r="L11489" s="7"/>
      <c r="Q11489" s="7"/>
      <c r="S11489" s="7"/>
      <c r="T11489" s="7"/>
      <c r="Y11489" s="7"/>
      <c r="AA11489" s="7"/>
      <c r="AB11489" s="7"/>
      <c r="AG11489" s="7"/>
    </row>
    <row r="11490" spans="1:33">
      <c r="A11490" s="7"/>
      <c r="B11490" s="7"/>
      <c r="C11490" s="7"/>
      <c r="D11490" s="7"/>
      <c r="E11490" s="7"/>
      <c r="F11490" s="7"/>
      <c r="G11490" s="7"/>
      <c r="H11490" s="7"/>
      <c r="J11490" s="7"/>
      <c r="K11490" s="7"/>
      <c r="L11490" s="7"/>
      <c r="Q11490" s="7"/>
      <c r="S11490" s="7"/>
      <c r="T11490" s="7"/>
      <c r="Y11490" s="7"/>
      <c r="AA11490" s="7"/>
      <c r="AB11490" s="7"/>
      <c r="AG11490" s="7"/>
    </row>
    <row r="11491" spans="1:33">
      <c r="A11491" s="7"/>
      <c r="B11491" s="7"/>
      <c r="C11491" s="7"/>
      <c r="D11491" s="7"/>
      <c r="E11491" s="7"/>
      <c r="F11491" s="7"/>
      <c r="G11491" s="7"/>
      <c r="H11491" s="7"/>
      <c r="J11491" s="7"/>
      <c r="K11491" s="7"/>
      <c r="L11491" s="7"/>
      <c r="Q11491" s="7"/>
      <c r="S11491" s="7"/>
      <c r="T11491" s="7"/>
      <c r="Y11491" s="7"/>
      <c r="AA11491" s="7"/>
      <c r="AB11491" s="7"/>
      <c r="AG11491" s="7"/>
    </row>
    <row r="11492" spans="1:33">
      <c r="A11492" s="7"/>
      <c r="B11492" s="7"/>
      <c r="C11492" s="7"/>
      <c r="D11492" s="7"/>
      <c r="E11492" s="7"/>
      <c r="F11492" s="7"/>
      <c r="G11492" s="7"/>
      <c r="H11492" s="7"/>
      <c r="J11492" s="7"/>
      <c r="K11492" s="7"/>
      <c r="L11492" s="7"/>
      <c r="Q11492" s="7"/>
      <c r="S11492" s="7"/>
      <c r="T11492" s="7"/>
      <c r="Y11492" s="7"/>
      <c r="AA11492" s="7"/>
      <c r="AB11492" s="7"/>
      <c r="AG11492" s="7"/>
    </row>
    <row r="11493" spans="1:33">
      <c r="A11493" s="7"/>
      <c r="B11493" s="7"/>
      <c r="C11493" s="7"/>
      <c r="D11493" s="7"/>
      <c r="E11493" s="7"/>
      <c r="F11493" s="7"/>
      <c r="G11493" s="7"/>
      <c r="H11493" s="7"/>
      <c r="J11493" s="7"/>
      <c r="K11493" s="7"/>
      <c r="L11493" s="7"/>
      <c r="Q11493" s="7"/>
      <c r="S11493" s="7"/>
      <c r="T11493" s="7"/>
      <c r="Y11493" s="7"/>
      <c r="AA11493" s="7"/>
      <c r="AB11493" s="7"/>
      <c r="AG11493" s="7"/>
    </row>
    <row r="11494" spans="1:33">
      <c r="A11494" s="7"/>
      <c r="B11494" s="7"/>
      <c r="C11494" s="7"/>
      <c r="D11494" s="7"/>
      <c r="E11494" s="7"/>
      <c r="F11494" s="7"/>
      <c r="G11494" s="7"/>
      <c r="H11494" s="7"/>
      <c r="J11494" s="7"/>
      <c r="K11494" s="7"/>
      <c r="L11494" s="7"/>
      <c r="Q11494" s="7"/>
      <c r="S11494" s="7"/>
      <c r="T11494" s="7"/>
      <c r="Y11494" s="7"/>
      <c r="AA11494" s="7"/>
      <c r="AB11494" s="7"/>
      <c r="AG11494" s="7"/>
    </row>
    <row r="11495" spans="1:33">
      <c r="A11495" s="7"/>
      <c r="B11495" s="7"/>
      <c r="C11495" s="7"/>
      <c r="D11495" s="7"/>
      <c r="E11495" s="7"/>
      <c r="F11495" s="7"/>
      <c r="G11495" s="7"/>
      <c r="H11495" s="7"/>
      <c r="J11495" s="7"/>
      <c r="K11495" s="7"/>
      <c r="L11495" s="7"/>
      <c r="Q11495" s="7"/>
      <c r="S11495" s="7"/>
      <c r="T11495" s="7"/>
      <c r="Y11495" s="7"/>
      <c r="AA11495" s="7"/>
      <c r="AB11495" s="7"/>
      <c r="AG11495" s="7"/>
    </row>
    <row r="11496" spans="1:33">
      <c r="A11496" s="7"/>
      <c r="B11496" s="7"/>
      <c r="C11496" s="7"/>
      <c r="D11496" s="7"/>
      <c r="E11496" s="7"/>
      <c r="F11496" s="7"/>
      <c r="G11496" s="7"/>
      <c r="H11496" s="7"/>
      <c r="J11496" s="7"/>
      <c r="K11496" s="7"/>
      <c r="L11496" s="7"/>
      <c r="Q11496" s="7"/>
      <c r="S11496" s="7"/>
      <c r="T11496" s="7"/>
      <c r="Y11496" s="7"/>
      <c r="AA11496" s="7"/>
      <c r="AB11496" s="7"/>
      <c r="AG11496" s="7"/>
    </row>
    <row r="11497" spans="1:33">
      <c r="A11497" s="7"/>
      <c r="B11497" s="7"/>
      <c r="C11497" s="7"/>
      <c r="D11497" s="7"/>
      <c r="E11497" s="7"/>
      <c r="F11497" s="7"/>
      <c r="G11497" s="7"/>
      <c r="H11497" s="7"/>
      <c r="J11497" s="7"/>
      <c r="K11497" s="7"/>
      <c r="L11497" s="7"/>
      <c r="Q11497" s="7"/>
      <c r="S11497" s="7"/>
      <c r="T11497" s="7"/>
      <c r="Y11497" s="7"/>
      <c r="AA11497" s="7"/>
      <c r="AB11497" s="7"/>
      <c r="AG11497" s="7"/>
    </row>
    <row r="11498" spans="1:33">
      <c r="A11498" s="7"/>
      <c r="B11498" s="7"/>
      <c r="C11498" s="7"/>
      <c r="D11498" s="7"/>
      <c r="E11498" s="7"/>
      <c r="F11498" s="7"/>
      <c r="G11498" s="7"/>
      <c r="H11498" s="7"/>
      <c r="J11498" s="7"/>
      <c r="K11498" s="7"/>
      <c r="L11498" s="7"/>
      <c r="Q11498" s="7"/>
      <c r="S11498" s="7"/>
      <c r="T11498" s="7"/>
      <c r="Y11498" s="7"/>
      <c r="AA11498" s="7"/>
      <c r="AB11498" s="7"/>
      <c r="AG11498" s="7"/>
    </row>
    <row r="11499" spans="1:33">
      <c r="A11499" s="7"/>
      <c r="B11499" s="7"/>
      <c r="C11499" s="7"/>
      <c r="D11499" s="7"/>
      <c r="E11499" s="7"/>
      <c r="F11499" s="7"/>
      <c r="G11499" s="7"/>
      <c r="H11499" s="7"/>
      <c r="J11499" s="7"/>
      <c r="K11499" s="7"/>
      <c r="L11499" s="7"/>
      <c r="Q11499" s="7"/>
      <c r="S11499" s="7"/>
      <c r="T11499" s="7"/>
      <c r="Y11499" s="7"/>
      <c r="AA11499" s="7"/>
      <c r="AB11499" s="7"/>
      <c r="AG11499" s="7"/>
    </row>
    <row r="11500" spans="1:33">
      <c r="A11500" s="7"/>
      <c r="B11500" s="7"/>
      <c r="C11500" s="7"/>
      <c r="D11500" s="7"/>
      <c r="E11500" s="7"/>
      <c r="F11500" s="7"/>
      <c r="G11500" s="7"/>
      <c r="H11500" s="7"/>
      <c r="J11500" s="7"/>
      <c r="K11500" s="7"/>
      <c r="L11500" s="7"/>
      <c r="Q11500" s="7"/>
      <c r="S11500" s="7"/>
      <c r="T11500" s="7"/>
      <c r="Y11500" s="7"/>
      <c r="AA11500" s="7"/>
      <c r="AB11500" s="7"/>
      <c r="AG11500" s="7"/>
    </row>
    <row r="11501" spans="1:33">
      <c r="A11501" s="7"/>
      <c r="B11501" s="7"/>
      <c r="C11501" s="7"/>
      <c r="D11501" s="7"/>
      <c r="E11501" s="7"/>
      <c r="F11501" s="7"/>
      <c r="G11501" s="7"/>
      <c r="H11501" s="7"/>
      <c r="J11501" s="7"/>
      <c r="K11501" s="7"/>
      <c r="L11501" s="7"/>
      <c r="Q11501" s="7"/>
      <c r="S11501" s="7"/>
      <c r="T11501" s="7"/>
      <c r="Y11501" s="7"/>
      <c r="AA11501" s="7"/>
      <c r="AB11501" s="7"/>
      <c r="AG11501" s="7"/>
    </row>
    <row r="11502" spans="1:33">
      <c r="A11502" s="7"/>
      <c r="B11502" s="7"/>
      <c r="C11502" s="7"/>
      <c r="D11502" s="7"/>
      <c r="E11502" s="7"/>
      <c r="F11502" s="7"/>
      <c r="G11502" s="7"/>
      <c r="H11502" s="7"/>
      <c r="J11502" s="7"/>
      <c r="K11502" s="7"/>
      <c r="L11502" s="7"/>
      <c r="Q11502" s="7"/>
      <c r="S11502" s="7"/>
      <c r="T11502" s="7"/>
      <c r="Y11502" s="7"/>
      <c r="AA11502" s="7"/>
      <c r="AB11502" s="7"/>
      <c r="AG11502" s="7"/>
    </row>
    <row r="11503" spans="1:33">
      <c r="A11503" s="7"/>
      <c r="B11503" s="7"/>
      <c r="C11503" s="7"/>
      <c r="D11503" s="7"/>
      <c r="E11503" s="7"/>
      <c r="F11503" s="7"/>
      <c r="G11503" s="7"/>
      <c r="H11503" s="7"/>
      <c r="J11503" s="7"/>
      <c r="K11503" s="7"/>
      <c r="L11503" s="7"/>
      <c r="Q11503" s="7"/>
      <c r="S11503" s="7"/>
      <c r="T11503" s="7"/>
      <c r="Y11503" s="7"/>
      <c r="AA11503" s="7"/>
      <c r="AB11503" s="7"/>
      <c r="AG11503" s="7"/>
    </row>
    <row r="11504" spans="1:33">
      <c r="A11504" s="7"/>
      <c r="B11504" s="7"/>
      <c r="C11504" s="7"/>
      <c r="D11504" s="7"/>
      <c r="E11504" s="7"/>
      <c r="F11504" s="7"/>
      <c r="G11504" s="7"/>
      <c r="H11504" s="7"/>
      <c r="J11504" s="7"/>
      <c r="K11504" s="7"/>
      <c r="L11504" s="7"/>
      <c r="Q11504" s="7"/>
      <c r="S11504" s="7"/>
      <c r="T11504" s="7"/>
      <c r="Y11504" s="7"/>
      <c r="AA11504" s="7"/>
      <c r="AB11504" s="7"/>
      <c r="AG11504" s="7"/>
    </row>
    <row r="11505" spans="1:33">
      <c r="A11505" s="7"/>
      <c r="B11505" s="7"/>
      <c r="C11505" s="7"/>
      <c r="D11505" s="7"/>
      <c r="E11505" s="7"/>
      <c r="F11505" s="7"/>
      <c r="G11505" s="7"/>
      <c r="H11505" s="7"/>
      <c r="J11505" s="7"/>
      <c r="K11505" s="7"/>
      <c r="L11505" s="7"/>
      <c r="Q11505" s="7"/>
      <c r="S11505" s="7"/>
      <c r="T11505" s="7"/>
      <c r="Y11505" s="7"/>
      <c r="AA11505" s="7"/>
      <c r="AB11505" s="7"/>
      <c r="AG11505" s="7"/>
    </row>
    <row r="11506" spans="1:33">
      <c r="A11506" s="7"/>
      <c r="B11506" s="7"/>
      <c r="C11506" s="7"/>
      <c r="D11506" s="7"/>
      <c r="E11506" s="7"/>
      <c r="F11506" s="7"/>
      <c r="G11506" s="7"/>
      <c r="H11506" s="7"/>
      <c r="J11506" s="7"/>
      <c r="K11506" s="7"/>
      <c r="L11506" s="7"/>
      <c r="Q11506" s="7"/>
      <c r="S11506" s="7"/>
      <c r="T11506" s="7"/>
      <c r="Y11506" s="7"/>
      <c r="AA11506" s="7"/>
      <c r="AB11506" s="7"/>
      <c r="AG11506" s="7"/>
    </row>
    <row r="11507" spans="1:33">
      <c r="A11507" s="7"/>
      <c r="B11507" s="7"/>
      <c r="C11507" s="7"/>
      <c r="D11507" s="7"/>
      <c r="E11507" s="7"/>
      <c r="F11507" s="7"/>
      <c r="G11507" s="7"/>
      <c r="H11507" s="7"/>
      <c r="J11507" s="7"/>
      <c r="K11507" s="7"/>
      <c r="L11507" s="7"/>
      <c r="Q11507" s="7"/>
      <c r="S11507" s="7"/>
      <c r="T11507" s="7"/>
      <c r="Y11507" s="7"/>
      <c r="AA11507" s="7"/>
      <c r="AB11507" s="7"/>
      <c r="AG11507" s="7"/>
    </row>
    <row r="11508" spans="1:33">
      <c r="A11508" s="7"/>
      <c r="B11508" s="7"/>
      <c r="C11508" s="7"/>
      <c r="D11508" s="7"/>
      <c r="E11508" s="7"/>
      <c r="F11508" s="7"/>
      <c r="G11508" s="7"/>
      <c r="H11508" s="7"/>
      <c r="J11508" s="7"/>
      <c r="K11508" s="7"/>
      <c r="L11508" s="7"/>
      <c r="Q11508" s="7"/>
      <c r="S11508" s="7"/>
      <c r="T11508" s="7"/>
      <c r="Y11508" s="7"/>
      <c r="AA11508" s="7"/>
      <c r="AB11508" s="7"/>
      <c r="AG11508" s="7"/>
    </row>
    <row r="11509" spans="1:33">
      <c r="A11509" s="7"/>
      <c r="B11509" s="7"/>
      <c r="C11509" s="7"/>
      <c r="D11509" s="7"/>
      <c r="E11509" s="7"/>
      <c r="F11509" s="7"/>
      <c r="G11509" s="7"/>
      <c r="H11509" s="7"/>
      <c r="J11509" s="7"/>
      <c r="K11509" s="7"/>
      <c r="L11509" s="7"/>
      <c r="Q11509" s="7"/>
      <c r="S11509" s="7"/>
      <c r="T11509" s="7"/>
      <c r="Y11509" s="7"/>
      <c r="AA11509" s="7"/>
      <c r="AB11509" s="7"/>
      <c r="AG11509" s="7"/>
    </row>
    <row r="11510" spans="1:33">
      <c r="A11510" s="7"/>
      <c r="B11510" s="7"/>
      <c r="C11510" s="7"/>
      <c r="D11510" s="7"/>
      <c r="E11510" s="7"/>
      <c r="F11510" s="7"/>
      <c r="G11510" s="7"/>
      <c r="H11510" s="7"/>
      <c r="J11510" s="7"/>
      <c r="K11510" s="7"/>
      <c r="L11510" s="7"/>
      <c r="Q11510" s="7"/>
      <c r="S11510" s="7"/>
      <c r="T11510" s="7"/>
      <c r="Y11510" s="7"/>
      <c r="AA11510" s="7"/>
      <c r="AB11510" s="7"/>
      <c r="AG11510" s="7"/>
    </row>
    <row r="11511" spans="1:33">
      <c r="A11511" s="7"/>
      <c r="B11511" s="7"/>
      <c r="C11511" s="7"/>
      <c r="D11511" s="7"/>
      <c r="E11511" s="7"/>
      <c r="F11511" s="7"/>
      <c r="G11511" s="7"/>
      <c r="H11511" s="7"/>
      <c r="J11511" s="7"/>
      <c r="K11511" s="7"/>
      <c r="L11511" s="7"/>
      <c r="Q11511" s="7"/>
      <c r="S11511" s="7"/>
      <c r="T11511" s="7"/>
      <c r="Y11511" s="7"/>
      <c r="AA11511" s="7"/>
      <c r="AB11511" s="7"/>
      <c r="AG11511" s="7"/>
    </row>
    <row r="11512" spans="1:33">
      <c r="A11512" s="7"/>
      <c r="B11512" s="7"/>
      <c r="C11512" s="7"/>
      <c r="D11512" s="7"/>
      <c r="E11512" s="7"/>
      <c r="F11512" s="7"/>
      <c r="G11512" s="7"/>
      <c r="H11512" s="7"/>
      <c r="J11512" s="7"/>
      <c r="K11512" s="7"/>
      <c r="L11512" s="7"/>
      <c r="Q11512" s="7"/>
      <c r="S11512" s="7"/>
      <c r="T11512" s="7"/>
      <c r="Y11512" s="7"/>
      <c r="AA11512" s="7"/>
      <c r="AB11512" s="7"/>
      <c r="AG11512" s="7"/>
    </row>
    <row r="11513" spans="1:33">
      <c r="A11513" s="7"/>
      <c r="B11513" s="7"/>
      <c r="C11513" s="7"/>
      <c r="D11513" s="7"/>
      <c r="E11513" s="7"/>
      <c r="F11513" s="7"/>
      <c r="G11513" s="7"/>
      <c r="H11513" s="7"/>
      <c r="J11513" s="7"/>
      <c r="K11513" s="7"/>
      <c r="L11513" s="7"/>
      <c r="Q11513" s="7"/>
      <c r="S11513" s="7"/>
      <c r="T11513" s="7"/>
      <c r="Y11513" s="7"/>
      <c r="AA11513" s="7"/>
      <c r="AB11513" s="7"/>
      <c r="AG11513" s="7"/>
    </row>
    <row r="11514" spans="1:33">
      <c r="A11514" s="7"/>
      <c r="B11514" s="7"/>
      <c r="C11514" s="7"/>
      <c r="D11514" s="7"/>
      <c r="E11514" s="7"/>
      <c r="F11514" s="7"/>
      <c r="G11514" s="7"/>
      <c r="H11514" s="7"/>
      <c r="J11514" s="7"/>
      <c r="K11514" s="7"/>
      <c r="L11514" s="7"/>
      <c r="Q11514" s="7"/>
      <c r="S11514" s="7"/>
      <c r="T11514" s="7"/>
      <c r="Y11514" s="7"/>
      <c r="AA11514" s="7"/>
      <c r="AB11514" s="7"/>
      <c r="AG11514" s="7"/>
    </row>
    <row r="11515" spans="1:33">
      <c r="A11515" s="7"/>
      <c r="B11515" s="7"/>
      <c r="C11515" s="7"/>
      <c r="D11515" s="7"/>
      <c r="E11515" s="7"/>
      <c r="F11515" s="7"/>
      <c r="G11515" s="7"/>
      <c r="H11515" s="7"/>
      <c r="J11515" s="7"/>
      <c r="K11515" s="7"/>
      <c r="L11515" s="7"/>
      <c r="Q11515" s="7"/>
      <c r="S11515" s="7"/>
      <c r="T11515" s="7"/>
      <c r="Y11515" s="7"/>
      <c r="AA11515" s="7"/>
      <c r="AB11515" s="7"/>
      <c r="AG11515" s="7"/>
    </row>
    <row r="11516" spans="1:33">
      <c r="A11516" s="7"/>
      <c r="B11516" s="7"/>
      <c r="C11516" s="7"/>
      <c r="D11516" s="7"/>
      <c r="E11516" s="7"/>
      <c r="F11516" s="7"/>
      <c r="G11516" s="7"/>
      <c r="H11516" s="7"/>
      <c r="J11516" s="7"/>
      <c r="K11516" s="7"/>
      <c r="L11516" s="7"/>
      <c r="Q11516" s="7"/>
      <c r="S11516" s="7"/>
      <c r="T11516" s="7"/>
      <c r="Y11516" s="7"/>
      <c r="AA11516" s="7"/>
      <c r="AB11516" s="7"/>
      <c r="AG11516" s="7"/>
    </row>
    <row r="11517" spans="1:33">
      <c r="A11517" s="7"/>
      <c r="B11517" s="7"/>
      <c r="C11517" s="7"/>
      <c r="D11517" s="7"/>
      <c r="E11517" s="7"/>
      <c r="F11517" s="7"/>
      <c r="G11517" s="7"/>
      <c r="H11517" s="7"/>
      <c r="J11517" s="7"/>
      <c r="K11517" s="7"/>
      <c r="L11517" s="7"/>
      <c r="Q11517" s="7"/>
      <c r="S11517" s="7"/>
      <c r="T11517" s="7"/>
      <c r="Y11517" s="7"/>
      <c r="AA11517" s="7"/>
      <c r="AB11517" s="7"/>
      <c r="AG11517" s="7"/>
    </row>
    <row r="11518" spans="1:33">
      <c r="A11518" s="7"/>
      <c r="B11518" s="7"/>
      <c r="C11518" s="7"/>
      <c r="D11518" s="7"/>
      <c r="E11518" s="7"/>
      <c r="F11518" s="7"/>
      <c r="G11518" s="7"/>
      <c r="H11518" s="7"/>
      <c r="J11518" s="7"/>
      <c r="K11518" s="7"/>
      <c r="L11518" s="7"/>
      <c r="Q11518" s="7"/>
      <c r="S11518" s="7"/>
      <c r="T11518" s="7"/>
      <c r="Y11518" s="7"/>
      <c r="AA11518" s="7"/>
      <c r="AB11518" s="7"/>
      <c r="AG11518" s="7"/>
    </row>
    <row r="11519" spans="1:33">
      <c r="A11519" s="7"/>
      <c r="B11519" s="7"/>
      <c r="C11519" s="7"/>
      <c r="D11519" s="7"/>
      <c r="E11519" s="7"/>
      <c r="F11519" s="7"/>
      <c r="G11519" s="7"/>
      <c r="H11519" s="7"/>
      <c r="J11519" s="7"/>
      <c r="K11519" s="7"/>
      <c r="L11519" s="7"/>
      <c r="Q11519" s="7"/>
      <c r="S11519" s="7"/>
      <c r="T11519" s="7"/>
      <c r="Y11519" s="7"/>
      <c r="AA11519" s="7"/>
      <c r="AB11519" s="7"/>
      <c r="AG11519" s="7"/>
    </row>
    <row r="11520" spans="1:33">
      <c r="A11520" s="7"/>
      <c r="B11520" s="7"/>
      <c r="C11520" s="7"/>
      <c r="D11520" s="7"/>
      <c r="E11520" s="7"/>
      <c r="F11520" s="7"/>
      <c r="G11520" s="7"/>
      <c r="H11520" s="7"/>
      <c r="J11520" s="7"/>
      <c r="K11520" s="7"/>
      <c r="L11520" s="7"/>
      <c r="Q11520" s="7"/>
      <c r="S11520" s="7"/>
      <c r="T11520" s="7"/>
      <c r="Y11520" s="7"/>
      <c r="AA11520" s="7"/>
      <c r="AB11520" s="7"/>
      <c r="AG11520" s="7"/>
    </row>
    <row r="11521" spans="1:33">
      <c r="A11521" s="7"/>
      <c r="B11521" s="7"/>
      <c r="C11521" s="7"/>
      <c r="D11521" s="7"/>
      <c r="E11521" s="7"/>
      <c r="F11521" s="7"/>
      <c r="G11521" s="7"/>
      <c r="H11521" s="7"/>
      <c r="J11521" s="7"/>
      <c r="K11521" s="7"/>
      <c r="L11521" s="7"/>
      <c r="Q11521" s="7"/>
      <c r="S11521" s="7"/>
      <c r="T11521" s="7"/>
      <c r="Y11521" s="7"/>
      <c r="AA11521" s="7"/>
      <c r="AB11521" s="7"/>
      <c r="AG11521" s="7"/>
    </row>
    <row r="11522" spans="1:33">
      <c r="A11522" s="7"/>
      <c r="B11522" s="7"/>
      <c r="C11522" s="7"/>
      <c r="D11522" s="7"/>
      <c r="E11522" s="7"/>
      <c r="F11522" s="7"/>
      <c r="G11522" s="7"/>
      <c r="H11522" s="7"/>
      <c r="J11522" s="7"/>
      <c r="K11522" s="7"/>
      <c r="L11522" s="7"/>
      <c r="Q11522" s="7"/>
      <c r="S11522" s="7"/>
      <c r="T11522" s="7"/>
      <c r="Y11522" s="7"/>
      <c r="AA11522" s="7"/>
      <c r="AB11522" s="7"/>
      <c r="AG11522" s="7"/>
    </row>
    <row r="11523" spans="1:33">
      <c r="A11523" s="7"/>
      <c r="B11523" s="7"/>
      <c r="C11523" s="7"/>
      <c r="D11523" s="7"/>
      <c r="E11523" s="7"/>
      <c r="F11523" s="7"/>
      <c r="G11523" s="7"/>
      <c r="H11523" s="7"/>
      <c r="J11523" s="7"/>
      <c r="K11523" s="7"/>
      <c r="L11523" s="7"/>
      <c r="Q11523" s="7"/>
      <c r="S11523" s="7"/>
      <c r="T11523" s="7"/>
      <c r="Y11523" s="7"/>
      <c r="AA11523" s="7"/>
      <c r="AB11523" s="7"/>
      <c r="AG11523" s="7"/>
    </row>
    <row r="11524" spans="1:33">
      <c r="A11524" s="7"/>
      <c r="B11524" s="7"/>
      <c r="C11524" s="7"/>
      <c r="D11524" s="7"/>
      <c r="E11524" s="7"/>
      <c r="F11524" s="7"/>
      <c r="G11524" s="7"/>
      <c r="H11524" s="7"/>
      <c r="J11524" s="7"/>
      <c r="K11524" s="7"/>
      <c r="L11524" s="7"/>
      <c r="Q11524" s="7"/>
      <c r="S11524" s="7"/>
      <c r="T11524" s="7"/>
      <c r="Y11524" s="7"/>
      <c r="AA11524" s="7"/>
      <c r="AB11524" s="7"/>
      <c r="AG11524" s="7"/>
    </row>
    <row r="11525" spans="1:33">
      <c r="A11525" s="7"/>
      <c r="B11525" s="7"/>
      <c r="C11525" s="7"/>
      <c r="D11525" s="7"/>
      <c r="E11525" s="7"/>
      <c r="F11525" s="7"/>
      <c r="G11525" s="7"/>
      <c r="H11525" s="7"/>
      <c r="J11525" s="7"/>
      <c r="K11525" s="7"/>
      <c r="L11525" s="7"/>
      <c r="Q11525" s="7"/>
      <c r="S11525" s="7"/>
      <c r="T11525" s="7"/>
      <c r="Y11525" s="7"/>
      <c r="AA11525" s="7"/>
      <c r="AB11525" s="7"/>
      <c r="AG11525" s="7"/>
    </row>
    <row r="11526" spans="1:33">
      <c r="A11526" s="7"/>
      <c r="B11526" s="7"/>
      <c r="C11526" s="7"/>
      <c r="D11526" s="7"/>
      <c r="E11526" s="7"/>
      <c r="F11526" s="7"/>
      <c r="G11526" s="7"/>
      <c r="H11526" s="7"/>
      <c r="J11526" s="7"/>
      <c r="K11526" s="7"/>
      <c r="L11526" s="7"/>
      <c r="Q11526" s="7"/>
      <c r="S11526" s="7"/>
      <c r="T11526" s="7"/>
      <c r="Y11526" s="7"/>
      <c r="AA11526" s="7"/>
      <c r="AB11526" s="7"/>
      <c r="AG11526" s="7"/>
    </row>
    <row r="11527" spans="1:33">
      <c r="A11527" s="7"/>
      <c r="B11527" s="7"/>
      <c r="C11527" s="7"/>
      <c r="D11527" s="7"/>
      <c r="E11527" s="7"/>
      <c r="F11527" s="7"/>
      <c r="G11527" s="7"/>
      <c r="H11527" s="7"/>
      <c r="J11527" s="7"/>
      <c r="K11527" s="7"/>
      <c r="L11527" s="7"/>
      <c r="Q11527" s="7"/>
      <c r="S11527" s="7"/>
      <c r="T11527" s="7"/>
      <c r="Y11527" s="7"/>
      <c r="AA11527" s="7"/>
      <c r="AB11527" s="7"/>
      <c r="AG11527" s="7"/>
    </row>
    <row r="11528" spans="1:33">
      <c r="A11528" s="7"/>
      <c r="B11528" s="7"/>
      <c r="C11528" s="7"/>
      <c r="D11528" s="7"/>
      <c r="E11528" s="7"/>
      <c r="F11528" s="7"/>
      <c r="G11528" s="7"/>
      <c r="H11528" s="7"/>
      <c r="J11528" s="7"/>
      <c r="K11528" s="7"/>
      <c r="L11528" s="7"/>
      <c r="Q11528" s="7"/>
      <c r="S11528" s="7"/>
      <c r="T11528" s="7"/>
      <c r="Y11528" s="7"/>
      <c r="AA11528" s="7"/>
      <c r="AB11528" s="7"/>
      <c r="AG11528" s="7"/>
    </row>
    <row r="11529" spans="1:33">
      <c r="A11529" s="7"/>
      <c r="B11529" s="7"/>
      <c r="C11529" s="7"/>
      <c r="D11529" s="7"/>
      <c r="E11529" s="7"/>
      <c r="F11529" s="7"/>
      <c r="G11529" s="7"/>
      <c r="H11529" s="7"/>
      <c r="J11529" s="7"/>
      <c r="K11529" s="7"/>
      <c r="L11529" s="7"/>
      <c r="Q11529" s="7"/>
      <c r="S11529" s="7"/>
      <c r="T11529" s="7"/>
      <c r="Y11529" s="7"/>
      <c r="AA11529" s="7"/>
      <c r="AB11529" s="7"/>
      <c r="AG11529" s="7"/>
    </row>
    <row r="11530" spans="1:33">
      <c r="A11530" s="7"/>
      <c r="B11530" s="7"/>
      <c r="C11530" s="7"/>
      <c r="D11530" s="7"/>
      <c r="E11530" s="7"/>
      <c r="F11530" s="7"/>
      <c r="G11530" s="7"/>
      <c r="H11530" s="7"/>
      <c r="J11530" s="7"/>
      <c r="K11530" s="7"/>
      <c r="L11530" s="7"/>
      <c r="Q11530" s="7"/>
      <c r="S11530" s="7"/>
      <c r="T11530" s="7"/>
      <c r="Y11530" s="7"/>
      <c r="AA11530" s="7"/>
      <c r="AB11530" s="7"/>
      <c r="AG11530" s="7"/>
    </row>
    <row r="11531" spans="1:33">
      <c r="A11531" s="7"/>
      <c r="B11531" s="7"/>
      <c r="C11531" s="7"/>
      <c r="D11531" s="7"/>
      <c r="E11531" s="7"/>
      <c r="F11531" s="7"/>
      <c r="G11531" s="7"/>
      <c r="H11531" s="7"/>
      <c r="J11531" s="7"/>
      <c r="K11531" s="7"/>
      <c r="L11531" s="7"/>
      <c r="Q11531" s="7"/>
      <c r="S11531" s="7"/>
      <c r="T11531" s="7"/>
      <c r="Y11531" s="7"/>
      <c r="AA11531" s="7"/>
      <c r="AB11531" s="7"/>
      <c r="AG11531" s="7"/>
    </row>
    <row r="11532" spans="1:33">
      <c r="A11532" s="7"/>
      <c r="B11532" s="7"/>
      <c r="C11532" s="7"/>
      <c r="D11532" s="7"/>
      <c r="E11532" s="7"/>
      <c r="F11532" s="7"/>
      <c r="G11532" s="7"/>
      <c r="H11532" s="7"/>
      <c r="J11532" s="7"/>
      <c r="K11532" s="7"/>
      <c r="L11532" s="7"/>
      <c r="Q11532" s="7"/>
      <c r="S11532" s="7"/>
      <c r="T11532" s="7"/>
      <c r="Y11532" s="7"/>
      <c r="AA11532" s="7"/>
      <c r="AB11532" s="7"/>
      <c r="AG11532" s="7"/>
    </row>
    <row r="11533" spans="1:33">
      <c r="A11533" s="7"/>
      <c r="B11533" s="7"/>
      <c r="C11533" s="7"/>
      <c r="D11533" s="7"/>
      <c r="E11533" s="7"/>
      <c r="F11533" s="7"/>
      <c r="G11533" s="7"/>
      <c r="H11533" s="7"/>
      <c r="J11533" s="7"/>
      <c r="K11533" s="7"/>
      <c r="L11533" s="7"/>
      <c r="Q11533" s="7"/>
      <c r="S11533" s="7"/>
      <c r="T11533" s="7"/>
      <c r="Y11533" s="7"/>
      <c r="AA11533" s="7"/>
      <c r="AB11533" s="7"/>
      <c r="AG11533" s="7"/>
    </row>
    <row r="11534" spans="1:33">
      <c r="A11534" s="7"/>
      <c r="B11534" s="7"/>
      <c r="C11534" s="7"/>
      <c r="D11534" s="7"/>
      <c r="E11534" s="7"/>
      <c r="F11534" s="7"/>
      <c r="G11534" s="7"/>
      <c r="H11534" s="7"/>
      <c r="J11534" s="7"/>
      <c r="K11534" s="7"/>
      <c r="L11534" s="7"/>
      <c r="Q11534" s="7"/>
      <c r="S11534" s="7"/>
      <c r="T11534" s="7"/>
      <c r="Y11534" s="7"/>
      <c r="AA11534" s="7"/>
      <c r="AB11534" s="7"/>
      <c r="AG11534" s="7"/>
    </row>
    <row r="11535" spans="1:33">
      <c r="A11535" s="7"/>
      <c r="B11535" s="7"/>
      <c r="C11535" s="7"/>
      <c r="D11535" s="7"/>
      <c r="E11535" s="7"/>
      <c r="F11535" s="7"/>
      <c r="G11535" s="7"/>
      <c r="H11535" s="7"/>
      <c r="J11535" s="7"/>
      <c r="K11535" s="7"/>
      <c r="L11535" s="7"/>
      <c r="Q11535" s="7"/>
      <c r="S11535" s="7"/>
      <c r="T11535" s="7"/>
      <c r="Y11535" s="7"/>
      <c r="AA11535" s="7"/>
      <c r="AB11535" s="7"/>
      <c r="AG11535" s="7"/>
    </row>
    <row r="11536" spans="1:33">
      <c r="A11536" s="7"/>
      <c r="B11536" s="7"/>
      <c r="C11536" s="7"/>
      <c r="D11536" s="7"/>
      <c r="E11536" s="7"/>
      <c r="F11536" s="7"/>
      <c r="G11536" s="7"/>
      <c r="H11536" s="7"/>
      <c r="J11536" s="7"/>
      <c r="K11536" s="7"/>
      <c r="L11536" s="7"/>
      <c r="Q11536" s="7"/>
      <c r="S11536" s="7"/>
      <c r="T11536" s="7"/>
      <c r="Y11536" s="7"/>
      <c r="AA11536" s="7"/>
      <c r="AB11536" s="7"/>
      <c r="AG11536" s="7"/>
    </row>
    <row r="11537" spans="1:33">
      <c r="A11537" s="7"/>
      <c r="B11537" s="7"/>
      <c r="C11537" s="7"/>
      <c r="D11537" s="7"/>
      <c r="E11537" s="7"/>
      <c r="F11537" s="7"/>
      <c r="G11537" s="7"/>
      <c r="H11537" s="7"/>
      <c r="J11537" s="7"/>
      <c r="K11537" s="7"/>
      <c r="L11537" s="7"/>
      <c r="Q11537" s="7"/>
      <c r="S11537" s="7"/>
      <c r="T11537" s="7"/>
      <c r="Y11537" s="7"/>
      <c r="AA11537" s="7"/>
      <c r="AB11537" s="7"/>
      <c r="AG11537" s="7"/>
    </row>
    <row r="11538" spans="1:33">
      <c r="A11538" s="7"/>
      <c r="B11538" s="7"/>
      <c r="C11538" s="7"/>
      <c r="D11538" s="7"/>
      <c r="E11538" s="7"/>
      <c r="F11538" s="7"/>
      <c r="G11538" s="7"/>
      <c r="H11538" s="7"/>
      <c r="J11538" s="7"/>
      <c r="K11538" s="7"/>
      <c r="L11538" s="7"/>
      <c r="Q11538" s="7"/>
      <c r="S11538" s="7"/>
      <c r="T11538" s="7"/>
      <c r="Y11538" s="7"/>
      <c r="AA11538" s="7"/>
      <c r="AB11538" s="7"/>
      <c r="AG11538" s="7"/>
    </row>
    <row r="11539" spans="1:33">
      <c r="A11539" s="7"/>
      <c r="B11539" s="7"/>
      <c r="C11539" s="7"/>
      <c r="D11539" s="7"/>
      <c r="E11539" s="7"/>
      <c r="F11539" s="7"/>
      <c r="G11539" s="7"/>
      <c r="H11539" s="7"/>
      <c r="J11539" s="7"/>
      <c r="K11539" s="7"/>
      <c r="L11539" s="7"/>
      <c r="Q11539" s="7"/>
      <c r="S11539" s="7"/>
      <c r="T11539" s="7"/>
      <c r="Y11539" s="7"/>
      <c r="AA11539" s="7"/>
      <c r="AB11539" s="7"/>
      <c r="AG11539" s="7"/>
    </row>
    <row r="11540" spans="1:33">
      <c r="A11540" s="7"/>
      <c r="B11540" s="7"/>
      <c r="C11540" s="7"/>
      <c r="D11540" s="7"/>
      <c r="E11540" s="7"/>
      <c r="F11540" s="7"/>
      <c r="G11540" s="7"/>
      <c r="H11540" s="7"/>
      <c r="J11540" s="7"/>
      <c r="K11540" s="7"/>
      <c r="L11540" s="7"/>
      <c r="Q11540" s="7"/>
      <c r="S11540" s="7"/>
      <c r="T11540" s="7"/>
      <c r="Y11540" s="7"/>
      <c r="AA11540" s="7"/>
      <c r="AB11540" s="7"/>
      <c r="AG11540" s="7"/>
    </row>
    <row r="11541" spans="1:33">
      <c r="A11541" s="7"/>
      <c r="B11541" s="7"/>
      <c r="C11541" s="7"/>
      <c r="D11541" s="7"/>
      <c r="E11541" s="7"/>
      <c r="F11541" s="7"/>
      <c r="G11541" s="7"/>
      <c r="H11541" s="7"/>
      <c r="J11541" s="7"/>
      <c r="K11541" s="7"/>
      <c r="L11541" s="7"/>
      <c r="Q11541" s="7"/>
      <c r="S11541" s="7"/>
      <c r="T11541" s="7"/>
      <c r="Y11541" s="7"/>
      <c r="AA11541" s="7"/>
      <c r="AB11541" s="7"/>
      <c r="AG11541" s="7"/>
    </row>
    <row r="11542" spans="1:33">
      <c r="A11542" s="7"/>
      <c r="B11542" s="7"/>
      <c r="C11542" s="7"/>
      <c r="D11542" s="7"/>
      <c r="E11542" s="7"/>
      <c r="F11542" s="7"/>
      <c r="G11542" s="7"/>
      <c r="H11542" s="7"/>
      <c r="J11542" s="7"/>
      <c r="K11542" s="7"/>
      <c r="L11542" s="7"/>
      <c r="Q11542" s="7"/>
      <c r="S11542" s="7"/>
      <c r="T11542" s="7"/>
      <c r="Y11542" s="7"/>
      <c r="AA11542" s="7"/>
      <c r="AB11542" s="7"/>
      <c r="AG11542" s="7"/>
    </row>
    <row r="11543" spans="1:33">
      <c r="A11543" s="7"/>
      <c r="B11543" s="7"/>
      <c r="C11543" s="7"/>
      <c r="D11543" s="7"/>
      <c r="E11543" s="7"/>
      <c r="F11543" s="7"/>
      <c r="G11543" s="7"/>
      <c r="H11543" s="7"/>
      <c r="J11543" s="7"/>
      <c r="K11543" s="7"/>
      <c r="L11543" s="7"/>
      <c r="Q11543" s="7"/>
      <c r="S11543" s="7"/>
      <c r="T11543" s="7"/>
      <c r="Y11543" s="7"/>
      <c r="AA11543" s="7"/>
      <c r="AB11543" s="7"/>
      <c r="AG11543" s="7"/>
    </row>
    <row r="11544" spans="1:33">
      <c r="A11544" s="7"/>
      <c r="B11544" s="7"/>
      <c r="C11544" s="7"/>
      <c r="D11544" s="7"/>
      <c r="E11544" s="7"/>
      <c r="F11544" s="7"/>
      <c r="G11544" s="7"/>
      <c r="H11544" s="7"/>
      <c r="J11544" s="7"/>
      <c r="K11544" s="7"/>
      <c r="L11544" s="7"/>
      <c r="Q11544" s="7"/>
      <c r="S11544" s="7"/>
      <c r="T11544" s="7"/>
      <c r="Y11544" s="7"/>
      <c r="AA11544" s="7"/>
      <c r="AB11544" s="7"/>
      <c r="AG11544" s="7"/>
    </row>
    <row r="11545" spans="1:33">
      <c r="A11545" s="7"/>
      <c r="B11545" s="7"/>
      <c r="C11545" s="7"/>
      <c r="D11545" s="7"/>
      <c r="E11545" s="7"/>
      <c r="F11545" s="7"/>
      <c r="G11545" s="7"/>
      <c r="H11545" s="7"/>
      <c r="J11545" s="7"/>
      <c r="K11545" s="7"/>
      <c r="L11545" s="7"/>
      <c r="Q11545" s="7"/>
      <c r="S11545" s="7"/>
      <c r="T11545" s="7"/>
      <c r="Y11545" s="7"/>
      <c r="AA11545" s="7"/>
      <c r="AB11545" s="7"/>
      <c r="AG11545" s="7"/>
    </row>
    <row r="11546" spans="1:33">
      <c r="A11546" s="7"/>
      <c r="B11546" s="7"/>
      <c r="C11546" s="7"/>
      <c r="D11546" s="7"/>
      <c r="E11546" s="7"/>
      <c r="F11546" s="7"/>
      <c r="G11546" s="7"/>
      <c r="H11546" s="7"/>
      <c r="J11546" s="7"/>
      <c r="K11546" s="7"/>
      <c r="L11546" s="7"/>
      <c r="Q11546" s="7"/>
      <c r="S11546" s="7"/>
      <c r="T11546" s="7"/>
      <c r="Y11546" s="7"/>
      <c r="AA11546" s="7"/>
      <c r="AB11546" s="7"/>
      <c r="AG11546" s="7"/>
    </row>
    <row r="11547" spans="1:33">
      <c r="A11547" s="7"/>
      <c r="B11547" s="7"/>
      <c r="C11547" s="7"/>
      <c r="D11547" s="7"/>
      <c r="E11547" s="7"/>
      <c r="F11547" s="7"/>
      <c r="G11547" s="7"/>
      <c r="H11547" s="7"/>
      <c r="J11547" s="7"/>
      <c r="K11547" s="7"/>
      <c r="L11547" s="7"/>
      <c r="Q11547" s="7"/>
      <c r="S11547" s="7"/>
      <c r="T11547" s="7"/>
      <c r="Y11547" s="7"/>
      <c r="AA11547" s="7"/>
      <c r="AB11547" s="7"/>
      <c r="AG11547" s="7"/>
    </row>
    <row r="11548" spans="1:33">
      <c r="A11548" s="7"/>
      <c r="B11548" s="7"/>
      <c r="C11548" s="7"/>
      <c r="D11548" s="7"/>
      <c r="E11548" s="7"/>
      <c r="F11548" s="7"/>
      <c r="G11548" s="7"/>
      <c r="H11548" s="7"/>
      <c r="J11548" s="7"/>
      <c r="K11548" s="7"/>
      <c r="L11548" s="7"/>
      <c r="Q11548" s="7"/>
      <c r="S11548" s="7"/>
      <c r="T11548" s="7"/>
      <c r="Y11548" s="7"/>
      <c r="AA11548" s="7"/>
      <c r="AB11548" s="7"/>
      <c r="AG11548" s="7"/>
    </row>
    <row r="11549" spans="1:33">
      <c r="A11549" s="7"/>
      <c r="B11549" s="7"/>
      <c r="C11549" s="7"/>
      <c r="D11549" s="7"/>
      <c r="E11549" s="7"/>
      <c r="F11549" s="7"/>
      <c r="G11549" s="7"/>
      <c r="H11549" s="7"/>
      <c r="J11549" s="7"/>
      <c r="K11549" s="7"/>
      <c r="L11549" s="7"/>
      <c r="Q11549" s="7"/>
      <c r="S11549" s="7"/>
      <c r="T11549" s="7"/>
      <c r="Y11549" s="7"/>
      <c r="AA11549" s="7"/>
      <c r="AB11549" s="7"/>
      <c r="AG11549" s="7"/>
    </row>
    <row r="11550" spans="1:33">
      <c r="A11550" s="7"/>
      <c r="B11550" s="7"/>
      <c r="C11550" s="7"/>
      <c r="D11550" s="7"/>
      <c r="E11550" s="7"/>
      <c r="F11550" s="7"/>
      <c r="G11550" s="7"/>
      <c r="H11550" s="7"/>
      <c r="J11550" s="7"/>
      <c r="K11550" s="7"/>
      <c r="L11550" s="7"/>
      <c r="Q11550" s="7"/>
      <c r="S11550" s="7"/>
      <c r="T11550" s="7"/>
      <c r="Y11550" s="7"/>
      <c r="AA11550" s="7"/>
      <c r="AB11550" s="7"/>
      <c r="AG11550" s="7"/>
    </row>
    <row r="11551" spans="1:33">
      <c r="A11551" s="7"/>
      <c r="B11551" s="7"/>
      <c r="C11551" s="7"/>
      <c r="D11551" s="7"/>
      <c r="E11551" s="7"/>
      <c r="F11551" s="7"/>
      <c r="G11551" s="7"/>
      <c r="H11551" s="7"/>
      <c r="J11551" s="7"/>
      <c r="K11551" s="7"/>
      <c r="L11551" s="7"/>
      <c r="Q11551" s="7"/>
      <c r="S11551" s="7"/>
      <c r="T11551" s="7"/>
      <c r="Y11551" s="7"/>
      <c r="AA11551" s="7"/>
      <c r="AB11551" s="7"/>
      <c r="AG11551" s="7"/>
    </row>
    <row r="11552" spans="1:33">
      <c r="A11552" s="7"/>
      <c r="B11552" s="7"/>
      <c r="C11552" s="7"/>
      <c r="D11552" s="7"/>
      <c r="E11552" s="7"/>
      <c r="F11552" s="7"/>
      <c r="G11552" s="7"/>
      <c r="H11552" s="7"/>
      <c r="J11552" s="7"/>
      <c r="K11552" s="7"/>
      <c r="L11552" s="7"/>
      <c r="Q11552" s="7"/>
      <c r="S11552" s="7"/>
      <c r="T11552" s="7"/>
      <c r="Y11552" s="7"/>
      <c r="AA11552" s="7"/>
      <c r="AB11552" s="7"/>
      <c r="AG11552" s="7"/>
    </row>
    <row r="11553" spans="1:33">
      <c r="A11553" s="7"/>
      <c r="B11553" s="7"/>
      <c r="C11553" s="7"/>
      <c r="D11553" s="7"/>
      <c r="E11553" s="7"/>
      <c r="F11553" s="7"/>
      <c r="G11553" s="7"/>
      <c r="H11553" s="7"/>
      <c r="J11553" s="7"/>
      <c r="K11553" s="7"/>
      <c r="L11553" s="7"/>
      <c r="Q11553" s="7"/>
      <c r="S11553" s="7"/>
      <c r="T11553" s="7"/>
      <c r="Y11553" s="7"/>
      <c r="AA11553" s="7"/>
      <c r="AB11553" s="7"/>
      <c r="AG11553" s="7"/>
    </row>
    <row r="11554" spans="1:33">
      <c r="A11554" s="7"/>
      <c r="B11554" s="7"/>
      <c r="C11554" s="7"/>
      <c r="D11554" s="7"/>
      <c r="E11554" s="7"/>
      <c r="F11554" s="7"/>
      <c r="G11554" s="7"/>
      <c r="H11554" s="7"/>
      <c r="J11554" s="7"/>
      <c r="K11554" s="7"/>
      <c r="L11554" s="7"/>
      <c r="Q11554" s="7"/>
      <c r="S11554" s="7"/>
      <c r="T11554" s="7"/>
      <c r="Y11554" s="7"/>
      <c r="AA11554" s="7"/>
      <c r="AB11554" s="7"/>
      <c r="AG11554" s="7"/>
    </row>
    <row r="11555" spans="1:33">
      <c r="A11555" s="7"/>
      <c r="B11555" s="7"/>
      <c r="C11555" s="7"/>
      <c r="D11555" s="7"/>
      <c r="E11555" s="7"/>
      <c r="F11555" s="7"/>
      <c r="G11555" s="7"/>
      <c r="H11555" s="7"/>
      <c r="J11555" s="7"/>
      <c r="K11555" s="7"/>
      <c r="L11555" s="7"/>
      <c r="Q11555" s="7"/>
      <c r="S11555" s="7"/>
      <c r="T11555" s="7"/>
      <c r="Y11555" s="7"/>
      <c r="AA11555" s="7"/>
      <c r="AB11555" s="7"/>
      <c r="AG11555" s="7"/>
    </row>
    <row r="11556" spans="1:33">
      <c r="A11556" s="7"/>
      <c r="B11556" s="7"/>
      <c r="C11556" s="7"/>
      <c r="D11556" s="7"/>
      <c r="E11556" s="7"/>
      <c r="F11556" s="7"/>
      <c r="G11556" s="7"/>
      <c r="H11556" s="7"/>
      <c r="J11556" s="7"/>
      <c r="K11556" s="7"/>
      <c r="L11556" s="7"/>
      <c r="Q11556" s="7"/>
      <c r="S11556" s="7"/>
      <c r="T11556" s="7"/>
      <c r="Y11556" s="7"/>
      <c r="AA11556" s="7"/>
      <c r="AB11556" s="7"/>
      <c r="AG11556" s="7"/>
    </row>
    <row r="11557" spans="1:33">
      <c r="A11557" s="7"/>
      <c r="B11557" s="7"/>
      <c r="C11557" s="7"/>
      <c r="D11557" s="7"/>
      <c r="E11557" s="7"/>
      <c r="F11557" s="7"/>
      <c r="G11557" s="7"/>
      <c r="H11557" s="7"/>
      <c r="J11557" s="7"/>
      <c r="K11557" s="7"/>
      <c r="L11557" s="7"/>
      <c r="Q11557" s="7"/>
      <c r="S11557" s="7"/>
      <c r="T11557" s="7"/>
      <c r="Y11557" s="7"/>
      <c r="AA11557" s="7"/>
      <c r="AB11557" s="7"/>
      <c r="AG11557" s="7"/>
    </row>
    <row r="11558" spans="1:33">
      <c r="A11558" s="7"/>
      <c r="B11558" s="7"/>
      <c r="C11558" s="7"/>
      <c r="D11558" s="7"/>
      <c r="E11558" s="7"/>
      <c r="F11558" s="7"/>
      <c r="G11558" s="7"/>
      <c r="H11558" s="7"/>
      <c r="J11558" s="7"/>
      <c r="K11558" s="7"/>
      <c r="L11558" s="7"/>
      <c r="Q11558" s="7"/>
      <c r="S11558" s="7"/>
      <c r="T11558" s="7"/>
      <c r="Y11558" s="7"/>
      <c r="AA11558" s="7"/>
      <c r="AB11558" s="7"/>
      <c r="AG11558" s="7"/>
    </row>
    <row r="11559" spans="1:33">
      <c r="A11559" s="7"/>
      <c r="B11559" s="7"/>
      <c r="C11559" s="7"/>
      <c r="D11559" s="7"/>
      <c r="E11559" s="7"/>
      <c r="F11559" s="7"/>
      <c r="G11559" s="7"/>
      <c r="H11559" s="7"/>
      <c r="J11559" s="7"/>
      <c r="K11559" s="7"/>
      <c r="L11559" s="7"/>
      <c r="Q11559" s="7"/>
      <c r="S11559" s="7"/>
      <c r="T11559" s="7"/>
      <c r="Y11559" s="7"/>
      <c r="AA11559" s="7"/>
      <c r="AB11559" s="7"/>
      <c r="AG11559" s="7"/>
    </row>
    <row r="11560" spans="1:33">
      <c r="A11560" s="7"/>
      <c r="B11560" s="7"/>
      <c r="C11560" s="7"/>
      <c r="D11560" s="7"/>
      <c r="E11560" s="7"/>
      <c r="F11560" s="7"/>
      <c r="G11560" s="7"/>
      <c r="H11560" s="7"/>
      <c r="J11560" s="7"/>
      <c r="K11560" s="7"/>
      <c r="L11560" s="7"/>
      <c r="Q11560" s="7"/>
      <c r="S11560" s="7"/>
      <c r="T11560" s="7"/>
      <c r="Y11560" s="7"/>
      <c r="AA11560" s="7"/>
      <c r="AB11560" s="7"/>
      <c r="AG11560" s="7"/>
    </row>
    <row r="11561" spans="1:33">
      <c r="A11561" s="7"/>
      <c r="B11561" s="7"/>
      <c r="C11561" s="7"/>
      <c r="D11561" s="7"/>
      <c r="E11561" s="7"/>
      <c r="F11561" s="7"/>
      <c r="G11561" s="7"/>
      <c r="H11561" s="7"/>
      <c r="J11561" s="7"/>
      <c r="K11561" s="7"/>
      <c r="L11561" s="7"/>
      <c r="Q11561" s="7"/>
      <c r="S11561" s="7"/>
      <c r="T11561" s="7"/>
      <c r="Y11561" s="7"/>
      <c r="AA11561" s="7"/>
      <c r="AB11561" s="7"/>
      <c r="AG11561" s="7"/>
    </row>
    <row r="11562" spans="1:33">
      <c r="A11562" s="7"/>
      <c r="B11562" s="7"/>
      <c r="C11562" s="7"/>
      <c r="D11562" s="7"/>
      <c r="E11562" s="7"/>
      <c r="F11562" s="7"/>
      <c r="G11562" s="7"/>
      <c r="H11562" s="7"/>
      <c r="J11562" s="7"/>
      <c r="K11562" s="7"/>
      <c r="L11562" s="7"/>
      <c r="Q11562" s="7"/>
      <c r="S11562" s="7"/>
      <c r="T11562" s="7"/>
      <c r="Y11562" s="7"/>
      <c r="AA11562" s="7"/>
      <c r="AB11562" s="7"/>
      <c r="AG11562" s="7"/>
    </row>
    <row r="11563" spans="1:33">
      <c r="A11563" s="7"/>
      <c r="B11563" s="7"/>
      <c r="C11563" s="7"/>
      <c r="D11563" s="7"/>
      <c r="E11563" s="7"/>
      <c r="F11563" s="7"/>
      <c r="G11563" s="7"/>
      <c r="H11563" s="7"/>
      <c r="J11563" s="7"/>
      <c r="K11563" s="7"/>
      <c r="L11563" s="7"/>
      <c r="Q11563" s="7"/>
      <c r="S11563" s="7"/>
      <c r="T11563" s="7"/>
      <c r="Y11563" s="7"/>
      <c r="AA11563" s="7"/>
      <c r="AB11563" s="7"/>
      <c r="AG11563" s="7"/>
    </row>
    <row r="11564" spans="1:33">
      <c r="A11564" s="7"/>
      <c r="B11564" s="7"/>
      <c r="C11564" s="7"/>
      <c r="D11564" s="7"/>
      <c r="E11564" s="7"/>
      <c r="F11564" s="7"/>
      <c r="G11564" s="7"/>
      <c r="H11564" s="7"/>
      <c r="J11564" s="7"/>
      <c r="K11564" s="7"/>
      <c r="L11564" s="7"/>
      <c r="Q11564" s="7"/>
      <c r="S11564" s="7"/>
      <c r="T11564" s="7"/>
      <c r="Y11564" s="7"/>
      <c r="AA11564" s="7"/>
      <c r="AB11564" s="7"/>
      <c r="AG11564" s="7"/>
    </row>
    <row r="11565" spans="1:33">
      <c r="A11565" s="7"/>
      <c r="B11565" s="7"/>
      <c r="C11565" s="7"/>
      <c r="D11565" s="7"/>
      <c r="E11565" s="7"/>
      <c r="F11565" s="7"/>
      <c r="G11565" s="7"/>
      <c r="H11565" s="7"/>
      <c r="J11565" s="7"/>
      <c r="K11565" s="7"/>
      <c r="L11565" s="7"/>
      <c r="Q11565" s="7"/>
      <c r="S11565" s="7"/>
      <c r="T11565" s="7"/>
      <c r="Y11565" s="7"/>
      <c r="AA11565" s="7"/>
      <c r="AB11565" s="7"/>
      <c r="AG11565" s="7"/>
    </row>
    <row r="11566" spans="1:33">
      <c r="A11566" s="7"/>
      <c r="B11566" s="7"/>
      <c r="C11566" s="7"/>
      <c r="D11566" s="7"/>
      <c r="E11566" s="7"/>
      <c r="F11566" s="7"/>
      <c r="G11566" s="7"/>
      <c r="H11566" s="7"/>
      <c r="J11566" s="7"/>
      <c r="K11566" s="7"/>
      <c r="L11566" s="7"/>
      <c r="Q11566" s="7"/>
      <c r="S11566" s="7"/>
      <c r="T11566" s="7"/>
      <c r="Y11566" s="7"/>
      <c r="AA11566" s="7"/>
      <c r="AB11566" s="7"/>
      <c r="AG11566" s="7"/>
    </row>
    <row r="11567" spans="1:33">
      <c r="A11567" s="7"/>
      <c r="B11567" s="7"/>
      <c r="C11567" s="7"/>
      <c r="D11567" s="7"/>
      <c r="E11567" s="7"/>
      <c r="F11567" s="7"/>
      <c r="G11567" s="7"/>
      <c r="H11567" s="7"/>
      <c r="J11567" s="7"/>
      <c r="K11567" s="7"/>
      <c r="L11567" s="7"/>
      <c r="Q11567" s="7"/>
      <c r="S11567" s="7"/>
      <c r="T11567" s="7"/>
      <c r="Y11567" s="7"/>
      <c r="AA11567" s="7"/>
      <c r="AB11567" s="7"/>
      <c r="AG11567" s="7"/>
    </row>
    <row r="11568" spans="1:33">
      <c r="A11568" s="7"/>
      <c r="B11568" s="7"/>
      <c r="C11568" s="7"/>
      <c r="D11568" s="7"/>
      <c r="E11568" s="7"/>
      <c r="F11568" s="7"/>
      <c r="G11568" s="7"/>
      <c r="H11568" s="7"/>
      <c r="J11568" s="7"/>
      <c r="K11568" s="7"/>
      <c r="L11568" s="7"/>
      <c r="Q11568" s="7"/>
      <c r="S11568" s="7"/>
      <c r="T11568" s="7"/>
      <c r="Y11568" s="7"/>
      <c r="AA11568" s="7"/>
      <c r="AB11568" s="7"/>
      <c r="AG11568" s="7"/>
    </row>
    <row r="11569" spans="1:33">
      <c r="A11569" s="7"/>
      <c r="B11569" s="7"/>
      <c r="C11569" s="7"/>
      <c r="D11569" s="7"/>
      <c r="E11569" s="7"/>
      <c r="F11569" s="7"/>
      <c r="G11569" s="7"/>
      <c r="H11569" s="7"/>
      <c r="J11569" s="7"/>
      <c r="K11569" s="7"/>
      <c r="L11569" s="7"/>
      <c r="Q11569" s="7"/>
      <c r="S11569" s="7"/>
      <c r="T11569" s="7"/>
      <c r="Y11569" s="7"/>
      <c r="AA11569" s="7"/>
      <c r="AB11569" s="7"/>
      <c r="AG11569" s="7"/>
    </row>
    <row r="11570" spans="1:33">
      <c r="A11570" s="7"/>
      <c r="B11570" s="7"/>
      <c r="C11570" s="7"/>
      <c r="D11570" s="7"/>
      <c r="E11570" s="7"/>
      <c r="F11570" s="7"/>
      <c r="G11570" s="7"/>
      <c r="H11570" s="7"/>
      <c r="J11570" s="7"/>
      <c r="K11570" s="7"/>
      <c r="L11570" s="7"/>
      <c r="Q11570" s="7"/>
      <c r="S11570" s="7"/>
      <c r="T11570" s="7"/>
      <c r="Y11570" s="7"/>
      <c r="AA11570" s="7"/>
      <c r="AB11570" s="7"/>
      <c r="AG11570" s="7"/>
    </row>
    <row r="11571" spans="1:33">
      <c r="A11571" s="7"/>
      <c r="B11571" s="7"/>
      <c r="C11571" s="7"/>
      <c r="D11571" s="7"/>
      <c r="E11571" s="7"/>
      <c r="F11571" s="7"/>
      <c r="G11571" s="7"/>
      <c r="H11571" s="7"/>
      <c r="J11571" s="7"/>
      <c r="K11571" s="7"/>
      <c r="L11571" s="7"/>
      <c r="Q11571" s="7"/>
      <c r="S11571" s="7"/>
      <c r="T11571" s="7"/>
      <c r="Y11571" s="7"/>
      <c r="AA11571" s="7"/>
      <c r="AB11571" s="7"/>
      <c r="AG11571" s="7"/>
    </row>
    <row r="11572" spans="1:33">
      <c r="A11572" s="7"/>
      <c r="B11572" s="7"/>
      <c r="C11572" s="7"/>
      <c r="D11572" s="7"/>
      <c r="E11572" s="7"/>
      <c r="F11572" s="7"/>
      <c r="G11572" s="7"/>
      <c r="H11572" s="7"/>
      <c r="J11572" s="7"/>
      <c r="K11572" s="7"/>
      <c r="L11572" s="7"/>
      <c r="Q11572" s="7"/>
      <c r="S11572" s="7"/>
      <c r="T11572" s="7"/>
      <c r="Y11572" s="7"/>
      <c r="AA11572" s="7"/>
      <c r="AB11572" s="7"/>
      <c r="AG11572" s="7"/>
    </row>
    <row r="11573" spans="1:33">
      <c r="A11573" s="7"/>
      <c r="B11573" s="7"/>
      <c r="C11573" s="7"/>
      <c r="D11573" s="7"/>
      <c r="E11573" s="7"/>
      <c r="F11573" s="7"/>
      <c r="G11573" s="7"/>
      <c r="H11573" s="7"/>
      <c r="J11573" s="7"/>
      <c r="K11573" s="7"/>
      <c r="L11573" s="7"/>
      <c r="Q11573" s="7"/>
      <c r="S11573" s="7"/>
      <c r="T11573" s="7"/>
      <c r="Y11573" s="7"/>
      <c r="AA11573" s="7"/>
      <c r="AB11573" s="7"/>
      <c r="AG11573" s="7"/>
    </row>
    <row r="11574" spans="1:33">
      <c r="A11574" s="7"/>
      <c r="B11574" s="7"/>
      <c r="C11574" s="7"/>
      <c r="D11574" s="7"/>
      <c r="E11574" s="7"/>
      <c r="F11574" s="7"/>
      <c r="G11574" s="7"/>
      <c r="H11574" s="7"/>
      <c r="J11574" s="7"/>
      <c r="K11574" s="7"/>
      <c r="L11574" s="7"/>
      <c r="Q11574" s="7"/>
      <c r="S11574" s="7"/>
      <c r="T11574" s="7"/>
      <c r="Y11574" s="7"/>
      <c r="AA11574" s="7"/>
      <c r="AB11574" s="7"/>
      <c r="AG11574" s="7"/>
    </row>
    <row r="11575" spans="1:33">
      <c r="A11575" s="7"/>
      <c r="B11575" s="7"/>
      <c r="C11575" s="7"/>
      <c r="D11575" s="7"/>
      <c r="E11575" s="7"/>
      <c r="F11575" s="7"/>
      <c r="G11575" s="7"/>
      <c r="H11575" s="7"/>
      <c r="J11575" s="7"/>
      <c r="K11575" s="7"/>
      <c r="L11575" s="7"/>
      <c r="Q11575" s="7"/>
      <c r="S11575" s="7"/>
      <c r="T11575" s="7"/>
      <c r="Y11575" s="7"/>
      <c r="AA11575" s="7"/>
      <c r="AB11575" s="7"/>
      <c r="AG11575" s="7"/>
    </row>
    <row r="11576" spans="1:33">
      <c r="A11576" s="7"/>
      <c r="B11576" s="7"/>
      <c r="C11576" s="7"/>
      <c r="D11576" s="7"/>
      <c r="E11576" s="7"/>
      <c r="F11576" s="7"/>
      <c r="G11576" s="7"/>
      <c r="H11576" s="7"/>
      <c r="J11576" s="7"/>
      <c r="K11576" s="7"/>
      <c r="L11576" s="7"/>
      <c r="Q11576" s="7"/>
      <c r="S11576" s="7"/>
      <c r="T11576" s="7"/>
      <c r="Y11576" s="7"/>
      <c r="AA11576" s="7"/>
      <c r="AB11576" s="7"/>
      <c r="AG11576" s="7"/>
    </row>
    <row r="11577" spans="1:33">
      <c r="A11577" s="7"/>
      <c r="B11577" s="7"/>
      <c r="C11577" s="7"/>
      <c r="D11577" s="7"/>
      <c r="E11577" s="7"/>
      <c r="F11577" s="7"/>
      <c r="G11577" s="7"/>
      <c r="H11577" s="7"/>
      <c r="J11577" s="7"/>
      <c r="K11577" s="7"/>
      <c r="L11577" s="7"/>
      <c r="Q11577" s="7"/>
      <c r="S11577" s="7"/>
      <c r="T11577" s="7"/>
      <c r="Y11577" s="7"/>
      <c r="AA11577" s="7"/>
      <c r="AB11577" s="7"/>
      <c r="AG11577" s="7"/>
    </row>
    <row r="11578" spans="1:33">
      <c r="A11578" s="7"/>
      <c r="B11578" s="7"/>
      <c r="C11578" s="7"/>
      <c r="D11578" s="7"/>
      <c r="E11578" s="7"/>
      <c r="F11578" s="7"/>
      <c r="G11578" s="7"/>
      <c r="H11578" s="7"/>
      <c r="J11578" s="7"/>
      <c r="K11578" s="7"/>
      <c r="L11578" s="7"/>
      <c r="Q11578" s="7"/>
      <c r="S11578" s="7"/>
      <c r="T11578" s="7"/>
      <c r="Y11578" s="7"/>
      <c r="AA11578" s="7"/>
      <c r="AB11578" s="7"/>
      <c r="AG11578" s="7"/>
    </row>
    <row r="11579" spans="1:33">
      <c r="A11579" s="7"/>
      <c r="B11579" s="7"/>
      <c r="C11579" s="7"/>
      <c r="D11579" s="7"/>
      <c r="E11579" s="7"/>
      <c r="F11579" s="7"/>
      <c r="G11579" s="7"/>
      <c r="H11579" s="7"/>
      <c r="J11579" s="7"/>
      <c r="K11579" s="7"/>
      <c r="L11579" s="7"/>
      <c r="Q11579" s="7"/>
      <c r="S11579" s="7"/>
      <c r="T11579" s="7"/>
      <c r="Y11579" s="7"/>
      <c r="AA11579" s="7"/>
      <c r="AB11579" s="7"/>
      <c r="AG11579" s="7"/>
    </row>
    <row r="11580" spans="1:33">
      <c r="A11580" s="7"/>
      <c r="B11580" s="7"/>
      <c r="C11580" s="7"/>
      <c r="D11580" s="7"/>
      <c r="E11580" s="7"/>
      <c r="F11580" s="7"/>
      <c r="G11580" s="7"/>
      <c r="H11580" s="7"/>
      <c r="J11580" s="7"/>
      <c r="K11580" s="7"/>
      <c r="L11580" s="7"/>
      <c r="Q11580" s="7"/>
      <c r="S11580" s="7"/>
      <c r="T11580" s="7"/>
      <c r="Y11580" s="7"/>
      <c r="AA11580" s="7"/>
      <c r="AB11580" s="7"/>
      <c r="AG11580" s="7"/>
    </row>
    <row r="11581" spans="1:33">
      <c r="A11581" s="7"/>
      <c r="B11581" s="7"/>
      <c r="C11581" s="7"/>
      <c r="D11581" s="7"/>
      <c r="E11581" s="7"/>
      <c r="F11581" s="7"/>
      <c r="G11581" s="7"/>
      <c r="H11581" s="7"/>
      <c r="J11581" s="7"/>
      <c r="K11581" s="7"/>
      <c r="L11581" s="7"/>
      <c r="Q11581" s="7"/>
      <c r="S11581" s="7"/>
      <c r="T11581" s="7"/>
      <c r="Y11581" s="7"/>
      <c r="AA11581" s="7"/>
      <c r="AB11581" s="7"/>
      <c r="AG11581" s="7"/>
    </row>
    <row r="11582" spans="1:33">
      <c r="A11582" s="7"/>
      <c r="B11582" s="7"/>
      <c r="C11582" s="7"/>
      <c r="D11582" s="7"/>
      <c r="E11582" s="7"/>
      <c r="F11582" s="7"/>
      <c r="G11582" s="7"/>
      <c r="H11582" s="7"/>
      <c r="J11582" s="7"/>
      <c r="K11582" s="7"/>
      <c r="L11582" s="7"/>
      <c r="Q11582" s="7"/>
      <c r="S11582" s="7"/>
      <c r="T11582" s="7"/>
      <c r="Y11582" s="7"/>
      <c r="AA11582" s="7"/>
      <c r="AB11582" s="7"/>
      <c r="AG11582" s="7"/>
    </row>
    <row r="11583" spans="1:33">
      <c r="A11583" s="7"/>
      <c r="B11583" s="7"/>
      <c r="C11583" s="7"/>
      <c r="D11583" s="7"/>
      <c r="E11583" s="7"/>
      <c r="F11583" s="7"/>
      <c r="G11583" s="7"/>
      <c r="H11583" s="7"/>
      <c r="J11583" s="7"/>
      <c r="K11583" s="7"/>
      <c r="L11583" s="7"/>
      <c r="Q11583" s="7"/>
      <c r="S11583" s="7"/>
      <c r="T11583" s="7"/>
      <c r="Y11583" s="7"/>
      <c r="AA11583" s="7"/>
      <c r="AB11583" s="7"/>
      <c r="AG11583" s="7"/>
    </row>
    <row r="11584" spans="1:33">
      <c r="A11584" s="7"/>
      <c r="B11584" s="7"/>
      <c r="C11584" s="7"/>
      <c r="D11584" s="7"/>
      <c r="E11584" s="7"/>
      <c r="F11584" s="7"/>
      <c r="G11584" s="7"/>
      <c r="H11584" s="7"/>
      <c r="J11584" s="7"/>
      <c r="K11584" s="7"/>
      <c r="L11584" s="7"/>
      <c r="Q11584" s="7"/>
      <c r="S11584" s="7"/>
      <c r="T11584" s="7"/>
      <c r="Y11584" s="7"/>
      <c r="AA11584" s="7"/>
      <c r="AB11584" s="7"/>
      <c r="AG11584" s="7"/>
    </row>
    <row r="11585" spans="1:33">
      <c r="A11585" s="7"/>
      <c r="B11585" s="7"/>
      <c r="C11585" s="7"/>
      <c r="D11585" s="7"/>
      <c r="E11585" s="7"/>
      <c r="F11585" s="7"/>
      <c r="G11585" s="7"/>
      <c r="H11585" s="7"/>
      <c r="J11585" s="7"/>
      <c r="K11585" s="7"/>
      <c r="L11585" s="7"/>
      <c r="Q11585" s="7"/>
      <c r="S11585" s="7"/>
      <c r="T11585" s="7"/>
      <c r="Y11585" s="7"/>
      <c r="AA11585" s="7"/>
      <c r="AB11585" s="7"/>
      <c r="AG11585" s="7"/>
    </row>
    <row r="11586" spans="1:33">
      <c r="A11586" s="7"/>
      <c r="B11586" s="7"/>
      <c r="C11586" s="7"/>
      <c r="D11586" s="7"/>
      <c r="E11586" s="7"/>
      <c r="F11586" s="7"/>
      <c r="G11586" s="7"/>
      <c r="H11586" s="7"/>
      <c r="J11586" s="7"/>
      <c r="K11586" s="7"/>
      <c r="L11586" s="7"/>
      <c r="Q11586" s="7"/>
      <c r="S11586" s="7"/>
      <c r="T11586" s="7"/>
      <c r="Y11586" s="7"/>
      <c r="AA11586" s="7"/>
      <c r="AB11586" s="7"/>
      <c r="AG11586" s="7"/>
    </row>
    <row r="11587" spans="1:33">
      <c r="A11587" s="7"/>
      <c r="B11587" s="7"/>
      <c r="C11587" s="7"/>
      <c r="D11587" s="7"/>
      <c r="E11587" s="7"/>
      <c r="F11587" s="7"/>
      <c r="G11587" s="7"/>
      <c r="H11587" s="7"/>
      <c r="J11587" s="7"/>
      <c r="K11587" s="7"/>
      <c r="L11587" s="7"/>
      <c r="Q11587" s="7"/>
      <c r="S11587" s="7"/>
      <c r="T11587" s="7"/>
      <c r="Y11587" s="7"/>
      <c r="AA11587" s="7"/>
      <c r="AB11587" s="7"/>
      <c r="AG11587" s="7"/>
    </row>
    <row r="11588" spans="1:33">
      <c r="A11588" s="7"/>
      <c r="B11588" s="7"/>
      <c r="C11588" s="7"/>
      <c r="D11588" s="7"/>
      <c r="E11588" s="7"/>
      <c r="F11588" s="7"/>
      <c r="G11588" s="7"/>
      <c r="H11588" s="7"/>
      <c r="J11588" s="7"/>
      <c r="K11588" s="7"/>
      <c r="L11588" s="7"/>
      <c r="Q11588" s="7"/>
      <c r="S11588" s="7"/>
      <c r="T11588" s="7"/>
      <c r="Y11588" s="7"/>
      <c r="AA11588" s="7"/>
      <c r="AB11588" s="7"/>
      <c r="AG11588" s="7"/>
    </row>
    <row r="11589" spans="1:33">
      <c r="A11589" s="7"/>
      <c r="B11589" s="7"/>
      <c r="C11589" s="7"/>
      <c r="D11589" s="7"/>
      <c r="E11589" s="7"/>
      <c r="F11589" s="7"/>
      <c r="G11589" s="7"/>
      <c r="H11589" s="7"/>
      <c r="J11589" s="7"/>
      <c r="K11589" s="7"/>
      <c r="L11589" s="7"/>
      <c r="Q11589" s="7"/>
      <c r="S11589" s="7"/>
      <c r="T11589" s="7"/>
      <c r="Y11589" s="7"/>
      <c r="AA11589" s="7"/>
      <c r="AB11589" s="7"/>
      <c r="AG11589" s="7"/>
    </row>
    <row r="11590" spans="1:33">
      <c r="A11590" s="7"/>
      <c r="B11590" s="7"/>
      <c r="C11590" s="7"/>
      <c r="D11590" s="7"/>
      <c r="E11590" s="7"/>
      <c r="F11590" s="7"/>
      <c r="G11590" s="7"/>
      <c r="H11590" s="7"/>
      <c r="J11590" s="7"/>
      <c r="K11590" s="7"/>
      <c r="L11590" s="7"/>
      <c r="Q11590" s="7"/>
      <c r="S11590" s="7"/>
      <c r="T11590" s="7"/>
      <c r="Y11590" s="7"/>
      <c r="AA11590" s="7"/>
      <c r="AB11590" s="7"/>
      <c r="AG11590" s="7"/>
    </row>
    <row r="11591" spans="1:33">
      <c r="A11591" s="7"/>
      <c r="B11591" s="7"/>
      <c r="C11591" s="7"/>
      <c r="D11591" s="7"/>
      <c r="E11591" s="7"/>
      <c r="F11591" s="7"/>
      <c r="G11591" s="7"/>
      <c r="H11591" s="7"/>
      <c r="J11591" s="7"/>
      <c r="K11591" s="7"/>
      <c r="L11591" s="7"/>
      <c r="Q11591" s="7"/>
      <c r="S11591" s="7"/>
      <c r="T11591" s="7"/>
      <c r="Y11591" s="7"/>
      <c r="AA11591" s="7"/>
      <c r="AB11591" s="7"/>
      <c r="AG11591" s="7"/>
    </row>
    <row r="11592" spans="1:33">
      <c r="A11592" s="7"/>
      <c r="B11592" s="7"/>
      <c r="C11592" s="7"/>
      <c r="D11592" s="7"/>
      <c r="E11592" s="7"/>
      <c r="F11592" s="7"/>
      <c r="G11592" s="7"/>
      <c r="H11592" s="7"/>
      <c r="J11592" s="7"/>
      <c r="K11592" s="7"/>
      <c r="L11592" s="7"/>
      <c r="Q11592" s="7"/>
      <c r="S11592" s="7"/>
      <c r="T11592" s="7"/>
      <c r="Y11592" s="7"/>
      <c r="AA11592" s="7"/>
      <c r="AB11592" s="7"/>
      <c r="AG11592" s="7"/>
    </row>
    <row r="11593" spans="1:33">
      <c r="A11593" s="7"/>
      <c r="B11593" s="7"/>
      <c r="C11593" s="7"/>
      <c r="D11593" s="7"/>
      <c r="E11593" s="7"/>
      <c r="F11593" s="7"/>
      <c r="G11593" s="7"/>
      <c r="H11593" s="7"/>
      <c r="J11593" s="7"/>
      <c r="K11593" s="7"/>
      <c r="L11593" s="7"/>
      <c r="Q11593" s="7"/>
      <c r="S11593" s="7"/>
      <c r="T11593" s="7"/>
      <c r="Y11593" s="7"/>
      <c r="AA11593" s="7"/>
      <c r="AB11593" s="7"/>
      <c r="AG11593" s="7"/>
    </row>
    <row r="11594" spans="1:33">
      <c r="A11594" s="7"/>
      <c r="B11594" s="7"/>
      <c r="C11594" s="7"/>
      <c r="D11594" s="7"/>
      <c r="E11594" s="7"/>
      <c r="F11594" s="7"/>
      <c r="G11594" s="7"/>
      <c r="H11594" s="7"/>
      <c r="J11594" s="7"/>
      <c r="K11594" s="7"/>
      <c r="L11594" s="7"/>
      <c r="Q11594" s="7"/>
      <c r="S11594" s="7"/>
      <c r="T11594" s="7"/>
      <c r="Y11594" s="7"/>
      <c r="AA11594" s="7"/>
      <c r="AB11594" s="7"/>
      <c r="AG11594" s="7"/>
    </row>
    <row r="11595" spans="1:33">
      <c r="A11595" s="7"/>
      <c r="B11595" s="7"/>
      <c r="C11595" s="7"/>
      <c r="D11595" s="7"/>
      <c r="E11595" s="7"/>
      <c r="F11595" s="7"/>
      <c r="G11595" s="7"/>
      <c r="H11595" s="7"/>
      <c r="J11595" s="7"/>
      <c r="K11595" s="7"/>
      <c r="L11595" s="7"/>
      <c r="Q11595" s="7"/>
      <c r="S11595" s="7"/>
      <c r="T11595" s="7"/>
      <c r="Y11595" s="7"/>
      <c r="AA11595" s="7"/>
      <c r="AB11595" s="7"/>
      <c r="AG11595" s="7"/>
    </row>
    <row r="11596" spans="1:33">
      <c r="A11596" s="7"/>
      <c r="B11596" s="7"/>
      <c r="C11596" s="7"/>
      <c r="D11596" s="7"/>
      <c r="E11596" s="7"/>
      <c r="F11596" s="7"/>
      <c r="G11596" s="7"/>
      <c r="H11596" s="7"/>
      <c r="J11596" s="7"/>
      <c r="K11596" s="7"/>
      <c r="L11596" s="7"/>
      <c r="Q11596" s="7"/>
      <c r="S11596" s="7"/>
      <c r="T11596" s="7"/>
      <c r="Y11596" s="7"/>
      <c r="AA11596" s="7"/>
      <c r="AB11596" s="7"/>
      <c r="AG11596" s="7"/>
    </row>
    <row r="11597" spans="1:33">
      <c r="A11597" s="7"/>
      <c r="B11597" s="7"/>
      <c r="C11597" s="7"/>
      <c r="D11597" s="7"/>
      <c r="E11597" s="7"/>
      <c r="F11597" s="7"/>
      <c r="G11597" s="7"/>
      <c r="H11597" s="7"/>
      <c r="J11597" s="7"/>
      <c r="K11597" s="7"/>
      <c r="L11597" s="7"/>
      <c r="Q11597" s="7"/>
      <c r="S11597" s="7"/>
      <c r="T11597" s="7"/>
      <c r="Y11597" s="7"/>
      <c r="AA11597" s="7"/>
      <c r="AB11597" s="7"/>
      <c r="AG11597" s="7"/>
    </row>
    <row r="11598" spans="1:33">
      <c r="A11598" s="7"/>
      <c r="B11598" s="7"/>
      <c r="C11598" s="7"/>
      <c r="D11598" s="7"/>
      <c r="E11598" s="7"/>
      <c r="F11598" s="7"/>
      <c r="G11598" s="7"/>
      <c r="H11598" s="7"/>
      <c r="J11598" s="7"/>
      <c r="K11598" s="7"/>
      <c r="L11598" s="7"/>
      <c r="Q11598" s="7"/>
      <c r="S11598" s="7"/>
      <c r="T11598" s="7"/>
      <c r="Y11598" s="7"/>
      <c r="AA11598" s="7"/>
      <c r="AB11598" s="7"/>
      <c r="AG11598" s="7"/>
    </row>
    <row r="11599" spans="1:33">
      <c r="A11599" s="7"/>
      <c r="B11599" s="7"/>
      <c r="C11599" s="7"/>
      <c r="D11599" s="7"/>
      <c r="E11599" s="7"/>
      <c r="F11599" s="7"/>
      <c r="G11599" s="7"/>
      <c r="H11599" s="7"/>
      <c r="J11599" s="7"/>
      <c r="K11599" s="7"/>
      <c r="L11599" s="7"/>
      <c r="Q11599" s="7"/>
      <c r="S11599" s="7"/>
      <c r="T11599" s="7"/>
      <c r="Y11599" s="7"/>
      <c r="AA11599" s="7"/>
      <c r="AB11599" s="7"/>
      <c r="AG11599" s="7"/>
    </row>
    <row r="11600" spans="1:33">
      <c r="A11600" s="7"/>
      <c r="B11600" s="7"/>
      <c r="C11600" s="7"/>
      <c r="D11600" s="7"/>
      <c r="E11600" s="7"/>
      <c r="F11600" s="7"/>
      <c r="G11600" s="7"/>
      <c r="H11600" s="7"/>
      <c r="J11600" s="7"/>
      <c r="K11600" s="7"/>
      <c r="L11600" s="7"/>
      <c r="Q11600" s="7"/>
      <c r="S11600" s="7"/>
      <c r="T11600" s="7"/>
      <c r="Y11600" s="7"/>
      <c r="AA11600" s="7"/>
      <c r="AB11600" s="7"/>
      <c r="AG11600" s="7"/>
    </row>
    <row r="11601" spans="1:33">
      <c r="A11601" s="7"/>
      <c r="B11601" s="7"/>
      <c r="C11601" s="7"/>
      <c r="D11601" s="7"/>
      <c r="E11601" s="7"/>
      <c r="F11601" s="7"/>
      <c r="G11601" s="7"/>
      <c r="H11601" s="7"/>
      <c r="J11601" s="7"/>
      <c r="K11601" s="7"/>
      <c r="L11601" s="7"/>
      <c r="Q11601" s="7"/>
      <c r="S11601" s="7"/>
      <c r="T11601" s="7"/>
      <c r="Y11601" s="7"/>
      <c r="AA11601" s="7"/>
      <c r="AB11601" s="7"/>
      <c r="AG11601" s="7"/>
    </row>
    <row r="11602" spans="1:33">
      <c r="A11602" s="7"/>
      <c r="B11602" s="7"/>
      <c r="C11602" s="7"/>
      <c r="D11602" s="7"/>
      <c r="E11602" s="7"/>
      <c r="F11602" s="7"/>
      <c r="G11602" s="7"/>
      <c r="H11602" s="7"/>
      <c r="J11602" s="7"/>
      <c r="K11602" s="7"/>
      <c r="L11602" s="7"/>
      <c r="Q11602" s="7"/>
      <c r="S11602" s="7"/>
      <c r="T11602" s="7"/>
      <c r="Y11602" s="7"/>
      <c r="AA11602" s="7"/>
      <c r="AB11602" s="7"/>
      <c r="AG11602" s="7"/>
    </row>
    <row r="11603" spans="1:33">
      <c r="A11603" s="7"/>
      <c r="B11603" s="7"/>
      <c r="C11603" s="7"/>
      <c r="D11603" s="7"/>
      <c r="E11603" s="7"/>
      <c r="F11603" s="7"/>
      <c r="G11603" s="7"/>
      <c r="H11603" s="7"/>
      <c r="J11603" s="7"/>
      <c r="K11603" s="7"/>
      <c r="L11603" s="7"/>
      <c r="Q11603" s="7"/>
      <c r="S11603" s="7"/>
      <c r="T11603" s="7"/>
      <c r="Y11603" s="7"/>
      <c r="AA11603" s="7"/>
      <c r="AB11603" s="7"/>
      <c r="AG11603" s="7"/>
    </row>
    <row r="11604" spans="1:33">
      <c r="A11604" s="7"/>
      <c r="B11604" s="7"/>
      <c r="C11604" s="7"/>
      <c r="D11604" s="7"/>
      <c r="E11604" s="7"/>
      <c r="F11604" s="7"/>
      <c r="G11604" s="7"/>
      <c r="H11604" s="7"/>
      <c r="J11604" s="7"/>
      <c r="K11604" s="7"/>
      <c r="L11604" s="7"/>
      <c r="Q11604" s="7"/>
      <c r="S11604" s="7"/>
      <c r="T11604" s="7"/>
      <c r="Y11604" s="7"/>
      <c r="AA11604" s="7"/>
      <c r="AB11604" s="7"/>
      <c r="AG11604" s="7"/>
    </row>
    <row r="11605" spans="1:33">
      <c r="A11605" s="7"/>
      <c r="B11605" s="7"/>
      <c r="C11605" s="7"/>
      <c r="D11605" s="7"/>
      <c r="E11605" s="7"/>
      <c r="F11605" s="7"/>
      <c r="G11605" s="7"/>
      <c r="H11605" s="7"/>
      <c r="J11605" s="7"/>
      <c r="K11605" s="7"/>
      <c r="L11605" s="7"/>
      <c r="Q11605" s="7"/>
      <c r="S11605" s="7"/>
      <c r="T11605" s="7"/>
      <c r="Y11605" s="7"/>
      <c r="AA11605" s="7"/>
      <c r="AB11605" s="7"/>
      <c r="AG11605" s="7"/>
    </row>
    <row r="11606" spans="1:33">
      <c r="A11606" s="7"/>
      <c r="B11606" s="7"/>
      <c r="C11606" s="7"/>
      <c r="D11606" s="7"/>
      <c r="E11606" s="7"/>
      <c r="F11606" s="7"/>
      <c r="G11606" s="7"/>
      <c r="H11606" s="7"/>
      <c r="J11606" s="7"/>
      <c r="K11606" s="7"/>
      <c r="L11606" s="7"/>
      <c r="Q11606" s="7"/>
      <c r="S11606" s="7"/>
      <c r="T11606" s="7"/>
      <c r="Y11606" s="7"/>
      <c r="AA11606" s="7"/>
      <c r="AB11606" s="7"/>
      <c r="AG11606" s="7"/>
    </row>
    <row r="11607" spans="1:33">
      <c r="A11607" s="7"/>
      <c r="B11607" s="7"/>
      <c r="C11607" s="7"/>
      <c r="D11607" s="7"/>
      <c r="E11607" s="7"/>
      <c r="F11607" s="7"/>
      <c r="G11607" s="7"/>
      <c r="H11607" s="7"/>
      <c r="J11607" s="7"/>
      <c r="K11607" s="7"/>
      <c r="L11607" s="7"/>
      <c r="Q11607" s="7"/>
      <c r="S11607" s="7"/>
      <c r="T11607" s="7"/>
      <c r="Y11607" s="7"/>
      <c r="AA11607" s="7"/>
      <c r="AB11607" s="7"/>
      <c r="AG11607" s="7"/>
    </row>
    <row r="11608" spans="1:33">
      <c r="A11608" s="7"/>
      <c r="B11608" s="7"/>
      <c r="C11608" s="7"/>
      <c r="D11608" s="7"/>
      <c r="E11608" s="7"/>
      <c r="F11608" s="7"/>
      <c r="G11608" s="7"/>
      <c r="H11608" s="7"/>
      <c r="J11608" s="7"/>
      <c r="K11608" s="7"/>
      <c r="L11608" s="7"/>
      <c r="Q11608" s="7"/>
      <c r="S11608" s="7"/>
      <c r="T11608" s="7"/>
      <c r="Y11608" s="7"/>
      <c r="AA11608" s="7"/>
      <c r="AB11608" s="7"/>
      <c r="AG11608" s="7"/>
    </row>
    <row r="11609" spans="1:33">
      <c r="A11609" s="7"/>
      <c r="B11609" s="7"/>
      <c r="C11609" s="7"/>
      <c r="D11609" s="7"/>
      <c r="E11609" s="7"/>
      <c r="F11609" s="7"/>
      <c r="G11609" s="7"/>
      <c r="H11609" s="7"/>
      <c r="J11609" s="7"/>
      <c r="K11609" s="7"/>
      <c r="L11609" s="7"/>
      <c r="Q11609" s="7"/>
      <c r="S11609" s="7"/>
      <c r="T11609" s="7"/>
      <c r="Y11609" s="7"/>
      <c r="AA11609" s="7"/>
      <c r="AB11609" s="7"/>
      <c r="AG11609" s="7"/>
    </row>
    <row r="11610" spans="1:33">
      <c r="A11610" s="7"/>
      <c r="B11610" s="7"/>
      <c r="C11610" s="7"/>
      <c r="D11610" s="7"/>
      <c r="E11610" s="7"/>
      <c r="F11610" s="7"/>
      <c r="G11610" s="7"/>
      <c r="H11610" s="7"/>
      <c r="J11610" s="7"/>
      <c r="K11610" s="7"/>
      <c r="L11610" s="7"/>
      <c r="Q11610" s="7"/>
      <c r="S11610" s="7"/>
      <c r="T11610" s="7"/>
      <c r="Y11610" s="7"/>
      <c r="AA11610" s="7"/>
      <c r="AB11610" s="7"/>
      <c r="AG11610" s="7"/>
    </row>
    <row r="11611" spans="1:33">
      <c r="A11611" s="7"/>
      <c r="B11611" s="7"/>
      <c r="C11611" s="7"/>
      <c r="D11611" s="7"/>
      <c r="E11611" s="7"/>
      <c r="F11611" s="7"/>
      <c r="G11611" s="7"/>
      <c r="H11611" s="7"/>
      <c r="J11611" s="7"/>
      <c r="K11611" s="7"/>
      <c r="L11611" s="7"/>
      <c r="Q11611" s="7"/>
      <c r="S11611" s="7"/>
      <c r="T11611" s="7"/>
      <c r="Y11611" s="7"/>
      <c r="AA11611" s="7"/>
      <c r="AB11611" s="7"/>
      <c r="AG11611" s="7"/>
    </row>
    <row r="11612" spans="1:33">
      <c r="A11612" s="7"/>
      <c r="B11612" s="7"/>
      <c r="C11612" s="7"/>
      <c r="D11612" s="7"/>
      <c r="E11612" s="7"/>
      <c r="F11612" s="7"/>
      <c r="G11612" s="7"/>
      <c r="H11612" s="7"/>
      <c r="J11612" s="7"/>
      <c r="K11612" s="7"/>
      <c r="L11612" s="7"/>
      <c r="Q11612" s="7"/>
      <c r="S11612" s="7"/>
      <c r="T11612" s="7"/>
      <c r="Y11612" s="7"/>
      <c r="AA11612" s="7"/>
      <c r="AB11612" s="7"/>
      <c r="AG11612" s="7"/>
    </row>
    <row r="11613" spans="1:33">
      <c r="A11613" s="7"/>
      <c r="B11613" s="7"/>
      <c r="C11613" s="7"/>
      <c r="D11613" s="7"/>
      <c r="E11613" s="7"/>
      <c r="F11613" s="7"/>
      <c r="G11613" s="7"/>
      <c r="H11613" s="7"/>
      <c r="J11613" s="7"/>
      <c r="K11613" s="7"/>
      <c r="L11613" s="7"/>
      <c r="Q11613" s="7"/>
      <c r="S11613" s="7"/>
      <c r="T11613" s="7"/>
      <c r="Y11613" s="7"/>
      <c r="AA11613" s="7"/>
      <c r="AB11613" s="7"/>
      <c r="AG11613" s="7"/>
    </row>
    <row r="11614" spans="1:33">
      <c r="A11614" s="7"/>
      <c r="B11614" s="7"/>
      <c r="C11614" s="7"/>
      <c r="D11614" s="7"/>
      <c r="E11614" s="7"/>
      <c r="F11614" s="7"/>
      <c r="G11614" s="7"/>
      <c r="H11614" s="7"/>
      <c r="J11614" s="7"/>
      <c r="K11614" s="7"/>
      <c r="L11614" s="7"/>
      <c r="Q11614" s="7"/>
      <c r="S11614" s="7"/>
      <c r="T11614" s="7"/>
      <c r="Y11614" s="7"/>
      <c r="AA11614" s="7"/>
      <c r="AB11614" s="7"/>
      <c r="AG11614" s="7"/>
    </row>
    <row r="11615" spans="1:33">
      <c r="A11615" s="7"/>
      <c r="B11615" s="7"/>
      <c r="C11615" s="7"/>
      <c r="D11615" s="7"/>
      <c r="E11615" s="7"/>
      <c r="F11615" s="7"/>
      <c r="G11615" s="7"/>
      <c r="H11615" s="7"/>
      <c r="J11615" s="7"/>
      <c r="K11615" s="7"/>
      <c r="L11615" s="7"/>
      <c r="Q11615" s="7"/>
      <c r="S11615" s="7"/>
      <c r="T11615" s="7"/>
      <c r="Y11615" s="7"/>
      <c r="AA11615" s="7"/>
      <c r="AB11615" s="7"/>
      <c r="AG11615" s="7"/>
    </row>
    <row r="11616" spans="1:33">
      <c r="A11616" s="7"/>
      <c r="B11616" s="7"/>
      <c r="C11616" s="7"/>
      <c r="D11616" s="7"/>
      <c r="E11616" s="7"/>
      <c r="F11616" s="7"/>
      <c r="G11616" s="7"/>
      <c r="H11616" s="7"/>
      <c r="J11616" s="7"/>
      <c r="K11616" s="7"/>
      <c r="L11616" s="7"/>
      <c r="Q11616" s="7"/>
      <c r="S11616" s="7"/>
      <c r="T11616" s="7"/>
      <c r="Y11616" s="7"/>
      <c r="AA11616" s="7"/>
      <c r="AB11616" s="7"/>
      <c r="AG11616" s="7"/>
    </row>
    <row r="11617" spans="1:33">
      <c r="A11617" s="7"/>
      <c r="B11617" s="7"/>
      <c r="C11617" s="7"/>
      <c r="D11617" s="7"/>
      <c r="E11617" s="7"/>
      <c r="F11617" s="7"/>
      <c r="G11617" s="7"/>
      <c r="H11617" s="7"/>
      <c r="J11617" s="7"/>
      <c r="K11617" s="7"/>
      <c r="L11617" s="7"/>
      <c r="Q11617" s="7"/>
      <c r="S11617" s="7"/>
      <c r="T11617" s="7"/>
      <c r="Y11617" s="7"/>
      <c r="AA11617" s="7"/>
      <c r="AB11617" s="7"/>
      <c r="AG11617" s="7"/>
    </row>
    <row r="11618" spans="1:33">
      <c r="A11618" s="7"/>
      <c r="B11618" s="7"/>
      <c r="C11618" s="7"/>
      <c r="D11618" s="7"/>
      <c r="E11618" s="7"/>
      <c r="F11618" s="7"/>
      <c r="G11618" s="7"/>
      <c r="H11618" s="7"/>
      <c r="J11618" s="7"/>
      <c r="K11618" s="7"/>
      <c r="L11618" s="7"/>
      <c r="Q11618" s="7"/>
      <c r="S11618" s="7"/>
      <c r="T11618" s="7"/>
      <c r="Y11618" s="7"/>
      <c r="AA11618" s="7"/>
      <c r="AB11618" s="7"/>
      <c r="AG11618" s="7"/>
    </row>
    <row r="11619" spans="1:33">
      <c r="A11619" s="7"/>
      <c r="B11619" s="7"/>
      <c r="C11619" s="7"/>
      <c r="D11619" s="7"/>
      <c r="E11619" s="7"/>
      <c r="F11619" s="7"/>
      <c r="G11619" s="7"/>
      <c r="H11619" s="7"/>
      <c r="J11619" s="7"/>
      <c r="K11619" s="7"/>
      <c r="L11619" s="7"/>
      <c r="Q11619" s="7"/>
      <c r="S11619" s="7"/>
      <c r="T11619" s="7"/>
      <c r="Y11619" s="7"/>
      <c r="AA11619" s="7"/>
      <c r="AB11619" s="7"/>
      <c r="AG11619" s="7"/>
    </row>
    <row r="11620" spans="1:33">
      <c r="A11620" s="7"/>
      <c r="B11620" s="7"/>
      <c r="C11620" s="7"/>
      <c r="D11620" s="7"/>
      <c r="E11620" s="7"/>
      <c r="F11620" s="7"/>
      <c r="G11620" s="7"/>
      <c r="H11620" s="7"/>
      <c r="J11620" s="7"/>
      <c r="K11620" s="7"/>
      <c r="L11620" s="7"/>
      <c r="Q11620" s="7"/>
      <c r="S11620" s="7"/>
      <c r="T11620" s="7"/>
      <c r="Y11620" s="7"/>
      <c r="AA11620" s="7"/>
      <c r="AB11620" s="7"/>
      <c r="AG11620" s="7"/>
    </row>
    <row r="11621" spans="1:33">
      <c r="A11621" s="7"/>
      <c r="B11621" s="7"/>
      <c r="C11621" s="7"/>
      <c r="D11621" s="7"/>
      <c r="E11621" s="7"/>
      <c r="F11621" s="7"/>
      <c r="G11621" s="7"/>
      <c r="H11621" s="7"/>
      <c r="J11621" s="7"/>
      <c r="K11621" s="7"/>
      <c r="L11621" s="7"/>
      <c r="Q11621" s="7"/>
      <c r="S11621" s="7"/>
      <c r="T11621" s="7"/>
      <c r="Y11621" s="7"/>
      <c r="AA11621" s="7"/>
      <c r="AB11621" s="7"/>
      <c r="AG11621" s="7"/>
    </row>
    <row r="11622" spans="1:33">
      <c r="A11622" s="7"/>
      <c r="B11622" s="7"/>
      <c r="C11622" s="7"/>
      <c r="D11622" s="7"/>
      <c r="E11622" s="7"/>
      <c r="F11622" s="7"/>
      <c r="G11622" s="7"/>
      <c r="H11622" s="7"/>
      <c r="J11622" s="7"/>
      <c r="K11622" s="7"/>
      <c r="L11622" s="7"/>
      <c r="Q11622" s="7"/>
      <c r="S11622" s="7"/>
      <c r="T11622" s="7"/>
      <c r="Y11622" s="7"/>
      <c r="AA11622" s="7"/>
      <c r="AB11622" s="7"/>
      <c r="AG11622" s="7"/>
    </row>
    <row r="11623" spans="1:33">
      <c r="A11623" s="7"/>
      <c r="B11623" s="7"/>
      <c r="C11623" s="7"/>
      <c r="D11623" s="7"/>
      <c r="E11623" s="7"/>
      <c r="F11623" s="7"/>
      <c r="G11623" s="7"/>
      <c r="H11623" s="7"/>
      <c r="J11623" s="7"/>
      <c r="K11623" s="7"/>
      <c r="L11623" s="7"/>
      <c r="Q11623" s="7"/>
      <c r="S11623" s="7"/>
      <c r="T11623" s="7"/>
      <c r="Y11623" s="7"/>
      <c r="AA11623" s="7"/>
      <c r="AB11623" s="7"/>
      <c r="AG11623" s="7"/>
    </row>
    <row r="11624" spans="1:33">
      <c r="A11624" s="7"/>
      <c r="B11624" s="7"/>
      <c r="C11624" s="7"/>
      <c r="D11624" s="7"/>
      <c r="E11624" s="7"/>
      <c r="F11624" s="7"/>
      <c r="G11624" s="7"/>
      <c r="H11624" s="7"/>
      <c r="J11624" s="7"/>
      <c r="K11624" s="7"/>
      <c r="L11624" s="7"/>
      <c r="Q11624" s="7"/>
      <c r="S11624" s="7"/>
      <c r="T11624" s="7"/>
      <c r="Y11624" s="7"/>
      <c r="AA11624" s="7"/>
      <c r="AB11624" s="7"/>
      <c r="AG11624" s="7"/>
    </row>
    <row r="11625" spans="1:33">
      <c r="A11625" s="7"/>
      <c r="B11625" s="7"/>
      <c r="C11625" s="7"/>
      <c r="D11625" s="7"/>
      <c r="E11625" s="7"/>
      <c r="F11625" s="7"/>
      <c r="G11625" s="7"/>
      <c r="H11625" s="7"/>
      <c r="J11625" s="7"/>
      <c r="K11625" s="7"/>
      <c r="L11625" s="7"/>
      <c r="Q11625" s="7"/>
      <c r="S11625" s="7"/>
      <c r="T11625" s="7"/>
      <c r="Y11625" s="7"/>
      <c r="AA11625" s="7"/>
      <c r="AB11625" s="7"/>
      <c r="AG11625" s="7"/>
    </row>
    <row r="11626" spans="1:33">
      <c r="A11626" s="7"/>
      <c r="B11626" s="7"/>
      <c r="C11626" s="7"/>
      <c r="D11626" s="7"/>
      <c r="E11626" s="7"/>
      <c r="F11626" s="7"/>
      <c r="G11626" s="7"/>
      <c r="H11626" s="7"/>
      <c r="J11626" s="7"/>
      <c r="K11626" s="7"/>
      <c r="L11626" s="7"/>
      <c r="Q11626" s="7"/>
      <c r="S11626" s="7"/>
      <c r="T11626" s="7"/>
      <c r="Y11626" s="7"/>
      <c r="AA11626" s="7"/>
      <c r="AB11626" s="7"/>
      <c r="AG11626" s="7"/>
    </row>
    <row r="11627" spans="1:33">
      <c r="A11627" s="7"/>
      <c r="B11627" s="7"/>
      <c r="C11627" s="7"/>
      <c r="D11627" s="7"/>
      <c r="E11627" s="7"/>
      <c r="F11627" s="7"/>
      <c r="G11627" s="7"/>
      <c r="H11627" s="7"/>
      <c r="J11627" s="7"/>
      <c r="K11627" s="7"/>
      <c r="L11627" s="7"/>
      <c r="Q11627" s="7"/>
      <c r="S11627" s="7"/>
      <c r="T11627" s="7"/>
      <c r="Y11627" s="7"/>
      <c r="AA11627" s="7"/>
      <c r="AB11627" s="7"/>
      <c r="AG11627" s="7"/>
    </row>
    <row r="11628" spans="1:33">
      <c r="A11628" s="7"/>
      <c r="B11628" s="7"/>
      <c r="C11628" s="7"/>
      <c r="D11628" s="7"/>
      <c r="E11628" s="7"/>
      <c r="F11628" s="7"/>
      <c r="G11628" s="7"/>
      <c r="H11628" s="7"/>
      <c r="J11628" s="7"/>
      <c r="K11628" s="7"/>
      <c r="L11628" s="7"/>
      <c r="Q11628" s="7"/>
      <c r="S11628" s="7"/>
      <c r="T11628" s="7"/>
      <c r="Y11628" s="7"/>
      <c r="AA11628" s="7"/>
      <c r="AB11628" s="7"/>
      <c r="AG11628" s="7"/>
    </row>
    <row r="11629" spans="1:33">
      <c r="A11629" s="7"/>
      <c r="B11629" s="7"/>
      <c r="C11629" s="7"/>
      <c r="D11629" s="7"/>
      <c r="E11629" s="7"/>
      <c r="F11629" s="7"/>
      <c r="G11629" s="7"/>
      <c r="H11629" s="7"/>
      <c r="J11629" s="7"/>
      <c r="K11629" s="7"/>
      <c r="L11629" s="7"/>
      <c r="Q11629" s="7"/>
      <c r="S11629" s="7"/>
      <c r="T11629" s="7"/>
      <c r="Y11629" s="7"/>
      <c r="AA11629" s="7"/>
      <c r="AB11629" s="7"/>
      <c r="AG11629" s="7"/>
    </row>
    <row r="11630" spans="1:33">
      <c r="A11630" s="7"/>
      <c r="B11630" s="7"/>
      <c r="C11630" s="7"/>
      <c r="D11630" s="7"/>
      <c r="E11630" s="7"/>
      <c r="F11630" s="7"/>
      <c r="G11630" s="7"/>
      <c r="H11630" s="7"/>
      <c r="J11630" s="7"/>
      <c r="K11630" s="7"/>
      <c r="L11630" s="7"/>
      <c r="Q11630" s="7"/>
      <c r="S11630" s="7"/>
      <c r="T11630" s="7"/>
      <c r="Y11630" s="7"/>
      <c r="AA11630" s="7"/>
      <c r="AB11630" s="7"/>
      <c r="AG11630" s="7"/>
    </row>
    <row r="11631" spans="1:33">
      <c r="A11631" s="7"/>
      <c r="B11631" s="7"/>
      <c r="C11631" s="7"/>
      <c r="D11631" s="7"/>
      <c r="E11631" s="7"/>
      <c r="F11631" s="7"/>
      <c r="G11631" s="7"/>
      <c r="H11631" s="7"/>
      <c r="J11631" s="7"/>
      <c r="K11631" s="7"/>
      <c r="L11631" s="7"/>
      <c r="Q11631" s="7"/>
      <c r="S11631" s="7"/>
      <c r="T11631" s="7"/>
      <c r="Y11631" s="7"/>
      <c r="AA11631" s="7"/>
      <c r="AB11631" s="7"/>
      <c r="AG11631" s="7"/>
    </row>
    <row r="11632" spans="1:33">
      <c r="A11632" s="7"/>
      <c r="B11632" s="7"/>
      <c r="C11632" s="7"/>
      <c r="D11632" s="7"/>
      <c r="E11632" s="7"/>
      <c r="F11632" s="7"/>
      <c r="G11632" s="7"/>
      <c r="H11632" s="7"/>
      <c r="J11632" s="7"/>
      <c r="K11632" s="7"/>
      <c r="L11632" s="7"/>
      <c r="Q11632" s="7"/>
      <c r="S11632" s="7"/>
      <c r="T11632" s="7"/>
      <c r="Y11632" s="7"/>
      <c r="AA11632" s="7"/>
      <c r="AB11632" s="7"/>
      <c r="AG11632" s="7"/>
    </row>
    <row r="11633" spans="1:33">
      <c r="A11633" s="7"/>
      <c r="B11633" s="7"/>
      <c r="C11633" s="7"/>
      <c r="D11633" s="7"/>
      <c r="E11633" s="7"/>
      <c r="F11633" s="7"/>
      <c r="G11633" s="7"/>
      <c r="H11633" s="7"/>
      <c r="J11633" s="7"/>
      <c r="K11633" s="7"/>
      <c r="L11633" s="7"/>
      <c r="Q11633" s="7"/>
      <c r="S11633" s="7"/>
      <c r="T11633" s="7"/>
      <c r="Y11633" s="7"/>
      <c r="AA11633" s="7"/>
      <c r="AB11633" s="7"/>
      <c r="AG11633" s="7"/>
    </row>
    <row r="11634" spans="1:33">
      <c r="A11634" s="7"/>
      <c r="B11634" s="7"/>
      <c r="C11634" s="7"/>
      <c r="D11634" s="7"/>
      <c r="E11634" s="7"/>
      <c r="F11634" s="7"/>
      <c r="G11634" s="7"/>
      <c r="H11634" s="7"/>
      <c r="J11634" s="7"/>
      <c r="K11634" s="7"/>
      <c r="L11634" s="7"/>
      <c r="Q11634" s="7"/>
      <c r="S11634" s="7"/>
      <c r="T11634" s="7"/>
      <c r="Y11634" s="7"/>
      <c r="AA11634" s="7"/>
      <c r="AB11634" s="7"/>
      <c r="AG11634" s="7"/>
    </row>
    <row r="11635" spans="1:33">
      <c r="A11635" s="7"/>
      <c r="B11635" s="7"/>
      <c r="C11635" s="7"/>
      <c r="D11635" s="7"/>
      <c r="E11635" s="7"/>
      <c r="F11635" s="7"/>
      <c r="G11635" s="7"/>
      <c r="H11635" s="7"/>
      <c r="J11635" s="7"/>
      <c r="K11635" s="7"/>
      <c r="L11635" s="7"/>
      <c r="Q11635" s="7"/>
      <c r="S11635" s="7"/>
      <c r="T11635" s="7"/>
      <c r="Y11635" s="7"/>
      <c r="AA11635" s="7"/>
      <c r="AB11635" s="7"/>
      <c r="AG11635" s="7"/>
    </row>
    <row r="11636" spans="1:33">
      <c r="A11636" s="7"/>
      <c r="B11636" s="7"/>
      <c r="C11636" s="7"/>
      <c r="D11636" s="7"/>
      <c r="E11636" s="7"/>
      <c r="F11636" s="7"/>
      <c r="G11636" s="7"/>
      <c r="H11636" s="7"/>
      <c r="J11636" s="7"/>
      <c r="K11636" s="7"/>
      <c r="L11636" s="7"/>
      <c r="Q11636" s="7"/>
      <c r="S11636" s="7"/>
      <c r="T11636" s="7"/>
      <c r="Y11636" s="7"/>
      <c r="AA11636" s="7"/>
      <c r="AB11636" s="7"/>
      <c r="AG11636" s="7"/>
    </row>
    <row r="11637" spans="1:33">
      <c r="A11637" s="7"/>
      <c r="B11637" s="7"/>
      <c r="C11637" s="7"/>
      <c r="D11637" s="7"/>
      <c r="E11637" s="7"/>
      <c r="F11637" s="7"/>
      <c r="G11637" s="7"/>
      <c r="H11637" s="7"/>
      <c r="J11637" s="7"/>
      <c r="K11637" s="7"/>
      <c r="L11637" s="7"/>
      <c r="Q11637" s="7"/>
      <c r="S11637" s="7"/>
      <c r="T11637" s="7"/>
      <c r="Y11637" s="7"/>
      <c r="AA11637" s="7"/>
      <c r="AB11637" s="7"/>
      <c r="AG11637" s="7"/>
    </row>
    <row r="11638" spans="1:33">
      <c r="A11638" s="7"/>
      <c r="B11638" s="7"/>
      <c r="C11638" s="7"/>
      <c r="D11638" s="7"/>
      <c r="E11638" s="7"/>
      <c r="F11638" s="7"/>
      <c r="G11638" s="7"/>
      <c r="H11638" s="7"/>
      <c r="J11638" s="7"/>
      <c r="K11638" s="7"/>
      <c r="L11638" s="7"/>
      <c r="Q11638" s="7"/>
      <c r="S11638" s="7"/>
      <c r="T11638" s="7"/>
      <c r="Y11638" s="7"/>
      <c r="AA11638" s="7"/>
      <c r="AB11638" s="7"/>
      <c r="AG11638" s="7"/>
    </row>
    <row r="11639" spans="1:33">
      <c r="A11639" s="7"/>
      <c r="B11639" s="7"/>
      <c r="C11639" s="7"/>
      <c r="D11639" s="7"/>
      <c r="E11639" s="7"/>
      <c r="F11639" s="7"/>
      <c r="G11639" s="7"/>
      <c r="H11639" s="7"/>
      <c r="J11639" s="7"/>
      <c r="K11639" s="7"/>
      <c r="L11639" s="7"/>
      <c r="Q11639" s="7"/>
      <c r="S11639" s="7"/>
      <c r="T11639" s="7"/>
      <c r="Y11639" s="7"/>
      <c r="AA11639" s="7"/>
      <c r="AB11639" s="7"/>
      <c r="AG11639" s="7"/>
    </row>
    <row r="11640" spans="1:33">
      <c r="A11640" s="7"/>
      <c r="B11640" s="7"/>
      <c r="C11640" s="7"/>
      <c r="D11640" s="7"/>
      <c r="E11640" s="7"/>
      <c r="F11640" s="7"/>
      <c r="G11640" s="7"/>
      <c r="H11640" s="7"/>
      <c r="J11640" s="7"/>
      <c r="K11640" s="7"/>
      <c r="L11640" s="7"/>
      <c r="Q11640" s="7"/>
      <c r="S11640" s="7"/>
      <c r="T11640" s="7"/>
      <c r="Y11640" s="7"/>
      <c r="AA11640" s="7"/>
      <c r="AB11640" s="7"/>
      <c r="AG11640" s="7"/>
    </row>
    <row r="11641" spans="1:33">
      <c r="A11641" s="7"/>
      <c r="B11641" s="7"/>
      <c r="C11641" s="7"/>
      <c r="D11641" s="7"/>
      <c r="E11641" s="7"/>
      <c r="F11641" s="7"/>
      <c r="G11641" s="7"/>
      <c r="H11641" s="7"/>
      <c r="J11641" s="7"/>
      <c r="K11641" s="7"/>
      <c r="L11641" s="7"/>
      <c r="Q11641" s="7"/>
      <c r="S11641" s="7"/>
      <c r="T11641" s="7"/>
      <c r="Y11641" s="7"/>
      <c r="AA11641" s="7"/>
      <c r="AB11641" s="7"/>
      <c r="AG11641" s="7"/>
    </row>
    <row r="11642" spans="1:33">
      <c r="A11642" s="7"/>
      <c r="B11642" s="7"/>
      <c r="C11642" s="7"/>
      <c r="D11642" s="7"/>
      <c r="E11642" s="7"/>
      <c r="F11642" s="7"/>
      <c r="G11642" s="7"/>
      <c r="H11642" s="7"/>
      <c r="J11642" s="7"/>
      <c r="K11642" s="7"/>
      <c r="L11642" s="7"/>
      <c r="Q11642" s="7"/>
      <c r="S11642" s="7"/>
      <c r="T11642" s="7"/>
      <c r="Y11642" s="7"/>
      <c r="AA11642" s="7"/>
      <c r="AB11642" s="7"/>
      <c r="AG11642" s="7"/>
    </row>
    <row r="11643" spans="1:33">
      <c r="A11643" s="7"/>
      <c r="B11643" s="7"/>
      <c r="C11643" s="7"/>
      <c r="D11643" s="7"/>
      <c r="E11643" s="7"/>
      <c r="F11643" s="7"/>
      <c r="G11643" s="7"/>
      <c r="H11643" s="7"/>
      <c r="J11643" s="7"/>
      <c r="K11643" s="7"/>
      <c r="L11643" s="7"/>
      <c r="Q11643" s="7"/>
      <c r="S11643" s="7"/>
      <c r="T11643" s="7"/>
      <c r="Y11643" s="7"/>
      <c r="AA11643" s="7"/>
      <c r="AB11643" s="7"/>
      <c r="AG11643" s="7"/>
    </row>
    <row r="11644" spans="1:33">
      <c r="A11644" s="7"/>
      <c r="B11644" s="7"/>
      <c r="C11644" s="7"/>
      <c r="D11644" s="7"/>
      <c r="E11644" s="7"/>
      <c r="F11644" s="7"/>
      <c r="G11644" s="7"/>
      <c r="H11644" s="7"/>
      <c r="J11644" s="7"/>
      <c r="K11644" s="7"/>
      <c r="L11644" s="7"/>
      <c r="Q11644" s="7"/>
      <c r="S11644" s="7"/>
      <c r="T11644" s="7"/>
      <c r="Y11644" s="7"/>
      <c r="AA11644" s="7"/>
      <c r="AB11644" s="7"/>
      <c r="AG11644" s="7"/>
    </row>
    <row r="11645" spans="1:33">
      <c r="A11645" s="7"/>
      <c r="B11645" s="7"/>
      <c r="C11645" s="7"/>
      <c r="D11645" s="7"/>
      <c r="E11645" s="7"/>
      <c r="F11645" s="7"/>
      <c r="G11645" s="7"/>
      <c r="H11645" s="7"/>
      <c r="J11645" s="7"/>
      <c r="K11645" s="7"/>
      <c r="L11645" s="7"/>
      <c r="Q11645" s="7"/>
      <c r="S11645" s="7"/>
      <c r="T11645" s="7"/>
      <c r="Y11645" s="7"/>
      <c r="AA11645" s="7"/>
      <c r="AB11645" s="7"/>
      <c r="AG11645" s="7"/>
    </row>
    <row r="11646" spans="1:33">
      <c r="A11646" s="7"/>
      <c r="B11646" s="7"/>
      <c r="C11646" s="7"/>
      <c r="D11646" s="7"/>
      <c r="E11646" s="7"/>
      <c r="F11646" s="7"/>
      <c r="G11646" s="7"/>
      <c r="H11646" s="7"/>
      <c r="J11646" s="7"/>
      <c r="K11646" s="7"/>
      <c r="L11646" s="7"/>
      <c r="Q11646" s="7"/>
      <c r="S11646" s="7"/>
      <c r="T11646" s="7"/>
      <c r="Y11646" s="7"/>
      <c r="AA11646" s="7"/>
      <c r="AB11646" s="7"/>
      <c r="AG11646" s="7"/>
    </row>
    <row r="11647" spans="1:33">
      <c r="A11647" s="7"/>
      <c r="B11647" s="7"/>
      <c r="C11647" s="7"/>
      <c r="D11647" s="7"/>
      <c r="E11647" s="7"/>
      <c r="F11647" s="7"/>
      <c r="G11647" s="7"/>
      <c r="H11647" s="7"/>
      <c r="J11647" s="7"/>
      <c r="K11647" s="7"/>
      <c r="L11647" s="7"/>
      <c r="Q11647" s="7"/>
      <c r="S11647" s="7"/>
      <c r="T11647" s="7"/>
      <c r="Y11647" s="7"/>
      <c r="AA11647" s="7"/>
      <c r="AB11647" s="7"/>
      <c r="AG11647" s="7"/>
    </row>
    <row r="11648" spans="1:33">
      <c r="A11648" s="7"/>
      <c r="B11648" s="7"/>
      <c r="C11648" s="7"/>
      <c r="D11648" s="7"/>
      <c r="E11648" s="7"/>
      <c r="F11648" s="7"/>
      <c r="G11648" s="7"/>
      <c r="H11648" s="7"/>
      <c r="J11648" s="7"/>
      <c r="K11648" s="7"/>
      <c r="L11648" s="7"/>
      <c r="Q11648" s="7"/>
      <c r="S11648" s="7"/>
      <c r="T11648" s="7"/>
      <c r="Y11648" s="7"/>
      <c r="AA11648" s="7"/>
      <c r="AB11648" s="7"/>
      <c r="AG11648" s="7"/>
    </row>
    <row r="11649" spans="1:33">
      <c r="A11649" s="7"/>
      <c r="B11649" s="7"/>
      <c r="C11649" s="7"/>
      <c r="D11649" s="7"/>
      <c r="E11649" s="7"/>
      <c r="F11649" s="7"/>
      <c r="G11649" s="7"/>
      <c r="H11649" s="7"/>
      <c r="J11649" s="7"/>
      <c r="K11649" s="7"/>
      <c r="L11649" s="7"/>
      <c r="Q11649" s="7"/>
      <c r="S11649" s="7"/>
      <c r="T11649" s="7"/>
      <c r="Y11649" s="7"/>
      <c r="AA11649" s="7"/>
      <c r="AB11649" s="7"/>
      <c r="AG11649" s="7"/>
    </row>
    <row r="11650" spans="1:33">
      <c r="A11650" s="7"/>
      <c r="B11650" s="7"/>
      <c r="C11650" s="7"/>
      <c r="D11650" s="7"/>
      <c r="E11650" s="7"/>
      <c r="F11650" s="7"/>
      <c r="G11650" s="7"/>
      <c r="H11650" s="7"/>
      <c r="J11650" s="7"/>
      <c r="K11650" s="7"/>
      <c r="L11650" s="7"/>
      <c r="Q11650" s="7"/>
      <c r="S11650" s="7"/>
      <c r="T11650" s="7"/>
      <c r="Y11650" s="7"/>
      <c r="AA11650" s="7"/>
      <c r="AB11650" s="7"/>
      <c r="AG11650" s="7"/>
    </row>
    <row r="11651" spans="1:33">
      <c r="A11651" s="7"/>
      <c r="B11651" s="7"/>
      <c r="C11651" s="7"/>
      <c r="D11651" s="7"/>
      <c r="E11651" s="7"/>
      <c r="F11651" s="7"/>
      <c r="G11651" s="7"/>
      <c r="H11651" s="7"/>
      <c r="J11651" s="7"/>
      <c r="K11651" s="7"/>
      <c r="L11651" s="7"/>
      <c r="Q11651" s="7"/>
      <c r="S11651" s="7"/>
      <c r="T11651" s="7"/>
      <c r="Y11651" s="7"/>
      <c r="AA11651" s="7"/>
      <c r="AB11651" s="7"/>
      <c r="AG11651" s="7"/>
    </row>
    <row r="11652" spans="1:33">
      <c r="A11652" s="7"/>
      <c r="B11652" s="7"/>
      <c r="C11652" s="7"/>
      <c r="D11652" s="7"/>
      <c r="E11652" s="7"/>
      <c r="F11652" s="7"/>
      <c r="G11652" s="7"/>
      <c r="H11652" s="7"/>
      <c r="J11652" s="7"/>
      <c r="K11652" s="7"/>
      <c r="L11652" s="7"/>
      <c r="Q11652" s="7"/>
      <c r="S11652" s="7"/>
      <c r="T11652" s="7"/>
      <c r="Y11652" s="7"/>
      <c r="AA11652" s="7"/>
      <c r="AB11652" s="7"/>
      <c r="AG11652" s="7"/>
    </row>
    <row r="11653" spans="1:33">
      <c r="A11653" s="7"/>
      <c r="B11653" s="7"/>
      <c r="C11653" s="7"/>
      <c r="D11653" s="7"/>
      <c r="E11653" s="7"/>
      <c r="F11653" s="7"/>
      <c r="G11653" s="7"/>
      <c r="H11653" s="7"/>
      <c r="J11653" s="7"/>
      <c r="K11653" s="7"/>
      <c r="L11653" s="7"/>
      <c r="Q11653" s="7"/>
      <c r="S11653" s="7"/>
      <c r="T11653" s="7"/>
      <c r="Y11653" s="7"/>
      <c r="AA11653" s="7"/>
      <c r="AB11653" s="7"/>
      <c r="AG11653" s="7"/>
    </row>
    <row r="11654" spans="1:33">
      <c r="A11654" s="7"/>
      <c r="B11654" s="7"/>
      <c r="C11654" s="7"/>
      <c r="D11654" s="7"/>
      <c r="E11654" s="7"/>
      <c r="F11654" s="7"/>
      <c r="G11654" s="7"/>
      <c r="H11654" s="7"/>
      <c r="J11654" s="7"/>
      <c r="K11654" s="7"/>
      <c r="L11654" s="7"/>
      <c r="Q11654" s="7"/>
      <c r="S11654" s="7"/>
      <c r="T11654" s="7"/>
      <c r="Y11654" s="7"/>
      <c r="AA11654" s="7"/>
      <c r="AB11654" s="7"/>
      <c r="AG11654" s="7"/>
    </row>
    <row r="11655" spans="1:33">
      <c r="A11655" s="7"/>
      <c r="B11655" s="7"/>
      <c r="C11655" s="7"/>
      <c r="D11655" s="7"/>
      <c r="E11655" s="7"/>
      <c r="F11655" s="7"/>
      <c r="G11655" s="7"/>
      <c r="H11655" s="7"/>
      <c r="J11655" s="7"/>
      <c r="K11655" s="7"/>
      <c r="L11655" s="7"/>
      <c r="Q11655" s="7"/>
      <c r="S11655" s="7"/>
      <c r="T11655" s="7"/>
      <c r="Y11655" s="7"/>
      <c r="AA11655" s="7"/>
      <c r="AB11655" s="7"/>
      <c r="AG11655" s="7"/>
    </row>
    <row r="11656" spans="1:33">
      <c r="A11656" s="7"/>
      <c r="B11656" s="7"/>
      <c r="C11656" s="7"/>
      <c r="D11656" s="7"/>
      <c r="E11656" s="7"/>
      <c r="F11656" s="7"/>
      <c r="G11656" s="7"/>
      <c r="H11656" s="7"/>
      <c r="J11656" s="7"/>
      <c r="K11656" s="7"/>
      <c r="L11656" s="7"/>
      <c r="Q11656" s="7"/>
      <c r="S11656" s="7"/>
      <c r="T11656" s="7"/>
      <c r="Y11656" s="7"/>
      <c r="AA11656" s="7"/>
      <c r="AB11656" s="7"/>
      <c r="AG11656" s="7"/>
    </row>
    <row r="11657" spans="1:33">
      <c r="A11657" s="7"/>
      <c r="B11657" s="7"/>
      <c r="C11657" s="7"/>
      <c r="D11657" s="7"/>
      <c r="E11657" s="7"/>
      <c r="F11657" s="7"/>
      <c r="G11657" s="7"/>
      <c r="H11657" s="7"/>
      <c r="J11657" s="7"/>
      <c r="K11657" s="7"/>
      <c r="L11657" s="7"/>
      <c r="Q11657" s="7"/>
      <c r="S11657" s="7"/>
      <c r="T11657" s="7"/>
      <c r="Y11657" s="7"/>
      <c r="AA11657" s="7"/>
      <c r="AB11657" s="7"/>
      <c r="AG11657" s="7"/>
    </row>
    <row r="11658" spans="1:33">
      <c r="A11658" s="7"/>
      <c r="B11658" s="7"/>
      <c r="C11658" s="7"/>
      <c r="D11658" s="7"/>
      <c r="E11658" s="7"/>
      <c r="F11658" s="7"/>
      <c r="G11658" s="7"/>
      <c r="H11658" s="7"/>
      <c r="J11658" s="7"/>
      <c r="K11658" s="7"/>
      <c r="L11658" s="7"/>
      <c r="Q11658" s="7"/>
      <c r="S11658" s="7"/>
      <c r="T11658" s="7"/>
      <c r="Y11658" s="7"/>
      <c r="AA11658" s="7"/>
      <c r="AB11658" s="7"/>
      <c r="AG11658" s="7"/>
    </row>
    <row r="11659" spans="1:33">
      <c r="A11659" s="7"/>
      <c r="B11659" s="7"/>
      <c r="C11659" s="7"/>
      <c r="D11659" s="7"/>
      <c r="E11659" s="7"/>
      <c r="F11659" s="7"/>
      <c r="G11659" s="7"/>
      <c r="H11659" s="7"/>
      <c r="J11659" s="7"/>
      <c r="K11659" s="7"/>
      <c r="L11659" s="7"/>
      <c r="Q11659" s="7"/>
      <c r="S11659" s="7"/>
      <c r="T11659" s="7"/>
      <c r="Y11659" s="7"/>
      <c r="AA11659" s="7"/>
      <c r="AB11659" s="7"/>
      <c r="AG11659" s="7"/>
    </row>
    <row r="11660" spans="1:33">
      <c r="A11660" s="7"/>
      <c r="B11660" s="7"/>
      <c r="C11660" s="7"/>
      <c r="D11660" s="7"/>
      <c r="E11660" s="7"/>
      <c r="F11660" s="7"/>
      <c r="G11660" s="7"/>
      <c r="H11660" s="7"/>
      <c r="J11660" s="7"/>
      <c r="K11660" s="7"/>
      <c r="L11660" s="7"/>
      <c r="Q11660" s="7"/>
      <c r="S11660" s="7"/>
      <c r="T11660" s="7"/>
      <c r="Y11660" s="7"/>
      <c r="AA11660" s="7"/>
      <c r="AB11660" s="7"/>
      <c r="AG11660" s="7"/>
    </row>
    <row r="11661" spans="1:33">
      <c r="A11661" s="7"/>
      <c r="B11661" s="7"/>
      <c r="C11661" s="7"/>
      <c r="D11661" s="7"/>
      <c r="E11661" s="7"/>
      <c r="F11661" s="7"/>
      <c r="G11661" s="7"/>
      <c r="H11661" s="7"/>
      <c r="J11661" s="7"/>
      <c r="K11661" s="7"/>
      <c r="L11661" s="7"/>
      <c r="Q11661" s="7"/>
      <c r="S11661" s="7"/>
      <c r="T11661" s="7"/>
      <c r="Y11661" s="7"/>
      <c r="AA11661" s="7"/>
      <c r="AB11661" s="7"/>
      <c r="AG11661" s="7"/>
    </row>
    <row r="11662" spans="1:33">
      <c r="A11662" s="7"/>
      <c r="B11662" s="7"/>
      <c r="C11662" s="7"/>
      <c r="D11662" s="7"/>
      <c r="E11662" s="7"/>
      <c r="F11662" s="7"/>
      <c r="G11662" s="7"/>
      <c r="H11662" s="7"/>
      <c r="J11662" s="7"/>
      <c r="K11662" s="7"/>
      <c r="L11662" s="7"/>
      <c r="Q11662" s="7"/>
      <c r="S11662" s="7"/>
      <c r="T11662" s="7"/>
      <c r="Y11662" s="7"/>
      <c r="AA11662" s="7"/>
      <c r="AB11662" s="7"/>
      <c r="AG11662" s="7"/>
    </row>
    <row r="11663" spans="1:33">
      <c r="A11663" s="7"/>
      <c r="B11663" s="7"/>
      <c r="C11663" s="7"/>
      <c r="D11663" s="7"/>
      <c r="E11663" s="7"/>
      <c r="F11663" s="7"/>
      <c r="G11663" s="7"/>
      <c r="H11663" s="7"/>
      <c r="J11663" s="7"/>
      <c r="K11663" s="7"/>
      <c r="L11663" s="7"/>
      <c r="Q11663" s="7"/>
      <c r="S11663" s="7"/>
      <c r="T11663" s="7"/>
      <c r="Y11663" s="7"/>
      <c r="AA11663" s="7"/>
      <c r="AB11663" s="7"/>
      <c r="AG11663" s="7"/>
    </row>
    <row r="11664" spans="1:33">
      <c r="A11664" s="7"/>
      <c r="B11664" s="7"/>
      <c r="C11664" s="7"/>
      <c r="D11664" s="7"/>
      <c r="E11664" s="7"/>
      <c r="F11664" s="7"/>
      <c r="G11664" s="7"/>
      <c r="H11664" s="7"/>
      <c r="J11664" s="7"/>
      <c r="K11664" s="7"/>
      <c r="L11664" s="7"/>
      <c r="Q11664" s="7"/>
      <c r="S11664" s="7"/>
      <c r="T11664" s="7"/>
      <c r="Y11664" s="7"/>
      <c r="AA11664" s="7"/>
      <c r="AB11664" s="7"/>
      <c r="AG11664" s="7"/>
    </row>
    <row r="11665" spans="1:33">
      <c r="A11665" s="7"/>
      <c r="B11665" s="7"/>
      <c r="C11665" s="7"/>
      <c r="D11665" s="7"/>
      <c r="E11665" s="7"/>
      <c r="F11665" s="7"/>
      <c r="G11665" s="7"/>
      <c r="H11665" s="7"/>
      <c r="J11665" s="7"/>
      <c r="K11665" s="7"/>
      <c r="L11665" s="7"/>
      <c r="Q11665" s="7"/>
      <c r="S11665" s="7"/>
      <c r="T11665" s="7"/>
      <c r="Y11665" s="7"/>
      <c r="AA11665" s="7"/>
      <c r="AB11665" s="7"/>
      <c r="AG11665" s="7"/>
    </row>
    <row r="11666" spans="1:33">
      <c r="A11666" s="7"/>
      <c r="B11666" s="7"/>
      <c r="C11666" s="7"/>
      <c r="D11666" s="7"/>
      <c r="E11666" s="7"/>
      <c r="F11666" s="7"/>
      <c r="G11666" s="7"/>
      <c r="H11666" s="7"/>
      <c r="J11666" s="7"/>
      <c r="K11666" s="7"/>
      <c r="L11666" s="7"/>
      <c r="Q11666" s="7"/>
      <c r="S11666" s="7"/>
      <c r="T11666" s="7"/>
      <c r="Y11666" s="7"/>
      <c r="AA11666" s="7"/>
      <c r="AB11666" s="7"/>
      <c r="AG11666" s="7"/>
    </row>
    <row r="11667" spans="1:33">
      <c r="A11667" s="7"/>
      <c r="B11667" s="7"/>
      <c r="C11667" s="7"/>
      <c r="D11667" s="7"/>
      <c r="E11667" s="7"/>
      <c r="F11667" s="7"/>
      <c r="G11667" s="7"/>
      <c r="H11667" s="7"/>
      <c r="J11667" s="7"/>
      <c r="K11667" s="7"/>
      <c r="L11667" s="7"/>
      <c r="Q11667" s="7"/>
      <c r="S11667" s="7"/>
      <c r="T11667" s="7"/>
      <c r="Y11667" s="7"/>
      <c r="AA11667" s="7"/>
      <c r="AB11667" s="7"/>
      <c r="AG11667" s="7"/>
    </row>
    <row r="11668" spans="1:33">
      <c r="A11668" s="7"/>
      <c r="B11668" s="7"/>
      <c r="C11668" s="7"/>
      <c r="D11668" s="7"/>
      <c r="E11668" s="7"/>
      <c r="F11668" s="7"/>
      <c r="G11668" s="7"/>
      <c r="H11668" s="7"/>
      <c r="J11668" s="7"/>
      <c r="K11668" s="7"/>
      <c r="L11668" s="7"/>
      <c r="Q11668" s="7"/>
      <c r="S11668" s="7"/>
      <c r="T11668" s="7"/>
      <c r="Y11668" s="7"/>
      <c r="AA11668" s="7"/>
      <c r="AB11668" s="7"/>
      <c r="AG11668" s="7"/>
    </row>
    <row r="11669" spans="1:33">
      <c r="A11669" s="7"/>
      <c r="B11669" s="7"/>
      <c r="C11669" s="7"/>
      <c r="D11669" s="7"/>
      <c r="E11669" s="7"/>
      <c r="F11669" s="7"/>
      <c r="G11669" s="7"/>
      <c r="H11669" s="7"/>
      <c r="J11669" s="7"/>
      <c r="K11669" s="7"/>
      <c r="L11669" s="7"/>
      <c r="Q11669" s="7"/>
      <c r="S11669" s="7"/>
      <c r="T11669" s="7"/>
      <c r="Y11669" s="7"/>
      <c r="AA11669" s="7"/>
      <c r="AB11669" s="7"/>
      <c r="AG11669" s="7"/>
    </row>
    <row r="11670" spans="1:33">
      <c r="A11670" s="7"/>
      <c r="B11670" s="7"/>
      <c r="C11670" s="7"/>
      <c r="D11670" s="7"/>
      <c r="E11670" s="7"/>
      <c r="F11670" s="7"/>
      <c r="G11670" s="7"/>
      <c r="H11670" s="7"/>
      <c r="J11670" s="7"/>
      <c r="K11670" s="7"/>
      <c r="L11670" s="7"/>
      <c r="Q11670" s="7"/>
      <c r="S11670" s="7"/>
      <c r="T11670" s="7"/>
      <c r="Y11670" s="7"/>
      <c r="AA11670" s="7"/>
      <c r="AB11670" s="7"/>
      <c r="AG11670" s="7"/>
    </row>
    <row r="11671" spans="1:33">
      <c r="A11671" s="7"/>
      <c r="B11671" s="7"/>
      <c r="C11671" s="7"/>
      <c r="D11671" s="7"/>
      <c r="E11671" s="7"/>
      <c r="F11671" s="7"/>
      <c r="G11671" s="7"/>
      <c r="H11671" s="7"/>
      <c r="J11671" s="7"/>
      <c r="K11671" s="7"/>
      <c r="L11671" s="7"/>
      <c r="Q11671" s="7"/>
      <c r="S11671" s="7"/>
      <c r="T11671" s="7"/>
      <c r="Y11671" s="7"/>
      <c r="AA11671" s="7"/>
      <c r="AB11671" s="7"/>
      <c r="AG11671" s="7"/>
    </row>
    <row r="11672" spans="1:33">
      <c r="A11672" s="7"/>
      <c r="B11672" s="7"/>
      <c r="C11672" s="7"/>
      <c r="D11672" s="7"/>
      <c r="E11672" s="7"/>
      <c r="F11672" s="7"/>
      <c r="G11672" s="7"/>
      <c r="H11672" s="7"/>
      <c r="J11672" s="7"/>
      <c r="K11672" s="7"/>
      <c r="L11672" s="7"/>
      <c r="Q11672" s="7"/>
      <c r="S11672" s="7"/>
      <c r="T11672" s="7"/>
      <c r="Y11672" s="7"/>
      <c r="AA11672" s="7"/>
      <c r="AB11672" s="7"/>
      <c r="AG11672" s="7"/>
    </row>
    <row r="11673" spans="1:33">
      <c r="A11673" s="7"/>
      <c r="B11673" s="7"/>
      <c r="C11673" s="7"/>
      <c r="D11673" s="7"/>
      <c r="E11673" s="7"/>
      <c r="F11673" s="7"/>
      <c r="G11673" s="7"/>
      <c r="H11673" s="7"/>
      <c r="J11673" s="7"/>
      <c r="K11673" s="7"/>
      <c r="L11673" s="7"/>
      <c r="Q11673" s="7"/>
      <c r="S11673" s="7"/>
      <c r="T11673" s="7"/>
      <c r="Y11673" s="7"/>
      <c r="AA11673" s="7"/>
      <c r="AB11673" s="7"/>
      <c r="AG11673" s="7"/>
    </row>
    <row r="11674" spans="1:33">
      <c r="A11674" s="7"/>
      <c r="B11674" s="7"/>
      <c r="C11674" s="7"/>
      <c r="D11674" s="7"/>
      <c r="E11674" s="7"/>
      <c r="F11674" s="7"/>
      <c r="G11674" s="7"/>
      <c r="H11674" s="7"/>
      <c r="J11674" s="7"/>
      <c r="K11674" s="7"/>
      <c r="L11674" s="7"/>
      <c r="Q11674" s="7"/>
      <c r="S11674" s="7"/>
      <c r="T11674" s="7"/>
      <c r="Y11674" s="7"/>
      <c r="AA11674" s="7"/>
      <c r="AB11674" s="7"/>
      <c r="AG11674" s="7"/>
    </row>
    <row r="11675" spans="1:33">
      <c r="A11675" s="7"/>
      <c r="B11675" s="7"/>
      <c r="C11675" s="7"/>
      <c r="D11675" s="7"/>
      <c r="E11675" s="7"/>
      <c r="F11675" s="7"/>
      <c r="G11675" s="7"/>
      <c r="H11675" s="7"/>
      <c r="J11675" s="7"/>
      <c r="K11675" s="7"/>
      <c r="L11675" s="7"/>
      <c r="Q11675" s="7"/>
      <c r="S11675" s="7"/>
      <c r="T11675" s="7"/>
      <c r="Y11675" s="7"/>
      <c r="AA11675" s="7"/>
      <c r="AB11675" s="7"/>
      <c r="AG11675" s="7"/>
    </row>
    <row r="11676" spans="1:33">
      <c r="A11676" s="7"/>
      <c r="B11676" s="7"/>
      <c r="C11676" s="7"/>
      <c r="D11676" s="7"/>
      <c r="E11676" s="7"/>
      <c r="F11676" s="7"/>
      <c r="G11676" s="7"/>
      <c r="H11676" s="7"/>
      <c r="J11676" s="7"/>
      <c r="K11676" s="7"/>
      <c r="L11676" s="7"/>
      <c r="Q11676" s="7"/>
      <c r="S11676" s="7"/>
      <c r="T11676" s="7"/>
      <c r="Y11676" s="7"/>
      <c r="AA11676" s="7"/>
      <c r="AB11676" s="7"/>
      <c r="AG11676" s="7"/>
    </row>
    <row r="11677" spans="1:33">
      <c r="A11677" s="7"/>
      <c r="B11677" s="7"/>
      <c r="C11677" s="7"/>
      <c r="D11677" s="7"/>
      <c r="E11677" s="7"/>
      <c r="F11677" s="7"/>
      <c r="G11677" s="7"/>
      <c r="H11677" s="7"/>
      <c r="J11677" s="7"/>
      <c r="K11677" s="7"/>
      <c r="L11677" s="7"/>
      <c r="Q11677" s="7"/>
      <c r="S11677" s="7"/>
      <c r="T11677" s="7"/>
      <c r="Y11677" s="7"/>
      <c r="AA11677" s="7"/>
      <c r="AB11677" s="7"/>
      <c r="AG11677" s="7"/>
    </row>
    <row r="11678" spans="1:33">
      <c r="A11678" s="7"/>
      <c r="B11678" s="7"/>
      <c r="C11678" s="7"/>
      <c r="D11678" s="7"/>
      <c r="E11678" s="7"/>
      <c r="F11678" s="7"/>
      <c r="G11678" s="7"/>
      <c r="H11678" s="7"/>
      <c r="J11678" s="7"/>
      <c r="K11678" s="7"/>
      <c r="L11678" s="7"/>
      <c r="Q11678" s="7"/>
      <c r="S11678" s="7"/>
      <c r="T11678" s="7"/>
      <c r="Y11678" s="7"/>
      <c r="AA11678" s="7"/>
      <c r="AB11678" s="7"/>
      <c r="AG11678" s="7"/>
    </row>
    <row r="11679" spans="1:33">
      <c r="A11679" s="7"/>
      <c r="B11679" s="7"/>
      <c r="C11679" s="7"/>
      <c r="D11679" s="7"/>
      <c r="E11679" s="7"/>
      <c r="F11679" s="7"/>
      <c r="G11679" s="7"/>
      <c r="H11679" s="7"/>
      <c r="J11679" s="7"/>
      <c r="K11679" s="7"/>
      <c r="L11679" s="7"/>
      <c r="Q11679" s="7"/>
      <c r="S11679" s="7"/>
      <c r="T11679" s="7"/>
      <c r="Y11679" s="7"/>
      <c r="AA11679" s="7"/>
      <c r="AB11679" s="7"/>
      <c r="AG11679" s="7"/>
    </row>
    <row r="11680" spans="1:33">
      <c r="A11680" s="7"/>
      <c r="B11680" s="7"/>
      <c r="C11680" s="7"/>
      <c r="D11680" s="7"/>
      <c r="E11680" s="7"/>
      <c r="F11680" s="7"/>
      <c r="G11680" s="7"/>
      <c r="H11680" s="7"/>
      <c r="J11680" s="7"/>
      <c r="K11680" s="7"/>
      <c r="L11680" s="7"/>
      <c r="Q11680" s="7"/>
      <c r="S11680" s="7"/>
      <c r="T11680" s="7"/>
      <c r="Y11680" s="7"/>
      <c r="AA11680" s="7"/>
      <c r="AB11680" s="7"/>
      <c r="AG11680" s="7"/>
    </row>
    <row r="11681" spans="1:33">
      <c r="A11681" s="7"/>
      <c r="B11681" s="7"/>
      <c r="C11681" s="7"/>
      <c r="D11681" s="7"/>
      <c r="E11681" s="7"/>
      <c r="F11681" s="7"/>
      <c r="G11681" s="7"/>
      <c r="H11681" s="7"/>
      <c r="J11681" s="7"/>
      <c r="K11681" s="7"/>
      <c r="L11681" s="7"/>
      <c r="Q11681" s="7"/>
      <c r="S11681" s="7"/>
      <c r="T11681" s="7"/>
      <c r="Y11681" s="7"/>
      <c r="AA11681" s="7"/>
      <c r="AB11681" s="7"/>
      <c r="AG11681" s="7"/>
    </row>
    <row r="11682" spans="1:33">
      <c r="A11682" s="7"/>
      <c r="B11682" s="7"/>
      <c r="C11682" s="7"/>
      <c r="D11682" s="7"/>
      <c r="E11682" s="7"/>
      <c r="F11682" s="7"/>
      <c r="G11682" s="7"/>
      <c r="H11682" s="7"/>
      <c r="J11682" s="7"/>
      <c r="K11682" s="7"/>
      <c r="L11682" s="7"/>
      <c r="Q11682" s="7"/>
      <c r="S11682" s="7"/>
      <c r="T11682" s="7"/>
      <c r="Y11682" s="7"/>
      <c r="AA11682" s="7"/>
      <c r="AB11682" s="7"/>
      <c r="AG11682" s="7"/>
    </row>
    <row r="11683" spans="1:33">
      <c r="A11683" s="7"/>
      <c r="B11683" s="7"/>
      <c r="C11683" s="7"/>
      <c r="D11683" s="7"/>
      <c r="E11683" s="7"/>
      <c r="F11683" s="7"/>
      <c r="G11683" s="7"/>
      <c r="H11683" s="7"/>
      <c r="J11683" s="7"/>
      <c r="K11683" s="7"/>
      <c r="L11683" s="7"/>
      <c r="Q11683" s="7"/>
      <c r="S11683" s="7"/>
      <c r="T11683" s="7"/>
      <c r="Y11683" s="7"/>
      <c r="AA11683" s="7"/>
      <c r="AB11683" s="7"/>
      <c r="AG11683" s="7"/>
    </row>
    <row r="11684" spans="1:33">
      <c r="A11684" s="7"/>
      <c r="B11684" s="7"/>
      <c r="C11684" s="7"/>
      <c r="D11684" s="7"/>
      <c r="E11684" s="7"/>
      <c r="F11684" s="7"/>
      <c r="G11684" s="7"/>
      <c r="H11684" s="7"/>
      <c r="J11684" s="7"/>
      <c r="K11684" s="7"/>
      <c r="L11684" s="7"/>
      <c r="Q11684" s="7"/>
      <c r="S11684" s="7"/>
      <c r="T11684" s="7"/>
      <c r="Y11684" s="7"/>
      <c r="AA11684" s="7"/>
      <c r="AB11684" s="7"/>
      <c r="AG11684" s="7"/>
    </row>
    <row r="11685" spans="1:33">
      <c r="A11685" s="7"/>
      <c r="B11685" s="7"/>
      <c r="C11685" s="7"/>
      <c r="D11685" s="7"/>
      <c r="E11685" s="7"/>
      <c r="F11685" s="7"/>
      <c r="G11685" s="7"/>
      <c r="H11685" s="7"/>
      <c r="J11685" s="7"/>
      <c r="K11685" s="7"/>
      <c r="L11685" s="7"/>
      <c r="Q11685" s="7"/>
      <c r="S11685" s="7"/>
      <c r="T11685" s="7"/>
      <c r="Y11685" s="7"/>
      <c r="AA11685" s="7"/>
      <c r="AB11685" s="7"/>
      <c r="AG11685" s="7"/>
    </row>
    <row r="11686" spans="1:33">
      <c r="A11686" s="7"/>
      <c r="B11686" s="7"/>
      <c r="C11686" s="7"/>
      <c r="D11686" s="7"/>
      <c r="E11686" s="7"/>
      <c r="F11686" s="7"/>
      <c r="G11686" s="7"/>
      <c r="H11686" s="7"/>
      <c r="J11686" s="7"/>
      <c r="K11686" s="7"/>
      <c r="L11686" s="7"/>
      <c r="Q11686" s="7"/>
      <c r="S11686" s="7"/>
      <c r="T11686" s="7"/>
      <c r="Y11686" s="7"/>
      <c r="AA11686" s="7"/>
      <c r="AB11686" s="7"/>
      <c r="AG11686" s="7"/>
    </row>
    <row r="11687" spans="1:33">
      <c r="A11687" s="7"/>
      <c r="B11687" s="7"/>
      <c r="C11687" s="7"/>
      <c r="D11687" s="7"/>
      <c r="E11687" s="7"/>
      <c r="F11687" s="7"/>
      <c r="G11687" s="7"/>
      <c r="H11687" s="7"/>
      <c r="J11687" s="7"/>
      <c r="K11687" s="7"/>
      <c r="L11687" s="7"/>
      <c r="Q11687" s="7"/>
      <c r="S11687" s="7"/>
      <c r="T11687" s="7"/>
      <c r="Y11687" s="7"/>
      <c r="AA11687" s="7"/>
      <c r="AB11687" s="7"/>
      <c r="AG11687" s="7"/>
    </row>
    <row r="11688" spans="1:33">
      <c r="A11688" s="7"/>
      <c r="B11688" s="7"/>
      <c r="C11688" s="7"/>
      <c r="D11688" s="7"/>
      <c r="E11688" s="7"/>
      <c r="F11688" s="7"/>
      <c r="G11688" s="7"/>
      <c r="H11688" s="7"/>
      <c r="J11688" s="7"/>
      <c r="K11688" s="7"/>
      <c r="L11688" s="7"/>
      <c r="Q11688" s="7"/>
      <c r="S11688" s="7"/>
      <c r="T11688" s="7"/>
      <c r="Y11688" s="7"/>
      <c r="AA11688" s="7"/>
      <c r="AB11688" s="7"/>
      <c r="AG11688" s="7"/>
    </row>
    <row r="11689" spans="1:33">
      <c r="A11689" s="7"/>
      <c r="B11689" s="7"/>
      <c r="C11689" s="7"/>
      <c r="D11689" s="7"/>
      <c r="E11689" s="7"/>
      <c r="F11689" s="7"/>
      <c r="G11689" s="7"/>
      <c r="H11689" s="7"/>
      <c r="J11689" s="7"/>
      <c r="K11689" s="7"/>
      <c r="L11689" s="7"/>
      <c r="Q11689" s="7"/>
      <c r="S11689" s="7"/>
      <c r="T11689" s="7"/>
      <c r="Y11689" s="7"/>
      <c r="AA11689" s="7"/>
      <c r="AB11689" s="7"/>
      <c r="AG11689" s="7"/>
    </row>
    <row r="11690" spans="1:33">
      <c r="A11690" s="7"/>
      <c r="B11690" s="7"/>
      <c r="C11690" s="7"/>
      <c r="D11690" s="7"/>
      <c r="E11690" s="7"/>
      <c r="F11690" s="7"/>
      <c r="G11690" s="7"/>
      <c r="H11690" s="7"/>
      <c r="J11690" s="7"/>
      <c r="K11690" s="7"/>
      <c r="L11690" s="7"/>
      <c r="Q11690" s="7"/>
      <c r="S11690" s="7"/>
      <c r="T11690" s="7"/>
      <c r="Y11690" s="7"/>
      <c r="AA11690" s="7"/>
      <c r="AB11690" s="7"/>
      <c r="AG11690" s="7"/>
    </row>
    <row r="11691" spans="1:33">
      <c r="A11691" s="7"/>
      <c r="B11691" s="7"/>
      <c r="C11691" s="7"/>
      <c r="D11691" s="7"/>
      <c r="E11691" s="7"/>
      <c r="F11691" s="7"/>
      <c r="G11691" s="7"/>
      <c r="H11691" s="7"/>
      <c r="J11691" s="7"/>
      <c r="K11691" s="7"/>
      <c r="L11691" s="7"/>
      <c r="Q11691" s="7"/>
      <c r="S11691" s="7"/>
      <c r="T11691" s="7"/>
      <c r="Y11691" s="7"/>
      <c r="AA11691" s="7"/>
      <c r="AB11691" s="7"/>
      <c r="AG11691" s="7"/>
    </row>
    <row r="11692" spans="1:33">
      <c r="A11692" s="7"/>
      <c r="B11692" s="7"/>
      <c r="C11692" s="7"/>
      <c r="D11692" s="7"/>
      <c r="E11692" s="7"/>
      <c r="F11692" s="7"/>
      <c r="G11692" s="7"/>
      <c r="H11692" s="7"/>
      <c r="J11692" s="7"/>
      <c r="K11692" s="7"/>
      <c r="L11692" s="7"/>
      <c r="Q11692" s="7"/>
      <c r="S11692" s="7"/>
      <c r="T11692" s="7"/>
      <c r="Y11692" s="7"/>
      <c r="AA11692" s="7"/>
      <c r="AB11692" s="7"/>
      <c r="AG11692" s="7"/>
    </row>
    <row r="11693" spans="1:33">
      <c r="A11693" s="7"/>
      <c r="B11693" s="7"/>
      <c r="C11693" s="7"/>
      <c r="D11693" s="7"/>
      <c r="E11693" s="7"/>
      <c r="F11693" s="7"/>
      <c r="G11693" s="7"/>
      <c r="H11693" s="7"/>
      <c r="J11693" s="7"/>
      <c r="K11693" s="7"/>
      <c r="L11693" s="7"/>
      <c r="Q11693" s="7"/>
      <c r="S11693" s="7"/>
      <c r="T11693" s="7"/>
      <c r="Y11693" s="7"/>
      <c r="AA11693" s="7"/>
      <c r="AB11693" s="7"/>
      <c r="AG11693" s="7"/>
    </row>
    <row r="11694" spans="1:33">
      <c r="A11694" s="7"/>
      <c r="B11694" s="7"/>
      <c r="C11694" s="7"/>
      <c r="D11694" s="7"/>
      <c r="E11694" s="7"/>
      <c r="F11694" s="7"/>
      <c r="G11694" s="7"/>
      <c r="H11694" s="7"/>
      <c r="J11694" s="7"/>
      <c r="K11694" s="7"/>
      <c r="L11694" s="7"/>
      <c r="Q11694" s="7"/>
      <c r="S11694" s="7"/>
      <c r="T11694" s="7"/>
      <c r="Y11694" s="7"/>
      <c r="AA11694" s="7"/>
      <c r="AB11694" s="7"/>
      <c r="AG11694" s="7"/>
    </row>
    <row r="11695" spans="1:33">
      <c r="A11695" s="7"/>
      <c r="B11695" s="7"/>
      <c r="C11695" s="7"/>
      <c r="D11695" s="7"/>
      <c r="E11695" s="7"/>
      <c r="F11695" s="7"/>
      <c r="G11695" s="7"/>
      <c r="H11695" s="7"/>
      <c r="J11695" s="7"/>
      <c r="K11695" s="7"/>
      <c r="L11695" s="7"/>
      <c r="Q11695" s="7"/>
      <c r="S11695" s="7"/>
      <c r="T11695" s="7"/>
      <c r="Y11695" s="7"/>
      <c r="AA11695" s="7"/>
      <c r="AB11695" s="7"/>
      <c r="AG11695" s="7"/>
    </row>
    <row r="11696" spans="1:33">
      <c r="A11696" s="7"/>
      <c r="B11696" s="7"/>
      <c r="C11696" s="7"/>
      <c r="D11696" s="7"/>
      <c r="E11696" s="7"/>
      <c r="F11696" s="7"/>
      <c r="G11696" s="7"/>
      <c r="H11696" s="7"/>
      <c r="J11696" s="7"/>
      <c r="K11696" s="7"/>
      <c r="L11696" s="7"/>
      <c r="Q11696" s="7"/>
      <c r="S11696" s="7"/>
      <c r="T11696" s="7"/>
      <c r="Y11696" s="7"/>
      <c r="AA11696" s="7"/>
      <c r="AB11696" s="7"/>
      <c r="AG11696" s="7"/>
    </row>
    <row r="11697" spans="1:33">
      <c r="A11697" s="7"/>
      <c r="B11697" s="7"/>
      <c r="C11697" s="7"/>
      <c r="D11697" s="7"/>
      <c r="E11697" s="7"/>
      <c r="F11697" s="7"/>
      <c r="G11697" s="7"/>
      <c r="H11697" s="7"/>
      <c r="J11697" s="7"/>
      <c r="K11697" s="7"/>
      <c r="L11697" s="7"/>
      <c r="Q11697" s="7"/>
      <c r="S11697" s="7"/>
      <c r="T11697" s="7"/>
      <c r="Y11697" s="7"/>
      <c r="AA11697" s="7"/>
      <c r="AB11697" s="7"/>
      <c r="AG11697" s="7"/>
    </row>
    <row r="11698" spans="1:33">
      <c r="A11698" s="7"/>
      <c r="B11698" s="7"/>
      <c r="C11698" s="7"/>
      <c r="D11698" s="7"/>
      <c r="E11698" s="7"/>
      <c r="F11698" s="7"/>
      <c r="G11698" s="7"/>
      <c r="H11698" s="7"/>
      <c r="J11698" s="7"/>
      <c r="K11698" s="7"/>
      <c r="L11698" s="7"/>
      <c r="Q11698" s="7"/>
      <c r="S11698" s="7"/>
      <c r="T11698" s="7"/>
      <c r="Y11698" s="7"/>
      <c r="AA11698" s="7"/>
      <c r="AB11698" s="7"/>
      <c r="AG11698" s="7"/>
    </row>
    <row r="11699" spans="1:33">
      <c r="A11699" s="7"/>
      <c r="B11699" s="7"/>
      <c r="C11699" s="7"/>
      <c r="D11699" s="7"/>
      <c r="E11699" s="7"/>
      <c r="F11699" s="7"/>
      <c r="G11699" s="7"/>
      <c r="H11699" s="7"/>
      <c r="J11699" s="7"/>
      <c r="K11699" s="7"/>
      <c r="L11699" s="7"/>
      <c r="Q11699" s="7"/>
      <c r="S11699" s="7"/>
      <c r="T11699" s="7"/>
      <c r="Y11699" s="7"/>
      <c r="AA11699" s="7"/>
      <c r="AB11699" s="7"/>
      <c r="AG11699" s="7"/>
    </row>
    <row r="11700" spans="1:33">
      <c r="A11700" s="7"/>
      <c r="B11700" s="7"/>
      <c r="C11700" s="7"/>
      <c r="D11700" s="7"/>
      <c r="E11700" s="7"/>
      <c r="F11700" s="7"/>
      <c r="G11700" s="7"/>
      <c r="H11700" s="7"/>
      <c r="J11700" s="7"/>
      <c r="K11700" s="7"/>
      <c r="L11700" s="7"/>
      <c r="Q11700" s="7"/>
      <c r="S11700" s="7"/>
      <c r="T11700" s="7"/>
      <c r="Y11700" s="7"/>
      <c r="AA11700" s="7"/>
      <c r="AB11700" s="7"/>
      <c r="AG11700" s="7"/>
    </row>
    <row r="11701" spans="1:33">
      <c r="A11701" s="7"/>
      <c r="B11701" s="7"/>
      <c r="C11701" s="7"/>
      <c r="D11701" s="7"/>
      <c r="E11701" s="7"/>
      <c r="F11701" s="7"/>
      <c r="G11701" s="7"/>
      <c r="H11701" s="7"/>
      <c r="J11701" s="7"/>
      <c r="K11701" s="7"/>
      <c r="L11701" s="7"/>
      <c r="Q11701" s="7"/>
      <c r="S11701" s="7"/>
      <c r="T11701" s="7"/>
      <c r="Y11701" s="7"/>
      <c r="AA11701" s="7"/>
      <c r="AB11701" s="7"/>
      <c r="AG11701" s="7"/>
    </row>
    <row r="11702" spans="1:33">
      <c r="A11702" s="7"/>
      <c r="B11702" s="7"/>
      <c r="C11702" s="7"/>
      <c r="D11702" s="7"/>
      <c r="E11702" s="7"/>
      <c r="F11702" s="7"/>
      <c r="G11702" s="7"/>
      <c r="H11702" s="7"/>
      <c r="J11702" s="7"/>
      <c r="K11702" s="7"/>
      <c r="L11702" s="7"/>
      <c r="Q11702" s="7"/>
      <c r="S11702" s="7"/>
      <c r="T11702" s="7"/>
      <c r="Y11702" s="7"/>
      <c r="AA11702" s="7"/>
      <c r="AB11702" s="7"/>
      <c r="AG11702" s="7"/>
    </row>
    <row r="11703" spans="1:33">
      <c r="A11703" s="7"/>
      <c r="B11703" s="7"/>
      <c r="C11703" s="7"/>
      <c r="D11703" s="7"/>
      <c r="E11703" s="7"/>
      <c r="F11703" s="7"/>
      <c r="G11703" s="7"/>
      <c r="H11703" s="7"/>
      <c r="J11703" s="7"/>
      <c r="K11703" s="7"/>
      <c r="L11703" s="7"/>
      <c r="Q11703" s="7"/>
      <c r="S11703" s="7"/>
      <c r="T11703" s="7"/>
      <c r="Y11703" s="7"/>
      <c r="AA11703" s="7"/>
      <c r="AB11703" s="7"/>
      <c r="AG11703" s="7"/>
    </row>
    <row r="11704" spans="1:33">
      <c r="A11704" s="7"/>
      <c r="B11704" s="7"/>
      <c r="C11704" s="7"/>
      <c r="D11704" s="7"/>
      <c r="E11704" s="7"/>
      <c r="F11704" s="7"/>
      <c r="G11704" s="7"/>
      <c r="H11704" s="7"/>
      <c r="J11704" s="7"/>
      <c r="K11704" s="7"/>
      <c r="L11704" s="7"/>
      <c r="Q11704" s="7"/>
      <c r="S11704" s="7"/>
      <c r="T11704" s="7"/>
      <c r="Y11704" s="7"/>
      <c r="AA11704" s="7"/>
      <c r="AB11704" s="7"/>
      <c r="AG11704" s="7"/>
    </row>
    <row r="11705" spans="1:33">
      <c r="A11705" s="7"/>
      <c r="B11705" s="7"/>
      <c r="C11705" s="7"/>
      <c r="D11705" s="7"/>
      <c r="E11705" s="7"/>
      <c r="F11705" s="7"/>
      <c r="G11705" s="7"/>
      <c r="H11705" s="7"/>
      <c r="J11705" s="7"/>
      <c r="K11705" s="7"/>
      <c r="L11705" s="7"/>
      <c r="Q11705" s="7"/>
      <c r="S11705" s="7"/>
      <c r="T11705" s="7"/>
      <c r="Y11705" s="7"/>
      <c r="AA11705" s="7"/>
      <c r="AB11705" s="7"/>
      <c r="AG11705" s="7"/>
    </row>
    <row r="11706" spans="1:33">
      <c r="A11706" s="7"/>
      <c r="B11706" s="7"/>
      <c r="C11706" s="7"/>
      <c r="D11706" s="7"/>
      <c r="E11706" s="7"/>
      <c r="F11706" s="7"/>
      <c r="G11706" s="7"/>
      <c r="H11706" s="7"/>
      <c r="J11706" s="7"/>
      <c r="K11706" s="7"/>
      <c r="L11706" s="7"/>
      <c r="Q11706" s="7"/>
      <c r="S11706" s="7"/>
      <c r="T11706" s="7"/>
      <c r="Y11706" s="7"/>
      <c r="AA11706" s="7"/>
      <c r="AB11706" s="7"/>
      <c r="AG11706" s="7"/>
    </row>
    <row r="11707" spans="1:33">
      <c r="A11707" s="7"/>
      <c r="B11707" s="7"/>
      <c r="C11707" s="7"/>
      <c r="D11707" s="7"/>
      <c r="E11707" s="7"/>
      <c r="F11707" s="7"/>
      <c r="G11707" s="7"/>
      <c r="H11707" s="7"/>
      <c r="J11707" s="7"/>
      <c r="K11707" s="7"/>
      <c r="L11707" s="7"/>
      <c r="Q11707" s="7"/>
      <c r="S11707" s="7"/>
      <c r="T11707" s="7"/>
      <c r="Y11707" s="7"/>
      <c r="AA11707" s="7"/>
      <c r="AB11707" s="7"/>
      <c r="AG11707" s="7"/>
    </row>
    <row r="11708" spans="1:33">
      <c r="A11708" s="7"/>
      <c r="B11708" s="7"/>
      <c r="C11708" s="7"/>
      <c r="D11708" s="7"/>
      <c r="E11708" s="7"/>
      <c r="F11708" s="7"/>
      <c r="G11708" s="7"/>
      <c r="H11708" s="7"/>
      <c r="J11708" s="7"/>
      <c r="K11708" s="7"/>
      <c r="L11708" s="7"/>
      <c r="Q11708" s="7"/>
      <c r="S11708" s="7"/>
      <c r="T11708" s="7"/>
      <c r="Y11708" s="7"/>
      <c r="AA11708" s="7"/>
      <c r="AB11708" s="7"/>
      <c r="AG11708" s="7"/>
    </row>
    <row r="11709" spans="1:33">
      <c r="A11709" s="7"/>
      <c r="B11709" s="7"/>
      <c r="C11709" s="7"/>
      <c r="D11709" s="7"/>
      <c r="E11709" s="7"/>
      <c r="F11709" s="7"/>
      <c r="G11709" s="7"/>
      <c r="H11709" s="7"/>
      <c r="J11709" s="7"/>
      <c r="K11709" s="7"/>
      <c r="L11709" s="7"/>
      <c r="Q11709" s="7"/>
      <c r="S11709" s="7"/>
      <c r="T11709" s="7"/>
      <c r="Y11709" s="7"/>
      <c r="AA11709" s="7"/>
      <c r="AB11709" s="7"/>
      <c r="AG11709" s="7"/>
    </row>
    <row r="11710" spans="1:33">
      <c r="A11710" s="7"/>
      <c r="B11710" s="7"/>
      <c r="C11710" s="7"/>
      <c r="D11710" s="7"/>
      <c r="E11710" s="7"/>
      <c r="F11710" s="7"/>
      <c r="G11710" s="7"/>
      <c r="H11710" s="7"/>
      <c r="J11710" s="7"/>
      <c r="K11710" s="7"/>
      <c r="L11710" s="7"/>
      <c r="Q11710" s="7"/>
      <c r="S11710" s="7"/>
      <c r="T11710" s="7"/>
      <c r="Y11710" s="7"/>
      <c r="AA11710" s="7"/>
      <c r="AB11710" s="7"/>
      <c r="AG11710" s="7"/>
    </row>
    <row r="11711" spans="1:33">
      <c r="A11711" s="7"/>
      <c r="B11711" s="7"/>
      <c r="C11711" s="7"/>
      <c r="D11711" s="7"/>
      <c r="E11711" s="7"/>
      <c r="F11711" s="7"/>
      <c r="G11711" s="7"/>
      <c r="H11711" s="7"/>
      <c r="J11711" s="7"/>
      <c r="K11711" s="7"/>
      <c r="L11711" s="7"/>
      <c r="Q11711" s="7"/>
      <c r="S11711" s="7"/>
      <c r="T11711" s="7"/>
      <c r="Y11711" s="7"/>
      <c r="AA11711" s="7"/>
      <c r="AB11711" s="7"/>
      <c r="AG11711" s="7"/>
    </row>
    <row r="11712" spans="1:33">
      <c r="A11712" s="7"/>
      <c r="B11712" s="7"/>
      <c r="C11712" s="7"/>
      <c r="D11712" s="7"/>
      <c r="E11712" s="7"/>
      <c r="F11712" s="7"/>
      <c r="G11712" s="7"/>
      <c r="H11712" s="7"/>
      <c r="J11712" s="7"/>
      <c r="K11712" s="7"/>
      <c r="L11712" s="7"/>
      <c r="Q11712" s="7"/>
      <c r="S11712" s="7"/>
      <c r="T11712" s="7"/>
      <c r="Y11712" s="7"/>
      <c r="AA11712" s="7"/>
      <c r="AB11712" s="7"/>
      <c r="AG11712" s="7"/>
    </row>
    <row r="11713" spans="1:33">
      <c r="A11713" s="7"/>
      <c r="B11713" s="7"/>
      <c r="C11713" s="7"/>
      <c r="D11713" s="7"/>
      <c r="E11713" s="7"/>
      <c r="F11713" s="7"/>
      <c r="G11713" s="7"/>
      <c r="H11713" s="7"/>
      <c r="J11713" s="7"/>
      <c r="K11713" s="7"/>
      <c r="L11713" s="7"/>
      <c r="Q11713" s="7"/>
      <c r="S11713" s="7"/>
      <c r="T11713" s="7"/>
      <c r="Y11713" s="7"/>
      <c r="AA11713" s="7"/>
      <c r="AB11713" s="7"/>
      <c r="AG11713" s="7"/>
    </row>
    <row r="11714" spans="1:33">
      <c r="A11714" s="7"/>
      <c r="B11714" s="7"/>
      <c r="C11714" s="7"/>
      <c r="D11714" s="7"/>
      <c r="E11714" s="7"/>
      <c r="F11714" s="7"/>
      <c r="G11714" s="7"/>
      <c r="H11714" s="7"/>
      <c r="J11714" s="7"/>
      <c r="K11714" s="7"/>
      <c r="L11714" s="7"/>
      <c r="Q11714" s="7"/>
      <c r="S11714" s="7"/>
      <c r="T11714" s="7"/>
      <c r="Y11714" s="7"/>
      <c r="AA11714" s="7"/>
      <c r="AB11714" s="7"/>
      <c r="AG11714" s="7"/>
    </row>
    <row r="11715" spans="1:33">
      <c r="A11715" s="7"/>
      <c r="B11715" s="7"/>
      <c r="C11715" s="7"/>
      <c r="D11715" s="7"/>
      <c r="E11715" s="7"/>
      <c r="F11715" s="7"/>
      <c r="G11715" s="7"/>
      <c r="H11715" s="7"/>
      <c r="J11715" s="7"/>
      <c r="K11715" s="7"/>
      <c r="L11715" s="7"/>
      <c r="Q11715" s="7"/>
      <c r="S11715" s="7"/>
      <c r="T11715" s="7"/>
      <c r="Y11715" s="7"/>
      <c r="AA11715" s="7"/>
      <c r="AB11715" s="7"/>
      <c r="AG11715" s="7"/>
    </row>
    <row r="11716" spans="1:33">
      <c r="A11716" s="7"/>
      <c r="B11716" s="7"/>
      <c r="C11716" s="7"/>
      <c r="D11716" s="7"/>
      <c r="E11716" s="7"/>
      <c r="F11716" s="7"/>
      <c r="G11716" s="7"/>
      <c r="H11716" s="7"/>
      <c r="J11716" s="7"/>
      <c r="K11716" s="7"/>
      <c r="L11716" s="7"/>
      <c r="Q11716" s="7"/>
      <c r="S11716" s="7"/>
      <c r="T11716" s="7"/>
      <c r="Y11716" s="7"/>
      <c r="AA11716" s="7"/>
      <c r="AB11716" s="7"/>
      <c r="AG11716" s="7"/>
    </row>
    <row r="11717" spans="1:33">
      <c r="A11717" s="7"/>
      <c r="B11717" s="7"/>
      <c r="C11717" s="7"/>
      <c r="D11717" s="7"/>
      <c r="E11717" s="7"/>
      <c r="F11717" s="7"/>
      <c r="G11717" s="7"/>
      <c r="H11717" s="7"/>
      <c r="J11717" s="7"/>
      <c r="K11717" s="7"/>
      <c r="L11717" s="7"/>
      <c r="Q11717" s="7"/>
      <c r="S11717" s="7"/>
      <c r="T11717" s="7"/>
      <c r="Y11717" s="7"/>
      <c r="AA11717" s="7"/>
      <c r="AB11717" s="7"/>
      <c r="AG11717" s="7"/>
    </row>
    <row r="11718" spans="1:33">
      <c r="A11718" s="7"/>
      <c r="B11718" s="7"/>
      <c r="C11718" s="7"/>
      <c r="D11718" s="7"/>
      <c r="E11718" s="7"/>
      <c r="F11718" s="7"/>
      <c r="G11718" s="7"/>
      <c r="H11718" s="7"/>
      <c r="J11718" s="7"/>
      <c r="K11718" s="7"/>
      <c r="L11718" s="7"/>
      <c r="Q11718" s="7"/>
      <c r="S11718" s="7"/>
      <c r="T11718" s="7"/>
      <c r="Y11718" s="7"/>
      <c r="AA11718" s="7"/>
      <c r="AB11718" s="7"/>
      <c r="AG11718" s="7"/>
    </row>
    <row r="11719" spans="1:33">
      <c r="A11719" s="7"/>
      <c r="B11719" s="7"/>
      <c r="C11719" s="7"/>
      <c r="D11719" s="7"/>
      <c r="E11719" s="7"/>
      <c r="F11719" s="7"/>
      <c r="G11719" s="7"/>
      <c r="H11719" s="7"/>
      <c r="J11719" s="7"/>
      <c r="K11719" s="7"/>
      <c r="L11719" s="7"/>
      <c r="Q11719" s="7"/>
      <c r="S11719" s="7"/>
      <c r="T11719" s="7"/>
      <c r="Y11719" s="7"/>
      <c r="AA11719" s="7"/>
      <c r="AB11719" s="7"/>
      <c r="AG11719" s="7"/>
    </row>
    <row r="11720" spans="1:33">
      <c r="A11720" s="7"/>
      <c r="B11720" s="7"/>
      <c r="C11720" s="7"/>
      <c r="D11720" s="7"/>
      <c r="E11720" s="7"/>
      <c r="F11720" s="7"/>
      <c r="G11720" s="7"/>
      <c r="H11720" s="7"/>
      <c r="J11720" s="7"/>
      <c r="K11720" s="7"/>
      <c r="L11720" s="7"/>
      <c r="Q11720" s="7"/>
      <c r="S11720" s="7"/>
      <c r="T11720" s="7"/>
      <c r="Y11720" s="7"/>
      <c r="AA11720" s="7"/>
      <c r="AB11720" s="7"/>
      <c r="AG11720" s="7"/>
    </row>
    <row r="11721" spans="1:33">
      <c r="A11721" s="7"/>
      <c r="B11721" s="7"/>
      <c r="C11721" s="7"/>
      <c r="D11721" s="7"/>
      <c r="E11721" s="7"/>
      <c r="F11721" s="7"/>
      <c r="G11721" s="7"/>
      <c r="H11721" s="7"/>
      <c r="J11721" s="7"/>
      <c r="K11721" s="7"/>
      <c r="L11721" s="7"/>
      <c r="Q11721" s="7"/>
      <c r="S11721" s="7"/>
      <c r="T11721" s="7"/>
      <c r="Y11721" s="7"/>
      <c r="AA11721" s="7"/>
      <c r="AB11721" s="7"/>
      <c r="AG11721" s="7"/>
    </row>
    <row r="11722" spans="1:33">
      <c r="A11722" s="7"/>
      <c r="B11722" s="7"/>
      <c r="C11722" s="7"/>
      <c r="D11722" s="7"/>
      <c r="E11722" s="7"/>
      <c r="F11722" s="7"/>
      <c r="G11722" s="7"/>
      <c r="H11722" s="7"/>
      <c r="J11722" s="7"/>
      <c r="K11722" s="7"/>
      <c r="L11722" s="7"/>
      <c r="Q11722" s="7"/>
      <c r="S11722" s="7"/>
      <c r="T11722" s="7"/>
      <c r="Y11722" s="7"/>
      <c r="AA11722" s="7"/>
      <c r="AB11722" s="7"/>
      <c r="AG11722" s="7"/>
    </row>
    <row r="11723" spans="1:33">
      <c r="A11723" s="7"/>
      <c r="B11723" s="7"/>
      <c r="C11723" s="7"/>
      <c r="D11723" s="7"/>
      <c r="E11723" s="7"/>
      <c r="F11723" s="7"/>
      <c r="G11723" s="7"/>
      <c r="H11723" s="7"/>
      <c r="J11723" s="7"/>
      <c r="K11723" s="7"/>
      <c r="L11723" s="7"/>
      <c r="Q11723" s="7"/>
      <c r="S11723" s="7"/>
      <c r="T11723" s="7"/>
      <c r="Y11723" s="7"/>
      <c r="AA11723" s="7"/>
      <c r="AB11723" s="7"/>
      <c r="AG11723" s="7"/>
    </row>
    <row r="11724" spans="1:33">
      <c r="A11724" s="7"/>
      <c r="B11724" s="7"/>
      <c r="C11724" s="7"/>
      <c r="D11724" s="7"/>
      <c r="E11724" s="7"/>
      <c r="F11724" s="7"/>
      <c r="G11724" s="7"/>
      <c r="H11724" s="7"/>
      <c r="J11724" s="7"/>
      <c r="K11724" s="7"/>
      <c r="L11724" s="7"/>
      <c r="Q11724" s="7"/>
      <c r="S11724" s="7"/>
      <c r="T11724" s="7"/>
      <c r="Y11724" s="7"/>
      <c r="AA11724" s="7"/>
      <c r="AB11724" s="7"/>
      <c r="AG11724" s="7"/>
    </row>
    <row r="11725" spans="1:33">
      <c r="A11725" s="7"/>
      <c r="B11725" s="7"/>
      <c r="C11725" s="7"/>
      <c r="D11725" s="7"/>
      <c r="E11725" s="7"/>
      <c r="F11725" s="7"/>
      <c r="G11725" s="7"/>
      <c r="H11725" s="7"/>
      <c r="J11725" s="7"/>
      <c r="K11725" s="7"/>
      <c r="L11725" s="7"/>
      <c r="Q11725" s="7"/>
      <c r="S11725" s="7"/>
      <c r="T11725" s="7"/>
      <c r="Y11725" s="7"/>
      <c r="AA11725" s="7"/>
      <c r="AB11725" s="7"/>
      <c r="AG11725" s="7"/>
    </row>
    <row r="11726" spans="1:33">
      <c r="A11726" s="7"/>
      <c r="B11726" s="7"/>
      <c r="C11726" s="7"/>
      <c r="D11726" s="7"/>
      <c r="E11726" s="7"/>
      <c r="F11726" s="7"/>
      <c r="G11726" s="7"/>
      <c r="H11726" s="7"/>
      <c r="J11726" s="7"/>
      <c r="K11726" s="7"/>
      <c r="L11726" s="7"/>
      <c r="Q11726" s="7"/>
      <c r="S11726" s="7"/>
      <c r="T11726" s="7"/>
      <c r="Y11726" s="7"/>
      <c r="AA11726" s="7"/>
      <c r="AB11726" s="7"/>
      <c r="AG11726" s="7"/>
    </row>
    <row r="11727" spans="1:33">
      <c r="A11727" s="7"/>
      <c r="B11727" s="7"/>
      <c r="C11727" s="7"/>
      <c r="D11727" s="7"/>
      <c r="E11727" s="7"/>
      <c r="F11727" s="7"/>
      <c r="G11727" s="7"/>
      <c r="H11727" s="7"/>
      <c r="J11727" s="7"/>
      <c r="K11727" s="7"/>
      <c r="L11727" s="7"/>
      <c r="Q11727" s="7"/>
      <c r="S11727" s="7"/>
      <c r="T11727" s="7"/>
      <c r="Y11727" s="7"/>
      <c r="AA11727" s="7"/>
      <c r="AB11727" s="7"/>
      <c r="AG11727" s="7"/>
    </row>
    <row r="11728" spans="1:33">
      <c r="A11728" s="7"/>
      <c r="B11728" s="7"/>
      <c r="C11728" s="7"/>
      <c r="D11728" s="7"/>
      <c r="E11728" s="7"/>
      <c r="F11728" s="7"/>
      <c r="G11728" s="7"/>
      <c r="H11728" s="7"/>
      <c r="J11728" s="7"/>
      <c r="K11728" s="7"/>
      <c r="L11728" s="7"/>
      <c r="Q11728" s="7"/>
      <c r="S11728" s="7"/>
      <c r="T11728" s="7"/>
      <c r="Y11728" s="7"/>
      <c r="AA11728" s="7"/>
      <c r="AB11728" s="7"/>
      <c r="AG11728" s="7"/>
    </row>
    <row r="11729" spans="1:33">
      <c r="A11729" s="7"/>
      <c r="B11729" s="7"/>
      <c r="C11729" s="7"/>
      <c r="D11729" s="7"/>
      <c r="E11729" s="7"/>
      <c r="F11729" s="7"/>
      <c r="G11729" s="7"/>
      <c r="H11729" s="7"/>
      <c r="J11729" s="7"/>
      <c r="K11729" s="7"/>
      <c r="L11729" s="7"/>
      <c r="Q11729" s="7"/>
      <c r="S11729" s="7"/>
      <c r="T11729" s="7"/>
      <c r="Y11729" s="7"/>
      <c r="AA11729" s="7"/>
      <c r="AB11729" s="7"/>
      <c r="AG11729" s="7"/>
    </row>
    <row r="11730" spans="1:33">
      <c r="A11730" s="7"/>
      <c r="B11730" s="7"/>
      <c r="C11730" s="7"/>
      <c r="D11730" s="7"/>
      <c r="E11730" s="7"/>
      <c r="F11730" s="7"/>
      <c r="G11730" s="7"/>
      <c r="H11730" s="7"/>
      <c r="J11730" s="7"/>
      <c r="K11730" s="7"/>
      <c r="L11730" s="7"/>
      <c r="Q11730" s="7"/>
      <c r="S11730" s="7"/>
      <c r="T11730" s="7"/>
      <c r="Y11730" s="7"/>
      <c r="AA11730" s="7"/>
      <c r="AB11730" s="7"/>
      <c r="AG11730" s="7"/>
    </row>
    <row r="11731" spans="1:33">
      <c r="A11731" s="7"/>
      <c r="B11731" s="7"/>
      <c r="C11731" s="7"/>
      <c r="D11731" s="7"/>
      <c r="E11731" s="7"/>
      <c r="F11731" s="7"/>
      <c r="G11731" s="7"/>
      <c r="H11731" s="7"/>
      <c r="J11731" s="7"/>
      <c r="K11731" s="7"/>
      <c r="L11731" s="7"/>
      <c r="Q11731" s="7"/>
      <c r="S11731" s="7"/>
      <c r="T11731" s="7"/>
      <c r="Y11731" s="7"/>
      <c r="AA11731" s="7"/>
      <c r="AB11731" s="7"/>
      <c r="AG11731" s="7"/>
    </row>
    <row r="11732" spans="1:33">
      <c r="A11732" s="7"/>
      <c r="B11732" s="7"/>
      <c r="C11732" s="7"/>
      <c r="D11732" s="7"/>
      <c r="E11732" s="7"/>
      <c r="F11732" s="7"/>
      <c r="G11732" s="7"/>
      <c r="H11732" s="7"/>
      <c r="J11732" s="7"/>
      <c r="K11732" s="7"/>
      <c r="L11732" s="7"/>
      <c r="Q11732" s="7"/>
      <c r="S11732" s="7"/>
      <c r="T11732" s="7"/>
      <c r="Y11732" s="7"/>
      <c r="AA11732" s="7"/>
      <c r="AB11732" s="7"/>
      <c r="AG11732" s="7"/>
    </row>
    <row r="11733" spans="1:33">
      <c r="A11733" s="7"/>
      <c r="B11733" s="7"/>
      <c r="C11733" s="7"/>
      <c r="D11733" s="7"/>
      <c r="E11733" s="7"/>
      <c r="F11733" s="7"/>
      <c r="G11733" s="7"/>
      <c r="H11733" s="7"/>
      <c r="J11733" s="7"/>
      <c r="K11733" s="7"/>
      <c r="L11733" s="7"/>
      <c r="Q11733" s="7"/>
      <c r="S11733" s="7"/>
      <c r="T11733" s="7"/>
      <c r="Y11733" s="7"/>
      <c r="AA11733" s="7"/>
      <c r="AB11733" s="7"/>
      <c r="AG11733" s="7"/>
    </row>
    <row r="11734" spans="1:33">
      <c r="A11734" s="7"/>
      <c r="B11734" s="7"/>
      <c r="C11734" s="7"/>
      <c r="D11734" s="7"/>
      <c r="E11734" s="7"/>
      <c r="F11734" s="7"/>
      <c r="G11734" s="7"/>
      <c r="H11734" s="7"/>
      <c r="J11734" s="7"/>
      <c r="K11734" s="7"/>
      <c r="L11734" s="7"/>
      <c r="Q11734" s="7"/>
      <c r="S11734" s="7"/>
      <c r="T11734" s="7"/>
      <c r="Y11734" s="7"/>
      <c r="AA11734" s="7"/>
      <c r="AB11734" s="7"/>
      <c r="AG11734" s="7"/>
    </row>
    <row r="11735" spans="1:33">
      <c r="A11735" s="7"/>
      <c r="B11735" s="7"/>
      <c r="C11735" s="7"/>
      <c r="D11735" s="7"/>
      <c r="E11735" s="7"/>
      <c r="F11735" s="7"/>
      <c r="G11735" s="7"/>
      <c r="H11735" s="7"/>
      <c r="J11735" s="7"/>
      <c r="K11735" s="7"/>
      <c r="L11735" s="7"/>
      <c r="Q11735" s="7"/>
      <c r="S11735" s="7"/>
      <c r="T11735" s="7"/>
      <c r="Y11735" s="7"/>
      <c r="AA11735" s="7"/>
      <c r="AB11735" s="7"/>
      <c r="AG11735" s="7"/>
    </row>
    <row r="11736" spans="1:33">
      <c r="A11736" s="7"/>
      <c r="B11736" s="7"/>
      <c r="C11736" s="7"/>
      <c r="D11736" s="7"/>
      <c r="E11736" s="7"/>
      <c r="F11736" s="7"/>
      <c r="G11736" s="7"/>
      <c r="H11736" s="7"/>
      <c r="J11736" s="7"/>
      <c r="K11736" s="7"/>
      <c r="L11736" s="7"/>
      <c r="Q11736" s="7"/>
      <c r="S11736" s="7"/>
      <c r="T11736" s="7"/>
      <c r="Y11736" s="7"/>
      <c r="AA11736" s="7"/>
      <c r="AB11736" s="7"/>
      <c r="AG11736" s="7"/>
    </row>
    <row r="11737" spans="1:33">
      <c r="A11737" s="7"/>
      <c r="B11737" s="7"/>
      <c r="C11737" s="7"/>
      <c r="D11737" s="7"/>
      <c r="E11737" s="7"/>
      <c r="F11737" s="7"/>
      <c r="G11737" s="7"/>
      <c r="H11737" s="7"/>
      <c r="J11737" s="7"/>
      <c r="K11737" s="7"/>
      <c r="L11737" s="7"/>
      <c r="Q11737" s="7"/>
      <c r="S11737" s="7"/>
      <c r="T11737" s="7"/>
      <c r="Y11737" s="7"/>
      <c r="AA11737" s="7"/>
      <c r="AB11737" s="7"/>
      <c r="AG11737" s="7"/>
    </row>
    <row r="11738" spans="1:33">
      <c r="A11738" s="7"/>
      <c r="B11738" s="7"/>
      <c r="C11738" s="7"/>
      <c r="D11738" s="7"/>
      <c r="E11738" s="7"/>
      <c r="F11738" s="7"/>
      <c r="G11738" s="7"/>
      <c r="H11738" s="7"/>
      <c r="J11738" s="7"/>
      <c r="K11738" s="7"/>
      <c r="L11738" s="7"/>
      <c r="Q11738" s="7"/>
      <c r="S11738" s="7"/>
      <c r="T11738" s="7"/>
      <c r="Y11738" s="7"/>
      <c r="AA11738" s="7"/>
      <c r="AB11738" s="7"/>
      <c r="AG11738" s="7"/>
    </row>
    <row r="11739" spans="1:33">
      <c r="A11739" s="7"/>
      <c r="B11739" s="7"/>
      <c r="C11739" s="7"/>
      <c r="D11739" s="7"/>
      <c r="E11739" s="7"/>
      <c r="F11739" s="7"/>
      <c r="G11739" s="7"/>
      <c r="H11739" s="7"/>
      <c r="J11739" s="7"/>
      <c r="K11739" s="7"/>
      <c r="L11739" s="7"/>
      <c r="Q11739" s="7"/>
      <c r="S11739" s="7"/>
      <c r="T11739" s="7"/>
      <c r="Y11739" s="7"/>
      <c r="AA11739" s="7"/>
      <c r="AB11739" s="7"/>
      <c r="AG11739" s="7"/>
    </row>
    <row r="11740" spans="1:33">
      <c r="A11740" s="7"/>
      <c r="B11740" s="7"/>
      <c r="C11740" s="7"/>
      <c r="D11740" s="7"/>
      <c r="E11740" s="7"/>
      <c r="F11740" s="7"/>
      <c r="G11740" s="7"/>
      <c r="H11740" s="7"/>
      <c r="J11740" s="7"/>
      <c r="K11740" s="7"/>
      <c r="L11740" s="7"/>
      <c r="Q11740" s="7"/>
      <c r="S11740" s="7"/>
      <c r="T11740" s="7"/>
      <c r="Y11740" s="7"/>
      <c r="AA11740" s="7"/>
      <c r="AB11740" s="7"/>
      <c r="AG11740" s="7"/>
    </row>
    <row r="11741" spans="1:33">
      <c r="A11741" s="7"/>
      <c r="B11741" s="7"/>
      <c r="C11741" s="7"/>
      <c r="D11741" s="7"/>
      <c r="E11741" s="7"/>
      <c r="F11741" s="7"/>
      <c r="G11741" s="7"/>
      <c r="H11741" s="7"/>
      <c r="J11741" s="7"/>
      <c r="K11741" s="7"/>
      <c r="L11741" s="7"/>
      <c r="Q11741" s="7"/>
      <c r="S11741" s="7"/>
      <c r="T11741" s="7"/>
      <c r="Y11741" s="7"/>
      <c r="AA11741" s="7"/>
      <c r="AB11741" s="7"/>
      <c r="AG11741" s="7"/>
    </row>
    <row r="11742" spans="1:33">
      <c r="A11742" s="7"/>
      <c r="B11742" s="7"/>
      <c r="C11742" s="7"/>
      <c r="D11742" s="7"/>
      <c r="E11742" s="7"/>
      <c r="F11742" s="7"/>
      <c r="G11742" s="7"/>
      <c r="H11742" s="7"/>
      <c r="J11742" s="7"/>
      <c r="K11742" s="7"/>
      <c r="L11742" s="7"/>
      <c r="Q11742" s="7"/>
      <c r="S11742" s="7"/>
      <c r="T11742" s="7"/>
      <c r="Y11742" s="7"/>
      <c r="AA11742" s="7"/>
      <c r="AB11742" s="7"/>
      <c r="AG11742" s="7"/>
    </row>
    <row r="11743" spans="1:33">
      <c r="A11743" s="7"/>
      <c r="B11743" s="7"/>
      <c r="C11743" s="7"/>
      <c r="D11743" s="7"/>
      <c r="E11743" s="7"/>
      <c r="F11743" s="7"/>
      <c r="G11743" s="7"/>
      <c r="H11743" s="7"/>
      <c r="J11743" s="7"/>
      <c r="K11743" s="7"/>
      <c r="L11743" s="7"/>
      <c r="Q11743" s="7"/>
      <c r="S11743" s="7"/>
      <c r="T11743" s="7"/>
      <c r="Y11743" s="7"/>
      <c r="AA11743" s="7"/>
      <c r="AB11743" s="7"/>
      <c r="AG11743" s="7"/>
    </row>
    <row r="11744" spans="1:33">
      <c r="A11744" s="7"/>
      <c r="B11744" s="7"/>
      <c r="C11744" s="7"/>
      <c r="D11744" s="7"/>
      <c r="E11744" s="7"/>
      <c r="F11744" s="7"/>
      <c r="G11744" s="7"/>
      <c r="H11744" s="7"/>
      <c r="J11744" s="7"/>
      <c r="K11744" s="7"/>
      <c r="L11744" s="7"/>
      <c r="Q11744" s="7"/>
      <c r="S11744" s="7"/>
      <c r="T11744" s="7"/>
      <c r="Y11744" s="7"/>
      <c r="AA11744" s="7"/>
      <c r="AB11744" s="7"/>
      <c r="AG11744" s="7"/>
    </row>
    <row r="11745" spans="1:33">
      <c r="A11745" s="7"/>
      <c r="B11745" s="7"/>
      <c r="C11745" s="7"/>
      <c r="D11745" s="7"/>
      <c r="E11745" s="7"/>
      <c r="F11745" s="7"/>
      <c r="G11745" s="7"/>
      <c r="H11745" s="7"/>
      <c r="J11745" s="7"/>
      <c r="K11745" s="7"/>
      <c r="L11745" s="7"/>
      <c r="Q11745" s="7"/>
      <c r="S11745" s="7"/>
      <c r="T11745" s="7"/>
      <c r="Y11745" s="7"/>
      <c r="AA11745" s="7"/>
      <c r="AB11745" s="7"/>
      <c r="AG11745" s="7"/>
    </row>
    <row r="11746" spans="1:33">
      <c r="A11746" s="7"/>
      <c r="B11746" s="7"/>
      <c r="C11746" s="7"/>
      <c r="D11746" s="7"/>
      <c r="E11746" s="7"/>
      <c r="F11746" s="7"/>
      <c r="G11746" s="7"/>
      <c r="H11746" s="7"/>
      <c r="J11746" s="7"/>
      <c r="K11746" s="7"/>
      <c r="L11746" s="7"/>
      <c r="Q11746" s="7"/>
      <c r="S11746" s="7"/>
      <c r="T11746" s="7"/>
      <c r="Y11746" s="7"/>
      <c r="AA11746" s="7"/>
      <c r="AB11746" s="7"/>
      <c r="AG11746" s="7"/>
    </row>
    <row r="11747" spans="1:33">
      <c r="A11747" s="7"/>
      <c r="B11747" s="7"/>
      <c r="C11747" s="7"/>
      <c r="D11747" s="7"/>
      <c r="E11747" s="7"/>
      <c r="F11747" s="7"/>
      <c r="G11747" s="7"/>
      <c r="H11747" s="7"/>
      <c r="J11747" s="7"/>
      <c r="K11747" s="7"/>
      <c r="L11747" s="7"/>
      <c r="Q11747" s="7"/>
      <c r="S11747" s="7"/>
      <c r="T11747" s="7"/>
      <c r="Y11747" s="7"/>
      <c r="AA11747" s="7"/>
      <c r="AB11747" s="7"/>
      <c r="AG11747" s="7"/>
    </row>
    <row r="11748" spans="1:33">
      <c r="A11748" s="7"/>
      <c r="B11748" s="7"/>
      <c r="C11748" s="7"/>
      <c r="D11748" s="7"/>
      <c r="E11748" s="7"/>
      <c r="F11748" s="7"/>
      <c r="G11748" s="7"/>
      <c r="H11748" s="7"/>
      <c r="J11748" s="7"/>
      <c r="K11748" s="7"/>
      <c r="L11748" s="7"/>
      <c r="Q11748" s="7"/>
      <c r="S11748" s="7"/>
      <c r="T11748" s="7"/>
      <c r="Y11748" s="7"/>
      <c r="AA11748" s="7"/>
      <c r="AB11748" s="7"/>
      <c r="AG11748" s="7"/>
    </row>
    <row r="11749" spans="1:33">
      <c r="A11749" s="7"/>
      <c r="B11749" s="7"/>
      <c r="C11749" s="7"/>
      <c r="D11749" s="7"/>
      <c r="E11749" s="7"/>
      <c r="F11749" s="7"/>
      <c r="G11749" s="7"/>
      <c r="H11749" s="7"/>
      <c r="J11749" s="7"/>
      <c r="K11749" s="7"/>
      <c r="L11749" s="7"/>
      <c r="Q11749" s="7"/>
      <c r="S11749" s="7"/>
      <c r="T11749" s="7"/>
      <c r="Y11749" s="7"/>
      <c r="AA11749" s="7"/>
      <c r="AB11749" s="7"/>
      <c r="AG11749" s="7"/>
    </row>
    <row r="11750" spans="1:33">
      <c r="A11750" s="7"/>
      <c r="B11750" s="7"/>
      <c r="C11750" s="7"/>
      <c r="D11750" s="7"/>
      <c r="E11750" s="7"/>
      <c r="F11750" s="7"/>
      <c r="G11750" s="7"/>
      <c r="H11750" s="7"/>
      <c r="J11750" s="7"/>
      <c r="K11750" s="7"/>
      <c r="L11750" s="7"/>
      <c r="Q11750" s="7"/>
      <c r="S11750" s="7"/>
      <c r="T11750" s="7"/>
      <c r="Y11750" s="7"/>
      <c r="AA11750" s="7"/>
      <c r="AB11750" s="7"/>
      <c r="AG11750" s="7"/>
    </row>
    <row r="11751" spans="1:33">
      <c r="A11751" s="7"/>
      <c r="B11751" s="7"/>
      <c r="C11751" s="7"/>
      <c r="D11751" s="7"/>
      <c r="E11751" s="7"/>
      <c r="F11751" s="7"/>
      <c r="G11751" s="7"/>
      <c r="H11751" s="7"/>
      <c r="J11751" s="7"/>
      <c r="K11751" s="7"/>
      <c r="L11751" s="7"/>
      <c r="Q11751" s="7"/>
      <c r="S11751" s="7"/>
      <c r="T11751" s="7"/>
      <c r="Y11751" s="7"/>
      <c r="AA11751" s="7"/>
      <c r="AB11751" s="7"/>
      <c r="AG11751" s="7"/>
    </row>
    <row r="11752" spans="1:33">
      <c r="A11752" s="7"/>
      <c r="B11752" s="7"/>
      <c r="C11752" s="7"/>
      <c r="D11752" s="7"/>
      <c r="E11752" s="7"/>
      <c r="F11752" s="7"/>
      <c r="G11752" s="7"/>
      <c r="H11752" s="7"/>
      <c r="J11752" s="7"/>
      <c r="K11752" s="7"/>
      <c r="L11752" s="7"/>
      <c r="Q11752" s="7"/>
      <c r="S11752" s="7"/>
      <c r="T11752" s="7"/>
      <c r="Y11752" s="7"/>
      <c r="AA11752" s="7"/>
      <c r="AB11752" s="7"/>
      <c r="AG11752" s="7"/>
    </row>
    <row r="11753" spans="1:33">
      <c r="A11753" s="7"/>
      <c r="B11753" s="7"/>
      <c r="C11753" s="7"/>
      <c r="D11753" s="7"/>
      <c r="E11753" s="7"/>
      <c r="F11753" s="7"/>
      <c r="G11753" s="7"/>
      <c r="H11753" s="7"/>
      <c r="J11753" s="7"/>
      <c r="K11753" s="7"/>
      <c r="L11753" s="7"/>
      <c r="Q11753" s="7"/>
      <c r="S11753" s="7"/>
      <c r="T11753" s="7"/>
      <c r="Y11753" s="7"/>
      <c r="AA11753" s="7"/>
      <c r="AB11753" s="7"/>
      <c r="AG11753" s="7"/>
    </row>
    <row r="11754" spans="1:33">
      <c r="A11754" s="7"/>
      <c r="B11754" s="7"/>
      <c r="C11754" s="7"/>
      <c r="D11754" s="7"/>
      <c r="E11754" s="7"/>
      <c r="F11754" s="7"/>
      <c r="G11754" s="7"/>
      <c r="H11754" s="7"/>
      <c r="J11754" s="7"/>
      <c r="K11754" s="7"/>
      <c r="L11754" s="7"/>
      <c r="Q11754" s="7"/>
      <c r="S11754" s="7"/>
      <c r="T11754" s="7"/>
      <c r="Y11754" s="7"/>
      <c r="AA11754" s="7"/>
      <c r="AB11754" s="7"/>
      <c r="AG11754" s="7"/>
    </row>
    <row r="11755" spans="1:33">
      <c r="A11755" s="7"/>
      <c r="B11755" s="7"/>
      <c r="C11755" s="7"/>
      <c r="D11755" s="7"/>
      <c r="E11755" s="7"/>
      <c r="F11755" s="7"/>
      <c r="G11755" s="7"/>
      <c r="H11755" s="7"/>
      <c r="J11755" s="7"/>
      <c r="K11755" s="7"/>
      <c r="L11755" s="7"/>
      <c r="Q11755" s="7"/>
      <c r="S11755" s="7"/>
      <c r="T11755" s="7"/>
      <c r="Y11755" s="7"/>
      <c r="AA11755" s="7"/>
      <c r="AB11755" s="7"/>
      <c r="AG11755" s="7"/>
    </row>
    <row r="11756" spans="1:33">
      <c r="A11756" s="7"/>
      <c r="B11756" s="7"/>
      <c r="C11756" s="7"/>
      <c r="D11756" s="7"/>
      <c r="E11756" s="7"/>
      <c r="F11756" s="7"/>
      <c r="G11756" s="7"/>
      <c r="H11756" s="7"/>
      <c r="J11756" s="7"/>
      <c r="K11756" s="7"/>
      <c r="L11756" s="7"/>
      <c r="Q11756" s="7"/>
      <c r="S11756" s="7"/>
      <c r="T11756" s="7"/>
      <c r="Y11756" s="7"/>
      <c r="AA11756" s="7"/>
      <c r="AB11756" s="7"/>
      <c r="AG11756" s="7"/>
    </row>
    <row r="11757" spans="1:33">
      <c r="A11757" s="7"/>
      <c r="B11757" s="7"/>
      <c r="C11757" s="7"/>
      <c r="D11757" s="7"/>
      <c r="E11757" s="7"/>
      <c r="F11757" s="7"/>
      <c r="G11757" s="7"/>
      <c r="H11757" s="7"/>
      <c r="J11757" s="7"/>
      <c r="K11757" s="7"/>
      <c r="L11757" s="7"/>
      <c r="Q11757" s="7"/>
      <c r="S11757" s="7"/>
      <c r="T11757" s="7"/>
      <c r="Y11757" s="7"/>
      <c r="AA11757" s="7"/>
      <c r="AB11757" s="7"/>
      <c r="AG11757" s="7"/>
    </row>
    <row r="11758" spans="1:33">
      <c r="A11758" s="7"/>
      <c r="B11758" s="7"/>
      <c r="C11758" s="7"/>
      <c r="D11758" s="7"/>
      <c r="E11758" s="7"/>
      <c r="F11758" s="7"/>
      <c r="G11758" s="7"/>
      <c r="H11758" s="7"/>
      <c r="J11758" s="7"/>
      <c r="K11758" s="7"/>
      <c r="L11758" s="7"/>
      <c r="Q11758" s="7"/>
      <c r="S11758" s="7"/>
      <c r="T11758" s="7"/>
      <c r="Y11758" s="7"/>
      <c r="AA11758" s="7"/>
      <c r="AB11758" s="7"/>
      <c r="AG11758" s="7"/>
    </row>
    <row r="11759" spans="1:33">
      <c r="A11759" s="7"/>
      <c r="B11759" s="7"/>
      <c r="C11759" s="7"/>
      <c r="D11759" s="7"/>
      <c r="E11759" s="7"/>
      <c r="F11759" s="7"/>
      <c r="G11759" s="7"/>
      <c r="H11759" s="7"/>
      <c r="J11759" s="7"/>
      <c r="K11759" s="7"/>
      <c r="L11759" s="7"/>
      <c r="Q11759" s="7"/>
      <c r="S11759" s="7"/>
      <c r="T11759" s="7"/>
      <c r="Y11759" s="7"/>
      <c r="AA11759" s="7"/>
      <c r="AB11759" s="7"/>
      <c r="AG11759" s="7"/>
    </row>
    <row r="11760" spans="1:33">
      <c r="A11760" s="7"/>
      <c r="B11760" s="7"/>
      <c r="C11760" s="7"/>
      <c r="D11760" s="7"/>
      <c r="E11760" s="7"/>
      <c r="F11760" s="7"/>
      <c r="G11760" s="7"/>
      <c r="H11760" s="7"/>
      <c r="J11760" s="7"/>
      <c r="K11760" s="7"/>
      <c r="L11760" s="7"/>
      <c r="Q11760" s="7"/>
      <c r="S11760" s="7"/>
      <c r="T11760" s="7"/>
      <c r="Y11760" s="7"/>
      <c r="AA11760" s="7"/>
      <c r="AB11760" s="7"/>
      <c r="AG11760" s="7"/>
    </row>
    <row r="11761" spans="1:33">
      <c r="A11761" s="7"/>
      <c r="B11761" s="7"/>
      <c r="C11761" s="7"/>
      <c r="D11761" s="7"/>
      <c r="E11761" s="7"/>
      <c r="F11761" s="7"/>
      <c r="G11761" s="7"/>
      <c r="H11761" s="7"/>
      <c r="J11761" s="7"/>
      <c r="K11761" s="7"/>
      <c r="L11761" s="7"/>
      <c r="Q11761" s="7"/>
      <c r="S11761" s="7"/>
      <c r="T11761" s="7"/>
      <c r="Y11761" s="7"/>
      <c r="AA11761" s="7"/>
      <c r="AB11761" s="7"/>
      <c r="AG11761" s="7"/>
    </row>
    <row r="11762" spans="1:33">
      <c r="A11762" s="7"/>
      <c r="B11762" s="7"/>
      <c r="C11762" s="7"/>
      <c r="D11762" s="7"/>
      <c r="E11762" s="7"/>
      <c r="F11762" s="7"/>
      <c r="G11762" s="7"/>
      <c r="H11762" s="7"/>
      <c r="J11762" s="7"/>
      <c r="K11762" s="7"/>
      <c r="L11762" s="7"/>
      <c r="Q11762" s="7"/>
      <c r="S11762" s="7"/>
      <c r="T11762" s="7"/>
      <c r="Y11762" s="7"/>
      <c r="AA11762" s="7"/>
      <c r="AB11762" s="7"/>
      <c r="AG11762" s="7"/>
    </row>
    <row r="11763" spans="1:33">
      <c r="A11763" s="7"/>
      <c r="B11763" s="7"/>
      <c r="C11763" s="7"/>
      <c r="D11763" s="7"/>
      <c r="E11763" s="7"/>
      <c r="F11763" s="7"/>
      <c r="G11763" s="7"/>
      <c r="H11763" s="7"/>
      <c r="J11763" s="7"/>
      <c r="K11763" s="7"/>
      <c r="L11763" s="7"/>
      <c r="Q11763" s="7"/>
      <c r="S11763" s="7"/>
      <c r="T11763" s="7"/>
      <c r="Y11763" s="7"/>
      <c r="AA11763" s="7"/>
      <c r="AB11763" s="7"/>
      <c r="AG11763" s="7"/>
    </row>
    <row r="11764" spans="1:33">
      <c r="A11764" s="7"/>
      <c r="B11764" s="7"/>
      <c r="C11764" s="7"/>
      <c r="D11764" s="7"/>
      <c r="E11764" s="7"/>
      <c r="F11764" s="7"/>
      <c r="G11764" s="7"/>
      <c r="H11764" s="7"/>
      <c r="J11764" s="7"/>
      <c r="K11764" s="7"/>
      <c r="L11764" s="7"/>
      <c r="Q11764" s="7"/>
      <c r="S11764" s="7"/>
      <c r="T11764" s="7"/>
      <c r="Y11764" s="7"/>
      <c r="AA11764" s="7"/>
      <c r="AB11764" s="7"/>
      <c r="AG11764" s="7"/>
    </row>
    <row r="11765" spans="1:33">
      <c r="A11765" s="7"/>
      <c r="B11765" s="7"/>
      <c r="C11765" s="7"/>
      <c r="D11765" s="7"/>
      <c r="E11765" s="7"/>
      <c r="F11765" s="7"/>
      <c r="G11765" s="7"/>
      <c r="H11765" s="7"/>
      <c r="J11765" s="7"/>
      <c r="K11765" s="7"/>
      <c r="L11765" s="7"/>
      <c r="Q11765" s="7"/>
      <c r="S11765" s="7"/>
      <c r="T11765" s="7"/>
      <c r="Y11765" s="7"/>
      <c r="AA11765" s="7"/>
      <c r="AB11765" s="7"/>
      <c r="AG11765" s="7"/>
    </row>
    <row r="11766" spans="1:33">
      <c r="A11766" s="7"/>
      <c r="B11766" s="7"/>
      <c r="C11766" s="7"/>
      <c r="D11766" s="7"/>
      <c r="E11766" s="7"/>
      <c r="F11766" s="7"/>
      <c r="G11766" s="7"/>
      <c r="H11766" s="7"/>
      <c r="J11766" s="7"/>
      <c r="K11766" s="7"/>
      <c r="L11766" s="7"/>
      <c r="Q11766" s="7"/>
      <c r="S11766" s="7"/>
      <c r="T11766" s="7"/>
      <c r="Y11766" s="7"/>
      <c r="AA11766" s="7"/>
      <c r="AB11766" s="7"/>
      <c r="AG11766" s="7"/>
    </row>
    <row r="11767" spans="1:33">
      <c r="A11767" s="7"/>
      <c r="B11767" s="7"/>
      <c r="C11767" s="7"/>
      <c r="D11767" s="7"/>
      <c r="E11767" s="7"/>
      <c r="F11767" s="7"/>
      <c r="G11767" s="7"/>
      <c r="H11767" s="7"/>
      <c r="J11767" s="7"/>
      <c r="K11767" s="7"/>
      <c r="L11767" s="7"/>
      <c r="Q11767" s="7"/>
      <c r="S11767" s="7"/>
      <c r="T11767" s="7"/>
      <c r="Y11767" s="7"/>
      <c r="AA11767" s="7"/>
      <c r="AB11767" s="7"/>
      <c r="AG11767" s="7"/>
    </row>
    <row r="11768" spans="1:33">
      <c r="A11768" s="7"/>
      <c r="B11768" s="7"/>
      <c r="C11768" s="7"/>
      <c r="D11768" s="7"/>
      <c r="E11768" s="7"/>
      <c r="F11768" s="7"/>
      <c r="G11768" s="7"/>
      <c r="H11768" s="7"/>
      <c r="J11768" s="7"/>
      <c r="K11768" s="7"/>
      <c r="L11768" s="7"/>
      <c r="Q11768" s="7"/>
      <c r="S11768" s="7"/>
      <c r="T11768" s="7"/>
      <c r="Y11768" s="7"/>
      <c r="AA11768" s="7"/>
      <c r="AB11768" s="7"/>
      <c r="AG11768" s="7"/>
    </row>
    <row r="11769" spans="1:33">
      <c r="A11769" s="7"/>
      <c r="B11769" s="7"/>
      <c r="C11769" s="7"/>
      <c r="D11769" s="7"/>
      <c r="E11769" s="7"/>
      <c r="F11769" s="7"/>
      <c r="G11769" s="7"/>
      <c r="H11769" s="7"/>
      <c r="J11769" s="7"/>
      <c r="K11769" s="7"/>
      <c r="L11769" s="7"/>
      <c r="Q11769" s="7"/>
      <c r="S11769" s="7"/>
      <c r="T11769" s="7"/>
      <c r="Y11769" s="7"/>
      <c r="AA11769" s="7"/>
      <c r="AB11769" s="7"/>
      <c r="AG11769" s="7"/>
    </row>
    <row r="11770" spans="1:33">
      <c r="A11770" s="7"/>
      <c r="B11770" s="7"/>
      <c r="C11770" s="7"/>
      <c r="D11770" s="7"/>
      <c r="E11770" s="7"/>
      <c r="F11770" s="7"/>
      <c r="G11770" s="7"/>
      <c r="H11770" s="7"/>
      <c r="J11770" s="7"/>
      <c r="K11770" s="7"/>
      <c r="L11770" s="7"/>
      <c r="Q11770" s="7"/>
      <c r="S11770" s="7"/>
      <c r="T11770" s="7"/>
      <c r="Y11770" s="7"/>
      <c r="AA11770" s="7"/>
      <c r="AB11770" s="7"/>
      <c r="AG11770" s="7"/>
    </row>
    <row r="11771" spans="1:33">
      <c r="A11771" s="7"/>
      <c r="B11771" s="7"/>
      <c r="C11771" s="7"/>
      <c r="D11771" s="7"/>
      <c r="E11771" s="7"/>
      <c r="F11771" s="7"/>
      <c r="G11771" s="7"/>
      <c r="H11771" s="7"/>
      <c r="J11771" s="7"/>
      <c r="K11771" s="7"/>
      <c r="L11771" s="7"/>
      <c r="Q11771" s="7"/>
      <c r="S11771" s="7"/>
      <c r="T11771" s="7"/>
      <c r="Y11771" s="7"/>
      <c r="AA11771" s="7"/>
      <c r="AB11771" s="7"/>
      <c r="AG11771" s="7"/>
    </row>
    <row r="11772" spans="1:33">
      <c r="A11772" s="7"/>
      <c r="B11772" s="7"/>
      <c r="C11772" s="7"/>
      <c r="D11772" s="7"/>
      <c r="E11772" s="7"/>
      <c r="F11772" s="7"/>
      <c r="G11772" s="7"/>
      <c r="H11772" s="7"/>
      <c r="J11772" s="7"/>
      <c r="K11772" s="7"/>
      <c r="L11772" s="7"/>
      <c r="Q11772" s="7"/>
      <c r="S11772" s="7"/>
      <c r="T11772" s="7"/>
      <c r="Y11772" s="7"/>
      <c r="AA11772" s="7"/>
      <c r="AB11772" s="7"/>
      <c r="AG11772" s="7"/>
    </row>
    <row r="11773" spans="1:33">
      <c r="A11773" s="7"/>
      <c r="B11773" s="7"/>
      <c r="C11773" s="7"/>
      <c r="D11773" s="7"/>
      <c r="E11773" s="7"/>
      <c r="F11773" s="7"/>
      <c r="G11773" s="7"/>
      <c r="H11773" s="7"/>
      <c r="J11773" s="7"/>
      <c r="K11773" s="7"/>
      <c r="L11773" s="7"/>
      <c r="Q11773" s="7"/>
      <c r="S11773" s="7"/>
      <c r="T11773" s="7"/>
      <c r="Y11773" s="7"/>
      <c r="AA11773" s="7"/>
      <c r="AB11773" s="7"/>
      <c r="AG11773" s="7"/>
    </row>
    <row r="11774" spans="1:33">
      <c r="A11774" s="7"/>
      <c r="B11774" s="7"/>
      <c r="C11774" s="7"/>
      <c r="D11774" s="7"/>
      <c r="E11774" s="7"/>
      <c r="F11774" s="7"/>
      <c r="G11774" s="7"/>
      <c r="H11774" s="7"/>
      <c r="J11774" s="7"/>
      <c r="K11774" s="7"/>
      <c r="L11774" s="7"/>
      <c r="Q11774" s="7"/>
      <c r="S11774" s="7"/>
      <c r="T11774" s="7"/>
      <c r="Y11774" s="7"/>
      <c r="AA11774" s="7"/>
      <c r="AB11774" s="7"/>
      <c r="AG11774" s="7"/>
    </row>
    <row r="11775" spans="1:33">
      <c r="A11775" s="7"/>
      <c r="B11775" s="7"/>
      <c r="C11775" s="7"/>
      <c r="D11775" s="7"/>
      <c r="E11775" s="7"/>
      <c r="F11775" s="7"/>
      <c r="G11775" s="7"/>
      <c r="H11775" s="7"/>
      <c r="J11775" s="7"/>
      <c r="K11775" s="7"/>
      <c r="L11775" s="7"/>
      <c r="Q11775" s="7"/>
      <c r="S11775" s="7"/>
      <c r="T11775" s="7"/>
      <c r="Y11775" s="7"/>
      <c r="AA11775" s="7"/>
      <c r="AB11775" s="7"/>
      <c r="AG11775" s="7"/>
    </row>
    <row r="11776" spans="1:33">
      <c r="A11776" s="7"/>
      <c r="B11776" s="7"/>
      <c r="C11776" s="7"/>
      <c r="D11776" s="7"/>
      <c r="E11776" s="7"/>
      <c r="F11776" s="7"/>
      <c r="G11776" s="7"/>
      <c r="H11776" s="7"/>
      <c r="J11776" s="7"/>
      <c r="K11776" s="7"/>
      <c r="L11776" s="7"/>
      <c r="Q11776" s="7"/>
      <c r="S11776" s="7"/>
      <c r="T11776" s="7"/>
      <c r="Y11776" s="7"/>
      <c r="AA11776" s="7"/>
      <c r="AB11776" s="7"/>
      <c r="AG11776" s="7"/>
    </row>
    <row r="11777" spans="1:33">
      <c r="A11777" s="7"/>
      <c r="B11777" s="7"/>
      <c r="C11777" s="7"/>
      <c r="D11777" s="7"/>
      <c r="E11777" s="7"/>
      <c r="F11777" s="7"/>
      <c r="G11777" s="7"/>
      <c r="H11777" s="7"/>
      <c r="J11777" s="7"/>
      <c r="K11777" s="7"/>
      <c r="L11777" s="7"/>
      <c r="Q11777" s="7"/>
      <c r="S11777" s="7"/>
      <c r="T11777" s="7"/>
      <c r="Y11777" s="7"/>
      <c r="AA11777" s="7"/>
      <c r="AB11777" s="7"/>
      <c r="AG11777" s="7"/>
    </row>
    <row r="11778" spans="1:33">
      <c r="A11778" s="7"/>
      <c r="B11778" s="7"/>
      <c r="C11778" s="7"/>
      <c r="D11778" s="7"/>
      <c r="E11778" s="7"/>
      <c r="F11778" s="7"/>
      <c r="G11778" s="7"/>
      <c r="H11778" s="7"/>
      <c r="J11778" s="7"/>
      <c r="K11778" s="7"/>
      <c r="L11778" s="7"/>
      <c r="Q11778" s="7"/>
      <c r="S11778" s="7"/>
      <c r="T11778" s="7"/>
      <c r="Y11778" s="7"/>
      <c r="AA11778" s="7"/>
      <c r="AB11778" s="7"/>
      <c r="AG11778" s="7"/>
    </row>
    <row r="11779" spans="1:33">
      <c r="A11779" s="7"/>
      <c r="B11779" s="7"/>
      <c r="C11779" s="7"/>
      <c r="D11779" s="7"/>
      <c r="E11779" s="7"/>
      <c r="F11779" s="7"/>
      <c r="G11779" s="7"/>
      <c r="H11779" s="7"/>
      <c r="J11779" s="7"/>
      <c r="K11779" s="7"/>
      <c r="L11779" s="7"/>
      <c r="Q11779" s="7"/>
      <c r="S11779" s="7"/>
      <c r="T11779" s="7"/>
      <c r="Y11779" s="7"/>
      <c r="AA11779" s="7"/>
      <c r="AB11779" s="7"/>
      <c r="AG11779" s="7"/>
    </row>
    <row r="11780" spans="1:33">
      <c r="A11780" s="7"/>
      <c r="B11780" s="7"/>
      <c r="C11780" s="7"/>
      <c r="D11780" s="7"/>
      <c r="E11780" s="7"/>
      <c r="F11780" s="7"/>
      <c r="G11780" s="7"/>
      <c r="H11780" s="7"/>
      <c r="J11780" s="7"/>
      <c r="K11780" s="7"/>
      <c r="L11780" s="7"/>
      <c r="Q11780" s="7"/>
      <c r="S11780" s="7"/>
      <c r="T11780" s="7"/>
      <c r="Y11780" s="7"/>
      <c r="AA11780" s="7"/>
      <c r="AB11780" s="7"/>
      <c r="AG11780" s="7"/>
    </row>
    <row r="11781" spans="1:33">
      <c r="A11781" s="7"/>
      <c r="B11781" s="7"/>
      <c r="C11781" s="7"/>
      <c r="D11781" s="7"/>
      <c r="E11781" s="7"/>
      <c r="F11781" s="7"/>
      <c r="G11781" s="7"/>
      <c r="H11781" s="7"/>
      <c r="J11781" s="7"/>
      <c r="K11781" s="7"/>
      <c r="L11781" s="7"/>
      <c r="Q11781" s="7"/>
      <c r="S11781" s="7"/>
      <c r="T11781" s="7"/>
      <c r="Y11781" s="7"/>
      <c r="AA11781" s="7"/>
      <c r="AB11781" s="7"/>
      <c r="AG11781" s="7"/>
    </row>
    <row r="11782" spans="1:33">
      <c r="A11782" s="7"/>
      <c r="B11782" s="7"/>
      <c r="C11782" s="7"/>
      <c r="D11782" s="7"/>
      <c r="E11782" s="7"/>
      <c r="F11782" s="7"/>
      <c r="G11782" s="7"/>
      <c r="H11782" s="7"/>
      <c r="J11782" s="7"/>
      <c r="K11782" s="7"/>
      <c r="L11782" s="7"/>
      <c r="Q11782" s="7"/>
      <c r="S11782" s="7"/>
      <c r="T11782" s="7"/>
      <c r="Y11782" s="7"/>
      <c r="AA11782" s="7"/>
      <c r="AB11782" s="7"/>
      <c r="AG11782" s="7"/>
    </row>
    <row r="11783" spans="1:33">
      <c r="A11783" s="7"/>
      <c r="B11783" s="7"/>
      <c r="C11783" s="7"/>
      <c r="D11783" s="7"/>
      <c r="E11783" s="7"/>
      <c r="F11783" s="7"/>
      <c r="G11783" s="7"/>
      <c r="H11783" s="7"/>
      <c r="J11783" s="7"/>
      <c r="K11783" s="7"/>
      <c r="L11783" s="7"/>
      <c r="Q11783" s="7"/>
      <c r="S11783" s="7"/>
      <c r="T11783" s="7"/>
      <c r="Y11783" s="7"/>
      <c r="AA11783" s="7"/>
      <c r="AB11783" s="7"/>
      <c r="AG11783" s="7"/>
    </row>
    <row r="11784" spans="1:33">
      <c r="A11784" s="7"/>
      <c r="B11784" s="7"/>
      <c r="C11784" s="7"/>
      <c r="D11784" s="7"/>
      <c r="E11784" s="7"/>
      <c r="F11784" s="7"/>
      <c r="G11784" s="7"/>
      <c r="H11784" s="7"/>
      <c r="J11784" s="7"/>
      <c r="K11784" s="7"/>
      <c r="L11784" s="7"/>
      <c r="Q11784" s="7"/>
      <c r="S11784" s="7"/>
      <c r="T11784" s="7"/>
      <c r="Y11784" s="7"/>
      <c r="AA11784" s="7"/>
      <c r="AB11784" s="7"/>
      <c r="AG11784" s="7"/>
    </row>
    <row r="11785" spans="1:33">
      <c r="A11785" s="7"/>
      <c r="B11785" s="7"/>
      <c r="C11785" s="7"/>
      <c r="D11785" s="7"/>
      <c r="E11785" s="7"/>
      <c r="F11785" s="7"/>
      <c r="G11785" s="7"/>
      <c r="H11785" s="7"/>
      <c r="J11785" s="7"/>
      <c r="K11785" s="7"/>
      <c r="L11785" s="7"/>
      <c r="Q11785" s="7"/>
      <c r="S11785" s="7"/>
      <c r="T11785" s="7"/>
      <c r="Y11785" s="7"/>
      <c r="AA11785" s="7"/>
      <c r="AB11785" s="7"/>
      <c r="AG11785" s="7"/>
    </row>
    <row r="11786" spans="1:33">
      <c r="A11786" s="7"/>
      <c r="B11786" s="7"/>
      <c r="C11786" s="7"/>
      <c r="D11786" s="7"/>
      <c r="E11786" s="7"/>
      <c r="F11786" s="7"/>
      <c r="G11786" s="7"/>
      <c r="H11786" s="7"/>
      <c r="J11786" s="7"/>
      <c r="K11786" s="7"/>
      <c r="L11786" s="7"/>
      <c r="Q11786" s="7"/>
      <c r="S11786" s="7"/>
      <c r="T11786" s="7"/>
      <c r="Y11786" s="7"/>
      <c r="AA11786" s="7"/>
      <c r="AB11786" s="7"/>
      <c r="AG11786" s="7"/>
    </row>
    <row r="11787" spans="1:33">
      <c r="A11787" s="7"/>
      <c r="B11787" s="7"/>
      <c r="C11787" s="7"/>
      <c r="D11787" s="7"/>
      <c r="E11787" s="7"/>
      <c r="F11787" s="7"/>
      <c r="G11787" s="7"/>
      <c r="H11787" s="7"/>
      <c r="J11787" s="7"/>
      <c r="K11787" s="7"/>
      <c r="L11787" s="7"/>
      <c r="Q11787" s="7"/>
      <c r="S11787" s="7"/>
      <c r="T11787" s="7"/>
      <c r="Y11787" s="7"/>
      <c r="AA11787" s="7"/>
      <c r="AB11787" s="7"/>
      <c r="AG11787" s="7"/>
    </row>
    <row r="11788" spans="1:33">
      <c r="A11788" s="7"/>
      <c r="B11788" s="7"/>
      <c r="C11788" s="7"/>
      <c r="D11788" s="7"/>
      <c r="E11788" s="7"/>
      <c r="F11788" s="7"/>
      <c r="G11788" s="7"/>
      <c r="H11788" s="7"/>
      <c r="J11788" s="7"/>
      <c r="K11788" s="7"/>
      <c r="L11788" s="7"/>
      <c r="Q11788" s="7"/>
      <c r="S11788" s="7"/>
      <c r="T11788" s="7"/>
      <c r="Y11788" s="7"/>
      <c r="AA11788" s="7"/>
      <c r="AB11788" s="7"/>
      <c r="AG11788" s="7"/>
    </row>
    <row r="11789" spans="1:33">
      <c r="A11789" s="7"/>
      <c r="B11789" s="7"/>
      <c r="C11789" s="7"/>
      <c r="D11789" s="7"/>
      <c r="E11789" s="7"/>
      <c r="F11789" s="7"/>
      <c r="G11789" s="7"/>
      <c r="H11789" s="7"/>
      <c r="J11789" s="7"/>
      <c r="K11789" s="7"/>
      <c r="L11789" s="7"/>
      <c r="Q11789" s="7"/>
      <c r="S11789" s="7"/>
      <c r="T11789" s="7"/>
      <c r="Y11789" s="7"/>
      <c r="AA11789" s="7"/>
      <c r="AB11789" s="7"/>
      <c r="AG11789" s="7"/>
    </row>
    <row r="11790" spans="1:33">
      <c r="A11790" s="7"/>
      <c r="B11790" s="7"/>
      <c r="C11790" s="7"/>
      <c r="D11790" s="7"/>
      <c r="E11790" s="7"/>
      <c r="F11790" s="7"/>
      <c r="G11790" s="7"/>
      <c r="H11790" s="7"/>
      <c r="J11790" s="7"/>
      <c r="K11790" s="7"/>
      <c r="L11790" s="7"/>
      <c r="Q11790" s="7"/>
      <c r="S11790" s="7"/>
      <c r="T11790" s="7"/>
      <c r="Y11790" s="7"/>
      <c r="AA11790" s="7"/>
      <c r="AB11790" s="7"/>
      <c r="AG11790" s="7"/>
    </row>
    <row r="11791" spans="1:33">
      <c r="A11791" s="7"/>
      <c r="B11791" s="7"/>
      <c r="C11791" s="7"/>
      <c r="D11791" s="7"/>
      <c r="E11791" s="7"/>
      <c r="F11791" s="7"/>
      <c r="G11791" s="7"/>
      <c r="H11791" s="7"/>
      <c r="J11791" s="7"/>
      <c r="K11791" s="7"/>
      <c r="L11791" s="7"/>
      <c r="Q11791" s="7"/>
      <c r="S11791" s="7"/>
      <c r="T11791" s="7"/>
      <c r="Y11791" s="7"/>
      <c r="AA11791" s="7"/>
      <c r="AB11791" s="7"/>
      <c r="AG11791" s="7"/>
    </row>
    <row r="11792" spans="1:33">
      <c r="A11792" s="7"/>
      <c r="B11792" s="7"/>
      <c r="C11792" s="7"/>
      <c r="D11792" s="7"/>
      <c r="E11792" s="7"/>
      <c r="F11792" s="7"/>
      <c r="G11792" s="7"/>
      <c r="H11792" s="7"/>
      <c r="J11792" s="7"/>
      <c r="K11792" s="7"/>
      <c r="L11792" s="7"/>
      <c r="Q11792" s="7"/>
      <c r="S11792" s="7"/>
      <c r="T11792" s="7"/>
      <c r="Y11792" s="7"/>
      <c r="AA11792" s="7"/>
      <c r="AB11792" s="7"/>
      <c r="AG11792" s="7"/>
    </row>
    <row r="11793" spans="1:33">
      <c r="A11793" s="7"/>
      <c r="B11793" s="7"/>
      <c r="C11793" s="7"/>
      <c r="D11793" s="7"/>
      <c r="E11793" s="7"/>
      <c r="F11793" s="7"/>
      <c r="G11793" s="7"/>
      <c r="H11793" s="7"/>
      <c r="J11793" s="7"/>
      <c r="K11793" s="7"/>
      <c r="L11793" s="7"/>
      <c r="Q11793" s="7"/>
      <c r="S11793" s="7"/>
      <c r="T11793" s="7"/>
      <c r="Y11793" s="7"/>
      <c r="AA11793" s="7"/>
      <c r="AB11793" s="7"/>
      <c r="AG11793" s="7"/>
    </row>
    <row r="11794" spans="1:33">
      <c r="A11794" s="7"/>
      <c r="B11794" s="7"/>
      <c r="C11794" s="7"/>
      <c r="D11794" s="7"/>
      <c r="E11794" s="7"/>
      <c r="F11794" s="7"/>
      <c r="G11794" s="7"/>
      <c r="H11794" s="7"/>
      <c r="J11794" s="7"/>
      <c r="K11794" s="7"/>
      <c r="L11794" s="7"/>
      <c r="Q11794" s="7"/>
      <c r="S11794" s="7"/>
      <c r="T11794" s="7"/>
      <c r="Y11794" s="7"/>
      <c r="AA11794" s="7"/>
      <c r="AB11794" s="7"/>
      <c r="AG11794" s="7"/>
    </row>
    <row r="11795" spans="1:33">
      <c r="A11795" s="7"/>
      <c r="B11795" s="7"/>
      <c r="C11795" s="7"/>
      <c r="D11795" s="7"/>
      <c r="E11795" s="7"/>
      <c r="F11795" s="7"/>
      <c r="G11795" s="7"/>
      <c r="H11795" s="7"/>
      <c r="J11795" s="7"/>
      <c r="K11795" s="7"/>
      <c r="L11795" s="7"/>
      <c r="Q11795" s="7"/>
      <c r="S11795" s="7"/>
      <c r="T11795" s="7"/>
      <c r="Y11795" s="7"/>
      <c r="AA11795" s="7"/>
      <c r="AB11795" s="7"/>
      <c r="AG11795" s="7"/>
    </row>
    <row r="11796" spans="1:33">
      <c r="A11796" s="7"/>
      <c r="B11796" s="7"/>
      <c r="C11796" s="7"/>
      <c r="D11796" s="7"/>
      <c r="E11796" s="7"/>
      <c r="F11796" s="7"/>
      <c r="G11796" s="7"/>
      <c r="H11796" s="7"/>
      <c r="J11796" s="7"/>
      <c r="K11796" s="7"/>
      <c r="L11796" s="7"/>
      <c r="Q11796" s="7"/>
      <c r="S11796" s="7"/>
      <c r="T11796" s="7"/>
      <c r="Y11796" s="7"/>
      <c r="AA11796" s="7"/>
      <c r="AB11796" s="7"/>
      <c r="AG11796" s="7"/>
    </row>
    <row r="11797" spans="1:33">
      <c r="A11797" s="7"/>
      <c r="B11797" s="7"/>
      <c r="C11797" s="7"/>
      <c r="D11797" s="7"/>
      <c r="E11797" s="7"/>
      <c r="F11797" s="7"/>
      <c r="G11797" s="7"/>
      <c r="H11797" s="7"/>
      <c r="J11797" s="7"/>
      <c r="K11797" s="7"/>
      <c r="L11797" s="7"/>
      <c r="Q11797" s="7"/>
      <c r="S11797" s="7"/>
      <c r="T11797" s="7"/>
      <c r="Y11797" s="7"/>
      <c r="AA11797" s="7"/>
      <c r="AB11797" s="7"/>
      <c r="AG11797" s="7"/>
    </row>
    <row r="11798" spans="1:33">
      <c r="A11798" s="7"/>
      <c r="B11798" s="7"/>
      <c r="C11798" s="7"/>
      <c r="D11798" s="7"/>
      <c r="E11798" s="7"/>
      <c r="F11798" s="7"/>
      <c r="G11798" s="7"/>
      <c r="H11798" s="7"/>
      <c r="J11798" s="7"/>
      <c r="K11798" s="7"/>
      <c r="L11798" s="7"/>
      <c r="Q11798" s="7"/>
      <c r="S11798" s="7"/>
      <c r="T11798" s="7"/>
      <c r="Y11798" s="7"/>
      <c r="AA11798" s="7"/>
      <c r="AB11798" s="7"/>
      <c r="AG11798" s="7"/>
    </row>
    <row r="11799" spans="1:33">
      <c r="A11799" s="7"/>
      <c r="B11799" s="7"/>
      <c r="C11799" s="7"/>
      <c r="D11799" s="7"/>
      <c r="E11799" s="7"/>
      <c r="F11799" s="7"/>
      <c r="G11799" s="7"/>
      <c r="H11799" s="7"/>
      <c r="J11799" s="7"/>
      <c r="K11799" s="7"/>
      <c r="L11799" s="7"/>
      <c r="Q11799" s="7"/>
      <c r="S11799" s="7"/>
      <c r="T11799" s="7"/>
      <c r="Y11799" s="7"/>
      <c r="AA11799" s="7"/>
      <c r="AB11799" s="7"/>
      <c r="AG11799" s="7"/>
    </row>
    <row r="11800" spans="1:33">
      <c r="A11800" s="7"/>
      <c r="B11800" s="7"/>
      <c r="C11800" s="7"/>
      <c r="D11800" s="7"/>
      <c r="E11800" s="7"/>
      <c r="F11800" s="7"/>
      <c r="G11800" s="7"/>
      <c r="H11800" s="7"/>
      <c r="J11800" s="7"/>
      <c r="K11800" s="7"/>
      <c r="L11800" s="7"/>
      <c r="Q11800" s="7"/>
      <c r="S11800" s="7"/>
      <c r="T11800" s="7"/>
      <c r="Y11800" s="7"/>
      <c r="AA11800" s="7"/>
      <c r="AB11800" s="7"/>
      <c r="AG11800" s="7"/>
    </row>
    <row r="11801" spans="1:33">
      <c r="A11801" s="7"/>
      <c r="B11801" s="7"/>
      <c r="C11801" s="7"/>
      <c r="D11801" s="7"/>
      <c r="E11801" s="7"/>
      <c r="F11801" s="7"/>
      <c r="G11801" s="7"/>
      <c r="H11801" s="7"/>
      <c r="J11801" s="7"/>
      <c r="K11801" s="7"/>
      <c r="L11801" s="7"/>
      <c r="Q11801" s="7"/>
      <c r="S11801" s="7"/>
      <c r="T11801" s="7"/>
      <c r="Y11801" s="7"/>
      <c r="AA11801" s="7"/>
      <c r="AB11801" s="7"/>
      <c r="AG11801" s="7"/>
    </row>
    <row r="11802" spans="1:33">
      <c r="A11802" s="7"/>
      <c r="B11802" s="7"/>
      <c r="C11802" s="7"/>
      <c r="D11802" s="7"/>
      <c r="E11802" s="7"/>
      <c r="F11802" s="7"/>
      <c r="G11802" s="7"/>
      <c r="H11802" s="7"/>
      <c r="J11802" s="7"/>
      <c r="K11802" s="7"/>
      <c r="L11802" s="7"/>
      <c r="Q11802" s="7"/>
      <c r="S11802" s="7"/>
      <c r="T11802" s="7"/>
      <c r="Y11802" s="7"/>
      <c r="AA11802" s="7"/>
      <c r="AB11802" s="7"/>
      <c r="AG11802" s="7"/>
    </row>
    <row r="11803" spans="1:33">
      <c r="A11803" s="7"/>
      <c r="B11803" s="7"/>
      <c r="C11803" s="7"/>
      <c r="D11803" s="7"/>
      <c r="E11803" s="7"/>
      <c r="F11803" s="7"/>
      <c r="G11803" s="7"/>
      <c r="H11803" s="7"/>
      <c r="J11803" s="7"/>
      <c r="K11803" s="7"/>
      <c r="L11803" s="7"/>
      <c r="Q11803" s="7"/>
      <c r="S11803" s="7"/>
      <c r="T11803" s="7"/>
      <c r="Y11803" s="7"/>
      <c r="AA11803" s="7"/>
      <c r="AB11803" s="7"/>
      <c r="AG11803" s="7"/>
    </row>
    <row r="11804" spans="1:33">
      <c r="A11804" s="7"/>
      <c r="B11804" s="7"/>
      <c r="C11804" s="7"/>
      <c r="D11804" s="7"/>
      <c r="E11804" s="7"/>
      <c r="F11804" s="7"/>
      <c r="G11804" s="7"/>
      <c r="H11804" s="7"/>
      <c r="J11804" s="7"/>
      <c r="K11804" s="7"/>
      <c r="L11804" s="7"/>
      <c r="Q11804" s="7"/>
      <c r="S11804" s="7"/>
      <c r="T11804" s="7"/>
      <c r="Y11804" s="7"/>
      <c r="AA11804" s="7"/>
      <c r="AB11804" s="7"/>
      <c r="AG11804" s="7"/>
    </row>
    <row r="11805" spans="1:33">
      <c r="A11805" s="7"/>
      <c r="B11805" s="7"/>
      <c r="C11805" s="7"/>
      <c r="D11805" s="7"/>
      <c r="E11805" s="7"/>
      <c r="F11805" s="7"/>
      <c r="G11805" s="7"/>
      <c r="H11805" s="7"/>
      <c r="J11805" s="7"/>
      <c r="K11805" s="7"/>
      <c r="L11805" s="7"/>
      <c r="Q11805" s="7"/>
      <c r="S11805" s="7"/>
      <c r="T11805" s="7"/>
      <c r="Y11805" s="7"/>
      <c r="AA11805" s="7"/>
      <c r="AB11805" s="7"/>
      <c r="AG11805" s="7"/>
    </row>
    <row r="11806" spans="1:33">
      <c r="A11806" s="7"/>
      <c r="B11806" s="7"/>
      <c r="C11806" s="7"/>
      <c r="D11806" s="7"/>
      <c r="E11806" s="7"/>
      <c r="F11806" s="7"/>
      <c r="G11806" s="7"/>
      <c r="H11806" s="7"/>
      <c r="J11806" s="7"/>
      <c r="K11806" s="7"/>
      <c r="L11806" s="7"/>
      <c r="Q11806" s="7"/>
      <c r="S11806" s="7"/>
      <c r="T11806" s="7"/>
      <c r="Y11806" s="7"/>
      <c r="AA11806" s="7"/>
      <c r="AB11806" s="7"/>
      <c r="AG11806" s="7"/>
    </row>
    <row r="11807" spans="1:33">
      <c r="A11807" s="7"/>
      <c r="B11807" s="7"/>
      <c r="C11807" s="7"/>
      <c r="D11807" s="7"/>
      <c r="E11807" s="7"/>
      <c r="F11807" s="7"/>
      <c r="G11807" s="7"/>
      <c r="H11807" s="7"/>
      <c r="J11807" s="7"/>
      <c r="K11807" s="7"/>
      <c r="L11807" s="7"/>
      <c r="Q11807" s="7"/>
      <c r="S11807" s="7"/>
      <c r="T11807" s="7"/>
      <c r="Y11807" s="7"/>
      <c r="AA11807" s="7"/>
      <c r="AB11807" s="7"/>
      <c r="AG11807" s="7"/>
    </row>
    <row r="11808" spans="1:33">
      <c r="A11808" s="7"/>
      <c r="B11808" s="7"/>
      <c r="C11808" s="7"/>
      <c r="D11808" s="7"/>
      <c r="E11808" s="7"/>
      <c r="F11808" s="7"/>
      <c r="G11808" s="7"/>
      <c r="H11808" s="7"/>
      <c r="J11808" s="7"/>
      <c r="K11808" s="7"/>
      <c r="L11808" s="7"/>
      <c r="Q11808" s="7"/>
      <c r="S11808" s="7"/>
      <c r="T11808" s="7"/>
      <c r="Y11808" s="7"/>
      <c r="AA11808" s="7"/>
      <c r="AB11808" s="7"/>
      <c r="AG11808" s="7"/>
    </row>
    <row r="11809" spans="1:33">
      <c r="A11809" s="7"/>
      <c r="B11809" s="7"/>
      <c r="C11809" s="7"/>
      <c r="D11809" s="7"/>
      <c r="E11809" s="7"/>
      <c r="F11809" s="7"/>
      <c r="G11809" s="7"/>
      <c r="H11809" s="7"/>
      <c r="J11809" s="7"/>
      <c r="K11809" s="7"/>
      <c r="L11809" s="7"/>
      <c r="Q11809" s="7"/>
      <c r="S11809" s="7"/>
      <c r="T11809" s="7"/>
      <c r="Y11809" s="7"/>
      <c r="AA11809" s="7"/>
      <c r="AB11809" s="7"/>
      <c r="AG11809" s="7"/>
    </row>
    <row r="11810" spans="1:33">
      <c r="A11810" s="7"/>
      <c r="B11810" s="7"/>
      <c r="C11810" s="7"/>
      <c r="D11810" s="7"/>
      <c r="E11810" s="7"/>
      <c r="F11810" s="7"/>
      <c r="G11810" s="7"/>
      <c r="H11810" s="7"/>
      <c r="J11810" s="7"/>
      <c r="K11810" s="7"/>
      <c r="L11810" s="7"/>
      <c r="Q11810" s="7"/>
      <c r="S11810" s="7"/>
      <c r="T11810" s="7"/>
      <c r="Y11810" s="7"/>
      <c r="AA11810" s="7"/>
      <c r="AB11810" s="7"/>
      <c r="AG11810" s="7"/>
    </row>
    <row r="11811" spans="1:33">
      <c r="A11811" s="7"/>
      <c r="B11811" s="7"/>
      <c r="C11811" s="7"/>
      <c r="D11811" s="7"/>
      <c r="E11811" s="7"/>
      <c r="F11811" s="7"/>
      <c r="G11811" s="7"/>
      <c r="H11811" s="7"/>
      <c r="J11811" s="7"/>
      <c r="K11811" s="7"/>
      <c r="L11811" s="7"/>
      <c r="Q11811" s="7"/>
      <c r="S11811" s="7"/>
      <c r="T11811" s="7"/>
      <c r="Y11811" s="7"/>
      <c r="AA11811" s="7"/>
      <c r="AB11811" s="7"/>
      <c r="AG11811" s="7"/>
    </row>
    <row r="11812" spans="1:33">
      <c r="A11812" s="7"/>
      <c r="B11812" s="7"/>
      <c r="C11812" s="7"/>
      <c r="D11812" s="7"/>
      <c r="E11812" s="7"/>
      <c r="F11812" s="7"/>
      <c r="G11812" s="7"/>
      <c r="H11812" s="7"/>
      <c r="J11812" s="7"/>
      <c r="K11812" s="7"/>
      <c r="L11812" s="7"/>
      <c r="Q11812" s="7"/>
      <c r="S11812" s="7"/>
      <c r="T11812" s="7"/>
      <c r="Y11812" s="7"/>
      <c r="AA11812" s="7"/>
      <c r="AB11812" s="7"/>
      <c r="AG11812" s="7"/>
    </row>
    <row r="11813" spans="1:33">
      <c r="A11813" s="7"/>
      <c r="B11813" s="7"/>
      <c r="C11813" s="7"/>
      <c r="D11813" s="7"/>
      <c r="E11813" s="7"/>
      <c r="F11813" s="7"/>
      <c r="G11813" s="7"/>
      <c r="H11813" s="7"/>
      <c r="J11813" s="7"/>
      <c r="K11813" s="7"/>
      <c r="L11813" s="7"/>
      <c r="Q11813" s="7"/>
      <c r="S11813" s="7"/>
      <c r="T11813" s="7"/>
      <c r="Y11813" s="7"/>
      <c r="AA11813" s="7"/>
      <c r="AB11813" s="7"/>
      <c r="AG11813" s="7"/>
    </row>
    <row r="11814" spans="1:33">
      <c r="A11814" s="7"/>
      <c r="B11814" s="7"/>
      <c r="C11814" s="7"/>
      <c r="D11814" s="7"/>
      <c r="E11814" s="7"/>
      <c r="F11814" s="7"/>
      <c r="G11814" s="7"/>
      <c r="H11814" s="7"/>
      <c r="J11814" s="7"/>
      <c r="K11814" s="7"/>
      <c r="L11814" s="7"/>
      <c r="Q11814" s="7"/>
      <c r="S11814" s="7"/>
      <c r="T11814" s="7"/>
      <c r="Y11814" s="7"/>
      <c r="AA11814" s="7"/>
      <c r="AB11814" s="7"/>
      <c r="AG11814" s="7"/>
    </row>
    <row r="11815" spans="1:33">
      <c r="A11815" s="7"/>
      <c r="B11815" s="7"/>
      <c r="C11815" s="7"/>
      <c r="D11815" s="7"/>
      <c r="E11815" s="7"/>
      <c r="F11815" s="7"/>
      <c r="G11815" s="7"/>
      <c r="H11815" s="7"/>
      <c r="J11815" s="7"/>
      <c r="K11815" s="7"/>
      <c r="L11815" s="7"/>
      <c r="Q11815" s="7"/>
      <c r="S11815" s="7"/>
      <c r="T11815" s="7"/>
      <c r="Y11815" s="7"/>
      <c r="AA11815" s="7"/>
      <c r="AB11815" s="7"/>
      <c r="AG11815" s="7"/>
    </row>
    <row r="11816" spans="1:33">
      <c r="A11816" s="7"/>
      <c r="B11816" s="7"/>
      <c r="C11816" s="7"/>
      <c r="D11816" s="7"/>
      <c r="E11816" s="7"/>
      <c r="F11816" s="7"/>
      <c r="G11816" s="7"/>
      <c r="H11816" s="7"/>
      <c r="J11816" s="7"/>
      <c r="K11816" s="7"/>
      <c r="L11816" s="7"/>
      <c r="Q11816" s="7"/>
      <c r="S11816" s="7"/>
      <c r="T11816" s="7"/>
      <c r="Y11816" s="7"/>
      <c r="AA11816" s="7"/>
      <c r="AB11816" s="7"/>
      <c r="AG11816" s="7"/>
    </row>
    <row r="11817" spans="1:33">
      <c r="A11817" s="7"/>
      <c r="B11817" s="7"/>
      <c r="C11817" s="7"/>
      <c r="D11817" s="7"/>
      <c r="E11817" s="7"/>
      <c r="F11817" s="7"/>
      <c r="G11817" s="7"/>
      <c r="H11817" s="7"/>
      <c r="J11817" s="7"/>
      <c r="K11817" s="7"/>
      <c r="L11817" s="7"/>
      <c r="Q11817" s="7"/>
      <c r="S11817" s="7"/>
      <c r="T11817" s="7"/>
      <c r="Y11817" s="7"/>
      <c r="AA11817" s="7"/>
      <c r="AB11817" s="7"/>
      <c r="AG11817" s="7"/>
    </row>
    <row r="11818" spans="1:33">
      <c r="A11818" s="7"/>
      <c r="B11818" s="7"/>
      <c r="C11818" s="7"/>
      <c r="D11818" s="7"/>
      <c r="E11818" s="7"/>
      <c r="F11818" s="7"/>
      <c r="G11818" s="7"/>
      <c r="H11818" s="7"/>
      <c r="J11818" s="7"/>
      <c r="K11818" s="7"/>
      <c r="L11818" s="7"/>
      <c r="Q11818" s="7"/>
      <c r="S11818" s="7"/>
      <c r="T11818" s="7"/>
      <c r="Y11818" s="7"/>
      <c r="AA11818" s="7"/>
      <c r="AB11818" s="7"/>
      <c r="AG11818" s="7"/>
    </row>
    <row r="11819" spans="1:33">
      <c r="A11819" s="7"/>
      <c r="B11819" s="7"/>
      <c r="C11819" s="7"/>
      <c r="D11819" s="7"/>
      <c r="E11819" s="7"/>
      <c r="F11819" s="7"/>
      <c r="G11819" s="7"/>
      <c r="H11819" s="7"/>
      <c r="J11819" s="7"/>
      <c r="K11819" s="7"/>
      <c r="L11819" s="7"/>
      <c r="Q11819" s="7"/>
      <c r="S11819" s="7"/>
      <c r="T11819" s="7"/>
      <c r="Y11819" s="7"/>
      <c r="AA11819" s="7"/>
      <c r="AB11819" s="7"/>
      <c r="AG11819" s="7"/>
    </row>
    <row r="11820" spans="1:33">
      <c r="A11820" s="7"/>
      <c r="B11820" s="7"/>
      <c r="C11820" s="7"/>
      <c r="D11820" s="7"/>
      <c r="E11820" s="7"/>
      <c r="F11820" s="7"/>
      <c r="G11820" s="7"/>
      <c r="H11820" s="7"/>
      <c r="J11820" s="7"/>
      <c r="K11820" s="7"/>
      <c r="L11820" s="7"/>
      <c r="Q11820" s="7"/>
      <c r="S11820" s="7"/>
      <c r="T11820" s="7"/>
      <c r="Y11820" s="7"/>
      <c r="AA11820" s="7"/>
      <c r="AB11820" s="7"/>
      <c r="AG11820" s="7"/>
    </row>
    <row r="11821" spans="1:33">
      <c r="A11821" s="7"/>
      <c r="B11821" s="7"/>
      <c r="C11821" s="7"/>
      <c r="D11821" s="7"/>
      <c r="E11821" s="7"/>
      <c r="F11821" s="7"/>
      <c r="G11821" s="7"/>
      <c r="H11821" s="7"/>
      <c r="J11821" s="7"/>
      <c r="K11821" s="7"/>
      <c r="L11821" s="7"/>
      <c r="Q11821" s="7"/>
      <c r="S11821" s="7"/>
      <c r="T11821" s="7"/>
      <c r="Y11821" s="7"/>
      <c r="AA11821" s="7"/>
      <c r="AB11821" s="7"/>
      <c r="AG11821" s="7"/>
    </row>
    <row r="11822" spans="1:33">
      <c r="A11822" s="7"/>
      <c r="B11822" s="7"/>
      <c r="C11822" s="7"/>
      <c r="D11822" s="7"/>
      <c r="E11822" s="7"/>
      <c r="F11822" s="7"/>
      <c r="G11822" s="7"/>
      <c r="H11822" s="7"/>
      <c r="J11822" s="7"/>
      <c r="K11822" s="7"/>
      <c r="L11822" s="7"/>
      <c r="Q11822" s="7"/>
      <c r="S11822" s="7"/>
      <c r="T11822" s="7"/>
      <c r="Y11822" s="7"/>
      <c r="AA11822" s="7"/>
      <c r="AB11822" s="7"/>
      <c r="AG11822" s="7"/>
    </row>
    <row r="11823" spans="1:33">
      <c r="A11823" s="7"/>
      <c r="B11823" s="7"/>
      <c r="C11823" s="7"/>
      <c r="D11823" s="7"/>
      <c r="E11823" s="7"/>
      <c r="F11823" s="7"/>
      <c r="G11823" s="7"/>
      <c r="H11823" s="7"/>
      <c r="J11823" s="7"/>
      <c r="K11823" s="7"/>
      <c r="L11823" s="7"/>
      <c r="Q11823" s="7"/>
      <c r="S11823" s="7"/>
      <c r="T11823" s="7"/>
      <c r="Y11823" s="7"/>
      <c r="AA11823" s="7"/>
      <c r="AB11823" s="7"/>
      <c r="AG11823" s="7"/>
    </row>
    <row r="11824" spans="1:33">
      <c r="A11824" s="7"/>
      <c r="B11824" s="7"/>
      <c r="C11824" s="7"/>
      <c r="D11824" s="7"/>
      <c r="E11824" s="7"/>
      <c r="F11824" s="7"/>
      <c r="G11824" s="7"/>
      <c r="H11824" s="7"/>
      <c r="J11824" s="7"/>
      <c r="K11824" s="7"/>
      <c r="L11824" s="7"/>
      <c r="Q11824" s="7"/>
      <c r="S11824" s="7"/>
      <c r="T11824" s="7"/>
      <c r="Y11824" s="7"/>
      <c r="AA11824" s="7"/>
      <c r="AB11824" s="7"/>
      <c r="AG11824" s="7"/>
    </row>
    <row r="11825" spans="1:33">
      <c r="A11825" s="7"/>
      <c r="B11825" s="7"/>
      <c r="C11825" s="7"/>
      <c r="D11825" s="7"/>
      <c r="E11825" s="7"/>
      <c r="F11825" s="7"/>
      <c r="G11825" s="7"/>
      <c r="H11825" s="7"/>
      <c r="J11825" s="7"/>
      <c r="K11825" s="7"/>
      <c r="L11825" s="7"/>
      <c r="Q11825" s="7"/>
      <c r="S11825" s="7"/>
      <c r="T11825" s="7"/>
      <c r="Y11825" s="7"/>
      <c r="AA11825" s="7"/>
      <c r="AB11825" s="7"/>
      <c r="AG11825" s="7"/>
    </row>
    <row r="11826" spans="1:33">
      <c r="A11826" s="7"/>
      <c r="B11826" s="7"/>
      <c r="C11826" s="7"/>
      <c r="D11826" s="7"/>
      <c r="E11826" s="7"/>
      <c r="F11826" s="7"/>
      <c r="G11826" s="7"/>
      <c r="H11826" s="7"/>
      <c r="J11826" s="7"/>
      <c r="K11826" s="7"/>
      <c r="L11826" s="7"/>
      <c r="Q11826" s="7"/>
      <c r="S11826" s="7"/>
      <c r="T11826" s="7"/>
      <c r="Y11826" s="7"/>
      <c r="AA11826" s="7"/>
      <c r="AB11826" s="7"/>
      <c r="AG11826" s="7"/>
    </row>
    <row r="11827" spans="1:33">
      <c r="A11827" s="7"/>
      <c r="B11827" s="7"/>
      <c r="C11827" s="7"/>
      <c r="D11827" s="7"/>
      <c r="E11827" s="7"/>
      <c r="F11827" s="7"/>
      <c r="G11827" s="7"/>
      <c r="H11827" s="7"/>
      <c r="J11827" s="7"/>
      <c r="K11827" s="7"/>
      <c r="L11827" s="7"/>
      <c r="Q11827" s="7"/>
      <c r="S11827" s="7"/>
      <c r="T11827" s="7"/>
      <c r="Y11827" s="7"/>
      <c r="AA11827" s="7"/>
      <c r="AB11827" s="7"/>
      <c r="AG11827" s="7"/>
    </row>
    <row r="11828" spans="1:33">
      <c r="A11828" s="7"/>
      <c r="B11828" s="7"/>
      <c r="C11828" s="7"/>
      <c r="D11828" s="7"/>
      <c r="E11828" s="7"/>
      <c r="F11828" s="7"/>
      <c r="G11828" s="7"/>
      <c r="H11828" s="7"/>
      <c r="J11828" s="7"/>
      <c r="K11828" s="7"/>
      <c r="L11828" s="7"/>
      <c r="Q11828" s="7"/>
      <c r="S11828" s="7"/>
      <c r="T11828" s="7"/>
      <c r="Y11828" s="7"/>
      <c r="AA11828" s="7"/>
      <c r="AB11828" s="7"/>
      <c r="AG11828" s="7"/>
    </row>
    <row r="11829" spans="1:33">
      <c r="A11829" s="7"/>
      <c r="B11829" s="7"/>
      <c r="C11829" s="7"/>
      <c r="D11829" s="7"/>
      <c r="E11829" s="7"/>
      <c r="F11829" s="7"/>
      <c r="G11829" s="7"/>
      <c r="H11829" s="7"/>
      <c r="J11829" s="7"/>
      <c r="K11829" s="7"/>
      <c r="L11829" s="7"/>
      <c r="Q11829" s="7"/>
      <c r="S11829" s="7"/>
      <c r="T11829" s="7"/>
      <c r="Y11829" s="7"/>
      <c r="AA11829" s="7"/>
      <c r="AB11829" s="7"/>
      <c r="AG11829" s="7"/>
    </row>
    <row r="11830" spans="1:33">
      <c r="A11830" s="7"/>
      <c r="B11830" s="7"/>
      <c r="C11830" s="7"/>
      <c r="D11830" s="7"/>
      <c r="E11830" s="7"/>
      <c r="F11830" s="7"/>
      <c r="G11830" s="7"/>
      <c r="H11830" s="7"/>
      <c r="J11830" s="7"/>
      <c r="K11830" s="7"/>
      <c r="L11830" s="7"/>
      <c r="Q11830" s="7"/>
      <c r="S11830" s="7"/>
      <c r="T11830" s="7"/>
      <c r="Y11830" s="7"/>
      <c r="AA11830" s="7"/>
      <c r="AB11830" s="7"/>
      <c r="AG11830" s="7"/>
    </row>
    <row r="11831" spans="1:33">
      <c r="A11831" s="7"/>
      <c r="B11831" s="7"/>
      <c r="C11831" s="7"/>
      <c r="D11831" s="7"/>
      <c r="E11831" s="7"/>
      <c r="F11831" s="7"/>
      <c r="G11831" s="7"/>
      <c r="H11831" s="7"/>
      <c r="J11831" s="7"/>
      <c r="K11831" s="7"/>
      <c r="L11831" s="7"/>
      <c r="Q11831" s="7"/>
      <c r="S11831" s="7"/>
      <c r="T11831" s="7"/>
      <c r="Y11831" s="7"/>
      <c r="AA11831" s="7"/>
      <c r="AB11831" s="7"/>
      <c r="AG11831" s="7"/>
    </row>
    <row r="11832" spans="1:33">
      <c r="A11832" s="7"/>
      <c r="B11832" s="7"/>
      <c r="C11832" s="7"/>
      <c r="D11832" s="7"/>
      <c r="E11832" s="7"/>
      <c r="F11832" s="7"/>
      <c r="G11832" s="7"/>
      <c r="H11832" s="7"/>
      <c r="J11832" s="7"/>
      <c r="K11832" s="7"/>
      <c r="L11832" s="7"/>
      <c r="Q11832" s="7"/>
      <c r="S11832" s="7"/>
      <c r="T11832" s="7"/>
      <c r="Y11832" s="7"/>
      <c r="AA11832" s="7"/>
      <c r="AB11832" s="7"/>
      <c r="AG11832" s="7"/>
    </row>
    <row r="11833" spans="1:33">
      <c r="A11833" s="7"/>
      <c r="B11833" s="7"/>
      <c r="C11833" s="7"/>
      <c r="D11833" s="7"/>
      <c r="E11833" s="7"/>
      <c r="F11833" s="7"/>
      <c r="G11833" s="7"/>
      <c r="H11833" s="7"/>
      <c r="J11833" s="7"/>
      <c r="K11833" s="7"/>
      <c r="L11833" s="7"/>
      <c r="Q11833" s="7"/>
      <c r="S11833" s="7"/>
      <c r="T11833" s="7"/>
      <c r="Y11833" s="7"/>
      <c r="AA11833" s="7"/>
      <c r="AB11833" s="7"/>
      <c r="AG11833" s="7"/>
    </row>
    <row r="11834" spans="1:33">
      <c r="A11834" s="7"/>
      <c r="B11834" s="7"/>
      <c r="C11834" s="7"/>
      <c r="D11834" s="7"/>
      <c r="E11834" s="7"/>
      <c r="F11834" s="7"/>
      <c r="G11834" s="7"/>
      <c r="H11834" s="7"/>
      <c r="J11834" s="7"/>
      <c r="K11834" s="7"/>
      <c r="L11834" s="7"/>
      <c r="Q11834" s="7"/>
      <c r="S11834" s="7"/>
      <c r="T11834" s="7"/>
      <c r="Y11834" s="7"/>
      <c r="AA11834" s="7"/>
      <c r="AB11834" s="7"/>
      <c r="AG11834" s="7"/>
    </row>
    <row r="11835" spans="1:33">
      <c r="A11835" s="7"/>
      <c r="B11835" s="7"/>
      <c r="C11835" s="7"/>
      <c r="D11835" s="7"/>
      <c r="E11835" s="7"/>
      <c r="F11835" s="7"/>
      <c r="G11835" s="7"/>
      <c r="H11835" s="7"/>
      <c r="J11835" s="7"/>
      <c r="K11835" s="7"/>
      <c r="L11835" s="7"/>
      <c r="Q11835" s="7"/>
      <c r="S11835" s="7"/>
      <c r="T11835" s="7"/>
      <c r="Y11835" s="7"/>
      <c r="AA11835" s="7"/>
      <c r="AB11835" s="7"/>
      <c r="AG11835" s="7"/>
    </row>
    <row r="11836" spans="1:33">
      <c r="A11836" s="7"/>
      <c r="B11836" s="7"/>
      <c r="C11836" s="7"/>
      <c r="D11836" s="7"/>
      <c r="E11836" s="7"/>
      <c r="F11836" s="7"/>
      <c r="G11836" s="7"/>
      <c r="H11836" s="7"/>
      <c r="J11836" s="7"/>
      <c r="K11836" s="7"/>
      <c r="L11836" s="7"/>
      <c r="Q11836" s="7"/>
      <c r="S11836" s="7"/>
      <c r="T11836" s="7"/>
      <c r="Y11836" s="7"/>
      <c r="AA11836" s="7"/>
      <c r="AB11836" s="7"/>
      <c r="AG11836" s="7"/>
    </row>
    <row r="11837" spans="1:33">
      <c r="A11837" s="7"/>
      <c r="B11837" s="7"/>
      <c r="C11837" s="7"/>
      <c r="D11837" s="7"/>
      <c r="E11837" s="7"/>
      <c r="F11837" s="7"/>
      <c r="G11837" s="7"/>
      <c r="H11837" s="7"/>
      <c r="J11837" s="7"/>
      <c r="K11837" s="7"/>
      <c r="L11837" s="7"/>
      <c r="Q11837" s="7"/>
      <c r="S11837" s="7"/>
      <c r="T11837" s="7"/>
      <c r="Y11837" s="7"/>
      <c r="AA11837" s="7"/>
      <c r="AB11837" s="7"/>
      <c r="AG11837" s="7"/>
    </row>
    <row r="11838" spans="1:33">
      <c r="A11838" s="7"/>
      <c r="B11838" s="7"/>
      <c r="C11838" s="7"/>
      <c r="D11838" s="7"/>
      <c r="E11838" s="7"/>
      <c r="F11838" s="7"/>
      <c r="G11838" s="7"/>
      <c r="H11838" s="7"/>
      <c r="J11838" s="7"/>
      <c r="K11838" s="7"/>
      <c r="L11838" s="7"/>
      <c r="Q11838" s="7"/>
      <c r="S11838" s="7"/>
      <c r="T11838" s="7"/>
      <c r="Y11838" s="7"/>
      <c r="AA11838" s="7"/>
      <c r="AB11838" s="7"/>
      <c r="AG11838" s="7"/>
    </row>
    <row r="11839" spans="1:33">
      <c r="A11839" s="7"/>
      <c r="B11839" s="7"/>
      <c r="C11839" s="7"/>
      <c r="D11839" s="7"/>
      <c r="E11839" s="7"/>
      <c r="F11839" s="7"/>
      <c r="G11839" s="7"/>
      <c r="H11839" s="7"/>
      <c r="J11839" s="7"/>
      <c r="K11839" s="7"/>
      <c r="L11839" s="7"/>
      <c r="Q11839" s="7"/>
      <c r="S11839" s="7"/>
      <c r="T11839" s="7"/>
      <c r="Y11839" s="7"/>
      <c r="AA11839" s="7"/>
      <c r="AB11839" s="7"/>
      <c r="AG11839" s="7"/>
    </row>
    <row r="11840" spans="1:33">
      <c r="A11840" s="7"/>
      <c r="B11840" s="7"/>
      <c r="C11840" s="7"/>
      <c r="D11840" s="7"/>
      <c r="E11840" s="7"/>
      <c r="F11840" s="7"/>
      <c r="G11840" s="7"/>
      <c r="H11840" s="7"/>
      <c r="J11840" s="7"/>
      <c r="K11840" s="7"/>
      <c r="L11840" s="7"/>
      <c r="Q11840" s="7"/>
      <c r="S11840" s="7"/>
      <c r="T11840" s="7"/>
      <c r="Y11840" s="7"/>
      <c r="AA11840" s="7"/>
      <c r="AB11840" s="7"/>
      <c r="AG11840" s="7"/>
    </row>
    <row r="11841" spans="1:33">
      <c r="A11841" s="7"/>
      <c r="B11841" s="7"/>
      <c r="C11841" s="7"/>
      <c r="D11841" s="7"/>
      <c r="E11841" s="7"/>
      <c r="F11841" s="7"/>
      <c r="G11841" s="7"/>
      <c r="H11841" s="7"/>
      <c r="J11841" s="7"/>
      <c r="K11841" s="7"/>
      <c r="L11841" s="7"/>
      <c r="Q11841" s="7"/>
      <c r="S11841" s="7"/>
      <c r="T11841" s="7"/>
      <c r="Y11841" s="7"/>
      <c r="AA11841" s="7"/>
      <c r="AB11841" s="7"/>
      <c r="AG11841" s="7"/>
    </row>
    <row r="11842" spans="1:33">
      <c r="A11842" s="7"/>
      <c r="B11842" s="7"/>
      <c r="C11842" s="7"/>
      <c r="D11842" s="7"/>
      <c r="E11842" s="7"/>
      <c r="F11842" s="7"/>
      <c r="G11842" s="7"/>
      <c r="H11842" s="7"/>
      <c r="J11842" s="7"/>
      <c r="K11842" s="7"/>
      <c r="L11842" s="7"/>
      <c r="Q11842" s="7"/>
      <c r="S11842" s="7"/>
      <c r="T11842" s="7"/>
      <c r="Y11842" s="7"/>
      <c r="AA11842" s="7"/>
      <c r="AB11842" s="7"/>
      <c r="AG11842" s="7"/>
    </row>
    <row r="11843" spans="1:33">
      <c r="A11843" s="7"/>
      <c r="B11843" s="7"/>
      <c r="C11843" s="7"/>
      <c r="D11843" s="7"/>
      <c r="E11843" s="7"/>
      <c r="F11843" s="7"/>
      <c r="G11843" s="7"/>
      <c r="H11843" s="7"/>
      <c r="J11843" s="7"/>
      <c r="K11843" s="7"/>
      <c r="L11843" s="7"/>
      <c r="Q11843" s="7"/>
      <c r="S11843" s="7"/>
      <c r="T11843" s="7"/>
      <c r="Y11843" s="7"/>
      <c r="AA11843" s="7"/>
      <c r="AB11843" s="7"/>
      <c r="AG11843" s="7"/>
    </row>
    <row r="11844" spans="1:33">
      <c r="A11844" s="7"/>
      <c r="B11844" s="7"/>
      <c r="C11844" s="7"/>
      <c r="D11844" s="7"/>
      <c r="E11844" s="7"/>
      <c r="F11844" s="7"/>
      <c r="G11844" s="7"/>
      <c r="H11844" s="7"/>
      <c r="J11844" s="7"/>
      <c r="K11844" s="7"/>
      <c r="L11844" s="7"/>
      <c r="Q11844" s="7"/>
      <c r="S11844" s="7"/>
      <c r="T11844" s="7"/>
      <c r="Y11844" s="7"/>
      <c r="AA11844" s="7"/>
      <c r="AB11844" s="7"/>
      <c r="AG11844" s="7"/>
    </row>
    <row r="11845" spans="1:33">
      <c r="A11845" s="7"/>
      <c r="B11845" s="7"/>
      <c r="C11845" s="7"/>
      <c r="D11845" s="7"/>
      <c r="E11845" s="7"/>
      <c r="F11845" s="7"/>
      <c r="G11845" s="7"/>
      <c r="H11845" s="7"/>
      <c r="J11845" s="7"/>
      <c r="K11845" s="7"/>
      <c r="L11845" s="7"/>
      <c r="Q11845" s="7"/>
      <c r="S11845" s="7"/>
      <c r="T11845" s="7"/>
      <c r="Y11845" s="7"/>
      <c r="AA11845" s="7"/>
      <c r="AB11845" s="7"/>
      <c r="AG11845" s="7"/>
    </row>
    <row r="11846" spans="1:33">
      <c r="A11846" s="7"/>
      <c r="B11846" s="7"/>
      <c r="C11846" s="7"/>
      <c r="D11846" s="7"/>
      <c r="E11846" s="7"/>
      <c r="F11846" s="7"/>
      <c r="G11846" s="7"/>
      <c r="H11846" s="7"/>
      <c r="J11846" s="7"/>
      <c r="K11846" s="7"/>
      <c r="L11846" s="7"/>
      <c r="Q11846" s="7"/>
      <c r="S11846" s="7"/>
      <c r="T11846" s="7"/>
      <c r="Y11846" s="7"/>
      <c r="AA11846" s="7"/>
      <c r="AB11846" s="7"/>
      <c r="AG11846" s="7"/>
    </row>
    <row r="11847" spans="1:33">
      <c r="A11847" s="7"/>
      <c r="B11847" s="7"/>
      <c r="C11847" s="7"/>
      <c r="D11847" s="7"/>
      <c r="E11847" s="7"/>
      <c r="F11847" s="7"/>
      <c r="G11847" s="7"/>
      <c r="H11847" s="7"/>
      <c r="J11847" s="7"/>
      <c r="K11847" s="7"/>
      <c r="L11847" s="7"/>
      <c r="Q11847" s="7"/>
      <c r="S11847" s="7"/>
      <c r="T11847" s="7"/>
      <c r="Y11847" s="7"/>
      <c r="AA11847" s="7"/>
      <c r="AB11847" s="7"/>
      <c r="AG11847" s="7"/>
    </row>
    <row r="11848" spans="1:33">
      <c r="A11848" s="7"/>
      <c r="B11848" s="7"/>
      <c r="C11848" s="7"/>
      <c r="D11848" s="7"/>
      <c r="E11848" s="7"/>
      <c r="F11848" s="7"/>
      <c r="G11848" s="7"/>
      <c r="H11848" s="7"/>
      <c r="J11848" s="7"/>
      <c r="K11848" s="7"/>
      <c r="L11848" s="7"/>
      <c r="Q11848" s="7"/>
      <c r="S11848" s="7"/>
      <c r="T11848" s="7"/>
      <c r="Y11848" s="7"/>
      <c r="AA11848" s="7"/>
      <c r="AB11848" s="7"/>
      <c r="AG11848" s="7"/>
    </row>
    <row r="11849" spans="1:33">
      <c r="A11849" s="7"/>
      <c r="B11849" s="7"/>
      <c r="C11849" s="7"/>
      <c r="D11849" s="7"/>
      <c r="E11849" s="7"/>
      <c r="F11849" s="7"/>
      <c r="G11849" s="7"/>
      <c r="H11849" s="7"/>
      <c r="J11849" s="7"/>
      <c r="K11849" s="7"/>
      <c r="L11849" s="7"/>
      <c r="Q11849" s="7"/>
      <c r="S11849" s="7"/>
      <c r="T11849" s="7"/>
      <c r="Y11849" s="7"/>
      <c r="AA11849" s="7"/>
      <c r="AB11849" s="7"/>
      <c r="AG11849" s="7"/>
    </row>
    <row r="11850" spans="1:33">
      <c r="A11850" s="7"/>
      <c r="B11850" s="7"/>
      <c r="C11850" s="7"/>
      <c r="D11850" s="7"/>
      <c r="E11850" s="7"/>
      <c r="F11850" s="7"/>
      <c r="G11850" s="7"/>
      <c r="H11850" s="7"/>
      <c r="J11850" s="7"/>
      <c r="K11850" s="7"/>
      <c r="L11850" s="7"/>
      <c r="Q11850" s="7"/>
      <c r="S11850" s="7"/>
      <c r="T11850" s="7"/>
      <c r="Y11850" s="7"/>
      <c r="AA11850" s="7"/>
      <c r="AB11850" s="7"/>
      <c r="AG11850" s="7"/>
    </row>
    <row r="11851" spans="1:33">
      <c r="A11851" s="7"/>
      <c r="B11851" s="7"/>
      <c r="C11851" s="7"/>
      <c r="D11851" s="7"/>
      <c r="E11851" s="7"/>
      <c r="F11851" s="7"/>
      <c r="G11851" s="7"/>
      <c r="H11851" s="7"/>
      <c r="J11851" s="7"/>
      <c r="K11851" s="7"/>
      <c r="L11851" s="7"/>
      <c r="Q11851" s="7"/>
      <c r="S11851" s="7"/>
      <c r="T11851" s="7"/>
      <c r="Y11851" s="7"/>
      <c r="AA11851" s="7"/>
      <c r="AB11851" s="7"/>
      <c r="AG11851" s="7"/>
    </row>
    <row r="11852" spans="1:33">
      <c r="A11852" s="7"/>
      <c r="B11852" s="7"/>
      <c r="C11852" s="7"/>
      <c r="D11852" s="7"/>
      <c r="E11852" s="7"/>
      <c r="F11852" s="7"/>
      <c r="G11852" s="7"/>
      <c r="H11852" s="7"/>
      <c r="J11852" s="7"/>
      <c r="K11852" s="7"/>
      <c r="L11852" s="7"/>
      <c r="Q11852" s="7"/>
      <c r="S11852" s="7"/>
      <c r="T11852" s="7"/>
      <c r="Y11852" s="7"/>
      <c r="AA11852" s="7"/>
      <c r="AB11852" s="7"/>
      <c r="AG11852" s="7"/>
    </row>
    <row r="11853" spans="1:33">
      <c r="A11853" s="7"/>
      <c r="B11853" s="7"/>
      <c r="C11853" s="7"/>
      <c r="D11853" s="7"/>
      <c r="E11853" s="7"/>
      <c r="F11853" s="7"/>
      <c r="G11853" s="7"/>
      <c r="H11853" s="7"/>
      <c r="J11853" s="7"/>
      <c r="K11853" s="7"/>
      <c r="L11853" s="7"/>
      <c r="Q11853" s="7"/>
      <c r="S11853" s="7"/>
      <c r="T11853" s="7"/>
      <c r="Y11853" s="7"/>
      <c r="AA11853" s="7"/>
      <c r="AB11853" s="7"/>
      <c r="AG11853" s="7"/>
    </row>
    <row r="11854" spans="1:33">
      <c r="A11854" s="7"/>
      <c r="B11854" s="7"/>
      <c r="C11854" s="7"/>
      <c r="D11854" s="7"/>
      <c r="E11854" s="7"/>
      <c r="F11854" s="7"/>
      <c r="G11854" s="7"/>
      <c r="H11854" s="7"/>
      <c r="J11854" s="7"/>
      <c r="K11854" s="7"/>
      <c r="L11854" s="7"/>
      <c r="Q11854" s="7"/>
      <c r="S11854" s="7"/>
      <c r="T11854" s="7"/>
      <c r="Y11854" s="7"/>
      <c r="AA11854" s="7"/>
      <c r="AB11854" s="7"/>
      <c r="AG11854" s="7"/>
    </row>
    <row r="11855" spans="1:33">
      <c r="A11855" s="7"/>
      <c r="B11855" s="7"/>
      <c r="C11855" s="7"/>
      <c r="D11855" s="7"/>
      <c r="E11855" s="7"/>
      <c r="F11855" s="7"/>
      <c r="G11855" s="7"/>
      <c r="H11855" s="7"/>
      <c r="J11855" s="7"/>
      <c r="K11855" s="7"/>
      <c r="L11855" s="7"/>
      <c r="Q11855" s="7"/>
      <c r="S11855" s="7"/>
      <c r="T11855" s="7"/>
      <c r="Y11855" s="7"/>
      <c r="AA11855" s="7"/>
      <c r="AB11855" s="7"/>
      <c r="AG11855" s="7"/>
    </row>
    <row r="11856" spans="1:33">
      <c r="A11856" s="7"/>
      <c r="B11856" s="7"/>
      <c r="C11856" s="7"/>
      <c r="D11856" s="7"/>
      <c r="E11856" s="7"/>
      <c r="F11856" s="7"/>
      <c r="G11856" s="7"/>
      <c r="H11856" s="7"/>
      <c r="J11856" s="7"/>
      <c r="K11856" s="7"/>
      <c r="L11856" s="7"/>
      <c r="Q11856" s="7"/>
      <c r="S11856" s="7"/>
      <c r="T11856" s="7"/>
      <c r="Y11856" s="7"/>
      <c r="AA11856" s="7"/>
      <c r="AB11856" s="7"/>
      <c r="AG11856" s="7"/>
    </row>
    <row r="11857" spans="1:33">
      <c r="A11857" s="7"/>
      <c r="B11857" s="7"/>
      <c r="C11857" s="7"/>
      <c r="D11857" s="7"/>
      <c r="E11857" s="7"/>
      <c r="F11857" s="7"/>
      <c r="G11857" s="7"/>
      <c r="H11857" s="7"/>
      <c r="J11857" s="7"/>
      <c r="K11857" s="7"/>
      <c r="L11857" s="7"/>
      <c r="Q11857" s="7"/>
      <c r="S11857" s="7"/>
      <c r="T11857" s="7"/>
      <c r="Y11857" s="7"/>
      <c r="AA11857" s="7"/>
      <c r="AB11857" s="7"/>
      <c r="AG11857" s="7"/>
    </row>
    <row r="11858" spans="1:33">
      <c r="A11858" s="7"/>
      <c r="B11858" s="7"/>
      <c r="C11858" s="7"/>
      <c r="D11858" s="7"/>
      <c r="E11858" s="7"/>
      <c r="F11858" s="7"/>
      <c r="G11858" s="7"/>
      <c r="H11858" s="7"/>
      <c r="J11858" s="7"/>
      <c r="K11858" s="7"/>
      <c r="L11858" s="7"/>
      <c r="Q11858" s="7"/>
      <c r="S11858" s="7"/>
      <c r="T11858" s="7"/>
      <c r="Y11858" s="7"/>
      <c r="AA11858" s="7"/>
      <c r="AB11858" s="7"/>
      <c r="AG11858" s="7"/>
    </row>
    <row r="11859" spans="1:33">
      <c r="A11859" s="7"/>
      <c r="B11859" s="7"/>
      <c r="C11859" s="7"/>
      <c r="D11859" s="7"/>
      <c r="E11859" s="7"/>
      <c r="F11859" s="7"/>
      <c r="G11859" s="7"/>
      <c r="H11859" s="7"/>
      <c r="J11859" s="7"/>
      <c r="K11859" s="7"/>
      <c r="L11859" s="7"/>
      <c r="Q11859" s="7"/>
      <c r="S11859" s="7"/>
      <c r="T11859" s="7"/>
      <c r="Y11859" s="7"/>
      <c r="AA11859" s="7"/>
      <c r="AB11859" s="7"/>
      <c r="AG11859" s="7"/>
    </row>
    <row r="11860" spans="1:33">
      <c r="A11860" s="7"/>
      <c r="B11860" s="7"/>
      <c r="C11860" s="7"/>
      <c r="D11860" s="7"/>
      <c r="E11860" s="7"/>
      <c r="F11860" s="7"/>
      <c r="G11860" s="7"/>
      <c r="H11860" s="7"/>
      <c r="J11860" s="7"/>
      <c r="K11860" s="7"/>
      <c r="L11860" s="7"/>
      <c r="Q11860" s="7"/>
      <c r="S11860" s="7"/>
      <c r="T11860" s="7"/>
      <c r="Y11860" s="7"/>
      <c r="AA11860" s="7"/>
      <c r="AB11860" s="7"/>
      <c r="AG11860" s="7"/>
    </row>
    <row r="11861" spans="1:33">
      <c r="A11861" s="7"/>
      <c r="B11861" s="7"/>
      <c r="C11861" s="7"/>
      <c r="D11861" s="7"/>
      <c r="E11861" s="7"/>
      <c r="F11861" s="7"/>
      <c r="G11861" s="7"/>
      <c r="H11861" s="7"/>
      <c r="J11861" s="7"/>
      <c r="K11861" s="7"/>
      <c r="L11861" s="7"/>
      <c r="Q11861" s="7"/>
      <c r="S11861" s="7"/>
      <c r="T11861" s="7"/>
      <c r="Y11861" s="7"/>
      <c r="AA11861" s="7"/>
      <c r="AB11861" s="7"/>
      <c r="AG11861" s="7"/>
    </row>
    <row r="11862" spans="1:33">
      <c r="A11862" s="7"/>
      <c r="B11862" s="7"/>
      <c r="C11862" s="7"/>
      <c r="D11862" s="7"/>
      <c r="E11862" s="7"/>
      <c r="F11862" s="7"/>
      <c r="G11862" s="7"/>
      <c r="H11862" s="7"/>
      <c r="J11862" s="7"/>
      <c r="K11862" s="7"/>
      <c r="L11862" s="7"/>
      <c r="Q11862" s="7"/>
      <c r="S11862" s="7"/>
      <c r="T11862" s="7"/>
      <c r="Y11862" s="7"/>
      <c r="AA11862" s="7"/>
      <c r="AB11862" s="7"/>
      <c r="AG11862" s="7"/>
    </row>
    <row r="11863" spans="1:33">
      <c r="A11863" s="7"/>
      <c r="B11863" s="7"/>
      <c r="C11863" s="7"/>
      <c r="D11863" s="7"/>
      <c r="E11863" s="7"/>
      <c r="F11863" s="7"/>
      <c r="G11863" s="7"/>
      <c r="H11863" s="7"/>
      <c r="J11863" s="7"/>
      <c r="K11863" s="7"/>
      <c r="L11863" s="7"/>
      <c r="Q11863" s="7"/>
      <c r="S11863" s="7"/>
      <c r="T11863" s="7"/>
      <c r="Y11863" s="7"/>
      <c r="AA11863" s="7"/>
      <c r="AB11863" s="7"/>
      <c r="AG11863" s="7"/>
    </row>
    <row r="11864" spans="1:33">
      <c r="A11864" s="7"/>
      <c r="B11864" s="7"/>
      <c r="C11864" s="7"/>
      <c r="D11864" s="7"/>
      <c r="E11864" s="7"/>
      <c r="F11864" s="7"/>
      <c r="G11864" s="7"/>
      <c r="H11864" s="7"/>
      <c r="J11864" s="7"/>
      <c r="K11864" s="7"/>
      <c r="L11864" s="7"/>
      <c r="Q11864" s="7"/>
      <c r="S11864" s="7"/>
      <c r="T11864" s="7"/>
      <c r="Y11864" s="7"/>
      <c r="AA11864" s="7"/>
      <c r="AB11864" s="7"/>
      <c r="AG11864" s="7"/>
    </row>
    <row r="11865" spans="1:33">
      <c r="A11865" s="7"/>
      <c r="B11865" s="7"/>
      <c r="C11865" s="7"/>
      <c r="D11865" s="7"/>
      <c r="E11865" s="7"/>
      <c r="F11865" s="7"/>
      <c r="G11865" s="7"/>
      <c r="H11865" s="7"/>
      <c r="J11865" s="7"/>
      <c r="K11865" s="7"/>
      <c r="L11865" s="7"/>
      <c r="Q11865" s="7"/>
      <c r="S11865" s="7"/>
      <c r="T11865" s="7"/>
      <c r="Y11865" s="7"/>
      <c r="AA11865" s="7"/>
      <c r="AB11865" s="7"/>
      <c r="AG11865" s="7"/>
    </row>
    <row r="11866" spans="1:33">
      <c r="A11866" s="7"/>
      <c r="B11866" s="7"/>
      <c r="C11866" s="7"/>
      <c r="D11866" s="7"/>
      <c r="E11866" s="7"/>
      <c r="F11866" s="7"/>
      <c r="G11866" s="7"/>
      <c r="H11866" s="7"/>
      <c r="J11866" s="7"/>
      <c r="K11866" s="7"/>
      <c r="L11866" s="7"/>
      <c r="Q11866" s="7"/>
      <c r="S11866" s="7"/>
      <c r="T11866" s="7"/>
      <c r="Y11866" s="7"/>
      <c r="AA11866" s="7"/>
      <c r="AB11866" s="7"/>
      <c r="AG11866" s="7"/>
    </row>
    <row r="11867" spans="1:33">
      <c r="A11867" s="7"/>
      <c r="B11867" s="7"/>
      <c r="C11867" s="7"/>
      <c r="D11867" s="7"/>
      <c r="E11867" s="7"/>
      <c r="F11867" s="7"/>
      <c r="G11867" s="7"/>
      <c r="H11867" s="7"/>
      <c r="J11867" s="7"/>
      <c r="K11867" s="7"/>
      <c r="L11867" s="7"/>
      <c r="Q11867" s="7"/>
      <c r="S11867" s="7"/>
      <c r="T11867" s="7"/>
      <c r="Y11867" s="7"/>
      <c r="AA11867" s="7"/>
      <c r="AB11867" s="7"/>
      <c r="AG11867" s="7"/>
    </row>
    <row r="11868" spans="1:33">
      <c r="A11868" s="7"/>
      <c r="B11868" s="7"/>
      <c r="C11868" s="7"/>
      <c r="D11868" s="7"/>
      <c r="E11868" s="7"/>
      <c r="F11868" s="7"/>
      <c r="G11868" s="7"/>
      <c r="H11868" s="7"/>
      <c r="J11868" s="7"/>
      <c r="K11868" s="7"/>
      <c r="L11868" s="7"/>
      <c r="Q11868" s="7"/>
      <c r="S11868" s="7"/>
      <c r="T11868" s="7"/>
      <c r="Y11868" s="7"/>
      <c r="AA11868" s="7"/>
      <c r="AB11868" s="7"/>
      <c r="AG11868" s="7"/>
    </row>
    <row r="11869" spans="1:33">
      <c r="A11869" s="7"/>
      <c r="B11869" s="7"/>
      <c r="C11869" s="7"/>
      <c r="D11869" s="7"/>
      <c r="E11869" s="7"/>
      <c r="F11869" s="7"/>
      <c r="G11869" s="7"/>
      <c r="H11869" s="7"/>
      <c r="J11869" s="7"/>
      <c r="K11869" s="7"/>
      <c r="L11869" s="7"/>
      <c r="Q11869" s="7"/>
      <c r="S11869" s="7"/>
      <c r="T11869" s="7"/>
      <c r="Y11869" s="7"/>
      <c r="AA11869" s="7"/>
      <c r="AB11869" s="7"/>
      <c r="AG11869" s="7"/>
    </row>
    <row r="11870" spans="1:33">
      <c r="A11870" s="7"/>
      <c r="B11870" s="7"/>
      <c r="C11870" s="7"/>
      <c r="D11870" s="7"/>
      <c r="E11870" s="7"/>
      <c r="F11870" s="7"/>
      <c r="G11870" s="7"/>
      <c r="H11870" s="7"/>
      <c r="J11870" s="7"/>
      <c r="K11870" s="7"/>
      <c r="L11870" s="7"/>
      <c r="Q11870" s="7"/>
      <c r="S11870" s="7"/>
      <c r="T11870" s="7"/>
      <c r="Y11870" s="7"/>
      <c r="AA11870" s="7"/>
      <c r="AB11870" s="7"/>
      <c r="AG11870" s="7"/>
    </row>
    <row r="11871" spans="1:33">
      <c r="A11871" s="7"/>
      <c r="B11871" s="7"/>
      <c r="C11871" s="7"/>
      <c r="D11871" s="7"/>
      <c r="E11871" s="7"/>
      <c r="F11871" s="7"/>
      <c r="G11871" s="7"/>
      <c r="H11871" s="7"/>
      <c r="J11871" s="7"/>
      <c r="K11871" s="7"/>
      <c r="L11871" s="7"/>
      <c r="Q11871" s="7"/>
      <c r="S11871" s="7"/>
      <c r="T11871" s="7"/>
      <c r="Y11871" s="7"/>
      <c r="AA11871" s="7"/>
      <c r="AB11871" s="7"/>
      <c r="AG11871" s="7"/>
    </row>
    <row r="11872" spans="1:33">
      <c r="A11872" s="7"/>
      <c r="B11872" s="7"/>
      <c r="C11872" s="7"/>
      <c r="D11872" s="7"/>
      <c r="E11872" s="7"/>
      <c r="F11872" s="7"/>
      <c r="G11872" s="7"/>
      <c r="H11872" s="7"/>
      <c r="J11872" s="7"/>
      <c r="K11872" s="7"/>
      <c r="L11872" s="7"/>
      <c r="Q11872" s="7"/>
      <c r="S11872" s="7"/>
      <c r="T11872" s="7"/>
      <c r="Y11872" s="7"/>
      <c r="AA11872" s="7"/>
      <c r="AB11872" s="7"/>
      <c r="AG11872" s="7"/>
    </row>
    <row r="11873" spans="1:33">
      <c r="A11873" s="7"/>
      <c r="B11873" s="7"/>
      <c r="C11873" s="7"/>
      <c r="D11873" s="7"/>
      <c r="E11873" s="7"/>
      <c r="F11873" s="7"/>
      <c r="G11873" s="7"/>
      <c r="H11873" s="7"/>
      <c r="J11873" s="7"/>
      <c r="K11873" s="7"/>
      <c r="L11873" s="7"/>
      <c r="Q11873" s="7"/>
      <c r="S11873" s="7"/>
      <c r="T11873" s="7"/>
      <c r="Y11873" s="7"/>
      <c r="AA11873" s="7"/>
      <c r="AB11873" s="7"/>
      <c r="AG11873" s="7"/>
    </row>
    <row r="11874" spans="1:33">
      <c r="A11874" s="7"/>
      <c r="B11874" s="7"/>
      <c r="C11874" s="7"/>
      <c r="D11874" s="7"/>
      <c r="E11874" s="7"/>
      <c r="F11874" s="7"/>
      <c r="G11874" s="7"/>
      <c r="H11874" s="7"/>
      <c r="J11874" s="7"/>
      <c r="K11874" s="7"/>
      <c r="L11874" s="7"/>
      <c r="Q11874" s="7"/>
      <c r="S11874" s="7"/>
      <c r="T11874" s="7"/>
      <c r="Y11874" s="7"/>
      <c r="AA11874" s="7"/>
      <c r="AB11874" s="7"/>
      <c r="AG11874" s="7"/>
    </row>
    <row r="11875" spans="1:33">
      <c r="A11875" s="7"/>
      <c r="B11875" s="7"/>
      <c r="C11875" s="7"/>
      <c r="D11875" s="7"/>
      <c r="E11875" s="7"/>
      <c r="F11875" s="7"/>
      <c r="G11875" s="7"/>
      <c r="H11875" s="7"/>
      <c r="J11875" s="7"/>
      <c r="K11875" s="7"/>
      <c r="L11875" s="7"/>
      <c r="Q11875" s="7"/>
      <c r="S11875" s="7"/>
      <c r="T11875" s="7"/>
      <c r="Y11875" s="7"/>
      <c r="AA11875" s="7"/>
      <c r="AB11875" s="7"/>
      <c r="AG11875" s="7"/>
    </row>
    <row r="11876" spans="1:33">
      <c r="A11876" s="7"/>
      <c r="B11876" s="7"/>
      <c r="C11876" s="7"/>
      <c r="D11876" s="7"/>
      <c r="E11876" s="7"/>
      <c r="F11876" s="7"/>
      <c r="G11876" s="7"/>
      <c r="H11876" s="7"/>
      <c r="J11876" s="7"/>
      <c r="K11876" s="7"/>
      <c r="L11876" s="7"/>
      <c r="Q11876" s="7"/>
      <c r="S11876" s="7"/>
      <c r="T11876" s="7"/>
      <c r="Y11876" s="7"/>
      <c r="AA11876" s="7"/>
      <c r="AB11876" s="7"/>
      <c r="AG11876" s="7"/>
    </row>
    <row r="11877" spans="1:33">
      <c r="A11877" s="7"/>
      <c r="B11877" s="7"/>
      <c r="C11877" s="7"/>
      <c r="D11877" s="7"/>
      <c r="E11877" s="7"/>
      <c r="F11877" s="7"/>
      <c r="G11877" s="7"/>
      <c r="H11877" s="7"/>
      <c r="J11877" s="7"/>
      <c r="K11877" s="7"/>
      <c r="L11877" s="7"/>
      <c r="Q11877" s="7"/>
      <c r="S11877" s="7"/>
      <c r="T11877" s="7"/>
      <c r="Y11877" s="7"/>
      <c r="AA11877" s="7"/>
      <c r="AB11877" s="7"/>
      <c r="AG11877" s="7"/>
    </row>
    <row r="11878" spans="1:33">
      <c r="A11878" s="7"/>
      <c r="B11878" s="7"/>
      <c r="C11878" s="7"/>
      <c r="D11878" s="7"/>
      <c r="E11878" s="7"/>
      <c r="F11878" s="7"/>
      <c r="G11878" s="7"/>
      <c r="H11878" s="7"/>
      <c r="J11878" s="7"/>
      <c r="K11878" s="7"/>
      <c r="L11878" s="7"/>
      <c r="Q11878" s="7"/>
      <c r="S11878" s="7"/>
      <c r="T11878" s="7"/>
      <c r="Y11878" s="7"/>
      <c r="AA11878" s="7"/>
      <c r="AB11878" s="7"/>
      <c r="AG11878" s="7"/>
    </row>
    <row r="11879" spans="1:33">
      <c r="A11879" s="7"/>
      <c r="B11879" s="7"/>
      <c r="C11879" s="7"/>
      <c r="D11879" s="7"/>
      <c r="E11879" s="7"/>
      <c r="F11879" s="7"/>
      <c r="G11879" s="7"/>
      <c r="H11879" s="7"/>
      <c r="J11879" s="7"/>
      <c r="K11879" s="7"/>
      <c r="L11879" s="7"/>
      <c r="Q11879" s="7"/>
      <c r="S11879" s="7"/>
      <c r="T11879" s="7"/>
      <c r="Y11879" s="7"/>
      <c r="AA11879" s="7"/>
      <c r="AB11879" s="7"/>
      <c r="AG11879" s="7"/>
    </row>
    <row r="11880" spans="1:33">
      <c r="A11880" s="7"/>
      <c r="B11880" s="7"/>
      <c r="C11880" s="7"/>
      <c r="D11880" s="7"/>
      <c r="E11880" s="7"/>
      <c r="F11880" s="7"/>
      <c r="G11880" s="7"/>
      <c r="H11880" s="7"/>
      <c r="J11880" s="7"/>
      <c r="K11880" s="7"/>
      <c r="L11880" s="7"/>
      <c r="Q11880" s="7"/>
      <c r="S11880" s="7"/>
      <c r="T11880" s="7"/>
      <c r="Y11880" s="7"/>
      <c r="AA11880" s="7"/>
      <c r="AB11880" s="7"/>
      <c r="AG11880" s="7"/>
    </row>
    <row r="11881" spans="1:33">
      <c r="A11881" s="7"/>
      <c r="B11881" s="7"/>
      <c r="C11881" s="7"/>
      <c r="D11881" s="7"/>
      <c r="E11881" s="7"/>
      <c r="F11881" s="7"/>
      <c r="G11881" s="7"/>
      <c r="H11881" s="7"/>
      <c r="J11881" s="7"/>
      <c r="K11881" s="7"/>
      <c r="L11881" s="7"/>
      <c r="Q11881" s="7"/>
      <c r="S11881" s="7"/>
      <c r="T11881" s="7"/>
      <c r="Y11881" s="7"/>
      <c r="AA11881" s="7"/>
      <c r="AB11881" s="7"/>
      <c r="AG11881" s="7"/>
    </row>
    <row r="11882" spans="1:33">
      <c r="A11882" s="7"/>
      <c r="B11882" s="7"/>
      <c r="C11882" s="7"/>
      <c r="D11882" s="7"/>
      <c r="E11882" s="7"/>
      <c r="F11882" s="7"/>
      <c r="G11882" s="7"/>
      <c r="H11882" s="7"/>
      <c r="J11882" s="7"/>
      <c r="K11882" s="7"/>
      <c r="L11882" s="7"/>
      <c r="Q11882" s="7"/>
      <c r="S11882" s="7"/>
      <c r="T11882" s="7"/>
      <c r="Y11882" s="7"/>
      <c r="AA11882" s="7"/>
      <c r="AB11882" s="7"/>
      <c r="AG11882" s="7"/>
    </row>
    <row r="11883" spans="1:33">
      <c r="A11883" s="7"/>
      <c r="B11883" s="7"/>
      <c r="C11883" s="7"/>
      <c r="D11883" s="7"/>
      <c r="E11883" s="7"/>
      <c r="F11883" s="7"/>
      <c r="G11883" s="7"/>
      <c r="H11883" s="7"/>
      <c r="J11883" s="7"/>
      <c r="K11883" s="7"/>
      <c r="L11883" s="7"/>
      <c r="Q11883" s="7"/>
      <c r="S11883" s="7"/>
      <c r="T11883" s="7"/>
      <c r="Y11883" s="7"/>
      <c r="AA11883" s="7"/>
      <c r="AB11883" s="7"/>
      <c r="AG11883" s="7"/>
    </row>
    <row r="11884" spans="1:33">
      <c r="A11884" s="7"/>
      <c r="B11884" s="7"/>
      <c r="C11884" s="7"/>
      <c r="D11884" s="7"/>
      <c r="E11884" s="7"/>
      <c r="F11884" s="7"/>
      <c r="G11884" s="7"/>
      <c r="H11884" s="7"/>
      <c r="J11884" s="7"/>
      <c r="K11884" s="7"/>
      <c r="L11884" s="7"/>
      <c r="Q11884" s="7"/>
      <c r="S11884" s="7"/>
      <c r="T11884" s="7"/>
      <c r="Y11884" s="7"/>
      <c r="AA11884" s="7"/>
      <c r="AB11884" s="7"/>
      <c r="AG11884" s="7"/>
    </row>
    <row r="11885" spans="1:33">
      <c r="A11885" s="7"/>
      <c r="B11885" s="7"/>
      <c r="C11885" s="7"/>
      <c r="D11885" s="7"/>
      <c r="E11885" s="7"/>
      <c r="F11885" s="7"/>
      <c r="G11885" s="7"/>
      <c r="H11885" s="7"/>
      <c r="J11885" s="7"/>
      <c r="K11885" s="7"/>
      <c r="L11885" s="7"/>
      <c r="Q11885" s="7"/>
      <c r="S11885" s="7"/>
      <c r="T11885" s="7"/>
      <c r="Y11885" s="7"/>
      <c r="AA11885" s="7"/>
      <c r="AB11885" s="7"/>
      <c r="AG11885" s="7"/>
    </row>
    <row r="11886" spans="1:33">
      <c r="A11886" s="7"/>
      <c r="B11886" s="7"/>
      <c r="C11886" s="7"/>
      <c r="D11886" s="7"/>
      <c r="E11886" s="7"/>
      <c r="F11886" s="7"/>
      <c r="G11886" s="7"/>
      <c r="H11886" s="7"/>
      <c r="J11886" s="7"/>
      <c r="K11886" s="7"/>
      <c r="L11886" s="7"/>
      <c r="Q11886" s="7"/>
      <c r="S11886" s="7"/>
      <c r="T11886" s="7"/>
      <c r="Y11886" s="7"/>
      <c r="AA11886" s="7"/>
      <c r="AB11886" s="7"/>
      <c r="AG11886" s="7"/>
    </row>
    <row r="11887" spans="1:33">
      <c r="A11887" s="7"/>
      <c r="B11887" s="7"/>
      <c r="C11887" s="7"/>
      <c r="D11887" s="7"/>
      <c r="E11887" s="7"/>
      <c r="F11887" s="7"/>
      <c r="G11887" s="7"/>
      <c r="H11887" s="7"/>
      <c r="J11887" s="7"/>
      <c r="K11887" s="7"/>
      <c r="L11887" s="7"/>
      <c r="Q11887" s="7"/>
      <c r="S11887" s="7"/>
      <c r="T11887" s="7"/>
      <c r="Y11887" s="7"/>
      <c r="AA11887" s="7"/>
      <c r="AB11887" s="7"/>
      <c r="AG11887" s="7"/>
    </row>
    <row r="11888" spans="1:33">
      <c r="A11888" s="7"/>
      <c r="B11888" s="7"/>
      <c r="C11888" s="7"/>
      <c r="D11888" s="7"/>
      <c r="E11888" s="7"/>
      <c r="F11888" s="7"/>
      <c r="G11888" s="7"/>
      <c r="H11888" s="7"/>
      <c r="J11888" s="7"/>
      <c r="K11888" s="7"/>
      <c r="L11888" s="7"/>
      <c r="Q11888" s="7"/>
      <c r="S11888" s="7"/>
      <c r="T11888" s="7"/>
      <c r="Y11888" s="7"/>
      <c r="AA11888" s="7"/>
      <c r="AB11888" s="7"/>
      <c r="AG11888" s="7"/>
    </row>
    <row r="11889" spans="1:33">
      <c r="A11889" s="7"/>
      <c r="B11889" s="7"/>
      <c r="C11889" s="7"/>
      <c r="D11889" s="7"/>
      <c r="E11889" s="7"/>
      <c r="F11889" s="7"/>
      <c r="G11889" s="7"/>
      <c r="H11889" s="7"/>
      <c r="J11889" s="7"/>
      <c r="K11889" s="7"/>
      <c r="L11889" s="7"/>
      <c r="Q11889" s="7"/>
      <c r="S11889" s="7"/>
      <c r="T11889" s="7"/>
      <c r="Y11889" s="7"/>
      <c r="AA11889" s="7"/>
      <c r="AB11889" s="7"/>
      <c r="AG11889" s="7"/>
    </row>
    <row r="11890" spans="1:33">
      <c r="A11890" s="7"/>
      <c r="B11890" s="7"/>
      <c r="C11890" s="7"/>
      <c r="D11890" s="7"/>
      <c r="E11890" s="7"/>
      <c r="F11890" s="7"/>
      <c r="G11890" s="7"/>
      <c r="H11890" s="7"/>
      <c r="J11890" s="7"/>
      <c r="K11890" s="7"/>
      <c r="L11890" s="7"/>
      <c r="Q11890" s="7"/>
      <c r="S11890" s="7"/>
      <c r="T11890" s="7"/>
      <c r="Y11890" s="7"/>
      <c r="AA11890" s="7"/>
      <c r="AB11890" s="7"/>
      <c r="AG11890" s="7"/>
    </row>
    <row r="11891" spans="1:33">
      <c r="A11891" s="7"/>
      <c r="B11891" s="7"/>
      <c r="C11891" s="7"/>
      <c r="D11891" s="7"/>
      <c r="E11891" s="7"/>
      <c r="F11891" s="7"/>
      <c r="G11891" s="7"/>
      <c r="H11891" s="7"/>
      <c r="J11891" s="7"/>
      <c r="K11891" s="7"/>
      <c r="L11891" s="7"/>
      <c r="Q11891" s="7"/>
      <c r="S11891" s="7"/>
      <c r="T11891" s="7"/>
      <c r="Y11891" s="7"/>
      <c r="AA11891" s="7"/>
      <c r="AB11891" s="7"/>
      <c r="AG11891" s="7"/>
    </row>
    <row r="11892" spans="1:33">
      <c r="A11892" s="7"/>
      <c r="B11892" s="7"/>
      <c r="C11892" s="7"/>
      <c r="D11892" s="7"/>
      <c r="E11892" s="7"/>
      <c r="F11892" s="7"/>
      <c r="G11892" s="7"/>
      <c r="H11892" s="7"/>
      <c r="J11892" s="7"/>
      <c r="K11892" s="7"/>
      <c r="L11892" s="7"/>
      <c r="Q11892" s="7"/>
      <c r="S11892" s="7"/>
      <c r="T11892" s="7"/>
      <c r="Y11892" s="7"/>
      <c r="AA11892" s="7"/>
      <c r="AB11892" s="7"/>
      <c r="AG11892" s="7"/>
    </row>
    <row r="11893" spans="1:33">
      <c r="A11893" s="7"/>
      <c r="B11893" s="7"/>
      <c r="C11893" s="7"/>
      <c r="D11893" s="7"/>
      <c r="E11893" s="7"/>
      <c r="F11893" s="7"/>
      <c r="G11893" s="7"/>
      <c r="H11893" s="7"/>
      <c r="J11893" s="7"/>
      <c r="K11893" s="7"/>
      <c r="L11893" s="7"/>
      <c r="Q11893" s="7"/>
      <c r="S11893" s="7"/>
      <c r="T11893" s="7"/>
      <c r="Y11893" s="7"/>
      <c r="AA11893" s="7"/>
      <c r="AB11893" s="7"/>
      <c r="AG11893" s="7"/>
    </row>
    <row r="11894" spans="1:33">
      <c r="A11894" s="7"/>
      <c r="B11894" s="7"/>
      <c r="C11894" s="7"/>
      <c r="D11894" s="7"/>
      <c r="E11894" s="7"/>
      <c r="F11894" s="7"/>
      <c r="G11894" s="7"/>
      <c r="H11894" s="7"/>
      <c r="J11894" s="7"/>
      <c r="K11894" s="7"/>
      <c r="L11894" s="7"/>
      <c r="Q11894" s="7"/>
      <c r="S11894" s="7"/>
      <c r="T11894" s="7"/>
      <c r="Y11894" s="7"/>
      <c r="AA11894" s="7"/>
      <c r="AB11894" s="7"/>
      <c r="AG11894" s="7"/>
    </row>
    <row r="11895" spans="1:33">
      <c r="A11895" s="7"/>
      <c r="B11895" s="7"/>
      <c r="C11895" s="7"/>
      <c r="D11895" s="7"/>
      <c r="E11895" s="7"/>
      <c r="F11895" s="7"/>
      <c r="G11895" s="7"/>
      <c r="H11895" s="7"/>
      <c r="J11895" s="7"/>
      <c r="K11895" s="7"/>
      <c r="L11895" s="7"/>
      <c r="Q11895" s="7"/>
      <c r="S11895" s="7"/>
      <c r="T11895" s="7"/>
      <c r="Y11895" s="7"/>
      <c r="AA11895" s="7"/>
      <c r="AB11895" s="7"/>
      <c r="AG11895" s="7"/>
    </row>
    <row r="11896" spans="1:33">
      <c r="A11896" s="7"/>
      <c r="B11896" s="7"/>
      <c r="C11896" s="7"/>
      <c r="D11896" s="7"/>
      <c r="E11896" s="7"/>
      <c r="F11896" s="7"/>
      <c r="G11896" s="7"/>
      <c r="H11896" s="7"/>
      <c r="J11896" s="7"/>
      <c r="K11896" s="7"/>
      <c r="L11896" s="7"/>
      <c r="Q11896" s="7"/>
      <c r="S11896" s="7"/>
      <c r="T11896" s="7"/>
      <c r="Y11896" s="7"/>
      <c r="AA11896" s="7"/>
      <c r="AB11896" s="7"/>
      <c r="AG11896" s="7"/>
    </row>
    <row r="11897" spans="1:33">
      <c r="A11897" s="7"/>
      <c r="B11897" s="7"/>
      <c r="C11897" s="7"/>
      <c r="D11897" s="7"/>
      <c r="E11897" s="7"/>
      <c r="F11897" s="7"/>
      <c r="G11897" s="7"/>
      <c r="H11897" s="7"/>
      <c r="J11897" s="7"/>
      <c r="K11897" s="7"/>
      <c r="L11897" s="7"/>
      <c r="Q11897" s="7"/>
      <c r="S11897" s="7"/>
      <c r="T11897" s="7"/>
      <c r="Y11897" s="7"/>
      <c r="AA11897" s="7"/>
      <c r="AB11897" s="7"/>
      <c r="AG11897" s="7"/>
    </row>
    <row r="11898" spans="1:33">
      <c r="A11898" s="7"/>
      <c r="B11898" s="7"/>
      <c r="C11898" s="7"/>
      <c r="D11898" s="7"/>
      <c r="E11898" s="7"/>
      <c r="F11898" s="7"/>
      <c r="G11898" s="7"/>
      <c r="H11898" s="7"/>
      <c r="J11898" s="7"/>
      <c r="K11898" s="7"/>
      <c r="L11898" s="7"/>
      <c r="Q11898" s="7"/>
      <c r="S11898" s="7"/>
      <c r="T11898" s="7"/>
      <c r="Y11898" s="7"/>
      <c r="AA11898" s="7"/>
      <c r="AB11898" s="7"/>
      <c r="AG11898" s="7"/>
    </row>
    <row r="11899" spans="1:33">
      <c r="A11899" s="7"/>
      <c r="B11899" s="7"/>
      <c r="C11899" s="7"/>
      <c r="D11899" s="7"/>
      <c r="E11899" s="7"/>
      <c r="F11899" s="7"/>
      <c r="G11899" s="7"/>
      <c r="H11899" s="7"/>
      <c r="J11899" s="7"/>
      <c r="K11899" s="7"/>
      <c r="L11899" s="7"/>
      <c r="Q11899" s="7"/>
      <c r="S11899" s="7"/>
      <c r="T11899" s="7"/>
      <c r="Y11899" s="7"/>
      <c r="AA11899" s="7"/>
      <c r="AB11899" s="7"/>
      <c r="AG11899" s="7"/>
    </row>
    <row r="11900" spans="1:33">
      <c r="A11900" s="7"/>
      <c r="B11900" s="7"/>
      <c r="C11900" s="7"/>
      <c r="D11900" s="7"/>
      <c r="E11900" s="7"/>
      <c r="F11900" s="7"/>
      <c r="G11900" s="7"/>
      <c r="H11900" s="7"/>
      <c r="J11900" s="7"/>
      <c r="K11900" s="7"/>
      <c r="L11900" s="7"/>
      <c r="Q11900" s="7"/>
      <c r="S11900" s="7"/>
      <c r="T11900" s="7"/>
      <c r="Y11900" s="7"/>
      <c r="AA11900" s="7"/>
      <c r="AB11900" s="7"/>
      <c r="AG11900" s="7"/>
    </row>
    <row r="11901" spans="1:33">
      <c r="A11901" s="7"/>
      <c r="B11901" s="7"/>
      <c r="C11901" s="7"/>
      <c r="D11901" s="7"/>
      <c r="E11901" s="7"/>
      <c r="F11901" s="7"/>
      <c r="G11901" s="7"/>
      <c r="H11901" s="7"/>
      <c r="J11901" s="7"/>
      <c r="K11901" s="7"/>
      <c r="L11901" s="7"/>
      <c r="Q11901" s="7"/>
      <c r="S11901" s="7"/>
      <c r="T11901" s="7"/>
      <c r="Y11901" s="7"/>
      <c r="AA11901" s="7"/>
      <c r="AB11901" s="7"/>
      <c r="AG11901" s="7"/>
    </row>
    <row r="11902" spans="1:33">
      <c r="A11902" s="7"/>
      <c r="B11902" s="7"/>
      <c r="C11902" s="7"/>
      <c r="D11902" s="7"/>
      <c r="E11902" s="7"/>
      <c r="F11902" s="7"/>
      <c r="G11902" s="7"/>
      <c r="H11902" s="7"/>
      <c r="J11902" s="7"/>
      <c r="K11902" s="7"/>
      <c r="L11902" s="7"/>
      <c r="Q11902" s="7"/>
      <c r="S11902" s="7"/>
      <c r="T11902" s="7"/>
      <c r="Y11902" s="7"/>
      <c r="AA11902" s="7"/>
      <c r="AB11902" s="7"/>
      <c r="AG11902" s="7"/>
    </row>
    <row r="11903" spans="1:33">
      <c r="A11903" s="7"/>
      <c r="B11903" s="7"/>
      <c r="C11903" s="7"/>
      <c r="D11903" s="7"/>
      <c r="E11903" s="7"/>
      <c r="F11903" s="7"/>
      <c r="G11903" s="7"/>
      <c r="H11903" s="7"/>
      <c r="J11903" s="7"/>
      <c r="K11903" s="7"/>
      <c r="L11903" s="7"/>
      <c r="Q11903" s="7"/>
      <c r="S11903" s="7"/>
      <c r="T11903" s="7"/>
      <c r="Y11903" s="7"/>
      <c r="AA11903" s="7"/>
      <c r="AB11903" s="7"/>
      <c r="AG11903" s="7"/>
    </row>
    <row r="11904" spans="1:33">
      <c r="A11904" s="7"/>
      <c r="B11904" s="7"/>
      <c r="C11904" s="7"/>
      <c r="D11904" s="7"/>
      <c r="E11904" s="7"/>
      <c r="F11904" s="7"/>
      <c r="G11904" s="7"/>
      <c r="H11904" s="7"/>
      <c r="J11904" s="7"/>
      <c r="K11904" s="7"/>
      <c r="L11904" s="7"/>
      <c r="Q11904" s="7"/>
      <c r="S11904" s="7"/>
      <c r="T11904" s="7"/>
      <c r="Y11904" s="7"/>
      <c r="AA11904" s="7"/>
      <c r="AB11904" s="7"/>
      <c r="AG11904" s="7"/>
    </row>
    <row r="11905" spans="1:33">
      <c r="A11905" s="7"/>
      <c r="B11905" s="7"/>
      <c r="C11905" s="7"/>
      <c r="D11905" s="7"/>
      <c r="E11905" s="7"/>
      <c r="F11905" s="7"/>
      <c r="G11905" s="7"/>
      <c r="H11905" s="7"/>
      <c r="J11905" s="7"/>
      <c r="K11905" s="7"/>
      <c r="L11905" s="7"/>
      <c r="Q11905" s="7"/>
      <c r="S11905" s="7"/>
      <c r="T11905" s="7"/>
      <c r="Y11905" s="7"/>
      <c r="AA11905" s="7"/>
      <c r="AB11905" s="7"/>
      <c r="AG11905" s="7"/>
    </row>
    <row r="11906" spans="1:33">
      <c r="A11906" s="7"/>
      <c r="B11906" s="7"/>
      <c r="C11906" s="7"/>
      <c r="D11906" s="7"/>
      <c r="E11906" s="7"/>
      <c r="F11906" s="7"/>
      <c r="G11906" s="7"/>
      <c r="H11906" s="7"/>
      <c r="J11906" s="7"/>
      <c r="K11906" s="7"/>
      <c r="L11906" s="7"/>
      <c r="Q11906" s="7"/>
      <c r="S11906" s="7"/>
      <c r="T11906" s="7"/>
      <c r="Y11906" s="7"/>
      <c r="AA11906" s="7"/>
      <c r="AB11906" s="7"/>
      <c r="AG11906" s="7"/>
    </row>
    <row r="11907" spans="1:33">
      <c r="A11907" s="7"/>
      <c r="B11907" s="7"/>
      <c r="C11907" s="7"/>
      <c r="D11907" s="7"/>
      <c r="E11907" s="7"/>
      <c r="F11907" s="7"/>
      <c r="G11907" s="7"/>
      <c r="H11907" s="7"/>
      <c r="J11907" s="7"/>
      <c r="K11907" s="7"/>
      <c r="L11907" s="7"/>
      <c r="Q11907" s="7"/>
      <c r="S11907" s="7"/>
      <c r="T11907" s="7"/>
      <c r="Y11907" s="7"/>
      <c r="AA11907" s="7"/>
      <c r="AB11907" s="7"/>
      <c r="AG11907" s="7"/>
    </row>
    <row r="11908" spans="1:33">
      <c r="A11908" s="7"/>
      <c r="B11908" s="7"/>
      <c r="C11908" s="7"/>
      <c r="D11908" s="7"/>
      <c r="E11908" s="7"/>
      <c r="F11908" s="7"/>
      <c r="G11908" s="7"/>
      <c r="H11908" s="7"/>
      <c r="J11908" s="7"/>
      <c r="K11908" s="7"/>
      <c r="L11908" s="7"/>
      <c r="Q11908" s="7"/>
      <c r="S11908" s="7"/>
      <c r="T11908" s="7"/>
      <c r="Y11908" s="7"/>
      <c r="AA11908" s="7"/>
      <c r="AB11908" s="7"/>
      <c r="AG11908" s="7"/>
    </row>
    <row r="11909" spans="1:33">
      <c r="A11909" s="7"/>
      <c r="B11909" s="7"/>
      <c r="C11909" s="7"/>
      <c r="D11909" s="7"/>
      <c r="E11909" s="7"/>
      <c r="F11909" s="7"/>
      <c r="G11909" s="7"/>
      <c r="H11909" s="7"/>
      <c r="J11909" s="7"/>
      <c r="K11909" s="7"/>
      <c r="L11909" s="7"/>
      <c r="Q11909" s="7"/>
      <c r="S11909" s="7"/>
      <c r="T11909" s="7"/>
      <c r="Y11909" s="7"/>
      <c r="AA11909" s="7"/>
      <c r="AB11909" s="7"/>
      <c r="AG11909" s="7"/>
    </row>
    <row r="11910" spans="1:33">
      <c r="A11910" s="7"/>
      <c r="B11910" s="7"/>
      <c r="C11910" s="7"/>
      <c r="D11910" s="7"/>
      <c r="E11910" s="7"/>
      <c r="F11910" s="7"/>
      <c r="G11910" s="7"/>
      <c r="H11910" s="7"/>
      <c r="J11910" s="7"/>
      <c r="K11910" s="7"/>
      <c r="L11910" s="7"/>
      <c r="Q11910" s="7"/>
      <c r="S11910" s="7"/>
      <c r="T11910" s="7"/>
      <c r="Y11910" s="7"/>
      <c r="AA11910" s="7"/>
      <c r="AB11910" s="7"/>
      <c r="AG11910" s="7"/>
    </row>
    <row r="11911" spans="1:33">
      <c r="A11911" s="7"/>
      <c r="B11911" s="7"/>
      <c r="C11911" s="7"/>
      <c r="D11911" s="7"/>
      <c r="E11911" s="7"/>
      <c r="F11911" s="7"/>
      <c r="G11911" s="7"/>
      <c r="H11911" s="7"/>
      <c r="J11911" s="7"/>
      <c r="K11911" s="7"/>
      <c r="L11911" s="7"/>
      <c r="Q11911" s="7"/>
      <c r="S11911" s="7"/>
      <c r="T11911" s="7"/>
      <c r="Y11911" s="7"/>
      <c r="AA11911" s="7"/>
      <c r="AB11911" s="7"/>
      <c r="AG11911" s="7"/>
    </row>
    <row r="11912" spans="1:33">
      <c r="A11912" s="7"/>
      <c r="B11912" s="7"/>
      <c r="C11912" s="7"/>
      <c r="D11912" s="7"/>
      <c r="E11912" s="7"/>
      <c r="F11912" s="7"/>
      <c r="G11912" s="7"/>
      <c r="H11912" s="7"/>
      <c r="J11912" s="7"/>
      <c r="K11912" s="7"/>
      <c r="L11912" s="7"/>
      <c r="Q11912" s="7"/>
      <c r="S11912" s="7"/>
      <c r="T11912" s="7"/>
      <c r="Y11912" s="7"/>
      <c r="AA11912" s="7"/>
      <c r="AB11912" s="7"/>
      <c r="AG11912" s="7"/>
    </row>
    <row r="11913" spans="1:33">
      <c r="A11913" s="7"/>
      <c r="B11913" s="7"/>
      <c r="C11913" s="7"/>
      <c r="D11913" s="7"/>
      <c r="E11913" s="7"/>
      <c r="F11913" s="7"/>
      <c r="G11913" s="7"/>
      <c r="H11913" s="7"/>
      <c r="J11913" s="7"/>
      <c r="K11913" s="7"/>
      <c r="L11913" s="7"/>
      <c r="Q11913" s="7"/>
      <c r="S11913" s="7"/>
      <c r="T11913" s="7"/>
      <c r="Y11913" s="7"/>
      <c r="AA11913" s="7"/>
      <c r="AB11913" s="7"/>
      <c r="AG11913" s="7"/>
    </row>
    <row r="11914" spans="1:33">
      <c r="A11914" s="7"/>
      <c r="B11914" s="7"/>
      <c r="C11914" s="7"/>
      <c r="D11914" s="7"/>
      <c r="E11914" s="7"/>
      <c r="F11914" s="7"/>
      <c r="G11914" s="7"/>
      <c r="H11914" s="7"/>
      <c r="J11914" s="7"/>
      <c r="K11914" s="7"/>
      <c r="L11914" s="7"/>
      <c r="Q11914" s="7"/>
      <c r="S11914" s="7"/>
      <c r="T11914" s="7"/>
      <c r="Y11914" s="7"/>
      <c r="AA11914" s="7"/>
      <c r="AB11914" s="7"/>
      <c r="AG11914" s="7"/>
    </row>
    <row r="11915" spans="1:33">
      <c r="A11915" s="7"/>
      <c r="B11915" s="7"/>
      <c r="C11915" s="7"/>
      <c r="D11915" s="7"/>
      <c r="E11915" s="7"/>
      <c r="F11915" s="7"/>
      <c r="G11915" s="7"/>
      <c r="H11915" s="7"/>
      <c r="J11915" s="7"/>
      <c r="K11915" s="7"/>
      <c r="L11915" s="7"/>
      <c r="Q11915" s="7"/>
      <c r="S11915" s="7"/>
      <c r="T11915" s="7"/>
      <c r="Y11915" s="7"/>
      <c r="AA11915" s="7"/>
      <c r="AB11915" s="7"/>
      <c r="AG11915" s="7"/>
    </row>
    <row r="11916" spans="1:33">
      <c r="A11916" s="7"/>
      <c r="B11916" s="7"/>
      <c r="C11916" s="7"/>
      <c r="D11916" s="7"/>
      <c r="E11916" s="7"/>
      <c r="F11916" s="7"/>
      <c r="G11916" s="7"/>
      <c r="H11916" s="7"/>
      <c r="J11916" s="7"/>
      <c r="K11916" s="7"/>
      <c r="L11916" s="7"/>
      <c r="Q11916" s="7"/>
      <c r="S11916" s="7"/>
      <c r="T11916" s="7"/>
      <c r="Y11916" s="7"/>
      <c r="AA11916" s="7"/>
      <c r="AB11916" s="7"/>
      <c r="AG11916" s="7"/>
    </row>
    <row r="11917" spans="1:33">
      <c r="A11917" s="7"/>
      <c r="B11917" s="7"/>
      <c r="C11917" s="7"/>
      <c r="D11917" s="7"/>
      <c r="E11917" s="7"/>
      <c r="F11917" s="7"/>
      <c r="G11917" s="7"/>
      <c r="H11917" s="7"/>
      <c r="J11917" s="7"/>
      <c r="K11917" s="7"/>
      <c r="L11917" s="7"/>
      <c r="Q11917" s="7"/>
      <c r="S11917" s="7"/>
      <c r="T11917" s="7"/>
      <c r="Y11917" s="7"/>
      <c r="AA11917" s="7"/>
      <c r="AB11917" s="7"/>
      <c r="AG11917" s="7"/>
    </row>
    <row r="11918" spans="1:33">
      <c r="A11918" s="7"/>
      <c r="B11918" s="7"/>
      <c r="C11918" s="7"/>
      <c r="D11918" s="7"/>
      <c r="E11918" s="7"/>
      <c r="F11918" s="7"/>
      <c r="G11918" s="7"/>
      <c r="H11918" s="7"/>
      <c r="J11918" s="7"/>
      <c r="K11918" s="7"/>
      <c r="L11918" s="7"/>
      <c r="Q11918" s="7"/>
      <c r="S11918" s="7"/>
      <c r="T11918" s="7"/>
      <c r="Y11918" s="7"/>
      <c r="AA11918" s="7"/>
      <c r="AB11918" s="7"/>
      <c r="AG11918" s="7"/>
    </row>
    <row r="11919" spans="1:33">
      <c r="A11919" s="7"/>
      <c r="B11919" s="7"/>
      <c r="C11919" s="7"/>
      <c r="D11919" s="7"/>
      <c r="E11919" s="7"/>
      <c r="F11919" s="7"/>
      <c r="G11919" s="7"/>
      <c r="H11919" s="7"/>
      <c r="J11919" s="7"/>
      <c r="K11919" s="7"/>
      <c r="L11919" s="7"/>
      <c r="Q11919" s="7"/>
      <c r="S11919" s="7"/>
      <c r="T11919" s="7"/>
      <c r="Y11919" s="7"/>
      <c r="AA11919" s="7"/>
      <c r="AB11919" s="7"/>
      <c r="AG11919" s="7"/>
    </row>
    <row r="11920" spans="1:33">
      <c r="A11920" s="7"/>
      <c r="B11920" s="7"/>
      <c r="C11920" s="7"/>
      <c r="D11920" s="7"/>
      <c r="E11920" s="7"/>
      <c r="F11920" s="7"/>
      <c r="G11920" s="7"/>
      <c r="H11920" s="7"/>
      <c r="J11920" s="7"/>
      <c r="K11920" s="7"/>
      <c r="L11920" s="7"/>
      <c r="Q11920" s="7"/>
      <c r="S11920" s="7"/>
      <c r="T11920" s="7"/>
      <c r="Y11920" s="7"/>
      <c r="AA11920" s="7"/>
      <c r="AB11920" s="7"/>
      <c r="AG11920" s="7"/>
    </row>
    <row r="11921" spans="1:33">
      <c r="A11921" s="7"/>
      <c r="B11921" s="7"/>
      <c r="C11921" s="7"/>
      <c r="D11921" s="7"/>
      <c r="E11921" s="7"/>
      <c r="F11921" s="7"/>
      <c r="G11921" s="7"/>
      <c r="H11921" s="7"/>
      <c r="J11921" s="7"/>
      <c r="K11921" s="7"/>
      <c r="L11921" s="7"/>
      <c r="Q11921" s="7"/>
      <c r="S11921" s="7"/>
      <c r="T11921" s="7"/>
      <c r="Y11921" s="7"/>
      <c r="AA11921" s="7"/>
      <c r="AB11921" s="7"/>
      <c r="AG11921" s="7"/>
    </row>
    <row r="11922" spans="1:33">
      <c r="A11922" s="7"/>
      <c r="B11922" s="7"/>
      <c r="C11922" s="7"/>
      <c r="D11922" s="7"/>
      <c r="E11922" s="7"/>
      <c r="F11922" s="7"/>
      <c r="G11922" s="7"/>
      <c r="H11922" s="7"/>
      <c r="J11922" s="7"/>
      <c r="K11922" s="7"/>
      <c r="L11922" s="7"/>
      <c r="Q11922" s="7"/>
      <c r="S11922" s="7"/>
      <c r="T11922" s="7"/>
      <c r="Y11922" s="7"/>
      <c r="AA11922" s="7"/>
      <c r="AB11922" s="7"/>
      <c r="AG11922" s="7"/>
    </row>
    <row r="11923" spans="1:33">
      <c r="A11923" s="7"/>
      <c r="B11923" s="7"/>
      <c r="C11923" s="7"/>
      <c r="D11923" s="7"/>
      <c r="E11923" s="7"/>
      <c r="F11923" s="7"/>
      <c r="G11923" s="7"/>
      <c r="H11923" s="7"/>
      <c r="J11923" s="7"/>
      <c r="K11923" s="7"/>
      <c r="L11923" s="7"/>
      <c r="Q11923" s="7"/>
      <c r="S11923" s="7"/>
      <c r="T11923" s="7"/>
      <c r="Y11923" s="7"/>
      <c r="AA11923" s="7"/>
      <c r="AB11923" s="7"/>
      <c r="AG11923" s="7"/>
    </row>
    <row r="11924" spans="1:33">
      <c r="A11924" s="7"/>
      <c r="B11924" s="7"/>
      <c r="C11924" s="7"/>
      <c r="D11924" s="7"/>
      <c r="E11924" s="7"/>
      <c r="F11924" s="7"/>
      <c r="G11924" s="7"/>
      <c r="H11924" s="7"/>
      <c r="J11924" s="7"/>
      <c r="K11924" s="7"/>
      <c r="L11924" s="7"/>
      <c r="Q11924" s="7"/>
      <c r="S11924" s="7"/>
      <c r="T11924" s="7"/>
      <c r="Y11924" s="7"/>
      <c r="AA11924" s="7"/>
      <c r="AB11924" s="7"/>
      <c r="AG11924" s="7"/>
    </row>
    <row r="11925" spans="1:33">
      <c r="A11925" s="7"/>
      <c r="B11925" s="7"/>
      <c r="C11925" s="7"/>
      <c r="D11925" s="7"/>
      <c r="E11925" s="7"/>
      <c r="F11925" s="7"/>
      <c r="G11925" s="7"/>
      <c r="H11925" s="7"/>
      <c r="J11925" s="7"/>
      <c r="K11925" s="7"/>
      <c r="L11925" s="7"/>
      <c r="Q11925" s="7"/>
      <c r="S11925" s="7"/>
      <c r="T11925" s="7"/>
      <c r="Y11925" s="7"/>
      <c r="AA11925" s="7"/>
      <c r="AB11925" s="7"/>
      <c r="AG11925" s="7"/>
    </row>
    <row r="11926" spans="1:33">
      <c r="A11926" s="7"/>
      <c r="B11926" s="7"/>
      <c r="C11926" s="7"/>
      <c r="D11926" s="7"/>
      <c r="E11926" s="7"/>
      <c r="F11926" s="7"/>
      <c r="G11926" s="7"/>
      <c r="H11926" s="7"/>
      <c r="J11926" s="7"/>
      <c r="K11926" s="7"/>
      <c r="L11926" s="7"/>
      <c r="Q11926" s="7"/>
      <c r="S11926" s="7"/>
      <c r="T11926" s="7"/>
      <c r="Y11926" s="7"/>
      <c r="AA11926" s="7"/>
      <c r="AB11926" s="7"/>
      <c r="AG11926" s="7"/>
    </row>
    <row r="11927" spans="1:33">
      <c r="A11927" s="7"/>
      <c r="B11927" s="7"/>
      <c r="C11927" s="7"/>
      <c r="D11927" s="7"/>
      <c r="E11927" s="7"/>
      <c r="F11927" s="7"/>
      <c r="G11927" s="7"/>
      <c r="H11927" s="7"/>
      <c r="J11927" s="7"/>
      <c r="K11927" s="7"/>
      <c r="L11927" s="7"/>
      <c r="Q11927" s="7"/>
      <c r="S11927" s="7"/>
      <c r="T11927" s="7"/>
      <c r="Y11927" s="7"/>
      <c r="AA11927" s="7"/>
      <c r="AB11927" s="7"/>
      <c r="AG11927" s="7"/>
    </row>
    <row r="11928" spans="1:33">
      <c r="A11928" s="7"/>
      <c r="B11928" s="7"/>
      <c r="C11928" s="7"/>
      <c r="D11928" s="7"/>
      <c r="E11928" s="7"/>
      <c r="F11928" s="7"/>
      <c r="G11928" s="7"/>
      <c r="H11928" s="7"/>
      <c r="J11928" s="7"/>
      <c r="K11928" s="7"/>
      <c r="L11928" s="7"/>
      <c r="Q11928" s="7"/>
      <c r="S11928" s="7"/>
      <c r="T11928" s="7"/>
      <c r="Y11928" s="7"/>
      <c r="AA11928" s="7"/>
      <c r="AB11928" s="7"/>
      <c r="AG11928" s="7"/>
    </row>
    <row r="11929" spans="1:33">
      <c r="A11929" s="7"/>
      <c r="B11929" s="7"/>
      <c r="C11929" s="7"/>
      <c r="D11929" s="7"/>
      <c r="E11929" s="7"/>
      <c r="F11929" s="7"/>
      <c r="G11929" s="7"/>
      <c r="H11929" s="7"/>
      <c r="J11929" s="7"/>
      <c r="K11929" s="7"/>
      <c r="L11929" s="7"/>
      <c r="Q11929" s="7"/>
      <c r="S11929" s="7"/>
      <c r="T11929" s="7"/>
      <c r="Y11929" s="7"/>
      <c r="AA11929" s="7"/>
      <c r="AB11929" s="7"/>
      <c r="AG11929" s="7"/>
    </row>
    <row r="11930" spans="1:33">
      <c r="A11930" s="7"/>
      <c r="B11930" s="7"/>
      <c r="C11930" s="7"/>
      <c r="D11930" s="7"/>
      <c r="E11930" s="7"/>
      <c r="F11930" s="7"/>
      <c r="G11930" s="7"/>
      <c r="H11930" s="7"/>
      <c r="J11930" s="7"/>
      <c r="K11930" s="7"/>
      <c r="L11930" s="7"/>
      <c r="Q11930" s="7"/>
      <c r="S11930" s="7"/>
      <c r="T11930" s="7"/>
      <c r="Y11930" s="7"/>
      <c r="AA11930" s="7"/>
      <c r="AB11930" s="7"/>
      <c r="AG11930" s="7"/>
    </row>
    <row r="11931" spans="1:33">
      <c r="A11931" s="7"/>
      <c r="B11931" s="7"/>
      <c r="C11931" s="7"/>
      <c r="D11931" s="7"/>
      <c r="E11931" s="7"/>
      <c r="F11931" s="7"/>
      <c r="G11931" s="7"/>
      <c r="H11931" s="7"/>
      <c r="J11931" s="7"/>
      <c r="K11931" s="7"/>
      <c r="L11931" s="7"/>
      <c r="Q11931" s="7"/>
      <c r="S11931" s="7"/>
      <c r="T11931" s="7"/>
      <c r="Y11931" s="7"/>
      <c r="AA11931" s="7"/>
      <c r="AB11931" s="7"/>
      <c r="AG11931" s="7"/>
    </row>
    <row r="11932" spans="1:33">
      <c r="A11932" s="7"/>
      <c r="B11932" s="7"/>
      <c r="C11932" s="7"/>
      <c r="D11932" s="7"/>
      <c r="E11932" s="7"/>
      <c r="F11932" s="7"/>
      <c r="G11932" s="7"/>
      <c r="H11932" s="7"/>
      <c r="J11932" s="7"/>
      <c r="K11932" s="7"/>
      <c r="L11932" s="7"/>
      <c r="Q11932" s="7"/>
      <c r="S11932" s="7"/>
      <c r="T11932" s="7"/>
      <c r="Y11932" s="7"/>
      <c r="AA11932" s="7"/>
      <c r="AB11932" s="7"/>
      <c r="AG11932" s="7"/>
    </row>
    <row r="11933" spans="1:33">
      <c r="A11933" s="7"/>
      <c r="B11933" s="7"/>
      <c r="C11933" s="7"/>
      <c r="D11933" s="7"/>
      <c r="E11933" s="7"/>
      <c r="F11933" s="7"/>
      <c r="G11933" s="7"/>
      <c r="H11933" s="7"/>
      <c r="J11933" s="7"/>
      <c r="K11933" s="7"/>
      <c r="L11933" s="7"/>
      <c r="Q11933" s="7"/>
      <c r="S11933" s="7"/>
      <c r="T11933" s="7"/>
      <c r="Y11933" s="7"/>
      <c r="AA11933" s="7"/>
      <c r="AB11933" s="7"/>
      <c r="AG11933" s="7"/>
    </row>
    <row r="11934" spans="1:33">
      <c r="A11934" s="7"/>
      <c r="B11934" s="7"/>
      <c r="C11934" s="7"/>
      <c r="D11934" s="7"/>
      <c r="E11934" s="7"/>
      <c r="F11934" s="7"/>
      <c r="G11934" s="7"/>
      <c r="H11934" s="7"/>
      <c r="J11934" s="7"/>
      <c r="K11934" s="7"/>
      <c r="L11934" s="7"/>
      <c r="Q11934" s="7"/>
      <c r="S11934" s="7"/>
      <c r="T11934" s="7"/>
      <c r="Y11934" s="7"/>
      <c r="AA11934" s="7"/>
      <c r="AB11934" s="7"/>
      <c r="AG11934" s="7"/>
    </row>
    <row r="11935" spans="1:33">
      <c r="A11935" s="7"/>
      <c r="B11935" s="7"/>
      <c r="C11935" s="7"/>
      <c r="D11935" s="7"/>
      <c r="E11935" s="7"/>
      <c r="F11935" s="7"/>
      <c r="G11935" s="7"/>
      <c r="H11935" s="7"/>
      <c r="J11935" s="7"/>
      <c r="K11935" s="7"/>
      <c r="L11935" s="7"/>
      <c r="Q11935" s="7"/>
      <c r="S11935" s="7"/>
      <c r="T11935" s="7"/>
      <c r="Y11935" s="7"/>
      <c r="AA11935" s="7"/>
      <c r="AB11935" s="7"/>
      <c r="AG11935" s="7"/>
    </row>
    <row r="11936" spans="1:33">
      <c r="A11936" s="7"/>
      <c r="B11936" s="7"/>
      <c r="C11936" s="7"/>
      <c r="D11936" s="7"/>
      <c r="E11936" s="7"/>
      <c r="F11936" s="7"/>
      <c r="G11936" s="7"/>
      <c r="H11936" s="7"/>
      <c r="J11936" s="7"/>
      <c r="K11936" s="7"/>
      <c r="L11936" s="7"/>
      <c r="Q11936" s="7"/>
      <c r="S11936" s="7"/>
      <c r="T11936" s="7"/>
      <c r="Y11936" s="7"/>
      <c r="AA11936" s="7"/>
      <c r="AB11936" s="7"/>
      <c r="AG11936" s="7"/>
    </row>
    <row r="11937" spans="1:33">
      <c r="A11937" s="7"/>
      <c r="B11937" s="7"/>
      <c r="C11937" s="7"/>
      <c r="D11937" s="7"/>
      <c r="E11937" s="7"/>
      <c r="F11937" s="7"/>
      <c r="G11937" s="7"/>
      <c r="H11937" s="7"/>
      <c r="J11937" s="7"/>
      <c r="K11937" s="7"/>
      <c r="L11937" s="7"/>
      <c r="Q11937" s="7"/>
      <c r="S11937" s="7"/>
      <c r="T11937" s="7"/>
      <c r="Y11937" s="7"/>
      <c r="AA11937" s="7"/>
      <c r="AB11937" s="7"/>
      <c r="AG11937" s="7"/>
    </row>
    <row r="11938" spans="1:33">
      <c r="A11938" s="7"/>
      <c r="B11938" s="7"/>
      <c r="C11938" s="7"/>
      <c r="D11938" s="7"/>
      <c r="E11938" s="7"/>
      <c r="F11938" s="7"/>
      <c r="G11938" s="7"/>
      <c r="H11938" s="7"/>
      <c r="J11938" s="7"/>
      <c r="K11938" s="7"/>
      <c r="L11938" s="7"/>
      <c r="Q11938" s="7"/>
      <c r="S11938" s="7"/>
      <c r="T11938" s="7"/>
      <c r="Y11938" s="7"/>
      <c r="AA11938" s="7"/>
      <c r="AB11938" s="7"/>
      <c r="AG11938" s="7"/>
    </row>
    <row r="11939" spans="1:33">
      <c r="A11939" s="7"/>
      <c r="B11939" s="7"/>
      <c r="C11939" s="7"/>
      <c r="D11939" s="7"/>
      <c r="E11939" s="7"/>
      <c r="F11939" s="7"/>
      <c r="G11939" s="7"/>
      <c r="H11939" s="7"/>
      <c r="J11939" s="7"/>
      <c r="K11939" s="7"/>
      <c r="L11939" s="7"/>
      <c r="Q11939" s="7"/>
      <c r="S11939" s="7"/>
      <c r="T11939" s="7"/>
      <c r="Y11939" s="7"/>
      <c r="AA11939" s="7"/>
      <c r="AB11939" s="7"/>
      <c r="AG11939" s="7"/>
    </row>
    <row r="11940" spans="1:33">
      <c r="A11940" s="7"/>
      <c r="B11940" s="7"/>
      <c r="C11940" s="7"/>
      <c r="D11940" s="7"/>
      <c r="E11940" s="7"/>
      <c r="F11940" s="7"/>
      <c r="G11940" s="7"/>
      <c r="H11940" s="7"/>
      <c r="J11940" s="7"/>
      <c r="K11940" s="7"/>
      <c r="L11940" s="7"/>
      <c r="Q11940" s="7"/>
      <c r="S11940" s="7"/>
      <c r="T11940" s="7"/>
      <c r="Y11940" s="7"/>
      <c r="AA11940" s="7"/>
      <c r="AB11940" s="7"/>
      <c r="AG11940" s="7"/>
    </row>
    <row r="11941" spans="1:33">
      <c r="A11941" s="7"/>
      <c r="B11941" s="7"/>
      <c r="C11941" s="7"/>
      <c r="D11941" s="7"/>
      <c r="E11941" s="7"/>
      <c r="F11941" s="7"/>
      <c r="G11941" s="7"/>
      <c r="H11941" s="7"/>
      <c r="J11941" s="7"/>
      <c r="K11941" s="7"/>
      <c r="L11941" s="7"/>
      <c r="Q11941" s="7"/>
      <c r="S11941" s="7"/>
      <c r="T11941" s="7"/>
      <c r="Y11941" s="7"/>
      <c r="AA11941" s="7"/>
      <c r="AB11941" s="7"/>
      <c r="AG11941" s="7"/>
    </row>
    <row r="11942" spans="1:33">
      <c r="A11942" s="7"/>
      <c r="B11942" s="7"/>
      <c r="C11942" s="7"/>
      <c r="D11942" s="7"/>
      <c r="E11942" s="7"/>
      <c r="F11942" s="7"/>
      <c r="G11942" s="7"/>
      <c r="H11942" s="7"/>
      <c r="J11942" s="7"/>
      <c r="K11942" s="7"/>
      <c r="L11942" s="7"/>
      <c r="Q11942" s="7"/>
      <c r="S11942" s="7"/>
      <c r="T11942" s="7"/>
      <c r="Y11942" s="7"/>
      <c r="AA11942" s="7"/>
      <c r="AB11942" s="7"/>
      <c r="AG11942" s="7"/>
    </row>
    <row r="11943" spans="1:33">
      <c r="A11943" s="7"/>
      <c r="B11943" s="7"/>
      <c r="C11943" s="7"/>
      <c r="D11943" s="7"/>
      <c r="E11943" s="7"/>
      <c r="F11943" s="7"/>
      <c r="G11943" s="7"/>
      <c r="H11943" s="7"/>
      <c r="J11943" s="7"/>
      <c r="K11943" s="7"/>
      <c r="L11943" s="7"/>
      <c r="Q11943" s="7"/>
      <c r="S11943" s="7"/>
      <c r="T11943" s="7"/>
      <c r="Y11943" s="7"/>
      <c r="AA11943" s="7"/>
      <c r="AB11943" s="7"/>
      <c r="AG11943" s="7"/>
    </row>
    <row r="11944" spans="1:33">
      <c r="A11944" s="7"/>
      <c r="B11944" s="7"/>
      <c r="C11944" s="7"/>
      <c r="D11944" s="7"/>
      <c r="E11944" s="7"/>
      <c r="F11944" s="7"/>
      <c r="G11944" s="7"/>
      <c r="H11944" s="7"/>
      <c r="J11944" s="7"/>
      <c r="K11944" s="7"/>
      <c r="L11944" s="7"/>
      <c r="Q11944" s="7"/>
      <c r="S11944" s="7"/>
      <c r="T11944" s="7"/>
      <c r="Y11944" s="7"/>
      <c r="AA11944" s="7"/>
      <c r="AB11944" s="7"/>
      <c r="AG11944" s="7"/>
    </row>
    <row r="11945" spans="1:33">
      <c r="A11945" s="7"/>
      <c r="B11945" s="7"/>
      <c r="C11945" s="7"/>
      <c r="D11945" s="7"/>
      <c r="E11945" s="7"/>
      <c r="F11945" s="7"/>
      <c r="G11945" s="7"/>
      <c r="H11945" s="7"/>
      <c r="J11945" s="7"/>
      <c r="K11945" s="7"/>
      <c r="L11945" s="7"/>
      <c r="Q11945" s="7"/>
      <c r="S11945" s="7"/>
      <c r="T11945" s="7"/>
      <c r="Y11945" s="7"/>
      <c r="AA11945" s="7"/>
      <c r="AB11945" s="7"/>
      <c r="AG11945" s="7"/>
    </row>
    <row r="11946" spans="1:33">
      <c r="A11946" s="7"/>
      <c r="B11946" s="7"/>
      <c r="C11946" s="7"/>
      <c r="D11946" s="7"/>
      <c r="E11946" s="7"/>
      <c r="F11946" s="7"/>
      <c r="G11946" s="7"/>
      <c r="H11946" s="7"/>
      <c r="J11946" s="7"/>
      <c r="K11946" s="7"/>
      <c r="L11946" s="7"/>
      <c r="Q11946" s="7"/>
      <c r="S11946" s="7"/>
      <c r="T11946" s="7"/>
      <c r="Y11946" s="7"/>
      <c r="AA11946" s="7"/>
      <c r="AB11946" s="7"/>
      <c r="AG11946" s="7"/>
    </row>
    <row r="11947" spans="1:33">
      <c r="A11947" s="7"/>
      <c r="B11947" s="7"/>
      <c r="C11947" s="7"/>
      <c r="D11947" s="7"/>
      <c r="E11947" s="7"/>
      <c r="F11947" s="7"/>
      <c r="G11947" s="7"/>
      <c r="H11947" s="7"/>
      <c r="J11947" s="7"/>
      <c r="K11947" s="7"/>
      <c r="L11947" s="7"/>
      <c r="Q11947" s="7"/>
      <c r="S11947" s="7"/>
      <c r="T11947" s="7"/>
      <c r="Y11947" s="7"/>
      <c r="AA11947" s="7"/>
      <c r="AB11947" s="7"/>
      <c r="AG11947" s="7"/>
    </row>
    <row r="11948" spans="1:33">
      <c r="A11948" s="7"/>
      <c r="B11948" s="7"/>
      <c r="C11948" s="7"/>
      <c r="D11948" s="7"/>
      <c r="E11948" s="7"/>
      <c r="F11948" s="7"/>
      <c r="G11948" s="7"/>
      <c r="H11948" s="7"/>
      <c r="J11948" s="7"/>
      <c r="K11948" s="7"/>
      <c r="L11948" s="7"/>
      <c r="Q11948" s="7"/>
      <c r="S11948" s="7"/>
      <c r="T11948" s="7"/>
      <c r="Y11948" s="7"/>
      <c r="AA11948" s="7"/>
      <c r="AB11948" s="7"/>
      <c r="AG11948" s="7"/>
    </row>
    <row r="11949" spans="1:33">
      <c r="A11949" s="7"/>
      <c r="B11949" s="7"/>
      <c r="C11949" s="7"/>
      <c r="D11949" s="7"/>
      <c r="E11949" s="7"/>
      <c r="F11949" s="7"/>
      <c r="G11949" s="7"/>
      <c r="H11949" s="7"/>
      <c r="J11949" s="7"/>
      <c r="K11949" s="7"/>
      <c r="L11949" s="7"/>
      <c r="Q11949" s="7"/>
      <c r="S11949" s="7"/>
      <c r="T11949" s="7"/>
      <c r="Y11949" s="7"/>
      <c r="AA11949" s="7"/>
      <c r="AB11949" s="7"/>
      <c r="AG11949" s="7"/>
    </row>
    <row r="11950" spans="1:33">
      <c r="A11950" s="7"/>
      <c r="B11950" s="7"/>
      <c r="C11950" s="7"/>
      <c r="D11950" s="7"/>
      <c r="E11950" s="7"/>
      <c r="F11950" s="7"/>
      <c r="G11950" s="7"/>
      <c r="H11950" s="7"/>
      <c r="J11950" s="7"/>
      <c r="K11950" s="7"/>
      <c r="L11950" s="7"/>
      <c r="Q11950" s="7"/>
      <c r="S11950" s="7"/>
      <c r="T11950" s="7"/>
      <c r="Y11950" s="7"/>
      <c r="AA11950" s="7"/>
      <c r="AB11950" s="7"/>
      <c r="AG11950" s="7"/>
    </row>
    <row r="11951" spans="1:33">
      <c r="A11951" s="7"/>
      <c r="B11951" s="7"/>
      <c r="C11951" s="7"/>
      <c r="D11951" s="7"/>
      <c r="E11951" s="7"/>
      <c r="F11951" s="7"/>
      <c r="G11951" s="7"/>
      <c r="H11951" s="7"/>
      <c r="J11951" s="7"/>
      <c r="K11951" s="7"/>
      <c r="L11951" s="7"/>
      <c r="Q11951" s="7"/>
      <c r="S11951" s="7"/>
      <c r="T11951" s="7"/>
      <c r="Y11951" s="7"/>
      <c r="AA11951" s="7"/>
      <c r="AB11951" s="7"/>
      <c r="AG11951" s="7"/>
    </row>
    <row r="11952" spans="1:33">
      <c r="A11952" s="7"/>
      <c r="B11952" s="7"/>
      <c r="C11952" s="7"/>
      <c r="D11952" s="7"/>
      <c r="E11952" s="7"/>
      <c r="F11952" s="7"/>
      <c r="G11952" s="7"/>
      <c r="H11952" s="7"/>
      <c r="J11952" s="7"/>
      <c r="K11952" s="7"/>
      <c r="L11952" s="7"/>
      <c r="Q11952" s="7"/>
      <c r="S11952" s="7"/>
      <c r="T11952" s="7"/>
      <c r="Y11952" s="7"/>
      <c r="AA11952" s="7"/>
      <c r="AB11952" s="7"/>
      <c r="AG11952" s="7"/>
    </row>
    <row r="11953" spans="1:33">
      <c r="A11953" s="7"/>
      <c r="B11953" s="7"/>
      <c r="C11953" s="7"/>
      <c r="D11953" s="7"/>
      <c r="E11953" s="7"/>
      <c r="F11953" s="7"/>
      <c r="G11953" s="7"/>
      <c r="H11953" s="7"/>
      <c r="J11953" s="7"/>
      <c r="K11953" s="7"/>
      <c r="L11953" s="7"/>
      <c r="Q11953" s="7"/>
      <c r="S11953" s="7"/>
      <c r="T11953" s="7"/>
      <c r="Y11953" s="7"/>
      <c r="AA11953" s="7"/>
      <c r="AB11953" s="7"/>
      <c r="AG11953" s="7"/>
    </row>
    <row r="11954" spans="1:33">
      <c r="A11954" s="7"/>
      <c r="B11954" s="7"/>
      <c r="C11954" s="7"/>
      <c r="D11954" s="7"/>
      <c r="E11954" s="7"/>
      <c r="F11954" s="7"/>
      <c r="G11954" s="7"/>
      <c r="H11954" s="7"/>
      <c r="J11954" s="7"/>
      <c r="K11954" s="7"/>
      <c r="L11954" s="7"/>
      <c r="Q11954" s="7"/>
      <c r="S11954" s="7"/>
      <c r="T11954" s="7"/>
      <c r="Y11954" s="7"/>
      <c r="AA11954" s="7"/>
      <c r="AB11954" s="7"/>
      <c r="AG11954" s="7"/>
    </row>
    <row r="11955" spans="1:33">
      <c r="A11955" s="7"/>
      <c r="B11955" s="7"/>
      <c r="C11955" s="7"/>
      <c r="D11955" s="7"/>
      <c r="E11955" s="7"/>
      <c r="F11955" s="7"/>
      <c r="G11955" s="7"/>
      <c r="H11955" s="7"/>
      <c r="J11955" s="7"/>
      <c r="K11955" s="7"/>
      <c r="L11955" s="7"/>
      <c r="Q11955" s="7"/>
      <c r="S11955" s="7"/>
      <c r="T11955" s="7"/>
      <c r="Y11955" s="7"/>
      <c r="AA11955" s="7"/>
      <c r="AB11955" s="7"/>
      <c r="AG11955" s="7"/>
    </row>
    <row r="11956" spans="1:33">
      <c r="A11956" s="7"/>
      <c r="B11956" s="7"/>
      <c r="C11956" s="7"/>
      <c r="D11956" s="7"/>
      <c r="E11956" s="7"/>
      <c r="F11956" s="7"/>
      <c r="G11956" s="7"/>
      <c r="H11956" s="7"/>
      <c r="J11956" s="7"/>
      <c r="K11956" s="7"/>
      <c r="L11956" s="7"/>
      <c r="Q11956" s="7"/>
      <c r="S11956" s="7"/>
      <c r="T11956" s="7"/>
      <c r="Y11956" s="7"/>
      <c r="AA11956" s="7"/>
      <c r="AB11956" s="7"/>
      <c r="AG11956" s="7"/>
    </row>
    <row r="11957" spans="1:33">
      <c r="A11957" s="7"/>
      <c r="B11957" s="7"/>
      <c r="C11957" s="7"/>
      <c r="D11957" s="7"/>
      <c r="E11957" s="7"/>
      <c r="F11957" s="7"/>
      <c r="G11957" s="7"/>
      <c r="H11957" s="7"/>
      <c r="J11957" s="7"/>
      <c r="K11957" s="7"/>
      <c r="L11957" s="7"/>
      <c r="Q11957" s="7"/>
      <c r="S11957" s="7"/>
      <c r="T11957" s="7"/>
      <c r="Y11957" s="7"/>
      <c r="AA11957" s="7"/>
      <c r="AB11957" s="7"/>
      <c r="AG11957" s="7"/>
    </row>
    <row r="11958" spans="1:33">
      <c r="A11958" s="7"/>
      <c r="B11958" s="7"/>
      <c r="C11958" s="7"/>
      <c r="D11958" s="7"/>
      <c r="E11958" s="7"/>
      <c r="F11958" s="7"/>
      <c r="G11958" s="7"/>
      <c r="H11958" s="7"/>
      <c r="J11958" s="7"/>
      <c r="K11958" s="7"/>
      <c r="L11958" s="7"/>
      <c r="Q11958" s="7"/>
      <c r="S11958" s="7"/>
      <c r="T11958" s="7"/>
      <c r="Y11958" s="7"/>
      <c r="AA11958" s="7"/>
      <c r="AB11958" s="7"/>
      <c r="AG11958" s="7"/>
    </row>
    <row r="11959" spans="1:33">
      <c r="A11959" s="7"/>
      <c r="B11959" s="7"/>
      <c r="C11959" s="7"/>
      <c r="D11959" s="7"/>
      <c r="E11959" s="7"/>
      <c r="F11959" s="7"/>
      <c r="G11959" s="7"/>
      <c r="H11959" s="7"/>
      <c r="J11959" s="7"/>
      <c r="K11959" s="7"/>
      <c r="L11959" s="7"/>
      <c r="Q11959" s="7"/>
      <c r="S11959" s="7"/>
      <c r="T11959" s="7"/>
      <c r="Y11959" s="7"/>
      <c r="AA11959" s="7"/>
      <c r="AB11959" s="7"/>
      <c r="AG11959" s="7"/>
    </row>
    <row r="11960" spans="1:33">
      <c r="A11960" s="7"/>
      <c r="B11960" s="7"/>
      <c r="C11960" s="7"/>
      <c r="D11960" s="7"/>
      <c r="E11960" s="7"/>
      <c r="F11960" s="7"/>
      <c r="G11960" s="7"/>
      <c r="H11960" s="7"/>
      <c r="J11960" s="7"/>
      <c r="K11960" s="7"/>
      <c r="L11960" s="7"/>
      <c r="Q11960" s="7"/>
      <c r="S11960" s="7"/>
      <c r="T11960" s="7"/>
      <c r="Y11960" s="7"/>
      <c r="AA11960" s="7"/>
      <c r="AB11960" s="7"/>
      <c r="AG11960" s="7"/>
    </row>
    <row r="11961" spans="1:33">
      <c r="A11961" s="7"/>
      <c r="B11961" s="7"/>
      <c r="C11961" s="7"/>
      <c r="D11961" s="7"/>
      <c r="E11961" s="7"/>
      <c r="F11961" s="7"/>
      <c r="G11961" s="7"/>
      <c r="H11961" s="7"/>
      <c r="J11961" s="7"/>
      <c r="K11961" s="7"/>
      <c r="L11961" s="7"/>
      <c r="Q11961" s="7"/>
      <c r="S11961" s="7"/>
      <c r="T11961" s="7"/>
      <c r="Y11961" s="7"/>
      <c r="AA11961" s="7"/>
      <c r="AB11961" s="7"/>
      <c r="AG11961" s="7"/>
    </row>
    <row r="11962" spans="1:33">
      <c r="A11962" s="7"/>
      <c r="B11962" s="7"/>
      <c r="C11962" s="7"/>
      <c r="D11962" s="7"/>
      <c r="E11962" s="7"/>
      <c r="F11962" s="7"/>
      <c r="G11962" s="7"/>
      <c r="H11962" s="7"/>
      <c r="J11962" s="7"/>
      <c r="K11962" s="7"/>
      <c r="L11962" s="7"/>
      <c r="Q11962" s="7"/>
      <c r="S11962" s="7"/>
      <c r="T11962" s="7"/>
      <c r="Y11962" s="7"/>
      <c r="AA11962" s="7"/>
      <c r="AB11962" s="7"/>
      <c r="AG11962" s="7"/>
    </row>
    <row r="11963" spans="1:33">
      <c r="A11963" s="7"/>
      <c r="B11963" s="7"/>
      <c r="C11963" s="7"/>
      <c r="D11963" s="7"/>
      <c r="E11963" s="7"/>
      <c r="F11963" s="7"/>
      <c r="G11963" s="7"/>
      <c r="H11963" s="7"/>
      <c r="J11963" s="7"/>
      <c r="K11963" s="7"/>
      <c r="L11963" s="7"/>
      <c r="Q11963" s="7"/>
      <c r="S11963" s="7"/>
      <c r="T11963" s="7"/>
      <c r="Y11963" s="7"/>
      <c r="AA11963" s="7"/>
      <c r="AB11963" s="7"/>
      <c r="AG11963" s="7"/>
    </row>
    <row r="11964" spans="1:33">
      <c r="A11964" s="7"/>
      <c r="B11964" s="7"/>
      <c r="C11964" s="7"/>
      <c r="D11964" s="7"/>
      <c r="E11964" s="7"/>
      <c r="F11964" s="7"/>
      <c r="G11964" s="7"/>
      <c r="H11964" s="7"/>
      <c r="J11964" s="7"/>
      <c r="K11964" s="7"/>
      <c r="L11964" s="7"/>
      <c r="Q11964" s="7"/>
      <c r="S11964" s="7"/>
      <c r="T11964" s="7"/>
      <c r="Y11964" s="7"/>
      <c r="AA11964" s="7"/>
      <c r="AB11964" s="7"/>
      <c r="AG11964" s="7"/>
    </row>
    <row r="11965" spans="1:33">
      <c r="A11965" s="7"/>
      <c r="B11965" s="7"/>
      <c r="C11965" s="7"/>
      <c r="D11965" s="7"/>
      <c r="E11965" s="7"/>
      <c r="F11965" s="7"/>
      <c r="G11965" s="7"/>
      <c r="H11965" s="7"/>
      <c r="J11965" s="7"/>
      <c r="K11965" s="7"/>
      <c r="L11965" s="7"/>
      <c r="Q11965" s="7"/>
      <c r="S11965" s="7"/>
      <c r="T11965" s="7"/>
      <c r="Y11965" s="7"/>
      <c r="AA11965" s="7"/>
      <c r="AB11965" s="7"/>
      <c r="AG11965" s="7"/>
    </row>
    <row r="11966" spans="1:33">
      <c r="A11966" s="7"/>
      <c r="B11966" s="7"/>
      <c r="C11966" s="7"/>
      <c r="D11966" s="7"/>
      <c r="E11966" s="7"/>
      <c r="F11966" s="7"/>
      <c r="G11966" s="7"/>
      <c r="H11966" s="7"/>
      <c r="J11966" s="7"/>
      <c r="K11966" s="7"/>
      <c r="L11966" s="7"/>
      <c r="Q11966" s="7"/>
      <c r="S11966" s="7"/>
      <c r="T11966" s="7"/>
      <c r="Y11966" s="7"/>
      <c r="AA11966" s="7"/>
      <c r="AB11966" s="7"/>
      <c r="AG11966" s="7"/>
    </row>
    <row r="11967" spans="1:33">
      <c r="A11967" s="7"/>
      <c r="B11967" s="7"/>
      <c r="C11967" s="7"/>
      <c r="D11967" s="7"/>
      <c r="E11967" s="7"/>
      <c r="F11967" s="7"/>
      <c r="G11967" s="7"/>
      <c r="H11967" s="7"/>
      <c r="J11967" s="7"/>
      <c r="K11967" s="7"/>
      <c r="L11967" s="7"/>
      <c r="Q11967" s="7"/>
      <c r="S11967" s="7"/>
      <c r="T11967" s="7"/>
      <c r="Y11967" s="7"/>
      <c r="AA11967" s="7"/>
      <c r="AB11967" s="7"/>
      <c r="AG11967" s="7"/>
    </row>
    <row r="11968" spans="1:33">
      <c r="A11968" s="7"/>
      <c r="B11968" s="7"/>
      <c r="C11968" s="7"/>
      <c r="D11968" s="7"/>
      <c r="E11968" s="7"/>
      <c r="F11968" s="7"/>
      <c r="G11968" s="7"/>
      <c r="H11968" s="7"/>
      <c r="J11968" s="7"/>
      <c r="K11968" s="7"/>
      <c r="L11968" s="7"/>
      <c r="Q11968" s="7"/>
      <c r="S11968" s="7"/>
      <c r="T11968" s="7"/>
      <c r="Y11968" s="7"/>
      <c r="AA11968" s="7"/>
      <c r="AB11968" s="7"/>
      <c r="AG11968" s="7"/>
    </row>
    <row r="11969" spans="1:33">
      <c r="A11969" s="7"/>
      <c r="B11969" s="7"/>
      <c r="C11969" s="7"/>
      <c r="D11969" s="7"/>
      <c r="E11969" s="7"/>
      <c r="F11969" s="7"/>
      <c r="G11969" s="7"/>
      <c r="H11969" s="7"/>
      <c r="J11969" s="7"/>
      <c r="K11969" s="7"/>
      <c r="L11969" s="7"/>
      <c r="Q11969" s="7"/>
      <c r="S11969" s="7"/>
      <c r="T11969" s="7"/>
      <c r="Y11969" s="7"/>
      <c r="AA11969" s="7"/>
      <c r="AB11969" s="7"/>
      <c r="AG11969" s="7"/>
    </row>
    <row r="11970" spans="1:33">
      <c r="A11970" s="7"/>
      <c r="B11970" s="7"/>
      <c r="C11970" s="7"/>
      <c r="D11970" s="7"/>
      <c r="E11970" s="7"/>
      <c r="F11970" s="7"/>
      <c r="G11970" s="7"/>
      <c r="H11970" s="7"/>
      <c r="J11970" s="7"/>
      <c r="K11970" s="7"/>
      <c r="L11970" s="7"/>
      <c r="Q11970" s="7"/>
      <c r="S11970" s="7"/>
      <c r="T11970" s="7"/>
      <c r="Y11970" s="7"/>
      <c r="AA11970" s="7"/>
      <c r="AB11970" s="7"/>
      <c r="AG11970" s="7"/>
    </row>
    <row r="11971" spans="1:33">
      <c r="A11971" s="7"/>
      <c r="B11971" s="7"/>
      <c r="C11971" s="7"/>
      <c r="D11971" s="7"/>
      <c r="E11971" s="7"/>
      <c r="F11971" s="7"/>
      <c r="G11971" s="7"/>
      <c r="H11971" s="7"/>
      <c r="J11971" s="7"/>
      <c r="K11971" s="7"/>
      <c r="L11971" s="7"/>
      <c r="Q11971" s="7"/>
      <c r="S11971" s="7"/>
      <c r="T11971" s="7"/>
      <c r="Y11971" s="7"/>
      <c r="AA11971" s="7"/>
      <c r="AB11971" s="7"/>
      <c r="AG11971" s="7"/>
    </row>
    <row r="11972" spans="1:33">
      <c r="A11972" s="7"/>
      <c r="B11972" s="7"/>
      <c r="C11972" s="7"/>
      <c r="D11972" s="7"/>
      <c r="E11972" s="7"/>
      <c r="F11972" s="7"/>
      <c r="G11972" s="7"/>
      <c r="H11972" s="7"/>
      <c r="J11972" s="7"/>
      <c r="K11972" s="7"/>
      <c r="L11972" s="7"/>
      <c r="Q11972" s="7"/>
      <c r="S11972" s="7"/>
      <c r="T11972" s="7"/>
      <c r="Y11972" s="7"/>
      <c r="AA11972" s="7"/>
      <c r="AB11972" s="7"/>
      <c r="AG11972" s="7"/>
    </row>
    <row r="11973" spans="1:33">
      <c r="A11973" s="7"/>
      <c r="B11973" s="7"/>
      <c r="C11973" s="7"/>
      <c r="D11973" s="7"/>
      <c r="E11973" s="7"/>
      <c r="F11973" s="7"/>
      <c r="G11973" s="7"/>
      <c r="H11973" s="7"/>
      <c r="J11973" s="7"/>
      <c r="K11973" s="7"/>
      <c r="L11973" s="7"/>
      <c r="Q11973" s="7"/>
      <c r="S11973" s="7"/>
      <c r="T11973" s="7"/>
      <c r="Y11973" s="7"/>
      <c r="AA11973" s="7"/>
      <c r="AB11973" s="7"/>
      <c r="AG11973" s="7"/>
    </row>
    <row r="11974" spans="1:33">
      <c r="A11974" s="7"/>
      <c r="B11974" s="7"/>
      <c r="C11974" s="7"/>
      <c r="D11974" s="7"/>
      <c r="E11974" s="7"/>
      <c r="F11974" s="7"/>
      <c r="G11974" s="7"/>
      <c r="H11974" s="7"/>
      <c r="J11974" s="7"/>
      <c r="K11974" s="7"/>
      <c r="L11974" s="7"/>
      <c r="Q11974" s="7"/>
      <c r="S11974" s="7"/>
      <c r="T11974" s="7"/>
      <c r="Y11974" s="7"/>
      <c r="AA11974" s="7"/>
      <c r="AB11974" s="7"/>
      <c r="AG11974" s="7"/>
    </row>
    <row r="11975" spans="1:33">
      <c r="A11975" s="7"/>
      <c r="B11975" s="7"/>
      <c r="C11975" s="7"/>
      <c r="D11975" s="7"/>
      <c r="E11975" s="7"/>
      <c r="F11975" s="7"/>
      <c r="G11975" s="7"/>
      <c r="H11975" s="7"/>
      <c r="J11975" s="7"/>
      <c r="K11975" s="7"/>
      <c r="L11975" s="7"/>
      <c r="Q11975" s="7"/>
      <c r="S11975" s="7"/>
      <c r="T11975" s="7"/>
      <c r="Y11975" s="7"/>
      <c r="AA11975" s="7"/>
      <c r="AB11975" s="7"/>
      <c r="AG11975" s="7"/>
    </row>
    <row r="11976" spans="1:33">
      <c r="A11976" s="7"/>
      <c r="B11976" s="7"/>
      <c r="C11976" s="7"/>
      <c r="D11976" s="7"/>
      <c r="E11976" s="7"/>
      <c r="F11976" s="7"/>
      <c r="G11976" s="7"/>
      <c r="H11976" s="7"/>
      <c r="J11976" s="7"/>
      <c r="K11976" s="7"/>
      <c r="L11976" s="7"/>
      <c r="Q11976" s="7"/>
      <c r="S11976" s="7"/>
      <c r="T11976" s="7"/>
      <c r="Y11976" s="7"/>
      <c r="AA11976" s="7"/>
      <c r="AB11976" s="7"/>
      <c r="AG11976" s="7"/>
    </row>
    <row r="11977" spans="1:33">
      <c r="A11977" s="7"/>
      <c r="B11977" s="7"/>
      <c r="C11977" s="7"/>
      <c r="D11977" s="7"/>
      <c r="E11977" s="7"/>
      <c r="F11977" s="7"/>
      <c r="G11977" s="7"/>
      <c r="H11977" s="7"/>
      <c r="J11977" s="7"/>
      <c r="K11977" s="7"/>
      <c r="L11977" s="7"/>
      <c r="Q11977" s="7"/>
      <c r="S11977" s="7"/>
      <c r="T11977" s="7"/>
      <c r="Y11977" s="7"/>
      <c r="AA11977" s="7"/>
      <c r="AB11977" s="7"/>
      <c r="AG11977" s="7"/>
    </row>
    <row r="11978" spans="1:33">
      <c r="A11978" s="7"/>
      <c r="B11978" s="7"/>
      <c r="C11978" s="7"/>
      <c r="D11978" s="7"/>
      <c r="E11978" s="7"/>
      <c r="F11978" s="7"/>
      <c r="G11978" s="7"/>
      <c r="H11978" s="7"/>
      <c r="J11978" s="7"/>
      <c r="K11978" s="7"/>
      <c r="L11978" s="7"/>
      <c r="Q11978" s="7"/>
      <c r="S11978" s="7"/>
      <c r="T11978" s="7"/>
      <c r="Y11978" s="7"/>
      <c r="AA11978" s="7"/>
      <c r="AB11978" s="7"/>
      <c r="AG11978" s="7"/>
    </row>
    <row r="11979" spans="1:33">
      <c r="A11979" s="7"/>
      <c r="B11979" s="7"/>
      <c r="C11979" s="7"/>
      <c r="D11979" s="7"/>
      <c r="E11979" s="7"/>
      <c r="F11979" s="7"/>
      <c r="G11979" s="7"/>
      <c r="H11979" s="7"/>
      <c r="J11979" s="7"/>
      <c r="K11979" s="7"/>
      <c r="L11979" s="7"/>
      <c r="Q11979" s="7"/>
      <c r="S11979" s="7"/>
      <c r="T11979" s="7"/>
      <c r="Y11979" s="7"/>
      <c r="AA11979" s="7"/>
      <c r="AB11979" s="7"/>
      <c r="AG11979" s="7"/>
    </row>
    <row r="11980" spans="1:33">
      <c r="A11980" s="7"/>
      <c r="B11980" s="7"/>
      <c r="C11980" s="7"/>
      <c r="D11980" s="7"/>
      <c r="E11980" s="7"/>
      <c r="F11980" s="7"/>
      <c r="G11980" s="7"/>
      <c r="H11980" s="7"/>
      <c r="J11980" s="7"/>
      <c r="K11980" s="7"/>
      <c r="L11980" s="7"/>
      <c r="Q11980" s="7"/>
      <c r="S11980" s="7"/>
      <c r="T11980" s="7"/>
      <c r="Y11980" s="7"/>
      <c r="AA11980" s="7"/>
      <c r="AB11980" s="7"/>
      <c r="AG11980" s="7"/>
    </row>
    <row r="11981" spans="1:33">
      <c r="A11981" s="7"/>
      <c r="B11981" s="7"/>
      <c r="C11981" s="7"/>
      <c r="D11981" s="7"/>
      <c r="E11981" s="7"/>
      <c r="F11981" s="7"/>
      <c r="G11981" s="7"/>
      <c r="H11981" s="7"/>
      <c r="J11981" s="7"/>
      <c r="K11981" s="7"/>
      <c r="L11981" s="7"/>
      <c r="Q11981" s="7"/>
      <c r="S11981" s="7"/>
      <c r="T11981" s="7"/>
      <c r="Y11981" s="7"/>
      <c r="AA11981" s="7"/>
      <c r="AB11981" s="7"/>
      <c r="AG11981" s="7"/>
    </row>
    <row r="11982" spans="1:33">
      <c r="A11982" s="7"/>
      <c r="B11982" s="7"/>
      <c r="C11982" s="7"/>
      <c r="D11982" s="7"/>
      <c r="E11982" s="7"/>
      <c r="F11982" s="7"/>
      <c r="G11982" s="7"/>
      <c r="H11982" s="7"/>
      <c r="J11982" s="7"/>
      <c r="K11982" s="7"/>
      <c r="L11982" s="7"/>
      <c r="Q11982" s="7"/>
      <c r="S11982" s="7"/>
      <c r="T11982" s="7"/>
      <c r="Y11982" s="7"/>
      <c r="AA11982" s="7"/>
      <c r="AB11982" s="7"/>
      <c r="AG11982" s="7"/>
    </row>
    <row r="11983" spans="1:33">
      <c r="A11983" s="7"/>
      <c r="B11983" s="7"/>
      <c r="C11983" s="7"/>
      <c r="D11983" s="7"/>
      <c r="E11983" s="7"/>
      <c r="F11983" s="7"/>
      <c r="G11983" s="7"/>
      <c r="H11983" s="7"/>
      <c r="J11983" s="7"/>
      <c r="K11983" s="7"/>
      <c r="L11983" s="7"/>
      <c r="Q11983" s="7"/>
      <c r="S11983" s="7"/>
      <c r="T11983" s="7"/>
      <c r="Y11983" s="7"/>
      <c r="AA11983" s="7"/>
      <c r="AB11983" s="7"/>
      <c r="AG11983" s="7"/>
    </row>
    <row r="11984" spans="1:33">
      <c r="A11984" s="7"/>
      <c r="B11984" s="7"/>
      <c r="C11984" s="7"/>
      <c r="D11984" s="7"/>
      <c r="E11984" s="7"/>
      <c r="F11984" s="7"/>
      <c r="G11984" s="7"/>
      <c r="H11984" s="7"/>
      <c r="J11984" s="7"/>
      <c r="K11984" s="7"/>
      <c r="L11984" s="7"/>
      <c r="Q11984" s="7"/>
      <c r="S11984" s="7"/>
      <c r="T11984" s="7"/>
      <c r="Y11984" s="7"/>
      <c r="AA11984" s="7"/>
      <c r="AB11984" s="7"/>
      <c r="AG11984" s="7"/>
    </row>
    <row r="11985" spans="1:33">
      <c r="A11985" s="7"/>
      <c r="B11985" s="7"/>
      <c r="C11985" s="7"/>
      <c r="D11985" s="7"/>
      <c r="E11985" s="7"/>
      <c r="F11985" s="7"/>
      <c r="G11985" s="7"/>
      <c r="H11985" s="7"/>
      <c r="J11985" s="7"/>
      <c r="K11985" s="7"/>
      <c r="L11985" s="7"/>
      <c r="Q11985" s="7"/>
      <c r="S11985" s="7"/>
      <c r="T11985" s="7"/>
      <c r="Y11985" s="7"/>
      <c r="AA11985" s="7"/>
      <c r="AB11985" s="7"/>
      <c r="AG11985" s="7"/>
    </row>
    <row r="11986" spans="1:33">
      <c r="A11986" s="7"/>
      <c r="B11986" s="7"/>
      <c r="C11986" s="7"/>
      <c r="D11986" s="7"/>
      <c r="E11986" s="7"/>
      <c r="F11986" s="7"/>
      <c r="G11986" s="7"/>
      <c r="H11986" s="7"/>
      <c r="J11986" s="7"/>
      <c r="K11986" s="7"/>
      <c r="L11986" s="7"/>
      <c r="Q11986" s="7"/>
      <c r="S11986" s="7"/>
      <c r="T11986" s="7"/>
      <c r="Y11986" s="7"/>
      <c r="AA11986" s="7"/>
      <c r="AB11986" s="7"/>
      <c r="AG11986" s="7"/>
    </row>
    <row r="11987" spans="1:33">
      <c r="A11987" s="7"/>
      <c r="B11987" s="7"/>
      <c r="C11987" s="7"/>
      <c r="D11987" s="7"/>
      <c r="E11987" s="7"/>
      <c r="F11987" s="7"/>
      <c r="G11987" s="7"/>
      <c r="H11987" s="7"/>
      <c r="J11987" s="7"/>
      <c r="K11987" s="7"/>
      <c r="L11987" s="7"/>
      <c r="Q11987" s="7"/>
      <c r="S11987" s="7"/>
      <c r="T11987" s="7"/>
      <c r="Y11987" s="7"/>
      <c r="AA11987" s="7"/>
      <c r="AB11987" s="7"/>
      <c r="AG11987" s="7"/>
    </row>
    <row r="11988" spans="1:33">
      <c r="A11988" s="7"/>
      <c r="B11988" s="7"/>
      <c r="C11988" s="7"/>
      <c r="D11988" s="7"/>
      <c r="E11988" s="7"/>
      <c r="F11988" s="7"/>
      <c r="G11988" s="7"/>
      <c r="H11988" s="7"/>
      <c r="J11988" s="7"/>
      <c r="K11988" s="7"/>
      <c r="L11988" s="7"/>
      <c r="Q11988" s="7"/>
      <c r="S11988" s="7"/>
      <c r="T11988" s="7"/>
      <c r="Y11988" s="7"/>
      <c r="AA11988" s="7"/>
      <c r="AB11988" s="7"/>
      <c r="AG11988" s="7"/>
    </row>
    <row r="11989" spans="1:33">
      <c r="A11989" s="7"/>
      <c r="B11989" s="7"/>
      <c r="C11989" s="7"/>
      <c r="D11989" s="7"/>
      <c r="E11989" s="7"/>
      <c r="F11989" s="7"/>
      <c r="G11989" s="7"/>
      <c r="H11989" s="7"/>
      <c r="J11989" s="7"/>
      <c r="K11989" s="7"/>
      <c r="L11989" s="7"/>
      <c r="Q11989" s="7"/>
      <c r="S11989" s="7"/>
      <c r="T11989" s="7"/>
      <c r="Y11989" s="7"/>
      <c r="AA11989" s="7"/>
      <c r="AB11989" s="7"/>
      <c r="AG11989" s="7"/>
    </row>
    <row r="11990" spans="1:33">
      <c r="A11990" s="7"/>
      <c r="B11990" s="7"/>
      <c r="C11990" s="7"/>
      <c r="D11990" s="7"/>
      <c r="E11990" s="7"/>
      <c r="F11990" s="7"/>
      <c r="G11990" s="7"/>
      <c r="H11990" s="7"/>
      <c r="J11990" s="7"/>
      <c r="K11990" s="7"/>
      <c r="L11990" s="7"/>
      <c r="Q11990" s="7"/>
      <c r="S11990" s="7"/>
      <c r="T11990" s="7"/>
      <c r="Y11990" s="7"/>
      <c r="AA11990" s="7"/>
      <c r="AB11990" s="7"/>
      <c r="AG11990" s="7"/>
    </row>
    <row r="11991" spans="1:33">
      <c r="A11991" s="7"/>
      <c r="B11991" s="7"/>
      <c r="C11991" s="7"/>
      <c r="D11991" s="7"/>
      <c r="E11991" s="7"/>
      <c r="F11991" s="7"/>
      <c r="G11991" s="7"/>
      <c r="H11991" s="7"/>
      <c r="J11991" s="7"/>
      <c r="K11991" s="7"/>
      <c r="L11991" s="7"/>
      <c r="Q11991" s="7"/>
      <c r="S11991" s="7"/>
      <c r="T11991" s="7"/>
      <c r="Y11991" s="7"/>
      <c r="AA11991" s="7"/>
      <c r="AB11991" s="7"/>
      <c r="AG11991" s="7"/>
    </row>
    <row r="11992" spans="1:33">
      <c r="A11992" s="7"/>
      <c r="B11992" s="7"/>
      <c r="C11992" s="7"/>
      <c r="D11992" s="7"/>
      <c r="E11992" s="7"/>
      <c r="F11992" s="7"/>
      <c r="G11992" s="7"/>
      <c r="H11992" s="7"/>
      <c r="J11992" s="7"/>
      <c r="K11992" s="7"/>
      <c r="L11992" s="7"/>
      <c r="Q11992" s="7"/>
      <c r="S11992" s="7"/>
      <c r="T11992" s="7"/>
      <c r="Y11992" s="7"/>
      <c r="AA11992" s="7"/>
      <c r="AB11992" s="7"/>
      <c r="AG11992" s="7"/>
    </row>
    <row r="11993" spans="1:33">
      <c r="A11993" s="7"/>
      <c r="B11993" s="7"/>
      <c r="C11993" s="7"/>
      <c r="D11993" s="7"/>
      <c r="E11993" s="7"/>
      <c r="F11993" s="7"/>
      <c r="G11993" s="7"/>
      <c r="H11993" s="7"/>
      <c r="J11993" s="7"/>
      <c r="K11993" s="7"/>
      <c r="L11993" s="7"/>
      <c r="Q11993" s="7"/>
      <c r="S11993" s="7"/>
      <c r="T11993" s="7"/>
      <c r="Y11993" s="7"/>
      <c r="AA11993" s="7"/>
      <c r="AB11993" s="7"/>
      <c r="AG11993" s="7"/>
    </row>
    <row r="11994" spans="1:33">
      <c r="A11994" s="7"/>
      <c r="B11994" s="7"/>
      <c r="C11994" s="7"/>
      <c r="D11994" s="7"/>
      <c r="E11994" s="7"/>
      <c r="F11994" s="7"/>
      <c r="G11994" s="7"/>
      <c r="H11994" s="7"/>
      <c r="J11994" s="7"/>
      <c r="K11994" s="7"/>
      <c r="L11994" s="7"/>
      <c r="Q11994" s="7"/>
      <c r="S11994" s="7"/>
      <c r="T11994" s="7"/>
      <c r="Y11994" s="7"/>
      <c r="AA11994" s="7"/>
      <c r="AB11994" s="7"/>
      <c r="AG11994" s="7"/>
    </row>
    <row r="11995" spans="1:33">
      <c r="A11995" s="7"/>
      <c r="B11995" s="7"/>
      <c r="C11995" s="7"/>
      <c r="D11995" s="7"/>
      <c r="E11995" s="7"/>
      <c r="F11995" s="7"/>
      <c r="G11995" s="7"/>
      <c r="H11995" s="7"/>
      <c r="J11995" s="7"/>
      <c r="K11995" s="7"/>
      <c r="L11995" s="7"/>
      <c r="Q11995" s="7"/>
      <c r="S11995" s="7"/>
      <c r="T11995" s="7"/>
      <c r="Y11995" s="7"/>
      <c r="AA11995" s="7"/>
      <c r="AB11995" s="7"/>
      <c r="AG11995" s="7"/>
    </row>
    <row r="11996" spans="1:33">
      <c r="A11996" s="7"/>
      <c r="B11996" s="7"/>
      <c r="C11996" s="7"/>
      <c r="D11996" s="7"/>
      <c r="E11996" s="7"/>
      <c r="F11996" s="7"/>
      <c r="G11996" s="7"/>
      <c r="H11996" s="7"/>
      <c r="J11996" s="7"/>
      <c r="K11996" s="7"/>
      <c r="L11996" s="7"/>
      <c r="Q11996" s="7"/>
      <c r="S11996" s="7"/>
      <c r="T11996" s="7"/>
      <c r="Y11996" s="7"/>
      <c r="AA11996" s="7"/>
      <c r="AB11996" s="7"/>
      <c r="AG11996" s="7"/>
    </row>
    <row r="11997" spans="1:33">
      <c r="A11997" s="7"/>
      <c r="B11997" s="7"/>
      <c r="C11997" s="7"/>
      <c r="D11997" s="7"/>
      <c r="E11997" s="7"/>
      <c r="F11997" s="7"/>
      <c r="G11997" s="7"/>
      <c r="H11997" s="7"/>
      <c r="J11997" s="7"/>
      <c r="K11997" s="7"/>
      <c r="L11997" s="7"/>
      <c r="Q11997" s="7"/>
      <c r="S11997" s="7"/>
      <c r="T11997" s="7"/>
      <c r="Y11997" s="7"/>
      <c r="AA11997" s="7"/>
      <c r="AB11997" s="7"/>
      <c r="AG11997" s="7"/>
    </row>
    <row r="11998" spans="1:33">
      <c r="A11998" s="7"/>
      <c r="B11998" s="7"/>
      <c r="C11998" s="7"/>
      <c r="D11998" s="7"/>
      <c r="E11998" s="7"/>
      <c r="F11998" s="7"/>
      <c r="G11998" s="7"/>
      <c r="H11998" s="7"/>
      <c r="J11998" s="7"/>
      <c r="K11998" s="7"/>
      <c r="L11998" s="7"/>
      <c r="Q11998" s="7"/>
      <c r="S11998" s="7"/>
      <c r="T11998" s="7"/>
      <c r="Y11998" s="7"/>
      <c r="AA11998" s="7"/>
      <c r="AB11998" s="7"/>
      <c r="AG11998" s="7"/>
    </row>
    <row r="11999" spans="1:33">
      <c r="A11999" s="7"/>
      <c r="B11999" s="7"/>
      <c r="C11999" s="7"/>
      <c r="D11999" s="7"/>
      <c r="E11999" s="7"/>
      <c r="F11999" s="7"/>
      <c r="G11999" s="7"/>
      <c r="H11999" s="7"/>
      <c r="J11999" s="7"/>
      <c r="K11999" s="7"/>
      <c r="L11999" s="7"/>
      <c r="Q11999" s="7"/>
      <c r="S11999" s="7"/>
      <c r="T11999" s="7"/>
      <c r="Y11999" s="7"/>
      <c r="AA11999" s="7"/>
      <c r="AB11999" s="7"/>
      <c r="AG11999" s="7"/>
    </row>
    <row r="12000" spans="1:33">
      <c r="A12000" s="7"/>
      <c r="B12000" s="7"/>
      <c r="C12000" s="7"/>
      <c r="D12000" s="7"/>
      <c r="E12000" s="7"/>
      <c r="F12000" s="7"/>
      <c r="G12000" s="7"/>
      <c r="H12000" s="7"/>
      <c r="J12000" s="7"/>
      <c r="K12000" s="7"/>
      <c r="L12000" s="7"/>
      <c r="Q12000" s="7"/>
      <c r="S12000" s="7"/>
      <c r="T12000" s="7"/>
      <c r="Y12000" s="7"/>
      <c r="AA12000" s="7"/>
      <c r="AB12000" s="7"/>
      <c r="AG12000" s="7"/>
    </row>
    <row r="12001" spans="1:33">
      <c r="A12001" s="7"/>
      <c r="B12001" s="7"/>
      <c r="C12001" s="7"/>
      <c r="D12001" s="7"/>
      <c r="E12001" s="7"/>
      <c r="F12001" s="7"/>
      <c r="G12001" s="7"/>
      <c r="H12001" s="7"/>
      <c r="J12001" s="7"/>
      <c r="K12001" s="7"/>
      <c r="L12001" s="7"/>
      <c r="Q12001" s="7"/>
      <c r="S12001" s="7"/>
      <c r="T12001" s="7"/>
      <c r="Y12001" s="7"/>
      <c r="AA12001" s="7"/>
      <c r="AB12001" s="7"/>
      <c r="AG12001" s="7"/>
    </row>
    <row r="12002" spans="1:33">
      <c r="A12002" s="7"/>
      <c r="B12002" s="7"/>
      <c r="C12002" s="7"/>
      <c r="D12002" s="7"/>
      <c r="E12002" s="7"/>
      <c r="F12002" s="7"/>
      <c r="G12002" s="7"/>
      <c r="H12002" s="7"/>
      <c r="J12002" s="7"/>
      <c r="K12002" s="7"/>
      <c r="L12002" s="7"/>
      <c r="Q12002" s="7"/>
      <c r="S12002" s="7"/>
      <c r="T12002" s="7"/>
      <c r="Y12002" s="7"/>
      <c r="AA12002" s="7"/>
      <c r="AB12002" s="7"/>
      <c r="AG12002" s="7"/>
    </row>
    <row r="12003" spans="1:33">
      <c r="A12003" s="7"/>
      <c r="B12003" s="7"/>
      <c r="C12003" s="7"/>
      <c r="D12003" s="7"/>
      <c r="E12003" s="7"/>
      <c r="F12003" s="7"/>
      <c r="G12003" s="7"/>
      <c r="H12003" s="7"/>
      <c r="J12003" s="7"/>
      <c r="K12003" s="7"/>
      <c r="L12003" s="7"/>
      <c r="Q12003" s="7"/>
      <c r="S12003" s="7"/>
      <c r="T12003" s="7"/>
      <c r="Y12003" s="7"/>
      <c r="AA12003" s="7"/>
      <c r="AB12003" s="7"/>
      <c r="AG12003" s="7"/>
    </row>
    <row r="12004" spans="1:33">
      <c r="A12004" s="7"/>
      <c r="B12004" s="7"/>
      <c r="C12004" s="7"/>
      <c r="D12004" s="7"/>
      <c r="E12004" s="7"/>
      <c r="F12004" s="7"/>
      <c r="G12004" s="7"/>
      <c r="H12004" s="7"/>
      <c r="J12004" s="7"/>
      <c r="K12004" s="7"/>
      <c r="L12004" s="7"/>
      <c r="Q12004" s="7"/>
      <c r="S12004" s="7"/>
      <c r="T12004" s="7"/>
      <c r="Y12004" s="7"/>
      <c r="AA12004" s="7"/>
      <c r="AB12004" s="7"/>
      <c r="AG12004" s="7"/>
    </row>
    <row r="12005" spans="1:33">
      <c r="A12005" s="7"/>
      <c r="B12005" s="7"/>
      <c r="C12005" s="7"/>
      <c r="D12005" s="7"/>
      <c r="E12005" s="7"/>
      <c r="F12005" s="7"/>
      <c r="G12005" s="7"/>
      <c r="H12005" s="7"/>
      <c r="J12005" s="7"/>
      <c r="K12005" s="7"/>
      <c r="L12005" s="7"/>
      <c r="Q12005" s="7"/>
      <c r="S12005" s="7"/>
      <c r="T12005" s="7"/>
      <c r="Y12005" s="7"/>
      <c r="AA12005" s="7"/>
      <c r="AB12005" s="7"/>
      <c r="AG12005" s="7"/>
    </row>
    <row r="12006" spans="1:33">
      <c r="A12006" s="7"/>
      <c r="B12006" s="7"/>
      <c r="C12006" s="7"/>
      <c r="D12006" s="7"/>
      <c r="E12006" s="7"/>
      <c r="F12006" s="7"/>
      <c r="G12006" s="7"/>
      <c r="H12006" s="7"/>
      <c r="J12006" s="7"/>
      <c r="K12006" s="7"/>
      <c r="L12006" s="7"/>
      <c r="Q12006" s="7"/>
      <c r="S12006" s="7"/>
      <c r="T12006" s="7"/>
      <c r="Y12006" s="7"/>
      <c r="AA12006" s="7"/>
      <c r="AB12006" s="7"/>
      <c r="AG12006" s="7"/>
    </row>
    <row r="12007" spans="1:33">
      <c r="A12007" s="7"/>
      <c r="B12007" s="7"/>
      <c r="C12007" s="7"/>
      <c r="D12007" s="7"/>
      <c r="E12007" s="7"/>
      <c r="F12007" s="7"/>
      <c r="G12007" s="7"/>
      <c r="H12007" s="7"/>
      <c r="J12007" s="7"/>
      <c r="K12007" s="7"/>
      <c r="L12007" s="7"/>
      <c r="Q12007" s="7"/>
      <c r="S12007" s="7"/>
      <c r="T12007" s="7"/>
      <c r="Y12007" s="7"/>
      <c r="AA12007" s="7"/>
      <c r="AB12007" s="7"/>
      <c r="AG12007" s="7"/>
    </row>
    <row r="12008" spans="1:33">
      <c r="A12008" s="7"/>
      <c r="B12008" s="7"/>
      <c r="C12008" s="7"/>
      <c r="D12008" s="7"/>
      <c r="E12008" s="7"/>
      <c r="F12008" s="7"/>
      <c r="G12008" s="7"/>
      <c r="H12008" s="7"/>
      <c r="J12008" s="7"/>
      <c r="K12008" s="7"/>
      <c r="L12008" s="7"/>
      <c r="Q12008" s="7"/>
      <c r="S12008" s="7"/>
      <c r="T12008" s="7"/>
      <c r="Y12008" s="7"/>
      <c r="AA12008" s="7"/>
      <c r="AB12008" s="7"/>
      <c r="AG12008" s="7"/>
    </row>
    <row r="12009" spans="1:33">
      <c r="A12009" s="7"/>
      <c r="B12009" s="7"/>
      <c r="C12009" s="7"/>
      <c r="D12009" s="7"/>
      <c r="E12009" s="7"/>
      <c r="F12009" s="7"/>
      <c r="G12009" s="7"/>
      <c r="H12009" s="7"/>
      <c r="J12009" s="7"/>
      <c r="K12009" s="7"/>
      <c r="L12009" s="7"/>
      <c r="Q12009" s="7"/>
      <c r="S12009" s="7"/>
      <c r="T12009" s="7"/>
      <c r="Y12009" s="7"/>
      <c r="AA12009" s="7"/>
      <c r="AB12009" s="7"/>
      <c r="AG12009" s="7"/>
    </row>
    <row r="12010" spans="1:33">
      <c r="A12010" s="7"/>
      <c r="B12010" s="7"/>
      <c r="C12010" s="7"/>
      <c r="D12010" s="7"/>
      <c r="E12010" s="7"/>
      <c r="F12010" s="7"/>
      <c r="G12010" s="7"/>
      <c r="H12010" s="7"/>
      <c r="J12010" s="7"/>
      <c r="K12010" s="7"/>
      <c r="L12010" s="7"/>
      <c r="Q12010" s="7"/>
      <c r="S12010" s="7"/>
      <c r="T12010" s="7"/>
      <c r="Y12010" s="7"/>
      <c r="AA12010" s="7"/>
      <c r="AB12010" s="7"/>
      <c r="AG12010" s="7"/>
    </row>
    <row r="12011" spans="1:33">
      <c r="A12011" s="7"/>
      <c r="B12011" s="7"/>
      <c r="C12011" s="7"/>
      <c r="D12011" s="7"/>
      <c r="E12011" s="7"/>
      <c r="F12011" s="7"/>
      <c r="G12011" s="7"/>
      <c r="H12011" s="7"/>
      <c r="J12011" s="7"/>
      <c r="K12011" s="7"/>
      <c r="L12011" s="7"/>
      <c r="Q12011" s="7"/>
      <c r="S12011" s="7"/>
      <c r="T12011" s="7"/>
      <c r="Y12011" s="7"/>
      <c r="AA12011" s="7"/>
      <c r="AB12011" s="7"/>
      <c r="AG12011" s="7"/>
    </row>
    <row r="12012" spans="1:33">
      <c r="A12012" s="7"/>
      <c r="B12012" s="7"/>
      <c r="C12012" s="7"/>
      <c r="D12012" s="7"/>
      <c r="E12012" s="7"/>
      <c r="F12012" s="7"/>
      <c r="G12012" s="7"/>
      <c r="H12012" s="7"/>
      <c r="J12012" s="7"/>
      <c r="K12012" s="7"/>
      <c r="L12012" s="7"/>
      <c r="Q12012" s="7"/>
      <c r="S12012" s="7"/>
      <c r="T12012" s="7"/>
      <c r="Y12012" s="7"/>
      <c r="AA12012" s="7"/>
      <c r="AB12012" s="7"/>
      <c r="AG12012" s="7"/>
    </row>
    <row r="12013" spans="1:33">
      <c r="A12013" s="7"/>
      <c r="B12013" s="7"/>
      <c r="C12013" s="7"/>
      <c r="D12013" s="7"/>
      <c r="E12013" s="7"/>
      <c r="F12013" s="7"/>
      <c r="G12013" s="7"/>
      <c r="H12013" s="7"/>
      <c r="J12013" s="7"/>
      <c r="K12013" s="7"/>
      <c r="L12013" s="7"/>
      <c r="Q12013" s="7"/>
      <c r="S12013" s="7"/>
      <c r="T12013" s="7"/>
      <c r="Y12013" s="7"/>
      <c r="AA12013" s="7"/>
      <c r="AB12013" s="7"/>
      <c r="AG12013" s="7"/>
    </row>
    <row r="12014" spans="1:33">
      <c r="A12014" s="7"/>
      <c r="B12014" s="7"/>
      <c r="C12014" s="7"/>
      <c r="D12014" s="7"/>
      <c r="E12014" s="7"/>
      <c r="F12014" s="7"/>
      <c r="G12014" s="7"/>
      <c r="H12014" s="7"/>
      <c r="J12014" s="7"/>
      <c r="K12014" s="7"/>
      <c r="L12014" s="7"/>
      <c r="Q12014" s="7"/>
      <c r="S12014" s="7"/>
      <c r="T12014" s="7"/>
      <c r="Y12014" s="7"/>
      <c r="AA12014" s="7"/>
      <c r="AB12014" s="7"/>
      <c r="AG12014" s="7"/>
    </row>
    <row r="12015" spans="1:33">
      <c r="A12015" s="7"/>
      <c r="B12015" s="7"/>
      <c r="C12015" s="7"/>
      <c r="D12015" s="7"/>
      <c r="E12015" s="7"/>
      <c r="F12015" s="7"/>
      <c r="G12015" s="7"/>
      <c r="H12015" s="7"/>
      <c r="J12015" s="7"/>
      <c r="K12015" s="7"/>
      <c r="L12015" s="7"/>
      <c r="Q12015" s="7"/>
      <c r="S12015" s="7"/>
      <c r="T12015" s="7"/>
      <c r="Y12015" s="7"/>
      <c r="AA12015" s="7"/>
      <c r="AB12015" s="7"/>
      <c r="AG12015" s="7"/>
    </row>
    <row r="12016" spans="1:33">
      <c r="A12016" s="7"/>
      <c r="B12016" s="7"/>
      <c r="C12016" s="7"/>
      <c r="D12016" s="7"/>
      <c r="E12016" s="7"/>
      <c r="F12016" s="7"/>
      <c r="G12016" s="7"/>
      <c r="H12016" s="7"/>
      <c r="J12016" s="7"/>
      <c r="K12016" s="7"/>
      <c r="L12016" s="7"/>
      <c r="Q12016" s="7"/>
      <c r="S12016" s="7"/>
      <c r="T12016" s="7"/>
      <c r="Y12016" s="7"/>
      <c r="AA12016" s="7"/>
      <c r="AB12016" s="7"/>
      <c r="AG12016" s="7"/>
    </row>
    <row r="12017" spans="1:33">
      <c r="A12017" s="7"/>
      <c r="B12017" s="7"/>
      <c r="C12017" s="7"/>
      <c r="D12017" s="7"/>
      <c r="E12017" s="7"/>
      <c r="F12017" s="7"/>
      <c r="G12017" s="7"/>
      <c r="H12017" s="7"/>
      <c r="J12017" s="7"/>
      <c r="K12017" s="7"/>
      <c r="L12017" s="7"/>
      <c r="Q12017" s="7"/>
      <c r="S12017" s="7"/>
      <c r="T12017" s="7"/>
      <c r="Y12017" s="7"/>
      <c r="AA12017" s="7"/>
      <c r="AB12017" s="7"/>
      <c r="AG12017" s="7"/>
    </row>
    <row r="12018" spans="1:33">
      <c r="A12018" s="7"/>
      <c r="B12018" s="7"/>
      <c r="C12018" s="7"/>
      <c r="D12018" s="7"/>
      <c r="E12018" s="7"/>
      <c r="F12018" s="7"/>
      <c r="G12018" s="7"/>
      <c r="H12018" s="7"/>
      <c r="J12018" s="7"/>
      <c r="K12018" s="7"/>
      <c r="L12018" s="7"/>
      <c r="Q12018" s="7"/>
      <c r="S12018" s="7"/>
      <c r="T12018" s="7"/>
      <c r="Y12018" s="7"/>
      <c r="AA12018" s="7"/>
      <c r="AB12018" s="7"/>
      <c r="AG12018" s="7"/>
    </row>
    <row r="12019" spans="1:33">
      <c r="A12019" s="7"/>
      <c r="B12019" s="7"/>
      <c r="C12019" s="7"/>
      <c r="D12019" s="7"/>
      <c r="E12019" s="7"/>
      <c r="F12019" s="7"/>
      <c r="G12019" s="7"/>
      <c r="H12019" s="7"/>
      <c r="J12019" s="7"/>
      <c r="K12019" s="7"/>
      <c r="L12019" s="7"/>
      <c r="Q12019" s="7"/>
      <c r="S12019" s="7"/>
      <c r="T12019" s="7"/>
      <c r="Y12019" s="7"/>
      <c r="AA12019" s="7"/>
      <c r="AB12019" s="7"/>
      <c r="AG12019" s="7"/>
    </row>
    <row r="12020" spans="1:33">
      <c r="A12020" s="7"/>
      <c r="B12020" s="7"/>
      <c r="C12020" s="7"/>
      <c r="D12020" s="7"/>
      <c r="E12020" s="7"/>
      <c r="F12020" s="7"/>
      <c r="G12020" s="7"/>
      <c r="H12020" s="7"/>
      <c r="J12020" s="7"/>
      <c r="K12020" s="7"/>
      <c r="L12020" s="7"/>
      <c r="Q12020" s="7"/>
      <c r="S12020" s="7"/>
      <c r="T12020" s="7"/>
      <c r="Y12020" s="7"/>
      <c r="AA12020" s="7"/>
      <c r="AB12020" s="7"/>
      <c r="AG12020" s="7"/>
    </row>
    <row r="12021" spans="1:33">
      <c r="A12021" s="7"/>
      <c r="B12021" s="7"/>
      <c r="C12021" s="7"/>
      <c r="D12021" s="7"/>
      <c r="E12021" s="7"/>
      <c r="F12021" s="7"/>
      <c r="G12021" s="7"/>
      <c r="H12021" s="7"/>
      <c r="J12021" s="7"/>
      <c r="K12021" s="7"/>
      <c r="L12021" s="7"/>
      <c r="Q12021" s="7"/>
      <c r="S12021" s="7"/>
      <c r="T12021" s="7"/>
      <c r="Y12021" s="7"/>
      <c r="AA12021" s="7"/>
      <c r="AB12021" s="7"/>
      <c r="AG12021" s="7"/>
    </row>
    <row r="12022" spans="1:33">
      <c r="A12022" s="7"/>
      <c r="B12022" s="7"/>
      <c r="C12022" s="7"/>
      <c r="D12022" s="7"/>
      <c r="E12022" s="7"/>
      <c r="F12022" s="7"/>
      <c r="G12022" s="7"/>
      <c r="H12022" s="7"/>
      <c r="J12022" s="7"/>
      <c r="K12022" s="7"/>
      <c r="L12022" s="7"/>
      <c r="Q12022" s="7"/>
      <c r="S12022" s="7"/>
      <c r="T12022" s="7"/>
      <c r="Y12022" s="7"/>
      <c r="AA12022" s="7"/>
      <c r="AB12022" s="7"/>
      <c r="AG12022" s="7"/>
    </row>
    <row r="12023" spans="1:33">
      <c r="A12023" s="7"/>
      <c r="B12023" s="7"/>
      <c r="C12023" s="7"/>
      <c r="D12023" s="7"/>
      <c r="E12023" s="7"/>
      <c r="F12023" s="7"/>
      <c r="G12023" s="7"/>
      <c r="H12023" s="7"/>
      <c r="J12023" s="7"/>
      <c r="K12023" s="7"/>
      <c r="L12023" s="7"/>
      <c r="Q12023" s="7"/>
      <c r="S12023" s="7"/>
      <c r="T12023" s="7"/>
      <c r="Y12023" s="7"/>
      <c r="AA12023" s="7"/>
      <c r="AB12023" s="7"/>
      <c r="AG12023" s="7"/>
    </row>
    <row r="12024" spans="1:33">
      <c r="A12024" s="7"/>
      <c r="B12024" s="7"/>
      <c r="C12024" s="7"/>
      <c r="D12024" s="7"/>
      <c r="E12024" s="7"/>
      <c r="F12024" s="7"/>
      <c r="G12024" s="7"/>
      <c r="H12024" s="7"/>
      <c r="J12024" s="7"/>
      <c r="K12024" s="7"/>
      <c r="L12024" s="7"/>
      <c r="Q12024" s="7"/>
      <c r="S12024" s="7"/>
      <c r="T12024" s="7"/>
      <c r="Y12024" s="7"/>
      <c r="AA12024" s="7"/>
      <c r="AB12024" s="7"/>
      <c r="AG12024" s="7"/>
    </row>
    <row r="12025" spans="1:33">
      <c r="A12025" s="7"/>
      <c r="B12025" s="7"/>
      <c r="C12025" s="7"/>
      <c r="D12025" s="7"/>
      <c r="E12025" s="7"/>
      <c r="F12025" s="7"/>
      <c r="G12025" s="7"/>
      <c r="H12025" s="7"/>
      <c r="J12025" s="7"/>
      <c r="K12025" s="7"/>
      <c r="L12025" s="7"/>
      <c r="Q12025" s="7"/>
      <c r="S12025" s="7"/>
      <c r="T12025" s="7"/>
      <c r="Y12025" s="7"/>
      <c r="AA12025" s="7"/>
      <c r="AB12025" s="7"/>
      <c r="AG12025" s="7"/>
    </row>
    <row r="12026" spans="1:33">
      <c r="A12026" s="7"/>
      <c r="B12026" s="7"/>
      <c r="C12026" s="7"/>
      <c r="D12026" s="7"/>
      <c r="E12026" s="7"/>
      <c r="F12026" s="7"/>
      <c r="G12026" s="7"/>
      <c r="H12026" s="7"/>
      <c r="J12026" s="7"/>
      <c r="K12026" s="7"/>
      <c r="L12026" s="7"/>
      <c r="Q12026" s="7"/>
      <c r="S12026" s="7"/>
      <c r="T12026" s="7"/>
      <c r="Y12026" s="7"/>
      <c r="AA12026" s="7"/>
      <c r="AB12026" s="7"/>
      <c r="AG12026" s="7"/>
    </row>
    <row r="12027" spans="1:33">
      <c r="A12027" s="7"/>
      <c r="B12027" s="7"/>
      <c r="C12027" s="7"/>
      <c r="D12027" s="7"/>
      <c r="E12027" s="7"/>
      <c r="F12027" s="7"/>
      <c r="G12027" s="7"/>
      <c r="H12027" s="7"/>
      <c r="J12027" s="7"/>
      <c r="K12027" s="7"/>
      <c r="L12027" s="7"/>
      <c r="Q12027" s="7"/>
      <c r="S12027" s="7"/>
      <c r="T12027" s="7"/>
      <c r="Y12027" s="7"/>
      <c r="AA12027" s="7"/>
      <c r="AB12027" s="7"/>
      <c r="AG12027" s="7"/>
    </row>
    <row r="12028" spans="1:33">
      <c r="A12028" s="7"/>
      <c r="B12028" s="7"/>
      <c r="C12028" s="7"/>
      <c r="D12028" s="7"/>
      <c r="E12028" s="7"/>
      <c r="F12028" s="7"/>
      <c r="G12028" s="7"/>
      <c r="H12028" s="7"/>
      <c r="J12028" s="7"/>
      <c r="K12028" s="7"/>
      <c r="L12028" s="7"/>
      <c r="Q12028" s="7"/>
      <c r="S12028" s="7"/>
      <c r="T12028" s="7"/>
      <c r="Y12028" s="7"/>
      <c r="AA12028" s="7"/>
      <c r="AB12028" s="7"/>
      <c r="AG12028" s="7"/>
    </row>
    <row r="12029" spans="1:33">
      <c r="A12029" s="7"/>
      <c r="B12029" s="7"/>
      <c r="C12029" s="7"/>
      <c r="D12029" s="7"/>
      <c r="E12029" s="7"/>
      <c r="F12029" s="7"/>
      <c r="G12029" s="7"/>
      <c r="H12029" s="7"/>
      <c r="J12029" s="7"/>
      <c r="K12029" s="7"/>
      <c r="L12029" s="7"/>
      <c r="Q12029" s="7"/>
      <c r="S12029" s="7"/>
      <c r="T12029" s="7"/>
      <c r="Y12029" s="7"/>
      <c r="AA12029" s="7"/>
      <c r="AB12029" s="7"/>
      <c r="AG12029" s="7"/>
    </row>
    <row r="12030" spans="1:33">
      <c r="A12030" s="7"/>
      <c r="B12030" s="7"/>
      <c r="C12030" s="7"/>
      <c r="D12030" s="7"/>
      <c r="E12030" s="7"/>
      <c r="F12030" s="7"/>
      <c r="G12030" s="7"/>
      <c r="H12030" s="7"/>
      <c r="J12030" s="7"/>
      <c r="K12030" s="7"/>
      <c r="L12030" s="7"/>
      <c r="Q12030" s="7"/>
      <c r="S12030" s="7"/>
      <c r="T12030" s="7"/>
      <c r="Y12030" s="7"/>
      <c r="AA12030" s="7"/>
      <c r="AB12030" s="7"/>
      <c r="AG12030" s="7"/>
    </row>
    <row r="12031" spans="1:33">
      <c r="A12031" s="7"/>
      <c r="B12031" s="7"/>
      <c r="C12031" s="7"/>
      <c r="D12031" s="7"/>
      <c r="E12031" s="7"/>
      <c r="F12031" s="7"/>
      <c r="G12031" s="7"/>
      <c r="H12031" s="7"/>
      <c r="J12031" s="7"/>
      <c r="K12031" s="7"/>
      <c r="L12031" s="7"/>
      <c r="Q12031" s="7"/>
      <c r="S12031" s="7"/>
      <c r="T12031" s="7"/>
      <c r="Y12031" s="7"/>
      <c r="AA12031" s="7"/>
      <c r="AB12031" s="7"/>
      <c r="AG12031" s="7"/>
    </row>
    <row r="12032" spans="1:33">
      <c r="A12032" s="7"/>
      <c r="B12032" s="7"/>
      <c r="C12032" s="7"/>
      <c r="D12032" s="7"/>
      <c r="E12032" s="7"/>
      <c r="F12032" s="7"/>
      <c r="G12032" s="7"/>
      <c r="H12032" s="7"/>
      <c r="J12032" s="7"/>
      <c r="K12032" s="7"/>
      <c r="L12032" s="7"/>
      <c r="Q12032" s="7"/>
      <c r="S12032" s="7"/>
      <c r="T12032" s="7"/>
      <c r="Y12032" s="7"/>
      <c r="AA12032" s="7"/>
      <c r="AB12032" s="7"/>
      <c r="AG12032" s="7"/>
    </row>
    <row r="12033" spans="1:33">
      <c r="A12033" s="7"/>
      <c r="B12033" s="7"/>
      <c r="C12033" s="7"/>
      <c r="D12033" s="7"/>
      <c r="E12033" s="7"/>
      <c r="F12033" s="7"/>
      <c r="G12033" s="7"/>
      <c r="H12033" s="7"/>
      <c r="J12033" s="7"/>
      <c r="K12033" s="7"/>
      <c r="L12033" s="7"/>
      <c r="Q12033" s="7"/>
      <c r="S12033" s="7"/>
      <c r="T12033" s="7"/>
      <c r="Y12033" s="7"/>
      <c r="AA12033" s="7"/>
      <c r="AB12033" s="7"/>
      <c r="AG12033" s="7"/>
    </row>
    <row r="12034" spans="1:33">
      <c r="A12034" s="7"/>
      <c r="B12034" s="7"/>
      <c r="C12034" s="7"/>
      <c r="D12034" s="7"/>
      <c r="E12034" s="7"/>
      <c r="F12034" s="7"/>
      <c r="G12034" s="7"/>
      <c r="H12034" s="7"/>
      <c r="J12034" s="7"/>
      <c r="K12034" s="7"/>
      <c r="L12034" s="7"/>
      <c r="Q12034" s="7"/>
      <c r="S12034" s="7"/>
      <c r="T12034" s="7"/>
      <c r="Y12034" s="7"/>
      <c r="AA12034" s="7"/>
      <c r="AB12034" s="7"/>
      <c r="AG12034" s="7"/>
    </row>
    <row r="12035" spans="1:33">
      <c r="A12035" s="7"/>
      <c r="B12035" s="7"/>
      <c r="C12035" s="7"/>
      <c r="D12035" s="7"/>
      <c r="E12035" s="7"/>
      <c r="F12035" s="7"/>
      <c r="G12035" s="7"/>
      <c r="H12035" s="7"/>
      <c r="J12035" s="7"/>
      <c r="K12035" s="7"/>
      <c r="L12035" s="7"/>
      <c r="Q12035" s="7"/>
      <c r="S12035" s="7"/>
      <c r="T12035" s="7"/>
      <c r="Y12035" s="7"/>
      <c r="AA12035" s="7"/>
      <c r="AB12035" s="7"/>
      <c r="AG12035" s="7"/>
    </row>
    <row r="12036" spans="1:33">
      <c r="A12036" s="7"/>
      <c r="B12036" s="7"/>
      <c r="C12036" s="7"/>
      <c r="D12036" s="7"/>
      <c r="E12036" s="7"/>
      <c r="F12036" s="7"/>
      <c r="G12036" s="7"/>
      <c r="H12036" s="7"/>
      <c r="J12036" s="7"/>
      <c r="K12036" s="7"/>
      <c r="L12036" s="7"/>
      <c r="Q12036" s="7"/>
      <c r="S12036" s="7"/>
      <c r="T12036" s="7"/>
      <c r="Y12036" s="7"/>
      <c r="AA12036" s="7"/>
      <c r="AB12036" s="7"/>
      <c r="AG12036" s="7"/>
    </row>
    <row r="12037" spans="1:33">
      <c r="A12037" s="7"/>
      <c r="B12037" s="7"/>
      <c r="C12037" s="7"/>
      <c r="D12037" s="7"/>
      <c r="E12037" s="7"/>
      <c r="F12037" s="7"/>
      <c r="G12037" s="7"/>
      <c r="H12037" s="7"/>
      <c r="J12037" s="7"/>
      <c r="K12037" s="7"/>
      <c r="L12037" s="7"/>
      <c r="Q12037" s="7"/>
      <c r="S12037" s="7"/>
      <c r="T12037" s="7"/>
      <c r="Y12037" s="7"/>
      <c r="AA12037" s="7"/>
      <c r="AB12037" s="7"/>
      <c r="AG12037" s="7"/>
    </row>
    <row r="12038" spans="1:33">
      <c r="A12038" s="7"/>
      <c r="B12038" s="7"/>
      <c r="C12038" s="7"/>
      <c r="D12038" s="7"/>
      <c r="E12038" s="7"/>
      <c r="F12038" s="7"/>
      <c r="G12038" s="7"/>
      <c r="H12038" s="7"/>
      <c r="J12038" s="7"/>
      <c r="K12038" s="7"/>
      <c r="L12038" s="7"/>
      <c r="Q12038" s="7"/>
      <c r="S12038" s="7"/>
      <c r="T12038" s="7"/>
      <c r="Y12038" s="7"/>
      <c r="AA12038" s="7"/>
      <c r="AB12038" s="7"/>
      <c r="AG12038" s="7"/>
    </row>
    <row r="12039" spans="1:33">
      <c r="A12039" s="7"/>
      <c r="B12039" s="7"/>
      <c r="C12039" s="7"/>
      <c r="D12039" s="7"/>
      <c r="E12039" s="7"/>
      <c r="F12039" s="7"/>
      <c r="G12039" s="7"/>
      <c r="H12039" s="7"/>
      <c r="J12039" s="7"/>
      <c r="K12039" s="7"/>
      <c r="L12039" s="7"/>
      <c r="Q12039" s="7"/>
      <c r="S12039" s="7"/>
      <c r="T12039" s="7"/>
      <c r="Y12039" s="7"/>
      <c r="AA12039" s="7"/>
      <c r="AB12039" s="7"/>
      <c r="AG12039" s="7"/>
    </row>
    <row r="12040" spans="1:33">
      <c r="A12040" s="7"/>
      <c r="B12040" s="7"/>
      <c r="C12040" s="7"/>
      <c r="D12040" s="7"/>
      <c r="E12040" s="7"/>
      <c r="F12040" s="7"/>
      <c r="G12040" s="7"/>
      <c r="H12040" s="7"/>
      <c r="J12040" s="7"/>
      <c r="K12040" s="7"/>
      <c r="L12040" s="7"/>
      <c r="Q12040" s="7"/>
      <c r="S12040" s="7"/>
      <c r="T12040" s="7"/>
      <c r="Y12040" s="7"/>
      <c r="AA12040" s="7"/>
      <c r="AB12040" s="7"/>
      <c r="AG12040" s="7"/>
    </row>
    <row r="12041" spans="1:33">
      <c r="A12041" s="7"/>
      <c r="B12041" s="7"/>
      <c r="C12041" s="7"/>
      <c r="D12041" s="7"/>
      <c r="E12041" s="7"/>
      <c r="F12041" s="7"/>
      <c r="G12041" s="7"/>
      <c r="H12041" s="7"/>
      <c r="J12041" s="7"/>
      <c r="K12041" s="7"/>
      <c r="L12041" s="7"/>
      <c r="Q12041" s="7"/>
      <c r="S12041" s="7"/>
      <c r="T12041" s="7"/>
      <c r="Y12041" s="7"/>
      <c r="AA12041" s="7"/>
      <c r="AB12041" s="7"/>
      <c r="AG12041" s="7"/>
    </row>
    <row r="12042" spans="1:33">
      <c r="A12042" s="7"/>
      <c r="B12042" s="7"/>
      <c r="C12042" s="7"/>
      <c r="D12042" s="7"/>
      <c r="E12042" s="7"/>
      <c r="F12042" s="7"/>
      <c r="G12042" s="7"/>
      <c r="H12042" s="7"/>
      <c r="J12042" s="7"/>
      <c r="K12042" s="7"/>
      <c r="L12042" s="7"/>
      <c r="Q12042" s="7"/>
      <c r="S12042" s="7"/>
      <c r="T12042" s="7"/>
      <c r="Y12042" s="7"/>
      <c r="AA12042" s="7"/>
      <c r="AB12042" s="7"/>
      <c r="AG12042" s="7"/>
    </row>
    <row r="12043" spans="1:33">
      <c r="A12043" s="7"/>
      <c r="B12043" s="7"/>
      <c r="C12043" s="7"/>
      <c r="D12043" s="7"/>
      <c r="E12043" s="7"/>
      <c r="F12043" s="7"/>
      <c r="G12043" s="7"/>
      <c r="H12043" s="7"/>
      <c r="J12043" s="7"/>
      <c r="K12043" s="7"/>
      <c r="L12043" s="7"/>
      <c r="Q12043" s="7"/>
      <c r="S12043" s="7"/>
      <c r="T12043" s="7"/>
      <c r="Y12043" s="7"/>
      <c r="AA12043" s="7"/>
      <c r="AB12043" s="7"/>
      <c r="AG12043" s="7"/>
    </row>
    <row r="12044" spans="1:33">
      <c r="A12044" s="7"/>
      <c r="B12044" s="7"/>
      <c r="C12044" s="7"/>
      <c r="D12044" s="7"/>
      <c r="E12044" s="7"/>
      <c r="F12044" s="7"/>
      <c r="G12044" s="7"/>
      <c r="H12044" s="7"/>
      <c r="J12044" s="7"/>
      <c r="K12044" s="7"/>
      <c r="L12044" s="7"/>
      <c r="Q12044" s="7"/>
      <c r="S12044" s="7"/>
      <c r="T12044" s="7"/>
      <c r="Y12044" s="7"/>
      <c r="AA12044" s="7"/>
      <c r="AB12044" s="7"/>
      <c r="AG12044" s="7"/>
    </row>
    <row r="12045" spans="1:33">
      <c r="A12045" s="7"/>
      <c r="B12045" s="7"/>
      <c r="C12045" s="7"/>
      <c r="D12045" s="7"/>
      <c r="E12045" s="7"/>
      <c r="F12045" s="7"/>
      <c r="G12045" s="7"/>
      <c r="H12045" s="7"/>
      <c r="J12045" s="7"/>
      <c r="K12045" s="7"/>
      <c r="L12045" s="7"/>
      <c r="Q12045" s="7"/>
      <c r="S12045" s="7"/>
      <c r="T12045" s="7"/>
      <c r="Y12045" s="7"/>
      <c r="AA12045" s="7"/>
      <c r="AB12045" s="7"/>
      <c r="AG12045" s="7"/>
    </row>
    <row r="12046" spans="1:33">
      <c r="A12046" s="7"/>
      <c r="B12046" s="7"/>
      <c r="C12046" s="7"/>
      <c r="D12046" s="7"/>
      <c r="E12046" s="7"/>
      <c r="F12046" s="7"/>
      <c r="G12046" s="7"/>
      <c r="H12046" s="7"/>
      <c r="J12046" s="7"/>
      <c r="K12046" s="7"/>
      <c r="L12046" s="7"/>
      <c r="Q12046" s="7"/>
      <c r="S12046" s="7"/>
      <c r="T12046" s="7"/>
      <c r="Y12046" s="7"/>
      <c r="AA12046" s="7"/>
      <c r="AB12046" s="7"/>
      <c r="AG12046" s="7"/>
    </row>
    <row r="12047" spans="1:33">
      <c r="A12047" s="7"/>
      <c r="B12047" s="7"/>
      <c r="C12047" s="7"/>
      <c r="D12047" s="7"/>
      <c r="E12047" s="7"/>
      <c r="F12047" s="7"/>
      <c r="G12047" s="7"/>
      <c r="H12047" s="7"/>
      <c r="J12047" s="7"/>
      <c r="K12047" s="7"/>
      <c r="L12047" s="7"/>
      <c r="Q12047" s="7"/>
      <c r="S12047" s="7"/>
      <c r="T12047" s="7"/>
      <c r="Y12047" s="7"/>
      <c r="AA12047" s="7"/>
      <c r="AB12047" s="7"/>
      <c r="AG12047" s="7"/>
    </row>
    <row r="12048" spans="1:33">
      <c r="A12048" s="7"/>
      <c r="B12048" s="7"/>
      <c r="C12048" s="7"/>
      <c r="D12048" s="7"/>
      <c r="E12048" s="7"/>
      <c r="F12048" s="7"/>
      <c r="G12048" s="7"/>
      <c r="H12048" s="7"/>
      <c r="J12048" s="7"/>
      <c r="K12048" s="7"/>
      <c r="L12048" s="7"/>
      <c r="Q12048" s="7"/>
      <c r="S12048" s="7"/>
      <c r="T12048" s="7"/>
      <c r="Y12048" s="7"/>
      <c r="AA12048" s="7"/>
      <c r="AB12048" s="7"/>
      <c r="AG12048" s="7"/>
    </row>
    <row r="12049" spans="1:33">
      <c r="A12049" s="7"/>
      <c r="B12049" s="7"/>
      <c r="C12049" s="7"/>
      <c r="D12049" s="7"/>
      <c r="E12049" s="7"/>
      <c r="F12049" s="7"/>
      <c r="G12049" s="7"/>
      <c r="H12049" s="7"/>
      <c r="J12049" s="7"/>
      <c r="K12049" s="7"/>
      <c r="L12049" s="7"/>
      <c r="Q12049" s="7"/>
      <c r="S12049" s="7"/>
      <c r="T12049" s="7"/>
      <c r="Y12049" s="7"/>
      <c r="AA12049" s="7"/>
      <c r="AB12049" s="7"/>
      <c r="AG12049" s="7"/>
    </row>
    <row r="12050" spans="1:33">
      <c r="A12050" s="7"/>
      <c r="B12050" s="7"/>
      <c r="C12050" s="7"/>
      <c r="D12050" s="7"/>
      <c r="E12050" s="7"/>
      <c r="F12050" s="7"/>
      <c r="G12050" s="7"/>
      <c r="H12050" s="7"/>
      <c r="J12050" s="7"/>
      <c r="K12050" s="7"/>
      <c r="L12050" s="7"/>
      <c r="Q12050" s="7"/>
      <c r="S12050" s="7"/>
      <c r="T12050" s="7"/>
      <c r="Y12050" s="7"/>
      <c r="AA12050" s="7"/>
      <c r="AB12050" s="7"/>
      <c r="AG12050" s="7"/>
    </row>
    <row r="12051" spans="1:33">
      <c r="A12051" s="7"/>
      <c r="B12051" s="7"/>
      <c r="C12051" s="7"/>
      <c r="D12051" s="7"/>
      <c r="E12051" s="7"/>
      <c r="F12051" s="7"/>
      <c r="G12051" s="7"/>
      <c r="H12051" s="7"/>
      <c r="J12051" s="7"/>
      <c r="K12051" s="7"/>
      <c r="L12051" s="7"/>
      <c r="Q12051" s="7"/>
      <c r="S12051" s="7"/>
      <c r="T12051" s="7"/>
      <c r="Y12051" s="7"/>
      <c r="AA12051" s="7"/>
      <c r="AB12051" s="7"/>
      <c r="AG12051" s="7"/>
    </row>
    <row r="12052" spans="1:33">
      <c r="A12052" s="7"/>
      <c r="B12052" s="7"/>
      <c r="C12052" s="7"/>
      <c r="D12052" s="7"/>
      <c r="E12052" s="7"/>
      <c r="F12052" s="7"/>
      <c r="G12052" s="7"/>
      <c r="H12052" s="7"/>
      <c r="J12052" s="7"/>
      <c r="K12052" s="7"/>
      <c r="L12052" s="7"/>
      <c r="Q12052" s="7"/>
      <c r="S12052" s="7"/>
      <c r="T12052" s="7"/>
      <c r="Y12052" s="7"/>
      <c r="AA12052" s="7"/>
      <c r="AB12052" s="7"/>
      <c r="AG12052" s="7"/>
    </row>
    <row r="12053" spans="1:33">
      <c r="A12053" s="7"/>
      <c r="B12053" s="7"/>
      <c r="C12053" s="7"/>
      <c r="D12053" s="7"/>
      <c r="E12053" s="7"/>
      <c r="F12053" s="7"/>
      <c r="G12053" s="7"/>
      <c r="H12053" s="7"/>
      <c r="J12053" s="7"/>
      <c r="K12053" s="7"/>
      <c r="L12053" s="7"/>
      <c r="Q12053" s="7"/>
      <c r="S12053" s="7"/>
      <c r="T12053" s="7"/>
      <c r="Y12053" s="7"/>
      <c r="AA12053" s="7"/>
      <c r="AB12053" s="7"/>
      <c r="AG12053" s="7"/>
    </row>
    <row r="12054" spans="1:33">
      <c r="A12054" s="7"/>
      <c r="B12054" s="7"/>
      <c r="C12054" s="7"/>
      <c r="D12054" s="7"/>
      <c r="E12054" s="7"/>
      <c r="F12054" s="7"/>
      <c r="G12054" s="7"/>
      <c r="H12054" s="7"/>
      <c r="J12054" s="7"/>
      <c r="K12054" s="7"/>
      <c r="L12054" s="7"/>
      <c r="Q12054" s="7"/>
      <c r="S12054" s="7"/>
      <c r="T12054" s="7"/>
      <c r="Y12054" s="7"/>
      <c r="AA12054" s="7"/>
      <c r="AB12054" s="7"/>
      <c r="AG12054" s="7"/>
    </row>
    <row r="12055" spans="1:33">
      <c r="A12055" s="7"/>
      <c r="B12055" s="7"/>
      <c r="C12055" s="7"/>
      <c r="D12055" s="7"/>
      <c r="E12055" s="7"/>
      <c r="F12055" s="7"/>
      <c r="G12055" s="7"/>
      <c r="H12055" s="7"/>
      <c r="J12055" s="7"/>
      <c r="K12055" s="7"/>
      <c r="L12055" s="7"/>
      <c r="Q12055" s="7"/>
      <c r="S12055" s="7"/>
      <c r="T12055" s="7"/>
      <c r="Y12055" s="7"/>
      <c r="AA12055" s="7"/>
      <c r="AB12055" s="7"/>
      <c r="AG12055" s="7"/>
    </row>
    <row r="12056" spans="1:33">
      <c r="A12056" s="7"/>
      <c r="B12056" s="7"/>
      <c r="C12056" s="7"/>
      <c r="D12056" s="7"/>
      <c r="E12056" s="7"/>
      <c r="F12056" s="7"/>
      <c r="G12056" s="7"/>
      <c r="H12056" s="7"/>
      <c r="J12056" s="7"/>
      <c r="K12056" s="7"/>
      <c r="L12056" s="7"/>
      <c r="Q12056" s="7"/>
      <c r="S12056" s="7"/>
      <c r="T12056" s="7"/>
      <c r="Y12056" s="7"/>
      <c r="AA12056" s="7"/>
      <c r="AB12056" s="7"/>
      <c r="AG12056" s="7"/>
    </row>
    <row r="12057" spans="1:33">
      <c r="A12057" s="7"/>
      <c r="B12057" s="7"/>
      <c r="C12057" s="7"/>
      <c r="D12057" s="7"/>
      <c r="E12057" s="7"/>
      <c r="F12057" s="7"/>
      <c r="G12057" s="7"/>
      <c r="H12057" s="7"/>
      <c r="J12057" s="7"/>
      <c r="K12057" s="7"/>
      <c r="L12057" s="7"/>
      <c r="Q12057" s="7"/>
      <c r="S12057" s="7"/>
      <c r="T12057" s="7"/>
      <c r="Y12057" s="7"/>
      <c r="AA12057" s="7"/>
      <c r="AB12057" s="7"/>
      <c r="AG12057" s="7"/>
    </row>
    <row r="12058" spans="1:33">
      <c r="A12058" s="7"/>
      <c r="B12058" s="7"/>
      <c r="C12058" s="7"/>
      <c r="D12058" s="7"/>
      <c r="E12058" s="7"/>
      <c r="F12058" s="7"/>
      <c r="G12058" s="7"/>
      <c r="H12058" s="7"/>
      <c r="J12058" s="7"/>
      <c r="K12058" s="7"/>
      <c r="L12058" s="7"/>
      <c r="Q12058" s="7"/>
      <c r="S12058" s="7"/>
      <c r="T12058" s="7"/>
      <c r="Y12058" s="7"/>
      <c r="AA12058" s="7"/>
      <c r="AB12058" s="7"/>
      <c r="AG12058" s="7"/>
    </row>
    <row r="12059" spans="1:33">
      <c r="A12059" s="7"/>
      <c r="B12059" s="7"/>
      <c r="C12059" s="7"/>
      <c r="D12059" s="7"/>
      <c r="E12059" s="7"/>
      <c r="F12059" s="7"/>
      <c r="G12059" s="7"/>
      <c r="H12059" s="7"/>
      <c r="J12059" s="7"/>
      <c r="K12059" s="7"/>
      <c r="L12059" s="7"/>
      <c r="Q12059" s="7"/>
      <c r="S12059" s="7"/>
      <c r="T12059" s="7"/>
      <c r="Y12059" s="7"/>
      <c r="AA12059" s="7"/>
      <c r="AB12059" s="7"/>
      <c r="AG12059" s="7"/>
    </row>
    <row r="12060" spans="1:33">
      <c r="A12060" s="7"/>
      <c r="B12060" s="7"/>
      <c r="C12060" s="7"/>
      <c r="D12060" s="7"/>
      <c r="E12060" s="7"/>
      <c r="F12060" s="7"/>
      <c r="G12060" s="7"/>
      <c r="H12060" s="7"/>
      <c r="J12060" s="7"/>
      <c r="K12060" s="7"/>
      <c r="L12060" s="7"/>
      <c r="Q12060" s="7"/>
      <c r="S12060" s="7"/>
      <c r="T12060" s="7"/>
      <c r="Y12060" s="7"/>
      <c r="AA12060" s="7"/>
      <c r="AB12060" s="7"/>
      <c r="AG12060" s="7"/>
    </row>
    <row r="12061" spans="1:33">
      <c r="A12061" s="7"/>
      <c r="B12061" s="7"/>
      <c r="C12061" s="7"/>
      <c r="D12061" s="7"/>
      <c r="E12061" s="7"/>
      <c r="F12061" s="7"/>
      <c r="G12061" s="7"/>
      <c r="H12061" s="7"/>
      <c r="J12061" s="7"/>
      <c r="K12061" s="7"/>
      <c r="L12061" s="7"/>
      <c r="Q12061" s="7"/>
      <c r="S12061" s="7"/>
      <c r="T12061" s="7"/>
      <c r="Y12061" s="7"/>
      <c r="AA12061" s="7"/>
      <c r="AB12061" s="7"/>
      <c r="AG12061" s="7"/>
    </row>
    <row r="12062" spans="1:33">
      <c r="A12062" s="7"/>
      <c r="B12062" s="7"/>
      <c r="C12062" s="7"/>
      <c r="D12062" s="7"/>
      <c r="E12062" s="7"/>
      <c r="F12062" s="7"/>
      <c r="G12062" s="7"/>
      <c r="H12062" s="7"/>
      <c r="J12062" s="7"/>
      <c r="K12062" s="7"/>
      <c r="L12062" s="7"/>
      <c r="Q12062" s="7"/>
      <c r="S12062" s="7"/>
      <c r="T12062" s="7"/>
      <c r="Y12062" s="7"/>
      <c r="AA12062" s="7"/>
      <c r="AB12062" s="7"/>
      <c r="AG12062" s="7"/>
    </row>
    <row r="12063" spans="1:33">
      <c r="A12063" s="7"/>
      <c r="B12063" s="7"/>
      <c r="C12063" s="7"/>
      <c r="D12063" s="7"/>
      <c r="E12063" s="7"/>
      <c r="F12063" s="7"/>
      <c r="G12063" s="7"/>
      <c r="H12063" s="7"/>
      <c r="J12063" s="7"/>
      <c r="K12063" s="7"/>
      <c r="L12063" s="7"/>
      <c r="Q12063" s="7"/>
      <c r="S12063" s="7"/>
      <c r="T12063" s="7"/>
      <c r="Y12063" s="7"/>
      <c r="AA12063" s="7"/>
      <c r="AB12063" s="7"/>
      <c r="AG12063" s="7"/>
    </row>
    <row r="12064" spans="1:33">
      <c r="A12064" s="7"/>
      <c r="B12064" s="7"/>
      <c r="C12064" s="7"/>
      <c r="D12064" s="7"/>
      <c r="E12064" s="7"/>
      <c r="F12064" s="7"/>
      <c r="G12064" s="7"/>
      <c r="H12064" s="7"/>
      <c r="J12064" s="7"/>
      <c r="K12064" s="7"/>
      <c r="L12064" s="7"/>
      <c r="Q12064" s="7"/>
      <c r="S12064" s="7"/>
      <c r="T12064" s="7"/>
      <c r="Y12064" s="7"/>
      <c r="AA12064" s="7"/>
      <c r="AB12064" s="7"/>
      <c r="AG12064" s="7"/>
    </row>
    <row r="12065" spans="1:33">
      <c r="A12065" s="7"/>
      <c r="B12065" s="7"/>
      <c r="C12065" s="7"/>
      <c r="D12065" s="7"/>
      <c r="E12065" s="7"/>
      <c r="F12065" s="7"/>
      <c r="G12065" s="7"/>
      <c r="H12065" s="7"/>
      <c r="J12065" s="7"/>
      <c r="K12065" s="7"/>
      <c r="L12065" s="7"/>
      <c r="Q12065" s="7"/>
      <c r="S12065" s="7"/>
      <c r="T12065" s="7"/>
      <c r="Y12065" s="7"/>
      <c r="AA12065" s="7"/>
      <c r="AB12065" s="7"/>
      <c r="AG12065" s="7"/>
    </row>
    <row r="12066" spans="1:33">
      <c r="A12066" s="7"/>
      <c r="B12066" s="7"/>
      <c r="C12066" s="7"/>
      <c r="D12066" s="7"/>
      <c r="E12066" s="7"/>
      <c r="F12066" s="7"/>
      <c r="G12066" s="7"/>
      <c r="H12066" s="7"/>
      <c r="J12066" s="7"/>
      <c r="K12066" s="7"/>
      <c r="L12066" s="7"/>
      <c r="Q12066" s="7"/>
      <c r="S12066" s="7"/>
      <c r="T12066" s="7"/>
      <c r="Y12066" s="7"/>
      <c r="AA12066" s="7"/>
      <c r="AB12066" s="7"/>
      <c r="AG12066" s="7"/>
    </row>
    <row r="12067" spans="1:33">
      <c r="A12067" s="7"/>
      <c r="B12067" s="7"/>
      <c r="C12067" s="7"/>
      <c r="D12067" s="7"/>
      <c r="E12067" s="7"/>
      <c r="F12067" s="7"/>
      <c r="G12067" s="7"/>
      <c r="H12067" s="7"/>
      <c r="J12067" s="7"/>
      <c r="K12067" s="7"/>
      <c r="L12067" s="7"/>
      <c r="Q12067" s="7"/>
      <c r="S12067" s="7"/>
      <c r="T12067" s="7"/>
      <c r="Y12067" s="7"/>
      <c r="AA12067" s="7"/>
      <c r="AB12067" s="7"/>
      <c r="AG12067" s="7"/>
    </row>
    <row r="12068" spans="1:33">
      <c r="A12068" s="7"/>
      <c r="B12068" s="7"/>
      <c r="C12068" s="7"/>
      <c r="D12068" s="7"/>
      <c r="E12068" s="7"/>
      <c r="F12068" s="7"/>
      <c r="G12068" s="7"/>
      <c r="H12068" s="7"/>
      <c r="J12068" s="7"/>
      <c r="K12068" s="7"/>
      <c r="L12068" s="7"/>
      <c r="Q12068" s="7"/>
      <c r="S12068" s="7"/>
      <c r="T12068" s="7"/>
      <c r="Y12068" s="7"/>
      <c r="AA12068" s="7"/>
      <c r="AB12068" s="7"/>
      <c r="AG12068" s="7"/>
    </row>
    <row r="12069" spans="1:33">
      <c r="A12069" s="7"/>
      <c r="B12069" s="7"/>
      <c r="C12069" s="7"/>
      <c r="D12069" s="7"/>
      <c r="E12069" s="7"/>
      <c r="F12069" s="7"/>
      <c r="G12069" s="7"/>
      <c r="H12069" s="7"/>
      <c r="J12069" s="7"/>
      <c r="K12069" s="7"/>
      <c r="L12069" s="7"/>
      <c r="Q12069" s="7"/>
      <c r="S12069" s="7"/>
      <c r="T12069" s="7"/>
      <c r="Y12069" s="7"/>
      <c r="AA12069" s="7"/>
      <c r="AB12069" s="7"/>
      <c r="AG12069" s="7"/>
    </row>
    <row r="12070" spans="1:33">
      <c r="A12070" s="7"/>
      <c r="B12070" s="7"/>
      <c r="C12070" s="7"/>
      <c r="D12070" s="7"/>
      <c r="E12070" s="7"/>
      <c r="F12070" s="7"/>
      <c r="G12070" s="7"/>
      <c r="H12070" s="7"/>
      <c r="J12070" s="7"/>
      <c r="K12070" s="7"/>
      <c r="L12070" s="7"/>
      <c r="Q12070" s="7"/>
      <c r="S12070" s="7"/>
      <c r="T12070" s="7"/>
      <c r="Y12070" s="7"/>
      <c r="AA12070" s="7"/>
      <c r="AB12070" s="7"/>
      <c r="AG12070" s="7"/>
    </row>
    <row r="12071" spans="1:33">
      <c r="A12071" s="7"/>
      <c r="B12071" s="7"/>
      <c r="C12071" s="7"/>
      <c r="D12071" s="7"/>
      <c r="E12071" s="7"/>
      <c r="F12071" s="7"/>
      <c r="G12071" s="7"/>
      <c r="H12071" s="7"/>
      <c r="J12071" s="7"/>
      <c r="K12071" s="7"/>
      <c r="L12071" s="7"/>
      <c r="Q12071" s="7"/>
      <c r="S12071" s="7"/>
      <c r="T12071" s="7"/>
      <c r="Y12071" s="7"/>
      <c r="AA12071" s="7"/>
      <c r="AB12071" s="7"/>
      <c r="AG12071" s="7"/>
    </row>
    <row r="12072" spans="1:33">
      <c r="A12072" s="7"/>
      <c r="B12072" s="7"/>
      <c r="C12072" s="7"/>
      <c r="D12072" s="7"/>
      <c r="E12072" s="7"/>
      <c r="F12072" s="7"/>
      <c r="G12072" s="7"/>
      <c r="H12072" s="7"/>
      <c r="J12072" s="7"/>
      <c r="K12072" s="7"/>
      <c r="L12072" s="7"/>
      <c r="Q12072" s="7"/>
      <c r="S12072" s="7"/>
      <c r="T12072" s="7"/>
      <c r="Y12072" s="7"/>
      <c r="AA12072" s="7"/>
      <c r="AB12072" s="7"/>
      <c r="AG12072" s="7"/>
    </row>
    <row r="12073" spans="1:33">
      <c r="A12073" s="7"/>
      <c r="B12073" s="7"/>
      <c r="C12073" s="7"/>
      <c r="D12073" s="7"/>
      <c r="E12073" s="7"/>
      <c r="F12073" s="7"/>
      <c r="G12073" s="7"/>
      <c r="H12073" s="7"/>
      <c r="J12073" s="7"/>
      <c r="K12073" s="7"/>
      <c r="L12073" s="7"/>
      <c r="Q12073" s="7"/>
      <c r="S12073" s="7"/>
      <c r="T12073" s="7"/>
      <c r="Y12073" s="7"/>
      <c r="AA12073" s="7"/>
      <c r="AB12073" s="7"/>
      <c r="AG12073" s="7"/>
    </row>
    <row r="12074" spans="1:33">
      <c r="A12074" s="7"/>
      <c r="B12074" s="7"/>
      <c r="C12074" s="7"/>
      <c r="D12074" s="7"/>
      <c r="E12074" s="7"/>
      <c r="F12074" s="7"/>
      <c r="G12074" s="7"/>
      <c r="H12074" s="7"/>
      <c r="J12074" s="7"/>
      <c r="K12074" s="7"/>
      <c r="L12074" s="7"/>
      <c r="Q12074" s="7"/>
      <c r="S12074" s="7"/>
      <c r="T12074" s="7"/>
      <c r="Y12074" s="7"/>
      <c r="AA12074" s="7"/>
      <c r="AB12074" s="7"/>
      <c r="AG12074" s="7"/>
    </row>
    <row r="12075" spans="1:33">
      <c r="A12075" s="7"/>
      <c r="B12075" s="7"/>
      <c r="C12075" s="7"/>
      <c r="D12075" s="7"/>
      <c r="E12075" s="7"/>
      <c r="F12075" s="7"/>
      <c r="G12075" s="7"/>
      <c r="H12075" s="7"/>
      <c r="J12075" s="7"/>
      <c r="K12075" s="7"/>
      <c r="L12075" s="7"/>
      <c r="Q12075" s="7"/>
      <c r="S12075" s="7"/>
      <c r="T12075" s="7"/>
      <c r="Y12075" s="7"/>
      <c r="AA12075" s="7"/>
      <c r="AB12075" s="7"/>
      <c r="AG12075" s="7"/>
    </row>
    <row r="12076" spans="1:33">
      <c r="A12076" s="7"/>
      <c r="B12076" s="7"/>
      <c r="C12076" s="7"/>
      <c r="D12076" s="7"/>
      <c r="E12076" s="7"/>
      <c r="F12076" s="7"/>
      <c r="G12076" s="7"/>
      <c r="H12076" s="7"/>
      <c r="J12076" s="7"/>
      <c r="K12076" s="7"/>
      <c r="L12076" s="7"/>
      <c r="Q12076" s="7"/>
      <c r="S12076" s="7"/>
      <c r="T12076" s="7"/>
      <c r="Y12076" s="7"/>
      <c r="AA12076" s="7"/>
      <c r="AB12076" s="7"/>
      <c r="AG12076" s="7"/>
    </row>
    <row r="12077" spans="1:33">
      <c r="A12077" s="7"/>
      <c r="B12077" s="7"/>
      <c r="C12077" s="7"/>
      <c r="D12077" s="7"/>
      <c r="E12077" s="7"/>
      <c r="F12077" s="7"/>
      <c r="G12077" s="7"/>
      <c r="H12077" s="7"/>
      <c r="J12077" s="7"/>
      <c r="K12077" s="7"/>
      <c r="L12077" s="7"/>
      <c r="Q12077" s="7"/>
      <c r="S12077" s="7"/>
      <c r="T12077" s="7"/>
      <c r="Y12077" s="7"/>
      <c r="AA12077" s="7"/>
      <c r="AB12077" s="7"/>
      <c r="AG12077" s="7"/>
    </row>
    <row r="12078" spans="1:33">
      <c r="A12078" s="7"/>
      <c r="B12078" s="7"/>
      <c r="C12078" s="7"/>
      <c r="D12078" s="7"/>
      <c r="E12078" s="7"/>
      <c r="F12078" s="7"/>
      <c r="G12078" s="7"/>
      <c r="H12078" s="7"/>
      <c r="J12078" s="7"/>
      <c r="K12078" s="7"/>
      <c r="L12078" s="7"/>
      <c r="Q12078" s="7"/>
      <c r="S12078" s="7"/>
      <c r="T12078" s="7"/>
      <c r="Y12078" s="7"/>
      <c r="AA12078" s="7"/>
      <c r="AB12078" s="7"/>
      <c r="AG12078" s="7"/>
    </row>
    <row r="12079" spans="1:33">
      <c r="A12079" s="7"/>
      <c r="B12079" s="7"/>
      <c r="C12079" s="7"/>
      <c r="D12079" s="7"/>
      <c r="E12079" s="7"/>
      <c r="F12079" s="7"/>
      <c r="G12079" s="7"/>
      <c r="H12079" s="7"/>
      <c r="J12079" s="7"/>
      <c r="K12079" s="7"/>
      <c r="L12079" s="7"/>
      <c r="Q12079" s="7"/>
      <c r="S12079" s="7"/>
      <c r="T12079" s="7"/>
      <c r="Y12079" s="7"/>
      <c r="AA12079" s="7"/>
      <c r="AB12079" s="7"/>
      <c r="AG12079" s="7"/>
    </row>
    <row r="12080" spans="1:33">
      <c r="A12080" s="7"/>
      <c r="B12080" s="7"/>
      <c r="C12080" s="7"/>
      <c r="D12080" s="7"/>
      <c r="E12080" s="7"/>
      <c r="F12080" s="7"/>
      <c r="G12080" s="7"/>
      <c r="H12080" s="7"/>
      <c r="J12080" s="7"/>
      <c r="K12080" s="7"/>
      <c r="L12080" s="7"/>
      <c r="Q12080" s="7"/>
      <c r="S12080" s="7"/>
      <c r="T12080" s="7"/>
      <c r="Y12080" s="7"/>
      <c r="AA12080" s="7"/>
      <c r="AB12080" s="7"/>
      <c r="AG12080" s="7"/>
    </row>
    <row r="12081" spans="1:33">
      <c r="A12081" s="7"/>
      <c r="B12081" s="7"/>
      <c r="C12081" s="7"/>
      <c r="D12081" s="7"/>
      <c r="E12081" s="7"/>
      <c r="F12081" s="7"/>
      <c r="G12081" s="7"/>
      <c r="H12081" s="7"/>
      <c r="J12081" s="7"/>
      <c r="K12081" s="7"/>
      <c r="L12081" s="7"/>
      <c r="Q12081" s="7"/>
      <c r="S12081" s="7"/>
      <c r="T12081" s="7"/>
      <c r="Y12081" s="7"/>
      <c r="AA12081" s="7"/>
      <c r="AB12081" s="7"/>
      <c r="AG12081" s="7"/>
    </row>
    <row r="12082" spans="1:33">
      <c r="A12082" s="7"/>
      <c r="B12082" s="7"/>
      <c r="C12082" s="7"/>
      <c r="D12082" s="7"/>
      <c r="E12082" s="7"/>
      <c r="F12082" s="7"/>
      <c r="G12082" s="7"/>
      <c r="H12082" s="7"/>
      <c r="J12082" s="7"/>
      <c r="K12082" s="7"/>
      <c r="L12082" s="7"/>
      <c r="Q12082" s="7"/>
      <c r="S12082" s="7"/>
      <c r="T12082" s="7"/>
      <c r="Y12082" s="7"/>
      <c r="AA12082" s="7"/>
      <c r="AB12082" s="7"/>
      <c r="AG12082" s="7"/>
    </row>
    <row r="12083" spans="1:33">
      <c r="A12083" s="7"/>
      <c r="B12083" s="7"/>
      <c r="C12083" s="7"/>
      <c r="D12083" s="7"/>
      <c r="E12083" s="7"/>
      <c r="F12083" s="7"/>
      <c r="G12083" s="7"/>
      <c r="H12083" s="7"/>
      <c r="J12083" s="7"/>
      <c r="K12083" s="7"/>
      <c r="L12083" s="7"/>
      <c r="Q12083" s="7"/>
      <c r="S12083" s="7"/>
      <c r="T12083" s="7"/>
      <c r="Y12083" s="7"/>
      <c r="AA12083" s="7"/>
      <c r="AB12083" s="7"/>
      <c r="AG12083" s="7"/>
    </row>
    <row r="12084" spans="1:33">
      <c r="A12084" s="7"/>
      <c r="B12084" s="7"/>
      <c r="C12084" s="7"/>
      <c r="D12084" s="7"/>
      <c r="E12084" s="7"/>
      <c r="F12084" s="7"/>
      <c r="G12084" s="7"/>
      <c r="H12084" s="7"/>
      <c r="J12084" s="7"/>
      <c r="K12084" s="7"/>
      <c r="L12084" s="7"/>
      <c r="Q12084" s="7"/>
      <c r="S12084" s="7"/>
      <c r="T12084" s="7"/>
      <c r="Y12084" s="7"/>
      <c r="AA12084" s="7"/>
      <c r="AB12084" s="7"/>
      <c r="AG12084" s="7"/>
    </row>
    <row r="12085" spans="1:33">
      <c r="A12085" s="7"/>
      <c r="B12085" s="7"/>
      <c r="C12085" s="7"/>
      <c r="D12085" s="7"/>
      <c r="E12085" s="7"/>
      <c r="F12085" s="7"/>
      <c r="G12085" s="7"/>
      <c r="H12085" s="7"/>
      <c r="J12085" s="7"/>
      <c r="K12085" s="7"/>
      <c r="L12085" s="7"/>
      <c r="Q12085" s="7"/>
      <c r="S12085" s="7"/>
      <c r="T12085" s="7"/>
      <c r="Y12085" s="7"/>
      <c r="AA12085" s="7"/>
      <c r="AB12085" s="7"/>
      <c r="AG12085" s="7"/>
    </row>
    <row r="12086" spans="1:33">
      <c r="A12086" s="7"/>
      <c r="B12086" s="7"/>
      <c r="C12086" s="7"/>
      <c r="D12086" s="7"/>
      <c r="E12086" s="7"/>
      <c r="F12086" s="7"/>
      <c r="G12086" s="7"/>
      <c r="H12086" s="7"/>
      <c r="J12086" s="7"/>
      <c r="K12086" s="7"/>
      <c r="L12086" s="7"/>
      <c r="Q12086" s="7"/>
      <c r="S12086" s="7"/>
      <c r="T12086" s="7"/>
      <c r="Y12086" s="7"/>
      <c r="AA12086" s="7"/>
      <c r="AB12086" s="7"/>
      <c r="AG12086" s="7"/>
    </row>
    <row r="12087" spans="1:33">
      <c r="A12087" s="7"/>
      <c r="B12087" s="7"/>
      <c r="C12087" s="7"/>
      <c r="D12087" s="7"/>
      <c r="E12087" s="7"/>
      <c r="F12087" s="7"/>
      <c r="G12087" s="7"/>
      <c r="H12087" s="7"/>
      <c r="J12087" s="7"/>
      <c r="K12087" s="7"/>
      <c r="L12087" s="7"/>
      <c r="Q12087" s="7"/>
      <c r="S12087" s="7"/>
      <c r="T12087" s="7"/>
      <c r="Y12087" s="7"/>
      <c r="AA12087" s="7"/>
      <c r="AB12087" s="7"/>
      <c r="AG12087" s="7"/>
    </row>
    <row r="12088" spans="1:33">
      <c r="A12088" s="7"/>
      <c r="B12088" s="7"/>
      <c r="C12088" s="7"/>
      <c r="D12088" s="7"/>
      <c r="E12088" s="7"/>
      <c r="F12088" s="7"/>
      <c r="G12088" s="7"/>
      <c r="H12088" s="7"/>
      <c r="J12088" s="7"/>
      <c r="K12088" s="7"/>
      <c r="L12088" s="7"/>
      <c r="Q12088" s="7"/>
      <c r="S12088" s="7"/>
      <c r="T12088" s="7"/>
      <c r="Y12088" s="7"/>
      <c r="AA12088" s="7"/>
      <c r="AB12088" s="7"/>
      <c r="AG12088" s="7"/>
    </row>
    <row r="12089" spans="1:33">
      <c r="A12089" s="7"/>
      <c r="B12089" s="7"/>
      <c r="C12089" s="7"/>
      <c r="D12089" s="7"/>
      <c r="E12089" s="7"/>
      <c r="F12089" s="7"/>
      <c r="G12089" s="7"/>
      <c r="H12089" s="7"/>
      <c r="J12089" s="7"/>
      <c r="K12089" s="7"/>
      <c r="L12089" s="7"/>
      <c r="Q12089" s="7"/>
      <c r="S12089" s="7"/>
      <c r="T12089" s="7"/>
      <c r="Y12089" s="7"/>
      <c r="AA12089" s="7"/>
      <c r="AB12089" s="7"/>
      <c r="AG12089" s="7"/>
    </row>
    <row r="12090" spans="1:33">
      <c r="A12090" s="7"/>
      <c r="B12090" s="7"/>
      <c r="C12090" s="7"/>
      <c r="D12090" s="7"/>
      <c r="E12090" s="7"/>
      <c r="F12090" s="7"/>
      <c r="G12090" s="7"/>
      <c r="H12090" s="7"/>
      <c r="J12090" s="7"/>
      <c r="K12090" s="7"/>
      <c r="L12090" s="7"/>
      <c r="Q12090" s="7"/>
      <c r="S12090" s="7"/>
      <c r="T12090" s="7"/>
      <c r="Y12090" s="7"/>
      <c r="AA12090" s="7"/>
      <c r="AB12090" s="7"/>
      <c r="AG12090" s="7"/>
    </row>
    <row r="12091" spans="1:33">
      <c r="A12091" s="7"/>
      <c r="B12091" s="7"/>
      <c r="C12091" s="7"/>
      <c r="D12091" s="7"/>
      <c r="E12091" s="7"/>
      <c r="F12091" s="7"/>
      <c r="G12091" s="7"/>
      <c r="H12091" s="7"/>
      <c r="J12091" s="7"/>
      <c r="K12091" s="7"/>
      <c r="L12091" s="7"/>
      <c r="Q12091" s="7"/>
      <c r="S12091" s="7"/>
      <c r="T12091" s="7"/>
      <c r="Y12091" s="7"/>
      <c r="AA12091" s="7"/>
      <c r="AB12091" s="7"/>
      <c r="AG12091" s="7"/>
    </row>
    <row r="12092" spans="1:33">
      <c r="A12092" s="7"/>
      <c r="B12092" s="7"/>
      <c r="C12092" s="7"/>
      <c r="D12092" s="7"/>
      <c r="E12092" s="7"/>
      <c r="F12092" s="7"/>
      <c r="G12092" s="7"/>
      <c r="H12092" s="7"/>
      <c r="J12092" s="7"/>
      <c r="K12092" s="7"/>
      <c r="L12092" s="7"/>
      <c r="Q12092" s="7"/>
      <c r="S12092" s="7"/>
      <c r="T12092" s="7"/>
      <c r="Y12092" s="7"/>
      <c r="AA12092" s="7"/>
      <c r="AB12092" s="7"/>
      <c r="AG12092" s="7"/>
    </row>
    <row r="12093" spans="1:33">
      <c r="A12093" s="7"/>
      <c r="B12093" s="7"/>
      <c r="C12093" s="7"/>
      <c r="D12093" s="7"/>
      <c r="E12093" s="7"/>
      <c r="F12093" s="7"/>
      <c r="G12093" s="7"/>
      <c r="H12093" s="7"/>
      <c r="J12093" s="7"/>
      <c r="K12093" s="7"/>
      <c r="L12093" s="7"/>
      <c r="Q12093" s="7"/>
      <c r="S12093" s="7"/>
      <c r="T12093" s="7"/>
      <c r="Y12093" s="7"/>
      <c r="AA12093" s="7"/>
      <c r="AB12093" s="7"/>
      <c r="AG12093" s="7"/>
    </row>
    <row r="12094" spans="1:33">
      <c r="A12094" s="7"/>
      <c r="B12094" s="7"/>
      <c r="C12094" s="7"/>
      <c r="D12094" s="7"/>
      <c r="E12094" s="7"/>
      <c r="F12094" s="7"/>
      <c r="G12094" s="7"/>
      <c r="H12094" s="7"/>
      <c r="J12094" s="7"/>
      <c r="K12094" s="7"/>
      <c r="L12094" s="7"/>
      <c r="Q12094" s="7"/>
      <c r="S12094" s="7"/>
      <c r="T12094" s="7"/>
      <c r="Y12094" s="7"/>
      <c r="AA12094" s="7"/>
      <c r="AB12094" s="7"/>
      <c r="AG12094" s="7"/>
    </row>
    <row r="12095" spans="1:33">
      <c r="A12095" s="7"/>
      <c r="B12095" s="7"/>
      <c r="C12095" s="7"/>
      <c r="D12095" s="7"/>
      <c r="E12095" s="7"/>
      <c r="F12095" s="7"/>
      <c r="G12095" s="7"/>
      <c r="H12095" s="7"/>
      <c r="J12095" s="7"/>
      <c r="K12095" s="7"/>
      <c r="L12095" s="7"/>
      <c r="Q12095" s="7"/>
      <c r="S12095" s="7"/>
      <c r="T12095" s="7"/>
      <c r="Y12095" s="7"/>
      <c r="AA12095" s="7"/>
      <c r="AB12095" s="7"/>
      <c r="AG12095" s="7"/>
    </row>
    <row r="12096" spans="1:33">
      <c r="A12096" s="7"/>
      <c r="B12096" s="7"/>
      <c r="C12096" s="7"/>
      <c r="D12096" s="7"/>
      <c r="E12096" s="7"/>
      <c r="F12096" s="7"/>
      <c r="G12096" s="7"/>
      <c r="H12096" s="7"/>
      <c r="J12096" s="7"/>
      <c r="K12096" s="7"/>
      <c r="L12096" s="7"/>
      <c r="Q12096" s="7"/>
      <c r="S12096" s="7"/>
      <c r="T12096" s="7"/>
      <c r="Y12096" s="7"/>
      <c r="AA12096" s="7"/>
      <c r="AB12096" s="7"/>
      <c r="AG12096" s="7"/>
    </row>
    <row r="12097" spans="1:33">
      <c r="A12097" s="7"/>
      <c r="B12097" s="7"/>
      <c r="C12097" s="7"/>
      <c r="D12097" s="7"/>
      <c r="E12097" s="7"/>
      <c r="F12097" s="7"/>
      <c r="G12097" s="7"/>
      <c r="H12097" s="7"/>
      <c r="J12097" s="7"/>
      <c r="K12097" s="7"/>
      <c r="L12097" s="7"/>
      <c r="Q12097" s="7"/>
      <c r="S12097" s="7"/>
      <c r="T12097" s="7"/>
      <c r="Y12097" s="7"/>
      <c r="AA12097" s="7"/>
      <c r="AB12097" s="7"/>
      <c r="AG12097" s="7"/>
    </row>
    <row r="12098" spans="1:33">
      <c r="A12098" s="7"/>
      <c r="B12098" s="7"/>
      <c r="C12098" s="7"/>
      <c r="D12098" s="7"/>
      <c r="E12098" s="7"/>
      <c r="F12098" s="7"/>
      <c r="G12098" s="7"/>
      <c r="H12098" s="7"/>
      <c r="J12098" s="7"/>
      <c r="K12098" s="7"/>
      <c r="L12098" s="7"/>
      <c r="Q12098" s="7"/>
      <c r="S12098" s="7"/>
      <c r="T12098" s="7"/>
      <c r="Y12098" s="7"/>
      <c r="AA12098" s="7"/>
      <c r="AB12098" s="7"/>
      <c r="AG12098" s="7"/>
    </row>
    <row r="12099" spans="1:33">
      <c r="A12099" s="7"/>
      <c r="B12099" s="7"/>
      <c r="C12099" s="7"/>
      <c r="D12099" s="7"/>
      <c r="E12099" s="7"/>
      <c r="F12099" s="7"/>
      <c r="G12099" s="7"/>
      <c r="H12099" s="7"/>
      <c r="J12099" s="7"/>
      <c r="K12099" s="7"/>
      <c r="L12099" s="7"/>
      <c r="Q12099" s="7"/>
      <c r="S12099" s="7"/>
      <c r="T12099" s="7"/>
      <c r="Y12099" s="7"/>
      <c r="AA12099" s="7"/>
      <c r="AB12099" s="7"/>
      <c r="AG12099" s="7"/>
    </row>
    <row r="12100" spans="1:33">
      <c r="A12100" s="7"/>
      <c r="B12100" s="7"/>
      <c r="C12100" s="7"/>
      <c r="D12100" s="7"/>
      <c r="E12100" s="7"/>
      <c r="F12100" s="7"/>
      <c r="G12100" s="7"/>
      <c r="H12100" s="7"/>
      <c r="J12100" s="7"/>
      <c r="K12100" s="7"/>
      <c r="L12100" s="7"/>
      <c r="Q12100" s="7"/>
      <c r="S12100" s="7"/>
      <c r="T12100" s="7"/>
      <c r="Y12100" s="7"/>
      <c r="AA12100" s="7"/>
      <c r="AB12100" s="7"/>
      <c r="AG12100" s="7"/>
    </row>
    <row r="12101" spans="1:33">
      <c r="A12101" s="7"/>
      <c r="B12101" s="7"/>
      <c r="C12101" s="7"/>
      <c r="D12101" s="7"/>
      <c r="E12101" s="7"/>
      <c r="F12101" s="7"/>
      <c r="G12101" s="7"/>
      <c r="H12101" s="7"/>
      <c r="J12101" s="7"/>
      <c r="K12101" s="7"/>
      <c r="L12101" s="7"/>
      <c r="Q12101" s="7"/>
      <c r="S12101" s="7"/>
      <c r="T12101" s="7"/>
      <c r="Y12101" s="7"/>
      <c r="AA12101" s="7"/>
      <c r="AB12101" s="7"/>
      <c r="AG12101" s="7"/>
    </row>
    <row r="12102" spans="1:33">
      <c r="A12102" s="7"/>
      <c r="B12102" s="7"/>
      <c r="C12102" s="7"/>
      <c r="D12102" s="7"/>
      <c r="E12102" s="7"/>
      <c r="F12102" s="7"/>
      <c r="G12102" s="7"/>
      <c r="H12102" s="7"/>
      <c r="J12102" s="7"/>
      <c r="K12102" s="7"/>
      <c r="L12102" s="7"/>
      <c r="Q12102" s="7"/>
      <c r="S12102" s="7"/>
      <c r="T12102" s="7"/>
      <c r="Y12102" s="7"/>
      <c r="AA12102" s="7"/>
      <c r="AB12102" s="7"/>
      <c r="AG12102" s="7"/>
    </row>
    <row r="12103" spans="1:33">
      <c r="A12103" s="7"/>
      <c r="B12103" s="7"/>
      <c r="C12103" s="7"/>
      <c r="D12103" s="7"/>
      <c r="E12103" s="7"/>
      <c r="F12103" s="7"/>
      <c r="G12103" s="7"/>
      <c r="H12103" s="7"/>
      <c r="J12103" s="7"/>
      <c r="K12103" s="7"/>
      <c r="L12103" s="7"/>
      <c r="Q12103" s="7"/>
      <c r="S12103" s="7"/>
      <c r="T12103" s="7"/>
      <c r="Y12103" s="7"/>
      <c r="AA12103" s="7"/>
      <c r="AB12103" s="7"/>
      <c r="AG12103" s="7"/>
    </row>
    <row r="12104" spans="1:33">
      <c r="A12104" s="7"/>
      <c r="B12104" s="7"/>
      <c r="C12104" s="7"/>
      <c r="D12104" s="7"/>
      <c r="E12104" s="7"/>
      <c r="F12104" s="7"/>
      <c r="G12104" s="7"/>
      <c r="H12104" s="7"/>
      <c r="J12104" s="7"/>
      <c r="K12104" s="7"/>
      <c r="L12104" s="7"/>
      <c r="Q12104" s="7"/>
      <c r="S12104" s="7"/>
      <c r="T12104" s="7"/>
      <c r="Y12104" s="7"/>
      <c r="AA12104" s="7"/>
      <c r="AB12104" s="7"/>
      <c r="AG12104" s="7"/>
    </row>
    <row r="12105" spans="1:33">
      <c r="A12105" s="7"/>
      <c r="B12105" s="7"/>
      <c r="C12105" s="7"/>
      <c r="D12105" s="7"/>
      <c r="E12105" s="7"/>
      <c r="F12105" s="7"/>
      <c r="G12105" s="7"/>
      <c r="H12105" s="7"/>
      <c r="J12105" s="7"/>
      <c r="K12105" s="7"/>
      <c r="L12105" s="7"/>
      <c r="Q12105" s="7"/>
      <c r="S12105" s="7"/>
      <c r="T12105" s="7"/>
      <c r="Y12105" s="7"/>
      <c r="AA12105" s="7"/>
      <c r="AB12105" s="7"/>
      <c r="AG12105" s="7"/>
    </row>
    <row r="12106" spans="1:33">
      <c r="A12106" s="7"/>
      <c r="B12106" s="7"/>
      <c r="C12106" s="7"/>
      <c r="D12106" s="7"/>
      <c r="E12106" s="7"/>
      <c r="F12106" s="7"/>
      <c r="G12106" s="7"/>
      <c r="H12106" s="7"/>
      <c r="J12106" s="7"/>
      <c r="K12106" s="7"/>
      <c r="L12106" s="7"/>
      <c r="Q12106" s="7"/>
      <c r="S12106" s="7"/>
      <c r="T12106" s="7"/>
      <c r="Y12106" s="7"/>
      <c r="AA12106" s="7"/>
      <c r="AB12106" s="7"/>
      <c r="AG12106" s="7"/>
    </row>
    <row r="12107" spans="1:33">
      <c r="A12107" s="7"/>
      <c r="B12107" s="7"/>
      <c r="C12107" s="7"/>
      <c r="D12107" s="7"/>
      <c r="E12107" s="7"/>
      <c r="F12107" s="7"/>
      <c r="G12107" s="7"/>
      <c r="H12107" s="7"/>
      <c r="J12107" s="7"/>
      <c r="K12107" s="7"/>
      <c r="L12107" s="7"/>
      <c r="Q12107" s="7"/>
      <c r="S12107" s="7"/>
      <c r="T12107" s="7"/>
      <c r="Y12107" s="7"/>
      <c r="AA12107" s="7"/>
      <c r="AB12107" s="7"/>
      <c r="AG12107" s="7"/>
    </row>
    <row r="12108" spans="1:33">
      <c r="A12108" s="7"/>
      <c r="B12108" s="7"/>
      <c r="C12108" s="7"/>
      <c r="D12108" s="7"/>
      <c r="E12108" s="7"/>
      <c r="F12108" s="7"/>
      <c r="G12108" s="7"/>
      <c r="H12108" s="7"/>
      <c r="J12108" s="7"/>
      <c r="K12108" s="7"/>
      <c r="L12108" s="7"/>
      <c r="Q12108" s="7"/>
      <c r="S12108" s="7"/>
      <c r="T12108" s="7"/>
      <c r="Y12108" s="7"/>
      <c r="AA12108" s="7"/>
      <c r="AB12108" s="7"/>
      <c r="AG12108" s="7"/>
    </row>
    <row r="12109" spans="1:33">
      <c r="A12109" s="7"/>
      <c r="B12109" s="7"/>
      <c r="C12109" s="7"/>
      <c r="D12109" s="7"/>
      <c r="E12109" s="7"/>
      <c r="F12109" s="7"/>
      <c r="G12109" s="7"/>
      <c r="H12109" s="7"/>
      <c r="J12109" s="7"/>
      <c r="K12109" s="7"/>
      <c r="L12109" s="7"/>
      <c r="Q12109" s="7"/>
      <c r="S12109" s="7"/>
      <c r="T12109" s="7"/>
      <c r="Y12109" s="7"/>
      <c r="AA12109" s="7"/>
      <c r="AB12109" s="7"/>
      <c r="AG12109" s="7"/>
    </row>
    <row r="12110" spans="1:33">
      <c r="A12110" s="7"/>
      <c r="B12110" s="7"/>
      <c r="C12110" s="7"/>
      <c r="D12110" s="7"/>
      <c r="E12110" s="7"/>
      <c r="F12110" s="7"/>
      <c r="G12110" s="7"/>
      <c r="H12110" s="7"/>
      <c r="J12110" s="7"/>
      <c r="K12110" s="7"/>
      <c r="L12110" s="7"/>
      <c r="Q12110" s="7"/>
      <c r="S12110" s="7"/>
      <c r="T12110" s="7"/>
      <c r="Y12110" s="7"/>
      <c r="AA12110" s="7"/>
      <c r="AB12110" s="7"/>
      <c r="AG12110" s="7"/>
    </row>
    <row r="12111" spans="1:33">
      <c r="A12111" s="7"/>
      <c r="B12111" s="7"/>
      <c r="C12111" s="7"/>
      <c r="D12111" s="7"/>
      <c r="E12111" s="7"/>
      <c r="F12111" s="7"/>
      <c r="G12111" s="7"/>
      <c r="H12111" s="7"/>
      <c r="J12111" s="7"/>
      <c r="K12111" s="7"/>
      <c r="L12111" s="7"/>
      <c r="Q12111" s="7"/>
      <c r="S12111" s="7"/>
      <c r="T12111" s="7"/>
      <c r="Y12111" s="7"/>
      <c r="AA12111" s="7"/>
      <c r="AB12111" s="7"/>
      <c r="AG12111" s="7"/>
    </row>
    <row r="12112" spans="1:33">
      <c r="A12112" s="7"/>
      <c r="B12112" s="7"/>
      <c r="C12112" s="7"/>
      <c r="D12112" s="7"/>
      <c r="E12112" s="7"/>
      <c r="F12112" s="7"/>
      <c r="G12112" s="7"/>
      <c r="H12112" s="7"/>
      <c r="J12112" s="7"/>
      <c r="K12112" s="7"/>
      <c r="L12112" s="7"/>
      <c r="Q12112" s="7"/>
      <c r="S12112" s="7"/>
      <c r="T12112" s="7"/>
      <c r="Y12112" s="7"/>
      <c r="AA12112" s="7"/>
      <c r="AB12112" s="7"/>
      <c r="AG12112" s="7"/>
    </row>
    <row r="12113" spans="1:33">
      <c r="A12113" s="7"/>
      <c r="B12113" s="7"/>
      <c r="C12113" s="7"/>
      <c r="D12113" s="7"/>
      <c r="E12113" s="7"/>
      <c r="F12113" s="7"/>
      <c r="G12113" s="7"/>
      <c r="H12113" s="7"/>
      <c r="J12113" s="7"/>
      <c r="K12113" s="7"/>
      <c r="L12113" s="7"/>
      <c r="Q12113" s="7"/>
      <c r="S12113" s="7"/>
      <c r="T12113" s="7"/>
      <c r="Y12113" s="7"/>
      <c r="AA12113" s="7"/>
      <c r="AB12113" s="7"/>
      <c r="AG12113" s="7"/>
    </row>
    <row r="12114" spans="1:33">
      <c r="A12114" s="7"/>
      <c r="B12114" s="7"/>
      <c r="C12114" s="7"/>
      <c r="D12114" s="7"/>
      <c r="E12114" s="7"/>
      <c r="F12114" s="7"/>
      <c r="G12114" s="7"/>
      <c r="H12114" s="7"/>
      <c r="J12114" s="7"/>
      <c r="K12114" s="7"/>
      <c r="L12114" s="7"/>
      <c r="Q12114" s="7"/>
      <c r="S12114" s="7"/>
      <c r="T12114" s="7"/>
      <c r="Y12114" s="7"/>
      <c r="AA12114" s="7"/>
      <c r="AB12114" s="7"/>
      <c r="AG12114" s="7"/>
    </row>
    <row r="12115" spans="1:33">
      <c r="A12115" s="7"/>
      <c r="B12115" s="7"/>
      <c r="C12115" s="7"/>
      <c r="D12115" s="7"/>
      <c r="E12115" s="7"/>
      <c r="F12115" s="7"/>
      <c r="G12115" s="7"/>
      <c r="H12115" s="7"/>
      <c r="J12115" s="7"/>
      <c r="K12115" s="7"/>
      <c r="L12115" s="7"/>
      <c r="Q12115" s="7"/>
      <c r="S12115" s="7"/>
      <c r="T12115" s="7"/>
      <c r="Y12115" s="7"/>
      <c r="AA12115" s="7"/>
      <c r="AB12115" s="7"/>
      <c r="AG12115" s="7"/>
    </row>
    <row r="12116" spans="1:33">
      <c r="A12116" s="7"/>
      <c r="B12116" s="7"/>
      <c r="C12116" s="7"/>
      <c r="D12116" s="7"/>
      <c r="E12116" s="7"/>
      <c r="F12116" s="7"/>
      <c r="G12116" s="7"/>
      <c r="H12116" s="7"/>
      <c r="J12116" s="7"/>
      <c r="K12116" s="7"/>
      <c r="L12116" s="7"/>
      <c r="Q12116" s="7"/>
      <c r="S12116" s="7"/>
      <c r="T12116" s="7"/>
      <c r="Y12116" s="7"/>
      <c r="AA12116" s="7"/>
      <c r="AB12116" s="7"/>
      <c r="AG12116" s="7"/>
    </row>
    <row r="12117" spans="1:33">
      <c r="A12117" s="7"/>
      <c r="B12117" s="7"/>
      <c r="C12117" s="7"/>
      <c r="D12117" s="7"/>
      <c r="E12117" s="7"/>
      <c r="F12117" s="7"/>
      <c r="G12117" s="7"/>
      <c r="H12117" s="7"/>
      <c r="J12117" s="7"/>
      <c r="K12117" s="7"/>
      <c r="L12117" s="7"/>
      <c r="Q12117" s="7"/>
      <c r="S12117" s="7"/>
      <c r="T12117" s="7"/>
      <c r="Y12117" s="7"/>
      <c r="AA12117" s="7"/>
      <c r="AB12117" s="7"/>
      <c r="AG12117" s="7"/>
    </row>
    <row r="12118" spans="1:33">
      <c r="A12118" s="7"/>
      <c r="B12118" s="7"/>
      <c r="C12118" s="7"/>
      <c r="D12118" s="7"/>
      <c r="E12118" s="7"/>
      <c r="F12118" s="7"/>
      <c r="G12118" s="7"/>
      <c r="H12118" s="7"/>
      <c r="J12118" s="7"/>
      <c r="K12118" s="7"/>
      <c r="L12118" s="7"/>
      <c r="Q12118" s="7"/>
      <c r="S12118" s="7"/>
      <c r="T12118" s="7"/>
      <c r="Y12118" s="7"/>
      <c r="AA12118" s="7"/>
      <c r="AB12118" s="7"/>
      <c r="AG12118" s="7"/>
    </row>
    <row r="12119" spans="1:33">
      <c r="A12119" s="7"/>
      <c r="B12119" s="7"/>
      <c r="C12119" s="7"/>
      <c r="D12119" s="7"/>
      <c r="E12119" s="7"/>
      <c r="F12119" s="7"/>
      <c r="G12119" s="7"/>
      <c r="H12119" s="7"/>
      <c r="J12119" s="7"/>
      <c r="K12119" s="7"/>
      <c r="L12119" s="7"/>
      <c r="Q12119" s="7"/>
      <c r="S12119" s="7"/>
      <c r="T12119" s="7"/>
      <c r="Y12119" s="7"/>
      <c r="AA12119" s="7"/>
      <c r="AB12119" s="7"/>
      <c r="AG12119" s="7"/>
    </row>
    <row r="12120" spans="1:33">
      <c r="A12120" s="7"/>
      <c r="B12120" s="7"/>
      <c r="C12120" s="7"/>
      <c r="D12120" s="7"/>
      <c r="E12120" s="7"/>
      <c r="F12120" s="7"/>
      <c r="G12120" s="7"/>
      <c r="H12120" s="7"/>
      <c r="J12120" s="7"/>
      <c r="K12120" s="7"/>
      <c r="L12120" s="7"/>
      <c r="Q12120" s="7"/>
      <c r="S12120" s="7"/>
      <c r="T12120" s="7"/>
      <c r="Y12120" s="7"/>
      <c r="AA12120" s="7"/>
      <c r="AB12120" s="7"/>
      <c r="AG12120" s="7"/>
    </row>
    <row r="12121" spans="1:33">
      <c r="A12121" s="7"/>
      <c r="B12121" s="7"/>
      <c r="C12121" s="7"/>
      <c r="D12121" s="7"/>
      <c r="E12121" s="7"/>
      <c r="F12121" s="7"/>
      <c r="G12121" s="7"/>
      <c r="H12121" s="7"/>
      <c r="J12121" s="7"/>
      <c r="K12121" s="7"/>
      <c r="L12121" s="7"/>
      <c r="Q12121" s="7"/>
      <c r="S12121" s="7"/>
      <c r="T12121" s="7"/>
      <c r="Y12121" s="7"/>
      <c r="AA12121" s="7"/>
      <c r="AB12121" s="7"/>
      <c r="AG12121" s="7"/>
    </row>
    <row r="12122" spans="1:33">
      <c r="A12122" s="7"/>
      <c r="B12122" s="7"/>
      <c r="C12122" s="7"/>
      <c r="D12122" s="7"/>
      <c r="E12122" s="7"/>
      <c r="F12122" s="7"/>
      <c r="G12122" s="7"/>
      <c r="H12122" s="7"/>
      <c r="J12122" s="7"/>
      <c r="K12122" s="7"/>
      <c r="L12122" s="7"/>
      <c r="Q12122" s="7"/>
      <c r="S12122" s="7"/>
      <c r="T12122" s="7"/>
      <c r="Y12122" s="7"/>
      <c r="AA12122" s="7"/>
      <c r="AB12122" s="7"/>
      <c r="AG12122" s="7"/>
    </row>
    <row r="12123" spans="1:33">
      <c r="A12123" s="7"/>
      <c r="B12123" s="7"/>
      <c r="C12123" s="7"/>
      <c r="D12123" s="7"/>
      <c r="E12123" s="7"/>
      <c r="F12123" s="7"/>
      <c r="G12123" s="7"/>
      <c r="H12123" s="7"/>
      <c r="J12123" s="7"/>
      <c r="K12123" s="7"/>
      <c r="L12123" s="7"/>
      <c r="Q12123" s="7"/>
      <c r="S12123" s="7"/>
      <c r="T12123" s="7"/>
      <c r="Y12123" s="7"/>
      <c r="AA12123" s="7"/>
      <c r="AB12123" s="7"/>
      <c r="AG12123" s="7"/>
    </row>
    <row r="12124" spans="1:33">
      <c r="A12124" s="7"/>
      <c r="B12124" s="7"/>
      <c r="C12124" s="7"/>
      <c r="D12124" s="7"/>
      <c r="E12124" s="7"/>
      <c r="F12124" s="7"/>
      <c r="G12124" s="7"/>
      <c r="H12124" s="7"/>
      <c r="J12124" s="7"/>
      <c r="K12124" s="7"/>
      <c r="L12124" s="7"/>
      <c r="Q12124" s="7"/>
      <c r="S12124" s="7"/>
      <c r="T12124" s="7"/>
      <c r="Y12124" s="7"/>
      <c r="AA12124" s="7"/>
      <c r="AB12124" s="7"/>
      <c r="AG12124" s="7"/>
    </row>
    <row r="12125" spans="1:33">
      <c r="A12125" s="7"/>
      <c r="B12125" s="7"/>
      <c r="C12125" s="7"/>
      <c r="D12125" s="7"/>
      <c r="E12125" s="7"/>
      <c r="F12125" s="7"/>
      <c r="G12125" s="7"/>
      <c r="H12125" s="7"/>
      <c r="J12125" s="7"/>
      <c r="K12125" s="7"/>
      <c r="L12125" s="7"/>
      <c r="Q12125" s="7"/>
      <c r="S12125" s="7"/>
      <c r="T12125" s="7"/>
      <c r="Y12125" s="7"/>
      <c r="AA12125" s="7"/>
      <c r="AB12125" s="7"/>
      <c r="AG12125" s="7"/>
    </row>
    <row r="12126" spans="1:33">
      <c r="A12126" s="7"/>
      <c r="B12126" s="7"/>
      <c r="C12126" s="7"/>
      <c r="D12126" s="7"/>
      <c r="E12126" s="7"/>
      <c r="F12126" s="7"/>
      <c r="G12126" s="7"/>
      <c r="H12126" s="7"/>
      <c r="J12126" s="7"/>
      <c r="K12126" s="7"/>
      <c r="L12126" s="7"/>
      <c r="Q12126" s="7"/>
      <c r="S12126" s="7"/>
      <c r="T12126" s="7"/>
      <c r="Y12126" s="7"/>
      <c r="AA12126" s="7"/>
      <c r="AB12126" s="7"/>
      <c r="AG12126" s="7"/>
    </row>
    <row r="12127" spans="1:33">
      <c r="A12127" s="7"/>
      <c r="B12127" s="7"/>
      <c r="C12127" s="7"/>
      <c r="D12127" s="7"/>
      <c r="E12127" s="7"/>
      <c r="F12127" s="7"/>
      <c r="G12127" s="7"/>
      <c r="H12127" s="7"/>
      <c r="J12127" s="7"/>
      <c r="K12127" s="7"/>
      <c r="L12127" s="7"/>
      <c r="Q12127" s="7"/>
      <c r="S12127" s="7"/>
      <c r="T12127" s="7"/>
      <c r="Y12127" s="7"/>
      <c r="AA12127" s="7"/>
      <c r="AB12127" s="7"/>
      <c r="AG12127" s="7"/>
    </row>
    <row r="12128" spans="1:33">
      <c r="A12128" s="7"/>
      <c r="B12128" s="7"/>
      <c r="C12128" s="7"/>
      <c r="D12128" s="7"/>
      <c r="E12128" s="7"/>
      <c r="F12128" s="7"/>
      <c r="G12128" s="7"/>
      <c r="H12128" s="7"/>
      <c r="J12128" s="7"/>
      <c r="K12128" s="7"/>
      <c r="L12128" s="7"/>
      <c r="Q12128" s="7"/>
      <c r="S12128" s="7"/>
      <c r="T12128" s="7"/>
      <c r="Y12128" s="7"/>
      <c r="AA12128" s="7"/>
      <c r="AB12128" s="7"/>
      <c r="AG12128" s="7"/>
    </row>
    <row r="12129" spans="1:33">
      <c r="A12129" s="7"/>
      <c r="B12129" s="7"/>
      <c r="C12129" s="7"/>
      <c r="D12129" s="7"/>
      <c r="E12129" s="7"/>
      <c r="F12129" s="7"/>
      <c r="G12129" s="7"/>
      <c r="H12129" s="7"/>
      <c r="J12129" s="7"/>
      <c r="K12129" s="7"/>
      <c r="L12129" s="7"/>
      <c r="Q12129" s="7"/>
      <c r="S12129" s="7"/>
      <c r="T12129" s="7"/>
      <c r="Y12129" s="7"/>
      <c r="AA12129" s="7"/>
      <c r="AB12129" s="7"/>
      <c r="AG12129" s="7"/>
    </row>
    <row r="12130" spans="1:33">
      <c r="A12130" s="7"/>
      <c r="B12130" s="7"/>
      <c r="C12130" s="7"/>
      <c r="D12130" s="7"/>
      <c r="E12130" s="7"/>
      <c r="F12130" s="7"/>
      <c r="G12130" s="7"/>
      <c r="H12130" s="7"/>
      <c r="J12130" s="7"/>
      <c r="K12130" s="7"/>
      <c r="L12130" s="7"/>
      <c r="Q12130" s="7"/>
      <c r="S12130" s="7"/>
      <c r="T12130" s="7"/>
      <c r="Y12130" s="7"/>
      <c r="AA12130" s="7"/>
      <c r="AB12130" s="7"/>
      <c r="AG12130" s="7"/>
    </row>
    <row r="12131" spans="1:33">
      <c r="A12131" s="7"/>
      <c r="B12131" s="7"/>
      <c r="C12131" s="7"/>
      <c r="D12131" s="7"/>
      <c r="E12131" s="7"/>
      <c r="F12131" s="7"/>
      <c r="G12131" s="7"/>
      <c r="H12131" s="7"/>
      <c r="J12131" s="7"/>
      <c r="K12131" s="7"/>
      <c r="L12131" s="7"/>
      <c r="Q12131" s="7"/>
      <c r="S12131" s="7"/>
      <c r="T12131" s="7"/>
      <c r="Y12131" s="7"/>
      <c r="AA12131" s="7"/>
      <c r="AB12131" s="7"/>
      <c r="AG12131" s="7"/>
    </row>
    <row r="12132" spans="1:33">
      <c r="A12132" s="7"/>
      <c r="B12132" s="7"/>
      <c r="C12132" s="7"/>
      <c r="D12132" s="7"/>
      <c r="E12132" s="7"/>
      <c r="F12132" s="7"/>
      <c r="G12132" s="7"/>
      <c r="H12132" s="7"/>
      <c r="J12132" s="7"/>
      <c r="K12132" s="7"/>
      <c r="L12132" s="7"/>
      <c r="Q12132" s="7"/>
      <c r="S12132" s="7"/>
      <c r="T12132" s="7"/>
      <c r="Y12132" s="7"/>
      <c r="AA12132" s="7"/>
      <c r="AB12132" s="7"/>
      <c r="AG12132" s="7"/>
    </row>
    <row r="12133" spans="1:33">
      <c r="A12133" s="7"/>
      <c r="B12133" s="7"/>
      <c r="C12133" s="7"/>
      <c r="D12133" s="7"/>
      <c r="E12133" s="7"/>
      <c r="F12133" s="7"/>
      <c r="G12133" s="7"/>
      <c r="H12133" s="7"/>
      <c r="J12133" s="7"/>
      <c r="K12133" s="7"/>
      <c r="L12133" s="7"/>
      <c r="Q12133" s="7"/>
      <c r="S12133" s="7"/>
      <c r="T12133" s="7"/>
      <c r="Y12133" s="7"/>
      <c r="AA12133" s="7"/>
      <c r="AB12133" s="7"/>
      <c r="AG12133" s="7"/>
    </row>
    <row r="12134" spans="1:33">
      <c r="A12134" s="7"/>
      <c r="B12134" s="7"/>
      <c r="C12134" s="7"/>
      <c r="D12134" s="7"/>
      <c r="E12134" s="7"/>
      <c r="F12134" s="7"/>
      <c r="G12134" s="7"/>
      <c r="H12134" s="7"/>
      <c r="J12134" s="7"/>
      <c r="K12134" s="7"/>
      <c r="L12134" s="7"/>
      <c r="Q12134" s="7"/>
      <c r="S12134" s="7"/>
      <c r="T12134" s="7"/>
      <c r="Y12134" s="7"/>
      <c r="AA12134" s="7"/>
      <c r="AB12134" s="7"/>
      <c r="AG12134" s="7"/>
    </row>
    <row r="12135" spans="1:33">
      <c r="A12135" s="7"/>
      <c r="B12135" s="7"/>
      <c r="C12135" s="7"/>
      <c r="D12135" s="7"/>
      <c r="E12135" s="7"/>
      <c r="F12135" s="7"/>
      <c r="G12135" s="7"/>
      <c r="H12135" s="7"/>
      <c r="J12135" s="7"/>
      <c r="K12135" s="7"/>
      <c r="L12135" s="7"/>
      <c r="Q12135" s="7"/>
      <c r="S12135" s="7"/>
      <c r="T12135" s="7"/>
      <c r="Y12135" s="7"/>
      <c r="AA12135" s="7"/>
      <c r="AB12135" s="7"/>
      <c r="AG12135" s="7"/>
    </row>
    <row r="12136" spans="1:33">
      <c r="A12136" s="7"/>
      <c r="B12136" s="7"/>
      <c r="C12136" s="7"/>
      <c r="D12136" s="7"/>
      <c r="E12136" s="7"/>
      <c r="F12136" s="7"/>
      <c r="G12136" s="7"/>
      <c r="H12136" s="7"/>
      <c r="J12136" s="7"/>
      <c r="K12136" s="7"/>
      <c r="L12136" s="7"/>
      <c r="Q12136" s="7"/>
      <c r="S12136" s="7"/>
      <c r="T12136" s="7"/>
      <c r="Y12136" s="7"/>
      <c r="AA12136" s="7"/>
      <c r="AB12136" s="7"/>
      <c r="AG12136" s="7"/>
    </row>
    <row r="12137" spans="1:33">
      <c r="A12137" s="7"/>
      <c r="B12137" s="7"/>
      <c r="C12137" s="7"/>
      <c r="D12137" s="7"/>
      <c r="E12137" s="7"/>
      <c r="F12137" s="7"/>
      <c r="G12137" s="7"/>
      <c r="H12137" s="7"/>
      <c r="J12137" s="7"/>
      <c r="K12137" s="7"/>
      <c r="L12137" s="7"/>
      <c r="Q12137" s="7"/>
      <c r="S12137" s="7"/>
      <c r="T12137" s="7"/>
      <c r="Y12137" s="7"/>
      <c r="AA12137" s="7"/>
      <c r="AB12137" s="7"/>
      <c r="AG12137" s="7"/>
    </row>
    <row r="12138" spans="1:33">
      <c r="A12138" s="7"/>
      <c r="B12138" s="7"/>
      <c r="C12138" s="7"/>
      <c r="D12138" s="7"/>
      <c r="E12138" s="7"/>
      <c r="F12138" s="7"/>
      <c r="G12138" s="7"/>
      <c r="H12138" s="7"/>
      <c r="J12138" s="7"/>
      <c r="K12138" s="7"/>
      <c r="L12138" s="7"/>
      <c r="Q12138" s="7"/>
      <c r="S12138" s="7"/>
      <c r="T12138" s="7"/>
      <c r="Y12138" s="7"/>
      <c r="AA12138" s="7"/>
      <c r="AB12138" s="7"/>
      <c r="AG12138" s="7"/>
    </row>
    <row r="12139" spans="1:33">
      <c r="A12139" s="7"/>
      <c r="B12139" s="7"/>
      <c r="C12139" s="7"/>
      <c r="D12139" s="7"/>
      <c r="E12139" s="7"/>
      <c r="F12139" s="7"/>
      <c r="G12139" s="7"/>
      <c r="H12139" s="7"/>
      <c r="J12139" s="7"/>
      <c r="K12139" s="7"/>
      <c r="L12139" s="7"/>
      <c r="Q12139" s="7"/>
      <c r="S12139" s="7"/>
      <c r="T12139" s="7"/>
      <c r="Y12139" s="7"/>
      <c r="AA12139" s="7"/>
      <c r="AB12139" s="7"/>
      <c r="AG12139" s="7"/>
    </row>
    <row r="12140" spans="1:33">
      <c r="A12140" s="7"/>
      <c r="B12140" s="7"/>
      <c r="C12140" s="7"/>
      <c r="D12140" s="7"/>
      <c r="E12140" s="7"/>
      <c r="F12140" s="7"/>
      <c r="G12140" s="7"/>
      <c r="H12140" s="7"/>
      <c r="J12140" s="7"/>
      <c r="K12140" s="7"/>
      <c r="L12140" s="7"/>
      <c r="Q12140" s="7"/>
      <c r="S12140" s="7"/>
      <c r="T12140" s="7"/>
      <c r="Y12140" s="7"/>
      <c r="AA12140" s="7"/>
      <c r="AB12140" s="7"/>
      <c r="AG12140" s="7"/>
    </row>
    <row r="12141" spans="1:33">
      <c r="A12141" s="7"/>
      <c r="B12141" s="7"/>
      <c r="C12141" s="7"/>
      <c r="D12141" s="7"/>
      <c r="E12141" s="7"/>
      <c r="F12141" s="7"/>
      <c r="G12141" s="7"/>
      <c r="H12141" s="7"/>
      <c r="J12141" s="7"/>
      <c r="K12141" s="7"/>
      <c r="L12141" s="7"/>
      <c r="Q12141" s="7"/>
      <c r="S12141" s="7"/>
      <c r="T12141" s="7"/>
      <c r="Y12141" s="7"/>
      <c r="AA12141" s="7"/>
      <c r="AB12141" s="7"/>
      <c r="AG12141" s="7"/>
    </row>
    <row r="12142" spans="1:33">
      <c r="A12142" s="7"/>
      <c r="B12142" s="7"/>
      <c r="C12142" s="7"/>
      <c r="D12142" s="7"/>
      <c r="E12142" s="7"/>
      <c r="F12142" s="7"/>
      <c r="G12142" s="7"/>
      <c r="H12142" s="7"/>
      <c r="J12142" s="7"/>
      <c r="K12142" s="7"/>
      <c r="L12142" s="7"/>
      <c r="Q12142" s="7"/>
      <c r="S12142" s="7"/>
      <c r="T12142" s="7"/>
      <c r="Y12142" s="7"/>
      <c r="AA12142" s="7"/>
      <c r="AB12142" s="7"/>
      <c r="AG12142" s="7"/>
    </row>
    <row r="12143" spans="1:33">
      <c r="A12143" s="7"/>
      <c r="B12143" s="7"/>
      <c r="C12143" s="7"/>
      <c r="D12143" s="7"/>
      <c r="E12143" s="7"/>
      <c r="F12143" s="7"/>
      <c r="G12143" s="7"/>
      <c r="H12143" s="7"/>
      <c r="J12143" s="7"/>
      <c r="K12143" s="7"/>
      <c r="L12143" s="7"/>
      <c r="Q12143" s="7"/>
      <c r="S12143" s="7"/>
      <c r="T12143" s="7"/>
      <c r="Y12143" s="7"/>
      <c r="AA12143" s="7"/>
      <c r="AB12143" s="7"/>
      <c r="AG12143" s="7"/>
    </row>
    <row r="12144" spans="1:33">
      <c r="A12144" s="7"/>
      <c r="B12144" s="7"/>
      <c r="C12144" s="7"/>
      <c r="D12144" s="7"/>
      <c r="E12144" s="7"/>
      <c r="F12144" s="7"/>
      <c r="G12144" s="7"/>
      <c r="H12144" s="7"/>
      <c r="J12144" s="7"/>
      <c r="K12144" s="7"/>
      <c r="L12144" s="7"/>
      <c r="Q12144" s="7"/>
      <c r="S12144" s="7"/>
      <c r="T12144" s="7"/>
      <c r="Y12144" s="7"/>
      <c r="AA12144" s="7"/>
      <c r="AB12144" s="7"/>
      <c r="AG12144" s="7"/>
    </row>
    <row r="12145" spans="1:33">
      <c r="A12145" s="7"/>
      <c r="B12145" s="7"/>
      <c r="C12145" s="7"/>
      <c r="D12145" s="7"/>
      <c r="E12145" s="7"/>
      <c r="F12145" s="7"/>
      <c r="G12145" s="7"/>
      <c r="H12145" s="7"/>
      <c r="J12145" s="7"/>
      <c r="K12145" s="7"/>
      <c r="L12145" s="7"/>
      <c r="Q12145" s="7"/>
      <c r="S12145" s="7"/>
      <c r="T12145" s="7"/>
      <c r="Y12145" s="7"/>
      <c r="AA12145" s="7"/>
      <c r="AB12145" s="7"/>
      <c r="AG12145" s="7"/>
    </row>
    <row r="12146" spans="1:33">
      <c r="A12146" s="7"/>
      <c r="B12146" s="7"/>
      <c r="C12146" s="7"/>
      <c r="D12146" s="7"/>
      <c r="E12146" s="7"/>
      <c r="F12146" s="7"/>
      <c r="G12146" s="7"/>
      <c r="H12146" s="7"/>
      <c r="J12146" s="7"/>
      <c r="K12146" s="7"/>
      <c r="L12146" s="7"/>
      <c r="Q12146" s="7"/>
      <c r="S12146" s="7"/>
      <c r="T12146" s="7"/>
      <c r="Y12146" s="7"/>
      <c r="AA12146" s="7"/>
      <c r="AB12146" s="7"/>
      <c r="AG12146" s="7"/>
    </row>
    <row r="12147" spans="1:33">
      <c r="A12147" s="7"/>
      <c r="B12147" s="7"/>
      <c r="C12147" s="7"/>
      <c r="D12147" s="7"/>
      <c r="E12147" s="7"/>
      <c r="F12147" s="7"/>
      <c r="G12147" s="7"/>
      <c r="H12147" s="7"/>
      <c r="J12147" s="7"/>
      <c r="K12147" s="7"/>
      <c r="L12147" s="7"/>
      <c r="Q12147" s="7"/>
      <c r="S12147" s="7"/>
      <c r="T12147" s="7"/>
      <c r="Y12147" s="7"/>
      <c r="AA12147" s="7"/>
      <c r="AB12147" s="7"/>
      <c r="AG12147" s="7"/>
    </row>
    <row r="12148" spans="1:33">
      <c r="A12148" s="7"/>
      <c r="B12148" s="7"/>
      <c r="C12148" s="7"/>
      <c r="D12148" s="7"/>
      <c r="E12148" s="7"/>
      <c r="F12148" s="7"/>
      <c r="G12148" s="7"/>
      <c r="H12148" s="7"/>
      <c r="J12148" s="7"/>
      <c r="K12148" s="7"/>
      <c r="L12148" s="7"/>
      <c r="Q12148" s="7"/>
      <c r="S12148" s="7"/>
      <c r="T12148" s="7"/>
      <c r="Y12148" s="7"/>
      <c r="AA12148" s="7"/>
      <c r="AB12148" s="7"/>
      <c r="AG12148" s="7"/>
    </row>
    <row r="12149" spans="1:33">
      <c r="A12149" s="7"/>
      <c r="B12149" s="7"/>
      <c r="C12149" s="7"/>
      <c r="D12149" s="7"/>
      <c r="E12149" s="7"/>
      <c r="F12149" s="7"/>
      <c r="G12149" s="7"/>
      <c r="H12149" s="7"/>
      <c r="J12149" s="7"/>
      <c r="K12149" s="7"/>
      <c r="L12149" s="7"/>
      <c r="Q12149" s="7"/>
      <c r="S12149" s="7"/>
      <c r="T12149" s="7"/>
      <c r="Y12149" s="7"/>
      <c r="AA12149" s="7"/>
      <c r="AB12149" s="7"/>
      <c r="AG12149" s="7"/>
    </row>
    <row r="12150" spans="1:33">
      <c r="A12150" s="7"/>
      <c r="B12150" s="7"/>
      <c r="C12150" s="7"/>
      <c r="D12150" s="7"/>
      <c r="E12150" s="7"/>
      <c r="F12150" s="7"/>
      <c r="G12150" s="7"/>
      <c r="H12150" s="7"/>
      <c r="J12150" s="7"/>
      <c r="K12150" s="7"/>
      <c r="L12150" s="7"/>
      <c r="Q12150" s="7"/>
      <c r="S12150" s="7"/>
      <c r="T12150" s="7"/>
      <c r="Y12150" s="7"/>
      <c r="AA12150" s="7"/>
      <c r="AB12150" s="7"/>
      <c r="AG12150" s="7"/>
    </row>
    <row r="12151" spans="1:33">
      <c r="A12151" s="7"/>
      <c r="B12151" s="7"/>
      <c r="C12151" s="7"/>
      <c r="D12151" s="7"/>
      <c r="E12151" s="7"/>
      <c r="F12151" s="7"/>
      <c r="G12151" s="7"/>
      <c r="H12151" s="7"/>
      <c r="J12151" s="7"/>
      <c r="K12151" s="7"/>
      <c r="L12151" s="7"/>
      <c r="Q12151" s="7"/>
      <c r="S12151" s="7"/>
      <c r="T12151" s="7"/>
      <c r="Y12151" s="7"/>
      <c r="AA12151" s="7"/>
      <c r="AB12151" s="7"/>
      <c r="AG12151" s="7"/>
    </row>
    <row r="12152" spans="1:33">
      <c r="A12152" s="7"/>
      <c r="B12152" s="7"/>
      <c r="C12152" s="7"/>
      <c r="D12152" s="7"/>
      <c r="E12152" s="7"/>
      <c r="F12152" s="7"/>
      <c r="G12152" s="7"/>
      <c r="H12152" s="7"/>
      <c r="J12152" s="7"/>
      <c r="K12152" s="7"/>
      <c r="L12152" s="7"/>
      <c r="Q12152" s="7"/>
      <c r="S12152" s="7"/>
      <c r="T12152" s="7"/>
      <c r="Y12152" s="7"/>
      <c r="AA12152" s="7"/>
      <c r="AB12152" s="7"/>
      <c r="AG12152" s="7"/>
    </row>
    <row r="12153" spans="1:33">
      <c r="A12153" s="7"/>
      <c r="B12153" s="7"/>
      <c r="C12153" s="7"/>
      <c r="D12153" s="7"/>
      <c r="E12153" s="7"/>
      <c r="F12153" s="7"/>
      <c r="G12153" s="7"/>
      <c r="H12153" s="7"/>
      <c r="J12153" s="7"/>
      <c r="K12153" s="7"/>
      <c r="L12153" s="7"/>
      <c r="Q12153" s="7"/>
      <c r="S12153" s="7"/>
      <c r="T12153" s="7"/>
      <c r="Y12153" s="7"/>
      <c r="AA12153" s="7"/>
      <c r="AB12153" s="7"/>
      <c r="AG12153" s="7"/>
    </row>
    <row r="12154" spans="1:33">
      <c r="A12154" s="7"/>
      <c r="B12154" s="7"/>
      <c r="C12154" s="7"/>
      <c r="D12154" s="7"/>
      <c r="E12154" s="7"/>
      <c r="F12154" s="7"/>
      <c r="G12154" s="7"/>
      <c r="H12154" s="7"/>
      <c r="J12154" s="7"/>
      <c r="K12154" s="7"/>
      <c r="L12154" s="7"/>
      <c r="Q12154" s="7"/>
      <c r="S12154" s="7"/>
      <c r="T12154" s="7"/>
      <c r="Y12154" s="7"/>
      <c r="AA12154" s="7"/>
      <c r="AB12154" s="7"/>
      <c r="AG12154" s="7"/>
    </row>
    <row r="12155" spans="1:33">
      <c r="A12155" s="7"/>
      <c r="B12155" s="7"/>
      <c r="C12155" s="7"/>
      <c r="D12155" s="7"/>
      <c r="E12155" s="7"/>
      <c r="F12155" s="7"/>
      <c r="G12155" s="7"/>
      <c r="H12155" s="7"/>
      <c r="J12155" s="7"/>
      <c r="K12155" s="7"/>
      <c r="L12155" s="7"/>
      <c r="Q12155" s="7"/>
      <c r="S12155" s="7"/>
      <c r="T12155" s="7"/>
      <c r="Y12155" s="7"/>
      <c r="AA12155" s="7"/>
      <c r="AB12155" s="7"/>
      <c r="AG12155" s="7"/>
    </row>
    <row r="12156" spans="1:33">
      <c r="A12156" s="7"/>
      <c r="B12156" s="7"/>
      <c r="C12156" s="7"/>
      <c r="D12156" s="7"/>
      <c r="E12156" s="7"/>
      <c r="F12156" s="7"/>
      <c r="G12156" s="7"/>
      <c r="H12156" s="7"/>
      <c r="J12156" s="7"/>
      <c r="K12156" s="7"/>
      <c r="L12156" s="7"/>
      <c r="Q12156" s="7"/>
      <c r="S12156" s="7"/>
      <c r="T12156" s="7"/>
      <c r="Y12156" s="7"/>
      <c r="AA12156" s="7"/>
      <c r="AB12156" s="7"/>
      <c r="AG12156" s="7"/>
    </row>
    <row r="12157" spans="1:33">
      <c r="A12157" s="7"/>
      <c r="B12157" s="7"/>
      <c r="C12157" s="7"/>
      <c r="D12157" s="7"/>
      <c r="E12157" s="7"/>
      <c r="F12157" s="7"/>
      <c r="G12157" s="7"/>
      <c r="H12157" s="7"/>
      <c r="J12157" s="7"/>
      <c r="K12157" s="7"/>
      <c r="L12157" s="7"/>
      <c r="Q12157" s="7"/>
      <c r="S12157" s="7"/>
      <c r="T12157" s="7"/>
      <c r="Y12157" s="7"/>
      <c r="AA12157" s="7"/>
      <c r="AB12157" s="7"/>
      <c r="AG12157" s="7"/>
    </row>
    <row r="12158" spans="1:33">
      <c r="A12158" s="7"/>
      <c r="B12158" s="7"/>
      <c r="C12158" s="7"/>
      <c r="D12158" s="7"/>
      <c r="E12158" s="7"/>
      <c r="F12158" s="7"/>
      <c r="G12158" s="7"/>
      <c r="H12158" s="7"/>
      <c r="J12158" s="7"/>
      <c r="K12158" s="7"/>
      <c r="L12158" s="7"/>
      <c r="Q12158" s="7"/>
      <c r="S12158" s="7"/>
      <c r="T12158" s="7"/>
      <c r="Y12158" s="7"/>
      <c r="AA12158" s="7"/>
      <c r="AB12158" s="7"/>
      <c r="AG12158" s="7"/>
    </row>
    <row r="12159" spans="1:33">
      <c r="A12159" s="7"/>
      <c r="B12159" s="7"/>
      <c r="C12159" s="7"/>
      <c r="D12159" s="7"/>
      <c r="E12159" s="7"/>
      <c r="F12159" s="7"/>
      <c r="G12159" s="7"/>
      <c r="H12159" s="7"/>
      <c r="J12159" s="7"/>
      <c r="K12159" s="7"/>
      <c r="L12159" s="7"/>
      <c r="Q12159" s="7"/>
      <c r="S12159" s="7"/>
      <c r="T12159" s="7"/>
      <c r="Y12159" s="7"/>
      <c r="AA12159" s="7"/>
      <c r="AB12159" s="7"/>
      <c r="AG12159" s="7"/>
    </row>
    <row r="12160" spans="1:33">
      <c r="A12160" s="7"/>
      <c r="B12160" s="7"/>
      <c r="C12160" s="7"/>
      <c r="D12160" s="7"/>
      <c r="E12160" s="7"/>
      <c r="F12160" s="7"/>
      <c r="G12160" s="7"/>
      <c r="H12160" s="7"/>
      <c r="J12160" s="7"/>
      <c r="K12160" s="7"/>
      <c r="L12160" s="7"/>
      <c r="Q12160" s="7"/>
      <c r="S12160" s="7"/>
      <c r="T12160" s="7"/>
      <c r="Y12160" s="7"/>
      <c r="AA12160" s="7"/>
      <c r="AB12160" s="7"/>
      <c r="AG12160" s="7"/>
    </row>
    <row r="12161" spans="1:33">
      <c r="A12161" s="7"/>
      <c r="B12161" s="7"/>
      <c r="C12161" s="7"/>
      <c r="D12161" s="7"/>
      <c r="E12161" s="7"/>
      <c r="F12161" s="7"/>
      <c r="G12161" s="7"/>
      <c r="H12161" s="7"/>
      <c r="J12161" s="7"/>
      <c r="K12161" s="7"/>
      <c r="L12161" s="7"/>
      <c r="Q12161" s="7"/>
      <c r="S12161" s="7"/>
      <c r="T12161" s="7"/>
      <c r="Y12161" s="7"/>
      <c r="AA12161" s="7"/>
      <c r="AB12161" s="7"/>
      <c r="AG12161" s="7"/>
    </row>
    <row r="12162" spans="1:33">
      <c r="A12162" s="7"/>
      <c r="B12162" s="7"/>
      <c r="C12162" s="7"/>
      <c r="D12162" s="7"/>
      <c r="E12162" s="7"/>
      <c r="F12162" s="7"/>
      <c r="G12162" s="7"/>
      <c r="H12162" s="7"/>
      <c r="J12162" s="7"/>
      <c r="K12162" s="7"/>
      <c r="L12162" s="7"/>
      <c r="Q12162" s="7"/>
      <c r="S12162" s="7"/>
      <c r="T12162" s="7"/>
      <c r="Y12162" s="7"/>
      <c r="AA12162" s="7"/>
      <c r="AB12162" s="7"/>
      <c r="AG12162" s="7"/>
    </row>
    <row r="12163" spans="1:33">
      <c r="A12163" s="7"/>
      <c r="B12163" s="7"/>
      <c r="C12163" s="7"/>
      <c r="D12163" s="7"/>
      <c r="E12163" s="7"/>
      <c r="F12163" s="7"/>
      <c r="G12163" s="7"/>
      <c r="H12163" s="7"/>
      <c r="J12163" s="7"/>
      <c r="K12163" s="7"/>
      <c r="L12163" s="7"/>
      <c r="Q12163" s="7"/>
      <c r="S12163" s="7"/>
      <c r="T12163" s="7"/>
      <c r="Y12163" s="7"/>
      <c r="AA12163" s="7"/>
      <c r="AB12163" s="7"/>
      <c r="AG12163" s="7"/>
    </row>
    <row r="12164" spans="1:33">
      <c r="A12164" s="7"/>
      <c r="B12164" s="7"/>
      <c r="C12164" s="7"/>
      <c r="D12164" s="7"/>
      <c r="E12164" s="7"/>
      <c r="F12164" s="7"/>
      <c r="G12164" s="7"/>
      <c r="H12164" s="7"/>
      <c r="J12164" s="7"/>
      <c r="K12164" s="7"/>
      <c r="L12164" s="7"/>
      <c r="Q12164" s="7"/>
      <c r="S12164" s="7"/>
      <c r="T12164" s="7"/>
      <c r="Y12164" s="7"/>
      <c r="AA12164" s="7"/>
      <c r="AB12164" s="7"/>
      <c r="AG12164" s="7"/>
    </row>
    <row r="12165" spans="1:33">
      <c r="A12165" s="7"/>
      <c r="B12165" s="7"/>
      <c r="C12165" s="7"/>
      <c r="D12165" s="7"/>
      <c r="E12165" s="7"/>
      <c r="F12165" s="7"/>
      <c r="G12165" s="7"/>
      <c r="H12165" s="7"/>
      <c r="J12165" s="7"/>
      <c r="K12165" s="7"/>
      <c r="L12165" s="7"/>
      <c r="Q12165" s="7"/>
      <c r="S12165" s="7"/>
      <c r="T12165" s="7"/>
      <c r="Y12165" s="7"/>
      <c r="AA12165" s="7"/>
      <c r="AB12165" s="7"/>
      <c r="AG12165" s="7"/>
    </row>
    <row r="12166" spans="1:33">
      <c r="A12166" s="7"/>
      <c r="B12166" s="7"/>
      <c r="C12166" s="7"/>
      <c r="D12166" s="7"/>
      <c r="E12166" s="7"/>
      <c r="F12166" s="7"/>
      <c r="G12166" s="7"/>
      <c r="H12166" s="7"/>
      <c r="J12166" s="7"/>
      <c r="K12166" s="7"/>
      <c r="L12166" s="7"/>
      <c r="Q12166" s="7"/>
      <c r="S12166" s="7"/>
      <c r="T12166" s="7"/>
      <c r="Y12166" s="7"/>
      <c r="AA12166" s="7"/>
      <c r="AB12166" s="7"/>
      <c r="AG12166" s="7"/>
    </row>
    <row r="12167" spans="1:33">
      <c r="A12167" s="7"/>
      <c r="B12167" s="7"/>
      <c r="C12167" s="7"/>
      <c r="D12167" s="7"/>
      <c r="E12167" s="7"/>
      <c r="F12167" s="7"/>
      <c r="G12167" s="7"/>
      <c r="H12167" s="7"/>
      <c r="J12167" s="7"/>
      <c r="K12167" s="7"/>
      <c r="L12167" s="7"/>
      <c r="Q12167" s="7"/>
      <c r="S12167" s="7"/>
      <c r="T12167" s="7"/>
      <c r="Y12167" s="7"/>
      <c r="AA12167" s="7"/>
      <c r="AB12167" s="7"/>
      <c r="AG12167" s="7"/>
    </row>
    <row r="12168" spans="1:33">
      <c r="A12168" s="7"/>
      <c r="B12168" s="7"/>
      <c r="C12168" s="7"/>
      <c r="D12168" s="7"/>
      <c r="E12168" s="7"/>
      <c r="F12168" s="7"/>
      <c r="G12168" s="7"/>
      <c r="H12168" s="7"/>
      <c r="J12168" s="7"/>
      <c r="K12168" s="7"/>
      <c r="L12168" s="7"/>
      <c r="Q12168" s="7"/>
      <c r="S12168" s="7"/>
      <c r="T12168" s="7"/>
      <c r="Y12168" s="7"/>
      <c r="AA12168" s="7"/>
      <c r="AB12168" s="7"/>
      <c r="AG12168" s="7"/>
    </row>
    <row r="12169" spans="1:33">
      <c r="A12169" s="7"/>
      <c r="B12169" s="7"/>
      <c r="C12169" s="7"/>
      <c r="D12169" s="7"/>
      <c r="E12169" s="7"/>
      <c r="F12169" s="7"/>
      <c r="G12169" s="7"/>
      <c r="H12169" s="7"/>
      <c r="J12169" s="7"/>
      <c r="K12169" s="7"/>
      <c r="L12169" s="7"/>
      <c r="Q12169" s="7"/>
      <c r="S12169" s="7"/>
      <c r="T12169" s="7"/>
      <c r="Y12169" s="7"/>
      <c r="AA12169" s="7"/>
      <c r="AB12169" s="7"/>
      <c r="AG12169" s="7"/>
    </row>
    <row r="12170" spans="1:33">
      <c r="A12170" s="7"/>
      <c r="B12170" s="7"/>
      <c r="C12170" s="7"/>
      <c r="D12170" s="7"/>
      <c r="E12170" s="7"/>
      <c r="F12170" s="7"/>
      <c r="G12170" s="7"/>
      <c r="H12170" s="7"/>
      <c r="J12170" s="7"/>
      <c r="K12170" s="7"/>
      <c r="L12170" s="7"/>
      <c r="Q12170" s="7"/>
      <c r="S12170" s="7"/>
      <c r="T12170" s="7"/>
      <c r="Y12170" s="7"/>
      <c r="AA12170" s="7"/>
      <c r="AB12170" s="7"/>
      <c r="AG12170" s="7"/>
    </row>
    <row r="12171" spans="1:33">
      <c r="A12171" s="7"/>
      <c r="B12171" s="7"/>
      <c r="C12171" s="7"/>
      <c r="D12171" s="7"/>
      <c r="E12171" s="7"/>
      <c r="F12171" s="7"/>
      <c r="G12171" s="7"/>
      <c r="H12171" s="7"/>
      <c r="J12171" s="7"/>
      <c r="K12171" s="7"/>
      <c r="L12171" s="7"/>
      <c r="Q12171" s="7"/>
      <c r="S12171" s="7"/>
      <c r="T12171" s="7"/>
      <c r="Y12171" s="7"/>
      <c r="AA12171" s="7"/>
      <c r="AB12171" s="7"/>
      <c r="AG12171" s="7"/>
    </row>
    <row r="12172" spans="1:33">
      <c r="A12172" s="7"/>
      <c r="B12172" s="7"/>
      <c r="C12172" s="7"/>
      <c r="D12172" s="7"/>
      <c r="E12172" s="7"/>
      <c r="F12172" s="7"/>
      <c r="G12172" s="7"/>
      <c r="H12172" s="7"/>
      <c r="J12172" s="7"/>
      <c r="K12172" s="7"/>
      <c r="L12172" s="7"/>
      <c r="Q12172" s="7"/>
      <c r="S12172" s="7"/>
      <c r="T12172" s="7"/>
      <c r="Y12172" s="7"/>
      <c r="AA12172" s="7"/>
      <c r="AB12172" s="7"/>
      <c r="AG12172" s="7"/>
    </row>
    <row r="12173" spans="1:33">
      <c r="A12173" s="7"/>
      <c r="B12173" s="7"/>
      <c r="C12173" s="7"/>
      <c r="D12173" s="7"/>
      <c r="E12173" s="7"/>
      <c r="F12173" s="7"/>
      <c r="G12173" s="7"/>
      <c r="H12173" s="7"/>
      <c r="J12173" s="7"/>
      <c r="K12173" s="7"/>
      <c r="L12173" s="7"/>
      <c r="Q12173" s="7"/>
      <c r="S12173" s="7"/>
      <c r="T12173" s="7"/>
      <c r="Y12173" s="7"/>
      <c r="AA12173" s="7"/>
      <c r="AB12173" s="7"/>
      <c r="AG12173" s="7"/>
    </row>
    <row r="12174" spans="1:33">
      <c r="A12174" s="7"/>
      <c r="B12174" s="7"/>
      <c r="C12174" s="7"/>
      <c r="D12174" s="7"/>
      <c r="E12174" s="7"/>
      <c r="F12174" s="7"/>
      <c r="G12174" s="7"/>
      <c r="H12174" s="7"/>
      <c r="J12174" s="7"/>
      <c r="K12174" s="7"/>
      <c r="L12174" s="7"/>
      <c r="Q12174" s="7"/>
      <c r="S12174" s="7"/>
      <c r="T12174" s="7"/>
      <c r="Y12174" s="7"/>
      <c r="AA12174" s="7"/>
      <c r="AB12174" s="7"/>
      <c r="AG12174" s="7"/>
    </row>
    <row r="12175" spans="1:33">
      <c r="A12175" s="7"/>
      <c r="B12175" s="7"/>
      <c r="C12175" s="7"/>
      <c r="D12175" s="7"/>
      <c r="E12175" s="7"/>
      <c r="F12175" s="7"/>
      <c r="G12175" s="7"/>
      <c r="H12175" s="7"/>
      <c r="J12175" s="7"/>
      <c r="K12175" s="7"/>
      <c r="L12175" s="7"/>
      <c r="Q12175" s="7"/>
      <c r="S12175" s="7"/>
      <c r="T12175" s="7"/>
      <c r="Y12175" s="7"/>
      <c r="AA12175" s="7"/>
      <c r="AB12175" s="7"/>
      <c r="AG12175" s="7"/>
    </row>
    <row r="12176" spans="1:33">
      <c r="A12176" s="7"/>
      <c r="B12176" s="7"/>
      <c r="C12176" s="7"/>
      <c r="D12176" s="7"/>
      <c r="E12176" s="7"/>
      <c r="F12176" s="7"/>
      <c r="G12176" s="7"/>
      <c r="H12176" s="7"/>
      <c r="J12176" s="7"/>
      <c r="K12176" s="7"/>
      <c r="L12176" s="7"/>
      <c r="Q12176" s="7"/>
      <c r="S12176" s="7"/>
      <c r="T12176" s="7"/>
      <c r="Y12176" s="7"/>
      <c r="AA12176" s="7"/>
      <c r="AB12176" s="7"/>
      <c r="AG12176" s="7"/>
    </row>
    <row r="12177" spans="1:33">
      <c r="A12177" s="7"/>
      <c r="B12177" s="7"/>
      <c r="C12177" s="7"/>
      <c r="D12177" s="7"/>
      <c r="E12177" s="7"/>
      <c r="F12177" s="7"/>
      <c r="G12177" s="7"/>
      <c r="H12177" s="7"/>
      <c r="J12177" s="7"/>
      <c r="K12177" s="7"/>
      <c r="L12177" s="7"/>
      <c r="Q12177" s="7"/>
      <c r="S12177" s="7"/>
      <c r="T12177" s="7"/>
      <c r="Y12177" s="7"/>
      <c r="AA12177" s="7"/>
      <c r="AB12177" s="7"/>
      <c r="AG12177" s="7"/>
    </row>
    <row r="12178" spans="1:33">
      <c r="A12178" s="7"/>
      <c r="B12178" s="7"/>
      <c r="C12178" s="7"/>
      <c r="D12178" s="7"/>
      <c r="E12178" s="7"/>
      <c r="F12178" s="7"/>
      <c r="G12178" s="7"/>
      <c r="H12178" s="7"/>
      <c r="J12178" s="7"/>
      <c r="K12178" s="7"/>
      <c r="L12178" s="7"/>
      <c r="Q12178" s="7"/>
      <c r="S12178" s="7"/>
      <c r="T12178" s="7"/>
      <c r="Y12178" s="7"/>
      <c r="AA12178" s="7"/>
      <c r="AB12178" s="7"/>
      <c r="AG12178" s="7"/>
    </row>
    <row r="12179" spans="1:33">
      <c r="A12179" s="7"/>
      <c r="B12179" s="7"/>
      <c r="C12179" s="7"/>
      <c r="D12179" s="7"/>
      <c r="E12179" s="7"/>
      <c r="F12179" s="7"/>
      <c r="G12179" s="7"/>
      <c r="H12179" s="7"/>
      <c r="J12179" s="7"/>
      <c r="K12179" s="7"/>
      <c r="L12179" s="7"/>
      <c r="Q12179" s="7"/>
      <c r="S12179" s="7"/>
      <c r="T12179" s="7"/>
      <c r="Y12179" s="7"/>
      <c r="AA12179" s="7"/>
      <c r="AB12179" s="7"/>
      <c r="AG12179" s="7"/>
    </row>
    <row r="12180" spans="1:33">
      <c r="A12180" s="7"/>
      <c r="B12180" s="7"/>
      <c r="C12180" s="7"/>
      <c r="D12180" s="7"/>
      <c r="E12180" s="7"/>
      <c r="F12180" s="7"/>
      <c r="G12180" s="7"/>
      <c r="H12180" s="7"/>
      <c r="J12180" s="7"/>
      <c r="K12180" s="7"/>
      <c r="L12180" s="7"/>
      <c r="Q12180" s="7"/>
      <c r="S12180" s="7"/>
      <c r="T12180" s="7"/>
      <c r="Y12180" s="7"/>
      <c r="AA12180" s="7"/>
      <c r="AB12180" s="7"/>
      <c r="AG12180" s="7"/>
    </row>
    <row r="12181" spans="1:33">
      <c r="A12181" s="7"/>
      <c r="B12181" s="7"/>
      <c r="C12181" s="7"/>
      <c r="D12181" s="7"/>
      <c r="E12181" s="7"/>
      <c r="F12181" s="7"/>
      <c r="G12181" s="7"/>
      <c r="H12181" s="7"/>
      <c r="J12181" s="7"/>
      <c r="K12181" s="7"/>
      <c r="L12181" s="7"/>
      <c r="Q12181" s="7"/>
      <c r="S12181" s="7"/>
      <c r="T12181" s="7"/>
      <c r="Y12181" s="7"/>
      <c r="AA12181" s="7"/>
      <c r="AB12181" s="7"/>
      <c r="AG12181" s="7"/>
    </row>
    <row r="12182" spans="1:33">
      <c r="A12182" s="7"/>
      <c r="B12182" s="7"/>
      <c r="C12182" s="7"/>
      <c r="D12182" s="7"/>
      <c r="E12182" s="7"/>
      <c r="F12182" s="7"/>
      <c r="G12182" s="7"/>
      <c r="H12182" s="7"/>
      <c r="J12182" s="7"/>
      <c r="K12182" s="7"/>
      <c r="L12182" s="7"/>
      <c r="Q12182" s="7"/>
      <c r="S12182" s="7"/>
      <c r="T12182" s="7"/>
      <c r="Y12182" s="7"/>
      <c r="AA12182" s="7"/>
      <c r="AB12182" s="7"/>
      <c r="AG12182" s="7"/>
    </row>
    <row r="12183" spans="1:33">
      <c r="A12183" s="7"/>
      <c r="B12183" s="7"/>
      <c r="C12183" s="7"/>
      <c r="D12183" s="7"/>
      <c r="E12183" s="7"/>
      <c r="F12183" s="7"/>
      <c r="G12183" s="7"/>
      <c r="H12183" s="7"/>
      <c r="J12183" s="7"/>
      <c r="K12183" s="7"/>
      <c r="L12183" s="7"/>
      <c r="Q12183" s="7"/>
      <c r="S12183" s="7"/>
      <c r="T12183" s="7"/>
      <c r="Y12183" s="7"/>
      <c r="AA12183" s="7"/>
      <c r="AB12183" s="7"/>
      <c r="AG12183" s="7"/>
    </row>
    <row r="12184" spans="1:33">
      <c r="A12184" s="7"/>
      <c r="B12184" s="7"/>
      <c r="C12184" s="7"/>
      <c r="D12184" s="7"/>
      <c r="E12184" s="7"/>
      <c r="F12184" s="7"/>
      <c r="G12184" s="7"/>
      <c r="H12184" s="7"/>
      <c r="J12184" s="7"/>
      <c r="K12184" s="7"/>
      <c r="L12184" s="7"/>
      <c r="Q12184" s="7"/>
      <c r="S12184" s="7"/>
      <c r="T12184" s="7"/>
      <c r="Y12184" s="7"/>
      <c r="AA12184" s="7"/>
      <c r="AB12184" s="7"/>
      <c r="AG12184" s="7"/>
    </row>
    <row r="12185" spans="1:33">
      <c r="A12185" s="7"/>
      <c r="B12185" s="7"/>
      <c r="C12185" s="7"/>
      <c r="D12185" s="7"/>
      <c r="E12185" s="7"/>
      <c r="F12185" s="7"/>
      <c r="G12185" s="7"/>
      <c r="H12185" s="7"/>
      <c r="J12185" s="7"/>
      <c r="K12185" s="7"/>
      <c r="L12185" s="7"/>
      <c r="Q12185" s="7"/>
      <c r="S12185" s="7"/>
      <c r="T12185" s="7"/>
      <c r="Y12185" s="7"/>
      <c r="AA12185" s="7"/>
      <c r="AB12185" s="7"/>
      <c r="AG12185" s="7"/>
    </row>
    <row r="12186" spans="1:33">
      <c r="A12186" s="7"/>
      <c r="B12186" s="7"/>
      <c r="C12186" s="7"/>
      <c r="D12186" s="7"/>
      <c r="E12186" s="7"/>
      <c r="F12186" s="7"/>
      <c r="G12186" s="7"/>
      <c r="H12186" s="7"/>
      <c r="J12186" s="7"/>
      <c r="K12186" s="7"/>
      <c r="L12186" s="7"/>
      <c r="Q12186" s="7"/>
      <c r="S12186" s="7"/>
      <c r="T12186" s="7"/>
      <c r="Y12186" s="7"/>
      <c r="AA12186" s="7"/>
      <c r="AB12186" s="7"/>
      <c r="AG12186" s="7"/>
    </row>
    <row r="12187" spans="1:33">
      <c r="A12187" s="7"/>
      <c r="B12187" s="7"/>
      <c r="C12187" s="7"/>
      <c r="D12187" s="7"/>
      <c r="E12187" s="7"/>
      <c r="F12187" s="7"/>
      <c r="G12187" s="7"/>
      <c r="H12187" s="7"/>
      <c r="J12187" s="7"/>
      <c r="K12187" s="7"/>
      <c r="L12187" s="7"/>
      <c r="Q12187" s="7"/>
      <c r="S12187" s="7"/>
      <c r="T12187" s="7"/>
      <c r="Y12187" s="7"/>
      <c r="AA12187" s="7"/>
      <c r="AB12187" s="7"/>
      <c r="AG12187" s="7"/>
    </row>
    <row r="12188" spans="1:33">
      <c r="A12188" s="7"/>
      <c r="B12188" s="7"/>
      <c r="C12188" s="7"/>
      <c r="D12188" s="7"/>
      <c r="E12188" s="7"/>
      <c r="F12188" s="7"/>
      <c r="G12188" s="7"/>
      <c r="H12188" s="7"/>
      <c r="J12188" s="7"/>
      <c r="K12188" s="7"/>
      <c r="L12188" s="7"/>
      <c r="Q12188" s="7"/>
      <c r="S12188" s="7"/>
      <c r="T12188" s="7"/>
      <c r="Y12188" s="7"/>
      <c r="AA12188" s="7"/>
      <c r="AB12188" s="7"/>
      <c r="AG12188" s="7"/>
    </row>
    <row r="12189" spans="1:33">
      <c r="A12189" s="7"/>
      <c r="B12189" s="7"/>
      <c r="C12189" s="7"/>
      <c r="D12189" s="7"/>
      <c r="E12189" s="7"/>
      <c r="F12189" s="7"/>
      <c r="G12189" s="7"/>
      <c r="H12189" s="7"/>
      <c r="J12189" s="7"/>
      <c r="K12189" s="7"/>
      <c r="L12189" s="7"/>
      <c r="Q12189" s="7"/>
      <c r="S12189" s="7"/>
      <c r="T12189" s="7"/>
      <c r="Y12189" s="7"/>
      <c r="AA12189" s="7"/>
      <c r="AB12189" s="7"/>
      <c r="AG12189" s="7"/>
    </row>
    <row r="12190" spans="1:33">
      <c r="A12190" s="7"/>
      <c r="B12190" s="7"/>
      <c r="C12190" s="7"/>
      <c r="D12190" s="7"/>
      <c r="E12190" s="7"/>
      <c r="F12190" s="7"/>
      <c r="G12190" s="7"/>
      <c r="H12190" s="7"/>
      <c r="J12190" s="7"/>
      <c r="K12190" s="7"/>
      <c r="L12190" s="7"/>
      <c r="Q12190" s="7"/>
      <c r="S12190" s="7"/>
      <c r="T12190" s="7"/>
      <c r="Y12190" s="7"/>
      <c r="AA12190" s="7"/>
      <c r="AB12190" s="7"/>
      <c r="AG12190" s="7"/>
    </row>
    <row r="12191" spans="1:33">
      <c r="A12191" s="7"/>
      <c r="B12191" s="7"/>
      <c r="C12191" s="7"/>
      <c r="D12191" s="7"/>
      <c r="E12191" s="7"/>
      <c r="F12191" s="7"/>
      <c r="G12191" s="7"/>
      <c r="H12191" s="7"/>
      <c r="J12191" s="7"/>
      <c r="K12191" s="7"/>
      <c r="L12191" s="7"/>
      <c r="Q12191" s="7"/>
      <c r="S12191" s="7"/>
      <c r="T12191" s="7"/>
      <c r="Y12191" s="7"/>
      <c r="AA12191" s="7"/>
      <c r="AB12191" s="7"/>
      <c r="AG12191" s="7"/>
    </row>
    <row r="12192" spans="1:33">
      <c r="A12192" s="7"/>
      <c r="B12192" s="7"/>
      <c r="C12192" s="7"/>
      <c r="D12192" s="7"/>
      <c r="E12192" s="7"/>
      <c r="F12192" s="7"/>
      <c r="G12192" s="7"/>
      <c r="H12192" s="7"/>
      <c r="J12192" s="7"/>
      <c r="K12192" s="7"/>
      <c r="L12192" s="7"/>
      <c r="Q12192" s="7"/>
      <c r="S12192" s="7"/>
      <c r="T12192" s="7"/>
      <c r="Y12192" s="7"/>
      <c r="AA12192" s="7"/>
      <c r="AB12192" s="7"/>
      <c r="AG12192" s="7"/>
    </row>
    <row r="12193" spans="1:33">
      <c r="A12193" s="7"/>
      <c r="B12193" s="7"/>
      <c r="C12193" s="7"/>
      <c r="D12193" s="7"/>
      <c r="E12193" s="7"/>
      <c r="F12193" s="7"/>
      <c r="G12193" s="7"/>
      <c r="H12193" s="7"/>
      <c r="J12193" s="7"/>
      <c r="K12193" s="7"/>
      <c r="L12193" s="7"/>
      <c r="Q12193" s="7"/>
      <c r="S12193" s="7"/>
      <c r="T12193" s="7"/>
      <c r="Y12193" s="7"/>
      <c r="AA12193" s="7"/>
      <c r="AB12193" s="7"/>
      <c r="AG12193" s="7"/>
    </row>
    <row r="12194" spans="1:33">
      <c r="A12194" s="7"/>
      <c r="B12194" s="7"/>
      <c r="C12194" s="7"/>
      <c r="D12194" s="7"/>
      <c r="E12194" s="7"/>
      <c r="F12194" s="7"/>
      <c r="G12194" s="7"/>
      <c r="H12194" s="7"/>
      <c r="J12194" s="7"/>
      <c r="K12194" s="7"/>
      <c r="L12194" s="7"/>
      <c r="Q12194" s="7"/>
      <c r="S12194" s="7"/>
      <c r="T12194" s="7"/>
      <c r="Y12194" s="7"/>
      <c r="AA12194" s="7"/>
      <c r="AB12194" s="7"/>
      <c r="AG12194" s="7"/>
    </row>
    <row r="12195" spans="1:33">
      <c r="A12195" s="7"/>
      <c r="B12195" s="7"/>
      <c r="C12195" s="7"/>
      <c r="D12195" s="7"/>
      <c r="E12195" s="7"/>
      <c r="F12195" s="7"/>
      <c r="G12195" s="7"/>
      <c r="H12195" s="7"/>
      <c r="J12195" s="7"/>
      <c r="K12195" s="7"/>
      <c r="L12195" s="7"/>
      <c r="Q12195" s="7"/>
      <c r="S12195" s="7"/>
      <c r="T12195" s="7"/>
      <c r="Y12195" s="7"/>
      <c r="AA12195" s="7"/>
      <c r="AB12195" s="7"/>
      <c r="AG12195" s="7"/>
    </row>
    <row r="12196" spans="1:33">
      <c r="A12196" s="7"/>
      <c r="B12196" s="7"/>
      <c r="C12196" s="7"/>
      <c r="D12196" s="7"/>
      <c r="E12196" s="7"/>
      <c r="F12196" s="7"/>
      <c r="G12196" s="7"/>
      <c r="H12196" s="7"/>
      <c r="J12196" s="7"/>
      <c r="K12196" s="7"/>
      <c r="L12196" s="7"/>
      <c r="Q12196" s="7"/>
      <c r="S12196" s="7"/>
      <c r="T12196" s="7"/>
      <c r="Y12196" s="7"/>
      <c r="AA12196" s="7"/>
      <c r="AB12196" s="7"/>
      <c r="AG12196" s="7"/>
    </row>
    <row r="12197" spans="1:33">
      <c r="A12197" s="7"/>
      <c r="B12197" s="7"/>
      <c r="C12197" s="7"/>
      <c r="D12197" s="7"/>
      <c r="E12197" s="7"/>
      <c r="F12197" s="7"/>
      <c r="G12197" s="7"/>
      <c r="H12197" s="7"/>
      <c r="J12197" s="7"/>
      <c r="K12197" s="7"/>
      <c r="L12197" s="7"/>
      <c r="Q12197" s="7"/>
      <c r="S12197" s="7"/>
      <c r="T12197" s="7"/>
      <c r="Y12197" s="7"/>
      <c r="AA12197" s="7"/>
      <c r="AB12197" s="7"/>
      <c r="AG12197" s="7"/>
    </row>
    <row r="12198" spans="1:33">
      <c r="A12198" s="7"/>
      <c r="B12198" s="7"/>
      <c r="C12198" s="7"/>
      <c r="D12198" s="7"/>
      <c r="E12198" s="7"/>
      <c r="F12198" s="7"/>
      <c r="G12198" s="7"/>
      <c r="H12198" s="7"/>
      <c r="J12198" s="7"/>
      <c r="K12198" s="7"/>
      <c r="L12198" s="7"/>
      <c r="Q12198" s="7"/>
      <c r="S12198" s="7"/>
      <c r="T12198" s="7"/>
      <c r="Y12198" s="7"/>
      <c r="AA12198" s="7"/>
      <c r="AB12198" s="7"/>
      <c r="AG12198" s="7"/>
    </row>
    <row r="12199" spans="1:33">
      <c r="A12199" s="7"/>
      <c r="B12199" s="7"/>
      <c r="C12199" s="7"/>
      <c r="D12199" s="7"/>
      <c r="E12199" s="7"/>
      <c r="F12199" s="7"/>
      <c r="G12199" s="7"/>
      <c r="H12199" s="7"/>
      <c r="J12199" s="7"/>
      <c r="K12199" s="7"/>
      <c r="L12199" s="7"/>
      <c r="Q12199" s="7"/>
      <c r="S12199" s="7"/>
      <c r="T12199" s="7"/>
      <c r="Y12199" s="7"/>
      <c r="AA12199" s="7"/>
      <c r="AB12199" s="7"/>
      <c r="AG12199" s="7"/>
    </row>
    <row r="12200" spans="1:33">
      <c r="A12200" s="7"/>
      <c r="B12200" s="7"/>
      <c r="C12200" s="7"/>
      <c r="D12200" s="7"/>
      <c r="E12200" s="7"/>
      <c r="F12200" s="7"/>
      <c r="G12200" s="7"/>
      <c r="H12200" s="7"/>
      <c r="J12200" s="7"/>
      <c r="K12200" s="7"/>
      <c r="L12200" s="7"/>
      <c r="Q12200" s="7"/>
      <c r="S12200" s="7"/>
      <c r="T12200" s="7"/>
      <c r="Y12200" s="7"/>
      <c r="AA12200" s="7"/>
      <c r="AB12200" s="7"/>
      <c r="AG12200" s="7"/>
    </row>
    <row r="12201" spans="1:33">
      <c r="A12201" s="7"/>
      <c r="B12201" s="7"/>
      <c r="C12201" s="7"/>
      <c r="D12201" s="7"/>
      <c r="E12201" s="7"/>
      <c r="F12201" s="7"/>
      <c r="G12201" s="7"/>
      <c r="H12201" s="7"/>
      <c r="J12201" s="7"/>
      <c r="K12201" s="7"/>
      <c r="L12201" s="7"/>
      <c r="Q12201" s="7"/>
      <c r="S12201" s="7"/>
      <c r="T12201" s="7"/>
      <c r="Y12201" s="7"/>
      <c r="AA12201" s="7"/>
      <c r="AB12201" s="7"/>
      <c r="AG12201" s="7"/>
    </row>
    <row r="12202" spans="1:33">
      <c r="A12202" s="7"/>
      <c r="B12202" s="7"/>
      <c r="C12202" s="7"/>
      <c r="D12202" s="7"/>
      <c r="E12202" s="7"/>
      <c r="F12202" s="7"/>
      <c r="G12202" s="7"/>
      <c r="H12202" s="7"/>
      <c r="J12202" s="7"/>
      <c r="K12202" s="7"/>
      <c r="L12202" s="7"/>
      <c r="Q12202" s="7"/>
      <c r="S12202" s="7"/>
      <c r="T12202" s="7"/>
      <c r="Y12202" s="7"/>
      <c r="AA12202" s="7"/>
      <c r="AB12202" s="7"/>
      <c r="AG12202" s="7"/>
    </row>
    <row r="12203" spans="1:33">
      <c r="A12203" s="7"/>
      <c r="B12203" s="7"/>
      <c r="C12203" s="7"/>
      <c r="D12203" s="7"/>
      <c r="E12203" s="7"/>
      <c r="F12203" s="7"/>
      <c r="G12203" s="7"/>
      <c r="H12203" s="7"/>
      <c r="J12203" s="7"/>
      <c r="K12203" s="7"/>
      <c r="L12203" s="7"/>
      <c r="Q12203" s="7"/>
      <c r="S12203" s="7"/>
      <c r="T12203" s="7"/>
      <c r="Y12203" s="7"/>
      <c r="AA12203" s="7"/>
      <c r="AB12203" s="7"/>
      <c r="AG12203" s="7"/>
    </row>
    <row r="12204" spans="1:33">
      <c r="A12204" s="7"/>
      <c r="B12204" s="7"/>
      <c r="C12204" s="7"/>
      <c r="D12204" s="7"/>
      <c r="E12204" s="7"/>
      <c r="F12204" s="7"/>
      <c r="G12204" s="7"/>
      <c r="H12204" s="7"/>
      <c r="J12204" s="7"/>
      <c r="K12204" s="7"/>
      <c r="L12204" s="7"/>
      <c r="Q12204" s="7"/>
      <c r="S12204" s="7"/>
      <c r="T12204" s="7"/>
      <c r="Y12204" s="7"/>
      <c r="AA12204" s="7"/>
      <c r="AB12204" s="7"/>
      <c r="AG12204" s="7"/>
    </row>
    <row r="12205" spans="1:33">
      <c r="A12205" s="7"/>
      <c r="B12205" s="7"/>
      <c r="C12205" s="7"/>
      <c r="D12205" s="7"/>
      <c r="E12205" s="7"/>
      <c r="F12205" s="7"/>
      <c r="G12205" s="7"/>
      <c r="H12205" s="7"/>
      <c r="J12205" s="7"/>
      <c r="K12205" s="7"/>
      <c r="L12205" s="7"/>
      <c r="Q12205" s="7"/>
      <c r="S12205" s="7"/>
      <c r="T12205" s="7"/>
      <c r="Y12205" s="7"/>
      <c r="AA12205" s="7"/>
      <c r="AB12205" s="7"/>
      <c r="AG12205" s="7"/>
    </row>
    <row r="12206" spans="1:33">
      <c r="A12206" s="7"/>
      <c r="B12206" s="7"/>
      <c r="C12206" s="7"/>
      <c r="D12206" s="7"/>
      <c r="E12206" s="7"/>
      <c r="F12206" s="7"/>
      <c r="G12206" s="7"/>
      <c r="H12206" s="7"/>
      <c r="J12206" s="7"/>
      <c r="K12206" s="7"/>
      <c r="L12206" s="7"/>
      <c r="Q12206" s="7"/>
      <c r="S12206" s="7"/>
      <c r="T12206" s="7"/>
      <c r="Y12206" s="7"/>
      <c r="AA12206" s="7"/>
      <c r="AB12206" s="7"/>
      <c r="AG12206" s="7"/>
    </row>
    <row r="12207" spans="1:33">
      <c r="A12207" s="7"/>
      <c r="B12207" s="7"/>
      <c r="C12207" s="7"/>
      <c r="D12207" s="7"/>
      <c r="E12207" s="7"/>
      <c r="F12207" s="7"/>
      <c r="G12207" s="7"/>
      <c r="H12207" s="7"/>
      <c r="J12207" s="7"/>
      <c r="K12207" s="7"/>
      <c r="L12207" s="7"/>
      <c r="Q12207" s="7"/>
      <c r="S12207" s="7"/>
      <c r="T12207" s="7"/>
      <c r="Y12207" s="7"/>
      <c r="AA12207" s="7"/>
      <c r="AB12207" s="7"/>
      <c r="AG12207" s="7"/>
    </row>
    <row r="12208" spans="1:33">
      <c r="A12208" s="7"/>
      <c r="B12208" s="7"/>
      <c r="C12208" s="7"/>
      <c r="D12208" s="7"/>
      <c r="E12208" s="7"/>
      <c r="F12208" s="7"/>
      <c r="G12208" s="7"/>
      <c r="H12208" s="7"/>
      <c r="J12208" s="7"/>
      <c r="K12208" s="7"/>
      <c r="L12208" s="7"/>
      <c r="Q12208" s="7"/>
      <c r="S12208" s="7"/>
      <c r="T12208" s="7"/>
      <c r="Y12208" s="7"/>
      <c r="AA12208" s="7"/>
      <c r="AB12208" s="7"/>
      <c r="AG12208" s="7"/>
    </row>
    <row r="12209" spans="1:33">
      <c r="A12209" s="7"/>
      <c r="B12209" s="7"/>
      <c r="C12209" s="7"/>
      <c r="D12209" s="7"/>
      <c r="E12209" s="7"/>
      <c r="F12209" s="7"/>
      <c r="G12209" s="7"/>
      <c r="H12209" s="7"/>
      <c r="J12209" s="7"/>
      <c r="K12209" s="7"/>
      <c r="L12209" s="7"/>
      <c r="Q12209" s="7"/>
      <c r="S12209" s="7"/>
      <c r="T12209" s="7"/>
      <c r="Y12209" s="7"/>
      <c r="AA12209" s="7"/>
      <c r="AB12209" s="7"/>
      <c r="AG12209" s="7"/>
    </row>
    <row r="12210" spans="1:33">
      <c r="A12210" s="7"/>
      <c r="B12210" s="7"/>
      <c r="C12210" s="7"/>
      <c r="D12210" s="7"/>
      <c r="E12210" s="7"/>
      <c r="F12210" s="7"/>
      <c r="G12210" s="7"/>
      <c r="H12210" s="7"/>
      <c r="J12210" s="7"/>
      <c r="K12210" s="7"/>
      <c r="L12210" s="7"/>
      <c r="Q12210" s="7"/>
      <c r="S12210" s="7"/>
      <c r="T12210" s="7"/>
      <c r="Y12210" s="7"/>
      <c r="AA12210" s="7"/>
      <c r="AB12210" s="7"/>
      <c r="AG12210" s="7"/>
    </row>
    <row r="12211" spans="1:33">
      <c r="A12211" s="7"/>
      <c r="B12211" s="7"/>
      <c r="C12211" s="7"/>
      <c r="D12211" s="7"/>
      <c r="E12211" s="7"/>
      <c r="F12211" s="7"/>
      <c r="G12211" s="7"/>
      <c r="H12211" s="7"/>
      <c r="J12211" s="7"/>
      <c r="K12211" s="7"/>
      <c r="L12211" s="7"/>
      <c r="Q12211" s="7"/>
      <c r="S12211" s="7"/>
      <c r="T12211" s="7"/>
      <c r="Y12211" s="7"/>
      <c r="AA12211" s="7"/>
      <c r="AB12211" s="7"/>
      <c r="AG12211" s="7"/>
    </row>
    <row r="12212" spans="1:33">
      <c r="A12212" s="7"/>
      <c r="B12212" s="7"/>
      <c r="C12212" s="7"/>
      <c r="D12212" s="7"/>
      <c r="E12212" s="7"/>
      <c r="F12212" s="7"/>
      <c r="G12212" s="7"/>
      <c r="H12212" s="7"/>
      <c r="J12212" s="7"/>
      <c r="K12212" s="7"/>
      <c r="L12212" s="7"/>
      <c r="Q12212" s="7"/>
      <c r="S12212" s="7"/>
      <c r="T12212" s="7"/>
      <c r="Y12212" s="7"/>
      <c r="AA12212" s="7"/>
      <c r="AB12212" s="7"/>
      <c r="AG12212" s="7"/>
    </row>
    <row r="12213" spans="1:33">
      <c r="A12213" s="7"/>
      <c r="B12213" s="7"/>
      <c r="C12213" s="7"/>
      <c r="D12213" s="7"/>
      <c r="E12213" s="7"/>
      <c r="F12213" s="7"/>
      <c r="G12213" s="7"/>
      <c r="H12213" s="7"/>
      <c r="J12213" s="7"/>
      <c r="K12213" s="7"/>
      <c r="L12213" s="7"/>
      <c r="Q12213" s="7"/>
      <c r="S12213" s="7"/>
      <c r="T12213" s="7"/>
      <c r="Y12213" s="7"/>
      <c r="AA12213" s="7"/>
      <c r="AB12213" s="7"/>
      <c r="AG12213" s="7"/>
    </row>
    <row r="12214" spans="1:33">
      <c r="A12214" s="7"/>
      <c r="B12214" s="7"/>
      <c r="C12214" s="7"/>
      <c r="D12214" s="7"/>
      <c r="E12214" s="7"/>
      <c r="F12214" s="7"/>
      <c r="G12214" s="7"/>
      <c r="H12214" s="7"/>
      <c r="J12214" s="7"/>
      <c r="K12214" s="7"/>
      <c r="L12214" s="7"/>
      <c r="Q12214" s="7"/>
      <c r="S12214" s="7"/>
      <c r="T12214" s="7"/>
      <c r="Y12214" s="7"/>
      <c r="AA12214" s="7"/>
      <c r="AB12214" s="7"/>
      <c r="AG12214" s="7"/>
    </row>
    <row r="12215" spans="1:33">
      <c r="A12215" s="7"/>
      <c r="B12215" s="7"/>
      <c r="C12215" s="7"/>
      <c r="D12215" s="7"/>
      <c r="E12215" s="7"/>
      <c r="F12215" s="7"/>
      <c r="G12215" s="7"/>
      <c r="H12215" s="7"/>
      <c r="J12215" s="7"/>
      <c r="K12215" s="7"/>
      <c r="L12215" s="7"/>
      <c r="Q12215" s="7"/>
      <c r="S12215" s="7"/>
      <c r="T12215" s="7"/>
      <c r="Y12215" s="7"/>
      <c r="AA12215" s="7"/>
      <c r="AB12215" s="7"/>
      <c r="AG12215" s="7"/>
    </row>
    <row r="12216" spans="1:33">
      <c r="A12216" s="7"/>
      <c r="B12216" s="7"/>
      <c r="C12216" s="7"/>
      <c r="D12216" s="7"/>
      <c r="E12216" s="7"/>
      <c r="F12216" s="7"/>
      <c r="G12216" s="7"/>
      <c r="H12216" s="7"/>
      <c r="J12216" s="7"/>
      <c r="K12216" s="7"/>
      <c r="L12216" s="7"/>
      <c r="Q12216" s="7"/>
      <c r="S12216" s="7"/>
      <c r="T12216" s="7"/>
      <c r="Y12216" s="7"/>
      <c r="AA12216" s="7"/>
      <c r="AB12216" s="7"/>
      <c r="AG12216" s="7"/>
    </row>
    <row r="12217" spans="1:33">
      <c r="A12217" s="7"/>
      <c r="B12217" s="7"/>
      <c r="C12217" s="7"/>
      <c r="D12217" s="7"/>
      <c r="E12217" s="7"/>
      <c r="F12217" s="7"/>
      <c r="G12217" s="7"/>
      <c r="H12217" s="7"/>
      <c r="J12217" s="7"/>
      <c r="K12217" s="7"/>
      <c r="L12217" s="7"/>
      <c r="Q12217" s="7"/>
      <c r="S12217" s="7"/>
      <c r="T12217" s="7"/>
      <c r="Y12217" s="7"/>
      <c r="AA12217" s="7"/>
      <c r="AB12217" s="7"/>
      <c r="AG12217" s="7"/>
    </row>
    <row r="12218" spans="1:33">
      <c r="A12218" s="7"/>
      <c r="B12218" s="7"/>
      <c r="C12218" s="7"/>
      <c r="D12218" s="7"/>
      <c r="E12218" s="7"/>
      <c r="F12218" s="7"/>
      <c r="G12218" s="7"/>
      <c r="H12218" s="7"/>
      <c r="J12218" s="7"/>
      <c r="K12218" s="7"/>
      <c r="L12218" s="7"/>
      <c r="Q12218" s="7"/>
      <c r="S12218" s="7"/>
      <c r="T12218" s="7"/>
      <c r="Y12218" s="7"/>
      <c r="AA12218" s="7"/>
      <c r="AB12218" s="7"/>
      <c r="AG12218" s="7"/>
    </row>
    <row r="12219" spans="1:33">
      <c r="A12219" s="7"/>
      <c r="B12219" s="7"/>
      <c r="C12219" s="7"/>
      <c r="D12219" s="7"/>
      <c r="E12219" s="7"/>
      <c r="F12219" s="7"/>
      <c r="G12219" s="7"/>
      <c r="H12219" s="7"/>
      <c r="J12219" s="7"/>
      <c r="K12219" s="7"/>
      <c r="L12219" s="7"/>
      <c r="Q12219" s="7"/>
      <c r="S12219" s="7"/>
      <c r="T12219" s="7"/>
      <c r="Y12219" s="7"/>
      <c r="AA12219" s="7"/>
      <c r="AB12219" s="7"/>
      <c r="AG12219" s="7"/>
    </row>
    <row r="12220" spans="1:33">
      <c r="A12220" s="7"/>
      <c r="B12220" s="7"/>
      <c r="C12220" s="7"/>
      <c r="D12220" s="7"/>
      <c r="E12220" s="7"/>
      <c r="F12220" s="7"/>
      <c r="G12220" s="7"/>
      <c r="H12220" s="7"/>
      <c r="J12220" s="7"/>
      <c r="K12220" s="7"/>
      <c r="L12220" s="7"/>
      <c r="Q12220" s="7"/>
      <c r="S12220" s="7"/>
      <c r="T12220" s="7"/>
      <c r="Y12220" s="7"/>
      <c r="AA12220" s="7"/>
      <c r="AB12220" s="7"/>
      <c r="AG12220" s="7"/>
    </row>
    <row r="12221" spans="1:33">
      <c r="A12221" s="7"/>
      <c r="B12221" s="7"/>
      <c r="C12221" s="7"/>
      <c r="D12221" s="7"/>
      <c r="E12221" s="7"/>
      <c r="F12221" s="7"/>
      <c r="G12221" s="7"/>
      <c r="H12221" s="7"/>
      <c r="J12221" s="7"/>
      <c r="K12221" s="7"/>
      <c r="L12221" s="7"/>
      <c r="Q12221" s="7"/>
      <c r="S12221" s="7"/>
      <c r="T12221" s="7"/>
      <c r="Y12221" s="7"/>
      <c r="AA12221" s="7"/>
      <c r="AB12221" s="7"/>
      <c r="AG12221" s="7"/>
    </row>
    <row r="12222" spans="1:33">
      <c r="A12222" s="7"/>
      <c r="B12222" s="7"/>
      <c r="C12222" s="7"/>
      <c r="D12222" s="7"/>
      <c r="E12222" s="7"/>
      <c r="F12222" s="7"/>
      <c r="G12222" s="7"/>
      <c r="H12222" s="7"/>
      <c r="J12222" s="7"/>
      <c r="K12222" s="7"/>
      <c r="L12222" s="7"/>
      <c r="Q12222" s="7"/>
      <c r="S12222" s="7"/>
      <c r="T12222" s="7"/>
      <c r="Y12222" s="7"/>
      <c r="AA12222" s="7"/>
      <c r="AB12222" s="7"/>
      <c r="AG12222" s="7"/>
    </row>
    <row r="12223" spans="1:33">
      <c r="A12223" s="7"/>
      <c r="B12223" s="7"/>
      <c r="C12223" s="7"/>
      <c r="D12223" s="7"/>
      <c r="E12223" s="7"/>
      <c r="F12223" s="7"/>
      <c r="G12223" s="7"/>
      <c r="H12223" s="7"/>
      <c r="J12223" s="7"/>
      <c r="K12223" s="7"/>
      <c r="L12223" s="7"/>
      <c r="Q12223" s="7"/>
      <c r="S12223" s="7"/>
      <c r="T12223" s="7"/>
      <c r="Y12223" s="7"/>
      <c r="AA12223" s="7"/>
      <c r="AB12223" s="7"/>
      <c r="AG12223" s="7"/>
    </row>
    <row r="12224" spans="1:33">
      <c r="A12224" s="7"/>
      <c r="B12224" s="7"/>
      <c r="C12224" s="7"/>
      <c r="D12224" s="7"/>
      <c r="E12224" s="7"/>
      <c r="F12224" s="7"/>
      <c r="G12224" s="7"/>
      <c r="H12224" s="7"/>
      <c r="J12224" s="7"/>
      <c r="K12224" s="7"/>
      <c r="L12224" s="7"/>
      <c r="Q12224" s="7"/>
      <c r="S12224" s="7"/>
      <c r="T12224" s="7"/>
      <c r="Y12224" s="7"/>
      <c r="AA12224" s="7"/>
      <c r="AB12224" s="7"/>
      <c r="AG12224" s="7"/>
    </row>
    <row r="12225" spans="1:33">
      <c r="A12225" s="7"/>
      <c r="B12225" s="7"/>
      <c r="C12225" s="7"/>
      <c r="D12225" s="7"/>
      <c r="E12225" s="7"/>
      <c r="F12225" s="7"/>
      <c r="G12225" s="7"/>
      <c r="H12225" s="7"/>
      <c r="J12225" s="7"/>
      <c r="K12225" s="7"/>
      <c r="L12225" s="7"/>
      <c r="Q12225" s="7"/>
      <c r="S12225" s="7"/>
      <c r="T12225" s="7"/>
      <c r="Y12225" s="7"/>
      <c r="AA12225" s="7"/>
      <c r="AB12225" s="7"/>
      <c r="AG12225" s="7"/>
    </row>
    <row r="12226" spans="1:33">
      <c r="A12226" s="7"/>
      <c r="B12226" s="7"/>
      <c r="C12226" s="7"/>
      <c r="D12226" s="7"/>
      <c r="E12226" s="7"/>
      <c r="F12226" s="7"/>
      <c r="G12226" s="7"/>
      <c r="H12226" s="7"/>
      <c r="J12226" s="7"/>
      <c r="K12226" s="7"/>
      <c r="L12226" s="7"/>
      <c r="Q12226" s="7"/>
      <c r="S12226" s="7"/>
      <c r="T12226" s="7"/>
      <c r="Y12226" s="7"/>
      <c r="AA12226" s="7"/>
      <c r="AB12226" s="7"/>
      <c r="AG12226" s="7"/>
    </row>
    <row r="12227" spans="1:33">
      <c r="A12227" s="7"/>
      <c r="B12227" s="7"/>
      <c r="C12227" s="7"/>
      <c r="D12227" s="7"/>
      <c r="E12227" s="7"/>
      <c r="F12227" s="7"/>
      <c r="G12227" s="7"/>
      <c r="H12227" s="7"/>
      <c r="J12227" s="7"/>
      <c r="K12227" s="7"/>
      <c r="L12227" s="7"/>
      <c r="Q12227" s="7"/>
      <c r="S12227" s="7"/>
      <c r="T12227" s="7"/>
      <c r="Y12227" s="7"/>
      <c r="AA12227" s="7"/>
      <c r="AB12227" s="7"/>
      <c r="AG12227" s="7"/>
    </row>
    <row r="12228" spans="1:33">
      <c r="A12228" s="7"/>
      <c r="B12228" s="7"/>
      <c r="C12228" s="7"/>
      <c r="D12228" s="7"/>
      <c r="E12228" s="7"/>
      <c r="F12228" s="7"/>
      <c r="G12228" s="7"/>
      <c r="H12228" s="7"/>
      <c r="J12228" s="7"/>
      <c r="K12228" s="7"/>
      <c r="L12228" s="7"/>
      <c r="Q12228" s="7"/>
      <c r="S12228" s="7"/>
      <c r="T12228" s="7"/>
      <c r="Y12228" s="7"/>
      <c r="AA12228" s="7"/>
      <c r="AB12228" s="7"/>
      <c r="AG12228" s="7"/>
    </row>
    <row r="12229" spans="1:33">
      <c r="A12229" s="7"/>
      <c r="B12229" s="7"/>
      <c r="C12229" s="7"/>
      <c r="D12229" s="7"/>
      <c r="E12229" s="7"/>
      <c r="F12229" s="7"/>
      <c r="G12229" s="7"/>
      <c r="H12229" s="7"/>
      <c r="J12229" s="7"/>
      <c r="K12229" s="7"/>
      <c r="L12229" s="7"/>
      <c r="Q12229" s="7"/>
      <c r="S12229" s="7"/>
      <c r="T12229" s="7"/>
      <c r="Y12229" s="7"/>
      <c r="AA12229" s="7"/>
      <c r="AB12229" s="7"/>
      <c r="AG12229" s="7"/>
    </row>
    <row r="12230" spans="1:33">
      <c r="A12230" s="7"/>
      <c r="B12230" s="7"/>
      <c r="C12230" s="7"/>
      <c r="D12230" s="7"/>
      <c r="E12230" s="7"/>
      <c r="F12230" s="7"/>
      <c r="G12230" s="7"/>
      <c r="H12230" s="7"/>
      <c r="J12230" s="7"/>
      <c r="K12230" s="7"/>
      <c r="L12230" s="7"/>
      <c r="Q12230" s="7"/>
      <c r="S12230" s="7"/>
      <c r="T12230" s="7"/>
      <c r="Y12230" s="7"/>
      <c r="AA12230" s="7"/>
      <c r="AB12230" s="7"/>
      <c r="AG12230" s="7"/>
    </row>
    <row r="12231" spans="1:33">
      <c r="A12231" s="7"/>
      <c r="B12231" s="7"/>
      <c r="C12231" s="7"/>
      <c r="D12231" s="7"/>
      <c r="E12231" s="7"/>
      <c r="F12231" s="7"/>
      <c r="G12231" s="7"/>
      <c r="H12231" s="7"/>
      <c r="J12231" s="7"/>
      <c r="K12231" s="7"/>
      <c r="L12231" s="7"/>
      <c r="Q12231" s="7"/>
      <c r="S12231" s="7"/>
      <c r="T12231" s="7"/>
      <c r="Y12231" s="7"/>
      <c r="AA12231" s="7"/>
      <c r="AB12231" s="7"/>
      <c r="AG12231" s="7"/>
    </row>
    <row r="12232" spans="1:33">
      <c r="A12232" s="7"/>
      <c r="B12232" s="7"/>
      <c r="C12232" s="7"/>
      <c r="D12232" s="7"/>
      <c r="E12232" s="7"/>
      <c r="F12232" s="7"/>
      <c r="G12232" s="7"/>
      <c r="H12232" s="7"/>
      <c r="J12232" s="7"/>
      <c r="K12232" s="7"/>
      <c r="L12232" s="7"/>
      <c r="Q12232" s="7"/>
      <c r="S12232" s="7"/>
      <c r="T12232" s="7"/>
      <c r="Y12232" s="7"/>
      <c r="AA12232" s="7"/>
      <c r="AB12232" s="7"/>
      <c r="AG12232" s="7"/>
    </row>
    <row r="12233" spans="1:33">
      <c r="A12233" s="7"/>
      <c r="B12233" s="7"/>
      <c r="C12233" s="7"/>
      <c r="D12233" s="7"/>
      <c r="E12233" s="7"/>
      <c r="F12233" s="7"/>
      <c r="G12233" s="7"/>
      <c r="H12233" s="7"/>
      <c r="J12233" s="7"/>
      <c r="K12233" s="7"/>
      <c r="L12233" s="7"/>
      <c r="Q12233" s="7"/>
      <c r="S12233" s="7"/>
      <c r="T12233" s="7"/>
      <c r="Y12233" s="7"/>
      <c r="AA12233" s="7"/>
      <c r="AB12233" s="7"/>
      <c r="AG12233" s="7"/>
    </row>
    <row r="12234" spans="1:33">
      <c r="A12234" s="7"/>
      <c r="B12234" s="7"/>
      <c r="C12234" s="7"/>
      <c r="D12234" s="7"/>
      <c r="E12234" s="7"/>
      <c r="F12234" s="7"/>
      <c r="G12234" s="7"/>
      <c r="H12234" s="7"/>
      <c r="J12234" s="7"/>
      <c r="K12234" s="7"/>
      <c r="L12234" s="7"/>
      <c r="Q12234" s="7"/>
      <c r="S12234" s="7"/>
      <c r="T12234" s="7"/>
      <c r="Y12234" s="7"/>
      <c r="AA12234" s="7"/>
      <c r="AB12234" s="7"/>
      <c r="AG12234" s="7"/>
    </row>
    <row r="12235" spans="1:33">
      <c r="A12235" s="7"/>
      <c r="B12235" s="7"/>
      <c r="C12235" s="7"/>
      <c r="D12235" s="7"/>
      <c r="E12235" s="7"/>
      <c r="F12235" s="7"/>
      <c r="G12235" s="7"/>
      <c r="H12235" s="7"/>
      <c r="J12235" s="7"/>
      <c r="K12235" s="7"/>
      <c r="L12235" s="7"/>
      <c r="Q12235" s="7"/>
      <c r="S12235" s="7"/>
      <c r="T12235" s="7"/>
      <c r="Y12235" s="7"/>
      <c r="AA12235" s="7"/>
      <c r="AB12235" s="7"/>
      <c r="AG12235" s="7"/>
    </row>
    <row r="12236" spans="1:33">
      <c r="A12236" s="7"/>
      <c r="B12236" s="7"/>
      <c r="C12236" s="7"/>
      <c r="D12236" s="7"/>
      <c r="E12236" s="7"/>
      <c r="F12236" s="7"/>
      <c r="G12236" s="7"/>
      <c r="H12236" s="7"/>
      <c r="J12236" s="7"/>
      <c r="K12236" s="7"/>
      <c r="L12236" s="7"/>
      <c r="Q12236" s="7"/>
      <c r="S12236" s="7"/>
      <c r="T12236" s="7"/>
      <c r="Y12236" s="7"/>
      <c r="AA12236" s="7"/>
      <c r="AB12236" s="7"/>
      <c r="AG12236" s="7"/>
    </row>
    <row r="12237" spans="1:33">
      <c r="A12237" s="7"/>
      <c r="B12237" s="7"/>
      <c r="C12237" s="7"/>
      <c r="D12237" s="7"/>
      <c r="E12237" s="7"/>
      <c r="F12237" s="7"/>
      <c r="G12237" s="7"/>
      <c r="H12237" s="7"/>
      <c r="J12237" s="7"/>
      <c r="K12237" s="7"/>
      <c r="L12237" s="7"/>
      <c r="Q12237" s="7"/>
      <c r="S12237" s="7"/>
      <c r="T12237" s="7"/>
      <c r="Y12237" s="7"/>
      <c r="AA12237" s="7"/>
      <c r="AB12237" s="7"/>
      <c r="AG12237" s="7"/>
    </row>
    <row r="12238" spans="1:33">
      <c r="A12238" s="7"/>
      <c r="B12238" s="7"/>
      <c r="C12238" s="7"/>
      <c r="D12238" s="7"/>
      <c r="E12238" s="7"/>
      <c r="F12238" s="7"/>
      <c r="G12238" s="7"/>
      <c r="H12238" s="7"/>
      <c r="J12238" s="7"/>
      <c r="K12238" s="7"/>
      <c r="L12238" s="7"/>
      <c r="Q12238" s="7"/>
      <c r="S12238" s="7"/>
      <c r="T12238" s="7"/>
      <c r="Y12238" s="7"/>
      <c r="AA12238" s="7"/>
      <c r="AB12238" s="7"/>
      <c r="AG12238" s="7"/>
    </row>
    <row r="12239" spans="1:33">
      <c r="A12239" s="7"/>
      <c r="B12239" s="7"/>
      <c r="C12239" s="7"/>
      <c r="D12239" s="7"/>
      <c r="E12239" s="7"/>
      <c r="F12239" s="7"/>
      <c r="G12239" s="7"/>
      <c r="H12239" s="7"/>
      <c r="J12239" s="7"/>
      <c r="K12239" s="7"/>
      <c r="L12239" s="7"/>
      <c r="Q12239" s="7"/>
      <c r="S12239" s="7"/>
      <c r="T12239" s="7"/>
      <c r="Y12239" s="7"/>
      <c r="AA12239" s="7"/>
      <c r="AB12239" s="7"/>
      <c r="AG12239" s="7"/>
    </row>
    <row r="12240" spans="1:33">
      <c r="A12240" s="7"/>
      <c r="B12240" s="7"/>
      <c r="C12240" s="7"/>
      <c r="D12240" s="7"/>
      <c r="E12240" s="7"/>
      <c r="F12240" s="7"/>
      <c r="G12240" s="7"/>
      <c r="H12240" s="7"/>
      <c r="J12240" s="7"/>
      <c r="K12240" s="7"/>
      <c r="L12240" s="7"/>
      <c r="Q12240" s="7"/>
      <c r="S12240" s="7"/>
      <c r="T12240" s="7"/>
      <c r="Y12240" s="7"/>
      <c r="AA12240" s="7"/>
      <c r="AB12240" s="7"/>
      <c r="AG12240" s="7"/>
    </row>
    <row r="12241" spans="1:33">
      <c r="A12241" s="7"/>
      <c r="B12241" s="7"/>
      <c r="C12241" s="7"/>
      <c r="D12241" s="7"/>
      <c r="E12241" s="7"/>
      <c r="F12241" s="7"/>
      <c r="G12241" s="7"/>
      <c r="H12241" s="7"/>
      <c r="J12241" s="7"/>
      <c r="K12241" s="7"/>
      <c r="L12241" s="7"/>
      <c r="Q12241" s="7"/>
      <c r="S12241" s="7"/>
      <c r="T12241" s="7"/>
      <c r="Y12241" s="7"/>
      <c r="AA12241" s="7"/>
      <c r="AB12241" s="7"/>
      <c r="AG12241" s="7"/>
    </row>
    <row r="12242" spans="1:33">
      <c r="A12242" s="7"/>
      <c r="B12242" s="7"/>
      <c r="C12242" s="7"/>
      <c r="D12242" s="7"/>
      <c r="E12242" s="7"/>
      <c r="F12242" s="7"/>
      <c r="G12242" s="7"/>
      <c r="H12242" s="7"/>
      <c r="J12242" s="7"/>
      <c r="K12242" s="7"/>
      <c r="L12242" s="7"/>
      <c r="Q12242" s="7"/>
      <c r="S12242" s="7"/>
      <c r="T12242" s="7"/>
      <c r="Y12242" s="7"/>
      <c r="AA12242" s="7"/>
      <c r="AB12242" s="7"/>
      <c r="AG12242" s="7"/>
    </row>
    <row r="12243" spans="1:33">
      <c r="A12243" s="7"/>
      <c r="B12243" s="7"/>
      <c r="C12243" s="7"/>
      <c r="D12243" s="7"/>
      <c r="E12243" s="7"/>
      <c r="F12243" s="7"/>
      <c r="G12243" s="7"/>
      <c r="H12243" s="7"/>
      <c r="J12243" s="7"/>
      <c r="K12243" s="7"/>
      <c r="L12243" s="7"/>
      <c r="Q12243" s="7"/>
      <c r="S12243" s="7"/>
      <c r="T12243" s="7"/>
      <c r="Y12243" s="7"/>
      <c r="AA12243" s="7"/>
      <c r="AB12243" s="7"/>
      <c r="AG12243" s="7"/>
    </row>
    <row r="12244" spans="1:33">
      <c r="A12244" s="7"/>
      <c r="B12244" s="7"/>
      <c r="C12244" s="7"/>
      <c r="D12244" s="7"/>
      <c r="E12244" s="7"/>
      <c r="F12244" s="7"/>
      <c r="G12244" s="7"/>
      <c r="H12244" s="7"/>
      <c r="J12244" s="7"/>
      <c r="K12244" s="7"/>
      <c r="L12244" s="7"/>
      <c r="Q12244" s="7"/>
      <c r="S12244" s="7"/>
      <c r="T12244" s="7"/>
      <c r="Y12244" s="7"/>
      <c r="AA12244" s="7"/>
      <c r="AB12244" s="7"/>
      <c r="AG12244" s="7"/>
    </row>
    <row r="12245" spans="1:33">
      <c r="A12245" s="7"/>
      <c r="B12245" s="7"/>
      <c r="C12245" s="7"/>
      <c r="D12245" s="7"/>
      <c r="E12245" s="7"/>
      <c r="F12245" s="7"/>
      <c r="G12245" s="7"/>
      <c r="H12245" s="7"/>
      <c r="J12245" s="7"/>
      <c r="K12245" s="7"/>
      <c r="L12245" s="7"/>
      <c r="Q12245" s="7"/>
      <c r="S12245" s="7"/>
      <c r="T12245" s="7"/>
      <c r="Y12245" s="7"/>
      <c r="AA12245" s="7"/>
      <c r="AB12245" s="7"/>
      <c r="AG12245" s="7"/>
    </row>
    <row r="12246" spans="1:33">
      <c r="A12246" s="7"/>
      <c r="B12246" s="7"/>
      <c r="C12246" s="7"/>
      <c r="D12246" s="7"/>
      <c r="E12246" s="7"/>
      <c r="F12246" s="7"/>
      <c r="G12246" s="7"/>
      <c r="H12246" s="7"/>
      <c r="J12246" s="7"/>
      <c r="K12246" s="7"/>
      <c r="L12246" s="7"/>
      <c r="Q12246" s="7"/>
      <c r="S12246" s="7"/>
      <c r="T12246" s="7"/>
      <c r="Y12246" s="7"/>
      <c r="AA12246" s="7"/>
      <c r="AB12246" s="7"/>
      <c r="AG12246" s="7"/>
    </row>
    <row r="12247" spans="1:33">
      <c r="A12247" s="7"/>
      <c r="B12247" s="7"/>
      <c r="C12247" s="7"/>
      <c r="D12247" s="7"/>
      <c r="E12247" s="7"/>
      <c r="F12247" s="7"/>
      <c r="G12247" s="7"/>
      <c r="H12247" s="7"/>
      <c r="J12247" s="7"/>
      <c r="K12247" s="7"/>
      <c r="L12247" s="7"/>
      <c r="Q12247" s="7"/>
      <c r="S12247" s="7"/>
      <c r="T12247" s="7"/>
      <c r="Y12247" s="7"/>
      <c r="AA12247" s="7"/>
      <c r="AB12247" s="7"/>
      <c r="AG12247" s="7"/>
    </row>
    <row r="12248" spans="1:33">
      <c r="A12248" s="7"/>
      <c r="B12248" s="7"/>
      <c r="C12248" s="7"/>
      <c r="D12248" s="7"/>
      <c r="E12248" s="7"/>
      <c r="F12248" s="7"/>
      <c r="G12248" s="7"/>
      <c r="H12248" s="7"/>
      <c r="J12248" s="7"/>
      <c r="K12248" s="7"/>
      <c r="L12248" s="7"/>
      <c r="Q12248" s="7"/>
      <c r="S12248" s="7"/>
      <c r="T12248" s="7"/>
      <c r="Y12248" s="7"/>
      <c r="AA12248" s="7"/>
      <c r="AB12248" s="7"/>
      <c r="AG12248" s="7"/>
    </row>
    <row r="12249" spans="1:33">
      <c r="A12249" s="7"/>
      <c r="B12249" s="7"/>
      <c r="C12249" s="7"/>
      <c r="D12249" s="7"/>
      <c r="E12249" s="7"/>
      <c r="F12249" s="7"/>
      <c r="G12249" s="7"/>
      <c r="H12249" s="7"/>
      <c r="J12249" s="7"/>
      <c r="K12249" s="7"/>
      <c r="L12249" s="7"/>
      <c r="Q12249" s="7"/>
      <c r="S12249" s="7"/>
      <c r="T12249" s="7"/>
      <c r="Y12249" s="7"/>
      <c r="AA12249" s="7"/>
      <c r="AB12249" s="7"/>
      <c r="AG12249" s="7"/>
    </row>
    <row r="12250" spans="1:33">
      <c r="A12250" s="7"/>
      <c r="B12250" s="7"/>
      <c r="C12250" s="7"/>
      <c r="D12250" s="7"/>
      <c r="E12250" s="7"/>
      <c r="F12250" s="7"/>
      <c r="G12250" s="7"/>
      <c r="H12250" s="7"/>
      <c r="J12250" s="7"/>
      <c r="K12250" s="7"/>
      <c r="L12250" s="7"/>
      <c r="Q12250" s="7"/>
      <c r="S12250" s="7"/>
      <c r="T12250" s="7"/>
      <c r="Y12250" s="7"/>
      <c r="AA12250" s="7"/>
      <c r="AB12250" s="7"/>
      <c r="AG12250" s="7"/>
    </row>
    <row r="12251" spans="1:33">
      <c r="A12251" s="7"/>
      <c r="B12251" s="7"/>
      <c r="C12251" s="7"/>
      <c r="D12251" s="7"/>
      <c r="E12251" s="7"/>
      <c r="F12251" s="7"/>
      <c r="G12251" s="7"/>
      <c r="H12251" s="7"/>
      <c r="J12251" s="7"/>
      <c r="K12251" s="7"/>
      <c r="L12251" s="7"/>
      <c r="Q12251" s="7"/>
      <c r="S12251" s="7"/>
      <c r="T12251" s="7"/>
      <c r="Y12251" s="7"/>
      <c r="AA12251" s="7"/>
      <c r="AB12251" s="7"/>
      <c r="AG12251" s="7"/>
    </row>
    <row r="12252" spans="1:33">
      <c r="A12252" s="7"/>
      <c r="B12252" s="7"/>
      <c r="C12252" s="7"/>
      <c r="D12252" s="7"/>
      <c r="E12252" s="7"/>
      <c r="F12252" s="7"/>
      <c r="G12252" s="7"/>
      <c r="H12252" s="7"/>
      <c r="J12252" s="7"/>
      <c r="K12252" s="7"/>
      <c r="L12252" s="7"/>
      <c r="Q12252" s="7"/>
      <c r="S12252" s="7"/>
      <c r="T12252" s="7"/>
      <c r="Y12252" s="7"/>
      <c r="AA12252" s="7"/>
      <c r="AB12252" s="7"/>
      <c r="AG12252" s="7"/>
    </row>
    <row r="12253" spans="1:33">
      <c r="A12253" s="7"/>
      <c r="B12253" s="7"/>
      <c r="C12253" s="7"/>
      <c r="D12253" s="7"/>
      <c r="E12253" s="7"/>
      <c r="F12253" s="7"/>
      <c r="G12253" s="7"/>
      <c r="H12253" s="7"/>
      <c r="J12253" s="7"/>
      <c r="K12253" s="7"/>
      <c r="L12253" s="7"/>
      <c r="Q12253" s="7"/>
      <c r="S12253" s="7"/>
      <c r="T12253" s="7"/>
      <c r="Y12253" s="7"/>
      <c r="AA12253" s="7"/>
      <c r="AB12253" s="7"/>
      <c r="AG12253" s="7"/>
    </row>
    <row r="12254" spans="1:33">
      <c r="A12254" s="7"/>
      <c r="B12254" s="7"/>
      <c r="C12254" s="7"/>
      <c r="D12254" s="7"/>
      <c r="E12254" s="7"/>
      <c r="F12254" s="7"/>
      <c r="G12254" s="7"/>
      <c r="H12254" s="7"/>
      <c r="J12254" s="7"/>
      <c r="K12254" s="7"/>
      <c r="L12254" s="7"/>
      <c r="Q12254" s="7"/>
      <c r="S12254" s="7"/>
      <c r="T12254" s="7"/>
      <c r="Y12254" s="7"/>
      <c r="AA12254" s="7"/>
      <c r="AB12254" s="7"/>
      <c r="AG12254" s="7"/>
    </row>
    <row r="12255" spans="1:33">
      <c r="A12255" s="7"/>
      <c r="B12255" s="7"/>
      <c r="C12255" s="7"/>
      <c r="D12255" s="7"/>
      <c r="E12255" s="7"/>
      <c r="F12255" s="7"/>
      <c r="G12255" s="7"/>
      <c r="H12255" s="7"/>
      <c r="J12255" s="7"/>
      <c r="K12255" s="7"/>
      <c r="L12255" s="7"/>
      <c r="Q12255" s="7"/>
      <c r="S12255" s="7"/>
      <c r="T12255" s="7"/>
      <c r="Y12255" s="7"/>
      <c r="AA12255" s="7"/>
      <c r="AB12255" s="7"/>
      <c r="AG12255" s="7"/>
    </row>
    <row r="12256" spans="1:33">
      <c r="A12256" s="7"/>
      <c r="B12256" s="7"/>
      <c r="C12256" s="7"/>
      <c r="D12256" s="7"/>
      <c r="E12256" s="7"/>
      <c r="F12256" s="7"/>
      <c r="G12256" s="7"/>
      <c r="H12256" s="7"/>
      <c r="J12256" s="7"/>
      <c r="K12256" s="7"/>
      <c r="L12256" s="7"/>
      <c r="Q12256" s="7"/>
      <c r="S12256" s="7"/>
      <c r="T12256" s="7"/>
      <c r="Y12256" s="7"/>
      <c r="AA12256" s="7"/>
      <c r="AB12256" s="7"/>
      <c r="AG12256" s="7"/>
    </row>
    <row r="12257" spans="1:33">
      <c r="A12257" s="7"/>
      <c r="B12257" s="7"/>
      <c r="C12257" s="7"/>
      <c r="D12257" s="7"/>
      <c r="E12257" s="7"/>
      <c r="F12257" s="7"/>
      <c r="G12257" s="7"/>
      <c r="H12257" s="7"/>
      <c r="J12257" s="7"/>
      <c r="K12257" s="7"/>
      <c r="L12257" s="7"/>
      <c r="Q12257" s="7"/>
      <c r="S12257" s="7"/>
      <c r="T12257" s="7"/>
      <c r="Y12257" s="7"/>
      <c r="AA12257" s="7"/>
      <c r="AB12257" s="7"/>
      <c r="AG12257" s="7"/>
    </row>
    <row r="12258" spans="1:33">
      <c r="A12258" s="7"/>
      <c r="B12258" s="7"/>
      <c r="C12258" s="7"/>
      <c r="D12258" s="7"/>
      <c r="E12258" s="7"/>
      <c r="F12258" s="7"/>
      <c r="G12258" s="7"/>
      <c r="H12258" s="7"/>
      <c r="J12258" s="7"/>
      <c r="K12258" s="7"/>
      <c r="L12258" s="7"/>
      <c r="Q12258" s="7"/>
      <c r="S12258" s="7"/>
      <c r="T12258" s="7"/>
      <c r="Y12258" s="7"/>
      <c r="AA12258" s="7"/>
      <c r="AB12258" s="7"/>
      <c r="AG12258" s="7"/>
    </row>
    <row r="12259" spans="1:33">
      <c r="A12259" s="7"/>
      <c r="B12259" s="7"/>
      <c r="C12259" s="7"/>
      <c r="D12259" s="7"/>
      <c r="E12259" s="7"/>
      <c r="F12259" s="7"/>
      <c r="G12259" s="7"/>
      <c r="H12259" s="7"/>
      <c r="J12259" s="7"/>
      <c r="K12259" s="7"/>
      <c r="L12259" s="7"/>
      <c r="Q12259" s="7"/>
      <c r="S12259" s="7"/>
      <c r="T12259" s="7"/>
      <c r="Y12259" s="7"/>
      <c r="AA12259" s="7"/>
      <c r="AB12259" s="7"/>
      <c r="AG12259" s="7"/>
    </row>
    <row r="12260" spans="1:33">
      <c r="A12260" s="7"/>
      <c r="B12260" s="7"/>
      <c r="C12260" s="7"/>
      <c r="D12260" s="7"/>
      <c r="E12260" s="7"/>
      <c r="F12260" s="7"/>
      <c r="G12260" s="7"/>
      <c r="H12260" s="7"/>
      <c r="J12260" s="7"/>
      <c r="K12260" s="7"/>
      <c r="L12260" s="7"/>
      <c r="Q12260" s="7"/>
      <c r="S12260" s="7"/>
      <c r="T12260" s="7"/>
      <c r="Y12260" s="7"/>
      <c r="AA12260" s="7"/>
      <c r="AB12260" s="7"/>
      <c r="AG12260" s="7"/>
    </row>
    <row r="12261" spans="1:33">
      <c r="A12261" s="7"/>
      <c r="B12261" s="7"/>
      <c r="C12261" s="7"/>
      <c r="D12261" s="7"/>
      <c r="E12261" s="7"/>
      <c r="F12261" s="7"/>
      <c r="G12261" s="7"/>
      <c r="H12261" s="7"/>
      <c r="J12261" s="7"/>
      <c r="K12261" s="7"/>
      <c r="L12261" s="7"/>
      <c r="Q12261" s="7"/>
      <c r="S12261" s="7"/>
      <c r="T12261" s="7"/>
      <c r="Y12261" s="7"/>
      <c r="AA12261" s="7"/>
      <c r="AB12261" s="7"/>
      <c r="AG12261" s="7"/>
    </row>
    <row r="12262" spans="1:33">
      <c r="A12262" s="7"/>
      <c r="B12262" s="7"/>
      <c r="C12262" s="7"/>
      <c r="D12262" s="7"/>
      <c r="E12262" s="7"/>
      <c r="F12262" s="7"/>
      <c r="G12262" s="7"/>
      <c r="H12262" s="7"/>
      <c r="J12262" s="7"/>
      <c r="K12262" s="7"/>
      <c r="L12262" s="7"/>
      <c r="Q12262" s="7"/>
      <c r="S12262" s="7"/>
      <c r="T12262" s="7"/>
      <c r="Y12262" s="7"/>
      <c r="AA12262" s="7"/>
      <c r="AB12262" s="7"/>
      <c r="AG12262" s="7"/>
    </row>
    <row r="12263" spans="1:33">
      <c r="A12263" s="7"/>
      <c r="B12263" s="7"/>
      <c r="C12263" s="7"/>
      <c r="D12263" s="7"/>
      <c r="E12263" s="7"/>
      <c r="F12263" s="7"/>
      <c r="G12263" s="7"/>
      <c r="H12263" s="7"/>
      <c r="J12263" s="7"/>
      <c r="K12263" s="7"/>
      <c r="L12263" s="7"/>
      <c r="Q12263" s="7"/>
      <c r="S12263" s="7"/>
      <c r="T12263" s="7"/>
      <c r="Y12263" s="7"/>
      <c r="AA12263" s="7"/>
      <c r="AB12263" s="7"/>
      <c r="AG12263" s="7"/>
    </row>
    <row r="12264" spans="1:33">
      <c r="A12264" s="7"/>
      <c r="B12264" s="7"/>
      <c r="C12264" s="7"/>
      <c r="D12264" s="7"/>
      <c r="E12264" s="7"/>
      <c r="F12264" s="7"/>
      <c r="G12264" s="7"/>
      <c r="H12264" s="7"/>
      <c r="J12264" s="7"/>
      <c r="K12264" s="7"/>
      <c r="L12264" s="7"/>
      <c r="Q12264" s="7"/>
      <c r="S12264" s="7"/>
      <c r="T12264" s="7"/>
      <c r="Y12264" s="7"/>
      <c r="AA12264" s="7"/>
      <c r="AB12264" s="7"/>
      <c r="AG12264" s="7"/>
    </row>
    <row r="12265" spans="1:33">
      <c r="A12265" s="7"/>
      <c r="B12265" s="7"/>
      <c r="C12265" s="7"/>
      <c r="D12265" s="7"/>
      <c r="E12265" s="7"/>
      <c r="F12265" s="7"/>
      <c r="G12265" s="7"/>
      <c r="H12265" s="7"/>
      <c r="J12265" s="7"/>
      <c r="K12265" s="7"/>
      <c r="L12265" s="7"/>
      <c r="Q12265" s="7"/>
      <c r="S12265" s="7"/>
      <c r="T12265" s="7"/>
      <c r="Y12265" s="7"/>
      <c r="AA12265" s="7"/>
      <c r="AB12265" s="7"/>
      <c r="AG12265" s="7"/>
    </row>
    <row r="12266" spans="1:33">
      <c r="A12266" s="7"/>
      <c r="B12266" s="7"/>
      <c r="C12266" s="7"/>
      <c r="D12266" s="7"/>
      <c r="E12266" s="7"/>
      <c r="F12266" s="7"/>
      <c r="G12266" s="7"/>
      <c r="H12266" s="7"/>
      <c r="J12266" s="7"/>
      <c r="K12266" s="7"/>
      <c r="L12266" s="7"/>
      <c r="Q12266" s="7"/>
      <c r="S12266" s="7"/>
      <c r="T12266" s="7"/>
      <c r="Y12266" s="7"/>
      <c r="AA12266" s="7"/>
      <c r="AB12266" s="7"/>
      <c r="AG12266" s="7"/>
    </row>
    <row r="12267" spans="1:33">
      <c r="A12267" s="7"/>
      <c r="B12267" s="7"/>
      <c r="C12267" s="7"/>
      <c r="D12267" s="7"/>
      <c r="E12267" s="7"/>
      <c r="F12267" s="7"/>
      <c r="G12267" s="7"/>
      <c r="H12267" s="7"/>
      <c r="J12267" s="7"/>
      <c r="K12267" s="7"/>
      <c r="L12267" s="7"/>
      <c r="Q12267" s="7"/>
      <c r="S12267" s="7"/>
      <c r="T12267" s="7"/>
      <c r="Y12267" s="7"/>
      <c r="AA12267" s="7"/>
      <c r="AB12267" s="7"/>
      <c r="AG12267" s="7"/>
    </row>
    <row r="12268" spans="1:33">
      <c r="A12268" s="7"/>
      <c r="B12268" s="7"/>
      <c r="C12268" s="7"/>
      <c r="D12268" s="7"/>
      <c r="E12268" s="7"/>
      <c r="F12268" s="7"/>
      <c r="G12268" s="7"/>
      <c r="H12268" s="7"/>
      <c r="J12268" s="7"/>
      <c r="K12268" s="7"/>
      <c r="L12268" s="7"/>
      <c r="Q12268" s="7"/>
      <c r="S12268" s="7"/>
      <c r="T12268" s="7"/>
      <c r="Y12268" s="7"/>
      <c r="AA12268" s="7"/>
      <c r="AB12268" s="7"/>
      <c r="AG12268" s="7"/>
    </row>
    <row r="12269" spans="1:33">
      <c r="A12269" s="7"/>
      <c r="B12269" s="7"/>
      <c r="C12269" s="7"/>
      <c r="D12269" s="7"/>
      <c r="E12269" s="7"/>
      <c r="F12269" s="7"/>
      <c r="G12269" s="7"/>
      <c r="H12269" s="7"/>
      <c r="J12269" s="7"/>
      <c r="K12269" s="7"/>
      <c r="L12269" s="7"/>
      <c r="Q12269" s="7"/>
      <c r="S12269" s="7"/>
      <c r="T12269" s="7"/>
      <c r="Y12269" s="7"/>
      <c r="AA12269" s="7"/>
      <c r="AB12269" s="7"/>
      <c r="AG12269" s="7"/>
    </row>
    <row r="12270" spans="1:33">
      <c r="A12270" s="7"/>
      <c r="B12270" s="7"/>
      <c r="C12270" s="7"/>
      <c r="D12270" s="7"/>
      <c r="E12270" s="7"/>
      <c r="F12270" s="7"/>
      <c r="G12270" s="7"/>
      <c r="H12270" s="7"/>
      <c r="J12270" s="7"/>
      <c r="K12270" s="7"/>
      <c r="L12270" s="7"/>
      <c r="Q12270" s="7"/>
      <c r="S12270" s="7"/>
      <c r="T12270" s="7"/>
      <c r="Y12270" s="7"/>
      <c r="AA12270" s="7"/>
      <c r="AB12270" s="7"/>
      <c r="AG12270" s="7"/>
    </row>
    <row r="12271" spans="1:33">
      <c r="A12271" s="7"/>
      <c r="B12271" s="7"/>
      <c r="C12271" s="7"/>
      <c r="D12271" s="7"/>
      <c r="E12271" s="7"/>
      <c r="F12271" s="7"/>
      <c r="G12271" s="7"/>
      <c r="H12271" s="7"/>
      <c r="J12271" s="7"/>
      <c r="K12271" s="7"/>
      <c r="L12271" s="7"/>
      <c r="Q12271" s="7"/>
      <c r="S12271" s="7"/>
      <c r="T12271" s="7"/>
      <c r="Y12271" s="7"/>
      <c r="AA12271" s="7"/>
      <c r="AB12271" s="7"/>
      <c r="AG12271" s="7"/>
    </row>
    <row r="12272" spans="1:33">
      <c r="A12272" s="7"/>
      <c r="B12272" s="7"/>
      <c r="C12272" s="7"/>
      <c r="D12272" s="7"/>
      <c r="E12272" s="7"/>
      <c r="F12272" s="7"/>
      <c r="G12272" s="7"/>
      <c r="H12272" s="7"/>
      <c r="J12272" s="7"/>
      <c r="K12272" s="7"/>
      <c r="L12272" s="7"/>
      <c r="Q12272" s="7"/>
      <c r="S12272" s="7"/>
      <c r="T12272" s="7"/>
      <c r="Y12272" s="7"/>
      <c r="AA12272" s="7"/>
      <c r="AB12272" s="7"/>
      <c r="AG12272" s="7"/>
    </row>
    <row r="12273" spans="1:33">
      <c r="A12273" s="7"/>
      <c r="B12273" s="7"/>
      <c r="C12273" s="7"/>
      <c r="D12273" s="7"/>
      <c r="E12273" s="7"/>
      <c r="F12273" s="7"/>
      <c r="G12273" s="7"/>
      <c r="H12273" s="7"/>
      <c r="J12273" s="7"/>
      <c r="K12273" s="7"/>
      <c r="L12273" s="7"/>
      <c r="Q12273" s="7"/>
      <c r="S12273" s="7"/>
      <c r="T12273" s="7"/>
      <c r="Y12273" s="7"/>
      <c r="AA12273" s="7"/>
      <c r="AB12273" s="7"/>
      <c r="AG12273" s="7"/>
    </row>
    <row r="12274" spans="1:33">
      <c r="A12274" s="7"/>
      <c r="B12274" s="7"/>
      <c r="C12274" s="7"/>
      <c r="D12274" s="7"/>
      <c r="E12274" s="7"/>
      <c r="F12274" s="7"/>
      <c r="G12274" s="7"/>
      <c r="H12274" s="7"/>
      <c r="J12274" s="7"/>
      <c r="K12274" s="7"/>
      <c r="L12274" s="7"/>
      <c r="Q12274" s="7"/>
      <c r="S12274" s="7"/>
      <c r="T12274" s="7"/>
      <c r="Y12274" s="7"/>
      <c r="AA12274" s="7"/>
      <c r="AB12274" s="7"/>
      <c r="AG12274" s="7"/>
    </row>
    <row r="12275" spans="1:33">
      <c r="A12275" s="7"/>
      <c r="B12275" s="7"/>
      <c r="C12275" s="7"/>
      <c r="D12275" s="7"/>
      <c r="E12275" s="7"/>
      <c r="F12275" s="7"/>
      <c r="G12275" s="7"/>
      <c r="H12275" s="7"/>
      <c r="J12275" s="7"/>
      <c r="K12275" s="7"/>
      <c r="L12275" s="7"/>
      <c r="Q12275" s="7"/>
      <c r="S12275" s="7"/>
      <c r="T12275" s="7"/>
      <c r="Y12275" s="7"/>
      <c r="AA12275" s="7"/>
      <c r="AB12275" s="7"/>
      <c r="AG12275" s="7"/>
    </row>
    <row r="12276" spans="1:33">
      <c r="A12276" s="7"/>
      <c r="B12276" s="7"/>
      <c r="C12276" s="7"/>
      <c r="D12276" s="7"/>
      <c r="E12276" s="7"/>
      <c r="F12276" s="7"/>
      <c r="G12276" s="7"/>
      <c r="H12276" s="7"/>
      <c r="J12276" s="7"/>
      <c r="K12276" s="7"/>
      <c r="L12276" s="7"/>
      <c r="Q12276" s="7"/>
      <c r="S12276" s="7"/>
      <c r="T12276" s="7"/>
      <c r="Y12276" s="7"/>
      <c r="AA12276" s="7"/>
      <c r="AB12276" s="7"/>
      <c r="AG12276" s="7"/>
    </row>
    <row r="12277" spans="1:33">
      <c r="A12277" s="7"/>
      <c r="B12277" s="7"/>
      <c r="C12277" s="7"/>
      <c r="D12277" s="7"/>
      <c r="E12277" s="7"/>
      <c r="F12277" s="7"/>
      <c r="G12277" s="7"/>
      <c r="H12277" s="7"/>
      <c r="J12277" s="7"/>
      <c r="K12277" s="7"/>
      <c r="L12277" s="7"/>
      <c r="Q12277" s="7"/>
      <c r="S12277" s="7"/>
      <c r="T12277" s="7"/>
      <c r="Y12277" s="7"/>
      <c r="AA12277" s="7"/>
      <c r="AB12277" s="7"/>
      <c r="AG12277" s="7"/>
    </row>
    <row r="12278" spans="1:33">
      <c r="A12278" s="7"/>
      <c r="B12278" s="7"/>
      <c r="C12278" s="7"/>
      <c r="D12278" s="7"/>
      <c r="E12278" s="7"/>
      <c r="F12278" s="7"/>
      <c r="G12278" s="7"/>
      <c r="H12278" s="7"/>
      <c r="J12278" s="7"/>
      <c r="K12278" s="7"/>
      <c r="L12278" s="7"/>
      <c r="Q12278" s="7"/>
      <c r="S12278" s="7"/>
      <c r="T12278" s="7"/>
      <c r="Y12278" s="7"/>
      <c r="AA12278" s="7"/>
      <c r="AB12278" s="7"/>
      <c r="AG12278" s="7"/>
    </row>
    <row r="12279" spans="1:33">
      <c r="A12279" s="7"/>
      <c r="B12279" s="7"/>
      <c r="C12279" s="7"/>
      <c r="D12279" s="7"/>
      <c r="E12279" s="7"/>
      <c r="F12279" s="7"/>
      <c r="G12279" s="7"/>
      <c r="H12279" s="7"/>
      <c r="J12279" s="7"/>
      <c r="K12279" s="7"/>
      <c r="L12279" s="7"/>
      <c r="Q12279" s="7"/>
      <c r="S12279" s="7"/>
      <c r="T12279" s="7"/>
      <c r="Y12279" s="7"/>
      <c r="AA12279" s="7"/>
      <c r="AB12279" s="7"/>
      <c r="AG12279" s="7"/>
    </row>
    <row r="12280" spans="1:33">
      <c r="A12280" s="7"/>
      <c r="B12280" s="7"/>
      <c r="C12280" s="7"/>
      <c r="D12280" s="7"/>
      <c r="E12280" s="7"/>
      <c r="F12280" s="7"/>
      <c r="G12280" s="7"/>
      <c r="H12280" s="7"/>
      <c r="J12280" s="7"/>
      <c r="K12280" s="7"/>
      <c r="L12280" s="7"/>
      <c r="Q12280" s="7"/>
      <c r="S12280" s="7"/>
      <c r="T12280" s="7"/>
      <c r="Y12280" s="7"/>
      <c r="AA12280" s="7"/>
      <c r="AB12280" s="7"/>
      <c r="AG12280" s="7"/>
    </row>
    <row r="12281" spans="1:33">
      <c r="A12281" s="7"/>
      <c r="B12281" s="7"/>
      <c r="C12281" s="7"/>
      <c r="D12281" s="7"/>
      <c r="E12281" s="7"/>
      <c r="F12281" s="7"/>
      <c r="G12281" s="7"/>
      <c r="H12281" s="7"/>
      <c r="J12281" s="7"/>
      <c r="K12281" s="7"/>
      <c r="L12281" s="7"/>
      <c r="Q12281" s="7"/>
      <c r="S12281" s="7"/>
      <c r="T12281" s="7"/>
      <c r="Y12281" s="7"/>
      <c r="AA12281" s="7"/>
      <c r="AB12281" s="7"/>
      <c r="AG12281" s="7"/>
    </row>
    <row r="12282" spans="1:33">
      <c r="A12282" s="7"/>
      <c r="B12282" s="7"/>
      <c r="C12282" s="7"/>
      <c r="D12282" s="7"/>
      <c r="E12282" s="7"/>
      <c r="F12282" s="7"/>
      <c r="G12282" s="7"/>
      <c r="H12282" s="7"/>
      <c r="J12282" s="7"/>
      <c r="K12282" s="7"/>
      <c r="L12282" s="7"/>
      <c r="Q12282" s="7"/>
      <c r="S12282" s="7"/>
      <c r="T12282" s="7"/>
      <c r="Y12282" s="7"/>
      <c r="AA12282" s="7"/>
      <c r="AB12282" s="7"/>
      <c r="AG12282" s="7"/>
    </row>
    <row r="12283" spans="1:33">
      <c r="A12283" s="7"/>
      <c r="B12283" s="7"/>
      <c r="C12283" s="7"/>
      <c r="D12283" s="7"/>
      <c r="E12283" s="7"/>
      <c r="F12283" s="7"/>
      <c r="G12283" s="7"/>
      <c r="H12283" s="7"/>
      <c r="J12283" s="7"/>
      <c r="K12283" s="7"/>
      <c r="L12283" s="7"/>
      <c r="Q12283" s="7"/>
      <c r="S12283" s="7"/>
      <c r="T12283" s="7"/>
      <c r="Y12283" s="7"/>
      <c r="AA12283" s="7"/>
      <c r="AB12283" s="7"/>
      <c r="AG12283" s="7"/>
    </row>
    <row r="12284" spans="1:33">
      <c r="A12284" s="7"/>
      <c r="B12284" s="7"/>
      <c r="C12284" s="7"/>
      <c r="D12284" s="7"/>
      <c r="E12284" s="7"/>
      <c r="F12284" s="7"/>
      <c r="G12284" s="7"/>
      <c r="H12284" s="7"/>
      <c r="J12284" s="7"/>
      <c r="K12284" s="7"/>
      <c r="L12284" s="7"/>
      <c r="Q12284" s="7"/>
      <c r="S12284" s="7"/>
      <c r="T12284" s="7"/>
      <c r="Y12284" s="7"/>
      <c r="AA12284" s="7"/>
      <c r="AB12284" s="7"/>
      <c r="AG12284" s="7"/>
    </row>
    <row r="12285" spans="1:33">
      <c r="A12285" s="7"/>
      <c r="B12285" s="7"/>
      <c r="C12285" s="7"/>
      <c r="D12285" s="7"/>
      <c r="E12285" s="7"/>
      <c r="F12285" s="7"/>
      <c r="G12285" s="7"/>
      <c r="H12285" s="7"/>
      <c r="J12285" s="7"/>
      <c r="K12285" s="7"/>
      <c r="L12285" s="7"/>
      <c r="Q12285" s="7"/>
      <c r="S12285" s="7"/>
      <c r="T12285" s="7"/>
      <c r="Y12285" s="7"/>
      <c r="AA12285" s="7"/>
      <c r="AB12285" s="7"/>
      <c r="AG12285" s="7"/>
    </row>
    <row r="12286" spans="1:33">
      <c r="A12286" s="7"/>
      <c r="B12286" s="7"/>
      <c r="C12286" s="7"/>
      <c r="D12286" s="7"/>
      <c r="E12286" s="7"/>
      <c r="F12286" s="7"/>
      <c r="G12286" s="7"/>
      <c r="H12286" s="7"/>
      <c r="J12286" s="7"/>
      <c r="K12286" s="7"/>
      <c r="L12286" s="7"/>
      <c r="Q12286" s="7"/>
      <c r="S12286" s="7"/>
      <c r="T12286" s="7"/>
      <c r="Y12286" s="7"/>
      <c r="AA12286" s="7"/>
      <c r="AB12286" s="7"/>
      <c r="AG12286" s="7"/>
    </row>
    <row r="12287" spans="1:33">
      <c r="A12287" s="7"/>
      <c r="B12287" s="7"/>
      <c r="C12287" s="7"/>
      <c r="D12287" s="7"/>
      <c r="E12287" s="7"/>
      <c r="F12287" s="7"/>
      <c r="G12287" s="7"/>
      <c r="H12287" s="7"/>
      <c r="J12287" s="7"/>
      <c r="K12287" s="7"/>
      <c r="L12287" s="7"/>
      <c r="Q12287" s="7"/>
      <c r="S12287" s="7"/>
      <c r="T12287" s="7"/>
      <c r="Y12287" s="7"/>
      <c r="AA12287" s="7"/>
      <c r="AB12287" s="7"/>
      <c r="AG12287" s="7"/>
    </row>
    <row r="12288" spans="1:33">
      <c r="A12288" s="7"/>
      <c r="B12288" s="7"/>
      <c r="C12288" s="7"/>
      <c r="D12288" s="7"/>
      <c r="E12288" s="7"/>
      <c r="F12288" s="7"/>
      <c r="G12288" s="7"/>
      <c r="H12288" s="7"/>
      <c r="J12288" s="7"/>
      <c r="K12288" s="7"/>
      <c r="L12288" s="7"/>
      <c r="Q12288" s="7"/>
      <c r="S12288" s="7"/>
      <c r="T12288" s="7"/>
      <c r="Y12288" s="7"/>
      <c r="AA12288" s="7"/>
      <c r="AB12288" s="7"/>
      <c r="AG12288" s="7"/>
    </row>
    <row r="12289" spans="1:33">
      <c r="A12289" s="7"/>
      <c r="B12289" s="7"/>
      <c r="C12289" s="7"/>
      <c r="D12289" s="7"/>
      <c r="E12289" s="7"/>
      <c r="F12289" s="7"/>
      <c r="G12289" s="7"/>
      <c r="H12289" s="7"/>
      <c r="J12289" s="7"/>
      <c r="K12289" s="7"/>
      <c r="L12289" s="7"/>
      <c r="Q12289" s="7"/>
      <c r="S12289" s="7"/>
      <c r="T12289" s="7"/>
      <c r="Y12289" s="7"/>
      <c r="AA12289" s="7"/>
      <c r="AB12289" s="7"/>
      <c r="AG12289" s="7"/>
    </row>
    <row r="12290" spans="1:33">
      <c r="A12290" s="7"/>
      <c r="B12290" s="7"/>
      <c r="C12290" s="7"/>
      <c r="D12290" s="7"/>
      <c r="E12290" s="7"/>
      <c r="F12290" s="7"/>
      <c r="G12290" s="7"/>
      <c r="H12290" s="7"/>
      <c r="J12290" s="7"/>
      <c r="K12290" s="7"/>
      <c r="L12290" s="7"/>
      <c r="Q12290" s="7"/>
      <c r="S12290" s="7"/>
      <c r="T12290" s="7"/>
      <c r="Y12290" s="7"/>
      <c r="AA12290" s="7"/>
      <c r="AB12290" s="7"/>
      <c r="AG12290" s="7"/>
    </row>
    <row r="12291" spans="1:33">
      <c r="A12291" s="7"/>
      <c r="B12291" s="7"/>
      <c r="C12291" s="7"/>
      <c r="D12291" s="7"/>
      <c r="E12291" s="7"/>
      <c r="F12291" s="7"/>
      <c r="G12291" s="7"/>
      <c r="H12291" s="7"/>
      <c r="J12291" s="7"/>
      <c r="K12291" s="7"/>
      <c r="L12291" s="7"/>
      <c r="Q12291" s="7"/>
      <c r="S12291" s="7"/>
      <c r="T12291" s="7"/>
      <c r="Y12291" s="7"/>
      <c r="AA12291" s="7"/>
      <c r="AB12291" s="7"/>
      <c r="AG12291" s="7"/>
    </row>
    <row r="12292" spans="1:33">
      <c r="A12292" s="7"/>
      <c r="B12292" s="7"/>
      <c r="C12292" s="7"/>
      <c r="D12292" s="7"/>
      <c r="E12292" s="7"/>
      <c r="F12292" s="7"/>
      <c r="G12292" s="7"/>
      <c r="H12292" s="7"/>
      <c r="J12292" s="7"/>
      <c r="K12292" s="7"/>
      <c r="L12292" s="7"/>
      <c r="Q12292" s="7"/>
      <c r="S12292" s="7"/>
      <c r="T12292" s="7"/>
      <c r="Y12292" s="7"/>
      <c r="AA12292" s="7"/>
      <c r="AB12292" s="7"/>
      <c r="AG12292" s="7"/>
    </row>
    <row r="12293" spans="1:33">
      <c r="A12293" s="7"/>
      <c r="B12293" s="7"/>
      <c r="C12293" s="7"/>
      <c r="D12293" s="7"/>
      <c r="E12293" s="7"/>
      <c r="F12293" s="7"/>
      <c r="G12293" s="7"/>
      <c r="H12293" s="7"/>
      <c r="J12293" s="7"/>
      <c r="K12293" s="7"/>
      <c r="L12293" s="7"/>
      <c r="Q12293" s="7"/>
      <c r="S12293" s="7"/>
      <c r="T12293" s="7"/>
      <c r="Y12293" s="7"/>
      <c r="AA12293" s="7"/>
      <c r="AB12293" s="7"/>
      <c r="AG12293" s="7"/>
    </row>
    <row r="12294" spans="1:33">
      <c r="A12294" s="7"/>
      <c r="B12294" s="7"/>
      <c r="C12294" s="7"/>
      <c r="D12294" s="7"/>
      <c r="E12294" s="7"/>
      <c r="F12294" s="7"/>
      <c r="G12294" s="7"/>
      <c r="H12294" s="7"/>
      <c r="J12294" s="7"/>
      <c r="K12294" s="7"/>
      <c r="L12294" s="7"/>
      <c r="Q12294" s="7"/>
      <c r="S12294" s="7"/>
      <c r="T12294" s="7"/>
      <c r="Y12294" s="7"/>
      <c r="AA12294" s="7"/>
      <c r="AB12294" s="7"/>
      <c r="AG12294" s="7"/>
    </row>
    <row r="12295" spans="1:33">
      <c r="A12295" s="7"/>
      <c r="B12295" s="7"/>
      <c r="C12295" s="7"/>
      <c r="D12295" s="7"/>
      <c r="E12295" s="7"/>
      <c r="F12295" s="7"/>
      <c r="G12295" s="7"/>
      <c r="H12295" s="7"/>
      <c r="J12295" s="7"/>
      <c r="K12295" s="7"/>
      <c r="L12295" s="7"/>
      <c r="Q12295" s="7"/>
      <c r="S12295" s="7"/>
      <c r="T12295" s="7"/>
      <c r="Y12295" s="7"/>
      <c r="AA12295" s="7"/>
      <c r="AB12295" s="7"/>
      <c r="AG12295" s="7"/>
    </row>
    <row r="12296" spans="1:33">
      <c r="A12296" s="7"/>
      <c r="B12296" s="7"/>
      <c r="C12296" s="7"/>
      <c r="D12296" s="7"/>
      <c r="E12296" s="7"/>
      <c r="F12296" s="7"/>
      <c r="G12296" s="7"/>
      <c r="H12296" s="7"/>
      <c r="J12296" s="7"/>
      <c r="K12296" s="7"/>
      <c r="L12296" s="7"/>
      <c r="Q12296" s="7"/>
      <c r="S12296" s="7"/>
      <c r="T12296" s="7"/>
      <c r="Y12296" s="7"/>
      <c r="AA12296" s="7"/>
      <c r="AB12296" s="7"/>
      <c r="AG12296" s="7"/>
    </row>
    <row r="12297" spans="1:33">
      <c r="A12297" s="7"/>
      <c r="B12297" s="7"/>
      <c r="C12297" s="7"/>
      <c r="D12297" s="7"/>
      <c r="E12297" s="7"/>
      <c r="F12297" s="7"/>
      <c r="G12297" s="7"/>
      <c r="H12297" s="7"/>
      <c r="J12297" s="7"/>
      <c r="K12297" s="7"/>
      <c r="L12297" s="7"/>
      <c r="Q12297" s="7"/>
      <c r="S12297" s="7"/>
      <c r="T12297" s="7"/>
      <c r="Y12297" s="7"/>
      <c r="AA12297" s="7"/>
      <c r="AB12297" s="7"/>
      <c r="AG12297" s="7"/>
    </row>
    <row r="12298" spans="1:33">
      <c r="A12298" s="7"/>
      <c r="B12298" s="7"/>
      <c r="C12298" s="7"/>
      <c r="D12298" s="7"/>
      <c r="E12298" s="7"/>
      <c r="F12298" s="7"/>
      <c r="G12298" s="7"/>
      <c r="H12298" s="7"/>
      <c r="J12298" s="7"/>
      <c r="K12298" s="7"/>
      <c r="L12298" s="7"/>
      <c r="Q12298" s="7"/>
      <c r="S12298" s="7"/>
      <c r="T12298" s="7"/>
      <c r="Y12298" s="7"/>
      <c r="AA12298" s="7"/>
      <c r="AB12298" s="7"/>
      <c r="AG12298" s="7"/>
    </row>
    <row r="12299" spans="1:33">
      <c r="A12299" s="7"/>
      <c r="B12299" s="7"/>
      <c r="C12299" s="7"/>
      <c r="D12299" s="7"/>
      <c r="E12299" s="7"/>
      <c r="F12299" s="7"/>
      <c r="G12299" s="7"/>
      <c r="H12299" s="7"/>
      <c r="J12299" s="7"/>
      <c r="K12299" s="7"/>
      <c r="L12299" s="7"/>
      <c r="Q12299" s="7"/>
      <c r="S12299" s="7"/>
      <c r="T12299" s="7"/>
      <c r="Y12299" s="7"/>
      <c r="AA12299" s="7"/>
      <c r="AB12299" s="7"/>
      <c r="AG12299" s="7"/>
    </row>
    <row r="12300" spans="1:33">
      <c r="A12300" s="7"/>
      <c r="B12300" s="7"/>
      <c r="C12300" s="7"/>
      <c r="D12300" s="7"/>
      <c r="E12300" s="7"/>
      <c r="F12300" s="7"/>
      <c r="G12300" s="7"/>
      <c r="H12300" s="7"/>
      <c r="J12300" s="7"/>
      <c r="K12300" s="7"/>
      <c r="L12300" s="7"/>
      <c r="Q12300" s="7"/>
      <c r="S12300" s="7"/>
      <c r="T12300" s="7"/>
      <c r="Y12300" s="7"/>
      <c r="AA12300" s="7"/>
      <c r="AB12300" s="7"/>
      <c r="AG12300" s="7"/>
    </row>
    <row r="12301" spans="1:33">
      <c r="A12301" s="7"/>
      <c r="B12301" s="7"/>
      <c r="C12301" s="7"/>
      <c r="D12301" s="7"/>
      <c r="E12301" s="7"/>
      <c r="F12301" s="7"/>
      <c r="G12301" s="7"/>
      <c r="H12301" s="7"/>
      <c r="J12301" s="7"/>
      <c r="K12301" s="7"/>
      <c r="L12301" s="7"/>
      <c r="Q12301" s="7"/>
      <c r="S12301" s="7"/>
      <c r="T12301" s="7"/>
      <c r="Y12301" s="7"/>
      <c r="AA12301" s="7"/>
      <c r="AB12301" s="7"/>
      <c r="AG12301" s="7"/>
    </row>
    <row r="12302" spans="1:33">
      <c r="A12302" s="7"/>
      <c r="B12302" s="7"/>
      <c r="C12302" s="7"/>
      <c r="D12302" s="7"/>
      <c r="E12302" s="7"/>
      <c r="F12302" s="7"/>
      <c r="G12302" s="7"/>
      <c r="H12302" s="7"/>
      <c r="J12302" s="7"/>
      <c r="K12302" s="7"/>
      <c r="L12302" s="7"/>
      <c r="Q12302" s="7"/>
      <c r="S12302" s="7"/>
      <c r="T12302" s="7"/>
      <c r="Y12302" s="7"/>
      <c r="AA12302" s="7"/>
      <c r="AB12302" s="7"/>
      <c r="AG12302" s="7"/>
    </row>
    <row r="12303" spans="1:33">
      <c r="A12303" s="7"/>
      <c r="B12303" s="7"/>
      <c r="C12303" s="7"/>
      <c r="D12303" s="7"/>
      <c r="E12303" s="7"/>
      <c r="F12303" s="7"/>
      <c r="G12303" s="7"/>
      <c r="H12303" s="7"/>
      <c r="J12303" s="7"/>
      <c r="K12303" s="7"/>
      <c r="L12303" s="7"/>
      <c r="Q12303" s="7"/>
      <c r="S12303" s="7"/>
      <c r="T12303" s="7"/>
      <c r="Y12303" s="7"/>
      <c r="AA12303" s="7"/>
      <c r="AB12303" s="7"/>
      <c r="AG12303" s="7"/>
    </row>
    <row r="12304" spans="1:33">
      <c r="A12304" s="7"/>
      <c r="B12304" s="7"/>
      <c r="C12304" s="7"/>
      <c r="D12304" s="7"/>
      <c r="E12304" s="7"/>
      <c r="F12304" s="7"/>
      <c r="G12304" s="7"/>
      <c r="H12304" s="7"/>
      <c r="J12304" s="7"/>
      <c r="K12304" s="7"/>
      <c r="L12304" s="7"/>
      <c r="Q12304" s="7"/>
      <c r="S12304" s="7"/>
      <c r="T12304" s="7"/>
      <c r="Y12304" s="7"/>
      <c r="AA12304" s="7"/>
      <c r="AB12304" s="7"/>
      <c r="AG12304" s="7"/>
    </row>
    <row r="12305" spans="1:33">
      <c r="A12305" s="7"/>
      <c r="B12305" s="7"/>
      <c r="C12305" s="7"/>
      <c r="D12305" s="7"/>
      <c r="E12305" s="7"/>
      <c r="F12305" s="7"/>
      <c r="G12305" s="7"/>
      <c r="H12305" s="7"/>
      <c r="J12305" s="7"/>
      <c r="K12305" s="7"/>
      <c r="L12305" s="7"/>
      <c r="Q12305" s="7"/>
      <c r="S12305" s="7"/>
      <c r="T12305" s="7"/>
      <c r="Y12305" s="7"/>
      <c r="AA12305" s="7"/>
      <c r="AB12305" s="7"/>
      <c r="AG12305" s="7"/>
    </row>
    <row r="12306" spans="1:33">
      <c r="A12306" s="7"/>
      <c r="B12306" s="7"/>
      <c r="C12306" s="7"/>
      <c r="D12306" s="7"/>
      <c r="E12306" s="7"/>
      <c r="F12306" s="7"/>
      <c r="G12306" s="7"/>
      <c r="H12306" s="7"/>
      <c r="J12306" s="7"/>
      <c r="K12306" s="7"/>
      <c r="L12306" s="7"/>
      <c r="Q12306" s="7"/>
      <c r="S12306" s="7"/>
      <c r="T12306" s="7"/>
      <c r="Y12306" s="7"/>
      <c r="AA12306" s="7"/>
      <c r="AB12306" s="7"/>
      <c r="AG12306" s="7"/>
    </row>
    <row r="12307" spans="1:33">
      <c r="A12307" s="7"/>
      <c r="B12307" s="7"/>
      <c r="C12307" s="7"/>
      <c r="D12307" s="7"/>
      <c r="E12307" s="7"/>
      <c r="F12307" s="7"/>
      <c r="G12307" s="7"/>
      <c r="H12307" s="7"/>
      <c r="J12307" s="7"/>
      <c r="K12307" s="7"/>
      <c r="L12307" s="7"/>
      <c r="Q12307" s="7"/>
      <c r="S12307" s="7"/>
      <c r="T12307" s="7"/>
      <c r="Y12307" s="7"/>
      <c r="AA12307" s="7"/>
      <c r="AB12307" s="7"/>
      <c r="AG12307" s="7"/>
    </row>
    <row r="12308" spans="1:33">
      <c r="A12308" s="7"/>
      <c r="B12308" s="7"/>
      <c r="C12308" s="7"/>
      <c r="D12308" s="7"/>
      <c r="E12308" s="7"/>
      <c r="F12308" s="7"/>
      <c r="G12308" s="7"/>
      <c r="H12308" s="7"/>
      <c r="J12308" s="7"/>
      <c r="K12308" s="7"/>
      <c r="L12308" s="7"/>
      <c r="Q12308" s="7"/>
      <c r="S12308" s="7"/>
      <c r="T12308" s="7"/>
      <c r="Y12308" s="7"/>
      <c r="AA12308" s="7"/>
      <c r="AB12308" s="7"/>
      <c r="AG12308" s="7"/>
    </row>
    <row r="12309" spans="1:33">
      <c r="A12309" s="7"/>
      <c r="B12309" s="7"/>
      <c r="C12309" s="7"/>
      <c r="D12309" s="7"/>
      <c r="E12309" s="7"/>
      <c r="F12309" s="7"/>
      <c r="G12309" s="7"/>
      <c r="H12309" s="7"/>
      <c r="J12309" s="7"/>
      <c r="K12309" s="7"/>
      <c r="L12309" s="7"/>
      <c r="Q12309" s="7"/>
      <c r="S12309" s="7"/>
      <c r="T12309" s="7"/>
      <c r="Y12309" s="7"/>
      <c r="AA12309" s="7"/>
      <c r="AB12309" s="7"/>
      <c r="AG12309" s="7"/>
    </row>
    <row r="12310" spans="1:33">
      <c r="A12310" s="7"/>
      <c r="B12310" s="7"/>
      <c r="C12310" s="7"/>
      <c r="D12310" s="7"/>
      <c r="E12310" s="7"/>
      <c r="F12310" s="7"/>
      <c r="G12310" s="7"/>
      <c r="H12310" s="7"/>
      <c r="J12310" s="7"/>
      <c r="K12310" s="7"/>
      <c r="L12310" s="7"/>
      <c r="Q12310" s="7"/>
      <c r="S12310" s="7"/>
      <c r="T12310" s="7"/>
      <c r="Y12310" s="7"/>
      <c r="AA12310" s="7"/>
      <c r="AB12310" s="7"/>
      <c r="AG12310" s="7"/>
    </row>
    <row r="12311" spans="1:33">
      <c r="A12311" s="7"/>
      <c r="B12311" s="7"/>
      <c r="C12311" s="7"/>
      <c r="D12311" s="7"/>
      <c r="E12311" s="7"/>
      <c r="F12311" s="7"/>
      <c r="G12311" s="7"/>
      <c r="H12311" s="7"/>
      <c r="J12311" s="7"/>
      <c r="K12311" s="7"/>
      <c r="L12311" s="7"/>
      <c r="Q12311" s="7"/>
      <c r="S12311" s="7"/>
      <c r="T12311" s="7"/>
      <c r="Y12311" s="7"/>
      <c r="AA12311" s="7"/>
      <c r="AB12311" s="7"/>
      <c r="AG12311" s="7"/>
    </row>
    <row r="12312" spans="1:33">
      <c r="A12312" s="7"/>
      <c r="B12312" s="7"/>
      <c r="C12312" s="7"/>
      <c r="D12312" s="7"/>
      <c r="E12312" s="7"/>
      <c r="F12312" s="7"/>
      <c r="G12312" s="7"/>
      <c r="H12312" s="7"/>
      <c r="J12312" s="7"/>
      <c r="K12312" s="7"/>
      <c r="L12312" s="7"/>
      <c r="Q12312" s="7"/>
      <c r="S12312" s="7"/>
      <c r="T12312" s="7"/>
      <c r="Y12312" s="7"/>
      <c r="AA12312" s="7"/>
      <c r="AB12312" s="7"/>
      <c r="AG12312" s="7"/>
    </row>
    <row r="12313" spans="1:33">
      <c r="A12313" s="7"/>
      <c r="B12313" s="7"/>
      <c r="C12313" s="7"/>
      <c r="D12313" s="7"/>
      <c r="E12313" s="7"/>
      <c r="F12313" s="7"/>
      <c r="G12313" s="7"/>
      <c r="H12313" s="7"/>
      <c r="J12313" s="7"/>
      <c r="K12313" s="7"/>
      <c r="L12313" s="7"/>
      <c r="Q12313" s="7"/>
      <c r="S12313" s="7"/>
      <c r="T12313" s="7"/>
      <c r="Y12313" s="7"/>
      <c r="AA12313" s="7"/>
      <c r="AB12313" s="7"/>
      <c r="AG12313" s="7"/>
    </row>
    <row r="12314" spans="1:33">
      <c r="A12314" s="7"/>
      <c r="B12314" s="7"/>
      <c r="C12314" s="7"/>
      <c r="D12314" s="7"/>
      <c r="E12314" s="7"/>
      <c r="F12314" s="7"/>
      <c r="G12314" s="7"/>
      <c r="H12314" s="7"/>
      <c r="J12314" s="7"/>
      <c r="K12314" s="7"/>
      <c r="L12314" s="7"/>
      <c r="Q12314" s="7"/>
      <c r="S12314" s="7"/>
      <c r="T12314" s="7"/>
      <c r="Y12314" s="7"/>
      <c r="AA12314" s="7"/>
      <c r="AB12314" s="7"/>
      <c r="AG12314" s="7"/>
    </row>
    <row r="12315" spans="1:33">
      <c r="A12315" s="7"/>
      <c r="B12315" s="7"/>
      <c r="C12315" s="7"/>
      <c r="D12315" s="7"/>
      <c r="E12315" s="7"/>
      <c r="F12315" s="7"/>
      <c r="G12315" s="7"/>
      <c r="H12315" s="7"/>
      <c r="J12315" s="7"/>
      <c r="K12315" s="7"/>
      <c r="L12315" s="7"/>
      <c r="Q12315" s="7"/>
      <c r="S12315" s="7"/>
      <c r="T12315" s="7"/>
      <c r="Y12315" s="7"/>
      <c r="AA12315" s="7"/>
      <c r="AB12315" s="7"/>
      <c r="AG12315" s="7"/>
    </row>
    <row r="12316" spans="1:33">
      <c r="A12316" s="7"/>
      <c r="B12316" s="7"/>
      <c r="C12316" s="7"/>
      <c r="D12316" s="7"/>
      <c r="E12316" s="7"/>
      <c r="F12316" s="7"/>
      <c r="G12316" s="7"/>
      <c r="H12316" s="7"/>
      <c r="J12316" s="7"/>
      <c r="K12316" s="7"/>
      <c r="L12316" s="7"/>
      <c r="Q12316" s="7"/>
      <c r="S12316" s="7"/>
      <c r="T12316" s="7"/>
      <c r="Y12316" s="7"/>
      <c r="AA12316" s="7"/>
      <c r="AB12316" s="7"/>
      <c r="AG12316" s="7"/>
    </row>
    <row r="12317" spans="1:33">
      <c r="A12317" s="7"/>
      <c r="B12317" s="7"/>
      <c r="C12317" s="7"/>
      <c r="D12317" s="7"/>
      <c r="E12317" s="7"/>
      <c r="F12317" s="7"/>
      <c r="G12317" s="7"/>
      <c r="H12317" s="7"/>
      <c r="J12317" s="7"/>
      <c r="K12317" s="7"/>
      <c r="L12317" s="7"/>
      <c r="Q12317" s="7"/>
      <c r="S12317" s="7"/>
      <c r="T12317" s="7"/>
      <c r="Y12317" s="7"/>
      <c r="AA12317" s="7"/>
      <c r="AB12317" s="7"/>
      <c r="AG12317" s="7"/>
    </row>
    <row r="12318" spans="1:33">
      <c r="A12318" s="7"/>
      <c r="B12318" s="7"/>
      <c r="C12318" s="7"/>
      <c r="D12318" s="7"/>
      <c r="E12318" s="7"/>
      <c r="F12318" s="7"/>
      <c r="G12318" s="7"/>
      <c r="H12318" s="7"/>
      <c r="J12318" s="7"/>
      <c r="K12318" s="7"/>
      <c r="L12318" s="7"/>
      <c r="Q12318" s="7"/>
      <c r="S12318" s="7"/>
      <c r="T12318" s="7"/>
      <c r="Y12318" s="7"/>
      <c r="AA12318" s="7"/>
      <c r="AB12318" s="7"/>
      <c r="AG12318" s="7"/>
    </row>
    <row r="12319" spans="1:33">
      <c r="A12319" s="7"/>
      <c r="B12319" s="7"/>
      <c r="C12319" s="7"/>
      <c r="D12319" s="7"/>
      <c r="E12319" s="7"/>
      <c r="F12319" s="7"/>
      <c r="G12319" s="7"/>
      <c r="H12319" s="7"/>
      <c r="J12319" s="7"/>
      <c r="K12319" s="7"/>
      <c r="L12319" s="7"/>
      <c r="Q12319" s="7"/>
      <c r="S12319" s="7"/>
      <c r="T12319" s="7"/>
      <c r="Y12319" s="7"/>
      <c r="AA12319" s="7"/>
      <c r="AB12319" s="7"/>
      <c r="AG12319" s="7"/>
    </row>
    <row r="12320" spans="1:33">
      <c r="A12320" s="7"/>
      <c r="B12320" s="7"/>
      <c r="C12320" s="7"/>
      <c r="D12320" s="7"/>
      <c r="E12320" s="7"/>
      <c r="F12320" s="7"/>
      <c r="G12320" s="7"/>
      <c r="H12320" s="7"/>
      <c r="J12320" s="7"/>
      <c r="K12320" s="7"/>
      <c r="L12320" s="7"/>
      <c r="Q12320" s="7"/>
      <c r="S12320" s="7"/>
      <c r="T12320" s="7"/>
      <c r="Y12320" s="7"/>
      <c r="AA12320" s="7"/>
      <c r="AB12320" s="7"/>
      <c r="AG12320" s="7"/>
    </row>
    <row r="12321" spans="1:33">
      <c r="A12321" s="7"/>
      <c r="B12321" s="7"/>
      <c r="C12321" s="7"/>
      <c r="D12321" s="7"/>
      <c r="E12321" s="7"/>
      <c r="F12321" s="7"/>
      <c r="G12321" s="7"/>
      <c r="H12321" s="7"/>
      <c r="J12321" s="7"/>
      <c r="K12321" s="7"/>
      <c r="L12321" s="7"/>
      <c r="Q12321" s="7"/>
      <c r="S12321" s="7"/>
      <c r="T12321" s="7"/>
      <c r="Y12321" s="7"/>
      <c r="AA12321" s="7"/>
      <c r="AB12321" s="7"/>
      <c r="AG12321" s="7"/>
    </row>
    <row r="12322" spans="1:33">
      <c r="A12322" s="7"/>
      <c r="B12322" s="7"/>
      <c r="C12322" s="7"/>
      <c r="D12322" s="7"/>
      <c r="E12322" s="7"/>
      <c r="F12322" s="7"/>
      <c r="G12322" s="7"/>
      <c r="H12322" s="7"/>
      <c r="J12322" s="7"/>
      <c r="K12322" s="7"/>
      <c r="L12322" s="7"/>
      <c r="Q12322" s="7"/>
      <c r="S12322" s="7"/>
      <c r="T12322" s="7"/>
      <c r="Y12322" s="7"/>
      <c r="AA12322" s="7"/>
      <c r="AB12322" s="7"/>
      <c r="AG12322" s="7"/>
    </row>
    <row r="12323" spans="1:33">
      <c r="A12323" s="7"/>
      <c r="B12323" s="7"/>
      <c r="C12323" s="7"/>
      <c r="D12323" s="7"/>
      <c r="E12323" s="7"/>
      <c r="F12323" s="7"/>
      <c r="G12323" s="7"/>
      <c r="H12323" s="7"/>
      <c r="J12323" s="7"/>
      <c r="K12323" s="7"/>
      <c r="L12323" s="7"/>
      <c r="Q12323" s="7"/>
      <c r="S12323" s="7"/>
      <c r="T12323" s="7"/>
      <c r="Y12323" s="7"/>
      <c r="AA12323" s="7"/>
      <c r="AB12323" s="7"/>
      <c r="AG12323" s="7"/>
    </row>
    <row r="12324" spans="1:33">
      <c r="A12324" s="7"/>
      <c r="B12324" s="7"/>
      <c r="C12324" s="7"/>
      <c r="D12324" s="7"/>
      <c r="E12324" s="7"/>
      <c r="F12324" s="7"/>
      <c r="G12324" s="7"/>
      <c r="H12324" s="7"/>
      <c r="J12324" s="7"/>
      <c r="K12324" s="7"/>
      <c r="L12324" s="7"/>
      <c r="Q12324" s="7"/>
      <c r="S12324" s="7"/>
      <c r="T12324" s="7"/>
      <c r="Y12324" s="7"/>
      <c r="AA12324" s="7"/>
      <c r="AB12324" s="7"/>
      <c r="AG12324" s="7"/>
    </row>
    <row r="12325" spans="1:33">
      <c r="A12325" s="7"/>
      <c r="B12325" s="7"/>
      <c r="C12325" s="7"/>
      <c r="D12325" s="7"/>
      <c r="E12325" s="7"/>
      <c r="F12325" s="7"/>
      <c r="G12325" s="7"/>
      <c r="H12325" s="7"/>
      <c r="J12325" s="7"/>
      <c r="K12325" s="7"/>
      <c r="L12325" s="7"/>
      <c r="Q12325" s="7"/>
      <c r="S12325" s="7"/>
      <c r="T12325" s="7"/>
      <c r="Y12325" s="7"/>
      <c r="AA12325" s="7"/>
      <c r="AB12325" s="7"/>
      <c r="AG12325" s="7"/>
    </row>
    <row r="12326" spans="1:33">
      <c r="A12326" s="7"/>
      <c r="B12326" s="7"/>
      <c r="C12326" s="7"/>
      <c r="D12326" s="7"/>
      <c r="E12326" s="7"/>
      <c r="F12326" s="7"/>
      <c r="G12326" s="7"/>
      <c r="H12326" s="7"/>
      <c r="J12326" s="7"/>
      <c r="K12326" s="7"/>
      <c r="L12326" s="7"/>
      <c r="Q12326" s="7"/>
      <c r="S12326" s="7"/>
      <c r="T12326" s="7"/>
      <c r="Y12326" s="7"/>
      <c r="AA12326" s="7"/>
      <c r="AB12326" s="7"/>
      <c r="AG12326" s="7"/>
    </row>
    <row r="12327" spans="1:33">
      <c r="A12327" s="7"/>
      <c r="B12327" s="7"/>
      <c r="C12327" s="7"/>
      <c r="D12327" s="7"/>
      <c r="E12327" s="7"/>
      <c r="F12327" s="7"/>
      <c r="G12327" s="7"/>
      <c r="H12327" s="7"/>
      <c r="J12327" s="7"/>
      <c r="K12327" s="7"/>
      <c r="L12327" s="7"/>
      <c r="Q12327" s="7"/>
      <c r="S12327" s="7"/>
      <c r="T12327" s="7"/>
      <c r="Y12327" s="7"/>
      <c r="AA12327" s="7"/>
      <c r="AB12327" s="7"/>
      <c r="AG12327" s="7"/>
    </row>
    <row r="12328" spans="1:33">
      <c r="A12328" s="7"/>
      <c r="B12328" s="7"/>
      <c r="C12328" s="7"/>
      <c r="D12328" s="7"/>
      <c r="E12328" s="7"/>
      <c r="F12328" s="7"/>
      <c r="G12328" s="7"/>
      <c r="H12328" s="7"/>
      <c r="J12328" s="7"/>
      <c r="K12328" s="7"/>
      <c r="L12328" s="7"/>
      <c r="Q12328" s="7"/>
      <c r="S12328" s="7"/>
      <c r="T12328" s="7"/>
      <c r="Y12328" s="7"/>
      <c r="AA12328" s="7"/>
      <c r="AB12328" s="7"/>
      <c r="AG12328" s="7"/>
    </row>
    <row r="12329" spans="1:33">
      <c r="A12329" s="7"/>
      <c r="B12329" s="7"/>
      <c r="C12329" s="7"/>
      <c r="D12329" s="7"/>
      <c r="E12329" s="7"/>
      <c r="F12329" s="7"/>
      <c r="G12329" s="7"/>
      <c r="H12329" s="7"/>
      <c r="J12329" s="7"/>
      <c r="K12329" s="7"/>
      <c r="L12329" s="7"/>
      <c r="Q12329" s="7"/>
      <c r="S12329" s="7"/>
      <c r="T12329" s="7"/>
      <c r="Y12329" s="7"/>
      <c r="AA12329" s="7"/>
      <c r="AB12329" s="7"/>
      <c r="AG12329" s="7"/>
    </row>
    <row r="12330" spans="1:33">
      <c r="A12330" s="7"/>
      <c r="B12330" s="7"/>
      <c r="C12330" s="7"/>
      <c r="D12330" s="7"/>
      <c r="E12330" s="7"/>
      <c r="F12330" s="7"/>
      <c r="G12330" s="7"/>
      <c r="H12330" s="7"/>
      <c r="J12330" s="7"/>
      <c r="K12330" s="7"/>
      <c r="L12330" s="7"/>
      <c r="Q12330" s="7"/>
      <c r="S12330" s="7"/>
      <c r="T12330" s="7"/>
      <c r="Y12330" s="7"/>
      <c r="AA12330" s="7"/>
      <c r="AB12330" s="7"/>
      <c r="AG12330" s="7"/>
    </row>
    <row r="12331" spans="1:33">
      <c r="A12331" s="7"/>
      <c r="B12331" s="7"/>
      <c r="C12331" s="7"/>
      <c r="D12331" s="7"/>
      <c r="E12331" s="7"/>
      <c r="F12331" s="7"/>
      <c r="G12331" s="7"/>
      <c r="H12331" s="7"/>
      <c r="J12331" s="7"/>
      <c r="K12331" s="7"/>
      <c r="L12331" s="7"/>
      <c r="Q12331" s="7"/>
      <c r="S12331" s="7"/>
      <c r="T12331" s="7"/>
      <c r="Y12331" s="7"/>
      <c r="AA12331" s="7"/>
      <c r="AB12331" s="7"/>
      <c r="AG12331" s="7"/>
    </row>
    <row r="12332" spans="1:33">
      <c r="A12332" s="7"/>
      <c r="B12332" s="7"/>
      <c r="C12332" s="7"/>
      <c r="D12332" s="7"/>
      <c r="E12332" s="7"/>
      <c r="F12332" s="7"/>
      <c r="G12332" s="7"/>
      <c r="H12332" s="7"/>
      <c r="J12332" s="7"/>
      <c r="K12332" s="7"/>
      <c r="L12332" s="7"/>
      <c r="Q12332" s="7"/>
      <c r="S12332" s="7"/>
      <c r="T12332" s="7"/>
      <c r="Y12332" s="7"/>
      <c r="AA12332" s="7"/>
      <c r="AB12332" s="7"/>
      <c r="AG12332" s="7"/>
    </row>
    <row r="12333" spans="1:33">
      <c r="A12333" s="7"/>
      <c r="B12333" s="7"/>
      <c r="C12333" s="7"/>
      <c r="D12333" s="7"/>
      <c r="E12333" s="7"/>
      <c r="F12333" s="7"/>
      <c r="G12333" s="7"/>
      <c r="H12333" s="7"/>
      <c r="J12333" s="7"/>
      <c r="K12333" s="7"/>
      <c r="L12333" s="7"/>
      <c r="Q12333" s="7"/>
      <c r="S12333" s="7"/>
      <c r="T12333" s="7"/>
      <c r="Y12333" s="7"/>
      <c r="AA12333" s="7"/>
      <c r="AB12333" s="7"/>
      <c r="AG12333" s="7"/>
    </row>
    <row r="12334" spans="1:33">
      <c r="A12334" s="7"/>
      <c r="B12334" s="7"/>
      <c r="C12334" s="7"/>
      <c r="D12334" s="7"/>
      <c r="E12334" s="7"/>
      <c r="F12334" s="7"/>
      <c r="G12334" s="7"/>
      <c r="H12334" s="7"/>
      <c r="J12334" s="7"/>
      <c r="K12334" s="7"/>
      <c r="L12334" s="7"/>
      <c r="Q12334" s="7"/>
      <c r="S12334" s="7"/>
      <c r="T12334" s="7"/>
      <c r="Y12334" s="7"/>
      <c r="AA12334" s="7"/>
      <c r="AB12334" s="7"/>
      <c r="AG12334" s="7"/>
    </row>
    <row r="12335" spans="1:33">
      <c r="A12335" s="7"/>
      <c r="B12335" s="7"/>
      <c r="C12335" s="7"/>
      <c r="D12335" s="7"/>
      <c r="E12335" s="7"/>
      <c r="F12335" s="7"/>
      <c r="G12335" s="7"/>
      <c r="H12335" s="7"/>
      <c r="J12335" s="7"/>
      <c r="K12335" s="7"/>
      <c r="L12335" s="7"/>
      <c r="Q12335" s="7"/>
      <c r="S12335" s="7"/>
      <c r="T12335" s="7"/>
      <c r="Y12335" s="7"/>
      <c r="AA12335" s="7"/>
      <c r="AB12335" s="7"/>
      <c r="AG12335" s="7"/>
    </row>
    <row r="12336" spans="1:33">
      <c r="A12336" s="7"/>
      <c r="B12336" s="7"/>
      <c r="C12336" s="7"/>
      <c r="D12336" s="7"/>
      <c r="E12336" s="7"/>
      <c r="F12336" s="7"/>
      <c r="G12336" s="7"/>
      <c r="H12336" s="7"/>
      <c r="J12336" s="7"/>
      <c r="K12336" s="7"/>
      <c r="L12336" s="7"/>
      <c r="Q12336" s="7"/>
      <c r="S12336" s="7"/>
      <c r="T12336" s="7"/>
      <c r="Y12336" s="7"/>
      <c r="AA12336" s="7"/>
      <c r="AB12336" s="7"/>
      <c r="AG12336" s="7"/>
    </row>
    <row r="12337" spans="1:33">
      <c r="A12337" s="7"/>
      <c r="B12337" s="7"/>
      <c r="C12337" s="7"/>
      <c r="D12337" s="7"/>
      <c r="E12337" s="7"/>
      <c r="F12337" s="7"/>
      <c r="G12337" s="7"/>
      <c r="H12337" s="7"/>
      <c r="J12337" s="7"/>
      <c r="K12337" s="7"/>
      <c r="L12337" s="7"/>
      <c r="Q12337" s="7"/>
      <c r="S12337" s="7"/>
      <c r="T12337" s="7"/>
      <c r="Y12337" s="7"/>
      <c r="AA12337" s="7"/>
      <c r="AB12337" s="7"/>
      <c r="AG12337" s="7"/>
    </row>
    <row r="12338" spans="1:33">
      <c r="A12338" s="7"/>
      <c r="B12338" s="7"/>
      <c r="C12338" s="7"/>
      <c r="D12338" s="7"/>
      <c r="E12338" s="7"/>
      <c r="F12338" s="7"/>
      <c r="G12338" s="7"/>
      <c r="H12338" s="7"/>
      <c r="J12338" s="7"/>
      <c r="K12338" s="7"/>
      <c r="L12338" s="7"/>
      <c r="Q12338" s="7"/>
      <c r="S12338" s="7"/>
      <c r="T12338" s="7"/>
      <c r="Y12338" s="7"/>
      <c r="AA12338" s="7"/>
      <c r="AB12338" s="7"/>
      <c r="AG12338" s="7"/>
    </row>
    <row r="12339" spans="1:33">
      <c r="A12339" s="7"/>
      <c r="B12339" s="7"/>
      <c r="C12339" s="7"/>
      <c r="D12339" s="7"/>
      <c r="E12339" s="7"/>
      <c r="F12339" s="7"/>
      <c r="G12339" s="7"/>
      <c r="H12339" s="7"/>
      <c r="J12339" s="7"/>
      <c r="K12339" s="7"/>
      <c r="L12339" s="7"/>
      <c r="Q12339" s="7"/>
      <c r="S12339" s="7"/>
      <c r="T12339" s="7"/>
      <c r="Y12339" s="7"/>
      <c r="AA12339" s="7"/>
      <c r="AB12339" s="7"/>
      <c r="AG12339" s="7"/>
    </row>
    <row r="12340" spans="1:33">
      <c r="A12340" s="7"/>
      <c r="B12340" s="7"/>
      <c r="C12340" s="7"/>
      <c r="D12340" s="7"/>
      <c r="E12340" s="7"/>
      <c r="F12340" s="7"/>
      <c r="G12340" s="7"/>
      <c r="H12340" s="7"/>
      <c r="J12340" s="7"/>
      <c r="K12340" s="7"/>
      <c r="L12340" s="7"/>
      <c r="Q12340" s="7"/>
      <c r="S12340" s="7"/>
      <c r="T12340" s="7"/>
      <c r="Y12340" s="7"/>
      <c r="AA12340" s="7"/>
      <c r="AB12340" s="7"/>
      <c r="AG12340" s="7"/>
    </row>
    <row r="12341" spans="1:33">
      <c r="A12341" s="7"/>
      <c r="B12341" s="7"/>
      <c r="C12341" s="7"/>
      <c r="D12341" s="7"/>
      <c r="E12341" s="7"/>
      <c r="F12341" s="7"/>
      <c r="G12341" s="7"/>
      <c r="H12341" s="7"/>
      <c r="J12341" s="7"/>
      <c r="K12341" s="7"/>
      <c r="L12341" s="7"/>
      <c r="Q12341" s="7"/>
      <c r="S12341" s="7"/>
      <c r="T12341" s="7"/>
      <c r="Y12341" s="7"/>
      <c r="AA12341" s="7"/>
      <c r="AB12341" s="7"/>
      <c r="AG12341" s="7"/>
    </row>
    <row r="12342" spans="1:33">
      <c r="A12342" s="7"/>
      <c r="B12342" s="7"/>
      <c r="C12342" s="7"/>
      <c r="D12342" s="7"/>
      <c r="E12342" s="7"/>
      <c r="F12342" s="7"/>
      <c r="G12342" s="7"/>
      <c r="H12342" s="7"/>
      <c r="J12342" s="7"/>
      <c r="K12342" s="7"/>
      <c r="L12342" s="7"/>
      <c r="Q12342" s="7"/>
      <c r="S12342" s="7"/>
      <c r="T12342" s="7"/>
      <c r="Y12342" s="7"/>
      <c r="AA12342" s="7"/>
      <c r="AB12342" s="7"/>
      <c r="AG12342" s="7"/>
    </row>
    <row r="12343" spans="1:33">
      <c r="A12343" s="7"/>
      <c r="B12343" s="7"/>
      <c r="C12343" s="7"/>
      <c r="D12343" s="7"/>
      <c r="E12343" s="7"/>
      <c r="F12343" s="7"/>
      <c r="G12343" s="7"/>
      <c r="H12343" s="7"/>
      <c r="J12343" s="7"/>
      <c r="K12343" s="7"/>
      <c r="L12343" s="7"/>
      <c r="Q12343" s="7"/>
      <c r="S12343" s="7"/>
      <c r="T12343" s="7"/>
      <c r="Y12343" s="7"/>
      <c r="AA12343" s="7"/>
      <c r="AB12343" s="7"/>
      <c r="AG12343" s="7"/>
    </row>
    <row r="12344" spans="1:33">
      <c r="A12344" s="7"/>
      <c r="B12344" s="7"/>
      <c r="C12344" s="7"/>
      <c r="D12344" s="7"/>
      <c r="E12344" s="7"/>
      <c r="F12344" s="7"/>
      <c r="G12344" s="7"/>
      <c r="H12344" s="7"/>
      <c r="J12344" s="7"/>
      <c r="K12344" s="7"/>
      <c r="L12344" s="7"/>
      <c r="Q12344" s="7"/>
      <c r="S12344" s="7"/>
      <c r="T12344" s="7"/>
      <c r="Y12344" s="7"/>
      <c r="AA12344" s="7"/>
      <c r="AB12344" s="7"/>
      <c r="AG12344" s="7"/>
    </row>
    <row r="12345" spans="1:33">
      <c r="A12345" s="7"/>
      <c r="B12345" s="7"/>
      <c r="C12345" s="7"/>
      <c r="D12345" s="7"/>
      <c r="E12345" s="7"/>
      <c r="F12345" s="7"/>
      <c r="G12345" s="7"/>
      <c r="H12345" s="7"/>
      <c r="J12345" s="7"/>
      <c r="K12345" s="7"/>
      <c r="L12345" s="7"/>
      <c r="Q12345" s="7"/>
      <c r="S12345" s="7"/>
      <c r="T12345" s="7"/>
      <c r="Y12345" s="7"/>
      <c r="AA12345" s="7"/>
      <c r="AB12345" s="7"/>
      <c r="AG12345" s="7"/>
    </row>
    <row r="12346" spans="1:33">
      <c r="A12346" s="7"/>
      <c r="B12346" s="7"/>
      <c r="C12346" s="7"/>
      <c r="D12346" s="7"/>
      <c r="E12346" s="7"/>
      <c r="F12346" s="7"/>
      <c r="G12346" s="7"/>
      <c r="H12346" s="7"/>
      <c r="J12346" s="7"/>
      <c r="K12346" s="7"/>
      <c r="L12346" s="7"/>
      <c r="Q12346" s="7"/>
      <c r="S12346" s="7"/>
      <c r="T12346" s="7"/>
      <c r="Y12346" s="7"/>
      <c r="AA12346" s="7"/>
      <c r="AB12346" s="7"/>
      <c r="AG12346" s="7"/>
    </row>
    <row r="12347" spans="1:33">
      <c r="A12347" s="7"/>
      <c r="B12347" s="7"/>
      <c r="C12347" s="7"/>
      <c r="D12347" s="7"/>
      <c r="E12347" s="7"/>
      <c r="F12347" s="7"/>
      <c r="G12347" s="7"/>
      <c r="H12347" s="7"/>
      <c r="J12347" s="7"/>
      <c r="K12347" s="7"/>
      <c r="L12347" s="7"/>
      <c r="Q12347" s="7"/>
      <c r="S12347" s="7"/>
      <c r="T12347" s="7"/>
      <c r="Y12347" s="7"/>
      <c r="AA12347" s="7"/>
      <c r="AB12347" s="7"/>
      <c r="AG12347" s="7"/>
    </row>
    <row r="12348" spans="1:33">
      <c r="A12348" s="7"/>
      <c r="B12348" s="7"/>
      <c r="C12348" s="7"/>
      <c r="D12348" s="7"/>
      <c r="E12348" s="7"/>
      <c r="F12348" s="7"/>
      <c r="G12348" s="7"/>
      <c r="H12348" s="7"/>
      <c r="J12348" s="7"/>
      <c r="K12348" s="7"/>
      <c r="L12348" s="7"/>
      <c r="Q12348" s="7"/>
      <c r="S12348" s="7"/>
      <c r="T12348" s="7"/>
      <c r="Y12348" s="7"/>
      <c r="AA12348" s="7"/>
      <c r="AB12348" s="7"/>
      <c r="AG12348" s="7"/>
    </row>
    <row r="12349" spans="1:33">
      <c r="A12349" s="7"/>
      <c r="B12349" s="7"/>
      <c r="C12349" s="7"/>
      <c r="D12349" s="7"/>
      <c r="E12349" s="7"/>
      <c r="F12349" s="7"/>
      <c r="G12349" s="7"/>
      <c r="H12349" s="7"/>
      <c r="J12349" s="7"/>
      <c r="K12349" s="7"/>
      <c r="L12349" s="7"/>
      <c r="Q12349" s="7"/>
      <c r="S12349" s="7"/>
      <c r="T12349" s="7"/>
      <c r="Y12349" s="7"/>
      <c r="AA12349" s="7"/>
      <c r="AB12349" s="7"/>
      <c r="AG12349" s="7"/>
    </row>
    <row r="12350" spans="1:33">
      <c r="A12350" s="7"/>
      <c r="B12350" s="7"/>
      <c r="C12350" s="7"/>
      <c r="D12350" s="7"/>
      <c r="E12350" s="7"/>
      <c r="F12350" s="7"/>
      <c r="G12350" s="7"/>
      <c r="H12350" s="7"/>
      <c r="J12350" s="7"/>
      <c r="K12350" s="7"/>
      <c r="L12350" s="7"/>
      <c r="Q12350" s="7"/>
      <c r="S12350" s="7"/>
      <c r="T12350" s="7"/>
      <c r="Y12350" s="7"/>
      <c r="AA12350" s="7"/>
      <c r="AB12350" s="7"/>
      <c r="AG12350" s="7"/>
    </row>
    <row r="12351" spans="1:33">
      <c r="A12351" s="7"/>
      <c r="B12351" s="7"/>
      <c r="C12351" s="7"/>
      <c r="D12351" s="7"/>
      <c r="E12351" s="7"/>
      <c r="F12351" s="7"/>
      <c r="G12351" s="7"/>
      <c r="H12351" s="7"/>
      <c r="J12351" s="7"/>
      <c r="K12351" s="7"/>
      <c r="L12351" s="7"/>
      <c r="Q12351" s="7"/>
      <c r="S12351" s="7"/>
      <c r="T12351" s="7"/>
      <c r="Y12351" s="7"/>
      <c r="AA12351" s="7"/>
      <c r="AB12351" s="7"/>
      <c r="AG12351" s="7"/>
    </row>
    <row r="12352" spans="1:33">
      <c r="A12352" s="7"/>
      <c r="B12352" s="7"/>
      <c r="C12352" s="7"/>
      <c r="D12352" s="7"/>
      <c r="E12352" s="7"/>
      <c r="F12352" s="7"/>
      <c r="G12352" s="7"/>
      <c r="H12352" s="7"/>
      <c r="J12352" s="7"/>
      <c r="K12352" s="7"/>
      <c r="L12352" s="7"/>
      <c r="Q12352" s="7"/>
      <c r="S12352" s="7"/>
      <c r="T12352" s="7"/>
      <c r="Y12352" s="7"/>
      <c r="AA12352" s="7"/>
      <c r="AB12352" s="7"/>
      <c r="AG12352" s="7"/>
    </row>
    <row r="12353" spans="1:33">
      <c r="A12353" s="7"/>
      <c r="B12353" s="7"/>
      <c r="C12353" s="7"/>
      <c r="D12353" s="7"/>
      <c r="E12353" s="7"/>
      <c r="F12353" s="7"/>
      <c r="G12353" s="7"/>
      <c r="H12353" s="7"/>
      <c r="J12353" s="7"/>
      <c r="K12353" s="7"/>
      <c r="L12353" s="7"/>
      <c r="Q12353" s="7"/>
      <c r="S12353" s="7"/>
      <c r="T12353" s="7"/>
      <c r="Y12353" s="7"/>
      <c r="AA12353" s="7"/>
      <c r="AB12353" s="7"/>
      <c r="AG12353" s="7"/>
    </row>
    <row r="12354" spans="1:33">
      <c r="A12354" s="7"/>
      <c r="B12354" s="7"/>
      <c r="C12354" s="7"/>
      <c r="D12354" s="7"/>
      <c r="E12354" s="7"/>
      <c r="F12354" s="7"/>
      <c r="G12354" s="7"/>
      <c r="H12354" s="7"/>
      <c r="J12354" s="7"/>
      <c r="K12354" s="7"/>
      <c r="L12354" s="7"/>
      <c r="Q12354" s="7"/>
      <c r="S12354" s="7"/>
      <c r="T12354" s="7"/>
      <c r="Y12354" s="7"/>
      <c r="AA12354" s="7"/>
      <c r="AB12354" s="7"/>
      <c r="AG12354" s="7"/>
    </row>
    <row r="12355" spans="1:33">
      <c r="A12355" s="7"/>
      <c r="B12355" s="7"/>
      <c r="C12355" s="7"/>
      <c r="D12355" s="7"/>
      <c r="E12355" s="7"/>
      <c r="F12355" s="7"/>
      <c r="G12355" s="7"/>
      <c r="H12355" s="7"/>
      <c r="J12355" s="7"/>
      <c r="K12355" s="7"/>
      <c r="L12355" s="7"/>
      <c r="Q12355" s="7"/>
      <c r="S12355" s="7"/>
      <c r="T12355" s="7"/>
      <c r="Y12355" s="7"/>
      <c r="AA12355" s="7"/>
      <c r="AB12355" s="7"/>
      <c r="AG12355" s="7"/>
    </row>
    <row r="12356" spans="1:33">
      <c r="A12356" s="7"/>
      <c r="B12356" s="7"/>
      <c r="C12356" s="7"/>
      <c r="D12356" s="7"/>
      <c r="E12356" s="7"/>
      <c r="F12356" s="7"/>
      <c r="G12356" s="7"/>
      <c r="H12356" s="7"/>
      <c r="J12356" s="7"/>
      <c r="K12356" s="7"/>
      <c r="L12356" s="7"/>
      <c r="Q12356" s="7"/>
      <c r="S12356" s="7"/>
      <c r="T12356" s="7"/>
      <c r="Y12356" s="7"/>
      <c r="AA12356" s="7"/>
      <c r="AB12356" s="7"/>
      <c r="AG12356" s="7"/>
    </row>
    <row r="12357" spans="1:33">
      <c r="A12357" s="7"/>
      <c r="B12357" s="7"/>
      <c r="C12357" s="7"/>
      <c r="D12357" s="7"/>
      <c r="E12357" s="7"/>
      <c r="F12357" s="7"/>
      <c r="G12357" s="7"/>
      <c r="H12357" s="7"/>
      <c r="J12357" s="7"/>
      <c r="K12357" s="7"/>
      <c r="L12357" s="7"/>
      <c r="Q12357" s="7"/>
      <c r="S12357" s="7"/>
      <c r="T12357" s="7"/>
      <c r="Y12357" s="7"/>
      <c r="AA12357" s="7"/>
      <c r="AB12357" s="7"/>
      <c r="AG12357" s="7"/>
    </row>
    <row r="12358" spans="1:33">
      <c r="A12358" s="7"/>
      <c r="B12358" s="7"/>
      <c r="C12358" s="7"/>
      <c r="D12358" s="7"/>
      <c r="E12358" s="7"/>
      <c r="F12358" s="7"/>
      <c r="G12358" s="7"/>
      <c r="H12358" s="7"/>
      <c r="J12358" s="7"/>
      <c r="K12358" s="7"/>
      <c r="L12358" s="7"/>
      <c r="Q12358" s="7"/>
      <c r="S12358" s="7"/>
      <c r="T12358" s="7"/>
      <c r="Y12358" s="7"/>
      <c r="AA12358" s="7"/>
      <c r="AB12358" s="7"/>
      <c r="AG12358" s="7"/>
    </row>
    <row r="12359" spans="1:33">
      <c r="A12359" s="7"/>
      <c r="B12359" s="7"/>
      <c r="C12359" s="7"/>
      <c r="D12359" s="7"/>
      <c r="E12359" s="7"/>
      <c r="F12359" s="7"/>
      <c r="G12359" s="7"/>
      <c r="H12359" s="7"/>
      <c r="J12359" s="7"/>
      <c r="K12359" s="7"/>
      <c r="L12359" s="7"/>
      <c r="Q12359" s="7"/>
      <c r="S12359" s="7"/>
      <c r="T12359" s="7"/>
      <c r="Y12359" s="7"/>
      <c r="AA12359" s="7"/>
      <c r="AB12359" s="7"/>
      <c r="AG12359" s="7"/>
    </row>
    <row r="12360" spans="1:33">
      <c r="A12360" s="7"/>
      <c r="B12360" s="7"/>
      <c r="C12360" s="7"/>
      <c r="D12360" s="7"/>
      <c r="E12360" s="7"/>
      <c r="F12360" s="7"/>
      <c r="G12360" s="7"/>
      <c r="H12360" s="7"/>
      <c r="J12360" s="7"/>
      <c r="K12360" s="7"/>
      <c r="L12360" s="7"/>
      <c r="Q12360" s="7"/>
      <c r="S12360" s="7"/>
      <c r="T12360" s="7"/>
      <c r="Y12360" s="7"/>
      <c r="AA12360" s="7"/>
      <c r="AB12360" s="7"/>
      <c r="AG12360" s="7"/>
    </row>
    <row r="12361" spans="1:33">
      <c r="A12361" s="7"/>
      <c r="B12361" s="7"/>
      <c r="C12361" s="7"/>
      <c r="D12361" s="7"/>
      <c r="E12361" s="7"/>
      <c r="F12361" s="7"/>
      <c r="G12361" s="7"/>
      <c r="H12361" s="7"/>
      <c r="J12361" s="7"/>
      <c r="K12361" s="7"/>
      <c r="L12361" s="7"/>
      <c r="Q12361" s="7"/>
      <c r="S12361" s="7"/>
      <c r="T12361" s="7"/>
      <c r="Y12361" s="7"/>
      <c r="AA12361" s="7"/>
      <c r="AB12361" s="7"/>
      <c r="AG12361" s="7"/>
    </row>
    <row r="12362" spans="1:33">
      <c r="A12362" s="7"/>
      <c r="B12362" s="7"/>
      <c r="C12362" s="7"/>
      <c r="D12362" s="7"/>
      <c r="E12362" s="7"/>
      <c r="F12362" s="7"/>
      <c r="G12362" s="7"/>
      <c r="H12362" s="7"/>
      <c r="J12362" s="7"/>
      <c r="K12362" s="7"/>
      <c r="L12362" s="7"/>
      <c r="Q12362" s="7"/>
      <c r="S12362" s="7"/>
      <c r="T12362" s="7"/>
      <c r="Y12362" s="7"/>
      <c r="AA12362" s="7"/>
      <c r="AB12362" s="7"/>
      <c r="AG12362" s="7"/>
    </row>
    <row r="12363" spans="1:33">
      <c r="A12363" s="7"/>
      <c r="B12363" s="7"/>
      <c r="C12363" s="7"/>
      <c r="D12363" s="7"/>
      <c r="E12363" s="7"/>
      <c r="F12363" s="7"/>
      <c r="G12363" s="7"/>
      <c r="H12363" s="7"/>
      <c r="J12363" s="7"/>
      <c r="K12363" s="7"/>
      <c r="L12363" s="7"/>
      <c r="Q12363" s="7"/>
      <c r="S12363" s="7"/>
      <c r="T12363" s="7"/>
      <c r="Y12363" s="7"/>
      <c r="AA12363" s="7"/>
      <c r="AB12363" s="7"/>
      <c r="AG12363" s="7"/>
    </row>
    <row r="12364" spans="1:33">
      <c r="A12364" s="7"/>
      <c r="B12364" s="7"/>
      <c r="C12364" s="7"/>
      <c r="D12364" s="7"/>
      <c r="E12364" s="7"/>
      <c r="F12364" s="7"/>
      <c r="G12364" s="7"/>
      <c r="H12364" s="7"/>
      <c r="J12364" s="7"/>
      <c r="K12364" s="7"/>
      <c r="L12364" s="7"/>
      <c r="Q12364" s="7"/>
      <c r="S12364" s="7"/>
      <c r="T12364" s="7"/>
      <c r="Y12364" s="7"/>
      <c r="AA12364" s="7"/>
      <c r="AB12364" s="7"/>
      <c r="AG12364" s="7"/>
    </row>
    <row r="12365" spans="1:33">
      <c r="A12365" s="7"/>
      <c r="B12365" s="7"/>
      <c r="C12365" s="7"/>
      <c r="D12365" s="7"/>
      <c r="E12365" s="7"/>
      <c r="F12365" s="7"/>
      <c r="G12365" s="7"/>
      <c r="H12365" s="7"/>
      <c r="J12365" s="7"/>
      <c r="K12365" s="7"/>
      <c r="L12365" s="7"/>
      <c r="Q12365" s="7"/>
      <c r="S12365" s="7"/>
      <c r="T12365" s="7"/>
      <c r="Y12365" s="7"/>
      <c r="AA12365" s="7"/>
      <c r="AB12365" s="7"/>
      <c r="AG12365" s="7"/>
    </row>
    <row r="12366" spans="1:33">
      <c r="A12366" s="7"/>
      <c r="B12366" s="7"/>
      <c r="C12366" s="7"/>
      <c r="D12366" s="7"/>
      <c r="E12366" s="7"/>
      <c r="F12366" s="7"/>
      <c r="G12366" s="7"/>
      <c r="H12366" s="7"/>
      <c r="J12366" s="7"/>
      <c r="K12366" s="7"/>
      <c r="L12366" s="7"/>
      <c r="Q12366" s="7"/>
      <c r="S12366" s="7"/>
      <c r="T12366" s="7"/>
      <c r="Y12366" s="7"/>
      <c r="AA12366" s="7"/>
      <c r="AB12366" s="7"/>
      <c r="AG12366" s="7"/>
    </row>
    <row r="12367" spans="1:33">
      <c r="A12367" s="7"/>
      <c r="B12367" s="7"/>
      <c r="C12367" s="7"/>
      <c r="D12367" s="7"/>
      <c r="E12367" s="7"/>
      <c r="F12367" s="7"/>
      <c r="G12367" s="7"/>
      <c r="H12367" s="7"/>
      <c r="J12367" s="7"/>
      <c r="K12367" s="7"/>
      <c r="L12367" s="7"/>
      <c r="Q12367" s="7"/>
      <c r="S12367" s="7"/>
      <c r="T12367" s="7"/>
      <c r="Y12367" s="7"/>
      <c r="AA12367" s="7"/>
      <c r="AB12367" s="7"/>
      <c r="AG12367" s="7"/>
    </row>
    <row r="12368" spans="1:33">
      <c r="A12368" s="7"/>
      <c r="B12368" s="7"/>
      <c r="C12368" s="7"/>
      <c r="D12368" s="7"/>
      <c r="E12368" s="7"/>
      <c r="F12368" s="7"/>
      <c r="G12368" s="7"/>
      <c r="H12368" s="7"/>
      <c r="J12368" s="7"/>
      <c r="K12368" s="7"/>
      <c r="L12368" s="7"/>
      <c r="Q12368" s="7"/>
      <c r="S12368" s="7"/>
      <c r="T12368" s="7"/>
      <c r="Y12368" s="7"/>
      <c r="AA12368" s="7"/>
      <c r="AB12368" s="7"/>
      <c r="AG12368" s="7"/>
    </row>
    <row r="12369" spans="1:33">
      <c r="A12369" s="7"/>
      <c r="B12369" s="7"/>
      <c r="C12369" s="7"/>
      <c r="D12369" s="7"/>
      <c r="E12369" s="7"/>
      <c r="F12369" s="7"/>
      <c r="G12369" s="7"/>
      <c r="H12369" s="7"/>
      <c r="J12369" s="7"/>
      <c r="K12369" s="7"/>
      <c r="L12369" s="7"/>
      <c r="Q12369" s="7"/>
      <c r="S12369" s="7"/>
      <c r="T12369" s="7"/>
      <c r="Y12369" s="7"/>
      <c r="AA12369" s="7"/>
      <c r="AB12369" s="7"/>
      <c r="AG12369" s="7"/>
    </row>
    <row r="12370" spans="1:33">
      <c r="A12370" s="7"/>
      <c r="B12370" s="7"/>
      <c r="C12370" s="7"/>
      <c r="D12370" s="7"/>
      <c r="E12370" s="7"/>
      <c r="F12370" s="7"/>
      <c r="G12370" s="7"/>
      <c r="H12370" s="7"/>
      <c r="J12370" s="7"/>
      <c r="K12370" s="7"/>
      <c r="L12370" s="7"/>
      <c r="Q12370" s="7"/>
      <c r="S12370" s="7"/>
      <c r="T12370" s="7"/>
      <c r="Y12370" s="7"/>
      <c r="AA12370" s="7"/>
      <c r="AB12370" s="7"/>
      <c r="AG12370" s="7"/>
    </row>
    <row r="12371" spans="1:33">
      <c r="A12371" s="7"/>
      <c r="B12371" s="7"/>
      <c r="C12371" s="7"/>
      <c r="D12371" s="7"/>
      <c r="E12371" s="7"/>
      <c r="F12371" s="7"/>
      <c r="G12371" s="7"/>
      <c r="H12371" s="7"/>
      <c r="J12371" s="7"/>
      <c r="K12371" s="7"/>
      <c r="L12371" s="7"/>
      <c r="Q12371" s="7"/>
      <c r="S12371" s="7"/>
      <c r="T12371" s="7"/>
      <c r="Y12371" s="7"/>
      <c r="AA12371" s="7"/>
      <c r="AB12371" s="7"/>
      <c r="AG12371" s="7"/>
    </row>
    <row r="12372" spans="1:33">
      <c r="A12372" s="7"/>
      <c r="B12372" s="7"/>
      <c r="C12372" s="7"/>
      <c r="D12372" s="7"/>
      <c r="E12372" s="7"/>
      <c r="F12372" s="7"/>
      <c r="G12372" s="7"/>
      <c r="H12372" s="7"/>
      <c r="J12372" s="7"/>
      <c r="K12372" s="7"/>
      <c r="L12372" s="7"/>
      <c r="Q12372" s="7"/>
      <c r="S12372" s="7"/>
      <c r="T12372" s="7"/>
      <c r="Y12372" s="7"/>
      <c r="AA12372" s="7"/>
      <c r="AB12372" s="7"/>
      <c r="AG12372" s="7"/>
    </row>
    <row r="12373" spans="1:33">
      <c r="A12373" s="7"/>
      <c r="B12373" s="7"/>
      <c r="C12373" s="7"/>
      <c r="D12373" s="7"/>
      <c r="E12373" s="7"/>
      <c r="F12373" s="7"/>
      <c r="G12373" s="7"/>
      <c r="H12373" s="7"/>
      <c r="J12373" s="7"/>
      <c r="K12373" s="7"/>
      <c r="L12373" s="7"/>
      <c r="Q12373" s="7"/>
      <c r="S12373" s="7"/>
      <c r="T12373" s="7"/>
      <c r="Y12373" s="7"/>
      <c r="AA12373" s="7"/>
      <c r="AB12373" s="7"/>
      <c r="AG12373" s="7"/>
    </row>
    <row r="12374" spans="1:33">
      <c r="A12374" s="7"/>
      <c r="B12374" s="7"/>
      <c r="C12374" s="7"/>
      <c r="D12374" s="7"/>
      <c r="E12374" s="7"/>
      <c r="F12374" s="7"/>
      <c r="G12374" s="7"/>
      <c r="H12374" s="7"/>
      <c r="J12374" s="7"/>
      <c r="K12374" s="7"/>
      <c r="L12374" s="7"/>
      <c r="Q12374" s="7"/>
      <c r="S12374" s="7"/>
      <c r="T12374" s="7"/>
      <c r="Y12374" s="7"/>
      <c r="AA12374" s="7"/>
      <c r="AB12374" s="7"/>
      <c r="AG12374" s="7"/>
    </row>
    <row r="12375" spans="1:33">
      <c r="A12375" s="7"/>
      <c r="B12375" s="7"/>
      <c r="C12375" s="7"/>
      <c r="D12375" s="7"/>
      <c r="E12375" s="7"/>
      <c r="F12375" s="7"/>
      <c r="G12375" s="7"/>
      <c r="H12375" s="7"/>
      <c r="J12375" s="7"/>
      <c r="K12375" s="7"/>
      <c r="L12375" s="7"/>
      <c r="Q12375" s="7"/>
      <c r="S12375" s="7"/>
      <c r="T12375" s="7"/>
      <c r="Y12375" s="7"/>
      <c r="AA12375" s="7"/>
      <c r="AB12375" s="7"/>
      <c r="AG12375" s="7"/>
    </row>
    <row r="12376" spans="1:33">
      <c r="A12376" s="7"/>
      <c r="B12376" s="7"/>
      <c r="C12376" s="7"/>
      <c r="D12376" s="7"/>
      <c r="E12376" s="7"/>
      <c r="F12376" s="7"/>
      <c r="G12376" s="7"/>
      <c r="H12376" s="7"/>
      <c r="J12376" s="7"/>
      <c r="K12376" s="7"/>
      <c r="L12376" s="7"/>
      <c r="Q12376" s="7"/>
      <c r="S12376" s="7"/>
      <c r="T12376" s="7"/>
      <c r="Y12376" s="7"/>
      <c r="AA12376" s="7"/>
      <c r="AB12376" s="7"/>
      <c r="AG12376" s="7"/>
    </row>
    <row r="12377" spans="1:33">
      <c r="A12377" s="7"/>
      <c r="B12377" s="7"/>
      <c r="C12377" s="7"/>
      <c r="D12377" s="7"/>
      <c r="E12377" s="7"/>
      <c r="F12377" s="7"/>
      <c r="G12377" s="7"/>
      <c r="H12377" s="7"/>
      <c r="J12377" s="7"/>
      <c r="K12377" s="7"/>
      <c r="L12377" s="7"/>
      <c r="Q12377" s="7"/>
      <c r="S12377" s="7"/>
      <c r="T12377" s="7"/>
      <c r="Y12377" s="7"/>
      <c r="AA12377" s="7"/>
      <c r="AB12377" s="7"/>
      <c r="AG12377" s="7"/>
    </row>
    <row r="12378" spans="1:33">
      <c r="A12378" s="7"/>
      <c r="B12378" s="7"/>
      <c r="C12378" s="7"/>
      <c r="D12378" s="7"/>
      <c r="E12378" s="7"/>
      <c r="F12378" s="7"/>
      <c r="G12378" s="7"/>
      <c r="H12378" s="7"/>
      <c r="J12378" s="7"/>
      <c r="K12378" s="7"/>
      <c r="L12378" s="7"/>
      <c r="Q12378" s="7"/>
      <c r="S12378" s="7"/>
      <c r="T12378" s="7"/>
      <c r="Y12378" s="7"/>
      <c r="AA12378" s="7"/>
      <c r="AB12378" s="7"/>
      <c r="AG12378" s="7"/>
    </row>
    <row r="12379" spans="1:33">
      <c r="A12379" s="7"/>
      <c r="B12379" s="7"/>
      <c r="C12379" s="7"/>
      <c r="D12379" s="7"/>
      <c r="E12379" s="7"/>
      <c r="F12379" s="7"/>
      <c r="G12379" s="7"/>
      <c r="H12379" s="7"/>
      <c r="J12379" s="7"/>
      <c r="K12379" s="7"/>
      <c r="L12379" s="7"/>
      <c r="Q12379" s="7"/>
      <c r="S12379" s="7"/>
      <c r="T12379" s="7"/>
      <c r="Y12379" s="7"/>
      <c r="AA12379" s="7"/>
      <c r="AB12379" s="7"/>
      <c r="AG12379" s="7"/>
    </row>
    <row r="12380" spans="1:33">
      <c r="A12380" s="7"/>
      <c r="B12380" s="7"/>
      <c r="C12380" s="7"/>
      <c r="D12380" s="7"/>
      <c r="E12380" s="7"/>
      <c r="F12380" s="7"/>
      <c r="G12380" s="7"/>
      <c r="H12380" s="7"/>
      <c r="J12380" s="7"/>
      <c r="K12380" s="7"/>
      <c r="L12380" s="7"/>
      <c r="Q12380" s="7"/>
      <c r="S12380" s="7"/>
      <c r="T12380" s="7"/>
      <c r="Y12380" s="7"/>
      <c r="AA12380" s="7"/>
      <c r="AB12380" s="7"/>
      <c r="AG12380" s="7"/>
    </row>
    <row r="12381" spans="1:33">
      <c r="A12381" s="7"/>
      <c r="B12381" s="7"/>
      <c r="C12381" s="7"/>
      <c r="D12381" s="7"/>
      <c r="E12381" s="7"/>
      <c r="F12381" s="7"/>
      <c r="G12381" s="7"/>
      <c r="H12381" s="7"/>
      <c r="J12381" s="7"/>
      <c r="K12381" s="7"/>
      <c r="L12381" s="7"/>
      <c r="Q12381" s="7"/>
      <c r="S12381" s="7"/>
      <c r="T12381" s="7"/>
      <c r="Y12381" s="7"/>
      <c r="AA12381" s="7"/>
      <c r="AB12381" s="7"/>
      <c r="AG12381" s="7"/>
    </row>
    <row r="12382" spans="1:33">
      <c r="A12382" s="7"/>
      <c r="B12382" s="7"/>
      <c r="C12382" s="7"/>
      <c r="D12382" s="7"/>
      <c r="E12382" s="7"/>
      <c r="F12382" s="7"/>
      <c r="G12382" s="7"/>
      <c r="H12382" s="7"/>
      <c r="J12382" s="7"/>
      <c r="K12382" s="7"/>
      <c r="L12382" s="7"/>
      <c r="Q12382" s="7"/>
      <c r="S12382" s="7"/>
      <c r="T12382" s="7"/>
      <c r="Y12382" s="7"/>
      <c r="AA12382" s="7"/>
      <c r="AB12382" s="7"/>
      <c r="AG12382" s="7"/>
    </row>
    <row r="12383" spans="1:33">
      <c r="A12383" s="7"/>
      <c r="B12383" s="7"/>
      <c r="C12383" s="7"/>
      <c r="D12383" s="7"/>
      <c r="E12383" s="7"/>
      <c r="F12383" s="7"/>
      <c r="G12383" s="7"/>
      <c r="H12383" s="7"/>
      <c r="J12383" s="7"/>
      <c r="K12383" s="7"/>
      <c r="L12383" s="7"/>
      <c r="Q12383" s="7"/>
      <c r="S12383" s="7"/>
      <c r="T12383" s="7"/>
      <c r="Y12383" s="7"/>
      <c r="AA12383" s="7"/>
      <c r="AB12383" s="7"/>
      <c r="AG12383" s="7"/>
    </row>
    <row r="12384" spans="1:33">
      <c r="A12384" s="7"/>
      <c r="B12384" s="7"/>
      <c r="C12384" s="7"/>
      <c r="D12384" s="7"/>
      <c r="E12384" s="7"/>
      <c r="F12384" s="7"/>
      <c r="G12384" s="7"/>
      <c r="H12384" s="7"/>
      <c r="J12384" s="7"/>
      <c r="K12384" s="7"/>
      <c r="L12384" s="7"/>
      <c r="Q12384" s="7"/>
      <c r="S12384" s="7"/>
      <c r="T12384" s="7"/>
      <c r="Y12384" s="7"/>
      <c r="AA12384" s="7"/>
      <c r="AB12384" s="7"/>
      <c r="AG12384" s="7"/>
    </row>
    <row r="12385" spans="1:33">
      <c r="A12385" s="7"/>
      <c r="B12385" s="7"/>
      <c r="C12385" s="7"/>
      <c r="D12385" s="7"/>
      <c r="E12385" s="7"/>
      <c r="F12385" s="7"/>
      <c r="G12385" s="7"/>
      <c r="H12385" s="7"/>
      <c r="J12385" s="7"/>
      <c r="K12385" s="7"/>
      <c r="L12385" s="7"/>
      <c r="Q12385" s="7"/>
      <c r="S12385" s="7"/>
      <c r="T12385" s="7"/>
      <c r="Y12385" s="7"/>
      <c r="AA12385" s="7"/>
      <c r="AB12385" s="7"/>
      <c r="AG12385" s="7"/>
    </row>
    <row r="12386" spans="1:33">
      <c r="A12386" s="7"/>
      <c r="B12386" s="7"/>
      <c r="C12386" s="7"/>
      <c r="D12386" s="7"/>
      <c r="E12386" s="7"/>
      <c r="F12386" s="7"/>
      <c r="G12386" s="7"/>
      <c r="H12386" s="7"/>
      <c r="J12386" s="7"/>
      <c r="K12386" s="7"/>
      <c r="L12386" s="7"/>
      <c r="Q12386" s="7"/>
      <c r="S12386" s="7"/>
      <c r="T12386" s="7"/>
      <c r="Y12386" s="7"/>
      <c r="AA12386" s="7"/>
      <c r="AB12386" s="7"/>
      <c r="AG12386" s="7"/>
    </row>
    <row r="12387" spans="1:33">
      <c r="A12387" s="7"/>
      <c r="B12387" s="7"/>
      <c r="C12387" s="7"/>
      <c r="D12387" s="7"/>
      <c r="E12387" s="7"/>
      <c r="F12387" s="7"/>
      <c r="G12387" s="7"/>
      <c r="H12387" s="7"/>
      <c r="J12387" s="7"/>
      <c r="K12387" s="7"/>
      <c r="L12387" s="7"/>
      <c r="Q12387" s="7"/>
      <c r="S12387" s="7"/>
      <c r="T12387" s="7"/>
      <c r="Y12387" s="7"/>
      <c r="AA12387" s="7"/>
      <c r="AB12387" s="7"/>
      <c r="AG12387" s="7"/>
    </row>
    <row r="12388" spans="1:33">
      <c r="A12388" s="7"/>
      <c r="B12388" s="7"/>
      <c r="C12388" s="7"/>
      <c r="D12388" s="7"/>
      <c r="E12388" s="7"/>
      <c r="F12388" s="7"/>
      <c r="G12388" s="7"/>
      <c r="H12388" s="7"/>
      <c r="J12388" s="7"/>
      <c r="K12388" s="7"/>
      <c r="L12388" s="7"/>
      <c r="Q12388" s="7"/>
      <c r="S12388" s="7"/>
      <c r="T12388" s="7"/>
      <c r="Y12388" s="7"/>
      <c r="AA12388" s="7"/>
      <c r="AB12388" s="7"/>
      <c r="AG12388" s="7"/>
    </row>
    <row r="12389" spans="1:33">
      <c r="A12389" s="7"/>
      <c r="B12389" s="7"/>
      <c r="C12389" s="7"/>
      <c r="D12389" s="7"/>
      <c r="E12389" s="7"/>
      <c r="F12389" s="7"/>
      <c r="G12389" s="7"/>
      <c r="H12389" s="7"/>
      <c r="J12389" s="7"/>
      <c r="K12389" s="7"/>
      <c r="L12389" s="7"/>
      <c r="Q12389" s="7"/>
      <c r="S12389" s="7"/>
      <c r="T12389" s="7"/>
      <c r="Y12389" s="7"/>
      <c r="AA12389" s="7"/>
      <c r="AB12389" s="7"/>
      <c r="AG12389" s="7"/>
    </row>
    <row r="12390" spans="1:33">
      <c r="A12390" s="7"/>
      <c r="B12390" s="7"/>
      <c r="C12390" s="7"/>
      <c r="D12390" s="7"/>
      <c r="E12390" s="7"/>
      <c r="F12390" s="7"/>
      <c r="G12390" s="7"/>
      <c r="H12390" s="7"/>
      <c r="J12390" s="7"/>
      <c r="K12390" s="7"/>
      <c r="L12390" s="7"/>
      <c r="Q12390" s="7"/>
      <c r="S12390" s="7"/>
      <c r="T12390" s="7"/>
      <c r="Y12390" s="7"/>
      <c r="AA12390" s="7"/>
      <c r="AB12390" s="7"/>
      <c r="AG12390" s="7"/>
    </row>
    <row r="12391" spans="1:33">
      <c r="A12391" s="7"/>
      <c r="B12391" s="7"/>
      <c r="C12391" s="7"/>
      <c r="D12391" s="7"/>
      <c r="E12391" s="7"/>
      <c r="F12391" s="7"/>
      <c r="G12391" s="7"/>
      <c r="H12391" s="7"/>
      <c r="J12391" s="7"/>
      <c r="K12391" s="7"/>
      <c r="L12391" s="7"/>
      <c r="Q12391" s="7"/>
      <c r="S12391" s="7"/>
      <c r="T12391" s="7"/>
      <c r="Y12391" s="7"/>
      <c r="AA12391" s="7"/>
      <c r="AB12391" s="7"/>
      <c r="AG12391" s="7"/>
    </row>
    <row r="12392" spans="1:33">
      <c r="A12392" s="7"/>
      <c r="B12392" s="7"/>
      <c r="C12392" s="7"/>
      <c r="D12392" s="7"/>
      <c r="E12392" s="7"/>
      <c r="F12392" s="7"/>
      <c r="G12392" s="7"/>
      <c r="H12392" s="7"/>
      <c r="J12392" s="7"/>
      <c r="K12392" s="7"/>
      <c r="L12392" s="7"/>
      <c r="Q12392" s="7"/>
      <c r="S12392" s="7"/>
      <c r="T12392" s="7"/>
      <c r="Y12392" s="7"/>
      <c r="AA12392" s="7"/>
      <c r="AB12392" s="7"/>
      <c r="AG12392" s="7"/>
    </row>
    <row r="12393" spans="1:33">
      <c r="A12393" s="7"/>
      <c r="B12393" s="7"/>
      <c r="C12393" s="7"/>
      <c r="D12393" s="7"/>
      <c r="E12393" s="7"/>
      <c r="F12393" s="7"/>
      <c r="G12393" s="7"/>
      <c r="H12393" s="7"/>
      <c r="J12393" s="7"/>
      <c r="K12393" s="7"/>
      <c r="L12393" s="7"/>
      <c r="Q12393" s="7"/>
      <c r="S12393" s="7"/>
      <c r="T12393" s="7"/>
      <c r="Y12393" s="7"/>
      <c r="AA12393" s="7"/>
      <c r="AB12393" s="7"/>
      <c r="AG12393" s="7"/>
    </row>
    <row r="12394" spans="1:33">
      <c r="A12394" s="7"/>
      <c r="B12394" s="7"/>
      <c r="C12394" s="7"/>
      <c r="D12394" s="7"/>
      <c r="E12394" s="7"/>
      <c r="F12394" s="7"/>
      <c r="G12394" s="7"/>
      <c r="H12394" s="7"/>
      <c r="J12394" s="7"/>
      <c r="K12394" s="7"/>
      <c r="L12394" s="7"/>
      <c r="Q12394" s="7"/>
      <c r="S12394" s="7"/>
      <c r="T12394" s="7"/>
      <c r="Y12394" s="7"/>
      <c r="AA12394" s="7"/>
      <c r="AB12394" s="7"/>
      <c r="AG12394" s="7"/>
    </row>
    <row r="12395" spans="1:33">
      <c r="A12395" s="7"/>
      <c r="B12395" s="7"/>
      <c r="C12395" s="7"/>
      <c r="D12395" s="7"/>
      <c r="E12395" s="7"/>
      <c r="F12395" s="7"/>
      <c r="G12395" s="7"/>
      <c r="H12395" s="7"/>
      <c r="J12395" s="7"/>
      <c r="K12395" s="7"/>
      <c r="L12395" s="7"/>
      <c r="Q12395" s="7"/>
      <c r="S12395" s="7"/>
      <c r="T12395" s="7"/>
      <c r="Y12395" s="7"/>
      <c r="AA12395" s="7"/>
      <c r="AB12395" s="7"/>
      <c r="AG12395" s="7"/>
    </row>
    <row r="12396" spans="1:33">
      <c r="A12396" s="7"/>
      <c r="B12396" s="7"/>
      <c r="C12396" s="7"/>
      <c r="D12396" s="7"/>
      <c r="E12396" s="7"/>
      <c r="F12396" s="7"/>
      <c r="G12396" s="7"/>
      <c r="H12396" s="7"/>
      <c r="J12396" s="7"/>
      <c r="K12396" s="7"/>
      <c r="L12396" s="7"/>
      <c r="Q12396" s="7"/>
      <c r="S12396" s="7"/>
      <c r="T12396" s="7"/>
      <c r="Y12396" s="7"/>
      <c r="AA12396" s="7"/>
      <c r="AB12396" s="7"/>
      <c r="AG12396" s="7"/>
    </row>
    <row r="12397" spans="1:33">
      <c r="A12397" s="7"/>
      <c r="B12397" s="7"/>
      <c r="C12397" s="7"/>
      <c r="D12397" s="7"/>
      <c r="E12397" s="7"/>
      <c r="F12397" s="7"/>
      <c r="G12397" s="7"/>
      <c r="H12397" s="7"/>
      <c r="J12397" s="7"/>
      <c r="K12397" s="7"/>
      <c r="L12397" s="7"/>
      <c r="Q12397" s="7"/>
      <c r="S12397" s="7"/>
      <c r="T12397" s="7"/>
      <c r="Y12397" s="7"/>
      <c r="AA12397" s="7"/>
      <c r="AB12397" s="7"/>
      <c r="AG12397" s="7"/>
    </row>
    <row r="12398" spans="1:33">
      <c r="A12398" s="7"/>
      <c r="B12398" s="7"/>
      <c r="C12398" s="7"/>
      <c r="D12398" s="7"/>
      <c r="E12398" s="7"/>
      <c r="F12398" s="7"/>
      <c r="G12398" s="7"/>
      <c r="H12398" s="7"/>
      <c r="J12398" s="7"/>
      <c r="K12398" s="7"/>
      <c r="L12398" s="7"/>
      <c r="Q12398" s="7"/>
      <c r="S12398" s="7"/>
      <c r="T12398" s="7"/>
      <c r="Y12398" s="7"/>
      <c r="AA12398" s="7"/>
      <c r="AB12398" s="7"/>
      <c r="AG12398" s="7"/>
    </row>
    <row r="12399" spans="1:33">
      <c r="A12399" s="7"/>
      <c r="B12399" s="7"/>
      <c r="C12399" s="7"/>
      <c r="D12399" s="7"/>
      <c r="E12399" s="7"/>
      <c r="F12399" s="7"/>
      <c r="G12399" s="7"/>
      <c r="H12399" s="7"/>
      <c r="J12399" s="7"/>
      <c r="K12399" s="7"/>
      <c r="L12399" s="7"/>
      <c r="Q12399" s="7"/>
      <c r="S12399" s="7"/>
      <c r="T12399" s="7"/>
      <c r="Y12399" s="7"/>
      <c r="AA12399" s="7"/>
      <c r="AB12399" s="7"/>
      <c r="AG12399" s="7"/>
    </row>
    <row r="12400" spans="1:33">
      <c r="A12400" s="7"/>
      <c r="B12400" s="7"/>
      <c r="C12400" s="7"/>
      <c r="D12400" s="7"/>
      <c r="E12400" s="7"/>
      <c r="F12400" s="7"/>
      <c r="G12400" s="7"/>
      <c r="H12400" s="7"/>
      <c r="J12400" s="7"/>
      <c r="K12400" s="7"/>
      <c r="L12400" s="7"/>
      <c r="Q12400" s="7"/>
      <c r="S12400" s="7"/>
      <c r="T12400" s="7"/>
      <c r="Y12400" s="7"/>
      <c r="AA12400" s="7"/>
      <c r="AB12400" s="7"/>
      <c r="AG12400" s="7"/>
    </row>
    <row r="12401" spans="1:33">
      <c r="A12401" s="7"/>
      <c r="B12401" s="7"/>
      <c r="C12401" s="7"/>
      <c r="D12401" s="7"/>
      <c r="E12401" s="7"/>
      <c r="F12401" s="7"/>
      <c r="G12401" s="7"/>
      <c r="H12401" s="7"/>
      <c r="J12401" s="7"/>
      <c r="K12401" s="7"/>
      <c r="L12401" s="7"/>
      <c r="Q12401" s="7"/>
      <c r="S12401" s="7"/>
      <c r="T12401" s="7"/>
      <c r="Y12401" s="7"/>
      <c r="AA12401" s="7"/>
      <c r="AB12401" s="7"/>
      <c r="AG12401" s="7"/>
    </row>
    <row r="12402" spans="1:33">
      <c r="A12402" s="7"/>
      <c r="B12402" s="7"/>
      <c r="C12402" s="7"/>
      <c r="D12402" s="7"/>
      <c r="E12402" s="7"/>
      <c r="F12402" s="7"/>
      <c r="G12402" s="7"/>
      <c r="H12402" s="7"/>
      <c r="J12402" s="7"/>
      <c r="K12402" s="7"/>
      <c r="L12402" s="7"/>
      <c r="Q12402" s="7"/>
      <c r="S12402" s="7"/>
      <c r="T12402" s="7"/>
      <c r="Y12402" s="7"/>
      <c r="AA12402" s="7"/>
      <c r="AB12402" s="7"/>
      <c r="AG12402" s="7"/>
    </row>
    <row r="12403" spans="1:33">
      <c r="A12403" s="7"/>
      <c r="B12403" s="7"/>
      <c r="C12403" s="7"/>
      <c r="D12403" s="7"/>
      <c r="E12403" s="7"/>
      <c r="F12403" s="7"/>
      <c r="G12403" s="7"/>
      <c r="H12403" s="7"/>
      <c r="J12403" s="7"/>
      <c r="K12403" s="7"/>
      <c r="L12403" s="7"/>
      <c r="Q12403" s="7"/>
      <c r="S12403" s="7"/>
      <c r="T12403" s="7"/>
      <c r="Y12403" s="7"/>
      <c r="AA12403" s="7"/>
      <c r="AB12403" s="7"/>
      <c r="AG12403" s="7"/>
    </row>
    <row r="12404" spans="1:33">
      <c r="A12404" s="7"/>
      <c r="B12404" s="7"/>
      <c r="C12404" s="7"/>
      <c r="D12404" s="7"/>
      <c r="E12404" s="7"/>
      <c r="F12404" s="7"/>
      <c r="G12404" s="7"/>
      <c r="H12404" s="7"/>
      <c r="J12404" s="7"/>
      <c r="K12404" s="7"/>
      <c r="L12404" s="7"/>
      <c r="Q12404" s="7"/>
      <c r="S12404" s="7"/>
      <c r="T12404" s="7"/>
      <c r="Y12404" s="7"/>
      <c r="AA12404" s="7"/>
      <c r="AB12404" s="7"/>
      <c r="AG12404" s="7"/>
    </row>
    <row r="12405" spans="1:33">
      <c r="A12405" s="7"/>
      <c r="B12405" s="7"/>
      <c r="C12405" s="7"/>
      <c r="D12405" s="7"/>
      <c r="E12405" s="7"/>
      <c r="F12405" s="7"/>
      <c r="G12405" s="7"/>
      <c r="H12405" s="7"/>
      <c r="J12405" s="7"/>
      <c r="K12405" s="7"/>
      <c r="L12405" s="7"/>
      <c r="Q12405" s="7"/>
      <c r="S12405" s="7"/>
      <c r="T12405" s="7"/>
      <c r="Y12405" s="7"/>
      <c r="AA12405" s="7"/>
      <c r="AB12405" s="7"/>
      <c r="AG12405" s="7"/>
    </row>
    <row r="12406" spans="1:33">
      <c r="A12406" s="7"/>
      <c r="B12406" s="7"/>
      <c r="C12406" s="7"/>
      <c r="D12406" s="7"/>
      <c r="E12406" s="7"/>
      <c r="F12406" s="7"/>
      <c r="G12406" s="7"/>
      <c r="H12406" s="7"/>
      <c r="J12406" s="7"/>
      <c r="K12406" s="7"/>
      <c r="L12406" s="7"/>
      <c r="Q12406" s="7"/>
      <c r="S12406" s="7"/>
      <c r="T12406" s="7"/>
      <c r="Y12406" s="7"/>
      <c r="AA12406" s="7"/>
      <c r="AB12406" s="7"/>
      <c r="AG12406" s="7"/>
    </row>
    <row r="12407" spans="1:33">
      <c r="A12407" s="7"/>
      <c r="B12407" s="7"/>
      <c r="C12407" s="7"/>
      <c r="D12407" s="7"/>
      <c r="E12407" s="7"/>
      <c r="F12407" s="7"/>
      <c r="G12407" s="7"/>
      <c r="H12407" s="7"/>
      <c r="J12407" s="7"/>
      <c r="K12407" s="7"/>
      <c r="L12407" s="7"/>
      <c r="Q12407" s="7"/>
      <c r="S12407" s="7"/>
      <c r="T12407" s="7"/>
      <c r="Y12407" s="7"/>
      <c r="AA12407" s="7"/>
      <c r="AB12407" s="7"/>
      <c r="AG12407" s="7"/>
    </row>
    <row r="12408" spans="1:33">
      <c r="A12408" s="7"/>
      <c r="B12408" s="7"/>
      <c r="C12408" s="7"/>
      <c r="D12408" s="7"/>
      <c r="E12408" s="7"/>
      <c r="F12408" s="7"/>
      <c r="G12408" s="7"/>
      <c r="H12408" s="7"/>
      <c r="J12408" s="7"/>
      <c r="K12408" s="7"/>
      <c r="L12408" s="7"/>
      <c r="Q12408" s="7"/>
      <c r="S12408" s="7"/>
      <c r="T12408" s="7"/>
      <c r="Y12408" s="7"/>
      <c r="AA12408" s="7"/>
      <c r="AB12408" s="7"/>
      <c r="AG12408" s="7"/>
    </row>
    <row r="12409" spans="1:33">
      <c r="A12409" s="7"/>
      <c r="B12409" s="7"/>
      <c r="C12409" s="7"/>
      <c r="D12409" s="7"/>
      <c r="E12409" s="7"/>
      <c r="F12409" s="7"/>
      <c r="G12409" s="7"/>
      <c r="H12409" s="7"/>
      <c r="J12409" s="7"/>
      <c r="K12409" s="7"/>
      <c r="L12409" s="7"/>
      <c r="Q12409" s="7"/>
      <c r="S12409" s="7"/>
      <c r="T12409" s="7"/>
      <c r="Y12409" s="7"/>
      <c r="AA12409" s="7"/>
      <c r="AB12409" s="7"/>
      <c r="AG12409" s="7"/>
    </row>
    <row r="12410" spans="1:33">
      <c r="A12410" s="7"/>
      <c r="B12410" s="7"/>
      <c r="C12410" s="7"/>
      <c r="D12410" s="7"/>
      <c r="E12410" s="7"/>
      <c r="F12410" s="7"/>
      <c r="G12410" s="7"/>
      <c r="H12410" s="7"/>
      <c r="J12410" s="7"/>
      <c r="K12410" s="7"/>
      <c r="L12410" s="7"/>
      <c r="Q12410" s="7"/>
      <c r="S12410" s="7"/>
      <c r="T12410" s="7"/>
      <c r="Y12410" s="7"/>
      <c r="AA12410" s="7"/>
      <c r="AB12410" s="7"/>
      <c r="AG12410" s="7"/>
    </row>
    <row r="12411" spans="1:33">
      <c r="A12411" s="7"/>
      <c r="B12411" s="7"/>
      <c r="C12411" s="7"/>
      <c r="D12411" s="7"/>
      <c r="E12411" s="7"/>
      <c r="F12411" s="7"/>
      <c r="G12411" s="7"/>
      <c r="H12411" s="7"/>
      <c r="J12411" s="7"/>
      <c r="K12411" s="7"/>
      <c r="L12411" s="7"/>
      <c r="Q12411" s="7"/>
      <c r="S12411" s="7"/>
      <c r="T12411" s="7"/>
      <c r="Y12411" s="7"/>
      <c r="AA12411" s="7"/>
      <c r="AB12411" s="7"/>
      <c r="AG12411" s="7"/>
    </row>
    <row r="12412" spans="1:33">
      <c r="A12412" s="7"/>
      <c r="B12412" s="7"/>
      <c r="C12412" s="7"/>
      <c r="D12412" s="7"/>
      <c r="E12412" s="7"/>
      <c r="F12412" s="7"/>
      <c r="G12412" s="7"/>
      <c r="H12412" s="7"/>
      <c r="J12412" s="7"/>
      <c r="K12412" s="7"/>
      <c r="L12412" s="7"/>
      <c r="Q12412" s="7"/>
      <c r="S12412" s="7"/>
      <c r="T12412" s="7"/>
      <c r="Y12412" s="7"/>
      <c r="AA12412" s="7"/>
      <c r="AB12412" s="7"/>
      <c r="AG12412" s="7"/>
    </row>
    <row r="12413" spans="1:33">
      <c r="A12413" s="7"/>
      <c r="B12413" s="7"/>
      <c r="C12413" s="7"/>
      <c r="D12413" s="7"/>
      <c r="E12413" s="7"/>
      <c r="F12413" s="7"/>
      <c r="G12413" s="7"/>
      <c r="H12413" s="7"/>
      <c r="J12413" s="7"/>
      <c r="K12413" s="7"/>
      <c r="L12413" s="7"/>
      <c r="Q12413" s="7"/>
      <c r="S12413" s="7"/>
      <c r="T12413" s="7"/>
      <c r="Y12413" s="7"/>
      <c r="AA12413" s="7"/>
      <c r="AB12413" s="7"/>
      <c r="AG12413" s="7"/>
    </row>
    <row r="12414" spans="1:33">
      <c r="A12414" s="7"/>
      <c r="B12414" s="7"/>
      <c r="C12414" s="7"/>
      <c r="D12414" s="7"/>
      <c r="E12414" s="7"/>
      <c r="F12414" s="7"/>
      <c r="G12414" s="7"/>
      <c r="H12414" s="7"/>
      <c r="J12414" s="7"/>
      <c r="K12414" s="7"/>
      <c r="L12414" s="7"/>
      <c r="Q12414" s="7"/>
      <c r="S12414" s="7"/>
      <c r="T12414" s="7"/>
      <c r="Y12414" s="7"/>
      <c r="AA12414" s="7"/>
      <c r="AB12414" s="7"/>
      <c r="AG12414" s="7"/>
    </row>
    <row r="12415" spans="1:33">
      <c r="A12415" s="7"/>
      <c r="B12415" s="7"/>
      <c r="C12415" s="7"/>
      <c r="D12415" s="7"/>
      <c r="E12415" s="7"/>
      <c r="F12415" s="7"/>
      <c r="G12415" s="7"/>
      <c r="H12415" s="7"/>
      <c r="J12415" s="7"/>
      <c r="K12415" s="7"/>
      <c r="L12415" s="7"/>
      <c r="Q12415" s="7"/>
      <c r="S12415" s="7"/>
      <c r="T12415" s="7"/>
      <c r="Y12415" s="7"/>
      <c r="AA12415" s="7"/>
      <c r="AB12415" s="7"/>
      <c r="AG12415" s="7"/>
    </row>
    <row r="12416" spans="1:33">
      <c r="A12416" s="7"/>
      <c r="B12416" s="7"/>
      <c r="C12416" s="7"/>
      <c r="D12416" s="7"/>
      <c r="E12416" s="7"/>
      <c r="F12416" s="7"/>
      <c r="G12416" s="7"/>
      <c r="H12416" s="7"/>
      <c r="J12416" s="7"/>
      <c r="K12416" s="7"/>
      <c r="L12416" s="7"/>
      <c r="Q12416" s="7"/>
      <c r="S12416" s="7"/>
      <c r="T12416" s="7"/>
      <c r="Y12416" s="7"/>
      <c r="AA12416" s="7"/>
      <c r="AB12416" s="7"/>
      <c r="AG12416" s="7"/>
    </row>
    <row r="12417" spans="1:33">
      <c r="A12417" s="7"/>
      <c r="B12417" s="7"/>
      <c r="C12417" s="7"/>
      <c r="D12417" s="7"/>
      <c r="E12417" s="7"/>
      <c r="F12417" s="7"/>
      <c r="G12417" s="7"/>
      <c r="H12417" s="7"/>
      <c r="J12417" s="7"/>
      <c r="K12417" s="7"/>
      <c r="L12417" s="7"/>
      <c r="Q12417" s="7"/>
      <c r="S12417" s="7"/>
      <c r="T12417" s="7"/>
      <c r="Y12417" s="7"/>
      <c r="AA12417" s="7"/>
      <c r="AB12417" s="7"/>
      <c r="AG12417" s="7"/>
    </row>
    <row r="12418" spans="1:33">
      <c r="A12418" s="7"/>
      <c r="B12418" s="7"/>
      <c r="C12418" s="7"/>
      <c r="D12418" s="7"/>
      <c r="E12418" s="7"/>
      <c r="F12418" s="7"/>
      <c r="G12418" s="7"/>
      <c r="H12418" s="7"/>
      <c r="J12418" s="7"/>
      <c r="K12418" s="7"/>
      <c r="L12418" s="7"/>
      <c r="Q12418" s="7"/>
      <c r="S12418" s="7"/>
      <c r="T12418" s="7"/>
      <c r="Y12418" s="7"/>
      <c r="AA12418" s="7"/>
      <c r="AB12418" s="7"/>
      <c r="AG12418" s="7"/>
    </row>
    <row r="12419" spans="1:33">
      <c r="A12419" s="7"/>
      <c r="B12419" s="7"/>
      <c r="C12419" s="7"/>
      <c r="D12419" s="7"/>
      <c r="E12419" s="7"/>
      <c r="F12419" s="7"/>
      <c r="G12419" s="7"/>
      <c r="H12419" s="7"/>
      <c r="J12419" s="7"/>
      <c r="K12419" s="7"/>
      <c r="L12419" s="7"/>
      <c r="Q12419" s="7"/>
      <c r="S12419" s="7"/>
      <c r="T12419" s="7"/>
      <c r="Y12419" s="7"/>
      <c r="AA12419" s="7"/>
      <c r="AB12419" s="7"/>
      <c r="AG12419" s="7"/>
    </row>
    <row r="12420" spans="1:33">
      <c r="A12420" s="7"/>
      <c r="B12420" s="7"/>
      <c r="C12420" s="7"/>
      <c r="D12420" s="7"/>
      <c r="E12420" s="7"/>
      <c r="F12420" s="7"/>
      <c r="G12420" s="7"/>
      <c r="H12420" s="7"/>
      <c r="J12420" s="7"/>
      <c r="K12420" s="7"/>
      <c r="L12420" s="7"/>
      <c r="Q12420" s="7"/>
      <c r="S12420" s="7"/>
      <c r="T12420" s="7"/>
      <c r="Y12420" s="7"/>
      <c r="AA12420" s="7"/>
      <c r="AB12420" s="7"/>
      <c r="AG12420" s="7"/>
    </row>
    <row r="12421" spans="1:33">
      <c r="A12421" s="7"/>
      <c r="B12421" s="7"/>
      <c r="C12421" s="7"/>
      <c r="D12421" s="7"/>
      <c r="E12421" s="7"/>
      <c r="F12421" s="7"/>
      <c r="G12421" s="7"/>
      <c r="H12421" s="7"/>
      <c r="J12421" s="7"/>
      <c r="K12421" s="7"/>
      <c r="L12421" s="7"/>
      <c r="Q12421" s="7"/>
      <c r="S12421" s="7"/>
      <c r="T12421" s="7"/>
      <c r="Y12421" s="7"/>
      <c r="AA12421" s="7"/>
      <c r="AB12421" s="7"/>
      <c r="AG12421" s="7"/>
    </row>
    <row r="12422" spans="1:33">
      <c r="A12422" s="7"/>
      <c r="B12422" s="7"/>
      <c r="C12422" s="7"/>
      <c r="D12422" s="7"/>
      <c r="E12422" s="7"/>
      <c r="F12422" s="7"/>
      <c r="G12422" s="7"/>
      <c r="H12422" s="7"/>
      <c r="J12422" s="7"/>
      <c r="K12422" s="7"/>
      <c r="L12422" s="7"/>
      <c r="Q12422" s="7"/>
      <c r="S12422" s="7"/>
      <c r="T12422" s="7"/>
      <c r="Y12422" s="7"/>
      <c r="AA12422" s="7"/>
      <c r="AB12422" s="7"/>
      <c r="AG12422" s="7"/>
    </row>
    <row r="12423" spans="1:33">
      <c r="A12423" s="7"/>
      <c r="B12423" s="7"/>
      <c r="C12423" s="7"/>
      <c r="D12423" s="7"/>
      <c r="E12423" s="7"/>
      <c r="F12423" s="7"/>
      <c r="G12423" s="7"/>
      <c r="H12423" s="7"/>
      <c r="J12423" s="7"/>
      <c r="K12423" s="7"/>
      <c r="L12423" s="7"/>
      <c r="Q12423" s="7"/>
      <c r="S12423" s="7"/>
      <c r="T12423" s="7"/>
      <c r="Y12423" s="7"/>
      <c r="AA12423" s="7"/>
      <c r="AB12423" s="7"/>
      <c r="AG12423" s="7"/>
    </row>
    <row r="12424" spans="1:33">
      <c r="A12424" s="7"/>
      <c r="B12424" s="7"/>
      <c r="C12424" s="7"/>
      <c r="D12424" s="7"/>
      <c r="E12424" s="7"/>
      <c r="F12424" s="7"/>
      <c r="G12424" s="7"/>
      <c r="H12424" s="7"/>
      <c r="J12424" s="7"/>
      <c r="K12424" s="7"/>
      <c r="L12424" s="7"/>
      <c r="Q12424" s="7"/>
      <c r="S12424" s="7"/>
      <c r="T12424" s="7"/>
      <c r="Y12424" s="7"/>
      <c r="AA12424" s="7"/>
      <c r="AB12424" s="7"/>
      <c r="AG12424" s="7"/>
    </row>
    <row r="12425" spans="1:33">
      <c r="A12425" s="7"/>
      <c r="B12425" s="7"/>
      <c r="C12425" s="7"/>
      <c r="D12425" s="7"/>
      <c r="E12425" s="7"/>
      <c r="F12425" s="7"/>
      <c r="G12425" s="7"/>
      <c r="H12425" s="7"/>
      <c r="J12425" s="7"/>
      <c r="K12425" s="7"/>
      <c r="L12425" s="7"/>
      <c r="Q12425" s="7"/>
      <c r="S12425" s="7"/>
      <c r="T12425" s="7"/>
      <c r="Y12425" s="7"/>
      <c r="AA12425" s="7"/>
      <c r="AB12425" s="7"/>
      <c r="AG12425" s="7"/>
    </row>
    <row r="12426" spans="1:33">
      <c r="A12426" s="7"/>
      <c r="B12426" s="7"/>
      <c r="C12426" s="7"/>
      <c r="D12426" s="7"/>
      <c r="E12426" s="7"/>
      <c r="F12426" s="7"/>
      <c r="G12426" s="7"/>
      <c r="H12426" s="7"/>
      <c r="J12426" s="7"/>
      <c r="K12426" s="7"/>
      <c r="L12426" s="7"/>
      <c r="Q12426" s="7"/>
      <c r="S12426" s="7"/>
      <c r="T12426" s="7"/>
      <c r="Y12426" s="7"/>
      <c r="AA12426" s="7"/>
      <c r="AB12426" s="7"/>
      <c r="AG12426" s="7"/>
    </row>
    <row r="12427" spans="1:33">
      <c r="A12427" s="7"/>
      <c r="B12427" s="7"/>
      <c r="C12427" s="7"/>
      <c r="D12427" s="7"/>
      <c r="E12427" s="7"/>
      <c r="F12427" s="7"/>
      <c r="G12427" s="7"/>
      <c r="H12427" s="7"/>
      <c r="J12427" s="7"/>
      <c r="K12427" s="7"/>
      <c r="L12427" s="7"/>
      <c r="Q12427" s="7"/>
      <c r="S12427" s="7"/>
      <c r="T12427" s="7"/>
      <c r="Y12427" s="7"/>
      <c r="AA12427" s="7"/>
      <c r="AB12427" s="7"/>
      <c r="AG12427" s="7"/>
    </row>
    <row r="12428" spans="1:33">
      <c r="A12428" s="7"/>
      <c r="B12428" s="7"/>
      <c r="C12428" s="7"/>
      <c r="D12428" s="7"/>
      <c r="E12428" s="7"/>
      <c r="F12428" s="7"/>
      <c r="G12428" s="7"/>
      <c r="H12428" s="7"/>
      <c r="J12428" s="7"/>
      <c r="K12428" s="7"/>
      <c r="L12428" s="7"/>
      <c r="Q12428" s="7"/>
      <c r="S12428" s="7"/>
      <c r="T12428" s="7"/>
      <c r="Y12428" s="7"/>
      <c r="AA12428" s="7"/>
      <c r="AB12428" s="7"/>
      <c r="AG12428" s="7"/>
    </row>
    <row r="12429" spans="1:33">
      <c r="A12429" s="7"/>
      <c r="B12429" s="7"/>
      <c r="C12429" s="7"/>
      <c r="D12429" s="7"/>
      <c r="E12429" s="7"/>
      <c r="F12429" s="7"/>
      <c r="G12429" s="7"/>
      <c r="H12429" s="7"/>
      <c r="J12429" s="7"/>
      <c r="K12429" s="7"/>
      <c r="L12429" s="7"/>
      <c r="Q12429" s="7"/>
      <c r="S12429" s="7"/>
      <c r="T12429" s="7"/>
      <c r="Y12429" s="7"/>
      <c r="AA12429" s="7"/>
      <c r="AB12429" s="7"/>
      <c r="AG12429" s="7"/>
    </row>
    <row r="12430" spans="1:33">
      <c r="A12430" s="7"/>
      <c r="B12430" s="7"/>
      <c r="C12430" s="7"/>
      <c r="D12430" s="7"/>
      <c r="E12430" s="7"/>
      <c r="F12430" s="7"/>
      <c r="G12430" s="7"/>
      <c r="H12430" s="7"/>
      <c r="J12430" s="7"/>
      <c r="K12430" s="7"/>
      <c r="L12430" s="7"/>
      <c r="Q12430" s="7"/>
      <c r="S12430" s="7"/>
      <c r="T12430" s="7"/>
      <c r="Y12430" s="7"/>
      <c r="AA12430" s="7"/>
      <c r="AB12430" s="7"/>
      <c r="AG12430" s="7"/>
    </row>
    <row r="12431" spans="1:33">
      <c r="A12431" s="7"/>
      <c r="B12431" s="7"/>
      <c r="C12431" s="7"/>
      <c r="D12431" s="7"/>
      <c r="E12431" s="7"/>
      <c r="F12431" s="7"/>
      <c r="G12431" s="7"/>
      <c r="H12431" s="7"/>
      <c r="J12431" s="7"/>
      <c r="K12431" s="7"/>
      <c r="L12431" s="7"/>
      <c r="Q12431" s="7"/>
      <c r="S12431" s="7"/>
      <c r="T12431" s="7"/>
      <c r="Y12431" s="7"/>
      <c r="AA12431" s="7"/>
      <c r="AB12431" s="7"/>
      <c r="AG12431" s="7"/>
    </row>
    <row r="12432" spans="1:33">
      <c r="A12432" s="7"/>
      <c r="B12432" s="7"/>
      <c r="C12432" s="7"/>
      <c r="D12432" s="7"/>
      <c r="E12432" s="7"/>
      <c r="F12432" s="7"/>
      <c r="G12432" s="7"/>
      <c r="H12432" s="7"/>
      <c r="J12432" s="7"/>
      <c r="K12432" s="7"/>
      <c r="L12432" s="7"/>
      <c r="Q12432" s="7"/>
      <c r="S12432" s="7"/>
      <c r="T12432" s="7"/>
      <c r="Y12432" s="7"/>
      <c r="AA12432" s="7"/>
      <c r="AB12432" s="7"/>
      <c r="AG12432" s="7"/>
    </row>
    <row r="12433" spans="1:33">
      <c r="A12433" s="7"/>
      <c r="B12433" s="7"/>
      <c r="C12433" s="7"/>
      <c r="D12433" s="7"/>
      <c r="E12433" s="7"/>
      <c r="F12433" s="7"/>
      <c r="G12433" s="7"/>
      <c r="H12433" s="7"/>
      <c r="J12433" s="7"/>
      <c r="K12433" s="7"/>
      <c r="L12433" s="7"/>
      <c r="Q12433" s="7"/>
      <c r="S12433" s="7"/>
      <c r="T12433" s="7"/>
      <c r="Y12433" s="7"/>
      <c r="AA12433" s="7"/>
      <c r="AB12433" s="7"/>
      <c r="AG12433" s="7"/>
    </row>
    <row r="12434" spans="1:33">
      <c r="A12434" s="7"/>
      <c r="B12434" s="7"/>
      <c r="C12434" s="7"/>
      <c r="D12434" s="7"/>
      <c r="E12434" s="7"/>
      <c r="F12434" s="7"/>
      <c r="G12434" s="7"/>
      <c r="H12434" s="7"/>
      <c r="J12434" s="7"/>
      <c r="K12434" s="7"/>
      <c r="L12434" s="7"/>
      <c r="Q12434" s="7"/>
      <c r="S12434" s="7"/>
      <c r="T12434" s="7"/>
      <c r="Y12434" s="7"/>
      <c r="AA12434" s="7"/>
      <c r="AB12434" s="7"/>
      <c r="AG12434" s="7"/>
    </row>
    <row r="12435" spans="1:33">
      <c r="A12435" s="7"/>
      <c r="B12435" s="7"/>
      <c r="C12435" s="7"/>
      <c r="D12435" s="7"/>
      <c r="E12435" s="7"/>
      <c r="F12435" s="7"/>
      <c r="G12435" s="7"/>
      <c r="H12435" s="7"/>
      <c r="J12435" s="7"/>
      <c r="K12435" s="7"/>
      <c r="L12435" s="7"/>
      <c r="Q12435" s="7"/>
      <c r="S12435" s="7"/>
      <c r="T12435" s="7"/>
      <c r="Y12435" s="7"/>
      <c r="AA12435" s="7"/>
      <c r="AB12435" s="7"/>
      <c r="AG12435" s="7"/>
    </row>
    <row r="12436" spans="1:33">
      <c r="A12436" s="7"/>
      <c r="B12436" s="7"/>
      <c r="C12436" s="7"/>
      <c r="D12436" s="7"/>
      <c r="E12436" s="7"/>
      <c r="F12436" s="7"/>
      <c r="G12436" s="7"/>
      <c r="H12436" s="7"/>
      <c r="J12436" s="7"/>
      <c r="K12436" s="7"/>
      <c r="L12436" s="7"/>
      <c r="Q12436" s="7"/>
      <c r="S12436" s="7"/>
      <c r="T12436" s="7"/>
      <c r="Y12436" s="7"/>
      <c r="AA12436" s="7"/>
      <c r="AB12436" s="7"/>
      <c r="AG12436" s="7"/>
    </row>
    <row r="12437" spans="1:33">
      <c r="A12437" s="7"/>
      <c r="B12437" s="7"/>
      <c r="C12437" s="7"/>
      <c r="D12437" s="7"/>
      <c r="E12437" s="7"/>
      <c r="F12437" s="7"/>
      <c r="G12437" s="7"/>
      <c r="H12437" s="7"/>
      <c r="J12437" s="7"/>
      <c r="K12437" s="7"/>
      <c r="L12437" s="7"/>
      <c r="Q12437" s="7"/>
      <c r="S12437" s="7"/>
      <c r="T12437" s="7"/>
      <c r="Y12437" s="7"/>
      <c r="AA12437" s="7"/>
      <c r="AB12437" s="7"/>
      <c r="AG12437" s="7"/>
    </row>
    <row r="12438" spans="1:33">
      <c r="A12438" s="7"/>
      <c r="B12438" s="7"/>
      <c r="C12438" s="7"/>
      <c r="D12438" s="7"/>
      <c r="E12438" s="7"/>
      <c r="F12438" s="7"/>
      <c r="G12438" s="7"/>
      <c r="H12438" s="7"/>
      <c r="J12438" s="7"/>
      <c r="K12438" s="7"/>
      <c r="L12438" s="7"/>
      <c r="Q12438" s="7"/>
      <c r="S12438" s="7"/>
      <c r="T12438" s="7"/>
      <c r="Y12438" s="7"/>
      <c r="AA12438" s="7"/>
      <c r="AB12438" s="7"/>
      <c r="AG12438" s="7"/>
    </row>
    <row r="12439" spans="1:33">
      <c r="A12439" s="7"/>
      <c r="B12439" s="7"/>
      <c r="C12439" s="7"/>
      <c r="D12439" s="7"/>
      <c r="E12439" s="7"/>
      <c r="F12439" s="7"/>
      <c r="G12439" s="7"/>
      <c r="H12439" s="7"/>
      <c r="J12439" s="7"/>
      <c r="K12439" s="7"/>
      <c r="L12439" s="7"/>
      <c r="Q12439" s="7"/>
      <c r="S12439" s="7"/>
      <c r="T12439" s="7"/>
      <c r="Y12439" s="7"/>
      <c r="AA12439" s="7"/>
      <c r="AB12439" s="7"/>
      <c r="AG12439" s="7"/>
    </row>
    <row r="12440" spans="1:33">
      <c r="A12440" s="7"/>
      <c r="B12440" s="7"/>
      <c r="C12440" s="7"/>
      <c r="D12440" s="7"/>
      <c r="E12440" s="7"/>
      <c r="F12440" s="7"/>
      <c r="G12440" s="7"/>
      <c r="H12440" s="7"/>
      <c r="J12440" s="7"/>
      <c r="K12440" s="7"/>
      <c r="L12440" s="7"/>
      <c r="Q12440" s="7"/>
      <c r="S12440" s="7"/>
      <c r="T12440" s="7"/>
      <c r="Y12440" s="7"/>
      <c r="AA12440" s="7"/>
      <c r="AB12440" s="7"/>
      <c r="AG12440" s="7"/>
    </row>
    <row r="12441" spans="1:33">
      <c r="A12441" s="7"/>
      <c r="B12441" s="7"/>
      <c r="C12441" s="7"/>
      <c r="D12441" s="7"/>
      <c r="E12441" s="7"/>
      <c r="F12441" s="7"/>
      <c r="G12441" s="7"/>
      <c r="H12441" s="7"/>
      <c r="J12441" s="7"/>
      <c r="K12441" s="7"/>
      <c r="L12441" s="7"/>
      <c r="Q12441" s="7"/>
      <c r="S12441" s="7"/>
      <c r="T12441" s="7"/>
      <c r="Y12441" s="7"/>
      <c r="AA12441" s="7"/>
      <c r="AB12441" s="7"/>
      <c r="AG12441" s="7"/>
    </row>
    <row r="12442" spans="1:33">
      <c r="A12442" s="7"/>
      <c r="B12442" s="7"/>
      <c r="C12442" s="7"/>
      <c r="D12442" s="7"/>
      <c r="E12442" s="7"/>
      <c r="F12442" s="7"/>
      <c r="G12442" s="7"/>
      <c r="H12442" s="7"/>
      <c r="J12442" s="7"/>
      <c r="K12442" s="7"/>
      <c r="L12442" s="7"/>
      <c r="Q12442" s="7"/>
      <c r="S12442" s="7"/>
      <c r="T12442" s="7"/>
      <c r="Y12442" s="7"/>
      <c r="AA12442" s="7"/>
      <c r="AB12442" s="7"/>
      <c r="AG12442" s="7"/>
    </row>
    <row r="12443" spans="1:33">
      <c r="A12443" s="7"/>
      <c r="B12443" s="7"/>
      <c r="C12443" s="7"/>
      <c r="D12443" s="7"/>
      <c r="E12443" s="7"/>
      <c r="F12443" s="7"/>
      <c r="G12443" s="7"/>
      <c r="H12443" s="7"/>
      <c r="J12443" s="7"/>
      <c r="K12443" s="7"/>
      <c r="L12443" s="7"/>
      <c r="Q12443" s="7"/>
      <c r="S12443" s="7"/>
      <c r="T12443" s="7"/>
      <c r="Y12443" s="7"/>
      <c r="AA12443" s="7"/>
      <c r="AB12443" s="7"/>
      <c r="AG12443" s="7"/>
    </row>
    <row r="12444" spans="1:33">
      <c r="A12444" s="7"/>
      <c r="B12444" s="7"/>
      <c r="C12444" s="7"/>
      <c r="D12444" s="7"/>
      <c r="E12444" s="7"/>
      <c r="F12444" s="7"/>
      <c r="G12444" s="7"/>
      <c r="H12444" s="7"/>
      <c r="J12444" s="7"/>
      <c r="K12444" s="7"/>
      <c r="L12444" s="7"/>
      <c r="Q12444" s="7"/>
      <c r="S12444" s="7"/>
      <c r="T12444" s="7"/>
      <c r="Y12444" s="7"/>
      <c r="AA12444" s="7"/>
      <c r="AB12444" s="7"/>
      <c r="AG12444" s="7"/>
    </row>
    <row r="12445" spans="1:33">
      <c r="A12445" s="7"/>
      <c r="B12445" s="7"/>
      <c r="C12445" s="7"/>
      <c r="D12445" s="7"/>
      <c r="E12445" s="7"/>
      <c r="F12445" s="7"/>
      <c r="G12445" s="7"/>
      <c r="H12445" s="7"/>
      <c r="J12445" s="7"/>
      <c r="K12445" s="7"/>
      <c r="L12445" s="7"/>
      <c r="Q12445" s="7"/>
      <c r="S12445" s="7"/>
      <c r="T12445" s="7"/>
      <c r="Y12445" s="7"/>
      <c r="AA12445" s="7"/>
      <c r="AB12445" s="7"/>
      <c r="AG12445" s="7"/>
    </row>
    <row r="12446" spans="1:33">
      <c r="A12446" s="7"/>
      <c r="B12446" s="7"/>
      <c r="C12446" s="7"/>
      <c r="D12446" s="7"/>
      <c r="E12446" s="7"/>
      <c r="F12446" s="7"/>
      <c r="G12446" s="7"/>
      <c r="H12446" s="7"/>
      <c r="J12446" s="7"/>
      <c r="K12446" s="7"/>
      <c r="L12446" s="7"/>
      <c r="Q12446" s="7"/>
      <c r="S12446" s="7"/>
      <c r="T12446" s="7"/>
      <c r="Y12446" s="7"/>
      <c r="AA12446" s="7"/>
      <c r="AB12446" s="7"/>
      <c r="AG12446" s="7"/>
    </row>
    <row r="12447" spans="1:33">
      <c r="A12447" s="7"/>
      <c r="B12447" s="7"/>
      <c r="C12447" s="7"/>
      <c r="D12447" s="7"/>
      <c r="E12447" s="7"/>
      <c r="F12447" s="7"/>
      <c r="G12447" s="7"/>
      <c r="H12447" s="7"/>
      <c r="J12447" s="7"/>
      <c r="K12447" s="7"/>
      <c r="L12447" s="7"/>
      <c r="Q12447" s="7"/>
      <c r="S12447" s="7"/>
      <c r="T12447" s="7"/>
      <c r="Y12447" s="7"/>
      <c r="AA12447" s="7"/>
      <c r="AB12447" s="7"/>
      <c r="AG12447" s="7"/>
    </row>
    <row r="12448" spans="1:33">
      <c r="A12448" s="7"/>
      <c r="B12448" s="7"/>
      <c r="C12448" s="7"/>
      <c r="D12448" s="7"/>
      <c r="E12448" s="7"/>
      <c r="F12448" s="7"/>
      <c r="G12448" s="7"/>
      <c r="H12448" s="7"/>
      <c r="J12448" s="7"/>
      <c r="K12448" s="7"/>
      <c r="L12448" s="7"/>
      <c r="Q12448" s="7"/>
      <c r="S12448" s="7"/>
      <c r="T12448" s="7"/>
      <c r="Y12448" s="7"/>
      <c r="AA12448" s="7"/>
      <c r="AB12448" s="7"/>
      <c r="AG12448" s="7"/>
    </row>
    <row r="12449" spans="1:33">
      <c r="A12449" s="7"/>
      <c r="B12449" s="7"/>
      <c r="C12449" s="7"/>
      <c r="D12449" s="7"/>
      <c r="E12449" s="7"/>
      <c r="F12449" s="7"/>
      <c r="G12449" s="7"/>
      <c r="H12449" s="7"/>
      <c r="J12449" s="7"/>
      <c r="K12449" s="7"/>
      <c r="L12449" s="7"/>
      <c r="Q12449" s="7"/>
      <c r="S12449" s="7"/>
      <c r="T12449" s="7"/>
      <c r="Y12449" s="7"/>
      <c r="AA12449" s="7"/>
      <c r="AB12449" s="7"/>
      <c r="AG12449" s="7"/>
    </row>
    <row r="12450" spans="1:33">
      <c r="A12450" s="7"/>
      <c r="B12450" s="7"/>
      <c r="C12450" s="7"/>
      <c r="D12450" s="7"/>
      <c r="E12450" s="7"/>
      <c r="F12450" s="7"/>
      <c r="G12450" s="7"/>
      <c r="H12450" s="7"/>
      <c r="J12450" s="7"/>
      <c r="K12450" s="7"/>
      <c r="L12450" s="7"/>
      <c r="Q12450" s="7"/>
      <c r="S12450" s="7"/>
      <c r="T12450" s="7"/>
      <c r="Y12450" s="7"/>
      <c r="AA12450" s="7"/>
      <c r="AB12450" s="7"/>
      <c r="AG12450" s="7"/>
    </row>
    <row r="12451" spans="1:33">
      <c r="A12451" s="7"/>
      <c r="B12451" s="7"/>
      <c r="C12451" s="7"/>
      <c r="D12451" s="7"/>
      <c r="E12451" s="7"/>
      <c r="F12451" s="7"/>
      <c r="G12451" s="7"/>
      <c r="H12451" s="7"/>
      <c r="J12451" s="7"/>
      <c r="K12451" s="7"/>
      <c r="L12451" s="7"/>
      <c r="Q12451" s="7"/>
      <c r="S12451" s="7"/>
      <c r="T12451" s="7"/>
      <c r="Y12451" s="7"/>
      <c r="AA12451" s="7"/>
      <c r="AB12451" s="7"/>
      <c r="AG12451" s="7"/>
    </row>
    <row r="12452" spans="1:33">
      <c r="A12452" s="7"/>
      <c r="B12452" s="7"/>
      <c r="C12452" s="7"/>
      <c r="D12452" s="7"/>
      <c r="E12452" s="7"/>
      <c r="F12452" s="7"/>
      <c r="G12452" s="7"/>
      <c r="H12452" s="7"/>
      <c r="J12452" s="7"/>
      <c r="K12452" s="7"/>
      <c r="L12452" s="7"/>
      <c r="Q12452" s="7"/>
      <c r="S12452" s="7"/>
      <c r="T12452" s="7"/>
      <c r="Y12452" s="7"/>
      <c r="AA12452" s="7"/>
      <c r="AB12452" s="7"/>
      <c r="AG12452" s="7"/>
    </row>
    <row r="12453" spans="1:33">
      <c r="A12453" s="7"/>
      <c r="B12453" s="7"/>
      <c r="C12453" s="7"/>
      <c r="D12453" s="7"/>
      <c r="E12453" s="7"/>
      <c r="F12453" s="7"/>
      <c r="G12453" s="7"/>
      <c r="H12453" s="7"/>
      <c r="J12453" s="7"/>
      <c r="K12453" s="7"/>
      <c r="L12453" s="7"/>
      <c r="Q12453" s="7"/>
      <c r="S12453" s="7"/>
      <c r="T12453" s="7"/>
      <c r="Y12453" s="7"/>
      <c r="AA12453" s="7"/>
      <c r="AB12453" s="7"/>
      <c r="AG12453" s="7"/>
    </row>
    <row r="12454" spans="1:33">
      <c r="A12454" s="7"/>
      <c r="B12454" s="7"/>
      <c r="C12454" s="7"/>
      <c r="D12454" s="7"/>
      <c r="E12454" s="7"/>
      <c r="F12454" s="7"/>
      <c r="G12454" s="7"/>
      <c r="H12454" s="7"/>
      <c r="J12454" s="7"/>
      <c r="K12454" s="7"/>
      <c r="L12454" s="7"/>
      <c r="Q12454" s="7"/>
      <c r="S12454" s="7"/>
      <c r="T12454" s="7"/>
      <c r="Y12454" s="7"/>
      <c r="AA12454" s="7"/>
      <c r="AB12454" s="7"/>
      <c r="AG12454" s="7"/>
    </row>
    <row r="12455" spans="1:33">
      <c r="A12455" s="7"/>
      <c r="B12455" s="7"/>
      <c r="C12455" s="7"/>
      <c r="D12455" s="7"/>
      <c r="E12455" s="7"/>
      <c r="F12455" s="7"/>
      <c r="G12455" s="7"/>
      <c r="H12455" s="7"/>
      <c r="J12455" s="7"/>
      <c r="K12455" s="7"/>
      <c r="L12455" s="7"/>
      <c r="Q12455" s="7"/>
      <c r="S12455" s="7"/>
      <c r="T12455" s="7"/>
      <c r="Y12455" s="7"/>
      <c r="AA12455" s="7"/>
      <c r="AB12455" s="7"/>
      <c r="AG12455" s="7"/>
    </row>
    <row r="12456" spans="1:33">
      <c r="A12456" s="7"/>
      <c r="B12456" s="7"/>
      <c r="C12456" s="7"/>
      <c r="D12456" s="7"/>
      <c r="E12456" s="7"/>
      <c r="F12456" s="7"/>
      <c r="G12456" s="7"/>
      <c r="H12456" s="7"/>
      <c r="J12456" s="7"/>
      <c r="K12456" s="7"/>
      <c r="L12456" s="7"/>
      <c r="Q12456" s="7"/>
      <c r="S12456" s="7"/>
      <c r="T12456" s="7"/>
      <c r="Y12456" s="7"/>
      <c r="AA12456" s="7"/>
      <c r="AB12456" s="7"/>
      <c r="AG12456" s="7"/>
    </row>
    <row r="12457" spans="1:33">
      <c r="A12457" s="7"/>
      <c r="B12457" s="7"/>
      <c r="C12457" s="7"/>
      <c r="D12457" s="7"/>
      <c r="E12457" s="7"/>
      <c r="F12457" s="7"/>
      <c r="G12457" s="7"/>
      <c r="H12457" s="7"/>
      <c r="J12457" s="7"/>
      <c r="K12457" s="7"/>
      <c r="L12457" s="7"/>
      <c r="Q12457" s="7"/>
      <c r="S12457" s="7"/>
      <c r="T12457" s="7"/>
      <c r="Y12457" s="7"/>
      <c r="AA12457" s="7"/>
      <c r="AB12457" s="7"/>
      <c r="AG12457" s="7"/>
    </row>
    <row r="12458" spans="1:33">
      <c r="A12458" s="7"/>
      <c r="B12458" s="7"/>
      <c r="C12458" s="7"/>
      <c r="D12458" s="7"/>
      <c r="E12458" s="7"/>
      <c r="F12458" s="7"/>
      <c r="G12458" s="7"/>
      <c r="H12458" s="7"/>
      <c r="J12458" s="7"/>
      <c r="K12458" s="7"/>
      <c r="L12458" s="7"/>
      <c r="Q12458" s="7"/>
      <c r="S12458" s="7"/>
      <c r="T12458" s="7"/>
      <c r="Y12458" s="7"/>
      <c r="AA12458" s="7"/>
      <c r="AB12458" s="7"/>
      <c r="AG12458" s="7"/>
    </row>
    <row r="12459" spans="1:33">
      <c r="A12459" s="7"/>
      <c r="B12459" s="7"/>
      <c r="C12459" s="7"/>
      <c r="D12459" s="7"/>
      <c r="E12459" s="7"/>
      <c r="F12459" s="7"/>
      <c r="G12459" s="7"/>
      <c r="H12459" s="7"/>
      <c r="J12459" s="7"/>
      <c r="K12459" s="7"/>
      <c r="L12459" s="7"/>
      <c r="Q12459" s="7"/>
      <c r="S12459" s="7"/>
      <c r="T12459" s="7"/>
      <c r="Y12459" s="7"/>
      <c r="AA12459" s="7"/>
      <c r="AB12459" s="7"/>
      <c r="AG12459" s="7"/>
    </row>
    <row r="12460" spans="1:33">
      <c r="A12460" s="7"/>
      <c r="B12460" s="7"/>
      <c r="C12460" s="7"/>
      <c r="D12460" s="7"/>
      <c r="E12460" s="7"/>
      <c r="F12460" s="7"/>
      <c r="G12460" s="7"/>
      <c r="H12460" s="7"/>
      <c r="J12460" s="7"/>
      <c r="K12460" s="7"/>
      <c r="L12460" s="7"/>
      <c r="Q12460" s="7"/>
      <c r="S12460" s="7"/>
      <c r="T12460" s="7"/>
      <c r="Y12460" s="7"/>
      <c r="AA12460" s="7"/>
      <c r="AB12460" s="7"/>
      <c r="AG12460" s="7"/>
    </row>
    <row r="12461" spans="1:33">
      <c r="A12461" s="7"/>
      <c r="B12461" s="7"/>
      <c r="C12461" s="7"/>
      <c r="D12461" s="7"/>
      <c r="E12461" s="7"/>
      <c r="F12461" s="7"/>
      <c r="G12461" s="7"/>
      <c r="H12461" s="7"/>
      <c r="J12461" s="7"/>
      <c r="K12461" s="7"/>
      <c r="L12461" s="7"/>
      <c r="Q12461" s="7"/>
      <c r="S12461" s="7"/>
      <c r="T12461" s="7"/>
      <c r="Y12461" s="7"/>
      <c r="AA12461" s="7"/>
      <c r="AB12461" s="7"/>
      <c r="AG12461" s="7"/>
    </row>
    <row r="12462" spans="1:33">
      <c r="A12462" s="7"/>
      <c r="B12462" s="7"/>
      <c r="C12462" s="7"/>
      <c r="D12462" s="7"/>
      <c r="E12462" s="7"/>
      <c r="F12462" s="7"/>
      <c r="G12462" s="7"/>
      <c r="H12462" s="7"/>
      <c r="J12462" s="7"/>
      <c r="K12462" s="7"/>
      <c r="L12462" s="7"/>
      <c r="Q12462" s="7"/>
      <c r="S12462" s="7"/>
      <c r="T12462" s="7"/>
      <c r="Y12462" s="7"/>
      <c r="AA12462" s="7"/>
      <c r="AB12462" s="7"/>
      <c r="AG12462" s="7"/>
    </row>
    <row r="12463" spans="1:33">
      <c r="A12463" s="7"/>
      <c r="B12463" s="7"/>
      <c r="C12463" s="7"/>
      <c r="D12463" s="7"/>
      <c r="E12463" s="7"/>
      <c r="F12463" s="7"/>
      <c r="G12463" s="7"/>
      <c r="H12463" s="7"/>
      <c r="J12463" s="7"/>
      <c r="K12463" s="7"/>
      <c r="L12463" s="7"/>
      <c r="Q12463" s="7"/>
      <c r="S12463" s="7"/>
      <c r="T12463" s="7"/>
      <c r="Y12463" s="7"/>
      <c r="AA12463" s="7"/>
      <c r="AB12463" s="7"/>
      <c r="AG12463" s="7"/>
    </row>
    <row r="12464" spans="1:33">
      <c r="A12464" s="7"/>
      <c r="B12464" s="7"/>
      <c r="C12464" s="7"/>
      <c r="D12464" s="7"/>
      <c r="E12464" s="7"/>
      <c r="F12464" s="7"/>
      <c r="G12464" s="7"/>
      <c r="H12464" s="7"/>
      <c r="J12464" s="7"/>
      <c r="K12464" s="7"/>
      <c r="L12464" s="7"/>
      <c r="Q12464" s="7"/>
      <c r="S12464" s="7"/>
      <c r="T12464" s="7"/>
      <c r="Y12464" s="7"/>
      <c r="AA12464" s="7"/>
      <c r="AB12464" s="7"/>
      <c r="AG12464" s="7"/>
    </row>
    <row r="12465" spans="1:33">
      <c r="A12465" s="7"/>
      <c r="B12465" s="7"/>
      <c r="C12465" s="7"/>
      <c r="D12465" s="7"/>
      <c r="E12465" s="7"/>
      <c r="F12465" s="7"/>
      <c r="G12465" s="7"/>
      <c r="H12465" s="7"/>
      <c r="J12465" s="7"/>
      <c r="K12465" s="7"/>
      <c r="L12465" s="7"/>
      <c r="Q12465" s="7"/>
      <c r="S12465" s="7"/>
      <c r="T12465" s="7"/>
      <c r="Y12465" s="7"/>
      <c r="AA12465" s="7"/>
      <c r="AB12465" s="7"/>
      <c r="AG12465" s="7"/>
    </row>
    <row r="12466" spans="1:33">
      <c r="A12466" s="7"/>
      <c r="B12466" s="7"/>
      <c r="C12466" s="7"/>
      <c r="D12466" s="7"/>
      <c r="E12466" s="7"/>
      <c r="F12466" s="7"/>
      <c r="G12466" s="7"/>
      <c r="H12466" s="7"/>
      <c r="J12466" s="7"/>
      <c r="K12466" s="7"/>
      <c r="L12466" s="7"/>
      <c r="Q12466" s="7"/>
      <c r="S12466" s="7"/>
      <c r="T12466" s="7"/>
      <c r="Y12466" s="7"/>
      <c r="AA12466" s="7"/>
      <c r="AB12466" s="7"/>
      <c r="AG12466" s="7"/>
    </row>
    <row r="12467" spans="1:33">
      <c r="A12467" s="7"/>
      <c r="B12467" s="7"/>
      <c r="C12467" s="7"/>
      <c r="D12467" s="7"/>
      <c r="E12467" s="7"/>
      <c r="F12467" s="7"/>
      <c r="G12467" s="7"/>
      <c r="H12467" s="7"/>
      <c r="J12467" s="7"/>
      <c r="K12467" s="7"/>
      <c r="L12467" s="7"/>
      <c r="Q12467" s="7"/>
      <c r="S12467" s="7"/>
      <c r="T12467" s="7"/>
      <c r="Y12467" s="7"/>
      <c r="AA12467" s="7"/>
      <c r="AB12467" s="7"/>
      <c r="AG12467" s="7"/>
    </row>
    <row r="12468" spans="1:33">
      <c r="A12468" s="7"/>
      <c r="B12468" s="7"/>
      <c r="C12468" s="7"/>
      <c r="D12468" s="7"/>
      <c r="E12468" s="7"/>
      <c r="F12468" s="7"/>
      <c r="G12468" s="7"/>
      <c r="H12468" s="7"/>
      <c r="J12468" s="7"/>
      <c r="K12468" s="7"/>
      <c r="L12468" s="7"/>
      <c r="Q12468" s="7"/>
      <c r="S12468" s="7"/>
      <c r="T12468" s="7"/>
      <c r="Y12468" s="7"/>
      <c r="AA12468" s="7"/>
      <c r="AB12468" s="7"/>
      <c r="AG12468" s="7"/>
    </row>
    <row r="12469" spans="1:33">
      <c r="A12469" s="7"/>
      <c r="B12469" s="7"/>
      <c r="C12469" s="7"/>
      <c r="D12469" s="7"/>
      <c r="E12469" s="7"/>
      <c r="F12469" s="7"/>
      <c r="G12469" s="7"/>
      <c r="H12469" s="7"/>
      <c r="J12469" s="7"/>
      <c r="K12469" s="7"/>
      <c r="L12469" s="7"/>
      <c r="Q12469" s="7"/>
      <c r="S12469" s="7"/>
      <c r="T12469" s="7"/>
      <c r="Y12469" s="7"/>
      <c r="AA12469" s="7"/>
      <c r="AB12469" s="7"/>
      <c r="AG12469" s="7"/>
    </row>
    <row r="12470" spans="1:33">
      <c r="A12470" s="7"/>
      <c r="B12470" s="7"/>
      <c r="C12470" s="7"/>
      <c r="D12470" s="7"/>
      <c r="E12470" s="7"/>
      <c r="F12470" s="7"/>
      <c r="G12470" s="7"/>
      <c r="H12470" s="7"/>
      <c r="J12470" s="7"/>
      <c r="K12470" s="7"/>
      <c r="L12470" s="7"/>
      <c r="Q12470" s="7"/>
      <c r="S12470" s="7"/>
      <c r="T12470" s="7"/>
      <c r="Y12470" s="7"/>
      <c r="AA12470" s="7"/>
      <c r="AB12470" s="7"/>
      <c r="AG12470" s="7"/>
    </row>
    <row r="12471" spans="1:33">
      <c r="A12471" s="7"/>
      <c r="B12471" s="7"/>
      <c r="C12471" s="7"/>
      <c r="D12471" s="7"/>
      <c r="E12471" s="7"/>
      <c r="F12471" s="7"/>
      <c r="G12471" s="7"/>
      <c r="H12471" s="7"/>
      <c r="J12471" s="7"/>
      <c r="K12471" s="7"/>
      <c r="L12471" s="7"/>
      <c r="Q12471" s="7"/>
      <c r="S12471" s="7"/>
      <c r="T12471" s="7"/>
      <c r="Y12471" s="7"/>
      <c r="AA12471" s="7"/>
      <c r="AB12471" s="7"/>
      <c r="AG12471" s="7"/>
    </row>
    <row r="12472" spans="1:33">
      <c r="A12472" s="7"/>
      <c r="B12472" s="7"/>
      <c r="C12472" s="7"/>
      <c r="D12472" s="7"/>
      <c r="E12472" s="7"/>
      <c r="F12472" s="7"/>
      <c r="G12472" s="7"/>
      <c r="H12472" s="7"/>
      <c r="J12472" s="7"/>
      <c r="K12472" s="7"/>
      <c r="L12472" s="7"/>
      <c r="Q12472" s="7"/>
      <c r="S12472" s="7"/>
      <c r="T12472" s="7"/>
      <c r="Y12472" s="7"/>
      <c r="AA12472" s="7"/>
      <c r="AB12472" s="7"/>
      <c r="AG12472" s="7"/>
    </row>
    <row r="12473" spans="1:33">
      <c r="A12473" s="7"/>
      <c r="B12473" s="7"/>
      <c r="C12473" s="7"/>
      <c r="D12473" s="7"/>
      <c r="E12473" s="7"/>
      <c r="F12473" s="7"/>
      <c r="G12473" s="7"/>
      <c r="H12473" s="7"/>
      <c r="J12473" s="7"/>
      <c r="K12473" s="7"/>
      <c r="L12473" s="7"/>
      <c r="Q12473" s="7"/>
      <c r="S12473" s="7"/>
      <c r="T12473" s="7"/>
      <c r="Y12473" s="7"/>
      <c r="AA12473" s="7"/>
      <c r="AB12473" s="7"/>
      <c r="AG12473" s="7"/>
    </row>
    <row r="12474" spans="1:33">
      <c r="A12474" s="7"/>
      <c r="B12474" s="7"/>
      <c r="C12474" s="7"/>
      <c r="D12474" s="7"/>
      <c r="E12474" s="7"/>
      <c r="F12474" s="7"/>
      <c r="G12474" s="7"/>
      <c r="H12474" s="7"/>
      <c r="J12474" s="7"/>
      <c r="K12474" s="7"/>
      <c r="L12474" s="7"/>
      <c r="Q12474" s="7"/>
      <c r="S12474" s="7"/>
      <c r="T12474" s="7"/>
      <c r="Y12474" s="7"/>
      <c r="AA12474" s="7"/>
      <c r="AB12474" s="7"/>
      <c r="AG12474" s="7"/>
    </row>
    <row r="12475" spans="1:33">
      <c r="A12475" s="7"/>
      <c r="B12475" s="7"/>
      <c r="C12475" s="7"/>
      <c r="D12475" s="7"/>
      <c r="E12475" s="7"/>
      <c r="F12475" s="7"/>
      <c r="G12475" s="7"/>
      <c r="H12475" s="7"/>
      <c r="J12475" s="7"/>
      <c r="K12475" s="7"/>
      <c r="L12475" s="7"/>
      <c r="Q12475" s="7"/>
      <c r="S12475" s="7"/>
      <c r="T12475" s="7"/>
      <c r="Y12475" s="7"/>
      <c r="AA12475" s="7"/>
      <c r="AB12475" s="7"/>
      <c r="AG12475" s="7"/>
    </row>
    <row r="12476" spans="1:33">
      <c r="A12476" s="7"/>
      <c r="B12476" s="7"/>
      <c r="C12476" s="7"/>
      <c r="D12476" s="7"/>
      <c r="E12476" s="7"/>
      <c r="F12476" s="7"/>
      <c r="G12476" s="7"/>
      <c r="H12476" s="7"/>
      <c r="J12476" s="7"/>
      <c r="K12476" s="7"/>
      <c r="L12476" s="7"/>
      <c r="Q12476" s="7"/>
      <c r="S12476" s="7"/>
      <c r="T12476" s="7"/>
      <c r="Y12476" s="7"/>
      <c r="AA12476" s="7"/>
      <c r="AB12476" s="7"/>
      <c r="AG12476" s="7"/>
    </row>
    <row r="12477" spans="1:33">
      <c r="A12477" s="7"/>
      <c r="B12477" s="7"/>
      <c r="C12477" s="7"/>
      <c r="D12477" s="7"/>
      <c r="E12477" s="7"/>
      <c r="F12477" s="7"/>
      <c r="G12477" s="7"/>
      <c r="H12477" s="7"/>
      <c r="J12477" s="7"/>
      <c r="K12477" s="7"/>
      <c r="L12477" s="7"/>
      <c r="Q12477" s="7"/>
      <c r="S12477" s="7"/>
      <c r="T12477" s="7"/>
      <c r="Y12477" s="7"/>
      <c r="AA12477" s="7"/>
      <c r="AB12477" s="7"/>
      <c r="AG12477" s="7"/>
    </row>
    <row r="12478" spans="1:33">
      <c r="A12478" s="7"/>
      <c r="B12478" s="7"/>
      <c r="C12478" s="7"/>
      <c r="D12478" s="7"/>
      <c r="E12478" s="7"/>
      <c r="F12478" s="7"/>
      <c r="G12478" s="7"/>
      <c r="H12478" s="7"/>
      <c r="J12478" s="7"/>
      <c r="K12478" s="7"/>
      <c r="L12478" s="7"/>
      <c r="Q12478" s="7"/>
      <c r="S12478" s="7"/>
      <c r="T12478" s="7"/>
      <c r="Y12478" s="7"/>
      <c r="AA12478" s="7"/>
      <c r="AB12478" s="7"/>
      <c r="AG12478" s="7"/>
    </row>
    <row r="12479" spans="1:33">
      <c r="A12479" s="7"/>
      <c r="B12479" s="7"/>
      <c r="C12479" s="7"/>
      <c r="D12479" s="7"/>
      <c r="E12479" s="7"/>
      <c r="F12479" s="7"/>
      <c r="G12479" s="7"/>
      <c r="H12479" s="7"/>
      <c r="J12479" s="7"/>
      <c r="K12479" s="7"/>
      <c r="L12479" s="7"/>
      <c r="Q12479" s="7"/>
      <c r="S12479" s="7"/>
      <c r="T12479" s="7"/>
      <c r="Y12479" s="7"/>
      <c r="AA12479" s="7"/>
      <c r="AB12479" s="7"/>
      <c r="AG12479" s="7"/>
    </row>
    <row r="12480" spans="1:33">
      <c r="A12480" s="7"/>
      <c r="B12480" s="7"/>
      <c r="C12480" s="7"/>
      <c r="D12480" s="7"/>
      <c r="E12480" s="7"/>
      <c r="F12480" s="7"/>
      <c r="G12480" s="7"/>
      <c r="H12480" s="7"/>
      <c r="J12480" s="7"/>
      <c r="K12480" s="7"/>
      <c r="L12480" s="7"/>
      <c r="Q12480" s="7"/>
      <c r="S12480" s="7"/>
      <c r="T12480" s="7"/>
      <c r="Y12480" s="7"/>
      <c r="AA12480" s="7"/>
      <c r="AB12480" s="7"/>
      <c r="AG12480" s="7"/>
    </row>
    <row r="12481" spans="1:33">
      <c r="A12481" s="7"/>
      <c r="B12481" s="7"/>
      <c r="C12481" s="7"/>
      <c r="D12481" s="7"/>
      <c r="E12481" s="7"/>
      <c r="F12481" s="7"/>
      <c r="G12481" s="7"/>
      <c r="H12481" s="7"/>
      <c r="J12481" s="7"/>
      <c r="K12481" s="7"/>
      <c r="L12481" s="7"/>
      <c r="Q12481" s="7"/>
      <c r="S12481" s="7"/>
      <c r="T12481" s="7"/>
      <c r="Y12481" s="7"/>
      <c r="AA12481" s="7"/>
      <c r="AB12481" s="7"/>
      <c r="AG12481" s="7"/>
    </row>
    <row r="12482" spans="1:33">
      <c r="A12482" s="7"/>
      <c r="B12482" s="7"/>
      <c r="C12482" s="7"/>
      <c r="D12482" s="7"/>
      <c r="E12482" s="7"/>
      <c r="F12482" s="7"/>
      <c r="G12482" s="7"/>
      <c r="H12482" s="7"/>
      <c r="J12482" s="7"/>
      <c r="K12482" s="7"/>
      <c r="L12482" s="7"/>
      <c r="Q12482" s="7"/>
      <c r="S12482" s="7"/>
      <c r="T12482" s="7"/>
      <c r="Y12482" s="7"/>
      <c r="AA12482" s="7"/>
      <c r="AB12482" s="7"/>
      <c r="AG12482" s="7"/>
    </row>
    <row r="12483" spans="1:33">
      <c r="A12483" s="7"/>
      <c r="B12483" s="7"/>
      <c r="C12483" s="7"/>
      <c r="D12483" s="7"/>
      <c r="E12483" s="7"/>
      <c r="F12483" s="7"/>
      <c r="G12483" s="7"/>
      <c r="H12483" s="7"/>
      <c r="J12483" s="7"/>
      <c r="K12483" s="7"/>
      <c r="L12483" s="7"/>
      <c r="Q12483" s="7"/>
      <c r="S12483" s="7"/>
      <c r="T12483" s="7"/>
      <c r="Y12483" s="7"/>
      <c r="AA12483" s="7"/>
      <c r="AB12483" s="7"/>
      <c r="AG12483" s="7"/>
    </row>
    <row r="12484" spans="1:33">
      <c r="A12484" s="7"/>
      <c r="B12484" s="7"/>
      <c r="C12484" s="7"/>
      <c r="D12484" s="7"/>
      <c r="E12484" s="7"/>
      <c r="F12484" s="7"/>
      <c r="G12484" s="7"/>
      <c r="H12484" s="7"/>
      <c r="J12484" s="7"/>
      <c r="K12484" s="7"/>
      <c r="L12484" s="7"/>
      <c r="Q12484" s="7"/>
      <c r="S12484" s="7"/>
      <c r="T12484" s="7"/>
      <c r="Y12484" s="7"/>
      <c r="AA12484" s="7"/>
      <c r="AB12484" s="7"/>
      <c r="AG12484" s="7"/>
    </row>
    <row r="12485" spans="1:33">
      <c r="A12485" s="7"/>
      <c r="B12485" s="7"/>
      <c r="C12485" s="7"/>
      <c r="D12485" s="7"/>
      <c r="E12485" s="7"/>
      <c r="F12485" s="7"/>
      <c r="G12485" s="7"/>
      <c r="H12485" s="7"/>
      <c r="J12485" s="7"/>
      <c r="K12485" s="7"/>
      <c r="L12485" s="7"/>
      <c r="Q12485" s="7"/>
      <c r="S12485" s="7"/>
      <c r="T12485" s="7"/>
      <c r="Y12485" s="7"/>
      <c r="AA12485" s="7"/>
      <c r="AB12485" s="7"/>
      <c r="AG12485" s="7"/>
    </row>
    <row r="12486" spans="1:33">
      <c r="A12486" s="7"/>
      <c r="B12486" s="7"/>
      <c r="C12486" s="7"/>
      <c r="D12486" s="7"/>
      <c r="E12486" s="7"/>
      <c r="F12486" s="7"/>
      <c r="G12486" s="7"/>
      <c r="H12486" s="7"/>
      <c r="J12486" s="7"/>
      <c r="K12486" s="7"/>
      <c r="L12486" s="7"/>
      <c r="Q12486" s="7"/>
      <c r="S12486" s="7"/>
      <c r="T12486" s="7"/>
      <c r="Y12486" s="7"/>
      <c r="AA12486" s="7"/>
      <c r="AB12486" s="7"/>
      <c r="AG12486" s="7"/>
    </row>
    <row r="12487" spans="1:33">
      <c r="A12487" s="7"/>
      <c r="B12487" s="7"/>
      <c r="C12487" s="7"/>
      <c r="D12487" s="7"/>
      <c r="E12487" s="7"/>
      <c r="F12487" s="7"/>
      <c r="G12487" s="7"/>
      <c r="H12487" s="7"/>
      <c r="J12487" s="7"/>
      <c r="K12487" s="7"/>
      <c r="L12487" s="7"/>
      <c r="Q12487" s="7"/>
      <c r="S12487" s="7"/>
      <c r="T12487" s="7"/>
      <c r="Y12487" s="7"/>
      <c r="AA12487" s="7"/>
      <c r="AB12487" s="7"/>
      <c r="AG12487" s="7"/>
    </row>
    <row r="12488" spans="1:33">
      <c r="A12488" s="7"/>
      <c r="B12488" s="7"/>
      <c r="C12488" s="7"/>
      <c r="D12488" s="7"/>
      <c r="E12488" s="7"/>
      <c r="F12488" s="7"/>
      <c r="G12488" s="7"/>
      <c r="H12488" s="7"/>
      <c r="J12488" s="7"/>
      <c r="K12488" s="7"/>
      <c r="L12488" s="7"/>
      <c r="Q12488" s="7"/>
      <c r="S12488" s="7"/>
      <c r="T12488" s="7"/>
      <c r="Y12488" s="7"/>
      <c r="AA12488" s="7"/>
      <c r="AB12488" s="7"/>
      <c r="AG12488" s="7"/>
    </row>
    <row r="12489" spans="1:33">
      <c r="A12489" s="7"/>
      <c r="B12489" s="7"/>
      <c r="C12489" s="7"/>
      <c r="D12489" s="7"/>
      <c r="E12489" s="7"/>
      <c r="F12489" s="7"/>
      <c r="G12489" s="7"/>
      <c r="H12489" s="7"/>
      <c r="J12489" s="7"/>
      <c r="K12489" s="7"/>
      <c r="L12489" s="7"/>
      <c r="Q12489" s="7"/>
      <c r="S12489" s="7"/>
      <c r="T12489" s="7"/>
      <c r="Y12489" s="7"/>
      <c r="AA12489" s="7"/>
      <c r="AB12489" s="7"/>
      <c r="AG12489" s="7"/>
    </row>
    <row r="12490" spans="1:33">
      <c r="A12490" s="7"/>
      <c r="B12490" s="7"/>
      <c r="C12490" s="7"/>
      <c r="D12490" s="7"/>
      <c r="E12490" s="7"/>
      <c r="F12490" s="7"/>
      <c r="G12490" s="7"/>
      <c r="H12490" s="7"/>
      <c r="J12490" s="7"/>
      <c r="K12490" s="7"/>
      <c r="L12490" s="7"/>
      <c r="Q12490" s="7"/>
      <c r="S12490" s="7"/>
      <c r="T12490" s="7"/>
      <c r="Y12490" s="7"/>
      <c r="AA12490" s="7"/>
      <c r="AB12490" s="7"/>
      <c r="AG12490" s="7"/>
    </row>
    <row r="12491" spans="1:33">
      <c r="A12491" s="7"/>
      <c r="B12491" s="7"/>
      <c r="C12491" s="7"/>
      <c r="D12491" s="7"/>
      <c r="E12491" s="7"/>
      <c r="F12491" s="7"/>
      <c r="G12491" s="7"/>
      <c r="H12491" s="7"/>
      <c r="J12491" s="7"/>
      <c r="K12491" s="7"/>
      <c r="L12491" s="7"/>
      <c r="Q12491" s="7"/>
      <c r="S12491" s="7"/>
      <c r="T12491" s="7"/>
      <c r="Y12491" s="7"/>
      <c r="AA12491" s="7"/>
      <c r="AB12491" s="7"/>
      <c r="AG12491" s="7"/>
    </row>
    <row r="12492" spans="1:33">
      <c r="A12492" s="7"/>
      <c r="B12492" s="7"/>
      <c r="C12492" s="7"/>
      <c r="D12492" s="7"/>
      <c r="E12492" s="7"/>
      <c r="F12492" s="7"/>
      <c r="G12492" s="7"/>
      <c r="H12492" s="7"/>
      <c r="J12492" s="7"/>
      <c r="K12492" s="7"/>
      <c r="L12492" s="7"/>
      <c r="Q12492" s="7"/>
      <c r="S12492" s="7"/>
      <c r="T12492" s="7"/>
      <c r="Y12492" s="7"/>
      <c r="AA12492" s="7"/>
      <c r="AB12492" s="7"/>
      <c r="AG12492" s="7"/>
    </row>
    <row r="12493" spans="1:33">
      <c r="A12493" s="7"/>
      <c r="B12493" s="7"/>
      <c r="C12493" s="7"/>
      <c r="D12493" s="7"/>
      <c r="E12493" s="7"/>
      <c r="F12493" s="7"/>
      <c r="G12493" s="7"/>
      <c r="H12493" s="7"/>
      <c r="J12493" s="7"/>
      <c r="K12493" s="7"/>
      <c r="L12493" s="7"/>
      <c r="Q12493" s="7"/>
      <c r="S12493" s="7"/>
      <c r="T12493" s="7"/>
      <c r="Y12493" s="7"/>
      <c r="AA12493" s="7"/>
      <c r="AB12493" s="7"/>
      <c r="AG12493" s="7"/>
    </row>
    <row r="12494" spans="1:33">
      <c r="A12494" s="7"/>
      <c r="B12494" s="7"/>
      <c r="C12494" s="7"/>
      <c r="D12494" s="7"/>
      <c r="E12494" s="7"/>
      <c r="F12494" s="7"/>
      <c r="G12494" s="7"/>
      <c r="H12494" s="7"/>
      <c r="J12494" s="7"/>
      <c r="K12494" s="7"/>
      <c r="L12494" s="7"/>
      <c r="Q12494" s="7"/>
      <c r="S12494" s="7"/>
      <c r="T12494" s="7"/>
      <c r="Y12494" s="7"/>
      <c r="AA12494" s="7"/>
      <c r="AB12494" s="7"/>
      <c r="AG12494" s="7"/>
    </row>
    <row r="12495" spans="1:33">
      <c r="A12495" s="7"/>
      <c r="B12495" s="7"/>
      <c r="C12495" s="7"/>
      <c r="D12495" s="7"/>
      <c r="E12495" s="7"/>
      <c r="F12495" s="7"/>
      <c r="G12495" s="7"/>
      <c r="H12495" s="7"/>
      <c r="J12495" s="7"/>
      <c r="K12495" s="7"/>
      <c r="L12495" s="7"/>
      <c r="Q12495" s="7"/>
      <c r="S12495" s="7"/>
      <c r="T12495" s="7"/>
      <c r="Y12495" s="7"/>
      <c r="AA12495" s="7"/>
      <c r="AB12495" s="7"/>
      <c r="AG12495" s="7"/>
    </row>
    <row r="12496" spans="1:33">
      <c r="A12496" s="7"/>
      <c r="B12496" s="7"/>
      <c r="C12496" s="7"/>
      <c r="D12496" s="7"/>
      <c r="E12496" s="7"/>
      <c r="F12496" s="7"/>
      <c r="G12496" s="7"/>
      <c r="H12496" s="7"/>
      <c r="J12496" s="7"/>
      <c r="K12496" s="7"/>
      <c r="L12496" s="7"/>
      <c r="Q12496" s="7"/>
      <c r="S12496" s="7"/>
      <c r="T12496" s="7"/>
      <c r="Y12496" s="7"/>
      <c r="AA12496" s="7"/>
      <c r="AB12496" s="7"/>
      <c r="AG12496" s="7"/>
    </row>
    <row r="12497" spans="1:33">
      <c r="A12497" s="7"/>
      <c r="B12497" s="7"/>
      <c r="C12497" s="7"/>
      <c r="D12497" s="7"/>
      <c r="E12497" s="7"/>
      <c r="F12497" s="7"/>
      <c r="G12497" s="7"/>
      <c r="H12497" s="7"/>
      <c r="J12497" s="7"/>
      <c r="K12497" s="7"/>
      <c r="L12497" s="7"/>
      <c r="Q12497" s="7"/>
      <c r="S12497" s="7"/>
      <c r="T12497" s="7"/>
      <c r="Y12497" s="7"/>
      <c r="AA12497" s="7"/>
      <c r="AB12497" s="7"/>
      <c r="AG12497" s="7"/>
    </row>
    <row r="12498" spans="1:33">
      <c r="A12498" s="7"/>
      <c r="B12498" s="7"/>
      <c r="C12498" s="7"/>
      <c r="D12498" s="7"/>
      <c r="E12498" s="7"/>
      <c r="F12498" s="7"/>
      <c r="G12498" s="7"/>
      <c r="H12498" s="7"/>
      <c r="J12498" s="7"/>
      <c r="K12498" s="7"/>
      <c r="L12498" s="7"/>
      <c r="Q12498" s="7"/>
      <c r="S12498" s="7"/>
      <c r="T12498" s="7"/>
      <c r="Y12498" s="7"/>
      <c r="AA12498" s="7"/>
      <c r="AB12498" s="7"/>
      <c r="AG12498" s="7"/>
    </row>
    <row r="12499" spans="1:33">
      <c r="A12499" s="7"/>
      <c r="B12499" s="7"/>
      <c r="C12499" s="7"/>
      <c r="D12499" s="7"/>
      <c r="E12499" s="7"/>
      <c r="F12499" s="7"/>
      <c r="G12499" s="7"/>
      <c r="H12499" s="7"/>
      <c r="J12499" s="7"/>
      <c r="K12499" s="7"/>
      <c r="L12499" s="7"/>
      <c r="Q12499" s="7"/>
      <c r="S12499" s="7"/>
      <c r="T12499" s="7"/>
      <c r="Y12499" s="7"/>
      <c r="AA12499" s="7"/>
      <c r="AB12499" s="7"/>
      <c r="AG12499" s="7"/>
    </row>
    <row r="12500" spans="1:33">
      <c r="A12500" s="7"/>
      <c r="B12500" s="7"/>
      <c r="C12500" s="7"/>
      <c r="D12500" s="7"/>
      <c r="E12500" s="7"/>
      <c r="F12500" s="7"/>
      <c r="G12500" s="7"/>
      <c r="H12500" s="7"/>
      <c r="J12500" s="7"/>
      <c r="K12500" s="7"/>
      <c r="L12500" s="7"/>
      <c r="Q12500" s="7"/>
      <c r="S12500" s="7"/>
      <c r="T12500" s="7"/>
      <c r="Y12500" s="7"/>
      <c r="AA12500" s="7"/>
      <c r="AB12500" s="7"/>
      <c r="AG12500" s="7"/>
    </row>
    <row r="12501" spans="1:33">
      <c r="A12501" s="7"/>
      <c r="B12501" s="7"/>
      <c r="C12501" s="7"/>
      <c r="D12501" s="7"/>
      <c r="E12501" s="7"/>
      <c r="F12501" s="7"/>
      <c r="G12501" s="7"/>
      <c r="H12501" s="7"/>
      <c r="J12501" s="7"/>
      <c r="K12501" s="7"/>
      <c r="L12501" s="7"/>
      <c r="Q12501" s="7"/>
      <c r="S12501" s="7"/>
      <c r="T12501" s="7"/>
      <c r="Y12501" s="7"/>
      <c r="AA12501" s="7"/>
      <c r="AB12501" s="7"/>
      <c r="AG12501" s="7"/>
    </row>
    <row r="12502" spans="1:33">
      <c r="A12502" s="7"/>
      <c r="B12502" s="7"/>
      <c r="C12502" s="7"/>
      <c r="D12502" s="7"/>
      <c r="E12502" s="7"/>
      <c r="F12502" s="7"/>
      <c r="G12502" s="7"/>
      <c r="H12502" s="7"/>
      <c r="J12502" s="7"/>
      <c r="K12502" s="7"/>
      <c r="L12502" s="7"/>
      <c r="Q12502" s="7"/>
      <c r="S12502" s="7"/>
      <c r="T12502" s="7"/>
      <c r="Y12502" s="7"/>
      <c r="AA12502" s="7"/>
      <c r="AB12502" s="7"/>
      <c r="AG12502" s="7"/>
    </row>
    <row r="12503" spans="1:33">
      <c r="A12503" s="7"/>
      <c r="B12503" s="7"/>
      <c r="C12503" s="7"/>
      <c r="D12503" s="7"/>
      <c r="E12503" s="7"/>
      <c r="F12503" s="7"/>
      <c r="G12503" s="7"/>
      <c r="H12503" s="7"/>
      <c r="J12503" s="7"/>
      <c r="K12503" s="7"/>
      <c r="L12503" s="7"/>
      <c r="Q12503" s="7"/>
      <c r="S12503" s="7"/>
      <c r="T12503" s="7"/>
      <c r="Y12503" s="7"/>
      <c r="AA12503" s="7"/>
      <c r="AB12503" s="7"/>
      <c r="AG12503" s="7"/>
    </row>
    <row r="12504" spans="1:33">
      <c r="A12504" s="7"/>
      <c r="B12504" s="7"/>
      <c r="C12504" s="7"/>
      <c r="D12504" s="7"/>
      <c r="E12504" s="7"/>
      <c r="F12504" s="7"/>
      <c r="G12504" s="7"/>
      <c r="H12504" s="7"/>
      <c r="J12504" s="7"/>
      <c r="K12504" s="7"/>
      <c r="L12504" s="7"/>
      <c r="Q12504" s="7"/>
      <c r="S12504" s="7"/>
      <c r="T12504" s="7"/>
      <c r="Y12504" s="7"/>
      <c r="AA12504" s="7"/>
      <c r="AB12504" s="7"/>
      <c r="AG12504" s="7"/>
    </row>
    <row r="12505" spans="1:33">
      <c r="A12505" s="7"/>
      <c r="B12505" s="7"/>
      <c r="C12505" s="7"/>
      <c r="D12505" s="7"/>
      <c r="E12505" s="7"/>
      <c r="F12505" s="7"/>
      <c r="G12505" s="7"/>
      <c r="H12505" s="7"/>
      <c r="J12505" s="7"/>
      <c r="K12505" s="7"/>
      <c r="L12505" s="7"/>
      <c r="Q12505" s="7"/>
      <c r="S12505" s="7"/>
      <c r="T12505" s="7"/>
      <c r="Y12505" s="7"/>
      <c r="AA12505" s="7"/>
      <c r="AB12505" s="7"/>
      <c r="AG12505" s="7"/>
    </row>
    <row r="12506" spans="1:33">
      <c r="A12506" s="7"/>
      <c r="B12506" s="7"/>
      <c r="C12506" s="7"/>
      <c r="D12506" s="7"/>
      <c r="E12506" s="7"/>
      <c r="F12506" s="7"/>
      <c r="G12506" s="7"/>
      <c r="H12506" s="7"/>
      <c r="J12506" s="7"/>
      <c r="K12506" s="7"/>
      <c r="L12506" s="7"/>
      <c r="Q12506" s="7"/>
      <c r="S12506" s="7"/>
      <c r="T12506" s="7"/>
      <c r="Y12506" s="7"/>
      <c r="AA12506" s="7"/>
      <c r="AB12506" s="7"/>
      <c r="AG12506" s="7"/>
    </row>
    <row r="12507" spans="1:33">
      <c r="A12507" s="7"/>
      <c r="B12507" s="7"/>
      <c r="C12507" s="7"/>
      <c r="D12507" s="7"/>
      <c r="E12507" s="7"/>
      <c r="F12507" s="7"/>
      <c r="G12507" s="7"/>
      <c r="H12507" s="7"/>
      <c r="J12507" s="7"/>
      <c r="K12507" s="7"/>
      <c r="L12507" s="7"/>
      <c r="Q12507" s="7"/>
      <c r="S12507" s="7"/>
      <c r="T12507" s="7"/>
      <c r="Y12507" s="7"/>
      <c r="AA12507" s="7"/>
      <c r="AB12507" s="7"/>
      <c r="AG12507" s="7"/>
    </row>
    <row r="12508" spans="1:33">
      <c r="A12508" s="7"/>
      <c r="B12508" s="7"/>
      <c r="C12508" s="7"/>
      <c r="D12508" s="7"/>
      <c r="E12508" s="7"/>
      <c r="F12508" s="7"/>
      <c r="G12508" s="7"/>
      <c r="H12508" s="7"/>
      <c r="J12508" s="7"/>
      <c r="K12508" s="7"/>
      <c r="L12508" s="7"/>
      <c r="Q12508" s="7"/>
      <c r="S12508" s="7"/>
      <c r="T12508" s="7"/>
      <c r="Y12508" s="7"/>
      <c r="AA12508" s="7"/>
      <c r="AB12508" s="7"/>
      <c r="AG12508" s="7"/>
    </row>
    <row r="12509" spans="1:33">
      <c r="A12509" s="7"/>
      <c r="B12509" s="7"/>
      <c r="C12509" s="7"/>
      <c r="D12509" s="7"/>
      <c r="E12509" s="7"/>
      <c r="F12509" s="7"/>
      <c r="G12509" s="7"/>
      <c r="H12509" s="7"/>
      <c r="J12509" s="7"/>
      <c r="K12509" s="7"/>
      <c r="L12509" s="7"/>
      <c r="Q12509" s="7"/>
      <c r="S12509" s="7"/>
      <c r="T12509" s="7"/>
      <c r="Y12509" s="7"/>
      <c r="AA12509" s="7"/>
      <c r="AB12509" s="7"/>
      <c r="AG12509" s="7"/>
    </row>
    <row r="12510" spans="1:33">
      <c r="A12510" s="7"/>
      <c r="B12510" s="7"/>
      <c r="C12510" s="7"/>
      <c r="D12510" s="7"/>
      <c r="E12510" s="7"/>
      <c r="F12510" s="7"/>
      <c r="G12510" s="7"/>
      <c r="H12510" s="7"/>
      <c r="J12510" s="7"/>
      <c r="K12510" s="7"/>
      <c r="L12510" s="7"/>
      <c r="Q12510" s="7"/>
      <c r="S12510" s="7"/>
      <c r="T12510" s="7"/>
      <c r="Y12510" s="7"/>
      <c r="AA12510" s="7"/>
      <c r="AB12510" s="7"/>
      <c r="AG12510" s="7"/>
    </row>
    <row r="12511" spans="1:33">
      <c r="A12511" s="7"/>
      <c r="B12511" s="7"/>
      <c r="C12511" s="7"/>
      <c r="D12511" s="7"/>
      <c r="E12511" s="7"/>
      <c r="F12511" s="7"/>
      <c r="G12511" s="7"/>
      <c r="H12511" s="7"/>
      <c r="J12511" s="7"/>
      <c r="K12511" s="7"/>
      <c r="L12511" s="7"/>
      <c r="Q12511" s="7"/>
      <c r="S12511" s="7"/>
      <c r="T12511" s="7"/>
      <c r="Y12511" s="7"/>
      <c r="AA12511" s="7"/>
      <c r="AB12511" s="7"/>
      <c r="AG12511" s="7"/>
    </row>
    <row r="12512" spans="1:33">
      <c r="A12512" s="7"/>
      <c r="B12512" s="7"/>
      <c r="C12512" s="7"/>
      <c r="D12512" s="7"/>
      <c r="E12512" s="7"/>
      <c r="F12512" s="7"/>
      <c r="G12512" s="7"/>
      <c r="H12512" s="7"/>
      <c r="J12512" s="7"/>
      <c r="K12512" s="7"/>
      <c r="L12512" s="7"/>
      <c r="Q12512" s="7"/>
      <c r="S12512" s="7"/>
      <c r="T12512" s="7"/>
      <c r="Y12512" s="7"/>
      <c r="AA12512" s="7"/>
      <c r="AB12512" s="7"/>
      <c r="AG12512" s="7"/>
    </row>
    <row r="12513" spans="1:33">
      <c r="A12513" s="7"/>
      <c r="B12513" s="7"/>
      <c r="C12513" s="7"/>
      <c r="D12513" s="7"/>
      <c r="E12513" s="7"/>
      <c r="F12513" s="7"/>
      <c r="G12513" s="7"/>
      <c r="H12513" s="7"/>
      <c r="J12513" s="7"/>
      <c r="K12513" s="7"/>
      <c r="L12513" s="7"/>
      <c r="Q12513" s="7"/>
      <c r="S12513" s="7"/>
      <c r="T12513" s="7"/>
      <c r="Y12513" s="7"/>
      <c r="AA12513" s="7"/>
      <c r="AB12513" s="7"/>
      <c r="AG12513" s="7"/>
    </row>
    <row r="12514" spans="1:33">
      <c r="A12514" s="7"/>
      <c r="B12514" s="7"/>
      <c r="C12514" s="7"/>
      <c r="D12514" s="7"/>
      <c r="E12514" s="7"/>
      <c r="F12514" s="7"/>
      <c r="G12514" s="7"/>
      <c r="H12514" s="7"/>
      <c r="J12514" s="7"/>
      <c r="K12514" s="7"/>
      <c r="L12514" s="7"/>
      <c r="Q12514" s="7"/>
      <c r="S12514" s="7"/>
      <c r="T12514" s="7"/>
      <c r="Y12514" s="7"/>
      <c r="AA12514" s="7"/>
      <c r="AB12514" s="7"/>
      <c r="AG12514" s="7"/>
    </row>
    <row r="12515" spans="1:33">
      <c r="A12515" s="7"/>
      <c r="B12515" s="7"/>
      <c r="C12515" s="7"/>
      <c r="D12515" s="7"/>
      <c r="E12515" s="7"/>
      <c r="F12515" s="7"/>
      <c r="G12515" s="7"/>
      <c r="H12515" s="7"/>
      <c r="J12515" s="7"/>
      <c r="K12515" s="7"/>
      <c r="L12515" s="7"/>
      <c r="Q12515" s="7"/>
      <c r="S12515" s="7"/>
      <c r="T12515" s="7"/>
      <c r="Y12515" s="7"/>
      <c r="AA12515" s="7"/>
      <c r="AB12515" s="7"/>
      <c r="AG12515" s="7"/>
    </row>
    <row r="12516" spans="1:33">
      <c r="A12516" s="7"/>
      <c r="B12516" s="7"/>
      <c r="C12516" s="7"/>
      <c r="D12516" s="7"/>
      <c r="E12516" s="7"/>
      <c r="F12516" s="7"/>
      <c r="G12516" s="7"/>
      <c r="H12516" s="7"/>
      <c r="J12516" s="7"/>
      <c r="K12516" s="7"/>
      <c r="L12516" s="7"/>
      <c r="Q12516" s="7"/>
      <c r="S12516" s="7"/>
      <c r="T12516" s="7"/>
      <c r="Y12516" s="7"/>
      <c r="AA12516" s="7"/>
      <c r="AB12516" s="7"/>
      <c r="AG12516" s="7"/>
    </row>
    <row r="12517" spans="1:33">
      <c r="A12517" s="7"/>
      <c r="B12517" s="7"/>
      <c r="C12517" s="7"/>
      <c r="D12517" s="7"/>
      <c r="E12517" s="7"/>
      <c r="F12517" s="7"/>
      <c r="G12517" s="7"/>
      <c r="H12517" s="7"/>
      <c r="J12517" s="7"/>
      <c r="K12517" s="7"/>
      <c r="L12517" s="7"/>
      <c r="Q12517" s="7"/>
      <c r="S12517" s="7"/>
      <c r="T12517" s="7"/>
      <c r="Y12517" s="7"/>
      <c r="AA12517" s="7"/>
      <c r="AB12517" s="7"/>
      <c r="AG12517" s="7"/>
    </row>
    <row r="12518" spans="1:33">
      <c r="A12518" s="7"/>
      <c r="B12518" s="7"/>
      <c r="C12518" s="7"/>
      <c r="D12518" s="7"/>
      <c r="E12518" s="7"/>
      <c r="F12518" s="7"/>
      <c r="G12518" s="7"/>
      <c r="H12518" s="7"/>
      <c r="J12518" s="7"/>
      <c r="K12518" s="7"/>
      <c r="L12518" s="7"/>
      <c r="Q12518" s="7"/>
      <c r="S12518" s="7"/>
      <c r="T12518" s="7"/>
      <c r="Y12518" s="7"/>
      <c r="AA12518" s="7"/>
      <c r="AB12518" s="7"/>
      <c r="AG12518" s="7"/>
    </row>
    <row r="12519" spans="1:33">
      <c r="A12519" s="7"/>
      <c r="B12519" s="7"/>
      <c r="C12519" s="7"/>
      <c r="D12519" s="7"/>
      <c r="E12519" s="7"/>
      <c r="F12519" s="7"/>
      <c r="G12519" s="7"/>
      <c r="H12519" s="7"/>
      <c r="J12519" s="7"/>
      <c r="K12519" s="7"/>
      <c r="L12519" s="7"/>
      <c r="Q12519" s="7"/>
      <c r="S12519" s="7"/>
      <c r="T12519" s="7"/>
      <c r="Y12519" s="7"/>
      <c r="AA12519" s="7"/>
      <c r="AB12519" s="7"/>
      <c r="AG12519" s="7"/>
    </row>
    <row r="12520" spans="1:33">
      <c r="A12520" s="7"/>
      <c r="B12520" s="7"/>
      <c r="C12520" s="7"/>
      <c r="D12520" s="7"/>
      <c r="E12520" s="7"/>
      <c r="F12520" s="7"/>
      <c r="G12520" s="7"/>
      <c r="H12520" s="7"/>
      <c r="J12520" s="7"/>
      <c r="K12520" s="7"/>
      <c r="L12520" s="7"/>
      <c r="Q12520" s="7"/>
      <c r="S12520" s="7"/>
      <c r="T12520" s="7"/>
      <c r="Y12520" s="7"/>
      <c r="AA12520" s="7"/>
      <c r="AB12520" s="7"/>
      <c r="AG12520" s="7"/>
    </row>
    <row r="12521" spans="1:33">
      <c r="A12521" s="7"/>
      <c r="B12521" s="7"/>
      <c r="C12521" s="7"/>
      <c r="D12521" s="7"/>
      <c r="E12521" s="7"/>
      <c r="F12521" s="7"/>
      <c r="G12521" s="7"/>
      <c r="H12521" s="7"/>
      <c r="J12521" s="7"/>
      <c r="K12521" s="7"/>
      <c r="L12521" s="7"/>
      <c r="Q12521" s="7"/>
      <c r="S12521" s="7"/>
      <c r="T12521" s="7"/>
      <c r="Y12521" s="7"/>
      <c r="AA12521" s="7"/>
      <c r="AB12521" s="7"/>
      <c r="AG12521" s="7"/>
    </row>
    <row r="12522" spans="1:33">
      <c r="A12522" s="7"/>
      <c r="B12522" s="7"/>
      <c r="C12522" s="7"/>
      <c r="D12522" s="7"/>
      <c r="E12522" s="7"/>
      <c r="F12522" s="7"/>
      <c r="G12522" s="7"/>
      <c r="H12522" s="7"/>
      <c r="J12522" s="7"/>
      <c r="K12522" s="7"/>
      <c r="L12522" s="7"/>
      <c r="Q12522" s="7"/>
      <c r="S12522" s="7"/>
      <c r="T12522" s="7"/>
      <c r="Y12522" s="7"/>
      <c r="AA12522" s="7"/>
      <c r="AB12522" s="7"/>
      <c r="AG12522" s="7"/>
    </row>
    <row r="12523" spans="1:33">
      <c r="A12523" s="7"/>
      <c r="B12523" s="7"/>
      <c r="C12523" s="7"/>
      <c r="D12523" s="7"/>
      <c r="E12523" s="7"/>
      <c r="F12523" s="7"/>
      <c r="G12523" s="7"/>
      <c r="H12523" s="7"/>
      <c r="J12523" s="7"/>
      <c r="K12523" s="7"/>
      <c r="L12523" s="7"/>
      <c r="Q12523" s="7"/>
      <c r="S12523" s="7"/>
      <c r="T12523" s="7"/>
      <c r="Y12523" s="7"/>
      <c r="AA12523" s="7"/>
      <c r="AB12523" s="7"/>
      <c r="AG12523" s="7"/>
    </row>
    <row r="12524" spans="1:33">
      <c r="A12524" s="7"/>
      <c r="B12524" s="7"/>
      <c r="C12524" s="7"/>
      <c r="D12524" s="7"/>
      <c r="E12524" s="7"/>
      <c r="F12524" s="7"/>
      <c r="G12524" s="7"/>
      <c r="H12524" s="7"/>
      <c r="J12524" s="7"/>
      <c r="K12524" s="7"/>
      <c r="L12524" s="7"/>
      <c r="Q12524" s="7"/>
      <c r="S12524" s="7"/>
      <c r="T12524" s="7"/>
      <c r="Y12524" s="7"/>
      <c r="AA12524" s="7"/>
      <c r="AB12524" s="7"/>
      <c r="AG12524" s="7"/>
    </row>
    <row r="12525" spans="1:33">
      <c r="A12525" s="7"/>
      <c r="B12525" s="7"/>
      <c r="C12525" s="7"/>
      <c r="D12525" s="7"/>
      <c r="E12525" s="7"/>
      <c r="F12525" s="7"/>
      <c r="G12525" s="7"/>
      <c r="H12525" s="7"/>
      <c r="J12525" s="7"/>
      <c r="K12525" s="7"/>
      <c r="L12525" s="7"/>
      <c r="Q12525" s="7"/>
      <c r="S12525" s="7"/>
      <c r="T12525" s="7"/>
      <c r="Y12525" s="7"/>
      <c r="AA12525" s="7"/>
      <c r="AB12525" s="7"/>
      <c r="AG12525" s="7"/>
    </row>
    <row r="12526" spans="1:33">
      <c r="A12526" s="7"/>
      <c r="B12526" s="7"/>
      <c r="C12526" s="7"/>
      <c r="D12526" s="7"/>
      <c r="E12526" s="7"/>
      <c r="F12526" s="7"/>
      <c r="G12526" s="7"/>
      <c r="H12526" s="7"/>
      <c r="J12526" s="7"/>
      <c r="K12526" s="7"/>
      <c r="L12526" s="7"/>
      <c r="Q12526" s="7"/>
      <c r="S12526" s="7"/>
      <c r="T12526" s="7"/>
      <c r="Y12526" s="7"/>
      <c r="AA12526" s="7"/>
      <c r="AB12526" s="7"/>
      <c r="AG12526" s="7"/>
    </row>
    <row r="12527" spans="1:33">
      <c r="A12527" s="7"/>
      <c r="B12527" s="7"/>
      <c r="C12527" s="7"/>
      <c r="D12527" s="7"/>
      <c r="E12527" s="7"/>
      <c r="F12527" s="7"/>
      <c r="G12527" s="7"/>
      <c r="H12527" s="7"/>
      <c r="J12527" s="7"/>
      <c r="K12527" s="7"/>
      <c r="L12527" s="7"/>
      <c r="Q12527" s="7"/>
      <c r="S12527" s="7"/>
      <c r="T12527" s="7"/>
      <c r="Y12527" s="7"/>
      <c r="AA12527" s="7"/>
      <c r="AB12527" s="7"/>
      <c r="AG12527" s="7"/>
    </row>
    <row r="12528" spans="1:33">
      <c r="A12528" s="7"/>
      <c r="B12528" s="7"/>
      <c r="C12528" s="7"/>
      <c r="D12528" s="7"/>
      <c r="E12528" s="7"/>
      <c r="F12528" s="7"/>
      <c r="G12528" s="7"/>
      <c r="H12528" s="7"/>
      <c r="J12528" s="7"/>
      <c r="K12528" s="7"/>
      <c r="L12528" s="7"/>
      <c r="Q12528" s="7"/>
      <c r="S12528" s="7"/>
      <c r="T12528" s="7"/>
      <c r="Y12528" s="7"/>
      <c r="AA12528" s="7"/>
      <c r="AB12528" s="7"/>
      <c r="AG12528" s="7"/>
    </row>
    <row r="12529" spans="1:33">
      <c r="A12529" s="7"/>
      <c r="B12529" s="7"/>
      <c r="C12529" s="7"/>
      <c r="D12529" s="7"/>
      <c r="E12529" s="7"/>
      <c r="F12529" s="7"/>
      <c r="G12529" s="7"/>
      <c r="H12529" s="7"/>
      <c r="J12529" s="7"/>
      <c r="K12529" s="7"/>
      <c r="L12529" s="7"/>
      <c r="Q12529" s="7"/>
      <c r="S12529" s="7"/>
      <c r="T12529" s="7"/>
      <c r="Y12529" s="7"/>
      <c r="AA12529" s="7"/>
      <c r="AB12529" s="7"/>
      <c r="AG12529" s="7"/>
    </row>
    <row r="12530" spans="1:33">
      <c r="A12530" s="7"/>
      <c r="B12530" s="7"/>
      <c r="C12530" s="7"/>
      <c r="D12530" s="7"/>
      <c r="E12530" s="7"/>
      <c r="F12530" s="7"/>
      <c r="G12530" s="7"/>
      <c r="H12530" s="7"/>
      <c r="J12530" s="7"/>
      <c r="K12530" s="7"/>
      <c r="L12530" s="7"/>
      <c r="Q12530" s="7"/>
      <c r="S12530" s="7"/>
      <c r="T12530" s="7"/>
      <c r="Y12530" s="7"/>
      <c r="AA12530" s="7"/>
      <c r="AB12530" s="7"/>
      <c r="AG12530" s="7"/>
    </row>
    <row r="12531" spans="1:33">
      <c r="A12531" s="7"/>
      <c r="B12531" s="7"/>
      <c r="C12531" s="7"/>
      <c r="D12531" s="7"/>
      <c r="E12531" s="7"/>
      <c r="F12531" s="7"/>
      <c r="G12531" s="7"/>
      <c r="H12531" s="7"/>
      <c r="J12531" s="7"/>
      <c r="K12531" s="7"/>
      <c r="L12531" s="7"/>
      <c r="Q12531" s="7"/>
      <c r="S12531" s="7"/>
      <c r="T12531" s="7"/>
      <c r="Y12531" s="7"/>
      <c r="AA12531" s="7"/>
      <c r="AB12531" s="7"/>
      <c r="AG12531" s="7"/>
    </row>
    <row r="12532" spans="1:33">
      <c r="A12532" s="7"/>
      <c r="B12532" s="7"/>
      <c r="C12532" s="7"/>
      <c r="D12532" s="7"/>
      <c r="E12532" s="7"/>
      <c r="F12532" s="7"/>
      <c r="G12532" s="7"/>
      <c r="H12532" s="7"/>
      <c r="J12532" s="7"/>
      <c r="K12532" s="7"/>
      <c r="L12532" s="7"/>
      <c r="Q12532" s="7"/>
      <c r="S12532" s="7"/>
      <c r="T12532" s="7"/>
      <c r="Y12532" s="7"/>
      <c r="AA12532" s="7"/>
      <c r="AB12532" s="7"/>
      <c r="AG12532" s="7"/>
    </row>
    <row r="12533" spans="1:33">
      <c r="A12533" s="7"/>
      <c r="B12533" s="7"/>
      <c r="C12533" s="7"/>
      <c r="D12533" s="7"/>
      <c r="E12533" s="7"/>
      <c r="F12533" s="7"/>
      <c r="G12533" s="7"/>
      <c r="H12533" s="7"/>
      <c r="J12533" s="7"/>
      <c r="K12533" s="7"/>
      <c r="L12533" s="7"/>
      <c r="Q12533" s="7"/>
      <c r="S12533" s="7"/>
      <c r="T12533" s="7"/>
      <c r="Y12533" s="7"/>
      <c r="AA12533" s="7"/>
      <c r="AB12533" s="7"/>
      <c r="AG12533" s="7"/>
    </row>
    <row r="12534" spans="1:33">
      <c r="A12534" s="7"/>
      <c r="B12534" s="7"/>
      <c r="C12534" s="7"/>
      <c r="D12534" s="7"/>
      <c r="E12534" s="7"/>
      <c r="F12534" s="7"/>
      <c r="G12534" s="7"/>
      <c r="H12534" s="7"/>
      <c r="J12534" s="7"/>
      <c r="K12534" s="7"/>
      <c r="L12534" s="7"/>
      <c r="Q12534" s="7"/>
      <c r="S12534" s="7"/>
      <c r="T12534" s="7"/>
      <c r="Y12534" s="7"/>
      <c r="AA12534" s="7"/>
      <c r="AB12534" s="7"/>
      <c r="AG12534" s="7"/>
    </row>
    <row r="12535" spans="1:33">
      <c r="A12535" s="7"/>
      <c r="B12535" s="7"/>
      <c r="C12535" s="7"/>
      <c r="D12535" s="7"/>
      <c r="E12535" s="7"/>
      <c r="F12535" s="7"/>
      <c r="G12535" s="7"/>
      <c r="H12535" s="7"/>
      <c r="J12535" s="7"/>
      <c r="K12535" s="7"/>
      <c r="L12535" s="7"/>
      <c r="Q12535" s="7"/>
      <c r="S12535" s="7"/>
      <c r="T12535" s="7"/>
      <c r="Y12535" s="7"/>
      <c r="AA12535" s="7"/>
      <c r="AB12535" s="7"/>
      <c r="AG12535" s="7"/>
    </row>
    <row r="12536" spans="1:33">
      <c r="A12536" s="7"/>
      <c r="B12536" s="7"/>
      <c r="C12536" s="7"/>
      <c r="D12536" s="7"/>
      <c r="E12536" s="7"/>
      <c r="F12536" s="7"/>
      <c r="G12536" s="7"/>
      <c r="H12536" s="7"/>
      <c r="J12536" s="7"/>
      <c r="K12536" s="7"/>
      <c r="L12536" s="7"/>
      <c r="Q12536" s="7"/>
      <c r="S12536" s="7"/>
      <c r="T12536" s="7"/>
      <c r="Y12536" s="7"/>
      <c r="AA12536" s="7"/>
      <c r="AB12536" s="7"/>
      <c r="AG12536" s="7"/>
    </row>
    <row r="12537" spans="1:33">
      <c r="A12537" s="7"/>
      <c r="B12537" s="7"/>
      <c r="C12537" s="7"/>
      <c r="D12537" s="7"/>
      <c r="E12537" s="7"/>
      <c r="F12537" s="7"/>
      <c r="G12537" s="7"/>
      <c r="H12537" s="7"/>
      <c r="J12537" s="7"/>
      <c r="K12537" s="7"/>
      <c r="L12537" s="7"/>
      <c r="Q12537" s="7"/>
      <c r="S12537" s="7"/>
      <c r="T12537" s="7"/>
      <c r="Y12537" s="7"/>
      <c r="AA12537" s="7"/>
      <c r="AB12537" s="7"/>
      <c r="AG12537" s="7"/>
    </row>
    <row r="12538" spans="1:33">
      <c r="A12538" s="7"/>
      <c r="B12538" s="7"/>
      <c r="C12538" s="7"/>
      <c r="D12538" s="7"/>
      <c r="E12538" s="7"/>
      <c r="F12538" s="7"/>
      <c r="G12538" s="7"/>
      <c r="H12538" s="7"/>
      <c r="J12538" s="7"/>
      <c r="K12538" s="7"/>
      <c r="L12538" s="7"/>
      <c r="Q12538" s="7"/>
      <c r="S12538" s="7"/>
      <c r="T12538" s="7"/>
      <c r="Y12538" s="7"/>
      <c r="AA12538" s="7"/>
      <c r="AB12538" s="7"/>
      <c r="AG12538" s="7"/>
    </row>
    <row r="12539" spans="1:33">
      <c r="A12539" s="7"/>
      <c r="B12539" s="7"/>
      <c r="C12539" s="7"/>
      <c r="D12539" s="7"/>
      <c r="E12539" s="7"/>
      <c r="F12539" s="7"/>
      <c r="G12539" s="7"/>
      <c r="H12539" s="7"/>
      <c r="J12539" s="7"/>
      <c r="K12539" s="7"/>
      <c r="L12539" s="7"/>
      <c r="Q12539" s="7"/>
      <c r="S12539" s="7"/>
      <c r="T12539" s="7"/>
      <c r="Y12539" s="7"/>
      <c r="AA12539" s="7"/>
      <c r="AB12539" s="7"/>
      <c r="AG12539" s="7"/>
    </row>
    <row r="12540" spans="1:33">
      <c r="A12540" s="7"/>
      <c r="B12540" s="7"/>
      <c r="C12540" s="7"/>
      <c r="D12540" s="7"/>
      <c r="E12540" s="7"/>
      <c r="F12540" s="7"/>
      <c r="G12540" s="7"/>
      <c r="H12540" s="7"/>
      <c r="J12540" s="7"/>
      <c r="K12540" s="7"/>
      <c r="L12540" s="7"/>
      <c r="Q12540" s="7"/>
      <c r="S12540" s="7"/>
      <c r="T12540" s="7"/>
      <c r="Y12540" s="7"/>
      <c r="AA12540" s="7"/>
      <c r="AB12540" s="7"/>
      <c r="AG12540" s="7"/>
    </row>
    <row r="12541" spans="1:33">
      <c r="A12541" s="7"/>
      <c r="B12541" s="7"/>
      <c r="C12541" s="7"/>
      <c r="D12541" s="7"/>
      <c r="E12541" s="7"/>
      <c r="F12541" s="7"/>
      <c r="G12541" s="7"/>
      <c r="H12541" s="7"/>
      <c r="J12541" s="7"/>
      <c r="K12541" s="7"/>
      <c r="L12541" s="7"/>
      <c r="Q12541" s="7"/>
      <c r="S12541" s="7"/>
      <c r="T12541" s="7"/>
      <c r="Y12541" s="7"/>
      <c r="AA12541" s="7"/>
      <c r="AB12541" s="7"/>
      <c r="AG12541" s="7"/>
    </row>
    <row r="12542" spans="1:33">
      <c r="A12542" s="7"/>
      <c r="B12542" s="7"/>
      <c r="C12542" s="7"/>
      <c r="D12542" s="7"/>
      <c r="E12542" s="7"/>
      <c r="F12542" s="7"/>
      <c r="G12542" s="7"/>
      <c r="H12542" s="7"/>
      <c r="J12542" s="7"/>
      <c r="K12542" s="7"/>
      <c r="L12542" s="7"/>
      <c r="Q12542" s="7"/>
      <c r="S12542" s="7"/>
      <c r="T12542" s="7"/>
      <c r="Y12542" s="7"/>
      <c r="AA12542" s="7"/>
      <c r="AB12542" s="7"/>
      <c r="AG12542" s="7"/>
    </row>
    <row r="12543" spans="1:33">
      <c r="A12543" s="7"/>
      <c r="B12543" s="7"/>
      <c r="C12543" s="7"/>
      <c r="D12543" s="7"/>
      <c r="E12543" s="7"/>
      <c r="F12543" s="7"/>
      <c r="G12543" s="7"/>
      <c r="H12543" s="7"/>
      <c r="J12543" s="7"/>
      <c r="K12543" s="7"/>
      <c r="L12543" s="7"/>
      <c r="Q12543" s="7"/>
      <c r="S12543" s="7"/>
      <c r="T12543" s="7"/>
      <c r="Y12543" s="7"/>
      <c r="AA12543" s="7"/>
      <c r="AB12543" s="7"/>
      <c r="AG12543" s="7"/>
    </row>
    <row r="12544" spans="1:33">
      <c r="A12544" s="7"/>
      <c r="B12544" s="7"/>
      <c r="C12544" s="7"/>
      <c r="D12544" s="7"/>
      <c r="E12544" s="7"/>
      <c r="F12544" s="7"/>
      <c r="G12544" s="7"/>
      <c r="H12544" s="7"/>
      <c r="J12544" s="7"/>
      <c r="K12544" s="7"/>
      <c r="L12544" s="7"/>
      <c r="Q12544" s="7"/>
      <c r="S12544" s="7"/>
      <c r="T12544" s="7"/>
      <c r="Y12544" s="7"/>
      <c r="AA12544" s="7"/>
      <c r="AB12544" s="7"/>
      <c r="AG12544" s="7"/>
    </row>
    <row r="12545" spans="1:33">
      <c r="A12545" s="7"/>
      <c r="B12545" s="7"/>
      <c r="C12545" s="7"/>
      <c r="D12545" s="7"/>
      <c r="E12545" s="7"/>
      <c r="F12545" s="7"/>
      <c r="G12545" s="7"/>
      <c r="H12545" s="7"/>
      <c r="J12545" s="7"/>
      <c r="K12545" s="7"/>
      <c r="L12545" s="7"/>
      <c r="Q12545" s="7"/>
      <c r="S12545" s="7"/>
      <c r="T12545" s="7"/>
      <c r="Y12545" s="7"/>
      <c r="AA12545" s="7"/>
      <c r="AB12545" s="7"/>
      <c r="AG12545" s="7"/>
    </row>
    <row r="12546" spans="1:33">
      <c r="A12546" s="7"/>
      <c r="B12546" s="7"/>
      <c r="C12546" s="7"/>
      <c r="D12546" s="7"/>
      <c r="E12546" s="7"/>
      <c r="F12546" s="7"/>
      <c r="G12546" s="7"/>
      <c r="H12546" s="7"/>
      <c r="J12546" s="7"/>
      <c r="K12546" s="7"/>
      <c r="L12546" s="7"/>
      <c r="Q12546" s="7"/>
      <c r="S12546" s="7"/>
      <c r="T12546" s="7"/>
      <c r="Y12546" s="7"/>
      <c r="AA12546" s="7"/>
      <c r="AB12546" s="7"/>
      <c r="AG12546" s="7"/>
    </row>
    <row r="12547" spans="1:33">
      <c r="A12547" s="7"/>
      <c r="B12547" s="7"/>
      <c r="C12547" s="7"/>
      <c r="D12547" s="7"/>
      <c r="E12547" s="7"/>
      <c r="F12547" s="7"/>
      <c r="G12547" s="7"/>
      <c r="H12547" s="7"/>
      <c r="J12547" s="7"/>
      <c r="K12547" s="7"/>
      <c r="L12547" s="7"/>
      <c r="Q12547" s="7"/>
      <c r="S12547" s="7"/>
      <c r="T12547" s="7"/>
      <c r="Y12547" s="7"/>
      <c r="AA12547" s="7"/>
      <c r="AB12547" s="7"/>
      <c r="AG12547" s="7"/>
    </row>
    <row r="12548" spans="1:33">
      <c r="A12548" s="7"/>
      <c r="B12548" s="7"/>
      <c r="C12548" s="7"/>
      <c r="D12548" s="7"/>
      <c r="E12548" s="7"/>
      <c r="F12548" s="7"/>
      <c r="G12548" s="7"/>
      <c r="H12548" s="7"/>
      <c r="J12548" s="7"/>
      <c r="K12548" s="7"/>
      <c r="L12548" s="7"/>
      <c r="Q12548" s="7"/>
      <c r="S12548" s="7"/>
      <c r="T12548" s="7"/>
      <c r="Y12548" s="7"/>
      <c r="AA12548" s="7"/>
      <c r="AB12548" s="7"/>
      <c r="AG12548" s="7"/>
    </row>
    <row r="12549" spans="1:33">
      <c r="A12549" s="7"/>
      <c r="B12549" s="7"/>
      <c r="C12549" s="7"/>
      <c r="D12549" s="7"/>
      <c r="E12549" s="7"/>
      <c r="F12549" s="7"/>
      <c r="G12549" s="7"/>
      <c r="H12549" s="7"/>
      <c r="J12549" s="7"/>
      <c r="K12549" s="7"/>
      <c r="L12549" s="7"/>
      <c r="Q12549" s="7"/>
      <c r="S12549" s="7"/>
      <c r="T12549" s="7"/>
      <c r="Y12549" s="7"/>
      <c r="AA12549" s="7"/>
      <c r="AB12549" s="7"/>
      <c r="AG12549" s="7"/>
    </row>
    <row r="12550" spans="1:33">
      <c r="A12550" s="7"/>
      <c r="B12550" s="7"/>
      <c r="C12550" s="7"/>
      <c r="D12550" s="7"/>
      <c r="E12550" s="7"/>
      <c r="F12550" s="7"/>
      <c r="G12550" s="7"/>
      <c r="H12550" s="7"/>
      <c r="J12550" s="7"/>
      <c r="K12550" s="7"/>
      <c r="L12550" s="7"/>
      <c r="Q12550" s="7"/>
      <c r="S12550" s="7"/>
      <c r="T12550" s="7"/>
      <c r="Y12550" s="7"/>
      <c r="AA12550" s="7"/>
      <c r="AB12550" s="7"/>
      <c r="AG12550" s="7"/>
    </row>
    <row r="12551" spans="1:33">
      <c r="A12551" s="7"/>
      <c r="B12551" s="7"/>
      <c r="C12551" s="7"/>
      <c r="D12551" s="7"/>
      <c r="E12551" s="7"/>
      <c r="F12551" s="7"/>
      <c r="G12551" s="7"/>
      <c r="H12551" s="7"/>
      <c r="J12551" s="7"/>
      <c r="K12551" s="7"/>
      <c r="L12551" s="7"/>
      <c r="Q12551" s="7"/>
      <c r="S12551" s="7"/>
      <c r="T12551" s="7"/>
      <c r="Y12551" s="7"/>
      <c r="AA12551" s="7"/>
      <c r="AB12551" s="7"/>
      <c r="AG12551" s="7"/>
    </row>
    <row r="12552" spans="1:33">
      <c r="A12552" s="7"/>
      <c r="B12552" s="7"/>
      <c r="C12552" s="7"/>
      <c r="D12552" s="7"/>
      <c r="E12552" s="7"/>
      <c r="F12552" s="7"/>
      <c r="G12552" s="7"/>
      <c r="H12552" s="7"/>
      <c r="J12552" s="7"/>
      <c r="K12552" s="7"/>
      <c r="L12552" s="7"/>
      <c r="Q12552" s="7"/>
      <c r="S12552" s="7"/>
      <c r="T12552" s="7"/>
      <c r="Y12552" s="7"/>
      <c r="AA12552" s="7"/>
      <c r="AB12552" s="7"/>
      <c r="AG12552" s="7"/>
    </row>
    <row r="12553" spans="1:33">
      <c r="A12553" s="7"/>
      <c r="B12553" s="7"/>
      <c r="C12553" s="7"/>
      <c r="D12553" s="7"/>
      <c r="E12553" s="7"/>
      <c r="F12553" s="7"/>
      <c r="G12553" s="7"/>
      <c r="H12553" s="7"/>
      <c r="J12553" s="7"/>
      <c r="K12553" s="7"/>
      <c r="L12553" s="7"/>
      <c r="Q12553" s="7"/>
      <c r="S12553" s="7"/>
      <c r="T12553" s="7"/>
      <c r="Y12553" s="7"/>
      <c r="AA12553" s="7"/>
      <c r="AB12553" s="7"/>
      <c r="AG12553" s="7"/>
    </row>
    <row r="12554" spans="1:33">
      <c r="A12554" s="7"/>
      <c r="B12554" s="7"/>
      <c r="C12554" s="7"/>
      <c r="D12554" s="7"/>
      <c r="E12554" s="7"/>
      <c r="F12554" s="7"/>
      <c r="G12554" s="7"/>
      <c r="H12554" s="7"/>
      <c r="J12554" s="7"/>
      <c r="K12554" s="7"/>
      <c r="L12554" s="7"/>
      <c r="Q12554" s="7"/>
      <c r="S12554" s="7"/>
      <c r="T12554" s="7"/>
      <c r="Y12554" s="7"/>
      <c r="AA12554" s="7"/>
      <c r="AB12554" s="7"/>
      <c r="AG12554" s="7"/>
    </row>
    <row r="12555" spans="1:33">
      <c r="A12555" s="7"/>
      <c r="B12555" s="7"/>
      <c r="C12555" s="7"/>
      <c r="D12555" s="7"/>
      <c r="E12555" s="7"/>
      <c r="F12555" s="7"/>
      <c r="G12555" s="7"/>
      <c r="H12555" s="7"/>
      <c r="J12555" s="7"/>
      <c r="K12555" s="7"/>
      <c r="L12555" s="7"/>
      <c r="Q12555" s="7"/>
      <c r="S12555" s="7"/>
      <c r="T12555" s="7"/>
      <c r="Y12555" s="7"/>
      <c r="AA12555" s="7"/>
      <c r="AB12555" s="7"/>
      <c r="AG12555" s="7"/>
    </row>
    <row r="12556" spans="1:33">
      <c r="A12556" s="7"/>
      <c r="B12556" s="7"/>
      <c r="C12556" s="7"/>
      <c r="D12556" s="7"/>
      <c r="E12556" s="7"/>
      <c r="F12556" s="7"/>
      <c r="G12556" s="7"/>
      <c r="H12556" s="7"/>
      <c r="J12556" s="7"/>
      <c r="K12556" s="7"/>
      <c r="L12556" s="7"/>
      <c r="Q12556" s="7"/>
      <c r="S12556" s="7"/>
      <c r="T12556" s="7"/>
      <c r="Y12556" s="7"/>
      <c r="AA12556" s="7"/>
      <c r="AB12556" s="7"/>
      <c r="AG12556" s="7"/>
    </row>
    <row r="12557" spans="1:33">
      <c r="A12557" s="7"/>
      <c r="B12557" s="7"/>
      <c r="C12557" s="7"/>
      <c r="D12557" s="7"/>
      <c r="E12557" s="7"/>
      <c r="F12557" s="7"/>
      <c r="G12557" s="7"/>
      <c r="H12557" s="7"/>
      <c r="J12557" s="7"/>
      <c r="K12557" s="7"/>
      <c r="L12557" s="7"/>
      <c r="Q12557" s="7"/>
      <c r="S12557" s="7"/>
      <c r="T12557" s="7"/>
      <c r="Y12557" s="7"/>
      <c r="AA12557" s="7"/>
      <c r="AB12557" s="7"/>
      <c r="AG12557" s="7"/>
    </row>
    <row r="12558" spans="1:33">
      <c r="A12558" s="7"/>
      <c r="B12558" s="7"/>
      <c r="C12558" s="7"/>
      <c r="D12558" s="7"/>
      <c r="E12558" s="7"/>
      <c r="F12558" s="7"/>
      <c r="G12558" s="7"/>
      <c r="H12558" s="7"/>
      <c r="J12558" s="7"/>
      <c r="K12558" s="7"/>
      <c r="L12558" s="7"/>
      <c r="Q12558" s="7"/>
      <c r="S12558" s="7"/>
      <c r="T12558" s="7"/>
      <c r="Y12558" s="7"/>
      <c r="AA12558" s="7"/>
      <c r="AB12558" s="7"/>
      <c r="AG12558" s="7"/>
    </row>
    <row r="12559" spans="1:33">
      <c r="A12559" s="7"/>
      <c r="B12559" s="7"/>
      <c r="C12559" s="7"/>
      <c r="D12559" s="7"/>
      <c r="E12559" s="7"/>
      <c r="F12559" s="7"/>
      <c r="G12559" s="7"/>
      <c r="H12559" s="7"/>
      <c r="J12559" s="7"/>
      <c r="K12559" s="7"/>
      <c r="L12559" s="7"/>
      <c r="Q12559" s="7"/>
      <c r="S12559" s="7"/>
      <c r="T12559" s="7"/>
      <c r="Y12559" s="7"/>
      <c r="AA12559" s="7"/>
      <c r="AB12559" s="7"/>
      <c r="AG12559" s="7"/>
    </row>
    <row r="12560" spans="1:33">
      <c r="A12560" s="7"/>
      <c r="B12560" s="7"/>
      <c r="C12560" s="7"/>
      <c r="D12560" s="7"/>
      <c r="E12560" s="7"/>
      <c r="F12560" s="7"/>
      <c r="G12560" s="7"/>
      <c r="H12560" s="7"/>
      <c r="J12560" s="7"/>
      <c r="K12560" s="7"/>
      <c r="L12560" s="7"/>
      <c r="Q12560" s="7"/>
      <c r="S12560" s="7"/>
      <c r="T12560" s="7"/>
      <c r="Y12560" s="7"/>
      <c r="AA12560" s="7"/>
      <c r="AB12560" s="7"/>
      <c r="AG12560" s="7"/>
    </row>
    <row r="12561" spans="1:33">
      <c r="A12561" s="7"/>
      <c r="B12561" s="7"/>
      <c r="C12561" s="7"/>
      <c r="D12561" s="7"/>
      <c r="E12561" s="7"/>
      <c r="F12561" s="7"/>
      <c r="G12561" s="7"/>
      <c r="H12561" s="7"/>
      <c r="J12561" s="7"/>
      <c r="K12561" s="7"/>
      <c r="L12561" s="7"/>
      <c r="Q12561" s="7"/>
      <c r="S12561" s="7"/>
      <c r="T12561" s="7"/>
      <c r="Y12561" s="7"/>
      <c r="AA12561" s="7"/>
      <c r="AB12561" s="7"/>
      <c r="AG12561" s="7"/>
    </row>
    <row r="12562" spans="1:33">
      <c r="A12562" s="7"/>
      <c r="B12562" s="7"/>
      <c r="C12562" s="7"/>
      <c r="D12562" s="7"/>
      <c r="E12562" s="7"/>
      <c r="F12562" s="7"/>
      <c r="G12562" s="7"/>
      <c r="H12562" s="7"/>
      <c r="J12562" s="7"/>
      <c r="K12562" s="7"/>
      <c r="L12562" s="7"/>
      <c r="Q12562" s="7"/>
      <c r="S12562" s="7"/>
      <c r="T12562" s="7"/>
      <c r="Y12562" s="7"/>
      <c r="AA12562" s="7"/>
      <c r="AB12562" s="7"/>
      <c r="AG12562" s="7"/>
    </row>
    <row r="12563" spans="1:33">
      <c r="A12563" s="7"/>
      <c r="B12563" s="7"/>
      <c r="C12563" s="7"/>
      <c r="D12563" s="7"/>
      <c r="E12563" s="7"/>
      <c r="F12563" s="7"/>
      <c r="G12563" s="7"/>
      <c r="H12563" s="7"/>
      <c r="J12563" s="7"/>
      <c r="K12563" s="7"/>
      <c r="L12563" s="7"/>
      <c r="Q12563" s="7"/>
      <c r="S12563" s="7"/>
      <c r="T12563" s="7"/>
      <c r="Y12563" s="7"/>
      <c r="AA12563" s="7"/>
      <c r="AB12563" s="7"/>
      <c r="AG12563" s="7"/>
    </row>
    <row r="12564" spans="1:33">
      <c r="A12564" s="7"/>
      <c r="B12564" s="7"/>
      <c r="C12564" s="7"/>
      <c r="D12564" s="7"/>
      <c r="E12564" s="7"/>
      <c r="F12564" s="7"/>
      <c r="G12564" s="7"/>
      <c r="H12564" s="7"/>
      <c r="J12564" s="7"/>
      <c r="K12564" s="7"/>
      <c r="L12564" s="7"/>
      <c r="Q12564" s="7"/>
      <c r="S12564" s="7"/>
      <c r="T12564" s="7"/>
      <c r="Y12564" s="7"/>
      <c r="AA12564" s="7"/>
      <c r="AB12564" s="7"/>
      <c r="AG12564" s="7"/>
    </row>
    <row r="12565" spans="1:33">
      <c r="A12565" s="7"/>
      <c r="B12565" s="7"/>
      <c r="C12565" s="7"/>
      <c r="D12565" s="7"/>
      <c r="E12565" s="7"/>
      <c r="F12565" s="7"/>
      <c r="G12565" s="7"/>
      <c r="H12565" s="7"/>
      <c r="J12565" s="7"/>
      <c r="K12565" s="7"/>
      <c r="L12565" s="7"/>
      <c r="Q12565" s="7"/>
      <c r="S12565" s="7"/>
      <c r="T12565" s="7"/>
      <c r="Y12565" s="7"/>
      <c r="AA12565" s="7"/>
      <c r="AB12565" s="7"/>
      <c r="AG12565" s="7"/>
    </row>
    <row r="12566" spans="1:33">
      <c r="A12566" s="7"/>
      <c r="B12566" s="7"/>
      <c r="C12566" s="7"/>
      <c r="D12566" s="7"/>
      <c r="E12566" s="7"/>
      <c r="F12566" s="7"/>
      <c r="G12566" s="7"/>
      <c r="H12566" s="7"/>
      <c r="J12566" s="7"/>
      <c r="K12566" s="7"/>
      <c r="L12566" s="7"/>
      <c r="Q12566" s="7"/>
      <c r="S12566" s="7"/>
      <c r="T12566" s="7"/>
      <c r="Y12566" s="7"/>
      <c r="AA12566" s="7"/>
      <c r="AB12566" s="7"/>
      <c r="AG12566" s="7"/>
    </row>
    <row r="12567" spans="1:33">
      <c r="A12567" s="7"/>
      <c r="B12567" s="7"/>
      <c r="C12567" s="7"/>
      <c r="D12567" s="7"/>
      <c r="E12567" s="7"/>
      <c r="F12567" s="7"/>
      <c r="G12567" s="7"/>
      <c r="H12567" s="7"/>
      <c r="J12567" s="7"/>
      <c r="K12567" s="7"/>
      <c r="L12567" s="7"/>
      <c r="Q12567" s="7"/>
      <c r="S12567" s="7"/>
      <c r="T12567" s="7"/>
      <c r="Y12567" s="7"/>
      <c r="AA12567" s="7"/>
      <c r="AB12567" s="7"/>
      <c r="AG12567" s="7"/>
    </row>
    <row r="12568" spans="1:33">
      <c r="A12568" s="7"/>
      <c r="B12568" s="7"/>
      <c r="C12568" s="7"/>
      <c r="D12568" s="7"/>
      <c r="E12568" s="7"/>
      <c r="F12568" s="7"/>
      <c r="G12568" s="7"/>
      <c r="H12568" s="7"/>
      <c r="J12568" s="7"/>
      <c r="K12568" s="7"/>
      <c r="L12568" s="7"/>
      <c r="Q12568" s="7"/>
      <c r="S12568" s="7"/>
      <c r="T12568" s="7"/>
      <c r="Y12568" s="7"/>
      <c r="AA12568" s="7"/>
      <c r="AB12568" s="7"/>
      <c r="AG12568" s="7"/>
    </row>
    <row r="12569" spans="1:33">
      <c r="A12569" s="7"/>
      <c r="B12569" s="7"/>
      <c r="C12569" s="7"/>
      <c r="D12569" s="7"/>
      <c r="E12569" s="7"/>
      <c r="F12569" s="7"/>
      <c r="G12569" s="7"/>
      <c r="H12569" s="7"/>
      <c r="J12569" s="7"/>
      <c r="K12569" s="7"/>
      <c r="L12569" s="7"/>
      <c r="Q12569" s="7"/>
      <c r="S12569" s="7"/>
      <c r="T12569" s="7"/>
      <c r="Y12569" s="7"/>
      <c r="AA12569" s="7"/>
      <c r="AB12569" s="7"/>
      <c r="AG12569" s="7"/>
    </row>
    <row r="12570" spans="1:33">
      <c r="A12570" s="7"/>
      <c r="B12570" s="7"/>
      <c r="C12570" s="7"/>
      <c r="D12570" s="7"/>
      <c r="E12570" s="7"/>
      <c r="F12570" s="7"/>
      <c r="G12570" s="7"/>
      <c r="H12570" s="7"/>
      <c r="J12570" s="7"/>
      <c r="K12570" s="7"/>
      <c r="L12570" s="7"/>
      <c r="Q12570" s="7"/>
      <c r="S12570" s="7"/>
      <c r="T12570" s="7"/>
      <c r="Y12570" s="7"/>
      <c r="AA12570" s="7"/>
      <c r="AB12570" s="7"/>
      <c r="AG12570" s="7"/>
    </row>
    <row r="12571" spans="1:33">
      <c r="A12571" s="7"/>
      <c r="B12571" s="7"/>
      <c r="C12571" s="7"/>
      <c r="D12571" s="7"/>
      <c r="E12571" s="7"/>
      <c r="F12571" s="7"/>
      <c r="G12571" s="7"/>
      <c r="H12571" s="7"/>
      <c r="J12571" s="7"/>
      <c r="K12571" s="7"/>
      <c r="L12571" s="7"/>
      <c r="Q12571" s="7"/>
      <c r="S12571" s="7"/>
      <c r="T12571" s="7"/>
      <c r="Y12571" s="7"/>
      <c r="AA12571" s="7"/>
      <c r="AB12571" s="7"/>
      <c r="AG12571" s="7"/>
    </row>
    <row r="12572" spans="1:33">
      <c r="A12572" s="7"/>
      <c r="B12572" s="7"/>
      <c r="C12572" s="7"/>
      <c r="D12572" s="7"/>
      <c r="E12572" s="7"/>
      <c r="F12572" s="7"/>
      <c r="G12572" s="7"/>
      <c r="H12572" s="7"/>
      <c r="J12572" s="7"/>
      <c r="K12572" s="7"/>
      <c r="L12572" s="7"/>
      <c r="Q12572" s="7"/>
      <c r="S12572" s="7"/>
      <c r="T12572" s="7"/>
      <c r="Y12572" s="7"/>
      <c r="AA12572" s="7"/>
      <c r="AB12572" s="7"/>
      <c r="AG12572" s="7"/>
    </row>
    <row r="12573" spans="1:33">
      <c r="A12573" s="7"/>
      <c r="B12573" s="7"/>
      <c r="C12573" s="7"/>
      <c r="D12573" s="7"/>
      <c r="E12573" s="7"/>
      <c r="F12573" s="7"/>
      <c r="G12573" s="7"/>
      <c r="H12573" s="7"/>
      <c r="J12573" s="7"/>
      <c r="K12573" s="7"/>
      <c r="L12573" s="7"/>
      <c r="Q12573" s="7"/>
      <c r="S12573" s="7"/>
      <c r="T12573" s="7"/>
      <c r="Y12573" s="7"/>
      <c r="AA12573" s="7"/>
      <c r="AB12573" s="7"/>
      <c r="AG12573" s="7"/>
    </row>
    <row r="12574" spans="1:33">
      <c r="A12574" s="7"/>
      <c r="B12574" s="7"/>
      <c r="C12574" s="7"/>
      <c r="D12574" s="7"/>
      <c r="E12574" s="7"/>
      <c r="F12574" s="7"/>
      <c r="G12574" s="7"/>
      <c r="H12574" s="7"/>
      <c r="J12574" s="7"/>
      <c r="K12574" s="7"/>
      <c r="L12574" s="7"/>
      <c r="Q12574" s="7"/>
      <c r="S12574" s="7"/>
      <c r="T12574" s="7"/>
      <c r="Y12574" s="7"/>
      <c r="AA12574" s="7"/>
      <c r="AB12574" s="7"/>
      <c r="AG12574" s="7"/>
    </row>
    <row r="12575" spans="1:33">
      <c r="A12575" s="7"/>
      <c r="B12575" s="7"/>
      <c r="C12575" s="7"/>
      <c r="D12575" s="7"/>
      <c r="E12575" s="7"/>
      <c r="F12575" s="7"/>
      <c r="G12575" s="7"/>
      <c r="H12575" s="7"/>
      <c r="J12575" s="7"/>
      <c r="K12575" s="7"/>
      <c r="L12575" s="7"/>
      <c r="Q12575" s="7"/>
      <c r="S12575" s="7"/>
      <c r="T12575" s="7"/>
      <c r="Y12575" s="7"/>
      <c r="AA12575" s="7"/>
      <c r="AB12575" s="7"/>
      <c r="AG12575" s="7"/>
    </row>
    <row r="12576" spans="1:33">
      <c r="A12576" s="7"/>
      <c r="B12576" s="7"/>
      <c r="C12576" s="7"/>
      <c r="D12576" s="7"/>
      <c r="E12576" s="7"/>
      <c r="F12576" s="7"/>
      <c r="G12576" s="7"/>
      <c r="H12576" s="7"/>
      <c r="J12576" s="7"/>
      <c r="K12576" s="7"/>
      <c r="L12576" s="7"/>
      <c r="Q12576" s="7"/>
      <c r="S12576" s="7"/>
      <c r="T12576" s="7"/>
      <c r="Y12576" s="7"/>
      <c r="AA12576" s="7"/>
      <c r="AB12576" s="7"/>
      <c r="AG12576" s="7"/>
    </row>
    <row r="12577" spans="1:33">
      <c r="A12577" s="7"/>
      <c r="B12577" s="7"/>
      <c r="C12577" s="7"/>
      <c r="D12577" s="7"/>
      <c r="E12577" s="7"/>
      <c r="F12577" s="7"/>
      <c r="G12577" s="7"/>
      <c r="H12577" s="7"/>
      <c r="J12577" s="7"/>
      <c r="K12577" s="7"/>
      <c r="L12577" s="7"/>
      <c r="Q12577" s="7"/>
      <c r="S12577" s="7"/>
      <c r="T12577" s="7"/>
      <c r="Y12577" s="7"/>
      <c r="AA12577" s="7"/>
      <c r="AB12577" s="7"/>
      <c r="AG12577" s="7"/>
    </row>
    <row r="12578" spans="1:33">
      <c r="A12578" s="7"/>
      <c r="B12578" s="7"/>
      <c r="C12578" s="7"/>
      <c r="D12578" s="7"/>
      <c r="E12578" s="7"/>
      <c r="F12578" s="7"/>
      <c r="G12578" s="7"/>
      <c r="H12578" s="7"/>
      <c r="J12578" s="7"/>
      <c r="K12578" s="7"/>
      <c r="L12578" s="7"/>
      <c r="Q12578" s="7"/>
      <c r="S12578" s="7"/>
      <c r="T12578" s="7"/>
      <c r="Y12578" s="7"/>
      <c r="AA12578" s="7"/>
      <c r="AB12578" s="7"/>
      <c r="AG12578" s="7"/>
    </row>
    <row r="12579" spans="1:33">
      <c r="A12579" s="7"/>
      <c r="B12579" s="7"/>
      <c r="C12579" s="7"/>
      <c r="D12579" s="7"/>
      <c r="E12579" s="7"/>
      <c r="F12579" s="7"/>
      <c r="G12579" s="7"/>
      <c r="H12579" s="7"/>
      <c r="J12579" s="7"/>
      <c r="K12579" s="7"/>
      <c r="L12579" s="7"/>
      <c r="Q12579" s="7"/>
      <c r="S12579" s="7"/>
      <c r="T12579" s="7"/>
      <c r="Y12579" s="7"/>
      <c r="AA12579" s="7"/>
      <c r="AB12579" s="7"/>
      <c r="AG12579" s="7"/>
    </row>
    <row r="12580" spans="1:33">
      <c r="A12580" s="7"/>
      <c r="B12580" s="7"/>
      <c r="C12580" s="7"/>
      <c r="D12580" s="7"/>
      <c r="E12580" s="7"/>
      <c r="F12580" s="7"/>
      <c r="G12580" s="7"/>
      <c r="H12580" s="7"/>
      <c r="J12580" s="7"/>
      <c r="K12580" s="7"/>
      <c r="L12580" s="7"/>
      <c r="Q12580" s="7"/>
      <c r="S12580" s="7"/>
      <c r="T12580" s="7"/>
      <c r="Y12580" s="7"/>
      <c r="AA12580" s="7"/>
      <c r="AB12580" s="7"/>
      <c r="AG12580" s="7"/>
    </row>
    <row r="12581" spans="1:33">
      <c r="A12581" s="7"/>
      <c r="B12581" s="7"/>
      <c r="C12581" s="7"/>
      <c r="D12581" s="7"/>
      <c r="E12581" s="7"/>
      <c r="F12581" s="7"/>
      <c r="G12581" s="7"/>
      <c r="H12581" s="7"/>
      <c r="J12581" s="7"/>
      <c r="K12581" s="7"/>
      <c r="L12581" s="7"/>
      <c r="Q12581" s="7"/>
      <c r="S12581" s="7"/>
      <c r="T12581" s="7"/>
      <c r="Y12581" s="7"/>
      <c r="AA12581" s="7"/>
      <c r="AB12581" s="7"/>
      <c r="AG12581" s="7"/>
    </row>
    <row r="12582" spans="1:33">
      <c r="A12582" s="7"/>
      <c r="B12582" s="7"/>
      <c r="C12582" s="7"/>
      <c r="D12582" s="7"/>
      <c r="E12582" s="7"/>
      <c r="F12582" s="7"/>
      <c r="G12582" s="7"/>
      <c r="H12582" s="7"/>
      <c r="J12582" s="7"/>
      <c r="K12582" s="7"/>
      <c r="L12582" s="7"/>
      <c r="Q12582" s="7"/>
      <c r="S12582" s="7"/>
      <c r="T12582" s="7"/>
      <c r="Y12582" s="7"/>
      <c r="AA12582" s="7"/>
      <c r="AB12582" s="7"/>
      <c r="AG12582" s="7"/>
    </row>
    <row r="12583" spans="1:33">
      <c r="A12583" s="7"/>
      <c r="B12583" s="7"/>
      <c r="C12583" s="7"/>
      <c r="D12583" s="7"/>
      <c r="E12583" s="7"/>
      <c r="F12583" s="7"/>
      <c r="G12583" s="7"/>
      <c r="H12583" s="7"/>
      <c r="J12583" s="7"/>
      <c r="K12583" s="7"/>
      <c r="L12583" s="7"/>
      <c r="Q12583" s="7"/>
      <c r="S12583" s="7"/>
      <c r="T12583" s="7"/>
      <c r="Y12583" s="7"/>
      <c r="AA12583" s="7"/>
      <c r="AB12583" s="7"/>
      <c r="AG12583" s="7"/>
    </row>
    <row r="12584" spans="1:33">
      <c r="A12584" s="7"/>
      <c r="B12584" s="7"/>
      <c r="C12584" s="7"/>
      <c r="D12584" s="7"/>
      <c r="E12584" s="7"/>
      <c r="F12584" s="7"/>
      <c r="G12584" s="7"/>
      <c r="H12584" s="7"/>
      <c r="J12584" s="7"/>
      <c r="K12584" s="7"/>
      <c r="L12584" s="7"/>
      <c r="Q12584" s="7"/>
      <c r="S12584" s="7"/>
      <c r="T12584" s="7"/>
      <c r="Y12584" s="7"/>
      <c r="AA12584" s="7"/>
      <c r="AB12584" s="7"/>
      <c r="AG12584" s="7"/>
    </row>
    <row r="12585" spans="1:33">
      <c r="A12585" s="7"/>
      <c r="B12585" s="7"/>
      <c r="C12585" s="7"/>
      <c r="D12585" s="7"/>
      <c r="E12585" s="7"/>
      <c r="F12585" s="7"/>
      <c r="G12585" s="7"/>
      <c r="H12585" s="7"/>
      <c r="J12585" s="7"/>
      <c r="K12585" s="7"/>
      <c r="L12585" s="7"/>
      <c r="Q12585" s="7"/>
      <c r="S12585" s="7"/>
      <c r="T12585" s="7"/>
      <c r="Y12585" s="7"/>
      <c r="AA12585" s="7"/>
      <c r="AB12585" s="7"/>
      <c r="AG12585" s="7"/>
    </row>
    <row r="12586" spans="1:33">
      <c r="A12586" s="7"/>
      <c r="B12586" s="7"/>
      <c r="C12586" s="7"/>
      <c r="D12586" s="7"/>
      <c r="E12586" s="7"/>
      <c r="F12586" s="7"/>
      <c r="G12586" s="7"/>
      <c r="H12586" s="7"/>
      <c r="J12586" s="7"/>
      <c r="K12586" s="7"/>
      <c r="L12586" s="7"/>
      <c r="Q12586" s="7"/>
      <c r="S12586" s="7"/>
      <c r="T12586" s="7"/>
      <c r="Y12586" s="7"/>
      <c r="AA12586" s="7"/>
      <c r="AB12586" s="7"/>
      <c r="AG12586" s="7"/>
    </row>
    <row r="12587" spans="1:33">
      <c r="A12587" s="7"/>
      <c r="B12587" s="7"/>
      <c r="C12587" s="7"/>
      <c r="D12587" s="7"/>
      <c r="E12587" s="7"/>
      <c r="F12587" s="7"/>
      <c r="G12587" s="7"/>
      <c r="H12587" s="7"/>
      <c r="J12587" s="7"/>
      <c r="K12587" s="7"/>
      <c r="L12587" s="7"/>
      <c r="Q12587" s="7"/>
      <c r="S12587" s="7"/>
      <c r="T12587" s="7"/>
      <c r="Y12587" s="7"/>
      <c r="AA12587" s="7"/>
      <c r="AB12587" s="7"/>
      <c r="AG12587" s="7"/>
    </row>
    <row r="12588" spans="1:33">
      <c r="A12588" s="7"/>
      <c r="B12588" s="7"/>
      <c r="C12588" s="7"/>
      <c r="D12588" s="7"/>
      <c r="E12588" s="7"/>
      <c r="F12588" s="7"/>
      <c r="G12588" s="7"/>
      <c r="H12588" s="7"/>
      <c r="J12588" s="7"/>
      <c r="K12588" s="7"/>
      <c r="L12588" s="7"/>
      <c r="Q12588" s="7"/>
      <c r="S12588" s="7"/>
      <c r="T12588" s="7"/>
      <c r="Y12588" s="7"/>
      <c r="AA12588" s="7"/>
      <c r="AB12588" s="7"/>
      <c r="AG12588" s="7"/>
    </row>
    <row r="12589" spans="1:33">
      <c r="A12589" s="7"/>
      <c r="B12589" s="7"/>
      <c r="C12589" s="7"/>
      <c r="D12589" s="7"/>
      <c r="E12589" s="7"/>
      <c r="F12589" s="7"/>
      <c r="G12589" s="7"/>
      <c r="H12589" s="7"/>
      <c r="J12589" s="7"/>
      <c r="K12589" s="7"/>
      <c r="L12589" s="7"/>
      <c r="Q12589" s="7"/>
      <c r="S12589" s="7"/>
      <c r="T12589" s="7"/>
      <c r="Y12589" s="7"/>
      <c r="AA12589" s="7"/>
      <c r="AB12589" s="7"/>
      <c r="AG12589" s="7"/>
    </row>
    <row r="12590" spans="1:33">
      <c r="A12590" s="7"/>
      <c r="B12590" s="7"/>
      <c r="C12590" s="7"/>
      <c r="D12590" s="7"/>
      <c r="E12590" s="7"/>
      <c r="F12590" s="7"/>
      <c r="G12590" s="7"/>
      <c r="H12590" s="7"/>
      <c r="J12590" s="7"/>
      <c r="K12590" s="7"/>
      <c r="L12590" s="7"/>
      <c r="Q12590" s="7"/>
      <c r="S12590" s="7"/>
      <c r="T12590" s="7"/>
      <c r="Y12590" s="7"/>
      <c r="AA12590" s="7"/>
      <c r="AB12590" s="7"/>
      <c r="AG12590" s="7"/>
    </row>
    <row r="12591" spans="1:33">
      <c r="A12591" s="7"/>
      <c r="B12591" s="7"/>
      <c r="C12591" s="7"/>
      <c r="D12591" s="7"/>
      <c r="E12591" s="7"/>
      <c r="F12591" s="7"/>
      <c r="G12591" s="7"/>
      <c r="H12591" s="7"/>
      <c r="J12591" s="7"/>
      <c r="K12591" s="7"/>
      <c r="L12591" s="7"/>
      <c r="Q12591" s="7"/>
      <c r="S12591" s="7"/>
      <c r="T12591" s="7"/>
      <c r="Y12591" s="7"/>
      <c r="AA12591" s="7"/>
      <c r="AB12591" s="7"/>
      <c r="AG12591" s="7"/>
    </row>
    <row r="12592" spans="1:33">
      <c r="A12592" s="7"/>
      <c r="B12592" s="7"/>
      <c r="C12592" s="7"/>
      <c r="D12592" s="7"/>
      <c r="E12592" s="7"/>
      <c r="F12592" s="7"/>
      <c r="G12592" s="7"/>
      <c r="H12592" s="7"/>
      <c r="J12592" s="7"/>
      <c r="K12592" s="7"/>
      <c r="L12592" s="7"/>
      <c r="Q12592" s="7"/>
      <c r="S12592" s="7"/>
      <c r="T12592" s="7"/>
      <c r="Y12592" s="7"/>
      <c r="AA12592" s="7"/>
      <c r="AB12592" s="7"/>
      <c r="AG12592" s="7"/>
    </row>
    <row r="12593" spans="1:33">
      <c r="A12593" s="7"/>
      <c r="B12593" s="7"/>
      <c r="C12593" s="7"/>
      <c r="D12593" s="7"/>
      <c r="E12593" s="7"/>
      <c r="F12593" s="7"/>
      <c r="G12593" s="7"/>
      <c r="H12593" s="7"/>
      <c r="J12593" s="7"/>
      <c r="K12593" s="7"/>
      <c r="L12593" s="7"/>
      <c r="Q12593" s="7"/>
      <c r="S12593" s="7"/>
      <c r="T12593" s="7"/>
      <c r="Y12593" s="7"/>
      <c r="AA12593" s="7"/>
      <c r="AB12593" s="7"/>
      <c r="AG12593" s="7"/>
    </row>
    <row r="12594" spans="1:33">
      <c r="A12594" s="7"/>
      <c r="B12594" s="7"/>
      <c r="C12594" s="7"/>
      <c r="D12594" s="7"/>
      <c r="E12594" s="7"/>
      <c r="F12594" s="7"/>
      <c r="G12594" s="7"/>
      <c r="H12594" s="7"/>
      <c r="J12594" s="7"/>
      <c r="K12594" s="7"/>
      <c r="L12594" s="7"/>
      <c r="Q12594" s="7"/>
      <c r="S12594" s="7"/>
      <c r="T12594" s="7"/>
      <c r="Y12594" s="7"/>
      <c r="AA12594" s="7"/>
      <c r="AB12594" s="7"/>
      <c r="AG12594" s="7"/>
    </row>
    <row r="12595" spans="1:33">
      <c r="A12595" s="7"/>
      <c r="B12595" s="7"/>
      <c r="C12595" s="7"/>
      <c r="D12595" s="7"/>
      <c r="E12595" s="7"/>
      <c r="F12595" s="7"/>
      <c r="G12595" s="7"/>
      <c r="H12595" s="7"/>
      <c r="J12595" s="7"/>
      <c r="K12595" s="7"/>
      <c r="L12595" s="7"/>
      <c r="Q12595" s="7"/>
      <c r="S12595" s="7"/>
      <c r="T12595" s="7"/>
      <c r="Y12595" s="7"/>
      <c r="AA12595" s="7"/>
      <c r="AB12595" s="7"/>
      <c r="AG12595" s="7"/>
    </row>
    <row r="12596" spans="1:33">
      <c r="A12596" s="7"/>
      <c r="B12596" s="7"/>
      <c r="C12596" s="7"/>
      <c r="D12596" s="7"/>
      <c r="E12596" s="7"/>
      <c r="F12596" s="7"/>
      <c r="G12596" s="7"/>
      <c r="H12596" s="7"/>
      <c r="J12596" s="7"/>
      <c r="K12596" s="7"/>
      <c r="L12596" s="7"/>
      <c r="Q12596" s="7"/>
      <c r="S12596" s="7"/>
      <c r="T12596" s="7"/>
      <c r="Y12596" s="7"/>
      <c r="AA12596" s="7"/>
      <c r="AB12596" s="7"/>
      <c r="AG12596" s="7"/>
    </row>
    <row r="12597" spans="1:33">
      <c r="A12597" s="7"/>
      <c r="B12597" s="7"/>
      <c r="C12597" s="7"/>
      <c r="D12597" s="7"/>
      <c r="E12597" s="7"/>
      <c r="F12597" s="7"/>
      <c r="G12597" s="7"/>
      <c r="H12597" s="7"/>
      <c r="J12597" s="7"/>
      <c r="K12597" s="7"/>
      <c r="L12597" s="7"/>
      <c r="Q12597" s="7"/>
      <c r="S12597" s="7"/>
      <c r="T12597" s="7"/>
      <c r="Y12597" s="7"/>
      <c r="AA12597" s="7"/>
      <c r="AB12597" s="7"/>
      <c r="AG12597" s="7"/>
    </row>
    <row r="12598" spans="1:33">
      <c r="A12598" s="7"/>
      <c r="B12598" s="7"/>
      <c r="C12598" s="7"/>
      <c r="D12598" s="7"/>
      <c r="E12598" s="7"/>
      <c r="F12598" s="7"/>
      <c r="G12598" s="7"/>
      <c r="H12598" s="7"/>
      <c r="J12598" s="7"/>
      <c r="K12598" s="7"/>
      <c r="L12598" s="7"/>
      <c r="Q12598" s="7"/>
      <c r="S12598" s="7"/>
      <c r="T12598" s="7"/>
      <c r="Y12598" s="7"/>
      <c r="AA12598" s="7"/>
      <c r="AB12598" s="7"/>
      <c r="AG12598" s="7"/>
    </row>
    <row r="12599" spans="1:33">
      <c r="A12599" s="7"/>
      <c r="B12599" s="7"/>
      <c r="C12599" s="7"/>
      <c r="D12599" s="7"/>
      <c r="E12599" s="7"/>
      <c r="F12599" s="7"/>
      <c r="G12599" s="7"/>
      <c r="H12599" s="7"/>
      <c r="J12599" s="7"/>
      <c r="K12599" s="7"/>
      <c r="L12599" s="7"/>
      <c r="Q12599" s="7"/>
      <c r="S12599" s="7"/>
      <c r="T12599" s="7"/>
      <c r="Y12599" s="7"/>
      <c r="AA12599" s="7"/>
      <c r="AB12599" s="7"/>
      <c r="AG12599" s="7"/>
    </row>
    <row r="12600" spans="1:33">
      <c r="A12600" s="7"/>
      <c r="B12600" s="7"/>
      <c r="C12600" s="7"/>
      <c r="D12600" s="7"/>
      <c r="E12600" s="7"/>
      <c r="F12600" s="7"/>
      <c r="G12600" s="7"/>
      <c r="H12600" s="7"/>
      <c r="J12600" s="7"/>
      <c r="K12600" s="7"/>
      <c r="L12600" s="7"/>
      <c r="Q12600" s="7"/>
      <c r="S12600" s="7"/>
      <c r="T12600" s="7"/>
      <c r="Y12600" s="7"/>
      <c r="AA12600" s="7"/>
      <c r="AB12600" s="7"/>
      <c r="AG12600" s="7"/>
    </row>
    <row r="12601" spans="1:33">
      <c r="A12601" s="7"/>
      <c r="B12601" s="7"/>
      <c r="C12601" s="7"/>
      <c r="D12601" s="7"/>
      <c r="E12601" s="7"/>
      <c r="F12601" s="7"/>
      <c r="G12601" s="7"/>
      <c r="H12601" s="7"/>
      <c r="J12601" s="7"/>
      <c r="K12601" s="7"/>
      <c r="L12601" s="7"/>
      <c r="Q12601" s="7"/>
      <c r="S12601" s="7"/>
      <c r="T12601" s="7"/>
      <c r="Y12601" s="7"/>
      <c r="AA12601" s="7"/>
      <c r="AB12601" s="7"/>
      <c r="AG12601" s="7"/>
    </row>
    <row r="12602" spans="1:33">
      <c r="A12602" s="7"/>
      <c r="B12602" s="7"/>
      <c r="C12602" s="7"/>
      <c r="D12602" s="7"/>
      <c r="E12602" s="7"/>
      <c r="F12602" s="7"/>
      <c r="G12602" s="7"/>
      <c r="H12602" s="7"/>
      <c r="J12602" s="7"/>
      <c r="K12602" s="7"/>
      <c r="L12602" s="7"/>
      <c r="Q12602" s="7"/>
      <c r="S12602" s="7"/>
      <c r="T12602" s="7"/>
      <c r="Y12602" s="7"/>
      <c r="AA12602" s="7"/>
      <c r="AB12602" s="7"/>
      <c r="AG12602" s="7"/>
    </row>
    <row r="12603" spans="1:33">
      <c r="A12603" s="7"/>
      <c r="B12603" s="7"/>
      <c r="C12603" s="7"/>
      <c r="D12603" s="7"/>
      <c r="E12603" s="7"/>
      <c r="F12603" s="7"/>
      <c r="G12603" s="7"/>
      <c r="H12603" s="7"/>
      <c r="J12603" s="7"/>
      <c r="K12603" s="7"/>
      <c r="L12603" s="7"/>
      <c r="Q12603" s="7"/>
      <c r="S12603" s="7"/>
      <c r="T12603" s="7"/>
      <c r="Y12603" s="7"/>
      <c r="AA12603" s="7"/>
      <c r="AB12603" s="7"/>
      <c r="AG12603" s="7"/>
    </row>
    <row r="12604" spans="1:33">
      <c r="A12604" s="7"/>
      <c r="B12604" s="7"/>
      <c r="C12604" s="7"/>
      <c r="D12604" s="7"/>
      <c r="E12604" s="7"/>
      <c r="F12604" s="7"/>
      <c r="G12604" s="7"/>
      <c r="H12604" s="7"/>
      <c r="J12604" s="7"/>
      <c r="K12604" s="7"/>
      <c r="L12604" s="7"/>
      <c r="Q12604" s="7"/>
      <c r="S12604" s="7"/>
      <c r="T12604" s="7"/>
      <c r="Y12604" s="7"/>
      <c r="AA12604" s="7"/>
      <c r="AB12604" s="7"/>
      <c r="AG12604" s="7"/>
    </row>
    <row r="12605" spans="1:33">
      <c r="A12605" s="7"/>
      <c r="B12605" s="7"/>
      <c r="C12605" s="7"/>
      <c r="D12605" s="7"/>
      <c r="E12605" s="7"/>
      <c r="F12605" s="7"/>
      <c r="G12605" s="7"/>
      <c r="H12605" s="7"/>
      <c r="J12605" s="7"/>
      <c r="K12605" s="7"/>
      <c r="L12605" s="7"/>
      <c r="Q12605" s="7"/>
      <c r="S12605" s="7"/>
      <c r="T12605" s="7"/>
      <c r="Y12605" s="7"/>
      <c r="AA12605" s="7"/>
      <c r="AB12605" s="7"/>
      <c r="AG12605" s="7"/>
    </row>
    <row r="12606" spans="1:33">
      <c r="A12606" s="7"/>
      <c r="B12606" s="7"/>
      <c r="C12606" s="7"/>
      <c r="D12606" s="7"/>
      <c r="E12606" s="7"/>
      <c r="F12606" s="7"/>
      <c r="G12606" s="7"/>
      <c r="H12606" s="7"/>
      <c r="J12606" s="7"/>
      <c r="K12606" s="7"/>
      <c r="L12606" s="7"/>
      <c r="Q12606" s="7"/>
      <c r="S12606" s="7"/>
      <c r="T12606" s="7"/>
      <c r="Y12606" s="7"/>
      <c r="AA12606" s="7"/>
      <c r="AB12606" s="7"/>
      <c r="AG12606" s="7"/>
    </row>
    <row r="12607" spans="1:33">
      <c r="A12607" s="7"/>
      <c r="B12607" s="7"/>
      <c r="C12607" s="7"/>
      <c r="D12607" s="7"/>
      <c r="E12607" s="7"/>
      <c r="F12607" s="7"/>
      <c r="G12607" s="7"/>
      <c r="H12607" s="7"/>
      <c r="J12607" s="7"/>
      <c r="K12607" s="7"/>
      <c r="L12607" s="7"/>
      <c r="Q12607" s="7"/>
      <c r="S12607" s="7"/>
      <c r="T12607" s="7"/>
      <c r="Y12607" s="7"/>
      <c r="AA12607" s="7"/>
      <c r="AB12607" s="7"/>
      <c r="AG12607" s="7"/>
    </row>
    <row r="12608" spans="1:33">
      <c r="A12608" s="7"/>
      <c r="B12608" s="7"/>
      <c r="C12608" s="7"/>
      <c r="D12608" s="7"/>
      <c r="E12608" s="7"/>
      <c r="F12608" s="7"/>
      <c r="G12608" s="7"/>
      <c r="H12608" s="7"/>
      <c r="J12608" s="7"/>
      <c r="K12608" s="7"/>
      <c r="L12608" s="7"/>
      <c r="Q12608" s="7"/>
      <c r="S12608" s="7"/>
      <c r="T12608" s="7"/>
      <c r="Y12608" s="7"/>
      <c r="AA12608" s="7"/>
      <c r="AB12608" s="7"/>
      <c r="AG12608" s="7"/>
    </row>
    <row r="12609" spans="1:33">
      <c r="A12609" s="7"/>
      <c r="B12609" s="7"/>
      <c r="C12609" s="7"/>
      <c r="D12609" s="7"/>
      <c r="E12609" s="7"/>
      <c r="F12609" s="7"/>
      <c r="G12609" s="7"/>
      <c r="H12609" s="7"/>
      <c r="J12609" s="7"/>
      <c r="K12609" s="7"/>
      <c r="L12609" s="7"/>
      <c r="Q12609" s="7"/>
      <c r="S12609" s="7"/>
      <c r="T12609" s="7"/>
      <c r="Y12609" s="7"/>
      <c r="AA12609" s="7"/>
      <c r="AB12609" s="7"/>
      <c r="AG12609" s="7"/>
    </row>
    <row r="12610" spans="1:33">
      <c r="A12610" s="7"/>
      <c r="B12610" s="7"/>
      <c r="C12610" s="7"/>
      <c r="D12610" s="7"/>
      <c r="E12610" s="7"/>
      <c r="F12610" s="7"/>
      <c r="G12610" s="7"/>
      <c r="H12610" s="7"/>
      <c r="J12610" s="7"/>
      <c r="K12610" s="7"/>
      <c r="L12610" s="7"/>
      <c r="Q12610" s="7"/>
      <c r="S12610" s="7"/>
      <c r="T12610" s="7"/>
      <c r="Y12610" s="7"/>
      <c r="AA12610" s="7"/>
      <c r="AB12610" s="7"/>
      <c r="AG12610" s="7"/>
    </row>
    <row r="12611" spans="1:33">
      <c r="A12611" s="7"/>
      <c r="B12611" s="7"/>
      <c r="C12611" s="7"/>
      <c r="D12611" s="7"/>
      <c r="E12611" s="7"/>
      <c r="F12611" s="7"/>
      <c r="G12611" s="7"/>
      <c r="H12611" s="7"/>
      <c r="J12611" s="7"/>
      <c r="K12611" s="7"/>
      <c r="L12611" s="7"/>
      <c r="Q12611" s="7"/>
      <c r="S12611" s="7"/>
      <c r="T12611" s="7"/>
      <c r="Y12611" s="7"/>
      <c r="AA12611" s="7"/>
      <c r="AB12611" s="7"/>
      <c r="AG12611" s="7"/>
    </row>
    <row r="12612" spans="1:33">
      <c r="A12612" s="7"/>
      <c r="B12612" s="7"/>
      <c r="C12612" s="7"/>
      <c r="D12612" s="7"/>
      <c r="E12612" s="7"/>
      <c r="F12612" s="7"/>
      <c r="G12612" s="7"/>
      <c r="H12612" s="7"/>
      <c r="J12612" s="7"/>
      <c r="K12612" s="7"/>
      <c r="L12612" s="7"/>
      <c r="Q12612" s="7"/>
      <c r="S12612" s="7"/>
      <c r="T12612" s="7"/>
      <c r="Y12612" s="7"/>
      <c r="AA12612" s="7"/>
      <c r="AB12612" s="7"/>
      <c r="AG12612" s="7"/>
    </row>
    <row r="12613" spans="1:33">
      <c r="A12613" s="7"/>
      <c r="B12613" s="7"/>
      <c r="C12613" s="7"/>
      <c r="D12613" s="7"/>
      <c r="E12613" s="7"/>
      <c r="F12613" s="7"/>
      <c r="G12613" s="7"/>
      <c r="H12613" s="7"/>
      <c r="J12613" s="7"/>
      <c r="K12613" s="7"/>
      <c r="L12613" s="7"/>
      <c r="Q12613" s="7"/>
      <c r="S12613" s="7"/>
      <c r="T12613" s="7"/>
      <c r="Y12613" s="7"/>
      <c r="AA12613" s="7"/>
      <c r="AB12613" s="7"/>
      <c r="AG12613" s="7"/>
    </row>
    <row r="12614" spans="1:33">
      <c r="A12614" s="7"/>
      <c r="B12614" s="7"/>
      <c r="C12614" s="7"/>
      <c r="D12614" s="7"/>
      <c r="E12614" s="7"/>
      <c r="F12614" s="7"/>
      <c r="G12614" s="7"/>
      <c r="H12614" s="7"/>
      <c r="J12614" s="7"/>
      <c r="K12614" s="7"/>
      <c r="L12614" s="7"/>
      <c r="Q12614" s="7"/>
      <c r="S12614" s="7"/>
      <c r="T12614" s="7"/>
      <c r="Y12614" s="7"/>
      <c r="AA12614" s="7"/>
      <c r="AB12614" s="7"/>
      <c r="AG12614" s="7"/>
    </row>
    <row r="12615" spans="1:33">
      <c r="A12615" s="7"/>
      <c r="B12615" s="7"/>
      <c r="C12615" s="7"/>
      <c r="D12615" s="7"/>
      <c r="E12615" s="7"/>
      <c r="F12615" s="7"/>
      <c r="G12615" s="7"/>
      <c r="H12615" s="7"/>
      <c r="J12615" s="7"/>
      <c r="K12615" s="7"/>
      <c r="L12615" s="7"/>
      <c r="Q12615" s="7"/>
      <c r="S12615" s="7"/>
      <c r="T12615" s="7"/>
      <c r="Y12615" s="7"/>
      <c r="AA12615" s="7"/>
      <c r="AB12615" s="7"/>
      <c r="AG12615" s="7"/>
    </row>
    <row r="12616" spans="1:33">
      <c r="A12616" s="7"/>
      <c r="B12616" s="7"/>
      <c r="C12616" s="7"/>
      <c r="D12616" s="7"/>
      <c r="E12616" s="7"/>
      <c r="F12616" s="7"/>
      <c r="G12616" s="7"/>
      <c r="H12616" s="7"/>
      <c r="J12616" s="7"/>
      <c r="K12616" s="7"/>
      <c r="L12616" s="7"/>
      <c r="Q12616" s="7"/>
      <c r="S12616" s="7"/>
      <c r="T12616" s="7"/>
      <c r="Y12616" s="7"/>
      <c r="AA12616" s="7"/>
      <c r="AB12616" s="7"/>
      <c r="AG12616" s="7"/>
    </row>
    <row r="12617" spans="1:33">
      <c r="A12617" s="7"/>
      <c r="B12617" s="7"/>
      <c r="C12617" s="7"/>
      <c r="D12617" s="7"/>
      <c r="E12617" s="7"/>
      <c r="F12617" s="7"/>
      <c r="G12617" s="7"/>
      <c r="H12617" s="7"/>
      <c r="J12617" s="7"/>
      <c r="K12617" s="7"/>
      <c r="L12617" s="7"/>
      <c r="Q12617" s="7"/>
      <c r="S12617" s="7"/>
      <c r="T12617" s="7"/>
      <c r="Y12617" s="7"/>
      <c r="AA12617" s="7"/>
      <c r="AB12617" s="7"/>
      <c r="AG12617" s="7"/>
    </row>
    <row r="12618" spans="1:33">
      <c r="A12618" s="7"/>
      <c r="B12618" s="7"/>
      <c r="C12618" s="7"/>
      <c r="D12618" s="7"/>
      <c r="E12618" s="7"/>
      <c r="F12618" s="7"/>
      <c r="G12618" s="7"/>
      <c r="H12618" s="7"/>
      <c r="J12618" s="7"/>
      <c r="K12618" s="7"/>
      <c r="L12618" s="7"/>
      <c r="Q12618" s="7"/>
      <c r="S12618" s="7"/>
      <c r="T12618" s="7"/>
      <c r="Y12618" s="7"/>
      <c r="AA12618" s="7"/>
      <c r="AB12618" s="7"/>
      <c r="AG12618" s="7"/>
    </row>
    <row r="12619" spans="1:33">
      <c r="A12619" s="7"/>
      <c r="B12619" s="7"/>
      <c r="C12619" s="7"/>
      <c r="D12619" s="7"/>
      <c r="E12619" s="7"/>
      <c r="F12619" s="7"/>
      <c r="G12619" s="7"/>
      <c r="H12619" s="7"/>
      <c r="J12619" s="7"/>
      <c r="K12619" s="7"/>
      <c r="L12619" s="7"/>
      <c r="Q12619" s="7"/>
      <c r="S12619" s="7"/>
      <c r="T12619" s="7"/>
      <c r="Y12619" s="7"/>
      <c r="AA12619" s="7"/>
      <c r="AB12619" s="7"/>
      <c r="AG12619" s="7"/>
    </row>
    <row r="12620" spans="1:33">
      <c r="A12620" s="7"/>
      <c r="B12620" s="7"/>
      <c r="C12620" s="7"/>
      <c r="D12620" s="7"/>
      <c r="E12620" s="7"/>
      <c r="F12620" s="7"/>
      <c r="G12620" s="7"/>
      <c r="H12620" s="7"/>
      <c r="J12620" s="7"/>
      <c r="K12620" s="7"/>
      <c r="L12620" s="7"/>
      <c r="Q12620" s="7"/>
      <c r="S12620" s="7"/>
      <c r="T12620" s="7"/>
      <c r="Y12620" s="7"/>
      <c r="AA12620" s="7"/>
      <c r="AB12620" s="7"/>
      <c r="AG12620" s="7"/>
    </row>
    <row r="12621" spans="1:33">
      <c r="A12621" s="7"/>
      <c r="B12621" s="7"/>
      <c r="C12621" s="7"/>
      <c r="D12621" s="7"/>
      <c r="E12621" s="7"/>
      <c r="F12621" s="7"/>
      <c r="G12621" s="7"/>
      <c r="H12621" s="7"/>
      <c r="J12621" s="7"/>
      <c r="K12621" s="7"/>
      <c r="L12621" s="7"/>
      <c r="Q12621" s="7"/>
      <c r="S12621" s="7"/>
      <c r="T12621" s="7"/>
      <c r="Y12621" s="7"/>
      <c r="AA12621" s="7"/>
      <c r="AB12621" s="7"/>
      <c r="AG12621" s="7"/>
    </row>
    <row r="12622" spans="1:33">
      <c r="A12622" s="7"/>
      <c r="B12622" s="7"/>
      <c r="C12622" s="7"/>
      <c r="D12622" s="7"/>
      <c r="E12622" s="7"/>
      <c r="F12622" s="7"/>
      <c r="G12622" s="7"/>
      <c r="H12622" s="7"/>
      <c r="J12622" s="7"/>
      <c r="K12622" s="7"/>
      <c r="L12622" s="7"/>
      <c r="Q12622" s="7"/>
      <c r="S12622" s="7"/>
      <c r="T12622" s="7"/>
      <c r="Y12622" s="7"/>
      <c r="AA12622" s="7"/>
      <c r="AB12622" s="7"/>
      <c r="AG12622" s="7"/>
    </row>
    <row r="12623" spans="1:33">
      <c r="A12623" s="7"/>
      <c r="B12623" s="7"/>
      <c r="C12623" s="7"/>
      <c r="D12623" s="7"/>
      <c r="E12623" s="7"/>
      <c r="F12623" s="7"/>
      <c r="G12623" s="7"/>
      <c r="H12623" s="7"/>
      <c r="J12623" s="7"/>
      <c r="K12623" s="7"/>
      <c r="L12623" s="7"/>
      <c r="Q12623" s="7"/>
      <c r="S12623" s="7"/>
      <c r="T12623" s="7"/>
      <c r="Y12623" s="7"/>
      <c r="AA12623" s="7"/>
      <c r="AB12623" s="7"/>
      <c r="AG12623" s="7"/>
    </row>
    <row r="12624" spans="1:33">
      <c r="A12624" s="7"/>
      <c r="B12624" s="7"/>
      <c r="C12624" s="7"/>
      <c r="D12624" s="7"/>
      <c r="E12624" s="7"/>
      <c r="F12624" s="7"/>
      <c r="G12624" s="7"/>
      <c r="H12624" s="7"/>
      <c r="J12624" s="7"/>
      <c r="K12624" s="7"/>
      <c r="L12624" s="7"/>
      <c r="Q12624" s="7"/>
      <c r="S12624" s="7"/>
      <c r="T12624" s="7"/>
      <c r="Y12624" s="7"/>
      <c r="AA12624" s="7"/>
      <c r="AB12624" s="7"/>
      <c r="AG12624" s="7"/>
    </row>
    <row r="12625" spans="1:33">
      <c r="A12625" s="7"/>
      <c r="B12625" s="7"/>
      <c r="C12625" s="7"/>
      <c r="D12625" s="7"/>
      <c r="E12625" s="7"/>
      <c r="F12625" s="7"/>
      <c r="G12625" s="7"/>
      <c r="H12625" s="7"/>
      <c r="J12625" s="7"/>
      <c r="K12625" s="7"/>
      <c r="L12625" s="7"/>
      <c r="Q12625" s="7"/>
      <c r="S12625" s="7"/>
      <c r="T12625" s="7"/>
      <c r="Y12625" s="7"/>
      <c r="AA12625" s="7"/>
      <c r="AB12625" s="7"/>
      <c r="AG12625" s="7"/>
    </row>
    <row r="12626" spans="1:33">
      <c r="A12626" s="7"/>
      <c r="B12626" s="7"/>
      <c r="C12626" s="7"/>
      <c r="D12626" s="7"/>
      <c r="E12626" s="7"/>
      <c r="F12626" s="7"/>
      <c r="G12626" s="7"/>
      <c r="H12626" s="7"/>
      <c r="J12626" s="7"/>
      <c r="K12626" s="7"/>
      <c r="L12626" s="7"/>
      <c r="Q12626" s="7"/>
      <c r="S12626" s="7"/>
      <c r="T12626" s="7"/>
      <c r="Y12626" s="7"/>
      <c r="AA12626" s="7"/>
      <c r="AB12626" s="7"/>
      <c r="AG12626" s="7"/>
    </row>
    <row r="12627" spans="1:33">
      <c r="A12627" s="7"/>
      <c r="B12627" s="7"/>
      <c r="C12627" s="7"/>
      <c r="D12627" s="7"/>
      <c r="E12627" s="7"/>
      <c r="F12627" s="7"/>
      <c r="G12627" s="7"/>
      <c r="H12627" s="7"/>
      <c r="J12627" s="7"/>
      <c r="K12627" s="7"/>
      <c r="L12627" s="7"/>
      <c r="Q12627" s="7"/>
      <c r="S12627" s="7"/>
      <c r="T12627" s="7"/>
      <c r="Y12627" s="7"/>
      <c r="AA12627" s="7"/>
      <c r="AB12627" s="7"/>
      <c r="AG12627" s="7"/>
    </row>
    <row r="12628" spans="1:33">
      <c r="A12628" s="7"/>
      <c r="B12628" s="7"/>
      <c r="C12628" s="7"/>
      <c r="D12628" s="7"/>
      <c r="E12628" s="7"/>
      <c r="F12628" s="7"/>
      <c r="G12628" s="7"/>
      <c r="H12628" s="7"/>
      <c r="J12628" s="7"/>
      <c r="K12628" s="7"/>
      <c r="L12628" s="7"/>
      <c r="Q12628" s="7"/>
      <c r="S12628" s="7"/>
      <c r="T12628" s="7"/>
      <c r="Y12628" s="7"/>
      <c r="AA12628" s="7"/>
      <c r="AB12628" s="7"/>
      <c r="AG12628" s="7"/>
    </row>
    <row r="12629" spans="1:33">
      <c r="A12629" s="7"/>
      <c r="B12629" s="7"/>
      <c r="C12629" s="7"/>
      <c r="D12629" s="7"/>
      <c r="E12629" s="7"/>
      <c r="F12629" s="7"/>
      <c r="G12629" s="7"/>
      <c r="H12629" s="7"/>
      <c r="J12629" s="7"/>
      <c r="K12629" s="7"/>
      <c r="L12629" s="7"/>
      <c r="Q12629" s="7"/>
      <c r="S12629" s="7"/>
      <c r="T12629" s="7"/>
      <c r="Y12629" s="7"/>
      <c r="AA12629" s="7"/>
      <c r="AB12629" s="7"/>
      <c r="AG12629" s="7"/>
    </row>
    <row r="12630" spans="1:33">
      <c r="A12630" s="7"/>
      <c r="B12630" s="7"/>
      <c r="C12630" s="7"/>
      <c r="D12630" s="7"/>
      <c r="E12630" s="7"/>
      <c r="F12630" s="7"/>
      <c r="G12630" s="7"/>
      <c r="H12630" s="7"/>
      <c r="J12630" s="7"/>
      <c r="K12630" s="7"/>
      <c r="L12630" s="7"/>
      <c r="Q12630" s="7"/>
      <c r="S12630" s="7"/>
      <c r="T12630" s="7"/>
      <c r="Y12630" s="7"/>
      <c r="AA12630" s="7"/>
      <c r="AB12630" s="7"/>
      <c r="AG12630" s="7"/>
    </row>
    <row r="12631" spans="1:33">
      <c r="A12631" s="7"/>
      <c r="B12631" s="7"/>
      <c r="C12631" s="7"/>
      <c r="D12631" s="7"/>
      <c r="E12631" s="7"/>
      <c r="F12631" s="7"/>
      <c r="G12631" s="7"/>
      <c r="H12631" s="7"/>
      <c r="J12631" s="7"/>
      <c r="K12631" s="7"/>
      <c r="L12631" s="7"/>
      <c r="Q12631" s="7"/>
      <c r="S12631" s="7"/>
      <c r="T12631" s="7"/>
      <c r="Y12631" s="7"/>
      <c r="AA12631" s="7"/>
      <c r="AB12631" s="7"/>
      <c r="AG12631" s="7"/>
    </row>
    <row r="12632" spans="1:33">
      <c r="A12632" s="7"/>
      <c r="B12632" s="7"/>
      <c r="C12632" s="7"/>
      <c r="D12632" s="7"/>
      <c r="E12632" s="7"/>
      <c r="F12632" s="7"/>
      <c r="G12632" s="7"/>
      <c r="H12632" s="7"/>
      <c r="J12632" s="7"/>
      <c r="K12632" s="7"/>
      <c r="L12632" s="7"/>
      <c r="Q12632" s="7"/>
      <c r="S12632" s="7"/>
      <c r="T12632" s="7"/>
      <c r="Y12632" s="7"/>
      <c r="AA12632" s="7"/>
      <c r="AB12632" s="7"/>
      <c r="AG12632" s="7"/>
    </row>
    <row r="12633" spans="1:33">
      <c r="A12633" s="7"/>
      <c r="B12633" s="7"/>
      <c r="C12633" s="7"/>
      <c r="D12633" s="7"/>
      <c r="E12633" s="7"/>
      <c r="F12633" s="7"/>
      <c r="G12633" s="7"/>
      <c r="H12633" s="7"/>
      <c r="J12633" s="7"/>
      <c r="K12633" s="7"/>
      <c r="L12633" s="7"/>
      <c r="Q12633" s="7"/>
      <c r="S12633" s="7"/>
      <c r="T12633" s="7"/>
      <c r="Y12633" s="7"/>
      <c r="AA12633" s="7"/>
      <c r="AB12633" s="7"/>
      <c r="AG12633" s="7"/>
    </row>
    <row r="12634" spans="1:33">
      <c r="A12634" s="7"/>
      <c r="B12634" s="7"/>
      <c r="C12634" s="7"/>
      <c r="D12634" s="7"/>
      <c r="E12634" s="7"/>
      <c r="F12634" s="7"/>
      <c r="G12634" s="7"/>
      <c r="H12634" s="7"/>
      <c r="J12634" s="7"/>
      <c r="K12634" s="7"/>
      <c r="L12634" s="7"/>
      <c r="Q12634" s="7"/>
      <c r="S12634" s="7"/>
      <c r="T12634" s="7"/>
      <c r="Y12634" s="7"/>
      <c r="AA12634" s="7"/>
      <c r="AB12634" s="7"/>
      <c r="AG12634" s="7"/>
    </row>
    <row r="12635" spans="1:33">
      <c r="A12635" s="7"/>
      <c r="B12635" s="7"/>
      <c r="C12635" s="7"/>
      <c r="D12635" s="7"/>
      <c r="E12635" s="7"/>
      <c r="F12635" s="7"/>
      <c r="G12635" s="7"/>
      <c r="H12635" s="7"/>
      <c r="J12635" s="7"/>
      <c r="K12635" s="7"/>
      <c r="L12635" s="7"/>
      <c r="Q12635" s="7"/>
      <c r="S12635" s="7"/>
      <c r="T12635" s="7"/>
      <c r="Y12635" s="7"/>
      <c r="AA12635" s="7"/>
      <c r="AB12635" s="7"/>
      <c r="AG12635" s="7"/>
    </row>
    <row r="12636" spans="1:33">
      <c r="A12636" s="7"/>
      <c r="B12636" s="7"/>
      <c r="C12636" s="7"/>
      <c r="D12636" s="7"/>
      <c r="E12636" s="7"/>
      <c r="F12636" s="7"/>
      <c r="G12636" s="7"/>
      <c r="H12636" s="7"/>
      <c r="J12636" s="7"/>
      <c r="K12636" s="7"/>
      <c r="L12636" s="7"/>
      <c r="Q12636" s="7"/>
      <c r="S12636" s="7"/>
      <c r="T12636" s="7"/>
      <c r="Y12636" s="7"/>
      <c r="AA12636" s="7"/>
      <c r="AB12636" s="7"/>
      <c r="AG12636" s="7"/>
    </row>
    <row r="12637" spans="1:33">
      <c r="A12637" s="7"/>
      <c r="B12637" s="7"/>
      <c r="C12637" s="7"/>
      <c r="D12637" s="7"/>
      <c r="E12637" s="7"/>
      <c r="F12637" s="7"/>
      <c r="G12637" s="7"/>
      <c r="H12637" s="7"/>
      <c r="J12637" s="7"/>
      <c r="K12637" s="7"/>
      <c r="L12637" s="7"/>
      <c r="Q12637" s="7"/>
      <c r="S12637" s="7"/>
      <c r="T12637" s="7"/>
      <c r="Y12637" s="7"/>
      <c r="AA12637" s="7"/>
      <c r="AB12637" s="7"/>
      <c r="AG12637" s="7"/>
    </row>
    <row r="12638" spans="1:33">
      <c r="A12638" s="7"/>
      <c r="B12638" s="7"/>
      <c r="C12638" s="7"/>
      <c r="D12638" s="7"/>
      <c r="E12638" s="7"/>
      <c r="F12638" s="7"/>
      <c r="G12638" s="7"/>
      <c r="H12638" s="7"/>
      <c r="J12638" s="7"/>
      <c r="K12638" s="7"/>
      <c r="L12638" s="7"/>
      <c r="Q12638" s="7"/>
      <c r="S12638" s="7"/>
      <c r="T12638" s="7"/>
      <c r="Y12638" s="7"/>
      <c r="AA12638" s="7"/>
      <c r="AB12638" s="7"/>
      <c r="AG12638" s="7"/>
    </row>
    <row r="12639" spans="1:33">
      <c r="A12639" s="7"/>
      <c r="B12639" s="7"/>
      <c r="C12639" s="7"/>
      <c r="D12639" s="7"/>
      <c r="E12639" s="7"/>
      <c r="F12639" s="7"/>
      <c r="G12639" s="7"/>
      <c r="H12639" s="7"/>
      <c r="J12639" s="7"/>
      <c r="K12639" s="7"/>
      <c r="L12639" s="7"/>
      <c r="Q12639" s="7"/>
      <c r="S12639" s="7"/>
      <c r="T12639" s="7"/>
      <c r="Y12639" s="7"/>
      <c r="AA12639" s="7"/>
      <c r="AB12639" s="7"/>
      <c r="AG12639" s="7"/>
    </row>
    <row r="12640" spans="1:33">
      <c r="A12640" s="7"/>
      <c r="B12640" s="7"/>
      <c r="C12640" s="7"/>
      <c r="D12640" s="7"/>
      <c r="E12640" s="7"/>
      <c r="F12640" s="7"/>
      <c r="G12640" s="7"/>
      <c r="H12640" s="7"/>
      <c r="J12640" s="7"/>
      <c r="K12640" s="7"/>
      <c r="L12640" s="7"/>
      <c r="Q12640" s="7"/>
      <c r="S12640" s="7"/>
      <c r="T12640" s="7"/>
      <c r="Y12640" s="7"/>
      <c r="AA12640" s="7"/>
      <c r="AB12640" s="7"/>
      <c r="AG12640" s="7"/>
    </row>
    <row r="12641" spans="1:33">
      <c r="A12641" s="7"/>
      <c r="B12641" s="7"/>
      <c r="C12641" s="7"/>
      <c r="D12641" s="7"/>
      <c r="E12641" s="7"/>
      <c r="F12641" s="7"/>
      <c r="G12641" s="7"/>
      <c r="H12641" s="7"/>
      <c r="J12641" s="7"/>
      <c r="K12641" s="7"/>
      <c r="L12641" s="7"/>
      <c r="Q12641" s="7"/>
      <c r="S12641" s="7"/>
      <c r="T12641" s="7"/>
      <c r="Y12641" s="7"/>
      <c r="AA12641" s="7"/>
      <c r="AB12641" s="7"/>
      <c r="AG12641" s="7"/>
    </row>
    <row r="12642" spans="1:33">
      <c r="A12642" s="7"/>
      <c r="B12642" s="7"/>
      <c r="C12642" s="7"/>
      <c r="D12642" s="7"/>
      <c r="E12642" s="7"/>
      <c r="F12642" s="7"/>
      <c r="G12642" s="7"/>
      <c r="H12642" s="7"/>
      <c r="J12642" s="7"/>
      <c r="K12642" s="7"/>
      <c r="L12642" s="7"/>
      <c r="Q12642" s="7"/>
      <c r="S12642" s="7"/>
      <c r="T12642" s="7"/>
      <c r="Y12642" s="7"/>
      <c r="AA12642" s="7"/>
      <c r="AB12642" s="7"/>
      <c r="AG12642" s="7"/>
    </row>
    <row r="12643" spans="1:33">
      <c r="A12643" s="7"/>
      <c r="B12643" s="7"/>
      <c r="C12643" s="7"/>
      <c r="D12643" s="7"/>
      <c r="E12643" s="7"/>
      <c r="F12643" s="7"/>
      <c r="G12643" s="7"/>
      <c r="H12643" s="7"/>
      <c r="J12643" s="7"/>
      <c r="K12643" s="7"/>
      <c r="L12643" s="7"/>
      <c r="Q12643" s="7"/>
      <c r="S12643" s="7"/>
      <c r="T12643" s="7"/>
      <c r="Y12643" s="7"/>
      <c r="AA12643" s="7"/>
      <c r="AB12643" s="7"/>
      <c r="AG12643" s="7"/>
    </row>
    <row r="12644" spans="1:33">
      <c r="A12644" s="7"/>
      <c r="B12644" s="7"/>
      <c r="C12644" s="7"/>
      <c r="D12644" s="7"/>
      <c r="E12644" s="7"/>
      <c r="F12644" s="7"/>
      <c r="G12644" s="7"/>
      <c r="H12644" s="7"/>
      <c r="J12644" s="7"/>
      <c r="K12644" s="7"/>
      <c r="L12644" s="7"/>
      <c r="Q12644" s="7"/>
      <c r="S12644" s="7"/>
      <c r="T12644" s="7"/>
      <c r="Y12644" s="7"/>
      <c r="AA12644" s="7"/>
      <c r="AB12644" s="7"/>
      <c r="AG12644" s="7"/>
    </row>
    <row r="12645" spans="1:33">
      <c r="A12645" s="7"/>
      <c r="B12645" s="7"/>
      <c r="C12645" s="7"/>
      <c r="D12645" s="7"/>
      <c r="E12645" s="7"/>
      <c r="F12645" s="7"/>
      <c r="G12645" s="7"/>
      <c r="H12645" s="7"/>
      <c r="J12645" s="7"/>
      <c r="K12645" s="7"/>
      <c r="L12645" s="7"/>
      <c r="Q12645" s="7"/>
      <c r="S12645" s="7"/>
      <c r="T12645" s="7"/>
      <c r="Y12645" s="7"/>
      <c r="AA12645" s="7"/>
      <c r="AB12645" s="7"/>
      <c r="AG12645" s="7"/>
    </row>
    <row r="12646" spans="1:33">
      <c r="A12646" s="7"/>
      <c r="B12646" s="7"/>
      <c r="C12646" s="7"/>
      <c r="D12646" s="7"/>
      <c r="E12646" s="7"/>
      <c r="F12646" s="7"/>
      <c r="G12646" s="7"/>
      <c r="H12646" s="7"/>
      <c r="J12646" s="7"/>
      <c r="K12646" s="7"/>
      <c r="L12646" s="7"/>
      <c r="Q12646" s="7"/>
      <c r="S12646" s="7"/>
      <c r="T12646" s="7"/>
      <c r="Y12646" s="7"/>
      <c r="AA12646" s="7"/>
      <c r="AB12646" s="7"/>
      <c r="AG12646" s="7"/>
    </row>
    <row r="12647" spans="1:33">
      <c r="A12647" s="7"/>
      <c r="B12647" s="7"/>
      <c r="C12647" s="7"/>
      <c r="D12647" s="7"/>
      <c r="E12647" s="7"/>
      <c r="F12647" s="7"/>
      <c r="G12647" s="7"/>
      <c r="H12647" s="7"/>
      <c r="J12647" s="7"/>
      <c r="K12647" s="7"/>
      <c r="L12647" s="7"/>
      <c r="Q12647" s="7"/>
      <c r="S12647" s="7"/>
      <c r="T12647" s="7"/>
      <c r="Y12647" s="7"/>
      <c r="AA12647" s="7"/>
      <c r="AB12647" s="7"/>
      <c r="AG12647" s="7"/>
    </row>
    <row r="12648" spans="1:33">
      <c r="A12648" s="7"/>
      <c r="B12648" s="7"/>
      <c r="C12648" s="7"/>
      <c r="D12648" s="7"/>
      <c r="E12648" s="7"/>
      <c r="F12648" s="7"/>
      <c r="G12648" s="7"/>
      <c r="H12648" s="7"/>
      <c r="J12648" s="7"/>
      <c r="K12648" s="7"/>
      <c r="L12648" s="7"/>
      <c r="Q12648" s="7"/>
      <c r="S12648" s="7"/>
      <c r="T12648" s="7"/>
      <c r="Y12648" s="7"/>
      <c r="AA12648" s="7"/>
      <c r="AB12648" s="7"/>
      <c r="AG12648" s="7"/>
    </row>
    <row r="12649" spans="1:33">
      <c r="A12649" s="7"/>
      <c r="B12649" s="7"/>
      <c r="C12649" s="7"/>
      <c r="D12649" s="7"/>
      <c r="E12649" s="7"/>
      <c r="F12649" s="7"/>
      <c r="G12649" s="7"/>
      <c r="H12649" s="7"/>
      <c r="J12649" s="7"/>
      <c r="K12649" s="7"/>
      <c r="L12649" s="7"/>
      <c r="Q12649" s="7"/>
      <c r="S12649" s="7"/>
      <c r="T12649" s="7"/>
      <c r="Y12649" s="7"/>
      <c r="AA12649" s="7"/>
      <c r="AB12649" s="7"/>
      <c r="AG12649" s="7"/>
    </row>
    <row r="12650" spans="1:33">
      <c r="A12650" s="7"/>
      <c r="B12650" s="7"/>
      <c r="C12650" s="7"/>
      <c r="D12650" s="7"/>
      <c r="E12650" s="7"/>
      <c r="F12650" s="7"/>
      <c r="G12650" s="7"/>
      <c r="H12650" s="7"/>
      <c r="J12650" s="7"/>
      <c r="K12650" s="7"/>
      <c r="L12650" s="7"/>
      <c r="Q12650" s="7"/>
      <c r="S12650" s="7"/>
      <c r="T12650" s="7"/>
      <c r="Y12650" s="7"/>
      <c r="AA12650" s="7"/>
      <c r="AB12650" s="7"/>
      <c r="AG12650" s="7"/>
    </row>
    <row r="12651" spans="1:33">
      <c r="A12651" s="7"/>
      <c r="B12651" s="7"/>
      <c r="C12651" s="7"/>
      <c r="D12651" s="7"/>
      <c r="E12651" s="7"/>
      <c r="F12651" s="7"/>
      <c r="G12651" s="7"/>
      <c r="H12651" s="7"/>
      <c r="J12651" s="7"/>
      <c r="K12651" s="7"/>
      <c r="L12651" s="7"/>
      <c r="Q12651" s="7"/>
      <c r="S12651" s="7"/>
      <c r="T12651" s="7"/>
      <c r="Y12651" s="7"/>
      <c r="AA12651" s="7"/>
      <c r="AB12651" s="7"/>
      <c r="AG12651" s="7"/>
    </row>
    <row r="12652" spans="1:33">
      <c r="A12652" s="7"/>
      <c r="B12652" s="7"/>
      <c r="C12652" s="7"/>
      <c r="D12652" s="7"/>
      <c r="E12652" s="7"/>
      <c r="F12652" s="7"/>
      <c r="G12652" s="7"/>
      <c r="H12652" s="7"/>
      <c r="J12652" s="7"/>
      <c r="K12652" s="7"/>
      <c r="L12652" s="7"/>
      <c r="Q12652" s="7"/>
      <c r="S12652" s="7"/>
      <c r="T12652" s="7"/>
      <c r="Y12652" s="7"/>
      <c r="AA12652" s="7"/>
      <c r="AB12652" s="7"/>
      <c r="AG12652" s="7"/>
    </row>
    <row r="12653" spans="1:33">
      <c r="A12653" s="7"/>
      <c r="B12653" s="7"/>
      <c r="C12653" s="7"/>
      <c r="D12653" s="7"/>
      <c r="E12653" s="7"/>
      <c r="F12653" s="7"/>
      <c r="G12653" s="7"/>
      <c r="H12653" s="7"/>
      <c r="J12653" s="7"/>
      <c r="K12653" s="7"/>
      <c r="L12653" s="7"/>
      <c r="Q12653" s="7"/>
      <c r="S12653" s="7"/>
      <c r="T12653" s="7"/>
      <c r="Y12653" s="7"/>
      <c r="AA12653" s="7"/>
      <c r="AB12653" s="7"/>
      <c r="AG12653" s="7"/>
    </row>
    <row r="12654" spans="1:33">
      <c r="A12654" s="7"/>
      <c r="B12654" s="7"/>
      <c r="C12654" s="7"/>
      <c r="D12654" s="7"/>
      <c r="E12654" s="7"/>
      <c r="F12654" s="7"/>
      <c r="G12654" s="7"/>
      <c r="H12654" s="7"/>
      <c r="J12654" s="7"/>
      <c r="K12654" s="7"/>
      <c r="L12654" s="7"/>
      <c r="Q12654" s="7"/>
      <c r="S12654" s="7"/>
      <c r="T12654" s="7"/>
      <c r="Y12654" s="7"/>
      <c r="AA12654" s="7"/>
      <c r="AB12654" s="7"/>
      <c r="AG12654" s="7"/>
    </row>
    <row r="12655" spans="1:33">
      <c r="A12655" s="7"/>
      <c r="B12655" s="7"/>
      <c r="C12655" s="7"/>
      <c r="D12655" s="7"/>
      <c r="E12655" s="7"/>
      <c r="F12655" s="7"/>
      <c r="G12655" s="7"/>
      <c r="H12655" s="7"/>
      <c r="J12655" s="7"/>
      <c r="K12655" s="7"/>
      <c r="L12655" s="7"/>
      <c r="Q12655" s="7"/>
      <c r="S12655" s="7"/>
      <c r="T12655" s="7"/>
      <c r="Y12655" s="7"/>
      <c r="AA12655" s="7"/>
      <c r="AB12655" s="7"/>
      <c r="AG12655" s="7"/>
    </row>
    <row r="12656" spans="1:33">
      <c r="A12656" s="7"/>
      <c r="B12656" s="7"/>
      <c r="C12656" s="7"/>
      <c r="D12656" s="7"/>
      <c r="E12656" s="7"/>
      <c r="F12656" s="7"/>
      <c r="G12656" s="7"/>
      <c r="H12656" s="7"/>
      <c r="J12656" s="7"/>
      <c r="K12656" s="7"/>
      <c r="L12656" s="7"/>
      <c r="Q12656" s="7"/>
      <c r="S12656" s="7"/>
      <c r="T12656" s="7"/>
      <c r="Y12656" s="7"/>
      <c r="AA12656" s="7"/>
      <c r="AB12656" s="7"/>
      <c r="AG12656" s="7"/>
    </row>
    <row r="12657" spans="1:33">
      <c r="A12657" s="7"/>
      <c r="B12657" s="7"/>
      <c r="C12657" s="7"/>
      <c r="D12657" s="7"/>
      <c r="E12657" s="7"/>
      <c r="F12657" s="7"/>
      <c r="G12657" s="7"/>
      <c r="H12657" s="7"/>
      <c r="J12657" s="7"/>
      <c r="K12657" s="7"/>
      <c r="L12657" s="7"/>
      <c r="Q12657" s="7"/>
      <c r="S12657" s="7"/>
      <c r="T12657" s="7"/>
      <c r="Y12657" s="7"/>
      <c r="AA12657" s="7"/>
      <c r="AB12657" s="7"/>
      <c r="AG12657" s="7"/>
    </row>
    <row r="12658" spans="1:33">
      <c r="A12658" s="7"/>
      <c r="B12658" s="7"/>
      <c r="C12658" s="7"/>
      <c r="D12658" s="7"/>
      <c r="E12658" s="7"/>
      <c r="F12658" s="7"/>
      <c r="G12658" s="7"/>
      <c r="H12658" s="7"/>
      <c r="J12658" s="7"/>
      <c r="K12658" s="7"/>
      <c r="L12658" s="7"/>
      <c r="Q12658" s="7"/>
      <c r="S12658" s="7"/>
      <c r="T12658" s="7"/>
      <c r="Y12658" s="7"/>
      <c r="AA12658" s="7"/>
      <c r="AB12658" s="7"/>
      <c r="AG12658" s="7"/>
    </row>
    <row r="12659" spans="1:33">
      <c r="A12659" s="7"/>
      <c r="B12659" s="7"/>
      <c r="C12659" s="7"/>
      <c r="D12659" s="7"/>
      <c r="E12659" s="7"/>
      <c r="F12659" s="7"/>
      <c r="G12659" s="7"/>
      <c r="H12659" s="7"/>
      <c r="J12659" s="7"/>
      <c r="K12659" s="7"/>
      <c r="L12659" s="7"/>
      <c r="Q12659" s="7"/>
      <c r="S12659" s="7"/>
      <c r="T12659" s="7"/>
      <c r="Y12659" s="7"/>
      <c r="AA12659" s="7"/>
      <c r="AB12659" s="7"/>
      <c r="AG12659" s="7"/>
    </row>
    <row r="12660" spans="1:33">
      <c r="A12660" s="7"/>
      <c r="B12660" s="7"/>
      <c r="C12660" s="7"/>
      <c r="D12660" s="7"/>
      <c r="E12660" s="7"/>
      <c r="F12660" s="7"/>
      <c r="G12660" s="7"/>
      <c r="H12660" s="7"/>
      <c r="J12660" s="7"/>
      <c r="K12660" s="7"/>
      <c r="L12660" s="7"/>
      <c r="Q12660" s="7"/>
      <c r="S12660" s="7"/>
      <c r="T12660" s="7"/>
      <c r="Y12660" s="7"/>
      <c r="AA12660" s="7"/>
      <c r="AB12660" s="7"/>
      <c r="AG12660" s="7"/>
    </row>
    <row r="12661" spans="1:33">
      <c r="A12661" s="7"/>
      <c r="B12661" s="7"/>
      <c r="C12661" s="7"/>
      <c r="D12661" s="7"/>
      <c r="E12661" s="7"/>
      <c r="F12661" s="7"/>
      <c r="G12661" s="7"/>
      <c r="H12661" s="7"/>
      <c r="J12661" s="7"/>
      <c r="K12661" s="7"/>
      <c r="L12661" s="7"/>
      <c r="Q12661" s="7"/>
      <c r="S12661" s="7"/>
      <c r="T12661" s="7"/>
      <c r="Y12661" s="7"/>
      <c r="AA12661" s="7"/>
      <c r="AB12661" s="7"/>
      <c r="AG12661" s="7"/>
    </row>
    <row r="12662" spans="1:33">
      <c r="A12662" s="7"/>
      <c r="B12662" s="7"/>
      <c r="C12662" s="7"/>
      <c r="D12662" s="7"/>
      <c r="E12662" s="7"/>
      <c r="F12662" s="7"/>
      <c r="G12662" s="7"/>
      <c r="H12662" s="7"/>
      <c r="J12662" s="7"/>
      <c r="K12662" s="7"/>
      <c r="L12662" s="7"/>
      <c r="Q12662" s="7"/>
      <c r="S12662" s="7"/>
      <c r="T12662" s="7"/>
      <c r="Y12662" s="7"/>
      <c r="AA12662" s="7"/>
      <c r="AB12662" s="7"/>
      <c r="AG12662" s="7"/>
    </row>
    <row r="12663" spans="1:33">
      <c r="A12663" s="7"/>
      <c r="B12663" s="7"/>
      <c r="C12663" s="7"/>
      <c r="D12663" s="7"/>
      <c r="E12663" s="7"/>
      <c r="F12663" s="7"/>
      <c r="G12663" s="7"/>
      <c r="H12663" s="7"/>
      <c r="J12663" s="7"/>
      <c r="K12663" s="7"/>
      <c r="L12663" s="7"/>
      <c r="Q12663" s="7"/>
      <c r="S12663" s="7"/>
      <c r="T12663" s="7"/>
      <c r="Y12663" s="7"/>
      <c r="AA12663" s="7"/>
      <c r="AB12663" s="7"/>
      <c r="AG12663" s="7"/>
    </row>
    <row r="12664" spans="1:33">
      <c r="A12664" s="7"/>
      <c r="B12664" s="7"/>
      <c r="C12664" s="7"/>
      <c r="D12664" s="7"/>
      <c r="E12664" s="7"/>
      <c r="F12664" s="7"/>
      <c r="G12664" s="7"/>
      <c r="H12664" s="7"/>
      <c r="J12664" s="7"/>
      <c r="K12664" s="7"/>
      <c r="L12664" s="7"/>
      <c r="Q12664" s="7"/>
      <c r="S12664" s="7"/>
      <c r="T12664" s="7"/>
      <c r="Y12664" s="7"/>
      <c r="AA12664" s="7"/>
      <c r="AB12664" s="7"/>
      <c r="AG12664" s="7"/>
    </row>
    <row r="12665" spans="1:33">
      <c r="A12665" s="7"/>
      <c r="B12665" s="7"/>
      <c r="C12665" s="7"/>
      <c r="D12665" s="7"/>
      <c r="E12665" s="7"/>
      <c r="F12665" s="7"/>
      <c r="G12665" s="7"/>
      <c r="H12665" s="7"/>
      <c r="J12665" s="7"/>
      <c r="K12665" s="7"/>
      <c r="L12665" s="7"/>
      <c r="Q12665" s="7"/>
      <c r="S12665" s="7"/>
      <c r="T12665" s="7"/>
      <c r="Y12665" s="7"/>
      <c r="AA12665" s="7"/>
      <c r="AB12665" s="7"/>
      <c r="AG12665" s="7"/>
    </row>
    <row r="12666" spans="1:33">
      <c r="A12666" s="7"/>
      <c r="B12666" s="7"/>
      <c r="C12666" s="7"/>
      <c r="D12666" s="7"/>
      <c r="E12666" s="7"/>
      <c r="F12666" s="7"/>
      <c r="G12666" s="7"/>
      <c r="H12666" s="7"/>
      <c r="J12666" s="7"/>
      <c r="K12666" s="7"/>
      <c r="L12666" s="7"/>
      <c r="Q12666" s="7"/>
      <c r="S12666" s="7"/>
      <c r="T12666" s="7"/>
      <c r="Y12666" s="7"/>
      <c r="AA12666" s="7"/>
      <c r="AB12666" s="7"/>
      <c r="AG12666" s="7"/>
    </row>
    <row r="12667" spans="1:33">
      <c r="A12667" s="7"/>
      <c r="B12667" s="7"/>
      <c r="C12667" s="7"/>
      <c r="D12667" s="7"/>
      <c r="E12667" s="7"/>
      <c r="F12667" s="7"/>
      <c r="G12667" s="7"/>
      <c r="H12667" s="7"/>
      <c r="J12667" s="7"/>
      <c r="K12667" s="7"/>
      <c r="L12667" s="7"/>
      <c r="Q12667" s="7"/>
      <c r="S12667" s="7"/>
      <c r="T12667" s="7"/>
      <c r="Y12667" s="7"/>
      <c r="AA12667" s="7"/>
      <c r="AB12667" s="7"/>
      <c r="AG12667" s="7"/>
    </row>
    <row r="12668" spans="1:33">
      <c r="A12668" s="7"/>
      <c r="B12668" s="7"/>
      <c r="C12668" s="7"/>
      <c r="D12668" s="7"/>
      <c r="E12668" s="7"/>
      <c r="F12668" s="7"/>
      <c r="G12668" s="7"/>
      <c r="H12668" s="7"/>
      <c r="J12668" s="7"/>
      <c r="K12668" s="7"/>
      <c r="L12668" s="7"/>
      <c r="Q12668" s="7"/>
      <c r="S12668" s="7"/>
      <c r="T12668" s="7"/>
      <c r="Y12668" s="7"/>
      <c r="AA12668" s="7"/>
      <c r="AB12668" s="7"/>
      <c r="AG12668" s="7"/>
    </row>
    <row r="12669" spans="1:33">
      <c r="A12669" s="7"/>
      <c r="B12669" s="7"/>
      <c r="C12669" s="7"/>
      <c r="D12669" s="7"/>
      <c r="E12669" s="7"/>
      <c r="F12669" s="7"/>
      <c r="G12669" s="7"/>
      <c r="H12669" s="7"/>
      <c r="J12669" s="7"/>
      <c r="K12669" s="7"/>
      <c r="L12669" s="7"/>
      <c r="Q12669" s="7"/>
      <c r="S12669" s="7"/>
      <c r="T12669" s="7"/>
      <c r="Y12669" s="7"/>
      <c r="AA12669" s="7"/>
      <c r="AB12669" s="7"/>
      <c r="AG12669" s="7"/>
    </row>
    <row r="12670" spans="1:33">
      <c r="A12670" s="7"/>
      <c r="B12670" s="7"/>
      <c r="C12670" s="7"/>
      <c r="D12670" s="7"/>
      <c r="E12670" s="7"/>
      <c r="F12670" s="7"/>
      <c r="G12670" s="7"/>
      <c r="H12670" s="7"/>
      <c r="J12670" s="7"/>
      <c r="K12670" s="7"/>
      <c r="L12670" s="7"/>
      <c r="Q12670" s="7"/>
      <c r="S12670" s="7"/>
      <c r="T12670" s="7"/>
      <c r="Y12670" s="7"/>
      <c r="AA12670" s="7"/>
      <c r="AB12670" s="7"/>
      <c r="AG12670" s="7"/>
    </row>
    <row r="12671" spans="1:33">
      <c r="A12671" s="7"/>
      <c r="B12671" s="7"/>
      <c r="C12671" s="7"/>
      <c r="D12671" s="7"/>
      <c r="E12671" s="7"/>
      <c r="F12671" s="7"/>
      <c r="G12671" s="7"/>
      <c r="H12671" s="7"/>
      <c r="J12671" s="7"/>
      <c r="K12671" s="7"/>
      <c r="L12671" s="7"/>
      <c r="Q12671" s="7"/>
      <c r="S12671" s="7"/>
      <c r="T12671" s="7"/>
      <c r="Y12671" s="7"/>
      <c r="AA12671" s="7"/>
      <c r="AB12671" s="7"/>
      <c r="AG12671" s="7"/>
    </row>
    <row r="12672" spans="1:33">
      <c r="A12672" s="7"/>
      <c r="B12672" s="7"/>
      <c r="C12672" s="7"/>
      <c r="D12672" s="7"/>
      <c r="E12672" s="7"/>
      <c r="F12672" s="7"/>
      <c r="G12672" s="7"/>
      <c r="H12672" s="7"/>
      <c r="J12672" s="7"/>
      <c r="K12672" s="7"/>
      <c r="L12672" s="7"/>
      <c r="Q12672" s="7"/>
      <c r="S12672" s="7"/>
      <c r="T12672" s="7"/>
      <c r="Y12672" s="7"/>
      <c r="AA12672" s="7"/>
      <c r="AB12672" s="7"/>
      <c r="AG12672" s="7"/>
    </row>
    <row r="12673" spans="1:33">
      <c r="A12673" s="7"/>
      <c r="B12673" s="7"/>
      <c r="C12673" s="7"/>
      <c r="D12673" s="7"/>
      <c r="E12673" s="7"/>
      <c r="F12673" s="7"/>
      <c r="G12673" s="7"/>
      <c r="H12673" s="7"/>
      <c r="J12673" s="7"/>
      <c r="K12673" s="7"/>
      <c r="L12673" s="7"/>
      <c r="Q12673" s="7"/>
      <c r="S12673" s="7"/>
      <c r="T12673" s="7"/>
      <c r="Y12673" s="7"/>
      <c r="AA12673" s="7"/>
      <c r="AB12673" s="7"/>
      <c r="AG12673" s="7"/>
    </row>
    <row r="12674" spans="1:33">
      <c r="A12674" s="7"/>
      <c r="B12674" s="7"/>
      <c r="C12674" s="7"/>
      <c r="D12674" s="7"/>
      <c r="E12674" s="7"/>
      <c r="F12674" s="7"/>
      <c r="G12674" s="7"/>
      <c r="H12674" s="7"/>
      <c r="J12674" s="7"/>
      <c r="K12674" s="7"/>
      <c r="L12674" s="7"/>
      <c r="Q12674" s="7"/>
      <c r="S12674" s="7"/>
      <c r="T12674" s="7"/>
      <c r="Y12674" s="7"/>
      <c r="AA12674" s="7"/>
      <c r="AB12674" s="7"/>
      <c r="AG12674" s="7"/>
    </row>
    <row r="12675" spans="1:33">
      <c r="A12675" s="7"/>
      <c r="B12675" s="7"/>
      <c r="C12675" s="7"/>
      <c r="D12675" s="7"/>
      <c r="E12675" s="7"/>
      <c r="F12675" s="7"/>
      <c r="G12675" s="7"/>
      <c r="H12675" s="7"/>
      <c r="J12675" s="7"/>
      <c r="K12675" s="7"/>
      <c r="L12675" s="7"/>
      <c r="Q12675" s="7"/>
      <c r="S12675" s="7"/>
      <c r="T12675" s="7"/>
      <c r="Y12675" s="7"/>
      <c r="AA12675" s="7"/>
      <c r="AB12675" s="7"/>
      <c r="AG12675" s="7"/>
    </row>
    <row r="12676" spans="1:33">
      <c r="A12676" s="7"/>
      <c r="B12676" s="7"/>
      <c r="C12676" s="7"/>
      <c r="D12676" s="7"/>
      <c r="E12676" s="7"/>
      <c r="F12676" s="7"/>
      <c r="G12676" s="7"/>
      <c r="H12676" s="7"/>
      <c r="J12676" s="7"/>
      <c r="K12676" s="7"/>
      <c r="L12676" s="7"/>
      <c r="Q12676" s="7"/>
      <c r="S12676" s="7"/>
      <c r="T12676" s="7"/>
      <c r="Y12676" s="7"/>
      <c r="AA12676" s="7"/>
      <c r="AB12676" s="7"/>
      <c r="AG12676" s="7"/>
    </row>
    <row r="12677" spans="1:33">
      <c r="A12677" s="7"/>
      <c r="B12677" s="7"/>
      <c r="C12677" s="7"/>
      <c r="D12677" s="7"/>
      <c r="E12677" s="7"/>
      <c r="F12677" s="7"/>
      <c r="G12677" s="7"/>
      <c r="H12677" s="7"/>
      <c r="J12677" s="7"/>
      <c r="K12677" s="7"/>
      <c r="L12677" s="7"/>
      <c r="Q12677" s="7"/>
      <c r="S12677" s="7"/>
      <c r="T12677" s="7"/>
      <c r="Y12677" s="7"/>
      <c r="AA12677" s="7"/>
      <c r="AB12677" s="7"/>
      <c r="AG12677" s="7"/>
    </row>
    <row r="12678" spans="1:33">
      <c r="A12678" s="7"/>
      <c r="B12678" s="7"/>
      <c r="C12678" s="7"/>
      <c r="D12678" s="7"/>
      <c r="E12678" s="7"/>
      <c r="F12678" s="7"/>
      <c r="G12678" s="7"/>
      <c r="H12678" s="7"/>
      <c r="J12678" s="7"/>
      <c r="K12678" s="7"/>
      <c r="L12678" s="7"/>
      <c r="Q12678" s="7"/>
      <c r="S12678" s="7"/>
      <c r="T12678" s="7"/>
      <c r="Y12678" s="7"/>
      <c r="AA12678" s="7"/>
      <c r="AB12678" s="7"/>
      <c r="AG12678" s="7"/>
    </row>
    <row r="12679" spans="1:33">
      <c r="A12679" s="7"/>
      <c r="B12679" s="7"/>
      <c r="C12679" s="7"/>
      <c r="D12679" s="7"/>
      <c r="E12679" s="7"/>
      <c r="F12679" s="7"/>
      <c r="G12679" s="7"/>
      <c r="H12679" s="7"/>
      <c r="J12679" s="7"/>
      <c r="K12679" s="7"/>
      <c r="L12679" s="7"/>
      <c r="Q12679" s="7"/>
      <c r="S12679" s="7"/>
      <c r="T12679" s="7"/>
      <c r="Y12679" s="7"/>
      <c r="AA12679" s="7"/>
      <c r="AB12679" s="7"/>
      <c r="AG12679" s="7"/>
    </row>
    <row r="12680" spans="1:33">
      <c r="A12680" s="7"/>
      <c r="B12680" s="7"/>
      <c r="C12680" s="7"/>
      <c r="D12680" s="7"/>
      <c r="E12680" s="7"/>
      <c r="F12680" s="7"/>
      <c r="G12680" s="7"/>
      <c r="H12680" s="7"/>
      <c r="J12680" s="7"/>
      <c r="K12680" s="7"/>
      <c r="L12680" s="7"/>
      <c r="Q12680" s="7"/>
      <c r="S12680" s="7"/>
      <c r="T12680" s="7"/>
      <c r="Y12680" s="7"/>
      <c r="AA12680" s="7"/>
      <c r="AB12680" s="7"/>
      <c r="AG12680" s="7"/>
    </row>
    <row r="12681" spans="1:33">
      <c r="A12681" s="7"/>
      <c r="B12681" s="7"/>
      <c r="C12681" s="7"/>
      <c r="D12681" s="7"/>
      <c r="E12681" s="7"/>
      <c r="F12681" s="7"/>
      <c r="G12681" s="7"/>
      <c r="H12681" s="7"/>
      <c r="J12681" s="7"/>
      <c r="K12681" s="7"/>
      <c r="L12681" s="7"/>
      <c r="Q12681" s="7"/>
      <c r="S12681" s="7"/>
      <c r="T12681" s="7"/>
      <c r="Y12681" s="7"/>
      <c r="AA12681" s="7"/>
      <c r="AB12681" s="7"/>
      <c r="AG12681" s="7"/>
    </row>
    <row r="12682" spans="1:33">
      <c r="A12682" s="7"/>
      <c r="B12682" s="7"/>
      <c r="C12682" s="7"/>
      <c r="D12682" s="7"/>
      <c r="E12682" s="7"/>
      <c r="F12682" s="7"/>
      <c r="G12682" s="7"/>
      <c r="H12682" s="7"/>
      <c r="J12682" s="7"/>
      <c r="K12682" s="7"/>
      <c r="L12682" s="7"/>
      <c r="Q12682" s="7"/>
      <c r="S12682" s="7"/>
      <c r="T12682" s="7"/>
      <c r="Y12682" s="7"/>
      <c r="AA12682" s="7"/>
      <c r="AB12682" s="7"/>
      <c r="AG12682" s="7"/>
    </row>
    <row r="12683" spans="1:33">
      <c r="A12683" s="7"/>
      <c r="B12683" s="7"/>
      <c r="C12683" s="7"/>
      <c r="D12683" s="7"/>
      <c r="E12683" s="7"/>
      <c r="F12683" s="7"/>
      <c r="G12683" s="7"/>
      <c r="H12683" s="7"/>
      <c r="J12683" s="7"/>
      <c r="K12683" s="7"/>
      <c r="L12683" s="7"/>
      <c r="Q12683" s="7"/>
      <c r="S12683" s="7"/>
      <c r="T12683" s="7"/>
      <c r="Y12683" s="7"/>
      <c r="AA12683" s="7"/>
      <c r="AB12683" s="7"/>
      <c r="AG12683" s="7"/>
    </row>
    <row r="12684" spans="1:33">
      <c r="A12684" s="7"/>
      <c r="B12684" s="7"/>
      <c r="C12684" s="7"/>
      <c r="D12684" s="7"/>
      <c r="E12684" s="7"/>
      <c r="F12684" s="7"/>
      <c r="G12684" s="7"/>
      <c r="H12684" s="7"/>
      <c r="J12684" s="7"/>
      <c r="K12684" s="7"/>
      <c r="L12684" s="7"/>
      <c r="Q12684" s="7"/>
      <c r="S12684" s="7"/>
      <c r="T12684" s="7"/>
      <c r="Y12684" s="7"/>
      <c r="AA12684" s="7"/>
      <c r="AB12684" s="7"/>
      <c r="AG12684" s="7"/>
    </row>
    <row r="12685" spans="1:33">
      <c r="A12685" s="7"/>
      <c r="B12685" s="7"/>
      <c r="C12685" s="7"/>
      <c r="D12685" s="7"/>
      <c r="E12685" s="7"/>
      <c r="F12685" s="7"/>
      <c r="G12685" s="7"/>
      <c r="H12685" s="7"/>
      <c r="J12685" s="7"/>
      <c r="K12685" s="7"/>
      <c r="L12685" s="7"/>
      <c r="Q12685" s="7"/>
      <c r="S12685" s="7"/>
      <c r="T12685" s="7"/>
      <c r="Y12685" s="7"/>
      <c r="AA12685" s="7"/>
      <c r="AB12685" s="7"/>
      <c r="AG12685" s="7"/>
    </row>
    <row r="12686" spans="1:33">
      <c r="A12686" s="7"/>
      <c r="B12686" s="7"/>
      <c r="C12686" s="7"/>
      <c r="D12686" s="7"/>
      <c r="E12686" s="7"/>
      <c r="F12686" s="7"/>
      <c r="G12686" s="7"/>
      <c r="H12686" s="7"/>
      <c r="J12686" s="7"/>
      <c r="K12686" s="7"/>
      <c r="L12686" s="7"/>
      <c r="Q12686" s="7"/>
      <c r="S12686" s="7"/>
      <c r="T12686" s="7"/>
      <c r="Y12686" s="7"/>
      <c r="AA12686" s="7"/>
      <c r="AB12686" s="7"/>
      <c r="AG12686" s="7"/>
    </row>
    <row r="12687" spans="1:33">
      <c r="A12687" s="7"/>
      <c r="B12687" s="7"/>
      <c r="C12687" s="7"/>
      <c r="D12687" s="7"/>
      <c r="E12687" s="7"/>
      <c r="F12687" s="7"/>
      <c r="G12687" s="7"/>
      <c r="H12687" s="7"/>
      <c r="J12687" s="7"/>
      <c r="K12687" s="7"/>
      <c r="L12687" s="7"/>
      <c r="Q12687" s="7"/>
      <c r="S12687" s="7"/>
      <c r="T12687" s="7"/>
      <c r="Y12687" s="7"/>
      <c r="AA12687" s="7"/>
      <c r="AB12687" s="7"/>
      <c r="AG12687" s="7"/>
    </row>
    <row r="12688" spans="1:33">
      <c r="A12688" s="7"/>
      <c r="B12688" s="7"/>
      <c r="C12688" s="7"/>
      <c r="D12688" s="7"/>
      <c r="E12688" s="7"/>
      <c r="F12688" s="7"/>
      <c r="G12688" s="7"/>
      <c r="H12688" s="7"/>
      <c r="J12688" s="7"/>
      <c r="K12688" s="7"/>
      <c r="L12688" s="7"/>
      <c r="Q12688" s="7"/>
      <c r="S12688" s="7"/>
      <c r="T12688" s="7"/>
      <c r="Y12688" s="7"/>
      <c r="AA12688" s="7"/>
      <c r="AB12688" s="7"/>
      <c r="AG12688" s="7"/>
    </row>
    <row r="12689" spans="1:33">
      <c r="A12689" s="7"/>
      <c r="B12689" s="7"/>
      <c r="C12689" s="7"/>
      <c r="D12689" s="7"/>
      <c r="E12689" s="7"/>
      <c r="F12689" s="7"/>
      <c r="G12689" s="7"/>
      <c r="H12689" s="7"/>
      <c r="J12689" s="7"/>
      <c r="K12689" s="7"/>
      <c r="L12689" s="7"/>
      <c r="Q12689" s="7"/>
      <c r="S12689" s="7"/>
      <c r="T12689" s="7"/>
      <c r="Y12689" s="7"/>
      <c r="AA12689" s="7"/>
      <c r="AB12689" s="7"/>
      <c r="AG12689" s="7"/>
    </row>
    <row r="12690" spans="1:33">
      <c r="A12690" s="7"/>
      <c r="B12690" s="7"/>
      <c r="C12690" s="7"/>
      <c r="D12690" s="7"/>
      <c r="E12690" s="7"/>
      <c r="F12690" s="7"/>
      <c r="G12690" s="7"/>
      <c r="H12690" s="7"/>
      <c r="J12690" s="7"/>
      <c r="K12690" s="7"/>
      <c r="L12690" s="7"/>
      <c r="Q12690" s="7"/>
      <c r="S12690" s="7"/>
      <c r="T12690" s="7"/>
      <c r="Y12690" s="7"/>
      <c r="AA12690" s="7"/>
      <c r="AB12690" s="7"/>
      <c r="AG12690" s="7"/>
    </row>
    <row r="12691" spans="1:33">
      <c r="A12691" s="7"/>
      <c r="B12691" s="7"/>
      <c r="C12691" s="7"/>
      <c r="D12691" s="7"/>
      <c r="E12691" s="7"/>
      <c r="F12691" s="7"/>
      <c r="G12691" s="7"/>
      <c r="H12691" s="7"/>
      <c r="J12691" s="7"/>
      <c r="K12691" s="7"/>
      <c r="L12691" s="7"/>
      <c r="Q12691" s="7"/>
      <c r="S12691" s="7"/>
      <c r="T12691" s="7"/>
      <c r="Y12691" s="7"/>
      <c r="AA12691" s="7"/>
      <c r="AB12691" s="7"/>
      <c r="AG12691" s="7"/>
    </row>
    <row r="12692" spans="1:33">
      <c r="A12692" s="7"/>
      <c r="B12692" s="7"/>
      <c r="C12692" s="7"/>
      <c r="D12692" s="7"/>
      <c r="E12692" s="7"/>
      <c r="F12692" s="7"/>
      <c r="G12692" s="7"/>
      <c r="H12692" s="7"/>
      <c r="J12692" s="7"/>
      <c r="K12692" s="7"/>
      <c r="L12692" s="7"/>
      <c r="Q12692" s="7"/>
      <c r="S12692" s="7"/>
      <c r="T12692" s="7"/>
      <c r="Y12692" s="7"/>
      <c r="AA12692" s="7"/>
      <c r="AB12692" s="7"/>
      <c r="AG12692" s="7"/>
    </row>
    <row r="12693" spans="1:33">
      <c r="A12693" s="7"/>
      <c r="B12693" s="7"/>
      <c r="C12693" s="7"/>
      <c r="D12693" s="7"/>
      <c r="E12693" s="7"/>
      <c r="F12693" s="7"/>
      <c r="G12693" s="7"/>
      <c r="H12693" s="7"/>
      <c r="J12693" s="7"/>
      <c r="K12693" s="7"/>
      <c r="L12693" s="7"/>
      <c r="Q12693" s="7"/>
      <c r="S12693" s="7"/>
      <c r="T12693" s="7"/>
      <c r="Y12693" s="7"/>
      <c r="AA12693" s="7"/>
      <c r="AB12693" s="7"/>
      <c r="AG12693" s="7"/>
    </row>
    <row r="12694" spans="1:33">
      <c r="A12694" s="7"/>
      <c r="B12694" s="7"/>
      <c r="C12694" s="7"/>
      <c r="D12694" s="7"/>
      <c r="E12694" s="7"/>
      <c r="F12694" s="7"/>
      <c r="G12694" s="7"/>
      <c r="H12694" s="7"/>
      <c r="J12694" s="7"/>
      <c r="K12694" s="7"/>
      <c r="L12694" s="7"/>
      <c r="Q12694" s="7"/>
      <c r="S12694" s="7"/>
      <c r="T12694" s="7"/>
      <c r="Y12694" s="7"/>
      <c r="AA12694" s="7"/>
      <c r="AB12694" s="7"/>
      <c r="AG12694" s="7"/>
    </row>
    <row r="12695" spans="1:33">
      <c r="A12695" s="7"/>
      <c r="B12695" s="7"/>
      <c r="C12695" s="7"/>
      <c r="D12695" s="7"/>
      <c r="E12695" s="7"/>
      <c r="F12695" s="7"/>
      <c r="G12695" s="7"/>
      <c r="H12695" s="7"/>
      <c r="J12695" s="7"/>
      <c r="K12695" s="7"/>
      <c r="L12695" s="7"/>
      <c r="Q12695" s="7"/>
      <c r="S12695" s="7"/>
      <c r="T12695" s="7"/>
      <c r="Y12695" s="7"/>
      <c r="AA12695" s="7"/>
      <c r="AB12695" s="7"/>
      <c r="AG12695" s="7"/>
    </row>
    <row r="12696" spans="1:33">
      <c r="A12696" s="7"/>
      <c r="B12696" s="7"/>
      <c r="C12696" s="7"/>
      <c r="D12696" s="7"/>
      <c r="E12696" s="7"/>
      <c r="F12696" s="7"/>
      <c r="G12696" s="7"/>
      <c r="H12696" s="7"/>
      <c r="J12696" s="7"/>
      <c r="K12696" s="7"/>
      <c r="L12696" s="7"/>
      <c r="Q12696" s="7"/>
      <c r="S12696" s="7"/>
      <c r="T12696" s="7"/>
      <c r="Y12696" s="7"/>
      <c r="AA12696" s="7"/>
      <c r="AB12696" s="7"/>
      <c r="AG12696" s="7"/>
    </row>
    <row r="12697" spans="1:33">
      <c r="A12697" s="7"/>
      <c r="B12697" s="7"/>
      <c r="C12697" s="7"/>
      <c r="D12697" s="7"/>
      <c r="E12697" s="7"/>
      <c r="F12697" s="7"/>
      <c r="G12697" s="7"/>
      <c r="H12697" s="7"/>
      <c r="J12697" s="7"/>
      <c r="K12697" s="7"/>
      <c r="L12697" s="7"/>
      <c r="Q12697" s="7"/>
      <c r="S12697" s="7"/>
      <c r="T12697" s="7"/>
      <c r="Y12697" s="7"/>
      <c r="AA12697" s="7"/>
      <c r="AB12697" s="7"/>
      <c r="AG12697" s="7"/>
    </row>
    <row r="12698" spans="1:33">
      <c r="A12698" s="7"/>
      <c r="B12698" s="7"/>
      <c r="C12698" s="7"/>
      <c r="D12698" s="7"/>
      <c r="E12698" s="7"/>
      <c r="F12698" s="7"/>
      <c r="G12698" s="7"/>
      <c r="H12698" s="7"/>
      <c r="J12698" s="7"/>
      <c r="K12698" s="7"/>
      <c r="L12698" s="7"/>
      <c r="Q12698" s="7"/>
      <c r="S12698" s="7"/>
      <c r="T12698" s="7"/>
      <c r="Y12698" s="7"/>
      <c r="AA12698" s="7"/>
      <c r="AB12698" s="7"/>
      <c r="AG12698" s="7"/>
    </row>
    <row r="12699" spans="1:33">
      <c r="A12699" s="7"/>
      <c r="B12699" s="7"/>
      <c r="C12699" s="7"/>
      <c r="D12699" s="7"/>
      <c r="E12699" s="7"/>
      <c r="F12699" s="7"/>
      <c r="G12699" s="7"/>
      <c r="H12699" s="7"/>
      <c r="J12699" s="7"/>
      <c r="K12699" s="7"/>
      <c r="L12699" s="7"/>
      <c r="Q12699" s="7"/>
      <c r="S12699" s="7"/>
      <c r="T12699" s="7"/>
      <c r="Y12699" s="7"/>
      <c r="AA12699" s="7"/>
      <c r="AB12699" s="7"/>
      <c r="AG12699" s="7"/>
    </row>
    <row r="12700" spans="1:33">
      <c r="A12700" s="7"/>
      <c r="B12700" s="7"/>
      <c r="C12700" s="7"/>
      <c r="D12700" s="7"/>
      <c r="E12700" s="7"/>
      <c r="F12700" s="7"/>
      <c r="G12700" s="7"/>
      <c r="H12700" s="7"/>
      <c r="J12700" s="7"/>
      <c r="K12700" s="7"/>
      <c r="L12700" s="7"/>
      <c r="Q12700" s="7"/>
      <c r="S12700" s="7"/>
      <c r="T12700" s="7"/>
      <c r="Y12700" s="7"/>
      <c r="AA12700" s="7"/>
      <c r="AB12700" s="7"/>
      <c r="AG12700" s="7"/>
    </row>
    <row r="12701" spans="1:33">
      <c r="A12701" s="7"/>
      <c r="B12701" s="7"/>
      <c r="C12701" s="7"/>
      <c r="D12701" s="7"/>
      <c r="E12701" s="7"/>
      <c r="F12701" s="7"/>
      <c r="G12701" s="7"/>
      <c r="H12701" s="7"/>
      <c r="J12701" s="7"/>
      <c r="K12701" s="7"/>
      <c r="L12701" s="7"/>
      <c r="Q12701" s="7"/>
      <c r="S12701" s="7"/>
      <c r="T12701" s="7"/>
      <c r="Y12701" s="7"/>
      <c r="AA12701" s="7"/>
      <c r="AB12701" s="7"/>
      <c r="AG12701" s="7"/>
    </row>
    <row r="12702" spans="1:33">
      <c r="A12702" s="7"/>
      <c r="B12702" s="7"/>
      <c r="C12702" s="7"/>
      <c r="D12702" s="7"/>
      <c r="E12702" s="7"/>
      <c r="F12702" s="7"/>
      <c r="G12702" s="7"/>
      <c r="H12702" s="7"/>
      <c r="J12702" s="7"/>
      <c r="K12702" s="7"/>
      <c r="L12702" s="7"/>
      <c r="Q12702" s="7"/>
      <c r="S12702" s="7"/>
      <c r="T12702" s="7"/>
      <c r="Y12702" s="7"/>
      <c r="AA12702" s="7"/>
      <c r="AB12702" s="7"/>
      <c r="AG12702" s="7"/>
    </row>
    <row r="12703" spans="1:33">
      <c r="A12703" s="7"/>
      <c r="B12703" s="7"/>
      <c r="C12703" s="7"/>
      <c r="D12703" s="7"/>
      <c r="E12703" s="7"/>
      <c r="F12703" s="7"/>
      <c r="G12703" s="7"/>
      <c r="H12703" s="7"/>
      <c r="J12703" s="7"/>
      <c r="K12703" s="7"/>
      <c r="L12703" s="7"/>
      <c r="Q12703" s="7"/>
      <c r="S12703" s="7"/>
      <c r="T12703" s="7"/>
      <c r="Y12703" s="7"/>
      <c r="AA12703" s="7"/>
      <c r="AB12703" s="7"/>
      <c r="AG12703" s="7"/>
    </row>
    <row r="12704" spans="1:33">
      <c r="A12704" s="7"/>
      <c r="B12704" s="7"/>
      <c r="C12704" s="7"/>
      <c r="D12704" s="7"/>
      <c r="E12704" s="7"/>
      <c r="F12704" s="7"/>
      <c r="G12704" s="7"/>
      <c r="H12704" s="7"/>
      <c r="J12704" s="7"/>
      <c r="K12704" s="7"/>
      <c r="L12704" s="7"/>
      <c r="Q12704" s="7"/>
      <c r="S12704" s="7"/>
      <c r="T12704" s="7"/>
      <c r="Y12704" s="7"/>
      <c r="AA12704" s="7"/>
      <c r="AB12704" s="7"/>
      <c r="AG12704" s="7"/>
    </row>
    <row r="12705" spans="1:33">
      <c r="A12705" s="7"/>
      <c r="B12705" s="7"/>
      <c r="C12705" s="7"/>
      <c r="D12705" s="7"/>
      <c r="E12705" s="7"/>
      <c r="F12705" s="7"/>
      <c r="G12705" s="7"/>
      <c r="H12705" s="7"/>
      <c r="J12705" s="7"/>
      <c r="K12705" s="7"/>
      <c r="L12705" s="7"/>
      <c r="Q12705" s="7"/>
      <c r="S12705" s="7"/>
      <c r="T12705" s="7"/>
      <c r="Y12705" s="7"/>
      <c r="AA12705" s="7"/>
      <c r="AB12705" s="7"/>
      <c r="AG12705" s="7"/>
    </row>
    <row r="12706" spans="1:33">
      <c r="A12706" s="7"/>
      <c r="B12706" s="7"/>
      <c r="C12706" s="7"/>
      <c r="D12706" s="7"/>
      <c r="E12706" s="7"/>
      <c r="F12706" s="7"/>
      <c r="G12706" s="7"/>
      <c r="H12706" s="7"/>
      <c r="J12706" s="7"/>
      <c r="K12706" s="7"/>
      <c r="L12706" s="7"/>
      <c r="Q12706" s="7"/>
      <c r="S12706" s="7"/>
      <c r="T12706" s="7"/>
      <c r="Y12706" s="7"/>
      <c r="AA12706" s="7"/>
      <c r="AB12706" s="7"/>
      <c r="AG12706" s="7"/>
    </row>
    <row r="12707" spans="1:33">
      <c r="A12707" s="7"/>
      <c r="B12707" s="7"/>
      <c r="C12707" s="7"/>
      <c r="D12707" s="7"/>
      <c r="E12707" s="7"/>
      <c r="F12707" s="7"/>
      <c r="G12707" s="7"/>
      <c r="H12707" s="7"/>
      <c r="J12707" s="7"/>
      <c r="K12707" s="7"/>
      <c r="L12707" s="7"/>
      <c r="Q12707" s="7"/>
      <c r="S12707" s="7"/>
      <c r="T12707" s="7"/>
      <c r="Y12707" s="7"/>
      <c r="AA12707" s="7"/>
      <c r="AB12707" s="7"/>
      <c r="AG12707" s="7"/>
    </row>
    <row r="12708" spans="1:33">
      <c r="A12708" s="7"/>
      <c r="B12708" s="7"/>
      <c r="C12708" s="7"/>
      <c r="D12708" s="7"/>
      <c r="E12708" s="7"/>
      <c r="F12708" s="7"/>
      <c r="G12708" s="7"/>
      <c r="H12708" s="7"/>
      <c r="J12708" s="7"/>
      <c r="K12708" s="7"/>
      <c r="L12708" s="7"/>
      <c r="Q12708" s="7"/>
      <c r="S12708" s="7"/>
      <c r="T12708" s="7"/>
      <c r="Y12708" s="7"/>
      <c r="AA12708" s="7"/>
      <c r="AB12708" s="7"/>
      <c r="AG12708" s="7"/>
    </row>
    <row r="12709" spans="1:33">
      <c r="A12709" s="7"/>
      <c r="B12709" s="7"/>
      <c r="C12709" s="7"/>
      <c r="D12709" s="7"/>
      <c r="E12709" s="7"/>
      <c r="F12709" s="7"/>
      <c r="G12709" s="7"/>
      <c r="H12709" s="7"/>
      <c r="J12709" s="7"/>
      <c r="K12709" s="7"/>
      <c r="L12709" s="7"/>
      <c r="Q12709" s="7"/>
      <c r="S12709" s="7"/>
      <c r="T12709" s="7"/>
      <c r="Y12709" s="7"/>
      <c r="AA12709" s="7"/>
      <c r="AB12709" s="7"/>
      <c r="AG12709" s="7"/>
    </row>
    <row r="12710" spans="1:33">
      <c r="A12710" s="7"/>
      <c r="B12710" s="7"/>
      <c r="C12710" s="7"/>
      <c r="D12710" s="7"/>
      <c r="E12710" s="7"/>
      <c r="F12710" s="7"/>
      <c r="G12710" s="7"/>
      <c r="H12710" s="7"/>
      <c r="J12710" s="7"/>
      <c r="K12710" s="7"/>
      <c r="L12710" s="7"/>
      <c r="Q12710" s="7"/>
      <c r="S12710" s="7"/>
      <c r="T12710" s="7"/>
      <c r="Y12710" s="7"/>
      <c r="AA12710" s="7"/>
      <c r="AB12710" s="7"/>
      <c r="AG12710" s="7"/>
    </row>
    <row r="12711" spans="1:33">
      <c r="A12711" s="7"/>
      <c r="B12711" s="7"/>
      <c r="C12711" s="7"/>
      <c r="D12711" s="7"/>
      <c r="E12711" s="7"/>
      <c r="F12711" s="7"/>
      <c r="G12711" s="7"/>
      <c r="H12711" s="7"/>
      <c r="J12711" s="7"/>
      <c r="K12711" s="7"/>
      <c r="L12711" s="7"/>
      <c r="Q12711" s="7"/>
      <c r="S12711" s="7"/>
      <c r="T12711" s="7"/>
      <c r="Y12711" s="7"/>
      <c r="AA12711" s="7"/>
      <c r="AB12711" s="7"/>
      <c r="AG12711" s="7"/>
    </row>
    <row r="12712" spans="1:33">
      <c r="A12712" s="7"/>
      <c r="B12712" s="7"/>
      <c r="C12712" s="7"/>
      <c r="D12712" s="7"/>
      <c r="E12712" s="7"/>
      <c r="F12712" s="7"/>
      <c r="G12712" s="7"/>
      <c r="H12712" s="7"/>
      <c r="J12712" s="7"/>
      <c r="K12712" s="7"/>
      <c r="L12712" s="7"/>
      <c r="Q12712" s="7"/>
      <c r="S12712" s="7"/>
      <c r="T12712" s="7"/>
      <c r="Y12712" s="7"/>
      <c r="AA12712" s="7"/>
      <c r="AB12712" s="7"/>
      <c r="AG12712" s="7"/>
    </row>
    <row r="12713" spans="1:33">
      <c r="A12713" s="7"/>
      <c r="B12713" s="7"/>
      <c r="C12713" s="7"/>
      <c r="D12713" s="7"/>
      <c r="E12713" s="7"/>
      <c r="F12713" s="7"/>
      <c r="G12713" s="7"/>
      <c r="H12713" s="7"/>
      <c r="J12713" s="7"/>
      <c r="K12713" s="7"/>
      <c r="L12713" s="7"/>
      <c r="Q12713" s="7"/>
      <c r="S12713" s="7"/>
      <c r="T12713" s="7"/>
      <c r="Y12713" s="7"/>
      <c r="AA12713" s="7"/>
      <c r="AB12713" s="7"/>
      <c r="AG12713" s="7"/>
    </row>
    <row r="12714" spans="1:33">
      <c r="A12714" s="7"/>
      <c r="B12714" s="7"/>
      <c r="C12714" s="7"/>
      <c r="D12714" s="7"/>
      <c r="E12714" s="7"/>
      <c r="F12714" s="7"/>
      <c r="G12714" s="7"/>
      <c r="H12714" s="7"/>
      <c r="J12714" s="7"/>
      <c r="K12714" s="7"/>
      <c r="L12714" s="7"/>
      <c r="Q12714" s="7"/>
      <c r="S12714" s="7"/>
      <c r="T12714" s="7"/>
      <c r="Y12714" s="7"/>
      <c r="AA12714" s="7"/>
      <c r="AB12714" s="7"/>
      <c r="AG12714" s="7"/>
    </row>
    <row r="12715" spans="1:33">
      <c r="A12715" s="7"/>
      <c r="B12715" s="7"/>
      <c r="C12715" s="7"/>
      <c r="D12715" s="7"/>
      <c r="E12715" s="7"/>
      <c r="F12715" s="7"/>
      <c r="G12715" s="7"/>
      <c r="H12715" s="7"/>
      <c r="J12715" s="7"/>
      <c r="K12715" s="7"/>
      <c r="L12715" s="7"/>
      <c r="Q12715" s="7"/>
      <c r="S12715" s="7"/>
      <c r="T12715" s="7"/>
      <c r="Y12715" s="7"/>
      <c r="AA12715" s="7"/>
      <c r="AB12715" s="7"/>
      <c r="AG12715" s="7"/>
    </row>
    <row r="12716" spans="1:33">
      <c r="A12716" s="7"/>
      <c r="B12716" s="7"/>
      <c r="C12716" s="7"/>
      <c r="D12716" s="7"/>
      <c r="E12716" s="7"/>
      <c r="F12716" s="7"/>
      <c r="G12716" s="7"/>
      <c r="H12716" s="7"/>
      <c r="J12716" s="7"/>
      <c r="K12716" s="7"/>
      <c r="L12716" s="7"/>
      <c r="Q12716" s="7"/>
      <c r="S12716" s="7"/>
      <c r="T12716" s="7"/>
      <c r="Y12716" s="7"/>
      <c r="AA12716" s="7"/>
      <c r="AB12716" s="7"/>
      <c r="AG12716" s="7"/>
    </row>
    <row r="12717" spans="1:33">
      <c r="A12717" s="7"/>
      <c r="B12717" s="7"/>
      <c r="C12717" s="7"/>
      <c r="D12717" s="7"/>
      <c r="E12717" s="7"/>
      <c r="F12717" s="7"/>
      <c r="G12717" s="7"/>
      <c r="H12717" s="7"/>
      <c r="J12717" s="7"/>
      <c r="K12717" s="7"/>
      <c r="L12717" s="7"/>
      <c r="Q12717" s="7"/>
      <c r="S12717" s="7"/>
      <c r="T12717" s="7"/>
      <c r="Y12717" s="7"/>
      <c r="AA12717" s="7"/>
      <c r="AB12717" s="7"/>
      <c r="AG12717" s="7"/>
    </row>
    <row r="12718" spans="1:33">
      <c r="A12718" s="7"/>
      <c r="B12718" s="7"/>
      <c r="C12718" s="7"/>
      <c r="D12718" s="7"/>
      <c r="E12718" s="7"/>
      <c r="F12718" s="7"/>
      <c r="G12718" s="7"/>
      <c r="H12718" s="7"/>
      <c r="J12718" s="7"/>
      <c r="K12718" s="7"/>
      <c r="L12718" s="7"/>
      <c r="Q12718" s="7"/>
      <c r="S12718" s="7"/>
      <c r="T12718" s="7"/>
      <c r="Y12718" s="7"/>
      <c r="AA12718" s="7"/>
      <c r="AB12718" s="7"/>
      <c r="AG12718" s="7"/>
    </row>
    <row r="12719" spans="1:33">
      <c r="A12719" s="7"/>
      <c r="B12719" s="7"/>
      <c r="C12719" s="7"/>
      <c r="D12719" s="7"/>
      <c r="E12719" s="7"/>
      <c r="F12719" s="7"/>
      <c r="G12719" s="7"/>
      <c r="H12719" s="7"/>
      <c r="J12719" s="7"/>
      <c r="K12719" s="7"/>
      <c r="L12719" s="7"/>
      <c r="Q12719" s="7"/>
      <c r="S12719" s="7"/>
      <c r="T12719" s="7"/>
      <c r="Y12719" s="7"/>
      <c r="AA12719" s="7"/>
      <c r="AB12719" s="7"/>
      <c r="AG12719" s="7"/>
    </row>
    <row r="12720" spans="1:33">
      <c r="A12720" s="7"/>
      <c r="B12720" s="7"/>
      <c r="C12720" s="7"/>
      <c r="D12720" s="7"/>
      <c r="E12720" s="7"/>
      <c r="F12720" s="7"/>
      <c r="G12720" s="7"/>
      <c r="H12720" s="7"/>
      <c r="J12720" s="7"/>
      <c r="K12720" s="7"/>
      <c r="L12720" s="7"/>
      <c r="Q12720" s="7"/>
      <c r="S12720" s="7"/>
      <c r="T12720" s="7"/>
      <c r="Y12720" s="7"/>
      <c r="AA12720" s="7"/>
      <c r="AB12720" s="7"/>
      <c r="AG12720" s="7"/>
    </row>
    <row r="12721" spans="1:33">
      <c r="A12721" s="7"/>
      <c r="B12721" s="7"/>
      <c r="C12721" s="7"/>
      <c r="D12721" s="7"/>
      <c r="E12721" s="7"/>
      <c r="F12721" s="7"/>
      <c r="G12721" s="7"/>
      <c r="H12721" s="7"/>
      <c r="J12721" s="7"/>
      <c r="K12721" s="7"/>
      <c r="L12721" s="7"/>
      <c r="Q12721" s="7"/>
      <c r="S12721" s="7"/>
      <c r="T12721" s="7"/>
      <c r="Y12721" s="7"/>
      <c r="AA12721" s="7"/>
      <c r="AB12721" s="7"/>
      <c r="AG12721" s="7"/>
    </row>
    <row r="12722" spans="1:33">
      <c r="A12722" s="7"/>
      <c r="B12722" s="7"/>
      <c r="C12722" s="7"/>
      <c r="D12722" s="7"/>
      <c r="E12722" s="7"/>
      <c r="F12722" s="7"/>
      <c r="G12722" s="7"/>
      <c r="H12722" s="7"/>
      <c r="J12722" s="7"/>
      <c r="K12722" s="7"/>
      <c r="L12722" s="7"/>
      <c r="Q12722" s="7"/>
      <c r="S12722" s="7"/>
      <c r="T12722" s="7"/>
      <c r="Y12722" s="7"/>
      <c r="AA12722" s="7"/>
      <c r="AB12722" s="7"/>
      <c r="AG12722" s="7"/>
    </row>
    <row r="12723" spans="1:33">
      <c r="A12723" s="7"/>
      <c r="B12723" s="7"/>
      <c r="C12723" s="7"/>
      <c r="D12723" s="7"/>
      <c r="E12723" s="7"/>
      <c r="F12723" s="7"/>
      <c r="G12723" s="7"/>
      <c r="H12723" s="7"/>
      <c r="J12723" s="7"/>
      <c r="K12723" s="7"/>
      <c r="L12723" s="7"/>
      <c r="Q12723" s="7"/>
      <c r="S12723" s="7"/>
      <c r="T12723" s="7"/>
      <c r="Y12723" s="7"/>
      <c r="AA12723" s="7"/>
      <c r="AB12723" s="7"/>
      <c r="AG12723" s="7"/>
    </row>
    <row r="12724" spans="1:33">
      <c r="A12724" s="7"/>
      <c r="B12724" s="7"/>
      <c r="C12724" s="7"/>
      <c r="D12724" s="7"/>
      <c r="E12724" s="7"/>
      <c r="F12724" s="7"/>
      <c r="G12724" s="7"/>
      <c r="H12724" s="7"/>
      <c r="J12724" s="7"/>
      <c r="K12724" s="7"/>
      <c r="L12724" s="7"/>
      <c r="Q12724" s="7"/>
      <c r="S12724" s="7"/>
      <c r="T12724" s="7"/>
      <c r="Y12724" s="7"/>
      <c r="AA12724" s="7"/>
      <c r="AB12724" s="7"/>
      <c r="AG12724" s="7"/>
    </row>
    <row r="12725" spans="1:33">
      <c r="A12725" s="7"/>
      <c r="B12725" s="7"/>
      <c r="C12725" s="7"/>
      <c r="D12725" s="7"/>
      <c r="E12725" s="7"/>
      <c r="F12725" s="7"/>
      <c r="G12725" s="7"/>
      <c r="H12725" s="7"/>
      <c r="J12725" s="7"/>
      <c r="K12725" s="7"/>
      <c r="L12725" s="7"/>
      <c r="Q12725" s="7"/>
      <c r="S12725" s="7"/>
      <c r="T12725" s="7"/>
      <c r="Y12725" s="7"/>
      <c r="AA12725" s="7"/>
      <c r="AB12725" s="7"/>
      <c r="AG12725" s="7"/>
    </row>
    <row r="12726" spans="1:33">
      <c r="A12726" s="7"/>
      <c r="B12726" s="7"/>
      <c r="C12726" s="7"/>
      <c r="D12726" s="7"/>
      <c r="E12726" s="7"/>
      <c r="F12726" s="7"/>
      <c r="G12726" s="7"/>
      <c r="H12726" s="7"/>
      <c r="J12726" s="7"/>
      <c r="K12726" s="7"/>
      <c r="L12726" s="7"/>
      <c r="Q12726" s="7"/>
      <c r="S12726" s="7"/>
      <c r="T12726" s="7"/>
      <c r="Y12726" s="7"/>
      <c r="AA12726" s="7"/>
      <c r="AB12726" s="7"/>
      <c r="AG12726" s="7"/>
    </row>
    <row r="12727" spans="1:33">
      <c r="A12727" s="7"/>
      <c r="B12727" s="7"/>
      <c r="C12727" s="7"/>
      <c r="D12727" s="7"/>
      <c r="E12727" s="7"/>
      <c r="F12727" s="7"/>
      <c r="G12727" s="7"/>
      <c r="H12727" s="7"/>
      <c r="J12727" s="7"/>
      <c r="K12727" s="7"/>
      <c r="L12727" s="7"/>
      <c r="Q12727" s="7"/>
      <c r="S12727" s="7"/>
      <c r="T12727" s="7"/>
      <c r="Y12727" s="7"/>
      <c r="AA12727" s="7"/>
      <c r="AB12727" s="7"/>
      <c r="AG12727" s="7"/>
    </row>
    <row r="12728" spans="1:33">
      <c r="A12728" s="7"/>
      <c r="B12728" s="7"/>
      <c r="C12728" s="7"/>
      <c r="D12728" s="7"/>
      <c r="E12728" s="7"/>
      <c r="F12728" s="7"/>
      <c r="G12728" s="7"/>
      <c r="H12728" s="7"/>
      <c r="J12728" s="7"/>
      <c r="K12728" s="7"/>
      <c r="L12728" s="7"/>
      <c r="Q12728" s="7"/>
      <c r="S12728" s="7"/>
      <c r="T12728" s="7"/>
      <c r="Y12728" s="7"/>
      <c r="AA12728" s="7"/>
      <c r="AB12728" s="7"/>
      <c r="AG12728" s="7"/>
    </row>
    <row r="12729" spans="1:33">
      <c r="A12729" s="7"/>
      <c r="B12729" s="7"/>
      <c r="C12729" s="7"/>
      <c r="D12729" s="7"/>
      <c r="E12729" s="7"/>
      <c r="F12729" s="7"/>
      <c r="G12729" s="7"/>
      <c r="H12729" s="7"/>
      <c r="J12729" s="7"/>
      <c r="K12729" s="7"/>
      <c r="L12729" s="7"/>
      <c r="Q12729" s="7"/>
      <c r="S12729" s="7"/>
      <c r="T12729" s="7"/>
      <c r="Y12729" s="7"/>
      <c r="AA12729" s="7"/>
      <c r="AB12729" s="7"/>
      <c r="AG12729" s="7"/>
    </row>
    <row r="12730" spans="1:33">
      <c r="A12730" s="7"/>
      <c r="B12730" s="7"/>
      <c r="C12730" s="7"/>
      <c r="D12730" s="7"/>
      <c r="E12730" s="7"/>
      <c r="F12730" s="7"/>
      <c r="G12730" s="7"/>
      <c r="H12730" s="7"/>
      <c r="J12730" s="7"/>
      <c r="K12730" s="7"/>
      <c r="L12730" s="7"/>
      <c r="Q12730" s="7"/>
      <c r="S12730" s="7"/>
      <c r="T12730" s="7"/>
      <c r="Y12730" s="7"/>
      <c r="AA12730" s="7"/>
      <c r="AB12730" s="7"/>
      <c r="AG12730" s="7"/>
    </row>
    <row r="12731" spans="1:33">
      <c r="A12731" s="7"/>
      <c r="B12731" s="7"/>
      <c r="C12731" s="7"/>
      <c r="D12731" s="7"/>
      <c r="E12731" s="7"/>
      <c r="F12731" s="7"/>
      <c r="G12731" s="7"/>
      <c r="H12731" s="7"/>
      <c r="J12731" s="7"/>
      <c r="K12731" s="7"/>
      <c r="L12731" s="7"/>
      <c r="Q12731" s="7"/>
      <c r="S12731" s="7"/>
      <c r="T12731" s="7"/>
      <c r="Y12731" s="7"/>
      <c r="AA12731" s="7"/>
      <c r="AB12731" s="7"/>
      <c r="AG12731" s="7"/>
    </row>
    <row r="12732" spans="1:33">
      <c r="A12732" s="7"/>
      <c r="B12732" s="7"/>
      <c r="C12732" s="7"/>
      <c r="D12732" s="7"/>
      <c r="E12732" s="7"/>
      <c r="F12732" s="7"/>
      <c r="G12732" s="7"/>
      <c r="H12732" s="7"/>
      <c r="J12732" s="7"/>
      <c r="K12732" s="7"/>
      <c r="L12732" s="7"/>
      <c r="Q12732" s="7"/>
      <c r="S12732" s="7"/>
      <c r="T12732" s="7"/>
      <c r="Y12732" s="7"/>
      <c r="AA12732" s="7"/>
      <c r="AB12732" s="7"/>
      <c r="AG12732" s="7"/>
    </row>
    <row r="12733" spans="1:33">
      <c r="A12733" s="7"/>
      <c r="B12733" s="7"/>
      <c r="C12733" s="7"/>
      <c r="D12733" s="7"/>
      <c r="E12733" s="7"/>
      <c r="F12733" s="7"/>
      <c r="G12733" s="7"/>
      <c r="H12733" s="7"/>
      <c r="J12733" s="7"/>
      <c r="K12733" s="7"/>
      <c r="L12733" s="7"/>
      <c r="Q12733" s="7"/>
      <c r="S12733" s="7"/>
      <c r="T12733" s="7"/>
      <c r="Y12733" s="7"/>
      <c r="AA12733" s="7"/>
      <c r="AB12733" s="7"/>
      <c r="AG12733" s="7"/>
    </row>
    <row r="12734" spans="1:33">
      <c r="A12734" s="7"/>
      <c r="B12734" s="7"/>
      <c r="C12734" s="7"/>
      <c r="D12734" s="7"/>
      <c r="E12734" s="7"/>
      <c r="F12734" s="7"/>
      <c r="G12734" s="7"/>
      <c r="H12734" s="7"/>
      <c r="J12734" s="7"/>
      <c r="K12734" s="7"/>
      <c r="L12734" s="7"/>
      <c r="Q12734" s="7"/>
      <c r="S12734" s="7"/>
      <c r="T12734" s="7"/>
      <c r="Y12734" s="7"/>
      <c r="AA12734" s="7"/>
      <c r="AB12734" s="7"/>
      <c r="AG12734" s="7"/>
    </row>
    <row r="12735" spans="1:33">
      <c r="A12735" s="7"/>
      <c r="B12735" s="7"/>
      <c r="C12735" s="7"/>
      <c r="D12735" s="7"/>
      <c r="E12735" s="7"/>
      <c r="F12735" s="7"/>
      <c r="G12735" s="7"/>
      <c r="H12735" s="7"/>
      <c r="J12735" s="7"/>
      <c r="K12735" s="7"/>
      <c r="L12735" s="7"/>
      <c r="Q12735" s="7"/>
      <c r="S12735" s="7"/>
      <c r="T12735" s="7"/>
      <c r="Y12735" s="7"/>
      <c r="AA12735" s="7"/>
      <c r="AB12735" s="7"/>
      <c r="AG12735" s="7"/>
    </row>
    <row r="12736" spans="1:33">
      <c r="A12736" s="7"/>
      <c r="B12736" s="7"/>
      <c r="C12736" s="7"/>
      <c r="D12736" s="7"/>
      <c r="E12736" s="7"/>
      <c r="F12736" s="7"/>
      <c r="G12736" s="7"/>
      <c r="H12736" s="7"/>
      <c r="J12736" s="7"/>
      <c r="K12736" s="7"/>
      <c r="L12736" s="7"/>
      <c r="Q12736" s="7"/>
      <c r="S12736" s="7"/>
      <c r="T12736" s="7"/>
      <c r="Y12736" s="7"/>
      <c r="AA12736" s="7"/>
      <c r="AB12736" s="7"/>
      <c r="AG12736" s="7"/>
    </row>
    <row r="12737" spans="1:33">
      <c r="A12737" s="7"/>
      <c r="B12737" s="7"/>
      <c r="C12737" s="7"/>
      <c r="D12737" s="7"/>
      <c r="E12737" s="7"/>
      <c r="F12737" s="7"/>
      <c r="G12737" s="7"/>
      <c r="H12737" s="7"/>
      <c r="J12737" s="7"/>
      <c r="K12737" s="7"/>
      <c r="L12737" s="7"/>
      <c r="Q12737" s="7"/>
      <c r="S12737" s="7"/>
      <c r="T12737" s="7"/>
      <c r="Y12737" s="7"/>
      <c r="AA12737" s="7"/>
      <c r="AB12737" s="7"/>
      <c r="AG12737" s="7"/>
    </row>
    <row r="12738" spans="1:33">
      <c r="A12738" s="7"/>
      <c r="B12738" s="7"/>
      <c r="C12738" s="7"/>
      <c r="D12738" s="7"/>
      <c r="E12738" s="7"/>
      <c r="F12738" s="7"/>
      <c r="G12738" s="7"/>
      <c r="H12738" s="7"/>
      <c r="J12738" s="7"/>
      <c r="K12738" s="7"/>
      <c r="L12738" s="7"/>
      <c r="Q12738" s="7"/>
      <c r="S12738" s="7"/>
      <c r="T12738" s="7"/>
      <c r="Y12738" s="7"/>
      <c r="AA12738" s="7"/>
      <c r="AB12738" s="7"/>
      <c r="AG12738" s="7"/>
    </row>
    <row r="12739" spans="1:33">
      <c r="A12739" s="7"/>
      <c r="B12739" s="7"/>
      <c r="C12739" s="7"/>
      <c r="D12739" s="7"/>
      <c r="E12739" s="7"/>
      <c r="F12739" s="7"/>
      <c r="G12739" s="7"/>
      <c r="H12739" s="7"/>
      <c r="J12739" s="7"/>
      <c r="K12739" s="7"/>
      <c r="L12739" s="7"/>
      <c r="Q12739" s="7"/>
      <c r="S12739" s="7"/>
      <c r="T12739" s="7"/>
      <c r="Y12739" s="7"/>
      <c r="AA12739" s="7"/>
      <c r="AB12739" s="7"/>
      <c r="AG12739" s="7"/>
    </row>
    <row r="12740" spans="1:33">
      <c r="A12740" s="7"/>
      <c r="B12740" s="7"/>
      <c r="C12740" s="7"/>
      <c r="D12740" s="7"/>
      <c r="E12740" s="7"/>
      <c r="F12740" s="7"/>
      <c r="G12740" s="7"/>
      <c r="H12740" s="7"/>
      <c r="J12740" s="7"/>
      <c r="K12740" s="7"/>
      <c r="L12740" s="7"/>
      <c r="Q12740" s="7"/>
      <c r="S12740" s="7"/>
      <c r="T12740" s="7"/>
      <c r="Y12740" s="7"/>
      <c r="AA12740" s="7"/>
      <c r="AB12740" s="7"/>
      <c r="AG12740" s="7"/>
    </row>
    <row r="12741" spans="1:33">
      <c r="A12741" s="7"/>
      <c r="B12741" s="7"/>
      <c r="C12741" s="7"/>
      <c r="D12741" s="7"/>
      <c r="E12741" s="7"/>
      <c r="F12741" s="7"/>
      <c r="G12741" s="7"/>
      <c r="H12741" s="7"/>
      <c r="J12741" s="7"/>
      <c r="K12741" s="7"/>
      <c r="L12741" s="7"/>
      <c r="Q12741" s="7"/>
      <c r="S12741" s="7"/>
      <c r="T12741" s="7"/>
      <c r="Y12741" s="7"/>
      <c r="AA12741" s="7"/>
      <c r="AB12741" s="7"/>
      <c r="AG12741" s="7"/>
    </row>
    <row r="12742" spans="1:33">
      <c r="A12742" s="7"/>
      <c r="B12742" s="7"/>
      <c r="C12742" s="7"/>
      <c r="D12742" s="7"/>
      <c r="E12742" s="7"/>
      <c r="F12742" s="7"/>
      <c r="G12742" s="7"/>
      <c r="H12742" s="7"/>
      <c r="J12742" s="7"/>
      <c r="K12742" s="7"/>
      <c r="L12742" s="7"/>
      <c r="Q12742" s="7"/>
      <c r="S12742" s="7"/>
      <c r="T12742" s="7"/>
      <c r="Y12742" s="7"/>
      <c r="AA12742" s="7"/>
      <c r="AB12742" s="7"/>
      <c r="AG12742" s="7"/>
    </row>
    <row r="12743" spans="1:33">
      <c r="A12743" s="7"/>
      <c r="B12743" s="7"/>
      <c r="C12743" s="7"/>
      <c r="D12743" s="7"/>
      <c r="E12743" s="7"/>
      <c r="F12743" s="7"/>
      <c r="G12743" s="7"/>
      <c r="H12743" s="7"/>
      <c r="J12743" s="7"/>
      <c r="K12743" s="7"/>
      <c r="L12743" s="7"/>
      <c r="Q12743" s="7"/>
      <c r="S12743" s="7"/>
      <c r="T12743" s="7"/>
      <c r="Y12743" s="7"/>
      <c r="AA12743" s="7"/>
      <c r="AB12743" s="7"/>
      <c r="AG12743" s="7"/>
    </row>
    <row r="12744" spans="1:33">
      <c r="A12744" s="7"/>
      <c r="B12744" s="7"/>
      <c r="C12744" s="7"/>
      <c r="D12744" s="7"/>
      <c r="E12744" s="7"/>
      <c r="F12744" s="7"/>
      <c r="G12744" s="7"/>
      <c r="H12744" s="7"/>
      <c r="J12744" s="7"/>
      <c r="K12744" s="7"/>
      <c r="L12744" s="7"/>
      <c r="Q12744" s="7"/>
      <c r="S12744" s="7"/>
      <c r="T12744" s="7"/>
      <c r="Y12744" s="7"/>
      <c r="AA12744" s="7"/>
      <c r="AB12744" s="7"/>
      <c r="AG12744" s="7"/>
    </row>
    <row r="12745" spans="1:33">
      <c r="A12745" s="7"/>
      <c r="B12745" s="7"/>
      <c r="C12745" s="7"/>
      <c r="D12745" s="7"/>
      <c r="E12745" s="7"/>
      <c r="F12745" s="7"/>
      <c r="G12745" s="7"/>
      <c r="H12745" s="7"/>
      <c r="J12745" s="7"/>
      <c r="K12745" s="7"/>
      <c r="L12745" s="7"/>
      <c r="Q12745" s="7"/>
      <c r="S12745" s="7"/>
      <c r="T12745" s="7"/>
      <c r="Y12745" s="7"/>
      <c r="AA12745" s="7"/>
      <c r="AB12745" s="7"/>
      <c r="AG12745" s="7"/>
    </row>
    <row r="12746" spans="1:33">
      <c r="A12746" s="7"/>
      <c r="B12746" s="7"/>
      <c r="C12746" s="7"/>
      <c r="D12746" s="7"/>
      <c r="E12746" s="7"/>
      <c r="F12746" s="7"/>
      <c r="G12746" s="7"/>
      <c r="H12746" s="7"/>
      <c r="J12746" s="7"/>
      <c r="K12746" s="7"/>
      <c r="L12746" s="7"/>
      <c r="Q12746" s="7"/>
      <c r="S12746" s="7"/>
      <c r="T12746" s="7"/>
      <c r="Y12746" s="7"/>
      <c r="AA12746" s="7"/>
      <c r="AB12746" s="7"/>
      <c r="AG12746" s="7"/>
    </row>
    <row r="12747" spans="1:33">
      <c r="A12747" s="7"/>
      <c r="B12747" s="7"/>
      <c r="C12747" s="7"/>
      <c r="D12747" s="7"/>
      <c r="E12747" s="7"/>
      <c r="F12747" s="7"/>
      <c r="G12747" s="7"/>
      <c r="H12747" s="7"/>
      <c r="J12747" s="7"/>
      <c r="K12747" s="7"/>
      <c r="L12747" s="7"/>
      <c r="Q12747" s="7"/>
      <c r="S12747" s="7"/>
      <c r="T12747" s="7"/>
      <c r="Y12747" s="7"/>
      <c r="AA12747" s="7"/>
      <c r="AB12747" s="7"/>
      <c r="AG12747" s="7"/>
    </row>
    <row r="12748" spans="1:33">
      <c r="A12748" s="7"/>
      <c r="B12748" s="7"/>
      <c r="C12748" s="7"/>
      <c r="D12748" s="7"/>
      <c r="E12748" s="7"/>
      <c r="F12748" s="7"/>
      <c r="G12748" s="7"/>
      <c r="H12748" s="7"/>
      <c r="J12748" s="7"/>
      <c r="K12748" s="7"/>
      <c r="L12748" s="7"/>
      <c r="Q12748" s="7"/>
      <c r="S12748" s="7"/>
      <c r="T12748" s="7"/>
      <c r="Y12748" s="7"/>
      <c r="AA12748" s="7"/>
      <c r="AB12748" s="7"/>
      <c r="AG12748" s="7"/>
    </row>
    <row r="12749" spans="1:33">
      <c r="A12749" s="7"/>
      <c r="B12749" s="7"/>
      <c r="C12749" s="7"/>
      <c r="D12749" s="7"/>
      <c r="E12749" s="7"/>
      <c r="F12749" s="7"/>
      <c r="G12749" s="7"/>
      <c r="H12749" s="7"/>
      <c r="J12749" s="7"/>
      <c r="K12749" s="7"/>
      <c r="L12749" s="7"/>
      <c r="Q12749" s="7"/>
      <c r="S12749" s="7"/>
      <c r="T12749" s="7"/>
      <c r="Y12749" s="7"/>
      <c r="AA12749" s="7"/>
      <c r="AB12749" s="7"/>
      <c r="AG12749" s="7"/>
    </row>
    <row r="12750" spans="1:33">
      <c r="A12750" s="7"/>
      <c r="B12750" s="7"/>
      <c r="C12750" s="7"/>
      <c r="D12750" s="7"/>
      <c r="E12750" s="7"/>
      <c r="F12750" s="7"/>
      <c r="G12750" s="7"/>
      <c r="H12750" s="7"/>
      <c r="J12750" s="7"/>
      <c r="K12750" s="7"/>
      <c r="L12750" s="7"/>
      <c r="Q12750" s="7"/>
      <c r="S12750" s="7"/>
      <c r="T12750" s="7"/>
      <c r="Y12750" s="7"/>
      <c r="AA12750" s="7"/>
      <c r="AB12750" s="7"/>
      <c r="AG12750" s="7"/>
    </row>
    <row r="12751" spans="1:33">
      <c r="A12751" s="7"/>
      <c r="B12751" s="7"/>
      <c r="C12751" s="7"/>
      <c r="D12751" s="7"/>
      <c r="E12751" s="7"/>
      <c r="F12751" s="7"/>
      <c r="G12751" s="7"/>
      <c r="H12751" s="7"/>
      <c r="J12751" s="7"/>
      <c r="K12751" s="7"/>
      <c r="L12751" s="7"/>
      <c r="Q12751" s="7"/>
      <c r="S12751" s="7"/>
      <c r="T12751" s="7"/>
      <c r="Y12751" s="7"/>
      <c r="AA12751" s="7"/>
      <c r="AB12751" s="7"/>
      <c r="AG12751" s="7"/>
    </row>
    <row r="12752" spans="1:33">
      <c r="A12752" s="7"/>
      <c r="B12752" s="7"/>
      <c r="C12752" s="7"/>
      <c r="D12752" s="7"/>
      <c r="E12752" s="7"/>
      <c r="F12752" s="7"/>
      <c r="G12752" s="7"/>
      <c r="H12752" s="7"/>
      <c r="J12752" s="7"/>
      <c r="K12752" s="7"/>
      <c r="L12752" s="7"/>
      <c r="Q12752" s="7"/>
      <c r="S12752" s="7"/>
      <c r="T12752" s="7"/>
      <c r="Y12752" s="7"/>
      <c r="AA12752" s="7"/>
      <c r="AB12752" s="7"/>
      <c r="AG12752" s="7"/>
    </row>
    <row r="12753" spans="1:33">
      <c r="A12753" s="7"/>
      <c r="B12753" s="7"/>
      <c r="C12753" s="7"/>
      <c r="D12753" s="7"/>
      <c r="E12753" s="7"/>
      <c r="F12753" s="7"/>
      <c r="G12753" s="7"/>
      <c r="H12753" s="7"/>
      <c r="J12753" s="7"/>
      <c r="K12753" s="7"/>
      <c r="L12753" s="7"/>
      <c r="Q12753" s="7"/>
      <c r="S12753" s="7"/>
      <c r="T12753" s="7"/>
      <c r="Y12753" s="7"/>
      <c r="AA12753" s="7"/>
      <c r="AB12753" s="7"/>
      <c r="AG12753" s="7"/>
    </row>
    <row r="12754" spans="1:33">
      <c r="A12754" s="7"/>
      <c r="B12754" s="7"/>
      <c r="C12754" s="7"/>
      <c r="D12754" s="7"/>
      <c r="E12754" s="7"/>
      <c r="F12754" s="7"/>
      <c r="G12754" s="7"/>
      <c r="H12754" s="7"/>
      <c r="J12754" s="7"/>
      <c r="K12754" s="7"/>
      <c r="L12754" s="7"/>
      <c r="Q12754" s="7"/>
      <c r="S12754" s="7"/>
      <c r="T12754" s="7"/>
      <c r="Y12754" s="7"/>
      <c r="AA12754" s="7"/>
      <c r="AB12754" s="7"/>
      <c r="AG12754" s="7"/>
    </row>
    <row r="12755" spans="1:33">
      <c r="A12755" s="7"/>
      <c r="B12755" s="7"/>
      <c r="C12755" s="7"/>
      <c r="D12755" s="7"/>
      <c r="E12755" s="7"/>
      <c r="F12755" s="7"/>
      <c r="G12755" s="7"/>
      <c r="H12755" s="7"/>
      <c r="J12755" s="7"/>
      <c r="K12755" s="7"/>
      <c r="L12755" s="7"/>
      <c r="Q12755" s="7"/>
      <c r="S12755" s="7"/>
      <c r="T12755" s="7"/>
      <c r="Y12755" s="7"/>
      <c r="AA12755" s="7"/>
      <c r="AB12755" s="7"/>
      <c r="AG12755" s="7"/>
    </row>
    <row r="12756" spans="1:33">
      <c r="A12756" s="7"/>
      <c r="B12756" s="7"/>
      <c r="C12756" s="7"/>
      <c r="D12756" s="7"/>
      <c r="E12756" s="7"/>
      <c r="F12756" s="7"/>
      <c r="G12756" s="7"/>
      <c r="H12756" s="7"/>
      <c r="J12756" s="7"/>
      <c r="K12756" s="7"/>
      <c r="L12756" s="7"/>
      <c r="Q12756" s="7"/>
      <c r="S12756" s="7"/>
      <c r="T12756" s="7"/>
      <c r="Y12756" s="7"/>
      <c r="AA12756" s="7"/>
      <c r="AB12756" s="7"/>
      <c r="AG12756" s="7"/>
    </row>
    <row r="12757" spans="1:33">
      <c r="A12757" s="7"/>
      <c r="B12757" s="7"/>
      <c r="C12757" s="7"/>
      <c r="D12757" s="7"/>
      <c r="E12757" s="7"/>
      <c r="F12757" s="7"/>
      <c r="G12757" s="7"/>
      <c r="H12757" s="7"/>
      <c r="J12757" s="7"/>
      <c r="K12757" s="7"/>
      <c r="L12757" s="7"/>
      <c r="Q12757" s="7"/>
      <c r="S12757" s="7"/>
      <c r="T12757" s="7"/>
      <c r="Y12757" s="7"/>
      <c r="AA12757" s="7"/>
      <c r="AB12757" s="7"/>
      <c r="AG12757" s="7"/>
    </row>
    <row r="12758" spans="1:33">
      <c r="A12758" s="7"/>
      <c r="B12758" s="7"/>
      <c r="C12758" s="7"/>
      <c r="D12758" s="7"/>
      <c r="E12758" s="7"/>
      <c r="F12758" s="7"/>
      <c r="G12758" s="7"/>
      <c r="H12758" s="7"/>
      <c r="J12758" s="7"/>
      <c r="K12758" s="7"/>
      <c r="L12758" s="7"/>
      <c r="Q12758" s="7"/>
      <c r="S12758" s="7"/>
      <c r="T12758" s="7"/>
      <c r="Y12758" s="7"/>
      <c r="AA12758" s="7"/>
      <c r="AB12758" s="7"/>
      <c r="AG12758" s="7"/>
    </row>
    <row r="12759" spans="1:33">
      <c r="A12759" s="7"/>
      <c r="B12759" s="7"/>
      <c r="C12759" s="7"/>
      <c r="D12759" s="7"/>
      <c r="E12759" s="7"/>
      <c r="F12759" s="7"/>
      <c r="G12759" s="7"/>
      <c r="H12759" s="7"/>
      <c r="J12759" s="7"/>
      <c r="K12759" s="7"/>
      <c r="L12759" s="7"/>
      <c r="Q12759" s="7"/>
      <c r="S12759" s="7"/>
      <c r="T12759" s="7"/>
      <c r="Y12759" s="7"/>
      <c r="AA12759" s="7"/>
      <c r="AB12759" s="7"/>
      <c r="AG12759" s="7"/>
    </row>
    <row r="12760" spans="1:33">
      <c r="A12760" s="7"/>
      <c r="B12760" s="7"/>
      <c r="C12760" s="7"/>
      <c r="D12760" s="7"/>
      <c r="E12760" s="7"/>
      <c r="F12760" s="7"/>
      <c r="G12760" s="7"/>
      <c r="H12760" s="7"/>
      <c r="J12760" s="7"/>
      <c r="K12760" s="7"/>
      <c r="L12760" s="7"/>
      <c r="Q12760" s="7"/>
      <c r="S12760" s="7"/>
      <c r="T12760" s="7"/>
      <c r="Y12760" s="7"/>
      <c r="AA12760" s="7"/>
      <c r="AB12760" s="7"/>
      <c r="AG12760" s="7"/>
    </row>
    <row r="12761" spans="1:33">
      <c r="A12761" s="7"/>
      <c r="B12761" s="7"/>
      <c r="C12761" s="7"/>
      <c r="D12761" s="7"/>
      <c r="E12761" s="7"/>
      <c r="F12761" s="7"/>
      <c r="G12761" s="7"/>
      <c r="H12761" s="7"/>
      <c r="J12761" s="7"/>
      <c r="K12761" s="7"/>
      <c r="L12761" s="7"/>
      <c r="Q12761" s="7"/>
      <c r="S12761" s="7"/>
      <c r="T12761" s="7"/>
      <c r="Y12761" s="7"/>
      <c r="AA12761" s="7"/>
      <c r="AB12761" s="7"/>
      <c r="AG12761" s="7"/>
    </row>
    <row r="12762" spans="1:33">
      <c r="A12762" s="7"/>
      <c r="B12762" s="7"/>
      <c r="C12762" s="7"/>
      <c r="D12762" s="7"/>
      <c r="E12762" s="7"/>
      <c r="F12762" s="7"/>
      <c r="G12762" s="7"/>
      <c r="H12762" s="7"/>
      <c r="J12762" s="7"/>
      <c r="K12762" s="7"/>
      <c r="L12762" s="7"/>
      <c r="Q12762" s="7"/>
      <c r="S12762" s="7"/>
      <c r="T12762" s="7"/>
      <c r="Y12762" s="7"/>
      <c r="AA12762" s="7"/>
      <c r="AB12762" s="7"/>
      <c r="AG12762" s="7"/>
    </row>
    <row r="12763" spans="1:33">
      <c r="A12763" s="7"/>
      <c r="B12763" s="7"/>
      <c r="C12763" s="7"/>
      <c r="D12763" s="7"/>
      <c r="E12763" s="7"/>
      <c r="F12763" s="7"/>
      <c r="G12763" s="7"/>
      <c r="H12763" s="7"/>
      <c r="J12763" s="7"/>
      <c r="K12763" s="7"/>
      <c r="L12763" s="7"/>
      <c r="Q12763" s="7"/>
      <c r="S12763" s="7"/>
      <c r="T12763" s="7"/>
      <c r="Y12763" s="7"/>
      <c r="AA12763" s="7"/>
      <c r="AB12763" s="7"/>
      <c r="AG12763" s="7"/>
    </row>
    <row r="12764" spans="1:33">
      <c r="A12764" s="7"/>
      <c r="B12764" s="7"/>
      <c r="C12764" s="7"/>
      <c r="D12764" s="7"/>
      <c r="E12764" s="7"/>
      <c r="F12764" s="7"/>
      <c r="G12764" s="7"/>
      <c r="H12764" s="7"/>
      <c r="J12764" s="7"/>
      <c r="K12764" s="7"/>
      <c r="L12764" s="7"/>
      <c r="Q12764" s="7"/>
      <c r="S12764" s="7"/>
      <c r="T12764" s="7"/>
      <c r="Y12764" s="7"/>
      <c r="AA12764" s="7"/>
      <c r="AB12764" s="7"/>
      <c r="AG12764" s="7"/>
    </row>
    <row r="12765" spans="1:33">
      <c r="A12765" s="7"/>
      <c r="B12765" s="7"/>
      <c r="C12765" s="7"/>
      <c r="D12765" s="7"/>
      <c r="E12765" s="7"/>
      <c r="F12765" s="7"/>
      <c r="G12765" s="7"/>
      <c r="H12765" s="7"/>
      <c r="J12765" s="7"/>
      <c r="K12765" s="7"/>
      <c r="L12765" s="7"/>
      <c r="Q12765" s="7"/>
      <c r="S12765" s="7"/>
      <c r="T12765" s="7"/>
      <c r="Y12765" s="7"/>
      <c r="AA12765" s="7"/>
      <c r="AB12765" s="7"/>
      <c r="AG12765" s="7"/>
    </row>
    <row r="12766" spans="1:33">
      <c r="A12766" s="7"/>
      <c r="B12766" s="7"/>
      <c r="C12766" s="7"/>
      <c r="D12766" s="7"/>
      <c r="E12766" s="7"/>
      <c r="F12766" s="7"/>
      <c r="G12766" s="7"/>
      <c r="H12766" s="7"/>
      <c r="J12766" s="7"/>
      <c r="K12766" s="7"/>
      <c r="L12766" s="7"/>
      <c r="Q12766" s="7"/>
      <c r="S12766" s="7"/>
      <c r="T12766" s="7"/>
      <c r="Y12766" s="7"/>
      <c r="AA12766" s="7"/>
      <c r="AB12766" s="7"/>
      <c r="AG12766" s="7"/>
    </row>
    <row r="12767" spans="1:33">
      <c r="A12767" s="7"/>
      <c r="B12767" s="7"/>
      <c r="C12767" s="7"/>
      <c r="D12767" s="7"/>
      <c r="E12767" s="7"/>
      <c r="F12767" s="7"/>
      <c r="G12767" s="7"/>
      <c r="H12767" s="7"/>
      <c r="J12767" s="7"/>
      <c r="K12767" s="7"/>
      <c r="L12767" s="7"/>
      <c r="Q12767" s="7"/>
      <c r="S12767" s="7"/>
      <c r="T12767" s="7"/>
      <c r="Y12767" s="7"/>
      <c r="AA12767" s="7"/>
      <c r="AB12767" s="7"/>
      <c r="AG12767" s="7"/>
    </row>
    <row r="12768" spans="1:33">
      <c r="A12768" s="7"/>
      <c r="B12768" s="7"/>
      <c r="C12768" s="7"/>
      <c r="D12768" s="7"/>
      <c r="E12768" s="7"/>
      <c r="F12768" s="7"/>
      <c r="G12768" s="7"/>
      <c r="H12768" s="7"/>
      <c r="J12768" s="7"/>
      <c r="K12768" s="7"/>
      <c r="L12768" s="7"/>
      <c r="Q12768" s="7"/>
      <c r="S12768" s="7"/>
      <c r="T12768" s="7"/>
      <c r="Y12768" s="7"/>
      <c r="AA12768" s="7"/>
      <c r="AB12768" s="7"/>
      <c r="AG12768" s="7"/>
    </row>
    <row r="12769" spans="1:33">
      <c r="A12769" s="7"/>
      <c r="B12769" s="7"/>
      <c r="C12769" s="7"/>
      <c r="D12769" s="7"/>
      <c r="E12769" s="7"/>
      <c r="F12769" s="7"/>
      <c r="G12769" s="7"/>
      <c r="H12769" s="7"/>
      <c r="J12769" s="7"/>
      <c r="K12769" s="7"/>
      <c r="L12769" s="7"/>
      <c r="Q12769" s="7"/>
      <c r="S12769" s="7"/>
      <c r="T12769" s="7"/>
      <c r="Y12769" s="7"/>
      <c r="AA12769" s="7"/>
      <c r="AB12769" s="7"/>
      <c r="AG12769" s="7"/>
    </row>
    <row r="12770" spans="1:33">
      <c r="A12770" s="7"/>
      <c r="B12770" s="7"/>
      <c r="C12770" s="7"/>
      <c r="D12770" s="7"/>
      <c r="E12770" s="7"/>
      <c r="F12770" s="7"/>
      <c r="G12770" s="7"/>
      <c r="H12770" s="7"/>
      <c r="J12770" s="7"/>
      <c r="K12770" s="7"/>
      <c r="L12770" s="7"/>
      <c r="Q12770" s="7"/>
      <c r="S12770" s="7"/>
      <c r="T12770" s="7"/>
      <c r="Y12770" s="7"/>
      <c r="AA12770" s="7"/>
      <c r="AB12770" s="7"/>
      <c r="AG12770" s="7"/>
    </row>
    <row r="12771" spans="1:33">
      <c r="A12771" s="7"/>
      <c r="B12771" s="7"/>
      <c r="C12771" s="7"/>
      <c r="D12771" s="7"/>
      <c r="E12771" s="7"/>
      <c r="F12771" s="7"/>
      <c r="G12771" s="7"/>
      <c r="H12771" s="7"/>
      <c r="J12771" s="7"/>
      <c r="K12771" s="7"/>
      <c r="L12771" s="7"/>
      <c r="Q12771" s="7"/>
      <c r="S12771" s="7"/>
      <c r="T12771" s="7"/>
      <c r="Y12771" s="7"/>
      <c r="AA12771" s="7"/>
      <c r="AB12771" s="7"/>
      <c r="AG12771" s="7"/>
    </row>
    <row r="12772" spans="1:33">
      <c r="A12772" s="7"/>
      <c r="B12772" s="7"/>
      <c r="C12772" s="7"/>
      <c r="D12772" s="7"/>
      <c r="E12772" s="7"/>
      <c r="F12772" s="7"/>
      <c r="G12772" s="7"/>
      <c r="H12772" s="7"/>
      <c r="J12772" s="7"/>
      <c r="K12772" s="7"/>
      <c r="L12772" s="7"/>
      <c r="Q12772" s="7"/>
      <c r="S12772" s="7"/>
      <c r="T12772" s="7"/>
      <c r="Y12772" s="7"/>
      <c r="AA12772" s="7"/>
      <c r="AB12772" s="7"/>
      <c r="AG12772" s="7"/>
    </row>
    <row r="12773" spans="1:33">
      <c r="A12773" s="7"/>
      <c r="B12773" s="7"/>
      <c r="C12773" s="7"/>
      <c r="D12773" s="7"/>
      <c r="E12773" s="7"/>
      <c r="F12773" s="7"/>
      <c r="G12773" s="7"/>
      <c r="H12773" s="7"/>
      <c r="J12773" s="7"/>
      <c r="K12773" s="7"/>
      <c r="L12773" s="7"/>
      <c r="Q12773" s="7"/>
      <c r="S12773" s="7"/>
      <c r="T12773" s="7"/>
      <c r="Y12773" s="7"/>
      <c r="AA12773" s="7"/>
      <c r="AB12773" s="7"/>
      <c r="AG12773" s="7"/>
    </row>
    <row r="12774" spans="1:33">
      <c r="A12774" s="7"/>
      <c r="B12774" s="7"/>
      <c r="C12774" s="7"/>
      <c r="D12774" s="7"/>
      <c r="E12774" s="7"/>
      <c r="F12774" s="7"/>
      <c r="G12774" s="7"/>
      <c r="H12774" s="7"/>
      <c r="J12774" s="7"/>
      <c r="K12774" s="7"/>
      <c r="L12774" s="7"/>
      <c r="Q12774" s="7"/>
      <c r="S12774" s="7"/>
      <c r="T12774" s="7"/>
      <c r="Y12774" s="7"/>
      <c r="AA12774" s="7"/>
      <c r="AB12774" s="7"/>
      <c r="AG12774" s="7"/>
    </row>
    <row r="12775" spans="1:33">
      <c r="A12775" s="7"/>
      <c r="B12775" s="7"/>
      <c r="C12775" s="7"/>
      <c r="D12775" s="7"/>
      <c r="E12775" s="7"/>
      <c r="F12775" s="7"/>
      <c r="G12775" s="7"/>
      <c r="H12775" s="7"/>
      <c r="J12775" s="7"/>
      <c r="K12775" s="7"/>
      <c r="L12775" s="7"/>
      <c r="Q12775" s="7"/>
      <c r="S12775" s="7"/>
      <c r="T12775" s="7"/>
      <c r="Y12775" s="7"/>
      <c r="AA12775" s="7"/>
      <c r="AB12775" s="7"/>
      <c r="AG12775" s="7"/>
    </row>
    <row r="12776" spans="1:33">
      <c r="A12776" s="7"/>
      <c r="B12776" s="7"/>
      <c r="C12776" s="7"/>
      <c r="D12776" s="7"/>
      <c r="E12776" s="7"/>
      <c r="F12776" s="7"/>
      <c r="G12776" s="7"/>
      <c r="H12776" s="7"/>
      <c r="J12776" s="7"/>
      <c r="K12776" s="7"/>
      <c r="L12776" s="7"/>
      <c r="Q12776" s="7"/>
      <c r="S12776" s="7"/>
      <c r="T12776" s="7"/>
      <c r="Y12776" s="7"/>
      <c r="AA12776" s="7"/>
      <c r="AB12776" s="7"/>
      <c r="AG12776" s="7"/>
    </row>
    <row r="12777" spans="1:33">
      <c r="A12777" s="7"/>
      <c r="B12777" s="7"/>
      <c r="C12777" s="7"/>
      <c r="D12777" s="7"/>
      <c r="E12777" s="7"/>
      <c r="F12777" s="7"/>
      <c r="G12777" s="7"/>
      <c r="H12777" s="7"/>
      <c r="J12777" s="7"/>
      <c r="K12777" s="7"/>
      <c r="L12777" s="7"/>
      <c r="Q12777" s="7"/>
      <c r="S12777" s="7"/>
      <c r="T12777" s="7"/>
      <c r="Y12777" s="7"/>
      <c r="AA12777" s="7"/>
      <c r="AB12777" s="7"/>
      <c r="AG12777" s="7"/>
    </row>
    <row r="12778" spans="1:33">
      <c r="A12778" s="7"/>
      <c r="B12778" s="7"/>
      <c r="C12778" s="7"/>
      <c r="D12778" s="7"/>
      <c r="E12778" s="7"/>
      <c r="F12778" s="7"/>
      <c r="G12778" s="7"/>
      <c r="H12778" s="7"/>
      <c r="J12778" s="7"/>
      <c r="K12778" s="7"/>
      <c r="L12778" s="7"/>
      <c r="Q12778" s="7"/>
      <c r="S12778" s="7"/>
      <c r="T12778" s="7"/>
      <c r="Y12778" s="7"/>
      <c r="AA12778" s="7"/>
      <c r="AB12778" s="7"/>
      <c r="AG12778" s="7"/>
    </row>
    <row r="12779" spans="1:33">
      <c r="A12779" s="7"/>
      <c r="B12779" s="7"/>
      <c r="C12779" s="7"/>
      <c r="D12779" s="7"/>
      <c r="E12779" s="7"/>
      <c r="F12779" s="7"/>
      <c r="G12779" s="7"/>
      <c r="H12779" s="7"/>
      <c r="J12779" s="7"/>
      <c r="K12779" s="7"/>
      <c r="L12779" s="7"/>
      <c r="Q12779" s="7"/>
      <c r="S12779" s="7"/>
      <c r="T12779" s="7"/>
      <c r="Y12779" s="7"/>
      <c r="AA12779" s="7"/>
      <c r="AB12779" s="7"/>
      <c r="AG12779" s="7"/>
    </row>
    <row r="12780" spans="1:33">
      <c r="A12780" s="7"/>
      <c r="B12780" s="7"/>
      <c r="C12780" s="7"/>
      <c r="D12780" s="7"/>
      <c r="E12780" s="7"/>
      <c r="F12780" s="7"/>
      <c r="G12780" s="7"/>
      <c r="H12780" s="7"/>
      <c r="J12780" s="7"/>
      <c r="K12780" s="7"/>
      <c r="L12780" s="7"/>
      <c r="Q12780" s="7"/>
      <c r="S12780" s="7"/>
      <c r="T12780" s="7"/>
      <c r="Y12780" s="7"/>
      <c r="AA12780" s="7"/>
      <c r="AB12780" s="7"/>
      <c r="AG12780" s="7"/>
    </row>
    <row r="12781" spans="1:33">
      <c r="A12781" s="7"/>
      <c r="B12781" s="7"/>
      <c r="C12781" s="7"/>
      <c r="D12781" s="7"/>
      <c r="E12781" s="7"/>
      <c r="F12781" s="7"/>
      <c r="G12781" s="7"/>
      <c r="H12781" s="7"/>
      <c r="J12781" s="7"/>
      <c r="K12781" s="7"/>
      <c r="L12781" s="7"/>
      <c r="Q12781" s="7"/>
      <c r="S12781" s="7"/>
      <c r="T12781" s="7"/>
      <c r="Y12781" s="7"/>
      <c r="AA12781" s="7"/>
      <c r="AB12781" s="7"/>
      <c r="AG12781" s="7"/>
    </row>
    <row r="12782" spans="1:33">
      <c r="A12782" s="7"/>
      <c r="B12782" s="7"/>
      <c r="C12782" s="7"/>
      <c r="D12782" s="7"/>
      <c r="E12782" s="7"/>
      <c r="F12782" s="7"/>
      <c r="G12782" s="7"/>
      <c r="H12782" s="7"/>
      <c r="J12782" s="7"/>
      <c r="K12782" s="7"/>
      <c r="L12782" s="7"/>
      <c r="Q12782" s="7"/>
      <c r="S12782" s="7"/>
      <c r="T12782" s="7"/>
      <c r="Y12782" s="7"/>
      <c r="AA12782" s="7"/>
      <c r="AB12782" s="7"/>
      <c r="AG12782" s="7"/>
    </row>
    <row r="12783" spans="1:33">
      <c r="A12783" s="7"/>
      <c r="B12783" s="7"/>
      <c r="C12783" s="7"/>
      <c r="D12783" s="7"/>
      <c r="E12783" s="7"/>
      <c r="F12783" s="7"/>
      <c r="G12783" s="7"/>
      <c r="H12783" s="7"/>
      <c r="J12783" s="7"/>
      <c r="K12783" s="7"/>
      <c r="L12783" s="7"/>
      <c r="Q12783" s="7"/>
      <c r="S12783" s="7"/>
      <c r="T12783" s="7"/>
      <c r="Y12783" s="7"/>
      <c r="AA12783" s="7"/>
      <c r="AB12783" s="7"/>
      <c r="AG12783" s="7"/>
    </row>
    <row r="12784" spans="1:33">
      <c r="A12784" s="7"/>
      <c r="B12784" s="7"/>
      <c r="C12784" s="7"/>
      <c r="D12784" s="7"/>
      <c r="E12784" s="7"/>
      <c r="F12784" s="7"/>
      <c r="G12784" s="7"/>
      <c r="H12784" s="7"/>
      <c r="J12784" s="7"/>
      <c r="K12784" s="7"/>
      <c r="L12784" s="7"/>
      <c r="Q12784" s="7"/>
      <c r="S12784" s="7"/>
      <c r="T12784" s="7"/>
      <c r="Y12784" s="7"/>
      <c r="AA12784" s="7"/>
      <c r="AB12784" s="7"/>
      <c r="AG12784" s="7"/>
    </row>
    <row r="12785" spans="1:33">
      <c r="A12785" s="7"/>
      <c r="B12785" s="7"/>
      <c r="C12785" s="7"/>
      <c r="D12785" s="7"/>
      <c r="E12785" s="7"/>
      <c r="F12785" s="7"/>
      <c r="G12785" s="7"/>
      <c r="H12785" s="7"/>
      <c r="J12785" s="7"/>
      <c r="K12785" s="7"/>
      <c r="L12785" s="7"/>
      <c r="Q12785" s="7"/>
      <c r="S12785" s="7"/>
      <c r="T12785" s="7"/>
      <c r="Y12785" s="7"/>
      <c r="AA12785" s="7"/>
      <c r="AB12785" s="7"/>
      <c r="AG12785" s="7"/>
    </row>
    <row r="12786" spans="1:33">
      <c r="A12786" s="7"/>
      <c r="B12786" s="7"/>
      <c r="C12786" s="7"/>
      <c r="D12786" s="7"/>
      <c r="E12786" s="7"/>
      <c r="F12786" s="7"/>
      <c r="G12786" s="7"/>
      <c r="H12786" s="7"/>
      <c r="J12786" s="7"/>
      <c r="K12786" s="7"/>
      <c r="L12786" s="7"/>
      <c r="Q12786" s="7"/>
      <c r="S12786" s="7"/>
      <c r="T12786" s="7"/>
      <c r="Y12786" s="7"/>
      <c r="AA12786" s="7"/>
      <c r="AB12786" s="7"/>
      <c r="AG12786" s="7"/>
    </row>
    <row r="12787" spans="1:33">
      <c r="A12787" s="7"/>
      <c r="B12787" s="7"/>
      <c r="C12787" s="7"/>
      <c r="D12787" s="7"/>
      <c r="E12787" s="7"/>
      <c r="F12787" s="7"/>
      <c r="G12787" s="7"/>
      <c r="H12787" s="7"/>
      <c r="J12787" s="7"/>
      <c r="K12787" s="7"/>
      <c r="L12787" s="7"/>
      <c r="Q12787" s="7"/>
      <c r="S12787" s="7"/>
      <c r="T12787" s="7"/>
      <c r="Y12787" s="7"/>
      <c r="AA12787" s="7"/>
      <c r="AB12787" s="7"/>
      <c r="AG12787" s="7"/>
    </row>
    <row r="12788" spans="1:33">
      <c r="A12788" s="7"/>
      <c r="B12788" s="7"/>
      <c r="C12788" s="7"/>
      <c r="D12788" s="7"/>
      <c r="E12788" s="7"/>
      <c r="F12788" s="7"/>
      <c r="G12788" s="7"/>
      <c r="H12788" s="7"/>
      <c r="J12788" s="7"/>
      <c r="K12788" s="7"/>
      <c r="L12788" s="7"/>
      <c r="Q12788" s="7"/>
      <c r="S12788" s="7"/>
      <c r="T12788" s="7"/>
      <c r="Y12788" s="7"/>
      <c r="AA12788" s="7"/>
      <c r="AB12788" s="7"/>
      <c r="AG12788" s="7"/>
    </row>
    <row r="12789" spans="1:33">
      <c r="A12789" s="7"/>
      <c r="B12789" s="7"/>
      <c r="C12789" s="7"/>
      <c r="D12789" s="7"/>
      <c r="E12789" s="7"/>
      <c r="F12789" s="7"/>
      <c r="G12789" s="7"/>
      <c r="H12789" s="7"/>
      <c r="J12789" s="7"/>
      <c r="K12789" s="7"/>
      <c r="L12789" s="7"/>
      <c r="Q12789" s="7"/>
      <c r="S12789" s="7"/>
      <c r="T12789" s="7"/>
      <c r="Y12789" s="7"/>
      <c r="AA12789" s="7"/>
      <c r="AB12789" s="7"/>
      <c r="AG12789" s="7"/>
    </row>
    <row r="12790" spans="1:33">
      <c r="A12790" s="7"/>
      <c r="B12790" s="7"/>
      <c r="C12790" s="7"/>
      <c r="D12790" s="7"/>
      <c r="E12790" s="7"/>
      <c r="F12790" s="7"/>
      <c r="G12790" s="7"/>
      <c r="H12790" s="7"/>
      <c r="J12790" s="7"/>
      <c r="K12790" s="7"/>
      <c r="L12790" s="7"/>
      <c r="Q12790" s="7"/>
      <c r="S12790" s="7"/>
      <c r="T12790" s="7"/>
      <c r="Y12790" s="7"/>
      <c r="AA12790" s="7"/>
      <c r="AB12790" s="7"/>
      <c r="AG12790" s="7"/>
    </row>
    <row r="12791" spans="1:33">
      <c r="A12791" s="7"/>
      <c r="B12791" s="7"/>
      <c r="C12791" s="7"/>
      <c r="D12791" s="7"/>
      <c r="E12791" s="7"/>
      <c r="F12791" s="7"/>
      <c r="G12791" s="7"/>
      <c r="H12791" s="7"/>
      <c r="J12791" s="7"/>
      <c r="K12791" s="7"/>
      <c r="L12791" s="7"/>
      <c r="Q12791" s="7"/>
      <c r="S12791" s="7"/>
      <c r="T12791" s="7"/>
      <c r="Y12791" s="7"/>
      <c r="AA12791" s="7"/>
      <c r="AB12791" s="7"/>
      <c r="AG12791" s="7"/>
    </row>
    <row r="12792" spans="1:33">
      <c r="A12792" s="7"/>
      <c r="B12792" s="7"/>
      <c r="C12792" s="7"/>
      <c r="D12792" s="7"/>
      <c r="E12792" s="7"/>
      <c r="F12792" s="7"/>
      <c r="G12792" s="7"/>
      <c r="H12792" s="7"/>
      <c r="J12792" s="7"/>
      <c r="K12792" s="7"/>
      <c r="L12792" s="7"/>
      <c r="Q12792" s="7"/>
      <c r="S12792" s="7"/>
      <c r="T12792" s="7"/>
      <c r="Y12792" s="7"/>
      <c r="AA12792" s="7"/>
      <c r="AB12792" s="7"/>
      <c r="AG12792" s="7"/>
    </row>
    <row r="12793" spans="1:33">
      <c r="A12793" s="7"/>
      <c r="B12793" s="7"/>
      <c r="C12793" s="7"/>
      <c r="D12793" s="7"/>
      <c r="E12793" s="7"/>
      <c r="F12793" s="7"/>
      <c r="G12793" s="7"/>
      <c r="H12793" s="7"/>
      <c r="J12793" s="7"/>
      <c r="K12793" s="7"/>
      <c r="L12793" s="7"/>
      <c r="Q12793" s="7"/>
      <c r="S12793" s="7"/>
      <c r="T12793" s="7"/>
      <c r="Y12793" s="7"/>
      <c r="AA12793" s="7"/>
      <c r="AB12793" s="7"/>
      <c r="AG12793" s="7"/>
    </row>
    <row r="12794" spans="1:33">
      <c r="A12794" s="7"/>
      <c r="B12794" s="7"/>
      <c r="C12794" s="7"/>
      <c r="D12794" s="7"/>
      <c r="E12794" s="7"/>
      <c r="F12794" s="7"/>
      <c r="G12794" s="7"/>
      <c r="H12794" s="7"/>
      <c r="J12794" s="7"/>
      <c r="K12794" s="7"/>
      <c r="L12794" s="7"/>
      <c r="Q12794" s="7"/>
      <c r="S12794" s="7"/>
      <c r="T12794" s="7"/>
      <c r="Y12794" s="7"/>
      <c r="AA12794" s="7"/>
      <c r="AB12794" s="7"/>
      <c r="AG12794" s="7"/>
    </row>
    <row r="12795" spans="1:33">
      <c r="A12795" s="7"/>
      <c r="B12795" s="7"/>
      <c r="C12795" s="7"/>
      <c r="D12795" s="7"/>
      <c r="E12795" s="7"/>
      <c r="F12795" s="7"/>
      <c r="G12795" s="7"/>
      <c r="H12795" s="7"/>
      <c r="J12795" s="7"/>
      <c r="K12795" s="7"/>
      <c r="L12795" s="7"/>
      <c r="Q12795" s="7"/>
      <c r="S12795" s="7"/>
      <c r="T12795" s="7"/>
      <c r="Y12795" s="7"/>
      <c r="AA12795" s="7"/>
      <c r="AB12795" s="7"/>
      <c r="AG12795" s="7"/>
    </row>
    <row r="12796" spans="1:33">
      <c r="A12796" s="7"/>
      <c r="B12796" s="7"/>
      <c r="C12796" s="7"/>
      <c r="D12796" s="7"/>
      <c r="E12796" s="7"/>
      <c r="F12796" s="7"/>
      <c r="G12796" s="7"/>
      <c r="H12796" s="7"/>
      <c r="J12796" s="7"/>
      <c r="K12796" s="7"/>
      <c r="L12796" s="7"/>
      <c r="Q12796" s="7"/>
      <c r="S12796" s="7"/>
      <c r="T12796" s="7"/>
      <c r="Y12796" s="7"/>
      <c r="AA12796" s="7"/>
      <c r="AB12796" s="7"/>
      <c r="AG12796" s="7"/>
    </row>
    <row r="12797" spans="1:33">
      <c r="A12797" s="7"/>
      <c r="B12797" s="7"/>
      <c r="C12797" s="7"/>
      <c r="D12797" s="7"/>
      <c r="E12797" s="7"/>
      <c r="F12797" s="7"/>
      <c r="G12797" s="7"/>
      <c r="H12797" s="7"/>
      <c r="J12797" s="7"/>
      <c r="K12797" s="7"/>
      <c r="L12797" s="7"/>
      <c r="Q12797" s="7"/>
      <c r="S12797" s="7"/>
      <c r="T12797" s="7"/>
      <c r="Y12797" s="7"/>
      <c r="AA12797" s="7"/>
      <c r="AB12797" s="7"/>
      <c r="AG12797" s="7"/>
    </row>
    <row r="12798" spans="1:33">
      <c r="A12798" s="7"/>
      <c r="B12798" s="7"/>
      <c r="C12798" s="7"/>
      <c r="D12798" s="7"/>
      <c r="E12798" s="7"/>
      <c r="F12798" s="7"/>
      <c r="G12798" s="7"/>
      <c r="H12798" s="7"/>
      <c r="J12798" s="7"/>
      <c r="K12798" s="7"/>
      <c r="L12798" s="7"/>
      <c r="Q12798" s="7"/>
      <c r="S12798" s="7"/>
      <c r="T12798" s="7"/>
      <c r="Y12798" s="7"/>
      <c r="AA12798" s="7"/>
      <c r="AB12798" s="7"/>
      <c r="AG12798" s="7"/>
    </row>
    <row r="12799" spans="1:33">
      <c r="A12799" s="7"/>
      <c r="B12799" s="7"/>
      <c r="C12799" s="7"/>
      <c r="D12799" s="7"/>
      <c r="E12799" s="7"/>
      <c r="F12799" s="7"/>
      <c r="G12799" s="7"/>
      <c r="H12799" s="7"/>
      <c r="J12799" s="7"/>
      <c r="K12799" s="7"/>
      <c r="L12799" s="7"/>
      <c r="Q12799" s="7"/>
      <c r="S12799" s="7"/>
      <c r="T12799" s="7"/>
      <c r="Y12799" s="7"/>
      <c r="AA12799" s="7"/>
      <c r="AB12799" s="7"/>
      <c r="AG12799" s="7"/>
    </row>
    <row r="12800" spans="1:33">
      <c r="A12800" s="7"/>
      <c r="B12800" s="7"/>
      <c r="C12800" s="7"/>
      <c r="D12800" s="7"/>
      <c r="E12800" s="7"/>
      <c r="F12800" s="7"/>
      <c r="G12800" s="7"/>
      <c r="H12800" s="7"/>
      <c r="J12800" s="7"/>
      <c r="K12800" s="7"/>
      <c r="L12800" s="7"/>
      <c r="Q12800" s="7"/>
      <c r="S12800" s="7"/>
      <c r="T12800" s="7"/>
      <c r="Y12800" s="7"/>
      <c r="AA12800" s="7"/>
      <c r="AB12800" s="7"/>
      <c r="AG12800" s="7"/>
    </row>
    <row r="12801" spans="1:33">
      <c r="A12801" s="7"/>
      <c r="B12801" s="7"/>
      <c r="C12801" s="7"/>
      <c r="D12801" s="7"/>
      <c r="E12801" s="7"/>
      <c r="F12801" s="7"/>
      <c r="G12801" s="7"/>
      <c r="H12801" s="7"/>
      <c r="J12801" s="7"/>
      <c r="K12801" s="7"/>
      <c r="L12801" s="7"/>
      <c r="Q12801" s="7"/>
      <c r="S12801" s="7"/>
      <c r="T12801" s="7"/>
      <c r="Y12801" s="7"/>
      <c r="AA12801" s="7"/>
      <c r="AB12801" s="7"/>
      <c r="AG12801" s="7"/>
    </row>
    <row r="12802" spans="1:33">
      <c r="A12802" s="7"/>
      <c r="B12802" s="7"/>
      <c r="C12802" s="7"/>
      <c r="D12802" s="7"/>
      <c r="E12802" s="7"/>
      <c r="F12802" s="7"/>
      <c r="G12802" s="7"/>
      <c r="H12802" s="7"/>
      <c r="J12802" s="7"/>
      <c r="K12802" s="7"/>
      <c r="L12802" s="7"/>
      <c r="Q12802" s="7"/>
      <c r="S12802" s="7"/>
      <c r="T12802" s="7"/>
      <c r="Y12802" s="7"/>
      <c r="AA12802" s="7"/>
      <c r="AB12802" s="7"/>
      <c r="AG12802" s="7"/>
    </row>
    <row r="12803" spans="1:33">
      <c r="A12803" s="7"/>
      <c r="B12803" s="7"/>
      <c r="C12803" s="7"/>
      <c r="D12803" s="7"/>
      <c r="E12803" s="7"/>
      <c r="F12803" s="7"/>
      <c r="G12803" s="7"/>
      <c r="H12803" s="7"/>
      <c r="J12803" s="7"/>
      <c r="K12803" s="7"/>
      <c r="L12803" s="7"/>
      <c r="Q12803" s="7"/>
      <c r="S12803" s="7"/>
      <c r="T12803" s="7"/>
      <c r="Y12803" s="7"/>
      <c r="AA12803" s="7"/>
      <c r="AB12803" s="7"/>
      <c r="AG12803" s="7"/>
    </row>
    <row r="12804" spans="1:33">
      <c r="A12804" s="7"/>
      <c r="B12804" s="7"/>
      <c r="C12804" s="7"/>
      <c r="D12804" s="7"/>
      <c r="E12804" s="7"/>
      <c r="F12804" s="7"/>
      <c r="G12804" s="7"/>
      <c r="H12804" s="7"/>
      <c r="J12804" s="7"/>
      <c r="K12804" s="7"/>
      <c r="L12804" s="7"/>
      <c r="Q12804" s="7"/>
      <c r="S12804" s="7"/>
      <c r="T12804" s="7"/>
      <c r="Y12804" s="7"/>
      <c r="AA12804" s="7"/>
      <c r="AB12804" s="7"/>
      <c r="AG12804" s="7"/>
    </row>
    <row r="12805" spans="1:33">
      <c r="A12805" s="7"/>
      <c r="B12805" s="7"/>
      <c r="C12805" s="7"/>
      <c r="D12805" s="7"/>
      <c r="E12805" s="7"/>
      <c r="F12805" s="7"/>
      <c r="G12805" s="7"/>
      <c r="H12805" s="7"/>
      <c r="J12805" s="7"/>
      <c r="K12805" s="7"/>
      <c r="L12805" s="7"/>
      <c r="Q12805" s="7"/>
      <c r="S12805" s="7"/>
      <c r="T12805" s="7"/>
      <c r="Y12805" s="7"/>
      <c r="AA12805" s="7"/>
      <c r="AB12805" s="7"/>
      <c r="AG12805" s="7"/>
    </row>
    <row r="12806" spans="1:33">
      <c r="A12806" s="7"/>
      <c r="B12806" s="7"/>
      <c r="C12806" s="7"/>
      <c r="D12806" s="7"/>
      <c r="E12806" s="7"/>
      <c r="F12806" s="7"/>
      <c r="G12806" s="7"/>
      <c r="H12806" s="7"/>
      <c r="J12806" s="7"/>
      <c r="K12806" s="7"/>
      <c r="L12806" s="7"/>
      <c r="Q12806" s="7"/>
      <c r="S12806" s="7"/>
      <c r="T12806" s="7"/>
      <c r="Y12806" s="7"/>
      <c r="AA12806" s="7"/>
      <c r="AB12806" s="7"/>
      <c r="AG12806" s="7"/>
    </row>
    <row r="12807" spans="1:33">
      <c r="A12807" s="7"/>
      <c r="B12807" s="7"/>
      <c r="C12807" s="7"/>
      <c r="D12807" s="7"/>
      <c r="E12807" s="7"/>
      <c r="F12807" s="7"/>
      <c r="G12807" s="7"/>
      <c r="H12807" s="7"/>
      <c r="J12807" s="7"/>
      <c r="K12807" s="7"/>
      <c r="L12807" s="7"/>
      <c r="Q12807" s="7"/>
      <c r="S12807" s="7"/>
      <c r="T12807" s="7"/>
      <c r="Y12807" s="7"/>
      <c r="AA12807" s="7"/>
      <c r="AB12807" s="7"/>
      <c r="AG12807" s="7"/>
    </row>
    <row r="12808" spans="1:33">
      <c r="A12808" s="7"/>
      <c r="B12808" s="7"/>
      <c r="C12808" s="7"/>
      <c r="D12808" s="7"/>
      <c r="E12808" s="7"/>
      <c r="F12808" s="7"/>
      <c r="G12808" s="7"/>
      <c r="H12808" s="7"/>
      <c r="J12808" s="7"/>
      <c r="K12808" s="7"/>
      <c r="L12808" s="7"/>
      <c r="Q12808" s="7"/>
      <c r="S12808" s="7"/>
      <c r="T12808" s="7"/>
      <c r="Y12808" s="7"/>
      <c r="AA12808" s="7"/>
      <c r="AB12808" s="7"/>
      <c r="AG12808" s="7"/>
    </row>
    <row r="12809" spans="1:33">
      <c r="A12809" s="7"/>
      <c r="B12809" s="7"/>
      <c r="C12809" s="7"/>
      <c r="D12809" s="7"/>
      <c r="E12809" s="7"/>
      <c r="F12809" s="7"/>
      <c r="G12809" s="7"/>
      <c r="H12809" s="7"/>
      <c r="J12809" s="7"/>
      <c r="K12809" s="7"/>
      <c r="L12809" s="7"/>
      <c r="Q12809" s="7"/>
      <c r="S12809" s="7"/>
      <c r="T12809" s="7"/>
      <c r="Y12809" s="7"/>
      <c r="AA12809" s="7"/>
      <c r="AB12809" s="7"/>
      <c r="AG12809" s="7"/>
    </row>
    <row r="12810" spans="1:33">
      <c r="A12810" s="7"/>
      <c r="B12810" s="7"/>
      <c r="C12810" s="7"/>
      <c r="D12810" s="7"/>
      <c r="E12810" s="7"/>
      <c r="F12810" s="7"/>
      <c r="G12810" s="7"/>
      <c r="H12810" s="7"/>
      <c r="J12810" s="7"/>
      <c r="K12810" s="7"/>
      <c r="L12810" s="7"/>
      <c r="Q12810" s="7"/>
      <c r="S12810" s="7"/>
      <c r="T12810" s="7"/>
      <c r="Y12810" s="7"/>
      <c r="AA12810" s="7"/>
      <c r="AB12810" s="7"/>
      <c r="AG12810" s="7"/>
    </row>
    <row r="12811" spans="1:33">
      <c r="A12811" s="7"/>
      <c r="B12811" s="7"/>
      <c r="C12811" s="7"/>
      <c r="D12811" s="7"/>
      <c r="E12811" s="7"/>
      <c r="F12811" s="7"/>
      <c r="G12811" s="7"/>
      <c r="H12811" s="7"/>
      <c r="J12811" s="7"/>
      <c r="K12811" s="7"/>
      <c r="L12811" s="7"/>
      <c r="Q12811" s="7"/>
      <c r="S12811" s="7"/>
      <c r="T12811" s="7"/>
      <c r="Y12811" s="7"/>
      <c r="AA12811" s="7"/>
      <c r="AB12811" s="7"/>
      <c r="AG12811" s="7"/>
    </row>
    <row r="12812" spans="1:33">
      <c r="A12812" s="7"/>
      <c r="B12812" s="7"/>
      <c r="C12812" s="7"/>
      <c r="D12812" s="7"/>
      <c r="E12812" s="7"/>
      <c r="F12812" s="7"/>
      <c r="G12812" s="7"/>
      <c r="H12812" s="7"/>
      <c r="J12812" s="7"/>
      <c r="K12812" s="7"/>
      <c r="L12812" s="7"/>
      <c r="Q12812" s="7"/>
      <c r="S12812" s="7"/>
      <c r="T12812" s="7"/>
      <c r="Y12812" s="7"/>
      <c r="AA12812" s="7"/>
      <c r="AB12812" s="7"/>
      <c r="AG12812" s="7"/>
    </row>
    <row r="12813" spans="1:33">
      <c r="A12813" s="7"/>
      <c r="B12813" s="7"/>
      <c r="C12813" s="7"/>
      <c r="D12813" s="7"/>
      <c r="E12813" s="7"/>
      <c r="F12813" s="7"/>
      <c r="G12813" s="7"/>
      <c r="H12813" s="7"/>
      <c r="J12813" s="7"/>
      <c r="K12813" s="7"/>
      <c r="L12813" s="7"/>
      <c r="Q12813" s="7"/>
      <c r="S12813" s="7"/>
      <c r="T12813" s="7"/>
      <c r="Y12813" s="7"/>
      <c r="AA12813" s="7"/>
      <c r="AB12813" s="7"/>
      <c r="AG12813" s="7"/>
    </row>
    <row r="12814" spans="1:33">
      <c r="A12814" s="7"/>
      <c r="B12814" s="7"/>
      <c r="C12814" s="7"/>
      <c r="D12814" s="7"/>
      <c r="E12814" s="7"/>
      <c r="F12814" s="7"/>
      <c r="G12814" s="7"/>
      <c r="H12814" s="7"/>
      <c r="J12814" s="7"/>
      <c r="K12814" s="7"/>
      <c r="L12814" s="7"/>
      <c r="Q12814" s="7"/>
      <c r="S12814" s="7"/>
      <c r="T12814" s="7"/>
      <c r="Y12814" s="7"/>
      <c r="AA12814" s="7"/>
      <c r="AB12814" s="7"/>
      <c r="AG12814" s="7"/>
    </row>
    <row r="12815" spans="1:33">
      <c r="A12815" s="7"/>
      <c r="B12815" s="7"/>
      <c r="C12815" s="7"/>
      <c r="D12815" s="7"/>
      <c r="E12815" s="7"/>
      <c r="F12815" s="7"/>
      <c r="G12815" s="7"/>
      <c r="H12815" s="7"/>
      <c r="J12815" s="7"/>
      <c r="K12815" s="7"/>
      <c r="L12815" s="7"/>
      <c r="Q12815" s="7"/>
      <c r="S12815" s="7"/>
      <c r="T12815" s="7"/>
      <c r="Y12815" s="7"/>
      <c r="AA12815" s="7"/>
      <c r="AB12815" s="7"/>
      <c r="AG12815" s="7"/>
    </row>
    <row r="12816" spans="1:33">
      <c r="A12816" s="7"/>
      <c r="B12816" s="7"/>
      <c r="C12816" s="7"/>
      <c r="D12816" s="7"/>
      <c r="E12816" s="7"/>
      <c r="F12816" s="7"/>
      <c r="G12816" s="7"/>
      <c r="H12816" s="7"/>
      <c r="J12816" s="7"/>
      <c r="K12816" s="7"/>
      <c r="L12816" s="7"/>
      <c r="Q12816" s="7"/>
      <c r="S12816" s="7"/>
      <c r="T12816" s="7"/>
      <c r="Y12816" s="7"/>
      <c r="AA12816" s="7"/>
      <c r="AB12816" s="7"/>
      <c r="AG12816" s="7"/>
    </row>
    <row r="12817" spans="1:33">
      <c r="A12817" s="7"/>
      <c r="B12817" s="7"/>
      <c r="C12817" s="7"/>
      <c r="D12817" s="7"/>
      <c r="E12817" s="7"/>
      <c r="F12817" s="7"/>
      <c r="G12817" s="7"/>
      <c r="H12817" s="7"/>
      <c r="J12817" s="7"/>
      <c r="K12817" s="7"/>
      <c r="L12817" s="7"/>
      <c r="Q12817" s="7"/>
      <c r="S12817" s="7"/>
      <c r="T12817" s="7"/>
      <c r="Y12817" s="7"/>
      <c r="AA12817" s="7"/>
      <c r="AB12817" s="7"/>
      <c r="AG12817" s="7"/>
    </row>
    <row r="12818" spans="1:33">
      <c r="A12818" s="7"/>
      <c r="B12818" s="7"/>
      <c r="C12818" s="7"/>
      <c r="D12818" s="7"/>
      <c r="E12818" s="7"/>
      <c r="F12818" s="7"/>
      <c r="G12818" s="7"/>
      <c r="H12818" s="7"/>
      <c r="J12818" s="7"/>
      <c r="K12818" s="7"/>
      <c r="L12818" s="7"/>
      <c r="Q12818" s="7"/>
      <c r="S12818" s="7"/>
      <c r="T12818" s="7"/>
      <c r="Y12818" s="7"/>
      <c r="AA12818" s="7"/>
      <c r="AB12818" s="7"/>
      <c r="AG12818" s="7"/>
    </row>
    <row r="12819" spans="1:33">
      <c r="A12819" s="7"/>
      <c r="B12819" s="7"/>
      <c r="C12819" s="7"/>
      <c r="D12819" s="7"/>
      <c r="E12819" s="7"/>
      <c r="F12819" s="7"/>
      <c r="G12819" s="7"/>
      <c r="H12819" s="7"/>
      <c r="J12819" s="7"/>
      <c r="K12819" s="7"/>
      <c r="L12819" s="7"/>
      <c r="Q12819" s="7"/>
      <c r="S12819" s="7"/>
      <c r="T12819" s="7"/>
      <c r="Y12819" s="7"/>
      <c r="AA12819" s="7"/>
      <c r="AB12819" s="7"/>
      <c r="AG12819" s="7"/>
    </row>
    <row r="12820" spans="1:33">
      <c r="A12820" s="7"/>
      <c r="B12820" s="7"/>
      <c r="C12820" s="7"/>
      <c r="D12820" s="7"/>
      <c r="E12820" s="7"/>
      <c r="F12820" s="7"/>
      <c r="G12820" s="7"/>
      <c r="H12820" s="7"/>
      <c r="J12820" s="7"/>
      <c r="K12820" s="7"/>
      <c r="L12820" s="7"/>
      <c r="Q12820" s="7"/>
      <c r="S12820" s="7"/>
      <c r="T12820" s="7"/>
      <c r="Y12820" s="7"/>
      <c r="AA12820" s="7"/>
      <c r="AB12820" s="7"/>
      <c r="AG12820" s="7"/>
    </row>
    <row r="12821" spans="1:33">
      <c r="A12821" s="7"/>
      <c r="B12821" s="7"/>
      <c r="C12821" s="7"/>
      <c r="D12821" s="7"/>
      <c r="E12821" s="7"/>
      <c r="F12821" s="7"/>
      <c r="G12821" s="7"/>
      <c r="H12821" s="7"/>
      <c r="J12821" s="7"/>
      <c r="K12821" s="7"/>
      <c r="L12821" s="7"/>
      <c r="Q12821" s="7"/>
      <c r="S12821" s="7"/>
      <c r="T12821" s="7"/>
      <c r="Y12821" s="7"/>
      <c r="AA12821" s="7"/>
      <c r="AB12821" s="7"/>
      <c r="AG12821" s="7"/>
    </row>
    <row r="12822" spans="1:33">
      <c r="A12822" s="7"/>
      <c r="B12822" s="7"/>
      <c r="C12822" s="7"/>
      <c r="D12822" s="7"/>
      <c r="E12822" s="7"/>
      <c r="F12822" s="7"/>
      <c r="G12822" s="7"/>
      <c r="H12822" s="7"/>
      <c r="J12822" s="7"/>
      <c r="K12822" s="7"/>
      <c r="L12822" s="7"/>
      <c r="Q12822" s="7"/>
      <c r="S12822" s="7"/>
      <c r="T12822" s="7"/>
      <c r="Y12822" s="7"/>
      <c r="AA12822" s="7"/>
      <c r="AB12822" s="7"/>
      <c r="AG12822" s="7"/>
    </row>
    <row r="12823" spans="1:33">
      <c r="A12823" s="7"/>
      <c r="B12823" s="7"/>
      <c r="C12823" s="7"/>
      <c r="D12823" s="7"/>
      <c r="E12823" s="7"/>
      <c r="F12823" s="7"/>
      <c r="G12823" s="7"/>
      <c r="H12823" s="7"/>
      <c r="J12823" s="7"/>
      <c r="K12823" s="7"/>
      <c r="L12823" s="7"/>
      <c r="Q12823" s="7"/>
      <c r="S12823" s="7"/>
      <c r="T12823" s="7"/>
      <c r="Y12823" s="7"/>
      <c r="AA12823" s="7"/>
      <c r="AB12823" s="7"/>
      <c r="AG12823" s="7"/>
    </row>
    <row r="12824" spans="1:33">
      <c r="A12824" s="7"/>
      <c r="B12824" s="7"/>
      <c r="C12824" s="7"/>
      <c r="D12824" s="7"/>
      <c r="E12824" s="7"/>
      <c r="F12824" s="7"/>
      <c r="G12824" s="7"/>
      <c r="H12824" s="7"/>
      <c r="J12824" s="7"/>
      <c r="K12824" s="7"/>
      <c r="L12824" s="7"/>
      <c r="Q12824" s="7"/>
      <c r="S12824" s="7"/>
      <c r="T12824" s="7"/>
      <c r="Y12824" s="7"/>
      <c r="AA12824" s="7"/>
      <c r="AB12824" s="7"/>
      <c r="AG12824" s="7"/>
    </row>
    <row r="12825" spans="1:33">
      <c r="A12825" s="7"/>
      <c r="B12825" s="7"/>
      <c r="C12825" s="7"/>
      <c r="D12825" s="7"/>
      <c r="E12825" s="7"/>
      <c r="F12825" s="7"/>
      <c r="G12825" s="7"/>
      <c r="H12825" s="7"/>
      <c r="J12825" s="7"/>
      <c r="K12825" s="7"/>
      <c r="L12825" s="7"/>
      <c r="Q12825" s="7"/>
      <c r="S12825" s="7"/>
      <c r="T12825" s="7"/>
      <c r="Y12825" s="7"/>
      <c r="AA12825" s="7"/>
      <c r="AB12825" s="7"/>
      <c r="AG12825" s="7"/>
    </row>
    <row r="12826" spans="1:33">
      <c r="A12826" s="7"/>
      <c r="B12826" s="7"/>
      <c r="C12826" s="7"/>
      <c r="D12826" s="7"/>
      <c r="E12826" s="7"/>
      <c r="F12826" s="7"/>
      <c r="G12826" s="7"/>
      <c r="H12826" s="7"/>
      <c r="J12826" s="7"/>
      <c r="K12826" s="7"/>
      <c r="L12826" s="7"/>
      <c r="Q12826" s="7"/>
      <c r="S12826" s="7"/>
      <c r="T12826" s="7"/>
      <c r="Y12826" s="7"/>
      <c r="AA12826" s="7"/>
      <c r="AB12826" s="7"/>
      <c r="AG12826" s="7"/>
    </row>
    <row r="12827" spans="1:33">
      <c r="A12827" s="7"/>
      <c r="B12827" s="7"/>
      <c r="C12827" s="7"/>
      <c r="D12827" s="7"/>
      <c r="E12827" s="7"/>
      <c r="F12827" s="7"/>
      <c r="G12827" s="7"/>
      <c r="H12827" s="7"/>
      <c r="J12827" s="7"/>
      <c r="K12827" s="7"/>
      <c r="L12827" s="7"/>
      <c r="Q12827" s="7"/>
      <c r="S12827" s="7"/>
      <c r="T12827" s="7"/>
      <c r="Y12827" s="7"/>
      <c r="AA12827" s="7"/>
      <c r="AB12827" s="7"/>
      <c r="AG12827" s="7"/>
    </row>
    <row r="12828" spans="1:33">
      <c r="A12828" s="7"/>
      <c r="B12828" s="7"/>
      <c r="C12828" s="7"/>
      <c r="D12828" s="7"/>
      <c r="E12828" s="7"/>
      <c r="F12828" s="7"/>
      <c r="G12828" s="7"/>
      <c r="H12828" s="7"/>
      <c r="J12828" s="7"/>
      <c r="K12828" s="7"/>
      <c r="L12828" s="7"/>
      <c r="Q12828" s="7"/>
      <c r="S12828" s="7"/>
      <c r="T12828" s="7"/>
      <c r="Y12828" s="7"/>
      <c r="AA12828" s="7"/>
      <c r="AB12828" s="7"/>
      <c r="AG12828" s="7"/>
    </row>
    <row r="12829" spans="1:33">
      <c r="A12829" s="7"/>
      <c r="B12829" s="7"/>
      <c r="C12829" s="7"/>
      <c r="D12829" s="7"/>
      <c r="E12829" s="7"/>
      <c r="F12829" s="7"/>
      <c r="G12829" s="7"/>
      <c r="H12829" s="7"/>
      <c r="J12829" s="7"/>
      <c r="K12829" s="7"/>
      <c r="L12829" s="7"/>
      <c r="Q12829" s="7"/>
      <c r="S12829" s="7"/>
      <c r="T12829" s="7"/>
      <c r="Y12829" s="7"/>
      <c r="AA12829" s="7"/>
      <c r="AB12829" s="7"/>
      <c r="AG12829" s="7"/>
    </row>
    <row r="12830" spans="1:33">
      <c r="A12830" s="7"/>
      <c r="B12830" s="7"/>
      <c r="C12830" s="7"/>
      <c r="D12830" s="7"/>
      <c r="E12830" s="7"/>
      <c r="F12830" s="7"/>
      <c r="G12830" s="7"/>
      <c r="H12830" s="7"/>
      <c r="J12830" s="7"/>
      <c r="K12830" s="7"/>
      <c r="L12830" s="7"/>
      <c r="Q12830" s="7"/>
      <c r="S12830" s="7"/>
      <c r="T12830" s="7"/>
      <c r="Y12830" s="7"/>
      <c r="AA12830" s="7"/>
      <c r="AB12830" s="7"/>
      <c r="AG12830" s="7"/>
    </row>
    <row r="12831" spans="1:33">
      <c r="A12831" s="7"/>
      <c r="B12831" s="7"/>
      <c r="C12831" s="7"/>
      <c r="D12831" s="7"/>
      <c r="E12831" s="7"/>
      <c r="F12831" s="7"/>
      <c r="G12831" s="7"/>
      <c r="H12831" s="7"/>
      <c r="J12831" s="7"/>
      <c r="K12831" s="7"/>
      <c r="L12831" s="7"/>
      <c r="Q12831" s="7"/>
      <c r="S12831" s="7"/>
      <c r="T12831" s="7"/>
      <c r="Y12831" s="7"/>
      <c r="AA12831" s="7"/>
      <c r="AB12831" s="7"/>
      <c r="AG12831" s="7"/>
    </row>
    <row r="12832" spans="1:33">
      <c r="A12832" s="7"/>
      <c r="B12832" s="7"/>
      <c r="C12832" s="7"/>
      <c r="D12832" s="7"/>
      <c r="E12832" s="7"/>
      <c r="F12832" s="7"/>
      <c r="G12832" s="7"/>
      <c r="H12832" s="7"/>
      <c r="J12832" s="7"/>
      <c r="K12832" s="7"/>
      <c r="L12832" s="7"/>
      <c r="Q12832" s="7"/>
      <c r="S12832" s="7"/>
      <c r="T12832" s="7"/>
      <c r="Y12832" s="7"/>
      <c r="AA12832" s="7"/>
      <c r="AB12832" s="7"/>
      <c r="AG12832" s="7"/>
    </row>
    <row r="12833" spans="1:33">
      <c r="A12833" s="7"/>
      <c r="B12833" s="7"/>
      <c r="C12833" s="7"/>
      <c r="D12833" s="7"/>
      <c r="E12833" s="7"/>
      <c r="F12833" s="7"/>
      <c r="G12833" s="7"/>
      <c r="H12833" s="7"/>
      <c r="J12833" s="7"/>
      <c r="K12833" s="7"/>
      <c r="L12833" s="7"/>
      <c r="Q12833" s="7"/>
      <c r="S12833" s="7"/>
      <c r="T12833" s="7"/>
      <c r="Y12833" s="7"/>
      <c r="AA12833" s="7"/>
      <c r="AB12833" s="7"/>
      <c r="AG12833" s="7"/>
    </row>
    <row r="12834" spans="1:33">
      <c r="A12834" s="7"/>
      <c r="B12834" s="7"/>
      <c r="C12834" s="7"/>
      <c r="D12834" s="7"/>
      <c r="E12834" s="7"/>
      <c r="F12834" s="7"/>
      <c r="G12834" s="7"/>
      <c r="H12834" s="7"/>
      <c r="J12834" s="7"/>
      <c r="K12834" s="7"/>
      <c r="L12834" s="7"/>
      <c r="Q12834" s="7"/>
      <c r="S12834" s="7"/>
      <c r="T12834" s="7"/>
      <c r="Y12834" s="7"/>
      <c r="AA12834" s="7"/>
      <c r="AB12834" s="7"/>
      <c r="AG12834" s="7"/>
    </row>
    <row r="12835" spans="1:33">
      <c r="A12835" s="7"/>
      <c r="B12835" s="7"/>
      <c r="C12835" s="7"/>
      <c r="D12835" s="7"/>
      <c r="E12835" s="7"/>
      <c r="F12835" s="7"/>
      <c r="G12835" s="7"/>
      <c r="H12835" s="7"/>
      <c r="J12835" s="7"/>
      <c r="K12835" s="7"/>
      <c r="L12835" s="7"/>
      <c r="Q12835" s="7"/>
      <c r="S12835" s="7"/>
      <c r="T12835" s="7"/>
      <c r="Y12835" s="7"/>
      <c r="AA12835" s="7"/>
      <c r="AB12835" s="7"/>
      <c r="AG12835" s="7"/>
    </row>
    <row r="12836" spans="1:33">
      <c r="A12836" s="7"/>
      <c r="B12836" s="7"/>
      <c r="C12836" s="7"/>
      <c r="D12836" s="7"/>
      <c r="E12836" s="7"/>
      <c r="F12836" s="7"/>
      <c r="G12836" s="7"/>
      <c r="H12836" s="7"/>
      <c r="J12836" s="7"/>
      <c r="K12836" s="7"/>
      <c r="L12836" s="7"/>
      <c r="Q12836" s="7"/>
      <c r="S12836" s="7"/>
      <c r="T12836" s="7"/>
      <c r="Y12836" s="7"/>
      <c r="AA12836" s="7"/>
      <c r="AB12836" s="7"/>
      <c r="AG12836" s="7"/>
    </row>
    <row r="12837" spans="1:33">
      <c r="A12837" s="7"/>
      <c r="B12837" s="7"/>
      <c r="C12837" s="7"/>
      <c r="D12837" s="7"/>
      <c r="E12837" s="7"/>
      <c r="F12837" s="7"/>
      <c r="G12837" s="7"/>
      <c r="H12837" s="7"/>
      <c r="J12837" s="7"/>
      <c r="K12837" s="7"/>
      <c r="L12837" s="7"/>
      <c r="Q12837" s="7"/>
      <c r="S12837" s="7"/>
      <c r="T12837" s="7"/>
      <c r="Y12837" s="7"/>
      <c r="AA12837" s="7"/>
      <c r="AB12837" s="7"/>
      <c r="AG12837" s="7"/>
    </row>
    <row r="12838" spans="1:33">
      <c r="A12838" s="7"/>
      <c r="B12838" s="7"/>
      <c r="C12838" s="7"/>
      <c r="D12838" s="7"/>
      <c r="E12838" s="7"/>
      <c r="F12838" s="7"/>
      <c r="G12838" s="7"/>
      <c r="H12838" s="7"/>
      <c r="J12838" s="7"/>
      <c r="K12838" s="7"/>
      <c r="L12838" s="7"/>
      <c r="Q12838" s="7"/>
      <c r="S12838" s="7"/>
      <c r="T12838" s="7"/>
      <c r="Y12838" s="7"/>
      <c r="AA12838" s="7"/>
      <c r="AB12838" s="7"/>
      <c r="AG12838" s="7"/>
    </row>
    <row r="12839" spans="1:33">
      <c r="A12839" s="7"/>
      <c r="B12839" s="7"/>
      <c r="C12839" s="7"/>
      <c r="D12839" s="7"/>
      <c r="E12839" s="7"/>
      <c r="F12839" s="7"/>
      <c r="G12839" s="7"/>
      <c r="H12839" s="7"/>
      <c r="J12839" s="7"/>
      <c r="K12839" s="7"/>
      <c r="L12839" s="7"/>
      <c r="Q12839" s="7"/>
      <c r="S12839" s="7"/>
      <c r="T12839" s="7"/>
      <c r="Y12839" s="7"/>
      <c r="AA12839" s="7"/>
      <c r="AB12839" s="7"/>
      <c r="AG12839" s="7"/>
    </row>
    <row r="12840" spans="1:33">
      <c r="A12840" s="7"/>
      <c r="B12840" s="7"/>
      <c r="C12840" s="7"/>
      <c r="D12840" s="7"/>
      <c r="E12840" s="7"/>
      <c r="F12840" s="7"/>
      <c r="G12840" s="7"/>
      <c r="H12840" s="7"/>
      <c r="J12840" s="7"/>
      <c r="K12840" s="7"/>
      <c r="L12840" s="7"/>
      <c r="Q12840" s="7"/>
      <c r="S12840" s="7"/>
      <c r="T12840" s="7"/>
      <c r="Y12840" s="7"/>
      <c r="AA12840" s="7"/>
      <c r="AB12840" s="7"/>
      <c r="AG12840" s="7"/>
    </row>
    <row r="12841" spans="1:33">
      <c r="A12841" s="7"/>
      <c r="B12841" s="7"/>
      <c r="C12841" s="7"/>
      <c r="D12841" s="7"/>
      <c r="E12841" s="7"/>
      <c r="F12841" s="7"/>
      <c r="G12841" s="7"/>
      <c r="H12841" s="7"/>
      <c r="J12841" s="7"/>
      <c r="K12841" s="7"/>
      <c r="L12841" s="7"/>
      <c r="Q12841" s="7"/>
      <c r="S12841" s="7"/>
      <c r="T12841" s="7"/>
      <c r="Y12841" s="7"/>
      <c r="AA12841" s="7"/>
      <c r="AB12841" s="7"/>
      <c r="AG12841" s="7"/>
    </row>
    <row r="12842" spans="1:33">
      <c r="A12842" s="7"/>
      <c r="B12842" s="7"/>
      <c r="C12842" s="7"/>
      <c r="D12842" s="7"/>
      <c r="E12842" s="7"/>
      <c r="F12842" s="7"/>
      <c r="G12842" s="7"/>
      <c r="H12842" s="7"/>
      <c r="J12842" s="7"/>
      <c r="K12842" s="7"/>
      <c r="L12842" s="7"/>
      <c r="Q12842" s="7"/>
      <c r="S12842" s="7"/>
      <c r="T12842" s="7"/>
      <c r="Y12842" s="7"/>
      <c r="AA12842" s="7"/>
      <c r="AB12842" s="7"/>
      <c r="AG12842" s="7"/>
    </row>
    <row r="12843" spans="1:33">
      <c r="A12843" s="7"/>
      <c r="B12843" s="7"/>
      <c r="C12843" s="7"/>
      <c r="D12843" s="7"/>
      <c r="E12843" s="7"/>
      <c r="F12843" s="7"/>
      <c r="G12843" s="7"/>
      <c r="H12843" s="7"/>
      <c r="J12843" s="7"/>
      <c r="K12843" s="7"/>
      <c r="L12843" s="7"/>
      <c r="Q12843" s="7"/>
      <c r="S12843" s="7"/>
      <c r="T12843" s="7"/>
      <c r="Y12843" s="7"/>
      <c r="AA12843" s="7"/>
      <c r="AB12843" s="7"/>
      <c r="AG12843" s="7"/>
    </row>
    <row r="12844" spans="1:33">
      <c r="A12844" s="7"/>
      <c r="B12844" s="7"/>
      <c r="C12844" s="7"/>
      <c r="D12844" s="7"/>
      <c r="E12844" s="7"/>
      <c r="F12844" s="7"/>
      <c r="G12844" s="7"/>
      <c r="H12844" s="7"/>
      <c r="J12844" s="7"/>
      <c r="K12844" s="7"/>
      <c r="L12844" s="7"/>
      <c r="Q12844" s="7"/>
      <c r="S12844" s="7"/>
      <c r="T12844" s="7"/>
      <c r="Y12844" s="7"/>
      <c r="AA12844" s="7"/>
      <c r="AB12844" s="7"/>
      <c r="AG12844" s="7"/>
    </row>
    <row r="12845" spans="1:33">
      <c r="A12845" s="7"/>
      <c r="B12845" s="7"/>
      <c r="C12845" s="7"/>
      <c r="D12845" s="7"/>
      <c r="E12845" s="7"/>
      <c r="F12845" s="7"/>
      <c r="G12845" s="7"/>
      <c r="H12845" s="7"/>
      <c r="J12845" s="7"/>
      <c r="K12845" s="7"/>
      <c r="L12845" s="7"/>
      <c r="Q12845" s="7"/>
      <c r="S12845" s="7"/>
      <c r="T12845" s="7"/>
      <c r="Y12845" s="7"/>
      <c r="AA12845" s="7"/>
      <c r="AB12845" s="7"/>
      <c r="AG12845" s="7"/>
    </row>
    <row r="12846" spans="1:33">
      <c r="A12846" s="7"/>
      <c r="B12846" s="7"/>
      <c r="C12846" s="7"/>
      <c r="D12846" s="7"/>
      <c r="E12846" s="7"/>
      <c r="F12846" s="7"/>
      <c r="G12846" s="7"/>
      <c r="H12846" s="7"/>
      <c r="J12846" s="7"/>
      <c r="K12846" s="7"/>
      <c r="L12846" s="7"/>
      <c r="Q12846" s="7"/>
      <c r="S12846" s="7"/>
      <c r="T12846" s="7"/>
      <c r="Y12846" s="7"/>
      <c r="AA12846" s="7"/>
      <c r="AB12846" s="7"/>
      <c r="AG12846" s="7"/>
    </row>
    <row r="12847" spans="1:33">
      <c r="A12847" s="7"/>
      <c r="B12847" s="7"/>
      <c r="C12847" s="7"/>
      <c r="D12847" s="7"/>
      <c r="E12847" s="7"/>
      <c r="F12847" s="7"/>
      <c r="G12847" s="7"/>
      <c r="H12847" s="7"/>
      <c r="J12847" s="7"/>
      <c r="K12847" s="7"/>
      <c r="L12847" s="7"/>
      <c r="Q12847" s="7"/>
      <c r="S12847" s="7"/>
      <c r="T12847" s="7"/>
      <c r="Y12847" s="7"/>
      <c r="AA12847" s="7"/>
      <c r="AB12847" s="7"/>
      <c r="AG12847" s="7"/>
    </row>
    <row r="12848" spans="1:33">
      <c r="A12848" s="7"/>
      <c r="B12848" s="7"/>
      <c r="C12848" s="7"/>
      <c r="D12848" s="7"/>
      <c r="E12848" s="7"/>
      <c r="F12848" s="7"/>
      <c r="G12848" s="7"/>
      <c r="H12848" s="7"/>
      <c r="J12848" s="7"/>
      <c r="K12848" s="7"/>
      <c r="L12848" s="7"/>
      <c r="Q12848" s="7"/>
      <c r="S12848" s="7"/>
      <c r="T12848" s="7"/>
      <c r="Y12848" s="7"/>
      <c r="AA12848" s="7"/>
      <c r="AB12848" s="7"/>
      <c r="AG12848" s="7"/>
    </row>
    <row r="12849" spans="1:33">
      <c r="A12849" s="7"/>
      <c r="B12849" s="7"/>
      <c r="C12849" s="7"/>
      <c r="D12849" s="7"/>
      <c r="E12849" s="7"/>
      <c r="F12849" s="7"/>
      <c r="G12849" s="7"/>
      <c r="H12849" s="7"/>
      <c r="J12849" s="7"/>
      <c r="K12849" s="7"/>
      <c r="L12849" s="7"/>
      <c r="Q12849" s="7"/>
      <c r="S12849" s="7"/>
      <c r="T12849" s="7"/>
      <c r="Y12849" s="7"/>
      <c r="AA12849" s="7"/>
      <c r="AB12849" s="7"/>
      <c r="AG12849" s="7"/>
    </row>
    <row r="12850" spans="1:33">
      <c r="A12850" s="7"/>
      <c r="B12850" s="7"/>
      <c r="C12850" s="7"/>
      <c r="D12850" s="7"/>
      <c r="E12850" s="7"/>
      <c r="F12850" s="7"/>
      <c r="G12850" s="7"/>
      <c r="H12850" s="7"/>
      <c r="J12850" s="7"/>
      <c r="K12850" s="7"/>
      <c r="L12850" s="7"/>
      <c r="Q12850" s="7"/>
      <c r="S12850" s="7"/>
      <c r="T12850" s="7"/>
      <c r="Y12850" s="7"/>
      <c r="AA12850" s="7"/>
      <c r="AB12850" s="7"/>
      <c r="AG12850" s="7"/>
    </row>
    <row r="12851" spans="1:33">
      <c r="A12851" s="7"/>
      <c r="B12851" s="7"/>
      <c r="C12851" s="7"/>
      <c r="D12851" s="7"/>
      <c r="E12851" s="7"/>
      <c r="F12851" s="7"/>
      <c r="G12851" s="7"/>
      <c r="H12851" s="7"/>
      <c r="J12851" s="7"/>
      <c r="K12851" s="7"/>
      <c r="L12851" s="7"/>
      <c r="Q12851" s="7"/>
      <c r="S12851" s="7"/>
      <c r="T12851" s="7"/>
      <c r="Y12851" s="7"/>
      <c r="AA12851" s="7"/>
      <c r="AB12851" s="7"/>
      <c r="AG12851" s="7"/>
    </row>
    <row r="12852" spans="1:33">
      <c r="A12852" s="7"/>
      <c r="B12852" s="7"/>
      <c r="C12852" s="7"/>
      <c r="D12852" s="7"/>
      <c r="E12852" s="7"/>
      <c r="F12852" s="7"/>
      <c r="G12852" s="7"/>
      <c r="H12852" s="7"/>
      <c r="J12852" s="7"/>
      <c r="K12852" s="7"/>
      <c r="L12852" s="7"/>
      <c r="Q12852" s="7"/>
      <c r="S12852" s="7"/>
      <c r="T12852" s="7"/>
      <c r="Y12852" s="7"/>
      <c r="AA12852" s="7"/>
      <c r="AB12852" s="7"/>
      <c r="AG12852" s="7"/>
    </row>
    <row r="12853" spans="1:33">
      <c r="A12853" s="7"/>
      <c r="B12853" s="7"/>
      <c r="C12853" s="7"/>
      <c r="D12853" s="7"/>
      <c r="E12853" s="7"/>
      <c r="F12853" s="7"/>
      <c r="G12853" s="7"/>
      <c r="H12853" s="7"/>
      <c r="J12853" s="7"/>
      <c r="K12853" s="7"/>
      <c r="L12853" s="7"/>
      <c r="Q12853" s="7"/>
      <c r="S12853" s="7"/>
      <c r="T12853" s="7"/>
      <c r="Y12853" s="7"/>
      <c r="AA12853" s="7"/>
      <c r="AB12853" s="7"/>
      <c r="AG12853" s="7"/>
    </row>
    <row r="12854" spans="1:33">
      <c r="A12854" s="7"/>
      <c r="B12854" s="7"/>
      <c r="C12854" s="7"/>
      <c r="D12854" s="7"/>
      <c r="E12854" s="7"/>
      <c r="F12854" s="7"/>
      <c r="G12854" s="7"/>
      <c r="H12854" s="7"/>
      <c r="J12854" s="7"/>
      <c r="K12854" s="7"/>
      <c r="L12854" s="7"/>
      <c r="Q12854" s="7"/>
      <c r="S12854" s="7"/>
      <c r="T12854" s="7"/>
      <c r="Y12854" s="7"/>
      <c r="AA12854" s="7"/>
      <c r="AB12854" s="7"/>
      <c r="AG12854" s="7"/>
    </row>
    <row r="12855" spans="1:33">
      <c r="A12855" s="7"/>
      <c r="B12855" s="7"/>
      <c r="C12855" s="7"/>
      <c r="D12855" s="7"/>
      <c r="E12855" s="7"/>
      <c r="F12855" s="7"/>
      <c r="G12855" s="7"/>
      <c r="H12855" s="7"/>
      <c r="J12855" s="7"/>
      <c r="K12855" s="7"/>
      <c r="L12855" s="7"/>
      <c r="Q12855" s="7"/>
      <c r="S12855" s="7"/>
      <c r="T12855" s="7"/>
      <c r="Y12855" s="7"/>
      <c r="AA12855" s="7"/>
      <c r="AB12855" s="7"/>
      <c r="AG12855" s="7"/>
    </row>
    <row r="12856" spans="1:33">
      <c r="A12856" s="7"/>
      <c r="B12856" s="7"/>
      <c r="C12856" s="7"/>
      <c r="D12856" s="7"/>
      <c r="E12856" s="7"/>
      <c r="F12856" s="7"/>
      <c r="G12856" s="7"/>
      <c r="H12856" s="7"/>
      <c r="J12856" s="7"/>
      <c r="K12856" s="7"/>
      <c r="L12856" s="7"/>
      <c r="Q12856" s="7"/>
      <c r="S12856" s="7"/>
      <c r="T12856" s="7"/>
      <c r="Y12856" s="7"/>
      <c r="AA12856" s="7"/>
      <c r="AB12856" s="7"/>
      <c r="AG12856" s="7"/>
    </row>
    <row r="12857" spans="1:33">
      <c r="A12857" s="7"/>
      <c r="B12857" s="7"/>
      <c r="C12857" s="7"/>
      <c r="D12857" s="7"/>
      <c r="E12857" s="7"/>
      <c r="F12857" s="7"/>
      <c r="G12857" s="7"/>
      <c r="H12857" s="7"/>
      <c r="J12857" s="7"/>
      <c r="K12857" s="7"/>
      <c r="L12857" s="7"/>
      <c r="Q12857" s="7"/>
      <c r="S12857" s="7"/>
      <c r="T12857" s="7"/>
      <c r="Y12857" s="7"/>
      <c r="AA12857" s="7"/>
      <c r="AB12857" s="7"/>
      <c r="AG12857" s="7"/>
    </row>
    <row r="12858" spans="1:33">
      <c r="A12858" s="7"/>
      <c r="B12858" s="7"/>
      <c r="C12858" s="7"/>
      <c r="D12858" s="7"/>
      <c r="E12858" s="7"/>
      <c r="F12858" s="7"/>
      <c r="G12858" s="7"/>
      <c r="H12858" s="7"/>
      <c r="J12858" s="7"/>
      <c r="K12858" s="7"/>
      <c r="L12858" s="7"/>
      <c r="Q12858" s="7"/>
      <c r="S12858" s="7"/>
      <c r="T12858" s="7"/>
      <c r="Y12858" s="7"/>
      <c r="AA12858" s="7"/>
      <c r="AB12858" s="7"/>
      <c r="AG12858" s="7"/>
    </row>
    <row r="12859" spans="1:33">
      <c r="A12859" s="7"/>
      <c r="B12859" s="7"/>
      <c r="C12859" s="7"/>
      <c r="D12859" s="7"/>
      <c r="E12859" s="7"/>
      <c r="F12859" s="7"/>
      <c r="G12859" s="7"/>
      <c r="H12859" s="7"/>
      <c r="J12859" s="7"/>
      <c r="K12859" s="7"/>
      <c r="L12859" s="7"/>
      <c r="Q12859" s="7"/>
      <c r="S12859" s="7"/>
      <c r="T12859" s="7"/>
      <c r="Y12859" s="7"/>
      <c r="AA12859" s="7"/>
      <c r="AB12859" s="7"/>
      <c r="AG12859" s="7"/>
    </row>
    <row r="12860" spans="1:33">
      <c r="A12860" s="7"/>
      <c r="B12860" s="7"/>
      <c r="C12860" s="7"/>
      <c r="D12860" s="7"/>
      <c r="E12860" s="7"/>
      <c r="F12860" s="7"/>
      <c r="G12860" s="7"/>
      <c r="H12860" s="7"/>
      <c r="J12860" s="7"/>
      <c r="K12860" s="7"/>
      <c r="L12860" s="7"/>
      <c r="Q12860" s="7"/>
      <c r="S12860" s="7"/>
      <c r="T12860" s="7"/>
      <c r="Y12860" s="7"/>
      <c r="AA12860" s="7"/>
      <c r="AB12860" s="7"/>
      <c r="AG12860" s="7"/>
    </row>
    <row r="12861" spans="1:33">
      <c r="A12861" s="7"/>
      <c r="B12861" s="7"/>
      <c r="C12861" s="7"/>
      <c r="D12861" s="7"/>
      <c r="E12861" s="7"/>
      <c r="F12861" s="7"/>
      <c r="G12861" s="7"/>
      <c r="H12861" s="7"/>
      <c r="J12861" s="7"/>
      <c r="K12861" s="7"/>
      <c r="L12861" s="7"/>
      <c r="Q12861" s="7"/>
      <c r="S12861" s="7"/>
      <c r="T12861" s="7"/>
      <c r="Y12861" s="7"/>
      <c r="AA12861" s="7"/>
      <c r="AB12861" s="7"/>
      <c r="AG12861" s="7"/>
    </row>
    <row r="12862" spans="1:33">
      <c r="A12862" s="7"/>
      <c r="B12862" s="7"/>
      <c r="C12862" s="7"/>
      <c r="D12862" s="7"/>
      <c r="E12862" s="7"/>
      <c r="F12862" s="7"/>
      <c r="G12862" s="7"/>
      <c r="H12862" s="7"/>
      <c r="J12862" s="7"/>
      <c r="K12862" s="7"/>
      <c r="L12862" s="7"/>
      <c r="Q12862" s="7"/>
      <c r="S12862" s="7"/>
      <c r="T12862" s="7"/>
      <c r="Y12862" s="7"/>
      <c r="AA12862" s="7"/>
      <c r="AB12862" s="7"/>
      <c r="AG12862" s="7"/>
    </row>
    <row r="12863" spans="1:33">
      <c r="A12863" s="7"/>
      <c r="B12863" s="7"/>
      <c r="C12863" s="7"/>
      <c r="D12863" s="7"/>
      <c r="E12863" s="7"/>
      <c r="F12863" s="7"/>
      <c r="G12863" s="7"/>
      <c r="H12863" s="7"/>
      <c r="J12863" s="7"/>
      <c r="K12863" s="7"/>
      <c r="L12863" s="7"/>
      <c r="Q12863" s="7"/>
      <c r="S12863" s="7"/>
      <c r="T12863" s="7"/>
      <c r="Y12863" s="7"/>
      <c r="AA12863" s="7"/>
      <c r="AB12863" s="7"/>
      <c r="AG12863" s="7"/>
    </row>
    <row r="12864" spans="1:33">
      <c r="A12864" s="7"/>
      <c r="B12864" s="7"/>
      <c r="C12864" s="7"/>
      <c r="D12864" s="7"/>
      <c r="E12864" s="7"/>
      <c r="F12864" s="7"/>
      <c r="G12864" s="7"/>
      <c r="H12864" s="7"/>
      <c r="J12864" s="7"/>
      <c r="K12864" s="7"/>
      <c r="L12864" s="7"/>
      <c r="Q12864" s="7"/>
      <c r="S12864" s="7"/>
      <c r="T12864" s="7"/>
      <c r="Y12864" s="7"/>
      <c r="AA12864" s="7"/>
      <c r="AB12864" s="7"/>
      <c r="AG12864" s="7"/>
    </row>
    <row r="12865" spans="1:33">
      <c r="A12865" s="7"/>
      <c r="B12865" s="7"/>
      <c r="C12865" s="7"/>
      <c r="D12865" s="7"/>
      <c r="E12865" s="7"/>
      <c r="F12865" s="7"/>
      <c r="G12865" s="7"/>
      <c r="H12865" s="7"/>
      <c r="J12865" s="7"/>
      <c r="K12865" s="7"/>
      <c r="L12865" s="7"/>
      <c r="Q12865" s="7"/>
      <c r="S12865" s="7"/>
      <c r="T12865" s="7"/>
      <c r="Y12865" s="7"/>
      <c r="AA12865" s="7"/>
      <c r="AB12865" s="7"/>
      <c r="AG12865" s="7"/>
    </row>
    <row r="12866" spans="1:33">
      <c r="A12866" s="7"/>
      <c r="B12866" s="7"/>
      <c r="C12866" s="7"/>
      <c r="D12866" s="7"/>
      <c r="E12866" s="7"/>
      <c r="F12866" s="7"/>
      <c r="G12866" s="7"/>
      <c r="H12866" s="7"/>
      <c r="J12866" s="7"/>
      <c r="K12866" s="7"/>
      <c r="L12866" s="7"/>
      <c r="Q12866" s="7"/>
      <c r="S12866" s="7"/>
      <c r="T12866" s="7"/>
      <c r="Y12866" s="7"/>
      <c r="AA12866" s="7"/>
      <c r="AB12866" s="7"/>
      <c r="AG12866" s="7"/>
    </row>
    <row r="12867" spans="1:33">
      <c r="A12867" s="7"/>
      <c r="B12867" s="7"/>
      <c r="C12867" s="7"/>
      <c r="D12867" s="7"/>
      <c r="E12867" s="7"/>
      <c r="F12867" s="7"/>
      <c r="G12867" s="7"/>
      <c r="H12867" s="7"/>
      <c r="J12867" s="7"/>
      <c r="K12867" s="7"/>
      <c r="L12867" s="7"/>
      <c r="Q12867" s="7"/>
      <c r="S12867" s="7"/>
      <c r="T12867" s="7"/>
      <c r="Y12867" s="7"/>
      <c r="AA12867" s="7"/>
      <c r="AB12867" s="7"/>
      <c r="AG12867" s="7"/>
    </row>
    <row r="12868" spans="1:33">
      <c r="A12868" s="7"/>
      <c r="B12868" s="7"/>
      <c r="C12868" s="7"/>
      <c r="D12868" s="7"/>
      <c r="E12868" s="7"/>
      <c r="F12868" s="7"/>
      <c r="G12868" s="7"/>
      <c r="H12868" s="7"/>
      <c r="J12868" s="7"/>
      <c r="K12868" s="7"/>
      <c r="L12868" s="7"/>
      <c r="Q12868" s="7"/>
      <c r="S12868" s="7"/>
      <c r="T12868" s="7"/>
      <c r="Y12868" s="7"/>
      <c r="AA12868" s="7"/>
      <c r="AB12868" s="7"/>
      <c r="AG12868" s="7"/>
    </row>
    <row r="12869" spans="1:33">
      <c r="A12869" s="7"/>
      <c r="B12869" s="7"/>
      <c r="C12869" s="7"/>
      <c r="D12869" s="7"/>
      <c r="E12869" s="7"/>
      <c r="F12869" s="7"/>
      <c r="G12869" s="7"/>
      <c r="H12869" s="7"/>
      <c r="J12869" s="7"/>
      <c r="K12869" s="7"/>
      <c r="L12869" s="7"/>
      <c r="Q12869" s="7"/>
      <c r="S12869" s="7"/>
      <c r="T12869" s="7"/>
      <c r="Y12869" s="7"/>
      <c r="AA12869" s="7"/>
      <c r="AB12869" s="7"/>
      <c r="AG12869" s="7"/>
    </row>
    <row r="12870" spans="1:33">
      <c r="A12870" s="7"/>
      <c r="B12870" s="7"/>
      <c r="C12870" s="7"/>
      <c r="D12870" s="7"/>
      <c r="E12870" s="7"/>
      <c r="F12870" s="7"/>
      <c r="G12870" s="7"/>
      <c r="H12870" s="7"/>
      <c r="J12870" s="7"/>
      <c r="K12870" s="7"/>
      <c r="L12870" s="7"/>
      <c r="Q12870" s="7"/>
      <c r="S12870" s="7"/>
      <c r="T12870" s="7"/>
      <c r="Y12870" s="7"/>
      <c r="AA12870" s="7"/>
      <c r="AB12870" s="7"/>
      <c r="AG12870" s="7"/>
    </row>
    <row r="12871" spans="1:33">
      <c r="A12871" s="7"/>
      <c r="B12871" s="7"/>
      <c r="C12871" s="7"/>
      <c r="D12871" s="7"/>
      <c r="E12871" s="7"/>
      <c r="F12871" s="7"/>
      <c r="G12871" s="7"/>
      <c r="H12871" s="7"/>
      <c r="J12871" s="7"/>
      <c r="K12871" s="7"/>
      <c r="L12871" s="7"/>
      <c r="Q12871" s="7"/>
      <c r="S12871" s="7"/>
      <c r="T12871" s="7"/>
      <c r="Y12871" s="7"/>
      <c r="AA12871" s="7"/>
      <c r="AB12871" s="7"/>
      <c r="AG12871" s="7"/>
    </row>
    <row r="12872" spans="1:33">
      <c r="A12872" s="7"/>
      <c r="B12872" s="7"/>
      <c r="C12872" s="7"/>
      <c r="D12872" s="7"/>
      <c r="E12872" s="7"/>
      <c r="F12872" s="7"/>
      <c r="G12872" s="7"/>
      <c r="H12872" s="7"/>
      <c r="J12872" s="7"/>
      <c r="K12872" s="7"/>
      <c r="L12872" s="7"/>
      <c r="Q12872" s="7"/>
      <c r="S12872" s="7"/>
      <c r="T12872" s="7"/>
      <c r="Y12872" s="7"/>
      <c r="AA12872" s="7"/>
      <c r="AB12872" s="7"/>
      <c r="AG12872" s="7"/>
    </row>
    <row r="12873" spans="1:33">
      <c r="A12873" s="7"/>
      <c r="B12873" s="7"/>
      <c r="C12873" s="7"/>
      <c r="D12873" s="7"/>
      <c r="E12873" s="7"/>
      <c r="F12873" s="7"/>
      <c r="G12873" s="7"/>
      <c r="H12873" s="7"/>
      <c r="J12873" s="7"/>
      <c r="K12873" s="7"/>
      <c r="L12873" s="7"/>
      <c r="Q12873" s="7"/>
      <c r="S12873" s="7"/>
      <c r="T12873" s="7"/>
      <c r="Y12873" s="7"/>
      <c r="AA12873" s="7"/>
      <c r="AB12873" s="7"/>
      <c r="AG12873" s="7"/>
    </row>
    <row r="12874" spans="1:33">
      <c r="A12874" s="7"/>
      <c r="B12874" s="7"/>
      <c r="C12874" s="7"/>
      <c r="D12874" s="7"/>
      <c r="E12874" s="7"/>
      <c r="F12874" s="7"/>
      <c r="G12874" s="7"/>
      <c r="H12874" s="7"/>
      <c r="J12874" s="7"/>
      <c r="K12874" s="7"/>
      <c r="L12874" s="7"/>
      <c r="Q12874" s="7"/>
      <c r="S12874" s="7"/>
      <c r="T12874" s="7"/>
      <c r="Y12874" s="7"/>
      <c r="AA12874" s="7"/>
      <c r="AB12874" s="7"/>
      <c r="AG12874" s="7"/>
    </row>
    <row r="12875" spans="1:33">
      <c r="A12875" s="7"/>
      <c r="B12875" s="7"/>
      <c r="C12875" s="7"/>
      <c r="D12875" s="7"/>
      <c r="E12875" s="7"/>
      <c r="F12875" s="7"/>
      <c r="G12875" s="7"/>
      <c r="H12875" s="7"/>
      <c r="J12875" s="7"/>
      <c r="K12875" s="7"/>
      <c r="L12875" s="7"/>
      <c r="Q12875" s="7"/>
      <c r="S12875" s="7"/>
      <c r="T12875" s="7"/>
      <c r="Y12875" s="7"/>
      <c r="AA12875" s="7"/>
      <c r="AB12875" s="7"/>
      <c r="AG12875" s="7"/>
    </row>
    <row r="12876" spans="1:33">
      <c r="A12876" s="7"/>
      <c r="B12876" s="7"/>
      <c r="C12876" s="7"/>
      <c r="D12876" s="7"/>
      <c r="E12876" s="7"/>
      <c r="F12876" s="7"/>
      <c r="G12876" s="7"/>
      <c r="H12876" s="7"/>
      <c r="J12876" s="7"/>
      <c r="K12876" s="7"/>
      <c r="L12876" s="7"/>
      <c r="Q12876" s="7"/>
      <c r="S12876" s="7"/>
      <c r="T12876" s="7"/>
      <c r="Y12876" s="7"/>
      <c r="AA12876" s="7"/>
      <c r="AB12876" s="7"/>
      <c r="AG12876" s="7"/>
    </row>
    <row r="12877" spans="1:33">
      <c r="A12877" s="7"/>
      <c r="B12877" s="7"/>
      <c r="C12877" s="7"/>
      <c r="D12877" s="7"/>
      <c r="E12877" s="7"/>
      <c r="F12877" s="7"/>
      <c r="G12877" s="7"/>
      <c r="H12877" s="7"/>
      <c r="J12877" s="7"/>
      <c r="K12877" s="7"/>
      <c r="L12877" s="7"/>
      <c r="Q12877" s="7"/>
      <c r="S12877" s="7"/>
      <c r="T12877" s="7"/>
      <c r="Y12877" s="7"/>
      <c r="AA12877" s="7"/>
      <c r="AB12877" s="7"/>
      <c r="AG12877" s="7"/>
    </row>
    <row r="12878" spans="1:33">
      <c r="A12878" s="7"/>
      <c r="B12878" s="7"/>
      <c r="C12878" s="7"/>
      <c r="D12878" s="7"/>
      <c r="E12878" s="7"/>
      <c r="F12878" s="7"/>
      <c r="G12878" s="7"/>
      <c r="H12878" s="7"/>
      <c r="J12878" s="7"/>
      <c r="K12878" s="7"/>
      <c r="L12878" s="7"/>
      <c r="Q12878" s="7"/>
      <c r="S12878" s="7"/>
      <c r="T12878" s="7"/>
      <c r="Y12878" s="7"/>
      <c r="AA12878" s="7"/>
      <c r="AB12878" s="7"/>
      <c r="AG12878" s="7"/>
    </row>
    <row r="12879" spans="1:33">
      <c r="A12879" s="7"/>
      <c r="B12879" s="7"/>
      <c r="C12879" s="7"/>
      <c r="D12879" s="7"/>
      <c r="E12879" s="7"/>
      <c r="F12879" s="7"/>
      <c r="G12879" s="7"/>
      <c r="H12879" s="7"/>
      <c r="J12879" s="7"/>
      <c r="K12879" s="7"/>
      <c r="L12879" s="7"/>
      <c r="Q12879" s="7"/>
      <c r="S12879" s="7"/>
      <c r="T12879" s="7"/>
      <c r="Y12879" s="7"/>
      <c r="AA12879" s="7"/>
      <c r="AB12879" s="7"/>
      <c r="AG12879" s="7"/>
    </row>
    <row r="12880" spans="1:33">
      <c r="A12880" s="7"/>
      <c r="B12880" s="7"/>
      <c r="C12880" s="7"/>
      <c r="D12880" s="7"/>
      <c r="E12880" s="7"/>
      <c r="F12880" s="7"/>
      <c r="G12880" s="7"/>
      <c r="H12880" s="7"/>
      <c r="J12880" s="7"/>
      <c r="K12880" s="7"/>
      <c r="L12880" s="7"/>
      <c r="Q12880" s="7"/>
      <c r="S12880" s="7"/>
      <c r="T12880" s="7"/>
      <c r="Y12880" s="7"/>
      <c r="AA12880" s="7"/>
      <c r="AB12880" s="7"/>
      <c r="AG12880" s="7"/>
    </row>
    <row r="12881" spans="1:33">
      <c r="A12881" s="7"/>
      <c r="B12881" s="7"/>
      <c r="C12881" s="7"/>
      <c r="D12881" s="7"/>
      <c r="E12881" s="7"/>
      <c r="F12881" s="7"/>
      <c r="G12881" s="7"/>
      <c r="H12881" s="7"/>
      <c r="J12881" s="7"/>
      <c r="K12881" s="7"/>
      <c r="L12881" s="7"/>
      <c r="Q12881" s="7"/>
      <c r="S12881" s="7"/>
      <c r="T12881" s="7"/>
      <c r="Y12881" s="7"/>
      <c r="AA12881" s="7"/>
      <c r="AB12881" s="7"/>
      <c r="AG12881" s="7"/>
    </row>
    <row r="12882" spans="1:33">
      <c r="A12882" s="7"/>
      <c r="B12882" s="7"/>
      <c r="C12882" s="7"/>
      <c r="D12882" s="7"/>
      <c r="E12882" s="7"/>
      <c r="F12882" s="7"/>
      <c r="G12882" s="7"/>
      <c r="H12882" s="7"/>
      <c r="J12882" s="7"/>
      <c r="K12882" s="7"/>
      <c r="L12882" s="7"/>
      <c r="Q12882" s="7"/>
      <c r="S12882" s="7"/>
      <c r="T12882" s="7"/>
      <c r="Y12882" s="7"/>
      <c r="AA12882" s="7"/>
      <c r="AB12882" s="7"/>
      <c r="AG12882" s="7"/>
    </row>
    <row r="12883" spans="1:33">
      <c r="A12883" s="7"/>
      <c r="B12883" s="7"/>
      <c r="C12883" s="7"/>
      <c r="D12883" s="7"/>
      <c r="E12883" s="7"/>
      <c r="F12883" s="7"/>
      <c r="G12883" s="7"/>
      <c r="H12883" s="7"/>
      <c r="J12883" s="7"/>
      <c r="K12883" s="7"/>
      <c r="L12883" s="7"/>
      <c r="Q12883" s="7"/>
      <c r="S12883" s="7"/>
      <c r="T12883" s="7"/>
      <c r="Y12883" s="7"/>
      <c r="AA12883" s="7"/>
      <c r="AB12883" s="7"/>
      <c r="AG12883" s="7"/>
    </row>
    <row r="12884" spans="1:33">
      <c r="A12884" s="7"/>
      <c r="B12884" s="7"/>
      <c r="C12884" s="7"/>
      <c r="D12884" s="7"/>
      <c r="E12884" s="7"/>
      <c r="F12884" s="7"/>
      <c r="G12884" s="7"/>
      <c r="H12884" s="7"/>
      <c r="J12884" s="7"/>
      <c r="K12884" s="7"/>
      <c r="L12884" s="7"/>
      <c r="Q12884" s="7"/>
      <c r="S12884" s="7"/>
      <c r="T12884" s="7"/>
      <c r="Y12884" s="7"/>
      <c r="AA12884" s="7"/>
      <c r="AB12884" s="7"/>
      <c r="AG12884" s="7"/>
    </row>
    <row r="12885" spans="1:33">
      <c r="A12885" s="7"/>
      <c r="B12885" s="7"/>
      <c r="C12885" s="7"/>
      <c r="D12885" s="7"/>
      <c r="E12885" s="7"/>
      <c r="F12885" s="7"/>
      <c r="G12885" s="7"/>
      <c r="H12885" s="7"/>
      <c r="J12885" s="7"/>
      <c r="K12885" s="7"/>
      <c r="L12885" s="7"/>
      <c r="Q12885" s="7"/>
      <c r="S12885" s="7"/>
      <c r="T12885" s="7"/>
      <c r="Y12885" s="7"/>
      <c r="AA12885" s="7"/>
      <c r="AB12885" s="7"/>
      <c r="AG12885" s="7"/>
    </row>
    <row r="12886" spans="1:33">
      <c r="A12886" s="7"/>
      <c r="B12886" s="7"/>
      <c r="C12886" s="7"/>
      <c r="D12886" s="7"/>
      <c r="E12886" s="7"/>
      <c r="F12886" s="7"/>
      <c r="G12886" s="7"/>
      <c r="H12886" s="7"/>
      <c r="J12886" s="7"/>
      <c r="K12886" s="7"/>
      <c r="L12886" s="7"/>
      <c r="Q12886" s="7"/>
      <c r="S12886" s="7"/>
      <c r="T12886" s="7"/>
      <c r="Y12886" s="7"/>
      <c r="AA12886" s="7"/>
      <c r="AB12886" s="7"/>
      <c r="AG12886" s="7"/>
    </row>
    <row r="12887" spans="1:33">
      <c r="A12887" s="7"/>
      <c r="B12887" s="7"/>
      <c r="C12887" s="7"/>
      <c r="D12887" s="7"/>
      <c r="E12887" s="7"/>
      <c r="F12887" s="7"/>
      <c r="G12887" s="7"/>
      <c r="H12887" s="7"/>
      <c r="J12887" s="7"/>
      <c r="K12887" s="7"/>
      <c r="L12887" s="7"/>
      <c r="Q12887" s="7"/>
      <c r="S12887" s="7"/>
      <c r="T12887" s="7"/>
      <c r="Y12887" s="7"/>
      <c r="AA12887" s="7"/>
      <c r="AB12887" s="7"/>
      <c r="AG12887" s="7"/>
    </row>
    <row r="12888" spans="1:33">
      <c r="A12888" s="7"/>
      <c r="B12888" s="7"/>
      <c r="C12888" s="7"/>
      <c r="D12888" s="7"/>
      <c r="E12888" s="7"/>
      <c r="F12888" s="7"/>
      <c r="G12888" s="7"/>
      <c r="H12888" s="7"/>
      <c r="J12888" s="7"/>
      <c r="K12888" s="7"/>
      <c r="L12888" s="7"/>
      <c r="Q12888" s="7"/>
      <c r="S12888" s="7"/>
      <c r="T12888" s="7"/>
      <c r="Y12888" s="7"/>
      <c r="AA12888" s="7"/>
      <c r="AB12888" s="7"/>
      <c r="AG12888" s="7"/>
    </row>
    <row r="12889" spans="1:33">
      <c r="A12889" s="7"/>
      <c r="B12889" s="7"/>
      <c r="C12889" s="7"/>
      <c r="D12889" s="7"/>
      <c r="E12889" s="7"/>
      <c r="F12889" s="7"/>
      <c r="G12889" s="7"/>
      <c r="H12889" s="7"/>
      <c r="J12889" s="7"/>
      <c r="K12889" s="7"/>
      <c r="L12889" s="7"/>
      <c r="Q12889" s="7"/>
      <c r="S12889" s="7"/>
      <c r="T12889" s="7"/>
      <c r="Y12889" s="7"/>
      <c r="AA12889" s="7"/>
      <c r="AB12889" s="7"/>
      <c r="AG12889" s="7"/>
    </row>
    <row r="12890" spans="1:33">
      <c r="A12890" s="7"/>
      <c r="B12890" s="7"/>
      <c r="C12890" s="7"/>
      <c r="D12890" s="7"/>
      <c r="E12890" s="7"/>
      <c r="F12890" s="7"/>
      <c r="G12890" s="7"/>
      <c r="H12890" s="7"/>
      <c r="J12890" s="7"/>
      <c r="K12890" s="7"/>
      <c r="L12890" s="7"/>
      <c r="Q12890" s="7"/>
      <c r="S12890" s="7"/>
      <c r="T12890" s="7"/>
      <c r="Y12890" s="7"/>
      <c r="AA12890" s="7"/>
      <c r="AB12890" s="7"/>
      <c r="AG12890" s="7"/>
    </row>
    <row r="12891" spans="1:33">
      <c r="A12891" s="7"/>
      <c r="B12891" s="7"/>
      <c r="C12891" s="7"/>
      <c r="D12891" s="7"/>
      <c r="E12891" s="7"/>
      <c r="F12891" s="7"/>
      <c r="G12891" s="7"/>
      <c r="H12891" s="7"/>
      <c r="J12891" s="7"/>
      <c r="K12891" s="7"/>
      <c r="L12891" s="7"/>
      <c r="Q12891" s="7"/>
      <c r="S12891" s="7"/>
      <c r="T12891" s="7"/>
      <c r="Y12891" s="7"/>
      <c r="AA12891" s="7"/>
      <c r="AB12891" s="7"/>
      <c r="AG12891" s="7"/>
    </row>
    <row r="12892" spans="1:33">
      <c r="A12892" s="7"/>
      <c r="B12892" s="7"/>
      <c r="C12892" s="7"/>
      <c r="D12892" s="7"/>
      <c r="E12892" s="7"/>
      <c r="F12892" s="7"/>
      <c r="G12892" s="7"/>
      <c r="H12892" s="7"/>
      <c r="J12892" s="7"/>
      <c r="K12892" s="7"/>
      <c r="L12892" s="7"/>
      <c r="Q12892" s="7"/>
      <c r="S12892" s="7"/>
      <c r="T12892" s="7"/>
      <c r="Y12892" s="7"/>
      <c r="AA12892" s="7"/>
      <c r="AB12892" s="7"/>
      <c r="AG12892" s="7"/>
    </row>
    <row r="12893" spans="1:33">
      <c r="A12893" s="7"/>
      <c r="B12893" s="7"/>
      <c r="C12893" s="7"/>
      <c r="D12893" s="7"/>
      <c r="E12893" s="7"/>
      <c r="F12893" s="7"/>
      <c r="G12893" s="7"/>
      <c r="H12893" s="7"/>
      <c r="J12893" s="7"/>
      <c r="K12893" s="7"/>
      <c r="L12893" s="7"/>
      <c r="Q12893" s="7"/>
      <c r="S12893" s="7"/>
      <c r="T12893" s="7"/>
      <c r="Y12893" s="7"/>
      <c r="AA12893" s="7"/>
      <c r="AB12893" s="7"/>
      <c r="AG12893" s="7"/>
    </row>
    <row r="12894" spans="1:33">
      <c r="A12894" s="7"/>
      <c r="B12894" s="7"/>
      <c r="C12894" s="7"/>
      <c r="D12894" s="7"/>
      <c r="E12894" s="7"/>
      <c r="F12894" s="7"/>
      <c r="G12894" s="7"/>
      <c r="H12894" s="7"/>
      <c r="J12894" s="7"/>
      <c r="K12894" s="7"/>
      <c r="L12894" s="7"/>
      <c r="Q12894" s="7"/>
      <c r="S12894" s="7"/>
      <c r="T12894" s="7"/>
      <c r="Y12894" s="7"/>
      <c r="AA12894" s="7"/>
      <c r="AB12894" s="7"/>
      <c r="AG12894" s="7"/>
    </row>
    <row r="12895" spans="1:33">
      <c r="A12895" s="7"/>
      <c r="B12895" s="7"/>
      <c r="C12895" s="7"/>
      <c r="D12895" s="7"/>
      <c r="E12895" s="7"/>
      <c r="F12895" s="7"/>
      <c r="G12895" s="7"/>
      <c r="H12895" s="7"/>
      <c r="J12895" s="7"/>
      <c r="K12895" s="7"/>
      <c r="L12895" s="7"/>
      <c r="Q12895" s="7"/>
      <c r="S12895" s="7"/>
      <c r="T12895" s="7"/>
      <c r="Y12895" s="7"/>
      <c r="AA12895" s="7"/>
      <c r="AB12895" s="7"/>
      <c r="AG12895" s="7"/>
    </row>
    <row r="12896" spans="1:33">
      <c r="A12896" s="7"/>
      <c r="B12896" s="7"/>
      <c r="C12896" s="7"/>
      <c r="D12896" s="7"/>
      <c r="E12896" s="7"/>
      <c r="F12896" s="7"/>
      <c r="G12896" s="7"/>
      <c r="H12896" s="7"/>
      <c r="J12896" s="7"/>
      <c r="K12896" s="7"/>
      <c r="L12896" s="7"/>
      <c r="Q12896" s="7"/>
      <c r="S12896" s="7"/>
      <c r="T12896" s="7"/>
      <c r="Y12896" s="7"/>
      <c r="AA12896" s="7"/>
      <c r="AB12896" s="7"/>
      <c r="AG12896" s="7"/>
    </row>
    <row r="12897" spans="1:33">
      <c r="A12897" s="7"/>
      <c r="B12897" s="7"/>
      <c r="C12897" s="7"/>
      <c r="D12897" s="7"/>
      <c r="E12897" s="7"/>
      <c r="F12897" s="7"/>
      <c r="G12897" s="7"/>
      <c r="H12897" s="7"/>
      <c r="J12897" s="7"/>
      <c r="K12897" s="7"/>
      <c r="L12897" s="7"/>
      <c r="Q12897" s="7"/>
      <c r="S12897" s="7"/>
      <c r="T12897" s="7"/>
      <c r="Y12897" s="7"/>
      <c r="AA12897" s="7"/>
      <c r="AB12897" s="7"/>
      <c r="AG12897" s="7"/>
    </row>
    <row r="12898" spans="1:33">
      <c r="A12898" s="7"/>
      <c r="B12898" s="7"/>
      <c r="C12898" s="7"/>
      <c r="D12898" s="7"/>
      <c r="E12898" s="7"/>
      <c r="F12898" s="7"/>
      <c r="G12898" s="7"/>
      <c r="H12898" s="7"/>
      <c r="J12898" s="7"/>
      <c r="K12898" s="7"/>
      <c r="L12898" s="7"/>
      <c r="Q12898" s="7"/>
      <c r="S12898" s="7"/>
      <c r="T12898" s="7"/>
      <c r="Y12898" s="7"/>
      <c r="AA12898" s="7"/>
      <c r="AB12898" s="7"/>
      <c r="AG12898" s="7"/>
    </row>
    <row r="12899" spans="1:33">
      <c r="A12899" s="7"/>
      <c r="B12899" s="7"/>
      <c r="C12899" s="7"/>
      <c r="D12899" s="7"/>
      <c r="E12899" s="7"/>
      <c r="F12899" s="7"/>
      <c r="G12899" s="7"/>
      <c r="H12899" s="7"/>
      <c r="J12899" s="7"/>
      <c r="K12899" s="7"/>
      <c r="L12899" s="7"/>
      <c r="Q12899" s="7"/>
      <c r="S12899" s="7"/>
      <c r="T12899" s="7"/>
      <c r="Y12899" s="7"/>
      <c r="AA12899" s="7"/>
      <c r="AB12899" s="7"/>
      <c r="AG12899" s="7"/>
    </row>
    <row r="12900" spans="1:33">
      <c r="A12900" s="7"/>
      <c r="B12900" s="7"/>
      <c r="C12900" s="7"/>
      <c r="D12900" s="7"/>
      <c r="E12900" s="7"/>
      <c r="F12900" s="7"/>
      <c r="G12900" s="7"/>
      <c r="H12900" s="7"/>
      <c r="J12900" s="7"/>
      <c r="K12900" s="7"/>
      <c r="L12900" s="7"/>
      <c r="Q12900" s="7"/>
      <c r="S12900" s="7"/>
      <c r="T12900" s="7"/>
      <c r="Y12900" s="7"/>
      <c r="AA12900" s="7"/>
      <c r="AB12900" s="7"/>
      <c r="AG12900" s="7"/>
    </row>
    <row r="12901" spans="1:33">
      <c r="A12901" s="7"/>
      <c r="B12901" s="7"/>
      <c r="C12901" s="7"/>
      <c r="D12901" s="7"/>
      <c r="E12901" s="7"/>
      <c r="F12901" s="7"/>
      <c r="G12901" s="7"/>
      <c r="H12901" s="7"/>
      <c r="J12901" s="7"/>
      <c r="K12901" s="7"/>
      <c r="L12901" s="7"/>
      <c r="Q12901" s="7"/>
      <c r="S12901" s="7"/>
      <c r="T12901" s="7"/>
      <c r="Y12901" s="7"/>
      <c r="AA12901" s="7"/>
      <c r="AB12901" s="7"/>
      <c r="AG12901" s="7"/>
    </row>
    <row r="12902" spans="1:33">
      <c r="A12902" s="7"/>
      <c r="B12902" s="7"/>
      <c r="C12902" s="7"/>
      <c r="D12902" s="7"/>
      <c r="E12902" s="7"/>
      <c r="F12902" s="7"/>
      <c r="G12902" s="7"/>
      <c r="H12902" s="7"/>
      <c r="J12902" s="7"/>
      <c r="K12902" s="7"/>
      <c r="L12902" s="7"/>
      <c r="Q12902" s="7"/>
      <c r="S12902" s="7"/>
      <c r="T12902" s="7"/>
      <c r="Y12902" s="7"/>
      <c r="AA12902" s="7"/>
      <c r="AB12902" s="7"/>
      <c r="AG12902" s="7"/>
    </row>
    <row r="12903" spans="1:33">
      <c r="A12903" s="7"/>
      <c r="B12903" s="7"/>
      <c r="C12903" s="7"/>
      <c r="D12903" s="7"/>
      <c r="E12903" s="7"/>
      <c r="F12903" s="7"/>
      <c r="G12903" s="7"/>
      <c r="H12903" s="7"/>
      <c r="J12903" s="7"/>
      <c r="K12903" s="7"/>
      <c r="L12903" s="7"/>
      <c r="Q12903" s="7"/>
      <c r="S12903" s="7"/>
      <c r="T12903" s="7"/>
      <c r="Y12903" s="7"/>
      <c r="AA12903" s="7"/>
      <c r="AB12903" s="7"/>
      <c r="AG12903" s="7"/>
    </row>
    <row r="12904" spans="1:33">
      <c r="A12904" s="7"/>
      <c r="B12904" s="7"/>
      <c r="C12904" s="7"/>
      <c r="D12904" s="7"/>
      <c r="E12904" s="7"/>
      <c r="F12904" s="7"/>
      <c r="G12904" s="7"/>
      <c r="H12904" s="7"/>
      <c r="J12904" s="7"/>
      <c r="K12904" s="7"/>
      <c r="L12904" s="7"/>
      <c r="Q12904" s="7"/>
      <c r="S12904" s="7"/>
      <c r="T12904" s="7"/>
      <c r="Y12904" s="7"/>
      <c r="AA12904" s="7"/>
      <c r="AB12904" s="7"/>
      <c r="AG12904" s="7"/>
    </row>
    <row r="12905" spans="1:33">
      <c r="A12905" s="7"/>
      <c r="B12905" s="7"/>
      <c r="C12905" s="7"/>
      <c r="D12905" s="7"/>
      <c r="E12905" s="7"/>
      <c r="F12905" s="7"/>
      <c r="G12905" s="7"/>
      <c r="H12905" s="7"/>
      <c r="J12905" s="7"/>
      <c r="K12905" s="7"/>
      <c r="L12905" s="7"/>
      <c r="Q12905" s="7"/>
      <c r="S12905" s="7"/>
      <c r="T12905" s="7"/>
      <c r="Y12905" s="7"/>
      <c r="AA12905" s="7"/>
      <c r="AB12905" s="7"/>
      <c r="AG12905" s="7"/>
    </row>
    <row r="12906" spans="1:33">
      <c r="A12906" s="7"/>
      <c r="B12906" s="7"/>
      <c r="C12906" s="7"/>
      <c r="D12906" s="7"/>
      <c r="E12906" s="7"/>
      <c r="F12906" s="7"/>
      <c r="G12906" s="7"/>
      <c r="H12906" s="7"/>
      <c r="J12906" s="7"/>
      <c r="K12906" s="7"/>
      <c r="L12906" s="7"/>
      <c r="Q12906" s="7"/>
      <c r="S12906" s="7"/>
      <c r="T12906" s="7"/>
      <c r="Y12906" s="7"/>
      <c r="AA12906" s="7"/>
      <c r="AB12906" s="7"/>
      <c r="AG12906" s="7"/>
    </row>
    <row r="12907" spans="1:33">
      <c r="A12907" s="7"/>
      <c r="B12907" s="7"/>
      <c r="C12907" s="7"/>
      <c r="D12907" s="7"/>
      <c r="E12907" s="7"/>
      <c r="F12907" s="7"/>
      <c r="G12907" s="7"/>
      <c r="H12907" s="7"/>
      <c r="J12907" s="7"/>
      <c r="K12907" s="7"/>
      <c r="L12907" s="7"/>
      <c r="Q12907" s="7"/>
      <c r="S12907" s="7"/>
      <c r="T12907" s="7"/>
      <c r="Y12907" s="7"/>
      <c r="AA12907" s="7"/>
      <c r="AB12907" s="7"/>
      <c r="AG12907" s="7"/>
    </row>
    <row r="12908" spans="1:33">
      <c r="A12908" s="7"/>
      <c r="B12908" s="7"/>
      <c r="C12908" s="7"/>
      <c r="D12908" s="7"/>
      <c r="E12908" s="7"/>
      <c r="F12908" s="7"/>
      <c r="G12908" s="7"/>
      <c r="H12908" s="7"/>
      <c r="J12908" s="7"/>
      <c r="K12908" s="7"/>
      <c r="L12908" s="7"/>
      <c r="Q12908" s="7"/>
      <c r="S12908" s="7"/>
      <c r="T12908" s="7"/>
      <c r="Y12908" s="7"/>
      <c r="AA12908" s="7"/>
      <c r="AB12908" s="7"/>
      <c r="AG12908" s="7"/>
    </row>
    <row r="12909" spans="1:33">
      <c r="A12909" s="7"/>
      <c r="B12909" s="7"/>
      <c r="C12909" s="7"/>
      <c r="D12909" s="7"/>
      <c r="E12909" s="7"/>
      <c r="F12909" s="7"/>
      <c r="G12909" s="7"/>
      <c r="H12909" s="7"/>
      <c r="J12909" s="7"/>
      <c r="K12909" s="7"/>
      <c r="L12909" s="7"/>
      <c r="Q12909" s="7"/>
      <c r="S12909" s="7"/>
      <c r="T12909" s="7"/>
      <c r="Y12909" s="7"/>
      <c r="AA12909" s="7"/>
      <c r="AB12909" s="7"/>
      <c r="AG12909" s="7"/>
    </row>
    <row r="12910" spans="1:33">
      <c r="A12910" s="7"/>
      <c r="B12910" s="7"/>
      <c r="C12910" s="7"/>
      <c r="D12910" s="7"/>
      <c r="E12910" s="7"/>
      <c r="F12910" s="7"/>
      <c r="G12910" s="7"/>
      <c r="H12910" s="7"/>
      <c r="J12910" s="7"/>
      <c r="K12910" s="7"/>
      <c r="L12910" s="7"/>
      <c r="Q12910" s="7"/>
      <c r="S12910" s="7"/>
      <c r="T12910" s="7"/>
      <c r="Y12910" s="7"/>
      <c r="AA12910" s="7"/>
      <c r="AB12910" s="7"/>
      <c r="AG12910" s="7"/>
    </row>
    <row r="12911" spans="1:33">
      <c r="A12911" s="7"/>
      <c r="B12911" s="7"/>
      <c r="C12911" s="7"/>
      <c r="D12911" s="7"/>
      <c r="E12911" s="7"/>
      <c r="F12911" s="7"/>
      <c r="G12911" s="7"/>
      <c r="H12911" s="7"/>
      <c r="J12911" s="7"/>
      <c r="K12911" s="7"/>
      <c r="L12911" s="7"/>
      <c r="Q12911" s="7"/>
      <c r="S12911" s="7"/>
      <c r="T12911" s="7"/>
      <c r="Y12911" s="7"/>
      <c r="AA12911" s="7"/>
      <c r="AB12911" s="7"/>
      <c r="AG12911" s="7"/>
    </row>
    <row r="12912" spans="1:33">
      <c r="A12912" s="7"/>
      <c r="B12912" s="7"/>
      <c r="C12912" s="7"/>
      <c r="D12912" s="7"/>
      <c r="E12912" s="7"/>
      <c r="F12912" s="7"/>
      <c r="G12912" s="7"/>
      <c r="H12912" s="7"/>
      <c r="J12912" s="7"/>
      <c r="K12912" s="7"/>
      <c r="L12912" s="7"/>
      <c r="Q12912" s="7"/>
      <c r="S12912" s="7"/>
      <c r="T12912" s="7"/>
      <c r="Y12912" s="7"/>
      <c r="AA12912" s="7"/>
      <c r="AB12912" s="7"/>
      <c r="AG12912" s="7"/>
    </row>
    <row r="12913" spans="1:33">
      <c r="A12913" s="7"/>
      <c r="B12913" s="7"/>
      <c r="C12913" s="7"/>
      <c r="D12913" s="7"/>
      <c r="E12913" s="7"/>
      <c r="F12913" s="7"/>
      <c r="G12913" s="7"/>
      <c r="H12913" s="7"/>
      <c r="J12913" s="7"/>
      <c r="K12913" s="7"/>
      <c r="L12913" s="7"/>
      <c r="Q12913" s="7"/>
      <c r="S12913" s="7"/>
      <c r="T12913" s="7"/>
      <c r="Y12913" s="7"/>
      <c r="AA12913" s="7"/>
      <c r="AB12913" s="7"/>
      <c r="AG12913" s="7"/>
    </row>
    <row r="12914" spans="1:33">
      <c r="A12914" s="7"/>
      <c r="B12914" s="7"/>
      <c r="C12914" s="7"/>
      <c r="D12914" s="7"/>
      <c r="E12914" s="7"/>
      <c r="F12914" s="7"/>
      <c r="G12914" s="7"/>
      <c r="H12914" s="7"/>
      <c r="J12914" s="7"/>
      <c r="K12914" s="7"/>
      <c r="L12914" s="7"/>
      <c r="Q12914" s="7"/>
      <c r="S12914" s="7"/>
      <c r="T12914" s="7"/>
      <c r="Y12914" s="7"/>
      <c r="AA12914" s="7"/>
      <c r="AB12914" s="7"/>
      <c r="AG12914" s="7"/>
    </row>
    <row r="12915" spans="1:33">
      <c r="A12915" s="7"/>
      <c r="B12915" s="7"/>
      <c r="C12915" s="7"/>
      <c r="D12915" s="7"/>
      <c r="E12915" s="7"/>
      <c r="F12915" s="7"/>
      <c r="G12915" s="7"/>
      <c r="H12915" s="7"/>
      <c r="J12915" s="7"/>
      <c r="K12915" s="7"/>
      <c r="L12915" s="7"/>
      <c r="Q12915" s="7"/>
      <c r="S12915" s="7"/>
      <c r="T12915" s="7"/>
      <c r="Y12915" s="7"/>
      <c r="AA12915" s="7"/>
      <c r="AB12915" s="7"/>
      <c r="AG12915" s="7"/>
    </row>
    <row r="12916" spans="1:33">
      <c r="A12916" s="7"/>
      <c r="B12916" s="7"/>
      <c r="C12916" s="7"/>
      <c r="D12916" s="7"/>
      <c r="E12916" s="7"/>
      <c r="F12916" s="7"/>
      <c r="G12916" s="7"/>
      <c r="H12916" s="7"/>
      <c r="J12916" s="7"/>
      <c r="K12916" s="7"/>
      <c r="L12916" s="7"/>
      <c r="Q12916" s="7"/>
      <c r="S12916" s="7"/>
      <c r="T12916" s="7"/>
      <c r="Y12916" s="7"/>
      <c r="AA12916" s="7"/>
      <c r="AB12916" s="7"/>
      <c r="AG12916" s="7"/>
    </row>
    <row r="12917" spans="1:33">
      <c r="A12917" s="7"/>
      <c r="B12917" s="7"/>
      <c r="C12917" s="7"/>
      <c r="D12917" s="7"/>
      <c r="E12917" s="7"/>
      <c r="F12917" s="7"/>
      <c r="G12917" s="7"/>
      <c r="H12917" s="7"/>
      <c r="J12917" s="7"/>
      <c r="K12917" s="7"/>
      <c r="L12917" s="7"/>
      <c r="Q12917" s="7"/>
      <c r="S12917" s="7"/>
      <c r="T12917" s="7"/>
      <c r="Y12917" s="7"/>
      <c r="AA12917" s="7"/>
      <c r="AB12917" s="7"/>
      <c r="AG12917" s="7"/>
    </row>
    <row r="12918" spans="1:33">
      <c r="A12918" s="7"/>
      <c r="B12918" s="7"/>
      <c r="C12918" s="7"/>
      <c r="D12918" s="7"/>
      <c r="E12918" s="7"/>
      <c r="F12918" s="7"/>
      <c r="G12918" s="7"/>
      <c r="H12918" s="7"/>
      <c r="J12918" s="7"/>
      <c r="K12918" s="7"/>
      <c r="L12918" s="7"/>
      <c r="Q12918" s="7"/>
      <c r="S12918" s="7"/>
      <c r="T12918" s="7"/>
      <c r="Y12918" s="7"/>
      <c r="AA12918" s="7"/>
      <c r="AB12918" s="7"/>
      <c r="AG12918" s="7"/>
    </row>
    <row r="12919" spans="1:33">
      <c r="A12919" s="7"/>
      <c r="B12919" s="7"/>
      <c r="C12919" s="7"/>
      <c r="D12919" s="7"/>
      <c r="E12919" s="7"/>
      <c r="F12919" s="7"/>
      <c r="G12919" s="7"/>
      <c r="H12919" s="7"/>
      <c r="J12919" s="7"/>
      <c r="K12919" s="7"/>
      <c r="L12919" s="7"/>
      <c r="Q12919" s="7"/>
      <c r="S12919" s="7"/>
      <c r="T12919" s="7"/>
      <c r="Y12919" s="7"/>
      <c r="AA12919" s="7"/>
      <c r="AB12919" s="7"/>
      <c r="AG12919" s="7"/>
    </row>
    <row r="12920" spans="1:33">
      <c r="A12920" s="7"/>
      <c r="B12920" s="7"/>
      <c r="C12920" s="7"/>
      <c r="D12920" s="7"/>
      <c r="E12920" s="7"/>
      <c r="F12920" s="7"/>
      <c r="G12920" s="7"/>
      <c r="H12920" s="7"/>
      <c r="J12920" s="7"/>
      <c r="K12920" s="7"/>
      <c r="L12920" s="7"/>
      <c r="Q12920" s="7"/>
      <c r="S12920" s="7"/>
      <c r="T12920" s="7"/>
      <c r="Y12920" s="7"/>
      <c r="AA12920" s="7"/>
      <c r="AB12920" s="7"/>
      <c r="AG12920" s="7"/>
    </row>
    <row r="12921" spans="1:33">
      <c r="A12921" s="7"/>
      <c r="B12921" s="7"/>
      <c r="C12921" s="7"/>
      <c r="D12921" s="7"/>
      <c r="E12921" s="7"/>
      <c r="F12921" s="7"/>
      <c r="G12921" s="7"/>
      <c r="H12921" s="7"/>
      <c r="J12921" s="7"/>
      <c r="K12921" s="7"/>
      <c r="L12921" s="7"/>
      <c r="Q12921" s="7"/>
      <c r="S12921" s="7"/>
      <c r="T12921" s="7"/>
      <c r="Y12921" s="7"/>
      <c r="AA12921" s="7"/>
      <c r="AB12921" s="7"/>
      <c r="AG12921" s="7"/>
    </row>
    <row r="12922" spans="1:33">
      <c r="A12922" s="7"/>
      <c r="B12922" s="7"/>
      <c r="C12922" s="7"/>
      <c r="D12922" s="7"/>
      <c r="E12922" s="7"/>
      <c r="F12922" s="7"/>
      <c r="G12922" s="7"/>
      <c r="H12922" s="7"/>
      <c r="J12922" s="7"/>
      <c r="K12922" s="7"/>
      <c r="L12922" s="7"/>
      <c r="Q12922" s="7"/>
      <c r="S12922" s="7"/>
      <c r="T12922" s="7"/>
      <c r="Y12922" s="7"/>
      <c r="AA12922" s="7"/>
      <c r="AB12922" s="7"/>
      <c r="AG12922" s="7"/>
    </row>
    <row r="12923" spans="1:33">
      <c r="A12923" s="7"/>
      <c r="B12923" s="7"/>
      <c r="C12923" s="7"/>
      <c r="D12923" s="7"/>
      <c r="E12923" s="7"/>
      <c r="F12923" s="7"/>
      <c r="G12923" s="7"/>
      <c r="H12923" s="7"/>
      <c r="J12923" s="7"/>
      <c r="K12923" s="7"/>
      <c r="L12923" s="7"/>
      <c r="Q12923" s="7"/>
      <c r="S12923" s="7"/>
      <c r="T12923" s="7"/>
      <c r="Y12923" s="7"/>
      <c r="AA12923" s="7"/>
      <c r="AB12923" s="7"/>
      <c r="AG12923" s="7"/>
    </row>
    <row r="12924" spans="1:33">
      <c r="A12924" s="7"/>
      <c r="B12924" s="7"/>
      <c r="C12924" s="7"/>
      <c r="D12924" s="7"/>
      <c r="E12924" s="7"/>
      <c r="F12924" s="7"/>
      <c r="G12924" s="7"/>
      <c r="H12924" s="7"/>
      <c r="J12924" s="7"/>
      <c r="K12924" s="7"/>
      <c r="L12924" s="7"/>
      <c r="Q12924" s="7"/>
      <c r="S12924" s="7"/>
      <c r="T12924" s="7"/>
      <c r="Y12924" s="7"/>
      <c r="AA12924" s="7"/>
      <c r="AB12924" s="7"/>
      <c r="AG12924" s="7"/>
    </row>
    <row r="12925" spans="1:33">
      <c r="A12925" s="7"/>
      <c r="B12925" s="7"/>
      <c r="C12925" s="7"/>
      <c r="D12925" s="7"/>
      <c r="E12925" s="7"/>
      <c r="F12925" s="7"/>
      <c r="G12925" s="7"/>
      <c r="H12925" s="7"/>
      <c r="J12925" s="7"/>
      <c r="K12925" s="7"/>
      <c r="L12925" s="7"/>
      <c r="Q12925" s="7"/>
      <c r="S12925" s="7"/>
      <c r="T12925" s="7"/>
      <c r="Y12925" s="7"/>
      <c r="AA12925" s="7"/>
      <c r="AB12925" s="7"/>
      <c r="AG12925" s="7"/>
    </row>
    <row r="12926" spans="1:33">
      <c r="A12926" s="7"/>
      <c r="B12926" s="7"/>
      <c r="C12926" s="7"/>
      <c r="D12926" s="7"/>
      <c r="E12926" s="7"/>
      <c r="F12926" s="7"/>
      <c r="G12926" s="7"/>
      <c r="H12926" s="7"/>
      <c r="J12926" s="7"/>
      <c r="K12926" s="7"/>
      <c r="L12926" s="7"/>
      <c r="Q12926" s="7"/>
      <c r="S12926" s="7"/>
      <c r="T12926" s="7"/>
      <c r="Y12926" s="7"/>
      <c r="AA12926" s="7"/>
      <c r="AB12926" s="7"/>
      <c r="AG12926" s="7"/>
    </row>
    <row r="12927" spans="1:33">
      <c r="A12927" s="7"/>
      <c r="B12927" s="7"/>
      <c r="C12927" s="7"/>
      <c r="D12927" s="7"/>
      <c r="E12927" s="7"/>
      <c r="F12927" s="7"/>
      <c r="G12927" s="7"/>
      <c r="H12927" s="7"/>
      <c r="J12927" s="7"/>
      <c r="K12927" s="7"/>
      <c r="L12927" s="7"/>
      <c r="Q12927" s="7"/>
      <c r="S12927" s="7"/>
      <c r="T12927" s="7"/>
      <c r="Y12927" s="7"/>
      <c r="AA12927" s="7"/>
      <c r="AB12927" s="7"/>
      <c r="AG12927" s="7"/>
    </row>
    <row r="12928" spans="1:33">
      <c r="A12928" s="7"/>
      <c r="B12928" s="7"/>
      <c r="C12928" s="7"/>
      <c r="D12928" s="7"/>
      <c r="E12928" s="7"/>
      <c r="F12928" s="7"/>
      <c r="G12928" s="7"/>
      <c r="H12928" s="7"/>
      <c r="J12928" s="7"/>
      <c r="K12928" s="7"/>
      <c r="L12928" s="7"/>
      <c r="Q12928" s="7"/>
      <c r="S12928" s="7"/>
      <c r="T12928" s="7"/>
      <c r="Y12928" s="7"/>
      <c r="AA12928" s="7"/>
      <c r="AB12928" s="7"/>
      <c r="AG12928" s="7"/>
    </row>
    <row r="12929" spans="1:33">
      <c r="A12929" s="7"/>
      <c r="B12929" s="7"/>
      <c r="C12929" s="7"/>
      <c r="D12929" s="7"/>
      <c r="E12929" s="7"/>
      <c r="F12929" s="7"/>
      <c r="G12929" s="7"/>
      <c r="H12929" s="7"/>
      <c r="J12929" s="7"/>
      <c r="K12929" s="7"/>
      <c r="L12929" s="7"/>
      <c r="Q12929" s="7"/>
      <c r="S12929" s="7"/>
      <c r="T12929" s="7"/>
      <c r="Y12929" s="7"/>
      <c r="AA12929" s="7"/>
      <c r="AB12929" s="7"/>
      <c r="AG12929" s="7"/>
    </row>
    <row r="12930" spans="1:33">
      <c r="A12930" s="7"/>
      <c r="B12930" s="7"/>
      <c r="C12930" s="7"/>
      <c r="D12930" s="7"/>
      <c r="E12930" s="7"/>
      <c r="F12930" s="7"/>
      <c r="G12930" s="7"/>
      <c r="H12930" s="7"/>
      <c r="J12930" s="7"/>
      <c r="K12930" s="7"/>
      <c r="L12930" s="7"/>
      <c r="Q12930" s="7"/>
      <c r="S12930" s="7"/>
      <c r="T12930" s="7"/>
      <c r="Y12930" s="7"/>
      <c r="AA12930" s="7"/>
      <c r="AB12930" s="7"/>
      <c r="AG12930" s="7"/>
    </row>
    <row r="12931" spans="1:33">
      <c r="A12931" s="7"/>
      <c r="B12931" s="7"/>
      <c r="C12931" s="7"/>
      <c r="D12931" s="7"/>
      <c r="E12931" s="7"/>
      <c r="F12931" s="7"/>
      <c r="G12931" s="7"/>
      <c r="H12931" s="7"/>
      <c r="J12931" s="7"/>
      <c r="K12931" s="7"/>
      <c r="L12931" s="7"/>
      <c r="Q12931" s="7"/>
      <c r="S12931" s="7"/>
      <c r="T12931" s="7"/>
      <c r="Y12931" s="7"/>
      <c r="AA12931" s="7"/>
      <c r="AB12931" s="7"/>
      <c r="AG12931" s="7"/>
    </row>
    <row r="12932" spans="1:33">
      <c r="A12932" s="7"/>
      <c r="B12932" s="7"/>
      <c r="C12932" s="7"/>
      <c r="D12932" s="7"/>
      <c r="E12932" s="7"/>
      <c r="F12932" s="7"/>
      <c r="G12932" s="7"/>
      <c r="H12932" s="7"/>
      <c r="J12932" s="7"/>
      <c r="K12932" s="7"/>
      <c r="L12932" s="7"/>
      <c r="Q12932" s="7"/>
      <c r="S12932" s="7"/>
      <c r="T12932" s="7"/>
      <c r="Y12932" s="7"/>
      <c r="AA12932" s="7"/>
      <c r="AB12932" s="7"/>
      <c r="AG12932" s="7"/>
    </row>
    <row r="12933" spans="1:33">
      <c r="A12933" s="7"/>
      <c r="B12933" s="7"/>
      <c r="C12933" s="7"/>
      <c r="D12933" s="7"/>
      <c r="E12933" s="7"/>
      <c r="F12933" s="7"/>
      <c r="G12933" s="7"/>
      <c r="H12933" s="7"/>
      <c r="J12933" s="7"/>
      <c r="K12933" s="7"/>
      <c r="L12933" s="7"/>
      <c r="Q12933" s="7"/>
      <c r="S12933" s="7"/>
      <c r="T12933" s="7"/>
      <c r="Y12933" s="7"/>
      <c r="AA12933" s="7"/>
      <c r="AB12933" s="7"/>
      <c r="AG12933" s="7"/>
    </row>
    <row r="12934" spans="1:33">
      <c r="A12934" s="7"/>
      <c r="B12934" s="7"/>
      <c r="C12934" s="7"/>
      <c r="D12934" s="7"/>
      <c r="E12934" s="7"/>
      <c r="F12934" s="7"/>
      <c r="G12934" s="7"/>
      <c r="H12934" s="7"/>
      <c r="J12934" s="7"/>
      <c r="K12934" s="7"/>
      <c r="L12934" s="7"/>
      <c r="Q12934" s="7"/>
      <c r="S12934" s="7"/>
      <c r="T12934" s="7"/>
      <c r="Y12934" s="7"/>
      <c r="AA12934" s="7"/>
      <c r="AB12934" s="7"/>
      <c r="AG12934" s="7"/>
    </row>
    <row r="12935" spans="1:33">
      <c r="A12935" s="7"/>
      <c r="B12935" s="7"/>
      <c r="C12935" s="7"/>
      <c r="D12935" s="7"/>
      <c r="E12935" s="7"/>
      <c r="F12935" s="7"/>
      <c r="G12935" s="7"/>
      <c r="H12935" s="7"/>
      <c r="J12935" s="7"/>
      <c r="K12935" s="7"/>
      <c r="L12935" s="7"/>
      <c r="Q12935" s="7"/>
      <c r="S12935" s="7"/>
      <c r="T12935" s="7"/>
      <c r="Y12935" s="7"/>
      <c r="AA12935" s="7"/>
      <c r="AB12935" s="7"/>
      <c r="AG12935" s="7"/>
    </row>
    <row r="12936" spans="1:33">
      <c r="A12936" s="7"/>
      <c r="B12936" s="7"/>
      <c r="C12936" s="7"/>
      <c r="D12936" s="7"/>
      <c r="E12936" s="7"/>
      <c r="F12936" s="7"/>
      <c r="G12936" s="7"/>
      <c r="H12936" s="7"/>
      <c r="J12936" s="7"/>
      <c r="K12936" s="7"/>
      <c r="L12936" s="7"/>
      <c r="Q12936" s="7"/>
      <c r="S12936" s="7"/>
      <c r="T12936" s="7"/>
      <c r="Y12936" s="7"/>
      <c r="AA12936" s="7"/>
      <c r="AB12936" s="7"/>
      <c r="AG12936" s="7"/>
    </row>
    <row r="12937" spans="1:33">
      <c r="A12937" s="7"/>
      <c r="B12937" s="7"/>
      <c r="C12937" s="7"/>
      <c r="D12937" s="7"/>
      <c r="E12937" s="7"/>
      <c r="F12937" s="7"/>
      <c r="G12937" s="7"/>
      <c r="H12937" s="7"/>
      <c r="J12937" s="7"/>
      <c r="K12937" s="7"/>
      <c r="L12937" s="7"/>
      <c r="Q12937" s="7"/>
      <c r="S12937" s="7"/>
      <c r="T12937" s="7"/>
      <c r="Y12937" s="7"/>
      <c r="AA12937" s="7"/>
      <c r="AB12937" s="7"/>
      <c r="AG12937" s="7"/>
    </row>
    <row r="12938" spans="1:33">
      <c r="A12938" s="7"/>
      <c r="B12938" s="7"/>
      <c r="C12938" s="7"/>
      <c r="D12938" s="7"/>
      <c r="E12938" s="7"/>
      <c r="F12938" s="7"/>
      <c r="G12938" s="7"/>
      <c r="H12938" s="7"/>
      <c r="J12938" s="7"/>
      <c r="K12938" s="7"/>
      <c r="L12938" s="7"/>
      <c r="Q12938" s="7"/>
      <c r="S12938" s="7"/>
      <c r="T12938" s="7"/>
      <c r="Y12938" s="7"/>
      <c r="AA12938" s="7"/>
      <c r="AB12938" s="7"/>
      <c r="AG12938" s="7"/>
    </row>
    <row r="12939" spans="1:33">
      <c r="A12939" s="7"/>
      <c r="B12939" s="7"/>
      <c r="C12939" s="7"/>
      <c r="D12939" s="7"/>
      <c r="E12939" s="7"/>
      <c r="F12939" s="7"/>
      <c r="G12939" s="7"/>
      <c r="H12939" s="7"/>
      <c r="J12939" s="7"/>
      <c r="K12939" s="7"/>
      <c r="L12939" s="7"/>
      <c r="Q12939" s="7"/>
      <c r="S12939" s="7"/>
      <c r="T12939" s="7"/>
      <c r="Y12939" s="7"/>
      <c r="AA12939" s="7"/>
      <c r="AB12939" s="7"/>
      <c r="AG12939" s="7"/>
    </row>
    <row r="12940" spans="1:33">
      <c r="A12940" s="7"/>
      <c r="B12940" s="7"/>
      <c r="C12940" s="7"/>
      <c r="D12940" s="7"/>
      <c r="E12940" s="7"/>
      <c r="F12940" s="7"/>
      <c r="G12940" s="7"/>
      <c r="H12940" s="7"/>
      <c r="J12940" s="7"/>
      <c r="K12940" s="7"/>
      <c r="L12940" s="7"/>
      <c r="Q12940" s="7"/>
      <c r="S12940" s="7"/>
      <c r="T12940" s="7"/>
      <c r="Y12940" s="7"/>
      <c r="AA12940" s="7"/>
      <c r="AB12940" s="7"/>
      <c r="AG12940" s="7"/>
    </row>
    <row r="12941" spans="1:33">
      <c r="A12941" s="7"/>
      <c r="B12941" s="7"/>
      <c r="C12941" s="7"/>
      <c r="D12941" s="7"/>
      <c r="E12941" s="7"/>
      <c r="F12941" s="7"/>
      <c r="G12941" s="7"/>
      <c r="H12941" s="7"/>
      <c r="J12941" s="7"/>
      <c r="K12941" s="7"/>
      <c r="L12941" s="7"/>
      <c r="Q12941" s="7"/>
      <c r="S12941" s="7"/>
      <c r="T12941" s="7"/>
      <c r="Y12941" s="7"/>
      <c r="AA12941" s="7"/>
      <c r="AB12941" s="7"/>
      <c r="AG12941" s="7"/>
    </row>
    <row r="12942" spans="1:33">
      <c r="A12942" s="7"/>
      <c r="B12942" s="7"/>
      <c r="C12942" s="7"/>
      <c r="D12942" s="7"/>
      <c r="E12942" s="7"/>
      <c r="F12942" s="7"/>
      <c r="G12942" s="7"/>
      <c r="H12942" s="7"/>
      <c r="J12942" s="7"/>
      <c r="K12942" s="7"/>
      <c r="L12942" s="7"/>
      <c r="Q12942" s="7"/>
      <c r="S12942" s="7"/>
      <c r="T12942" s="7"/>
      <c r="Y12942" s="7"/>
      <c r="AA12942" s="7"/>
      <c r="AB12942" s="7"/>
      <c r="AG12942" s="7"/>
    </row>
    <row r="12943" spans="1:33">
      <c r="A12943" s="7"/>
      <c r="B12943" s="7"/>
      <c r="C12943" s="7"/>
      <c r="D12943" s="7"/>
      <c r="E12943" s="7"/>
      <c r="F12943" s="7"/>
      <c r="G12943" s="7"/>
      <c r="H12943" s="7"/>
      <c r="J12943" s="7"/>
      <c r="K12943" s="7"/>
      <c r="L12943" s="7"/>
      <c r="Q12943" s="7"/>
      <c r="S12943" s="7"/>
      <c r="T12943" s="7"/>
      <c r="Y12943" s="7"/>
      <c r="AA12943" s="7"/>
      <c r="AB12943" s="7"/>
      <c r="AG12943" s="7"/>
    </row>
    <row r="12944" spans="1:33">
      <c r="A12944" s="7"/>
      <c r="B12944" s="7"/>
      <c r="C12944" s="7"/>
      <c r="D12944" s="7"/>
      <c r="E12944" s="7"/>
      <c r="F12944" s="7"/>
      <c r="G12944" s="7"/>
      <c r="H12944" s="7"/>
      <c r="J12944" s="7"/>
      <c r="K12944" s="7"/>
      <c r="L12944" s="7"/>
      <c r="Q12944" s="7"/>
      <c r="S12944" s="7"/>
      <c r="T12944" s="7"/>
      <c r="Y12944" s="7"/>
      <c r="AA12944" s="7"/>
      <c r="AB12944" s="7"/>
      <c r="AG12944" s="7"/>
    </row>
    <row r="12945" spans="1:33">
      <c r="A12945" s="7"/>
      <c r="B12945" s="7"/>
      <c r="C12945" s="7"/>
      <c r="D12945" s="7"/>
      <c r="E12945" s="7"/>
      <c r="F12945" s="7"/>
      <c r="G12945" s="7"/>
      <c r="H12945" s="7"/>
      <c r="J12945" s="7"/>
      <c r="K12945" s="7"/>
      <c r="L12945" s="7"/>
      <c r="Q12945" s="7"/>
      <c r="S12945" s="7"/>
      <c r="T12945" s="7"/>
      <c r="Y12945" s="7"/>
      <c r="AA12945" s="7"/>
      <c r="AB12945" s="7"/>
      <c r="AG12945" s="7"/>
    </row>
    <row r="12946" spans="1:33">
      <c r="A12946" s="7"/>
      <c r="B12946" s="7"/>
      <c r="C12946" s="7"/>
      <c r="D12946" s="7"/>
      <c r="E12946" s="7"/>
      <c r="F12946" s="7"/>
      <c r="G12946" s="7"/>
      <c r="H12946" s="7"/>
      <c r="J12946" s="7"/>
      <c r="K12946" s="7"/>
      <c r="L12946" s="7"/>
      <c r="Q12946" s="7"/>
      <c r="S12946" s="7"/>
      <c r="T12946" s="7"/>
      <c r="Y12946" s="7"/>
      <c r="AA12946" s="7"/>
      <c r="AB12946" s="7"/>
      <c r="AG12946" s="7"/>
    </row>
    <row r="12947" spans="1:33">
      <c r="A12947" s="7"/>
      <c r="B12947" s="7"/>
      <c r="C12947" s="7"/>
      <c r="D12947" s="7"/>
      <c r="E12947" s="7"/>
      <c r="F12947" s="7"/>
      <c r="G12947" s="7"/>
      <c r="H12947" s="7"/>
      <c r="J12947" s="7"/>
      <c r="K12947" s="7"/>
      <c r="L12947" s="7"/>
      <c r="Q12947" s="7"/>
      <c r="S12947" s="7"/>
      <c r="T12947" s="7"/>
      <c r="Y12947" s="7"/>
      <c r="AA12947" s="7"/>
      <c r="AB12947" s="7"/>
      <c r="AG12947" s="7"/>
    </row>
    <row r="12948" spans="1:33">
      <c r="A12948" s="7"/>
      <c r="B12948" s="7"/>
      <c r="C12948" s="7"/>
      <c r="D12948" s="7"/>
      <c r="E12948" s="7"/>
      <c r="F12948" s="7"/>
      <c r="G12948" s="7"/>
      <c r="H12948" s="7"/>
      <c r="J12948" s="7"/>
      <c r="K12948" s="7"/>
      <c r="L12948" s="7"/>
      <c r="Q12948" s="7"/>
      <c r="S12948" s="7"/>
      <c r="T12948" s="7"/>
      <c r="Y12948" s="7"/>
      <c r="AA12948" s="7"/>
      <c r="AB12948" s="7"/>
      <c r="AG12948" s="7"/>
    </row>
    <row r="12949" spans="1:33">
      <c r="A12949" s="7"/>
      <c r="B12949" s="7"/>
      <c r="C12949" s="7"/>
      <c r="D12949" s="7"/>
      <c r="E12949" s="7"/>
      <c r="F12949" s="7"/>
      <c r="G12949" s="7"/>
      <c r="H12949" s="7"/>
      <c r="J12949" s="7"/>
      <c r="K12949" s="7"/>
      <c r="L12949" s="7"/>
      <c r="Q12949" s="7"/>
      <c r="S12949" s="7"/>
      <c r="T12949" s="7"/>
      <c r="Y12949" s="7"/>
      <c r="AA12949" s="7"/>
      <c r="AB12949" s="7"/>
      <c r="AG12949" s="7"/>
    </row>
    <row r="12950" spans="1:33">
      <c r="A12950" s="7"/>
      <c r="B12950" s="7"/>
      <c r="C12950" s="7"/>
      <c r="D12950" s="7"/>
      <c r="E12950" s="7"/>
      <c r="F12950" s="7"/>
      <c r="G12950" s="7"/>
      <c r="H12950" s="7"/>
      <c r="J12950" s="7"/>
      <c r="K12950" s="7"/>
      <c r="L12950" s="7"/>
      <c r="Q12950" s="7"/>
      <c r="S12950" s="7"/>
      <c r="T12950" s="7"/>
      <c r="Y12950" s="7"/>
      <c r="AA12950" s="7"/>
      <c r="AB12950" s="7"/>
      <c r="AG12950" s="7"/>
    </row>
    <row r="12951" spans="1:33">
      <c r="A12951" s="7"/>
      <c r="B12951" s="7"/>
      <c r="C12951" s="7"/>
      <c r="D12951" s="7"/>
      <c r="E12951" s="7"/>
      <c r="F12951" s="7"/>
      <c r="G12951" s="7"/>
      <c r="H12951" s="7"/>
      <c r="J12951" s="7"/>
      <c r="K12951" s="7"/>
      <c r="L12951" s="7"/>
      <c r="Q12951" s="7"/>
      <c r="S12951" s="7"/>
      <c r="T12951" s="7"/>
      <c r="Y12951" s="7"/>
      <c r="AA12951" s="7"/>
      <c r="AB12951" s="7"/>
      <c r="AG12951" s="7"/>
    </row>
    <row r="12952" spans="1:33">
      <c r="A12952" s="7"/>
      <c r="B12952" s="7"/>
      <c r="C12952" s="7"/>
      <c r="D12952" s="7"/>
      <c r="E12952" s="7"/>
      <c r="F12952" s="7"/>
      <c r="G12952" s="7"/>
      <c r="H12952" s="7"/>
      <c r="J12952" s="7"/>
      <c r="K12952" s="7"/>
      <c r="L12952" s="7"/>
      <c r="Q12952" s="7"/>
      <c r="S12952" s="7"/>
      <c r="T12952" s="7"/>
      <c r="Y12952" s="7"/>
      <c r="AA12952" s="7"/>
      <c r="AB12952" s="7"/>
      <c r="AG12952" s="7"/>
    </row>
    <row r="12953" spans="1:33">
      <c r="A12953" s="7"/>
      <c r="B12953" s="7"/>
      <c r="C12953" s="7"/>
      <c r="D12953" s="7"/>
      <c r="E12953" s="7"/>
      <c r="F12953" s="7"/>
      <c r="G12953" s="7"/>
      <c r="H12953" s="7"/>
      <c r="J12953" s="7"/>
      <c r="K12953" s="7"/>
      <c r="L12953" s="7"/>
      <c r="Q12953" s="7"/>
      <c r="S12953" s="7"/>
      <c r="T12953" s="7"/>
      <c r="Y12953" s="7"/>
      <c r="AA12953" s="7"/>
      <c r="AB12953" s="7"/>
      <c r="AG12953" s="7"/>
    </row>
    <row r="12954" spans="1:33">
      <c r="A12954" s="7"/>
      <c r="B12954" s="7"/>
      <c r="C12954" s="7"/>
      <c r="D12954" s="7"/>
      <c r="E12954" s="7"/>
      <c r="F12954" s="7"/>
      <c r="G12954" s="7"/>
      <c r="H12954" s="7"/>
      <c r="J12954" s="7"/>
      <c r="K12954" s="7"/>
      <c r="L12954" s="7"/>
      <c r="Q12954" s="7"/>
      <c r="S12954" s="7"/>
      <c r="T12954" s="7"/>
      <c r="Y12954" s="7"/>
      <c r="AA12954" s="7"/>
      <c r="AB12954" s="7"/>
      <c r="AG12954" s="7"/>
    </row>
    <row r="12955" spans="1:33">
      <c r="A12955" s="7"/>
      <c r="B12955" s="7"/>
      <c r="C12955" s="7"/>
      <c r="D12955" s="7"/>
      <c r="E12955" s="7"/>
      <c r="F12955" s="7"/>
      <c r="G12955" s="7"/>
      <c r="H12955" s="7"/>
      <c r="J12955" s="7"/>
      <c r="K12955" s="7"/>
      <c r="L12955" s="7"/>
      <c r="Q12955" s="7"/>
      <c r="S12955" s="7"/>
      <c r="T12955" s="7"/>
      <c r="Y12955" s="7"/>
      <c r="AA12955" s="7"/>
      <c r="AB12955" s="7"/>
      <c r="AG12955" s="7"/>
    </row>
    <row r="12956" spans="1:33">
      <c r="A12956" s="7"/>
      <c r="B12956" s="7"/>
      <c r="C12956" s="7"/>
      <c r="D12956" s="7"/>
      <c r="E12956" s="7"/>
      <c r="F12956" s="7"/>
      <c r="G12956" s="7"/>
      <c r="H12956" s="7"/>
      <c r="J12956" s="7"/>
      <c r="K12956" s="7"/>
      <c r="L12956" s="7"/>
      <c r="Q12956" s="7"/>
      <c r="S12956" s="7"/>
      <c r="T12956" s="7"/>
      <c r="Y12956" s="7"/>
      <c r="AA12956" s="7"/>
      <c r="AB12956" s="7"/>
      <c r="AG12956" s="7"/>
    </row>
    <row r="12957" spans="1:33">
      <c r="A12957" s="7"/>
      <c r="B12957" s="7"/>
      <c r="C12957" s="7"/>
      <c r="D12957" s="7"/>
      <c r="E12957" s="7"/>
      <c r="F12957" s="7"/>
      <c r="G12957" s="7"/>
      <c r="H12957" s="7"/>
      <c r="J12957" s="7"/>
      <c r="K12957" s="7"/>
      <c r="L12957" s="7"/>
      <c r="Q12957" s="7"/>
      <c r="S12957" s="7"/>
      <c r="T12957" s="7"/>
      <c r="Y12957" s="7"/>
      <c r="AA12957" s="7"/>
      <c r="AB12957" s="7"/>
      <c r="AG12957" s="7"/>
    </row>
    <row r="12958" spans="1:33">
      <c r="A12958" s="7"/>
      <c r="B12958" s="7"/>
      <c r="C12958" s="7"/>
      <c r="D12958" s="7"/>
      <c r="E12958" s="7"/>
      <c r="F12958" s="7"/>
      <c r="G12958" s="7"/>
      <c r="H12958" s="7"/>
      <c r="J12958" s="7"/>
      <c r="K12958" s="7"/>
      <c r="L12958" s="7"/>
      <c r="Q12958" s="7"/>
      <c r="S12958" s="7"/>
      <c r="T12958" s="7"/>
      <c r="Y12958" s="7"/>
      <c r="AA12958" s="7"/>
      <c r="AB12958" s="7"/>
      <c r="AG12958" s="7"/>
    </row>
    <row r="12959" spans="1:33">
      <c r="A12959" s="7"/>
      <c r="B12959" s="7"/>
      <c r="C12959" s="7"/>
      <c r="D12959" s="7"/>
      <c r="E12959" s="7"/>
      <c r="F12959" s="7"/>
      <c r="G12959" s="7"/>
      <c r="H12959" s="7"/>
      <c r="J12959" s="7"/>
      <c r="K12959" s="7"/>
      <c r="L12959" s="7"/>
      <c r="Q12959" s="7"/>
      <c r="S12959" s="7"/>
      <c r="T12959" s="7"/>
      <c r="Y12959" s="7"/>
      <c r="AA12959" s="7"/>
      <c r="AB12959" s="7"/>
      <c r="AG12959" s="7"/>
    </row>
    <row r="12960" spans="1:33">
      <c r="A12960" s="7"/>
      <c r="B12960" s="7"/>
      <c r="C12960" s="7"/>
      <c r="D12960" s="7"/>
      <c r="E12960" s="7"/>
      <c r="F12960" s="7"/>
      <c r="G12960" s="7"/>
      <c r="H12960" s="7"/>
      <c r="J12960" s="7"/>
      <c r="K12960" s="7"/>
      <c r="L12960" s="7"/>
      <c r="Q12960" s="7"/>
      <c r="S12960" s="7"/>
      <c r="T12960" s="7"/>
      <c r="Y12960" s="7"/>
      <c r="AA12960" s="7"/>
      <c r="AB12960" s="7"/>
      <c r="AG12960" s="7"/>
    </row>
    <row r="12961" spans="1:33">
      <c r="A12961" s="7"/>
      <c r="B12961" s="7"/>
      <c r="C12961" s="7"/>
      <c r="D12961" s="7"/>
      <c r="E12961" s="7"/>
      <c r="F12961" s="7"/>
      <c r="G12961" s="7"/>
      <c r="H12961" s="7"/>
      <c r="J12961" s="7"/>
      <c r="K12961" s="7"/>
      <c r="L12961" s="7"/>
      <c r="Q12961" s="7"/>
      <c r="S12961" s="7"/>
      <c r="T12961" s="7"/>
      <c r="Y12961" s="7"/>
      <c r="AA12961" s="7"/>
      <c r="AB12961" s="7"/>
      <c r="AG12961" s="7"/>
    </row>
    <row r="12962" spans="1:33">
      <c r="A12962" s="7"/>
      <c r="B12962" s="7"/>
      <c r="C12962" s="7"/>
      <c r="D12962" s="7"/>
      <c r="E12962" s="7"/>
      <c r="F12962" s="7"/>
      <c r="G12962" s="7"/>
      <c r="H12962" s="7"/>
      <c r="J12962" s="7"/>
      <c r="K12962" s="7"/>
      <c r="L12962" s="7"/>
      <c r="Q12962" s="7"/>
      <c r="S12962" s="7"/>
      <c r="T12962" s="7"/>
      <c r="Y12962" s="7"/>
      <c r="AA12962" s="7"/>
      <c r="AB12962" s="7"/>
      <c r="AG12962" s="7"/>
    </row>
    <row r="12963" spans="1:33">
      <c r="A12963" s="7"/>
      <c r="B12963" s="7"/>
      <c r="C12963" s="7"/>
      <c r="D12963" s="7"/>
      <c r="E12963" s="7"/>
      <c r="F12963" s="7"/>
      <c r="G12963" s="7"/>
      <c r="H12963" s="7"/>
      <c r="J12963" s="7"/>
      <c r="K12963" s="7"/>
      <c r="L12963" s="7"/>
      <c r="Q12963" s="7"/>
      <c r="S12963" s="7"/>
      <c r="T12963" s="7"/>
      <c r="Y12963" s="7"/>
      <c r="AA12963" s="7"/>
      <c r="AB12963" s="7"/>
      <c r="AG12963" s="7"/>
    </row>
    <row r="12964" spans="1:33">
      <c r="A12964" s="7"/>
      <c r="B12964" s="7"/>
      <c r="C12964" s="7"/>
      <c r="D12964" s="7"/>
      <c r="E12964" s="7"/>
      <c r="F12964" s="7"/>
      <c r="G12964" s="7"/>
      <c r="H12964" s="7"/>
      <c r="J12964" s="7"/>
      <c r="K12964" s="7"/>
      <c r="L12964" s="7"/>
      <c r="Q12964" s="7"/>
      <c r="S12964" s="7"/>
      <c r="T12964" s="7"/>
      <c r="Y12964" s="7"/>
      <c r="AA12964" s="7"/>
      <c r="AB12964" s="7"/>
      <c r="AG12964" s="7"/>
    </row>
    <row r="12965" spans="1:33">
      <c r="A12965" s="7"/>
      <c r="B12965" s="7"/>
      <c r="C12965" s="7"/>
      <c r="D12965" s="7"/>
      <c r="E12965" s="7"/>
      <c r="F12965" s="7"/>
      <c r="G12965" s="7"/>
      <c r="H12965" s="7"/>
      <c r="J12965" s="7"/>
      <c r="K12965" s="7"/>
      <c r="L12965" s="7"/>
      <c r="Q12965" s="7"/>
      <c r="S12965" s="7"/>
      <c r="T12965" s="7"/>
      <c r="Y12965" s="7"/>
      <c r="AA12965" s="7"/>
      <c r="AB12965" s="7"/>
      <c r="AG12965" s="7"/>
    </row>
    <row r="12966" spans="1:33">
      <c r="A12966" s="7"/>
      <c r="B12966" s="7"/>
      <c r="C12966" s="7"/>
      <c r="D12966" s="7"/>
      <c r="E12966" s="7"/>
      <c r="F12966" s="7"/>
      <c r="G12966" s="7"/>
      <c r="H12966" s="7"/>
      <c r="J12966" s="7"/>
      <c r="K12966" s="7"/>
      <c r="L12966" s="7"/>
      <c r="Q12966" s="7"/>
      <c r="S12966" s="7"/>
      <c r="T12966" s="7"/>
      <c r="Y12966" s="7"/>
      <c r="AA12966" s="7"/>
      <c r="AB12966" s="7"/>
      <c r="AG12966" s="7"/>
    </row>
    <row r="12967" spans="1:33">
      <c r="A12967" s="7"/>
      <c r="B12967" s="7"/>
      <c r="C12967" s="7"/>
      <c r="D12967" s="7"/>
      <c r="E12967" s="7"/>
      <c r="F12967" s="7"/>
      <c r="G12967" s="7"/>
      <c r="H12967" s="7"/>
      <c r="J12967" s="7"/>
      <c r="K12967" s="7"/>
      <c r="L12967" s="7"/>
      <c r="Q12967" s="7"/>
      <c r="S12967" s="7"/>
      <c r="T12967" s="7"/>
      <c r="Y12967" s="7"/>
      <c r="AA12967" s="7"/>
      <c r="AB12967" s="7"/>
      <c r="AG12967" s="7"/>
    </row>
    <row r="12968" spans="1:33">
      <c r="A12968" s="7"/>
      <c r="B12968" s="7"/>
      <c r="C12968" s="7"/>
      <c r="D12968" s="7"/>
      <c r="E12968" s="7"/>
      <c r="F12968" s="7"/>
      <c r="G12968" s="7"/>
      <c r="H12968" s="7"/>
      <c r="J12968" s="7"/>
      <c r="K12968" s="7"/>
      <c r="L12968" s="7"/>
      <c r="Q12968" s="7"/>
      <c r="S12968" s="7"/>
      <c r="T12968" s="7"/>
      <c r="Y12968" s="7"/>
      <c r="AA12968" s="7"/>
      <c r="AB12968" s="7"/>
      <c r="AG12968" s="7"/>
    </row>
    <row r="12969" spans="1:33">
      <c r="A12969" s="7"/>
      <c r="B12969" s="7"/>
      <c r="C12969" s="7"/>
      <c r="D12969" s="7"/>
      <c r="E12969" s="7"/>
      <c r="F12969" s="7"/>
      <c r="G12969" s="7"/>
      <c r="H12969" s="7"/>
      <c r="J12969" s="7"/>
      <c r="K12969" s="7"/>
      <c r="L12969" s="7"/>
      <c r="Q12969" s="7"/>
      <c r="S12969" s="7"/>
      <c r="T12969" s="7"/>
      <c r="Y12969" s="7"/>
      <c r="AA12969" s="7"/>
      <c r="AB12969" s="7"/>
      <c r="AG12969" s="7"/>
    </row>
    <row r="12970" spans="1:33">
      <c r="A12970" s="7"/>
      <c r="B12970" s="7"/>
      <c r="C12970" s="7"/>
      <c r="D12970" s="7"/>
      <c r="E12970" s="7"/>
      <c r="F12970" s="7"/>
      <c r="G12970" s="7"/>
      <c r="H12970" s="7"/>
      <c r="J12970" s="7"/>
      <c r="K12970" s="7"/>
      <c r="L12970" s="7"/>
      <c r="Q12970" s="7"/>
      <c r="S12970" s="7"/>
      <c r="T12970" s="7"/>
      <c r="Y12970" s="7"/>
      <c r="AA12970" s="7"/>
      <c r="AB12970" s="7"/>
      <c r="AG12970" s="7"/>
    </row>
    <row r="12971" spans="1:33">
      <c r="A12971" s="7"/>
      <c r="B12971" s="7"/>
      <c r="C12971" s="7"/>
      <c r="D12971" s="7"/>
      <c r="E12971" s="7"/>
      <c r="F12971" s="7"/>
      <c r="G12971" s="7"/>
      <c r="H12971" s="7"/>
      <c r="J12971" s="7"/>
      <c r="K12971" s="7"/>
      <c r="L12971" s="7"/>
      <c r="Q12971" s="7"/>
      <c r="S12971" s="7"/>
      <c r="T12971" s="7"/>
      <c r="Y12971" s="7"/>
      <c r="AA12971" s="7"/>
      <c r="AB12971" s="7"/>
      <c r="AG12971" s="7"/>
    </row>
    <row r="12972" spans="1:33">
      <c r="A12972" s="7"/>
      <c r="B12972" s="7"/>
      <c r="C12972" s="7"/>
      <c r="D12972" s="7"/>
      <c r="E12972" s="7"/>
      <c r="F12972" s="7"/>
      <c r="G12972" s="7"/>
      <c r="H12972" s="7"/>
      <c r="J12972" s="7"/>
      <c r="K12972" s="7"/>
      <c r="L12972" s="7"/>
      <c r="Q12972" s="7"/>
      <c r="S12972" s="7"/>
      <c r="T12972" s="7"/>
      <c r="Y12972" s="7"/>
      <c r="AA12972" s="7"/>
      <c r="AB12972" s="7"/>
      <c r="AG12972" s="7"/>
    </row>
    <row r="12973" spans="1:33">
      <c r="A12973" s="7"/>
      <c r="B12973" s="7"/>
      <c r="C12973" s="7"/>
      <c r="D12973" s="7"/>
      <c r="E12973" s="7"/>
      <c r="F12973" s="7"/>
      <c r="G12973" s="7"/>
      <c r="H12973" s="7"/>
      <c r="J12973" s="7"/>
      <c r="K12973" s="7"/>
      <c r="L12973" s="7"/>
      <c r="Q12973" s="7"/>
      <c r="S12973" s="7"/>
      <c r="T12973" s="7"/>
      <c r="Y12973" s="7"/>
      <c r="AA12973" s="7"/>
      <c r="AB12973" s="7"/>
      <c r="AG12973" s="7"/>
    </row>
    <row r="12974" spans="1:33">
      <c r="A12974" s="7"/>
      <c r="B12974" s="7"/>
      <c r="C12974" s="7"/>
      <c r="D12974" s="7"/>
      <c r="E12974" s="7"/>
      <c r="F12974" s="7"/>
      <c r="G12974" s="7"/>
      <c r="H12974" s="7"/>
      <c r="J12974" s="7"/>
      <c r="K12974" s="7"/>
      <c r="L12974" s="7"/>
      <c r="Q12974" s="7"/>
      <c r="S12974" s="7"/>
      <c r="T12974" s="7"/>
      <c r="Y12974" s="7"/>
      <c r="AA12974" s="7"/>
      <c r="AB12974" s="7"/>
      <c r="AG12974" s="7"/>
    </row>
    <row r="12975" spans="1:33">
      <c r="A12975" s="7"/>
      <c r="B12975" s="7"/>
      <c r="C12975" s="7"/>
      <c r="D12975" s="7"/>
      <c r="E12975" s="7"/>
      <c r="F12975" s="7"/>
      <c r="G12975" s="7"/>
      <c r="H12975" s="7"/>
      <c r="J12975" s="7"/>
      <c r="K12975" s="7"/>
      <c r="L12975" s="7"/>
      <c r="Q12975" s="7"/>
      <c r="S12975" s="7"/>
      <c r="T12975" s="7"/>
      <c r="Y12975" s="7"/>
      <c r="AA12975" s="7"/>
      <c r="AB12975" s="7"/>
      <c r="AG12975" s="7"/>
    </row>
    <row r="12976" spans="1:33">
      <c r="A12976" s="7"/>
      <c r="B12976" s="7"/>
      <c r="C12976" s="7"/>
      <c r="D12976" s="7"/>
      <c r="E12976" s="7"/>
      <c r="F12976" s="7"/>
      <c r="G12976" s="7"/>
      <c r="H12976" s="7"/>
      <c r="J12976" s="7"/>
      <c r="K12976" s="7"/>
      <c r="L12976" s="7"/>
      <c r="Q12976" s="7"/>
      <c r="S12976" s="7"/>
      <c r="T12976" s="7"/>
      <c r="Y12976" s="7"/>
      <c r="AA12976" s="7"/>
      <c r="AB12976" s="7"/>
      <c r="AG12976" s="7"/>
    </row>
    <row r="12977" spans="1:33">
      <c r="A12977" s="7"/>
      <c r="B12977" s="7"/>
      <c r="C12977" s="7"/>
      <c r="D12977" s="7"/>
      <c r="E12977" s="7"/>
      <c r="F12977" s="7"/>
      <c r="G12977" s="7"/>
      <c r="H12977" s="7"/>
      <c r="J12977" s="7"/>
      <c r="K12977" s="7"/>
      <c r="L12977" s="7"/>
      <c r="Q12977" s="7"/>
      <c r="S12977" s="7"/>
      <c r="T12977" s="7"/>
      <c r="Y12977" s="7"/>
      <c r="AA12977" s="7"/>
      <c r="AB12977" s="7"/>
      <c r="AG12977" s="7"/>
    </row>
    <row r="12978" spans="1:33">
      <c r="A12978" s="7"/>
      <c r="B12978" s="7"/>
      <c r="C12978" s="7"/>
      <c r="D12978" s="7"/>
      <c r="E12978" s="7"/>
      <c r="F12978" s="7"/>
      <c r="G12978" s="7"/>
      <c r="H12978" s="7"/>
      <c r="J12978" s="7"/>
      <c r="K12978" s="7"/>
      <c r="L12978" s="7"/>
      <c r="Q12978" s="7"/>
      <c r="S12978" s="7"/>
      <c r="T12978" s="7"/>
      <c r="Y12978" s="7"/>
      <c r="AA12978" s="7"/>
      <c r="AB12978" s="7"/>
      <c r="AG12978" s="7"/>
    </row>
    <row r="12979" spans="1:33">
      <c r="A12979" s="7"/>
      <c r="B12979" s="7"/>
      <c r="C12979" s="7"/>
      <c r="D12979" s="7"/>
      <c r="E12979" s="7"/>
      <c r="F12979" s="7"/>
      <c r="G12979" s="7"/>
      <c r="H12979" s="7"/>
      <c r="J12979" s="7"/>
      <c r="K12979" s="7"/>
      <c r="L12979" s="7"/>
      <c r="Q12979" s="7"/>
      <c r="S12979" s="7"/>
      <c r="T12979" s="7"/>
      <c r="Y12979" s="7"/>
      <c r="AA12979" s="7"/>
      <c r="AB12979" s="7"/>
      <c r="AG12979" s="7"/>
    </row>
    <row r="12980" spans="1:33">
      <c r="A12980" s="7"/>
      <c r="B12980" s="7"/>
      <c r="C12980" s="7"/>
      <c r="D12980" s="7"/>
      <c r="E12980" s="7"/>
      <c r="F12980" s="7"/>
      <c r="G12980" s="7"/>
      <c r="H12980" s="7"/>
      <c r="J12980" s="7"/>
      <c r="K12980" s="7"/>
      <c r="L12980" s="7"/>
      <c r="Q12980" s="7"/>
      <c r="S12980" s="7"/>
      <c r="T12980" s="7"/>
      <c r="Y12980" s="7"/>
      <c r="AA12980" s="7"/>
      <c r="AB12980" s="7"/>
      <c r="AG12980" s="7"/>
    </row>
    <row r="12981" spans="1:33">
      <c r="A12981" s="7"/>
      <c r="B12981" s="7"/>
      <c r="C12981" s="7"/>
      <c r="D12981" s="7"/>
      <c r="E12981" s="7"/>
      <c r="F12981" s="7"/>
      <c r="G12981" s="7"/>
      <c r="H12981" s="7"/>
      <c r="J12981" s="7"/>
      <c r="K12981" s="7"/>
      <c r="L12981" s="7"/>
      <c r="Q12981" s="7"/>
      <c r="S12981" s="7"/>
      <c r="T12981" s="7"/>
      <c r="Y12981" s="7"/>
      <c r="AA12981" s="7"/>
      <c r="AB12981" s="7"/>
      <c r="AG12981" s="7"/>
    </row>
    <row r="12982" spans="1:33">
      <c r="A12982" s="7"/>
      <c r="B12982" s="7"/>
      <c r="C12982" s="7"/>
      <c r="D12982" s="7"/>
      <c r="E12982" s="7"/>
      <c r="F12982" s="7"/>
      <c r="G12982" s="7"/>
      <c r="H12982" s="7"/>
      <c r="J12982" s="7"/>
      <c r="K12982" s="7"/>
      <c r="L12982" s="7"/>
      <c r="Q12982" s="7"/>
      <c r="S12982" s="7"/>
      <c r="T12982" s="7"/>
      <c r="Y12982" s="7"/>
      <c r="AA12982" s="7"/>
      <c r="AB12982" s="7"/>
      <c r="AG12982" s="7"/>
    </row>
    <row r="12983" spans="1:33">
      <c r="A12983" s="7"/>
      <c r="B12983" s="7"/>
      <c r="C12983" s="7"/>
      <c r="D12983" s="7"/>
      <c r="E12983" s="7"/>
      <c r="F12983" s="7"/>
      <c r="G12983" s="7"/>
      <c r="H12983" s="7"/>
      <c r="J12983" s="7"/>
      <c r="K12983" s="7"/>
      <c r="L12983" s="7"/>
      <c r="Q12983" s="7"/>
      <c r="S12983" s="7"/>
      <c r="T12983" s="7"/>
      <c r="Y12983" s="7"/>
      <c r="AA12983" s="7"/>
      <c r="AB12983" s="7"/>
      <c r="AG12983" s="7"/>
    </row>
    <row r="12984" spans="1:33">
      <c r="A12984" s="7"/>
      <c r="B12984" s="7"/>
      <c r="C12984" s="7"/>
      <c r="D12984" s="7"/>
      <c r="E12984" s="7"/>
      <c r="F12984" s="7"/>
      <c r="G12984" s="7"/>
      <c r="H12984" s="7"/>
      <c r="J12984" s="7"/>
      <c r="K12984" s="7"/>
      <c r="L12984" s="7"/>
      <c r="Q12984" s="7"/>
      <c r="S12984" s="7"/>
      <c r="T12984" s="7"/>
      <c r="Y12984" s="7"/>
      <c r="AA12984" s="7"/>
      <c r="AB12984" s="7"/>
      <c r="AG12984" s="7"/>
    </row>
    <row r="12985" spans="1:33">
      <c r="A12985" s="7"/>
      <c r="B12985" s="7"/>
      <c r="C12985" s="7"/>
      <c r="D12985" s="7"/>
      <c r="E12985" s="7"/>
      <c r="F12985" s="7"/>
      <c r="G12985" s="7"/>
      <c r="H12985" s="7"/>
      <c r="J12985" s="7"/>
      <c r="K12985" s="7"/>
      <c r="L12985" s="7"/>
      <c r="Q12985" s="7"/>
      <c r="S12985" s="7"/>
      <c r="T12985" s="7"/>
      <c r="Y12985" s="7"/>
      <c r="AA12985" s="7"/>
      <c r="AB12985" s="7"/>
      <c r="AG12985" s="7"/>
    </row>
    <row r="12986" spans="1:33">
      <c r="A12986" s="7"/>
      <c r="B12986" s="7"/>
      <c r="C12986" s="7"/>
      <c r="D12986" s="7"/>
      <c r="E12986" s="7"/>
      <c r="F12986" s="7"/>
      <c r="G12986" s="7"/>
      <c r="H12986" s="7"/>
      <c r="J12986" s="7"/>
      <c r="K12986" s="7"/>
      <c r="L12986" s="7"/>
      <c r="Q12986" s="7"/>
      <c r="S12986" s="7"/>
      <c r="T12986" s="7"/>
      <c r="Y12986" s="7"/>
      <c r="AA12986" s="7"/>
      <c r="AB12986" s="7"/>
      <c r="AG12986" s="7"/>
    </row>
    <row r="12987" spans="1:33">
      <c r="A12987" s="7"/>
      <c r="B12987" s="7"/>
      <c r="C12987" s="7"/>
      <c r="D12987" s="7"/>
      <c r="E12987" s="7"/>
      <c r="F12987" s="7"/>
      <c r="G12987" s="7"/>
      <c r="H12987" s="7"/>
      <c r="J12987" s="7"/>
      <c r="K12987" s="7"/>
      <c r="L12987" s="7"/>
      <c r="Q12987" s="7"/>
      <c r="S12987" s="7"/>
      <c r="T12987" s="7"/>
      <c r="Y12987" s="7"/>
      <c r="AA12987" s="7"/>
      <c r="AB12987" s="7"/>
      <c r="AG12987" s="7"/>
    </row>
    <row r="12988" spans="1:33">
      <c r="A12988" s="7"/>
      <c r="B12988" s="7"/>
      <c r="C12988" s="7"/>
      <c r="D12988" s="7"/>
      <c r="E12988" s="7"/>
      <c r="F12988" s="7"/>
      <c r="G12988" s="7"/>
      <c r="H12988" s="7"/>
      <c r="J12988" s="7"/>
      <c r="K12988" s="7"/>
      <c r="L12988" s="7"/>
      <c r="Q12988" s="7"/>
      <c r="S12988" s="7"/>
      <c r="T12988" s="7"/>
      <c r="Y12988" s="7"/>
      <c r="AA12988" s="7"/>
      <c r="AB12988" s="7"/>
      <c r="AG12988" s="7"/>
    </row>
    <row r="12989" spans="1:33">
      <c r="A12989" s="7"/>
      <c r="B12989" s="7"/>
      <c r="C12989" s="7"/>
      <c r="D12989" s="7"/>
      <c r="E12989" s="7"/>
      <c r="F12989" s="7"/>
      <c r="G12989" s="7"/>
      <c r="H12989" s="7"/>
      <c r="J12989" s="7"/>
      <c r="K12989" s="7"/>
      <c r="L12989" s="7"/>
      <c r="Q12989" s="7"/>
      <c r="S12989" s="7"/>
      <c r="T12989" s="7"/>
      <c r="Y12989" s="7"/>
      <c r="AA12989" s="7"/>
      <c r="AB12989" s="7"/>
      <c r="AG12989" s="7"/>
    </row>
    <row r="12990" spans="1:33">
      <c r="A12990" s="7"/>
      <c r="B12990" s="7"/>
      <c r="C12990" s="7"/>
      <c r="D12990" s="7"/>
      <c r="E12990" s="7"/>
      <c r="F12990" s="7"/>
      <c r="G12990" s="7"/>
      <c r="H12990" s="7"/>
      <c r="J12990" s="7"/>
      <c r="K12990" s="7"/>
      <c r="L12990" s="7"/>
      <c r="Q12990" s="7"/>
      <c r="S12990" s="7"/>
      <c r="T12990" s="7"/>
      <c r="Y12990" s="7"/>
      <c r="AA12990" s="7"/>
      <c r="AB12990" s="7"/>
      <c r="AG12990" s="7"/>
    </row>
    <row r="12991" spans="1:33">
      <c r="A12991" s="7"/>
      <c r="B12991" s="7"/>
      <c r="C12991" s="7"/>
      <c r="D12991" s="7"/>
      <c r="E12991" s="7"/>
      <c r="F12991" s="7"/>
      <c r="G12991" s="7"/>
      <c r="H12991" s="7"/>
      <c r="J12991" s="7"/>
      <c r="K12991" s="7"/>
      <c r="L12991" s="7"/>
      <c r="Q12991" s="7"/>
      <c r="S12991" s="7"/>
      <c r="T12991" s="7"/>
      <c r="Y12991" s="7"/>
      <c r="AA12991" s="7"/>
      <c r="AB12991" s="7"/>
      <c r="AG12991" s="7"/>
    </row>
    <row r="12992" spans="1:33">
      <c r="A12992" s="7"/>
      <c r="B12992" s="7"/>
      <c r="C12992" s="7"/>
      <c r="D12992" s="7"/>
      <c r="E12992" s="7"/>
      <c r="F12992" s="7"/>
      <c r="G12992" s="7"/>
      <c r="H12992" s="7"/>
      <c r="J12992" s="7"/>
      <c r="K12992" s="7"/>
      <c r="L12992" s="7"/>
      <c r="Q12992" s="7"/>
      <c r="S12992" s="7"/>
      <c r="T12992" s="7"/>
      <c r="Y12992" s="7"/>
      <c r="AA12992" s="7"/>
      <c r="AB12992" s="7"/>
      <c r="AG12992" s="7"/>
    </row>
    <row r="12993" spans="1:33">
      <c r="A12993" s="7"/>
      <c r="B12993" s="7"/>
      <c r="C12993" s="7"/>
      <c r="D12993" s="7"/>
      <c r="E12993" s="7"/>
      <c r="F12993" s="7"/>
      <c r="G12993" s="7"/>
      <c r="H12993" s="7"/>
      <c r="J12993" s="7"/>
      <c r="K12993" s="7"/>
      <c r="L12993" s="7"/>
      <c r="Q12993" s="7"/>
      <c r="S12993" s="7"/>
      <c r="T12993" s="7"/>
      <c r="Y12993" s="7"/>
      <c r="AA12993" s="7"/>
      <c r="AB12993" s="7"/>
      <c r="AG12993" s="7"/>
    </row>
    <row r="12994" spans="1:33">
      <c r="A12994" s="7"/>
      <c r="B12994" s="7"/>
      <c r="C12994" s="7"/>
      <c r="D12994" s="7"/>
      <c r="E12994" s="7"/>
      <c r="F12994" s="7"/>
      <c r="G12994" s="7"/>
      <c r="H12994" s="7"/>
      <c r="J12994" s="7"/>
      <c r="K12994" s="7"/>
      <c r="L12994" s="7"/>
      <c r="Q12994" s="7"/>
      <c r="S12994" s="7"/>
      <c r="T12994" s="7"/>
      <c r="Y12994" s="7"/>
      <c r="AA12994" s="7"/>
      <c r="AB12994" s="7"/>
      <c r="AG12994" s="7"/>
    </row>
    <row r="12995" spans="1:33">
      <c r="A12995" s="7"/>
      <c r="B12995" s="7"/>
      <c r="C12995" s="7"/>
      <c r="D12995" s="7"/>
      <c r="E12995" s="7"/>
      <c r="F12995" s="7"/>
      <c r="G12995" s="7"/>
      <c r="H12995" s="7"/>
      <c r="J12995" s="7"/>
      <c r="K12995" s="7"/>
      <c r="L12995" s="7"/>
      <c r="Q12995" s="7"/>
      <c r="S12995" s="7"/>
      <c r="T12995" s="7"/>
      <c r="Y12995" s="7"/>
      <c r="AA12995" s="7"/>
      <c r="AB12995" s="7"/>
      <c r="AG12995" s="7"/>
    </row>
    <row r="12996" spans="1:33">
      <c r="A12996" s="7"/>
      <c r="B12996" s="7"/>
      <c r="C12996" s="7"/>
      <c r="D12996" s="7"/>
      <c r="E12996" s="7"/>
      <c r="F12996" s="7"/>
      <c r="G12996" s="7"/>
      <c r="H12996" s="7"/>
      <c r="J12996" s="7"/>
      <c r="K12996" s="7"/>
      <c r="L12996" s="7"/>
      <c r="Q12996" s="7"/>
      <c r="S12996" s="7"/>
      <c r="T12996" s="7"/>
      <c r="Y12996" s="7"/>
      <c r="AA12996" s="7"/>
      <c r="AB12996" s="7"/>
      <c r="AG12996" s="7"/>
    </row>
    <row r="12997" spans="1:33">
      <c r="A12997" s="7"/>
      <c r="B12997" s="7"/>
      <c r="C12997" s="7"/>
      <c r="D12997" s="7"/>
      <c r="E12997" s="7"/>
      <c r="F12997" s="7"/>
      <c r="G12997" s="7"/>
      <c r="H12997" s="7"/>
      <c r="J12997" s="7"/>
      <c r="K12997" s="7"/>
      <c r="L12997" s="7"/>
      <c r="Q12997" s="7"/>
      <c r="S12997" s="7"/>
      <c r="T12997" s="7"/>
      <c r="Y12997" s="7"/>
      <c r="AA12997" s="7"/>
      <c r="AB12997" s="7"/>
      <c r="AG12997" s="7"/>
    </row>
    <row r="12998" spans="1:33">
      <c r="A12998" s="7"/>
      <c r="B12998" s="7"/>
      <c r="C12998" s="7"/>
      <c r="D12998" s="7"/>
      <c r="E12998" s="7"/>
      <c r="F12998" s="7"/>
      <c r="G12998" s="7"/>
      <c r="H12998" s="7"/>
      <c r="J12998" s="7"/>
      <c r="K12998" s="7"/>
      <c r="L12998" s="7"/>
      <c r="Q12998" s="7"/>
      <c r="S12998" s="7"/>
      <c r="T12998" s="7"/>
      <c r="Y12998" s="7"/>
      <c r="AA12998" s="7"/>
      <c r="AB12998" s="7"/>
      <c r="AG12998" s="7"/>
    </row>
    <row r="12999" spans="1:33">
      <c r="A12999" s="7"/>
      <c r="B12999" s="7"/>
      <c r="C12999" s="7"/>
      <c r="D12999" s="7"/>
      <c r="E12999" s="7"/>
      <c r="F12999" s="7"/>
      <c r="G12999" s="7"/>
      <c r="H12999" s="7"/>
      <c r="J12999" s="7"/>
      <c r="K12999" s="7"/>
      <c r="L12999" s="7"/>
      <c r="Q12999" s="7"/>
      <c r="S12999" s="7"/>
      <c r="T12999" s="7"/>
      <c r="Y12999" s="7"/>
      <c r="AA12999" s="7"/>
      <c r="AB12999" s="7"/>
      <c r="AG12999" s="7"/>
    </row>
    <row r="13000" spans="1:33">
      <c r="A13000" s="7"/>
      <c r="B13000" s="7"/>
      <c r="C13000" s="7"/>
      <c r="D13000" s="7"/>
      <c r="E13000" s="7"/>
      <c r="F13000" s="7"/>
      <c r="G13000" s="7"/>
      <c r="H13000" s="7"/>
      <c r="J13000" s="7"/>
      <c r="K13000" s="7"/>
      <c r="L13000" s="7"/>
      <c r="Q13000" s="7"/>
      <c r="S13000" s="7"/>
      <c r="T13000" s="7"/>
      <c r="Y13000" s="7"/>
      <c r="AA13000" s="7"/>
      <c r="AB13000" s="7"/>
      <c r="AG13000" s="7"/>
    </row>
    <row r="13001" spans="1:33">
      <c r="A13001" s="7"/>
      <c r="B13001" s="7"/>
      <c r="C13001" s="7"/>
      <c r="D13001" s="7"/>
      <c r="E13001" s="7"/>
      <c r="F13001" s="7"/>
      <c r="G13001" s="7"/>
      <c r="H13001" s="7"/>
      <c r="J13001" s="7"/>
      <c r="K13001" s="7"/>
      <c r="L13001" s="7"/>
      <c r="Q13001" s="7"/>
      <c r="S13001" s="7"/>
      <c r="T13001" s="7"/>
      <c r="Y13001" s="7"/>
      <c r="AA13001" s="7"/>
      <c r="AB13001" s="7"/>
      <c r="AG13001" s="7"/>
    </row>
    <row r="13002" spans="1:33">
      <c r="A13002" s="7"/>
      <c r="B13002" s="7"/>
      <c r="C13002" s="7"/>
      <c r="D13002" s="7"/>
      <c r="E13002" s="7"/>
      <c r="F13002" s="7"/>
      <c r="G13002" s="7"/>
      <c r="H13002" s="7"/>
      <c r="J13002" s="7"/>
      <c r="K13002" s="7"/>
      <c r="L13002" s="7"/>
      <c r="Q13002" s="7"/>
      <c r="S13002" s="7"/>
      <c r="T13002" s="7"/>
      <c r="Y13002" s="7"/>
      <c r="AA13002" s="7"/>
      <c r="AB13002" s="7"/>
      <c r="AG13002" s="7"/>
    </row>
    <row r="13003" spans="1:33">
      <c r="A13003" s="7"/>
      <c r="B13003" s="7"/>
      <c r="C13003" s="7"/>
      <c r="D13003" s="7"/>
      <c r="E13003" s="7"/>
      <c r="F13003" s="7"/>
      <c r="G13003" s="7"/>
      <c r="H13003" s="7"/>
      <c r="J13003" s="7"/>
      <c r="K13003" s="7"/>
      <c r="L13003" s="7"/>
      <c r="Q13003" s="7"/>
      <c r="S13003" s="7"/>
      <c r="T13003" s="7"/>
      <c r="Y13003" s="7"/>
      <c r="AA13003" s="7"/>
      <c r="AB13003" s="7"/>
      <c r="AG13003" s="7"/>
    </row>
    <row r="13004" spans="1:33">
      <c r="A13004" s="7"/>
      <c r="B13004" s="7"/>
      <c r="C13004" s="7"/>
      <c r="D13004" s="7"/>
      <c r="E13004" s="7"/>
      <c r="F13004" s="7"/>
      <c r="G13004" s="7"/>
      <c r="H13004" s="7"/>
      <c r="J13004" s="7"/>
      <c r="K13004" s="7"/>
      <c r="L13004" s="7"/>
      <c r="Q13004" s="7"/>
      <c r="S13004" s="7"/>
      <c r="T13004" s="7"/>
      <c r="Y13004" s="7"/>
      <c r="AA13004" s="7"/>
      <c r="AB13004" s="7"/>
      <c r="AG13004" s="7"/>
    </row>
    <row r="13005" spans="1:33">
      <c r="A13005" s="7"/>
      <c r="B13005" s="7"/>
      <c r="C13005" s="7"/>
      <c r="D13005" s="7"/>
      <c r="E13005" s="7"/>
      <c r="F13005" s="7"/>
      <c r="G13005" s="7"/>
      <c r="H13005" s="7"/>
      <c r="J13005" s="7"/>
      <c r="K13005" s="7"/>
      <c r="L13005" s="7"/>
      <c r="Q13005" s="7"/>
      <c r="S13005" s="7"/>
      <c r="T13005" s="7"/>
      <c r="Y13005" s="7"/>
      <c r="AA13005" s="7"/>
      <c r="AB13005" s="7"/>
      <c r="AG13005" s="7"/>
    </row>
    <row r="13006" spans="1:33">
      <c r="A13006" s="7"/>
      <c r="B13006" s="7"/>
      <c r="C13006" s="7"/>
      <c r="D13006" s="7"/>
      <c r="E13006" s="7"/>
      <c r="F13006" s="7"/>
      <c r="G13006" s="7"/>
      <c r="H13006" s="7"/>
      <c r="J13006" s="7"/>
      <c r="K13006" s="7"/>
      <c r="L13006" s="7"/>
      <c r="Q13006" s="7"/>
      <c r="S13006" s="7"/>
      <c r="T13006" s="7"/>
      <c r="Y13006" s="7"/>
      <c r="AA13006" s="7"/>
      <c r="AB13006" s="7"/>
      <c r="AG13006" s="7"/>
    </row>
    <row r="13007" spans="1:33">
      <c r="A13007" s="7"/>
      <c r="B13007" s="7"/>
      <c r="C13007" s="7"/>
      <c r="D13007" s="7"/>
      <c r="E13007" s="7"/>
      <c r="F13007" s="7"/>
      <c r="G13007" s="7"/>
      <c r="H13007" s="7"/>
      <c r="J13007" s="7"/>
      <c r="K13007" s="7"/>
      <c r="L13007" s="7"/>
      <c r="Q13007" s="7"/>
      <c r="S13007" s="7"/>
      <c r="T13007" s="7"/>
      <c r="Y13007" s="7"/>
      <c r="AA13007" s="7"/>
      <c r="AB13007" s="7"/>
      <c r="AG13007" s="7"/>
    </row>
    <row r="13008" spans="1:33">
      <c r="A13008" s="7"/>
      <c r="B13008" s="7"/>
      <c r="C13008" s="7"/>
      <c r="D13008" s="7"/>
      <c r="E13008" s="7"/>
      <c r="F13008" s="7"/>
      <c r="G13008" s="7"/>
      <c r="H13008" s="7"/>
      <c r="J13008" s="7"/>
      <c r="K13008" s="7"/>
      <c r="L13008" s="7"/>
      <c r="Q13008" s="7"/>
      <c r="S13008" s="7"/>
      <c r="T13008" s="7"/>
      <c r="Y13008" s="7"/>
      <c r="AA13008" s="7"/>
      <c r="AB13008" s="7"/>
      <c r="AG13008" s="7"/>
    </row>
    <row r="13009" spans="1:33">
      <c r="A13009" s="7"/>
      <c r="B13009" s="7"/>
      <c r="C13009" s="7"/>
      <c r="D13009" s="7"/>
      <c r="E13009" s="7"/>
      <c r="F13009" s="7"/>
      <c r="G13009" s="7"/>
      <c r="H13009" s="7"/>
      <c r="J13009" s="7"/>
      <c r="K13009" s="7"/>
      <c r="L13009" s="7"/>
      <c r="Q13009" s="7"/>
      <c r="S13009" s="7"/>
      <c r="T13009" s="7"/>
      <c r="Y13009" s="7"/>
      <c r="AA13009" s="7"/>
      <c r="AB13009" s="7"/>
      <c r="AG13009" s="7"/>
    </row>
    <row r="13010" spans="1:33">
      <c r="A13010" s="7"/>
      <c r="B13010" s="7"/>
      <c r="C13010" s="7"/>
      <c r="D13010" s="7"/>
      <c r="E13010" s="7"/>
      <c r="F13010" s="7"/>
      <c r="G13010" s="7"/>
      <c r="H13010" s="7"/>
      <c r="J13010" s="7"/>
      <c r="K13010" s="7"/>
      <c r="L13010" s="7"/>
      <c r="Q13010" s="7"/>
      <c r="S13010" s="7"/>
      <c r="T13010" s="7"/>
      <c r="Y13010" s="7"/>
      <c r="AA13010" s="7"/>
      <c r="AB13010" s="7"/>
      <c r="AG13010" s="7"/>
    </row>
    <row r="13011" spans="1:33">
      <c r="A13011" s="7"/>
      <c r="B13011" s="7"/>
      <c r="C13011" s="7"/>
      <c r="D13011" s="7"/>
      <c r="E13011" s="7"/>
      <c r="F13011" s="7"/>
      <c r="G13011" s="7"/>
      <c r="H13011" s="7"/>
      <c r="J13011" s="7"/>
      <c r="K13011" s="7"/>
      <c r="L13011" s="7"/>
      <c r="Q13011" s="7"/>
      <c r="S13011" s="7"/>
      <c r="T13011" s="7"/>
      <c r="Y13011" s="7"/>
      <c r="AA13011" s="7"/>
      <c r="AB13011" s="7"/>
      <c r="AG13011" s="7"/>
    </row>
    <row r="13012" spans="1:33">
      <c r="A13012" s="7"/>
      <c r="B13012" s="7"/>
      <c r="C13012" s="7"/>
      <c r="D13012" s="7"/>
      <c r="E13012" s="7"/>
      <c r="F13012" s="7"/>
      <c r="G13012" s="7"/>
      <c r="H13012" s="7"/>
      <c r="J13012" s="7"/>
      <c r="K13012" s="7"/>
      <c r="L13012" s="7"/>
      <c r="Q13012" s="7"/>
      <c r="S13012" s="7"/>
      <c r="T13012" s="7"/>
      <c r="Y13012" s="7"/>
      <c r="AA13012" s="7"/>
      <c r="AB13012" s="7"/>
      <c r="AG13012" s="7"/>
    </row>
    <row r="13013" spans="1:33">
      <c r="A13013" s="7"/>
      <c r="B13013" s="7"/>
      <c r="C13013" s="7"/>
      <c r="D13013" s="7"/>
      <c r="E13013" s="7"/>
      <c r="F13013" s="7"/>
      <c r="G13013" s="7"/>
      <c r="H13013" s="7"/>
      <c r="J13013" s="7"/>
      <c r="K13013" s="7"/>
      <c r="L13013" s="7"/>
      <c r="Q13013" s="7"/>
      <c r="S13013" s="7"/>
      <c r="T13013" s="7"/>
      <c r="Y13013" s="7"/>
      <c r="AA13013" s="7"/>
      <c r="AB13013" s="7"/>
      <c r="AG13013" s="7"/>
    </row>
    <row r="13014" spans="1:33">
      <c r="A13014" s="7"/>
      <c r="B13014" s="7"/>
      <c r="C13014" s="7"/>
      <c r="D13014" s="7"/>
      <c r="E13014" s="7"/>
      <c r="F13014" s="7"/>
      <c r="G13014" s="7"/>
      <c r="H13014" s="7"/>
      <c r="J13014" s="7"/>
      <c r="K13014" s="7"/>
      <c r="L13014" s="7"/>
      <c r="Q13014" s="7"/>
      <c r="S13014" s="7"/>
      <c r="T13014" s="7"/>
      <c r="Y13014" s="7"/>
      <c r="AA13014" s="7"/>
      <c r="AB13014" s="7"/>
      <c r="AG13014" s="7"/>
    </row>
    <row r="13015" spans="1:33">
      <c r="A13015" s="7"/>
      <c r="B13015" s="7"/>
      <c r="C13015" s="7"/>
      <c r="D13015" s="7"/>
      <c r="E13015" s="7"/>
      <c r="F13015" s="7"/>
      <c r="G13015" s="7"/>
      <c r="H13015" s="7"/>
      <c r="J13015" s="7"/>
      <c r="K13015" s="7"/>
      <c r="L13015" s="7"/>
      <c r="Q13015" s="7"/>
      <c r="S13015" s="7"/>
      <c r="T13015" s="7"/>
      <c r="Y13015" s="7"/>
      <c r="AA13015" s="7"/>
      <c r="AB13015" s="7"/>
      <c r="AG13015" s="7"/>
    </row>
    <row r="13016" spans="1:33">
      <c r="A13016" s="7"/>
      <c r="B13016" s="7"/>
      <c r="C13016" s="7"/>
      <c r="D13016" s="7"/>
      <c r="E13016" s="7"/>
      <c r="F13016" s="7"/>
      <c r="G13016" s="7"/>
      <c r="H13016" s="7"/>
      <c r="J13016" s="7"/>
      <c r="K13016" s="7"/>
      <c r="L13016" s="7"/>
      <c r="Q13016" s="7"/>
      <c r="S13016" s="7"/>
      <c r="T13016" s="7"/>
      <c r="Y13016" s="7"/>
      <c r="AA13016" s="7"/>
      <c r="AB13016" s="7"/>
      <c r="AG13016" s="7"/>
    </row>
    <row r="13017" spans="1:33">
      <c r="A13017" s="7"/>
      <c r="B13017" s="7"/>
      <c r="C13017" s="7"/>
      <c r="D13017" s="7"/>
      <c r="E13017" s="7"/>
      <c r="F13017" s="7"/>
      <c r="G13017" s="7"/>
      <c r="H13017" s="7"/>
      <c r="J13017" s="7"/>
      <c r="K13017" s="7"/>
      <c r="L13017" s="7"/>
      <c r="Q13017" s="7"/>
      <c r="S13017" s="7"/>
      <c r="T13017" s="7"/>
      <c r="Y13017" s="7"/>
      <c r="AA13017" s="7"/>
      <c r="AB13017" s="7"/>
      <c r="AG13017" s="7"/>
    </row>
    <row r="13018" spans="1:33">
      <c r="A13018" s="7"/>
      <c r="B13018" s="7"/>
      <c r="C13018" s="7"/>
      <c r="D13018" s="7"/>
      <c r="E13018" s="7"/>
      <c r="F13018" s="7"/>
      <c r="G13018" s="7"/>
      <c r="H13018" s="7"/>
      <c r="J13018" s="7"/>
      <c r="K13018" s="7"/>
      <c r="L13018" s="7"/>
      <c r="Q13018" s="7"/>
      <c r="S13018" s="7"/>
      <c r="T13018" s="7"/>
      <c r="Y13018" s="7"/>
      <c r="AA13018" s="7"/>
      <c r="AB13018" s="7"/>
      <c r="AG13018" s="7"/>
    </row>
    <row r="13019" spans="1:33">
      <c r="A13019" s="7"/>
      <c r="B13019" s="7"/>
      <c r="C13019" s="7"/>
      <c r="D13019" s="7"/>
      <c r="E13019" s="7"/>
      <c r="F13019" s="7"/>
      <c r="G13019" s="7"/>
      <c r="H13019" s="7"/>
      <c r="J13019" s="7"/>
      <c r="K13019" s="7"/>
      <c r="L13019" s="7"/>
      <c r="Q13019" s="7"/>
      <c r="S13019" s="7"/>
      <c r="T13019" s="7"/>
      <c r="Y13019" s="7"/>
      <c r="AA13019" s="7"/>
      <c r="AB13019" s="7"/>
      <c r="AG13019" s="7"/>
    </row>
    <row r="13020" spans="1:33">
      <c r="A13020" s="7"/>
      <c r="B13020" s="7"/>
      <c r="C13020" s="7"/>
      <c r="D13020" s="7"/>
      <c r="E13020" s="7"/>
      <c r="F13020" s="7"/>
      <c r="G13020" s="7"/>
      <c r="H13020" s="7"/>
      <c r="J13020" s="7"/>
      <c r="K13020" s="7"/>
      <c r="L13020" s="7"/>
      <c r="Q13020" s="7"/>
      <c r="S13020" s="7"/>
      <c r="T13020" s="7"/>
      <c r="Y13020" s="7"/>
      <c r="AA13020" s="7"/>
      <c r="AB13020" s="7"/>
      <c r="AG13020" s="7"/>
    </row>
    <row r="13021" spans="1:33">
      <c r="A13021" s="7"/>
      <c r="B13021" s="7"/>
      <c r="C13021" s="7"/>
      <c r="D13021" s="7"/>
      <c r="E13021" s="7"/>
      <c r="F13021" s="7"/>
      <c r="G13021" s="7"/>
      <c r="H13021" s="7"/>
      <c r="J13021" s="7"/>
      <c r="K13021" s="7"/>
      <c r="L13021" s="7"/>
      <c r="Q13021" s="7"/>
      <c r="S13021" s="7"/>
      <c r="T13021" s="7"/>
      <c r="Y13021" s="7"/>
      <c r="AA13021" s="7"/>
      <c r="AB13021" s="7"/>
      <c r="AG13021" s="7"/>
    </row>
    <row r="13022" spans="1:33">
      <c r="A13022" s="7"/>
      <c r="B13022" s="7"/>
      <c r="C13022" s="7"/>
      <c r="D13022" s="7"/>
      <c r="E13022" s="7"/>
      <c r="F13022" s="7"/>
      <c r="G13022" s="7"/>
      <c r="H13022" s="7"/>
      <c r="J13022" s="7"/>
      <c r="K13022" s="7"/>
      <c r="L13022" s="7"/>
      <c r="Q13022" s="7"/>
      <c r="S13022" s="7"/>
      <c r="T13022" s="7"/>
      <c r="Y13022" s="7"/>
      <c r="AA13022" s="7"/>
      <c r="AB13022" s="7"/>
      <c r="AG13022" s="7"/>
    </row>
    <row r="13023" spans="1:33">
      <c r="A13023" s="7"/>
      <c r="B13023" s="7"/>
      <c r="C13023" s="7"/>
      <c r="D13023" s="7"/>
      <c r="E13023" s="7"/>
      <c r="F13023" s="7"/>
      <c r="G13023" s="7"/>
      <c r="H13023" s="7"/>
      <c r="J13023" s="7"/>
      <c r="K13023" s="7"/>
      <c r="L13023" s="7"/>
      <c r="Q13023" s="7"/>
      <c r="S13023" s="7"/>
      <c r="T13023" s="7"/>
      <c r="Y13023" s="7"/>
      <c r="AA13023" s="7"/>
      <c r="AB13023" s="7"/>
      <c r="AG13023" s="7"/>
    </row>
    <row r="13024" spans="1:33">
      <c r="A13024" s="7"/>
      <c r="B13024" s="7"/>
      <c r="C13024" s="7"/>
      <c r="D13024" s="7"/>
      <c r="E13024" s="7"/>
      <c r="F13024" s="7"/>
      <c r="G13024" s="7"/>
      <c r="H13024" s="7"/>
      <c r="J13024" s="7"/>
      <c r="K13024" s="7"/>
      <c r="L13024" s="7"/>
      <c r="Q13024" s="7"/>
      <c r="S13024" s="7"/>
      <c r="T13024" s="7"/>
      <c r="Y13024" s="7"/>
      <c r="AA13024" s="7"/>
      <c r="AB13024" s="7"/>
      <c r="AG13024" s="7"/>
    </row>
    <row r="13025" spans="1:33">
      <c r="A13025" s="7"/>
      <c r="B13025" s="7"/>
      <c r="C13025" s="7"/>
      <c r="D13025" s="7"/>
      <c r="E13025" s="7"/>
      <c r="F13025" s="7"/>
      <c r="G13025" s="7"/>
      <c r="H13025" s="7"/>
      <c r="J13025" s="7"/>
      <c r="K13025" s="7"/>
      <c r="L13025" s="7"/>
      <c r="Q13025" s="7"/>
      <c r="S13025" s="7"/>
      <c r="T13025" s="7"/>
      <c r="Y13025" s="7"/>
      <c r="AA13025" s="7"/>
      <c r="AB13025" s="7"/>
      <c r="AG13025" s="7"/>
    </row>
    <row r="13026" spans="1:33">
      <c r="A13026" s="7"/>
      <c r="B13026" s="7"/>
      <c r="C13026" s="7"/>
      <c r="D13026" s="7"/>
      <c r="E13026" s="7"/>
      <c r="F13026" s="7"/>
      <c r="G13026" s="7"/>
      <c r="H13026" s="7"/>
      <c r="J13026" s="7"/>
      <c r="K13026" s="7"/>
      <c r="L13026" s="7"/>
      <c r="Q13026" s="7"/>
      <c r="S13026" s="7"/>
      <c r="T13026" s="7"/>
      <c r="Y13026" s="7"/>
      <c r="AA13026" s="7"/>
      <c r="AB13026" s="7"/>
      <c r="AG13026" s="7"/>
    </row>
    <row r="13027" spans="1:33">
      <c r="A13027" s="7"/>
      <c r="B13027" s="7"/>
      <c r="C13027" s="7"/>
      <c r="D13027" s="7"/>
      <c r="E13027" s="7"/>
      <c r="F13027" s="7"/>
      <c r="G13027" s="7"/>
      <c r="H13027" s="7"/>
      <c r="J13027" s="7"/>
      <c r="K13027" s="7"/>
      <c r="L13027" s="7"/>
      <c r="Q13027" s="7"/>
      <c r="S13027" s="7"/>
      <c r="T13027" s="7"/>
      <c r="Y13027" s="7"/>
      <c r="AA13027" s="7"/>
      <c r="AB13027" s="7"/>
      <c r="AG13027" s="7"/>
    </row>
    <row r="13028" spans="1:33">
      <c r="A13028" s="7"/>
      <c r="B13028" s="7"/>
      <c r="C13028" s="7"/>
      <c r="D13028" s="7"/>
      <c r="E13028" s="7"/>
      <c r="F13028" s="7"/>
      <c r="G13028" s="7"/>
      <c r="H13028" s="7"/>
      <c r="J13028" s="7"/>
      <c r="K13028" s="7"/>
      <c r="L13028" s="7"/>
      <c r="Q13028" s="7"/>
      <c r="S13028" s="7"/>
      <c r="T13028" s="7"/>
      <c r="Y13028" s="7"/>
      <c r="AA13028" s="7"/>
      <c r="AB13028" s="7"/>
      <c r="AG13028" s="7"/>
    </row>
    <row r="13029" spans="1:33">
      <c r="A13029" s="7"/>
      <c r="B13029" s="7"/>
      <c r="C13029" s="7"/>
      <c r="D13029" s="7"/>
      <c r="E13029" s="7"/>
      <c r="F13029" s="7"/>
      <c r="G13029" s="7"/>
      <c r="H13029" s="7"/>
      <c r="J13029" s="7"/>
      <c r="K13029" s="7"/>
      <c r="L13029" s="7"/>
      <c r="Q13029" s="7"/>
      <c r="S13029" s="7"/>
      <c r="T13029" s="7"/>
      <c r="Y13029" s="7"/>
      <c r="AA13029" s="7"/>
      <c r="AB13029" s="7"/>
      <c r="AG13029" s="7"/>
    </row>
    <row r="13030" spans="1:33">
      <c r="A13030" s="7"/>
      <c r="B13030" s="7"/>
      <c r="C13030" s="7"/>
      <c r="D13030" s="7"/>
      <c r="E13030" s="7"/>
      <c r="F13030" s="7"/>
      <c r="G13030" s="7"/>
      <c r="H13030" s="7"/>
      <c r="J13030" s="7"/>
      <c r="K13030" s="7"/>
      <c r="L13030" s="7"/>
      <c r="Q13030" s="7"/>
      <c r="S13030" s="7"/>
      <c r="T13030" s="7"/>
      <c r="Y13030" s="7"/>
      <c r="AA13030" s="7"/>
      <c r="AB13030" s="7"/>
      <c r="AG13030" s="7"/>
    </row>
    <row r="13031" spans="1:33">
      <c r="A13031" s="7"/>
      <c r="B13031" s="7"/>
      <c r="C13031" s="7"/>
      <c r="D13031" s="7"/>
      <c r="E13031" s="7"/>
      <c r="F13031" s="7"/>
      <c r="G13031" s="7"/>
      <c r="H13031" s="7"/>
      <c r="J13031" s="7"/>
      <c r="K13031" s="7"/>
      <c r="L13031" s="7"/>
      <c r="Q13031" s="7"/>
      <c r="S13031" s="7"/>
      <c r="T13031" s="7"/>
      <c r="Y13031" s="7"/>
      <c r="AA13031" s="7"/>
      <c r="AB13031" s="7"/>
      <c r="AG13031" s="7"/>
    </row>
    <row r="13032" spans="1:33">
      <c r="A13032" s="7"/>
      <c r="B13032" s="7"/>
      <c r="C13032" s="7"/>
      <c r="D13032" s="7"/>
      <c r="E13032" s="7"/>
      <c r="F13032" s="7"/>
      <c r="G13032" s="7"/>
      <c r="H13032" s="7"/>
      <c r="J13032" s="7"/>
      <c r="K13032" s="7"/>
      <c r="L13032" s="7"/>
      <c r="Q13032" s="7"/>
      <c r="S13032" s="7"/>
      <c r="T13032" s="7"/>
      <c r="Y13032" s="7"/>
      <c r="AA13032" s="7"/>
      <c r="AB13032" s="7"/>
      <c r="AG13032" s="7"/>
    </row>
    <row r="13033" spans="1:33">
      <c r="A13033" s="7"/>
      <c r="B13033" s="7"/>
      <c r="C13033" s="7"/>
      <c r="D13033" s="7"/>
      <c r="E13033" s="7"/>
      <c r="F13033" s="7"/>
      <c r="G13033" s="7"/>
      <c r="H13033" s="7"/>
      <c r="J13033" s="7"/>
      <c r="K13033" s="7"/>
      <c r="L13033" s="7"/>
      <c r="Q13033" s="7"/>
      <c r="S13033" s="7"/>
      <c r="T13033" s="7"/>
      <c r="Y13033" s="7"/>
      <c r="AA13033" s="7"/>
      <c r="AB13033" s="7"/>
      <c r="AG13033" s="7"/>
    </row>
    <row r="13034" spans="1:33">
      <c r="A13034" s="7"/>
      <c r="B13034" s="7"/>
      <c r="C13034" s="7"/>
      <c r="D13034" s="7"/>
      <c r="E13034" s="7"/>
      <c r="F13034" s="7"/>
      <c r="G13034" s="7"/>
      <c r="H13034" s="7"/>
      <c r="J13034" s="7"/>
      <c r="K13034" s="7"/>
      <c r="L13034" s="7"/>
      <c r="Q13034" s="7"/>
      <c r="S13034" s="7"/>
      <c r="T13034" s="7"/>
      <c r="Y13034" s="7"/>
      <c r="AA13034" s="7"/>
      <c r="AB13034" s="7"/>
      <c r="AG13034" s="7"/>
    </row>
    <row r="13035" spans="1:33">
      <c r="A13035" s="7"/>
      <c r="B13035" s="7"/>
      <c r="C13035" s="7"/>
      <c r="D13035" s="7"/>
      <c r="E13035" s="7"/>
      <c r="F13035" s="7"/>
      <c r="G13035" s="7"/>
      <c r="H13035" s="7"/>
      <c r="J13035" s="7"/>
      <c r="K13035" s="7"/>
      <c r="L13035" s="7"/>
      <c r="Q13035" s="7"/>
      <c r="S13035" s="7"/>
      <c r="T13035" s="7"/>
      <c r="Y13035" s="7"/>
      <c r="AA13035" s="7"/>
      <c r="AB13035" s="7"/>
      <c r="AG13035" s="7"/>
    </row>
    <row r="13036" spans="1:33">
      <c r="A13036" s="7"/>
      <c r="B13036" s="7"/>
      <c r="C13036" s="7"/>
      <c r="D13036" s="7"/>
      <c r="E13036" s="7"/>
      <c r="F13036" s="7"/>
      <c r="G13036" s="7"/>
      <c r="H13036" s="7"/>
      <c r="J13036" s="7"/>
      <c r="K13036" s="7"/>
      <c r="L13036" s="7"/>
      <c r="Q13036" s="7"/>
      <c r="S13036" s="7"/>
      <c r="T13036" s="7"/>
      <c r="Y13036" s="7"/>
      <c r="AA13036" s="7"/>
      <c r="AB13036" s="7"/>
      <c r="AG13036" s="7"/>
    </row>
    <row r="13037" spans="1:33">
      <c r="A13037" s="7"/>
      <c r="B13037" s="7"/>
      <c r="C13037" s="7"/>
      <c r="D13037" s="7"/>
      <c r="E13037" s="7"/>
      <c r="F13037" s="7"/>
      <c r="G13037" s="7"/>
      <c r="H13037" s="7"/>
      <c r="J13037" s="7"/>
      <c r="K13037" s="7"/>
      <c r="L13037" s="7"/>
      <c r="Q13037" s="7"/>
      <c r="S13037" s="7"/>
      <c r="T13037" s="7"/>
      <c r="Y13037" s="7"/>
      <c r="AA13037" s="7"/>
      <c r="AB13037" s="7"/>
      <c r="AG13037" s="7"/>
    </row>
    <row r="13038" spans="1:33">
      <c r="A13038" s="7"/>
      <c r="B13038" s="7"/>
      <c r="C13038" s="7"/>
      <c r="D13038" s="7"/>
      <c r="E13038" s="7"/>
      <c r="F13038" s="7"/>
      <c r="G13038" s="7"/>
      <c r="H13038" s="7"/>
      <c r="J13038" s="7"/>
      <c r="K13038" s="7"/>
      <c r="L13038" s="7"/>
      <c r="Q13038" s="7"/>
      <c r="S13038" s="7"/>
      <c r="T13038" s="7"/>
      <c r="Y13038" s="7"/>
      <c r="AA13038" s="7"/>
      <c r="AB13038" s="7"/>
      <c r="AG13038" s="7"/>
    </row>
    <row r="13039" spans="1:33">
      <c r="A13039" s="7"/>
      <c r="B13039" s="7"/>
      <c r="C13039" s="7"/>
      <c r="D13039" s="7"/>
      <c r="E13039" s="7"/>
      <c r="F13039" s="7"/>
      <c r="G13039" s="7"/>
      <c r="H13039" s="7"/>
      <c r="J13039" s="7"/>
      <c r="K13039" s="7"/>
      <c r="L13039" s="7"/>
      <c r="Q13039" s="7"/>
      <c r="S13039" s="7"/>
      <c r="T13039" s="7"/>
      <c r="Y13039" s="7"/>
      <c r="AA13039" s="7"/>
      <c r="AB13039" s="7"/>
      <c r="AG13039" s="7"/>
    </row>
    <row r="13040" spans="1:33">
      <c r="A13040" s="7"/>
      <c r="B13040" s="7"/>
      <c r="C13040" s="7"/>
      <c r="D13040" s="7"/>
      <c r="E13040" s="7"/>
      <c r="F13040" s="7"/>
      <c r="G13040" s="7"/>
      <c r="H13040" s="7"/>
      <c r="J13040" s="7"/>
      <c r="K13040" s="7"/>
      <c r="L13040" s="7"/>
      <c r="Q13040" s="7"/>
      <c r="S13040" s="7"/>
      <c r="T13040" s="7"/>
      <c r="Y13040" s="7"/>
      <c r="AA13040" s="7"/>
      <c r="AB13040" s="7"/>
      <c r="AG13040" s="7"/>
    </row>
    <row r="13041" spans="1:33">
      <c r="A13041" s="7"/>
      <c r="B13041" s="7"/>
      <c r="C13041" s="7"/>
      <c r="D13041" s="7"/>
      <c r="E13041" s="7"/>
      <c r="F13041" s="7"/>
      <c r="G13041" s="7"/>
      <c r="H13041" s="7"/>
      <c r="J13041" s="7"/>
      <c r="K13041" s="7"/>
      <c r="L13041" s="7"/>
      <c r="Q13041" s="7"/>
      <c r="S13041" s="7"/>
      <c r="T13041" s="7"/>
      <c r="Y13041" s="7"/>
      <c r="AA13041" s="7"/>
      <c r="AB13041" s="7"/>
      <c r="AG13041" s="7"/>
    </row>
    <row r="13042" spans="1:33">
      <c r="A13042" s="7"/>
      <c r="B13042" s="7"/>
      <c r="C13042" s="7"/>
      <c r="D13042" s="7"/>
      <c r="E13042" s="7"/>
      <c r="F13042" s="7"/>
      <c r="G13042" s="7"/>
      <c r="H13042" s="7"/>
      <c r="J13042" s="7"/>
      <c r="K13042" s="7"/>
      <c r="L13042" s="7"/>
      <c r="Q13042" s="7"/>
      <c r="S13042" s="7"/>
      <c r="T13042" s="7"/>
      <c r="Y13042" s="7"/>
      <c r="AA13042" s="7"/>
      <c r="AB13042" s="7"/>
      <c r="AG13042" s="7"/>
    </row>
    <row r="13043" spans="1:33">
      <c r="A13043" s="7"/>
      <c r="B13043" s="7"/>
      <c r="C13043" s="7"/>
      <c r="D13043" s="7"/>
      <c r="E13043" s="7"/>
      <c r="F13043" s="7"/>
      <c r="G13043" s="7"/>
      <c r="H13043" s="7"/>
      <c r="J13043" s="7"/>
      <c r="K13043" s="7"/>
      <c r="L13043" s="7"/>
      <c r="Q13043" s="7"/>
      <c r="S13043" s="7"/>
      <c r="T13043" s="7"/>
      <c r="Y13043" s="7"/>
      <c r="AA13043" s="7"/>
      <c r="AB13043" s="7"/>
      <c r="AG13043" s="7"/>
    </row>
    <row r="13044" spans="1:33">
      <c r="A13044" s="7"/>
      <c r="B13044" s="7"/>
      <c r="C13044" s="7"/>
      <c r="D13044" s="7"/>
      <c r="E13044" s="7"/>
      <c r="F13044" s="7"/>
      <c r="G13044" s="7"/>
      <c r="H13044" s="7"/>
      <c r="J13044" s="7"/>
      <c r="K13044" s="7"/>
      <c r="L13044" s="7"/>
      <c r="Q13044" s="7"/>
      <c r="S13044" s="7"/>
      <c r="T13044" s="7"/>
      <c r="Y13044" s="7"/>
      <c r="AA13044" s="7"/>
      <c r="AB13044" s="7"/>
      <c r="AG13044" s="7"/>
    </row>
    <row r="13045" spans="1:33">
      <c r="A13045" s="7"/>
      <c r="B13045" s="7"/>
      <c r="C13045" s="7"/>
      <c r="D13045" s="7"/>
      <c r="E13045" s="7"/>
      <c r="F13045" s="7"/>
      <c r="G13045" s="7"/>
      <c r="H13045" s="7"/>
      <c r="J13045" s="7"/>
      <c r="K13045" s="7"/>
      <c r="L13045" s="7"/>
      <c r="Q13045" s="7"/>
      <c r="S13045" s="7"/>
      <c r="T13045" s="7"/>
      <c r="Y13045" s="7"/>
      <c r="AA13045" s="7"/>
      <c r="AB13045" s="7"/>
      <c r="AG13045" s="7"/>
    </row>
    <row r="13046" spans="1:33">
      <c r="A13046" s="7"/>
      <c r="B13046" s="7"/>
      <c r="C13046" s="7"/>
      <c r="D13046" s="7"/>
      <c r="E13046" s="7"/>
      <c r="F13046" s="7"/>
      <c r="G13046" s="7"/>
      <c r="H13046" s="7"/>
      <c r="J13046" s="7"/>
      <c r="K13046" s="7"/>
      <c r="L13046" s="7"/>
      <c r="Q13046" s="7"/>
      <c r="S13046" s="7"/>
      <c r="T13046" s="7"/>
      <c r="Y13046" s="7"/>
      <c r="AA13046" s="7"/>
      <c r="AB13046" s="7"/>
      <c r="AG13046" s="7"/>
    </row>
    <row r="13047" spans="1:33">
      <c r="A13047" s="7"/>
      <c r="B13047" s="7"/>
      <c r="C13047" s="7"/>
      <c r="D13047" s="7"/>
      <c r="E13047" s="7"/>
      <c r="F13047" s="7"/>
      <c r="G13047" s="7"/>
      <c r="H13047" s="7"/>
      <c r="J13047" s="7"/>
      <c r="K13047" s="7"/>
      <c r="L13047" s="7"/>
      <c r="Q13047" s="7"/>
      <c r="S13047" s="7"/>
      <c r="T13047" s="7"/>
      <c r="Y13047" s="7"/>
      <c r="AA13047" s="7"/>
      <c r="AB13047" s="7"/>
      <c r="AG13047" s="7"/>
    </row>
    <row r="13048" spans="1:33">
      <c r="A13048" s="7"/>
      <c r="B13048" s="7"/>
      <c r="C13048" s="7"/>
      <c r="D13048" s="7"/>
      <c r="E13048" s="7"/>
      <c r="F13048" s="7"/>
      <c r="G13048" s="7"/>
      <c r="H13048" s="7"/>
      <c r="J13048" s="7"/>
      <c r="K13048" s="7"/>
      <c r="L13048" s="7"/>
      <c r="Q13048" s="7"/>
      <c r="S13048" s="7"/>
      <c r="T13048" s="7"/>
      <c r="Y13048" s="7"/>
      <c r="AA13048" s="7"/>
      <c r="AB13048" s="7"/>
      <c r="AG13048" s="7"/>
    </row>
    <row r="13049" spans="1:33">
      <c r="A13049" s="7"/>
      <c r="B13049" s="7"/>
      <c r="C13049" s="7"/>
      <c r="D13049" s="7"/>
      <c r="E13049" s="7"/>
      <c r="F13049" s="7"/>
      <c r="G13049" s="7"/>
      <c r="H13049" s="7"/>
      <c r="J13049" s="7"/>
      <c r="K13049" s="7"/>
      <c r="L13049" s="7"/>
      <c r="Q13049" s="7"/>
      <c r="S13049" s="7"/>
      <c r="T13049" s="7"/>
      <c r="Y13049" s="7"/>
      <c r="AA13049" s="7"/>
      <c r="AB13049" s="7"/>
      <c r="AG13049" s="7"/>
    </row>
    <row r="13050" spans="1:33">
      <c r="A13050" s="7"/>
      <c r="B13050" s="7"/>
      <c r="C13050" s="7"/>
      <c r="D13050" s="7"/>
      <c r="E13050" s="7"/>
      <c r="F13050" s="7"/>
      <c r="G13050" s="7"/>
      <c r="H13050" s="7"/>
      <c r="J13050" s="7"/>
      <c r="K13050" s="7"/>
      <c r="L13050" s="7"/>
      <c r="Q13050" s="7"/>
      <c r="S13050" s="7"/>
      <c r="T13050" s="7"/>
      <c r="Y13050" s="7"/>
      <c r="AA13050" s="7"/>
      <c r="AB13050" s="7"/>
      <c r="AG13050" s="7"/>
    </row>
    <row r="13051" spans="1:33">
      <c r="A13051" s="7"/>
      <c r="B13051" s="7"/>
      <c r="C13051" s="7"/>
      <c r="D13051" s="7"/>
      <c r="E13051" s="7"/>
      <c r="F13051" s="7"/>
      <c r="G13051" s="7"/>
      <c r="H13051" s="7"/>
      <c r="J13051" s="7"/>
      <c r="K13051" s="7"/>
      <c r="L13051" s="7"/>
      <c r="Q13051" s="7"/>
      <c r="S13051" s="7"/>
      <c r="T13051" s="7"/>
      <c r="Y13051" s="7"/>
      <c r="AA13051" s="7"/>
      <c r="AB13051" s="7"/>
      <c r="AG13051" s="7"/>
    </row>
    <row r="13052" spans="1:33">
      <c r="A13052" s="7"/>
      <c r="B13052" s="7"/>
      <c r="C13052" s="7"/>
      <c r="D13052" s="7"/>
      <c r="E13052" s="7"/>
      <c r="F13052" s="7"/>
      <c r="G13052" s="7"/>
      <c r="H13052" s="7"/>
      <c r="J13052" s="7"/>
      <c r="K13052" s="7"/>
      <c r="L13052" s="7"/>
      <c r="Q13052" s="7"/>
      <c r="S13052" s="7"/>
      <c r="T13052" s="7"/>
      <c r="Y13052" s="7"/>
      <c r="AA13052" s="7"/>
      <c r="AB13052" s="7"/>
      <c r="AG13052" s="7"/>
    </row>
    <row r="13053" spans="1:33">
      <c r="A13053" s="7"/>
      <c r="B13053" s="7"/>
      <c r="C13053" s="7"/>
      <c r="D13053" s="7"/>
      <c r="E13053" s="7"/>
      <c r="F13053" s="7"/>
      <c r="G13053" s="7"/>
      <c r="H13053" s="7"/>
      <c r="J13053" s="7"/>
      <c r="K13053" s="7"/>
      <c r="L13053" s="7"/>
      <c r="Q13053" s="7"/>
      <c r="S13053" s="7"/>
      <c r="T13053" s="7"/>
      <c r="Y13053" s="7"/>
      <c r="AA13053" s="7"/>
      <c r="AB13053" s="7"/>
      <c r="AG13053" s="7"/>
    </row>
    <row r="13054" spans="1:33">
      <c r="A13054" s="7"/>
      <c r="B13054" s="7"/>
      <c r="C13054" s="7"/>
      <c r="D13054" s="7"/>
      <c r="E13054" s="7"/>
      <c r="F13054" s="7"/>
      <c r="G13054" s="7"/>
      <c r="H13054" s="7"/>
      <c r="J13054" s="7"/>
      <c r="K13054" s="7"/>
      <c r="L13054" s="7"/>
      <c r="Q13054" s="7"/>
      <c r="S13054" s="7"/>
      <c r="T13054" s="7"/>
      <c r="Y13054" s="7"/>
      <c r="AA13054" s="7"/>
      <c r="AB13054" s="7"/>
      <c r="AG13054" s="7"/>
    </row>
    <row r="13055" spans="1:33">
      <c r="A13055" s="7"/>
      <c r="B13055" s="7"/>
      <c r="C13055" s="7"/>
      <c r="D13055" s="7"/>
      <c r="E13055" s="7"/>
      <c r="F13055" s="7"/>
      <c r="G13055" s="7"/>
      <c r="H13055" s="7"/>
      <c r="J13055" s="7"/>
      <c r="K13055" s="7"/>
      <c r="L13055" s="7"/>
      <c r="Q13055" s="7"/>
      <c r="S13055" s="7"/>
      <c r="T13055" s="7"/>
      <c r="Y13055" s="7"/>
      <c r="AA13055" s="7"/>
      <c r="AB13055" s="7"/>
      <c r="AG13055" s="7"/>
    </row>
    <row r="13056" spans="1:33">
      <c r="A13056" s="7"/>
      <c r="B13056" s="7"/>
      <c r="C13056" s="7"/>
      <c r="D13056" s="7"/>
      <c r="E13056" s="7"/>
      <c r="F13056" s="7"/>
      <c r="G13056" s="7"/>
      <c r="H13056" s="7"/>
      <c r="J13056" s="7"/>
      <c r="K13056" s="7"/>
      <c r="L13056" s="7"/>
      <c r="Q13056" s="7"/>
      <c r="S13056" s="7"/>
      <c r="T13056" s="7"/>
      <c r="Y13056" s="7"/>
      <c r="AA13056" s="7"/>
      <c r="AB13056" s="7"/>
      <c r="AG13056" s="7"/>
    </row>
    <row r="13057" spans="1:33">
      <c r="A13057" s="7"/>
      <c r="B13057" s="7"/>
      <c r="C13057" s="7"/>
      <c r="D13057" s="7"/>
      <c r="E13057" s="7"/>
      <c r="F13057" s="7"/>
      <c r="G13057" s="7"/>
      <c r="H13057" s="7"/>
      <c r="J13057" s="7"/>
      <c r="K13057" s="7"/>
      <c r="L13057" s="7"/>
      <c r="Q13057" s="7"/>
      <c r="S13057" s="7"/>
      <c r="T13057" s="7"/>
      <c r="Y13057" s="7"/>
      <c r="AA13057" s="7"/>
      <c r="AB13057" s="7"/>
      <c r="AG13057" s="7"/>
    </row>
    <row r="13058" spans="1:33">
      <c r="A13058" s="7"/>
      <c r="B13058" s="7"/>
      <c r="C13058" s="7"/>
      <c r="D13058" s="7"/>
      <c r="E13058" s="7"/>
      <c r="F13058" s="7"/>
      <c r="G13058" s="7"/>
      <c r="H13058" s="7"/>
      <c r="J13058" s="7"/>
      <c r="K13058" s="7"/>
      <c r="L13058" s="7"/>
      <c r="Q13058" s="7"/>
      <c r="S13058" s="7"/>
      <c r="T13058" s="7"/>
      <c r="Y13058" s="7"/>
      <c r="AA13058" s="7"/>
      <c r="AB13058" s="7"/>
      <c r="AG13058" s="7"/>
    </row>
    <row r="13059" spans="1:33">
      <c r="A13059" s="7"/>
      <c r="B13059" s="7"/>
      <c r="C13059" s="7"/>
      <c r="D13059" s="7"/>
      <c r="E13059" s="7"/>
      <c r="F13059" s="7"/>
      <c r="G13059" s="7"/>
      <c r="H13059" s="7"/>
      <c r="J13059" s="7"/>
      <c r="K13059" s="7"/>
      <c r="L13059" s="7"/>
      <c r="Q13059" s="7"/>
      <c r="S13059" s="7"/>
      <c r="T13059" s="7"/>
      <c r="Y13059" s="7"/>
      <c r="AA13059" s="7"/>
      <c r="AB13059" s="7"/>
      <c r="AG13059" s="7"/>
    </row>
    <row r="13060" spans="1:33">
      <c r="A13060" s="7"/>
      <c r="B13060" s="7"/>
      <c r="C13060" s="7"/>
      <c r="D13060" s="7"/>
      <c r="E13060" s="7"/>
      <c r="F13060" s="7"/>
      <c r="G13060" s="7"/>
      <c r="H13060" s="7"/>
      <c r="J13060" s="7"/>
      <c r="K13060" s="7"/>
      <c r="L13060" s="7"/>
      <c r="Q13060" s="7"/>
      <c r="S13060" s="7"/>
      <c r="T13060" s="7"/>
      <c r="Y13060" s="7"/>
      <c r="AA13060" s="7"/>
      <c r="AB13060" s="7"/>
      <c r="AG13060" s="7"/>
    </row>
    <row r="13061" spans="1:33">
      <c r="A13061" s="7"/>
      <c r="B13061" s="7"/>
      <c r="C13061" s="7"/>
      <c r="D13061" s="7"/>
      <c r="E13061" s="7"/>
      <c r="F13061" s="7"/>
      <c r="G13061" s="7"/>
      <c r="H13061" s="7"/>
      <c r="J13061" s="7"/>
      <c r="K13061" s="7"/>
      <c r="L13061" s="7"/>
      <c r="Q13061" s="7"/>
      <c r="S13061" s="7"/>
      <c r="T13061" s="7"/>
      <c r="Y13061" s="7"/>
      <c r="AA13061" s="7"/>
      <c r="AB13061" s="7"/>
      <c r="AG13061" s="7"/>
    </row>
    <row r="13062" spans="1:33">
      <c r="A13062" s="7"/>
      <c r="B13062" s="7"/>
      <c r="C13062" s="7"/>
      <c r="D13062" s="7"/>
      <c r="E13062" s="7"/>
      <c r="F13062" s="7"/>
      <c r="G13062" s="7"/>
      <c r="H13062" s="7"/>
      <c r="J13062" s="7"/>
      <c r="K13062" s="7"/>
      <c r="L13062" s="7"/>
      <c r="Q13062" s="7"/>
      <c r="S13062" s="7"/>
      <c r="T13062" s="7"/>
      <c r="Y13062" s="7"/>
      <c r="AA13062" s="7"/>
      <c r="AB13062" s="7"/>
      <c r="AG13062" s="7"/>
    </row>
    <row r="13063" spans="1:33">
      <c r="A13063" s="7"/>
      <c r="B13063" s="7"/>
      <c r="C13063" s="7"/>
      <c r="D13063" s="7"/>
      <c r="E13063" s="7"/>
      <c r="F13063" s="7"/>
      <c r="G13063" s="7"/>
      <c r="H13063" s="7"/>
      <c r="J13063" s="7"/>
      <c r="K13063" s="7"/>
      <c r="L13063" s="7"/>
      <c r="Q13063" s="7"/>
      <c r="S13063" s="7"/>
      <c r="T13063" s="7"/>
      <c r="Y13063" s="7"/>
      <c r="AA13063" s="7"/>
      <c r="AB13063" s="7"/>
      <c r="AG13063" s="7"/>
    </row>
    <row r="13064" spans="1:33">
      <c r="A13064" s="7"/>
      <c r="B13064" s="7"/>
      <c r="C13064" s="7"/>
      <c r="D13064" s="7"/>
      <c r="E13064" s="7"/>
      <c r="F13064" s="7"/>
      <c r="G13064" s="7"/>
      <c r="H13064" s="7"/>
      <c r="J13064" s="7"/>
      <c r="K13064" s="7"/>
      <c r="L13064" s="7"/>
      <c r="Q13064" s="7"/>
      <c r="S13064" s="7"/>
      <c r="T13064" s="7"/>
      <c r="Y13064" s="7"/>
      <c r="AA13064" s="7"/>
      <c r="AB13064" s="7"/>
      <c r="AG13064" s="7"/>
    </row>
    <row r="13065" spans="1:33">
      <c r="A13065" s="7"/>
      <c r="B13065" s="7"/>
      <c r="C13065" s="7"/>
      <c r="D13065" s="7"/>
      <c r="E13065" s="7"/>
      <c r="F13065" s="7"/>
      <c r="G13065" s="7"/>
      <c r="H13065" s="7"/>
      <c r="J13065" s="7"/>
      <c r="K13065" s="7"/>
      <c r="L13065" s="7"/>
      <c r="Q13065" s="7"/>
      <c r="S13065" s="7"/>
      <c r="T13065" s="7"/>
      <c r="Y13065" s="7"/>
      <c r="AA13065" s="7"/>
      <c r="AB13065" s="7"/>
      <c r="AG13065" s="7"/>
    </row>
    <row r="13066" spans="1:33">
      <c r="A13066" s="7"/>
      <c r="B13066" s="7"/>
      <c r="C13066" s="7"/>
      <c r="D13066" s="7"/>
      <c r="E13066" s="7"/>
      <c r="F13066" s="7"/>
      <c r="G13066" s="7"/>
      <c r="H13066" s="7"/>
      <c r="J13066" s="7"/>
      <c r="K13066" s="7"/>
      <c r="L13066" s="7"/>
      <c r="Q13066" s="7"/>
      <c r="S13066" s="7"/>
      <c r="T13066" s="7"/>
      <c r="Y13066" s="7"/>
      <c r="AA13066" s="7"/>
      <c r="AB13066" s="7"/>
      <c r="AG13066" s="7"/>
    </row>
    <row r="13067" spans="1:33">
      <c r="A13067" s="7"/>
      <c r="B13067" s="7"/>
      <c r="C13067" s="7"/>
      <c r="D13067" s="7"/>
      <c r="E13067" s="7"/>
      <c r="F13067" s="7"/>
      <c r="G13067" s="7"/>
      <c r="H13067" s="7"/>
      <c r="J13067" s="7"/>
      <c r="K13067" s="7"/>
      <c r="L13067" s="7"/>
      <c r="Q13067" s="7"/>
      <c r="S13067" s="7"/>
      <c r="T13067" s="7"/>
      <c r="Y13067" s="7"/>
      <c r="AA13067" s="7"/>
      <c r="AB13067" s="7"/>
      <c r="AG13067" s="7"/>
    </row>
    <row r="13068" spans="1:33">
      <c r="A13068" s="7"/>
      <c r="B13068" s="7"/>
      <c r="C13068" s="7"/>
      <c r="D13068" s="7"/>
      <c r="E13068" s="7"/>
      <c r="F13068" s="7"/>
      <c r="G13068" s="7"/>
      <c r="H13068" s="7"/>
      <c r="J13068" s="7"/>
      <c r="K13068" s="7"/>
      <c r="L13068" s="7"/>
      <c r="Q13068" s="7"/>
      <c r="S13068" s="7"/>
      <c r="T13068" s="7"/>
      <c r="Y13068" s="7"/>
      <c r="AA13068" s="7"/>
      <c r="AB13068" s="7"/>
      <c r="AG13068" s="7"/>
    </row>
    <row r="13069" spans="1:33">
      <c r="A13069" s="7"/>
      <c r="B13069" s="7"/>
      <c r="C13069" s="7"/>
      <c r="D13069" s="7"/>
      <c r="E13069" s="7"/>
      <c r="F13069" s="7"/>
      <c r="G13069" s="7"/>
      <c r="H13069" s="7"/>
      <c r="J13069" s="7"/>
      <c r="K13069" s="7"/>
      <c r="L13069" s="7"/>
      <c r="Q13069" s="7"/>
      <c r="S13069" s="7"/>
      <c r="T13069" s="7"/>
      <c r="Y13069" s="7"/>
      <c r="AA13069" s="7"/>
      <c r="AB13069" s="7"/>
      <c r="AG13069" s="7"/>
    </row>
    <row r="13070" spans="1:33">
      <c r="A13070" s="7"/>
      <c r="B13070" s="7"/>
      <c r="C13070" s="7"/>
      <c r="D13070" s="7"/>
      <c r="E13070" s="7"/>
      <c r="F13070" s="7"/>
      <c r="G13070" s="7"/>
      <c r="H13070" s="7"/>
      <c r="J13070" s="7"/>
      <c r="K13070" s="7"/>
      <c r="L13070" s="7"/>
      <c r="Q13070" s="7"/>
      <c r="S13070" s="7"/>
      <c r="T13070" s="7"/>
      <c r="Y13070" s="7"/>
      <c r="AA13070" s="7"/>
      <c r="AB13070" s="7"/>
      <c r="AG13070" s="7"/>
    </row>
    <row r="13071" spans="1:33">
      <c r="A13071" s="7"/>
      <c r="B13071" s="7"/>
      <c r="C13071" s="7"/>
      <c r="D13071" s="7"/>
      <c r="E13071" s="7"/>
      <c r="F13071" s="7"/>
      <c r="G13071" s="7"/>
      <c r="H13071" s="7"/>
      <c r="J13071" s="7"/>
      <c r="K13071" s="7"/>
      <c r="L13071" s="7"/>
      <c r="Q13071" s="7"/>
      <c r="S13071" s="7"/>
      <c r="T13071" s="7"/>
      <c r="Y13071" s="7"/>
      <c r="AA13071" s="7"/>
      <c r="AB13071" s="7"/>
      <c r="AG13071" s="7"/>
    </row>
    <row r="13072" spans="1:33">
      <c r="A13072" s="7"/>
      <c r="B13072" s="7"/>
      <c r="C13072" s="7"/>
      <c r="D13072" s="7"/>
      <c r="E13072" s="7"/>
      <c r="F13072" s="7"/>
      <c r="G13072" s="7"/>
      <c r="H13072" s="7"/>
      <c r="J13072" s="7"/>
      <c r="K13072" s="7"/>
      <c r="L13072" s="7"/>
      <c r="Q13072" s="7"/>
      <c r="S13072" s="7"/>
      <c r="T13072" s="7"/>
      <c r="Y13072" s="7"/>
      <c r="AA13072" s="7"/>
      <c r="AB13072" s="7"/>
      <c r="AG13072" s="7"/>
    </row>
    <row r="13073" spans="1:33">
      <c r="A13073" s="7"/>
      <c r="B13073" s="7"/>
      <c r="C13073" s="7"/>
      <c r="D13073" s="7"/>
      <c r="E13073" s="7"/>
      <c r="F13073" s="7"/>
      <c r="G13073" s="7"/>
      <c r="H13073" s="7"/>
      <c r="J13073" s="7"/>
      <c r="K13073" s="7"/>
      <c r="L13073" s="7"/>
      <c r="Q13073" s="7"/>
      <c r="S13073" s="7"/>
      <c r="T13073" s="7"/>
      <c r="Y13073" s="7"/>
      <c r="AA13073" s="7"/>
      <c r="AB13073" s="7"/>
      <c r="AG13073" s="7"/>
    </row>
    <row r="13074" spans="1:33">
      <c r="A13074" s="7"/>
      <c r="B13074" s="7"/>
      <c r="C13074" s="7"/>
      <c r="D13074" s="7"/>
      <c r="E13074" s="7"/>
      <c r="F13074" s="7"/>
      <c r="G13074" s="7"/>
      <c r="H13074" s="7"/>
      <c r="J13074" s="7"/>
      <c r="K13074" s="7"/>
      <c r="L13074" s="7"/>
      <c r="Q13074" s="7"/>
      <c r="S13074" s="7"/>
      <c r="T13074" s="7"/>
      <c r="Y13074" s="7"/>
      <c r="AA13074" s="7"/>
      <c r="AB13074" s="7"/>
      <c r="AG13074" s="7"/>
    </row>
    <row r="13075" spans="1:33">
      <c r="A13075" s="7"/>
      <c r="B13075" s="7"/>
      <c r="C13075" s="7"/>
      <c r="D13075" s="7"/>
      <c r="E13075" s="7"/>
      <c r="F13075" s="7"/>
      <c r="G13075" s="7"/>
      <c r="H13075" s="7"/>
      <c r="J13075" s="7"/>
      <c r="K13075" s="7"/>
      <c r="L13075" s="7"/>
      <c r="Q13075" s="7"/>
      <c r="S13075" s="7"/>
      <c r="T13075" s="7"/>
      <c r="Y13075" s="7"/>
      <c r="AA13075" s="7"/>
      <c r="AB13075" s="7"/>
      <c r="AG13075" s="7"/>
    </row>
    <row r="13076" spans="1:33">
      <c r="A13076" s="7"/>
      <c r="B13076" s="7"/>
      <c r="C13076" s="7"/>
      <c r="D13076" s="7"/>
      <c r="E13076" s="7"/>
      <c r="F13076" s="7"/>
      <c r="G13076" s="7"/>
      <c r="H13076" s="7"/>
      <c r="J13076" s="7"/>
      <c r="K13076" s="7"/>
      <c r="L13076" s="7"/>
      <c r="Q13076" s="7"/>
      <c r="S13076" s="7"/>
      <c r="T13076" s="7"/>
      <c r="Y13076" s="7"/>
      <c r="AA13076" s="7"/>
      <c r="AB13076" s="7"/>
      <c r="AG13076" s="7"/>
    </row>
    <row r="13077" spans="1:33">
      <c r="A13077" s="7"/>
      <c r="B13077" s="7"/>
      <c r="C13077" s="7"/>
      <c r="D13077" s="7"/>
      <c r="E13077" s="7"/>
      <c r="F13077" s="7"/>
      <c r="G13077" s="7"/>
      <c r="H13077" s="7"/>
      <c r="J13077" s="7"/>
      <c r="K13077" s="7"/>
      <c r="L13077" s="7"/>
      <c r="Q13077" s="7"/>
      <c r="S13077" s="7"/>
      <c r="T13077" s="7"/>
      <c r="Y13077" s="7"/>
      <c r="AA13077" s="7"/>
      <c r="AB13077" s="7"/>
      <c r="AG13077" s="7"/>
    </row>
    <row r="13078" spans="1:33">
      <c r="A13078" s="7"/>
      <c r="B13078" s="7"/>
      <c r="C13078" s="7"/>
      <c r="D13078" s="7"/>
      <c r="E13078" s="7"/>
      <c r="F13078" s="7"/>
      <c r="G13078" s="7"/>
      <c r="H13078" s="7"/>
      <c r="J13078" s="7"/>
      <c r="K13078" s="7"/>
      <c r="L13078" s="7"/>
      <c r="Q13078" s="7"/>
      <c r="S13078" s="7"/>
      <c r="T13078" s="7"/>
      <c r="Y13078" s="7"/>
      <c r="AA13078" s="7"/>
      <c r="AB13078" s="7"/>
      <c r="AG13078" s="7"/>
    </row>
    <row r="13079" spans="1:33">
      <c r="A13079" s="7"/>
      <c r="B13079" s="7"/>
      <c r="C13079" s="7"/>
      <c r="D13079" s="7"/>
      <c r="E13079" s="7"/>
      <c r="F13079" s="7"/>
      <c r="G13079" s="7"/>
      <c r="H13079" s="7"/>
      <c r="J13079" s="7"/>
      <c r="K13079" s="7"/>
      <c r="L13079" s="7"/>
      <c r="Q13079" s="7"/>
      <c r="S13079" s="7"/>
      <c r="T13079" s="7"/>
      <c r="Y13079" s="7"/>
      <c r="AA13079" s="7"/>
      <c r="AB13079" s="7"/>
      <c r="AG13079" s="7"/>
    </row>
    <row r="13080" spans="1:33">
      <c r="A13080" s="7"/>
      <c r="B13080" s="7"/>
      <c r="C13080" s="7"/>
      <c r="D13080" s="7"/>
      <c r="E13080" s="7"/>
      <c r="F13080" s="7"/>
      <c r="G13080" s="7"/>
      <c r="H13080" s="7"/>
      <c r="J13080" s="7"/>
      <c r="K13080" s="7"/>
      <c r="L13080" s="7"/>
      <c r="Q13080" s="7"/>
      <c r="S13080" s="7"/>
      <c r="T13080" s="7"/>
      <c r="Y13080" s="7"/>
      <c r="AA13080" s="7"/>
      <c r="AB13080" s="7"/>
      <c r="AG13080" s="7"/>
    </row>
    <row r="13081" spans="1:33">
      <c r="A13081" s="7"/>
      <c r="B13081" s="7"/>
      <c r="C13081" s="7"/>
      <c r="D13081" s="7"/>
      <c r="E13081" s="7"/>
      <c r="F13081" s="7"/>
      <c r="G13081" s="7"/>
      <c r="H13081" s="7"/>
      <c r="J13081" s="7"/>
      <c r="K13081" s="7"/>
      <c r="L13081" s="7"/>
      <c r="Q13081" s="7"/>
      <c r="S13081" s="7"/>
      <c r="T13081" s="7"/>
      <c r="Y13081" s="7"/>
      <c r="AA13081" s="7"/>
      <c r="AB13081" s="7"/>
      <c r="AG13081" s="7"/>
    </row>
    <row r="13082" spans="1:33">
      <c r="A13082" s="7"/>
      <c r="B13082" s="7"/>
      <c r="C13082" s="7"/>
      <c r="D13082" s="7"/>
      <c r="E13082" s="7"/>
      <c r="F13082" s="7"/>
      <c r="G13082" s="7"/>
      <c r="H13082" s="7"/>
      <c r="J13082" s="7"/>
      <c r="K13082" s="7"/>
      <c r="L13082" s="7"/>
      <c r="Q13082" s="7"/>
      <c r="S13082" s="7"/>
      <c r="T13082" s="7"/>
      <c r="Y13082" s="7"/>
      <c r="AA13082" s="7"/>
      <c r="AB13082" s="7"/>
      <c r="AG13082" s="7"/>
    </row>
    <row r="13083" spans="1:33">
      <c r="A13083" s="7"/>
      <c r="B13083" s="7"/>
      <c r="C13083" s="7"/>
      <c r="D13083" s="7"/>
      <c r="E13083" s="7"/>
      <c r="F13083" s="7"/>
      <c r="G13083" s="7"/>
      <c r="H13083" s="7"/>
      <c r="J13083" s="7"/>
      <c r="K13083" s="7"/>
      <c r="L13083" s="7"/>
      <c r="Q13083" s="7"/>
      <c r="S13083" s="7"/>
      <c r="T13083" s="7"/>
      <c r="Y13083" s="7"/>
      <c r="AA13083" s="7"/>
      <c r="AB13083" s="7"/>
      <c r="AG13083" s="7"/>
    </row>
    <row r="13084" spans="1:33">
      <c r="A13084" s="7"/>
      <c r="B13084" s="7"/>
      <c r="C13084" s="7"/>
      <c r="D13084" s="7"/>
      <c r="E13084" s="7"/>
      <c r="F13084" s="7"/>
      <c r="G13084" s="7"/>
      <c r="H13084" s="7"/>
      <c r="J13084" s="7"/>
      <c r="K13084" s="7"/>
      <c r="L13084" s="7"/>
      <c r="Q13084" s="7"/>
      <c r="S13084" s="7"/>
      <c r="T13084" s="7"/>
      <c r="Y13084" s="7"/>
      <c r="AA13084" s="7"/>
      <c r="AB13084" s="7"/>
      <c r="AG13084" s="7"/>
    </row>
    <row r="13085" spans="1:33">
      <c r="A13085" s="7"/>
      <c r="B13085" s="7"/>
      <c r="C13085" s="7"/>
      <c r="D13085" s="7"/>
      <c r="E13085" s="7"/>
      <c r="F13085" s="7"/>
      <c r="G13085" s="7"/>
      <c r="H13085" s="7"/>
      <c r="J13085" s="7"/>
      <c r="K13085" s="7"/>
      <c r="L13085" s="7"/>
      <c r="Q13085" s="7"/>
      <c r="S13085" s="7"/>
      <c r="T13085" s="7"/>
      <c r="Y13085" s="7"/>
      <c r="AA13085" s="7"/>
      <c r="AB13085" s="7"/>
      <c r="AG13085" s="7"/>
    </row>
    <row r="13086" spans="1:33">
      <c r="A13086" s="7"/>
      <c r="B13086" s="7"/>
      <c r="C13086" s="7"/>
      <c r="D13086" s="7"/>
      <c r="E13086" s="7"/>
      <c r="F13086" s="7"/>
      <c r="G13086" s="7"/>
      <c r="H13086" s="7"/>
      <c r="J13086" s="7"/>
      <c r="K13086" s="7"/>
      <c r="L13086" s="7"/>
      <c r="Q13086" s="7"/>
      <c r="S13086" s="7"/>
      <c r="T13086" s="7"/>
      <c r="Y13086" s="7"/>
      <c r="AA13086" s="7"/>
      <c r="AB13086" s="7"/>
      <c r="AG13086" s="7"/>
    </row>
    <row r="13087" spans="1:33">
      <c r="A13087" s="7"/>
      <c r="B13087" s="7"/>
      <c r="C13087" s="7"/>
      <c r="D13087" s="7"/>
      <c r="E13087" s="7"/>
      <c r="F13087" s="7"/>
      <c r="G13087" s="7"/>
      <c r="H13087" s="7"/>
      <c r="J13087" s="7"/>
      <c r="K13087" s="7"/>
      <c r="L13087" s="7"/>
      <c r="Q13087" s="7"/>
      <c r="S13087" s="7"/>
      <c r="T13087" s="7"/>
      <c r="Y13087" s="7"/>
      <c r="AA13087" s="7"/>
      <c r="AB13087" s="7"/>
      <c r="AG13087" s="7"/>
    </row>
    <row r="13088" spans="1:33">
      <c r="A13088" s="7"/>
      <c r="B13088" s="7"/>
      <c r="C13088" s="7"/>
      <c r="D13088" s="7"/>
      <c r="E13088" s="7"/>
      <c r="F13088" s="7"/>
      <c r="G13088" s="7"/>
      <c r="H13088" s="7"/>
      <c r="J13088" s="7"/>
      <c r="K13088" s="7"/>
      <c r="L13088" s="7"/>
      <c r="Q13088" s="7"/>
      <c r="S13088" s="7"/>
      <c r="T13088" s="7"/>
      <c r="Y13088" s="7"/>
      <c r="AA13088" s="7"/>
      <c r="AB13088" s="7"/>
      <c r="AG13088" s="7"/>
    </row>
    <row r="13089" spans="1:33">
      <c r="A13089" s="7"/>
      <c r="B13089" s="7"/>
      <c r="C13089" s="7"/>
      <c r="D13089" s="7"/>
      <c r="E13089" s="7"/>
      <c r="F13089" s="7"/>
      <c r="G13089" s="7"/>
      <c r="H13089" s="7"/>
      <c r="J13089" s="7"/>
      <c r="K13089" s="7"/>
      <c r="L13089" s="7"/>
      <c r="Q13089" s="7"/>
      <c r="S13089" s="7"/>
      <c r="T13089" s="7"/>
      <c r="Y13089" s="7"/>
      <c r="AA13089" s="7"/>
      <c r="AB13089" s="7"/>
      <c r="AG13089" s="7"/>
    </row>
    <row r="13090" spans="1:33">
      <c r="A13090" s="7"/>
      <c r="B13090" s="7"/>
      <c r="C13090" s="7"/>
      <c r="D13090" s="7"/>
      <c r="E13090" s="7"/>
      <c r="F13090" s="7"/>
      <c r="G13090" s="7"/>
      <c r="H13090" s="7"/>
      <c r="J13090" s="7"/>
      <c r="K13090" s="7"/>
      <c r="L13090" s="7"/>
      <c r="Q13090" s="7"/>
      <c r="S13090" s="7"/>
      <c r="T13090" s="7"/>
      <c r="Y13090" s="7"/>
      <c r="AA13090" s="7"/>
      <c r="AB13090" s="7"/>
      <c r="AG13090" s="7"/>
    </row>
    <row r="13091" spans="1:33">
      <c r="A13091" s="7"/>
      <c r="B13091" s="7"/>
      <c r="C13091" s="7"/>
      <c r="D13091" s="7"/>
      <c r="E13091" s="7"/>
      <c r="F13091" s="7"/>
      <c r="G13091" s="7"/>
      <c r="H13091" s="7"/>
      <c r="J13091" s="7"/>
      <c r="K13091" s="7"/>
      <c r="L13091" s="7"/>
      <c r="Q13091" s="7"/>
      <c r="S13091" s="7"/>
      <c r="T13091" s="7"/>
      <c r="Y13091" s="7"/>
      <c r="AA13091" s="7"/>
      <c r="AB13091" s="7"/>
      <c r="AG13091" s="7"/>
    </row>
    <row r="13092" spans="1:33">
      <c r="A13092" s="7"/>
      <c r="B13092" s="7"/>
      <c r="C13092" s="7"/>
      <c r="D13092" s="7"/>
      <c r="E13092" s="7"/>
      <c r="F13092" s="7"/>
      <c r="G13092" s="7"/>
      <c r="H13092" s="7"/>
      <c r="J13092" s="7"/>
      <c r="K13092" s="7"/>
      <c r="L13092" s="7"/>
      <c r="Q13092" s="7"/>
      <c r="S13092" s="7"/>
      <c r="T13092" s="7"/>
      <c r="Y13092" s="7"/>
      <c r="AA13092" s="7"/>
      <c r="AB13092" s="7"/>
      <c r="AG13092" s="7"/>
    </row>
    <row r="13093" spans="1:33">
      <c r="A13093" s="7"/>
      <c r="B13093" s="7"/>
      <c r="C13093" s="7"/>
      <c r="D13093" s="7"/>
      <c r="E13093" s="7"/>
      <c r="F13093" s="7"/>
      <c r="G13093" s="7"/>
      <c r="H13093" s="7"/>
      <c r="J13093" s="7"/>
      <c r="K13093" s="7"/>
      <c r="L13093" s="7"/>
      <c r="Q13093" s="7"/>
      <c r="S13093" s="7"/>
      <c r="T13093" s="7"/>
      <c r="Y13093" s="7"/>
      <c r="AA13093" s="7"/>
      <c r="AB13093" s="7"/>
      <c r="AG13093" s="7"/>
    </row>
    <row r="13094" spans="1:33">
      <c r="A13094" s="7"/>
      <c r="B13094" s="7"/>
      <c r="C13094" s="7"/>
      <c r="D13094" s="7"/>
      <c r="E13094" s="7"/>
      <c r="F13094" s="7"/>
      <c r="G13094" s="7"/>
      <c r="H13094" s="7"/>
      <c r="J13094" s="7"/>
      <c r="K13094" s="7"/>
      <c r="L13094" s="7"/>
      <c r="Q13094" s="7"/>
      <c r="S13094" s="7"/>
      <c r="T13094" s="7"/>
      <c r="Y13094" s="7"/>
      <c r="AA13094" s="7"/>
      <c r="AB13094" s="7"/>
      <c r="AG13094" s="7"/>
    </row>
    <row r="13095" spans="1:33">
      <c r="A13095" s="7"/>
      <c r="B13095" s="7"/>
      <c r="C13095" s="7"/>
      <c r="D13095" s="7"/>
      <c r="E13095" s="7"/>
      <c r="F13095" s="7"/>
      <c r="G13095" s="7"/>
      <c r="H13095" s="7"/>
      <c r="J13095" s="7"/>
      <c r="K13095" s="7"/>
      <c r="L13095" s="7"/>
      <c r="Q13095" s="7"/>
      <c r="S13095" s="7"/>
      <c r="T13095" s="7"/>
      <c r="Y13095" s="7"/>
      <c r="AA13095" s="7"/>
      <c r="AB13095" s="7"/>
      <c r="AG13095" s="7"/>
    </row>
    <row r="13096" spans="1:33">
      <c r="A13096" s="7"/>
      <c r="B13096" s="7"/>
      <c r="C13096" s="7"/>
      <c r="D13096" s="7"/>
      <c r="E13096" s="7"/>
      <c r="F13096" s="7"/>
      <c r="G13096" s="7"/>
      <c r="H13096" s="7"/>
      <c r="J13096" s="7"/>
      <c r="K13096" s="7"/>
      <c r="L13096" s="7"/>
      <c r="Q13096" s="7"/>
      <c r="S13096" s="7"/>
      <c r="T13096" s="7"/>
      <c r="Y13096" s="7"/>
      <c r="AA13096" s="7"/>
      <c r="AB13096" s="7"/>
      <c r="AG13096" s="7"/>
    </row>
    <row r="13097" spans="1:33">
      <c r="A13097" s="7"/>
      <c r="B13097" s="7"/>
      <c r="C13097" s="7"/>
      <c r="D13097" s="7"/>
      <c r="E13097" s="7"/>
      <c r="F13097" s="7"/>
      <c r="G13097" s="7"/>
      <c r="H13097" s="7"/>
      <c r="J13097" s="7"/>
      <c r="K13097" s="7"/>
      <c r="L13097" s="7"/>
      <c r="Q13097" s="7"/>
      <c r="S13097" s="7"/>
      <c r="T13097" s="7"/>
      <c r="Y13097" s="7"/>
      <c r="AA13097" s="7"/>
      <c r="AB13097" s="7"/>
      <c r="AG13097" s="7"/>
    </row>
    <row r="13098" spans="1:33">
      <c r="A13098" s="7"/>
      <c r="B13098" s="7"/>
      <c r="C13098" s="7"/>
      <c r="D13098" s="7"/>
      <c r="E13098" s="7"/>
      <c r="F13098" s="7"/>
      <c r="G13098" s="7"/>
      <c r="H13098" s="7"/>
      <c r="J13098" s="7"/>
      <c r="K13098" s="7"/>
      <c r="L13098" s="7"/>
      <c r="Q13098" s="7"/>
      <c r="S13098" s="7"/>
      <c r="T13098" s="7"/>
      <c r="Y13098" s="7"/>
      <c r="AA13098" s="7"/>
      <c r="AB13098" s="7"/>
      <c r="AG13098" s="7"/>
    </row>
    <row r="13099" spans="1:33">
      <c r="A13099" s="7"/>
      <c r="B13099" s="7"/>
      <c r="C13099" s="7"/>
      <c r="D13099" s="7"/>
      <c r="E13099" s="7"/>
      <c r="F13099" s="7"/>
      <c r="G13099" s="7"/>
      <c r="H13099" s="7"/>
      <c r="J13099" s="7"/>
      <c r="K13099" s="7"/>
      <c r="L13099" s="7"/>
      <c r="Q13099" s="7"/>
      <c r="S13099" s="7"/>
      <c r="T13099" s="7"/>
      <c r="Y13099" s="7"/>
      <c r="AA13099" s="7"/>
      <c r="AB13099" s="7"/>
      <c r="AG13099" s="7"/>
    </row>
    <row r="13100" spans="1:33">
      <c r="A13100" s="7"/>
      <c r="B13100" s="7"/>
      <c r="C13100" s="7"/>
      <c r="D13100" s="7"/>
      <c r="E13100" s="7"/>
      <c r="F13100" s="7"/>
      <c r="G13100" s="7"/>
      <c r="H13100" s="7"/>
      <c r="J13100" s="7"/>
      <c r="K13100" s="7"/>
      <c r="L13100" s="7"/>
      <c r="Q13100" s="7"/>
      <c r="S13100" s="7"/>
      <c r="T13100" s="7"/>
      <c r="Y13100" s="7"/>
      <c r="AA13100" s="7"/>
      <c r="AB13100" s="7"/>
      <c r="AG13100" s="7"/>
    </row>
    <row r="13101" spans="1:33">
      <c r="A13101" s="7"/>
      <c r="B13101" s="7"/>
      <c r="C13101" s="7"/>
      <c r="D13101" s="7"/>
      <c r="E13101" s="7"/>
      <c r="F13101" s="7"/>
      <c r="G13101" s="7"/>
      <c r="H13101" s="7"/>
      <c r="J13101" s="7"/>
      <c r="K13101" s="7"/>
      <c r="L13101" s="7"/>
      <c r="Q13101" s="7"/>
      <c r="S13101" s="7"/>
      <c r="T13101" s="7"/>
      <c r="Y13101" s="7"/>
      <c r="AA13101" s="7"/>
      <c r="AB13101" s="7"/>
      <c r="AG13101" s="7"/>
    </row>
    <row r="13102" spans="1:33">
      <c r="A13102" s="7"/>
      <c r="B13102" s="7"/>
      <c r="C13102" s="7"/>
      <c r="D13102" s="7"/>
      <c r="E13102" s="7"/>
      <c r="F13102" s="7"/>
      <c r="G13102" s="7"/>
      <c r="H13102" s="7"/>
      <c r="J13102" s="7"/>
      <c r="K13102" s="7"/>
      <c r="L13102" s="7"/>
      <c r="Q13102" s="7"/>
      <c r="S13102" s="7"/>
      <c r="T13102" s="7"/>
      <c r="Y13102" s="7"/>
      <c r="AA13102" s="7"/>
      <c r="AB13102" s="7"/>
      <c r="AG13102" s="7"/>
    </row>
    <row r="13103" spans="1:33">
      <c r="A13103" s="7"/>
      <c r="B13103" s="7"/>
      <c r="C13103" s="7"/>
      <c r="D13103" s="7"/>
      <c r="E13103" s="7"/>
      <c r="F13103" s="7"/>
      <c r="G13103" s="7"/>
      <c r="H13103" s="7"/>
      <c r="J13103" s="7"/>
      <c r="K13103" s="7"/>
      <c r="L13103" s="7"/>
      <c r="Q13103" s="7"/>
      <c r="S13103" s="7"/>
      <c r="T13103" s="7"/>
      <c r="Y13103" s="7"/>
      <c r="AA13103" s="7"/>
      <c r="AB13103" s="7"/>
      <c r="AG13103" s="7"/>
    </row>
    <row r="13104" spans="1:33">
      <c r="A13104" s="7"/>
      <c r="B13104" s="7"/>
      <c r="C13104" s="7"/>
      <c r="D13104" s="7"/>
      <c r="E13104" s="7"/>
      <c r="F13104" s="7"/>
      <c r="G13104" s="7"/>
      <c r="H13104" s="7"/>
      <c r="J13104" s="7"/>
      <c r="K13104" s="7"/>
      <c r="L13104" s="7"/>
      <c r="Q13104" s="7"/>
      <c r="S13104" s="7"/>
      <c r="T13104" s="7"/>
      <c r="Y13104" s="7"/>
      <c r="AA13104" s="7"/>
      <c r="AB13104" s="7"/>
      <c r="AG13104" s="7"/>
    </row>
    <row r="13105" spans="1:33">
      <c r="A13105" s="7"/>
      <c r="B13105" s="7"/>
      <c r="C13105" s="7"/>
      <c r="D13105" s="7"/>
      <c r="E13105" s="7"/>
      <c r="F13105" s="7"/>
      <c r="G13105" s="7"/>
      <c r="H13105" s="7"/>
      <c r="J13105" s="7"/>
      <c r="K13105" s="7"/>
      <c r="L13105" s="7"/>
      <c r="Q13105" s="7"/>
      <c r="S13105" s="7"/>
      <c r="T13105" s="7"/>
      <c r="Y13105" s="7"/>
      <c r="AA13105" s="7"/>
      <c r="AB13105" s="7"/>
      <c r="AG13105" s="7"/>
    </row>
    <row r="13106" spans="1:33">
      <c r="A13106" s="7"/>
      <c r="B13106" s="7"/>
      <c r="C13106" s="7"/>
      <c r="D13106" s="7"/>
      <c r="E13106" s="7"/>
      <c r="F13106" s="7"/>
      <c r="G13106" s="7"/>
      <c r="H13106" s="7"/>
      <c r="J13106" s="7"/>
      <c r="K13106" s="7"/>
      <c r="L13106" s="7"/>
      <c r="Q13106" s="7"/>
      <c r="S13106" s="7"/>
      <c r="T13106" s="7"/>
      <c r="Y13106" s="7"/>
      <c r="AA13106" s="7"/>
      <c r="AB13106" s="7"/>
      <c r="AG13106" s="7"/>
    </row>
    <row r="13107" spans="1:33">
      <c r="A13107" s="7"/>
      <c r="B13107" s="7"/>
      <c r="C13107" s="7"/>
      <c r="D13107" s="7"/>
      <c r="E13107" s="7"/>
      <c r="F13107" s="7"/>
      <c r="G13107" s="7"/>
      <c r="H13107" s="7"/>
      <c r="J13107" s="7"/>
      <c r="K13107" s="7"/>
      <c r="L13107" s="7"/>
      <c r="Q13107" s="7"/>
      <c r="S13107" s="7"/>
      <c r="T13107" s="7"/>
      <c r="Y13107" s="7"/>
      <c r="AA13107" s="7"/>
      <c r="AB13107" s="7"/>
      <c r="AG13107" s="7"/>
    </row>
    <row r="13108" spans="1:33">
      <c r="A13108" s="7"/>
      <c r="B13108" s="7"/>
      <c r="C13108" s="7"/>
      <c r="D13108" s="7"/>
      <c r="E13108" s="7"/>
      <c r="F13108" s="7"/>
      <c r="G13108" s="7"/>
      <c r="H13108" s="7"/>
      <c r="J13108" s="7"/>
      <c r="K13108" s="7"/>
      <c r="L13108" s="7"/>
      <c r="Q13108" s="7"/>
      <c r="S13108" s="7"/>
      <c r="T13108" s="7"/>
      <c r="Y13108" s="7"/>
      <c r="AA13108" s="7"/>
      <c r="AB13108" s="7"/>
      <c r="AG13108" s="7"/>
    </row>
    <row r="13109" spans="1:33">
      <c r="A13109" s="7"/>
      <c r="B13109" s="7"/>
      <c r="C13109" s="7"/>
      <c r="D13109" s="7"/>
      <c r="E13109" s="7"/>
      <c r="F13109" s="7"/>
      <c r="G13109" s="7"/>
      <c r="H13109" s="7"/>
      <c r="J13109" s="7"/>
      <c r="K13109" s="7"/>
      <c r="L13109" s="7"/>
      <c r="Q13109" s="7"/>
      <c r="S13109" s="7"/>
      <c r="T13109" s="7"/>
      <c r="Y13109" s="7"/>
      <c r="AA13109" s="7"/>
      <c r="AB13109" s="7"/>
      <c r="AG13109" s="7"/>
    </row>
    <row r="13110" spans="1:33">
      <c r="A13110" s="7"/>
      <c r="B13110" s="7"/>
      <c r="C13110" s="7"/>
      <c r="D13110" s="7"/>
      <c r="E13110" s="7"/>
      <c r="F13110" s="7"/>
      <c r="G13110" s="7"/>
      <c r="H13110" s="7"/>
      <c r="J13110" s="7"/>
      <c r="K13110" s="7"/>
      <c r="L13110" s="7"/>
      <c r="Q13110" s="7"/>
      <c r="S13110" s="7"/>
      <c r="T13110" s="7"/>
      <c r="Y13110" s="7"/>
      <c r="AA13110" s="7"/>
      <c r="AB13110" s="7"/>
      <c r="AG13110" s="7"/>
    </row>
    <row r="13111" spans="1:33">
      <c r="A13111" s="7"/>
      <c r="B13111" s="7"/>
      <c r="C13111" s="7"/>
      <c r="D13111" s="7"/>
      <c r="E13111" s="7"/>
      <c r="F13111" s="7"/>
      <c r="G13111" s="7"/>
      <c r="H13111" s="7"/>
      <c r="J13111" s="7"/>
      <c r="K13111" s="7"/>
      <c r="L13111" s="7"/>
      <c r="Q13111" s="7"/>
      <c r="S13111" s="7"/>
      <c r="T13111" s="7"/>
      <c r="Y13111" s="7"/>
      <c r="AA13111" s="7"/>
      <c r="AB13111" s="7"/>
      <c r="AG13111" s="7"/>
    </row>
    <row r="13112" spans="1:33">
      <c r="A13112" s="7"/>
      <c r="B13112" s="7"/>
      <c r="C13112" s="7"/>
      <c r="D13112" s="7"/>
      <c r="E13112" s="7"/>
      <c r="F13112" s="7"/>
      <c r="G13112" s="7"/>
      <c r="H13112" s="7"/>
      <c r="J13112" s="7"/>
      <c r="K13112" s="7"/>
      <c r="L13112" s="7"/>
      <c r="Q13112" s="7"/>
      <c r="S13112" s="7"/>
      <c r="T13112" s="7"/>
      <c r="Y13112" s="7"/>
      <c r="AA13112" s="7"/>
      <c r="AB13112" s="7"/>
      <c r="AG13112" s="7"/>
    </row>
    <row r="13113" spans="1:33">
      <c r="A13113" s="7"/>
      <c r="B13113" s="7"/>
      <c r="C13113" s="7"/>
      <c r="D13113" s="7"/>
      <c r="E13113" s="7"/>
      <c r="F13113" s="7"/>
      <c r="G13113" s="7"/>
      <c r="H13113" s="7"/>
      <c r="J13113" s="7"/>
      <c r="K13113" s="7"/>
      <c r="L13113" s="7"/>
      <c r="Q13113" s="7"/>
      <c r="S13113" s="7"/>
      <c r="T13113" s="7"/>
      <c r="Y13113" s="7"/>
      <c r="AA13113" s="7"/>
      <c r="AB13113" s="7"/>
      <c r="AG13113" s="7"/>
    </row>
    <row r="13114" spans="1:33">
      <c r="A13114" s="7"/>
      <c r="B13114" s="7"/>
      <c r="C13114" s="7"/>
      <c r="D13114" s="7"/>
      <c r="E13114" s="7"/>
      <c r="F13114" s="7"/>
      <c r="G13114" s="7"/>
      <c r="H13114" s="7"/>
      <c r="J13114" s="7"/>
      <c r="K13114" s="7"/>
      <c r="L13114" s="7"/>
      <c r="Q13114" s="7"/>
      <c r="S13114" s="7"/>
      <c r="T13114" s="7"/>
      <c r="Y13114" s="7"/>
      <c r="AA13114" s="7"/>
      <c r="AB13114" s="7"/>
      <c r="AG13114" s="7"/>
    </row>
    <row r="13115" spans="1:33">
      <c r="A13115" s="7"/>
      <c r="B13115" s="7"/>
      <c r="C13115" s="7"/>
      <c r="D13115" s="7"/>
      <c r="E13115" s="7"/>
      <c r="F13115" s="7"/>
      <c r="G13115" s="7"/>
      <c r="H13115" s="7"/>
      <c r="J13115" s="7"/>
      <c r="K13115" s="7"/>
      <c r="L13115" s="7"/>
      <c r="Q13115" s="7"/>
      <c r="S13115" s="7"/>
      <c r="T13115" s="7"/>
      <c r="Y13115" s="7"/>
      <c r="AA13115" s="7"/>
      <c r="AB13115" s="7"/>
      <c r="AG13115" s="7"/>
    </row>
    <row r="13116" spans="1:33">
      <c r="A13116" s="7"/>
      <c r="B13116" s="7"/>
      <c r="C13116" s="7"/>
      <c r="D13116" s="7"/>
      <c r="E13116" s="7"/>
      <c r="F13116" s="7"/>
      <c r="G13116" s="7"/>
      <c r="H13116" s="7"/>
      <c r="J13116" s="7"/>
      <c r="K13116" s="7"/>
      <c r="L13116" s="7"/>
      <c r="Q13116" s="7"/>
      <c r="S13116" s="7"/>
      <c r="T13116" s="7"/>
      <c r="Y13116" s="7"/>
      <c r="AA13116" s="7"/>
      <c r="AB13116" s="7"/>
      <c r="AG13116" s="7"/>
    </row>
    <row r="13117" spans="1:33">
      <c r="A13117" s="7"/>
      <c r="B13117" s="7"/>
      <c r="C13117" s="7"/>
      <c r="D13117" s="7"/>
      <c r="E13117" s="7"/>
      <c r="F13117" s="7"/>
      <c r="G13117" s="7"/>
      <c r="H13117" s="7"/>
      <c r="J13117" s="7"/>
      <c r="K13117" s="7"/>
      <c r="L13117" s="7"/>
      <c r="Q13117" s="7"/>
      <c r="S13117" s="7"/>
      <c r="T13117" s="7"/>
      <c r="Y13117" s="7"/>
      <c r="AA13117" s="7"/>
      <c r="AB13117" s="7"/>
      <c r="AG13117" s="7"/>
    </row>
    <row r="13118" spans="1:33">
      <c r="A13118" s="7"/>
      <c r="B13118" s="7"/>
      <c r="C13118" s="7"/>
      <c r="D13118" s="7"/>
      <c r="E13118" s="7"/>
      <c r="F13118" s="7"/>
      <c r="G13118" s="7"/>
      <c r="H13118" s="7"/>
      <c r="J13118" s="7"/>
      <c r="K13118" s="7"/>
      <c r="L13118" s="7"/>
      <c r="Q13118" s="7"/>
      <c r="S13118" s="7"/>
      <c r="T13118" s="7"/>
      <c r="Y13118" s="7"/>
      <c r="AA13118" s="7"/>
      <c r="AB13118" s="7"/>
      <c r="AG13118" s="7"/>
    </row>
    <row r="13119" spans="1:33">
      <c r="A13119" s="7"/>
      <c r="B13119" s="7"/>
      <c r="C13119" s="7"/>
      <c r="D13119" s="7"/>
      <c r="E13119" s="7"/>
      <c r="F13119" s="7"/>
      <c r="G13119" s="7"/>
      <c r="H13119" s="7"/>
      <c r="J13119" s="7"/>
      <c r="K13119" s="7"/>
      <c r="L13119" s="7"/>
      <c r="Q13119" s="7"/>
      <c r="S13119" s="7"/>
      <c r="T13119" s="7"/>
      <c r="Y13119" s="7"/>
      <c r="AA13119" s="7"/>
      <c r="AB13119" s="7"/>
      <c r="AG13119" s="7"/>
    </row>
    <row r="13120" spans="1:33">
      <c r="A13120" s="7"/>
      <c r="B13120" s="7"/>
      <c r="C13120" s="7"/>
      <c r="D13120" s="7"/>
      <c r="E13120" s="7"/>
      <c r="F13120" s="7"/>
      <c r="G13120" s="7"/>
      <c r="H13120" s="7"/>
      <c r="J13120" s="7"/>
      <c r="K13120" s="7"/>
      <c r="L13120" s="7"/>
      <c r="Q13120" s="7"/>
      <c r="S13120" s="7"/>
      <c r="T13120" s="7"/>
      <c r="Y13120" s="7"/>
      <c r="AA13120" s="7"/>
      <c r="AB13120" s="7"/>
      <c r="AG13120" s="7"/>
    </row>
    <row r="13121" spans="1:33">
      <c r="A13121" s="7"/>
      <c r="B13121" s="7"/>
      <c r="C13121" s="7"/>
      <c r="D13121" s="7"/>
      <c r="E13121" s="7"/>
      <c r="F13121" s="7"/>
      <c r="G13121" s="7"/>
      <c r="H13121" s="7"/>
      <c r="J13121" s="7"/>
      <c r="K13121" s="7"/>
      <c r="L13121" s="7"/>
      <c r="Q13121" s="7"/>
      <c r="S13121" s="7"/>
      <c r="T13121" s="7"/>
      <c r="Y13121" s="7"/>
      <c r="AA13121" s="7"/>
      <c r="AB13121" s="7"/>
      <c r="AG13121" s="7"/>
    </row>
    <row r="13122" spans="1:33">
      <c r="A13122" s="7"/>
      <c r="B13122" s="7"/>
      <c r="C13122" s="7"/>
      <c r="D13122" s="7"/>
      <c r="E13122" s="7"/>
      <c r="F13122" s="7"/>
      <c r="G13122" s="7"/>
      <c r="H13122" s="7"/>
      <c r="J13122" s="7"/>
      <c r="K13122" s="7"/>
      <c r="L13122" s="7"/>
      <c r="Q13122" s="7"/>
      <c r="S13122" s="7"/>
      <c r="T13122" s="7"/>
      <c r="Y13122" s="7"/>
      <c r="AA13122" s="7"/>
      <c r="AB13122" s="7"/>
      <c r="AG13122" s="7"/>
    </row>
    <row r="13123" spans="1:33">
      <c r="A13123" s="7"/>
      <c r="B13123" s="7"/>
      <c r="C13123" s="7"/>
      <c r="D13123" s="7"/>
      <c r="E13123" s="7"/>
      <c r="F13123" s="7"/>
      <c r="G13123" s="7"/>
      <c r="H13123" s="7"/>
      <c r="J13123" s="7"/>
      <c r="K13123" s="7"/>
      <c r="L13123" s="7"/>
      <c r="Q13123" s="7"/>
      <c r="S13123" s="7"/>
      <c r="T13123" s="7"/>
      <c r="Y13123" s="7"/>
      <c r="AA13123" s="7"/>
      <c r="AB13123" s="7"/>
      <c r="AG13123" s="7"/>
    </row>
    <row r="13124" spans="1:33">
      <c r="A13124" s="7"/>
      <c r="B13124" s="7"/>
      <c r="C13124" s="7"/>
      <c r="D13124" s="7"/>
      <c r="E13124" s="7"/>
      <c r="F13124" s="7"/>
      <c r="G13124" s="7"/>
      <c r="H13124" s="7"/>
      <c r="J13124" s="7"/>
      <c r="K13124" s="7"/>
      <c r="L13124" s="7"/>
      <c r="Q13124" s="7"/>
      <c r="S13124" s="7"/>
      <c r="T13124" s="7"/>
      <c r="Y13124" s="7"/>
      <c r="AA13124" s="7"/>
      <c r="AB13124" s="7"/>
      <c r="AG13124" s="7"/>
    </row>
    <row r="13125" spans="1:33">
      <c r="A13125" s="7"/>
      <c r="B13125" s="7"/>
      <c r="C13125" s="7"/>
      <c r="D13125" s="7"/>
      <c r="E13125" s="7"/>
      <c r="F13125" s="7"/>
      <c r="G13125" s="7"/>
      <c r="H13125" s="7"/>
      <c r="J13125" s="7"/>
      <c r="K13125" s="7"/>
      <c r="L13125" s="7"/>
      <c r="Q13125" s="7"/>
      <c r="S13125" s="7"/>
      <c r="T13125" s="7"/>
      <c r="Y13125" s="7"/>
      <c r="AA13125" s="7"/>
      <c r="AB13125" s="7"/>
      <c r="AG13125" s="7"/>
    </row>
    <row r="13126" spans="1:33">
      <c r="A13126" s="7"/>
      <c r="B13126" s="7"/>
      <c r="C13126" s="7"/>
      <c r="D13126" s="7"/>
      <c r="E13126" s="7"/>
      <c r="F13126" s="7"/>
      <c r="G13126" s="7"/>
      <c r="H13126" s="7"/>
      <c r="J13126" s="7"/>
      <c r="K13126" s="7"/>
      <c r="L13126" s="7"/>
      <c r="Q13126" s="7"/>
      <c r="S13126" s="7"/>
      <c r="T13126" s="7"/>
      <c r="Y13126" s="7"/>
      <c r="AA13126" s="7"/>
      <c r="AB13126" s="7"/>
      <c r="AG13126" s="7"/>
    </row>
    <row r="13127" spans="1:33">
      <c r="A13127" s="7"/>
      <c r="B13127" s="7"/>
      <c r="C13127" s="7"/>
      <c r="D13127" s="7"/>
      <c r="E13127" s="7"/>
      <c r="F13127" s="7"/>
      <c r="G13127" s="7"/>
      <c r="H13127" s="7"/>
      <c r="J13127" s="7"/>
      <c r="K13127" s="7"/>
      <c r="L13127" s="7"/>
      <c r="Q13127" s="7"/>
      <c r="S13127" s="7"/>
      <c r="T13127" s="7"/>
      <c r="Y13127" s="7"/>
      <c r="AA13127" s="7"/>
      <c r="AB13127" s="7"/>
      <c r="AG13127" s="7"/>
    </row>
    <row r="13128" spans="1:33">
      <c r="A13128" s="7"/>
      <c r="B13128" s="7"/>
      <c r="C13128" s="7"/>
      <c r="D13128" s="7"/>
      <c r="E13128" s="7"/>
      <c r="F13128" s="7"/>
      <c r="G13128" s="7"/>
      <c r="H13128" s="7"/>
      <c r="J13128" s="7"/>
      <c r="K13128" s="7"/>
      <c r="L13128" s="7"/>
      <c r="Q13128" s="7"/>
      <c r="S13128" s="7"/>
      <c r="T13128" s="7"/>
      <c r="Y13128" s="7"/>
      <c r="AA13128" s="7"/>
      <c r="AB13128" s="7"/>
      <c r="AG13128" s="7"/>
    </row>
    <row r="13129" spans="1:33">
      <c r="A13129" s="7"/>
      <c r="B13129" s="7"/>
      <c r="C13129" s="7"/>
      <c r="D13129" s="7"/>
      <c r="E13129" s="7"/>
      <c r="F13129" s="7"/>
      <c r="G13129" s="7"/>
      <c r="H13129" s="7"/>
      <c r="J13129" s="7"/>
      <c r="K13129" s="7"/>
      <c r="L13129" s="7"/>
      <c r="Q13129" s="7"/>
      <c r="S13129" s="7"/>
      <c r="T13129" s="7"/>
      <c r="Y13129" s="7"/>
      <c r="AA13129" s="7"/>
      <c r="AB13129" s="7"/>
      <c r="AG13129" s="7"/>
    </row>
    <row r="13130" spans="1:33">
      <c r="A13130" s="7"/>
      <c r="B13130" s="7"/>
      <c r="C13130" s="7"/>
      <c r="D13130" s="7"/>
      <c r="E13130" s="7"/>
      <c r="F13130" s="7"/>
      <c r="G13130" s="7"/>
      <c r="H13130" s="7"/>
      <c r="J13130" s="7"/>
      <c r="K13130" s="7"/>
      <c r="L13130" s="7"/>
      <c r="Q13130" s="7"/>
      <c r="S13130" s="7"/>
      <c r="T13130" s="7"/>
      <c r="Y13130" s="7"/>
      <c r="AA13130" s="7"/>
      <c r="AB13130" s="7"/>
      <c r="AG13130" s="7"/>
    </row>
    <row r="13131" spans="1:33">
      <c r="A13131" s="7"/>
      <c r="B13131" s="7"/>
      <c r="C13131" s="7"/>
      <c r="D13131" s="7"/>
      <c r="E13131" s="7"/>
      <c r="F13131" s="7"/>
      <c r="G13131" s="7"/>
      <c r="H13131" s="7"/>
      <c r="J13131" s="7"/>
      <c r="K13131" s="7"/>
      <c r="L13131" s="7"/>
      <c r="Q13131" s="7"/>
      <c r="S13131" s="7"/>
      <c r="T13131" s="7"/>
      <c r="Y13131" s="7"/>
      <c r="AA13131" s="7"/>
      <c r="AB13131" s="7"/>
      <c r="AG13131" s="7"/>
    </row>
    <row r="13132" spans="1:33">
      <c r="A13132" s="7"/>
      <c r="B13132" s="7"/>
      <c r="C13132" s="7"/>
      <c r="D13132" s="7"/>
      <c r="E13132" s="7"/>
      <c r="F13132" s="7"/>
      <c r="G13132" s="7"/>
      <c r="H13132" s="7"/>
      <c r="J13132" s="7"/>
      <c r="K13132" s="7"/>
      <c r="L13132" s="7"/>
      <c r="Q13132" s="7"/>
      <c r="S13132" s="7"/>
      <c r="T13132" s="7"/>
      <c r="Y13132" s="7"/>
      <c r="AA13132" s="7"/>
      <c r="AB13132" s="7"/>
      <c r="AG13132" s="7"/>
    </row>
    <row r="13133" spans="1:33">
      <c r="A13133" s="7"/>
      <c r="B13133" s="7"/>
      <c r="C13133" s="7"/>
      <c r="D13133" s="7"/>
      <c r="E13133" s="7"/>
      <c r="F13133" s="7"/>
      <c r="G13133" s="7"/>
      <c r="H13133" s="7"/>
      <c r="J13133" s="7"/>
      <c r="K13133" s="7"/>
      <c r="L13133" s="7"/>
      <c r="Q13133" s="7"/>
      <c r="S13133" s="7"/>
      <c r="T13133" s="7"/>
      <c r="Y13133" s="7"/>
      <c r="AA13133" s="7"/>
      <c r="AB13133" s="7"/>
      <c r="AG13133" s="7"/>
    </row>
    <row r="13134" spans="1:33">
      <c r="A13134" s="7"/>
      <c r="B13134" s="7"/>
      <c r="C13134" s="7"/>
      <c r="D13134" s="7"/>
      <c r="E13134" s="7"/>
      <c r="F13134" s="7"/>
      <c r="G13134" s="7"/>
      <c r="H13134" s="7"/>
      <c r="J13134" s="7"/>
      <c r="K13134" s="7"/>
      <c r="L13134" s="7"/>
      <c r="Q13134" s="7"/>
      <c r="S13134" s="7"/>
      <c r="T13134" s="7"/>
      <c r="Y13134" s="7"/>
      <c r="AA13134" s="7"/>
      <c r="AB13134" s="7"/>
      <c r="AG13134" s="7"/>
    </row>
    <row r="13135" spans="1:33">
      <c r="A13135" s="7"/>
      <c r="B13135" s="7"/>
      <c r="C13135" s="7"/>
      <c r="D13135" s="7"/>
      <c r="E13135" s="7"/>
      <c r="F13135" s="7"/>
      <c r="G13135" s="7"/>
      <c r="H13135" s="7"/>
      <c r="J13135" s="7"/>
      <c r="K13135" s="7"/>
      <c r="L13135" s="7"/>
      <c r="Q13135" s="7"/>
      <c r="S13135" s="7"/>
      <c r="T13135" s="7"/>
      <c r="Y13135" s="7"/>
      <c r="AA13135" s="7"/>
      <c r="AB13135" s="7"/>
      <c r="AG13135" s="7"/>
    </row>
    <row r="13136" spans="1:33">
      <c r="A13136" s="7"/>
      <c r="B13136" s="7"/>
      <c r="C13136" s="7"/>
      <c r="D13136" s="7"/>
      <c r="E13136" s="7"/>
      <c r="F13136" s="7"/>
      <c r="G13136" s="7"/>
      <c r="H13136" s="7"/>
      <c r="J13136" s="7"/>
      <c r="K13136" s="7"/>
      <c r="L13136" s="7"/>
      <c r="Q13136" s="7"/>
      <c r="S13136" s="7"/>
      <c r="T13136" s="7"/>
      <c r="Y13136" s="7"/>
      <c r="AA13136" s="7"/>
      <c r="AB13136" s="7"/>
      <c r="AG13136" s="7"/>
    </row>
    <row r="13137" spans="1:33">
      <c r="A13137" s="7"/>
      <c r="B13137" s="7"/>
      <c r="C13137" s="7"/>
      <c r="D13137" s="7"/>
      <c r="E13137" s="7"/>
      <c r="F13137" s="7"/>
      <c r="G13137" s="7"/>
      <c r="H13137" s="7"/>
      <c r="J13137" s="7"/>
      <c r="K13137" s="7"/>
      <c r="L13137" s="7"/>
      <c r="Q13137" s="7"/>
      <c r="S13137" s="7"/>
      <c r="T13137" s="7"/>
      <c r="Y13137" s="7"/>
      <c r="AA13137" s="7"/>
      <c r="AB13137" s="7"/>
      <c r="AG13137" s="7"/>
    </row>
    <row r="13138" spans="1:33">
      <c r="A13138" s="7"/>
      <c r="B13138" s="7"/>
      <c r="C13138" s="7"/>
      <c r="D13138" s="7"/>
      <c r="E13138" s="7"/>
      <c r="F13138" s="7"/>
      <c r="G13138" s="7"/>
      <c r="H13138" s="7"/>
      <c r="J13138" s="7"/>
      <c r="K13138" s="7"/>
      <c r="L13138" s="7"/>
      <c r="Q13138" s="7"/>
      <c r="S13138" s="7"/>
      <c r="T13138" s="7"/>
      <c r="Y13138" s="7"/>
      <c r="AA13138" s="7"/>
      <c r="AB13138" s="7"/>
      <c r="AG13138" s="7"/>
    </row>
    <row r="13139" spans="1:33">
      <c r="A13139" s="7"/>
      <c r="B13139" s="7"/>
      <c r="C13139" s="7"/>
      <c r="D13139" s="7"/>
      <c r="E13139" s="7"/>
      <c r="F13139" s="7"/>
      <c r="G13139" s="7"/>
      <c r="H13139" s="7"/>
      <c r="J13139" s="7"/>
      <c r="K13139" s="7"/>
      <c r="L13139" s="7"/>
      <c r="Q13139" s="7"/>
      <c r="S13139" s="7"/>
      <c r="T13139" s="7"/>
      <c r="Y13139" s="7"/>
      <c r="AA13139" s="7"/>
      <c r="AB13139" s="7"/>
      <c r="AG13139" s="7"/>
    </row>
    <row r="13140" spans="1:33">
      <c r="A13140" s="7"/>
      <c r="B13140" s="7"/>
      <c r="C13140" s="7"/>
      <c r="D13140" s="7"/>
      <c r="E13140" s="7"/>
      <c r="F13140" s="7"/>
      <c r="G13140" s="7"/>
      <c r="H13140" s="7"/>
      <c r="J13140" s="7"/>
      <c r="K13140" s="7"/>
      <c r="L13140" s="7"/>
      <c r="Q13140" s="7"/>
      <c r="S13140" s="7"/>
      <c r="T13140" s="7"/>
      <c r="Y13140" s="7"/>
      <c r="AA13140" s="7"/>
      <c r="AB13140" s="7"/>
      <c r="AG13140" s="7"/>
    </row>
    <row r="13141" spans="1:33">
      <c r="A13141" s="7"/>
      <c r="B13141" s="7"/>
      <c r="C13141" s="7"/>
      <c r="D13141" s="7"/>
      <c r="E13141" s="7"/>
      <c r="F13141" s="7"/>
      <c r="G13141" s="7"/>
      <c r="H13141" s="7"/>
      <c r="J13141" s="7"/>
      <c r="K13141" s="7"/>
      <c r="L13141" s="7"/>
      <c r="Q13141" s="7"/>
      <c r="S13141" s="7"/>
      <c r="T13141" s="7"/>
      <c r="Y13141" s="7"/>
      <c r="AA13141" s="7"/>
      <c r="AB13141" s="7"/>
      <c r="AG13141" s="7"/>
    </row>
    <row r="13142" spans="1:33">
      <c r="A13142" s="7"/>
      <c r="B13142" s="7"/>
      <c r="C13142" s="7"/>
      <c r="D13142" s="7"/>
      <c r="E13142" s="7"/>
      <c r="F13142" s="7"/>
      <c r="G13142" s="7"/>
      <c r="H13142" s="7"/>
      <c r="J13142" s="7"/>
      <c r="K13142" s="7"/>
      <c r="L13142" s="7"/>
      <c r="Q13142" s="7"/>
      <c r="S13142" s="7"/>
      <c r="T13142" s="7"/>
      <c r="Y13142" s="7"/>
      <c r="AA13142" s="7"/>
      <c r="AB13142" s="7"/>
      <c r="AG13142" s="7"/>
    </row>
    <row r="13143" spans="1:33">
      <c r="A13143" s="7"/>
      <c r="B13143" s="7"/>
      <c r="C13143" s="7"/>
      <c r="D13143" s="7"/>
      <c r="E13143" s="7"/>
      <c r="F13143" s="7"/>
      <c r="G13143" s="7"/>
      <c r="H13143" s="7"/>
      <c r="J13143" s="7"/>
      <c r="K13143" s="7"/>
      <c r="L13143" s="7"/>
      <c r="Q13143" s="7"/>
      <c r="S13143" s="7"/>
      <c r="T13143" s="7"/>
      <c r="Y13143" s="7"/>
      <c r="AA13143" s="7"/>
      <c r="AB13143" s="7"/>
      <c r="AG13143" s="7"/>
    </row>
    <row r="13144" spans="1:33">
      <c r="A13144" s="7"/>
      <c r="B13144" s="7"/>
      <c r="C13144" s="7"/>
      <c r="D13144" s="7"/>
      <c r="E13144" s="7"/>
      <c r="F13144" s="7"/>
      <c r="G13144" s="7"/>
      <c r="H13144" s="7"/>
      <c r="J13144" s="7"/>
      <c r="K13144" s="7"/>
      <c r="L13144" s="7"/>
      <c r="Q13144" s="7"/>
      <c r="S13144" s="7"/>
      <c r="T13144" s="7"/>
      <c r="Y13144" s="7"/>
      <c r="AA13144" s="7"/>
      <c r="AB13144" s="7"/>
      <c r="AG13144" s="7"/>
    </row>
    <row r="13145" spans="1:33">
      <c r="A13145" s="7"/>
      <c r="B13145" s="7"/>
      <c r="C13145" s="7"/>
      <c r="D13145" s="7"/>
      <c r="E13145" s="7"/>
      <c r="F13145" s="7"/>
      <c r="G13145" s="7"/>
      <c r="H13145" s="7"/>
      <c r="J13145" s="7"/>
      <c r="K13145" s="7"/>
      <c r="L13145" s="7"/>
      <c r="Q13145" s="7"/>
      <c r="S13145" s="7"/>
      <c r="T13145" s="7"/>
      <c r="Y13145" s="7"/>
      <c r="AA13145" s="7"/>
      <c r="AB13145" s="7"/>
      <c r="AG13145" s="7"/>
    </row>
    <row r="13146" spans="1:33">
      <c r="A13146" s="7"/>
      <c r="B13146" s="7"/>
      <c r="C13146" s="7"/>
      <c r="D13146" s="7"/>
      <c r="E13146" s="7"/>
      <c r="F13146" s="7"/>
      <c r="G13146" s="7"/>
      <c r="H13146" s="7"/>
      <c r="J13146" s="7"/>
      <c r="K13146" s="7"/>
      <c r="L13146" s="7"/>
      <c r="Q13146" s="7"/>
      <c r="S13146" s="7"/>
      <c r="T13146" s="7"/>
      <c r="Y13146" s="7"/>
      <c r="AA13146" s="7"/>
      <c r="AB13146" s="7"/>
      <c r="AG13146" s="7"/>
    </row>
    <row r="13147" spans="1:33">
      <c r="A13147" s="7"/>
      <c r="B13147" s="7"/>
      <c r="C13147" s="7"/>
      <c r="D13147" s="7"/>
      <c r="E13147" s="7"/>
      <c r="F13147" s="7"/>
      <c r="G13147" s="7"/>
      <c r="H13147" s="7"/>
      <c r="J13147" s="7"/>
      <c r="K13147" s="7"/>
      <c r="L13147" s="7"/>
      <c r="Q13147" s="7"/>
      <c r="S13147" s="7"/>
      <c r="T13147" s="7"/>
      <c r="Y13147" s="7"/>
      <c r="AA13147" s="7"/>
      <c r="AB13147" s="7"/>
      <c r="AG13147" s="7"/>
    </row>
    <row r="13148" spans="1:33">
      <c r="A13148" s="7"/>
      <c r="B13148" s="7"/>
      <c r="C13148" s="7"/>
      <c r="D13148" s="7"/>
      <c r="E13148" s="7"/>
      <c r="F13148" s="7"/>
      <c r="G13148" s="7"/>
      <c r="H13148" s="7"/>
      <c r="J13148" s="7"/>
      <c r="K13148" s="7"/>
      <c r="L13148" s="7"/>
      <c r="Q13148" s="7"/>
      <c r="S13148" s="7"/>
      <c r="T13148" s="7"/>
      <c r="Y13148" s="7"/>
      <c r="AA13148" s="7"/>
      <c r="AB13148" s="7"/>
      <c r="AG13148" s="7"/>
    </row>
    <row r="13149" spans="1:33">
      <c r="A13149" s="7"/>
      <c r="B13149" s="7"/>
      <c r="C13149" s="7"/>
      <c r="D13149" s="7"/>
      <c r="E13149" s="7"/>
      <c r="F13149" s="7"/>
      <c r="G13149" s="7"/>
      <c r="H13149" s="7"/>
      <c r="J13149" s="7"/>
      <c r="K13149" s="7"/>
      <c r="L13149" s="7"/>
      <c r="Q13149" s="7"/>
      <c r="S13149" s="7"/>
      <c r="T13149" s="7"/>
      <c r="Y13149" s="7"/>
      <c r="AA13149" s="7"/>
      <c r="AB13149" s="7"/>
      <c r="AG13149" s="7"/>
    </row>
    <row r="13150" spans="1:33">
      <c r="A13150" s="7"/>
      <c r="B13150" s="7"/>
      <c r="C13150" s="7"/>
      <c r="D13150" s="7"/>
      <c r="E13150" s="7"/>
      <c r="F13150" s="7"/>
      <c r="G13150" s="7"/>
      <c r="H13150" s="7"/>
      <c r="J13150" s="7"/>
      <c r="K13150" s="7"/>
      <c r="L13150" s="7"/>
      <c r="Q13150" s="7"/>
      <c r="S13150" s="7"/>
      <c r="T13150" s="7"/>
      <c r="Y13150" s="7"/>
      <c r="AA13150" s="7"/>
      <c r="AB13150" s="7"/>
      <c r="AG13150" s="7"/>
    </row>
    <row r="13151" spans="1:33">
      <c r="A13151" s="7"/>
      <c r="B13151" s="7"/>
      <c r="C13151" s="7"/>
      <c r="D13151" s="7"/>
      <c r="E13151" s="7"/>
      <c r="F13151" s="7"/>
      <c r="G13151" s="7"/>
      <c r="H13151" s="7"/>
      <c r="J13151" s="7"/>
      <c r="K13151" s="7"/>
      <c r="L13151" s="7"/>
      <c r="Q13151" s="7"/>
      <c r="S13151" s="7"/>
      <c r="T13151" s="7"/>
      <c r="Y13151" s="7"/>
      <c r="AA13151" s="7"/>
      <c r="AB13151" s="7"/>
      <c r="AG13151" s="7"/>
    </row>
    <row r="13152" spans="1:33">
      <c r="A13152" s="7"/>
      <c r="B13152" s="7"/>
      <c r="C13152" s="7"/>
      <c r="D13152" s="7"/>
      <c r="E13152" s="7"/>
      <c r="F13152" s="7"/>
      <c r="G13152" s="7"/>
      <c r="H13152" s="7"/>
      <c r="J13152" s="7"/>
      <c r="K13152" s="7"/>
      <c r="L13152" s="7"/>
      <c r="Q13152" s="7"/>
      <c r="S13152" s="7"/>
      <c r="T13152" s="7"/>
      <c r="Y13152" s="7"/>
      <c r="AA13152" s="7"/>
      <c r="AB13152" s="7"/>
      <c r="AG13152" s="7"/>
    </row>
    <row r="13153" spans="1:33">
      <c r="A13153" s="7"/>
      <c r="B13153" s="7"/>
      <c r="C13153" s="7"/>
      <c r="D13153" s="7"/>
      <c r="E13153" s="7"/>
      <c r="F13153" s="7"/>
      <c r="G13153" s="7"/>
      <c r="H13153" s="7"/>
      <c r="J13153" s="7"/>
      <c r="K13153" s="7"/>
      <c r="L13153" s="7"/>
      <c r="Q13153" s="7"/>
      <c r="S13153" s="7"/>
      <c r="T13153" s="7"/>
      <c r="Y13153" s="7"/>
      <c r="AA13153" s="7"/>
      <c r="AB13153" s="7"/>
      <c r="AG13153" s="7"/>
    </row>
    <row r="13154" spans="1:33">
      <c r="A13154" s="7"/>
      <c r="B13154" s="7"/>
      <c r="C13154" s="7"/>
      <c r="D13154" s="7"/>
      <c r="E13154" s="7"/>
      <c r="F13154" s="7"/>
      <c r="G13154" s="7"/>
      <c r="H13154" s="7"/>
      <c r="J13154" s="7"/>
      <c r="K13154" s="7"/>
      <c r="L13154" s="7"/>
      <c r="Q13154" s="7"/>
      <c r="S13154" s="7"/>
      <c r="T13154" s="7"/>
      <c r="Y13154" s="7"/>
      <c r="AA13154" s="7"/>
      <c r="AB13154" s="7"/>
      <c r="AG13154" s="7"/>
    </row>
    <row r="13155" spans="1:33">
      <c r="A13155" s="7"/>
      <c r="B13155" s="7"/>
      <c r="C13155" s="7"/>
      <c r="D13155" s="7"/>
      <c r="E13155" s="7"/>
      <c r="F13155" s="7"/>
      <c r="G13155" s="7"/>
      <c r="H13155" s="7"/>
      <c r="J13155" s="7"/>
      <c r="K13155" s="7"/>
      <c r="L13155" s="7"/>
      <c r="Q13155" s="7"/>
      <c r="S13155" s="7"/>
      <c r="T13155" s="7"/>
      <c r="Y13155" s="7"/>
      <c r="AA13155" s="7"/>
      <c r="AB13155" s="7"/>
      <c r="AG13155" s="7"/>
    </row>
    <row r="13156" spans="1:33">
      <c r="A13156" s="7"/>
      <c r="B13156" s="7"/>
      <c r="C13156" s="7"/>
      <c r="D13156" s="7"/>
      <c r="E13156" s="7"/>
      <c r="F13156" s="7"/>
      <c r="G13156" s="7"/>
      <c r="H13156" s="7"/>
      <c r="J13156" s="7"/>
      <c r="K13156" s="7"/>
      <c r="L13156" s="7"/>
      <c r="Q13156" s="7"/>
      <c r="S13156" s="7"/>
      <c r="T13156" s="7"/>
      <c r="Y13156" s="7"/>
      <c r="AA13156" s="7"/>
      <c r="AB13156" s="7"/>
      <c r="AG13156" s="7"/>
    </row>
    <row r="13157" spans="1:33">
      <c r="A13157" s="7"/>
      <c r="B13157" s="7"/>
      <c r="C13157" s="7"/>
      <c r="D13157" s="7"/>
      <c r="E13157" s="7"/>
      <c r="F13157" s="7"/>
      <c r="G13157" s="7"/>
      <c r="H13157" s="7"/>
      <c r="J13157" s="7"/>
      <c r="K13157" s="7"/>
      <c r="L13157" s="7"/>
      <c r="Q13157" s="7"/>
      <c r="S13157" s="7"/>
      <c r="T13157" s="7"/>
      <c r="Y13157" s="7"/>
      <c r="AA13157" s="7"/>
      <c r="AB13157" s="7"/>
      <c r="AG13157" s="7"/>
    </row>
    <row r="13158" spans="1:33">
      <c r="A13158" s="7"/>
      <c r="B13158" s="7"/>
      <c r="C13158" s="7"/>
      <c r="D13158" s="7"/>
      <c r="E13158" s="7"/>
      <c r="F13158" s="7"/>
      <c r="G13158" s="7"/>
      <c r="H13158" s="7"/>
      <c r="J13158" s="7"/>
      <c r="K13158" s="7"/>
      <c r="L13158" s="7"/>
      <c r="Q13158" s="7"/>
      <c r="S13158" s="7"/>
      <c r="T13158" s="7"/>
      <c r="Y13158" s="7"/>
      <c r="AA13158" s="7"/>
      <c r="AB13158" s="7"/>
      <c r="AG13158" s="7"/>
    </row>
    <row r="13159" spans="1:33">
      <c r="A13159" s="7"/>
      <c r="B13159" s="7"/>
      <c r="C13159" s="7"/>
      <c r="D13159" s="7"/>
      <c r="E13159" s="7"/>
      <c r="F13159" s="7"/>
      <c r="G13159" s="7"/>
      <c r="H13159" s="7"/>
      <c r="J13159" s="7"/>
      <c r="K13159" s="7"/>
      <c r="L13159" s="7"/>
      <c r="Q13159" s="7"/>
      <c r="S13159" s="7"/>
      <c r="T13159" s="7"/>
      <c r="Y13159" s="7"/>
      <c r="AA13159" s="7"/>
      <c r="AB13159" s="7"/>
      <c r="AG13159" s="7"/>
    </row>
    <row r="13160" spans="1:33">
      <c r="A13160" s="7"/>
      <c r="B13160" s="7"/>
      <c r="C13160" s="7"/>
      <c r="D13160" s="7"/>
      <c r="E13160" s="7"/>
      <c r="F13160" s="7"/>
      <c r="G13160" s="7"/>
      <c r="H13160" s="7"/>
      <c r="J13160" s="7"/>
      <c r="K13160" s="7"/>
      <c r="L13160" s="7"/>
      <c r="Q13160" s="7"/>
      <c r="S13160" s="7"/>
      <c r="T13160" s="7"/>
      <c r="Y13160" s="7"/>
      <c r="AA13160" s="7"/>
      <c r="AB13160" s="7"/>
      <c r="AG13160" s="7"/>
    </row>
    <row r="13161" spans="1:33">
      <c r="A13161" s="7"/>
      <c r="B13161" s="7"/>
      <c r="C13161" s="7"/>
      <c r="D13161" s="7"/>
      <c r="E13161" s="7"/>
      <c r="F13161" s="7"/>
      <c r="G13161" s="7"/>
      <c r="H13161" s="7"/>
      <c r="J13161" s="7"/>
      <c r="K13161" s="7"/>
      <c r="L13161" s="7"/>
      <c r="Q13161" s="7"/>
      <c r="S13161" s="7"/>
      <c r="T13161" s="7"/>
      <c r="Y13161" s="7"/>
      <c r="AA13161" s="7"/>
      <c r="AB13161" s="7"/>
      <c r="AG13161" s="7"/>
    </row>
    <row r="13162" spans="1:33">
      <c r="A13162" s="7"/>
      <c r="B13162" s="7"/>
      <c r="C13162" s="7"/>
      <c r="D13162" s="7"/>
      <c r="E13162" s="7"/>
      <c r="F13162" s="7"/>
      <c r="G13162" s="7"/>
      <c r="H13162" s="7"/>
      <c r="J13162" s="7"/>
      <c r="K13162" s="7"/>
      <c r="L13162" s="7"/>
      <c r="Q13162" s="7"/>
      <c r="S13162" s="7"/>
      <c r="T13162" s="7"/>
      <c r="Y13162" s="7"/>
      <c r="AA13162" s="7"/>
      <c r="AB13162" s="7"/>
      <c r="AG13162" s="7"/>
    </row>
    <row r="13163" spans="1:33">
      <c r="A13163" s="7"/>
      <c r="B13163" s="7"/>
      <c r="C13163" s="7"/>
      <c r="D13163" s="7"/>
      <c r="E13163" s="7"/>
      <c r="F13163" s="7"/>
      <c r="G13163" s="7"/>
      <c r="H13163" s="7"/>
      <c r="J13163" s="7"/>
      <c r="K13163" s="7"/>
      <c r="L13163" s="7"/>
      <c r="Q13163" s="7"/>
      <c r="S13163" s="7"/>
      <c r="T13163" s="7"/>
      <c r="Y13163" s="7"/>
      <c r="AA13163" s="7"/>
      <c r="AB13163" s="7"/>
      <c r="AG13163" s="7"/>
    </row>
    <row r="13164" spans="1:33">
      <c r="A13164" s="7"/>
      <c r="B13164" s="7"/>
      <c r="C13164" s="7"/>
      <c r="D13164" s="7"/>
      <c r="E13164" s="7"/>
      <c r="F13164" s="7"/>
      <c r="G13164" s="7"/>
      <c r="H13164" s="7"/>
      <c r="J13164" s="7"/>
      <c r="K13164" s="7"/>
      <c r="L13164" s="7"/>
      <c r="Q13164" s="7"/>
      <c r="S13164" s="7"/>
      <c r="T13164" s="7"/>
      <c r="Y13164" s="7"/>
      <c r="AA13164" s="7"/>
      <c r="AB13164" s="7"/>
      <c r="AG13164" s="7"/>
    </row>
    <row r="13165" spans="1:33">
      <c r="A13165" s="7"/>
      <c r="B13165" s="7"/>
      <c r="C13165" s="7"/>
      <c r="D13165" s="7"/>
      <c r="E13165" s="7"/>
      <c r="F13165" s="7"/>
      <c r="G13165" s="7"/>
      <c r="H13165" s="7"/>
      <c r="J13165" s="7"/>
      <c r="K13165" s="7"/>
      <c r="L13165" s="7"/>
      <c r="Q13165" s="7"/>
      <c r="S13165" s="7"/>
      <c r="T13165" s="7"/>
      <c r="Y13165" s="7"/>
      <c r="AA13165" s="7"/>
      <c r="AB13165" s="7"/>
      <c r="AG13165" s="7"/>
    </row>
    <row r="13166" spans="1:33">
      <c r="A13166" s="7"/>
      <c r="B13166" s="7"/>
      <c r="C13166" s="7"/>
      <c r="D13166" s="7"/>
      <c r="E13166" s="7"/>
      <c r="F13166" s="7"/>
      <c r="G13166" s="7"/>
      <c r="H13166" s="7"/>
      <c r="J13166" s="7"/>
      <c r="K13166" s="7"/>
      <c r="L13166" s="7"/>
      <c r="Q13166" s="7"/>
      <c r="S13166" s="7"/>
      <c r="T13166" s="7"/>
      <c r="Y13166" s="7"/>
      <c r="AA13166" s="7"/>
      <c r="AB13166" s="7"/>
      <c r="AG13166" s="7"/>
    </row>
    <row r="13167" spans="1:33">
      <c r="A13167" s="7"/>
      <c r="B13167" s="7"/>
      <c r="C13167" s="7"/>
      <c r="D13167" s="7"/>
      <c r="E13167" s="7"/>
      <c r="F13167" s="7"/>
      <c r="G13167" s="7"/>
      <c r="H13167" s="7"/>
      <c r="J13167" s="7"/>
      <c r="K13167" s="7"/>
      <c r="L13167" s="7"/>
      <c r="Q13167" s="7"/>
      <c r="S13167" s="7"/>
      <c r="T13167" s="7"/>
      <c r="Y13167" s="7"/>
      <c r="AA13167" s="7"/>
      <c r="AB13167" s="7"/>
      <c r="AG13167" s="7"/>
    </row>
    <row r="13168" spans="1:33">
      <c r="A13168" s="7"/>
      <c r="B13168" s="7"/>
      <c r="C13168" s="7"/>
      <c r="D13168" s="7"/>
      <c r="E13168" s="7"/>
      <c r="F13168" s="7"/>
      <c r="G13168" s="7"/>
      <c r="H13168" s="7"/>
      <c r="J13168" s="7"/>
      <c r="K13168" s="7"/>
      <c r="L13168" s="7"/>
      <c r="Q13168" s="7"/>
      <c r="S13168" s="7"/>
      <c r="T13168" s="7"/>
      <c r="Y13168" s="7"/>
      <c r="AA13168" s="7"/>
      <c r="AB13168" s="7"/>
      <c r="AG13168" s="7"/>
    </row>
    <row r="13169" spans="1:33">
      <c r="A13169" s="7"/>
      <c r="B13169" s="7"/>
      <c r="C13169" s="7"/>
      <c r="D13169" s="7"/>
      <c r="E13169" s="7"/>
      <c r="F13169" s="7"/>
      <c r="G13169" s="7"/>
      <c r="H13169" s="7"/>
      <c r="J13169" s="7"/>
      <c r="K13169" s="7"/>
      <c r="L13169" s="7"/>
      <c r="Q13169" s="7"/>
      <c r="S13169" s="7"/>
      <c r="T13169" s="7"/>
      <c r="Y13169" s="7"/>
      <c r="AA13169" s="7"/>
      <c r="AB13169" s="7"/>
      <c r="AG13169" s="7"/>
    </row>
    <row r="13170" spans="1:33">
      <c r="A13170" s="7"/>
      <c r="B13170" s="7"/>
      <c r="C13170" s="7"/>
      <c r="D13170" s="7"/>
      <c r="E13170" s="7"/>
      <c r="F13170" s="7"/>
      <c r="G13170" s="7"/>
      <c r="H13170" s="7"/>
      <c r="J13170" s="7"/>
      <c r="K13170" s="7"/>
      <c r="L13170" s="7"/>
      <c r="Q13170" s="7"/>
      <c r="S13170" s="7"/>
      <c r="T13170" s="7"/>
      <c r="Y13170" s="7"/>
      <c r="AA13170" s="7"/>
      <c r="AB13170" s="7"/>
      <c r="AG13170" s="7"/>
    </row>
    <row r="13171" spans="1:33">
      <c r="A13171" s="7"/>
      <c r="B13171" s="7"/>
      <c r="C13171" s="7"/>
      <c r="D13171" s="7"/>
      <c r="E13171" s="7"/>
      <c r="F13171" s="7"/>
      <c r="G13171" s="7"/>
      <c r="H13171" s="7"/>
      <c r="J13171" s="7"/>
      <c r="K13171" s="7"/>
      <c r="L13171" s="7"/>
      <c r="Q13171" s="7"/>
      <c r="S13171" s="7"/>
      <c r="T13171" s="7"/>
      <c r="Y13171" s="7"/>
      <c r="AA13171" s="7"/>
      <c r="AB13171" s="7"/>
      <c r="AG13171" s="7"/>
    </row>
    <row r="13172" spans="1:33">
      <c r="A13172" s="7"/>
      <c r="B13172" s="7"/>
      <c r="C13172" s="7"/>
      <c r="D13172" s="7"/>
      <c r="E13172" s="7"/>
      <c r="F13172" s="7"/>
      <c r="G13172" s="7"/>
      <c r="H13172" s="7"/>
      <c r="J13172" s="7"/>
      <c r="K13172" s="7"/>
      <c r="L13172" s="7"/>
      <c r="Q13172" s="7"/>
      <c r="S13172" s="7"/>
      <c r="T13172" s="7"/>
      <c r="Y13172" s="7"/>
      <c r="AA13172" s="7"/>
      <c r="AB13172" s="7"/>
      <c r="AG13172" s="7"/>
    </row>
    <row r="13173" spans="1:33">
      <c r="A13173" s="7"/>
      <c r="B13173" s="7"/>
      <c r="C13173" s="7"/>
      <c r="D13173" s="7"/>
      <c r="E13173" s="7"/>
      <c r="F13173" s="7"/>
      <c r="G13173" s="7"/>
      <c r="H13173" s="7"/>
      <c r="J13173" s="7"/>
      <c r="K13173" s="7"/>
      <c r="L13173" s="7"/>
      <c r="Q13173" s="7"/>
      <c r="S13173" s="7"/>
      <c r="T13173" s="7"/>
      <c r="Y13173" s="7"/>
      <c r="AA13173" s="7"/>
      <c r="AB13173" s="7"/>
      <c r="AG13173" s="7"/>
    </row>
    <row r="13174" spans="1:33">
      <c r="A13174" s="7"/>
      <c r="B13174" s="7"/>
      <c r="C13174" s="7"/>
      <c r="D13174" s="7"/>
      <c r="E13174" s="7"/>
      <c r="F13174" s="7"/>
      <c r="G13174" s="7"/>
      <c r="H13174" s="7"/>
      <c r="J13174" s="7"/>
      <c r="K13174" s="7"/>
      <c r="L13174" s="7"/>
      <c r="Q13174" s="7"/>
      <c r="S13174" s="7"/>
      <c r="T13174" s="7"/>
      <c r="Y13174" s="7"/>
      <c r="AA13174" s="7"/>
      <c r="AB13174" s="7"/>
      <c r="AG13174" s="7"/>
    </row>
    <row r="13175" spans="1:33">
      <c r="A13175" s="7"/>
      <c r="B13175" s="7"/>
      <c r="C13175" s="7"/>
      <c r="D13175" s="7"/>
      <c r="E13175" s="7"/>
      <c r="F13175" s="7"/>
      <c r="G13175" s="7"/>
      <c r="H13175" s="7"/>
      <c r="J13175" s="7"/>
      <c r="K13175" s="7"/>
      <c r="L13175" s="7"/>
      <c r="Q13175" s="7"/>
      <c r="S13175" s="7"/>
      <c r="T13175" s="7"/>
      <c r="Y13175" s="7"/>
      <c r="AA13175" s="7"/>
      <c r="AB13175" s="7"/>
      <c r="AG13175" s="7"/>
    </row>
    <row r="13176" spans="1:33">
      <c r="A13176" s="7"/>
      <c r="B13176" s="7"/>
      <c r="C13176" s="7"/>
      <c r="D13176" s="7"/>
      <c r="E13176" s="7"/>
      <c r="F13176" s="7"/>
      <c r="G13176" s="7"/>
      <c r="H13176" s="7"/>
      <c r="J13176" s="7"/>
      <c r="K13176" s="7"/>
      <c r="L13176" s="7"/>
      <c r="Q13176" s="7"/>
      <c r="S13176" s="7"/>
      <c r="T13176" s="7"/>
      <c r="Y13176" s="7"/>
      <c r="AA13176" s="7"/>
      <c r="AB13176" s="7"/>
      <c r="AG13176" s="7"/>
    </row>
    <row r="13177" spans="1:33">
      <c r="A13177" s="7"/>
      <c r="B13177" s="7"/>
      <c r="C13177" s="7"/>
      <c r="D13177" s="7"/>
      <c r="E13177" s="7"/>
      <c r="F13177" s="7"/>
      <c r="G13177" s="7"/>
      <c r="H13177" s="7"/>
      <c r="J13177" s="7"/>
      <c r="K13177" s="7"/>
      <c r="L13177" s="7"/>
      <c r="Q13177" s="7"/>
      <c r="S13177" s="7"/>
      <c r="T13177" s="7"/>
      <c r="Y13177" s="7"/>
      <c r="AA13177" s="7"/>
      <c r="AB13177" s="7"/>
      <c r="AG13177" s="7"/>
    </row>
    <row r="13178" spans="1:33">
      <c r="A13178" s="7"/>
      <c r="B13178" s="7"/>
      <c r="C13178" s="7"/>
      <c r="D13178" s="7"/>
      <c r="E13178" s="7"/>
      <c r="F13178" s="7"/>
      <c r="G13178" s="7"/>
      <c r="H13178" s="7"/>
      <c r="J13178" s="7"/>
      <c r="K13178" s="7"/>
      <c r="L13178" s="7"/>
      <c r="Q13178" s="7"/>
      <c r="S13178" s="7"/>
      <c r="T13178" s="7"/>
      <c r="Y13178" s="7"/>
      <c r="AA13178" s="7"/>
      <c r="AB13178" s="7"/>
      <c r="AG13178" s="7"/>
    </row>
    <row r="13179" spans="1:33">
      <c r="A13179" s="7"/>
      <c r="B13179" s="7"/>
      <c r="C13179" s="7"/>
      <c r="D13179" s="7"/>
      <c r="E13179" s="7"/>
      <c r="F13179" s="7"/>
      <c r="G13179" s="7"/>
      <c r="H13179" s="7"/>
      <c r="J13179" s="7"/>
      <c r="K13179" s="7"/>
      <c r="L13179" s="7"/>
      <c r="Q13179" s="7"/>
      <c r="S13179" s="7"/>
      <c r="T13179" s="7"/>
      <c r="Y13179" s="7"/>
      <c r="AA13179" s="7"/>
      <c r="AB13179" s="7"/>
      <c r="AG13179" s="7"/>
    </row>
    <row r="13180" spans="1:33">
      <c r="A13180" s="7"/>
      <c r="B13180" s="7"/>
      <c r="C13180" s="7"/>
      <c r="D13180" s="7"/>
      <c r="E13180" s="7"/>
      <c r="F13180" s="7"/>
      <c r="G13180" s="7"/>
      <c r="H13180" s="7"/>
      <c r="J13180" s="7"/>
      <c r="K13180" s="7"/>
      <c r="L13180" s="7"/>
      <c r="Q13180" s="7"/>
      <c r="S13180" s="7"/>
      <c r="T13180" s="7"/>
      <c r="Y13180" s="7"/>
      <c r="AA13180" s="7"/>
      <c r="AB13180" s="7"/>
      <c r="AG13180" s="7"/>
    </row>
    <row r="13181" spans="1:33">
      <c r="A13181" s="7"/>
      <c r="B13181" s="7"/>
      <c r="C13181" s="7"/>
      <c r="D13181" s="7"/>
      <c r="E13181" s="7"/>
      <c r="F13181" s="7"/>
      <c r="G13181" s="7"/>
      <c r="H13181" s="7"/>
      <c r="J13181" s="7"/>
      <c r="K13181" s="7"/>
      <c r="L13181" s="7"/>
      <c r="Q13181" s="7"/>
      <c r="S13181" s="7"/>
      <c r="T13181" s="7"/>
      <c r="Y13181" s="7"/>
      <c r="AA13181" s="7"/>
      <c r="AB13181" s="7"/>
      <c r="AG13181" s="7"/>
    </row>
    <row r="13182" spans="1:33">
      <c r="A13182" s="7"/>
      <c r="B13182" s="7"/>
      <c r="C13182" s="7"/>
      <c r="D13182" s="7"/>
      <c r="E13182" s="7"/>
      <c r="F13182" s="7"/>
      <c r="G13182" s="7"/>
      <c r="H13182" s="7"/>
      <c r="J13182" s="7"/>
      <c r="K13182" s="7"/>
      <c r="L13182" s="7"/>
      <c r="Q13182" s="7"/>
      <c r="S13182" s="7"/>
      <c r="T13182" s="7"/>
      <c r="Y13182" s="7"/>
      <c r="AA13182" s="7"/>
      <c r="AB13182" s="7"/>
      <c r="AG13182" s="7"/>
    </row>
    <row r="13183" spans="1:33">
      <c r="A13183" s="7"/>
      <c r="B13183" s="7"/>
      <c r="C13183" s="7"/>
      <c r="D13183" s="7"/>
      <c r="E13183" s="7"/>
      <c r="F13183" s="7"/>
      <c r="G13183" s="7"/>
      <c r="H13183" s="7"/>
      <c r="J13183" s="7"/>
      <c r="K13183" s="7"/>
      <c r="L13183" s="7"/>
      <c r="Q13183" s="7"/>
      <c r="S13183" s="7"/>
      <c r="T13183" s="7"/>
      <c r="Y13183" s="7"/>
      <c r="AA13183" s="7"/>
      <c r="AB13183" s="7"/>
      <c r="AG13183" s="7"/>
    </row>
    <row r="13184" spans="1:33">
      <c r="A13184" s="7"/>
      <c r="B13184" s="7"/>
      <c r="C13184" s="7"/>
      <c r="D13184" s="7"/>
      <c r="E13184" s="7"/>
      <c r="F13184" s="7"/>
      <c r="G13184" s="7"/>
      <c r="H13184" s="7"/>
      <c r="J13184" s="7"/>
      <c r="K13184" s="7"/>
      <c r="L13184" s="7"/>
      <c r="Q13184" s="7"/>
      <c r="S13184" s="7"/>
      <c r="T13184" s="7"/>
      <c r="Y13184" s="7"/>
      <c r="AA13184" s="7"/>
      <c r="AB13184" s="7"/>
      <c r="AG13184" s="7"/>
    </row>
    <row r="13185" spans="1:33">
      <c r="A13185" s="7"/>
      <c r="B13185" s="7"/>
      <c r="C13185" s="7"/>
      <c r="D13185" s="7"/>
      <c r="E13185" s="7"/>
      <c r="F13185" s="7"/>
      <c r="G13185" s="7"/>
      <c r="H13185" s="7"/>
      <c r="J13185" s="7"/>
      <c r="K13185" s="7"/>
      <c r="L13185" s="7"/>
      <c r="Q13185" s="7"/>
      <c r="S13185" s="7"/>
      <c r="T13185" s="7"/>
      <c r="Y13185" s="7"/>
      <c r="AA13185" s="7"/>
      <c r="AB13185" s="7"/>
      <c r="AG13185" s="7"/>
    </row>
    <row r="13186" spans="1:33">
      <c r="A13186" s="7"/>
      <c r="B13186" s="7"/>
      <c r="C13186" s="7"/>
      <c r="D13186" s="7"/>
      <c r="E13186" s="7"/>
      <c r="F13186" s="7"/>
      <c r="G13186" s="7"/>
      <c r="H13186" s="7"/>
      <c r="J13186" s="7"/>
      <c r="K13186" s="7"/>
      <c r="L13186" s="7"/>
      <c r="Q13186" s="7"/>
      <c r="S13186" s="7"/>
      <c r="T13186" s="7"/>
      <c r="Y13186" s="7"/>
      <c r="AA13186" s="7"/>
      <c r="AB13186" s="7"/>
      <c r="AG13186" s="7"/>
    </row>
    <row r="13187" spans="1:33">
      <c r="A13187" s="7"/>
      <c r="B13187" s="7"/>
      <c r="C13187" s="7"/>
      <c r="D13187" s="7"/>
      <c r="E13187" s="7"/>
      <c r="F13187" s="7"/>
      <c r="G13187" s="7"/>
      <c r="H13187" s="7"/>
      <c r="J13187" s="7"/>
      <c r="K13187" s="7"/>
      <c r="L13187" s="7"/>
      <c r="Q13187" s="7"/>
      <c r="S13187" s="7"/>
      <c r="T13187" s="7"/>
      <c r="Y13187" s="7"/>
      <c r="AA13187" s="7"/>
      <c r="AB13187" s="7"/>
      <c r="AG13187" s="7"/>
    </row>
    <row r="13188" spans="1:33">
      <c r="A13188" s="7"/>
      <c r="B13188" s="7"/>
      <c r="C13188" s="7"/>
      <c r="D13188" s="7"/>
      <c r="E13188" s="7"/>
      <c r="F13188" s="7"/>
      <c r="G13188" s="7"/>
      <c r="H13188" s="7"/>
      <c r="J13188" s="7"/>
      <c r="K13188" s="7"/>
      <c r="L13188" s="7"/>
      <c r="Q13188" s="7"/>
      <c r="S13188" s="7"/>
      <c r="T13188" s="7"/>
      <c r="Y13188" s="7"/>
      <c r="AA13188" s="7"/>
      <c r="AB13188" s="7"/>
      <c r="AG13188" s="7"/>
    </row>
    <row r="13189" spans="1:33">
      <c r="A13189" s="7"/>
      <c r="B13189" s="7"/>
      <c r="C13189" s="7"/>
      <c r="D13189" s="7"/>
      <c r="E13189" s="7"/>
      <c r="F13189" s="7"/>
      <c r="G13189" s="7"/>
      <c r="H13189" s="7"/>
      <c r="J13189" s="7"/>
      <c r="K13189" s="7"/>
      <c r="L13189" s="7"/>
      <c r="Q13189" s="7"/>
      <c r="S13189" s="7"/>
      <c r="T13189" s="7"/>
      <c r="Y13189" s="7"/>
      <c r="AA13189" s="7"/>
      <c r="AB13189" s="7"/>
      <c r="AG13189" s="7"/>
    </row>
    <row r="13190" spans="1:33">
      <c r="A13190" s="7"/>
      <c r="B13190" s="7"/>
      <c r="C13190" s="7"/>
      <c r="D13190" s="7"/>
      <c r="E13190" s="7"/>
      <c r="F13190" s="7"/>
      <c r="G13190" s="7"/>
      <c r="H13190" s="7"/>
      <c r="J13190" s="7"/>
      <c r="K13190" s="7"/>
      <c r="L13190" s="7"/>
      <c r="Q13190" s="7"/>
      <c r="S13190" s="7"/>
      <c r="T13190" s="7"/>
      <c r="Y13190" s="7"/>
      <c r="AA13190" s="7"/>
      <c r="AB13190" s="7"/>
      <c r="AG13190" s="7"/>
    </row>
    <row r="13191" spans="1:33">
      <c r="A13191" s="7"/>
      <c r="B13191" s="7"/>
      <c r="C13191" s="7"/>
      <c r="D13191" s="7"/>
      <c r="E13191" s="7"/>
      <c r="F13191" s="7"/>
      <c r="G13191" s="7"/>
      <c r="H13191" s="7"/>
      <c r="J13191" s="7"/>
      <c r="K13191" s="7"/>
      <c r="L13191" s="7"/>
      <c r="Q13191" s="7"/>
      <c r="S13191" s="7"/>
      <c r="T13191" s="7"/>
      <c r="Y13191" s="7"/>
      <c r="AA13191" s="7"/>
      <c r="AB13191" s="7"/>
      <c r="AG13191" s="7"/>
    </row>
    <row r="13192" spans="1:33">
      <c r="A13192" s="7"/>
      <c r="B13192" s="7"/>
      <c r="C13192" s="7"/>
      <c r="D13192" s="7"/>
      <c r="E13192" s="7"/>
      <c r="F13192" s="7"/>
      <c r="G13192" s="7"/>
      <c r="H13192" s="7"/>
      <c r="J13192" s="7"/>
      <c r="K13192" s="7"/>
      <c r="L13192" s="7"/>
      <c r="Q13192" s="7"/>
      <c r="S13192" s="7"/>
      <c r="T13192" s="7"/>
      <c r="Y13192" s="7"/>
      <c r="AA13192" s="7"/>
      <c r="AB13192" s="7"/>
      <c r="AG13192" s="7"/>
    </row>
    <row r="13193" spans="1:33">
      <c r="A13193" s="7"/>
      <c r="B13193" s="7"/>
      <c r="C13193" s="7"/>
      <c r="D13193" s="7"/>
      <c r="E13193" s="7"/>
      <c r="F13193" s="7"/>
      <c r="G13193" s="7"/>
      <c r="H13193" s="7"/>
      <c r="J13193" s="7"/>
      <c r="K13193" s="7"/>
      <c r="L13193" s="7"/>
      <c r="Q13193" s="7"/>
      <c r="S13193" s="7"/>
      <c r="T13193" s="7"/>
      <c r="Y13193" s="7"/>
      <c r="AA13193" s="7"/>
      <c r="AB13193" s="7"/>
      <c r="AG13193" s="7"/>
    </row>
    <row r="13194" spans="1:33">
      <c r="A13194" s="7"/>
      <c r="B13194" s="7"/>
      <c r="C13194" s="7"/>
      <c r="D13194" s="7"/>
      <c r="E13194" s="7"/>
      <c r="F13194" s="7"/>
      <c r="G13194" s="7"/>
      <c r="H13194" s="7"/>
      <c r="J13194" s="7"/>
      <c r="K13194" s="7"/>
      <c r="L13194" s="7"/>
      <c r="Q13194" s="7"/>
      <c r="S13194" s="7"/>
      <c r="T13194" s="7"/>
      <c r="Y13194" s="7"/>
      <c r="AA13194" s="7"/>
      <c r="AB13194" s="7"/>
      <c r="AG13194" s="7"/>
    </row>
    <row r="13195" spans="1:33">
      <c r="A13195" s="7"/>
      <c r="B13195" s="7"/>
      <c r="C13195" s="7"/>
      <c r="D13195" s="7"/>
      <c r="E13195" s="7"/>
      <c r="F13195" s="7"/>
      <c r="G13195" s="7"/>
      <c r="H13195" s="7"/>
      <c r="J13195" s="7"/>
      <c r="K13195" s="7"/>
      <c r="L13195" s="7"/>
      <c r="Q13195" s="7"/>
      <c r="S13195" s="7"/>
      <c r="T13195" s="7"/>
      <c r="Y13195" s="7"/>
      <c r="AA13195" s="7"/>
      <c r="AB13195" s="7"/>
      <c r="AG13195" s="7"/>
    </row>
    <row r="13196" spans="1:33">
      <c r="A13196" s="7"/>
      <c r="B13196" s="7"/>
      <c r="C13196" s="7"/>
      <c r="D13196" s="7"/>
      <c r="E13196" s="7"/>
      <c r="F13196" s="7"/>
      <c r="G13196" s="7"/>
      <c r="H13196" s="7"/>
      <c r="J13196" s="7"/>
      <c r="K13196" s="7"/>
      <c r="L13196" s="7"/>
      <c r="Q13196" s="7"/>
      <c r="S13196" s="7"/>
      <c r="T13196" s="7"/>
      <c r="Y13196" s="7"/>
      <c r="AA13196" s="7"/>
      <c r="AB13196" s="7"/>
      <c r="AG13196" s="7"/>
    </row>
    <row r="13197" spans="1:33">
      <c r="A13197" s="7"/>
      <c r="B13197" s="7"/>
      <c r="C13197" s="7"/>
      <c r="D13197" s="7"/>
      <c r="E13197" s="7"/>
      <c r="F13197" s="7"/>
      <c r="G13197" s="7"/>
      <c r="H13197" s="7"/>
      <c r="J13197" s="7"/>
      <c r="K13197" s="7"/>
      <c r="L13197" s="7"/>
      <c r="Q13197" s="7"/>
      <c r="S13197" s="7"/>
      <c r="T13197" s="7"/>
      <c r="Y13197" s="7"/>
      <c r="AA13197" s="7"/>
      <c r="AB13197" s="7"/>
      <c r="AG13197" s="7"/>
    </row>
    <row r="13198" spans="1:33">
      <c r="A13198" s="7"/>
      <c r="B13198" s="7"/>
      <c r="C13198" s="7"/>
      <c r="D13198" s="7"/>
      <c r="E13198" s="7"/>
      <c r="F13198" s="7"/>
      <c r="G13198" s="7"/>
      <c r="H13198" s="7"/>
      <c r="J13198" s="7"/>
      <c r="K13198" s="7"/>
      <c r="L13198" s="7"/>
      <c r="Q13198" s="7"/>
      <c r="S13198" s="7"/>
      <c r="T13198" s="7"/>
      <c r="Y13198" s="7"/>
      <c r="AA13198" s="7"/>
      <c r="AB13198" s="7"/>
      <c r="AG13198" s="7"/>
    </row>
    <row r="13199" spans="1:33">
      <c r="A13199" s="7"/>
      <c r="B13199" s="7"/>
      <c r="C13199" s="7"/>
      <c r="D13199" s="7"/>
      <c r="E13199" s="7"/>
      <c r="F13199" s="7"/>
      <c r="G13199" s="7"/>
      <c r="H13199" s="7"/>
      <c r="J13199" s="7"/>
      <c r="K13199" s="7"/>
      <c r="L13199" s="7"/>
      <c r="Q13199" s="7"/>
      <c r="S13199" s="7"/>
      <c r="T13199" s="7"/>
      <c r="Y13199" s="7"/>
      <c r="AA13199" s="7"/>
      <c r="AB13199" s="7"/>
      <c r="AG13199" s="7"/>
    </row>
    <row r="13200" spans="1:33">
      <c r="A13200" s="7"/>
      <c r="B13200" s="7"/>
      <c r="C13200" s="7"/>
      <c r="D13200" s="7"/>
      <c r="E13200" s="7"/>
      <c r="F13200" s="7"/>
      <c r="G13200" s="7"/>
      <c r="H13200" s="7"/>
      <c r="J13200" s="7"/>
      <c r="K13200" s="7"/>
      <c r="L13200" s="7"/>
      <c r="Q13200" s="7"/>
      <c r="S13200" s="7"/>
      <c r="T13200" s="7"/>
      <c r="Y13200" s="7"/>
      <c r="AA13200" s="7"/>
      <c r="AB13200" s="7"/>
      <c r="AG13200" s="7"/>
    </row>
    <row r="13201" spans="1:33">
      <c r="A13201" s="7"/>
      <c r="B13201" s="7"/>
      <c r="C13201" s="7"/>
      <c r="D13201" s="7"/>
      <c r="E13201" s="7"/>
      <c r="F13201" s="7"/>
      <c r="G13201" s="7"/>
      <c r="H13201" s="7"/>
      <c r="J13201" s="7"/>
      <c r="K13201" s="7"/>
      <c r="L13201" s="7"/>
      <c r="Q13201" s="7"/>
      <c r="S13201" s="7"/>
      <c r="T13201" s="7"/>
      <c r="Y13201" s="7"/>
      <c r="AA13201" s="7"/>
      <c r="AB13201" s="7"/>
      <c r="AG13201" s="7"/>
    </row>
    <row r="13202" spans="1:33">
      <c r="A13202" s="7"/>
      <c r="B13202" s="7"/>
      <c r="C13202" s="7"/>
      <c r="D13202" s="7"/>
      <c r="E13202" s="7"/>
      <c r="F13202" s="7"/>
      <c r="G13202" s="7"/>
      <c r="H13202" s="7"/>
      <c r="J13202" s="7"/>
      <c r="K13202" s="7"/>
      <c r="L13202" s="7"/>
      <c r="Q13202" s="7"/>
      <c r="S13202" s="7"/>
      <c r="T13202" s="7"/>
      <c r="Y13202" s="7"/>
      <c r="AA13202" s="7"/>
      <c r="AB13202" s="7"/>
      <c r="AG13202" s="7"/>
    </row>
    <row r="13203" spans="1:33">
      <c r="A13203" s="7"/>
      <c r="B13203" s="7"/>
      <c r="C13203" s="7"/>
      <c r="D13203" s="7"/>
      <c r="E13203" s="7"/>
      <c r="F13203" s="7"/>
      <c r="G13203" s="7"/>
      <c r="H13203" s="7"/>
      <c r="J13203" s="7"/>
      <c r="K13203" s="7"/>
      <c r="L13203" s="7"/>
      <c r="Q13203" s="7"/>
      <c r="S13203" s="7"/>
      <c r="T13203" s="7"/>
      <c r="Y13203" s="7"/>
      <c r="AA13203" s="7"/>
      <c r="AB13203" s="7"/>
      <c r="AG13203" s="7"/>
    </row>
    <row r="13204" spans="1:33">
      <c r="A13204" s="7"/>
      <c r="B13204" s="7"/>
      <c r="C13204" s="7"/>
      <c r="D13204" s="7"/>
      <c r="E13204" s="7"/>
      <c r="F13204" s="7"/>
      <c r="G13204" s="7"/>
      <c r="H13204" s="7"/>
      <c r="J13204" s="7"/>
      <c r="K13204" s="7"/>
      <c r="L13204" s="7"/>
      <c r="Q13204" s="7"/>
      <c r="S13204" s="7"/>
      <c r="T13204" s="7"/>
      <c r="Y13204" s="7"/>
      <c r="AA13204" s="7"/>
      <c r="AB13204" s="7"/>
      <c r="AG13204" s="7"/>
    </row>
    <row r="13205" spans="1:33">
      <c r="A13205" s="7"/>
      <c r="B13205" s="7"/>
      <c r="C13205" s="7"/>
      <c r="D13205" s="7"/>
      <c r="E13205" s="7"/>
      <c r="F13205" s="7"/>
      <c r="G13205" s="7"/>
      <c r="H13205" s="7"/>
      <c r="J13205" s="7"/>
      <c r="K13205" s="7"/>
      <c r="L13205" s="7"/>
      <c r="Q13205" s="7"/>
      <c r="S13205" s="7"/>
      <c r="T13205" s="7"/>
      <c r="Y13205" s="7"/>
      <c r="AA13205" s="7"/>
      <c r="AB13205" s="7"/>
      <c r="AG13205" s="7"/>
    </row>
    <row r="13206" spans="1:33">
      <c r="A13206" s="7"/>
      <c r="B13206" s="7"/>
      <c r="C13206" s="7"/>
      <c r="D13206" s="7"/>
      <c r="E13206" s="7"/>
      <c r="F13206" s="7"/>
      <c r="G13206" s="7"/>
      <c r="H13206" s="7"/>
      <c r="J13206" s="7"/>
      <c r="K13206" s="7"/>
      <c r="L13206" s="7"/>
      <c r="Q13206" s="7"/>
      <c r="S13206" s="7"/>
      <c r="T13206" s="7"/>
      <c r="Y13206" s="7"/>
      <c r="AA13206" s="7"/>
      <c r="AB13206" s="7"/>
      <c r="AG13206" s="7"/>
    </row>
    <row r="13207" spans="1:33">
      <c r="A13207" s="7"/>
      <c r="B13207" s="7"/>
      <c r="C13207" s="7"/>
      <c r="D13207" s="7"/>
      <c r="E13207" s="7"/>
      <c r="F13207" s="7"/>
      <c r="G13207" s="7"/>
      <c r="H13207" s="7"/>
      <c r="J13207" s="7"/>
      <c r="K13207" s="7"/>
      <c r="L13207" s="7"/>
      <c r="Q13207" s="7"/>
      <c r="S13207" s="7"/>
      <c r="T13207" s="7"/>
      <c r="Y13207" s="7"/>
      <c r="AA13207" s="7"/>
      <c r="AB13207" s="7"/>
      <c r="AG13207" s="7"/>
    </row>
    <row r="13208" spans="1:33">
      <c r="A13208" s="7"/>
      <c r="B13208" s="7"/>
      <c r="C13208" s="7"/>
      <c r="D13208" s="7"/>
      <c r="E13208" s="7"/>
      <c r="F13208" s="7"/>
      <c r="G13208" s="7"/>
      <c r="H13208" s="7"/>
      <c r="J13208" s="7"/>
      <c r="K13208" s="7"/>
      <c r="L13208" s="7"/>
      <c r="Q13208" s="7"/>
      <c r="S13208" s="7"/>
      <c r="T13208" s="7"/>
      <c r="Y13208" s="7"/>
      <c r="AA13208" s="7"/>
      <c r="AB13208" s="7"/>
      <c r="AG13208" s="7"/>
    </row>
    <row r="13209" spans="1:33">
      <c r="A13209" s="7"/>
      <c r="B13209" s="7"/>
      <c r="C13209" s="7"/>
      <c r="D13209" s="7"/>
      <c r="E13209" s="7"/>
      <c r="F13209" s="7"/>
      <c r="G13209" s="7"/>
      <c r="H13209" s="7"/>
      <c r="J13209" s="7"/>
      <c r="K13209" s="7"/>
      <c r="L13209" s="7"/>
      <c r="Q13209" s="7"/>
      <c r="S13209" s="7"/>
      <c r="T13209" s="7"/>
      <c r="Y13209" s="7"/>
      <c r="AA13209" s="7"/>
      <c r="AB13209" s="7"/>
      <c r="AG13209" s="7"/>
    </row>
    <row r="13210" spans="1:33">
      <c r="A13210" s="7"/>
      <c r="B13210" s="7"/>
      <c r="C13210" s="7"/>
      <c r="D13210" s="7"/>
      <c r="E13210" s="7"/>
      <c r="F13210" s="7"/>
      <c r="G13210" s="7"/>
      <c r="H13210" s="7"/>
      <c r="J13210" s="7"/>
      <c r="K13210" s="7"/>
      <c r="L13210" s="7"/>
      <c r="Q13210" s="7"/>
      <c r="S13210" s="7"/>
      <c r="T13210" s="7"/>
      <c r="Y13210" s="7"/>
      <c r="AA13210" s="7"/>
      <c r="AB13210" s="7"/>
      <c r="AG13210" s="7"/>
    </row>
    <row r="13211" spans="1:33">
      <c r="A13211" s="7"/>
      <c r="B13211" s="7"/>
      <c r="C13211" s="7"/>
      <c r="D13211" s="7"/>
      <c r="E13211" s="7"/>
      <c r="F13211" s="7"/>
      <c r="G13211" s="7"/>
      <c r="H13211" s="7"/>
      <c r="J13211" s="7"/>
      <c r="K13211" s="7"/>
      <c r="L13211" s="7"/>
      <c r="Q13211" s="7"/>
      <c r="S13211" s="7"/>
      <c r="T13211" s="7"/>
      <c r="Y13211" s="7"/>
      <c r="AA13211" s="7"/>
      <c r="AB13211" s="7"/>
      <c r="AG13211" s="7"/>
    </row>
    <row r="13212" spans="1:33">
      <c r="A13212" s="7"/>
      <c r="B13212" s="7"/>
      <c r="C13212" s="7"/>
      <c r="D13212" s="7"/>
      <c r="E13212" s="7"/>
      <c r="F13212" s="7"/>
      <c r="G13212" s="7"/>
      <c r="H13212" s="7"/>
      <c r="J13212" s="7"/>
      <c r="K13212" s="7"/>
      <c r="L13212" s="7"/>
      <c r="Q13212" s="7"/>
      <c r="S13212" s="7"/>
      <c r="T13212" s="7"/>
      <c r="Y13212" s="7"/>
      <c r="AA13212" s="7"/>
      <c r="AB13212" s="7"/>
      <c r="AG13212" s="7"/>
    </row>
    <row r="13213" spans="1:33">
      <c r="A13213" s="7"/>
      <c r="B13213" s="7"/>
      <c r="C13213" s="7"/>
      <c r="D13213" s="7"/>
      <c r="E13213" s="7"/>
      <c r="F13213" s="7"/>
      <c r="G13213" s="7"/>
      <c r="H13213" s="7"/>
      <c r="J13213" s="7"/>
      <c r="K13213" s="7"/>
      <c r="L13213" s="7"/>
      <c r="Q13213" s="7"/>
      <c r="S13213" s="7"/>
      <c r="T13213" s="7"/>
      <c r="Y13213" s="7"/>
      <c r="AA13213" s="7"/>
      <c r="AB13213" s="7"/>
      <c r="AG13213" s="7"/>
    </row>
    <row r="13214" spans="1:33">
      <c r="A13214" s="7"/>
      <c r="B13214" s="7"/>
      <c r="C13214" s="7"/>
      <c r="D13214" s="7"/>
      <c r="E13214" s="7"/>
      <c r="F13214" s="7"/>
      <c r="G13214" s="7"/>
      <c r="H13214" s="7"/>
      <c r="J13214" s="7"/>
      <c r="K13214" s="7"/>
      <c r="L13214" s="7"/>
      <c r="Q13214" s="7"/>
      <c r="S13214" s="7"/>
      <c r="T13214" s="7"/>
      <c r="Y13214" s="7"/>
      <c r="AA13214" s="7"/>
      <c r="AB13214" s="7"/>
      <c r="AG13214" s="7"/>
    </row>
    <row r="13215" spans="1:33">
      <c r="A13215" s="7"/>
      <c r="B13215" s="7"/>
      <c r="C13215" s="7"/>
      <c r="D13215" s="7"/>
      <c r="E13215" s="7"/>
      <c r="F13215" s="7"/>
      <c r="G13215" s="7"/>
      <c r="H13215" s="7"/>
      <c r="J13215" s="7"/>
      <c r="K13215" s="7"/>
      <c r="L13215" s="7"/>
      <c r="Q13215" s="7"/>
      <c r="S13215" s="7"/>
      <c r="T13215" s="7"/>
      <c r="Y13215" s="7"/>
      <c r="AA13215" s="7"/>
      <c r="AB13215" s="7"/>
      <c r="AG13215" s="7"/>
    </row>
    <row r="13216" spans="1:33">
      <c r="A13216" s="7"/>
      <c r="B13216" s="7"/>
      <c r="C13216" s="7"/>
      <c r="D13216" s="7"/>
      <c r="E13216" s="7"/>
      <c r="F13216" s="7"/>
      <c r="G13216" s="7"/>
      <c r="H13216" s="7"/>
      <c r="J13216" s="7"/>
      <c r="K13216" s="7"/>
      <c r="L13216" s="7"/>
      <c r="Q13216" s="7"/>
      <c r="S13216" s="7"/>
      <c r="T13216" s="7"/>
      <c r="Y13216" s="7"/>
      <c r="AA13216" s="7"/>
      <c r="AB13216" s="7"/>
      <c r="AG13216" s="7"/>
    </row>
    <row r="13217" spans="1:33">
      <c r="A13217" s="7"/>
      <c r="B13217" s="7"/>
      <c r="C13217" s="7"/>
      <c r="D13217" s="7"/>
      <c r="E13217" s="7"/>
      <c r="F13217" s="7"/>
      <c r="G13217" s="7"/>
      <c r="H13217" s="7"/>
      <c r="J13217" s="7"/>
      <c r="K13217" s="7"/>
      <c r="L13217" s="7"/>
      <c r="Q13217" s="7"/>
      <c r="S13217" s="7"/>
      <c r="T13217" s="7"/>
      <c r="Y13217" s="7"/>
      <c r="AA13217" s="7"/>
      <c r="AB13217" s="7"/>
      <c r="AG13217" s="7"/>
    </row>
    <row r="13218" spans="1:33">
      <c r="A13218" s="7"/>
      <c r="B13218" s="7"/>
      <c r="C13218" s="7"/>
      <c r="D13218" s="7"/>
      <c r="E13218" s="7"/>
      <c r="F13218" s="7"/>
      <c r="G13218" s="7"/>
      <c r="H13218" s="7"/>
      <c r="J13218" s="7"/>
      <c r="K13218" s="7"/>
      <c r="L13218" s="7"/>
      <c r="Q13218" s="7"/>
      <c r="S13218" s="7"/>
      <c r="T13218" s="7"/>
      <c r="Y13218" s="7"/>
      <c r="AA13218" s="7"/>
      <c r="AB13218" s="7"/>
      <c r="AG13218" s="7"/>
    </row>
    <row r="13219" spans="1:33">
      <c r="A13219" s="7"/>
      <c r="B13219" s="7"/>
      <c r="C13219" s="7"/>
      <c r="D13219" s="7"/>
      <c r="E13219" s="7"/>
      <c r="F13219" s="7"/>
      <c r="G13219" s="7"/>
      <c r="H13219" s="7"/>
      <c r="J13219" s="7"/>
      <c r="K13219" s="7"/>
      <c r="L13219" s="7"/>
      <c r="Q13219" s="7"/>
      <c r="S13219" s="7"/>
      <c r="T13219" s="7"/>
      <c r="Y13219" s="7"/>
      <c r="AA13219" s="7"/>
      <c r="AB13219" s="7"/>
      <c r="AG13219" s="7"/>
    </row>
    <row r="13220" spans="1:33">
      <c r="A13220" s="7"/>
      <c r="B13220" s="7"/>
      <c r="C13220" s="7"/>
      <c r="D13220" s="7"/>
      <c r="E13220" s="7"/>
      <c r="F13220" s="7"/>
      <c r="G13220" s="7"/>
      <c r="H13220" s="7"/>
      <c r="J13220" s="7"/>
      <c r="K13220" s="7"/>
      <c r="L13220" s="7"/>
      <c r="Q13220" s="7"/>
      <c r="S13220" s="7"/>
      <c r="T13220" s="7"/>
      <c r="Y13220" s="7"/>
      <c r="AA13220" s="7"/>
      <c r="AB13220" s="7"/>
      <c r="AG13220" s="7"/>
    </row>
    <row r="13221" spans="1:33">
      <c r="A13221" s="7"/>
      <c r="B13221" s="7"/>
      <c r="C13221" s="7"/>
      <c r="D13221" s="7"/>
      <c r="E13221" s="7"/>
      <c r="F13221" s="7"/>
      <c r="G13221" s="7"/>
      <c r="H13221" s="7"/>
      <c r="J13221" s="7"/>
      <c r="K13221" s="7"/>
      <c r="L13221" s="7"/>
      <c r="Q13221" s="7"/>
      <c r="S13221" s="7"/>
      <c r="T13221" s="7"/>
      <c r="Y13221" s="7"/>
      <c r="AA13221" s="7"/>
      <c r="AB13221" s="7"/>
      <c r="AG13221" s="7"/>
    </row>
    <row r="13222" spans="1:33">
      <c r="A13222" s="7"/>
      <c r="B13222" s="7"/>
      <c r="C13222" s="7"/>
      <c r="D13222" s="7"/>
      <c r="E13222" s="7"/>
      <c r="F13222" s="7"/>
      <c r="G13222" s="7"/>
      <c r="H13222" s="7"/>
      <c r="J13222" s="7"/>
      <c r="K13222" s="7"/>
      <c r="L13222" s="7"/>
      <c r="Q13222" s="7"/>
      <c r="S13222" s="7"/>
      <c r="T13222" s="7"/>
      <c r="Y13222" s="7"/>
      <c r="AA13222" s="7"/>
      <c r="AB13222" s="7"/>
      <c r="AG13222" s="7"/>
    </row>
    <row r="13223" spans="1:33">
      <c r="A13223" s="7"/>
      <c r="B13223" s="7"/>
      <c r="C13223" s="7"/>
      <c r="D13223" s="7"/>
      <c r="E13223" s="7"/>
      <c r="F13223" s="7"/>
      <c r="G13223" s="7"/>
      <c r="H13223" s="7"/>
      <c r="J13223" s="7"/>
      <c r="K13223" s="7"/>
      <c r="L13223" s="7"/>
      <c r="Q13223" s="7"/>
      <c r="S13223" s="7"/>
      <c r="T13223" s="7"/>
      <c r="Y13223" s="7"/>
      <c r="AA13223" s="7"/>
      <c r="AB13223" s="7"/>
      <c r="AG13223" s="7"/>
    </row>
    <row r="13224" spans="1:33">
      <c r="A13224" s="7"/>
      <c r="B13224" s="7"/>
      <c r="C13224" s="7"/>
      <c r="D13224" s="7"/>
      <c r="E13224" s="7"/>
      <c r="F13224" s="7"/>
      <c r="G13224" s="7"/>
      <c r="H13224" s="7"/>
      <c r="J13224" s="7"/>
      <c r="K13224" s="7"/>
      <c r="L13224" s="7"/>
      <c r="Q13224" s="7"/>
      <c r="S13224" s="7"/>
      <c r="T13224" s="7"/>
      <c r="Y13224" s="7"/>
      <c r="AA13224" s="7"/>
      <c r="AB13224" s="7"/>
      <c r="AG13224" s="7"/>
    </row>
    <row r="13225" spans="1:33">
      <c r="A13225" s="7"/>
      <c r="B13225" s="7"/>
      <c r="C13225" s="7"/>
      <c r="D13225" s="7"/>
      <c r="E13225" s="7"/>
      <c r="F13225" s="7"/>
      <c r="G13225" s="7"/>
      <c r="H13225" s="7"/>
      <c r="J13225" s="7"/>
      <c r="K13225" s="7"/>
      <c r="L13225" s="7"/>
      <c r="Q13225" s="7"/>
      <c r="S13225" s="7"/>
      <c r="T13225" s="7"/>
      <c r="Y13225" s="7"/>
      <c r="AA13225" s="7"/>
      <c r="AB13225" s="7"/>
      <c r="AG13225" s="7"/>
    </row>
    <row r="13226" spans="1:33">
      <c r="A13226" s="7"/>
      <c r="B13226" s="7"/>
      <c r="C13226" s="7"/>
      <c r="D13226" s="7"/>
      <c r="E13226" s="7"/>
      <c r="F13226" s="7"/>
      <c r="G13226" s="7"/>
      <c r="H13226" s="7"/>
      <c r="J13226" s="7"/>
      <c r="K13226" s="7"/>
      <c r="L13226" s="7"/>
      <c r="Q13226" s="7"/>
      <c r="S13226" s="7"/>
      <c r="T13226" s="7"/>
      <c r="Y13226" s="7"/>
      <c r="AA13226" s="7"/>
      <c r="AB13226" s="7"/>
      <c r="AG13226" s="7"/>
    </row>
    <row r="13227" spans="1:33">
      <c r="A13227" s="7"/>
      <c r="B13227" s="7"/>
      <c r="C13227" s="7"/>
      <c r="D13227" s="7"/>
      <c r="E13227" s="7"/>
      <c r="F13227" s="7"/>
      <c r="G13227" s="7"/>
      <c r="H13227" s="7"/>
      <c r="J13227" s="7"/>
      <c r="K13227" s="7"/>
      <c r="L13227" s="7"/>
      <c r="Q13227" s="7"/>
      <c r="S13227" s="7"/>
      <c r="T13227" s="7"/>
      <c r="Y13227" s="7"/>
      <c r="AA13227" s="7"/>
      <c r="AB13227" s="7"/>
      <c r="AG13227" s="7"/>
    </row>
    <row r="13228" spans="1:33">
      <c r="A13228" s="7"/>
      <c r="B13228" s="7"/>
      <c r="C13228" s="7"/>
      <c r="D13228" s="7"/>
      <c r="E13228" s="7"/>
      <c r="F13228" s="7"/>
      <c r="G13228" s="7"/>
      <c r="H13228" s="7"/>
      <c r="J13228" s="7"/>
      <c r="K13228" s="7"/>
      <c r="L13228" s="7"/>
      <c r="Q13228" s="7"/>
      <c r="S13228" s="7"/>
      <c r="T13228" s="7"/>
      <c r="Y13228" s="7"/>
      <c r="AA13228" s="7"/>
      <c r="AB13228" s="7"/>
      <c r="AG13228" s="7"/>
    </row>
    <row r="13229" spans="1:33">
      <c r="A13229" s="7"/>
      <c r="B13229" s="7"/>
      <c r="C13229" s="7"/>
      <c r="D13229" s="7"/>
      <c r="E13229" s="7"/>
      <c r="F13229" s="7"/>
      <c r="G13229" s="7"/>
      <c r="H13229" s="7"/>
      <c r="J13229" s="7"/>
      <c r="K13229" s="7"/>
      <c r="L13229" s="7"/>
      <c r="Q13229" s="7"/>
      <c r="S13229" s="7"/>
      <c r="T13229" s="7"/>
      <c r="Y13229" s="7"/>
      <c r="AA13229" s="7"/>
      <c r="AB13229" s="7"/>
      <c r="AG13229" s="7"/>
    </row>
    <row r="13230" spans="1:33">
      <c r="A13230" s="7"/>
      <c r="B13230" s="7"/>
      <c r="C13230" s="7"/>
      <c r="D13230" s="7"/>
      <c r="E13230" s="7"/>
      <c r="F13230" s="7"/>
      <c r="G13230" s="7"/>
      <c r="H13230" s="7"/>
      <c r="J13230" s="7"/>
      <c r="K13230" s="7"/>
      <c r="L13230" s="7"/>
      <c r="Q13230" s="7"/>
      <c r="S13230" s="7"/>
      <c r="T13230" s="7"/>
      <c r="Y13230" s="7"/>
      <c r="AA13230" s="7"/>
      <c r="AB13230" s="7"/>
      <c r="AG13230" s="7"/>
    </row>
    <row r="13231" spans="1:33">
      <c r="A13231" s="7"/>
      <c r="B13231" s="7"/>
      <c r="C13231" s="7"/>
      <c r="D13231" s="7"/>
      <c r="E13231" s="7"/>
      <c r="F13231" s="7"/>
      <c r="G13231" s="7"/>
      <c r="H13231" s="7"/>
      <c r="J13231" s="7"/>
      <c r="K13231" s="7"/>
      <c r="L13231" s="7"/>
      <c r="Q13231" s="7"/>
      <c r="S13231" s="7"/>
      <c r="T13231" s="7"/>
      <c r="Y13231" s="7"/>
      <c r="AA13231" s="7"/>
      <c r="AB13231" s="7"/>
      <c r="AG13231" s="7"/>
    </row>
    <row r="13232" spans="1:33">
      <c r="A13232" s="7"/>
      <c r="B13232" s="7"/>
      <c r="C13232" s="7"/>
      <c r="D13232" s="7"/>
      <c r="E13232" s="7"/>
      <c r="F13232" s="7"/>
      <c r="G13232" s="7"/>
      <c r="H13232" s="7"/>
      <c r="J13232" s="7"/>
      <c r="K13232" s="7"/>
      <c r="L13232" s="7"/>
      <c r="Q13232" s="7"/>
      <c r="S13232" s="7"/>
      <c r="T13232" s="7"/>
      <c r="Y13232" s="7"/>
      <c r="AA13232" s="7"/>
      <c r="AB13232" s="7"/>
      <c r="AG13232" s="7"/>
    </row>
    <row r="13233" spans="1:33">
      <c r="A13233" s="7"/>
      <c r="B13233" s="7"/>
      <c r="C13233" s="7"/>
      <c r="D13233" s="7"/>
      <c r="E13233" s="7"/>
      <c r="F13233" s="7"/>
      <c r="G13233" s="7"/>
      <c r="H13233" s="7"/>
      <c r="J13233" s="7"/>
      <c r="K13233" s="7"/>
      <c r="L13233" s="7"/>
      <c r="Q13233" s="7"/>
      <c r="S13233" s="7"/>
      <c r="T13233" s="7"/>
      <c r="Y13233" s="7"/>
      <c r="AA13233" s="7"/>
      <c r="AB13233" s="7"/>
      <c r="AG13233" s="7"/>
    </row>
    <row r="13234" spans="1:33">
      <c r="A13234" s="7"/>
      <c r="B13234" s="7"/>
      <c r="C13234" s="7"/>
      <c r="D13234" s="7"/>
      <c r="E13234" s="7"/>
      <c r="F13234" s="7"/>
      <c r="G13234" s="7"/>
      <c r="H13234" s="7"/>
      <c r="J13234" s="7"/>
      <c r="K13234" s="7"/>
      <c r="L13234" s="7"/>
      <c r="Q13234" s="7"/>
      <c r="S13234" s="7"/>
      <c r="T13234" s="7"/>
      <c r="Y13234" s="7"/>
      <c r="AA13234" s="7"/>
      <c r="AB13234" s="7"/>
      <c r="AG13234" s="7"/>
    </row>
    <row r="13235" spans="1:33">
      <c r="A13235" s="7"/>
      <c r="B13235" s="7"/>
      <c r="C13235" s="7"/>
      <c r="D13235" s="7"/>
      <c r="E13235" s="7"/>
      <c r="F13235" s="7"/>
      <c r="G13235" s="7"/>
      <c r="H13235" s="7"/>
      <c r="J13235" s="7"/>
      <c r="K13235" s="7"/>
      <c r="L13235" s="7"/>
      <c r="Q13235" s="7"/>
      <c r="S13235" s="7"/>
      <c r="T13235" s="7"/>
      <c r="Y13235" s="7"/>
      <c r="AA13235" s="7"/>
      <c r="AB13235" s="7"/>
      <c r="AG13235" s="7"/>
    </row>
    <row r="13236" spans="1:33">
      <c r="A13236" s="7"/>
      <c r="B13236" s="7"/>
      <c r="C13236" s="7"/>
      <c r="D13236" s="7"/>
      <c r="E13236" s="7"/>
      <c r="F13236" s="7"/>
      <c r="G13236" s="7"/>
      <c r="H13236" s="7"/>
      <c r="J13236" s="7"/>
      <c r="K13236" s="7"/>
      <c r="L13236" s="7"/>
      <c r="Q13236" s="7"/>
      <c r="S13236" s="7"/>
      <c r="T13236" s="7"/>
      <c r="Y13236" s="7"/>
      <c r="AA13236" s="7"/>
      <c r="AB13236" s="7"/>
      <c r="AG13236" s="7"/>
    </row>
    <row r="13237" spans="1:33">
      <c r="A13237" s="7"/>
      <c r="B13237" s="7"/>
      <c r="C13237" s="7"/>
      <c r="D13237" s="7"/>
      <c r="E13237" s="7"/>
      <c r="F13237" s="7"/>
      <c r="G13237" s="7"/>
      <c r="H13237" s="7"/>
      <c r="J13237" s="7"/>
      <c r="K13237" s="7"/>
      <c r="L13237" s="7"/>
      <c r="Q13237" s="7"/>
      <c r="S13237" s="7"/>
      <c r="T13237" s="7"/>
      <c r="Y13237" s="7"/>
      <c r="AA13237" s="7"/>
      <c r="AB13237" s="7"/>
      <c r="AG13237" s="7"/>
    </row>
    <row r="13238" spans="1:33">
      <c r="A13238" s="7"/>
      <c r="B13238" s="7"/>
      <c r="C13238" s="7"/>
      <c r="D13238" s="7"/>
      <c r="E13238" s="7"/>
      <c r="F13238" s="7"/>
      <c r="G13238" s="7"/>
      <c r="H13238" s="7"/>
      <c r="J13238" s="7"/>
      <c r="K13238" s="7"/>
      <c r="L13238" s="7"/>
      <c r="Q13238" s="7"/>
      <c r="S13238" s="7"/>
      <c r="T13238" s="7"/>
      <c r="Y13238" s="7"/>
      <c r="AA13238" s="7"/>
      <c r="AB13238" s="7"/>
      <c r="AG13238" s="7"/>
    </row>
    <row r="13239" spans="1:33">
      <c r="A13239" s="7"/>
      <c r="B13239" s="7"/>
      <c r="C13239" s="7"/>
      <c r="D13239" s="7"/>
      <c r="E13239" s="7"/>
      <c r="F13239" s="7"/>
      <c r="G13239" s="7"/>
      <c r="H13239" s="7"/>
      <c r="J13239" s="7"/>
      <c r="K13239" s="7"/>
      <c r="L13239" s="7"/>
      <c r="Q13239" s="7"/>
      <c r="S13239" s="7"/>
      <c r="T13239" s="7"/>
      <c r="Y13239" s="7"/>
      <c r="AA13239" s="7"/>
      <c r="AB13239" s="7"/>
      <c r="AG13239" s="7"/>
    </row>
    <row r="13240" spans="1:33">
      <c r="A13240" s="7"/>
      <c r="B13240" s="7"/>
      <c r="C13240" s="7"/>
      <c r="D13240" s="7"/>
      <c r="E13240" s="7"/>
      <c r="F13240" s="7"/>
      <c r="G13240" s="7"/>
      <c r="H13240" s="7"/>
      <c r="J13240" s="7"/>
      <c r="K13240" s="7"/>
      <c r="L13240" s="7"/>
      <c r="Q13240" s="7"/>
      <c r="S13240" s="7"/>
      <c r="T13240" s="7"/>
      <c r="Y13240" s="7"/>
      <c r="AA13240" s="7"/>
      <c r="AB13240" s="7"/>
      <c r="AG13240" s="7"/>
    </row>
    <row r="13241" spans="1:33">
      <c r="A13241" s="7"/>
      <c r="B13241" s="7"/>
      <c r="C13241" s="7"/>
      <c r="D13241" s="7"/>
      <c r="E13241" s="7"/>
      <c r="F13241" s="7"/>
      <c r="G13241" s="7"/>
      <c r="H13241" s="7"/>
      <c r="J13241" s="7"/>
      <c r="K13241" s="7"/>
      <c r="L13241" s="7"/>
      <c r="Q13241" s="7"/>
      <c r="S13241" s="7"/>
      <c r="T13241" s="7"/>
      <c r="Y13241" s="7"/>
      <c r="AA13241" s="7"/>
      <c r="AB13241" s="7"/>
      <c r="AG13241" s="7"/>
    </row>
    <row r="13242" spans="1:33">
      <c r="A13242" s="7"/>
      <c r="B13242" s="7"/>
      <c r="C13242" s="7"/>
      <c r="D13242" s="7"/>
      <c r="E13242" s="7"/>
      <c r="F13242" s="7"/>
      <c r="G13242" s="7"/>
      <c r="H13242" s="7"/>
      <c r="J13242" s="7"/>
      <c r="K13242" s="7"/>
      <c r="L13242" s="7"/>
      <c r="Q13242" s="7"/>
      <c r="S13242" s="7"/>
      <c r="T13242" s="7"/>
      <c r="Y13242" s="7"/>
      <c r="AA13242" s="7"/>
      <c r="AB13242" s="7"/>
      <c r="AG13242" s="7"/>
    </row>
    <row r="13243" spans="1:33">
      <c r="A13243" s="7"/>
      <c r="B13243" s="7"/>
      <c r="C13243" s="7"/>
      <c r="D13243" s="7"/>
      <c r="E13243" s="7"/>
      <c r="F13243" s="7"/>
      <c r="G13243" s="7"/>
      <c r="H13243" s="7"/>
      <c r="J13243" s="7"/>
      <c r="K13243" s="7"/>
      <c r="L13243" s="7"/>
      <c r="Q13243" s="7"/>
      <c r="S13243" s="7"/>
      <c r="T13243" s="7"/>
      <c r="Y13243" s="7"/>
      <c r="AA13243" s="7"/>
      <c r="AB13243" s="7"/>
      <c r="AG13243" s="7"/>
    </row>
    <row r="13244" spans="1:33">
      <c r="A13244" s="7"/>
      <c r="B13244" s="7"/>
      <c r="C13244" s="7"/>
      <c r="D13244" s="7"/>
      <c r="E13244" s="7"/>
      <c r="F13244" s="7"/>
      <c r="G13244" s="7"/>
      <c r="H13244" s="7"/>
      <c r="J13244" s="7"/>
      <c r="K13244" s="7"/>
      <c r="L13244" s="7"/>
      <c r="Q13244" s="7"/>
      <c r="S13244" s="7"/>
      <c r="T13244" s="7"/>
      <c r="Y13244" s="7"/>
      <c r="AA13244" s="7"/>
      <c r="AB13244" s="7"/>
      <c r="AG13244" s="7"/>
    </row>
    <row r="13245" spans="1:33">
      <c r="A13245" s="7"/>
      <c r="B13245" s="7"/>
      <c r="C13245" s="7"/>
      <c r="D13245" s="7"/>
      <c r="E13245" s="7"/>
      <c r="F13245" s="7"/>
      <c r="G13245" s="7"/>
      <c r="H13245" s="7"/>
      <c r="J13245" s="7"/>
      <c r="K13245" s="7"/>
      <c r="L13245" s="7"/>
      <c r="Q13245" s="7"/>
      <c r="S13245" s="7"/>
      <c r="T13245" s="7"/>
      <c r="Y13245" s="7"/>
      <c r="AA13245" s="7"/>
      <c r="AB13245" s="7"/>
      <c r="AG13245" s="7"/>
    </row>
    <row r="13246" spans="1:33">
      <c r="A13246" s="7"/>
      <c r="B13246" s="7"/>
      <c r="C13246" s="7"/>
      <c r="D13246" s="7"/>
      <c r="E13246" s="7"/>
      <c r="F13246" s="7"/>
      <c r="G13246" s="7"/>
      <c r="H13246" s="7"/>
      <c r="J13246" s="7"/>
      <c r="K13246" s="7"/>
      <c r="L13246" s="7"/>
      <c r="Q13246" s="7"/>
      <c r="S13246" s="7"/>
      <c r="T13246" s="7"/>
      <c r="Y13246" s="7"/>
      <c r="AA13246" s="7"/>
      <c r="AB13246" s="7"/>
      <c r="AG13246" s="7"/>
    </row>
    <row r="13247" spans="1:33">
      <c r="A13247" s="7"/>
      <c r="B13247" s="7"/>
      <c r="C13247" s="7"/>
      <c r="D13247" s="7"/>
      <c r="E13247" s="7"/>
      <c r="F13247" s="7"/>
      <c r="G13247" s="7"/>
      <c r="H13247" s="7"/>
      <c r="J13247" s="7"/>
      <c r="K13247" s="7"/>
      <c r="L13247" s="7"/>
      <c r="Q13247" s="7"/>
      <c r="S13247" s="7"/>
      <c r="T13247" s="7"/>
      <c r="Y13247" s="7"/>
      <c r="AA13247" s="7"/>
      <c r="AB13247" s="7"/>
      <c r="AG13247" s="7"/>
    </row>
    <row r="13248" spans="1:33">
      <c r="A13248" s="7"/>
      <c r="B13248" s="7"/>
      <c r="C13248" s="7"/>
      <c r="D13248" s="7"/>
      <c r="E13248" s="7"/>
      <c r="F13248" s="7"/>
      <c r="G13248" s="7"/>
      <c r="H13248" s="7"/>
      <c r="J13248" s="7"/>
      <c r="K13248" s="7"/>
      <c r="L13248" s="7"/>
      <c r="Q13248" s="7"/>
      <c r="S13248" s="7"/>
      <c r="T13248" s="7"/>
      <c r="Y13248" s="7"/>
      <c r="AA13248" s="7"/>
      <c r="AB13248" s="7"/>
      <c r="AG13248" s="7"/>
    </row>
    <row r="13249" spans="1:33">
      <c r="A13249" s="7"/>
      <c r="B13249" s="7"/>
      <c r="C13249" s="7"/>
      <c r="D13249" s="7"/>
      <c r="E13249" s="7"/>
      <c r="F13249" s="7"/>
      <c r="G13249" s="7"/>
      <c r="H13249" s="7"/>
      <c r="J13249" s="7"/>
      <c r="K13249" s="7"/>
      <c r="L13249" s="7"/>
      <c r="Q13249" s="7"/>
      <c r="S13249" s="7"/>
      <c r="T13249" s="7"/>
      <c r="Y13249" s="7"/>
      <c r="AA13249" s="7"/>
      <c r="AB13249" s="7"/>
      <c r="AG13249" s="7"/>
    </row>
    <row r="13250" spans="1:33">
      <c r="A13250" s="7"/>
      <c r="B13250" s="7"/>
      <c r="C13250" s="7"/>
      <c r="D13250" s="7"/>
      <c r="E13250" s="7"/>
      <c r="F13250" s="7"/>
      <c r="G13250" s="7"/>
      <c r="H13250" s="7"/>
      <c r="J13250" s="7"/>
      <c r="K13250" s="7"/>
      <c r="L13250" s="7"/>
      <c r="Q13250" s="7"/>
      <c r="S13250" s="7"/>
      <c r="T13250" s="7"/>
      <c r="Y13250" s="7"/>
      <c r="AA13250" s="7"/>
      <c r="AB13250" s="7"/>
      <c r="AG13250" s="7"/>
    </row>
    <row r="13251" spans="1:33">
      <c r="A13251" s="7"/>
      <c r="B13251" s="7"/>
      <c r="C13251" s="7"/>
      <c r="D13251" s="7"/>
      <c r="E13251" s="7"/>
      <c r="F13251" s="7"/>
      <c r="G13251" s="7"/>
      <c r="H13251" s="7"/>
      <c r="J13251" s="7"/>
      <c r="K13251" s="7"/>
      <c r="L13251" s="7"/>
      <c r="Q13251" s="7"/>
      <c r="S13251" s="7"/>
      <c r="T13251" s="7"/>
      <c r="Y13251" s="7"/>
      <c r="AA13251" s="7"/>
      <c r="AB13251" s="7"/>
      <c r="AG13251" s="7"/>
    </row>
    <row r="13252" spans="1:33">
      <c r="A13252" s="7"/>
      <c r="B13252" s="7"/>
      <c r="C13252" s="7"/>
      <c r="D13252" s="7"/>
      <c r="E13252" s="7"/>
      <c r="F13252" s="7"/>
      <c r="G13252" s="7"/>
      <c r="H13252" s="7"/>
      <c r="J13252" s="7"/>
      <c r="K13252" s="7"/>
      <c r="L13252" s="7"/>
      <c r="Q13252" s="7"/>
      <c r="S13252" s="7"/>
      <c r="T13252" s="7"/>
      <c r="Y13252" s="7"/>
      <c r="AA13252" s="7"/>
      <c r="AB13252" s="7"/>
      <c r="AG13252" s="7"/>
    </row>
    <row r="13253" spans="1:33">
      <c r="A13253" s="7"/>
      <c r="B13253" s="7"/>
      <c r="C13253" s="7"/>
      <c r="D13253" s="7"/>
      <c r="E13253" s="7"/>
      <c r="F13253" s="7"/>
      <c r="G13253" s="7"/>
      <c r="H13253" s="7"/>
      <c r="J13253" s="7"/>
      <c r="K13253" s="7"/>
      <c r="L13253" s="7"/>
      <c r="Q13253" s="7"/>
      <c r="S13253" s="7"/>
      <c r="T13253" s="7"/>
      <c r="Y13253" s="7"/>
      <c r="AA13253" s="7"/>
      <c r="AB13253" s="7"/>
      <c r="AG13253" s="7"/>
    </row>
    <row r="13254" spans="1:33">
      <c r="A13254" s="7"/>
      <c r="B13254" s="7"/>
      <c r="C13254" s="7"/>
      <c r="D13254" s="7"/>
      <c r="E13254" s="7"/>
      <c r="F13254" s="7"/>
      <c r="G13254" s="7"/>
      <c r="H13254" s="7"/>
      <c r="J13254" s="7"/>
      <c r="K13254" s="7"/>
      <c r="L13254" s="7"/>
      <c r="Q13254" s="7"/>
      <c r="S13254" s="7"/>
      <c r="T13254" s="7"/>
      <c r="Y13254" s="7"/>
      <c r="AA13254" s="7"/>
      <c r="AB13254" s="7"/>
      <c r="AG13254" s="7"/>
    </row>
    <row r="13255" spans="1:33">
      <c r="A13255" s="7"/>
      <c r="B13255" s="7"/>
      <c r="C13255" s="7"/>
      <c r="D13255" s="7"/>
      <c r="E13255" s="7"/>
      <c r="F13255" s="7"/>
      <c r="G13255" s="7"/>
      <c r="H13255" s="7"/>
      <c r="J13255" s="7"/>
      <c r="K13255" s="7"/>
      <c r="L13255" s="7"/>
      <c r="Q13255" s="7"/>
      <c r="S13255" s="7"/>
      <c r="T13255" s="7"/>
      <c r="Y13255" s="7"/>
      <c r="AA13255" s="7"/>
      <c r="AB13255" s="7"/>
      <c r="AG13255" s="7"/>
    </row>
    <row r="13256" spans="1:33">
      <c r="A13256" s="7"/>
      <c r="B13256" s="7"/>
      <c r="C13256" s="7"/>
      <c r="D13256" s="7"/>
      <c r="E13256" s="7"/>
      <c r="F13256" s="7"/>
      <c r="G13256" s="7"/>
      <c r="H13256" s="7"/>
      <c r="J13256" s="7"/>
      <c r="K13256" s="7"/>
      <c r="L13256" s="7"/>
      <c r="Q13256" s="7"/>
      <c r="S13256" s="7"/>
      <c r="T13256" s="7"/>
      <c r="Y13256" s="7"/>
      <c r="AA13256" s="7"/>
      <c r="AB13256" s="7"/>
      <c r="AG13256" s="7"/>
    </row>
    <row r="13257" spans="1:33">
      <c r="A13257" s="7"/>
      <c r="B13257" s="7"/>
      <c r="C13257" s="7"/>
      <c r="D13257" s="7"/>
      <c r="E13257" s="7"/>
      <c r="F13257" s="7"/>
      <c r="G13257" s="7"/>
      <c r="H13257" s="7"/>
      <c r="J13257" s="7"/>
      <c r="K13257" s="7"/>
      <c r="L13257" s="7"/>
      <c r="Q13257" s="7"/>
      <c r="S13257" s="7"/>
      <c r="T13257" s="7"/>
      <c r="Y13257" s="7"/>
      <c r="AA13257" s="7"/>
      <c r="AB13257" s="7"/>
      <c r="AG13257" s="7"/>
    </row>
    <row r="13258" spans="1:33">
      <c r="A13258" s="7"/>
      <c r="B13258" s="7"/>
      <c r="C13258" s="7"/>
      <c r="D13258" s="7"/>
      <c r="E13258" s="7"/>
      <c r="F13258" s="7"/>
      <c r="G13258" s="7"/>
      <c r="H13258" s="7"/>
      <c r="J13258" s="7"/>
      <c r="K13258" s="7"/>
      <c r="L13258" s="7"/>
      <c r="Q13258" s="7"/>
      <c r="S13258" s="7"/>
      <c r="T13258" s="7"/>
      <c r="Y13258" s="7"/>
      <c r="AA13258" s="7"/>
      <c r="AB13258" s="7"/>
      <c r="AG13258" s="7"/>
    </row>
    <row r="13259" spans="1:33">
      <c r="A13259" s="7"/>
      <c r="B13259" s="7"/>
      <c r="C13259" s="7"/>
      <c r="D13259" s="7"/>
      <c r="E13259" s="7"/>
      <c r="F13259" s="7"/>
      <c r="G13259" s="7"/>
      <c r="H13259" s="7"/>
      <c r="J13259" s="7"/>
      <c r="K13259" s="7"/>
      <c r="L13259" s="7"/>
      <c r="Q13259" s="7"/>
      <c r="S13259" s="7"/>
      <c r="T13259" s="7"/>
      <c r="Y13259" s="7"/>
      <c r="AA13259" s="7"/>
      <c r="AB13259" s="7"/>
      <c r="AG13259" s="7"/>
    </row>
    <row r="13260" spans="1:33">
      <c r="A13260" s="7"/>
      <c r="B13260" s="7"/>
      <c r="C13260" s="7"/>
      <c r="D13260" s="7"/>
      <c r="E13260" s="7"/>
      <c r="F13260" s="7"/>
      <c r="G13260" s="7"/>
      <c r="H13260" s="7"/>
      <c r="J13260" s="7"/>
      <c r="K13260" s="7"/>
      <c r="L13260" s="7"/>
      <c r="Q13260" s="7"/>
      <c r="S13260" s="7"/>
      <c r="T13260" s="7"/>
      <c r="Y13260" s="7"/>
      <c r="AA13260" s="7"/>
      <c r="AB13260" s="7"/>
      <c r="AG13260" s="7"/>
    </row>
    <row r="13261" spans="1:33">
      <c r="A13261" s="7"/>
      <c r="B13261" s="7"/>
      <c r="C13261" s="7"/>
      <c r="D13261" s="7"/>
      <c r="E13261" s="7"/>
      <c r="F13261" s="7"/>
      <c r="G13261" s="7"/>
      <c r="H13261" s="7"/>
      <c r="J13261" s="7"/>
      <c r="K13261" s="7"/>
      <c r="L13261" s="7"/>
      <c r="Q13261" s="7"/>
      <c r="S13261" s="7"/>
      <c r="T13261" s="7"/>
      <c r="Y13261" s="7"/>
      <c r="AA13261" s="7"/>
      <c r="AB13261" s="7"/>
      <c r="AG13261" s="7"/>
    </row>
    <row r="13262" spans="1:33">
      <c r="A13262" s="7"/>
      <c r="B13262" s="7"/>
      <c r="C13262" s="7"/>
      <c r="D13262" s="7"/>
      <c r="E13262" s="7"/>
      <c r="F13262" s="7"/>
      <c r="G13262" s="7"/>
      <c r="H13262" s="7"/>
      <c r="J13262" s="7"/>
      <c r="K13262" s="7"/>
      <c r="L13262" s="7"/>
      <c r="Q13262" s="7"/>
      <c r="S13262" s="7"/>
      <c r="T13262" s="7"/>
      <c r="Y13262" s="7"/>
      <c r="AA13262" s="7"/>
      <c r="AB13262" s="7"/>
      <c r="AG13262" s="7"/>
    </row>
    <row r="13263" spans="1:33">
      <c r="A13263" s="7"/>
      <c r="B13263" s="7"/>
      <c r="C13263" s="7"/>
      <c r="D13263" s="7"/>
      <c r="E13263" s="7"/>
      <c r="F13263" s="7"/>
      <c r="G13263" s="7"/>
      <c r="H13263" s="7"/>
      <c r="J13263" s="7"/>
      <c r="K13263" s="7"/>
      <c r="L13263" s="7"/>
      <c r="Q13263" s="7"/>
      <c r="S13263" s="7"/>
      <c r="T13263" s="7"/>
      <c r="Y13263" s="7"/>
      <c r="AA13263" s="7"/>
      <c r="AB13263" s="7"/>
      <c r="AG13263" s="7"/>
    </row>
    <row r="13264" spans="1:33">
      <c r="A13264" s="7"/>
      <c r="B13264" s="7"/>
      <c r="C13264" s="7"/>
      <c r="D13264" s="7"/>
      <c r="E13264" s="7"/>
      <c r="F13264" s="7"/>
      <c r="G13264" s="7"/>
      <c r="H13264" s="7"/>
      <c r="J13264" s="7"/>
      <c r="K13264" s="7"/>
      <c r="L13264" s="7"/>
      <c r="Q13264" s="7"/>
      <c r="S13264" s="7"/>
      <c r="T13264" s="7"/>
      <c r="Y13264" s="7"/>
      <c r="AA13264" s="7"/>
      <c r="AB13264" s="7"/>
      <c r="AG13264" s="7"/>
    </row>
    <row r="13265" spans="1:33">
      <c r="A13265" s="7"/>
      <c r="B13265" s="7"/>
      <c r="C13265" s="7"/>
      <c r="D13265" s="7"/>
      <c r="E13265" s="7"/>
      <c r="F13265" s="7"/>
      <c r="G13265" s="7"/>
      <c r="H13265" s="7"/>
      <c r="J13265" s="7"/>
      <c r="K13265" s="7"/>
      <c r="L13265" s="7"/>
      <c r="Q13265" s="7"/>
      <c r="S13265" s="7"/>
      <c r="T13265" s="7"/>
      <c r="Y13265" s="7"/>
      <c r="AA13265" s="7"/>
      <c r="AB13265" s="7"/>
      <c r="AG13265" s="7"/>
    </row>
    <row r="13266" spans="1:33">
      <c r="A13266" s="7"/>
      <c r="B13266" s="7"/>
      <c r="C13266" s="7"/>
      <c r="D13266" s="7"/>
      <c r="E13266" s="7"/>
      <c r="F13266" s="7"/>
      <c r="G13266" s="7"/>
      <c r="H13266" s="7"/>
      <c r="J13266" s="7"/>
      <c r="K13266" s="7"/>
      <c r="L13266" s="7"/>
      <c r="Q13266" s="7"/>
      <c r="S13266" s="7"/>
      <c r="T13266" s="7"/>
      <c r="Y13266" s="7"/>
      <c r="AA13266" s="7"/>
      <c r="AB13266" s="7"/>
      <c r="AG13266" s="7"/>
    </row>
    <row r="13267" spans="1:33">
      <c r="A13267" s="7"/>
      <c r="B13267" s="7"/>
      <c r="C13267" s="7"/>
      <c r="D13267" s="7"/>
      <c r="E13267" s="7"/>
      <c r="F13267" s="7"/>
      <c r="G13267" s="7"/>
      <c r="H13267" s="7"/>
      <c r="J13267" s="7"/>
      <c r="K13267" s="7"/>
      <c r="L13267" s="7"/>
      <c r="Q13267" s="7"/>
      <c r="S13267" s="7"/>
      <c r="T13267" s="7"/>
      <c r="Y13267" s="7"/>
      <c r="AA13267" s="7"/>
      <c r="AB13267" s="7"/>
      <c r="AG13267" s="7"/>
    </row>
    <row r="13268" spans="1:33">
      <c r="A13268" s="7"/>
      <c r="B13268" s="7"/>
      <c r="C13268" s="7"/>
      <c r="D13268" s="7"/>
      <c r="E13268" s="7"/>
      <c r="F13268" s="7"/>
      <c r="G13268" s="7"/>
      <c r="H13268" s="7"/>
      <c r="J13268" s="7"/>
      <c r="K13268" s="7"/>
      <c r="L13268" s="7"/>
      <c r="Q13268" s="7"/>
      <c r="S13268" s="7"/>
      <c r="T13268" s="7"/>
      <c r="Y13268" s="7"/>
      <c r="AA13268" s="7"/>
      <c r="AB13268" s="7"/>
      <c r="AG13268" s="7"/>
    </row>
    <row r="13269" spans="1:33">
      <c r="A13269" s="7"/>
      <c r="B13269" s="7"/>
      <c r="C13269" s="7"/>
      <c r="D13269" s="7"/>
      <c r="E13269" s="7"/>
      <c r="F13269" s="7"/>
      <c r="G13269" s="7"/>
      <c r="H13269" s="7"/>
      <c r="J13269" s="7"/>
      <c r="K13269" s="7"/>
      <c r="L13269" s="7"/>
      <c r="Q13269" s="7"/>
      <c r="S13269" s="7"/>
      <c r="T13269" s="7"/>
      <c r="Y13269" s="7"/>
      <c r="AA13269" s="7"/>
      <c r="AB13269" s="7"/>
      <c r="AG13269" s="7"/>
    </row>
    <row r="13270" spans="1:33">
      <c r="A13270" s="7"/>
      <c r="B13270" s="7"/>
      <c r="C13270" s="7"/>
      <c r="D13270" s="7"/>
      <c r="E13270" s="7"/>
      <c r="F13270" s="7"/>
      <c r="G13270" s="7"/>
      <c r="H13270" s="7"/>
      <c r="J13270" s="7"/>
      <c r="K13270" s="7"/>
      <c r="L13270" s="7"/>
      <c r="Q13270" s="7"/>
      <c r="S13270" s="7"/>
      <c r="T13270" s="7"/>
      <c r="Y13270" s="7"/>
      <c r="AA13270" s="7"/>
      <c r="AB13270" s="7"/>
      <c r="AG13270" s="7"/>
    </row>
    <row r="13271" spans="1:33">
      <c r="A13271" s="7"/>
      <c r="B13271" s="7"/>
      <c r="C13271" s="7"/>
      <c r="D13271" s="7"/>
      <c r="E13271" s="7"/>
      <c r="F13271" s="7"/>
      <c r="G13271" s="7"/>
      <c r="H13271" s="7"/>
      <c r="J13271" s="7"/>
      <c r="K13271" s="7"/>
      <c r="L13271" s="7"/>
      <c r="Q13271" s="7"/>
      <c r="S13271" s="7"/>
      <c r="T13271" s="7"/>
      <c r="Y13271" s="7"/>
      <c r="AA13271" s="7"/>
      <c r="AB13271" s="7"/>
      <c r="AG13271" s="7"/>
    </row>
    <row r="13272" spans="1:33">
      <c r="A13272" s="7"/>
      <c r="B13272" s="7"/>
      <c r="C13272" s="7"/>
      <c r="D13272" s="7"/>
      <c r="E13272" s="7"/>
      <c r="F13272" s="7"/>
      <c r="G13272" s="7"/>
      <c r="H13272" s="7"/>
      <c r="J13272" s="7"/>
      <c r="K13272" s="7"/>
      <c r="L13272" s="7"/>
      <c r="Q13272" s="7"/>
      <c r="S13272" s="7"/>
      <c r="T13272" s="7"/>
      <c r="Y13272" s="7"/>
      <c r="AA13272" s="7"/>
      <c r="AB13272" s="7"/>
      <c r="AG13272" s="7"/>
    </row>
    <row r="13273" spans="1:33">
      <c r="A13273" s="7"/>
      <c r="B13273" s="7"/>
      <c r="C13273" s="7"/>
      <c r="D13273" s="7"/>
      <c r="E13273" s="7"/>
      <c r="F13273" s="7"/>
      <c r="G13273" s="7"/>
      <c r="H13273" s="7"/>
      <c r="J13273" s="7"/>
      <c r="K13273" s="7"/>
      <c r="L13273" s="7"/>
      <c r="Q13273" s="7"/>
      <c r="S13273" s="7"/>
      <c r="T13273" s="7"/>
      <c r="Y13273" s="7"/>
      <c r="AA13273" s="7"/>
      <c r="AB13273" s="7"/>
      <c r="AG13273" s="7"/>
    </row>
    <row r="13274" spans="1:33">
      <c r="A13274" s="7"/>
      <c r="B13274" s="7"/>
      <c r="C13274" s="7"/>
      <c r="D13274" s="7"/>
      <c r="E13274" s="7"/>
      <c r="F13274" s="7"/>
      <c r="G13274" s="7"/>
      <c r="H13274" s="7"/>
      <c r="J13274" s="7"/>
      <c r="K13274" s="7"/>
      <c r="L13274" s="7"/>
      <c r="Q13274" s="7"/>
      <c r="S13274" s="7"/>
      <c r="T13274" s="7"/>
      <c r="Y13274" s="7"/>
      <c r="AA13274" s="7"/>
      <c r="AB13274" s="7"/>
      <c r="AG13274" s="7"/>
    </row>
    <row r="13275" spans="1:33">
      <c r="A13275" s="7"/>
      <c r="B13275" s="7"/>
      <c r="C13275" s="7"/>
      <c r="D13275" s="7"/>
      <c r="E13275" s="7"/>
      <c r="F13275" s="7"/>
      <c r="G13275" s="7"/>
      <c r="H13275" s="7"/>
      <c r="J13275" s="7"/>
      <c r="K13275" s="7"/>
      <c r="L13275" s="7"/>
      <c r="Q13275" s="7"/>
      <c r="S13275" s="7"/>
      <c r="T13275" s="7"/>
      <c r="Y13275" s="7"/>
      <c r="AA13275" s="7"/>
      <c r="AB13275" s="7"/>
      <c r="AG13275" s="7"/>
    </row>
    <row r="13276" spans="1:33">
      <c r="A13276" s="7"/>
      <c r="B13276" s="7"/>
      <c r="C13276" s="7"/>
      <c r="D13276" s="7"/>
      <c r="E13276" s="7"/>
      <c r="F13276" s="7"/>
      <c r="G13276" s="7"/>
      <c r="H13276" s="7"/>
      <c r="J13276" s="7"/>
      <c r="K13276" s="7"/>
      <c r="L13276" s="7"/>
      <c r="Q13276" s="7"/>
      <c r="S13276" s="7"/>
      <c r="T13276" s="7"/>
      <c r="Y13276" s="7"/>
      <c r="AA13276" s="7"/>
      <c r="AB13276" s="7"/>
      <c r="AG13276" s="7"/>
    </row>
    <row r="13277" spans="1:33">
      <c r="A13277" s="7"/>
      <c r="B13277" s="7"/>
      <c r="C13277" s="7"/>
      <c r="D13277" s="7"/>
      <c r="E13277" s="7"/>
      <c r="F13277" s="7"/>
      <c r="G13277" s="7"/>
      <c r="H13277" s="7"/>
      <c r="J13277" s="7"/>
      <c r="K13277" s="7"/>
      <c r="L13277" s="7"/>
      <c r="Q13277" s="7"/>
      <c r="S13277" s="7"/>
      <c r="T13277" s="7"/>
      <c r="Y13277" s="7"/>
      <c r="AA13277" s="7"/>
      <c r="AB13277" s="7"/>
      <c r="AG13277" s="7"/>
    </row>
    <row r="13278" spans="1:33">
      <c r="A13278" s="7"/>
      <c r="B13278" s="7"/>
      <c r="C13278" s="7"/>
      <c r="D13278" s="7"/>
      <c r="E13278" s="7"/>
      <c r="F13278" s="7"/>
      <c r="G13278" s="7"/>
      <c r="H13278" s="7"/>
      <c r="J13278" s="7"/>
      <c r="K13278" s="7"/>
      <c r="L13278" s="7"/>
      <c r="Q13278" s="7"/>
      <c r="S13278" s="7"/>
      <c r="T13278" s="7"/>
      <c r="Y13278" s="7"/>
      <c r="AA13278" s="7"/>
      <c r="AB13278" s="7"/>
      <c r="AG13278" s="7"/>
    </row>
    <row r="13279" spans="1:33">
      <c r="A13279" s="7"/>
      <c r="B13279" s="7"/>
      <c r="C13279" s="7"/>
      <c r="D13279" s="7"/>
      <c r="E13279" s="7"/>
      <c r="F13279" s="7"/>
      <c r="G13279" s="7"/>
      <c r="H13279" s="7"/>
      <c r="J13279" s="7"/>
      <c r="K13279" s="7"/>
      <c r="L13279" s="7"/>
      <c r="Q13279" s="7"/>
      <c r="S13279" s="7"/>
      <c r="T13279" s="7"/>
      <c r="Y13279" s="7"/>
      <c r="AA13279" s="7"/>
      <c r="AB13279" s="7"/>
      <c r="AG13279" s="7"/>
    </row>
    <row r="13280" spans="1:33">
      <c r="A13280" s="7"/>
      <c r="B13280" s="7"/>
      <c r="C13280" s="7"/>
      <c r="D13280" s="7"/>
      <c r="E13280" s="7"/>
      <c r="F13280" s="7"/>
      <c r="G13280" s="7"/>
      <c r="H13280" s="7"/>
      <c r="J13280" s="7"/>
      <c r="K13280" s="7"/>
      <c r="L13280" s="7"/>
      <c r="Q13280" s="7"/>
      <c r="S13280" s="7"/>
      <c r="T13280" s="7"/>
      <c r="Y13280" s="7"/>
      <c r="AA13280" s="7"/>
      <c r="AB13280" s="7"/>
      <c r="AG13280" s="7"/>
    </row>
    <row r="13281" spans="1:33">
      <c r="A13281" s="7"/>
      <c r="B13281" s="7"/>
      <c r="C13281" s="7"/>
      <c r="D13281" s="7"/>
      <c r="E13281" s="7"/>
      <c r="F13281" s="7"/>
      <c r="G13281" s="7"/>
      <c r="H13281" s="7"/>
      <c r="J13281" s="7"/>
      <c r="K13281" s="7"/>
      <c r="L13281" s="7"/>
      <c r="Q13281" s="7"/>
      <c r="S13281" s="7"/>
      <c r="T13281" s="7"/>
      <c r="Y13281" s="7"/>
      <c r="AA13281" s="7"/>
      <c r="AB13281" s="7"/>
      <c r="AG13281" s="7"/>
    </row>
    <row r="13282" spans="1:33">
      <c r="A13282" s="7"/>
      <c r="B13282" s="7"/>
      <c r="C13282" s="7"/>
      <c r="D13282" s="7"/>
      <c r="E13282" s="7"/>
      <c r="F13282" s="7"/>
      <c r="G13282" s="7"/>
      <c r="H13282" s="7"/>
      <c r="J13282" s="7"/>
      <c r="K13282" s="7"/>
      <c r="L13282" s="7"/>
      <c r="Q13282" s="7"/>
      <c r="S13282" s="7"/>
      <c r="T13282" s="7"/>
      <c r="Y13282" s="7"/>
      <c r="AA13282" s="7"/>
      <c r="AB13282" s="7"/>
      <c r="AG13282" s="7"/>
    </row>
    <row r="13283" spans="1:33">
      <c r="A13283" s="7"/>
      <c r="B13283" s="7"/>
      <c r="C13283" s="7"/>
      <c r="D13283" s="7"/>
      <c r="E13283" s="7"/>
      <c r="F13283" s="7"/>
      <c r="G13283" s="7"/>
      <c r="H13283" s="7"/>
      <c r="J13283" s="7"/>
      <c r="K13283" s="7"/>
      <c r="L13283" s="7"/>
      <c r="Q13283" s="7"/>
      <c r="S13283" s="7"/>
      <c r="T13283" s="7"/>
      <c r="Y13283" s="7"/>
      <c r="AA13283" s="7"/>
      <c r="AB13283" s="7"/>
      <c r="AG13283" s="7"/>
    </row>
    <row r="13284" spans="1:33">
      <c r="A13284" s="7"/>
      <c r="B13284" s="7"/>
      <c r="C13284" s="7"/>
      <c r="D13284" s="7"/>
      <c r="E13284" s="7"/>
      <c r="F13284" s="7"/>
      <c r="G13284" s="7"/>
      <c r="H13284" s="7"/>
      <c r="J13284" s="7"/>
      <c r="K13284" s="7"/>
      <c r="L13284" s="7"/>
      <c r="Q13284" s="7"/>
      <c r="S13284" s="7"/>
      <c r="T13284" s="7"/>
      <c r="Y13284" s="7"/>
      <c r="AA13284" s="7"/>
      <c r="AB13284" s="7"/>
      <c r="AG13284" s="7"/>
    </row>
    <row r="13285" spans="1:33">
      <c r="A13285" s="7"/>
      <c r="B13285" s="7"/>
      <c r="C13285" s="7"/>
      <c r="D13285" s="7"/>
      <c r="E13285" s="7"/>
      <c r="F13285" s="7"/>
      <c r="G13285" s="7"/>
      <c r="H13285" s="7"/>
      <c r="J13285" s="7"/>
      <c r="K13285" s="7"/>
      <c r="L13285" s="7"/>
      <c r="Q13285" s="7"/>
      <c r="S13285" s="7"/>
      <c r="T13285" s="7"/>
      <c r="Y13285" s="7"/>
      <c r="AA13285" s="7"/>
      <c r="AB13285" s="7"/>
      <c r="AG13285" s="7"/>
    </row>
    <row r="13286" spans="1:33">
      <c r="A13286" s="7"/>
      <c r="B13286" s="7"/>
      <c r="C13286" s="7"/>
      <c r="D13286" s="7"/>
      <c r="E13286" s="7"/>
      <c r="F13286" s="7"/>
      <c r="G13286" s="7"/>
      <c r="H13286" s="7"/>
      <c r="J13286" s="7"/>
      <c r="K13286" s="7"/>
      <c r="L13286" s="7"/>
      <c r="Q13286" s="7"/>
      <c r="S13286" s="7"/>
      <c r="T13286" s="7"/>
      <c r="Y13286" s="7"/>
      <c r="AA13286" s="7"/>
      <c r="AB13286" s="7"/>
      <c r="AG13286" s="7"/>
    </row>
    <row r="13287" spans="1:33">
      <c r="A13287" s="7"/>
      <c r="B13287" s="7"/>
      <c r="C13287" s="7"/>
      <c r="D13287" s="7"/>
      <c r="E13287" s="7"/>
      <c r="F13287" s="7"/>
      <c r="G13287" s="7"/>
      <c r="H13287" s="7"/>
      <c r="J13287" s="7"/>
      <c r="K13287" s="7"/>
      <c r="L13287" s="7"/>
      <c r="Q13287" s="7"/>
      <c r="S13287" s="7"/>
      <c r="T13287" s="7"/>
      <c r="Y13287" s="7"/>
      <c r="AA13287" s="7"/>
      <c r="AB13287" s="7"/>
      <c r="AG13287" s="7"/>
    </row>
    <row r="13288" spans="1:33">
      <c r="A13288" s="7"/>
      <c r="B13288" s="7"/>
      <c r="C13288" s="7"/>
      <c r="D13288" s="7"/>
      <c r="E13288" s="7"/>
      <c r="F13288" s="7"/>
      <c r="G13288" s="7"/>
      <c r="H13288" s="7"/>
      <c r="J13288" s="7"/>
      <c r="K13288" s="7"/>
      <c r="L13288" s="7"/>
      <c r="Q13288" s="7"/>
      <c r="S13288" s="7"/>
      <c r="T13288" s="7"/>
      <c r="Y13288" s="7"/>
      <c r="AA13288" s="7"/>
      <c r="AB13288" s="7"/>
      <c r="AG13288" s="7"/>
    </row>
    <row r="13289" spans="1:33">
      <c r="A13289" s="7"/>
      <c r="B13289" s="7"/>
      <c r="C13289" s="7"/>
      <c r="D13289" s="7"/>
      <c r="E13289" s="7"/>
      <c r="F13289" s="7"/>
      <c r="G13289" s="7"/>
      <c r="H13289" s="7"/>
      <c r="J13289" s="7"/>
      <c r="K13289" s="7"/>
      <c r="L13289" s="7"/>
      <c r="Q13289" s="7"/>
      <c r="S13289" s="7"/>
      <c r="T13289" s="7"/>
      <c r="Y13289" s="7"/>
      <c r="AA13289" s="7"/>
      <c r="AB13289" s="7"/>
      <c r="AG13289" s="7"/>
    </row>
    <row r="13290" spans="1:33">
      <c r="A13290" s="7"/>
      <c r="B13290" s="7"/>
      <c r="C13290" s="7"/>
      <c r="D13290" s="7"/>
      <c r="E13290" s="7"/>
      <c r="F13290" s="7"/>
      <c r="G13290" s="7"/>
      <c r="H13290" s="7"/>
      <c r="J13290" s="7"/>
      <c r="K13290" s="7"/>
      <c r="L13290" s="7"/>
      <c r="Q13290" s="7"/>
      <c r="S13290" s="7"/>
      <c r="T13290" s="7"/>
      <c r="Y13290" s="7"/>
      <c r="AA13290" s="7"/>
      <c r="AB13290" s="7"/>
      <c r="AG13290" s="7"/>
    </row>
    <row r="13291" spans="1:33">
      <c r="A13291" s="7"/>
      <c r="B13291" s="7"/>
      <c r="C13291" s="7"/>
      <c r="D13291" s="7"/>
      <c r="E13291" s="7"/>
      <c r="F13291" s="7"/>
      <c r="G13291" s="7"/>
      <c r="H13291" s="7"/>
      <c r="J13291" s="7"/>
      <c r="K13291" s="7"/>
      <c r="L13291" s="7"/>
      <c r="Q13291" s="7"/>
      <c r="S13291" s="7"/>
      <c r="T13291" s="7"/>
      <c r="Y13291" s="7"/>
      <c r="AA13291" s="7"/>
      <c r="AB13291" s="7"/>
      <c r="AG13291" s="7"/>
    </row>
    <row r="13292" spans="1:33">
      <c r="A13292" s="7"/>
      <c r="B13292" s="7"/>
      <c r="C13292" s="7"/>
      <c r="D13292" s="7"/>
      <c r="E13292" s="7"/>
      <c r="F13292" s="7"/>
      <c r="G13292" s="7"/>
      <c r="H13292" s="7"/>
      <c r="J13292" s="7"/>
      <c r="K13292" s="7"/>
      <c r="L13292" s="7"/>
      <c r="Q13292" s="7"/>
      <c r="S13292" s="7"/>
      <c r="T13292" s="7"/>
      <c r="Y13292" s="7"/>
      <c r="AA13292" s="7"/>
      <c r="AB13292" s="7"/>
      <c r="AG13292" s="7"/>
    </row>
    <row r="13293" spans="1:33">
      <c r="A13293" s="7"/>
      <c r="B13293" s="7"/>
      <c r="C13293" s="7"/>
      <c r="D13293" s="7"/>
      <c r="E13293" s="7"/>
      <c r="F13293" s="7"/>
      <c r="G13293" s="7"/>
      <c r="H13293" s="7"/>
      <c r="J13293" s="7"/>
      <c r="K13293" s="7"/>
      <c r="L13293" s="7"/>
      <c r="Q13293" s="7"/>
      <c r="S13293" s="7"/>
      <c r="T13293" s="7"/>
      <c r="Y13293" s="7"/>
      <c r="AA13293" s="7"/>
      <c r="AB13293" s="7"/>
      <c r="AG13293" s="7"/>
    </row>
    <row r="13294" spans="1:33">
      <c r="A13294" s="7"/>
      <c r="B13294" s="7"/>
      <c r="C13294" s="7"/>
      <c r="D13294" s="7"/>
      <c r="E13294" s="7"/>
      <c r="F13294" s="7"/>
      <c r="G13294" s="7"/>
      <c r="H13294" s="7"/>
      <c r="J13294" s="7"/>
      <c r="K13294" s="7"/>
      <c r="L13294" s="7"/>
      <c r="Q13294" s="7"/>
      <c r="S13294" s="7"/>
      <c r="T13294" s="7"/>
      <c r="Y13294" s="7"/>
      <c r="AA13294" s="7"/>
      <c r="AB13294" s="7"/>
      <c r="AG13294" s="7"/>
    </row>
    <row r="13295" spans="1:33">
      <c r="A13295" s="7"/>
      <c r="B13295" s="7"/>
      <c r="C13295" s="7"/>
      <c r="D13295" s="7"/>
      <c r="E13295" s="7"/>
      <c r="F13295" s="7"/>
      <c r="G13295" s="7"/>
      <c r="H13295" s="7"/>
      <c r="J13295" s="7"/>
      <c r="K13295" s="7"/>
      <c r="L13295" s="7"/>
      <c r="Q13295" s="7"/>
      <c r="S13295" s="7"/>
      <c r="T13295" s="7"/>
      <c r="Y13295" s="7"/>
      <c r="AA13295" s="7"/>
      <c r="AB13295" s="7"/>
      <c r="AG13295" s="7"/>
    </row>
    <row r="13296" spans="1:33">
      <c r="A13296" s="7"/>
      <c r="B13296" s="7"/>
      <c r="C13296" s="7"/>
      <c r="D13296" s="7"/>
      <c r="E13296" s="7"/>
      <c r="F13296" s="7"/>
      <c r="G13296" s="7"/>
      <c r="H13296" s="7"/>
      <c r="J13296" s="7"/>
      <c r="K13296" s="7"/>
      <c r="L13296" s="7"/>
      <c r="Q13296" s="7"/>
      <c r="S13296" s="7"/>
      <c r="T13296" s="7"/>
      <c r="Y13296" s="7"/>
      <c r="AA13296" s="7"/>
      <c r="AB13296" s="7"/>
      <c r="AG13296" s="7"/>
    </row>
    <row r="13297" spans="1:33">
      <c r="A13297" s="7"/>
      <c r="B13297" s="7"/>
      <c r="C13297" s="7"/>
      <c r="D13297" s="7"/>
      <c r="E13297" s="7"/>
      <c r="F13297" s="7"/>
      <c r="G13297" s="7"/>
      <c r="H13297" s="7"/>
      <c r="J13297" s="7"/>
      <c r="K13297" s="7"/>
      <c r="L13297" s="7"/>
      <c r="Q13297" s="7"/>
      <c r="S13297" s="7"/>
      <c r="T13297" s="7"/>
      <c r="Y13297" s="7"/>
      <c r="AA13297" s="7"/>
      <c r="AB13297" s="7"/>
      <c r="AG13297" s="7"/>
    </row>
    <row r="13298" spans="1:33">
      <c r="A13298" s="7"/>
      <c r="B13298" s="7"/>
      <c r="C13298" s="7"/>
      <c r="D13298" s="7"/>
      <c r="E13298" s="7"/>
      <c r="F13298" s="7"/>
      <c r="G13298" s="7"/>
      <c r="H13298" s="7"/>
      <c r="J13298" s="7"/>
      <c r="K13298" s="7"/>
      <c r="L13298" s="7"/>
      <c r="Q13298" s="7"/>
      <c r="S13298" s="7"/>
      <c r="T13298" s="7"/>
      <c r="Y13298" s="7"/>
      <c r="AA13298" s="7"/>
      <c r="AB13298" s="7"/>
      <c r="AG13298" s="7"/>
    </row>
    <row r="13299" spans="1:33">
      <c r="A13299" s="7"/>
      <c r="B13299" s="7"/>
      <c r="C13299" s="7"/>
      <c r="D13299" s="7"/>
      <c r="E13299" s="7"/>
      <c r="F13299" s="7"/>
      <c r="G13299" s="7"/>
      <c r="H13299" s="7"/>
      <c r="J13299" s="7"/>
      <c r="K13299" s="7"/>
      <c r="L13299" s="7"/>
      <c r="Q13299" s="7"/>
      <c r="S13299" s="7"/>
      <c r="T13299" s="7"/>
      <c r="Y13299" s="7"/>
      <c r="AA13299" s="7"/>
      <c r="AB13299" s="7"/>
      <c r="AG13299" s="7"/>
    </row>
    <row r="13300" spans="1:33">
      <c r="A13300" s="7"/>
      <c r="B13300" s="7"/>
      <c r="C13300" s="7"/>
      <c r="D13300" s="7"/>
      <c r="E13300" s="7"/>
      <c r="F13300" s="7"/>
      <c r="G13300" s="7"/>
      <c r="H13300" s="7"/>
      <c r="J13300" s="7"/>
      <c r="K13300" s="7"/>
      <c r="L13300" s="7"/>
      <c r="Q13300" s="7"/>
      <c r="S13300" s="7"/>
      <c r="T13300" s="7"/>
      <c r="Y13300" s="7"/>
      <c r="AA13300" s="7"/>
      <c r="AB13300" s="7"/>
      <c r="AG13300" s="7"/>
    </row>
    <row r="13301" spans="1:33">
      <c r="A13301" s="7"/>
      <c r="B13301" s="7"/>
      <c r="C13301" s="7"/>
      <c r="D13301" s="7"/>
      <c r="E13301" s="7"/>
      <c r="F13301" s="7"/>
      <c r="G13301" s="7"/>
      <c r="H13301" s="7"/>
      <c r="J13301" s="7"/>
      <c r="K13301" s="7"/>
      <c r="L13301" s="7"/>
      <c r="Q13301" s="7"/>
      <c r="S13301" s="7"/>
      <c r="T13301" s="7"/>
      <c r="Y13301" s="7"/>
      <c r="AA13301" s="7"/>
      <c r="AB13301" s="7"/>
      <c r="AG13301" s="7"/>
    </row>
    <row r="13302" spans="1:33">
      <c r="A13302" s="7"/>
      <c r="B13302" s="7"/>
      <c r="C13302" s="7"/>
      <c r="D13302" s="7"/>
      <c r="E13302" s="7"/>
      <c r="F13302" s="7"/>
      <c r="G13302" s="7"/>
      <c r="H13302" s="7"/>
      <c r="J13302" s="7"/>
      <c r="K13302" s="7"/>
      <c r="L13302" s="7"/>
      <c r="Q13302" s="7"/>
      <c r="S13302" s="7"/>
      <c r="T13302" s="7"/>
      <c r="Y13302" s="7"/>
      <c r="AA13302" s="7"/>
      <c r="AB13302" s="7"/>
      <c r="AG13302" s="7"/>
    </row>
    <row r="13303" spans="1:33">
      <c r="A13303" s="7"/>
      <c r="B13303" s="7"/>
      <c r="C13303" s="7"/>
      <c r="D13303" s="7"/>
      <c r="E13303" s="7"/>
      <c r="F13303" s="7"/>
      <c r="G13303" s="7"/>
      <c r="H13303" s="7"/>
      <c r="J13303" s="7"/>
      <c r="K13303" s="7"/>
      <c r="L13303" s="7"/>
      <c r="Q13303" s="7"/>
      <c r="S13303" s="7"/>
      <c r="T13303" s="7"/>
      <c r="Y13303" s="7"/>
      <c r="AA13303" s="7"/>
      <c r="AB13303" s="7"/>
      <c r="AG13303" s="7"/>
    </row>
    <row r="13304" spans="1:33">
      <c r="A13304" s="7"/>
      <c r="B13304" s="7"/>
      <c r="C13304" s="7"/>
      <c r="D13304" s="7"/>
      <c r="E13304" s="7"/>
      <c r="F13304" s="7"/>
      <c r="G13304" s="7"/>
      <c r="H13304" s="7"/>
      <c r="J13304" s="7"/>
      <c r="K13304" s="7"/>
      <c r="L13304" s="7"/>
      <c r="Q13304" s="7"/>
      <c r="S13304" s="7"/>
      <c r="T13304" s="7"/>
      <c r="Y13304" s="7"/>
      <c r="AA13304" s="7"/>
      <c r="AB13304" s="7"/>
      <c r="AG13304" s="7"/>
    </row>
    <row r="13305" spans="1:33">
      <c r="A13305" s="7"/>
      <c r="B13305" s="7"/>
      <c r="C13305" s="7"/>
      <c r="D13305" s="7"/>
      <c r="E13305" s="7"/>
      <c r="F13305" s="7"/>
      <c r="G13305" s="7"/>
      <c r="H13305" s="7"/>
      <c r="J13305" s="7"/>
      <c r="K13305" s="7"/>
      <c r="L13305" s="7"/>
      <c r="Q13305" s="7"/>
      <c r="S13305" s="7"/>
      <c r="T13305" s="7"/>
      <c r="Y13305" s="7"/>
      <c r="AA13305" s="7"/>
      <c r="AB13305" s="7"/>
      <c r="AG13305" s="7"/>
    </row>
    <row r="13306" spans="1:33">
      <c r="A13306" s="7"/>
      <c r="B13306" s="7"/>
      <c r="C13306" s="7"/>
      <c r="D13306" s="7"/>
      <c r="E13306" s="7"/>
      <c r="F13306" s="7"/>
      <c r="G13306" s="7"/>
      <c r="H13306" s="7"/>
      <c r="J13306" s="7"/>
      <c r="K13306" s="7"/>
      <c r="L13306" s="7"/>
      <c r="Q13306" s="7"/>
      <c r="S13306" s="7"/>
      <c r="T13306" s="7"/>
      <c r="Y13306" s="7"/>
      <c r="AA13306" s="7"/>
      <c r="AB13306" s="7"/>
      <c r="AG13306" s="7"/>
    </row>
    <row r="13307" spans="1:33">
      <c r="A13307" s="7"/>
      <c r="B13307" s="7"/>
      <c r="C13307" s="7"/>
      <c r="D13307" s="7"/>
      <c r="E13307" s="7"/>
      <c r="F13307" s="7"/>
      <c r="G13307" s="7"/>
      <c r="H13307" s="7"/>
      <c r="J13307" s="7"/>
      <c r="K13307" s="7"/>
      <c r="L13307" s="7"/>
      <c r="Q13307" s="7"/>
      <c r="S13307" s="7"/>
      <c r="T13307" s="7"/>
      <c r="Y13307" s="7"/>
      <c r="AA13307" s="7"/>
      <c r="AB13307" s="7"/>
      <c r="AG13307" s="7"/>
    </row>
    <row r="13308" spans="1:33">
      <c r="A13308" s="7"/>
      <c r="B13308" s="7"/>
      <c r="C13308" s="7"/>
      <c r="D13308" s="7"/>
      <c r="E13308" s="7"/>
      <c r="F13308" s="7"/>
      <c r="G13308" s="7"/>
      <c r="H13308" s="7"/>
      <c r="J13308" s="7"/>
      <c r="K13308" s="7"/>
      <c r="L13308" s="7"/>
      <c r="Q13308" s="7"/>
      <c r="S13308" s="7"/>
      <c r="T13308" s="7"/>
      <c r="Y13308" s="7"/>
      <c r="AA13308" s="7"/>
      <c r="AB13308" s="7"/>
      <c r="AG13308" s="7"/>
    </row>
    <row r="13309" spans="1:33">
      <c r="A13309" s="7"/>
      <c r="B13309" s="7"/>
      <c r="C13309" s="7"/>
      <c r="D13309" s="7"/>
      <c r="E13309" s="7"/>
      <c r="F13309" s="7"/>
      <c r="G13309" s="7"/>
      <c r="H13309" s="7"/>
      <c r="J13309" s="7"/>
      <c r="K13309" s="7"/>
      <c r="L13309" s="7"/>
      <c r="Q13309" s="7"/>
      <c r="S13309" s="7"/>
      <c r="T13309" s="7"/>
      <c r="Y13309" s="7"/>
      <c r="AA13309" s="7"/>
      <c r="AB13309" s="7"/>
      <c r="AG13309" s="7"/>
    </row>
    <row r="13310" spans="1:33">
      <c r="A13310" s="7"/>
      <c r="B13310" s="7"/>
      <c r="C13310" s="7"/>
      <c r="D13310" s="7"/>
      <c r="E13310" s="7"/>
      <c r="F13310" s="7"/>
      <c r="G13310" s="7"/>
      <c r="H13310" s="7"/>
      <c r="J13310" s="7"/>
      <c r="K13310" s="7"/>
      <c r="L13310" s="7"/>
      <c r="Q13310" s="7"/>
      <c r="S13310" s="7"/>
      <c r="T13310" s="7"/>
      <c r="Y13310" s="7"/>
      <c r="AA13310" s="7"/>
      <c r="AB13310" s="7"/>
      <c r="AG13310" s="7"/>
    </row>
    <row r="13311" spans="1:33">
      <c r="A13311" s="7"/>
      <c r="B13311" s="7"/>
      <c r="C13311" s="7"/>
      <c r="D13311" s="7"/>
      <c r="E13311" s="7"/>
      <c r="F13311" s="7"/>
      <c r="G13311" s="7"/>
      <c r="H13311" s="7"/>
      <c r="J13311" s="7"/>
      <c r="K13311" s="7"/>
      <c r="L13311" s="7"/>
      <c r="Q13311" s="7"/>
      <c r="S13311" s="7"/>
      <c r="T13311" s="7"/>
      <c r="Y13311" s="7"/>
      <c r="AA13311" s="7"/>
      <c r="AB13311" s="7"/>
      <c r="AG13311" s="7"/>
    </row>
    <row r="13312" spans="1:33">
      <c r="A13312" s="7"/>
      <c r="B13312" s="7"/>
      <c r="C13312" s="7"/>
      <c r="D13312" s="7"/>
      <c r="E13312" s="7"/>
      <c r="F13312" s="7"/>
      <c r="G13312" s="7"/>
      <c r="H13312" s="7"/>
      <c r="J13312" s="7"/>
      <c r="K13312" s="7"/>
      <c r="L13312" s="7"/>
      <c r="Q13312" s="7"/>
      <c r="S13312" s="7"/>
      <c r="T13312" s="7"/>
      <c r="Y13312" s="7"/>
      <c r="AA13312" s="7"/>
      <c r="AB13312" s="7"/>
      <c r="AG13312" s="7"/>
    </row>
    <row r="13313" spans="1:33">
      <c r="A13313" s="7"/>
      <c r="B13313" s="7"/>
      <c r="C13313" s="7"/>
      <c r="D13313" s="7"/>
      <c r="E13313" s="7"/>
      <c r="F13313" s="7"/>
      <c r="G13313" s="7"/>
      <c r="H13313" s="7"/>
      <c r="J13313" s="7"/>
      <c r="K13313" s="7"/>
      <c r="L13313" s="7"/>
      <c r="Q13313" s="7"/>
      <c r="S13313" s="7"/>
      <c r="T13313" s="7"/>
      <c r="Y13313" s="7"/>
      <c r="AA13313" s="7"/>
      <c r="AB13313" s="7"/>
      <c r="AG13313" s="7"/>
    </row>
    <row r="13314" spans="1:33">
      <c r="A13314" s="7"/>
      <c r="B13314" s="7"/>
      <c r="C13314" s="7"/>
      <c r="D13314" s="7"/>
      <c r="E13314" s="7"/>
      <c r="F13314" s="7"/>
      <c r="G13314" s="7"/>
      <c r="H13314" s="7"/>
      <c r="J13314" s="7"/>
      <c r="K13314" s="7"/>
      <c r="L13314" s="7"/>
      <c r="Q13314" s="7"/>
      <c r="S13314" s="7"/>
      <c r="T13314" s="7"/>
      <c r="Y13314" s="7"/>
      <c r="AA13314" s="7"/>
      <c r="AB13314" s="7"/>
      <c r="AG13314" s="7"/>
    </row>
    <row r="13315" spans="1:33">
      <c r="A13315" s="7"/>
      <c r="B13315" s="7"/>
      <c r="C13315" s="7"/>
      <c r="D13315" s="7"/>
      <c r="E13315" s="7"/>
      <c r="F13315" s="7"/>
      <c r="G13315" s="7"/>
      <c r="H13315" s="7"/>
      <c r="J13315" s="7"/>
      <c r="K13315" s="7"/>
      <c r="L13315" s="7"/>
      <c r="Q13315" s="7"/>
      <c r="S13315" s="7"/>
      <c r="T13315" s="7"/>
      <c r="Y13315" s="7"/>
      <c r="AA13315" s="7"/>
      <c r="AB13315" s="7"/>
      <c r="AG13315" s="7"/>
    </row>
    <row r="13316" spans="1:33">
      <c r="A13316" s="7"/>
      <c r="B13316" s="7"/>
      <c r="C13316" s="7"/>
      <c r="D13316" s="7"/>
      <c r="E13316" s="7"/>
      <c r="F13316" s="7"/>
      <c r="G13316" s="7"/>
      <c r="H13316" s="7"/>
      <c r="J13316" s="7"/>
      <c r="K13316" s="7"/>
      <c r="L13316" s="7"/>
      <c r="Q13316" s="7"/>
      <c r="S13316" s="7"/>
      <c r="T13316" s="7"/>
      <c r="Y13316" s="7"/>
      <c r="AA13316" s="7"/>
      <c r="AB13316" s="7"/>
      <c r="AG13316" s="7"/>
    </row>
    <row r="13317" spans="1:33">
      <c r="A13317" s="7"/>
      <c r="B13317" s="7"/>
      <c r="C13317" s="7"/>
      <c r="D13317" s="7"/>
      <c r="E13317" s="7"/>
      <c r="F13317" s="7"/>
      <c r="G13317" s="7"/>
      <c r="H13317" s="7"/>
      <c r="J13317" s="7"/>
      <c r="K13317" s="7"/>
      <c r="L13317" s="7"/>
      <c r="Q13317" s="7"/>
      <c r="S13317" s="7"/>
      <c r="T13317" s="7"/>
      <c r="Y13317" s="7"/>
      <c r="AA13317" s="7"/>
      <c r="AB13317" s="7"/>
      <c r="AG13317" s="7"/>
    </row>
    <row r="13318" spans="1:33">
      <c r="A13318" s="7"/>
      <c r="B13318" s="7"/>
      <c r="C13318" s="7"/>
      <c r="D13318" s="7"/>
      <c r="E13318" s="7"/>
      <c r="F13318" s="7"/>
      <c r="G13318" s="7"/>
      <c r="H13318" s="7"/>
      <c r="J13318" s="7"/>
      <c r="K13318" s="7"/>
      <c r="L13318" s="7"/>
      <c r="Q13318" s="7"/>
      <c r="S13318" s="7"/>
      <c r="T13318" s="7"/>
      <c r="Y13318" s="7"/>
      <c r="AA13318" s="7"/>
      <c r="AB13318" s="7"/>
      <c r="AG13318" s="7"/>
    </row>
    <row r="13319" spans="1:33">
      <c r="A13319" s="7"/>
      <c r="B13319" s="7"/>
      <c r="C13319" s="7"/>
      <c r="D13319" s="7"/>
      <c r="E13319" s="7"/>
      <c r="F13319" s="7"/>
      <c r="G13319" s="7"/>
      <c r="H13319" s="7"/>
      <c r="J13319" s="7"/>
      <c r="K13319" s="7"/>
      <c r="L13319" s="7"/>
      <c r="Q13319" s="7"/>
      <c r="S13319" s="7"/>
      <c r="T13319" s="7"/>
      <c r="Y13319" s="7"/>
      <c r="AA13319" s="7"/>
      <c r="AB13319" s="7"/>
      <c r="AG13319" s="7"/>
    </row>
    <row r="13320" spans="1:33">
      <c r="A13320" s="7"/>
      <c r="B13320" s="7"/>
      <c r="C13320" s="7"/>
      <c r="D13320" s="7"/>
      <c r="E13320" s="7"/>
      <c r="F13320" s="7"/>
      <c r="G13320" s="7"/>
      <c r="H13320" s="7"/>
      <c r="J13320" s="7"/>
      <c r="K13320" s="7"/>
      <c r="L13320" s="7"/>
      <c r="Q13320" s="7"/>
      <c r="S13320" s="7"/>
      <c r="T13320" s="7"/>
      <c r="Y13320" s="7"/>
      <c r="AA13320" s="7"/>
      <c r="AB13320" s="7"/>
      <c r="AG13320" s="7"/>
    </row>
    <row r="13321" spans="1:33">
      <c r="A13321" s="7"/>
      <c r="B13321" s="7"/>
      <c r="C13321" s="7"/>
      <c r="D13321" s="7"/>
      <c r="E13321" s="7"/>
      <c r="F13321" s="7"/>
      <c r="G13321" s="7"/>
      <c r="H13321" s="7"/>
      <c r="J13321" s="7"/>
      <c r="K13321" s="7"/>
      <c r="L13321" s="7"/>
      <c r="Q13321" s="7"/>
      <c r="S13321" s="7"/>
      <c r="T13321" s="7"/>
      <c r="Y13321" s="7"/>
      <c r="AA13321" s="7"/>
      <c r="AB13321" s="7"/>
      <c r="AG13321" s="7"/>
    </row>
    <row r="13322" spans="1:33">
      <c r="A13322" s="7"/>
      <c r="B13322" s="7"/>
      <c r="C13322" s="7"/>
      <c r="D13322" s="7"/>
      <c r="E13322" s="7"/>
      <c r="F13322" s="7"/>
      <c r="G13322" s="7"/>
      <c r="H13322" s="7"/>
      <c r="J13322" s="7"/>
      <c r="K13322" s="7"/>
      <c r="L13322" s="7"/>
      <c r="Q13322" s="7"/>
      <c r="S13322" s="7"/>
      <c r="T13322" s="7"/>
      <c r="Y13322" s="7"/>
      <c r="AA13322" s="7"/>
      <c r="AB13322" s="7"/>
      <c r="AG13322" s="7"/>
    </row>
    <row r="13323" spans="1:33">
      <c r="A13323" s="7"/>
      <c r="B13323" s="7"/>
      <c r="C13323" s="7"/>
      <c r="D13323" s="7"/>
      <c r="E13323" s="7"/>
      <c r="F13323" s="7"/>
      <c r="G13323" s="7"/>
      <c r="H13323" s="7"/>
      <c r="J13323" s="7"/>
      <c r="K13323" s="7"/>
      <c r="L13323" s="7"/>
      <c r="Q13323" s="7"/>
      <c r="S13323" s="7"/>
      <c r="T13323" s="7"/>
      <c r="Y13323" s="7"/>
      <c r="AA13323" s="7"/>
      <c r="AB13323" s="7"/>
      <c r="AG13323" s="7"/>
    </row>
    <row r="13324" spans="1:33">
      <c r="A13324" s="7"/>
      <c r="B13324" s="7"/>
      <c r="C13324" s="7"/>
      <c r="D13324" s="7"/>
      <c r="E13324" s="7"/>
      <c r="F13324" s="7"/>
      <c r="G13324" s="7"/>
      <c r="H13324" s="7"/>
      <c r="J13324" s="7"/>
      <c r="K13324" s="7"/>
      <c r="L13324" s="7"/>
      <c r="Q13324" s="7"/>
      <c r="S13324" s="7"/>
      <c r="T13324" s="7"/>
      <c r="Y13324" s="7"/>
      <c r="AA13324" s="7"/>
      <c r="AB13324" s="7"/>
      <c r="AG13324" s="7"/>
    </row>
    <row r="13325" spans="1:33">
      <c r="A13325" s="7"/>
      <c r="B13325" s="7"/>
      <c r="C13325" s="7"/>
      <c r="D13325" s="7"/>
      <c r="E13325" s="7"/>
      <c r="F13325" s="7"/>
      <c r="G13325" s="7"/>
      <c r="H13325" s="7"/>
      <c r="J13325" s="7"/>
      <c r="K13325" s="7"/>
      <c r="L13325" s="7"/>
      <c r="Q13325" s="7"/>
      <c r="S13325" s="7"/>
      <c r="T13325" s="7"/>
      <c r="Y13325" s="7"/>
      <c r="AA13325" s="7"/>
      <c r="AB13325" s="7"/>
      <c r="AG13325" s="7"/>
    </row>
    <row r="13326" spans="1:33">
      <c r="A13326" s="7"/>
      <c r="B13326" s="7"/>
      <c r="C13326" s="7"/>
      <c r="D13326" s="7"/>
      <c r="E13326" s="7"/>
      <c r="F13326" s="7"/>
      <c r="G13326" s="7"/>
      <c r="H13326" s="7"/>
      <c r="J13326" s="7"/>
      <c r="K13326" s="7"/>
      <c r="L13326" s="7"/>
      <c r="Q13326" s="7"/>
      <c r="S13326" s="7"/>
      <c r="T13326" s="7"/>
      <c r="Y13326" s="7"/>
      <c r="AA13326" s="7"/>
      <c r="AB13326" s="7"/>
      <c r="AG13326" s="7"/>
    </row>
    <row r="13327" spans="1:33">
      <c r="A13327" s="7"/>
      <c r="B13327" s="7"/>
      <c r="C13327" s="7"/>
      <c r="D13327" s="7"/>
      <c r="E13327" s="7"/>
      <c r="F13327" s="7"/>
      <c r="G13327" s="7"/>
      <c r="H13327" s="7"/>
      <c r="J13327" s="7"/>
      <c r="K13327" s="7"/>
      <c r="L13327" s="7"/>
      <c r="Q13327" s="7"/>
      <c r="S13327" s="7"/>
      <c r="T13327" s="7"/>
      <c r="Y13327" s="7"/>
      <c r="AA13327" s="7"/>
      <c r="AB13327" s="7"/>
      <c r="AG13327" s="7"/>
    </row>
    <row r="13328" spans="1:33">
      <c r="A13328" s="7"/>
      <c r="B13328" s="7"/>
      <c r="C13328" s="7"/>
      <c r="D13328" s="7"/>
      <c r="E13328" s="7"/>
      <c r="F13328" s="7"/>
      <c r="G13328" s="7"/>
      <c r="H13328" s="7"/>
      <c r="J13328" s="7"/>
      <c r="K13328" s="7"/>
      <c r="L13328" s="7"/>
      <c r="Q13328" s="7"/>
      <c r="S13328" s="7"/>
      <c r="T13328" s="7"/>
      <c r="Y13328" s="7"/>
      <c r="AA13328" s="7"/>
      <c r="AB13328" s="7"/>
      <c r="AG13328" s="7"/>
    </row>
    <row r="13329" spans="1:33">
      <c r="A13329" s="7"/>
      <c r="B13329" s="7"/>
      <c r="C13329" s="7"/>
      <c r="D13329" s="7"/>
      <c r="E13329" s="7"/>
      <c r="F13329" s="7"/>
      <c r="G13329" s="7"/>
      <c r="H13329" s="7"/>
      <c r="J13329" s="7"/>
      <c r="K13329" s="7"/>
      <c r="L13329" s="7"/>
      <c r="Q13329" s="7"/>
      <c r="S13329" s="7"/>
      <c r="T13329" s="7"/>
      <c r="Y13329" s="7"/>
      <c r="AA13329" s="7"/>
      <c r="AB13329" s="7"/>
      <c r="AG13329" s="7"/>
    </row>
    <row r="13330" spans="1:33">
      <c r="A13330" s="7"/>
      <c r="B13330" s="7"/>
      <c r="C13330" s="7"/>
      <c r="D13330" s="7"/>
      <c r="E13330" s="7"/>
      <c r="F13330" s="7"/>
      <c r="G13330" s="7"/>
      <c r="H13330" s="7"/>
      <c r="J13330" s="7"/>
      <c r="K13330" s="7"/>
      <c r="L13330" s="7"/>
      <c r="Q13330" s="7"/>
      <c r="S13330" s="7"/>
      <c r="T13330" s="7"/>
      <c r="Y13330" s="7"/>
      <c r="AA13330" s="7"/>
      <c r="AB13330" s="7"/>
      <c r="AG13330" s="7"/>
    </row>
    <row r="13331" spans="1:33">
      <c r="A13331" s="7"/>
      <c r="B13331" s="7"/>
      <c r="C13331" s="7"/>
      <c r="D13331" s="7"/>
      <c r="E13331" s="7"/>
      <c r="F13331" s="7"/>
      <c r="G13331" s="7"/>
      <c r="H13331" s="7"/>
      <c r="J13331" s="7"/>
      <c r="K13331" s="7"/>
      <c r="L13331" s="7"/>
      <c r="Q13331" s="7"/>
      <c r="S13331" s="7"/>
      <c r="T13331" s="7"/>
      <c r="Y13331" s="7"/>
      <c r="AA13331" s="7"/>
      <c r="AB13331" s="7"/>
      <c r="AG13331" s="7"/>
    </row>
    <row r="13332" spans="1:33">
      <c r="A13332" s="7"/>
      <c r="B13332" s="7"/>
      <c r="C13332" s="7"/>
      <c r="D13332" s="7"/>
      <c r="E13332" s="7"/>
      <c r="F13332" s="7"/>
      <c r="G13332" s="7"/>
      <c r="H13332" s="7"/>
      <c r="J13332" s="7"/>
      <c r="K13332" s="7"/>
      <c r="L13332" s="7"/>
      <c r="Q13332" s="7"/>
      <c r="S13332" s="7"/>
      <c r="T13332" s="7"/>
      <c r="Y13332" s="7"/>
      <c r="AA13332" s="7"/>
      <c r="AB13332" s="7"/>
      <c r="AG13332" s="7"/>
    </row>
    <row r="13333" spans="1:33">
      <c r="A13333" s="7"/>
      <c r="B13333" s="7"/>
      <c r="C13333" s="7"/>
      <c r="D13333" s="7"/>
      <c r="E13333" s="7"/>
      <c r="F13333" s="7"/>
      <c r="G13333" s="7"/>
      <c r="H13333" s="7"/>
      <c r="J13333" s="7"/>
      <c r="K13333" s="7"/>
      <c r="L13333" s="7"/>
      <c r="Q13333" s="7"/>
      <c r="S13333" s="7"/>
      <c r="T13333" s="7"/>
      <c r="Y13333" s="7"/>
      <c r="AA13333" s="7"/>
      <c r="AB13333" s="7"/>
      <c r="AG13333" s="7"/>
    </row>
    <row r="13334" spans="1:33">
      <c r="A13334" s="7"/>
      <c r="B13334" s="7"/>
      <c r="C13334" s="7"/>
      <c r="D13334" s="7"/>
      <c r="E13334" s="7"/>
      <c r="F13334" s="7"/>
      <c r="G13334" s="7"/>
      <c r="H13334" s="7"/>
      <c r="J13334" s="7"/>
      <c r="K13334" s="7"/>
      <c r="L13334" s="7"/>
      <c r="Q13334" s="7"/>
      <c r="S13334" s="7"/>
      <c r="T13334" s="7"/>
      <c r="Y13334" s="7"/>
      <c r="AA13334" s="7"/>
      <c r="AB13334" s="7"/>
      <c r="AG13334" s="7"/>
    </row>
    <row r="13335" spans="1:33">
      <c r="A13335" s="7"/>
      <c r="B13335" s="7"/>
      <c r="C13335" s="7"/>
      <c r="D13335" s="7"/>
      <c r="E13335" s="7"/>
      <c r="F13335" s="7"/>
      <c r="G13335" s="7"/>
      <c r="H13335" s="7"/>
      <c r="J13335" s="7"/>
      <c r="K13335" s="7"/>
      <c r="L13335" s="7"/>
      <c r="Q13335" s="7"/>
      <c r="S13335" s="7"/>
      <c r="T13335" s="7"/>
      <c r="Y13335" s="7"/>
      <c r="AA13335" s="7"/>
      <c r="AB13335" s="7"/>
      <c r="AG13335" s="7"/>
    </row>
    <row r="13336" spans="1:33">
      <c r="A13336" s="7"/>
      <c r="B13336" s="7"/>
      <c r="C13336" s="7"/>
      <c r="D13336" s="7"/>
      <c r="E13336" s="7"/>
      <c r="F13336" s="7"/>
      <c r="G13336" s="7"/>
      <c r="H13336" s="7"/>
      <c r="J13336" s="7"/>
      <c r="K13336" s="7"/>
      <c r="L13336" s="7"/>
      <c r="Q13336" s="7"/>
      <c r="S13336" s="7"/>
      <c r="T13336" s="7"/>
      <c r="Y13336" s="7"/>
      <c r="AA13336" s="7"/>
      <c r="AB13336" s="7"/>
      <c r="AG13336" s="7"/>
    </row>
    <row r="13337" spans="1:33">
      <c r="A13337" s="7"/>
      <c r="B13337" s="7"/>
      <c r="C13337" s="7"/>
      <c r="D13337" s="7"/>
      <c r="E13337" s="7"/>
      <c r="F13337" s="7"/>
      <c r="G13337" s="7"/>
      <c r="H13337" s="7"/>
      <c r="J13337" s="7"/>
      <c r="K13337" s="7"/>
      <c r="L13337" s="7"/>
      <c r="Q13337" s="7"/>
      <c r="S13337" s="7"/>
      <c r="T13337" s="7"/>
      <c r="Y13337" s="7"/>
      <c r="AA13337" s="7"/>
      <c r="AB13337" s="7"/>
      <c r="AG13337" s="7"/>
    </row>
    <row r="13338" spans="1:33">
      <c r="A13338" s="7"/>
      <c r="B13338" s="7"/>
      <c r="C13338" s="7"/>
      <c r="D13338" s="7"/>
      <c r="E13338" s="7"/>
      <c r="F13338" s="7"/>
      <c r="G13338" s="7"/>
      <c r="H13338" s="7"/>
      <c r="J13338" s="7"/>
      <c r="K13338" s="7"/>
      <c r="L13338" s="7"/>
      <c r="Q13338" s="7"/>
      <c r="S13338" s="7"/>
      <c r="T13338" s="7"/>
      <c r="Y13338" s="7"/>
      <c r="AA13338" s="7"/>
      <c r="AB13338" s="7"/>
      <c r="AG13338" s="7"/>
    </row>
    <row r="13339" spans="1:33">
      <c r="A13339" s="7"/>
      <c r="B13339" s="7"/>
      <c r="C13339" s="7"/>
      <c r="D13339" s="7"/>
      <c r="E13339" s="7"/>
      <c r="F13339" s="7"/>
      <c r="G13339" s="7"/>
      <c r="H13339" s="7"/>
      <c r="J13339" s="7"/>
      <c r="K13339" s="7"/>
      <c r="L13339" s="7"/>
      <c r="Q13339" s="7"/>
      <c r="S13339" s="7"/>
      <c r="T13339" s="7"/>
      <c r="Y13339" s="7"/>
      <c r="AA13339" s="7"/>
      <c r="AB13339" s="7"/>
      <c r="AG13339" s="7"/>
    </row>
    <row r="13340" spans="1:33">
      <c r="A13340" s="7"/>
      <c r="B13340" s="7"/>
      <c r="C13340" s="7"/>
      <c r="D13340" s="7"/>
      <c r="E13340" s="7"/>
      <c r="F13340" s="7"/>
      <c r="G13340" s="7"/>
      <c r="H13340" s="7"/>
      <c r="J13340" s="7"/>
      <c r="K13340" s="7"/>
      <c r="L13340" s="7"/>
      <c r="Q13340" s="7"/>
      <c r="S13340" s="7"/>
      <c r="T13340" s="7"/>
      <c r="Y13340" s="7"/>
      <c r="AA13340" s="7"/>
      <c r="AB13340" s="7"/>
      <c r="AG13340" s="7"/>
    </row>
    <row r="13341" spans="1:33">
      <c r="A13341" s="7"/>
      <c r="B13341" s="7"/>
      <c r="C13341" s="7"/>
      <c r="D13341" s="7"/>
      <c r="E13341" s="7"/>
      <c r="F13341" s="7"/>
      <c r="G13341" s="7"/>
      <c r="H13341" s="7"/>
      <c r="J13341" s="7"/>
      <c r="K13341" s="7"/>
      <c r="L13341" s="7"/>
      <c r="Q13341" s="7"/>
      <c r="S13341" s="7"/>
      <c r="T13341" s="7"/>
      <c r="Y13341" s="7"/>
      <c r="AA13341" s="7"/>
      <c r="AB13341" s="7"/>
      <c r="AG13341" s="7"/>
    </row>
    <row r="13342" spans="1:33">
      <c r="A13342" s="7"/>
      <c r="B13342" s="7"/>
      <c r="C13342" s="7"/>
      <c r="D13342" s="7"/>
      <c r="E13342" s="7"/>
      <c r="F13342" s="7"/>
      <c r="G13342" s="7"/>
      <c r="H13342" s="7"/>
      <c r="J13342" s="7"/>
      <c r="K13342" s="7"/>
      <c r="L13342" s="7"/>
      <c r="Q13342" s="7"/>
      <c r="S13342" s="7"/>
      <c r="T13342" s="7"/>
      <c r="Y13342" s="7"/>
      <c r="AA13342" s="7"/>
      <c r="AB13342" s="7"/>
      <c r="AG13342" s="7"/>
    </row>
    <row r="13343" spans="1:33">
      <c r="A13343" s="7"/>
      <c r="B13343" s="7"/>
      <c r="C13343" s="7"/>
      <c r="D13343" s="7"/>
      <c r="E13343" s="7"/>
      <c r="F13343" s="7"/>
      <c r="G13343" s="7"/>
      <c r="H13343" s="7"/>
      <c r="J13343" s="7"/>
      <c r="K13343" s="7"/>
      <c r="L13343" s="7"/>
      <c r="Q13343" s="7"/>
      <c r="S13343" s="7"/>
      <c r="T13343" s="7"/>
      <c r="Y13343" s="7"/>
      <c r="AA13343" s="7"/>
      <c r="AB13343" s="7"/>
      <c r="AG13343" s="7"/>
    </row>
    <row r="13344" spans="1:33">
      <c r="A13344" s="7"/>
      <c r="B13344" s="7"/>
      <c r="C13344" s="7"/>
      <c r="D13344" s="7"/>
      <c r="E13344" s="7"/>
      <c r="F13344" s="7"/>
      <c r="G13344" s="7"/>
      <c r="H13344" s="7"/>
      <c r="J13344" s="7"/>
      <c r="K13344" s="7"/>
      <c r="L13344" s="7"/>
      <c r="Q13344" s="7"/>
      <c r="S13344" s="7"/>
      <c r="T13344" s="7"/>
      <c r="Y13344" s="7"/>
      <c r="AA13344" s="7"/>
      <c r="AB13344" s="7"/>
      <c r="AG13344" s="7"/>
    </row>
    <row r="13345" spans="1:33">
      <c r="A13345" s="7"/>
      <c r="B13345" s="7"/>
      <c r="C13345" s="7"/>
      <c r="D13345" s="7"/>
      <c r="E13345" s="7"/>
      <c r="F13345" s="7"/>
      <c r="G13345" s="7"/>
      <c r="H13345" s="7"/>
      <c r="J13345" s="7"/>
      <c r="K13345" s="7"/>
      <c r="L13345" s="7"/>
      <c r="Q13345" s="7"/>
      <c r="S13345" s="7"/>
      <c r="T13345" s="7"/>
      <c r="Y13345" s="7"/>
      <c r="AA13345" s="7"/>
      <c r="AB13345" s="7"/>
      <c r="AG13345" s="7"/>
    </row>
    <row r="13346" spans="1:33">
      <c r="A13346" s="7"/>
      <c r="B13346" s="7"/>
      <c r="C13346" s="7"/>
      <c r="D13346" s="7"/>
      <c r="E13346" s="7"/>
      <c r="F13346" s="7"/>
      <c r="G13346" s="7"/>
      <c r="H13346" s="7"/>
      <c r="J13346" s="7"/>
      <c r="K13346" s="7"/>
      <c r="L13346" s="7"/>
      <c r="Q13346" s="7"/>
      <c r="S13346" s="7"/>
      <c r="T13346" s="7"/>
      <c r="Y13346" s="7"/>
      <c r="AA13346" s="7"/>
      <c r="AB13346" s="7"/>
      <c r="AG13346" s="7"/>
    </row>
    <row r="13347" spans="1:33">
      <c r="A13347" s="7"/>
      <c r="B13347" s="7"/>
      <c r="C13347" s="7"/>
      <c r="D13347" s="7"/>
      <c r="E13347" s="7"/>
      <c r="F13347" s="7"/>
      <c r="G13347" s="7"/>
      <c r="H13347" s="7"/>
      <c r="J13347" s="7"/>
      <c r="K13347" s="7"/>
      <c r="L13347" s="7"/>
      <c r="Q13347" s="7"/>
      <c r="S13347" s="7"/>
      <c r="T13347" s="7"/>
      <c r="Y13347" s="7"/>
      <c r="AA13347" s="7"/>
      <c r="AB13347" s="7"/>
      <c r="AG13347" s="7"/>
    </row>
    <row r="13348" spans="1:33">
      <c r="A13348" s="7"/>
      <c r="B13348" s="7"/>
      <c r="C13348" s="7"/>
      <c r="D13348" s="7"/>
      <c r="E13348" s="7"/>
      <c r="F13348" s="7"/>
      <c r="G13348" s="7"/>
      <c r="H13348" s="7"/>
      <c r="J13348" s="7"/>
      <c r="K13348" s="7"/>
      <c r="L13348" s="7"/>
      <c r="Q13348" s="7"/>
      <c r="S13348" s="7"/>
      <c r="T13348" s="7"/>
      <c r="Y13348" s="7"/>
      <c r="AA13348" s="7"/>
      <c r="AB13348" s="7"/>
      <c r="AG13348" s="7"/>
    </row>
    <row r="13349" spans="1:33">
      <c r="A13349" s="7"/>
      <c r="B13349" s="7"/>
      <c r="C13349" s="7"/>
      <c r="D13349" s="7"/>
      <c r="E13349" s="7"/>
      <c r="F13349" s="7"/>
      <c r="G13349" s="7"/>
      <c r="H13349" s="7"/>
      <c r="J13349" s="7"/>
      <c r="K13349" s="7"/>
      <c r="L13349" s="7"/>
      <c r="Q13349" s="7"/>
      <c r="S13349" s="7"/>
      <c r="T13349" s="7"/>
      <c r="Y13349" s="7"/>
      <c r="AA13349" s="7"/>
      <c r="AB13349" s="7"/>
      <c r="AG13349" s="7"/>
    </row>
    <row r="13350" spans="1:33">
      <c r="A13350" s="7"/>
      <c r="B13350" s="7"/>
      <c r="C13350" s="7"/>
      <c r="D13350" s="7"/>
      <c r="E13350" s="7"/>
      <c r="F13350" s="7"/>
      <c r="G13350" s="7"/>
      <c r="H13350" s="7"/>
      <c r="J13350" s="7"/>
      <c r="K13350" s="7"/>
      <c r="L13350" s="7"/>
      <c r="Q13350" s="7"/>
      <c r="S13350" s="7"/>
      <c r="T13350" s="7"/>
      <c r="Y13350" s="7"/>
      <c r="AA13350" s="7"/>
      <c r="AB13350" s="7"/>
      <c r="AG13350" s="7"/>
    </row>
    <row r="13351" spans="1:33">
      <c r="A13351" s="7"/>
      <c r="B13351" s="7"/>
      <c r="C13351" s="7"/>
      <c r="D13351" s="7"/>
      <c r="E13351" s="7"/>
      <c r="F13351" s="7"/>
      <c r="G13351" s="7"/>
      <c r="H13351" s="7"/>
      <c r="J13351" s="7"/>
      <c r="K13351" s="7"/>
      <c r="L13351" s="7"/>
      <c r="Q13351" s="7"/>
      <c r="S13351" s="7"/>
      <c r="T13351" s="7"/>
      <c r="Y13351" s="7"/>
      <c r="AA13351" s="7"/>
      <c r="AB13351" s="7"/>
      <c r="AG13351" s="7"/>
    </row>
    <row r="13352" spans="1:33">
      <c r="A13352" s="7"/>
      <c r="B13352" s="7"/>
      <c r="C13352" s="7"/>
      <c r="D13352" s="7"/>
      <c r="E13352" s="7"/>
      <c r="F13352" s="7"/>
      <c r="G13352" s="7"/>
      <c r="H13352" s="7"/>
      <c r="J13352" s="7"/>
      <c r="K13352" s="7"/>
      <c r="L13352" s="7"/>
      <c r="Q13352" s="7"/>
      <c r="S13352" s="7"/>
      <c r="T13352" s="7"/>
      <c r="Y13352" s="7"/>
      <c r="AA13352" s="7"/>
      <c r="AB13352" s="7"/>
      <c r="AG13352" s="7"/>
    </row>
    <row r="13353" spans="1:33">
      <c r="A13353" s="7"/>
      <c r="B13353" s="7"/>
      <c r="C13353" s="7"/>
      <c r="D13353" s="7"/>
      <c r="E13353" s="7"/>
      <c r="F13353" s="7"/>
      <c r="G13353" s="7"/>
      <c r="H13353" s="7"/>
      <c r="J13353" s="7"/>
      <c r="K13353" s="7"/>
      <c r="L13353" s="7"/>
      <c r="Q13353" s="7"/>
      <c r="S13353" s="7"/>
      <c r="T13353" s="7"/>
      <c r="Y13353" s="7"/>
      <c r="AA13353" s="7"/>
      <c r="AB13353" s="7"/>
      <c r="AG13353" s="7"/>
    </row>
    <row r="13354" spans="1:33">
      <c r="A13354" s="7"/>
      <c r="B13354" s="7"/>
      <c r="C13354" s="7"/>
      <c r="D13354" s="7"/>
      <c r="E13354" s="7"/>
      <c r="F13354" s="7"/>
      <c r="G13354" s="7"/>
      <c r="H13354" s="7"/>
      <c r="J13354" s="7"/>
      <c r="K13354" s="7"/>
      <c r="L13354" s="7"/>
      <c r="Q13354" s="7"/>
      <c r="S13354" s="7"/>
      <c r="T13354" s="7"/>
      <c r="Y13354" s="7"/>
      <c r="AA13354" s="7"/>
      <c r="AB13354" s="7"/>
      <c r="AG13354" s="7"/>
    </row>
    <row r="13355" spans="1:33">
      <c r="A13355" s="7"/>
      <c r="B13355" s="7"/>
      <c r="C13355" s="7"/>
      <c r="D13355" s="7"/>
      <c r="E13355" s="7"/>
      <c r="F13355" s="7"/>
      <c r="G13355" s="7"/>
      <c r="H13355" s="7"/>
      <c r="J13355" s="7"/>
      <c r="K13355" s="7"/>
      <c r="L13355" s="7"/>
      <c r="Q13355" s="7"/>
      <c r="S13355" s="7"/>
      <c r="T13355" s="7"/>
      <c r="Y13355" s="7"/>
      <c r="AA13355" s="7"/>
      <c r="AB13355" s="7"/>
      <c r="AG13355" s="7"/>
    </row>
    <row r="13356" spans="1:33">
      <c r="A13356" s="7"/>
      <c r="B13356" s="7"/>
      <c r="C13356" s="7"/>
      <c r="D13356" s="7"/>
      <c r="E13356" s="7"/>
      <c r="F13356" s="7"/>
      <c r="G13356" s="7"/>
      <c r="H13356" s="7"/>
      <c r="J13356" s="7"/>
      <c r="K13356" s="7"/>
      <c r="L13356" s="7"/>
      <c r="Q13356" s="7"/>
      <c r="S13356" s="7"/>
      <c r="T13356" s="7"/>
      <c r="Y13356" s="7"/>
      <c r="AA13356" s="7"/>
      <c r="AB13356" s="7"/>
      <c r="AG13356" s="7"/>
    </row>
    <row r="13357" spans="1:33">
      <c r="A13357" s="7"/>
      <c r="B13357" s="7"/>
      <c r="C13357" s="7"/>
      <c r="D13357" s="7"/>
      <c r="E13357" s="7"/>
      <c r="F13357" s="7"/>
      <c r="G13357" s="7"/>
      <c r="H13357" s="7"/>
      <c r="J13357" s="7"/>
      <c r="K13357" s="7"/>
      <c r="L13357" s="7"/>
      <c r="Q13357" s="7"/>
      <c r="S13357" s="7"/>
      <c r="T13357" s="7"/>
      <c r="Y13357" s="7"/>
      <c r="AA13357" s="7"/>
      <c r="AB13357" s="7"/>
      <c r="AG13357" s="7"/>
    </row>
    <row r="13358" spans="1:33">
      <c r="A13358" s="7"/>
      <c r="B13358" s="7"/>
      <c r="C13358" s="7"/>
      <c r="D13358" s="7"/>
      <c r="E13358" s="7"/>
      <c r="F13358" s="7"/>
      <c r="G13358" s="7"/>
      <c r="H13358" s="7"/>
      <c r="J13358" s="7"/>
      <c r="K13358" s="7"/>
      <c r="L13358" s="7"/>
      <c r="Q13358" s="7"/>
      <c r="S13358" s="7"/>
      <c r="T13358" s="7"/>
      <c r="Y13358" s="7"/>
      <c r="AA13358" s="7"/>
      <c r="AB13358" s="7"/>
      <c r="AG13358" s="7"/>
    </row>
    <row r="13359" spans="1:33">
      <c r="A13359" s="7"/>
      <c r="B13359" s="7"/>
      <c r="C13359" s="7"/>
      <c r="D13359" s="7"/>
      <c r="E13359" s="7"/>
      <c r="F13359" s="7"/>
      <c r="G13359" s="7"/>
      <c r="H13359" s="7"/>
      <c r="J13359" s="7"/>
      <c r="K13359" s="7"/>
      <c r="L13359" s="7"/>
      <c r="Q13359" s="7"/>
      <c r="S13359" s="7"/>
      <c r="T13359" s="7"/>
      <c r="Y13359" s="7"/>
      <c r="AA13359" s="7"/>
      <c r="AB13359" s="7"/>
      <c r="AG13359" s="7"/>
    </row>
    <row r="13360" spans="1:33">
      <c r="A13360" s="7"/>
      <c r="B13360" s="7"/>
      <c r="C13360" s="7"/>
      <c r="D13360" s="7"/>
      <c r="E13360" s="7"/>
      <c r="F13360" s="7"/>
      <c r="G13360" s="7"/>
      <c r="H13360" s="7"/>
      <c r="J13360" s="7"/>
      <c r="K13360" s="7"/>
      <c r="L13360" s="7"/>
      <c r="Q13360" s="7"/>
      <c r="S13360" s="7"/>
      <c r="T13360" s="7"/>
      <c r="Y13360" s="7"/>
      <c r="AA13360" s="7"/>
      <c r="AB13360" s="7"/>
      <c r="AG13360" s="7"/>
    </row>
    <row r="13361" spans="1:33">
      <c r="A13361" s="7"/>
      <c r="B13361" s="7"/>
      <c r="C13361" s="7"/>
      <c r="D13361" s="7"/>
      <c r="E13361" s="7"/>
      <c r="F13361" s="7"/>
      <c r="G13361" s="7"/>
      <c r="H13361" s="7"/>
      <c r="J13361" s="7"/>
      <c r="K13361" s="7"/>
      <c r="L13361" s="7"/>
      <c r="Q13361" s="7"/>
      <c r="S13361" s="7"/>
      <c r="T13361" s="7"/>
      <c r="Y13361" s="7"/>
      <c r="AA13361" s="7"/>
      <c r="AB13361" s="7"/>
      <c r="AG13361" s="7"/>
    </row>
    <row r="13362" spans="1:33">
      <c r="A13362" s="7"/>
      <c r="B13362" s="7"/>
      <c r="C13362" s="7"/>
      <c r="D13362" s="7"/>
      <c r="E13362" s="7"/>
      <c r="F13362" s="7"/>
      <c r="G13362" s="7"/>
      <c r="H13362" s="7"/>
      <c r="J13362" s="7"/>
      <c r="K13362" s="7"/>
      <c r="L13362" s="7"/>
      <c r="Q13362" s="7"/>
      <c r="S13362" s="7"/>
      <c r="T13362" s="7"/>
      <c r="Y13362" s="7"/>
      <c r="AA13362" s="7"/>
      <c r="AB13362" s="7"/>
      <c r="AG13362" s="7"/>
    </row>
    <row r="13363" spans="1:33">
      <c r="A13363" s="7"/>
      <c r="B13363" s="7"/>
      <c r="C13363" s="7"/>
      <c r="D13363" s="7"/>
      <c r="E13363" s="7"/>
      <c r="F13363" s="7"/>
      <c r="G13363" s="7"/>
      <c r="H13363" s="7"/>
      <c r="J13363" s="7"/>
      <c r="K13363" s="7"/>
      <c r="L13363" s="7"/>
      <c r="Q13363" s="7"/>
      <c r="S13363" s="7"/>
      <c r="T13363" s="7"/>
      <c r="Y13363" s="7"/>
      <c r="AA13363" s="7"/>
      <c r="AB13363" s="7"/>
      <c r="AG13363" s="7"/>
    </row>
    <row r="13364" spans="1:33">
      <c r="A13364" s="7"/>
      <c r="B13364" s="7"/>
      <c r="C13364" s="7"/>
      <c r="D13364" s="7"/>
      <c r="E13364" s="7"/>
      <c r="F13364" s="7"/>
      <c r="G13364" s="7"/>
      <c r="H13364" s="7"/>
      <c r="J13364" s="7"/>
      <c r="K13364" s="7"/>
      <c r="L13364" s="7"/>
      <c r="Q13364" s="7"/>
      <c r="S13364" s="7"/>
      <c r="T13364" s="7"/>
      <c r="Y13364" s="7"/>
      <c r="AA13364" s="7"/>
      <c r="AB13364" s="7"/>
      <c r="AG13364" s="7"/>
    </row>
    <row r="13365" spans="1:33">
      <c r="A13365" s="7"/>
      <c r="B13365" s="7"/>
      <c r="C13365" s="7"/>
      <c r="D13365" s="7"/>
      <c r="E13365" s="7"/>
      <c r="F13365" s="7"/>
      <c r="G13365" s="7"/>
      <c r="H13365" s="7"/>
      <c r="J13365" s="7"/>
      <c r="K13365" s="7"/>
      <c r="L13365" s="7"/>
      <c r="Q13365" s="7"/>
      <c r="S13365" s="7"/>
      <c r="T13365" s="7"/>
      <c r="Y13365" s="7"/>
      <c r="AA13365" s="7"/>
      <c r="AB13365" s="7"/>
      <c r="AG13365" s="7"/>
    </row>
    <row r="13366" spans="1:33">
      <c r="A13366" s="7"/>
      <c r="B13366" s="7"/>
      <c r="C13366" s="7"/>
      <c r="D13366" s="7"/>
      <c r="E13366" s="7"/>
      <c r="F13366" s="7"/>
      <c r="G13366" s="7"/>
      <c r="H13366" s="7"/>
      <c r="J13366" s="7"/>
      <c r="K13366" s="7"/>
      <c r="L13366" s="7"/>
      <c r="Q13366" s="7"/>
      <c r="S13366" s="7"/>
      <c r="T13366" s="7"/>
      <c r="Y13366" s="7"/>
      <c r="AA13366" s="7"/>
      <c r="AB13366" s="7"/>
      <c r="AG13366" s="7"/>
    </row>
    <row r="13367" spans="1:33">
      <c r="A13367" s="7"/>
      <c r="B13367" s="7"/>
      <c r="C13367" s="7"/>
      <c r="D13367" s="7"/>
      <c r="E13367" s="7"/>
      <c r="F13367" s="7"/>
      <c r="G13367" s="7"/>
      <c r="H13367" s="7"/>
      <c r="J13367" s="7"/>
      <c r="K13367" s="7"/>
      <c r="L13367" s="7"/>
      <c r="Q13367" s="7"/>
      <c r="S13367" s="7"/>
      <c r="T13367" s="7"/>
      <c r="Y13367" s="7"/>
      <c r="AA13367" s="7"/>
      <c r="AB13367" s="7"/>
      <c r="AG13367" s="7"/>
    </row>
    <row r="13368" spans="1:33">
      <c r="A13368" s="7"/>
      <c r="B13368" s="7"/>
      <c r="C13368" s="7"/>
      <c r="D13368" s="7"/>
      <c r="E13368" s="7"/>
      <c r="F13368" s="7"/>
      <c r="G13368" s="7"/>
      <c r="H13368" s="7"/>
      <c r="J13368" s="7"/>
      <c r="K13368" s="7"/>
      <c r="L13368" s="7"/>
      <c r="Q13368" s="7"/>
      <c r="S13368" s="7"/>
      <c r="T13368" s="7"/>
      <c r="Y13368" s="7"/>
      <c r="AA13368" s="7"/>
      <c r="AB13368" s="7"/>
      <c r="AG13368" s="7"/>
    </row>
    <row r="13369" spans="1:33">
      <c r="A13369" s="7"/>
      <c r="B13369" s="7"/>
      <c r="C13369" s="7"/>
      <c r="D13369" s="7"/>
      <c r="E13369" s="7"/>
      <c r="F13369" s="7"/>
      <c r="G13369" s="7"/>
      <c r="H13369" s="7"/>
      <c r="J13369" s="7"/>
      <c r="K13369" s="7"/>
      <c r="L13369" s="7"/>
      <c r="Q13369" s="7"/>
      <c r="S13369" s="7"/>
      <c r="T13369" s="7"/>
      <c r="Y13369" s="7"/>
      <c r="AA13369" s="7"/>
      <c r="AB13369" s="7"/>
      <c r="AG13369" s="7"/>
    </row>
    <row r="13370" spans="1:33">
      <c r="A13370" s="7"/>
      <c r="B13370" s="7"/>
      <c r="C13370" s="7"/>
      <c r="D13370" s="7"/>
      <c r="E13370" s="7"/>
      <c r="F13370" s="7"/>
      <c r="G13370" s="7"/>
      <c r="H13370" s="7"/>
      <c r="J13370" s="7"/>
      <c r="K13370" s="7"/>
      <c r="L13370" s="7"/>
      <c r="Q13370" s="7"/>
      <c r="S13370" s="7"/>
      <c r="T13370" s="7"/>
      <c r="Y13370" s="7"/>
      <c r="AA13370" s="7"/>
      <c r="AB13370" s="7"/>
      <c r="AG13370" s="7"/>
    </row>
    <row r="13371" spans="1:33">
      <c r="A13371" s="7"/>
      <c r="B13371" s="7"/>
      <c r="C13371" s="7"/>
      <c r="D13371" s="7"/>
      <c r="E13371" s="7"/>
      <c r="F13371" s="7"/>
      <c r="G13371" s="7"/>
      <c r="H13371" s="7"/>
      <c r="J13371" s="7"/>
      <c r="K13371" s="7"/>
      <c r="L13371" s="7"/>
      <c r="Q13371" s="7"/>
      <c r="S13371" s="7"/>
      <c r="T13371" s="7"/>
      <c r="Y13371" s="7"/>
      <c r="AA13371" s="7"/>
      <c r="AB13371" s="7"/>
      <c r="AG13371" s="7"/>
    </row>
    <row r="13372" spans="1:33">
      <c r="A13372" s="7"/>
      <c r="B13372" s="7"/>
      <c r="C13372" s="7"/>
      <c r="D13372" s="7"/>
      <c r="E13372" s="7"/>
      <c r="F13372" s="7"/>
      <c r="G13372" s="7"/>
      <c r="H13372" s="7"/>
      <c r="J13372" s="7"/>
      <c r="K13372" s="7"/>
      <c r="L13372" s="7"/>
      <c r="Q13372" s="7"/>
      <c r="S13372" s="7"/>
      <c r="T13372" s="7"/>
      <c r="Y13372" s="7"/>
      <c r="AA13372" s="7"/>
      <c r="AB13372" s="7"/>
      <c r="AG13372" s="7"/>
    </row>
    <row r="13373" spans="1:33">
      <c r="A13373" s="7"/>
      <c r="B13373" s="7"/>
      <c r="C13373" s="7"/>
      <c r="D13373" s="7"/>
      <c r="E13373" s="7"/>
      <c r="F13373" s="7"/>
      <c r="G13373" s="7"/>
      <c r="H13373" s="7"/>
      <c r="J13373" s="7"/>
      <c r="K13373" s="7"/>
      <c r="L13373" s="7"/>
      <c r="Q13373" s="7"/>
      <c r="S13373" s="7"/>
      <c r="T13373" s="7"/>
      <c r="Y13373" s="7"/>
      <c r="AA13373" s="7"/>
      <c r="AB13373" s="7"/>
      <c r="AG13373" s="7"/>
    </row>
    <row r="13374" spans="1:33">
      <c r="A13374" s="7"/>
      <c r="B13374" s="7"/>
      <c r="C13374" s="7"/>
      <c r="D13374" s="7"/>
      <c r="E13374" s="7"/>
      <c r="F13374" s="7"/>
      <c r="G13374" s="7"/>
      <c r="H13374" s="7"/>
      <c r="J13374" s="7"/>
      <c r="K13374" s="7"/>
      <c r="L13374" s="7"/>
      <c r="Q13374" s="7"/>
      <c r="S13374" s="7"/>
      <c r="T13374" s="7"/>
      <c r="Y13374" s="7"/>
      <c r="AA13374" s="7"/>
      <c r="AB13374" s="7"/>
      <c r="AG13374" s="7"/>
    </row>
    <row r="13375" spans="1:33">
      <c r="A13375" s="7"/>
      <c r="B13375" s="7"/>
      <c r="C13375" s="7"/>
      <c r="D13375" s="7"/>
      <c r="E13375" s="7"/>
      <c r="F13375" s="7"/>
      <c r="G13375" s="7"/>
      <c r="H13375" s="7"/>
      <c r="J13375" s="7"/>
      <c r="K13375" s="7"/>
      <c r="L13375" s="7"/>
      <c r="Q13375" s="7"/>
      <c r="S13375" s="7"/>
      <c r="T13375" s="7"/>
      <c r="Y13375" s="7"/>
      <c r="AA13375" s="7"/>
      <c r="AB13375" s="7"/>
      <c r="AG13375" s="7"/>
    </row>
    <row r="13376" spans="1:33">
      <c r="A13376" s="7"/>
      <c r="B13376" s="7"/>
      <c r="C13376" s="7"/>
      <c r="D13376" s="7"/>
      <c r="E13376" s="7"/>
      <c r="F13376" s="7"/>
      <c r="G13376" s="7"/>
      <c r="H13376" s="7"/>
      <c r="J13376" s="7"/>
      <c r="K13376" s="7"/>
      <c r="L13376" s="7"/>
      <c r="Q13376" s="7"/>
      <c r="S13376" s="7"/>
      <c r="T13376" s="7"/>
      <c r="Y13376" s="7"/>
      <c r="AA13376" s="7"/>
      <c r="AB13376" s="7"/>
      <c r="AG13376" s="7"/>
    </row>
    <row r="13377" spans="1:33">
      <c r="A13377" s="7"/>
      <c r="B13377" s="7"/>
      <c r="C13377" s="7"/>
      <c r="D13377" s="7"/>
      <c r="E13377" s="7"/>
      <c r="F13377" s="7"/>
      <c r="G13377" s="7"/>
      <c r="H13377" s="7"/>
      <c r="J13377" s="7"/>
      <c r="K13377" s="7"/>
      <c r="L13377" s="7"/>
      <c r="Q13377" s="7"/>
      <c r="S13377" s="7"/>
      <c r="T13377" s="7"/>
      <c r="Y13377" s="7"/>
      <c r="AA13377" s="7"/>
      <c r="AB13377" s="7"/>
      <c r="AG13377" s="7"/>
    </row>
    <row r="13378" spans="1:33">
      <c r="A13378" s="7"/>
      <c r="B13378" s="7"/>
      <c r="C13378" s="7"/>
      <c r="D13378" s="7"/>
      <c r="E13378" s="7"/>
      <c r="F13378" s="7"/>
      <c r="G13378" s="7"/>
      <c r="H13378" s="7"/>
      <c r="J13378" s="7"/>
      <c r="K13378" s="7"/>
      <c r="L13378" s="7"/>
      <c r="Q13378" s="7"/>
      <c r="S13378" s="7"/>
      <c r="T13378" s="7"/>
      <c r="Y13378" s="7"/>
      <c r="AA13378" s="7"/>
      <c r="AB13378" s="7"/>
      <c r="AG13378" s="7"/>
    </row>
    <row r="13379" spans="1:33">
      <c r="A13379" s="7"/>
      <c r="B13379" s="7"/>
      <c r="C13379" s="7"/>
      <c r="D13379" s="7"/>
      <c r="E13379" s="7"/>
      <c r="F13379" s="7"/>
      <c r="G13379" s="7"/>
      <c r="H13379" s="7"/>
      <c r="J13379" s="7"/>
      <c r="K13379" s="7"/>
      <c r="L13379" s="7"/>
      <c r="Q13379" s="7"/>
      <c r="S13379" s="7"/>
      <c r="T13379" s="7"/>
      <c r="Y13379" s="7"/>
      <c r="AA13379" s="7"/>
      <c r="AB13379" s="7"/>
      <c r="AG13379" s="7"/>
    </row>
    <row r="13380" spans="1:33">
      <c r="A13380" s="7"/>
      <c r="B13380" s="7"/>
      <c r="C13380" s="7"/>
      <c r="D13380" s="7"/>
      <c r="E13380" s="7"/>
      <c r="F13380" s="7"/>
      <c r="G13380" s="7"/>
      <c r="H13380" s="7"/>
      <c r="J13380" s="7"/>
      <c r="K13380" s="7"/>
      <c r="L13380" s="7"/>
      <c r="Q13380" s="7"/>
      <c r="S13380" s="7"/>
      <c r="T13380" s="7"/>
      <c r="Y13380" s="7"/>
      <c r="AA13380" s="7"/>
      <c r="AB13380" s="7"/>
      <c r="AG13380" s="7"/>
    </row>
    <row r="13381" spans="1:33">
      <c r="A13381" s="7"/>
      <c r="B13381" s="7"/>
      <c r="C13381" s="7"/>
      <c r="D13381" s="7"/>
      <c r="E13381" s="7"/>
      <c r="F13381" s="7"/>
      <c r="G13381" s="7"/>
      <c r="H13381" s="7"/>
      <c r="J13381" s="7"/>
      <c r="K13381" s="7"/>
      <c r="L13381" s="7"/>
      <c r="Q13381" s="7"/>
      <c r="S13381" s="7"/>
      <c r="T13381" s="7"/>
      <c r="Y13381" s="7"/>
      <c r="AA13381" s="7"/>
      <c r="AB13381" s="7"/>
      <c r="AG13381" s="7"/>
    </row>
    <row r="13382" spans="1:33">
      <c r="A13382" s="7"/>
      <c r="B13382" s="7"/>
      <c r="C13382" s="7"/>
      <c r="D13382" s="7"/>
      <c r="E13382" s="7"/>
      <c r="F13382" s="7"/>
      <c r="G13382" s="7"/>
      <c r="H13382" s="7"/>
      <c r="J13382" s="7"/>
      <c r="K13382" s="7"/>
      <c r="L13382" s="7"/>
      <c r="Q13382" s="7"/>
      <c r="S13382" s="7"/>
      <c r="T13382" s="7"/>
      <c r="Y13382" s="7"/>
      <c r="AA13382" s="7"/>
      <c r="AB13382" s="7"/>
      <c r="AG13382" s="7"/>
    </row>
    <row r="13383" spans="1:33">
      <c r="A13383" s="7"/>
      <c r="B13383" s="7"/>
      <c r="C13383" s="7"/>
      <c r="D13383" s="7"/>
      <c r="E13383" s="7"/>
      <c r="F13383" s="7"/>
      <c r="G13383" s="7"/>
      <c r="H13383" s="7"/>
      <c r="J13383" s="7"/>
      <c r="K13383" s="7"/>
      <c r="L13383" s="7"/>
      <c r="Q13383" s="7"/>
      <c r="S13383" s="7"/>
      <c r="T13383" s="7"/>
      <c r="Y13383" s="7"/>
      <c r="AA13383" s="7"/>
      <c r="AB13383" s="7"/>
      <c r="AG13383" s="7"/>
    </row>
    <row r="13384" spans="1:33">
      <c r="A13384" s="7"/>
      <c r="B13384" s="7"/>
      <c r="C13384" s="7"/>
      <c r="D13384" s="7"/>
      <c r="E13384" s="7"/>
      <c r="F13384" s="7"/>
      <c r="G13384" s="7"/>
      <c r="H13384" s="7"/>
      <c r="J13384" s="7"/>
      <c r="K13384" s="7"/>
      <c r="L13384" s="7"/>
      <c r="Q13384" s="7"/>
      <c r="S13384" s="7"/>
      <c r="T13384" s="7"/>
      <c r="Y13384" s="7"/>
      <c r="AA13384" s="7"/>
      <c r="AB13384" s="7"/>
      <c r="AG13384" s="7"/>
    </row>
    <row r="13385" spans="1:33">
      <c r="A13385" s="7"/>
      <c r="B13385" s="7"/>
      <c r="C13385" s="7"/>
      <c r="D13385" s="7"/>
      <c r="E13385" s="7"/>
      <c r="F13385" s="7"/>
      <c r="G13385" s="7"/>
      <c r="H13385" s="7"/>
      <c r="J13385" s="7"/>
      <c r="K13385" s="7"/>
      <c r="L13385" s="7"/>
      <c r="Q13385" s="7"/>
      <c r="S13385" s="7"/>
      <c r="T13385" s="7"/>
      <c r="Y13385" s="7"/>
      <c r="AA13385" s="7"/>
      <c r="AB13385" s="7"/>
      <c r="AG13385" s="7"/>
    </row>
    <row r="13386" spans="1:33">
      <c r="A13386" s="7"/>
      <c r="B13386" s="7"/>
      <c r="C13386" s="7"/>
      <c r="D13386" s="7"/>
      <c r="E13386" s="7"/>
      <c r="F13386" s="7"/>
      <c r="G13386" s="7"/>
      <c r="H13386" s="7"/>
      <c r="J13386" s="7"/>
      <c r="K13386" s="7"/>
      <c r="L13386" s="7"/>
      <c r="Q13386" s="7"/>
      <c r="S13386" s="7"/>
      <c r="T13386" s="7"/>
      <c r="Y13386" s="7"/>
      <c r="AA13386" s="7"/>
      <c r="AB13386" s="7"/>
      <c r="AG13386" s="7"/>
    </row>
    <row r="13387" spans="1:33">
      <c r="A13387" s="7"/>
      <c r="B13387" s="7"/>
      <c r="C13387" s="7"/>
      <c r="D13387" s="7"/>
      <c r="E13387" s="7"/>
      <c r="F13387" s="7"/>
      <c r="G13387" s="7"/>
      <c r="H13387" s="7"/>
      <c r="J13387" s="7"/>
      <c r="K13387" s="7"/>
      <c r="L13387" s="7"/>
      <c r="Q13387" s="7"/>
      <c r="S13387" s="7"/>
      <c r="T13387" s="7"/>
      <c r="Y13387" s="7"/>
      <c r="AA13387" s="7"/>
      <c r="AB13387" s="7"/>
      <c r="AG13387" s="7"/>
    </row>
    <row r="13388" spans="1:33">
      <c r="A13388" s="7"/>
      <c r="B13388" s="7"/>
      <c r="C13388" s="7"/>
      <c r="D13388" s="7"/>
      <c r="E13388" s="7"/>
      <c r="F13388" s="7"/>
      <c r="G13388" s="7"/>
      <c r="H13388" s="7"/>
      <c r="J13388" s="7"/>
      <c r="K13388" s="7"/>
      <c r="L13388" s="7"/>
      <c r="Q13388" s="7"/>
      <c r="S13388" s="7"/>
      <c r="T13388" s="7"/>
      <c r="Y13388" s="7"/>
      <c r="AA13388" s="7"/>
      <c r="AB13388" s="7"/>
      <c r="AG13388" s="7"/>
    </row>
    <row r="13389" spans="1:33">
      <c r="A13389" s="7"/>
      <c r="B13389" s="7"/>
      <c r="C13389" s="7"/>
      <c r="D13389" s="7"/>
      <c r="E13389" s="7"/>
      <c r="F13389" s="7"/>
      <c r="G13389" s="7"/>
      <c r="H13389" s="7"/>
      <c r="J13389" s="7"/>
      <c r="K13389" s="7"/>
      <c r="L13389" s="7"/>
      <c r="Q13389" s="7"/>
      <c r="S13389" s="7"/>
      <c r="T13389" s="7"/>
      <c r="Y13389" s="7"/>
      <c r="AA13389" s="7"/>
      <c r="AB13389" s="7"/>
      <c r="AG13389" s="7"/>
    </row>
    <row r="13390" spans="1:33">
      <c r="A13390" s="7"/>
      <c r="B13390" s="7"/>
      <c r="C13390" s="7"/>
      <c r="D13390" s="7"/>
      <c r="E13390" s="7"/>
      <c r="F13390" s="7"/>
      <c r="G13390" s="7"/>
      <c r="H13390" s="7"/>
      <c r="J13390" s="7"/>
      <c r="K13390" s="7"/>
      <c r="L13390" s="7"/>
      <c r="Q13390" s="7"/>
      <c r="S13390" s="7"/>
      <c r="T13390" s="7"/>
      <c r="Y13390" s="7"/>
      <c r="AA13390" s="7"/>
      <c r="AB13390" s="7"/>
      <c r="AG13390" s="7"/>
    </row>
    <row r="13391" spans="1:33">
      <c r="A13391" s="7"/>
      <c r="B13391" s="7"/>
      <c r="C13391" s="7"/>
      <c r="D13391" s="7"/>
      <c r="E13391" s="7"/>
      <c r="F13391" s="7"/>
      <c r="G13391" s="7"/>
      <c r="H13391" s="7"/>
      <c r="J13391" s="7"/>
      <c r="K13391" s="7"/>
      <c r="L13391" s="7"/>
      <c r="Q13391" s="7"/>
      <c r="S13391" s="7"/>
      <c r="T13391" s="7"/>
      <c r="Y13391" s="7"/>
      <c r="AA13391" s="7"/>
      <c r="AB13391" s="7"/>
      <c r="AG13391" s="7"/>
    </row>
    <row r="13392" spans="1:33">
      <c r="A13392" s="7"/>
      <c r="B13392" s="7"/>
      <c r="C13392" s="7"/>
      <c r="D13392" s="7"/>
      <c r="E13392" s="7"/>
      <c r="F13392" s="7"/>
      <c r="G13392" s="7"/>
      <c r="H13392" s="7"/>
      <c r="J13392" s="7"/>
      <c r="K13392" s="7"/>
      <c r="L13392" s="7"/>
      <c r="Q13392" s="7"/>
      <c r="S13392" s="7"/>
      <c r="T13392" s="7"/>
      <c r="Y13392" s="7"/>
      <c r="AA13392" s="7"/>
      <c r="AB13392" s="7"/>
      <c r="AG13392" s="7"/>
    </row>
    <row r="13393" spans="1:33">
      <c r="A13393" s="7"/>
      <c r="B13393" s="7"/>
      <c r="C13393" s="7"/>
      <c r="D13393" s="7"/>
      <c r="E13393" s="7"/>
      <c r="F13393" s="7"/>
      <c r="G13393" s="7"/>
      <c r="H13393" s="7"/>
      <c r="J13393" s="7"/>
      <c r="K13393" s="7"/>
      <c r="L13393" s="7"/>
      <c r="Q13393" s="7"/>
      <c r="S13393" s="7"/>
      <c r="T13393" s="7"/>
      <c r="Y13393" s="7"/>
      <c r="AA13393" s="7"/>
      <c r="AB13393" s="7"/>
      <c r="AG13393" s="7"/>
    </row>
    <row r="13394" spans="1:33">
      <c r="A13394" s="7"/>
      <c r="B13394" s="7"/>
      <c r="C13394" s="7"/>
      <c r="D13394" s="7"/>
      <c r="E13394" s="7"/>
      <c r="F13394" s="7"/>
      <c r="G13394" s="7"/>
      <c r="H13394" s="7"/>
      <c r="J13394" s="7"/>
      <c r="K13394" s="7"/>
      <c r="L13394" s="7"/>
      <c r="Q13394" s="7"/>
      <c r="S13394" s="7"/>
      <c r="T13394" s="7"/>
      <c r="Y13394" s="7"/>
      <c r="AA13394" s="7"/>
      <c r="AB13394" s="7"/>
      <c r="AG13394" s="7"/>
    </row>
    <row r="13395" spans="1:33">
      <c r="A13395" s="7"/>
      <c r="B13395" s="7"/>
      <c r="C13395" s="7"/>
      <c r="D13395" s="7"/>
      <c r="E13395" s="7"/>
      <c r="F13395" s="7"/>
      <c r="G13395" s="7"/>
      <c r="H13395" s="7"/>
      <c r="J13395" s="7"/>
      <c r="K13395" s="7"/>
      <c r="L13395" s="7"/>
      <c r="Q13395" s="7"/>
      <c r="S13395" s="7"/>
      <c r="T13395" s="7"/>
      <c r="Y13395" s="7"/>
      <c r="AA13395" s="7"/>
      <c r="AB13395" s="7"/>
      <c r="AG13395" s="7"/>
    </row>
    <row r="13396" spans="1:33">
      <c r="A13396" s="7"/>
      <c r="B13396" s="7"/>
      <c r="C13396" s="7"/>
      <c r="D13396" s="7"/>
      <c r="E13396" s="7"/>
      <c r="F13396" s="7"/>
      <c r="G13396" s="7"/>
      <c r="H13396" s="7"/>
      <c r="J13396" s="7"/>
      <c r="K13396" s="7"/>
      <c r="L13396" s="7"/>
      <c r="Q13396" s="7"/>
      <c r="S13396" s="7"/>
      <c r="T13396" s="7"/>
      <c r="Y13396" s="7"/>
      <c r="AA13396" s="7"/>
      <c r="AB13396" s="7"/>
      <c r="AG13396" s="7"/>
    </row>
    <row r="13397" spans="1:33">
      <c r="A13397" s="7"/>
      <c r="B13397" s="7"/>
      <c r="C13397" s="7"/>
      <c r="D13397" s="7"/>
      <c r="E13397" s="7"/>
      <c r="F13397" s="7"/>
      <c r="G13397" s="7"/>
      <c r="H13397" s="7"/>
      <c r="J13397" s="7"/>
      <c r="K13397" s="7"/>
      <c r="L13397" s="7"/>
      <c r="Q13397" s="7"/>
      <c r="S13397" s="7"/>
      <c r="T13397" s="7"/>
      <c r="Y13397" s="7"/>
      <c r="AA13397" s="7"/>
      <c r="AB13397" s="7"/>
      <c r="AG13397" s="7"/>
    </row>
    <row r="13398" spans="1:33">
      <c r="A13398" s="7"/>
      <c r="B13398" s="7"/>
      <c r="C13398" s="7"/>
      <c r="D13398" s="7"/>
      <c r="E13398" s="7"/>
      <c r="F13398" s="7"/>
      <c r="G13398" s="7"/>
      <c r="H13398" s="7"/>
      <c r="J13398" s="7"/>
      <c r="K13398" s="7"/>
      <c r="L13398" s="7"/>
      <c r="Q13398" s="7"/>
      <c r="S13398" s="7"/>
      <c r="T13398" s="7"/>
      <c r="Y13398" s="7"/>
      <c r="AA13398" s="7"/>
      <c r="AB13398" s="7"/>
      <c r="AG13398" s="7"/>
    </row>
    <row r="13399" spans="1:33">
      <c r="A13399" s="7"/>
      <c r="B13399" s="7"/>
      <c r="C13399" s="7"/>
      <c r="D13399" s="7"/>
      <c r="E13399" s="7"/>
      <c r="F13399" s="7"/>
      <c r="G13399" s="7"/>
      <c r="H13399" s="7"/>
      <c r="J13399" s="7"/>
      <c r="K13399" s="7"/>
      <c r="L13399" s="7"/>
      <c r="Q13399" s="7"/>
      <c r="S13399" s="7"/>
      <c r="T13399" s="7"/>
      <c r="Y13399" s="7"/>
      <c r="AA13399" s="7"/>
      <c r="AB13399" s="7"/>
      <c r="AG13399" s="7"/>
    </row>
    <row r="13400" spans="1:33">
      <c r="A13400" s="7"/>
      <c r="B13400" s="7"/>
      <c r="C13400" s="7"/>
      <c r="D13400" s="7"/>
      <c r="E13400" s="7"/>
      <c r="F13400" s="7"/>
      <c r="G13400" s="7"/>
      <c r="H13400" s="7"/>
      <c r="J13400" s="7"/>
      <c r="K13400" s="7"/>
      <c r="L13400" s="7"/>
      <c r="Q13400" s="7"/>
      <c r="S13400" s="7"/>
      <c r="T13400" s="7"/>
      <c r="Y13400" s="7"/>
      <c r="AA13400" s="7"/>
      <c r="AB13400" s="7"/>
      <c r="AG13400" s="7"/>
    </row>
    <row r="13401" spans="1:33">
      <c r="A13401" s="7"/>
      <c r="B13401" s="7"/>
      <c r="C13401" s="7"/>
      <c r="D13401" s="7"/>
      <c r="E13401" s="7"/>
      <c r="F13401" s="7"/>
      <c r="G13401" s="7"/>
      <c r="H13401" s="7"/>
      <c r="J13401" s="7"/>
      <c r="K13401" s="7"/>
      <c r="L13401" s="7"/>
      <c r="Q13401" s="7"/>
      <c r="S13401" s="7"/>
      <c r="T13401" s="7"/>
      <c r="Y13401" s="7"/>
      <c r="AA13401" s="7"/>
      <c r="AB13401" s="7"/>
      <c r="AG13401" s="7"/>
    </row>
    <row r="13402" spans="1:33">
      <c r="A13402" s="7"/>
      <c r="B13402" s="7"/>
      <c r="C13402" s="7"/>
      <c r="D13402" s="7"/>
      <c r="E13402" s="7"/>
      <c r="F13402" s="7"/>
      <c r="G13402" s="7"/>
      <c r="H13402" s="7"/>
      <c r="J13402" s="7"/>
      <c r="K13402" s="7"/>
      <c r="L13402" s="7"/>
      <c r="Q13402" s="7"/>
      <c r="S13402" s="7"/>
      <c r="T13402" s="7"/>
      <c r="Y13402" s="7"/>
      <c r="AA13402" s="7"/>
      <c r="AB13402" s="7"/>
      <c r="AG13402" s="7"/>
    </row>
    <row r="13403" spans="1:33">
      <c r="A13403" s="7"/>
      <c r="B13403" s="7"/>
      <c r="C13403" s="7"/>
      <c r="D13403" s="7"/>
      <c r="E13403" s="7"/>
      <c r="F13403" s="7"/>
      <c r="G13403" s="7"/>
      <c r="H13403" s="7"/>
      <c r="J13403" s="7"/>
      <c r="K13403" s="7"/>
      <c r="L13403" s="7"/>
      <c r="Q13403" s="7"/>
      <c r="S13403" s="7"/>
      <c r="T13403" s="7"/>
      <c r="Y13403" s="7"/>
      <c r="AA13403" s="7"/>
      <c r="AB13403" s="7"/>
      <c r="AG13403" s="7"/>
    </row>
    <row r="13404" spans="1:33">
      <c r="A13404" s="7"/>
      <c r="B13404" s="7"/>
      <c r="C13404" s="7"/>
      <c r="D13404" s="7"/>
      <c r="E13404" s="7"/>
      <c r="F13404" s="7"/>
      <c r="G13404" s="7"/>
      <c r="H13404" s="7"/>
      <c r="J13404" s="7"/>
      <c r="K13404" s="7"/>
      <c r="L13404" s="7"/>
      <c r="Q13404" s="7"/>
      <c r="S13404" s="7"/>
      <c r="T13404" s="7"/>
      <c r="Y13404" s="7"/>
      <c r="AA13404" s="7"/>
      <c r="AB13404" s="7"/>
      <c r="AG13404" s="7"/>
    </row>
    <row r="13405" spans="1:33">
      <c r="A13405" s="7"/>
      <c r="B13405" s="7"/>
      <c r="C13405" s="7"/>
      <c r="D13405" s="7"/>
      <c r="E13405" s="7"/>
      <c r="F13405" s="7"/>
      <c r="G13405" s="7"/>
      <c r="H13405" s="7"/>
      <c r="J13405" s="7"/>
      <c r="K13405" s="7"/>
      <c r="L13405" s="7"/>
      <c r="Q13405" s="7"/>
      <c r="S13405" s="7"/>
      <c r="T13405" s="7"/>
      <c r="Y13405" s="7"/>
      <c r="AA13405" s="7"/>
      <c r="AB13405" s="7"/>
      <c r="AG13405" s="7"/>
    </row>
    <row r="13406" spans="1:33">
      <c r="A13406" s="7"/>
      <c r="B13406" s="7"/>
      <c r="C13406" s="7"/>
      <c r="D13406" s="7"/>
      <c r="E13406" s="7"/>
      <c r="F13406" s="7"/>
      <c r="G13406" s="7"/>
      <c r="H13406" s="7"/>
      <c r="J13406" s="7"/>
      <c r="K13406" s="7"/>
      <c r="L13406" s="7"/>
      <c r="Q13406" s="7"/>
      <c r="S13406" s="7"/>
      <c r="T13406" s="7"/>
      <c r="Y13406" s="7"/>
      <c r="AA13406" s="7"/>
      <c r="AB13406" s="7"/>
      <c r="AG13406" s="7"/>
    </row>
    <row r="13407" spans="1:33">
      <c r="A13407" s="7"/>
      <c r="B13407" s="7"/>
      <c r="C13407" s="7"/>
      <c r="D13407" s="7"/>
      <c r="E13407" s="7"/>
      <c r="F13407" s="7"/>
      <c r="G13407" s="7"/>
      <c r="H13407" s="7"/>
      <c r="J13407" s="7"/>
      <c r="K13407" s="7"/>
      <c r="L13407" s="7"/>
      <c r="Q13407" s="7"/>
      <c r="S13407" s="7"/>
      <c r="T13407" s="7"/>
      <c r="Y13407" s="7"/>
      <c r="AA13407" s="7"/>
      <c r="AB13407" s="7"/>
      <c r="AG13407" s="7"/>
    </row>
    <row r="13408" spans="1:33">
      <c r="A13408" s="7"/>
      <c r="B13408" s="7"/>
      <c r="C13408" s="7"/>
      <c r="D13408" s="7"/>
      <c r="E13408" s="7"/>
      <c r="F13408" s="7"/>
      <c r="G13408" s="7"/>
      <c r="H13408" s="7"/>
      <c r="J13408" s="7"/>
      <c r="K13408" s="7"/>
      <c r="L13408" s="7"/>
      <c r="Q13408" s="7"/>
      <c r="S13408" s="7"/>
      <c r="T13408" s="7"/>
      <c r="Y13408" s="7"/>
      <c r="AA13408" s="7"/>
      <c r="AB13408" s="7"/>
      <c r="AG13408" s="7"/>
    </row>
    <row r="13409" spans="1:33">
      <c r="A13409" s="7"/>
      <c r="B13409" s="7"/>
      <c r="C13409" s="7"/>
      <c r="D13409" s="7"/>
      <c r="E13409" s="7"/>
      <c r="F13409" s="7"/>
      <c r="G13409" s="7"/>
      <c r="H13409" s="7"/>
      <c r="J13409" s="7"/>
      <c r="K13409" s="7"/>
      <c r="L13409" s="7"/>
      <c r="Q13409" s="7"/>
      <c r="S13409" s="7"/>
      <c r="T13409" s="7"/>
      <c r="Y13409" s="7"/>
      <c r="AA13409" s="7"/>
      <c r="AB13409" s="7"/>
      <c r="AG13409" s="7"/>
    </row>
    <row r="13410" spans="1:33">
      <c r="A13410" s="7"/>
      <c r="B13410" s="7"/>
      <c r="C13410" s="7"/>
      <c r="D13410" s="7"/>
      <c r="E13410" s="7"/>
      <c r="F13410" s="7"/>
      <c r="G13410" s="7"/>
      <c r="H13410" s="7"/>
      <c r="J13410" s="7"/>
      <c r="K13410" s="7"/>
      <c r="L13410" s="7"/>
      <c r="Q13410" s="7"/>
      <c r="S13410" s="7"/>
      <c r="T13410" s="7"/>
      <c r="Y13410" s="7"/>
      <c r="AA13410" s="7"/>
      <c r="AB13410" s="7"/>
      <c r="AG13410" s="7"/>
    </row>
    <row r="13411" spans="1:33">
      <c r="A13411" s="7"/>
      <c r="B13411" s="7"/>
      <c r="C13411" s="7"/>
      <c r="D13411" s="7"/>
      <c r="E13411" s="7"/>
      <c r="F13411" s="7"/>
      <c r="G13411" s="7"/>
      <c r="H13411" s="7"/>
      <c r="J13411" s="7"/>
      <c r="K13411" s="7"/>
      <c r="L13411" s="7"/>
      <c r="Q13411" s="7"/>
      <c r="S13411" s="7"/>
      <c r="T13411" s="7"/>
      <c r="Y13411" s="7"/>
      <c r="AA13411" s="7"/>
      <c r="AB13411" s="7"/>
      <c r="AG13411" s="7"/>
    </row>
    <row r="13412" spans="1:33">
      <c r="A13412" s="7"/>
      <c r="B13412" s="7"/>
      <c r="C13412" s="7"/>
      <c r="D13412" s="7"/>
      <c r="E13412" s="7"/>
      <c r="F13412" s="7"/>
      <c r="G13412" s="7"/>
      <c r="H13412" s="7"/>
      <c r="J13412" s="7"/>
      <c r="K13412" s="7"/>
      <c r="L13412" s="7"/>
      <c r="Q13412" s="7"/>
      <c r="S13412" s="7"/>
      <c r="T13412" s="7"/>
      <c r="Y13412" s="7"/>
      <c r="AA13412" s="7"/>
      <c r="AB13412" s="7"/>
      <c r="AG13412" s="7"/>
    </row>
    <row r="13413" spans="1:33">
      <c r="A13413" s="7"/>
      <c r="B13413" s="7"/>
      <c r="C13413" s="7"/>
      <c r="D13413" s="7"/>
      <c r="E13413" s="7"/>
      <c r="F13413" s="7"/>
      <c r="G13413" s="7"/>
      <c r="H13413" s="7"/>
      <c r="J13413" s="7"/>
      <c r="K13413" s="7"/>
      <c r="L13413" s="7"/>
      <c r="Q13413" s="7"/>
      <c r="S13413" s="7"/>
      <c r="T13413" s="7"/>
      <c r="Y13413" s="7"/>
      <c r="AA13413" s="7"/>
      <c r="AB13413" s="7"/>
      <c r="AG13413" s="7"/>
    </row>
    <row r="13414" spans="1:33">
      <c r="A13414" s="7"/>
      <c r="B13414" s="7"/>
      <c r="C13414" s="7"/>
      <c r="D13414" s="7"/>
      <c r="E13414" s="7"/>
      <c r="F13414" s="7"/>
      <c r="G13414" s="7"/>
      <c r="H13414" s="7"/>
      <c r="J13414" s="7"/>
      <c r="K13414" s="7"/>
      <c r="L13414" s="7"/>
      <c r="Q13414" s="7"/>
      <c r="S13414" s="7"/>
      <c r="T13414" s="7"/>
      <c r="Y13414" s="7"/>
      <c r="AA13414" s="7"/>
      <c r="AB13414" s="7"/>
      <c r="AG13414" s="7"/>
    </row>
    <row r="13415" spans="1:33">
      <c r="A13415" s="7"/>
      <c r="B13415" s="7"/>
      <c r="C13415" s="7"/>
      <c r="D13415" s="7"/>
      <c r="E13415" s="7"/>
      <c r="F13415" s="7"/>
      <c r="G13415" s="7"/>
      <c r="H13415" s="7"/>
      <c r="J13415" s="7"/>
      <c r="K13415" s="7"/>
      <c r="L13415" s="7"/>
      <c r="Q13415" s="7"/>
      <c r="S13415" s="7"/>
      <c r="T13415" s="7"/>
      <c r="Y13415" s="7"/>
      <c r="AA13415" s="7"/>
      <c r="AB13415" s="7"/>
      <c r="AG13415" s="7"/>
    </row>
    <row r="13416" spans="1:33">
      <c r="A13416" s="7"/>
      <c r="B13416" s="7"/>
      <c r="C13416" s="7"/>
      <c r="D13416" s="7"/>
      <c r="E13416" s="7"/>
      <c r="F13416" s="7"/>
      <c r="G13416" s="7"/>
      <c r="H13416" s="7"/>
      <c r="J13416" s="7"/>
      <c r="K13416" s="7"/>
      <c r="L13416" s="7"/>
      <c r="Q13416" s="7"/>
      <c r="S13416" s="7"/>
      <c r="T13416" s="7"/>
      <c r="Y13416" s="7"/>
      <c r="AA13416" s="7"/>
      <c r="AB13416" s="7"/>
      <c r="AG13416" s="7"/>
    </row>
    <row r="13417" spans="1:33">
      <c r="A13417" s="7"/>
      <c r="B13417" s="7"/>
      <c r="C13417" s="7"/>
      <c r="D13417" s="7"/>
      <c r="E13417" s="7"/>
      <c r="F13417" s="7"/>
      <c r="G13417" s="7"/>
      <c r="H13417" s="7"/>
      <c r="J13417" s="7"/>
      <c r="K13417" s="7"/>
      <c r="L13417" s="7"/>
      <c r="Q13417" s="7"/>
      <c r="S13417" s="7"/>
      <c r="T13417" s="7"/>
      <c r="Y13417" s="7"/>
      <c r="AA13417" s="7"/>
      <c r="AB13417" s="7"/>
      <c r="AG13417" s="7"/>
    </row>
    <row r="13418" spans="1:33">
      <c r="A13418" s="7"/>
      <c r="B13418" s="7"/>
      <c r="C13418" s="7"/>
      <c r="D13418" s="7"/>
      <c r="E13418" s="7"/>
      <c r="F13418" s="7"/>
      <c r="G13418" s="7"/>
      <c r="H13418" s="7"/>
      <c r="J13418" s="7"/>
      <c r="K13418" s="7"/>
      <c r="L13418" s="7"/>
      <c r="Q13418" s="7"/>
      <c r="S13418" s="7"/>
      <c r="T13418" s="7"/>
      <c r="Y13418" s="7"/>
      <c r="AA13418" s="7"/>
      <c r="AB13418" s="7"/>
      <c r="AG13418" s="7"/>
    </row>
    <row r="13419" spans="1:33">
      <c r="A13419" s="7"/>
      <c r="B13419" s="7"/>
      <c r="C13419" s="7"/>
      <c r="D13419" s="7"/>
      <c r="E13419" s="7"/>
      <c r="F13419" s="7"/>
      <c r="G13419" s="7"/>
      <c r="H13419" s="7"/>
      <c r="J13419" s="7"/>
      <c r="K13419" s="7"/>
      <c r="L13419" s="7"/>
      <c r="Q13419" s="7"/>
      <c r="S13419" s="7"/>
      <c r="T13419" s="7"/>
      <c r="Y13419" s="7"/>
      <c r="AA13419" s="7"/>
      <c r="AB13419" s="7"/>
      <c r="AG13419" s="7"/>
    </row>
    <row r="13420" spans="1:33">
      <c r="A13420" s="7"/>
      <c r="B13420" s="7"/>
      <c r="C13420" s="7"/>
      <c r="D13420" s="7"/>
      <c r="E13420" s="7"/>
      <c r="F13420" s="7"/>
      <c r="G13420" s="7"/>
      <c r="H13420" s="7"/>
      <c r="J13420" s="7"/>
      <c r="K13420" s="7"/>
      <c r="L13420" s="7"/>
      <c r="Q13420" s="7"/>
      <c r="S13420" s="7"/>
      <c r="T13420" s="7"/>
      <c r="Y13420" s="7"/>
      <c r="AA13420" s="7"/>
      <c r="AB13420" s="7"/>
      <c r="AG13420" s="7"/>
    </row>
    <row r="13421" spans="1:33">
      <c r="A13421" s="7"/>
      <c r="B13421" s="7"/>
      <c r="C13421" s="7"/>
      <c r="D13421" s="7"/>
      <c r="E13421" s="7"/>
      <c r="F13421" s="7"/>
      <c r="G13421" s="7"/>
      <c r="H13421" s="7"/>
      <c r="J13421" s="7"/>
      <c r="K13421" s="7"/>
      <c r="L13421" s="7"/>
      <c r="Q13421" s="7"/>
      <c r="S13421" s="7"/>
      <c r="T13421" s="7"/>
      <c r="Y13421" s="7"/>
      <c r="AA13421" s="7"/>
      <c r="AB13421" s="7"/>
      <c r="AG13421" s="7"/>
    </row>
    <row r="13422" spans="1:33">
      <c r="A13422" s="7"/>
      <c r="B13422" s="7"/>
      <c r="C13422" s="7"/>
      <c r="D13422" s="7"/>
      <c r="E13422" s="7"/>
      <c r="F13422" s="7"/>
      <c r="G13422" s="7"/>
      <c r="H13422" s="7"/>
      <c r="J13422" s="7"/>
      <c r="K13422" s="7"/>
      <c r="L13422" s="7"/>
      <c r="Q13422" s="7"/>
      <c r="S13422" s="7"/>
      <c r="T13422" s="7"/>
      <c r="Y13422" s="7"/>
      <c r="AA13422" s="7"/>
      <c r="AB13422" s="7"/>
      <c r="AG13422" s="7"/>
    </row>
    <row r="13423" spans="1:33">
      <c r="A13423" s="7"/>
      <c r="B13423" s="7"/>
      <c r="C13423" s="7"/>
      <c r="D13423" s="7"/>
      <c r="E13423" s="7"/>
      <c r="F13423" s="7"/>
      <c r="G13423" s="7"/>
      <c r="H13423" s="7"/>
      <c r="J13423" s="7"/>
      <c r="K13423" s="7"/>
      <c r="L13423" s="7"/>
      <c r="Q13423" s="7"/>
      <c r="S13423" s="7"/>
      <c r="T13423" s="7"/>
      <c r="Y13423" s="7"/>
      <c r="AA13423" s="7"/>
      <c r="AB13423" s="7"/>
      <c r="AG13423" s="7"/>
    </row>
    <row r="13424" spans="1:33">
      <c r="A13424" s="7"/>
      <c r="B13424" s="7"/>
      <c r="C13424" s="7"/>
      <c r="D13424" s="7"/>
      <c r="E13424" s="7"/>
      <c r="F13424" s="7"/>
      <c r="G13424" s="7"/>
      <c r="H13424" s="7"/>
      <c r="J13424" s="7"/>
      <c r="K13424" s="7"/>
      <c r="L13424" s="7"/>
      <c r="Q13424" s="7"/>
      <c r="S13424" s="7"/>
      <c r="T13424" s="7"/>
      <c r="Y13424" s="7"/>
      <c r="AA13424" s="7"/>
      <c r="AB13424" s="7"/>
      <c r="AG13424" s="7"/>
    </row>
    <row r="13425" spans="1:33">
      <c r="A13425" s="7"/>
      <c r="B13425" s="7"/>
      <c r="C13425" s="7"/>
      <c r="D13425" s="7"/>
      <c r="E13425" s="7"/>
      <c r="F13425" s="7"/>
      <c r="G13425" s="7"/>
      <c r="H13425" s="7"/>
      <c r="J13425" s="7"/>
      <c r="K13425" s="7"/>
      <c r="L13425" s="7"/>
      <c r="Q13425" s="7"/>
      <c r="S13425" s="7"/>
      <c r="T13425" s="7"/>
      <c r="Y13425" s="7"/>
      <c r="AA13425" s="7"/>
      <c r="AB13425" s="7"/>
      <c r="AG13425" s="7"/>
    </row>
    <row r="13426" spans="1:33">
      <c r="A13426" s="7"/>
      <c r="B13426" s="7"/>
      <c r="C13426" s="7"/>
      <c r="D13426" s="7"/>
      <c r="E13426" s="7"/>
      <c r="F13426" s="7"/>
      <c r="G13426" s="7"/>
      <c r="H13426" s="7"/>
      <c r="J13426" s="7"/>
      <c r="K13426" s="7"/>
      <c r="L13426" s="7"/>
      <c r="Q13426" s="7"/>
      <c r="S13426" s="7"/>
      <c r="T13426" s="7"/>
      <c r="Y13426" s="7"/>
      <c r="AA13426" s="7"/>
      <c r="AB13426" s="7"/>
      <c r="AG13426" s="7"/>
    </row>
    <row r="13427" spans="1:33">
      <c r="A13427" s="7"/>
      <c r="B13427" s="7"/>
      <c r="C13427" s="7"/>
      <c r="D13427" s="7"/>
      <c r="E13427" s="7"/>
      <c r="F13427" s="7"/>
      <c r="G13427" s="7"/>
      <c r="H13427" s="7"/>
      <c r="J13427" s="7"/>
      <c r="K13427" s="7"/>
      <c r="L13427" s="7"/>
      <c r="Q13427" s="7"/>
      <c r="S13427" s="7"/>
      <c r="T13427" s="7"/>
      <c r="Y13427" s="7"/>
      <c r="AA13427" s="7"/>
      <c r="AB13427" s="7"/>
      <c r="AG13427" s="7"/>
    </row>
    <row r="13428" spans="1:33">
      <c r="A13428" s="7"/>
      <c r="B13428" s="7"/>
      <c r="C13428" s="7"/>
      <c r="D13428" s="7"/>
      <c r="E13428" s="7"/>
      <c r="F13428" s="7"/>
      <c r="G13428" s="7"/>
      <c r="H13428" s="7"/>
      <c r="J13428" s="7"/>
      <c r="K13428" s="7"/>
      <c r="L13428" s="7"/>
      <c r="Q13428" s="7"/>
      <c r="S13428" s="7"/>
      <c r="T13428" s="7"/>
      <c r="Y13428" s="7"/>
      <c r="AA13428" s="7"/>
      <c r="AB13428" s="7"/>
      <c r="AG13428" s="7"/>
    </row>
    <row r="13429" spans="1:33">
      <c r="A13429" s="7"/>
      <c r="B13429" s="7"/>
      <c r="C13429" s="7"/>
      <c r="D13429" s="7"/>
      <c r="E13429" s="7"/>
      <c r="F13429" s="7"/>
      <c r="G13429" s="7"/>
      <c r="H13429" s="7"/>
      <c r="J13429" s="7"/>
      <c r="K13429" s="7"/>
      <c r="L13429" s="7"/>
      <c r="Q13429" s="7"/>
      <c r="S13429" s="7"/>
      <c r="T13429" s="7"/>
      <c r="Y13429" s="7"/>
      <c r="AA13429" s="7"/>
      <c r="AB13429" s="7"/>
      <c r="AG13429" s="7"/>
    </row>
    <row r="13430" spans="1:33">
      <c r="A13430" s="7"/>
      <c r="B13430" s="7"/>
      <c r="C13430" s="7"/>
      <c r="D13430" s="7"/>
      <c r="E13430" s="7"/>
      <c r="F13430" s="7"/>
      <c r="G13430" s="7"/>
      <c r="H13430" s="7"/>
      <c r="J13430" s="7"/>
      <c r="K13430" s="7"/>
      <c r="L13430" s="7"/>
      <c r="Q13430" s="7"/>
      <c r="S13430" s="7"/>
      <c r="T13430" s="7"/>
      <c r="Y13430" s="7"/>
      <c r="AA13430" s="7"/>
      <c r="AB13430" s="7"/>
      <c r="AG13430" s="7"/>
    </row>
    <row r="13431" spans="1:33">
      <c r="A13431" s="7"/>
      <c r="B13431" s="7"/>
      <c r="C13431" s="7"/>
      <c r="D13431" s="7"/>
      <c r="E13431" s="7"/>
      <c r="F13431" s="7"/>
      <c r="G13431" s="7"/>
      <c r="H13431" s="7"/>
      <c r="J13431" s="7"/>
      <c r="K13431" s="7"/>
      <c r="L13431" s="7"/>
      <c r="Q13431" s="7"/>
      <c r="S13431" s="7"/>
      <c r="T13431" s="7"/>
      <c r="Y13431" s="7"/>
      <c r="AA13431" s="7"/>
      <c r="AB13431" s="7"/>
      <c r="AG13431" s="7"/>
    </row>
    <row r="13432" spans="1:33">
      <c r="A13432" s="7"/>
      <c r="B13432" s="7"/>
      <c r="C13432" s="7"/>
      <c r="D13432" s="7"/>
      <c r="E13432" s="7"/>
      <c r="F13432" s="7"/>
      <c r="G13432" s="7"/>
      <c r="H13432" s="7"/>
      <c r="J13432" s="7"/>
      <c r="K13432" s="7"/>
      <c r="L13432" s="7"/>
      <c r="Q13432" s="7"/>
      <c r="S13432" s="7"/>
      <c r="T13432" s="7"/>
      <c r="Y13432" s="7"/>
      <c r="AA13432" s="7"/>
      <c r="AB13432" s="7"/>
      <c r="AG13432" s="7"/>
    </row>
    <row r="13433" spans="1:33">
      <c r="A13433" s="7"/>
      <c r="B13433" s="7"/>
      <c r="C13433" s="7"/>
      <c r="D13433" s="7"/>
      <c r="E13433" s="7"/>
      <c r="F13433" s="7"/>
      <c r="G13433" s="7"/>
      <c r="H13433" s="7"/>
      <c r="J13433" s="7"/>
      <c r="K13433" s="7"/>
      <c r="L13433" s="7"/>
      <c r="Q13433" s="7"/>
      <c r="S13433" s="7"/>
      <c r="T13433" s="7"/>
      <c r="Y13433" s="7"/>
      <c r="AA13433" s="7"/>
      <c r="AB13433" s="7"/>
      <c r="AG13433" s="7"/>
    </row>
    <row r="13434" spans="1:33">
      <c r="A13434" s="7"/>
      <c r="B13434" s="7"/>
      <c r="C13434" s="7"/>
      <c r="D13434" s="7"/>
      <c r="E13434" s="7"/>
      <c r="F13434" s="7"/>
      <c r="G13434" s="7"/>
      <c r="H13434" s="7"/>
      <c r="J13434" s="7"/>
      <c r="K13434" s="7"/>
      <c r="L13434" s="7"/>
      <c r="Q13434" s="7"/>
      <c r="S13434" s="7"/>
      <c r="T13434" s="7"/>
      <c r="Y13434" s="7"/>
      <c r="AA13434" s="7"/>
      <c r="AB13434" s="7"/>
      <c r="AG13434" s="7"/>
    </row>
    <row r="13435" spans="1:33">
      <c r="A13435" s="7"/>
      <c r="B13435" s="7"/>
      <c r="C13435" s="7"/>
      <c r="D13435" s="7"/>
      <c r="E13435" s="7"/>
      <c r="F13435" s="7"/>
      <c r="G13435" s="7"/>
      <c r="H13435" s="7"/>
      <c r="J13435" s="7"/>
      <c r="K13435" s="7"/>
      <c r="L13435" s="7"/>
      <c r="Q13435" s="7"/>
      <c r="S13435" s="7"/>
      <c r="T13435" s="7"/>
      <c r="Y13435" s="7"/>
      <c r="AA13435" s="7"/>
      <c r="AB13435" s="7"/>
      <c r="AG13435" s="7"/>
    </row>
    <row r="13436" spans="1:33">
      <c r="A13436" s="7"/>
      <c r="B13436" s="7"/>
      <c r="C13436" s="7"/>
      <c r="D13436" s="7"/>
      <c r="E13436" s="7"/>
      <c r="F13436" s="7"/>
      <c r="G13436" s="7"/>
      <c r="H13436" s="7"/>
      <c r="J13436" s="7"/>
      <c r="K13436" s="7"/>
      <c r="L13436" s="7"/>
      <c r="Q13436" s="7"/>
      <c r="S13436" s="7"/>
      <c r="T13436" s="7"/>
      <c r="Y13436" s="7"/>
      <c r="AA13436" s="7"/>
      <c r="AB13436" s="7"/>
      <c r="AG13436" s="7"/>
    </row>
    <row r="13437" spans="1:33">
      <c r="A13437" s="7"/>
      <c r="B13437" s="7"/>
      <c r="C13437" s="7"/>
      <c r="D13437" s="7"/>
      <c r="E13437" s="7"/>
      <c r="F13437" s="7"/>
      <c r="G13437" s="7"/>
      <c r="H13437" s="7"/>
      <c r="J13437" s="7"/>
      <c r="K13437" s="7"/>
      <c r="L13437" s="7"/>
      <c r="Q13437" s="7"/>
      <c r="S13437" s="7"/>
      <c r="T13437" s="7"/>
      <c r="Y13437" s="7"/>
      <c r="AA13437" s="7"/>
      <c r="AB13437" s="7"/>
      <c r="AG13437" s="7"/>
    </row>
    <row r="13438" spans="1:33">
      <c r="A13438" s="7"/>
      <c r="B13438" s="7"/>
      <c r="C13438" s="7"/>
      <c r="D13438" s="7"/>
      <c r="E13438" s="7"/>
      <c r="F13438" s="7"/>
      <c r="G13438" s="7"/>
      <c r="H13438" s="7"/>
      <c r="J13438" s="7"/>
      <c r="K13438" s="7"/>
      <c r="L13438" s="7"/>
      <c r="Q13438" s="7"/>
      <c r="S13438" s="7"/>
      <c r="T13438" s="7"/>
      <c r="Y13438" s="7"/>
      <c r="AA13438" s="7"/>
      <c r="AB13438" s="7"/>
      <c r="AG13438" s="7"/>
    </row>
    <row r="13439" spans="1:33">
      <c r="A13439" s="7"/>
      <c r="B13439" s="7"/>
      <c r="C13439" s="7"/>
      <c r="D13439" s="7"/>
      <c r="E13439" s="7"/>
      <c r="F13439" s="7"/>
      <c r="G13439" s="7"/>
      <c r="H13439" s="7"/>
      <c r="J13439" s="7"/>
      <c r="K13439" s="7"/>
      <c r="L13439" s="7"/>
      <c r="Q13439" s="7"/>
      <c r="S13439" s="7"/>
      <c r="T13439" s="7"/>
      <c r="Y13439" s="7"/>
      <c r="AA13439" s="7"/>
      <c r="AB13439" s="7"/>
      <c r="AG13439" s="7"/>
    </row>
    <row r="13440" spans="1:33">
      <c r="A13440" s="7"/>
      <c r="B13440" s="7"/>
      <c r="C13440" s="7"/>
      <c r="D13440" s="7"/>
      <c r="E13440" s="7"/>
      <c r="F13440" s="7"/>
      <c r="G13440" s="7"/>
      <c r="H13440" s="7"/>
      <c r="J13440" s="7"/>
      <c r="K13440" s="7"/>
      <c r="L13440" s="7"/>
      <c r="Q13440" s="7"/>
      <c r="S13440" s="7"/>
      <c r="T13440" s="7"/>
      <c r="Y13440" s="7"/>
      <c r="AA13440" s="7"/>
      <c r="AB13440" s="7"/>
      <c r="AG13440" s="7"/>
    </row>
    <row r="13441" spans="1:33">
      <c r="A13441" s="7"/>
      <c r="B13441" s="7"/>
      <c r="C13441" s="7"/>
      <c r="D13441" s="7"/>
      <c r="E13441" s="7"/>
      <c r="F13441" s="7"/>
      <c r="G13441" s="7"/>
      <c r="H13441" s="7"/>
      <c r="J13441" s="7"/>
      <c r="K13441" s="7"/>
      <c r="L13441" s="7"/>
      <c r="Q13441" s="7"/>
      <c r="S13441" s="7"/>
      <c r="T13441" s="7"/>
      <c r="Y13441" s="7"/>
      <c r="AA13441" s="7"/>
      <c r="AB13441" s="7"/>
      <c r="AG13441" s="7"/>
    </row>
    <row r="13442" spans="1:33">
      <c r="A13442" s="7"/>
      <c r="B13442" s="7"/>
      <c r="C13442" s="7"/>
      <c r="D13442" s="7"/>
      <c r="E13442" s="7"/>
      <c r="F13442" s="7"/>
      <c r="G13442" s="7"/>
      <c r="H13442" s="7"/>
      <c r="J13442" s="7"/>
      <c r="K13442" s="7"/>
      <c r="L13442" s="7"/>
      <c r="Q13442" s="7"/>
      <c r="S13442" s="7"/>
      <c r="T13442" s="7"/>
      <c r="Y13442" s="7"/>
      <c r="AA13442" s="7"/>
      <c r="AB13442" s="7"/>
      <c r="AG13442" s="7"/>
    </row>
    <row r="13443" spans="1:33">
      <c r="A13443" s="7"/>
      <c r="B13443" s="7"/>
      <c r="C13443" s="7"/>
      <c r="D13443" s="7"/>
      <c r="E13443" s="7"/>
      <c r="F13443" s="7"/>
      <c r="G13443" s="7"/>
      <c r="H13443" s="7"/>
      <c r="J13443" s="7"/>
      <c r="K13443" s="7"/>
      <c r="L13443" s="7"/>
      <c r="Q13443" s="7"/>
      <c r="S13443" s="7"/>
      <c r="T13443" s="7"/>
      <c r="Y13443" s="7"/>
      <c r="AA13443" s="7"/>
      <c r="AB13443" s="7"/>
      <c r="AG13443" s="7"/>
    </row>
    <row r="13444" spans="1:33">
      <c r="A13444" s="7"/>
      <c r="B13444" s="7"/>
      <c r="C13444" s="7"/>
      <c r="D13444" s="7"/>
      <c r="E13444" s="7"/>
      <c r="F13444" s="7"/>
      <c r="G13444" s="7"/>
      <c r="H13444" s="7"/>
      <c r="J13444" s="7"/>
      <c r="K13444" s="7"/>
      <c r="L13444" s="7"/>
      <c r="Q13444" s="7"/>
      <c r="S13444" s="7"/>
      <c r="T13444" s="7"/>
      <c r="Y13444" s="7"/>
      <c r="AA13444" s="7"/>
      <c r="AB13444" s="7"/>
      <c r="AG13444" s="7"/>
    </row>
    <row r="13445" spans="1:33">
      <c r="A13445" s="7"/>
      <c r="B13445" s="7"/>
      <c r="C13445" s="7"/>
      <c r="D13445" s="7"/>
      <c r="E13445" s="7"/>
      <c r="F13445" s="7"/>
      <c r="G13445" s="7"/>
      <c r="H13445" s="7"/>
      <c r="J13445" s="7"/>
      <c r="K13445" s="7"/>
      <c r="L13445" s="7"/>
      <c r="Q13445" s="7"/>
      <c r="S13445" s="7"/>
      <c r="T13445" s="7"/>
      <c r="Y13445" s="7"/>
      <c r="AA13445" s="7"/>
      <c r="AB13445" s="7"/>
      <c r="AG13445" s="7"/>
    </row>
    <row r="13446" spans="1:33">
      <c r="A13446" s="7"/>
      <c r="B13446" s="7"/>
      <c r="C13446" s="7"/>
      <c r="D13446" s="7"/>
      <c r="E13446" s="7"/>
      <c r="F13446" s="7"/>
      <c r="G13446" s="7"/>
      <c r="H13446" s="7"/>
      <c r="J13446" s="7"/>
      <c r="K13446" s="7"/>
      <c r="L13446" s="7"/>
      <c r="Q13446" s="7"/>
      <c r="S13446" s="7"/>
      <c r="T13446" s="7"/>
      <c r="Y13446" s="7"/>
      <c r="AA13446" s="7"/>
      <c r="AB13446" s="7"/>
      <c r="AG13446" s="7"/>
    </row>
    <row r="13447" spans="1:33">
      <c r="A13447" s="7"/>
      <c r="B13447" s="7"/>
      <c r="C13447" s="7"/>
      <c r="D13447" s="7"/>
      <c r="E13447" s="7"/>
      <c r="F13447" s="7"/>
      <c r="G13447" s="7"/>
      <c r="H13447" s="7"/>
      <c r="J13447" s="7"/>
      <c r="K13447" s="7"/>
      <c r="L13447" s="7"/>
      <c r="Q13447" s="7"/>
      <c r="S13447" s="7"/>
      <c r="T13447" s="7"/>
      <c r="Y13447" s="7"/>
      <c r="AA13447" s="7"/>
      <c r="AB13447" s="7"/>
      <c r="AG13447" s="7"/>
    </row>
    <row r="13448" spans="1:33">
      <c r="A13448" s="7"/>
      <c r="B13448" s="7"/>
      <c r="C13448" s="7"/>
      <c r="D13448" s="7"/>
      <c r="E13448" s="7"/>
      <c r="F13448" s="7"/>
      <c r="G13448" s="7"/>
      <c r="H13448" s="7"/>
      <c r="J13448" s="7"/>
      <c r="K13448" s="7"/>
      <c r="L13448" s="7"/>
      <c r="Q13448" s="7"/>
      <c r="S13448" s="7"/>
      <c r="T13448" s="7"/>
      <c r="Y13448" s="7"/>
      <c r="AA13448" s="7"/>
      <c r="AB13448" s="7"/>
      <c r="AG13448" s="7"/>
    </row>
    <row r="13449" spans="1:33">
      <c r="A13449" s="7"/>
      <c r="B13449" s="7"/>
      <c r="C13449" s="7"/>
      <c r="D13449" s="7"/>
      <c r="E13449" s="7"/>
      <c r="F13449" s="7"/>
      <c r="G13449" s="7"/>
      <c r="H13449" s="7"/>
      <c r="J13449" s="7"/>
      <c r="K13449" s="7"/>
      <c r="L13449" s="7"/>
      <c r="Q13449" s="7"/>
      <c r="S13449" s="7"/>
      <c r="T13449" s="7"/>
      <c r="Y13449" s="7"/>
      <c r="AA13449" s="7"/>
      <c r="AB13449" s="7"/>
      <c r="AG13449" s="7"/>
    </row>
    <row r="13450" spans="1:33">
      <c r="A13450" s="7"/>
      <c r="B13450" s="7"/>
      <c r="C13450" s="7"/>
      <c r="D13450" s="7"/>
      <c r="E13450" s="7"/>
      <c r="F13450" s="7"/>
      <c r="G13450" s="7"/>
      <c r="H13450" s="7"/>
      <c r="J13450" s="7"/>
      <c r="K13450" s="7"/>
      <c r="L13450" s="7"/>
      <c r="Q13450" s="7"/>
      <c r="S13450" s="7"/>
      <c r="T13450" s="7"/>
      <c r="Y13450" s="7"/>
      <c r="AA13450" s="7"/>
      <c r="AB13450" s="7"/>
      <c r="AG13450" s="7"/>
    </row>
    <row r="13451" spans="1:33">
      <c r="A13451" s="7"/>
      <c r="B13451" s="7"/>
      <c r="C13451" s="7"/>
      <c r="D13451" s="7"/>
      <c r="E13451" s="7"/>
      <c r="F13451" s="7"/>
      <c r="G13451" s="7"/>
      <c r="H13451" s="7"/>
      <c r="J13451" s="7"/>
      <c r="K13451" s="7"/>
      <c r="L13451" s="7"/>
      <c r="Q13451" s="7"/>
      <c r="S13451" s="7"/>
      <c r="T13451" s="7"/>
      <c r="Y13451" s="7"/>
      <c r="AA13451" s="7"/>
      <c r="AB13451" s="7"/>
      <c r="AG13451" s="7"/>
    </row>
    <row r="13452" spans="1:33">
      <c r="A13452" s="7"/>
      <c r="B13452" s="7"/>
      <c r="C13452" s="7"/>
      <c r="D13452" s="7"/>
      <c r="E13452" s="7"/>
      <c r="F13452" s="7"/>
      <c r="G13452" s="7"/>
      <c r="H13452" s="7"/>
      <c r="J13452" s="7"/>
      <c r="K13452" s="7"/>
      <c r="L13452" s="7"/>
      <c r="Q13452" s="7"/>
      <c r="S13452" s="7"/>
      <c r="T13452" s="7"/>
      <c r="Y13452" s="7"/>
      <c r="AA13452" s="7"/>
      <c r="AB13452" s="7"/>
      <c r="AG13452" s="7"/>
    </row>
    <row r="13453" spans="1:33">
      <c r="A13453" s="7"/>
      <c r="B13453" s="7"/>
      <c r="C13453" s="7"/>
      <c r="D13453" s="7"/>
      <c r="E13453" s="7"/>
      <c r="F13453" s="7"/>
      <c r="G13453" s="7"/>
      <c r="H13453" s="7"/>
      <c r="J13453" s="7"/>
      <c r="K13453" s="7"/>
      <c r="L13453" s="7"/>
      <c r="Q13453" s="7"/>
      <c r="S13453" s="7"/>
      <c r="T13453" s="7"/>
      <c r="Y13453" s="7"/>
      <c r="AA13453" s="7"/>
      <c r="AB13453" s="7"/>
      <c r="AG13453" s="7"/>
    </row>
    <row r="13454" spans="1:33">
      <c r="A13454" s="7"/>
      <c r="B13454" s="7"/>
      <c r="C13454" s="7"/>
      <c r="D13454" s="7"/>
      <c r="E13454" s="7"/>
      <c r="F13454" s="7"/>
      <c r="G13454" s="7"/>
      <c r="H13454" s="7"/>
      <c r="J13454" s="7"/>
      <c r="K13454" s="7"/>
      <c r="L13454" s="7"/>
      <c r="Q13454" s="7"/>
      <c r="S13454" s="7"/>
      <c r="T13454" s="7"/>
      <c r="Y13454" s="7"/>
      <c r="AA13454" s="7"/>
      <c r="AB13454" s="7"/>
      <c r="AG13454" s="7"/>
    </row>
    <row r="13455" spans="1:33">
      <c r="A13455" s="7"/>
      <c r="B13455" s="7"/>
      <c r="C13455" s="7"/>
      <c r="D13455" s="7"/>
      <c r="E13455" s="7"/>
      <c r="F13455" s="7"/>
      <c r="G13455" s="7"/>
      <c r="H13455" s="7"/>
      <c r="J13455" s="7"/>
      <c r="K13455" s="7"/>
      <c r="L13455" s="7"/>
      <c r="Q13455" s="7"/>
      <c r="S13455" s="7"/>
      <c r="T13455" s="7"/>
      <c r="Y13455" s="7"/>
      <c r="AA13455" s="7"/>
      <c r="AB13455" s="7"/>
      <c r="AG13455" s="7"/>
    </row>
    <row r="13456" spans="1:33">
      <c r="A13456" s="7"/>
      <c r="B13456" s="7"/>
      <c r="C13456" s="7"/>
      <c r="D13456" s="7"/>
      <c r="E13456" s="7"/>
      <c r="F13456" s="7"/>
      <c r="G13456" s="7"/>
      <c r="H13456" s="7"/>
      <c r="J13456" s="7"/>
      <c r="K13456" s="7"/>
      <c r="L13456" s="7"/>
      <c r="Q13456" s="7"/>
      <c r="S13456" s="7"/>
      <c r="T13456" s="7"/>
      <c r="Y13456" s="7"/>
      <c r="AA13456" s="7"/>
      <c r="AB13456" s="7"/>
      <c r="AG13456" s="7"/>
    </row>
    <row r="13457" spans="1:33">
      <c r="A13457" s="7"/>
      <c r="B13457" s="7"/>
      <c r="C13457" s="7"/>
      <c r="D13457" s="7"/>
      <c r="E13457" s="7"/>
      <c r="F13457" s="7"/>
      <c r="G13457" s="7"/>
      <c r="H13457" s="7"/>
      <c r="J13457" s="7"/>
      <c r="K13457" s="7"/>
      <c r="L13457" s="7"/>
      <c r="Q13457" s="7"/>
      <c r="S13457" s="7"/>
      <c r="T13457" s="7"/>
      <c r="Y13457" s="7"/>
      <c r="AA13457" s="7"/>
      <c r="AB13457" s="7"/>
      <c r="AG13457" s="7"/>
    </row>
    <row r="13458" spans="1:33">
      <c r="A13458" s="7"/>
      <c r="B13458" s="7"/>
      <c r="C13458" s="7"/>
      <c r="D13458" s="7"/>
      <c r="E13458" s="7"/>
      <c r="F13458" s="7"/>
      <c r="G13458" s="7"/>
      <c r="H13458" s="7"/>
      <c r="J13458" s="7"/>
      <c r="K13458" s="7"/>
      <c r="L13458" s="7"/>
      <c r="Q13458" s="7"/>
      <c r="S13458" s="7"/>
      <c r="T13458" s="7"/>
      <c r="Y13458" s="7"/>
      <c r="AA13458" s="7"/>
      <c r="AB13458" s="7"/>
      <c r="AG13458" s="7"/>
    </row>
    <row r="13459" spans="1:33">
      <c r="A13459" s="7"/>
      <c r="B13459" s="7"/>
      <c r="C13459" s="7"/>
      <c r="D13459" s="7"/>
      <c r="E13459" s="7"/>
      <c r="F13459" s="7"/>
      <c r="G13459" s="7"/>
      <c r="H13459" s="7"/>
      <c r="J13459" s="7"/>
      <c r="K13459" s="7"/>
      <c r="L13459" s="7"/>
      <c r="Q13459" s="7"/>
      <c r="S13459" s="7"/>
      <c r="T13459" s="7"/>
      <c r="Y13459" s="7"/>
      <c r="AA13459" s="7"/>
      <c r="AB13459" s="7"/>
      <c r="AG13459" s="7"/>
    </row>
    <row r="13460" spans="1:33">
      <c r="A13460" s="7"/>
      <c r="B13460" s="7"/>
      <c r="C13460" s="7"/>
      <c r="D13460" s="7"/>
      <c r="E13460" s="7"/>
      <c r="F13460" s="7"/>
      <c r="G13460" s="7"/>
      <c r="H13460" s="7"/>
      <c r="J13460" s="7"/>
      <c r="K13460" s="7"/>
      <c r="L13460" s="7"/>
      <c r="Q13460" s="7"/>
      <c r="S13460" s="7"/>
      <c r="T13460" s="7"/>
      <c r="Y13460" s="7"/>
      <c r="AA13460" s="7"/>
      <c r="AB13460" s="7"/>
      <c r="AG13460" s="7"/>
    </row>
    <row r="13461" spans="1:33">
      <c r="A13461" s="7"/>
      <c r="B13461" s="7"/>
      <c r="C13461" s="7"/>
      <c r="D13461" s="7"/>
      <c r="E13461" s="7"/>
      <c r="F13461" s="7"/>
      <c r="G13461" s="7"/>
      <c r="H13461" s="7"/>
      <c r="J13461" s="7"/>
      <c r="K13461" s="7"/>
      <c r="L13461" s="7"/>
      <c r="Q13461" s="7"/>
      <c r="S13461" s="7"/>
      <c r="T13461" s="7"/>
      <c r="Y13461" s="7"/>
      <c r="AA13461" s="7"/>
      <c r="AB13461" s="7"/>
      <c r="AG13461" s="7"/>
    </row>
    <row r="13462" spans="1:33">
      <c r="A13462" s="7"/>
      <c r="B13462" s="7"/>
      <c r="C13462" s="7"/>
      <c r="D13462" s="7"/>
      <c r="E13462" s="7"/>
      <c r="F13462" s="7"/>
      <c r="G13462" s="7"/>
      <c r="H13462" s="7"/>
      <c r="J13462" s="7"/>
      <c r="K13462" s="7"/>
      <c r="L13462" s="7"/>
      <c r="Q13462" s="7"/>
      <c r="S13462" s="7"/>
      <c r="T13462" s="7"/>
      <c r="Y13462" s="7"/>
      <c r="AA13462" s="7"/>
      <c r="AB13462" s="7"/>
      <c r="AG13462" s="7"/>
    </row>
    <row r="13463" spans="1:33">
      <c r="A13463" s="7"/>
      <c r="B13463" s="7"/>
      <c r="C13463" s="7"/>
      <c r="D13463" s="7"/>
      <c r="E13463" s="7"/>
      <c r="F13463" s="7"/>
      <c r="G13463" s="7"/>
      <c r="H13463" s="7"/>
      <c r="J13463" s="7"/>
      <c r="K13463" s="7"/>
      <c r="L13463" s="7"/>
      <c r="Q13463" s="7"/>
      <c r="S13463" s="7"/>
      <c r="T13463" s="7"/>
      <c r="Y13463" s="7"/>
      <c r="AA13463" s="7"/>
      <c r="AB13463" s="7"/>
      <c r="AG13463" s="7"/>
    </row>
    <row r="13464" spans="1:33">
      <c r="A13464" s="7"/>
      <c r="B13464" s="7"/>
      <c r="C13464" s="7"/>
      <c r="D13464" s="7"/>
      <c r="E13464" s="7"/>
      <c r="F13464" s="7"/>
      <c r="G13464" s="7"/>
      <c r="H13464" s="7"/>
      <c r="J13464" s="7"/>
      <c r="K13464" s="7"/>
      <c r="L13464" s="7"/>
      <c r="Q13464" s="7"/>
      <c r="S13464" s="7"/>
      <c r="T13464" s="7"/>
      <c r="Y13464" s="7"/>
      <c r="AA13464" s="7"/>
      <c r="AB13464" s="7"/>
      <c r="AG13464" s="7"/>
    </row>
    <row r="13465" spans="1:33">
      <c r="A13465" s="7"/>
      <c r="B13465" s="7"/>
      <c r="C13465" s="7"/>
      <c r="D13465" s="7"/>
      <c r="E13465" s="7"/>
      <c r="F13465" s="7"/>
      <c r="G13465" s="7"/>
      <c r="H13465" s="7"/>
      <c r="J13465" s="7"/>
      <c r="K13465" s="7"/>
      <c r="L13465" s="7"/>
      <c r="Q13465" s="7"/>
      <c r="S13465" s="7"/>
      <c r="T13465" s="7"/>
      <c r="Y13465" s="7"/>
      <c r="AA13465" s="7"/>
      <c r="AB13465" s="7"/>
      <c r="AG13465" s="7"/>
    </row>
    <row r="13466" spans="1:33">
      <c r="A13466" s="7"/>
      <c r="B13466" s="7"/>
      <c r="C13466" s="7"/>
      <c r="D13466" s="7"/>
      <c r="E13466" s="7"/>
      <c r="F13466" s="7"/>
      <c r="G13466" s="7"/>
      <c r="H13466" s="7"/>
      <c r="J13466" s="7"/>
      <c r="K13466" s="7"/>
      <c r="L13466" s="7"/>
      <c r="Q13466" s="7"/>
      <c r="S13466" s="7"/>
      <c r="T13466" s="7"/>
      <c r="Y13466" s="7"/>
      <c r="AA13466" s="7"/>
      <c r="AB13466" s="7"/>
      <c r="AG13466" s="7"/>
    </row>
    <row r="13467" spans="1:33">
      <c r="A13467" s="7"/>
      <c r="B13467" s="7"/>
      <c r="C13467" s="7"/>
      <c r="D13467" s="7"/>
      <c r="E13467" s="7"/>
      <c r="F13467" s="7"/>
      <c r="G13467" s="7"/>
      <c r="H13467" s="7"/>
      <c r="J13467" s="7"/>
      <c r="K13467" s="7"/>
      <c r="L13467" s="7"/>
      <c r="Q13467" s="7"/>
      <c r="S13467" s="7"/>
      <c r="T13467" s="7"/>
      <c r="Y13467" s="7"/>
      <c r="AA13467" s="7"/>
      <c r="AB13467" s="7"/>
      <c r="AG13467" s="7"/>
    </row>
    <row r="13468" spans="1:33">
      <c r="A13468" s="7"/>
      <c r="B13468" s="7"/>
      <c r="C13468" s="7"/>
      <c r="D13468" s="7"/>
      <c r="E13468" s="7"/>
      <c r="F13468" s="7"/>
      <c r="G13468" s="7"/>
      <c r="H13468" s="7"/>
      <c r="J13468" s="7"/>
      <c r="K13468" s="7"/>
      <c r="L13468" s="7"/>
      <c r="Q13468" s="7"/>
      <c r="S13468" s="7"/>
      <c r="T13468" s="7"/>
      <c r="Y13468" s="7"/>
      <c r="AA13468" s="7"/>
      <c r="AB13468" s="7"/>
      <c r="AG13468" s="7"/>
    </row>
    <row r="13469" spans="1:33">
      <c r="A13469" s="7"/>
      <c r="B13469" s="7"/>
      <c r="C13469" s="7"/>
      <c r="D13469" s="7"/>
      <c r="E13469" s="7"/>
      <c r="F13469" s="7"/>
      <c r="G13469" s="7"/>
      <c r="H13469" s="7"/>
      <c r="J13469" s="7"/>
      <c r="K13469" s="7"/>
      <c r="L13469" s="7"/>
      <c r="Q13469" s="7"/>
      <c r="S13469" s="7"/>
      <c r="T13469" s="7"/>
      <c r="Y13469" s="7"/>
      <c r="AA13469" s="7"/>
      <c r="AB13469" s="7"/>
      <c r="AG13469" s="7"/>
    </row>
    <row r="13470" spans="1:33">
      <c r="A13470" s="7"/>
      <c r="B13470" s="7"/>
      <c r="C13470" s="7"/>
      <c r="D13470" s="7"/>
      <c r="E13470" s="7"/>
      <c r="F13470" s="7"/>
      <c r="G13470" s="7"/>
      <c r="H13470" s="7"/>
      <c r="J13470" s="7"/>
      <c r="K13470" s="7"/>
      <c r="L13470" s="7"/>
      <c r="Q13470" s="7"/>
      <c r="S13470" s="7"/>
      <c r="T13470" s="7"/>
      <c r="Y13470" s="7"/>
      <c r="AA13470" s="7"/>
      <c r="AB13470" s="7"/>
      <c r="AG13470" s="7"/>
    </row>
    <row r="13471" spans="1:33">
      <c r="A13471" s="7"/>
      <c r="B13471" s="7"/>
      <c r="C13471" s="7"/>
      <c r="D13471" s="7"/>
      <c r="E13471" s="7"/>
      <c r="F13471" s="7"/>
      <c r="G13471" s="7"/>
      <c r="H13471" s="7"/>
      <c r="J13471" s="7"/>
      <c r="K13471" s="7"/>
      <c r="L13471" s="7"/>
      <c r="Q13471" s="7"/>
      <c r="S13471" s="7"/>
      <c r="T13471" s="7"/>
      <c r="Y13471" s="7"/>
      <c r="AA13471" s="7"/>
      <c r="AB13471" s="7"/>
      <c r="AG13471" s="7"/>
    </row>
    <row r="13472" spans="1:33">
      <c r="A13472" s="7"/>
      <c r="B13472" s="7"/>
      <c r="C13472" s="7"/>
      <c r="D13472" s="7"/>
      <c r="E13472" s="7"/>
      <c r="F13472" s="7"/>
      <c r="G13472" s="7"/>
      <c r="H13472" s="7"/>
      <c r="J13472" s="7"/>
      <c r="K13472" s="7"/>
      <c r="L13472" s="7"/>
      <c r="Q13472" s="7"/>
      <c r="S13472" s="7"/>
      <c r="T13472" s="7"/>
      <c r="Y13472" s="7"/>
      <c r="AA13472" s="7"/>
      <c r="AB13472" s="7"/>
      <c r="AG13472" s="7"/>
    </row>
    <row r="13473" spans="1:33">
      <c r="A13473" s="7"/>
      <c r="B13473" s="7"/>
      <c r="C13473" s="7"/>
      <c r="D13473" s="7"/>
      <c r="E13473" s="7"/>
      <c r="F13473" s="7"/>
      <c r="G13473" s="7"/>
      <c r="H13473" s="7"/>
      <c r="J13473" s="7"/>
      <c r="K13473" s="7"/>
      <c r="L13473" s="7"/>
      <c r="Q13473" s="7"/>
      <c r="S13473" s="7"/>
      <c r="T13473" s="7"/>
      <c r="Y13473" s="7"/>
      <c r="AA13473" s="7"/>
      <c r="AB13473" s="7"/>
      <c r="AG13473" s="7"/>
    </row>
    <row r="13474" spans="1:33">
      <c r="A13474" s="7"/>
      <c r="B13474" s="7"/>
      <c r="C13474" s="7"/>
      <c r="D13474" s="7"/>
      <c r="E13474" s="7"/>
      <c r="F13474" s="7"/>
      <c r="G13474" s="7"/>
      <c r="H13474" s="7"/>
      <c r="J13474" s="7"/>
      <c r="K13474" s="7"/>
      <c r="L13474" s="7"/>
      <c r="Q13474" s="7"/>
      <c r="S13474" s="7"/>
      <c r="T13474" s="7"/>
      <c r="Y13474" s="7"/>
      <c r="AA13474" s="7"/>
      <c r="AB13474" s="7"/>
      <c r="AG13474" s="7"/>
    </row>
    <row r="13475" spans="1:33">
      <c r="A13475" s="7"/>
      <c r="B13475" s="7"/>
      <c r="C13475" s="7"/>
      <c r="D13475" s="7"/>
      <c r="E13475" s="7"/>
      <c r="F13475" s="7"/>
      <c r="G13475" s="7"/>
      <c r="H13475" s="7"/>
      <c r="J13475" s="7"/>
      <c r="K13475" s="7"/>
      <c r="L13475" s="7"/>
      <c r="Q13475" s="7"/>
      <c r="S13475" s="7"/>
      <c r="T13475" s="7"/>
      <c r="Y13475" s="7"/>
      <c r="AA13475" s="7"/>
      <c r="AB13475" s="7"/>
      <c r="AG13475" s="7"/>
    </row>
    <row r="13476" spans="1:33">
      <c r="A13476" s="7"/>
      <c r="B13476" s="7"/>
      <c r="C13476" s="7"/>
      <c r="D13476" s="7"/>
      <c r="E13476" s="7"/>
      <c r="F13476" s="7"/>
      <c r="G13476" s="7"/>
      <c r="H13476" s="7"/>
      <c r="J13476" s="7"/>
      <c r="K13476" s="7"/>
      <c r="L13476" s="7"/>
      <c r="Q13476" s="7"/>
      <c r="S13476" s="7"/>
      <c r="T13476" s="7"/>
      <c r="Y13476" s="7"/>
      <c r="AA13476" s="7"/>
      <c r="AB13476" s="7"/>
      <c r="AG13476" s="7"/>
    </row>
    <row r="13477" spans="1:33">
      <c r="A13477" s="7"/>
      <c r="B13477" s="7"/>
      <c r="C13477" s="7"/>
      <c r="D13477" s="7"/>
      <c r="E13477" s="7"/>
      <c r="F13477" s="7"/>
      <c r="G13477" s="7"/>
      <c r="H13477" s="7"/>
      <c r="J13477" s="7"/>
      <c r="K13477" s="7"/>
      <c r="L13477" s="7"/>
      <c r="Q13477" s="7"/>
      <c r="S13477" s="7"/>
      <c r="T13477" s="7"/>
      <c r="Y13477" s="7"/>
      <c r="AA13477" s="7"/>
      <c r="AB13477" s="7"/>
      <c r="AG13477" s="7"/>
    </row>
    <row r="13478" spans="1:33">
      <c r="A13478" s="7"/>
      <c r="B13478" s="7"/>
      <c r="C13478" s="7"/>
      <c r="D13478" s="7"/>
      <c r="E13478" s="7"/>
      <c r="F13478" s="7"/>
      <c r="G13478" s="7"/>
      <c r="H13478" s="7"/>
      <c r="J13478" s="7"/>
      <c r="K13478" s="7"/>
      <c r="L13478" s="7"/>
      <c r="Q13478" s="7"/>
      <c r="S13478" s="7"/>
      <c r="T13478" s="7"/>
      <c r="Y13478" s="7"/>
      <c r="AA13478" s="7"/>
      <c r="AB13478" s="7"/>
      <c r="AG13478" s="7"/>
    </row>
    <row r="13479" spans="1:33">
      <c r="A13479" s="7"/>
      <c r="B13479" s="7"/>
      <c r="C13479" s="7"/>
      <c r="D13479" s="7"/>
      <c r="E13479" s="7"/>
      <c r="F13479" s="7"/>
      <c r="G13479" s="7"/>
      <c r="H13479" s="7"/>
      <c r="J13479" s="7"/>
      <c r="K13479" s="7"/>
      <c r="L13479" s="7"/>
      <c r="Q13479" s="7"/>
      <c r="S13479" s="7"/>
      <c r="T13479" s="7"/>
      <c r="Y13479" s="7"/>
      <c r="AA13479" s="7"/>
      <c r="AB13479" s="7"/>
      <c r="AG13479" s="7"/>
    </row>
    <row r="13480" spans="1:33">
      <c r="A13480" s="7"/>
      <c r="B13480" s="7"/>
      <c r="C13480" s="7"/>
      <c r="D13480" s="7"/>
      <c r="E13480" s="7"/>
      <c r="F13480" s="7"/>
      <c r="G13480" s="7"/>
      <c r="H13480" s="7"/>
      <c r="J13480" s="7"/>
      <c r="K13480" s="7"/>
      <c r="L13480" s="7"/>
      <c r="Q13480" s="7"/>
      <c r="S13480" s="7"/>
      <c r="T13480" s="7"/>
      <c r="Y13480" s="7"/>
      <c r="AA13480" s="7"/>
      <c r="AB13480" s="7"/>
      <c r="AG13480" s="7"/>
    </row>
    <row r="13481" spans="1:33">
      <c r="A13481" s="7"/>
      <c r="B13481" s="7"/>
      <c r="C13481" s="7"/>
      <c r="D13481" s="7"/>
      <c r="E13481" s="7"/>
      <c r="F13481" s="7"/>
      <c r="G13481" s="7"/>
      <c r="H13481" s="7"/>
      <c r="J13481" s="7"/>
      <c r="K13481" s="7"/>
      <c r="L13481" s="7"/>
      <c r="Q13481" s="7"/>
      <c r="S13481" s="7"/>
      <c r="T13481" s="7"/>
      <c r="Y13481" s="7"/>
      <c r="AA13481" s="7"/>
      <c r="AB13481" s="7"/>
      <c r="AG13481" s="7"/>
    </row>
    <row r="13482" spans="1:33">
      <c r="A13482" s="7"/>
      <c r="B13482" s="7"/>
      <c r="C13482" s="7"/>
      <c r="D13482" s="7"/>
      <c r="E13482" s="7"/>
      <c r="F13482" s="7"/>
      <c r="G13482" s="7"/>
      <c r="H13482" s="7"/>
      <c r="J13482" s="7"/>
      <c r="K13482" s="7"/>
      <c r="L13482" s="7"/>
      <c r="Q13482" s="7"/>
      <c r="S13482" s="7"/>
      <c r="T13482" s="7"/>
      <c r="Y13482" s="7"/>
      <c r="AA13482" s="7"/>
      <c r="AB13482" s="7"/>
      <c r="AG13482" s="7"/>
    </row>
    <row r="13483" spans="1:33">
      <c r="A13483" s="7"/>
      <c r="B13483" s="7"/>
      <c r="C13483" s="7"/>
      <c r="D13483" s="7"/>
      <c r="E13483" s="7"/>
      <c r="F13483" s="7"/>
      <c r="G13483" s="7"/>
      <c r="H13483" s="7"/>
      <c r="J13483" s="7"/>
      <c r="K13483" s="7"/>
      <c r="L13483" s="7"/>
      <c r="Q13483" s="7"/>
      <c r="S13483" s="7"/>
      <c r="T13483" s="7"/>
      <c r="Y13483" s="7"/>
      <c r="AA13483" s="7"/>
      <c r="AB13483" s="7"/>
      <c r="AG13483" s="7"/>
    </row>
    <row r="13484" spans="1:33">
      <c r="A13484" s="7"/>
      <c r="B13484" s="7"/>
      <c r="C13484" s="7"/>
      <c r="D13484" s="7"/>
      <c r="E13484" s="7"/>
      <c r="F13484" s="7"/>
      <c r="G13484" s="7"/>
      <c r="H13484" s="7"/>
      <c r="J13484" s="7"/>
      <c r="K13484" s="7"/>
      <c r="L13484" s="7"/>
      <c r="Q13484" s="7"/>
      <c r="S13484" s="7"/>
      <c r="T13484" s="7"/>
      <c r="Y13484" s="7"/>
      <c r="AA13484" s="7"/>
      <c r="AB13484" s="7"/>
      <c r="AG13484" s="7"/>
    </row>
    <row r="13485" spans="1:33">
      <c r="A13485" s="7"/>
      <c r="B13485" s="7"/>
      <c r="C13485" s="7"/>
      <c r="D13485" s="7"/>
      <c r="E13485" s="7"/>
      <c r="F13485" s="7"/>
      <c r="G13485" s="7"/>
      <c r="H13485" s="7"/>
      <c r="J13485" s="7"/>
      <c r="K13485" s="7"/>
      <c r="L13485" s="7"/>
      <c r="Q13485" s="7"/>
      <c r="S13485" s="7"/>
      <c r="T13485" s="7"/>
      <c r="Y13485" s="7"/>
      <c r="AA13485" s="7"/>
      <c r="AB13485" s="7"/>
      <c r="AG13485" s="7"/>
    </row>
    <row r="13486" spans="1:33">
      <c r="A13486" s="7"/>
      <c r="B13486" s="7"/>
      <c r="C13486" s="7"/>
      <c r="D13486" s="7"/>
      <c r="E13486" s="7"/>
      <c r="F13486" s="7"/>
      <c r="G13486" s="7"/>
      <c r="H13486" s="7"/>
      <c r="J13486" s="7"/>
      <c r="K13486" s="7"/>
      <c r="L13486" s="7"/>
      <c r="Q13486" s="7"/>
      <c r="S13486" s="7"/>
      <c r="T13486" s="7"/>
      <c r="Y13486" s="7"/>
      <c r="AA13486" s="7"/>
      <c r="AB13486" s="7"/>
      <c r="AG13486" s="7"/>
    </row>
    <row r="13487" spans="1:33">
      <c r="A13487" s="7"/>
      <c r="B13487" s="7"/>
      <c r="C13487" s="7"/>
      <c r="D13487" s="7"/>
      <c r="E13487" s="7"/>
      <c r="F13487" s="7"/>
      <c r="G13487" s="7"/>
      <c r="H13487" s="7"/>
      <c r="J13487" s="7"/>
      <c r="K13487" s="7"/>
      <c r="L13487" s="7"/>
      <c r="Q13487" s="7"/>
      <c r="S13487" s="7"/>
      <c r="T13487" s="7"/>
      <c r="Y13487" s="7"/>
      <c r="AA13487" s="7"/>
      <c r="AB13487" s="7"/>
      <c r="AG13487" s="7"/>
    </row>
    <row r="13488" spans="1:33">
      <c r="A13488" s="7"/>
      <c r="B13488" s="7"/>
      <c r="C13488" s="7"/>
      <c r="D13488" s="7"/>
      <c r="E13488" s="7"/>
      <c r="F13488" s="7"/>
      <c r="G13488" s="7"/>
      <c r="H13488" s="7"/>
      <c r="J13488" s="7"/>
      <c r="K13488" s="7"/>
      <c r="L13488" s="7"/>
      <c r="Q13488" s="7"/>
      <c r="S13488" s="7"/>
      <c r="T13488" s="7"/>
      <c r="Y13488" s="7"/>
      <c r="AA13488" s="7"/>
      <c r="AB13488" s="7"/>
      <c r="AG13488" s="7"/>
    </row>
    <row r="13489" spans="1:33">
      <c r="A13489" s="7"/>
      <c r="B13489" s="7"/>
      <c r="C13489" s="7"/>
      <c r="D13489" s="7"/>
      <c r="E13489" s="7"/>
      <c r="F13489" s="7"/>
      <c r="G13489" s="7"/>
      <c r="H13489" s="7"/>
      <c r="J13489" s="7"/>
      <c r="K13489" s="7"/>
      <c r="L13489" s="7"/>
      <c r="Q13489" s="7"/>
      <c r="S13489" s="7"/>
      <c r="T13489" s="7"/>
      <c r="Y13489" s="7"/>
      <c r="AA13489" s="7"/>
      <c r="AB13489" s="7"/>
      <c r="AG13489" s="7"/>
    </row>
    <row r="13490" spans="1:33">
      <c r="A13490" s="7"/>
      <c r="B13490" s="7"/>
      <c r="C13490" s="7"/>
      <c r="D13490" s="7"/>
      <c r="E13490" s="7"/>
      <c r="F13490" s="7"/>
      <c r="G13490" s="7"/>
      <c r="H13490" s="7"/>
      <c r="J13490" s="7"/>
      <c r="K13490" s="7"/>
      <c r="L13490" s="7"/>
      <c r="Q13490" s="7"/>
      <c r="S13490" s="7"/>
      <c r="T13490" s="7"/>
      <c r="Y13490" s="7"/>
      <c r="AA13490" s="7"/>
      <c r="AB13490" s="7"/>
      <c r="AG13490" s="7"/>
    </row>
    <row r="13491" spans="1:33">
      <c r="A13491" s="7"/>
      <c r="B13491" s="7"/>
      <c r="C13491" s="7"/>
      <c r="D13491" s="7"/>
      <c r="E13491" s="7"/>
      <c r="F13491" s="7"/>
      <c r="G13491" s="7"/>
      <c r="H13491" s="7"/>
      <c r="J13491" s="7"/>
      <c r="K13491" s="7"/>
      <c r="L13491" s="7"/>
      <c r="Q13491" s="7"/>
      <c r="S13491" s="7"/>
      <c r="T13491" s="7"/>
      <c r="Y13491" s="7"/>
      <c r="AA13491" s="7"/>
      <c r="AB13491" s="7"/>
      <c r="AG13491" s="7"/>
    </row>
    <row r="13492" spans="1:33">
      <c r="A13492" s="7"/>
      <c r="B13492" s="7"/>
      <c r="C13492" s="7"/>
      <c r="D13492" s="7"/>
      <c r="E13492" s="7"/>
      <c r="F13492" s="7"/>
      <c r="G13492" s="7"/>
      <c r="H13492" s="7"/>
      <c r="J13492" s="7"/>
      <c r="K13492" s="7"/>
      <c r="L13492" s="7"/>
      <c r="Q13492" s="7"/>
      <c r="S13492" s="7"/>
      <c r="T13492" s="7"/>
      <c r="Y13492" s="7"/>
      <c r="AA13492" s="7"/>
      <c r="AB13492" s="7"/>
      <c r="AG13492" s="7"/>
    </row>
    <row r="13493" spans="1:33">
      <c r="A13493" s="7"/>
      <c r="B13493" s="7"/>
      <c r="C13493" s="7"/>
      <c r="D13493" s="7"/>
      <c r="E13493" s="7"/>
      <c r="F13493" s="7"/>
      <c r="G13493" s="7"/>
      <c r="H13493" s="7"/>
      <c r="J13493" s="7"/>
      <c r="K13493" s="7"/>
      <c r="L13493" s="7"/>
      <c r="Q13493" s="7"/>
      <c r="S13493" s="7"/>
      <c r="T13493" s="7"/>
      <c r="Y13493" s="7"/>
      <c r="AA13493" s="7"/>
      <c r="AB13493" s="7"/>
      <c r="AG13493" s="7"/>
    </row>
    <row r="13494" spans="1:33">
      <c r="A13494" s="7"/>
      <c r="B13494" s="7"/>
      <c r="C13494" s="7"/>
      <c r="D13494" s="7"/>
      <c r="E13494" s="7"/>
      <c r="F13494" s="7"/>
      <c r="G13494" s="7"/>
      <c r="H13494" s="7"/>
      <c r="J13494" s="7"/>
      <c r="K13494" s="7"/>
      <c r="L13494" s="7"/>
      <c r="Q13494" s="7"/>
      <c r="S13494" s="7"/>
      <c r="T13494" s="7"/>
      <c r="Y13494" s="7"/>
      <c r="AA13494" s="7"/>
      <c r="AB13494" s="7"/>
      <c r="AG13494" s="7"/>
    </row>
    <row r="13495" spans="1:33">
      <c r="A13495" s="7"/>
      <c r="B13495" s="7"/>
      <c r="C13495" s="7"/>
      <c r="D13495" s="7"/>
      <c r="E13495" s="7"/>
      <c r="F13495" s="7"/>
      <c r="G13495" s="7"/>
      <c r="H13495" s="7"/>
      <c r="J13495" s="7"/>
      <c r="K13495" s="7"/>
      <c r="L13495" s="7"/>
      <c r="Q13495" s="7"/>
      <c r="S13495" s="7"/>
      <c r="T13495" s="7"/>
      <c r="Y13495" s="7"/>
      <c r="AA13495" s="7"/>
      <c r="AB13495" s="7"/>
      <c r="AG13495" s="7"/>
    </row>
    <row r="13496" spans="1:33">
      <c r="A13496" s="7"/>
      <c r="B13496" s="7"/>
      <c r="C13496" s="7"/>
      <c r="D13496" s="7"/>
      <c r="E13496" s="7"/>
      <c r="F13496" s="7"/>
      <c r="G13496" s="7"/>
      <c r="H13496" s="7"/>
      <c r="J13496" s="7"/>
      <c r="K13496" s="7"/>
      <c r="L13496" s="7"/>
      <c r="Q13496" s="7"/>
      <c r="S13496" s="7"/>
      <c r="T13496" s="7"/>
      <c r="Y13496" s="7"/>
      <c r="AA13496" s="7"/>
      <c r="AB13496" s="7"/>
      <c r="AG13496" s="7"/>
    </row>
    <row r="13497" spans="1:33">
      <c r="A13497" s="7"/>
      <c r="B13497" s="7"/>
      <c r="C13497" s="7"/>
      <c r="D13497" s="7"/>
      <c r="E13497" s="7"/>
      <c r="F13497" s="7"/>
      <c r="G13497" s="7"/>
      <c r="H13497" s="7"/>
      <c r="J13497" s="7"/>
      <c r="K13497" s="7"/>
      <c r="L13497" s="7"/>
      <c r="Q13497" s="7"/>
      <c r="S13497" s="7"/>
      <c r="T13497" s="7"/>
      <c r="Y13497" s="7"/>
      <c r="AA13497" s="7"/>
      <c r="AB13497" s="7"/>
      <c r="AG13497" s="7"/>
    </row>
    <row r="13498" spans="1:33">
      <c r="A13498" s="7"/>
      <c r="B13498" s="7"/>
      <c r="C13498" s="7"/>
      <c r="D13498" s="7"/>
      <c r="E13498" s="7"/>
      <c r="F13498" s="7"/>
      <c r="G13498" s="7"/>
      <c r="H13498" s="7"/>
      <c r="J13498" s="7"/>
      <c r="K13498" s="7"/>
      <c r="L13498" s="7"/>
      <c r="Q13498" s="7"/>
      <c r="S13498" s="7"/>
      <c r="T13498" s="7"/>
      <c r="Y13498" s="7"/>
      <c r="AA13498" s="7"/>
      <c r="AB13498" s="7"/>
      <c r="AG13498" s="7"/>
    </row>
    <row r="13499" spans="1:33">
      <c r="A13499" s="7"/>
      <c r="B13499" s="7"/>
      <c r="C13499" s="7"/>
      <c r="D13499" s="7"/>
      <c r="E13499" s="7"/>
      <c r="F13499" s="7"/>
      <c r="G13499" s="7"/>
      <c r="H13499" s="7"/>
      <c r="J13499" s="7"/>
      <c r="K13499" s="7"/>
      <c r="L13499" s="7"/>
      <c r="Q13499" s="7"/>
      <c r="S13499" s="7"/>
      <c r="T13499" s="7"/>
      <c r="Y13499" s="7"/>
      <c r="AA13499" s="7"/>
      <c r="AB13499" s="7"/>
      <c r="AG13499" s="7"/>
    </row>
    <row r="13500" spans="1:33">
      <c r="A13500" s="7"/>
      <c r="B13500" s="7"/>
      <c r="C13500" s="7"/>
      <c r="D13500" s="7"/>
      <c r="E13500" s="7"/>
      <c r="F13500" s="7"/>
      <c r="G13500" s="7"/>
      <c r="H13500" s="7"/>
      <c r="J13500" s="7"/>
      <c r="K13500" s="7"/>
      <c r="L13500" s="7"/>
      <c r="Q13500" s="7"/>
      <c r="S13500" s="7"/>
      <c r="T13500" s="7"/>
      <c r="Y13500" s="7"/>
      <c r="AA13500" s="7"/>
      <c r="AB13500" s="7"/>
      <c r="AG13500" s="7"/>
    </row>
    <row r="13501" spans="1:33">
      <c r="A13501" s="7"/>
      <c r="B13501" s="7"/>
      <c r="C13501" s="7"/>
      <c r="D13501" s="7"/>
      <c r="E13501" s="7"/>
      <c r="F13501" s="7"/>
      <c r="G13501" s="7"/>
      <c r="H13501" s="7"/>
      <c r="J13501" s="7"/>
      <c r="K13501" s="7"/>
      <c r="L13501" s="7"/>
      <c r="Q13501" s="7"/>
      <c r="S13501" s="7"/>
      <c r="T13501" s="7"/>
      <c r="Y13501" s="7"/>
      <c r="AA13501" s="7"/>
      <c r="AB13501" s="7"/>
      <c r="AG13501" s="7"/>
    </row>
    <row r="13502" spans="1:33">
      <c r="A13502" s="7"/>
      <c r="B13502" s="7"/>
      <c r="C13502" s="7"/>
      <c r="D13502" s="7"/>
      <c r="E13502" s="7"/>
      <c r="F13502" s="7"/>
      <c r="G13502" s="7"/>
      <c r="H13502" s="7"/>
      <c r="J13502" s="7"/>
      <c r="K13502" s="7"/>
      <c r="L13502" s="7"/>
      <c r="Q13502" s="7"/>
      <c r="S13502" s="7"/>
      <c r="T13502" s="7"/>
      <c r="Y13502" s="7"/>
      <c r="AA13502" s="7"/>
      <c r="AB13502" s="7"/>
      <c r="AG13502" s="7"/>
    </row>
    <row r="13503" spans="1:33">
      <c r="A13503" s="7"/>
      <c r="B13503" s="7"/>
      <c r="C13503" s="7"/>
      <c r="D13503" s="7"/>
      <c r="E13503" s="7"/>
      <c r="F13503" s="7"/>
      <c r="G13503" s="7"/>
      <c r="H13503" s="7"/>
      <c r="J13503" s="7"/>
      <c r="K13503" s="7"/>
      <c r="L13503" s="7"/>
      <c r="Q13503" s="7"/>
      <c r="S13503" s="7"/>
      <c r="T13503" s="7"/>
      <c r="Y13503" s="7"/>
      <c r="AA13503" s="7"/>
      <c r="AB13503" s="7"/>
      <c r="AG13503" s="7"/>
    </row>
    <row r="13504" spans="1:33">
      <c r="A13504" s="7"/>
      <c r="B13504" s="7"/>
      <c r="C13504" s="7"/>
      <c r="D13504" s="7"/>
      <c r="E13504" s="7"/>
      <c r="F13504" s="7"/>
      <c r="G13504" s="7"/>
      <c r="H13504" s="7"/>
      <c r="J13504" s="7"/>
      <c r="K13504" s="7"/>
      <c r="L13504" s="7"/>
      <c r="Q13504" s="7"/>
      <c r="S13504" s="7"/>
      <c r="T13504" s="7"/>
      <c r="Y13504" s="7"/>
      <c r="AA13504" s="7"/>
      <c r="AB13504" s="7"/>
      <c r="AG13504" s="7"/>
    </row>
    <row r="13505" spans="1:33">
      <c r="A13505" s="7"/>
      <c r="B13505" s="7"/>
      <c r="C13505" s="7"/>
      <c r="D13505" s="7"/>
      <c r="E13505" s="7"/>
      <c r="F13505" s="7"/>
      <c r="G13505" s="7"/>
      <c r="H13505" s="7"/>
      <c r="J13505" s="7"/>
      <c r="K13505" s="7"/>
      <c r="L13505" s="7"/>
      <c r="Q13505" s="7"/>
      <c r="S13505" s="7"/>
      <c r="T13505" s="7"/>
      <c r="Y13505" s="7"/>
      <c r="AA13505" s="7"/>
      <c r="AB13505" s="7"/>
      <c r="AG13505" s="7"/>
    </row>
    <row r="13506" spans="1:33">
      <c r="A13506" s="7"/>
      <c r="B13506" s="7"/>
      <c r="C13506" s="7"/>
      <c r="D13506" s="7"/>
      <c r="E13506" s="7"/>
      <c r="F13506" s="7"/>
      <c r="G13506" s="7"/>
      <c r="H13506" s="7"/>
      <c r="J13506" s="7"/>
      <c r="K13506" s="7"/>
      <c r="L13506" s="7"/>
      <c r="Q13506" s="7"/>
      <c r="S13506" s="7"/>
      <c r="T13506" s="7"/>
      <c r="Y13506" s="7"/>
      <c r="AA13506" s="7"/>
      <c r="AB13506" s="7"/>
      <c r="AG13506" s="7"/>
    </row>
    <row r="13507" spans="1:33">
      <c r="A13507" s="7"/>
      <c r="B13507" s="7"/>
      <c r="C13507" s="7"/>
      <c r="D13507" s="7"/>
      <c r="E13507" s="7"/>
      <c r="F13507" s="7"/>
      <c r="G13507" s="7"/>
      <c r="H13507" s="7"/>
      <c r="J13507" s="7"/>
      <c r="K13507" s="7"/>
      <c r="L13507" s="7"/>
      <c r="Q13507" s="7"/>
      <c r="S13507" s="7"/>
      <c r="T13507" s="7"/>
      <c r="Y13507" s="7"/>
      <c r="AA13507" s="7"/>
      <c r="AB13507" s="7"/>
      <c r="AG13507" s="7"/>
    </row>
    <row r="13508" spans="1:33">
      <c r="A13508" s="7"/>
      <c r="B13508" s="7"/>
      <c r="C13508" s="7"/>
      <c r="D13508" s="7"/>
      <c r="E13508" s="7"/>
      <c r="F13508" s="7"/>
      <c r="G13508" s="7"/>
      <c r="H13508" s="7"/>
      <c r="J13508" s="7"/>
      <c r="K13508" s="7"/>
      <c r="L13508" s="7"/>
      <c r="Q13508" s="7"/>
      <c r="S13508" s="7"/>
      <c r="T13508" s="7"/>
      <c r="Y13508" s="7"/>
      <c r="AA13508" s="7"/>
      <c r="AB13508" s="7"/>
      <c r="AG13508" s="7"/>
    </row>
    <row r="13509" spans="1:33">
      <c r="A13509" s="7"/>
      <c r="B13509" s="7"/>
      <c r="C13509" s="7"/>
      <c r="D13509" s="7"/>
      <c r="E13509" s="7"/>
      <c r="F13509" s="7"/>
      <c r="G13509" s="7"/>
      <c r="H13509" s="7"/>
      <c r="J13509" s="7"/>
      <c r="K13509" s="7"/>
      <c r="L13509" s="7"/>
      <c r="Q13509" s="7"/>
      <c r="S13509" s="7"/>
      <c r="T13509" s="7"/>
      <c r="Y13509" s="7"/>
      <c r="AA13509" s="7"/>
      <c r="AB13509" s="7"/>
      <c r="AG13509" s="7"/>
    </row>
    <row r="13510" spans="1:33">
      <c r="A13510" s="7"/>
      <c r="B13510" s="7"/>
      <c r="C13510" s="7"/>
      <c r="D13510" s="7"/>
      <c r="E13510" s="7"/>
      <c r="F13510" s="7"/>
      <c r="G13510" s="7"/>
      <c r="H13510" s="7"/>
      <c r="J13510" s="7"/>
      <c r="K13510" s="7"/>
      <c r="L13510" s="7"/>
      <c r="Q13510" s="7"/>
      <c r="S13510" s="7"/>
      <c r="T13510" s="7"/>
      <c r="Y13510" s="7"/>
      <c r="AA13510" s="7"/>
      <c r="AB13510" s="7"/>
      <c r="AG13510" s="7"/>
    </row>
    <row r="13511" spans="1:33">
      <c r="A13511" s="7"/>
      <c r="B13511" s="7"/>
      <c r="C13511" s="7"/>
      <c r="D13511" s="7"/>
      <c r="E13511" s="7"/>
      <c r="F13511" s="7"/>
      <c r="G13511" s="7"/>
      <c r="H13511" s="7"/>
      <c r="J13511" s="7"/>
      <c r="K13511" s="7"/>
      <c r="L13511" s="7"/>
      <c r="Q13511" s="7"/>
      <c r="S13511" s="7"/>
      <c r="T13511" s="7"/>
      <c r="Y13511" s="7"/>
      <c r="AA13511" s="7"/>
      <c r="AB13511" s="7"/>
      <c r="AG13511" s="7"/>
    </row>
    <row r="13512" spans="1:33">
      <c r="A13512" s="7"/>
      <c r="B13512" s="7"/>
      <c r="C13512" s="7"/>
      <c r="D13512" s="7"/>
      <c r="E13512" s="7"/>
      <c r="F13512" s="7"/>
      <c r="G13512" s="7"/>
      <c r="H13512" s="7"/>
      <c r="J13512" s="7"/>
      <c r="K13512" s="7"/>
      <c r="L13512" s="7"/>
      <c r="Q13512" s="7"/>
      <c r="S13512" s="7"/>
      <c r="T13512" s="7"/>
      <c r="Y13512" s="7"/>
      <c r="AA13512" s="7"/>
      <c r="AB13512" s="7"/>
      <c r="AG13512" s="7"/>
    </row>
    <row r="13513" spans="1:33">
      <c r="A13513" s="7"/>
      <c r="B13513" s="7"/>
      <c r="C13513" s="7"/>
      <c r="D13513" s="7"/>
      <c r="E13513" s="7"/>
      <c r="F13513" s="7"/>
      <c r="G13513" s="7"/>
      <c r="H13513" s="7"/>
      <c r="J13513" s="7"/>
      <c r="K13513" s="7"/>
      <c r="L13513" s="7"/>
      <c r="Q13513" s="7"/>
      <c r="S13513" s="7"/>
      <c r="T13513" s="7"/>
      <c r="Y13513" s="7"/>
      <c r="AA13513" s="7"/>
      <c r="AB13513" s="7"/>
      <c r="AG13513" s="7"/>
    </row>
    <row r="13514" spans="1:33">
      <c r="A13514" s="7"/>
      <c r="B13514" s="7"/>
      <c r="C13514" s="7"/>
      <c r="D13514" s="7"/>
      <c r="E13514" s="7"/>
      <c r="F13514" s="7"/>
      <c r="G13514" s="7"/>
      <c r="H13514" s="7"/>
      <c r="J13514" s="7"/>
      <c r="K13514" s="7"/>
      <c r="L13514" s="7"/>
      <c r="Q13514" s="7"/>
      <c r="S13514" s="7"/>
      <c r="T13514" s="7"/>
      <c r="Y13514" s="7"/>
      <c r="AA13514" s="7"/>
      <c r="AB13514" s="7"/>
      <c r="AG13514" s="7"/>
    </row>
    <row r="13515" spans="1:33">
      <c r="A13515" s="7"/>
      <c r="B13515" s="7"/>
      <c r="C13515" s="7"/>
      <c r="D13515" s="7"/>
      <c r="E13515" s="7"/>
      <c r="F13515" s="7"/>
      <c r="G13515" s="7"/>
      <c r="H13515" s="7"/>
      <c r="J13515" s="7"/>
      <c r="K13515" s="7"/>
      <c r="L13515" s="7"/>
      <c r="Q13515" s="7"/>
      <c r="S13515" s="7"/>
      <c r="T13515" s="7"/>
      <c r="Y13515" s="7"/>
      <c r="AA13515" s="7"/>
      <c r="AB13515" s="7"/>
      <c r="AG13515" s="7"/>
    </row>
    <row r="13516" spans="1:33">
      <c r="A13516" s="7"/>
      <c r="B13516" s="7"/>
      <c r="C13516" s="7"/>
      <c r="D13516" s="7"/>
      <c r="E13516" s="7"/>
      <c r="F13516" s="7"/>
      <c r="G13516" s="7"/>
      <c r="H13516" s="7"/>
      <c r="J13516" s="7"/>
      <c r="K13516" s="7"/>
      <c r="L13516" s="7"/>
      <c r="Q13516" s="7"/>
      <c r="S13516" s="7"/>
      <c r="T13516" s="7"/>
      <c r="Y13516" s="7"/>
      <c r="AA13516" s="7"/>
      <c r="AB13516" s="7"/>
      <c r="AG13516" s="7"/>
    </row>
    <row r="13517" spans="1:33">
      <c r="A13517" s="7"/>
      <c r="B13517" s="7"/>
      <c r="C13517" s="7"/>
      <c r="D13517" s="7"/>
      <c r="E13517" s="7"/>
      <c r="F13517" s="7"/>
      <c r="G13517" s="7"/>
      <c r="H13517" s="7"/>
      <c r="J13517" s="7"/>
      <c r="K13517" s="7"/>
      <c r="L13517" s="7"/>
      <c r="Q13517" s="7"/>
      <c r="S13517" s="7"/>
      <c r="T13517" s="7"/>
      <c r="Y13517" s="7"/>
      <c r="AA13517" s="7"/>
      <c r="AB13517" s="7"/>
      <c r="AG13517" s="7"/>
    </row>
    <row r="13518" spans="1:33">
      <c r="A13518" s="7"/>
      <c r="B13518" s="7"/>
      <c r="C13518" s="7"/>
      <c r="D13518" s="7"/>
      <c r="E13518" s="7"/>
      <c r="F13518" s="7"/>
      <c r="G13518" s="7"/>
      <c r="H13518" s="7"/>
      <c r="J13518" s="7"/>
      <c r="K13518" s="7"/>
      <c r="L13518" s="7"/>
      <c r="Q13518" s="7"/>
      <c r="S13518" s="7"/>
      <c r="T13518" s="7"/>
      <c r="Y13518" s="7"/>
      <c r="AA13518" s="7"/>
      <c r="AB13518" s="7"/>
      <c r="AG13518" s="7"/>
    </row>
    <row r="13519" spans="1:33">
      <c r="A13519" s="7"/>
      <c r="B13519" s="7"/>
      <c r="C13519" s="7"/>
      <c r="D13519" s="7"/>
      <c r="E13519" s="7"/>
      <c r="F13519" s="7"/>
      <c r="G13519" s="7"/>
      <c r="H13519" s="7"/>
      <c r="J13519" s="7"/>
      <c r="K13519" s="7"/>
      <c r="L13519" s="7"/>
      <c r="Q13519" s="7"/>
      <c r="S13519" s="7"/>
      <c r="T13519" s="7"/>
      <c r="Y13519" s="7"/>
      <c r="AA13519" s="7"/>
      <c r="AB13519" s="7"/>
      <c r="AG13519" s="7"/>
    </row>
    <row r="13520" spans="1:33">
      <c r="A13520" s="7"/>
      <c r="B13520" s="7"/>
      <c r="C13520" s="7"/>
      <c r="D13520" s="7"/>
      <c r="E13520" s="7"/>
      <c r="F13520" s="7"/>
      <c r="G13520" s="7"/>
      <c r="H13520" s="7"/>
      <c r="J13520" s="7"/>
      <c r="K13520" s="7"/>
      <c r="L13520" s="7"/>
      <c r="Q13520" s="7"/>
      <c r="S13520" s="7"/>
      <c r="T13520" s="7"/>
      <c r="Y13520" s="7"/>
      <c r="AA13520" s="7"/>
      <c r="AB13520" s="7"/>
      <c r="AG13520" s="7"/>
    </row>
    <row r="13521" spans="1:33">
      <c r="A13521" s="7"/>
      <c r="B13521" s="7"/>
      <c r="C13521" s="7"/>
      <c r="D13521" s="7"/>
      <c r="E13521" s="7"/>
      <c r="F13521" s="7"/>
      <c r="G13521" s="7"/>
      <c r="H13521" s="7"/>
      <c r="J13521" s="7"/>
      <c r="K13521" s="7"/>
      <c r="L13521" s="7"/>
      <c r="Q13521" s="7"/>
      <c r="S13521" s="7"/>
      <c r="T13521" s="7"/>
      <c r="Y13521" s="7"/>
      <c r="AA13521" s="7"/>
      <c r="AB13521" s="7"/>
      <c r="AG13521" s="7"/>
    </row>
    <row r="13522" spans="1:33">
      <c r="A13522" s="7"/>
      <c r="B13522" s="7"/>
      <c r="C13522" s="7"/>
      <c r="D13522" s="7"/>
      <c r="E13522" s="7"/>
      <c r="F13522" s="7"/>
      <c r="G13522" s="7"/>
      <c r="H13522" s="7"/>
      <c r="J13522" s="7"/>
      <c r="K13522" s="7"/>
      <c r="L13522" s="7"/>
      <c r="Q13522" s="7"/>
      <c r="S13522" s="7"/>
      <c r="T13522" s="7"/>
      <c r="Y13522" s="7"/>
      <c r="AA13522" s="7"/>
      <c r="AB13522" s="7"/>
      <c r="AG13522" s="7"/>
    </row>
    <row r="13523" spans="1:33">
      <c r="A13523" s="7"/>
      <c r="B13523" s="7"/>
      <c r="C13523" s="7"/>
      <c r="D13523" s="7"/>
      <c r="E13523" s="7"/>
      <c r="F13523" s="7"/>
      <c r="G13523" s="7"/>
      <c r="H13523" s="7"/>
      <c r="J13523" s="7"/>
      <c r="K13523" s="7"/>
      <c r="L13523" s="7"/>
      <c r="Q13523" s="7"/>
      <c r="S13523" s="7"/>
      <c r="T13523" s="7"/>
      <c r="Y13523" s="7"/>
      <c r="AA13523" s="7"/>
      <c r="AB13523" s="7"/>
      <c r="AG13523" s="7"/>
    </row>
    <row r="13524" spans="1:33">
      <c r="A13524" s="7"/>
      <c r="B13524" s="7"/>
      <c r="C13524" s="7"/>
      <c r="D13524" s="7"/>
      <c r="E13524" s="7"/>
      <c r="F13524" s="7"/>
      <c r="G13524" s="7"/>
      <c r="H13524" s="7"/>
      <c r="J13524" s="7"/>
      <c r="K13524" s="7"/>
      <c r="L13524" s="7"/>
      <c r="Q13524" s="7"/>
      <c r="S13524" s="7"/>
      <c r="T13524" s="7"/>
      <c r="Y13524" s="7"/>
      <c r="AA13524" s="7"/>
      <c r="AB13524" s="7"/>
      <c r="AG13524" s="7"/>
    </row>
    <row r="13525" spans="1:33">
      <c r="A13525" s="7"/>
      <c r="B13525" s="7"/>
      <c r="C13525" s="7"/>
      <c r="D13525" s="7"/>
      <c r="E13525" s="7"/>
      <c r="F13525" s="7"/>
      <c r="G13525" s="7"/>
      <c r="H13525" s="7"/>
      <c r="J13525" s="7"/>
      <c r="K13525" s="7"/>
      <c r="L13525" s="7"/>
      <c r="Q13525" s="7"/>
      <c r="S13525" s="7"/>
      <c r="T13525" s="7"/>
      <c r="Y13525" s="7"/>
      <c r="AA13525" s="7"/>
      <c r="AB13525" s="7"/>
      <c r="AG13525" s="7"/>
    </row>
    <row r="13526" spans="1:33">
      <c r="A13526" s="7"/>
      <c r="B13526" s="7"/>
      <c r="C13526" s="7"/>
      <c r="D13526" s="7"/>
      <c r="E13526" s="7"/>
      <c r="F13526" s="7"/>
      <c r="G13526" s="7"/>
      <c r="H13526" s="7"/>
      <c r="J13526" s="7"/>
      <c r="K13526" s="7"/>
      <c r="L13526" s="7"/>
      <c r="Q13526" s="7"/>
      <c r="S13526" s="7"/>
      <c r="T13526" s="7"/>
      <c r="Y13526" s="7"/>
      <c r="AA13526" s="7"/>
      <c r="AB13526" s="7"/>
      <c r="AG13526" s="7"/>
    </row>
    <row r="13527" spans="1:33">
      <c r="A13527" s="7"/>
      <c r="B13527" s="7"/>
      <c r="C13527" s="7"/>
      <c r="D13527" s="7"/>
      <c r="E13527" s="7"/>
      <c r="F13527" s="7"/>
      <c r="G13527" s="7"/>
      <c r="H13527" s="7"/>
      <c r="J13527" s="7"/>
      <c r="K13527" s="7"/>
      <c r="L13527" s="7"/>
      <c r="Q13527" s="7"/>
      <c r="S13527" s="7"/>
      <c r="T13527" s="7"/>
      <c r="Y13527" s="7"/>
      <c r="AA13527" s="7"/>
      <c r="AB13527" s="7"/>
      <c r="AG13527" s="7"/>
    </row>
    <row r="13528" spans="1:33">
      <c r="A13528" s="7"/>
      <c r="B13528" s="7"/>
      <c r="C13528" s="7"/>
      <c r="D13528" s="7"/>
      <c r="E13528" s="7"/>
      <c r="F13528" s="7"/>
      <c r="G13528" s="7"/>
      <c r="H13528" s="7"/>
      <c r="J13528" s="7"/>
      <c r="K13528" s="7"/>
      <c r="L13528" s="7"/>
      <c r="Q13528" s="7"/>
      <c r="S13528" s="7"/>
      <c r="T13528" s="7"/>
      <c r="Y13528" s="7"/>
      <c r="AA13528" s="7"/>
      <c r="AB13528" s="7"/>
      <c r="AG13528" s="7"/>
    </row>
    <row r="13529" spans="1:33">
      <c r="A13529" s="7"/>
      <c r="B13529" s="7"/>
      <c r="C13529" s="7"/>
      <c r="D13529" s="7"/>
      <c r="E13529" s="7"/>
      <c r="F13529" s="7"/>
      <c r="G13529" s="7"/>
      <c r="H13529" s="7"/>
      <c r="J13529" s="7"/>
      <c r="K13529" s="7"/>
      <c r="L13529" s="7"/>
      <c r="Q13529" s="7"/>
      <c r="S13529" s="7"/>
      <c r="T13529" s="7"/>
      <c r="Y13529" s="7"/>
      <c r="AA13529" s="7"/>
      <c r="AB13529" s="7"/>
      <c r="AG13529" s="7"/>
    </row>
    <row r="13530" spans="1:33">
      <c r="A13530" s="7"/>
      <c r="B13530" s="7"/>
      <c r="C13530" s="7"/>
      <c r="D13530" s="7"/>
      <c r="E13530" s="7"/>
      <c r="F13530" s="7"/>
      <c r="G13530" s="7"/>
      <c r="H13530" s="7"/>
      <c r="J13530" s="7"/>
      <c r="K13530" s="7"/>
      <c r="L13530" s="7"/>
      <c r="Q13530" s="7"/>
      <c r="S13530" s="7"/>
      <c r="T13530" s="7"/>
      <c r="Y13530" s="7"/>
      <c r="AA13530" s="7"/>
      <c r="AB13530" s="7"/>
      <c r="AG13530" s="7"/>
    </row>
    <row r="13531" spans="1:33">
      <c r="A13531" s="7"/>
      <c r="B13531" s="7"/>
      <c r="C13531" s="7"/>
      <c r="D13531" s="7"/>
      <c r="E13531" s="7"/>
      <c r="F13531" s="7"/>
      <c r="G13531" s="7"/>
      <c r="H13531" s="7"/>
      <c r="J13531" s="7"/>
      <c r="K13531" s="7"/>
      <c r="L13531" s="7"/>
      <c r="Q13531" s="7"/>
      <c r="S13531" s="7"/>
      <c r="T13531" s="7"/>
      <c r="Y13531" s="7"/>
      <c r="AA13531" s="7"/>
      <c r="AB13531" s="7"/>
      <c r="AG13531" s="7"/>
    </row>
    <row r="13532" spans="1:33">
      <c r="A13532" s="7"/>
      <c r="B13532" s="7"/>
      <c r="C13532" s="7"/>
      <c r="D13532" s="7"/>
      <c r="E13532" s="7"/>
      <c r="F13532" s="7"/>
      <c r="G13532" s="7"/>
      <c r="H13532" s="7"/>
      <c r="J13532" s="7"/>
      <c r="K13532" s="7"/>
      <c r="L13532" s="7"/>
      <c r="Q13532" s="7"/>
      <c r="S13532" s="7"/>
      <c r="T13532" s="7"/>
      <c r="Y13532" s="7"/>
      <c r="AA13532" s="7"/>
      <c r="AB13532" s="7"/>
      <c r="AG13532" s="7"/>
    </row>
    <row r="13533" spans="1:33">
      <c r="A13533" s="7"/>
      <c r="B13533" s="7"/>
      <c r="C13533" s="7"/>
      <c r="D13533" s="7"/>
      <c r="E13533" s="7"/>
      <c r="F13533" s="7"/>
      <c r="G13533" s="7"/>
      <c r="H13533" s="7"/>
      <c r="J13533" s="7"/>
      <c r="K13533" s="7"/>
      <c r="L13533" s="7"/>
      <c r="Q13533" s="7"/>
      <c r="S13533" s="7"/>
      <c r="T13533" s="7"/>
      <c r="Y13533" s="7"/>
      <c r="AA13533" s="7"/>
      <c r="AB13533" s="7"/>
      <c r="AG13533" s="7"/>
    </row>
    <row r="13534" spans="1:33">
      <c r="A13534" s="7"/>
      <c r="B13534" s="7"/>
      <c r="C13534" s="7"/>
      <c r="D13534" s="7"/>
      <c r="E13534" s="7"/>
      <c r="F13534" s="7"/>
      <c r="G13534" s="7"/>
      <c r="H13534" s="7"/>
      <c r="J13534" s="7"/>
      <c r="K13534" s="7"/>
      <c r="L13534" s="7"/>
      <c r="Q13534" s="7"/>
      <c r="S13534" s="7"/>
      <c r="T13534" s="7"/>
      <c r="Y13534" s="7"/>
      <c r="AA13534" s="7"/>
      <c r="AB13534" s="7"/>
      <c r="AG13534" s="7"/>
    </row>
    <row r="13535" spans="1:33">
      <c r="A13535" s="7"/>
      <c r="B13535" s="7"/>
      <c r="C13535" s="7"/>
      <c r="D13535" s="7"/>
      <c r="E13535" s="7"/>
      <c r="F13535" s="7"/>
      <c r="G13535" s="7"/>
      <c r="H13535" s="7"/>
      <c r="J13535" s="7"/>
      <c r="K13535" s="7"/>
      <c r="L13535" s="7"/>
      <c r="Q13535" s="7"/>
      <c r="S13535" s="7"/>
      <c r="T13535" s="7"/>
      <c r="Y13535" s="7"/>
      <c r="AA13535" s="7"/>
      <c r="AB13535" s="7"/>
      <c r="AG13535" s="7"/>
    </row>
    <row r="13536" spans="1:33">
      <c r="A13536" s="7"/>
      <c r="B13536" s="7"/>
      <c r="C13536" s="7"/>
      <c r="D13536" s="7"/>
      <c r="E13536" s="7"/>
      <c r="F13536" s="7"/>
      <c r="G13536" s="7"/>
      <c r="H13536" s="7"/>
      <c r="J13536" s="7"/>
      <c r="K13536" s="7"/>
      <c r="L13536" s="7"/>
      <c r="Q13536" s="7"/>
      <c r="S13536" s="7"/>
      <c r="T13536" s="7"/>
      <c r="Y13536" s="7"/>
      <c r="AA13536" s="7"/>
      <c r="AB13536" s="7"/>
      <c r="AG13536" s="7"/>
    </row>
    <row r="13537" spans="1:33">
      <c r="A13537" s="7"/>
      <c r="B13537" s="7"/>
      <c r="C13537" s="7"/>
      <c r="D13537" s="7"/>
      <c r="E13537" s="7"/>
      <c r="F13537" s="7"/>
      <c r="G13537" s="7"/>
      <c r="H13537" s="7"/>
      <c r="J13537" s="7"/>
      <c r="K13537" s="7"/>
      <c r="L13537" s="7"/>
      <c r="Q13537" s="7"/>
      <c r="S13537" s="7"/>
      <c r="T13537" s="7"/>
      <c r="Y13537" s="7"/>
      <c r="AA13537" s="7"/>
      <c r="AB13537" s="7"/>
      <c r="AG13537" s="7"/>
    </row>
    <row r="13538" spans="1:33">
      <c r="A13538" s="7"/>
      <c r="B13538" s="7"/>
      <c r="C13538" s="7"/>
      <c r="D13538" s="7"/>
      <c r="E13538" s="7"/>
      <c r="F13538" s="7"/>
      <c r="G13538" s="7"/>
      <c r="H13538" s="7"/>
      <c r="J13538" s="7"/>
      <c r="K13538" s="7"/>
      <c r="L13538" s="7"/>
      <c r="Q13538" s="7"/>
      <c r="S13538" s="7"/>
      <c r="T13538" s="7"/>
      <c r="Y13538" s="7"/>
      <c r="AA13538" s="7"/>
      <c r="AB13538" s="7"/>
      <c r="AG13538" s="7"/>
    </row>
    <row r="13539" spans="1:33">
      <c r="A13539" s="7"/>
      <c r="B13539" s="7"/>
      <c r="C13539" s="7"/>
      <c r="D13539" s="7"/>
      <c r="E13539" s="7"/>
      <c r="F13539" s="7"/>
      <c r="G13539" s="7"/>
      <c r="H13539" s="7"/>
      <c r="J13539" s="7"/>
      <c r="K13539" s="7"/>
      <c r="L13539" s="7"/>
      <c r="Q13539" s="7"/>
      <c r="S13539" s="7"/>
      <c r="T13539" s="7"/>
      <c r="Y13539" s="7"/>
      <c r="AA13539" s="7"/>
      <c r="AB13539" s="7"/>
      <c r="AG13539" s="7"/>
    </row>
    <row r="13540" spans="1:33">
      <c r="A13540" s="7"/>
      <c r="B13540" s="7"/>
      <c r="C13540" s="7"/>
      <c r="D13540" s="7"/>
      <c r="E13540" s="7"/>
      <c r="F13540" s="7"/>
      <c r="G13540" s="7"/>
      <c r="H13540" s="7"/>
      <c r="J13540" s="7"/>
      <c r="K13540" s="7"/>
      <c r="L13540" s="7"/>
      <c r="Q13540" s="7"/>
      <c r="S13540" s="7"/>
      <c r="T13540" s="7"/>
      <c r="Y13540" s="7"/>
      <c r="AA13540" s="7"/>
      <c r="AB13540" s="7"/>
      <c r="AG13540" s="7"/>
    </row>
    <row r="13541" spans="1:33">
      <c r="A13541" s="7"/>
      <c r="B13541" s="7"/>
      <c r="C13541" s="7"/>
      <c r="D13541" s="7"/>
      <c r="E13541" s="7"/>
      <c r="F13541" s="7"/>
      <c r="G13541" s="7"/>
      <c r="H13541" s="7"/>
      <c r="J13541" s="7"/>
      <c r="K13541" s="7"/>
      <c r="L13541" s="7"/>
      <c r="Q13541" s="7"/>
      <c r="S13541" s="7"/>
      <c r="T13541" s="7"/>
      <c r="Y13541" s="7"/>
      <c r="AA13541" s="7"/>
      <c r="AB13541" s="7"/>
      <c r="AG13541" s="7"/>
    </row>
    <row r="13542" spans="1:33">
      <c r="A13542" s="7"/>
      <c r="B13542" s="7"/>
      <c r="C13542" s="7"/>
      <c r="D13542" s="7"/>
      <c r="E13542" s="7"/>
      <c r="F13542" s="7"/>
      <c r="G13542" s="7"/>
      <c r="H13542" s="7"/>
      <c r="J13542" s="7"/>
      <c r="K13542" s="7"/>
      <c r="L13542" s="7"/>
      <c r="Q13542" s="7"/>
      <c r="S13542" s="7"/>
      <c r="T13542" s="7"/>
      <c r="Y13542" s="7"/>
      <c r="AA13542" s="7"/>
      <c r="AB13542" s="7"/>
      <c r="AG13542" s="7"/>
    </row>
    <row r="13543" spans="1:33">
      <c r="A13543" s="7"/>
      <c r="B13543" s="7"/>
      <c r="C13543" s="7"/>
      <c r="D13543" s="7"/>
      <c r="E13543" s="7"/>
      <c r="F13543" s="7"/>
      <c r="G13543" s="7"/>
      <c r="H13543" s="7"/>
      <c r="J13543" s="7"/>
      <c r="K13543" s="7"/>
      <c r="L13543" s="7"/>
      <c r="Q13543" s="7"/>
      <c r="S13543" s="7"/>
      <c r="T13543" s="7"/>
      <c r="Y13543" s="7"/>
      <c r="AA13543" s="7"/>
      <c r="AB13543" s="7"/>
      <c r="AG13543" s="7"/>
    </row>
    <row r="13544" spans="1:33">
      <c r="A13544" s="7"/>
      <c r="B13544" s="7"/>
      <c r="C13544" s="7"/>
      <c r="D13544" s="7"/>
      <c r="E13544" s="7"/>
      <c r="F13544" s="7"/>
      <c r="G13544" s="7"/>
      <c r="H13544" s="7"/>
      <c r="J13544" s="7"/>
      <c r="K13544" s="7"/>
      <c r="L13544" s="7"/>
      <c r="Q13544" s="7"/>
      <c r="S13544" s="7"/>
      <c r="T13544" s="7"/>
      <c r="Y13544" s="7"/>
      <c r="AA13544" s="7"/>
      <c r="AB13544" s="7"/>
      <c r="AG13544" s="7"/>
    </row>
    <row r="13545" spans="1:33">
      <c r="A13545" s="7"/>
      <c r="B13545" s="7"/>
      <c r="C13545" s="7"/>
      <c r="D13545" s="7"/>
      <c r="E13545" s="7"/>
      <c r="F13545" s="7"/>
      <c r="G13545" s="7"/>
      <c r="H13545" s="7"/>
      <c r="J13545" s="7"/>
      <c r="K13545" s="7"/>
      <c r="L13545" s="7"/>
      <c r="Q13545" s="7"/>
      <c r="S13545" s="7"/>
      <c r="T13545" s="7"/>
      <c r="Y13545" s="7"/>
      <c r="AA13545" s="7"/>
      <c r="AB13545" s="7"/>
      <c r="AG13545" s="7"/>
    </row>
    <row r="13546" spans="1:33">
      <c r="A13546" s="7"/>
      <c r="B13546" s="7"/>
      <c r="C13546" s="7"/>
      <c r="D13546" s="7"/>
      <c r="E13546" s="7"/>
      <c r="F13546" s="7"/>
      <c r="G13546" s="7"/>
      <c r="H13546" s="7"/>
      <c r="J13546" s="7"/>
      <c r="K13546" s="7"/>
      <c r="L13546" s="7"/>
      <c r="Q13546" s="7"/>
      <c r="S13546" s="7"/>
      <c r="T13546" s="7"/>
      <c r="Y13546" s="7"/>
      <c r="AA13546" s="7"/>
      <c r="AB13546" s="7"/>
      <c r="AG13546" s="7"/>
    </row>
    <row r="13547" spans="1:33">
      <c r="A13547" s="7"/>
      <c r="B13547" s="7"/>
      <c r="C13547" s="7"/>
      <c r="D13547" s="7"/>
      <c r="E13547" s="7"/>
      <c r="F13547" s="7"/>
      <c r="G13547" s="7"/>
      <c r="H13547" s="7"/>
      <c r="J13547" s="7"/>
      <c r="K13547" s="7"/>
      <c r="L13547" s="7"/>
      <c r="Q13547" s="7"/>
      <c r="S13547" s="7"/>
      <c r="T13547" s="7"/>
      <c r="Y13547" s="7"/>
      <c r="AA13547" s="7"/>
      <c r="AB13547" s="7"/>
      <c r="AG13547" s="7"/>
    </row>
    <row r="13548" spans="1:33">
      <c r="A13548" s="7"/>
      <c r="B13548" s="7"/>
      <c r="C13548" s="7"/>
      <c r="D13548" s="7"/>
      <c r="E13548" s="7"/>
      <c r="F13548" s="7"/>
      <c r="G13548" s="7"/>
      <c r="H13548" s="7"/>
      <c r="J13548" s="7"/>
      <c r="K13548" s="7"/>
      <c r="L13548" s="7"/>
      <c r="Q13548" s="7"/>
      <c r="S13548" s="7"/>
      <c r="T13548" s="7"/>
      <c r="Y13548" s="7"/>
      <c r="AA13548" s="7"/>
      <c r="AB13548" s="7"/>
      <c r="AG13548" s="7"/>
    </row>
    <row r="13549" spans="1:33">
      <c r="A13549" s="7"/>
      <c r="B13549" s="7"/>
      <c r="C13549" s="7"/>
      <c r="D13549" s="7"/>
      <c r="E13549" s="7"/>
      <c r="F13549" s="7"/>
      <c r="G13549" s="7"/>
      <c r="H13549" s="7"/>
      <c r="J13549" s="7"/>
      <c r="K13549" s="7"/>
      <c r="L13549" s="7"/>
      <c r="Q13549" s="7"/>
      <c r="S13549" s="7"/>
      <c r="T13549" s="7"/>
      <c r="Y13549" s="7"/>
      <c r="AA13549" s="7"/>
      <c r="AB13549" s="7"/>
      <c r="AG13549" s="7"/>
    </row>
    <row r="13550" spans="1:33">
      <c r="A13550" s="7"/>
      <c r="B13550" s="7"/>
      <c r="C13550" s="7"/>
      <c r="D13550" s="7"/>
      <c r="E13550" s="7"/>
      <c r="F13550" s="7"/>
      <c r="G13550" s="7"/>
      <c r="H13550" s="7"/>
      <c r="J13550" s="7"/>
      <c r="K13550" s="7"/>
      <c r="L13550" s="7"/>
      <c r="Q13550" s="7"/>
      <c r="S13550" s="7"/>
      <c r="T13550" s="7"/>
      <c r="Y13550" s="7"/>
      <c r="AA13550" s="7"/>
      <c r="AB13550" s="7"/>
      <c r="AG13550" s="7"/>
    </row>
    <row r="13551" spans="1:33">
      <c r="A13551" s="7"/>
      <c r="B13551" s="7"/>
      <c r="C13551" s="7"/>
      <c r="D13551" s="7"/>
      <c r="E13551" s="7"/>
      <c r="F13551" s="7"/>
      <c r="G13551" s="7"/>
      <c r="H13551" s="7"/>
      <c r="J13551" s="7"/>
      <c r="K13551" s="7"/>
      <c r="L13551" s="7"/>
      <c r="Q13551" s="7"/>
      <c r="S13551" s="7"/>
      <c r="T13551" s="7"/>
      <c r="Y13551" s="7"/>
      <c r="AA13551" s="7"/>
      <c r="AB13551" s="7"/>
      <c r="AG13551" s="7"/>
    </row>
    <row r="13552" spans="1:33">
      <c r="A13552" s="7"/>
      <c r="B13552" s="7"/>
      <c r="C13552" s="7"/>
      <c r="D13552" s="7"/>
      <c r="E13552" s="7"/>
      <c r="F13552" s="7"/>
      <c r="G13552" s="7"/>
      <c r="H13552" s="7"/>
      <c r="J13552" s="7"/>
      <c r="K13552" s="7"/>
      <c r="L13552" s="7"/>
      <c r="Q13552" s="7"/>
      <c r="S13552" s="7"/>
      <c r="T13552" s="7"/>
      <c r="Y13552" s="7"/>
      <c r="AA13552" s="7"/>
      <c r="AB13552" s="7"/>
      <c r="AG13552" s="7"/>
    </row>
    <row r="13553" spans="1:33">
      <c r="A13553" s="7"/>
      <c r="B13553" s="7"/>
      <c r="C13553" s="7"/>
      <c r="D13553" s="7"/>
      <c r="E13553" s="7"/>
      <c r="F13553" s="7"/>
      <c r="G13553" s="7"/>
      <c r="H13553" s="7"/>
      <c r="J13553" s="7"/>
      <c r="K13553" s="7"/>
      <c r="L13553" s="7"/>
      <c r="Q13553" s="7"/>
      <c r="S13553" s="7"/>
      <c r="T13553" s="7"/>
      <c r="Y13553" s="7"/>
      <c r="AA13553" s="7"/>
      <c r="AB13553" s="7"/>
      <c r="AG13553" s="7"/>
    </row>
    <row r="13554" spans="1:33">
      <c r="A13554" s="7"/>
      <c r="B13554" s="7"/>
      <c r="C13554" s="7"/>
      <c r="D13554" s="7"/>
      <c r="E13554" s="7"/>
      <c r="F13554" s="7"/>
      <c r="G13554" s="7"/>
      <c r="H13554" s="7"/>
      <c r="J13554" s="7"/>
      <c r="K13554" s="7"/>
      <c r="L13554" s="7"/>
      <c r="Q13554" s="7"/>
      <c r="S13554" s="7"/>
      <c r="T13554" s="7"/>
      <c r="Y13554" s="7"/>
      <c r="AA13554" s="7"/>
      <c r="AB13554" s="7"/>
      <c r="AG13554" s="7"/>
    </row>
    <row r="13555" spans="1:33">
      <c r="A13555" s="7"/>
      <c r="B13555" s="7"/>
      <c r="C13555" s="7"/>
      <c r="D13555" s="7"/>
      <c r="E13555" s="7"/>
      <c r="F13555" s="7"/>
      <c r="G13555" s="7"/>
      <c r="H13555" s="7"/>
      <c r="J13555" s="7"/>
      <c r="K13555" s="7"/>
      <c r="L13555" s="7"/>
      <c r="Q13555" s="7"/>
      <c r="S13555" s="7"/>
      <c r="T13555" s="7"/>
      <c r="Y13555" s="7"/>
      <c r="AA13555" s="7"/>
      <c r="AB13555" s="7"/>
      <c r="AG13555" s="7"/>
    </row>
    <row r="13556" spans="1:33">
      <c r="A13556" s="7"/>
      <c r="B13556" s="7"/>
      <c r="C13556" s="7"/>
      <c r="D13556" s="7"/>
      <c r="E13556" s="7"/>
      <c r="F13556" s="7"/>
      <c r="G13556" s="7"/>
      <c r="H13556" s="7"/>
      <c r="J13556" s="7"/>
      <c r="K13556" s="7"/>
      <c r="L13556" s="7"/>
      <c r="Q13556" s="7"/>
      <c r="S13556" s="7"/>
      <c r="T13556" s="7"/>
      <c r="Y13556" s="7"/>
      <c r="AA13556" s="7"/>
      <c r="AB13556" s="7"/>
      <c r="AG13556" s="7"/>
    </row>
    <row r="13557" spans="1:33">
      <c r="A13557" s="7"/>
      <c r="B13557" s="7"/>
      <c r="C13557" s="7"/>
      <c r="D13557" s="7"/>
      <c r="E13557" s="7"/>
      <c r="F13557" s="7"/>
      <c r="G13557" s="7"/>
      <c r="H13557" s="7"/>
      <c r="J13557" s="7"/>
      <c r="K13557" s="7"/>
      <c r="L13557" s="7"/>
      <c r="Q13557" s="7"/>
      <c r="S13557" s="7"/>
      <c r="T13557" s="7"/>
      <c r="Y13557" s="7"/>
      <c r="AA13557" s="7"/>
      <c r="AB13557" s="7"/>
      <c r="AG13557" s="7"/>
    </row>
    <row r="13558" spans="1:33">
      <c r="A13558" s="7"/>
      <c r="B13558" s="7"/>
      <c r="C13558" s="7"/>
      <c r="D13558" s="7"/>
      <c r="E13558" s="7"/>
      <c r="F13558" s="7"/>
      <c r="G13558" s="7"/>
      <c r="H13558" s="7"/>
      <c r="J13558" s="7"/>
      <c r="K13558" s="7"/>
      <c r="L13558" s="7"/>
      <c r="Q13558" s="7"/>
      <c r="S13558" s="7"/>
      <c r="T13558" s="7"/>
      <c r="Y13558" s="7"/>
      <c r="AA13558" s="7"/>
      <c r="AB13558" s="7"/>
      <c r="AG13558" s="7"/>
    </row>
    <row r="13559" spans="1:33">
      <c r="A13559" s="7"/>
      <c r="B13559" s="7"/>
      <c r="C13559" s="7"/>
      <c r="D13559" s="7"/>
      <c r="E13559" s="7"/>
      <c r="F13559" s="7"/>
      <c r="G13559" s="7"/>
      <c r="H13559" s="7"/>
      <c r="J13559" s="7"/>
      <c r="K13559" s="7"/>
      <c r="L13559" s="7"/>
      <c r="Q13559" s="7"/>
      <c r="S13559" s="7"/>
      <c r="T13559" s="7"/>
      <c r="Y13559" s="7"/>
      <c r="AA13559" s="7"/>
      <c r="AB13559" s="7"/>
      <c r="AG13559" s="7"/>
    </row>
    <row r="13560" spans="1:33">
      <c r="A13560" s="7"/>
      <c r="B13560" s="7"/>
      <c r="C13560" s="7"/>
      <c r="D13560" s="7"/>
      <c r="E13560" s="7"/>
      <c r="F13560" s="7"/>
      <c r="G13560" s="7"/>
      <c r="H13560" s="7"/>
      <c r="J13560" s="7"/>
      <c r="K13560" s="7"/>
      <c r="L13560" s="7"/>
      <c r="Q13560" s="7"/>
      <c r="S13560" s="7"/>
      <c r="T13560" s="7"/>
      <c r="Y13560" s="7"/>
      <c r="AA13560" s="7"/>
      <c r="AB13560" s="7"/>
      <c r="AG13560" s="7"/>
    </row>
    <row r="13561" spans="1:33">
      <c r="A13561" s="7"/>
      <c r="B13561" s="7"/>
      <c r="C13561" s="7"/>
      <c r="D13561" s="7"/>
      <c r="E13561" s="7"/>
      <c r="F13561" s="7"/>
      <c r="G13561" s="7"/>
      <c r="H13561" s="7"/>
      <c r="J13561" s="7"/>
      <c r="K13561" s="7"/>
      <c r="L13561" s="7"/>
      <c r="Q13561" s="7"/>
      <c r="S13561" s="7"/>
      <c r="T13561" s="7"/>
      <c r="Y13561" s="7"/>
      <c r="AA13561" s="7"/>
      <c r="AB13561" s="7"/>
      <c r="AG13561" s="7"/>
    </row>
    <row r="13562" spans="1:33">
      <c r="A13562" s="7"/>
      <c r="B13562" s="7"/>
      <c r="C13562" s="7"/>
      <c r="D13562" s="7"/>
      <c r="E13562" s="7"/>
      <c r="F13562" s="7"/>
      <c r="G13562" s="7"/>
      <c r="H13562" s="7"/>
      <c r="J13562" s="7"/>
      <c r="K13562" s="7"/>
      <c r="L13562" s="7"/>
      <c r="Q13562" s="7"/>
      <c r="S13562" s="7"/>
      <c r="T13562" s="7"/>
      <c r="Y13562" s="7"/>
      <c r="AA13562" s="7"/>
      <c r="AB13562" s="7"/>
      <c r="AG13562" s="7"/>
    </row>
    <row r="13563" spans="1:33">
      <c r="A13563" s="7"/>
      <c r="B13563" s="7"/>
      <c r="C13563" s="7"/>
      <c r="D13563" s="7"/>
      <c r="E13563" s="7"/>
      <c r="F13563" s="7"/>
      <c r="G13563" s="7"/>
      <c r="H13563" s="7"/>
      <c r="J13563" s="7"/>
      <c r="K13563" s="7"/>
      <c r="L13563" s="7"/>
      <c r="Q13563" s="7"/>
      <c r="S13563" s="7"/>
      <c r="T13563" s="7"/>
      <c r="Y13563" s="7"/>
      <c r="AA13563" s="7"/>
      <c r="AB13563" s="7"/>
      <c r="AG13563" s="7"/>
    </row>
    <row r="13564" spans="1:33">
      <c r="A13564" s="7"/>
      <c r="B13564" s="7"/>
      <c r="C13564" s="7"/>
      <c r="D13564" s="7"/>
      <c r="E13564" s="7"/>
      <c r="F13564" s="7"/>
      <c r="G13564" s="7"/>
      <c r="H13564" s="7"/>
      <c r="J13564" s="7"/>
      <c r="K13564" s="7"/>
      <c r="L13564" s="7"/>
      <c r="Q13564" s="7"/>
      <c r="S13564" s="7"/>
      <c r="T13564" s="7"/>
      <c r="Y13564" s="7"/>
      <c r="AA13564" s="7"/>
      <c r="AB13564" s="7"/>
      <c r="AG13564" s="7"/>
    </row>
    <row r="13565" spans="1:33">
      <c r="A13565" s="7"/>
      <c r="B13565" s="7"/>
      <c r="C13565" s="7"/>
      <c r="D13565" s="7"/>
      <c r="E13565" s="7"/>
      <c r="F13565" s="7"/>
      <c r="G13565" s="7"/>
      <c r="H13565" s="7"/>
      <c r="J13565" s="7"/>
      <c r="K13565" s="7"/>
      <c r="L13565" s="7"/>
      <c r="Q13565" s="7"/>
      <c r="S13565" s="7"/>
      <c r="T13565" s="7"/>
      <c r="Y13565" s="7"/>
      <c r="AA13565" s="7"/>
      <c r="AB13565" s="7"/>
      <c r="AG13565" s="7"/>
    </row>
    <row r="13566" spans="1:33">
      <c r="A13566" s="7"/>
      <c r="B13566" s="7"/>
      <c r="C13566" s="7"/>
      <c r="D13566" s="7"/>
      <c r="E13566" s="7"/>
      <c r="F13566" s="7"/>
      <c r="G13566" s="7"/>
      <c r="H13566" s="7"/>
      <c r="J13566" s="7"/>
      <c r="K13566" s="7"/>
      <c r="L13566" s="7"/>
      <c r="Q13566" s="7"/>
      <c r="S13566" s="7"/>
      <c r="T13566" s="7"/>
      <c r="Y13566" s="7"/>
      <c r="AA13566" s="7"/>
      <c r="AB13566" s="7"/>
      <c r="AG13566" s="7"/>
    </row>
    <row r="13567" spans="1:33">
      <c r="A13567" s="7"/>
      <c r="B13567" s="7"/>
      <c r="C13567" s="7"/>
      <c r="D13567" s="7"/>
      <c r="E13567" s="7"/>
      <c r="F13567" s="7"/>
      <c r="G13567" s="7"/>
      <c r="H13567" s="7"/>
      <c r="J13567" s="7"/>
      <c r="K13567" s="7"/>
      <c r="L13567" s="7"/>
      <c r="Q13567" s="7"/>
      <c r="S13567" s="7"/>
      <c r="T13567" s="7"/>
      <c r="Y13567" s="7"/>
      <c r="AA13567" s="7"/>
      <c r="AB13567" s="7"/>
      <c r="AG13567" s="7"/>
    </row>
    <row r="13568" spans="1:33">
      <c r="A13568" s="7"/>
      <c r="B13568" s="7"/>
      <c r="C13568" s="7"/>
      <c r="D13568" s="7"/>
      <c r="E13568" s="7"/>
      <c r="F13568" s="7"/>
      <c r="G13568" s="7"/>
      <c r="H13568" s="7"/>
      <c r="J13568" s="7"/>
      <c r="K13568" s="7"/>
      <c r="L13568" s="7"/>
      <c r="Q13568" s="7"/>
      <c r="S13568" s="7"/>
      <c r="T13568" s="7"/>
      <c r="Y13568" s="7"/>
      <c r="AA13568" s="7"/>
      <c r="AB13568" s="7"/>
      <c r="AG13568" s="7"/>
    </row>
    <row r="13569" spans="1:33">
      <c r="A13569" s="7"/>
      <c r="B13569" s="7"/>
      <c r="C13569" s="7"/>
      <c r="D13569" s="7"/>
      <c r="E13569" s="7"/>
      <c r="F13569" s="7"/>
      <c r="G13569" s="7"/>
      <c r="H13569" s="7"/>
      <c r="J13569" s="7"/>
      <c r="K13569" s="7"/>
      <c r="L13569" s="7"/>
      <c r="Q13569" s="7"/>
      <c r="S13569" s="7"/>
      <c r="T13569" s="7"/>
      <c r="Y13569" s="7"/>
      <c r="AA13569" s="7"/>
      <c r="AB13569" s="7"/>
      <c r="AG13569" s="7"/>
    </row>
    <row r="13570" spans="1:33">
      <c r="A13570" s="7"/>
      <c r="B13570" s="7"/>
      <c r="C13570" s="7"/>
      <c r="D13570" s="7"/>
      <c r="E13570" s="7"/>
      <c r="F13570" s="7"/>
      <c r="G13570" s="7"/>
      <c r="H13570" s="7"/>
      <c r="J13570" s="7"/>
      <c r="K13570" s="7"/>
      <c r="L13570" s="7"/>
      <c r="Q13570" s="7"/>
      <c r="S13570" s="7"/>
      <c r="T13570" s="7"/>
      <c r="Y13570" s="7"/>
      <c r="AA13570" s="7"/>
      <c r="AB13570" s="7"/>
      <c r="AG13570" s="7"/>
    </row>
    <row r="13571" spans="1:33">
      <c r="A13571" s="7"/>
      <c r="B13571" s="7"/>
      <c r="C13571" s="7"/>
      <c r="D13571" s="7"/>
      <c r="E13571" s="7"/>
      <c r="F13571" s="7"/>
      <c r="G13571" s="7"/>
      <c r="H13571" s="7"/>
      <c r="J13571" s="7"/>
      <c r="K13571" s="7"/>
      <c r="L13571" s="7"/>
      <c r="Q13571" s="7"/>
      <c r="S13571" s="7"/>
      <c r="T13571" s="7"/>
      <c r="Y13571" s="7"/>
      <c r="AA13571" s="7"/>
      <c r="AB13571" s="7"/>
      <c r="AG13571" s="7"/>
    </row>
    <row r="13572" spans="1:33">
      <c r="A13572" s="7"/>
      <c r="B13572" s="7"/>
      <c r="C13572" s="7"/>
      <c r="D13572" s="7"/>
      <c r="E13572" s="7"/>
      <c r="F13572" s="7"/>
      <c r="G13572" s="7"/>
      <c r="H13572" s="7"/>
      <c r="J13572" s="7"/>
      <c r="K13572" s="7"/>
      <c r="L13572" s="7"/>
      <c r="Q13572" s="7"/>
      <c r="S13572" s="7"/>
      <c r="T13572" s="7"/>
      <c r="Y13572" s="7"/>
      <c r="AA13572" s="7"/>
      <c r="AB13572" s="7"/>
      <c r="AG13572" s="7"/>
    </row>
    <row r="13573" spans="1:33">
      <c r="A13573" s="7"/>
      <c r="B13573" s="7"/>
      <c r="C13573" s="7"/>
      <c r="D13573" s="7"/>
      <c r="E13573" s="7"/>
      <c r="F13573" s="7"/>
      <c r="G13573" s="7"/>
      <c r="H13573" s="7"/>
      <c r="J13573" s="7"/>
      <c r="K13573" s="7"/>
      <c r="L13573" s="7"/>
      <c r="Q13573" s="7"/>
      <c r="S13573" s="7"/>
      <c r="T13573" s="7"/>
      <c r="Y13573" s="7"/>
      <c r="AA13573" s="7"/>
      <c r="AB13573" s="7"/>
      <c r="AG13573" s="7"/>
    </row>
    <row r="13574" spans="1:33">
      <c r="A13574" s="7"/>
      <c r="B13574" s="7"/>
      <c r="C13574" s="7"/>
      <c r="D13574" s="7"/>
      <c r="E13574" s="7"/>
      <c r="F13574" s="7"/>
      <c r="G13574" s="7"/>
      <c r="H13574" s="7"/>
      <c r="J13574" s="7"/>
      <c r="K13574" s="7"/>
      <c r="L13574" s="7"/>
      <c r="Q13574" s="7"/>
      <c r="S13574" s="7"/>
      <c r="T13574" s="7"/>
      <c r="Y13574" s="7"/>
      <c r="AA13574" s="7"/>
      <c r="AB13574" s="7"/>
      <c r="AG13574" s="7"/>
    </row>
    <row r="13575" spans="1:33">
      <c r="A13575" s="7"/>
      <c r="B13575" s="7"/>
      <c r="C13575" s="7"/>
      <c r="D13575" s="7"/>
      <c r="E13575" s="7"/>
      <c r="F13575" s="7"/>
      <c r="G13575" s="7"/>
      <c r="H13575" s="7"/>
      <c r="J13575" s="7"/>
      <c r="K13575" s="7"/>
      <c r="L13575" s="7"/>
      <c r="Q13575" s="7"/>
      <c r="S13575" s="7"/>
      <c r="T13575" s="7"/>
      <c r="Y13575" s="7"/>
      <c r="AA13575" s="7"/>
      <c r="AB13575" s="7"/>
      <c r="AG13575" s="7"/>
    </row>
    <row r="13576" spans="1:33">
      <c r="A13576" s="7"/>
      <c r="B13576" s="7"/>
      <c r="C13576" s="7"/>
      <c r="D13576" s="7"/>
      <c r="E13576" s="7"/>
      <c r="F13576" s="7"/>
      <c r="G13576" s="7"/>
      <c r="H13576" s="7"/>
      <c r="J13576" s="7"/>
      <c r="K13576" s="7"/>
      <c r="L13576" s="7"/>
      <c r="Q13576" s="7"/>
      <c r="S13576" s="7"/>
      <c r="T13576" s="7"/>
      <c r="Y13576" s="7"/>
      <c r="AA13576" s="7"/>
      <c r="AB13576" s="7"/>
      <c r="AG13576" s="7"/>
    </row>
    <row r="13577" spans="1:33">
      <c r="A13577" s="7"/>
      <c r="B13577" s="7"/>
      <c r="C13577" s="7"/>
      <c r="D13577" s="7"/>
      <c r="E13577" s="7"/>
      <c r="F13577" s="7"/>
      <c r="G13577" s="7"/>
      <c r="H13577" s="7"/>
      <c r="J13577" s="7"/>
      <c r="K13577" s="7"/>
      <c r="L13577" s="7"/>
      <c r="Q13577" s="7"/>
      <c r="S13577" s="7"/>
      <c r="T13577" s="7"/>
      <c r="Y13577" s="7"/>
      <c r="AA13577" s="7"/>
      <c r="AB13577" s="7"/>
      <c r="AG13577" s="7"/>
    </row>
    <row r="13578" spans="1:33">
      <c r="A13578" s="7"/>
      <c r="B13578" s="7"/>
      <c r="C13578" s="7"/>
      <c r="D13578" s="7"/>
      <c r="E13578" s="7"/>
      <c r="F13578" s="7"/>
      <c r="G13578" s="7"/>
      <c r="H13578" s="7"/>
      <c r="J13578" s="7"/>
      <c r="K13578" s="7"/>
      <c r="L13578" s="7"/>
      <c r="Q13578" s="7"/>
      <c r="S13578" s="7"/>
      <c r="T13578" s="7"/>
      <c r="Y13578" s="7"/>
      <c r="AA13578" s="7"/>
      <c r="AB13578" s="7"/>
      <c r="AG13578" s="7"/>
    </row>
    <row r="13579" spans="1:33">
      <c r="A13579" s="7"/>
      <c r="B13579" s="7"/>
      <c r="C13579" s="7"/>
      <c r="D13579" s="7"/>
      <c r="E13579" s="7"/>
      <c r="F13579" s="7"/>
      <c r="G13579" s="7"/>
      <c r="H13579" s="7"/>
      <c r="J13579" s="7"/>
      <c r="K13579" s="7"/>
      <c r="L13579" s="7"/>
      <c r="Q13579" s="7"/>
      <c r="S13579" s="7"/>
      <c r="T13579" s="7"/>
      <c r="Y13579" s="7"/>
      <c r="AA13579" s="7"/>
      <c r="AB13579" s="7"/>
      <c r="AG13579" s="7"/>
    </row>
    <row r="13580" spans="1:33">
      <c r="A13580" s="7"/>
      <c r="B13580" s="7"/>
      <c r="C13580" s="7"/>
      <c r="D13580" s="7"/>
      <c r="E13580" s="7"/>
      <c r="F13580" s="7"/>
      <c r="G13580" s="7"/>
      <c r="H13580" s="7"/>
      <c r="J13580" s="7"/>
      <c r="K13580" s="7"/>
      <c r="L13580" s="7"/>
      <c r="Q13580" s="7"/>
      <c r="S13580" s="7"/>
      <c r="T13580" s="7"/>
      <c r="Y13580" s="7"/>
      <c r="AA13580" s="7"/>
      <c r="AB13580" s="7"/>
      <c r="AG13580" s="7"/>
    </row>
    <row r="13581" spans="1:33">
      <c r="A13581" s="7"/>
      <c r="B13581" s="7"/>
      <c r="C13581" s="7"/>
      <c r="D13581" s="7"/>
      <c r="E13581" s="7"/>
      <c r="F13581" s="7"/>
      <c r="G13581" s="7"/>
      <c r="H13581" s="7"/>
      <c r="J13581" s="7"/>
      <c r="K13581" s="7"/>
      <c r="L13581" s="7"/>
      <c r="Q13581" s="7"/>
      <c r="S13581" s="7"/>
      <c r="T13581" s="7"/>
      <c r="Y13581" s="7"/>
      <c r="AA13581" s="7"/>
      <c r="AB13581" s="7"/>
      <c r="AG13581" s="7"/>
    </row>
    <row r="13582" spans="1:33">
      <c r="A13582" s="7"/>
      <c r="B13582" s="7"/>
      <c r="C13582" s="7"/>
      <c r="D13582" s="7"/>
      <c r="E13582" s="7"/>
      <c r="F13582" s="7"/>
      <c r="G13582" s="7"/>
      <c r="H13582" s="7"/>
      <c r="J13582" s="7"/>
      <c r="K13582" s="7"/>
      <c r="L13582" s="7"/>
      <c r="Q13582" s="7"/>
      <c r="S13582" s="7"/>
      <c r="T13582" s="7"/>
      <c r="Y13582" s="7"/>
      <c r="AA13582" s="7"/>
      <c r="AB13582" s="7"/>
      <c r="AG13582" s="7"/>
    </row>
    <row r="13583" spans="1:33">
      <c r="A13583" s="7"/>
      <c r="B13583" s="7"/>
      <c r="C13583" s="7"/>
      <c r="D13583" s="7"/>
      <c r="E13583" s="7"/>
      <c r="F13583" s="7"/>
      <c r="G13583" s="7"/>
      <c r="H13583" s="7"/>
      <c r="J13583" s="7"/>
      <c r="K13583" s="7"/>
      <c r="L13583" s="7"/>
      <c r="Q13583" s="7"/>
      <c r="S13583" s="7"/>
      <c r="T13583" s="7"/>
      <c r="Y13583" s="7"/>
      <c r="AA13583" s="7"/>
      <c r="AB13583" s="7"/>
      <c r="AG13583" s="7"/>
    </row>
    <row r="13584" spans="1:33">
      <c r="A13584" s="7"/>
      <c r="B13584" s="7"/>
      <c r="C13584" s="7"/>
      <c r="D13584" s="7"/>
      <c r="E13584" s="7"/>
      <c r="F13584" s="7"/>
      <c r="G13584" s="7"/>
      <c r="H13584" s="7"/>
      <c r="J13584" s="7"/>
      <c r="K13584" s="7"/>
      <c r="L13584" s="7"/>
      <c r="Q13584" s="7"/>
      <c r="S13584" s="7"/>
      <c r="T13584" s="7"/>
      <c r="Y13584" s="7"/>
      <c r="AA13584" s="7"/>
      <c r="AB13584" s="7"/>
      <c r="AG13584" s="7"/>
    </row>
    <row r="13585" spans="1:33">
      <c r="A13585" s="7"/>
      <c r="B13585" s="7"/>
      <c r="C13585" s="7"/>
      <c r="D13585" s="7"/>
      <c r="E13585" s="7"/>
      <c r="F13585" s="7"/>
      <c r="G13585" s="7"/>
      <c r="H13585" s="7"/>
      <c r="J13585" s="7"/>
      <c r="K13585" s="7"/>
      <c r="L13585" s="7"/>
      <c r="Q13585" s="7"/>
      <c r="S13585" s="7"/>
      <c r="T13585" s="7"/>
      <c r="Y13585" s="7"/>
      <c r="AA13585" s="7"/>
      <c r="AB13585" s="7"/>
      <c r="AG13585" s="7"/>
    </row>
    <row r="13586" spans="1:33">
      <c r="A13586" s="7"/>
      <c r="B13586" s="7"/>
      <c r="C13586" s="7"/>
      <c r="D13586" s="7"/>
      <c r="E13586" s="7"/>
      <c r="F13586" s="7"/>
      <c r="G13586" s="7"/>
      <c r="H13586" s="7"/>
      <c r="J13586" s="7"/>
      <c r="K13586" s="7"/>
      <c r="L13586" s="7"/>
      <c r="Q13586" s="7"/>
      <c r="S13586" s="7"/>
      <c r="T13586" s="7"/>
      <c r="Y13586" s="7"/>
      <c r="AA13586" s="7"/>
      <c r="AB13586" s="7"/>
      <c r="AG13586" s="7"/>
    </row>
    <row r="13587" spans="1:33">
      <c r="A13587" s="7"/>
      <c r="B13587" s="7"/>
      <c r="C13587" s="7"/>
      <c r="D13587" s="7"/>
      <c r="E13587" s="7"/>
      <c r="F13587" s="7"/>
      <c r="G13587" s="7"/>
      <c r="H13587" s="7"/>
      <c r="J13587" s="7"/>
      <c r="K13587" s="7"/>
      <c r="L13587" s="7"/>
      <c r="Q13587" s="7"/>
      <c r="S13587" s="7"/>
      <c r="T13587" s="7"/>
      <c r="Y13587" s="7"/>
      <c r="AA13587" s="7"/>
      <c r="AB13587" s="7"/>
      <c r="AG13587" s="7"/>
    </row>
    <row r="13588" spans="1:33">
      <c r="A13588" s="7"/>
      <c r="B13588" s="7"/>
      <c r="C13588" s="7"/>
      <c r="D13588" s="7"/>
      <c r="E13588" s="7"/>
      <c r="F13588" s="7"/>
      <c r="G13588" s="7"/>
      <c r="H13588" s="7"/>
      <c r="J13588" s="7"/>
      <c r="K13588" s="7"/>
      <c r="L13588" s="7"/>
      <c r="Q13588" s="7"/>
      <c r="S13588" s="7"/>
      <c r="T13588" s="7"/>
      <c r="Y13588" s="7"/>
      <c r="AA13588" s="7"/>
      <c r="AB13588" s="7"/>
      <c r="AG13588" s="7"/>
    </row>
    <row r="13589" spans="1:33">
      <c r="A13589" s="7"/>
      <c r="B13589" s="7"/>
      <c r="C13589" s="7"/>
      <c r="D13589" s="7"/>
      <c r="E13589" s="7"/>
      <c r="F13589" s="7"/>
      <c r="G13589" s="7"/>
      <c r="H13589" s="7"/>
      <c r="J13589" s="7"/>
      <c r="K13589" s="7"/>
      <c r="L13589" s="7"/>
      <c r="Q13589" s="7"/>
      <c r="S13589" s="7"/>
      <c r="T13589" s="7"/>
      <c r="Y13589" s="7"/>
      <c r="AA13589" s="7"/>
      <c r="AB13589" s="7"/>
      <c r="AG13589" s="7"/>
    </row>
    <row r="13590" spans="1:33">
      <c r="A13590" s="7"/>
      <c r="B13590" s="7"/>
      <c r="C13590" s="7"/>
      <c r="D13590" s="7"/>
      <c r="E13590" s="7"/>
      <c r="F13590" s="7"/>
      <c r="G13590" s="7"/>
      <c r="H13590" s="7"/>
      <c r="J13590" s="7"/>
      <c r="K13590" s="7"/>
      <c r="L13590" s="7"/>
      <c r="Q13590" s="7"/>
      <c r="S13590" s="7"/>
      <c r="T13590" s="7"/>
      <c r="Y13590" s="7"/>
      <c r="AA13590" s="7"/>
      <c r="AB13590" s="7"/>
      <c r="AG13590" s="7"/>
    </row>
    <row r="13591" spans="1:33">
      <c r="A13591" s="7"/>
      <c r="B13591" s="7"/>
      <c r="C13591" s="7"/>
      <c r="D13591" s="7"/>
      <c r="E13591" s="7"/>
      <c r="F13591" s="7"/>
      <c r="G13591" s="7"/>
      <c r="H13591" s="7"/>
      <c r="J13591" s="7"/>
      <c r="K13591" s="7"/>
      <c r="L13591" s="7"/>
      <c r="Q13591" s="7"/>
      <c r="S13591" s="7"/>
      <c r="T13591" s="7"/>
      <c r="Y13591" s="7"/>
      <c r="AA13591" s="7"/>
      <c r="AB13591" s="7"/>
      <c r="AG13591" s="7"/>
    </row>
    <row r="13592" spans="1:33">
      <c r="A13592" s="7"/>
      <c r="B13592" s="7"/>
      <c r="C13592" s="7"/>
      <c r="D13592" s="7"/>
      <c r="E13592" s="7"/>
      <c r="F13592" s="7"/>
      <c r="G13592" s="7"/>
      <c r="H13592" s="7"/>
      <c r="J13592" s="7"/>
      <c r="K13592" s="7"/>
      <c r="L13592" s="7"/>
      <c r="Q13592" s="7"/>
      <c r="S13592" s="7"/>
      <c r="T13592" s="7"/>
      <c r="Y13592" s="7"/>
      <c r="AA13592" s="7"/>
      <c r="AB13592" s="7"/>
      <c r="AG13592" s="7"/>
    </row>
    <row r="13593" spans="1:33">
      <c r="A13593" s="7"/>
      <c r="B13593" s="7"/>
      <c r="C13593" s="7"/>
      <c r="D13593" s="7"/>
      <c r="E13593" s="7"/>
      <c r="F13593" s="7"/>
      <c r="G13593" s="7"/>
      <c r="H13593" s="7"/>
      <c r="J13593" s="7"/>
      <c r="K13593" s="7"/>
      <c r="L13593" s="7"/>
      <c r="Q13593" s="7"/>
      <c r="S13593" s="7"/>
      <c r="T13593" s="7"/>
      <c r="Y13593" s="7"/>
      <c r="AA13593" s="7"/>
      <c r="AB13593" s="7"/>
      <c r="AG13593" s="7"/>
    </row>
    <row r="13594" spans="1:33">
      <c r="A13594" s="7"/>
      <c r="B13594" s="7"/>
      <c r="C13594" s="7"/>
      <c r="D13594" s="7"/>
      <c r="E13594" s="7"/>
      <c r="F13594" s="7"/>
      <c r="G13594" s="7"/>
      <c r="H13594" s="7"/>
      <c r="J13594" s="7"/>
      <c r="K13594" s="7"/>
      <c r="L13594" s="7"/>
      <c r="Q13594" s="7"/>
      <c r="S13594" s="7"/>
      <c r="T13594" s="7"/>
      <c r="Y13594" s="7"/>
      <c r="AA13594" s="7"/>
      <c r="AB13594" s="7"/>
      <c r="AG13594" s="7"/>
    </row>
    <row r="13595" spans="1:33">
      <c r="A13595" s="7"/>
      <c r="B13595" s="7"/>
      <c r="C13595" s="7"/>
      <c r="D13595" s="7"/>
      <c r="E13595" s="7"/>
      <c r="F13595" s="7"/>
      <c r="G13595" s="7"/>
      <c r="H13595" s="7"/>
      <c r="J13595" s="7"/>
      <c r="K13595" s="7"/>
      <c r="L13595" s="7"/>
      <c r="Q13595" s="7"/>
      <c r="S13595" s="7"/>
      <c r="T13595" s="7"/>
      <c r="Y13595" s="7"/>
      <c r="AA13595" s="7"/>
      <c r="AB13595" s="7"/>
      <c r="AG13595" s="7"/>
    </row>
    <row r="13596" spans="1:33">
      <c r="A13596" s="7"/>
      <c r="B13596" s="7"/>
      <c r="C13596" s="7"/>
      <c r="D13596" s="7"/>
      <c r="E13596" s="7"/>
      <c r="F13596" s="7"/>
      <c r="G13596" s="7"/>
      <c r="H13596" s="7"/>
      <c r="J13596" s="7"/>
      <c r="K13596" s="7"/>
      <c r="L13596" s="7"/>
      <c r="Q13596" s="7"/>
      <c r="S13596" s="7"/>
      <c r="T13596" s="7"/>
      <c r="Y13596" s="7"/>
      <c r="AA13596" s="7"/>
      <c r="AB13596" s="7"/>
      <c r="AG13596" s="7"/>
    </row>
    <row r="13597" spans="1:33">
      <c r="A13597" s="7"/>
      <c r="B13597" s="7"/>
      <c r="C13597" s="7"/>
      <c r="D13597" s="7"/>
      <c r="E13597" s="7"/>
      <c r="F13597" s="7"/>
      <c r="G13597" s="7"/>
      <c r="H13597" s="7"/>
      <c r="J13597" s="7"/>
      <c r="K13597" s="7"/>
      <c r="L13597" s="7"/>
      <c r="Q13597" s="7"/>
      <c r="S13597" s="7"/>
      <c r="T13597" s="7"/>
      <c r="Y13597" s="7"/>
      <c r="AA13597" s="7"/>
      <c r="AB13597" s="7"/>
      <c r="AG13597" s="7"/>
    </row>
    <row r="13598" spans="1:33">
      <c r="A13598" s="7"/>
      <c r="B13598" s="7"/>
      <c r="C13598" s="7"/>
      <c r="D13598" s="7"/>
      <c r="E13598" s="7"/>
      <c r="F13598" s="7"/>
      <c r="G13598" s="7"/>
      <c r="H13598" s="7"/>
      <c r="J13598" s="7"/>
      <c r="K13598" s="7"/>
      <c r="L13598" s="7"/>
      <c r="Q13598" s="7"/>
      <c r="S13598" s="7"/>
      <c r="T13598" s="7"/>
      <c r="Y13598" s="7"/>
      <c r="AA13598" s="7"/>
      <c r="AB13598" s="7"/>
      <c r="AG13598" s="7"/>
    </row>
    <row r="13599" spans="1:33">
      <c r="A13599" s="7"/>
      <c r="B13599" s="7"/>
      <c r="C13599" s="7"/>
      <c r="D13599" s="7"/>
      <c r="E13599" s="7"/>
      <c r="F13599" s="7"/>
      <c r="G13599" s="7"/>
      <c r="H13599" s="7"/>
      <c r="J13599" s="7"/>
      <c r="K13599" s="7"/>
      <c r="L13599" s="7"/>
      <c r="Q13599" s="7"/>
      <c r="S13599" s="7"/>
      <c r="T13599" s="7"/>
      <c r="Y13599" s="7"/>
      <c r="AA13599" s="7"/>
      <c r="AB13599" s="7"/>
      <c r="AG13599" s="7"/>
    </row>
    <row r="13600" spans="1:33">
      <c r="A13600" s="7"/>
      <c r="B13600" s="7"/>
      <c r="C13600" s="7"/>
      <c r="D13600" s="7"/>
      <c r="E13600" s="7"/>
      <c r="F13600" s="7"/>
      <c r="G13600" s="7"/>
      <c r="H13600" s="7"/>
      <c r="J13600" s="7"/>
      <c r="K13600" s="7"/>
      <c r="L13600" s="7"/>
      <c r="Q13600" s="7"/>
      <c r="S13600" s="7"/>
      <c r="T13600" s="7"/>
      <c r="Y13600" s="7"/>
      <c r="AA13600" s="7"/>
      <c r="AB13600" s="7"/>
      <c r="AG13600" s="7"/>
    </row>
    <row r="13601" spans="1:33">
      <c r="A13601" s="7"/>
      <c r="B13601" s="7"/>
      <c r="C13601" s="7"/>
      <c r="D13601" s="7"/>
      <c r="E13601" s="7"/>
      <c r="F13601" s="7"/>
      <c r="G13601" s="7"/>
      <c r="H13601" s="7"/>
      <c r="J13601" s="7"/>
      <c r="K13601" s="7"/>
      <c r="L13601" s="7"/>
      <c r="Q13601" s="7"/>
      <c r="S13601" s="7"/>
      <c r="T13601" s="7"/>
      <c r="Y13601" s="7"/>
      <c r="AA13601" s="7"/>
      <c r="AB13601" s="7"/>
      <c r="AG13601" s="7"/>
    </row>
    <row r="13602" spans="1:33">
      <c r="A13602" s="7"/>
      <c r="B13602" s="7"/>
      <c r="C13602" s="7"/>
      <c r="D13602" s="7"/>
      <c r="E13602" s="7"/>
      <c r="F13602" s="7"/>
      <c r="G13602" s="7"/>
      <c r="H13602" s="7"/>
      <c r="J13602" s="7"/>
      <c r="K13602" s="7"/>
      <c r="L13602" s="7"/>
      <c r="Q13602" s="7"/>
      <c r="S13602" s="7"/>
      <c r="T13602" s="7"/>
      <c r="Y13602" s="7"/>
      <c r="AA13602" s="7"/>
      <c r="AB13602" s="7"/>
      <c r="AG13602" s="7"/>
    </row>
    <row r="13603" spans="1:33">
      <c r="A13603" s="7"/>
      <c r="B13603" s="7"/>
      <c r="C13603" s="7"/>
      <c r="D13603" s="7"/>
      <c r="E13603" s="7"/>
      <c r="F13603" s="7"/>
      <c r="G13603" s="7"/>
      <c r="H13603" s="7"/>
      <c r="J13603" s="7"/>
      <c r="K13603" s="7"/>
      <c r="L13603" s="7"/>
      <c r="Q13603" s="7"/>
      <c r="S13603" s="7"/>
      <c r="T13603" s="7"/>
      <c r="Y13603" s="7"/>
      <c r="AA13603" s="7"/>
      <c r="AB13603" s="7"/>
      <c r="AG13603" s="7"/>
    </row>
    <row r="13604" spans="1:33">
      <c r="A13604" s="7"/>
      <c r="B13604" s="7"/>
      <c r="C13604" s="7"/>
      <c r="D13604" s="7"/>
      <c r="E13604" s="7"/>
      <c r="F13604" s="7"/>
      <c r="G13604" s="7"/>
      <c r="H13604" s="7"/>
      <c r="J13604" s="7"/>
      <c r="K13604" s="7"/>
      <c r="L13604" s="7"/>
      <c r="Q13604" s="7"/>
      <c r="S13604" s="7"/>
      <c r="T13604" s="7"/>
      <c r="Y13604" s="7"/>
      <c r="AA13604" s="7"/>
      <c r="AB13604" s="7"/>
      <c r="AG13604" s="7"/>
    </row>
    <row r="13605" spans="1:33">
      <c r="A13605" s="7"/>
      <c r="B13605" s="7"/>
      <c r="C13605" s="7"/>
      <c r="D13605" s="7"/>
      <c r="E13605" s="7"/>
      <c r="F13605" s="7"/>
      <c r="G13605" s="7"/>
      <c r="H13605" s="7"/>
      <c r="J13605" s="7"/>
      <c r="K13605" s="7"/>
      <c r="L13605" s="7"/>
      <c r="Q13605" s="7"/>
      <c r="S13605" s="7"/>
      <c r="T13605" s="7"/>
      <c r="Y13605" s="7"/>
      <c r="AA13605" s="7"/>
      <c r="AB13605" s="7"/>
      <c r="AG13605" s="7"/>
    </row>
    <row r="13606" spans="1:33">
      <c r="A13606" s="7"/>
      <c r="B13606" s="7"/>
      <c r="C13606" s="7"/>
      <c r="D13606" s="7"/>
      <c r="E13606" s="7"/>
      <c r="F13606" s="7"/>
      <c r="G13606" s="7"/>
      <c r="H13606" s="7"/>
      <c r="J13606" s="7"/>
      <c r="K13606" s="7"/>
      <c r="L13606" s="7"/>
      <c r="Q13606" s="7"/>
      <c r="S13606" s="7"/>
      <c r="T13606" s="7"/>
      <c r="Y13606" s="7"/>
      <c r="AA13606" s="7"/>
      <c r="AB13606" s="7"/>
      <c r="AG13606" s="7"/>
    </row>
    <row r="13607" spans="1:33">
      <c r="A13607" s="7"/>
      <c r="B13607" s="7"/>
      <c r="C13607" s="7"/>
      <c r="D13607" s="7"/>
      <c r="E13607" s="7"/>
      <c r="F13607" s="7"/>
      <c r="G13607" s="7"/>
      <c r="H13607" s="7"/>
      <c r="J13607" s="7"/>
      <c r="K13607" s="7"/>
      <c r="L13607" s="7"/>
      <c r="Q13607" s="7"/>
      <c r="S13607" s="7"/>
      <c r="T13607" s="7"/>
      <c r="Y13607" s="7"/>
      <c r="AA13607" s="7"/>
      <c r="AB13607" s="7"/>
      <c r="AG13607" s="7"/>
    </row>
    <row r="13608" spans="1:33">
      <c r="A13608" s="7"/>
      <c r="B13608" s="7"/>
      <c r="C13608" s="7"/>
      <c r="D13608" s="7"/>
      <c r="E13608" s="7"/>
      <c r="F13608" s="7"/>
      <c r="G13608" s="7"/>
      <c r="H13608" s="7"/>
      <c r="J13608" s="7"/>
      <c r="K13608" s="7"/>
      <c r="L13608" s="7"/>
      <c r="Q13608" s="7"/>
      <c r="S13608" s="7"/>
      <c r="T13608" s="7"/>
      <c r="Y13608" s="7"/>
      <c r="AA13608" s="7"/>
      <c r="AB13608" s="7"/>
      <c r="AG13608" s="7"/>
    </row>
    <row r="13609" spans="1:33">
      <c r="A13609" s="7"/>
      <c r="B13609" s="7"/>
      <c r="C13609" s="7"/>
      <c r="D13609" s="7"/>
      <c r="E13609" s="7"/>
      <c r="F13609" s="7"/>
      <c r="G13609" s="7"/>
      <c r="H13609" s="7"/>
      <c r="J13609" s="7"/>
      <c r="K13609" s="7"/>
      <c r="L13609" s="7"/>
      <c r="Q13609" s="7"/>
      <c r="S13609" s="7"/>
      <c r="T13609" s="7"/>
      <c r="Y13609" s="7"/>
      <c r="AA13609" s="7"/>
      <c r="AB13609" s="7"/>
      <c r="AG13609" s="7"/>
    </row>
    <row r="13610" spans="1:33">
      <c r="A13610" s="7"/>
      <c r="B13610" s="7"/>
      <c r="C13610" s="7"/>
      <c r="D13610" s="7"/>
      <c r="E13610" s="7"/>
      <c r="F13610" s="7"/>
      <c r="G13610" s="7"/>
      <c r="H13610" s="7"/>
      <c r="J13610" s="7"/>
      <c r="K13610" s="7"/>
      <c r="L13610" s="7"/>
      <c r="Q13610" s="7"/>
      <c r="S13610" s="7"/>
      <c r="T13610" s="7"/>
      <c r="Y13610" s="7"/>
      <c r="AA13610" s="7"/>
      <c r="AB13610" s="7"/>
      <c r="AG13610" s="7"/>
    </row>
    <row r="13611" spans="1:33">
      <c r="A13611" s="7"/>
      <c r="B13611" s="7"/>
      <c r="C13611" s="7"/>
      <c r="D13611" s="7"/>
      <c r="E13611" s="7"/>
      <c r="F13611" s="7"/>
      <c r="G13611" s="7"/>
      <c r="H13611" s="7"/>
      <c r="J13611" s="7"/>
      <c r="K13611" s="7"/>
      <c r="L13611" s="7"/>
      <c r="Q13611" s="7"/>
      <c r="S13611" s="7"/>
      <c r="T13611" s="7"/>
      <c r="Y13611" s="7"/>
      <c r="AA13611" s="7"/>
      <c r="AB13611" s="7"/>
      <c r="AG13611" s="7"/>
    </row>
    <row r="13612" spans="1:33">
      <c r="A13612" s="7"/>
      <c r="B13612" s="7"/>
      <c r="C13612" s="7"/>
      <c r="D13612" s="7"/>
      <c r="E13612" s="7"/>
      <c r="F13612" s="7"/>
      <c r="G13612" s="7"/>
      <c r="H13612" s="7"/>
      <c r="J13612" s="7"/>
      <c r="K13612" s="7"/>
      <c r="L13612" s="7"/>
      <c r="Q13612" s="7"/>
      <c r="S13612" s="7"/>
      <c r="T13612" s="7"/>
      <c r="Y13612" s="7"/>
      <c r="AA13612" s="7"/>
      <c r="AB13612" s="7"/>
      <c r="AG13612" s="7"/>
    </row>
    <row r="13613" spans="1:33">
      <c r="A13613" s="7"/>
      <c r="B13613" s="7"/>
      <c r="C13613" s="7"/>
      <c r="D13613" s="7"/>
      <c r="E13613" s="7"/>
      <c r="F13613" s="7"/>
      <c r="G13613" s="7"/>
      <c r="H13613" s="7"/>
      <c r="J13613" s="7"/>
      <c r="K13613" s="7"/>
      <c r="L13613" s="7"/>
      <c r="Q13613" s="7"/>
      <c r="S13613" s="7"/>
      <c r="T13613" s="7"/>
      <c r="Y13613" s="7"/>
      <c r="AA13613" s="7"/>
      <c r="AB13613" s="7"/>
      <c r="AG13613" s="7"/>
    </row>
    <row r="13614" spans="1:33">
      <c r="A13614" s="7"/>
      <c r="B13614" s="7"/>
      <c r="C13614" s="7"/>
      <c r="D13614" s="7"/>
      <c r="E13614" s="7"/>
      <c r="F13614" s="7"/>
      <c r="G13614" s="7"/>
      <c r="H13614" s="7"/>
      <c r="J13614" s="7"/>
      <c r="K13614" s="7"/>
      <c r="L13614" s="7"/>
      <c r="Q13614" s="7"/>
      <c r="S13614" s="7"/>
      <c r="T13614" s="7"/>
      <c r="Y13614" s="7"/>
      <c r="AA13614" s="7"/>
      <c r="AB13614" s="7"/>
      <c r="AG13614" s="7"/>
    </row>
    <row r="13615" spans="1:33">
      <c r="A13615" s="7"/>
      <c r="B13615" s="7"/>
      <c r="C13615" s="7"/>
      <c r="D13615" s="7"/>
      <c r="E13615" s="7"/>
      <c r="F13615" s="7"/>
      <c r="G13615" s="7"/>
      <c r="H13615" s="7"/>
      <c r="J13615" s="7"/>
      <c r="K13615" s="7"/>
      <c r="L13615" s="7"/>
      <c r="Q13615" s="7"/>
      <c r="S13615" s="7"/>
      <c r="T13615" s="7"/>
      <c r="Y13615" s="7"/>
      <c r="AA13615" s="7"/>
      <c r="AB13615" s="7"/>
      <c r="AG13615" s="7"/>
    </row>
    <row r="13616" spans="1:33">
      <c r="A13616" s="7"/>
      <c r="B13616" s="7"/>
      <c r="C13616" s="7"/>
      <c r="D13616" s="7"/>
      <c r="E13616" s="7"/>
      <c r="F13616" s="7"/>
      <c r="G13616" s="7"/>
      <c r="H13616" s="7"/>
      <c r="J13616" s="7"/>
      <c r="K13616" s="7"/>
      <c r="L13616" s="7"/>
      <c r="Q13616" s="7"/>
      <c r="S13616" s="7"/>
      <c r="T13616" s="7"/>
      <c r="Y13616" s="7"/>
      <c r="AA13616" s="7"/>
      <c r="AB13616" s="7"/>
      <c r="AG13616" s="7"/>
    </row>
    <row r="13617" spans="1:33">
      <c r="A13617" s="7"/>
      <c r="B13617" s="7"/>
      <c r="C13617" s="7"/>
      <c r="D13617" s="7"/>
      <c r="E13617" s="7"/>
      <c r="F13617" s="7"/>
      <c r="G13617" s="7"/>
      <c r="H13617" s="7"/>
      <c r="J13617" s="7"/>
      <c r="K13617" s="7"/>
      <c r="L13617" s="7"/>
      <c r="Q13617" s="7"/>
      <c r="S13617" s="7"/>
      <c r="T13617" s="7"/>
      <c r="Y13617" s="7"/>
      <c r="AA13617" s="7"/>
      <c r="AB13617" s="7"/>
      <c r="AG13617" s="7"/>
    </row>
    <row r="13618" spans="1:33">
      <c r="A13618" s="7"/>
      <c r="B13618" s="7"/>
      <c r="C13618" s="7"/>
      <c r="D13618" s="7"/>
      <c r="E13618" s="7"/>
      <c r="F13618" s="7"/>
      <c r="G13618" s="7"/>
      <c r="H13618" s="7"/>
      <c r="J13618" s="7"/>
      <c r="K13618" s="7"/>
      <c r="L13618" s="7"/>
      <c r="Q13618" s="7"/>
      <c r="S13618" s="7"/>
      <c r="T13618" s="7"/>
      <c r="Y13618" s="7"/>
      <c r="AA13618" s="7"/>
      <c r="AB13618" s="7"/>
      <c r="AG13618" s="7"/>
    </row>
    <row r="13619" spans="1:33">
      <c r="A13619" s="7"/>
      <c r="B13619" s="7"/>
      <c r="C13619" s="7"/>
      <c r="D13619" s="7"/>
      <c r="E13619" s="7"/>
      <c r="F13619" s="7"/>
      <c r="G13619" s="7"/>
      <c r="H13619" s="7"/>
      <c r="J13619" s="7"/>
      <c r="K13619" s="7"/>
      <c r="L13619" s="7"/>
      <c r="Q13619" s="7"/>
      <c r="S13619" s="7"/>
      <c r="T13619" s="7"/>
      <c r="Y13619" s="7"/>
      <c r="AA13619" s="7"/>
      <c r="AB13619" s="7"/>
      <c r="AG13619" s="7"/>
    </row>
    <row r="13620" spans="1:33">
      <c r="A13620" s="7"/>
      <c r="B13620" s="7"/>
      <c r="C13620" s="7"/>
      <c r="D13620" s="7"/>
      <c r="E13620" s="7"/>
      <c r="F13620" s="7"/>
      <c r="G13620" s="7"/>
      <c r="H13620" s="7"/>
      <c r="J13620" s="7"/>
      <c r="K13620" s="7"/>
      <c r="L13620" s="7"/>
      <c r="Q13620" s="7"/>
      <c r="S13620" s="7"/>
      <c r="T13620" s="7"/>
      <c r="Y13620" s="7"/>
      <c r="AA13620" s="7"/>
      <c r="AB13620" s="7"/>
      <c r="AG13620" s="7"/>
    </row>
    <row r="13621" spans="1:33">
      <c r="A13621" s="7"/>
      <c r="B13621" s="7"/>
      <c r="C13621" s="7"/>
      <c r="D13621" s="7"/>
      <c r="E13621" s="7"/>
      <c r="F13621" s="7"/>
      <c r="G13621" s="7"/>
      <c r="H13621" s="7"/>
      <c r="J13621" s="7"/>
      <c r="K13621" s="7"/>
      <c r="L13621" s="7"/>
      <c r="Q13621" s="7"/>
      <c r="S13621" s="7"/>
      <c r="T13621" s="7"/>
      <c r="Y13621" s="7"/>
      <c r="AA13621" s="7"/>
      <c r="AB13621" s="7"/>
      <c r="AG13621" s="7"/>
    </row>
    <row r="13622" spans="1:33">
      <c r="A13622" s="7"/>
      <c r="B13622" s="7"/>
      <c r="C13622" s="7"/>
      <c r="D13622" s="7"/>
      <c r="E13622" s="7"/>
      <c r="F13622" s="7"/>
      <c r="G13622" s="7"/>
      <c r="H13622" s="7"/>
      <c r="J13622" s="7"/>
      <c r="K13622" s="7"/>
      <c r="L13622" s="7"/>
      <c r="Q13622" s="7"/>
      <c r="S13622" s="7"/>
      <c r="T13622" s="7"/>
      <c r="Y13622" s="7"/>
      <c r="AA13622" s="7"/>
      <c r="AB13622" s="7"/>
      <c r="AG13622" s="7"/>
    </row>
    <row r="13623" spans="1:33">
      <c r="A13623" s="7"/>
      <c r="B13623" s="7"/>
      <c r="C13623" s="7"/>
      <c r="D13623" s="7"/>
      <c r="E13623" s="7"/>
      <c r="F13623" s="7"/>
      <c r="G13623" s="7"/>
      <c r="H13623" s="7"/>
      <c r="J13623" s="7"/>
      <c r="K13623" s="7"/>
      <c r="L13623" s="7"/>
      <c r="Q13623" s="7"/>
      <c r="S13623" s="7"/>
      <c r="T13623" s="7"/>
      <c r="Y13623" s="7"/>
      <c r="AA13623" s="7"/>
      <c r="AB13623" s="7"/>
      <c r="AG13623" s="7"/>
    </row>
    <row r="13624" spans="1:33">
      <c r="A13624" s="7"/>
      <c r="B13624" s="7"/>
      <c r="C13624" s="7"/>
      <c r="D13624" s="7"/>
      <c r="E13624" s="7"/>
      <c r="F13624" s="7"/>
      <c r="G13624" s="7"/>
      <c r="H13624" s="7"/>
      <c r="J13624" s="7"/>
      <c r="K13624" s="7"/>
      <c r="L13624" s="7"/>
      <c r="Q13624" s="7"/>
      <c r="S13624" s="7"/>
      <c r="T13624" s="7"/>
      <c r="Y13624" s="7"/>
      <c r="AA13624" s="7"/>
      <c r="AB13624" s="7"/>
      <c r="AG13624" s="7"/>
    </row>
    <row r="13625" spans="1:33">
      <c r="A13625" s="7"/>
      <c r="B13625" s="7"/>
      <c r="C13625" s="7"/>
      <c r="D13625" s="7"/>
      <c r="E13625" s="7"/>
      <c r="F13625" s="7"/>
      <c r="G13625" s="7"/>
      <c r="H13625" s="7"/>
      <c r="J13625" s="7"/>
      <c r="K13625" s="7"/>
      <c r="L13625" s="7"/>
      <c r="Q13625" s="7"/>
      <c r="S13625" s="7"/>
      <c r="T13625" s="7"/>
      <c r="Y13625" s="7"/>
      <c r="AA13625" s="7"/>
      <c r="AB13625" s="7"/>
      <c r="AG13625" s="7"/>
    </row>
    <row r="13626" spans="1:33">
      <c r="A13626" s="7"/>
      <c r="B13626" s="7"/>
      <c r="C13626" s="7"/>
      <c r="D13626" s="7"/>
      <c r="E13626" s="7"/>
      <c r="F13626" s="7"/>
      <c r="G13626" s="7"/>
      <c r="H13626" s="7"/>
      <c r="J13626" s="7"/>
      <c r="K13626" s="7"/>
      <c r="L13626" s="7"/>
      <c r="Q13626" s="7"/>
      <c r="S13626" s="7"/>
      <c r="T13626" s="7"/>
      <c r="Y13626" s="7"/>
      <c r="AA13626" s="7"/>
      <c r="AB13626" s="7"/>
      <c r="AG13626" s="7"/>
    </row>
    <row r="13627" spans="1:33">
      <c r="A13627" s="7"/>
      <c r="B13627" s="7"/>
      <c r="C13627" s="7"/>
      <c r="D13627" s="7"/>
      <c r="E13627" s="7"/>
      <c r="F13627" s="7"/>
      <c r="G13627" s="7"/>
      <c r="H13627" s="7"/>
      <c r="J13627" s="7"/>
      <c r="K13627" s="7"/>
      <c r="L13627" s="7"/>
      <c r="Q13627" s="7"/>
      <c r="S13627" s="7"/>
      <c r="T13627" s="7"/>
      <c r="Y13627" s="7"/>
      <c r="AA13627" s="7"/>
      <c r="AB13627" s="7"/>
      <c r="AG13627" s="7"/>
    </row>
    <row r="13628" spans="1:33">
      <c r="A13628" s="7"/>
      <c r="B13628" s="7"/>
      <c r="C13628" s="7"/>
      <c r="D13628" s="7"/>
      <c r="E13628" s="7"/>
      <c r="F13628" s="7"/>
      <c r="G13628" s="7"/>
      <c r="H13628" s="7"/>
      <c r="J13628" s="7"/>
      <c r="K13628" s="7"/>
      <c r="L13628" s="7"/>
      <c r="Q13628" s="7"/>
      <c r="S13628" s="7"/>
      <c r="T13628" s="7"/>
      <c r="Y13628" s="7"/>
      <c r="AA13628" s="7"/>
      <c r="AB13628" s="7"/>
      <c r="AG13628" s="7"/>
    </row>
    <row r="13629" spans="1:33">
      <c r="A13629" s="7"/>
      <c r="B13629" s="7"/>
      <c r="C13629" s="7"/>
      <c r="D13629" s="7"/>
      <c r="E13629" s="7"/>
      <c r="F13629" s="7"/>
      <c r="G13629" s="7"/>
      <c r="H13629" s="7"/>
      <c r="J13629" s="7"/>
      <c r="K13629" s="7"/>
      <c r="L13629" s="7"/>
      <c r="Q13629" s="7"/>
      <c r="S13629" s="7"/>
      <c r="T13629" s="7"/>
      <c r="Y13629" s="7"/>
      <c r="AA13629" s="7"/>
      <c r="AB13629" s="7"/>
      <c r="AG13629" s="7"/>
    </row>
    <row r="13630" spans="1:33">
      <c r="A13630" s="7"/>
      <c r="B13630" s="7"/>
      <c r="C13630" s="7"/>
      <c r="D13630" s="7"/>
      <c r="E13630" s="7"/>
      <c r="F13630" s="7"/>
      <c r="G13630" s="7"/>
      <c r="H13630" s="7"/>
      <c r="J13630" s="7"/>
      <c r="K13630" s="7"/>
      <c r="L13630" s="7"/>
      <c r="Q13630" s="7"/>
      <c r="S13630" s="7"/>
      <c r="T13630" s="7"/>
      <c r="Y13630" s="7"/>
      <c r="AA13630" s="7"/>
      <c r="AB13630" s="7"/>
      <c r="AG13630" s="7"/>
    </row>
    <row r="13631" spans="1:33">
      <c r="A13631" s="7"/>
      <c r="B13631" s="7"/>
      <c r="C13631" s="7"/>
      <c r="D13631" s="7"/>
      <c r="E13631" s="7"/>
      <c r="F13631" s="7"/>
      <c r="G13631" s="7"/>
      <c r="H13631" s="7"/>
      <c r="J13631" s="7"/>
      <c r="K13631" s="7"/>
      <c r="L13631" s="7"/>
      <c r="Q13631" s="7"/>
      <c r="S13631" s="7"/>
      <c r="T13631" s="7"/>
      <c r="Y13631" s="7"/>
      <c r="AA13631" s="7"/>
      <c r="AB13631" s="7"/>
      <c r="AG13631" s="7"/>
    </row>
    <row r="13632" spans="1:33">
      <c r="A13632" s="7"/>
      <c r="B13632" s="7"/>
      <c r="C13632" s="7"/>
      <c r="D13632" s="7"/>
      <c r="E13632" s="7"/>
      <c r="F13632" s="7"/>
      <c r="G13632" s="7"/>
      <c r="H13632" s="7"/>
      <c r="J13632" s="7"/>
      <c r="K13632" s="7"/>
      <c r="L13632" s="7"/>
      <c r="Q13632" s="7"/>
      <c r="S13632" s="7"/>
      <c r="T13632" s="7"/>
      <c r="Y13632" s="7"/>
      <c r="AA13632" s="7"/>
      <c r="AB13632" s="7"/>
      <c r="AG13632" s="7"/>
    </row>
    <row r="13633" spans="1:33">
      <c r="A13633" s="7"/>
      <c r="B13633" s="7"/>
      <c r="C13633" s="7"/>
      <c r="D13633" s="7"/>
      <c r="E13633" s="7"/>
      <c r="F13633" s="7"/>
      <c r="G13633" s="7"/>
      <c r="H13633" s="7"/>
      <c r="J13633" s="7"/>
      <c r="K13633" s="7"/>
      <c r="L13633" s="7"/>
      <c r="Q13633" s="7"/>
      <c r="S13633" s="7"/>
      <c r="T13633" s="7"/>
      <c r="Y13633" s="7"/>
      <c r="AA13633" s="7"/>
      <c r="AB13633" s="7"/>
      <c r="AG13633" s="7"/>
    </row>
    <row r="13634" spans="1:33">
      <c r="A13634" s="7"/>
      <c r="B13634" s="7"/>
      <c r="C13634" s="7"/>
      <c r="D13634" s="7"/>
      <c r="E13634" s="7"/>
      <c r="F13634" s="7"/>
      <c r="G13634" s="7"/>
      <c r="H13634" s="7"/>
      <c r="J13634" s="7"/>
      <c r="K13634" s="7"/>
      <c r="L13634" s="7"/>
      <c r="Q13634" s="7"/>
      <c r="S13634" s="7"/>
      <c r="T13634" s="7"/>
      <c r="Y13634" s="7"/>
      <c r="AA13634" s="7"/>
      <c r="AB13634" s="7"/>
      <c r="AG13634" s="7"/>
    </row>
    <row r="13635" spans="1:33">
      <c r="A13635" s="7"/>
      <c r="B13635" s="7"/>
      <c r="C13635" s="7"/>
      <c r="D13635" s="7"/>
      <c r="E13635" s="7"/>
      <c r="F13635" s="7"/>
      <c r="G13635" s="7"/>
      <c r="H13635" s="7"/>
      <c r="J13635" s="7"/>
      <c r="K13635" s="7"/>
      <c r="L13635" s="7"/>
      <c r="Q13635" s="7"/>
      <c r="S13635" s="7"/>
      <c r="T13635" s="7"/>
      <c r="Y13635" s="7"/>
      <c r="AA13635" s="7"/>
      <c r="AB13635" s="7"/>
      <c r="AG13635" s="7"/>
    </row>
    <row r="13636" spans="1:33">
      <c r="A13636" s="7"/>
      <c r="B13636" s="7"/>
      <c r="C13636" s="7"/>
      <c r="D13636" s="7"/>
      <c r="E13636" s="7"/>
      <c r="F13636" s="7"/>
      <c r="G13636" s="7"/>
      <c r="H13636" s="7"/>
      <c r="J13636" s="7"/>
      <c r="K13636" s="7"/>
      <c r="L13636" s="7"/>
      <c r="Q13636" s="7"/>
      <c r="S13636" s="7"/>
      <c r="T13636" s="7"/>
      <c r="Y13636" s="7"/>
      <c r="AA13636" s="7"/>
      <c r="AB13636" s="7"/>
      <c r="AG13636" s="7"/>
    </row>
    <row r="13637" spans="1:33">
      <c r="A13637" s="7"/>
      <c r="B13637" s="7"/>
      <c r="C13637" s="7"/>
      <c r="D13637" s="7"/>
      <c r="E13637" s="7"/>
      <c r="F13637" s="7"/>
      <c r="G13637" s="7"/>
      <c r="H13637" s="7"/>
      <c r="J13637" s="7"/>
      <c r="K13637" s="7"/>
      <c r="L13637" s="7"/>
      <c r="Q13637" s="7"/>
      <c r="S13637" s="7"/>
      <c r="T13637" s="7"/>
      <c r="Y13637" s="7"/>
      <c r="AA13637" s="7"/>
      <c r="AB13637" s="7"/>
      <c r="AG13637" s="7"/>
    </row>
    <row r="13638" spans="1:33">
      <c r="A13638" s="7"/>
      <c r="B13638" s="7"/>
      <c r="C13638" s="7"/>
      <c r="D13638" s="7"/>
      <c r="E13638" s="7"/>
      <c r="F13638" s="7"/>
      <c r="G13638" s="7"/>
      <c r="H13638" s="7"/>
      <c r="J13638" s="7"/>
      <c r="K13638" s="7"/>
      <c r="L13638" s="7"/>
      <c r="Q13638" s="7"/>
      <c r="S13638" s="7"/>
      <c r="T13638" s="7"/>
      <c r="Y13638" s="7"/>
      <c r="AA13638" s="7"/>
      <c r="AB13638" s="7"/>
      <c r="AG13638" s="7"/>
    </row>
    <row r="13639" spans="1:33">
      <c r="A13639" s="7"/>
      <c r="B13639" s="7"/>
      <c r="C13639" s="7"/>
      <c r="D13639" s="7"/>
      <c r="E13639" s="7"/>
      <c r="F13639" s="7"/>
      <c r="G13639" s="7"/>
      <c r="H13639" s="7"/>
      <c r="J13639" s="7"/>
      <c r="K13639" s="7"/>
      <c r="L13639" s="7"/>
      <c r="Q13639" s="7"/>
      <c r="S13639" s="7"/>
      <c r="T13639" s="7"/>
      <c r="Y13639" s="7"/>
      <c r="AA13639" s="7"/>
      <c r="AB13639" s="7"/>
      <c r="AG13639" s="7"/>
    </row>
    <row r="13640" spans="1:33">
      <c r="A13640" s="7"/>
      <c r="B13640" s="7"/>
      <c r="C13640" s="7"/>
      <c r="D13640" s="7"/>
      <c r="E13640" s="7"/>
      <c r="F13640" s="7"/>
      <c r="G13640" s="7"/>
      <c r="H13640" s="7"/>
      <c r="J13640" s="7"/>
      <c r="K13640" s="7"/>
      <c r="L13640" s="7"/>
      <c r="Q13640" s="7"/>
      <c r="S13640" s="7"/>
      <c r="T13640" s="7"/>
      <c r="Y13640" s="7"/>
      <c r="AA13640" s="7"/>
      <c r="AB13640" s="7"/>
      <c r="AG13640" s="7"/>
    </row>
    <row r="13641" spans="1:33">
      <c r="A13641" s="7"/>
      <c r="B13641" s="7"/>
      <c r="C13641" s="7"/>
      <c r="D13641" s="7"/>
      <c r="E13641" s="7"/>
      <c r="F13641" s="7"/>
      <c r="G13641" s="7"/>
      <c r="H13641" s="7"/>
      <c r="J13641" s="7"/>
      <c r="K13641" s="7"/>
      <c r="L13641" s="7"/>
      <c r="Q13641" s="7"/>
      <c r="S13641" s="7"/>
      <c r="T13641" s="7"/>
      <c r="Y13641" s="7"/>
      <c r="AA13641" s="7"/>
      <c r="AB13641" s="7"/>
      <c r="AG13641" s="7"/>
    </row>
    <row r="13642" spans="1:33">
      <c r="A13642" s="7"/>
      <c r="B13642" s="7"/>
      <c r="C13642" s="7"/>
      <c r="D13642" s="7"/>
      <c r="E13642" s="7"/>
      <c r="F13642" s="7"/>
      <c r="G13642" s="7"/>
      <c r="H13642" s="7"/>
      <c r="J13642" s="7"/>
      <c r="K13642" s="7"/>
      <c r="L13642" s="7"/>
      <c r="Q13642" s="7"/>
      <c r="S13642" s="7"/>
      <c r="T13642" s="7"/>
      <c r="Y13642" s="7"/>
      <c r="AA13642" s="7"/>
      <c r="AB13642" s="7"/>
      <c r="AG13642" s="7"/>
    </row>
    <row r="13643" spans="1:33">
      <c r="A13643" s="7"/>
      <c r="B13643" s="7"/>
      <c r="C13643" s="7"/>
      <c r="D13643" s="7"/>
      <c r="E13643" s="7"/>
      <c r="F13643" s="7"/>
      <c r="G13643" s="7"/>
      <c r="H13643" s="7"/>
      <c r="J13643" s="7"/>
      <c r="K13643" s="7"/>
      <c r="L13643" s="7"/>
      <c r="Q13643" s="7"/>
      <c r="S13643" s="7"/>
      <c r="T13643" s="7"/>
      <c r="Y13643" s="7"/>
      <c r="AA13643" s="7"/>
      <c r="AB13643" s="7"/>
      <c r="AG13643" s="7"/>
    </row>
    <row r="13644" spans="1:33">
      <c r="A13644" s="7"/>
      <c r="B13644" s="7"/>
      <c r="C13644" s="7"/>
      <c r="D13644" s="7"/>
      <c r="E13644" s="7"/>
      <c r="F13644" s="7"/>
      <c r="G13644" s="7"/>
      <c r="H13644" s="7"/>
      <c r="J13644" s="7"/>
      <c r="K13644" s="7"/>
      <c r="L13644" s="7"/>
      <c r="Q13644" s="7"/>
      <c r="S13644" s="7"/>
      <c r="T13644" s="7"/>
      <c r="Y13644" s="7"/>
      <c r="AA13644" s="7"/>
      <c r="AB13644" s="7"/>
      <c r="AG13644" s="7"/>
    </row>
    <row r="13645" spans="1:33">
      <c r="A13645" s="7"/>
      <c r="B13645" s="7"/>
      <c r="C13645" s="7"/>
      <c r="D13645" s="7"/>
      <c r="E13645" s="7"/>
      <c r="F13645" s="7"/>
      <c r="G13645" s="7"/>
      <c r="H13645" s="7"/>
      <c r="J13645" s="7"/>
      <c r="K13645" s="7"/>
      <c r="L13645" s="7"/>
      <c r="Q13645" s="7"/>
      <c r="S13645" s="7"/>
      <c r="T13645" s="7"/>
      <c r="Y13645" s="7"/>
      <c r="AA13645" s="7"/>
      <c r="AB13645" s="7"/>
      <c r="AG13645" s="7"/>
    </row>
    <row r="13646" spans="1:33">
      <c r="A13646" s="7"/>
      <c r="B13646" s="7"/>
      <c r="C13646" s="7"/>
      <c r="D13646" s="7"/>
      <c r="E13646" s="7"/>
      <c r="F13646" s="7"/>
      <c r="G13646" s="7"/>
      <c r="H13646" s="7"/>
      <c r="J13646" s="7"/>
      <c r="K13646" s="7"/>
      <c r="L13646" s="7"/>
      <c r="Q13646" s="7"/>
      <c r="S13646" s="7"/>
      <c r="T13646" s="7"/>
      <c r="Y13646" s="7"/>
      <c r="AA13646" s="7"/>
      <c r="AB13646" s="7"/>
      <c r="AG13646" s="7"/>
    </row>
    <row r="13647" spans="1:33">
      <c r="A13647" s="7"/>
      <c r="B13647" s="7"/>
      <c r="C13647" s="7"/>
      <c r="D13647" s="7"/>
      <c r="E13647" s="7"/>
      <c r="F13647" s="7"/>
      <c r="G13647" s="7"/>
      <c r="H13647" s="7"/>
      <c r="J13647" s="7"/>
      <c r="K13647" s="7"/>
      <c r="L13647" s="7"/>
      <c r="Q13647" s="7"/>
      <c r="S13647" s="7"/>
      <c r="T13647" s="7"/>
      <c r="Y13647" s="7"/>
      <c r="AA13647" s="7"/>
      <c r="AB13647" s="7"/>
      <c r="AG13647" s="7"/>
    </row>
    <row r="13648" spans="1:33">
      <c r="A13648" s="7"/>
      <c r="B13648" s="7"/>
      <c r="C13648" s="7"/>
      <c r="D13648" s="7"/>
      <c r="E13648" s="7"/>
      <c r="F13648" s="7"/>
      <c r="G13648" s="7"/>
      <c r="H13648" s="7"/>
      <c r="J13648" s="7"/>
      <c r="K13648" s="7"/>
      <c r="L13648" s="7"/>
      <c r="Q13648" s="7"/>
      <c r="S13648" s="7"/>
      <c r="T13648" s="7"/>
      <c r="Y13648" s="7"/>
      <c r="AA13648" s="7"/>
      <c r="AB13648" s="7"/>
      <c r="AG13648" s="7"/>
    </row>
    <row r="13649" spans="1:33">
      <c r="A13649" s="7"/>
      <c r="B13649" s="7"/>
      <c r="C13649" s="7"/>
      <c r="D13649" s="7"/>
      <c r="E13649" s="7"/>
      <c r="F13649" s="7"/>
      <c r="G13649" s="7"/>
      <c r="H13649" s="7"/>
      <c r="J13649" s="7"/>
      <c r="K13649" s="7"/>
      <c r="L13649" s="7"/>
      <c r="Q13649" s="7"/>
      <c r="S13649" s="7"/>
      <c r="T13649" s="7"/>
      <c r="Y13649" s="7"/>
      <c r="AA13649" s="7"/>
      <c r="AB13649" s="7"/>
      <c r="AG13649" s="7"/>
    </row>
    <row r="13650" spans="1:33">
      <c r="A13650" s="7"/>
      <c r="B13650" s="7"/>
      <c r="C13650" s="7"/>
      <c r="D13650" s="7"/>
      <c r="E13650" s="7"/>
      <c r="F13650" s="7"/>
      <c r="G13650" s="7"/>
      <c r="H13650" s="7"/>
      <c r="J13650" s="7"/>
      <c r="K13650" s="7"/>
      <c r="L13650" s="7"/>
      <c r="Q13650" s="7"/>
      <c r="S13650" s="7"/>
      <c r="T13650" s="7"/>
      <c r="Y13650" s="7"/>
      <c r="AA13650" s="7"/>
      <c r="AB13650" s="7"/>
      <c r="AG13650" s="7"/>
    </row>
    <row r="13651" spans="1:33">
      <c r="A13651" s="7"/>
      <c r="B13651" s="7"/>
      <c r="C13651" s="7"/>
      <c r="D13651" s="7"/>
      <c r="E13651" s="7"/>
      <c r="F13651" s="7"/>
      <c r="G13651" s="7"/>
      <c r="H13651" s="7"/>
      <c r="J13651" s="7"/>
      <c r="K13651" s="7"/>
      <c r="L13651" s="7"/>
      <c r="Q13651" s="7"/>
      <c r="S13651" s="7"/>
      <c r="T13651" s="7"/>
      <c r="Y13651" s="7"/>
      <c r="AA13651" s="7"/>
      <c r="AB13651" s="7"/>
      <c r="AG13651" s="7"/>
    </row>
    <row r="13652" spans="1:33">
      <c r="A13652" s="7"/>
      <c r="B13652" s="7"/>
      <c r="C13652" s="7"/>
      <c r="D13652" s="7"/>
      <c r="E13652" s="7"/>
      <c r="F13652" s="7"/>
      <c r="G13652" s="7"/>
      <c r="H13652" s="7"/>
      <c r="J13652" s="7"/>
      <c r="K13652" s="7"/>
      <c r="L13652" s="7"/>
      <c r="Q13652" s="7"/>
      <c r="S13652" s="7"/>
      <c r="T13652" s="7"/>
      <c r="Y13652" s="7"/>
      <c r="AA13652" s="7"/>
      <c r="AB13652" s="7"/>
      <c r="AG13652" s="7"/>
    </row>
    <row r="13653" spans="1:33">
      <c r="A13653" s="7"/>
      <c r="B13653" s="7"/>
      <c r="C13653" s="7"/>
      <c r="D13653" s="7"/>
      <c r="E13653" s="7"/>
      <c r="F13653" s="7"/>
      <c r="G13653" s="7"/>
      <c r="H13653" s="7"/>
      <c r="J13653" s="7"/>
      <c r="K13653" s="7"/>
      <c r="L13653" s="7"/>
      <c r="Q13653" s="7"/>
      <c r="S13653" s="7"/>
      <c r="T13653" s="7"/>
      <c r="Y13653" s="7"/>
      <c r="AA13653" s="7"/>
      <c r="AB13653" s="7"/>
      <c r="AG13653" s="7"/>
    </row>
    <row r="13654" spans="1:33">
      <c r="A13654" s="7"/>
      <c r="B13654" s="7"/>
      <c r="C13654" s="7"/>
      <c r="D13654" s="7"/>
      <c r="E13654" s="7"/>
      <c r="F13654" s="7"/>
      <c r="G13654" s="7"/>
      <c r="H13654" s="7"/>
      <c r="J13654" s="7"/>
      <c r="K13654" s="7"/>
      <c r="L13654" s="7"/>
      <c r="Q13654" s="7"/>
      <c r="S13654" s="7"/>
      <c r="T13654" s="7"/>
      <c r="Y13654" s="7"/>
      <c r="AA13654" s="7"/>
      <c r="AB13654" s="7"/>
      <c r="AG13654" s="7"/>
    </row>
    <row r="13655" spans="1:33">
      <c r="A13655" s="7"/>
      <c r="B13655" s="7"/>
      <c r="C13655" s="7"/>
      <c r="D13655" s="7"/>
      <c r="E13655" s="7"/>
      <c r="F13655" s="7"/>
      <c r="G13655" s="7"/>
      <c r="H13655" s="7"/>
      <c r="J13655" s="7"/>
      <c r="K13655" s="7"/>
      <c r="L13655" s="7"/>
      <c r="Q13655" s="7"/>
      <c r="S13655" s="7"/>
      <c r="T13655" s="7"/>
      <c r="Y13655" s="7"/>
      <c r="AA13655" s="7"/>
      <c r="AB13655" s="7"/>
      <c r="AG13655" s="7"/>
    </row>
    <row r="13656" spans="1:33">
      <c r="A13656" s="7"/>
      <c r="B13656" s="7"/>
      <c r="C13656" s="7"/>
      <c r="D13656" s="7"/>
      <c r="E13656" s="7"/>
      <c r="F13656" s="7"/>
      <c r="G13656" s="7"/>
      <c r="H13656" s="7"/>
      <c r="J13656" s="7"/>
      <c r="K13656" s="7"/>
      <c r="L13656" s="7"/>
      <c r="Q13656" s="7"/>
      <c r="S13656" s="7"/>
      <c r="T13656" s="7"/>
      <c r="Y13656" s="7"/>
      <c r="AA13656" s="7"/>
      <c r="AB13656" s="7"/>
      <c r="AG13656" s="7"/>
    </row>
    <row r="13657" spans="1:33">
      <c r="A13657" s="7"/>
      <c r="B13657" s="7"/>
      <c r="C13657" s="7"/>
      <c r="D13657" s="7"/>
      <c r="E13657" s="7"/>
      <c r="F13657" s="7"/>
      <c r="G13657" s="7"/>
      <c r="H13657" s="7"/>
      <c r="J13657" s="7"/>
      <c r="K13657" s="7"/>
      <c r="L13657" s="7"/>
      <c r="Q13657" s="7"/>
      <c r="S13657" s="7"/>
      <c r="T13657" s="7"/>
      <c r="Y13657" s="7"/>
      <c r="AA13657" s="7"/>
      <c r="AB13657" s="7"/>
      <c r="AG13657" s="7"/>
    </row>
    <row r="13658" spans="1:33">
      <c r="A13658" s="7"/>
      <c r="B13658" s="7"/>
      <c r="C13658" s="7"/>
      <c r="D13658" s="7"/>
      <c r="E13658" s="7"/>
      <c r="F13658" s="7"/>
      <c r="G13658" s="7"/>
      <c r="H13658" s="7"/>
      <c r="J13658" s="7"/>
      <c r="K13658" s="7"/>
      <c r="L13658" s="7"/>
      <c r="Q13658" s="7"/>
      <c r="S13658" s="7"/>
      <c r="T13658" s="7"/>
      <c r="Y13658" s="7"/>
      <c r="AA13658" s="7"/>
      <c r="AB13658" s="7"/>
      <c r="AG13658" s="7"/>
    </row>
    <row r="13659" spans="1:33">
      <c r="A13659" s="7"/>
      <c r="B13659" s="7"/>
      <c r="C13659" s="7"/>
      <c r="D13659" s="7"/>
      <c r="E13659" s="7"/>
      <c r="F13659" s="7"/>
      <c r="G13659" s="7"/>
      <c r="H13659" s="7"/>
      <c r="J13659" s="7"/>
      <c r="K13659" s="7"/>
      <c r="L13659" s="7"/>
      <c r="Q13659" s="7"/>
      <c r="S13659" s="7"/>
      <c r="T13659" s="7"/>
      <c r="Y13659" s="7"/>
      <c r="AA13659" s="7"/>
      <c r="AB13659" s="7"/>
      <c r="AG13659" s="7"/>
    </row>
    <row r="13660" spans="1:33">
      <c r="A13660" s="7"/>
      <c r="B13660" s="7"/>
      <c r="C13660" s="7"/>
      <c r="D13660" s="7"/>
      <c r="E13660" s="7"/>
      <c r="F13660" s="7"/>
      <c r="G13660" s="7"/>
      <c r="H13660" s="7"/>
      <c r="J13660" s="7"/>
      <c r="K13660" s="7"/>
      <c r="L13660" s="7"/>
      <c r="Q13660" s="7"/>
      <c r="S13660" s="7"/>
      <c r="T13660" s="7"/>
      <c r="Y13660" s="7"/>
      <c r="AA13660" s="7"/>
      <c r="AB13660" s="7"/>
      <c r="AG13660" s="7"/>
    </row>
    <row r="13661" spans="1:33">
      <c r="A13661" s="7"/>
      <c r="B13661" s="7"/>
      <c r="C13661" s="7"/>
      <c r="D13661" s="7"/>
      <c r="E13661" s="7"/>
      <c r="F13661" s="7"/>
      <c r="G13661" s="7"/>
      <c r="H13661" s="7"/>
      <c r="J13661" s="7"/>
      <c r="K13661" s="7"/>
      <c r="L13661" s="7"/>
      <c r="Q13661" s="7"/>
      <c r="S13661" s="7"/>
      <c r="T13661" s="7"/>
      <c r="Y13661" s="7"/>
      <c r="AA13661" s="7"/>
      <c r="AB13661" s="7"/>
      <c r="AG13661" s="7"/>
    </row>
    <row r="13662" spans="1:33">
      <c r="A13662" s="7"/>
      <c r="B13662" s="7"/>
      <c r="C13662" s="7"/>
      <c r="D13662" s="7"/>
      <c r="E13662" s="7"/>
      <c r="F13662" s="7"/>
      <c r="G13662" s="7"/>
      <c r="H13662" s="7"/>
      <c r="J13662" s="7"/>
      <c r="K13662" s="7"/>
      <c r="L13662" s="7"/>
      <c r="Q13662" s="7"/>
      <c r="S13662" s="7"/>
      <c r="T13662" s="7"/>
      <c r="Y13662" s="7"/>
      <c r="AA13662" s="7"/>
      <c r="AB13662" s="7"/>
      <c r="AG13662" s="7"/>
    </row>
    <row r="13663" spans="1:33">
      <c r="A13663" s="7"/>
      <c r="B13663" s="7"/>
      <c r="C13663" s="7"/>
      <c r="D13663" s="7"/>
      <c r="E13663" s="7"/>
      <c r="F13663" s="7"/>
      <c r="G13663" s="7"/>
      <c r="H13663" s="7"/>
      <c r="J13663" s="7"/>
      <c r="K13663" s="7"/>
      <c r="L13663" s="7"/>
      <c r="Q13663" s="7"/>
      <c r="S13663" s="7"/>
      <c r="T13663" s="7"/>
      <c r="Y13663" s="7"/>
      <c r="AA13663" s="7"/>
      <c r="AB13663" s="7"/>
      <c r="AG13663" s="7"/>
    </row>
    <row r="13664" spans="1:33">
      <c r="A13664" s="7"/>
      <c r="B13664" s="7"/>
      <c r="C13664" s="7"/>
      <c r="D13664" s="7"/>
      <c r="E13664" s="7"/>
      <c r="F13664" s="7"/>
      <c r="G13664" s="7"/>
      <c r="H13664" s="7"/>
      <c r="J13664" s="7"/>
      <c r="K13664" s="7"/>
      <c r="L13664" s="7"/>
      <c r="Q13664" s="7"/>
      <c r="S13664" s="7"/>
      <c r="T13664" s="7"/>
      <c r="Y13664" s="7"/>
      <c r="AA13664" s="7"/>
      <c r="AB13664" s="7"/>
      <c r="AG13664" s="7"/>
    </row>
    <row r="13665" spans="1:33">
      <c r="A13665" s="7"/>
      <c r="B13665" s="7"/>
      <c r="C13665" s="7"/>
      <c r="D13665" s="7"/>
      <c r="E13665" s="7"/>
      <c r="F13665" s="7"/>
      <c r="G13665" s="7"/>
      <c r="H13665" s="7"/>
      <c r="J13665" s="7"/>
      <c r="K13665" s="7"/>
      <c r="L13665" s="7"/>
      <c r="Q13665" s="7"/>
      <c r="S13665" s="7"/>
      <c r="T13665" s="7"/>
      <c r="Y13665" s="7"/>
      <c r="AA13665" s="7"/>
      <c r="AB13665" s="7"/>
      <c r="AG13665" s="7"/>
    </row>
    <row r="13666" spans="1:33">
      <c r="A13666" s="7"/>
      <c r="B13666" s="7"/>
      <c r="C13666" s="7"/>
      <c r="D13666" s="7"/>
      <c r="E13666" s="7"/>
      <c r="F13666" s="7"/>
      <c r="G13666" s="7"/>
      <c r="H13666" s="7"/>
      <c r="J13666" s="7"/>
      <c r="K13666" s="7"/>
      <c r="L13666" s="7"/>
      <c r="Q13666" s="7"/>
      <c r="S13666" s="7"/>
      <c r="T13666" s="7"/>
      <c r="Y13666" s="7"/>
      <c r="AA13666" s="7"/>
      <c r="AB13666" s="7"/>
      <c r="AG13666" s="7"/>
    </row>
    <row r="13667" spans="1:33">
      <c r="A13667" s="7"/>
      <c r="B13667" s="7"/>
      <c r="C13667" s="7"/>
      <c r="D13667" s="7"/>
      <c r="E13667" s="7"/>
      <c r="F13667" s="7"/>
      <c r="G13667" s="7"/>
      <c r="H13667" s="7"/>
      <c r="J13667" s="7"/>
      <c r="K13667" s="7"/>
      <c r="L13667" s="7"/>
      <c r="Q13667" s="7"/>
      <c r="S13667" s="7"/>
      <c r="T13667" s="7"/>
      <c r="Y13667" s="7"/>
      <c r="AA13667" s="7"/>
      <c r="AB13667" s="7"/>
      <c r="AG13667" s="7"/>
    </row>
    <row r="13668" spans="1:33">
      <c r="A13668" s="7"/>
      <c r="B13668" s="7"/>
      <c r="C13668" s="7"/>
      <c r="D13668" s="7"/>
      <c r="E13668" s="7"/>
      <c r="F13668" s="7"/>
      <c r="G13668" s="7"/>
      <c r="H13668" s="7"/>
      <c r="J13668" s="7"/>
      <c r="K13668" s="7"/>
      <c r="L13668" s="7"/>
      <c r="Q13668" s="7"/>
      <c r="S13668" s="7"/>
      <c r="T13668" s="7"/>
      <c r="Y13668" s="7"/>
      <c r="AA13668" s="7"/>
      <c r="AB13668" s="7"/>
      <c r="AG13668" s="7"/>
    </row>
    <row r="13669" spans="1:33">
      <c r="A13669" s="7"/>
      <c r="B13669" s="7"/>
      <c r="C13669" s="7"/>
      <c r="D13669" s="7"/>
      <c r="E13669" s="7"/>
      <c r="F13669" s="7"/>
      <c r="G13669" s="7"/>
      <c r="H13669" s="7"/>
      <c r="J13669" s="7"/>
      <c r="K13669" s="7"/>
      <c r="L13669" s="7"/>
      <c r="Q13669" s="7"/>
      <c r="S13669" s="7"/>
      <c r="T13669" s="7"/>
      <c r="Y13669" s="7"/>
      <c r="AA13669" s="7"/>
      <c r="AB13669" s="7"/>
      <c r="AG13669" s="7"/>
    </row>
    <row r="13670" spans="1:33">
      <c r="A13670" s="7"/>
      <c r="B13670" s="7"/>
      <c r="C13670" s="7"/>
      <c r="D13670" s="7"/>
      <c r="E13670" s="7"/>
      <c r="F13670" s="7"/>
      <c r="G13670" s="7"/>
      <c r="H13670" s="7"/>
      <c r="J13670" s="7"/>
      <c r="K13670" s="7"/>
      <c r="L13670" s="7"/>
      <c r="Q13670" s="7"/>
      <c r="S13670" s="7"/>
      <c r="T13670" s="7"/>
      <c r="Y13670" s="7"/>
      <c r="AA13670" s="7"/>
      <c r="AB13670" s="7"/>
      <c r="AG13670" s="7"/>
    </row>
    <row r="13671" spans="1:33">
      <c r="A13671" s="7"/>
      <c r="B13671" s="7"/>
      <c r="C13671" s="7"/>
      <c r="D13671" s="7"/>
      <c r="E13671" s="7"/>
      <c r="F13671" s="7"/>
      <c r="G13671" s="7"/>
      <c r="H13671" s="7"/>
      <c r="J13671" s="7"/>
      <c r="K13671" s="7"/>
      <c r="L13671" s="7"/>
      <c r="Q13671" s="7"/>
      <c r="S13671" s="7"/>
      <c r="T13671" s="7"/>
      <c r="Y13671" s="7"/>
      <c r="AA13671" s="7"/>
      <c r="AB13671" s="7"/>
      <c r="AG13671" s="7"/>
    </row>
    <row r="13672" spans="1:33">
      <c r="A13672" s="7"/>
      <c r="B13672" s="7"/>
      <c r="C13672" s="7"/>
      <c r="D13672" s="7"/>
      <c r="E13672" s="7"/>
      <c r="F13672" s="7"/>
      <c r="G13672" s="7"/>
      <c r="H13672" s="7"/>
      <c r="J13672" s="7"/>
      <c r="K13672" s="7"/>
      <c r="L13672" s="7"/>
      <c r="Q13672" s="7"/>
      <c r="S13672" s="7"/>
      <c r="T13672" s="7"/>
      <c r="Y13672" s="7"/>
      <c r="AA13672" s="7"/>
      <c r="AB13672" s="7"/>
      <c r="AG13672" s="7"/>
    </row>
    <row r="13673" spans="1:33">
      <c r="A13673" s="7"/>
      <c r="B13673" s="7"/>
      <c r="C13673" s="7"/>
      <c r="D13673" s="7"/>
      <c r="E13673" s="7"/>
      <c r="F13673" s="7"/>
      <c r="G13673" s="7"/>
      <c r="H13673" s="7"/>
      <c r="J13673" s="7"/>
      <c r="K13673" s="7"/>
      <c r="L13673" s="7"/>
      <c r="Q13673" s="7"/>
      <c r="S13673" s="7"/>
      <c r="T13673" s="7"/>
      <c r="Y13673" s="7"/>
      <c r="AA13673" s="7"/>
      <c r="AB13673" s="7"/>
      <c r="AG13673" s="7"/>
    </row>
    <row r="13674" spans="1:33">
      <c r="A13674" s="7"/>
      <c r="B13674" s="7"/>
      <c r="C13674" s="7"/>
      <c r="D13674" s="7"/>
      <c r="E13674" s="7"/>
      <c r="F13674" s="7"/>
      <c r="G13674" s="7"/>
      <c r="H13674" s="7"/>
      <c r="J13674" s="7"/>
      <c r="K13674" s="7"/>
      <c r="L13674" s="7"/>
      <c r="Q13674" s="7"/>
      <c r="S13674" s="7"/>
      <c r="T13674" s="7"/>
      <c r="Y13674" s="7"/>
      <c r="AA13674" s="7"/>
      <c r="AB13674" s="7"/>
      <c r="AG13674" s="7"/>
    </row>
    <row r="13675" spans="1:33">
      <c r="A13675" s="7"/>
      <c r="B13675" s="7"/>
      <c r="C13675" s="7"/>
      <c r="D13675" s="7"/>
      <c r="E13675" s="7"/>
      <c r="F13675" s="7"/>
      <c r="G13675" s="7"/>
      <c r="H13675" s="7"/>
      <c r="J13675" s="7"/>
      <c r="K13675" s="7"/>
      <c r="L13675" s="7"/>
      <c r="Q13675" s="7"/>
      <c r="S13675" s="7"/>
      <c r="T13675" s="7"/>
      <c r="Y13675" s="7"/>
      <c r="AA13675" s="7"/>
      <c r="AB13675" s="7"/>
      <c r="AG13675" s="7"/>
    </row>
    <row r="13676" spans="1:33">
      <c r="A13676" s="7"/>
      <c r="B13676" s="7"/>
      <c r="C13676" s="7"/>
      <c r="D13676" s="7"/>
      <c r="E13676" s="7"/>
      <c r="F13676" s="7"/>
      <c r="G13676" s="7"/>
      <c r="H13676" s="7"/>
      <c r="J13676" s="7"/>
      <c r="K13676" s="7"/>
      <c r="L13676" s="7"/>
      <c r="Q13676" s="7"/>
      <c r="S13676" s="7"/>
      <c r="T13676" s="7"/>
      <c r="Y13676" s="7"/>
      <c r="AA13676" s="7"/>
      <c r="AB13676" s="7"/>
      <c r="AG13676" s="7"/>
    </row>
    <row r="13677" spans="1:33">
      <c r="A13677" s="7"/>
      <c r="B13677" s="7"/>
      <c r="C13677" s="7"/>
      <c r="D13677" s="7"/>
      <c r="E13677" s="7"/>
      <c r="F13677" s="7"/>
      <c r="G13677" s="7"/>
      <c r="H13677" s="7"/>
      <c r="J13677" s="7"/>
      <c r="K13677" s="7"/>
      <c r="L13677" s="7"/>
      <c r="Q13677" s="7"/>
      <c r="S13677" s="7"/>
      <c r="T13677" s="7"/>
      <c r="Y13677" s="7"/>
      <c r="AA13677" s="7"/>
      <c r="AB13677" s="7"/>
      <c r="AG13677" s="7"/>
    </row>
    <row r="13678" spans="1:33">
      <c r="A13678" s="7"/>
      <c r="B13678" s="7"/>
      <c r="C13678" s="7"/>
      <c r="D13678" s="7"/>
      <c r="E13678" s="7"/>
      <c r="F13678" s="7"/>
      <c r="G13678" s="7"/>
      <c r="H13678" s="7"/>
      <c r="J13678" s="7"/>
      <c r="K13678" s="7"/>
      <c r="L13678" s="7"/>
      <c r="Q13678" s="7"/>
      <c r="S13678" s="7"/>
      <c r="T13678" s="7"/>
      <c r="Y13678" s="7"/>
      <c r="AA13678" s="7"/>
      <c r="AB13678" s="7"/>
      <c r="AG13678" s="7"/>
    </row>
    <row r="13679" spans="1:33">
      <c r="A13679" s="7"/>
      <c r="B13679" s="7"/>
      <c r="C13679" s="7"/>
      <c r="D13679" s="7"/>
      <c r="E13679" s="7"/>
      <c r="F13679" s="7"/>
      <c r="G13679" s="7"/>
      <c r="H13679" s="7"/>
      <c r="J13679" s="7"/>
      <c r="K13679" s="7"/>
      <c r="L13679" s="7"/>
      <c r="Q13679" s="7"/>
      <c r="S13679" s="7"/>
      <c r="T13679" s="7"/>
      <c r="Y13679" s="7"/>
      <c r="AA13679" s="7"/>
      <c r="AB13679" s="7"/>
      <c r="AG13679" s="7"/>
    </row>
    <row r="13680" spans="1:33">
      <c r="A13680" s="7"/>
      <c r="B13680" s="7"/>
      <c r="C13680" s="7"/>
      <c r="D13680" s="7"/>
      <c r="E13680" s="7"/>
      <c r="F13680" s="7"/>
      <c r="G13680" s="7"/>
      <c r="H13680" s="7"/>
      <c r="J13680" s="7"/>
      <c r="K13680" s="7"/>
      <c r="L13680" s="7"/>
      <c r="Q13680" s="7"/>
      <c r="S13680" s="7"/>
      <c r="T13680" s="7"/>
      <c r="Y13680" s="7"/>
      <c r="AA13680" s="7"/>
      <c r="AB13680" s="7"/>
      <c r="AG13680" s="7"/>
    </row>
    <row r="13681" spans="1:33">
      <c r="A13681" s="7"/>
      <c r="B13681" s="7"/>
      <c r="C13681" s="7"/>
      <c r="D13681" s="7"/>
      <c r="E13681" s="7"/>
      <c r="F13681" s="7"/>
      <c r="G13681" s="7"/>
      <c r="H13681" s="7"/>
      <c r="J13681" s="7"/>
      <c r="K13681" s="7"/>
      <c r="L13681" s="7"/>
      <c r="Q13681" s="7"/>
      <c r="S13681" s="7"/>
      <c r="T13681" s="7"/>
      <c r="Y13681" s="7"/>
      <c r="AA13681" s="7"/>
      <c r="AB13681" s="7"/>
      <c r="AG13681" s="7"/>
    </row>
    <row r="13682" spans="1:33">
      <c r="A13682" s="7"/>
      <c r="B13682" s="7"/>
      <c r="C13682" s="7"/>
      <c r="D13682" s="7"/>
      <c r="E13682" s="7"/>
      <c r="F13682" s="7"/>
      <c r="G13682" s="7"/>
      <c r="H13682" s="7"/>
      <c r="J13682" s="7"/>
      <c r="K13682" s="7"/>
      <c r="L13682" s="7"/>
      <c r="Q13682" s="7"/>
      <c r="S13682" s="7"/>
      <c r="T13682" s="7"/>
      <c r="Y13682" s="7"/>
      <c r="AA13682" s="7"/>
      <c r="AB13682" s="7"/>
      <c r="AG13682" s="7"/>
    </row>
    <row r="13683" spans="1:33">
      <c r="A13683" s="7"/>
      <c r="B13683" s="7"/>
      <c r="C13683" s="7"/>
      <c r="D13683" s="7"/>
      <c r="E13683" s="7"/>
      <c r="F13683" s="7"/>
      <c r="G13683" s="7"/>
      <c r="H13683" s="7"/>
      <c r="J13683" s="7"/>
      <c r="K13683" s="7"/>
      <c r="L13683" s="7"/>
      <c r="Q13683" s="7"/>
      <c r="S13683" s="7"/>
      <c r="T13683" s="7"/>
      <c r="Y13683" s="7"/>
      <c r="AA13683" s="7"/>
      <c r="AB13683" s="7"/>
      <c r="AG13683" s="7"/>
    </row>
    <row r="13684" spans="1:33">
      <c r="A13684" s="7"/>
      <c r="B13684" s="7"/>
      <c r="C13684" s="7"/>
      <c r="D13684" s="7"/>
      <c r="E13684" s="7"/>
      <c r="F13684" s="7"/>
      <c r="G13684" s="7"/>
      <c r="H13684" s="7"/>
      <c r="J13684" s="7"/>
      <c r="K13684" s="7"/>
      <c r="L13684" s="7"/>
      <c r="Q13684" s="7"/>
      <c r="S13684" s="7"/>
      <c r="T13684" s="7"/>
      <c r="Y13684" s="7"/>
      <c r="AA13684" s="7"/>
      <c r="AB13684" s="7"/>
      <c r="AG13684" s="7"/>
    </row>
    <row r="13685" spans="1:33">
      <c r="A13685" s="7"/>
      <c r="B13685" s="7"/>
      <c r="C13685" s="7"/>
      <c r="D13685" s="7"/>
      <c r="E13685" s="7"/>
      <c r="F13685" s="7"/>
      <c r="G13685" s="7"/>
      <c r="H13685" s="7"/>
      <c r="J13685" s="7"/>
      <c r="K13685" s="7"/>
      <c r="L13685" s="7"/>
      <c r="Q13685" s="7"/>
      <c r="S13685" s="7"/>
      <c r="T13685" s="7"/>
      <c r="Y13685" s="7"/>
      <c r="AA13685" s="7"/>
      <c r="AB13685" s="7"/>
      <c r="AG13685" s="7"/>
    </row>
    <row r="13686" spans="1:33">
      <c r="A13686" s="7"/>
      <c r="B13686" s="7"/>
      <c r="C13686" s="7"/>
      <c r="D13686" s="7"/>
      <c r="E13686" s="7"/>
      <c r="F13686" s="7"/>
      <c r="G13686" s="7"/>
      <c r="H13686" s="7"/>
      <c r="J13686" s="7"/>
      <c r="K13686" s="7"/>
      <c r="L13686" s="7"/>
      <c r="Q13686" s="7"/>
      <c r="S13686" s="7"/>
      <c r="T13686" s="7"/>
      <c r="Y13686" s="7"/>
      <c r="AA13686" s="7"/>
      <c r="AB13686" s="7"/>
      <c r="AG13686" s="7"/>
    </row>
    <row r="13687" spans="1:33">
      <c r="A13687" s="7"/>
      <c r="B13687" s="7"/>
      <c r="C13687" s="7"/>
      <c r="D13687" s="7"/>
      <c r="E13687" s="7"/>
      <c r="F13687" s="7"/>
      <c r="G13687" s="7"/>
      <c r="H13687" s="7"/>
      <c r="J13687" s="7"/>
      <c r="K13687" s="7"/>
      <c r="L13687" s="7"/>
      <c r="Q13687" s="7"/>
      <c r="S13687" s="7"/>
      <c r="T13687" s="7"/>
      <c r="Y13687" s="7"/>
      <c r="AA13687" s="7"/>
      <c r="AB13687" s="7"/>
      <c r="AG13687" s="7"/>
    </row>
    <row r="13688" spans="1:33">
      <c r="A13688" s="7"/>
      <c r="B13688" s="7"/>
      <c r="C13688" s="7"/>
      <c r="D13688" s="7"/>
      <c r="E13688" s="7"/>
      <c r="F13688" s="7"/>
      <c r="G13688" s="7"/>
      <c r="H13688" s="7"/>
      <c r="J13688" s="7"/>
      <c r="K13688" s="7"/>
      <c r="L13688" s="7"/>
      <c r="Q13688" s="7"/>
      <c r="S13688" s="7"/>
      <c r="T13688" s="7"/>
      <c r="Y13688" s="7"/>
      <c r="AA13688" s="7"/>
      <c r="AB13688" s="7"/>
      <c r="AG13688" s="7"/>
    </row>
    <row r="13689" spans="1:33">
      <c r="A13689" s="7"/>
      <c r="B13689" s="7"/>
      <c r="C13689" s="7"/>
      <c r="D13689" s="7"/>
      <c r="E13689" s="7"/>
      <c r="F13689" s="7"/>
      <c r="G13689" s="7"/>
      <c r="H13689" s="7"/>
      <c r="J13689" s="7"/>
      <c r="K13689" s="7"/>
      <c r="L13689" s="7"/>
      <c r="Q13689" s="7"/>
      <c r="S13689" s="7"/>
      <c r="T13689" s="7"/>
      <c r="Y13689" s="7"/>
      <c r="AA13689" s="7"/>
      <c r="AB13689" s="7"/>
      <c r="AG13689" s="7"/>
    </row>
    <row r="13690" spans="1:33">
      <c r="A13690" s="7"/>
      <c r="B13690" s="7"/>
      <c r="C13690" s="7"/>
      <c r="D13690" s="7"/>
      <c r="E13690" s="7"/>
      <c r="F13690" s="7"/>
      <c r="G13690" s="7"/>
      <c r="H13690" s="7"/>
      <c r="J13690" s="7"/>
      <c r="K13690" s="7"/>
      <c r="L13690" s="7"/>
      <c r="Q13690" s="7"/>
      <c r="S13690" s="7"/>
      <c r="T13690" s="7"/>
      <c r="Y13690" s="7"/>
      <c r="AA13690" s="7"/>
      <c r="AB13690" s="7"/>
      <c r="AG13690" s="7"/>
    </row>
    <row r="13691" spans="1:33">
      <c r="A13691" s="7"/>
      <c r="B13691" s="7"/>
      <c r="C13691" s="7"/>
      <c r="D13691" s="7"/>
      <c r="E13691" s="7"/>
      <c r="F13691" s="7"/>
      <c r="G13691" s="7"/>
      <c r="H13691" s="7"/>
      <c r="J13691" s="7"/>
      <c r="K13691" s="7"/>
      <c r="L13691" s="7"/>
      <c r="Q13691" s="7"/>
      <c r="S13691" s="7"/>
      <c r="T13691" s="7"/>
      <c r="Y13691" s="7"/>
      <c r="AA13691" s="7"/>
      <c r="AB13691" s="7"/>
      <c r="AG13691" s="7"/>
    </row>
    <row r="13692" spans="1:33">
      <c r="A13692" s="7"/>
      <c r="B13692" s="7"/>
      <c r="C13692" s="7"/>
      <c r="D13692" s="7"/>
      <c r="E13692" s="7"/>
      <c r="F13692" s="7"/>
      <c r="G13692" s="7"/>
      <c r="H13692" s="7"/>
      <c r="J13692" s="7"/>
      <c r="K13692" s="7"/>
      <c r="L13692" s="7"/>
      <c r="Q13692" s="7"/>
      <c r="S13692" s="7"/>
      <c r="T13692" s="7"/>
      <c r="Y13692" s="7"/>
      <c r="AA13692" s="7"/>
      <c r="AB13692" s="7"/>
      <c r="AG13692" s="7"/>
    </row>
    <row r="13693" spans="1:33">
      <c r="A13693" s="7"/>
      <c r="B13693" s="7"/>
      <c r="C13693" s="7"/>
      <c r="D13693" s="7"/>
      <c r="E13693" s="7"/>
      <c r="F13693" s="7"/>
      <c r="G13693" s="7"/>
      <c r="H13693" s="7"/>
      <c r="J13693" s="7"/>
      <c r="K13693" s="7"/>
      <c r="L13693" s="7"/>
      <c r="Q13693" s="7"/>
      <c r="S13693" s="7"/>
      <c r="T13693" s="7"/>
      <c r="Y13693" s="7"/>
      <c r="AA13693" s="7"/>
      <c r="AB13693" s="7"/>
      <c r="AG13693" s="7"/>
    </row>
    <row r="13694" spans="1:33">
      <c r="A13694" s="7"/>
      <c r="B13694" s="7"/>
      <c r="C13694" s="7"/>
      <c r="D13694" s="7"/>
      <c r="E13694" s="7"/>
      <c r="F13694" s="7"/>
      <c r="G13694" s="7"/>
      <c r="H13694" s="7"/>
      <c r="J13694" s="7"/>
      <c r="K13694" s="7"/>
      <c r="L13694" s="7"/>
      <c r="Q13694" s="7"/>
      <c r="S13694" s="7"/>
      <c r="T13694" s="7"/>
      <c r="Y13694" s="7"/>
      <c r="AA13694" s="7"/>
      <c r="AB13694" s="7"/>
      <c r="AG13694" s="7"/>
    </row>
    <row r="13695" spans="1:33">
      <c r="A13695" s="7"/>
      <c r="B13695" s="7"/>
      <c r="C13695" s="7"/>
      <c r="D13695" s="7"/>
      <c r="E13695" s="7"/>
      <c r="F13695" s="7"/>
      <c r="G13695" s="7"/>
      <c r="H13695" s="7"/>
      <c r="J13695" s="7"/>
      <c r="K13695" s="7"/>
      <c r="L13695" s="7"/>
      <c r="Q13695" s="7"/>
      <c r="S13695" s="7"/>
      <c r="T13695" s="7"/>
      <c r="Y13695" s="7"/>
      <c r="AA13695" s="7"/>
      <c r="AB13695" s="7"/>
      <c r="AG13695" s="7"/>
    </row>
    <row r="13696" spans="1:33">
      <c r="A13696" s="7"/>
      <c r="B13696" s="7"/>
      <c r="C13696" s="7"/>
      <c r="D13696" s="7"/>
      <c r="E13696" s="7"/>
      <c r="F13696" s="7"/>
      <c r="G13696" s="7"/>
      <c r="H13696" s="7"/>
      <c r="J13696" s="7"/>
      <c r="K13696" s="7"/>
      <c r="L13696" s="7"/>
      <c r="Q13696" s="7"/>
      <c r="S13696" s="7"/>
      <c r="T13696" s="7"/>
      <c r="Y13696" s="7"/>
      <c r="AA13696" s="7"/>
      <c r="AB13696" s="7"/>
      <c r="AG13696" s="7"/>
    </row>
    <row r="13697" spans="1:33">
      <c r="A13697" s="7"/>
      <c r="B13697" s="7"/>
      <c r="C13697" s="7"/>
      <c r="D13697" s="7"/>
      <c r="E13697" s="7"/>
      <c r="F13697" s="7"/>
      <c r="G13697" s="7"/>
      <c r="H13697" s="7"/>
      <c r="J13697" s="7"/>
      <c r="K13697" s="7"/>
      <c r="L13697" s="7"/>
      <c r="Q13697" s="7"/>
      <c r="S13697" s="7"/>
      <c r="T13697" s="7"/>
      <c r="Y13697" s="7"/>
      <c r="AA13697" s="7"/>
      <c r="AB13697" s="7"/>
      <c r="AG13697" s="7"/>
    </row>
    <row r="13698" spans="1:33">
      <c r="A13698" s="7"/>
      <c r="B13698" s="7"/>
      <c r="C13698" s="7"/>
      <c r="D13698" s="7"/>
      <c r="E13698" s="7"/>
      <c r="F13698" s="7"/>
      <c r="G13698" s="7"/>
      <c r="H13698" s="7"/>
      <c r="J13698" s="7"/>
      <c r="K13698" s="7"/>
      <c r="L13698" s="7"/>
      <c r="Q13698" s="7"/>
      <c r="S13698" s="7"/>
      <c r="T13698" s="7"/>
      <c r="Y13698" s="7"/>
      <c r="AA13698" s="7"/>
      <c r="AB13698" s="7"/>
      <c r="AG13698" s="7"/>
    </row>
    <row r="13699" spans="1:33">
      <c r="A13699" s="7"/>
      <c r="B13699" s="7"/>
      <c r="C13699" s="7"/>
      <c r="D13699" s="7"/>
      <c r="E13699" s="7"/>
      <c r="F13699" s="7"/>
      <c r="G13699" s="7"/>
      <c r="H13699" s="7"/>
      <c r="J13699" s="7"/>
      <c r="K13699" s="7"/>
      <c r="L13699" s="7"/>
      <c r="Q13699" s="7"/>
      <c r="S13699" s="7"/>
      <c r="T13699" s="7"/>
      <c r="Y13699" s="7"/>
      <c r="AA13699" s="7"/>
      <c r="AB13699" s="7"/>
      <c r="AG13699" s="7"/>
    </row>
    <row r="13700" spans="1:33">
      <c r="A13700" s="7"/>
      <c r="B13700" s="7"/>
      <c r="C13700" s="7"/>
      <c r="D13700" s="7"/>
      <c r="E13700" s="7"/>
      <c r="F13700" s="7"/>
      <c r="G13700" s="7"/>
      <c r="H13700" s="7"/>
      <c r="J13700" s="7"/>
      <c r="K13700" s="7"/>
      <c r="L13700" s="7"/>
      <c r="Q13700" s="7"/>
      <c r="S13700" s="7"/>
      <c r="T13700" s="7"/>
      <c r="Y13700" s="7"/>
      <c r="AA13700" s="7"/>
      <c r="AB13700" s="7"/>
      <c r="AG13700" s="7"/>
    </row>
    <row r="13701" spans="1:33">
      <c r="A13701" s="7"/>
      <c r="B13701" s="7"/>
      <c r="C13701" s="7"/>
      <c r="D13701" s="7"/>
      <c r="E13701" s="7"/>
      <c r="F13701" s="7"/>
      <c r="G13701" s="7"/>
      <c r="H13701" s="7"/>
      <c r="J13701" s="7"/>
      <c r="K13701" s="7"/>
      <c r="L13701" s="7"/>
      <c r="Q13701" s="7"/>
      <c r="S13701" s="7"/>
      <c r="T13701" s="7"/>
      <c r="Y13701" s="7"/>
      <c r="AA13701" s="7"/>
      <c r="AB13701" s="7"/>
      <c r="AG13701" s="7"/>
    </row>
    <row r="13702" spans="1:33">
      <c r="A13702" s="7"/>
      <c r="B13702" s="7"/>
      <c r="C13702" s="7"/>
      <c r="D13702" s="7"/>
      <c r="E13702" s="7"/>
      <c r="F13702" s="7"/>
      <c r="G13702" s="7"/>
      <c r="H13702" s="7"/>
      <c r="J13702" s="7"/>
      <c r="K13702" s="7"/>
      <c r="L13702" s="7"/>
      <c r="Q13702" s="7"/>
      <c r="S13702" s="7"/>
      <c r="T13702" s="7"/>
      <c r="Y13702" s="7"/>
      <c r="AA13702" s="7"/>
      <c r="AB13702" s="7"/>
      <c r="AG13702" s="7"/>
    </row>
    <row r="13703" spans="1:33">
      <c r="A13703" s="7"/>
      <c r="B13703" s="7"/>
      <c r="C13703" s="7"/>
      <c r="D13703" s="7"/>
      <c r="E13703" s="7"/>
      <c r="F13703" s="7"/>
      <c r="G13703" s="7"/>
      <c r="H13703" s="7"/>
      <c r="J13703" s="7"/>
      <c r="K13703" s="7"/>
      <c r="L13703" s="7"/>
      <c r="Q13703" s="7"/>
      <c r="S13703" s="7"/>
      <c r="T13703" s="7"/>
      <c r="Y13703" s="7"/>
      <c r="AA13703" s="7"/>
      <c r="AB13703" s="7"/>
      <c r="AG13703" s="7"/>
    </row>
    <row r="13704" spans="1:33">
      <c r="A13704" s="7"/>
      <c r="B13704" s="7"/>
      <c r="C13704" s="7"/>
      <c r="D13704" s="7"/>
      <c r="E13704" s="7"/>
      <c r="F13704" s="7"/>
      <c r="G13704" s="7"/>
      <c r="H13704" s="7"/>
      <c r="J13704" s="7"/>
      <c r="K13704" s="7"/>
      <c r="L13704" s="7"/>
      <c r="Q13704" s="7"/>
      <c r="S13704" s="7"/>
      <c r="T13704" s="7"/>
      <c r="Y13704" s="7"/>
      <c r="AA13704" s="7"/>
      <c r="AB13704" s="7"/>
      <c r="AG13704" s="7"/>
    </row>
    <row r="13705" spans="1:33">
      <c r="A13705" s="7"/>
      <c r="B13705" s="7"/>
      <c r="C13705" s="7"/>
      <c r="D13705" s="7"/>
      <c r="E13705" s="7"/>
      <c r="F13705" s="7"/>
      <c r="G13705" s="7"/>
      <c r="H13705" s="7"/>
      <c r="J13705" s="7"/>
      <c r="K13705" s="7"/>
      <c r="L13705" s="7"/>
      <c r="Q13705" s="7"/>
      <c r="S13705" s="7"/>
      <c r="T13705" s="7"/>
      <c r="Y13705" s="7"/>
      <c r="AA13705" s="7"/>
      <c r="AB13705" s="7"/>
      <c r="AG13705" s="7"/>
    </row>
    <row r="13706" spans="1:33">
      <c r="A13706" s="7"/>
      <c r="B13706" s="7"/>
      <c r="C13706" s="7"/>
      <c r="D13706" s="7"/>
      <c r="E13706" s="7"/>
      <c r="F13706" s="7"/>
      <c r="G13706" s="7"/>
      <c r="H13706" s="7"/>
      <c r="J13706" s="7"/>
      <c r="K13706" s="7"/>
      <c r="L13706" s="7"/>
      <c r="Q13706" s="7"/>
      <c r="S13706" s="7"/>
      <c r="T13706" s="7"/>
      <c r="Y13706" s="7"/>
      <c r="AA13706" s="7"/>
      <c r="AB13706" s="7"/>
      <c r="AG13706" s="7"/>
    </row>
    <row r="13707" spans="1:33">
      <c r="A13707" s="7"/>
      <c r="B13707" s="7"/>
      <c r="C13707" s="7"/>
      <c r="D13707" s="7"/>
      <c r="E13707" s="7"/>
      <c r="F13707" s="7"/>
      <c r="G13707" s="7"/>
      <c r="H13707" s="7"/>
      <c r="J13707" s="7"/>
      <c r="K13707" s="7"/>
      <c r="L13707" s="7"/>
      <c r="Q13707" s="7"/>
      <c r="S13707" s="7"/>
      <c r="T13707" s="7"/>
      <c r="Y13707" s="7"/>
      <c r="AA13707" s="7"/>
      <c r="AB13707" s="7"/>
      <c r="AG13707" s="7"/>
    </row>
    <row r="13708" spans="1:33">
      <c r="A13708" s="7"/>
      <c r="B13708" s="7"/>
      <c r="C13708" s="7"/>
      <c r="D13708" s="7"/>
      <c r="E13708" s="7"/>
      <c r="F13708" s="7"/>
      <c r="G13708" s="7"/>
      <c r="H13708" s="7"/>
      <c r="J13708" s="7"/>
      <c r="K13708" s="7"/>
      <c r="L13708" s="7"/>
      <c r="Q13708" s="7"/>
      <c r="S13708" s="7"/>
      <c r="T13708" s="7"/>
      <c r="Y13708" s="7"/>
      <c r="AA13708" s="7"/>
      <c r="AB13708" s="7"/>
      <c r="AG13708" s="7"/>
    </row>
    <row r="13709" spans="1:33">
      <c r="A13709" s="7"/>
      <c r="B13709" s="7"/>
      <c r="C13709" s="7"/>
      <c r="D13709" s="7"/>
      <c r="E13709" s="7"/>
      <c r="F13709" s="7"/>
      <c r="G13709" s="7"/>
      <c r="H13709" s="7"/>
      <c r="J13709" s="7"/>
      <c r="K13709" s="7"/>
      <c r="L13709" s="7"/>
      <c r="Q13709" s="7"/>
      <c r="S13709" s="7"/>
      <c r="T13709" s="7"/>
      <c r="Y13709" s="7"/>
      <c r="AA13709" s="7"/>
      <c r="AB13709" s="7"/>
      <c r="AG13709" s="7"/>
    </row>
    <row r="13710" spans="1:33">
      <c r="A13710" s="7"/>
      <c r="B13710" s="7"/>
      <c r="C13710" s="7"/>
      <c r="D13710" s="7"/>
      <c r="E13710" s="7"/>
      <c r="F13710" s="7"/>
      <c r="G13710" s="7"/>
      <c r="H13710" s="7"/>
      <c r="J13710" s="7"/>
      <c r="K13710" s="7"/>
      <c r="L13710" s="7"/>
      <c r="Q13710" s="7"/>
      <c r="S13710" s="7"/>
      <c r="T13710" s="7"/>
      <c r="Y13710" s="7"/>
      <c r="AA13710" s="7"/>
      <c r="AB13710" s="7"/>
      <c r="AG13710" s="7"/>
    </row>
    <row r="13711" spans="1:33">
      <c r="A13711" s="7"/>
      <c r="B13711" s="7"/>
      <c r="C13711" s="7"/>
      <c r="D13711" s="7"/>
      <c r="E13711" s="7"/>
      <c r="F13711" s="7"/>
      <c r="G13711" s="7"/>
      <c r="H13711" s="7"/>
      <c r="J13711" s="7"/>
      <c r="K13711" s="7"/>
      <c r="L13711" s="7"/>
      <c r="Q13711" s="7"/>
      <c r="S13711" s="7"/>
      <c r="T13711" s="7"/>
      <c r="Y13711" s="7"/>
      <c r="AA13711" s="7"/>
      <c r="AB13711" s="7"/>
      <c r="AG13711" s="7"/>
    </row>
    <row r="13712" spans="1:33">
      <c r="A13712" s="7"/>
      <c r="B13712" s="7"/>
      <c r="C13712" s="7"/>
      <c r="D13712" s="7"/>
      <c r="E13712" s="7"/>
      <c r="F13712" s="7"/>
      <c r="G13712" s="7"/>
      <c r="H13712" s="7"/>
      <c r="J13712" s="7"/>
      <c r="K13712" s="7"/>
      <c r="L13712" s="7"/>
      <c r="Q13712" s="7"/>
      <c r="S13712" s="7"/>
      <c r="T13712" s="7"/>
      <c r="Y13712" s="7"/>
      <c r="AA13712" s="7"/>
      <c r="AB13712" s="7"/>
      <c r="AG13712" s="7"/>
    </row>
    <row r="13713" spans="1:33">
      <c r="A13713" s="7"/>
      <c r="B13713" s="7"/>
      <c r="C13713" s="7"/>
      <c r="D13713" s="7"/>
      <c r="E13713" s="7"/>
      <c r="F13713" s="7"/>
      <c r="G13713" s="7"/>
      <c r="H13713" s="7"/>
      <c r="J13713" s="7"/>
      <c r="K13713" s="7"/>
      <c r="L13713" s="7"/>
      <c r="Q13713" s="7"/>
      <c r="S13713" s="7"/>
      <c r="T13713" s="7"/>
      <c r="Y13713" s="7"/>
      <c r="AA13713" s="7"/>
      <c r="AB13713" s="7"/>
      <c r="AG13713" s="7"/>
    </row>
    <row r="13714" spans="1:33">
      <c r="A13714" s="7"/>
      <c r="B13714" s="7"/>
      <c r="C13714" s="7"/>
      <c r="D13714" s="7"/>
      <c r="E13714" s="7"/>
      <c r="F13714" s="7"/>
      <c r="G13714" s="7"/>
      <c r="H13714" s="7"/>
      <c r="J13714" s="7"/>
      <c r="K13714" s="7"/>
      <c r="L13714" s="7"/>
      <c r="Q13714" s="7"/>
      <c r="S13714" s="7"/>
      <c r="T13714" s="7"/>
      <c r="Y13714" s="7"/>
      <c r="AA13714" s="7"/>
      <c r="AB13714" s="7"/>
      <c r="AG13714" s="7"/>
    </row>
    <row r="13715" spans="1:33">
      <c r="A13715" s="7"/>
      <c r="B13715" s="7"/>
      <c r="C13715" s="7"/>
      <c r="D13715" s="7"/>
      <c r="E13715" s="7"/>
      <c r="F13715" s="7"/>
      <c r="G13715" s="7"/>
      <c r="H13715" s="7"/>
      <c r="J13715" s="7"/>
      <c r="K13715" s="7"/>
      <c r="L13715" s="7"/>
      <c r="Q13715" s="7"/>
      <c r="S13715" s="7"/>
      <c r="T13715" s="7"/>
      <c r="Y13715" s="7"/>
      <c r="AA13715" s="7"/>
      <c r="AB13715" s="7"/>
      <c r="AG13715" s="7"/>
    </row>
    <row r="13716" spans="1:33">
      <c r="A13716" s="7"/>
      <c r="B13716" s="7"/>
      <c r="C13716" s="7"/>
      <c r="D13716" s="7"/>
      <c r="E13716" s="7"/>
      <c r="F13716" s="7"/>
      <c r="G13716" s="7"/>
      <c r="H13716" s="7"/>
      <c r="J13716" s="7"/>
      <c r="K13716" s="7"/>
      <c r="L13716" s="7"/>
      <c r="Q13716" s="7"/>
      <c r="S13716" s="7"/>
      <c r="T13716" s="7"/>
      <c r="Y13716" s="7"/>
      <c r="AA13716" s="7"/>
      <c r="AB13716" s="7"/>
      <c r="AG13716" s="7"/>
    </row>
    <row r="13717" spans="1:33">
      <c r="A13717" s="7"/>
      <c r="B13717" s="7"/>
      <c r="C13717" s="7"/>
      <c r="D13717" s="7"/>
      <c r="E13717" s="7"/>
      <c r="F13717" s="7"/>
      <c r="G13717" s="7"/>
      <c r="H13717" s="7"/>
      <c r="J13717" s="7"/>
      <c r="K13717" s="7"/>
      <c r="L13717" s="7"/>
      <c r="Q13717" s="7"/>
      <c r="S13717" s="7"/>
      <c r="T13717" s="7"/>
      <c r="Y13717" s="7"/>
      <c r="AA13717" s="7"/>
      <c r="AB13717" s="7"/>
      <c r="AG13717" s="7"/>
    </row>
    <row r="13718" spans="1:33">
      <c r="A13718" s="7"/>
      <c r="B13718" s="7"/>
      <c r="C13718" s="7"/>
      <c r="D13718" s="7"/>
      <c r="E13718" s="7"/>
      <c r="F13718" s="7"/>
      <c r="G13718" s="7"/>
      <c r="H13718" s="7"/>
      <c r="J13718" s="7"/>
      <c r="K13718" s="7"/>
      <c r="L13718" s="7"/>
      <c r="Q13718" s="7"/>
      <c r="S13718" s="7"/>
      <c r="T13718" s="7"/>
      <c r="Y13718" s="7"/>
      <c r="AA13718" s="7"/>
      <c r="AB13718" s="7"/>
      <c r="AG13718" s="7"/>
    </row>
    <row r="13719" spans="1:33">
      <c r="A13719" s="7"/>
      <c r="B13719" s="7"/>
      <c r="C13719" s="7"/>
      <c r="D13719" s="7"/>
      <c r="E13719" s="7"/>
      <c r="F13719" s="7"/>
      <c r="G13719" s="7"/>
      <c r="H13719" s="7"/>
      <c r="J13719" s="7"/>
      <c r="K13719" s="7"/>
      <c r="L13719" s="7"/>
      <c r="Q13719" s="7"/>
      <c r="S13719" s="7"/>
      <c r="T13719" s="7"/>
      <c r="Y13719" s="7"/>
      <c r="AA13719" s="7"/>
      <c r="AB13719" s="7"/>
      <c r="AG13719" s="7"/>
    </row>
    <row r="13720" spans="1:33">
      <c r="A13720" s="7"/>
      <c r="B13720" s="7"/>
      <c r="C13720" s="7"/>
      <c r="D13720" s="7"/>
      <c r="E13720" s="7"/>
      <c r="F13720" s="7"/>
      <c r="G13720" s="7"/>
      <c r="H13720" s="7"/>
      <c r="J13720" s="7"/>
      <c r="K13720" s="7"/>
      <c r="L13720" s="7"/>
      <c r="Q13720" s="7"/>
      <c r="S13720" s="7"/>
      <c r="T13720" s="7"/>
      <c r="Y13720" s="7"/>
      <c r="AA13720" s="7"/>
      <c r="AB13720" s="7"/>
      <c r="AG13720" s="7"/>
    </row>
    <row r="13721" spans="1:33">
      <c r="A13721" s="7"/>
      <c r="B13721" s="7"/>
      <c r="C13721" s="7"/>
      <c r="D13721" s="7"/>
      <c r="E13721" s="7"/>
      <c r="F13721" s="7"/>
      <c r="G13721" s="7"/>
      <c r="H13721" s="7"/>
      <c r="J13721" s="7"/>
      <c r="K13721" s="7"/>
      <c r="L13721" s="7"/>
      <c r="Q13721" s="7"/>
      <c r="S13721" s="7"/>
      <c r="T13721" s="7"/>
      <c r="Y13721" s="7"/>
      <c r="AA13721" s="7"/>
      <c r="AB13721" s="7"/>
      <c r="AG13721" s="7"/>
    </row>
    <row r="13722" spans="1:33">
      <c r="A13722" s="7"/>
      <c r="B13722" s="7"/>
      <c r="C13722" s="7"/>
      <c r="D13722" s="7"/>
      <c r="E13722" s="7"/>
      <c r="F13722" s="7"/>
      <c r="G13722" s="7"/>
      <c r="H13722" s="7"/>
      <c r="J13722" s="7"/>
      <c r="K13722" s="7"/>
      <c r="L13722" s="7"/>
      <c r="Q13722" s="7"/>
      <c r="S13722" s="7"/>
      <c r="T13722" s="7"/>
      <c r="Y13722" s="7"/>
      <c r="AA13722" s="7"/>
      <c r="AB13722" s="7"/>
      <c r="AG13722" s="7"/>
    </row>
    <row r="13723" spans="1:33">
      <c r="A13723" s="7"/>
      <c r="B13723" s="7"/>
      <c r="C13723" s="7"/>
      <c r="D13723" s="7"/>
      <c r="E13723" s="7"/>
      <c r="F13723" s="7"/>
      <c r="G13723" s="7"/>
      <c r="H13723" s="7"/>
      <c r="J13723" s="7"/>
      <c r="K13723" s="7"/>
      <c r="L13723" s="7"/>
      <c r="Q13723" s="7"/>
      <c r="S13723" s="7"/>
      <c r="T13723" s="7"/>
      <c r="Y13723" s="7"/>
      <c r="AA13723" s="7"/>
      <c r="AB13723" s="7"/>
      <c r="AG13723" s="7"/>
    </row>
    <row r="13724" spans="1:33">
      <c r="A13724" s="7"/>
      <c r="B13724" s="7"/>
      <c r="C13724" s="7"/>
      <c r="D13724" s="7"/>
      <c r="E13724" s="7"/>
      <c r="F13724" s="7"/>
      <c r="G13724" s="7"/>
      <c r="H13724" s="7"/>
      <c r="J13724" s="7"/>
      <c r="K13724" s="7"/>
      <c r="L13724" s="7"/>
      <c r="Q13724" s="7"/>
      <c r="S13724" s="7"/>
      <c r="T13724" s="7"/>
      <c r="Y13724" s="7"/>
      <c r="AA13724" s="7"/>
      <c r="AB13724" s="7"/>
      <c r="AG13724" s="7"/>
    </row>
    <row r="13725" spans="1:33">
      <c r="A13725" s="7"/>
      <c r="B13725" s="7"/>
      <c r="C13725" s="7"/>
      <c r="D13725" s="7"/>
      <c r="E13725" s="7"/>
      <c r="F13725" s="7"/>
      <c r="G13725" s="7"/>
      <c r="H13725" s="7"/>
      <c r="J13725" s="7"/>
      <c r="K13725" s="7"/>
      <c r="L13725" s="7"/>
      <c r="Q13725" s="7"/>
      <c r="S13725" s="7"/>
      <c r="T13725" s="7"/>
      <c r="Y13725" s="7"/>
      <c r="AA13725" s="7"/>
      <c r="AB13725" s="7"/>
      <c r="AG13725" s="7"/>
    </row>
    <row r="13726" spans="1:33">
      <c r="A13726" s="7"/>
      <c r="B13726" s="7"/>
      <c r="C13726" s="7"/>
      <c r="D13726" s="7"/>
      <c r="E13726" s="7"/>
      <c r="F13726" s="7"/>
      <c r="G13726" s="7"/>
      <c r="H13726" s="7"/>
      <c r="J13726" s="7"/>
      <c r="K13726" s="7"/>
      <c r="L13726" s="7"/>
      <c r="Q13726" s="7"/>
      <c r="S13726" s="7"/>
      <c r="T13726" s="7"/>
      <c r="Y13726" s="7"/>
      <c r="AA13726" s="7"/>
      <c r="AB13726" s="7"/>
      <c r="AG13726" s="7"/>
    </row>
    <row r="13727" spans="1:33">
      <c r="A13727" s="7"/>
      <c r="B13727" s="7"/>
      <c r="C13727" s="7"/>
      <c r="D13727" s="7"/>
      <c r="E13727" s="7"/>
      <c r="F13727" s="7"/>
      <c r="G13727" s="7"/>
      <c r="H13727" s="7"/>
      <c r="J13727" s="7"/>
      <c r="K13727" s="7"/>
      <c r="L13727" s="7"/>
      <c r="Q13727" s="7"/>
      <c r="S13727" s="7"/>
      <c r="T13727" s="7"/>
      <c r="Y13727" s="7"/>
      <c r="AA13727" s="7"/>
      <c r="AB13727" s="7"/>
      <c r="AG13727" s="7"/>
    </row>
    <row r="13728" spans="1:33">
      <c r="A13728" s="7"/>
      <c r="B13728" s="7"/>
      <c r="C13728" s="7"/>
      <c r="D13728" s="7"/>
      <c r="E13728" s="7"/>
      <c r="F13728" s="7"/>
      <c r="G13728" s="7"/>
      <c r="H13728" s="7"/>
      <c r="J13728" s="7"/>
      <c r="K13728" s="7"/>
      <c r="L13728" s="7"/>
      <c r="Q13728" s="7"/>
      <c r="S13728" s="7"/>
      <c r="T13728" s="7"/>
      <c r="Y13728" s="7"/>
      <c r="AA13728" s="7"/>
      <c r="AB13728" s="7"/>
      <c r="AG13728" s="7"/>
    </row>
    <row r="13729" spans="1:33">
      <c r="A13729" s="7"/>
      <c r="B13729" s="7"/>
      <c r="C13729" s="7"/>
      <c r="D13729" s="7"/>
      <c r="E13729" s="7"/>
      <c r="F13729" s="7"/>
      <c r="G13729" s="7"/>
      <c r="H13729" s="7"/>
      <c r="J13729" s="7"/>
      <c r="K13729" s="7"/>
      <c r="L13729" s="7"/>
      <c r="Q13729" s="7"/>
      <c r="S13729" s="7"/>
      <c r="T13729" s="7"/>
      <c r="Y13729" s="7"/>
      <c r="AA13729" s="7"/>
      <c r="AB13729" s="7"/>
      <c r="AG13729" s="7"/>
    </row>
    <row r="13730" spans="1:33">
      <c r="A13730" s="7"/>
      <c r="B13730" s="7"/>
      <c r="C13730" s="7"/>
      <c r="D13730" s="7"/>
      <c r="E13730" s="7"/>
      <c r="F13730" s="7"/>
      <c r="G13730" s="7"/>
      <c r="H13730" s="7"/>
      <c r="J13730" s="7"/>
      <c r="K13730" s="7"/>
      <c r="L13730" s="7"/>
      <c r="Q13730" s="7"/>
      <c r="S13730" s="7"/>
      <c r="T13730" s="7"/>
      <c r="Y13730" s="7"/>
      <c r="AA13730" s="7"/>
      <c r="AB13730" s="7"/>
      <c r="AG13730" s="7"/>
    </row>
    <row r="13731" spans="1:33">
      <c r="A13731" s="7"/>
      <c r="B13731" s="7"/>
      <c r="C13731" s="7"/>
      <c r="D13731" s="7"/>
      <c r="E13731" s="7"/>
      <c r="F13731" s="7"/>
      <c r="G13731" s="7"/>
      <c r="H13731" s="7"/>
      <c r="J13731" s="7"/>
      <c r="K13731" s="7"/>
      <c r="L13731" s="7"/>
      <c r="Q13731" s="7"/>
      <c r="S13731" s="7"/>
      <c r="T13731" s="7"/>
      <c r="Y13731" s="7"/>
      <c r="AA13731" s="7"/>
      <c r="AB13731" s="7"/>
      <c r="AG13731" s="7"/>
    </row>
    <row r="13732" spans="1:33">
      <c r="A13732" s="7"/>
      <c r="B13732" s="7"/>
      <c r="C13732" s="7"/>
      <c r="D13732" s="7"/>
      <c r="E13732" s="7"/>
      <c r="F13732" s="7"/>
      <c r="G13732" s="7"/>
      <c r="H13732" s="7"/>
      <c r="J13732" s="7"/>
      <c r="K13732" s="7"/>
      <c r="L13732" s="7"/>
      <c r="Q13732" s="7"/>
      <c r="S13732" s="7"/>
      <c r="T13732" s="7"/>
      <c r="Y13732" s="7"/>
      <c r="AA13732" s="7"/>
      <c r="AB13732" s="7"/>
      <c r="AG13732" s="7"/>
    </row>
    <row r="13733" spans="1:33">
      <c r="A13733" s="7"/>
      <c r="B13733" s="7"/>
      <c r="C13733" s="7"/>
      <c r="D13733" s="7"/>
      <c r="E13733" s="7"/>
      <c r="F13733" s="7"/>
      <c r="G13733" s="7"/>
      <c r="H13733" s="7"/>
      <c r="J13733" s="7"/>
      <c r="K13733" s="7"/>
      <c r="L13733" s="7"/>
      <c r="Q13733" s="7"/>
      <c r="S13733" s="7"/>
      <c r="T13733" s="7"/>
      <c r="Y13733" s="7"/>
      <c r="AA13733" s="7"/>
      <c r="AB13733" s="7"/>
      <c r="AG13733" s="7"/>
    </row>
    <row r="13734" spans="1:33">
      <c r="A13734" s="7"/>
      <c r="B13734" s="7"/>
      <c r="C13734" s="7"/>
      <c r="D13734" s="7"/>
      <c r="E13734" s="7"/>
      <c r="F13734" s="7"/>
      <c r="G13734" s="7"/>
      <c r="H13734" s="7"/>
      <c r="J13734" s="7"/>
      <c r="K13734" s="7"/>
      <c r="L13734" s="7"/>
      <c r="Q13734" s="7"/>
      <c r="S13734" s="7"/>
      <c r="T13734" s="7"/>
      <c r="Y13734" s="7"/>
      <c r="AA13734" s="7"/>
      <c r="AB13734" s="7"/>
      <c r="AG13734" s="7"/>
    </row>
    <row r="13735" spans="1:33">
      <c r="A13735" s="7"/>
      <c r="B13735" s="7"/>
      <c r="C13735" s="7"/>
      <c r="D13735" s="7"/>
      <c r="E13735" s="7"/>
      <c r="F13735" s="7"/>
      <c r="G13735" s="7"/>
      <c r="H13735" s="7"/>
      <c r="J13735" s="7"/>
      <c r="K13735" s="7"/>
      <c r="L13735" s="7"/>
      <c r="Q13735" s="7"/>
      <c r="S13735" s="7"/>
      <c r="T13735" s="7"/>
      <c r="Y13735" s="7"/>
      <c r="AA13735" s="7"/>
      <c r="AB13735" s="7"/>
      <c r="AG13735" s="7"/>
    </row>
    <row r="13736" spans="1:33">
      <c r="A13736" s="7"/>
      <c r="B13736" s="7"/>
      <c r="C13736" s="7"/>
      <c r="D13736" s="7"/>
      <c r="E13736" s="7"/>
      <c r="F13736" s="7"/>
      <c r="G13736" s="7"/>
      <c r="H13736" s="7"/>
      <c r="J13736" s="7"/>
      <c r="K13736" s="7"/>
      <c r="L13736" s="7"/>
      <c r="Q13736" s="7"/>
      <c r="S13736" s="7"/>
      <c r="T13736" s="7"/>
      <c r="Y13736" s="7"/>
      <c r="AA13736" s="7"/>
      <c r="AB13736" s="7"/>
      <c r="AG13736" s="7"/>
    </row>
    <row r="13737" spans="1:33">
      <c r="A13737" s="7"/>
      <c r="B13737" s="7"/>
      <c r="C13737" s="7"/>
      <c r="D13737" s="7"/>
      <c r="E13737" s="7"/>
      <c r="F13737" s="7"/>
      <c r="G13737" s="7"/>
      <c r="H13737" s="7"/>
      <c r="J13737" s="7"/>
      <c r="K13737" s="7"/>
      <c r="L13737" s="7"/>
      <c r="Q13737" s="7"/>
      <c r="S13737" s="7"/>
      <c r="T13737" s="7"/>
      <c r="Y13737" s="7"/>
      <c r="AA13737" s="7"/>
      <c r="AB13737" s="7"/>
      <c r="AG13737" s="7"/>
    </row>
    <row r="13738" spans="1:33">
      <c r="A13738" s="7"/>
      <c r="B13738" s="7"/>
      <c r="C13738" s="7"/>
      <c r="D13738" s="7"/>
      <c r="E13738" s="7"/>
      <c r="F13738" s="7"/>
      <c r="G13738" s="7"/>
      <c r="H13738" s="7"/>
      <c r="J13738" s="7"/>
      <c r="K13738" s="7"/>
      <c r="L13738" s="7"/>
      <c r="Q13738" s="7"/>
      <c r="S13738" s="7"/>
      <c r="T13738" s="7"/>
      <c r="Y13738" s="7"/>
      <c r="AA13738" s="7"/>
      <c r="AB13738" s="7"/>
      <c r="AG13738" s="7"/>
    </row>
    <row r="13739" spans="1:33">
      <c r="A13739" s="7"/>
      <c r="B13739" s="7"/>
      <c r="C13739" s="7"/>
      <c r="D13739" s="7"/>
      <c r="E13739" s="7"/>
      <c r="F13739" s="7"/>
      <c r="G13739" s="7"/>
      <c r="H13739" s="7"/>
      <c r="J13739" s="7"/>
      <c r="K13739" s="7"/>
      <c r="L13739" s="7"/>
      <c r="Q13739" s="7"/>
      <c r="S13739" s="7"/>
      <c r="T13739" s="7"/>
      <c r="Y13739" s="7"/>
      <c r="AA13739" s="7"/>
      <c r="AB13739" s="7"/>
      <c r="AG13739" s="7"/>
    </row>
    <row r="13740" spans="1:33">
      <c r="A13740" s="7"/>
      <c r="B13740" s="7"/>
      <c r="C13740" s="7"/>
      <c r="D13740" s="7"/>
      <c r="E13740" s="7"/>
      <c r="F13740" s="7"/>
      <c r="G13740" s="7"/>
      <c r="H13740" s="7"/>
      <c r="J13740" s="7"/>
      <c r="K13740" s="7"/>
      <c r="L13740" s="7"/>
      <c r="Q13740" s="7"/>
      <c r="S13740" s="7"/>
      <c r="T13740" s="7"/>
      <c r="Y13740" s="7"/>
      <c r="AA13740" s="7"/>
      <c r="AB13740" s="7"/>
      <c r="AG13740" s="7"/>
    </row>
    <row r="13741" spans="1:33">
      <c r="A13741" s="7"/>
      <c r="B13741" s="7"/>
      <c r="C13741" s="7"/>
      <c r="D13741" s="7"/>
      <c r="E13741" s="7"/>
      <c r="F13741" s="7"/>
      <c r="G13741" s="7"/>
      <c r="H13741" s="7"/>
      <c r="J13741" s="7"/>
      <c r="K13741" s="7"/>
      <c r="L13741" s="7"/>
      <c r="Q13741" s="7"/>
      <c r="S13741" s="7"/>
      <c r="T13741" s="7"/>
      <c r="Y13741" s="7"/>
      <c r="AA13741" s="7"/>
      <c r="AB13741" s="7"/>
      <c r="AG13741" s="7"/>
    </row>
    <row r="13742" spans="1:33">
      <c r="A13742" s="7"/>
      <c r="B13742" s="7"/>
      <c r="C13742" s="7"/>
      <c r="D13742" s="7"/>
      <c r="E13742" s="7"/>
      <c r="F13742" s="7"/>
      <c r="G13742" s="7"/>
      <c r="H13742" s="7"/>
      <c r="J13742" s="7"/>
      <c r="K13742" s="7"/>
      <c r="L13742" s="7"/>
      <c r="Q13742" s="7"/>
      <c r="S13742" s="7"/>
      <c r="T13742" s="7"/>
      <c r="Y13742" s="7"/>
      <c r="AA13742" s="7"/>
      <c r="AB13742" s="7"/>
      <c r="AG13742" s="7"/>
    </row>
    <row r="13743" spans="1:33">
      <c r="A13743" s="7"/>
      <c r="B13743" s="7"/>
      <c r="C13743" s="7"/>
      <c r="D13743" s="7"/>
      <c r="E13743" s="7"/>
      <c r="F13743" s="7"/>
      <c r="G13743" s="7"/>
      <c r="H13743" s="7"/>
      <c r="J13743" s="7"/>
      <c r="K13743" s="7"/>
      <c r="L13743" s="7"/>
      <c r="Q13743" s="7"/>
      <c r="S13743" s="7"/>
      <c r="T13743" s="7"/>
      <c r="Y13743" s="7"/>
      <c r="AA13743" s="7"/>
      <c r="AB13743" s="7"/>
      <c r="AG13743" s="7"/>
    </row>
    <row r="13744" spans="1:33">
      <c r="A13744" s="7"/>
      <c r="B13744" s="7"/>
      <c r="C13744" s="7"/>
      <c r="D13744" s="7"/>
      <c r="E13744" s="7"/>
      <c r="F13744" s="7"/>
      <c r="G13744" s="7"/>
      <c r="H13744" s="7"/>
      <c r="J13744" s="7"/>
      <c r="K13744" s="7"/>
      <c r="L13744" s="7"/>
      <c r="Q13744" s="7"/>
      <c r="S13744" s="7"/>
      <c r="T13744" s="7"/>
      <c r="Y13744" s="7"/>
      <c r="AA13744" s="7"/>
      <c r="AB13744" s="7"/>
      <c r="AG13744" s="7"/>
    </row>
    <row r="13745" spans="1:33">
      <c r="A13745" s="7"/>
      <c r="B13745" s="7"/>
      <c r="C13745" s="7"/>
      <c r="D13745" s="7"/>
      <c r="E13745" s="7"/>
      <c r="F13745" s="7"/>
      <c r="G13745" s="7"/>
      <c r="H13745" s="7"/>
      <c r="J13745" s="7"/>
      <c r="K13745" s="7"/>
      <c r="L13745" s="7"/>
      <c r="Q13745" s="7"/>
      <c r="S13745" s="7"/>
      <c r="T13745" s="7"/>
      <c r="Y13745" s="7"/>
      <c r="AA13745" s="7"/>
      <c r="AB13745" s="7"/>
      <c r="AG13745" s="7"/>
    </row>
    <row r="13746" spans="1:33">
      <c r="A13746" s="7"/>
      <c r="B13746" s="7"/>
      <c r="C13746" s="7"/>
      <c r="D13746" s="7"/>
      <c r="E13746" s="7"/>
      <c r="F13746" s="7"/>
      <c r="G13746" s="7"/>
      <c r="H13746" s="7"/>
      <c r="J13746" s="7"/>
      <c r="K13746" s="7"/>
      <c r="L13746" s="7"/>
      <c r="Q13746" s="7"/>
      <c r="S13746" s="7"/>
      <c r="T13746" s="7"/>
      <c r="Y13746" s="7"/>
      <c r="AA13746" s="7"/>
      <c r="AB13746" s="7"/>
      <c r="AG13746" s="7"/>
    </row>
    <row r="13747" spans="1:33">
      <c r="A13747" s="7"/>
      <c r="B13747" s="7"/>
      <c r="C13747" s="7"/>
      <c r="D13747" s="7"/>
      <c r="E13747" s="7"/>
      <c r="F13747" s="7"/>
      <c r="G13747" s="7"/>
      <c r="H13747" s="7"/>
      <c r="J13747" s="7"/>
      <c r="K13747" s="7"/>
      <c r="L13747" s="7"/>
      <c r="Q13747" s="7"/>
      <c r="S13747" s="7"/>
      <c r="T13747" s="7"/>
      <c r="Y13747" s="7"/>
      <c r="AA13747" s="7"/>
      <c r="AB13747" s="7"/>
      <c r="AG13747" s="7"/>
    </row>
    <row r="13748" spans="1:33">
      <c r="A13748" s="7"/>
      <c r="B13748" s="7"/>
      <c r="C13748" s="7"/>
      <c r="D13748" s="7"/>
      <c r="E13748" s="7"/>
      <c r="F13748" s="7"/>
      <c r="G13748" s="7"/>
      <c r="H13748" s="7"/>
      <c r="J13748" s="7"/>
      <c r="K13748" s="7"/>
      <c r="L13748" s="7"/>
      <c r="Q13748" s="7"/>
      <c r="S13748" s="7"/>
      <c r="T13748" s="7"/>
      <c r="Y13748" s="7"/>
      <c r="AA13748" s="7"/>
      <c r="AB13748" s="7"/>
      <c r="AG13748" s="7"/>
    </row>
    <row r="13749" spans="1:33">
      <c r="A13749" s="7"/>
      <c r="B13749" s="7"/>
      <c r="C13749" s="7"/>
      <c r="D13749" s="7"/>
      <c r="E13749" s="7"/>
      <c r="F13749" s="7"/>
      <c r="G13749" s="7"/>
      <c r="H13749" s="7"/>
      <c r="J13749" s="7"/>
      <c r="K13749" s="7"/>
      <c r="L13749" s="7"/>
      <c r="Q13749" s="7"/>
      <c r="S13749" s="7"/>
      <c r="T13749" s="7"/>
      <c r="Y13749" s="7"/>
      <c r="AA13749" s="7"/>
      <c r="AB13749" s="7"/>
      <c r="AG13749" s="7"/>
    </row>
    <row r="13750" spans="1:33">
      <c r="A13750" s="7"/>
      <c r="B13750" s="7"/>
      <c r="C13750" s="7"/>
      <c r="D13750" s="7"/>
      <c r="E13750" s="7"/>
      <c r="F13750" s="7"/>
      <c r="G13750" s="7"/>
      <c r="H13750" s="7"/>
      <c r="J13750" s="7"/>
      <c r="K13750" s="7"/>
      <c r="L13750" s="7"/>
      <c r="Q13750" s="7"/>
      <c r="S13750" s="7"/>
      <c r="T13750" s="7"/>
      <c r="Y13750" s="7"/>
      <c r="AA13750" s="7"/>
      <c r="AB13750" s="7"/>
      <c r="AG13750" s="7"/>
    </row>
    <row r="13751" spans="1:33">
      <c r="A13751" s="7"/>
      <c r="B13751" s="7"/>
      <c r="C13751" s="7"/>
      <c r="D13751" s="7"/>
      <c r="E13751" s="7"/>
      <c r="F13751" s="7"/>
      <c r="G13751" s="7"/>
      <c r="H13751" s="7"/>
      <c r="J13751" s="7"/>
      <c r="K13751" s="7"/>
      <c r="L13751" s="7"/>
      <c r="Q13751" s="7"/>
      <c r="S13751" s="7"/>
      <c r="T13751" s="7"/>
      <c r="Y13751" s="7"/>
      <c r="AA13751" s="7"/>
      <c r="AB13751" s="7"/>
      <c r="AG13751" s="7"/>
    </row>
    <row r="13752" spans="1:33">
      <c r="A13752" s="7"/>
      <c r="B13752" s="7"/>
      <c r="C13752" s="7"/>
      <c r="D13752" s="7"/>
      <c r="E13752" s="7"/>
      <c r="F13752" s="7"/>
      <c r="G13752" s="7"/>
      <c r="H13752" s="7"/>
      <c r="J13752" s="7"/>
      <c r="K13752" s="7"/>
      <c r="L13752" s="7"/>
      <c r="Q13752" s="7"/>
      <c r="S13752" s="7"/>
      <c r="T13752" s="7"/>
      <c r="Y13752" s="7"/>
      <c r="AA13752" s="7"/>
      <c r="AB13752" s="7"/>
      <c r="AG13752" s="7"/>
    </row>
    <row r="13753" spans="1:33">
      <c r="A13753" s="7"/>
      <c r="B13753" s="7"/>
      <c r="C13753" s="7"/>
      <c r="D13753" s="7"/>
      <c r="E13753" s="7"/>
      <c r="F13753" s="7"/>
      <c r="G13753" s="7"/>
      <c r="H13753" s="7"/>
      <c r="J13753" s="7"/>
      <c r="K13753" s="7"/>
      <c r="L13753" s="7"/>
      <c r="Q13753" s="7"/>
      <c r="S13753" s="7"/>
      <c r="T13753" s="7"/>
      <c r="Y13753" s="7"/>
      <c r="AA13753" s="7"/>
      <c r="AB13753" s="7"/>
      <c r="AG13753" s="7"/>
    </row>
    <row r="13754" spans="1:33">
      <c r="A13754" s="7"/>
      <c r="B13754" s="7"/>
      <c r="C13754" s="7"/>
      <c r="D13754" s="7"/>
      <c r="E13754" s="7"/>
      <c r="F13754" s="7"/>
      <c r="G13754" s="7"/>
      <c r="H13754" s="7"/>
      <c r="J13754" s="7"/>
      <c r="K13754" s="7"/>
      <c r="L13754" s="7"/>
      <c r="Q13754" s="7"/>
      <c r="S13754" s="7"/>
      <c r="T13754" s="7"/>
      <c r="Y13754" s="7"/>
      <c r="AA13754" s="7"/>
      <c r="AB13754" s="7"/>
      <c r="AG13754" s="7"/>
    </row>
    <row r="13755" spans="1:33">
      <c r="A13755" s="7"/>
      <c r="B13755" s="7"/>
      <c r="C13755" s="7"/>
      <c r="D13755" s="7"/>
      <c r="E13755" s="7"/>
      <c r="F13755" s="7"/>
      <c r="G13755" s="7"/>
      <c r="H13755" s="7"/>
      <c r="J13755" s="7"/>
      <c r="K13755" s="7"/>
      <c r="L13755" s="7"/>
      <c r="Q13755" s="7"/>
      <c r="S13755" s="7"/>
      <c r="T13755" s="7"/>
      <c r="Y13755" s="7"/>
      <c r="AA13755" s="7"/>
      <c r="AB13755" s="7"/>
      <c r="AG13755" s="7"/>
    </row>
    <row r="13756" spans="1:33">
      <c r="A13756" s="7"/>
      <c r="B13756" s="7"/>
      <c r="C13756" s="7"/>
      <c r="D13756" s="7"/>
      <c r="E13756" s="7"/>
      <c r="F13756" s="7"/>
      <c r="G13756" s="7"/>
      <c r="H13756" s="7"/>
      <c r="J13756" s="7"/>
      <c r="K13756" s="7"/>
      <c r="L13756" s="7"/>
      <c r="Q13756" s="7"/>
      <c r="S13756" s="7"/>
      <c r="T13756" s="7"/>
      <c r="Y13756" s="7"/>
      <c r="AA13756" s="7"/>
      <c r="AB13756" s="7"/>
      <c r="AG13756" s="7"/>
    </row>
    <row r="13757" spans="1:33">
      <c r="A13757" s="7"/>
      <c r="B13757" s="7"/>
      <c r="C13757" s="7"/>
      <c r="D13757" s="7"/>
      <c r="E13757" s="7"/>
      <c r="F13757" s="7"/>
      <c r="G13757" s="7"/>
      <c r="H13757" s="7"/>
      <c r="J13757" s="7"/>
      <c r="K13757" s="7"/>
      <c r="L13757" s="7"/>
      <c r="Q13757" s="7"/>
      <c r="S13757" s="7"/>
      <c r="T13757" s="7"/>
      <c r="Y13757" s="7"/>
      <c r="AA13757" s="7"/>
      <c r="AB13757" s="7"/>
      <c r="AG13757" s="7"/>
    </row>
    <row r="13758" spans="1:33">
      <c r="A13758" s="7"/>
      <c r="B13758" s="7"/>
      <c r="C13758" s="7"/>
      <c r="D13758" s="7"/>
      <c r="E13758" s="7"/>
      <c r="F13758" s="7"/>
      <c r="G13758" s="7"/>
      <c r="H13758" s="7"/>
      <c r="J13758" s="7"/>
      <c r="K13758" s="7"/>
      <c r="L13758" s="7"/>
      <c r="Q13758" s="7"/>
      <c r="S13758" s="7"/>
      <c r="T13758" s="7"/>
      <c r="Y13758" s="7"/>
      <c r="AA13758" s="7"/>
      <c r="AB13758" s="7"/>
      <c r="AG13758" s="7"/>
    </row>
    <row r="13759" spans="1:33">
      <c r="A13759" s="7"/>
      <c r="B13759" s="7"/>
      <c r="C13759" s="7"/>
      <c r="D13759" s="7"/>
      <c r="E13759" s="7"/>
      <c r="F13759" s="7"/>
      <c r="G13759" s="7"/>
      <c r="H13759" s="7"/>
      <c r="J13759" s="7"/>
      <c r="K13759" s="7"/>
      <c r="L13759" s="7"/>
      <c r="Q13759" s="7"/>
      <c r="S13759" s="7"/>
      <c r="T13759" s="7"/>
      <c r="Y13759" s="7"/>
      <c r="AA13759" s="7"/>
      <c r="AB13759" s="7"/>
      <c r="AG13759" s="7"/>
    </row>
    <row r="13760" spans="1:33">
      <c r="A13760" s="7"/>
      <c r="B13760" s="7"/>
      <c r="C13760" s="7"/>
      <c r="D13760" s="7"/>
      <c r="E13760" s="7"/>
      <c r="F13760" s="7"/>
      <c r="G13760" s="7"/>
      <c r="H13760" s="7"/>
      <c r="J13760" s="7"/>
      <c r="K13760" s="7"/>
      <c r="L13760" s="7"/>
      <c r="Q13760" s="7"/>
      <c r="S13760" s="7"/>
      <c r="T13760" s="7"/>
      <c r="Y13760" s="7"/>
      <c r="AA13760" s="7"/>
      <c r="AB13760" s="7"/>
      <c r="AG13760" s="7"/>
    </row>
    <row r="13761" spans="1:33">
      <c r="A13761" s="7"/>
      <c r="B13761" s="7"/>
      <c r="C13761" s="7"/>
      <c r="D13761" s="7"/>
      <c r="E13761" s="7"/>
      <c r="F13761" s="7"/>
      <c r="G13761" s="7"/>
      <c r="H13761" s="7"/>
      <c r="J13761" s="7"/>
      <c r="K13761" s="7"/>
      <c r="L13761" s="7"/>
      <c r="Q13761" s="7"/>
      <c r="S13761" s="7"/>
      <c r="T13761" s="7"/>
      <c r="Y13761" s="7"/>
      <c r="AA13761" s="7"/>
      <c r="AB13761" s="7"/>
      <c r="AG13761" s="7"/>
    </row>
    <row r="13762" spans="1:33">
      <c r="A13762" s="7"/>
      <c r="B13762" s="7"/>
      <c r="C13762" s="7"/>
      <c r="D13762" s="7"/>
      <c r="E13762" s="7"/>
      <c r="F13762" s="7"/>
      <c r="G13762" s="7"/>
      <c r="H13762" s="7"/>
      <c r="J13762" s="7"/>
      <c r="K13762" s="7"/>
      <c r="L13762" s="7"/>
      <c r="Q13762" s="7"/>
      <c r="S13762" s="7"/>
      <c r="T13762" s="7"/>
      <c r="Y13762" s="7"/>
      <c r="AA13762" s="7"/>
      <c r="AB13762" s="7"/>
      <c r="AG13762" s="7"/>
    </row>
    <row r="13763" spans="1:33">
      <c r="A13763" s="7"/>
      <c r="B13763" s="7"/>
      <c r="C13763" s="7"/>
      <c r="D13763" s="7"/>
      <c r="E13763" s="7"/>
      <c r="F13763" s="7"/>
      <c r="G13763" s="7"/>
      <c r="H13763" s="7"/>
      <c r="J13763" s="7"/>
      <c r="K13763" s="7"/>
      <c r="L13763" s="7"/>
      <c r="Q13763" s="7"/>
      <c r="S13763" s="7"/>
      <c r="T13763" s="7"/>
      <c r="Y13763" s="7"/>
      <c r="AA13763" s="7"/>
      <c r="AB13763" s="7"/>
      <c r="AG13763" s="7"/>
    </row>
    <row r="13764" spans="1:33">
      <c r="A13764" s="7"/>
      <c r="B13764" s="7"/>
      <c r="C13764" s="7"/>
      <c r="D13764" s="7"/>
      <c r="E13764" s="7"/>
      <c r="F13764" s="7"/>
      <c r="G13764" s="7"/>
      <c r="H13764" s="7"/>
      <c r="J13764" s="7"/>
      <c r="K13764" s="7"/>
      <c r="L13764" s="7"/>
      <c r="Q13764" s="7"/>
      <c r="S13764" s="7"/>
      <c r="T13764" s="7"/>
      <c r="Y13764" s="7"/>
      <c r="AA13764" s="7"/>
      <c r="AB13764" s="7"/>
      <c r="AG13764" s="7"/>
    </row>
    <row r="13765" spans="1:33">
      <c r="A13765" s="7"/>
      <c r="B13765" s="7"/>
      <c r="C13765" s="7"/>
      <c r="D13765" s="7"/>
      <c r="E13765" s="7"/>
      <c r="F13765" s="7"/>
      <c r="G13765" s="7"/>
      <c r="H13765" s="7"/>
      <c r="J13765" s="7"/>
      <c r="K13765" s="7"/>
      <c r="L13765" s="7"/>
      <c r="Q13765" s="7"/>
      <c r="S13765" s="7"/>
      <c r="T13765" s="7"/>
      <c r="Y13765" s="7"/>
      <c r="AA13765" s="7"/>
      <c r="AB13765" s="7"/>
      <c r="AG13765" s="7"/>
    </row>
    <row r="13766" spans="1:33">
      <c r="A13766" s="7"/>
      <c r="B13766" s="7"/>
      <c r="C13766" s="7"/>
      <c r="D13766" s="7"/>
      <c r="E13766" s="7"/>
      <c r="F13766" s="7"/>
      <c r="G13766" s="7"/>
      <c r="H13766" s="7"/>
      <c r="J13766" s="7"/>
      <c r="K13766" s="7"/>
      <c r="L13766" s="7"/>
      <c r="Q13766" s="7"/>
      <c r="S13766" s="7"/>
      <c r="T13766" s="7"/>
      <c r="Y13766" s="7"/>
      <c r="AA13766" s="7"/>
      <c r="AB13766" s="7"/>
      <c r="AG13766" s="7"/>
    </row>
    <row r="13767" spans="1:33">
      <c r="A13767" s="7"/>
      <c r="B13767" s="7"/>
      <c r="C13767" s="7"/>
      <c r="D13767" s="7"/>
      <c r="E13767" s="7"/>
      <c r="F13767" s="7"/>
      <c r="G13767" s="7"/>
      <c r="H13767" s="7"/>
      <c r="J13767" s="7"/>
      <c r="K13767" s="7"/>
      <c r="L13767" s="7"/>
      <c r="Q13767" s="7"/>
      <c r="S13767" s="7"/>
      <c r="T13767" s="7"/>
      <c r="Y13767" s="7"/>
      <c r="AA13767" s="7"/>
      <c r="AB13767" s="7"/>
      <c r="AG13767" s="7"/>
    </row>
    <row r="13768" spans="1:33">
      <c r="A13768" s="7"/>
      <c r="B13768" s="7"/>
      <c r="C13768" s="7"/>
      <c r="D13768" s="7"/>
      <c r="E13768" s="7"/>
      <c r="F13768" s="7"/>
      <c r="G13768" s="7"/>
      <c r="H13768" s="7"/>
      <c r="J13768" s="7"/>
      <c r="K13768" s="7"/>
      <c r="L13768" s="7"/>
      <c r="Q13768" s="7"/>
      <c r="S13768" s="7"/>
      <c r="T13768" s="7"/>
      <c r="Y13768" s="7"/>
      <c r="AA13768" s="7"/>
      <c r="AB13768" s="7"/>
      <c r="AG13768" s="7"/>
    </row>
    <row r="13769" spans="1:33">
      <c r="A13769" s="7"/>
      <c r="B13769" s="7"/>
      <c r="C13769" s="7"/>
      <c r="D13769" s="7"/>
      <c r="E13769" s="7"/>
      <c r="F13769" s="7"/>
      <c r="G13769" s="7"/>
      <c r="H13769" s="7"/>
      <c r="J13769" s="7"/>
      <c r="K13769" s="7"/>
      <c r="L13769" s="7"/>
      <c r="Q13769" s="7"/>
      <c r="S13769" s="7"/>
      <c r="T13769" s="7"/>
      <c r="Y13769" s="7"/>
      <c r="AA13769" s="7"/>
      <c r="AB13769" s="7"/>
      <c r="AG13769" s="7"/>
    </row>
    <row r="13770" spans="1:33">
      <c r="A13770" s="7"/>
      <c r="B13770" s="7"/>
      <c r="C13770" s="7"/>
      <c r="D13770" s="7"/>
      <c r="E13770" s="7"/>
      <c r="F13770" s="7"/>
      <c r="G13770" s="7"/>
      <c r="H13770" s="7"/>
      <c r="J13770" s="7"/>
      <c r="K13770" s="7"/>
      <c r="L13770" s="7"/>
      <c r="Q13770" s="7"/>
      <c r="S13770" s="7"/>
      <c r="T13770" s="7"/>
      <c r="Y13770" s="7"/>
      <c r="AA13770" s="7"/>
      <c r="AB13770" s="7"/>
      <c r="AG13770" s="7"/>
    </row>
    <row r="13771" spans="1:33">
      <c r="A13771" s="7"/>
      <c r="B13771" s="7"/>
      <c r="C13771" s="7"/>
      <c r="D13771" s="7"/>
      <c r="E13771" s="7"/>
      <c r="F13771" s="7"/>
      <c r="G13771" s="7"/>
      <c r="H13771" s="7"/>
      <c r="J13771" s="7"/>
      <c r="K13771" s="7"/>
      <c r="L13771" s="7"/>
      <c r="Q13771" s="7"/>
      <c r="S13771" s="7"/>
      <c r="T13771" s="7"/>
      <c r="Y13771" s="7"/>
      <c r="AA13771" s="7"/>
      <c r="AB13771" s="7"/>
      <c r="AG13771" s="7"/>
    </row>
    <row r="13772" spans="1:33">
      <c r="A13772" s="7"/>
      <c r="B13772" s="7"/>
      <c r="C13772" s="7"/>
      <c r="D13772" s="7"/>
      <c r="E13772" s="7"/>
      <c r="F13772" s="7"/>
      <c r="G13772" s="7"/>
      <c r="H13772" s="7"/>
      <c r="J13772" s="7"/>
      <c r="K13772" s="7"/>
      <c r="L13772" s="7"/>
      <c r="Q13772" s="7"/>
      <c r="S13772" s="7"/>
      <c r="T13772" s="7"/>
      <c r="Y13772" s="7"/>
      <c r="AA13772" s="7"/>
      <c r="AB13772" s="7"/>
      <c r="AG13772" s="7"/>
    </row>
    <row r="13773" spans="1:33">
      <c r="A13773" s="7"/>
      <c r="B13773" s="7"/>
      <c r="C13773" s="7"/>
      <c r="D13773" s="7"/>
      <c r="E13773" s="7"/>
      <c r="F13773" s="7"/>
      <c r="G13773" s="7"/>
      <c r="H13773" s="7"/>
      <c r="J13773" s="7"/>
      <c r="K13773" s="7"/>
      <c r="L13773" s="7"/>
      <c r="Q13773" s="7"/>
      <c r="S13773" s="7"/>
      <c r="T13773" s="7"/>
      <c r="Y13773" s="7"/>
      <c r="AA13773" s="7"/>
      <c r="AB13773" s="7"/>
      <c r="AG13773" s="7"/>
    </row>
    <row r="13774" spans="1:33">
      <c r="A13774" s="7"/>
      <c r="B13774" s="7"/>
      <c r="C13774" s="7"/>
      <c r="D13774" s="7"/>
      <c r="E13774" s="7"/>
      <c r="F13774" s="7"/>
      <c r="G13774" s="7"/>
      <c r="H13774" s="7"/>
      <c r="J13774" s="7"/>
      <c r="K13774" s="7"/>
      <c r="L13774" s="7"/>
      <c r="Q13774" s="7"/>
      <c r="S13774" s="7"/>
      <c r="T13774" s="7"/>
      <c r="Y13774" s="7"/>
      <c r="AA13774" s="7"/>
      <c r="AB13774" s="7"/>
      <c r="AG13774" s="7"/>
    </row>
    <row r="13775" spans="1:33">
      <c r="A13775" s="7"/>
      <c r="B13775" s="7"/>
      <c r="C13775" s="7"/>
      <c r="D13775" s="7"/>
      <c r="E13775" s="7"/>
      <c r="F13775" s="7"/>
      <c r="G13775" s="7"/>
      <c r="H13775" s="7"/>
      <c r="J13775" s="7"/>
      <c r="K13775" s="7"/>
      <c r="L13775" s="7"/>
      <c r="Q13775" s="7"/>
      <c r="S13775" s="7"/>
      <c r="T13775" s="7"/>
      <c r="Y13775" s="7"/>
      <c r="AA13775" s="7"/>
      <c r="AB13775" s="7"/>
      <c r="AG13775" s="7"/>
    </row>
    <row r="13776" spans="1:33">
      <c r="A13776" s="7"/>
      <c r="B13776" s="7"/>
      <c r="C13776" s="7"/>
      <c r="D13776" s="7"/>
      <c r="E13776" s="7"/>
      <c r="F13776" s="7"/>
      <c r="G13776" s="7"/>
      <c r="H13776" s="7"/>
      <c r="J13776" s="7"/>
      <c r="K13776" s="7"/>
      <c r="L13776" s="7"/>
      <c r="Q13776" s="7"/>
      <c r="S13776" s="7"/>
      <c r="T13776" s="7"/>
      <c r="Y13776" s="7"/>
      <c r="AA13776" s="7"/>
      <c r="AB13776" s="7"/>
      <c r="AG13776" s="7"/>
    </row>
    <row r="13777" spans="1:33">
      <c r="A13777" s="7"/>
      <c r="B13777" s="7"/>
      <c r="C13777" s="7"/>
      <c r="D13777" s="7"/>
      <c r="E13777" s="7"/>
      <c r="F13777" s="7"/>
      <c r="G13777" s="7"/>
      <c r="H13777" s="7"/>
      <c r="J13777" s="7"/>
      <c r="K13777" s="7"/>
      <c r="L13777" s="7"/>
      <c r="Q13777" s="7"/>
      <c r="S13777" s="7"/>
      <c r="T13777" s="7"/>
      <c r="Y13777" s="7"/>
      <c r="AA13777" s="7"/>
      <c r="AB13777" s="7"/>
      <c r="AG13777" s="7"/>
    </row>
    <row r="13778" spans="1:33">
      <c r="A13778" s="7"/>
      <c r="B13778" s="7"/>
      <c r="C13778" s="7"/>
      <c r="D13778" s="7"/>
      <c r="E13778" s="7"/>
      <c r="F13778" s="7"/>
      <c r="G13778" s="7"/>
      <c r="H13778" s="7"/>
      <c r="J13778" s="7"/>
      <c r="K13778" s="7"/>
      <c r="L13778" s="7"/>
      <c r="Q13778" s="7"/>
      <c r="S13778" s="7"/>
      <c r="T13778" s="7"/>
      <c r="Y13778" s="7"/>
      <c r="AA13778" s="7"/>
      <c r="AB13778" s="7"/>
      <c r="AG13778" s="7"/>
    </row>
    <row r="13779" spans="1:33">
      <c r="A13779" s="7"/>
      <c r="B13779" s="7"/>
      <c r="C13779" s="7"/>
      <c r="D13779" s="7"/>
      <c r="E13779" s="7"/>
      <c r="F13779" s="7"/>
      <c r="G13779" s="7"/>
      <c r="H13779" s="7"/>
      <c r="J13779" s="7"/>
      <c r="K13779" s="7"/>
      <c r="L13779" s="7"/>
      <c r="Q13779" s="7"/>
      <c r="S13779" s="7"/>
      <c r="T13779" s="7"/>
      <c r="Y13779" s="7"/>
      <c r="AA13779" s="7"/>
      <c r="AB13779" s="7"/>
      <c r="AG13779" s="7"/>
    </row>
    <row r="13780" spans="1:33">
      <c r="A13780" s="7"/>
      <c r="B13780" s="7"/>
      <c r="C13780" s="7"/>
      <c r="D13780" s="7"/>
      <c r="E13780" s="7"/>
      <c r="F13780" s="7"/>
      <c r="G13780" s="7"/>
      <c r="H13780" s="7"/>
      <c r="J13780" s="7"/>
      <c r="K13780" s="7"/>
      <c r="L13780" s="7"/>
      <c r="Q13780" s="7"/>
      <c r="S13780" s="7"/>
      <c r="T13780" s="7"/>
      <c r="Y13780" s="7"/>
      <c r="AA13780" s="7"/>
      <c r="AB13780" s="7"/>
      <c r="AG13780" s="7"/>
    </row>
    <row r="13781" spans="1:33">
      <c r="A13781" s="7"/>
      <c r="B13781" s="7"/>
      <c r="C13781" s="7"/>
      <c r="D13781" s="7"/>
      <c r="E13781" s="7"/>
      <c r="F13781" s="7"/>
      <c r="G13781" s="7"/>
      <c r="H13781" s="7"/>
      <c r="J13781" s="7"/>
      <c r="K13781" s="7"/>
      <c r="L13781" s="7"/>
      <c r="Q13781" s="7"/>
      <c r="S13781" s="7"/>
      <c r="T13781" s="7"/>
      <c r="Y13781" s="7"/>
      <c r="AA13781" s="7"/>
      <c r="AB13781" s="7"/>
      <c r="AG13781" s="7"/>
    </row>
    <row r="13782" spans="1:33">
      <c r="A13782" s="7"/>
      <c r="B13782" s="7"/>
      <c r="C13782" s="7"/>
      <c r="D13782" s="7"/>
      <c r="E13782" s="7"/>
      <c r="F13782" s="7"/>
      <c r="G13782" s="7"/>
      <c r="H13782" s="7"/>
      <c r="J13782" s="7"/>
      <c r="K13782" s="7"/>
      <c r="L13782" s="7"/>
      <c r="Q13782" s="7"/>
      <c r="S13782" s="7"/>
      <c r="T13782" s="7"/>
      <c r="Y13782" s="7"/>
      <c r="AA13782" s="7"/>
      <c r="AB13782" s="7"/>
      <c r="AG13782" s="7"/>
    </row>
    <row r="13783" spans="1:33">
      <c r="A13783" s="7"/>
      <c r="B13783" s="7"/>
      <c r="C13783" s="7"/>
      <c r="D13783" s="7"/>
      <c r="E13783" s="7"/>
      <c r="F13783" s="7"/>
      <c r="G13783" s="7"/>
      <c r="H13783" s="7"/>
      <c r="J13783" s="7"/>
      <c r="K13783" s="7"/>
      <c r="L13783" s="7"/>
      <c r="Q13783" s="7"/>
      <c r="S13783" s="7"/>
      <c r="T13783" s="7"/>
      <c r="Y13783" s="7"/>
      <c r="AA13783" s="7"/>
      <c r="AB13783" s="7"/>
      <c r="AG13783" s="7"/>
    </row>
    <row r="13784" spans="1:33">
      <c r="A13784" s="7"/>
      <c r="B13784" s="7"/>
      <c r="C13784" s="7"/>
      <c r="D13784" s="7"/>
      <c r="E13784" s="7"/>
      <c r="F13784" s="7"/>
      <c r="G13784" s="7"/>
      <c r="H13784" s="7"/>
      <c r="J13784" s="7"/>
      <c r="K13784" s="7"/>
      <c r="L13784" s="7"/>
      <c r="Q13784" s="7"/>
      <c r="S13784" s="7"/>
      <c r="T13784" s="7"/>
      <c r="Y13784" s="7"/>
      <c r="AA13784" s="7"/>
      <c r="AB13784" s="7"/>
      <c r="AG13784" s="7"/>
    </row>
    <row r="13785" spans="1:33">
      <c r="A13785" s="7"/>
      <c r="B13785" s="7"/>
      <c r="C13785" s="7"/>
      <c r="D13785" s="7"/>
      <c r="E13785" s="7"/>
      <c r="F13785" s="7"/>
      <c r="G13785" s="7"/>
      <c r="H13785" s="7"/>
      <c r="J13785" s="7"/>
      <c r="K13785" s="7"/>
      <c r="L13785" s="7"/>
      <c r="Q13785" s="7"/>
      <c r="S13785" s="7"/>
      <c r="T13785" s="7"/>
      <c r="Y13785" s="7"/>
      <c r="AA13785" s="7"/>
      <c r="AB13785" s="7"/>
      <c r="AG13785" s="7"/>
    </row>
    <row r="13786" spans="1:33">
      <c r="A13786" s="7"/>
      <c r="B13786" s="7"/>
      <c r="C13786" s="7"/>
      <c r="D13786" s="7"/>
      <c r="E13786" s="7"/>
      <c r="F13786" s="7"/>
      <c r="G13786" s="7"/>
      <c r="H13786" s="7"/>
      <c r="J13786" s="7"/>
      <c r="K13786" s="7"/>
      <c r="L13786" s="7"/>
      <c r="Q13786" s="7"/>
      <c r="S13786" s="7"/>
      <c r="T13786" s="7"/>
      <c r="Y13786" s="7"/>
      <c r="AA13786" s="7"/>
      <c r="AB13786" s="7"/>
      <c r="AG13786" s="7"/>
    </row>
    <row r="13787" spans="1:33">
      <c r="A13787" s="7"/>
      <c r="B13787" s="7"/>
      <c r="C13787" s="7"/>
      <c r="D13787" s="7"/>
      <c r="E13787" s="7"/>
      <c r="F13787" s="7"/>
      <c r="G13787" s="7"/>
      <c r="H13787" s="7"/>
      <c r="J13787" s="7"/>
      <c r="K13787" s="7"/>
      <c r="L13787" s="7"/>
      <c r="Q13787" s="7"/>
      <c r="S13787" s="7"/>
      <c r="T13787" s="7"/>
      <c r="Y13787" s="7"/>
      <c r="AA13787" s="7"/>
      <c r="AB13787" s="7"/>
      <c r="AG13787" s="7"/>
    </row>
    <row r="13788" spans="1:33">
      <c r="A13788" s="7"/>
      <c r="B13788" s="7"/>
      <c r="C13788" s="7"/>
      <c r="D13788" s="7"/>
      <c r="E13788" s="7"/>
      <c r="F13788" s="7"/>
      <c r="G13788" s="7"/>
      <c r="H13788" s="7"/>
      <c r="J13788" s="7"/>
      <c r="K13788" s="7"/>
      <c r="L13788" s="7"/>
      <c r="Q13788" s="7"/>
      <c r="S13788" s="7"/>
      <c r="T13788" s="7"/>
      <c r="Y13788" s="7"/>
      <c r="AA13788" s="7"/>
      <c r="AB13788" s="7"/>
      <c r="AG13788" s="7"/>
    </row>
    <row r="13789" spans="1:33">
      <c r="A13789" s="7"/>
      <c r="B13789" s="7"/>
      <c r="C13789" s="7"/>
      <c r="D13789" s="7"/>
      <c r="E13789" s="7"/>
      <c r="F13789" s="7"/>
      <c r="G13789" s="7"/>
      <c r="H13789" s="7"/>
      <c r="J13789" s="7"/>
      <c r="K13789" s="7"/>
      <c r="L13789" s="7"/>
      <c r="Q13789" s="7"/>
      <c r="S13789" s="7"/>
      <c r="T13789" s="7"/>
      <c r="Y13789" s="7"/>
      <c r="AA13789" s="7"/>
      <c r="AB13789" s="7"/>
      <c r="AG13789" s="7"/>
    </row>
    <row r="13790" spans="1:33">
      <c r="A13790" s="7"/>
      <c r="B13790" s="7"/>
      <c r="C13790" s="7"/>
      <c r="D13790" s="7"/>
      <c r="E13790" s="7"/>
      <c r="F13790" s="7"/>
      <c r="G13790" s="7"/>
      <c r="H13790" s="7"/>
      <c r="J13790" s="7"/>
      <c r="K13790" s="7"/>
      <c r="L13790" s="7"/>
      <c r="Q13790" s="7"/>
      <c r="S13790" s="7"/>
      <c r="T13790" s="7"/>
      <c r="Y13790" s="7"/>
      <c r="AA13790" s="7"/>
      <c r="AB13790" s="7"/>
      <c r="AG13790" s="7"/>
    </row>
    <row r="13791" spans="1:33">
      <c r="A13791" s="7"/>
      <c r="B13791" s="7"/>
      <c r="C13791" s="7"/>
      <c r="D13791" s="7"/>
      <c r="E13791" s="7"/>
      <c r="F13791" s="7"/>
      <c r="G13791" s="7"/>
      <c r="H13791" s="7"/>
      <c r="J13791" s="7"/>
      <c r="K13791" s="7"/>
      <c r="L13791" s="7"/>
      <c r="Q13791" s="7"/>
      <c r="S13791" s="7"/>
      <c r="T13791" s="7"/>
      <c r="Y13791" s="7"/>
      <c r="AA13791" s="7"/>
      <c r="AB13791" s="7"/>
      <c r="AG13791" s="7"/>
    </row>
    <row r="13792" spans="1:33">
      <c r="A13792" s="7"/>
      <c r="B13792" s="7"/>
      <c r="C13792" s="7"/>
      <c r="D13792" s="7"/>
      <c r="E13792" s="7"/>
      <c r="F13792" s="7"/>
      <c r="G13792" s="7"/>
      <c r="H13792" s="7"/>
      <c r="J13792" s="7"/>
      <c r="K13792" s="7"/>
      <c r="L13792" s="7"/>
      <c r="Q13792" s="7"/>
      <c r="S13792" s="7"/>
      <c r="T13792" s="7"/>
      <c r="Y13792" s="7"/>
      <c r="AA13792" s="7"/>
      <c r="AB13792" s="7"/>
      <c r="AG13792" s="7"/>
    </row>
    <row r="13793" spans="1:33">
      <c r="A13793" s="7"/>
      <c r="B13793" s="7"/>
      <c r="C13793" s="7"/>
      <c r="D13793" s="7"/>
      <c r="E13793" s="7"/>
      <c r="F13793" s="7"/>
      <c r="G13793" s="7"/>
      <c r="H13793" s="7"/>
      <c r="J13793" s="7"/>
      <c r="K13793" s="7"/>
      <c r="L13793" s="7"/>
      <c r="Q13793" s="7"/>
      <c r="S13793" s="7"/>
      <c r="T13793" s="7"/>
      <c r="Y13793" s="7"/>
      <c r="AA13793" s="7"/>
      <c r="AB13793" s="7"/>
      <c r="AG13793" s="7"/>
    </row>
    <row r="13794" spans="1:33">
      <c r="A13794" s="7"/>
      <c r="B13794" s="7"/>
      <c r="C13794" s="7"/>
      <c r="D13794" s="7"/>
      <c r="E13794" s="7"/>
      <c r="F13794" s="7"/>
      <c r="G13794" s="7"/>
      <c r="H13794" s="7"/>
      <c r="J13794" s="7"/>
      <c r="K13794" s="7"/>
      <c r="L13794" s="7"/>
      <c r="Q13794" s="7"/>
      <c r="S13794" s="7"/>
      <c r="T13794" s="7"/>
      <c r="Y13794" s="7"/>
      <c r="AA13794" s="7"/>
      <c r="AB13794" s="7"/>
      <c r="AG13794" s="7"/>
    </row>
    <row r="13795" spans="1:33">
      <c r="A13795" s="7"/>
      <c r="B13795" s="7"/>
      <c r="C13795" s="7"/>
      <c r="D13795" s="7"/>
      <c r="E13795" s="7"/>
      <c r="F13795" s="7"/>
      <c r="G13795" s="7"/>
      <c r="H13795" s="7"/>
      <c r="J13795" s="7"/>
      <c r="K13795" s="7"/>
      <c r="L13795" s="7"/>
      <c r="Q13795" s="7"/>
      <c r="S13795" s="7"/>
      <c r="T13795" s="7"/>
      <c r="Y13795" s="7"/>
      <c r="AA13795" s="7"/>
      <c r="AB13795" s="7"/>
      <c r="AG13795" s="7"/>
    </row>
    <row r="13796" spans="1:33">
      <c r="A13796" s="7"/>
      <c r="B13796" s="7"/>
      <c r="C13796" s="7"/>
      <c r="D13796" s="7"/>
      <c r="E13796" s="7"/>
      <c r="F13796" s="7"/>
      <c r="G13796" s="7"/>
      <c r="H13796" s="7"/>
      <c r="J13796" s="7"/>
      <c r="K13796" s="7"/>
      <c r="L13796" s="7"/>
      <c r="Q13796" s="7"/>
      <c r="S13796" s="7"/>
      <c r="T13796" s="7"/>
      <c r="Y13796" s="7"/>
      <c r="AA13796" s="7"/>
      <c r="AB13796" s="7"/>
      <c r="AG13796" s="7"/>
    </row>
    <row r="13797" spans="1:33">
      <c r="A13797" s="7"/>
      <c r="B13797" s="7"/>
      <c r="C13797" s="7"/>
      <c r="D13797" s="7"/>
      <c r="E13797" s="7"/>
      <c r="F13797" s="7"/>
      <c r="G13797" s="7"/>
      <c r="H13797" s="7"/>
      <c r="J13797" s="7"/>
      <c r="K13797" s="7"/>
      <c r="L13797" s="7"/>
      <c r="Q13797" s="7"/>
      <c r="S13797" s="7"/>
      <c r="T13797" s="7"/>
      <c r="Y13797" s="7"/>
      <c r="AA13797" s="7"/>
      <c r="AB13797" s="7"/>
      <c r="AG13797" s="7"/>
    </row>
    <row r="13798" spans="1:33">
      <c r="A13798" s="7"/>
      <c r="B13798" s="7"/>
      <c r="C13798" s="7"/>
      <c r="D13798" s="7"/>
      <c r="E13798" s="7"/>
      <c r="F13798" s="7"/>
      <c r="G13798" s="7"/>
      <c r="H13798" s="7"/>
      <c r="J13798" s="7"/>
      <c r="K13798" s="7"/>
      <c r="L13798" s="7"/>
      <c r="Q13798" s="7"/>
      <c r="S13798" s="7"/>
      <c r="T13798" s="7"/>
      <c r="Y13798" s="7"/>
      <c r="AA13798" s="7"/>
      <c r="AB13798" s="7"/>
      <c r="AG13798" s="7"/>
    </row>
    <row r="13799" spans="1:33">
      <c r="A13799" s="7"/>
      <c r="B13799" s="7"/>
      <c r="C13799" s="7"/>
      <c r="D13799" s="7"/>
      <c r="E13799" s="7"/>
      <c r="F13799" s="7"/>
      <c r="G13799" s="7"/>
      <c r="H13799" s="7"/>
      <c r="J13799" s="7"/>
      <c r="K13799" s="7"/>
      <c r="L13799" s="7"/>
      <c r="Q13799" s="7"/>
      <c r="S13799" s="7"/>
      <c r="T13799" s="7"/>
      <c r="Y13799" s="7"/>
      <c r="AA13799" s="7"/>
      <c r="AB13799" s="7"/>
      <c r="AG13799" s="7"/>
    </row>
    <row r="13800" spans="1:33">
      <c r="A13800" s="7"/>
      <c r="B13800" s="7"/>
      <c r="C13800" s="7"/>
      <c r="D13800" s="7"/>
      <c r="E13800" s="7"/>
      <c r="F13800" s="7"/>
      <c r="G13800" s="7"/>
      <c r="H13800" s="7"/>
      <c r="J13800" s="7"/>
      <c r="K13800" s="7"/>
      <c r="L13800" s="7"/>
      <c r="Q13800" s="7"/>
      <c r="S13800" s="7"/>
      <c r="T13800" s="7"/>
      <c r="Y13800" s="7"/>
      <c r="AA13800" s="7"/>
      <c r="AB13800" s="7"/>
      <c r="AG13800" s="7"/>
    </row>
    <row r="13801" spans="1:33">
      <c r="A13801" s="7"/>
      <c r="B13801" s="7"/>
      <c r="C13801" s="7"/>
      <c r="D13801" s="7"/>
      <c r="E13801" s="7"/>
      <c r="F13801" s="7"/>
      <c r="G13801" s="7"/>
      <c r="H13801" s="7"/>
      <c r="J13801" s="7"/>
      <c r="K13801" s="7"/>
      <c r="L13801" s="7"/>
      <c r="Q13801" s="7"/>
      <c r="S13801" s="7"/>
      <c r="T13801" s="7"/>
      <c r="Y13801" s="7"/>
      <c r="AA13801" s="7"/>
      <c r="AB13801" s="7"/>
      <c r="AG13801" s="7"/>
    </row>
    <row r="13802" spans="1:33">
      <c r="A13802" s="7"/>
      <c r="B13802" s="7"/>
      <c r="C13802" s="7"/>
      <c r="D13802" s="7"/>
      <c r="E13802" s="7"/>
      <c r="F13802" s="7"/>
      <c r="G13802" s="7"/>
      <c r="H13802" s="7"/>
      <c r="J13802" s="7"/>
      <c r="K13802" s="7"/>
      <c r="L13802" s="7"/>
      <c r="Q13802" s="7"/>
      <c r="S13802" s="7"/>
      <c r="T13802" s="7"/>
      <c r="Y13802" s="7"/>
      <c r="AA13802" s="7"/>
      <c r="AB13802" s="7"/>
      <c r="AG13802" s="7"/>
    </row>
    <row r="13803" spans="1:33">
      <c r="A13803" s="7"/>
      <c r="B13803" s="7"/>
      <c r="C13803" s="7"/>
      <c r="D13803" s="7"/>
      <c r="E13803" s="7"/>
      <c r="F13803" s="7"/>
      <c r="G13803" s="7"/>
      <c r="H13803" s="7"/>
      <c r="J13803" s="7"/>
      <c r="K13803" s="7"/>
      <c r="L13803" s="7"/>
      <c r="Q13803" s="7"/>
      <c r="S13803" s="7"/>
      <c r="T13803" s="7"/>
      <c r="Y13803" s="7"/>
      <c r="AA13803" s="7"/>
      <c r="AB13803" s="7"/>
      <c r="AG13803" s="7"/>
    </row>
    <row r="13804" spans="1:33">
      <c r="A13804" s="7"/>
      <c r="B13804" s="7"/>
      <c r="C13804" s="7"/>
      <c r="D13804" s="7"/>
      <c r="E13804" s="7"/>
      <c r="F13804" s="7"/>
      <c r="G13804" s="7"/>
      <c r="H13804" s="7"/>
      <c r="J13804" s="7"/>
      <c r="K13804" s="7"/>
      <c r="L13804" s="7"/>
      <c r="Q13804" s="7"/>
      <c r="S13804" s="7"/>
      <c r="T13804" s="7"/>
      <c r="Y13804" s="7"/>
      <c r="AA13804" s="7"/>
      <c r="AB13804" s="7"/>
      <c r="AG13804" s="7"/>
    </row>
    <row r="13805" spans="1:33">
      <c r="A13805" s="7"/>
      <c r="B13805" s="7"/>
      <c r="C13805" s="7"/>
      <c r="D13805" s="7"/>
      <c r="E13805" s="7"/>
      <c r="F13805" s="7"/>
      <c r="G13805" s="7"/>
      <c r="H13805" s="7"/>
      <c r="J13805" s="7"/>
      <c r="K13805" s="7"/>
      <c r="L13805" s="7"/>
      <c r="Q13805" s="7"/>
      <c r="S13805" s="7"/>
      <c r="T13805" s="7"/>
      <c r="Y13805" s="7"/>
      <c r="AA13805" s="7"/>
      <c r="AB13805" s="7"/>
      <c r="AG13805" s="7"/>
    </row>
    <row r="13806" spans="1:33">
      <c r="A13806" s="7"/>
      <c r="B13806" s="7"/>
      <c r="C13806" s="7"/>
      <c r="D13806" s="7"/>
      <c r="E13806" s="7"/>
      <c r="F13806" s="7"/>
      <c r="G13806" s="7"/>
      <c r="H13806" s="7"/>
      <c r="J13806" s="7"/>
      <c r="K13806" s="7"/>
      <c r="L13806" s="7"/>
      <c r="Q13806" s="7"/>
      <c r="S13806" s="7"/>
      <c r="T13806" s="7"/>
      <c r="Y13806" s="7"/>
      <c r="AA13806" s="7"/>
      <c r="AB13806" s="7"/>
      <c r="AG13806" s="7"/>
    </row>
    <row r="13807" spans="1:33">
      <c r="A13807" s="7"/>
      <c r="B13807" s="7"/>
      <c r="C13807" s="7"/>
      <c r="D13807" s="7"/>
      <c r="E13807" s="7"/>
      <c r="F13807" s="7"/>
      <c r="G13807" s="7"/>
      <c r="H13807" s="7"/>
      <c r="J13807" s="7"/>
      <c r="K13807" s="7"/>
      <c r="L13807" s="7"/>
      <c r="Q13807" s="7"/>
      <c r="S13807" s="7"/>
      <c r="T13807" s="7"/>
      <c r="Y13807" s="7"/>
      <c r="AA13807" s="7"/>
      <c r="AB13807" s="7"/>
      <c r="AG13807" s="7"/>
    </row>
    <row r="13808" spans="1:33">
      <c r="A13808" s="7"/>
      <c r="B13808" s="7"/>
      <c r="C13808" s="7"/>
      <c r="D13808" s="7"/>
      <c r="E13808" s="7"/>
      <c r="F13808" s="7"/>
      <c r="G13808" s="7"/>
      <c r="H13808" s="7"/>
      <c r="J13808" s="7"/>
      <c r="K13808" s="7"/>
      <c r="L13808" s="7"/>
      <c r="Q13808" s="7"/>
      <c r="S13808" s="7"/>
      <c r="T13808" s="7"/>
      <c r="Y13808" s="7"/>
      <c r="AA13808" s="7"/>
      <c r="AB13808" s="7"/>
      <c r="AG13808" s="7"/>
    </row>
    <row r="13809" spans="1:33">
      <c r="A13809" s="7"/>
      <c r="B13809" s="7"/>
      <c r="C13809" s="7"/>
      <c r="D13809" s="7"/>
      <c r="E13809" s="7"/>
      <c r="F13809" s="7"/>
      <c r="G13809" s="7"/>
      <c r="H13809" s="7"/>
      <c r="J13809" s="7"/>
      <c r="K13809" s="7"/>
      <c r="L13809" s="7"/>
      <c r="Q13809" s="7"/>
      <c r="S13809" s="7"/>
      <c r="T13809" s="7"/>
      <c r="Y13809" s="7"/>
      <c r="AA13809" s="7"/>
      <c r="AB13809" s="7"/>
      <c r="AG13809" s="7"/>
    </row>
    <row r="13810" spans="1:33">
      <c r="A13810" s="7"/>
      <c r="B13810" s="7"/>
      <c r="C13810" s="7"/>
      <c r="D13810" s="7"/>
      <c r="E13810" s="7"/>
      <c r="F13810" s="7"/>
      <c r="G13810" s="7"/>
      <c r="H13810" s="7"/>
      <c r="J13810" s="7"/>
      <c r="K13810" s="7"/>
      <c r="L13810" s="7"/>
      <c r="Q13810" s="7"/>
      <c r="S13810" s="7"/>
      <c r="T13810" s="7"/>
      <c r="Y13810" s="7"/>
      <c r="AA13810" s="7"/>
      <c r="AB13810" s="7"/>
      <c r="AG13810" s="7"/>
    </row>
    <row r="13811" spans="1:33">
      <c r="A13811" s="7"/>
      <c r="B13811" s="7"/>
      <c r="C13811" s="7"/>
      <c r="D13811" s="7"/>
      <c r="E13811" s="7"/>
      <c r="F13811" s="7"/>
      <c r="G13811" s="7"/>
      <c r="H13811" s="7"/>
      <c r="J13811" s="7"/>
      <c r="K13811" s="7"/>
      <c r="L13811" s="7"/>
      <c r="Q13811" s="7"/>
      <c r="S13811" s="7"/>
      <c r="T13811" s="7"/>
      <c r="Y13811" s="7"/>
      <c r="AA13811" s="7"/>
      <c r="AB13811" s="7"/>
      <c r="AG13811" s="7"/>
    </row>
    <row r="13812" spans="1:33">
      <c r="A13812" s="7"/>
      <c r="B13812" s="7"/>
      <c r="C13812" s="7"/>
      <c r="D13812" s="7"/>
      <c r="E13812" s="7"/>
      <c r="F13812" s="7"/>
      <c r="G13812" s="7"/>
      <c r="H13812" s="7"/>
      <c r="J13812" s="7"/>
      <c r="K13812" s="7"/>
      <c r="L13812" s="7"/>
      <c r="Q13812" s="7"/>
      <c r="S13812" s="7"/>
      <c r="T13812" s="7"/>
      <c r="Y13812" s="7"/>
      <c r="AA13812" s="7"/>
      <c r="AB13812" s="7"/>
      <c r="AG13812" s="7"/>
    </row>
    <row r="13813" spans="1:33">
      <c r="A13813" s="7"/>
      <c r="B13813" s="7"/>
      <c r="C13813" s="7"/>
      <c r="D13813" s="7"/>
      <c r="E13813" s="7"/>
      <c r="F13813" s="7"/>
      <c r="G13813" s="7"/>
      <c r="H13813" s="7"/>
      <c r="J13813" s="7"/>
      <c r="K13813" s="7"/>
      <c r="L13813" s="7"/>
      <c r="Q13813" s="7"/>
      <c r="S13813" s="7"/>
      <c r="T13813" s="7"/>
      <c r="Y13813" s="7"/>
      <c r="AA13813" s="7"/>
      <c r="AB13813" s="7"/>
      <c r="AG13813" s="7"/>
    </row>
    <row r="13814" spans="1:33">
      <c r="A13814" s="7"/>
      <c r="B13814" s="7"/>
      <c r="C13814" s="7"/>
      <c r="D13814" s="7"/>
      <c r="E13814" s="7"/>
      <c r="F13814" s="7"/>
      <c r="G13814" s="7"/>
      <c r="H13814" s="7"/>
      <c r="J13814" s="7"/>
      <c r="K13814" s="7"/>
      <c r="L13814" s="7"/>
      <c r="Q13814" s="7"/>
      <c r="S13814" s="7"/>
      <c r="T13814" s="7"/>
      <c r="Y13814" s="7"/>
      <c r="AA13814" s="7"/>
      <c r="AB13814" s="7"/>
      <c r="AG13814" s="7"/>
    </row>
    <row r="13815" spans="1:33">
      <c r="A13815" s="7"/>
      <c r="B13815" s="7"/>
      <c r="C13815" s="7"/>
      <c r="D13815" s="7"/>
      <c r="E13815" s="7"/>
      <c r="F13815" s="7"/>
      <c r="G13815" s="7"/>
      <c r="H13815" s="7"/>
      <c r="J13815" s="7"/>
      <c r="K13815" s="7"/>
      <c r="L13815" s="7"/>
      <c r="Q13815" s="7"/>
      <c r="S13815" s="7"/>
      <c r="T13815" s="7"/>
      <c r="Y13815" s="7"/>
      <c r="AA13815" s="7"/>
      <c r="AB13815" s="7"/>
      <c r="AG13815" s="7"/>
    </row>
    <row r="13816" spans="1:33">
      <c r="A13816" s="7"/>
      <c r="B13816" s="7"/>
      <c r="C13816" s="7"/>
      <c r="D13816" s="7"/>
      <c r="E13816" s="7"/>
      <c r="F13816" s="7"/>
      <c r="G13816" s="7"/>
      <c r="H13816" s="7"/>
      <c r="J13816" s="7"/>
      <c r="K13816" s="7"/>
      <c r="L13816" s="7"/>
      <c r="Q13816" s="7"/>
      <c r="S13816" s="7"/>
      <c r="T13816" s="7"/>
      <c r="Y13816" s="7"/>
      <c r="AA13816" s="7"/>
      <c r="AB13816" s="7"/>
      <c r="AG13816" s="7"/>
    </row>
    <row r="13817" spans="1:33">
      <c r="A13817" s="7"/>
      <c r="B13817" s="7"/>
      <c r="C13817" s="7"/>
      <c r="D13817" s="7"/>
      <c r="E13817" s="7"/>
      <c r="F13817" s="7"/>
      <c r="G13817" s="7"/>
      <c r="H13817" s="7"/>
      <c r="J13817" s="7"/>
      <c r="K13817" s="7"/>
      <c r="L13817" s="7"/>
      <c r="Q13817" s="7"/>
      <c r="S13817" s="7"/>
      <c r="T13817" s="7"/>
      <c r="Y13817" s="7"/>
      <c r="AA13817" s="7"/>
      <c r="AB13817" s="7"/>
      <c r="AG13817" s="7"/>
    </row>
    <row r="13818" spans="1:33">
      <c r="A13818" s="7"/>
      <c r="B13818" s="7"/>
      <c r="C13818" s="7"/>
      <c r="D13818" s="7"/>
      <c r="E13818" s="7"/>
      <c r="F13818" s="7"/>
      <c r="G13818" s="7"/>
      <c r="H13818" s="7"/>
      <c r="J13818" s="7"/>
      <c r="K13818" s="7"/>
      <c r="L13818" s="7"/>
      <c r="Q13818" s="7"/>
      <c r="S13818" s="7"/>
      <c r="T13818" s="7"/>
      <c r="Y13818" s="7"/>
      <c r="AA13818" s="7"/>
      <c r="AB13818" s="7"/>
      <c r="AG13818" s="7"/>
    </row>
    <row r="13819" spans="1:33">
      <c r="A13819" s="7"/>
      <c r="B13819" s="7"/>
      <c r="C13819" s="7"/>
      <c r="D13819" s="7"/>
      <c r="E13819" s="7"/>
      <c r="F13819" s="7"/>
      <c r="G13819" s="7"/>
      <c r="H13819" s="7"/>
      <c r="J13819" s="7"/>
      <c r="K13819" s="7"/>
      <c r="L13819" s="7"/>
      <c r="Q13819" s="7"/>
      <c r="S13819" s="7"/>
      <c r="T13819" s="7"/>
      <c r="Y13819" s="7"/>
      <c r="AA13819" s="7"/>
      <c r="AB13819" s="7"/>
      <c r="AG13819" s="7"/>
    </row>
    <row r="13820" spans="1:33">
      <c r="A13820" s="7"/>
      <c r="B13820" s="7"/>
      <c r="C13820" s="7"/>
      <c r="D13820" s="7"/>
      <c r="E13820" s="7"/>
      <c r="F13820" s="7"/>
      <c r="G13820" s="7"/>
      <c r="H13820" s="7"/>
      <c r="J13820" s="7"/>
      <c r="K13820" s="7"/>
      <c r="L13820" s="7"/>
      <c r="Q13820" s="7"/>
      <c r="S13820" s="7"/>
      <c r="T13820" s="7"/>
      <c r="Y13820" s="7"/>
      <c r="AA13820" s="7"/>
      <c r="AB13820" s="7"/>
      <c r="AG13820" s="7"/>
    </row>
    <row r="13821" spans="1:33">
      <c r="A13821" s="7"/>
      <c r="B13821" s="7"/>
      <c r="C13821" s="7"/>
      <c r="D13821" s="7"/>
      <c r="E13821" s="7"/>
      <c r="F13821" s="7"/>
      <c r="G13821" s="7"/>
      <c r="H13821" s="7"/>
      <c r="J13821" s="7"/>
      <c r="K13821" s="7"/>
      <c r="L13821" s="7"/>
      <c r="Q13821" s="7"/>
      <c r="S13821" s="7"/>
      <c r="T13821" s="7"/>
      <c r="Y13821" s="7"/>
      <c r="AA13821" s="7"/>
      <c r="AB13821" s="7"/>
      <c r="AG13821" s="7"/>
    </row>
    <row r="13822" spans="1:33">
      <c r="A13822" s="7"/>
      <c r="B13822" s="7"/>
      <c r="C13822" s="7"/>
      <c r="D13822" s="7"/>
      <c r="E13822" s="7"/>
      <c r="F13822" s="7"/>
      <c r="G13822" s="7"/>
      <c r="H13822" s="7"/>
      <c r="J13822" s="7"/>
      <c r="K13822" s="7"/>
      <c r="L13822" s="7"/>
      <c r="Q13822" s="7"/>
      <c r="S13822" s="7"/>
      <c r="T13822" s="7"/>
      <c r="Y13822" s="7"/>
      <c r="AA13822" s="7"/>
      <c r="AB13822" s="7"/>
      <c r="AG13822" s="7"/>
    </row>
    <row r="13823" spans="1:33">
      <c r="A13823" s="7"/>
      <c r="B13823" s="7"/>
      <c r="C13823" s="7"/>
      <c r="D13823" s="7"/>
      <c r="E13823" s="7"/>
      <c r="F13823" s="7"/>
      <c r="G13823" s="7"/>
      <c r="H13823" s="7"/>
      <c r="J13823" s="7"/>
      <c r="K13823" s="7"/>
      <c r="L13823" s="7"/>
      <c r="Q13823" s="7"/>
      <c r="S13823" s="7"/>
      <c r="T13823" s="7"/>
      <c r="Y13823" s="7"/>
      <c r="AA13823" s="7"/>
      <c r="AB13823" s="7"/>
      <c r="AG13823" s="7"/>
    </row>
    <row r="13824" spans="1:33">
      <c r="A13824" s="7"/>
      <c r="B13824" s="7"/>
      <c r="C13824" s="7"/>
      <c r="D13824" s="7"/>
      <c r="E13824" s="7"/>
      <c r="F13824" s="7"/>
      <c r="G13824" s="7"/>
      <c r="H13824" s="7"/>
      <c r="J13824" s="7"/>
      <c r="K13824" s="7"/>
      <c r="L13824" s="7"/>
      <c r="Q13824" s="7"/>
      <c r="S13824" s="7"/>
      <c r="T13824" s="7"/>
      <c r="Y13824" s="7"/>
      <c r="AA13824" s="7"/>
      <c r="AB13824" s="7"/>
      <c r="AG13824" s="7"/>
    </row>
    <row r="13825" spans="1:33">
      <c r="A13825" s="7"/>
      <c r="B13825" s="7"/>
      <c r="C13825" s="7"/>
      <c r="D13825" s="7"/>
      <c r="E13825" s="7"/>
      <c r="F13825" s="7"/>
      <c r="G13825" s="7"/>
      <c r="H13825" s="7"/>
      <c r="J13825" s="7"/>
      <c r="K13825" s="7"/>
      <c r="L13825" s="7"/>
      <c r="Q13825" s="7"/>
      <c r="S13825" s="7"/>
      <c r="T13825" s="7"/>
      <c r="Y13825" s="7"/>
      <c r="AA13825" s="7"/>
      <c r="AB13825" s="7"/>
      <c r="AG13825" s="7"/>
    </row>
    <row r="13826" spans="1:33">
      <c r="A13826" s="7"/>
      <c r="B13826" s="7"/>
      <c r="C13826" s="7"/>
      <c r="D13826" s="7"/>
      <c r="E13826" s="7"/>
      <c r="F13826" s="7"/>
      <c r="G13826" s="7"/>
      <c r="H13826" s="7"/>
      <c r="J13826" s="7"/>
      <c r="K13826" s="7"/>
      <c r="L13826" s="7"/>
      <c r="Q13826" s="7"/>
      <c r="S13826" s="7"/>
      <c r="T13826" s="7"/>
      <c r="Y13826" s="7"/>
      <c r="AA13826" s="7"/>
      <c r="AB13826" s="7"/>
      <c r="AG13826" s="7"/>
    </row>
    <row r="13827" spans="1:33">
      <c r="A13827" s="7"/>
      <c r="B13827" s="7"/>
      <c r="C13827" s="7"/>
      <c r="D13827" s="7"/>
      <c r="E13827" s="7"/>
      <c r="F13827" s="7"/>
      <c r="G13827" s="7"/>
      <c r="H13827" s="7"/>
      <c r="J13827" s="7"/>
      <c r="K13827" s="7"/>
      <c r="L13827" s="7"/>
      <c r="Q13827" s="7"/>
      <c r="S13827" s="7"/>
      <c r="T13827" s="7"/>
      <c r="Y13827" s="7"/>
      <c r="AA13827" s="7"/>
      <c r="AB13827" s="7"/>
      <c r="AG13827" s="7"/>
    </row>
    <row r="13828" spans="1:33">
      <c r="A13828" s="7"/>
      <c r="B13828" s="7"/>
      <c r="C13828" s="7"/>
      <c r="D13828" s="7"/>
      <c r="E13828" s="7"/>
      <c r="F13828" s="7"/>
      <c r="G13828" s="7"/>
      <c r="H13828" s="7"/>
      <c r="J13828" s="7"/>
      <c r="K13828" s="7"/>
      <c r="L13828" s="7"/>
      <c r="Q13828" s="7"/>
      <c r="S13828" s="7"/>
      <c r="T13828" s="7"/>
      <c r="Y13828" s="7"/>
      <c r="AA13828" s="7"/>
      <c r="AB13828" s="7"/>
      <c r="AG13828" s="7"/>
    </row>
    <row r="13829" spans="1:33">
      <c r="A13829" s="7"/>
      <c r="B13829" s="7"/>
      <c r="C13829" s="7"/>
      <c r="D13829" s="7"/>
      <c r="E13829" s="7"/>
      <c r="F13829" s="7"/>
      <c r="G13829" s="7"/>
      <c r="H13829" s="7"/>
      <c r="J13829" s="7"/>
      <c r="K13829" s="7"/>
      <c r="L13829" s="7"/>
      <c r="Q13829" s="7"/>
      <c r="S13829" s="7"/>
      <c r="T13829" s="7"/>
      <c r="Y13829" s="7"/>
      <c r="AA13829" s="7"/>
      <c r="AB13829" s="7"/>
      <c r="AG13829" s="7"/>
    </row>
    <row r="13830" spans="1:33">
      <c r="A13830" s="7"/>
      <c r="B13830" s="7"/>
      <c r="C13830" s="7"/>
      <c r="D13830" s="7"/>
      <c r="E13830" s="7"/>
      <c r="F13830" s="7"/>
      <c r="G13830" s="7"/>
      <c r="H13830" s="7"/>
      <c r="J13830" s="7"/>
      <c r="K13830" s="7"/>
      <c r="L13830" s="7"/>
      <c r="Q13830" s="7"/>
      <c r="S13830" s="7"/>
      <c r="T13830" s="7"/>
      <c r="Y13830" s="7"/>
      <c r="AA13830" s="7"/>
      <c r="AB13830" s="7"/>
      <c r="AG13830" s="7"/>
    </row>
    <row r="13831" spans="1:33">
      <c r="A13831" s="7"/>
      <c r="B13831" s="7"/>
      <c r="C13831" s="7"/>
      <c r="D13831" s="7"/>
      <c r="E13831" s="7"/>
      <c r="F13831" s="7"/>
      <c r="G13831" s="7"/>
      <c r="H13831" s="7"/>
      <c r="J13831" s="7"/>
      <c r="K13831" s="7"/>
      <c r="L13831" s="7"/>
      <c r="Q13831" s="7"/>
      <c r="S13831" s="7"/>
      <c r="T13831" s="7"/>
      <c r="Y13831" s="7"/>
      <c r="AA13831" s="7"/>
      <c r="AB13831" s="7"/>
      <c r="AG13831" s="7"/>
    </row>
    <row r="13832" spans="1:33">
      <c r="A13832" s="7"/>
      <c r="B13832" s="7"/>
      <c r="C13832" s="7"/>
      <c r="D13832" s="7"/>
      <c r="E13832" s="7"/>
      <c r="F13832" s="7"/>
      <c r="G13832" s="7"/>
      <c r="H13832" s="7"/>
      <c r="J13832" s="7"/>
      <c r="K13832" s="7"/>
      <c r="L13832" s="7"/>
      <c r="Q13832" s="7"/>
      <c r="S13832" s="7"/>
      <c r="T13832" s="7"/>
      <c r="Y13832" s="7"/>
      <c r="AA13832" s="7"/>
      <c r="AB13832" s="7"/>
      <c r="AG13832" s="7"/>
    </row>
    <row r="13833" spans="1:33">
      <c r="A13833" s="7"/>
      <c r="B13833" s="7"/>
      <c r="C13833" s="7"/>
      <c r="D13833" s="7"/>
      <c r="E13833" s="7"/>
      <c r="F13833" s="7"/>
      <c r="G13833" s="7"/>
      <c r="H13833" s="7"/>
      <c r="J13833" s="7"/>
      <c r="K13833" s="7"/>
      <c r="L13833" s="7"/>
      <c r="Q13833" s="7"/>
      <c r="S13833" s="7"/>
      <c r="T13833" s="7"/>
      <c r="Y13833" s="7"/>
      <c r="AA13833" s="7"/>
      <c r="AB13833" s="7"/>
      <c r="AG13833" s="7"/>
    </row>
    <row r="13834" spans="1:33">
      <c r="A13834" s="7"/>
      <c r="B13834" s="7"/>
      <c r="C13834" s="7"/>
      <c r="D13834" s="7"/>
      <c r="E13834" s="7"/>
      <c r="F13834" s="7"/>
      <c r="G13834" s="7"/>
      <c r="H13834" s="7"/>
      <c r="J13834" s="7"/>
      <c r="K13834" s="7"/>
      <c r="L13834" s="7"/>
      <c r="Q13834" s="7"/>
      <c r="S13834" s="7"/>
      <c r="T13834" s="7"/>
      <c r="Y13834" s="7"/>
      <c r="AA13834" s="7"/>
      <c r="AB13834" s="7"/>
      <c r="AG13834" s="7"/>
    </row>
    <row r="13835" spans="1:33">
      <c r="A13835" s="7"/>
      <c r="B13835" s="7"/>
      <c r="C13835" s="7"/>
      <c r="D13835" s="7"/>
      <c r="E13835" s="7"/>
      <c r="F13835" s="7"/>
      <c r="G13835" s="7"/>
      <c r="H13835" s="7"/>
      <c r="J13835" s="7"/>
      <c r="K13835" s="7"/>
      <c r="L13835" s="7"/>
      <c r="Q13835" s="7"/>
      <c r="S13835" s="7"/>
      <c r="T13835" s="7"/>
      <c r="Y13835" s="7"/>
      <c r="AA13835" s="7"/>
      <c r="AB13835" s="7"/>
      <c r="AG13835" s="7"/>
    </row>
    <row r="13836" spans="1:33">
      <c r="A13836" s="7"/>
      <c r="B13836" s="7"/>
      <c r="C13836" s="7"/>
      <c r="D13836" s="7"/>
      <c r="E13836" s="7"/>
      <c r="F13836" s="7"/>
      <c r="G13836" s="7"/>
      <c r="H13836" s="7"/>
      <c r="J13836" s="7"/>
      <c r="K13836" s="7"/>
      <c r="L13836" s="7"/>
      <c r="Q13836" s="7"/>
      <c r="S13836" s="7"/>
      <c r="T13836" s="7"/>
      <c r="Y13836" s="7"/>
      <c r="AA13836" s="7"/>
      <c r="AB13836" s="7"/>
      <c r="AG13836" s="7"/>
    </row>
    <row r="13837" spans="1:33">
      <c r="A13837" s="7"/>
      <c r="B13837" s="7"/>
      <c r="C13837" s="7"/>
      <c r="D13837" s="7"/>
      <c r="E13837" s="7"/>
      <c r="F13837" s="7"/>
      <c r="G13837" s="7"/>
      <c r="H13837" s="7"/>
      <c r="J13837" s="7"/>
      <c r="K13837" s="7"/>
      <c r="L13837" s="7"/>
      <c r="Q13837" s="7"/>
      <c r="S13837" s="7"/>
      <c r="T13837" s="7"/>
      <c r="Y13837" s="7"/>
      <c r="AA13837" s="7"/>
      <c r="AB13837" s="7"/>
      <c r="AG13837" s="7"/>
    </row>
    <row r="13838" spans="1:33">
      <c r="A13838" s="7"/>
      <c r="B13838" s="7"/>
      <c r="C13838" s="7"/>
      <c r="D13838" s="7"/>
      <c r="E13838" s="7"/>
      <c r="F13838" s="7"/>
      <c r="G13838" s="7"/>
      <c r="H13838" s="7"/>
      <c r="J13838" s="7"/>
      <c r="K13838" s="7"/>
      <c r="L13838" s="7"/>
      <c r="Q13838" s="7"/>
      <c r="S13838" s="7"/>
      <c r="T13838" s="7"/>
      <c r="Y13838" s="7"/>
      <c r="AA13838" s="7"/>
      <c r="AB13838" s="7"/>
      <c r="AG13838" s="7"/>
    </row>
    <row r="13839" spans="1:33">
      <c r="A13839" s="7"/>
      <c r="B13839" s="7"/>
      <c r="C13839" s="7"/>
      <c r="D13839" s="7"/>
      <c r="E13839" s="7"/>
      <c r="F13839" s="7"/>
      <c r="G13839" s="7"/>
      <c r="H13839" s="7"/>
      <c r="J13839" s="7"/>
      <c r="K13839" s="7"/>
      <c r="L13839" s="7"/>
      <c r="Q13839" s="7"/>
      <c r="S13839" s="7"/>
      <c r="T13839" s="7"/>
      <c r="Y13839" s="7"/>
      <c r="AA13839" s="7"/>
      <c r="AB13839" s="7"/>
      <c r="AG13839" s="7"/>
    </row>
    <row r="13840" spans="1:33">
      <c r="A13840" s="7"/>
      <c r="B13840" s="7"/>
      <c r="C13840" s="7"/>
      <c r="D13840" s="7"/>
      <c r="E13840" s="7"/>
      <c r="F13840" s="7"/>
      <c r="G13840" s="7"/>
      <c r="H13840" s="7"/>
      <c r="J13840" s="7"/>
      <c r="K13840" s="7"/>
      <c r="L13840" s="7"/>
      <c r="Q13840" s="7"/>
      <c r="S13840" s="7"/>
      <c r="T13840" s="7"/>
      <c r="Y13840" s="7"/>
      <c r="AA13840" s="7"/>
      <c r="AB13840" s="7"/>
      <c r="AG13840" s="7"/>
    </row>
    <row r="13841" spans="1:33">
      <c r="A13841" s="7"/>
      <c r="B13841" s="7"/>
      <c r="C13841" s="7"/>
      <c r="D13841" s="7"/>
      <c r="E13841" s="7"/>
      <c r="F13841" s="7"/>
      <c r="G13841" s="7"/>
      <c r="H13841" s="7"/>
      <c r="J13841" s="7"/>
      <c r="K13841" s="7"/>
      <c r="L13841" s="7"/>
      <c r="Q13841" s="7"/>
      <c r="S13841" s="7"/>
      <c r="T13841" s="7"/>
      <c r="Y13841" s="7"/>
      <c r="AA13841" s="7"/>
      <c r="AB13841" s="7"/>
      <c r="AG13841" s="7"/>
    </row>
    <row r="13842" spans="1:33">
      <c r="A13842" s="7"/>
      <c r="B13842" s="7"/>
      <c r="C13842" s="7"/>
      <c r="D13842" s="7"/>
      <c r="E13842" s="7"/>
      <c r="F13842" s="7"/>
      <c r="G13842" s="7"/>
      <c r="H13842" s="7"/>
      <c r="J13842" s="7"/>
      <c r="K13842" s="7"/>
      <c r="L13842" s="7"/>
      <c r="Q13842" s="7"/>
      <c r="S13842" s="7"/>
      <c r="T13842" s="7"/>
      <c r="Y13842" s="7"/>
      <c r="AA13842" s="7"/>
      <c r="AB13842" s="7"/>
      <c r="AG13842" s="7"/>
    </row>
    <row r="13843" spans="1:33">
      <c r="A13843" s="7"/>
      <c r="B13843" s="7"/>
      <c r="C13843" s="7"/>
      <c r="D13843" s="7"/>
      <c r="E13843" s="7"/>
      <c r="F13843" s="7"/>
      <c r="G13843" s="7"/>
      <c r="H13843" s="7"/>
      <c r="J13843" s="7"/>
      <c r="K13843" s="7"/>
      <c r="L13843" s="7"/>
      <c r="Q13843" s="7"/>
      <c r="S13843" s="7"/>
      <c r="T13843" s="7"/>
      <c r="Y13843" s="7"/>
      <c r="AA13843" s="7"/>
      <c r="AB13843" s="7"/>
      <c r="AG13843" s="7"/>
    </row>
    <row r="13844" spans="1:33">
      <c r="A13844" s="7"/>
      <c r="B13844" s="7"/>
      <c r="C13844" s="7"/>
      <c r="D13844" s="7"/>
      <c r="E13844" s="7"/>
      <c r="F13844" s="7"/>
      <c r="G13844" s="7"/>
      <c r="H13844" s="7"/>
      <c r="J13844" s="7"/>
      <c r="K13844" s="7"/>
      <c r="L13844" s="7"/>
      <c r="Q13844" s="7"/>
      <c r="S13844" s="7"/>
      <c r="T13844" s="7"/>
      <c r="Y13844" s="7"/>
      <c r="AA13844" s="7"/>
      <c r="AB13844" s="7"/>
      <c r="AG13844" s="7"/>
    </row>
    <row r="13845" spans="1:33">
      <c r="A13845" s="7"/>
      <c r="B13845" s="7"/>
      <c r="C13845" s="7"/>
      <c r="D13845" s="7"/>
      <c r="E13845" s="7"/>
      <c r="F13845" s="7"/>
      <c r="G13845" s="7"/>
      <c r="H13845" s="7"/>
      <c r="J13845" s="7"/>
      <c r="K13845" s="7"/>
      <c r="L13845" s="7"/>
      <c r="Q13845" s="7"/>
      <c r="S13845" s="7"/>
      <c r="T13845" s="7"/>
      <c r="Y13845" s="7"/>
      <c r="AA13845" s="7"/>
      <c r="AB13845" s="7"/>
      <c r="AG13845" s="7"/>
    </row>
    <row r="13846" spans="1:33">
      <c r="A13846" s="7"/>
      <c r="B13846" s="7"/>
      <c r="C13846" s="7"/>
      <c r="D13846" s="7"/>
      <c r="E13846" s="7"/>
      <c r="F13846" s="7"/>
      <c r="G13846" s="7"/>
      <c r="H13846" s="7"/>
      <c r="J13846" s="7"/>
      <c r="K13846" s="7"/>
      <c r="L13846" s="7"/>
      <c r="Q13846" s="7"/>
      <c r="S13846" s="7"/>
      <c r="T13846" s="7"/>
      <c r="Y13846" s="7"/>
      <c r="AA13846" s="7"/>
      <c r="AB13846" s="7"/>
      <c r="AG13846" s="7"/>
    </row>
    <row r="13847" spans="1:33">
      <c r="A13847" s="7"/>
      <c r="B13847" s="7"/>
      <c r="C13847" s="7"/>
      <c r="D13847" s="7"/>
      <c r="E13847" s="7"/>
      <c r="F13847" s="7"/>
      <c r="G13847" s="7"/>
      <c r="H13847" s="7"/>
      <c r="J13847" s="7"/>
      <c r="K13847" s="7"/>
      <c r="L13847" s="7"/>
      <c r="Q13847" s="7"/>
      <c r="S13847" s="7"/>
      <c r="T13847" s="7"/>
      <c r="Y13847" s="7"/>
      <c r="AA13847" s="7"/>
      <c r="AB13847" s="7"/>
      <c r="AG13847" s="7"/>
    </row>
    <row r="13848" spans="1:33">
      <c r="A13848" s="7"/>
      <c r="B13848" s="7"/>
      <c r="C13848" s="7"/>
      <c r="D13848" s="7"/>
      <c r="E13848" s="7"/>
      <c r="F13848" s="7"/>
      <c r="G13848" s="7"/>
      <c r="H13848" s="7"/>
      <c r="J13848" s="7"/>
      <c r="K13848" s="7"/>
      <c r="L13848" s="7"/>
      <c r="Q13848" s="7"/>
      <c r="S13848" s="7"/>
      <c r="T13848" s="7"/>
      <c r="Y13848" s="7"/>
      <c r="AA13848" s="7"/>
      <c r="AB13848" s="7"/>
      <c r="AG13848" s="7"/>
    </row>
    <row r="13849" spans="1:33">
      <c r="A13849" s="7"/>
      <c r="B13849" s="7"/>
      <c r="C13849" s="7"/>
      <c r="D13849" s="7"/>
      <c r="E13849" s="7"/>
      <c r="F13849" s="7"/>
      <c r="G13849" s="7"/>
      <c r="H13849" s="7"/>
      <c r="J13849" s="7"/>
      <c r="K13849" s="7"/>
      <c r="L13849" s="7"/>
      <c r="Q13849" s="7"/>
      <c r="S13849" s="7"/>
      <c r="T13849" s="7"/>
      <c r="Y13849" s="7"/>
      <c r="AA13849" s="7"/>
      <c r="AB13849" s="7"/>
      <c r="AG13849" s="7"/>
    </row>
    <row r="13850" spans="1:33">
      <c r="A13850" s="7"/>
      <c r="B13850" s="7"/>
      <c r="C13850" s="7"/>
      <c r="D13850" s="7"/>
      <c r="E13850" s="7"/>
      <c r="F13850" s="7"/>
      <c r="G13850" s="7"/>
      <c r="H13850" s="7"/>
      <c r="J13850" s="7"/>
      <c r="K13850" s="7"/>
      <c r="L13850" s="7"/>
      <c r="Q13850" s="7"/>
      <c r="S13850" s="7"/>
      <c r="T13850" s="7"/>
      <c r="Y13850" s="7"/>
      <c r="AA13850" s="7"/>
      <c r="AB13850" s="7"/>
      <c r="AG13850" s="7"/>
    </row>
    <row r="13851" spans="1:33">
      <c r="A13851" s="7"/>
      <c r="B13851" s="7"/>
      <c r="C13851" s="7"/>
      <c r="D13851" s="7"/>
      <c r="E13851" s="7"/>
      <c r="F13851" s="7"/>
      <c r="G13851" s="7"/>
      <c r="H13851" s="7"/>
      <c r="J13851" s="7"/>
      <c r="K13851" s="7"/>
      <c r="L13851" s="7"/>
      <c r="Q13851" s="7"/>
      <c r="S13851" s="7"/>
      <c r="T13851" s="7"/>
      <c r="Y13851" s="7"/>
      <c r="AA13851" s="7"/>
      <c r="AB13851" s="7"/>
      <c r="AG13851" s="7"/>
    </row>
    <row r="13852" spans="1:33">
      <c r="A13852" s="7"/>
      <c r="B13852" s="7"/>
      <c r="C13852" s="7"/>
      <c r="D13852" s="7"/>
      <c r="E13852" s="7"/>
      <c r="F13852" s="7"/>
      <c r="G13852" s="7"/>
      <c r="H13852" s="7"/>
      <c r="J13852" s="7"/>
      <c r="K13852" s="7"/>
      <c r="L13852" s="7"/>
      <c r="Q13852" s="7"/>
      <c r="S13852" s="7"/>
      <c r="T13852" s="7"/>
      <c r="Y13852" s="7"/>
      <c r="AA13852" s="7"/>
      <c r="AB13852" s="7"/>
      <c r="AG13852" s="7"/>
    </row>
    <row r="13853" spans="1:33">
      <c r="A13853" s="7"/>
      <c r="B13853" s="7"/>
      <c r="C13853" s="7"/>
      <c r="D13853" s="7"/>
      <c r="E13853" s="7"/>
      <c r="F13853" s="7"/>
      <c r="G13853" s="7"/>
      <c r="H13853" s="7"/>
      <c r="J13853" s="7"/>
      <c r="K13853" s="7"/>
      <c r="L13853" s="7"/>
      <c r="Q13853" s="7"/>
      <c r="S13853" s="7"/>
      <c r="T13853" s="7"/>
      <c r="Y13853" s="7"/>
      <c r="AA13853" s="7"/>
      <c r="AB13853" s="7"/>
      <c r="AG13853" s="7"/>
    </row>
    <row r="13854" spans="1:33">
      <c r="A13854" s="7"/>
      <c r="B13854" s="7"/>
      <c r="C13854" s="7"/>
      <c r="D13854" s="7"/>
      <c r="E13854" s="7"/>
      <c r="F13854" s="7"/>
      <c r="G13854" s="7"/>
      <c r="H13854" s="7"/>
      <c r="J13854" s="7"/>
      <c r="K13854" s="7"/>
      <c r="L13854" s="7"/>
      <c r="Q13854" s="7"/>
      <c r="S13854" s="7"/>
      <c r="T13854" s="7"/>
      <c r="Y13854" s="7"/>
      <c r="AA13854" s="7"/>
      <c r="AB13854" s="7"/>
      <c r="AG13854" s="7"/>
    </row>
    <row r="13855" spans="1:33">
      <c r="A13855" s="7"/>
      <c r="B13855" s="7"/>
      <c r="C13855" s="7"/>
      <c r="D13855" s="7"/>
      <c r="E13855" s="7"/>
      <c r="F13855" s="7"/>
      <c r="G13855" s="7"/>
      <c r="H13855" s="7"/>
      <c r="J13855" s="7"/>
      <c r="K13855" s="7"/>
      <c r="L13855" s="7"/>
      <c r="Q13855" s="7"/>
      <c r="S13855" s="7"/>
      <c r="T13855" s="7"/>
      <c r="Y13855" s="7"/>
      <c r="AA13855" s="7"/>
      <c r="AB13855" s="7"/>
      <c r="AG13855" s="7"/>
    </row>
    <row r="13856" spans="1:33">
      <c r="A13856" s="7"/>
      <c r="B13856" s="7"/>
      <c r="C13856" s="7"/>
      <c r="D13856" s="7"/>
      <c r="E13856" s="7"/>
      <c r="F13856" s="7"/>
      <c r="G13856" s="7"/>
      <c r="H13856" s="7"/>
      <c r="J13856" s="7"/>
      <c r="K13856" s="7"/>
      <c r="L13856" s="7"/>
      <c r="Q13856" s="7"/>
      <c r="S13856" s="7"/>
      <c r="T13856" s="7"/>
      <c r="Y13856" s="7"/>
      <c r="AA13856" s="7"/>
      <c r="AB13856" s="7"/>
      <c r="AG13856" s="7"/>
    </row>
    <row r="13857" spans="1:33">
      <c r="A13857" s="7"/>
      <c r="B13857" s="7"/>
      <c r="C13857" s="7"/>
      <c r="D13857" s="7"/>
      <c r="E13857" s="7"/>
      <c r="F13857" s="7"/>
      <c r="G13857" s="7"/>
      <c r="H13857" s="7"/>
      <c r="J13857" s="7"/>
      <c r="K13857" s="7"/>
      <c r="L13857" s="7"/>
      <c r="Q13857" s="7"/>
      <c r="S13857" s="7"/>
      <c r="T13857" s="7"/>
      <c r="Y13857" s="7"/>
      <c r="AA13857" s="7"/>
      <c r="AB13857" s="7"/>
      <c r="AG13857" s="7"/>
    </row>
    <row r="13858" spans="1:33">
      <c r="A13858" s="7"/>
      <c r="B13858" s="7"/>
      <c r="C13858" s="7"/>
      <c r="D13858" s="7"/>
      <c r="E13858" s="7"/>
      <c r="F13858" s="7"/>
      <c r="G13858" s="7"/>
      <c r="H13858" s="7"/>
      <c r="J13858" s="7"/>
      <c r="K13858" s="7"/>
      <c r="L13858" s="7"/>
      <c r="Q13858" s="7"/>
      <c r="S13858" s="7"/>
      <c r="T13858" s="7"/>
      <c r="Y13858" s="7"/>
      <c r="AA13858" s="7"/>
      <c r="AB13858" s="7"/>
      <c r="AG13858" s="7"/>
    </row>
    <row r="13859" spans="1:33">
      <c r="A13859" s="7"/>
      <c r="B13859" s="7"/>
      <c r="C13859" s="7"/>
      <c r="D13859" s="7"/>
      <c r="E13859" s="7"/>
      <c r="F13859" s="7"/>
      <c r="G13859" s="7"/>
      <c r="H13859" s="7"/>
      <c r="J13859" s="7"/>
      <c r="K13859" s="7"/>
      <c r="L13859" s="7"/>
      <c r="Q13859" s="7"/>
      <c r="S13859" s="7"/>
      <c r="T13859" s="7"/>
      <c r="Y13859" s="7"/>
      <c r="AA13859" s="7"/>
      <c r="AB13859" s="7"/>
      <c r="AG13859" s="7"/>
    </row>
    <row r="13860" spans="1:33">
      <c r="A13860" s="7"/>
      <c r="B13860" s="7"/>
      <c r="C13860" s="7"/>
      <c r="D13860" s="7"/>
      <c r="E13860" s="7"/>
      <c r="F13860" s="7"/>
      <c r="G13860" s="7"/>
      <c r="H13860" s="7"/>
      <c r="J13860" s="7"/>
      <c r="K13860" s="7"/>
      <c r="L13860" s="7"/>
      <c r="Q13860" s="7"/>
      <c r="S13860" s="7"/>
      <c r="T13860" s="7"/>
      <c r="Y13860" s="7"/>
      <c r="AA13860" s="7"/>
      <c r="AB13860" s="7"/>
      <c r="AG13860" s="7"/>
    </row>
    <row r="13861" spans="1:33">
      <c r="A13861" s="7"/>
      <c r="B13861" s="7"/>
      <c r="C13861" s="7"/>
      <c r="D13861" s="7"/>
      <c r="E13861" s="7"/>
      <c r="F13861" s="7"/>
      <c r="G13861" s="7"/>
      <c r="H13861" s="7"/>
      <c r="J13861" s="7"/>
      <c r="K13861" s="7"/>
      <c r="L13861" s="7"/>
      <c r="Q13861" s="7"/>
      <c r="S13861" s="7"/>
      <c r="T13861" s="7"/>
      <c r="Y13861" s="7"/>
      <c r="AA13861" s="7"/>
      <c r="AB13861" s="7"/>
      <c r="AG13861" s="7"/>
    </row>
    <row r="13862" spans="1:33">
      <c r="A13862" s="7"/>
      <c r="B13862" s="7"/>
      <c r="C13862" s="7"/>
      <c r="D13862" s="7"/>
      <c r="E13862" s="7"/>
      <c r="F13862" s="7"/>
      <c r="G13862" s="7"/>
      <c r="H13862" s="7"/>
      <c r="J13862" s="7"/>
      <c r="K13862" s="7"/>
      <c r="L13862" s="7"/>
      <c r="Q13862" s="7"/>
      <c r="S13862" s="7"/>
      <c r="T13862" s="7"/>
      <c r="Y13862" s="7"/>
      <c r="AA13862" s="7"/>
      <c r="AB13862" s="7"/>
      <c r="AG13862" s="7"/>
    </row>
    <row r="13863" spans="1:33">
      <c r="A13863" s="7"/>
      <c r="B13863" s="7"/>
      <c r="C13863" s="7"/>
      <c r="D13863" s="7"/>
      <c r="E13863" s="7"/>
      <c r="F13863" s="7"/>
      <c r="G13863" s="7"/>
      <c r="H13863" s="7"/>
      <c r="J13863" s="7"/>
      <c r="K13863" s="7"/>
      <c r="L13863" s="7"/>
      <c r="Q13863" s="7"/>
      <c r="S13863" s="7"/>
      <c r="T13863" s="7"/>
      <c r="Y13863" s="7"/>
      <c r="AA13863" s="7"/>
      <c r="AB13863" s="7"/>
      <c r="AG13863" s="7"/>
    </row>
    <row r="13864" spans="1:33">
      <c r="A13864" s="7"/>
      <c r="B13864" s="7"/>
      <c r="C13864" s="7"/>
      <c r="D13864" s="7"/>
      <c r="E13864" s="7"/>
      <c r="F13864" s="7"/>
      <c r="G13864" s="7"/>
      <c r="H13864" s="7"/>
      <c r="J13864" s="7"/>
      <c r="K13864" s="7"/>
      <c r="L13864" s="7"/>
      <c r="Q13864" s="7"/>
      <c r="S13864" s="7"/>
      <c r="T13864" s="7"/>
      <c r="Y13864" s="7"/>
      <c r="AA13864" s="7"/>
      <c r="AB13864" s="7"/>
      <c r="AG13864" s="7"/>
    </row>
    <row r="13865" spans="1:33">
      <c r="A13865" s="7"/>
      <c r="B13865" s="7"/>
      <c r="C13865" s="7"/>
      <c r="D13865" s="7"/>
      <c r="E13865" s="7"/>
      <c r="F13865" s="7"/>
      <c r="G13865" s="7"/>
      <c r="H13865" s="7"/>
      <c r="J13865" s="7"/>
      <c r="K13865" s="7"/>
      <c r="L13865" s="7"/>
      <c r="Q13865" s="7"/>
      <c r="S13865" s="7"/>
      <c r="T13865" s="7"/>
      <c r="Y13865" s="7"/>
      <c r="AA13865" s="7"/>
      <c r="AB13865" s="7"/>
      <c r="AG13865" s="7"/>
    </row>
    <row r="13866" spans="1:33">
      <c r="A13866" s="7"/>
      <c r="B13866" s="7"/>
      <c r="C13866" s="7"/>
      <c r="D13866" s="7"/>
      <c r="E13866" s="7"/>
      <c r="F13866" s="7"/>
      <c r="G13866" s="7"/>
      <c r="H13866" s="7"/>
      <c r="J13866" s="7"/>
      <c r="K13866" s="7"/>
      <c r="L13866" s="7"/>
      <c r="Q13866" s="7"/>
      <c r="S13866" s="7"/>
      <c r="T13866" s="7"/>
      <c r="Y13866" s="7"/>
      <c r="AA13866" s="7"/>
      <c r="AB13866" s="7"/>
      <c r="AG13866" s="7"/>
    </row>
    <row r="13867" spans="1:33">
      <c r="A13867" s="7"/>
      <c r="B13867" s="7"/>
      <c r="C13867" s="7"/>
      <c r="D13867" s="7"/>
      <c r="E13867" s="7"/>
      <c r="F13867" s="7"/>
      <c r="G13867" s="7"/>
      <c r="H13867" s="7"/>
      <c r="J13867" s="7"/>
      <c r="K13867" s="7"/>
      <c r="L13867" s="7"/>
      <c r="Q13867" s="7"/>
      <c r="S13867" s="7"/>
      <c r="T13867" s="7"/>
      <c r="Y13867" s="7"/>
      <c r="AA13867" s="7"/>
      <c r="AB13867" s="7"/>
      <c r="AG13867" s="7"/>
    </row>
    <row r="13868" spans="1:33">
      <c r="A13868" s="7"/>
      <c r="B13868" s="7"/>
      <c r="C13868" s="7"/>
      <c r="D13868" s="7"/>
      <c r="E13868" s="7"/>
      <c r="F13868" s="7"/>
      <c r="G13868" s="7"/>
      <c r="H13868" s="7"/>
      <c r="J13868" s="7"/>
      <c r="K13868" s="7"/>
      <c r="L13868" s="7"/>
      <c r="Q13868" s="7"/>
      <c r="S13868" s="7"/>
      <c r="T13868" s="7"/>
      <c r="Y13868" s="7"/>
      <c r="AA13868" s="7"/>
      <c r="AB13868" s="7"/>
      <c r="AG13868" s="7"/>
    </row>
    <row r="13869" spans="1:33">
      <c r="A13869" s="7"/>
      <c r="B13869" s="7"/>
      <c r="C13869" s="7"/>
      <c r="D13869" s="7"/>
      <c r="E13869" s="7"/>
      <c r="F13869" s="7"/>
      <c r="G13869" s="7"/>
      <c r="H13869" s="7"/>
      <c r="J13869" s="7"/>
      <c r="K13869" s="7"/>
      <c r="L13869" s="7"/>
      <c r="Q13869" s="7"/>
      <c r="S13869" s="7"/>
      <c r="T13869" s="7"/>
      <c r="Y13869" s="7"/>
      <c r="AA13869" s="7"/>
      <c r="AB13869" s="7"/>
      <c r="AG13869" s="7"/>
    </row>
    <row r="13870" spans="1:33">
      <c r="A13870" s="7"/>
      <c r="B13870" s="7"/>
      <c r="C13870" s="7"/>
      <c r="D13870" s="7"/>
      <c r="E13870" s="7"/>
      <c r="F13870" s="7"/>
      <c r="G13870" s="7"/>
      <c r="H13870" s="7"/>
      <c r="J13870" s="7"/>
      <c r="K13870" s="7"/>
      <c r="L13870" s="7"/>
      <c r="Q13870" s="7"/>
      <c r="S13870" s="7"/>
      <c r="T13870" s="7"/>
      <c r="Y13870" s="7"/>
      <c r="AA13870" s="7"/>
      <c r="AB13870" s="7"/>
      <c r="AG13870" s="7"/>
    </row>
    <row r="13871" spans="1:33">
      <c r="A13871" s="7"/>
      <c r="B13871" s="7"/>
      <c r="C13871" s="7"/>
      <c r="D13871" s="7"/>
      <c r="E13871" s="7"/>
      <c r="F13871" s="7"/>
      <c r="G13871" s="7"/>
      <c r="H13871" s="7"/>
      <c r="J13871" s="7"/>
      <c r="K13871" s="7"/>
      <c r="L13871" s="7"/>
      <c r="Q13871" s="7"/>
      <c r="S13871" s="7"/>
      <c r="T13871" s="7"/>
      <c r="Y13871" s="7"/>
      <c r="AA13871" s="7"/>
      <c r="AB13871" s="7"/>
      <c r="AG13871" s="7"/>
    </row>
    <row r="13872" spans="1:33">
      <c r="A13872" s="7"/>
      <c r="B13872" s="7"/>
      <c r="C13872" s="7"/>
      <c r="D13872" s="7"/>
      <c r="E13872" s="7"/>
      <c r="F13872" s="7"/>
      <c r="G13872" s="7"/>
      <c r="H13872" s="7"/>
      <c r="J13872" s="7"/>
      <c r="K13872" s="7"/>
      <c r="L13872" s="7"/>
      <c r="Q13872" s="7"/>
      <c r="S13872" s="7"/>
      <c r="T13872" s="7"/>
      <c r="Y13872" s="7"/>
      <c r="AA13872" s="7"/>
      <c r="AB13872" s="7"/>
      <c r="AG13872" s="7"/>
    </row>
    <row r="13873" spans="1:33">
      <c r="A13873" s="7"/>
      <c r="B13873" s="7"/>
      <c r="C13873" s="7"/>
      <c r="D13873" s="7"/>
      <c r="E13873" s="7"/>
      <c r="F13873" s="7"/>
      <c r="G13873" s="7"/>
      <c r="H13873" s="7"/>
      <c r="J13873" s="7"/>
      <c r="K13873" s="7"/>
      <c r="L13873" s="7"/>
      <c r="Q13873" s="7"/>
      <c r="S13873" s="7"/>
      <c r="T13873" s="7"/>
      <c r="Y13873" s="7"/>
      <c r="AA13873" s="7"/>
      <c r="AB13873" s="7"/>
      <c r="AG13873" s="7"/>
    </row>
    <row r="13874" spans="1:33">
      <c r="A13874" s="7"/>
      <c r="B13874" s="7"/>
      <c r="C13874" s="7"/>
      <c r="D13874" s="7"/>
      <c r="E13874" s="7"/>
      <c r="F13874" s="7"/>
      <c r="G13874" s="7"/>
      <c r="H13874" s="7"/>
      <c r="J13874" s="7"/>
      <c r="K13874" s="7"/>
      <c r="L13874" s="7"/>
      <c r="Q13874" s="7"/>
      <c r="S13874" s="7"/>
      <c r="T13874" s="7"/>
      <c r="Y13874" s="7"/>
      <c r="AA13874" s="7"/>
      <c r="AB13874" s="7"/>
      <c r="AG13874" s="7"/>
    </row>
    <row r="13875" spans="1:33">
      <c r="A13875" s="7"/>
      <c r="B13875" s="7"/>
      <c r="C13875" s="7"/>
      <c r="D13875" s="7"/>
      <c r="E13875" s="7"/>
      <c r="F13875" s="7"/>
      <c r="G13875" s="7"/>
      <c r="H13875" s="7"/>
      <c r="J13875" s="7"/>
      <c r="K13875" s="7"/>
      <c r="L13875" s="7"/>
      <c r="Q13875" s="7"/>
      <c r="S13875" s="7"/>
      <c r="T13875" s="7"/>
      <c r="Y13875" s="7"/>
      <c r="AA13875" s="7"/>
      <c r="AB13875" s="7"/>
      <c r="AG13875" s="7"/>
    </row>
    <row r="13876" spans="1:33">
      <c r="A13876" s="7"/>
      <c r="B13876" s="7"/>
      <c r="C13876" s="7"/>
      <c r="D13876" s="7"/>
      <c r="E13876" s="7"/>
      <c r="F13876" s="7"/>
      <c r="G13876" s="7"/>
      <c r="H13876" s="7"/>
      <c r="J13876" s="7"/>
      <c r="K13876" s="7"/>
      <c r="L13876" s="7"/>
      <c r="Q13876" s="7"/>
      <c r="S13876" s="7"/>
      <c r="T13876" s="7"/>
      <c r="Y13876" s="7"/>
      <c r="AA13876" s="7"/>
      <c r="AB13876" s="7"/>
      <c r="AG13876" s="7"/>
    </row>
    <row r="13877" spans="1:33">
      <c r="A13877" s="7"/>
      <c r="B13877" s="7"/>
      <c r="C13877" s="7"/>
      <c r="D13877" s="7"/>
      <c r="E13877" s="7"/>
      <c r="F13877" s="7"/>
      <c r="G13877" s="7"/>
      <c r="H13877" s="7"/>
      <c r="J13877" s="7"/>
      <c r="K13877" s="7"/>
      <c r="L13877" s="7"/>
      <c r="Q13877" s="7"/>
      <c r="S13877" s="7"/>
      <c r="T13877" s="7"/>
      <c r="Y13877" s="7"/>
      <c r="AA13877" s="7"/>
      <c r="AB13877" s="7"/>
      <c r="AG13877" s="7"/>
    </row>
    <row r="13878" spans="1:33">
      <c r="A13878" s="7"/>
      <c r="B13878" s="7"/>
      <c r="C13878" s="7"/>
      <c r="D13878" s="7"/>
      <c r="E13878" s="7"/>
      <c r="F13878" s="7"/>
      <c r="G13878" s="7"/>
      <c r="H13878" s="7"/>
      <c r="J13878" s="7"/>
      <c r="K13878" s="7"/>
      <c r="L13878" s="7"/>
      <c r="Q13878" s="7"/>
      <c r="S13878" s="7"/>
      <c r="T13878" s="7"/>
      <c r="Y13878" s="7"/>
      <c r="AA13878" s="7"/>
      <c r="AB13878" s="7"/>
      <c r="AG13878" s="7"/>
    </row>
    <row r="13879" spans="1:33">
      <c r="A13879" s="7"/>
      <c r="B13879" s="7"/>
      <c r="C13879" s="7"/>
      <c r="D13879" s="7"/>
      <c r="E13879" s="7"/>
      <c r="F13879" s="7"/>
      <c r="G13879" s="7"/>
      <c r="H13879" s="7"/>
      <c r="J13879" s="7"/>
      <c r="K13879" s="7"/>
      <c r="L13879" s="7"/>
      <c r="Q13879" s="7"/>
      <c r="S13879" s="7"/>
      <c r="T13879" s="7"/>
      <c r="Y13879" s="7"/>
      <c r="AA13879" s="7"/>
      <c r="AB13879" s="7"/>
      <c r="AG13879" s="7"/>
    </row>
    <row r="13880" spans="1:33">
      <c r="A13880" s="7"/>
      <c r="B13880" s="7"/>
      <c r="C13880" s="7"/>
      <c r="D13880" s="7"/>
      <c r="E13880" s="7"/>
      <c r="F13880" s="7"/>
      <c r="G13880" s="7"/>
      <c r="H13880" s="7"/>
      <c r="J13880" s="7"/>
      <c r="K13880" s="7"/>
      <c r="L13880" s="7"/>
      <c r="Q13880" s="7"/>
      <c r="S13880" s="7"/>
      <c r="T13880" s="7"/>
      <c r="Y13880" s="7"/>
      <c r="AA13880" s="7"/>
      <c r="AB13880" s="7"/>
      <c r="AG13880" s="7"/>
    </row>
    <row r="13881" spans="1:33">
      <c r="A13881" s="7"/>
      <c r="B13881" s="7"/>
      <c r="C13881" s="7"/>
      <c r="D13881" s="7"/>
      <c r="E13881" s="7"/>
      <c r="F13881" s="7"/>
      <c r="G13881" s="7"/>
      <c r="H13881" s="7"/>
      <c r="J13881" s="7"/>
      <c r="K13881" s="7"/>
      <c r="L13881" s="7"/>
      <c r="Q13881" s="7"/>
      <c r="S13881" s="7"/>
      <c r="T13881" s="7"/>
      <c r="Y13881" s="7"/>
      <c r="AA13881" s="7"/>
      <c r="AB13881" s="7"/>
      <c r="AG13881" s="7"/>
    </row>
    <row r="13882" spans="1:33">
      <c r="A13882" s="7"/>
      <c r="B13882" s="7"/>
      <c r="C13882" s="7"/>
      <c r="D13882" s="7"/>
      <c r="E13882" s="7"/>
      <c r="F13882" s="7"/>
      <c r="G13882" s="7"/>
      <c r="H13882" s="7"/>
      <c r="J13882" s="7"/>
      <c r="K13882" s="7"/>
      <c r="L13882" s="7"/>
      <c r="Q13882" s="7"/>
      <c r="S13882" s="7"/>
      <c r="T13882" s="7"/>
      <c r="Y13882" s="7"/>
      <c r="AA13882" s="7"/>
      <c r="AB13882" s="7"/>
      <c r="AG13882" s="7"/>
    </row>
    <row r="13883" spans="1:33">
      <c r="A13883" s="7"/>
      <c r="B13883" s="7"/>
      <c r="C13883" s="7"/>
      <c r="D13883" s="7"/>
      <c r="E13883" s="7"/>
      <c r="F13883" s="7"/>
      <c r="G13883" s="7"/>
      <c r="H13883" s="7"/>
      <c r="J13883" s="7"/>
      <c r="K13883" s="7"/>
      <c r="L13883" s="7"/>
      <c r="Q13883" s="7"/>
      <c r="S13883" s="7"/>
      <c r="T13883" s="7"/>
      <c r="Y13883" s="7"/>
      <c r="AA13883" s="7"/>
      <c r="AB13883" s="7"/>
      <c r="AG13883" s="7"/>
    </row>
    <row r="13884" spans="1:33">
      <c r="A13884" s="7"/>
      <c r="B13884" s="7"/>
      <c r="C13884" s="7"/>
      <c r="D13884" s="7"/>
      <c r="E13884" s="7"/>
      <c r="F13884" s="7"/>
      <c r="G13884" s="7"/>
      <c r="H13884" s="7"/>
      <c r="J13884" s="7"/>
      <c r="K13884" s="7"/>
      <c r="L13884" s="7"/>
      <c r="Q13884" s="7"/>
      <c r="S13884" s="7"/>
      <c r="T13884" s="7"/>
      <c r="Y13884" s="7"/>
      <c r="AA13884" s="7"/>
      <c r="AB13884" s="7"/>
      <c r="AG13884" s="7"/>
    </row>
    <row r="13885" spans="1:33">
      <c r="A13885" s="7"/>
      <c r="B13885" s="7"/>
      <c r="C13885" s="7"/>
      <c r="D13885" s="7"/>
      <c r="E13885" s="7"/>
      <c r="F13885" s="7"/>
      <c r="G13885" s="7"/>
      <c r="H13885" s="7"/>
      <c r="J13885" s="7"/>
      <c r="K13885" s="7"/>
      <c r="L13885" s="7"/>
      <c r="Q13885" s="7"/>
      <c r="S13885" s="7"/>
      <c r="T13885" s="7"/>
      <c r="Y13885" s="7"/>
      <c r="AA13885" s="7"/>
      <c r="AB13885" s="7"/>
      <c r="AG13885" s="7"/>
    </row>
    <row r="13886" spans="1:33">
      <c r="A13886" s="7"/>
      <c r="B13886" s="7"/>
      <c r="C13886" s="7"/>
      <c r="D13886" s="7"/>
      <c r="E13886" s="7"/>
      <c r="F13886" s="7"/>
      <c r="G13886" s="7"/>
      <c r="H13886" s="7"/>
      <c r="J13886" s="7"/>
      <c r="K13886" s="7"/>
      <c r="L13886" s="7"/>
      <c r="Q13886" s="7"/>
      <c r="S13886" s="7"/>
      <c r="T13886" s="7"/>
      <c r="Y13886" s="7"/>
      <c r="AA13886" s="7"/>
      <c r="AB13886" s="7"/>
      <c r="AG13886" s="7"/>
    </row>
    <row r="13887" spans="1:33">
      <c r="A13887" s="7"/>
      <c r="B13887" s="7"/>
      <c r="C13887" s="7"/>
      <c r="D13887" s="7"/>
      <c r="E13887" s="7"/>
      <c r="F13887" s="7"/>
      <c r="G13887" s="7"/>
      <c r="H13887" s="7"/>
      <c r="J13887" s="7"/>
      <c r="K13887" s="7"/>
      <c r="L13887" s="7"/>
      <c r="Q13887" s="7"/>
      <c r="S13887" s="7"/>
      <c r="T13887" s="7"/>
      <c r="Y13887" s="7"/>
      <c r="AA13887" s="7"/>
      <c r="AB13887" s="7"/>
      <c r="AG13887" s="7"/>
    </row>
    <row r="13888" spans="1:33">
      <c r="A13888" s="7"/>
      <c r="B13888" s="7"/>
      <c r="C13888" s="7"/>
      <c r="D13888" s="7"/>
      <c r="E13888" s="7"/>
      <c r="F13888" s="7"/>
      <c r="G13888" s="7"/>
      <c r="H13888" s="7"/>
      <c r="J13888" s="7"/>
      <c r="K13888" s="7"/>
      <c r="L13888" s="7"/>
      <c r="Q13888" s="7"/>
      <c r="S13888" s="7"/>
      <c r="T13888" s="7"/>
      <c r="Y13888" s="7"/>
      <c r="AA13888" s="7"/>
      <c r="AB13888" s="7"/>
      <c r="AG13888" s="7"/>
    </row>
    <row r="13889" spans="1:33">
      <c r="A13889" s="7"/>
      <c r="B13889" s="7"/>
      <c r="C13889" s="7"/>
      <c r="D13889" s="7"/>
      <c r="E13889" s="7"/>
      <c r="F13889" s="7"/>
      <c r="G13889" s="7"/>
      <c r="H13889" s="7"/>
      <c r="J13889" s="7"/>
      <c r="K13889" s="7"/>
      <c r="L13889" s="7"/>
      <c r="Q13889" s="7"/>
      <c r="S13889" s="7"/>
      <c r="T13889" s="7"/>
      <c r="Y13889" s="7"/>
      <c r="AA13889" s="7"/>
      <c r="AB13889" s="7"/>
      <c r="AG13889" s="7"/>
    </row>
    <row r="13890" spans="1:33">
      <c r="A13890" s="7"/>
      <c r="B13890" s="7"/>
      <c r="C13890" s="7"/>
      <c r="D13890" s="7"/>
      <c r="E13890" s="7"/>
      <c r="F13890" s="7"/>
      <c r="G13890" s="7"/>
      <c r="H13890" s="7"/>
      <c r="J13890" s="7"/>
      <c r="K13890" s="7"/>
      <c r="L13890" s="7"/>
      <c r="Q13890" s="7"/>
      <c r="S13890" s="7"/>
      <c r="T13890" s="7"/>
      <c r="Y13890" s="7"/>
      <c r="AA13890" s="7"/>
      <c r="AB13890" s="7"/>
      <c r="AG13890" s="7"/>
    </row>
    <row r="13891" spans="1:33">
      <c r="A13891" s="7"/>
      <c r="B13891" s="7"/>
      <c r="C13891" s="7"/>
      <c r="D13891" s="7"/>
      <c r="E13891" s="7"/>
      <c r="F13891" s="7"/>
      <c r="G13891" s="7"/>
      <c r="H13891" s="7"/>
      <c r="J13891" s="7"/>
      <c r="K13891" s="7"/>
      <c r="L13891" s="7"/>
      <c r="Q13891" s="7"/>
      <c r="S13891" s="7"/>
      <c r="T13891" s="7"/>
      <c r="Y13891" s="7"/>
      <c r="AA13891" s="7"/>
      <c r="AB13891" s="7"/>
      <c r="AG13891" s="7"/>
    </row>
    <row r="13892" spans="1:33">
      <c r="A13892" s="7"/>
      <c r="B13892" s="7"/>
      <c r="C13892" s="7"/>
      <c r="D13892" s="7"/>
      <c r="E13892" s="7"/>
      <c r="F13892" s="7"/>
      <c r="G13892" s="7"/>
      <c r="H13892" s="7"/>
      <c r="J13892" s="7"/>
      <c r="K13892" s="7"/>
      <c r="L13892" s="7"/>
      <c r="Q13892" s="7"/>
      <c r="S13892" s="7"/>
      <c r="T13892" s="7"/>
      <c r="Y13892" s="7"/>
      <c r="AA13892" s="7"/>
      <c r="AB13892" s="7"/>
      <c r="AG13892" s="7"/>
    </row>
    <row r="13893" spans="1:33">
      <c r="A13893" s="7"/>
      <c r="B13893" s="7"/>
      <c r="C13893" s="7"/>
      <c r="D13893" s="7"/>
      <c r="E13893" s="7"/>
      <c r="F13893" s="7"/>
      <c r="G13893" s="7"/>
      <c r="H13893" s="7"/>
      <c r="J13893" s="7"/>
      <c r="K13893" s="7"/>
      <c r="L13893" s="7"/>
      <c r="Q13893" s="7"/>
      <c r="S13893" s="7"/>
      <c r="T13893" s="7"/>
      <c r="Y13893" s="7"/>
      <c r="AA13893" s="7"/>
      <c r="AB13893" s="7"/>
      <c r="AG13893" s="7"/>
    </row>
    <row r="13894" spans="1:33">
      <c r="A13894" s="7"/>
      <c r="B13894" s="7"/>
      <c r="C13894" s="7"/>
      <c r="D13894" s="7"/>
      <c r="E13894" s="7"/>
      <c r="F13894" s="7"/>
      <c r="G13894" s="7"/>
      <c r="H13894" s="7"/>
      <c r="J13894" s="7"/>
      <c r="K13894" s="7"/>
      <c r="L13894" s="7"/>
      <c r="Q13894" s="7"/>
      <c r="S13894" s="7"/>
      <c r="T13894" s="7"/>
      <c r="Y13894" s="7"/>
      <c r="AA13894" s="7"/>
      <c r="AB13894" s="7"/>
      <c r="AG13894" s="7"/>
    </row>
    <row r="13895" spans="1:33">
      <c r="A13895" s="7"/>
      <c r="B13895" s="7"/>
      <c r="C13895" s="7"/>
      <c r="D13895" s="7"/>
      <c r="E13895" s="7"/>
      <c r="F13895" s="7"/>
      <c r="G13895" s="7"/>
      <c r="H13895" s="7"/>
      <c r="J13895" s="7"/>
      <c r="K13895" s="7"/>
      <c r="L13895" s="7"/>
      <c r="Q13895" s="7"/>
      <c r="S13895" s="7"/>
      <c r="T13895" s="7"/>
      <c r="Y13895" s="7"/>
      <c r="AA13895" s="7"/>
      <c r="AB13895" s="7"/>
      <c r="AG13895" s="7"/>
    </row>
    <row r="13896" spans="1:33">
      <c r="A13896" s="7"/>
      <c r="B13896" s="7"/>
      <c r="C13896" s="7"/>
      <c r="D13896" s="7"/>
      <c r="E13896" s="7"/>
      <c r="F13896" s="7"/>
      <c r="G13896" s="7"/>
      <c r="H13896" s="7"/>
      <c r="J13896" s="7"/>
      <c r="K13896" s="7"/>
      <c r="L13896" s="7"/>
      <c r="Q13896" s="7"/>
      <c r="S13896" s="7"/>
      <c r="T13896" s="7"/>
      <c r="Y13896" s="7"/>
      <c r="AA13896" s="7"/>
      <c r="AB13896" s="7"/>
      <c r="AG13896" s="7"/>
    </row>
    <row r="13897" spans="1:33">
      <c r="A13897" s="7"/>
      <c r="B13897" s="7"/>
      <c r="C13897" s="7"/>
      <c r="D13897" s="7"/>
      <c r="E13897" s="7"/>
      <c r="F13897" s="7"/>
      <c r="G13897" s="7"/>
      <c r="H13897" s="7"/>
      <c r="J13897" s="7"/>
      <c r="K13897" s="7"/>
      <c r="L13897" s="7"/>
      <c r="Q13897" s="7"/>
      <c r="S13897" s="7"/>
      <c r="T13897" s="7"/>
      <c r="Y13897" s="7"/>
      <c r="AA13897" s="7"/>
      <c r="AB13897" s="7"/>
      <c r="AG13897" s="7"/>
    </row>
    <row r="13898" spans="1:33">
      <c r="A13898" s="7"/>
      <c r="B13898" s="7"/>
      <c r="C13898" s="7"/>
      <c r="D13898" s="7"/>
      <c r="E13898" s="7"/>
      <c r="F13898" s="7"/>
      <c r="G13898" s="7"/>
      <c r="H13898" s="7"/>
      <c r="J13898" s="7"/>
      <c r="K13898" s="7"/>
      <c r="L13898" s="7"/>
      <c r="Q13898" s="7"/>
      <c r="S13898" s="7"/>
      <c r="T13898" s="7"/>
      <c r="Y13898" s="7"/>
      <c r="AA13898" s="7"/>
      <c r="AB13898" s="7"/>
      <c r="AG13898" s="7"/>
    </row>
    <row r="13899" spans="1:33">
      <c r="A13899" s="7"/>
      <c r="B13899" s="7"/>
      <c r="C13899" s="7"/>
      <c r="D13899" s="7"/>
      <c r="E13899" s="7"/>
      <c r="F13899" s="7"/>
      <c r="G13899" s="7"/>
      <c r="H13899" s="7"/>
      <c r="J13899" s="7"/>
      <c r="K13899" s="7"/>
      <c r="L13899" s="7"/>
      <c r="Q13899" s="7"/>
      <c r="S13899" s="7"/>
      <c r="T13899" s="7"/>
      <c r="Y13899" s="7"/>
      <c r="AA13899" s="7"/>
      <c r="AB13899" s="7"/>
      <c r="AG13899" s="7"/>
    </row>
    <row r="13900" spans="1:33">
      <c r="A13900" s="7"/>
      <c r="B13900" s="7"/>
      <c r="C13900" s="7"/>
      <c r="D13900" s="7"/>
      <c r="E13900" s="7"/>
      <c r="F13900" s="7"/>
      <c r="G13900" s="7"/>
      <c r="H13900" s="7"/>
      <c r="J13900" s="7"/>
      <c r="K13900" s="7"/>
      <c r="L13900" s="7"/>
      <c r="Q13900" s="7"/>
      <c r="S13900" s="7"/>
      <c r="T13900" s="7"/>
      <c r="Y13900" s="7"/>
      <c r="AA13900" s="7"/>
      <c r="AB13900" s="7"/>
      <c r="AG13900" s="7"/>
    </row>
    <row r="13901" spans="1:33">
      <c r="A13901" s="7"/>
      <c r="B13901" s="7"/>
      <c r="C13901" s="7"/>
      <c r="D13901" s="7"/>
      <c r="E13901" s="7"/>
      <c r="F13901" s="7"/>
      <c r="G13901" s="7"/>
      <c r="H13901" s="7"/>
      <c r="J13901" s="7"/>
      <c r="K13901" s="7"/>
      <c r="L13901" s="7"/>
      <c r="Q13901" s="7"/>
      <c r="S13901" s="7"/>
      <c r="T13901" s="7"/>
      <c r="Y13901" s="7"/>
      <c r="AA13901" s="7"/>
      <c r="AB13901" s="7"/>
      <c r="AG13901" s="7"/>
    </row>
    <row r="13902" spans="1:33">
      <c r="A13902" s="7"/>
      <c r="B13902" s="7"/>
      <c r="C13902" s="7"/>
      <c r="D13902" s="7"/>
      <c r="E13902" s="7"/>
      <c r="F13902" s="7"/>
      <c r="G13902" s="7"/>
      <c r="H13902" s="7"/>
      <c r="J13902" s="7"/>
      <c r="K13902" s="7"/>
      <c r="L13902" s="7"/>
      <c r="Q13902" s="7"/>
      <c r="S13902" s="7"/>
      <c r="T13902" s="7"/>
      <c r="Y13902" s="7"/>
      <c r="AA13902" s="7"/>
      <c r="AB13902" s="7"/>
      <c r="AG13902" s="7"/>
    </row>
    <row r="13903" spans="1:33">
      <c r="A13903" s="7"/>
      <c r="B13903" s="7"/>
      <c r="C13903" s="7"/>
      <c r="D13903" s="7"/>
      <c r="E13903" s="7"/>
      <c r="F13903" s="7"/>
      <c r="G13903" s="7"/>
      <c r="H13903" s="7"/>
      <c r="J13903" s="7"/>
      <c r="K13903" s="7"/>
      <c r="L13903" s="7"/>
      <c r="Q13903" s="7"/>
      <c r="S13903" s="7"/>
      <c r="T13903" s="7"/>
      <c r="Y13903" s="7"/>
      <c r="AA13903" s="7"/>
      <c r="AB13903" s="7"/>
      <c r="AG13903" s="7"/>
    </row>
    <row r="13904" spans="1:33">
      <c r="A13904" s="7"/>
      <c r="B13904" s="7"/>
      <c r="C13904" s="7"/>
      <c r="D13904" s="7"/>
      <c r="E13904" s="7"/>
      <c r="F13904" s="7"/>
      <c r="G13904" s="7"/>
      <c r="H13904" s="7"/>
      <c r="J13904" s="7"/>
      <c r="K13904" s="7"/>
      <c r="L13904" s="7"/>
      <c r="Q13904" s="7"/>
      <c r="S13904" s="7"/>
      <c r="T13904" s="7"/>
      <c r="Y13904" s="7"/>
      <c r="AA13904" s="7"/>
      <c r="AB13904" s="7"/>
      <c r="AG13904" s="7"/>
    </row>
    <row r="13905" spans="1:33">
      <c r="A13905" s="7"/>
      <c r="B13905" s="7"/>
      <c r="C13905" s="7"/>
      <c r="D13905" s="7"/>
      <c r="E13905" s="7"/>
      <c r="F13905" s="7"/>
      <c r="G13905" s="7"/>
      <c r="H13905" s="7"/>
      <c r="J13905" s="7"/>
      <c r="K13905" s="7"/>
      <c r="L13905" s="7"/>
      <c r="Q13905" s="7"/>
      <c r="S13905" s="7"/>
      <c r="T13905" s="7"/>
      <c r="Y13905" s="7"/>
      <c r="AA13905" s="7"/>
      <c r="AB13905" s="7"/>
      <c r="AG13905" s="7"/>
    </row>
    <row r="13906" spans="1:33">
      <c r="A13906" s="7"/>
      <c r="B13906" s="7"/>
      <c r="C13906" s="7"/>
      <c r="D13906" s="7"/>
      <c r="E13906" s="7"/>
      <c r="F13906" s="7"/>
      <c r="G13906" s="7"/>
      <c r="H13906" s="7"/>
      <c r="J13906" s="7"/>
      <c r="K13906" s="7"/>
      <c r="L13906" s="7"/>
      <c r="Q13906" s="7"/>
      <c r="S13906" s="7"/>
      <c r="T13906" s="7"/>
      <c r="Y13906" s="7"/>
      <c r="AA13906" s="7"/>
      <c r="AB13906" s="7"/>
      <c r="AG13906" s="7"/>
    </row>
    <row r="13907" spans="1:33">
      <c r="A13907" s="7"/>
      <c r="B13907" s="7"/>
      <c r="C13907" s="7"/>
      <c r="D13907" s="7"/>
      <c r="E13907" s="7"/>
      <c r="F13907" s="7"/>
      <c r="G13907" s="7"/>
      <c r="H13907" s="7"/>
      <c r="J13907" s="7"/>
      <c r="K13907" s="7"/>
      <c r="L13907" s="7"/>
      <c r="Q13907" s="7"/>
      <c r="S13907" s="7"/>
      <c r="T13907" s="7"/>
      <c r="Y13907" s="7"/>
      <c r="AA13907" s="7"/>
      <c r="AB13907" s="7"/>
      <c r="AG13907" s="7"/>
    </row>
    <row r="13908" spans="1:33">
      <c r="A13908" s="7"/>
      <c r="B13908" s="7"/>
      <c r="C13908" s="7"/>
      <c r="D13908" s="7"/>
      <c r="E13908" s="7"/>
      <c r="F13908" s="7"/>
      <c r="G13908" s="7"/>
      <c r="H13908" s="7"/>
      <c r="J13908" s="7"/>
      <c r="K13908" s="7"/>
      <c r="L13908" s="7"/>
      <c r="Q13908" s="7"/>
      <c r="S13908" s="7"/>
      <c r="T13908" s="7"/>
      <c r="Y13908" s="7"/>
      <c r="AA13908" s="7"/>
      <c r="AB13908" s="7"/>
      <c r="AG13908" s="7"/>
    </row>
    <row r="13909" spans="1:33">
      <c r="A13909" s="7"/>
      <c r="B13909" s="7"/>
      <c r="C13909" s="7"/>
      <c r="D13909" s="7"/>
      <c r="E13909" s="7"/>
      <c r="F13909" s="7"/>
      <c r="G13909" s="7"/>
      <c r="H13909" s="7"/>
      <c r="J13909" s="7"/>
      <c r="K13909" s="7"/>
      <c r="L13909" s="7"/>
      <c r="Q13909" s="7"/>
      <c r="S13909" s="7"/>
      <c r="T13909" s="7"/>
      <c r="Y13909" s="7"/>
      <c r="AA13909" s="7"/>
      <c r="AB13909" s="7"/>
      <c r="AG13909" s="7"/>
    </row>
    <row r="13910" spans="1:33">
      <c r="A13910" s="7"/>
      <c r="B13910" s="7"/>
      <c r="C13910" s="7"/>
      <c r="D13910" s="7"/>
      <c r="E13910" s="7"/>
      <c r="F13910" s="7"/>
      <c r="G13910" s="7"/>
      <c r="H13910" s="7"/>
      <c r="J13910" s="7"/>
      <c r="K13910" s="7"/>
      <c r="L13910" s="7"/>
      <c r="Q13910" s="7"/>
      <c r="S13910" s="7"/>
      <c r="T13910" s="7"/>
      <c r="Y13910" s="7"/>
      <c r="AA13910" s="7"/>
      <c r="AB13910" s="7"/>
      <c r="AG13910" s="7"/>
    </row>
    <row r="13911" spans="1:33">
      <c r="A13911" s="7"/>
      <c r="B13911" s="7"/>
      <c r="C13911" s="7"/>
      <c r="D13911" s="7"/>
      <c r="E13911" s="7"/>
      <c r="F13911" s="7"/>
      <c r="G13911" s="7"/>
      <c r="H13911" s="7"/>
      <c r="J13911" s="7"/>
      <c r="K13911" s="7"/>
      <c r="L13911" s="7"/>
      <c r="Q13911" s="7"/>
      <c r="S13911" s="7"/>
      <c r="T13911" s="7"/>
      <c r="Y13911" s="7"/>
      <c r="AA13911" s="7"/>
      <c r="AB13911" s="7"/>
      <c r="AG13911" s="7"/>
    </row>
    <row r="13912" spans="1:33">
      <c r="A13912" s="7"/>
      <c r="B13912" s="7"/>
      <c r="C13912" s="7"/>
      <c r="D13912" s="7"/>
      <c r="E13912" s="7"/>
      <c r="F13912" s="7"/>
      <c r="G13912" s="7"/>
      <c r="H13912" s="7"/>
      <c r="J13912" s="7"/>
      <c r="K13912" s="7"/>
      <c r="L13912" s="7"/>
      <c r="Q13912" s="7"/>
      <c r="S13912" s="7"/>
      <c r="T13912" s="7"/>
      <c r="Y13912" s="7"/>
      <c r="AA13912" s="7"/>
      <c r="AB13912" s="7"/>
      <c r="AG13912" s="7"/>
    </row>
    <row r="13913" spans="1:33">
      <c r="A13913" s="7"/>
      <c r="B13913" s="7"/>
      <c r="C13913" s="7"/>
      <c r="D13913" s="7"/>
      <c r="E13913" s="7"/>
      <c r="F13913" s="7"/>
      <c r="G13913" s="7"/>
      <c r="H13913" s="7"/>
      <c r="J13913" s="7"/>
      <c r="K13913" s="7"/>
      <c r="L13913" s="7"/>
      <c r="Q13913" s="7"/>
      <c r="S13913" s="7"/>
      <c r="T13913" s="7"/>
      <c r="Y13913" s="7"/>
      <c r="AA13913" s="7"/>
      <c r="AB13913" s="7"/>
      <c r="AG13913" s="7"/>
    </row>
    <row r="13914" spans="1:33">
      <c r="A13914" s="7"/>
      <c r="B13914" s="7"/>
      <c r="C13914" s="7"/>
      <c r="D13914" s="7"/>
      <c r="E13914" s="7"/>
      <c r="F13914" s="7"/>
      <c r="G13914" s="7"/>
      <c r="H13914" s="7"/>
      <c r="J13914" s="7"/>
      <c r="K13914" s="7"/>
      <c r="L13914" s="7"/>
      <c r="Q13914" s="7"/>
      <c r="S13914" s="7"/>
      <c r="T13914" s="7"/>
      <c r="Y13914" s="7"/>
      <c r="AA13914" s="7"/>
      <c r="AB13914" s="7"/>
      <c r="AG13914" s="7"/>
    </row>
    <row r="13915" spans="1:33">
      <c r="A13915" s="7"/>
      <c r="B13915" s="7"/>
      <c r="C13915" s="7"/>
      <c r="D13915" s="7"/>
      <c r="E13915" s="7"/>
      <c r="F13915" s="7"/>
      <c r="G13915" s="7"/>
      <c r="H13915" s="7"/>
      <c r="J13915" s="7"/>
      <c r="K13915" s="7"/>
      <c r="L13915" s="7"/>
      <c r="Q13915" s="7"/>
      <c r="S13915" s="7"/>
      <c r="T13915" s="7"/>
      <c r="Y13915" s="7"/>
      <c r="AA13915" s="7"/>
      <c r="AB13915" s="7"/>
      <c r="AG13915" s="7"/>
    </row>
    <row r="13916" spans="1:33">
      <c r="A13916" s="7"/>
      <c r="B13916" s="7"/>
      <c r="C13916" s="7"/>
      <c r="D13916" s="7"/>
      <c r="E13916" s="7"/>
      <c r="F13916" s="7"/>
      <c r="G13916" s="7"/>
      <c r="H13916" s="7"/>
      <c r="J13916" s="7"/>
      <c r="K13916" s="7"/>
      <c r="L13916" s="7"/>
      <c r="Q13916" s="7"/>
      <c r="S13916" s="7"/>
      <c r="T13916" s="7"/>
      <c r="Y13916" s="7"/>
      <c r="AA13916" s="7"/>
      <c r="AB13916" s="7"/>
      <c r="AG13916" s="7"/>
    </row>
    <row r="13917" spans="1:33">
      <c r="A13917" s="7"/>
      <c r="B13917" s="7"/>
      <c r="C13917" s="7"/>
      <c r="D13917" s="7"/>
      <c r="E13917" s="7"/>
      <c r="F13917" s="7"/>
      <c r="G13917" s="7"/>
      <c r="H13917" s="7"/>
      <c r="J13917" s="7"/>
      <c r="K13917" s="7"/>
      <c r="L13917" s="7"/>
      <c r="Q13917" s="7"/>
      <c r="S13917" s="7"/>
      <c r="T13917" s="7"/>
      <c r="Y13917" s="7"/>
      <c r="AA13917" s="7"/>
      <c r="AB13917" s="7"/>
      <c r="AG13917" s="7"/>
    </row>
    <row r="13918" spans="1:33">
      <c r="A13918" s="7"/>
      <c r="B13918" s="7"/>
      <c r="C13918" s="7"/>
      <c r="D13918" s="7"/>
      <c r="E13918" s="7"/>
      <c r="F13918" s="7"/>
      <c r="G13918" s="7"/>
      <c r="H13918" s="7"/>
      <c r="J13918" s="7"/>
      <c r="K13918" s="7"/>
      <c r="L13918" s="7"/>
      <c r="Q13918" s="7"/>
      <c r="S13918" s="7"/>
      <c r="T13918" s="7"/>
      <c r="Y13918" s="7"/>
      <c r="AA13918" s="7"/>
      <c r="AB13918" s="7"/>
      <c r="AG13918" s="7"/>
    </row>
    <row r="13919" spans="1:33">
      <c r="A13919" s="7"/>
      <c r="B13919" s="7"/>
      <c r="C13919" s="7"/>
      <c r="D13919" s="7"/>
      <c r="E13919" s="7"/>
      <c r="F13919" s="7"/>
      <c r="G13919" s="7"/>
      <c r="H13919" s="7"/>
      <c r="J13919" s="7"/>
      <c r="K13919" s="7"/>
      <c r="L13919" s="7"/>
      <c r="Q13919" s="7"/>
      <c r="S13919" s="7"/>
      <c r="T13919" s="7"/>
      <c r="Y13919" s="7"/>
      <c r="AA13919" s="7"/>
      <c r="AB13919" s="7"/>
      <c r="AG13919" s="7"/>
    </row>
    <row r="13920" spans="1:33">
      <c r="A13920" s="7"/>
      <c r="B13920" s="7"/>
      <c r="C13920" s="7"/>
      <c r="D13920" s="7"/>
      <c r="E13920" s="7"/>
      <c r="F13920" s="7"/>
      <c r="G13920" s="7"/>
      <c r="H13920" s="7"/>
      <c r="J13920" s="7"/>
      <c r="K13920" s="7"/>
      <c r="L13920" s="7"/>
      <c r="Q13920" s="7"/>
      <c r="S13920" s="7"/>
      <c r="T13920" s="7"/>
      <c r="Y13920" s="7"/>
      <c r="AA13920" s="7"/>
      <c r="AB13920" s="7"/>
      <c r="AG13920" s="7"/>
    </row>
    <row r="13921" spans="1:33">
      <c r="A13921" s="7"/>
      <c r="B13921" s="7"/>
      <c r="C13921" s="7"/>
      <c r="D13921" s="7"/>
      <c r="E13921" s="7"/>
      <c r="F13921" s="7"/>
      <c r="G13921" s="7"/>
      <c r="H13921" s="7"/>
      <c r="J13921" s="7"/>
      <c r="K13921" s="7"/>
      <c r="L13921" s="7"/>
      <c r="Q13921" s="7"/>
      <c r="S13921" s="7"/>
      <c r="T13921" s="7"/>
      <c r="Y13921" s="7"/>
      <c r="AA13921" s="7"/>
      <c r="AB13921" s="7"/>
      <c r="AG13921" s="7"/>
    </row>
    <row r="13922" spans="1:33">
      <c r="A13922" s="7"/>
      <c r="B13922" s="7"/>
      <c r="C13922" s="7"/>
      <c r="D13922" s="7"/>
      <c r="E13922" s="7"/>
      <c r="F13922" s="7"/>
      <c r="G13922" s="7"/>
      <c r="H13922" s="7"/>
      <c r="J13922" s="7"/>
      <c r="K13922" s="7"/>
      <c r="L13922" s="7"/>
      <c r="Q13922" s="7"/>
      <c r="S13922" s="7"/>
      <c r="T13922" s="7"/>
      <c r="Y13922" s="7"/>
      <c r="AA13922" s="7"/>
      <c r="AB13922" s="7"/>
      <c r="AG13922" s="7"/>
    </row>
    <row r="13923" spans="1:33">
      <c r="A13923" s="7"/>
      <c r="B13923" s="7"/>
      <c r="C13923" s="7"/>
      <c r="D13923" s="7"/>
      <c r="E13923" s="7"/>
      <c r="F13923" s="7"/>
      <c r="G13923" s="7"/>
      <c r="H13923" s="7"/>
      <c r="J13923" s="7"/>
      <c r="K13923" s="7"/>
      <c r="L13923" s="7"/>
      <c r="Q13923" s="7"/>
      <c r="S13923" s="7"/>
      <c r="T13923" s="7"/>
      <c r="Y13923" s="7"/>
      <c r="AA13923" s="7"/>
      <c r="AB13923" s="7"/>
      <c r="AG13923" s="7"/>
    </row>
    <row r="13924" spans="1:33">
      <c r="A13924" s="7"/>
      <c r="B13924" s="7"/>
      <c r="C13924" s="7"/>
      <c r="D13924" s="7"/>
      <c r="E13924" s="7"/>
      <c r="F13924" s="7"/>
      <c r="G13924" s="7"/>
      <c r="H13924" s="7"/>
      <c r="J13924" s="7"/>
      <c r="K13924" s="7"/>
      <c r="L13924" s="7"/>
      <c r="Q13924" s="7"/>
      <c r="S13924" s="7"/>
      <c r="T13924" s="7"/>
      <c r="Y13924" s="7"/>
      <c r="AA13924" s="7"/>
      <c r="AB13924" s="7"/>
      <c r="AG13924" s="7"/>
    </row>
    <row r="13925" spans="1:33">
      <c r="A13925" s="7"/>
      <c r="B13925" s="7"/>
      <c r="C13925" s="7"/>
      <c r="D13925" s="7"/>
      <c r="E13925" s="7"/>
      <c r="F13925" s="7"/>
      <c r="G13925" s="7"/>
      <c r="H13925" s="7"/>
      <c r="J13925" s="7"/>
      <c r="K13925" s="7"/>
      <c r="L13925" s="7"/>
      <c r="Q13925" s="7"/>
      <c r="S13925" s="7"/>
      <c r="T13925" s="7"/>
      <c r="Y13925" s="7"/>
      <c r="AA13925" s="7"/>
      <c r="AB13925" s="7"/>
      <c r="AG13925" s="7"/>
    </row>
    <row r="13926" spans="1:33">
      <c r="A13926" s="7"/>
      <c r="B13926" s="7"/>
      <c r="C13926" s="7"/>
      <c r="D13926" s="7"/>
      <c r="E13926" s="7"/>
      <c r="F13926" s="7"/>
      <c r="G13926" s="7"/>
      <c r="H13926" s="7"/>
      <c r="J13926" s="7"/>
      <c r="K13926" s="7"/>
      <c r="L13926" s="7"/>
      <c r="Q13926" s="7"/>
      <c r="S13926" s="7"/>
      <c r="T13926" s="7"/>
      <c r="Y13926" s="7"/>
      <c r="AA13926" s="7"/>
      <c r="AB13926" s="7"/>
      <c r="AG13926" s="7"/>
    </row>
    <row r="13927" spans="1:33">
      <c r="A13927" s="7"/>
      <c r="B13927" s="7"/>
      <c r="C13927" s="7"/>
      <c r="D13927" s="7"/>
      <c r="E13927" s="7"/>
      <c r="F13927" s="7"/>
      <c r="G13927" s="7"/>
      <c r="H13927" s="7"/>
      <c r="J13927" s="7"/>
      <c r="K13927" s="7"/>
      <c r="L13927" s="7"/>
      <c r="Q13927" s="7"/>
      <c r="S13927" s="7"/>
      <c r="T13927" s="7"/>
      <c r="Y13927" s="7"/>
      <c r="AA13927" s="7"/>
      <c r="AB13927" s="7"/>
      <c r="AG13927" s="7"/>
    </row>
    <row r="13928" spans="1:33">
      <c r="A13928" s="7"/>
      <c r="B13928" s="7"/>
      <c r="C13928" s="7"/>
      <c r="D13928" s="7"/>
      <c r="E13928" s="7"/>
      <c r="F13928" s="7"/>
      <c r="G13928" s="7"/>
      <c r="H13928" s="7"/>
      <c r="J13928" s="7"/>
      <c r="K13928" s="7"/>
      <c r="L13928" s="7"/>
      <c r="Q13928" s="7"/>
      <c r="S13928" s="7"/>
      <c r="T13928" s="7"/>
      <c r="Y13928" s="7"/>
      <c r="AA13928" s="7"/>
      <c r="AB13928" s="7"/>
      <c r="AG13928" s="7"/>
    </row>
    <row r="13929" spans="1:33">
      <c r="A13929" s="7"/>
      <c r="B13929" s="7"/>
      <c r="C13929" s="7"/>
      <c r="D13929" s="7"/>
      <c r="E13929" s="7"/>
      <c r="F13929" s="7"/>
      <c r="G13929" s="7"/>
      <c r="H13929" s="7"/>
      <c r="J13929" s="7"/>
      <c r="K13929" s="7"/>
      <c r="L13929" s="7"/>
      <c r="Q13929" s="7"/>
      <c r="S13929" s="7"/>
      <c r="T13929" s="7"/>
      <c r="Y13929" s="7"/>
      <c r="AA13929" s="7"/>
      <c r="AB13929" s="7"/>
      <c r="AG13929" s="7"/>
    </row>
    <row r="13930" spans="1:33">
      <c r="A13930" s="7"/>
      <c r="B13930" s="7"/>
      <c r="C13930" s="7"/>
      <c r="D13930" s="7"/>
      <c r="E13930" s="7"/>
      <c r="F13930" s="7"/>
      <c r="G13930" s="7"/>
      <c r="H13930" s="7"/>
      <c r="J13930" s="7"/>
      <c r="K13930" s="7"/>
      <c r="L13930" s="7"/>
      <c r="Q13930" s="7"/>
      <c r="S13930" s="7"/>
      <c r="T13930" s="7"/>
      <c r="Y13930" s="7"/>
      <c r="AA13930" s="7"/>
      <c r="AB13930" s="7"/>
      <c r="AG13930" s="7"/>
    </row>
    <row r="13931" spans="1:33">
      <c r="A13931" s="7"/>
      <c r="B13931" s="7"/>
      <c r="C13931" s="7"/>
      <c r="D13931" s="7"/>
      <c r="E13931" s="7"/>
      <c r="F13931" s="7"/>
      <c r="G13931" s="7"/>
      <c r="H13931" s="7"/>
      <c r="J13931" s="7"/>
      <c r="K13931" s="7"/>
      <c r="L13931" s="7"/>
      <c r="Q13931" s="7"/>
      <c r="S13931" s="7"/>
      <c r="T13931" s="7"/>
      <c r="Y13931" s="7"/>
      <c r="AA13931" s="7"/>
      <c r="AB13931" s="7"/>
      <c r="AG13931" s="7"/>
    </row>
    <row r="13932" spans="1:33">
      <c r="A13932" s="7"/>
      <c r="B13932" s="7"/>
      <c r="C13932" s="7"/>
      <c r="D13932" s="7"/>
      <c r="E13932" s="7"/>
      <c r="F13932" s="7"/>
      <c r="G13932" s="7"/>
      <c r="H13932" s="7"/>
      <c r="J13932" s="7"/>
      <c r="K13932" s="7"/>
      <c r="L13932" s="7"/>
      <c r="Q13932" s="7"/>
      <c r="S13932" s="7"/>
      <c r="T13932" s="7"/>
      <c r="Y13932" s="7"/>
      <c r="AA13932" s="7"/>
      <c r="AB13932" s="7"/>
      <c r="AG13932" s="7"/>
    </row>
    <row r="13933" spans="1:33">
      <c r="A13933" s="7"/>
      <c r="B13933" s="7"/>
      <c r="C13933" s="7"/>
      <c r="D13933" s="7"/>
      <c r="E13933" s="7"/>
      <c r="F13933" s="7"/>
      <c r="G13933" s="7"/>
      <c r="H13933" s="7"/>
      <c r="J13933" s="7"/>
      <c r="K13933" s="7"/>
      <c r="L13933" s="7"/>
      <c r="Q13933" s="7"/>
      <c r="S13933" s="7"/>
      <c r="T13933" s="7"/>
      <c r="Y13933" s="7"/>
      <c r="AA13933" s="7"/>
      <c r="AB13933" s="7"/>
      <c r="AG13933" s="7"/>
    </row>
    <row r="13934" spans="1:33">
      <c r="A13934" s="7"/>
      <c r="B13934" s="7"/>
      <c r="C13934" s="7"/>
      <c r="D13934" s="7"/>
      <c r="E13934" s="7"/>
      <c r="F13934" s="7"/>
      <c r="G13934" s="7"/>
      <c r="H13934" s="7"/>
      <c r="J13934" s="7"/>
      <c r="K13934" s="7"/>
      <c r="L13934" s="7"/>
      <c r="Q13934" s="7"/>
      <c r="S13934" s="7"/>
      <c r="T13934" s="7"/>
      <c r="Y13934" s="7"/>
      <c r="AA13934" s="7"/>
      <c r="AB13934" s="7"/>
      <c r="AG13934" s="7"/>
    </row>
    <row r="13935" spans="1:33">
      <c r="A13935" s="7"/>
      <c r="B13935" s="7"/>
      <c r="C13935" s="7"/>
      <c r="D13935" s="7"/>
      <c r="E13935" s="7"/>
      <c r="F13935" s="7"/>
      <c r="G13935" s="7"/>
      <c r="H13935" s="7"/>
      <c r="J13935" s="7"/>
      <c r="K13935" s="7"/>
      <c r="L13935" s="7"/>
      <c r="Q13935" s="7"/>
      <c r="S13935" s="7"/>
      <c r="T13935" s="7"/>
      <c r="Y13935" s="7"/>
      <c r="AA13935" s="7"/>
      <c r="AB13935" s="7"/>
      <c r="AG13935" s="7"/>
    </row>
    <row r="13936" spans="1:33">
      <c r="A13936" s="7"/>
      <c r="B13936" s="7"/>
      <c r="C13936" s="7"/>
      <c r="D13936" s="7"/>
      <c r="E13936" s="7"/>
      <c r="F13936" s="7"/>
      <c r="G13936" s="7"/>
      <c r="H13936" s="7"/>
      <c r="J13936" s="7"/>
      <c r="K13936" s="7"/>
      <c r="L13936" s="7"/>
      <c r="Q13936" s="7"/>
      <c r="S13936" s="7"/>
      <c r="T13936" s="7"/>
      <c r="Y13936" s="7"/>
      <c r="AA13936" s="7"/>
      <c r="AB13936" s="7"/>
      <c r="AG13936" s="7"/>
    </row>
    <row r="13937" spans="1:33">
      <c r="A13937" s="7"/>
      <c r="B13937" s="7"/>
      <c r="C13937" s="7"/>
      <c r="D13937" s="7"/>
      <c r="E13937" s="7"/>
      <c r="F13937" s="7"/>
      <c r="G13937" s="7"/>
      <c r="H13937" s="7"/>
      <c r="J13937" s="7"/>
      <c r="K13937" s="7"/>
      <c r="L13937" s="7"/>
      <c r="Q13937" s="7"/>
      <c r="S13937" s="7"/>
      <c r="T13937" s="7"/>
      <c r="Y13937" s="7"/>
      <c r="AA13937" s="7"/>
      <c r="AB13937" s="7"/>
      <c r="AG13937" s="7"/>
    </row>
    <row r="13938" spans="1:33">
      <c r="A13938" s="7"/>
      <c r="B13938" s="7"/>
      <c r="C13938" s="7"/>
      <c r="D13938" s="7"/>
      <c r="E13938" s="7"/>
      <c r="F13938" s="7"/>
      <c r="G13938" s="7"/>
      <c r="H13938" s="7"/>
      <c r="J13938" s="7"/>
      <c r="K13938" s="7"/>
      <c r="L13938" s="7"/>
      <c r="Q13938" s="7"/>
      <c r="S13938" s="7"/>
      <c r="T13938" s="7"/>
      <c r="Y13938" s="7"/>
      <c r="AA13938" s="7"/>
      <c r="AB13938" s="7"/>
      <c r="AG13938" s="7"/>
    </row>
    <row r="13939" spans="1:33">
      <c r="A13939" s="7"/>
      <c r="B13939" s="7"/>
      <c r="C13939" s="7"/>
      <c r="D13939" s="7"/>
      <c r="E13939" s="7"/>
      <c r="F13939" s="7"/>
      <c r="G13939" s="7"/>
      <c r="H13939" s="7"/>
      <c r="J13939" s="7"/>
      <c r="K13939" s="7"/>
      <c r="L13939" s="7"/>
      <c r="Q13939" s="7"/>
      <c r="S13939" s="7"/>
      <c r="T13939" s="7"/>
      <c r="Y13939" s="7"/>
      <c r="AA13939" s="7"/>
      <c r="AB13939" s="7"/>
      <c r="AG13939" s="7"/>
    </row>
    <row r="13940" spans="1:33">
      <c r="A13940" s="7"/>
      <c r="B13940" s="7"/>
      <c r="C13940" s="7"/>
      <c r="D13940" s="7"/>
      <c r="E13940" s="7"/>
      <c r="F13940" s="7"/>
      <c r="G13940" s="7"/>
      <c r="H13940" s="7"/>
      <c r="J13940" s="7"/>
      <c r="K13940" s="7"/>
      <c r="L13940" s="7"/>
      <c r="Q13940" s="7"/>
      <c r="S13940" s="7"/>
      <c r="T13940" s="7"/>
      <c r="Y13940" s="7"/>
      <c r="AA13940" s="7"/>
      <c r="AB13940" s="7"/>
      <c r="AG13940" s="7"/>
    </row>
    <row r="13941" spans="1:33">
      <c r="A13941" s="7"/>
      <c r="B13941" s="7"/>
      <c r="C13941" s="7"/>
      <c r="D13941" s="7"/>
      <c r="E13941" s="7"/>
      <c r="F13941" s="7"/>
      <c r="G13941" s="7"/>
      <c r="H13941" s="7"/>
      <c r="J13941" s="7"/>
      <c r="K13941" s="7"/>
      <c r="L13941" s="7"/>
      <c r="Q13941" s="7"/>
      <c r="S13941" s="7"/>
      <c r="T13941" s="7"/>
      <c r="Y13941" s="7"/>
      <c r="AA13941" s="7"/>
      <c r="AB13941" s="7"/>
      <c r="AG13941" s="7"/>
    </row>
    <row r="13942" spans="1:33">
      <c r="A13942" s="7"/>
      <c r="B13942" s="7"/>
      <c r="C13942" s="7"/>
      <c r="D13942" s="7"/>
      <c r="E13942" s="7"/>
      <c r="F13942" s="7"/>
      <c r="G13942" s="7"/>
      <c r="H13942" s="7"/>
      <c r="J13942" s="7"/>
      <c r="K13942" s="7"/>
      <c r="L13942" s="7"/>
      <c r="Q13942" s="7"/>
      <c r="S13942" s="7"/>
      <c r="T13942" s="7"/>
      <c r="Y13942" s="7"/>
      <c r="AA13942" s="7"/>
      <c r="AB13942" s="7"/>
      <c r="AG13942" s="7"/>
    </row>
    <row r="13943" spans="1:33">
      <c r="A13943" s="7"/>
      <c r="B13943" s="7"/>
      <c r="C13943" s="7"/>
      <c r="D13943" s="7"/>
      <c r="E13943" s="7"/>
      <c r="F13943" s="7"/>
      <c r="G13943" s="7"/>
      <c r="H13943" s="7"/>
      <c r="J13943" s="7"/>
      <c r="K13943" s="7"/>
      <c r="L13943" s="7"/>
      <c r="Q13943" s="7"/>
      <c r="S13943" s="7"/>
      <c r="T13943" s="7"/>
      <c r="Y13943" s="7"/>
      <c r="AA13943" s="7"/>
      <c r="AB13943" s="7"/>
      <c r="AG13943" s="7"/>
    </row>
    <row r="13944" spans="1:33">
      <c r="A13944" s="7"/>
      <c r="B13944" s="7"/>
      <c r="C13944" s="7"/>
      <c r="D13944" s="7"/>
      <c r="E13944" s="7"/>
      <c r="F13944" s="7"/>
      <c r="G13944" s="7"/>
      <c r="H13944" s="7"/>
      <c r="J13944" s="7"/>
      <c r="K13944" s="7"/>
      <c r="L13944" s="7"/>
      <c r="Q13944" s="7"/>
      <c r="S13944" s="7"/>
      <c r="T13944" s="7"/>
      <c r="Y13944" s="7"/>
      <c r="AA13944" s="7"/>
      <c r="AB13944" s="7"/>
      <c r="AG13944" s="7"/>
    </row>
    <row r="13945" spans="1:33">
      <c r="A13945" s="7"/>
      <c r="B13945" s="7"/>
      <c r="C13945" s="7"/>
      <c r="D13945" s="7"/>
      <c r="E13945" s="7"/>
      <c r="F13945" s="7"/>
      <c r="G13945" s="7"/>
      <c r="H13945" s="7"/>
      <c r="J13945" s="7"/>
      <c r="K13945" s="7"/>
      <c r="L13945" s="7"/>
      <c r="Q13945" s="7"/>
      <c r="S13945" s="7"/>
      <c r="T13945" s="7"/>
      <c r="Y13945" s="7"/>
      <c r="AA13945" s="7"/>
      <c r="AB13945" s="7"/>
      <c r="AG13945" s="7"/>
    </row>
    <row r="13946" spans="1:33">
      <c r="A13946" s="7"/>
      <c r="B13946" s="7"/>
      <c r="C13946" s="7"/>
      <c r="D13946" s="7"/>
      <c r="E13946" s="7"/>
      <c r="F13946" s="7"/>
      <c r="G13946" s="7"/>
      <c r="H13946" s="7"/>
      <c r="J13946" s="7"/>
      <c r="K13946" s="7"/>
      <c r="L13946" s="7"/>
      <c r="Q13946" s="7"/>
      <c r="S13946" s="7"/>
      <c r="T13946" s="7"/>
      <c r="Y13946" s="7"/>
      <c r="AA13946" s="7"/>
      <c r="AB13946" s="7"/>
      <c r="AG13946" s="7"/>
    </row>
    <row r="13947" spans="1:33">
      <c r="A13947" s="7"/>
      <c r="B13947" s="7"/>
      <c r="C13947" s="7"/>
      <c r="D13947" s="7"/>
      <c r="E13947" s="7"/>
      <c r="F13947" s="7"/>
      <c r="G13947" s="7"/>
      <c r="H13947" s="7"/>
      <c r="J13947" s="7"/>
      <c r="K13947" s="7"/>
      <c r="L13947" s="7"/>
      <c r="Q13947" s="7"/>
      <c r="S13947" s="7"/>
      <c r="T13947" s="7"/>
      <c r="Y13947" s="7"/>
      <c r="AA13947" s="7"/>
      <c r="AB13947" s="7"/>
      <c r="AG13947" s="7"/>
    </row>
    <row r="13948" spans="1:33">
      <c r="A13948" s="7"/>
      <c r="B13948" s="7"/>
      <c r="C13948" s="7"/>
      <c r="D13948" s="7"/>
      <c r="E13948" s="7"/>
      <c r="F13948" s="7"/>
      <c r="G13948" s="7"/>
      <c r="H13948" s="7"/>
      <c r="J13948" s="7"/>
      <c r="K13948" s="7"/>
      <c r="L13948" s="7"/>
      <c r="Q13948" s="7"/>
      <c r="S13948" s="7"/>
      <c r="T13948" s="7"/>
      <c r="Y13948" s="7"/>
      <c r="AA13948" s="7"/>
      <c r="AB13948" s="7"/>
      <c r="AG13948" s="7"/>
    </row>
    <row r="13949" spans="1:33">
      <c r="A13949" s="7"/>
      <c r="B13949" s="7"/>
      <c r="C13949" s="7"/>
      <c r="D13949" s="7"/>
      <c r="E13949" s="7"/>
      <c r="F13949" s="7"/>
      <c r="G13949" s="7"/>
      <c r="H13949" s="7"/>
      <c r="J13949" s="7"/>
      <c r="K13949" s="7"/>
      <c r="L13949" s="7"/>
      <c r="Q13949" s="7"/>
      <c r="S13949" s="7"/>
      <c r="T13949" s="7"/>
      <c r="Y13949" s="7"/>
      <c r="AA13949" s="7"/>
      <c r="AB13949" s="7"/>
      <c r="AG13949" s="7"/>
    </row>
    <row r="13950" spans="1:33">
      <c r="A13950" s="7"/>
      <c r="B13950" s="7"/>
      <c r="C13950" s="7"/>
      <c r="D13950" s="7"/>
      <c r="E13950" s="7"/>
      <c r="F13950" s="7"/>
      <c r="G13950" s="7"/>
      <c r="H13950" s="7"/>
      <c r="J13950" s="7"/>
      <c r="K13950" s="7"/>
      <c r="L13950" s="7"/>
      <c r="Q13950" s="7"/>
      <c r="S13950" s="7"/>
      <c r="T13950" s="7"/>
      <c r="Y13950" s="7"/>
      <c r="AA13950" s="7"/>
      <c r="AB13950" s="7"/>
      <c r="AG13950" s="7"/>
    </row>
    <row r="13951" spans="1:33">
      <c r="A13951" s="7"/>
      <c r="B13951" s="7"/>
      <c r="C13951" s="7"/>
      <c r="D13951" s="7"/>
      <c r="E13951" s="7"/>
      <c r="F13951" s="7"/>
      <c r="G13951" s="7"/>
      <c r="H13951" s="7"/>
      <c r="J13951" s="7"/>
      <c r="K13951" s="7"/>
      <c r="L13951" s="7"/>
      <c r="Q13951" s="7"/>
      <c r="S13951" s="7"/>
      <c r="T13951" s="7"/>
      <c r="Y13951" s="7"/>
      <c r="AA13951" s="7"/>
      <c r="AB13951" s="7"/>
      <c r="AG13951" s="7"/>
    </row>
    <row r="13952" spans="1:33">
      <c r="A13952" s="7"/>
      <c r="B13952" s="7"/>
      <c r="C13952" s="7"/>
      <c r="D13952" s="7"/>
      <c r="E13952" s="7"/>
      <c r="F13952" s="7"/>
      <c r="G13952" s="7"/>
      <c r="H13952" s="7"/>
      <c r="J13952" s="7"/>
      <c r="K13952" s="7"/>
      <c r="L13952" s="7"/>
      <c r="Q13952" s="7"/>
      <c r="S13952" s="7"/>
      <c r="T13952" s="7"/>
      <c r="Y13952" s="7"/>
      <c r="AA13952" s="7"/>
      <c r="AB13952" s="7"/>
      <c r="AG13952" s="7"/>
    </row>
    <row r="13953" spans="1:33">
      <c r="A13953" s="7"/>
      <c r="B13953" s="7"/>
      <c r="C13953" s="7"/>
      <c r="D13953" s="7"/>
      <c r="E13953" s="7"/>
      <c r="F13953" s="7"/>
      <c r="G13953" s="7"/>
      <c r="H13953" s="7"/>
      <c r="J13953" s="7"/>
      <c r="K13953" s="7"/>
      <c r="L13953" s="7"/>
      <c r="Q13953" s="7"/>
      <c r="S13953" s="7"/>
      <c r="T13953" s="7"/>
      <c r="Y13953" s="7"/>
      <c r="AA13953" s="7"/>
      <c r="AB13953" s="7"/>
      <c r="AG13953" s="7"/>
    </row>
    <row r="13954" spans="1:33">
      <c r="A13954" s="7"/>
      <c r="B13954" s="7"/>
      <c r="C13954" s="7"/>
      <c r="D13954" s="7"/>
      <c r="E13954" s="7"/>
      <c r="F13954" s="7"/>
      <c r="G13954" s="7"/>
      <c r="H13954" s="7"/>
      <c r="J13954" s="7"/>
      <c r="K13954" s="7"/>
      <c r="L13954" s="7"/>
      <c r="Q13954" s="7"/>
      <c r="S13954" s="7"/>
      <c r="T13954" s="7"/>
      <c r="Y13954" s="7"/>
      <c r="AA13954" s="7"/>
      <c r="AB13954" s="7"/>
      <c r="AG13954" s="7"/>
    </row>
    <row r="13955" spans="1:33">
      <c r="A13955" s="7"/>
      <c r="B13955" s="7"/>
      <c r="C13955" s="7"/>
      <c r="D13955" s="7"/>
      <c r="E13955" s="7"/>
      <c r="F13955" s="7"/>
      <c r="G13955" s="7"/>
      <c r="H13955" s="7"/>
      <c r="J13955" s="7"/>
      <c r="K13955" s="7"/>
      <c r="L13955" s="7"/>
      <c r="Q13955" s="7"/>
      <c r="S13955" s="7"/>
      <c r="T13955" s="7"/>
      <c r="Y13955" s="7"/>
      <c r="AA13955" s="7"/>
      <c r="AB13955" s="7"/>
      <c r="AG13955" s="7"/>
    </row>
    <row r="13956" spans="1:33">
      <c r="A13956" s="7"/>
      <c r="B13956" s="7"/>
      <c r="C13956" s="7"/>
      <c r="D13956" s="7"/>
      <c r="E13956" s="7"/>
      <c r="F13956" s="7"/>
      <c r="G13956" s="7"/>
      <c r="H13956" s="7"/>
      <c r="J13956" s="7"/>
      <c r="K13956" s="7"/>
      <c r="L13956" s="7"/>
      <c r="Q13956" s="7"/>
      <c r="S13956" s="7"/>
      <c r="T13956" s="7"/>
      <c r="Y13956" s="7"/>
      <c r="AA13956" s="7"/>
      <c r="AB13956" s="7"/>
      <c r="AG13956" s="7"/>
    </row>
    <row r="13957" spans="1:33">
      <c r="A13957" s="7"/>
      <c r="B13957" s="7"/>
      <c r="C13957" s="7"/>
      <c r="D13957" s="7"/>
      <c r="E13957" s="7"/>
      <c r="F13957" s="7"/>
      <c r="G13957" s="7"/>
      <c r="H13957" s="7"/>
      <c r="J13957" s="7"/>
      <c r="K13957" s="7"/>
      <c r="L13957" s="7"/>
      <c r="Q13957" s="7"/>
      <c r="S13957" s="7"/>
      <c r="T13957" s="7"/>
      <c r="Y13957" s="7"/>
      <c r="AA13957" s="7"/>
      <c r="AB13957" s="7"/>
      <c r="AG13957" s="7"/>
    </row>
    <row r="13958" spans="1:33">
      <c r="A13958" s="7"/>
      <c r="B13958" s="7"/>
      <c r="C13958" s="7"/>
      <c r="D13958" s="7"/>
      <c r="E13958" s="7"/>
      <c r="F13958" s="7"/>
      <c r="G13958" s="7"/>
      <c r="H13958" s="7"/>
      <c r="J13958" s="7"/>
      <c r="K13958" s="7"/>
      <c r="L13958" s="7"/>
      <c r="Q13958" s="7"/>
      <c r="S13958" s="7"/>
      <c r="T13958" s="7"/>
      <c r="Y13958" s="7"/>
      <c r="AA13958" s="7"/>
      <c r="AB13958" s="7"/>
      <c r="AG13958" s="7"/>
    </row>
    <row r="13959" spans="1:33">
      <c r="A13959" s="7"/>
      <c r="B13959" s="7"/>
      <c r="C13959" s="7"/>
      <c r="D13959" s="7"/>
      <c r="E13959" s="7"/>
      <c r="F13959" s="7"/>
      <c r="G13959" s="7"/>
      <c r="H13959" s="7"/>
      <c r="J13959" s="7"/>
      <c r="K13959" s="7"/>
      <c r="L13959" s="7"/>
      <c r="Q13959" s="7"/>
      <c r="S13959" s="7"/>
      <c r="T13959" s="7"/>
      <c r="Y13959" s="7"/>
      <c r="AA13959" s="7"/>
      <c r="AB13959" s="7"/>
      <c r="AG13959" s="7"/>
    </row>
    <row r="13960" spans="1:33">
      <c r="A13960" s="7"/>
      <c r="B13960" s="7"/>
      <c r="C13960" s="7"/>
      <c r="D13960" s="7"/>
      <c r="E13960" s="7"/>
      <c r="F13960" s="7"/>
      <c r="G13960" s="7"/>
      <c r="H13960" s="7"/>
      <c r="J13960" s="7"/>
      <c r="K13960" s="7"/>
      <c r="L13960" s="7"/>
      <c r="Q13960" s="7"/>
      <c r="S13960" s="7"/>
      <c r="T13960" s="7"/>
      <c r="Y13960" s="7"/>
      <c r="AA13960" s="7"/>
      <c r="AB13960" s="7"/>
      <c r="AG13960" s="7"/>
    </row>
    <row r="13961" spans="1:33">
      <c r="A13961" s="7"/>
      <c r="B13961" s="7"/>
      <c r="C13961" s="7"/>
      <c r="D13961" s="7"/>
      <c r="E13961" s="7"/>
      <c r="F13961" s="7"/>
      <c r="G13961" s="7"/>
      <c r="H13961" s="7"/>
      <c r="J13961" s="7"/>
      <c r="K13961" s="7"/>
      <c r="L13961" s="7"/>
      <c r="Q13961" s="7"/>
      <c r="S13961" s="7"/>
      <c r="T13961" s="7"/>
      <c r="Y13961" s="7"/>
      <c r="AA13961" s="7"/>
      <c r="AB13961" s="7"/>
      <c r="AG13961" s="7"/>
    </row>
    <row r="13962" spans="1:33">
      <c r="A13962" s="7"/>
      <c r="B13962" s="7"/>
      <c r="C13962" s="7"/>
      <c r="D13962" s="7"/>
      <c r="E13962" s="7"/>
      <c r="F13962" s="7"/>
      <c r="G13962" s="7"/>
      <c r="H13962" s="7"/>
      <c r="J13962" s="7"/>
      <c r="K13962" s="7"/>
      <c r="L13962" s="7"/>
      <c r="Q13962" s="7"/>
      <c r="S13962" s="7"/>
      <c r="T13962" s="7"/>
      <c r="Y13962" s="7"/>
      <c r="AA13962" s="7"/>
      <c r="AB13962" s="7"/>
      <c r="AG13962" s="7"/>
    </row>
    <row r="13963" spans="1:33">
      <c r="A13963" s="7"/>
      <c r="B13963" s="7"/>
      <c r="C13963" s="7"/>
      <c r="D13963" s="7"/>
      <c r="E13963" s="7"/>
      <c r="F13963" s="7"/>
      <c r="G13963" s="7"/>
      <c r="H13963" s="7"/>
      <c r="J13963" s="7"/>
      <c r="K13963" s="7"/>
      <c r="L13963" s="7"/>
      <c r="Q13963" s="7"/>
      <c r="S13963" s="7"/>
      <c r="T13963" s="7"/>
      <c r="Y13963" s="7"/>
      <c r="AA13963" s="7"/>
      <c r="AB13963" s="7"/>
      <c r="AG13963" s="7"/>
    </row>
    <row r="13964" spans="1:33">
      <c r="A13964" s="7"/>
      <c r="B13964" s="7"/>
      <c r="C13964" s="7"/>
      <c r="D13964" s="7"/>
      <c r="E13964" s="7"/>
      <c r="F13964" s="7"/>
      <c r="G13964" s="7"/>
      <c r="H13964" s="7"/>
      <c r="J13964" s="7"/>
      <c r="K13964" s="7"/>
      <c r="L13964" s="7"/>
      <c r="Q13964" s="7"/>
      <c r="S13964" s="7"/>
      <c r="T13964" s="7"/>
      <c r="Y13964" s="7"/>
      <c r="AA13964" s="7"/>
      <c r="AB13964" s="7"/>
      <c r="AG13964" s="7"/>
    </row>
    <row r="13965" spans="1:33">
      <c r="A13965" s="7"/>
      <c r="B13965" s="7"/>
      <c r="C13965" s="7"/>
      <c r="D13965" s="7"/>
      <c r="E13965" s="7"/>
      <c r="F13965" s="7"/>
      <c r="G13965" s="7"/>
      <c r="H13965" s="7"/>
      <c r="J13965" s="7"/>
      <c r="K13965" s="7"/>
      <c r="L13965" s="7"/>
      <c r="Q13965" s="7"/>
      <c r="S13965" s="7"/>
      <c r="T13965" s="7"/>
      <c r="Y13965" s="7"/>
      <c r="AA13965" s="7"/>
      <c r="AB13965" s="7"/>
      <c r="AG13965" s="7"/>
    </row>
    <row r="13966" spans="1:33">
      <c r="A13966" s="7"/>
      <c r="B13966" s="7"/>
      <c r="C13966" s="7"/>
      <c r="D13966" s="7"/>
      <c r="E13966" s="7"/>
      <c r="F13966" s="7"/>
      <c r="G13966" s="7"/>
      <c r="H13966" s="7"/>
      <c r="J13966" s="7"/>
      <c r="K13966" s="7"/>
      <c r="L13966" s="7"/>
      <c r="Q13966" s="7"/>
      <c r="S13966" s="7"/>
      <c r="T13966" s="7"/>
      <c r="Y13966" s="7"/>
      <c r="AA13966" s="7"/>
      <c r="AB13966" s="7"/>
      <c r="AG13966" s="7"/>
    </row>
    <row r="13967" spans="1:33">
      <c r="A13967" s="7"/>
      <c r="B13967" s="7"/>
      <c r="C13967" s="7"/>
      <c r="D13967" s="7"/>
      <c r="E13967" s="7"/>
      <c r="F13967" s="7"/>
      <c r="G13967" s="7"/>
      <c r="H13967" s="7"/>
      <c r="J13967" s="7"/>
      <c r="K13967" s="7"/>
      <c r="L13967" s="7"/>
      <c r="Q13967" s="7"/>
      <c r="S13967" s="7"/>
      <c r="T13967" s="7"/>
      <c r="Y13967" s="7"/>
      <c r="AA13967" s="7"/>
      <c r="AB13967" s="7"/>
      <c r="AG13967" s="7"/>
    </row>
    <row r="13968" spans="1:33">
      <c r="A13968" s="7"/>
      <c r="B13968" s="7"/>
      <c r="C13968" s="7"/>
      <c r="D13968" s="7"/>
      <c r="E13968" s="7"/>
      <c r="F13968" s="7"/>
      <c r="G13968" s="7"/>
      <c r="H13968" s="7"/>
      <c r="J13968" s="7"/>
      <c r="K13968" s="7"/>
      <c r="L13968" s="7"/>
      <c r="Q13968" s="7"/>
      <c r="S13968" s="7"/>
      <c r="T13968" s="7"/>
      <c r="Y13968" s="7"/>
      <c r="AA13968" s="7"/>
      <c r="AB13968" s="7"/>
      <c r="AG13968" s="7"/>
    </row>
    <row r="13969" spans="1:33">
      <c r="A13969" s="7"/>
      <c r="B13969" s="7"/>
      <c r="C13969" s="7"/>
      <c r="D13969" s="7"/>
      <c r="E13969" s="7"/>
      <c r="F13969" s="7"/>
      <c r="G13969" s="7"/>
      <c r="H13969" s="7"/>
      <c r="J13969" s="7"/>
      <c r="K13969" s="7"/>
      <c r="L13969" s="7"/>
      <c r="Q13969" s="7"/>
      <c r="S13969" s="7"/>
      <c r="T13969" s="7"/>
      <c r="Y13969" s="7"/>
      <c r="AA13969" s="7"/>
      <c r="AB13969" s="7"/>
      <c r="AG13969" s="7"/>
    </row>
    <row r="13970" spans="1:33">
      <c r="A13970" s="7"/>
      <c r="B13970" s="7"/>
      <c r="C13970" s="7"/>
      <c r="D13970" s="7"/>
      <c r="E13970" s="7"/>
      <c r="F13970" s="7"/>
      <c r="G13970" s="7"/>
      <c r="H13970" s="7"/>
      <c r="J13970" s="7"/>
      <c r="K13970" s="7"/>
      <c r="L13970" s="7"/>
      <c r="Q13970" s="7"/>
      <c r="S13970" s="7"/>
      <c r="T13970" s="7"/>
      <c r="Y13970" s="7"/>
      <c r="AA13970" s="7"/>
      <c r="AB13970" s="7"/>
      <c r="AG13970" s="7"/>
    </row>
    <row r="13971" spans="1:33">
      <c r="A13971" s="7"/>
      <c r="B13971" s="7"/>
      <c r="C13971" s="7"/>
      <c r="D13971" s="7"/>
      <c r="E13971" s="7"/>
      <c r="F13971" s="7"/>
      <c r="G13971" s="7"/>
      <c r="H13971" s="7"/>
      <c r="J13971" s="7"/>
      <c r="K13971" s="7"/>
      <c r="L13971" s="7"/>
      <c r="Q13971" s="7"/>
      <c r="S13971" s="7"/>
      <c r="T13971" s="7"/>
      <c r="Y13971" s="7"/>
      <c r="AA13971" s="7"/>
      <c r="AB13971" s="7"/>
      <c r="AG13971" s="7"/>
    </row>
    <row r="13972" spans="1:33">
      <c r="A13972" s="7"/>
      <c r="B13972" s="7"/>
      <c r="C13972" s="7"/>
      <c r="D13972" s="7"/>
      <c r="E13972" s="7"/>
      <c r="F13972" s="7"/>
      <c r="G13972" s="7"/>
      <c r="H13972" s="7"/>
      <c r="J13972" s="7"/>
      <c r="K13972" s="7"/>
      <c r="L13972" s="7"/>
      <c r="Q13972" s="7"/>
      <c r="S13972" s="7"/>
      <c r="T13972" s="7"/>
      <c r="Y13972" s="7"/>
      <c r="AA13972" s="7"/>
      <c r="AB13972" s="7"/>
      <c r="AG13972" s="7"/>
    </row>
    <row r="13973" spans="1:33">
      <c r="A13973" s="7"/>
      <c r="B13973" s="7"/>
      <c r="C13973" s="7"/>
      <c r="D13973" s="7"/>
      <c r="E13973" s="7"/>
      <c r="F13973" s="7"/>
      <c r="G13973" s="7"/>
      <c r="H13973" s="7"/>
      <c r="J13973" s="7"/>
      <c r="K13973" s="7"/>
      <c r="L13973" s="7"/>
      <c r="Q13973" s="7"/>
      <c r="S13973" s="7"/>
      <c r="T13973" s="7"/>
      <c r="Y13973" s="7"/>
      <c r="AA13973" s="7"/>
      <c r="AB13973" s="7"/>
      <c r="AG13973" s="7"/>
    </row>
    <row r="13974" spans="1:33">
      <c r="A13974" s="7"/>
      <c r="B13974" s="7"/>
      <c r="C13974" s="7"/>
      <c r="D13974" s="7"/>
      <c r="E13974" s="7"/>
      <c r="F13974" s="7"/>
      <c r="G13974" s="7"/>
      <c r="H13974" s="7"/>
      <c r="J13974" s="7"/>
      <c r="K13974" s="7"/>
      <c r="L13974" s="7"/>
      <c r="Q13974" s="7"/>
      <c r="S13974" s="7"/>
      <c r="T13974" s="7"/>
      <c r="Y13974" s="7"/>
      <c r="AA13974" s="7"/>
      <c r="AB13974" s="7"/>
      <c r="AG13974" s="7"/>
    </row>
    <row r="13975" spans="1:33">
      <c r="A13975" s="7"/>
      <c r="B13975" s="7"/>
      <c r="C13975" s="7"/>
      <c r="D13975" s="7"/>
      <c r="E13975" s="7"/>
      <c r="F13975" s="7"/>
      <c r="G13975" s="7"/>
      <c r="H13975" s="7"/>
      <c r="J13975" s="7"/>
      <c r="K13975" s="7"/>
      <c r="L13975" s="7"/>
      <c r="Q13975" s="7"/>
      <c r="S13975" s="7"/>
      <c r="T13975" s="7"/>
      <c r="Y13975" s="7"/>
      <c r="AA13975" s="7"/>
      <c r="AB13975" s="7"/>
      <c r="AG13975" s="7"/>
    </row>
    <row r="13976" spans="1:33">
      <c r="A13976" s="7"/>
      <c r="B13976" s="7"/>
      <c r="C13976" s="7"/>
      <c r="D13976" s="7"/>
      <c r="E13976" s="7"/>
      <c r="F13976" s="7"/>
      <c r="G13976" s="7"/>
      <c r="H13976" s="7"/>
      <c r="J13976" s="7"/>
      <c r="K13976" s="7"/>
      <c r="L13976" s="7"/>
      <c r="Q13976" s="7"/>
      <c r="S13976" s="7"/>
      <c r="T13976" s="7"/>
      <c r="Y13976" s="7"/>
      <c r="AA13976" s="7"/>
      <c r="AB13976" s="7"/>
      <c r="AG13976" s="7"/>
    </row>
    <row r="13977" spans="1:33">
      <c r="A13977" s="7"/>
      <c r="B13977" s="7"/>
      <c r="C13977" s="7"/>
      <c r="D13977" s="7"/>
      <c r="E13977" s="7"/>
      <c r="F13977" s="7"/>
      <c r="G13977" s="7"/>
      <c r="H13977" s="7"/>
      <c r="J13977" s="7"/>
      <c r="K13977" s="7"/>
      <c r="L13977" s="7"/>
      <c r="Q13977" s="7"/>
      <c r="S13977" s="7"/>
      <c r="T13977" s="7"/>
      <c r="Y13977" s="7"/>
      <c r="AA13977" s="7"/>
      <c r="AB13977" s="7"/>
      <c r="AG13977" s="7"/>
    </row>
    <row r="13978" spans="1:33">
      <c r="A13978" s="7"/>
      <c r="B13978" s="7"/>
      <c r="C13978" s="7"/>
      <c r="D13978" s="7"/>
      <c r="E13978" s="7"/>
      <c r="F13978" s="7"/>
      <c r="G13978" s="7"/>
      <c r="H13978" s="7"/>
      <c r="J13978" s="7"/>
      <c r="K13978" s="7"/>
      <c r="L13978" s="7"/>
      <c r="Q13978" s="7"/>
      <c r="S13978" s="7"/>
      <c r="T13978" s="7"/>
      <c r="Y13978" s="7"/>
      <c r="AA13978" s="7"/>
      <c r="AB13978" s="7"/>
      <c r="AG13978" s="7"/>
    </row>
    <row r="13979" spans="1:33">
      <c r="A13979" s="7"/>
      <c r="B13979" s="7"/>
      <c r="C13979" s="7"/>
      <c r="D13979" s="7"/>
      <c r="E13979" s="7"/>
      <c r="F13979" s="7"/>
      <c r="G13979" s="7"/>
      <c r="H13979" s="7"/>
      <c r="J13979" s="7"/>
      <c r="K13979" s="7"/>
      <c r="L13979" s="7"/>
      <c r="Q13979" s="7"/>
      <c r="S13979" s="7"/>
      <c r="T13979" s="7"/>
      <c r="Y13979" s="7"/>
      <c r="AA13979" s="7"/>
      <c r="AB13979" s="7"/>
      <c r="AG13979" s="7"/>
    </row>
    <row r="13980" spans="1:33">
      <c r="A13980" s="7"/>
      <c r="B13980" s="7"/>
      <c r="C13980" s="7"/>
      <c r="D13980" s="7"/>
      <c r="E13980" s="7"/>
      <c r="F13980" s="7"/>
      <c r="G13980" s="7"/>
      <c r="H13980" s="7"/>
      <c r="J13980" s="7"/>
      <c r="K13980" s="7"/>
      <c r="L13980" s="7"/>
      <c r="Q13980" s="7"/>
      <c r="S13980" s="7"/>
      <c r="T13980" s="7"/>
      <c r="Y13980" s="7"/>
      <c r="AA13980" s="7"/>
      <c r="AB13980" s="7"/>
      <c r="AG13980" s="7"/>
    </row>
    <row r="13981" spans="1:33">
      <c r="A13981" s="7"/>
      <c r="B13981" s="7"/>
      <c r="C13981" s="7"/>
      <c r="D13981" s="7"/>
      <c r="E13981" s="7"/>
      <c r="F13981" s="7"/>
      <c r="G13981" s="7"/>
      <c r="H13981" s="7"/>
      <c r="J13981" s="7"/>
      <c r="K13981" s="7"/>
      <c r="L13981" s="7"/>
      <c r="Q13981" s="7"/>
      <c r="S13981" s="7"/>
      <c r="T13981" s="7"/>
      <c r="Y13981" s="7"/>
      <c r="AA13981" s="7"/>
      <c r="AB13981" s="7"/>
      <c r="AG13981" s="7"/>
    </row>
    <row r="13982" spans="1:33">
      <c r="A13982" s="7"/>
      <c r="B13982" s="7"/>
      <c r="C13982" s="7"/>
      <c r="D13982" s="7"/>
      <c r="E13982" s="7"/>
      <c r="F13982" s="7"/>
      <c r="G13982" s="7"/>
      <c r="H13982" s="7"/>
      <c r="J13982" s="7"/>
      <c r="K13982" s="7"/>
      <c r="L13982" s="7"/>
      <c r="Q13982" s="7"/>
      <c r="S13982" s="7"/>
      <c r="T13982" s="7"/>
      <c r="Y13982" s="7"/>
      <c r="AA13982" s="7"/>
      <c r="AB13982" s="7"/>
      <c r="AG13982" s="7"/>
    </row>
    <row r="13983" spans="1:33">
      <c r="A13983" s="7"/>
      <c r="B13983" s="7"/>
      <c r="C13983" s="7"/>
      <c r="D13983" s="7"/>
      <c r="E13983" s="7"/>
      <c r="F13983" s="7"/>
      <c r="G13983" s="7"/>
      <c r="H13983" s="7"/>
      <c r="J13983" s="7"/>
      <c r="K13983" s="7"/>
      <c r="L13983" s="7"/>
      <c r="Q13983" s="7"/>
      <c r="S13983" s="7"/>
      <c r="T13983" s="7"/>
      <c r="Y13983" s="7"/>
      <c r="AA13983" s="7"/>
      <c r="AB13983" s="7"/>
      <c r="AG13983" s="7"/>
    </row>
    <row r="13984" spans="1:33">
      <c r="A13984" s="7"/>
      <c r="B13984" s="7"/>
      <c r="C13984" s="7"/>
      <c r="D13984" s="7"/>
      <c r="E13984" s="7"/>
      <c r="F13984" s="7"/>
      <c r="G13984" s="7"/>
      <c r="H13984" s="7"/>
      <c r="J13984" s="7"/>
      <c r="K13984" s="7"/>
      <c r="L13984" s="7"/>
      <c r="Q13984" s="7"/>
      <c r="S13984" s="7"/>
      <c r="T13984" s="7"/>
      <c r="Y13984" s="7"/>
      <c r="AA13984" s="7"/>
      <c r="AB13984" s="7"/>
      <c r="AG13984" s="7"/>
    </row>
    <row r="13985" spans="1:33">
      <c r="A13985" s="7"/>
      <c r="B13985" s="7"/>
      <c r="C13985" s="7"/>
      <c r="D13985" s="7"/>
      <c r="E13985" s="7"/>
      <c r="F13985" s="7"/>
      <c r="G13985" s="7"/>
      <c r="H13985" s="7"/>
      <c r="J13985" s="7"/>
      <c r="K13985" s="7"/>
      <c r="L13985" s="7"/>
      <c r="Q13985" s="7"/>
      <c r="S13985" s="7"/>
      <c r="T13985" s="7"/>
      <c r="Y13985" s="7"/>
      <c r="AA13985" s="7"/>
      <c r="AB13985" s="7"/>
      <c r="AG13985" s="7"/>
    </row>
    <row r="13986" spans="1:33">
      <c r="A13986" s="7"/>
      <c r="B13986" s="7"/>
      <c r="C13986" s="7"/>
      <c r="D13986" s="7"/>
      <c r="E13986" s="7"/>
      <c r="F13986" s="7"/>
      <c r="G13986" s="7"/>
      <c r="H13986" s="7"/>
      <c r="J13986" s="7"/>
      <c r="K13986" s="7"/>
      <c r="L13986" s="7"/>
      <c r="Q13986" s="7"/>
      <c r="S13986" s="7"/>
      <c r="T13986" s="7"/>
      <c r="Y13986" s="7"/>
      <c r="AA13986" s="7"/>
      <c r="AB13986" s="7"/>
      <c r="AG13986" s="7"/>
    </row>
    <row r="13987" spans="1:33">
      <c r="A13987" s="7"/>
      <c r="B13987" s="7"/>
      <c r="C13987" s="7"/>
      <c r="D13987" s="7"/>
      <c r="E13987" s="7"/>
      <c r="F13987" s="7"/>
      <c r="G13987" s="7"/>
      <c r="H13987" s="7"/>
      <c r="J13987" s="7"/>
      <c r="K13987" s="7"/>
      <c r="L13987" s="7"/>
      <c r="Q13987" s="7"/>
      <c r="S13987" s="7"/>
      <c r="T13987" s="7"/>
      <c r="Y13987" s="7"/>
      <c r="AA13987" s="7"/>
      <c r="AB13987" s="7"/>
      <c r="AG13987" s="7"/>
    </row>
    <row r="13988" spans="1:33">
      <c r="A13988" s="7"/>
      <c r="B13988" s="7"/>
      <c r="C13988" s="7"/>
      <c r="D13988" s="7"/>
      <c r="E13988" s="7"/>
      <c r="F13988" s="7"/>
      <c r="G13988" s="7"/>
      <c r="H13988" s="7"/>
      <c r="J13988" s="7"/>
      <c r="K13988" s="7"/>
      <c r="L13988" s="7"/>
      <c r="Q13988" s="7"/>
      <c r="S13988" s="7"/>
      <c r="T13988" s="7"/>
      <c r="Y13988" s="7"/>
      <c r="AA13988" s="7"/>
      <c r="AB13988" s="7"/>
      <c r="AG13988" s="7"/>
    </row>
    <row r="13989" spans="1:33">
      <c r="A13989" s="7"/>
      <c r="B13989" s="7"/>
      <c r="C13989" s="7"/>
      <c r="D13989" s="7"/>
      <c r="E13989" s="7"/>
      <c r="F13989" s="7"/>
      <c r="G13989" s="7"/>
      <c r="H13989" s="7"/>
      <c r="J13989" s="7"/>
      <c r="K13989" s="7"/>
      <c r="L13989" s="7"/>
      <c r="Q13989" s="7"/>
      <c r="S13989" s="7"/>
      <c r="T13989" s="7"/>
      <c r="Y13989" s="7"/>
      <c r="AA13989" s="7"/>
      <c r="AB13989" s="7"/>
      <c r="AG13989" s="7"/>
    </row>
    <row r="13990" spans="1:33">
      <c r="A13990" s="7"/>
      <c r="B13990" s="7"/>
      <c r="C13990" s="7"/>
      <c r="D13990" s="7"/>
      <c r="E13990" s="7"/>
      <c r="F13990" s="7"/>
      <c r="G13990" s="7"/>
      <c r="H13990" s="7"/>
      <c r="J13990" s="7"/>
      <c r="K13990" s="7"/>
      <c r="L13990" s="7"/>
      <c r="Q13990" s="7"/>
      <c r="S13990" s="7"/>
      <c r="T13990" s="7"/>
      <c r="Y13990" s="7"/>
      <c r="AA13990" s="7"/>
      <c r="AB13990" s="7"/>
      <c r="AG13990" s="7"/>
    </row>
    <row r="13991" spans="1:33">
      <c r="A13991" s="7"/>
      <c r="B13991" s="7"/>
      <c r="C13991" s="7"/>
      <c r="D13991" s="7"/>
      <c r="E13991" s="7"/>
      <c r="F13991" s="7"/>
      <c r="G13991" s="7"/>
      <c r="H13991" s="7"/>
      <c r="J13991" s="7"/>
      <c r="K13991" s="7"/>
      <c r="L13991" s="7"/>
      <c r="Q13991" s="7"/>
      <c r="S13991" s="7"/>
      <c r="T13991" s="7"/>
      <c r="Y13991" s="7"/>
      <c r="AA13991" s="7"/>
      <c r="AB13991" s="7"/>
      <c r="AG13991" s="7"/>
    </row>
    <row r="13992" spans="1:33">
      <c r="A13992" s="7"/>
      <c r="B13992" s="7"/>
      <c r="C13992" s="7"/>
      <c r="D13992" s="7"/>
      <c r="E13992" s="7"/>
      <c r="F13992" s="7"/>
      <c r="G13992" s="7"/>
      <c r="H13992" s="7"/>
      <c r="J13992" s="7"/>
      <c r="K13992" s="7"/>
      <c r="L13992" s="7"/>
      <c r="Q13992" s="7"/>
      <c r="S13992" s="7"/>
      <c r="T13992" s="7"/>
      <c r="Y13992" s="7"/>
      <c r="AA13992" s="7"/>
      <c r="AB13992" s="7"/>
      <c r="AG13992" s="7"/>
    </row>
    <row r="13993" spans="1:33">
      <c r="A13993" s="7"/>
      <c r="B13993" s="7"/>
      <c r="C13993" s="7"/>
      <c r="D13993" s="7"/>
      <c r="E13993" s="7"/>
      <c r="F13993" s="7"/>
      <c r="G13993" s="7"/>
      <c r="H13993" s="7"/>
      <c r="J13993" s="7"/>
      <c r="K13993" s="7"/>
      <c r="L13993" s="7"/>
      <c r="Q13993" s="7"/>
      <c r="S13993" s="7"/>
      <c r="T13993" s="7"/>
      <c r="Y13993" s="7"/>
      <c r="AA13993" s="7"/>
      <c r="AB13993" s="7"/>
      <c r="AG13993" s="7"/>
    </row>
    <row r="13994" spans="1:33">
      <c r="A13994" s="7"/>
      <c r="B13994" s="7"/>
      <c r="C13994" s="7"/>
      <c r="D13994" s="7"/>
      <c r="E13994" s="7"/>
      <c r="F13994" s="7"/>
      <c r="G13994" s="7"/>
      <c r="H13994" s="7"/>
      <c r="J13994" s="7"/>
      <c r="K13994" s="7"/>
      <c r="L13994" s="7"/>
      <c r="Q13994" s="7"/>
      <c r="S13994" s="7"/>
      <c r="T13994" s="7"/>
      <c r="Y13994" s="7"/>
      <c r="AA13994" s="7"/>
      <c r="AB13994" s="7"/>
      <c r="AG13994" s="7"/>
    </row>
    <row r="13995" spans="1:33">
      <c r="A13995" s="7"/>
      <c r="B13995" s="7"/>
      <c r="C13995" s="7"/>
      <c r="D13995" s="7"/>
      <c r="E13995" s="7"/>
      <c r="F13995" s="7"/>
      <c r="G13995" s="7"/>
      <c r="H13995" s="7"/>
      <c r="J13995" s="7"/>
      <c r="K13995" s="7"/>
      <c r="L13995" s="7"/>
      <c r="Q13995" s="7"/>
      <c r="S13995" s="7"/>
      <c r="T13995" s="7"/>
      <c r="Y13995" s="7"/>
      <c r="AA13995" s="7"/>
      <c r="AB13995" s="7"/>
      <c r="AG13995" s="7"/>
    </row>
    <row r="13996" spans="1:33">
      <c r="A13996" s="7"/>
      <c r="B13996" s="7"/>
      <c r="C13996" s="7"/>
      <c r="D13996" s="7"/>
      <c r="E13996" s="7"/>
      <c r="F13996" s="7"/>
      <c r="G13996" s="7"/>
      <c r="H13996" s="7"/>
      <c r="J13996" s="7"/>
      <c r="K13996" s="7"/>
      <c r="L13996" s="7"/>
      <c r="Q13996" s="7"/>
      <c r="S13996" s="7"/>
      <c r="T13996" s="7"/>
      <c r="Y13996" s="7"/>
      <c r="AA13996" s="7"/>
      <c r="AB13996" s="7"/>
      <c r="AG13996" s="7"/>
    </row>
    <row r="13997" spans="1:33">
      <c r="A13997" s="7"/>
      <c r="B13997" s="7"/>
      <c r="C13997" s="7"/>
      <c r="D13997" s="7"/>
      <c r="E13997" s="7"/>
      <c r="F13997" s="7"/>
      <c r="G13997" s="7"/>
      <c r="H13997" s="7"/>
      <c r="J13997" s="7"/>
      <c r="K13997" s="7"/>
      <c r="L13997" s="7"/>
      <c r="Q13997" s="7"/>
      <c r="S13997" s="7"/>
      <c r="T13997" s="7"/>
      <c r="Y13997" s="7"/>
      <c r="AA13997" s="7"/>
      <c r="AB13997" s="7"/>
      <c r="AG13997" s="7"/>
    </row>
    <row r="13998" spans="1:33">
      <c r="A13998" s="7"/>
      <c r="B13998" s="7"/>
      <c r="C13998" s="7"/>
      <c r="D13998" s="7"/>
      <c r="E13998" s="7"/>
      <c r="F13998" s="7"/>
      <c r="G13998" s="7"/>
      <c r="H13998" s="7"/>
      <c r="J13998" s="7"/>
      <c r="K13998" s="7"/>
      <c r="L13998" s="7"/>
      <c r="Q13998" s="7"/>
      <c r="S13998" s="7"/>
      <c r="T13998" s="7"/>
      <c r="Y13998" s="7"/>
      <c r="AA13998" s="7"/>
      <c r="AB13998" s="7"/>
      <c r="AG13998" s="7"/>
    </row>
    <row r="13999" spans="1:33">
      <c r="A13999" s="7"/>
      <c r="B13999" s="7"/>
      <c r="C13999" s="7"/>
      <c r="D13999" s="7"/>
      <c r="E13999" s="7"/>
      <c r="F13999" s="7"/>
      <c r="G13999" s="7"/>
      <c r="H13999" s="7"/>
      <c r="J13999" s="7"/>
      <c r="K13999" s="7"/>
      <c r="L13999" s="7"/>
      <c r="Q13999" s="7"/>
      <c r="S13999" s="7"/>
      <c r="T13999" s="7"/>
      <c r="Y13999" s="7"/>
      <c r="AA13999" s="7"/>
      <c r="AB13999" s="7"/>
      <c r="AG13999" s="7"/>
    </row>
    <row r="14000" spans="1:33">
      <c r="A14000" s="7"/>
      <c r="B14000" s="7"/>
      <c r="C14000" s="7"/>
      <c r="D14000" s="7"/>
      <c r="E14000" s="7"/>
      <c r="F14000" s="7"/>
      <c r="G14000" s="7"/>
      <c r="H14000" s="7"/>
      <c r="J14000" s="7"/>
      <c r="K14000" s="7"/>
      <c r="L14000" s="7"/>
      <c r="Q14000" s="7"/>
      <c r="S14000" s="7"/>
      <c r="T14000" s="7"/>
      <c r="Y14000" s="7"/>
      <c r="AA14000" s="7"/>
      <c r="AB14000" s="7"/>
      <c r="AG14000" s="7"/>
    </row>
    <row r="14001" spans="1:33">
      <c r="A14001" s="7"/>
      <c r="B14001" s="7"/>
      <c r="C14001" s="7"/>
      <c r="D14001" s="7"/>
      <c r="E14001" s="7"/>
      <c r="F14001" s="7"/>
      <c r="G14001" s="7"/>
      <c r="H14001" s="7"/>
      <c r="J14001" s="7"/>
      <c r="K14001" s="7"/>
      <c r="L14001" s="7"/>
      <c r="Q14001" s="7"/>
      <c r="S14001" s="7"/>
      <c r="T14001" s="7"/>
      <c r="Y14001" s="7"/>
      <c r="AA14001" s="7"/>
      <c r="AB14001" s="7"/>
      <c r="AG14001" s="7"/>
    </row>
    <row r="14002" spans="1:33">
      <c r="A14002" s="7"/>
      <c r="B14002" s="7"/>
      <c r="C14002" s="7"/>
      <c r="D14002" s="7"/>
      <c r="E14002" s="7"/>
      <c r="F14002" s="7"/>
      <c r="G14002" s="7"/>
      <c r="H14002" s="7"/>
      <c r="J14002" s="7"/>
      <c r="K14002" s="7"/>
      <c r="L14002" s="7"/>
      <c r="Q14002" s="7"/>
      <c r="S14002" s="7"/>
      <c r="T14002" s="7"/>
      <c r="Y14002" s="7"/>
      <c r="AA14002" s="7"/>
      <c r="AB14002" s="7"/>
      <c r="AG14002" s="7"/>
    </row>
    <row r="14003" spans="1:33">
      <c r="A14003" s="7"/>
      <c r="B14003" s="7"/>
      <c r="C14003" s="7"/>
      <c r="D14003" s="7"/>
      <c r="E14003" s="7"/>
      <c r="F14003" s="7"/>
      <c r="G14003" s="7"/>
      <c r="H14003" s="7"/>
      <c r="J14003" s="7"/>
      <c r="K14003" s="7"/>
      <c r="L14003" s="7"/>
      <c r="Q14003" s="7"/>
      <c r="S14003" s="7"/>
      <c r="T14003" s="7"/>
      <c r="Y14003" s="7"/>
      <c r="AA14003" s="7"/>
      <c r="AB14003" s="7"/>
      <c r="AG14003" s="7"/>
    </row>
    <row r="14004" spans="1:33">
      <c r="A14004" s="7"/>
      <c r="B14004" s="7"/>
      <c r="C14004" s="7"/>
      <c r="D14004" s="7"/>
      <c r="E14004" s="7"/>
      <c r="F14004" s="7"/>
      <c r="G14004" s="7"/>
      <c r="H14004" s="7"/>
      <c r="J14004" s="7"/>
      <c r="K14004" s="7"/>
      <c r="L14004" s="7"/>
      <c r="Q14004" s="7"/>
      <c r="S14004" s="7"/>
      <c r="T14004" s="7"/>
      <c r="Y14004" s="7"/>
      <c r="AA14004" s="7"/>
      <c r="AB14004" s="7"/>
      <c r="AG14004" s="7"/>
    </row>
    <row r="14005" spans="1:33">
      <c r="A14005" s="7"/>
      <c r="B14005" s="7"/>
      <c r="C14005" s="7"/>
      <c r="D14005" s="7"/>
      <c r="E14005" s="7"/>
      <c r="F14005" s="7"/>
      <c r="G14005" s="7"/>
      <c r="H14005" s="7"/>
      <c r="J14005" s="7"/>
      <c r="K14005" s="7"/>
      <c r="L14005" s="7"/>
      <c r="Q14005" s="7"/>
      <c r="S14005" s="7"/>
      <c r="T14005" s="7"/>
      <c r="Y14005" s="7"/>
      <c r="AA14005" s="7"/>
      <c r="AB14005" s="7"/>
      <c r="AG14005" s="7"/>
    </row>
    <row r="14006" spans="1:33">
      <c r="A14006" s="7"/>
      <c r="B14006" s="7"/>
      <c r="C14006" s="7"/>
      <c r="D14006" s="7"/>
      <c r="E14006" s="7"/>
      <c r="F14006" s="7"/>
      <c r="G14006" s="7"/>
      <c r="H14006" s="7"/>
      <c r="J14006" s="7"/>
      <c r="K14006" s="7"/>
      <c r="L14006" s="7"/>
      <c r="Q14006" s="7"/>
      <c r="S14006" s="7"/>
      <c r="T14006" s="7"/>
      <c r="Y14006" s="7"/>
      <c r="AA14006" s="7"/>
      <c r="AB14006" s="7"/>
      <c r="AG14006" s="7"/>
    </row>
    <row r="14007" spans="1:33">
      <c r="A14007" s="7"/>
      <c r="B14007" s="7"/>
      <c r="C14007" s="7"/>
      <c r="D14007" s="7"/>
      <c r="E14007" s="7"/>
      <c r="F14007" s="7"/>
      <c r="G14007" s="7"/>
      <c r="H14007" s="7"/>
      <c r="J14007" s="7"/>
      <c r="K14007" s="7"/>
      <c r="L14007" s="7"/>
      <c r="Q14007" s="7"/>
      <c r="S14007" s="7"/>
      <c r="T14007" s="7"/>
      <c r="Y14007" s="7"/>
      <c r="AA14007" s="7"/>
      <c r="AB14007" s="7"/>
      <c r="AG14007" s="7"/>
    </row>
    <row r="14008" spans="1:33">
      <c r="A14008" s="7"/>
      <c r="B14008" s="7"/>
      <c r="C14008" s="7"/>
      <c r="D14008" s="7"/>
      <c r="E14008" s="7"/>
      <c r="F14008" s="7"/>
      <c r="G14008" s="7"/>
      <c r="H14008" s="7"/>
      <c r="J14008" s="7"/>
      <c r="K14008" s="7"/>
      <c r="L14008" s="7"/>
      <c r="Q14008" s="7"/>
      <c r="S14008" s="7"/>
      <c r="T14008" s="7"/>
      <c r="Y14008" s="7"/>
      <c r="AA14008" s="7"/>
      <c r="AB14008" s="7"/>
      <c r="AG14008" s="7"/>
    </row>
    <row r="14009" spans="1:33">
      <c r="A14009" s="7"/>
      <c r="B14009" s="7"/>
      <c r="C14009" s="7"/>
      <c r="D14009" s="7"/>
      <c r="E14009" s="7"/>
      <c r="F14009" s="7"/>
      <c r="G14009" s="7"/>
      <c r="H14009" s="7"/>
      <c r="J14009" s="7"/>
      <c r="K14009" s="7"/>
      <c r="L14009" s="7"/>
      <c r="Q14009" s="7"/>
      <c r="S14009" s="7"/>
      <c r="T14009" s="7"/>
      <c r="Y14009" s="7"/>
      <c r="AA14009" s="7"/>
      <c r="AB14009" s="7"/>
      <c r="AG14009" s="7"/>
    </row>
    <row r="14010" spans="1:33">
      <c r="A14010" s="7"/>
      <c r="B14010" s="7"/>
      <c r="C14010" s="7"/>
      <c r="D14010" s="7"/>
      <c r="E14010" s="7"/>
      <c r="F14010" s="7"/>
      <c r="G14010" s="7"/>
      <c r="H14010" s="7"/>
      <c r="J14010" s="7"/>
      <c r="K14010" s="7"/>
      <c r="L14010" s="7"/>
      <c r="Q14010" s="7"/>
      <c r="S14010" s="7"/>
      <c r="T14010" s="7"/>
      <c r="Y14010" s="7"/>
      <c r="AA14010" s="7"/>
      <c r="AB14010" s="7"/>
      <c r="AG14010" s="7"/>
    </row>
    <row r="14011" spans="1:33">
      <c r="A14011" s="7"/>
      <c r="B14011" s="7"/>
      <c r="C14011" s="7"/>
      <c r="D14011" s="7"/>
      <c r="E14011" s="7"/>
      <c r="F14011" s="7"/>
      <c r="G14011" s="7"/>
      <c r="H14011" s="7"/>
      <c r="J14011" s="7"/>
      <c r="K14011" s="7"/>
      <c r="L14011" s="7"/>
      <c r="Q14011" s="7"/>
      <c r="S14011" s="7"/>
      <c r="T14011" s="7"/>
      <c r="Y14011" s="7"/>
      <c r="AA14011" s="7"/>
      <c r="AB14011" s="7"/>
      <c r="AG14011" s="7"/>
    </row>
    <row r="14012" spans="1:33">
      <c r="A14012" s="7"/>
      <c r="B14012" s="7"/>
      <c r="C14012" s="7"/>
      <c r="D14012" s="7"/>
      <c r="E14012" s="7"/>
      <c r="F14012" s="7"/>
      <c r="G14012" s="7"/>
      <c r="H14012" s="7"/>
      <c r="J14012" s="7"/>
      <c r="K14012" s="7"/>
      <c r="L14012" s="7"/>
      <c r="Q14012" s="7"/>
      <c r="S14012" s="7"/>
      <c r="T14012" s="7"/>
      <c r="Y14012" s="7"/>
      <c r="AA14012" s="7"/>
      <c r="AB14012" s="7"/>
      <c r="AG14012" s="7"/>
    </row>
    <row r="14013" spans="1:33">
      <c r="A14013" s="7"/>
      <c r="B14013" s="7"/>
      <c r="C14013" s="7"/>
      <c r="D14013" s="7"/>
      <c r="E14013" s="7"/>
      <c r="F14013" s="7"/>
      <c r="G14013" s="7"/>
      <c r="H14013" s="7"/>
      <c r="J14013" s="7"/>
      <c r="K14013" s="7"/>
      <c r="L14013" s="7"/>
      <c r="Q14013" s="7"/>
      <c r="S14013" s="7"/>
      <c r="T14013" s="7"/>
      <c r="Y14013" s="7"/>
      <c r="AA14013" s="7"/>
      <c r="AB14013" s="7"/>
      <c r="AG14013" s="7"/>
    </row>
    <row r="14014" spans="1:33">
      <c r="A14014" s="7"/>
      <c r="B14014" s="7"/>
      <c r="C14014" s="7"/>
      <c r="D14014" s="7"/>
      <c r="E14014" s="7"/>
      <c r="F14014" s="7"/>
      <c r="G14014" s="7"/>
      <c r="H14014" s="7"/>
      <c r="J14014" s="7"/>
      <c r="K14014" s="7"/>
      <c r="L14014" s="7"/>
      <c r="Q14014" s="7"/>
      <c r="S14014" s="7"/>
      <c r="T14014" s="7"/>
      <c r="Y14014" s="7"/>
      <c r="AA14014" s="7"/>
      <c r="AB14014" s="7"/>
      <c r="AG14014" s="7"/>
    </row>
    <row r="14015" spans="1:33">
      <c r="A14015" s="7"/>
      <c r="B14015" s="7"/>
      <c r="C14015" s="7"/>
      <c r="D14015" s="7"/>
      <c r="E14015" s="7"/>
      <c r="F14015" s="7"/>
      <c r="G14015" s="7"/>
      <c r="H14015" s="7"/>
      <c r="J14015" s="7"/>
      <c r="K14015" s="7"/>
      <c r="L14015" s="7"/>
      <c r="Q14015" s="7"/>
      <c r="S14015" s="7"/>
      <c r="T14015" s="7"/>
      <c r="Y14015" s="7"/>
      <c r="AA14015" s="7"/>
      <c r="AB14015" s="7"/>
      <c r="AG14015" s="7"/>
    </row>
    <row r="14016" spans="1:33">
      <c r="A14016" s="7"/>
      <c r="B14016" s="7"/>
      <c r="C14016" s="7"/>
      <c r="D14016" s="7"/>
      <c r="E14016" s="7"/>
      <c r="F14016" s="7"/>
      <c r="G14016" s="7"/>
      <c r="H14016" s="7"/>
      <c r="J14016" s="7"/>
      <c r="K14016" s="7"/>
      <c r="L14016" s="7"/>
      <c r="Q14016" s="7"/>
      <c r="S14016" s="7"/>
      <c r="T14016" s="7"/>
      <c r="Y14016" s="7"/>
      <c r="AA14016" s="7"/>
      <c r="AB14016" s="7"/>
      <c r="AG14016" s="7"/>
    </row>
    <row r="14017" spans="1:33">
      <c r="A14017" s="7"/>
      <c r="B14017" s="7"/>
      <c r="C14017" s="7"/>
      <c r="D14017" s="7"/>
      <c r="E14017" s="7"/>
      <c r="F14017" s="7"/>
      <c r="G14017" s="7"/>
      <c r="H14017" s="7"/>
      <c r="J14017" s="7"/>
      <c r="K14017" s="7"/>
      <c r="L14017" s="7"/>
      <c r="Q14017" s="7"/>
      <c r="S14017" s="7"/>
      <c r="T14017" s="7"/>
      <c r="Y14017" s="7"/>
      <c r="AA14017" s="7"/>
      <c r="AB14017" s="7"/>
      <c r="AG14017" s="7"/>
    </row>
    <row r="14018" spans="1:33">
      <c r="A14018" s="7"/>
      <c r="B14018" s="7"/>
      <c r="C14018" s="7"/>
      <c r="D14018" s="7"/>
      <c r="E14018" s="7"/>
      <c r="F14018" s="7"/>
      <c r="G14018" s="7"/>
      <c r="H14018" s="7"/>
      <c r="J14018" s="7"/>
      <c r="K14018" s="7"/>
      <c r="L14018" s="7"/>
      <c r="Q14018" s="7"/>
      <c r="S14018" s="7"/>
      <c r="T14018" s="7"/>
      <c r="Y14018" s="7"/>
      <c r="AA14018" s="7"/>
      <c r="AB14018" s="7"/>
      <c r="AG14018" s="7"/>
    </row>
    <row r="14019" spans="1:33">
      <c r="A14019" s="7"/>
      <c r="B14019" s="7"/>
      <c r="C14019" s="7"/>
      <c r="D14019" s="7"/>
      <c r="E14019" s="7"/>
      <c r="F14019" s="7"/>
      <c r="G14019" s="7"/>
      <c r="H14019" s="7"/>
      <c r="J14019" s="7"/>
      <c r="K14019" s="7"/>
      <c r="L14019" s="7"/>
      <c r="Q14019" s="7"/>
      <c r="S14019" s="7"/>
      <c r="T14019" s="7"/>
      <c r="Y14019" s="7"/>
      <c r="AA14019" s="7"/>
      <c r="AB14019" s="7"/>
      <c r="AG14019" s="7"/>
    </row>
    <row r="14020" spans="1:33">
      <c r="A14020" s="7"/>
      <c r="B14020" s="7"/>
      <c r="C14020" s="7"/>
      <c r="D14020" s="7"/>
      <c r="E14020" s="7"/>
      <c r="F14020" s="7"/>
      <c r="G14020" s="7"/>
      <c r="H14020" s="7"/>
      <c r="J14020" s="7"/>
      <c r="K14020" s="7"/>
      <c r="L14020" s="7"/>
      <c r="Q14020" s="7"/>
      <c r="S14020" s="7"/>
      <c r="T14020" s="7"/>
      <c r="Y14020" s="7"/>
      <c r="AA14020" s="7"/>
      <c r="AB14020" s="7"/>
      <c r="AG14020" s="7"/>
    </row>
    <row r="14021" spans="1:33">
      <c r="A14021" s="7"/>
      <c r="B14021" s="7"/>
      <c r="C14021" s="7"/>
      <c r="D14021" s="7"/>
      <c r="E14021" s="7"/>
      <c r="F14021" s="7"/>
      <c r="G14021" s="7"/>
      <c r="H14021" s="7"/>
      <c r="J14021" s="7"/>
      <c r="K14021" s="7"/>
      <c r="L14021" s="7"/>
      <c r="Q14021" s="7"/>
      <c r="S14021" s="7"/>
      <c r="T14021" s="7"/>
      <c r="Y14021" s="7"/>
      <c r="AA14021" s="7"/>
      <c r="AB14021" s="7"/>
      <c r="AG14021" s="7"/>
    </row>
    <row r="14022" spans="1:33">
      <c r="A14022" s="7"/>
      <c r="B14022" s="7"/>
      <c r="C14022" s="7"/>
      <c r="D14022" s="7"/>
      <c r="E14022" s="7"/>
      <c r="F14022" s="7"/>
      <c r="G14022" s="7"/>
      <c r="H14022" s="7"/>
      <c r="J14022" s="7"/>
      <c r="K14022" s="7"/>
      <c r="L14022" s="7"/>
      <c r="Q14022" s="7"/>
      <c r="S14022" s="7"/>
      <c r="T14022" s="7"/>
      <c r="Y14022" s="7"/>
      <c r="AA14022" s="7"/>
      <c r="AB14022" s="7"/>
      <c r="AG14022" s="7"/>
    </row>
    <row r="14023" spans="1:33">
      <c r="A14023" s="7"/>
      <c r="B14023" s="7"/>
      <c r="C14023" s="7"/>
      <c r="D14023" s="7"/>
      <c r="E14023" s="7"/>
      <c r="F14023" s="7"/>
      <c r="G14023" s="7"/>
      <c r="H14023" s="7"/>
      <c r="J14023" s="7"/>
      <c r="K14023" s="7"/>
      <c r="L14023" s="7"/>
      <c r="Q14023" s="7"/>
      <c r="S14023" s="7"/>
      <c r="T14023" s="7"/>
      <c r="Y14023" s="7"/>
      <c r="AA14023" s="7"/>
      <c r="AB14023" s="7"/>
      <c r="AG14023" s="7"/>
    </row>
    <row r="14024" spans="1:33">
      <c r="A14024" s="7"/>
      <c r="B14024" s="7"/>
      <c r="C14024" s="7"/>
      <c r="D14024" s="7"/>
      <c r="E14024" s="7"/>
      <c r="F14024" s="7"/>
      <c r="G14024" s="7"/>
      <c r="H14024" s="7"/>
      <c r="J14024" s="7"/>
      <c r="K14024" s="7"/>
      <c r="L14024" s="7"/>
      <c r="Q14024" s="7"/>
      <c r="S14024" s="7"/>
      <c r="T14024" s="7"/>
      <c r="Y14024" s="7"/>
      <c r="AA14024" s="7"/>
      <c r="AB14024" s="7"/>
      <c r="AG14024" s="7"/>
    </row>
    <row r="14025" spans="1:33">
      <c r="A14025" s="7"/>
      <c r="B14025" s="7"/>
      <c r="C14025" s="7"/>
      <c r="D14025" s="7"/>
      <c r="E14025" s="7"/>
      <c r="F14025" s="7"/>
      <c r="G14025" s="7"/>
      <c r="H14025" s="7"/>
      <c r="J14025" s="7"/>
      <c r="K14025" s="7"/>
      <c r="L14025" s="7"/>
      <c r="Q14025" s="7"/>
      <c r="S14025" s="7"/>
      <c r="T14025" s="7"/>
      <c r="Y14025" s="7"/>
      <c r="AA14025" s="7"/>
      <c r="AB14025" s="7"/>
      <c r="AG14025" s="7"/>
    </row>
    <row r="14026" spans="1:33">
      <c r="A14026" s="7"/>
      <c r="B14026" s="7"/>
      <c r="C14026" s="7"/>
      <c r="D14026" s="7"/>
      <c r="E14026" s="7"/>
      <c r="F14026" s="7"/>
      <c r="G14026" s="7"/>
      <c r="H14026" s="7"/>
      <c r="J14026" s="7"/>
      <c r="K14026" s="7"/>
      <c r="L14026" s="7"/>
      <c r="Q14026" s="7"/>
      <c r="S14026" s="7"/>
      <c r="T14026" s="7"/>
      <c r="Y14026" s="7"/>
      <c r="AA14026" s="7"/>
      <c r="AB14026" s="7"/>
      <c r="AG14026" s="7"/>
    </row>
    <row r="14027" spans="1:33">
      <c r="A14027" s="7"/>
      <c r="B14027" s="7"/>
      <c r="C14027" s="7"/>
      <c r="D14027" s="7"/>
      <c r="E14027" s="7"/>
      <c r="F14027" s="7"/>
      <c r="G14027" s="7"/>
      <c r="H14027" s="7"/>
      <c r="J14027" s="7"/>
      <c r="K14027" s="7"/>
      <c r="L14027" s="7"/>
      <c r="Q14027" s="7"/>
      <c r="S14027" s="7"/>
      <c r="T14027" s="7"/>
      <c r="Y14027" s="7"/>
      <c r="AA14027" s="7"/>
      <c r="AB14027" s="7"/>
      <c r="AG14027" s="7"/>
    </row>
    <row r="14028" spans="1:33">
      <c r="A14028" s="7"/>
      <c r="B14028" s="7"/>
      <c r="C14028" s="7"/>
      <c r="D14028" s="7"/>
      <c r="E14028" s="7"/>
      <c r="F14028" s="7"/>
      <c r="G14028" s="7"/>
      <c r="H14028" s="7"/>
      <c r="J14028" s="7"/>
      <c r="K14028" s="7"/>
      <c r="L14028" s="7"/>
      <c r="Q14028" s="7"/>
      <c r="S14028" s="7"/>
      <c r="T14028" s="7"/>
      <c r="Y14028" s="7"/>
      <c r="AA14028" s="7"/>
      <c r="AB14028" s="7"/>
      <c r="AG14028" s="7"/>
    </row>
    <row r="14029" spans="1:33">
      <c r="A14029" s="7"/>
      <c r="B14029" s="7"/>
      <c r="C14029" s="7"/>
      <c r="D14029" s="7"/>
      <c r="E14029" s="7"/>
      <c r="F14029" s="7"/>
      <c r="G14029" s="7"/>
      <c r="H14029" s="7"/>
      <c r="J14029" s="7"/>
      <c r="K14029" s="7"/>
      <c r="L14029" s="7"/>
      <c r="Q14029" s="7"/>
      <c r="S14029" s="7"/>
      <c r="T14029" s="7"/>
      <c r="Y14029" s="7"/>
      <c r="AA14029" s="7"/>
      <c r="AB14029" s="7"/>
      <c r="AG14029" s="7"/>
    </row>
    <row r="14030" spans="1:33">
      <c r="A14030" s="7"/>
      <c r="B14030" s="7"/>
      <c r="C14030" s="7"/>
      <c r="D14030" s="7"/>
      <c r="E14030" s="7"/>
      <c r="F14030" s="7"/>
      <c r="G14030" s="7"/>
      <c r="H14030" s="7"/>
      <c r="J14030" s="7"/>
      <c r="K14030" s="7"/>
      <c r="L14030" s="7"/>
      <c r="Q14030" s="7"/>
      <c r="S14030" s="7"/>
      <c r="T14030" s="7"/>
      <c r="Y14030" s="7"/>
      <c r="AA14030" s="7"/>
      <c r="AB14030" s="7"/>
      <c r="AG14030" s="7"/>
    </row>
    <row r="14031" spans="1:33">
      <c r="A14031" s="7"/>
      <c r="B14031" s="7"/>
      <c r="C14031" s="7"/>
      <c r="D14031" s="7"/>
      <c r="E14031" s="7"/>
      <c r="F14031" s="7"/>
      <c r="G14031" s="7"/>
      <c r="H14031" s="7"/>
      <c r="J14031" s="7"/>
      <c r="K14031" s="7"/>
      <c r="L14031" s="7"/>
      <c r="Q14031" s="7"/>
      <c r="S14031" s="7"/>
      <c r="T14031" s="7"/>
      <c r="Y14031" s="7"/>
      <c r="AA14031" s="7"/>
      <c r="AB14031" s="7"/>
      <c r="AG14031" s="7"/>
    </row>
    <row r="14032" spans="1:33">
      <c r="A14032" s="7"/>
      <c r="B14032" s="7"/>
      <c r="C14032" s="7"/>
      <c r="D14032" s="7"/>
      <c r="E14032" s="7"/>
      <c r="F14032" s="7"/>
      <c r="G14032" s="7"/>
      <c r="H14032" s="7"/>
      <c r="J14032" s="7"/>
      <c r="K14032" s="7"/>
      <c r="L14032" s="7"/>
      <c r="Q14032" s="7"/>
      <c r="S14032" s="7"/>
      <c r="T14032" s="7"/>
      <c r="Y14032" s="7"/>
      <c r="AA14032" s="7"/>
      <c r="AB14032" s="7"/>
      <c r="AG14032" s="7"/>
    </row>
    <row r="14033" spans="1:33">
      <c r="A14033" s="7"/>
      <c r="B14033" s="7"/>
      <c r="C14033" s="7"/>
      <c r="D14033" s="7"/>
      <c r="E14033" s="7"/>
      <c r="F14033" s="7"/>
      <c r="G14033" s="7"/>
      <c r="H14033" s="7"/>
      <c r="J14033" s="7"/>
      <c r="K14033" s="7"/>
      <c r="L14033" s="7"/>
      <c r="Q14033" s="7"/>
      <c r="S14033" s="7"/>
      <c r="T14033" s="7"/>
      <c r="Y14033" s="7"/>
      <c r="AA14033" s="7"/>
      <c r="AB14033" s="7"/>
      <c r="AG14033" s="7"/>
    </row>
    <row r="14034" spans="1:33">
      <c r="A14034" s="7"/>
      <c r="B14034" s="7"/>
      <c r="C14034" s="7"/>
      <c r="D14034" s="7"/>
      <c r="E14034" s="7"/>
      <c r="F14034" s="7"/>
      <c r="G14034" s="7"/>
      <c r="H14034" s="7"/>
      <c r="J14034" s="7"/>
      <c r="K14034" s="7"/>
      <c r="L14034" s="7"/>
      <c r="Q14034" s="7"/>
      <c r="S14034" s="7"/>
      <c r="T14034" s="7"/>
      <c r="Y14034" s="7"/>
      <c r="AA14034" s="7"/>
      <c r="AB14034" s="7"/>
      <c r="AG14034" s="7"/>
    </row>
    <row r="14035" spans="1:33">
      <c r="A14035" s="7"/>
      <c r="B14035" s="7"/>
      <c r="C14035" s="7"/>
      <c r="D14035" s="7"/>
      <c r="E14035" s="7"/>
      <c r="F14035" s="7"/>
      <c r="G14035" s="7"/>
      <c r="H14035" s="7"/>
      <c r="J14035" s="7"/>
      <c r="K14035" s="7"/>
      <c r="L14035" s="7"/>
      <c r="Q14035" s="7"/>
      <c r="S14035" s="7"/>
      <c r="T14035" s="7"/>
      <c r="Y14035" s="7"/>
      <c r="AA14035" s="7"/>
      <c r="AB14035" s="7"/>
      <c r="AG14035" s="7"/>
    </row>
    <row r="14036" spans="1:33">
      <c r="A14036" s="7"/>
      <c r="B14036" s="7"/>
      <c r="C14036" s="7"/>
      <c r="D14036" s="7"/>
      <c r="E14036" s="7"/>
      <c r="F14036" s="7"/>
      <c r="G14036" s="7"/>
      <c r="H14036" s="7"/>
      <c r="J14036" s="7"/>
      <c r="K14036" s="7"/>
      <c r="L14036" s="7"/>
      <c r="Q14036" s="7"/>
      <c r="S14036" s="7"/>
      <c r="T14036" s="7"/>
      <c r="Y14036" s="7"/>
      <c r="AA14036" s="7"/>
      <c r="AB14036" s="7"/>
      <c r="AG14036" s="7"/>
    </row>
    <row r="14037" spans="1:33">
      <c r="A14037" s="7"/>
      <c r="B14037" s="7"/>
      <c r="C14037" s="7"/>
      <c r="D14037" s="7"/>
      <c r="E14037" s="7"/>
      <c r="F14037" s="7"/>
      <c r="G14037" s="7"/>
      <c r="H14037" s="7"/>
      <c r="J14037" s="7"/>
      <c r="K14037" s="7"/>
      <c r="L14037" s="7"/>
      <c r="Q14037" s="7"/>
      <c r="S14037" s="7"/>
      <c r="T14037" s="7"/>
      <c r="Y14037" s="7"/>
      <c r="AA14037" s="7"/>
      <c r="AB14037" s="7"/>
      <c r="AG14037" s="7"/>
    </row>
    <row r="14038" spans="1:33">
      <c r="A14038" s="7"/>
      <c r="B14038" s="7"/>
      <c r="C14038" s="7"/>
      <c r="D14038" s="7"/>
      <c r="E14038" s="7"/>
      <c r="F14038" s="7"/>
      <c r="G14038" s="7"/>
      <c r="H14038" s="7"/>
      <c r="J14038" s="7"/>
      <c r="K14038" s="7"/>
      <c r="L14038" s="7"/>
      <c r="Q14038" s="7"/>
      <c r="S14038" s="7"/>
      <c r="T14038" s="7"/>
      <c r="Y14038" s="7"/>
      <c r="AA14038" s="7"/>
      <c r="AB14038" s="7"/>
      <c r="AG14038" s="7"/>
    </row>
    <row r="14039" spans="1:33">
      <c r="A14039" s="7"/>
      <c r="B14039" s="7"/>
      <c r="C14039" s="7"/>
      <c r="D14039" s="7"/>
      <c r="E14039" s="7"/>
      <c r="F14039" s="7"/>
      <c r="G14039" s="7"/>
      <c r="H14039" s="7"/>
      <c r="J14039" s="7"/>
      <c r="K14039" s="7"/>
      <c r="L14039" s="7"/>
      <c r="Q14039" s="7"/>
      <c r="S14039" s="7"/>
      <c r="T14039" s="7"/>
      <c r="Y14039" s="7"/>
      <c r="AA14039" s="7"/>
      <c r="AB14039" s="7"/>
      <c r="AG14039" s="7"/>
    </row>
    <row r="14040" spans="1:33">
      <c r="A14040" s="7"/>
      <c r="B14040" s="7"/>
      <c r="C14040" s="7"/>
      <c r="D14040" s="7"/>
      <c r="E14040" s="7"/>
      <c r="F14040" s="7"/>
      <c r="G14040" s="7"/>
      <c r="H14040" s="7"/>
      <c r="J14040" s="7"/>
      <c r="K14040" s="7"/>
      <c r="L14040" s="7"/>
      <c r="Q14040" s="7"/>
      <c r="S14040" s="7"/>
      <c r="T14040" s="7"/>
      <c r="Y14040" s="7"/>
      <c r="AA14040" s="7"/>
      <c r="AB14040" s="7"/>
      <c r="AG14040" s="7"/>
    </row>
    <row r="14041" spans="1:33">
      <c r="A14041" s="7"/>
      <c r="B14041" s="7"/>
      <c r="C14041" s="7"/>
      <c r="D14041" s="7"/>
      <c r="E14041" s="7"/>
      <c r="F14041" s="7"/>
      <c r="G14041" s="7"/>
      <c r="H14041" s="7"/>
      <c r="J14041" s="7"/>
      <c r="K14041" s="7"/>
      <c r="L14041" s="7"/>
      <c r="Q14041" s="7"/>
      <c r="S14041" s="7"/>
      <c r="T14041" s="7"/>
      <c r="Y14041" s="7"/>
      <c r="AA14041" s="7"/>
      <c r="AB14041" s="7"/>
      <c r="AG14041" s="7"/>
    </row>
    <row r="14042" spans="1:33">
      <c r="A14042" s="7"/>
      <c r="B14042" s="7"/>
      <c r="C14042" s="7"/>
      <c r="D14042" s="7"/>
      <c r="E14042" s="7"/>
      <c r="F14042" s="7"/>
      <c r="G14042" s="7"/>
      <c r="H14042" s="7"/>
      <c r="J14042" s="7"/>
      <c r="K14042" s="7"/>
      <c r="L14042" s="7"/>
      <c r="Q14042" s="7"/>
      <c r="S14042" s="7"/>
      <c r="T14042" s="7"/>
      <c r="Y14042" s="7"/>
      <c r="AA14042" s="7"/>
      <c r="AB14042" s="7"/>
      <c r="AG14042" s="7"/>
    </row>
    <row r="14043" spans="1:33">
      <c r="A14043" s="7"/>
      <c r="B14043" s="7"/>
      <c r="C14043" s="7"/>
      <c r="D14043" s="7"/>
      <c r="E14043" s="7"/>
      <c r="F14043" s="7"/>
      <c r="G14043" s="7"/>
      <c r="H14043" s="7"/>
      <c r="J14043" s="7"/>
      <c r="K14043" s="7"/>
      <c r="L14043" s="7"/>
      <c r="Q14043" s="7"/>
      <c r="S14043" s="7"/>
      <c r="T14043" s="7"/>
      <c r="Y14043" s="7"/>
      <c r="AA14043" s="7"/>
      <c r="AB14043" s="7"/>
      <c r="AG14043" s="7"/>
    </row>
    <row r="14044" spans="1:33">
      <c r="A14044" s="7"/>
      <c r="B14044" s="7"/>
      <c r="C14044" s="7"/>
      <c r="D14044" s="7"/>
      <c r="E14044" s="7"/>
      <c r="F14044" s="7"/>
      <c r="G14044" s="7"/>
      <c r="H14044" s="7"/>
      <c r="J14044" s="7"/>
      <c r="K14044" s="7"/>
      <c r="L14044" s="7"/>
      <c r="Q14044" s="7"/>
      <c r="S14044" s="7"/>
      <c r="T14044" s="7"/>
      <c r="Y14044" s="7"/>
      <c r="AA14044" s="7"/>
      <c r="AB14044" s="7"/>
      <c r="AG14044" s="7"/>
    </row>
    <row r="14045" spans="1:33">
      <c r="A14045" s="7"/>
      <c r="B14045" s="7"/>
      <c r="C14045" s="7"/>
      <c r="D14045" s="7"/>
      <c r="E14045" s="7"/>
      <c r="F14045" s="7"/>
      <c r="G14045" s="7"/>
      <c r="H14045" s="7"/>
      <c r="J14045" s="7"/>
      <c r="K14045" s="7"/>
      <c r="L14045" s="7"/>
      <c r="Q14045" s="7"/>
      <c r="S14045" s="7"/>
      <c r="T14045" s="7"/>
      <c r="Y14045" s="7"/>
      <c r="AA14045" s="7"/>
      <c r="AB14045" s="7"/>
      <c r="AG14045" s="7"/>
    </row>
    <row r="14046" spans="1:33">
      <c r="A14046" s="7"/>
      <c r="B14046" s="7"/>
      <c r="C14046" s="7"/>
      <c r="D14046" s="7"/>
      <c r="E14046" s="7"/>
      <c r="F14046" s="7"/>
      <c r="G14046" s="7"/>
      <c r="H14046" s="7"/>
      <c r="J14046" s="7"/>
      <c r="K14046" s="7"/>
      <c r="L14046" s="7"/>
      <c r="Q14046" s="7"/>
      <c r="S14046" s="7"/>
      <c r="T14046" s="7"/>
      <c r="Y14046" s="7"/>
      <c r="AA14046" s="7"/>
      <c r="AB14046" s="7"/>
      <c r="AG14046" s="7"/>
    </row>
    <row r="14047" spans="1:33">
      <c r="A14047" s="7"/>
      <c r="B14047" s="7"/>
      <c r="C14047" s="7"/>
      <c r="D14047" s="7"/>
      <c r="E14047" s="7"/>
      <c r="F14047" s="7"/>
      <c r="G14047" s="7"/>
      <c r="H14047" s="7"/>
      <c r="J14047" s="7"/>
      <c r="K14047" s="7"/>
      <c r="L14047" s="7"/>
      <c r="Q14047" s="7"/>
      <c r="S14047" s="7"/>
      <c r="T14047" s="7"/>
      <c r="Y14047" s="7"/>
      <c r="AA14047" s="7"/>
      <c r="AB14047" s="7"/>
      <c r="AG14047" s="7"/>
    </row>
    <row r="14048" spans="1:33">
      <c r="A14048" s="7"/>
      <c r="B14048" s="7"/>
      <c r="C14048" s="7"/>
      <c r="D14048" s="7"/>
      <c r="E14048" s="7"/>
      <c r="F14048" s="7"/>
      <c r="G14048" s="7"/>
      <c r="H14048" s="7"/>
      <c r="J14048" s="7"/>
      <c r="K14048" s="7"/>
      <c r="L14048" s="7"/>
      <c r="Q14048" s="7"/>
      <c r="S14048" s="7"/>
      <c r="T14048" s="7"/>
      <c r="Y14048" s="7"/>
      <c r="AA14048" s="7"/>
      <c r="AB14048" s="7"/>
      <c r="AG14048" s="7"/>
    </row>
    <row r="14049" spans="1:33">
      <c r="A14049" s="7"/>
      <c r="B14049" s="7"/>
      <c r="C14049" s="7"/>
      <c r="D14049" s="7"/>
      <c r="E14049" s="7"/>
      <c r="F14049" s="7"/>
      <c r="G14049" s="7"/>
      <c r="H14049" s="7"/>
      <c r="J14049" s="7"/>
      <c r="K14049" s="7"/>
      <c r="L14049" s="7"/>
      <c r="Q14049" s="7"/>
      <c r="S14049" s="7"/>
      <c r="T14049" s="7"/>
      <c r="Y14049" s="7"/>
      <c r="AA14049" s="7"/>
      <c r="AB14049" s="7"/>
      <c r="AG14049" s="7"/>
    </row>
    <row r="14050" spans="1:33">
      <c r="A14050" s="7"/>
      <c r="B14050" s="7"/>
      <c r="C14050" s="7"/>
      <c r="D14050" s="7"/>
      <c r="E14050" s="7"/>
      <c r="F14050" s="7"/>
      <c r="G14050" s="7"/>
      <c r="H14050" s="7"/>
      <c r="J14050" s="7"/>
      <c r="K14050" s="7"/>
      <c r="L14050" s="7"/>
      <c r="Q14050" s="7"/>
      <c r="S14050" s="7"/>
      <c r="T14050" s="7"/>
      <c r="Y14050" s="7"/>
      <c r="AA14050" s="7"/>
      <c r="AB14050" s="7"/>
      <c r="AG14050" s="7"/>
    </row>
    <row r="14051" spans="1:33">
      <c r="A14051" s="7"/>
      <c r="B14051" s="7"/>
      <c r="C14051" s="7"/>
      <c r="D14051" s="7"/>
      <c r="E14051" s="7"/>
      <c r="F14051" s="7"/>
      <c r="G14051" s="7"/>
      <c r="H14051" s="7"/>
      <c r="J14051" s="7"/>
      <c r="K14051" s="7"/>
      <c r="L14051" s="7"/>
      <c r="Q14051" s="7"/>
      <c r="S14051" s="7"/>
      <c r="T14051" s="7"/>
      <c r="Y14051" s="7"/>
      <c r="AA14051" s="7"/>
      <c r="AB14051" s="7"/>
      <c r="AG14051" s="7"/>
    </row>
    <row r="14052" spans="1:33">
      <c r="A14052" s="7"/>
      <c r="B14052" s="7"/>
      <c r="C14052" s="7"/>
      <c r="D14052" s="7"/>
      <c r="E14052" s="7"/>
      <c r="F14052" s="7"/>
      <c r="G14052" s="7"/>
      <c r="H14052" s="7"/>
      <c r="J14052" s="7"/>
      <c r="K14052" s="7"/>
      <c r="L14052" s="7"/>
      <c r="Q14052" s="7"/>
      <c r="S14052" s="7"/>
      <c r="T14052" s="7"/>
      <c r="Y14052" s="7"/>
      <c r="AA14052" s="7"/>
      <c r="AB14052" s="7"/>
      <c r="AG14052" s="7"/>
    </row>
    <row r="14053" spans="1:33">
      <c r="A14053" s="7"/>
      <c r="B14053" s="7"/>
      <c r="C14053" s="7"/>
      <c r="D14053" s="7"/>
      <c r="E14053" s="7"/>
      <c r="F14053" s="7"/>
      <c r="G14053" s="7"/>
      <c r="H14053" s="7"/>
      <c r="J14053" s="7"/>
      <c r="K14053" s="7"/>
      <c r="L14053" s="7"/>
      <c r="Q14053" s="7"/>
      <c r="S14053" s="7"/>
      <c r="T14053" s="7"/>
      <c r="Y14053" s="7"/>
      <c r="AA14053" s="7"/>
      <c r="AB14053" s="7"/>
      <c r="AG14053" s="7"/>
    </row>
    <row r="14054" spans="1:33">
      <c r="A14054" s="7"/>
      <c r="B14054" s="7"/>
      <c r="C14054" s="7"/>
      <c r="D14054" s="7"/>
      <c r="E14054" s="7"/>
      <c r="F14054" s="7"/>
      <c r="G14054" s="7"/>
      <c r="H14054" s="7"/>
      <c r="J14054" s="7"/>
      <c r="K14054" s="7"/>
      <c r="L14054" s="7"/>
      <c r="Q14054" s="7"/>
      <c r="S14054" s="7"/>
      <c r="T14054" s="7"/>
      <c r="Y14054" s="7"/>
      <c r="AA14054" s="7"/>
      <c r="AB14054" s="7"/>
      <c r="AG14054" s="7"/>
    </row>
    <row r="14055" spans="1:33">
      <c r="A14055" s="7"/>
      <c r="B14055" s="7"/>
      <c r="C14055" s="7"/>
      <c r="D14055" s="7"/>
      <c r="E14055" s="7"/>
      <c r="F14055" s="7"/>
      <c r="G14055" s="7"/>
      <c r="H14055" s="7"/>
      <c r="J14055" s="7"/>
      <c r="K14055" s="7"/>
      <c r="L14055" s="7"/>
      <c r="Q14055" s="7"/>
      <c r="S14055" s="7"/>
      <c r="T14055" s="7"/>
      <c r="Y14055" s="7"/>
      <c r="AA14055" s="7"/>
      <c r="AB14055" s="7"/>
      <c r="AG14055" s="7"/>
    </row>
    <row r="14056" spans="1:33">
      <c r="A14056" s="7"/>
      <c r="B14056" s="7"/>
      <c r="C14056" s="7"/>
      <c r="D14056" s="7"/>
      <c r="E14056" s="7"/>
      <c r="F14056" s="7"/>
      <c r="G14056" s="7"/>
      <c r="H14056" s="7"/>
      <c r="J14056" s="7"/>
      <c r="K14056" s="7"/>
      <c r="L14056" s="7"/>
      <c r="Q14056" s="7"/>
      <c r="S14056" s="7"/>
      <c r="T14056" s="7"/>
      <c r="Y14056" s="7"/>
      <c r="AA14056" s="7"/>
      <c r="AB14056" s="7"/>
      <c r="AG14056" s="7"/>
    </row>
    <row r="14057" spans="1:33">
      <c r="A14057" s="7"/>
      <c r="B14057" s="7"/>
      <c r="C14057" s="7"/>
      <c r="D14057" s="7"/>
      <c r="E14057" s="7"/>
      <c r="F14057" s="7"/>
      <c r="G14057" s="7"/>
      <c r="H14057" s="7"/>
      <c r="J14057" s="7"/>
      <c r="K14057" s="7"/>
      <c r="L14057" s="7"/>
      <c r="Q14057" s="7"/>
      <c r="S14057" s="7"/>
      <c r="T14057" s="7"/>
      <c r="Y14057" s="7"/>
      <c r="AA14057" s="7"/>
      <c r="AB14057" s="7"/>
      <c r="AG14057" s="7"/>
    </row>
    <row r="14058" spans="1:33">
      <c r="A14058" s="7"/>
      <c r="B14058" s="7"/>
      <c r="C14058" s="7"/>
      <c r="D14058" s="7"/>
      <c r="E14058" s="7"/>
      <c r="F14058" s="7"/>
      <c r="G14058" s="7"/>
      <c r="H14058" s="7"/>
      <c r="J14058" s="7"/>
      <c r="K14058" s="7"/>
      <c r="L14058" s="7"/>
      <c r="Q14058" s="7"/>
      <c r="S14058" s="7"/>
      <c r="T14058" s="7"/>
      <c r="Y14058" s="7"/>
      <c r="AA14058" s="7"/>
      <c r="AB14058" s="7"/>
      <c r="AG14058" s="7"/>
    </row>
    <row r="14059" spans="1:33">
      <c r="A14059" s="7"/>
      <c r="B14059" s="7"/>
      <c r="C14059" s="7"/>
      <c r="D14059" s="7"/>
      <c r="E14059" s="7"/>
      <c r="F14059" s="7"/>
      <c r="G14059" s="7"/>
      <c r="H14059" s="7"/>
      <c r="J14059" s="7"/>
      <c r="K14059" s="7"/>
      <c r="L14059" s="7"/>
      <c r="Q14059" s="7"/>
      <c r="S14059" s="7"/>
      <c r="T14059" s="7"/>
      <c r="Y14059" s="7"/>
      <c r="AA14059" s="7"/>
      <c r="AB14059" s="7"/>
      <c r="AG14059" s="7"/>
    </row>
    <row r="14060" spans="1:33">
      <c r="A14060" s="7"/>
      <c r="B14060" s="7"/>
      <c r="C14060" s="7"/>
      <c r="D14060" s="7"/>
      <c r="E14060" s="7"/>
      <c r="F14060" s="7"/>
      <c r="G14060" s="7"/>
      <c r="H14060" s="7"/>
      <c r="J14060" s="7"/>
      <c r="K14060" s="7"/>
      <c r="L14060" s="7"/>
      <c r="Q14060" s="7"/>
      <c r="S14060" s="7"/>
      <c r="T14060" s="7"/>
      <c r="Y14060" s="7"/>
      <c r="AA14060" s="7"/>
      <c r="AB14060" s="7"/>
      <c r="AG14060" s="7"/>
    </row>
    <row r="14061" spans="1:33">
      <c r="A14061" s="7"/>
      <c r="B14061" s="7"/>
      <c r="C14061" s="7"/>
      <c r="D14061" s="7"/>
      <c r="E14061" s="7"/>
      <c r="F14061" s="7"/>
      <c r="G14061" s="7"/>
      <c r="H14061" s="7"/>
      <c r="J14061" s="7"/>
      <c r="K14061" s="7"/>
      <c r="L14061" s="7"/>
      <c r="Q14061" s="7"/>
      <c r="S14061" s="7"/>
      <c r="T14061" s="7"/>
      <c r="Y14061" s="7"/>
      <c r="AA14061" s="7"/>
      <c r="AB14061" s="7"/>
      <c r="AG14061" s="7"/>
    </row>
    <row r="14062" spans="1:33">
      <c r="A14062" s="7"/>
      <c r="B14062" s="7"/>
      <c r="C14062" s="7"/>
      <c r="D14062" s="7"/>
      <c r="E14062" s="7"/>
      <c r="F14062" s="7"/>
      <c r="G14062" s="7"/>
      <c r="H14062" s="7"/>
      <c r="J14062" s="7"/>
      <c r="K14062" s="7"/>
      <c r="L14062" s="7"/>
      <c r="Q14062" s="7"/>
      <c r="S14062" s="7"/>
      <c r="T14062" s="7"/>
      <c r="Y14062" s="7"/>
      <c r="AA14062" s="7"/>
      <c r="AB14062" s="7"/>
      <c r="AG14062" s="7"/>
    </row>
    <row r="14063" spans="1:33">
      <c r="A14063" s="7"/>
      <c r="B14063" s="7"/>
      <c r="C14063" s="7"/>
      <c r="D14063" s="7"/>
      <c r="E14063" s="7"/>
      <c r="F14063" s="7"/>
      <c r="G14063" s="7"/>
      <c r="H14063" s="7"/>
      <c r="J14063" s="7"/>
      <c r="K14063" s="7"/>
      <c r="L14063" s="7"/>
      <c r="Q14063" s="7"/>
      <c r="S14063" s="7"/>
      <c r="T14063" s="7"/>
      <c r="Y14063" s="7"/>
      <c r="AA14063" s="7"/>
      <c r="AB14063" s="7"/>
      <c r="AG14063" s="7"/>
    </row>
    <row r="14064" spans="1:33">
      <c r="A14064" s="7"/>
      <c r="B14064" s="7"/>
      <c r="C14064" s="7"/>
      <c r="D14064" s="7"/>
      <c r="E14064" s="7"/>
      <c r="F14064" s="7"/>
      <c r="G14064" s="7"/>
      <c r="H14064" s="7"/>
      <c r="J14064" s="7"/>
      <c r="K14064" s="7"/>
      <c r="L14064" s="7"/>
      <c r="Q14064" s="7"/>
      <c r="S14064" s="7"/>
      <c r="T14064" s="7"/>
      <c r="Y14064" s="7"/>
      <c r="AA14064" s="7"/>
      <c r="AB14064" s="7"/>
      <c r="AG14064" s="7"/>
    </row>
    <row r="14065" spans="1:33">
      <c r="A14065" s="7"/>
      <c r="B14065" s="7"/>
      <c r="C14065" s="7"/>
      <c r="D14065" s="7"/>
      <c r="E14065" s="7"/>
      <c r="F14065" s="7"/>
      <c r="G14065" s="7"/>
      <c r="H14065" s="7"/>
      <c r="J14065" s="7"/>
      <c r="K14065" s="7"/>
      <c r="L14065" s="7"/>
      <c r="Q14065" s="7"/>
      <c r="S14065" s="7"/>
      <c r="T14065" s="7"/>
      <c r="Y14065" s="7"/>
      <c r="AA14065" s="7"/>
      <c r="AB14065" s="7"/>
      <c r="AG14065" s="7"/>
    </row>
    <row r="14066" spans="1:33">
      <c r="A14066" s="7"/>
      <c r="B14066" s="7"/>
      <c r="C14066" s="7"/>
      <c r="D14066" s="7"/>
      <c r="E14066" s="7"/>
      <c r="F14066" s="7"/>
      <c r="G14066" s="7"/>
      <c r="H14066" s="7"/>
      <c r="J14066" s="7"/>
      <c r="K14066" s="7"/>
      <c r="L14066" s="7"/>
      <c r="Q14066" s="7"/>
      <c r="S14066" s="7"/>
      <c r="T14066" s="7"/>
      <c r="Y14066" s="7"/>
      <c r="AA14066" s="7"/>
      <c r="AB14066" s="7"/>
      <c r="AG14066" s="7"/>
    </row>
    <row r="14067" spans="1:33">
      <c r="A14067" s="7"/>
      <c r="B14067" s="7"/>
      <c r="C14067" s="7"/>
      <c r="D14067" s="7"/>
      <c r="E14067" s="7"/>
      <c r="F14067" s="7"/>
      <c r="G14067" s="7"/>
      <c r="H14067" s="7"/>
      <c r="J14067" s="7"/>
      <c r="K14067" s="7"/>
      <c r="L14067" s="7"/>
      <c r="Q14067" s="7"/>
      <c r="S14067" s="7"/>
      <c r="T14067" s="7"/>
      <c r="Y14067" s="7"/>
      <c r="AA14067" s="7"/>
      <c r="AB14067" s="7"/>
      <c r="AG14067" s="7"/>
    </row>
    <row r="14068" spans="1:33">
      <c r="A14068" s="7"/>
      <c r="B14068" s="7"/>
      <c r="C14068" s="7"/>
      <c r="D14068" s="7"/>
      <c r="E14068" s="7"/>
      <c r="F14068" s="7"/>
      <c r="G14068" s="7"/>
      <c r="H14068" s="7"/>
      <c r="J14068" s="7"/>
      <c r="K14068" s="7"/>
      <c r="L14068" s="7"/>
      <c r="Q14068" s="7"/>
      <c r="S14068" s="7"/>
      <c r="T14068" s="7"/>
      <c r="Y14068" s="7"/>
      <c r="AA14068" s="7"/>
      <c r="AB14068" s="7"/>
      <c r="AG14068" s="7"/>
    </row>
    <row r="14069" spans="1:33">
      <c r="A14069" s="7"/>
      <c r="B14069" s="7"/>
      <c r="C14069" s="7"/>
      <c r="D14069" s="7"/>
      <c r="E14069" s="7"/>
      <c r="F14069" s="7"/>
      <c r="G14069" s="7"/>
      <c r="H14069" s="7"/>
      <c r="J14069" s="7"/>
      <c r="K14069" s="7"/>
      <c r="L14069" s="7"/>
      <c r="Q14069" s="7"/>
      <c r="S14069" s="7"/>
      <c r="T14069" s="7"/>
      <c r="Y14069" s="7"/>
      <c r="AA14069" s="7"/>
      <c r="AB14069" s="7"/>
      <c r="AG14069" s="7"/>
    </row>
    <row r="14070" spans="1:33">
      <c r="A14070" s="7"/>
      <c r="B14070" s="7"/>
      <c r="C14070" s="7"/>
      <c r="D14070" s="7"/>
      <c r="E14070" s="7"/>
      <c r="F14070" s="7"/>
      <c r="G14070" s="7"/>
      <c r="H14070" s="7"/>
      <c r="J14070" s="7"/>
      <c r="K14070" s="7"/>
      <c r="L14070" s="7"/>
      <c r="Q14070" s="7"/>
      <c r="S14070" s="7"/>
      <c r="T14070" s="7"/>
      <c r="Y14070" s="7"/>
      <c r="AA14070" s="7"/>
      <c r="AB14070" s="7"/>
      <c r="AG14070" s="7"/>
    </row>
    <row r="14071" spans="1:33">
      <c r="A14071" s="7"/>
      <c r="B14071" s="7"/>
      <c r="C14071" s="7"/>
      <c r="D14071" s="7"/>
      <c r="E14071" s="7"/>
      <c r="F14071" s="7"/>
      <c r="G14071" s="7"/>
      <c r="H14071" s="7"/>
      <c r="J14071" s="7"/>
      <c r="K14071" s="7"/>
      <c r="L14071" s="7"/>
      <c r="Q14071" s="7"/>
      <c r="S14071" s="7"/>
      <c r="T14071" s="7"/>
      <c r="Y14071" s="7"/>
      <c r="AA14071" s="7"/>
      <c r="AB14071" s="7"/>
      <c r="AG14071" s="7"/>
    </row>
    <row r="14072" spans="1:33">
      <c r="A14072" s="7"/>
      <c r="B14072" s="7"/>
      <c r="C14072" s="7"/>
      <c r="D14072" s="7"/>
      <c r="E14072" s="7"/>
      <c r="F14072" s="7"/>
      <c r="G14072" s="7"/>
      <c r="H14072" s="7"/>
      <c r="J14072" s="7"/>
      <c r="K14072" s="7"/>
      <c r="L14072" s="7"/>
      <c r="Q14072" s="7"/>
      <c r="S14072" s="7"/>
      <c r="T14072" s="7"/>
      <c r="Y14072" s="7"/>
      <c r="AA14072" s="7"/>
      <c r="AB14072" s="7"/>
      <c r="AG14072" s="7"/>
    </row>
    <row r="14073" spans="1:33">
      <c r="A14073" s="7"/>
      <c r="B14073" s="7"/>
      <c r="C14073" s="7"/>
      <c r="D14073" s="7"/>
      <c r="E14073" s="7"/>
      <c r="F14073" s="7"/>
      <c r="G14073" s="7"/>
      <c r="H14073" s="7"/>
      <c r="J14073" s="7"/>
      <c r="K14073" s="7"/>
      <c r="L14073" s="7"/>
      <c r="Q14073" s="7"/>
      <c r="S14073" s="7"/>
      <c r="T14073" s="7"/>
      <c r="Y14073" s="7"/>
      <c r="AA14073" s="7"/>
      <c r="AB14073" s="7"/>
      <c r="AG14073" s="7"/>
    </row>
    <row r="14074" spans="1:33">
      <c r="A14074" s="7"/>
      <c r="B14074" s="7"/>
      <c r="C14074" s="7"/>
      <c r="D14074" s="7"/>
      <c r="E14074" s="7"/>
      <c r="F14074" s="7"/>
      <c r="G14074" s="7"/>
      <c r="H14074" s="7"/>
      <c r="J14074" s="7"/>
      <c r="K14074" s="7"/>
      <c r="L14074" s="7"/>
      <c r="Q14074" s="7"/>
      <c r="S14074" s="7"/>
      <c r="T14074" s="7"/>
      <c r="Y14074" s="7"/>
      <c r="AA14074" s="7"/>
      <c r="AB14074" s="7"/>
      <c r="AG14074" s="7"/>
    </row>
    <row r="14075" spans="1:33">
      <c r="A14075" s="7"/>
      <c r="B14075" s="7"/>
      <c r="C14075" s="7"/>
      <c r="D14075" s="7"/>
      <c r="E14075" s="7"/>
      <c r="F14075" s="7"/>
      <c r="G14075" s="7"/>
      <c r="H14075" s="7"/>
      <c r="J14075" s="7"/>
      <c r="K14075" s="7"/>
      <c r="L14075" s="7"/>
      <c r="Q14075" s="7"/>
      <c r="S14075" s="7"/>
      <c r="T14075" s="7"/>
      <c r="Y14075" s="7"/>
      <c r="AA14075" s="7"/>
      <c r="AB14075" s="7"/>
      <c r="AG14075" s="7"/>
    </row>
    <row r="14076" spans="1:33">
      <c r="A14076" s="7"/>
      <c r="B14076" s="7"/>
      <c r="C14076" s="7"/>
      <c r="D14076" s="7"/>
      <c r="E14076" s="7"/>
      <c r="F14076" s="7"/>
      <c r="G14076" s="7"/>
      <c r="H14076" s="7"/>
      <c r="J14076" s="7"/>
      <c r="K14076" s="7"/>
      <c r="L14076" s="7"/>
      <c r="Q14076" s="7"/>
      <c r="S14076" s="7"/>
      <c r="T14076" s="7"/>
      <c r="Y14076" s="7"/>
      <c r="AA14076" s="7"/>
      <c r="AB14076" s="7"/>
      <c r="AG14076" s="7"/>
    </row>
    <row r="14077" spans="1:33">
      <c r="A14077" s="7"/>
      <c r="B14077" s="7"/>
      <c r="C14077" s="7"/>
      <c r="D14077" s="7"/>
      <c r="E14077" s="7"/>
      <c r="F14077" s="7"/>
      <c r="G14077" s="7"/>
      <c r="H14077" s="7"/>
      <c r="J14077" s="7"/>
      <c r="K14077" s="7"/>
      <c r="L14077" s="7"/>
      <c r="Q14077" s="7"/>
      <c r="S14077" s="7"/>
      <c r="T14077" s="7"/>
      <c r="Y14077" s="7"/>
      <c r="AA14077" s="7"/>
      <c r="AB14077" s="7"/>
      <c r="AG14077" s="7"/>
    </row>
    <row r="14078" spans="1:33">
      <c r="A14078" s="7"/>
      <c r="B14078" s="7"/>
      <c r="C14078" s="7"/>
      <c r="D14078" s="7"/>
      <c r="E14078" s="7"/>
      <c r="F14078" s="7"/>
      <c r="G14078" s="7"/>
      <c r="H14078" s="7"/>
      <c r="J14078" s="7"/>
      <c r="K14078" s="7"/>
      <c r="L14078" s="7"/>
      <c r="Q14078" s="7"/>
      <c r="S14078" s="7"/>
      <c r="T14078" s="7"/>
      <c r="Y14078" s="7"/>
      <c r="AA14078" s="7"/>
      <c r="AB14078" s="7"/>
      <c r="AG14078" s="7"/>
    </row>
    <row r="14079" spans="1:33">
      <c r="A14079" s="7"/>
      <c r="B14079" s="7"/>
      <c r="C14079" s="7"/>
      <c r="D14079" s="7"/>
      <c r="E14079" s="7"/>
      <c r="F14079" s="7"/>
      <c r="G14079" s="7"/>
      <c r="H14079" s="7"/>
      <c r="J14079" s="7"/>
      <c r="K14079" s="7"/>
      <c r="L14079" s="7"/>
      <c r="Q14079" s="7"/>
      <c r="S14079" s="7"/>
      <c r="T14079" s="7"/>
      <c r="Y14079" s="7"/>
      <c r="AA14079" s="7"/>
      <c r="AB14079" s="7"/>
      <c r="AG14079" s="7"/>
    </row>
    <row r="14080" spans="1:33">
      <c r="A14080" s="7"/>
      <c r="B14080" s="7"/>
      <c r="C14080" s="7"/>
      <c r="D14080" s="7"/>
      <c r="E14080" s="7"/>
      <c r="F14080" s="7"/>
      <c r="G14080" s="7"/>
      <c r="H14080" s="7"/>
      <c r="J14080" s="7"/>
      <c r="K14080" s="7"/>
      <c r="L14080" s="7"/>
      <c r="Q14080" s="7"/>
      <c r="S14080" s="7"/>
      <c r="T14080" s="7"/>
      <c r="Y14080" s="7"/>
      <c r="AA14080" s="7"/>
      <c r="AB14080" s="7"/>
      <c r="AG14080" s="7"/>
    </row>
    <row r="14081" spans="1:33">
      <c r="A14081" s="7"/>
      <c r="B14081" s="7"/>
      <c r="C14081" s="7"/>
      <c r="D14081" s="7"/>
      <c r="E14081" s="7"/>
      <c r="F14081" s="7"/>
      <c r="G14081" s="7"/>
      <c r="H14081" s="7"/>
      <c r="J14081" s="7"/>
      <c r="K14081" s="7"/>
      <c r="L14081" s="7"/>
      <c r="Q14081" s="7"/>
      <c r="S14081" s="7"/>
      <c r="T14081" s="7"/>
      <c r="Y14081" s="7"/>
      <c r="AA14081" s="7"/>
      <c r="AB14081" s="7"/>
      <c r="AG14081" s="7"/>
    </row>
    <row r="14082" spans="1:33">
      <c r="A14082" s="7"/>
      <c r="B14082" s="7"/>
      <c r="C14082" s="7"/>
      <c r="D14082" s="7"/>
      <c r="E14082" s="7"/>
      <c r="F14082" s="7"/>
      <c r="G14082" s="7"/>
      <c r="H14082" s="7"/>
      <c r="J14082" s="7"/>
      <c r="K14082" s="7"/>
      <c r="L14082" s="7"/>
      <c r="Q14082" s="7"/>
      <c r="S14082" s="7"/>
      <c r="T14082" s="7"/>
      <c r="Y14082" s="7"/>
      <c r="AA14082" s="7"/>
      <c r="AB14082" s="7"/>
      <c r="AG14082" s="7"/>
    </row>
    <row r="14083" spans="1:33">
      <c r="A14083" s="7"/>
      <c r="B14083" s="7"/>
      <c r="C14083" s="7"/>
      <c r="D14083" s="7"/>
      <c r="E14083" s="7"/>
      <c r="F14083" s="7"/>
      <c r="G14083" s="7"/>
      <c r="H14083" s="7"/>
      <c r="J14083" s="7"/>
      <c r="K14083" s="7"/>
      <c r="L14083" s="7"/>
      <c r="Q14083" s="7"/>
      <c r="S14083" s="7"/>
      <c r="T14083" s="7"/>
      <c r="Y14083" s="7"/>
      <c r="AA14083" s="7"/>
      <c r="AB14083" s="7"/>
      <c r="AG14083" s="7"/>
    </row>
    <row r="14084" spans="1:33">
      <c r="A14084" s="7"/>
      <c r="B14084" s="7"/>
      <c r="C14084" s="7"/>
      <c r="D14084" s="7"/>
      <c r="E14084" s="7"/>
      <c r="F14084" s="7"/>
      <c r="G14084" s="7"/>
      <c r="H14084" s="7"/>
      <c r="J14084" s="7"/>
      <c r="K14084" s="7"/>
      <c r="L14084" s="7"/>
      <c r="Q14084" s="7"/>
      <c r="S14084" s="7"/>
      <c r="T14084" s="7"/>
      <c r="Y14084" s="7"/>
      <c r="AA14084" s="7"/>
      <c r="AB14084" s="7"/>
      <c r="AG14084" s="7"/>
    </row>
    <row r="14085" spans="1:33">
      <c r="A14085" s="7"/>
      <c r="B14085" s="7"/>
      <c r="C14085" s="7"/>
      <c r="D14085" s="7"/>
      <c r="E14085" s="7"/>
      <c r="F14085" s="7"/>
      <c r="G14085" s="7"/>
      <c r="H14085" s="7"/>
      <c r="J14085" s="7"/>
      <c r="K14085" s="7"/>
      <c r="L14085" s="7"/>
      <c r="Q14085" s="7"/>
      <c r="S14085" s="7"/>
      <c r="T14085" s="7"/>
      <c r="Y14085" s="7"/>
      <c r="AA14085" s="7"/>
      <c r="AB14085" s="7"/>
      <c r="AG14085" s="7"/>
    </row>
    <row r="14086" spans="1:33">
      <c r="A14086" s="7"/>
      <c r="B14086" s="7"/>
      <c r="C14086" s="7"/>
      <c r="D14086" s="7"/>
      <c r="E14086" s="7"/>
      <c r="F14086" s="7"/>
      <c r="G14086" s="7"/>
      <c r="H14086" s="7"/>
      <c r="J14086" s="7"/>
      <c r="K14086" s="7"/>
      <c r="L14086" s="7"/>
      <c r="Q14086" s="7"/>
      <c r="S14086" s="7"/>
      <c r="T14086" s="7"/>
      <c r="Y14086" s="7"/>
      <c r="AA14086" s="7"/>
      <c r="AB14086" s="7"/>
      <c r="AG14086" s="7"/>
    </row>
    <row r="14087" spans="1:33">
      <c r="A14087" s="7"/>
      <c r="B14087" s="7"/>
      <c r="C14087" s="7"/>
      <c r="D14087" s="7"/>
      <c r="E14087" s="7"/>
      <c r="F14087" s="7"/>
      <c r="G14087" s="7"/>
      <c r="H14087" s="7"/>
      <c r="J14087" s="7"/>
      <c r="K14087" s="7"/>
      <c r="L14087" s="7"/>
      <c r="Q14087" s="7"/>
      <c r="S14087" s="7"/>
      <c r="T14087" s="7"/>
      <c r="Y14087" s="7"/>
      <c r="AA14087" s="7"/>
      <c r="AB14087" s="7"/>
      <c r="AG14087" s="7"/>
    </row>
    <row r="14088" spans="1:33">
      <c r="A14088" s="7"/>
      <c r="B14088" s="7"/>
      <c r="C14088" s="7"/>
      <c r="D14088" s="7"/>
      <c r="E14088" s="7"/>
      <c r="F14088" s="7"/>
      <c r="G14088" s="7"/>
      <c r="H14088" s="7"/>
      <c r="J14088" s="7"/>
      <c r="K14088" s="7"/>
      <c r="L14088" s="7"/>
      <c r="Q14088" s="7"/>
      <c r="S14088" s="7"/>
      <c r="T14088" s="7"/>
      <c r="Y14088" s="7"/>
      <c r="AA14088" s="7"/>
      <c r="AB14088" s="7"/>
      <c r="AG14088" s="7"/>
    </row>
    <row r="14089" spans="1:33">
      <c r="A14089" s="7"/>
      <c r="B14089" s="7"/>
      <c r="C14089" s="7"/>
      <c r="D14089" s="7"/>
      <c r="E14089" s="7"/>
      <c r="F14089" s="7"/>
      <c r="G14089" s="7"/>
      <c r="H14089" s="7"/>
      <c r="J14089" s="7"/>
      <c r="K14089" s="7"/>
      <c r="L14089" s="7"/>
      <c r="Q14089" s="7"/>
      <c r="S14089" s="7"/>
      <c r="T14089" s="7"/>
      <c r="Y14089" s="7"/>
      <c r="AA14089" s="7"/>
      <c r="AB14089" s="7"/>
      <c r="AG14089" s="7"/>
    </row>
    <row r="14090" spans="1:33">
      <c r="A14090" s="7"/>
      <c r="B14090" s="7"/>
      <c r="C14090" s="7"/>
      <c r="D14090" s="7"/>
      <c r="E14090" s="7"/>
      <c r="F14090" s="7"/>
      <c r="G14090" s="7"/>
      <c r="H14090" s="7"/>
      <c r="J14090" s="7"/>
      <c r="K14090" s="7"/>
      <c r="L14090" s="7"/>
      <c r="Q14090" s="7"/>
      <c r="S14090" s="7"/>
      <c r="T14090" s="7"/>
      <c r="Y14090" s="7"/>
      <c r="AA14090" s="7"/>
      <c r="AB14090" s="7"/>
      <c r="AG14090" s="7"/>
    </row>
    <row r="14091" spans="1:33">
      <c r="A14091" s="7"/>
      <c r="B14091" s="7"/>
      <c r="C14091" s="7"/>
      <c r="D14091" s="7"/>
      <c r="E14091" s="7"/>
      <c r="F14091" s="7"/>
      <c r="G14091" s="7"/>
      <c r="H14091" s="7"/>
      <c r="J14091" s="7"/>
      <c r="K14091" s="7"/>
      <c r="L14091" s="7"/>
      <c r="Q14091" s="7"/>
      <c r="S14091" s="7"/>
      <c r="T14091" s="7"/>
      <c r="Y14091" s="7"/>
      <c r="AA14091" s="7"/>
      <c r="AB14091" s="7"/>
      <c r="AG14091" s="7"/>
    </row>
    <row r="14092" spans="1:33">
      <c r="A14092" s="7"/>
      <c r="B14092" s="7"/>
      <c r="C14092" s="7"/>
      <c r="D14092" s="7"/>
      <c r="E14092" s="7"/>
      <c r="F14092" s="7"/>
      <c r="G14092" s="7"/>
      <c r="H14092" s="7"/>
      <c r="J14092" s="7"/>
      <c r="K14092" s="7"/>
      <c r="L14092" s="7"/>
      <c r="Q14092" s="7"/>
      <c r="S14092" s="7"/>
      <c r="T14092" s="7"/>
      <c r="Y14092" s="7"/>
      <c r="AA14092" s="7"/>
      <c r="AB14092" s="7"/>
      <c r="AG14092" s="7"/>
    </row>
    <row r="14093" spans="1:33">
      <c r="A14093" s="7"/>
      <c r="B14093" s="7"/>
      <c r="C14093" s="7"/>
      <c r="D14093" s="7"/>
      <c r="E14093" s="7"/>
      <c r="F14093" s="7"/>
      <c r="G14093" s="7"/>
      <c r="H14093" s="7"/>
      <c r="J14093" s="7"/>
      <c r="K14093" s="7"/>
      <c r="L14093" s="7"/>
      <c r="Q14093" s="7"/>
      <c r="S14093" s="7"/>
      <c r="T14093" s="7"/>
      <c r="Y14093" s="7"/>
      <c r="AA14093" s="7"/>
      <c r="AB14093" s="7"/>
      <c r="AG14093" s="7"/>
    </row>
    <row r="14094" spans="1:33">
      <c r="A14094" s="7"/>
      <c r="B14094" s="7"/>
      <c r="C14094" s="7"/>
      <c r="D14094" s="7"/>
      <c r="E14094" s="7"/>
      <c r="F14094" s="7"/>
      <c r="G14094" s="7"/>
      <c r="H14094" s="7"/>
      <c r="J14094" s="7"/>
      <c r="K14094" s="7"/>
      <c r="L14094" s="7"/>
      <c r="Q14094" s="7"/>
      <c r="S14094" s="7"/>
      <c r="T14094" s="7"/>
      <c r="Y14094" s="7"/>
      <c r="AA14094" s="7"/>
      <c r="AB14094" s="7"/>
      <c r="AG14094" s="7"/>
    </row>
    <row r="14095" spans="1:33">
      <c r="A14095" s="7"/>
      <c r="B14095" s="7"/>
      <c r="C14095" s="7"/>
      <c r="D14095" s="7"/>
      <c r="E14095" s="7"/>
      <c r="F14095" s="7"/>
      <c r="G14095" s="7"/>
      <c r="H14095" s="7"/>
      <c r="J14095" s="7"/>
      <c r="K14095" s="7"/>
      <c r="L14095" s="7"/>
      <c r="Q14095" s="7"/>
      <c r="S14095" s="7"/>
      <c r="T14095" s="7"/>
      <c r="Y14095" s="7"/>
      <c r="AA14095" s="7"/>
      <c r="AB14095" s="7"/>
      <c r="AG14095" s="7"/>
    </row>
    <row r="14096" spans="1:33">
      <c r="A14096" s="7"/>
      <c r="B14096" s="7"/>
      <c r="C14096" s="7"/>
      <c r="D14096" s="7"/>
      <c r="E14096" s="7"/>
      <c r="F14096" s="7"/>
      <c r="G14096" s="7"/>
      <c r="H14096" s="7"/>
      <c r="J14096" s="7"/>
      <c r="K14096" s="7"/>
      <c r="L14096" s="7"/>
      <c r="Q14096" s="7"/>
      <c r="S14096" s="7"/>
      <c r="T14096" s="7"/>
      <c r="Y14096" s="7"/>
      <c r="AA14096" s="7"/>
      <c r="AB14096" s="7"/>
      <c r="AG14096" s="7"/>
    </row>
    <row r="14097" spans="1:33">
      <c r="A14097" s="7"/>
      <c r="B14097" s="7"/>
      <c r="C14097" s="7"/>
      <c r="D14097" s="7"/>
      <c r="E14097" s="7"/>
      <c r="F14097" s="7"/>
      <c r="G14097" s="7"/>
      <c r="H14097" s="7"/>
      <c r="J14097" s="7"/>
      <c r="K14097" s="7"/>
      <c r="L14097" s="7"/>
      <c r="Q14097" s="7"/>
      <c r="S14097" s="7"/>
      <c r="T14097" s="7"/>
      <c r="Y14097" s="7"/>
      <c r="AA14097" s="7"/>
      <c r="AB14097" s="7"/>
      <c r="AG14097" s="7"/>
    </row>
    <row r="14098" spans="1:33">
      <c r="A14098" s="7"/>
      <c r="B14098" s="7"/>
      <c r="C14098" s="7"/>
      <c r="D14098" s="7"/>
      <c r="E14098" s="7"/>
      <c r="F14098" s="7"/>
      <c r="G14098" s="7"/>
      <c r="H14098" s="7"/>
      <c r="J14098" s="7"/>
      <c r="K14098" s="7"/>
      <c r="L14098" s="7"/>
      <c r="Q14098" s="7"/>
      <c r="S14098" s="7"/>
      <c r="T14098" s="7"/>
      <c r="Y14098" s="7"/>
      <c r="AA14098" s="7"/>
      <c r="AB14098" s="7"/>
      <c r="AG14098" s="7"/>
    </row>
    <row r="14099" spans="1:33">
      <c r="A14099" s="7"/>
      <c r="B14099" s="7"/>
      <c r="C14099" s="7"/>
      <c r="D14099" s="7"/>
      <c r="E14099" s="7"/>
      <c r="F14099" s="7"/>
      <c r="G14099" s="7"/>
      <c r="H14099" s="7"/>
      <c r="J14099" s="7"/>
      <c r="K14099" s="7"/>
      <c r="L14099" s="7"/>
      <c r="Q14099" s="7"/>
      <c r="S14099" s="7"/>
      <c r="T14099" s="7"/>
      <c r="Y14099" s="7"/>
      <c r="AA14099" s="7"/>
      <c r="AB14099" s="7"/>
      <c r="AG14099" s="7"/>
    </row>
    <row r="14100" spans="1:33">
      <c r="A14100" s="7"/>
      <c r="B14100" s="7"/>
      <c r="C14100" s="7"/>
      <c r="D14100" s="7"/>
      <c r="E14100" s="7"/>
      <c r="F14100" s="7"/>
      <c r="G14100" s="7"/>
      <c r="H14100" s="7"/>
      <c r="J14100" s="7"/>
      <c r="K14100" s="7"/>
      <c r="L14100" s="7"/>
      <c r="Q14100" s="7"/>
      <c r="S14100" s="7"/>
      <c r="T14100" s="7"/>
      <c r="Y14100" s="7"/>
      <c r="AA14100" s="7"/>
      <c r="AB14100" s="7"/>
      <c r="AG14100" s="7"/>
    </row>
    <row r="14101" spans="1:33">
      <c r="A14101" s="7"/>
      <c r="B14101" s="7"/>
      <c r="C14101" s="7"/>
      <c r="D14101" s="7"/>
      <c r="E14101" s="7"/>
      <c r="F14101" s="7"/>
      <c r="G14101" s="7"/>
      <c r="H14101" s="7"/>
      <c r="J14101" s="7"/>
      <c r="K14101" s="7"/>
      <c r="L14101" s="7"/>
      <c r="Q14101" s="7"/>
      <c r="S14101" s="7"/>
      <c r="T14101" s="7"/>
      <c r="Y14101" s="7"/>
      <c r="AA14101" s="7"/>
      <c r="AB14101" s="7"/>
      <c r="AG14101" s="7"/>
    </row>
    <row r="14102" spans="1:33">
      <c r="A14102" s="7"/>
      <c r="B14102" s="7"/>
      <c r="C14102" s="7"/>
      <c r="D14102" s="7"/>
      <c r="E14102" s="7"/>
      <c r="F14102" s="7"/>
      <c r="G14102" s="7"/>
      <c r="H14102" s="7"/>
      <c r="J14102" s="7"/>
      <c r="K14102" s="7"/>
      <c r="L14102" s="7"/>
      <c r="Q14102" s="7"/>
      <c r="S14102" s="7"/>
      <c r="T14102" s="7"/>
      <c r="Y14102" s="7"/>
      <c r="AA14102" s="7"/>
      <c r="AB14102" s="7"/>
      <c r="AG14102" s="7"/>
    </row>
    <row r="14103" spans="1:33">
      <c r="A14103" s="7"/>
      <c r="B14103" s="7"/>
      <c r="C14103" s="7"/>
      <c r="D14103" s="7"/>
      <c r="E14103" s="7"/>
      <c r="F14103" s="7"/>
      <c r="G14103" s="7"/>
      <c r="H14103" s="7"/>
      <c r="J14103" s="7"/>
      <c r="K14103" s="7"/>
      <c r="L14103" s="7"/>
      <c r="Q14103" s="7"/>
      <c r="S14103" s="7"/>
      <c r="T14103" s="7"/>
      <c r="Y14103" s="7"/>
      <c r="AA14103" s="7"/>
      <c r="AB14103" s="7"/>
      <c r="AG14103" s="7"/>
    </row>
    <row r="14104" spans="1:33">
      <c r="A14104" s="7"/>
      <c r="B14104" s="7"/>
      <c r="C14104" s="7"/>
      <c r="D14104" s="7"/>
      <c r="E14104" s="7"/>
      <c r="F14104" s="7"/>
      <c r="G14104" s="7"/>
      <c r="H14104" s="7"/>
      <c r="J14104" s="7"/>
      <c r="K14104" s="7"/>
      <c r="L14104" s="7"/>
      <c r="Q14104" s="7"/>
      <c r="S14104" s="7"/>
      <c r="T14104" s="7"/>
      <c r="Y14104" s="7"/>
      <c r="AA14104" s="7"/>
      <c r="AB14104" s="7"/>
      <c r="AG14104" s="7"/>
    </row>
    <row r="14105" spans="1:33">
      <c r="A14105" s="7"/>
      <c r="B14105" s="7"/>
      <c r="C14105" s="7"/>
      <c r="D14105" s="7"/>
      <c r="E14105" s="7"/>
      <c r="F14105" s="7"/>
      <c r="G14105" s="7"/>
      <c r="H14105" s="7"/>
      <c r="J14105" s="7"/>
      <c r="K14105" s="7"/>
      <c r="L14105" s="7"/>
      <c r="Q14105" s="7"/>
      <c r="S14105" s="7"/>
      <c r="T14105" s="7"/>
      <c r="Y14105" s="7"/>
      <c r="AA14105" s="7"/>
      <c r="AB14105" s="7"/>
      <c r="AG14105" s="7"/>
    </row>
    <row r="14106" spans="1:33">
      <c r="A14106" s="7"/>
      <c r="B14106" s="7"/>
      <c r="C14106" s="7"/>
      <c r="D14106" s="7"/>
      <c r="E14106" s="7"/>
      <c r="F14106" s="7"/>
      <c r="G14106" s="7"/>
      <c r="H14106" s="7"/>
      <c r="J14106" s="7"/>
      <c r="K14106" s="7"/>
      <c r="L14106" s="7"/>
      <c r="Q14106" s="7"/>
      <c r="S14106" s="7"/>
      <c r="T14106" s="7"/>
      <c r="Y14106" s="7"/>
      <c r="AA14106" s="7"/>
      <c r="AB14106" s="7"/>
      <c r="AG14106" s="7"/>
    </row>
    <row r="14107" spans="1:33">
      <c r="A14107" s="7"/>
      <c r="B14107" s="7"/>
      <c r="C14107" s="7"/>
      <c r="D14107" s="7"/>
      <c r="E14107" s="7"/>
      <c r="F14107" s="7"/>
      <c r="G14107" s="7"/>
      <c r="H14107" s="7"/>
      <c r="J14107" s="7"/>
      <c r="K14107" s="7"/>
      <c r="L14107" s="7"/>
      <c r="Q14107" s="7"/>
      <c r="S14107" s="7"/>
      <c r="T14107" s="7"/>
      <c r="Y14107" s="7"/>
      <c r="AA14107" s="7"/>
      <c r="AB14107" s="7"/>
      <c r="AG14107" s="7"/>
    </row>
    <row r="14108" spans="1:33">
      <c r="A14108" s="7"/>
      <c r="B14108" s="7"/>
      <c r="C14108" s="7"/>
      <c r="D14108" s="7"/>
      <c r="E14108" s="7"/>
      <c r="F14108" s="7"/>
      <c r="G14108" s="7"/>
      <c r="H14108" s="7"/>
      <c r="J14108" s="7"/>
      <c r="K14108" s="7"/>
      <c r="L14108" s="7"/>
      <c r="Q14108" s="7"/>
      <c r="S14108" s="7"/>
      <c r="T14108" s="7"/>
      <c r="Y14108" s="7"/>
      <c r="AA14108" s="7"/>
      <c r="AB14108" s="7"/>
      <c r="AG14108" s="7"/>
    </row>
    <row r="14109" spans="1:33">
      <c r="A14109" s="7"/>
      <c r="B14109" s="7"/>
      <c r="C14109" s="7"/>
      <c r="D14109" s="7"/>
      <c r="E14109" s="7"/>
      <c r="F14109" s="7"/>
      <c r="G14109" s="7"/>
      <c r="H14109" s="7"/>
      <c r="J14109" s="7"/>
      <c r="K14109" s="7"/>
      <c r="L14109" s="7"/>
      <c r="Q14109" s="7"/>
      <c r="S14109" s="7"/>
      <c r="T14109" s="7"/>
      <c r="Y14109" s="7"/>
      <c r="AA14109" s="7"/>
      <c r="AB14109" s="7"/>
      <c r="AG14109" s="7"/>
    </row>
    <row r="14110" spans="1:33">
      <c r="A14110" s="7"/>
      <c r="B14110" s="7"/>
      <c r="C14110" s="7"/>
      <c r="D14110" s="7"/>
      <c r="E14110" s="7"/>
      <c r="F14110" s="7"/>
      <c r="G14110" s="7"/>
      <c r="H14110" s="7"/>
      <c r="J14110" s="7"/>
      <c r="K14110" s="7"/>
      <c r="L14110" s="7"/>
      <c r="Q14110" s="7"/>
      <c r="S14110" s="7"/>
      <c r="T14110" s="7"/>
      <c r="Y14110" s="7"/>
      <c r="AA14110" s="7"/>
      <c r="AB14110" s="7"/>
      <c r="AG14110" s="7"/>
    </row>
    <row r="14111" spans="1:33">
      <c r="A14111" s="7"/>
      <c r="B14111" s="7"/>
      <c r="C14111" s="7"/>
      <c r="D14111" s="7"/>
      <c r="E14111" s="7"/>
      <c r="F14111" s="7"/>
      <c r="G14111" s="7"/>
      <c r="H14111" s="7"/>
      <c r="J14111" s="7"/>
      <c r="K14111" s="7"/>
      <c r="L14111" s="7"/>
      <c r="Q14111" s="7"/>
      <c r="S14111" s="7"/>
      <c r="T14111" s="7"/>
      <c r="Y14111" s="7"/>
      <c r="AA14111" s="7"/>
      <c r="AB14111" s="7"/>
      <c r="AG14111" s="7"/>
    </row>
    <row r="14112" spans="1:33">
      <c r="A14112" s="7"/>
      <c r="B14112" s="7"/>
      <c r="C14112" s="7"/>
      <c r="D14112" s="7"/>
      <c r="E14112" s="7"/>
      <c r="F14112" s="7"/>
      <c r="G14112" s="7"/>
      <c r="H14112" s="7"/>
      <c r="J14112" s="7"/>
      <c r="K14112" s="7"/>
      <c r="L14112" s="7"/>
      <c r="Q14112" s="7"/>
      <c r="S14112" s="7"/>
      <c r="T14112" s="7"/>
      <c r="Y14112" s="7"/>
      <c r="AA14112" s="7"/>
      <c r="AB14112" s="7"/>
      <c r="AG14112" s="7"/>
    </row>
    <row r="14113" spans="1:33">
      <c r="A14113" s="7"/>
      <c r="B14113" s="7"/>
      <c r="C14113" s="7"/>
      <c r="D14113" s="7"/>
      <c r="E14113" s="7"/>
      <c r="F14113" s="7"/>
      <c r="G14113" s="7"/>
      <c r="H14113" s="7"/>
      <c r="J14113" s="7"/>
      <c r="K14113" s="7"/>
      <c r="L14113" s="7"/>
      <c r="Q14113" s="7"/>
      <c r="S14113" s="7"/>
      <c r="T14113" s="7"/>
      <c r="Y14113" s="7"/>
      <c r="AA14113" s="7"/>
      <c r="AB14113" s="7"/>
      <c r="AG14113" s="7"/>
    </row>
    <row r="14114" spans="1:33">
      <c r="A14114" s="7"/>
      <c r="B14114" s="7"/>
      <c r="C14114" s="7"/>
      <c r="D14114" s="7"/>
      <c r="E14114" s="7"/>
      <c r="F14114" s="7"/>
      <c r="G14114" s="7"/>
      <c r="H14114" s="7"/>
      <c r="J14114" s="7"/>
      <c r="K14114" s="7"/>
      <c r="L14114" s="7"/>
      <c r="Q14114" s="7"/>
      <c r="S14114" s="7"/>
      <c r="T14114" s="7"/>
      <c r="Y14114" s="7"/>
      <c r="AA14114" s="7"/>
      <c r="AB14114" s="7"/>
      <c r="AG14114" s="7"/>
    </row>
    <row r="14115" spans="1:33">
      <c r="A14115" s="7"/>
      <c r="B14115" s="7"/>
      <c r="C14115" s="7"/>
      <c r="D14115" s="7"/>
      <c r="E14115" s="7"/>
      <c r="F14115" s="7"/>
      <c r="G14115" s="7"/>
      <c r="H14115" s="7"/>
      <c r="J14115" s="7"/>
      <c r="K14115" s="7"/>
      <c r="L14115" s="7"/>
      <c r="Q14115" s="7"/>
      <c r="S14115" s="7"/>
      <c r="T14115" s="7"/>
      <c r="Y14115" s="7"/>
      <c r="AA14115" s="7"/>
      <c r="AB14115" s="7"/>
      <c r="AG14115" s="7"/>
    </row>
    <row r="14116" spans="1:33">
      <c r="A14116" s="7"/>
      <c r="B14116" s="7"/>
      <c r="C14116" s="7"/>
      <c r="D14116" s="7"/>
      <c r="E14116" s="7"/>
      <c r="F14116" s="7"/>
      <c r="G14116" s="7"/>
      <c r="H14116" s="7"/>
      <c r="J14116" s="7"/>
      <c r="K14116" s="7"/>
      <c r="L14116" s="7"/>
      <c r="Q14116" s="7"/>
      <c r="S14116" s="7"/>
      <c r="T14116" s="7"/>
      <c r="Y14116" s="7"/>
      <c r="AA14116" s="7"/>
      <c r="AB14116" s="7"/>
      <c r="AG14116" s="7"/>
    </row>
    <row r="14117" spans="1:33">
      <c r="A14117" s="7"/>
      <c r="B14117" s="7"/>
      <c r="C14117" s="7"/>
      <c r="D14117" s="7"/>
      <c r="E14117" s="7"/>
      <c r="F14117" s="7"/>
      <c r="G14117" s="7"/>
      <c r="H14117" s="7"/>
      <c r="J14117" s="7"/>
      <c r="K14117" s="7"/>
      <c r="L14117" s="7"/>
      <c r="Q14117" s="7"/>
      <c r="S14117" s="7"/>
      <c r="T14117" s="7"/>
      <c r="Y14117" s="7"/>
      <c r="AA14117" s="7"/>
      <c r="AB14117" s="7"/>
      <c r="AG14117" s="7"/>
    </row>
    <row r="14118" spans="1:33">
      <c r="A14118" s="7"/>
      <c r="B14118" s="7"/>
      <c r="C14118" s="7"/>
      <c r="D14118" s="7"/>
      <c r="E14118" s="7"/>
      <c r="F14118" s="7"/>
      <c r="G14118" s="7"/>
      <c r="H14118" s="7"/>
      <c r="J14118" s="7"/>
      <c r="K14118" s="7"/>
      <c r="L14118" s="7"/>
      <c r="Q14118" s="7"/>
      <c r="S14118" s="7"/>
      <c r="T14118" s="7"/>
      <c r="Y14118" s="7"/>
      <c r="AA14118" s="7"/>
      <c r="AB14118" s="7"/>
      <c r="AG14118" s="7"/>
    </row>
    <row r="14119" spans="1:33">
      <c r="A14119" s="7"/>
      <c r="B14119" s="7"/>
      <c r="C14119" s="7"/>
      <c r="D14119" s="7"/>
      <c r="E14119" s="7"/>
      <c r="F14119" s="7"/>
      <c r="G14119" s="7"/>
      <c r="H14119" s="7"/>
      <c r="J14119" s="7"/>
      <c r="K14119" s="7"/>
      <c r="L14119" s="7"/>
      <c r="Q14119" s="7"/>
      <c r="S14119" s="7"/>
      <c r="T14119" s="7"/>
      <c r="Y14119" s="7"/>
      <c r="AA14119" s="7"/>
      <c r="AB14119" s="7"/>
      <c r="AG14119" s="7"/>
    </row>
    <row r="14120" spans="1:33">
      <c r="A14120" s="7"/>
      <c r="B14120" s="7"/>
      <c r="C14120" s="7"/>
      <c r="D14120" s="7"/>
      <c r="E14120" s="7"/>
      <c r="F14120" s="7"/>
      <c r="G14120" s="7"/>
      <c r="H14120" s="7"/>
      <c r="J14120" s="7"/>
      <c r="K14120" s="7"/>
      <c r="L14120" s="7"/>
      <c r="Q14120" s="7"/>
      <c r="S14120" s="7"/>
      <c r="T14120" s="7"/>
      <c r="Y14120" s="7"/>
      <c r="AA14120" s="7"/>
      <c r="AB14120" s="7"/>
      <c r="AG14120" s="7"/>
    </row>
    <row r="14121" spans="1:33">
      <c r="A14121" s="7"/>
      <c r="B14121" s="7"/>
      <c r="C14121" s="7"/>
      <c r="D14121" s="7"/>
      <c r="E14121" s="7"/>
      <c r="F14121" s="7"/>
      <c r="G14121" s="7"/>
      <c r="H14121" s="7"/>
      <c r="J14121" s="7"/>
      <c r="K14121" s="7"/>
      <c r="L14121" s="7"/>
      <c r="Q14121" s="7"/>
      <c r="S14121" s="7"/>
      <c r="T14121" s="7"/>
      <c r="Y14121" s="7"/>
      <c r="AA14121" s="7"/>
      <c r="AB14121" s="7"/>
      <c r="AG14121" s="7"/>
    </row>
    <row r="14122" spans="1:33">
      <c r="A14122" s="7"/>
      <c r="B14122" s="7"/>
      <c r="C14122" s="7"/>
      <c r="D14122" s="7"/>
      <c r="E14122" s="7"/>
      <c r="F14122" s="7"/>
      <c r="G14122" s="7"/>
      <c r="H14122" s="7"/>
      <c r="J14122" s="7"/>
      <c r="K14122" s="7"/>
      <c r="L14122" s="7"/>
      <c r="Q14122" s="7"/>
      <c r="S14122" s="7"/>
      <c r="T14122" s="7"/>
      <c r="Y14122" s="7"/>
      <c r="AA14122" s="7"/>
      <c r="AB14122" s="7"/>
      <c r="AG14122" s="7"/>
    </row>
    <row r="14123" spans="1:33">
      <c r="A14123" s="7"/>
      <c r="B14123" s="7"/>
      <c r="C14123" s="7"/>
      <c r="D14123" s="7"/>
      <c r="E14123" s="7"/>
      <c r="F14123" s="7"/>
      <c r="G14123" s="7"/>
      <c r="H14123" s="7"/>
      <c r="J14123" s="7"/>
      <c r="K14123" s="7"/>
      <c r="L14123" s="7"/>
      <c r="Q14123" s="7"/>
      <c r="S14123" s="7"/>
      <c r="T14123" s="7"/>
      <c r="Y14123" s="7"/>
      <c r="AA14123" s="7"/>
      <c r="AB14123" s="7"/>
      <c r="AG14123" s="7"/>
    </row>
    <row r="14124" spans="1:33">
      <c r="A14124" s="7"/>
      <c r="B14124" s="7"/>
      <c r="C14124" s="7"/>
      <c r="D14124" s="7"/>
      <c r="E14124" s="7"/>
      <c r="F14124" s="7"/>
      <c r="G14124" s="7"/>
      <c r="H14124" s="7"/>
      <c r="J14124" s="7"/>
      <c r="K14124" s="7"/>
      <c r="L14124" s="7"/>
      <c r="Q14124" s="7"/>
      <c r="S14124" s="7"/>
      <c r="T14124" s="7"/>
      <c r="Y14124" s="7"/>
      <c r="AA14124" s="7"/>
      <c r="AB14124" s="7"/>
      <c r="AG14124" s="7"/>
    </row>
    <row r="14125" spans="1:33">
      <c r="A14125" s="7"/>
      <c r="B14125" s="7"/>
      <c r="C14125" s="7"/>
      <c r="D14125" s="7"/>
      <c r="E14125" s="7"/>
      <c r="F14125" s="7"/>
      <c r="G14125" s="7"/>
      <c r="H14125" s="7"/>
      <c r="J14125" s="7"/>
      <c r="K14125" s="7"/>
      <c r="L14125" s="7"/>
      <c r="Q14125" s="7"/>
      <c r="S14125" s="7"/>
      <c r="T14125" s="7"/>
      <c r="Y14125" s="7"/>
      <c r="AA14125" s="7"/>
      <c r="AB14125" s="7"/>
      <c r="AG14125" s="7"/>
    </row>
    <row r="14126" spans="1:33">
      <c r="A14126" s="7"/>
      <c r="B14126" s="7"/>
      <c r="C14126" s="7"/>
      <c r="D14126" s="7"/>
      <c r="E14126" s="7"/>
      <c r="F14126" s="7"/>
      <c r="G14126" s="7"/>
      <c r="H14126" s="7"/>
      <c r="J14126" s="7"/>
      <c r="K14126" s="7"/>
      <c r="L14126" s="7"/>
      <c r="Q14126" s="7"/>
      <c r="S14126" s="7"/>
      <c r="T14126" s="7"/>
      <c r="Y14126" s="7"/>
      <c r="AA14126" s="7"/>
      <c r="AB14126" s="7"/>
      <c r="AG14126" s="7"/>
    </row>
    <row r="14127" spans="1:33">
      <c r="A14127" s="7"/>
      <c r="B14127" s="7"/>
      <c r="C14127" s="7"/>
      <c r="D14127" s="7"/>
      <c r="E14127" s="7"/>
      <c r="F14127" s="7"/>
      <c r="G14127" s="7"/>
      <c r="H14127" s="7"/>
      <c r="J14127" s="7"/>
      <c r="K14127" s="7"/>
      <c r="L14127" s="7"/>
      <c r="Q14127" s="7"/>
      <c r="S14127" s="7"/>
      <c r="T14127" s="7"/>
      <c r="Y14127" s="7"/>
      <c r="AA14127" s="7"/>
      <c r="AB14127" s="7"/>
      <c r="AG14127" s="7"/>
    </row>
    <row r="14128" spans="1:33">
      <c r="A14128" s="7"/>
      <c r="B14128" s="7"/>
      <c r="C14128" s="7"/>
      <c r="D14128" s="7"/>
      <c r="E14128" s="7"/>
      <c r="F14128" s="7"/>
      <c r="G14128" s="7"/>
      <c r="H14128" s="7"/>
      <c r="J14128" s="7"/>
      <c r="K14128" s="7"/>
      <c r="L14128" s="7"/>
      <c r="Q14128" s="7"/>
      <c r="S14128" s="7"/>
      <c r="T14128" s="7"/>
      <c r="Y14128" s="7"/>
      <c r="AA14128" s="7"/>
      <c r="AB14128" s="7"/>
      <c r="AG14128" s="7"/>
    </row>
    <row r="14129" spans="1:33">
      <c r="A14129" s="7"/>
      <c r="B14129" s="7"/>
      <c r="C14129" s="7"/>
      <c r="D14129" s="7"/>
      <c r="E14129" s="7"/>
      <c r="F14129" s="7"/>
      <c r="G14129" s="7"/>
      <c r="H14129" s="7"/>
      <c r="J14129" s="7"/>
      <c r="K14129" s="7"/>
      <c r="L14129" s="7"/>
      <c r="Q14129" s="7"/>
      <c r="S14129" s="7"/>
      <c r="T14129" s="7"/>
      <c r="Y14129" s="7"/>
      <c r="AA14129" s="7"/>
      <c r="AB14129" s="7"/>
      <c r="AG14129" s="7"/>
    </row>
    <row r="14130" spans="1:33">
      <c r="A14130" s="7"/>
      <c r="B14130" s="7"/>
      <c r="C14130" s="7"/>
      <c r="D14130" s="7"/>
      <c r="E14130" s="7"/>
      <c r="F14130" s="7"/>
      <c r="G14130" s="7"/>
      <c r="H14130" s="7"/>
      <c r="J14130" s="7"/>
      <c r="K14130" s="7"/>
      <c r="L14130" s="7"/>
      <c r="Q14130" s="7"/>
      <c r="S14130" s="7"/>
      <c r="T14130" s="7"/>
      <c r="Y14130" s="7"/>
      <c r="AA14130" s="7"/>
      <c r="AB14130" s="7"/>
      <c r="AG14130" s="7"/>
    </row>
    <row r="14131" spans="1:33">
      <c r="A14131" s="7"/>
      <c r="B14131" s="7"/>
      <c r="C14131" s="7"/>
      <c r="D14131" s="7"/>
      <c r="E14131" s="7"/>
      <c r="F14131" s="7"/>
      <c r="G14131" s="7"/>
      <c r="H14131" s="7"/>
      <c r="J14131" s="7"/>
      <c r="K14131" s="7"/>
      <c r="L14131" s="7"/>
      <c r="Q14131" s="7"/>
      <c r="S14131" s="7"/>
      <c r="T14131" s="7"/>
      <c r="Y14131" s="7"/>
      <c r="AA14131" s="7"/>
      <c r="AB14131" s="7"/>
      <c r="AG14131" s="7"/>
    </row>
    <row r="14132" spans="1:33">
      <c r="A14132" s="7"/>
      <c r="B14132" s="7"/>
      <c r="C14132" s="7"/>
      <c r="D14132" s="7"/>
      <c r="E14132" s="7"/>
      <c r="F14132" s="7"/>
      <c r="G14132" s="7"/>
      <c r="H14132" s="7"/>
      <c r="J14132" s="7"/>
      <c r="K14132" s="7"/>
      <c r="L14132" s="7"/>
      <c r="Q14132" s="7"/>
      <c r="S14132" s="7"/>
      <c r="T14132" s="7"/>
      <c r="Y14132" s="7"/>
      <c r="AA14132" s="7"/>
      <c r="AB14132" s="7"/>
      <c r="AG14132" s="7"/>
    </row>
    <row r="14133" spans="1:33">
      <c r="A14133" s="7"/>
      <c r="B14133" s="7"/>
      <c r="C14133" s="7"/>
      <c r="D14133" s="7"/>
      <c r="E14133" s="7"/>
      <c r="F14133" s="7"/>
      <c r="G14133" s="7"/>
      <c r="H14133" s="7"/>
      <c r="J14133" s="7"/>
      <c r="K14133" s="7"/>
      <c r="L14133" s="7"/>
      <c r="Q14133" s="7"/>
      <c r="S14133" s="7"/>
      <c r="T14133" s="7"/>
      <c r="Y14133" s="7"/>
      <c r="AA14133" s="7"/>
      <c r="AB14133" s="7"/>
      <c r="AG14133" s="7"/>
    </row>
    <row r="14134" spans="1:33">
      <c r="A14134" s="7"/>
      <c r="B14134" s="7"/>
      <c r="C14134" s="7"/>
      <c r="D14134" s="7"/>
      <c r="E14134" s="7"/>
      <c r="F14134" s="7"/>
      <c r="G14134" s="7"/>
      <c r="H14134" s="7"/>
      <c r="J14134" s="7"/>
      <c r="K14134" s="7"/>
      <c r="L14134" s="7"/>
      <c r="Q14134" s="7"/>
      <c r="S14134" s="7"/>
      <c r="T14134" s="7"/>
      <c r="Y14134" s="7"/>
      <c r="AA14134" s="7"/>
      <c r="AB14134" s="7"/>
      <c r="AG14134" s="7"/>
    </row>
    <row r="14135" spans="1:33">
      <c r="A14135" s="7"/>
      <c r="B14135" s="7"/>
      <c r="C14135" s="7"/>
      <c r="D14135" s="7"/>
      <c r="E14135" s="7"/>
      <c r="F14135" s="7"/>
      <c r="G14135" s="7"/>
      <c r="H14135" s="7"/>
      <c r="J14135" s="7"/>
      <c r="K14135" s="7"/>
      <c r="L14135" s="7"/>
      <c r="Q14135" s="7"/>
      <c r="S14135" s="7"/>
      <c r="T14135" s="7"/>
      <c r="Y14135" s="7"/>
      <c r="AA14135" s="7"/>
      <c r="AB14135" s="7"/>
      <c r="AG14135" s="7"/>
    </row>
    <row r="14136" spans="1:33">
      <c r="A14136" s="7"/>
      <c r="B14136" s="7"/>
      <c r="C14136" s="7"/>
      <c r="D14136" s="7"/>
      <c r="E14136" s="7"/>
      <c r="F14136" s="7"/>
      <c r="G14136" s="7"/>
      <c r="H14136" s="7"/>
      <c r="J14136" s="7"/>
      <c r="K14136" s="7"/>
      <c r="L14136" s="7"/>
      <c r="Q14136" s="7"/>
      <c r="S14136" s="7"/>
      <c r="T14136" s="7"/>
      <c r="Y14136" s="7"/>
      <c r="AA14136" s="7"/>
      <c r="AB14136" s="7"/>
      <c r="AG14136" s="7"/>
    </row>
    <row r="14137" spans="1:33">
      <c r="A14137" s="7"/>
      <c r="B14137" s="7"/>
      <c r="C14137" s="7"/>
      <c r="D14137" s="7"/>
      <c r="E14137" s="7"/>
      <c r="F14137" s="7"/>
      <c r="G14137" s="7"/>
      <c r="H14137" s="7"/>
      <c r="J14137" s="7"/>
      <c r="K14137" s="7"/>
      <c r="L14137" s="7"/>
      <c r="Q14137" s="7"/>
      <c r="S14137" s="7"/>
      <c r="T14137" s="7"/>
      <c r="Y14137" s="7"/>
      <c r="AA14137" s="7"/>
      <c r="AB14137" s="7"/>
      <c r="AG14137" s="7"/>
    </row>
    <row r="14138" spans="1:33">
      <c r="A14138" s="7"/>
      <c r="B14138" s="7"/>
      <c r="C14138" s="7"/>
      <c r="D14138" s="7"/>
      <c r="E14138" s="7"/>
      <c r="F14138" s="7"/>
      <c r="G14138" s="7"/>
      <c r="H14138" s="7"/>
      <c r="J14138" s="7"/>
      <c r="K14138" s="7"/>
      <c r="L14138" s="7"/>
      <c r="Q14138" s="7"/>
      <c r="S14138" s="7"/>
      <c r="T14138" s="7"/>
      <c r="Y14138" s="7"/>
      <c r="AA14138" s="7"/>
      <c r="AB14138" s="7"/>
      <c r="AG14138" s="7"/>
    </row>
    <row r="14139" spans="1:33">
      <c r="A14139" s="7"/>
      <c r="B14139" s="7"/>
      <c r="C14139" s="7"/>
      <c r="D14139" s="7"/>
      <c r="E14139" s="7"/>
      <c r="F14139" s="7"/>
      <c r="G14139" s="7"/>
      <c r="H14139" s="7"/>
      <c r="J14139" s="7"/>
      <c r="K14139" s="7"/>
      <c r="L14139" s="7"/>
      <c r="Q14139" s="7"/>
      <c r="S14139" s="7"/>
      <c r="T14139" s="7"/>
      <c r="Y14139" s="7"/>
      <c r="AA14139" s="7"/>
      <c r="AB14139" s="7"/>
      <c r="AG14139" s="7"/>
    </row>
    <row r="14140" spans="1:33">
      <c r="A14140" s="7"/>
      <c r="B14140" s="7"/>
      <c r="C14140" s="7"/>
      <c r="D14140" s="7"/>
      <c r="E14140" s="7"/>
      <c r="F14140" s="7"/>
      <c r="G14140" s="7"/>
      <c r="H14140" s="7"/>
      <c r="J14140" s="7"/>
      <c r="K14140" s="7"/>
      <c r="L14140" s="7"/>
      <c r="Q14140" s="7"/>
      <c r="S14140" s="7"/>
      <c r="T14140" s="7"/>
      <c r="Y14140" s="7"/>
      <c r="AA14140" s="7"/>
      <c r="AB14140" s="7"/>
      <c r="AG14140" s="7"/>
    </row>
    <row r="14141" spans="1:33">
      <c r="A14141" s="7"/>
      <c r="B14141" s="7"/>
      <c r="C14141" s="7"/>
      <c r="D14141" s="7"/>
      <c r="E14141" s="7"/>
      <c r="F14141" s="7"/>
      <c r="G14141" s="7"/>
      <c r="H14141" s="7"/>
      <c r="J14141" s="7"/>
      <c r="K14141" s="7"/>
      <c r="L14141" s="7"/>
      <c r="Q14141" s="7"/>
      <c r="S14141" s="7"/>
      <c r="T14141" s="7"/>
      <c r="Y14141" s="7"/>
      <c r="AA14141" s="7"/>
      <c r="AB14141" s="7"/>
      <c r="AG14141" s="7"/>
    </row>
    <row r="14142" spans="1:33">
      <c r="A14142" s="7"/>
      <c r="B14142" s="7"/>
      <c r="C14142" s="7"/>
      <c r="D14142" s="7"/>
      <c r="E14142" s="7"/>
      <c r="F14142" s="7"/>
      <c r="G14142" s="7"/>
      <c r="H14142" s="7"/>
      <c r="J14142" s="7"/>
      <c r="K14142" s="7"/>
      <c r="L14142" s="7"/>
      <c r="Q14142" s="7"/>
      <c r="S14142" s="7"/>
      <c r="T14142" s="7"/>
      <c r="Y14142" s="7"/>
      <c r="AA14142" s="7"/>
      <c r="AB14142" s="7"/>
      <c r="AG14142" s="7"/>
    </row>
    <row r="14143" spans="1:33">
      <c r="A14143" s="7"/>
      <c r="B14143" s="7"/>
      <c r="C14143" s="7"/>
      <c r="D14143" s="7"/>
      <c r="E14143" s="7"/>
      <c r="F14143" s="7"/>
      <c r="G14143" s="7"/>
      <c r="H14143" s="7"/>
      <c r="J14143" s="7"/>
      <c r="K14143" s="7"/>
      <c r="L14143" s="7"/>
      <c r="Q14143" s="7"/>
      <c r="S14143" s="7"/>
      <c r="T14143" s="7"/>
      <c r="Y14143" s="7"/>
      <c r="AA14143" s="7"/>
      <c r="AB14143" s="7"/>
      <c r="AG14143" s="7"/>
    </row>
    <row r="14144" spans="1:33">
      <c r="A14144" s="7"/>
      <c r="B14144" s="7"/>
      <c r="C14144" s="7"/>
      <c r="D14144" s="7"/>
      <c r="E14144" s="7"/>
      <c r="F14144" s="7"/>
      <c r="G14144" s="7"/>
      <c r="H14144" s="7"/>
      <c r="J14144" s="7"/>
      <c r="K14144" s="7"/>
      <c r="L14144" s="7"/>
      <c r="Q14144" s="7"/>
      <c r="S14144" s="7"/>
      <c r="T14144" s="7"/>
      <c r="Y14144" s="7"/>
      <c r="AA14144" s="7"/>
      <c r="AB14144" s="7"/>
      <c r="AG14144" s="7"/>
    </row>
    <row r="14145" spans="1:33">
      <c r="A14145" s="7"/>
      <c r="B14145" s="7"/>
      <c r="C14145" s="7"/>
      <c r="D14145" s="7"/>
      <c r="E14145" s="7"/>
      <c r="F14145" s="7"/>
      <c r="G14145" s="7"/>
      <c r="H14145" s="7"/>
      <c r="J14145" s="7"/>
      <c r="K14145" s="7"/>
      <c r="L14145" s="7"/>
      <c r="Q14145" s="7"/>
      <c r="S14145" s="7"/>
      <c r="T14145" s="7"/>
      <c r="Y14145" s="7"/>
      <c r="AA14145" s="7"/>
      <c r="AB14145" s="7"/>
      <c r="AG14145" s="7"/>
    </row>
    <row r="14146" spans="1:33">
      <c r="A14146" s="7"/>
      <c r="B14146" s="7"/>
      <c r="C14146" s="7"/>
      <c r="D14146" s="7"/>
      <c r="E14146" s="7"/>
      <c r="F14146" s="7"/>
      <c r="G14146" s="7"/>
      <c r="H14146" s="7"/>
      <c r="J14146" s="7"/>
      <c r="K14146" s="7"/>
      <c r="L14146" s="7"/>
      <c r="Q14146" s="7"/>
      <c r="S14146" s="7"/>
      <c r="T14146" s="7"/>
      <c r="Y14146" s="7"/>
      <c r="AA14146" s="7"/>
      <c r="AB14146" s="7"/>
      <c r="AG14146" s="7"/>
    </row>
    <row r="14147" spans="1:33">
      <c r="A14147" s="7"/>
      <c r="B14147" s="7"/>
      <c r="C14147" s="7"/>
      <c r="D14147" s="7"/>
      <c r="E14147" s="7"/>
      <c r="F14147" s="7"/>
      <c r="G14147" s="7"/>
      <c r="H14147" s="7"/>
      <c r="J14147" s="7"/>
      <c r="K14147" s="7"/>
      <c r="L14147" s="7"/>
      <c r="Q14147" s="7"/>
      <c r="S14147" s="7"/>
      <c r="T14147" s="7"/>
      <c r="Y14147" s="7"/>
      <c r="AA14147" s="7"/>
      <c r="AB14147" s="7"/>
      <c r="AG14147" s="7"/>
    </row>
    <row r="14148" spans="1:33">
      <c r="A14148" s="7"/>
      <c r="B14148" s="7"/>
      <c r="C14148" s="7"/>
      <c r="D14148" s="7"/>
      <c r="E14148" s="7"/>
      <c r="F14148" s="7"/>
      <c r="G14148" s="7"/>
      <c r="H14148" s="7"/>
      <c r="J14148" s="7"/>
      <c r="K14148" s="7"/>
      <c r="L14148" s="7"/>
      <c r="Q14148" s="7"/>
      <c r="S14148" s="7"/>
      <c r="T14148" s="7"/>
      <c r="Y14148" s="7"/>
      <c r="AA14148" s="7"/>
      <c r="AB14148" s="7"/>
      <c r="AG14148" s="7"/>
    </row>
    <row r="14149" spans="1:33">
      <c r="A14149" s="7"/>
      <c r="B14149" s="7"/>
      <c r="C14149" s="7"/>
      <c r="D14149" s="7"/>
      <c r="E14149" s="7"/>
      <c r="F14149" s="7"/>
      <c r="G14149" s="7"/>
      <c r="H14149" s="7"/>
      <c r="J14149" s="7"/>
      <c r="K14149" s="7"/>
      <c r="L14149" s="7"/>
      <c r="Q14149" s="7"/>
      <c r="S14149" s="7"/>
      <c r="T14149" s="7"/>
      <c r="Y14149" s="7"/>
      <c r="AA14149" s="7"/>
      <c r="AB14149" s="7"/>
      <c r="AG14149" s="7"/>
    </row>
    <row r="14150" spans="1:33">
      <c r="A14150" s="7"/>
      <c r="B14150" s="7"/>
      <c r="C14150" s="7"/>
      <c r="D14150" s="7"/>
      <c r="E14150" s="7"/>
      <c r="F14150" s="7"/>
      <c r="G14150" s="7"/>
      <c r="H14150" s="7"/>
      <c r="J14150" s="7"/>
      <c r="K14150" s="7"/>
      <c r="L14150" s="7"/>
      <c r="Q14150" s="7"/>
      <c r="S14150" s="7"/>
      <c r="T14150" s="7"/>
      <c r="Y14150" s="7"/>
      <c r="AA14150" s="7"/>
      <c r="AB14150" s="7"/>
      <c r="AG14150" s="7"/>
    </row>
    <row r="14151" spans="1:33">
      <c r="A14151" s="7"/>
      <c r="B14151" s="7"/>
      <c r="C14151" s="7"/>
      <c r="D14151" s="7"/>
      <c r="E14151" s="7"/>
      <c r="F14151" s="7"/>
      <c r="G14151" s="7"/>
      <c r="H14151" s="7"/>
      <c r="J14151" s="7"/>
      <c r="K14151" s="7"/>
      <c r="L14151" s="7"/>
      <c r="Q14151" s="7"/>
      <c r="S14151" s="7"/>
      <c r="T14151" s="7"/>
      <c r="Y14151" s="7"/>
      <c r="AA14151" s="7"/>
      <c r="AB14151" s="7"/>
      <c r="AG14151" s="7"/>
    </row>
    <row r="14152" spans="1:33">
      <c r="A14152" s="7"/>
      <c r="B14152" s="7"/>
      <c r="C14152" s="7"/>
      <c r="D14152" s="7"/>
      <c r="E14152" s="7"/>
      <c r="F14152" s="7"/>
      <c r="G14152" s="7"/>
      <c r="H14152" s="7"/>
      <c r="J14152" s="7"/>
      <c r="K14152" s="7"/>
      <c r="L14152" s="7"/>
      <c r="Q14152" s="7"/>
      <c r="S14152" s="7"/>
      <c r="T14152" s="7"/>
      <c r="Y14152" s="7"/>
      <c r="AA14152" s="7"/>
      <c r="AB14152" s="7"/>
      <c r="AG14152" s="7"/>
    </row>
    <row r="14153" spans="1:33">
      <c r="A14153" s="7"/>
      <c r="B14153" s="7"/>
      <c r="C14153" s="7"/>
      <c r="D14153" s="7"/>
      <c r="E14153" s="7"/>
      <c r="F14153" s="7"/>
      <c r="G14153" s="7"/>
      <c r="H14153" s="7"/>
      <c r="J14153" s="7"/>
      <c r="K14153" s="7"/>
      <c r="L14153" s="7"/>
      <c r="Q14153" s="7"/>
      <c r="S14153" s="7"/>
      <c r="T14153" s="7"/>
      <c r="Y14153" s="7"/>
      <c r="AA14153" s="7"/>
      <c r="AB14153" s="7"/>
      <c r="AG14153" s="7"/>
    </row>
    <row r="14154" spans="1:33">
      <c r="A14154" s="7"/>
      <c r="B14154" s="7"/>
      <c r="C14154" s="7"/>
      <c r="D14154" s="7"/>
      <c r="E14154" s="7"/>
      <c r="F14154" s="7"/>
      <c r="G14154" s="7"/>
      <c r="H14154" s="7"/>
      <c r="J14154" s="7"/>
      <c r="K14154" s="7"/>
      <c r="L14154" s="7"/>
      <c r="Q14154" s="7"/>
      <c r="S14154" s="7"/>
      <c r="T14154" s="7"/>
      <c r="Y14154" s="7"/>
      <c r="AA14154" s="7"/>
      <c r="AB14154" s="7"/>
      <c r="AG14154" s="7"/>
    </row>
    <row r="14155" spans="1:33">
      <c r="A14155" s="7"/>
      <c r="B14155" s="7"/>
      <c r="C14155" s="7"/>
      <c r="D14155" s="7"/>
      <c r="E14155" s="7"/>
      <c r="F14155" s="7"/>
      <c r="G14155" s="7"/>
      <c r="H14155" s="7"/>
      <c r="J14155" s="7"/>
      <c r="K14155" s="7"/>
      <c r="L14155" s="7"/>
      <c r="Q14155" s="7"/>
      <c r="S14155" s="7"/>
      <c r="T14155" s="7"/>
      <c r="Y14155" s="7"/>
      <c r="AA14155" s="7"/>
      <c r="AB14155" s="7"/>
      <c r="AG14155" s="7"/>
    </row>
    <row r="14156" spans="1:33">
      <c r="A14156" s="7"/>
      <c r="B14156" s="7"/>
      <c r="C14156" s="7"/>
      <c r="D14156" s="7"/>
      <c r="E14156" s="7"/>
      <c r="F14156" s="7"/>
      <c r="G14156" s="7"/>
      <c r="H14156" s="7"/>
      <c r="J14156" s="7"/>
      <c r="K14156" s="7"/>
      <c r="L14156" s="7"/>
      <c r="Q14156" s="7"/>
      <c r="S14156" s="7"/>
      <c r="T14156" s="7"/>
      <c r="Y14156" s="7"/>
      <c r="AA14156" s="7"/>
      <c r="AB14156" s="7"/>
      <c r="AG14156" s="7"/>
    </row>
    <row r="14157" spans="1:33">
      <c r="A14157" s="7"/>
      <c r="B14157" s="7"/>
      <c r="C14157" s="7"/>
      <c r="D14157" s="7"/>
      <c r="E14157" s="7"/>
      <c r="F14157" s="7"/>
      <c r="G14157" s="7"/>
      <c r="H14157" s="7"/>
      <c r="J14157" s="7"/>
      <c r="K14157" s="7"/>
      <c r="L14157" s="7"/>
      <c r="Q14157" s="7"/>
      <c r="S14157" s="7"/>
      <c r="T14157" s="7"/>
      <c r="Y14157" s="7"/>
      <c r="AA14157" s="7"/>
      <c r="AB14157" s="7"/>
      <c r="AG14157" s="7"/>
    </row>
    <row r="14158" spans="1:33">
      <c r="A14158" s="7"/>
      <c r="B14158" s="7"/>
      <c r="C14158" s="7"/>
      <c r="D14158" s="7"/>
      <c r="E14158" s="7"/>
      <c r="F14158" s="7"/>
      <c r="G14158" s="7"/>
      <c r="H14158" s="7"/>
      <c r="J14158" s="7"/>
      <c r="K14158" s="7"/>
      <c r="L14158" s="7"/>
      <c r="Q14158" s="7"/>
      <c r="S14158" s="7"/>
      <c r="T14158" s="7"/>
      <c r="Y14158" s="7"/>
      <c r="AA14158" s="7"/>
      <c r="AB14158" s="7"/>
      <c r="AG14158" s="7"/>
    </row>
    <row r="14159" spans="1:33">
      <c r="A14159" s="7"/>
      <c r="B14159" s="7"/>
      <c r="C14159" s="7"/>
      <c r="D14159" s="7"/>
      <c r="E14159" s="7"/>
      <c r="F14159" s="7"/>
      <c r="G14159" s="7"/>
      <c r="H14159" s="7"/>
      <c r="J14159" s="7"/>
      <c r="K14159" s="7"/>
      <c r="L14159" s="7"/>
      <c r="Q14159" s="7"/>
      <c r="S14159" s="7"/>
      <c r="T14159" s="7"/>
      <c r="Y14159" s="7"/>
      <c r="AA14159" s="7"/>
      <c r="AB14159" s="7"/>
      <c r="AG14159" s="7"/>
    </row>
    <row r="14160" spans="1:33">
      <c r="A14160" s="7"/>
      <c r="B14160" s="7"/>
      <c r="C14160" s="7"/>
      <c r="D14160" s="7"/>
      <c r="E14160" s="7"/>
      <c r="F14160" s="7"/>
      <c r="G14160" s="7"/>
      <c r="H14160" s="7"/>
      <c r="J14160" s="7"/>
      <c r="K14160" s="7"/>
      <c r="L14160" s="7"/>
      <c r="Q14160" s="7"/>
      <c r="S14160" s="7"/>
      <c r="T14160" s="7"/>
      <c r="Y14160" s="7"/>
      <c r="AA14160" s="7"/>
      <c r="AB14160" s="7"/>
      <c r="AG14160" s="7"/>
    </row>
    <row r="14161" spans="1:33">
      <c r="A14161" s="7"/>
      <c r="B14161" s="7"/>
      <c r="C14161" s="7"/>
      <c r="D14161" s="7"/>
      <c r="E14161" s="7"/>
      <c r="F14161" s="7"/>
      <c r="G14161" s="7"/>
      <c r="H14161" s="7"/>
      <c r="J14161" s="7"/>
      <c r="K14161" s="7"/>
      <c r="L14161" s="7"/>
      <c r="Q14161" s="7"/>
      <c r="S14161" s="7"/>
      <c r="T14161" s="7"/>
      <c r="Y14161" s="7"/>
      <c r="AA14161" s="7"/>
      <c r="AB14161" s="7"/>
      <c r="AG14161" s="7"/>
    </row>
    <row r="14162" spans="1:33">
      <c r="A14162" s="7"/>
      <c r="B14162" s="7"/>
      <c r="C14162" s="7"/>
      <c r="D14162" s="7"/>
      <c r="E14162" s="7"/>
      <c r="F14162" s="7"/>
      <c r="G14162" s="7"/>
      <c r="H14162" s="7"/>
      <c r="J14162" s="7"/>
      <c r="K14162" s="7"/>
      <c r="L14162" s="7"/>
      <c r="Q14162" s="7"/>
      <c r="S14162" s="7"/>
      <c r="T14162" s="7"/>
      <c r="Y14162" s="7"/>
      <c r="AA14162" s="7"/>
      <c r="AB14162" s="7"/>
      <c r="AG14162" s="7"/>
    </row>
    <row r="14163" spans="1:33">
      <c r="A14163" s="7"/>
      <c r="B14163" s="7"/>
      <c r="C14163" s="7"/>
      <c r="D14163" s="7"/>
      <c r="E14163" s="7"/>
      <c r="F14163" s="7"/>
      <c r="G14163" s="7"/>
      <c r="H14163" s="7"/>
      <c r="J14163" s="7"/>
      <c r="K14163" s="7"/>
      <c r="L14163" s="7"/>
      <c r="Q14163" s="7"/>
      <c r="S14163" s="7"/>
      <c r="T14163" s="7"/>
      <c r="Y14163" s="7"/>
      <c r="AA14163" s="7"/>
      <c r="AB14163" s="7"/>
      <c r="AG14163" s="7"/>
    </row>
    <row r="14164" spans="1:33">
      <c r="A14164" s="7"/>
      <c r="B14164" s="7"/>
      <c r="C14164" s="7"/>
      <c r="D14164" s="7"/>
      <c r="E14164" s="7"/>
      <c r="F14164" s="7"/>
      <c r="G14164" s="7"/>
      <c r="H14164" s="7"/>
      <c r="J14164" s="7"/>
      <c r="K14164" s="7"/>
      <c r="L14164" s="7"/>
      <c r="Q14164" s="7"/>
      <c r="S14164" s="7"/>
      <c r="T14164" s="7"/>
      <c r="Y14164" s="7"/>
      <c r="AA14164" s="7"/>
      <c r="AB14164" s="7"/>
      <c r="AG14164" s="7"/>
    </row>
    <row r="14165" spans="1:33">
      <c r="A14165" s="7"/>
      <c r="B14165" s="7"/>
      <c r="C14165" s="7"/>
      <c r="D14165" s="7"/>
      <c r="E14165" s="7"/>
      <c r="F14165" s="7"/>
      <c r="G14165" s="7"/>
      <c r="H14165" s="7"/>
      <c r="J14165" s="7"/>
      <c r="K14165" s="7"/>
      <c r="L14165" s="7"/>
      <c r="Q14165" s="7"/>
      <c r="S14165" s="7"/>
      <c r="T14165" s="7"/>
      <c r="Y14165" s="7"/>
      <c r="AA14165" s="7"/>
      <c r="AB14165" s="7"/>
      <c r="AG14165" s="7"/>
    </row>
    <row r="14166" spans="1:33">
      <c r="A14166" s="7"/>
      <c r="B14166" s="7"/>
      <c r="C14166" s="7"/>
      <c r="D14166" s="7"/>
      <c r="E14166" s="7"/>
      <c r="F14166" s="7"/>
      <c r="G14166" s="7"/>
      <c r="H14166" s="7"/>
      <c r="J14166" s="7"/>
      <c r="K14166" s="7"/>
      <c r="L14166" s="7"/>
      <c r="Q14166" s="7"/>
      <c r="S14166" s="7"/>
      <c r="T14166" s="7"/>
      <c r="Y14166" s="7"/>
      <c r="AA14166" s="7"/>
      <c r="AB14166" s="7"/>
      <c r="AG14166" s="7"/>
    </row>
    <row r="14167" spans="1:33">
      <c r="A14167" s="7"/>
      <c r="B14167" s="7"/>
      <c r="C14167" s="7"/>
      <c r="D14167" s="7"/>
      <c r="E14167" s="7"/>
      <c r="F14167" s="7"/>
      <c r="G14167" s="7"/>
      <c r="H14167" s="7"/>
      <c r="J14167" s="7"/>
      <c r="K14167" s="7"/>
      <c r="L14167" s="7"/>
      <c r="Q14167" s="7"/>
      <c r="S14167" s="7"/>
      <c r="T14167" s="7"/>
      <c r="Y14167" s="7"/>
      <c r="AA14167" s="7"/>
      <c r="AB14167" s="7"/>
      <c r="AG14167" s="7"/>
    </row>
    <row r="14168" spans="1:33">
      <c r="A14168" s="7"/>
      <c r="B14168" s="7"/>
      <c r="C14168" s="7"/>
      <c r="D14168" s="7"/>
      <c r="E14168" s="7"/>
      <c r="F14168" s="7"/>
      <c r="G14168" s="7"/>
      <c r="H14168" s="7"/>
      <c r="J14168" s="7"/>
      <c r="K14168" s="7"/>
      <c r="L14168" s="7"/>
      <c r="Q14168" s="7"/>
      <c r="S14168" s="7"/>
      <c r="T14168" s="7"/>
      <c r="Y14168" s="7"/>
      <c r="AA14168" s="7"/>
      <c r="AB14168" s="7"/>
      <c r="AG14168" s="7"/>
    </row>
    <row r="14169" spans="1:33">
      <c r="A14169" s="7"/>
      <c r="B14169" s="7"/>
      <c r="C14169" s="7"/>
      <c r="D14169" s="7"/>
      <c r="E14169" s="7"/>
      <c r="F14169" s="7"/>
      <c r="G14169" s="7"/>
      <c r="H14169" s="7"/>
      <c r="J14169" s="7"/>
      <c r="K14169" s="7"/>
      <c r="L14169" s="7"/>
      <c r="Q14169" s="7"/>
      <c r="S14169" s="7"/>
      <c r="T14169" s="7"/>
      <c r="Y14169" s="7"/>
      <c r="AA14169" s="7"/>
      <c r="AB14169" s="7"/>
      <c r="AG14169" s="7"/>
    </row>
    <row r="14170" spans="1:33">
      <c r="A14170" s="7"/>
      <c r="B14170" s="7"/>
      <c r="C14170" s="7"/>
      <c r="D14170" s="7"/>
      <c r="E14170" s="7"/>
      <c r="F14170" s="7"/>
      <c r="G14170" s="7"/>
      <c r="H14170" s="7"/>
      <c r="J14170" s="7"/>
      <c r="K14170" s="7"/>
      <c r="L14170" s="7"/>
      <c r="Q14170" s="7"/>
      <c r="S14170" s="7"/>
      <c r="T14170" s="7"/>
      <c r="Y14170" s="7"/>
      <c r="AA14170" s="7"/>
      <c r="AB14170" s="7"/>
      <c r="AG14170" s="7"/>
    </row>
    <row r="14171" spans="1:33">
      <c r="A14171" s="7"/>
      <c r="B14171" s="7"/>
      <c r="C14171" s="7"/>
      <c r="D14171" s="7"/>
      <c r="E14171" s="7"/>
      <c r="F14171" s="7"/>
      <c r="G14171" s="7"/>
      <c r="H14171" s="7"/>
      <c r="J14171" s="7"/>
      <c r="K14171" s="7"/>
      <c r="L14171" s="7"/>
      <c r="Q14171" s="7"/>
      <c r="S14171" s="7"/>
      <c r="T14171" s="7"/>
      <c r="Y14171" s="7"/>
      <c r="AA14171" s="7"/>
      <c r="AB14171" s="7"/>
      <c r="AG14171" s="7"/>
    </row>
    <row r="14172" spans="1:33">
      <c r="A14172" s="7"/>
      <c r="B14172" s="7"/>
      <c r="C14172" s="7"/>
      <c r="D14172" s="7"/>
      <c r="E14172" s="7"/>
      <c r="F14172" s="7"/>
      <c r="G14172" s="7"/>
      <c r="H14172" s="7"/>
      <c r="J14172" s="7"/>
      <c r="K14172" s="7"/>
      <c r="L14172" s="7"/>
      <c r="Q14172" s="7"/>
      <c r="S14172" s="7"/>
      <c r="T14172" s="7"/>
      <c r="Y14172" s="7"/>
      <c r="AA14172" s="7"/>
      <c r="AB14172" s="7"/>
      <c r="AG14172" s="7"/>
    </row>
    <row r="14173" spans="1:33">
      <c r="A14173" s="7"/>
      <c r="B14173" s="7"/>
      <c r="C14173" s="7"/>
      <c r="D14173" s="7"/>
      <c r="E14173" s="7"/>
      <c r="F14173" s="7"/>
      <c r="G14173" s="7"/>
      <c r="H14173" s="7"/>
      <c r="J14173" s="7"/>
      <c r="K14173" s="7"/>
      <c r="L14173" s="7"/>
      <c r="Q14173" s="7"/>
      <c r="S14173" s="7"/>
      <c r="T14173" s="7"/>
      <c r="Y14173" s="7"/>
      <c r="AA14173" s="7"/>
      <c r="AB14173" s="7"/>
      <c r="AG14173" s="7"/>
    </row>
    <row r="14174" spans="1:33">
      <c r="A14174" s="7"/>
      <c r="B14174" s="7"/>
      <c r="C14174" s="7"/>
      <c r="D14174" s="7"/>
      <c r="E14174" s="7"/>
      <c r="F14174" s="7"/>
      <c r="G14174" s="7"/>
      <c r="H14174" s="7"/>
      <c r="J14174" s="7"/>
      <c r="K14174" s="7"/>
      <c r="L14174" s="7"/>
      <c r="Q14174" s="7"/>
      <c r="S14174" s="7"/>
      <c r="T14174" s="7"/>
      <c r="Y14174" s="7"/>
      <c r="AA14174" s="7"/>
      <c r="AB14174" s="7"/>
      <c r="AG14174" s="7"/>
    </row>
    <row r="14175" spans="1:33">
      <c r="A14175" s="7"/>
      <c r="B14175" s="7"/>
      <c r="C14175" s="7"/>
      <c r="D14175" s="7"/>
      <c r="E14175" s="7"/>
      <c r="F14175" s="7"/>
      <c r="G14175" s="7"/>
      <c r="H14175" s="7"/>
      <c r="J14175" s="7"/>
      <c r="K14175" s="7"/>
      <c r="L14175" s="7"/>
      <c r="Q14175" s="7"/>
      <c r="S14175" s="7"/>
      <c r="T14175" s="7"/>
      <c r="Y14175" s="7"/>
      <c r="AA14175" s="7"/>
      <c r="AB14175" s="7"/>
      <c r="AG14175" s="7"/>
    </row>
    <row r="14176" spans="1:33">
      <c r="A14176" s="7"/>
      <c r="B14176" s="7"/>
      <c r="C14176" s="7"/>
      <c r="D14176" s="7"/>
      <c r="E14176" s="7"/>
      <c r="F14176" s="7"/>
      <c r="G14176" s="7"/>
      <c r="H14176" s="7"/>
      <c r="J14176" s="7"/>
      <c r="K14176" s="7"/>
      <c r="L14176" s="7"/>
      <c r="Q14176" s="7"/>
      <c r="S14176" s="7"/>
      <c r="T14176" s="7"/>
      <c r="Y14176" s="7"/>
      <c r="AA14176" s="7"/>
      <c r="AB14176" s="7"/>
      <c r="AG14176" s="7"/>
    </row>
    <row r="14177" spans="1:33">
      <c r="A14177" s="7"/>
      <c r="B14177" s="7"/>
      <c r="C14177" s="7"/>
      <c r="D14177" s="7"/>
      <c r="E14177" s="7"/>
      <c r="F14177" s="7"/>
      <c r="G14177" s="7"/>
      <c r="H14177" s="7"/>
      <c r="J14177" s="7"/>
      <c r="K14177" s="7"/>
      <c r="L14177" s="7"/>
      <c r="Q14177" s="7"/>
      <c r="S14177" s="7"/>
      <c r="T14177" s="7"/>
      <c r="Y14177" s="7"/>
      <c r="AA14177" s="7"/>
      <c r="AB14177" s="7"/>
      <c r="AG14177" s="7"/>
    </row>
    <row r="14178" spans="1:33">
      <c r="A14178" s="7"/>
      <c r="B14178" s="7"/>
      <c r="C14178" s="7"/>
      <c r="D14178" s="7"/>
      <c r="E14178" s="7"/>
      <c r="F14178" s="7"/>
      <c r="G14178" s="7"/>
      <c r="H14178" s="7"/>
      <c r="J14178" s="7"/>
      <c r="K14178" s="7"/>
      <c r="L14178" s="7"/>
      <c r="Q14178" s="7"/>
      <c r="S14178" s="7"/>
      <c r="T14178" s="7"/>
      <c r="Y14178" s="7"/>
      <c r="AA14178" s="7"/>
      <c r="AB14178" s="7"/>
      <c r="AG14178" s="7"/>
    </row>
    <row r="14179" spans="1:33">
      <c r="A14179" s="7"/>
      <c r="B14179" s="7"/>
      <c r="C14179" s="7"/>
      <c r="D14179" s="7"/>
      <c r="E14179" s="7"/>
      <c r="F14179" s="7"/>
      <c r="G14179" s="7"/>
      <c r="H14179" s="7"/>
      <c r="J14179" s="7"/>
      <c r="K14179" s="7"/>
      <c r="L14179" s="7"/>
      <c r="Q14179" s="7"/>
      <c r="S14179" s="7"/>
      <c r="T14179" s="7"/>
      <c r="Y14179" s="7"/>
      <c r="AA14179" s="7"/>
      <c r="AB14179" s="7"/>
      <c r="AG14179" s="7"/>
    </row>
    <row r="14180" spans="1:33">
      <c r="A14180" s="7"/>
      <c r="B14180" s="7"/>
      <c r="C14180" s="7"/>
      <c r="D14180" s="7"/>
      <c r="E14180" s="7"/>
      <c r="F14180" s="7"/>
      <c r="G14180" s="7"/>
      <c r="H14180" s="7"/>
      <c r="J14180" s="7"/>
      <c r="K14180" s="7"/>
      <c r="L14180" s="7"/>
      <c r="Q14180" s="7"/>
      <c r="S14180" s="7"/>
      <c r="T14180" s="7"/>
      <c r="Y14180" s="7"/>
      <c r="AA14180" s="7"/>
      <c r="AB14180" s="7"/>
      <c r="AG14180" s="7"/>
    </row>
    <row r="14181" spans="1:33">
      <c r="A14181" s="7"/>
      <c r="B14181" s="7"/>
      <c r="C14181" s="7"/>
      <c r="D14181" s="7"/>
      <c r="E14181" s="7"/>
      <c r="F14181" s="7"/>
      <c r="G14181" s="7"/>
      <c r="H14181" s="7"/>
      <c r="J14181" s="7"/>
      <c r="K14181" s="7"/>
      <c r="L14181" s="7"/>
      <c r="Q14181" s="7"/>
      <c r="S14181" s="7"/>
      <c r="T14181" s="7"/>
      <c r="Y14181" s="7"/>
      <c r="AA14181" s="7"/>
      <c r="AB14181" s="7"/>
      <c r="AG14181" s="7"/>
    </row>
    <row r="14182" spans="1:33">
      <c r="A14182" s="7"/>
      <c r="B14182" s="7"/>
      <c r="C14182" s="7"/>
      <c r="D14182" s="7"/>
      <c r="E14182" s="7"/>
      <c r="F14182" s="7"/>
      <c r="G14182" s="7"/>
      <c r="H14182" s="7"/>
      <c r="J14182" s="7"/>
      <c r="K14182" s="7"/>
      <c r="L14182" s="7"/>
      <c r="Q14182" s="7"/>
      <c r="S14182" s="7"/>
      <c r="T14182" s="7"/>
      <c r="Y14182" s="7"/>
      <c r="AA14182" s="7"/>
      <c r="AB14182" s="7"/>
      <c r="AG14182" s="7"/>
    </row>
    <row r="14183" spans="1:33">
      <c r="A14183" s="7"/>
      <c r="B14183" s="7"/>
      <c r="C14183" s="7"/>
      <c r="D14183" s="7"/>
      <c r="E14183" s="7"/>
      <c r="F14183" s="7"/>
      <c r="G14183" s="7"/>
      <c r="H14183" s="7"/>
      <c r="J14183" s="7"/>
      <c r="K14183" s="7"/>
      <c r="L14183" s="7"/>
      <c r="Q14183" s="7"/>
      <c r="S14183" s="7"/>
      <c r="T14183" s="7"/>
      <c r="Y14183" s="7"/>
      <c r="AA14183" s="7"/>
      <c r="AB14183" s="7"/>
      <c r="AG14183" s="7"/>
    </row>
    <row r="14184" spans="1:33">
      <c r="A14184" s="7"/>
      <c r="B14184" s="7"/>
      <c r="C14184" s="7"/>
      <c r="D14184" s="7"/>
      <c r="E14184" s="7"/>
      <c r="F14184" s="7"/>
      <c r="G14184" s="7"/>
      <c r="H14184" s="7"/>
      <c r="J14184" s="7"/>
      <c r="K14184" s="7"/>
      <c r="L14184" s="7"/>
      <c r="Q14184" s="7"/>
      <c r="S14184" s="7"/>
      <c r="T14184" s="7"/>
      <c r="Y14184" s="7"/>
      <c r="AA14184" s="7"/>
      <c r="AB14184" s="7"/>
      <c r="AG14184" s="7"/>
    </row>
    <row r="14185" spans="1:33">
      <c r="A14185" s="7"/>
      <c r="B14185" s="7"/>
      <c r="C14185" s="7"/>
      <c r="D14185" s="7"/>
      <c r="E14185" s="7"/>
      <c r="F14185" s="7"/>
      <c r="G14185" s="7"/>
      <c r="H14185" s="7"/>
      <c r="J14185" s="7"/>
      <c r="K14185" s="7"/>
      <c r="L14185" s="7"/>
      <c r="Q14185" s="7"/>
      <c r="S14185" s="7"/>
      <c r="T14185" s="7"/>
      <c r="Y14185" s="7"/>
      <c r="AA14185" s="7"/>
      <c r="AB14185" s="7"/>
      <c r="AG14185" s="7"/>
    </row>
    <row r="14186" spans="1:33">
      <c r="A14186" s="7"/>
      <c r="B14186" s="7"/>
      <c r="C14186" s="7"/>
      <c r="D14186" s="7"/>
      <c r="E14186" s="7"/>
      <c r="F14186" s="7"/>
      <c r="G14186" s="7"/>
      <c r="H14186" s="7"/>
      <c r="J14186" s="7"/>
      <c r="K14186" s="7"/>
      <c r="L14186" s="7"/>
      <c r="Q14186" s="7"/>
      <c r="S14186" s="7"/>
      <c r="T14186" s="7"/>
      <c r="Y14186" s="7"/>
      <c r="AA14186" s="7"/>
      <c r="AB14186" s="7"/>
      <c r="AG14186" s="7"/>
    </row>
    <row r="14187" spans="1:33">
      <c r="A14187" s="7"/>
      <c r="B14187" s="7"/>
      <c r="C14187" s="7"/>
      <c r="D14187" s="7"/>
      <c r="E14187" s="7"/>
      <c r="F14187" s="7"/>
      <c r="G14187" s="7"/>
      <c r="H14187" s="7"/>
      <c r="J14187" s="7"/>
      <c r="K14187" s="7"/>
      <c r="L14187" s="7"/>
      <c r="Q14187" s="7"/>
      <c r="S14187" s="7"/>
      <c r="T14187" s="7"/>
      <c r="Y14187" s="7"/>
      <c r="AA14187" s="7"/>
      <c r="AB14187" s="7"/>
      <c r="AG14187" s="7"/>
    </row>
    <row r="14188" spans="1:33">
      <c r="A14188" s="7"/>
      <c r="B14188" s="7"/>
      <c r="C14188" s="7"/>
      <c r="D14188" s="7"/>
      <c r="E14188" s="7"/>
      <c r="F14188" s="7"/>
      <c r="G14188" s="7"/>
      <c r="H14188" s="7"/>
      <c r="J14188" s="7"/>
      <c r="K14188" s="7"/>
      <c r="L14188" s="7"/>
      <c r="Q14188" s="7"/>
      <c r="S14188" s="7"/>
      <c r="T14188" s="7"/>
      <c r="Y14188" s="7"/>
      <c r="AA14188" s="7"/>
      <c r="AB14188" s="7"/>
      <c r="AG14188" s="7"/>
    </row>
    <row r="14189" spans="1:33">
      <c r="A14189" s="7"/>
      <c r="B14189" s="7"/>
      <c r="C14189" s="7"/>
      <c r="D14189" s="7"/>
      <c r="E14189" s="7"/>
      <c r="F14189" s="7"/>
      <c r="G14189" s="7"/>
      <c r="H14189" s="7"/>
      <c r="J14189" s="7"/>
      <c r="K14189" s="7"/>
      <c r="L14189" s="7"/>
      <c r="Q14189" s="7"/>
      <c r="S14189" s="7"/>
      <c r="T14189" s="7"/>
      <c r="Y14189" s="7"/>
      <c r="AA14189" s="7"/>
      <c r="AB14189" s="7"/>
      <c r="AG14189" s="7"/>
    </row>
    <row r="14190" spans="1:33">
      <c r="A14190" s="7"/>
      <c r="B14190" s="7"/>
      <c r="C14190" s="7"/>
      <c r="D14190" s="7"/>
      <c r="E14190" s="7"/>
      <c r="F14190" s="7"/>
      <c r="G14190" s="7"/>
      <c r="H14190" s="7"/>
      <c r="J14190" s="7"/>
      <c r="K14190" s="7"/>
      <c r="L14190" s="7"/>
      <c r="Q14190" s="7"/>
      <c r="S14190" s="7"/>
      <c r="T14190" s="7"/>
      <c r="Y14190" s="7"/>
      <c r="AA14190" s="7"/>
      <c r="AB14190" s="7"/>
      <c r="AG14190" s="7"/>
    </row>
    <row r="14191" spans="1:33">
      <c r="A14191" s="7"/>
      <c r="B14191" s="7"/>
      <c r="C14191" s="7"/>
      <c r="D14191" s="7"/>
      <c r="E14191" s="7"/>
      <c r="F14191" s="7"/>
      <c r="G14191" s="7"/>
      <c r="H14191" s="7"/>
      <c r="J14191" s="7"/>
      <c r="K14191" s="7"/>
      <c r="L14191" s="7"/>
      <c r="Q14191" s="7"/>
      <c r="S14191" s="7"/>
      <c r="T14191" s="7"/>
      <c r="Y14191" s="7"/>
      <c r="AA14191" s="7"/>
      <c r="AB14191" s="7"/>
      <c r="AG14191" s="7"/>
    </row>
    <row r="14192" spans="1:33">
      <c r="A14192" s="7"/>
      <c r="B14192" s="7"/>
      <c r="C14192" s="7"/>
      <c r="D14192" s="7"/>
      <c r="E14192" s="7"/>
      <c r="F14192" s="7"/>
      <c r="G14192" s="7"/>
      <c r="H14192" s="7"/>
      <c r="J14192" s="7"/>
      <c r="K14192" s="7"/>
      <c r="L14192" s="7"/>
      <c r="Q14192" s="7"/>
      <c r="S14192" s="7"/>
      <c r="T14192" s="7"/>
      <c r="Y14192" s="7"/>
      <c r="AA14192" s="7"/>
      <c r="AB14192" s="7"/>
      <c r="AG14192" s="7"/>
    </row>
    <row r="14193" spans="1:33">
      <c r="A14193" s="7"/>
      <c r="B14193" s="7"/>
      <c r="C14193" s="7"/>
      <c r="D14193" s="7"/>
      <c r="E14193" s="7"/>
      <c r="F14193" s="7"/>
      <c r="G14193" s="7"/>
      <c r="H14193" s="7"/>
      <c r="J14193" s="7"/>
      <c r="K14193" s="7"/>
      <c r="L14193" s="7"/>
      <c r="Q14193" s="7"/>
      <c r="S14193" s="7"/>
      <c r="T14193" s="7"/>
      <c r="Y14193" s="7"/>
      <c r="AA14193" s="7"/>
      <c r="AB14193" s="7"/>
      <c r="AG14193" s="7"/>
    </row>
    <row r="14194" spans="1:33">
      <c r="A14194" s="7"/>
      <c r="B14194" s="7"/>
      <c r="C14194" s="7"/>
      <c r="D14194" s="7"/>
      <c r="E14194" s="7"/>
      <c r="F14194" s="7"/>
      <c r="G14194" s="7"/>
      <c r="H14194" s="7"/>
      <c r="J14194" s="7"/>
      <c r="K14194" s="7"/>
      <c r="L14194" s="7"/>
      <c r="Q14194" s="7"/>
      <c r="S14194" s="7"/>
      <c r="T14194" s="7"/>
      <c r="Y14194" s="7"/>
      <c r="AA14194" s="7"/>
      <c r="AB14194" s="7"/>
      <c r="AG14194" s="7"/>
    </row>
    <row r="14195" spans="1:33">
      <c r="A14195" s="7"/>
      <c r="B14195" s="7"/>
      <c r="C14195" s="7"/>
      <c r="D14195" s="7"/>
      <c r="E14195" s="7"/>
      <c r="F14195" s="7"/>
      <c r="G14195" s="7"/>
      <c r="H14195" s="7"/>
      <c r="J14195" s="7"/>
      <c r="K14195" s="7"/>
      <c r="L14195" s="7"/>
      <c r="Q14195" s="7"/>
      <c r="S14195" s="7"/>
      <c r="T14195" s="7"/>
      <c r="Y14195" s="7"/>
      <c r="AA14195" s="7"/>
      <c r="AB14195" s="7"/>
      <c r="AG14195" s="7"/>
    </row>
    <row r="14196" spans="1:33">
      <c r="A14196" s="7"/>
      <c r="B14196" s="7"/>
      <c r="C14196" s="7"/>
      <c r="D14196" s="7"/>
      <c r="E14196" s="7"/>
      <c r="F14196" s="7"/>
      <c r="G14196" s="7"/>
      <c r="H14196" s="7"/>
      <c r="J14196" s="7"/>
      <c r="K14196" s="7"/>
      <c r="L14196" s="7"/>
      <c r="Q14196" s="7"/>
      <c r="S14196" s="7"/>
      <c r="T14196" s="7"/>
      <c r="Y14196" s="7"/>
      <c r="AA14196" s="7"/>
      <c r="AB14196" s="7"/>
      <c r="AG14196" s="7"/>
    </row>
    <row r="14197" spans="1:33">
      <c r="A14197" s="7"/>
      <c r="B14197" s="7"/>
      <c r="C14197" s="7"/>
      <c r="D14197" s="7"/>
      <c r="E14197" s="7"/>
      <c r="F14197" s="7"/>
      <c r="G14197" s="7"/>
      <c r="H14197" s="7"/>
      <c r="J14197" s="7"/>
      <c r="K14197" s="7"/>
      <c r="L14197" s="7"/>
      <c r="Q14197" s="7"/>
      <c r="S14197" s="7"/>
      <c r="T14197" s="7"/>
      <c r="Y14197" s="7"/>
      <c r="AA14197" s="7"/>
      <c r="AB14197" s="7"/>
      <c r="AG14197" s="7"/>
    </row>
    <row r="14198" spans="1:33">
      <c r="A14198" s="7"/>
      <c r="B14198" s="7"/>
      <c r="C14198" s="7"/>
      <c r="D14198" s="7"/>
      <c r="E14198" s="7"/>
      <c r="F14198" s="7"/>
      <c r="G14198" s="7"/>
      <c r="H14198" s="7"/>
      <c r="J14198" s="7"/>
      <c r="K14198" s="7"/>
      <c r="L14198" s="7"/>
      <c r="Q14198" s="7"/>
      <c r="S14198" s="7"/>
      <c r="T14198" s="7"/>
      <c r="Y14198" s="7"/>
      <c r="AA14198" s="7"/>
      <c r="AB14198" s="7"/>
      <c r="AG14198" s="7"/>
    </row>
    <row r="14199" spans="1:33">
      <c r="A14199" s="7"/>
      <c r="B14199" s="7"/>
      <c r="C14199" s="7"/>
      <c r="D14199" s="7"/>
      <c r="E14199" s="7"/>
      <c r="F14199" s="7"/>
      <c r="G14199" s="7"/>
      <c r="H14199" s="7"/>
      <c r="J14199" s="7"/>
      <c r="K14199" s="7"/>
      <c r="L14199" s="7"/>
      <c r="Q14199" s="7"/>
      <c r="S14199" s="7"/>
      <c r="T14199" s="7"/>
      <c r="Y14199" s="7"/>
      <c r="AA14199" s="7"/>
      <c r="AB14199" s="7"/>
      <c r="AG14199" s="7"/>
    </row>
    <row r="14200" spans="1:33">
      <c r="A14200" s="7"/>
      <c r="B14200" s="7"/>
      <c r="C14200" s="7"/>
      <c r="D14200" s="7"/>
      <c r="E14200" s="7"/>
      <c r="F14200" s="7"/>
      <c r="G14200" s="7"/>
      <c r="H14200" s="7"/>
      <c r="J14200" s="7"/>
      <c r="K14200" s="7"/>
      <c r="L14200" s="7"/>
      <c r="Q14200" s="7"/>
      <c r="S14200" s="7"/>
      <c r="T14200" s="7"/>
      <c r="Y14200" s="7"/>
      <c r="AA14200" s="7"/>
      <c r="AB14200" s="7"/>
      <c r="AG14200" s="7"/>
    </row>
    <row r="14201" spans="1:33">
      <c r="A14201" s="7"/>
      <c r="B14201" s="7"/>
      <c r="C14201" s="7"/>
      <c r="D14201" s="7"/>
      <c r="E14201" s="7"/>
      <c r="F14201" s="7"/>
      <c r="G14201" s="7"/>
      <c r="H14201" s="7"/>
      <c r="J14201" s="7"/>
      <c r="K14201" s="7"/>
      <c r="L14201" s="7"/>
      <c r="Q14201" s="7"/>
      <c r="S14201" s="7"/>
      <c r="T14201" s="7"/>
      <c r="Y14201" s="7"/>
      <c r="AA14201" s="7"/>
      <c r="AB14201" s="7"/>
      <c r="AG14201" s="7"/>
    </row>
    <row r="14202" spans="1:33">
      <c r="A14202" s="7"/>
      <c r="B14202" s="7"/>
      <c r="C14202" s="7"/>
      <c r="D14202" s="7"/>
      <c r="E14202" s="7"/>
      <c r="F14202" s="7"/>
      <c r="G14202" s="7"/>
      <c r="H14202" s="7"/>
      <c r="J14202" s="7"/>
      <c r="K14202" s="7"/>
      <c r="L14202" s="7"/>
      <c r="Q14202" s="7"/>
      <c r="S14202" s="7"/>
      <c r="T14202" s="7"/>
      <c r="Y14202" s="7"/>
      <c r="AA14202" s="7"/>
      <c r="AB14202" s="7"/>
      <c r="AG14202" s="7"/>
    </row>
    <row r="14203" spans="1:33">
      <c r="A14203" s="7"/>
      <c r="B14203" s="7"/>
      <c r="C14203" s="7"/>
      <c r="D14203" s="7"/>
      <c r="E14203" s="7"/>
      <c r="F14203" s="7"/>
      <c r="G14203" s="7"/>
      <c r="H14203" s="7"/>
      <c r="J14203" s="7"/>
      <c r="K14203" s="7"/>
      <c r="L14203" s="7"/>
      <c r="Q14203" s="7"/>
      <c r="S14203" s="7"/>
      <c r="T14203" s="7"/>
      <c r="Y14203" s="7"/>
      <c r="AA14203" s="7"/>
      <c r="AB14203" s="7"/>
      <c r="AG14203" s="7"/>
    </row>
    <row r="14204" spans="1:33">
      <c r="A14204" s="7"/>
      <c r="B14204" s="7"/>
      <c r="C14204" s="7"/>
      <c r="D14204" s="7"/>
      <c r="E14204" s="7"/>
      <c r="F14204" s="7"/>
      <c r="G14204" s="7"/>
      <c r="H14204" s="7"/>
      <c r="J14204" s="7"/>
      <c r="K14204" s="7"/>
      <c r="L14204" s="7"/>
      <c r="Q14204" s="7"/>
      <c r="S14204" s="7"/>
      <c r="T14204" s="7"/>
      <c r="Y14204" s="7"/>
      <c r="AA14204" s="7"/>
      <c r="AB14204" s="7"/>
      <c r="AG14204" s="7"/>
    </row>
    <row r="14205" spans="1:33">
      <c r="A14205" s="7"/>
      <c r="B14205" s="7"/>
      <c r="C14205" s="7"/>
      <c r="D14205" s="7"/>
      <c r="E14205" s="7"/>
      <c r="F14205" s="7"/>
      <c r="G14205" s="7"/>
      <c r="H14205" s="7"/>
      <c r="J14205" s="7"/>
      <c r="K14205" s="7"/>
      <c r="L14205" s="7"/>
      <c r="Q14205" s="7"/>
      <c r="S14205" s="7"/>
      <c r="T14205" s="7"/>
      <c r="Y14205" s="7"/>
      <c r="AA14205" s="7"/>
      <c r="AB14205" s="7"/>
      <c r="AG14205" s="7"/>
    </row>
    <row r="14206" spans="1:33">
      <c r="A14206" s="7"/>
      <c r="B14206" s="7"/>
      <c r="C14206" s="7"/>
      <c r="D14206" s="7"/>
      <c r="E14206" s="7"/>
      <c r="F14206" s="7"/>
      <c r="G14206" s="7"/>
      <c r="H14206" s="7"/>
      <c r="J14206" s="7"/>
      <c r="K14206" s="7"/>
      <c r="L14206" s="7"/>
      <c r="Q14206" s="7"/>
      <c r="S14206" s="7"/>
      <c r="T14206" s="7"/>
      <c r="Y14206" s="7"/>
      <c r="AA14206" s="7"/>
      <c r="AB14206" s="7"/>
      <c r="AG14206" s="7"/>
    </row>
    <row r="14207" spans="1:33">
      <c r="A14207" s="7"/>
      <c r="B14207" s="7"/>
      <c r="C14207" s="7"/>
      <c r="D14207" s="7"/>
      <c r="E14207" s="7"/>
      <c r="F14207" s="7"/>
      <c r="G14207" s="7"/>
      <c r="H14207" s="7"/>
      <c r="J14207" s="7"/>
      <c r="K14207" s="7"/>
      <c r="L14207" s="7"/>
      <c r="Q14207" s="7"/>
      <c r="S14207" s="7"/>
      <c r="T14207" s="7"/>
      <c r="Y14207" s="7"/>
      <c r="AA14207" s="7"/>
      <c r="AB14207" s="7"/>
      <c r="AG14207" s="7"/>
    </row>
    <row r="14208" spans="1:33">
      <c r="A14208" s="7"/>
      <c r="B14208" s="7"/>
      <c r="C14208" s="7"/>
      <c r="D14208" s="7"/>
      <c r="E14208" s="7"/>
      <c r="F14208" s="7"/>
      <c r="G14208" s="7"/>
      <c r="H14208" s="7"/>
      <c r="J14208" s="7"/>
      <c r="K14208" s="7"/>
      <c r="L14208" s="7"/>
      <c r="Q14208" s="7"/>
      <c r="S14208" s="7"/>
      <c r="T14208" s="7"/>
      <c r="Y14208" s="7"/>
      <c r="AA14208" s="7"/>
      <c r="AB14208" s="7"/>
      <c r="AG14208" s="7"/>
    </row>
    <row r="14209" spans="1:33">
      <c r="A14209" s="7"/>
      <c r="B14209" s="7"/>
      <c r="C14209" s="7"/>
      <c r="D14209" s="7"/>
      <c r="E14209" s="7"/>
      <c r="F14209" s="7"/>
      <c r="G14209" s="7"/>
      <c r="H14209" s="7"/>
      <c r="J14209" s="7"/>
      <c r="K14209" s="7"/>
      <c r="L14209" s="7"/>
      <c r="Q14209" s="7"/>
      <c r="S14209" s="7"/>
      <c r="T14209" s="7"/>
      <c r="Y14209" s="7"/>
      <c r="AA14209" s="7"/>
      <c r="AB14209" s="7"/>
      <c r="AG14209" s="7"/>
    </row>
    <row r="14210" spans="1:33">
      <c r="A14210" s="7"/>
      <c r="B14210" s="7"/>
      <c r="C14210" s="7"/>
      <c r="D14210" s="7"/>
      <c r="E14210" s="7"/>
      <c r="F14210" s="7"/>
      <c r="G14210" s="7"/>
      <c r="H14210" s="7"/>
      <c r="J14210" s="7"/>
      <c r="K14210" s="7"/>
      <c r="L14210" s="7"/>
      <c r="Q14210" s="7"/>
      <c r="S14210" s="7"/>
      <c r="T14210" s="7"/>
      <c r="Y14210" s="7"/>
      <c r="AA14210" s="7"/>
      <c r="AB14210" s="7"/>
      <c r="AG14210" s="7"/>
    </row>
    <row r="14211" spans="1:33">
      <c r="A14211" s="7"/>
      <c r="B14211" s="7"/>
      <c r="C14211" s="7"/>
      <c r="D14211" s="7"/>
      <c r="E14211" s="7"/>
      <c r="F14211" s="7"/>
      <c r="G14211" s="7"/>
      <c r="H14211" s="7"/>
      <c r="J14211" s="7"/>
      <c r="K14211" s="7"/>
      <c r="L14211" s="7"/>
      <c r="Q14211" s="7"/>
      <c r="S14211" s="7"/>
      <c r="T14211" s="7"/>
      <c r="Y14211" s="7"/>
      <c r="AA14211" s="7"/>
      <c r="AB14211" s="7"/>
      <c r="AG14211" s="7"/>
    </row>
    <row r="14212" spans="1:33">
      <c r="A14212" s="7"/>
      <c r="B14212" s="7"/>
      <c r="C14212" s="7"/>
      <c r="D14212" s="7"/>
      <c r="E14212" s="7"/>
      <c r="F14212" s="7"/>
      <c r="G14212" s="7"/>
      <c r="H14212" s="7"/>
      <c r="J14212" s="7"/>
      <c r="K14212" s="7"/>
      <c r="L14212" s="7"/>
      <c r="Q14212" s="7"/>
      <c r="S14212" s="7"/>
      <c r="T14212" s="7"/>
      <c r="Y14212" s="7"/>
      <c r="AA14212" s="7"/>
      <c r="AB14212" s="7"/>
      <c r="AG14212" s="7"/>
    </row>
    <row r="14213" spans="1:33">
      <c r="A14213" s="7"/>
      <c r="B14213" s="7"/>
      <c r="C14213" s="7"/>
      <c r="D14213" s="7"/>
      <c r="E14213" s="7"/>
      <c r="F14213" s="7"/>
      <c r="G14213" s="7"/>
      <c r="H14213" s="7"/>
      <c r="J14213" s="7"/>
      <c r="K14213" s="7"/>
      <c r="L14213" s="7"/>
      <c r="Q14213" s="7"/>
      <c r="S14213" s="7"/>
      <c r="T14213" s="7"/>
      <c r="Y14213" s="7"/>
      <c r="AA14213" s="7"/>
      <c r="AB14213" s="7"/>
      <c r="AG14213" s="7"/>
    </row>
    <row r="14214" spans="1:33">
      <c r="A14214" s="7"/>
      <c r="B14214" s="7"/>
      <c r="C14214" s="7"/>
      <c r="D14214" s="7"/>
      <c r="E14214" s="7"/>
      <c r="F14214" s="7"/>
      <c r="G14214" s="7"/>
      <c r="H14214" s="7"/>
      <c r="J14214" s="7"/>
      <c r="K14214" s="7"/>
      <c r="L14214" s="7"/>
      <c r="Q14214" s="7"/>
      <c r="S14214" s="7"/>
      <c r="T14214" s="7"/>
      <c r="Y14214" s="7"/>
      <c r="AA14214" s="7"/>
      <c r="AB14214" s="7"/>
      <c r="AG14214" s="7"/>
    </row>
    <row r="14215" spans="1:33">
      <c r="A14215" s="7"/>
      <c r="B14215" s="7"/>
      <c r="C14215" s="7"/>
      <c r="D14215" s="7"/>
      <c r="E14215" s="7"/>
      <c r="F14215" s="7"/>
      <c r="G14215" s="7"/>
      <c r="H14215" s="7"/>
      <c r="J14215" s="7"/>
      <c r="K14215" s="7"/>
      <c r="L14215" s="7"/>
      <c r="Q14215" s="7"/>
      <c r="S14215" s="7"/>
      <c r="T14215" s="7"/>
      <c r="Y14215" s="7"/>
      <c r="AA14215" s="7"/>
      <c r="AB14215" s="7"/>
      <c r="AG14215" s="7"/>
    </row>
    <row r="14216" spans="1:33">
      <c r="A14216" s="7"/>
      <c r="B14216" s="7"/>
      <c r="C14216" s="7"/>
      <c r="D14216" s="7"/>
      <c r="E14216" s="7"/>
      <c r="F14216" s="7"/>
      <c r="G14216" s="7"/>
      <c r="H14216" s="7"/>
      <c r="J14216" s="7"/>
      <c r="K14216" s="7"/>
      <c r="L14216" s="7"/>
      <c r="Q14216" s="7"/>
      <c r="S14216" s="7"/>
      <c r="T14216" s="7"/>
      <c r="Y14216" s="7"/>
      <c r="AA14216" s="7"/>
      <c r="AB14216" s="7"/>
      <c r="AG14216" s="7"/>
    </row>
    <row r="14217" spans="1:33">
      <c r="A14217" s="7"/>
      <c r="B14217" s="7"/>
      <c r="C14217" s="7"/>
      <c r="D14217" s="7"/>
      <c r="E14217" s="7"/>
      <c r="F14217" s="7"/>
      <c r="G14217" s="7"/>
      <c r="H14217" s="7"/>
      <c r="J14217" s="7"/>
      <c r="K14217" s="7"/>
      <c r="L14217" s="7"/>
      <c r="Q14217" s="7"/>
      <c r="S14217" s="7"/>
      <c r="T14217" s="7"/>
      <c r="Y14217" s="7"/>
      <c r="AA14217" s="7"/>
      <c r="AB14217" s="7"/>
      <c r="AG14217" s="7"/>
    </row>
    <row r="14218" spans="1:33">
      <c r="A14218" s="7"/>
      <c r="B14218" s="7"/>
      <c r="C14218" s="7"/>
      <c r="D14218" s="7"/>
      <c r="E14218" s="7"/>
      <c r="F14218" s="7"/>
      <c r="G14218" s="7"/>
      <c r="H14218" s="7"/>
      <c r="J14218" s="7"/>
      <c r="K14218" s="7"/>
      <c r="L14218" s="7"/>
      <c r="Q14218" s="7"/>
      <c r="S14218" s="7"/>
      <c r="T14218" s="7"/>
      <c r="Y14218" s="7"/>
      <c r="AA14218" s="7"/>
      <c r="AB14218" s="7"/>
      <c r="AG14218" s="7"/>
    </row>
    <row r="14219" spans="1:33">
      <c r="A14219" s="7"/>
      <c r="B14219" s="7"/>
      <c r="C14219" s="7"/>
      <c r="D14219" s="7"/>
      <c r="E14219" s="7"/>
      <c r="F14219" s="7"/>
      <c r="G14219" s="7"/>
      <c r="H14219" s="7"/>
      <c r="J14219" s="7"/>
      <c r="K14219" s="7"/>
      <c r="L14219" s="7"/>
      <c r="Q14219" s="7"/>
      <c r="S14219" s="7"/>
      <c r="T14219" s="7"/>
      <c r="Y14219" s="7"/>
      <c r="AA14219" s="7"/>
      <c r="AB14219" s="7"/>
      <c r="AG14219" s="7"/>
    </row>
    <row r="14220" spans="1:33">
      <c r="A14220" s="7"/>
      <c r="B14220" s="7"/>
      <c r="C14220" s="7"/>
      <c r="D14220" s="7"/>
      <c r="E14220" s="7"/>
      <c r="F14220" s="7"/>
      <c r="G14220" s="7"/>
      <c r="H14220" s="7"/>
      <c r="J14220" s="7"/>
      <c r="K14220" s="7"/>
      <c r="L14220" s="7"/>
      <c r="Q14220" s="7"/>
      <c r="S14220" s="7"/>
      <c r="T14220" s="7"/>
      <c r="Y14220" s="7"/>
      <c r="AA14220" s="7"/>
      <c r="AB14220" s="7"/>
      <c r="AG14220" s="7"/>
    </row>
    <row r="14221" spans="1:33">
      <c r="A14221" s="7"/>
      <c r="B14221" s="7"/>
      <c r="C14221" s="7"/>
      <c r="D14221" s="7"/>
      <c r="E14221" s="7"/>
      <c r="F14221" s="7"/>
      <c r="G14221" s="7"/>
      <c r="H14221" s="7"/>
      <c r="J14221" s="7"/>
      <c r="K14221" s="7"/>
      <c r="L14221" s="7"/>
      <c r="Q14221" s="7"/>
      <c r="S14221" s="7"/>
      <c r="T14221" s="7"/>
      <c r="Y14221" s="7"/>
      <c r="AA14221" s="7"/>
      <c r="AB14221" s="7"/>
      <c r="AG14221" s="7"/>
    </row>
    <row r="14222" spans="1:33">
      <c r="A14222" s="7"/>
      <c r="B14222" s="7"/>
      <c r="C14222" s="7"/>
      <c r="D14222" s="7"/>
      <c r="E14222" s="7"/>
      <c r="F14222" s="7"/>
      <c r="G14222" s="7"/>
      <c r="H14222" s="7"/>
      <c r="J14222" s="7"/>
      <c r="K14222" s="7"/>
      <c r="L14222" s="7"/>
      <c r="Q14222" s="7"/>
      <c r="S14222" s="7"/>
      <c r="T14222" s="7"/>
      <c r="Y14222" s="7"/>
      <c r="AA14222" s="7"/>
      <c r="AB14222" s="7"/>
      <c r="AG14222" s="7"/>
    </row>
    <row r="14223" spans="1:33">
      <c r="A14223" s="7"/>
      <c r="B14223" s="7"/>
      <c r="C14223" s="7"/>
      <c r="D14223" s="7"/>
      <c r="E14223" s="7"/>
      <c r="F14223" s="7"/>
      <c r="G14223" s="7"/>
      <c r="H14223" s="7"/>
      <c r="J14223" s="7"/>
      <c r="K14223" s="7"/>
      <c r="L14223" s="7"/>
      <c r="Q14223" s="7"/>
      <c r="S14223" s="7"/>
      <c r="T14223" s="7"/>
      <c r="Y14223" s="7"/>
      <c r="AA14223" s="7"/>
      <c r="AB14223" s="7"/>
      <c r="AG14223" s="7"/>
    </row>
    <row r="14224" spans="1:33">
      <c r="A14224" s="7"/>
      <c r="B14224" s="7"/>
      <c r="C14224" s="7"/>
      <c r="D14224" s="7"/>
      <c r="E14224" s="7"/>
      <c r="F14224" s="7"/>
      <c r="G14224" s="7"/>
      <c r="H14224" s="7"/>
      <c r="J14224" s="7"/>
      <c r="K14224" s="7"/>
      <c r="L14224" s="7"/>
      <c r="Q14224" s="7"/>
      <c r="S14224" s="7"/>
      <c r="T14224" s="7"/>
      <c r="Y14224" s="7"/>
      <c r="AA14224" s="7"/>
      <c r="AB14224" s="7"/>
      <c r="AG14224" s="7"/>
    </row>
    <row r="14225" spans="1:33">
      <c r="A14225" s="7"/>
      <c r="B14225" s="7"/>
      <c r="C14225" s="7"/>
      <c r="D14225" s="7"/>
      <c r="E14225" s="7"/>
      <c r="F14225" s="7"/>
      <c r="G14225" s="7"/>
      <c r="H14225" s="7"/>
      <c r="J14225" s="7"/>
      <c r="K14225" s="7"/>
      <c r="L14225" s="7"/>
      <c r="Q14225" s="7"/>
      <c r="S14225" s="7"/>
      <c r="T14225" s="7"/>
      <c r="Y14225" s="7"/>
      <c r="AA14225" s="7"/>
      <c r="AB14225" s="7"/>
      <c r="AG14225" s="7"/>
    </row>
    <row r="14226" spans="1:33">
      <c r="A14226" s="7"/>
      <c r="B14226" s="7"/>
      <c r="C14226" s="7"/>
      <c r="D14226" s="7"/>
      <c r="E14226" s="7"/>
      <c r="F14226" s="7"/>
      <c r="G14226" s="7"/>
      <c r="H14226" s="7"/>
      <c r="J14226" s="7"/>
      <c r="K14226" s="7"/>
      <c r="L14226" s="7"/>
      <c r="Q14226" s="7"/>
      <c r="S14226" s="7"/>
      <c r="T14226" s="7"/>
      <c r="Y14226" s="7"/>
      <c r="AA14226" s="7"/>
      <c r="AB14226" s="7"/>
      <c r="AG14226" s="7"/>
    </row>
    <row r="14227" spans="1:33">
      <c r="A14227" s="7"/>
      <c r="B14227" s="7"/>
      <c r="C14227" s="7"/>
      <c r="D14227" s="7"/>
      <c r="E14227" s="7"/>
      <c r="F14227" s="7"/>
      <c r="G14227" s="7"/>
      <c r="H14227" s="7"/>
      <c r="J14227" s="7"/>
      <c r="K14227" s="7"/>
      <c r="L14227" s="7"/>
      <c r="Q14227" s="7"/>
      <c r="S14227" s="7"/>
      <c r="T14227" s="7"/>
      <c r="Y14227" s="7"/>
      <c r="AA14227" s="7"/>
      <c r="AB14227" s="7"/>
      <c r="AG14227" s="7"/>
    </row>
    <row r="14228" spans="1:33">
      <c r="A14228" s="7"/>
      <c r="B14228" s="7"/>
      <c r="C14228" s="7"/>
      <c r="D14228" s="7"/>
      <c r="E14228" s="7"/>
      <c r="F14228" s="7"/>
      <c r="G14228" s="7"/>
      <c r="H14228" s="7"/>
      <c r="J14228" s="7"/>
      <c r="K14228" s="7"/>
      <c r="L14228" s="7"/>
      <c r="Q14228" s="7"/>
      <c r="S14228" s="7"/>
      <c r="T14228" s="7"/>
      <c r="Y14228" s="7"/>
      <c r="AA14228" s="7"/>
      <c r="AB14228" s="7"/>
      <c r="AG14228" s="7"/>
    </row>
    <row r="14229" spans="1:33">
      <c r="A14229" s="7"/>
      <c r="B14229" s="7"/>
      <c r="C14229" s="7"/>
      <c r="D14229" s="7"/>
      <c r="E14229" s="7"/>
      <c r="F14229" s="7"/>
      <c r="G14229" s="7"/>
      <c r="H14229" s="7"/>
      <c r="J14229" s="7"/>
      <c r="K14229" s="7"/>
      <c r="L14229" s="7"/>
      <c r="Q14229" s="7"/>
      <c r="S14229" s="7"/>
      <c r="T14229" s="7"/>
      <c r="Y14229" s="7"/>
      <c r="AA14229" s="7"/>
      <c r="AB14229" s="7"/>
      <c r="AG14229" s="7"/>
    </row>
    <row r="14230" spans="1:33">
      <c r="A14230" s="7"/>
      <c r="B14230" s="7"/>
      <c r="C14230" s="7"/>
      <c r="D14230" s="7"/>
      <c r="E14230" s="7"/>
      <c r="F14230" s="7"/>
      <c r="G14230" s="7"/>
      <c r="H14230" s="7"/>
      <c r="J14230" s="7"/>
      <c r="K14230" s="7"/>
      <c r="L14230" s="7"/>
      <c r="Q14230" s="7"/>
      <c r="S14230" s="7"/>
      <c r="T14230" s="7"/>
      <c r="Y14230" s="7"/>
      <c r="AA14230" s="7"/>
      <c r="AB14230" s="7"/>
      <c r="AG14230" s="7"/>
    </row>
    <row r="14231" spans="1:33">
      <c r="A14231" s="7"/>
      <c r="B14231" s="7"/>
      <c r="C14231" s="7"/>
      <c r="D14231" s="7"/>
      <c r="E14231" s="7"/>
      <c r="F14231" s="7"/>
      <c r="G14231" s="7"/>
      <c r="H14231" s="7"/>
      <c r="J14231" s="7"/>
      <c r="K14231" s="7"/>
      <c r="L14231" s="7"/>
      <c r="Q14231" s="7"/>
      <c r="S14231" s="7"/>
      <c r="T14231" s="7"/>
      <c r="Y14231" s="7"/>
      <c r="AA14231" s="7"/>
      <c r="AB14231" s="7"/>
      <c r="AG14231" s="7"/>
    </row>
    <row r="14232" spans="1:33">
      <c r="A14232" s="7"/>
      <c r="B14232" s="7"/>
      <c r="C14232" s="7"/>
      <c r="D14232" s="7"/>
      <c r="E14232" s="7"/>
      <c r="F14232" s="7"/>
      <c r="G14232" s="7"/>
      <c r="H14232" s="7"/>
      <c r="J14232" s="7"/>
      <c r="K14232" s="7"/>
      <c r="L14232" s="7"/>
      <c r="Q14232" s="7"/>
      <c r="S14232" s="7"/>
      <c r="T14232" s="7"/>
      <c r="Y14232" s="7"/>
      <c r="AA14232" s="7"/>
      <c r="AB14232" s="7"/>
      <c r="AG14232" s="7"/>
    </row>
    <row r="14233" spans="1:33">
      <c r="A14233" s="7"/>
      <c r="B14233" s="7"/>
      <c r="C14233" s="7"/>
      <c r="D14233" s="7"/>
      <c r="E14233" s="7"/>
      <c r="F14233" s="7"/>
      <c r="G14233" s="7"/>
      <c r="H14233" s="7"/>
      <c r="J14233" s="7"/>
      <c r="K14233" s="7"/>
      <c r="L14233" s="7"/>
      <c r="Q14233" s="7"/>
      <c r="S14233" s="7"/>
      <c r="T14233" s="7"/>
      <c r="Y14233" s="7"/>
      <c r="AA14233" s="7"/>
      <c r="AB14233" s="7"/>
      <c r="AG14233" s="7"/>
    </row>
    <row r="14234" spans="1:33">
      <c r="A14234" s="7"/>
      <c r="B14234" s="7"/>
      <c r="C14234" s="7"/>
      <c r="D14234" s="7"/>
      <c r="E14234" s="7"/>
      <c r="F14234" s="7"/>
      <c r="G14234" s="7"/>
      <c r="H14234" s="7"/>
      <c r="J14234" s="7"/>
      <c r="K14234" s="7"/>
      <c r="L14234" s="7"/>
      <c r="Q14234" s="7"/>
      <c r="S14234" s="7"/>
      <c r="T14234" s="7"/>
      <c r="Y14234" s="7"/>
      <c r="AA14234" s="7"/>
      <c r="AB14234" s="7"/>
      <c r="AG14234" s="7"/>
    </row>
    <row r="14235" spans="1:33">
      <c r="A14235" s="7"/>
      <c r="B14235" s="7"/>
      <c r="C14235" s="7"/>
      <c r="D14235" s="7"/>
      <c r="E14235" s="7"/>
      <c r="F14235" s="7"/>
      <c r="G14235" s="7"/>
      <c r="H14235" s="7"/>
      <c r="J14235" s="7"/>
      <c r="K14235" s="7"/>
      <c r="L14235" s="7"/>
      <c r="Q14235" s="7"/>
      <c r="S14235" s="7"/>
      <c r="T14235" s="7"/>
      <c r="Y14235" s="7"/>
      <c r="AA14235" s="7"/>
      <c r="AB14235" s="7"/>
      <c r="AG14235" s="7"/>
    </row>
    <row r="14236" spans="1:33">
      <c r="A14236" s="7"/>
      <c r="B14236" s="7"/>
      <c r="C14236" s="7"/>
      <c r="D14236" s="7"/>
      <c r="E14236" s="7"/>
      <c r="F14236" s="7"/>
      <c r="G14236" s="7"/>
      <c r="H14236" s="7"/>
      <c r="J14236" s="7"/>
      <c r="K14236" s="7"/>
      <c r="L14236" s="7"/>
      <c r="Q14236" s="7"/>
      <c r="S14236" s="7"/>
      <c r="T14236" s="7"/>
      <c r="Y14236" s="7"/>
      <c r="AA14236" s="7"/>
      <c r="AB14236" s="7"/>
      <c r="AG14236" s="7"/>
    </row>
    <row r="14237" spans="1:33">
      <c r="A14237" s="7"/>
      <c r="B14237" s="7"/>
      <c r="C14237" s="7"/>
      <c r="D14237" s="7"/>
      <c r="E14237" s="7"/>
      <c r="F14237" s="7"/>
      <c r="G14237" s="7"/>
      <c r="H14237" s="7"/>
      <c r="J14237" s="7"/>
      <c r="K14237" s="7"/>
      <c r="L14237" s="7"/>
      <c r="Q14237" s="7"/>
      <c r="S14237" s="7"/>
      <c r="T14237" s="7"/>
      <c r="Y14237" s="7"/>
      <c r="AA14237" s="7"/>
      <c r="AB14237" s="7"/>
      <c r="AG14237" s="7"/>
    </row>
    <row r="14238" spans="1:33">
      <c r="A14238" s="7"/>
      <c r="B14238" s="7"/>
      <c r="C14238" s="7"/>
      <c r="D14238" s="7"/>
      <c r="E14238" s="7"/>
      <c r="F14238" s="7"/>
      <c r="G14238" s="7"/>
      <c r="H14238" s="7"/>
      <c r="J14238" s="7"/>
      <c r="K14238" s="7"/>
      <c r="L14238" s="7"/>
      <c r="Q14238" s="7"/>
      <c r="S14238" s="7"/>
      <c r="T14238" s="7"/>
      <c r="Y14238" s="7"/>
      <c r="AA14238" s="7"/>
      <c r="AB14238" s="7"/>
      <c r="AG14238" s="7"/>
    </row>
    <row r="14239" spans="1:33">
      <c r="A14239" s="7"/>
      <c r="B14239" s="7"/>
      <c r="C14239" s="7"/>
      <c r="D14239" s="7"/>
      <c r="E14239" s="7"/>
      <c r="F14239" s="7"/>
      <c r="G14239" s="7"/>
      <c r="H14239" s="7"/>
      <c r="J14239" s="7"/>
      <c r="K14239" s="7"/>
      <c r="L14239" s="7"/>
      <c r="Q14239" s="7"/>
      <c r="S14239" s="7"/>
      <c r="T14239" s="7"/>
      <c r="Y14239" s="7"/>
      <c r="AA14239" s="7"/>
      <c r="AB14239" s="7"/>
      <c r="AG14239" s="7"/>
    </row>
    <row r="14240" spans="1:33">
      <c r="A14240" s="7"/>
      <c r="B14240" s="7"/>
      <c r="C14240" s="7"/>
      <c r="D14240" s="7"/>
      <c r="E14240" s="7"/>
      <c r="F14240" s="7"/>
      <c r="G14240" s="7"/>
      <c r="H14240" s="7"/>
      <c r="J14240" s="7"/>
      <c r="K14240" s="7"/>
      <c r="L14240" s="7"/>
      <c r="Q14240" s="7"/>
      <c r="S14240" s="7"/>
      <c r="T14240" s="7"/>
      <c r="Y14240" s="7"/>
      <c r="AA14240" s="7"/>
      <c r="AB14240" s="7"/>
      <c r="AG14240" s="7"/>
    </row>
    <row r="14241" spans="1:33">
      <c r="A14241" s="7"/>
      <c r="B14241" s="7"/>
      <c r="C14241" s="7"/>
      <c r="D14241" s="7"/>
      <c r="E14241" s="7"/>
      <c r="F14241" s="7"/>
      <c r="G14241" s="7"/>
      <c r="H14241" s="7"/>
      <c r="J14241" s="7"/>
      <c r="K14241" s="7"/>
      <c r="L14241" s="7"/>
      <c r="Q14241" s="7"/>
      <c r="S14241" s="7"/>
      <c r="T14241" s="7"/>
      <c r="Y14241" s="7"/>
      <c r="AA14241" s="7"/>
      <c r="AB14241" s="7"/>
      <c r="AG14241" s="7"/>
    </row>
    <row r="14242" spans="1:33">
      <c r="A14242" s="7"/>
      <c r="B14242" s="7"/>
      <c r="C14242" s="7"/>
      <c r="D14242" s="7"/>
      <c r="E14242" s="7"/>
      <c r="F14242" s="7"/>
      <c r="G14242" s="7"/>
      <c r="H14242" s="7"/>
      <c r="J14242" s="7"/>
      <c r="K14242" s="7"/>
      <c r="L14242" s="7"/>
      <c r="Q14242" s="7"/>
      <c r="S14242" s="7"/>
      <c r="T14242" s="7"/>
      <c r="Y14242" s="7"/>
      <c r="AA14242" s="7"/>
      <c r="AB14242" s="7"/>
      <c r="AG14242" s="7"/>
    </row>
    <row r="14243" spans="1:33">
      <c r="A14243" s="7"/>
      <c r="B14243" s="7"/>
      <c r="C14243" s="7"/>
      <c r="D14243" s="7"/>
      <c r="E14243" s="7"/>
      <c r="F14243" s="7"/>
      <c r="G14243" s="7"/>
      <c r="H14243" s="7"/>
      <c r="J14243" s="7"/>
      <c r="K14243" s="7"/>
      <c r="L14243" s="7"/>
      <c r="Q14243" s="7"/>
      <c r="S14243" s="7"/>
      <c r="T14243" s="7"/>
      <c r="Y14243" s="7"/>
      <c r="AA14243" s="7"/>
      <c r="AB14243" s="7"/>
      <c r="AG14243" s="7"/>
    </row>
    <row r="14244" spans="1:33">
      <c r="A14244" s="7"/>
      <c r="B14244" s="7"/>
      <c r="C14244" s="7"/>
      <c r="D14244" s="7"/>
      <c r="E14244" s="7"/>
      <c r="F14244" s="7"/>
      <c r="G14244" s="7"/>
      <c r="H14244" s="7"/>
      <c r="J14244" s="7"/>
      <c r="K14244" s="7"/>
      <c r="L14244" s="7"/>
      <c r="Q14244" s="7"/>
      <c r="S14244" s="7"/>
      <c r="T14244" s="7"/>
      <c r="Y14244" s="7"/>
      <c r="AA14244" s="7"/>
      <c r="AB14244" s="7"/>
      <c r="AG14244" s="7"/>
    </row>
    <row r="14245" spans="1:33">
      <c r="A14245" s="7"/>
      <c r="B14245" s="7"/>
      <c r="C14245" s="7"/>
      <c r="D14245" s="7"/>
      <c r="E14245" s="7"/>
      <c r="F14245" s="7"/>
      <c r="G14245" s="7"/>
      <c r="H14245" s="7"/>
      <c r="J14245" s="7"/>
      <c r="K14245" s="7"/>
      <c r="L14245" s="7"/>
      <c r="Q14245" s="7"/>
      <c r="S14245" s="7"/>
      <c r="T14245" s="7"/>
      <c r="Y14245" s="7"/>
      <c r="AA14245" s="7"/>
      <c r="AB14245" s="7"/>
      <c r="AG14245" s="7"/>
    </row>
    <row r="14246" spans="1:33">
      <c r="A14246" s="7"/>
      <c r="B14246" s="7"/>
      <c r="C14246" s="7"/>
      <c r="D14246" s="7"/>
      <c r="E14246" s="7"/>
      <c r="F14246" s="7"/>
      <c r="G14246" s="7"/>
      <c r="H14246" s="7"/>
      <c r="J14246" s="7"/>
      <c r="K14246" s="7"/>
      <c r="L14246" s="7"/>
      <c r="Q14246" s="7"/>
      <c r="S14246" s="7"/>
      <c r="T14246" s="7"/>
      <c r="Y14246" s="7"/>
      <c r="AA14246" s="7"/>
      <c r="AB14246" s="7"/>
      <c r="AG14246" s="7"/>
    </row>
    <row r="14247" spans="1:33">
      <c r="A14247" s="7"/>
      <c r="B14247" s="7"/>
      <c r="C14247" s="7"/>
      <c r="D14247" s="7"/>
      <c r="E14247" s="7"/>
      <c r="F14247" s="7"/>
      <c r="G14247" s="7"/>
      <c r="H14247" s="7"/>
      <c r="J14247" s="7"/>
      <c r="K14247" s="7"/>
      <c r="L14247" s="7"/>
      <c r="Q14247" s="7"/>
      <c r="S14247" s="7"/>
      <c r="T14247" s="7"/>
      <c r="Y14247" s="7"/>
      <c r="AA14247" s="7"/>
      <c r="AB14247" s="7"/>
      <c r="AG14247" s="7"/>
    </row>
    <row r="14248" spans="1:33">
      <c r="A14248" s="7"/>
      <c r="B14248" s="7"/>
      <c r="C14248" s="7"/>
      <c r="D14248" s="7"/>
      <c r="E14248" s="7"/>
      <c r="F14248" s="7"/>
      <c r="G14248" s="7"/>
      <c r="H14248" s="7"/>
      <c r="J14248" s="7"/>
      <c r="K14248" s="7"/>
      <c r="L14248" s="7"/>
      <c r="Q14248" s="7"/>
      <c r="S14248" s="7"/>
      <c r="T14248" s="7"/>
      <c r="Y14248" s="7"/>
      <c r="AA14248" s="7"/>
      <c r="AB14248" s="7"/>
      <c r="AG14248" s="7"/>
    </row>
    <row r="14249" spans="1:33">
      <c r="A14249" s="7"/>
      <c r="B14249" s="7"/>
      <c r="C14249" s="7"/>
      <c r="D14249" s="7"/>
      <c r="E14249" s="7"/>
      <c r="F14249" s="7"/>
      <c r="G14249" s="7"/>
      <c r="H14249" s="7"/>
      <c r="J14249" s="7"/>
      <c r="K14249" s="7"/>
      <c r="L14249" s="7"/>
      <c r="Q14249" s="7"/>
      <c r="S14249" s="7"/>
      <c r="T14249" s="7"/>
      <c r="Y14249" s="7"/>
      <c r="AA14249" s="7"/>
      <c r="AB14249" s="7"/>
      <c r="AG14249" s="7"/>
    </row>
    <row r="14250" spans="1:33">
      <c r="A14250" s="7"/>
      <c r="B14250" s="7"/>
      <c r="C14250" s="7"/>
      <c r="D14250" s="7"/>
      <c r="E14250" s="7"/>
      <c r="F14250" s="7"/>
      <c r="G14250" s="7"/>
      <c r="H14250" s="7"/>
      <c r="J14250" s="7"/>
      <c r="K14250" s="7"/>
      <c r="L14250" s="7"/>
      <c r="Q14250" s="7"/>
      <c r="S14250" s="7"/>
      <c r="T14250" s="7"/>
      <c r="Y14250" s="7"/>
      <c r="AA14250" s="7"/>
      <c r="AB14250" s="7"/>
      <c r="AG14250" s="7"/>
    </row>
    <row r="14251" spans="1:33">
      <c r="A14251" s="7"/>
      <c r="B14251" s="7"/>
      <c r="C14251" s="7"/>
      <c r="D14251" s="7"/>
      <c r="E14251" s="7"/>
      <c r="F14251" s="7"/>
      <c r="G14251" s="7"/>
      <c r="H14251" s="7"/>
      <c r="J14251" s="7"/>
      <c r="K14251" s="7"/>
      <c r="L14251" s="7"/>
      <c r="Q14251" s="7"/>
      <c r="S14251" s="7"/>
      <c r="T14251" s="7"/>
      <c r="Y14251" s="7"/>
      <c r="AA14251" s="7"/>
      <c r="AB14251" s="7"/>
      <c r="AG14251" s="7"/>
    </row>
    <row r="14252" spans="1:33">
      <c r="A14252" s="7"/>
      <c r="B14252" s="7"/>
      <c r="C14252" s="7"/>
      <c r="D14252" s="7"/>
      <c r="E14252" s="7"/>
      <c r="F14252" s="7"/>
      <c r="G14252" s="7"/>
      <c r="H14252" s="7"/>
      <c r="J14252" s="7"/>
      <c r="K14252" s="7"/>
      <c r="L14252" s="7"/>
      <c r="Q14252" s="7"/>
      <c r="S14252" s="7"/>
      <c r="T14252" s="7"/>
      <c r="Y14252" s="7"/>
      <c r="AA14252" s="7"/>
      <c r="AB14252" s="7"/>
      <c r="AG14252" s="7"/>
    </row>
    <row r="14253" spans="1:33">
      <c r="A14253" s="7"/>
      <c r="B14253" s="7"/>
      <c r="C14253" s="7"/>
      <c r="D14253" s="7"/>
      <c r="E14253" s="7"/>
      <c r="F14253" s="7"/>
      <c r="G14253" s="7"/>
      <c r="H14253" s="7"/>
      <c r="J14253" s="7"/>
      <c r="K14253" s="7"/>
      <c r="L14253" s="7"/>
      <c r="Q14253" s="7"/>
      <c r="S14253" s="7"/>
      <c r="T14253" s="7"/>
      <c r="Y14253" s="7"/>
      <c r="AA14253" s="7"/>
      <c r="AB14253" s="7"/>
      <c r="AG14253" s="7"/>
    </row>
    <row r="14254" spans="1:33">
      <c r="A14254" s="7"/>
      <c r="B14254" s="7"/>
      <c r="C14254" s="7"/>
      <c r="D14254" s="7"/>
      <c r="E14254" s="7"/>
      <c r="F14254" s="7"/>
      <c r="G14254" s="7"/>
      <c r="H14254" s="7"/>
      <c r="J14254" s="7"/>
      <c r="K14254" s="7"/>
      <c r="L14254" s="7"/>
      <c r="Q14254" s="7"/>
      <c r="S14254" s="7"/>
      <c r="T14254" s="7"/>
      <c r="Y14254" s="7"/>
      <c r="AA14254" s="7"/>
      <c r="AB14254" s="7"/>
      <c r="AG14254" s="7"/>
    </row>
    <row r="14255" spans="1:33">
      <c r="A14255" s="7"/>
      <c r="B14255" s="7"/>
      <c r="C14255" s="7"/>
      <c r="D14255" s="7"/>
      <c r="E14255" s="7"/>
      <c r="F14255" s="7"/>
      <c r="G14255" s="7"/>
      <c r="H14255" s="7"/>
      <c r="J14255" s="7"/>
      <c r="K14255" s="7"/>
      <c r="L14255" s="7"/>
      <c r="Q14255" s="7"/>
      <c r="S14255" s="7"/>
      <c r="T14255" s="7"/>
      <c r="Y14255" s="7"/>
      <c r="AA14255" s="7"/>
      <c r="AB14255" s="7"/>
      <c r="AG14255" s="7"/>
    </row>
    <row r="14256" spans="1:33">
      <c r="A14256" s="7"/>
      <c r="B14256" s="7"/>
      <c r="C14256" s="7"/>
      <c r="D14256" s="7"/>
      <c r="E14256" s="7"/>
      <c r="F14256" s="7"/>
      <c r="G14256" s="7"/>
      <c r="H14256" s="7"/>
      <c r="J14256" s="7"/>
      <c r="K14256" s="7"/>
      <c r="L14256" s="7"/>
      <c r="Q14256" s="7"/>
      <c r="S14256" s="7"/>
      <c r="T14256" s="7"/>
      <c r="Y14256" s="7"/>
      <c r="AA14256" s="7"/>
      <c r="AB14256" s="7"/>
      <c r="AG14256" s="7"/>
    </row>
    <row r="14257" spans="1:33">
      <c r="A14257" s="7"/>
      <c r="B14257" s="7"/>
      <c r="C14257" s="7"/>
      <c r="D14257" s="7"/>
      <c r="E14257" s="7"/>
      <c r="F14257" s="7"/>
      <c r="G14257" s="7"/>
      <c r="H14257" s="7"/>
      <c r="J14257" s="7"/>
      <c r="K14257" s="7"/>
      <c r="L14257" s="7"/>
      <c r="Q14257" s="7"/>
      <c r="S14257" s="7"/>
      <c r="T14257" s="7"/>
      <c r="Y14257" s="7"/>
      <c r="AA14257" s="7"/>
      <c r="AB14257" s="7"/>
      <c r="AG14257" s="7"/>
    </row>
    <row r="14258" spans="1:33">
      <c r="A14258" s="7"/>
      <c r="B14258" s="7"/>
      <c r="C14258" s="7"/>
      <c r="D14258" s="7"/>
      <c r="E14258" s="7"/>
      <c r="F14258" s="7"/>
      <c r="G14258" s="7"/>
      <c r="H14258" s="7"/>
      <c r="J14258" s="7"/>
      <c r="K14258" s="7"/>
      <c r="L14258" s="7"/>
      <c r="Q14258" s="7"/>
      <c r="S14258" s="7"/>
      <c r="T14258" s="7"/>
      <c r="Y14258" s="7"/>
      <c r="AA14258" s="7"/>
      <c r="AB14258" s="7"/>
      <c r="AG14258" s="7"/>
    </row>
    <row r="14259" spans="1:33">
      <c r="A14259" s="7"/>
      <c r="B14259" s="7"/>
      <c r="C14259" s="7"/>
      <c r="D14259" s="7"/>
      <c r="E14259" s="7"/>
      <c r="F14259" s="7"/>
      <c r="G14259" s="7"/>
      <c r="H14259" s="7"/>
      <c r="J14259" s="7"/>
      <c r="K14259" s="7"/>
      <c r="L14259" s="7"/>
      <c r="Q14259" s="7"/>
      <c r="S14259" s="7"/>
      <c r="T14259" s="7"/>
      <c r="Y14259" s="7"/>
      <c r="AA14259" s="7"/>
      <c r="AB14259" s="7"/>
      <c r="AG14259" s="7"/>
    </row>
    <row r="14260" spans="1:33">
      <c r="A14260" s="7"/>
      <c r="B14260" s="7"/>
      <c r="C14260" s="7"/>
      <c r="D14260" s="7"/>
      <c r="E14260" s="7"/>
      <c r="F14260" s="7"/>
      <c r="G14260" s="7"/>
      <c r="H14260" s="7"/>
      <c r="J14260" s="7"/>
      <c r="K14260" s="7"/>
      <c r="L14260" s="7"/>
      <c r="Q14260" s="7"/>
      <c r="S14260" s="7"/>
      <c r="T14260" s="7"/>
      <c r="Y14260" s="7"/>
      <c r="AA14260" s="7"/>
      <c r="AB14260" s="7"/>
      <c r="AG14260" s="7"/>
    </row>
    <row r="14261" spans="1:33">
      <c r="A14261" s="7"/>
      <c r="B14261" s="7"/>
      <c r="C14261" s="7"/>
      <c r="D14261" s="7"/>
      <c r="E14261" s="7"/>
      <c r="F14261" s="7"/>
      <c r="G14261" s="7"/>
      <c r="H14261" s="7"/>
      <c r="J14261" s="7"/>
      <c r="K14261" s="7"/>
      <c r="L14261" s="7"/>
      <c r="Q14261" s="7"/>
      <c r="S14261" s="7"/>
      <c r="T14261" s="7"/>
      <c r="Y14261" s="7"/>
      <c r="AA14261" s="7"/>
      <c r="AB14261" s="7"/>
      <c r="AG14261" s="7"/>
    </row>
    <row r="14262" spans="1:33">
      <c r="A14262" s="7"/>
      <c r="B14262" s="7"/>
      <c r="C14262" s="7"/>
      <c r="D14262" s="7"/>
      <c r="E14262" s="7"/>
      <c r="F14262" s="7"/>
      <c r="G14262" s="7"/>
      <c r="H14262" s="7"/>
      <c r="J14262" s="7"/>
      <c r="K14262" s="7"/>
      <c r="L14262" s="7"/>
      <c r="Q14262" s="7"/>
      <c r="S14262" s="7"/>
      <c r="T14262" s="7"/>
      <c r="Y14262" s="7"/>
      <c r="AA14262" s="7"/>
      <c r="AB14262" s="7"/>
      <c r="AG14262" s="7"/>
    </row>
    <row r="14263" spans="1:33">
      <c r="A14263" s="7"/>
      <c r="B14263" s="7"/>
      <c r="C14263" s="7"/>
      <c r="D14263" s="7"/>
      <c r="E14263" s="7"/>
      <c r="F14263" s="7"/>
      <c r="G14263" s="7"/>
      <c r="H14263" s="7"/>
      <c r="J14263" s="7"/>
      <c r="K14263" s="7"/>
      <c r="L14263" s="7"/>
      <c r="Q14263" s="7"/>
      <c r="S14263" s="7"/>
      <c r="T14263" s="7"/>
      <c r="Y14263" s="7"/>
      <c r="AA14263" s="7"/>
      <c r="AB14263" s="7"/>
      <c r="AG14263" s="7"/>
    </row>
    <row r="14264" spans="1:33">
      <c r="A14264" s="7"/>
      <c r="B14264" s="7"/>
      <c r="C14264" s="7"/>
      <c r="D14264" s="7"/>
      <c r="E14264" s="7"/>
      <c r="F14264" s="7"/>
      <c r="G14264" s="7"/>
      <c r="H14264" s="7"/>
      <c r="J14264" s="7"/>
      <c r="K14264" s="7"/>
      <c r="L14264" s="7"/>
      <c r="Q14264" s="7"/>
      <c r="S14264" s="7"/>
      <c r="T14264" s="7"/>
      <c r="Y14264" s="7"/>
      <c r="AA14264" s="7"/>
      <c r="AB14264" s="7"/>
      <c r="AG14264" s="7"/>
    </row>
    <row r="14265" spans="1:33">
      <c r="A14265" s="7"/>
      <c r="B14265" s="7"/>
      <c r="C14265" s="7"/>
      <c r="D14265" s="7"/>
      <c r="E14265" s="7"/>
      <c r="F14265" s="7"/>
      <c r="G14265" s="7"/>
      <c r="H14265" s="7"/>
      <c r="J14265" s="7"/>
      <c r="K14265" s="7"/>
      <c r="L14265" s="7"/>
      <c r="Q14265" s="7"/>
      <c r="S14265" s="7"/>
      <c r="T14265" s="7"/>
      <c r="Y14265" s="7"/>
      <c r="AA14265" s="7"/>
      <c r="AB14265" s="7"/>
      <c r="AG14265" s="7"/>
    </row>
    <row r="14266" spans="1:33">
      <c r="A14266" s="7"/>
      <c r="B14266" s="7"/>
      <c r="C14266" s="7"/>
      <c r="D14266" s="7"/>
      <c r="E14266" s="7"/>
      <c r="F14266" s="7"/>
      <c r="G14266" s="7"/>
      <c r="H14266" s="7"/>
      <c r="J14266" s="7"/>
      <c r="K14266" s="7"/>
      <c r="L14266" s="7"/>
      <c r="Q14266" s="7"/>
      <c r="S14266" s="7"/>
      <c r="T14266" s="7"/>
      <c r="Y14266" s="7"/>
      <c r="AA14266" s="7"/>
      <c r="AB14266" s="7"/>
      <c r="AG14266" s="7"/>
    </row>
    <row r="14267" spans="1:33">
      <c r="A14267" s="7"/>
      <c r="B14267" s="7"/>
      <c r="C14267" s="7"/>
      <c r="D14267" s="7"/>
      <c r="E14267" s="7"/>
      <c r="F14267" s="7"/>
      <c r="G14267" s="7"/>
      <c r="H14267" s="7"/>
      <c r="J14267" s="7"/>
      <c r="K14267" s="7"/>
      <c r="L14267" s="7"/>
      <c r="Q14267" s="7"/>
      <c r="S14267" s="7"/>
      <c r="T14267" s="7"/>
      <c r="Y14267" s="7"/>
      <c r="AA14267" s="7"/>
      <c r="AB14267" s="7"/>
      <c r="AG14267" s="7"/>
    </row>
    <row r="14268" spans="1:33">
      <c r="A14268" s="7"/>
      <c r="B14268" s="7"/>
      <c r="C14268" s="7"/>
      <c r="D14268" s="7"/>
      <c r="E14268" s="7"/>
      <c r="F14268" s="7"/>
      <c r="G14268" s="7"/>
      <c r="H14268" s="7"/>
      <c r="J14268" s="7"/>
      <c r="K14268" s="7"/>
      <c r="L14268" s="7"/>
      <c r="Q14268" s="7"/>
      <c r="S14268" s="7"/>
      <c r="T14268" s="7"/>
      <c r="Y14268" s="7"/>
      <c r="AA14268" s="7"/>
      <c r="AB14268" s="7"/>
      <c r="AG14268" s="7"/>
    </row>
    <row r="14269" spans="1:33">
      <c r="A14269" s="7"/>
      <c r="B14269" s="7"/>
      <c r="C14269" s="7"/>
      <c r="D14269" s="7"/>
      <c r="E14269" s="7"/>
      <c r="F14269" s="7"/>
      <c r="G14269" s="7"/>
      <c r="H14269" s="7"/>
      <c r="J14269" s="7"/>
      <c r="K14269" s="7"/>
      <c r="L14269" s="7"/>
      <c r="Q14269" s="7"/>
      <c r="S14269" s="7"/>
      <c r="T14269" s="7"/>
      <c r="Y14269" s="7"/>
      <c r="AA14269" s="7"/>
      <c r="AB14269" s="7"/>
      <c r="AG14269" s="7"/>
    </row>
    <row r="14270" spans="1:33">
      <c r="A14270" s="7"/>
      <c r="B14270" s="7"/>
      <c r="C14270" s="7"/>
      <c r="D14270" s="7"/>
      <c r="E14270" s="7"/>
      <c r="F14270" s="7"/>
      <c r="G14270" s="7"/>
      <c r="H14270" s="7"/>
      <c r="J14270" s="7"/>
      <c r="K14270" s="7"/>
      <c r="L14270" s="7"/>
      <c r="Q14270" s="7"/>
      <c r="S14270" s="7"/>
      <c r="T14270" s="7"/>
      <c r="Y14270" s="7"/>
      <c r="AA14270" s="7"/>
      <c r="AB14270" s="7"/>
      <c r="AG14270" s="7"/>
    </row>
    <row r="14271" spans="1:33">
      <c r="A14271" s="7"/>
      <c r="B14271" s="7"/>
      <c r="C14271" s="7"/>
      <c r="D14271" s="7"/>
      <c r="E14271" s="7"/>
      <c r="F14271" s="7"/>
      <c r="G14271" s="7"/>
      <c r="H14271" s="7"/>
      <c r="J14271" s="7"/>
      <c r="K14271" s="7"/>
      <c r="L14271" s="7"/>
      <c r="Q14271" s="7"/>
      <c r="S14271" s="7"/>
      <c r="T14271" s="7"/>
      <c r="Y14271" s="7"/>
      <c r="AA14271" s="7"/>
      <c r="AB14271" s="7"/>
      <c r="AG14271" s="7"/>
    </row>
    <row r="14272" spans="1:33">
      <c r="A14272" s="7"/>
      <c r="B14272" s="7"/>
      <c r="C14272" s="7"/>
      <c r="D14272" s="7"/>
      <c r="E14272" s="7"/>
      <c r="F14272" s="7"/>
      <c r="G14272" s="7"/>
      <c r="H14272" s="7"/>
      <c r="J14272" s="7"/>
      <c r="K14272" s="7"/>
      <c r="L14272" s="7"/>
      <c r="Q14272" s="7"/>
      <c r="S14272" s="7"/>
      <c r="T14272" s="7"/>
      <c r="Y14272" s="7"/>
      <c r="AA14272" s="7"/>
      <c r="AB14272" s="7"/>
      <c r="AG14272" s="7"/>
    </row>
    <row r="14273" spans="1:33">
      <c r="A14273" s="7"/>
      <c r="B14273" s="7"/>
      <c r="C14273" s="7"/>
      <c r="D14273" s="7"/>
      <c r="E14273" s="7"/>
      <c r="F14273" s="7"/>
      <c r="G14273" s="7"/>
      <c r="H14273" s="7"/>
      <c r="J14273" s="7"/>
      <c r="K14273" s="7"/>
      <c r="L14273" s="7"/>
      <c r="Q14273" s="7"/>
      <c r="S14273" s="7"/>
      <c r="T14273" s="7"/>
      <c r="Y14273" s="7"/>
      <c r="AA14273" s="7"/>
      <c r="AB14273" s="7"/>
      <c r="AG14273" s="7"/>
    </row>
    <row r="14274" spans="1:33">
      <c r="A14274" s="7"/>
      <c r="B14274" s="7"/>
      <c r="C14274" s="7"/>
      <c r="D14274" s="7"/>
      <c r="E14274" s="7"/>
      <c r="F14274" s="7"/>
      <c r="G14274" s="7"/>
      <c r="H14274" s="7"/>
      <c r="J14274" s="7"/>
      <c r="K14274" s="7"/>
      <c r="L14274" s="7"/>
      <c r="Q14274" s="7"/>
      <c r="S14274" s="7"/>
      <c r="T14274" s="7"/>
      <c r="Y14274" s="7"/>
      <c r="AA14274" s="7"/>
      <c r="AB14274" s="7"/>
      <c r="AG14274" s="7"/>
    </row>
    <row r="14275" spans="1:33">
      <c r="A14275" s="7"/>
      <c r="B14275" s="7"/>
      <c r="C14275" s="7"/>
      <c r="D14275" s="7"/>
      <c r="E14275" s="7"/>
      <c r="F14275" s="7"/>
      <c r="G14275" s="7"/>
      <c r="H14275" s="7"/>
      <c r="J14275" s="7"/>
      <c r="K14275" s="7"/>
      <c r="L14275" s="7"/>
      <c r="Q14275" s="7"/>
      <c r="S14275" s="7"/>
      <c r="T14275" s="7"/>
      <c r="Y14275" s="7"/>
      <c r="AA14275" s="7"/>
      <c r="AB14275" s="7"/>
      <c r="AG14275" s="7"/>
    </row>
    <row r="14276" spans="1:33">
      <c r="A14276" s="7"/>
      <c r="B14276" s="7"/>
      <c r="C14276" s="7"/>
      <c r="D14276" s="7"/>
      <c r="E14276" s="7"/>
      <c r="F14276" s="7"/>
      <c r="G14276" s="7"/>
      <c r="H14276" s="7"/>
      <c r="J14276" s="7"/>
      <c r="K14276" s="7"/>
      <c r="L14276" s="7"/>
      <c r="Q14276" s="7"/>
      <c r="S14276" s="7"/>
      <c r="T14276" s="7"/>
      <c r="Y14276" s="7"/>
      <c r="AA14276" s="7"/>
      <c r="AB14276" s="7"/>
      <c r="AG14276" s="7"/>
    </row>
    <row r="14277" spans="1:33">
      <c r="A14277" s="7"/>
      <c r="B14277" s="7"/>
      <c r="C14277" s="7"/>
      <c r="D14277" s="7"/>
      <c r="E14277" s="7"/>
      <c r="F14277" s="7"/>
      <c r="G14277" s="7"/>
      <c r="H14277" s="7"/>
      <c r="J14277" s="7"/>
      <c r="K14277" s="7"/>
      <c r="L14277" s="7"/>
      <c r="Q14277" s="7"/>
      <c r="S14277" s="7"/>
      <c r="T14277" s="7"/>
      <c r="Y14277" s="7"/>
      <c r="AA14277" s="7"/>
      <c r="AB14277" s="7"/>
      <c r="AG14277" s="7"/>
    </row>
    <row r="14278" spans="1:33">
      <c r="A14278" s="7"/>
      <c r="B14278" s="7"/>
      <c r="C14278" s="7"/>
      <c r="D14278" s="7"/>
      <c r="E14278" s="7"/>
      <c r="F14278" s="7"/>
      <c r="G14278" s="7"/>
      <c r="H14278" s="7"/>
      <c r="J14278" s="7"/>
      <c r="K14278" s="7"/>
      <c r="L14278" s="7"/>
      <c r="Q14278" s="7"/>
      <c r="S14278" s="7"/>
      <c r="T14278" s="7"/>
      <c r="Y14278" s="7"/>
      <c r="AA14278" s="7"/>
      <c r="AB14278" s="7"/>
      <c r="AG14278" s="7"/>
    </row>
    <row r="14279" spans="1:33">
      <c r="A14279" s="7"/>
      <c r="B14279" s="7"/>
      <c r="C14279" s="7"/>
      <c r="D14279" s="7"/>
      <c r="E14279" s="7"/>
      <c r="F14279" s="7"/>
      <c r="G14279" s="7"/>
      <c r="H14279" s="7"/>
      <c r="J14279" s="7"/>
      <c r="K14279" s="7"/>
      <c r="L14279" s="7"/>
      <c r="Q14279" s="7"/>
      <c r="S14279" s="7"/>
      <c r="T14279" s="7"/>
      <c r="Y14279" s="7"/>
      <c r="AA14279" s="7"/>
      <c r="AB14279" s="7"/>
      <c r="AG14279" s="7"/>
    </row>
    <row r="14280" spans="1:33">
      <c r="A14280" s="7"/>
      <c r="B14280" s="7"/>
      <c r="C14280" s="7"/>
      <c r="D14280" s="7"/>
      <c r="E14280" s="7"/>
      <c r="F14280" s="7"/>
      <c r="G14280" s="7"/>
      <c r="H14280" s="7"/>
      <c r="J14280" s="7"/>
      <c r="K14280" s="7"/>
      <c r="L14280" s="7"/>
      <c r="Q14280" s="7"/>
      <c r="S14280" s="7"/>
      <c r="T14280" s="7"/>
      <c r="Y14280" s="7"/>
      <c r="AA14280" s="7"/>
      <c r="AB14280" s="7"/>
      <c r="AG14280" s="7"/>
    </row>
    <row r="14281" spans="1:33">
      <c r="A14281" s="7"/>
      <c r="B14281" s="7"/>
      <c r="C14281" s="7"/>
      <c r="D14281" s="7"/>
      <c r="E14281" s="7"/>
      <c r="F14281" s="7"/>
      <c r="G14281" s="7"/>
      <c r="H14281" s="7"/>
      <c r="J14281" s="7"/>
      <c r="K14281" s="7"/>
      <c r="L14281" s="7"/>
      <c r="Q14281" s="7"/>
      <c r="S14281" s="7"/>
      <c r="T14281" s="7"/>
      <c r="Y14281" s="7"/>
      <c r="AA14281" s="7"/>
      <c r="AB14281" s="7"/>
      <c r="AG14281" s="7"/>
    </row>
    <row r="14282" spans="1:33">
      <c r="A14282" s="7"/>
      <c r="B14282" s="7"/>
      <c r="C14282" s="7"/>
      <c r="D14282" s="7"/>
      <c r="E14282" s="7"/>
      <c r="F14282" s="7"/>
      <c r="G14282" s="7"/>
      <c r="H14282" s="7"/>
      <c r="J14282" s="7"/>
      <c r="K14282" s="7"/>
      <c r="L14282" s="7"/>
      <c r="Q14282" s="7"/>
      <c r="S14282" s="7"/>
      <c r="T14282" s="7"/>
      <c r="Y14282" s="7"/>
      <c r="AA14282" s="7"/>
      <c r="AB14282" s="7"/>
      <c r="AG14282" s="7"/>
    </row>
    <row r="14283" spans="1:33">
      <c r="A14283" s="7"/>
      <c r="B14283" s="7"/>
      <c r="C14283" s="7"/>
      <c r="D14283" s="7"/>
      <c r="E14283" s="7"/>
      <c r="F14283" s="7"/>
      <c r="G14283" s="7"/>
      <c r="H14283" s="7"/>
      <c r="J14283" s="7"/>
      <c r="K14283" s="7"/>
      <c r="L14283" s="7"/>
      <c r="Q14283" s="7"/>
      <c r="S14283" s="7"/>
      <c r="T14283" s="7"/>
      <c r="Y14283" s="7"/>
      <c r="AA14283" s="7"/>
      <c r="AB14283" s="7"/>
      <c r="AG14283" s="7"/>
    </row>
    <row r="14284" spans="1:33">
      <c r="A14284" s="7"/>
      <c r="B14284" s="7"/>
      <c r="C14284" s="7"/>
      <c r="D14284" s="7"/>
      <c r="E14284" s="7"/>
      <c r="F14284" s="7"/>
      <c r="G14284" s="7"/>
      <c r="H14284" s="7"/>
      <c r="J14284" s="7"/>
      <c r="K14284" s="7"/>
      <c r="L14284" s="7"/>
      <c r="Q14284" s="7"/>
      <c r="S14284" s="7"/>
      <c r="T14284" s="7"/>
      <c r="Y14284" s="7"/>
      <c r="AA14284" s="7"/>
      <c r="AB14284" s="7"/>
      <c r="AG14284" s="7"/>
    </row>
    <row r="14285" spans="1:33">
      <c r="A14285" s="7"/>
      <c r="B14285" s="7"/>
      <c r="C14285" s="7"/>
      <c r="D14285" s="7"/>
      <c r="E14285" s="7"/>
      <c r="F14285" s="7"/>
      <c r="G14285" s="7"/>
      <c r="H14285" s="7"/>
      <c r="J14285" s="7"/>
      <c r="K14285" s="7"/>
      <c r="L14285" s="7"/>
      <c r="Q14285" s="7"/>
      <c r="S14285" s="7"/>
      <c r="T14285" s="7"/>
      <c r="Y14285" s="7"/>
      <c r="AA14285" s="7"/>
      <c r="AB14285" s="7"/>
      <c r="AG14285" s="7"/>
    </row>
    <row r="14286" spans="1:33">
      <c r="A14286" s="7"/>
      <c r="B14286" s="7"/>
      <c r="C14286" s="7"/>
      <c r="D14286" s="7"/>
      <c r="E14286" s="7"/>
      <c r="F14286" s="7"/>
      <c r="G14286" s="7"/>
      <c r="H14286" s="7"/>
      <c r="J14286" s="7"/>
      <c r="K14286" s="7"/>
      <c r="L14286" s="7"/>
      <c r="Q14286" s="7"/>
      <c r="S14286" s="7"/>
      <c r="T14286" s="7"/>
      <c r="Y14286" s="7"/>
      <c r="AA14286" s="7"/>
      <c r="AB14286" s="7"/>
      <c r="AG14286" s="7"/>
    </row>
    <row r="14287" spans="1:33">
      <c r="A14287" s="7"/>
      <c r="B14287" s="7"/>
      <c r="C14287" s="7"/>
      <c r="D14287" s="7"/>
      <c r="E14287" s="7"/>
      <c r="F14287" s="7"/>
      <c r="G14287" s="7"/>
      <c r="H14287" s="7"/>
      <c r="J14287" s="7"/>
      <c r="K14287" s="7"/>
      <c r="L14287" s="7"/>
      <c r="Q14287" s="7"/>
      <c r="S14287" s="7"/>
      <c r="T14287" s="7"/>
      <c r="Y14287" s="7"/>
      <c r="AA14287" s="7"/>
      <c r="AB14287" s="7"/>
      <c r="AG14287" s="7"/>
    </row>
    <row r="14288" spans="1:33">
      <c r="A14288" s="7"/>
      <c r="B14288" s="7"/>
      <c r="C14288" s="7"/>
      <c r="D14288" s="7"/>
      <c r="E14288" s="7"/>
      <c r="F14288" s="7"/>
      <c r="G14288" s="7"/>
      <c r="H14288" s="7"/>
      <c r="J14288" s="7"/>
      <c r="K14288" s="7"/>
      <c r="L14288" s="7"/>
      <c r="Q14288" s="7"/>
      <c r="S14288" s="7"/>
      <c r="T14288" s="7"/>
      <c r="Y14288" s="7"/>
      <c r="AA14288" s="7"/>
      <c r="AB14288" s="7"/>
      <c r="AG14288" s="7"/>
    </row>
    <row r="14289" spans="1:33">
      <c r="A14289" s="7"/>
      <c r="B14289" s="7"/>
      <c r="C14289" s="7"/>
      <c r="D14289" s="7"/>
      <c r="E14289" s="7"/>
      <c r="F14289" s="7"/>
      <c r="G14289" s="7"/>
      <c r="H14289" s="7"/>
      <c r="J14289" s="7"/>
      <c r="K14289" s="7"/>
      <c r="L14289" s="7"/>
      <c r="Q14289" s="7"/>
      <c r="S14289" s="7"/>
      <c r="T14289" s="7"/>
      <c r="Y14289" s="7"/>
      <c r="AA14289" s="7"/>
      <c r="AB14289" s="7"/>
      <c r="AG14289" s="7"/>
    </row>
    <row r="14290" spans="1:33">
      <c r="A14290" s="7"/>
      <c r="B14290" s="7"/>
      <c r="C14290" s="7"/>
      <c r="D14290" s="7"/>
      <c r="E14290" s="7"/>
      <c r="F14290" s="7"/>
      <c r="G14290" s="7"/>
      <c r="H14290" s="7"/>
      <c r="J14290" s="7"/>
      <c r="K14290" s="7"/>
      <c r="L14290" s="7"/>
      <c r="Q14290" s="7"/>
      <c r="S14290" s="7"/>
      <c r="T14290" s="7"/>
      <c r="Y14290" s="7"/>
      <c r="AA14290" s="7"/>
      <c r="AB14290" s="7"/>
      <c r="AG14290" s="7"/>
    </row>
    <row r="14291" spans="1:33">
      <c r="A14291" s="7"/>
      <c r="B14291" s="7"/>
      <c r="C14291" s="7"/>
      <c r="D14291" s="7"/>
      <c r="E14291" s="7"/>
      <c r="F14291" s="7"/>
      <c r="G14291" s="7"/>
      <c r="H14291" s="7"/>
      <c r="J14291" s="7"/>
      <c r="K14291" s="7"/>
      <c r="L14291" s="7"/>
      <c r="Q14291" s="7"/>
      <c r="S14291" s="7"/>
      <c r="T14291" s="7"/>
      <c r="Y14291" s="7"/>
      <c r="AA14291" s="7"/>
      <c r="AB14291" s="7"/>
      <c r="AG14291" s="7"/>
    </row>
    <row r="14292" spans="1:33">
      <c r="A14292" s="7"/>
      <c r="B14292" s="7"/>
      <c r="C14292" s="7"/>
      <c r="D14292" s="7"/>
      <c r="E14292" s="7"/>
      <c r="F14292" s="7"/>
      <c r="G14292" s="7"/>
      <c r="H14292" s="7"/>
      <c r="J14292" s="7"/>
      <c r="K14292" s="7"/>
      <c r="L14292" s="7"/>
      <c r="Q14292" s="7"/>
      <c r="S14292" s="7"/>
      <c r="T14292" s="7"/>
      <c r="Y14292" s="7"/>
      <c r="AA14292" s="7"/>
      <c r="AB14292" s="7"/>
      <c r="AG14292" s="7"/>
    </row>
    <row r="14293" spans="1:33">
      <c r="A14293" s="7"/>
      <c r="B14293" s="7"/>
      <c r="C14293" s="7"/>
      <c r="D14293" s="7"/>
      <c r="E14293" s="7"/>
      <c r="F14293" s="7"/>
      <c r="G14293" s="7"/>
      <c r="H14293" s="7"/>
      <c r="J14293" s="7"/>
      <c r="K14293" s="7"/>
      <c r="L14293" s="7"/>
      <c r="Q14293" s="7"/>
      <c r="S14293" s="7"/>
      <c r="T14293" s="7"/>
      <c r="Y14293" s="7"/>
      <c r="AA14293" s="7"/>
      <c r="AB14293" s="7"/>
      <c r="AG14293" s="7"/>
    </row>
    <row r="14294" spans="1:33">
      <c r="A14294" s="7"/>
      <c r="B14294" s="7"/>
      <c r="C14294" s="7"/>
      <c r="D14294" s="7"/>
      <c r="E14294" s="7"/>
      <c r="F14294" s="7"/>
      <c r="G14294" s="7"/>
      <c r="H14294" s="7"/>
      <c r="J14294" s="7"/>
      <c r="K14294" s="7"/>
      <c r="L14294" s="7"/>
      <c r="Q14294" s="7"/>
      <c r="S14294" s="7"/>
      <c r="T14294" s="7"/>
      <c r="Y14294" s="7"/>
      <c r="AA14294" s="7"/>
      <c r="AB14294" s="7"/>
      <c r="AG14294" s="7"/>
    </row>
    <row r="14295" spans="1:33">
      <c r="A14295" s="7"/>
      <c r="B14295" s="7"/>
      <c r="C14295" s="7"/>
      <c r="D14295" s="7"/>
      <c r="E14295" s="7"/>
      <c r="F14295" s="7"/>
      <c r="G14295" s="7"/>
      <c r="H14295" s="7"/>
      <c r="J14295" s="7"/>
      <c r="K14295" s="7"/>
      <c r="L14295" s="7"/>
      <c r="Q14295" s="7"/>
      <c r="S14295" s="7"/>
      <c r="T14295" s="7"/>
      <c r="Y14295" s="7"/>
      <c r="AA14295" s="7"/>
      <c r="AB14295" s="7"/>
      <c r="AG14295" s="7"/>
    </row>
    <row r="14296" spans="1:33">
      <c r="A14296" s="7"/>
      <c r="B14296" s="7"/>
      <c r="C14296" s="7"/>
      <c r="D14296" s="7"/>
      <c r="E14296" s="7"/>
      <c r="F14296" s="7"/>
      <c r="G14296" s="7"/>
      <c r="H14296" s="7"/>
      <c r="J14296" s="7"/>
      <c r="K14296" s="7"/>
      <c r="L14296" s="7"/>
      <c r="Q14296" s="7"/>
      <c r="S14296" s="7"/>
      <c r="T14296" s="7"/>
      <c r="Y14296" s="7"/>
      <c r="AA14296" s="7"/>
      <c r="AB14296" s="7"/>
      <c r="AG14296" s="7"/>
    </row>
    <row r="14297" spans="1:33">
      <c r="A14297" s="7"/>
      <c r="B14297" s="7"/>
      <c r="C14297" s="7"/>
      <c r="D14297" s="7"/>
      <c r="E14297" s="7"/>
      <c r="F14297" s="7"/>
      <c r="G14297" s="7"/>
      <c r="H14297" s="7"/>
      <c r="J14297" s="7"/>
      <c r="K14297" s="7"/>
      <c r="L14297" s="7"/>
      <c r="Q14297" s="7"/>
      <c r="S14297" s="7"/>
      <c r="T14297" s="7"/>
      <c r="Y14297" s="7"/>
      <c r="AA14297" s="7"/>
      <c r="AB14297" s="7"/>
      <c r="AG14297" s="7"/>
    </row>
    <row r="14298" spans="1:33">
      <c r="A14298" s="7"/>
      <c r="B14298" s="7"/>
      <c r="C14298" s="7"/>
      <c r="D14298" s="7"/>
      <c r="E14298" s="7"/>
      <c r="F14298" s="7"/>
      <c r="G14298" s="7"/>
      <c r="H14298" s="7"/>
      <c r="J14298" s="7"/>
      <c r="K14298" s="7"/>
      <c r="L14298" s="7"/>
      <c r="Q14298" s="7"/>
      <c r="S14298" s="7"/>
      <c r="T14298" s="7"/>
      <c r="Y14298" s="7"/>
      <c r="AA14298" s="7"/>
      <c r="AB14298" s="7"/>
      <c r="AG14298" s="7"/>
    </row>
    <row r="14299" spans="1:33">
      <c r="A14299" s="7"/>
      <c r="B14299" s="7"/>
      <c r="C14299" s="7"/>
      <c r="D14299" s="7"/>
      <c r="E14299" s="7"/>
      <c r="F14299" s="7"/>
      <c r="G14299" s="7"/>
      <c r="H14299" s="7"/>
      <c r="J14299" s="7"/>
      <c r="K14299" s="7"/>
      <c r="L14299" s="7"/>
      <c r="Q14299" s="7"/>
      <c r="S14299" s="7"/>
      <c r="T14299" s="7"/>
      <c r="Y14299" s="7"/>
      <c r="AA14299" s="7"/>
      <c r="AB14299" s="7"/>
      <c r="AG14299" s="7"/>
    </row>
    <row r="14300" spans="1:33">
      <c r="A14300" s="7"/>
      <c r="B14300" s="7"/>
      <c r="C14300" s="7"/>
      <c r="D14300" s="7"/>
      <c r="E14300" s="7"/>
      <c r="F14300" s="7"/>
      <c r="G14300" s="7"/>
      <c r="H14300" s="7"/>
      <c r="J14300" s="7"/>
      <c r="K14300" s="7"/>
      <c r="L14300" s="7"/>
      <c r="Q14300" s="7"/>
      <c r="S14300" s="7"/>
      <c r="T14300" s="7"/>
      <c r="Y14300" s="7"/>
      <c r="AA14300" s="7"/>
      <c r="AB14300" s="7"/>
      <c r="AG14300" s="7"/>
    </row>
    <row r="14301" spans="1:33">
      <c r="A14301" s="7"/>
      <c r="B14301" s="7"/>
      <c r="C14301" s="7"/>
      <c r="D14301" s="7"/>
      <c r="E14301" s="7"/>
      <c r="F14301" s="7"/>
      <c r="G14301" s="7"/>
      <c r="H14301" s="7"/>
      <c r="J14301" s="7"/>
      <c r="K14301" s="7"/>
      <c r="L14301" s="7"/>
      <c r="Q14301" s="7"/>
      <c r="S14301" s="7"/>
      <c r="T14301" s="7"/>
      <c r="Y14301" s="7"/>
      <c r="AA14301" s="7"/>
      <c r="AB14301" s="7"/>
      <c r="AG14301" s="7"/>
    </row>
    <row r="14302" spans="1:33">
      <c r="A14302" s="7"/>
      <c r="B14302" s="7"/>
      <c r="C14302" s="7"/>
      <c r="D14302" s="7"/>
      <c r="E14302" s="7"/>
      <c r="F14302" s="7"/>
      <c r="G14302" s="7"/>
      <c r="H14302" s="7"/>
      <c r="J14302" s="7"/>
      <c r="K14302" s="7"/>
      <c r="L14302" s="7"/>
      <c r="Q14302" s="7"/>
      <c r="S14302" s="7"/>
      <c r="T14302" s="7"/>
      <c r="Y14302" s="7"/>
      <c r="AA14302" s="7"/>
      <c r="AB14302" s="7"/>
      <c r="AG14302" s="7"/>
    </row>
    <row r="14303" spans="1:33">
      <c r="A14303" s="7"/>
      <c r="B14303" s="7"/>
      <c r="C14303" s="7"/>
      <c r="D14303" s="7"/>
      <c r="E14303" s="7"/>
      <c r="F14303" s="7"/>
      <c r="G14303" s="7"/>
      <c r="H14303" s="7"/>
      <c r="J14303" s="7"/>
      <c r="K14303" s="7"/>
      <c r="L14303" s="7"/>
      <c r="Q14303" s="7"/>
      <c r="S14303" s="7"/>
      <c r="T14303" s="7"/>
      <c r="Y14303" s="7"/>
      <c r="AA14303" s="7"/>
      <c r="AB14303" s="7"/>
      <c r="AG14303" s="7"/>
    </row>
    <row r="14304" spans="1:33">
      <c r="A14304" s="7"/>
      <c r="B14304" s="7"/>
      <c r="C14304" s="7"/>
      <c r="D14304" s="7"/>
      <c r="E14304" s="7"/>
      <c r="F14304" s="7"/>
      <c r="G14304" s="7"/>
      <c r="H14304" s="7"/>
      <c r="J14304" s="7"/>
      <c r="K14304" s="7"/>
      <c r="L14304" s="7"/>
      <c r="Q14304" s="7"/>
      <c r="S14304" s="7"/>
      <c r="T14304" s="7"/>
      <c r="Y14304" s="7"/>
      <c r="AA14304" s="7"/>
      <c r="AB14304" s="7"/>
      <c r="AG14304" s="7"/>
    </row>
    <row r="14305" spans="1:33">
      <c r="A14305" s="7"/>
      <c r="B14305" s="7"/>
      <c r="C14305" s="7"/>
      <c r="D14305" s="7"/>
      <c r="E14305" s="7"/>
      <c r="F14305" s="7"/>
      <c r="G14305" s="7"/>
      <c r="H14305" s="7"/>
      <c r="J14305" s="7"/>
      <c r="K14305" s="7"/>
      <c r="L14305" s="7"/>
      <c r="Q14305" s="7"/>
      <c r="S14305" s="7"/>
      <c r="T14305" s="7"/>
      <c r="Y14305" s="7"/>
      <c r="AA14305" s="7"/>
      <c r="AB14305" s="7"/>
      <c r="AG14305" s="7"/>
    </row>
    <row r="14306" spans="1:33">
      <c r="A14306" s="7"/>
      <c r="B14306" s="7"/>
      <c r="C14306" s="7"/>
      <c r="D14306" s="7"/>
      <c r="E14306" s="7"/>
      <c r="F14306" s="7"/>
      <c r="G14306" s="7"/>
      <c r="H14306" s="7"/>
      <c r="J14306" s="7"/>
      <c r="K14306" s="7"/>
      <c r="L14306" s="7"/>
      <c r="Q14306" s="7"/>
      <c r="S14306" s="7"/>
      <c r="T14306" s="7"/>
      <c r="Y14306" s="7"/>
      <c r="AA14306" s="7"/>
      <c r="AB14306" s="7"/>
      <c r="AG14306" s="7"/>
    </row>
    <row r="14307" spans="1:33">
      <c r="A14307" s="7"/>
      <c r="B14307" s="7"/>
      <c r="C14307" s="7"/>
      <c r="D14307" s="7"/>
      <c r="E14307" s="7"/>
      <c r="F14307" s="7"/>
      <c r="G14307" s="7"/>
      <c r="H14307" s="7"/>
      <c r="J14307" s="7"/>
      <c r="K14307" s="7"/>
      <c r="L14307" s="7"/>
      <c r="Q14307" s="7"/>
      <c r="S14307" s="7"/>
      <c r="T14307" s="7"/>
      <c r="Y14307" s="7"/>
      <c r="AA14307" s="7"/>
      <c r="AB14307" s="7"/>
      <c r="AG14307" s="7"/>
    </row>
    <row r="14308" spans="1:33">
      <c r="A14308" s="7"/>
      <c r="B14308" s="7"/>
      <c r="C14308" s="7"/>
      <c r="D14308" s="7"/>
      <c r="E14308" s="7"/>
      <c r="F14308" s="7"/>
      <c r="G14308" s="7"/>
      <c r="H14308" s="7"/>
      <c r="J14308" s="7"/>
      <c r="K14308" s="7"/>
      <c r="L14308" s="7"/>
      <c r="Q14308" s="7"/>
      <c r="S14308" s="7"/>
      <c r="T14308" s="7"/>
      <c r="Y14308" s="7"/>
      <c r="AA14308" s="7"/>
      <c r="AB14308" s="7"/>
      <c r="AG14308" s="7"/>
    </row>
    <row r="14309" spans="1:33">
      <c r="A14309" s="7"/>
      <c r="B14309" s="7"/>
      <c r="C14309" s="7"/>
      <c r="D14309" s="7"/>
      <c r="E14309" s="7"/>
      <c r="F14309" s="7"/>
      <c r="G14309" s="7"/>
      <c r="H14309" s="7"/>
      <c r="J14309" s="7"/>
      <c r="K14309" s="7"/>
      <c r="L14309" s="7"/>
      <c r="Q14309" s="7"/>
      <c r="S14309" s="7"/>
      <c r="T14309" s="7"/>
      <c r="Y14309" s="7"/>
      <c r="AA14309" s="7"/>
      <c r="AB14309" s="7"/>
      <c r="AG14309" s="7"/>
    </row>
    <row r="14310" spans="1:33">
      <c r="A14310" s="7"/>
      <c r="B14310" s="7"/>
      <c r="C14310" s="7"/>
      <c r="D14310" s="7"/>
      <c r="E14310" s="7"/>
      <c r="F14310" s="7"/>
      <c r="G14310" s="7"/>
      <c r="H14310" s="7"/>
      <c r="J14310" s="7"/>
      <c r="K14310" s="7"/>
      <c r="L14310" s="7"/>
      <c r="Q14310" s="7"/>
      <c r="S14310" s="7"/>
      <c r="T14310" s="7"/>
      <c r="Y14310" s="7"/>
      <c r="AA14310" s="7"/>
      <c r="AB14310" s="7"/>
      <c r="AG14310" s="7"/>
    </row>
    <row r="14311" spans="1:33">
      <c r="A14311" s="7"/>
      <c r="B14311" s="7"/>
      <c r="C14311" s="7"/>
      <c r="D14311" s="7"/>
      <c r="E14311" s="7"/>
      <c r="F14311" s="7"/>
      <c r="G14311" s="7"/>
      <c r="H14311" s="7"/>
      <c r="J14311" s="7"/>
      <c r="K14311" s="7"/>
      <c r="L14311" s="7"/>
      <c r="Q14311" s="7"/>
      <c r="S14311" s="7"/>
      <c r="T14311" s="7"/>
      <c r="Y14311" s="7"/>
      <c r="AA14311" s="7"/>
      <c r="AB14311" s="7"/>
      <c r="AG14311" s="7"/>
    </row>
    <row r="14312" spans="1:33">
      <c r="A14312" s="7"/>
      <c r="B14312" s="7"/>
      <c r="C14312" s="7"/>
      <c r="D14312" s="7"/>
      <c r="E14312" s="7"/>
      <c r="F14312" s="7"/>
      <c r="G14312" s="7"/>
      <c r="H14312" s="7"/>
      <c r="J14312" s="7"/>
      <c r="K14312" s="7"/>
      <c r="L14312" s="7"/>
      <c r="Q14312" s="7"/>
      <c r="S14312" s="7"/>
      <c r="T14312" s="7"/>
      <c r="Y14312" s="7"/>
      <c r="AA14312" s="7"/>
      <c r="AB14312" s="7"/>
      <c r="AG14312" s="7"/>
    </row>
    <row r="14313" spans="1:33">
      <c r="A14313" s="7"/>
      <c r="B14313" s="7"/>
      <c r="C14313" s="7"/>
      <c r="D14313" s="7"/>
      <c r="E14313" s="7"/>
      <c r="F14313" s="7"/>
      <c r="G14313" s="7"/>
      <c r="H14313" s="7"/>
      <c r="J14313" s="7"/>
      <c r="K14313" s="7"/>
      <c r="L14313" s="7"/>
      <c r="Q14313" s="7"/>
      <c r="S14313" s="7"/>
      <c r="T14313" s="7"/>
      <c r="Y14313" s="7"/>
      <c r="AA14313" s="7"/>
      <c r="AB14313" s="7"/>
      <c r="AG14313" s="7"/>
    </row>
    <row r="14314" spans="1:33">
      <c r="A14314" s="7"/>
      <c r="B14314" s="7"/>
      <c r="C14314" s="7"/>
      <c r="D14314" s="7"/>
      <c r="E14314" s="7"/>
      <c r="F14314" s="7"/>
      <c r="G14314" s="7"/>
      <c r="H14314" s="7"/>
      <c r="J14314" s="7"/>
      <c r="K14314" s="7"/>
      <c r="L14314" s="7"/>
      <c r="Q14314" s="7"/>
      <c r="S14314" s="7"/>
      <c r="T14314" s="7"/>
      <c r="Y14314" s="7"/>
      <c r="AA14314" s="7"/>
      <c r="AB14314" s="7"/>
      <c r="AG14314" s="7"/>
    </row>
    <row r="14315" spans="1:33">
      <c r="A14315" s="7"/>
      <c r="B14315" s="7"/>
      <c r="C14315" s="7"/>
      <c r="D14315" s="7"/>
      <c r="E14315" s="7"/>
      <c r="F14315" s="7"/>
      <c r="G14315" s="7"/>
      <c r="H14315" s="7"/>
      <c r="J14315" s="7"/>
      <c r="K14315" s="7"/>
      <c r="L14315" s="7"/>
      <c r="Q14315" s="7"/>
      <c r="S14315" s="7"/>
      <c r="T14315" s="7"/>
      <c r="Y14315" s="7"/>
      <c r="AA14315" s="7"/>
      <c r="AB14315" s="7"/>
      <c r="AG14315" s="7"/>
    </row>
    <row r="14316" spans="1:33">
      <c r="A14316" s="7"/>
      <c r="B14316" s="7"/>
      <c r="C14316" s="7"/>
      <c r="D14316" s="7"/>
      <c r="E14316" s="7"/>
      <c r="F14316" s="7"/>
      <c r="G14316" s="7"/>
      <c r="H14316" s="7"/>
      <c r="J14316" s="7"/>
      <c r="K14316" s="7"/>
      <c r="L14316" s="7"/>
      <c r="Q14316" s="7"/>
      <c r="S14316" s="7"/>
      <c r="T14316" s="7"/>
      <c r="Y14316" s="7"/>
      <c r="AA14316" s="7"/>
      <c r="AB14316" s="7"/>
      <c r="AG14316" s="7"/>
    </row>
    <row r="14317" spans="1:33">
      <c r="A14317" s="7"/>
      <c r="B14317" s="7"/>
      <c r="C14317" s="7"/>
      <c r="D14317" s="7"/>
      <c r="E14317" s="7"/>
      <c r="F14317" s="7"/>
      <c r="G14317" s="7"/>
      <c r="H14317" s="7"/>
      <c r="J14317" s="7"/>
      <c r="K14317" s="7"/>
      <c r="L14317" s="7"/>
      <c r="Q14317" s="7"/>
      <c r="S14317" s="7"/>
      <c r="T14317" s="7"/>
      <c r="Y14317" s="7"/>
      <c r="AA14317" s="7"/>
      <c r="AB14317" s="7"/>
      <c r="AG14317" s="7"/>
    </row>
    <row r="14318" spans="1:33">
      <c r="A14318" s="7"/>
      <c r="B14318" s="7"/>
      <c r="C14318" s="7"/>
      <c r="D14318" s="7"/>
      <c r="E14318" s="7"/>
      <c r="F14318" s="7"/>
      <c r="G14318" s="7"/>
      <c r="H14318" s="7"/>
      <c r="J14318" s="7"/>
      <c r="K14318" s="7"/>
      <c r="L14318" s="7"/>
      <c r="Q14318" s="7"/>
      <c r="S14318" s="7"/>
      <c r="T14318" s="7"/>
      <c r="Y14318" s="7"/>
      <c r="AA14318" s="7"/>
      <c r="AB14318" s="7"/>
      <c r="AG14318" s="7"/>
    </row>
    <row r="14319" spans="1:33">
      <c r="A14319" s="7"/>
      <c r="B14319" s="7"/>
      <c r="C14319" s="7"/>
      <c r="D14319" s="7"/>
      <c r="E14319" s="7"/>
      <c r="F14319" s="7"/>
      <c r="G14319" s="7"/>
      <c r="H14319" s="7"/>
      <c r="J14319" s="7"/>
      <c r="K14319" s="7"/>
      <c r="L14319" s="7"/>
      <c r="Q14319" s="7"/>
      <c r="S14319" s="7"/>
      <c r="T14319" s="7"/>
      <c r="Y14319" s="7"/>
      <c r="AA14319" s="7"/>
      <c r="AB14319" s="7"/>
      <c r="AG14319" s="7"/>
    </row>
    <row r="14320" spans="1:33">
      <c r="A14320" s="7"/>
      <c r="B14320" s="7"/>
      <c r="C14320" s="7"/>
      <c r="D14320" s="7"/>
      <c r="E14320" s="7"/>
      <c r="F14320" s="7"/>
      <c r="G14320" s="7"/>
      <c r="H14320" s="7"/>
      <c r="J14320" s="7"/>
      <c r="K14320" s="7"/>
      <c r="L14320" s="7"/>
      <c r="Q14320" s="7"/>
      <c r="S14320" s="7"/>
      <c r="T14320" s="7"/>
      <c r="Y14320" s="7"/>
      <c r="AA14320" s="7"/>
      <c r="AB14320" s="7"/>
      <c r="AG14320" s="7"/>
    </row>
    <row r="14321" spans="1:33">
      <c r="A14321" s="7"/>
      <c r="B14321" s="7"/>
      <c r="C14321" s="7"/>
      <c r="D14321" s="7"/>
      <c r="E14321" s="7"/>
      <c r="F14321" s="7"/>
      <c r="G14321" s="7"/>
      <c r="H14321" s="7"/>
      <c r="J14321" s="7"/>
      <c r="K14321" s="7"/>
      <c r="L14321" s="7"/>
      <c r="Q14321" s="7"/>
      <c r="S14321" s="7"/>
      <c r="T14321" s="7"/>
      <c r="Y14321" s="7"/>
      <c r="AA14321" s="7"/>
      <c r="AB14321" s="7"/>
      <c r="AG14321" s="7"/>
    </row>
    <row r="14322" spans="1:33">
      <c r="A14322" s="7"/>
      <c r="B14322" s="7"/>
      <c r="C14322" s="7"/>
      <c r="D14322" s="7"/>
      <c r="E14322" s="7"/>
      <c r="F14322" s="7"/>
      <c r="G14322" s="7"/>
      <c r="H14322" s="7"/>
      <c r="J14322" s="7"/>
      <c r="K14322" s="7"/>
      <c r="L14322" s="7"/>
      <c r="Q14322" s="7"/>
      <c r="S14322" s="7"/>
      <c r="T14322" s="7"/>
      <c r="Y14322" s="7"/>
      <c r="AA14322" s="7"/>
      <c r="AB14322" s="7"/>
      <c r="AG14322" s="7"/>
    </row>
    <row r="14323" spans="1:33">
      <c r="A14323" s="7"/>
      <c r="B14323" s="7"/>
      <c r="C14323" s="7"/>
      <c r="D14323" s="7"/>
      <c r="E14323" s="7"/>
      <c r="F14323" s="7"/>
      <c r="G14323" s="7"/>
      <c r="H14323" s="7"/>
      <c r="J14323" s="7"/>
      <c r="K14323" s="7"/>
      <c r="L14323" s="7"/>
      <c r="Q14323" s="7"/>
      <c r="S14323" s="7"/>
      <c r="T14323" s="7"/>
      <c r="Y14323" s="7"/>
      <c r="AA14323" s="7"/>
      <c r="AB14323" s="7"/>
      <c r="AG14323" s="7"/>
    </row>
    <row r="14324" spans="1:33">
      <c r="A14324" s="7"/>
      <c r="B14324" s="7"/>
      <c r="C14324" s="7"/>
      <c r="D14324" s="7"/>
      <c r="E14324" s="7"/>
      <c r="F14324" s="7"/>
      <c r="G14324" s="7"/>
      <c r="H14324" s="7"/>
      <c r="J14324" s="7"/>
      <c r="K14324" s="7"/>
      <c r="L14324" s="7"/>
      <c r="Q14324" s="7"/>
      <c r="S14324" s="7"/>
      <c r="T14324" s="7"/>
      <c r="Y14324" s="7"/>
      <c r="AA14324" s="7"/>
      <c r="AB14324" s="7"/>
      <c r="AG14324" s="7"/>
    </row>
    <row r="14325" spans="1:33">
      <c r="A14325" s="7"/>
      <c r="B14325" s="7"/>
      <c r="C14325" s="7"/>
      <c r="D14325" s="7"/>
      <c r="E14325" s="7"/>
      <c r="F14325" s="7"/>
      <c r="G14325" s="7"/>
      <c r="H14325" s="7"/>
      <c r="J14325" s="7"/>
      <c r="K14325" s="7"/>
      <c r="L14325" s="7"/>
      <c r="Q14325" s="7"/>
      <c r="S14325" s="7"/>
      <c r="T14325" s="7"/>
      <c r="Y14325" s="7"/>
      <c r="AA14325" s="7"/>
      <c r="AB14325" s="7"/>
      <c r="AG14325" s="7"/>
    </row>
    <row r="14326" spans="1:33">
      <c r="A14326" s="7"/>
      <c r="B14326" s="7"/>
      <c r="C14326" s="7"/>
      <c r="D14326" s="7"/>
      <c r="E14326" s="7"/>
      <c r="F14326" s="7"/>
      <c r="G14326" s="7"/>
      <c r="H14326" s="7"/>
      <c r="J14326" s="7"/>
      <c r="K14326" s="7"/>
      <c r="L14326" s="7"/>
      <c r="Q14326" s="7"/>
      <c r="S14326" s="7"/>
      <c r="T14326" s="7"/>
      <c r="Y14326" s="7"/>
      <c r="AA14326" s="7"/>
      <c r="AB14326" s="7"/>
      <c r="AG14326" s="7"/>
    </row>
    <row r="14327" spans="1:33">
      <c r="A14327" s="7"/>
      <c r="B14327" s="7"/>
      <c r="C14327" s="7"/>
      <c r="D14327" s="7"/>
      <c r="E14327" s="7"/>
      <c r="F14327" s="7"/>
      <c r="G14327" s="7"/>
      <c r="H14327" s="7"/>
      <c r="J14327" s="7"/>
      <c r="K14327" s="7"/>
      <c r="L14327" s="7"/>
      <c r="Q14327" s="7"/>
      <c r="S14327" s="7"/>
      <c r="T14327" s="7"/>
      <c r="Y14327" s="7"/>
      <c r="AA14327" s="7"/>
      <c r="AB14327" s="7"/>
      <c r="AG14327" s="7"/>
    </row>
    <row r="14328" spans="1:33">
      <c r="A14328" s="7"/>
      <c r="B14328" s="7"/>
      <c r="C14328" s="7"/>
      <c r="D14328" s="7"/>
      <c r="E14328" s="7"/>
      <c r="F14328" s="7"/>
      <c r="G14328" s="7"/>
      <c r="H14328" s="7"/>
      <c r="J14328" s="7"/>
      <c r="K14328" s="7"/>
      <c r="L14328" s="7"/>
      <c r="Q14328" s="7"/>
      <c r="S14328" s="7"/>
      <c r="T14328" s="7"/>
      <c r="Y14328" s="7"/>
      <c r="AA14328" s="7"/>
      <c r="AB14328" s="7"/>
      <c r="AG14328" s="7"/>
    </row>
    <row r="14329" spans="1:33">
      <c r="A14329" s="7"/>
      <c r="B14329" s="7"/>
      <c r="C14329" s="7"/>
      <c r="D14329" s="7"/>
      <c r="E14329" s="7"/>
      <c r="F14329" s="7"/>
      <c r="G14329" s="7"/>
      <c r="H14329" s="7"/>
      <c r="J14329" s="7"/>
      <c r="K14329" s="7"/>
      <c r="L14329" s="7"/>
      <c r="Q14329" s="7"/>
      <c r="S14329" s="7"/>
      <c r="T14329" s="7"/>
      <c r="Y14329" s="7"/>
      <c r="AA14329" s="7"/>
      <c r="AB14329" s="7"/>
      <c r="AG14329" s="7"/>
    </row>
    <row r="14330" spans="1:33">
      <c r="A14330" s="7"/>
      <c r="B14330" s="7"/>
      <c r="C14330" s="7"/>
      <c r="D14330" s="7"/>
      <c r="E14330" s="7"/>
      <c r="F14330" s="7"/>
      <c r="G14330" s="7"/>
      <c r="H14330" s="7"/>
      <c r="J14330" s="7"/>
      <c r="K14330" s="7"/>
      <c r="L14330" s="7"/>
      <c r="Q14330" s="7"/>
      <c r="S14330" s="7"/>
      <c r="T14330" s="7"/>
      <c r="Y14330" s="7"/>
      <c r="AA14330" s="7"/>
      <c r="AB14330" s="7"/>
      <c r="AG14330" s="7"/>
    </row>
    <row r="14331" spans="1:33">
      <c r="A14331" s="7"/>
      <c r="B14331" s="7"/>
      <c r="C14331" s="7"/>
      <c r="D14331" s="7"/>
      <c r="E14331" s="7"/>
      <c r="F14331" s="7"/>
      <c r="G14331" s="7"/>
      <c r="H14331" s="7"/>
      <c r="J14331" s="7"/>
      <c r="K14331" s="7"/>
      <c r="L14331" s="7"/>
      <c r="Q14331" s="7"/>
      <c r="S14331" s="7"/>
      <c r="T14331" s="7"/>
      <c r="Y14331" s="7"/>
      <c r="AA14331" s="7"/>
      <c r="AB14331" s="7"/>
      <c r="AG14331" s="7"/>
    </row>
    <row r="14332" spans="1:33">
      <c r="A14332" s="7"/>
      <c r="B14332" s="7"/>
      <c r="C14332" s="7"/>
      <c r="D14332" s="7"/>
      <c r="E14332" s="7"/>
      <c r="F14332" s="7"/>
      <c r="G14332" s="7"/>
      <c r="H14332" s="7"/>
      <c r="J14332" s="7"/>
      <c r="K14332" s="7"/>
      <c r="L14332" s="7"/>
      <c r="Q14332" s="7"/>
      <c r="S14332" s="7"/>
      <c r="T14332" s="7"/>
      <c r="Y14332" s="7"/>
      <c r="AA14332" s="7"/>
      <c r="AB14332" s="7"/>
      <c r="AG14332" s="7"/>
    </row>
    <row r="14333" spans="1:33">
      <c r="A14333" s="7"/>
      <c r="B14333" s="7"/>
      <c r="C14333" s="7"/>
      <c r="D14333" s="7"/>
      <c r="E14333" s="7"/>
      <c r="F14333" s="7"/>
      <c r="G14333" s="7"/>
      <c r="H14333" s="7"/>
      <c r="J14333" s="7"/>
      <c r="K14333" s="7"/>
      <c r="L14333" s="7"/>
      <c r="Q14333" s="7"/>
      <c r="S14333" s="7"/>
      <c r="T14333" s="7"/>
      <c r="Y14333" s="7"/>
      <c r="AA14333" s="7"/>
      <c r="AB14333" s="7"/>
      <c r="AG14333" s="7"/>
    </row>
    <row r="14334" spans="1:33">
      <c r="A14334" s="7"/>
      <c r="B14334" s="7"/>
      <c r="C14334" s="7"/>
      <c r="D14334" s="7"/>
      <c r="E14334" s="7"/>
      <c r="F14334" s="7"/>
      <c r="G14334" s="7"/>
      <c r="H14334" s="7"/>
      <c r="J14334" s="7"/>
      <c r="K14334" s="7"/>
      <c r="L14334" s="7"/>
      <c r="Q14334" s="7"/>
      <c r="S14334" s="7"/>
      <c r="T14334" s="7"/>
      <c r="Y14334" s="7"/>
      <c r="AA14334" s="7"/>
      <c r="AB14334" s="7"/>
      <c r="AG14334" s="7"/>
    </row>
    <row r="14335" spans="1:33">
      <c r="A14335" s="7"/>
      <c r="B14335" s="7"/>
      <c r="C14335" s="7"/>
      <c r="D14335" s="7"/>
      <c r="E14335" s="7"/>
      <c r="F14335" s="7"/>
      <c r="G14335" s="7"/>
      <c r="H14335" s="7"/>
      <c r="J14335" s="7"/>
      <c r="K14335" s="7"/>
      <c r="L14335" s="7"/>
      <c r="Q14335" s="7"/>
      <c r="S14335" s="7"/>
      <c r="T14335" s="7"/>
      <c r="Y14335" s="7"/>
      <c r="AA14335" s="7"/>
      <c r="AB14335" s="7"/>
      <c r="AG14335" s="7"/>
    </row>
    <row r="14336" spans="1:33">
      <c r="A14336" s="7"/>
      <c r="B14336" s="7"/>
      <c r="C14336" s="7"/>
      <c r="D14336" s="7"/>
      <c r="E14336" s="7"/>
      <c r="F14336" s="7"/>
      <c r="G14336" s="7"/>
      <c r="H14336" s="7"/>
      <c r="J14336" s="7"/>
      <c r="K14336" s="7"/>
      <c r="L14336" s="7"/>
      <c r="Q14336" s="7"/>
      <c r="S14336" s="7"/>
      <c r="T14336" s="7"/>
      <c r="Y14336" s="7"/>
      <c r="AA14336" s="7"/>
      <c r="AB14336" s="7"/>
      <c r="AG14336" s="7"/>
    </row>
    <row r="14337" spans="1:33">
      <c r="A14337" s="7"/>
      <c r="B14337" s="7"/>
      <c r="C14337" s="7"/>
      <c r="D14337" s="7"/>
      <c r="E14337" s="7"/>
      <c r="F14337" s="7"/>
      <c r="G14337" s="7"/>
      <c r="H14337" s="7"/>
      <c r="J14337" s="7"/>
      <c r="K14337" s="7"/>
      <c r="L14337" s="7"/>
      <c r="Q14337" s="7"/>
      <c r="S14337" s="7"/>
      <c r="T14337" s="7"/>
      <c r="Y14337" s="7"/>
      <c r="AA14337" s="7"/>
      <c r="AB14337" s="7"/>
      <c r="AG14337" s="7"/>
    </row>
    <row r="14338" spans="1:33">
      <c r="A14338" s="7"/>
      <c r="B14338" s="7"/>
      <c r="C14338" s="7"/>
      <c r="D14338" s="7"/>
      <c r="E14338" s="7"/>
      <c r="F14338" s="7"/>
      <c r="G14338" s="7"/>
      <c r="H14338" s="7"/>
      <c r="J14338" s="7"/>
      <c r="K14338" s="7"/>
      <c r="L14338" s="7"/>
      <c r="Q14338" s="7"/>
      <c r="S14338" s="7"/>
      <c r="T14338" s="7"/>
      <c r="Y14338" s="7"/>
      <c r="AA14338" s="7"/>
      <c r="AB14338" s="7"/>
      <c r="AG14338" s="7"/>
    </row>
    <row r="14339" spans="1:33">
      <c r="A14339" s="7"/>
      <c r="B14339" s="7"/>
      <c r="C14339" s="7"/>
      <c r="D14339" s="7"/>
      <c r="E14339" s="7"/>
      <c r="F14339" s="7"/>
      <c r="G14339" s="7"/>
      <c r="H14339" s="7"/>
      <c r="J14339" s="7"/>
      <c r="K14339" s="7"/>
      <c r="L14339" s="7"/>
      <c r="Q14339" s="7"/>
      <c r="S14339" s="7"/>
      <c r="T14339" s="7"/>
      <c r="Y14339" s="7"/>
      <c r="AA14339" s="7"/>
      <c r="AB14339" s="7"/>
      <c r="AG14339" s="7"/>
    </row>
    <row r="14340" spans="1:33">
      <c r="A14340" s="7"/>
      <c r="B14340" s="7"/>
      <c r="C14340" s="7"/>
      <c r="D14340" s="7"/>
      <c r="E14340" s="7"/>
      <c r="F14340" s="7"/>
      <c r="G14340" s="7"/>
      <c r="H14340" s="7"/>
      <c r="J14340" s="7"/>
      <c r="K14340" s="7"/>
      <c r="L14340" s="7"/>
      <c r="Q14340" s="7"/>
      <c r="S14340" s="7"/>
      <c r="T14340" s="7"/>
      <c r="Y14340" s="7"/>
      <c r="AA14340" s="7"/>
      <c r="AB14340" s="7"/>
      <c r="AG14340" s="7"/>
    </row>
    <row r="14341" spans="1:33">
      <c r="A14341" s="7"/>
      <c r="B14341" s="7"/>
      <c r="C14341" s="7"/>
      <c r="D14341" s="7"/>
      <c r="E14341" s="7"/>
      <c r="F14341" s="7"/>
      <c r="G14341" s="7"/>
      <c r="H14341" s="7"/>
      <c r="J14341" s="7"/>
      <c r="K14341" s="7"/>
      <c r="L14341" s="7"/>
      <c r="Q14341" s="7"/>
      <c r="S14341" s="7"/>
      <c r="T14341" s="7"/>
      <c r="Y14341" s="7"/>
      <c r="AA14341" s="7"/>
      <c r="AB14341" s="7"/>
      <c r="AG14341" s="7"/>
    </row>
    <row r="14342" spans="1:33">
      <c r="A14342" s="7"/>
      <c r="B14342" s="7"/>
      <c r="C14342" s="7"/>
      <c r="D14342" s="7"/>
      <c r="E14342" s="7"/>
      <c r="F14342" s="7"/>
      <c r="G14342" s="7"/>
      <c r="H14342" s="7"/>
      <c r="J14342" s="7"/>
      <c r="K14342" s="7"/>
      <c r="L14342" s="7"/>
      <c r="Q14342" s="7"/>
      <c r="S14342" s="7"/>
      <c r="T14342" s="7"/>
      <c r="Y14342" s="7"/>
      <c r="AA14342" s="7"/>
      <c r="AB14342" s="7"/>
      <c r="AG14342" s="7"/>
    </row>
    <row r="14343" spans="1:33">
      <c r="A14343" s="7"/>
      <c r="B14343" s="7"/>
      <c r="C14343" s="7"/>
      <c r="D14343" s="7"/>
      <c r="E14343" s="7"/>
      <c r="F14343" s="7"/>
      <c r="G14343" s="7"/>
      <c r="H14343" s="7"/>
      <c r="J14343" s="7"/>
      <c r="K14343" s="7"/>
      <c r="L14343" s="7"/>
      <c r="Q14343" s="7"/>
      <c r="S14343" s="7"/>
      <c r="T14343" s="7"/>
      <c r="Y14343" s="7"/>
      <c r="AA14343" s="7"/>
      <c r="AB14343" s="7"/>
      <c r="AG14343" s="7"/>
    </row>
    <row r="14344" spans="1:33">
      <c r="A14344" s="7"/>
      <c r="B14344" s="7"/>
      <c r="C14344" s="7"/>
      <c r="D14344" s="7"/>
      <c r="E14344" s="7"/>
      <c r="F14344" s="7"/>
      <c r="G14344" s="7"/>
      <c r="H14344" s="7"/>
      <c r="J14344" s="7"/>
      <c r="K14344" s="7"/>
      <c r="L14344" s="7"/>
      <c r="Q14344" s="7"/>
      <c r="S14344" s="7"/>
      <c r="T14344" s="7"/>
      <c r="Y14344" s="7"/>
      <c r="AA14344" s="7"/>
      <c r="AB14344" s="7"/>
      <c r="AG14344" s="7"/>
    </row>
    <row r="14345" spans="1:33">
      <c r="A14345" s="7"/>
      <c r="B14345" s="7"/>
      <c r="C14345" s="7"/>
      <c r="D14345" s="7"/>
      <c r="E14345" s="7"/>
      <c r="F14345" s="7"/>
      <c r="G14345" s="7"/>
      <c r="H14345" s="7"/>
      <c r="J14345" s="7"/>
      <c r="K14345" s="7"/>
      <c r="L14345" s="7"/>
      <c r="Q14345" s="7"/>
      <c r="S14345" s="7"/>
      <c r="T14345" s="7"/>
      <c r="Y14345" s="7"/>
      <c r="AA14345" s="7"/>
      <c r="AB14345" s="7"/>
      <c r="AG14345" s="7"/>
    </row>
    <row r="14346" spans="1:33">
      <c r="A14346" s="7"/>
      <c r="B14346" s="7"/>
      <c r="C14346" s="7"/>
      <c r="D14346" s="7"/>
      <c r="E14346" s="7"/>
      <c r="F14346" s="7"/>
      <c r="G14346" s="7"/>
      <c r="H14346" s="7"/>
      <c r="J14346" s="7"/>
      <c r="K14346" s="7"/>
      <c r="L14346" s="7"/>
      <c r="Q14346" s="7"/>
      <c r="S14346" s="7"/>
      <c r="T14346" s="7"/>
      <c r="Y14346" s="7"/>
      <c r="AA14346" s="7"/>
      <c r="AB14346" s="7"/>
      <c r="AG14346" s="7"/>
    </row>
    <row r="14347" spans="1:33">
      <c r="A14347" s="7"/>
      <c r="B14347" s="7"/>
      <c r="C14347" s="7"/>
      <c r="D14347" s="7"/>
      <c r="E14347" s="7"/>
      <c r="F14347" s="7"/>
      <c r="G14347" s="7"/>
      <c r="H14347" s="7"/>
      <c r="J14347" s="7"/>
      <c r="K14347" s="7"/>
      <c r="L14347" s="7"/>
      <c r="Q14347" s="7"/>
      <c r="S14347" s="7"/>
      <c r="T14347" s="7"/>
      <c r="Y14347" s="7"/>
      <c r="AA14347" s="7"/>
      <c r="AB14347" s="7"/>
      <c r="AG14347" s="7"/>
    </row>
    <row r="14348" spans="1:33">
      <c r="A14348" s="7"/>
      <c r="B14348" s="7"/>
      <c r="C14348" s="7"/>
      <c r="D14348" s="7"/>
      <c r="E14348" s="7"/>
      <c r="F14348" s="7"/>
      <c r="G14348" s="7"/>
      <c r="H14348" s="7"/>
      <c r="J14348" s="7"/>
      <c r="K14348" s="7"/>
      <c r="L14348" s="7"/>
      <c r="Q14348" s="7"/>
      <c r="S14348" s="7"/>
      <c r="T14348" s="7"/>
      <c r="Y14348" s="7"/>
      <c r="AA14348" s="7"/>
      <c r="AB14348" s="7"/>
      <c r="AG14348" s="7"/>
    </row>
    <row r="14349" spans="1:33">
      <c r="A14349" s="7"/>
      <c r="B14349" s="7"/>
      <c r="C14349" s="7"/>
      <c r="D14349" s="7"/>
      <c r="E14349" s="7"/>
      <c r="F14349" s="7"/>
      <c r="G14349" s="7"/>
      <c r="H14349" s="7"/>
      <c r="J14349" s="7"/>
      <c r="K14349" s="7"/>
      <c r="L14349" s="7"/>
      <c r="Q14349" s="7"/>
      <c r="S14349" s="7"/>
      <c r="T14349" s="7"/>
      <c r="Y14349" s="7"/>
      <c r="AA14349" s="7"/>
      <c r="AB14349" s="7"/>
      <c r="AG14349" s="7"/>
    </row>
    <row r="14350" spans="1:33">
      <c r="A14350" s="7"/>
      <c r="B14350" s="7"/>
      <c r="C14350" s="7"/>
      <c r="D14350" s="7"/>
      <c r="E14350" s="7"/>
      <c r="F14350" s="7"/>
      <c r="G14350" s="7"/>
      <c r="H14350" s="7"/>
      <c r="J14350" s="7"/>
      <c r="K14350" s="7"/>
      <c r="L14350" s="7"/>
      <c r="Q14350" s="7"/>
      <c r="S14350" s="7"/>
      <c r="T14350" s="7"/>
      <c r="Y14350" s="7"/>
      <c r="AA14350" s="7"/>
      <c r="AB14350" s="7"/>
      <c r="AG14350" s="7"/>
    </row>
    <row r="14351" spans="1:33">
      <c r="A14351" s="7"/>
      <c r="B14351" s="7"/>
      <c r="C14351" s="7"/>
      <c r="D14351" s="7"/>
      <c r="E14351" s="7"/>
      <c r="F14351" s="7"/>
      <c r="G14351" s="7"/>
      <c r="H14351" s="7"/>
      <c r="J14351" s="7"/>
      <c r="K14351" s="7"/>
      <c r="L14351" s="7"/>
      <c r="Q14351" s="7"/>
      <c r="S14351" s="7"/>
      <c r="T14351" s="7"/>
      <c r="Y14351" s="7"/>
      <c r="AA14351" s="7"/>
      <c r="AB14351" s="7"/>
      <c r="AG14351" s="7"/>
    </row>
    <row r="14352" spans="1:33">
      <c r="A14352" s="7"/>
      <c r="B14352" s="7"/>
      <c r="C14352" s="7"/>
      <c r="D14352" s="7"/>
      <c r="E14352" s="7"/>
      <c r="F14352" s="7"/>
      <c r="G14352" s="7"/>
      <c r="H14352" s="7"/>
      <c r="J14352" s="7"/>
      <c r="K14352" s="7"/>
      <c r="L14352" s="7"/>
      <c r="Q14352" s="7"/>
      <c r="S14352" s="7"/>
      <c r="T14352" s="7"/>
      <c r="Y14352" s="7"/>
      <c r="AA14352" s="7"/>
      <c r="AB14352" s="7"/>
      <c r="AG14352" s="7"/>
    </row>
    <row r="14353" spans="1:33">
      <c r="A14353" s="7"/>
      <c r="B14353" s="7"/>
      <c r="C14353" s="7"/>
      <c r="D14353" s="7"/>
      <c r="E14353" s="7"/>
      <c r="F14353" s="7"/>
      <c r="G14353" s="7"/>
      <c r="H14353" s="7"/>
      <c r="J14353" s="7"/>
      <c r="K14353" s="7"/>
      <c r="L14353" s="7"/>
      <c r="Q14353" s="7"/>
      <c r="S14353" s="7"/>
      <c r="T14353" s="7"/>
      <c r="Y14353" s="7"/>
      <c r="AA14353" s="7"/>
      <c r="AB14353" s="7"/>
      <c r="AG14353" s="7"/>
    </row>
    <row r="14354" spans="1:33">
      <c r="A14354" s="7"/>
      <c r="B14354" s="7"/>
      <c r="C14354" s="7"/>
      <c r="D14354" s="7"/>
      <c r="E14354" s="7"/>
      <c r="F14354" s="7"/>
      <c r="G14354" s="7"/>
      <c r="H14354" s="7"/>
      <c r="J14354" s="7"/>
      <c r="K14354" s="7"/>
      <c r="L14354" s="7"/>
      <c r="Q14354" s="7"/>
      <c r="S14354" s="7"/>
      <c r="T14354" s="7"/>
      <c r="Y14354" s="7"/>
      <c r="AA14354" s="7"/>
      <c r="AB14354" s="7"/>
      <c r="AG14354" s="7"/>
    </row>
    <row r="14355" spans="1:33">
      <c r="A14355" s="7"/>
      <c r="B14355" s="7"/>
      <c r="C14355" s="7"/>
      <c r="D14355" s="7"/>
      <c r="E14355" s="7"/>
      <c r="F14355" s="7"/>
      <c r="G14355" s="7"/>
      <c r="H14355" s="7"/>
      <c r="J14355" s="7"/>
      <c r="K14355" s="7"/>
      <c r="L14355" s="7"/>
      <c r="Q14355" s="7"/>
      <c r="S14355" s="7"/>
      <c r="T14355" s="7"/>
      <c r="Y14355" s="7"/>
      <c r="AA14355" s="7"/>
      <c r="AB14355" s="7"/>
      <c r="AG14355" s="7"/>
    </row>
    <row r="14356" spans="1:33">
      <c r="A14356" s="7"/>
      <c r="B14356" s="7"/>
      <c r="C14356" s="7"/>
      <c r="D14356" s="7"/>
      <c r="E14356" s="7"/>
      <c r="F14356" s="7"/>
      <c r="G14356" s="7"/>
      <c r="H14356" s="7"/>
      <c r="J14356" s="7"/>
      <c r="K14356" s="7"/>
      <c r="L14356" s="7"/>
      <c r="Q14356" s="7"/>
      <c r="S14356" s="7"/>
      <c r="T14356" s="7"/>
      <c r="Y14356" s="7"/>
      <c r="AA14356" s="7"/>
      <c r="AB14356" s="7"/>
      <c r="AG14356" s="7"/>
    </row>
    <row r="14357" spans="1:33">
      <c r="A14357" s="7"/>
      <c r="B14357" s="7"/>
      <c r="C14357" s="7"/>
      <c r="D14357" s="7"/>
      <c r="E14357" s="7"/>
      <c r="F14357" s="7"/>
      <c r="G14357" s="7"/>
      <c r="H14357" s="7"/>
      <c r="J14357" s="7"/>
      <c r="K14357" s="7"/>
      <c r="L14357" s="7"/>
      <c r="Q14357" s="7"/>
      <c r="S14357" s="7"/>
      <c r="T14357" s="7"/>
      <c r="Y14357" s="7"/>
      <c r="AA14357" s="7"/>
      <c r="AB14357" s="7"/>
      <c r="AG14357" s="7"/>
    </row>
    <row r="14358" spans="1:33">
      <c r="A14358" s="7"/>
      <c r="B14358" s="7"/>
      <c r="C14358" s="7"/>
      <c r="D14358" s="7"/>
      <c r="E14358" s="7"/>
      <c r="F14358" s="7"/>
      <c r="G14358" s="7"/>
      <c r="H14358" s="7"/>
      <c r="J14358" s="7"/>
      <c r="K14358" s="7"/>
      <c r="L14358" s="7"/>
      <c r="Q14358" s="7"/>
      <c r="S14358" s="7"/>
      <c r="T14358" s="7"/>
      <c r="Y14358" s="7"/>
      <c r="AA14358" s="7"/>
      <c r="AB14358" s="7"/>
      <c r="AG14358" s="7"/>
    </row>
    <row r="14359" spans="1:33">
      <c r="A14359" s="7"/>
      <c r="B14359" s="7"/>
      <c r="C14359" s="7"/>
      <c r="D14359" s="7"/>
      <c r="E14359" s="7"/>
      <c r="F14359" s="7"/>
      <c r="G14359" s="7"/>
      <c r="H14359" s="7"/>
      <c r="J14359" s="7"/>
      <c r="K14359" s="7"/>
      <c r="L14359" s="7"/>
      <c r="Q14359" s="7"/>
      <c r="S14359" s="7"/>
      <c r="T14359" s="7"/>
      <c r="Y14359" s="7"/>
      <c r="AA14359" s="7"/>
      <c r="AB14359" s="7"/>
      <c r="AG14359" s="7"/>
    </row>
    <row r="14360" spans="1:33">
      <c r="A14360" s="7"/>
      <c r="B14360" s="7"/>
      <c r="C14360" s="7"/>
      <c r="D14360" s="7"/>
      <c r="E14360" s="7"/>
      <c r="F14360" s="7"/>
      <c r="G14360" s="7"/>
      <c r="H14360" s="7"/>
      <c r="J14360" s="7"/>
      <c r="K14360" s="7"/>
      <c r="L14360" s="7"/>
      <c r="Q14360" s="7"/>
      <c r="S14360" s="7"/>
      <c r="T14360" s="7"/>
      <c r="Y14360" s="7"/>
      <c r="AA14360" s="7"/>
      <c r="AB14360" s="7"/>
      <c r="AG14360" s="7"/>
    </row>
    <row r="14361" spans="1:33">
      <c r="A14361" s="7"/>
      <c r="B14361" s="7"/>
      <c r="C14361" s="7"/>
      <c r="D14361" s="7"/>
      <c r="E14361" s="7"/>
      <c r="F14361" s="7"/>
      <c r="G14361" s="7"/>
      <c r="H14361" s="7"/>
      <c r="J14361" s="7"/>
      <c r="K14361" s="7"/>
      <c r="L14361" s="7"/>
      <c r="Q14361" s="7"/>
      <c r="S14361" s="7"/>
      <c r="T14361" s="7"/>
      <c r="Y14361" s="7"/>
      <c r="AA14361" s="7"/>
      <c r="AB14361" s="7"/>
      <c r="AG14361" s="7"/>
    </row>
    <row r="14362" spans="1:33">
      <c r="A14362" s="7"/>
      <c r="B14362" s="7"/>
      <c r="C14362" s="7"/>
      <c r="D14362" s="7"/>
      <c r="E14362" s="7"/>
      <c r="F14362" s="7"/>
      <c r="G14362" s="7"/>
      <c r="H14362" s="7"/>
      <c r="J14362" s="7"/>
      <c r="K14362" s="7"/>
      <c r="L14362" s="7"/>
      <c r="Q14362" s="7"/>
      <c r="S14362" s="7"/>
      <c r="T14362" s="7"/>
      <c r="Y14362" s="7"/>
      <c r="AA14362" s="7"/>
      <c r="AB14362" s="7"/>
      <c r="AG14362" s="7"/>
    </row>
    <row r="14363" spans="1:33">
      <c r="A14363" s="7"/>
      <c r="B14363" s="7"/>
      <c r="C14363" s="7"/>
      <c r="D14363" s="7"/>
      <c r="E14363" s="7"/>
      <c r="F14363" s="7"/>
      <c r="G14363" s="7"/>
      <c r="H14363" s="7"/>
      <c r="J14363" s="7"/>
      <c r="K14363" s="7"/>
      <c r="L14363" s="7"/>
      <c r="Q14363" s="7"/>
      <c r="S14363" s="7"/>
      <c r="T14363" s="7"/>
      <c r="Y14363" s="7"/>
      <c r="AA14363" s="7"/>
      <c r="AB14363" s="7"/>
      <c r="AG14363" s="7"/>
    </row>
    <row r="14364" spans="1:33">
      <c r="A14364" s="7"/>
      <c r="B14364" s="7"/>
      <c r="C14364" s="7"/>
      <c r="D14364" s="7"/>
      <c r="E14364" s="7"/>
      <c r="F14364" s="7"/>
      <c r="G14364" s="7"/>
      <c r="H14364" s="7"/>
      <c r="J14364" s="7"/>
      <c r="K14364" s="7"/>
      <c r="L14364" s="7"/>
      <c r="Q14364" s="7"/>
      <c r="S14364" s="7"/>
      <c r="T14364" s="7"/>
      <c r="Y14364" s="7"/>
      <c r="AA14364" s="7"/>
      <c r="AB14364" s="7"/>
      <c r="AG14364" s="7"/>
    </row>
    <row r="14365" spans="1:33">
      <c r="A14365" s="7"/>
      <c r="B14365" s="7"/>
      <c r="C14365" s="7"/>
      <c r="D14365" s="7"/>
      <c r="E14365" s="7"/>
      <c r="F14365" s="7"/>
      <c r="G14365" s="7"/>
      <c r="H14365" s="7"/>
      <c r="J14365" s="7"/>
      <c r="K14365" s="7"/>
      <c r="L14365" s="7"/>
      <c r="Q14365" s="7"/>
      <c r="S14365" s="7"/>
      <c r="T14365" s="7"/>
      <c r="Y14365" s="7"/>
      <c r="AA14365" s="7"/>
      <c r="AB14365" s="7"/>
      <c r="AG14365" s="7"/>
    </row>
    <row r="14366" spans="1:33">
      <c r="A14366" s="7"/>
      <c r="B14366" s="7"/>
      <c r="C14366" s="7"/>
      <c r="D14366" s="7"/>
      <c r="E14366" s="7"/>
      <c r="F14366" s="7"/>
      <c r="G14366" s="7"/>
      <c r="H14366" s="7"/>
      <c r="J14366" s="7"/>
      <c r="K14366" s="7"/>
      <c r="L14366" s="7"/>
      <c r="Q14366" s="7"/>
      <c r="S14366" s="7"/>
      <c r="T14366" s="7"/>
      <c r="Y14366" s="7"/>
      <c r="AA14366" s="7"/>
      <c r="AB14366" s="7"/>
      <c r="AG14366" s="7"/>
    </row>
    <row r="14367" spans="1:33">
      <c r="A14367" s="7"/>
      <c r="B14367" s="7"/>
      <c r="C14367" s="7"/>
      <c r="D14367" s="7"/>
      <c r="E14367" s="7"/>
      <c r="F14367" s="7"/>
      <c r="G14367" s="7"/>
      <c r="H14367" s="7"/>
      <c r="J14367" s="7"/>
      <c r="K14367" s="7"/>
      <c r="L14367" s="7"/>
      <c r="Q14367" s="7"/>
      <c r="S14367" s="7"/>
      <c r="T14367" s="7"/>
      <c r="Y14367" s="7"/>
      <c r="AA14367" s="7"/>
      <c r="AB14367" s="7"/>
      <c r="AG14367" s="7"/>
    </row>
    <row r="14368" spans="1:33">
      <c r="A14368" s="7"/>
      <c r="B14368" s="7"/>
      <c r="C14368" s="7"/>
      <c r="D14368" s="7"/>
      <c r="E14368" s="7"/>
      <c r="F14368" s="7"/>
      <c r="G14368" s="7"/>
      <c r="H14368" s="7"/>
      <c r="J14368" s="7"/>
      <c r="K14368" s="7"/>
      <c r="L14368" s="7"/>
      <c r="Q14368" s="7"/>
      <c r="S14368" s="7"/>
      <c r="T14368" s="7"/>
      <c r="Y14368" s="7"/>
      <c r="AA14368" s="7"/>
      <c r="AB14368" s="7"/>
      <c r="AG14368" s="7"/>
    </row>
    <row r="14369" spans="1:33">
      <c r="A14369" s="7"/>
      <c r="B14369" s="7"/>
      <c r="C14369" s="7"/>
      <c r="D14369" s="7"/>
      <c r="E14369" s="7"/>
      <c r="F14369" s="7"/>
      <c r="G14369" s="7"/>
      <c r="H14369" s="7"/>
      <c r="J14369" s="7"/>
      <c r="K14369" s="7"/>
      <c r="L14369" s="7"/>
      <c r="Q14369" s="7"/>
      <c r="S14369" s="7"/>
      <c r="T14369" s="7"/>
      <c r="Y14369" s="7"/>
      <c r="AA14369" s="7"/>
      <c r="AB14369" s="7"/>
      <c r="AG14369" s="7"/>
    </row>
    <row r="14370" spans="1:33">
      <c r="A14370" s="7"/>
      <c r="B14370" s="7"/>
      <c r="C14370" s="7"/>
      <c r="D14370" s="7"/>
      <c r="E14370" s="7"/>
      <c r="F14370" s="7"/>
      <c r="G14370" s="7"/>
      <c r="H14370" s="7"/>
      <c r="J14370" s="7"/>
      <c r="K14370" s="7"/>
      <c r="L14370" s="7"/>
      <c r="Q14370" s="7"/>
      <c r="S14370" s="7"/>
      <c r="T14370" s="7"/>
      <c r="Y14370" s="7"/>
      <c r="AA14370" s="7"/>
      <c r="AB14370" s="7"/>
      <c r="AG14370" s="7"/>
    </row>
    <row r="14371" spans="1:33">
      <c r="A14371" s="7"/>
      <c r="B14371" s="7"/>
      <c r="C14371" s="7"/>
      <c r="D14371" s="7"/>
      <c r="E14371" s="7"/>
      <c r="F14371" s="7"/>
      <c r="G14371" s="7"/>
      <c r="H14371" s="7"/>
      <c r="J14371" s="7"/>
      <c r="K14371" s="7"/>
      <c r="L14371" s="7"/>
      <c r="Q14371" s="7"/>
      <c r="S14371" s="7"/>
      <c r="T14371" s="7"/>
      <c r="Y14371" s="7"/>
      <c r="AA14371" s="7"/>
      <c r="AB14371" s="7"/>
      <c r="AG14371" s="7"/>
    </row>
    <row r="14372" spans="1:33">
      <c r="A14372" s="7"/>
      <c r="B14372" s="7"/>
      <c r="C14372" s="7"/>
      <c r="D14372" s="7"/>
      <c r="E14372" s="7"/>
      <c r="F14372" s="7"/>
      <c r="G14372" s="7"/>
      <c r="H14372" s="7"/>
      <c r="J14372" s="7"/>
      <c r="K14372" s="7"/>
      <c r="L14372" s="7"/>
      <c r="Q14372" s="7"/>
      <c r="S14372" s="7"/>
      <c r="T14372" s="7"/>
      <c r="Y14372" s="7"/>
      <c r="AA14372" s="7"/>
      <c r="AB14372" s="7"/>
      <c r="AG14372" s="7"/>
    </row>
    <row r="14373" spans="1:33">
      <c r="A14373" s="7"/>
      <c r="B14373" s="7"/>
      <c r="C14373" s="7"/>
      <c r="D14373" s="7"/>
      <c r="E14373" s="7"/>
      <c r="F14373" s="7"/>
      <c r="G14373" s="7"/>
      <c r="H14373" s="7"/>
      <c r="J14373" s="7"/>
      <c r="K14373" s="7"/>
      <c r="L14373" s="7"/>
      <c r="Q14373" s="7"/>
      <c r="S14373" s="7"/>
      <c r="T14373" s="7"/>
      <c r="Y14373" s="7"/>
      <c r="AA14373" s="7"/>
      <c r="AB14373" s="7"/>
      <c r="AG14373" s="7"/>
    </row>
    <row r="14374" spans="1:33">
      <c r="A14374" s="7"/>
      <c r="B14374" s="7"/>
      <c r="C14374" s="7"/>
      <c r="D14374" s="7"/>
      <c r="E14374" s="7"/>
      <c r="F14374" s="7"/>
      <c r="G14374" s="7"/>
      <c r="H14374" s="7"/>
      <c r="J14374" s="7"/>
      <c r="K14374" s="7"/>
      <c r="L14374" s="7"/>
      <c r="Q14374" s="7"/>
      <c r="S14374" s="7"/>
      <c r="T14374" s="7"/>
      <c r="Y14374" s="7"/>
      <c r="AA14374" s="7"/>
      <c r="AB14374" s="7"/>
      <c r="AG14374" s="7"/>
    </row>
    <row r="14375" spans="1:33">
      <c r="A14375" s="7"/>
      <c r="B14375" s="7"/>
      <c r="C14375" s="7"/>
      <c r="D14375" s="7"/>
      <c r="E14375" s="7"/>
      <c r="F14375" s="7"/>
      <c r="G14375" s="7"/>
      <c r="H14375" s="7"/>
      <c r="J14375" s="7"/>
      <c r="K14375" s="7"/>
      <c r="L14375" s="7"/>
      <c r="Q14375" s="7"/>
      <c r="S14375" s="7"/>
      <c r="T14375" s="7"/>
      <c r="Y14375" s="7"/>
      <c r="AA14375" s="7"/>
      <c r="AB14375" s="7"/>
      <c r="AG14375" s="7"/>
    </row>
    <row r="14376" spans="1:33">
      <c r="A14376" s="7"/>
      <c r="B14376" s="7"/>
      <c r="C14376" s="7"/>
      <c r="D14376" s="7"/>
      <c r="E14376" s="7"/>
      <c r="F14376" s="7"/>
      <c r="G14376" s="7"/>
      <c r="H14376" s="7"/>
      <c r="J14376" s="7"/>
      <c r="K14376" s="7"/>
      <c r="L14376" s="7"/>
      <c r="Q14376" s="7"/>
      <c r="S14376" s="7"/>
      <c r="T14376" s="7"/>
      <c r="Y14376" s="7"/>
      <c r="AA14376" s="7"/>
      <c r="AB14376" s="7"/>
      <c r="AG14376" s="7"/>
    </row>
    <row r="14377" spans="1:33">
      <c r="A14377" s="7"/>
      <c r="B14377" s="7"/>
      <c r="C14377" s="7"/>
      <c r="D14377" s="7"/>
      <c r="E14377" s="7"/>
      <c r="F14377" s="7"/>
      <c r="G14377" s="7"/>
      <c r="H14377" s="7"/>
      <c r="J14377" s="7"/>
      <c r="K14377" s="7"/>
      <c r="L14377" s="7"/>
      <c r="Q14377" s="7"/>
      <c r="S14377" s="7"/>
      <c r="T14377" s="7"/>
      <c r="Y14377" s="7"/>
      <c r="AA14377" s="7"/>
      <c r="AB14377" s="7"/>
      <c r="AG14377" s="7"/>
    </row>
    <row r="14378" spans="1:33">
      <c r="A14378" s="7"/>
      <c r="B14378" s="7"/>
      <c r="C14378" s="7"/>
      <c r="D14378" s="7"/>
      <c r="E14378" s="7"/>
      <c r="F14378" s="7"/>
      <c r="G14378" s="7"/>
      <c r="H14378" s="7"/>
      <c r="J14378" s="7"/>
      <c r="K14378" s="7"/>
      <c r="L14378" s="7"/>
      <c r="Q14378" s="7"/>
      <c r="S14378" s="7"/>
      <c r="T14378" s="7"/>
      <c r="Y14378" s="7"/>
      <c r="AA14378" s="7"/>
      <c r="AB14378" s="7"/>
      <c r="AG14378" s="7"/>
    </row>
    <row r="14379" spans="1:33">
      <c r="A14379" s="7"/>
      <c r="B14379" s="7"/>
      <c r="C14379" s="7"/>
      <c r="D14379" s="7"/>
      <c r="E14379" s="7"/>
      <c r="F14379" s="7"/>
      <c r="G14379" s="7"/>
      <c r="H14379" s="7"/>
      <c r="J14379" s="7"/>
      <c r="K14379" s="7"/>
      <c r="L14379" s="7"/>
      <c r="Q14379" s="7"/>
      <c r="S14379" s="7"/>
      <c r="T14379" s="7"/>
      <c r="Y14379" s="7"/>
      <c r="AA14379" s="7"/>
      <c r="AB14379" s="7"/>
      <c r="AG14379" s="7"/>
    </row>
    <row r="14380" spans="1:33">
      <c r="A14380" s="7"/>
      <c r="B14380" s="7"/>
      <c r="C14380" s="7"/>
      <c r="D14380" s="7"/>
      <c r="E14380" s="7"/>
      <c r="F14380" s="7"/>
      <c r="G14380" s="7"/>
      <c r="H14380" s="7"/>
      <c r="J14380" s="7"/>
      <c r="K14380" s="7"/>
      <c r="L14380" s="7"/>
      <c r="Q14380" s="7"/>
      <c r="S14380" s="7"/>
      <c r="T14380" s="7"/>
      <c r="Y14380" s="7"/>
      <c r="AA14380" s="7"/>
      <c r="AB14380" s="7"/>
      <c r="AG14380" s="7"/>
    </row>
    <row r="14381" spans="1:33">
      <c r="A14381" s="7"/>
      <c r="B14381" s="7"/>
      <c r="C14381" s="7"/>
      <c r="D14381" s="7"/>
      <c r="E14381" s="7"/>
      <c r="F14381" s="7"/>
      <c r="G14381" s="7"/>
      <c r="H14381" s="7"/>
      <c r="J14381" s="7"/>
      <c r="K14381" s="7"/>
      <c r="L14381" s="7"/>
      <c r="Q14381" s="7"/>
      <c r="S14381" s="7"/>
      <c r="T14381" s="7"/>
      <c r="Y14381" s="7"/>
      <c r="AA14381" s="7"/>
      <c r="AB14381" s="7"/>
      <c r="AG14381" s="7"/>
    </row>
    <row r="14382" spans="1:33">
      <c r="A14382" s="7"/>
      <c r="B14382" s="7"/>
      <c r="C14382" s="7"/>
      <c r="D14382" s="7"/>
      <c r="E14382" s="7"/>
      <c r="F14382" s="7"/>
      <c r="G14382" s="7"/>
      <c r="H14382" s="7"/>
      <c r="J14382" s="7"/>
      <c r="K14382" s="7"/>
      <c r="L14382" s="7"/>
      <c r="Q14382" s="7"/>
      <c r="S14382" s="7"/>
      <c r="T14382" s="7"/>
      <c r="Y14382" s="7"/>
      <c r="AA14382" s="7"/>
      <c r="AB14382" s="7"/>
      <c r="AG14382" s="7"/>
    </row>
    <row r="14383" spans="1:33">
      <c r="A14383" s="7"/>
      <c r="B14383" s="7"/>
      <c r="C14383" s="7"/>
      <c r="D14383" s="7"/>
      <c r="E14383" s="7"/>
      <c r="F14383" s="7"/>
      <c r="G14383" s="7"/>
      <c r="H14383" s="7"/>
      <c r="J14383" s="7"/>
      <c r="K14383" s="7"/>
      <c r="L14383" s="7"/>
      <c r="Q14383" s="7"/>
      <c r="S14383" s="7"/>
      <c r="T14383" s="7"/>
      <c r="Y14383" s="7"/>
      <c r="AA14383" s="7"/>
      <c r="AB14383" s="7"/>
      <c r="AG14383" s="7"/>
    </row>
    <row r="14384" spans="1:33">
      <c r="A14384" s="7"/>
      <c r="B14384" s="7"/>
      <c r="C14384" s="7"/>
      <c r="D14384" s="7"/>
      <c r="E14384" s="7"/>
      <c r="F14384" s="7"/>
      <c r="G14384" s="7"/>
      <c r="H14384" s="7"/>
      <c r="J14384" s="7"/>
      <c r="K14384" s="7"/>
      <c r="L14384" s="7"/>
      <c r="Q14384" s="7"/>
      <c r="S14384" s="7"/>
      <c r="T14384" s="7"/>
      <c r="Y14384" s="7"/>
      <c r="AA14384" s="7"/>
      <c r="AB14384" s="7"/>
      <c r="AG14384" s="7"/>
    </row>
    <row r="14385" spans="1:33">
      <c r="A14385" s="7"/>
      <c r="B14385" s="7"/>
      <c r="C14385" s="7"/>
      <c r="D14385" s="7"/>
      <c r="E14385" s="7"/>
      <c r="F14385" s="7"/>
      <c r="G14385" s="7"/>
      <c r="H14385" s="7"/>
      <c r="J14385" s="7"/>
      <c r="K14385" s="7"/>
      <c r="L14385" s="7"/>
      <c r="Q14385" s="7"/>
      <c r="S14385" s="7"/>
      <c r="T14385" s="7"/>
      <c r="Y14385" s="7"/>
      <c r="AA14385" s="7"/>
      <c r="AB14385" s="7"/>
      <c r="AG14385" s="7"/>
    </row>
    <row r="14386" spans="1:33">
      <c r="A14386" s="7"/>
      <c r="B14386" s="7"/>
      <c r="C14386" s="7"/>
      <c r="D14386" s="7"/>
      <c r="E14386" s="7"/>
      <c r="F14386" s="7"/>
      <c r="G14386" s="7"/>
      <c r="H14386" s="7"/>
      <c r="J14386" s="7"/>
      <c r="K14386" s="7"/>
      <c r="L14386" s="7"/>
      <c r="Q14386" s="7"/>
      <c r="S14386" s="7"/>
      <c r="T14386" s="7"/>
      <c r="Y14386" s="7"/>
      <c r="AA14386" s="7"/>
      <c r="AB14386" s="7"/>
      <c r="AG14386" s="7"/>
    </row>
    <row r="14387" spans="1:33">
      <c r="A14387" s="7"/>
      <c r="B14387" s="7"/>
      <c r="C14387" s="7"/>
      <c r="D14387" s="7"/>
      <c r="E14387" s="7"/>
      <c r="F14387" s="7"/>
      <c r="G14387" s="7"/>
      <c r="H14387" s="7"/>
      <c r="J14387" s="7"/>
      <c r="K14387" s="7"/>
      <c r="L14387" s="7"/>
      <c r="Q14387" s="7"/>
      <c r="S14387" s="7"/>
      <c r="T14387" s="7"/>
      <c r="Y14387" s="7"/>
      <c r="AA14387" s="7"/>
      <c r="AB14387" s="7"/>
      <c r="AG14387" s="7"/>
    </row>
    <row r="14388" spans="1:33">
      <c r="A14388" s="7"/>
      <c r="B14388" s="7"/>
      <c r="C14388" s="7"/>
      <c r="D14388" s="7"/>
      <c r="E14388" s="7"/>
      <c r="F14388" s="7"/>
      <c r="G14388" s="7"/>
      <c r="H14388" s="7"/>
      <c r="J14388" s="7"/>
      <c r="K14388" s="7"/>
      <c r="L14388" s="7"/>
      <c r="Q14388" s="7"/>
      <c r="S14388" s="7"/>
      <c r="T14388" s="7"/>
      <c r="Y14388" s="7"/>
      <c r="AA14388" s="7"/>
      <c r="AB14388" s="7"/>
      <c r="AG14388" s="7"/>
    </row>
    <row r="14389" spans="1:33">
      <c r="A14389" s="7"/>
      <c r="B14389" s="7"/>
      <c r="C14389" s="7"/>
      <c r="D14389" s="7"/>
      <c r="E14389" s="7"/>
      <c r="F14389" s="7"/>
      <c r="G14389" s="7"/>
      <c r="H14389" s="7"/>
      <c r="J14389" s="7"/>
      <c r="K14389" s="7"/>
      <c r="L14389" s="7"/>
      <c r="Q14389" s="7"/>
      <c r="S14389" s="7"/>
      <c r="T14389" s="7"/>
      <c r="Y14389" s="7"/>
      <c r="AA14389" s="7"/>
      <c r="AB14389" s="7"/>
      <c r="AG14389" s="7"/>
    </row>
    <row r="14390" spans="1:33">
      <c r="A14390" s="7"/>
      <c r="B14390" s="7"/>
      <c r="C14390" s="7"/>
      <c r="D14390" s="7"/>
      <c r="E14390" s="7"/>
      <c r="F14390" s="7"/>
      <c r="G14390" s="7"/>
      <c r="H14390" s="7"/>
      <c r="J14390" s="7"/>
      <c r="K14390" s="7"/>
      <c r="L14390" s="7"/>
      <c r="Q14390" s="7"/>
      <c r="S14390" s="7"/>
      <c r="T14390" s="7"/>
      <c r="Y14390" s="7"/>
      <c r="AA14390" s="7"/>
      <c r="AB14390" s="7"/>
      <c r="AG14390" s="7"/>
    </row>
    <row r="14391" spans="1:33">
      <c r="A14391" s="7"/>
      <c r="B14391" s="7"/>
      <c r="C14391" s="7"/>
      <c r="D14391" s="7"/>
      <c r="E14391" s="7"/>
      <c r="F14391" s="7"/>
      <c r="G14391" s="7"/>
      <c r="H14391" s="7"/>
      <c r="J14391" s="7"/>
      <c r="K14391" s="7"/>
      <c r="L14391" s="7"/>
      <c r="Q14391" s="7"/>
      <c r="S14391" s="7"/>
      <c r="T14391" s="7"/>
      <c r="Y14391" s="7"/>
      <c r="AA14391" s="7"/>
      <c r="AB14391" s="7"/>
      <c r="AG14391" s="7"/>
    </row>
    <row r="14392" spans="1:33">
      <c r="A14392" s="7"/>
      <c r="B14392" s="7"/>
      <c r="C14392" s="7"/>
      <c r="D14392" s="7"/>
      <c r="E14392" s="7"/>
      <c r="F14392" s="7"/>
      <c r="G14392" s="7"/>
      <c r="H14392" s="7"/>
      <c r="J14392" s="7"/>
      <c r="K14392" s="7"/>
      <c r="L14392" s="7"/>
      <c r="Q14392" s="7"/>
      <c r="S14392" s="7"/>
      <c r="T14392" s="7"/>
      <c r="Y14392" s="7"/>
      <c r="AA14392" s="7"/>
      <c r="AB14392" s="7"/>
      <c r="AG14392" s="7"/>
    </row>
    <row r="14393" spans="1:33">
      <c r="A14393" s="7"/>
      <c r="B14393" s="7"/>
      <c r="C14393" s="7"/>
      <c r="D14393" s="7"/>
      <c r="E14393" s="7"/>
      <c r="F14393" s="7"/>
      <c r="G14393" s="7"/>
      <c r="H14393" s="7"/>
      <c r="J14393" s="7"/>
      <c r="K14393" s="7"/>
      <c r="L14393" s="7"/>
      <c r="Q14393" s="7"/>
      <c r="S14393" s="7"/>
      <c r="T14393" s="7"/>
      <c r="Y14393" s="7"/>
      <c r="AA14393" s="7"/>
      <c r="AB14393" s="7"/>
      <c r="AG14393" s="7"/>
    </row>
    <row r="14394" spans="1:33">
      <c r="A14394" s="7"/>
      <c r="B14394" s="7"/>
      <c r="C14394" s="7"/>
      <c r="D14394" s="7"/>
      <c r="E14394" s="7"/>
      <c r="F14394" s="7"/>
      <c r="G14394" s="7"/>
      <c r="H14394" s="7"/>
      <c r="J14394" s="7"/>
      <c r="K14394" s="7"/>
      <c r="L14394" s="7"/>
      <c r="Q14394" s="7"/>
      <c r="S14394" s="7"/>
      <c r="T14394" s="7"/>
      <c r="Y14394" s="7"/>
      <c r="AA14394" s="7"/>
      <c r="AB14394" s="7"/>
      <c r="AG14394" s="7"/>
    </row>
    <row r="14395" spans="1:33">
      <c r="A14395" s="7"/>
      <c r="B14395" s="7"/>
      <c r="C14395" s="7"/>
      <c r="D14395" s="7"/>
      <c r="E14395" s="7"/>
      <c r="F14395" s="7"/>
      <c r="G14395" s="7"/>
      <c r="H14395" s="7"/>
      <c r="J14395" s="7"/>
      <c r="K14395" s="7"/>
      <c r="L14395" s="7"/>
      <c r="Q14395" s="7"/>
      <c r="S14395" s="7"/>
      <c r="T14395" s="7"/>
      <c r="Y14395" s="7"/>
      <c r="AA14395" s="7"/>
      <c r="AB14395" s="7"/>
      <c r="AG14395" s="7"/>
    </row>
    <row r="14396" spans="1:33">
      <c r="A14396" s="7"/>
      <c r="B14396" s="7"/>
      <c r="C14396" s="7"/>
      <c r="D14396" s="7"/>
      <c r="E14396" s="7"/>
      <c r="F14396" s="7"/>
      <c r="G14396" s="7"/>
      <c r="H14396" s="7"/>
      <c r="J14396" s="7"/>
      <c r="K14396" s="7"/>
      <c r="L14396" s="7"/>
      <c r="Q14396" s="7"/>
      <c r="S14396" s="7"/>
      <c r="T14396" s="7"/>
      <c r="Y14396" s="7"/>
      <c r="AA14396" s="7"/>
      <c r="AB14396" s="7"/>
      <c r="AG14396" s="7"/>
    </row>
    <row r="14397" spans="1:33">
      <c r="A14397" s="7"/>
      <c r="B14397" s="7"/>
      <c r="C14397" s="7"/>
      <c r="D14397" s="7"/>
      <c r="E14397" s="7"/>
      <c r="F14397" s="7"/>
      <c r="G14397" s="7"/>
      <c r="H14397" s="7"/>
      <c r="J14397" s="7"/>
      <c r="K14397" s="7"/>
      <c r="L14397" s="7"/>
      <c r="Q14397" s="7"/>
      <c r="S14397" s="7"/>
      <c r="T14397" s="7"/>
      <c r="Y14397" s="7"/>
      <c r="AA14397" s="7"/>
      <c r="AB14397" s="7"/>
      <c r="AG14397" s="7"/>
    </row>
    <row r="14398" spans="1:33">
      <c r="A14398" s="7"/>
      <c r="B14398" s="7"/>
      <c r="C14398" s="7"/>
      <c r="D14398" s="7"/>
      <c r="E14398" s="7"/>
      <c r="F14398" s="7"/>
      <c r="G14398" s="7"/>
      <c r="H14398" s="7"/>
      <c r="J14398" s="7"/>
      <c r="K14398" s="7"/>
      <c r="L14398" s="7"/>
      <c r="Q14398" s="7"/>
      <c r="S14398" s="7"/>
      <c r="T14398" s="7"/>
      <c r="Y14398" s="7"/>
      <c r="AA14398" s="7"/>
      <c r="AB14398" s="7"/>
      <c r="AG14398" s="7"/>
    </row>
    <row r="14399" spans="1:33">
      <c r="A14399" s="7"/>
      <c r="B14399" s="7"/>
      <c r="C14399" s="7"/>
      <c r="D14399" s="7"/>
      <c r="E14399" s="7"/>
      <c r="F14399" s="7"/>
      <c r="G14399" s="7"/>
      <c r="H14399" s="7"/>
      <c r="J14399" s="7"/>
      <c r="K14399" s="7"/>
      <c r="L14399" s="7"/>
      <c r="Q14399" s="7"/>
      <c r="S14399" s="7"/>
      <c r="T14399" s="7"/>
      <c r="Y14399" s="7"/>
      <c r="AA14399" s="7"/>
      <c r="AB14399" s="7"/>
      <c r="AG14399" s="7"/>
    </row>
    <row r="14400" spans="1:33">
      <c r="A14400" s="7"/>
      <c r="B14400" s="7"/>
      <c r="C14400" s="7"/>
      <c r="D14400" s="7"/>
      <c r="E14400" s="7"/>
      <c r="F14400" s="7"/>
      <c r="G14400" s="7"/>
      <c r="H14400" s="7"/>
      <c r="J14400" s="7"/>
      <c r="K14400" s="7"/>
      <c r="L14400" s="7"/>
      <c r="Q14400" s="7"/>
      <c r="S14400" s="7"/>
      <c r="T14400" s="7"/>
      <c r="Y14400" s="7"/>
      <c r="AA14400" s="7"/>
      <c r="AB14400" s="7"/>
      <c r="AG14400" s="7"/>
    </row>
    <row r="14401" spans="1:33">
      <c r="A14401" s="7"/>
      <c r="B14401" s="7"/>
      <c r="C14401" s="7"/>
      <c r="D14401" s="7"/>
      <c r="E14401" s="7"/>
      <c r="F14401" s="7"/>
      <c r="G14401" s="7"/>
      <c r="H14401" s="7"/>
      <c r="J14401" s="7"/>
      <c r="K14401" s="7"/>
      <c r="L14401" s="7"/>
      <c r="Q14401" s="7"/>
      <c r="S14401" s="7"/>
      <c r="T14401" s="7"/>
      <c r="Y14401" s="7"/>
      <c r="AA14401" s="7"/>
      <c r="AB14401" s="7"/>
      <c r="AG14401" s="7"/>
    </row>
    <row r="14402" spans="1:33">
      <c r="A14402" s="7"/>
      <c r="B14402" s="7"/>
      <c r="C14402" s="7"/>
      <c r="D14402" s="7"/>
      <c r="E14402" s="7"/>
      <c r="F14402" s="7"/>
      <c r="G14402" s="7"/>
      <c r="H14402" s="7"/>
      <c r="J14402" s="7"/>
      <c r="K14402" s="7"/>
      <c r="L14402" s="7"/>
      <c r="Q14402" s="7"/>
      <c r="S14402" s="7"/>
      <c r="T14402" s="7"/>
      <c r="Y14402" s="7"/>
      <c r="AA14402" s="7"/>
      <c r="AB14402" s="7"/>
      <c r="AG14402" s="7"/>
    </row>
    <row r="14403" spans="1:33">
      <c r="A14403" s="7"/>
      <c r="B14403" s="7"/>
      <c r="C14403" s="7"/>
      <c r="D14403" s="7"/>
      <c r="E14403" s="7"/>
      <c r="F14403" s="7"/>
      <c r="G14403" s="7"/>
      <c r="H14403" s="7"/>
      <c r="J14403" s="7"/>
      <c r="K14403" s="7"/>
      <c r="L14403" s="7"/>
      <c r="Q14403" s="7"/>
      <c r="S14403" s="7"/>
      <c r="T14403" s="7"/>
      <c r="Y14403" s="7"/>
      <c r="AA14403" s="7"/>
      <c r="AB14403" s="7"/>
      <c r="AG14403" s="7"/>
    </row>
    <row r="14404" spans="1:33">
      <c r="A14404" s="7"/>
      <c r="B14404" s="7"/>
      <c r="C14404" s="7"/>
      <c r="D14404" s="7"/>
      <c r="E14404" s="7"/>
      <c r="F14404" s="7"/>
      <c r="G14404" s="7"/>
      <c r="H14404" s="7"/>
      <c r="J14404" s="7"/>
      <c r="K14404" s="7"/>
      <c r="L14404" s="7"/>
      <c r="Q14404" s="7"/>
      <c r="S14404" s="7"/>
      <c r="T14404" s="7"/>
      <c r="Y14404" s="7"/>
      <c r="AA14404" s="7"/>
      <c r="AB14404" s="7"/>
      <c r="AG14404" s="7"/>
    </row>
    <row r="14405" spans="1:33">
      <c r="A14405" s="7"/>
      <c r="B14405" s="7"/>
      <c r="C14405" s="7"/>
      <c r="D14405" s="7"/>
      <c r="E14405" s="7"/>
      <c r="F14405" s="7"/>
      <c r="G14405" s="7"/>
      <c r="H14405" s="7"/>
      <c r="J14405" s="7"/>
      <c r="K14405" s="7"/>
      <c r="L14405" s="7"/>
      <c r="Q14405" s="7"/>
      <c r="S14405" s="7"/>
      <c r="T14405" s="7"/>
      <c r="Y14405" s="7"/>
      <c r="AA14405" s="7"/>
      <c r="AB14405" s="7"/>
      <c r="AG14405" s="7"/>
    </row>
    <row r="14406" spans="1:33">
      <c r="A14406" s="7"/>
      <c r="B14406" s="7"/>
      <c r="C14406" s="7"/>
      <c r="D14406" s="7"/>
      <c r="E14406" s="7"/>
      <c r="F14406" s="7"/>
      <c r="G14406" s="7"/>
      <c r="H14406" s="7"/>
      <c r="J14406" s="7"/>
      <c r="K14406" s="7"/>
      <c r="L14406" s="7"/>
      <c r="Q14406" s="7"/>
      <c r="S14406" s="7"/>
      <c r="T14406" s="7"/>
      <c r="Y14406" s="7"/>
      <c r="AA14406" s="7"/>
      <c r="AB14406" s="7"/>
      <c r="AG14406" s="7"/>
    </row>
    <row r="14407" spans="1:33">
      <c r="A14407" s="7"/>
      <c r="B14407" s="7"/>
      <c r="C14407" s="7"/>
      <c r="D14407" s="7"/>
      <c r="E14407" s="7"/>
      <c r="F14407" s="7"/>
      <c r="G14407" s="7"/>
      <c r="H14407" s="7"/>
      <c r="J14407" s="7"/>
      <c r="K14407" s="7"/>
      <c r="L14407" s="7"/>
      <c r="Q14407" s="7"/>
      <c r="S14407" s="7"/>
      <c r="T14407" s="7"/>
      <c r="Y14407" s="7"/>
      <c r="AA14407" s="7"/>
      <c r="AB14407" s="7"/>
      <c r="AG14407" s="7"/>
    </row>
    <row r="14408" spans="1:33">
      <c r="A14408" s="7"/>
      <c r="B14408" s="7"/>
      <c r="C14408" s="7"/>
      <c r="D14408" s="7"/>
      <c r="E14408" s="7"/>
      <c r="F14408" s="7"/>
      <c r="G14408" s="7"/>
      <c r="H14408" s="7"/>
      <c r="J14408" s="7"/>
      <c r="K14408" s="7"/>
      <c r="L14408" s="7"/>
      <c r="Q14408" s="7"/>
      <c r="S14408" s="7"/>
      <c r="T14408" s="7"/>
      <c r="Y14408" s="7"/>
      <c r="AA14408" s="7"/>
      <c r="AB14408" s="7"/>
      <c r="AG14408" s="7"/>
    </row>
    <row r="14409" spans="1:33">
      <c r="A14409" s="7"/>
      <c r="B14409" s="7"/>
      <c r="C14409" s="7"/>
      <c r="D14409" s="7"/>
      <c r="E14409" s="7"/>
      <c r="F14409" s="7"/>
      <c r="G14409" s="7"/>
      <c r="H14409" s="7"/>
      <c r="J14409" s="7"/>
      <c r="K14409" s="7"/>
      <c r="L14409" s="7"/>
      <c r="Q14409" s="7"/>
      <c r="S14409" s="7"/>
      <c r="T14409" s="7"/>
      <c r="Y14409" s="7"/>
      <c r="AA14409" s="7"/>
      <c r="AB14409" s="7"/>
      <c r="AG14409" s="7"/>
    </row>
    <row r="14410" spans="1:33">
      <c r="A14410" s="7"/>
      <c r="B14410" s="7"/>
      <c r="C14410" s="7"/>
      <c r="D14410" s="7"/>
      <c r="E14410" s="7"/>
      <c r="F14410" s="7"/>
      <c r="G14410" s="7"/>
      <c r="H14410" s="7"/>
      <c r="J14410" s="7"/>
      <c r="K14410" s="7"/>
      <c r="L14410" s="7"/>
      <c r="Q14410" s="7"/>
      <c r="S14410" s="7"/>
      <c r="T14410" s="7"/>
      <c r="Y14410" s="7"/>
      <c r="AA14410" s="7"/>
      <c r="AB14410" s="7"/>
      <c r="AG14410" s="7"/>
    </row>
    <row r="14411" spans="1:33">
      <c r="A14411" s="7"/>
      <c r="B14411" s="7"/>
      <c r="C14411" s="7"/>
      <c r="D14411" s="7"/>
      <c r="E14411" s="7"/>
      <c r="F14411" s="7"/>
      <c r="G14411" s="7"/>
      <c r="H14411" s="7"/>
      <c r="J14411" s="7"/>
      <c r="K14411" s="7"/>
      <c r="L14411" s="7"/>
      <c r="Q14411" s="7"/>
      <c r="S14411" s="7"/>
      <c r="T14411" s="7"/>
      <c r="Y14411" s="7"/>
      <c r="AA14411" s="7"/>
      <c r="AB14411" s="7"/>
      <c r="AG14411" s="7"/>
    </row>
    <row r="14412" spans="1:33">
      <c r="A14412" s="7"/>
      <c r="B14412" s="7"/>
      <c r="C14412" s="7"/>
      <c r="D14412" s="7"/>
      <c r="E14412" s="7"/>
      <c r="F14412" s="7"/>
      <c r="G14412" s="7"/>
      <c r="H14412" s="7"/>
      <c r="J14412" s="7"/>
      <c r="K14412" s="7"/>
      <c r="L14412" s="7"/>
      <c r="Q14412" s="7"/>
      <c r="S14412" s="7"/>
      <c r="T14412" s="7"/>
      <c r="Y14412" s="7"/>
      <c r="AA14412" s="7"/>
      <c r="AB14412" s="7"/>
      <c r="AG14412" s="7"/>
    </row>
    <row r="14413" spans="1:33">
      <c r="A14413" s="7"/>
      <c r="B14413" s="7"/>
      <c r="C14413" s="7"/>
      <c r="D14413" s="7"/>
      <c r="E14413" s="7"/>
      <c r="F14413" s="7"/>
      <c r="G14413" s="7"/>
      <c r="H14413" s="7"/>
      <c r="J14413" s="7"/>
      <c r="K14413" s="7"/>
      <c r="L14413" s="7"/>
      <c r="Q14413" s="7"/>
      <c r="S14413" s="7"/>
      <c r="T14413" s="7"/>
      <c r="Y14413" s="7"/>
      <c r="AA14413" s="7"/>
      <c r="AB14413" s="7"/>
      <c r="AG14413" s="7"/>
    </row>
    <row r="14414" spans="1:33">
      <c r="A14414" s="7"/>
      <c r="B14414" s="7"/>
      <c r="C14414" s="7"/>
      <c r="D14414" s="7"/>
      <c r="E14414" s="7"/>
      <c r="F14414" s="7"/>
      <c r="G14414" s="7"/>
      <c r="H14414" s="7"/>
      <c r="J14414" s="7"/>
      <c r="K14414" s="7"/>
      <c r="L14414" s="7"/>
      <c r="Q14414" s="7"/>
      <c r="S14414" s="7"/>
      <c r="T14414" s="7"/>
      <c r="Y14414" s="7"/>
      <c r="AA14414" s="7"/>
      <c r="AB14414" s="7"/>
      <c r="AG14414" s="7"/>
    </row>
    <row r="14415" spans="1:33">
      <c r="A14415" s="7"/>
      <c r="B14415" s="7"/>
      <c r="C14415" s="7"/>
      <c r="D14415" s="7"/>
      <c r="E14415" s="7"/>
      <c r="F14415" s="7"/>
      <c r="G14415" s="7"/>
      <c r="H14415" s="7"/>
      <c r="J14415" s="7"/>
      <c r="K14415" s="7"/>
      <c r="L14415" s="7"/>
      <c r="Q14415" s="7"/>
      <c r="S14415" s="7"/>
      <c r="T14415" s="7"/>
      <c r="Y14415" s="7"/>
      <c r="AA14415" s="7"/>
      <c r="AB14415" s="7"/>
      <c r="AG14415" s="7"/>
    </row>
    <row r="14416" spans="1:33">
      <c r="A14416" s="7"/>
      <c r="B14416" s="7"/>
      <c r="C14416" s="7"/>
      <c r="D14416" s="7"/>
      <c r="E14416" s="7"/>
      <c r="F14416" s="7"/>
      <c r="G14416" s="7"/>
      <c r="H14416" s="7"/>
      <c r="J14416" s="7"/>
      <c r="K14416" s="7"/>
      <c r="L14416" s="7"/>
      <c r="Q14416" s="7"/>
      <c r="S14416" s="7"/>
      <c r="T14416" s="7"/>
      <c r="Y14416" s="7"/>
      <c r="AA14416" s="7"/>
      <c r="AB14416" s="7"/>
      <c r="AG14416" s="7"/>
    </row>
    <row r="14417" spans="1:33">
      <c r="A14417" s="7"/>
      <c r="B14417" s="7"/>
      <c r="C14417" s="7"/>
      <c r="D14417" s="7"/>
      <c r="E14417" s="7"/>
      <c r="F14417" s="7"/>
      <c r="G14417" s="7"/>
      <c r="H14417" s="7"/>
      <c r="J14417" s="7"/>
      <c r="K14417" s="7"/>
      <c r="L14417" s="7"/>
      <c r="Q14417" s="7"/>
      <c r="S14417" s="7"/>
      <c r="T14417" s="7"/>
      <c r="Y14417" s="7"/>
      <c r="AA14417" s="7"/>
      <c r="AB14417" s="7"/>
      <c r="AG14417" s="7"/>
    </row>
    <row r="14418" spans="1:33">
      <c r="A14418" s="7"/>
      <c r="B14418" s="7"/>
      <c r="C14418" s="7"/>
      <c r="D14418" s="7"/>
      <c r="E14418" s="7"/>
      <c r="F14418" s="7"/>
      <c r="G14418" s="7"/>
      <c r="H14418" s="7"/>
      <c r="J14418" s="7"/>
      <c r="K14418" s="7"/>
      <c r="L14418" s="7"/>
      <c r="Q14418" s="7"/>
      <c r="S14418" s="7"/>
      <c r="T14418" s="7"/>
      <c r="Y14418" s="7"/>
      <c r="AA14418" s="7"/>
      <c r="AB14418" s="7"/>
      <c r="AG14418" s="7"/>
    </row>
    <row r="14419" spans="1:33">
      <c r="A14419" s="7"/>
      <c r="B14419" s="7"/>
      <c r="C14419" s="7"/>
      <c r="D14419" s="7"/>
      <c r="E14419" s="7"/>
      <c r="F14419" s="7"/>
      <c r="G14419" s="7"/>
      <c r="H14419" s="7"/>
      <c r="J14419" s="7"/>
      <c r="K14419" s="7"/>
      <c r="L14419" s="7"/>
      <c r="Q14419" s="7"/>
      <c r="S14419" s="7"/>
      <c r="T14419" s="7"/>
      <c r="Y14419" s="7"/>
      <c r="AA14419" s="7"/>
      <c r="AB14419" s="7"/>
      <c r="AG14419" s="7"/>
    </row>
    <row r="14420" spans="1:33">
      <c r="A14420" s="7"/>
      <c r="B14420" s="7"/>
      <c r="C14420" s="7"/>
      <c r="D14420" s="7"/>
      <c r="E14420" s="7"/>
      <c r="F14420" s="7"/>
      <c r="G14420" s="7"/>
      <c r="H14420" s="7"/>
      <c r="J14420" s="7"/>
      <c r="K14420" s="7"/>
      <c r="L14420" s="7"/>
      <c r="Q14420" s="7"/>
      <c r="S14420" s="7"/>
      <c r="T14420" s="7"/>
      <c r="Y14420" s="7"/>
      <c r="AA14420" s="7"/>
      <c r="AB14420" s="7"/>
      <c r="AG14420" s="7"/>
    </row>
    <row r="14421" spans="1:33">
      <c r="A14421" s="7"/>
      <c r="B14421" s="7"/>
      <c r="C14421" s="7"/>
      <c r="D14421" s="7"/>
      <c r="E14421" s="7"/>
      <c r="F14421" s="7"/>
      <c r="G14421" s="7"/>
      <c r="H14421" s="7"/>
      <c r="J14421" s="7"/>
      <c r="K14421" s="7"/>
      <c r="L14421" s="7"/>
      <c r="Q14421" s="7"/>
      <c r="S14421" s="7"/>
      <c r="T14421" s="7"/>
      <c r="Y14421" s="7"/>
      <c r="AA14421" s="7"/>
      <c r="AB14421" s="7"/>
      <c r="AG14421" s="7"/>
    </row>
    <row r="14422" spans="1:33">
      <c r="A14422" s="7"/>
      <c r="B14422" s="7"/>
      <c r="C14422" s="7"/>
      <c r="D14422" s="7"/>
      <c r="E14422" s="7"/>
      <c r="F14422" s="7"/>
      <c r="G14422" s="7"/>
      <c r="H14422" s="7"/>
      <c r="J14422" s="7"/>
      <c r="K14422" s="7"/>
      <c r="L14422" s="7"/>
      <c r="Q14422" s="7"/>
      <c r="S14422" s="7"/>
      <c r="T14422" s="7"/>
      <c r="Y14422" s="7"/>
      <c r="AA14422" s="7"/>
      <c r="AB14422" s="7"/>
      <c r="AG14422" s="7"/>
    </row>
    <row r="14423" spans="1:33">
      <c r="A14423" s="7"/>
      <c r="B14423" s="7"/>
      <c r="C14423" s="7"/>
      <c r="D14423" s="7"/>
      <c r="E14423" s="7"/>
      <c r="F14423" s="7"/>
      <c r="G14423" s="7"/>
      <c r="H14423" s="7"/>
      <c r="J14423" s="7"/>
      <c r="K14423" s="7"/>
      <c r="L14423" s="7"/>
      <c r="Q14423" s="7"/>
      <c r="S14423" s="7"/>
      <c r="T14423" s="7"/>
      <c r="Y14423" s="7"/>
      <c r="AA14423" s="7"/>
      <c r="AB14423" s="7"/>
      <c r="AG14423" s="7"/>
    </row>
    <row r="14424" spans="1:33">
      <c r="A14424" s="7"/>
      <c r="B14424" s="7"/>
      <c r="C14424" s="7"/>
      <c r="D14424" s="7"/>
      <c r="E14424" s="7"/>
      <c r="F14424" s="7"/>
      <c r="G14424" s="7"/>
      <c r="H14424" s="7"/>
      <c r="J14424" s="7"/>
      <c r="K14424" s="7"/>
      <c r="L14424" s="7"/>
      <c r="Q14424" s="7"/>
      <c r="S14424" s="7"/>
      <c r="T14424" s="7"/>
      <c r="Y14424" s="7"/>
      <c r="AA14424" s="7"/>
      <c r="AB14424" s="7"/>
      <c r="AG14424" s="7"/>
    </row>
    <row r="14425" spans="1:33">
      <c r="A14425" s="7"/>
      <c r="B14425" s="7"/>
      <c r="C14425" s="7"/>
      <c r="D14425" s="7"/>
      <c r="E14425" s="7"/>
      <c r="F14425" s="7"/>
      <c r="G14425" s="7"/>
      <c r="H14425" s="7"/>
      <c r="J14425" s="7"/>
      <c r="K14425" s="7"/>
      <c r="L14425" s="7"/>
      <c r="Q14425" s="7"/>
      <c r="S14425" s="7"/>
      <c r="T14425" s="7"/>
      <c r="Y14425" s="7"/>
      <c r="AA14425" s="7"/>
      <c r="AB14425" s="7"/>
      <c r="AG14425" s="7"/>
    </row>
    <row r="14426" spans="1:33">
      <c r="A14426" s="7"/>
      <c r="B14426" s="7"/>
      <c r="C14426" s="7"/>
      <c r="D14426" s="7"/>
      <c r="E14426" s="7"/>
      <c r="F14426" s="7"/>
      <c r="G14426" s="7"/>
      <c r="H14426" s="7"/>
      <c r="J14426" s="7"/>
      <c r="K14426" s="7"/>
      <c r="L14426" s="7"/>
      <c r="Q14426" s="7"/>
      <c r="S14426" s="7"/>
      <c r="T14426" s="7"/>
      <c r="Y14426" s="7"/>
      <c r="AA14426" s="7"/>
      <c r="AB14426" s="7"/>
      <c r="AG14426" s="7"/>
    </row>
    <row r="14427" spans="1:33">
      <c r="A14427" s="7"/>
      <c r="B14427" s="7"/>
      <c r="C14427" s="7"/>
      <c r="D14427" s="7"/>
      <c r="E14427" s="7"/>
      <c r="F14427" s="7"/>
      <c r="G14427" s="7"/>
      <c r="H14427" s="7"/>
      <c r="J14427" s="7"/>
      <c r="K14427" s="7"/>
      <c r="L14427" s="7"/>
      <c r="Q14427" s="7"/>
      <c r="S14427" s="7"/>
      <c r="T14427" s="7"/>
      <c r="Y14427" s="7"/>
      <c r="AA14427" s="7"/>
      <c r="AB14427" s="7"/>
      <c r="AG14427" s="7"/>
    </row>
    <row r="14428" spans="1:33">
      <c r="A14428" s="7"/>
      <c r="B14428" s="7"/>
      <c r="C14428" s="7"/>
      <c r="D14428" s="7"/>
      <c r="E14428" s="7"/>
      <c r="F14428" s="7"/>
      <c r="G14428" s="7"/>
      <c r="H14428" s="7"/>
      <c r="J14428" s="7"/>
      <c r="K14428" s="7"/>
      <c r="L14428" s="7"/>
      <c r="Q14428" s="7"/>
      <c r="S14428" s="7"/>
      <c r="T14428" s="7"/>
      <c r="Y14428" s="7"/>
      <c r="AA14428" s="7"/>
      <c r="AB14428" s="7"/>
      <c r="AG14428" s="7"/>
    </row>
    <row r="14429" spans="1:33">
      <c r="A14429" s="7"/>
      <c r="B14429" s="7"/>
      <c r="C14429" s="7"/>
      <c r="D14429" s="7"/>
      <c r="E14429" s="7"/>
      <c r="F14429" s="7"/>
      <c r="G14429" s="7"/>
      <c r="H14429" s="7"/>
      <c r="J14429" s="7"/>
      <c r="K14429" s="7"/>
      <c r="L14429" s="7"/>
      <c r="Q14429" s="7"/>
      <c r="S14429" s="7"/>
      <c r="T14429" s="7"/>
      <c r="Y14429" s="7"/>
      <c r="AA14429" s="7"/>
      <c r="AB14429" s="7"/>
      <c r="AG14429" s="7"/>
    </row>
    <row r="14430" spans="1:33">
      <c r="A14430" s="7"/>
      <c r="B14430" s="7"/>
      <c r="C14430" s="7"/>
      <c r="D14430" s="7"/>
      <c r="E14430" s="7"/>
      <c r="F14430" s="7"/>
      <c r="G14430" s="7"/>
      <c r="H14430" s="7"/>
      <c r="J14430" s="7"/>
      <c r="K14430" s="7"/>
      <c r="L14430" s="7"/>
      <c r="Q14430" s="7"/>
      <c r="S14430" s="7"/>
      <c r="T14430" s="7"/>
      <c r="Y14430" s="7"/>
      <c r="AA14430" s="7"/>
      <c r="AB14430" s="7"/>
      <c r="AG14430" s="7"/>
    </row>
    <row r="14431" spans="1:33">
      <c r="A14431" s="7"/>
      <c r="B14431" s="7"/>
      <c r="C14431" s="7"/>
      <c r="D14431" s="7"/>
      <c r="E14431" s="7"/>
      <c r="F14431" s="7"/>
      <c r="G14431" s="7"/>
      <c r="H14431" s="7"/>
      <c r="J14431" s="7"/>
      <c r="K14431" s="7"/>
      <c r="L14431" s="7"/>
      <c r="Q14431" s="7"/>
      <c r="S14431" s="7"/>
      <c r="T14431" s="7"/>
      <c r="Y14431" s="7"/>
      <c r="AA14431" s="7"/>
      <c r="AB14431" s="7"/>
      <c r="AG14431" s="7"/>
    </row>
    <row r="14432" spans="1:33">
      <c r="A14432" s="7"/>
      <c r="B14432" s="7"/>
      <c r="C14432" s="7"/>
      <c r="D14432" s="7"/>
      <c r="E14432" s="7"/>
      <c r="F14432" s="7"/>
      <c r="G14432" s="7"/>
      <c r="H14432" s="7"/>
      <c r="J14432" s="7"/>
      <c r="K14432" s="7"/>
      <c r="L14432" s="7"/>
      <c r="Q14432" s="7"/>
      <c r="S14432" s="7"/>
      <c r="T14432" s="7"/>
      <c r="Y14432" s="7"/>
      <c r="AA14432" s="7"/>
      <c r="AB14432" s="7"/>
      <c r="AG14432" s="7"/>
    </row>
    <row r="14433" spans="1:33">
      <c r="A14433" s="7"/>
      <c r="B14433" s="7"/>
      <c r="C14433" s="7"/>
      <c r="D14433" s="7"/>
      <c r="E14433" s="7"/>
      <c r="F14433" s="7"/>
      <c r="G14433" s="7"/>
      <c r="H14433" s="7"/>
      <c r="J14433" s="7"/>
      <c r="K14433" s="7"/>
      <c r="L14433" s="7"/>
      <c r="Q14433" s="7"/>
      <c r="S14433" s="7"/>
      <c r="T14433" s="7"/>
      <c r="Y14433" s="7"/>
      <c r="AA14433" s="7"/>
      <c r="AB14433" s="7"/>
      <c r="AG14433" s="7"/>
    </row>
    <row r="14434" spans="1:33">
      <c r="A14434" s="7"/>
      <c r="B14434" s="7"/>
      <c r="C14434" s="7"/>
      <c r="D14434" s="7"/>
      <c r="E14434" s="7"/>
      <c r="F14434" s="7"/>
      <c r="G14434" s="7"/>
      <c r="H14434" s="7"/>
      <c r="J14434" s="7"/>
      <c r="K14434" s="7"/>
      <c r="L14434" s="7"/>
      <c r="Q14434" s="7"/>
      <c r="S14434" s="7"/>
      <c r="T14434" s="7"/>
      <c r="Y14434" s="7"/>
      <c r="AA14434" s="7"/>
      <c r="AB14434" s="7"/>
      <c r="AG14434" s="7"/>
    </row>
    <row r="14435" spans="1:33">
      <c r="A14435" s="7"/>
      <c r="B14435" s="7"/>
      <c r="C14435" s="7"/>
      <c r="D14435" s="7"/>
      <c r="E14435" s="7"/>
      <c r="F14435" s="7"/>
      <c r="G14435" s="7"/>
      <c r="H14435" s="7"/>
      <c r="J14435" s="7"/>
      <c r="K14435" s="7"/>
      <c r="L14435" s="7"/>
      <c r="Q14435" s="7"/>
      <c r="S14435" s="7"/>
      <c r="T14435" s="7"/>
      <c r="Y14435" s="7"/>
      <c r="AA14435" s="7"/>
      <c r="AB14435" s="7"/>
      <c r="AG14435" s="7"/>
    </row>
    <row r="14436" spans="1:33">
      <c r="A14436" s="7"/>
      <c r="B14436" s="7"/>
      <c r="C14436" s="7"/>
      <c r="D14436" s="7"/>
      <c r="E14436" s="7"/>
      <c r="F14436" s="7"/>
      <c r="G14436" s="7"/>
      <c r="H14436" s="7"/>
      <c r="J14436" s="7"/>
      <c r="K14436" s="7"/>
      <c r="L14436" s="7"/>
      <c r="Q14436" s="7"/>
      <c r="S14436" s="7"/>
      <c r="T14436" s="7"/>
      <c r="Y14436" s="7"/>
      <c r="AA14436" s="7"/>
      <c r="AB14436" s="7"/>
      <c r="AG14436" s="7"/>
    </row>
    <row r="14437" spans="1:33">
      <c r="A14437" s="7"/>
      <c r="B14437" s="7"/>
      <c r="C14437" s="7"/>
      <c r="D14437" s="7"/>
      <c r="E14437" s="7"/>
      <c r="F14437" s="7"/>
      <c r="G14437" s="7"/>
      <c r="H14437" s="7"/>
      <c r="J14437" s="7"/>
      <c r="K14437" s="7"/>
      <c r="L14437" s="7"/>
      <c r="Q14437" s="7"/>
      <c r="S14437" s="7"/>
      <c r="T14437" s="7"/>
      <c r="Y14437" s="7"/>
      <c r="AA14437" s="7"/>
      <c r="AB14437" s="7"/>
      <c r="AG14437" s="7"/>
    </row>
    <row r="14438" spans="1:33">
      <c r="A14438" s="7"/>
      <c r="B14438" s="7"/>
      <c r="C14438" s="7"/>
      <c r="D14438" s="7"/>
      <c r="E14438" s="7"/>
      <c r="F14438" s="7"/>
      <c r="G14438" s="7"/>
      <c r="H14438" s="7"/>
      <c r="J14438" s="7"/>
      <c r="K14438" s="7"/>
      <c r="L14438" s="7"/>
      <c r="Q14438" s="7"/>
      <c r="S14438" s="7"/>
      <c r="T14438" s="7"/>
      <c r="Y14438" s="7"/>
      <c r="AA14438" s="7"/>
      <c r="AB14438" s="7"/>
      <c r="AG14438" s="7"/>
    </row>
    <row r="14439" spans="1:33">
      <c r="A14439" s="7"/>
      <c r="B14439" s="7"/>
      <c r="C14439" s="7"/>
      <c r="D14439" s="7"/>
      <c r="E14439" s="7"/>
      <c r="F14439" s="7"/>
      <c r="G14439" s="7"/>
      <c r="H14439" s="7"/>
      <c r="J14439" s="7"/>
      <c r="K14439" s="7"/>
      <c r="L14439" s="7"/>
      <c r="Q14439" s="7"/>
      <c r="S14439" s="7"/>
      <c r="T14439" s="7"/>
      <c r="Y14439" s="7"/>
      <c r="AA14439" s="7"/>
      <c r="AB14439" s="7"/>
      <c r="AG14439" s="7"/>
    </row>
    <row r="14440" spans="1:33">
      <c r="A14440" s="7"/>
      <c r="B14440" s="7"/>
      <c r="C14440" s="7"/>
      <c r="D14440" s="7"/>
      <c r="E14440" s="7"/>
      <c r="F14440" s="7"/>
      <c r="G14440" s="7"/>
      <c r="H14440" s="7"/>
      <c r="J14440" s="7"/>
      <c r="K14440" s="7"/>
      <c r="L14440" s="7"/>
      <c r="Q14440" s="7"/>
      <c r="S14440" s="7"/>
      <c r="T14440" s="7"/>
      <c r="Y14440" s="7"/>
      <c r="AA14440" s="7"/>
      <c r="AB14440" s="7"/>
      <c r="AG14440" s="7"/>
    </row>
    <row r="14441" spans="1:33">
      <c r="A14441" s="7"/>
      <c r="B14441" s="7"/>
      <c r="C14441" s="7"/>
      <c r="D14441" s="7"/>
      <c r="E14441" s="7"/>
      <c r="F14441" s="7"/>
      <c r="G14441" s="7"/>
      <c r="H14441" s="7"/>
      <c r="J14441" s="7"/>
      <c r="K14441" s="7"/>
      <c r="L14441" s="7"/>
      <c r="Q14441" s="7"/>
      <c r="S14441" s="7"/>
      <c r="T14441" s="7"/>
      <c r="Y14441" s="7"/>
      <c r="AA14441" s="7"/>
      <c r="AB14441" s="7"/>
      <c r="AG14441" s="7"/>
    </row>
    <row r="14442" spans="1:33">
      <c r="A14442" s="7"/>
      <c r="B14442" s="7"/>
      <c r="C14442" s="7"/>
      <c r="D14442" s="7"/>
      <c r="E14442" s="7"/>
      <c r="F14442" s="7"/>
      <c r="G14442" s="7"/>
      <c r="H14442" s="7"/>
      <c r="J14442" s="7"/>
      <c r="K14442" s="7"/>
      <c r="L14442" s="7"/>
      <c r="Q14442" s="7"/>
      <c r="S14442" s="7"/>
      <c r="T14442" s="7"/>
      <c r="Y14442" s="7"/>
      <c r="AA14442" s="7"/>
      <c r="AB14442" s="7"/>
      <c r="AG14442" s="7"/>
    </row>
    <row r="14443" spans="1:33">
      <c r="A14443" s="7"/>
      <c r="B14443" s="7"/>
      <c r="C14443" s="7"/>
      <c r="D14443" s="7"/>
      <c r="E14443" s="7"/>
      <c r="F14443" s="7"/>
      <c r="G14443" s="7"/>
      <c r="H14443" s="7"/>
      <c r="J14443" s="7"/>
      <c r="K14443" s="7"/>
      <c r="L14443" s="7"/>
      <c r="Q14443" s="7"/>
      <c r="S14443" s="7"/>
      <c r="T14443" s="7"/>
      <c r="Y14443" s="7"/>
      <c r="AA14443" s="7"/>
      <c r="AB14443" s="7"/>
      <c r="AG14443" s="7"/>
    </row>
    <row r="14444" spans="1:33">
      <c r="A14444" s="7"/>
      <c r="B14444" s="7"/>
      <c r="C14444" s="7"/>
      <c r="D14444" s="7"/>
      <c r="E14444" s="7"/>
      <c r="F14444" s="7"/>
      <c r="G14444" s="7"/>
      <c r="H14444" s="7"/>
      <c r="J14444" s="7"/>
      <c r="K14444" s="7"/>
      <c r="L14444" s="7"/>
      <c r="Q14444" s="7"/>
      <c r="S14444" s="7"/>
      <c r="T14444" s="7"/>
      <c r="Y14444" s="7"/>
      <c r="AA14444" s="7"/>
      <c r="AB14444" s="7"/>
      <c r="AG14444" s="7"/>
    </row>
    <row r="14445" spans="1:33">
      <c r="A14445" s="7"/>
      <c r="B14445" s="7"/>
      <c r="C14445" s="7"/>
      <c r="D14445" s="7"/>
      <c r="E14445" s="7"/>
      <c r="F14445" s="7"/>
      <c r="G14445" s="7"/>
      <c r="H14445" s="7"/>
      <c r="J14445" s="7"/>
      <c r="K14445" s="7"/>
      <c r="L14445" s="7"/>
      <c r="Q14445" s="7"/>
      <c r="S14445" s="7"/>
      <c r="T14445" s="7"/>
      <c r="Y14445" s="7"/>
      <c r="AA14445" s="7"/>
      <c r="AB14445" s="7"/>
      <c r="AG14445" s="7"/>
    </row>
    <row r="14446" spans="1:33">
      <c r="A14446" s="7"/>
      <c r="B14446" s="7"/>
      <c r="C14446" s="7"/>
      <c r="D14446" s="7"/>
      <c r="E14446" s="7"/>
      <c r="F14446" s="7"/>
      <c r="G14446" s="7"/>
      <c r="H14446" s="7"/>
      <c r="J14446" s="7"/>
      <c r="K14446" s="7"/>
      <c r="L14446" s="7"/>
      <c r="Q14446" s="7"/>
      <c r="S14446" s="7"/>
      <c r="T14446" s="7"/>
      <c r="Y14446" s="7"/>
      <c r="AA14446" s="7"/>
      <c r="AB14446" s="7"/>
      <c r="AG14446" s="7"/>
    </row>
    <row r="14447" spans="1:33">
      <c r="A14447" s="7"/>
      <c r="B14447" s="7"/>
      <c r="C14447" s="7"/>
      <c r="D14447" s="7"/>
      <c r="E14447" s="7"/>
      <c r="F14447" s="7"/>
      <c r="G14447" s="7"/>
      <c r="H14447" s="7"/>
      <c r="J14447" s="7"/>
      <c r="K14447" s="7"/>
      <c r="L14447" s="7"/>
      <c r="Q14447" s="7"/>
      <c r="S14447" s="7"/>
      <c r="T14447" s="7"/>
      <c r="Y14447" s="7"/>
      <c r="AA14447" s="7"/>
      <c r="AB14447" s="7"/>
      <c r="AG14447" s="7"/>
    </row>
    <row r="14448" spans="1:33">
      <c r="A14448" s="7"/>
      <c r="B14448" s="7"/>
      <c r="C14448" s="7"/>
      <c r="D14448" s="7"/>
      <c r="E14448" s="7"/>
      <c r="F14448" s="7"/>
      <c r="G14448" s="7"/>
      <c r="H14448" s="7"/>
      <c r="J14448" s="7"/>
      <c r="K14448" s="7"/>
      <c r="L14448" s="7"/>
      <c r="Q14448" s="7"/>
      <c r="S14448" s="7"/>
      <c r="T14448" s="7"/>
      <c r="Y14448" s="7"/>
      <c r="AA14448" s="7"/>
      <c r="AB14448" s="7"/>
      <c r="AG14448" s="7"/>
    </row>
    <row r="14449" spans="1:33">
      <c r="A14449" s="7"/>
      <c r="B14449" s="7"/>
      <c r="C14449" s="7"/>
      <c r="D14449" s="7"/>
      <c r="E14449" s="7"/>
      <c r="F14449" s="7"/>
      <c r="G14449" s="7"/>
      <c r="H14449" s="7"/>
      <c r="J14449" s="7"/>
      <c r="K14449" s="7"/>
      <c r="L14449" s="7"/>
      <c r="Q14449" s="7"/>
      <c r="S14449" s="7"/>
      <c r="T14449" s="7"/>
      <c r="Y14449" s="7"/>
      <c r="AA14449" s="7"/>
      <c r="AB14449" s="7"/>
      <c r="AG14449" s="7"/>
    </row>
    <row r="14450" spans="1:33">
      <c r="A14450" s="7"/>
      <c r="B14450" s="7"/>
      <c r="C14450" s="7"/>
      <c r="D14450" s="7"/>
      <c r="E14450" s="7"/>
      <c r="F14450" s="7"/>
      <c r="G14450" s="7"/>
      <c r="H14450" s="7"/>
      <c r="J14450" s="7"/>
      <c r="K14450" s="7"/>
      <c r="L14450" s="7"/>
      <c r="Q14450" s="7"/>
      <c r="S14450" s="7"/>
      <c r="T14450" s="7"/>
      <c r="Y14450" s="7"/>
      <c r="AA14450" s="7"/>
      <c r="AB14450" s="7"/>
      <c r="AG14450" s="7"/>
    </row>
    <row r="14451" spans="1:33">
      <c r="A14451" s="7"/>
      <c r="B14451" s="7"/>
      <c r="C14451" s="7"/>
      <c r="D14451" s="7"/>
      <c r="E14451" s="7"/>
      <c r="F14451" s="7"/>
      <c r="G14451" s="7"/>
      <c r="H14451" s="7"/>
      <c r="J14451" s="7"/>
      <c r="K14451" s="7"/>
      <c r="L14451" s="7"/>
      <c r="Q14451" s="7"/>
      <c r="S14451" s="7"/>
      <c r="T14451" s="7"/>
      <c r="Y14451" s="7"/>
      <c r="AA14451" s="7"/>
      <c r="AB14451" s="7"/>
      <c r="AG14451" s="7"/>
    </row>
    <row r="14452" spans="1:33">
      <c r="A14452" s="7"/>
      <c r="B14452" s="7"/>
      <c r="C14452" s="7"/>
      <c r="D14452" s="7"/>
      <c r="E14452" s="7"/>
      <c r="F14452" s="7"/>
      <c r="G14452" s="7"/>
      <c r="H14452" s="7"/>
      <c r="J14452" s="7"/>
      <c r="K14452" s="7"/>
      <c r="L14452" s="7"/>
      <c r="Q14452" s="7"/>
      <c r="S14452" s="7"/>
      <c r="T14452" s="7"/>
      <c r="Y14452" s="7"/>
      <c r="AA14452" s="7"/>
      <c r="AB14452" s="7"/>
      <c r="AG14452" s="7"/>
    </row>
    <row r="14453" spans="1:33">
      <c r="A14453" s="7"/>
      <c r="B14453" s="7"/>
      <c r="C14453" s="7"/>
      <c r="D14453" s="7"/>
      <c r="E14453" s="7"/>
      <c r="F14453" s="7"/>
      <c r="G14453" s="7"/>
      <c r="H14453" s="7"/>
      <c r="J14453" s="7"/>
      <c r="K14453" s="7"/>
      <c r="L14453" s="7"/>
      <c r="Q14453" s="7"/>
      <c r="S14453" s="7"/>
      <c r="T14453" s="7"/>
      <c r="Y14453" s="7"/>
      <c r="AA14453" s="7"/>
      <c r="AB14453" s="7"/>
      <c r="AG14453" s="7"/>
    </row>
    <row r="14454" spans="1:33">
      <c r="A14454" s="7"/>
      <c r="B14454" s="7"/>
      <c r="C14454" s="7"/>
      <c r="D14454" s="7"/>
      <c r="E14454" s="7"/>
      <c r="F14454" s="7"/>
      <c r="G14454" s="7"/>
      <c r="H14454" s="7"/>
      <c r="J14454" s="7"/>
      <c r="K14454" s="7"/>
      <c r="L14454" s="7"/>
      <c r="Q14454" s="7"/>
      <c r="S14454" s="7"/>
      <c r="T14454" s="7"/>
      <c r="Y14454" s="7"/>
      <c r="AA14454" s="7"/>
      <c r="AB14454" s="7"/>
      <c r="AG14454" s="7"/>
    </row>
    <row r="14455" spans="1:33">
      <c r="A14455" s="7"/>
      <c r="B14455" s="7"/>
      <c r="C14455" s="7"/>
      <c r="D14455" s="7"/>
      <c r="E14455" s="7"/>
      <c r="F14455" s="7"/>
      <c r="G14455" s="7"/>
      <c r="H14455" s="7"/>
      <c r="J14455" s="7"/>
      <c r="K14455" s="7"/>
      <c r="L14455" s="7"/>
      <c r="Q14455" s="7"/>
      <c r="S14455" s="7"/>
      <c r="T14455" s="7"/>
      <c r="Y14455" s="7"/>
      <c r="AA14455" s="7"/>
      <c r="AB14455" s="7"/>
      <c r="AG14455" s="7"/>
    </row>
    <row r="14456" spans="1:33">
      <c r="A14456" s="7"/>
      <c r="B14456" s="7"/>
      <c r="C14456" s="7"/>
      <c r="D14456" s="7"/>
      <c r="E14456" s="7"/>
      <c r="F14456" s="7"/>
      <c r="G14456" s="7"/>
      <c r="H14456" s="7"/>
      <c r="J14456" s="7"/>
      <c r="K14456" s="7"/>
      <c r="L14456" s="7"/>
      <c r="Q14456" s="7"/>
      <c r="S14456" s="7"/>
      <c r="T14456" s="7"/>
      <c r="Y14456" s="7"/>
      <c r="AA14456" s="7"/>
      <c r="AB14456" s="7"/>
      <c r="AG14456" s="7"/>
    </row>
    <row r="14457" spans="1:33">
      <c r="A14457" s="7"/>
      <c r="B14457" s="7"/>
      <c r="C14457" s="7"/>
      <c r="D14457" s="7"/>
      <c r="E14457" s="7"/>
      <c r="F14457" s="7"/>
      <c r="G14457" s="7"/>
      <c r="H14457" s="7"/>
      <c r="J14457" s="7"/>
      <c r="K14457" s="7"/>
      <c r="L14457" s="7"/>
      <c r="Q14457" s="7"/>
      <c r="S14457" s="7"/>
      <c r="T14457" s="7"/>
      <c r="Y14457" s="7"/>
      <c r="AA14457" s="7"/>
      <c r="AB14457" s="7"/>
      <c r="AG14457" s="7"/>
    </row>
    <row r="14458" spans="1:33">
      <c r="A14458" s="7"/>
      <c r="B14458" s="7"/>
      <c r="C14458" s="7"/>
      <c r="D14458" s="7"/>
      <c r="E14458" s="7"/>
      <c r="F14458" s="7"/>
      <c r="G14458" s="7"/>
      <c r="H14458" s="7"/>
      <c r="J14458" s="7"/>
      <c r="K14458" s="7"/>
      <c r="L14458" s="7"/>
      <c r="Q14458" s="7"/>
      <c r="S14458" s="7"/>
      <c r="T14458" s="7"/>
      <c r="Y14458" s="7"/>
      <c r="AA14458" s="7"/>
      <c r="AB14458" s="7"/>
      <c r="AG14458" s="7"/>
    </row>
    <row r="14459" spans="1:33">
      <c r="A14459" s="7"/>
      <c r="B14459" s="7"/>
      <c r="C14459" s="7"/>
      <c r="D14459" s="7"/>
      <c r="E14459" s="7"/>
      <c r="F14459" s="7"/>
      <c r="G14459" s="7"/>
      <c r="H14459" s="7"/>
      <c r="J14459" s="7"/>
      <c r="K14459" s="7"/>
      <c r="L14459" s="7"/>
      <c r="Q14459" s="7"/>
      <c r="S14459" s="7"/>
      <c r="T14459" s="7"/>
      <c r="Y14459" s="7"/>
      <c r="AA14459" s="7"/>
      <c r="AB14459" s="7"/>
      <c r="AG14459" s="7"/>
    </row>
    <row r="14460" spans="1:33">
      <c r="A14460" s="7"/>
      <c r="B14460" s="7"/>
      <c r="C14460" s="7"/>
      <c r="D14460" s="7"/>
      <c r="E14460" s="7"/>
      <c r="F14460" s="7"/>
      <c r="G14460" s="7"/>
      <c r="H14460" s="7"/>
      <c r="J14460" s="7"/>
      <c r="K14460" s="7"/>
      <c r="L14460" s="7"/>
      <c r="Q14460" s="7"/>
      <c r="S14460" s="7"/>
      <c r="T14460" s="7"/>
      <c r="Y14460" s="7"/>
      <c r="AA14460" s="7"/>
      <c r="AB14460" s="7"/>
      <c r="AG14460" s="7"/>
    </row>
    <row r="14461" spans="1:33">
      <c r="A14461" s="7"/>
      <c r="B14461" s="7"/>
      <c r="C14461" s="7"/>
      <c r="D14461" s="7"/>
      <c r="E14461" s="7"/>
      <c r="F14461" s="7"/>
      <c r="G14461" s="7"/>
      <c r="H14461" s="7"/>
      <c r="J14461" s="7"/>
      <c r="K14461" s="7"/>
      <c r="L14461" s="7"/>
      <c r="Q14461" s="7"/>
      <c r="S14461" s="7"/>
      <c r="T14461" s="7"/>
      <c r="Y14461" s="7"/>
      <c r="AA14461" s="7"/>
      <c r="AB14461" s="7"/>
      <c r="AG14461" s="7"/>
    </row>
    <row r="14462" spans="1:33">
      <c r="A14462" s="7"/>
      <c r="B14462" s="7"/>
      <c r="C14462" s="7"/>
      <c r="D14462" s="7"/>
      <c r="E14462" s="7"/>
      <c r="F14462" s="7"/>
      <c r="G14462" s="7"/>
      <c r="H14462" s="7"/>
      <c r="J14462" s="7"/>
      <c r="K14462" s="7"/>
      <c r="L14462" s="7"/>
      <c r="Q14462" s="7"/>
      <c r="S14462" s="7"/>
      <c r="T14462" s="7"/>
      <c r="Y14462" s="7"/>
      <c r="AA14462" s="7"/>
      <c r="AB14462" s="7"/>
      <c r="AG14462" s="7"/>
    </row>
    <row r="14463" spans="1:33">
      <c r="A14463" s="7"/>
      <c r="B14463" s="7"/>
      <c r="C14463" s="7"/>
      <c r="D14463" s="7"/>
      <c r="E14463" s="7"/>
      <c r="F14463" s="7"/>
      <c r="G14463" s="7"/>
      <c r="H14463" s="7"/>
      <c r="J14463" s="7"/>
      <c r="K14463" s="7"/>
      <c r="L14463" s="7"/>
      <c r="Q14463" s="7"/>
      <c r="S14463" s="7"/>
      <c r="T14463" s="7"/>
      <c r="Y14463" s="7"/>
      <c r="AA14463" s="7"/>
      <c r="AB14463" s="7"/>
      <c r="AG14463" s="7"/>
    </row>
    <row r="14464" spans="1:33">
      <c r="A14464" s="7"/>
      <c r="B14464" s="7"/>
      <c r="C14464" s="7"/>
      <c r="D14464" s="7"/>
      <c r="E14464" s="7"/>
      <c r="F14464" s="7"/>
      <c r="G14464" s="7"/>
      <c r="H14464" s="7"/>
      <c r="J14464" s="7"/>
      <c r="K14464" s="7"/>
      <c r="L14464" s="7"/>
      <c r="Q14464" s="7"/>
      <c r="S14464" s="7"/>
      <c r="T14464" s="7"/>
      <c r="Y14464" s="7"/>
      <c r="AA14464" s="7"/>
      <c r="AB14464" s="7"/>
      <c r="AG14464" s="7"/>
    </row>
    <row r="14465" spans="1:33">
      <c r="A14465" s="7"/>
      <c r="B14465" s="7"/>
      <c r="C14465" s="7"/>
      <c r="D14465" s="7"/>
      <c r="E14465" s="7"/>
      <c r="F14465" s="7"/>
      <c r="G14465" s="7"/>
      <c r="H14465" s="7"/>
      <c r="J14465" s="7"/>
      <c r="K14465" s="7"/>
      <c r="L14465" s="7"/>
      <c r="Q14465" s="7"/>
      <c r="S14465" s="7"/>
      <c r="T14465" s="7"/>
      <c r="Y14465" s="7"/>
      <c r="AA14465" s="7"/>
      <c r="AB14465" s="7"/>
      <c r="AG14465" s="7"/>
    </row>
    <row r="14466" spans="1:33">
      <c r="A14466" s="7"/>
      <c r="B14466" s="7"/>
      <c r="C14466" s="7"/>
      <c r="D14466" s="7"/>
      <c r="E14466" s="7"/>
      <c r="F14466" s="7"/>
      <c r="G14466" s="7"/>
      <c r="H14466" s="7"/>
      <c r="J14466" s="7"/>
      <c r="K14466" s="7"/>
      <c r="L14466" s="7"/>
      <c r="Q14466" s="7"/>
      <c r="S14466" s="7"/>
      <c r="T14466" s="7"/>
      <c r="Y14466" s="7"/>
      <c r="AA14466" s="7"/>
      <c r="AB14466" s="7"/>
      <c r="AG14466" s="7"/>
    </row>
    <row r="14467" spans="1:33">
      <c r="A14467" s="7"/>
      <c r="B14467" s="7"/>
      <c r="C14467" s="7"/>
      <c r="D14467" s="7"/>
      <c r="E14467" s="7"/>
      <c r="F14467" s="7"/>
      <c r="G14467" s="7"/>
      <c r="H14467" s="7"/>
      <c r="J14467" s="7"/>
      <c r="K14467" s="7"/>
      <c r="L14467" s="7"/>
      <c r="Q14467" s="7"/>
      <c r="S14467" s="7"/>
      <c r="T14467" s="7"/>
      <c r="Y14467" s="7"/>
      <c r="AA14467" s="7"/>
      <c r="AB14467" s="7"/>
      <c r="AG14467" s="7"/>
    </row>
    <row r="14468" spans="1:33">
      <c r="A14468" s="7"/>
      <c r="B14468" s="7"/>
      <c r="C14468" s="7"/>
      <c r="D14468" s="7"/>
      <c r="E14468" s="7"/>
      <c r="F14468" s="7"/>
      <c r="G14468" s="7"/>
      <c r="H14468" s="7"/>
      <c r="J14468" s="7"/>
      <c r="K14468" s="7"/>
      <c r="L14468" s="7"/>
      <c r="Q14468" s="7"/>
      <c r="S14468" s="7"/>
      <c r="T14468" s="7"/>
      <c r="Y14468" s="7"/>
      <c r="AA14468" s="7"/>
      <c r="AB14468" s="7"/>
      <c r="AG14468" s="7"/>
    </row>
    <row r="14469" spans="1:33">
      <c r="A14469" s="7"/>
      <c r="B14469" s="7"/>
      <c r="C14469" s="7"/>
      <c r="D14469" s="7"/>
      <c r="E14469" s="7"/>
      <c r="F14469" s="7"/>
      <c r="G14469" s="7"/>
      <c r="H14469" s="7"/>
      <c r="J14469" s="7"/>
      <c r="K14469" s="7"/>
      <c r="L14469" s="7"/>
      <c r="Q14469" s="7"/>
      <c r="S14469" s="7"/>
      <c r="T14469" s="7"/>
      <c r="Y14469" s="7"/>
      <c r="AA14469" s="7"/>
      <c r="AB14469" s="7"/>
      <c r="AG14469" s="7"/>
    </row>
    <row r="14470" spans="1:33">
      <c r="A14470" s="7"/>
      <c r="B14470" s="7"/>
      <c r="C14470" s="7"/>
      <c r="D14470" s="7"/>
      <c r="E14470" s="7"/>
      <c r="F14470" s="7"/>
      <c r="G14470" s="7"/>
      <c r="H14470" s="7"/>
      <c r="J14470" s="7"/>
      <c r="K14470" s="7"/>
      <c r="L14470" s="7"/>
      <c r="Q14470" s="7"/>
      <c r="S14470" s="7"/>
      <c r="T14470" s="7"/>
      <c r="Y14470" s="7"/>
      <c r="AA14470" s="7"/>
      <c r="AB14470" s="7"/>
      <c r="AG14470" s="7"/>
    </row>
    <row r="14471" spans="1:33">
      <c r="A14471" s="7"/>
      <c r="B14471" s="7"/>
      <c r="C14471" s="7"/>
      <c r="D14471" s="7"/>
      <c r="E14471" s="7"/>
      <c r="F14471" s="7"/>
      <c r="G14471" s="7"/>
      <c r="H14471" s="7"/>
      <c r="J14471" s="7"/>
      <c r="K14471" s="7"/>
      <c r="L14471" s="7"/>
      <c r="Q14471" s="7"/>
      <c r="S14471" s="7"/>
      <c r="T14471" s="7"/>
      <c r="Y14471" s="7"/>
      <c r="AA14471" s="7"/>
      <c r="AB14471" s="7"/>
      <c r="AG14471" s="7"/>
    </row>
    <row r="14472" spans="1:33">
      <c r="A14472" s="7"/>
      <c r="B14472" s="7"/>
      <c r="C14472" s="7"/>
      <c r="D14472" s="7"/>
      <c r="E14472" s="7"/>
      <c r="F14472" s="7"/>
      <c r="G14472" s="7"/>
      <c r="H14472" s="7"/>
      <c r="J14472" s="7"/>
      <c r="K14472" s="7"/>
      <c r="L14472" s="7"/>
      <c r="Q14472" s="7"/>
      <c r="S14472" s="7"/>
      <c r="T14472" s="7"/>
      <c r="Y14472" s="7"/>
      <c r="AA14472" s="7"/>
      <c r="AB14472" s="7"/>
      <c r="AG14472" s="7"/>
    </row>
    <row r="14473" spans="1:33">
      <c r="A14473" s="7"/>
      <c r="B14473" s="7"/>
      <c r="C14473" s="7"/>
      <c r="D14473" s="7"/>
      <c r="E14473" s="7"/>
      <c r="F14473" s="7"/>
      <c r="G14473" s="7"/>
      <c r="H14473" s="7"/>
      <c r="J14473" s="7"/>
      <c r="K14473" s="7"/>
      <c r="L14473" s="7"/>
      <c r="Q14473" s="7"/>
      <c r="S14473" s="7"/>
      <c r="T14473" s="7"/>
      <c r="Y14473" s="7"/>
      <c r="AA14473" s="7"/>
      <c r="AB14473" s="7"/>
      <c r="AG14473" s="7"/>
    </row>
    <row r="14474" spans="1:33">
      <c r="A14474" s="7"/>
      <c r="B14474" s="7"/>
      <c r="C14474" s="7"/>
      <c r="D14474" s="7"/>
      <c r="E14474" s="7"/>
      <c r="F14474" s="7"/>
      <c r="G14474" s="7"/>
      <c r="H14474" s="7"/>
      <c r="J14474" s="7"/>
      <c r="K14474" s="7"/>
      <c r="L14474" s="7"/>
      <c r="Q14474" s="7"/>
      <c r="S14474" s="7"/>
      <c r="T14474" s="7"/>
      <c r="Y14474" s="7"/>
      <c r="AA14474" s="7"/>
      <c r="AB14474" s="7"/>
      <c r="AG14474" s="7"/>
    </row>
    <row r="14475" spans="1:33">
      <c r="A14475" s="7"/>
      <c r="B14475" s="7"/>
      <c r="C14475" s="7"/>
      <c r="D14475" s="7"/>
      <c r="E14475" s="7"/>
      <c r="F14475" s="7"/>
      <c r="G14475" s="7"/>
      <c r="H14475" s="7"/>
      <c r="J14475" s="7"/>
      <c r="K14475" s="7"/>
      <c r="L14475" s="7"/>
      <c r="Q14475" s="7"/>
      <c r="S14475" s="7"/>
      <c r="T14475" s="7"/>
      <c r="Y14475" s="7"/>
      <c r="AA14475" s="7"/>
      <c r="AB14475" s="7"/>
      <c r="AG14475" s="7"/>
    </row>
    <row r="14476" spans="1:33">
      <c r="A14476" s="7"/>
      <c r="B14476" s="7"/>
      <c r="C14476" s="7"/>
      <c r="D14476" s="7"/>
      <c r="E14476" s="7"/>
      <c r="F14476" s="7"/>
      <c r="G14476" s="7"/>
      <c r="H14476" s="7"/>
      <c r="J14476" s="7"/>
      <c r="K14476" s="7"/>
      <c r="L14476" s="7"/>
      <c r="Q14476" s="7"/>
      <c r="S14476" s="7"/>
      <c r="T14476" s="7"/>
      <c r="Y14476" s="7"/>
      <c r="AA14476" s="7"/>
      <c r="AB14476" s="7"/>
      <c r="AG14476" s="7"/>
    </row>
    <row r="14477" spans="1:33">
      <c r="A14477" s="7"/>
      <c r="B14477" s="7"/>
      <c r="C14477" s="7"/>
      <c r="D14477" s="7"/>
      <c r="E14477" s="7"/>
      <c r="F14477" s="7"/>
      <c r="G14477" s="7"/>
      <c r="H14477" s="7"/>
      <c r="J14477" s="7"/>
      <c r="K14477" s="7"/>
      <c r="L14477" s="7"/>
      <c r="Q14477" s="7"/>
      <c r="S14477" s="7"/>
      <c r="T14477" s="7"/>
      <c r="Y14477" s="7"/>
      <c r="AA14477" s="7"/>
      <c r="AB14477" s="7"/>
      <c r="AG14477" s="7"/>
    </row>
    <row r="14478" spans="1:33">
      <c r="A14478" s="7"/>
      <c r="B14478" s="7"/>
      <c r="C14478" s="7"/>
      <c r="D14478" s="7"/>
      <c r="E14478" s="7"/>
      <c r="F14478" s="7"/>
      <c r="G14478" s="7"/>
      <c r="H14478" s="7"/>
      <c r="J14478" s="7"/>
      <c r="K14478" s="7"/>
      <c r="L14478" s="7"/>
      <c r="Q14478" s="7"/>
      <c r="S14478" s="7"/>
      <c r="T14478" s="7"/>
      <c r="Y14478" s="7"/>
      <c r="AA14478" s="7"/>
      <c r="AB14478" s="7"/>
      <c r="AG14478" s="7"/>
    </row>
    <row r="14479" spans="1:33">
      <c r="A14479" s="7"/>
      <c r="B14479" s="7"/>
      <c r="C14479" s="7"/>
      <c r="D14479" s="7"/>
      <c r="E14479" s="7"/>
      <c r="F14479" s="7"/>
      <c r="G14479" s="7"/>
      <c r="H14479" s="7"/>
      <c r="J14479" s="7"/>
      <c r="K14479" s="7"/>
      <c r="L14479" s="7"/>
      <c r="Q14479" s="7"/>
      <c r="S14479" s="7"/>
      <c r="T14479" s="7"/>
      <c r="Y14479" s="7"/>
      <c r="AA14479" s="7"/>
      <c r="AB14479" s="7"/>
      <c r="AG14479" s="7"/>
    </row>
    <row r="14480" spans="1:33">
      <c r="A14480" s="7"/>
      <c r="B14480" s="7"/>
      <c r="C14480" s="7"/>
      <c r="D14480" s="7"/>
      <c r="E14480" s="7"/>
      <c r="F14480" s="7"/>
      <c r="G14480" s="7"/>
      <c r="H14480" s="7"/>
      <c r="J14480" s="7"/>
      <c r="K14480" s="7"/>
      <c r="L14480" s="7"/>
      <c r="Q14480" s="7"/>
      <c r="S14480" s="7"/>
      <c r="T14480" s="7"/>
      <c r="Y14480" s="7"/>
      <c r="AA14480" s="7"/>
      <c r="AB14480" s="7"/>
      <c r="AG14480" s="7"/>
    </row>
    <row r="14481" spans="1:33">
      <c r="A14481" s="7"/>
      <c r="B14481" s="7"/>
      <c r="C14481" s="7"/>
      <c r="D14481" s="7"/>
      <c r="E14481" s="7"/>
      <c r="F14481" s="7"/>
      <c r="G14481" s="7"/>
      <c r="H14481" s="7"/>
      <c r="J14481" s="7"/>
      <c r="K14481" s="7"/>
      <c r="L14481" s="7"/>
      <c r="Q14481" s="7"/>
      <c r="S14481" s="7"/>
      <c r="T14481" s="7"/>
      <c r="Y14481" s="7"/>
      <c r="AA14481" s="7"/>
      <c r="AB14481" s="7"/>
      <c r="AG14481" s="7"/>
    </row>
    <row r="14482" spans="1:33">
      <c r="A14482" s="7"/>
      <c r="B14482" s="7"/>
      <c r="C14482" s="7"/>
      <c r="D14482" s="7"/>
      <c r="E14482" s="7"/>
      <c r="F14482" s="7"/>
      <c r="G14482" s="7"/>
      <c r="H14482" s="7"/>
      <c r="J14482" s="7"/>
      <c r="K14482" s="7"/>
      <c r="L14482" s="7"/>
      <c r="Q14482" s="7"/>
      <c r="S14482" s="7"/>
      <c r="T14482" s="7"/>
      <c r="Y14482" s="7"/>
      <c r="AA14482" s="7"/>
      <c r="AB14482" s="7"/>
      <c r="AG14482" s="7"/>
    </row>
    <row r="14483" spans="1:33">
      <c r="A14483" s="7"/>
      <c r="B14483" s="7"/>
      <c r="C14483" s="7"/>
      <c r="D14483" s="7"/>
      <c r="E14483" s="7"/>
      <c r="F14483" s="7"/>
      <c r="G14483" s="7"/>
      <c r="H14483" s="7"/>
      <c r="J14483" s="7"/>
      <c r="K14483" s="7"/>
      <c r="L14483" s="7"/>
      <c r="Q14483" s="7"/>
      <c r="S14483" s="7"/>
      <c r="T14483" s="7"/>
      <c r="Y14483" s="7"/>
      <c r="AA14483" s="7"/>
      <c r="AB14483" s="7"/>
      <c r="AG14483" s="7"/>
    </row>
    <row r="14484" spans="1:33">
      <c r="A14484" s="7"/>
      <c r="B14484" s="7"/>
      <c r="C14484" s="7"/>
      <c r="D14484" s="7"/>
      <c r="E14484" s="7"/>
      <c r="F14484" s="7"/>
      <c r="G14484" s="7"/>
      <c r="H14484" s="7"/>
      <c r="J14484" s="7"/>
      <c r="K14484" s="7"/>
      <c r="L14484" s="7"/>
      <c r="Q14484" s="7"/>
      <c r="S14484" s="7"/>
      <c r="T14484" s="7"/>
      <c r="Y14484" s="7"/>
      <c r="AA14484" s="7"/>
      <c r="AB14484" s="7"/>
      <c r="AG14484" s="7"/>
    </row>
    <row r="14485" spans="1:33">
      <c r="A14485" s="7"/>
      <c r="B14485" s="7"/>
      <c r="C14485" s="7"/>
      <c r="D14485" s="7"/>
      <c r="E14485" s="7"/>
      <c r="F14485" s="7"/>
      <c r="G14485" s="7"/>
      <c r="H14485" s="7"/>
      <c r="J14485" s="7"/>
      <c r="K14485" s="7"/>
      <c r="L14485" s="7"/>
      <c r="Q14485" s="7"/>
      <c r="S14485" s="7"/>
      <c r="T14485" s="7"/>
      <c r="Y14485" s="7"/>
      <c r="AA14485" s="7"/>
      <c r="AB14485" s="7"/>
      <c r="AG14485" s="7"/>
    </row>
    <row r="14486" spans="1:33">
      <c r="A14486" s="7"/>
      <c r="B14486" s="7"/>
      <c r="C14486" s="7"/>
      <c r="D14486" s="7"/>
      <c r="E14486" s="7"/>
      <c r="F14486" s="7"/>
      <c r="G14486" s="7"/>
      <c r="H14486" s="7"/>
      <c r="J14486" s="7"/>
      <c r="K14486" s="7"/>
      <c r="L14486" s="7"/>
      <c r="Q14486" s="7"/>
      <c r="S14486" s="7"/>
      <c r="T14486" s="7"/>
      <c r="Y14486" s="7"/>
      <c r="AA14486" s="7"/>
      <c r="AB14486" s="7"/>
      <c r="AG14486" s="7"/>
    </row>
    <row r="14487" spans="1:33">
      <c r="A14487" s="7"/>
      <c r="B14487" s="7"/>
      <c r="C14487" s="7"/>
      <c r="D14487" s="7"/>
      <c r="E14487" s="7"/>
      <c r="F14487" s="7"/>
      <c r="G14487" s="7"/>
      <c r="H14487" s="7"/>
      <c r="J14487" s="7"/>
      <c r="K14487" s="7"/>
      <c r="L14487" s="7"/>
      <c r="Q14487" s="7"/>
      <c r="S14487" s="7"/>
      <c r="T14487" s="7"/>
      <c r="Y14487" s="7"/>
      <c r="AA14487" s="7"/>
      <c r="AB14487" s="7"/>
      <c r="AG14487" s="7"/>
    </row>
    <row r="14488" spans="1:33">
      <c r="A14488" s="7"/>
      <c r="B14488" s="7"/>
      <c r="C14488" s="7"/>
      <c r="D14488" s="7"/>
      <c r="E14488" s="7"/>
      <c r="F14488" s="7"/>
      <c r="G14488" s="7"/>
      <c r="H14488" s="7"/>
      <c r="J14488" s="7"/>
      <c r="K14488" s="7"/>
      <c r="L14488" s="7"/>
      <c r="Q14488" s="7"/>
      <c r="S14488" s="7"/>
      <c r="T14488" s="7"/>
      <c r="Y14488" s="7"/>
      <c r="AA14488" s="7"/>
      <c r="AB14488" s="7"/>
      <c r="AG14488" s="7"/>
    </row>
    <row r="14489" spans="1:33">
      <c r="A14489" s="7"/>
      <c r="B14489" s="7"/>
      <c r="C14489" s="7"/>
      <c r="D14489" s="7"/>
      <c r="E14489" s="7"/>
      <c r="F14489" s="7"/>
      <c r="G14489" s="7"/>
      <c r="H14489" s="7"/>
      <c r="J14489" s="7"/>
      <c r="K14489" s="7"/>
      <c r="L14489" s="7"/>
      <c r="Q14489" s="7"/>
      <c r="S14489" s="7"/>
      <c r="T14489" s="7"/>
      <c r="Y14489" s="7"/>
      <c r="AA14489" s="7"/>
      <c r="AB14489" s="7"/>
      <c r="AG14489" s="7"/>
    </row>
    <row r="14490" spans="1:33">
      <c r="A14490" s="7"/>
      <c r="B14490" s="7"/>
      <c r="C14490" s="7"/>
      <c r="D14490" s="7"/>
      <c r="E14490" s="7"/>
      <c r="F14490" s="7"/>
      <c r="G14490" s="7"/>
      <c r="H14490" s="7"/>
      <c r="J14490" s="7"/>
      <c r="K14490" s="7"/>
      <c r="L14490" s="7"/>
      <c r="Q14490" s="7"/>
      <c r="S14490" s="7"/>
      <c r="T14490" s="7"/>
      <c r="Y14490" s="7"/>
      <c r="AA14490" s="7"/>
      <c r="AB14490" s="7"/>
      <c r="AG14490" s="7"/>
    </row>
    <row r="14491" spans="1:33">
      <c r="A14491" s="7"/>
      <c r="B14491" s="7"/>
      <c r="C14491" s="7"/>
      <c r="D14491" s="7"/>
      <c r="E14491" s="7"/>
      <c r="F14491" s="7"/>
      <c r="G14491" s="7"/>
      <c r="H14491" s="7"/>
      <c r="J14491" s="7"/>
      <c r="K14491" s="7"/>
      <c r="L14491" s="7"/>
      <c r="Q14491" s="7"/>
      <c r="S14491" s="7"/>
      <c r="T14491" s="7"/>
      <c r="Y14491" s="7"/>
      <c r="AA14491" s="7"/>
      <c r="AB14491" s="7"/>
      <c r="AG14491" s="7"/>
    </row>
    <row r="14492" spans="1:33">
      <c r="A14492" s="7"/>
      <c r="B14492" s="7"/>
      <c r="C14492" s="7"/>
      <c r="D14492" s="7"/>
      <c r="E14492" s="7"/>
      <c r="F14492" s="7"/>
      <c r="G14492" s="7"/>
      <c r="H14492" s="7"/>
      <c r="J14492" s="7"/>
      <c r="K14492" s="7"/>
      <c r="L14492" s="7"/>
      <c r="Q14492" s="7"/>
      <c r="S14492" s="7"/>
      <c r="T14492" s="7"/>
      <c r="Y14492" s="7"/>
      <c r="AA14492" s="7"/>
      <c r="AB14492" s="7"/>
      <c r="AG14492" s="7"/>
    </row>
    <row r="14493" spans="1:33">
      <c r="A14493" s="7"/>
      <c r="B14493" s="7"/>
      <c r="C14493" s="7"/>
      <c r="D14493" s="7"/>
      <c r="E14493" s="7"/>
      <c r="F14493" s="7"/>
      <c r="G14493" s="7"/>
      <c r="H14493" s="7"/>
      <c r="J14493" s="7"/>
      <c r="K14493" s="7"/>
      <c r="L14493" s="7"/>
      <c r="Q14493" s="7"/>
      <c r="S14493" s="7"/>
      <c r="T14493" s="7"/>
      <c r="Y14493" s="7"/>
      <c r="AA14493" s="7"/>
      <c r="AB14493" s="7"/>
      <c r="AG14493" s="7"/>
    </row>
    <row r="14494" spans="1:33">
      <c r="A14494" s="7"/>
      <c r="B14494" s="7"/>
      <c r="C14494" s="7"/>
      <c r="D14494" s="7"/>
      <c r="E14494" s="7"/>
      <c r="F14494" s="7"/>
      <c r="G14494" s="7"/>
      <c r="H14494" s="7"/>
      <c r="J14494" s="7"/>
      <c r="K14494" s="7"/>
      <c r="L14494" s="7"/>
      <c r="Q14494" s="7"/>
      <c r="S14494" s="7"/>
      <c r="T14494" s="7"/>
      <c r="Y14494" s="7"/>
      <c r="AA14494" s="7"/>
      <c r="AB14494" s="7"/>
      <c r="AG14494" s="7"/>
    </row>
    <row r="14495" spans="1:33">
      <c r="A14495" s="7"/>
      <c r="B14495" s="7"/>
      <c r="C14495" s="7"/>
      <c r="D14495" s="7"/>
      <c r="E14495" s="7"/>
      <c r="F14495" s="7"/>
      <c r="G14495" s="7"/>
      <c r="H14495" s="7"/>
      <c r="J14495" s="7"/>
      <c r="K14495" s="7"/>
      <c r="L14495" s="7"/>
      <c r="Q14495" s="7"/>
      <c r="S14495" s="7"/>
      <c r="T14495" s="7"/>
      <c r="Y14495" s="7"/>
      <c r="AA14495" s="7"/>
      <c r="AB14495" s="7"/>
      <c r="AG14495" s="7"/>
    </row>
    <row r="14496" spans="1:33">
      <c r="A14496" s="7"/>
      <c r="B14496" s="7"/>
      <c r="C14496" s="7"/>
      <c r="D14496" s="7"/>
      <c r="E14496" s="7"/>
      <c r="F14496" s="7"/>
      <c r="G14496" s="7"/>
      <c r="H14496" s="7"/>
      <c r="J14496" s="7"/>
      <c r="K14496" s="7"/>
      <c r="L14496" s="7"/>
      <c r="Q14496" s="7"/>
      <c r="S14496" s="7"/>
      <c r="T14496" s="7"/>
      <c r="Y14496" s="7"/>
      <c r="AA14496" s="7"/>
      <c r="AB14496" s="7"/>
      <c r="AG14496" s="7"/>
    </row>
    <row r="14497" spans="1:33">
      <c r="A14497" s="7"/>
      <c r="B14497" s="7"/>
      <c r="C14497" s="7"/>
      <c r="D14497" s="7"/>
      <c r="E14497" s="7"/>
      <c r="F14497" s="7"/>
      <c r="G14497" s="7"/>
      <c r="H14497" s="7"/>
      <c r="J14497" s="7"/>
      <c r="K14497" s="7"/>
      <c r="L14497" s="7"/>
      <c r="Q14497" s="7"/>
      <c r="S14497" s="7"/>
      <c r="T14497" s="7"/>
      <c r="Y14497" s="7"/>
      <c r="AA14497" s="7"/>
      <c r="AB14497" s="7"/>
      <c r="AG14497" s="7"/>
    </row>
    <row r="14498" spans="1:33">
      <c r="A14498" s="7"/>
      <c r="B14498" s="7"/>
      <c r="C14498" s="7"/>
      <c r="D14498" s="7"/>
      <c r="E14498" s="7"/>
      <c r="F14498" s="7"/>
      <c r="G14498" s="7"/>
      <c r="H14498" s="7"/>
      <c r="J14498" s="7"/>
      <c r="K14498" s="7"/>
      <c r="L14498" s="7"/>
      <c r="Q14498" s="7"/>
      <c r="S14498" s="7"/>
      <c r="T14498" s="7"/>
      <c r="Y14498" s="7"/>
      <c r="AA14498" s="7"/>
      <c r="AB14498" s="7"/>
      <c r="AG14498" s="7"/>
    </row>
    <row r="14499" spans="1:33">
      <c r="A14499" s="7"/>
      <c r="B14499" s="7"/>
      <c r="C14499" s="7"/>
      <c r="D14499" s="7"/>
      <c r="E14499" s="7"/>
      <c r="F14499" s="7"/>
      <c r="G14499" s="7"/>
      <c r="H14499" s="7"/>
      <c r="J14499" s="7"/>
      <c r="K14499" s="7"/>
      <c r="L14499" s="7"/>
      <c r="Q14499" s="7"/>
      <c r="S14499" s="7"/>
      <c r="T14499" s="7"/>
      <c r="Y14499" s="7"/>
      <c r="AA14499" s="7"/>
      <c r="AB14499" s="7"/>
      <c r="AG14499" s="7"/>
    </row>
    <row r="14500" spans="1:33">
      <c r="A14500" s="7"/>
      <c r="B14500" s="7"/>
      <c r="C14500" s="7"/>
      <c r="D14500" s="7"/>
      <c r="E14500" s="7"/>
      <c r="F14500" s="7"/>
      <c r="G14500" s="7"/>
      <c r="H14500" s="7"/>
      <c r="J14500" s="7"/>
      <c r="K14500" s="7"/>
      <c r="L14500" s="7"/>
      <c r="Q14500" s="7"/>
      <c r="S14500" s="7"/>
      <c r="T14500" s="7"/>
      <c r="Y14500" s="7"/>
      <c r="AA14500" s="7"/>
      <c r="AB14500" s="7"/>
      <c r="AG14500" s="7"/>
    </row>
    <row r="14501" spans="1:33">
      <c r="A14501" s="7"/>
      <c r="B14501" s="7"/>
      <c r="C14501" s="7"/>
      <c r="D14501" s="7"/>
      <c r="E14501" s="7"/>
      <c r="F14501" s="7"/>
      <c r="G14501" s="7"/>
      <c r="H14501" s="7"/>
      <c r="J14501" s="7"/>
      <c r="K14501" s="7"/>
      <c r="L14501" s="7"/>
      <c r="Q14501" s="7"/>
      <c r="S14501" s="7"/>
      <c r="T14501" s="7"/>
      <c r="Y14501" s="7"/>
      <c r="AA14501" s="7"/>
      <c r="AB14501" s="7"/>
      <c r="AG14501" s="7"/>
    </row>
    <row r="14502" spans="1:33">
      <c r="A14502" s="7"/>
      <c r="B14502" s="7"/>
      <c r="C14502" s="7"/>
      <c r="D14502" s="7"/>
      <c r="E14502" s="7"/>
      <c r="F14502" s="7"/>
      <c r="G14502" s="7"/>
      <c r="H14502" s="7"/>
      <c r="J14502" s="7"/>
      <c r="K14502" s="7"/>
      <c r="L14502" s="7"/>
      <c r="Q14502" s="7"/>
      <c r="S14502" s="7"/>
      <c r="T14502" s="7"/>
      <c r="Y14502" s="7"/>
      <c r="AA14502" s="7"/>
      <c r="AB14502" s="7"/>
      <c r="AG14502" s="7"/>
    </row>
    <row r="14503" spans="1:33">
      <c r="A14503" s="7"/>
      <c r="B14503" s="7"/>
      <c r="C14503" s="7"/>
      <c r="D14503" s="7"/>
      <c r="E14503" s="7"/>
      <c r="F14503" s="7"/>
      <c r="G14503" s="7"/>
      <c r="H14503" s="7"/>
      <c r="J14503" s="7"/>
      <c r="K14503" s="7"/>
      <c r="L14503" s="7"/>
      <c r="Q14503" s="7"/>
      <c r="S14503" s="7"/>
      <c r="T14503" s="7"/>
      <c r="Y14503" s="7"/>
      <c r="AA14503" s="7"/>
      <c r="AB14503" s="7"/>
      <c r="AG14503" s="7"/>
    </row>
    <row r="14504" spans="1:33">
      <c r="A14504" s="7"/>
      <c r="B14504" s="7"/>
      <c r="C14504" s="7"/>
      <c r="D14504" s="7"/>
      <c r="E14504" s="7"/>
      <c r="F14504" s="7"/>
      <c r="G14504" s="7"/>
      <c r="H14504" s="7"/>
      <c r="J14504" s="7"/>
      <c r="K14504" s="7"/>
      <c r="L14504" s="7"/>
      <c r="Q14504" s="7"/>
      <c r="S14504" s="7"/>
      <c r="T14504" s="7"/>
      <c r="Y14504" s="7"/>
      <c r="AA14504" s="7"/>
      <c r="AB14504" s="7"/>
      <c r="AG14504" s="7"/>
    </row>
    <row r="14505" spans="1:33">
      <c r="A14505" s="7"/>
      <c r="B14505" s="7"/>
      <c r="C14505" s="7"/>
      <c r="D14505" s="7"/>
      <c r="E14505" s="7"/>
      <c r="F14505" s="7"/>
      <c r="G14505" s="7"/>
      <c r="H14505" s="7"/>
      <c r="J14505" s="7"/>
      <c r="K14505" s="7"/>
      <c r="L14505" s="7"/>
      <c r="Q14505" s="7"/>
      <c r="S14505" s="7"/>
      <c r="T14505" s="7"/>
      <c r="Y14505" s="7"/>
      <c r="AA14505" s="7"/>
      <c r="AB14505" s="7"/>
      <c r="AG14505" s="7"/>
    </row>
    <row r="14506" spans="1:33">
      <c r="A14506" s="7"/>
      <c r="B14506" s="7"/>
      <c r="C14506" s="7"/>
      <c r="D14506" s="7"/>
      <c r="E14506" s="7"/>
      <c r="F14506" s="7"/>
      <c r="G14506" s="7"/>
      <c r="H14506" s="7"/>
      <c r="J14506" s="7"/>
      <c r="K14506" s="7"/>
      <c r="L14506" s="7"/>
      <c r="Q14506" s="7"/>
      <c r="S14506" s="7"/>
      <c r="T14506" s="7"/>
      <c r="Y14506" s="7"/>
      <c r="AA14506" s="7"/>
      <c r="AB14506" s="7"/>
      <c r="AG14506" s="7"/>
    </row>
    <row r="14507" spans="1:33">
      <c r="A14507" s="7"/>
      <c r="B14507" s="7"/>
      <c r="C14507" s="7"/>
      <c r="D14507" s="7"/>
      <c r="E14507" s="7"/>
      <c r="F14507" s="7"/>
      <c r="G14507" s="7"/>
      <c r="H14507" s="7"/>
      <c r="J14507" s="7"/>
      <c r="K14507" s="7"/>
      <c r="L14507" s="7"/>
      <c r="Q14507" s="7"/>
      <c r="S14507" s="7"/>
      <c r="T14507" s="7"/>
      <c r="Y14507" s="7"/>
      <c r="AA14507" s="7"/>
      <c r="AB14507" s="7"/>
      <c r="AG14507" s="7"/>
    </row>
    <row r="14508" spans="1:33">
      <c r="A14508" s="7"/>
      <c r="B14508" s="7"/>
      <c r="C14508" s="7"/>
      <c r="D14508" s="7"/>
      <c r="E14508" s="7"/>
      <c r="F14508" s="7"/>
      <c r="G14508" s="7"/>
      <c r="H14508" s="7"/>
      <c r="J14508" s="7"/>
      <c r="K14508" s="7"/>
      <c r="L14508" s="7"/>
      <c r="Q14508" s="7"/>
      <c r="S14508" s="7"/>
      <c r="T14508" s="7"/>
      <c r="Y14508" s="7"/>
      <c r="AA14508" s="7"/>
      <c r="AB14508" s="7"/>
      <c r="AG14508" s="7"/>
    </row>
    <row r="14509" spans="1:33">
      <c r="A14509" s="7"/>
      <c r="B14509" s="7"/>
      <c r="C14509" s="7"/>
      <c r="D14509" s="7"/>
      <c r="E14509" s="7"/>
      <c r="F14509" s="7"/>
      <c r="G14509" s="7"/>
      <c r="H14509" s="7"/>
      <c r="J14509" s="7"/>
      <c r="K14509" s="7"/>
      <c r="L14509" s="7"/>
      <c r="Q14509" s="7"/>
      <c r="S14509" s="7"/>
      <c r="T14509" s="7"/>
      <c r="Y14509" s="7"/>
      <c r="AA14509" s="7"/>
      <c r="AB14509" s="7"/>
      <c r="AG14509" s="7"/>
    </row>
    <row r="14510" spans="1:33">
      <c r="A14510" s="7"/>
      <c r="B14510" s="7"/>
      <c r="C14510" s="7"/>
      <c r="D14510" s="7"/>
      <c r="E14510" s="7"/>
      <c r="F14510" s="7"/>
      <c r="G14510" s="7"/>
      <c r="H14510" s="7"/>
      <c r="J14510" s="7"/>
      <c r="K14510" s="7"/>
      <c r="L14510" s="7"/>
      <c r="Q14510" s="7"/>
      <c r="S14510" s="7"/>
      <c r="T14510" s="7"/>
      <c r="Y14510" s="7"/>
      <c r="AA14510" s="7"/>
      <c r="AB14510" s="7"/>
      <c r="AG14510" s="7"/>
    </row>
    <row r="14511" spans="1:33">
      <c r="A14511" s="7"/>
      <c r="B14511" s="7"/>
      <c r="C14511" s="7"/>
      <c r="D14511" s="7"/>
      <c r="E14511" s="7"/>
      <c r="F14511" s="7"/>
      <c r="G14511" s="7"/>
      <c r="H14511" s="7"/>
      <c r="J14511" s="7"/>
      <c r="K14511" s="7"/>
      <c r="L14511" s="7"/>
      <c r="Q14511" s="7"/>
      <c r="S14511" s="7"/>
      <c r="T14511" s="7"/>
      <c r="Y14511" s="7"/>
      <c r="AA14511" s="7"/>
      <c r="AB14511" s="7"/>
      <c r="AG14511" s="7"/>
    </row>
    <row r="14512" spans="1:33">
      <c r="A14512" s="7"/>
      <c r="B14512" s="7"/>
      <c r="C14512" s="7"/>
      <c r="D14512" s="7"/>
      <c r="E14512" s="7"/>
      <c r="F14512" s="7"/>
      <c r="G14512" s="7"/>
      <c r="H14512" s="7"/>
      <c r="J14512" s="7"/>
      <c r="K14512" s="7"/>
      <c r="L14512" s="7"/>
      <c r="Q14512" s="7"/>
      <c r="S14512" s="7"/>
      <c r="T14512" s="7"/>
      <c r="Y14512" s="7"/>
      <c r="AA14512" s="7"/>
      <c r="AB14512" s="7"/>
      <c r="AG14512" s="7"/>
    </row>
    <row r="14513" spans="1:33">
      <c r="A14513" s="7"/>
      <c r="B14513" s="7"/>
      <c r="C14513" s="7"/>
      <c r="D14513" s="7"/>
      <c r="E14513" s="7"/>
      <c r="F14513" s="7"/>
      <c r="G14513" s="7"/>
      <c r="H14513" s="7"/>
      <c r="J14513" s="7"/>
      <c r="K14513" s="7"/>
      <c r="L14513" s="7"/>
      <c r="Q14513" s="7"/>
      <c r="S14513" s="7"/>
      <c r="T14513" s="7"/>
      <c r="Y14513" s="7"/>
      <c r="AA14513" s="7"/>
      <c r="AB14513" s="7"/>
      <c r="AG14513" s="7"/>
    </row>
    <row r="14514" spans="1:33">
      <c r="A14514" s="7"/>
      <c r="B14514" s="7"/>
      <c r="C14514" s="7"/>
      <c r="D14514" s="7"/>
      <c r="E14514" s="7"/>
      <c r="F14514" s="7"/>
      <c r="G14514" s="7"/>
      <c r="H14514" s="7"/>
      <c r="J14514" s="7"/>
      <c r="K14514" s="7"/>
      <c r="L14514" s="7"/>
      <c r="Q14514" s="7"/>
      <c r="S14514" s="7"/>
      <c r="T14514" s="7"/>
      <c r="Y14514" s="7"/>
      <c r="AA14514" s="7"/>
      <c r="AB14514" s="7"/>
      <c r="AG14514" s="7"/>
    </row>
    <row r="14515" spans="1:33">
      <c r="A14515" s="7"/>
      <c r="B14515" s="7"/>
      <c r="C14515" s="7"/>
      <c r="D14515" s="7"/>
      <c r="E14515" s="7"/>
      <c r="F14515" s="7"/>
      <c r="G14515" s="7"/>
      <c r="H14515" s="7"/>
      <c r="J14515" s="7"/>
      <c r="K14515" s="7"/>
      <c r="L14515" s="7"/>
      <c r="Q14515" s="7"/>
      <c r="S14515" s="7"/>
      <c r="T14515" s="7"/>
      <c r="Y14515" s="7"/>
      <c r="AA14515" s="7"/>
      <c r="AB14515" s="7"/>
      <c r="AG14515" s="7"/>
    </row>
    <row r="14516" spans="1:33">
      <c r="A14516" s="7"/>
      <c r="B14516" s="7"/>
      <c r="C14516" s="7"/>
      <c r="D14516" s="7"/>
      <c r="E14516" s="7"/>
      <c r="F14516" s="7"/>
      <c r="G14516" s="7"/>
      <c r="H14516" s="7"/>
      <c r="J14516" s="7"/>
      <c r="K14516" s="7"/>
      <c r="L14516" s="7"/>
      <c r="Q14516" s="7"/>
      <c r="S14516" s="7"/>
      <c r="T14516" s="7"/>
      <c r="Y14516" s="7"/>
      <c r="AA14516" s="7"/>
      <c r="AB14516" s="7"/>
      <c r="AG14516" s="7"/>
    </row>
    <row r="14517" spans="1:33">
      <c r="A14517" s="7"/>
      <c r="B14517" s="7"/>
      <c r="C14517" s="7"/>
      <c r="D14517" s="7"/>
      <c r="E14517" s="7"/>
      <c r="F14517" s="7"/>
      <c r="G14517" s="7"/>
      <c r="H14517" s="7"/>
      <c r="J14517" s="7"/>
      <c r="K14517" s="7"/>
      <c r="L14517" s="7"/>
      <c r="Q14517" s="7"/>
      <c r="S14517" s="7"/>
      <c r="T14517" s="7"/>
      <c r="Y14517" s="7"/>
      <c r="AA14517" s="7"/>
      <c r="AB14517" s="7"/>
      <c r="AG14517" s="7"/>
    </row>
    <row r="14518" spans="1:33">
      <c r="A14518" s="7"/>
      <c r="B14518" s="7"/>
      <c r="C14518" s="7"/>
      <c r="D14518" s="7"/>
      <c r="E14518" s="7"/>
      <c r="F14518" s="7"/>
      <c r="G14518" s="7"/>
      <c r="H14518" s="7"/>
      <c r="J14518" s="7"/>
      <c r="K14518" s="7"/>
      <c r="L14518" s="7"/>
      <c r="Q14518" s="7"/>
      <c r="S14518" s="7"/>
      <c r="T14518" s="7"/>
      <c r="Y14518" s="7"/>
      <c r="AA14518" s="7"/>
      <c r="AB14518" s="7"/>
      <c r="AG14518" s="7"/>
    </row>
    <row r="14519" spans="1:33">
      <c r="A14519" s="7"/>
      <c r="B14519" s="7"/>
      <c r="C14519" s="7"/>
      <c r="D14519" s="7"/>
      <c r="E14519" s="7"/>
      <c r="F14519" s="7"/>
      <c r="G14519" s="7"/>
      <c r="H14519" s="7"/>
      <c r="J14519" s="7"/>
      <c r="K14519" s="7"/>
      <c r="L14519" s="7"/>
      <c r="Q14519" s="7"/>
      <c r="S14519" s="7"/>
      <c r="T14519" s="7"/>
      <c r="Y14519" s="7"/>
      <c r="AA14519" s="7"/>
      <c r="AB14519" s="7"/>
      <c r="AG14519" s="7"/>
    </row>
    <row r="14520" spans="1:33">
      <c r="A14520" s="7"/>
      <c r="B14520" s="7"/>
      <c r="C14520" s="7"/>
      <c r="D14520" s="7"/>
      <c r="E14520" s="7"/>
      <c r="F14520" s="7"/>
      <c r="G14520" s="7"/>
      <c r="H14520" s="7"/>
      <c r="J14520" s="7"/>
      <c r="K14520" s="7"/>
      <c r="L14520" s="7"/>
      <c r="Q14520" s="7"/>
      <c r="S14520" s="7"/>
      <c r="T14520" s="7"/>
      <c r="Y14520" s="7"/>
      <c r="AA14520" s="7"/>
      <c r="AB14520" s="7"/>
      <c r="AG14520" s="7"/>
    </row>
    <row r="14521" spans="1:33">
      <c r="A14521" s="7"/>
      <c r="B14521" s="7"/>
      <c r="C14521" s="7"/>
      <c r="D14521" s="7"/>
      <c r="E14521" s="7"/>
      <c r="F14521" s="7"/>
      <c r="G14521" s="7"/>
      <c r="H14521" s="7"/>
      <c r="J14521" s="7"/>
      <c r="K14521" s="7"/>
      <c r="L14521" s="7"/>
      <c r="Q14521" s="7"/>
      <c r="S14521" s="7"/>
      <c r="T14521" s="7"/>
      <c r="Y14521" s="7"/>
      <c r="AA14521" s="7"/>
      <c r="AB14521" s="7"/>
      <c r="AG14521" s="7"/>
    </row>
    <row r="14522" spans="1:33">
      <c r="A14522" s="7"/>
      <c r="B14522" s="7"/>
      <c r="C14522" s="7"/>
      <c r="D14522" s="7"/>
      <c r="E14522" s="7"/>
      <c r="F14522" s="7"/>
      <c r="G14522" s="7"/>
      <c r="H14522" s="7"/>
      <c r="J14522" s="7"/>
      <c r="K14522" s="7"/>
      <c r="L14522" s="7"/>
      <c r="Q14522" s="7"/>
      <c r="S14522" s="7"/>
      <c r="T14522" s="7"/>
      <c r="Y14522" s="7"/>
      <c r="AA14522" s="7"/>
      <c r="AB14522" s="7"/>
      <c r="AG14522" s="7"/>
    </row>
    <row r="14523" spans="1:33">
      <c r="A14523" s="7"/>
      <c r="B14523" s="7"/>
      <c r="C14523" s="7"/>
      <c r="D14523" s="7"/>
      <c r="E14523" s="7"/>
      <c r="F14523" s="7"/>
      <c r="G14523" s="7"/>
      <c r="H14523" s="7"/>
      <c r="J14523" s="7"/>
      <c r="K14523" s="7"/>
      <c r="L14523" s="7"/>
      <c r="Q14523" s="7"/>
      <c r="S14523" s="7"/>
      <c r="T14523" s="7"/>
      <c r="Y14523" s="7"/>
      <c r="AA14523" s="7"/>
      <c r="AB14523" s="7"/>
      <c r="AG14523" s="7"/>
    </row>
    <row r="14524" spans="1:33">
      <c r="A14524" s="7"/>
      <c r="B14524" s="7"/>
      <c r="C14524" s="7"/>
      <c r="D14524" s="7"/>
      <c r="E14524" s="7"/>
      <c r="F14524" s="7"/>
      <c r="G14524" s="7"/>
      <c r="H14524" s="7"/>
      <c r="J14524" s="7"/>
      <c r="K14524" s="7"/>
      <c r="L14524" s="7"/>
      <c r="Q14524" s="7"/>
      <c r="S14524" s="7"/>
      <c r="T14524" s="7"/>
      <c r="Y14524" s="7"/>
      <c r="AA14524" s="7"/>
      <c r="AB14524" s="7"/>
      <c r="AG14524" s="7"/>
    </row>
    <row r="14525" spans="1:33">
      <c r="A14525" s="7"/>
      <c r="B14525" s="7"/>
      <c r="C14525" s="7"/>
      <c r="D14525" s="7"/>
      <c r="E14525" s="7"/>
      <c r="F14525" s="7"/>
      <c r="G14525" s="7"/>
      <c r="H14525" s="7"/>
      <c r="J14525" s="7"/>
      <c r="K14525" s="7"/>
      <c r="L14525" s="7"/>
      <c r="Q14525" s="7"/>
      <c r="S14525" s="7"/>
      <c r="T14525" s="7"/>
      <c r="Y14525" s="7"/>
      <c r="AA14525" s="7"/>
      <c r="AB14525" s="7"/>
      <c r="AG14525" s="7"/>
    </row>
    <row r="14526" spans="1:33">
      <c r="A14526" s="7"/>
      <c r="B14526" s="7"/>
      <c r="C14526" s="7"/>
      <c r="D14526" s="7"/>
      <c r="E14526" s="7"/>
      <c r="F14526" s="7"/>
      <c r="G14526" s="7"/>
      <c r="H14526" s="7"/>
      <c r="J14526" s="7"/>
      <c r="K14526" s="7"/>
      <c r="L14526" s="7"/>
      <c r="Q14526" s="7"/>
      <c r="S14526" s="7"/>
      <c r="T14526" s="7"/>
      <c r="Y14526" s="7"/>
      <c r="AA14526" s="7"/>
      <c r="AB14526" s="7"/>
      <c r="AG14526" s="7"/>
    </row>
    <row r="14527" spans="1:33">
      <c r="A14527" s="7"/>
      <c r="B14527" s="7"/>
      <c r="C14527" s="7"/>
      <c r="D14527" s="7"/>
      <c r="E14527" s="7"/>
      <c r="F14527" s="7"/>
      <c r="G14527" s="7"/>
      <c r="H14527" s="7"/>
      <c r="J14527" s="7"/>
      <c r="K14527" s="7"/>
      <c r="L14527" s="7"/>
      <c r="Q14527" s="7"/>
      <c r="S14527" s="7"/>
      <c r="T14527" s="7"/>
      <c r="Y14527" s="7"/>
      <c r="AA14527" s="7"/>
      <c r="AB14527" s="7"/>
      <c r="AG14527" s="7"/>
    </row>
    <row r="14528" spans="1:33">
      <c r="A14528" s="7"/>
      <c r="B14528" s="7"/>
      <c r="C14528" s="7"/>
      <c r="D14528" s="7"/>
      <c r="E14528" s="7"/>
      <c r="F14528" s="7"/>
      <c r="G14528" s="7"/>
      <c r="H14528" s="7"/>
      <c r="J14528" s="7"/>
      <c r="K14528" s="7"/>
      <c r="L14528" s="7"/>
      <c r="Q14528" s="7"/>
      <c r="S14528" s="7"/>
      <c r="T14528" s="7"/>
      <c r="Y14528" s="7"/>
      <c r="AA14528" s="7"/>
      <c r="AB14528" s="7"/>
      <c r="AG14528" s="7"/>
    </row>
    <row r="14529" spans="1:33">
      <c r="A14529" s="7"/>
      <c r="B14529" s="7"/>
      <c r="C14529" s="7"/>
      <c r="D14529" s="7"/>
      <c r="E14529" s="7"/>
      <c r="F14529" s="7"/>
      <c r="G14529" s="7"/>
      <c r="H14529" s="7"/>
      <c r="J14529" s="7"/>
      <c r="K14529" s="7"/>
      <c r="L14529" s="7"/>
      <c r="Q14529" s="7"/>
      <c r="S14529" s="7"/>
      <c r="T14529" s="7"/>
      <c r="Y14529" s="7"/>
      <c r="AA14529" s="7"/>
      <c r="AB14529" s="7"/>
      <c r="AG14529" s="7"/>
    </row>
    <row r="14530" spans="1:33">
      <c r="A14530" s="7"/>
      <c r="B14530" s="7"/>
      <c r="C14530" s="7"/>
      <c r="D14530" s="7"/>
      <c r="E14530" s="7"/>
      <c r="F14530" s="7"/>
      <c r="G14530" s="7"/>
      <c r="H14530" s="7"/>
      <c r="J14530" s="7"/>
      <c r="K14530" s="7"/>
      <c r="L14530" s="7"/>
      <c r="Q14530" s="7"/>
      <c r="S14530" s="7"/>
      <c r="T14530" s="7"/>
      <c r="Y14530" s="7"/>
      <c r="AA14530" s="7"/>
      <c r="AB14530" s="7"/>
      <c r="AG14530" s="7"/>
    </row>
    <row r="14531" spans="1:33">
      <c r="A14531" s="7"/>
      <c r="B14531" s="7"/>
      <c r="C14531" s="7"/>
      <c r="D14531" s="7"/>
      <c r="E14531" s="7"/>
      <c r="F14531" s="7"/>
      <c r="G14531" s="7"/>
      <c r="H14531" s="7"/>
      <c r="J14531" s="7"/>
      <c r="K14531" s="7"/>
      <c r="L14531" s="7"/>
      <c r="Q14531" s="7"/>
      <c r="S14531" s="7"/>
      <c r="T14531" s="7"/>
      <c r="Y14531" s="7"/>
      <c r="AA14531" s="7"/>
      <c r="AB14531" s="7"/>
      <c r="AG14531" s="7"/>
    </row>
    <row r="14532" spans="1:33">
      <c r="A14532" s="7"/>
      <c r="B14532" s="7"/>
      <c r="C14532" s="7"/>
      <c r="D14532" s="7"/>
      <c r="E14532" s="7"/>
      <c r="F14532" s="7"/>
      <c r="G14532" s="7"/>
      <c r="H14532" s="7"/>
      <c r="J14532" s="7"/>
      <c r="K14532" s="7"/>
      <c r="L14532" s="7"/>
      <c r="Q14532" s="7"/>
      <c r="S14532" s="7"/>
      <c r="T14532" s="7"/>
      <c r="Y14532" s="7"/>
      <c r="AA14532" s="7"/>
      <c r="AB14532" s="7"/>
      <c r="AG14532" s="7"/>
    </row>
    <row r="14533" spans="1:33">
      <c r="A14533" s="7"/>
      <c r="B14533" s="7"/>
      <c r="C14533" s="7"/>
      <c r="D14533" s="7"/>
      <c r="E14533" s="7"/>
      <c r="F14533" s="7"/>
      <c r="G14533" s="7"/>
      <c r="H14533" s="7"/>
      <c r="J14533" s="7"/>
      <c r="K14533" s="7"/>
      <c r="L14533" s="7"/>
      <c r="Q14533" s="7"/>
      <c r="S14533" s="7"/>
      <c r="T14533" s="7"/>
      <c r="Y14533" s="7"/>
      <c r="AA14533" s="7"/>
      <c r="AB14533" s="7"/>
      <c r="AG14533" s="7"/>
    </row>
    <row r="14534" spans="1:33">
      <c r="A14534" s="7"/>
      <c r="B14534" s="7"/>
      <c r="C14534" s="7"/>
      <c r="D14534" s="7"/>
      <c r="E14534" s="7"/>
      <c r="F14534" s="7"/>
      <c r="G14534" s="7"/>
      <c r="H14534" s="7"/>
      <c r="J14534" s="7"/>
      <c r="K14534" s="7"/>
      <c r="L14534" s="7"/>
      <c r="Q14534" s="7"/>
      <c r="S14534" s="7"/>
      <c r="T14534" s="7"/>
      <c r="Y14534" s="7"/>
      <c r="AA14534" s="7"/>
      <c r="AB14534" s="7"/>
      <c r="AG14534" s="7"/>
    </row>
    <row r="14535" spans="1:33">
      <c r="A14535" s="7"/>
      <c r="B14535" s="7"/>
      <c r="C14535" s="7"/>
      <c r="D14535" s="7"/>
      <c r="E14535" s="7"/>
      <c r="F14535" s="7"/>
      <c r="G14535" s="7"/>
      <c r="H14535" s="7"/>
      <c r="J14535" s="7"/>
      <c r="K14535" s="7"/>
      <c r="L14535" s="7"/>
      <c r="Q14535" s="7"/>
      <c r="S14535" s="7"/>
      <c r="T14535" s="7"/>
      <c r="Y14535" s="7"/>
      <c r="AA14535" s="7"/>
      <c r="AB14535" s="7"/>
      <c r="AG14535" s="7"/>
    </row>
    <row r="14536" spans="1:33">
      <c r="A14536" s="7"/>
      <c r="B14536" s="7"/>
      <c r="C14536" s="7"/>
      <c r="D14536" s="7"/>
      <c r="E14536" s="7"/>
      <c r="F14536" s="7"/>
      <c r="G14536" s="7"/>
      <c r="H14536" s="7"/>
      <c r="J14536" s="7"/>
      <c r="K14536" s="7"/>
      <c r="L14536" s="7"/>
      <c r="Q14536" s="7"/>
      <c r="S14536" s="7"/>
      <c r="T14536" s="7"/>
      <c r="Y14536" s="7"/>
      <c r="AA14536" s="7"/>
      <c r="AB14536" s="7"/>
      <c r="AG14536" s="7"/>
    </row>
    <row r="14537" spans="1:33">
      <c r="A14537" s="7"/>
      <c r="B14537" s="7"/>
      <c r="C14537" s="7"/>
      <c r="D14537" s="7"/>
      <c r="E14537" s="7"/>
      <c r="F14537" s="7"/>
      <c r="G14537" s="7"/>
      <c r="H14537" s="7"/>
      <c r="J14537" s="7"/>
      <c r="K14537" s="7"/>
      <c r="L14537" s="7"/>
      <c r="Q14537" s="7"/>
      <c r="S14537" s="7"/>
      <c r="T14537" s="7"/>
      <c r="Y14537" s="7"/>
      <c r="AA14537" s="7"/>
      <c r="AB14537" s="7"/>
      <c r="AG14537" s="7"/>
    </row>
    <row r="14538" spans="1:33">
      <c r="A14538" s="7"/>
      <c r="B14538" s="7"/>
      <c r="C14538" s="7"/>
      <c r="D14538" s="7"/>
      <c r="E14538" s="7"/>
      <c r="F14538" s="7"/>
      <c r="G14538" s="7"/>
      <c r="H14538" s="7"/>
      <c r="J14538" s="7"/>
      <c r="K14538" s="7"/>
      <c r="L14538" s="7"/>
      <c r="Q14538" s="7"/>
      <c r="S14538" s="7"/>
      <c r="T14538" s="7"/>
      <c r="Y14538" s="7"/>
      <c r="AA14538" s="7"/>
      <c r="AB14538" s="7"/>
      <c r="AG14538" s="7"/>
    </row>
    <row r="14539" spans="1:33">
      <c r="A14539" s="7"/>
      <c r="B14539" s="7"/>
      <c r="C14539" s="7"/>
      <c r="D14539" s="7"/>
      <c r="E14539" s="7"/>
      <c r="F14539" s="7"/>
      <c r="G14539" s="7"/>
      <c r="H14539" s="7"/>
      <c r="J14539" s="7"/>
      <c r="K14539" s="7"/>
      <c r="L14539" s="7"/>
      <c r="Q14539" s="7"/>
      <c r="S14539" s="7"/>
      <c r="T14539" s="7"/>
      <c r="Y14539" s="7"/>
      <c r="AA14539" s="7"/>
      <c r="AB14539" s="7"/>
      <c r="AG14539" s="7"/>
    </row>
    <row r="14540" spans="1:33">
      <c r="A14540" s="7"/>
      <c r="B14540" s="7"/>
      <c r="C14540" s="7"/>
      <c r="D14540" s="7"/>
      <c r="E14540" s="7"/>
      <c r="F14540" s="7"/>
      <c r="G14540" s="7"/>
      <c r="H14540" s="7"/>
      <c r="J14540" s="7"/>
      <c r="K14540" s="7"/>
      <c r="L14540" s="7"/>
      <c r="Q14540" s="7"/>
      <c r="S14540" s="7"/>
      <c r="T14540" s="7"/>
      <c r="Y14540" s="7"/>
      <c r="AA14540" s="7"/>
      <c r="AB14540" s="7"/>
      <c r="AG14540" s="7"/>
    </row>
    <row r="14541" spans="1:33">
      <c r="A14541" s="7"/>
      <c r="B14541" s="7"/>
      <c r="C14541" s="7"/>
      <c r="D14541" s="7"/>
      <c r="E14541" s="7"/>
      <c r="F14541" s="7"/>
      <c r="G14541" s="7"/>
      <c r="H14541" s="7"/>
      <c r="J14541" s="7"/>
      <c r="K14541" s="7"/>
      <c r="L14541" s="7"/>
      <c r="Q14541" s="7"/>
      <c r="S14541" s="7"/>
      <c r="T14541" s="7"/>
      <c r="Y14541" s="7"/>
      <c r="AA14541" s="7"/>
      <c r="AB14541" s="7"/>
      <c r="AG14541" s="7"/>
    </row>
    <row r="14542" spans="1:33">
      <c r="A14542" s="7"/>
      <c r="B14542" s="7"/>
      <c r="C14542" s="7"/>
      <c r="D14542" s="7"/>
      <c r="E14542" s="7"/>
      <c r="F14542" s="7"/>
      <c r="G14542" s="7"/>
      <c r="H14542" s="7"/>
      <c r="J14542" s="7"/>
      <c r="K14542" s="7"/>
      <c r="L14542" s="7"/>
      <c r="Q14542" s="7"/>
      <c r="S14542" s="7"/>
      <c r="T14542" s="7"/>
      <c r="Y14542" s="7"/>
      <c r="AA14542" s="7"/>
      <c r="AB14542" s="7"/>
      <c r="AG14542" s="7"/>
    </row>
    <row r="14543" spans="1:33">
      <c r="A14543" s="7"/>
      <c r="B14543" s="7"/>
      <c r="C14543" s="7"/>
      <c r="D14543" s="7"/>
      <c r="E14543" s="7"/>
      <c r="F14543" s="7"/>
      <c r="G14543" s="7"/>
      <c r="H14543" s="7"/>
      <c r="J14543" s="7"/>
      <c r="K14543" s="7"/>
      <c r="L14543" s="7"/>
      <c r="Q14543" s="7"/>
      <c r="S14543" s="7"/>
      <c r="T14543" s="7"/>
      <c r="Y14543" s="7"/>
      <c r="AA14543" s="7"/>
      <c r="AB14543" s="7"/>
      <c r="AG14543" s="7"/>
    </row>
    <row r="14544" spans="1:33">
      <c r="A14544" s="7"/>
      <c r="B14544" s="7"/>
      <c r="C14544" s="7"/>
      <c r="D14544" s="7"/>
      <c r="E14544" s="7"/>
      <c r="F14544" s="7"/>
      <c r="G14544" s="7"/>
      <c r="H14544" s="7"/>
      <c r="J14544" s="7"/>
      <c r="K14544" s="7"/>
      <c r="L14544" s="7"/>
      <c r="Q14544" s="7"/>
      <c r="S14544" s="7"/>
      <c r="T14544" s="7"/>
      <c r="Y14544" s="7"/>
      <c r="AA14544" s="7"/>
      <c r="AB14544" s="7"/>
      <c r="AG14544" s="7"/>
    </row>
    <row r="14545" spans="1:33">
      <c r="A14545" s="7"/>
      <c r="B14545" s="7"/>
      <c r="C14545" s="7"/>
      <c r="D14545" s="7"/>
      <c r="E14545" s="7"/>
      <c r="F14545" s="7"/>
      <c r="G14545" s="7"/>
      <c r="H14545" s="7"/>
      <c r="J14545" s="7"/>
      <c r="K14545" s="7"/>
      <c r="L14545" s="7"/>
      <c r="Q14545" s="7"/>
      <c r="S14545" s="7"/>
      <c r="T14545" s="7"/>
      <c r="Y14545" s="7"/>
      <c r="AA14545" s="7"/>
      <c r="AB14545" s="7"/>
      <c r="AG14545" s="7"/>
    </row>
    <row r="14546" spans="1:33">
      <c r="A14546" s="7"/>
      <c r="B14546" s="7"/>
      <c r="C14546" s="7"/>
      <c r="D14546" s="7"/>
      <c r="E14546" s="7"/>
      <c r="F14546" s="7"/>
      <c r="G14546" s="7"/>
      <c r="H14546" s="7"/>
      <c r="J14546" s="7"/>
      <c r="K14546" s="7"/>
      <c r="L14546" s="7"/>
      <c r="Q14546" s="7"/>
      <c r="S14546" s="7"/>
      <c r="T14546" s="7"/>
      <c r="Y14546" s="7"/>
      <c r="AA14546" s="7"/>
      <c r="AB14546" s="7"/>
      <c r="AG14546" s="7"/>
    </row>
    <row r="14547" spans="1:33">
      <c r="A14547" s="7"/>
      <c r="B14547" s="7"/>
      <c r="C14547" s="7"/>
      <c r="D14547" s="7"/>
      <c r="E14547" s="7"/>
      <c r="F14547" s="7"/>
      <c r="G14547" s="7"/>
      <c r="H14547" s="7"/>
      <c r="J14547" s="7"/>
      <c r="K14547" s="7"/>
      <c r="L14547" s="7"/>
      <c r="Q14547" s="7"/>
      <c r="S14547" s="7"/>
      <c r="T14547" s="7"/>
      <c r="Y14547" s="7"/>
      <c r="AA14547" s="7"/>
      <c r="AB14547" s="7"/>
      <c r="AG14547" s="7"/>
    </row>
    <row r="14548" spans="1:33">
      <c r="A14548" s="7"/>
      <c r="B14548" s="7"/>
      <c r="C14548" s="7"/>
      <c r="D14548" s="7"/>
      <c r="E14548" s="7"/>
      <c r="F14548" s="7"/>
      <c r="G14548" s="7"/>
      <c r="H14548" s="7"/>
      <c r="J14548" s="7"/>
      <c r="K14548" s="7"/>
      <c r="L14548" s="7"/>
      <c r="Q14548" s="7"/>
      <c r="S14548" s="7"/>
      <c r="T14548" s="7"/>
      <c r="Y14548" s="7"/>
      <c r="AA14548" s="7"/>
      <c r="AB14548" s="7"/>
      <c r="AG14548" s="7"/>
    </row>
    <row r="14549" spans="1:33">
      <c r="A14549" s="7"/>
      <c r="B14549" s="7"/>
      <c r="C14549" s="7"/>
      <c r="D14549" s="7"/>
      <c r="E14549" s="7"/>
      <c r="F14549" s="7"/>
      <c r="G14549" s="7"/>
      <c r="H14549" s="7"/>
      <c r="J14549" s="7"/>
      <c r="K14549" s="7"/>
      <c r="L14549" s="7"/>
      <c r="Q14549" s="7"/>
      <c r="S14549" s="7"/>
      <c r="T14549" s="7"/>
      <c r="Y14549" s="7"/>
      <c r="AA14549" s="7"/>
      <c r="AB14549" s="7"/>
      <c r="AG14549" s="7"/>
    </row>
    <row r="14550" spans="1:33">
      <c r="A14550" s="7"/>
      <c r="B14550" s="7"/>
      <c r="C14550" s="7"/>
      <c r="D14550" s="7"/>
      <c r="E14550" s="7"/>
      <c r="F14550" s="7"/>
      <c r="G14550" s="7"/>
      <c r="H14550" s="7"/>
      <c r="J14550" s="7"/>
      <c r="K14550" s="7"/>
      <c r="L14550" s="7"/>
      <c r="Q14550" s="7"/>
      <c r="S14550" s="7"/>
      <c r="T14550" s="7"/>
      <c r="Y14550" s="7"/>
      <c r="AA14550" s="7"/>
      <c r="AB14550" s="7"/>
      <c r="AG14550" s="7"/>
    </row>
    <row r="14551" spans="1:33">
      <c r="A14551" s="7"/>
      <c r="B14551" s="7"/>
      <c r="C14551" s="7"/>
      <c r="D14551" s="7"/>
      <c r="E14551" s="7"/>
      <c r="F14551" s="7"/>
      <c r="G14551" s="7"/>
      <c r="H14551" s="7"/>
      <c r="J14551" s="7"/>
      <c r="K14551" s="7"/>
      <c r="L14551" s="7"/>
      <c r="Q14551" s="7"/>
      <c r="S14551" s="7"/>
      <c r="T14551" s="7"/>
      <c r="Y14551" s="7"/>
      <c r="AA14551" s="7"/>
      <c r="AB14551" s="7"/>
      <c r="AG14551" s="7"/>
    </row>
    <row r="14552" spans="1:33">
      <c r="A14552" s="7"/>
      <c r="B14552" s="7"/>
      <c r="C14552" s="7"/>
      <c r="D14552" s="7"/>
      <c r="E14552" s="7"/>
      <c r="F14552" s="7"/>
      <c r="G14552" s="7"/>
      <c r="H14552" s="7"/>
      <c r="J14552" s="7"/>
      <c r="K14552" s="7"/>
      <c r="L14552" s="7"/>
      <c r="Q14552" s="7"/>
      <c r="S14552" s="7"/>
      <c r="T14552" s="7"/>
      <c r="Y14552" s="7"/>
      <c r="AA14552" s="7"/>
      <c r="AB14552" s="7"/>
      <c r="AG14552" s="7"/>
    </row>
    <row r="14553" spans="1:33">
      <c r="A14553" s="7"/>
      <c r="B14553" s="7"/>
      <c r="C14553" s="7"/>
      <c r="D14553" s="7"/>
      <c r="E14553" s="7"/>
      <c r="F14553" s="7"/>
      <c r="G14553" s="7"/>
      <c r="H14553" s="7"/>
      <c r="J14553" s="7"/>
      <c r="K14553" s="7"/>
      <c r="L14553" s="7"/>
      <c r="Q14553" s="7"/>
      <c r="S14553" s="7"/>
      <c r="T14553" s="7"/>
      <c r="Y14553" s="7"/>
      <c r="AA14553" s="7"/>
      <c r="AB14553" s="7"/>
      <c r="AG14553" s="7"/>
    </row>
    <row r="14554" spans="1:33">
      <c r="A14554" s="7"/>
      <c r="B14554" s="7"/>
      <c r="C14554" s="7"/>
      <c r="D14554" s="7"/>
      <c r="E14554" s="7"/>
      <c r="F14554" s="7"/>
      <c r="G14554" s="7"/>
      <c r="H14554" s="7"/>
      <c r="J14554" s="7"/>
      <c r="K14554" s="7"/>
      <c r="L14554" s="7"/>
      <c r="Q14554" s="7"/>
      <c r="S14554" s="7"/>
      <c r="T14554" s="7"/>
      <c r="Y14554" s="7"/>
      <c r="AA14554" s="7"/>
      <c r="AB14554" s="7"/>
      <c r="AG14554" s="7"/>
    </row>
    <row r="14555" spans="1:33">
      <c r="A14555" s="7"/>
      <c r="B14555" s="7"/>
      <c r="C14555" s="7"/>
      <c r="D14555" s="7"/>
      <c r="E14555" s="7"/>
      <c r="F14555" s="7"/>
      <c r="G14555" s="7"/>
      <c r="H14555" s="7"/>
      <c r="J14555" s="7"/>
      <c r="K14555" s="7"/>
      <c r="L14555" s="7"/>
      <c r="Q14555" s="7"/>
      <c r="S14555" s="7"/>
      <c r="T14555" s="7"/>
      <c r="Y14555" s="7"/>
      <c r="AA14555" s="7"/>
      <c r="AB14555" s="7"/>
      <c r="AG14555" s="7"/>
    </row>
    <row r="14556" spans="1:33">
      <c r="A14556" s="7"/>
      <c r="B14556" s="7"/>
      <c r="C14556" s="7"/>
      <c r="D14556" s="7"/>
      <c r="E14556" s="7"/>
      <c r="F14556" s="7"/>
      <c r="G14556" s="7"/>
      <c r="H14556" s="7"/>
      <c r="J14556" s="7"/>
      <c r="K14556" s="7"/>
      <c r="L14556" s="7"/>
      <c r="Q14556" s="7"/>
      <c r="S14556" s="7"/>
      <c r="T14556" s="7"/>
      <c r="Y14556" s="7"/>
      <c r="AA14556" s="7"/>
      <c r="AB14556" s="7"/>
      <c r="AG14556" s="7"/>
    </row>
    <row r="14557" spans="1:33">
      <c r="A14557" s="7"/>
      <c r="B14557" s="7"/>
      <c r="C14557" s="7"/>
      <c r="D14557" s="7"/>
      <c r="E14557" s="7"/>
      <c r="F14557" s="7"/>
      <c r="G14557" s="7"/>
      <c r="H14557" s="7"/>
      <c r="J14557" s="7"/>
      <c r="K14557" s="7"/>
      <c r="L14557" s="7"/>
      <c r="Q14557" s="7"/>
      <c r="S14557" s="7"/>
      <c r="T14557" s="7"/>
      <c r="Y14557" s="7"/>
      <c r="AA14557" s="7"/>
      <c r="AB14557" s="7"/>
      <c r="AG14557" s="7"/>
    </row>
    <row r="14558" spans="1:33">
      <c r="A14558" s="7"/>
      <c r="B14558" s="7"/>
      <c r="C14558" s="7"/>
      <c r="D14558" s="7"/>
      <c r="E14558" s="7"/>
      <c r="F14558" s="7"/>
      <c r="G14558" s="7"/>
      <c r="H14558" s="7"/>
      <c r="J14558" s="7"/>
      <c r="K14558" s="7"/>
      <c r="L14558" s="7"/>
      <c r="Q14558" s="7"/>
      <c r="S14558" s="7"/>
      <c r="T14558" s="7"/>
      <c r="Y14558" s="7"/>
      <c r="AA14558" s="7"/>
      <c r="AB14558" s="7"/>
      <c r="AG14558" s="7"/>
    </row>
    <row r="14559" spans="1:33">
      <c r="A14559" s="7"/>
      <c r="B14559" s="7"/>
      <c r="C14559" s="7"/>
      <c r="D14559" s="7"/>
      <c r="E14559" s="7"/>
      <c r="F14559" s="7"/>
      <c r="G14559" s="7"/>
      <c r="H14559" s="7"/>
      <c r="J14559" s="7"/>
      <c r="K14559" s="7"/>
      <c r="L14559" s="7"/>
      <c r="Q14559" s="7"/>
      <c r="S14559" s="7"/>
      <c r="T14559" s="7"/>
      <c r="Y14559" s="7"/>
      <c r="AA14559" s="7"/>
      <c r="AB14559" s="7"/>
      <c r="AG14559" s="7"/>
    </row>
    <row r="14560" spans="1:33">
      <c r="A14560" s="7"/>
      <c r="B14560" s="7"/>
      <c r="C14560" s="7"/>
      <c r="D14560" s="7"/>
      <c r="E14560" s="7"/>
      <c r="F14560" s="7"/>
      <c r="G14560" s="7"/>
      <c r="H14560" s="7"/>
      <c r="J14560" s="7"/>
      <c r="K14560" s="7"/>
      <c r="L14560" s="7"/>
      <c r="Q14560" s="7"/>
      <c r="S14560" s="7"/>
      <c r="T14560" s="7"/>
      <c r="Y14560" s="7"/>
      <c r="AA14560" s="7"/>
      <c r="AB14560" s="7"/>
      <c r="AG14560" s="7"/>
    </row>
    <row r="14561" spans="1:33">
      <c r="A14561" s="7"/>
      <c r="B14561" s="7"/>
      <c r="C14561" s="7"/>
      <c r="D14561" s="7"/>
      <c r="E14561" s="7"/>
      <c r="F14561" s="7"/>
      <c r="G14561" s="7"/>
      <c r="H14561" s="7"/>
      <c r="J14561" s="7"/>
      <c r="K14561" s="7"/>
      <c r="L14561" s="7"/>
      <c r="Q14561" s="7"/>
      <c r="S14561" s="7"/>
      <c r="T14561" s="7"/>
      <c r="Y14561" s="7"/>
      <c r="AA14561" s="7"/>
      <c r="AB14561" s="7"/>
      <c r="AG14561" s="7"/>
    </row>
    <row r="14562" spans="1:33">
      <c r="A14562" s="7"/>
      <c r="B14562" s="7"/>
      <c r="C14562" s="7"/>
      <c r="D14562" s="7"/>
      <c r="E14562" s="7"/>
      <c r="F14562" s="7"/>
      <c r="G14562" s="7"/>
      <c r="H14562" s="7"/>
      <c r="J14562" s="7"/>
      <c r="K14562" s="7"/>
      <c r="L14562" s="7"/>
      <c r="Q14562" s="7"/>
      <c r="S14562" s="7"/>
      <c r="T14562" s="7"/>
      <c r="Y14562" s="7"/>
      <c r="AA14562" s="7"/>
      <c r="AB14562" s="7"/>
      <c r="AG14562" s="7"/>
    </row>
    <row r="14563" spans="1:33">
      <c r="A14563" s="7"/>
      <c r="B14563" s="7"/>
      <c r="C14563" s="7"/>
      <c r="D14563" s="7"/>
      <c r="E14563" s="7"/>
      <c r="F14563" s="7"/>
      <c r="G14563" s="7"/>
      <c r="H14563" s="7"/>
      <c r="J14563" s="7"/>
      <c r="K14563" s="7"/>
      <c r="L14563" s="7"/>
      <c r="Q14563" s="7"/>
      <c r="S14563" s="7"/>
      <c r="T14563" s="7"/>
      <c r="Y14563" s="7"/>
      <c r="AA14563" s="7"/>
      <c r="AB14563" s="7"/>
      <c r="AG14563" s="7"/>
    </row>
    <row r="14564" spans="1:33">
      <c r="A14564" s="7"/>
      <c r="B14564" s="7"/>
      <c r="C14564" s="7"/>
      <c r="D14564" s="7"/>
      <c r="E14564" s="7"/>
      <c r="F14564" s="7"/>
      <c r="G14564" s="7"/>
      <c r="H14564" s="7"/>
      <c r="J14564" s="7"/>
      <c r="K14564" s="7"/>
      <c r="L14564" s="7"/>
      <c r="Q14564" s="7"/>
      <c r="S14564" s="7"/>
      <c r="T14564" s="7"/>
      <c r="Y14564" s="7"/>
      <c r="AA14564" s="7"/>
      <c r="AB14564" s="7"/>
      <c r="AG14564" s="7"/>
    </row>
    <row r="14565" spans="1:33">
      <c r="A14565" s="7"/>
      <c r="B14565" s="7"/>
      <c r="C14565" s="7"/>
      <c r="D14565" s="7"/>
      <c r="E14565" s="7"/>
      <c r="F14565" s="7"/>
      <c r="G14565" s="7"/>
      <c r="H14565" s="7"/>
      <c r="J14565" s="7"/>
      <c r="K14565" s="7"/>
      <c r="L14565" s="7"/>
      <c r="Q14565" s="7"/>
      <c r="S14565" s="7"/>
      <c r="T14565" s="7"/>
      <c r="Y14565" s="7"/>
      <c r="AA14565" s="7"/>
      <c r="AB14565" s="7"/>
      <c r="AG14565" s="7"/>
    </row>
    <row r="14566" spans="1:33">
      <c r="A14566" s="7"/>
      <c r="B14566" s="7"/>
      <c r="C14566" s="7"/>
      <c r="D14566" s="7"/>
      <c r="E14566" s="7"/>
      <c r="F14566" s="7"/>
      <c r="G14566" s="7"/>
      <c r="H14566" s="7"/>
      <c r="J14566" s="7"/>
      <c r="K14566" s="7"/>
      <c r="L14566" s="7"/>
      <c r="Q14566" s="7"/>
      <c r="S14566" s="7"/>
      <c r="T14566" s="7"/>
      <c r="Y14566" s="7"/>
      <c r="AA14566" s="7"/>
      <c r="AB14566" s="7"/>
      <c r="AG14566" s="7"/>
    </row>
    <row r="14567" spans="1:33">
      <c r="A14567" s="7"/>
      <c r="B14567" s="7"/>
      <c r="C14567" s="7"/>
      <c r="D14567" s="7"/>
      <c r="E14567" s="7"/>
      <c r="F14567" s="7"/>
      <c r="G14567" s="7"/>
      <c r="H14567" s="7"/>
      <c r="J14567" s="7"/>
      <c r="K14567" s="7"/>
      <c r="L14567" s="7"/>
      <c r="Q14567" s="7"/>
      <c r="S14567" s="7"/>
      <c r="T14567" s="7"/>
      <c r="Y14567" s="7"/>
      <c r="AA14567" s="7"/>
      <c r="AB14567" s="7"/>
      <c r="AG14567" s="7"/>
    </row>
    <row r="14568" spans="1:33">
      <c r="A14568" s="7"/>
      <c r="B14568" s="7"/>
      <c r="C14568" s="7"/>
      <c r="D14568" s="7"/>
      <c r="E14568" s="7"/>
      <c r="F14568" s="7"/>
      <c r="G14568" s="7"/>
      <c r="H14568" s="7"/>
      <c r="J14568" s="7"/>
      <c r="K14568" s="7"/>
      <c r="L14568" s="7"/>
      <c r="Q14568" s="7"/>
      <c r="S14568" s="7"/>
      <c r="T14568" s="7"/>
      <c r="Y14568" s="7"/>
      <c r="AA14568" s="7"/>
      <c r="AB14568" s="7"/>
      <c r="AG14568" s="7"/>
    </row>
    <row r="14569" spans="1:33">
      <c r="A14569" s="7"/>
      <c r="B14569" s="7"/>
      <c r="C14569" s="7"/>
      <c r="D14569" s="7"/>
      <c r="E14569" s="7"/>
      <c r="F14569" s="7"/>
      <c r="G14569" s="7"/>
      <c r="H14569" s="7"/>
      <c r="J14569" s="7"/>
      <c r="K14569" s="7"/>
      <c r="L14569" s="7"/>
      <c r="Q14569" s="7"/>
      <c r="S14569" s="7"/>
      <c r="T14569" s="7"/>
      <c r="Y14569" s="7"/>
      <c r="AA14569" s="7"/>
      <c r="AB14569" s="7"/>
      <c r="AG14569" s="7"/>
    </row>
    <row r="14570" spans="1:33">
      <c r="A14570" s="7"/>
      <c r="B14570" s="7"/>
      <c r="C14570" s="7"/>
      <c r="D14570" s="7"/>
      <c r="E14570" s="7"/>
      <c r="F14570" s="7"/>
      <c r="G14570" s="7"/>
      <c r="H14570" s="7"/>
      <c r="J14570" s="7"/>
      <c r="K14570" s="7"/>
      <c r="L14570" s="7"/>
      <c r="Q14570" s="7"/>
      <c r="S14570" s="7"/>
      <c r="T14570" s="7"/>
      <c r="Y14570" s="7"/>
      <c r="AA14570" s="7"/>
      <c r="AB14570" s="7"/>
      <c r="AG14570" s="7"/>
    </row>
    <row r="14571" spans="1:33">
      <c r="A14571" s="7"/>
      <c r="B14571" s="7"/>
      <c r="C14571" s="7"/>
      <c r="D14571" s="7"/>
      <c r="E14571" s="7"/>
      <c r="F14571" s="7"/>
      <c r="G14571" s="7"/>
      <c r="H14571" s="7"/>
      <c r="J14571" s="7"/>
      <c r="K14571" s="7"/>
      <c r="L14571" s="7"/>
      <c r="Q14571" s="7"/>
      <c r="S14571" s="7"/>
      <c r="T14571" s="7"/>
      <c r="Y14571" s="7"/>
      <c r="AA14571" s="7"/>
      <c r="AB14571" s="7"/>
      <c r="AG14571" s="7"/>
    </row>
    <row r="14572" spans="1:33">
      <c r="A14572" s="7"/>
      <c r="B14572" s="7"/>
      <c r="C14572" s="7"/>
      <c r="D14572" s="7"/>
      <c r="E14572" s="7"/>
      <c r="F14572" s="7"/>
      <c r="G14572" s="7"/>
      <c r="H14572" s="7"/>
      <c r="J14572" s="7"/>
      <c r="K14572" s="7"/>
      <c r="L14572" s="7"/>
      <c r="Q14572" s="7"/>
      <c r="S14572" s="7"/>
      <c r="T14572" s="7"/>
      <c r="Y14572" s="7"/>
      <c r="AA14572" s="7"/>
      <c r="AB14572" s="7"/>
      <c r="AG14572" s="7"/>
    </row>
    <row r="14573" spans="1:33">
      <c r="A14573" s="7"/>
      <c r="B14573" s="7"/>
      <c r="C14573" s="7"/>
      <c r="D14573" s="7"/>
      <c r="E14573" s="7"/>
      <c r="F14573" s="7"/>
      <c r="G14573" s="7"/>
      <c r="H14573" s="7"/>
      <c r="J14573" s="7"/>
      <c r="K14573" s="7"/>
      <c r="L14573" s="7"/>
      <c r="Q14573" s="7"/>
      <c r="S14573" s="7"/>
      <c r="T14573" s="7"/>
      <c r="Y14573" s="7"/>
      <c r="AA14573" s="7"/>
      <c r="AB14573" s="7"/>
      <c r="AG14573" s="7"/>
    </row>
    <row r="14574" spans="1:33">
      <c r="A14574" s="7"/>
      <c r="B14574" s="7"/>
      <c r="C14574" s="7"/>
      <c r="D14574" s="7"/>
      <c r="E14574" s="7"/>
      <c r="F14574" s="7"/>
      <c r="G14574" s="7"/>
      <c r="H14574" s="7"/>
      <c r="J14574" s="7"/>
      <c r="K14574" s="7"/>
      <c r="L14574" s="7"/>
      <c r="Q14574" s="7"/>
      <c r="S14574" s="7"/>
      <c r="T14574" s="7"/>
      <c r="Y14574" s="7"/>
      <c r="AA14574" s="7"/>
      <c r="AB14574" s="7"/>
      <c r="AG14574" s="7"/>
    </row>
    <row r="14575" spans="1:33">
      <c r="A14575" s="7"/>
      <c r="B14575" s="7"/>
      <c r="C14575" s="7"/>
      <c r="D14575" s="7"/>
      <c r="E14575" s="7"/>
      <c r="F14575" s="7"/>
      <c r="G14575" s="7"/>
      <c r="H14575" s="7"/>
      <c r="J14575" s="7"/>
      <c r="K14575" s="7"/>
      <c r="L14575" s="7"/>
      <c r="Q14575" s="7"/>
      <c r="S14575" s="7"/>
      <c r="T14575" s="7"/>
      <c r="Y14575" s="7"/>
      <c r="AA14575" s="7"/>
      <c r="AB14575" s="7"/>
      <c r="AG14575" s="7"/>
    </row>
    <row r="14576" spans="1:33">
      <c r="A14576" s="7"/>
      <c r="B14576" s="7"/>
      <c r="C14576" s="7"/>
      <c r="D14576" s="7"/>
      <c r="E14576" s="7"/>
      <c r="F14576" s="7"/>
      <c r="G14576" s="7"/>
      <c r="H14576" s="7"/>
      <c r="J14576" s="7"/>
      <c r="K14576" s="7"/>
      <c r="L14576" s="7"/>
      <c r="Q14576" s="7"/>
      <c r="S14576" s="7"/>
      <c r="T14576" s="7"/>
      <c r="Y14576" s="7"/>
      <c r="AA14576" s="7"/>
      <c r="AB14576" s="7"/>
      <c r="AG14576" s="7"/>
    </row>
    <row r="14577" spans="1:33">
      <c r="A14577" s="7"/>
      <c r="B14577" s="7"/>
      <c r="C14577" s="7"/>
      <c r="D14577" s="7"/>
      <c r="E14577" s="7"/>
      <c r="F14577" s="7"/>
      <c r="G14577" s="7"/>
      <c r="H14577" s="7"/>
      <c r="J14577" s="7"/>
      <c r="K14577" s="7"/>
      <c r="L14577" s="7"/>
      <c r="Q14577" s="7"/>
      <c r="S14577" s="7"/>
      <c r="T14577" s="7"/>
      <c r="Y14577" s="7"/>
      <c r="AA14577" s="7"/>
      <c r="AB14577" s="7"/>
      <c r="AG14577" s="7"/>
    </row>
    <row r="14578" spans="1:33">
      <c r="A14578" s="7"/>
      <c r="B14578" s="7"/>
      <c r="C14578" s="7"/>
      <c r="D14578" s="7"/>
      <c r="E14578" s="7"/>
      <c r="F14578" s="7"/>
      <c r="G14578" s="7"/>
      <c r="H14578" s="7"/>
      <c r="J14578" s="7"/>
      <c r="K14578" s="7"/>
      <c r="L14578" s="7"/>
      <c r="Q14578" s="7"/>
      <c r="S14578" s="7"/>
      <c r="T14578" s="7"/>
      <c r="Y14578" s="7"/>
      <c r="AA14578" s="7"/>
      <c r="AB14578" s="7"/>
      <c r="AG14578" s="7"/>
    </row>
    <row r="14579" spans="1:33">
      <c r="A14579" s="7"/>
      <c r="B14579" s="7"/>
      <c r="C14579" s="7"/>
      <c r="D14579" s="7"/>
      <c r="E14579" s="7"/>
      <c r="F14579" s="7"/>
      <c r="G14579" s="7"/>
      <c r="H14579" s="7"/>
      <c r="J14579" s="7"/>
      <c r="K14579" s="7"/>
      <c r="L14579" s="7"/>
      <c r="Q14579" s="7"/>
      <c r="S14579" s="7"/>
      <c r="T14579" s="7"/>
      <c r="Y14579" s="7"/>
      <c r="AA14579" s="7"/>
      <c r="AB14579" s="7"/>
      <c r="AG14579" s="7"/>
    </row>
    <row r="14580" spans="1:33">
      <c r="A14580" s="7"/>
      <c r="B14580" s="7"/>
      <c r="C14580" s="7"/>
      <c r="D14580" s="7"/>
      <c r="E14580" s="7"/>
      <c r="F14580" s="7"/>
      <c r="G14580" s="7"/>
      <c r="H14580" s="7"/>
      <c r="J14580" s="7"/>
      <c r="K14580" s="7"/>
      <c r="L14580" s="7"/>
      <c r="Q14580" s="7"/>
      <c r="S14580" s="7"/>
      <c r="T14580" s="7"/>
      <c r="Y14580" s="7"/>
      <c r="AA14580" s="7"/>
      <c r="AB14580" s="7"/>
      <c r="AG14580" s="7"/>
    </row>
    <row r="14581" spans="1:33">
      <c r="A14581" s="7"/>
      <c r="B14581" s="7"/>
      <c r="C14581" s="7"/>
      <c r="D14581" s="7"/>
      <c r="E14581" s="7"/>
      <c r="F14581" s="7"/>
      <c r="G14581" s="7"/>
      <c r="H14581" s="7"/>
      <c r="J14581" s="7"/>
      <c r="K14581" s="7"/>
      <c r="L14581" s="7"/>
      <c r="Q14581" s="7"/>
      <c r="S14581" s="7"/>
      <c r="T14581" s="7"/>
      <c r="Y14581" s="7"/>
      <c r="AA14581" s="7"/>
      <c r="AB14581" s="7"/>
      <c r="AG14581" s="7"/>
    </row>
    <row r="14582" spans="1:33">
      <c r="A14582" s="7"/>
      <c r="B14582" s="7"/>
      <c r="C14582" s="7"/>
      <c r="D14582" s="7"/>
      <c r="E14582" s="7"/>
      <c r="F14582" s="7"/>
      <c r="G14582" s="7"/>
      <c r="H14582" s="7"/>
      <c r="J14582" s="7"/>
      <c r="K14582" s="7"/>
      <c r="L14582" s="7"/>
      <c r="Q14582" s="7"/>
      <c r="S14582" s="7"/>
      <c r="T14582" s="7"/>
      <c r="Y14582" s="7"/>
      <c r="AA14582" s="7"/>
      <c r="AB14582" s="7"/>
      <c r="AG14582" s="7"/>
    </row>
    <row r="14583" spans="1:33">
      <c r="A14583" s="7"/>
      <c r="B14583" s="7"/>
      <c r="C14583" s="7"/>
      <c r="D14583" s="7"/>
      <c r="E14583" s="7"/>
      <c r="F14583" s="7"/>
      <c r="G14583" s="7"/>
      <c r="H14583" s="7"/>
      <c r="J14583" s="7"/>
      <c r="K14583" s="7"/>
      <c r="L14583" s="7"/>
      <c r="Q14583" s="7"/>
      <c r="S14583" s="7"/>
      <c r="T14583" s="7"/>
      <c r="Y14583" s="7"/>
      <c r="AA14583" s="7"/>
      <c r="AB14583" s="7"/>
      <c r="AG14583" s="7"/>
    </row>
    <row r="14584" spans="1:33">
      <c r="A14584" s="7"/>
      <c r="B14584" s="7"/>
      <c r="C14584" s="7"/>
      <c r="D14584" s="7"/>
      <c r="E14584" s="7"/>
      <c r="F14584" s="7"/>
      <c r="G14584" s="7"/>
      <c r="H14584" s="7"/>
      <c r="J14584" s="7"/>
      <c r="K14584" s="7"/>
      <c r="L14584" s="7"/>
      <c r="Q14584" s="7"/>
      <c r="S14584" s="7"/>
      <c r="T14584" s="7"/>
      <c r="Y14584" s="7"/>
      <c r="AA14584" s="7"/>
      <c r="AB14584" s="7"/>
      <c r="AG14584" s="7"/>
    </row>
    <row r="14585" spans="1:33">
      <c r="A14585" s="7"/>
      <c r="B14585" s="7"/>
      <c r="C14585" s="7"/>
      <c r="D14585" s="7"/>
      <c r="E14585" s="7"/>
      <c r="F14585" s="7"/>
      <c r="G14585" s="7"/>
      <c r="H14585" s="7"/>
      <c r="J14585" s="7"/>
      <c r="K14585" s="7"/>
      <c r="L14585" s="7"/>
      <c r="Q14585" s="7"/>
      <c r="S14585" s="7"/>
      <c r="T14585" s="7"/>
      <c r="Y14585" s="7"/>
      <c r="AA14585" s="7"/>
      <c r="AB14585" s="7"/>
      <c r="AG14585" s="7"/>
    </row>
    <row r="14586" spans="1:33">
      <c r="A14586" s="7"/>
      <c r="B14586" s="7"/>
      <c r="C14586" s="7"/>
      <c r="D14586" s="7"/>
      <c r="E14586" s="7"/>
      <c r="F14586" s="7"/>
      <c r="G14586" s="7"/>
      <c r="H14586" s="7"/>
      <c r="J14586" s="7"/>
      <c r="K14586" s="7"/>
      <c r="L14586" s="7"/>
      <c r="Q14586" s="7"/>
      <c r="S14586" s="7"/>
      <c r="T14586" s="7"/>
      <c r="Y14586" s="7"/>
      <c r="AA14586" s="7"/>
      <c r="AB14586" s="7"/>
      <c r="AG14586" s="7"/>
    </row>
    <row r="14587" spans="1:33">
      <c r="A14587" s="7"/>
      <c r="B14587" s="7"/>
      <c r="C14587" s="7"/>
      <c r="D14587" s="7"/>
      <c r="E14587" s="7"/>
      <c r="F14587" s="7"/>
      <c r="G14587" s="7"/>
      <c r="H14587" s="7"/>
      <c r="J14587" s="7"/>
      <c r="K14587" s="7"/>
      <c r="L14587" s="7"/>
      <c r="Q14587" s="7"/>
      <c r="S14587" s="7"/>
      <c r="T14587" s="7"/>
      <c r="Y14587" s="7"/>
      <c r="AA14587" s="7"/>
      <c r="AB14587" s="7"/>
      <c r="AG14587" s="7"/>
    </row>
    <row r="14588" spans="1:33">
      <c r="A14588" s="7"/>
      <c r="B14588" s="7"/>
      <c r="C14588" s="7"/>
      <c r="D14588" s="7"/>
      <c r="E14588" s="7"/>
      <c r="F14588" s="7"/>
      <c r="G14588" s="7"/>
      <c r="H14588" s="7"/>
      <c r="J14588" s="7"/>
      <c r="K14588" s="7"/>
      <c r="L14588" s="7"/>
      <c r="Q14588" s="7"/>
      <c r="S14588" s="7"/>
      <c r="T14588" s="7"/>
      <c r="Y14588" s="7"/>
      <c r="AA14588" s="7"/>
      <c r="AB14588" s="7"/>
      <c r="AG14588" s="7"/>
    </row>
    <row r="14589" spans="1:33">
      <c r="A14589" s="7"/>
      <c r="B14589" s="7"/>
      <c r="C14589" s="7"/>
      <c r="D14589" s="7"/>
      <c r="E14589" s="7"/>
      <c r="F14589" s="7"/>
      <c r="G14589" s="7"/>
      <c r="H14589" s="7"/>
      <c r="J14589" s="7"/>
      <c r="K14589" s="7"/>
      <c r="L14589" s="7"/>
      <c r="Q14589" s="7"/>
      <c r="S14589" s="7"/>
      <c r="T14589" s="7"/>
      <c r="Y14589" s="7"/>
      <c r="AA14589" s="7"/>
      <c r="AB14589" s="7"/>
      <c r="AG14589" s="7"/>
    </row>
    <row r="14590" spans="1:33">
      <c r="A14590" s="7"/>
      <c r="B14590" s="7"/>
      <c r="C14590" s="7"/>
      <c r="D14590" s="7"/>
      <c r="E14590" s="7"/>
      <c r="F14590" s="7"/>
      <c r="G14590" s="7"/>
      <c r="H14590" s="7"/>
      <c r="J14590" s="7"/>
      <c r="K14590" s="7"/>
      <c r="L14590" s="7"/>
      <c r="Q14590" s="7"/>
      <c r="S14590" s="7"/>
      <c r="T14590" s="7"/>
      <c r="Y14590" s="7"/>
      <c r="AA14590" s="7"/>
      <c r="AB14590" s="7"/>
      <c r="AG14590" s="7"/>
    </row>
    <row r="14591" spans="1:33">
      <c r="A14591" s="7"/>
      <c r="B14591" s="7"/>
      <c r="C14591" s="7"/>
      <c r="D14591" s="7"/>
      <c r="E14591" s="7"/>
      <c r="F14591" s="7"/>
      <c r="G14591" s="7"/>
      <c r="H14591" s="7"/>
      <c r="J14591" s="7"/>
      <c r="K14591" s="7"/>
      <c r="L14591" s="7"/>
      <c r="Q14591" s="7"/>
      <c r="S14591" s="7"/>
      <c r="T14591" s="7"/>
      <c r="Y14591" s="7"/>
      <c r="AA14591" s="7"/>
      <c r="AB14591" s="7"/>
      <c r="AG14591" s="7"/>
    </row>
    <row r="14592" spans="1:33">
      <c r="A14592" s="7"/>
      <c r="B14592" s="7"/>
      <c r="C14592" s="7"/>
      <c r="D14592" s="7"/>
      <c r="E14592" s="7"/>
      <c r="F14592" s="7"/>
      <c r="G14592" s="7"/>
      <c r="H14592" s="7"/>
      <c r="J14592" s="7"/>
      <c r="K14592" s="7"/>
      <c r="L14592" s="7"/>
      <c r="Q14592" s="7"/>
      <c r="S14592" s="7"/>
      <c r="T14592" s="7"/>
      <c r="Y14592" s="7"/>
      <c r="AA14592" s="7"/>
      <c r="AB14592" s="7"/>
      <c r="AG14592" s="7"/>
    </row>
    <row r="14593" spans="1:33">
      <c r="A14593" s="7"/>
      <c r="B14593" s="7"/>
      <c r="C14593" s="7"/>
      <c r="D14593" s="7"/>
      <c r="E14593" s="7"/>
      <c r="F14593" s="7"/>
      <c r="G14593" s="7"/>
      <c r="H14593" s="7"/>
      <c r="J14593" s="7"/>
      <c r="K14593" s="7"/>
      <c r="L14593" s="7"/>
      <c r="Q14593" s="7"/>
      <c r="S14593" s="7"/>
      <c r="T14593" s="7"/>
      <c r="Y14593" s="7"/>
      <c r="AA14593" s="7"/>
      <c r="AB14593" s="7"/>
      <c r="AG14593" s="7"/>
    </row>
    <row r="14594" spans="1:33">
      <c r="A14594" s="7"/>
      <c r="B14594" s="7"/>
      <c r="C14594" s="7"/>
      <c r="D14594" s="7"/>
      <c r="E14594" s="7"/>
      <c r="F14594" s="7"/>
      <c r="G14594" s="7"/>
      <c r="H14594" s="7"/>
      <c r="J14594" s="7"/>
      <c r="K14594" s="7"/>
      <c r="L14594" s="7"/>
      <c r="Q14594" s="7"/>
      <c r="S14594" s="7"/>
      <c r="T14594" s="7"/>
      <c r="Y14594" s="7"/>
      <c r="AA14594" s="7"/>
      <c r="AB14594" s="7"/>
      <c r="AG14594" s="7"/>
    </row>
    <row r="14595" spans="1:33">
      <c r="A14595" s="7"/>
      <c r="B14595" s="7"/>
      <c r="C14595" s="7"/>
      <c r="D14595" s="7"/>
      <c r="E14595" s="7"/>
      <c r="F14595" s="7"/>
      <c r="G14595" s="7"/>
      <c r="H14595" s="7"/>
      <c r="J14595" s="7"/>
      <c r="K14595" s="7"/>
      <c r="L14595" s="7"/>
      <c r="Q14595" s="7"/>
      <c r="S14595" s="7"/>
      <c r="T14595" s="7"/>
      <c r="Y14595" s="7"/>
      <c r="AA14595" s="7"/>
      <c r="AB14595" s="7"/>
      <c r="AG14595" s="7"/>
    </row>
    <row r="14596" spans="1:33">
      <c r="A14596" s="7"/>
      <c r="B14596" s="7"/>
      <c r="C14596" s="7"/>
      <c r="D14596" s="7"/>
      <c r="E14596" s="7"/>
      <c r="F14596" s="7"/>
      <c r="G14596" s="7"/>
      <c r="H14596" s="7"/>
      <c r="J14596" s="7"/>
      <c r="K14596" s="7"/>
      <c r="L14596" s="7"/>
      <c r="Q14596" s="7"/>
      <c r="S14596" s="7"/>
      <c r="T14596" s="7"/>
      <c r="Y14596" s="7"/>
      <c r="AA14596" s="7"/>
      <c r="AB14596" s="7"/>
      <c r="AG14596" s="7"/>
    </row>
    <row r="14597" spans="1:33">
      <c r="A14597" s="7"/>
      <c r="B14597" s="7"/>
      <c r="C14597" s="7"/>
      <c r="D14597" s="7"/>
      <c r="E14597" s="7"/>
      <c r="F14597" s="7"/>
      <c r="G14597" s="7"/>
      <c r="H14597" s="7"/>
      <c r="J14597" s="7"/>
      <c r="K14597" s="7"/>
      <c r="L14597" s="7"/>
      <c r="Q14597" s="7"/>
      <c r="S14597" s="7"/>
      <c r="T14597" s="7"/>
      <c r="Y14597" s="7"/>
      <c r="AA14597" s="7"/>
      <c r="AB14597" s="7"/>
      <c r="AG14597" s="7"/>
    </row>
    <row r="14598" spans="1:33">
      <c r="A14598" s="7"/>
      <c r="B14598" s="7"/>
      <c r="C14598" s="7"/>
      <c r="D14598" s="7"/>
      <c r="E14598" s="7"/>
      <c r="F14598" s="7"/>
      <c r="G14598" s="7"/>
      <c r="H14598" s="7"/>
      <c r="J14598" s="7"/>
      <c r="K14598" s="7"/>
      <c r="L14598" s="7"/>
      <c r="Q14598" s="7"/>
      <c r="S14598" s="7"/>
      <c r="T14598" s="7"/>
      <c r="Y14598" s="7"/>
      <c r="AA14598" s="7"/>
      <c r="AB14598" s="7"/>
      <c r="AG14598" s="7"/>
    </row>
    <row r="14599" spans="1:33">
      <c r="A14599" s="7"/>
      <c r="B14599" s="7"/>
      <c r="C14599" s="7"/>
      <c r="D14599" s="7"/>
      <c r="E14599" s="7"/>
      <c r="F14599" s="7"/>
      <c r="G14599" s="7"/>
      <c r="H14599" s="7"/>
      <c r="J14599" s="7"/>
      <c r="K14599" s="7"/>
      <c r="L14599" s="7"/>
      <c r="Q14599" s="7"/>
      <c r="S14599" s="7"/>
      <c r="T14599" s="7"/>
      <c r="Y14599" s="7"/>
      <c r="AA14599" s="7"/>
      <c r="AB14599" s="7"/>
      <c r="AG14599" s="7"/>
    </row>
    <row r="14600" spans="1:33">
      <c r="A14600" s="7"/>
      <c r="B14600" s="7"/>
      <c r="C14600" s="7"/>
      <c r="D14600" s="7"/>
      <c r="E14600" s="7"/>
      <c r="F14600" s="7"/>
      <c r="G14600" s="7"/>
      <c r="H14600" s="7"/>
      <c r="J14600" s="7"/>
      <c r="K14600" s="7"/>
      <c r="L14600" s="7"/>
      <c r="Q14600" s="7"/>
      <c r="S14600" s="7"/>
      <c r="T14600" s="7"/>
      <c r="Y14600" s="7"/>
      <c r="AA14600" s="7"/>
      <c r="AB14600" s="7"/>
      <c r="AG14600" s="7"/>
    </row>
    <row r="14601" spans="1:33">
      <c r="A14601" s="7"/>
      <c r="B14601" s="7"/>
      <c r="C14601" s="7"/>
      <c r="D14601" s="7"/>
      <c r="E14601" s="7"/>
      <c r="F14601" s="7"/>
      <c r="G14601" s="7"/>
      <c r="H14601" s="7"/>
      <c r="J14601" s="7"/>
      <c r="K14601" s="7"/>
      <c r="L14601" s="7"/>
      <c r="Q14601" s="7"/>
      <c r="S14601" s="7"/>
      <c r="T14601" s="7"/>
      <c r="Y14601" s="7"/>
      <c r="AA14601" s="7"/>
      <c r="AB14601" s="7"/>
      <c r="AG14601" s="7"/>
    </row>
    <row r="14602" spans="1:33">
      <c r="A14602" s="7"/>
      <c r="B14602" s="7"/>
      <c r="C14602" s="7"/>
      <c r="D14602" s="7"/>
      <c r="E14602" s="7"/>
      <c r="F14602" s="7"/>
      <c r="G14602" s="7"/>
      <c r="H14602" s="7"/>
      <c r="J14602" s="7"/>
      <c r="K14602" s="7"/>
      <c r="L14602" s="7"/>
      <c r="Q14602" s="7"/>
      <c r="S14602" s="7"/>
      <c r="T14602" s="7"/>
      <c r="Y14602" s="7"/>
      <c r="AA14602" s="7"/>
      <c r="AB14602" s="7"/>
      <c r="AG14602" s="7"/>
    </row>
    <row r="14603" spans="1:33">
      <c r="A14603" s="7"/>
      <c r="B14603" s="7"/>
      <c r="C14603" s="7"/>
      <c r="D14603" s="7"/>
      <c r="E14603" s="7"/>
      <c r="F14603" s="7"/>
      <c r="G14603" s="7"/>
      <c r="H14603" s="7"/>
      <c r="J14603" s="7"/>
      <c r="K14603" s="7"/>
      <c r="L14603" s="7"/>
      <c r="Q14603" s="7"/>
      <c r="S14603" s="7"/>
      <c r="T14603" s="7"/>
      <c r="Y14603" s="7"/>
      <c r="AA14603" s="7"/>
      <c r="AB14603" s="7"/>
      <c r="AG14603" s="7"/>
    </row>
    <row r="14604" spans="1:33">
      <c r="A14604" s="7"/>
      <c r="B14604" s="7"/>
      <c r="C14604" s="7"/>
      <c r="D14604" s="7"/>
      <c r="E14604" s="7"/>
      <c r="F14604" s="7"/>
      <c r="G14604" s="7"/>
      <c r="H14604" s="7"/>
      <c r="J14604" s="7"/>
      <c r="K14604" s="7"/>
      <c r="L14604" s="7"/>
      <c r="Q14604" s="7"/>
      <c r="S14604" s="7"/>
      <c r="T14604" s="7"/>
      <c r="Y14604" s="7"/>
      <c r="AA14604" s="7"/>
      <c r="AB14604" s="7"/>
      <c r="AG14604" s="7"/>
    </row>
    <row r="14605" spans="1:33">
      <c r="A14605" s="7"/>
      <c r="B14605" s="7"/>
      <c r="C14605" s="7"/>
      <c r="D14605" s="7"/>
      <c r="E14605" s="7"/>
      <c r="F14605" s="7"/>
      <c r="G14605" s="7"/>
      <c r="H14605" s="7"/>
      <c r="J14605" s="7"/>
      <c r="K14605" s="7"/>
      <c r="L14605" s="7"/>
      <c r="Q14605" s="7"/>
      <c r="S14605" s="7"/>
      <c r="T14605" s="7"/>
      <c r="Y14605" s="7"/>
      <c r="AA14605" s="7"/>
      <c r="AB14605" s="7"/>
      <c r="AG14605" s="7"/>
    </row>
    <row r="14606" spans="1:33">
      <c r="A14606" s="7"/>
      <c r="B14606" s="7"/>
      <c r="C14606" s="7"/>
      <c r="D14606" s="7"/>
      <c r="E14606" s="7"/>
      <c r="F14606" s="7"/>
      <c r="G14606" s="7"/>
      <c r="H14606" s="7"/>
      <c r="J14606" s="7"/>
      <c r="K14606" s="7"/>
      <c r="L14606" s="7"/>
      <c r="Q14606" s="7"/>
      <c r="S14606" s="7"/>
      <c r="T14606" s="7"/>
      <c r="Y14606" s="7"/>
      <c r="AA14606" s="7"/>
      <c r="AB14606" s="7"/>
      <c r="AG14606" s="7"/>
    </row>
    <row r="14607" spans="1:33">
      <c r="A14607" s="7"/>
      <c r="B14607" s="7"/>
      <c r="C14607" s="7"/>
      <c r="D14607" s="7"/>
      <c r="E14607" s="7"/>
      <c r="F14607" s="7"/>
      <c r="G14607" s="7"/>
      <c r="H14607" s="7"/>
      <c r="J14607" s="7"/>
      <c r="K14607" s="7"/>
      <c r="L14607" s="7"/>
      <c r="Q14607" s="7"/>
      <c r="S14607" s="7"/>
      <c r="T14607" s="7"/>
      <c r="Y14607" s="7"/>
      <c r="AA14607" s="7"/>
      <c r="AB14607" s="7"/>
      <c r="AG14607" s="7"/>
    </row>
    <row r="14608" spans="1:33">
      <c r="A14608" s="7"/>
      <c r="B14608" s="7"/>
      <c r="C14608" s="7"/>
      <c r="D14608" s="7"/>
      <c r="E14608" s="7"/>
      <c r="F14608" s="7"/>
      <c r="G14608" s="7"/>
      <c r="H14608" s="7"/>
      <c r="J14608" s="7"/>
      <c r="K14608" s="7"/>
      <c r="L14608" s="7"/>
      <c r="Q14608" s="7"/>
      <c r="S14608" s="7"/>
      <c r="T14608" s="7"/>
      <c r="Y14608" s="7"/>
      <c r="AA14608" s="7"/>
      <c r="AB14608" s="7"/>
      <c r="AG14608" s="7"/>
    </row>
    <row r="14609" spans="1:33">
      <c r="A14609" s="7"/>
      <c r="B14609" s="7"/>
      <c r="C14609" s="7"/>
      <c r="D14609" s="7"/>
      <c r="E14609" s="7"/>
      <c r="F14609" s="7"/>
      <c r="G14609" s="7"/>
      <c r="H14609" s="7"/>
      <c r="J14609" s="7"/>
      <c r="K14609" s="7"/>
      <c r="L14609" s="7"/>
      <c r="Q14609" s="7"/>
      <c r="S14609" s="7"/>
      <c r="T14609" s="7"/>
      <c r="Y14609" s="7"/>
      <c r="AA14609" s="7"/>
      <c r="AB14609" s="7"/>
      <c r="AG14609" s="7"/>
    </row>
    <row r="14610" spans="1:33">
      <c r="A14610" s="7"/>
      <c r="B14610" s="7"/>
      <c r="C14610" s="7"/>
      <c r="D14610" s="7"/>
      <c r="E14610" s="7"/>
      <c r="F14610" s="7"/>
      <c r="G14610" s="7"/>
      <c r="H14610" s="7"/>
      <c r="J14610" s="7"/>
      <c r="K14610" s="7"/>
      <c r="L14610" s="7"/>
      <c r="Q14610" s="7"/>
      <c r="S14610" s="7"/>
      <c r="T14610" s="7"/>
      <c r="Y14610" s="7"/>
      <c r="AA14610" s="7"/>
      <c r="AB14610" s="7"/>
      <c r="AG14610" s="7"/>
    </row>
    <row r="14611" spans="1:33">
      <c r="A14611" s="7"/>
      <c r="B14611" s="7"/>
      <c r="C14611" s="7"/>
      <c r="D14611" s="7"/>
      <c r="E14611" s="7"/>
      <c r="F14611" s="7"/>
      <c r="G14611" s="7"/>
      <c r="H14611" s="7"/>
      <c r="J14611" s="7"/>
      <c r="K14611" s="7"/>
      <c r="L14611" s="7"/>
      <c r="Q14611" s="7"/>
      <c r="S14611" s="7"/>
      <c r="T14611" s="7"/>
      <c r="Y14611" s="7"/>
      <c r="AA14611" s="7"/>
      <c r="AB14611" s="7"/>
      <c r="AG14611" s="7"/>
    </row>
    <row r="14612" spans="1:33">
      <c r="A14612" s="7"/>
      <c r="B14612" s="7"/>
      <c r="C14612" s="7"/>
      <c r="D14612" s="7"/>
      <c r="E14612" s="7"/>
      <c r="F14612" s="7"/>
      <c r="G14612" s="7"/>
      <c r="H14612" s="7"/>
      <c r="J14612" s="7"/>
      <c r="K14612" s="7"/>
      <c r="L14612" s="7"/>
      <c r="Q14612" s="7"/>
      <c r="S14612" s="7"/>
      <c r="T14612" s="7"/>
      <c r="Y14612" s="7"/>
      <c r="AA14612" s="7"/>
      <c r="AB14612" s="7"/>
      <c r="AG14612" s="7"/>
    </row>
    <row r="14613" spans="1:33">
      <c r="A14613" s="7"/>
      <c r="B14613" s="7"/>
      <c r="C14613" s="7"/>
      <c r="D14613" s="7"/>
      <c r="E14613" s="7"/>
      <c r="F14613" s="7"/>
      <c r="G14613" s="7"/>
      <c r="H14613" s="7"/>
      <c r="J14613" s="7"/>
      <c r="K14613" s="7"/>
      <c r="L14613" s="7"/>
      <c r="Q14613" s="7"/>
      <c r="S14613" s="7"/>
      <c r="T14613" s="7"/>
      <c r="Y14613" s="7"/>
      <c r="AA14613" s="7"/>
      <c r="AB14613" s="7"/>
      <c r="AG14613" s="7"/>
    </row>
    <row r="14614" spans="1:33">
      <c r="A14614" s="7"/>
      <c r="B14614" s="7"/>
      <c r="C14614" s="7"/>
      <c r="D14614" s="7"/>
      <c r="E14614" s="7"/>
      <c r="F14614" s="7"/>
      <c r="G14614" s="7"/>
      <c r="H14614" s="7"/>
      <c r="J14614" s="7"/>
      <c r="K14614" s="7"/>
      <c r="L14614" s="7"/>
      <c r="Q14614" s="7"/>
      <c r="S14614" s="7"/>
      <c r="T14614" s="7"/>
      <c r="Y14614" s="7"/>
      <c r="AA14614" s="7"/>
      <c r="AB14614" s="7"/>
      <c r="AG14614" s="7"/>
    </row>
    <row r="14615" spans="1:33">
      <c r="A14615" s="7"/>
      <c r="B14615" s="7"/>
      <c r="C14615" s="7"/>
      <c r="D14615" s="7"/>
      <c r="E14615" s="7"/>
      <c r="F14615" s="7"/>
      <c r="G14615" s="7"/>
      <c r="H14615" s="7"/>
      <c r="J14615" s="7"/>
      <c r="K14615" s="7"/>
      <c r="L14615" s="7"/>
      <c r="Q14615" s="7"/>
      <c r="S14615" s="7"/>
      <c r="T14615" s="7"/>
      <c r="Y14615" s="7"/>
      <c r="AA14615" s="7"/>
      <c r="AB14615" s="7"/>
      <c r="AG14615" s="7"/>
    </row>
    <row r="14616" spans="1:33">
      <c r="A14616" s="7"/>
      <c r="B14616" s="7"/>
      <c r="C14616" s="7"/>
      <c r="D14616" s="7"/>
      <c r="E14616" s="7"/>
      <c r="F14616" s="7"/>
      <c r="G14616" s="7"/>
      <c r="H14616" s="7"/>
      <c r="J14616" s="7"/>
      <c r="K14616" s="7"/>
      <c r="L14616" s="7"/>
      <c r="Q14616" s="7"/>
      <c r="S14616" s="7"/>
      <c r="T14616" s="7"/>
      <c r="Y14616" s="7"/>
      <c r="AA14616" s="7"/>
      <c r="AB14616" s="7"/>
      <c r="AG14616" s="7"/>
    </row>
    <row r="14617" spans="1:33">
      <c r="A14617" s="7"/>
      <c r="B14617" s="7"/>
      <c r="C14617" s="7"/>
      <c r="D14617" s="7"/>
      <c r="E14617" s="7"/>
      <c r="F14617" s="7"/>
      <c r="G14617" s="7"/>
      <c r="H14617" s="7"/>
      <c r="J14617" s="7"/>
      <c r="K14617" s="7"/>
      <c r="L14617" s="7"/>
      <c r="Q14617" s="7"/>
      <c r="S14617" s="7"/>
      <c r="T14617" s="7"/>
      <c r="Y14617" s="7"/>
      <c r="AA14617" s="7"/>
      <c r="AB14617" s="7"/>
      <c r="AG14617" s="7"/>
    </row>
    <row r="14618" spans="1:33">
      <c r="A14618" s="7"/>
      <c r="B14618" s="7"/>
      <c r="C14618" s="7"/>
      <c r="D14618" s="7"/>
      <c r="E14618" s="7"/>
      <c r="F14618" s="7"/>
      <c r="G14618" s="7"/>
      <c r="H14618" s="7"/>
      <c r="J14618" s="7"/>
      <c r="K14618" s="7"/>
      <c r="L14618" s="7"/>
      <c r="Q14618" s="7"/>
      <c r="S14618" s="7"/>
      <c r="T14618" s="7"/>
      <c r="Y14618" s="7"/>
      <c r="AA14618" s="7"/>
      <c r="AB14618" s="7"/>
      <c r="AG14618" s="7"/>
    </row>
    <row r="14619" spans="1:33">
      <c r="A14619" s="7"/>
      <c r="B14619" s="7"/>
      <c r="C14619" s="7"/>
      <c r="D14619" s="7"/>
      <c r="E14619" s="7"/>
      <c r="F14619" s="7"/>
      <c r="G14619" s="7"/>
      <c r="H14619" s="7"/>
      <c r="J14619" s="7"/>
      <c r="K14619" s="7"/>
      <c r="L14619" s="7"/>
      <c r="Q14619" s="7"/>
      <c r="S14619" s="7"/>
      <c r="T14619" s="7"/>
      <c r="Y14619" s="7"/>
      <c r="AA14619" s="7"/>
      <c r="AB14619" s="7"/>
      <c r="AG14619" s="7"/>
    </row>
    <row r="14620" spans="1:33">
      <c r="A14620" s="7"/>
      <c r="B14620" s="7"/>
      <c r="C14620" s="7"/>
      <c r="D14620" s="7"/>
      <c r="E14620" s="7"/>
      <c r="F14620" s="7"/>
      <c r="G14620" s="7"/>
      <c r="H14620" s="7"/>
      <c r="J14620" s="7"/>
      <c r="K14620" s="7"/>
      <c r="L14620" s="7"/>
      <c r="Q14620" s="7"/>
      <c r="S14620" s="7"/>
      <c r="T14620" s="7"/>
      <c r="Y14620" s="7"/>
      <c r="AA14620" s="7"/>
      <c r="AB14620" s="7"/>
      <c r="AG14620" s="7"/>
    </row>
    <row r="14621" spans="1:33">
      <c r="A14621" s="7"/>
      <c r="B14621" s="7"/>
      <c r="C14621" s="7"/>
      <c r="D14621" s="7"/>
      <c r="E14621" s="7"/>
      <c r="F14621" s="7"/>
      <c r="G14621" s="7"/>
      <c r="H14621" s="7"/>
      <c r="J14621" s="7"/>
      <c r="K14621" s="7"/>
      <c r="L14621" s="7"/>
      <c r="Q14621" s="7"/>
      <c r="S14621" s="7"/>
      <c r="T14621" s="7"/>
      <c r="Y14621" s="7"/>
      <c r="AA14621" s="7"/>
      <c r="AB14621" s="7"/>
      <c r="AG14621" s="7"/>
    </row>
    <row r="14622" spans="1:33">
      <c r="A14622" s="7"/>
      <c r="B14622" s="7"/>
      <c r="C14622" s="7"/>
      <c r="D14622" s="7"/>
      <c r="E14622" s="7"/>
      <c r="F14622" s="7"/>
      <c r="G14622" s="7"/>
      <c r="H14622" s="7"/>
      <c r="J14622" s="7"/>
      <c r="K14622" s="7"/>
      <c r="L14622" s="7"/>
      <c r="Q14622" s="7"/>
      <c r="S14622" s="7"/>
      <c r="T14622" s="7"/>
      <c r="Y14622" s="7"/>
      <c r="AA14622" s="7"/>
      <c r="AB14622" s="7"/>
      <c r="AG14622" s="7"/>
    </row>
    <row r="14623" spans="1:33">
      <c r="A14623" s="7"/>
      <c r="B14623" s="7"/>
      <c r="C14623" s="7"/>
      <c r="D14623" s="7"/>
      <c r="E14623" s="7"/>
      <c r="F14623" s="7"/>
      <c r="G14623" s="7"/>
      <c r="H14623" s="7"/>
      <c r="J14623" s="7"/>
      <c r="K14623" s="7"/>
      <c r="L14623" s="7"/>
      <c r="Q14623" s="7"/>
      <c r="S14623" s="7"/>
      <c r="T14623" s="7"/>
      <c r="Y14623" s="7"/>
      <c r="AA14623" s="7"/>
      <c r="AB14623" s="7"/>
      <c r="AG14623" s="7"/>
    </row>
    <row r="14624" spans="1:33">
      <c r="A14624" s="7"/>
      <c r="B14624" s="7"/>
      <c r="C14624" s="7"/>
      <c r="D14624" s="7"/>
      <c r="E14624" s="7"/>
      <c r="F14624" s="7"/>
      <c r="G14624" s="7"/>
      <c r="H14624" s="7"/>
      <c r="J14624" s="7"/>
      <c r="K14624" s="7"/>
      <c r="L14624" s="7"/>
      <c r="Q14624" s="7"/>
      <c r="S14624" s="7"/>
      <c r="T14624" s="7"/>
      <c r="Y14624" s="7"/>
      <c r="AA14624" s="7"/>
      <c r="AB14624" s="7"/>
      <c r="AG14624" s="7"/>
    </row>
    <row r="14625" spans="1:33">
      <c r="A14625" s="7"/>
      <c r="B14625" s="7"/>
      <c r="C14625" s="7"/>
      <c r="D14625" s="7"/>
      <c r="E14625" s="7"/>
      <c r="F14625" s="7"/>
      <c r="G14625" s="7"/>
      <c r="H14625" s="7"/>
      <c r="J14625" s="7"/>
      <c r="K14625" s="7"/>
      <c r="L14625" s="7"/>
      <c r="Q14625" s="7"/>
      <c r="S14625" s="7"/>
      <c r="T14625" s="7"/>
      <c r="Y14625" s="7"/>
      <c r="AA14625" s="7"/>
      <c r="AB14625" s="7"/>
      <c r="AG14625" s="7"/>
    </row>
    <row r="14626" spans="1:33">
      <c r="A14626" s="7"/>
      <c r="B14626" s="7"/>
      <c r="C14626" s="7"/>
      <c r="D14626" s="7"/>
      <c r="E14626" s="7"/>
      <c r="F14626" s="7"/>
      <c r="G14626" s="7"/>
      <c r="H14626" s="7"/>
      <c r="J14626" s="7"/>
      <c r="K14626" s="7"/>
      <c r="L14626" s="7"/>
      <c r="Q14626" s="7"/>
      <c r="S14626" s="7"/>
      <c r="T14626" s="7"/>
      <c r="Y14626" s="7"/>
      <c r="AA14626" s="7"/>
      <c r="AB14626" s="7"/>
      <c r="AG14626" s="7"/>
    </row>
    <row r="14627" spans="1:33">
      <c r="A14627" s="7"/>
      <c r="B14627" s="7"/>
      <c r="C14627" s="7"/>
      <c r="D14627" s="7"/>
      <c r="E14627" s="7"/>
      <c r="F14627" s="7"/>
      <c r="G14627" s="7"/>
      <c r="H14627" s="7"/>
      <c r="J14627" s="7"/>
      <c r="K14627" s="7"/>
      <c r="L14627" s="7"/>
      <c r="Q14627" s="7"/>
      <c r="S14627" s="7"/>
      <c r="T14627" s="7"/>
      <c r="Y14627" s="7"/>
      <c r="AA14627" s="7"/>
      <c r="AB14627" s="7"/>
      <c r="AG14627" s="7"/>
    </row>
    <row r="14628" spans="1:33">
      <c r="A14628" s="7"/>
      <c r="B14628" s="7"/>
      <c r="C14628" s="7"/>
      <c r="D14628" s="7"/>
      <c r="E14628" s="7"/>
      <c r="F14628" s="7"/>
      <c r="G14628" s="7"/>
      <c r="H14628" s="7"/>
      <c r="J14628" s="7"/>
      <c r="K14628" s="7"/>
      <c r="L14628" s="7"/>
      <c r="Q14628" s="7"/>
      <c r="S14628" s="7"/>
      <c r="T14628" s="7"/>
      <c r="Y14628" s="7"/>
      <c r="AA14628" s="7"/>
      <c r="AB14628" s="7"/>
      <c r="AG14628" s="7"/>
    </row>
    <row r="14629" spans="1:33">
      <c r="A14629" s="7"/>
      <c r="B14629" s="7"/>
      <c r="C14629" s="7"/>
      <c r="D14629" s="7"/>
      <c r="E14629" s="7"/>
      <c r="F14629" s="7"/>
      <c r="G14629" s="7"/>
      <c r="H14629" s="7"/>
      <c r="J14629" s="7"/>
      <c r="K14629" s="7"/>
      <c r="L14629" s="7"/>
      <c r="Q14629" s="7"/>
      <c r="S14629" s="7"/>
      <c r="T14629" s="7"/>
      <c r="Y14629" s="7"/>
      <c r="AA14629" s="7"/>
      <c r="AB14629" s="7"/>
      <c r="AG14629" s="7"/>
    </row>
    <row r="14630" spans="1:33">
      <c r="A14630" s="7"/>
      <c r="B14630" s="7"/>
      <c r="C14630" s="7"/>
      <c r="D14630" s="7"/>
      <c r="E14630" s="7"/>
      <c r="F14630" s="7"/>
      <c r="G14630" s="7"/>
      <c r="H14630" s="7"/>
      <c r="J14630" s="7"/>
      <c r="K14630" s="7"/>
      <c r="L14630" s="7"/>
      <c r="Q14630" s="7"/>
      <c r="S14630" s="7"/>
      <c r="T14630" s="7"/>
      <c r="Y14630" s="7"/>
      <c r="AA14630" s="7"/>
      <c r="AB14630" s="7"/>
      <c r="AG14630" s="7"/>
    </row>
    <row r="14631" spans="1:33">
      <c r="A14631" s="7"/>
      <c r="B14631" s="7"/>
      <c r="C14631" s="7"/>
      <c r="D14631" s="7"/>
      <c r="E14631" s="7"/>
      <c r="F14631" s="7"/>
      <c r="G14631" s="7"/>
      <c r="H14631" s="7"/>
      <c r="J14631" s="7"/>
      <c r="K14631" s="7"/>
      <c r="L14631" s="7"/>
      <c r="Q14631" s="7"/>
      <c r="S14631" s="7"/>
      <c r="T14631" s="7"/>
      <c r="Y14631" s="7"/>
      <c r="AA14631" s="7"/>
      <c r="AB14631" s="7"/>
      <c r="AG14631" s="7"/>
    </row>
    <row r="14632" spans="1:33">
      <c r="A14632" s="7"/>
      <c r="B14632" s="7"/>
      <c r="C14632" s="7"/>
      <c r="D14632" s="7"/>
      <c r="E14632" s="7"/>
      <c r="F14632" s="7"/>
      <c r="G14632" s="7"/>
      <c r="H14632" s="7"/>
      <c r="J14632" s="7"/>
      <c r="K14632" s="7"/>
      <c r="L14632" s="7"/>
      <c r="Q14632" s="7"/>
      <c r="S14632" s="7"/>
      <c r="T14632" s="7"/>
      <c r="Y14632" s="7"/>
      <c r="AA14632" s="7"/>
      <c r="AB14632" s="7"/>
      <c r="AG14632" s="7"/>
    </row>
    <row r="14633" spans="1:33">
      <c r="A14633" s="7"/>
      <c r="B14633" s="7"/>
      <c r="C14633" s="7"/>
      <c r="D14633" s="7"/>
      <c r="E14633" s="7"/>
      <c r="F14633" s="7"/>
      <c r="G14633" s="7"/>
      <c r="H14633" s="7"/>
      <c r="J14633" s="7"/>
      <c r="K14633" s="7"/>
      <c r="L14633" s="7"/>
      <c r="Q14633" s="7"/>
      <c r="S14633" s="7"/>
      <c r="T14633" s="7"/>
      <c r="Y14633" s="7"/>
      <c r="AA14633" s="7"/>
      <c r="AB14633" s="7"/>
      <c r="AG14633" s="7"/>
    </row>
    <row r="14634" spans="1:33">
      <c r="A14634" s="7"/>
      <c r="B14634" s="7"/>
      <c r="C14634" s="7"/>
      <c r="D14634" s="7"/>
      <c r="E14634" s="7"/>
      <c r="F14634" s="7"/>
      <c r="G14634" s="7"/>
      <c r="H14634" s="7"/>
      <c r="J14634" s="7"/>
      <c r="K14634" s="7"/>
      <c r="L14634" s="7"/>
      <c r="Q14634" s="7"/>
      <c r="S14634" s="7"/>
      <c r="T14634" s="7"/>
      <c r="Y14634" s="7"/>
      <c r="AA14634" s="7"/>
      <c r="AB14634" s="7"/>
      <c r="AG14634" s="7"/>
    </row>
    <row r="14635" spans="1:33">
      <c r="A14635" s="7"/>
      <c r="B14635" s="7"/>
      <c r="C14635" s="7"/>
      <c r="D14635" s="7"/>
      <c r="E14635" s="7"/>
      <c r="F14635" s="7"/>
      <c r="G14635" s="7"/>
      <c r="H14635" s="7"/>
      <c r="J14635" s="7"/>
      <c r="K14635" s="7"/>
      <c r="L14635" s="7"/>
      <c r="Q14635" s="7"/>
      <c r="S14635" s="7"/>
      <c r="T14635" s="7"/>
      <c r="Y14635" s="7"/>
      <c r="AA14635" s="7"/>
      <c r="AB14635" s="7"/>
      <c r="AG14635" s="7"/>
    </row>
    <row r="14636" spans="1:33">
      <c r="A14636" s="7"/>
      <c r="B14636" s="7"/>
      <c r="C14636" s="7"/>
      <c r="D14636" s="7"/>
      <c r="E14636" s="7"/>
      <c r="F14636" s="7"/>
      <c r="G14636" s="7"/>
      <c r="H14636" s="7"/>
      <c r="J14636" s="7"/>
      <c r="K14636" s="7"/>
      <c r="L14636" s="7"/>
      <c r="Q14636" s="7"/>
      <c r="S14636" s="7"/>
      <c r="T14636" s="7"/>
      <c r="Y14636" s="7"/>
      <c r="AA14636" s="7"/>
      <c r="AB14636" s="7"/>
      <c r="AG14636" s="7"/>
    </row>
    <row r="14637" spans="1:33">
      <c r="A14637" s="7"/>
      <c r="B14637" s="7"/>
      <c r="C14637" s="7"/>
      <c r="D14637" s="7"/>
      <c r="E14637" s="7"/>
      <c r="F14637" s="7"/>
      <c r="G14637" s="7"/>
      <c r="H14637" s="7"/>
      <c r="J14637" s="7"/>
      <c r="K14637" s="7"/>
      <c r="L14637" s="7"/>
      <c r="Q14637" s="7"/>
      <c r="S14637" s="7"/>
      <c r="T14637" s="7"/>
      <c r="Y14637" s="7"/>
      <c r="AA14637" s="7"/>
      <c r="AB14637" s="7"/>
      <c r="AG14637" s="7"/>
    </row>
    <row r="14638" spans="1:33">
      <c r="A14638" s="7"/>
      <c r="B14638" s="7"/>
      <c r="C14638" s="7"/>
      <c r="D14638" s="7"/>
      <c r="E14638" s="7"/>
      <c r="F14638" s="7"/>
      <c r="G14638" s="7"/>
      <c r="H14638" s="7"/>
      <c r="J14638" s="7"/>
      <c r="K14638" s="7"/>
      <c r="L14638" s="7"/>
      <c r="Q14638" s="7"/>
      <c r="S14638" s="7"/>
      <c r="T14638" s="7"/>
      <c r="Y14638" s="7"/>
      <c r="AA14638" s="7"/>
      <c r="AB14638" s="7"/>
      <c r="AG14638" s="7"/>
    </row>
    <row r="14639" spans="1:33">
      <c r="A14639" s="7"/>
      <c r="B14639" s="7"/>
      <c r="C14639" s="7"/>
      <c r="D14639" s="7"/>
      <c r="E14639" s="7"/>
      <c r="F14639" s="7"/>
      <c r="G14639" s="7"/>
      <c r="H14639" s="7"/>
      <c r="J14639" s="7"/>
      <c r="K14639" s="7"/>
      <c r="L14639" s="7"/>
      <c r="Q14639" s="7"/>
      <c r="S14639" s="7"/>
      <c r="T14639" s="7"/>
      <c r="Y14639" s="7"/>
      <c r="AA14639" s="7"/>
      <c r="AB14639" s="7"/>
      <c r="AG14639" s="7"/>
    </row>
    <row r="14640" spans="1:33">
      <c r="A14640" s="7"/>
      <c r="B14640" s="7"/>
      <c r="C14640" s="7"/>
      <c r="D14640" s="7"/>
      <c r="E14640" s="7"/>
      <c r="F14640" s="7"/>
      <c r="G14640" s="7"/>
      <c r="H14640" s="7"/>
      <c r="J14640" s="7"/>
      <c r="K14640" s="7"/>
      <c r="L14640" s="7"/>
      <c r="Q14640" s="7"/>
      <c r="S14640" s="7"/>
      <c r="T14640" s="7"/>
      <c r="Y14640" s="7"/>
      <c r="AA14640" s="7"/>
      <c r="AB14640" s="7"/>
      <c r="AG14640" s="7"/>
    </row>
    <row r="14641" spans="1:33">
      <c r="A14641" s="7"/>
      <c r="B14641" s="7"/>
      <c r="C14641" s="7"/>
      <c r="D14641" s="7"/>
      <c r="E14641" s="7"/>
      <c r="F14641" s="7"/>
      <c r="G14641" s="7"/>
      <c r="H14641" s="7"/>
      <c r="J14641" s="7"/>
      <c r="K14641" s="7"/>
      <c r="L14641" s="7"/>
      <c r="Q14641" s="7"/>
      <c r="S14641" s="7"/>
      <c r="T14641" s="7"/>
      <c r="Y14641" s="7"/>
      <c r="AA14641" s="7"/>
      <c r="AB14641" s="7"/>
      <c r="AG14641" s="7"/>
    </row>
    <row r="14642" spans="1:33">
      <c r="A14642" s="7"/>
      <c r="B14642" s="7"/>
      <c r="C14642" s="7"/>
      <c r="D14642" s="7"/>
      <c r="E14642" s="7"/>
      <c r="F14642" s="7"/>
      <c r="G14642" s="7"/>
      <c r="H14642" s="7"/>
      <c r="J14642" s="7"/>
      <c r="K14642" s="7"/>
      <c r="L14642" s="7"/>
      <c r="Q14642" s="7"/>
      <c r="S14642" s="7"/>
      <c r="T14642" s="7"/>
      <c r="Y14642" s="7"/>
      <c r="AA14642" s="7"/>
      <c r="AB14642" s="7"/>
      <c r="AG14642" s="7"/>
    </row>
    <row r="14643" spans="1:33">
      <c r="A14643" s="7"/>
      <c r="B14643" s="7"/>
      <c r="C14643" s="7"/>
      <c r="D14643" s="7"/>
      <c r="E14643" s="7"/>
      <c r="F14643" s="7"/>
      <c r="G14643" s="7"/>
      <c r="H14643" s="7"/>
      <c r="J14643" s="7"/>
      <c r="K14643" s="7"/>
      <c r="L14643" s="7"/>
      <c r="Q14643" s="7"/>
      <c r="S14643" s="7"/>
      <c r="T14643" s="7"/>
      <c r="Y14643" s="7"/>
      <c r="AA14643" s="7"/>
      <c r="AB14643" s="7"/>
      <c r="AG14643" s="7"/>
    </row>
    <row r="14644" spans="1:33">
      <c r="A14644" s="7"/>
      <c r="B14644" s="7"/>
      <c r="C14644" s="7"/>
      <c r="D14644" s="7"/>
      <c r="E14644" s="7"/>
      <c r="F14644" s="7"/>
      <c r="G14644" s="7"/>
      <c r="H14644" s="7"/>
      <c r="J14644" s="7"/>
      <c r="K14644" s="7"/>
      <c r="L14644" s="7"/>
      <c r="Q14644" s="7"/>
      <c r="S14644" s="7"/>
      <c r="T14644" s="7"/>
      <c r="Y14644" s="7"/>
      <c r="AA14644" s="7"/>
      <c r="AB14644" s="7"/>
      <c r="AG14644" s="7"/>
    </row>
    <row r="14645" spans="1:33">
      <c r="A14645" s="7"/>
      <c r="B14645" s="7"/>
      <c r="C14645" s="7"/>
      <c r="D14645" s="7"/>
      <c r="E14645" s="7"/>
      <c r="F14645" s="7"/>
      <c r="G14645" s="7"/>
      <c r="H14645" s="7"/>
      <c r="J14645" s="7"/>
      <c r="K14645" s="7"/>
      <c r="L14645" s="7"/>
      <c r="Q14645" s="7"/>
      <c r="S14645" s="7"/>
      <c r="T14645" s="7"/>
      <c r="Y14645" s="7"/>
      <c r="AA14645" s="7"/>
      <c r="AB14645" s="7"/>
      <c r="AG14645" s="7"/>
    </row>
    <row r="14646" spans="1:33">
      <c r="A14646" s="7"/>
      <c r="B14646" s="7"/>
      <c r="C14646" s="7"/>
      <c r="D14646" s="7"/>
      <c r="E14646" s="7"/>
      <c r="F14646" s="7"/>
      <c r="G14646" s="7"/>
      <c r="H14646" s="7"/>
      <c r="J14646" s="7"/>
      <c r="K14646" s="7"/>
      <c r="L14646" s="7"/>
      <c r="Q14646" s="7"/>
      <c r="S14646" s="7"/>
      <c r="T14646" s="7"/>
      <c r="Y14646" s="7"/>
      <c r="AA14646" s="7"/>
      <c r="AB14646" s="7"/>
      <c r="AG14646" s="7"/>
    </row>
    <row r="14647" spans="1:33">
      <c r="A14647" s="7"/>
      <c r="B14647" s="7"/>
      <c r="C14647" s="7"/>
      <c r="D14647" s="7"/>
      <c r="E14647" s="7"/>
      <c r="F14647" s="7"/>
      <c r="G14647" s="7"/>
      <c r="H14647" s="7"/>
      <c r="J14647" s="7"/>
      <c r="K14647" s="7"/>
      <c r="L14647" s="7"/>
      <c r="Q14647" s="7"/>
      <c r="S14647" s="7"/>
      <c r="T14647" s="7"/>
      <c r="Y14647" s="7"/>
      <c r="AA14647" s="7"/>
      <c r="AB14647" s="7"/>
      <c r="AG14647" s="7"/>
    </row>
    <row r="14648" spans="1:33">
      <c r="A14648" s="7"/>
      <c r="B14648" s="7"/>
      <c r="C14648" s="7"/>
      <c r="D14648" s="7"/>
      <c r="E14648" s="7"/>
      <c r="F14648" s="7"/>
      <c r="G14648" s="7"/>
      <c r="H14648" s="7"/>
      <c r="J14648" s="7"/>
      <c r="K14648" s="7"/>
      <c r="L14648" s="7"/>
      <c r="Q14648" s="7"/>
      <c r="S14648" s="7"/>
      <c r="T14648" s="7"/>
      <c r="Y14648" s="7"/>
      <c r="AA14648" s="7"/>
      <c r="AB14648" s="7"/>
      <c r="AG14648" s="7"/>
    </row>
    <row r="14649" spans="1:33">
      <c r="A14649" s="7"/>
      <c r="B14649" s="7"/>
      <c r="C14649" s="7"/>
      <c r="D14649" s="7"/>
      <c r="E14649" s="7"/>
      <c r="F14649" s="7"/>
      <c r="G14649" s="7"/>
      <c r="H14649" s="7"/>
      <c r="J14649" s="7"/>
      <c r="K14649" s="7"/>
      <c r="L14649" s="7"/>
      <c r="Q14649" s="7"/>
      <c r="S14649" s="7"/>
      <c r="T14649" s="7"/>
      <c r="Y14649" s="7"/>
      <c r="AA14649" s="7"/>
      <c r="AB14649" s="7"/>
      <c r="AG14649" s="7"/>
    </row>
    <row r="14650" spans="1:33">
      <c r="A14650" s="7"/>
      <c r="B14650" s="7"/>
      <c r="C14650" s="7"/>
      <c r="D14650" s="7"/>
      <c r="E14650" s="7"/>
      <c r="F14650" s="7"/>
      <c r="G14650" s="7"/>
      <c r="H14650" s="7"/>
      <c r="J14650" s="7"/>
      <c r="K14650" s="7"/>
      <c r="L14650" s="7"/>
      <c r="Q14650" s="7"/>
      <c r="S14650" s="7"/>
      <c r="T14650" s="7"/>
      <c r="Y14650" s="7"/>
      <c r="AA14650" s="7"/>
      <c r="AB14650" s="7"/>
      <c r="AG14650" s="7"/>
    </row>
    <row r="14651" spans="1:33">
      <c r="A14651" s="7"/>
      <c r="B14651" s="7"/>
      <c r="C14651" s="7"/>
      <c r="D14651" s="7"/>
      <c r="E14651" s="7"/>
      <c r="F14651" s="7"/>
      <c r="G14651" s="7"/>
      <c r="H14651" s="7"/>
      <c r="J14651" s="7"/>
      <c r="K14651" s="7"/>
      <c r="L14651" s="7"/>
      <c r="Q14651" s="7"/>
      <c r="S14651" s="7"/>
      <c r="T14651" s="7"/>
      <c r="Y14651" s="7"/>
      <c r="AA14651" s="7"/>
      <c r="AB14651" s="7"/>
      <c r="AG14651" s="7"/>
    </row>
    <row r="14652" spans="1:33">
      <c r="A14652" s="7"/>
      <c r="B14652" s="7"/>
      <c r="C14652" s="7"/>
      <c r="D14652" s="7"/>
      <c r="E14652" s="7"/>
      <c r="F14652" s="7"/>
      <c r="G14652" s="7"/>
      <c r="H14652" s="7"/>
      <c r="J14652" s="7"/>
      <c r="K14652" s="7"/>
      <c r="L14652" s="7"/>
      <c r="Q14652" s="7"/>
      <c r="S14652" s="7"/>
      <c r="T14652" s="7"/>
      <c r="Y14652" s="7"/>
      <c r="AA14652" s="7"/>
      <c r="AB14652" s="7"/>
      <c r="AG14652" s="7"/>
    </row>
    <row r="14653" spans="1:33">
      <c r="A14653" s="7"/>
      <c r="B14653" s="7"/>
      <c r="C14653" s="7"/>
      <c r="D14653" s="7"/>
      <c r="E14653" s="7"/>
      <c r="F14653" s="7"/>
      <c r="G14653" s="7"/>
      <c r="H14653" s="7"/>
      <c r="J14653" s="7"/>
      <c r="K14653" s="7"/>
      <c r="L14653" s="7"/>
      <c r="Q14653" s="7"/>
      <c r="S14653" s="7"/>
      <c r="T14653" s="7"/>
      <c r="Y14653" s="7"/>
      <c r="AA14653" s="7"/>
      <c r="AB14653" s="7"/>
      <c r="AG14653" s="7"/>
    </row>
    <row r="14654" spans="1:33">
      <c r="A14654" s="7"/>
      <c r="B14654" s="7"/>
      <c r="C14654" s="7"/>
      <c r="D14654" s="7"/>
      <c r="E14654" s="7"/>
      <c r="F14654" s="7"/>
      <c r="G14654" s="7"/>
      <c r="H14654" s="7"/>
      <c r="J14654" s="7"/>
      <c r="K14654" s="7"/>
      <c r="L14654" s="7"/>
      <c r="Q14654" s="7"/>
      <c r="S14654" s="7"/>
      <c r="T14654" s="7"/>
      <c r="Y14654" s="7"/>
      <c r="AA14654" s="7"/>
      <c r="AB14654" s="7"/>
      <c r="AG14654" s="7"/>
    </row>
    <row r="14655" spans="1:33">
      <c r="A14655" s="7"/>
      <c r="B14655" s="7"/>
      <c r="C14655" s="7"/>
      <c r="D14655" s="7"/>
      <c r="E14655" s="7"/>
      <c r="F14655" s="7"/>
      <c r="G14655" s="7"/>
      <c r="H14655" s="7"/>
      <c r="J14655" s="7"/>
      <c r="K14655" s="7"/>
      <c r="L14655" s="7"/>
      <c r="Q14655" s="7"/>
      <c r="S14655" s="7"/>
      <c r="T14655" s="7"/>
      <c r="Y14655" s="7"/>
      <c r="AA14655" s="7"/>
      <c r="AB14655" s="7"/>
      <c r="AG14655" s="7"/>
    </row>
    <row r="14656" spans="1:33">
      <c r="A14656" s="7"/>
      <c r="B14656" s="7"/>
      <c r="C14656" s="7"/>
      <c r="D14656" s="7"/>
      <c r="E14656" s="7"/>
      <c r="F14656" s="7"/>
      <c r="G14656" s="7"/>
      <c r="H14656" s="7"/>
      <c r="J14656" s="7"/>
      <c r="K14656" s="7"/>
      <c r="L14656" s="7"/>
      <c r="Q14656" s="7"/>
      <c r="S14656" s="7"/>
      <c r="T14656" s="7"/>
      <c r="Y14656" s="7"/>
      <c r="AA14656" s="7"/>
      <c r="AB14656" s="7"/>
      <c r="AG14656" s="7"/>
    </row>
    <row r="14657" spans="1:33">
      <c r="A14657" s="7"/>
      <c r="B14657" s="7"/>
      <c r="C14657" s="7"/>
      <c r="D14657" s="7"/>
      <c r="E14657" s="7"/>
      <c r="F14657" s="7"/>
      <c r="G14657" s="7"/>
      <c r="H14657" s="7"/>
      <c r="J14657" s="7"/>
      <c r="K14657" s="7"/>
      <c r="L14657" s="7"/>
      <c r="Q14657" s="7"/>
      <c r="S14657" s="7"/>
      <c r="T14657" s="7"/>
      <c r="Y14657" s="7"/>
      <c r="AA14657" s="7"/>
      <c r="AB14657" s="7"/>
      <c r="AG14657" s="7"/>
    </row>
    <row r="14658" spans="1:33">
      <c r="A14658" s="7"/>
      <c r="B14658" s="7"/>
      <c r="C14658" s="7"/>
      <c r="D14658" s="7"/>
      <c r="E14658" s="7"/>
      <c r="F14658" s="7"/>
      <c r="G14658" s="7"/>
      <c r="H14658" s="7"/>
      <c r="J14658" s="7"/>
      <c r="K14658" s="7"/>
      <c r="L14658" s="7"/>
      <c r="Q14658" s="7"/>
      <c r="S14658" s="7"/>
      <c r="T14658" s="7"/>
      <c r="Y14658" s="7"/>
      <c r="AA14658" s="7"/>
      <c r="AB14658" s="7"/>
      <c r="AG14658" s="7"/>
    </row>
    <row r="14659" spans="1:33">
      <c r="A14659" s="7"/>
      <c r="B14659" s="7"/>
      <c r="C14659" s="7"/>
      <c r="D14659" s="7"/>
      <c r="E14659" s="7"/>
      <c r="F14659" s="7"/>
      <c r="G14659" s="7"/>
      <c r="H14659" s="7"/>
      <c r="J14659" s="7"/>
      <c r="K14659" s="7"/>
      <c r="L14659" s="7"/>
      <c r="Q14659" s="7"/>
      <c r="S14659" s="7"/>
      <c r="T14659" s="7"/>
      <c r="Y14659" s="7"/>
      <c r="AA14659" s="7"/>
      <c r="AB14659" s="7"/>
      <c r="AG14659" s="7"/>
    </row>
    <row r="14660" spans="1:33">
      <c r="A14660" s="7"/>
      <c r="B14660" s="7"/>
      <c r="C14660" s="7"/>
      <c r="D14660" s="7"/>
      <c r="E14660" s="7"/>
      <c r="F14660" s="7"/>
      <c r="G14660" s="7"/>
      <c r="H14660" s="7"/>
      <c r="J14660" s="7"/>
      <c r="K14660" s="7"/>
      <c r="L14660" s="7"/>
      <c r="Q14660" s="7"/>
      <c r="S14660" s="7"/>
      <c r="T14660" s="7"/>
      <c r="Y14660" s="7"/>
      <c r="AA14660" s="7"/>
      <c r="AB14660" s="7"/>
      <c r="AG14660" s="7"/>
    </row>
    <row r="14661" spans="1:33">
      <c r="A14661" s="7"/>
      <c r="B14661" s="7"/>
      <c r="C14661" s="7"/>
      <c r="D14661" s="7"/>
      <c r="E14661" s="7"/>
      <c r="F14661" s="7"/>
      <c r="G14661" s="7"/>
      <c r="H14661" s="7"/>
      <c r="J14661" s="7"/>
      <c r="K14661" s="7"/>
      <c r="L14661" s="7"/>
      <c r="Q14661" s="7"/>
      <c r="S14661" s="7"/>
      <c r="T14661" s="7"/>
      <c r="Y14661" s="7"/>
      <c r="AA14661" s="7"/>
      <c r="AB14661" s="7"/>
      <c r="AG14661" s="7"/>
    </row>
    <row r="14662" spans="1:33">
      <c r="A14662" s="7"/>
      <c r="B14662" s="7"/>
      <c r="C14662" s="7"/>
      <c r="D14662" s="7"/>
      <c r="E14662" s="7"/>
      <c r="F14662" s="7"/>
      <c r="G14662" s="7"/>
      <c r="H14662" s="7"/>
      <c r="J14662" s="7"/>
      <c r="K14662" s="7"/>
      <c r="L14662" s="7"/>
      <c r="Q14662" s="7"/>
      <c r="S14662" s="7"/>
      <c r="T14662" s="7"/>
      <c r="Y14662" s="7"/>
      <c r="AA14662" s="7"/>
      <c r="AB14662" s="7"/>
      <c r="AG14662" s="7"/>
    </row>
    <row r="14663" spans="1:33">
      <c r="A14663" s="7"/>
      <c r="B14663" s="7"/>
      <c r="C14663" s="7"/>
      <c r="D14663" s="7"/>
      <c r="E14663" s="7"/>
      <c r="F14663" s="7"/>
      <c r="G14663" s="7"/>
      <c r="H14663" s="7"/>
      <c r="J14663" s="7"/>
      <c r="K14663" s="7"/>
      <c r="L14663" s="7"/>
      <c r="Q14663" s="7"/>
      <c r="S14663" s="7"/>
      <c r="T14663" s="7"/>
      <c r="Y14663" s="7"/>
      <c r="AA14663" s="7"/>
      <c r="AB14663" s="7"/>
      <c r="AG14663" s="7"/>
    </row>
    <row r="14664" spans="1:33">
      <c r="A14664" s="7"/>
      <c r="B14664" s="7"/>
      <c r="C14664" s="7"/>
      <c r="D14664" s="7"/>
      <c r="E14664" s="7"/>
      <c r="F14664" s="7"/>
      <c r="G14664" s="7"/>
      <c r="H14664" s="7"/>
      <c r="J14664" s="7"/>
      <c r="K14664" s="7"/>
      <c r="L14664" s="7"/>
      <c r="Q14664" s="7"/>
      <c r="S14664" s="7"/>
      <c r="T14664" s="7"/>
      <c r="Y14664" s="7"/>
      <c r="AA14664" s="7"/>
      <c r="AB14664" s="7"/>
      <c r="AG14664" s="7"/>
    </row>
    <row r="14665" spans="1:33">
      <c r="A14665" s="7"/>
      <c r="B14665" s="7"/>
      <c r="C14665" s="7"/>
      <c r="D14665" s="7"/>
      <c r="E14665" s="7"/>
      <c r="F14665" s="7"/>
      <c r="G14665" s="7"/>
      <c r="H14665" s="7"/>
      <c r="J14665" s="7"/>
      <c r="K14665" s="7"/>
      <c r="L14665" s="7"/>
      <c r="Q14665" s="7"/>
      <c r="S14665" s="7"/>
      <c r="T14665" s="7"/>
      <c r="Y14665" s="7"/>
      <c r="AA14665" s="7"/>
      <c r="AB14665" s="7"/>
      <c r="AG14665" s="7"/>
    </row>
    <row r="14666" spans="1:33">
      <c r="A14666" s="7"/>
      <c r="B14666" s="7"/>
      <c r="C14666" s="7"/>
      <c r="D14666" s="7"/>
      <c r="E14666" s="7"/>
      <c r="F14666" s="7"/>
      <c r="G14666" s="7"/>
      <c r="H14666" s="7"/>
      <c r="J14666" s="7"/>
      <c r="K14666" s="7"/>
      <c r="L14666" s="7"/>
      <c r="Q14666" s="7"/>
      <c r="S14666" s="7"/>
      <c r="T14666" s="7"/>
      <c r="Y14666" s="7"/>
      <c r="AA14666" s="7"/>
      <c r="AB14666" s="7"/>
      <c r="AG14666" s="7"/>
    </row>
    <row r="14667" spans="1:33">
      <c r="A14667" s="7"/>
      <c r="B14667" s="7"/>
      <c r="C14667" s="7"/>
      <c r="D14667" s="7"/>
      <c r="E14667" s="7"/>
      <c r="F14667" s="7"/>
      <c r="G14667" s="7"/>
      <c r="H14667" s="7"/>
      <c r="J14667" s="7"/>
      <c r="K14667" s="7"/>
      <c r="L14667" s="7"/>
      <c r="Q14667" s="7"/>
      <c r="S14667" s="7"/>
      <c r="T14667" s="7"/>
      <c r="Y14667" s="7"/>
      <c r="AA14667" s="7"/>
      <c r="AB14667" s="7"/>
      <c r="AG14667" s="7"/>
    </row>
    <row r="14668" spans="1:33">
      <c r="A14668" s="7"/>
      <c r="B14668" s="7"/>
      <c r="C14668" s="7"/>
      <c r="D14668" s="7"/>
      <c r="E14668" s="7"/>
      <c r="F14668" s="7"/>
      <c r="G14668" s="7"/>
      <c r="H14668" s="7"/>
      <c r="J14668" s="7"/>
      <c r="K14668" s="7"/>
      <c r="L14668" s="7"/>
      <c r="Q14668" s="7"/>
      <c r="S14668" s="7"/>
      <c r="T14668" s="7"/>
      <c r="Y14668" s="7"/>
      <c r="AA14668" s="7"/>
      <c r="AB14668" s="7"/>
      <c r="AG14668" s="7"/>
    </row>
    <row r="14669" spans="1:33">
      <c r="A14669" s="7"/>
      <c r="B14669" s="7"/>
      <c r="C14669" s="7"/>
      <c r="D14669" s="7"/>
      <c r="E14669" s="7"/>
      <c r="F14669" s="7"/>
      <c r="G14669" s="7"/>
      <c r="H14669" s="7"/>
      <c r="J14669" s="7"/>
      <c r="K14669" s="7"/>
      <c r="L14669" s="7"/>
      <c r="Q14669" s="7"/>
      <c r="S14669" s="7"/>
      <c r="T14669" s="7"/>
      <c r="Y14669" s="7"/>
      <c r="AA14669" s="7"/>
      <c r="AB14669" s="7"/>
      <c r="AG14669" s="7"/>
    </row>
    <row r="14670" spans="1:33">
      <c r="A14670" s="7"/>
      <c r="B14670" s="7"/>
      <c r="C14670" s="7"/>
      <c r="D14670" s="7"/>
      <c r="E14670" s="7"/>
      <c r="F14670" s="7"/>
      <c r="G14670" s="7"/>
      <c r="H14670" s="7"/>
      <c r="J14670" s="7"/>
      <c r="K14670" s="7"/>
      <c r="L14670" s="7"/>
      <c r="Q14670" s="7"/>
      <c r="S14670" s="7"/>
      <c r="T14670" s="7"/>
      <c r="Y14670" s="7"/>
      <c r="AA14670" s="7"/>
      <c r="AB14670" s="7"/>
      <c r="AG14670" s="7"/>
    </row>
    <row r="14671" spans="1:33">
      <c r="A14671" s="7"/>
      <c r="B14671" s="7"/>
      <c r="C14671" s="7"/>
      <c r="D14671" s="7"/>
      <c r="E14671" s="7"/>
      <c r="F14671" s="7"/>
      <c r="G14671" s="7"/>
      <c r="H14671" s="7"/>
      <c r="J14671" s="7"/>
      <c r="K14671" s="7"/>
      <c r="L14671" s="7"/>
      <c r="Q14671" s="7"/>
      <c r="S14671" s="7"/>
      <c r="T14671" s="7"/>
      <c r="Y14671" s="7"/>
      <c r="AA14671" s="7"/>
      <c r="AB14671" s="7"/>
      <c r="AG14671" s="7"/>
    </row>
    <row r="14672" spans="1:33">
      <c r="A14672" s="7"/>
      <c r="B14672" s="7"/>
      <c r="C14672" s="7"/>
      <c r="D14672" s="7"/>
      <c r="E14672" s="7"/>
      <c r="F14672" s="7"/>
      <c r="G14672" s="7"/>
      <c r="H14672" s="7"/>
      <c r="J14672" s="7"/>
      <c r="K14672" s="7"/>
      <c r="L14672" s="7"/>
      <c r="Q14672" s="7"/>
      <c r="S14672" s="7"/>
      <c r="T14672" s="7"/>
      <c r="Y14672" s="7"/>
      <c r="AA14672" s="7"/>
      <c r="AB14672" s="7"/>
      <c r="AG14672" s="7"/>
    </row>
    <row r="14673" spans="1:33">
      <c r="A14673" s="7"/>
      <c r="B14673" s="7"/>
      <c r="C14673" s="7"/>
      <c r="D14673" s="7"/>
      <c r="E14673" s="7"/>
      <c r="F14673" s="7"/>
      <c r="G14673" s="7"/>
      <c r="H14673" s="7"/>
      <c r="J14673" s="7"/>
      <c r="K14673" s="7"/>
      <c r="L14673" s="7"/>
      <c r="Q14673" s="7"/>
      <c r="S14673" s="7"/>
      <c r="T14673" s="7"/>
      <c r="Y14673" s="7"/>
      <c r="AA14673" s="7"/>
      <c r="AB14673" s="7"/>
      <c r="AG14673" s="7"/>
    </row>
    <row r="14674" spans="1:33">
      <c r="A14674" s="7"/>
      <c r="B14674" s="7"/>
      <c r="C14674" s="7"/>
      <c r="D14674" s="7"/>
      <c r="E14674" s="7"/>
      <c r="F14674" s="7"/>
      <c r="G14674" s="7"/>
      <c r="H14674" s="7"/>
      <c r="J14674" s="7"/>
      <c r="K14674" s="7"/>
      <c r="L14674" s="7"/>
      <c r="Q14674" s="7"/>
      <c r="S14674" s="7"/>
      <c r="T14674" s="7"/>
      <c r="Y14674" s="7"/>
      <c r="AA14674" s="7"/>
      <c r="AB14674" s="7"/>
      <c r="AG14674" s="7"/>
    </row>
    <row r="14675" spans="1:33">
      <c r="A14675" s="7"/>
      <c r="B14675" s="7"/>
      <c r="C14675" s="7"/>
      <c r="D14675" s="7"/>
      <c r="E14675" s="7"/>
      <c r="F14675" s="7"/>
      <c r="G14675" s="7"/>
      <c r="H14675" s="7"/>
      <c r="J14675" s="7"/>
      <c r="K14675" s="7"/>
      <c r="L14675" s="7"/>
      <c r="Q14675" s="7"/>
      <c r="S14675" s="7"/>
      <c r="T14675" s="7"/>
      <c r="Y14675" s="7"/>
      <c r="AA14675" s="7"/>
      <c r="AB14675" s="7"/>
      <c r="AG14675" s="7"/>
    </row>
    <row r="14676" spans="1:33">
      <c r="A14676" s="7"/>
      <c r="B14676" s="7"/>
      <c r="C14676" s="7"/>
      <c r="D14676" s="7"/>
      <c r="E14676" s="7"/>
      <c r="F14676" s="7"/>
      <c r="G14676" s="7"/>
      <c r="H14676" s="7"/>
      <c r="J14676" s="7"/>
      <c r="K14676" s="7"/>
      <c r="L14676" s="7"/>
      <c r="Q14676" s="7"/>
      <c r="S14676" s="7"/>
      <c r="T14676" s="7"/>
      <c r="Y14676" s="7"/>
      <c r="AA14676" s="7"/>
      <c r="AB14676" s="7"/>
      <c r="AG14676" s="7"/>
    </row>
    <row r="14677" spans="1:33">
      <c r="A14677" s="7"/>
      <c r="B14677" s="7"/>
      <c r="C14677" s="7"/>
      <c r="D14677" s="7"/>
      <c r="E14677" s="7"/>
      <c r="F14677" s="7"/>
      <c r="G14677" s="7"/>
      <c r="H14677" s="7"/>
      <c r="J14677" s="7"/>
      <c r="K14677" s="7"/>
      <c r="L14677" s="7"/>
      <c r="Q14677" s="7"/>
      <c r="S14677" s="7"/>
      <c r="T14677" s="7"/>
      <c r="Y14677" s="7"/>
      <c r="AA14677" s="7"/>
      <c r="AB14677" s="7"/>
      <c r="AG14677" s="7"/>
    </row>
    <row r="14678" spans="1:33">
      <c r="A14678" s="7"/>
      <c r="B14678" s="7"/>
      <c r="C14678" s="7"/>
      <c r="D14678" s="7"/>
      <c r="E14678" s="7"/>
      <c r="F14678" s="7"/>
      <c r="G14678" s="7"/>
      <c r="H14678" s="7"/>
      <c r="J14678" s="7"/>
      <c r="K14678" s="7"/>
      <c r="L14678" s="7"/>
      <c r="Q14678" s="7"/>
      <c r="S14678" s="7"/>
      <c r="T14678" s="7"/>
      <c r="Y14678" s="7"/>
      <c r="AA14678" s="7"/>
      <c r="AB14678" s="7"/>
      <c r="AG14678" s="7"/>
    </row>
    <row r="14679" spans="1:33">
      <c r="A14679" s="7"/>
      <c r="B14679" s="7"/>
      <c r="C14679" s="7"/>
      <c r="D14679" s="7"/>
      <c r="E14679" s="7"/>
      <c r="F14679" s="7"/>
      <c r="G14679" s="7"/>
      <c r="H14679" s="7"/>
      <c r="J14679" s="7"/>
      <c r="K14679" s="7"/>
      <c r="L14679" s="7"/>
      <c r="Q14679" s="7"/>
      <c r="S14679" s="7"/>
      <c r="T14679" s="7"/>
      <c r="Y14679" s="7"/>
      <c r="AA14679" s="7"/>
      <c r="AB14679" s="7"/>
      <c r="AG14679" s="7"/>
    </row>
    <row r="14680" spans="1:33">
      <c r="A14680" s="7"/>
      <c r="B14680" s="7"/>
      <c r="C14680" s="7"/>
      <c r="D14680" s="7"/>
      <c r="E14680" s="7"/>
      <c r="F14680" s="7"/>
      <c r="G14680" s="7"/>
      <c r="H14680" s="7"/>
      <c r="J14680" s="7"/>
      <c r="K14680" s="7"/>
      <c r="L14680" s="7"/>
      <c r="Q14680" s="7"/>
      <c r="S14680" s="7"/>
      <c r="T14680" s="7"/>
      <c r="Y14680" s="7"/>
      <c r="AA14680" s="7"/>
      <c r="AB14680" s="7"/>
      <c r="AG14680" s="7"/>
    </row>
    <row r="14681" spans="1:33">
      <c r="A14681" s="7"/>
      <c r="B14681" s="7"/>
      <c r="C14681" s="7"/>
      <c r="D14681" s="7"/>
      <c r="E14681" s="7"/>
      <c r="F14681" s="7"/>
      <c r="G14681" s="7"/>
      <c r="H14681" s="7"/>
      <c r="J14681" s="7"/>
      <c r="K14681" s="7"/>
      <c r="L14681" s="7"/>
      <c r="Q14681" s="7"/>
      <c r="S14681" s="7"/>
      <c r="T14681" s="7"/>
      <c r="Y14681" s="7"/>
      <c r="AA14681" s="7"/>
      <c r="AB14681" s="7"/>
      <c r="AG14681" s="7"/>
    </row>
    <row r="14682" spans="1:33">
      <c r="A14682" s="7"/>
      <c r="B14682" s="7"/>
      <c r="C14682" s="7"/>
      <c r="D14682" s="7"/>
      <c r="E14682" s="7"/>
      <c r="F14682" s="7"/>
      <c r="G14682" s="7"/>
      <c r="H14682" s="7"/>
      <c r="J14682" s="7"/>
      <c r="K14682" s="7"/>
      <c r="L14682" s="7"/>
      <c r="Q14682" s="7"/>
      <c r="S14682" s="7"/>
      <c r="T14682" s="7"/>
      <c r="Y14682" s="7"/>
      <c r="AA14682" s="7"/>
      <c r="AB14682" s="7"/>
      <c r="AG14682" s="7"/>
    </row>
    <row r="14683" spans="1:33">
      <c r="A14683" s="7"/>
      <c r="B14683" s="7"/>
      <c r="C14683" s="7"/>
      <c r="D14683" s="7"/>
      <c r="E14683" s="7"/>
      <c r="F14683" s="7"/>
      <c r="G14683" s="7"/>
      <c r="H14683" s="7"/>
      <c r="J14683" s="7"/>
      <c r="K14683" s="7"/>
      <c r="L14683" s="7"/>
      <c r="Q14683" s="7"/>
      <c r="S14683" s="7"/>
      <c r="T14683" s="7"/>
      <c r="Y14683" s="7"/>
      <c r="AA14683" s="7"/>
      <c r="AB14683" s="7"/>
      <c r="AG14683" s="7"/>
    </row>
    <row r="14684" spans="1:33">
      <c r="A14684" s="7"/>
      <c r="B14684" s="7"/>
      <c r="C14684" s="7"/>
      <c r="D14684" s="7"/>
      <c r="E14684" s="7"/>
      <c r="F14684" s="7"/>
      <c r="G14684" s="7"/>
      <c r="H14684" s="7"/>
      <c r="J14684" s="7"/>
      <c r="K14684" s="7"/>
      <c r="L14684" s="7"/>
      <c r="Q14684" s="7"/>
      <c r="S14684" s="7"/>
      <c r="T14684" s="7"/>
      <c r="Y14684" s="7"/>
      <c r="AA14684" s="7"/>
      <c r="AB14684" s="7"/>
      <c r="AG14684" s="7"/>
    </row>
    <row r="14685" spans="1:33">
      <c r="A14685" s="7"/>
      <c r="B14685" s="7"/>
      <c r="C14685" s="7"/>
      <c r="D14685" s="7"/>
      <c r="E14685" s="7"/>
      <c r="F14685" s="7"/>
      <c r="G14685" s="7"/>
      <c r="H14685" s="7"/>
      <c r="J14685" s="7"/>
      <c r="K14685" s="7"/>
      <c r="L14685" s="7"/>
      <c r="Q14685" s="7"/>
      <c r="S14685" s="7"/>
      <c r="T14685" s="7"/>
      <c r="Y14685" s="7"/>
      <c r="AA14685" s="7"/>
      <c r="AB14685" s="7"/>
      <c r="AG14685" s="7"/>
    </row>
    <row r="14686" spans="1:33">
      <c r="A14686" s="7"/>
      <c r="B14686" s="7"/>
      <c r="C14686" s="7"/>
      <c r="D14686" s="7"/>
      <c r="E14686" s="7"/>
      <c r="F14686" s="7"/>
      <c r="G14686" s="7"/>
      <c r="H14686" s="7"/>
      <c r="J14686" s="7"/>
      <c r="K14686" s="7"/>
      <c r="L14686" s="7"/>
      <c r="Q14686" s="7"/>
      <c r="S14686" s="7"/>
      <c r="T14686" s="7"/>
      <c r="Y14686" s="7"/>
      <c r="AA14686" s="7"/>
      <c r="AB14686" s="7"/>
      <c r="AG14686" s="7"/>
    </row>
    <row r="14687" spans="1:33">
      <c r="A14687" s="7"/>
      <c r="B14687" s="7"/>
      <c r="C14687" s="7"/>
      <c r="D14687" s="7"/>
      <c r="E14687" s="7"/>
      <c r="F14687" s="7"/>
      <c r="G14687" s="7"/>
      <c r="H14687" s="7"/>
      <c r="J14687" s="7"/>
      <c r="K14687" s="7"/>
      <c r="L14687" s="7"/>
      <c r="Q14687" s="7"/>
      <c r="S14687" s="7"/>
      <c r="T14687" s="7"/>
      <c r="Y14687" s="7"/>
      <c r="AA14687" s="7"/>
      <c r="AB14687" s="7"/>
      <c r="AG14687" s="7"/>
    </row>
    <row r="14688" spans="1:33">
      <c r="A14688" s="7"/>
      <c r="B14688" s="7"/>
      <c r="C14688" s="7"/>
      <c r="D14688" s="7"/>
      <c r="E14688" s="7"/>
      <c r="F14688" s="7"/>
      <c r="G14688" s="7"/>
      <c r="H14688" s="7"/>
      <c r="J14688" s="7"/>
      <c r="K14688" s="7"/>
      <c r="L14688" s="7"/>
      <c r="Q14688" s="7"/>
      <c r="S14688" s="7"/>
      <c r="T14688" s="7"/>
      <c r="Y14688" s="7"/>
      <c r="AA14688" s="7"/>
      <c r="AB14688" s="7"/>
      <c r="AG14688" s="7"/>
    </row>
    <row r="14689" spans="1:33">
      <c r="A14689" s="7"/>
      <c r="B14689" s="7"/>
      <c r="C14689" s="7"/>
      <c r="D14689" s="7"/>
      <c r="E14689" s="7"/>
      <c r="F14689" s="7"/>
      <c r="G14689" s="7"/>
      <c r="H14689" s="7"/>
      <c r="J14689" s="7"/>
      <c r="K14689" s="7"/>
      <c r="L14689" s="7"/>
      <c r="Q14689" s="7"/>
      <c r="S14689" s="7"/>
      <c r="T14689" s="7"/>
      <c r="Y14689" s="7"/>
      <c r="AA14689" s="7"/>
      <c r="AB14689" s="7"/>
      <c r="AG14689" s="7"/>
    </row>
    <row r="14690" spans="1:33">
      <c r="A14690" s="7"/>
      <c r="B14690" s="7"/>
      <c r="C14690" s="7"/>
      <c r="D14690" s="7"/>
      <c r="E14690" s="7"/>
      <c r="F14690" s="7"/>
      <c r="G14690" s="7"/>
      <c r="H14690" s="7"/>
      <c r="J14690" s="7"/>
      <c r="K14690" s="7"/>
      <c r="L14690" s="7"/>
      <c r="Q14690" s="7"/>
      <c r="S14690" s="7"/>
      <c r="T14690" s="7"/>
      <c r="Y14690" s="7"/>
      <c r="AA14690" s="7"/>
      <c r="AB14690" s="7"/>
      <c r="AG14690" s="7"/>
    </row>
    <row r="14691" spans="1:33">
      <c r="A14691" s="7"/>
      <c r="B14691" s="7"/>
      <c r="C14691" s="7"/>
      <c r="D14691" s="7"/>
      <c r="E14691" s="7"/>
      <c r="F14691" s="7"/>
      <c r="G14691" s="7"/>
      <c r="H14691" s="7"/>
      <c r="J14691" s="7"/>
      <c r="K14691" s="7"/>
      <c r="L14691" s="7"/>
      <c r="Q14691" s="7"/>
      <c r="S14691" s="7"/>
      <c r="T14691" s="7"/>
      <c r="Y14691" s="7"/>
      <c r="AA14691" s="7"/>
      <c r="AB14691" s="7"/>
      <c r="AG14691" s="7"/>
    </row>
    <row r="14692" spans="1:33">
      <c r="A14692" s="7"/>
      <c r="B14692" s="7"/>
      <c r="C14692" s="7"/>
      <c r="D14692" s="7"/>
      <c r="E14692" s="7"/>
      <c r="F14692" s="7"/>
      <c r="G14692" s="7"/>
      <c r="H14692" s="7"/>
      <c r="J14692" s="7"/>
      <c r="K14692" s="7"/>
      <c r="L14692" s="7"/>
      <c r="Q14692" s="7"/>
      <c r="S14692" s="7"/>
      <c r="T14692" s="7"/>
      <c r="Y14692" s="7"/>
      <c r="AA14692" s="7"/>
      <c r="AB14692" s="7"/>
      <c r="AG14692" s="7"/>
    </row>
    <row r="14693" spans="1:33">
      <c r="A14693" s="7"/>
      <c r="B14693" s="7"/>
      <c r="C14693" s="7"/>
      <c r="D14693" s="7"/>
      <c r="E14693" s="7"/>
      <c r="F14693" s="7"/>
      <c r="G14693" s="7"/>
      <c r="H14693" s="7"/>
      <c r="J14693" s="7"/>
      <c r="K14693" s="7"/>
      <c r="L14693" s="7"/>
      <c r="Q14693" s="7"/>
      <c r="S14693" s="7"/>
      <c r="T14693" s="7"/>
      <c r="Y14693" s="7"/>
      <c r="AA14693" s="7"/>
      <c r="AB14693" s="7"/>
      <c r="AG14693" s="7"/>
    </row>
    <row r="14694" spans="1:33">
      <c r="A14694" s="7"/>
      <c r="B14694" s="7"/>
      <c r="C14694" s="7"/>
      <c r="D14694" s="7"/>
      <c r="E14694" s="7"/>
      <c r="F14694" s="7"/>
      <c r="G14694" s="7"/>
      <c r="H14694" s="7"/>
      <c r="J14694" s="7"/>
      <c r="K14694" s="7"/>
      <c r="L14694" s="7"/>
      <c r="Q14694" s="7"/>
      <c r="S14694" s="7"/>
      <c r="T14694" s="7"/>
      <c r="Y14694" s="7"/>
      <c r="AA14694" s="7"/>
      <c r="AB14694" s="7"/>
      <c r="AG14694" s="7"/>
    </row>
    <row r="14695" spans="1:33">
      <c r="A14695" s="7"/>
      <c r="B14695" s="7"/>
      <c r="C14695" s="7"/>
      <c r="D14695" s="7"/>
      <c r="E14695" s="7"/>
      <c r="F14695" s="7"/>
      <c r="G14695" s="7"/>
      <c r="H14695" s="7"/>
      <c r="J14695" s="7"/>
      <c r="K14695" s="7"/>
      <c r="L14695" s="7"/>
      <c r="Q14695" s="7"/>
      <c r="S14695" s="7"/>
      <c r="T14695" s="7"/>
      <c r="Y14695" s="7"/>
      <c r="AA14695" s="7"/>
      <c r="AB14695" s="7"/>
      <c r="AG14695" s="7"/>
    </row>
    <row r="14696" spans="1:33">
      <c r="A14696" s="7"/>
      <c r="B14696" s="7"/>
      <c r="C14696" s="7"/>
      <c r="D14696" s="7"/>
      <c r="E14696" s="7"/>
      <c r="F14696" s="7"/>
      <c r="G14696" s="7"/>
      <c r="H14696" s="7"/>
      <c r="J14696" s="7"/>
      <c r="K14696" s="7"/>
      <c r="L14696" s="7"/>
      <c r="Q14696" s="7"/>
      <c r="S14696" s="7"/>
      <c r="T14696" s="7"/>
      <c r="Y14696" s="7"/>
      <c r="AA14696" s="7"/>
      <c r="AB14696" s="7"/>
      <c r="AG14696" s="7"/>
    </row>
    <row r="14697" spans="1:33">
      <c r="A14697" s="7"/>
      <c r="B14697" s="7"/>
      <c r="C14697" s="7"/>
      <c r="D14697" s="7"/>
      <c r="E14697" s="7"/>
      <c r="F14697" s="7"/>
      <c r="G14697" s="7"/>
      <c r="H14697" s="7"/>
      <c r="J14697" s="7"/>
      <c r="K14697" s="7"/>
      <c r="L14697" s="7"/>
      <c r="Q14697" s="7"/>
      <c r="S14697" s="7"/>
      <c r="T14697" s="7"/>
      <c r="Y14697" s="7"/>
      <c r="AA14697" s="7"/>
      <c r="AB14697" s="7"/>
      <c r="AG14697" s="7"/>
    </row>
    <row r="14698" spans="1:33">
      <c r="A14698" s="7"/>
      <c r="B14698" s="7"/>
      <c r="C14698" s="7"/>
      <c r="D14698" s="7"/>
      <c r="E14698" s="7"/>
      <c r="F14698" s="7"/>
      <c r="G14698" s="7"/>
      <c r="H14698" s="7"/>
      <c r="J14698" s="7"/>
      <c r="K14698" s="7"/>
      <c r="L14698" s="7"/>
      <c r="Q14698" s="7"/>
      <c r="S14698" s="7"/>
      <c r="T14698" s="7"/>
      <c r="Y14698" s="7"/>
      <c r="AA14698" s="7"/>
      <c r="AB14698" s="7"/>
      <c r="AG14698" s="7"/>
    </row>
    <row r="14699" spans="1:33">
      <c r="A14699" s="7"/>
      <c r="B14699" s="7"/>
      <c r="C14699" s="7"/>
      <c r="D14699" s="7"/>
      <c r="E14699" s="7"/>
      <c r="F14699" s="7"/>
      <c r="G14699" s="7"/>
      <c r="H14699" s="7"/>
      <c r="J14699" s="7"/>
      <c r="K14699" s="7"/>
      <c r="L14699" s="7"/>
      <c r="Q14699" s="7"/>
      <c r="S14699" s="7"/>
      <c r="T14699" s="7"/>
      <c r="Y14699" s="7"/>
      <c r="AA14699" s="7"/>
      <c r="AB14699" s="7"/>
      <c r="AG14699" s="7"/>
    </row>
    <row r="14700" spans="1:33">
      <c r="A14700" s="7"/>
      <c r="B14700" s="7"/>
      <c r="C14700" s="7"/>
      <c r="D14700" s="7"/>
      <c r="E14700" s="7"/>
      <c r="F14700" s="7"/>
      <c r="G14700" s="7"/>
      <c r="H14700" s="7"/>
      <c r="J14700" s="7"/>
      <c r="K14700" s="7"/>
      <c r="L14700" s="7"/>
      <c r="Q14700" s="7"/>
      <c r="S14700" s="7"/>
      <c r="T14700" s="7"/>
      <c r="Y14700" s="7"/>
      <c r="AA14700" s="7"/>
      <c r="AB14700" s="7"/>
      <c r="AG14700" s="7"/>
    </row>
    <row r="14701" spans="1:33">
      <c r="A14701" s="7"/>
      <c r="B14701" s="7"/>
      <c r="C14701" s="7"/>
      <c r="D14701" s="7"/>
      <c r="E14701" s="7"/>
      <c r="F14701" s="7"/>
      <c r="G14701" s="7"/>
      <c r="H14701" s="7"/>
      <c r="J14701" s="7"/>
      <c r="K14701" s="7"/>
      <c r="L14701" s="7"/>
      <c r="Q14701" s="7"/>
      <c r="S14701" s="7"/>
      <c r="T14701" s="7"/>
      <c r="Y14701" s="7"/>
      <c r="AA14701" s="7"/>
      <c r="AB14701" s="7"/>
      <c r="AG14701" s="7"/>
    </row>
    <row r="14702" spans="1:33">
      <c r="A14702" s="7"/>
      <c r="B14702" s="7"/>
      <c r="C14702" s="7"/>
      <c r="D14702" s="7"/>
      <c r="E14702" s="7"/>
      <c r="F14702" s="7"/>
      <c r="G14702" s="7"/>
      <c r="H14702" s="7"/>
      <c r="J14702" s="7"/>
      <c r="K14702" s="7"/>
      <c r="L14702" s="7"/>
      <c r="Q14702" s="7"/>
      <c r="S14702" s="7"/>
      <c r="T14702" s="7"/>
      <c r="Y14702" s="7"/>
      <c r="AA14702" s="7"/>
      <c r="AB14702" s="7"/>
      <c r="AG14702" s="7"/>
    </row>
    <row r="14703" spans="1:33">
      <c r="A14703" s="7"/>
      <c r="B14703" s="7"/>
      <c r="C14703" s="7"/>
      <c r="D14703" s="7"/>
      <c r="E14703" s="7"/>
      <c r="F14703" s="7"/>
      <c r="G14703" s="7"/>
      <c r="H14703" s="7"/>
      <c r="J14703" s="7"/>
      <c r="K14703" s="7"/>
      <c r="L14703" s="7"/>
      <c r="Q14703" s="7"/>
      <c r="S14703" s="7"/>
      <c r="T14703" s="7"/>
      <c r="Y14703" s="7"/>
      <c r="AA14703" s="7"/>
      <c r="AB14703" s="7"/>
      <c r="AG14703" s="7"/>
    </row>
    <row r="14704" spans="1:33">
      <c r="A14704" s="7"/>
      <c r="B14704" s="7"/>
      <c r="C14704" s="7"/>
      <c r="D14704" s="7"/>
      <c r="E14704" s="7"/>
      <c r="F14704" s="7"/>
      <c r="G14704" s="7"/>
      <c r="H14704" s="7"/>
      <c r="J14704" s="7"/>
      <c r="K14704" s="7"/>
      <c r="L14704" s="7"/>
      <c r="Q14704" s="7"/>
      <c r="S14704" s="7"/>
      <c r="T14704" s="7"/>
      <c r="Y14704" s="7"/>
      <c r="AA14704" s="7"/>
      <c r="AB14704" s="7"/>
      <c r="AG14704" s="7"/>
    </row>
    <row r="14705" spans="1:33">
      <c r="A14705" s="7"/>
      <c r="B14705" s="7"/>
      <c r="C14705" s="7"/>
      <c r="D14705" s="7"/>
      <c r="E14705" s="7"/>
      <c r="F14705" s="7"/>
      <c r="G14705" s="7"/>
      <c r="H14705" s="7"/>
      <c r="J14705" s="7"/>
      <c r="K14705" s="7"/>
      <c r="L14705" s="7"/>
      <c r="Q14705" s="7"/>
      <c r="S14705" s="7"/>
      <c r="T14705" s="7"/>
      <c r="Y14705" s="7"/>
      <c r="AA14705" s="7"/>
      <c r="AB14705" s="7"/>
      <c r="AG14705" s="7"/>
    </row>
    <row r="14706" spans="1:33">
      <c r="A14706" s="7"/>
      <c r="B14706" s="7"/>
      <c r="C14706" s="7"/>
      <c r="D14706" s="7"/>
      <c r="E14706" s="7"/>
      <c r="F14706" s="7"/>
      <c r="G14706" s="7"/>
      <c r="H14706" s="7"/>
      <c r="J14706" s="7"/>
      <c r="K14706" s="7"/>
      <c r="L14706" s="7"/>
      <c r="Q14706" s="7"/>
      <c r="S14706" s="7"/>
      <c r="T14706" s="7"/>
      <c r="Y14706" s="7"/>
      <c r="AA14706" s="7"/>
      <c r="AB14706" s="7"/>
      <c r="AG14706" s="7"/>
    </row>
    <row r="14707" spans="1:33">
      <c r="A14707" s="7"/>
      <c r="B14707" s="7"/>
      <c r="C14707" s="7"/>
      <c r="D14707" s="7"/>
      <c r="E14707" s="7"/>
      <c r="F14707" s="7"/>
      <c r="G14707" s="7"/>
      <c r="H14707" s="7"/>
      <c r="J14707" s="7"/>
      <c r="K14707" s="7"/>
      <c r="L14707" s="7"/>
      <c r="Q14707" s="7"/>
      <c r="S14707" s="7"/>
      <c r="T14707" s="7"/>
      <c r="Y14707" s="7"/>
      <c r="AA14707" s="7"/>
      <c r="AB14707" s="7"/>
      <c r="AG14707" s="7"/>
    </row>
    <row r="14708" spans="1:33">
      <c r="A14708" s="7"/>
      <c r="B14708" s="7"/>
      <c r="C14708" s="7"/>
      <c r="D14708" s="7"/>
      <c r="E14708" s="7"/>
      <c r="F14708" s="7"/>
      <c r="G14708" s="7"/>
      <c r="H14708" s="7"/>
      <c r="J14708" s="7"/>
      <c r="K14708" s="7"/>
      <c r="L14708" s="7"/>
      <c r="Q14708" s="7"/>
      <c r="S14708" s="7"/>
      <c r="T14708" s="7"/>
      <c r="Y14708" s="7"/>
      <c r="AA14708" s="7"/>
      <c r="AB14708" s="7"/>
      <c r="AG14708" s="7"/>
    </row>
    <row r="14709" spans="1:33">
      <c r="A14709" s="7"/>
      <c r="B14709" s="7"/>
      <c r="C14709" s="7"/>
      <c r="D14709" s="7"/>
      <c r="E14709" s="7"/>
      <c r="F14709" s="7"/>
      <c r="G14709" s="7"/>
      <c r="H14709" s="7"/>
      <c r="J14709" s="7"/>
      <c r="K14709" s="7"/>
      <c r="L14709" s="7"/>
      <c r="Q14709" s="7"/>
      <c r="S14709" s="7"/>
      <c r="T14709" s="7"/>
      <c r="Y14709" s="7"/>
      <c r="AA14709" s="7"/>
      <c r="AB14709" s="7"/>
      <c r="AG14709" s="7"/>
    </row>
    <row r="14710" spans="1:33">
      <c r="A14710" s="7"/>
      <c r="B14710" s="7"/>
      <c r="C14710" s="7"/>
      <c r="D14710" s="7"/>
      <c r="E14710" s="7"/>
      <c r="F14710" s="7"/>
      <c r="G14710" s="7"/>
      <c r="H14710" s="7"/>
      <c r="J14710" s="7"/>
      <c r="K14710" s="7"/>
      <c r="L14710" s="7"/>
      <c r="Q14710" s="7"/>
      <c r="S14710" s="7"/>
      <c r="T14710" s="7"/>
      <c r="Y14710" s="7"/>
      <c r="AA14710" s="7"/>
      <c r="AB14710" s="7"/>
      <c r="AG14710" s="7"/>
    </row>
    <row r="14711" spans="1:33">
      <c r="A14711" s="7"/>
      <c r="B14711" s="7"/>
      <c r="C14711" s="7"/>
      <c r="D14711" s="7"/>
      <c r="E14711" s="7"/>
      <c r="F14711" s="7"/>
      <c r="G14711" s="7"/>
      <c r="H14711" s="7"/>
      <c r="J14711" s="7"/>
      <c r="K14711" s="7"/>
      <c r="L14711" s="7"/>
      <c r="Q14711" s="7"/>
      <c r="S14711" s="7"/>
      <c r="T14711" s="7"/>
      <c r="Y14711" s="7"/>
      <c r="AA14711" s="7"/>
      <c r="AB14711" s="7"/>
      <c r="AG14711" s="7"/>
    </row>
    <row r="14712" spans="1:33">
      <c r="A14712" s="7"/>
      <c r="B14712" s="7"/>
      <c r="C14712" s="7"/>
      <c r="D14712" s="7"/>
      <c r="E14712" s="7"/>
      <c r="F14712" s="7"/>
      <c r="G14712" s="7"/>
      <c r="H14712" s="7"/>
      <c r="J14712" s="7"/>
      <c r="K14712" s="7"/>
      <c r="L14712" s="7"/>
      <c r="Q14712" s="7"/>
      <c r="S14712" s="7"/>
      <c r="T14712" s="7"/>
      <c r="Y14712" s="7"/>
      <c r="AA14712" s="7"/>
      <c r="AB14712" s="7"/>
      <c r="AG14712" s="7"/>
    </row>
    <row r="14713" spans="1:33">
      <c r="A14713" s="7"/>
      <c r="B14713" s="7"/>
      <c r="C14713" s="7"/>
      <c r="D14713" s="7"/>
      <c r="E14713" s="7"/>
      <c r="F14713" s="7"/>
      <c r="G14713" s="7"/>
      <c r="H14713" s="7"/>
      <c r="J14713" s="7"/>
      <c r="K14713" s="7"/>
      <c r="L14713" s="7"/>
      <c r="Q14713" s="7"/>
      <c r="S14713" s="7"/>
      <c r="T14713" s="7"/>
      <c r="Y14713" s="7"/>
      <c r="AA14713" s="7"/>
      <c r="AB14713" s="7"/>
      <c r="AG14713" s="7"/>
    </row>
    <row r="14714" spans="1:33">
      <c r="A14714" s="7"/>
      <c r="B14714" s="7"/>
      <c r="C14714" s="7"/>
      <c r="D14714" s="7"/>
      <c r="E14714" s="7"/>
      <c r="F14714" s="7"/>
      <c r="G14714" s="7"/>
      <c r="H14714" s="7"/>
      <c r="J14714" s="7"/>
      <c r="K14714" s="7"/>
      <c r="L14714" s="7"/>
      <c r="Q14714" s="7"/>
      <c r="S14714" s="7"/>
      <c r="T14714" s="7"/>
      <c r="Y14714" s="7"/>
      <c r="AA14714" s="7"/>
      <c r="AB14714" s="7"/>
      <c r="AG14714" s="7"/>
    </row>
    <row r="14715" spans="1:33">
      <c r="A14715" s="7"/>
      <c r="B14715" s="7"/>
      <c r="C14715" s="7"/>
      <c r="D14715" s="7"/>
      <c r="E14715" s="7"/>
      <c r="F14715" s="7"/>
      <c r="G14715" s="7"/>
      <c r="H14715" s="7"/>
      <c r="J14715" s="7"/>
      <c r="K14715" s="7"/>
      <c r="L14715" s="7"/>
      <c r="Q14715" s="7"/>
      <c r="S14715" s="7"/>
      <c r="T14715" s="7"/>
      <c r="Y14715" s="7"/>
      <c r="AA14715" s="7"/>
      <c r="AB14715" s="7"/>
      <c r="AG14715" s="7"/>
    </row>
    <row r="14716" spans="1:33">
      <c r="A14716" s="7"/>
      <c r="B14716" s="7"/>
      <c r="C14716" s="7"/>
      <c r="D14716" s="7"/>
      <c r="E14716" s="7"/>
      <c r="F14716" s="7"/>
      <c r="G14716" s="7"/>
      <c r="H14716" s="7"/>
      <c r="J14716" s="7"/>
      <c r="K14716" s="7"/>
      <c r="L14716" s="7"/>
      <c r="Q14716" s="7"/>
      <c r="S14716" s="7"/>
      <c r="T14716" s="7"/>
      <c r="Y14716" s="7"/>
      <c r="AA14716" s="7"/>
      <c r="AB14716" s="7"/>
      <c r="AG14716" s="7"/>
    </row>
    <row r="14717" spans="1:33">
      <c r="A14717" s="7"/>
      <c r="B14717" s="7"/>
      <c r="C14717" s="7"/>
      <c r="D14717" s="7"/>
      <c r="E14717" s="7"/>
      <c r="F14717" s="7"/>
      <c r="G14717" s="7"/>
      <c r="H14717" s="7"/>
      <c r="J14717" s="7"/>
      <c r="K14717" s="7"/>
      <c r="L14717" s="7"/>
      <c r="Q14717" s="7"/>
      <c r="S14717" s="7"/>
      <c r="T14717" s="7"/>
      <c r="Y14717" s="7"/>
      <c r="AA14717" s="7"/>
      <c r="AB14717" s="7"/>
      <c r="AG14717" s="7"/>
    </row>
    <row r="14718" spans="1:33">
      <c r="A14718" s="7"/>
      <c r="B14718" s="7"/>
      <c r="C14718" s="7"/>
      <c r="D14718" s="7"/>
      <c r="E14718" s="7"/>
      <c r="F14718" s="7"/>
      <c r="G14718" s="7"/>
      <c r="H14718" s="7"/>
      <c r="J14718" s="7"/>
      <c r="K14718" s="7"/>
      <c r="L14718" s="7"/>
      <c r="Q14718" s="7"/>
      <c r="S14718" s="7"/>
      <c r="T14718" s="7"/>
      <c r="Y14718" s="7"/>
      <c r="AA14718" s="7"/>
      <c r="AB14718" s="7"/>
      <c r="AG14718" s="7"/>
    </row>
    <row r="14719" spans="1:33">
      <c r="A14719" s="7"/>
      <c r="B14719" s="7"/>
      <c r="C14719" s="7"/>
      <c r="D14719" s="7"/>
      <c r="E14719" s="7"/>
      <c r="F14719" s="7"/>
      <c r="G14719" s="7"/>
      <c r="H14719" s="7"/>
      <c r="J14719" s="7"/>
      <c r="K14719" s="7"/>
      <c r="L14719" s="7"/>
      <c r="Q14719" s="7"/>
      <c r="S14719" s="7"/>
      <c r="T14719" s="7"/>
      <c r="Y14719" s="7"/>
      <c r="AA14719" s="7"/>
      <c r="AB14719" s="7"/>
      <c r="AG14719" s="7"/>
    </row>
    <row r="14720" spans="1:33">
      <c r="A14720" s="7"/>
      <c r="B14720" s="7"/>
      <c r="C14720" s="7"/>
      <c r="D14720" s="7"/>
      <c r="E14720" s="7"/>
      <c r="F14720" s="7"/>
      <c r="G14720" s="7"/>
      <c r="H14720" s="7"/>
      <c r="J14720" s="7"/>
      <c r="K14720" s="7"/>
      <c r="L14720" s="7"/>
      <c r="Q14720" s="7"/>
      <c r="S14720" s="7"/>
      <c r="T14720" s="7"/>
      <c r="Y14720" s="7"/>
      <c r="AA14720" s="7"/>
      <c r="AB14720" s="7"/>
      <c r="AG14720" s="7"/>
    </row>
    <row r="14721" spans="1:33">
      <c r="A14721" s="7"/>
      <c r="B14721" s="7"/>
      <c r="C14721" s="7"/>
      <c r="D14721" s="7"/>
      <c r="E14721" s="7"/>
      <c r="F14721" s="7"/>
      <c r="G14721" s="7"/>
      <c r="H14721" s="7"/>
      <c r="J14721" s="7"/>
      <c r="K14721" s="7"/>
      <c r="L14721" s="7"/>
      <c r="Q14721" s="7"/>
      <c r="S14721" s="7"/>
      <c r="T14721" s="7"/>
      <c r="Y14721" s="7"/>
      <c r="AA14721" s="7"/>
      <c r="AB14721" s="7"/>
      <c r="AG14721" s="7"/>
    </row>
    <row r="14722" spans="1:33">
      <c r="A14722" s="7"/>
      <c r="B14722" s="7"/>
      <c r="C14722" s="7"/>
      <c r="D14722" s="7"/>
      <c r="E14722" s="7"/>
      <c r="F14722" s="7"/>
      <c r="G14722" s="7"/>
      <c r="H14722" s="7"/>
      <c r="J14722" s="7"/>
      <c r="K14722" s="7"/>
      <c r="L14722" s="7"/>
      <c r="Q14722" s="7"/>
      <c r="S14722" s="7"/>
      <c r="T14722" s="7"/>
      <c r="Y14722" s="7"/>
      <c r="AA14722" s="7"/>
      <c r="AB14722" s="7"/>
      <c r="AG14722" s="7"/>
    </row>
    <row r="14723" spans="1:33">
      <c r="A14723" s="7"/>
      <c r="B14723" s="7"/>
      <c r="C14723" s="7"/>
      <c r="D14723" s="7"/>
      <c r="E14723" s="7"/>
      <c r="F14723" s="7"/>
      <c r="G14723" s="7"/>
      <c r="H14723" s="7"/>
      <c r="J14723" s="7"/>
      <c r="K14723" s="7"/>
      <c r="L14723" s="7"/>
      <c r="Q14723" s="7"/>
      <c r="S14723" s="7"/>
      <c r="T14723" s="7"/>
      <c r="Y14723" s="7"/>
      <c r="AA14723" s="7"/>
      <c r="AB14723" s="7"/>
      <c r="AG14723" s="7"/>
    </row>
    <row r="14724" spans="1:33">
      <c r="A14724" s="7"/>
      <c r="B14724" s="7"/>
      <c r="C14724" s="7"/>
      <c r="D14724" s="7"/>
      <c r="E14724" s="7"/>
      <c r="F14724" s="7"/>
      <c r="G14724" s="7"/>
      <c r="H14724" s="7"/>
      <c r="J14724" s="7"/>
      <c r="K14724" s="7"/>
      <c r="L14724" s="7"/>
      <c r="Q14724" s="7"/>
      <c r="S14724" s="7"/>
      <c r="T14724" s="7"/>
      <c r="Y14724" s="7"/>
      <c r="AA14724" s="7"/>
      <c r="AB14724" s="7"/>
      <c r="AG14724" s="7"/>
    </row>
    <row r="14725" spans="1:33">
      <c r="A14725" s="7"/>
      <c r="B14725" s="7"/>
      <c r="C14725" s="7"/>
      <c r="D14725" s="7"/>
      <c r="E14725" s="7"/>
      <c r="F14725" s="7"/>
      <c r="G14725" s="7"/>
      <c r="H14725" s="7"/>
      <c r="J14725" s="7"/>
      <c r="K14725" s="7"/>
      <c r="L14725" s="7"/>
      <c r="Q14725" s="7"/>
      <c r="S14725" s="7"/>
      <c r="T14725" s="7"/>
      <c r="Y14725" s="7"/>
      <c r="AA14725" s="7"/>
      <c r="AB14725" s="7"/>
      <c r="AG14725" s="7"/>
    </row>
    <row r="14726" spans="1:33">
      <c r="A14726" s="7"/>
      <c r="B14726" s="7"/>
      <c r="C14726" s="7"/>
      <c r="D14726" s="7"/>
      <c r="E14726" s="7"/>
      <c r="F14726" s="7"/>
      <c r="G14726" s="7"/>
      <c r="H14726" s="7"/>
      <c r="J14726" s="7"/>
      <c r="K14726" s="7"/>
      <c r="L14726" s="7"/>
      <c r="Q14726" s="7"/>
      <c r="S14726" s="7"/>
      <c r="T14726" s="7"/>
      <c r="Y14726" s="7"/>
      <c r="AA14726" s="7"/>
      <c r="AB14726" s="7"/>
      <c r="AG14726" s="7"/>
    </row>
    <row r="14727" spans="1:33">
      <c r="A14727" s="7"/>
      <c r="B14727" s="7"/>
      <c r="C14727" s="7"/>
      <c r="D14727" s="7"/>
      <c r="E14727" s="7"/>
      <c r="F14727" s="7"/>
      <c r="G14727" s="7"/>
      <c r="H14727" s="7"/>
      <c r="J14727" s="7"/>
      <c r="K14727" s="7"/>
      <c r="L14727" s="7"/>
      <c r="Q14727" s="7"/>
      <c r="S14727" s="7"/>
      <c r="T14727" s="7"/>
      <c r="Y14727" s="7"/>
      <c r="AA14727" s="7"/>
      <c r="AB14727" s="7"/>
      <c r="AG14727" s="7"/>
    </row>
    <row r="14728" spans="1:33">
      <c r="A14728" s="7"/>
      <c r="B14728" s="7"/>
      <c r="C14728" s="7"/>
      <c r="D14728" s="7"/>
      <c r="E14728" s="7"/>
      <c r="F14728" s="7"/>
      <c r="G14728" s="7"/>
      <c r="H14728" s="7"/>
      <c r="J14728" s="7"/>
      <c r="K14728" s="7"/>
      <c r="L14728" s="7"/>
      <c r="Q14728" s="7"/>
      <c r="S14728" s="7"/>
      <c r="T14728" s="7"/>
      <c r="Y14728" s="7"/>
      <c r="AA14728" s="7"/>
      <c r="AB14728" s="7"/>
      <c r="AG14728" s="7"/>
    </row>
    <row r="14729" spans="1:33">
      <c r="A14729" s="7"/>
      <c r="B14729" s="7"/>
      <c r="C14729" s="7"/>
      <c r="D14729" s="7"/>
      <c r="E14729" s="7"/>
      <c r="F14729" s="7"/>
      <c r="G14729" s="7"/>
      <c r="H14729" s="7"/>
      <c r="J14729" s="7"/>
      <c r="K14729" s="7"/>
      <c r="L14729" s="7"/>
      <c r="Q14729" s="7"/>
      <c r="S14729" s="7"/>
      <c r="T14729" s="7"/>
      <c r="Y14729" s="7"/>
      <c r="AA14729" s="7"/>
      <c r="AB14729" s="7"/>
      <c r="AG14729" s="7"/>
    </row>
    <row r="14730" spans="1:33">
      <c r="A14730" s="7"/>
      <c r="B14730" s="7"/>
      <c r="C14730" s="7"/>
      <c r="D14730" s="7"/>
      <c r="E14730" s="7"/>
      <c r="F14730" s="7"/>
      <c r="G14730" s="7"/>
      <c r="H14730" s="7"/>
      <c r="J14730" s="7"/>
      <c r="K14730" s="7"/>
      <c r="L14730" s="7"/>
      <c r="Q14730" s="7"/>
      <c r="S14730" s="7"/>
      <c r="T14730" s="7"/>
      <c r="Y14730" s="7"/>
      <c r="AA14730" s="7"/>
      <c r="AB14730" s="7"/>
      <c r="AG14730" s="7"/>
    </row>
    <row r="14731" spans="1:33">
      <c r="A14731" s="7"/>
      <c r="B14731" s="7"/>
      <c r="C14731" s="7"/>
      <c r="D14731" s="7"/>
      <c r="E14731" s="7"/>
      <c r="F14731" s="7"/>
      <c r="G14731" s="7"/>
      <c r="H14731" s="7"/>
      <c r="J14731" s="7"/>
      <c r="K14731" s="7"/>
      <c r="L14731" s="7"/>
      <c r="Q14731" s="7"/>
      <c r="S14731" s="7"/>
      <c r="T14731" s="7"/>
      <c r="Y14731" s="7"/>
      <c r="AA14731" s="7"/>
      <c r="AB14731" s="7"/>
      <c r="AG14731" s="7"/>
    </row>
    <row r="14732" spans="1:33">
      <c r="A14732" s="7"/>
      <c r="B14732" s="7"/>
      <c r="C14732" s="7"/>
      <c r="D14732" s="7"/>
      <c r="E14732" s="7"/>
      <c r="F14732" s="7"/>
      <c r="G14732" s="7"/>
      <c r="H14732" s="7"/>
      <c r="J14732" s="7"/>
      <c r="K14732" s="7"/>
      <c r="L14732" s="7"/>
      <c r="Q14732" s="7"/>
      <c r="S14732" s="7"/>
      <c r="T14732" s="7"/>
      <c r="Y14732" s="7"/>
      <c r="AA14732" s="7"/>
      <c r="AB14732" s="7"/>
      <c r="AG14732" s="7"/>
    </row>
    <row r="14733" spans="1:33">
      <c r="A14733" s="7"/>
      <c r="B14733" s="7"/>
      <c r="C14733" s="7"/>
      <c r="D14733" s="7"/>
      <c r="E14733" s="7"/>
      <c r="F14733" s="7"/>
      <c r="G14733" s="7"/>
      <c r="H14733" s="7"/>
      <c r="J14733" s="7"/>
      <c r="K14733" s="7"/>
      <c r="L14733" s="7"/>
      <c r="Q14733" s="7"/>
      <c r="S14733" s="7"/>
      <c r="T14733" s="7"/>
      <c r="Y14733" s="7"/>
      <c r="AA14733" s="7"/>
      <c r="AB14733" s="7"/>
      <c r="AG14733" s="7"/>
    </row>
    <row r="14734" spans="1:33">
      <c r="A14734" s="7"/>
      <c r="B14734" s="7"/>
      <c r="C14734" s="7"/>
      <c r="D14734" s="7"/>
      <c r="E14734" s="7"/>
      <c r="F14734" s="7"/>
      <c r="G14734" s="7"/>
      <c r="H14734" s="7"/>
      <c r="J14734" s="7"/>
      <c r="K14734" s="7"/>
      <c r="L14734" s="7"/>
      <c r="Q14734" s="7"/>
      <c r="S14734" s="7"/>
      <c r="T14734" s="7"/>
      <c r="Y14734" s="7"/>
      <c r="AA14734" s="7"/>
      <c r="AB14734" s="7"/>
      <c r="AG14734" s="7"/>
    </row>
    <row r="14735" spans="1:33">
      <c r="A14735" s="7"/>
      <c r="B14735" s="7"/>
      <c r="C14735" s="7"/>
      <c r="D14735" s="7"/>
      <c r="E14735" s="7"/>
      <c r="F14735" s="7"/>
      <c r="G14735" s="7"/>
      <c r="H14735" s="7"/>
      <c r="J14735" s="7"/>
      <c r="K14735" s="7"/>
      <c r="L14735" s="7"/>
      <c r="Q14735" s="7"/>
      <c r="S14735" s="7"/>
      <c r="T14735" s="7"/>
      <c r="Y14735" s="7"/>
      <c r="AA14735" s="7"/>
      <c r="AB14735" s="7"/>
      <c r="AG14735" s="7"/>
    </row>
    <row r="14736" spans="1:33">
      <c r="A14736" s="7"/>
      <c r="B14736" s="7"/>
      <c r="C14736" s="7"/>
      <c r="D14736" s="7"/>
      <c r="E14736" s="7"/>
      <c r="F14736" s="7"/>
      <c r="G14736" s="7"/>
      <c r="H14736" s="7"/>
      <c r="J14736" s="7"/>
      <c r="K14736" s="7"/>
      <c r="L14736" s="7"/>
      <c r="Q14736" s="7"/>
      <c r="S14736" s="7"/>
      <c r="T14736" s="7"/>
      <c r="Y14736" s="7"/>
      <c r="AA14736" s="7"/>
      <c r="AB14736" s="7"/>
      <c r="AG14736" s="7"/>
    </row>
    <row r="14737" spans="1:33">
      <c r="A14737" s="7"/>
      <c r="B14737" s="7"/>
      <c r="C14737" s="7"/>
      <c r="D14737" s="7"/>
      <c r="E14737" s="7"/>
      <c r="F14737" s="7"/>
      <c r="G14737" s="7"/>
      <c r="H14737" s="7"/>
      <c r="J14737" s="7"/>
      <c r="K14737" s="7"/>
      <c r="L14737" s="7"/>
      <c r="Q14737" s="7"/>
      <c r="S14737" s="7"/>
      <c r="T14737" s="7"/>
      <c r="Y14737" s="7"/>
      <c r="AA14737" s="7"/>
      <c r="AB14737" s="7"/>
      <c r="AG14737" s="7"/>
    </row>
    <row r="14738" spans="1:33">
      <c r="A14738" s="7"/>
      <c r="B14738" s="7"/>
      <c r="C14738" s="7"/>
      <c r="D14738" s="7"/>
      <c r="E14738" s="7"/>
      <c r="F14738" s="7"/>
      <c r="G14738" s="7"/>
      <c r="H14738" s="7"/>
      <c r="J14738" s="7"/>
      <c r="K14738" s="7"/>
      <c r="L14738" s="7"/>
      <c r="Q14738" s="7"/>
      <c r="S14738" s="7"/>
      <c r="T14738" s="7"/>
      <c r="Y14738" s="7"/>
      <c r="AA14738" s="7"/>
      <c r="AB14738" s="7"/>
      <c r="AG14738" s="7"/>
    </row>
    <row r="14739" spans="1:33">
      <c r="A14739" s="7"/>
      <c r="B14739" s="7"/>
      <c r="C14739" s="7"/>
      <c r="D14739" s="7"/>
      <c r="E14739" s="7"/>
      <c r="F14739" s="7"/>
      <c r="G14739" s="7"/>
      <c r="H14739" s="7"/>
      <c r="J14739" s="7"/>
      <c r="K14739" s="7"/>
      <c r="L14739" s="7"/>
      <c r="Q14739" s="7"/>
      <c r="S14739" s="7"/>
      <c r="T14739" s="7"/>
      <c r="Y14739" s="7"/>
      <c r="AA14739" s="7"/>
      <c r="AB14739" s="7"/>
      <c r="AG14739" s="7"/>
    </row>
    <row r="14740" spans="1:33">
      <c r="A14740" s="7"/>
      <c r="B14740" s="7"/>
      <c r="C14740" s="7"/>
      <c r="D14740" s="7"/>
      <c r="E14740" s="7"/>
      <c r="F14740" s="7"/>
      <c r="G14740" s="7"/>
      <c r="H14740" s="7"/>
      <c r="J14740" s="7"/>
      <c r="K14740" s="7"/>
      <c r="L14740" s="7"/>
      <c r="Q14740" s="7"/>
      <c r="S14740" s="7"/>
      <c r="T14740" s="7"/>
      <c r="Y14740" s="7"/>
      <c r="AA14740" s="7"/>
      <c r="AB14740" s="7"/>
      <c r="AG14740" s="7"/>
    </row>
    <row r="14741" spans="1:33">
      <c r="A14741" s="7"/>
      <c r="B14741" s="7"/>
      <c r="C14741" s="7"/>
      <c r="D14741" s="7"/>
      <c r="E14741" s="7"/>
      <c r="F14741" s="7"/>
      <c r="G14741" s="7"/>
      <c r="H14741" s="7"/>
      <c r="J14741" s="7"/>
      <c r="K14741" s="7"/>
      <c r="L14741" s="7"/>
      <c r="Q14741" s="7"/>
      <c r="S14741" s="7"/>
      <c r="T14741" s="7"/>
      <c r="Y14741" s="7"/>
      <c r="AA14741" s="7"/>
      <c r="AB14741" s="7"/>
      <c r="AG14741" s="7"/>
    </row>
    <row r="14742" spans="1:33">
      <c r="A14742" s="7"/>
      <c r="B14742" s="7"/>
      <c r="C14742" s="7"/>
      <c r="D14742" s="7"/>
      <c r="E14742" s="7"/>
      <c r="F14742" s="7"/>
      <c r="G14742" s="7"/>
      <c r="H14742" s="7"/>
      <c r="J14742" s="7"/>
      <c r="K14742" s="7"/>
      <c r="L14742" s="7"/>
      <c r="Q14742" s="7"/>
      <c r="S14742" s="7"/>
      <c r="T14742" s="7"/>
      <c r="Y14742" s="7"/>
      <c r="AA14742" s="7"/>
      <c r="AB14742" s="7"/>
      <c r="AG14742" s="7"/>
    </row>
    <row r="14743" spans="1:33">
      <c r="A14743" s="7"/>
      <c r="B14743" s="7"/>
      <c r="C14743" s="7"/>
      <c r="D14743" s="7"/>
      <c r="E14743" s="7"/>
      <c r="F14743" s="7"/>
      <c r="G14743" s="7"/>
      <c r="H14743" s="7"/>
      <c r="J14743" s="7"/>
      <c r="K14743" s="7"/>
      <c r="L14743" s="7"/>
      <c r="Q14743" s="7"/>
      <c r="S14743" s="7"/>
      <c r="T14743" s="7"/>
      <c r="Y14743" s="7"/>
      <c r="AA14743" s="7"/>
      <c r="AB14743" s="7"/>
      <c r="AG14743" s="7"/>
    </row>
    <row r="14744" spans="1:33">
      <c r="A14744" s="7"/>
      <c r="B14744" s="7"/>
      <c r="C14744" s="7"/>
      <c r="D14744" s="7"/>
      <c r="E14744" s="7"/>
      <c r="F14744" s="7"/>
      <c r="G14744" s="7"/>
      <c r="H14744" s="7"/>
      <c r="J14744" s="7"/>
      <c r="K14744" s="7"/>
      <c r="L14744" s="7"/>
      <c r="Q14744" s="7"/>
      <c r="S14744" s="7"/>
      <c r="T14744" s="7"/>
      <c r="Y14744" s="7"/>
      <c r="AA14744" s="7"/>
      <c r="AB14744" s="7"/>
      <c r="AG14744" s="7"/>
    </row>
    <row r="14745" spans="1:33">
      <c r="A14745" s="7"/>
      <c r="B14745" s="7"/>
      <c r="C14745" s="7"/>
      <c r="D14745" s="7"/>
      <c r="E14745" s="7"/>
      <c r="F14745" s="7"/>
      <c r="G14745" s="7"/>
      <c r="H14745" s="7"/>
      <c r="J14745" s="7"/>
      <c r="K14745" s="7"/>
      <c r="L14745" s="7"/>
      <c r="Q14745" s="7"/>
      <c r="S14745" s="7"/>
      <c r="T14745" s="7"/>
      <c r="Y14745" s="7"/>
      <c r="AA14745" s="7"/>
      <c r="AB14745" s="7"/>
      <c r="AG14745" s="7"/>
    </row>
    <row r="14746" spans="1:33">
      <c r="A14746" s="7"/>
      <c r="B14746" s="7"/>
      <c r="C14746" s="7"/>
      <c r="D14746" s="7"/>
      <c r="E14746" s="7"/>
      <c r="F14746" s="7"/>
      <c r="G14746" s="7"/>
      <c r="H14746" s="7"/>
      <c r="J14746" s="7"/>
      <c r="K14746" s="7"/>
      <c r="L14746" s="7"/>
      <c r="Q14746" s="7"/>
      <c r="S14746" s="7"/>
      <c r="T14746" s="7"/>
      <c r="Y14746" s="7"/>
      <c r="AA14746" s="7"/>
      <c r="AB14746" s="7"/>
      <c r="AG14746" s="7"/>
    </row>
    <row r="14747" spans="1:33">
      <c r="A14747" s="7"/>
      <c r="B14747" s="7"/>
      <c r="C14747" s="7"/>
      <c r="D14747" s="7"/>
      <c r="E14747" s="7"/>
      <c r="F14747" s="7"/>
      <c r="G14747" s="7"/>
      <c r="H14747" s="7"/>
      <c r="J14747" s="7"/>
      <c r="K14747" s="7"/>
      <c r="L14747" s="7"/>
      <c r="Q14747" s="7"/>
      <c r="S14747" s="7"/>
      <c r="T14747" s="7"/>
      <c r="Y14747" s="7"/>
      <c r="AA14747" s="7"/>
      <c r="AB14747" s="7"/>
      <c r="AG14747" s="7"/>
    </row>
    <row r="14748" spans="1:33">
      <c r="A14748" s="7"/>
      <c r="B14748" s="7"/>
      <c r="C14748" s="7"/>
      <c r="D14748" s="7"/>
      <c r="E14748" s="7"/>
      <c r="F14748" s="7"/>
      <c r="G14748" s="7"/>
      <c r="H14748" s="7"/>
      <c r="J14748" s="7"/>
      <c r="K14748" s="7"/>
      <c r="L14748" s="7"/>
      <c r="Q14748" s="7"/>
      <c r="S14748" s="7"/>
      <c r="T14748" s="7"/>
      <c r="Y14748" s="7"/>
      <c r="AA14748" s="7"/>
      <c r="AB14748" s="7"/>
      <c r="AG14748" s="7"/>
    </row>
    <row r="14749" spans="1:33">
      <c r="A14749" s="7"/>
      <c r="B14749" s="7"/>
      <c r="C14749" s="7"/>
      <c r="D14749" s="7"/>
      <c r="E14749" s="7"/>
      <c r="F14749" s="7"/>
      <c r="G14749" s="7"/>
      <c r="H14749" s="7"/>
      <c r="J14749" s="7"/>
      <c r="K14749" s="7"/>
      <c r="L14749" s="7"/>
      <c r="Q14749" s="7"/>
      <c r="S14749" s="7"/>
      <c r="T14749" s="7"/>
      <c r="Y14749" s="7"/>
      <c r="AA14749" s="7"/>
      <c r="AB14749" s="7"/>
      <c r="AG14749" s="7"/>
    </row>
    <row r="14750" spans="1:33">
      <c r="A14750" s="7"/>
      <c r="B14750" s="7"/>
      <c r="C14750" s="7"/>
      <c r="D14750" s="7"/>
      <c r="E14750" s="7"/>
      <c r="F14750" s="7"/>
      <c r="G14750" s="7"/>
      <c r="H14750" s="7"/>
      <c r="J14750" s="7"/>
      <c r="K14750" s="7"/>
      <c r="L14750" s="7"/>
      <c r="Q14750" s="7"/>
      <c r="S14750" s="7"/>
      <c r="T14750" s="7"/>
      <c r="Y14750" s="7"/>
      <c r="AA14750" s="7"/>
      <c r="AB14750" s="7"/>
      <c r="AG14750" s="7"/>
    </row>
    <row r="14751" spans="1:33">
      <c r="A14751" s="7"/>
      <c r="B14751" s="7"/>
      <c r="C14751" s="7"/>
      <c r="D14751" s="7"/>
      <c r="E14751" s="7"/>
      <c r="F14751" s="7"/>
      <c r="G14751" s="7"/>
      <c r="H14751" s="7"/>
      <c r="J14751" s="7"/>
      <c r="K14751" s="7"/>
      <c r="L14751" s="7"/>
      <c r="Q14751" s="7"/>
      <c r="S14751" s="7"/>
      <c r="T14751" s="7"/>
      <c r="Y14751" s="7"/>
      <c r="AA14751" s="7"/>
      <c r="AB14751" s="7"/>
      <c r="AG14751" s="7"/>
    </row>
    <row r="14752" spans="1:33">
      <c r="A14752" s="7"/>
      <c r="B14752" s="7"/>
      <c r="C14752" s="7"/>
      <c r="D14752" s="7"/>
      <c r="E14752" s="7"/>
      <c r="F14752" s="7"/>
      <c r="G14752" s="7"/>
      <c r="H14752" s="7"/>
      <c r="J14752" s="7"/>
      <c r="K14752" s="7"/>
      <c r="L14752" s="7"/>
      <c r="Q14752" s="7"/>
      <c r="S14752" s="7"/>
      <c r="T14752" s="7"/>
      <c r="Y14752" s="7"/>
      <c r="AA14752" s="7"/>
      <c r="AB14752" s="7"/>
      <c r="AG14752" s="7"/>
    </row>
    <row r="14753" spans="1:33">
      <c r="A14753" s="7"/>
      <c r="B14753" s="7"/>
      <c r="C14753" s="7"/>
      <c r="D14753" s="7"/>
      <c r="E14753" s="7"/>
      <c r="F14753" s="7"/>
      <c r="G14753" s="7"/>
      <c r="H14753" s="7"/>
      <c r="J14753" s="7"/>
      <c r="K14753" s="7"/>
      <c r="L14753" s="7"/>
      <c r="Q14753" s="7"/>
      <c r="S14753" s="7"/>
      <c r="T14753" s="7"/>
      <c r="Y14753" s="7"/>
      <c r="AA14753" s="7"/>
      <c r="AB14753" s="7"/>
      <c r="AG14753" s="7"/>
    </row>
    <row r="14754" spans="1:33">
      <c r="A14754" s="7"/>
      <c r="B14754" s="7"/>
      <c r="C14754" s="7"/>
      <c r="D14754" s="7"/>
      <c r="E14754" s="7"/>
      <c r="F14754" s="7"/>
      <c r="G14754" s="7"/>
      <c r="H14754" s="7"/>
      <c r="J14754" s="7"/>
      <c r="K14754" s="7"/>
      <c r="L14754" s="7"/>
      <c r="Q14754" s="7"/>
      <c r="S14754" s="7"/>
      <c r="T14754" s="7"/>
      <c r="Y14754" s="7"/>
      <c r="AA14754" s="7"/>
      <c r="AB14754" s="7"/>
      <c r="AG14754" s="7"/>
    </row>
    <row r="14755" spans="1:33">
      <c r="A14755" s="7"/>
      <c r="B14755" s="7"/>
      <c r="C14755" s="7"/>
      <c r="D14755" s="7"/>
      <c r="E14755" s="7"/>
      <c r="F14755" s="7"/>
      <c r="G14755" s="7"/>
      <c r="H14755" s="7"/>
      <c r="J14755" s="7"/>
      <c r="K14755" s="7"/>
      <c r="L14755" s="7"/>
      <c r="Q14755" s="7"/>
      <c r="S14755" s="7"/>
      <c r="T14755" s="7"/>
      <c r="Y14755" s="7"/>
      <c r="AA14755" s="7"/>
      <c r="AB14755" s="7"/>
      <c r="AG14755" s="7"/>
    </row>
    <row r="14756" spans="1:33">
      <c r="A14756" s="7"/>
      <c r="B14756" s="7"/>
      <c r="C14756" s="7"/>
      <c r="D14756" s="7"/>
      <c r="E14756" s="7"/>
      <c r="F14756" s="7"/>
      <c r="G14756" s="7"/>
      <c r="H14756" s="7"/>
      <c r="J14756" s="7"/>
      <c r="K14756" s="7"/>
      <c r="L14756" s="7"/>
      <c r="Q14756" s="7"/>
      <c r="S14756" s="7"/>
      <c r="T14756" s="7"/>
      <c r="Y14756" s="7"/>
      <c r="AA14756" s="7"/>
      <c r="AB14756" s="7"/>
      <c r="AG14756" s="7"/>
    </row>
    <row r="14757" spans="1:33">
      <c r="A14757" s="7"/>
      <c r="B14757" s="7"/>
      <c r="C14757" s="7"/>
      <c r="D14757" s="7"/>
      <c r="E14757" s="7"/>
      <c r="F14757" s="7"/>
      <c r="G14757" s="7"/>
      <c r="H14757" s="7"/>
      <c r="J14757" s="7"/>
      <c r="K14757" s="7"/>
      <c r="L14757" s="7"/>
      <c r="Q14757" s="7"/>
      <c r="S14757" s="7"/>
      <c r="T14757" s="7"/>
      <c r="Y14757" s="7"/>
      <c r="AA14757" s="7"/>
      <c r="AB14757" s="7"/>
      <c r="AG14757" s="7"/>
    </row>
    <row r="14758" spans="1:33">
      <c r="A14758" s="7"/>
      <c r="B14758" s="7"/>
      <c r="C14758" s="7"/>
      <c r="D14758" s="7"/>
      <c r="E14758" s="7"/>
      <c r="F14758" s="7"/>
      <c r="G14758" s="7"/>
      <c r="H14758" s="7"/>
      <c r="J14758" s="7"/>
      <c r="K14758" s="7"/>
      <c r="L14758" s="7"/>
      <c r="Q14758" s="7"/>
      <c r="S14758" s="7"/>
      <c r="T14758" s="7"/>
      <c r="Y14758" s="7"/>
      <c r="AA14758" s="7"/>
      <c r="AB14758" s="7"/>
      <c r="AG14758" s="7"/>
    </row>
    <row r="14759" spans="1:33">
      <c r="A14759" s="7"/>
      <c r="B14759" s="7"/>
      <c r="C14759" s="7"/>
      <c r="D14759" s="7"/>
      <c r="E14759" s="7"/>
      <c r="F14759" s="7"/>
      <c r="G14759" s="7"/>
      <c r="H14759" s="7"/>
      <c r="J14759" s="7"/>
      <c r="K14759" s="7"/>
      <c r="L14759" s="7"/>
      <c r="Q14759" s="7"/>
      <c r="S14759" s="7"/>
      <c r="T14759" s="7"/>
      <c r="Y14759" s="7"/>
      <c r="AA14759" s="7"/>
      <c r="AB14759" s="7"/>
      <c r="AG14759" s="7"/>
    </row>
    <row r="14760" spans="1:33">
      <c r="A14760" s="7"/>
      <c r="B14760" s="7"/>
      <c r="C14760" s="7"/>
      <c r="D14760" s="7"/>
      <c r="E14760" s="7"/>
      <c r="F14760" s="7"/>
      <c r="G14760" s="7"/>
      <c r="H14760" s="7"/>
      <c r="J14760" s="7"/>
      <c r="K14760" s="7"/>
      <c r="L14760" s="7"/>
      <c r="Q14760" s="7"/>
      <c r="S14760" s="7"/>
      <c r="T14760" s="7"/>
      <c r="Y14760" s="7"/>
      <c r="AA14760" s="7"/>
      <c r="AB14760" s="7"/>
      <c r="AG14760" s="7"/>
    </row>
    <row r="14761" spans="1:33">
      <c r="A14761" s="7"/>
      <c r="B14761" s="7"/>
      <c r="C14761" s="7"/>
      <c r="D14761" s="7"/>
      <c r="E14761" s="7"/>
      <c r="F14761" s="7"/>
      <c r="G14761" s="7"/>
      <c r="H14761" s="7"/>
      <c r="J14761" s="7"/>
      <c r="K14761" s="7"/>
      <c r="L14761" s="7"/>
      <c r="Q14761" s="7"/>
      <c r="S14761" s="7"/>
      <c r="T14761" s="7"/>
      <c r="Y14761" s="7"/>
      <c r="AA14761" s="7"/>
      <c r="AB14761" s="7"/>
      <c r="AG14761" s="7"/>
    </row>
    <row r="14762" spans="1:33">
      <c r="A14762" s="7"/>
      <c r="B14762" s="7"/>
      <c r="C14762" s="7"/>
      <c r="D14762" s="7"/>
      <c r="E14762" s="7"/>
      <c r="F14762" s="7"/>
      <c r="G14762" s="7"/>
      <c r="H14762" s="7"/>
      <c r="J14762" s="7"/>
      <c r="K14762" s="7"/>
      <c r="L14762" s="7"/>
      <c r="Q14762" s="7"/>
      <c r="S14762" s="7"/>
      <c r="T14762" s="7"/>
      <c r="Y14762" s="7"/>
      <c r="AA14762" s="7"/>
      <c r="AB14762" s="7"/>
      <c r="AG14762" s="7"/>
    </row>
    <row r="14763" spans="1:33">
      <c r="A14763" s="7"/>
      <c r="B14763" s="7"/>
      <c r="C14763" s="7"/>
      <c r="D14763" s="7"/>
      <c r="E14763" s="7"/>
      <c r="F14763" s="7"/>
      <c r="G14763" s="7"/>
      <c r="H14763" s="7"/>
      <c r="J14763" s="7"/>
      <c r="K14763" s="7"/>
      <c r="L14763" s="7"/>
      <c r="Q14763" s="7"/>
      <c r="S14763" s="7"/>
      <c r="T14763" s="7"/>
      <c r="Y14763" s="7"/>
      <c r="AA14763" s="7"/>
      <c r="AB14763" s="7"/>
      <c r="AG14763" s="7"/>
    </row>
    <row r="14764" spans="1:33">
      <c r="A14764" s="7"/>
      <c r="B14764" s="7"/>
      <c r="C14764" s="7"/>
      <c r="D14764" s="7"/>
      <c r="E14764" s="7"/>
      <c r="F14764" s="7"/>
      <c r="G14764" s="7"/>
      <c r="H14764" s="7"/>
      <c r="J14764" s="7"/>
      <c r="K14764" s="7"/>
      <c r="L14764" s="7"/>
      <c r="Q14764" s="7"/>
      <c r="S14764" s="7"/>
      <c r="T14764" s="7"/>
      <c r="Y14764" s="7"/>
      <c r="AA14764" s="7"/>
      <c r="AB14764" s="7"/>
      <c r="AG14764" s="7"/>
    </row>
    <row r="14765" spans="1:33">
      <c r="A14765" s="7"/>
      <c r="B14765" s="7"/>
      <c r="C14765" s="7"/>
      <c r="D14765" s="7"/>
      <c r="E14765" s="7"/>
      <c r="F14765" s="7"/>
      <c r="G14765" s="7"/>
      <c r="H14765" s="7"/>
      <c r="J14765" s="7"/>
      <c r="K14765" s="7"/>
      <c r="L14765" s="7"/>
      <c r="Q14765" s="7"/>
      <c r="S14765" s="7"/>
      <c r="T14765" s="7"/>
      <c r="Y14765" s="7"/>
      <c r="AA14765" s="7"/>
      <c r="AB14765" s="7"/>
      <c r="AG14765" s="7"/>
    </row>
    <row r="14766" spans="1:33">
      <c r="A14766" s="7"/>
      <c r="B14766" s="7"/>
      <c r="C14766" s="7"/>
      <c r="D14766" s="7"/>
      <c r="E14766" s="7"/>
      <c r="F14766" s="7"/>
      <c r="G14766" s="7"/>
      <c r="H14766" s="7"/>
      <c r="J14766" s="7"/>
      <c r="K14766" s="7"/>
      <c r="L14766" s="7"/>
      <c r="Q14766" s="7"/>
      <c r="S14766" s="7"/>
      <c r="T14766" s="7"/>
      <c r="Y14766" s="7"/>
      <c r="AA14766" s="7"/>
      <c r="AB14766" s="7"/>
      <c r="AG14766" s="7"/>
    </row>
    <row r="14767" spans="1:33">
      <c r="A14767" s="7"/>
      <c r="B14767" s="7"/>
      <c r="C14767" s="7"/>
      <c r="D14767" s="7"/>
      <c r="E14767" s="7"/>
      <c r="F14767" s="7"/>
      <c r="G14767" s="7"/>
      <c r="H14767" s="7"/>
      <c r="J14767" s="7"/>
      <c r="K14767" s="7"/>
      <c r="L14767" s="7"/>
      <c r="Q14767" s="7"/>
      <c r="S14767" s="7"/>
      <c r="T14767" s="7"/>
      <c r="Y14767" s="7"/>
      <c r="AA14767" s="7"/>
      <c r="AB14767" s="7"/>
      <c r="AG14767" s="7"/>
    </row>
    <row r="14768" spans="1:33">
      <c r="A14768" s="7"/>
      <c r="B14768" s="7"/>
      <c r="C14768" s="7"/>
      <c r="D14768" s="7"/>
      <c r="E14768" s="7"/>
      <c r="F14768" s="7"/>
      <c r="G14768" s="7"/>
      <c r="H14768" s="7"/>
      <c r="J14768" s="7"/>
      <c r="K14768" s="7"/>
      <c r="L14768" s="7"/>
      <c r="Q14768" s="7"/>
      <c r="S14768" s="7"/>
      <c r="T14768" s="7"/>
      <c r="Y14768" s="7"/>
      <c r="AA14768" s="7"/>
      <c r="AB14768" s="7"/>
      <c r="AG14768" s="7"/>
    </row>
    <row r="14769" spans="1:33">
      <c r="A14769" s="7"/>
      <c r="B14769" s="7"/>
      <c r="C14769" s="7"/>
      <c r="D14769" s="7"/>
      <c r="E14769" s="7"/>
      <c r="F14769" s="7"/>
      <c r="G14769" s="7"/>
      <c r="H14769" s="7"/>
      <c r="J14769" s="7"/>
      <c r="K14769" s="7"/>
      <c r="L14769" s="7"/>
      <c r="Q14769" s="7"/>
      <c r="S14769" s="7"/>
      <c r="T14769" s="7"/>
      <c r="Y14769" s="7"/>
      <c r="AA14769" s="7"/>
      <c r="AB14769" s="7"/>
      <c r="AG14769" s="7"/>
    </row>
    <row r="14770" spans="1:33">
      <c r="A14770" s="7"/>
      <c r="B14770" s="7"/>
      <c r="C14770" s="7"/>
      <c r="D14770" s="7"/>
      <c r="E14770" s="7"/>
      <c r="F14770" s="7"/>
      <c r="G14770" s="7"/>
      <c r="H14770" s="7"/>
      <c r="J14770" s="7"/>
      <c r="K14770" s="7"/>
      <c r="L14770" s="7"/>
      <c r="Q14770" s="7"/>
      <c r="S14770" s="7"/>
      <c r="T14770" s="7"/>
      <c r="Y14770" s="7"/>
      <c r="AA14770" s="7"/>
      <c r="AB14770" s="7"/>
      <c r="AG14770" s="7"/>
    </row>
    <row r="14771" spans="1:33">
      <c r="A14771" s="7"/>
      <c r="B14771" s="7"/>
      <c r="C14771" s="7"/>
      <c r="D14771" s="7"/>
      <c r="E14771" s="7"/>
      <c r="F14771" s="7"/>
      <c r="G14771" s="7"/>
      <c r="H14771" s="7"/>
      <c r="J14771" s="7"/>
      <c r="K14771" s="7"/>
      <c r="L14771" s="7"/>
      <c r="Q14771" s="7"/>
      <c r="S14771" s="7"/>
      <c r="T14771" s="7"/>
      <c r="Y14771" s="7"/>
      <c r="AA14771" s="7"/>
      <c r="AB14771" s="7"/>
      <c r="AG14771" s="7"/>
    </row>
    <row r="14772" spans="1:33">
      <c r="A14772" s="7"/>
      <c r="B14772" s="7"/>
      <c r="C14772" s="7"/>
      <c r="D14772" s="7"/>
      <c r="E14772" s="7"/>
      <c r="F14772" s="7"/>
      <c r="G14772" s="7"/>
      <c r="H14772" s="7"/>
      <c r="J14772" s="7"/>
      <c r="K14772" s="7"/>
      <c r="L14772" s="7"/>
      <c r="Q14772" s="7"/>
      <c r="S14772" s="7"/>
      <c r="T14772" s="7"/>
      <c r="Y14772" s="7"/>
      <c r="AA14772" s="7"/>
      <c r="AB14772" s="7"/>
      <c r="AG14772" s="7"/>
    </row>
    <row r="14773" spans="1:33">
      <c r="A14773" s="7"/>
      <c r="B14773" s="7"/>
      <c r="C14773" s="7"/>
      <c r="D14773" s="7"/>
      <c r="E14773" s="7"/>
      <c r="F14773" s="7"/>
      <c r="G14773" s="7"/>
      <c r="H14773" s="7"/>
      <c r="J14773" s="7"/>
      <c r="K14773" s="7"/>
      <c r="L14773" s="7"/>
      <c r="Q14773" s="7"/>
      <c r="S14773" s="7"/>
      <c r="T14773" s="7"/>
      <c r="Y14773" s="7"/>
      <c r="AA14773" s="7"/>
      <c r="AB14773" s="7"/>
      <c r="AG14773" s="7"/>
    </row>
    <row r="14774" spans="1:33">
      <c r="A14774" s="7"/>
      <c r="B14774" s="7"/>
      <c r="C14774" s="7"/>
      <c r="D14774" s="7"/>
      <c r="E14774" s="7"/>
      <c r="F14774" s="7"/>
      <c r="G14774" s="7"/>
      <c r="H14774" s="7"/>
      <c r="J14774" s="7"/>
      <c r="K14774" s="7"/>
      <c r="L14774" s="7"/>
      <c r="Q14774" s="7"/>
      <c r="S14774" s="7"/>
      <c r="T14774" s="7"/>
      <c r="Y14774" s="7"/>
      <c r="AA14774" s="7"/>
      <c r="AB14774" s="7"/>
      <c r="AG14774" s="7"/>
    </row>
    <row r="14775" spans="1:33">
      <c r="A14775" s="7"/>
      <c r="B14775" s="7"/>
      <c r="C14775" s="7"/>
      <c r="D14775" s="7"/>
      <c r="E14775" s="7"/>
      <c r="F14775" s="7"/>
      <c r="G14775" s="7"/>
      <c r="H14775" s="7"/>
      <c r="J14775" s="7"/>
      <c r="K14775" s="7"/>
      <c r="L14775" s="7"/>
      <c r="Q14775" s="7"/>
      <c r="S14775" s="7"/>
      <c r="T14775" s="7"/>
      <c r="Y14775" s="7"/>
      <c r="AA14775" s="7"/>
      <c r="AB14775" s="7"/>
      <c r="AG14775" s="7"/>
    </row>
    <row r="14776" spans="1:33">
      <c r="A14776" s="7"/>
      <c r="B14776" s="7"/>
      <c r="C14776" s="7"/>
      <c r="D14776" s="7"/>
      <c r="E14776" s="7"/>
      <c r="F14776" s="7"/>
      <c r="G14776" s="7"/>
      <c r="H14776" s="7"/>
      <c r="J14776" s="7"/>
      <c r="K14776" s="7"/>
      <c r="L14776" s="7"/>
      <c r="Q14776" s="7"/>
      <c r="S14776" s="7"/>
      <c r="T14776" s="7"/>
      <c r="Y14776" s="7"/>
      <c r="AA14776" s="7"/>
      <c r="AB14776" s="7"/>
      <c r="AG14776" s="7"/>
    </row>
    <row r="14777" spans="1:33">
      <c r="A14777" s="7"/>
      <c r="B14777" s="7"/>
      <c r="C14777" s="7"/>
      <c r="D14777" s="7"/>
      <c r="E14777" s="7"/>
      <c r="F14777" s="7"/>
      <c r="G14777" s="7"/>
      <c r="H14777" s="7"/>
      <c r="J14777" s="7"/>
      <c r="K14777" s="7"/>
      <c r="L14777" s="7"/>
      <c r="Q14777" s="7"/>
      <c r="S14777" s="7"/>
      <c r="T14777" s="7"/>
      <c r="Y14777" s="7"/>
      <c r="AA14777" s="7"/>
      <c r="AB14777" s="7"/>
      <c r="AG14777" s="7"/>
    </row>
    <row r="14778" spans="1:33">
      <c r="A14778" s="7"/>
      <c r="B14778" s="7"/>
      <c r="C14778" s="7"/>
      <c r="D14778" s="7"/>
      <c r="E14778" s="7"/>
      <c r="F14778" s="7"/>
      <c r="G14778" s="7"/>
      <c r="H14778" s="7"/>
      <c r="J14778" s="7"/>
      <c r="K14778" s="7"/>
      <c r="L14778" s="7"/>
      <c r="Q14778" s="7"/>
      <c r="S14778" s="7"/>
      <c r="T14778" s="7"/>
      <c r="Y14778" s="7"/>
      <c r="AA14778" s="7"/>
      <c r="AB14778" s="7"/>
      <c r="AG14778" s="7"/>
    </row>
    <row r="14779" spans="1:33">
      <c r="A14779" s="7"/>
      <c r="B14779" s="7"/>
      <c r="C14779" s="7"/>
      <c r="D14779" s="7"/>
      <c r="E14779" s="7"/>
      <c r="F14779" s="7"/>
      <c r="G14779" s="7"/>
      <c r="H14779" s="7"/>
      <c r="J14779" s="7"/>
      <c r="K14779" s="7"/>
      <c r="L14779" s="7"/>
      <c r="Q14779" s="7"/>
      <c r="S14779" s="7"/>
      <c r="T14779" s="7"/>
      <c r="Y14779" s="7"/>
      <c r="AA14779" s="7"/>
      <c r="AB14779" s="7"/>
      <c r="AG14779" s="7"/>
    </row>
    <row r="14780" spans="1:33">
      <c r="A14780" s="7"/>
      <c r="B14780" s="7"/>
      <c r="C14780" s="7"/>
      <c r="D14780" s="7"/>
      <c r="E14780" s="7"/>
      <c r="F14780" s="7"/>
      <c r="G14780" s="7"/>
      <c r="H14780" s="7"/>
      <c r="J14780" s="7"/>
      <c r="K14780" s="7"/>
      <c r="L14780" s="7"/>
      <c r="Q14780" s="7"/>
      <c r="S14780" s="7"/>
      <c r="T14780" s="7"/>
      <c r="Y14780" s="7"/>
      <c r="AA14780" s="7"/>
      <c r="AB14780" s="7"/>
      <c r="AG14780" s="7"/>
    </row>
    <row r="14781" spans="1:33">
      <c r="A14781" s="7"/>
      <c r="B14781" s="7"/>
      <c r="C14781" s="7"/>
      <c r="D14781" s="7"/>
      <c r="E14781" s="7"/>
      <c r="F14781" s="7"/>
      <c r="G14781" s="7"/>
      <c r="H14781" s="7"/>
      <c r="J14781" s="7"/>
      <c r="K14781" s="7"/>
      <c r="L14781" s="7"/>
      <c r="Q14781" s="7"/>
      <c r="S14781" s="7"/>
      <c r="T14781" s="7"/>
      <c r="Y14781" s="7"/>
      <c r="AA14781" s="7"/>
      <c r="AB14781" s="7"/>
      <c r="AG14781" s="7"/>
    </row>
    <row r="14782" spans="1:33">
      <c r="A14782" s="7"/>
      <c r="B14782" s="7"/>
      <c r="C14782" s="7"/>
      <c r="D14782" s="7"/>
      <c r="E14782" s="7"/>
      <c r="F14782" s="7"/>
      <c r="G14782" s="7"/>
      <c r="H14782" s="7"/>
      <c r="J14782" s="7"/>
      <c r="K14782" s="7"/>
      <c r="L14782" s="7"/>
      <c r="Q14782" s="7"/>
      <c r="S14782" s="7"/>
      <c r="T14782" s="7"/>
      <c r="Y14782" s="7"/>
      <c r="AA14782" s="7"/>
      <c r="AB14782" s="7"/>
      <c r="AG14782" s="7"/>
    </row>
    <row r="14783" spans="1:33">
      <c r="A14783" s="7"/>
      <c r="B14783" s="7"/>
      <c r="C14783" s="7"/>
      <c r="D14783" s="7"/>
      <c r="E14783" s="7"/>
      <c r="F14783" s="7"/>
      <c r="G14783" s="7"/>
      <c r="H14783" s="7"/>
      <c r="J14783" s="7"/>
      <c r="K14783" s="7"/>
      <c r="L14783" s="7"/>
      <c r="Q14783" s="7"/>
      <c r="S14783" s="7"/>
      <c r="T14783" s="7"/>
      <c r="Y14783" s="7"/>
      <c r="AA14783" s="7"/>
      <c r="AB14783" s="7"/>
      <c r="AG14783" s="7"/>
    </row>
    <row r="14784" spans="1:33">
      <c r="A14784" s="7"/>
      <c r="B14784" s="7"/>
      <c r="C14784" s="7"/>
      <c r="D14784" s="7"/>
      <c r="E14784" s="7"/>
      <c r="F14784" s="7"/>
      <c r="G14784" s="7"/>
      <c r="H14784" s="7"/>
      <c r="J14784" s="7"/>
      <c r="K14784" s="7"/>
      <c r="L14784" s="7"/>
      <c r="Q14784" s="7"/>
      <c r="S14784" s="7"/>
      <c r="T14784" s="7"/>
      <c r="Y14784" s="7"/>
      <c r="AA14784" s="7"/>
      <c r="AB14784" s="7"/>
      <c r="AG14784" s="7"/>
    </row>
    <row r="14785" spans="1:33">
      <c r="A14785" s="7"/>
      <c r="B14785" s="7"/>
      <c r="C14785" s="7"/>
      <c r="D14785" s="7"/>
      <c r="E14785" s="7"/>
      <c r="F14785" s="7"/>
      <c r="G14785" s="7"/>
      <c r="H14785" s="7"/>
      <c r="J14785" s="7"/>
      <c r="K14785" s="7"/>
      <c r="L14785" s="7"/>
      <c r="Q14785" s="7"/>
      <c r="S14785" s="7"/>
      <c r="T14785" s="7"/>
      <c r="Y14785" s="7"/>
      <c r="AA14785" s="7"/>
      <c r="AB14785" s="7"/>
      <c r="AG14785" s="7"/>
    </row>
    <row r="14786" spans="1:33">
      <c r="A14786" s="7"/>
      <c r="B14786" s="7"/>
      <c r="C14786" s="7"/>
      <c r="D14786" s="7"/>
      <c r="E14786" s="7"/>
      <c r="F14786" s="7"/>
      <c r="G14786" s="7"/>
      <c r="H14786" s="7"/>
      <c r="J14786" s="7"/>
      <c r="K14786" s="7"/>
      <c r="L14786" s="7"/>
      <c r="Q14786" s="7"/>
      <c r="S14786" s="7"/>
      <c r="T14786" s="7"/>
      <c r="Y14786" s="7"/>
      <c r="AA14786" s="7"/>
      <c r="AB14786" s="7"/>
      <c r="AG14786" s="7"/>
    </row>
    <row r="14787" spans="1:33">
      <c r="A14787" s="7"/>
      <c r="B14787" s="7"/>
      <c r="C14787" s="7"/>
      <c r="D14787" s="7"/>
      <c r="E14787" s="7"/>
      <c r="F14787" s="7"/>
      <c r="G14787" s="7"/>
      <c r="H14787" s="7"/>
      <c r="J14787" s="7"/>
      <c r="K14787" s="7"/>
      <c r="L14787" s="7"/>
      <c r="Q14787" s="7"/>
      <c r="S14787" s="7"/>
      <c r="T14787" s="7"/>
      <c r="Y14787" s="7"/>
      <c r="AA14787" s="7"/>
      <c r="AB14787" s="7"/>
      <c r="AG14787" s="7"/>
    </row>
    <row r="14788" spans="1:33">
      <c r="A14788" s="7"/>
      <c r="B14788" s="7"/>
      <c r="C14788" s="7"/>
      <c r="D14788" s="7"/>
      <c r="E14788" s="7"/>
      <c r="F14788" s="7"/>
      <c r="G14788" s="7"/>
      <c r="H14788" s="7"/>
      <c r="J14788" s="7"/>
      <c r="K14788" s="7"/>
      <c r="L14788" s="7"/>
      <c r="Q14788" s="7"/>
      <c r="S14788" s="7"/>
      <c r="T14788" s="7"/>
      <c r="Y14788" s="7"/>
      <c r="AA14788" s="7"/>
      <c r="AB14788" s="7"/>
      <c r="AG14788" s="7"/>
    </row>
    <row r="14789" spans="1:33">
      <c r="A14789" s="7"/>
      <c r="B14789" s="7"/>
      <c r="C14789" s="7"/>
      <c r="D14789" s="7"/>
      <c r="E14789" s="7"/>
      <c r="F14789" s="7"/>
      <c r="G14789" s="7"/>
      <c r="H14789" s="7"/>
      <c r="J14789" s="7"/>
      <c r="K14789" s="7"/>
      <c r="L14789" s="7"/>
      <c r="Q14789" s="7"/>
      <c r="S14789" s="7"/>
      <c r="T14789" s="7"/>
      <c r="Y14789" s="7"/>
      <c r="AA14789" s="7"/>
      <c r="AB14789" s="7"/>
      <c r="AG14789" s="7"/>
    </row>
    <row r="14790" spans="1:33">
      <c r="A14790" s="7"/>
      <c r="B14790" s="7"/>
      <c r="C14790" s="7"/>
      <c r="D14790" s="7"/>
      <c r="E14790" s="7"/>
      <c r="F14790" s="7"/>
      <c r="G14790" s="7"/>
      <c r="H14790" s="7"/>
      <c r="J14790" s="7"/>
      <c r="K14790" s="7"/>
      <c r="L14790" s="7"/>
      <c r="Q14790" s="7"/>
      <c r="S14790" s="7"/>
      <c r="T14790" s="7"/>
      <c r="Y14790" s="7"/>
      <c r="AA14790" s="7"/>
      <c r="AB14790" s="7"/>
      <c r="AG14790" s="7"/>
    </row>
    <row r="14791" spans="1:33">
      <c r="A14791" s="7"/>
      <c r="B14791" s="7"/>
      <c r="C14791" s="7"/>
      <c r="D14791" s="7"/>
      <c r="E14791" s="7"/>
      <c r="F14791" s="7"/>
      <c r="G14791" s="7"/>
      <c r="H14791" s="7"/>
      <c r="J14791" s="7"/>
      <c r="K14791" s="7"/>
      <c r="L14791" s="7"/>
      <c r="Q14791" s="7"/>
      <c r="S14791" s="7"/>
      <c r="T14791" s="7"/>
      <c r="Y14791" s="7"/>
      <c r="AA14791" s="7"/>
      <c r="AB14791" s="7"/>
      <c r="AG14791" s="7"/>
    </row>
    <row r="14792" spans="1:33">
      <c r="A14792" s="7"/>
      <c r="B14792" s="7"/>
      <c r="C14792" s="7"/>
      <c r="D14792" s="7"/>
      <c r="E14792" s="7"/>
      <c r="F14792" s="7"/>
      <c r="G14792" s="7"/>
      <c r="H14792" s="7"/>
      <c r="J14792" s="7"/>
      <c r="K14792" s="7"/>
      <c r="L14792" s="7"/>
      <c r="Q14792" s="7"/>
      <c r="S14792" s="7"/>
      <c r="T14792" s="7"/>
      <c r="Y14792" s="7"/>
      <c r="AA14792" s="7"/>
      <c r="AB14792" s="7"/>
      <c r="AG14792" s="7"/>
    </row>
    <row r="14793" spans="1:33">
      <c r="A14793" s="7"/>
      <c r="B14793" s="7"/>
      <c r="C14793" s="7"/>
      <c r="D14793" s="7"/>
      <c r="E14793" s="7"/>
      <c r="F14793" s="7"/>
      <c r="G14793" s="7"/>
      <c r="H14793" s="7"/>
      <c r="J14793" s="7"/>
      <c r="K14793" s="7"/>
      <c r="L14793" s="7"/>
      <c r="Q14793" s="7"/>
      <c r="S14793" s="7"/>
      <c r="T14793" s="7"/>
      <c r="Y14793" s="7"/>
      <c r="AA14793" s="7"/>
      <c r="AB14793" s="7"/>
      <c r="AG14793" s="7"/>
    </row>
    <row r="14794" spans="1:33">
      <c r="A14794" s="7"/>
      <c r="B14794" s="7"/>
      <c r="C14794" s="7"/>
      <c r="D14794" s="7"/>
      <c r="E14794" s="7"/>
      <c r="F14794" s="7"/>
      <c r="G14794" s="7"/>
      <c r="H14794" s="7"/>
      <c r="J14794" s="7"/>
      <c r="K14794" s="7"/>
      <c r="L14794" s="7"/>
      <c r="Q14794" s="7"/>
      <c r="S14794" s="7"/>
      <c r="T14794" s="7"/>
      <c r="Y14794" s="7"/>
      <c r="AA14794" s="7"/>
      <c r="AB14794" s="7"/>
      <c r="AG14794" s="7"/>
    </row>
    <row r="14795" spans="1:33">
      <c r="A14795" s="7"/>
      <c r="B14795" s="7"/>
      <c r="C14795" s="7"/>
      <c r="D14795" s="7"/>
      <c r="E14795" s="7"/>
      <c r="F14795" s="7"/>
      <c r="G14795" s="7"/>
      <c r="H14795" s="7"/>
      <c r="J14795" s="7"/>
      <c r="K14795" s="7"/>
      <c r="L14795" s="7"/>
      <c r="Q14795" s="7"/>
      <c r="S14795" s="7"/>
      <c r="T14795" s="7"/>
      <c r="Y14795" s="7"/>
      <c r="AA14795" s="7"/>
      <c r="AB14795" s="7"/>
      <c r="AG14795" s="7"/>
    </row>
    <row r="14796" spans="1:33">
      <c r="A14796" s="7"/>
      <c r="B14796" s="7"/>
      <c r="C14796" s="7"/>
      <c r="D14796" s="7"/>
      <c r="E14796" s="7"/>
      <c r="F14796" s="7"/>
      <c r="G14796" s="7"/>
      <c r="H14796" s="7"/>
      <c r="J14796" s="7"/>
      <c r="K14796" s="7"/>
      <c r="L14796" s="7"/>
      <c r="Q14796" s="7"/>
      <c r="S14796" s="7"/>
      <c r="T14796" s="7"/>
      <c r="Y14796" s="7"/>
      <c r="AA14796" s="7"/>
      <c r="AB14796" s="7"/>
      <c r="AG14796" s="7"/>
    </row>
    <row r="14797" spans="1:33">
      <c r="A14797" s="7"/>
      <c r="B14797" s="7"/>
      <c r="C14797" s="7"/>
      <c r="D14797" s="7"/>
      <c r="E14797" s="7"/>
      <c r="F14797" s="7"/>
      <c r="G14797" s="7"/>
      <c r="H14797" s="7"/>
      <c r="J14797" s="7"/>
      <c r="K14797" s="7"/>
      <c r="L14797" s="7"/>
      <c r="Q14797" s="7"/>
      <c r="S14797" s="7"/>
      <c r="T14797" s="7"/>
      <c r="Y14797" s="7"/>
      <c r="AA14797" s="7"/>
      <c r="AB14797" s="7"/>
      <c r="AG14797" s="7"/>
    </row>
    <row r="14798" spans="1:33">
      <c r="A14798" s="7"/>
      <c r="B14798" s="7"/>
      <c r="C14798" s="7"/>
      <c r="D14798" s="7"/>
      <c r="E14798" s="7"/>
      <c r="F14798" s="7"/>
      <c r="G14798" s="7"/>
      <c r="H14798" s="7"/>
      <c r="J14798" s="7"/>
      <c r="K14798" s="7"/>
      <c r="L14798" s="7"/>
      <c r="Q14798" s="7"/>
      <c r="S14798" s="7"/>
      <c r="T14798" s="7"/>
      <c r="Y14798" s="7"/>
      <c r="AA14798" s="7"/>
      <c r="AB14798" s="7"/>
      <c r="AG14798" s="7"/>
    </row>
    <row r="14799" spans="1:33">
      <c r="A14799" s="7"/>
      <c r="B14799" s="7"/>
      <c r="C14799" s="7"/>
      <c r="D14799" s="7"/>
      <c r="E14799" s="7"/>
      <c r="F14799" s="7"/>
      <c r="G14799" s="7"/>
      <c r="H14799" s="7"/>
      <c r="J14799" s="7"/>
      <c r="K14799" s="7"/>
      <c r="L14799" s="7"/>
      <c r="Q14799" s="7"/>
      <c r="S14799" s="7"/>
      <c r="T14799" s="7"/>
      <c r="Y14799" s="7"/>
      <c r="AA14799" s="7"/>
      <c r="AB14799" s="7"/>
      <c r="AG14799" s="7"/>
    </row>
    <row r="14800" spans="1:33">
      <c r="A14800" s="7"/>
      <c r="B14800" s="7"/>
      <c r="C14800" s="7"/>
      <c r="D14800" s="7"/>
      <c r="E14800" s="7"/>
      <c r="F14800" s="7"/>
      <c r="G14800" s="7"/>
      <c r="H14800" s="7"/>
      <c r="J14800" s="7"/>
      <c r="K14800" s="7"/>
      <c r="L14800" s="7"/>
      <c r="Q14800" s="7"/>
      <c r="S14800" s="7"/>
      <c r="T14800" s="7"/>
      <c r="Y14800" s="7"/>
      <c r="AA14800" s="7"/>
      <c r="AB14800" s="7"/>
      <c r="AG14800" s="7"/>
    </row>
    <row r="14801" spans="1:33">
      <c r="A14801" s="7"/>
      <c r="B14801" s="7"/>
      <c r="C14801" s="7"/>
      <c r="D14801" s="7"/>
      <c r="E14801" s="7"/>
      <c r="F14801" s="7"/>
      <c r="G14801" s="7"/>
      <c r="H14801" s="7"/>
      <c r="J14801" s="7"/>
      <c r="K14801" s="7"/>
      <c r="L14801" s="7"/>
      <c r="Q14801" s="7"/>
      <c r="S14801" s="7"/>
      <c r="T14801" s="7"/>
      <c r="Y14801" s="7"/>
      <c r="AA14801" s="7"/>
      <c r="AB14801" s="7"/>
      <c r="AG14801" s="7"/>
    </row>
    <row r="14802" spans="1:33">
      <c r="A14802" s="7"/>
      <c r="B14802" s="7"/>
      <c r="C14802" s="7"/>
      <c r="D14802" s="7"/>
      <c r="E14802" s="7"/>
      <c r="F14802" s="7"/>
      <c r="G14802" s="7"/>
      <c r="H14802" s="7"/>
      <c r="J14802" s="7"/>
      <c r="K14802" s="7"/>
      <c r="L14802" s="7"/>
      <c r="Q14802" s="7"/>
      <c r="S14802" s="7"/>
      <c r="T14802" s="7"/>
      <c r="Y14802" s="7"/>
      <c r="AA14802" s="7"/>
      <c r="AB14802" s="7"/>
      <c r="AG14802" s="7"/>
    </row>
    <row r="14803" spans="1:33">
      <c r="A14803" s="7"/>
      <c r="B14803" s="7"/>
      <c r="C14803" s="7"/>
      <c r="D14803" s="7"/>
      <c r="E14803" s="7"/>
      <c r="F14803" s="7"/>
      <c r="G14803" s="7"/>
      <c r="H14803" s="7"/>
      <c r="J14803" s="7"/>
      <c r="K14803" s="7"/>
      <c r="L14803" s="7"/>
      <c r="Q14803" s="7"/>
      <c r="S14803" s="7"/>
      <c r="T14803" s="7"/>
      <c r="Y14803" s="7"/>
      <c r="AA14803" s="7"/>
      <c r="AB14803" s="7"/>
      <c r="AG14803" s="7"/>
    </row>
    <row r="14804" spans="1:33">
      <c r="A14804" s="7"/>
      <c r="B14804" s="7"/>
      <c r="C14804" s="7"/>
      <c r="D14804" s="7"/>
      <c r="E14804" s="7"/>
      <c r="F14804" s="7"/>
      <c r="G14804" s="7"/>
      <c r="H14804" s="7"/>
      <c r="J14804" s="7"/>
      <c r="K14804" s="7"/>
      <c r="L14804" s="7"/>
      <c r="Q14804" s="7"/>
      <c r="S14804" s="7"/>
      <c r="T14804" s="7"/>
      <c r="Y14804" s="7"/>
      <c r="AA14804" s="7"/>
      <c r="AB14804" s="7"/>
      <c r="AG14804" s="7"/>
    </row>
    <row r="14805" spans="1:33">
      <c r="A14805" s="7"/>
      <c r="B14805" s="7"/>
      <c r="C14805" s="7"/>
      <c r="D14805" s="7"/>
      <c r="E14805" s="7"/>
      <c r="F14805" s="7"/>
      <c r="G14805" s="7"/>
      <c r="H14805" s="7"/>
      <c r="J14805" s="7"/>
      <c r="K14805" s="7"/>
      <c r="L14805" s="7"/>
      <c r="Q14805" s="7"/>
      <c r="S14805" s="7"/>
      <c r="T14805" s="7"/>
      <c r="Y14805" s="7"/>
      <c r="AA14805" s="7"/>
      <c r="AB14805" s="7"/>
      <c r="AG14805" s="7"/>
    </row>
    <row r="14806" spans="1:33">
      <c r="A14806" s="7"/>
      <c r="B14806" s="7"/>
      <c r="C14806" s="7"/>
      <c r="D14806" s="7"/>
      <c r="E14806" s="7"/>
      <c r="F14806" s="7"/>
      <c r="G14806" s="7"/>
      <c r="H14806" s="7"/>
      <c r="J14806" s="7"/>
      <c r="K14806" s="7"/>
      <c r="L14806" s="7"/>
      <c r="Q14806" s="7"/>
      <c r="S14806" s="7"/>
      <c r="T14806" s="7"/>
      <c r="Y14806" s="7"/>
      <c r="AA14806" s="7"/>
      <c r="AB14806" s="7"/>
      <c r="AG14806" s="7"/>
    </row>
    <row r="14807" spans="1:33">
      <c r="A14807" s="7"/>
      <c r="B14807" s="7"/>
      <c r="C14807" s="7"/>
      <c r="D14807" s="7"/>
      <c r="E14807" s="7"/>
      <c r="F14807" s="7"/>
      <c r="G14807" s="7"/>
      <c r="H14807" s="7"/>
      <c r="J14807" s="7"/>
      <c r="K14807" s="7"/>
      <c r="L14807" s="7"/>
      <c r="Q14807" s="7"/>
      <c r="S14807" s="7"/>
      <c r="T14807" s="7"/>
      <c r="Y14807" s="7"/>
      <c r="AA14807" s="7"/>
      <c r="AB14807" s="7"/>
      <c r="AG14807" s="7"/>
    </row>
    <row r="14808" spans="1:33">
      <c r="A14808" s="7"/>
      <c r="B14808" s="7"/>
      <c r="C14808" s="7"/>
      <c r="D14808" s="7"/>
      <c r="E14808" s="7"/>
      <c r="F14808" s="7"/>
      <c r="G14808" s="7"/>
      <c r="H14808" s="7"/>
      <c r="J14808" s="7"/>
      <c r="K14808" s="7"/>
      <c r="L14808" s="7"/>
      <c r="Q14808" s="7"/>
      <c r="S14808" s="7"/>
      <c r="T14808" s="7"/>
      <c r="Y14808" s="7"/>
      <c r="AA14808" s="7"/>
      <c r="AB14808" s="7"/>
      <c r="AG14808" s="7"/>
    </row>
    <row r="14809" spans="1:33">
      <c r="A14809" s="7"/>
      <c r="B14809" s="7"/>
      <c r="C14809" s="7"/>
      <c r="D14809" s="7"/>
      <c r="E14809" s="7"/>
      <c r="F14809" s="7"/>
      <c r="G14809" s="7"/>
      <c r="H14809" s="7"/>
      <c r="J14809" s="7"/>
      <c r="K14809" s="7"/>
      <c r="L14809" s="7"/>
      <c r="Q14809" s="7"/>
      <c r="S14809" s="7"/>
      <c r="T14809" s="7"/>
      <c r="Y14809" s="7"/>
      <c r="AA14809" s="7"/>
      <c r="AB14809" s="7"/>
      <c r="AG14809" s="7"/>
    </row>
    <row r="14810" spans="1:33">
      <c r="A14810" s="7"/>
      <c r="B14810" s="7"/>
      <c r="C14810" s="7"/>
      <c r="D14810" s="7"/>
      <c r="E14810" s="7"/>
      <c r="F14810" s="7"/>
      <c r="G14810" s="7"/>
      <c r="H14810" s="7"/>
      <c r="J14810" s="7"/>
      <c r="K14810" s="7"/>
      <c r="L14810" s="7"/>
      <c r="Q14810" s="7"/>
      <c r="S14810" s="7"/>
      <c r="T14810" s="7"/>
      <c r="Y14810" s="7"/>
      <c r="AA14810" s="7"/>
      <c r="AB14810" s="7"/>
      <c r="AG14810" s="7"/>
    </row>
    <row r="14811" spans="1:33">
      <c r="A14811" s="7"/>
      <c r="B14811" s="7"/>
      <c r="C14811" s="7"/>
      <c r="D14811" s="7"/>
      <c r="E14811" s="7"/>
      <c r="F14811" s="7"/>
      <c r="G14811" s="7"/>
      <c r="H14811" s="7"/>
      <c r="J14811" s="7"/>
      <c r="K14811" s="7"/>
      <c r="L14811" s="7"/>
      <c r="Q14811" s="7"/>
      <c r="S14811" s="7"/>
      <c r="T14811" s="7"/>
      <c r="Y14811" s="7"/>
      <c r="AA14811" s="7"/>
      <c r="AB14811" s="7"/>
      <c r="AG14811" s="7"/>
    </row>
    <row r="14812" spans="1:33">
      <c r="A14812" s="7"/>
      <c r="B14812" s="7"/>
      <c r="C14812" s="7"/>
      <c r="D14812" s="7"/>
      <c r="E14812" s="7"/>
      <c r="F14812" s="7"/>
      <c r="G14812" s="7"/>
      <c r="H14812" s="7"/>
      <c r="J14812" s="7"/>
      <c r="K14812" s="7"/>
      <c r="L14812" s="7"/>
      <c r="Q14812" s="7"/>
      <c r="S14812" s="7"/>
      <c r="T14812" s="7"/>
      <c r="Y14812" s="7"/>
      <c r="AA14812" s="7"/>
      <c r="AB14812" s="7"/>
      <c r="AG14812" s="7"/>
    </row>
    <row r="14813" spans="1:33">
      <c r="A14813" s="7"/>
      <c r="B14813" s="7"/>
      <c r="C14813" s="7"/>
      <c r="D14813" s="7"/>
      <c r="E14813" s="7"/>
      <c r="F14813" s="7"/>
      <c r="G14813" s="7"/>
      <c r="H14813" s="7"/>
      <c r="J14813" s="7"/>
      <c r="K14813" s="7"/>
      <c r="L14813" s="7"/>
      <c r="Q14813" s="7"/>
      <c r="S14813" s="7"/>
      <c r="T14813" s="7"/>
      <c r="Y14813" s="7"/>
      <c r="AA14813" s="7"/>
      <c r="AB14813" s="7"/>
      <c r="AG14813" s="7"/>
    </row>
    <row r="14814" spans="1:33">
      <c r="A14814" s="7"/>
      <c r="B14814" s="7"/>
      <c r="C14814" s="7"/>
      <c r="D14814" s="7"/>
      <c r="E14814" s="7"/>
      <c r="F14814" s="7"/>
      <c r="G14814" s="7"/>
      <c r="H14814" s="7"/>
      <c r="J14814" s="7"/>
      <c r="K14814" s="7"/>
      <c r="L14814" s="7"/>
      <c r="Q14814" s="7"/>
      <c r="S14814" s="7"/>
      <c r="T14814" s="7"/>
      <c r="Y14814" s="7"/>
      <c r="AA14814" s="7"/>
      <c r="AB14814" s="7"/>
      <c r="AG14814" s="7"/>
    </row>
    <row r="14815" spans="1:33">
      <c r="A14815" s="7"/>
      <c r="B14815" s="7"/>
      <c r="C14815" s="7"/>
      <c r="D14815" s="7"/>
      <c r="E14815" s="7"/>
      <c r="F14815" s="7"/>
      <c r="G14815" s="7"/>
      <c r="H14815" s="7"/>
      <c r="J14815" s="7"/>
      <c r="K14815" s="7"/>
      <c r="L14815" s="7"/>
      <c r="Q14815" s="7"/>
      <c r="S14815" s="7"/>
      <c r="T14815" s="7"/>
      <c r="Y14815" s="7"/>
      <c r="AA14815" s="7"/>
      <c r="AB14815" s="7"/>
      <c r="AG14815" s="7"/>
    </row>
    <row r="14816" spans="1:33">
      <c r="A14816" s="7"/>
      <c r="B14816" s="7"/>
      <c r="C14816" s="7"/>
      <c r="D14816" s="7"/>
      <c r="E14816" s="7"/>
      <c r="F14816" s="7"/>
      <c r="G14816" s="7"/>
      <c r="H14816" s="7"/>
      <c r="J14816" s="7"/>
      <c r="K14816" s="7"/>
      <c r="L14816" s="7"/>
      <c r="Q14816" s="7"/>
      <c r="S14816" s="7"/>
      <c r="T14816" s="7"/>
      <c r="Y14816" s="7"/>
      <c r="AA14816" s="7"/>
      <c r="AB14816" s="7"/>
      <c r="AG14816" s="7"/>
    </row>
    <row r="14817" spans="1:33">
      <c r="A14817" s="7"/>
      <c r="B14817" s="7"/>
      <c r="C14817" s="7"/>
      <c r="D14817" s="7"/>
      <c r="E14817" s="7"/>
      <c r="F14817" s="7"/>
      <c r="G14817" s="7"/>
      <c r="H14817" s="7"/>
      <c r="J14817" s="7"/>
      <c r="K14817" s="7"/>
      <c r="L14817" s="7"/>
      <c r="Q14817" s="7"/>
      <c r="S14817" s="7"/>
      <c r="T14817" s="7"/>
      <c r="Y14817" s="7"/>
      <c r="AA14817" s="7"/>
      <c r="AB14817" s="7"/>
      <c r="AG14817" s="7"/>
    </row>
    <row r="14818" spans="1:33">
      <c r="A14818" s="7"/>
      <c r="B14818" s="7"/>
      <c r="C14818" s="7"/>
      <c r="D14818" s="7"/>
      <c r="E14818" s="7"/>
      <c r="F14818" s="7"/>
      <c r="G14818" s="7"/>
      <c r="H14818" s="7"/>
      <c r="J14818" s="7"/>
      <c r="K14818" s="7"/>
      <c r="L14818" s="7"/>
      <c r="Q14818" s="7"/>
      <c r="S14818" s="7"/>
      <c r="T14818" s="7"/>
      <c r="Y14818" s="7"/>
      <c r="AA14818" s="7"/>
      <c r="AB14818" s="7"/>
      <c r="AG14818" s="7"/>
    </row>
    <row r="14819" spans="1:33">
      <c r="A14819" s="7"/>
      <c r="B14819" s="7"/>
      <c r="C14819" s="7"/>
      <c r="D14819" s="7"/>
      <c r="E14819" s="7"/>
      <c r="F14819" s="7"/>
      <c r="G14819" s="7"/>
      <c r="H14819" s="7"/>
      <c r="J14819" s="7"/>
      <c r="K14819" s="7"/>
      <c r="L14819" s="7"/>
      <c r="Q14819" s="7"/>
      <c r="S14819" s="7"/>
      <c r="T14819" s="7"/>
      <c r="Y14819" s="7"/>
      <c r="AA14819" s="7"/>
      <c r="AB14819" s="7"/>
      <c r="AG14819" s="7"/>
    </row>
    <row r="14820" spans="1:33">
      <c r="A14820" s="7"/>
      <c r="B14820" s="7"/>
      <c r="C14820" s="7"/>
      <c r="D14820" s="7"/>
      <c r="E14820" s="7"/>
      <c r="F14820" s="7"/>
      <c r="G14820" s="7"/>
      <c r="H14820" s="7"/>
      <c r="J14820" s="7"/>
      <c r="K14820" s="7"/>
      <c r="L14820" s="7"/>
      <c r="Q14820" s="7"/>
      <c r="S14820" s="7"/>
      <c r="T14820" s="7"/>
      <c r="Y14820" s="7"/>
      <c r="AA14820" s="7"/>
      <c r="AB14820" s="7"/>
      <c r="AG14820" s="7"/>
    </row>
    <row r="14821" spans="1:33">
      <c r="A14821" s="7"/>
      <c r="B14821" s="7"/>
      <c r="C14821" s="7"/>
      <c r="D14821" s="7"/>
      <c r="E14821" s="7"/>
      <c r="F14821" s="7"/>
      <c r="G14821" s="7"/>
      <c r="H14821" s="7"/>
      <c r="J14821" s="7"/>
      <c r="K14821" s="7"/>
      <c r="L14821" s="7"/>
      <c r="Q14821" s="7"/>
      <c r="S14821" s="7"/>
      <c r="T14821" s="7"/>
      <c r="Y14821" s="7"/>
      <c r="AA14821" s="7"/>
      <c r="AB14821" s="7"/>
      <c r="AG14821" s="7"/>
    </row>
    <row r="14822" spans="1:33">
      <c r="A14822" s="7"/>
      <c r="B14822" s="7"/>
      <c r="C14822" s="7"/>
      <c r="D14822" s="7"/>
      <c r="E14822" s="7"/>
      <c r="F14822" s="7"/>
      <c r="G14822" s="7"/>
      <c r="H14822" s="7"/>
      <c r="J14822" s="7"/>
      <c r="K14822" s="7"/>
      <c r="L14822" s="7"/>
      <c r="Q14822" s="7"/>
      <c r="S14822" s="7"/>
      <c r="T14822" s="7"/>
      <c r="Y14822" s="7"/>
      <c r="AA14822" s="7"/>
      <c r="AB14822" s="7"/>
      <c r="AG14822" s="7"/>
    </row>
    <row r="14823" spans="1:33">
      <c r="A14823" s="7"/>
      <c r="B14823" s="7"/>
      <c r="C14823" s="7"/>
      <c r="D14823" s="7"/>
      <c r="E14823" s="7"/>
      <c r="F14823" s="7"/>
      <c r="G14823" s="7"/>
      <c r="H14823" s="7"/>
      <c r="J14823" s="7"/>
      <c r="K14823" s="7"/>
      <c r="L14823" s="7"/>
      <c r="Q14823" s="7"/>
      <c r="S14823" s="7"/>
      <c r="T14823" s="7"/>
      <c r="Y14823" s="7"/>
      <c r="AA14823" s="7"/>
      <c r="AB14823" s="7"/>
      <c r="AG14823" s="7"/>
    </row>
    <row r="14824" spans="1:33">
      <c r="A14824" s="7"/>
      <c r="B14824" s="7"/>
      <c r="C14824" s="7"/>
      <c r="D14824" s="7"/>
      <c r="E14824" s="7"/>
      <c r="F14824" s="7"/>
      <c r="G14824" s="7"/>
      <c r="H14824" s="7"/>
      <c r="J14824" s="7"/>
      <c r="K14824" s="7"/>
      <c r="L14824" s="7"/>
      <c r="Q14824" s="7"/>
      <c r="S14824" s="7"/>
      <c r="T14824" s="7"/>
      <c r="Y14824" s="7"/>
      <c r="AA14824" s="7"/>
      <c r="AB14824" s="7"/>
      <c r="AG14824" s="7"/>
    </row>
    <row r="14825" spans="1:33">
      <c r="A14825" s="7"/>
      <c r="B14825" s="7"/>
      <c r="C14825" s="7"/>
      <c r="D14825" s="7"/>
      <c r="E14825" s="7"/>
      <c r="F14825" s="7"/>
      <c r="G14825" s="7"/>
      <c r="H14825" s="7"/>
      <c r="J14825" s="7"/>
      <c r="K14825" s="7"/>
      <c r="L14825" s="7"/>
      <c r="Q14825" s="7"/>
      <c r="S14825" s="7"/>
      <c r="T14825" s="7"/>
      <c r="Y14825" s="7"/>
      <c r="AA14825" s="7"/>
      <c r="AB14825" s="7"/>
      <c r="AG14825" s="7"/>
    </row>
    <row r="14826" spans="1:33">
      <c r="A14826" s="7"/>
      <c r="B14826" s="7"/>
      <c r="C14826" s="7"/>
      <c r="D14826" s="7"/>
      <c r="E14826" s="7"/>
      <c r="F14826" s="7"/>
      <c r="G14826" s="7"/>
      <c r="H14826" s="7"/>
      <c r="J14826" s="7"/>
      <c r="K14826" s="7"/>
      <c r="L14826" s="7"/>
      <c r="Q14826" s="7"/>
      <c r="S14826" s="7"/>
      <c r="T14826" s="7"/>
      <c r="Y14826" s="7"/>
      <c r="AA14826" s="7"/>
      <c r="AB14826" s="7"/>
      <c r="AG14826" s="7"/>
    </row>
    <row r="14827" spans="1:33">
      <c r="A14827" s="7"/>
      <c r="B14827" s="7"/>
      <c r="C14827" s="7"/>
      <c r="D14827" s="7"/>
      <c r="E14827" s="7"/>
      <c r="F14827" s="7"/>
      <c r="G14827" s="7"/>
      <c r="H14827" s="7"/>
      <c r="J14827" s="7"/>
      <c r="K14827" s="7"/>
      <c r="L14827" s="7"/>
      <c r="Q14827" s="7"/>
      <c r="S14827" s="7"/>
      <c r="T14827" s="7"/>
      <c r="Y14827" s="7"/>
      <c r="AA14827" s="7"/>
      <c r="AB14827" s="7"/>
      <c r="AG14827" s="7"/>
    </row>
    <row r="14828" spans="1:33">
      <c r="A14828" s="7"/>
      <c r="B14828" s="7"/>
      <c r="C14828" s="7"/>
      <c r="D14828" s="7"/>
      <c r="E14828" s="7"/>
      <c r="F14828" s="7"/>
      <c r="G14828" s="7"/>
      <c r="H14828" s="7"/>
      <c r="J14828" s="7"/>
      <c r="K14828" s="7"/>
      <c r="L14828" s="7"/>
      <c r="Q14828" s="7"/>
      <c r="S14828" s="7"/>
      <c r="T14828" s="7"/>
      <c r="Y14828" s="7"/>
      <c r="AA14828" s="7"/>
      <c r="AB14828" s="7"/>
      <c r="AG14828" s="7"/>
    </row>
    <row r="14829" spans="1:33">
      <c r="A14829" s="7"/>
      <c r="B14829" s="7"/>
      <c r="C14829" s="7"/>
      <c r="D14829" s="7"/>
      <c r="E14829" s="7"/>
      <c r="F14829" s="7"/>
      <c r="G14829" s="7"/>
      <c r="H14829" s="7"/>
      <c r="J14829" s="7"/>
      <c r="K14829" s="7"/>
      <c r="L14829" s="7"/>
      <c r="Q14829" s="7"/>
      <c r="S14829" s="7"/>
      <c r="T14829" s="7"/>
      <c r="Y14829" s="7"/>
      <c r="AA14829" s="7"/>
      <c r="AB14829" s="7"/>
      <c r="AG14829" s="7"/>
    </row>
    <row r="14830" spans="1:33">
      <c r="A14830" s="7"/>
      <c r="B14830" s="7"/>
      <c r="C14830" s="7"/>
      <c r="D14830" s="7"/>
      <c r="E14830" s="7"/>
      <c r="F14830" s="7"/>
      <c r="G14830" s="7"/>
      <c r="H14830" s="7"/>
      <c r="J14830" s="7"/>
      <c r="K14830" s="7"/>
      <c r="L14830" s="7"/>
      <c r="Q14830" s="7"/>
      <c r="S14830" s="7"/>
      <c r="T14830" s="7"/>
      <c r="Y14830" s="7"/>
      <c r="AA14830" s="7"/>
      <c r="AB14830" s="7"/>
      <c r="AG14830" s="7"/>
    </row>
    <row r="14831" spans="1:33">
      <c r="A14831" s="7"/>
      <c r="B14831" s="7"/>
      <c r="C14831" s="7"/>
      <c r="D14831" s="7"/>
      <c r="E14831" s="7"/>
      <c r="F14831" s="7"/>
      <c r="G14831" s="7"/>
      <c r="H14831" s="7"/>
      <c r="J14831" s="7"/>
      <c r="K14831" s="7"/>
      <c r="L14831" s="7"/>
      <c r="Q14831" s="7"/>
      <c r="S14831" s="7"/>
      <c r="T14831" s="7"/>
      <c r="Y14831" s="7"/>
      <c r="AA14831" s="7"/>
      <c r="AB14831" s="7"/>
      <c r="AG14831" s="7"/>
    </row>
    <row r="14832" spans="1:33">
      <c r="A14832" s="7"/>
      <c r="B14832" s="7"/>
      <c r="C14832" s="7"/>
      <c r="D14832" s="7"/>
      <c r="E14832" s="7"/>
      <c r="F14832" s="7"/>
      <c r="G14832" s="7"/>
      <c r="H14832" s="7"/>
      <c r="J14832" s="7"/>
      <c r="K14832" s="7"/>
      <c r="L14832" s="7"/>
      <c r="Q14832" s="7"/>
      <c r="S14832" s="7"/>
      <c r="T14832" s="7"/>
      <c r="Y14832" s="7"/>
      <c r="AA14832" s="7"/>
      <c r="AB14832" s="7"/>
      <c r="AG14832" s="7"/>
    </row>
    <row r="14833" spans="1:33">
      <c r="A14833" s="7"/>
      <c r="B14833" s="7"/>
      <c r="C14833" s="7"/>
      <c r="D14833" s="7"/>
      <c r="E14833" s="7"/>
      <c r="F14833" s="7"/>
      <c r="G14833" s="7"/>
      <c r="H14833" s="7"/>
      <c r="J14833" s="7"/>
      <c r="K14833" s="7"/>
      <c r="L14833" s="7"/>
      <c r="Q14833" s="7"/>
      <c r="S14833" s="7"/>
      <c r="T14833" s="7"/>
      <c r="Y14833" s="7"/>
      <c r="AA14833" s="7"/>
      <c r="AB14833" s="7"/>
      <c r="AG14833" s="7"/>
    </row>
    <row r="14834" spans="1:33">
      <c r="A14834" s="7"/>
      <c r="B14834" s="7"/>
      <c r="C14834" s="7"/>
      <c r="D14834" s="7"/>
      <c r="E14834" s="7"/>
      <c r="F14834" s="7"/>
      <c r="G14834" s="7"/>
      <c r="H14834" s="7"/>
      <c r="J14834" s="7"/>
      <c r="K14834" s="7"/>
      <c r="L14834" s="7"/>
      <c r="Q14834" s="7"/>
      <c r="S14834" s="7"/>
      <c r="T14834" s="7"/>
      <c r="Y14834" s="7"/>
      <c r="AA14834" s="7"/>
      <c r="AB14834" s="7"/>
      <c r="AG14834" s="7"/>
    </row>
    <row r="14835" spans="1:33">
      <c r="A14835" s="7"/>
      <c r="B14835" s="7"/>
      <c r="C14835" s="7"/>
      <c r="D14835" s="7"/>
      <c r="E14835" s="7"/>
      <c r="F14835" s="7"/>
      <c r="G14835" s="7"/>
      <c r="H14835" s="7"/>
      <c r="J14835" s="7"/>
      <c r="K14835" s="7"/>
      <c r="L14835" s="7"/>
      <c r="Q14835" s="7"/>
      <c r="S14835" s="7"/>
      <c r="T14835" s="7"/>
      <c r="Y14835" s="7"/>
      <c r="AA14835" s="7"/>
      <c r="AB14835" s="7"/>
      <c r="AG14835" s="7"/>
    </row>
    <row r="14836" spans="1:33">
      <c r="A14836" s="7"/>
      <c r="B14836" s="7"/>
      <c r="C14836" s="7"/>
      <c r="D14836" s="7"/>
      <c r="E14836" s="7"/>
      <c r="F14836" s="7"/>
      <c r="G14836" s="7"/>
      <c r="H14836" s="7"/>
      <c r="J14836" s="7"/>
      <c r="K14836" s="7"/>
      <c r="L14836" s="7"/>
      <c r="Q14836" s="7"/>
      <c r="S14836" s="7"/>
      <c r="T14836" s="7"/>
      <c r="Y14836" s="7"/>
      <c r="AA14836" s="7"/>
      <c r="AB14836" s="7"/>
      <c r="AG14836" s="7"/>
    </row>
    <row r="14837" spans="1:33">
      <c r="A14837" s="7"/>
      <c r="B14837" s="7"/>
      <c r="C14837" s="7"/>
      <c r="D14837" s="7"/>
      <c r="E14837" s="7"/>
      <c r="F14837" s="7"/>
      <c r="G14837" s="7"/>
      <c r="H14837" s="7"/>
      <c r="J14837" s="7"/>
      <c r="K14837" s="7"/>
      <c r="L14837" s="7"/>
      <c r="Q14837" s="7"/>
      <c r="S14837" s="7"/>
      <c r="T14837" s="7"/>
      <c r="Y14837" s="7"/>
      <c r="AA14837" s="7"/>
      <c r="AB14837" s="7"/>
      <c r="AG14837" s="7"/>
    </row>
    <row r="14838" spans="1:33">
      <c r="A14838" s="7"/>
      <c r="B14838" s="7"/>
      <c r="C14838" s="7"/>
      <c r="D14838" s="7"/>
      <c r="E14838" s="7"/>
      <c r="F14838" s="7"/>
      <c r="G14838" s="7"/>
      <c r="H14838" s="7"/>
      <c r="J14838" s="7"/>
      <c r="K14838" s="7"/>
      <c r="L14838" s="7"/>
      <c r="Q14838" s="7"/>
      <c r="S14838" s="7"/>
      <c r="T14838" s="7"/>
      <c r="Y14838" s="7"/>
      <c r="AA14838" s="7"/>
      <c r="AB14838" s="7"/>
      <c r="AG14838" s="7"/>
    </row>
    <row r="14839" spans="1:33">
      <c r="A14839" s="7"/>
      <c r="B14839" s="7"/>
      <c r="C14839" s="7"/>
      <c r="D14839" s="7"/>
      <c r="E14839" s="7"/>
      <c r="F14839" s="7"/>
      <c r="G14839" s="7"/>
      <c r="H14839" s="7"/>
      <c r="J14839" s="7"/>
      <c r="K14839" s="7"/>
      <c r="L14839" s="7"/>
      <c r="Q14839" s="7"/>
      <c r="S14839" s="7"/>
      <c r="T14839" s="7"/>
      <c r="Y14839" s="7"/>
      <c r="AA14839" s="7"/>
      <c r="AB14839" s="7"/>
      <c r="AG14839" s="7"/>
    </row>
    <row r="14840" spans="1:33">
      <c r="A14840" s="7"/>
      <c r="B14840" s="7"/>
      <c r="C14840" s="7"/>
      <c r="D14840" s="7"/>
      <c r="E14840" s="7"/>
      <c r="F14840" s="7"/>
      <c r="G14840" s="7"/>
      <c r="H14840" s="7"/>
      <c r="J14840" s="7"/>
      <c r="K14840" s="7"/>
      <c r="L14840" s="7"/>
      <c r="Q14840" s="7"/>
      <c r="S14840" s="7"/>
      <c r="T14840" s="7"/>
      <c r="Y14840" s="7"/>
      <c r="AA14840" s="7"/>
      <c r="AB14840" s="7"/>
      <c r="AG14840" s="7"/>
    </row>
    <row r="14841" spans="1:33">
      <c r="A14841" s="7"/>
      <c r="B14841" s="7"/>
      <c r="C14841" s="7"/>
      <c r="D14841" s="7"/>
      <c r="E14841" s="7"/>
      <c r="F14841" s="7"/>
      <c r="G14841" s="7"/>
      <c r="H14841" s="7"/>
      <c r="J14841" s="7"/>
      <c r="K14841" s="7"/>
      <c r="L14841" s="7"/>
      <c r="Q14841" s="7"/>
      <c r="S14841" s="7"/>
      <c r="T14841" s="7"/>
      <c r="Y14841" s="7"/>
      <c r="AA14841" s="7"/>
      <c r="AB14841" s="7"/>
      <c r="AG14841" s="7"/>
    </row>
    <row r="14842" spans="1:33">
      <c r="A14842" s="7"/>
      <c r="B14842" s="7"/>
      <c r="C14842" s="7"/>
      <c r="D14842" s="7"/>
      <c r="E14842" s="7"/>
      <c r="F14842" s="7"/>
      <c r="G14842" s="7"/>
      <c r="H14842" s="7"/>
      <c r="J14842" s="7"/>
      <c r="K14842" s="7"/>
      <c r="L14842" s="7"/>
      <c r="Q14842" s="7"/>
      <c r="S14842" s="7"/>
      <c r="T14842" s="7"/>
      <c r="Y14842" s="7"/>
      <c r="AA14842" s="7"/>
      <c r="AB14842" s="7"/>
      <c r="AG14842" s="7"/>
    </row>
    <row r="14843" spans="1:33">
      <c r="A14843" s="7"/>
      <c r="B14843" s="7"/>
      <c r="C14843" s="7"/>
      <c r="D14843" s="7"/>
      <c r="E14843" s="7"/>
      <c r="F14843" s="7"/>
      <c r="G14843" s="7"/>
      <c r="H14843" s="7"/>
      <c r="J14843" s="7"/>
      <c r="K14843" s="7"/>
      <c r="L14843" s="7"/>
      <c r="Q14843" s="7"/>
      <c r="S14843" s="7"/>
      <c r="T14843" s="7"/>
      <c r="Y14843" s="7"/>
      <c r="AA14843" s="7"/>
      <c r="AB14843" s="7"/>
      <c r="AG14843" s="7"/>
    </row>
    <row r="14844" spans="1:33">
      <c r="A14844" s="7"/>
      <c r="B14844" s="7"/>
      <c r="C14844" s="7"/>
      <c r="D14844" s="7"/>
      <c r="E14844" s="7"/>
      <c r="F14844" s="7"/>
      <c r="G14844" s="7"/>
      <c r="H14844" s="7"/>
      <c r="J14844" s="7"/>
      <c r="K14844" s="7"/>
      <c r="L14844" s="7"/>
      <c r="Q14844" s="7"/>
      <c r="S14844" s="7"/>
      <c r="T14844" s="7"/>
      <c r="Y14844" s="7"/>
      <c r="AA14844" s="7"/>
      <c r="AB14844" s="7"/>
      <c r="AG14844" s="7"/>
    </row>
    <row r="14845" spans="1:33">
      <c r="A14845" s="7"/>
      <c r="B14845" s="7"/>
      <c r="C14845" s="7"/>
      <c r="D14845" s="7"/>
      <c r="E14845" s="7"/>
      <c r="F14845" s="7"/>
      <c r="G14845" s="7"/>
      <c r="H14845" s="7"/>
      <c r="J14845" s="7"/>
      <c r="K14845" s="7"/>
      <c r="L14845" s="7"/>
      <c r="Q14845" s="7"/>
      <c r="S14845" s="7"/>
      <c r="T14845" s="7"/>
      <c r="Y14845" s="7"/>
      <c r="AA14845" s="7"/>
      <c r="AB14845" s="7"/>
      <c r="AG14845" s="7"/>
    </row>
    <row r="14846" spans="1:33">
      <c r="A14846" s="7"/>
      <c r="B14846" s="7"/>
      <c r="C14846" s="7"/>
      <c r="D14846" s="7"/>
      <c r="E14846" s="7"/>
      <c r="F14846" s="7"/>
      <c r="G14846" s="7"/>
      <c r="H14846" s="7"/>
      <c r="J14846" s="7"/>
      <c r="K14846" s="7"/>
      <c r="L14846" s="7"/>
      <c r="Q14846" s="7"/>
      <c r="S14846" s="7"/>
      <c r="T14846" s="7"/>
      <c r="Y14846" s="7"/>
      <c r="AA14846" s="7"/>
      <c r="AB14846" s="7"/>
      <c r="AG14846" s="7"/>
    </row>
    <row r="14847" spans="1:33">
      <c r="A14847" s="7"/>
      <c r="B14847" s="7"/>
      <c r="C14847" s="7"/>
      <c r="D14847" s="7"/>
      <c r="E14847" s="7"/>
      <c r="F14847" s="7"/>
      <c r="G14847" s="7"/>
      <c r="H14847" s="7"/>
      <c r="J14847" s="7"/>
      <c r="K14847" s="7"/>
      <c r="L14847" s="7"/>
      <c r="Q14847" s="7"/>
      <c r="S14847" s="7"/>
      <c r="T14847" s="7"/>
      <c r="Y14847" s="7"/>
      <c r="AA14847" s="7"/>
      <c r="AB14847" s="7"/>
      <c r="AG14847" s="7"/>
    </row>
    <row r="14848" spans="1:33">
      <c r="A14848" s="7"/>
      <c r="B14848" s="7"/>
      <c r="C14848" s="7"/>
      <c r="D14848" s="7"/>
      <c r="E14848" s="7"/>
      <c r="F14848" s="7"/>
      <c r="G14848" s="7"/>
      <c r="H14848" s="7"/>
      <c r="J14848" s="7"/>
      <c r="K14848" s="7"/>
      <c r="L14848" s="7"/>
      <c r="Q14848" s="7"/>
      <c r="S14848" s="7"/>
      <c r="T14848" s="7"/>
      <c r="Y14848" s="7"/>
      <c r="AA14848" s="7"/>
      <c r="AB14848" s="7"/>
      <c r="AG14848" s="7"/>
    </row>
    <row r="14849" spans="1:33">
      <c r="A14849" s="7"/>
      <c r="B14849" s="7"/>
      <c r="C14849" s="7"/>
      <c r="D14849" s="7"/>
      <c r="E14849" s="7"/>
      <c r="F14849" s="7"/>
      <c r="G14849" s="7"/>
      <c r="H14849" s="7"/>
      <c r="J14849" s="7"/>
      <c r="K14849" s="7"/>
      <c r="L14849" s="7"/>
      <c r="Q14849" s="7"/>
      <c r="S14849" s="7"/>
      <c r="T14849" s="7"/>
      <c r="Y14849" s="7"/>
      <c r="AA14849" s="7"/>
      <c r="AB14849" s="7"/>
      <c r="AG14849" s="7"/>
    </row>
    <row r="14850" spans="1:33">
      <c r="A14850" s="7"/>
      <c r="B14850" s="7"/>
      <c r="C14850" s="7"/>
      <c r="D14850" s="7"/>
      <c r="E14850" s="7"/>
      <c r="F14850" s="7"/>
      <c r="G14850" s="7"/>
      <c r="H14850" s="7"/>
      <c r="J14850" s="7"/>
      <c r="K14850" s="7"/>
      <c r="L14850" s="7"/>
      <c r="Q14850" s="7"/>
      <c r="S14850" s="7"/>
      <c r="T14850" s="7"/>
      <c r="Y14850" s="7"/>
      <c r="AA14850" s="7"/>
      <c r="AB14850" s="7"/>
      <c r="AG14850" s="7"/>
    </row>
    <row r="14851" spans="1:33">
      <c r="A14851" s="7"/>
      <c r="B14851" s="7"/>
      <c r="C14851" s="7"/>
      <c r="D14851" s="7"/>
      <c r="E14851" s="7"/>
      <c r="F14851" s="7"/>
      <c r="G14851" s="7"/>
      <c r="H14851" s="7"/>
      <c r="J14851" s="7"/>
      <c r="K14851" s="7"/>
      <c r="L14851" s="7"/>
      <c r="Q14851" s="7"/>
      <c r="S14851" s="7"/>
      <c r="T14851" s="7"/>
      <c r="Y14851" s="7"/>
      <c r="AA14851" s="7"/>
      <c r="AB14851" s="7"/>
      <c r="AG14851" s="7"/>
    </row>
    <row r="14852" spans="1:33">
      <c r="A14852" s="7"/>
      <c r="B14852" s="7"/>
      <c r="C14852" s="7"/>
      <c r="D14852" s="7"/>
      <c r="E14852" s="7"/>
      <c r="F14852" s="7"/>
      <c r="G14852" s="7"/>
      <c r="H14852" s="7"/>
      <c r="J14852" s="7"/>
      <c r="K14852" s="7"/>
      <c r="L14852" s="7"/>
      <c r="Q14852" s="7"/>
      <c r="S14852" s="7"/>
      <c r="T14852" s="7"/>
      <c r="Y14852" s="7"/>
      <c r="AA14852" s="7"/>
      <c r="AB14852" s="7"/>
      <c r="AG14852" s="7"/>
    </row>
    <row r="14853" spans="1:33">
      <c r="A14853" s="7"/>
      <c r="B14853" s="7"/>
      <c r="C14853" s="7"/>
      <c r="D14853" s="7"/>
      <c r="E14853" s="7"/>
      <c r="F14853" s="7"/>
      <c r="G14853" s="7"/>
      <c r="H14853" s="7"/>
      <c r="J14853" s="7"/>
      <c r="K14853" s="7"/>
      <c r="L14853" s="7"/>
      <c r="Q14853" s="7"/>
      <c r="S14853" s="7"/>
      <c r="T14853" s="7"/>
      <c r="Y14853" s="7"/>
      <c r="AA14853" s="7"/>
      <c r="AB14853" s="7"/>
      <c r="AG14853" s="7"/>
    </row>
    <row r="14854" spans="1:33">
      <c r="A14854" s="7"/>
      <c r="B14854" s="7"/>
      <c r="C14854" s="7"/>
      <c r="D14854" s="7"/>
      <c r="E14854" s="7"/>
      <c r="F14854" s="7"/>
      <c r="G14854" s="7"/>
      <c r="H14854" s="7"/>
      <c r="J14854" s="7"/>
      <c r="K14854" s="7"/>
      <c r="L14854" s="7"/>
      <c r="Q14854" s="7"/>
      <c r="S14854" s="7"/>
      <c r="T14854" s="7"/>
      <c r="Y14854" s="7"/>
      <c r="AA14854" s="7"/>
      <c r="AB14854" s="7"/>
      <c r="AG14854" s="7"/>
    </row>
    <row r="14855" spans="1:33">
      <c r="A14855" s="7"/>
      <c r="B14855" s="7"/>
      <c r="C14855" s="7"/>
      <c r="D14855" s="7"/>
      <c r="E14855" s="7"/>
      <c r="F14855" s="7"/>
      <c r="G14855" s="7"/>
      <c r="H14855" s="7"/>
      <c r="J14855" s="7"/>
      <c r="K14855" s="7"/>
      <c r="L14855" s="7"/>
      <c r="Q14855" s="7"/>
      <c r="S14855" s="7"/>
      <c r="T14855" s="7"/>
      <c r="Y14855" s="7"/>
      <c r="AA14855" s="7"/>
      <c r="AB14855" s="7"/>
      <c r="AG14855" s="7"/>
    </row>
    <row r="14856" spans="1:33">
      <c r="A14856" s="7"/>
      <c r="B14856" s="7"/>
      <c r="C14856" s="7"/>
      <c r="D14856" s="7"/>
      <c r="E14856" s="7"/>
      <c r="F14856" s="7"/>
      <c r="G14856" s="7"/>
      <c r="H14856" s="7"/>
      <c r="J14856" s="7"/>
      <c r="K14856" s="7"/>
      <c r="L14856" s="7"/>
      <c r="Q14856" s="7"/>
      <c r="S14856" s="7"/>
      <c r="T14856" s="7"/>
      <c r="Y14856" s="7"/>
      <c r="AA14856" s="7"/>
      <c r="AB14856" s="7"/>
      <c r="AG14856" s="7"/>
    </row>
    <row r="14857" spans="1:33">
      <c r="A14857" s="7"/>
      <c r="B14857" s="7"/>
      <c r="C14857" s="7"/>
      <c r="D14857" s="7"/>
      <c r="E14857" s="7"/>
      <c r="F14857" s="7"/>
      <c r="G14857" s="7"/>
      <c r="H14857" s="7"/>
      <c r="J14857" s="7"/>
      <c r="K14857" s="7"/>
      <c r="L14857" s="7"/>
      <c r="Q14857" s="7"/>
      <c r="S14857" s="7"/>
      <c r="T14857" s="7"/>
      <c r="Y14857" s="7"/>
      <c r="AA14857" s="7"/>
      <c r="AB14857" s="7"/>
      <c r="AG14857" s="7"/>
    </row>
    <row r="14858" spans="1:33">
      <c r="A14858" s="7"/>
      <c r="B14858" s="7"/>
      <c r="C14858" s="7"/>
      <c r="D14858" s="7"/>
      <c r="E14858" s="7"/>
      <c r="F14858" s="7"/>
      <c r="G14858" s="7"/>
      <c r="H14858" s="7"/>
      <c r="J14858" s="7"/>
      <c r="K14858" s="7"/>
      <c r="L14858" s="7"/>
      <c r="Q14858" s="7"/>
      <c r="S14858" s="7"/>
      <c r="T14858" s="7"/>
      <c r="Y14858" s="7"/>
      <c r="AA14858" s="7"/>
      <c r="AB14858" s="7"/>
      <c r="AG14858" s="7"/>
    </row>
    <row r="14859" spans="1:33">
      <c r="A14859" s="7"/>
      <c r="B14859" s="7"/>
      <c r="C14859" s="7"/>
      <c r="D14859" s="7"/>
      <c r="E14859" s="7"/>
      <c r="F14859" s="7"/>
      <c r="G14859" s="7"/>
      <c r="H14859" s="7"/>
      <c r="J14859" s="7"/>
      <c r="K14859" s="7"/>
      <c r="L14859" s="7"/>
      <c r="Q14859" s="7"/>
      <c r="S14859" s="7"/>
      <c r="T14859" s="7"/>
      <c r="Y14859" s="7"/>
      <c r="AA14859" s="7"/>
      <c r="AB14859" s="7"/>
      <c r="AG14859" s="7"/>
    </row>
    <row r="14860" spans="1:33">
      <c r="A14860" s="7"/>
      <c r="B14860" s="7"/>
      <c r="C14860" s="7"/>
      <c r="D14860" s="7"/>
      <c r="E14860" s="7"/>
      <c r="F14860" s="7"/>
      <c r="G14860" s="7"/>
      <c r="H14860" s="7"/>
      <c r="J14860" s="7"/>
      <c r="K14860" s="7"/>
      <c r="L14860" s="7"/>
      <c r="Q14860" s="7"/>
      <c r="S14860" s="7"/>
      <c r="T14860" s="7"/>
      <c r="Y14860" s="7"/>
      <c r="AA14860" s="7"/>
      <c r="AB14860" s="7"/>
      <c r="AG14860" s="7"/>
    </row>
    <row r="14861" spans="1:33">
      <c r="A14861" s="7"/>
      <c r="B14861" s="7"/>
      <c r="C14861" s="7"/>
      <c r="D14861" s="7"/>
      <c r="E14861" s="7"/>
      <c r="F14861" s="7"/>
      <c r="G14861" s="7"/>
      <c r="H14861" s="7"/>
      <c r="J14861" s="7"/>
      <c r="K14861" s="7"/>
      <c r="L14861" s="7"/>
      <c r="Q14861" s="7"/>
      <c r="S14861" s="7"/>
      <c r="T14861" s="7"/>
      <c r="Y14861" s="7"/>
      <c r="AA14861" s="7"/>
      <c r="AB14861" s="7"/>
      <c r="AG14861" s="7"/>
    </row>
    <row r="14862" spans="1:33">
      <c r="A14862" s="7"/>
      <c r="B14862" s="7"/>
      <c r="C14862" s="7"/>
      <c r="D14862" s="7"/>
      <c r="E14862" s="7"/>
      <c r="F14862" s="7"/>
      <c r="G14862" s="7"/>
      <c r="H14862" s="7"/>
      <c r="J14862" s="7"/>
      <c r="K14862" s="7"/>
      <c r="L14862" s="7"/>
      <c r="Q14862" s="7"/>
      <c r="S14862" s="7"/>
      <c r="T14862" s="7"/>
      <c r="Y14862" s="7"/>
      <c r="AA14862" s="7"/>
      <c r="AB14862" s="7"/>
      <c r="AG14862" s="7"/>
    </row>
    <row r="14863" spans="1:33">
      <c r="A14863" s="7"/>
      <c r="B14863" s="7"/>
      <c r="C14863" s="7"/>
      <c r="D14863" s="7"/>
      <c r="E14863" s="7"/>
      <c r="F14863" s="7"/>
      <c r="G14863" s="7"/>
      <c r="H14863" s="7"/>
      <c r="J14863" s="7"/>
      <c r="K14863" s="7"/>
      <c r="L14863" s="7"/>
      <c r="Q14863" s="7"/>
      <c r="S14863" s="7"/>
      <c r="T14863" s="7"/>
      <c r="Y14863" s="7"/>
      <c r="AA14863" s="7"/>
      <c r="AB14863" s="7"/>
      <c r="AG14863" s="7"/>
    </row>
    <row r="14864" spans="1:33">
      <c r="A14864" s="7"/>
      <c r="B14864" s="7"/>
      <c r="C14864" s="7"/>
      <c r="D14864" s="7"/>
      <c r="E14864" s="7"/>
      <c r="F14864" s="7"/>
      <c r="G14864" s="7"/>
      <c r="H14864" s="7"/>
      <c r="J14864" s="7"/>
      <c r="K14864" s="7"/>
      <c r="L14864" s="7"/>
      <c r="Q14864" s="7"/>
      <c r="S14864" s="7"/>
      <c r="T14864" s="7"/>
      <c r="Y14864" s="7"/>
      <c r="AA14864" s="7"/>
      <c r="AB14864" s="7"/>
      <c r="AG14864" s="7"/>
    </row>
    <row r="14865" spans="1:33">
      <c r="A14865" s="7"/>
      <c r="B14865" s="7"/>
      <c r="C14865" s="7"/>
      <c r="D14865" s="7"/>
      <c r="E14865" s="7"/>
      <c r="F14865" s="7"/>
      <c r="G14865" s="7"/>
      <c r="H14865" s="7"/>
      <c r="J14865" s="7"/>
      <c r="K14865" s="7"/>
      <c r="L14865" s="7"/>
      <c r="Q14865" s="7"/>
      <c r="S14865" s="7"/>
      <c r="T14865" s="7"/>
      <c r="Y14865" s="7"/>
      <c r="AA14865" s="7"/>
      <c r="AB14865" s="7"/>
      <c r="AG14865" s="7"/>
    </row>
    <row r="14866" spans="1:33">
      <c r="A14866" s="7"/>
      <c r="B14866" s="7"/>
      <c r="C14866" s="7"/>
      <c r="D14866" s="7"/>
      <c r="E14866" s="7"/>
      <c r="F14866" s="7"/>
      <c r="G14866" s="7"/>
      <c r="H14866" s="7"/>
      <c r="J14866" s="7"/>
      <c r="K14866" s="7"/>
      <c r="L14866" s="7"/>
      <c r="Q14866" s="7"/>
      <c r="S14866" s="7"/>
      <c r="T14866" s="7"/>
      <c r="Y14866" s="7"/>
      <c r="AA14866" s="7"/>
      <c r="AB14866" s="7"/>
      <c r="AG14866" s="7"/>
    </row>
    <row r="14867" spans="1:33">
      <c r="A14867" s="7"/>
      <c r="B14867" s="7"/>
      <c r="C14867" s="7"/>
      <c r="D14867" s="7"/>
      <c r="E14867" s="7"/>
      <c r="F14867" s="7"/>
      <c r="G14867" s="7"/>
      <c r="H14867" s="7"/>
      <c r="J14867" s="7"/>
      <c r="K14867" s="7"/>
      <c r="L14867" s="7"/>
      <c r="Q14867" s="7"/>
      <c r="S14867" s="7"/>
      <c r="T14867" s="7"/>
      <c r="Y14867" s="7"/>
      <c r="AA14867" s="7"/>
      <c r="AB14867" s="7"/>
      <c r="AG14867" s="7"/>
    </row>
    <row r="14868" spans="1:33">
      <c r="A14868" s="7"/>
      <c r="B14868" s="7"/>
      <c r="C14868" s="7"/>
      <c r="D14868" s="7"/>
      <c r="E14868" s="7"/>
      <c r="F14868" s="7"/>
      <c r="G14868" s="7"/>
      <c r="H14868" s="7"/>
      <c r="J14868" s="7"/>
      <c r="K14868" s="7"/>
      <c r="L14868" s="7"/>
      <c r="Q14868" s="7"/>
      <c r="S14868" s="7"/>
      <c r="T14868" s="7"/>
      <c r="Y14868" s="7"/>
      <c r="AA14868" s="7"/>
      <c r="AB14868" s="7"/>
      <c r="AG14868" s="7"/>
    </row>
    <row r="14869" spans="1:33">
      <c r="A14869" s="7"/>
      <c r="B14869" s="7"/>
      <c r="C14869" s="7"/>
      <c r="D14869" s="7"/>
      <c r="E14869" s="7"/>
      <c r="F14869" s="7"/>
      <c r="G14869" s="7"/>
      <c r="H14869" s="7"/>
      <c r="J14869" s="7"/>
      <c r="K14869" s="7"/>
      <c r="L14869" s="7"/>
      <c r="Q14869" s="7"/>
      <c r="S14869" s="7"/>
      <c r="T14869" s="7"/>
      <c r="Y14869" s="7"/>
      <c r="AA14869" s="7"/>
      <c r="AB14869" s="7"/>
      <c r="AG14869" s="7"/>
    </row>
    <row r="14870" spans="1:33">
      <c r="A14870" s="7"/>
      <c r="B14870" s="7"/>
      <c r="C14870" s="7"/>
      <c r="D14870" s="7"/>
      <c r="E14870" s="7"/>
      <c r="F14870" s="7"/>
      <c r="G14870" s="7"/>
      <c r="H14870" s="7"/>
      <c r="J14870" s="7"/>
      <c r="K14870" s="7"/>
      <c r="L14870" s="7"/>
      <c r="Q14870" s="7"/>
      <c r="S14870" s="7"/>
      <c r="T14870" s="7"/>
      <c r="Y14870" s="7"/>
      <c r="AA14870" s="7"/>
      <c r="AB14870" s="7"/>
      <c r="AG14870" s="7"/>
    </row>
    <row r="14871" spans="1:33">
      <c r="A14871" s="7"/>
      <c r="B14871" s="7"/>
      <c r="C14871" s="7"/>
      <c r="D14871" s="7"/>
      <c r="E14871" s="7"/>
      <c r="F14871" s="7"/>
      <c r="G14871" s="7"/>
      <c r="H14871" s="7"/>
      <c r="J14871" s="7"/>
      <c r="K14871" s="7"/>
      <c r="L14871" s="7"/>
      <c r="Q14871" s="7"/>
      <c r="S14871" s="7"/>
      <c r="T14871" s="7"/>
      <c r="Y14871" s="7"/>
      <c r="AA14871" s="7"/>
      <c r="AB14871" s="7"/>
      <c r="AG14871" s="7"/>
    </row>
    <row r="14872" spans="1:33">
      <c r="A14872" s="7"/>
      <c r="B14872" s="7"/>
      <c r="C14872" s="7"/>
      <c r="D14872" s="7"/>
      <c r="E14872" s="7"/>
      <c r="F14872" s="7"/>
      <c r="G14872" s="7"/>
      <c r="H14872" s="7"/>
      <c r="J14872" s="7"/>
      <c r="K14872" s="7"/>
      <c r="L14872" s="7"/>
      <c r="Q14872" s="7"/>
      <c r="S14872" s="7"/>
      <c r="T14872" s="7"/>
      <c r="Y14872" s="7"/>
      <c r="AA14872" s="7"/>
      <c r="AB14872" s="7"/>
      <c r="AG14872" s="7"/>
    </row>
    <row r="14873" spans="1:33">
      <c r="A14873" s="7"/>
      <c r="B14873" s="7"/>
      <c r="C14873" s="7"/>
      <c r="D14873" s="7"/>
      <c r="E14873" s="7"/>
      <c r="F14873" s="7"/>
      <c r="G14873" s="7"/>
      <c r="H14873" s="7"/>
      <c r="J14873" s="7"/>
      <c r="K14873" s="7"/>
      <c r="L14873" s="7"/>
      <c r="Q14873" s="7"/>
      <c r="S14873" s="7"/>
      <c r="T14873" s="7"/>
      <c r="Y14873" s="7"/>
      <c r="AA14873" s="7"/>
      <c r="AB14873" s="7"/>
      <c r="AG14873" s="7"/>
    </row>
    <row r="14874" spans="1:33">
      <c r="A14874" s="7"/>
      <c r="B14874" s="7"/>
      <c r="C14874" s="7"/>
      <c r="D14874" s="7"/>
      <c r="E14874" s="7"/>
      <c r="F14874" s="7"/>
      <c r="G14874" s="7"/>
      <c r="H14874" s="7"/>
      <c r="J14874" s="7"/>
      <c r="K14874" s="7"/>
      <c r="L14874" s="7"/>
      <c r="Q14874" s="7"/>
      <c r="S14874" s="7"/>
      <c r="T14874" s="7"/>
      <c r="Y14874" s="7"/>
      <c r="AA14874" s="7"/>
      <c r="AB14874" s="7"/>
      <c r="AG14874" s="7"/>
    </row>
    <row r="14875" spans="1:33">
      <c r="A14875" s="7"/>
      <c r="B14875" s="7"/>
      <c r="C14875" s="7"/>
      <c r="D14875" s="7"/>
      <c r="E14875" s="7"/>
      <c r="F14875" s="7"/>
      <c r="G14875" s="7"/>
      <c r="H14875" s="7"/>
      <c r="J14875" s="7"/>
      <c r="K14875" s="7"/>
      <c r="L14875" s="7"/>
      <c r="Q14875" s="7"/>
      <c r="S14875" s="7"/>
      <c r="T14875" s="7"/>
      <c r="Y14875" s="7"/>
      <c r="AA14875" s="7"/>
      <c r="AB14875" s="7"/>
      <c r="AG14875" s="7"/>
    </row>
    <row r="14876" spans="1:33">
      <c r="A14876" s="7"/>
      <c r="B14876" s="7"/>
      <c r="C14876" s="7"/>
      <c r="D14876" s="7"/>
      <c r="E14876" s="7"/>
      <c r="F14876" s="7"/>
      <c r="G14876" s="7"/>
      <c r="H14876" s="7"/>
      <c r="J14876" s="7"/>
      <c r="K14876" s="7"/>
      <c r="L14876" s="7"/>
      <c r="Q14876" s="7"/>
      <c r="S14876" s="7"/>
      <c r="T14876" s="7"/>
      <c r="Y14876" s="7"/>
      <c r="AA14876" s="7"/>
      <c r="AB14876" s="7"/>
      <c r="AG14876" s="7"/>
    </row>
    <row r="14877" spans="1:33">
      <c r="A14877" s="7"/>
      <c r="B14877" s="7"/>
      <c r="C14877" s="7"/>
      <c r="D14877" s="7"/>
      <c r="E14877" s="7"/>
      <c r="F14877" s="7"/>
      <c r="G14877" s="7"/>
      <c r="H14877" s="7"/>
      <c r="J14877" s="7"/>
      <c r="K14877" s="7"/>
      <c r="L14877" s="7"/>
      <c r="Q14877" s="7"/>
      <c r="S14877" s="7"/>
      <c r="T14877" s="7"/>
      <c r="Y14877" s="7"/>
      <c r="AA14877" s="7"/>
      <c r="AB14877" s="7"/>
      <c r="AG14877" s="7"/>
    </row>
    <row r="14878" spans="1:33">
      <c r="A14878" s="7"/>
      <c r="B14878" s="7"/>
      <c r="C14878" s="7"/>
      <c r="D14878" s="7"/>
      <c r="E14878" s="7"/>
      <c r="F14878" s="7"/>
      <c r="G14878" s="7"/>
      <c r="H14878" s="7"/>
      <c r="J14878" s="7"/>
      <c r="K14878" s="7"/>
      <c r="L14878" s="7"/>
      <c r="Q14878" s="7"/>
      <c r="S14878" s="7"/>
      <c r="T14878" s="7"/>
      <c r="Y14878" s="7"/>
      <c r="AA14878" s="7"/>
      <c r="AB14878" s="7"/>
      <c r="AG14878" s="7"/>
    </row>
    <row r="14879" spans="1:33">
      <c r="A14879" s="7"/>
      <c r="B14879" s="7"/>
      <c r="C14879" s="7"/>
      <c r="D14879" s="7"/>
      <c r="E14879" s="7"/>
      <c r="F14879" s="7"/>
      <c r="G14879" s="7"/>
      <c r="H14879" s="7"/>
      <c r="J14879" s="7"/>
      <c r="K14879" s="7"/>
      <c r="L14879" s="7"/>
      <c r="Q14879" s="7"/>
      <c r="S14879" s="7"/>
      <c r="T14879" s="7"/>
      <c r="Y14879" s="7"/>
      <c r="AA14879" s="7"/>
      <c r="AB14879" s="7"/>
      <c r="AG14879" s="7"/>
    </row>
    <row r="14880" spans="1:33">
      <c r="A14880" s="7"/>
      <c r="B14880" s="7"/>
      <c r="C14880" s="7"/>
      <c r="D14880" s="7"/>
      <c r="E14880" s="7"/>
      <c r="F14880" s="7"/>
      <c r="G14880" s="7"/>
      <c r="H14880" s="7"/>
      <c r="J14880" s="7"/>
      <c r="K14880" s="7"/>
      <c r="L14880" s="7"/>
      <c r="Q14880" s="7"/>
      <c r="S14880" s="7"/>
      <c r="T14880" s="7"/>
      <c r="Y14880" s="7"/>
      <c r="AA14880" s="7"/>
      <c r="AB14880" s="7"/>
      <c r="AG14880" s="7"/>
    </row>
    <row r="14881" spans="1:33">
      <c r="A14881" s="7"/>
      <c r="B14881" s="7"/>
      <c r="C14881" s="7"/>
      <c r="D14881" s="7"/>
      <c r="E14881" s="7"/>
      <c r="F14881" s="7"/>
      <c r="G14881" s="7"/>
      <c r="H14881" s="7"/>
      <c r="J14881" s="7"/>
      <c r="K14881" s="7"/>
      <c r="L14881" s="7"/>
      <c r="Q14881" s="7"/>
      <c r="S14881" s="7"/>
      <c r="T14881" s="7"/>
      <c r="Y14881" s="7"/>
      <c r="AA14881" s="7"/>
      <c r="AB14881" s="7"/>
      <c r="AG14881" s="7"/>
    </row>
    <row r="14882" spans="1:33">
      <c r="A14882" s="7"/>
      <c r="B14882" s="7"/>
      <c r="C14882" s="7"/>
      <c r="D14882" s="7"/>
      <c r="E14882" s="7"/>
      <c r="F14882" s="7"/>
      <c r="G14882" s="7"/>
      <c r="H14882" s="7"/>
      <c r="J14882" s="7"/>
      <c r="K14882" s="7"/>
      <c r="L14882" s="7"/>
      <c r="Q14882" s="7"/>
      <c r="S14882" s="7"/>
      <c r="T14882" s="7"/>
      <c r="Y14882" s="7"/>
      <c r="AA14882" s="7"/>
      <c r="AB14882" s="7"/>
      <c r="AG14882" s="7"/>
    </row>
    <row r="14883" spans="1:33">
      <c r="A14883" s="7"/>
      <c r="B14883" s="7"/>
      <c r="C14883" s="7"/>
      <c r="D14883" s="7"/>
      <c r="E14883" s="7"/>
      <c r="F14883" s="7"/>
      <c r="G14883" s="7"/>
      <c r="H14883" s="7"/>
      <c r="J14883" s="7"/>
      <c r="K14883" s="7"/>
      <c r="L14883" s="7"/>
      <c r="Q14883" s="7"/>
      <c r="S14883" s="7"/>
      <c r="T14883" s="7"/>
      <c r="Y14883" s="7"/>
      <c r="AA14883" s="7"/>
      <c r="AB14883" s="7"/>
      <c r="AG14883" s="7"/>
    </row>
    <row r="14884" spans="1:33">
      <c r="A14884" s="7"/>
      <c r="B14884" s="7"/>
      <c r="C14884" s="7"/>
      <c r="D14884" s="7"/>
      <c r="E14884" s="7"/>
      <c r="F14884" s="7"/>
      <c r="G14884" s="7"/>
      <c r="H14884" s="7"/>
      <c r="J14884" s="7"/>
      <c r="K14884" s="7"/>
      <c r="L14884" s="7"/>
      <c r="Q14884" s="7"/>
      <c r="S14884" s="7"/>
      <c r="T14884" s="7"/>
      <c r="Y14884" s="7"/>
      <c r="AA14884" s="7"/>
      <c r="AB14884" s="7"/>
      <c r="AG14884" s="7"/>
    </row>
    <row r="14885" spans="1:33">
      <c r="A14885" s="7"/>
      <c r="B14885" s="7"/>
      <c r="C14885" s="7"/>
      <c r="D14885" s="7"/>
      <c r="E14885" s="7"/>
      <c r="F14885" s="7"/>
      <c r="G14885" s="7"/>
      <c r="H14885" s="7"/>
      <c r="J14885" s="7"/>
      <c r="K14885" s="7"/>
      <c r="L14885" s="7"/>
      <c r="Q14885" s="7"/>
      <c r="S14885" s="7"/>
      <c r="T14885" s="7"/>
      <c r="Y14885" s="7"/>
      <c r="AA14885" s="7"/>
      <c r="AB14885" s="7"/>
      <c r="AG14885" s="7"/>
    </row>
    <row r="14886" spans="1:33">
      <c r="A14886" s="7"/>
      <c r="B14886" s="7"/>
      <c r="C14886" s="7"/>
      <c r="D14886" s="7"/>
      <c r="E14886" s="7"/>
      <c r="F14886" s="7"/>
      <c r="G14886" s="7"/>
      <c r="H14886" s="7"/>
      <c r="J14886" s="7"/>
      <c r="K14886" s="7"/>
      <c r="L14886" s="7"/>
      <c r="Q14886" s="7"/>
      <c r="S14886" s="7"/>
      <c r="T14886" s="7"/>
      <c r="Y14886" s="7"/>
      <c r="AA14886" s="7"/>
      <c r="AB14886" s="7"/>
      <c r="AG14886" s="7"/>
    </row>
    <row r="14887" spans="1:33">
      <c r="A14887" s="7"/>
      <c r="B14887" s="7"/>
      <c r="C14887" s="7"/>
      <c r="D14887" s="7"/>
      <c r="E14887" s="7"/>
      <c r="F14887" s="7"/>
      <c r="G14887" s="7"/>
      <c r="H14887" s="7"/>
      <c r="J14887" s="7"/>
      <c r="K14887" s="7"/>
      <c r="L14887" s="7"/>
      <c r="Q14887" s="7"/>
      <c r="S14887" s="7"/>
      <c r="T14887" s="7"/>
      <c r="Y14887" s="7"/>
      <c r="AA14887" s="7"/>
      <c r="AB14887" s="7"/>
      <c r="AG14887" s="7"/>
    </row>
    <row r="14888" spans="1:33">
      <c r="A14888" s="7"/>
      <c r="B14888" s="7"/>
      <c r="C14888" s="7"/>
      <c r="D14888" s="7"/>
      <c r="E14888" s="7"/>
      <c r="F14888" s="7"/>
      <c r="G14888" s="7"/>
      <c r="H14888" s="7"/>
      <c r="J14888" s="7"/>
      <c r="K14888" s="7"/>
      <c r="L14888" s="7"/>
      <c r="Q14888" s="7"/>
      <c r="S14888" s="7"/>
      <c r="T14888" s="7"/>
      <c r="Y14888" s="7"/>
      <c r="AA14888" s="7"/>
      <c r="AB14888" s="7"/>
      <c r="AG14888" s="7"/>
    </row>
    <row r="14889" spans="1:33">
      <c r="A14889" s="7"/>
      <c r="B14889" s="7"/>
      <c r="C14889" s="7"/>
      <c r="D14889" s="7"/>
      <c r="E14889" s="7"/>
      <c r="F14889" s="7"/>
      <c r="G14889" s="7"/>
      <c r="H14889" s="7"/>
      <c r="J14889" s="7"/>
      <c r="K14889" s="7"/>
      <c r="L14889" s="7"/>
      <c r="Q14889" s="7"/>
      <c r="S14889" s="7"/>
      <c r="T14889" s="7"/>
      <c r="Y14889" s="7"/>
      <c r="AA14889" s="7"/>
      <c r="AB14889" s="7"/>
      <c r="AG14889" s="7"/>
    </row>
    <row r="14890" spans="1:33">
      <c r="A14890" s="7"/>
      <c r="B14890" s="7"/>
      <c r="C14890" s="7"/>
      <c r="D14890" s="7"/>
      <c r="E14890" s="7"/>
      <c r="F14890" s="7"/>
      <c r="G14890" s="7"/>
      <c r="H14890" s="7"/>
      <c r="J14890" s="7"/>
      <c r="K14890" s="7"/>
      <c r="L14890" s="7"/>
      <c r="Q14890" s="7"/>
      <c r="S14890" s="7"/>
      <c r="T14890" s="7"/>
      <c r="Y14890" s="7"/>
      <c r="AA14890" s="7"/>
      <c r="AB14890" s="7"/>
      <c r="AG14890" s="7"/>
    </row>
    <row r="14891" spans="1:33">
      <c r="A14891" s="7"/>
      <c r="B14891" s="7"/>
      <c r="C14891" s="7"/>
      <c r="D14891" s="7"/>
      <c r="E14891" s="7"/>
      <c r="F14891" s="7"/>
      <c r="G14891" s="7"/>
      <c r="H14891" s="7"/>
      <c r="J14891" s="7"/>
      <c r="K14891" s="7"/>
      <c r="L14891" s="7"/>
      <c r="Q14891" s="7"/>
      <c r="S14891" s="7"/>
      <c r="T14891" s="7"/>
      <c r="Y14891" s="7"/>
      <c r="AA14891" s="7"/>
      <c r="AB14891" s="7"/>
      <c r="AG14891" s="7"/>
    </row>
    <row r="14892" spans="1:33">
      <c r="A14892" s="7"/>
      <c r="B14892" s="7"/>
      <c r="C14892" s="7"/>
      <c r="D14892" s="7"/>
      <c r="E14892" s="7"/>
      <c r="F14892" s="7"/>
      <c r="G14892" s="7"/>
      <c r="H14892" s="7"/>
      <c r="J14892" s="7"/>
      <c r="K14892" s="7"/>
      <c r="L14892" s="7"/>
      <c r="Q14892" s="7"/>
      <c r="S14892" s="7"/>
      <c r="T14892" s="7"/>
      <c r="Y14892" s="7"/>
      <c r="AA14892" s="7"/>
      <c r="AB14892" s="7"/>
      <c r="AG14892" s="7"/>
    </row>
    <row r="14893" spans="1:33">
      <c r="A14893" s="7"/>
      <c r="B14893" s="7"/>
      <c r="C14893" s="7"/>
      <c r="D14893" s="7"/>
      <c r="E14893" s="7"/>
      <c r="F14893" s="7"/>
      <c r="G14893" s="7"/>
      <c r="H14893" s="7"/>
      <c r="J14893" s="7"/>
      <c r="K14893" s="7"/>
      <c r="L14893" s="7"/>
      <c r="Q14893" s="7"/>
      <c r="S14893" s="7"/>
      <c r="T14893" s="7"/>
      <c r="Y14893" s="7"/>
      <c r="AA14893" s="7"/>
      <c r="AB14893" s="7"/>
      <c r="AG14893" s="7"/>
    </row>
    <row r="14894" spans="1:33">
      <c r="A14894" s="7"/>
      <c r="B14894" s="7"/>
      <c r="C14894" s="7"/>
      <c r="D14894" s="7"/>
      <c r="E14894" s="7"/>
      <c r="F14894" s="7"/>
      <c r="G14894" s="7"/>
      <c r="H14894" s="7"/>
      <c r="J14894" s="7"/>
      <c r="K14894" s="7"/>
      <c r="L14894" s="7"/>
      <c r="Q14894" s="7"/>
      <c r="S14894" s="7"/>
      <c r="T14894" s="7"/>
      <c r="Y14894" s="7"/>
      <c r="AA14894" s="7"/>
      <c r="AB14894" s="7"/>
      <c r="AG14894" s="7"/>
    </row>
    <row r="14895" spans="1:33">
      <c r="A14895" s="7"/>
      <c r="B14895" s="7"/>
      <c r="C14895" s="7"/>
      <c r="D14895" s="7"/>
      <c r="E14895" s="7"/>
      <c r="F14895" s="7"/>
      <c r="G14895" s="7"/>
      <c r="H14895" s="7"/>
      <c r="J14895" s="7"/>
      <c r="K14895" s="7"/>
      <c r="L14895" s="7"/>
      <c r="Q14895" s="7"/>
      <c r="S14895" s="7"/>
      <c r="T14895" s="7"/>
      <c r="Y14895" s="7"/>
      <c r="AA14895" s="7"/>
      <c r="AB14895" s="7"/>
      <c r="AG14895" s="7"/>
    </row>
    <row r="14896" spans="1:33">
      <c r="A14896" s="7"/>
      <c r="B14896" s="7"/>
      <c r="C14896" s="7"/>
      <c r="D14896" s="7"/>
      <c r="E14896" s="7"/>
      <c r="F14896" s="7"/>
      <c r="G14896" s="7"/>
      <c r="H14896" s="7"/>
      <c r="J14896" s="7"/>
      <c r="K14896" s="7"/>
      <c r="L14896" s="7"/>
      <c r="Q14896" s="7"/>
      <c r="S14896" s="7"/>
      <c r="T14896" s="7"/>
      <c r="Y14896" s="7"/>
      <c r="AA14896" s="7"/>
      <c r="AB14896" s="7"/>
      <c r="AG14896" s="7"/>
    </row>
    <row r="14897" spans="1:33">
      <c r="A14897" s="7"/>
      <c r="B14897" s="7"/>
      <c r="C14897" s="7"/>
      <c r="D14897" s="7"/>
      <c r="E14897" s="7"/>
      <c r="F14897" s="7"/>
      <c r="G14897" s="7"/>
      <c r="H14897" s="7"/>
      <c r="J14897" s="7"/>
      <c r="K14897" s="7"/>
      <c r="L14897" s="7"/>
      <c r="Q14897" s="7"/>
      <c r="S14897" s="7"/>
      <c r="T14897" s="7"/>
      <c r="Y14897" s="7"/>
      <c r="AA14897" s="7"/>
      <c r="AB14897" s="7"/>
      <c r="AG14897" s="7"/>
    </row>
    <row r="14898" spans="1:33">
      <c r="A14898" s="7"/>
      <c r="B14898" s="7"/>
      <c r="C14898" s="7"/>
      <c r="D14898" s="7"/>
      <c r="E14898" s="7"/>
      <c r="F14898" s="7"/>
      <c r="G14898" s="7"/>
      <c r="H14898" s="7"/>
      <c r="J14898" s="7"/>
      <c r="K14898" s="7"/>
      <c r="L14898" s="7"/>
      <c r="Q14898" s="7"/>
      <c r="S14898" s="7"/>
      <c r="T14898" s="7"/>
      <c r="Y14898" s="7"/>
      <c r="AA14898" s="7"/>
      <c r="AB14898" s="7"/>
      <c r="AG14898" s="7"/>
    </row>
    <row r="14899" spans="1:33">
      <c r="A14899" s="7"/>
      <c r="B14899" s="7"/>
      <c r="C14899" s="7"/>
      <c r="D14899" s="7"/>
      <c r="E14899" s="7"/>
      <c r="F14899" s="7"/>
      <c r="G14899" s="7"/>
      <c r="H14899" s="7"/>
      <c r="J14899" s="7"/>
      <c r="K14899" s="7"/>
      <c r="L14899" s="7"/>
      <c r="Q14899" s="7"/>
      <c r="S14899" s="7"/>
      <c r="T14899" s="7"/>
      <c r="Y14899" s="7"/>
      <c r="AA14899" s="7"/>
      <c r="AB14899" s="7"/>
      <c r="AG14899" s="7"/>
    </row>
    <row r="14900" spans="1:33">
      <c r="A14900" s="7"/>
      <c r="B14900" s="7"/>
      <c r="C14900" s="7"/>
      <c r="D14900" s="7"/>
      <c r="E14900" s="7"/>
      <c r="F14900" s="7"/>
      <c r="G14900" s="7"/>
      <c r="H14900" s="7"/>
      <c r="J14900" s="7"/>
      <c r="K14900" s="7"/>
      <c r="L14900" s="7"/>
      <c r="Q14900" s="7"/>
      <c r="S14900" s="7"/>
      <c r="T14900" s="7"/>
      <c r="Y14900" s="7"/>
      <c r="AA14900" s="7"/>
      <c r="AB14900" s="7"/>
      <c r="AG14900" s="7"/>
    </row>
    <row r="14901" spans="1:33">
      <c r="A14901" s="7"/>
      <c r="B14901" s="7"/>
      <c r="C14901" s="7"/>
      <c r="D14901" s="7"/>
      <c r="E14901" s="7"/>
      <c r="F14901" s="7"/>
      <c r="G14901" s="7"/>
      <c r="H14901" s="7"/>
      <c r="J14901" s="7"/>
      <c r="K14901" s="7"/>
      <c r="L14901" s="7"/>
      <c r="Q14901" s="7"/>
      <c r="S14901" s="7"/>
      <c r="T14901" s="7"/>
      <c r="Y14901" s="7"/>
      <c r="AA14901" s="7"/>
      <c r="AB14901" s="7"/>
      <c r="AG14901" s="7"/>
    </row>
    <row r="14902" spans="1:33">
      <c r="A14902" s="7"/>
      <c r="B14902" s="7"/>
      <c r="C14902" s="7"/>
      <c r="D14902" s="7"/>
      <c r="E14902" s="7"/>
      <c r="F14902" s="7"/>
      <c r="G14902" s="7"/>
      <c r="H14902" s="7"/>
      <c r="J14902" s="7"/>
      <c r="K14902" s="7"/>
      <c r="L14902" s="7"/>
      <c r="Q14902" s="7"/>
      <c r="S14902" s="7"/>
      <c r="T14902" s="7"/>
      <c r="Y14902" s="7"/>
      <c r="AA14902" s="7"/>
      <c r="AB14902" s="7"/>
      <c r="AG14902" s="7"/>
    </row>
    <row r="14903" spans="1:33">
      <c r="A14903" s="7"/>
      <c r="B14903" s="7"/>
      <c r="C14903" s="7"/>
      <c r="D14903" s="7"/>
      <c r="E14903" s="7"/>
      <c r="F14903" s="7"/>
      <c r="G14903" s="7"/>
      <c r="H14903" s="7"/>
      <c r="J14903" s="7"/>
      <c r="K14903" s="7"/>
      <c r="L14903" s="7"/>
      <c r="Q14903" s="7"/>
      <c r="S14903" s="7"/>
      <c r="T14903" s="7"/>
      <c r="Y14903" s="7"/>
      <c r="AA14903" s="7"/>
      <c r="AB14903" s="7"/>
      <c r="AG14903" s="7"/>
    </row>
    <row r="14904" spans="1:33">
      <c r="A14904" s="7"/>
      <c r="B14904" s="7"/>
      <c r="C14904" s="7"/>
      <c r="D14904" s="7"/>
      <c r="E14904" s="7"/>
      <c r="F14904" s="7"/>
      <c r="G14904" s="7"/>
      <c r="H14904" s="7"/>
      <c r="J14904" s="7"/>
      <c r="K14904" s="7"/>
      <c r="L14904" s="7"/>
      <c r="Q14904" s="7"/>
      <c r="S14904" s="7"/>
      <c r="T14904" s="7"/>
      <c r="Y14904" s="7"/>
      <c r="AA14904" s="7"/>
      <c r="AB14904" s="7"/>
      <c r="AG14904" s="7"/>
    </row>
    <row r="14905" spans="1:33">
      <c r="A14905" s="7"/>
      <c r="B14905" s="7"/>
      <c r="C14905" s="7"/>
      <c r="D14905" s="7"/>
      <c r="E14905" s="7"/>
      <c r="F14905" s="7"/>
      <c r="G14905" s="7"/>
      <c r="H14905" s="7"/>
      <c r="J14905" s="7"/>
      <c r="K14905" s="7"/>
      <c r="L14905" s="7"/>
      <c r="Q14905" s="7"/>
      <c r="S14905" s="7"/>
      <c r="T14905" s="7"/>
      <c r="Y14905" s="7"/>
      <c r="AA14905" s="7"/>
      <c r="AB14905" s="7"/>
      <c r="AG14905" s="7"/>
    </row>
    <row r="14906" spans="1:33">
      <c r="A14906" s="7"/>
      <c r="B14906" s="7"/>
      <c r="C14906" s="7"/>
      <c r="D14906" s="7"/>
      <c r="E14906" s="7"/>
      <c r="F14906" s="7"/>
      <c r="G14906" s="7"/>
      <c r="H14906" s="7"/>
      <c r="J14906" s="7"/>
      <c r="K14906" s="7"/>
      <c r="L14906" s="7"/>
      <c r="Q14906" s="7"/>
      <c r="S14906" s="7"/>
      <c r="T14906" s="7"/>
      <c r="Y14906" s="7"/>
      <c r="AA14906" s="7"/>
      <c r="AB14906" s="7"/>
      <c r="AG14906" s="7"/>
    </row>
    <row r="14907" spans="1:33">
      <c r="A14907" s="7"/>
      <c r="B14907" s="7"/>
      <c r="C14907" s="7"/>
      <c r="D14907" s="7"/>
      <c r="E14907" s="7"/>
      <c r="F14907" s="7"/>
      <c r="G14907" s="7"/>
      <c r="H14907" s="7"/>
      <c r="J14907" s="7"/>
      <c r="K14907" s="7"/>
      <c r="L14907" s="7"/>
      <c r="Q14907" s="7"/>
      <c r="S14907" s="7"/>
      <c r="T14907" s="7"/>
      <c r="Y14907" s="7"/>
      <c r="AA14907" s="7"/>
      <c r="AB14907" s="7"/>
      <c r="AG14907" s="7"/>
    </row>
    <row r="14908" spans="1:33">
      <c r="A14908" s="7"/>
      <c r="B14908" s="7"/>
      <c r="C14908" s="7"/>
      <c r="D14908" s="7"/>
      <c r="E14908" s="7"/>
      <c r="F14908" s="7"/>
      <c r="G14908" s="7"/>
      <c r="H14908" s="7"/>
      <c r="J14908" s="7"/>
      <c r="K14908" s="7"/>
      <c r="L14908" s="7"/>
      <c r="Q14908" s="7"/>
      <c r="S14908" s="7"/>
      <c r="T14908" s="7"/>
      <c r="Y14908" s="7"/>
      <c r="AA14908" s="7"/>
      <c r="AB14908" s="7"/>
      <c r="AG14908" s="7"/>
    </row>
    <row r="14909" spans="1:33">
      <c r="A14909" s="7"/>
      <c r="B14909" s="7"/>
      <c r="C14909" s="7"/>
      <c r="D14909" s="7"/>
      <c r="E14909" s="7"/>
      <c r="F14909" s="7"/>
      <c r="G14909" s="7"/>
      <c r="H14909" s="7"/>
      <c r="J14909" s="7"/>
      <c r="K14909" s="7"/>
      <c r="L14909" s="7"/>
      <c r="Q14909" s="7"/>
      <c r="S14909" s="7"/>
      <c r="T14909" s="7"/>
      <c r="Y14909" s="7"/>
      <c r="AA14909" s="7"/>
      <c r="AB14909" s="7"/>
      <c r="AG14909" s="7"/>
    </row>
    <row r="14910" spans="1:33">
      <c r="A14910" s="7"/>
      <c r="B14910" s="7"/>
      <c r="C14910" s="7"/>
      <c r="D14910" s="7"/>
      <c r="E14910" s="7"/>
      <c r="F14910" s="7"/>
      <c r="G14910" s="7"/>
      <c r="H14910" s="7"/>
      <c r="J14910" s="7"/>
      <c r="K14910" s="7"/>
      <c r="L14910" s="7"/>
      <c r="Q14910" s="7"/>
      <c r="S14910" s="7"/>
      <c r="T14910" s="7"/>
      <c r="Y14910" s="7"/>
      <c r="AA14910" s="7"/>
      <c r="AB14910" s="7"/>
      <c r="AG14910" s="7"/>
    </row>
    <row r="14911" spans="1:33">
      <c r="A14911" s="7"/>
      <c r="B14911" s="7"/>
      <c r="C14911" s="7"/>
      <c r="D14911" s="7"/>
      <c r="E14911" s="7"/>
      <c r="F14911" s="7"/>
      <c r="G14911" s="7"/>
      <c r="H14911" s="7"/>
      <c r="J14911" s="7"/>
      <c r="K14911" s="7"/>
      <c r="L14911" s="7"/>
      <c r="Q14911" s="7"/>
      <c r="S14911" s="7"/>
      <c r="T14911" s="7"/>
      <c r="Y14911" s="7"/>
      <c r="AA14911" s="7"/>
      <c r="AB14911" s="7"/>
      <c r="AG14911" s="7"/>
    </row>
    <row r="14912" spans="1:33">
      <c r="A14912" s="7"/>
      <c r="B14912" s="7"/>
      <c r="C14912" s="7"/>
      <c r="D14912" s="7"/>
      <c r="E14912" s="7"/>
      <c r="F14912" s="7"/>
      <c r="G14912" s="7"/>
      <c r="H14912" s="7"/>
      <c r="J14912" s="7"/>
      <c r="K14912" s="7"/>
      <c r="L14912" s="7"/>
      <c r="Q14912" s="7"/>
      <c r="S14912" s="7"/>
      <c r="T14912" s="7"/>
      <c r="Y14912" s="7"/>
      <c r="AA14912" s="7"/>
      <c r="AB14912" s="7"/>
      <c r="AG14912" s="7"/>
    </row>
    <row r="14913" spans="1:33">
      <c r="A14913" s="7"/>
      <c r="B14913" s="7"/>
      <c r="C14913" s="7"/>
      <c r="D14913" s="7"/>
      <c r="E14913" s="7"/>
      <c r="F14913" s="7"/>
      <c r="G14913" s="7"/>
      <c r="H14913" s="7"/>
      <c r="J14913" s="7"/>
      <c r="K14913" s="7"/>
      <c r="L14913" s="7"/>
      <c r="Q14913" s="7"/>
      <c r="S14913" s="7"/>
      <c r="T14913" s="7"/>
      <c r="Y14913" s="7"/>
      <c r="AA14913" s="7"/>
      <c r="AB14913" s="7"/>
      <c r="AG14913" s="7"/>
    </row>
    <row r="14914" spans="1:33">
      <c r="A14914" s="7"/>
      <c r="B14914" s="7"/>
      <c r="C14914" s="7"/>
      <c r="D14914" s="7"/>
      <c r="E14914" s="7"/>
      <c r="F14914" s="7"/>
      <c r="G14914" s="7"/>
      <c r="H14914" s="7"/>
      <c r="J14914" s="7"/>
      <c r="K14914" s="7"/>
      <c r="L14914" s="7"/>
      <c r="Q14914" s="7"/>
      <c r="S14914" s="7"/>
      <c r="T14914" s="7"/>
      <c r="Y14914" s="7"/>
      <c r="AA14914" s="7"/>
      <c r="AB14914" s="7"/>
      <c r="AG14914" s="7"/>
    </row>
    <row r="14915" spans="1:33">
      <c r="A14915" s="7"/>
      <c r="B14915" s="7"/>
      <c r="C14915" s="7"/>
      <c r="D14915" s="7"/>
      <c r="E14915" s="7"/>
      <c r="F14915" s="7"/>
      <c r="G14915" s="7"/>
      <c r="H14915" s="7"/>
      <c r="J14915" s="7"/>
      <c r="K14915" s="7"/>
      <c r="L14915" s="7"/>
      <c r="Q14915" s="7"/>
      <c r="S14915" s="7"/>
      <c r="T14915" s="7"/>
      <c r="Y14915" s="7"/>
      <c r="AA14915" s="7"/>
      <c r="AB14915" s="7"/>
      <c r="AG14915" s="7"/>
    </row>
    <row r="14916" spans="1:33">
      <c r="A14916" s="7"/>
      <c r="B14916" s="7"/>
      <c r="C14916" s="7"/>
      <c r="D14916" s="7"/>
      <c r="E14916" s="7"/>
      <c r="F14916" s="7"/>
      <c r="G14916" s="7"/>
      <c r="H14916" s="7"/>
      <c r="J14916" s="7"/>
      <c r="K14916" s="7"/>
      <c r="L14916" s="7"/>
      <c r="Q14916" s="7"/>
      <c r="S14916" s="7"/>
      <c r="T14916" s="7"/>
      <c r="Y14916" s="7"/>
      <c r="AA14916" s="7"/>
      <c r="AB14916" s="7"/>
      <c r="AG14916" s="7"/>
    </row>
    <row r="14917" spans="1:33">
      <c r="A14917" s="7"/>
      <c r="B14917" s="7"/>
      <c r="C14917" s="7"/>
      <c r="D14917" s="7"/>
      <c r="E14917" s="7"/>
      <c r="F14917" s="7"/>
      <c r="G14917" s="7"/>
      <c r="H14917" s="7"/>
      <c r="J14917" s="7"/>
      <c r="K14917" s="7"/>
      <c r="L14917" s="7"/>
      <c r="Q14917" s="7"/>
      <c r="S14917" s="7"/>
      <c r="T14917" s="7"/>
      <c r="Y14917" s="7"/>
      <c r="AA14917" s="7"/>
      <c r="AB14917" s="7"/>
      <c r="AG14917" s="7"/>
    </row>
    <row r="14918" spans="1:33">
      <c r="A14918" s="7"/>
      <c r="B14918" s="7"/>
      <c r="C14918" s="7"/>
      <c r="D14918" s="7"/>
      <c r="E14918" s="7"/>
      <c r="F14918" s="7"/>
      <c r="G14918" s="7"/>
      <c r="H14918" s="7"/>
      <c r="J14918" s="7"/>
      <c r="K14918" s="7"/>
      <c r="L14918" s="7"/>
      <c r="Q14918" s="7"/>
      <c r="S14918" s="7"/>
      <c r="T14918" s="7"/>
      <c r="Y14918" s="7"/>
      <c r="AA14918" s="7"/>
      <c r="AB14918" s="7"/>
      <c r="AG14918" s="7"/>
    </row>
    <row r="14919" spans="1:33">
      <c r="A14919" s="7"/>
      <c r="B14919" s="7"/>
      <c r="C14919" s="7"/>
      <c r="D14919" s="7"/>
      <c r="E14919" s="7"/>
      <c r="F14919" s="7"/>
      <c r="G14919" s="7"/>
      <c r="H14919" s="7"/>
      <c r="J14919" s="7"/>
      <c r="K14919" s="7"/>
      <c r="L14919" s="7"/>
      <c r="Q14919" s="7"/>
      <c r="S14919" s="7"/>
      <c r="T14919" s="7"/>
      <c r="Y14919" s="7"/>
      <c r="AA14919" s="7"/>
      <c r="AB14919" s="7"/>
      <c r="AG14919" s="7"/>
    </row>
    <row r="14920" spans="1:33">
      <c r="A14920" s="7"/>
      <c r="B14920" s="7"/>
      <c r="C14920" s="7"/>
      <c r="D14920" s="7"/>
      <c r="E14920" s="7"/>
      <c r="F14920" s="7"/>
      <c r="G14920" s="7"/>
      <c r="H14920" s="7"/>
      <c r="J14920" s="7"/>
      <c r="K14920" s="7"/>
      <c r="L14920" s="7"/>
      <c r="Q14920" s="7"/>
      <c r="S14920" s="7"/>
      <c r="T14920" s="7"/>
      <c r="Y14920" s="7"/>
      <c r="AA14920" s="7"/>
      <c r="AB14920" s="7"/>
      <c r="AG14920" s="7"/>
    </row>
    <row r="14921" spans="1:33">
      <c r="A14921" s="7"/>
      <c r="B14921" s="7"/>
      <c r="C14921" s="7"/>
      <c r="D14921" s="7"/>
      <c r="E14921" s="7"/>
      <c r="F14921" s="7"/>
      <c r="G14921" s="7"/>
      <c r="H14921" s="7"/>
      <c r="J14921" s="7"/>
      <c r="K14921" s="7"/>
      <c r="L14921" s="7"/>
      <c r="Q14921" s="7"/>
      <c r="S14921" s="7"/>
      <c r="T14921" s="7"/>
      <c r="Y14921" s="7"/>
      <c r="AA14921" s="7"/>
      <c r="AB14921" s="7"/>
      <c r="AG14921" s="7"/>
    </row>
    <row r="14922" spans="1:33">
      <c r="A14922" s="7"/>
      <c r="B14922" s="7"/>
      <c r="C14922" s="7"/>
      <c r="D14922" s="7"/>
      <c r="E14922" s="7"/>
      <c r="F14922" s="7"/>
      <c r="G14922" s="7"/>
      <c r="H14922" s="7"/>
      <c r="J14922" s="7"/>
      <c r="K14922" s="7"/>
      <c r="L14922" s="7"/>
      <c r="Q14922" s="7"/>
      <c r="S14922" s="7"/>
      <c r="T14922" s="7"/>
      <c r="Y14922" s="7"/>
      <c r="AA14922" s="7"/>
      <c r="AB14922" s="7"/>
      <c r="AG14922" s="7"/>
    </row>
    <row r="14923" spans="1:33">
      <c r="A14923" s="7"/>
      <c r="B14923" s="7"/>
      <c r="C14923" s="7"/>
      <c r="D14923" s="7"/>
      <c r="E14923" s="7"/>
      <c r="F14923" s="7"/>
      <c r="G14923" s="7"/>
      <c r="H14923" s="7"/>
      <c r="J14923" s="7"/>
      <c r="K14923" s="7"/>
      <c r="L14923" s="7"/>
      <c r="Q14923" s="7"/>
      <c r="S14923" s="7"/>
      <c r="T14923" s="7"/>
      <c r="Y14923" s="7"/>
      <c r="AA14923" s="7"/>
      <c r="AB14923" s="7"/>
      <c r="AG14923" s="7"/>
    </row>
    <row r="14924" spans="1:33">
      <c r="A14924" s="7"/>
      <c r="B14924" s="7"/>
      <c r="C14924" s="7"/>
      <c r="D14924" s="7"/>
      <c r="E14924" s="7"/>
      <c r="F14924" s="7"/>
      <c r="G14924" s="7"/>
      <c r="H14924" s="7"/>
      <c r="J14924" s="7"/>
      <c r="K14924" s="7"/>
      <c r="L14924" s="7"/>
      <c r="Q14924" s="7"/>
      <c r="S14924" s="7"/>
      <c r="T14924" s="7"/>
      <c r="Y14924" s="7"/>
      <c r="AA14924" s="7"/>
      <c r="AB14924" s="7"/>
      <c r="AG14924" s="7"/>
    </row>
    <row r="14925" spans="1:33">
      <c r="A14925" s="7"/>
      <c r="B14925" s="7"/>
      <c r="C14925" s="7"/>
      <c r="D14925" s="7"/>
      <c r="E14925" s="7"/>
      <c r="F14925" s="7"/>
      <c r="G14925" s="7"/>
      <c r="H14925" s="7"/>
      <c r="J14925" s="7"/>
      <c r="K14925" s="7"/>
      <c r="L14925" s="7"/>
      <c r="Q14925" s="7"/>
      <c r="S14925" s="7"/>
      <c r="T14925" s="7"/>
      <c r="Y14925" s="7"/>
      <c r="AA14925" s="7"/>
      <c r="AB14925" s="7"/>
      <c r="AG14925" s="7"/>
    </row>
    <row r="14926" spans="1:33">
      <c r="A14926" s="7"/>
      <c r="B14926" s="7"/>
      <c r="C14926" s="7"/>
      <c r="D14926" s="7"/>
      <c r="E14926" s="7"/>
      <c r="F14926" s="7"/>
      <c r="G14926" s="7"/>
      <c r="H14926" s="7"/>
      <c r="J14926" s="7"/>
      <c r="K14926" s="7"/>
      <c r="L14926" s="7"/>
      <c r="Q14926" s="7"/>
      <c r="S14926" s="7"/>
      <c r="T14926" s="7"/>
      <c r="Y14926" s="7"/>
      <c r="AA14926" s="7"/>
      <c r="AB14926" s="7"/>
      <c r="AG14926" s="7"/>
    </row>
    <row r="14927" spans="1:33">
      <c r="A14927" s="7"/>
      <c r="B14927" s="7"/>
      <c r="C14927" s="7"/>
      <c r="D14927" s="7"/>
      <c r="E14927" s="7"/>
      <c r="F14927" s="7"/>
      <c r="G14927" s="7"/>
      <c r="H14927" s="7"/>
      <c r="J14927" s="7"/>
      <c r="K14927" s="7"/>
      <c r="L14927" s="7"/>
      <c r="Q14927" s="7"/>
      <c r="S14927" s="7"/>
      <c r="T14927" s="7"/>
      <c r="Y14927" s="7"/>
      <c r="AA14927" s="7"/>
      <c r="AB14927" s="7"/>
      <c r="AG14927" s="7"/>
    </row>
    <row r="14928" spans="1:33">
      <c r="A14928" s="7"/>
      <c r="B14928" s="7"/>
      <c r="C14928" s="7"/>
      <c r="D14928" s="7"/>
      <c r="E14928" s="7"/>
      <c r="F14928" s="7"/>
      <c r="G14928" s="7"/>
      <c r="H14928" s="7"/>
      <c r="J14928" s="7"/>
      <c r="K14928" s="7"/>
      <c r="L14928" s="7"/>
      <c r="Q14928" s="7"/>
      <c r="S14928" s="7"/>
      <c r="T14928" s="7"/>
      <c r="Y14928" s="7"/>
      <c r="AA14928" s="7"/>
      <c r="AB14928" s="7"/>
      <c r="AG14928" s="7"/>
    </row>
    <row r="14929" spans="1:33">
      <c r="A14929" s="7"/>
      <c r="B14929" s="7"/>
      <c r="C14929" s="7"/>
      <c r="D14929" s="7"/>
      <c r="E14929" s="7"/>
      <c r="F14929" s="7"/>
      <c r="G14929" s="7"/>
      <c r="H14929" s="7"/>
      <c r="J14929" s="7"/>
      <c r="K14929" s="7"/>
      <c r="L14929" s="7"/>
      <c r="Q14929" s="7"/>
      <c r="S14929" s="7"/>
      <c r="T14929" s="7"/>
      <c r="Y14929" s="7"/>
      <c r="AA14929" s="7"/>
      <c r="AB14929" s="7"/>
      <c r="AG14929" s="7"/>
    </row>
    <row r="14930" spans="1:33">
      <c r="A14930" s="7"/>
      <c r="B14930" s="7"/>
      <c r="C14930" s="7"/>
      <c r="D14930" s="7"/>
      <c r="E14930" s="7"/>
      <c r="F14930" s="7"/>
      <c r="G14930" s="7"/>
      <c r="H14930" s="7"/>
      <c r="J14930" s="7"/>
      <c r="K14930" s="7"/>
      <c r="L14930" s="7"/>
      <c r="Q14930" s="7"/>
      <c r="S14930" s="7"/>
      <c r="T14930" s="7"/>
      <c r="Y14930" s="7"/>
      <c r="AA14930" s="7"/>
      <c r="AB14930" s="7"/>
      <c r="AG14930" s="7"/>
    </row>
    <row r="14931" spans="1:33">
      <c r="A14931" s="7"/>
      <c r="B14931" s="7"/>
      <c r="C14931" s="7"/>
      <c r="D14931" s="7"/>
      <c r="E14931" s="7"/>
      <c r="F14931" s="7"/>
      <c r="G14931" s="7"/>
      <c r="H14931" s="7"/>
      <c r="J14931" s="7"/>
      <c r="K14931" s="7"/>
      <c r="L14931" s="7"/>
      <c r="Q14931" s="7"/>
      <c r="S14931" s="7"/>
      <c r="T14931" s="7"/>
      <c r="Y14931" s="7"/>
      <c r="AA14931" s="7"/>
      <c r="AB14931" s="7"/>
      <c r="AG14931" s="7"/>
    </row>
    <row r="14932" spans="1:33">
      <c r="A14932" s="7"/>
      <c r="B14932" s="7"/>
      <c r="C14932" s="7"/>
      <c r="D14932" s="7"/>
      <c r="E14932" s="7"/>
      <c r="F14932" s="7"/>
      <c r="G14932" s="7"/>
      <c r="H14932" s="7"/>
      <c r="J14932" s="7"/>
      <c r="K14932" s="7"/>
      <c r="L14932" s="7"/>
      <c r="Q14932" s="7"/>
      <c r="S14932" s="7"/>
      <c r="T14932" s="7"/>
      <c r="Y14932" s="7"/>
      <c r="AA14932" s="7"/>
      <c r="AB14932" s="7"/>
      <c r="AG14932" s="7"/>
    </row>
    <row r="14933" spans="1:33">
      <c r="A14933" s="7"/>
      <c r="B14933" s="7"/>
      <c r="C14933" s="7"/>
      <c r="D14933" s="7"/>
      <c r="E14933" s="7"/>
      <c r="F14933" s="7"/>
      <c r="G14933" s="7"/>
      <c r="H14933" s="7"/>
      <c r="J14933" s="7"/>
      <c r="K14933" s="7"/>
      <c r="L14933" s="7"/>
      <c r="Q14933" s="7"/>
      <c r="S14933" s="7"/>
      <c r="T14933" s="7"/>
      <c r="Y14933" s="7"/>
      <c r="AA14933" s="7"/>
      <c r="AB14933" s="7"/>
      <c r="AG14933" s="7"/>
    </row>
    <row r="14934" spans="1:33">
      <c r="A14934" s="7"/>
      <c r="B14934" s="7"/>
      <c r="C14934" s="7"/>
      <c r="D14934" s="7"/>
      <c r="E14934" s="7"/>
      <c r="F14934" s="7"/>
      <c r="G14934" s="7"/>
      <c r="H14934" s="7"/>
      <c r="J14934" s="7"/>
      <c r="K14934" s="7"/>
      <c r="L14934" s="7"/>
      <c r="Q14934" s="7"/>
      <c r="S14934" s="7"/>
      <c r="T14934" s="7"/>
      <c r="Y14934" s="7"/>
      <c r="AA14934" s="7"/>
      <c r="AB14934" s="7"/>
      <c r="AG14934" s="7"/>
    </row>
    <row r="14935" spans="1:33">
      <c r="A14935" s="7"/>
      <c r="B14935" s="7"/>
      <c r="C14935" s="7"/>
      <c r="D14935" s="7"/>
      <c r="E14935" s="7"/>
      <c r="F14935" s="7"/>
      <c r="G14935" s="7"/>
      <c r="H14935" s="7"/>
      <c r="J14935" s="7"/>
      <c r="K14935" s="7"/>
      <c r="L14935" s="7"/>
      <c r="Q14935" s="7"/>
      <c r="S14935" s="7"/>
      <c r="T14935" s="7"/>
      <c r="Y14935" s="7"/>
      <c r="AA14935" s="7"/>
      <c r="AB14935" s="7"/>
      <c r="AG14935" s="7"/>
    </row>
    <row r="14936" spans="1:33">
      <c r="A14936" s="7"/>
      <c r="B14936" s="7"/>
      <c r="C14936" s="7"/>
      <c r="D14936" s="7"/>
      <c r="E14936" s="7"/>
      <c r="F14936" s="7"/>
      <c r="G14936" s="7"/>
      <c r="H14936" s="7"/>
      <c r="J14936" s="7"/>
      <c r="K14936" s="7"/>
      <c r="L14936" s="7"/>
      <c r="Q14936" s="7"/>
      <c r="S14936" s="7"/>
      <c r="T14936" s="7"/>
      <c r="Y14936" s="7"/>
      <c r="AA14936" s="7"/>
      <c r="AB14936" s="7"/>
      <c r="AG14936" s="7"/>
    </row>
    <row r="14937" spans="1:33">
      <c r="A14937" s="7"/>
      <c r="B14937" s="7"/>
      <c r="C14937" s="7"/>
      <c r="D14937" s="7"/>
      <c r="E14937" s="7"/>
      <c r="F14937" s="7"/>
      <c r="G14937" s="7"/>
      <c r="H14937" s="7"/>
      <c r="J14937" s="7"/>
      <c r="K14937" s="7"/>
      <c r="L14937" s="7"/>
      <c r="Q14937" s="7"/>
      <c r="S14937" s="7"/>
      <c r="T14937" s="7"/>
      <c r="Y14937" s="7"/>
      <c r="AA14937" s="7"/>
      <c r="AB14937" s="7"/>
      <c r="AG14937" s="7"/>
    </row>
    <row r="14938" spans="1:33">
      <c r="A14938" s="7"/>
      <c r="B14938" s="7"/>
      <c r="C14938" s="7"/>
      <c r="D14938" s="7"/>
      <c r="E14938" s="7"/>
      <c r="F14938" s="7"/>
      <c r="G14938" s="7"/>
      <c r="H14938" s="7"/>
      <c r="J14938" s="7"/>
      <c r="K14938" s="7"/>
      <c r="L14938" s="7"/>
      <c r="Q14938" s="7"/>
      <c r="S14938" s="7"/>
      <c r="T14938" s="7"/>
      <c r="Y14938" s="7"/>
      <c r="AA14938" s="7"/>
      <c r="AB14938" s="7"/>
      <c r="AG14938" s="7"/>
    </row>
    <row r="14939" spans="1:33">
      <c r="A14939" s="7"/>
      <c r="B14939" s="7"/>
      <c r="C14939" s="7"/>
      <c r="D14939" s="7"/>
      <c r="E14939" s="7"/>
      <c r="F14939" s="7"/>
      <c r="G14939" s="7"/>
      <c r="H14939" s="7"/>
      <c r="J14939" s="7"/>
      <c r="K14939" s="7"/>
      <c r="L14939" s="7"/>
      <c r="Q14939" s="7"/>
      <c r="S14939" s="7"/>
      <c r="T14939" s="7"/>
      <c r="Y14939" s="7"/>
      <c r="AA14939" s="7"/>
      <c r="AB14939" s="7"/>
      <c r="AG14939" s="7"/>
    </row>
    <row r="14940" spans="1:33">
      <c r="A14940" s="7"/>
      <c r="B14940" s="7"/>
      <c r="C14940" s="7"/>
      <c r="D14940" s="7"/>
      <c r="E14940" s="7"/>
      <c r="F14940" s="7"/>
      <c r="G14940" s="7"/>
      <c r="H14940" s="7"/>
      <c r="J14940" s="7"/>
      <c r="K14940" s="7"/>
      <c r="L14940" s="7"/>
      <c r="Q14940" s="7"/>
      <c r="S14940" s="7"/>
      <c r="T14940" s="7"/>
      <c r="Y14940" s="7"/>
      <c r="AA14940" s="7"/>
      <c r="AB14940" s="7"/>
      <c r="AG14940" s="7"/>
    </row>
    <row r="14941" spans="1:33">
      <c r="A14941" s="7"/>
      <c r="B14941" s="7"/>
      <c r="C14941" s="7"/>
      <c r="D14941" s="7"/>
      <c r="E14941" s="7"/>
      <c r="F14941" s="7"/>
      <c r="G14941" s="7"/>
      <c r="H14941" s="7"/>
      <c r="J14941" s="7"/>
      <c r="K14941" s="7"/>
      <c r="L14941" s="7"/>
      <c r="Q14941" s="7"/>
      <c r="S14941" s="7"/>
      <c r="T14941" s="7"/>
      <c r="Y14941" s="7"/>
      <c r="AA14941" s="7"/>
      <c r="AB14941" s="7"/>
      <c r="AG14941" s="7"/>
    </row>
    <row r="14942" spans="1:33">
      <c r="A14942" s="7"/>
      <c r="B14942" s="7"/>
      <c r="C14942" s="7"/>
      <c r="D14942" s="7"/>
      <c r="E14942" s="7"/>
      <c r="F14942" s="7"/>
      <c r="G14942" s="7"/>
      <c r="H14942" s="7"/>
      <c r="J14942" s="7"/>
      <c r="K14942" s="7"/>
      <c r="L14942" s="7"/>
      <c r="Q14942" s="7"/>
      <c r="S14942" s="7"/>
      <c r="T14942" s="7"/>
      <c r="Y14942" s="7"/>
      <c r="AA14942" s="7"/>
      <c r="AB14942" s="7"/>
      <c r="AG14942" s="7"/>
    </row>
    <row r="14943" spans="1:33">
      <c r="A14943" s="7"/>
      <c r="B14943" s="7"/>
      <c r="C14943" s="7"/>
      <c r="D14943" s="7"/>
      <c r="E14943" s="7"/>
      <c r="F14943" s="7"/>
      <c r="G14943" s="7"/>
      <c r="H14943" s="7"/>
      <c r="J14943" s="7"/>
      <c r="K14943" s="7"/>
      <c r="L14943" s="7"/>
      <c r="Q14943" s="7"/>
      <c r="S14943" s="7"/>
      <c r="T14943" s="7"/>
      <c r="Y14943" s="7"/>
      <c r="AA14943" s="7"/>
      <c r="AB14943" s="7"/>
      <c r="AG14943" s="7"/>
    </row>
    <row r="14944" spans="1:33">
      <c r="A14944" s="7"/>
      <c r="B14944" s="7"/>
      <c r="C14944" s="7"/>
      <c r="D14944" s="7"/>
      <c r="E14944" s="7"/>
      <c r="F14944" s="7"/>
      <c r="G14944" s="7"/>
      <c r="H14944" s="7"/>
      <c r="J14944" s="7"/>
      <c r="K14944" s="7"/>
      <c r="L14944" s="7"/>
      <c r="Q14944" s="7"/>
      <c r="S14944" s="7"/>
      <c r="T14944" s="7"/>
      <c r="Y14944" s="7"/>
      <c r="AA14944" s="7"/>
      <c r="AB14944" s="7"/>
      <c r="AG14944" s="7"/>
    </row>
    <row r="14945" spans="1:33">
      <c r="A14945" s="7"/>
      <c r="B14945" s="7"/>
      <c r="C14945" s="7"/>
      <c r="D14945" s="7"/>
      <c r="E14945" s="7"/>
      <c r="F14945" s="7"/>
      <c r="G14945" s="7"/>
      <c r="H14945" s="7"/>
      <c r="J14945" s="7"/>
      <c r="K14945" s="7"/>
      <c r="L14945" s="7"/>
      <c r="Q14945" s="7"/>
      <c r="S14945" s="7"/>
      <c r="T14945" s="7"/>
      <c r="Y14945" s="7"/>
      <c r="AA14945" s="7"/>
      <c r="AB14945" s="7"/>
      <c r="AG14945" s="7"/>
    </row>
    <row r="14946" spans="1:33">
      <c r="A14946" s="7"/>
      <c r="B14946" s="7"/>
      <c r="C14946" s="7"/>
      <c r="D14946" s="7"/>
      <c r="E14946" s="7"/>
      <c r="F14946" s="7"/>
      <c r="G14946" s="7"/>
      <c r="H14946" s="7"/>
      <c r="J14946" s="7"/>
      <c r="K14946" s="7"/>
      <c r="L14946" s="7"/>
      <c r="Q14946" s="7"/>
      <c r="S14946" s="7"/>
      <c r="T14946" s="7"/>
      <c r="Y14946" s="7"/>
      <c r="AA14946" s="7"/>
      <c r="AB14946" s="7"/>
      <c r="AG14946" s="7"/>
    </row>
    <row r="14947" spans="1:33">
      <c r="A14947" s="7"/>
      <c r="B14947" s="7"/>
      <c r="C14947" s="7"/>
      <c r="D14947" s="7"/>
      <c r="E14947" s="7"/>
      <c r="F14947" s="7"/>
      <c r="G14947" s="7"/>
      <c r="H14947" s="7"/>
      <c r="J14947" s="7"/>
      <c r="K14947" s="7"/>
      <c r="L14947" s="7"/>
      <c r="Q14947" s="7"/>
      <c r="S14947" s="7"/>
      <c r="T14947" s="7"/>
      <c r="Y14947" s="7"/>
      <c r="AA14947" s="7"/>
      <c r="AB14947" s="7"/>
      <c r="AG14947" s="7"/>
    </row>
    <row r="14948" spans="1:33">
      <c r="A14948" s="7"/>
      <c r="B14948" s="7"/>
      <c r="C14948" s="7"/>
      <c r="D14948" s="7"/>
      <c r="E14948" s="7"/>
      <c r="F14948" s="7"/>
      <c r="G14948" s="7"/>
      <c r="H14948" s="7"/>
      <c r="J14948" s="7"/>
      <c r="K14948" s="7"/>
      <c r="L14948" s="7"/>
      <c r="Q14948" s="7"/>
      <c r="S14948" s="7"/>
      <c r="T14948" s="7"/>
      <c r="Y14948" s="7"/>
      <c r="AA14948" s="7"/>
      <c r="AB14948" s="7"/>
      <c r="AG14948" s="7"/>
    </row>
    <row r="14949" spans="1:33">
      <c r="A14949" s="7"/>
      <c r="B14949" s="7"/>
      <c r="C14949" s="7"/>
      <c r="D14949" s="7"/>
      <c r="E14949" s="7"/>
      <c r="F14949" s="7"/>
      <c r="G14949" s="7"/>
      <c r="H14949" s="7"/>
      <c r="J14949" s="7"/>
      <c r="K14949" s="7"/>
      <c r="L14949" s="7"/>
      <c r="Q14949" s="7"/>
      <c r="S14949" s="7"/>
      <c r="T14949" s="7"/>
      <c r="Y14949" s="7"/>
      <c r="AA14949" s="7"/>
      <c r="AB14949" s="7"/>
      <c r="AG14949" s="7"/>
    </row>
    <row r="14950" spans="1:33">
      <c r="A14950" s="7"/>
      <c r="B14950" s="7"/>
      <c r="C14950" s="7"/>
      <c r="D14950" s="7"/>
      <c r="E14950" s="7"/>
      <c r="F14950" s="7"/>
      <c r="G14950" s="7"/>
      <c r="H14950" s="7"/>
      <c r="J14950" s="7"/>
      <c r="K14950" s="7"/>
      <c r="L14950" s="7"/>
      <c r="Q14950" s="7"/>
      <c r="S14950" s="7"/>
      <c r="T14950" s="7"/>
      <c r="Y14950" s="7"/>
      <c r="AA14950" s="7"/>
      <c r="AB14950" s="7"/>
      <c r="AG14950" s="7"/>
    </row>
    <row r="14951" spans="1:33">
      <c r="A14951" s="7"/>
      <c r="B14951" s="7"/>
      <c r="C14951" s="7"/>
      <c r="D14951" s="7"/>
      <c r="E14951" s="7"/>
      <c r="F14951" s="7"/>
      <c r="G14951" s="7"/>
      <c r="H14951" s="7"/>
      <c r="J14951" s="7"/>
      <c r="K14951" s="7"/>
      <c r="L14951" s="7"/>
      <c r="Q14951" s="7"/>
      <c r="S14951" s="7"/>
      <c r="T14951" s="7"/>
      <c r="Y14951" s="7"/>
      <c r="AA14951" s="7"/>
      <c r="AB14951" s="7"/>
      <c r="AG14951" s="7"/>
    </row>
    <row r="14952" spans="1:33">
      <c r="A14952" s="7"/>
      <c r="B14952" s="7"/>
      <c r="C14952" s="7"/>
      <c r="D14952" s="7"/>
      <c r="E14952" s="7"/>
      <c r="F14952" s="7"/>
      <c r="G14952" s="7"/>
      <c r="H14952" s="7"/>
      <c r="J14952" s="7"/>
      <c r="K14952" s="7"/>
      <c r="L14952" s="7"/>
      <c r="Q14952" s="7"/>
      <c r="S14952" s="7"/>
      <c r="T14952" s="7"/>
      <c r="Y14952" s="7"/>
      <c r="AA14952" s="7"/>
      <c r="AB14952" s="7"/>
      <c r="AG14952" s="7"/>
    </row>
    <row r="14953" spans="1:33">
      <c r="A14953" s="7"/>
      <c r="B14953" s="7"/>
      <c r="C14953" s="7"/>
      <c r="D14953" s="7"/>
      <c r="E14953" s="7"/>
      <c r="F14953" s="7"/>
      <c r="G14953" s="7"/>
      <c r="H14953" s="7"/>
      <c r="J14953" s="7"/>
      <c r="K14953" s="7"/>
      <c r="L14953" s="7"/>
      <c r="Q14953" s="7"/>
      <c r="S14953" s="7"/>
      <c r="T14953" s="7"/>
      <c r="Y14953" s="7"/>
      <c r="AA14953" s="7"/>
      <c r="AB14953" s="7"/>
      <c r="AG14953" s="7"/>
    </row>
    <row r="14954" spans="1:33">
      <c r="A14954" s="7"/>
      <c r="B14954" s="7"/>
      <c r="C14954" s="7"/>
      <c r="D14954" s="7"/>
      <c r="E14954" s="7"/>
      <c r="F14954" s="7"/>
      <c r="G14954" s="7"/>
      <c r="H14954" s="7"/>
      <c r="J14954" s="7"/>
      <c r="K14954" s="7"/>
      <c r="L14954" s="7"/>
      <c r="Q14954" s="7"/>
      <c r="S14954" s="7"/>
      <c r="T14954" s="7"/>
      <c r="Y14954" s="7"/>
      <c r="AA14954" s="7"/>
      <c r="AB14954" s="7"/>
      <c r="AG14954" s="7"/>
    </row>
    <row r="14955" spans="1:33">
      <c r="A14955" s="7"/>
      <c r="B14955" s="7"/>
      <c r="C14955" s="7"/>
      <c r="D14955" s="7"/>
      <c r="E14955" s="7"/>
      <c r="F14955" s="7"/>
      <c r="G14955" s="7"/>
      <c r="H14955" s="7"/>
      <c r="J14955" s="7"/>
      <c r="K14955" s="7"/>
      <c r="L14955" s="7"/>
      <c r="Q14955" s="7"/>
      <c r="S14955" s="7"/>
      <c r="T14955" s="7"/>
      <c r="Y14955" s="7"/>
      <c r="AA14955" s="7"/>
      <c r="AB14955" s="7"/>
      <c r="AG14955" s="7"/>
    </row>
    <row r="14956" spans="1:33">
      <c r="A14956" s="7"/>
      <c r="B14956" s="7"/>
      <c r="C14956" s="7"/>
      <c r="D14956" s="7"/>
      <c r="E14956" s="7"/>
      <c r="F14956" s="7"/>
      <c r="G14956" s="7"/>
      <c r="H14956" s="7"/>
      <c r="J14956" s="7"/>
      <c r="K14956" s="7"/>
      <c r="L14956" s="7"/>
      <c r="Q14956" s="7"/>
      <c r="S14956" s="7"/>
      <c r="T14956" s="7"/>
      <c r="Y14956" s="7"/>
      <c r="AA14956" s="7"/>
      <c r="AB14956" s="7"/>
      <c r="AG14956" s="7"/>
    </row>
    <row r="14957" spans="1:33">
      <c r="A14957" s="7"/>
      <c r="B14957" s="7"/>
      <c r="C14957" s="7"/>
      <c r="D14957" s="7"/>
      <c r="E14957" s="7"/>
      <c r="F14957" s="7"/>
      <c r="G14957" s="7"/>
      <c r="H14957" s="7"/>
      <c r="J14957" s="7"/>
      <c r="K14957" s="7"/>
      <c r="L14957" s="7"/>
      <c r="Q14957" s="7"/>
      <c r="S14957" s="7"/>
      <c r="T14957" s="7"/>
      <c r="Y14957" s="7"/>
      <c r="AA14957" s="7"/>
      <c r="AB14957" s="7"/>
      <c r="AG14957" s="7"/>
    </row>
    <row r="14958" spans="1:33">
      <c r="A14958" s="7"/>
      <c r="B14958" s="7"/>
      <c r="C14958" s="7"/>
      <c r="D14958" s="7"/>
      <c r="E14958" s="7"/>
      <c r="F14958" s="7"/>
      <c r="G14958" s="7"/>
      <c r="H14958" s="7"/>
      <c r="J14958" s="7"/>
      <c r="K14958" s="7"/>
      <c r="L14958" s="7"/>
      <c r="Q14958" s="7"/>
      <c r="S14958" s="7"/>
      <c r="T14958" s="7"/>
      <c r="Y14958" s="7"/>
      <c r="AA14958" s="7"/>
      <c r="AB14958" s="7"/>
      <c r="AG14958" s="7"/>
    </row>
    <row r="14959" spans="1:33">
      <c r="A14959" s="7"/>
      <c r="B14959" s="7"/>
      <c r="C14959" s="7"/>
      <c r="D14959" s="7"/>
      <c r="E14959" s="7"/>
      <c r="F14959" s="7"/>
      <c r="G14959" s="7"/>
      <c r="H14959" s="7"/>
      <c r="J14959" s="7"/>
      <c r="K14959" s="7"/>
      <c r="L14959" s="7"/>
      <c r="Q14959" s="7"/>
      <c r="S14959" s="7"/>
      <c r="T14959" s="7"/>
      <c r="Y14959" s="7"/>
      <c r="AA14959" s="7"/>
      <c r="AB14959" s="7"/>
      <c r="AG14959" s="7"/>
    </row>
    <row r="14960" spans="1:33">
      <c r="A14960" s="7"/>
      <c r="B14960" s="7"/>
      <c r="C14960" s="7"/>
      <c r="D14960" s="7"/>
      <c r="E14960" s="7"/>
      <c r="F14960" s="7"/>
      <c r="G14960" s="7"/>
      <c r="H14960" s="7"/>
      <c r="J14960" s="7"/>
      <c r="K14960" s="7"/>
      <c r="L14960" s="7"/>
      <c r="Q14960" s="7"/>
      <c r="S14960" s="7"/>
      <c r="T14960" s="7"/>
      <c r="Y14960" s="7"/>
      <c r="AA14960" s="7"/>
      <c r="AB14960" s="7"/>
      <c r="AG14960" s="7"/>
    </row>
    <row r="14961" spans="1:33">
      <c r="A14961" s="7"/>
      <c r="B14961" s="7"/>
      <c r="C14961" s="7"/>
      <c r="D14961" s="7"/>
      <c r="E14961" s="7"/>
      <c r="F14961" s="7"/>
      <c r="G14961" s="7"/>
      <c r="H14961" s="7"/>
      <c r="J14961" s="7"/>
      <c r="K14961" s="7"/>
      <c r="L14961" s="7"/>
      <c r="Q14961" s="7"/>
      <c r="S14961" s="7"/>
      <c r="T14961" s="7"/>
      <c r="Y14961" s="7"/>
      <c r="AA14961" s="7"/>
      <c r="AB14961" s="7"/>
      <c r="AG14961" s="7"/>
    </row>
    <row r="14962" spans="1:33">
      <c r="A14962" s="7"/>
      <c r="B14962" s="7"/>
      <c r="C14962" s="7"/>
      <c r="D14962" s="7"/>
      <c r="E14962" s="7"/>
      <c r="F14962" s="7"/>
      <c r="G14962" s="7"/>
      <c r="H14962" s="7"/>
      <c r="J14962" s="7"/>
      <c r="K14962" s="7"/>
      <c r="L14962" s="7"/>
      <c r="Q14962" s="7"/>
      <c r="S14962" s="7"/>
      <c r="T14962" s="7"/>
      <c r="Y14962" s="7"/>
      <c r="AA14962" s="7"/>
      <c r="AB14962" s="7"/>
      <c r="AG14962" s="7"/>
    </row>
    <row r="14963" spans="1:33">
      <c r="A14963" s="7"/>
      <c r="B14963" s="7"/>
      <c r="C14963" s="7"/>
      <c r="D14963" s="7"/>
      <c r="E14963" s="7"/>
      <c r="F14963" s="7"/>
      <c r="G14963" s="7"/>
      <c r="H14963" s="7"/>
      <c r="J14963" s="7"/>
      <c r="K14963" s="7"/>
      <c r="L14963" s="7"/>
      <c r="Q14963" s="7"/>
      <c r="S14963" s="7"/>
      <c r="T14963" s="7"/>
      <c r="Y14963" s="7"/>
      <c r="AA14963" s="7"/>
      <c r="AB14963" s="7"/>
      <c r="AG14963" s="7"/>
    </row>
    <row r="14964" spans="1:33">
      <c r="A14964" s="7"/>
      <c r="B14964" s="7"/>
      <c r="C14964" s="7"/>
      <c r="D14964" s="7"/>
      <c r="E14964" s="7"/>
      <c r="F14964" s="7"/>
      <c r="G14964" s="7"/>
      <c r="H14964" s="7"/>
      <c r="J14964" s="7"/>
      <c r="K14964" s="7"/>
      <c r="L14964" s="7"/>
      <c r="Q14964" s="7"/>
      <c r="S14964" s="7"/>
      <c r="T14964" s="7"/>
      <c r="Y14964" s="7"/>
      <c r="AA14964" s="7"/>
      <c r="AB14964" s="7"/>
      <c r="AG14964" s="7"/>
    </row>
    <row r="14965" spans="1:33">
      <c r="A14965" s="7"/>
      <c r="B14965" s="7"/>
      <c r="C14965" s="7"/>
      <c r="D14965" s="7"/>
      <c r="E14965" s="7"/>
      <c r="F14965" s="7"/>
      <c r="G14965" s="7"/>
      <c r="H14965" s="7"/>
      <c r="J14965" s="7"/>
      <c r="K14965" s="7"/>
      <c r="L14965" s="7"/>
      <c r="Q14965" s="7"/>
      <c r="S14965" s="7"/>
      <c r="T14965" s="7"/>
      <c r="Y14965" s="7"/>
      <c r="AA14965" s="7"/>
      <c r="AB14965" s="7"/>
      <c r="AG14965" s="7"/>
    </row>
    <row r="14966" spans="1:33">
      <c r="A14966" s="7"/>
      <c r="B14966" s="7"/>
      <c r="C14966" s="7"/>
      <c r="D14966" s="7"/>
      <c r="E14966" s="7"/>
      <c r="F14966" s="7"/>
      <c r="G14966" s="7"/>
      <c r="H14966" s="7"/>
      <c r="J14966" s="7"/>
      <c r="K14966" s="7"/>
      <c r="L14966" s="7"/>
      <c r="Q14966" s="7"/>
      <c r="S14966" s="7"/>
      <c r="T14966" s="7"/>
      <c r="Y14966" s="7"/>
      <c r="AA14966" s="7"/>
      <c r="AB14966" s="7"/>
      <c r="AG14966" s="7"/>
    </row>
    <row r="14967" spans="1:33">
      <c r="A14967" s="7"/>
      <c r="B14967" s="7"/>
      <c r="C14967" s="7"/>
      <c r="D14967" s="7"/>
      <c r="E14967" s="7"/>
      <c r="F14967" s="7"/>
      <c r="G14967" s="7"/>
      <c r="H14967" s="7"/>
      <c r="J14967" s="7"/>
      <c r="K14967" s="7"/>
      <c r="L14967" s="7"/>
      <c r="Q14967" s="7"/>
      <c r="S14967" s="7"/>
      <c r="T14967" s="7"/>
      <c r="Y14967" s="7"/>
      <c r="AA14967" s="7"/>
      <c r="AB14967" s="7"/>
      <c r="AG14967" s="7"/>
    </row>
    <row r="14968" spans="1:33">
      <c r="A14968" s="7"/>
      <c r="B14968" s="7"/>
      <c r="C14968" s="7"/>
      <c r="D14968" s="7"/>
      <c r="E14968" s="7"/>
      <c r="F14968" s="7"/>
      <c r="G14968" s="7"/>
      <c r="H14968" s="7"/>
      <c r="J14968" s="7"/>
      <c r="K14968" s="7"/>
      <c r="L14968" s="7"/>
      <c r="Q14968" s="7"/>
      <c r="S14968" s="7"/>
      <c r="T14968" s="7"/>
      <c r="Y14968" s="7"/>
      <c r="AA14968" s="7"/>
      <c r="AB14968" s="7"/>
      <c r="AG14968" s="7"/>
    </row>
    <row r="14969" spans="1:33">
      <c r="A14969" s="7"/>
      <c r="B14969" s="7"/>
      <c r="C14969" s="7"/>
      <c r="D14969" s="7"/>
      <c r="E14969" s="7"/>
      <c r="F14969" s="7"/>
      <c r="G14969" s="7"/>
      <c r="H14969" s="7"/>
      <c r="J14969" s="7"/>
      <c r="K14969" s="7"/>
      <c r="L14969" s="7"/>
      <c r="Q14969" s="7"/>
      <c r="S14969" s="7"/>
      <c r="T14969" s="7"/>
      <c r="Y14969" s="7"/>
      <c r="AA14969" s="7"/>
      <c r="AB14969" s="7"/>
      <c r="AG14969" s="7"/>
    </row>
    <row r="14970" spans="1:33">
      <c r="A14970" s="7"/>
      <c r="B14970" s="7"/>
      <c r="C14970" s="7"/>
      <c r="D14970" s="7"/>
      <c r="E14970" s="7"/>
      <c r="F14970" s="7"/>
      <c r="G14970" s="7"/>
      <c r="H14970" s="7"/>
      <c r="J14970" s="7"/>
      <c r="K14970" s="7"/>
      <c r="L14970" s="7"/>
      <c r="Q14970" s="7"/>
      <c r="S14970" s="7"/>
      <c r="T14970" s="7"/>
      <c r="Y14970" s="7"/>
      <c r="AA14970" s="7"/>
      <c r="AB14970" s="7"/>
      <c r="AG14970" s="7"/>
    </row>
    <row r="14971" spans="1:33">
      <c r="A14971" s="7"/>
      <c r="B14971" s="7"/>
      <c r="C14971" s="7"/>
      <c r="D14971" s="7"/>
      <c r="E14971" s="7"/>
      <c r="F14971" s="7"/>
      <c r="G14971" s="7"/>
      <c r="H14971" s="7"/>
      <c r="J14971" s="7"/>
      <c r="K14971" s="7"/>
      <c r="L14971" s="7"/>
      <c r="Q14971" s="7"/>
      <c r="S14971" s="7"/>
      <c r="T14971" s="7"/>
      <c r="Y14971" s="7"/>
      <c r="AA14971" s="7"/>
      <c r="AB14971" s="7"/>
      <c r="AG14971" s="7"/>
    </row>
    <row r="14972" spans="1:33">
      <c r="A14972" s="7"/>
      <c r="B14972" s="7"/>
      <c r="C14972" s="7"/>
      <c r="D14972" s="7"/>
      <c r="E14972" s="7"/>
      <c r="F14972" s="7"/>
      <c r="G14972" s="7"/>
      <c r="H14972" s="7"/>
      <c r="J14972" s="7"/>
      <c r="K14972" s="7"/>
      <c r="L14972" s="7"/>
      <c r="Q14972" s="7"/>
      <c r="S14972" s="7"/>
      <c r="T14972" s="7"/>
      <c r="Y14972" s="7"/>
      <c r="AA14972" s="7"/>
      <c r="AB14972" s="7"/>
      <c r="AG14972" s="7"/>
    </row>
    <row r="14973" spans="1:33">
      <c r="A14973" s="7"/>
      <c r="B14973" s="7"/>
      <c r="C14973" s="7"/>
      <c r="D14973" s="7"/>
      <c r="E14973" s="7"/>
      <c r="F14973" s="7"/>
      <c r="G14973" s="7"/>
      <c r="H14973" s="7"/>
      <c r="J14973" s="7"/>
      <c r="K14973" s="7"/>
      <c r="L14973" s="7"/>
      <c r="Q14973" s="7"/>
      <c r="S14973" s="7"/>
      <c r="T14973" s="7"/>
      <c r="Y14973" s="7"/>
      <c r="AA14973" s="7"/>
      <c r="AB14973" s="7"/>
      <c r="AG14973" s="7"/>
    </row>
    <row r="14974" spans="1:33">
      <c r="A14974" s="7"/>
      <c r="B14974" s="7"/>
      <c r="C14974" s="7"/>
      <c r="D14974" s="7"/>
      <c r="E14974" s="7"/>
      <c r="F14974" s="7"/>
      <c r="G14974" s="7"/>
      <c r="H14974" s="7"/>
      <c r="J14974" s="7"/>
      <c r="K14974" s="7"/>
      <c r="L14974" s="7"/>
      <c r="Q14974" s="7"/>
      <c r="S14974" s="7"/>
      <c r="T14974" s="7"/>
      <c r="Y14974" s="7"/>
      <c r="AA14974" s="7"/>
      <c r="AB14974" s="7"/>
      <c r="AG14974" s="7"/>
    </row>
    <row r="14975" spans="1:33">
      <c r="A14975" s="7"/>
      <c r="B14975" s="7"/>
      <c r="C14975" s="7"/>
      <c r="D14975" s="7"/>
      <c r="E14975" s="7"/>
      <c r="F14975" s="7"/>
      <c r="G14975" s="7"/>
      <c r="H14975" s="7"/>
      <c r="J14975" s="7"/>
      <c r="K14975" s="7"/>
      <c r="L14975" s="7"/>
      <c r="Q14975" s="7"/>
      <c r="S14975" s="7"/>
      <c r="T14975" s="7"/>
      <c r="Y14975" s="7"/>
      <c r="AA14975" s="7"/>
      <c r="AB14975" s="7"/>
      <c r="AG14975" s="7"/>
    </row>
    <row r="14976" spans="1:33">
      <c r="A14976" s="7"/>
      <c r="B14976" s="7"/>
      <c r="C14976" s="7"/>
      <c r="D14976" s="7"/>
      <c r="E14976" s="7"/>
      <c r="F14976" s="7"/>
      <c r="G14976" s="7"/>
      <c r="H14976" s="7"/>
      <c r="J14976" s="7"/>
      <c r="K14976" s="7"/>
      <c r="L14976" s="7"/>
      <c r="Q14976" s="7"/>
      <c r="S14976" s="7"/>
      <c r="T14976" s="7"/>
      <c r="Y14976" s="7"/>
      <c r="AA14976" s="7"/>
      <c r="AB14976" s="7"/>
      <c r="AG14976" s="7"/>
    </row>
    <row r="14977" spans="1:33">
      <c r="A14977" s="7"/>
      <c r="B14977" s="7"/>
      <c r="C14977" s="7"/>
      <c r="D14977" s="7"/>
      <c r="E14977" s="7"/>
      <c r="F14977" s="7"/>
      <c r="G14977" s="7"/>
      <c r="H14977" s="7"/>
      <c r="J14977" s="7"/>
      <c r="K14977" s="7"/>
      <c r="L14977" s="7"/>
      <c r="Q14977" s="7"/>
      <c r="S14977" s="7"/>
      <c r="T14977" s="7"/>
      <c r="Y14977" s="7"/>
      <c r="AA14977" s="7"/>
      <c r="AB14977" s="7"/>
      <c r="AG14977" s="7"/>
    </row>
    <row r="14978" spans="1:33">
      <c r="A14978" s="7"/>
      <c r="B14978" s="7"/>
      <c r="C14978" s="7"/>
      <c r="D14978" s="7"/>
      <c r="E14978" s="7"/>
      <c r="F14978" s="7"/>
      <c r="G14978" s="7"/>
      <c r="H14978" s="7"/>
      <c r="J14978" s="7"/>
      <c r="K14978" s="7"/>
      <c r="L14978" s="7"/>
      <c r="Q14978" s="7"/>
      <c r="S14978" s="7"/>
      <c r="T14978" s="7"/>
      <c r="Y14978" s="7"/>
      <c r="AA14978" s="7"/>
      <c r="AB14978" s="7"/>
      <c r="AG14978" s="7"/>
    </row>
    <row r="14979" spans="1:33">
      <c r="A14979" s="7"/>
      <c r="B14979" s="7"/>
      <c r="C14979" s="7"/>
      <c r="D14979" s="7"/>
      <c r="E14979" s="7"/>
      <c r="F14979" s="7"/>
      <c r="G14979" s="7"/>
      <c r="H14979" s="7"/>
      <c r="J14979" s="7"/>
      <c r="K14979" s="7"/>
      <c r="L14979" s="7"/>
      <c r="Q14979" s="7"/>
      <c r="S14979" s="7"/>
      <c r="T14979" s="7"/>
      <c r="Y14979" s="7"/>
      <c r="AA14979" s="7"/>
      <c r="AB14979" s="7"/>
      <c r="AG14979" s="7"/>
    </row>
    <row r="14980" spans="1:33">
      <c r="A14980" s="7"/>
      <c r="B14980" s="7"/>
      <c r="C14980" s="7"/>
      <c r="D14980" s="7"/>
      <c r="E14980" s="7"/>
      <c r="F14980" s="7"/>
      <c r="G14980" s="7"/>
      <c r="H14980" s="7"/>
      <c r="J14980" s="7"/>
      <c r="K14980" s="7"/>
      <c r="L14980" s="7"/>
      <c r="Q14980" s="7"/>
      <c r="S14980" s="7"/>
      <c r="T14980" s="7"/>
      <c r="Y14980" s="7"/>
      <c r="AA14980" s="7"/>
      <c r="AB14980" s="7"/>
      <c r="AG14980" s="7"/>
    </row>
    <row r="14981" spans="1:33">
      <c r="A14981" s="7"/>
      <c r="B14981" s="7"/>
      <c r="C14981" s="7"/>
      <c r="D14981" s="7"/>
      <c r="E14981" s="7"/>
      <c r="F14981" s="7"/>
      <c r="G14981" s="7"/>
      <c r="H14981" s="7"/>
      <c r="J14981" s="7"/>
      <c r="K14981" s="7"/>
      <c r="L14981" s="7"/>
      <c r="Q14981" s="7"/>
      <c r="S14981" s="7"/>
      <c r="T14981" s="7"/>
      <c r="Y14981" s="7"/>
      <c r="AA14981" s="7"/>
      <c r="AB14981" s="7"/>
      <c r="AG14981" s="7"/>
    </row>
    <row r="14982" spans="1:33">
      <c r="A14982" s="7"/>
      <c r="B14982" s="7"/>
      <c r="C14982" s="7"/>
      <c r="D14982" s="7"/>
      <c r="E14982" s="7"/>
      <c r="F14982" s="7"/>
      <c r="G14982" s="7"/>
      <c r="H14982" s="7"/>
      <c r="J14982" s="7"/>
      <c r="K14982" s="7"/>
      <c r="L14982" s="7"/>
      <c r="Q14982" s="7"/>
      <c r="S14982" s="7"/>
      <c r="T14982" s="7"/>
      <c r="Y14982" s="7"/>
      <c r="AA14982" s="7"/>
      <c r="AB14982" s="7"/>
      <c r="AG14982" s="7"/>
    </row>
    <row r="14983" spans="1:33">
      <c r="A14983" s="7"/>
      <c r="B14983" s="7"/>
      <c r="C14983" s="7"/>
      <c r="D14983" s="7"/>
      <c r="E14983" s="7"/>
      <c r="F14983" s="7"/>
      <c r="G14983" s="7"/>
      <c r="H14983" s="7"/>
      <c r="J14983" s="7"/>
      <c r="K14983" s="7"/>
      <c r="L14983" s="7"/>
      <c r="Q14983" s="7"/>
      <c r="S14983" s="7"/>
      <c r="T14983" s="7"/>
      <c r="Y14983" s="7"/>
      <c r="AA14983" s="7"/>
      <c r="AB14983" s="7"/>
      <c r="AG14983" s="7"/>
    </row>
    <row r="14984" spans="1:33">
      <c r="A14984" s="7"/>
      <c r="B14984" s="7"/>
      <c r="C14984" s="7"/>
      <c r="D14984" s="7"/>
      <c r="E14984" s="7"/>
      <c r="F14984" s="7"/>
      <c r="G14984" s="7"/>
      <c r="H14984" s="7"/>
      <c r="J14984" s="7"/>
      <c r="K14984" s="7"/>
      <c r="L14984" s="7"/>
      <c r="Q14984" s="7"/>
      <c r="S14984" s="7"/>
      <c r="T14984" s="7"/>
      <c r="Y14984" s="7"/>
      <c r="AA14984" s="7"/>
      <c r="AB14984" s="7"/>
      <c r="AG14984" s="7"/>
    </row>
    <row r="14985" spans="1:33">
      <c r="A14985" s="7"/>
      <c r="B14985" s="7"/>
      <c r="C14985" s="7"/>
      <c r="D14985" s="7"/>
      <c r="E14985" s="7"/>
      <c r="F14985" s="7"/>
      <c r="G14985" s="7"/>
      <c r="H14985" s="7"/>
      <c r="J14985" s="7"/>
      <c r="K14985" s="7"/>
      <c r="L14985" s="7"/>
      <c r="Q14985" s="7"/>
      <c r="S14985" s="7"/>
      <c r="T14985" s="7"/>
      <c r="Y14985" s="7"/>
      <c r="AA14985" s="7"/>
      <c r="AB14985" s="7"/>
      <c r="AG14985" s="7"/>
    </row>
    <row r="14986" spans="1:33">
      <c r="A14986" s="7"/>
      <c r="B14986" s="7"/>
      <c r="C14986" s="7"/>
      <c r="D14986" s="7"/>
      <c r="E14986" s="7"/>
      <c r="F14986" s="7"/>
      <c r="G14986" s="7"/>
      <c r="H14986" s="7"/>
      <c r="J14986" s="7"/>
      <c r="K14986" s="7"/>
      <c r="L14986" s="7"/>
      <c r="Q14986" s="7"/>
      <c r="S14986" s="7"/>
      <c r="T14986" s="7"/>
      <c r="Y14986" s="7"/>
      <c r="AA14986" s="7"/>
      <c r="AB14986" s="7"/>
      <c r="AG14986" s="7"/>
    </row>
    <row r="14987" spans="1:33">
      <c r="A14987" s="7"/>
      <c r="B14987" s="7"/>
      <c r="C14987" s="7"/>
      <c r="D14987" s="7"/>
      <c r="E14987" s="7"/>
      <c r="F14987" s="7"/>
      <c r="G14987" s="7"/>
      <c r="H14987" s="7"/>
      <c r="J14987" s="7"/>
      <c r="K14987" s="7"/>
      <c r="L14987" s="7"/>
      <c r="Q14987" s="7"/>
      <c r="S14987" s="7"/>
      <c r="T14987" s="7"/>
      <c r="Y14987" s="7"/>
      <c r="AA14987" s="7"/>
      <c r="AB14987" s="7"/>
      <c r="AG14987" s="7"/>
    </row>
    <row r="14988" spans="1:33">
      <c r="A14988" s="7"/>
      <c r="B14988" s="7"/>
      <c r="C14988" s="7"/>
      <c r="D14988" s="7"/>
      <c r="E14988" s="7"/>
      <c r="F14988" s="7"/>
      <c r="G14988" s="7"/>
      <c r="H14988" s="7"/>
      <c r="J14988" s="7"/>
      <c r="K14988" s="7"/>
      <c r="L14988" s="7"/>
      <c r="Q14988" s="7"/>
      <c r="S14988" s="7"/>
      <c r="T14988" s="7"/>
      <c r="Y14988" s="7"/>
      <c r="AA14988" s="7"/>
      <c r="AB14988" s="7"/>
      <c r="AG14988" s="7"/>
    </row>
    <row r="14989" spans="1:33">
      <c r="A14989" s="7"/>
      <c r="B14989" s="7"/>
      <c r="C14989" s="7"/>
      <c r="D14989" s="7"/>
      <c r="E14989" s="7"/>
      <c r="F14989" s="7"/>
      <c r="G14989" s="7"/>
      <c r="H14989" s="7"/>
      <c r="J14989" s="7"/>
      <c r="K14989" s="7"/>
      <c r="L14989" s="7"/>
      <c r="Q14989" s="7"/>
      <c r="S14989" s="7"/>
      <c r="T14989" s="7"/>
      <c r="Y14989" s="7"/>
      <c r="AA14989" s="7"/>
      <c r="AB14989" s="7"/>
      <c r="AG14989" s="7"/>
    </row>
    <row r="14990" spans="1:33">
      <c r="A14990" s="7"/>
      <c r="B14990" s="7"/>
      <c r="C14990" s="7"/>
      <c r="D14990" s="7"/>
      <c r="E14990" s="7"/>
      <c r="F14990" s="7"/>
      <c r="G14990" s="7"/>
      <c r="H14990" s="7"/>
      <c r="J14990" s="7"/>
      <c r="K14990" s="7"/>
      <c r="L14990" s="7"/>
      <c r="Q14990" s="7"/>
      <c r="S14990" s="7"/>
      <c r="T14990" s="7"/>
      <c r="Y14990" s="7"/>
      <c r="AA14990" s="7"/>
      <c r="AB14990" s="7"/>
      <c r="AG14990" s="7"/>
    </row>
    <row r="14991" spans="1:33">
      <c r="A14991" s="7"/>
      <c r="B14991" s="7"/>
      <c r="C14991" s="7"/>
      <c r="D14991" s="7"/>
      <c r="E14991" s="7"/>
      <c r="F14991" s="7"/>
      <c r="G14991" s="7"/>
      <c r="H14991" s="7"/>
      <c r="J14991" s="7"/>
      <c r="K14991" s="7"/>
      <c r="L14991" s="7"/>
      <c r="Q14991" s="7"/>
      <c r="S14991" s="7"/>
      <c r="T14991" s="7"/>
      <c r="Y14991" s="7"/>
      <c r="AA14991" s="7"/>
      <c r="AB14991" s="7"/>
      <c r="AG14991" s="7"/>
    </row>
    <row r="14992" spans="1:33">
      <c r="A14992" s="7"/>
      <c r="B14992" s="7"/>
      <c r="C14992" s="7"/>
      <c r="D14992" s="7"/>
      <c r="E14992" s="7"/>
      <c r="F14992" s="7"/>
      <c r="G14992" s="7"/>
      <c r="H14992" s="7"/>
      <c r="J14992" s="7"/>
      <c r="K14992" s="7"/>
      <c r="L14992" s="7"/>
      <c r="Q14992" s="7"/>
      <c r="S14992" s="7"/>
      <c r="T14992" s="7"/>
      <c r="Y14992" s="7"/>
      <c r="AA14992" s="7"/>
      <c r="AB14992" s="7"/>
      <c r="AG14992" s="7"/>
    </row>
    <row r="14993" spans="1:33">
      <c r="A14993" s="7"/>
      <c r="B14993" s="7"/>
      <c r="C14993" s="7"/>
      <c r="D14993" s="7"/>
      <c r="E14993" s="7"/>
      <c r="F14993" s="7"/>
      <c r="G14993" s="7"/>
      <c r="H14993" s="7"/>
      <c r="J14993" s="7"/>
      <c r="K14993" s="7"/>
      <c r="L14993" s="7"/>
      <c r="Q14993" s="7"/>
      <c r="S14993" s="7"/>
      <c r="T14993" s="7"/>
      <c r="Y14993" s="7"/>
      <c r="AA14993" s="7"/>
      <c r="AB14993" s="7"/>
      <c r="AG14993" s="7"/>
    </row>
    <row r="14994" spans="1:33">
      <c r="A14994" s="7"/>
      <c r="B14994" s="7"/>
      <c r="C14994" s="7"/>
      <c r="D14994" s="7"/>
      <c r="E14994" s="7"/>
      <c r="F14994" s="7"/>
      <c r="G14994" s="7"/>
      <c r="H14994" s="7"/>
      <c r="J14994" s="7"/>
      <c r="K14994" s="7"/>
      <c r="L14994" s="7"/>
      <c r="Q14994" s="7"/>
      <c r="S14994" s="7"/>
      <c r="T14994" s="7"/>
      <c r="Y14994" s="7"/>
      <c r="AA14994" s="7"/>
      <c r="AB14994" s="7"/>
      <c r="AG14994" s="7"/>
    </row>
    <row r="14995" spans="1:33">
      <c r="A14995" s="7"/>
      <c r="B14995" s="7"/>
      <c r="C14995" s="7"/>
      <c r="D14995" s="7"/>
      <c r="E14995" s="7"/>
      <c r="F14995" s="7"/>
      <c r="G14995" s="7"/>
      <c r="H14995" s="7"/>
      <c r="J14995" s="7"/>
      <c r="K14995" s="7"/>
      <c r="L14995" s="7"/>
      <c r="Q14995" s="7"/>
      <c r="S14995" s="7"/>
      <c r="T14995" s="7"/>
      <c r="Y14995" s="7"/>
      <c r="AA14995" s="7"/>
      <c r="AB14995" s="7"/>
      <c r="AG14995" s="7"/>
    </row>
    <row r="14996" spans="1:33">
      <c r="A14996" s="7"/>
      <c r="B14996" s="7"/>
      <c r="C14996" s="7"/>
      <c r="D14996" s="7"/>
      <c r="E14996" s="7"/>
      <c r="F14996" s="7"/>
      <c r="G14996" s="7"/>
      <c r="H14996" s="7"/>
      <c r="J14996" s="7"/>
      <c r="K14996" s="7"/>
      <c r="L14996" s="7"/>
      <c r="Q14996" s="7"/>
      <c r="S14996" s="7"/>
      <c r="T14996" s="7"/>
      <c r="Y14996" s="7"/>
      <c r="AA14996" s="7"/>
      <c r="AB14996" s="7"/>
      <c r="AG14996" s="7"/>
    </row>
    <row r="14997" spans="1:33">
      <c r="A14997" s="7"/>
      <c r="B14997" s="7"/>
      <c r="C14997" s="7"/>
      <c r="D14997" s="7"/>
      <c r="E14997" s="7"/>
      <c r="F14997" s="7"/>
      <c r="G14997" s="7"/>
      <c r="H14997" s="7"/>
      <c r="J14997" s="7"/>
      <c r="K14997" s="7"/>
      <c r="L14997" s="7"/>
      <c r="Q14997" s="7"/>
      <c r="S14997" s="7"/>
      <c r="T14997" s="7"/>
      <c r="Y14997" s="7"/>
      <c r="AA14997" s="7"/>
      <c r="AB14997" s="7"/>
      <c r="AG14997" s="7"/>
    </row>
    <row r="14998" spans="1:33">
      <c r="A14998" s="7"/>
      <c r="B14998" s="7"/>
      <c r="C14998" s="7"/>
      <c r="D14998" s="7"/>
      <c r="E14998" s="7"/>
      <c r="F14998" s="7"/>
      <c r="G14998" s="7"/>
      <c r="H14998" s="7"/>
      <c r="J14998" s="7"/>
      <c r="K14998" s="7"/>
      <c r="L14998" s="7"/>
      <c r="Q14998" s="7"/>
      <c r="S14998" s="7"/>
      <c r="T14998" s="7"/>
      <c r="Y14998" s="7"/>
      <c r="AA14998" s="7"/>
      <c r="AB14998" s="7"/>
      <c r="AG14998" s="7"/>
    </row>
    <row r="14999" spans="1:33">
      <c r="A14999" s="7"/>
      <c r="B14999" s="7"/>
      <c r="C14999" s="7"/>
      <c r="D14999" s="7"/>
      <c r="E14999" s="7"/>
      <c r="F14999" s="7"/>
      <c r="G14999" s="7"/>
      <c r="H14999" s="7"/>
      <c r="J14999" s="7"/>
      <c r="K14999" s="7"/>
      <c r="L14999" s="7"/>
      <c r="Q14999" s="7"/>
      <c r="S14999" s="7"/>
      <c r="T14999" s="7"/>
      <c r="Y14999" s="7"/>
      <c r="AA14999" s="7"/>
      <c r="AB14999" s="7"/>
      <c r="AG14999" s="7"/>
    </row>
    <row r="15000" spans="1:33">
      <c r="A15000" s="7"/>
      <c r="B15000" s="7"/>
      <c r="C15000" s="7"/>
      <c r="D15000" s="7"/>
      <c r="E15000" s="7"/>
      <c r="F15000" s="7"/>
      <c r="G15000" s="7"/>
      <c r="H15000" s="7"/>
      <c r="J15000" s="7"/>
      <c r="K15000" s="7"/>
      <c r="L15000" s="7"/>
      <c r="Q15000" s="7"/>
      <c r="S15000" s="7"/>
      <c r="T15000" s="7"/>
      <c r="Y15000" s="7"/>
      <c r="AA15000" s="7"/>
      <c r="AB15000" s="7"/>
      <c r="AG15000" s="7"/>
    </row>
    <row r="15001" spans="1:33">
      <c r="A15001" s="7"/>
      <c r="B15001" s="7"/>
      <c r="C15001" s="7"/>
      <c r="D15001" s="7"/>
      <c r="E15001" s="7"/>
      <c r="F15001" s="7"/>
      <c r="G15001" s="7"/>
      <c r="H15001" s="7"/>
      <c r="J15001" s="7"/>
      <c r="K15001" s="7"/>
      <c r="L15001" s="7"/>
      <c r="Q15001" s="7"/>
      <c r="S15001" s="7"/>
      <c r="T15001" s="7"/>
      <c r="Y15001" s="7"/>
      <c r="AA15001" s="7"/>
      <c r="AB15001" s="7"/>
      <c r="AG15001" s="7"/>
    </row>
    <row r="15002" spans="1:33">
      <c r="A15002" s="7"/>
      <c r="B15002" s="7"/>
      <c r="C15002" s="7"/>
      <c r="D15002" s="7"/>
      <c r="E15002" s="7"/>
      <c r="F15002" s="7"/>
      <c r="G15002" s="7"/>
      <c r="H15002" s="7"/>
      <c r="J15002" s="7"/>
      <c r="K15002" s="7"/>
      <c r="L15002" s="7"/>
      <c r="Q15002" s="7"/>
      <c r="S15002" s="7"/>
      <c r="T15002" s="7"/>
      <c r="Y15002" s="7"/>
      <c r="AA15002" s="7"/>
      <c r="AB15002" s="7"/>
      <c r="AG15002" s="7"/>
    </row>
    <row r="15003" spans="1:33">
      <c r="A15003" s="7"/>
      <c r="B15003" s="7"/>
      <c r="C15003" s="7"/>
      <c r="D15003" s="7"/>
      <c r="E15003" s="7"/>
      <c r="F15003" s="7"/>
      <c r="G15003" s="7"/>
      <c r="H15003" s="7"/>
      <c r="J15003" s="7"/>
      <c r="K15003" s="7"/>
      <c r="L15003" s="7"/>
      <c r="Q15003" s="7"/>
      <c r="S15003" s="7"/>
      <c r="T15003" s="7"/>
      <c r="Y15003" s="7"/>
      <c r="AA15003" s="7"/>
      <c r="AB15003" s="7"/>
      <c r="AG15003" s="7"/>
    </row>
    <row r="15004" spans="1:33">
      <c r="A15004" s="7"/>
      <c r="B15004" s="7"/>
      <c r="C15004" s="7"/>
      <c r="D15004" s="7"/>
      <c r="E15004" s="7"/>
      <c r="F15004" s="7"/>
      <c r="G15004" s="7"/>
      <c r="H15004" s="7"/>
      <c r="J15004" s="7"/>
      <c r="K15004" s="7"/>
      <c r="L15004" s="7"/>
      <c r="Q15004" s="7"/>
      <c r="S15004" s="7"/>
      <c r="T15004" s="7"/>
      <c r="Y15004" s="7"/>
      <c r="AA15004" s="7"/>
      <c r="AB15004" s="7"/>
      <c r="AG15004" s="7"/>
    </row>
    <row r="15005" spans="1:33">
      <c r="A15005" s="7"/>
      <c r="B15005" s="7"/>
      <c r="C15005" s="7"/>
      <c r="D15005" s="7"/>
      <c r="E15005" s="7"/>
      <c r="F15005" s="7"/>
      <c r="G15005" s="7"/>
      <c r="H15005" s="7"/>
      <c r="J15005" s="7"/>
      <c r="K15005" s="7"/>
      <c r="L15005" s="7"/>
      <c r="Q15005" s="7"/>
      <c r="S15005" s="7"/>
      <c r="T15005" s="7"/>
      <c r="Y15005" s="7"/>
      <c r="AA15005" s="7"/>
      <c r="AB15005" s="7"/>
      <c r="AG15005" s="7"/>
    </row>
    <row r="15006" spans="1:33">
      <c r="A15006" s="7"/>
      <c r="B15006" s="7"/>
      <c r="C15006" s="7"/>
      <c r="D15006" s="7"/>
      <c r="E15006" s="7"/>
      <c r="F15006" s="7"/>
      <c r="G15006" s="7"/>
      <c r="H15006" s="7"/>
      <c r="J15006" s="7"/>
      <c r="K15006" s="7"/>
      <c r="L15006" s="7"/>
      <c r="Q15006" s="7"/>
      <c r="S15006" s="7"/>
      <c r="T15006" s="7"/>
      <c r="Y15006" s="7"/>
      <c r="AA15006" s="7"/>
      <c r="AB15006" s="7"/>
      <c r="AG15006" s="7"/>
    </row>
    <row r="15007" spans="1:33">
      <c r="A15007" s="7"/>
      <c r="B15007" s="7"/>
      <c r="C15007" s="7"/>
      <c r="D15007" s="7"/>
      <c r="E15007" s="7"/>
      <c r="F15007" s="7"/>
      <c r="G15007" s="7"/>
      <c r="H15007" s="7"/>
      <c r="J15007" s="7"/>
      <c r="K15007" s="7"/>
      <c r="L15007" s="7"/>
      <c r="Q15007" s="7"/>
      <c r="S15007" s="7"/>
      <c r="T15007" s="7"/>
      <c r="Y15007" s="7"/>
      <c r="AA15007" s="7"/>
      <c r="AB15007" s="7"/>
      <c r="AG15007" s="7"/>
    </row>
    <row r="15008" spans="1:33">
      <c r="A15008" s="7"/>
      <c r="B15008" s="7"/>
      <c r="C15008" s="7"/>
      <c r="D15008" s="7"/>
      <c r="E15008" s="7"/>
      <c r="F15008" s="7"/>
      <c r="G15008" s="7"/>
      <c r="H15008" s="7"/>
      <c r="J15008" s="7"/>
      <c r="K15008" s="7"/>
      <c r="L15008" s="7"/>
      <c r="Q15008" s="7"/>
      <c r="S15008" s="7"/>
      <c r="T15008" s="7"/>
      <c r="Y15008" s="7"/>
      <c r="AA15008" s="7"/>
      <c r="AB15008" s="7"/>
      <c r="AG15008" s="7"/>
    </row>
    <row r="15009" spans="1:33">
      <c r="A15009" s="7"/>
      <c r="B15009" s="7"/>
      <c r="C15009" s="7"/>
      <c r="D15009" s="7"/>
      <c r="E15009" s="7"/>
      <c r="F15009" s="7"/>
      <c r="G15009" s="7"/>
      <c r="H15009" s="7"/>
      <c r="J15009" s="7"/>
      <c r="K15009" s="7"/>
      <c r="L15009" s="7"/>
      <c r="Q15009" s="7"/>
      <c r="S15009" s="7"/>
      <c r="T15009" s="7"/>
      <c r="Y15009" s="7"/>
      <c r="AA15009" s="7"/>
      <c r="AB15009" s="7"/>
      <c r="AG15009" s="7"/>
    </row>
    <row r="15010" spans="1:33">
      <c r="A15010" s="7"/>
      <c r="B15010" s="7"/>
      <c r="C15010" s="7"/>
      <c r="D15010" s="7"/>
      <c r="E15010" s="7"/>
      <c r="F15010" s="7"/>
      <c r="G15010" s="7"/>
      <c r="H15010" s="7"/>
      <c r="J15010" s="7"/>
      <c r="K15010" s="7"/>
      <c r="L15010" s="7"/>
      <c r="Q15010" s="7"/>
      <c r="S15010" s="7"/>
      <c r="T15010" s="7"/>
      <c r="Y15010" s="7"/>
      <c r="AA15010" s="7"/>
      <c r="AB15010" s="7"/>
      <c r="AG15010" s="7"/>
    </row>
    <row r="15011" spans="1:33">
      <c r="A15011" s="7"/>
      <c r="B15011" s="7"/>
      <c r="C15011" s="7"/>
      <c r="D15011" s="7"/>
      <c r="E15011" s="7"/>
      <c r="F15011" s="7"/>
      <c r="G15011" s="7"/>
      <c r="H15011" s="7"/>
      <c r="J15011" s="7"/>
      <c r="K15011" s="7"/>
      <c r="L15011" s="7"/>
      <c r="Q15011" s="7"/>
      <c r="S15011" s="7"/>
      <c r="T15011" s="7"/>
      <c r="Y15011" s="7"/>
      <c r="AA15011" s="7"/>
      <c r="AB15011" s="7"/>
      <c r="AG15011" s="7"/>
    </row>
    <row r="15012" spans="1:33">
      <c r="A15012" s="7"/>
      <c r="B15012" s="7"/>
      <c r="C15012" s="7"/>
      <c r="D15012" s="7"/>
      <c r="E15012" s="7"/>
      <c r="F15012" s="7"/>
      <c r="G15012" s="7"/>
      <c r="H15012" s="7"/>
      <c r="J15012" s="7"/>
      <c r="K15012" s="7"/>
      <c r="L15012" s="7"/>
      <c r="Q15012" s="7"/>
      <c r="S15012" s="7"/>
      <c r="T15012" s="7"/>
      <c r="Y15012" s="7"/>
      <c r="AA15012" s="7"/>
      <c r="AB15012" s="7"/>
      <c r="AG15012" s="7"/>
    </row>
    <row r="15013" spans="1:33">
      <c r="A15013" s="7"/>
      <c r="B15013" s="7"/>
      <c r="C15013" s="7"/>
      <c r="D15013" s="7"/>
      <c r="E15013" s="7"/>
      <c r="F15013" s="7"/>
      <c r="G15013" s="7"/>
      <c r="H15013" s="7"/>
      <c r="J15013" s="7"/>
      <c r="K15013" s="7"/>
      <c r="L15013" s="7"/>
      <c r="Q15013" s="7"/>
      <c r="S15013" s="7"/>
      <c r="T15013" s="7"/>
      <c r="Y15013" s="7"/>
      <c r="AA15013" s="7"/>
      <c r="AB15013" s="7"/>
      <c r="AG15013" s="7"/>
    </row>
    <row r="15014" spans="1:33">
      <c r="A15014" s="7"/>
      <c r="B15014" s="7"/>
      <c r="C15014" s="7"/>
      <c r="D15014" s="7"/>
      <c r="E15014" s="7"/>
      <c r="F15014" s="7"/>
      <c r="G15014" s="7"/>
      <c r="H15014" s="7"/>
      <c r="J15014" s="7"/>
      <c r="K15014" s="7"/>
      <c r="L15014" s="7"/>
      <c r="Q15014" s="7"/>
      <c r="S15014" s="7"/>
      <c r="T15014" s="7"/>
      <c r="Y15014" s="7"/>
      <c r="AA15014" s="7"/>
      <c r="AB15014" s="7"/>
      <c r="AG15014" s="7"/>
    </row>
    <row r="15015" spans="1:33">
      <c r="A15015" s="7"/>
      <c r="B15015" s="7"/>
      <c r="C15015" s="7"/>
      <c r="D15015" s="7"/>
      <c r="E15015" s="7"/>
      <c r="F15015" s="7"/>
      <c r="G15015" s="7"/>
      <c r="H15015" s="7"/>
      <c r="J15015" s="7"/>
      <c r="K15015" s="7"/>
      <c r="L15015" s="7"/>
      <c r="Q15015" s="7"/>
      <c r="S15015" s="7"/>
      <c r="T15015" s="7"/>
      <c r="Y15015" s="7"/>
      <c r="AA15015" s="7"/>
      <c r="AB15015" s="7"/>
      <c r="AG15015" s="7"/>
    </row>
    <row r="15016" spans="1:33">
      <c r="A15016" s="7"/>
      <c r="B15016" s="7"/>
      <c r="C15016" s="7"/>
      <c r="D15016" s="7"/>
      <c r="E15016" s="7"/>
      <c r="F15016" s="7"/>
      <c r="G15016" s="7"/>
      <c r="H15016" s="7"/>
      <c r="J15016" s="7"/>
      <c r="K15016" s="7"/>
      <c r="L15016" s="7"/>
      <c r="Q15016" s="7"/>
      <c r="S15016" s="7"/>
      <c r="T15016" s="7"/>
      <c r="Y15016" s="7"/>
      <c r="AA15016" s="7"/>
      <c r="AB15016" s="7"/>
      <c r="AG15016" s="7"/>
    </row>
    <row r="15017" spans="1:33">
      <c r="A15017" s="7"/>
      <c r="B15017" s="7"/>
      <c r="C15017" s="7"/>
      <c r="D15017" s="7"/>
      <c r="E15017" s="7"/>
      <c r="F15017" s="7"/>
      <c r="G15017" s="7"/>
      <c r="H15017" s="7"/>
      <c r="J15017" s="7"/>
      <c r="K15017" s="7"/>
      <c r="L15017" s="7"/>
      <c r="Q15017" s="7"/>
      <c r="S15017" s="7"/>
      <c r="T15017" s="7"/>
      <c r="Y15017" s="7"/>
      <c r="AA15017" s="7"/>
      <c r="AB15017" s="7"/>
      <c r="AG15017" s="7"/>
    </row>
    <row r="15018" spans="1:33">
      <c r="A15018" s="7"/>
      <c r="B15018" s="7"/>
      <c r="C15018" s="7"/>
      <c r="D15018" s="7"/>
      <c r="E15018" s="7"/>
      <c r="F15018" s="7"/>
      <c r="G15018" s="7"/>
      <c r="H15018" s="7"/>
      <c r="J15018" s="7"/>
      <c r="K15018" s="7"/>
      <c r="L15018" s="7"/>
      <c r="Q15018" s="7"/>
      <c r="S15018" s="7"/>
      <c r="T15018" s="7"/>
      <c r="Y15018" s="7"/>
      <c r="AA15018" s="7"/>
      <c r="AB15018" s="7"/>
      <c r="AG15018" s="7"/>
    </row>
    <row r="15019" spans="1:33">
      <c r="A15019" s="7"/>
      <c r="B15019" s="7"/>
      <c r="C15019" s="7"/>
      <c r="D15019" s="7"/>
      <c r="E15019" s="7"/>
      <c r="F15019" s="7"/>
      <c r="G15019" s="7"/>
      <c r="H15019" s="7"/>
      <c r="J15019" s="7"/>
      <c r="K15019" s="7"/>
      <c r="L15019" s="7"/>
      <c r="Q15019" s="7"/>
      <c r="S15019" s="7"/>
      <c r="T15019" s="7"/>
      <c r="Y15019" s="7"/>
      <c r="AA15019" s="7"/>
      <c r="AB15019" s="7"/>
      <c r="AG15019" s="7"/>
    </row>
    <row r="15020" spans="1:33">
      <c r="A15020" s="7"/>
      <c r="B15020" s="7"/>
      <c r="C15020" s="7"/>
      <c r="D15020" s="7"/>
      <c r="E15020" s="7"/>
      <c r="F15020" s="7"/>
      <c r="G15020" s="7"/>
      <c r="H15020" s="7"/>
      <c r="J15020" s="7"/>
      <c r="K15020" s="7"/>
      <c r="L15020" s="7"/>
      <c r="Q15020" s="7"/>
      <c r="S15020" s="7"/>
      <c r="T15020" s="7"/>
      <c r="Y15020" s="7"/>
      <c r="AA15020" s="7"/>
      <c r="AB15020" s="7"/>
      <c r="AG15020" s="7"/>
    </row>
    <row r="15021" spans="1:33">
      <c r="A15021" s="7"/>
      <c r="B15021" s="7"/>
      <c r="C15021" s="7"/>
      <c r="D15021" s="7"/>
      <c r="E15021" s="7"/>
      <c r="F15021" s="7"/>
      <c r="G15021" s="7"/>
      <c r="H15021" s="7"/>
      <c r="J15021" s="7"/>
      <c r="K15021" s="7"/>
      <c r="L15021" s="7"/>
      <c r="Q15021" s="7"/>
      <c r="S15021" s="7"/>
      <c r="T15021" s="7"/>
      <c r="Y15021" s="7"/>
      <c r="AA15021" s="7"/>
      <c r="AB15021" s="7"/>
      <c r="AG15021" s="7"/>
    </row>
    <row r="15022" spans="1:33">
      <c r="A15022" s="7"/>
      <c r="B15022" s="7"/>
      <c r="C15022" s="7"/>
      <c r="D15022" s="7"/>
      <c r="E15022" s="7"/>
      <c r="F15022" s="7"/>
      <c r="G15022" s="7"/>
      <c r="H15022" s="7"/>
      <c r="J15022" s="7"/>
      <c r="K15022" s="7"/>
      <c r="L15022" s="7"/>
      <c r="Q15022" s="7"/>
      <c r="S15022" s="7"/>
      <c r="T15022" s="7"/>
      <c r="Y15022" s="7"/>
      <c r="AA15022" s="7"/>
      <c r="AB15022" s="7"/>
      <c r="AG15022" s="7"/>
    </row>
    <row r="15023" spans="1:33">
      <c r="A15023" s="7"/>
      <c r="B15023" s="7"/>
      <c r="C15023" s="7"/>
      <c r="D15023" s="7"/>
      <c r="E15023" s="7"/>
      <c r="F15023" s="7"/>
      <c r="G15023" s="7"/>
      <c r="H15023" s="7"/>
      <c r="J15023" s="7"/>
      <c r="K15023" s="7"/>
      <c r="L15023" s="7"/>
      <c r="Q15023" s="7"/>
      <c r="S15023" s="7"/>
      <c r="T15023" s="7"/>
      <c r="Y15023" s="7"/>
      <c r="AA15023" s="7"/>
      <c r="AB15023" s="7"/>
      <c r="AG15023" s="7"/>
    </row>
    <row r="15024" spans="1:33">
      <c r="A15024" s="7"/>
      <c r="B15024" s="7"/>
      <c r="C15024" s="7"/>
      <c r="D15024" s="7"/>
      <c r="E15024" s="7"/>
      <c r="F15024" s="7"/>
      <c r="G15024" s="7"/>
      <c r="H15024" s="7"/>
      <c r="J15024" s="7"/>
      <c r="K15024" s="7"/>
      <c r="L15024" s="7"/>
      <c r="Q15024" s="7"/>
      <c r="S15024" s="7"/>
      <c r="T15024" s="7"/>
      <c r="Y15024" s="7"/>
      <c r="AA15024" s="7"/>
      <c r="AB15024" s="7"/>
      <c r="AG15024" s="7"/>
    </row>
    <row r="15025" spans="1:33">
      <c r="A15025" s="7"/>
      <c r="B15025" s="7"/>
      <c r="C15025" s="7"/>
      <c r="D15025" s="7"/>
      <c r="E15025" s="7"/>
      <c r="F15025" s="7"/>
      <c r="G15025" s="7"/>
      <c r="H15025" s="7"/>
      <c r="J15025" s="7"/>
      <c r="K15025" s="7"/>
      <c r="L15025" s="7"/>
      <c r="Q15025" s="7"/>
      <c r="S15025" s="7"/>
      <c r="T15025" s="7"/>
      <c r="Y15025" s="7"/>
      <c r="AA15025" s="7"/>
      <c r="AB15025" s="7"/>
      <c r="AG15025" s="7"/>
    </row>
    <row r="15026" spans="1:33">
      <c r="A15026" s="7"/>
      <c r="B15026" s="7"/>
      <c r="C15026" s="7"/>
      <c r="D15026" s="7"/>
      <c r="E15026" s="7"/>
      <c r="F15026" s="7"/>
      <c r="G15026" s="7"/>
      <c r="H15026" s="7"/>
      <c r="J15026" s="7"/>
      <c r="K15026" s="7"/>
      <c r="L15026" s="7"/>
      <c r="Q15026" s="7"/>
      <c r="S15026" s="7"/>
      <c r="T15026" s="7"/>
      <c r="Y15026" s="7"/>
      <c r="AA15026" s="7"/>
      <c r="AB15026" s="7"/>
      <c r="AG15026" s="7"/>
    </row>
    <row r="15027" spans="1:33">
      <c r="A15027" s="7"/>
      <c r="B15027" s="7"/>
      <c r="C15027" s="7"/>
      <c r="D15027" s="7"/>
      <c r="E15027" s="7"/>
      <c r="F15027" s="7"/>
      <c r="G15027" s="7"/>
      <c r="H15027" s="7"/>
      <c r="J15027" s="7"/>
      <c r="K15027" s="7"/>
      <c r="L15027" s="7"/>
      <c r="Q15027" s="7"/>
      <c r="S15027" s="7"/>
      <c r="T15027" s="7"/>
      <c r="Y15027" s="7"/>
      <c r="AA15027" s="7"/>
      <c r="AB15027" s="7"/>
      <c r="AG15027" s="7"/>
    </row>
    <row r="15028" spans="1:33">
      <c r="A15028" s="7"/>
      <c r="B15028" s="7"/>
      <c r="C15028" s="7"/>
      <c r="D15028" s="7"/>
      <c r="E15028" s="7"/>
      <c r="F15028" s="7"/>
      <c r="G15028" s="7"/>
      <c r="H15028" s="7"/>
      <c r="J15028" s="7"/>
      <c r="K15028" s="7"/>
      <c r="L15028" s="7"/>
      <c r="Q15028" s="7"/>
      <c r="S15028" s="7"/>
      <c r="T15028" s="7"/>
      <c r="Y15028" s="7"/>
      <c r="AA15028" s="7"/>
      <c r="AB15028" s="7"/>
      <c r="AG15028" s="7"/>
    </row>
    <row r="15029" spans="1:33">
      <c r="A15029" s="7"/>
      <c r="B15029" s="7"/>
      <c r="C15029" s="7"/>
      <c r="D15029" s="7"/>
      <c r="E15029" s="7"/>
      <c r="F15029" s="7"/>
      <c r="G15029" s="7"/>
      <c r="H15029" s="7"/>
      <c r="J15029" s="7"/>
      <c r="K15029" s="7"/>
      <c r="L15029" s="7"/>
      <c r="Q15029" s="7"/>
      <c r="S15029" s="7"/>
      <c r="T15029" s="7"/>
      <c r="Y15029" s="7"/>
      <c r="AA15029" s="7"/>
      <c r="AB15029" s="7"/>
      <c r="AG15029" s="7"/>
    </row>
    <row r="15030" spans="1:33">
      <c r="A15030" s="7"/>
      <c r="B15030" s="7"/>
      <c r="C15030" s="7"/>
      <c r="D15030" s="7"/>
      <c r="E15030" s="7"/>
      <c r="F15030" s="7"/>
      <c r="G15030" s="7"/>
      <c r="H15030" s="7"/>
      <c r="J15030" s="7"/>
      <c r="K15030" s="7"/>
      <c r="L15030" s="7"/>
      <c r="Q15030" s="7"/>
      <c r="S15030" s="7"/>
      <c r="T15030" s="7"/>
      <c r="Y15030" s="7"/>
      <c r="AA15030" s="7"/>
      <c r="AB15030" s="7"/>
      <c r="AG15030" s="7"/>
    </row>
    <row r="15031" spans="1:33">
      <c r="A15031" s="7"/>
      <c r="B15031" s="7"/>
      <c r="C15031" s="7"/>
      <c r="D15031" s="7"/>
      <c r="E15031" s="7"/>
      <c r="F15031" s="7"/>
      <c r="G15031" s="7"/>
      <c r="H15031" s="7"/>
      <c r="J15031" s="7"/>
      <c r="K15031" s="7"/>
      <c r="L15031" s="7"/>
      <c r="Q15031" s="7"/>
      <c r="S15031" s="7"/>
      <c r="T15031" s="7"/>
      <c r="Y15031" s="7"/>
      <c r="AA15031" s="7"/>
      <c r="AB15031" s="7"/>
      <c r="AG15031" s="7"/>
    </row>
    <row r="15032" spans="1:33">
      <c r="A15032" s="7"/>
      <c r="B15032" s="7"/>
      <c r="C15032" s="7"/>
      <c r="D15032" s="7"/>
      <c r="E15032" s="7"/>
      <c r="F15032" s="7"/>
      <c r="G15032" s="7"/>
      <c r="H15032" s="7"/>
      <c r="J15032" s="7"/>
      <c r="K15032" s="7"/>
      <c r="L15032" s="7"/>
      <c r="Q15032" s="7"/>
      <c r="S15032" s="7"/>
      <c r="T15032" s="7"/>
      <c r="Y15032" s="7"/>
      <c r="AA15032" s="7"/>
      <c r="AB15032" s="7"/>
      <c r="AG15032" s="7"/>
    </row>
    <row r="15033" spans="1:33">
      <c r="A15033" s="7"/>
      <c r="B15033" s="7"/>
      <c r="C15033" s="7"/>
      <c r="D15033" s="7"/>
      <c r="E15033" s="7"/>
      <c r="F15033" s="7"/>
      <c r="G15033" s="7"/>
      <c r="H15033" s="7"/>
      <c r="J15033" s="7"/>
      <c r="K15033" s="7"/>
      <c r="L15033" s="7"/>
      <c r="Q15033" s="7"/>
      <c r="S15033" s="7"/>
      <c r="T15033" s="7"/>
      <c r="Y15033" s="7"/>
      <c r="AA15033" s="7"/>
      <c r="AB15033" s="7"/>
      <c r="AG15033" s="7"/>
    </row>
    <row r="15034" spans="1:33">
      <c r="A15034" s="7"/>
      <c r="B15034" s="7"/>
      <c r="C15034" s="7"/>
      <c r="D15034" s="7"/>
      <c r="E15034" s="7"/>
      <c r="F15034" s="7"/>
      <c r="G15034" s="7"/>
      <c r="H15034" s="7"/>
      <c r="J15034" s="7"/>
      <c r="K15034" s="7"/>
      <c r="L15034" s="7"/>
      <c r="Q15034" s="7"/>
      <c r="S15034" s="7"/>
      <c r="T15034" s="7"/>
      <c r="Y15034" s="7"/>
      <c r="AA15034" s="7"/>
      <c r="AB15034" s="7"/>
      <c r="AG15034" s="7"/>
    </row>
    <row r="15035" spans="1:33">
      <c r="A15035" s="7"/>
      <c r="B15035" s="7"/>
      <c r="C15035" s="7"/>
      <c r="D15035" s="7"/>
      <c r="E15035" s="7"/>
      <c r="F15035" s="7"/>
      <c r="G15035" s="7"/>
      <c r="H15035" s="7"/>
      <c r="J15035" s="7"/>
      <c r="K15035" s="7"/>
      <c r="L15035" s="7"/>
      <c r="Q15035" s="7"/>
      <c r="S15035" s="7"/>
      <c r="T15035" s="7"/>
      <c r="Y15035" s="7"/>
      <c r="AA15035" s="7"/>
      <c r="AB15035" s="7"/>
      <c r="AG15035" s="7"/>
    </row>
    <row r="15036" spans="1:33">
      <c r="A15036" s="7"/>
      <c r="B15036" s="7"/>
      <c r="C15036" s="7"/>
      <c r="D15036" s="7"/>
      <c r="E15036" s="7"/>
      <c r="F15036" s="7"/>
      <c r="G15036" s="7"/>
      <c r="H15036" s="7"/>
      <c r="J15036" s="7"/>
      <c r="K15036" s="7"/>
      <c r="L15036" s="7"/>
      <c r="Q15036" s="7"/>
      <c r="S15036" s="7"/>
      <c r="T15036" s="7"/>
      <c r="Y15036" s="7"/>
      <c r="AA15036" s="7"/>
      <c r="AB15036" s="7"/>
      <c r="AG15036" s="7"/>
    </row>
    <row r="15037" spans="1:33">
      <c r="A15037" s="7"/>
      <c r="B15037" s="7"/>
      <c r="C15037" s="7"/>
      <c r="D15037" s="7"/>
      <c r="E15037" s="7"/>
      <c r="F15037" s="7"/>
      <c r="G15037" s="7"/>
      <c r="H15037" s="7"/>
      <c r="J15037" s="7"/>
      <c r="K15037" s="7"/>
      <c r="L15037" s="7"/>
      <c r="Q15037" s="7"/>
      <c r="S15037" s="7"/>
      <c r="T15037" s="7"/>
      <c r="Y15037" s="7"/>
      <c r="AA15037" s="7"/>
      <c r="AB15037" s="7"/>
      <c r="AG15037" s="7"/>
    </row>
    <row r="15038" spans="1:33">
      <c r="A15038" s="7"/>
      <c r="B15038" s="7"/>
      <c r="C15038" s="7"/>
      <c r="D15038" s="7"/>
      <c r="E15038" s="7"/>
      <c r="F15038" s="7"/>
      <c r="G15038" s="7"/>
      <c r="H15038" s="7"/>
      <c r="J15038" s="7"/>
      <c r="K15038" s="7"/>
      <c r="L15038" s="7"/>
      <c r="Q15038" s="7"/>
      <c r="S15038" s="7"/>
      <c r="T15038" s="7"/>
      <c r="Y15038" s="7"/>
      <c r="AA15038" s="7"/>
      <c r="AB15038" s="7"/>
      <c r="AG15038" s="7"/>
    </row>
    <row r="15039" spans="1:33">
      <c r="A15039" s="7"/>
      <c r="B15039" s="7"/>
      <c r="C15039" s="7"/>
      <c r="D15039" s="7"/>
      <c r="E15039" s="7"/>
      <c r="F15039" s="7"/>
      <c r="G15039" s="7"/>
      <c r="H15039" s="7"/>
      <c r="J15039" s="7"/>
      <c r="K15039" s="7"/>
      <c r="L15039" s="7"/>
      <c r="Q15039" s="7"/>
      <c r="S15039" s="7"/>
      <c r="T15039" s="7"/>
      <c r="Y15039" s="7"/>
      <c r="AA15039" s="7"/>
      <c r="AB15039" s="7"/>
      <c r="AG15039" s="7"/>
    </row>
    <row r="15040" spans="1:33">
      <c r="A15040" s="7"/>
      <c r="B15040" s="7"/>
      <c r="C15040" s="7"/>
      <c r="D15040" s="7"/>
      <c r="E15040" s="7"/>
      <c r="F15040" s="7"/>
      <c r="G15040" s="7"/>
      <c r="H15040" s="7"/>
      <c r="J15040" s="7"/>
      <c r="K15040" s="7"/>
      <c r="L15040" s="7"/>
      <c r="Q15040" s="7"/>
      <c r="S15040" s="7"/>
      <c r="T15040" s="7"/>
      <c r="Y15040" s="7"/>
      <c r="AA15040" s="7"/>
      <c r="AB15040" s="7"/>
      <c r="AG15040" s="7"/>
    </row>
    <row r="15041" spans="1:33">
      <c r="A15041" s="7"/>
      <c r="B15041" s="7"/>
      <c r="C15041" s="7"/>
      <c r="D15041" s="7"/>
      <c r="E15041" s="7"/>
      <c r="F15041" s="7"/>
      <c r="G15041" s="7"/>
      <c r="H15041" s="7"/>
      <c r="J15041" s="7"/>
      <c r="K15041" s="7"/>
      <c r="L15041" s="7"/>
      <c r="Q15041" s="7"/>
      <c r="S15041" s="7"/>
      <c r="T15041" s="7"/>
      <c r="Y15041" s="7"/>
      <c r="AA15041" s="7"/>
      <c r="AB15041" s="7"/>
      <c r="AG15041" s="7"/>
    </row>
    <row r="15042" spans="1:33">
      <c r="A15042" s="7"/>
      <c r="B15042" s="7"/>
      <c r="C15042" s="7"/>
      <c r="D15042" s="7"/>
      <c r="E15042" s="7"/>
      <c r="F15042" s="7"/>
      <c r="G15042" s="7"/>
      <c r="H15042" s="7"/>
      <c r="J15042" s="7"/>
      <c r="K15042" s="7"/>
      <c r="L15042" s="7"/>
      <c r="Q15042" s="7"/>
      <c r="S15042" s="7"/>
      <c r="T15042" s="7"/>
      <c r="Y15042" s="7"/>
      <c r="AA15042" s="7"/>
      <c r="AB15042" s="7"/>
      <c r="AG15042" s="7"/>
    </row>
    <row r="15043" spans="1:33">
      <c r="A15043" s="7"/>
      <c r="B15043" s="7"/>
      <c r="C15043" s="7"/>
      <c r="D15043" s="7"/>
      <c r="E15043" s="7"/>
      <c r="F15043" s="7"/>
      <c r="G15043" s="7"/>
      <c r="H15043" s="7"/>
      <c r="J15043" s="7"/>
      <c r="K15043" s="7"/>
      <c r="L15043" s="7"/>
      <c r="Q15043" s="7"/>
      <c r="S15043" s="7"/>
      <c r="T15043" s="7"/>
      <c r="Y15043" s="7"/>
      <c r="AA15043" s="7"/>
      <c r="AB15043" s="7"/>
      <c r="AG15043" s="7"/>
    </row>
    <row r="15044" spans="1:33">
      <c r="A15044" s="7"/>
      <c r="B15044" s="7"/>
      <c r="C15044" s="7"/>
      <c r="D15044" s="7"/>
      <c r="E15044" s="7"/>
      <c r="F15044" s="7"/>
      <c r="G15044" s="7"/>
      <c r="H15044" s="7"/>
      <c r="J15044" s="7"/>
      <c r="K15044" s="7"/>
      <c r="L15044" s="7"/>
      <c r="Q15044" s="7"/>
      <c r="S15044" s="7"/>
      <c r="T15044" s="7"/>
      <c r="Y15044" s="7"/>
      <c r="AA15044" s="7"/>
      <c r="AB15044" s="7"/>
      <c r="AG15044" s="7"/>
    </row>
    <row r="15045" spans="1:33">
      <c r="A15045" s="7"/>
      <c r="B15045" s="7"/>
      <c r="C15045" s="7"/>
      <c r="D15045" s="7"/>
      <c r="E15045" s="7"/>
      <c r="F15045" s="7"/>
      <c r="G15045" s="7"/>
      <c r="H15045" s="7"/>
      <c r="J15045" s="7"/>
      <c r="K15045" s="7"/>
      <c r="L15045" s="7"/>
      <c r="Q15045" s="7"/>
      <c r="S15045" s="7"/>
      <c r="T15045" s="7"/>
      <c r="Y15045" s="7"/>
      <c r="AA15045" s="7"/>
      <c r="AB15045" s="7"/>
      <c r="AG15045" s="7"/>
    </row>
    <row r="15046" spans="1:33">
      <c r="A15046" s="7"/>
      <c r="B15046" s="7"/>
      <c r="C15046" s="7"/>
      <c r="D15046" s="7"/>
      <c r="E15046" s="7"/>
      <c r="F15046" s="7"/>
      <c r="G15046" s="7"/>
      <c r="H15046" s="7"/>
      <c r="J15046" s="7"/>
      <c r="K15046" s="7"/>
      <c r="L15046" s="7"/>
      <c r="Q15046" s="7"/>
      <c r="S15046" s="7"/>
      <c r="T15046" s="7"/>
      <c r="Y15046" s="7"/>
      <c r="AA15046" s="7"/>
      <c r="AB15046" s="7"/>
      <c r="AG15046" s="7"/>
    </row>
    <row r="15047" spans="1:33">
      <c r="A15047" s="7"/>
      <c r="B15047" s="7"/>
      <c r="C15047" s="7"/>
      <c r="D15047" s="7"/>
      <c r="E15047" s="7"/>
      <c r="F15047" s="7"/>
      <c r="G15047" s="7"/>
      <c r="H15047" s="7"/>
      <c r="J15047" s="7"/>
      <c r="K15047" s="7"/>
      <c r="L15047" s="7"/>
      <c r="Q15047" s="7"/>
      <c r="S15047" s="7"/>
      <c r="T15047" s="7"/>
      <c r="Y15047" s="7"/>
      <c r="AA15047" s="7"/>
      <c r="AB15047" s="7"/>
      <c r="AG15047" s="7"/>
    </row>
    <row r="15048" spans="1:33">
      <c r="A15048" s="7"/>
      <c r="B15048" s="7"/>
      <c r="C15048" s="7"/>
      <c r="D15048" s="7"/>
      <c r="E15048" s="7"/>
      <c r="F15048" s="7"/>
      <c r="G15048" s="7"/>
      <c r="H15048" s="7"/>
      <c r="J15048" s="7"/>
      <c r="K15048" s="7"/>
      <c r="L15048" s="7"/>
      <c r="Q15048" s="7"/>
      <c r="S15048" s="7"/>
      <c r="T15048" s="7"/>
      <c r="Y15048" s="7"/>
      <c r="AA15048" s="7"/>
      <c r="AB15048" s="7"/>
      <c r="AG15048" s="7"/>
    </row>
    <row r="15049" spans="1:33">
      <c r="A15049" s="7"/>
      <c r="B15049" s="7"/>
      <c r="C15049" s="7"/>
      <c r="D15049" s="7"/>
      <c r="E15049" s="7"/>
      <c r="F15049" s="7"/>
      <c r="G15049" s="7"/>
      <c r="H15049" s="7"/>
      <c r="J15049" s="7"/>
      <c r="K15049" s="7"/>
      <c r="L15049" s="7"/>
      <c r="Q15049" s="7"/>
      <c r="S15049" s="7"/>
      <c r="T15049" s="7"/>
      <c r="Y15049" s="7"/>
      <c r="AA15049" s="7"/>
      <c r="AB15049" s="7"/>
      <c r="AG15049" s="7"/>
    </row>
    <row r="15050" spans="1:33">
      <c r="A15050" s="7"/>
      <c r="B15050" s="7"/>
      <c r="C15050" s="7"/>
      <c r="D15050" s="7"/>
      <c r="E15050" s="7"/>
      <c r="F15050" s="7"/>
      <c r="G15050" s="7"/>
      <c r="H15050" s="7"/>
      <c r="J15050" s="7"/>
      <c r="K15050" s="7"/>
      <c r="L15050" s="7"/>
      <c r="Q15050" s="7"/>
      <c r="S15050" s="7"/>
      <c r="T15050" s="7"/>
      <c r="Y15050" s="7"/>
      <c r="AA15050" s="7"/>
      <c r="AB15050" s="7"/>
      <c r="AG15050" s="7"/>
    </row>
    <row r="15051" spans="1:33">
      <c r="A15051" s="7"/>
      <c r="B15051" s="7"/>
      <c r="C15051" s="7"/>
      <c r="D15051" s="7"/>
      <c r="E15051" s="7"/>
      <c r="F15051" s="7"/>
      <c r="G15051" s="7"/>
      <c r="H15051" s="7"/>
      <c r="J15051" s="7"/>
      <c r="K15051" s="7"/>
      <c r="L15051" s="7"/>
      <c r="Q15051" s="7"/>
      <c r="S15051" s="7"/>
      <c r="T15051" s="7"/>
      <c r="Y15051" s="7"/>
      <c r="AA15051" s="7"/>
      <c r="AB15051" s="7"/>
      <c r="AG15051" s="7"/>
    </row>
    <row r="15052" spans="1:33">
      <c r="A15052" s="7"/>
      <c r="B15052" s="7"/>
      <c r="C15052" s="7"/>
      <c r="D15052" s="7"/>
      <c r="E15052" s="7"/>
      <c r="F15052" s="7"/>
      <c r="G15052" s="7"/>
      <c r="H15052" s="7"/>
      <c r="J15052" s="7"/>
      <c r="K15052" s="7"/>
      <c r="L15052" s="7"/>
      <c r="Q15052" s="7"/>
      <c r="S15052" s="7"/>
      <c r="T15052" s="7"/>
      <c r="Y15052" s="7"/>
      <c r="AA15052" s="7"/>
      <c r="AB15052" s="7"/>
      <c r="AG15052" s="7"/>
    </row>
    <row r="15053" spans="1:33">
      <c r="A15053" s="7"/>
      <c r="B15053" s="7"/>
      <c r="C15053" s="7"/>
      <c r="D15053" s="7"/>
      <c r="E15053" s="7"/>
      <c r="F15053" s="7"/>
      <c r="G15053" s="7"/>
      <c r="H15053" s="7"/>
      <c r="J15053" s="7"/>
      <c r="K15053" s="7"/>
      <c r="L15053" s="7"/>
      <c r="Q15053" s="7"/>
      <c r="S15053" s="7"/>
      <c r="T15053" s="7"/>
      <c r="Y15053" s="7"/>
      <c r="AA15053" s="7"/>
      <c r="AB15053" s="7"/>
      <c r="AG15053" s="7"/>
    </row>
    <row r="15054" spans="1:33">
      <c r="A15054" s="7"/>
      <c r="B15054" s="7"/>
      <c r="C15054" s="7"/>
      <c r="D15054" s="7"/>
      <c r="E15054" s="7"/>
      <c r="F15054" s="7"/>
      <c r="G15054" s="7"/>
      <c r="H15054" s="7"/>
      <c r="J15054" s="7"/>
      <c r="K15054" s="7"/>
      <c r="L15054" s="7"/>
      <c r="Q15054" s="7"/>
      <c r="S15054" s="7"/>
      <c r="T15054" s="7"/>
      <c r="Y15054" s="7"/>
      <c r="AA15054" s="7"/>
      <c r="AB15054" s="7"/>
      <c r="AG15054" s="7"/>
    </row>
    <row r="15055" spans="1:33">
      <c r="A15055" s="7"/>
      <c r="B15055" s="7"/>
      <c r="C15055" s="7"/>
      <c r="D15055" s="7"/>
      <c r="E15055" s="7"/>
      <c r="F15055" s="7"/>
      <c r="G15055" s="7"/>
      <c r="H15055" s="7"/>
      <c r="J15055" s="7"/>
      <c r="K15055" s="7"/>
      <c r="L15055" s="7"/>
      <c r="Q15055" s="7"/>
      <c r="S15055" s="7"/>
      <c r="T15055" s="7"/>
      <c r="Y15055" s="7"/>
      <c r="AA15055" s="7"/>
      <c r="AB15055" s="7"/>
      <c r="AG15055" s="7"/>
    </row>
    <row r="15056" spans="1:33">
      <c r="A15056" s="7"/>
      <c r="B15056" s="7"/>
      <c r="C15056" s="7"/>
      <c r="D15056" s="7"/>
      <c r="E15056" s="7"/>
      <c r="F15056" s="7"/>
      <c r="G15056" s="7"/>
      <c r="H15056" s="7"/>
      <c r="J15056" s="7"/>
      <c r="K15056" s="7"/>
      <c r="L15056" s="7"/>
      <c r="Q15056" s="7"/>
      <c r="S15056" s="7"/>
      <c r="T15056" s="7"/>
      <c r="Y15056" s="7"/>
      <c r="AA15056" s="7"/>
      <c r="AB15056" s="7"/>
      <c r="AG15056" s="7"/>
    </row>
    <row r="15057" spans="1:33">
      <c r="A15057" s="7"/>
      <c r="B15057" s="7"/>
      <c r="C15057" s="7"/>
      <c r="D15057" s="7"/>
      <c r="E15057" s="7"/>
      <c r="F15057" s="7"/>
      <c r="G15057" s="7"/>
      <c r="H15057" s="7"/>
      <c r="J15057" s="7"/>
      <c r="K15057" s="7"/>
      <c r="L15057" s="7"/>
      <c r="Q15057" s="7"/>
      <c r="S15057" s="7"/>
      <c r="T15057" s="7"/>
      <c r="Y15057" s="7"/>
      <c r="AA15057" s="7"/>
      <c r="AB15057" s="7"/>
      <c r="AG15057" s="7"/>
    </row>
    <row r="15058" spans="1:33">
      <c r="A15058" s="7"/>
      <c r="B15058" s="7"/>
      <c r="C15058" s="7"/>
      <c r="D15058" s="7"/>
      <c r="E15058" s="7"/>
      <c r="F15058" s="7"/>
      <c r="G15058" s="7"/>
      <c r="H15058" s="7"/>
      <c r="J15058" s="7"/>
      <c r="K15058" s="7"/>
      <c r="L15058" s="7"/>
      <c r="Q15058" s="7"/>
      <c r="S15058" s="7"/>
      <c r="T15058" s="7"/>
      <c r="Y15058" s="7"/>
      <c r="AA15058" s="7"/>
      <c r="AB15058" s="7"/>
      <c r="AG15058" s="7"/>
    </row>
    <row r="15059" spans="1:33">
      <c r="A15059" s="7"/>
      <c r="B15059" s="7"/>
      <c r="C15059" s="7"/>
      <c r="D15059" s="7"/>
      <c r="E15059" s="7"/>
      <c r="F15059" s="7"/>
      <c r="G15059" s="7"/>
      <c r="H15059" s="7"/>
      <c r="J15059" s="7"/>
      <c r="K15059" s="7"/>
      <c r="L15059" s="7"/>
      <c r="Q15059" s="7"/>
      <c r="S15059" s="7"/>
      <c r="T15059" s="7"/>
      <c r="Y15059" s="7"/>
      <c r="AA15059" s="7"/>
      <c r="AB15059" s="7"/>
      <c r="AG15059" s="7"/>
    </row>
    <row r="15060" spans="1:33">
      <c r="A15060" s="7"/>
      <c r="B15060" s="7"/>
      <c r="C15060" s="7"/>
      <c r="D15060" s="7"/>
      <c r="E15060" s="7"/>
      <c r="F15060" s="7"/>
      <c r="G15060" s="7"/>
      <c r="H15060" s="7"/>
      <c r="J15060" s="7"/>
      <c r="K15060" s="7"/>
      <c r="L15060" s="7"/>
      <c r="Q15060" s="7"/>
      <c r="S15060" s="7"/>
      <c r="T15060" s="7"/>
      <c r="Y15060" s="7"/>
      <c r="AA15060" s="7"/>
      <c r="AB15060" s="7"/>
      <c r="AG15060" s="7"/>
    </row>
    <row r="15061" spans="1:33">
      <c r="A15061" s="7"/>
      <c r="B15061" s="7"/>
      <c r="C15061" s="7"/>
      <c r="D15061" s="7"/>
      <c r="E15061" s="7"/>
      <c r="F15061" s="7"/>
      <c r="G15061" s="7"/>
      <c r="H15061" s="7"/>
      <c r="J15061" s="7"/>
      <c r="K15061" s="7"/>
      <c r="L15061" s="7"/>
      <c r="Q15061" s="7"/>
      <c r="S15061" s="7"/>
      <c r="T15061" s="7"/>
      <c r="Y15061" s="7"/>
      <c r="AA15061" s="7"/>
      <c r="AB15061" s="7"/>
      <c r="AG15061" s="7"/>
    </row>
    <row r="15062" spans="1:33">
      <c r="A15062" s="7"/>
      <c r="B15062" s="7"/>
      <c r="C15062" s="7"/>
      <c r="D15062" s="7"/>
      <c r="E15062" s="7"/>
      <c r="F15062" s="7"/>
      <c r="G15062" s="7"/>
      <c r="H15062" s="7"/>
      <c r="J15062" s="7"/>
      <c r="K15062" s="7"/>
      <c r="L15062" s="7"/>
      <c r="Q15062" s="7"/>
      <c r="S15062" s="7"/>
      <c r="T15062" s="7"/>
      <c r="Y15062" s="7"/>
      <c r="AA15062" s="7"/>
      <c r="AB15062" s="7"/>
      <c r="AG15062" s="7"/>
    </row>
    <row r="15063" spans="1:33">
      <c r="A15063" s="7"/>
      <c r="B15063" s="7"/>
      <c r="C15063" s="7"/>
      <c r="D15063" s="7"/>
      <c r="E15063" s="7"/>
      <c r="F15063" s="7"/>
      <c r="G15063" s="7"/>
      <c r="H15063" s="7"/>
      <c r="J15063" s="7"/>
      <c r="K15063" s="7"/>
      <c r="L15063" s="7"/>
      <c r="Q15063" s="7"/>
      <c r="S15063" s="7"/>
      <c r="T15063" s="7"/>
      <c r="Y15063" s="7"/>
      <c r="AA15063" s="7"/>
      <c r="AB15063" s="7"/>
      <c r="AG15063" s="7"/>
    </row>
    <row r="15064" spans="1:33">
      <c r="A15064" s="7"/>
      <c r="B15064" s="7"/>
      <c r="C15064" s="7"/>
      <c r="D15064" s="7"/>
      <c r="E15064" s="7"/>
      <c r="F15064" s="7"/>
      <c r="G15064" s="7"/>
      <c r="H15064" s="7"/>
      <c r="J15064" s="7"/>
      <c r="K15064" s="7"/>
      <c r="L15064" s="7"/>
      <c r="Q15064" s="7"/>
      <c r="S15064" s="7"/>
      <c r="T15064" s="7"/>
      <c r="Y15064" s="7"/>
      <c r="AA15064" s="7"/>
      <c r="AB15064" s="7"/>
      <c r="AG15064" s="7"/>
    </row>
    <row r="15065" spans="1:33">
      <c r="A15065" s="7"/>
      <c r="B15065" s="7"/>
      <c r="C15065" s="7"/>
      <c r="D15065" s="7"/>
      <c r="E15065" s="7"/>
      <c r="F15065" s="7"/>
      <c r="G15065" s="7"/>
      <c r="H15065" s="7"/>
      <c r="J15065" s="7"/>
      <c r="K15065" s="7"/>
      <c r="L15065" s="7"/>
      <c r="Q15065" s="7"/>
      <c r="S15065" s="7"/>
      <c r="T15065" s="7"/>
      <c r="Y15065" s="7"/>
      <c r="AA15065" s="7"/>
      <c r="AB15065" s="7"/>
      <c r="AG15065" s="7"/>
    </row>
    <row r="15066" spans="1:33">
      <c r="A15066" s="7"/>
      <c r="B15066" s="7"/>
      <c r="C15066" s="7"/>
      <c r="D15066" s="7"/>
      <c r="E15066" s="7"/>
      <c r="F15066" s="7"/>
      <c r="G15066" s="7"/>
      <c r="H15066" s="7"/>
      <c r="J15066" s="7"/>
      <c r="K15066" s="7"/>
      <c r="L15066" s="7"/>
      <c r="Q15066" s="7"/>
      <c r="S15066" s="7"/>
      <c r="T15066" s="7"/>
      <c r="Y15066" s="7"/>
      <c r="AA15066" s="7"/>
      <c r="AB15066" s="7"/>
      <c r="AG15066" s="7"/>
    </row>
    <row r="15067" spans="1:33">
      <c r="A15067" s="7"/>
      <c r="B15067" s="7"/>
      <c r="C15067" s="7"/>
      <c r="D15067" s="7"/>
      <c r="E15067" s="7"/>
      <c r="F15067" s="7"/>
      <c r="G15067" s="7"/>
      <c r="H15067" s="7"/>
      <c r="J15067" s="7"/>
      <c r="K15067" s="7"/>
      <c r="L15067" s="7"/>
      <c r="Q15067" s="7"/>
      <c r="S15067" s="7"/>
      <c r="T15067" s="7"/>
      <c r="Y15067" s="7"/>
      <c r="AA15067" s="7"/>
      <c r="AB15067" s="7"/>
      <c r="AG15067" s="7"/>
    </row>
    <row r="15068" spans="1:33">
      <c r="A15068" s="7"/>
      <c r="B15068" s="7"/>
      <c r="C15068" s="7"/>
      <c r="D15068" s="7"/>
      <c r="E15068" s="7"/>
      <c r="F15068" s="7"/>
      <c r="G15068" s="7"/>
      <c r="H15068" s="7"/>
      <c r="J15068" s="7"/>
      <c r="K15068" s="7"/>
      <c r="L15068" s="7"/>
      <c r="Q15068" s="7"/>
      <c r="S15068" s="7"/>
      <c r="T15068" s="7"/>
      <c r="Y15068" s="7"/>
      <c r="AA15068" s="7"/>
      <c r="AB15068" s="7"/>
      <c r="AG15068" s="7"/>
    </row>
    <row r="15069" spans="1:33">
      <c r="A15069" s="7"/>
      <c r="B15069" s="7"/>
      <c r="C15069" s="7"/>
      <c r="D15069" s="7"/>
      <c r="E15069" s="7"/>
      <c r="F15069" s="7"/>
      <c r="G15069" s="7"/>
      <c r="H15069" s="7"/>
      <c r="J15069" s="7"/>
      <c r="K15069" s="7"/>
      <c r="L15069" s="7"/>
      <c r="Q15069" s="7"/>
      <c r="S15069" s="7"/>
      <c r="T15069" s="7"/>
      <c r="Y15069" s="7"/>
      <c r="AA15069" s="7"/>
      <c r="AB15069" s="7"/>
      <c r="AG15069" s="7"/>
    </row>
    <row r="15070" spans="1:33">
      <c r="A15070" s="7"/>
      <c r="B15070" s="7"/>
      <c r="C15070" s="7"/>
      <c r="D15070" s="7"/>
      <c r="E15070" s="7"/>
      <c r="F15070" s="7"/>
      <c r="G15070" s="7"/>
      <c r="H15070" s="7"/>
      <c r="J15070" s="7"/>
      <c r="K15070" s="7"/>
      <c r="L15070" s="7"/>
      <c r="Q15070" s="7"/>
      <c r="S15070" s="7"/>
      <c r="T15070" s="7"/>
      <c r="Y15070" s="7"/>
      <c r="AA15070" s="7"/>
      <c r="AB15070" s="7"/>
      <c r="AG15070" s="7"/>
    </row>
    <row r="15071" spans="1:33">
      <c r="A15071" s="7"/>
      <c r="B15071" s="7"/>
      <c r="C15071" s="7"/>
      <c r="D15071" s="7"/>
      <c r="E15071" s="7"/>
      <c r="F15071" s="7"/>
      <c r="G15071" s="7"/>
      <c r="H15071" s="7"/>
      <c r="J15071" s="7"/>
      <c r="K15071" s="7"/>
      <c r="L15071" s="7"/>
      <c r="Q15071" s="7"/>
      <c r="S15071" s="7"/>
      <c r="T15071" s="7"/>
      <c r="Y15071" s="7"/>
      <c r="AA15071" s="7"/>
      <c r="AB15071" s="7"/>
      <c r="AG15071" s="7"/>
    </row>
    <row r="15072" spans="1:33">
      <c r="A15072" s="7"/>
      <c r="B15072" s="7"/>
      <c r="C15072" s="7"/>
      <c r="D15072" s="7"/>
      <c r="E15072" s="7"/>
      <c r="F15072" s="7"/>
      <c r="G15072" s="7"/>
      <c r="H15072" s="7"/>
      <c r="J15072" s="7"/>
      <c r="K15072" s="7"/>
      <c r="L15072" s="7"/>
      <c r="Q15072" s="7"/>
      <c r="S15072" s="7"/>
      <c r="T15072" s="7"/>
      <c r="Y15072" s="7"/>
      <c r="AA15072" s="7"/>
      <c r="AB15072" s="7"/>
      <c r="AG15072" s="7"/>
    </row>
    <row r="15073" spans="1:33">
      <c r="A15073" s="7"/>
      <c r="B15073" s="7"/>
      <c r="C15073" s="7"/>
      <c r="D15073" s="7"/>
      <c r="E15073" s="7"/>
      <c r="F15073" s="7"/>
      <c r="G15073" s="7"/>
      <c r="H15073" s="7"/>
      <c r="J15073" s="7"/>
      <c r="K15073" s="7"/>
      <c r="L15073" s="7"/>
      <c r="Q15073" s="7"/>
      <c r="S15073" s="7"/>
      <c r="T15073" s="7"/>
      <c r="Y15073" s="7"/>
      <c r="AA15073" s="7"/>
      <c r="AB15073" s="7"/>
      <c r="AG15073" s="7"/>
    </row>
    <row r="15074" spans="1:33">
      <c r="A15074" s="7"/>
      <c r="B15074" s="7"/>
      <c r="C15074" s="7"/>
      <c r="D15074" s="7"/>
      <c r="E15074" s="7"/>
      <c r="F15074" s="7"/>
      <c r="G15074" s="7"/>
      <c r="H15074" s="7"/>
      <c r="J15074" s="7"/>
      <c r="K15074" s="7"/>
      <c r="L15074" s="7"/>
      <c r="Q15074" s="7"/>
      <c r="S15074" s="7"/>
      <c r="T15074" s="7"/>
      <c r="Y15074" s="7"/>
      <c r="AA15074" s="7"/>
      <c r="AB15074" s="7"/>
      <c r="AG15074" s="7"/>
    </row>
    <row r="15075" spans="1:33">
      <c r="A15075" s="7"/>
      <c r="B15075" s="7"/>
      <c r="C15075" s="7"/>
      <c r="D15075" s="7"/>
      <c r="E15075" s="7"/>
      <c r="F15075" s="7"/>
      <c r="G15075" s="7"/>
      <c r="H15075" s="7"/>
      <c r="J15075" s="7"/>
      <c r="K15075" s="7"/>
      <c r="L15075" s="7"/>
      <c r="Q15075" s="7"/>
      <c r="S15075" s="7"/>
      <c r="T15075" s="7"/>
      <c r="Y15075" s="7"/>
      <c r="AA15075" s="7"/>
      <c r="AB15075" s="7"/>
      <c r="AG15075" s="7"/>
    </row>
    <row r="15076" spans="1:33">
      <c r="A15076" s="7"/>
      <c r="B15076" s="7"/>
      <c r="C15076" s="7"/>
      <c r="D15076" s="7"/>
      <c r="E15076" s="7"/>
      <c r="F15076" s="7"/>
      <c r="G15076" s="7"/>
      <c r="H15076" s="7"/>
      <c r="J15076" s="7"/>
      <c r="K15076" s="7"/>
      <c r="L15076" s="7"/>
      <c r="Q15076" s="7"/>
      <c r="S15076" s="7"/>
      <c r="T15076" s="7"/>
      <c r="Y15076" s="7"/>
      <c r="AA15076" s="7"/>
      <c r="AB15076" s="7"/>
      <c r="AG15076" s="7"/>
    </row>
    <row r="15077" spans="1:33">
      <c r="A15077" s="7"/>
      <c r="B15077" s="7"/>
      <c r="C15077" s="7"/>
      <c r="D15077" s="7"/>
      <c r="E15077" s="7"/>
      <c r="F15077" s="7"/>
      <c r="G15077" s="7"/>
      <c r="H15077" s="7"/>
      <c r="J15077" s="7"/>
      <c r="K15077" s="7"/>
      <c r="L15077" s="7"/>
      <c r="Q15077" s="7"/>
      <c r="S15077" s="7"/>
      <c r="T15077" s="7"/>
      <c r="Y15077" s="7"/>
      <c r="AA15077" s="7"/>
      <c r="AB15077" s="7"/>
      <c r="AG15077" s="7"/>
    </row>
    <row r="15078" spans="1:33">
      <c r="A15078" s="7"/>
      <c r="B15078" s="7"/>
      <c r="C15078" s="7"/>
      <c r="D15078" s="7"/>
      <c r="E15078" s="7"/>
      <c r="F15078" s="7"/>
      <c r="G15078" s="7"/>
      <c r="H15078" s="7"/>
      <c r="J15078" s="7"/>
      <c r="K15078" s="7"/>
      <c r="L15078" s="7"/>
      <c r="Q15078" s="7"/>
      <c r="S15078" s="7"/>
      <c r="T15078" s="7"/>
      <c r="Y15078" s="7"/>
      <c r="AA15078" s="7"/>
      <c r="AB15078" s="7"/>
      <c r="AG15078" s="7"/>
    </row>
    <row r="15079" spans="1:33">
      <c r="A15079" s="7"/>
      <c r="B15079" s="7"/>
      <c r="C15079" s="7"/>
      <c r="D15079" s="7"/>
      <c r="E15079" s="7"/>
      <c r="F15079" s="7"/>
      <c r="G15079" s="7"/>
      <c r="H15079" s="7"/>
      <c r="J15079" s="7"/>
      <c r="K15079" s="7"/>
      <c r="L15079" s="7"/>
      <c r="Q15079" s="7"/>
      <c r="S15079" s="7"/>
      <c r="T15079" s="7"/>
      <c r="Y15079" s="7"/>
      <c r="AA15079" s="7"/>
      <c r="AB15079" s="7"/>
      <c r="AG15079" s="7"/>
    </row>
    <row r="15080" spans="1:33">
      <c r="A15080" s="7"/>
      <c r="B15080" s="7"/>
      <c r="C15080" s="7"/>
      <c r="D15080" s="7"/>
      <c r="E15080" s="7"/>
      <c r="F15080" s="7"/>
      <c r="G15080" s="7"/>
      <c r="H15080" s="7"/>
      <c r="J15080" s="7"/>
      <c r="K15080" s="7"/>
      <c r="L15080" s="7"/>
      <c r="Q15080" s="7"/>
      <c r="S15080" s="7"/>
      <c r="T15080" s="7"/>
      <c r="Y15080" s="7"/>
      <c r="AA15080" s="7"/>
      <c r="AB15080" s="7"/>
      <c r="AG15080" s="7"/>
    </row>
    <row r="15081" spans="1:33">
      <c r="A15081" s="7"/>
      <c r="B15081" s="7"/>
      <c r="C15081" s="7"/>
      <c r="D15081" s="7"/>
      <c r="E15081" s="7"/>
      <c r="F15081" s="7"/>
      <c r="G15081" s="7"/>
      <c r="H15081" s="7"/>
      <c r="J15081" s="7"/>
      <c r="K15081" s="7"/>
      <c r="L15081" s="7"/>
      <c r="Q15081" s="7"/>
      <c r="S15081" s="7"/>
      <c r="T15081" s="7"/>
      <c r="Y15081" s="7"/>
      <c r="AA15081" s="7"/>
      <c r="AB15081" s="7"/>
      <c r="AG15081" s="7"/>
    </row>
    <row r="15082" spans="1:33">
      <c r="A15082" s="7"/>
      <c r="B15082" s="7"/>
      <c r="C15082" s="7"/>
      <c r="D15082" s="7"/>
      <c r="E15082" s="7"/>
      <c r="F15082" s="7"/>
      <c r="G15082" s="7"/>
      <c r="H15082" s="7"/>
      <c r="J15082" s="7"/>
      <c r="K15082" s="7"/>
      <c r="L15082" s="7"/>
      <c r="Q15082" s="7"/>
      <c r="S15082" s="7"/>
      <c r="T15082" s="7"/>
      <c r="Y15082" s="7"/>
      <c r="AA15082" s="7"/>
      <c r="AB15082" s="7"/>
      <c r="AG15082" s="7"/>
    </row>
    <row r="15083" spans="1:33">
      <c r="A15083" s="7"/>
      <c r="B15083" s="7"/>
      <c r="C15083" s="7"/>
      <c r="D15083" s="7"/>
      <c r="E15083" s="7"/>
      <c r="F15083" s="7"/>
      <c r="G15083" s="7"/>
      <c r="H15083" s="7"/>
      <c r="J15083" s="7"/>
      <c r="K15083" s="7"/>
      <c r="L15083" s="7"/>
      <c r="Q15083" s="7"/>
      <c r="S15083" s="7"/>
      <c r="T15083" s="7"/>
      <c r="Y15083" s="7"/>
      <c r="AA15083" s="7"/>
      <c r="AB15083" s="7"/>
      <c r="AG15083" s="7"/>
    </row>
    <row r="15084" spans="1:33">
      <c r="A15084" s="7"/>
      <c r="B15084" s="7"/>
      <c r="C15084" s="7"/>
      <c r="D15084" s="7"/>
      <c r="E15084" s="7"/>
      <c r="F15084" s="7"/>
      <c r="G15084" s="7"/>
      <c r="H15084" s="7"/>
      <c r="J15084" s="7"/>
      <c r="K15084" s="7"/>
      <c r="L15084" s="7"/>
      <c r="Q15084" s="7"/>
      <c r="S15084" s="7"/>
      <c r="T15084" s="7"/>
      <c r="Y15084" s="7"/>
      <c r="AA15084" s="7"/>
      <c r="AB15084" s="7"/>
      <c r="AG15084" s="7"/>
    </row>
    <row r="15085" spans="1:33">
      <c r="A15085" s="7"/>
      <c r="B15085" s="7"/>
      <c r="C15085" s="7"/>
      <c r="D15085" s="7"/>
      <c r="E15085" s="7"/>
      <c r="F15085" s="7"/>
      <c r="G15085" s="7"/>
      <c r="H15085" s="7"/>
      <c r="J15085" s="7"/>
      <c r="K15085" s="7"/>
      <c r="L15085" s="7"/>
      <c r="Q15085" s="7"/>
      <c r="S15085" s="7"/>
      <c r="T15085" s="7"/>
      <c r="Y15085" s="7"/>
      <c r="AA15085" s="7"/>
      <c r="AB15085" s="7"/>
      <c r="AG15085" s="7"/>
    </row>
    <row r="15086" spans="1:33">
      <c r="A15086" s="7"/>
      <c r="B15086" s="7"/>
      <c r="C15086" s="7"/>
      <c r="D15086" s="7"/>
      <c r="E15086" s="7"/>
      <c r="F15086" s="7"/>
      <c r="G15086" s="7"/>
      <c r="H15086" s="7"/>
      <c r="J15086" s="7"/>
      <c r="K15086" s="7"/>
      <c r="L15086" s="7"/>
      <c r="Q15086" s="7"/>
      <c r="S15086" s="7"/>
      <c r="T15086" s="7"/>
      <c r="Y15086" s="7"/>
      <c r="AA15086" s="7"/>
      <c r="AB15086" s="7"/>
      <c r="AG15086" s="7"/>
    </row>
    <row r="15087" spans="1:33">
      <c r="A15087" s="7"/>
      <c r="B15087" s="7"/>
      <c r="C15087" s="7"/>
      <c r="D15087" s="7"/>
      <c r="E15087" s="7"/>
      <c r="F15087" s="7"/>
      <c r="G15087" s="7"/>
      <c r="H15087" s="7"/>
      <c r="J15087" s="7"/>
      <c r="K15087" s="7"/>
      <c r="L15087" s="7"/>
      <c r="Q15087" s="7"/>
      <c r="S15087" s="7"/>
      <c r="T15087" s="7"/>
      <c r="Y15087" s="7"/>
      <c r="AA15087" s="7"/>
      <c r="AB15087" s="7"/>
      <c r="AG15087" s="7"/>
    </row>
    <row r="15088" spans="1:33">
      <c r="A15088" s="7"/>
      <c r="B15088" s="7"/>
      <c r="C15088" s="7"/>
      <c r="D15088" s="7"/>
      <c r="E15088" s="7"/>
      <c r="F15088" s="7"/>
      <c r="G15088" s="7"/>
      <c r="H15088" s="7"/>
      <c r="J15088" s="7"/>
      <c r="K15088" s="7"/>
      <c r="L15088" s="7"/>
      <c r="Q15088" s="7"/>
      <c r="S15088" s="7"/>
      <c r="T15088" s="7"/>
      <c r="Y15088" s="7"/>
      <c r="AA15088" s="7"/>
      <c r="AB15088" s="7"/>
      <c r="AG15088" s="7"/>
    </row>
    <row r="15089" spans="1:33">
      <c r="A15089" s="7"/>
      <c r="B15089" s="7"/>
      <c r="C15089" s="7"/>
      <c r="D15089" s="7"/>
      <c r="E15089" s="7"/>
      <c r="F15089" s="7"/>
      <c r="G15089" s="7"/>
      <c r="H15089" s="7"/>
      <c r="J15089" s="7"/>
      <c r="K15089" s="7"/>
      <c r="L15089" s="7"/>
      <c r="Q15089" s="7"/>
      <c r="S15089" s="7"/>
      <c r="T15089" s="7"/>
      <c r="Y15089" s="7"/>
      <c r="AA15089" s="7"/>
      <c r="AB15089" s="7"/>
      <c r="AG15089" s="7"/>
    </row>
    <row r="15090" spans="1:33">
      <c r="A15090" s="7"/>
      <c r="B15090" s="7"/>
      <c r="C15090" s="7"/>
      <c r="D15090" s="7"/>
      <c r="E15090" s="7"/>
      <c r="F15090" s="7"/>
      <c r="G15090" s="7"/>
      <c r="H15090" s="7"/>
      <c r="J15090" s="7"/>
      <c r="K15090" s="7"/>
      <c r="L15090" s="7"/>
      <c r="Q15090" s="7"/>
      <c r="S15090" s="7"/>
      <c r="T15090" s="7"/>
      <c r="Y15090" s="7"/>
      <c r="AA15090" s="7"/>
      <c r="AB15090" s="7"/>
      <c r="AG15090" s="7"/>
    </row>
    <row r="15091" spans="1:33">
      <c r="A15091" s="7"/>
      <c r="B15091" s="7"/>
      <c r="C15091" s="7"/>
      <c r="D15091" s="7"/>
      <c r="E15091" s="7"/>
      <c r="F15091" s="7"/>
      <c r="G15091" s="7"/>
      <c r="H15091" s="7"/>
      <c r="J15091" s="7"/>
      <c r="K15091" s="7"/>
      <c r="L15091" s="7"/>
      <c r="Q15091" s="7"/>
      <c r="S15091" s="7"/>
      <c r="T15091" s="7"/>
      <c r="Y15091" s="7"/>
      <c r="AA15091" s="7"/>
      <c r="AB15091" s="7"/>
      <c r="AG15091" s="7"/>
    </row>
    <row r="15092" spans="1:33">
      <c r="A15092" s="7"/>
      <c r="B15092" s="7"/>
      <c r="C15092" s="7"/>
      <c r="D15092" s="7"/>
      <c r="E15092" s="7"/>
      <c r="F15092" s="7"/>
      <c r="G15092" s="7"/>
      <c r="H15092" s="7"/>
      <c r="J15092" s="7"/>
      <c r="K15092" s="7"/>
      <c r="L15092" s="7"/>
      <c r="Q15092" s="7"/>
      <c r="S15092" s="7"/>
      <c r="T15092" s="7"/>
      <c r="Y15092" s="7"/>
      <c r="AA15092" s="7"/>
      <c r="AB15092" s="7"/>
      <c r="AG15092" s="7"/>
    </row>
    <row r="15093" spans="1:33">
      <c r="A15093" s="7"/>
      <c r="B15093" s="7"/>
      <c r="C15093" s="7"/>
      <c r="D15093" s="7"/>
      <c r="E15093" s="7"/>
      <c r="F15093" s="7"/>
      <c r="G15093" s="7"/>
      <c r="H15093" s="7"/>
      <c r="J15093" s="7"/>
      <c r="K15093" s="7"/>
      <c r="L15093" s="7"/>
      <c r="Q15093" s="7"/>
      <c r="S15093" s="7"/>
      <c r="T15093" s="7"/>
      <c r="Y15093" s="7"/>
      <c r="AA15093" s="7"/>
      <c r="AB15093" s="7"/>
      <c r="AG15093" s="7"/>
    </row>
    <row r="15094" spans="1:33">
      <c r="A15094" s="7"/>
      <c r="B15094" s="7"/>
      <c r="C15094" s="7"/>
      <c r="D15094" s="7"/>
      <c r="E15094" s="7"/>
      <c r="F15094" s="7"/>
      <c r="G15094" s="7"/>
      <c r="H15094" s="7"/>
      <c r="J15094" s="7"/>
      <c r="K15094" s="7"/>
      <c r="L15094" s="7"/>
      <c r="Q15094" s="7"/>
      <c r="S15094" s="7"/>
      <c r="T15094" s="7"/>
      <c r="Y15094" s="7"/>
      <c r="AA15094" s="7"/>
      <c r="AB15094" s="7"/>
      <c r="AG15094" s="7"/>
    </row>
    <row r="15095" spans="1:33">
      <c r="A15095" s="7"/>
      <c r="B15095" s="7"/>
      <c r="C15095" s="7"/>
      <c r="D15095" s="7"/>
      <c r="E15095" s="7"/>
      <c r="F15095" s="7"/>
      <c r="G15095" s="7"/>
      <c r="H15095" s="7"/>
      <c r="J15095" s="7"/>
      <c r="K15095" s="7"/>
      <c r="L15095" s="7"/>
      <c r="Q15095" s="7"/>
      <c r="S15095" s="7"/>
      <c r="T15095" s="7"/>
      <c r="Y15095" s="7"/>
      <c r="AA15095" s="7"/>
      <c r="AB15095" s="7"/>
      <c r="AG15095" s="7"/>
    </row>
    <row r="15096" spans="1:33">
      <c r="A15096" s="7"/>
      <c r="B15096" s="7"/>
      <c r="C15096" s="7"/>
      <c r="D15096" s="7"/>
      <c r="E15096" s="7"/>
      <c r="F15096" s="7"/>
      <c r="G15096" s="7"/>
      <c r="H15096" s="7"/>
      <c r="J15096" s="7"/>
      <c r="K15096" s="7"/>
      <c r="L15096" s="7"/>
      <c r="Q15096" s="7"/>
      <c r="S15096" s="7"/>
      <c r="T15096" s="7"/>
      <c r="Y15096" s="7"/>
      <c r="AA15096" s="7"/>
      <c r="AB15096" s="7"/>
      <c r="AG15096" s="7"/>
    </row>
    <row r="15097" spans="1:33">
      <c r="A15097" s="7"/>
      <c r="B15097" s="7"/>
      <c r="C15097" s="7"/>
      <c r="D15097" s="7"/>
      <c r="E15097" s="7"/>
      <c r="F15097" s="7"/>
      <c r="G15097" s="7"/>
      <c r="H15097" s="7"/>
      <c r="J15097" s="7"/>
      <c r="K15097" s="7"/>
      <c r="L15097" s="7"/>
      <c r="Q15097" s="7"/>
      <c r="S15097" s="7"/>
      <c r="T15097" s="7"/>
      <c r="Y15097" s="7"/>
      <c r="AA15097" s="7"/>
      <c r="AB15097" s="7"/>
      <c r="AG15097" s="7"/>
    </row>
    <row r="15098" spans="1:33">
      <c r="A15098" s="7"/>
      <c r="B15098" s="7"/>
      <c r="C15098" s="7"/>
      <c r="D15098" s="7"/>
      <c r="E15098" s="7"/>
      <c r="F15098" s="7"/>
      <c r="G15098" s="7"/>
      <c r="H15098" s="7"/>
      <c r="J15098" s="7"/>
      <c r="K15098" s="7"/>
      <c r="L15098" s="7"/>
      <c r="Q15098" s="7"/>
      <c r="S15098" s="7"/>
      <c r="T15098" s="7"/>
      <c r="Y15098" s="7"/>
      <c r="AA15098" s="7"/>
      <c r="AB15098" s="7"/>
      <c r="AG15098" s="7"/>
    </row>
    <row r="15099" spans="1:33">
      <c r="A15099" s="7"/>
      <c r="B15099" s="7"/>
      <c r="C15099" s="7"/>
      <c r="D15099" s="7"/>
      <c r="E15099" s="7"/>
      <c r="F15099" s="7"/>
      <c r="G15099" s="7"/>
      <c r="H15099" s="7"/>
      <c r="J15099" s="7"/>
      <c r="K15099" s="7"/>
      <c r="L15099" s="7"/>
      <c r="Q15099" s="7"/>
      <c r="S15099" s="7"/>
      <c r="T15099" s="7"/>
      <c r="Y15099" s="7"/>
      <c r="AA15099" s="7"/>
      <c r="AB15099" s="7"/>
      <c r="AG15099" s="7"/>
    </row>
    <row r="15100" spans="1:33">
      <c r="A15100" s="7"/>
      <c r="B15100" s="7"/>
      <c r="C15100" s="7"/>
      <c r="D15100" s="7"/>
      <c r="E15100" s="7"/>
      <c r="F15100" s="7"/>
      <c r="G15100" s="7"/>
      <c r="H15100" s="7"/>
      <c r="J15100" s="7"/>
      <c r="K15100" s="7"/>
      <c r="L15100" s="7"/>
      <c r="Q15100" s="7"/>
      <c r="S15100" s="7"/>
      <c r="T15100" s="7"/>
      <c r="Y15100" s="7"/>
      <c r="AA15100" s="7"/>
      <c r="AB15100" s="7"/>
      <c r="AG15100" s="7"/>
    </row>
    <row r="15101" spans="1:33">
      <c r="A15101" s="7"/>
      <c r="B15101" s="7"/>
      <c r="C15101" s="7"/>
      <c r="D15101" s="7"/>
      <c r="E15101" s="7"/>
      <c r="F15101" s="7"/>
      <c r="G15101" s="7"/>
      <c r="H15101" s="7"/>
      <c r="J15101" s="7"/>
      <c r="K15101" s="7"/>
      <c r="L15101" s="7"/>
      <c r="Q15101" s="7"/>
      <c r="S15101" s="7"/>
      <c r="T15101" s="7"/>
      <c r="Y15101" s="7"/>
      <c r="AA15101" s="7"/>
      <c r="AB15101" s="7"/>
      <c r="AG15101" s="7"/>
    </row>
    <row r="15102" spans="1:33">
      <c r="A15102" s="7"/>
      <c r="B15102" s="7"/>
      <c r="C15102" s="7"/>
      <c r="D15102" s="7"/>
      <c r="E15102" s="7"/>
      <c r="F15102" s="7"/>
      <c r="G15102" s="7"/>
      <c r="H15102" s="7"/>
      <c r="J15102" s="7"/>
      <c r="K15102" s="7"/>
      <c r="L15102" s="7"/>
      <c r="Q15102" s="7"/>
      <c r="S15102" s="7"/>
      <c r="T15102" s="7"/>
      <c r="Y15102" s="7"/>
      <c r="AA15102" s="7"/>
      <c r="AB15102" s="7"/>
      <c r="AG15102" s="7"/>
    </row>
    <row r="15103" spans="1:33">
      <c r="A15103" s="7"/>
      <c r="B15103" s="7"/>
      <c r="C15103" s="7"/>
      <c r="D15103" s="7"/>
      <c r="E15103" s="7"/>
      <c r="F15103" s="7"/>
      <c r="G15103" s="7"/>
      <c r="H15103" s="7"/>
      <c r="J15103" s="7"/>
      <c r="K15103" s="7"/>
      <c r="L15103" s="7"/>
      <c r="Q15103" s="7"/>
      <c r="S15103" s="7"/>
      <c r="T15103" s="7"/>
      <c r="Y15103" s="7"/>
      <c r="AA15103" s="7"/>
      <c r="AB15103" s="7"/>
      <c r="AG15103" s="7"/>
    </row>
    <row r="15104" spans="1:33">
      <c r="A15104" s="7"/>
      <c r="B15104" s="7"/>
      <c r="C15104" s="7"/>
      <c r="D15104" s="7"/>
      <c r="E15104" s="7"/>
      <c r="F15104" s="7"/>
      <c r="G15104" s="7"/>
      <c r="H15104" s="7"/>
      <c r="J15104" s="7"/>
      <c r="K15104" s="7"/>
      <c r="L15104" s="7"/>
      <c r="Q15104" s="7"/>
      <c r="S15104" s="7"/>
      <c r="T15104" s="7"/>
      <c r="Y15104" s="7"/>
      <c r="AA15104" s="7"/>
      <c r="AB15104" s="7"/>
      <c r="AG15104" s="7"/>
    </row>
    <row r="15105" spans="1:33">
      <c r="A15105" s="7"/>
      <c r="B15105" s="7"/>
      <c r="C15105" s="7"/>
      <c r="D15105" s="7"/>
      <c r="E15105" s="7"/>
      <c r="F15105" s="7"/>
      <c r="G15105" s="7"/>
      <c r="H15105" s="7"/>
      <c r="J15105" s="7"/>
      <c r="K15105" s="7"/>
      <c r="L15105" s="7"/>
      <c r="Q15105" s="7"/>
      <c r="S15105" s="7"/>
      <c r="T15105" s="7"/>
      <c r="Y15105" s="7"/>
      <c r="AA15105" s="7"/>
      <c r="AB15105" s="7"/>
      <c r="AG15105" s="7"/>
    </row>
    <row r="15106" spans="1:33">
      <c r="A15106" s="7"/>
      <c r="B15106" s="7"/>
      <c r="C15106" s="7"/>
      <c r="D15106" s="7"/>
      <c r="E15106" s="7"/>
      <c r="F15106" s="7"/>
      <c r="G15106" s="7"/>
      <c r="H15106" s="7"/>
      <c r="J15106" s="7"/>
      <c r="K15106" s="7"/>
      <c r="L15106" s="7"/>
      <c r="Q15106" s="7"/>
      <c r="S15106" s="7"/>
      <c r="T15106" s="7"/>
      <c r="Y15106" s="7"/>
      <c r="AA15106" s="7"/>
      <c r="AB15106" s="7"/>
      <c r="AG15106" s="7"/>
    </row>
    <row r="15107" spans="1:33">
      <c r="A15107" s="7"/>
      <c r="B15107" s="7"/>
      <c r="C15107" s="7"/>
      <c r="D15107" s="7"/>
      <c r="E15107" s="7"/>
      <c r="F15107" s="7"/>
      <c r="G15107" s="7"/>
      <c r="H15107" s="7"/>
      <c r="J15107" s="7"/>
      <c r="K15107" s="7"/>
      <c r="L15107" s="7"/>
      <c r="Q15107" s="7"/>
      <c r="S15107" s="7"/>
      <c r="T15107" s="7"/>
      <c r="Y15107" s="7"/>
      <c r="AA15107" s="7"/>
      <c r="AB15107" s="7"/>
      <c r="AG15107" s="7"/>
    </row>
    <row r="15108" spans="1:33">
      <c r="A15108" s="7"/>
      <c r="B15108" s="7"/>
      <c r="C15108" s="7"/>
      <c r="D15108" s="7"/>
      <c r="E15108" s="7"/>
      <c r="F15108" s="7"/>
      <c r="G15108" s="7"/>
      <c r="H15108" s="7"/>
      <c r="J15108" s="7"/>
      <c r="K15108" s="7"/>
      <c r="L15108" s="7"/>
      <c r="Q15108" s="7"/>
      <c r="S15108" s="7"/>
      <c r="T15108" s="7"/>
      <c r="Y15108" s="7"/>
      <c r="AA15108" s="7"/>
      <c r="AB15108" s="7"/>
      <c r="AG15108" s="7"/>
    </row>
    <row r="15109" spans="1:33">
      <c r="A15109" s="7"/>
      <c r="B15109" s="7"/>
      <c r="C15109" s="7"/>
      <c r="D15109" s="7"/>
      <c r="E15109" s="7"/>
      <c r="F15109" s="7"/>
      <c r="G15109" s="7"/>
      <c r="H15109" s="7"/>
      <c r="J15109" s="7"/>
      <c r="K15109" s="7"/>
      <c r="L15109" s="7"/>
      <c r="Q15109" s="7"/>
      <c r="S15109" s="7"/>
      <c r="T15109" s="7"/>
      <c r="Y15109" s="7"/>
      <c r="AA15109" s="7"/>
      <c r="AB15109" s="7"/>
      <c r="AG15109" s="7"/>
    </row>
    <row r="15110" spans="1:33">
      <c r="A15110" s="7"/>
      <c r="B15110" s="7"/>
      <c r="C15110" s="7"/>
      <c r="D15110" s="7"/>
      <c r="E15110" s="7"/>
      <c r="F15110" s="7"/>
      <c r="G15110" s="7"/>
      <c r="H15110" s="7"/>
      <c r="J15110" s="7"/>
      <c r="K15110" s="7"/>
      <c r="L15110" s="7"/>
      <c r="Q15110" s="7"/>
      <c r="S15110" s="7"/>
      <c r="T15110" s="7"/>
      <c r="Y15110" s="7"/>
      <c r="AA15110" s="7"/>
      <c r="AB15110" s="7"/>
      <c r="AG15110" s="7"/>
    </row>
    <row r="15111" spans="1:33">
      <c r="A15111" s="7"/>
      <c r="B15111" s="7"/>
      <c r="C15111" s="7"/>
      <c r="D15111" s="7"/>
      <c r="E15111" s="7"/>
      <c r="F15111" s="7"/>
      <c r="G15111" s="7"/>
      <c r="H15111" s="7"/>
      <c r="J15111" s="7"/>
      <c r="K15111" s="7"/>
      <c r="L15111" s="7"/>
      <c r="Q15111" s="7"/>
      <c r="S15111" s="7"/>
      <c r="T15111" s="7"/>
      <c r="Y15111" s="7"/>
      <c r="AA15111" s="7"/>
      <c r="AB15111" s="7"/>
      <c r="AG15111" s="7"/>
    </row>
    <row r="15112" spans="1:33">
      <c r="A15112" s="7"/>
      <c r="B15112" s="7"/>
      <c r="C15112" s="7"/>
      <c r="D15112" s="7"/>
      <c r="E15112" s="7"/>
      <c r="F15112" s="7"/>
      <c r="G15112" s="7"/>
      <c r="H15112" s="7"/>
      <c r="J15112" s="7"/>
      <c r="K15112" s="7"/>
      <c r="L15112" s="7"/>
      <c r="Q15112" s="7"/>
      <c r="S15112" s="7"/>
      <c r="T15112" s="7"/>
      <c r="Y15112" s="7"/>
      <c r="AA15112" s="7"/>
      <c r="AB15112" s="7"/>
      <c r="AG15112" s="7"/>
    </row>
    <row r="15113" spans="1:33">
      <c r="A15113" s="7"/>
      <c r="B15113" s="7"/>
      <c r="C15113" s="7"/>
      <c r="D15113" s="7"/>
      <c r="E15113" s="7"/>
      <c r="F15113" s="7"/>
      <c r="G15113" s="7"/>
      <c r="H15113" s="7"/>
      <c r="J15113" s="7"/>
      <c r="K15113" s="7"/>
      <c r="L15113" s="7"/>
      <c r="Q15113" s="7"/>
      <c r="S15113" s="7"/>
      <c r="T15113" s="7"/>
      <c r="Y15113" s="7"/>
      <c r="AA15113" s="7"/>
      <c r="AB15113" s="7"/>
      <c r="AG15113" s="7"/>
    </row>
    <row r="15114" spans="1:33">
      <c r="A15114" s="7"/>
      <c r="B15114" s="7"/>
      <c r="C15114" s="7"/>
      <c r="D15114" s="7"/>
      <c r="E15114" s="7"/>
      <c r="F15114" s="7"/>
      <c r="G15114" s="7"/>
      <c r="H15114" s="7"/>
      <c r="J15114" s="7"/>
      <c r="K15114" s="7"/>
      <c r="L15114" s="7"/>
      <c r="Q15114" s="7"/>
      <c r="S15114" s="7"/>
      <c r="T15114" s="7"/>
      <c r="Y15114" s="7"/>
      <c r="AA15114" s="7"/>
      <c r="AB15114" s="7"/>
      <c r="AG15114" s="7"/>
    </row>
    <row r="15115" spans="1:33">
      <c r="A15115" s="7"/>
      <c r="B15115" s="7"/>
      <c r="C15115" s="7"/>
      <c r="D15115" s="7"/>
      <c r="E15115" s="7"/>
      <c r="F15115" s="7"/>
      <c r="G15115" s="7"/>
      <c r="H15115" s="7"/>
      <c r="J15115" s="7"/>
      <c r="K15115" s="7"/>
      <c r="L15115" s="7"/>
      <c r="Q15115" s="7"/>
      <c r="S15115" s="7"/>
      <c r="T15115" s="7"/>
      <c r="Y15115" s="7"/>
      <c r="AA15115" s="7"/>
      <c r="AB15115" s="7"/>
      <c r="AG15115" s="7"/>
    </row>
    <row r="15116" spans="1:33">
      <c r="A15116" s="7"/>
      <c r="B15116" s="7"/>
      <c r="C15116" s="7"/>
      <c r="D15116" s="7"/>
      <c r="E15116" s="7"/>
      <c r="F15116" s="7"/>
      <c r="G15116" s="7"/>
      <c r="H15116" s="7"/>
      <c r="J15116" s="7"/>
      <c r="K15116" s="7"/>
      <c r="L15116" s="7"/>
      <c r="Q15116" s="7"/>
      <c r="S15116" s="7"/>
      <c r="T15116" s="7"/>
      <c r="Y15116" s="7"/>
      <c r="AA15116" s="7"/>
      <c r="AB15116" s="7"/>
      <c r="AG15116" s="7"/>
    </row>
    <row r="15117" spans="1:33">
      <c r="A15117" s="7"/>
      <c r="B15117" s="7"/>
      <c r="C15117" s="7"/>
      <c r="D15117" s="7"/>
      <c r="E15117" s="7"/>
      <c r="F15117" s="7"/>
      <c r="G15117" s="7"/>
      <c r="H15117" s="7"/>
      <c r="J15117" s="7"/>
      <c r="K15117" s="7"/>
      <c r="L15117" s="7"/>
      <c r="Q15117" s="7"/>
      <c r="S15117" s="7"/>
      <c r="T15117" s="7"/>
      <c r="Y15117" s="7"/>
      <c r="AA15117" s="7"/>
      <c r="AB15117" s="7"/>
      <c r="AG15117" s="7"/>
    </row>
    <row r="15118" spans="1:33">
      <c r="A15118" s="7"/>
      <c r="B15118" s="7"/>
      <c r="C15118" s="7"/>
      <c r="D15118" s="7"/>
      <c r="E15118" s="7"/>
      <c r="F15118" s="7"/>
      <c r="G15118" s="7"/>
      <c r="H15118" s="7"/>
      <c r="J15118" s="7"/>
      <c r="K15118" s="7"/>
      <c r="L15118" s="7"/>
      <c r="Q15118" s="7"/>
      <c r="S15118" s="7"/>
      <c r="T15118" s="7"/>
      <c r="Y15118" s="7"/>
      <c r="AA15118" s="7"/>
      <c r="AB15118" s="7"/>
      <c r="AG15118" s="7"/>
    </row>
    <row r="15119" spans="1:33">
      <c r="A15119" s="7"/>
      <c r="B15119" s="7"/>
      <c r="C15119" s="7"/>
      <c r="D15119" s="7"/>
      <c r="E15119" s="7"/>
      <c r="F15119" s="7"/>
      <c r="G15119" s="7"/>
      <c r="H15119" s="7"/>
      <c r="J15119" s="7"/>
      <c r="K15119" s="7"/>
      <c r="L15119" s="7"/>
      <c r="Q15119" s="7"/>
      <c r="S15119" s="7"/>
      <c r="T15119" s="7"/>
      <c r="Y15119" s="7"/>
      <c r="AA15119" s="7"/>
      <c r="AB15119" s="7"/>
      <c r="AG15119" s="7"/>
    </row>
    <row r="15120" spans="1:33">
      <c r="A15120" s="7"/>
      <c r="B15120" s="7"/>
      <c r="C15120" s="7"/>
      <c r="D15120" s="7"/>
      <c r="E15120" s="7"/>
      <c r="F15120" s="7"/>
      <c r="G15120" s="7"/>
      <c r="H15120" s="7"/>
      <c r="J15120" s="7"/>
      <c r="K15120" s="7"/>
      <c r="L15120" s="7"/>
      <c r="Q15120" s="7"/>
      <c r="S15120" s="7"/>
      <c r="T15120" s="7"/>
      <c r="Y15120" s="7"/>
      <c r="AA15120" s="7"/>
      <c r="AB15120" s="7"/>
      <c r="AG15120" s="7"/>
    </row>
    <row r="15121" spans="1:33">
      <c r="A15121" s="7"/>
      <c r="B15121" s="7"/>
      <c r="C15121" s="7"/>
      <c r="D15121" s="7"/>
      <c r="E15121" s="7"/>
      <c r="F15121" s="7"/>
      <c r="G15121" s="7"/>
      <c r="H15121" s="7"/>
      <c r="J15121" s="7"/>
      <c r="K15121" s="7"/>
      <c r="L15121" s="7"/>
      <c r="Q15121" s="7"/>
      <c r="S15121" s="7"/>
      <c r="T15121" s="7"/>
      <c r="Y15121" s="7"/>
      <c r="AA15121" s="7"/>
      <c r="AB15121" s="7"/>
      <c r="AG15121" s="7"/>
    </row>
    <row r="15122" spans="1:33">
      <c r="A15122" s="7"/>
      <c r="B15122" s="7"/>
      <c r="C15122" s="7"/>
      <c r="D15122" s="7"/>
      <c r="E15122" s="7"/>
      <c r="F15122" s="7"/>
      <c r="G15122" s="7"/>
      <c r="H15122" s="7"/>
      <c r="J15122" s="7"/>
      <c r="K15122" s="7"/>
      <c r="L15122" s="7"/>
      <c r="Q15122" s="7"/>
      <c r="S15122" s="7"/>
      <c r="T15122" s="7"/>
      <c r="Y15122" s="7"/>
      <c r="AA15122" s="7"/>
      <c r="AB15122" s="7"/>
      <c r="AG15122" s="7"/>
    </row>
    <row r="15123" spans="1:33">
      <c r="A15123" s="7"/>
      <c r="B15123" s="7"/>
      <c r="C15123" s="7"/>
      <c r="D15123" s="7"/>
      <c r="E15123" s="7"/>
      <c r="F15123" s="7"/>
      <c r="G15123" s="7"/>
      <c r="H15123" s="7"/>
      <c r="J15123" s="7"/>
      <c r="K15123" s="7"/>
      <c r="L15123" s="7"/>
      <c r="Q15123" s="7"/>
      <c r="S15123" s="7"/>
      <c r="T15123" s="7"/>
      <c r="Y15123" s="7"/>
      <c r="AA15123" s="7"/>
      <c r="AB15123" s="7"/>
      <c r="AG15123" s="7"/>
    </row>
    <row r="15124" spans="1:33">
      <c r="A15124" s="7"/>
      <c r="B15124" s="7"/>
      <c r="C15124" s="7"/>
      <c r="D15124" s="7"/>
      <c r="E15124" s="7"/>
      <c r="F15124" s="7"/>
      <c r="G15124" s="7"/>
      <c r="H15124" s="7"/>
      <c r="J15124" s="7"/>
      <c r="K15124" s="7"/>
      <c r="L15124" s="7"/>
      <c r="Q15124" s="7"/>
      <c r="S15124" s="7"/>
      <c r="T15124" s="7"/>
      <c r="Y15124" s="7"/>
      <c r="AA15124" s="7"/>
      <c r="AB15124" s="7"/>
      <c r="AG15124" s="7"/>
    </row>
    <row r="15125" spans="1:33">
      <c r="A15125" s="7"/>
      <c r="B15125" s="7"/>
      <c r="C15125" s="7"/>
      <c r="D15125" s="7"/>
      <c r="E15125" s="7"/>
      <c r="F15125" s="7"/>
      <c r="G15125" s="7"/>
      <c r="H15125" s="7"/>
      <c r="J15125" s="7"/>
      <c r="K15125" s="7"/>
      <c r="L15125" s="7"/>
      <c r="Q15125" s="7"/>
      <c r="S15125" s="7"/>
      <c r="T15125" s="7"/>
      <c r="Y15125" s="7"/>
      <c r="AA15125" s="7"/>
      <c r="AB15125" s="7"/>
      <c r="AG15125" s="7"/>
    </row>
    <row r="15126" spans="1:33">
      <c r="A15126" s="7"/>
      <c r="B15126" s="7"/>
      <c r="C15126" s="7"/>
      <c r="D15126" s="7"/>
      <c r="E15126" s="7"/>
      <c r="F15126" s="7"/>
      <c r="G15126" s="7"/>
      <c r="H15126" s="7"/>
      <c r="J15126" s="7"/>
      <c r="K15126" s="7"/>
      <c r="L15126" s="7"/>
      <c r="Q15126" s="7"/>
      <c r="S15126" s="7"/>
      <c r="T15126" s="7"/>
      <c r="Y15126" s="7"/>
      <c r="AA15126" s="7"/>
      <c r="AB15126" s="7"/>
      <c r="AG15126" s="7"/>
    </row>
    <row r="15127" spans="1:33">
      <c r="A15127" s="7"/>
      <c r="B15127" s="7"/>
      <c r="C15127" s="7"/>
      <c r="D15127" s="7"/>
      <c r="E15127" s="7"/>
      <c r="F15127" s="7"/>
      <c r="G15127" s="7"/>
      <c r="H15127" s="7"/>
      <c r="J15127" s="7"/>
      <c r="K15127" s="7"/>
      <c r="L15127" s="7"/>
      <c r="Q15127" s="7"/>
      <c r="S15127" s="7"/>
      <c r="T15127" s="7"/>
      <c r="Y15127" s="7"/>
      <c r="AA15127" s="7"/>
      <c r="AB15127" s="7"/>
      <c r="AG15127" s="7"/>
    </row>
    <row r="15128" spans="1:33">
      <c r="A15128" s="7"/>
      <c r="B15128" s="7"/>
      <c r="C15128" s="7"/>
      <c r="D15128" s="7"/>
      <c r="E15128" s="7"/>
      <c r="F15128" s="7"/>
      <c r="G15128" s="7"/>
      <c r="H15128" s="7"/>
      <c r="J15128" s="7"/>
      <c r="K15128" s="7"/>
      <c r="L15128" s="7"/>
      <c r="Q15128" s="7"/>
      <c r="S15128" s="7"/>
      <c r="T15128" s="7"/>
      <c r="Y15128" s="7"/>
      <c r="AA15128" s="7"/>
      <c r="AB15128" s="7"/>
      <c r="AG15128" s="7"/>
    </row>
    <row r="15129" spans="1:33">
      <c r="A15129" s="7"/>
      <c r="B15129" s="7"/>
      <c r="C15129" s="7"/>
      <c r="D15129" s="7"/>
      <c r="E15129" s="7"/>
      <c r="F15129" s="7"/>
      <c r="G15129" s="7"/>
      <c r="H15129" s="7"/>
      <c r="J15129" s="7"/>
      <c r="K15129" s="7"/>
      <c r="L15129" s="7"/>
      <c r="Q15129" s="7"/>
      <c r="S15129" s="7"/>
      <c r="T15129" s="7"/>
      <c r="Y15129" s="7"/>
      <c r="AA15129" s="7"/>
      <c r="AB15129" s="7"/>
      <c r="AG15129" s="7"/>
    </row>
    <row r="15130" spans="1:33">
      <c r="A15130" s="7"/>
      <c r="B15130" s="7"/>
      <c r="C15130" s="7"/>
      <c r="D15130" s="7"/>
      <c r="E15130" s="7"/>
      <c r="F15130" s="7"/>
      <c r="G15130" s="7"/>
      <c r="H15130" s="7"/>
      <c r="J15130" s="7"/>
      <c r="K15130" s="7"/>
      <c r="L15130" s="7"/>
      <c r="Q15130" s="7"/>
      <c r="S15130" s="7"/>
      <c r="T15130" s="7"/>
      <c r="Y15130" s="7"/>
      <c r="AA15130" s="7"/>
      <c r="AB15130" s="7"/>
      <c r="AG15130" s="7"/>
    </row>
    <row r="15131" spans="1:33">
      <c r="A15131" s="7"/>
      <c r="B15131" s="7"/>
      <c r="C15131" s="7"/>
      <c r="D15131" s="7"/>
      <c r="E15131" s="7"/>
      <c r="F15131" s="7"/>
      <c r="G15131" s="7"/>
      <c r="H15131" s="7"/>
      <c r="J15131" s="7"/>
      <c r="K15131" s="7"/>
      <c r="L15131" s="7"/>
      <c r="Q15131" s="7"/>
      <c r="S15131" s="7"/>
      <c r="T15131" s="7"/>
      <c r="Y15131" s="7"/>
      <c r="AA15131" s="7"/>
      <c r="AB15131" s="7"/>
      <c r="AG15131" s="7"/>
    </row>
    <row r="15132" spans="1:33">
      <c r="A15132" s="7"/>
      <c r="B15132" s="7"/>
      <c r="C15132" s="7"/>
      <c r="D15132" s="7"/>
      <c r="E15132" s="7"/>
      <c r="F15132" s="7"/>
      <c r="G15132" s="7"/>
      <c r="H15132" s="7"/>
      <c r="J15132" s="7"/>
      <c r="K15132" s="7"/>
      <c r="L15132" s="7"/>
      <c r="Q15132" s="7"/>
      <c r="S15132" s="7"/>
      <c r="T15132" s="7"/>
      <c r="Y15132" s="7"/>
      <c r="AA15132" s="7"/>
      <c r="AB15132" s="7"/>
      <c r="AG15132" s="7"/>
    </row>
    <row r="15133" spans="1:33">
      <c r="A15133" s="7"/>
      <c r="B15133" s="7"/>
      <c r="C15133" s="7"/>
      <c r="D15133" s="7"/>
      <c r="E15133" s="7"/>
      <c r="F15133" s="7"/>
      <c r="G15133" s="7"/>
      <c r="H15133" s="7"/>
      <c r="J15133" s="7"/>
      <c r="K15133" s="7"/>
      <c r="L15133" s="7"/>
      <c r="Q15133" s="7"/>
      <c r="S15133" s="7"/>
      <c r="T15133" s="7"/>
      <c r="Y15133" s="7"/>
      <c r="AA15133" s="7"/>
      <c r="AB15133" s="7"/>
      <c r="AG15133" s="7"/>
    </row>
    <row r="15134" spans="1:33">
      <c r="A15134" s="7"/>
      <c r="B15134" s="7"/>
      <c r="C15134" s="7"/>
      <c r="D15134" s="7"/>
      <c r="E15134" s="7"/>
      <c r="F15134" s="7"/>
      <c r="G15134" s="7"/>
      <c r="H15134" s="7"/>
      <c r="J15134" s="7"/>
      <c r="K15134" s="7"/>
      <c r="L15134" s="7"/>
      <c r="Q15134" s="7"/>
      <c r="S15134" s="7"/>
      <c r="T15134" s="7"/>
      <c r="Y15134" s="7"/>
      <c r="AA15134" s="7"/>
      <c r="AB15134" s="7"/>
      <c r="AG15134" s="7"/>
    </row>
    <row r="15135" spans="1:33">
      <c r="A15135" s="7"/>
      <c r="B15135" s="7"/>
      <c r="C15135" s="7"/>
      <c r="D15135" s="7"/>
      <c r="E15135" s="7"/>
      <c r="F15135" s="7"/>
      <c r="G15135" s="7"/>
      <c r="H15135" s="7"/>
      <c r="J15135" s="7"/>
      <c r="K15135" s="7"/>
      <c r="L15135" s="7"/>
      <c r="Q15135" s="7"/>
      <c r="S15135" s="7"/>
      <c r="T15135" s="7"/>
      <c r="Y15135" s="7"/>
      <c r="AA15135" s="7"/>
      <c r="AB15135" s="7"/>
      <c r="AG15135" s="7"/>
    </row>
    <row r="15136" spans="1:33">
      <c r="A15136" s="7"/>
      <c r="B15136" s="7"/>
      <c r="C15136" s="7"/>
      <c r="D15136" s="7"/>
      <c r="E15136" s="7"/>
      <c r="F15136" s="7"/>
      <c r="G15136" s="7"/>
      <c r="H15136" s="7"/>
      <c r="J15136" s="7"/>
      <c r="K15136" s="7"/>
      <c r="L15136" s="7"/>
      <c r="Q15136" s="7"/>
      <c r="S15136" s="7"/>
      <c r="T15136" s="7"/>
      <c r="Y15136" s="7"/>
      <c r="AA15136" s="7"/>
      <c r="AB15136" s="7"/>
      <c r="AG15136" s="7"/>
    </row>
    <row r="15137" spans="1:33">
      <c r="A15137" s="7"/>
      <c r="B15137" s="7"/>
      <c r="C15137" s="7"/>
      <c r="D15137" s="7"/>
      <c r="E15137" s="7"/>
      <c r="F15137" s="7"/>
      <c r="G15137" s="7"/>
      <c r="H15137" s="7"/>
      <c r="J15137" s="7"/>
      <c r="K15137" s="7"/>
      <c r="L15137" s="7"/>
      <c r="Q15137" s="7"/>
      <c r="S15137" s="7"/>
      <c r="T15137" s="7"/>
      <c r="Y15137" s="7"/>
      <c r="AA15137" s="7"/>
      <c r="AB15137" s="7"/>
      <c r="AG15137" s="7"/>
    </row>
    <row r="15138" spans="1:33">
      <c r="A15138" s="7"/>
      <c r="B15138" s="7"/>
      <c r="C15138" s="7"/>
      <c r="D15138" s="7"/>
      <c r="E15138" s="7"/>
      <c r="F15138" s="7"/>
      <c r="G15138" s="7"/>
      <c r="H15138" s="7"/>
      <c r="J15138" s="7"/>
      <c r="K15138" s="7"/>
      <c r="L15138" s="7"/>
      <c r="Q15138" s="7"/>
      <c r="S15138" s="7"/>
      <c r="T15138" s="7"/>
      <c r="Y15138" s="7"/>
      <c r="AA15138" s="7"/>
      <c r="AB15138" s="7"/>
      <c r="AG15138" s="7"/>
    </row>
    <row r="15139" spans="1:33">
      <c r="A15139" s="7"/>
      <c r="B15139" s="7"/>
      <c r="C15139" s="7"/>
      <c r="D15139" s="7"/>
      <c r="E15139" s="7"/>
      <c r="F15139" s="7"/>
      <c r="G15139" s="7"/>
      <c r="H15139" s="7"/>
      <c r="J15139" s="7"/>
      <c r="K15139" s="7"/>
      <c r="L15139" s="7"/>
      <c r="Q15139" s="7"/>
      <c r="S15139" s="7"/>
      <c r="T15139" s="7"/>
      <c r="Y15139" s="7"/>
      <c r="AA15139" s="7"/>
      <c r="AB15139" s="7"/>
      <c r="AG15139" s="7"/>
    </row>
    <row r="15140" spans="1:33">
      <c r="A15140" s="7"/>
      <c r="B15140" s="7"/>
      <c r="C15140" s="7"/>
      <c r="D15140" s="7"/>
      <c r="E15140" s="7"/>
      <c r="F15140" s="7"/>
      <c r="G15140" s="7"/>
      <c r="H15140" s="7"/>
      <c r="J15140" s="7"/>
      <c r="K15140" s="7"/>
      <c r="L15140" s="7"/>
      <c r="Q15140" s="7"/>
      <c r="S15140" s="7"/>
      <c r="T15140" s="7"/>
      <c r="Y15140" s="7"/>
      <c r="AA15140" s="7"/>
      <c r="AB15140" s="7"/>
      <c r="AG15140" s="7"/>
    </row>
    <row r="15141" spans="1:33">
      <c r="A15141" s="7"/>
      <c r="B15141" s="7"/>
      <c r="C15141" s="7"/>
      <c r="D15141" s="7"/>
      <c r="E15141" s="7"/>
      <c r="F15141" s="7"/>
      <c r="G15141" s="7"/>
      <c r="H15141" s="7"/>
      <c r="J15141" s="7"/>
      <c r="K15141" s="7"/>
      <c r="L15141" s="7"/>
      <c r="Q15141" s="7"/>
      <c r="S15141" s="7"/>
      <c r="T15141" s="7"/>
      <c r="Y15141" s="7"/>
      <c r="AA15141" s="7"/>
      <c r="AB15141" s="7"/>
      <c r="AG15141" s="7"/>
    </row>
    <row r="15142" spans="1:33">
      <c r="A15142" s="7"/>
      <c r="B15142" s="7"/>
      <c r="C15142" s="7"/>
      <c r="D15142" s="7"/>
      <c r="E15142" s="7"/>
      <c r="F15142" s="7"/>
      <c r="G15142" s="7"/>
      <c r="H15142" s="7"/>
      <c r="J15142" s="7"/>
      <c r="K15142" s="7"/>
      <c r="L15142" s="7"/>
      <c r="Q15142" s="7"/>
      <c r="S15142" s="7"/>
      <c r="T15142" s="7"/>
      <c r="Y15142" s="7"/>
      <c r="AA15142" s="7"/>
      <c r="AB15142" s="7"/>
      <c r="AG15142" s="7"/>
    </row>
    <row r="15143" spans="1:33">
      <c r="A15143" s="7"/>
      <c r="B15143" s="7"/>
      <c r="C15143" s="7"/>
      <c r="D15143" s="7"/>
      <c r="E15143" s="7"/>
      <c r="F15143" s="7"/>
      <c r="G15143" s="7"/>
      <c r="H15143" s="7"/>
      <c r="J15143" s="7"/>
      <c r="K15143" s="7"/>
      <c r="L15143" s="7"/>
      <c r="Q15143" s="7"/>
      <c r="S15143" s="7"/>
      <c r="T15143" s="7"/>
      <c r="Y15143" s="7"/>
      <c r="AA15143" s="7"/>
      <c r="AB15143" s="7"/>
      <c r="AG15143" s="7"/>
    </row>
    <row r="15144" spans="1:33">
      <c r="A15144" s="7"/>
      <c r="B15144" s="7"/>
      <c r="C15144" s="7"/>
      <c r="D15144" s="7"/>
      <c r="E15144" s="7"/>
      <c r="F15144" s="7"/>
      <c r="G15144" s="7"/>
      <c r="H15144" s="7"/>
      <c r="J15144" s="7"/>
      <c r="K15144" s="7"/>
      <c r="L15144" s="7"/>
      <c r="Q15144" s="7"/>
      <c r="S15144" s="7"/>
      <c r="T15144" s="7"/>
      <c r="Y15144" s="7"/>
      <c r="AA15144" s="7"/>
      <c r="AB15144" s="7"/>
      <c r="AG15144" s="7"/>
    </row>
    <row r="15145" spans="1:33">
      <c r="A15145" s="7"/>
      <c r="B15145" s="7"/>
      <c r="C15145" s="7"/>
      <c r="D15145" s="7"/>
      <c r="E15145" s="7"/>
      <c r="F15145" s="7"/>
      <c r="G15145" s="7"/>
      <c r="H15145" s="7"/>
      <c r="J15145" s="7"/>
      <c r="K15145" s="7"/>
      <c r="L15145" s="7"/>
      <c r="Q15145" s="7"/>
      <c r="S15145" s="7"/>
      <c r="T15145" s="7"/>
      <c r="Y15145" s="7"/>
      <c r="AA15145" s="7"/>
      <c r="AB15145" s="7"/>
      <c r="AG15145" s="7"/>
    </row>
    <row r="15146" spans="1:33">
      <c r="A15146" s="7"/>
      <c r="B15146" s="7"/>
      <c r="C15146" s="7"/>
      <c r="D15146" s="7"/>
      <c r="E15146" s="7"/>
      <c r="F15146" s="7"/>
      <c r="G15146" s="7"/>
      <c r="H15146" s="7"/>
      <c r="J15146" s="7"/>
      <c r="K15146" s="7"/>
      <c r="L15146" s="7"/>
      <c r="Q15146" s="7"/>
      <c r="S15146" s="7"/>
      <c r="T15146" s="7"/>
      <c r="Y15146" s="7"/>
      <c r="AA15146" s="7"/>
      <c r="AB15146" s="7"/>
      <c r="AG15146" s="7"/>
    </row>
    <row r="15147" spans="1:33">
      <c r="A15147" s="7"/>
      <c r="B15147" s="7"/>
      <c r="C15147" s="7"/>
      <c r="D15147" s="7"/>
      <c r="E15147" s="7"/>
      <c r="F15147" s="7"/>
      <c r="G15147" s="7"/>
      <c r="H15147" s="7"/>
      <c r="J15147" s="7"/>
      <c r="K15147" s="7"/>
      <c r="L15147" s="7"/>
      <c r="Q15147" s="7"/>
      <c r="S15147" s="7"/>
      <c r="T15147" s="7"/>
      <c r="Y15147" s="7"/>
      <c r="AA15147" s="7"/>
      <c r="AB15147" s="7"/>
      <c r="AG15147" s="7"/>
    </row>
    <row r="15148" spans="1:33">
      <c r="A15148" s="7"/>
      <c r="B15148" s="7"/>
      <c r="C15148" s="7"/>
      <c r="D15148" s="7"/>
      <c r="E15148" s="7"/>
      <c r="F15148" s="7"/>
      <c r="G15148" s="7"/>
      <c r="H15148" s="7"/>
      <c r="J15148" s="7"/>
      <c r="K15148" s="7"/>
      <c r="L15148" s="7"/>
      <c r="Q15148" s="7"/>
      <c r="S15148" s="7"/>
      <c r="T15148" s="7"/>
      <c r="Y15148" s="7"/>
      <c r="AA15148" s="7"/>
      <c r="AB15148" s="7"/>
      <c r="AG15148" s="7"/>
    </row>
    <row r="15149" spans="1:33">
      <c r="A15149" s="7"/>
      <c r="B15149" s="7"/>
      <c r="C15149" s="7"/>
      <c r="D15149" s="7"/>
      <c r="E15149" s="7"/>
      <c r="F15149" s="7"/>
      <c r="G15149" s="7"/>
      <c r="H15149" s="7"/>
      <c r="J15149" s="7"/>
      <c r="K15149" s="7"/>
      <c r="L15149" s="7"/>
      <c r="Q15149" s="7"/>
      <c r="S15149" s="7"/>
      <c r="T15149" s="7"/>
      <c r="Y15149" s="7"/>
      <c r="AA15149" s="7"/>
      <c r="AB15149" s="7"/>
      <c r="AG15149" s="7"/>
    </row>
    <row r="15150" spans="1:33">
      <c r="A15150" s="7"/>
      <c r="B15150" s="7"/>
      <c r="C15150" s="7"/>
      <c r="D15150" s="7"/>
      <c r="E15150" s="7"/>
      <c r="F15150" s="7"/>
      <c r="G15150" s="7"/>
      <c r="H15150" s="7"/>
      <c r="J15150" s="7"/>
      <c r="K15150" s="7"/>
      <c r="L15150" s="7"/>
      <c r="Q15150" s="7"/>
      <c r="S15150" s="7"/>
      <c r="T15150" s="7"/>
      <c r="Y15150" s="7"/>
      <c r="AA15150" s="7"/>
      <c r="AB15150" s="7"/>
      <c r="AG15150" s="7"/>
    </row>
    <row r="15151" spans="1:33">
      <c r="A15151" s="7"/>
      <c r="B15151" s="7"/>
      <c r="C15151" s="7"/>
      <c r="D15151" s="7"/>
      <c r="E15151" s="7"/>
      <c r="F15151" s="7"/>
      <c r="G15151" s="7"/>
      <c r="H15151" s="7"/>
      <c r="J15151" s="7"/>
      <c r="K15151" s="7"/>
      <c r="L15151" s="7"/>
      <c r="Q15151" s="7"/>
      <c r="S15151" s="7"/>
      <c r="T15151" s="7"/>
      <c r="Y15151" s="7"/>
      <c r="AA15151" s="7"/>
      <c r="AB15151" s="7"/>
      <c r="AG15151" s="7"/>
    </row>
    <row r="15152" spans="1:33">
      <c r="A15152" s="7"/>
      <c r="B15152" s="7"/>
      <c r="C15152" s="7"/>
      <c r="D15152" s="7"/>
      <c r="E15152" s="7"/>
      <c r="F15152" s="7"/>
      <c r="G15152" s="7"/>
      <c r="H15152" s="7"/>
      <c r="J15152" s="7"/>
      <c r="K15152" s="7"/>
      <c r="L15152" s="7"/>
      <c r="Q15152" s="7"/>
      <c r="S15152" s="7"/>
      <c r="T15152" s="7"/>
      <c r="Y15152" s="7"/>
      <c r="AA15152" s="7"/>
      <c r="AB15152" s="7"/>
      <c r="AG15152" s="7"/>
    </row>
    <row r="15153" spans="1:33">
      <c r="A15153" s="7"/>
      <c r="B15153" s="7"/>
      <c r="C15153" s="7"/>
      <c r="D15153" s="7"/>
      <c r="E15153" s="7"/>
      <c r="F15153" s="7"/>
      <c r="G15153" s="7"/>
      <c r="H15153" s="7"/>
      <c r="J15153" s="7"/>
      <c r="K15153" s="7"/>
      <c r="L15153" s="7"/>
      <c r="Q15153" s="7"/>
      <c r="S15153" s="7"/>
      <c r="T15153" s="7"/>
      <c r="Y15153" s="7"/>
      <c r="AA15153" s="7"/>
      <c r="AB15153" s="7"/>
      <c r="AG15153" s="7"/>
    </row>
    <row r="15154" spans="1:33">
      <c r="A15154" s="7"/>
      <c r="B15154" s="7"/>
      <c r="C15154" s="7"/>
      <c r="D15154" s="7"/>
      <c r="E15154" s="7"/>
      <c r="F15154" s="7"/>
      <c r="G15154" s="7"/>
      <c r="H15154" s="7"/>
      <c r="J15154" s="7"/>
      <c r="K15154" s="7"/>
      <c r="L15154" s="7"/>
      <c r="Q15154" s="7"/>
      <c r="S15154" s="7"/>
      <c r="T15154" s="7"/>
      <c r="Y15154" s="7"/>
      <c r="AA15154" s="7"/>
      <c r="AB15154" s="7"/>
      <c r="AG15154" s="7"/>
    </row>
    <row r="15155" spans="1:33">
      <c r="A15155" s="7"/>
      <c r="B15155" s="7"/>
      <c r="C15155" s="7"/>
      <c r="D15155" s="7"/>
      <c r="E15155" s="7"/>
      <c r="F15155" s="7"/>
      <c r="G15155" s="7"/>
      <c r="H15155" s="7"/>
      <c r="J15155" s="7"/>
      <c r="K15155" s="7"/>
      <c r="L15155" s="7"/>
      <c r="Q15155" s="7"/>
      <c r="S15155" s="7"/>
      <c r="T15155" s="7"/>
      <c r="Y15155" s="7"/>
      <c r="AA15155" s="7"/>
      <c r="AB15155" s="7"/>
      <c r="AG15155" s="7"/>
    </row>
    <row r="15156" spans="1:33">
      <c r="A15156" s="7"/>
      <c r="B15156" s="7"/>
      <c r="C15156" s="7"/>
      <c r="D15156" s="7"/>
      <c r="E15156" s="7"/>
      <c r="F15156" s="7"/>
      <c r="G15156" s="7"/>
      <c r="H15156" s="7"/>
      <c r="J15156" s="7"/>
      <c r="K15156" s="7"/>
      <c r="L15156" s="7"/>
      <c r="Q15156" s="7"/>
      <c r="S15156" s="7"/>
      <c r="T15156" s="7"/>
      <c r="Y15156" s="7"/>
      <c r="AA15156" s="7"/>
      <c r="AB15156" s="7"/>
      <c r="AG15156" s="7"/>
    </row>
    <row r="15157" spans="1:33">
      <c r="A15157" s="7"/>
      <c r="B15157" s="7"/>
      <c r="C15157" s="7"/>
      <c r="D15157" s="7"/>
      <c r="E15157" s="7"/>
      <c r="F15157" s="7"/>
      <c r="G15157" s="7"/>
      <c r="H15157" s="7"/>
      <c r="J15157" s="7"/>
      <c r="K15157" s="7"/>
      <c r="L15157" s="7"/>
      <c r="Q15157" s="7"/>
      <c r="S15157" s="7"/>
      <c r="T15157" s="7"/>
      <c r="Y15157" s="7"/>
      <c r="AA15157" s="7"/>
      <c r="AB15157" s="7"/>
      <c r="AG15157" s="7"/>
    </row>
    <row r="15158" spans="1:33">
      <c r="A15158" s="7"/>
      <c r="B15158" s="7"/>
      <c r="C15158" s="7"/>
      <c r="D15158" s="7"/>
      <c r="E15158" s="7"/>
      <c r="F15158" s="7"/>
      <c r="G15158" s="7"/>
      <c r="H15158" s="7"/>
      <c r="J15158" s="7"/>
      <c r="K15158" s="7"/>
      <c r="L15158" s="7"/>
      <c r="Q15158" s="7"/>
      <c r="S15158" s="7"/>
      <c r="T15158" s="7"/>
      <c r="Y15158" s="7"/>
      <c r="AA15158" s="7"/>
      <c r="AB15158" s="7"/>
      <c r="AG15158" s="7"/>
    </row>
    <row r="15159" spans="1:33">
      <c r="A15159" s="7"/>
      <c r="B15159" s="7"/>
      <c r="C15159" s="7"/>
      <c r="D15159" s="7"/>
      <c r="E15159" s="7"/>
      <c r="F15159" s="7"/>
      <c r="G15159" s="7"/>
      <c r="H15159" s="7"/>
      <c r="J15159" s="7"/>
      <c r="K15159" s="7"/>
      <c r="L15159" s="7"/>
      <c r="Q15159" s="7"/>
      <c r="S15159" s="7"/>
      <c r="T15159" s="7"/>
      <c r="Y15159" s="7"/>
      <c r="AA15159" s="7"/>
      <c r="AB15159" s="7"/>
      <c r="AG15159" s="7"/>
    </row>
    <row r="15160" spans="1:33">
      <c r="A15160" s="7"/>
      <c r="B15160" s="7"/>
      <c r="C15160" s="7"/>
      <c r="D15160" s="7"/>
      <c r="E15160" s="7"/>
      <c r="F15160" s="7"/>
      <c r="G15160" s="7"/>
      <c r="H15160" s="7"/>
      <c r="J15160" s="7"/>
      <c r="K15160" s="7"/>
      <c r="L15160" s="7"/>
      <c r="Q15160" s="7"/>
      <c r="S15160" s="7"/>
      <c r="T15160" s="7"/>
      <c r="Y15160" s="7"/>
      <c r="AA15160" s="7"/>
      <c r="AB15160" s="7"/>
      <c r="AG15160" s="7"/>
    </row>
    <row r="15161" spans="1:33">
      <c r="A15161" s="7"/>
      <c r="B15161" s="7"/>
      <c r="C15161" s="7"/>
      <c r="D15161" s="7"/>
      <c r="E15161" s="7"/>
      <c r="F15161" s="7"/>
      <c r="G15161" s="7"/>
      <c r="H15161" s="7"/>
      <c r="J15161" s="7"/>
      <c r="K15161" s="7"/>
      <c r="L15161" s="7"/>
      <c r="Q15161" s="7"/>
      <c r="S15161" s="7"/>
      <c r="T15161" s="7"/>
      <c r="Y15161" s="7"/>
      <c r="AA15161" s="7"/>
      <c r="AB15161" s="7"/>
      <c r="AG15161" s="7"/>
    </row>
    <row r="15162" spans="1:33">
      <c r="A15162" s="7"/>
      <c r="B15162" s="7"/>
      <c r="C15162" s="7"/>
      <c r="D15162" s="7"/>
      <c r="E15162" s="7"/>
      <c r="F15162" s="7"/>
      <c r="G15162" s="7"/>
      <c r="H15162" s="7"/>
      <c r="J15162" s="7"/>
      <c r="K15162" s="7"/>
      <c r="L15162" s="7"/>
      <c r="Q15162" s="7"/>
      <c r="S15162" s="7"/>
      <c r="T15162" s="7"/>
      <c r="Y15162" s="7"/>
      <c r="AA15162" s="7"/>
      <c r="AB15162" s="7"/>
      <c r="AG15162" s="7"/>
    </row>
    <row r="15163" spans="1:33">
      <c r="A15163" s="7"/>
      <c r="B15163" s="7"/>
      <c r="C15163" s="7"/>
      <c r="D15163" s="7"/>
      <c r="E15163" s="7"/>
      <c r="F15163" s="7"/>
      <c r="G15163" s="7"/>
      <c r="H15163" s="7"/>
      <c r="J15163" s="7"/>
      <c r="K15163" s="7"/>
      <c r="L15163" s="7"/>
      <c r="Q15163" s="7"/>
      <c r="S15163" s="7"/>
      <c r="T15163" s="7"/>
      <c r="Y15163" s="7"/>
      <c r="AA15163" s="7"/>
      <c r="AB15163" s="7"/>
      <c r="AG15163" s="7"/>
    </row>
    <row r="15164" spans="1:33">
      <c r="A15164" s="7"/>
      <c r="B15164" s="7"/>
      <c r="C15164" s="7"/>
      <c r="D15164" s="7"/>
      <c r="E15164" s="7"/>
      <c r="F15164" s="7"/>
      <c r="G15164" s="7"/>
      <c r="H15164" s="7"/>
      <c r="J15164" s="7"/>
      <c r="K15164" s="7"/>
      <c r="L15164" s="7"/>
      <c r="Q15164" s="7"/>
      <c r="S15164" s="7"/>
      <c r="T15164" s="7"/>
      <c r="Y15164" s="7"/>
      <c r="AA15164" s="7"/>
      <c r="AB15164" s="7"/>
      <c r="AG15164" s="7"/>
    </row>
    <row r="15165" spans="1:33">
      <c r="A15165" s="7"/>
      <c r="B15165" s="7"/>
      <c r="C15165" s="7"/>
      <c r="D15165" s="7"/>
      <c r="E15165" s="7"/>
      <c r="F15165" s="7"/>
      <c r="G15165" s="7"/>
      <c r="H15165" s="7"/>
      <c r="J15165" s="7"/>
      <c r="K15165" s="7"/>
      <c r="L15165" s="7"/>
      <c r="Q15165" s="7"/>
      <c r="S15165" s="7"/>
      <c r="T15165" s="7"/>
      <c r="Y15165" s="7"/>
      <c r="AA15165" s="7"/>
      <c r="AB15165" s="7"/>
      <c r="AG15165" s="7"/>
    </row>
    <row r="15166" spans="1:33">
      <c r="A15166" s="7"/>
      <c r="B15166" s="7"/>
      <c r="C15166" s="7"/>
      <c r="D15166" s="7"/>
      <c r="E15166" s="7"/>
      <c r="F15166" s="7"/>
      <c r="G15166" s="7"/>
      <c r="H15166" s="7"/>
      <c r="J15166" s="7"/>
      <c r="K15166" s="7"/>
      <c r="L15166" s="7"/>
      <c r="Q15166" s="7"/>
      <c r="S15166" s="7"/>
      <c r="T15166" s="7"/>
      <c r="Y15166" s="7"/>
      <c r="AA15166" s="7"/>
      <c r="AB15166" s="7"/>
      <c r="AG15166" s="7"/>
    </row>
    <row r="15167" spans="1:33">
      <c r="A15167" s="7"/>
      <c r="B15167" s="7"/>
      <c r="C15167" s="7"/>
      <c r="D15167" s="7"/>
      <c r="E15167" s="7"/>
      <c r="F15167" s="7"/>
      <c r="G15167" s="7"/>
      <c r="H15167" s="7"/>
      <c r="J15167" s="7"/>
      <c r="K15167" s="7"/>
      <c r="L15167" s="7"/>
      <c r="Q15167" s="7"/>
      <c r="S15167" s="7"/>
      <c r="T15167" s="7"/>
      <c r="Y15167" s="7"/>
      <c r="AA15167" s="7"/>
      <c r="AB15167" s="7"/>
      <c r="AG15167" s="7"/>
    </row>
    <row r="15168" spans="1:33">
      <c r="A15168" s="7"/>
      <c r="B15168" s="7"/>
      <c r="C15168" s="7"/>
      <c r="D15168" s="7"/>
      <c r="E15168" s="7"/>
      <c r="F15168" s="7"/>
      <c r="G15168" s="7"/>
      <c r="H15168" s="7"/>
      <c r="J15168" s="7"/>
      <c r="K15168" s="7"/>
      <c r="L15168" s="7"/>
      <c r="Q15168" s="7"/>
      <c r="S15168" s="7"/>
      <c r="T15168" s="7"/>
      <c r="Y15168" s="7"/>
      <c r="AA15168" s="7"/>
      <c r="AB15168" s="7"/>
      <c r="AG15168" s="7"/>
    </row>
    <row r="15169" spans="1:33">
      <c r="A15169" s="7"/>
      <c r="B15169" s="7"/>
      <c r="C15169" s="7"/>
      <c r="D15169" s="7"/>
      <c r="E15169" s="7"/>
      <c r="F15169" s="7"/>
      <c r="G15169" s="7"/>
      <c r="H15169" s="7"/>
      <c r="J15169" s="7"/>
      <c r="K15169" s="7"/>
      <c r="L15169" s="7"/>
      <c r="Q15169" s="7"/>
      <c r="S15169" s="7"/>
      <c r="T15169" s="7"/>
      <c r="Y15169" s="7"/>
      <c r="AA15169" s="7"/>
      <c r="AB15169" s="7"/>
      <c r="AG15169" s="7"/>
    </row>
    <row r="15170" spans="1:33">
      <c r="A15170" s="7"/>
      <c r="B15170" s="7"/>
      <c r="C15170" s="7"/>
      <c r="D15170" s="7"/>
      <c r="E15170" s="7"/>
      <c r="F15170" s="7"/>
      <c r="G15170" s="7"/>
      <c r="H15170" s="7"/>
      <c r="J15170" s="7"/>
      <c r="K15170" s="7"/>
      <c r="L15170" s="7"/>
      <c r="Q15170" s="7"/>
      <c r="S15170" s="7"/>
      <c r="T15170" s="7"/>
      <c r="Y15170" s="7"/>
      <c r="AA15170" s="7"/>
      <c r="AB15170" s="7"/>
      <c r="AG15170" s="7"/>
    </row>
    <row r="15171" spans="1:33">
      <c r="A15171" s="7"/>
      <c r="B15171" s="7"/>
      <c r="C15171" s="7"/>
      <c r="D15171" s="7"/>
      <c r="E15171" s="7"/>
      <c r="F15171" s="7"/>
      <c r="G15171" s="7"/>
      <c r="H15171" s="7"/>
      <c r="J15171" s="7"/>
      <c r="K15171" s="7"/>
      <c r="L15171" s="7"/>
      <c r="Q15171" s="7"/>
      <c r="S15171" s="7"/>
      <c r="T15171" s="7"/>
      <c r="Y15171" s="7"/>
      <c r="AA15171" s="7"/>
      <c r="AB15171" s="7"/>
      <c r="AG15171" s="7"/>
    </row>
    <row r="15172" spans="1:33">
      <c r="A15172" s="7"/>
      <c r="B15172" s="7"/>
      <c r="C15172" s="7"/>
      <c r="D15172" s="7"/>
      <c r="E15172" s="7"/>
      <c r="F15172" s="7"/>
      <c r="G15172" s="7"/>
      <c r="H15172" s="7"/>
      <c r="J15172" s="7"/>
      <c r="K15172" s="7"/>
      <c r="L15172" s="7"/>
      <c r="Q15172" s="7"/>
      <c r="S15172" s="7"/>
      <c r="T15172" s="7"/>
      <c r="Y15172" s="7"/>
      <c r="AA15172" s="7"/>
      <c r="AB15172" s="7"/>
      <c r="AG15172" s="7"/>
    </row>
    <row r="15173" spans="1:33">
      <c r="A15173" s="7"/>
      <c r="B15173" s="7"/>
      <c r="C15173" s="7"/>
      <c r="D15173" s="7"/>
      <c r="E15173" s="7"/>
      <c r="F15173" s="7"/>
      <c r="G15173" s="7"/>
      <c r="H15173" s="7"/>
      <c r="J15173" s="7"/>
      <c r="K15173" s="7"/>
      <c r="L15173" s="7"/>
      <c r="Q15173" s="7"/>
      <c r="S15173" s="7"/>
      <c r="T15173" s="7"/>
      <c r="Y15173" s="7"/>
      <c r="AA15173" s="7"/>
      <c r="AB15173" s="7"/>
      <c r="AG15173" s="7"/>
    </row>
    <row r="15174" spans="1:33">
      <c r="A15174" s="7"/>
      <c r="B15174" s="7"/>
      <c r="C15174" s="7"/>
      <c r="D15174" s="7"/>
      <c r="E15174" s="7"/>
      <c r="F15174" s="7"/>
      <c r="G15174" s="7"/>
      <c r="H15174" s="7"/>
      <c r="J15174" s="7"/>
      <c r="K15174" s="7"/>
      <c r="L15174" s="7"/>
      <c r="Q15174" s="7"/>
      <c r="S15174" s="7"/>
      <c r="T15174" s="7"/>
      <c r="Y15174" s="7"/>
      <c r="AA15174" s="7"/>
      <c r="AB15174" s="7"/>
      <c r="AG15174" s="7"/>
    </row>
    <row r="15175" spans="1:33">
      <c r="A15175" s="7"/>
      <c r="B15175" s="7"/>
      <c r="C15175" s="7"/>
      <c r="D15175" s="7"/>
      <c r="E15175" s="7"/>
      <c r="F15175" s="7"/>
      <c r="G15175" s="7"/>
      <c r="H15175" s="7"/>
      <c r="J15175" s="7"/>
      <c r="K15175" s="7"/>
      <c r="L15175" s="7"/>
      <c r="Q15175" s="7"/>
      <c r="S15175" s="7"/>
      <c r="T15175" s="7"/>
      <c r="Y15175" s="7"/>
      <c r="AA15175" s="7"/>
      <c r="AB15175" s="7"/>
      <c r="AG15175" s="7"/>
    </row>
    <row r="15176" spans="1:33">
      <c r="A15176" s="7"/>
      <c r="B15176" s="7"/>
      <c r="C15176" s="7"/>
      <c r="D15176" s="7"/>
      <c r="E15176" s="7"/>
      <c r="F15176" s="7"/>
      <c r="G15176" s="7"/>
      <c r="H15176" s="7"/>
      <c r="J15176" s="7"/>
      <c r="K15176" s="7"/>
      <c r="L15176" s="7"/>
      <c r="Q15176" s="7"/>
      <c r="S15176" s="7"/>
      <c r="T15176" s="7"/>
      <c r="Y15176" s="7"/>
      <c r="AA15176" s="7"/>
      <c r="AB15176" s="7"/>
      <c r="AG15176" s="7"/>
    </row>
    <row r="15177" spans="1:33">
      <c r="A15177" s="7"/>
      <c r="B15177" s="7"/>
      <c r="C15177" s="7"/>
      <c r="D15177" s="7"/>
      <c r="E15177" s="7"/>
      <c r="F15177" s="7"/>
      <c r="G15177" s="7"/>
      <c r="H15177" s="7"/>
      <c r="J15177" s="7"/>
      <c r="K15177" s="7"/>
      <c r="L15177" s="7"/>
      <c r="Q15177" s="7"/>
      <c r="S15177" s="7"/>
      <c r="T15177" s="7"/>
      <c r="Y15177" s="7"/>
      <c r="AA15177" s="7"/>
      <c r="AB15177" s="7"/>
      <c r="AG15177" s="7"/>
    </row>
    <row r="15178" spans="1:33">
      <c r="A15178" s="7"/>
      <c r="B15178" s="7"/>
      <c r="C15178" s="7"/>
      <c r="D15178" s="7"/>
      <c r="E15178" s="7"/>
      <c r="F15178" s="7"/>
      <c r="G15178" s="7"/>
      <c r="H15178" s="7"/>
      <c r="J15178" s="7"/>
      <c r="K15178" s="7"/>
      <c r="L15178" s="7"/>
      <c r="Q15178" s="7"/>
      <c r="S15178" s="7"/>
      <c r="T15178" s="7"/>
      <c r="Y15178" s="7"/>
      <c r="AA15178" s="7"/>
      <c r="AB15178" s="7"/>
      <c r="AG15178" s="7"/>
    </row>
    <row r="15179" spans="1:33">
      <c r="A15179" s="7"/>
      <c r="B15179" s="7"/>
      <c r="C15179" s="7"/>
      <c r="D15179" s="7"/>
      <c r="E15179" s="7"/>
      <c r="F15179" s="7"/>
      <c r="G15179" s="7"/>
      <c r="H15179" s="7"/>
      <c r="J15179" s="7"/>
      <c r="K15179" s="7"/>
      <c r="L15179" s="7"/>
      <c r="Q15179" s="7"/>
      <c r="S15179" s="7"/>
      <c r="T15179" s="7"/>
      <c r="Y15179" s="7"/>
      <c r="AA15179" s="7"/>
      <c r="AB15179" s="7"/>
      <c r="AG15179" s="7"/>
    </row>
    <row r="15180" spans="1:33">
      <c r="A15180" s="7"/>
      <c r="B15180" s="7"/>
      <c r="C15180" s="7"/>
      <c r="D15180" s="7"/>
      <c r="E15180" s="7"/>
      <c r="F15180" s="7"/>
      <c r="G15180" s="7"/>
      <c r="H15180" s="7"/>
      <c r="J15180" s="7"/>
      <c r="K15180" s="7"/>
      <c r="L15180" s="7"/>
      <c r="Q15180" s="7"/>
      <c r="S15180" s="7"/>
      <c r="T15180" s="7"/>
      <c r="Y15180" s="7"/>
      <c r="AA15180" s="7"/>
      <c r="AB15180" s="7"/>
      <c r="AG15180" s="7"/>
    </row>
    <row r="15181" spans="1:33">
      <c r="A15181" s="7"/>
      <c r="B15181" s="7"/>
      <c r="C15181" s="7"/>
      <c r="D15181" s="7"/>
      <c r="E15181" s="7"/>
      <c r="F15181" s="7"/>
      <c r="G15181" s="7"/>
      <c r="H15181" s="7"/>
      <c r="J15181" s="7"/>
      <c r="K15181" s="7"/>
      <c r="L15181" s="7"/>
      <c r="Q15181" s="7"/>
      <c r="S15181" s="7"/>
      <c r="T15181" s="7"/>
      <c r="Y15181" s="7"/>
      <c r="AA15181" s="7"/>
      <c r="AB15181" s="7"/>
      <c r="AG15181" s="7"/>
    </row>
    <row r="15182" spans="1:33">
      <c r="A15182" s="7"/>
      <c r="B15182" s="7"/>
      <c r="C15182" s="7"/>
      <c r="D15182" s="7"/>
      <c r="E15182" s="7"/>
      <c r="F15182" s="7"/>
      <c r="G15182" s="7"/>
      <c r="H15182" s="7"/>
      <c r="J15182" s="7"/>
      <c r="K15182" s="7"/>
      <c r="L15182" s="7"/>
      <c r="Q15182" s="7"/>
      <c r="S15182" s="7"/>
      <c r="T15182" s="7"/>
      <c r="Y15182" s="7"/>
      <c r="AA15182" s="7"/>
      <c r="AB15182" s="7"/>
      <c r="AG15182" s="7"/>
    </row>
    <row r="15183" spans="1:33">
      <c r="A15183" s="7"/>
      <c r="B15183" s="7"/>
      <c r="C15183" s="7"/>
      <c r="D15183" s="7"/>
      <c r="E15183" s="7"/>
      <c r="F15183" s="7"/>
      <c r="G15183" s="7"/>
      <c r="H15183" s="7"/>
      <c r="J15183" s="7"/>
      <c r="K15183" s="7"/>
      <c r="L15183" s="7"/>
      <c r="Q15183" s="7"/>
      <c r="S15183" s="7"/>
      <c r="T15183" s="7"/>
      <c r="Y15183" s="7"/>
      <c r="AA15183" s="7"/>
      <c r="AB15183" s="7"/>
      <c r="AG15183" s="7"/>
    </row>
    <row r="15184" spans="1:33">
      <c r="A15184" s="7"/>
      <c r="B15184" s="7"/>
      <c r="C15184" s="7"/>
      <c r="D15184" s="7"/>
      <c r="E15184" s="7"/>
      <c r="F15184" s="7"/>
      <c r="G15184" s="7"/>
      <c r="H15184" s="7"/>
      <c r="J15184" s="7"/>
      <c r="K15184" s="7"/>
      <c r="L15184" s="7"/>
      <c r="Q15184" s="7"/>
      <c r="S15184" s="7"/>
      <c r="T15184" s="7"/>
      <c r="Y15184" s="7"/>
      <c r="AA15184" s="7"/>
      <c r="AB15184" s="7"/>
      <c r="AG15184" s="7"/>
    </row>
    <row r="15185" spans="1:33">
      <c r="A15185" s="7"/>
      <c r="B15185" s="7"/>
      <c r="C15185" s="7"/>
      <c r="D15185" s="7"/>
      <c r="E15185" s="7"/>
      <c r="F15185" s="7"/>
      <c r="G15185" s="7"/>
      <c r="H15185" s="7"/>
      <c r="J15185" s="7"/>
      <c r="K15185" s="7"/>
      <c r="L15185" s="7"/>
      <c r="Q15185" s="7"/>
      <c r="S15185" s="7"/>
      <c r="T15185" s="7"/>
      <c r="Y15185" s="7"/>
      <c r="AA15185" s="7"/>
      <c r="AB15185" s="7"/>
      <c r="AG15185" s="7"/>
    </row>
    <row r="15186" spans="1:33">
      <c r="A15186" s="7"/>
      <c r="B15186" s="7"/>
      <c r="C15186" s="7"/>
      <c r="D15186" s="7"/>
      <c r="E15186" s="7"/>
      <c r="F15186" s="7"/>
      <c r="G15186" s="7"/>
      <c r="H15186" s="7"/>
      <c r="J15186" s="7"/>
      <c r="K15186" s="7"/>
      <c r="L15186" s="7"/>
      <c r="Q15186" s="7"/>
      <c r="S15186" s="7"/>
      <c r="T15186" s="7"/>
      <c r="Y15186" s="7"/>
      <c r="AA15186" s="7"/>
      <c r="AB15186" s="7"/>
      <c r="AG15186" s="7"/>
    </row>
    <row r="15187" spans="1:33">
      <c r="A15187" s="7"/>
      <c r="B15187" s="7"/>
      <c r="C15187" s="7"/>
      <c r="D15187" s="7"/>
      <c r="E15187" s="7"/>
      <c r="F15187" s="7"/>
      <c r="G15187" s="7"/>
      <c r="H15187" s="7"/>
      <c r="J15187" s="7"/>
      <c r="K15187" s="7"/>
      <c r="L15187" s="7"/>
      <c r="Q15187" s="7"/>
      <c r="S15187" s="7"/>
      <c r="T15187" s="7"/>
      <c r="Y15187" s="7"/>
      <c r="AA15187" s="7"/>
      <c r="AB15187" s="7"/>
      <c r="AG15187" s="7"/>
    </row>
    <row r="15188" spans="1:33">
      <c r="A15188" s="7"/>
      <c r="B15188" s="7"/>
      <c r="C15188" s="7"/>
      <c r="D15188" s="7"/>
      <c r="E15188" s="7"/>
      <c r="F15188" s="7"/>
      <c r="G15188" s="7"/>
      <c r="H15188" s="7"/>
      <c r="J15188" s="7"/>
      <c r="K15188" s="7"/>
      <c r="L15188" s="7"/>
      <c r="Q15188" s="7"/>
      <c r="S15188" s="7"/>
      <c r="T15188" s="7"/>
      <c r="Y15188" s="7"/>
      <c r="AA15188" s="7"/>
      <c r="AB15188" s="7"/>
      <c r="AG15188" s="7"/>
    </row>
    <row r="15189" spans="1:33">
      <c r="A15189" s="7"/>
      <c r="B15189" s="7"/>
      <c r="C15189" s="7"/>
      <c r="D15189" s="7"/>
      <c r="E15189" s="7"/>
      <c r="F15189" s="7"/>
      <c r="G15189" s="7"/>
      <c r="H15189" s="7"/>
      <c r="J15189" s="7"/>
      <c r="K15189" s="7"/>
      <c r="L15189" s="7"/>
      <c r="Q15189" s="7"/>
      <c r="S15189" s="7"/>
      <c r="T15189" s="7"/>
      <c r="Y15189" s="7"/>
      <c r="AA15189" s="7"/>
      <c r="AB15189" s="7"/>
      <c r="AG15189" s="7"/>
    </row>
    <row r="15190" spans="1:33">
      <c r="A15190" s="7"/>
      <c r="B15190" s="7"/>
      <c r="C15190" s="7"/>
      <c r="D15190" s="7"/>
      <c r="E15190" s="7"/>
      <c r="F15190" s="7"/>
      <c r="G15190" s="7"/>
      <c r="H15190" s="7"/>
      <c r="J15190" s="7"/>
      <c r="K15190" s="7"/>
      <c r="L15190" s="7"/>
      <c r="Q15190" s="7"/>
      <c r="S15190" s="7"/>
      <c r="T15190" s="7"/>
      <c r="Y15190" s="7"/>
      <c r="AA15190" s="7"/>
      <c r="AB15190" s="7"/>
      <c r="AG15190" s="7"/>
    </row>
    <row r="15191" spans="1:33">
      <c r="A15191" s="7"/>
      <c r="B15191" s="7"/>
      <c r="C15191" s="7"/>
      <c r="D15191" s="7"/>
      <c r="E15191" s="7"/>
      <c r="F15191" s="7"/>
      <c r="G15191" s="7"/>
      <c r="H15191" s="7"/>
      <c r="J15191" s="7"/>
      <c r="K15191" s="7"/>
      <c r="L15191" s="7"/>
      <c r="Q15191" s="7"/>
      <c r="S15191" s="7"/>
      <c r="T15191" s="7"/>
      <c r="Y15191" s="7"/>
      <c r="AA15191" s="7"/>
      <c r="AB15191" s="7"/>
      <c r="AG15191" s="7"/>
    </row>
    <row r="15192" spans="1:33">
      <c r="A15192" s="7"/>
      <c r="B15192" s="7"/>
      <c r="C15192" s="7"/>
      <c r="D15192" s="7"/>
      <c r="E15192" s="7"/>
      <c r="F15192" s="7"/>
      <c r="G15192" s="7"/>
      <c r="H15192" s="7"/>
      <c r="J15192" s="7"/>
      <c r="K15192" s="7"/>
      <c r="L15192" s="7"/>
      <c r="Q15192" s="7"/>
      <c r="S15192" s="7"/>
      <c r="T15192" s="7"/>
      <c r="Y15192" s="7"/>
      <c r="AA15192" s="7"/>
      <c r="AB15192" s="7"/>
      <c r="AG15192" s="7"/>
    </row>
    <row r="15193" spans="1:33">
      <c r="A15193" s="7"/>
      <c r="B15193" s="7"/>
      <c r="C15193" s="7"/>
      <c r="D15193" s="7"/>
      <c r="E15193" s="7"/>
      <c r="F15193" s="7"/>
      <c r="G15193" s="7"/>
      <c r="H15193" s="7"/>
      <c r="J15193" s="7"/>
      <c r="K15193" s="7"/>
      <c r="L15193" s="7"/>
      <c r="Q15193" s="7"/>
      <c r="S15193" s="7"/>
      <c r="T15193" s="7"/>
      <c r="Y15193" s="7"/>
      <c r="AA15193" s="7"/>
      <c r="AB15193" s="7"/>
      <c r="AG15193" s="7"/>
    </row>
    <row r="15194" spans="1:33">
      <c r="A15194" s="7"/>
      <c r="B15194" s="7"/>
      <c r="C15194" s="7"/>
      <c r="D15194" s="7"/>
      <c r="E15194" s="7"/>
      <c r="F15194" s="7"/>
      <c r="G15194" s="7"/>
      <c r="H15194" s="7"/>
      <c r="J15194" s="7"/>
      <c r="K15194" s="7"/>
      <c r="L15194" s="7"/>
      <c r="Q15194" s="7"/>
      <c r="S15194" s="7"/>
      <c r="T15194" s="7"/>
      <c r="Y15194" s="7"/>
      <c r="AA15194" s="7"/>
      <c r="AB15194" s="7"/>
      <c r="AG15194" s="7"/>
    </row>
    <row r="15195" spans="1:33">
      <c r="A15195" s="7"/>
      <c r="B15195" s="7"/>
      <c r="C15195" s="7"/>
      <c r="D15195" s="7"/>
      <c r="E15195" s="7"/>
      <c r="F15195" s="7"/>
      <c r="G15195" s="7"/>
      <c r="H15195" s="7"/>
      <c r="J15195" s="7"/>
      <c r="K15195" s="7"/>
      <c r="L15195" s="7"/>
      <c r="Q15195" s="7"/>
      <c r="S15195" s="7"/>
      <c r="T15195" s="7"/>
      <c r="Y15195" s="7"/>
      <c r="AA15195" s="7"/>
      <c r="AB15195" s="7"/>
      <c r="AG15195" s="7"/>
    </row>
    <row r="15196" spans="1:33">
      <c r="A15196" s="7"/>
      <c r="B15196" s="7"/>
      <c r="C15196" s="7"/>
      <c r="D15196" s="7"/>
      <c r="E15196" s="7"/>
      <c r="F15196" s="7"/>
      <c r="G15196" s="7"/>
      <c r="H15196" s="7"/>
      <c r="J15196" s="7"/>
      <c r="K15196" s="7"/>
      <c r="L15196" s="7"/>
      <c r="Q15196" s="7"/>
      <c r="S15196" s="7"/>
      <c r="T15196" s="7"/>
      <c r="Y15196" s="7"/>
      <c r="AA15196" s="7"/>
      <c r="AB15196" s="7"/>
      <c r="AG15196" s="7"/>
    </row>
    <row r="15197" spans="1:33">
      <c r="A15197" s="7"/>
      <c r="B15197" s="7"/>
      <c r="C15197" s="7"/>
      <c r="D15197" s="7"/>
      <c r="E15197" s="7"/>
      <c r="F15197" s="7"/>
      <c r="G15197" s="7"/>
      <c r="H15197" s="7"/>
      <c r="J15197" s="7"/>
      <c r="K15197" s="7"/>
      <c r="L15197" s="7"/>
      <c r="Q15197" s="7"/>
      <c r="S15197" s="7"/>
      <c r="T15197" s="7"/>
      <c r="Y15197" s="7"/>
      <c r="AA15197" s="7"/>
      <c r="AB15197" s="7"/>
      <c r="AG15197" s="7"/>
    </row>
    <row r="15198" spans="1:33">
      <c r="A15198" s="7"/>
      <c r="B15198" s="7"/>
      <c r="C15198" s="7"/>
      <c r="D15198" s="7"/>
      <c r="E15198" s="7"/>
      <c r="F15198" s="7"/>
      <c r="G15198" s="7"/>
      <c r="H15198" s="7"/>
      <c r="J15198" s="7"/>
      <c r="K15198" s="7"/>
      <c r="L15198" s="7"/>
      <c r="Q15198" s="7"/>
      <c r="S15198" s="7"/>
      <c r="T15198" s="7"/>
      <c r="Y15198" s="7"/>
      <c r="AA15198" s="7"/>
      <c r="AB15198" s="7"/>
      <c r="AG15198" s="7"/>
    </row>
    <row r="15199" spans="1:33">
      <c r="A15199" s="7"/>
      <c r="B15199" s="7"/>
      <c r="C15199" s="7"/>
      <c r="D15199" s="7"/>
      <c r="E15199" s="7"/>
      <c r="F15199" s="7"/>
      <c r="G15199" s="7"/>
      <c r="H15199" s="7"/>
      <c r="J15199" s="7"/>
      <c r="K15199" s="7"/>
      <c r="L15199" s="7"/>
      <c r="Q15199" s="7"/>
      <c r="S15199" s="7"/>
      <c r="T15199" s="7"/>
      <c r="Y15199" s="7"/>
      <c r="AA15199" s="7"/>
      <c r="AB15199" s="7"/>
      <c r="AG15199" s="7"/>
    </row>
    <row r="15200" spans="1:33">
      <c r="A15200" s="7"/>
      <c r="B15200" s="7"/>
      <c r="C15200" s="7"/>
      <c r="D15200" s="7"/>
      <c r="E15200" s="7"/>
      <c r="F15200" s="7"/>
      <c r="G15200" s="7"/>
      <c r="H15200" s="7"/>
      <c r="J15200" s="7"/>
      <c r="K15200" s="7"/>
      <c r="L15200" s="7"/>
      <c r="Q15200" s="7"/>
      <c r="S15200" s="7"/>
      <c r="T15200" s="7"/>
      <c r="Y15200" s="7"/>
      <c r="AA15200" s="7"/>
      <c r="AB15200" s="7"/>
      <c r="AG15200" s="7"/>
    </row>
    <row r="15201" spans="1:33">
      <c r="A15201" s="7"/>
      <c r="B15201" s="7"/>
      <c r="C15201" s="7"/>
      <c r="D15201" s="7"/>
      <c r="E15201" s="7"/>
      <c r="F15201" s="7"/>
      <c r="G15201" s="7"/>
      <c r="H15201" s="7"/>
      <c r="J15201" s="7"/>
      <c r="K15201" s="7"/>
      <c r="L15201" s="7"/>
      <c r="Q15201" s="7"/>
      <c r="S15201" s="7"/>
      <c r="T15201" s="7"/>
      <c r="Y15201" s="7"/>
      <c r="AA15201" s="7"/>
      <c r="AB15201" s="7"/>
      <c r="AG15201" s="7"/>
    </row>
    <row r="15202" spans="1:33">
      <c r="A15202" s="7"/>
      <c r="B15202" s="7"/>
      <c r="C15202" s="7"/>
      <c r="D15202" s="7"/>
      <c r="E15202" s="7"/>
      <c r="F15202" s="7"/>
      <c r="G15202" s="7"/>
      <c r="H15202" s="7"/>
      <c r="J15202" s="7"/>
      <c r="K15202" s="7"/>
      <c r="L15202" s="7"/>
      <c r="Q15202" s="7"/>
      <c r="S15202" s="7"/>
      <c r="T15202" s="7"/>
      <c r="Y15202" s="7"/>
      <c r="AA15202" s="7"/>
      <c r="AB15202" s="7"/>
      <c r="AG15202" s="7"/>
    </row>
    <row r="15203" spans="1:33">
      <c r="A15203" s="7"/>
      <c r="B15203" s="7"/>
      <c r="C15203" s="7"/>
      <c r="D15203" s="7"/>
      <c r="E15203" s="7"/>
      <c r="F15203" s="7"/>
      <c r="G15203" s="7"/>
      <c r="H15203" s="7"/>
      <c r="J15203" s="7"/>
      <c r="K15203" s="7"/>
      <c r="L15203" s="7"/>
      <c r="Q15203" s="7"/>
      <c r="S15203" s="7"/>
      <c r="T15203" s="7"/>
      <c r="Y15203" s="7"/>
      <c r="AA15203" s="7"/>
      <c r="AB15203" s="7"/>
      <c r="AG15203" s="7"/>
    </row>
    <row r="15204" spans="1:33">
      <c r="A15204" s="7"/>
      <c r="B15204" s="7"/>
      <c r="C15204" s="7"/>
      <c r="D15204" s="7"/>
      <c r="E15204" s="7"/>
      <c r="F15204" s="7"/>
      <c r="G15204" s="7"/>
      <c r="H15204" s="7"/>
      <c r="J15204" s="7"/>
      <c r="K15204" s="7"/>
      <c r="L15204" s="7"/>
      <c r="Q15204" s="7"/>
      <c r="S15204" s="7"/>
      <c r="T15204" s="7"/>
      <c r="Y15204" s="7"/>
      <c r="AA15204" s="7"/>
      <c r="AB15204" s="7"/>
      <c r="AG15204" s="7"/>
    </row>
    <row r="15205" spans="1:33">
      <c r="A15205" s="7"/>
      <c r="B15205" s="7"/>
      <c r="C15205" s="7"/>
      <c r="D15205" s="7"/>
      <c r="E15205" s="7"/>
      <c r="F15205" s="7"/>
      <c r="G15205" s="7"/>
      <c r="H15205" s="7"/>
      <c r="J15205" s="7"/>
      <c r="K15205" s="7"/>
      <c r="L15205" s="7"/>
      <c r="Q15205" s="7"/>
      <c r="S15205" s="7"/>
      <c r="T15205" s="7"/>
      <c r="Y15205" s="7"/>
      <c r="AA15205" s="7"/>
      <c r="AB15205" s="7"/>
      <c r="AG15205" s="7"/>
    </row>
    <row r="15206" spans="1:33">
      <c r="A15206" s="7"/>
      <c r="B15206" s="7"/>
      <c r="C15206" s="7"/>
      <c r="D15206" s="7"/>
      <c r="E15206" s="7"/>
      <c r="F15206" s="7"/>
      <c r="G15206" s="7"/>
      <c r="H15206" s="7"/>
      <c r="J15206" s="7"/>
      <c r="K15206" s="7"/>
      <c r="L15206" s="7"/>
      <c r="Q15206" s="7"/>
      <c r="S15206" s="7"/>
      <c r="T15206" s="7"/>
      <c r="Y15206" s="7"/>
      <c r="AA15206" s="7"/>
      <c r="AB15206" s="7"/>
      <c r="AG15206" s="7"/>
    </row>
    <row r="15207" spans="1:33">
      <c r="A15207" s="7"/>
      <c r="B15207" s="7"/>
      <c r="C15207" s="7"/>
      <c r="D15207" s="7"/>
      <c r="E15207" s="7"/>
      <c r="F15207" s="7"/>
      <c r="G15207" s="7"/>
      <c r="H15207" s="7"/>
      <c r="J15207" s="7"/>
      <c r="K15207" s="7"/>
      <c r="L15207" s="7"/>
      <c r="Q15207" s="7"/>
      <c r="S15207" s="7"/>
      <c r="T15207" s="7"/>
      <c r="Y15207" s="7"/>
      <c r="AA15207" s="7"/>
      <c r="AB15207" s="7"/>
      <c r="AG15207" s="7"/>
    </row>
    <row r="15208" spans="1:33">
      <c r="A15208" s="7"/>
      <c r="B15208" s="7"/>
      <c r="C15208" s="7"/>
      <c r="D15208" s="7"/>
      <c r="E15208" s="7"/>
      <c r="F15208" s="7"/>
      <c r="G15208" s="7"/>
      <c r="H15208" s="7"/>
      <c r="J15208" s="7"/>
      <c r="K15208" s="7"/>
      <c r="L15208" s="7"/>
      <c r="Q15208" s="7"/>
      <c r="S15208" s="7"/>
      <c r="T15208" s="7"/>
      <c r="Y15208" s="7"/>
      <c r="AA15208" s="7"/>
      <c r="AB15208" s="7"/>
      <c r="AG15208" s="7"/>
    </row>
    <row r="15209" spans="1:33">
      <c r="A15209" s="7"/>
      <c r="B15209" s="7"/>
      <c r="C15209" s="7"/>
      <c r="D15209" s="7"/>
      <c r="E15209" s="7"/>
      <c r="F15209" s="7"/>
      <c r="G15209" s="7"/>
      <c r="H15209" s="7"/>
      <c r="J15209" s="7"/>
      <c r="K15209" s="7"/>
      <c r="L15209" s="7"/>
      <c r="Q15209" s="7"/>
      <c r="S15209" s="7"/>
      <c r="T15209" s="7"/>
      <c r="Y15209" s="7"/>
      <c r="AA15209" s="7"/>
      <c r="AB15209" s="7"/>
      <c r="AG15209" s="7"/>
    </row>
    <row r="15210" spans="1:33">
      <c r="A15210" s="7"/>
      <c r="B15210" s="7"/>
      <c r="C15210" s="7"/>
      <c r="D15210" s="7"/>
      <c r="E15210" s="7"/>
      <c r="F15210" s="7"/>
      <c r="G15210" s="7"/>
      <c r="H15210" s="7"/>
      <c r="J15210" s="7"/>
      <c r="K15210" s="7"/>
      <c r="L15210" s="7"/>
      <c r="Q15210" s="7"/>
      <c r="S15210" s="7"/>
      <c r="T15210" s="7"/>
      <c r="Y15210" s="7"/>
      <c r="AA15210" s="7"/>
      <c r="AB15210" s="7"/>
      <c r="AG15210" s="7"/>
    </row>
    <row r="15211" spans="1:33">
      <c r="A15211" s="7"/>
      <c r="B15211" s="7"/>
      <c r="C15211" s="7"/>
      <c r="D15211" s="7"/>
      <c r="E15211" s="7"/>
      <c r="F15211" s="7"/>
      <c r="G15211" s="7"/>
      <c r="H15211" s="7"/>
      <c r="J15211" s="7"/>
      <c r="K15211" s="7"/>
      <c r="L15211" s="7"/>
      <c r="Q15211" s="7"/>
      <c r="S15211" s="7"/>
      <c r="T15211" s="7"/>
      <c r="Y15211" s="7"/>
      <c r="AA15211" s="7"/>
      <c r="AB15211" s="7"/>
      <c r="AG15211" s="7"/>
    </row>
    <row r="15212" spans="1:33">
      <c r="A15212" s="7"/>
      <c r="B15212" s="7"/>
      <c r="C15212" s="7"/>
      <c r="D15212" s="7"/>
      <c r="E15212" s="7"/>
      <c r="F15212" s="7"/>
      <c r="G15212" s="7"/>
      <c r="H15212" s="7"/>
      <c r="J15212" s="7"/>
      <c r="K15212" s="7"/>
      <c r="L15212" s="7"/>
      <c r="Q15212" s="7"/>
      <c r="S15212" s="7"/>
      <c r="T15212" s="7"/>
      <c r="Y15212" s="7"/>
      <c r="AA15212" s="7"/>
      <c r="AB15212" s="7"/>
      <c r="AG15212" s="7"/>
    </row>
    <row r="15213" spans="1:33">
      <c r="A15213" s="7"/>
      <c r="B15213" s="7"/>
      <c r="C15213" s="7"/>
      <c r="D15213" s="7"/>
      <c r="E15213" s="7"/>
      <c r="F15213" s="7"/>
      <c r="G15213" s="7"/>
      <c r="H15213" s="7"/>
      <c r="J15213" s="7"/>
      <c r="K15213" s="7"/>
      <c r="L15213" s="7"/>
      <c r="Q15213" s="7"/>
      <c r="S15213" s="7"/>
      <c r="T15213" s="7"/>
      <c r="Y15213" s="7"/>
      <c r="AA15213" s="7"/>
      <c r="AB15213" s="7"/>
      <c r="AG15213" s="7"/>
    </row>
    <row r="15214" spans="1:33">
      <c r="A15214" s="7"/>
      <c r="B15214" s="7"/>
      <c r="C15214" s="7"/>
      <c r="D15214" s="7"/>
      <c r="E15214" s="7"/>
      <c r="F15214" s="7"/>
      <c r="G15214" s="7"/>
      <c r="H15214" s="7"/>
      <c r="J15214" s="7"/>
      <c r="K15214" s="7"/>
      <c r="L15214" s="7"/>
      <c r="Q15214" s="7"/>
      <c r="S15214" s="7"/>
      <c r="T15214" s="7"/>
      <c r="Y15214" s="7"/>
      <c r="AA15214" s="7"/>
      <c r="AB15214" s="7"/>
      <c r="AG15214" s="7"/>
    </row>
    <row r="15215" spans="1:33">
      <c r="A15215" s="7"/>
      <c r="B15215" s="7"/>
      <c r="C15215" s="7"/>
      <c r="D15215" s="7"/>
      <c r="E15215" s="7"/>
      <c r="F15215" s="7"/>
      <c r="G15215" s="7"/>
      <c r="H15215" s="7"/>
      <c r="J15215" s="7"/>
      <c r="K15215" s="7"/>
      <c r="L15215" s="7"/>
      <c r="Q15215" s="7"/>
      <c r="S15215" s="7"/>
      <c r="T15215" s="7"/>
      <c r="Y15215" s="7"/>
      <c r="AA15215" s="7"/>
      <c r="AB15215" s="7"/>
      <c r="AG15215" s="7"/>
    </row>
    <row r="15216" spans="1:33">
      <c r="A15216" s="7"/>
      <c r="B15216" s="7"/>
      <c r="C15216" s="7"/>
      <c r="D15216" s="7"/>
      <c r="E15216" s="7"/>
      <c r="F15216" s="7"/>
      <c r="G15216" s="7"/>
      <c r="H15216" s="7"/>
      <c r="J15216" s="7"/>
      <c r="K15216" s="7"/>
      <c r="L15216" s="7"/>
      <c r="Q15216" s="7"/>
      <c r="S15216" s="7"/>
      <c r="T15216" s="7"/>
      <c r="Y15216" s="7"/>
      <c r="AA15216" s="7"/>
      <c r="AB15216" s="7"/>
      <c r="AG15216" s="7"/>
    </row>
    <row r="15217" spans="1:33">
      <c r="A15217" s="7"/>
      <c r="B15217" s="7"/>
      <c r="C15217" s="7"/>
      <c r="D15217" s="7"/>
      <c r="E15217" s="7"/>
      <c r="F15217" s="7"/>
      <c r="G15217" s="7"/>
      <c r="H15217" s="7"/>
      <c r="J15217" s="7"/>
      <c r="K15217" s="7"/>
      <c r="L15217" s="7"/>
      <c r="Q15217" s="7"/>
      <c r="S15217" s="7"/>
      <c r="T15217" s="7"/>
      <c r="Y15217" s="7"/>
      <c r="AA15217" s="7"/>
      <c r="AB15217" s="7"/>
      <c r="AG15217" s="7"/>
    </row>
    <row r="15218" spans="1:33">
      <c r="A15218" s="7"/>
      <c r="B15218" s="7"/>
      <c r="C15218" s="7"/>
      <c r="D15218" s="7"/>
      <c r="E15218" s="7"/>
      <c r="F15218" s="7"/>
      <c r="G15218" s="7"/>
      <c r="H15218" s="7"/>
      <c r="J15218" s="7"/>
      <c r="K15218" s="7"/>
      <c r="L15218" s="7"/>
      <c r="Q15218" s="7"/>
      <c r="S15218" s="7"/>
      <c r="T15218" s="7"/>
      <c r="Y15218" s="7"/>
      <c r="AA15218" s="7"/>
      <c r="AB15218" s="7"/>
      <c r="AG15218" s="7"/>
    </row>
    <row r="15219" spans="1:33">
      <c r="A15219" s="7"/>
      <c r="B15219" s="7"/>
      <c r="C15219" s="7"/>
      <c r="D15219" s="7"/>
      <c r="E15219" s="7"/>
      <c r="F15219" s="7"/>
      <c r="G15219" s="7"/>
      <c r="H15219" s="7"/>
      <c r="J15219" s="7"/>
      <c r="K15219" s="7"/>
      <c r="L15219" s="7"/>
      <c r="Q15219" s="7"/>
      <c r="S15219" s="7"/>
      <c r="T15219" s="7"/>
      <c r="Y15219" s="7"/>
      <c r="AA15219" s="7"/>
      <c r="AB15219" s="7"/>
      <c r="AG15219" s="7"/>
    </row>
    <row r="15220" spans="1:33">
      <c r="A15220" s="7"/>
      <c r="B15220" s="7"/>
      <c r="C15220" s="7"/>
      <c r="D15220" s="7"/>
      <c r="E15220" s="7"/>
      <c r="F15220" s="7"/>
      <c r="G15220" s="7"/>
      <c r="H15220" s="7"/>
      <c r="J15220" s="7"/>
      <c r="K15220" s="7"/>
      <c r="L15220" s="7"/>
      <c r="Q15220" s="7"/>
      <c r="S15220" s="7"/>
      <c r="T15220" s="7"/>
      <c r="Y15220" s="7"/>
      <c r="AA15220" s="7"/>
      <c r="AB15220" s="7"/>
      <c r="AG15220" s="7"/>
    </row>
    <row r="15221" spans="1:33">
      <c r="A15221" s="7"/>
      <c r="B15221" s="7"/>
      <c r="C15221" s="7"/>
      <c r="D15221" s="7"/>
      <c r="E15221" s="7"/>
      <c r="F15221" s="7"/>
      <c r="G15221" s="7"/>
      <c r="H15221" s="7"/>
      <c r="J15221" s="7"/>
      <c r="K15221" s="7"/>
      <c r="L15221" s="7"/>
      <c r="Q15221" s="7"/>
      <c r="S15221" s="7"/>
      <c r="T15221" s="7"/>
      <c r="Y15221" s="7"/>
      <c r="AA15221" s="7"/>
      <c r="AB15221" s="7"/>
      <c r="AG15221" s="7"/>
    </row>
    <row r="15222" spans="1:33">
      <c r="A15222" s="7"/>
      <c r="B15222" s="7"/>
      <c r="C15222" s="7"/>
      <c r="D15222" s="7"/>
      <c r="E15222" s="7"/>
      <c r="F15222" s="7"/>
      <c r="G15222" s="7"/>
      <c r="H15222" s="7"/>
      <c r="J15222" s="7"/>
      <c r="K15222" s="7"/>
      <c r="L15222" s="7"/>
      <c r="Q15222" s="7"/>
      <c r="S15222" s="7"/>
      <c r="T15222" s="7"/>
      <c r="Y15222" s="7"/>
      <c r="AA15222" s="7"/>
      <c r="AB15222" s="7"/>
      <c r="AG15222" s="7"/>
    </row>
    <row r="15223" spans="1:33">
      <c r="A15223" s="7"/>
      <c r="B15223" s="7"/>
      <c r="C15223" s="7"/>
      <c r="D15223" s="7"/>
      <c r="E15223" s="7"/>
      <c r="F15223" s="7"/>
      <c r="G15223" s="7"/>
      <c r="H15223" s="7"/>
      <c r="J15223" s="7"/>
      <c r="K15223" s="7"/>
      <c r="L15223" s="7"/>
      <c r="Q15223" s="7"/>
      <c r="S15223" s="7"/>
      <c r="T15223" s="7"/>
      <c r="Y15223" s="7"/>
      <c r="AA15223" s="7"/>
      <c r="AB15223" s="7"/>
      <c r="AG15223" s="7"/>
    </row>
    <row r="15224" spans="1:33">
      <c r="A15224" s="7"/>
      <c r="B15224" s="7"/>
      <c r="C15224" s="7"/>
      <c r="D15224" s="7"/>
      <c r="E15224" s="7"/>
      <c r="F15224" s="7"/>
      <c r="G15224" s="7"/>
      <c r="H15224" s="7"/>
      <c r="J15224" s="7"/>
      <c r="K15224" s="7"/>
      <c r="L15224" s="7"/>
      <c r="Q15224" s="7"/>
      <c r="S15224" s="7"/>
      <c r="T15224" s="7"/>
      <c r="Y15224" s="7"/>
      <c r="AA15224" s="7"/>
      <c r="AB15224" s="7"/>
      <c r="AG15224" s="7"/>
    </row>
    <row r="15225" spans="1:33">
      <c r="A15225" s="7"/>
      <c r="B15225" s="7"/>
      <c r="C15225" s="7"/>
      <c r="D15225" s="7"/>
      <c r="E15225" s="7"/>
      <c r="F15225" s="7"/>
      <c r="G15225" s="7"/>
      <c r="H15225" s="7"/>
      <c r="J15225" s="7"/>
      <c r="K15225" s="7"/>
      <c r="L15225" s="7"/>
      <c r="Q15225" s="7"/>
      <c r="S15225" s="7"/>
      <c r="T15225" s="7"/>
      <c r="Y15225" s="7"/>
      <c r="AA15225" s="7"/>
      <c r="AB15225" s="7"/>
      <c r="AG15225" s="7"/>
    </row>
    <row r="15226" spans="1:33">
      <c r="A15226" s="7"/>
      <c r="B15226" s="7"/>
      <c r="C15226" s="7"/>
      <c r="D15226" s="7"/>
      <c r="E15226" s="7"/>
      <c r="F15226" s="7"/>
      <c r="G15226" s="7"/>
      <c r="H15226" s="7"/>
      <c r="J15226" s="7"/>
      <c r="K15226" s="7"/>
      <c r="L15226" s="7"/>
      <c r="Q15226" s="7"/>
      <c r="S15226" s="7"/>
      <c r="T15226" s="7"/>
      <c r="Y15226" s="7"/>
      <c r="AA15226" s="7"/>
      <c r="AB15226" s="7"/>
      <c r="AG15226" s="7"/>
    </row>
    <row r="15227" spans="1:33">
      <c r="A15227" s="7"/>
      <c r="B15227" s="7"/>
      <c r="C15227" s="7"/>
      <c r="D15227" s="7"/>
      <c r="E15227" s="7"/>
      <c r="F15227" s="7"/>
      <c r="G15227" s="7"/>
      <c r="H15227" s="7"/>
      <c r="J15227" s="7"/>
      <c r="K15227" s="7"/>
      <c r="L15227" s="7"/>
      <c r="Q15227" s="7"/>
      <c r="S15227" s="7"/>
      <c r="T15227" s="7"/>
      <c r="Y15227" s="7"/>
      <c r="AA15227" s="7"/>
      <c r="AB15227" s="7"/>
      <c r="AG15227" s="7"/>
    </row>
    <row r="15228" spans="1:33">
      <c r="A15228" s="7"/>
      <c r="B15228" s="7"/>
      <c r="C15228" s="7"/>
      <c r="D15228" s="7"/>
      <c r="E15228" s="7"/>
      <c r="F15228" s="7"/>
      <c r="G15228" s="7"/>
      <c r="H15228" s="7"/>
      <c r="J15228" s="7"/>
      <c r="K15228" s="7"/>
      <c r="L15228" s="7"/>
      <c r="Q15228" s="7"/>
      <c r="S15228" s="7"/>
      <c r="T15228" s="7"/>
      <c r="Y15228" s="7"/>
      <c r="AA15228" s="7"/>
      <c r="AB15228" s="7"/>
      <c r="AG15228" s="7"/>
    </row>
    <row r="15229" spans="1:33">
      <c r="A15229" s="7"/>
      <c r="B15229" s="7"/>
      <c r="C15229" s="7"/>
      <c r="D15229" s="7"/>
      <c r="E15229" s="7"/>
      <c r="F15229" s="7"/>
      <c r="G15229" s="7"/>
      <c r="H15229" s="7"/>
      <c r="J15229" s="7"/>
      <c r="K15229" s="7"/>
      <c r="L15229" s="7"/>
      <c r="Q15229" s="7"/>
      <c r="S15229" s="7"/>
      <c r="T15229" s="7"/>
      <c r="Y15229" s="7"/>
      <c r="AA15229" s="7"/>
      <c r="AB15229" s="7"/>
      <c r="AG15229" s="7"/>
    </row>
    <row r="15230" spans="1:33">
      <c r="A15230" s="7"/>
      <c r="B15230" s="7"/>
      <c r="C15230" s="7"/>
      <c r="D15230" s="7"/>
      <c r="E15230" s="7"/>
      <c r="F15230" s="7"/>
      <c r="G15230" s="7"/>
      <c r="H15230" s="7"/>
      <c r="J15230" s="7"/>
      <c r="K15230" s="7"/>
      <c r="L15230" s="7"/>
      <c r="Q15230" s="7"/>
      <c r="S15230" s="7"/>
      <c r="T15230" s="7"/>
      <c r="Y15230" s="7"/>
      <c r="AA15230" s="7"/>
      <c r="AB15230" s="7"/>
      <c r="AG15230" s="7"/>
    </row>
    <row r="15231" spans="1:33">
      <c r="A15231" s="7"/>
      <c r="B15231" s="7"/>
      <c r="C15231" s="7"/>
      <c r="D15231" s="7"/>
      <c r="E15231" s="7"/>
      <c r="F15231" s="7"/>
      <c r="G15231" s="7"/>
      <c r="H15231" s="7"/>
      <c r="J15231" s="7"/>
      <c r="K15231" s="7"/>
      <c r="L15231" s="7"/>
      <c r="Q15231" s="7"/>
      <c r="S15231" s="7"/>
      <c r="T15231" s="7"/>
      <c r="Y15231" s="7"/>
      <c r="AA15231" s="7"/>
      <c r="AB15231" s="7"/>
      <c r="AG15231" s="7"/>
    </row>
    <row r="15232" spans="1:33">
      <c r="A15232" s="7"/>
      <c r="B15232" s="7"/>
      <c r="C15232" s="7"/>
      <c r="D15232" s="7"/>
      <c r="E15232" s="7"/>
      <c r="F15232" s="7"/>
      <c r="G15232" s="7"/>
      <c r="H15232" s="7"/>
      <c r="J15232" s="7"/>
      <c r="K15232" s="7"/>
      <c r="L15232" s="7"/>
      <c r="Q15232" s="7"/>
      <c r="S15232" s="7"/>
      <c r="T15232" s="7"/>
      <c r="Y15232" s="7"/>
      <c r="AA15232" s="7"/>
      <c r="AB15232" s="7"/>
      <c r="AG15232" s="7"/>
    </row>
    <row r="15233" spans="1:33">
      <c r="A15233" s="7"/>
      <c r="B15233" s="7"/>
      <c r="C15233" s="7"/>
      <c r="D15233" s="7"/>
      <c r="E15233" s="7"/>
      <c r="F15233" s="7"/>
      <c r="G15233" s="7"/>
      <c r="H15233" s="7"/>
      <c r="J15233" s="7"/>
      <c r="K15233" s="7"/>
      <c r="L15233" s="7"/>
      <c r="Q15233" s="7"/>
      <c r="S15233" s="7"/>
      <c r="T15233" s="7"/>
      <c r="Y15233" s="7"/>
      <c r="AA15233" s="7"/>
      <c r="AB15233" s="7"/>
      <c r="AG15233" s="7"/>
    </row>
    <row r="15234" spans="1:33">
      <c r="A15234" s="7"/>
      <c r="B15234" s="7"/>
      <c r="C15234" s="7"/>
      <c r="D15234" s="7"/>
      <c r="E15234" s="7"/>
      <c r="F15234" s="7"/>
      <c r="G15234" s="7"/>
      <c r="H15234" s="7"/>
      <c r="J15234" s="7"/>
      <c r="K15234" s="7"/>
      <c r="L15234" s="7"/>
      <c r="Q15234" s="7"/>
      <c r="S15234" s="7"/>
      <c r="T15234" s="7"/>
      <c r="Y15234" s="7"/>
      <c r="AA15234" s="7"/>
      <c r="AB15234" s="7"/>
      <c r="AG15234" s="7"/>
    </row>
    <row r="15235" spans="1:33">
      <c r="A15235" s="7"/>
      <c r="B15235" s="7"/>
      <c r="C15235" s="7"/>
      <c r="D15235" s="7"/>
      <c r="E15235" s="7"/>
      <c r="F15235" s="7"/>
      <c r="G15235" s="7"/>
      <c r="H15235" s="7"/>
      <c r="J15235" s="7"/>
      <c r="K15235" s="7"/>
      <c r="L15235" s="7"/>
      <c r="Q15235" s="7"/>
      <c r="S15235" s="7"/>
      <c r="T15235" s="7"/>
      <c r="Y15235" s="7"/>
      <c r="AA15235" s="7"/>
      <c r="AB15235" s="7"/>
      <c r="AG15235" s="7"/>
    </row>
    <row r="15236" spans="1:33">
      <c r="A15236" s="7"/>
      <c r="B15236" s="7"/>
      <c r="C15236" s="7"/>
      <c r="D15236" s="7"/>
      <c r="E15236" s="7"/>
      <c r="F15236" s="7"/>
      <c r="G15236" s="7"/>
      <c r="H15236" s="7"/>
      <c r="J15236" s="7"/>
      <c r="K15236" s="7"/>
      <c r="L15236" s="7"/>
      <c r="Q15236" s="7"/>
      <c r="S15236" s="7"/>
      <c r="T15236" s="7"/>
      <c r="Y15236" s="7"/>
      <c r="AA15236" s="7"/>
      <c r="AB15236" s="7"/>
      <c r="AG15236" s="7"/>
    </row>
    <row r="15237" spans="1:33">
      <c r="A15237" s="7"/>
      <c r="B15237" s="7"/>
      <c r="C15237" s="7"/>
      <c r="D15237" s="7"/>
      <c r="E15237" s="7"/>
      <c r="F15237" s="7"/>
      <c r="G15237" s="7"/>
      <c r="H15237" s="7"/>
      <c r="J15237" s="7"/>
      <c r="K15237" s="7"/>
      <c r="L15237" s="7"/>
      <c r="Q15237" s="7"/>
      <c r="S15237" s="7"/>
      <c r="T15237" s="7"/>
      <c r="Y15237" s="7"/>
      <c r="AA15237" s="7"/>
      <c r="AB15237" s="7"/>
      <c r="AG15237" s="7"/>
    </row>
    <row r="15238" spans="1:33">
      <c r="A15238" s="7"/>
      <c r="B15238" s="7"/>
      <c r="C15238" s="7"/>
      <c r="D15238" s="7"/>
      <c r="E15238" s="7"/>
      <c r="F15238" s="7"/>
      <c r="G15238" s="7"/>
      <c r="H15238" s="7"/>
      <c r="J15238" s="7"/>
      <c r="K15238" s="7"/>
      <c r="L15238" s="7"/>
      <c r="Q15238" s="7"/>
      <c r="S15238" s="7"/>
      <c r="T15238" s="7"/>
      <c r="Y15238" s="7"/>
      <c r="AA15238" s="7"/>
      <c r="AB15238" s="7"/>
      <c r="AG15238" s="7"/>
    </row>
    <row r="15239" spans="1:33">
      <c r="A15239" s="7"/>
      <c r="B15239" s="7"/>
      <c r="C15239" s="7"/>
      <c r="D15239" s="7"/>
      <c r="E15239" s="7"/>
      <c r="F15239" s="7"/>
      <c r="G15239" s="7"/>
      <c r="H15239" s="7"/>
      <c r="J15239" s="7"/>
      <c r="K15239" s="7"/>
      <c r="L15239" s="7"/>
      <c r="Q15239" s="7"/>
      <c r="S15239" s="7"/>
      <c r="T15239" s="7"/>
      <c r="Y15239" s="7"/>
      <c r="AA15239" s="7"/>
      <c r="AB15239" s="7"/>
      <c r="AG15239" s="7"/>
    </row>
    <row r="15240" spans="1:33">
      <c r="A15240" s="7"/>
      <c r="B15240" s="7"/>
      <c r="C15240" s="7"/>
      <c r="D15240" s="7"/>
      <c r="E15240" s="7"/>
      <c r="F15240" s="7"/>
      <c r="G15240" s="7"/>
      <c r="H15240" s="7"/>
      <c r="J15240" s="7"/>
      <c r="K15240" s="7"/>
      <c r="L15240" s="7"/>
      <c r="Q15240" s="7"/>
      <c r="S15240" s="7"/>
      <c r="T15240" s="7"/>
      <c r="Y15240" s="7"/>
      <c r="AA15240" s="7"/>
      <c r="AB15240" s="7"/>
      <c r="AG15240" s="7"/>
    </row>
    <row r="15241" spans="1:33">
      <c r="A15241" s="7"/>
      <c r="B15241" s="7"/>
      <c r="C15241" s="7"/>
      <c r="D15241" s="7"/>
      <c r="E15241" s="7"/>
      <c r="F15241" s="7"/>
      <c r="G15241" s="7"/>
      <c r="H15241" s="7"/>
      <c r="J15241" s="7"/>
      <c r="K15241" s="7"/>
      <c r="L15241" s="7"/>
      <c r="Q15241" s="7"/>
      <c r="S15241" s="7"/>
      <c r="T15241" s="7"/>
      <c r="Y15241" s="7"/>
      <c r="AA15241" s="7"/>
      <c r="AB15241" s="7"/>
      <c r="AG15241" s="7"/>
    </row>
    <row r="15242" spans="1:33">
      <c r="A15242" s="7"/>
      <c r="B15242" s="7"/>
      <c r="C15242" s="7"/>
      <c r="D15242" s="7"/>
      <c r="E15242" s="7"/>
      <c r="F15242" s="7"/>
      <c r="G15242" s="7"/>
      <c r="H15242" s="7"/>
      <c r="J15242" s="7"/>
      <c r="K15242" s="7"/>
      <c r="L15242" s="7"/>
      <c r="Q15242" s="7"/>
      <c r="S15242" s="7"/>
      <c r="T15242" s="7"/>
      <c r="Y15242" s="7"/>
      <c r="AA15242" s="7"/>
      <c r="AB15242" s="7"/>
      <c r="AG15242" s="7"/>
    </row>
    <row r="15243" spans="1:33">
      <c r="A15243" s="7"/>
      <c r="B15243" s="7"/>
      <c r="C15243" s="7"/>
      <c r="D15243" s="7"/>
      <c r="E15243" s="7"/>
      <c r="F15243" s="7"/>
      <c r="G15243" s="7"/>
      <c r="H15243" s="7"/>
      <c r="J15243" s="7"/>
      <c r="K15243" s="7"/>
      <c r="L15243" s="7"/>
      <c r="Q15243" s="7"/>
      <c r="S15243" s="7"/>
      <c r="T15243" s="7"/>
      <c r="Y15243" s="7"/>
      <c r="AA15243" s="7"/>
      <c r="AB15243" s="7"/>
      <c r="AG15243" s="7"/>
    </row>
    <row r="15244" spans="1:33">
      <c r="A15244" s="7"/>
      <c r="B15244" s="7"/>
      <c r="C15244" s="7"/>
      <c r="D15244" s="7"/>
      <c r="E15244" s="7"/>
      <c r="F15244" s="7"/>
      <c r="G15244" s="7"/>
      <c r="H15244" s="7"/>
      <c r="J15244" s="7"/>
      <c r="K15244" s="7"/>
      <c r="L15244" s="7"/>
      <c r="Q15244" s="7"/>
      <c r="S15244" s="7"/>
      <c r="T15244" s="7"/>
      <c r="Y15244" s="7"/>
      <c r="AA15244" s="7"/>
      <c r="AB15244" s="7"/>
      <c r="AG15244" s="7"/>
    </row>
    <row r="15245" spans="1:33">
      <c r="A15245" s="7"/>
      <c r="B15245" s="7"/>
      <c r="C15245" s="7"/>
      <c r="D15245" s="7"/>
      <c r="E15245" s="7"/>
      <c r="F15245" s="7"/>
      <c r="G15245" s="7"/>
      <c r="H15245" s="7"/>
      <c r="J15245" s="7"/>
      <c r="K15245" s="7"/>
      <c r="L15245" s="7"/>
      <c r="Q15245" s="7"/>
      <c r="S15245" s="7"/>
      <c r="T15245" s="7"/>
      <c r="Y15245" s="7"/>
      <c r="AA15245" s="7"/>
      <c r="AB15245" s="7"/>
      <c r="AG15245" s="7"/>
    </row>
    <row r="15246" spans="1:33">
      <c r="A15246" s="7"/>
      <c r="B15246" s="7"/>
      <c r="C15246" s="7"/>
      <c r="D15246" s="7"/>
      <c r="E15246" s="7"/>
      <c r="F15246" s="7"/>
      <c r="G15246" s="7"/>
      <c r="H15246" s="7"/>
      <c r="J15246" s="7"/>
      <c r="K15246" s="7"/>
      <c r="L15246" s="7"/>
      <c r="Q15246" s="7"/>
      <c r="S15246" s="7"/>
      <c r="T15246" s="7"/>
      <c r="Y15246" s="7"/>
      <c r="AA15246" s="7"/>
      <c r="AB15246" s="7"/>
      <c r="AG15246" s="7"/>
    </row>
    <row r="15247" spans="1:33">
      <c r="A15247" s="7"/>
      <c r="B15247" s="7"/>
      <c r="C15247" s="7"/>
      <c r="D15247" s="7"/>
      <c r="E15247" s="7"/>
      <c r="F15247" s="7"/>
      <c r="G15247" s="7"/>
      <c r="H15247" s="7"/>
      <c r="J15247" s="7"/>
      <c r="K15247" s="7"/>
      <c r="L15247" s="7"/>
      <c r="Q15247" s="7"/>
      <c r="S15247" s="7"/>
      <c r="T15247" s="7"/>
      <c r="Y15247" s="7"/>
      <c r="AA15247" s="7"/>
      <c r="AB15247" s="7"/>
      <c r="AG15247" s="7"/>
    </row>
    <row r="15248" spans="1:33">
      <c r="A15248" s="7"/>
      <c r="B15248" s="7"/>
      <c r="C15248" s="7"/>
      <c r="D15248" s="7"/>
      <c r="E15248" s="7"/>
      <c r="F15248" s="7"/>
      <c r="G15248" s="7"/>
      <c r="H15248" s="7"/>
      <c r="J15248" s="7"/>
      <c r="K15248" s="7"/>
      <c r="L15248" s="7"/>
      <c r="Q15248" s="7"/>
      <c r="S15248" s="7"/>
      <c r="T15248" s="7"/>
      <c r="Y15248" s="7"/>
      <c r="AA15248" s="7"/>
      <c r="AB15248" s="7"/>
      <c r="AG15248" s="7"/>
    </row>
    <row r="15249" spans="1:33">
      <c r="A15249" s="7"/>
      <c r="B15249" s="7"/>
      <c r="C15249" s="7"/>
      <c r="D15249" s="7"/>
      <c r="E15249" s="7"/>
      <c r="F15249" s="7"/>
      <c r="G15249" s="7"/>
      <c r="H15249" s="7"/>
      <c r="J15249" s="7"/>
      <c r="K15249" s="7"/>
      <c r="L15249" s="7"/>
      <c r="Q15249" s="7"/>
      <c r="S15249" s="7"/>
      <c r="T15249" s="7"/>
      <c r="Y15249" s="7"/>
      <c r="AA15249" s="7"/>
      <c r="AB15249" s="7"/>
      <c r="AG15249" s="7"/>
    </row>
    <row r="15250" spans="1:33">
      <c r="A15250" s="7"/>
      <c r="B15250" s="7"/>
      <c r="C15250" s="7"/>
      <c r="D15250" s="7"/>
      <c r="E15250" s="7"/>
      <c r="F15250" s="7"/>
      <c r="G15250" s="7"/>
      <c r="H15250" s="7"/>
      <c r="J15250" s="7"/>
      <c r="K15250" s="7"/>
      <c r="L15250" s="7"/>
      <c r="Q15250" s="7"/>
      <c r="S15250" s="7"/>
      <c r="T15250" s="7"/>
      <c r="Y15250" s="7"/>
      <c r="AA15250" s="7"/>
      <c r="AB15250" s="7"/>
      <c r="AG15250" s="7"/>
    </row>
    <row r="15251" spans="1:33">
      <c r="A15251" s="7"/>
      <c r="B15251" s="7"/>
      <c r="C15251" s="7"/>
      <c r="D15251" s="7"/>
      <c r="E15251" s="7"/>
      <c r="F15251" s="7"/>
      <c r="G15251" s="7"/>
      <c r="H15251" s="7"/>
      <c r="J15251" s="7"/>
      <c r="K15251" s="7"/>
      <c r="L15251" s="7"/>
      <c r="Q15251" s="7"/>
      <c r="S15251" s="7"/>
      <c r="T15251" s="7"/>
      <c r="Y15251" s="7"/>
      <c r="AA15251" s="7"/>
      <c r="AB15251" s="7"/>
      <c r="AG15251" s="7"/>
    </row>
    <row r="15252" spans="1:33">
      <c r="A15252" s="7"/>
      <c r="B15252" s="7"/>
      <c r="C15252" s="7"/>
      <c r="D15252" s="7"/>
      <c r="E15252" s="7"/>
      <c r="F15252" s="7"/>
      <c r="G15252" s="7"/>
      <c r="H15252" s="7"/>
      <c r="J15252" s="7"/>
      <c r="K15252" s="7"/>
      <c r="L15252" s="7"/>
      <c r="Q15252" s="7"/>
      <c r="S15252" s="7"/>
      <c r="T15252" s="7"/>
      <c r="Y15252" s="7"/>
      <c r="AA15252" s="7"/>
      <c r="AB15252" s="7"/>
      <c r="AG15252" s="7"/>
    </row>
    <row r="15253" spans="1:33">
      <c r="A15253" s="7"/>
      <c r="B15253" s="7"/>
      <c r="C15253" s="7"/>
      <c r="D15253" s="7"/>
      <c r="E15253" s="7"/>
      <c r="F15253" s="7"/>
      <c r="G15253" s="7"/>
      <c r="H15253" s="7"/>
      <c r="J15253" s="7"/>
      <c r="K15253" s="7"/>
      <c r="L15253" s="7"/>
      <c r="Q15253" s="7"/>
      <c r="S15253" s="7"/>
      <c r="T15253" s="7"/>
      <c r="Y15253" s="7"/>
      <c r="AA15253" s="7"/>
      <c r="AB15253" s="7"/>
      <c r="AG15253" s="7"/>
    </row>
    <row r="15254" spans="1:33">
      <c r="A15254" s="7"/>
      <c r="B15254" s="7"/>
      <c r="C15254" s="7"/>
      <c r="D15254" s="7"/>
      <c r="E15254" s="7"/>
      <c r="F15254" s="7"/>
      <c r="G15254" s="7"/>
      <c r="H15254" s="7"/>
      <c r="J15254" s="7"/>
      <c r="K15254" s="7"/>
      <c r="L15254" s="7"/>
      <c r="Q15254" s="7"/>
      <c r="S15254" s="7"/>
      <c r="T15254" s="7"/>
      <c r="Y15254" s="7"/>
      <c r="AA15254" s="7"/>
      <c r="AB15254" s="7"/>
      <c r="AG15254" s="7"/>
    </row>
    <row r="15255" spans="1:33">
      <c r="A15255" s="7"/>
      <c r="B15255" s="7"/>
      <c r="C15255" s="7"/>
      <c r="D15255" s="7"/>
      <c r="E15255" s="7"/>
      <c r="F15255" s="7"/>
      <c r="G15255" s="7"/>
      <c r="H15255" s="7"/>
      <c r="J15255" s="7"/>
      <c r="K15255" s="7"/>
      <c r="L15255" s="7"/>
      <c r="Q15255" s="7"/>
      <c r="S15255" s="7"/>
      <c r="T15255" s="7"/>
      <c r="Y15255" s="7"/>
      <c r="AA15255" s="7"/>
      <c r="AB15255" s="7"/>
      <c r="AG15255" s="7"/>
    </row>
    <row r="15256" spans="1:33">
      <c r="A15256" s="7"/>
      <c r="B15256" s="7"/>
      <c r="C15256" s="7"/>
      <c r="D15256" s="7"/>
      <c r="E15256" s="7"/>
      <c r="F15256" s="7"/>
      <c r="G15256" s="7"/>
      <c r="H15256" s="7"/>
      <c r="J15256" s="7"/>
      <c r="K15256" s="7"/>
      <c r="L15256" s="7"/>
      <c r="Q15256" s="7"/>
      <c r="S15256" s="7"/>
      <c r="T15256" s="7"/>
      <c r="Y15256" s="7"/>
      <c r="AA15256" s="7"/>
      <c r="AB15256" s="7"/>
      <c r="AG15256" s="7"/>
    </row>
    <row r="15257" spans="1:33">
      <c r="A15257" s="7"/>
      <c r="B15257" s="7"/>
      <c r="C15257" s="7"/>
      <c r="D15257" s="7"/>
      <c r="E15257" s="7"/>
      <c r="F15257" s="7"/>
      <c r="G15257" s="7"/>
      <c r="H15257" s="7"/>
      <c r="J15257" s="7"/>
      <c r="K15257" s="7"/>
      <c r="L15257" s="7"/>
      <c r="Q15257" s="7"/>
      <c r="S15257" s="7"/>
      <c r="T15257" s="7"/>
      <c r="Y15257" s="7"/>
      <c r="AA15257" s="7"/>
      <c r="AB15257" s="7"/>
      <c r="AG15257" s="7"/>
    </row>
    <row r="15258" spans="1:33">
      <c r="A15258" s="7"/>
      <c r="B15258" s="7"/>
      <c r="C15258" s="7"/>
      <c r="D15258" s="7"/>
      <c r="E15258" s="7"/>
      <c r="F15258" s="7"/>
      <c r="G15258" s="7"/>
      <c r="H15258" s="7"/>
      <c r="J15258" s="7"/>
      <c r="K15258" s="7"/>
      <c r="L15258" s="7"/>
      <c r="Q15258" s="7"/>
      <c r="S15258" s="7"/>
      <c r="T15258" s="7"/>
      <c r="Y15258" s="7"/>
      <c r="AA15258" s="7"/>
      <c r="AB15258" s="7"/>
      <c r="AG15258" s="7"/>
    </row>
    <row r="15259" spans="1:33">
      <c r="A15259" s="7"/>
      <c r="B15259" s="7"/>
      <c r="C15259" s="7"/>
      <c r="D15259" s="7"/>
      <c r="E15259" s="7"/>
      <c r="F15259" s="7"/>
      <c r="G15259" s="7"/>
      <c r="H15259" s="7"/>
      <c r="J15259" s="7"/>
      <c r="K15259" s="7"/>
      <c r="L15259" s="7"/>
      <c r="Q15259" s="7"/>
      <c r="S15259" s="7"/>
      <c r="T15259" s="7"/>
      <c r="Y15259" s="7"/>
      <c r="AA15259" s="7"/>
      <c r="AB15259" s="7"/>
      <c r="AG15259" s="7"/>
    </row>
    <row r="15260" spans="1:33">
      <c r="A15260" s="7"/>
      <c r="B15260" s="7"/>
      <c r="C15260" s="7"/>
      <c r="D15260" s="7"/>
      <c r="E15260" s="7"/>
      <c r="F15260" s="7"/>
      <c r="G15260" s="7"/>
      <c r="H15260" s="7"/>
      <c r="J15260" s="7"/>
      <c r="K15260" s="7"/>
      <c r="L15260" s="7"/>
      <c r="Q15260" s="7"/>
      <c r="S15260" s="7"/>
      <c r="T15260" s="7"/>
      <c r="Y15260" s="7"/>
      <c r="AA15260" s="7"/>
      <c r="AB15260" s="7"/>
      <c r="AG15260" s="7"/>
    </row>
    <row r="15261" spans="1:33">
      <c r="A15261" s="7"/>
      <c r="B15261" s="7"/>
      <c r="C15261" s="7"/>
      <c r="D15261" s="7"/>
      <c r="E15261" s="7"/>
      <c r="F15261" s="7"/>
      <c r="G15261" s="7"/>
      <c r="H15261" s="7"/>
      <c r="J15261" s="7"/>
      <c r="K15261" s="7"/>
      <c r="L15261" s="7"/>
      <c r="Q15261" s="7"/>
      <c r="S15261" s="7"/>
      <c r="T15261" s="7"/>
      <c r="Y15261" s="7"/>
      <c r="AA15261" s="7"/>
      <c r="AB15261" s="7"/>
      <c r="AG15261" s="7"/>
    </row>
    <row r="15262" spans="1:33">
      <c r="A15262" s="7"/>
      <c r="B15262" s="7"/>
      <c r="C15262" s="7"/>
      <c r="D15262" s="7"/>
      <c r="E15262" s="7"/>
      <c r="F15262" s="7"/>
      <c r="G15262" s="7"/>
      <c r="H15262" s="7"/>
      <c r="J15262" s="7"/>
      <c r="K15262" s="7"/>
      <c r="L15262" s="7"/>
      <c r="Q15262" s="7"/>
      <c r="S15262" s="7"/>
      <c r="T15262" s="7"/>
      <c r="Y15262" s="7"/>
      <c r="AA15262" s="7"/>
      <c r="AB15262" s="7"/>
      <c r="AG15262" s="7"/>
    </row>
    <row r="15263" spans="1:33">
      <c r="A15263" s="7"/>
      <c r="B15263" s="7"/>
      <c r="C15263" s="7"/>
      <c r="D15263" s="7"/>
      <c r="E15263" s="7"/>
      <c r="F15263" s="7"/>
      <c r="G15263" s="7"/>
      <c r="H15263" s="7"/>
      <c r="J15263" s="7"/>
      <c r="K15263" s="7"/>
      <c r="L15263" s="7"/>
      <c r="Q15263" s="7"/>
      <c r="S15263" s="7"/>
      <c r="T15263" s="7"/>
      <c r="Y15263" s="7"/>
      <c r="AA15263" s="7"/>
      <c r="AB15263" s="7"/>
      <c r="AG15263" s="7"/>
    </row>
    <row r="15264" spans="1:33">
      <c r="A15264" s="7"/>
      <c r="B15264" s="7"/>
      <c r="C15264" s="7"/>
      <c r="D15264" s="7"/>
      <c r="E15264" s="7"/>
      <c r="F15264" s="7"/>
      <c r="G15264" s="7"/>
      <c r="H15264" s="7"/>
      <c r="J15264" s="7"/>
      <c r="K15264" s="7"/>
      <c r="L15264" s="7"/>
      <c r="Q15264" s="7"/>
      <c r="S15264" s="7"/>
      <c r="T15264" s="7"/>
      <c r="Y15264" s="7"/>
      <c r="AA15264" s="7"/>
      <c r="AB15264" s="7"/>
      <c r="AG15264" s="7"/>
    </row>
    <row r="15265" spans="1:33">
      <c r="A15265" s="7"/>
      <c r="B15265" s="7"/>
      <c r="C15265" s="7"/>
      <c r="D15265" s="7"/>
      <c r="E15265" s="7"/>
      <c r="F15265" s="7"/>
      <c r="G15265" s="7"/>
      <c r="H15265" s="7"/>
      <c r="J15265" s="7"/>
      <c r="K15265" s="7"/>
      <c r="L15265" s="7"/>
      <c r="Q15265" s="7"/>
      <c r="S15265" s="7"/>
      <c r="T15265" s="7"/>
      <c r="Y15265" s="7"/>
      <c r="AA15265" s="7"/>
      <c r="AB15265" s="7"/>
      <c r="AG15265" s="7"/>
    </row>
    <row r="15266" spans="1:33">
      <c r="A15266" s="7"/>
      <c r="B15266" s="7"/>
      <c r="C15266" s="7"/>
      <c r="D15266" s="7"/>
      <c r="E15266" s="7"/>
      <c r="F15266" s="7"/>
      <c r="G15266" s="7"/>
      <c r="H15266" s="7"/>
      <c r="J15266" s="7"/>
      <c r="K15266" s="7"/>
      <c r="L15266" s="7"/>
      <c r="Q15266" s="7"/>
      <c r="S15266" s="7"/>
      <c r="T15266" s="7"/>
      <c r="Y15266" s="7"/>
      <c r="AA15266" s="7"/>
      <c r="AB15266" s="7"/>
      <c r="AG15266" s="7"/>
    </row>
    <row r="15267" spans="1:33">
      <c r="A15267" s="7"/>
      <c r="B15267" s="7"/>
      <c r="C15267" s="7"/>
      <c r="D15267" s="7"/>
      <c r="E15267" s="7"/>
      <c r="F15267" s="7"/>
      <c r="G15267" s="7"/>
      <c r="H15267" s="7"/>
      <c r="J15267" s="7"/>
      <c r="K15267" s="7"/>
      <c r="L15267" s="7"/>
      <c r="Q15267" s="7"/>
      <c r="S15267" s="7"/>
      <c r="T15267" s="7"/>
      <c r="Y15267" s="7"/>
      <c r="AA15267" s="7"/>
      <c r="AB15267" s="7"/>
      <c r="AG15267" s="7"/>
    </row>
    <row r="15268" spans="1:33">
      <c r="A15268" s="7"/>
      <c r="B15268" s="7"/>
      <c r="C15268" s="7"/>
      <c r="D15268" s="7"/>
      <c r="E15268" s="7"/>
      <c r="F15268" s="7"/>
      <c r="G15268" s="7"/>
      <c r="H15268" s="7"/>
      <c r="J15268" s="7"/>
      <c r="K15268" s="7"/>
      <c r="L15268" s="7"/>
      <c r="Q15268" s="7"/>
      <c r="S15268" s="7"/>
      <c r="T15268" s="7"/>
      <c r="Y15268" s="7"/>
      <c r="AA15268" s="7"/>
      <c r="AB15268" s="7"/>
      <c r="AG15268" s="7"/>
    </row>
    <row r="15269" spans="1:33">
      <c r="A15269" s="7"/>
      <c r="B15269" s="7"/>
      <c r="C15269" s="7"/>
      <c r="D15269" s="7"/>
      <c r="E15269" s="7"/>
      <c r="F15269" s="7"/>
      <c r="G15269" s="7"/>
      <c r="H15269" s="7"/>
      <c r="J15269" s="7"/>
      <c r="K15269" s="7"/>
      <c r="L15269" s="7"/>
      <c r="Q15269" s="7"/>
      <c r="S15269" s="7"/>
      <c r="T15269" s="7"/>
      <c r="Y15269" s="7"/>
      <c r="AA15269" s="7"/>
      <c r="AB15269" s="7"/>
      <c r="AG15269" s="7"/>
    </row>
    <row r="15270" spans="1:33">
      <c r="A15270" s="7"/>
      <c r="B15270" s="7"/>
      <c r="C15270" s="7"/>
      <c r="D15270" s="7"/>
      <c r="E15270" s="7"/>
      <c r="F15270" s="7"/>
      <c r="G15270" s="7"/>
      <c r="H15270" s="7"/>
      <c r="J15270" s="7"/>
      <c r="K15270" s="7"/>
      <c r="L15270" s="7"/>
      <c r="Q15270" s="7"/>
      <c r="S15270" s="7"/>
      <c r="T15270" s="7"/>
      <c r="Y15270" s="7"/>
      <c r="AA15270" s="7"/>
      <c r="AB15270" s="7"/>
      <c r="AG15270" s="7"/>
    </row>
    <row r="15271" spans="1:33">
      <c r="A15271" s="7"/>
      <c r="B15271" s="7"/>
      <c r="C15271" s="7"/>
      <c r="D15271" s="7"/>
      <c r="E15271" s="7"/>
      <c r="F15271" s="7"/>
      <c r="G15271" s="7"/>
      <c r="H15271" s="7"/>
      <c r="J15271" s="7"/>
      <c r="K15271" s="7"/>
      <c r="L15271" s="7"/>
      <c r="Q15271" s="7"/>
      <c r="S15271" s="7"/>
      <c r="T15271" s="7"/>
      <c r="Y15271" s="7"/>
      <c r="AA15271" s="7"/>
      <c r="AB15271" s="7"/>
      <c r="AG15271" s="7"/>
    </row>
    <row r="15272" spans="1:33">
      <c r="A15272" s="7"/>
      <c r="B15272" s="7"/>
      <c r="C15272" s="7"/>
      <c r="D15272" s="7"/>
      <c r="E15272" s="7"/>
      <c r="F15272" s="7"/>
      <c r="G15272" s="7"/>
      <c r="H15272" s="7"/>
      <c r="J15272" s="7"/>
      <c r="K15272" s="7"/>
      <c r="L15272" s="7"/>
      <c r="Q15272" s="7"/>
      <c r="S15272" s="7"/>
      <c r="T15272" s="7"/>
      <c r="Y15272" s="7"/>
      <c r="AA15272" s="7"/>
      <c r="AB15272" s="7"/>
      <c r="AG15272" s="7"/>
    </row>
    <row r="15273" spans="1:33">
      <c r="A15273" s="7"/>
      <c r="B15273" s="7"/>
      <c r="C15273" s="7"/>
      <c r="D15273" s="7"/>
      <c r="E15273" s="7"/>
      <c r="F15273" s="7"/>
      <c r="G15273" s="7"/>
      <c r="H15273" s="7"/>
      <c r="J15273" s="7"/>
      <c r="K15273" s="7"/>
      <c r="L15273" s="7"/>
      <c r="Q15273" s="7"/>
      <c r="S15273" s="7"/>
      <c r="T15273" s="7"/>
      <c r="Y15273" s="7"/>
      <c r="AA15273" s="7"/>
      <c r="AB15273" s="7"/>
      <c r="AG15273" s="7"/>
    </row>
    <row r="15274" spans="1:33">
      <c r="A15274" s="7"/>
      <c r="B15274" s="7"/>
      <c r="C15274" s="7"/>
      <c r="D15274" s="7"/>
      <c r="E15274" s="7"/>
      <c r="F15274" s="7"/>
      <c r="G15274" s="7"/>
      <c r="H15274" s="7"/>
      <c r="J15274" s="7"/>
      <c r="K15274" s="7"/>
      <c r="L15274" s="7"/>
      <c r="Q15274" s="7"/>
      <c r="S15274" s="7"/>
      <c r="T15274" s="7"/>
      <c r="Y15274" s="7"/>
      <c r="AA15274" s="7"/>
      <c r="AB15274" s="7"/>
      <c r="AG15274" s="7"/>
    </row>
    <row r="15275" spans="1:33">
      <c r="A15275" s="7"/>
      <c r="B15275" s="7"/>
      <c r="C15275" s="7"/>
      <c r="D15275" s="7"/>
      <c r="E15275" s="7"/>
      <c r="F15275" s="7"/>
      <c r="G15275" s="7"/>
      <c r="H15275" s="7"/>
      <c r="J15275" s="7"/>
      <c r="K15275" s="7"/>
      <c r="L15275" s="7"/>
      <c r="Q15275" s="7"/>
      <c r="S15275" s="7"/>
      <c r="T15275" s="7"/>
      <c r="Y15275" s="7"/>
      <c r="AA15275" s="7"/>
      <c r="AB15275" s="7"/>
      <c r="AG15275" s="7"/>
    </row>
    <row r="15276" spans="1:33">
      <c r="A15276" s="7"/>
      <c r="B15276" s="7"/>
      <c r="C15276" s="7"/>
      <c r="D15276" s="7"/>
      <c r="E15276" s="7"/>
      <c r="F15276" s="7"/>
      <c r="G15276" s="7"/>
      <c r="H15276" s="7"/>
      <c r="J15276" s="7"/>
      <c r="K15276" s="7"/>
      <c r="L15276" s="7"/>
      <c r="Q15276" s="7"/>
      <c r="S15276" s="7"/>
      <c r="T15276" s="7"/>
      <c r="Y15276" s="7"/>
      <c r="AA15276" s="7"/>
      <c r="AB15276" s="7"/>
      <c r="AG15276" s="7"/>
    </row>
    <row r="15277" spans="1:33">
      <c r="A15277" s="7"/>
      <c r="B15277" s="7"/>
      <c r="C15277" s="7"/>
      <c r="D15277" s="7"/>
      <c r="E15277" s="7"/>
      <c r="F15277" s="7"/>
      <c r="G15277" s="7"/>
      <c r="H15277" s="7"/>
      <c r="J15277" s="7"/>
      <c r="K15277" s="7"/>
      <c r="L15277" s="7"/>
      <c r="Q15277" s="7"/>
      <c r="S15277" s="7"/>
      <c r="T15277" s="7"/>
      <c r="Y15277" s="7"/>
      <c r="AA15277" s="7"/>
      <c r="AB15277" s="7"/>
      <c r="AG15277" s="7"/>
    </row>
    <row r="15278" spans="1:33">
      <c r="A15278" s="7"/>
      <c r="B15278" s="7"/>
      <c r="C15278" s="7"/>
      <c r="D15278" s="7"/>
      <c r="E15278" s="7"/>
      <c r="F15278" s="7"/>
      <c r="G15278" s="7"/>
      <c r="H15278" s="7"/>
      <c r="J15278" s="7"/>
      <c r="K15278" s="7"/>
      <c r="L15278" s="7"/>
      <c r="Q15278" s="7"/>
      <c r="S15278" s="7"/>
      <c r="T15278" s="7"/>
      <c r="Y15278" s="7"/>
      <c r="AA15278" s="7"/>
      <c r="AB15278" s="7"/>
      <c r="AG15278" s="7"/>
    </row>
    <row r="15279" spans="1:33">
      <c r="A15279" s="7"/>
      <c r="B15279" s="7"/>
      <c r="C15279" s="7"/>
      <c r="D15279" s="7"/>
      <c r="E15279" s="7"/>
      <c r="F15279" s="7"/>
      <c r="G15279" s="7"/>
      <c r="H15279" s="7"/>
      <c r="J15279" s="7"/>
      <c r="K15279" s="7"/>
      <c r="L15279" s="7"/>
      <c r="Q15279" s="7"/>
      <c r="S15279" s="7"/>
      <c r="T15279" s="7"/>
      <c r="Y15279" s="7"/>
      <c r="AA15279" s="7"/>
      <c r="AB15279" s="7"/>
      <c r="AG15279" s="7"/>
    </row>
    <row r="15280" spans="1:33">
      <c r="A15280" s="7"/>
      <c r="B15280" s="7"/>
      <c r="C15280" s="7"/>
      <c r="D15280" s="7"/>
      <c r="E15280" s="7"/>
      <c r="F15280" s="7"/>
      <c r="G15280" s="7"/>
      <c r="H15280" s="7"/>
      <c r="J15280" s="7"/>
      <c r="K15280" s="7"/>
      <c r="L15280" s="7"/>
      <c r="Q15280" s="7"/>
      <c r="S15280" s="7"/>
      <c r="T15280" s="7"/>
      <c r="Y15280" s="7"/>
      <c r="AA15280" s="7"/>
      <c r="AB15280" s="7"/>
      <c r="AG15280" s="7"/>
    </row>
    <row r="15281" spans="1:33">
      <c r="A15281" s="7"/>
      <c r="B15281" s="7"/>
      <c r="C15281" s="7"/>
      <c r="D15281" s="7"/>
      <c r="E15281" s="7"/>
      <c r="F15281" s="7"/>
      <c r="G15281" s="7"/>
      <c r="H15281" s="7"/>
      <c r="J15281" s="7"/>
      <c r="K15281" s="7"/>
      <c r="L15281" s="7"/>
      <c r="Q15281" s="7"/>
      <c r="S15281" s="7"/>
      <c r="T15281" s="7"/>
      <c r="Y15281" s="7"/>
      <c r="AA15281" s="7"/>
      <c r="AB15281" s="7"/>
      <c r="AG15281" s="7"/>
    </row>
    <row r="15282" spans="1:33">
      <c r="A15282" s="7"/>
      <c r="B15282" s="7"/>
      <c r="C15282" s="7"/>
      <c r="D15282" s="7"/>
      <c r="E15282" s="7"/>
      <c r="F15282" s="7"/>
      <c r="G15282" s="7"/>
      <c r="H15282" s="7"/>
      <c r="J15282" s="7"/>
      <c r="K15282" s="7"/>
      <c r="L15282" s="7"/>
      <c r="Q15282" s="7"/>
      <c r="S15282" s="7"/>
      <c r="T15282" s="7"/>
      <c r="Y15282" s="7"/>
      <c r="AA15282" s="7"/>
      <c r="AB15282" s="7"/>
      <c r="AG15282" s="7"/>
    </row>
    <row r="15283" spans="1:33">
      <c r="A15283" s="7"/>
      <c r="B15283" s="7"/>
      <c r="C15283" s="7"/>
      <c r="D15283" s="7"/>
      <c r="E15283" s="7"/>
      <c r="F15283" s="7"/>
      <c r="G15283" s="7"/>
      <c r="H15283" s="7"/>
      <c r="J15283" s="7"/>
      <c r="K15283" s="7"/>
      <c r="L15283" s="7"/>
      <c r="Q15283" s="7"/>
      <c r="S15283" s="7"/>
      <c r="T15283" s="7"/>
      <c r="Y15283" s="7"/>
      <c r="AA15283" s="7"/>
      <c r="AB15283" s="7"/>
      <c r="AG15283" s="7"/>
    </row>
    <row r="15284" spans="1:33">
      <c r="A15284" s="7"/>
      <c r="B15284" s="7"/>
      <c r="C15284" s="7"/>
      <c r="D15284" s="7"/>
      <c r="E15284" s="7"/>
      <c r="F15284" s="7"/>
      <c r="G15284" s="7"/>
      <c r="H15284" s="7"/>
      <c r="J15284" s="7"/>
      <c r="K15284" s="7"/>
      <c r="L15284" s="7"/>
      <c r="Q15284" s="7"/>
      <c r="S15284" s="7"/>
      <c r="T15284" s="7"/>
      <c r="Y15284" s="7"/>
      <c r="AA15284" s="7"/>
      <c r="AB15284" s="7"/>
      <c r="AG15284" s="7"/>
    </row>
    <row r="15285" spans="1:33">
      <c r="A15285" s="7"/>
      <c r="B15285" s="7"/>
      <c r="C15285" s="7"/>
      <c r="D15285" s="7"/>
      <c r="E15285" s="7"/>
      <c r="F15285" s="7"/>
      <c r="G15285" s="7"/>
      <c r="H15285" s="7"/>
      <c r="J15285" s="7"/>
      <c r="K15285" s="7"/>
      <c r="L15285" s="7"/>
      <c r="Q15285" s="7"/>
      <c r="S15285" s="7"/>
      <c r="T15285" s="7"/>
      <c r="Y15285" s="7"/>
      <c r="AA15285" s="7"/>
      <c r="AB15285" s="7"/>
      <c r="AG15285" s="7"/>
    </row>
    <row r="15286" spans="1:33">
      <c r="A15286" s="7"/>
      <c r="B15286" s="7"/>
      <c r="C15286" s="7"/>
      <c r="D15286" s="7"/>
      <c r="E15286" s="7"/>
      <c r="F15286" s="7"/>
      <c r="G15286" s="7"/>
      <c r="H15286" s="7"/>
      <c r="J15286" s="7"/>
      <c r="K15286" s="7"/>
      <c r="L15286" s="7"/>
      <c r="Q15286" s="7"/>
      <c r="S15286" s="7"/>
      <c r="T15286" s="7"/>
      <c r="Y15286" s="7"/>
      <c r="AA15286" s="7"/>
      <c r="AB15286" s="7"/>
      <c r="AG15286" s="7"/>
    </row>
    <row r="15287" spans="1:33">
      <c r="A15287" s="7"/>
      <c r="B15287" s="7"/>
      <c r="C15287" s="7"/>
      <c r="D15287" s="7"/>
      <c r="E15287" s="7"/>
      <c r="F15287" s="7"/>
      <c r="G15287" s="7"/>
      <c r="H15287" s="7"/>
      <c r="J15287" s="7"/>
      <c r="K15287" s="7"/>
      <c r="L15287" s="7"/>
      <c r="Q15287" s="7"/>
      <c r="S15287" s="7"/>
      <c r="T15287" s="7"/>
      <c r="Y15287" s="7"/>
      <c r="AA15287" s="7"/>
      <c r="AB15287" s="7"/>
      <c r="AG15287" s="7"/>
    </row>
    <row r="15288" spans="1:33">
      <c r="A15288" s="7"/>
      <c r="B15288" s="7"/>
      <c r="C15288" s="7"/>
      <c r="D15288" s="7"/>
      <c r="E15288" s="7"/>
      <c r="F15288" s="7"/>
      <c r="G15288" s="7"/>
      <c r="H15288" s="7"/>
      <c r="J15288" s="7"/>
      <c r="K15288" s="7"/>
      <c r="L15288" s="7"/>
      <c r="Q15288" s="7"/>
      <c r="S15288" s="7"/>
      <c r="T15288" s="7"/>
      <c r="Y15288" s="7"/>
      <c r="AA15288" s="7"/>
      <c r="AB15288" s="7"/>
      <c r="AG15288" s="7"/>
    </row>
    <row r="15289" spans="1:33">
      <c r="A15289" s="7"/>
      <c r="B15289" s="7"/>
      <c r="C15289" s="7"/>
      <c r="D15289" s="7"/>
      <c r="E15289" s="7"/>
      <c r="F15289" s="7"/>
      <c r="G15289" s="7"/>
      <c r="H15289" s="7"/>
      <c r="J15289" s="7"/>
      <c r="K15289" s="7"/>
      <c r="L15289" s="7"/>
      <c r="Q15289" s="7"/>
      <c r="S15289" s="7"/>
      <c r="T15289" s="7"/>
      <c r="Y15289" s="7"/>
      <c r="AA15289" s="7"/>
      <c r="AB15289" s="7"/>
      <c r="AG15289" s="7"/>
    </row>
    <row r="15290" spans="1:33">
      <c r="A15290" s="7"/>
      <c r="B15290" s="7"/>
      <c r="C15290" s="7"/>
      <c r="D15290" s="7"/>
      <c r="E15290" s="7"/>
      <c r="F15290" s="7"/>
      <c r="G15290" s="7"/>
      <c r="H15290" s="7"/>
      <c r="J15290" s="7"/>
      <c r="K15290" s="7"/>
      <c r="L15290" s="7"/>
      <c r="Q15290" s="7"/>
      <c r="S15290" s="7"/>
      <c r="T15290" s="7"/>
      <c r="Y15290" s="7"/>
      <c r="AA15290" s="7"/>
      <c r="AB15290" s="7"/>
      <c r="AG15290" s="7"/>
    </row>
    <row r="15291" spans="1:33">
      <c r="A15291" s="7"/>
      <c r="B15291" s="7"/>
      <c r="C15291" s="7"/>
      <c r="D15291" s="7"/>
      <c r="E15291" s="7"/>
      <c r="F15291" s="7"/>
      <c r="G15291" s="7"/>
      <c r="H15291" s="7"/>
      <c r="J15291" s="7"/>
      <c r="K15291" s="7"/>
      <c r="L15291" s="7"/>
      <c r="Q15291" s="7"/>
      <c r="S15291" s="7"/>
      <c r="T15291" s="7"/>
      <c r="Y15291" s="7"/>
      <c r="AA15291" s="7"/>
      <c r="AB15291" s="7"/>
      <c r="AG15291" s="7"/>
    </row>
    <row r="15292" spans="1:33">
      <c r="A15292" s="7"/>
      <c r="B15292" s="7"/>
      <c r="C15292" s="7"/>
      <c r="D15292" s="7"/>
      <c r="E15292" s="7"/>
      <c r="F15292" s="7"/>
      <c r="G15292" s="7"/>
      <c r="H15292" s="7"/>
      <c r="J15292" s="7"/>
      <c r="K15292" s="7"/>
      <c r="L15292" s="7"/>
      <c r="Q15292" s="7"/>
      <c r="S15292" s="7"/>
      <c r="T15292" s="7"/>
      <c r="Y15292" s="7"/>
      <c r="AA15292" s="7"/>
      <c r="AB15292" s="7"/>
      <c r="AG15292" s="7"/>
    </row>
    <row r="15293" spans="1:33">
      <c r="A15293" s="7"/>
      <c r="B15293" s="7"/>
      <c r="C15293" s="7"/>
      <c r="D15293" s="7"/>
      <c r="E15293" s="7"/>
      <c r="F15293" s="7"/>
      <c r="G15293" s="7"/>
      <c r="H15293" s="7"/>
      <c r="J15293" s="7"/>
      <c r="K15293" s="7"/>
      <c r="L15293" s="7"/>
      <c r="Q15293" s="7"/>
      <c r="S15293" s="7"/>
      <c r="T15293" s="7"/>
      <c r="Y15293" s="7"/>
      <c r="AA15293" s="7"/>
      <c r="AB15293" s="7"/>
      <c r="AG15293" s="7"/>
    </row>
    <row r="15294" spans="1:33">
      <c r="A15294" s="7"/>
      <c r="B15294" s="7"/>
      <c r="C15294" s="7"/>
      <c r="D15294" s="7"/>
      <c r="E15294" s="7"/>
      <c r="F15294" s="7"/>
      <c r="G15294" s="7"/>
      <c r="H15294" s="7"/>
      <c r="J15294" s="7"/>
      <c r="K15294" s="7"/>
      <c r="L15294" s="7"/>
      <c r="Q15294" s="7"/>
      <c r="S15294" s="7"/>
      <c r="T15294" s="7"/>
      <c r="Y15294" s="7"/>
      <c r="AA15294" s="7"/>
      <c r="AB15294" s="7"/>
      <c r="AG15294" s="7"/>
    </row>
    <row r="15295" spans="1:33">
      <c r="A15295" s="7"/>
      <c r="B15295" s="7"/>
      <c r="C15295" s="7"/>
      <c r="D15295" s="7"/>
      <c r="E15295" s="7"/>
      <c r="F15295" s="7"/>
      <c r="G15295" s="7"/>
      <c r="H15295" s="7"/>
      <c r="J15295" s="7"/>
      <c r="K15295" s="7"/>
      <c r="L15295" s="7"/>
      <c r="Q15295" s="7"/>
      <c r="S15295" s="7"/>
      <c r="T15295" s="7"/>
      <c r="Y15295" s="7"/>
      <c r="AA15295" s="7"/>
      <c r="AB15295" s="7"/>
      <c r="AG15295" s="7"/>
    </row>
    <row r="15296" spans="1:33">
      <c r="A15296" s="7"/>
      <c r="B15296" s="7"/>
      <c r="C15296" s="7"/>
      <c r="D15296" s="7"/>
      <c r="E15296" s="7"/>
      <c r="F15296" s="7"/>
      <c r="G15296" s="7"/>
      <c r="H15296" s="7"/>
      <c r="J15296" s="7"/>
      <c r="K15296" s="7"/>
      <c r="L15296" s="7"/>
      <c r="Q15296" s="7"/>
      <c r="S15296" s="7"/>
      <c r="T15296" s="7"/>
      <c r="Y15296" s="7"/>
      <c r="AA15296" s="7"/>
      <c r="AB15296" s="7"/>
      <c r="AG15296" s="7"/>
    </row>
    <row r="15297" spans="1:33">
      <c r="A15297" s="7"/>
      <c r="B15297" s="7"/>
      <c r="C15297" s="7"/>
      <c r="D15297" s="7"/>
      <c r="E15297" s="7"/>
      <c r="F15297" s="7"/>
      <c r="G15297" s="7"/>
      <c r="H15297" s="7"/>
      <c r="J15297" s="7"/>
      <c r="K15297" s="7"/>
      <c r="L15297" s="7"/>
      <c r="Q15297" s="7"/>
      <c r="S15297" s="7"/>
      <c r="T15297" s="7"/>
      <c r="Y15297" s="7"/>
      <c r="AA15297" s="7"/>
      <c r="AB15297" s="7"/>
      <c r="AG15297" s="7"/>
    </row>
    <row r="15298" spans="1:33">
      <c r="A15298" s="7"/>
      <c r="B15298" s="7"/>
      <c r="C15298" s="7"/>
      <c r="D15298" s="7"/>
      <c r="E15298" s="7"/>
      <c r="F15298" s="7"/>
      <c r="G15298" s="7"/>
      <c r="H15298" s="7"/>
      <c r="J15298" s="7"/>
      <c r="K15298" s="7"/>
      <c r="L15298" s="7"/>
      <c r="Q15298" s="7"/>
      <c r="S15298" s="7"/>
      <c r="T15298" s="7"/>
      <c r="Y15298" s="7"/>
      <c r="AA15298" s="7"/>
      <c r="AB15298" s="7"/>
      <c r="AG15298" s="7"/>
    </row>
    <row r="15299" spans="1:33">
      <c r="A15299" s="7"/>
      <c r="B15299" s="7"/>
      <c r="C15299" s="7"/>
      <c r="D15299" s="7"/>
      <c r="E15299" s="7"/>
      <c r="F15299" s="7"/>
      <c r="G15299" s="7"/>
      <c r="H15299" s="7"/>
      <c r="J15299" s="7"/>
      <c r="K15299" s="7"/>
      <c r="L15299" s="7"/>
      <c r="Q15299" s="7"/>
      <c r="S15299" s="7"/>
      <c r="T15299" s="7"/>
      <c r="Y15299" s="7"/>
      <c r="AA15299" s="7"/>
      <c r="AB15299" s="7"/>
      <c r="AG15299" s="7"/>
    </row>
    <row r="15300" spans="1:33">
      <c r="A15300" s="7"/>
      <c r="B15300" s="7"/>
      <c r="C15300" s="7"/>
      <c r="D15300" s="7"/>
      <c r="E15300" s="7"/>
      <c r="F15300" s="7"/>
      <c r="G15300" s="7"/>
      <c r="H15300" s="7"/>
      <c r="J15300" s="7"/>
      <c r="K15300" s="7"/>
      <c r="L15300" s="7"/>
      <c r="Q15300" s="7"/>
      <c r="S15300" s="7"/>
      <c r="T15300" s="7"/>
      <c r="Y15300" s="7"/>
      <c r="AA15300" s="7"/>
      <c r="AB15300" s="7"/>
      <c r="AG15300" s="7"/>
    </row>
    <row r="15301" spans="1:33">
      <c r="A15301" s="7"/>
      <c r="B15301" s="7"/>
      <c r="C15301" s="7"/>
      <c r="D15301" s="7"/>
      <c r="E15301" s="7"/>
      <c r="F15301" s="7"/>
      <c r="G15301" s="7"/>
      <c r="H15301" s="7"/>
      <c r="J15301" s="7"/>
      <c r="K15301" s="7"/>
      <c r="L15301" s="7"/>
      <c r="Q15301" s="7"/>
      <c r="S15301" s="7"/>
      <c r="T15301" s="7"/>
      <c r="Y15301" s="7"/>
      <c r="AA15301" s="7"/>
      <c r="AB15301" s="7"/>
      <c r="AG15301" s="7"/>
    </row>
    <row r="15302" spans="1:33">
      <c r="A15302" s="7"/>
      <c r="B15302" s="7"/>
      <c r="C15302" s="7"/>
      <c r="D15302" s="7"/>
      <c r="E15302" s="7"/>
      <c r="F15302" s="7"/>
      <c r="G15302" s="7"/>
      <c r="H15302" s="7"/>
      <c r="J15302" s="7"/>
      <c r="K15302" s="7"/>
      <c r="L15302" s="7"/>
      <c r="Q15302" s="7"/>
      <c r="S15302" s="7"/>
      <c r="T15302" s="7"/>
      <c r="Y15302" s="7"/>
      <c r="AA15302" s="7"/>
      <c r="AB15302" s="7"/>
      <c r="AG15302" s="7"/>
    </row>
    <row r="15303" spans="1:33">
      <c r="A15303" s="7"/>
      <c r="B15303" s="7"/>
      <c r="C15303" s="7"/>
      <c r="D15303" s="7"/>
      <c r="E15303" s="7"/>
      <c r="F15303" s="7"/>
      <c r="G15303" s="7"/>
      <c r="H15303" s="7"/>
      <c r="J15303" s="7"/>
      <c r="K15303" s="7"/>
      <c r="L15303" s="7"/>
      <c r="Q15303" s="7"/>
      <c r="S15303" s="7"/>
      <c r="T15303" s="7"/>
      <c r="Y15303" s="7"/>
      <c r="AA15303" s="7"/>
      <c r="AB15303" s="7"/>
      <c r="AG15303" s="7"/>
    </row>
    <row r="15304" spans="1:33">
      <c r="A15304" s="7"/>
      <c r="B15304" s="7"/>
      <c r="C15304" s="7"/>
      <c r="D15304" s="7"/>
      <c r="E15304" s="7"/>
      <c r="F15304" s="7"/>
      <c r="G15304" s="7"/>
      <c r="H15304" s="7"/>
      <c r="J15304" s="7"/>
      <c r="K15304" s="7"/>
      <c r="L15304" s="7"/>
      <c r="Q15304" s="7"/>
      <c r="S15304" s="7"/>
      <c r="T15304" s="7"/>
      <c r="Y15304" s="7"/>
      <c r="AA15304" s="7"/>
      <c r="AB15304" s="7"/>
      <c r="AG15304" s="7"/>
    </row>
    <row r="15305" spans="1:33">
      <c r="A15305" s="7"/>
      <c r="B15305" s="7"/>
      <c r="C15305" s="7"/>
      <c r="D15305" s="7"/>
      <c r="E15305" s="7"/>
      <c r="F15305" s="7"/>
      <c r="G15305" s="7"/>
      <c r="H15305" s="7"/>
      <c r="J15305" s="7"/>
      <c r="K15305" s="7"/>
      <c r="L15305" s="7"/>
      <c r="Q15305" s="7"/>
      <c r="S15305" s="7"/>
      <c r="T15305" s="7"/>
      <c r="Y15305" s="7"/>
      <c r="AA15305" s="7"/>
      <c r="AB15305" s="7"/>
      <c r="AG15305" s="7"/>
    </row>
    <row r="15306" spans="1:33">
      <c r="A15306" s="7"/>
      <c r="B15306" s="7"/>
      <c r="C15306" s="7"/>
      <c r="D15306" s="7"/>
      <c r="E15306" s="7"/>
      <c r="F15306" s="7"/>
      <c r="G15306" s="7"/>
      <c r="H15306" s="7"/>
      <c r="J15306" s="7"/>
      <c r="K15306" s="7"/>
      <c r="L15306" s="7"/>
      <c r="Q15306" s="7"/>
      <c r="S15306" s="7"/>
      <c r="T15306" s="7"/>
      <c r="Y15306" s="7"/>
      <c r="AA15306" s="7"/>
      <c r="AB15306" s="7"/>
      <c r="AG15306" s="7"/>
    </row>
    <row r="15307" spans="1:33">
      <c r="A15307" s="7"/>
      <c r="B15307" s="7"/>
      <c r="C15307" s="7"/>
      <c r="D15307" s="7"/>
      <c r="E15307" s="7"/>
      <c r="F15307" s="7"/>
      <c r="G15307" s="7"/>
      <c r="H15307" s="7"/>
      <c r="J15307" s="7"/>
      <c r="K15307" s="7"/>
      <c r="L15307" s="7"/>
      <c r="Q15307" s="7"/>
      <c r="S15307" s="7"/>
      <c r="T15307" s="7"/>
      <c r="Y15307" s="7"/>
      <c r="AA15307" s="7"/>
      <c r="AB15307" s="7"/>
      <c r="AG15307" s="7"/>
    </row>
    <row r="15308" spans="1:33">
      <c r="A15308" s="7"/>
      <c r="B15308" s="7"/>
      <c r="C15308" s="7"/>
      <c r="D15308" s="7"/>
      <c r="E15308" s="7"/>
      <c r="F15308" s="7"/>
      <c r="G15308" s="7"/>
      <c r="H15308" s="7"/>
      <c r="J15308" s="7"/>
      <c r="K15308" s="7"/>
      <c r="L15308" s="7"/>
      <c r="Q15308" s="7"/>
      <c r="S15308" s="7"/>
      <c r="T15308" s="7"/>
      <c r="Y15308" s="7"/>
      <c r="AA15308" s="7"/>
      <c r="AB15308" s="7"/>
      <c r="AG15308" s="7"/>
    </row>
    <row r="15309" spans="1:33">
      <c r="A15309" s="7"/>
      <c r="B15309" s="7"/>
      <c r="C15309" s="7"/>
      <c r="D15309" s="7"/>
      <c r="E15309" s="7"/>
      <c r="F15309" s="7"/>
      <c r="G15309" s="7"/>
      <c r="H15309" s="7"/>
      <c r="J15309" s="7"/>
      <c r="K15309" s="7"/>
      <c r="L15309" s="7"/>
      <c r="Q15309" s="7"/>
      <c r="S15309" s="7"/>
      <c r="T15309" s="7"/>
      <c r="Y15309" s="7"/>
      <c r="AA15309" s="7"/>
      <c r="AB15309" s="7"/>
      <c r="AG15309" s="7"/>
    </row>
    <row r="15310" spans="1:33">
      <c r="A15310" s="7"/>
      <c r="B15310" s="7"/>
      <c r="C15310" s="7"/>
      <c r="D15310" s="7"/>
      <c r="E15310" s="7"/>
      <c r="F15310" s="7"/>
      <c r="G15310" s="7"/>
      <c r="H15310" s="7"/>
      <c r="J15310" s="7"/>
      <c r="K15310" s="7"/>
      <c r="L15310" s="7"/>
      <c r="Q15310" s="7"/>
      <c r="S15310" s="7"/>
      <c r="T15310" s="7"/>
      <c r="Y15310" s="7"/>
      <c r="AA15310" s="7"/>
      <c r="AB15310" s="7"/>
      <c r="AG15310" s="7"/>
    </row>
    <row r="15311" spans="1:33">
      <c r="A15311" s="7"/>
      <c r="B15311" s="7"/>
      <c r="C15311" s="7"/>
      <c r="D15311" s="7"/>
      <c r="E15311" s="7"/>
      <c r="F15311" s="7"/>
      <c r="G15311" s="7"/>
      <c r="H15311" s="7"/>
      <c r="J15311" s="7"/>
      <c r="K15311" s="7"/>
      <c r="L15311" s="7"/>
      <c r="Q15311" s="7"/>
      <c r="S15311" s="7"/>
      <c r="T15311" s="7"/>
      <c r="Y15311" s="7"/>
      <c r="AA15311" s="7"/>
      <c r="AB15311" s="7"/>
      <c r="AG15311" s="7"/>
    </row>
    <row r="15312" spans="1:33">
      <c r="A15312" s="7"/>
      <c r="B15312" s="7"/>
      <c r="C15312" s="7"/>
      <c r="D15312" s="7"/>
      <c r="E15312" s="7"/>
      <c r="F15312" s="7"/>
      <c r="G15312" s="7"/>
      <c r="H15312" s="7"/>
      <c r="J15312" s="7"/>
      <c r="K15312" s="7"/>
      <c r="L15312" s="7"/>
      <c r="Q15312" s="7"/>
      <c r="S15312" s="7"/>
      <c r="T15312" s="7"/>
      <c r="Y15312" s="7"/>
      <c r="AA15312" s="7"/>
      <c r="AB15312" s="7"/>
      <c r="AG15312" s="7"/>
    </row>
    <row r="15313" spans="1:33">
      <c r="A15313" s="7"/>
      <c r="B15313" s="7"/>
      <c r="C15313" s="7"/>
      <c r="D15313" s="7"/>
      <c r="E15313" s="7"/>
      <c r="F15313" s="7"/>
      <c r="G15313" s="7"/>
      <c r="H15313" s="7"/>
      <c r="J15313" s="7"/>
      <c r="K15313" s="7"/>
      <c r="L15313" s="7"/>
      <c r="Q15313" s="7"/>
      <c r="S15313" s="7"/>
      <c r="T15313" s="7"/>
      <c r="Y15313" s="7"/>
      <c r="AA15313" s="7"/>
      <c r="AB15313" s="7"/>
      <c r="AG15313" s="7"/>
    </row>
    <row r="15314" spans="1:33">
      <c r="A15314" s="7"/>
      <c r="B15314" s="7"/>
      <c r="C15314" s="7"/>
      <c r="D15314" s="7"/>
      <c r="E15314" s="7"/>
      <c r="F15314" s="7"/>
      <c r="G15314" s="7"/>
      <c r="H15314" s="7"/>
      <c r="J15314" s="7"/>
      <c r="K15314" s="7"/>
      <c r="L15314" s="7"/>
      <c r="Q15314" s="7"/>
      <c r="S15314" s="7"/>
      <c r="T15314" s="7"/>
      <c r="Y15314" s="7"/>
      <c r="AA15314" s="7"/>
      <c r="AB15314" s="7"/>
      <c r="AG15314" s="7"/>
    </row>
    <row r="15315" spans="1:33">
      <c r="A15315" s="7"/>
      <c r="B15315" s="7"/>
      <c r="C15315" s="7"/>
      <c r="D15315" s="7"/>
      <c r="E15315" s="7"/>
      <c r="F15315" s="7"/>
      <c r="G15315" s="7"/>
      <c r="H15315" s="7"/>
      <c r="J15315" s="7"/>
      <c r="K15315" s="7"/>
      <c r="L15315" s="7"/>
      <c r="Q15315" s="7"/>
      <c r="S15315" s="7"/>
      <c r="T15315" s="7"/>
      <c r="Y15315" s="7"/>
      <c r="AA15315" s="7"/>
      <c r="AB15315" s="7"/>
      <c r="AG15315" s="7"/>
    </row>
    <row r="15316" spans="1:33">
      <c r="A15316" s="7"/>
      <c r="B15316" s="7"/>
      <c r="C15316" s="7"/>
      <c r="D15316" s="7"/>
      <c r="E15316" s="7"/>
      <c r="F15316" s="7"/>
      <c r="G15316" s="7"/>
      <c r="H15316" s="7"/>
      <c r="J15316" s="7"/>
      <c r="K15316" s="7"/>
      <c r="L15316" s="7"/>
      <c r="Q15316" s="7"/>
      <c r="S15316" s="7"/>
      <c r="T15316" s="7"/>
      <c r="Y15316" s="7"/>
      <c r="AA15316" s="7"/>
      <c r="AB15316" s="7"/>
      <c r="AG15316" s="7"/>
    </row>
    <row r="15317" spans="1:33">
      <c r="A15317" s="7"/>
      <c r="B15317" s="7"/>
      <c r="C15317" s="7"/>
      <c r="D15317" s="7"/>
      <c r="E15317" s="7"/>
      <c r="F15317" s="7"/>
      <c r="G15317" s="7"/>
      <c r="H15317" s="7"/>
      <c r="J15317" s="7"/>
      <c r="K15317" s="7"/>
      <c r="L15317" s="7"/>
      <c r="Q15317" s="7"/>
      <c r="S15317" s="7"/>
      <c r="T15317" s="7"/>
      <c r="Y15317" s="7"/>
      <c r="AA15317" s="7"/>
      <c r="AB15317" s="7"/>
      <c r="AG15317" s="7"/>
    </row>
    <row r="15318" spans="1:33">
      <c r="A15318" s="7"/>
      <c r="B15318" s="7"/>
      <c r="C15318" s="7"/>
      <c r="D15318" s="7"/>
      <c r="E15318" s="7"/>
      <c r="F15318" s="7"/>
      <c r="G15318" s="7"/>
      <c r="H15318" s="7"/>
      <c r="J15318" s="7"/>
      <c r="K15318" s="7"/>
      <c r="L15318" s="7"/>
      <c r="Q15318" s="7"/>
      <c r="S15318" s="7"/>
      <c r="T15318" s="7"/>
      <c r="Y15318" s="7"/>
      <c r="AA15318" s="7"/>
      <c r="AB15318" s="7"/>
      <c r="AG15318" s="7"/>
    </row>
    <row r="15319" spans="1:33">
      <c r="A15319" s="7"/>
      <c r="B15319" s="7"/>
      <c r="C15319" s="7"/>
      <c r="D15319" s="7"/>
      <c r="E15319" s="7"/>
      <c r="F15319" s="7"/>
      <c r="G15319" s="7"/>
      <c r="H15319" s="7"/>
      <c r="J15319" s="7"/>
      <c r="K15319" s="7"/>
      <c r="L15319" s="7"/>
      <c r="Q15319" s="7"/>
      <c r="S15319" s="7"/>
      <c r="T15319" s="7"/>
      <c r="Y15319" s="7"/>
      <c r="AA15319" s="7"/>
      <c r="AB15319" s="7"/>
      <c r="AG15319" s="7"/>
    </row>
    <row r="15320" spans="1:33">
      <c r="A15320" s="7"/>
      <c r="B15320" s="7"/>
      <c r="C15320" s="7"/>
      <c r="D15320" s="7"/>
      <c r="E15320" s="7"/>
      <c r="F15320" s="7"/>
      <c r="G15320" s="7"/>
      <c r="H15320" s="7"/>
      <c r="J15320" s="7"/>
      <c r="K15320" s="7"/>
      <c r="L15320" s="7"/>
      <c r="Q15320" s="7"/>
      <c r="S15320" s="7"/>
      <c r="T15320" s="7"/>
      <c r="Y15320" s="7"/>
      <c r="AA15320" s="7"/>
      <c r="AB15320" s="7"/>
      <c r="AG15320" s="7"/>
    </row>
    <row r="15321" spans="1:33">
      <c r="A15321" s="7"/>
      <c r="B15321" s="7"/>
      <c r="C15321" s="7"/>
      <c r="D15321" s="7"/>
      <c r="E15321" s="7"/>
      <c r="F15321" s="7"/>
      <c r="G15321" s="7"/>
      <c r="H15321" s="7"/>
      <c r="J15321" s="7"/>
      <c r="K15321" s="7"/>
      <c r="L15321" s="7"/>
      <c r="Q15321" s="7"/>
      <c r="S15321" s="7"/>
      <c r="T15321" s="7"/>
      <c r="Y15321" s="7"/>
      <c r="AA15321" s="7"/>
      <c r="AB15321" s="7"/>
      <c r="AG15321" s="7"/>
    </row>
    <row r="15322" spans="1:33">
      <c r="A15322" s="7"/>
      <c r="B15322" s="7"/>
      <c r="C15322" s="7"/>
      <c r="D15322" s="7"/>
      <c r="E15322" s="7"/>
      <c r="F15322" s="7"/>
      <c r="G15322" s="7"/>
      <c r="H15322" s="7"/>
      <c r="J15322" s="7"/>
      <c r="K15322" s="7"/>
      <c r="L15322" s="7"/>
      <c r="Q15322" s="7"/>
      <c r="S15322" s="7"/>
      <c r="T15322" s="7"/>
      <c r="Y15322" s="7"/>
      <c r="AA15322" s="7"/>
      <c r="AB15322" s="7"/>
      <c r="AG15322" s="7"/>
    </row>
    <row r="15323" spans="1:33">
      <c r="A15323" s="7"/>
      <c r="B15323" s="7"/>
      <c r="C15323" s="7"/>
      <c r="D15323" s="7"/>
      <c r="E15323" s="7"/>
      <c r="F15323" s="7"/>
      <c r="G15323" s="7"/>
      <c r="H15323" s="7"/>
      <c r="J15323" s="7"/>
      <c r="K15323" s="7"/>
      <c r="L15323" s="7"/>
      <c r="Q15323" s="7"/>
      <c r="S15323" s="7"/>
      <c r="T15323" s="7"/>
      <c r="Y15323" s="7"/>
      <c r="AA15323" s="7"/>
      <c r="AB15323" s="7"/>
      <c r="AG15323" s="7"/>
    </row>
    <row r="15324" spans="1:33">
      <c r="A15324" s="7"/>
      <c r="B15324" s="7"/>
      <c r="C15324" s="7"/>
      <c r="D15324" s="7"/>
      <c r="E15324" s="7"/>
      <c r="F15324" s="7"/>
      <c r="G15324" s="7"/>
      <c r="H15324" s="7"/>
      <c r="J15324" s="7"/>
      <c r="K15324" s="7"/>
      <c r="L15324" s="7"/>
      <c r="Q15324" s="7"/>
      <c r="S15324" s="7"/>
      <c r="T15324" s="7"/>
      <c r="Y15324" s="7"/>
      <c r="AA15324" s="7"/>
      <c r="AB15324" s="7"/>
      <c r="AG15324" s="7"/>
    </row>
    <row r="15325" spans="1:33">
      <c r="A15325" s="7"/>
      <c r="B15325" s="7"/>
      <c r="C15325" s="7"/>
      <c r="D15325" s="7"/>
      <c r="E15325" s="7"/>
      <c r="F15325" s="7"/>
      <c r="G15325" s="7"/>
      <c r="H15325" s="7"/>
      <c r="J15325" s="7"/>
      <c r="K15325" s="7"/>
      <c r="L15325" s="7"/>
      <c r="Q15325" s="7"/>
      <c r="S15325" s="7"/>
      <c r="T15325" s="7"/>
      <c r="Y15325" s="7"/>
      <c r="AA15325" s="7"/>
      <c r="AB15325" s="7"/>
      <c r="AG15325" s="7"/>
    </row>
    <row r="15326" spans="1:33">
      <c r="A15326" s="7"/>
      <c r="B15326" s="7"/>
      <c r="C15326" s="7"/>
      <c r="D15326" s="7"/>
      <c r="E15326" s="7"/>
      <c r="F15326" s="7"/>
      <c r="G15326" s="7"/>
      <c r="H15326" s="7"/>
      <c r="J15326" s="7"/>
      <c r="K15326" s="7"/>
      <c r="L15326" s="7"/>
      <c r="Q15326" s="7"/>
      <c r="S15326" s="7"/>
      <c r="T15326" s="7"/>
      <c r="Y15326" s="7"/>
      <c r="AA15326" s="7"/>
      <c r="AB15326" s="7"/>
      <c r="AG15326" s="7"/>
    </row>
    <row r="15327" spans="1:33">
      <c r="A15327" s="7"/>
      <c r="B15327" s="7"/>
      <c r="C15327" s="7"/>
      <c r="D15327" s="7"/>
      <c r="E15327" s="7"/>
      <c r="F15327" s="7"/>
      <c r="G15327" s="7"/>
      <c r="H15327" s="7"/>
      <c r="J15327" s="7"/>
      <c r="K15327" s="7"/>
      <c r="L15327" s="7"/>
      <c r="Q15327" s="7"/>
      <c r="S15327" s="7"/>
      <c r="T15327" s="7"/>
      <c r="Y15327" s="7"/>
      <c r="AA15327" s="7"/>
      <c r="AB15327" s="7"/>
      <c r="AG15327" s="7"/>
    </row>
    <row r="15328" spans="1:33">
      <c r="A15328" s="7"/>
      <c r="B15328" s="7"/>
      <c r="C15328" s="7"/>
      <c r="D15328" s="7"/>
      <c r="E15328" s="7"/>
      <c r="F15328" s="7"/>
      <c r="G15328" s="7"/>
      <c r="H15328" s="7"/>
      <c r="J15328" s="7"/>
      <c r="K15328" s="7"/>
      <c r="L15328" s="7"/>
      <c r="Q15328" s="7"/>
      <c r="S15328" s="7"/>
      <c r="T15328" s="7"/>
      <c r="Y15328" s="7"/>
      <c r="AA15328" s="7"/>
      <c r="AB15328" s="7"/>
      <c r="AG15328" s="7"/>
    </row>
    <row r="15329" spans="1:33">
      <c r="A15329" s="7"/>
      <c r="B15329" s="7"/>
      <c r="C15329" s="7"/>
      <c r="D15329" s="7"/>
      <c r="E15329" s="7"/>
      <c r="F15329" s="7"/>
      <c r="G15329" s="7"/>
      <c r="H15329" s="7"/>
      <c r="J15329" s="7"/>
      <c r="K15329" s="7"/>
      <c r="L15329" s="7"/>
      <c r="Q15329" s="7"/>
      <c r="S15329" s="7"/>
      <c r="T15329" s="7"/>
      <c r="Y15329" s="7"/>
      <c r="AA15329" s="7"/>
      <c r="AB15329" s="7"/>
      <c r="AG15329" s="7"/>
    </row>
    <row r="15330" spans="1:33">
      <c r="A15330" s="7"/>
      <c r="B15330" s="7"/>
      <c r="C15330" s="7"/>
      <c r="D15330" s="7"/>
      <c r="E15330" s="7"/>
      <c r="F15330" s="7"/>
      <c r="G15330" s="7"/>
      <c r="H15330" s="7"/>
      <c r="J15330" s="7"/>
      <c r="K15330" s="7"/>
      <c r="L15330" s="7"/>
      <c r="Q15330" s="7"/>
      <c r="S15330" s="7"/>
      <c r="T15330" s="7"/>
      <c r="Y15330" s="7"/>
      <c r="AA15330" s="7"/>
      <c r="AB15330" s="7"/>
      <c r="AG15330" s="7"/>
    </row>
    <row r="15331" spans="1:33">
      <c r="A15331" s="7"/>
      <c r="B15331" s="7"/>
      <c r="C15331" s="7"/>
      <c r="D15331" s="7"/>
      <c r="E15331" s="7"/>
      <c r="F15331" s="7"/>
      <c r="G15331" s="7"/>
      <c r="H15331" s="7"/>
      <c r="J15331" s="7"/>
      <c r="K15331" s="7"/>
      <c r="L15331" s="7"/>
      <c r="Q15331" s="7"/>
      <c r="S15331" s="7"/>
      <c r="T15331" s="7"/>
      <c r="Y15331" s="7"/>
      <c r="AA15331" s="7"/>
      <c r="AB15331" s="7"/>
      <c r="AG15331" s="7"/>
    </row>
    <row r="15332" spans="1:33">
      <c r="A15332" s="7"/>
      <c r="B15332" s="7"/>
      <c r="C15332" s="7"/>
      <c r="D15332" s="7"/>
      <c r="E15332" s="7"/>
      <c r="F15332" s="7"/>
      <c r="G15332" s="7"/>
      <c r="H15332" s="7"/>
      <c r="J15332" s="7"/>
      <c r="K15332" s="7"/>
      <c r="L15332" s="7"/>
      <c r="Q15332" s="7"/>
      <c r="S15332" s="7"/>
      <c r="T15332" s="7"/>
      <c r="Y15332" s="7"/>
      <c r="AA15332" s="7"/>
      <c r="AB15332" s="7"/>
      <c r="AG15332" s="7"/>
    </row>
    <row r="15333" spans="1:33">
      <c r="A15333" s="7"/>
      <c r="B15333" s="7"/>
      <c r="C15333" s="7"/>
      <c r="D15333" s="7"/>
      <c r="E15333" s="7"/>
      <c r="F15333" s="7"/>
      <c r="G15333" s="7"/>
      <c r="H15333" s="7"/>
      <c r="J15333" s="7"/>
      <c r="K15333" s="7"/>
      <c r="L15333" s="7"/>
      <c r="Q15333" s="7"/>
      <c r="S15333" s="7"/>
      <c r="T15333" s="7"/>
      <c r="Y15333" s="7"/>
      <c r="AA15333" s="7"/>
      <c r="AB15333" s="7"/>
      <c r="AG15333" s="7"/>
    </row>
    <row r="15334" spans="1:33">
      <c r="A15334" s="7"/>
      <c r="B15334" s="7"/>
      <c r="C15334" s="7"/>
      <c r="D15334" s="7"/>
      <c r="E15334" s="7"/>
      <c r="F15334" s="7"/>
      <c r="G15334" s="7"/>
      <c r="H15334" s="7"/>
      <c r="J15334" s="7"/>
      <c r="K15334" s="7"/>
      <c r="L15334" s="7"/>
      <c r="Q15334" s="7"/>
      <c r="S15334" s="7"/>
      <c r="T15334" s="7"/>
      <c r="Y15334" s="7"/>
      <c r="AA15334" s="7"/>
      <c r="AB15334" s="7"/>
      <c r="AG15334" s="7"/>
    </row>
    <row r="15335" spans="1:33">
      <c r="A15335" s="7"/>
      <c r="B15335" s="7"/>
      <c r="C15335" s="7"/>
      <c r="D15335" s="7"/>
      <c r="E15335" s="7"/>
      <c r="F15335" s="7"/>
      <c r="G15335" s="7"/>
      <c r="H15335" s="7"/>
      <c r="J15335" s="7"/>
      <c r="K15335" s="7"/>
      <c r="L15335" s="7"/>
      <c r="Q15335" s="7"/>
      <c r="S15335" s="7"/>
      <c r="T15335" s="7"/>
      <c r="Y15335" s="7"/>
      <c r="AA15335" s="7"/>
      <c r="AB15335" s="7"/>
      <c r="AG15335" s="7"/>
    </row>
    <row r="15336" spans="1:33">
      <c r="A15336" s="7"/>
      <c r="B15336" s="7"/>
      <c r="C15336" s="7"/>
      <c r="D15336" s="7"/>
      <c r="E15336" s="7"/>
      <c r="F15336" s="7"/>
      <c r="G15336" s="7"/>
      <c r="H15336" s="7"/>
      <c r="J15336" s="7"/>
      <c r="K15336" s="7"/>
      <c r="L15336" s="7"/>
      <c r="Q15336" s="7"/>
      <c r="S15336" s="7"/>
      <c r="T15336" s="7"/>
      <c r="Y15336" s="7"/>
      <c r="AA15336" s="7"/>
      <c r="AB15336" s="7"/>
      <c r="AG15336" s="7"/>
    </row>
    <row r="15337" spans="1:33">
      <c r="A15337" s="7"/>
      <c r="B15337" s="7"/>
      <c r="C15337" s="7"/>
      <c r="D15337" s="7"/>
      <c r="E15337" s="7"/>
      <c r="F15337" s="7"/>
      <c r="G15337" s="7"/>
      <c r="H15337" s="7"/>
      <c r="J15337" s="7"/>
      <c r="K15337" s="7"/>
      <c r="L15337" s="7"/>
      <c r="Q15337" s="7"/>
      <c r="S15337" s="7"/>
      <c r="T15337" s="7"/>
      <c r="Y15337" s="7"/>
      <c r="AA15337" s="7"/>
      <c r="AB15337" s="7"/>
      <c r="AG15337" s="7"/>
    </row>
    <row r="15338" spans="1:33">
      <c r="A15338" s="7"/>
      <c r="B15338" s="7"/>
      <c r="C15338" s="7"/>
      <c r="D15338" s="7"/>
      <c r="E15338" s="7"/>
      <c r="F15338" s="7"/>
      <c r="G15338" s="7"/>
      <c r="H15338" s="7"/>
      <c r="J15338" s="7"/>
      <c r="K15338" s="7"/>
      <c r="L15338" s="7"/>
      <c r="Q15338" s="7"/>
      <c r="S15338" s="7"/>
      <c r="T15338" s="7"/>
      <c r="Y15338" s="7"/>
      <c r="AA15338" s="7"/>
      <c r="AB15338" s="7"/>
      <c r="AG15338" s="7"/>
    </row>
    <row r="15339" spans="1:33">
      <c r="A15339" s="7"/>
      <c r="B15339" s="7"/>
      <c r="C15339" s="7"/>
      <c r="D15339" s="7"/>
      <c r="E15339" s="7"/>
      <c r="F15339" s="7"/>
      <c r="G15339" s="7"/>
      <c r="H15339" s="7"/>
      <c r="J15339" s="7"/>
      <c r="K15339" s="7"/>
      <c r="L15339" s="7"/>
      <c r="Q15339" s="7"/>
      <c r="S15339" s="7"/>
      <c r="T15339" s="7"/>
      <c r="Y15339" s="7"/>
      <c r="AA15339" s="7"/>
      <c r="AB15339" s="7"/>
      <c r="AG15339" s="7"/>
    </row>
    <row r="15340" spans="1:33">
      <c r="A15340" s="7"/>
      <c r="B15340" s="7"/>
      <c r="C15340" s="7"/>
      <c r="D15340" s="7"/>
      <c r="E15340" s="7"/>
      <c r="F15340" s="7"/>
      <c r="G15340" s="7"/>
      <c r="H15340" s="7"/>
      <c r="J15340" s="7"/>
      <c r="K15340" s="7"/>
      <c r="L15340" s="7"/>
      <c r="Q15340" s="7"/>
      <c r="S15340" s="7"/>
      <c r="T15340" s="7"/>
      <c r="Y15340" s="7"/>
      <c r="AA15340" s="7"/>
      <c r="AB15340" s="7"/>
      <c r="AG15340" s="7"/>
    </row>
    <row r="15341" spans="1:33">
      <c r="A15341" s="7"/>
      <c r="B15341" s="7"/>
      <c r="C15341" s="7"/>
      <c r="D15341" s="7"/>
      <c r="E15341" s="7"/>
      <c r="F15341" s="7"/>
      <c r="G15341" s="7"/>
      <c r="H15341" s="7"/>
      <c r="J15341" s="7"/>
      <c r="K15341" s="7"/>
      <c r="L15341" s="7"/>
      <c r="Q15341" s="7"/>
      <c r="S15341" s="7"/>
      <c r="T15341" s="7"/>
      <c r="Y15341" s="7"/>
      <c r="AA15341" s="7"/>
      <c r="AB15341" s="7"/>
      <c r="AG15341" s="7"/>
    </row>
    <row r="15342" spans="1:33">
      <c r="A15342" s="7"/>
      <c r="B15342" s="7"/>
      <c r="C15342" s="7"/>
      <c r="D15342" s="7"/>
      <c r="E15342" s="7"/>
      <c r="F15342" s="7"/>
      <c r="G15342" s="7"/>
      <c r="H15342" s="7"/>
      <c r="J15342" s="7"/>
      <c r="K15342" s="7"/>
      <c r="L15342" s="7"/>
      <c r="Q15342" s="7"/>
      <c r="S15342" s="7"/>
      <c r="T15342" s="7"/>
      <c r="Y15342" s="7"/>
      <c r="AA15342" s="7"/>
      <c r="AB15342" s="7"/>
      <c r="AG15342" s="7"/>
    </row>
    <row r="15343" spans="1:33">
      <c r="A15343" s="7"/>
      <c r="B15343" s="7"/>
      <c r="C15343" s="7"/>
      <c r="D15343" s="7"/>
      <c r="E15343" s="7"/>
      <c r="F15343" s="7"/>
      <c r="G15343" s="7"/>
      <c r="H15343" s="7"/>
      <c r="J15343" s="7"/>
      <c r="K15343" s="7"/>
      <c r="L15343" s="7"/>
      <c r="Q15343" s="7"/>
      <c r="S15343" s="7"/>
      <c r="T15343" s="7"/>
      <c r="Y15343" s="7"/>
      <c r="AA15343" s="7"/>
      <c r="AB15343" s="7"/>
      <c r="AG15343" s="7"/>
    </row>
    <row r="15344" spans="1:33">
      <c r="A15344" s="7"/>
      <c r="B15344" s="7"/>
      <c r="C15344" s="7"/>
      <c r="D15344" s="7"/>
      <c r="E15344" s="7"/>
      <c r="F15344" s="7"/>
      <c r="G15344" s="7"/>
      <c r="H15344" s="7"/>
      <c r="J15344" s="7"/>
      <c r="K15344" s="7"/>
      <c r="L15344" s="7"/>
      <c r="Q15344" s="7"/>
      <c r="S15344" s="7"/>
      <c r="T15344" s="7"/>
      <c r="Y15344" s="7"/>
      <c r="AA15344" s="7"/>
      <c r="AB15344" s="7"/>
      <c r="AG15344" s="7"/>
    </row>
    <row r="15345" spans="1:33">
      <c r="A15345" s="7"/>
      <c r="B15345" s="7"/>
      <c r="C15345" s="7"/>
      <c r="D15345" s="7"/>
      <c r="E15345" s="7"/>
      <c r="F15345" s="7"/>
      <c r="G15345" s="7"/>
      <c r="H15345" s="7"/>
      <c r="J15345" s="7"/>
      <c r="K15345" s="7"/>
      <c r="L15345" s="7"/>
      <c r="Q15345" s="7"/>
      <c r="S15345" s="7"/>
      <c r="T15345" s="7"/>
      <c r="Y15345" s="7"/>
      <c r="AA15345" s="7"/>
      <c r="AB15345" s="7"/>
      <c r="AG15345" s="7"/>
    </row>
    <row r="15346" spans="1:33">
      <c r="A15346" s="7"/>
      <c r="B15346" s="7"/>
      <c r="C15346" s="7"/>
      <c r="D15346" s="7"/>
      <c r="E15346" s="7"/>
      <c r="F15346" s="7"/>
      <c r="G15346" s="7"/>
      <c r="H15346" s="7"/>
      <c r="J15346" s="7"/>
      <c r="K15346" s="7"/>
      <c r="L15346" s="7"/>
      <c r="Q15346" s="7"/>
      <c r="S15346" s="7"/>
      <c r="T15346" s="7"/>
      <c r="Y15346" s="7"/>
      <c r="AA15346" s="7"/>
      <c r="AB15346" s="7"/>
      <c r="AG15346" s="7"/>
    </row>
    <row r="15347" spans="1:33">
      <c r="A15347" s="7"/>
      <c r="B15347" s="7"/>
      <c r="C15347" s="7"/>
      <c r="D15347" s="7"/>
      <c r="E15347" s="7"/>
      <c r="F15347" s="7"/>
      <c r="G15347" s="7"/>
      <c r="H15347" s="7"/>
      <c r="J15347" s="7"/>
      <c r="K15347" s="7"/>
      <c r="L15347" s="7"/>
      <c r="Q15347" s="7"/>
      <c r="S15347" s="7"/>
      <c r="T15347" s="7"/>
      <c r="Y15347" s="7"/>
      <c r="AA15347" s="7"/>
      <c r="AB15347" s="7"/>
      <c r="AG15347" s="7"/>
    </row>
    <row r="15348" spans="1:33">
      <c r="A15348" s="7"/>
      <c r="B15348" s="7"/>
      <c r="C15348" s="7"/>
      <c r="D15348" s="7"/>
      <c r="E15348" s="7"/>
      <c r="F15348" s="7"/>
      <c r="G15348" s="7"/>
      <c r="H15348" s="7"/>
      <c r="J15348" s="7"/>
      <c r="K15348" s="7"/>
      <c r="L15348" s="7"/>
      <c r="Q15348" s="7"/>
      <c r="S15348" s="7"/>
      <c r="T15348" s="7"/>
      <c r="Y15348" s="7"/>
      <c r="AA15348" s="7"/>
      <c r="AB15348" s="7"/>
      <c r="AG15348" s="7"/>
    </row>
    <row r="15349" spans="1:33">
      <c r="A15349" s="7"/>
      <c r="B15349" s="7"/>
      <c r="C15349" s="7"/>
      <c r="D15349" s="7"/>
      <c r="E15349" s="7"/>
      <c r="F15349" s="7"/>
      <c r="G15349" s="7"/>
      <c r="H15349" s="7"/>
      <c r="J15349" s="7"/>
      <c r="K15349" s="7"/>
      <c r="L15349" s="7"/>
      <c r="Q15349" s="7"/>
      <c r="S15349" s="7"/>
      <c r="T15349" s="7"/>
      <c r="Y15349" s="7"/>
      <c r="AA15349" s="7"/>
      <c r="AB15349" s="7"/>
      <c r="AG15349" s="7"/>
    </row>
    <row r="15350" spans="1:33">
      <c r="A15350" s="7"/>
      <c r="B15350" s="7"/>
      <c r="C15350" s="7"/>
      <c r="D15350" s="7"/>
      <c r="E15350" s="7"/>
      <c r="F15350" s="7"/>
      <c r="G15350" s="7"/>
      <c r="H15350" s="7"/>
      <c r="J15350" s="7"/>
      <c r="K15350" s="7"/>
      <c r="L15350" s="7"/>
      <c r="Q15350" s="7"/>
      <c r="S15350" s="7"/>
      <c r="T15350" s="7"/>
      <c r="Y15350" s="7"/>
      <c r="AA15350" s="7"/>
      <c r="AB15350" s="7"/>
      <c r="AG15350" s="7"/>
    </row>
    <row r="15351" spans="1:33">
      <c r="A15351" s="7"/>
      <c r="B15351" s="7"/>
      <c r="C15351" s="7"/>
      <c r="D15351" s="7"/>
      <c r="E15351" s="7"/>
      <c r="F15351" s="7"/>
      <c r="G15351" s="7"/>
      <c r="H15351" s="7"/>
      <c r="J15351" s="7"/>
      <c r="K15351" s="7"/>
      <c r="L15351" s="7"/>
      <c r="Q15351" s="7"/>
      <c r="S15351" s="7"/>
      <c r="T15351" s="7"/>
      <c r="Y15351" s="7"/>
      <c r="AA15351" s="7"/>
      <c r="AB15351" s="7"/>
      <c r="AG15351" s="7"/>
    </row>
    <row r="15352" spans="1:33">
      <c r="A15352" s="7"/>
      <c r="B15352" s="7"/>
      <c r="C15352" s="7"/>
      <c r="D15352" s="7"/>
      <c r="E15352" s="7"/>
      <c r="F15352" s="7"/>
      <c r="G15352" s="7"/>
      <c r="H15352" s="7"/>
      <c r="J15352" s="7"/>
      <c r="K15352" s="7"/>
      <c r="L15352" s="7"/>
      <c r="Q15352" s="7"/>
      <c r="S15352" s="7"/>
      <c r="T15352" s="7"/>
      <c r="Y15352" s="7"/>
      <c r="AA15352" s="7"/>
      <c r="AB15352" s="7"/>
      <c r="AG15352" s="7"/>
    </row>
    <row r="15353" spans="1:33">
      <c r="A15353" s="7"/>
      <c r="B15353" s="7"/>
      <c r="C15353" s="7"/>
      <c r="D15353" s="7"/>
      <c r="E15353" s="7"/>
      <c r="F15353" s="7"/>
      <c r="G15353" s="7"/>
      <c r="H15353" s="7"/>
      <c r="J15353" s="7"/>
      <c r="K15353" s="7"/>
      <c r="L15353" s="7"/>
      <c r="Q15353" s="7"/>
      <c r="S15353" s="7"/>
      <c r="T15353" s="7"/>
      <c r="Y15353" s="7"/>
      <c r="AA15353" s="7"/>
      <c r="AB15353" s="7"/>
      <c r="AG15353" s="7"/>
    </row>
    <row r="15354" spans="1:33">
      <c r="A15354" s="7"/>
      <c r="B15354" s="7"/>
      <c r="C15354" s="7"/>
      <c r="D15354" s="7"/>
      <c r="E15354" s="7"/>
      <c r="F15354" s="7"/>
      <c r="G15354" s="7"/>
      <c r="H15354" s="7"/>
      <c r="J15354" s="7"/>
      <c r="K15354" s="7"/>
      <c r="L15354" s="7"/>
      <c r="Q15354" s="7"/>
      <c r="S15354" s="7"/>
      <c r="T15354" s="7"/>
      <c r="Y15354" s="7"/>
      <c r="AA15354" s="7"/>
      <c r="AB15354" s="7"/>
      <c r="AG15354" s="7"/>
    </row>
    <row r="15355" spans="1:33">
      <c r="A15355" s="7"/>
      <c r="B15355" s="7"/>
      <c r="C15355" s="7"/>
      <c r="D15355" s="7"/>
      <c r="E15355" s="7"/>
      <c r="F15355" s="7"/>
      <c r="G15355" s="7"/>
      <c r="H15355" s="7"/>
      <c r="J15355" s="7"/>
      <c r="K15355" s="7"/>
      <c r="L15355" s="7"/>
      <c r="Q15355" s="7"/>
      <c r="S15355" s="7"/>
      <c r="T15355" s="7"/>
      <c r="Y15355" s="7"/>
      <c r="AA15355" s="7"/>
      <c r="AB15355" s="7"/>
      <c r="AG15355" s="7"/>
    </row>
    <row r="15356" spans="1:33">
      <c r="A15356" s="7"/>
      <c r="B15356" s="7"/>
      <c r="C15356" s="7"/>
      <c r="D15356" s="7"/>
      <c r="E15356" s="7"/>
      <c r="F15356" s="7"/>
      <c r="G15356" s="7"/>
      <c r="H15356" s="7"/>
      <c r="J15356" s="7"/>
      <c r="K15356" s="7"/>
      <c r="L15356" s="7"/>
      <c r="Q15356" s="7"/>
      <c r="S15356" s="7"/>
      <c r="T15356" s="7"/>
      <c r="Y15356" s="7"/>
      <c r="AA15356" s="7"/>
      <c r="AB15356" s="7"/>
      <c r="AG15356" s="7"/>
    </row>
    <row r="15357" spans="1:33">
      <c r="A15357" s="7"/>
      <c r="B15357" s="7"/>
      <c r="C15357" s="7"/>
      <c r="D15357" s="7"/>
      <c r="E15357" s="7"/>
      <c r="F15357" s="7"/>
      <c r="G15357" s="7"/>
      <c r="H15357" s="7"/>
      <c r="J15357" s="7"/>
      <c r="K15357" s="7"/>
      <c r="L15357" s="7"/>
      <c r="Q15357" s="7"/>
      <c r="S15357" s="7"/>
      <c r="T15357" s="7"/>
      <c r="Y15357" s="7"/>
      <c r="AA15357" s="7"/>
      <c r="AB15357" s="7"/>
      <c r="AG15357" s="7"/>
    </row>
    <row r="15358" spans="1:33">
      <c r="A15358" s="7"/>
      <c r="B15358" s="7"/>
      <c r="C15358" s="7"/>
      <c r="D15358" s="7"/>
      <c r="E15358" s="7"/>
      <c r="F15358" s="7"/>
      <c r="G15358" s="7"/>
      <c r="H15358" s="7"/>
      <c r="J15358" s="7"/>
      <c r="K15358" s="7"/>
      <c r="L15358" s="7"/>
      <c r="Q15358" s="7"/>
      <c r="S15358" s="7"/>
      <c r="T15358" s="7"/>
      <c r="Y15358" s="7"/>
      <c r="AA15358" s="7"/>
      <c r="AB15358" s="7"/>
      <c r="AG15358" s="7"/>
    </row>
    <row r="15359" spans="1:33">
      <c r="A15359" s="7"/>
      <c r="B15359" s="7"/>
      <c r="C15359" s="7"/>
      <c r="D15359" s="7"/>
      <c r="E15359" s="7"/>
      <c r="F15359" s="7"/>
      <c r="G15359" s="7"/>
      <c r="H15359" s="7"/>
      <c r="J15359" s="7"/>
      <c r="K15359" s="7"/>
      <c r="L15359" s="7"/>
      <c r="Q15359" s="7"/>
      <c r="S15359" s="7"/>
      <c r="T15359" s="7"/>
      <c r="Y15359" s="7"/>
      <c r="AA15359" s="7"/>
      <c r="AB15359" s="7"/>
      <c r="AG15359" s="7"/>
    </row>
    <row r="15360" spans="1:33">
      <c r="A15360" s="7"/>
      <c r="B15360" s="7"/>
      <c r="C15360" s="7"/>
      <c r="D15360" s="7"/>
      <c r="E15360" s="7"/>
      <c r="F15360" s="7"/>
      <c r="G15360" s="7"/>
      <c r="H15360" s="7"/>
      <c r="J15360" s="7"/>
      <c r="K15360" s="7"/>
      <c r="L15360" s="7"/>
      <c r="Q15360" s="7"/>
      <c r="S15360" s="7"/>
      <c r="T15360" s="7"/>
      <c r="Y15360" s="7"/>
      <c r="AA15360" s="7"/>
      <c r="AB15360" s="7"/>
      <c r="AG15360" s="7"/>
    </row>
    <row r="15361" spans="1:33">
      <c r="A15361" s="7"/>
      <c r="B15361" s="7"/>
      <c r="C15361" s="7"/>
      <c r="D15361" s="7"/>
      <c r="E15361" s="7"/>
      <c r="F15361" s="7"/>
      <c r="G15361" s="7"/>
      <c r="H15361" s="7"/>
      <c r="J15361" s="7"/>
      <c r="K15361" s="7"/>
      <c r="L15361" s="7"/>
      <c r="Q15361" s="7"/>
      <c r="S15361" s="7"/>
      <c r="T15361" s="7"/>
      <c r="Y15361" s="7"/>
      <c r="AA15361" s="7"/>
      <c r="AB15361" s="7"/>
      <c r="AG15361" s="7"/>
    </row>
    <row r="15362" spans="1:33">
      <c r="A15362" s="7"/>
      <c r="B15362" s="7"/>
      <c r="C15362" s="7"/>
      <c r="D15362" s="7"/>
      <c r="E15362" s="7"/>
      <c r="F15362" s="7"/>
      <c r="G15362" s="7"/>
      <c r="H15362" s="7"/>
      <c r="J15362" s="7"/>
      <c r="K15362" s="7"/>
      <c r="L15362" s="7"/>
      <c r="Q15362" s="7"/>
      <c r="S15362" s="7"/>
      <c r="T15362" s="7"/>
      <c r="Y15362" s="7"/>
      <c r="AA15362" s="7"/>
      <c r="AB15362" s="7"/>
      <c r="AG15362" s="7"/>
    </row>
    <row r="15363" spans="1:33">
      <c r="A15363" s="7"/>
      <c r="B15363" s="7"/>
      <c r="C15363" s="7"/>
      <c r="D15363" s="7"/>
      <c r="E15363" s="7"/>
      <c r="F15363" s="7"/>
      <c r="G15363" s="7"/>
      <c r="H15363" s="7"/>
      <c r="J15363" s="7"/>
      <c r="K15363" s="7"/>
      <c r="L15363" s="7"/>
      <c r="Q15363" s="7"/>
      <c r="S15363" s="7"/>
      <c r="T15363" s="7"/>
      <c r="Y15363" s="7"/>
      <c r="AA15363" s="7"/>
      <c r="AB15363" s="7"/>
      <c r="AG15363" s="7"/>
    </row>
    <row r="15364" spans="1:33">
      <c r="A15364" s="7"/>
      <c r="B15364" s="7"/>
      <c r="C15364" s="7"/>
      <c r="D15364" s="7"/>
      <c r="E15364" s="7"/>
      <c r="F15364" s="7"/>
      <c r="G15364" s="7"/>
      <c r="H15364" s="7"/>
      <c r="J15364" s="7"/>
      <c r="K15364" s="7"/>
      <c r="L15364" s="7"/>
      <c r="Q15364" s="7"/>
      <c r="S15364" s="7"/>
      <c r="T15364" s="7"/>
      <c r="Y15364" s="7"/>
      <c r="AA15364" s="7"/>
      <c r="AB15364" s="7"/>
      <c r="AG15364" s="7"/>
    </row>
    <row r="15365" spans="1:33">
      <c r="A15365" s="7"/>
      <c r="B15365" s="7"/>
      <c r="C15365" s="7"/>
      <c r="D15365" s="7"/>
      <c r="E15365" s="7"/>
      <c r="F15365" s="7"/>
      <c r="G15365" s="7"/>
      <c r="H15365" s="7"/>
      <c r="J15365" s="7"/>
      <c r="K15365" s="7"/>
      <c r="L15365" s="7"/>
      <c r="Q15365" s="7"/>
      <c r="S15365" s="7"/>
      <c r="T15365" s="7"/>
      <c r="Y15365" s="7"/>
      <c r="AA15365" s="7"/>
      <c r="AB15365" s="7"/>
      <c r="AG15365" s="7"/>
    </row>
    <row r="15366" spans="1:33">
      <c r="A15366" s="7"/>
      <c r="B15366" s="7"/>
      <c r="C15366" s="7"/>
      <c r="D15366" s="7"/>
      <c r="E15366" s="7"/>
      <c r="F15366" s="7"/>
      <c r="G15366" s="7"/>
      <c r="H15366" s="7"/>
      <c r="J15366" s="7"/>
      <c r="K15366" s="7"/>
      <c r="L15366" s="7"/>
      <c r="Q15366" s="7"/>
      <c r="S15366" s="7"/>
      <c r="T15366" s="7"/>
      <c r="Y15366" s="7"/>
      <c r="AA15366" s="7"/>
      <c r="AB15366" s="7"/>
      <c r="AG15366" s="7"/>
    </row>
    <row r="15367" spans="1:33">
      <c r="A15367" s="7"/>
      <c r="B15367" s="7"/>
      <c r="C15367" s="7"/>
      <c r="D15367" s="7"/>
      <c r="E15367" s="7"/>
      <c r="F15367" s="7"/>
      <c r="G15367" s="7"/>
      <c r="H15367" s="7"/>
      <c r="J15367" s="7"/>
      <c r="K15367" s="7"/>
      <c r="L15367" s="7"/>
      <c r="Q15367" s="7"/>
      <c r="S15367" s="7"/>
      <c r="T15367" s="7"/>
      <c r="Y15367" s="7"/>
      <c r="AA15367" s="7"/>
      <c r="AB15367" s="7"/>
      <c r="AG15367" s="7"/>
    </row>
    <row r="15368" spans="1:33">
      <c r="A15368" s="7"/>
      <c r="B15368" s="7"/>
      <c r="C15368" s="7"/>
      <c r="D15368" s="7"/>
      <c r="E15368" s="7"/>
      <c r="F15368" s="7"/>
      <c r="G15368" s="7"/>
      <c r="H15368" s="7"/>
      <c r="J15368" s="7"/>
      <c r="K15368" s="7"/>
      <c r="L15368" s="7"/>
      <c r="Q15368" s="7"/>
      <c r="S15368" s="7"/>
      <c r="T15368" s="7"/>
      <c r="Y15368" s="7"/>
      <c r="AA15368" s="7"/>
      <c r="AB15368" s="7"/>
      <c r="AG15368" s="7"/>
    </row>
    <row r="15369" spans="1:33">
      <c r="A15369" s="7"/>
      <c r="B15369" s="7"/>
      <c r="C15369" s="7"/>
      <c r="D15369" s="7"/>
      <c r="E15369" s="7"/>
      <c r="F15369" s="7"/>
      <c r="G15369" s="7"/>
      <c r="H15369" s="7"/>
      <c r="J15369" s="7"/>
      <c r="K15369" s="7"/>
      <c r="L15369" s="7"/>
      <c r="Q15369" s="7"/>
      <c r="S15369" s="7"/>
      <c r="T15369" s="7"/>
      <c r="Y15369" s="7"/>
      <c r="AA15369" s="7"/>
      <c r="AB15369" s="7"/>
      <c r="AG15369" s="7"/>
    </row>
    <row r="15370" spans="1:33">
      <c r="A15370" s="7"/>
      <c r="B15370" s="7"/>
      <c r="C15370" s="7"/>
      <c r="D15370" s="7"/>
      <c r="E15370" s="7"/>
      <c r="F15370" s="7"/>
      <c r="G15370" s="7"/>
      <c r="H15370" s="7"/>
      <c r="J15370" s="7"/>
      <c r="K15370" s="7"/>
      <c r="L15370" s="7"/>
      <c r="Q15370" s="7"/>
      <c r="S15370" s="7"/>
      <c r="T15370" s="7"/>
      <c r="Y15370" s="7"/>
      <c r="AA15370" s="7"/>
      <c r="AB15370" s="7"/>
      <c r="AG15370" s="7"/>
    </row>
    <row r="15371" spans="1:33">
      <c r="A15371" s="7"/>
      <c r="B15371" s="7"/>
      <c r="C15371" s="7"/>
      <c r="D15371" s="7"/>
      <c r="E15371" s="7"/>
      <c r="F15371" s="7"/>
      <c r="G15371" s="7"/>
      <c r="H15371" s="7"/>
      <c r="J15371" s="7"/>
      <c r="K15371" s="7"/>
      <c r="L15371" s="7"/>
      <c r="Q15371" s="7"/>
      <c r="S15371" s="7"/>
      <c r="T15371" s="7"/>
      <c r="Y15371" s="7"/>
      <c r="AA15371" s="7"/>
      <c r="AB15371" s="7"/>
      <c r="AG15371" s="7"/>
    </row>
    <row r="15372" spans="1:33">
      <c r="A15372" s="7"/>
      <c r="B15372" s="7"/>
      <c r="C15372" s="7"/>
      <c r="D15372" s="7"/>
      <c r="E15372" s="7"/>
      <c r="F15372" s="7"/>
      <c r="G15372" s="7"/>
      <c r="H15372" s="7"/>
      <c r="J15372" s="7"/>
      <c r="K15372" s="7"/>
      <c r="L15372" s="7"/>
      <c r="Q15372" s="7"/>
      <c r="S15372" s="7"/>
      <c r="T15372" s="7"/>
      <c r="Y15372" s="7"/>
      <c r="AA15372" s="7"/>
      <c r="AB15372" s="7"/>
      <c r="AG15372" s="7"/>
    </row>
    <row r="15373" spans="1:33">
      <c r="A15373" s="7"/>
      <c r="B15373" s="7"/>
      <c r="C15373" s="7"/>
      <c r="D15373" s="7"/>
      <c r="E15373" s="7"/>
      <c r="F15373" s="7"/>
      <c r="G15373" s="7"/>
      <c r="H15373" s="7"/>
      <c r="J15373" s="7"/>
      <c r="K15373" s="7"/>
      <c r="L15373" s="7"/>
      <c r="Q15373" s="7"/>
      <c r="S15373" s="7"/>
      <c r="T15373" s="7"/>
      <c r="Y15373" s="7"/>
      <c r="AA15373" s="7"/>
      <c r="AB15373" s="7"/>
      <c r="AG15373" s="7"/>
    </row>
    <row r="15374" spans="1:33">
      <c r="A15374" s="7"/>
      <c r="B15374" s="7"/>
      <c r="C15374" s="7"/>
      <c r="D15374" s="7"/>
      <c r="E15374" s="7"/>
      <c r="F15374" s="7"/>
      <c r="G15374" s="7"/>
      <c r="H15374" s="7"/>
      <c r="J15374" s="7"/>
      <c r="K15374" s="7"/>
      <c r="L15374" s="7"/>
      <c r="Q15374" s="7"/>
      <c r="S15374" s="7"/>
      <c r="T15374" s="7"/>
      <c r="Y15374" s="7"/>
      <c r="AA15374" s="7"/>
      <c r="AB15374" s="7"/>
      <c r="AG15374" s="7"/>
    </row>
    <row r="15375" spans="1:33">
      <c r="A15375" s="7"/>
      <c r="B15375" s="7"/>
      <c r="C15375" s="7"/>
      <c r="D15375" s="7"/>
      <c r="E15375" s="7"/>
      <c r="F15375" s="7"/>
      <c r="G15375" s="7"/>
      <c r="H15375" s="7"/>
      <c r="J15375" s="7"/>
      <c r="K15375" s="7"/>
      <c r="L15375" s="7"/>
      <c r="Q15375" s="7"/>
      <c r="S15375" s="7"/>
      <c r="T15375" s="7"/>
      <c r="Y15375" s="7"/>
      <c r="AA15375" s="7"/>
      <c r="AB15375" s="7"/>
      <c r="AG15375" s="7"/>
    </row>
    <row r="15376" spans="1:33">
      <c r="A15376" s="7"/>
      <c r="B15376" s="7"/>
      <c r="C15376" s="7"/>
      <c r="D15376" s="7"/>
      <c r="E15376" s="7"/>
      <c r="F15376" s="7"/>
      <c r="G15376" s="7"/>
      <c r="H15376" s="7"/>
      <c r="J15376" s="7"/>
      <c r="K15376" s="7"/>
      <c r="L15376" s="7"/>
      <c r="Q15376" s="7"/>
      <c r="S15376" s="7"/>
      <c r="T15376" s="7"/>
      <c r="Y15376" s="7"/>
      <c r="AA15376" s="7"/>
      <c r="AB15376" s="7"/>
      <c r="AG15376" s="7"/>
    </row>
    <row r="15377" spans="1:33">
      <c r="A15377" s="7"/>
      <c r="B15377" s="7"/>
      <c r="C15377" s="7"/>
      <c r="D15377" s="7"/>
      <c r="E15377" s="7"/>
      <c r="F15377" s="7"/>
      <c r="G15377" s="7"/>
      <c r="H15377" s="7"/>
      <c r="J15377" s="7"/>
      <c r="K15377" s="7"/>
      <c r="L15377" s="7"/>
      <c r="Q15377" s="7"/>
      <c r="S15377" s="7"/>
      <c r="T15377" s="7"/>
      <c r="Y15377" s="7"/>
      <c r="AA15377" s="7"/>
      <c r="AB15377" s="7"/>
      <c r="AG15377" s="7"/>
    </row>
    <row r="15378" spans="1:33">
      <c r="A15378" s="7"/>
      <c r="B15378" s="7"/>
      <c r="C15378" s="7"/>
      <c r="D15378" s="7"/>
      <c r="E15378" s="7"/>
      <c r="F15378" s="7"/>
      <c r="G15378" s="7"/>
      <c r="H15378" s="7"/>
      <c r="J15378" s="7"/>
      <c r="K15378" s="7"/>
      <c r="L15378" s="7"/>
      <c r="Q15378" s="7"/>
      <c r="S15378" s="7"/>
      <c r="T15378" s="7"/>
      <c r="Y15378" s="7"/>
      <c r="AA15378" s="7"/>
      <c r="AB15378" s="7"/>
      <c r="AG15378" s="7"/>
    </row>
    <row r="15379" spans="1:33">
      <c r="A15379" s="7"/>
      <c r="B15379" s="7"/>
      <c r="C15379" s="7"/>
      <c r="D15379" s="7"/>
      <c r="E15379" s="7"/>
      <c r="F15379" s="7"/>
      <c r="G15379" s="7"/>
      <c r="H15379" s="7"/>
      <c r="J15379" s="7"/>
      <c r="K15379" s="7"/>
      <c r="L15379" s="7"/>
      <c r="Q15379" s="7"/>
      <c r="S15379" s="7"/>
      <c r="T15379" s="7"/>
      <c r="Y15379" s="7"/>
      <c r="AA15379" s="7"/>
      <c r="AB15379" s="7"/>
      <c r="AG15379" s="7"/>
    </row>
    <row r="15380" spans="1:33">
      <c r="A15380" s="7"/>
      <c r="B15380" s="7"/>
      <c r="C15380" s="7"/>
      <c r="D15380" s="7"/>
      <c r="E15380" s="7"/>
      <c r="F15380" s="7"/>
      <c r="G15380" s="7"/>
      <c r="H15380" s="7"/>
      <c r="J15380" s="7"/>
      <c r="K15380" s="7"/>
      <c r="L15380" s="7"/>
      <c r="Q15380" s="7"/>
      <c r="S15380" s="7"/>
      <c r="T15380" s="7"/>
      <c r="Y15380" s="7"/>
      <c r="AA15380" s="7"/>
      <c r="AB15380" s="7"/>
      <c r="AG15380" s="7"/>
    </row>
    <row r="15381" spans="1:33">
      <c r="A15381" s="7"/>
      <c r="B15381" s="7"/>
      <c r="C15381" s="7"/>
      <c r="D15381" s="7"/>
      <c r="E15381" s="7"/>
      <c r="F15381" s="7"/>
      <c r="G15381" s="7"/>
      <c r="H15381" s="7"/>
      <c r="J15381" s="7"/>
      <c r="K15381" s="7"/>
      <c r="L15381" s="7"/>
      <c r="Q15381" s="7"/>
      <c r="S15381" s="7"/>
      <c r="T15381" s="7"/>
      <c r="Y15381" s="7"/>
      <c r="AA15381" s="7"/>
      <c r="AB15381" s="7"/>
      <c r="AG15381" s="7"/>
    </row>
    <row r="15382" spans="1:33">
      <c r="A15382" s="7"/>
      <c r="B15382" s="7"/>
      <c r="C15382" s="7"/>
      <c r="D15382" s="7"/>
      <c r="E15382" s="7"/>
      <c r="F15382" s="7"/>
      <c r="G15382" s="7"/>
      <c r="H15382" s="7"/>
      <c r="J15382" s="7"/>
      <c r="K15382" s="7"/>
      <c r="L15382" s="7"/>
      <c r="Q15382" s="7"/>
      <c r="S15382" s="7"/>
      <c r="T15382" s="7"/>
      <c r="Y15382" s="7"/>
      <c r="AA15382" s="7"/>
      <c r="AB15382" s="7"/>
      <c r="AG15382" s="7"/>
    </row>
    <row r="15383" spans="1:33">
      <c r="A15383" s="7"/>
      <c r="B15383" s="7"/>
      <c r="C15383" s="7"/>
      <c r="D15383" s="7"/>
      <c r="E15383" s="7"/>
      <c r="F15383" s="7"/>
      <c r="G15383" s="7"/>
      <c r="H15383" s="7"/>
      <c r="J15383" s="7"/>
      <c r="K15383" s="7"/>
      <c r="L15383" s="7"/>
      <c r="Q15383" s="7"/>
      <c r="S15383" s="7"/>
      <c r="T15383" s="7"/>
      <c r="Y15383" s="7"/>
      <c r="AA15383" s="7"/>
      <c r="AB15383" s="7"/>
      <c r="AG15383" s="7"/>
    </row>
    <row r="15384" spans="1:33">
      <c r="A15384" s="7"/>
      <c r="B15384" s="7"/>
      <c r="C15384" s="7"/>
      <c r="D15384" s="7"/>
      <c r="E15384" s="7"/>
      <c r="F15384" s="7"/>
      <c r="G15384" s="7"/>
      <c r="H15384" s="7"/>
      <c r="J15384" s="7"/>
      <c r="K15384" s="7"/>
      <c r="L15384" s="7"/>
      <c r="Q15384" s="7"/>
      <c r="S15384" s="7"/>
      <c r="T15384" s="7"/>
      <c r="Y15384" s="7"/>
      <c r="AA15384" s="7"/>
      <c r="AB15384" s="7"/>
      <c r="AG15384" s="7"/>
    </row>
    <row r="15385" spans="1:33">
      <c r="A15385" s="7"/>
      <c r="B15385" s="7"/>
      <c r="C15385" s="7"/>
      <c r="D15385" s="7"/>
      <c r="E15385" s="7"/>
      <c r="F15385" s="7"/>
      <c r="G15385" s="7"/>
      <c r="H15385" s="7"/>
      <c r="J15385" s="7"/>
      <c r="K15385" s="7"/>
      <c r="L15385" s="7"/>
      <c r="Q15385" s="7"/>
      <c r="S15385" s="7"/>
      <c r="T15385" s="7"/>
      <c r="Y15385" s="7"/>
      <c r="AA15385" s="7"/>
      <c r="AB15385" s="7"/>
      <c r="AG15385" s="7"/>
    </row>
    <row r="15386" spans="1:33">
      <c r="A15386" s="7"/>
      <c r="B15386" s="7"/>
      <c r="C15386" s="7"/>
      <c r="D15386" s="7"/>
      <c r="E15386" s="7"/>
      <c r="F15386" s="7"/>
      <c r="G15386" s="7"/>
      <c r="H15386" s="7"/>
      <c r="J15386" s="7"/>
      <c r="K15386" s="7"/>
      <c r="L15386" s="7"/>
      <c r="Q15386" s="7"/>
      <c r="S15386" s="7"/>
      <c r="T15386" s="7"/>
      <c r="Y15386" s="7"/>
      <c r="AA15386" s="7"/>
      <c r="AB15386" s="7"/>
      <c r="AG15386" s="7"/>
    </row>
    <row r="15387" spans="1:33">
      <c r="A15387" s="7"/>
      <c r="B15387" s="7"/>
      <c r="C15387" s="7"/>
      <c r="D15387" s="7"/>
      <c r="E15387" s="7"/>
      <c r="F15387" s="7"/>
      <c r="G15387" s="7"/>
      <c r="H15387" s="7"/>
      <c r="J15387" s="7"/>
      <c r="K15387" s="7"/>
      <c r="L15387" s="7"/>
      <c r="Q15387" s="7"/>
      <c r="S15387" s="7"/>
      <c r="T15387" s="7"/>
      <c r="Y15387" s="7"/>
      <c r="AA15387" s="7"/>
      <c r="AB15387" s="7"/>
      <c r="AG15387" s="7"/>
    </row>
    <row r="15388" spans="1:33">
      <c r="A15388" s="7"/>
      <c r="B15388" s="7"/>
      <c r="C15388" s="7"/>
      <c r="D15388" s="7"/>
      <c r="E15388" s="7"/>
      <c r="F15388" s="7"/>
      <c r="G15388" s="7"/>
      <c r="H15388" s="7"/>
      <c r="J15388" s="7"/>
      <c r="K15388" s="7"/>
      <c r="L15388" s="7"/>
      <c r="Q15388" s="7"/>
      <c r="S15388" s="7"/>
      <c r="T15388" s="7"/>
      <c r="Y15388" s="7"/>
      <c r="AA15388" s="7"/>
      <c r="AB15388" s="7"/>
      <c r="AG15388" s="7"/>
    </row>
    <row r="15389" spans="1:33">
      <c r="A15389" s="7"/>
      <c r="B15389" s="7"/>
      <c r="C15389" s="7"/>
      <c r="D15389" s="7"/>
      <c r="E15389" s="7"/>
      <c r="F15389" s="7"/>
      <c r="G15389" s="7"/>
      <c r="H15389" s="7"/>
      <c r="J15389" s="7"/>
      <c r="K15389" s="7"/>
      <c r="L15389" s="7"/>
      <c r="Q15389" s="7"/>
      <c r="S15389" s="7"/>
      <c r="T15389" s="7"/>
      <c r="Y15389" s="7"/>
      <c r="AA15389" s="7"/>
      <c r="AB15389" s="7"/>
      <c r="AG15389" s="7"/>
    </row>
    <row r="15390" spans="1:33">
      <c r="A15390" s="7"/>
      <c r="B15390" s="7"/>
      <c r="C15390" s="7"/>
      <c r="D15390" s="7"/>
      <c r="E15390" s="7"/>
      <c r="F15390" s="7"/>
      <c r="G15390" s="7"/>
      <c r="H15390" s="7"/>
      <c r="J15390" s="7"/>
      <c r="K15390" s="7"/>
      <c r="L15390" s="7"/>
      <c r="Q15390" s="7"/>
      <c r="S15390" s="7"/>
      <c r="T15390" s="7"/>
      <c r="Y15390" s="7"/>
      <c r="AA15390" s="7"/>
      <c r="AB15390" s="7"/>
      <c r="AG15390" s="7"/>
    </row>
    <row r="15391" spans="1:33">
      <c r="A15391" s="7"/>
      <c r="B15391" s="7"/>
      <c r="C15391" s="7"/>
      <c r="D15391" s="7"/>
      <c r="E15391" s="7"/>
      <c r="F15391" s="7"/>
      <c r="G15391" s="7"/>
      <c r="H15391" s="7"/>
      <c r="J15391" s="7"/>
      <c r="K15391" s="7"/>
      <c r="L15391" s="7"/>
      <c r="Q15391" s="7"/>
      <c r="S15391" s="7"/>
      <c r="T15391" s="7"/>
      <c r="Y15391" s="7"/>
      <c r="AA15391" s="7"/>
      <c r="AB15391" s="7"/>
      <c r="AG15391" s="7"/>
    </row>
    <row r="15392" spans="1:33">
      <c r="A15392" s="7"/>
      <c r="B15392" s="7"/>
      <c r="C15392" s="7"/>
      <c r="D15392" s="7"/>
      <c r="E15392" s="7"/>
      <c r="F15392" s="7"/>
      <c r="G15392" s="7"/>
      <c r="H15392" s="7"/>
      <c r="J15392" s="7"/>
      <c r="K15392" s="7"/>
      <c r="L15392" s="7"/>
      <c r="Q15392" s="7"/>
      <c r="S15392" s="7"/>
      <c r="T15392" s="7"/>
      <c r="Y15392" s="7"/>
      <c r="AA15392" s="7"/>
      <c r="AB15392" s="7"/>
      <c r="AG15392" s="7"/>
    </row>
    <row r="15393" spans="1:33">
      <c r="A15393" s="7"/>
      <c r="B15393" s="7"/>
      <c r="C15393" s="7"/>
      <c r="D15393" s="7"/>
      <c r="E15393" s="7"/>
      <c r="F15393" s="7"/>
      <c r="G15393" s="7"/>
      <c r="H15393" s="7"/>
      <c r="J15393" s="7"/>
      <c r="K15393" s="7"/>
      <c r="L15393" s="7"/>
      <c r="Q15393" s="7"/>
      <c r="S15393" s="7"/>
      <c r="T15393" s="7"/>
      <c r="Y15393" s="7"/>
      <c r="AA15393" s="7"/>
      <c r="AB15393" s="7"/>
      <c r="AG15393" s="7"/>
    </row>
    <row r="15394" spans="1:33">
      <c r="A15394" s="7"/>
      <c r="B15394" s="7"/>
      <c r="C15394" s="7"/>
      <c r="D15394" s="7"/>
      <c r="E15394" s="7"/>
      <c r="F15394" s="7"/>
      <c r="G15394" s="7"/>
      <c r="H15394" s="7"/>
      <c r="J15394" s="7"/>
      <c r="K15394" s="7"/>
      <c r="L15394" s="7"/>
      <c r="Q15394" s="7"/>
      <c r="S15394" s="7"/>
      <c r="T15394" s="7"/>
      <c r="Y15394" s="7"/>
      <c r="AA15394" s="7"/>
      <c r="AB15394" s="7"/>
      <c r="AG15394" s="7"/>
    </row>
    <row r="15395" spans="1:33">
      <c r="A15395" s="7"/>
      <c r="B15395" s="7"/>
      <c r="C15395" s="7"/>
      <c r="D15395" s="7"/>
      <c r="E15395" s="7"/>
      <c r="F15395" s="7"/>
      <c r="G15395" s="7"/>
      <c r="H15395" s="7"/>
      <c r="J15395" s="7"/>
      <c r="K15395" s="7"/>
      <c r="L15395" s="7"/>
      <c r="Q15395" s="7"/>
      <c r="S15395" s="7"/>
      <c r="T15395" s="7"/>
      <c r="Y15395" s="7"/>
      <c r="AA15395" s="7"/>
      <c r="AB15395" s="7"/>
      <c r="AG15395" s="7"/>
    </row>
    <row r="15396" spans="1:33">
      <c r="A15396" s="7"/>
      <c r="B15396" s="7"/>
      <c r="C15396" s="7"/>
      <c r="D15396" s="7"/>
      <c r="E15396" s="7"/>
      <c r="F15396" s="7"/>
      <c r="G15396" s="7"/>
      <c r="H15396" s="7"/>
      <c r="J15396" s="7"/>
      <c r="K15396" s="7"/>
      <c r="L15396" s="7"/>
      <c r="Q15396" s="7"/>
      <c r="S15396" s="7"/>
      <c r="T15396" s="7"/>
      <c r="Y15396" s="7"/>
      <c r="AA15396" s="7"/>
      <c r="AB15396" s="7"/>
      <c r="AG15396" s="7"/>
    </row>
    <row r="15397" spans="1:33">
      <c r="A15397" s="7"/>
      <c r="B15397" s="7"/>
      <c r="C15397" s="7"/>
      <c r="D15397" s="7"/>
      <c r="E15397" s="7"/>
      <c r="F15397" s="7"/>
      <c r="G15397" s="7"/>
      <c r="H15397" s="7"/>
      <c r="J15397" s="7"/>
      <c r="K15397" s="7"/>
      <c r="L15397" s="7"/>
      <c r="Q15397" s="7"/>
      <c r="S15397" s="7"/>
      <c r="T15397" s="7"/>
      <c r="Y15397" s="7"/>
      <c r="AA15397" s="7"/>
      <c r="AB15397" s="7"/>
      <c r="AG15397" s="7"/>
    </row>
    <row r="15398" spans="1:33">
      <c r="A15398" s="7"/>
      <c r="B15398" s="7"/>
      <c r="C15398" s="7"/>
      <c r="D15398" s="7"/>
      <c r="E15398" s="7"/>
      <c r="F15398" s="7"/>
      <c r="G15398" s="7"/>
      <c r="H15398" s="7"/>
      <c r="J15398" s="7"/>
      <c r="K15398" s="7"/>
      <c r="L15398" s="7"/>
      <c r="Q15398" s="7"/>
      <c r="S15398" s="7"/>
      <c r="T15398" s="7"/>
      <c r="Y15398" s="7"/>
      <c r="AA15398" s="7"/>
      <c r="AB15398" s="7"/>
      <c r="AG15398" s="7"/>
    </row>
    <row r="15399" spans="1:33">
      <c r="A15399" s="7"/>
      <c r="B15399" s="7"/>
      <c r="C15399" s="7"/>
      <c r="D15399" s="7"/>
      <c r="E15399" s="7"/>
      <c r="F15399" s="7"/>
      <c r="G15399" s="7"/>
      <c r="H15399" s="7"/>
      <c r="J15399" s="7"/>
      <c r="K15399" s="7"/>
      <c r="L15399" s="7"/>
      <c r="Q15399" s="7"/>
      <c r="S15399" s="7"/>
      <c r="T15399" s="7"/>
      <c r="Y15399" s="7"/>
      <c r="AA15399" s="7"/>
      <c r="AB15399" s="7"/>
      <c r="AG15399" s="7"/>
    </row>
    <row r="15400" spans="1:33">
      <c r="A15400" s="7"/>
      <c r="B15400" s="7"/>
      <c r="C15400" s="7"/>
      <c r="D15400" s="7"/>
      <c r="E15400" s="7"/>
      <c r="F15400" s="7"/>
      <c r="G15400" s="7"/>
      <c r="H15400" s="7"/>
      <c r="J15400" s="7"/>
      <c r="K15400" s="7"/>
      <c r="L15400" s="7"/>
      <c r="Q15400" s="7"/>
      <c r="S15400" s="7"/>
      <c r="T15400" s="7"/>
      <c r="Y15400" s="7"/>
      <c r="AA15400" s="7"/>
      <c r="AB15400" s="7"/>
      <c r="AG15400" s="7"/>
    </row>
    <row r="15401" spans="1:33">
      <c r="A15401" s="7"/>
      <c r="B15401" s="7"/>
      <c r="C15401" s="7"/>
      <c r="D15401" s="7"/>
      <c r="E15401" s="7"/>
      <c r="F15401" s="7"/>
      <c r="G15401" s="7"/>
      <c r="H15401" s="7"/>
      <c r="J15401" s="7"/>
      <c r="K15401" s="7"/>
      <c r="L15401" s="7"/>
      <c r="Q15401" s="7"/>
      <c r="S15401" s="7"/>
      <c r="T15401" s="7"/>
      <c r="Y15401" s="7"/>
      <c r="AA15401" s="7"/>
      <c r="AB15401" s="7"/>
      <c r="AG15401" s="7"/>
    </row>
    <row r="15402" spans="1:33">
      <c r="A15402" s="7"/>
      <c r="B15402" s="7"/>
      <c r="C15402" s="7"/>
      <c r="D15402" s="7"/>
      <c r="E15402" s="7"/>
      <c r="F15402" s="7"/>
      <c r="G15402" s="7"/>
      <c r="H15402" s="7"/>
      <c r="J15402" s="7"/>
      <c r="K15402" s="7"/>
      <c r="L15402" s="7"/>
      <c r="Q15402" s="7"/>
      <c r="S15402" s="7"/>
      <c r="T15402" s="7"/>
      <c r="Y15402" s="7"/>
      <c r="AA15402" s="7"/>
      <c r="AB15402" s="7"/>
      <c r="AG15402" s="7"/>
    </row>
    <row r="15403" spans="1:33">
      <c r="A15403" s="7"/>
      <c r="B15403" s="7"/>
      <c r="C15403" s="7"/>
      <c r="D15403" s="7"/>
      <c r="E15403" s="7"/>
      <c r="F15403" s="7"/>
      <c r="G15403" s="7"/>
      <c r="H15403" s="7"/>
      <c r="J15403" s="7"/>
      <c r="K15403" s="7"/>
      <c r="L15403" s="7"/>
      <c r="Q15403" s="7"/>
      <c r="S15403" s="7"/>
      <c r="T15403" s="7"/>
      <c r="Y15403" s="7"/>
      <c r="AA15403" s="7"/>
      <c r="AB15403" s="7"/>
      <c r="AG15403" s="7"/>
    </row>
    <row r="15404" spans="1:33">
      <c r="A15404" s="7"/>
      <c r="B15404" s="7"/>
      <c r="C15404" s="7"/>
      <c r="D15404" s="7"/>
      <c r="E15404" s="7"/>
      <c r="F15404" s="7"/>
      <c r="G15404" s="7"/>
      <c r="H15404" s="7"/>
      <c r="J15404" s="7"/>
      <c r="K15404" s="7"/>
      <c r="L15404" s="7"/>
      <c r="Q15404" s="7"/>
      <c r="S15404" s="7"/>
      <c r="T15404" s="7"/>
      <c r="Y15404" s="7"/>
      <c r="AA15404" s="7"/>
      <c r="AB15404" s="7"/>
      <c r="AG15404" s="7"/>
    </row>
    <row r="15405" spans="1:33">
      <c r="A15405" s="7"/>
      <c r="B15405" s="7"/>
      <c r="C15405" s="7"/>
      <c r="D15405" s="7"/>
      <c r="E15405" s="7"/>
      <c r="F15405" s="7"/>
      <c r="G15405" s="7"/>
      <c r="H15405" s="7"/>
      <c r="J15405" s="7"/>
      <c r="K15405" s="7"/>
      <c r="L15405" s="7"/>
      <c r="Q15405" s="7"/>
      <c r="S15405" s="7"/>
      <c r="T15405" s="7"/>
      <c r="Y15405" s="7"/>
      <c r="AA15405" s="7"/>
      <c r="AB15405" s="7"/>
      <c r="AG15405" s="7"/>
    </row>
    <row r="15406" spans="1:33">
      <c r="A15406" s="7"/>
      <c r="B15406" s="7"/>
      <c r="C15406" s="7"/>
      <c r="D15406" s="7"/>
      <c r="E15406" s="7"/>
      <c r="F15406" s="7"/>
      <c r="G15406" s="7"/>
      <c r="H15406" s="7"/>
      <c r="J15406" s="7"/>
      <c r="K15406" s="7"/>
      <c r="L15406" s="7"/>
      <c r="Q15406" s="7"/>
      <c r="S15406" s="7"/>
      <c r="T15406" s="7"/>
      <c r="Y15406" s="7"/>
      <c r="AA15406" s="7"/>
      <c r="AB15406" s="7"/>
      <c r="AG15406" s="7"/>
    </row>
    <row r="15407" spans="1:33">
      <c r="A15407" s="7"/>
      <c r="B15407" s="7"/>
      <c r="C15407" s="7"/>
      <c r="D15407" s="7"/>
      <c r="E15407" s="7"/>
      <c r="F15407" s="7"/>
      <c r="G15407" s="7"/>
      <c r="H15407" s="7"/>
      <c r="J15407" s="7"/>
      <c r="K15407" s="7"/>
      <c r="L15407" s="7"/>
      <c r="Q15407" s="7"/>
      <c r="S15407" s="7"/>
      <c r="T15407" s="7"/>
      <c r="Y15407" s="7"/>
      <c r="AA15407" s="7"/>
      <c r="AB15407" s="7"/>
      <c r="AG15407" s="7"/>
    </row>
    <row r="15408" spans="1:33">
      <c r="A15408" s="7"/>
      <c r="B15408" s="7"/>
      <c r="C15408" s="7"/>
      <c r="D15408" s="7"/>
      <c r="E15408" s="7"/>
      <c r="F15408" s="7"/>
      <c r="G15408" s="7"/>
      <c r="H15408" s="7"/>
      <c r="J15408" s="7"/>
      <c r="K15408" s="7"/>
      <c r="L15408" s="7"/>
      <c r="Q15408" s="7"/>
      <c r="S15408" s="7"/>
      <c r="T15408" s="7"/>
      <c r="Y15408" s="7"/>
      <c r="AA15408" s="7"/>
      <c r="AB15408" s="7"/>
      <c r="AG15408" s="7"/>
    </row>
    <row r="15409" spans="1:33">
      <c r="A15409" s="7"/>
      <c r="B15409" s="7"/>
      <c r="C15409" s="7"/>
      <c r="D15409" s="7"/>
      <c r="E15409" s="7"/>
      <c r="F15409" s="7"/>
      <c r="G15409" s="7"/>
      <c r="H15409" s="7"/>
      <c r="J15409" s="7"/>
      <c r="K15409" s="7"/>
      <c r="L15409" s="7"/>
      <c r="Q15409" s="7"/>
      <c r="S15409" s="7"/>
      <c r="T15409" s="7"/>
      <c r="Y15409" s="7"/>
      <c r="AA15409" s="7"/>
      <c r="AB15409" s="7"/>
      <c r="AG15409" s="7"/>
    </row>
    <row r="15410" spans="1:33">
      <c r="A15410" s="7"/>
      <c r="B15410" s="7"/>
      <c r="C15410" s="7"/>
      <c r="D15410" s="7"/>
      <c r="E15410" s="7"/>
      <c r="F15410" s="7"/>
      <c r="G15410" s="7"/>
      <c r="H15410" s="7"/>
      <c r="J15410" s="7"/>
      <c r="K15410" s="7"/>
      <c r="L15410" s="7"/>
      <c r="Q15410" s="7"/>
      <c r="S15410" s="7"/>
      <c r="T15410" s="7"/>
      <c r="Y15410" s="7"/>
      <c r="AA15410" s="7"/>
      <c r="AB15410" s="7"/>
      <c r="AG15410" s="7"/>
    </row>
    <row r="15411" spans="1:33">
      <c r="A15411" s="7"/>
      <c r="B15411" s="7"/>
      <c r="C15411" s="7"/>
      <c r="D15411" s="7"/>
      <c r="E15411" s="7"/>
      <c r="F15411" s="7"/>
      <c r="G15411" s="7"/>
      <c r="H15411" s="7"/>
      <c r="J15411" s="7"/>
      <c r="K15411" s="7"/>
      <c r="L15411" s="7"/>
      <c r="Q15411" s="7"/>
      <c r="S15411" s="7"/>
      <c r="T15411" s="7"/>
      <c r="Y15411" s="7"/>
      <c r="AA15411" s="7"/>
      <c r="AB15411" s="7"/>
      <c r="AG15411" s="7"/>
    </row>
    <row r="15412" spans="1:33">
      <c r="A15412" s="7"/>
      <c r="B15412" s="7"/>
      <c r="C15412" s="7"/>
      <c r="D15412" s="7"/>
      <c r="E15412" s="7"/>
      <c r="F15412" s="7"/>
      <c r="G15412" s="7"/>
      <c r="H15412" s="7"/>
      <c r="J15412" s="7"/>
      <c r="K15412" s="7"/>
      <c r="L15412" s="7"/>
      <c r="Q15412" s="7"/>
      <c r="S15412" s="7"/>
      <c r="T15412" s="7"/>
      <c r="Y15412" s="7"/>
      <c r="AA15412" s="7"/>
      <c r="AB15412" s="7"/>
      <c r="AG15412" s="7"/>
    </row>
    <row r="15413" spans="1:33">
      <c r="A15413" s="7"/>
      <c r="B15413" s="7"/>
      <c r="C15413" s="7"/>
      <c r="D15413" s="7"/>
      <c r="E15413" s="7"/>
      <c r="F15413" s="7"/>
      <c r="G15413" s="7"/>
      <c r="H15413" s="7"/>
      <c r="J15413" s="7"/>
      <c r="K15413" s="7"/>
      <c r="L15413" s="7"/>
      <c r="Q15413" s="7"/>
      <c r="S15413" s="7"/>
      <c r="T15413" s="7"/>
      <c r="Y15413" s="7"/>
      <c r="AA15413" s="7"/>
      <c r="AB15413" s="7"/>
      <c r="AG15413" s="7"/>
    </row>
    <row r="15414" spans="1:33">
      <c r="A15414" s="7"/>
      <c r="B15414" s="7"/>
      <c r="C15414" s="7"/>
      <c r="D15414" s="7"/>
      <c r="E15414" s="7"/>
      <c r="F15414" s="7"/>
      <c r="G15414" s="7"/>
      <c r="H15414" s="7"/>
      <c r="J15414" s="7"/>
      <c r="K15414" s="7"/>
      <c r="L15414" s="7"/>
      <c r="Q15414" s="7"/>
      <c r="S15414" s="7"/>
      <c r="T15414" s="7"/>
      <c r="Y15414" s="7"/>
      <c r="AA15414" s="7"/>
      <c r="AB15414" s="7"/>
      <c r="AG15414" s="7"/>
    </row>
    <row r="15415" spans="1:33">
      <c r="A15415" s="7"/>
      <c r="B15415" s="7"/>
      <c r="C15415" s="7"/>
      <c r="D15415" s="7"/>
      <c r="E15415" s="7"/>
      <c r="F15415" s="7"/>
      <c r="G15415" s="7"/>
      <c r="H15415" s="7"/>
      <c r="J15415" s="7"/>
      <c r="K15415" s="7"/>
      <c r="L15415" s="7"/>
      <c r="Q15415" s="7"/>
      <c r="S15415" s="7"/>
      <c r="T15415" s="7"/>
      <c r="Y15415" s="7"/>
      <c r="AA15415" s="7"/>
      <c r="AB15415" s="7"/>
      <c r="AG15415" s="7"/>
    </row>
    <row r="15416" spans="1:33">
      <c r="A15416" s="7"/>
      <c r="B15416" s="7"/>
      <c r="C15416" s="7"/>
      <c r="D15416" s="7"/>
      <c r="E15416" s="7"/>
      <c r="F15416" s="7"/>
      <c r="G15416" s="7"/>
      <c r="H15416" s="7"/>
      <c r="J15416" s="7"/>
      <c r="K15416" s="7"/>
      <c r="L15416" s="7"/>
      <c r="Q15416" s="7"/>
      <c r="S15416" s="7"/>
      <c r="T15416" s="7"/>
      <c r="Y15416" s="7"/>
      <c r="AA15416" s="7"/>
      <c r="AB15416" s="7"/>
      <c r="AG15416" s="7"/>
    </row>
    <row r="15417" spans="1:33">
      <c r="A15417" s="7"/>
      <c r="B15417" s="7"/>
      <c r="C15417" s="7"/>
      <c r="D15417" s="7"/>
      <c r="E15417" s="7"/>
      <c r="F15417" s="7"/>
      <c r="G15417" s="7"/>
      <c r="H15417" s="7"/>
      <c r="J15417" s="7"/>
      <c r="K15417" s="7"/>
      <c r="L15417" s="7"/>
      <c r="Q15417" s="7"/>
      <c r="S15417" s="7"/>
      <c r="T15417" s="7"/>
      <c r="Y15417" s="7"/>
      <c r="AA15417" s="7"/>
      <c r="AB15417" s="7"/>
      <c r="AG15417" s="7"/>
    </row>
    <row r="15418" spans="1:33">
      <c r="A15418" s="7"/>
      <c r="B15418" s="7"/>
      <c r="C15418" s="7"/>
      <c r="D15418" s="7"/>
      <c r="E15418" s="7"/>
      <c r="F15418" s="7"/>
      <c r="G15418" s="7"/>
      <c r="H15418" s="7"/>
      <c r="J15418" s="7"/>
      <c r="K15418" s="7"/>
      <c r="L15418" s="7"/>
      <c r="Q15418" s="7"/>
      <c r="S15418" s="7"/>
      <c r="T15418" s="7"/>
      <c r="Y15418" s="7"/>
      <c r="AA15418" s="7"/>
      <c r="AB15418" s="7"/>
      <c r="AG15418" s="7"/>
    </row>
    <row r="15419" spans="1:33">
      <c r="A15419" s="7"/>
      <c r="B15419" s="7"/>
      <c r="C15419" s="7"/>
      <c r="D15419" s="7"/>
      <c r="E15419" s="7"/>
      <c r="F15419" s="7"/>
      <c r="G15419" s="7"/>
      <c r="H15419" s="7"/>
      <c r="J15419" s="7"/>
      <c r="K15419" s="7"/>
      <c r="L15419" s="7"/>
      <c r="Q15419" s="7"/>
      <c r="S15419" s="7"/>
      <c r="T15419" s="7"/>
      <c r="Y15419" s="7"/>
      <c r="AA15419" s="7"/>
      <c r="AB15419" s="7"/>
      <c r="AG15419" s="7"/>
    </row>
    <row r="15420" spans="1:33">
      <c r="A15420" s="7"/>
      <c r="B15420" s="7"/>
      <c r="C15420" s="7"/>
      <c r="D15420" s="7"/>
      <c r="E15420" s="7"/>
      <c r="F15420" s="7"/>
      <c r="G15420" s="7"/>
      <c r="H15420" s="7"/>
      <c r="J15420" s="7"/>
      <c r="K15420" s="7"/>
      <c r="L15420" s="7"/>
      <c r="Q15420" s="7"/>
      <c r="S15420" s="7"/>
      <c r="T15420" s="7"/>
      <c r="Y15420" s="7"/>
      <c r="AA15420" s="7"/>
      <c r="AB15420" s="7"/>
      <c r="AG15420" s="7"/>
    </row>
    <row r="15421" spans="1:33">
      <c r="A15421" s="7"/>
      <c r="B15421" s="7"/>
      <c r="C15421" s="7"/>
      <c r="D15421" s="7"/>
      <c r="E15421" s="7"/>
      <c r="F15421" s="7"/>
      <c r="G15421" s="7"/>
      <c r="H15421" s="7"/>
      <c r="J15421" s="7"/>
      <c r="K15421" s="7"/>
      <c r="L15421" s="7"/>
      <c r="Q15421" s="7"/>
      <c r="S15421" s="7"/>
      <c r="T15421" s="7"/>
      <c r="Y15421" s="7"/>
      <c r="AA15421" s="7"/>
      <c r="AB15421" s="7"/>
      <c r="AG15421" s="7"/>
    </row>
    <row r="15422" spans="1:33">
      <c r="A15422" s="7"/>
      <c r="B15422" s="7"/>
      <c r="C15422" s="7"/>
      <c r="D15422" s="7"/>
      <c r="E15422" s="7"/>
      <c r="F15422" s="7"/>
      <c r="G15422" s="7"/>
      <c r="H15422" s="7"/>
      <c r="J15422" s="7"/>
      <c r="K15422" s="7"/>
      <c r="L15422" s="7"/>
      <c r="Q15422" s="7"/>
      <c r="S15422" s="7"/>
      <c r="T15422" s="7"/>
      <c r="Y15422" s="7"/>
      <c r="AA15422" s="7"/>
      <c r="AB15422" s="7"/>
      <c r="AG15422" s="7"/>
    </row>
    <row r="15423" spans="1:33">
      <c r="A15423" s="7"/>
      <c r="B15423" s="7"/>
      <c r="C15423" s="7"/>
      <c r="D15423" s="7"/>
      <c r="E15423" s="7"/>
      <c r="F15423" s="7"/>
      <c r="G15423" s="7"/>
      <c r="H15423" s="7"/>
      <c r="J15423" s="7"/>
      <c r="K15423" s="7"/>
      <c r="L15423" s="7"/>
      <c r="Q15423" s="7"/>
      <c r="S15423" s="7"/>
      <c r="T15423" s="7"/>
      <c r="Y15423" s="7"/>
      <c r="AA15423" s="7"/>
      <c r="AB15423" s="7"/>
      <c r="AG15423" s="7"/>
    </row>
    <row r="15424" spans="1:33">
      <c r="A15424" s="7"/>
      <c r="B15424" s="7"/>
      <c r="C15424" s="7"/>
      <c r="D15424" s="7"/>
      <c r="E15424" s="7"/>
      <c r="F15424" s="7"/>
      <c r="G15424" s="7"/>
      <c r="H15424" s="7"/>
      <c r="J15424" s="7"/>
      <c r="K15424" s="7"/>
      <c r="L15424" s="7"/>
      <c r="Q15424" s="7"/>
      <c r="S15424" s="7"/>
      <c r="T15424" s="7"/>
      <c r="Y15424" s="7"/>
      <c r="AA15424" s="7"/>
      <c r="AB15424" s="7"/>
      <c r="AG15424" s="7"/>
    </row>
    <row r="15425" spans="1:33">
      <c r="A15425" s="7"/>
      <c r="B15425" s="7"/>
      <c r="C15425" s="7"/>
      <c r="D15425" s="7"/>
      <c r="E15425" s="7"/>
      <c r="F15425" s="7"/>
      <c r="G15425" s="7"/>
      <c r="H15425" s="7"/>
      <c r="J15425" s="7"/>
      <c r="K15425" s="7"/>
      <c r="L15425" s="7"/>
      <c r="Q15425" s="7"/>
      <c r="S15425" s="7"/>
      <c r="T15425" s="7"/>
      <c r="Y15425" s="7"/>
      <c r="AA15425" s="7"/>
      <c r="AB15425" s="7"/>
      <c r="AG15425" s="7"/>
    </row>
    <row r="15426" spans="1:33">
      <c r="A15426" s="7"/>
      <c r="B15426" s="7"/>
      <c r="C15426" s="7"/>
      <c r="D15426" s="7"/>
      <c r="E15426" s="7"/>
      <c r="F15426" s="7"/>
      <c r="G15426" s="7"/>
      <c r="H15426" s="7"/>
      <c r="J15426" s="7"/>
      <c r="K15426" s="7"/>
      <c r="L15426" s="7"/>
      <c r="Q15426" s="7"/>
      <c r="S15426" s="7"/>
      <c r="T15426" s="7"/>
      <c r="Y15426" s="7"/>
      <c r="AA15426" s="7"/>
      <c r="AB15426" s="7"/>
      <c r="AG15426" s="7"/>
    </row>
    <row r="15427" spans="1:33">
      <c r="A15427" s="7"/>
      <c r="B15427" s="7"/>
      <c r="C15427" s="7"/>
      <c r="D15427" s="7"/>
      <c r="E15427" s="7"/>
      <c r="F15427" s="7"/>
      <c r="G15427" s="7"/>
      <c r="H15427" s="7"/>
      <c r="J15427" s="7"/>
      <c r="K15427" s="7"/>
      <c r="L15427" s="7"/>
      <c r="Q15427" s="7"/>
      <c r="S15427" s="7"/>
      <c r="T15427" s="7"/>
      <c r="Y15427" s="7"/>
      <c r="AA15427" s="7"/>
      <c r="AB15427" s="7"/>
      <c r="AG15427" s="7"/>
    </row>
    <row r="15428" spans="1:33">
      <c r="A15428" s="7"/>
      <c r="B15428" s="7"/>
      <c r="C15428" s="7"/>
      <c r="D15428" s="7"/>
      <c r="E15428" s="7"/>
      <c r="F15428" s="7"/>
      <c r="G15428" s="7"/>
      <c r="H15428" s="7"/>
      <c r="J15428" s="7"/>
      <c r="K15428" s="7"/>
      <c r="L15428" s="7"/>
      <c r="Q15428" s="7"/>
      <c r="S15428" s="7"/>
      <c r="T15428" s="7"/>
      <c r="Y15428" s="7"/>
      <c r="AA15428" s="7"/>
      <c r="AB15428" s="7"/>
      <c r="AG15428" s="7"/>
    </row>
    <row r="15429" spans="1:33">
      <c r="A15429" s="7"/>
      <c r="B15429" s="7"/>
      <c r="C15429" s="7"/>
      <c r="D15429" s="7"/>
      <c r="E15429" s="7"/>
      <c r="F15429" s="7"/>
      <c r="G15429" s="7"/>
      <c r="H15429" s="7"/>
      <c r="J15429" s="7"/>
      <c r="K15429" s="7"/>
      <c r="L15429" s="7"/>
      <c r="Q15429" s="7"/>
      <c r="S15429" s="7"/>
      <c r="T15429" s="7"/>
      <c r="Y15429" s="7"/>
      <c r="AA15429" s="7"/>
      <c r="AB15429" s="7"/>
      <c r="AG15429" s="7"/>
    </row>
    <row r="15430" spans="1:33">
      <c r="A15430" s="7"/>
      <c r="B15430" s="7"/>
      <c r="C15430" s="7"/>
      <c r="D15430" s="7"/>
      <c r="E15430" s="7"/>
      <c r="F15430" s="7"/>
      <c r="G15430" s="7"/>
      <c r="H15430" s="7"/>
      <c r="J15430" s="7"/>
      <c r="K15430" s="7"/>
      <c r="L15430" s="7"/>
      <c r="Q15430" s="7"/>
      <c r="S15430" s="7"/>
      <c r="T15430" s="7"/>
      <c r="Y15430" s="7"/>
      <c r="AA15430" s="7"/>
      <c r="AB15430" s="7"/>
      <c r="AG15430" s="7"/>
    </row>
    <row r="15431" spans="1:33">
      <c r="A15431" s="7"/>
      <c r="B15431" s="7"/>
      <c r="C15431" s="7"/>
      <c r="D15431" s="7"/>
      <c r="E15431" s="7"/>
      <c r="F15431" s="7"/>
      <c r="G15431" s="7"/>
      <c r="H15431" s="7"/>
      <c r="J15431" s="7"/>
      <c r="K15431" s="7"/>
      <c r="L15431" s="7"/>
      <c r="Q15431" s="7"/>
      <c r="S15431" s="7"/>
      <c r="T15431" s="7"/>
      <c r="Y15431" s="7"/>
      <c r="AA15431" s="7"/>
      <c r="AB15431" s="7"/>
      <c r="AG15431" s="7"/>
    </row>
    <row r="15432" spans="1:33">
      <c r="A15432" s="7"/>
      <c r="B15432" s="7"/>
      <c r="C15432" s="7"/>
      <c r="D15432" s="7"/>
      <c r="E15432" s="7"/>
      <c r="F15432" s="7"/>
      <c r="G15432" s="7"/>
      <c r="H15432" s="7"/>
      <c r="J15432" s="7"/>
      <c r="K15432" s="7"/>
      <c r="L15432" s="7"/>
      <c r="Q15432" s="7"/>
      <c r="S15432" s="7"/>
      <c r="T15432" s="7"/>
      <c r="Y15432" s="7"/>
      <c r="AA15432" s="7"/>
      <c r="AB15432" s="7"/>
      <c r="AG15432" s="7"/>
    </row>
    <row r="15433" spans="1:33">
      <c r="A15433" s="7"/>
      <c r="B15433" s="7"/>
      <c r="C15433" s="7"/>
      <c r="D15433" s="7"/>
      <c r="E15433" s="7"/>
      <c r="F15433" s="7"/>
      <c r="G15433" s="7"/>
      <c r="H15433" s="7"/>
      <c r="J15433" s="7"/>
      <c r="K15433" s="7"/>
      <c r="L15433" s="7"/>
      <c r="Q15433" s="7"/>
      <c r="S15433" s="7"/>
      <c r="T15433" s="7"/>
      <c r="Y15433" s="7"/>
      <c r="AA15433" s="7"/>
      <c r="AB15433" s="7"/>
      <c r="AG15433" s="7"/>
    </row>
    <row r="15434" spans="1:33">
      <c r="A15434" s="7"/>
      <c r="B15434" s="7"/>
      <c r="C15434" s="7"/>
      <c r="D15434" s="7"/>
      <c r="E15434" s="7"/>
      <c r="F15434" s="7"/>
      <c r="G15434" s="7"/>
      <c r="H15434" s="7"/>
      <c r="J15434" s="7"/>
      <c r="K15434" s="7"/>
      <c r="L15434" s="7"/>
      <c r="Q15434" s="7"/>
      <c r="S15434" s="7"/>
      <c r="T15434" s="7"/>
      <c r="Y15434" s="7"/>
      <c r="AA15434" s="7"/>
      <c r="AB15434" s="7"/>
      <c r="AG15434" s="7"/>
    </row>
    <row r="15435" spans="1:33">
      <c r="A15435" s="7"/>
      <c r="B15435" s="7"/>
      <c r="C15435" s="7"/>
      <c r="D15435" s="7"/>
      <c r="E15435" s="7"/>
      <c r="F15435" s="7"/>
      <c r="G15435" s="7"/>
      <c r="H15435" s="7"/>
      <c r="J15435" s="7"/>
      <c r="K15435" s="7"/>
      <c r="L15435" s="7"/>
      <c r="Q15435" s="7"/>
      <c r="S15435" s="7"/>
      <c r="T15435" s="7"/>
      <c r="Y15435" s="7"/>
      <c r="AA15435" s="7"/>
      <c r="AB15435" s="7"/>
      <c r="AG15435" s="7"/>
    </row>
    <row r="15436" spans="1:33">
      <c r="A15436" s="7"/>
      <c r="B15436" s="7"/>
      <c r="C15436" s="7"/>
      <c r="D15436" s="7"/>
      <c r="E15436" s="7"/>
      <c r="F15436" s="7"/>
      <c r="G15436" s="7"/>
      <c r="H15436" s="7"/>
      <c r="J15436" s="7"/>
      <c r="K15436" s="7"/>
      <c r="L15436" s="7"/>
      <c r="Q15436" s="7"/>
      <c r="S15436" s="7"/>
      <c r="T15436" s="7"/>
      <c r="Y15436" s="7"/>
      <c r="AA15436" s="7"/>
      <c r="AB15436" s="7"/>
      <c r="AG15436" s="7"/>
    </row>
    <row r="15437" spans="1:33">
      <c r="A15437" s="7"/>
      <c r="B15437" s="7"/>
      <c r="C15437" s="7"/>
      <c r="D15437" s="7"/>
      <c r="E15437" s="7"/>
      <c r="F15437" s="7"/>
      <c r="G15437" s="7"/>
      <c r="H15437" s="7"/>
      <c r="J15437" s="7"/>
      <c r="K15437" s="7"/>
      <c r="L15437" s="7"/>
      <c r="Q15437" s="7"/>
      <c r="S15437" s="7"/>
      <c r="T15437" s="7"/>
      <c r="Y15437" s="7"/>
      <c r="AA15437" s="7"/>
      <c r="AB15437" s="7"/>
      <c r="AG15437" s="7"/>
    </row>
    <row r="15438" spans="1:33">
      <c r="A15438" s="7"/>
      <c r="B15438" s="7"/>
      <c r="C15438" s="7"/>
      <c r="D15438" s="7"/>
      <c r="E15438" s="7"/>
      <c r="F15438" s="7"/>
      <c r="G15438" s="7"/>
      <c r="H15438" s="7"/>
      <c r="J15438" s="7"/>
      <c r="K15438" s="7"/>
      <c r="L15438" s="7"/>
      <c r="Q15438" s="7"/>
      <c r="S15438" s="7"/>
      <c r="T15438" s="7"/>
      <c r="Y15438" s="7"/>
      <c r="AA15438" s="7"/>
      <c r="AB15438" s="7"/>
      <c r="AG15438" s="7"/>
    </row>
    <row r="15439" spans="1:33">
      <c r="A15439" s="7"/>
      <c r="B15439" s="7"/>
      <c r="C15439" s="7"/>
      <c r="D15439" s="7"/>
      <c r="E15439" s="7"/>
      <c r="F15439" s="7"/>
      <c r="G15439" s="7"/>
      <c r="H15439" s="7"/>
      <c r="J15439" s="7"/>
      <c r="K15439" s="7"/>
      <c r="L15439" s="7"/>
      <c r="Q15439" s="7"/>
      <c r="S15439" s="7"/>
      <c r="T15439" s="7"/>
      <c r="Y15439" s="7"/>
      <c r="AA15439" s="7"/>
      <c r="AB15439" s="7"/>
      <c r="AG15439" s="7"/>
    </row>
    <row r="15440" spans="1:33">
      <c r="A15440" s="7"/>
      <c r="B15440" s="7"/>
      <c r="C15440" s="7"/>
      <c r="D15440" s="7"/>
      <c r="E15440" s="7"/>
      <c r="F15440" s="7"/>
      <c r="G15440" s="7"/>
      <c r="H15440" s="7"/>
      <c r="J15440" s="7"/>
      <c r="K15440" s="7"/>
      <c r="L15440" s="7"/>
      <c r="Q15440" s="7"/>
      <c r="S15440" s="7"/>
      <c r="T15440" s="7"/>
      <c r="Y15440" s="7"/>
      <c r="AA15440" s="7"/>
      <c r="AB15440" s="7"/>
      <c r="AG15440" s="7"/>
    </row>
    <row r="15441" spans="1:33">
      <c r="A15441" s="7"/>
      <c r="B15441" s="7"/>
      <c r="C15441" s="7"/>
      <c r="D15441" s="7"/>
      <c r="E15441" s="7"/>
      <c r="F15441" s="7"/>
      <c r="G15441" s="7"/>
      <c r="H15441" s="7"/>
      <c r="J15441" s="7"/>
      <c r="K15441" s="7"/>
      <c r="L15441" s="7"/>
      <c r="Q15441" s="7"/>
      <c r="S15441" s="7"/>
      <c r="T15441" s="7"/>
      <c r="Y15441" s="7"/>
      <c r="AA15441" s="7"/>
      <c r="AB15441" s="7"/>
      <c r="AG15441" s="7"/>
    </row>
    <row r="15442" spans="1:33">
      <c r="A15442" s="7"/>
      <c r="B15442" s="7"/>
      <c r="C15442" s="7"/>
      <c r="D15442" s="7"/>
      <c r="E15442" s="7"/>
      <c r="F15442" s="7"/>
      <c r="G15442" s="7"/>
      <c r="H15442" s="7"/>
      <c r="J15442" s="7"/>
      <c r="K15442" s="7"/>
      <c r="L15442" s="7"/>
      <c r="Q15442" s="7"/>
      <c r="S15442" s="7"/>
      <c r="T15442" s="7"/>
      <c r="Y15442" s="7"/>
      <c r="AA15442" s="7"/>
      <c r="AB15442" s="7"/>
      <c r="AG15442" s="7"/>
    </row>
    <row r="15443" spans="1:33">
      <c r="A15443" s="7"/>
      <c r="B15443" s="7"/>
      <c r="C15443" s="7"/>
      <c r="D15443" s="7"/>
      <c r="E15443" s="7"/>
      <c r="F15443" s="7"/>
      <c r="G15443" s="7"/>
      <c r="H15443" s="7"/>
      <c r="J15443" s="7"/>
      <c r="K15443" s="7"/>
      <c r="L15443" s="7"/>
      <c r="Q15443" s="7"/>
      <c r="S15443" s="7"/>
      <c r="T15443" s="7"/>
      <c r="Y15443" s="7"/>
      <c r="AA15443" s="7"/>
      <c r="AB15443" s="7"/>
      <c r="AG15443" s="7"/>
    </row>
    <row r="15444" spans="1:33">
      <c r="A15444" s="7"/>
      <c r="B15444" s="7"/>
      <c r="C15444" s="7"/>
      <c r="D15444" s="7"/>
      <c r="E15444" s="7"/>
      <c r="F15444" s="7"/>
      <c r="G15444" s="7"/>
      <c r="H15444" s="7"/>
      <c r="J15444" s="7"/>
      <c r="K15444" s="7"/>
      <c r="L15444" s="7"/>
      <c r="Q15444" s="7"/>
      <c r="S15444" s="7"/>
      <c r="T15444" s="7"/>
      <c r="Y15444" s="7"/>
      <c r="AA15444" s="7"/>
      <c r="AB15444" s="7"/>
      <c r="AG15444" s="7"/>
    </row>
    <row r="15445" spans="1:33">
      <c r="A15445" s="7"/>
      <c r="B15445" s="7"/>
      <c r="C15445" s="7"/>
      <c r="D15445" s="7"/>
      <c r="E15445" s="7"/>
      <c r="F15445" s="7"/>
      <c r="G15445" s="7"/>
      <c r="H15445" s="7"/>
      <c r="J15445" s="7"/>
      <c r="K15445" s="7"/>
      <c r="L15445" s="7"/>
      <c r="Q15445" s="7"/>
      <c r="S15445" s="7"/>
      <c r="T15445" s="7"/>
      <c r="Y15445" s="7"/>
      <c r="AA15445" s="7"/>
      <c r="AB15445" s="7"/>
      <c r="AG15445" s="7"/>
    </row>
    <row r="15446" spans="1:33">
      <c r="A15446" s="7"/>
      <c r="B15446" s="7"/>
      <c r="C15446" s="7"/>
      <c r="D15446" s="7"/>
      <c r="E15446" s="7"/>
      <c r="F15446" s="7"/>
      <c r="G15446" s="7"/>
      <c r="H15446" s="7"/>
      <c r="J15446" s="7"/>
      <c r="K15446" s="7"/>
      <c r="L15446" s="7"/>
      <c r="Q15446" s="7"/>
      <c r="S15446" s="7"/>
      <c r="T15446" s="7"/>
      <c r="Y15446" s="7"/>
      <c r="AA15446" s="7"/>
      <c r="AB15446" s="7"/>
      <c r="AG15446" s="7"/>
    </row>
    <row r="15447" spans="1:33">
      <c r="A15447" s="7"/>
      <c r="B15447" s="7"/>
      <c r="C15447" s="7"/>
      <c r="D15447" s="7"/>
      <c r="E15447" s="7"/>
      <c r="F15447" s="7"/>
      <c r="G15447" s="7"/>
      <c r="H15447" s="7"/>
      <c r="J15447" s="7"/>
      <c r="K15447" s="7"/>
      <c r="L15447" s="7"/>
      <c r="Q15447" s="7"/>
      <c r="S15447" s="7"/>
      <c r="T15447" s="7"/>
      <c r="Y15447" s="7"/>
      <c r="AA15447" s="7"/>
      <c r="AB15447" s="7"/>
      <c r="AG15447" s="7"/>
    </row>
    <row r="15448" spans="1:33">
      <c r="A15448" s="7"/>
      <c r="B15448" s="7"/>
      <c r="C15448" s="7"/>
      <c r="D15448" s="7"/>
      <c r="E15448" s="7"/>
      <c r="F15448" s="7"/>
      <c r="G15448" s="7"/>
      <c r="H15448" s="7"/>
      <c r="J15448" s="7"/>
      <c r="K15448" s="7"/>
      <c r="L15448" s="7"/>
      <c r="Q15448" s="7"/>
      <c r="S15448" s="7"/>
      <c r="T15448" s="7"/>
      <c r="Y15448" s="7"/>
      <c r="AA15448" s="7"/>
      <c r="AB15448" s="7"/>
      <c r="AG15448" s="7"/>
    </row>
    <row r="15449" spans="1:33">
      <c r="A15449" s="7"/>
      <c r="B15449" s="7"/>
      <c r="C15449" s="7"/>
      <c r="D15449" s="7"/>
      <c r="E15449" s="7"/>
      <c r="F15449" s="7"/>
      <c r="G15449" s="7"/>
      <c r="H15449" s="7"/>
      <c r="J15449" s="7"/>
      <c r="K15449" s="7"/>
      <c r="L15449" s="7"/>
      <c r="Q15449" s="7"/>
      <c r="S15449" s="7"/>
      <c r="T15449" s="7"/>
      <c r="Y15449" s="7"/>
      <c r="AA15449" s="7"/>
      <c r="AB15449" s="7"/>
      <c r="AG15449" s="7"/>
    </row>
    <row r="15450" spans="1:33">
      <c r="A15450" s="7"/>
      <c r="B15450" s="7"/>
      <c r="C15450" s="7"/>
      <c r="D15450" s="7"/>
      <c r="E15450" s="7"/>
      <c r="F15450" s="7"/>
      <c r="G15450" s="7"/>
      <c r="H15450" s="7"/>
      <c r="J15450" s="7"/>
      <c r="K15450" s="7"/>
      <c r="L15450" s="7"/>
      <c r="Q15450" s="7"/>
      <c r="S15450" s="7"/>
      <c r="T15450" s="7"/>
      <c r="Y15450" s="7"/>
      <c r="AA15450" s="7"/>
      <c r="AB15450" s="7"/>
      <c r="AG15450" s="7"/>
    </row>
    <row r="15451" spans="1:33">
      <c r="A15451" s="7"/>
      <c r="B15451" s="7"/>
      <c r="C15451" s="7"/>
      <c r="D15451" s="7"/>
      <c r="E15451" s="7"/>
      <c r="F15451" s="7"/>
      <c r="G15451" s="7"/>
      <c r="H15451" s="7"/>
      <c r="J15451" s="7"/>
      <c r="K15451" s="7"/>
      <c r="L15451" s="7"/>
      <c r="Q15451" s="7"/>
      <c r="S15451" s="7"/>
      <c r="T15451" s="7"/>
      <c r="Y15451" s="7"/>
      <c r="AA15451" s="7"/>
      <c r="AB15451" s="7"/>
      <c r="AG15451" s="7"/>
    </row>
    <row r="15452" spans="1:33">
      <c r="A15452" s="7"/>
      <c r="B15452" s="7"/>
      <c r="C15452" s="7"/>
      <c r="D15452" s="7"/>
      <c r="E15452" s="7"/>
      <c r="F15452" s="7"/>
      <c r="G15452" s="7"/>
      <c r="H15452" s="7"/>
      <c r="J15452" s="7"/>
      <c r="K15452" s="7"/>
      <c r="L15452" s="7"/>
      <c r="Q15452" s="7"/>
      <c r="S15452" s="7"/>
      <c r="T15452" s="7"/>
      <c r="Y15452" s="7"/>
      <c r="AA15452" s="7"/>
      <c r="AB15452" s="7"/>
      <c r="AG15452" s="7"/>
    </row>
    <row r="15453" spans="1:33">
      <c r="A15453" s="7"/>
      <c r="B15453" s="7"/>
      <c r="C15453" s="7"/>
      <c r="D15453" s="7"/>
      <c r="E15453" s="7"/>
      <c r="F15453" s="7"/>
      <c r="G15453" s="7"/>
      <c r="H15453" s="7"/>
      <c r="J15453" s="7"/>
      <c r="K15453" s="7"/>
      <c r="L15453" s="7"/>
      <c r="Q15453" s="7"/>
      <c r="S15453" s="7"/>
      <c r="T15453" s="7"/>
      <c r="Y15453" s="7"/>
      <c r="AA15453" s="7"/>
      <c r="AB15453" s="7"/>
      <c r="AG15453" s="7"/>
    </row>
    <row r="15454" spans="1:33">
      <c r="A15454" s="7"/>
      <c r="B15454" s="7"/>
      <c r="C15454" s="7"/>
      <c r="D15454" s="7"/>
      <c r="E15454" s="7"/>
      <c r="F15454" s="7"/>
      <c r="G15454" s="7"/>
      <c r="H15454" s="7"/>
      <c r="J15454" s="7"/>
      <c r="K15454" s="7"/>
      <c r="L15454" s="7"/>
      <c r="Q15454" s="7"/>
      <c r="S15454" s="7"/>
      <c r="T15454" s="7"/>
      <c r="Y15454" s="7"/>
      <c r="AA15454" s="7"/>
      <c r="AB15454" s="7"/>
      <c r="AG15454" s="7"/>
    </row>
    <row r="15455" spans="1:33">
      <c r="A15455" s="7"/>
      <c r="B15455" s="7"/>
      <c r="C15455" s="7"/>
      <c r="D15455" s="7"/>
      <c r="E15455" s="7"/>
      <c r="F15455" s="7"/>
      <c r="G15455" s="7"/>
      <c r="H15455" s="7"/>
      <c r="J15455" s="7"/>
      <c r="K15455" s="7"/>
      <c r="L15455" s="7"/>
      <c r="Q15455" s="7"/>
      <c r="S15455" s="7"/>
      <c r="T15455" s="7"/>
      <c r="Y15455" s="7"/>
      <c r="AA15455" s="7"/>
      <c r="AB15455" s="7"/>
      <c r="AG15455" s="7"/>
    </row>
    <row r="15456" spans="1:33">
      <c r="A15456" s="7"/>
      <c r="B15456" s="7"/>
      <c r="C15456" s="7"/>
      <c r="D15456" s="7"/>
      <c r="E15456" s="7"/>
      <c r="F15456" s="7"/>
      <c r="G15456" s="7"/>
      <c r="H15456" s="7"/>
      <c r="J15456" s="7"/>
      <c r="K15456" s="7"/>
      <c r="L15456" s="7"/>
      <c r="Q15456" s="7"/>
      <c r="S15456" s="7"/>
      <c r="T15456" s="7"/>
      <c r="Y15456" s="7"/>
      <c r="AA15456" s="7"/>
      <c r="AB15456" s="7"/>
      <c r="AG15456" s="7"/>
    </row>
    <row r="15457" spans="1:33">
      <c r="A15457" s="7"/>
      <c r="B15457" s="7"/>
      <c r="C15457" s="7"/>
      <c r="D15457" s="7"/>
      <c r="E15457" s="7"/>
      <c r="F15457" s="7"/>
      <c r="G15457" s="7"/>
      <c r="H15457" s="7"/>
      <c r="J15457" s="7"/>
      <c r="K15457" s="7"/>
      <c r="L15457" s="7"/>
      <c r="Q15457" s="7"/>
      <c r="S15457" s="7"/>
      <c r="T15457" s="7"/>
      <c r="Y15457" s="7"/>
      <c r="AA15457" s="7"/>
      <c r="AB15457" s="7"/>
      <c r="AG15457" s="7"/>
    </row>
    <row r="15458" spans="1:33">
      <c r="A15458" s="7"/>
      <c r="B15458" s="7"/>
      <c r="C15458" s="7"/>
      <c r="D15458" s="7"/>
      <c r="E15458" s="7"/>
      <c r="F15458" s="7"/>
      <c r="G15458" s="7"/>
      <c r="H15458" s="7"/>
      <c r="J15458" s="7"/>
      <c r="K15458" s="7"/>
      <c r="L15458" s="7"/>
      <c r="Q15458" s="7"/>
      <c r="S15458" s="7"/>
      <c r="T15458" s="7"/>
      <c r="Y15458" s="7"/>
      <c r="AA15458" s="7"/>
      <c r="AB15458" s="7"/>
      <c r="AG15458" s="7"/>
    </row>
    <row r="15459" spans="1:33">
      <c r="A15459" s="7"/>
      <c r="B15459" s="7"/>
      <c r="C15459" s="7"/>
      <c r="D15459" s="7"/>
      <c r="E15459" s="7"/>
      <c r="F15459" s="7"/>
      <c r="G15459" s="7"/>
      <c r="H15459" s="7"/>
      <c r="J15459" s="7"/>
      <c r="K15459" s="7"/>
      <c r="L15459" s="7"/>
      <c r="Q15459" s="7"/>
      <c r="S15459" s="7"/>
      <c r="T15459" s="7"/>
      <c r="Y15459" s="7"/>
      <c r="AA15459" s="7"/>
      <c r="AB15459" s="7"/>
      <c r="AG15459" s="7"/>
    </row>
    <row r="15460" spans="1:33">
      <c r="A15460" s="7"/>
      <c r="B15460" s="7"/>
      <c r="C15460" s="7"/>
      <c r="D15460" s="7"/>
      <c r="E15460" s="7"/>
      <c r="F15460" s="7"/>
      <c r="G15460" s="7"/>
      <c r="H15460" s="7"/>
      <c r="J15460" s="7"/>
      <c r="K15460" s="7"/>
      <c r="L15460" s="7"/>
      <c r="Q15460" s="7"/>
      <c r="S15460" s="7"/>
      <c r="T15460" s="7"/>
      <c r="Y15460" s="7"/>
      <c r="AA15460" s="7"/>
      <c r="AB15460" s="7"/>
      <c r="AG15460" s="7"/>
    </row>
    <row r="15461" spans="1:33">
      <c r="A15461" s="7"/>
      <c r="B15461" s="7"/>
      <c r="C15461" s="7"/>
      <c r="D15461" s="7"/>
      <c r="E15461" s="7"/>
      <c r="F15461" s="7"/>
      <c r="G15461" s="7"/>
      <c r="H15461" s="7"/>
      <c r="J15461" s="7"/>
      <c r="K15461" s="7"/>
      <c r="L15461" s="7"/>
      <c r="Q15461" s="7"/>
      <c r="S15461" s="7"/>
      <c r="T15461" s="7"/>
      <c r="Y15461" s="7"/>
      <c r="AA15461" s="7"/>
      <c r="AB15461" s="7"/>
      <c r="AG15461" s="7"/>
    </row>
    <row r="15462" spans="1:33">
      <c r="A15462" s="7"/>
      <c r="B15462" s="7"/>
      <c r="C15462" s="7"/>
      <c r="D15462" s="7"/>
      <c r="E15462" s="7"/>
      <c r="F15462" s="7"/>
      <c r="G15462" s="7"/>
      <c r="H15462" s="7"/>
      <c r="J15462" s="7"/>
      <c r="K15462" s="7"/>
      <c r="L15462" s="7"/>
      <c r="Q15462" s="7"/>
      <c r="S15462" s="7"/>
      <c r="T15462" s="7"/>
      <c r="Y15462" s="7"/>
      <c r="AA15462" s="7"/>
      <c r="AB15462" s="7"/>
      <c r="AG15462" s="7"/>
    </row>
    <row r="15463" spans="1:33">
      <c r="A15463" s="7"/>
      <c r="B15463" s="7"/>
      <c r="C15463" s="7"/>
      <c r="D15463" s="7"/>
      <c r="E15463" s="7"/>
      <c r="F15463" s="7"/>
      <c r="G15463" s="7"/>
      <c r="H15463" s="7"/>
      <c r="J15463" s="7"/>
      <c r="K15463" s="7"/>
      <c r="L15463" s="7"/>
      <c r="Q15463" s="7"/>
      <c r="S15463" s="7"/>
      <c r="T15463" s="7"/>
      <c r="Y15463" s="7"/>
      <c r="AA15463" s="7"/>
      <c r="AB15463" s="7"/>
      <c r="AG15463" s="7"/>
    </row>
    <row r="15464" spans="1:33">
      <c r="A15464" s="7"/>
      <c r="B15464" s="7"/>
      <c r="C15464" s="7"/>
      <c r="D15464" s="7"/>
      <c r="E15464" s="7"/>
      <c r="F15464" s="7"/>
      <c r="G15464" s="7"/>
      <c r="H15464" s="7"/>
      <c r="J15464" s="7"/>
      <c r="K15464" s="7"/>
      <c r="L15464" s="7"/>
      <c r="Q15464" s="7"/>
      <c r="S15464" s="7"/>
      <c r="T15464" s="7"/>
      <c r="Y15464" s="7"/>
      <c r="AA15464" s="7"/>
      <c r="AB15464" s="7"/>
      <c r="AG15464" s="7"/>
    </row>
    <row r="15465" spans="1:33">
      <c r="A15465" s="7"/>
      <c r="B15465" s="7"/>
      <c r="C15465" s="7"/>
      <c r="D15465" s="7"/>
      <c r="E15465" s="7"/>
      <c r="F15465" s="7"/>
      <c r="G15465" s="7"/>
      <c r="H15465" s="7"/>
      <c r="J15465" s="7"/>
      <c r="K15465" s="7"/>
      <c r="L15465" s="7"/>
      <c r="Q15465" s="7"/>
      <c r="S15465" s="7"/>
      <c r="T15465" s="7"/>
      <c r="Y15465" s="7"/>
      <c r="AA15465" s="7"/>
      <c r="AB15465" s="7"/>
      <c r="AG15465" s="7"/>
    </row>
    <row r="15466" spans="1:33">
      <c r="A15466" s="7"/>
      <c r="B15466" s="7"/>
      <c r="C15466" s="7"/>
      <c r="D15466" s="7"/>
      <c r="E15466" s="7"/>
      <c r="F15466" s="7"/>
      <c r="G15466" s="7"/>
      <c r="H15466" s="7"/>
      <c r="J15466" s="7"/>
      <c r="K15466" s="7"/>
      <c r="L15466" s="7"/>
      <c r="Q15466" s="7"/>
      <c r="S15466" s="7"/>
      <c r="T15466" s="7"/>
      <c r="Y15466" s="7"/>
      <c r="AA15466" s="7"/>
      <c r="AB15466" s="7"/>
      <c r="AG15466" s="7"/>
    </row>
    <row r="15467" spans="1:33">
      <c r="A15467" s="7"/>
      <c r="B15467" s="7"/>
      <c r="C15467" s="7"/>
      <c r="D15467" s="7"/>
      <c r="E15467" s="7"/>
      <c r="F15467" s="7"/>
      <c r="G15467" s="7"/>
      <c r="H15467" s="7"/>
      <c r="J15467" s="7"/>
      <c r="K15467" s="7"/>
      <c r="L15467" s="7"/>
      <c r="Q15467" s="7"/>
      <c r="S15467" s="7"/>
      <c r="T15467" s="7"/>
      <c r="Y15467" s="7"/>
      <c r="AA15467" s="7"/>
      <c r="AB15467" s="7"/>
      <c r="AG15467" s="7"/>
    </row>
    <row r="15468" spans="1:33">
      <c r="A15468" s="7"/>
      <c r="B15468" s="7"/>
      <c r="C15468" s="7"/>
      <c r="D15468" s="7"/>
      <c r="E15468" s="7"/>
      <c r="F15468" s="7"/>
      <c r="G15468" s="7"/>
      <c r="H15468" s="7"/>
      <c r="J15468" s="7"/>
      <c r="K15468" s="7"/>
      <c r="L15468" s="7"/>
      <c r="Q15468" s="7"/>
      <c r="S15468" s="7"/>
      <c r="T15468" s="7"/>
      <c r="Y15468" s="7"/>
      <c r="AA15468" s="7"/>
      <c r="AB15468" s="7"/>
      <c r="AG15468" s="7"/>
    </row>
    <row r="15469" spans="1:33">
      <c r="A15469" s="7"/>
      <c r="B15469" s="7"/>
      <c r="C15469" s="7"/>
      <c r="D15469" s="7"/>
      <c r="E15469" s="7"/>
      <c r="F15469" s="7"/>
      <c r="G15469" s="7"/>
      <c r="H15469" s="7"/>
      <c r="J15469" s="7"/>
      <c r="K15469" s="7"/>
      <c r="L15469" s="7"/>
      <c r="Q15469" s="7"/>
      <c r="S15469" s="7"/>
      <c r="T15469" s="7"/>
      <c r="Y15469" s="7"/>
      <c r="AA15469" s="7"/>
      <c r="AB15469" s="7"/>
      <c r="AG15469" s="7"/>
    </row>
    <row r="15470" spans="1:33">
      <c r="A15470" s="7"/>
      <c r="B15470" s="7"/>
      <c r="C15470" s="7"/>
      <c r="D15470" s="7"/>
      <c r="E15470" s="7"/>
      <c r="F15470" s="7"/>
      <c r="G15470" s="7"/>
      <c r="H15470" s="7"/>
      <c r="J15470" s="7"/>
      <c r="K15470" s="7"/>
      <c r="L15470" s="7"/>
      <c r="Q15470" s="7"/>
      <c r="S15470" s="7"/>
      <c r="T15470" s="7"/>
      <c r="Y15470" s="7"/>
      <c r="AA15470" s="7"/>
      <c r="AB15470" s="7"/>
      <c r="AG15470" s="7"/>
    </row>
    <row r="15471" spans="1:33">
      <c r="A15471" s="7"/>
      <c r="B15471" s="7"/>
      <c r="C15471" s="7"/>
      <c r="D15471" s="7"/>
      <c r="E15471" s="7"/>
      <c r="F15471" s="7"/>
      <c r="G15471" s="7"/>
      <c r="H15471" s="7"/>
      <c r="J15471" s="7"/>
      <c r="K15471" s="7"/>
      <c r="L15471" s="7"/>
      <c r="Q15471" s="7"/>
      <c r="S15471" s="7"/>
      <c r="T15471" s="7"/>
      <c r="Y15471" s="7"/>
      <c r="AA15471" s="7"/>
      <c r="AB15471" s="7"/>
      <c r="AG15471" s="7"/>
    </row>
    <row r="15472" spans="1:33">
      <c r="A15472" s="7"/>
      <c r="B15472" s="7"/>
      <c r="C15472" s="7"/>
      <c r="D15472" s="7"/>
      <c r="E15472" s="7"/>
      <c r="F15472" s="7"/>
      <c r="G15472" s="7"/>
      <c r="H15472" s="7"/>
      <c r="J15472" s="7"/>
      <c r="K15472" s="7"/>
      <c r="L15472" s="7"/>
      <c r="Q15472" s="7"/>
      <c r="S15472" s="7"/>
      <c r="T15472" s="7"/>
      <c r="Y15472" s="7"/>
      <c r="AA15472" s="7"/>
      <c r="AB15472" s="7"/>
      <c r="AG15472" s="7"/>
    </row>
    <row r="15473" spans="1:33">
      <c r="A15473" s="7"/>
      <c r="B15473" s="7"/>
      <c r="C15473" s="7"/>
      <c r="D15473" s="7"/>
      <c r="E15473" s="7"/>
      <c r="F15473" s="7"/>
      <c r="G15473" s="7"/>
      <c r="H15473" s="7"/>
      <c r="J15473" s="7"/>
      <c r="K15473" s="7"/>
      <c r="L15473" s="7"/>
      <c r="Q15473" s="7"/>
      <c r="S15473" s="7"/>
      <c r="T15473" s="7"/>
      <c r="Y15473" s="7"/>
      <c r="AA15473" s="7"/>
      <c r="AB15473" s="7"/>
      <c r="AG15473" s="7"/>
    </row>
    <row r="15474" spans="1:33">
      <c r="A15474" s="7"/>
      <c r="B15474" s="7"/>
      <c r="C15474" s="7"/>
      <c r="D15474" s="7"/>
      <c r="E15474" s="7"/>
      <c r="F15474" s="7"/>
      <c r="G15474" s="7"/>
      <c r="H15474" s="7"/>
      <c r="J15474" s="7"/>
      <c r="K15474" s="7"/>
      <c r="L15474" s="7"/>
      <c r="Q15474" s="7"/>
      <c r="S15474" s="7"/>
      <c r="T15474" s="7"/>
      <c r="Y15474" s="7"/>
      <c r="AA15474" s="7"/>
      <c r="AB15474" s="7"/>
      <c r="AG15474" s="7"/>
    </row>
    <row r="15475" spans="1:33">
      <c r="A15475" s="7"/>
      <c r="B15475" s="7"/>
      <c r="C15475" s="7"/>
      <c r="D15475" s="7"/>
      <c r="E15475" s="7"/>
      <c r="F15475" s="7"/>
      <c r="G15475" s="7"/>
      <c r="H15475" s="7"/>
      <c r="J15475" s="7"/>
      <c r="K15475" s="7"/>
      <c r="L15475" s="7"/>
      <c r="Q15475" s="7"/>
      <c r="S15475" s="7"/>
      <c r="T15475" s="7"/>
      <c r="Y15475" s="7"/>
      <c r="AA15475" s="7"/>
      <c r="AB15475" s="7"/>
      <c r="AG15475" s="7"/>
    </row>
    <row r="15476" spans="1:33">
      <c r="A15476" s="7"/>
      <c r="B15476" s="7"/>
      <c r="C15476" s="7"/>
      <c r="D15476" s="7"/>
      <c r="E15476" s="7"/>
      <c r="F15476" s="7"/>
      <c r="G15476" s="7"/>
      <c r="H15476" s="7"/>
      <c r="J15476" s="7"/>
      <c r="K15476" s="7"/>
      <c r="L15476" s="7"/>
      <c r="Q15476" s="7"/>
      <c r="S15476" s="7"/>
      <c r="T15476" s="7"/>
      <c r="Y15476" s="7"/>
      <c r="AA15476" s="7"/>
      <c r="AB15476" s="7"/>
      <c r="AG15476" s="7"/>
    </row>
    <row r="15477" spans="1:33">
      <c r="A15477" s="7"/>
      <c r="B15477" s="7"/>
      <c r="C15477" s="7"/>
      <c r="D15477" s="7"/>
      <c r="E15477" s="7"/>
      <c r="F15477" s="7"/>
      <c r="G15477" s="7"/>
      <c r="H15477" s="7"/>
      <c r="J15477" s="7"/>
      <c r="K15477" s="7"/>
      <c r="L15477" s="7"/>
      <c r="Q15477" s="7"/>
      <c r="S15477" s="7"/>
      <c r="T15477" s="7"/>
      <c r="Y15477" s="7"/>
      <c r="AA15477" s="7"/>
      <c r="AB15477" s="7"/>
      <c r="AG15477" s="7"/>
    </row>
    <row r="15478" spans="1:33">
      <c r="A15478" s="7"/>
      <c r="B15478" s="7"/>
      <c r="C15478" s="7"/>
      <c r="D15478" s="7"/>
      <c r="E15478" s="7"/>
      <c r="F15478" s="7"/>
      <c r="G15478" s="7"/>
      <c r="H15478" s="7"/>
      <c r="J15478" s="7"/>
      <c r="K15478" s="7"/>
      <c r="L15478" s="7"/>
      <c r="Q15478" s="7"/>
      <c r="S15478" s="7"/>
      <c r="T15478" s="7"/>
      <c r="Y15478" s="7"/>
      <c r="AA15478" s="7"/>
      <c r="AB15478" s="7"/>
      <c r="AG15478" s="7"/>
    </row>
    <row r="15479" spans="1:33">
      <c r="A15479" s="7"/>
      <c r="B15479" s="7"/>
      <c r="C15479" s="7"/>
      <c r="D15479" s="7"/>
      <c r="E15479" s="7"/>
      <c r="F15479" s="7"/>
      <c r="G15479" s="7"/>
      <c r="H15479" s="7"/>
      <c r="J15479" s="7"/>
      <c r="K15479" s="7"/>
      <c r="L15479" s="7"/>
      <c r="Q15479" s="7"/>
      <c r="S15479" s="7"/>
      <c r="T15479" s="7"/>
      <c r="Y15479" s="7"/>
      <c r="AA15479" s="7"/>
      <c r="AB15479" s="7"/>
      <c r="AG15479" s="7"/>
    </row>
    <row r="15480" spans="1:33">
      <c r="A15480" s="7"/>
      <c r="B15480" s="7"/>
      <c r="C15480" s="7"/>
      <c r="D15480" s="7"/>
      <c r="E15480" s="7"/>
      <c r="F15480" s="7"/>
      <c r="G15480" s="7"/>
      <c r="H15480" s="7"/>
      <c r="J15480" s="7"/>
      <c r="K15480" s="7"/>
      <c r="L15480" s="7"/>
      <c r="Q15480" s="7"/>
      <c r="S15480" s="7"/>
      <c r="T15480" s="7"/>
      <c r="Y15480" s="7"/>
      <c r="AA15480" s="7"/>
      <c r="AB15480" s="7"/>
      <c r="AG15480" s="7"/>
    </row>
    <row r="15481" spans="1:33">
      <c r="A15481" s="7"/>
      <c r="B15481" s="7"/>
      <c r="C15481" s="7"/>
      <c r="D15481" s="7"/>
      <c r="E15481" s="7"/>
      <c r="F15481" s="7"/>
      <c r="G15481" s="7"/>
      <c r="H15481" s="7"/>
      <c r="J15481" s="7"/>
      <c r="K15481" s="7"/>
      <c r="L15481" s="7"/>
      <c r="Q15481" s="7"/>
      <c r="S15481" s="7"/>
      <c r="T15481" s="7"/>
      <c r="Y15481" s="7"/>
      <c r="AA15481" s="7"/>
      <c r="AB15481" s="7"/>
      <c r="AG15481" s="7"/>
    </row>
    <row r="15482" spans="1:33">
      <c r="A15482" s="7"/>
      <c r="B15482" s="7"/>
      <c r="C15482" s="7"/>
      <c r="D15482" s="7"/>
      <c r="E15482" s="7"/>
      <c r="F15482" s="7"/>
      <c r="G15482" s="7"/>
      <c r="H15482" s="7"/>
      <c r="J15482" s="7"/>
      <c r="K15482" s="7"/>
      <c r="L15482" s="7"/>
      <c r="Q15482" s="7"/>
      <c r="S15482" s="7"/>
      <c r="T15482" s="7"/>
      <c r="Y15482" s="7"/>
      <c r="AA15482" s="7"/>
      <c r="AB15482" s="7"/>
      <c r="AG15482" s="7"/>
    </row>
    <row r="15483" spans="1:33">
      <c r="A15483" s="7"/>
      <c r="B15483" s="7"/>
      <c r="C15483" s="7"/>
      <c r="D15483" s="7"/>
      <c r="E15483" s="7"/>
      <c r="F15483" s="7"/>
      <c r="G15483" s="7"/>
      <c r="H15483" s="7"/>
      <c r="J15483" s="7"/>
      <c r="K15483" s="7"/>
      <c r="L15483" s="7"/>
      <c r="Q15483" s="7"/>
      <c r="S15483" s="7"/>
      <c r="T15483" s="7"/>
      <c r="Y15483" s="7"/>
      <c r="AA15483" s="7"/>
      <c r="AB15483" s="7"/>
      <c r="AG15483" s="7"/>
    </row>
    <row r="15484" spans="1:33">
      <c r="A15484" s="7"/>
      <c r="B15484" s="7"/>
      <c r="C15484" s="7"/>
      <c r="D15484" s="7"/>
      <c r="E15484" s="7"/>
      <c r="F15484" s="7"/>
      <c r="G15484" s="7"/>
      <c r="H15484" s="7"/>
      <c r="J15484" s="7"/>
      <c r="K15484" s="7"/>
      <c r="L15484" s="7"/>
      <c r="Q15484" s="7"/>
      <c r="S15484" s="7"/>
      <c r="T15484" s="7"/>
      <c r="Y15484" s="7"/>
      <c r="AA15484" s="7"/>
      <c r="AB15484" s="7"/>
      <c r="AG15484" s="7"/>
    </row>
    <row r="15485" spans="1:33">
      <c r="A15485" s="7"/>
      <c r="B15485" s="7"/>
      <c r="C15485" s="7"/>
      <c r="D15485" s="7"/>
      <c r="E15485" s="7"/>
      <c r="F15485" s="7"/>
      <c r="G15485" s="7"/>
      <c r="H15485" s="7"/>
      <c r="J15485" s="7"/>
      <c r="K15485" s="7"/>
      <c r="L15485" s="7"/>
      <c r="Q15485" s="7"/>
      <c r="S15485" s="7"/>
      <c r="T15485" s="7"/>
      <c r="Y15485" s="7"/>
      <c r="AA15485" s="7"/>
      <c r="AB15485" s="7"/>
      <c r="AG15485" s="7"/>
    </row>
    <row r="15486" spans="1:33">
      <c r="A15486" s="7"/>
      <c r="B15486" s="7"/>
      <c r="C15486" s="7"/>
      <c r="D15486" s="7"/>
      <c r="E15486" s="7"/>
      <c r="F15486" s="7"/>
      <c r="G15486" s="7"/>
      <c r="H15486" s="7"/>
      <c r="J15486" s="7"/>
      <c r="K15486" s="7"/>
      <c r="L15486" s="7"/>
      <c r="Q15486" s="7"/>
      <c r="S15486" s="7"/>
      <c r="T15486" s="7"/>
      <c r="Y15486" s="7"/>
      <c r="AA15486" s="7"/>
      <c r="AB15486" s="7"/>
      <c r="AG15486" s="7"/>
    </row>
    <row r="15487" spans="1:33">
      <c r="A15487" s="7"/>
      <c r="B15487" s="7"/>
      <c r="C15487" s="7"/>
      <c r="D15487" s="7"/>
      <c r="E15487" s="7"/>
      <c r="F15487" s="7"/>
      <c r="G15487" s="7"/>
      <c r="H15487" s="7"/>
      <c r="J15487" s="7"/>
      <c r="K15487" s="7"/>
      <c r="L15487" s="7"/>
      <c r="Q15487" s="7"/>
      <c r="S15487" s="7"/>
      <c r="T15487" s="7"/>
      <c r="Y15487" s="7"/>
      <c r="AA15487" s="7"/>
      <c r="AB15487" s="7"/>
      <c r="AG15487" s="7"/>
    </row>
    <row r="15488" spans="1:33">
      <c r="A15488" s="7"/>
      <c r="B15488" s="7"/>
      <c r="C15488" s="7"/>
      <c r="D15488" s="7"/>
      <c r="E15488" s="7"/>
      <c r="F15488" s="7"/>
      <c r="G15488" s="7"/>
      <c r="H15488" s="7"/>
      <c r="J15488" s="7"/>
      <c r="K15488" s="7"/>
      <c r="L15488" s="7"/>
      <c r="Q15488" s="7"/>
      <c r="S15488" s="7"/>
      <c r="T15488" s="7"/>
      <c r="Y15488" s="7"/>
      <c r="AA15488" s="7"/>
      <c r="AB15488" s="7"/>
      <c r="AG15488" s="7"/>
    </row>
    <row r="15489" spans="1:33">
      <c r="A15489" s="7"/>
      <c r="B15489" s="7"/>
      <c r="C15489" s="7"/>
      <c r="D15489" s="7"/>
      <c r="E15489" s="7"/>
      <c r="F15489" s="7"/>
      <c r="G15489" s="7"/>
      <c r="H15489" s="7"/>
      <c r="J15489" s="7"/>
      <c r="K15489" s="7"/>
      <c r="L15489" s="7"/>
      <c r="Q15489" s="7"/>
      <c r="S15489" s="7"/>
      <c r="T15489" s="7"/>
      <c r="Y15489" s="7"/>
      <c r="AA15489" s="7"/>
      <c r="AB15489" s="7"/>
      <c r="AG15489" s="7"/>
    </row>
    <row r="15490" spans="1:33">
      <c r="A15490" s="7"/>
      <c r="B15490" s="7"/>
      <c r="C15490" s="7"/>
      <c r="D15490" s="7"/>
      <c r="E15490" s="7"/>
      <c r="F15490" s="7"/>
      <c r="G15490" s="7"/>
      <c r="H15490" s="7"/>
      <c r="J15490" s="7"/>
      <c r="K15490" s="7"/>
      <c r="L15490" s="7"/>
      <c r="Q15490" s="7"/>
      <c r="S15490" s="7"/>
      <c r="T15490" s="7"/>
      <c r="Y15490" s="7"/>
      <c r="AA15490" s="7"/>
      <c r="AB15490" s="7"/>
      <c r="AG15490" s="7"/>
    </row>
    <row r="15491" spans="1:33">
      <c r="A15491" s="7"/>
      <c r="B15491" s="7"/>
      <c r="C15491" s="7"/>
      <c r="D15491" s="7"/>
      <c r="E15491" s="7"/>
      <c r="F15491" s="7"/>
      <c r="G15491" s="7"/>
      <c r="H15491" s="7"/>
      <c r="J15491" s="7"/>
      <c r="K15491" s="7"/>
      <c r="L15491" s="7"/>
      <c r="Q15491" s="7"/>
      <c r="S15491" s="7"/>
      <c r="T15491" s="7"/>
      <c r="Y15491" s="7"/>
      <c r="AA15491" s="7"/>
      <c r="AB15491" s="7"/>
      <c r="AG15491" s="7"/>
    </row>
    <row r="15492" spans="1:33">
      <c r="A15492" s="7"/>
      <c r="B15492" s="7"/>
      <c r="C15492" s="7"/>
      <c r="D15492" s="7"/>
      <c r="E15492" s="7"/>
      <c r="F15492" s="7"/>
      <c r="G15492" s="7"/>
      <c r="H15492" s="7"/>
      <c r="J15492" s="7"/>
      <c r="K15492" s="7"/>
      <c r="L15492" s="7"/>
      <c r="Q15492" s="7"/>
      <c r="S15492" s="7"/>
      <c r="T15492" s="7"/>
      <c r="Y15492" s="7"/>
      <c r="AA15492" s="7"/>
      <c r="AB15492" s="7"/>
      <c r="AG15492" s="7"/>
    </row>
    <row r="15493" spans="1:33">
      <c r="A15493" s="7"/>
      <c r="B15493" s="7"/>
      <c r="C15493" s="7"/>
      <c r="D15493" s="7"/>
      <c r="E15493" s="7"/>
      <c r="F15493" s="7"/>
      <c r="G15493" s="7"/>
      <c r="H15493" s="7"/>
      <c r="J15493" s="7"/>
      <c r="K15493" s="7"/>
      <c r="L15493" s="7"/>
      <c r="Q15493" s="7"/>
      <c r="S15493" s="7"/>
      <c r="T15493" s="7"/>
      <c r="Y15493" s="7"/>
      <c r="AA15493" s="7"/>
      <c r="AB15493" s="7"/>
      <c r="AG15493" s="7"/>
    </row>
    <row r="15494" spans="1:33">
      <c r="A15494" s="7"/>
      <c r="B15494" s="7"/>
      <c r="C15494" s="7"/>
      <c r="D15494" s="7"/>
      <c r="E15494" s="7"/>
      <c r="F15494" s="7"/>
      <c r="G15494" s="7"/>
      <c r="H15494" s="7"/>
      <c r="J15494" s="7"/>
      <c r="K15494" s="7"/>
      <c r="L15494" s="7"/>
      <c r="Q15494" s="7"/>
      <c r="S15494" s="7"/>
      <c r="T15494" s="7"/>
      <c r="Y15494" s="7"/>
      <c r="AA15494" s="7"/>
      <c r="AB15494" s="7"/>
      <c r="AG15494" s="7"/>
    </row>
    <row r="15495" spans="1:33">
      <c r="A15495" s="7"/>
      <c r="B15495" s="7"/>
      <c r="C15495" s="7"/>
      <c r="D15495" s="7"/>
      <c r="E15495" s="7"/>
      <c r="F15495" s="7"/>
      <c r="G15495" s="7"/>
      <c r="H15495" s="7"/>
      <c r="J15495" s="7"/>
      <c r="K15495" s="7"/>
      <c r="L15495" s="7"/>
      <c r="Q15495" s="7"/>
      <c r="S15495" s="7"/>
      <c r="T15495" s="7"/>
      <c r="Y15495" s="7"/>
      <c r="AA15495" s="7"/>
      <c r="AB15495" s="7"/>
      <c r="AG15495" s="7"/>
    </row>
    <row r="15496" spans="1:33">
      <c r="A15496" s="7"/>
      <c r="B15496" s="7"/>
      <c r="C15496" s="7"/>
      <c r="D15496" s="7"/>
      <c r="E15496" s="7"/>
      <c r="F15496" s="7"/>
      <c r="G15496" s="7"/>
      <c r="H15496" s="7"/>
      <c r="J15496" s="7"/>
      <c r="K15496" s="7"/>
      <c r="L15496" s="7"/>
      <c r="Q15496" s="7"/>
      <c r="S15496" s="7"/>
      <c r="T15496" s="7"/>
      <c r="Y15496" s="7"/>
      <c r="AA15496" s="7"/>
      <c r="AB15496" s="7"/>
      <c r="AG15496" s="7"/>
    </row>
    <row r="15497" spans="1:33">
      <c r="A15497" s="7"/>
      <c r="B15497" s="7"/>
      <c r="C15497" s="7"/>
      <c r="D15497" s="7"/>
      <c r="E15497" s="7"/>
      <c r="F15497" s="7"/>
      <c r="G15497" s="7"/>
      <c r="H15497" s="7"/>
      <c r="J15497" s="7"/>
      <c r="K15497" s="7"/>
      <c r="L15497" s="7"/>
      <c r="Q15497" s="7"/>
      <c r="S15497" s="7"/>
      <c r="T15497" s="7"/>
      <c r="Y15497" s="7"/>
      <c r="AA15497" s="7"/>
      <c r="AB15497" s="7"/>
      <c r="AG15497" s="7"/>
    </row>
    <row r="15498" spans="1:33">
      <c r="A15498" s="7"/>
      <c r="B15498" s="7"/>
      <c r="C15498" s="7"/>
      <c r="D15498" s="7"/>
      <c r="E15498" s="7"/>
      <c r="F15498" s="7"/>
      <c r="G15498" s="7"/>
      <c r="H15498" s="7"/>
      <c r="J15498" s="7"/>
      <c r="K15498" s="7"/>
      <c r="L15498" s="7"/>
      <c r="Q15498" s="7"/>
      <c r="S15498" s="7"/>
      <c r="T15498" s="7"/>
      <c r="Y15498" s="7"/>
      <c r="AA15498" s="7"/>
      <c r="AB15498" s="7"/>
      <c r="AG15498" s="7"/>
    </row>
    <row r="15499" spans="1:33">
      <c r="A15499" s="7"/>
      <c r="B15499" s="7"/>
      <c r="C15499" s="7"/>
      <c r="D15499" s="7"/>
      <c r="E15499" s="7"/>
      <c r="F15499" s="7"/>
      <c r="G15499" s="7"/>
      <c r="H15499" s="7"/>
      <c r="J15499" s="7"/>
      <c r="K15499" s="7"/>
      <c r="L15499" s="7"/>
      <c r="Q15499" s="7"/>
      <c r="S15499" s="7"/>
      <c r="T15499" s="7"/>
      <c r="Y15499" s="7"/>
      <c r="AA15499" s="7"/>
      <c r="AB15499" s="7"/>
      <c r="AG15499" s="7"/>
    </row>
    <row r="15500" spans="1:33">
      <c r="A15500" s="7"/>
      <c r="B15500" s="7"/>
      <c r="C15500" s="7"/>
      <c r="D15500" s="7"/>
      <c r="E15500" s="7"/>
      <c r="F15500" s="7"/>
      <c r="G15500" s="7"/>
      <c r="H15500" s="7"/>
      <c r="J15500" s="7"/>
      <c r="K15500" s="7"/>
      <c r="L15500" s="7"/>
      <c r="Q15500" s="7"/>
      <c r="S15500" s="7"/>
      <c r="T15500" s="7"/>
      <c r="Y15500" s="7"/>
      <c r="AA15500" s="7"/>
      <c r="AB15500" s="7"/>
      <c r="AG15500" s="7"/>
    </row>
    <row r="15501" spans="1:33">
      <c r="A15501" s="7"/>
      <c r="B15501" s="7"/>
      <c r="C15501" s="7"/>
      <c r="D15501" s="7"/>
      <c r="E15501" s="7"/>
      <c r="F15501" s="7"/>
      <c r="G15501" s="7"/>
      <c r="H15501" s="7"/>
      <c r="J15501" s="7"/>
      <c r="K15501" s="7"/>
      <c r="L15501" s="7"/>
      <c r="Q15501" s="7"/>
      <c r="S15501" s="7"/>
      <c r="T15501" s="7"/>
      <c r="Y15501" s="7"/>
      <c r="AA15501" s="7"/>
      <c r="AB15501" s="7"/>
      <c r="AG15501" s="7"/>
    </row>
    <row r="15502" spans="1:33">
      <c r="A15502" s="7"/>
      <c r="B15502" s="7"/>
      <c r="C15502" s="7"/>
      <c r="D15502" s="7"/>
      <c r="E15502" s="7"/>
      <c r="F15502" s="7"/>
      <c r="G15502" s="7"/>
      <c r="H15502" s="7"/>
      <c r="J15502" s="7"/>
      <c r="K15502" s="7"/>
      <c r="L15502" s="7"/>
      <c r="Q15502" s="7"/>
      <c r="S15502" s="7"/>
      <c r="T15502" s="7"/>
      <c r="Y15502" s="7"/>
      <c r="AA15502" s="7"/>
      <c r="AB15502" s="7"/>
      <c r="AG15502" s="7"/>
    </row>
    <row r="15503" spans="1:33">
      <c r="A15503" s="7"/>
      <c r="B15503" s="7"/>
      <c r="C15503" s="7"/>
      <c r="D15503" s="7"/>
      <c r="E15503" s="7"/>
      <c r="F15503" s="7"/>
      <c r="G15503" s="7"/>
      <c r="H15503" s="7"/>
      <c r="J15503" s="7"/>
      <c r="K15503" s="7"/>
      <c r="L15503" s="7"/>
      <c r="Q15503" s="7"/>
      <c r="S15503" s="7"/>
      <c r="T15503" s="7"/>
      <c r="Y15503" s="7"/>
      <c r="AA15503" s="7"/>
      <c r="AB15503" s="7"/>
      <c r="AG15503" s="7"/>
    </row>
    <row r="15504" spans="1:33">
      <c r="A15504" s="7"/>
      <c r="B15504" s="7"/>
      <c r="C15504" s="7"/>
      <c r="D15504" s="7"/>
      <c r="E15504" s="7"/>
      <c r="F15504" s="7"/>
      <c r="G15504" s="7"/>
      <c r="H15504" s="7"/>
      <c r="J15504" s="7"/>
      <c r="K15504" s="7"/>
      <c r="L15504" s="7"/>
      <c r="Q15504" s="7"/>
      <c r="S15504" s="7"/>
      <c r="T15504" s="7"/>
      <c r="Y15504" s="7"/>
      <c r="AA15504" s="7"/>
      <c r="AB15504" s="7"/>
      <c r="AG15504" s="7"/>
    </row>
    <row r="15505" spans="1:33">
      <c r="A15505" s="7"/>
      <c r="B15505" s="7"/>
      <c r="C15505" s="7"/>
      <c r="D15505" s="7"/>
      <c r="E15505" s="7"/>
      <c r="F15505" s="7"/>
      <c r="G15505" s="7"/>
      <c r="H15505" s="7"/>
      <c r="J15505" s="7"/>
      <c r="K15505" s="7"/>
      <c r="L15505" s="7"/>
      <c r="Q15505" s="7"/>
      <c r="S15505" s="7"/>
      <c r="T15505" s="7"/>
      <c r="Y15505" s="7"/>
      <c r="AA15505" s="7"/>
      <c r="AB15505" s="7"/>
      <c r="AG15505" s="7"/>
    </row>
    <row r="15506" spans="1:33">
      <c r="A15506" s="7"/>
      <c r="B15506" s="7"/>
      <c r="C15506" s="7"/>
      <c r="D15506" s="7"/>
      <c r="E15506" s="7"/>
      <c r="F15506" s="7"/>
      <c r="G15506" s="7"/>
      <c r="H15506" s="7"/>
      <c r="J15506" s="7"/>
      <c r="K15506" s="7"/>
      <c r="L15506" s="7"/>
      <c r="Q15506" s="7"/>
      <c r="S15506" s="7"/>
      <c r="T15506" s="7"/>
      <c r="Y15506" s="7"/>
      <c r="AA15506" s="7"/>
      <c r="AB15506" s="7"/>
      <c r="AG15506" s="7"/>
    </row>
    <row r="15507" spans="1:33">
      <c r="A15507" s="7"/>
      <c r="B15507" s="7"/>
      <c r="C15507" s="7"/>
      <c r="D15507" s="7"/>
      <c r="E15507" s="7"/>
      <c r="F15507" s="7"/>
      <c r="G15507" s="7"/>
      <c r="H15507" s="7"/>
      <c r="J15507" s="7"/>
      <c r="K15507" s="7"/>
      <c r="L15507" s="7"/>
      <c r="Q15507" s="7"/>
      <c r="S15507" s="7"/>
      <c r="T15507" s="7"/>
      <c r="Y15507" s="7"/>
      <c r="AA15507" s="7"/>
      <c r="AB15507" s="7"/>
      <c r="AG15507" s="7"/>
    </row>
    <row r="15508" spans="1:33">
      <c r="A15508" s="7"/>
      <c r="B15508" s="7"/>
      <c r="C15508" s="7"/>
      <c r="D15508" s="7"/>
      <c r="E15508" s="7"/>
      <c r="F15508" s="7"/>
      <c r="G15508" s="7"/>
      <c r="H15508" s="7"/>
      <c r="J15508" s="7"/>
      <c r="K15508" s="7"/>
      <c r="L15508" s="7"/>
      <c r="Q15508" s="7"/>
      <c r="S15508" s="7"/>
      <c r="T15508" s="7"/>
      <c r="Y15508" s="7"/>
      <c r="AA15508" s="7"/>
      <c r="AB15508" s="7"/>
      <c r="AG15508" s="7"/>
    </row>
    <row r="15509" spans="1:33">
      <c r="A15509" s="7"/>
      <c r="B15509" s="7"/>
      <c r="C15509" s="7"/>
      <c r="D15509" s="7"/>
      <c r="E15509" s="7"/>
      <c r="F15509" s="7"/>
      <c r="G15509" s="7"/>
      <c r="H15509" s="7"/>
      <c r="J15509" s="7"/>
      <c r="K15509" s="7"/>
      <c r="L15509" s="7"/>
      <c r="Q15509" s="7"/>
      <c r="S15509" s="7"/>
      <c r="T15509" s="7"/>
      <c r="Y15509" s="7"/>
      <c r="AA15509" s="7"/>
      <c r="AB15509" s="7"/>
      <c r="AG15509" s="7"/>
    </row>
    <row r="15510" spans="1:33">
      <c r="A15510" s="7"/>
      <c r="B15510" s="7"/>
      <c r="C15510" s="7"/>
      <c r="D15510" s="7"/>
      <c r="E15510" s="7"/>
      <c r="F15510" s="7"/>
      <c r="G15510" s="7"/>
      <c r="H15510" s="7"/>
      <c r="J15510" s="7"/>
      <c r="K15510" s="7"/>
      <c r="L15510" s="7"/>
      <c r="Q15510" s="7"/>
      <c r="S15510" s="7"/>
      <c r="T15510" s="7"/>
      <c r="Y15510" s="7"/>
      <c r="AA15510" s="7"/>
      <c r="AB15510" s="7"/>
      <c r="AG15510" s="7"/>
    </row>
    <row r="15511" spans="1:33">
      <c r="A15511" s="7"/>
      <c r="B15511" s="7"/>
      <c r="C15511" s="7"/>
      <c r="D15511" s="7"/>
      <c r="E15511" s="7"/>
      <c r="F15511" s="7"/>
      <c r="G15511" s="7"/>
      <c r="H15511" s="7"/>
      <c r="J15511" s="7"/>
      <c r="K15511" s="7"/>
      <c r="L15511" s="7"/>
      <c r="Q15511" s="7"/>
      <c r="S15511" s="7"/>
      <c r="T15511" s="7"/>
      <c r="Y15511" s="7"/>
      <c r="AA15511" s="7"/>
      <c r="AB15511" s="7"/>
      <c r="AG15511" s="7"/>
    </row>
    <row r="15512" spans="1:33">
      <c r="A15512" s="7"/>
      <c r="B15512" s="7"/>
      <c r="C15512" s="7"/>
      <c r="D15512" s="7"/>
      <c r="E15512" s="7"/>
      <c r="F15512" s="7"/>
      <c r="G15512" s="7"/>
      <c r="H15512" s="7"/>
      <c r="J15512" s="7"/>
      <c r="K15512" s="7"/>
      <c r="L15512" s="7"/>
      <c r="Q15512" s="7"/>
      <c r="S15512" s="7"/>
      <c r="T15512" s="7"/>
      <c r="Y15512" s="7"/>
      <c r="AA15512" s="7"/>
      <c r="AB15512" s="7"/>
      <c r="AG15512" s="7"/>
    </row>
    <row r="15513" spans="1:33">
      <c r="A15513" s="7"/>
      <c r="B15513" s="7"/>
      <c r="C15513" s="7"/>
      <c r="D15513" s="7"/>
      <c r="E15513" s="7"/>
      <c r="F15513" s="7"/>
      <c r="G15513" s="7"/>
      <c r="H15513" s="7"/>
      <c r="J15513" s="7"/>
      <c r="K15513" s="7"/>
      <c r="L15513" s="7"/>
      <c r="Q15513" s="7"/>
      <c r="S15513" s="7"/>
      <c r="T15513" s="7"/>
      <c r="Y15513" s="7"/>
      <c r="AA15513" s="7"/>
      <c r="AB15513" s="7"/>
      <c r="AG15513" s="7"/>
    </row>
    <row r="15514" spans="1:33">
      <c r="A15514" s="7"/>
      <c r="B15514" s="7"/>
      <c r="C15514" s="7"/>
      <c r="D15514" s="7"/>
      <c r="E15514" s="7"/>
      <c r="F15514" s="7"/>
      <c r="G15514" s="7"/>
      <c r="H15514" s="7"/>
      <c r="J15514" s="7"/>
      <c r="K15514" s="7"/>
      <c r="L15514" s="7"/>
      <c r="Q15514" s="7"/>
      <c r="S15514" s="7"/>
      <c r="T15514" s="7"/>
      <c r="Y15514" s="7"/>
      <c r="AA15514" s="7"/>
      <c r="AB15514" s="7"/>
      <c r="AG15514" s="7"/>
    </row>
    <row r="15515" spans="1:33">
      <c r="A15515" s="7"/>
      <c r="B15515" s="7"/>
      <c r="C15515" s="7"/>
      <c r="D15515" s="7"/>
      <c r="E15515" s="7"/>
      <c r="F15515" s="7"/>
      <c r="G15515" s="7"/>
      <c r="H15515" s="7"/>
      <c r="J15515" s="7"/>
      <c r="K15515" s="7"/>
      <c r="L15515" s="7"/>
      <c r="Q15515" s="7"/>
      <c r="S15515" s="7"/>
      <c r="T15515" s="7"/>
      <c r="Y15515" s="7"/>
      <c r="AA15515" s="7"/>
      <c r="AB15515" s="7"/>
      <c r="AG15515" s="7"/>
    </row>
    <row r="15516" spans="1:33">
      <c r="A15516" s="7"/>
      <c r="B15516" s="7"/>
      <c r="C15516" s="7"/>
      <c r="D15516" s="7"/>
      <c r="E15516" s="7"/>
      <c r="F15516" s="7"/>
      <c r="G15516" s="7"/>
      <c r="H15516" s="7"/>
      <c r="J15516" s="7"/>
      <c r="K15516" s="7"/>
      <c r="L15516" s="7"/>
      <c r="Q15516" s="7"/>
      <c r="S15516" s="7"/>
      <c r="T15516" s="7"/>
      <c r="Y15516" s="7"/>
      <c r="AA15516" s="7"/>
      <c r="AB15516" s="7"/>
      <c r="AG15516" s="7"/>
    </row>
    <row r="15517" spans="1:33">
      <c r="A15517" s="7"/>
      <c r="B15517" s="7"/>
      <c r="C15517" s="7"/>
      <c r="D15517" s="7"/>
      <c r="E15517" s="7"/>
      <c r="F15517" s="7"/>
      <c r="G15517" s="7"/>
      <c r="H15517" s="7"/>
      <c r="J15517" s="7"/>
      <c r="K15517" s="7"/>
      <c r="L15517" s="7"/>
      <c r="Q15517" s="7"/>
      <c r="S15517" s="7"/>
      <c r="T15517" s="7"/>
      <c r="Y15517" s="7"/>
      <c r="AA15517" s="7"/>
      <c r="AB15517" s="7"/>
      <c r="AG15517" s="7"/>
    </row>
    <row r="15518" spans="1:33">
      <c r="A15518" s="7"/>
      <c r="B15518" s="7"/>
      <c r="C15518" s="7"/>
      <c r="D15518" s="7"/>
      <c r="E15518" s="7"/>
      <c r="F15518" s="7"/>
      <c r="G15518" s="7"/>
      <c r="H15518" s="7"/>
      <c r="J15518" s="7"/>
      <c r="K15518" s="7"/>
      <c r="L15518" s="7"/>
      <c r="Q15518" s="7"/>
      <c r="S15518" s="7"/>
      <c r="T15518" s="7"/>
      <c r="Y15518" s="7"/>
      <c r="AA15518" s="7"/>
      <c r="AB15518" s="7"/>
      <c r="AG15518" s="7"/>
    </row>
    <row r="15519" spans="1:33">
      <c r="A15519" s="7"/>
      <c r="B15519" s="7"/>
      <c r="C15519" s="7"/>
      <c r="D15519" s="7"/>
      <c r="E15519" s="7"/>
      <c r="F15519" s="7"/>
      <c r="G15519" s="7"/>
      <c r="H15519" s="7"/>
      <c r="J15519" s="7"/>
      <c r="K15519" s="7"/>
      <c r="L15519" s="7"/>
      <c r="Q15519" s="7"/>
      <c r="S15519" s="7"/>
      <c r="T15519" s="7"/>
      <c r="Y15519" s="7"/>
      <c r="AA15519" s="7"/>
      <c r="AB15519" s="7"/>
      <c r="AG15519" s="7"/>
    </row>
    <row r="15520" spans="1:33">
      <c r="A15520" s="7"/>
      <c r="B15520" s="7"/>
      <c r="C15520" s="7"/>
      <c r="D15520" s="7"/>
      <c r="E15520" s="7"/>
      <c r="F15520" s="7"/>
      <c r="G15520" s="7"/>
      <c r="H15520" s="7"/>
      <c r="J15520" s="7"/>
      <c r="K15520" s="7"/>
      <c r="L15520" s="7"/>
      <c r="Q15520" s="7"/>
      <c r="S15520" s="7"/>
      <c r="T15520" s="7"/>
      <c r="Y15520" s="7"/>
      <c r="AA15520" s="7"/>
      <c r="AB15520" s="7"/>
      <c r="AG15520" s="7"/>
    </row>
    <row r="15521" spans="1:33">
      <c r="A15521" s="7"/>
      <c r="B15521" s="7"/>
      <c r="C15521" s="7"/>
      <c r="D15521" s="7"/>
      <c r="E15521" s="7"/>
      <c r="F15521" s="7"/>
      <c r="G15521" s="7"/>
      <c r="H15521" s="7"/>
      <c r="J15521" s="7"/>
      <c r="K15521" s="7"/>
      <c r="L15521" s="7"/>
      <c r="Q15521" s="7"/>
      <c r="S15521" s="7"/>
      <c r="T15521" s="7"/>
      <c r="Y15521" s="7"/>
      <c r="AA15521" s="7"/>
      <c r="AB15521" s="7"/>
      <c r="AG15521" s="7"/>
    </row>
    <row r="15522" spans="1:33">
      <c r="A15522" s="7"/>
      <c r="B15522" s="7"/>
      <c r="C15522" s="7"/>
      <c r="D15522" s="7"/>
      <c r="E15522" s="7"/>
      <c r="F15522" s="7"/>
      <c r="G15522" s="7"/>
      <c r="H15522" s="7"/>
      <c r="J15522" s="7"/>
      <c r="K15522" s="7"/>
      <c r="L15522" s="7"/>
      <c r="Q15522" s="7"/>
      <c r="S15522" s="7"/>
      <c r="T15522" s="7"/>
      <c r="Y15522" s="7"/>
      <c r="AA15522" s="7"/>
      <c r="AB15522" s="7"/>
      <c r="AG15522" s="7"/>
    </row>
    <row r="15523" spans="1:33">
      <c r="A15523" s="7"/>
      <c r="B15523" s="7"/>
      <c r="C15523" s="7"/>
      <c r="D15523" s="7"/>
      <c r="E15523" s="7"/>
      <c r="F15523" s="7"/>
      <c r="G15523" s="7"/>
      <c r="H15523" s="7"/>
      <c r="J15523" s="7"/>
      <c r="K15523" s="7"/>
      <c r="L15523" s="7"/>
      <c r="Q15523" s="7"/>
      <c r="S15523" s="7"/>
      <c r="T15523" s="7"/>
      <c r="Y15523" s="7"/>
      <c r="AA15523" s="7"/>
      <c r="AB15523" s="7"/>
      <c r="AG15523" s="7"/>
    </row>
    <row r="15524" spans="1:33">
      <c r="A15524" s="7"/>
      <c r="B15524" s="7"/>
      <c r="C15524" s="7"/>
      <c r="D15524" s="7"/>
      <c r="E15524" s="7"/>
      <c r="F15524" s="7"/>
      <c r="G15524" s="7"/>
      <c r="H15524" s="7"/>
      <c r="J15524" s="7"/>
      <c r="K15524" s="7"/>
      <c r="L15524" s="7"/>
      <c r="Q15524" s="7"/>
      <c r="S15524" s="7"/>
      <c r="T15524" s="7"/>
      <c r="Y15524" s="7"/>
      <c r="AA15524" s="7"/>
      <c r="AB15524" s="7"/>
      <c r="AG15524" s="7"/>
    </row>
    <row r="15525" spans="1:33">
      <c r="A15525" s="7"/>
      <c r="B15525" s="7"/>
      <c r="C15525" s="7"/>
      <c r="D15525" s="7"/>
      <c r="E15525" s="7"/>
      <c r="F15525" s="7"/>
      <c r="G15525" s="7"/>
      <c r="H15525" s="7"/>
      <c r="J15525" s="7"/>
      <c r="K15525" s="7"/>
      <c r="L15525" s="7"/>
      <c r="Q15525" s="7"/>
      <c r="S15525" s="7"/>
      <c r="T15525" s="7"/>
      <c r="Y15525" s="7"/>
      <c r="AA15525" s="7"/>
      <c r="AB15525" s="7"/>
      <c r="AG15525" s="7"/>
    </row>
    <row r="15526" spans="1:33">
      <c r="A15526" s="7"/>
      <c r="B15526" s="7"/>
      <c r="C15526" s="7"/>
      <c r="D15526" s="7"/>
      <c r="E15526" s="7"/>
      <c r="F15526" s="7"/>
      <c r="G15526" s="7"/>
      <c r="H15526" s="7"/>
      <c r="J15526" s="7"/>
      <c r="K15526" s="7"/>
      <c r="L15526" s="7"/>
      <c r="Q15526" s="7"/>
      <c r="S15526" s="7"/>
      <c r="T15526" s="7"/>
      <c r="Y15526" s="7"/>
      <c r="AA15526" s="7"/>
      <c r="AB15526" s="7"/>
      <c r="AG15526" s="7"/>
    </row>
    <row r="15527" spans="1:33">
      <c r="A15527" s="7"/>
      <c r="B15527" s="7"/>
      <c r="C15527" s="7"/>
      <c r="D15527" s="7"/>
      <c r="E15527" s="7"/>
      <c r="F15527" s="7"/>
      <c r="G15527" s="7"/>
      <c r="H15527" s="7"/>
      <c r="J15527" s="7"/>
      <c r="K15527" s="7"/>
      <c r="L15527" s="7"/>
      <c r="Q15527" s="7"/>
      <c r="S15527" s="7"/>
      <c r="T15527" s="7"/>
      <c r="Y15527" s="7"/>
      <c r="AA15527" s="7"/>
      <c r="AB15527" s="7"/>
      <c r="AG15527" s="7"/>
    </row>
    <row r="15528" spans="1:33">
      <c r="A15528" s="7"/>
      <c r="B15528" s="7"/>
      <c r="C15528" s="7"/>
      <c r="D15528" s="7"/>
      <c r="E15528" s="7"/>
      <c r="F15528" s="7"/>
      <c r="G15528" s="7"/>
      <c r="H15528" s="7"/>
      <c r="J15528" s="7"/>
      <c r="K15528" s="7"/>
      <c r="L15528" s="7"/>
      <c r="Q15528" s="7"/>
      <c r="S15528" s="7"/>
      <c r="T15528" s="7"/>
      <c r="Y15528" s="7"/>
      <c r="AA15528" s="7"/>
      <c r="AB15528" s="7"/>
      <c r="AG15528" s="7"/>
    </row>
    <row r="15529" spans="1:33">
      <c r="A15529" s="7"/>
      <c r="B15529" s="7"/>
      <c r="C15529" s="7"/>
      <c r="D15529" s="7"/>
      <c r="E15529" s="7"/>
      <c r="F15529" s="7"/>
      <c r="G15529" s="7"/>
      <c r="H15529" s="7"/>
      <c r="J15529" s="7"/>
      <c r="K15529" s="7"/>
      <c r="L15529" s="7"/>
      <c r="Q15529" s="7"/>
      <c r="S15529" s="7"/>
      <c r="T15529" s="7"/>
      <c r="Y15529" s="7"/>
      <c r="AA15529" s="7"/>
      <c r="AB15529" s="7"/>
      <c r="AG15529" s="7"/>
    </row>
    <row r="15530" spans="1:33">
      <c r="A15530" s="7"/>
      <c r="B15530" s="7"/>
      <c r="C15530" s="7"/>
      <c r="D15530" s="7"/>
      <c r="E15530" s="7"/>
      <c r="F15530" s="7"/>
      <c r="G15530" s="7"/>
      <c r="H15530" s="7"/>
      <c r="J15530" s="7"/>
      <c r="K15530" s="7"/>
      <c r="L15530" s="7"/>
      <c r="Q15530" s="7"/>
      <c r="S15530" s="7"/>
      <c r="T15530" s="7"/>
      <c r="Y15530" s="7"/>
      <c r="AA15530" s="7"/>
      <c r="AB15530" s="7"/>
      <c r="AG15530" s="7"/>
    </row>
    <row r="15531" spans="1:33">
      <c r="A15531" s="7"/>
      <c r="B15531" s="7"/>
      <c r="C15531" s="7"/>
      <c r="D15531" s="7"/>
      <c r="E15531" s="7"/>
      <c r="F15531" s="7"/>
      <c r="G15531" s="7"/>
      <c r="H15531" s="7"/>
      <c r="J15531" s="7"/>
      <c r="K15531" s="7"/>
      <c r="L15531" s="7"/>
      <c r="Q15531" s="7"/>
      <c r="S15531" s="7"/>
      <c r="T15531" s="7"/>
      <c r="Y15531" s="7"/>
      <c r="AA15531" s="7"/>
      <c r="AB15531" s="7"/>
      <c r="AG15531" s="7"/>
    </row>
    <row r="15532" spans="1:33">
      <c r="A15532" s="7"/>
      <c r="B15532" s="7"/>
      <c r="C15532" s="7"/>
      <c r="D15532" s="7"/>
      <c r="E15532" s="7"/>
      <c r="F15532" s="7"/>
      <c r="G15532" s="7"/>
      <c r="H15532" s="7"/>
      <c r="J15532" s="7"/>
      <c r="K15532" s="7"/>
      <c r="L15532" s="7"/>
      <c r="Q15532" s="7"/>
      <c r="S15532" s="7"/>
      <c r="T15532" s="7"/>
      <c r="Y15532" s="7"/>
      <c r="AA15532" s="7"/>
      <c r="AB15532" s="7"/>
      <c r="AG15532" s="7"/>
    </row>
    <row r="15533" spans="1:33">
      <c r="A15533" s="7"/>
      <c r="B15533" s="7"/>
      <c r="C15533" s="7"/>
      <c r="D15533" s="7"/>
      <c r="E15533" s="7"/>
      <c r="F15533" s="7"/>
      <c r="G15533" s="7"/>
      <c r="H15533" s="7"/>
      <c r="J15533" s="7"/>
      <c r="K15533" s="7"/>
      <c r="L15533" s="7"/>
      <c r="Q15533" s="7"/>
      <c r="S15533" s="7"/>
      <c r="T15533" s="7"/>
      <c r="Y15533" s="7"/>
      <c r="AA15533" s="7"/>
      <c r="AB15533" s="7"/>
      <c r="AG15533" s="7"/>
    </row>
    <row r="15534" spans="1:33">
      <c r="A15534" s="7"/>
      <c r="B15534" s="7"/>
      <c r="C15534" s="7"/>
      <c r="D15534" s="7"/>
      <c r="E15534" s="7"/>
      <c r="F15534" s="7"/>
      <c r="G15534" s="7"/>
      <c r="H15534" s="7"/>
      <c r="J15534" s="7"/>
      <c r="K15534" s="7"/>
      <c r="L15534" s="7"/>
      <c r="Q15534" s="7"/>
      <c r="S15534" s="7"/>
      <c r="T15534" s="7"/>
      <c r="Y15534" s="7"/>
      <c r="AA15534" s="7"/>
      <c r="AB15534" s="7"/>
      <c r="AG15534" s="7"/>
    </row>
    <row r="15535" spans="1:33">
      <c r="A15535" s="7"/>
      <c r="B15535" s="7"/>
      <c r="C15535" s="7"/>
      <c r="D15535" s="7"/>
      <c r="E15535" s="7"/>
      <c r="F15535" s="7"/>
      <c r="G15535" s="7"/>
      <c r="H15535" s="7"/>
      <c r="J15535" s="7"/>
      <c r="K15535" s="7"/>
      <c r="L15535" s="7"/>
      <c r="Q15535" s="7"/>
      <c r="S15535" s="7"/>
      <c r="T15535" s="7"/>
      <c r="Y15535" s="7"/>
      <c r="AA15535" s="7"/>
      <c r="AB15535" s="7"/>
      <c r="AG15535" s="7"/>
    </row>
    <row r="15536" spans="1:33">
      <c r="A15536" s="7"/>
      <c r="B15536" s="7"/>
      <c r="C15536" s="7"/>
      <c r="D15536" s="7"/>
      <c r="E15536" s="7"/>
      <c r="F15536" s="7"/>
      <c r="G15536" s="7"/>
      <c r="H15536" s="7"/>
      <c r="J15536" s="7"/>
      <c r="K15536" s="7"/>
      <c r="L15536" s="7"/>
      <c r="Q15536" s="7"/>
      <c r="S15536" s="7"/>
      <c r="T15536" s="7"/>
      <c r="Y15536" s="7"/>
      <c r="AA15536" s="7"/>
      <c r="AB15536" s="7"/>
      <c r="AG15536" s="7"/>
    </row>
    <row r="15537" spans="1:33">
      <c r="A15537" s="7"/>
      <c r="B15537" s="7"/>
      <c r="C15537" s="7"/>
      <c r="D15537" s="7"/>
      <c r="E15537" s="7"/>
      <c r="F15537" s="7"/>
      <c r="G15537" s="7"/>
      <c r="H15537" s="7"/>
      <c r="J15537" s="7"/>
      <c r="K15537" s="7"/>
      <c r="L15537" s="7"/>
      <c r="Q15537" s="7"/>
      <c r="S15537" s="7"/>
      <c r="T15537" s="7"/>
      <c r="Y15537" s="7"/>
      <c r="AA15537" s="7"/>
      <c r="AB15537" s="7"/>
      <c r="AG15537" s="7"/>
    </row>
    <row r="15538" spans="1:33">
      <c r="A15538" s="7"/>
      <c r="B15538" s="7"/>
      <c r="C15538" s="7"/>
      <c r="D15538" s="7"/>
      <c r="E15538" s="7"/>
      <c r="F15538" s="7"/>
      <c r="G15538" s="7"/>
      <c r="H15538" s="7"/>
      <c r="J15538" s="7"/>
      <c r="K15538" s="7"/>
      <c r="L15538" s="7"/>
      <c r="Q15538" s="7"/>
      <c r="S15538" s="7"/>
      <c r="T15538" s="7"/>
      <c r="Y15538" s="7"/>
      <c r="AA15538" s="7"/>
      <c r="AB15538" s="7"/>
      <c r="AG15538" s="7"/>
    </row>
    <row r="15539" spans="1:33">
      <c r="A15539" s="7"/>
      <c r="B15539" s="7"/>
      <c r="C15539" s="7"/>
      <c r="D15539" s="7"/>
      <c r="E15539" s="7"/>
      <c r="F15539" s="7"/>
      <c r="G15539" s="7"/>
      <c r="H15539" s="7"/>
      <c r="J15539" s="7"/>
      <c r="K15539" s="7"/>
      <c r="L15539" s="7"/>
      <c r="Q15539" s="7"/>
      <c r="S15539" s="7"/>
      <c r="T15539" s="7"/>
      <c r="Y15539" s="7"/>
      <c r="AA15539" s="7"/>
      <c r="AB15539" s="7"/>
      <c r="AG15539" s="7"/>
    </row>
    <row r="15540" spans="1:33">
      <c r="A15540" s="7"/>
      <c r="B15540" s="7"/>
      <c r="C15540" s="7"/>
      <c r="D15540" s="7"/>
      <c r="E15540" s="7"/>
      <c r="F15540" s="7"/>
      <c r="G15540" s="7"/>
      <c r="H15540" s="7"/>
      <c r="J15540" s="7"/>
      <c r="K15540" s="7"/>
      <c r="L15540" s="7"/>
      <c r="Q15540" s="7"/>
      <c r="S15540" s="7"/>
      <c r="T15540" s="7"/>
      <c r="Y15540" s="7"/>
      <c r="AA15540" s="7"/>
      <c r="AB15540" s="7"/>
      <c r="AG15540" s="7"/>
    </row>
    <row r="15541" spans="1:33">
      <c r="A15541" s="7"/>
      <c r="B15541" s="7"/>
      <c r="C15541" s="7"/>
      <c r="D15541" s="7"/>
      <c r="E15541" s="7"/>
      <c r="F15541" s="7"/>
      <c r="G15541" s="7"/>
      <c r="H15541" s="7"/>
      <c r="J15541" s="7"/>
      <c r="K15541" s="7"/>
      <c r="L15541" s="7"/>
      <c r="Q15541" s="7"/>
      <c r="S15541" s="7"/>
      <c r="T15541" s="7"/>
      <c r="Y15541" s="7"/>
      <c r="AA15541" s="7"/>
      <c r="AB15541" s="7"/>
      <c r="AG15541" s="7"/>
    </row>
    <row r="15542" spans="1:33">
      <c r="A15542" s="7"/>
      <c r="B15542" s="7"/>
      <c r="C15542" s="7"/>
      <c r="D15542" s="7"/>
      <c r="E15542" s="7"/>
      <c r="F15542" s="7"/>
      <c r="G15542" s="7"/>
      <c r="H15542" s="7"/>
      <c r="J15542" s="7"/>
      <c r="K15542" s="7"/>
      <c r="L15542" s="7"/>
      <c r="Q15542" s="7"/>
      <c r="S15542" s="7"/>
      <c r="T15542" s="7"/>
      <c r="Y15542" s="7"/>
      <c r="AA15542" s="7"/>
      <c r="AB15542" s="7"/>
      <c r="AG15542" s="7"/>
    </row>
    <row r="15543" spans="1:33">
      <c r="A15543" s="7"/>
      <c r="B15543" s="7"/>
      <c r="C15543" s="7"/>
      <c r="D15543" s="7"/>
      <c r="E15543" s="7"/>
      <c r="F15543" s="7"/>
      <c r="G15543" s="7"/>
      <c r="H15543" s="7"/>
      <c r="J15543" s="7"/>
      <c r="K15543" s="7"/>
      <c r="L15543" s="7"/>
      <c r="Q15543" s="7"/>
      <c r="S15543" s="7"/>
      <c r="T15543" s="7"/>
      <c r="Y15543" s="7"/>
      <c r="AA15543" s="7"/>
      <c r="AB15543" s="7"/>
      <c r="AG15543" s="7"/>
    </row>
    <row r="15544" spans="1:33">
      <c r="A15544" s="7"/>
      <c r="B15544" s="7"/>
      <c r="C15544" s="7"/>
      <c r="D15544" s="7"/>
      <c r="E15544" s="7"/>
      <c r="F15544" s="7"/>
      <c r="G15544" s="7"/>
      <c r="H15544" s="7"/>
      <c r="J15544" s="7"/>
      <c r="K15544" s="7"/>
      <c r="L15544" s="7"/>
      <c r="Q15544" s="7"/>
      <c r="S15544" s="7"/>
      <c r="T15544" s="7"/>
      <c r="Y15544" s="7"/>
      <c r="AA15544" s="7"/>
      <c r="AB15544" s="7"/>
      <c r="AG15544" s="7"/>
    </row>
    <row r="15545" spans="1:33">
      <c r="A15545" s="7"/>
      <c r="B15545" s="7"/>
      <c r="C15545" s="7"/>
      <c r="D15545" s="7"/>
      <c r="E15545" s="7"/>
      <c r="F15545" s="7"/>
      <c r="G15545" s="7"/>
      <c r="H15545" s="7"/>
      <c r="J15545" s="7"/>
      <c r="K15545" s="7"/>
      <c r="L15545" s="7"/>
      <c r="Q15545" s="7"/>
      <c r="S15545" s="7"/>
      <c r="T15545" s="7"/>
      <c r="Y15545" s="7"/>
      <c r="AA15545" s="7"/>
      <c r="AB15545" s="7"/>
      <c r="AG15545" s="7"/>
    </row>
    <row r="15546" spans="1:33">
      <c r="A15546" s="7"/>
      <c r="B15546" s="7"/>
      <c r="C15546" s="7"/>
      <c r="D15546" s="7"/>
      <c r="E15546" s="7"/>
      <c r="F15546" s="7"/>
      <c r="G15546" s="7"/>
      <c r="H15546" s="7"/>
      <c r="J15546" s="7"/>
      <c r="K15546" s="7"/>
      <c r="L15546" s="7"/>
      <c r="Q15546" s="7"/>
      <c r="S15546" s="7"/>
      <c r="T15546" s="7"/>
      <c r="Y15546" s="7"/>
      <c r="AA15546" s="7"/>
      <c r="AB15546" s="7"/>
      <c r="AG15546" s="7"/>
    </row>
    <row r="15547" spans="1:33">
      <c r="A15547" s="7"/>
      <c r="B15547" s="7"/>
      <c r="C15547" s="7"/>
      <c r="D15547" s="7"/>
      <c r="E15547" s="7"/>
      <c r="F15547" s="7"/>
      <c r="G15547" s="7"/>
      <c r="H15547" s="7"/>
      <c r="J15547" s="7"/>
      <c r="K15547" s="7"/>
      <c r="L15547" s="7"/>
      <c r="Q15547" s="7"/>
      <c r="S15547" s="7"/>
      <c r="T15547" s="7"/>
      <c r="Y15547" s="7"/>
      <c r="AA15547" s="7"/>
      <c r="AB15547" s="7"/>
      <c r="AG15547" s="7"/>
    </row>
    <row r="15548" spans="1:33">
      <c r="A15548" s="7"/>
      <c r="B15548" s="7"/>
      <c r="C15548" s="7"/>
      <c r="D15548" s="7"/>
      <c r="E15548" s="7"/>
      <c r="F15548" s="7"/>
      <c r="G15548" s="7"/>
      <c r="H15548" s="7"/>
      <c r="J15548" s="7"/>
      <c r="K15548" s="7"/>
      <c r="L15548" s="7"/>
      <c r="Q15548" s="7"/>
      <c r="S15548" s="7"/>
      <c r="T15548" s="7"/>
      <c r="Y15548" s="7"/>
      <c r="AA15548" s="7"/>
      <c r="AB15548" s="7"/>
      <c r="AG15548" s="7"/>
    </row>
    <row r="15549" spans="1:33">
      <c r="A15549" s="7"/>
      <c r="B15549" s="7"/>
      <c r="C15549" s="7"/>
      <c r="D15549" s="7"/>
      <c r="E15549" s="7"/>
      <c r="F15549" s="7"/>
      <c r="G15549" s="7"/>
      <c r="H15549" s="7"/>
      <c r="J15549" s="7"/>
      <c r="K15549" s="7"/>
      <c r="L15549" s="7"/>
      <c r="Q15549" s="7"/>
      <c r="S15549" s="7"/>
      <c r="T15549" s="7"/>
      <c r="Y15549" s="7"/>
      <c r="AA15549" s="7"/>
      <c r="AB15549" s="7"/>
      <c r="AG15549" s="7"/>
    </row>
    <row r="15550" spans="1:33">
      <c r="A15550" s="7"/>
      <c r="B15550" s="7"/>
      <c r="C15550" s="7"/>
      <c r="D15550" s="7"/>
      <c r="E15550" s="7"/>
      <c r="F15550" s="7"/>
      <c r="G15550" s="7"/>
      <c r="H15550" s="7"/>
      <c r="J15550" s="7"/>
      <c r="K15550" s="7"/>
      <c r="L15550" s="7"/>
      <c r="Q15550" s="7"/>
      <c r="S15550" s="7"/>
      <c r="T15550" s="7"/>
      <c r="Y15550" s="7"/>
      <c r="AA15550" s="7"/>
      <c r="AB15550" s="7"/>
      <c r="AG15550" s="7"/>
    </row>
    <row r="15551" spans="1:33">
      <c r="A15551" s="7"/>
      <c r="B15551" s="7"/>
      <c r="C15551" s="7"/>
      <c r="D15551" s="7"/>
      <c r="E15551" s="7"/>
      <c r="F15551" s="7"/>
      <c r="G15551" s="7"/>
      <c r="H15551" s="7"/>
      <c r="J15551" s="7"/>
      <c r="K15551" s="7"/>
      <c r="L15551" s="7"/>
      <c r="Q15551" s="7"/>
      <c r="S15551" s="7"/>
      <c r="T15551" s="7"/>
      <c r="Y15551" s="7"/>
      <c r="AA15551" s="7"/>
      <c r="AB15551" s="7"/>
      <c r="AG15551" s="7"/>
    </row>
    <row r="15552" spans="1:33">
      <c r="A15552" s="7"/>
      <c r="B15552" s="7"/>
      <c r="C15552" s="7"/>
      <c r="D15552" s="7"/>
      <c r="E15552" s="7"/>
      <c r="F15552" s="7"/>
      <c r="G15552" s="7"/>
      <c r="H15552" s="7"/>
      <c r="J15552" s="7"/>
      <c r="K15552" s="7"/>
      <c r="L15552" s="7"/>
      <c r="Q15552" s="7"/>
      <c r="S15552" s="7"/>
      <c r="T15552" s="7"/>
      <c r="Y15552" s="7"/>
      <c r="AA15552" s="7"/>
      <c r="AB15552" s="7"/>
      <c r="AG15552" s="7"/>
    </row>
    <row r="15553" spans="1:33">
      <c r="A15553" s="7"/>
      <c r="B15553" s="7"/>
      <c r="C15553" s="7"/>
      <c r="D15553" s="7"/>
      <c r="E15553" s="7"/>
      <c r="F15553" s="7"/>
      <c r="G15553" s="7"/>
      <c r="H15553" s="7"/>
      <c r="J15553" s="7"/>
      <c r="K15553" s="7"/>
      <c r="L15553" s="7"/>
      <c r="Q15553" s="7"/>
      <c r="S15553" s="7"/>
      <c r="T15553" s="7"/>
      <c r="Y15553" s="7"/>
      <c r="AA15553" s="7"/>
      <c r="AB15553" s="7"/>
      <c r="AG15553" s="7"/>
    </row>
    <row r="15554" spans="1:33">
      <c r="A15554" s="7"/>
      <c r="B15554" s="7"/>
      <c r="C15554" s="7"/>
      <c r="D15554" s="7"/>
      <c r="E15554" s="7"/>
      <c r="F15554" s="7"/>
      <c r="G15554" s="7"/>
      <c r="H15554" s="7"/>
      <c r="J15554" s="7"/>
      <c r="K15554" s="7"/>
      <c r="L15554" s="7"/>
      <c r="Q15554" s="7"/>
      <c r="S15554" s="7"/>
      <c r="T15554" s="7"/>
      <c r="Y15554" s="7"/>
      <c r="AA15554" s="7"/>
      <c r="AB15554" s="7"/>
      <c r="AG15554" s="7"/>
    </row>
    <row r="15555" spans="1:33">
      <c r="A15555" s="7"/>
      <c r="B15555" s="7"/>
      <c r="C15555" s="7"/>
      <c r="D15555" s="7"/>
      <c r="E15555" s="7"/>
      <c r="F15555" s="7"/>
      <c r="G15555" s="7"/>
      <c r="H15555" s="7"/>
      <c r="J15555" s="7"/>
      <c r="K15555" s="7"/>
      <c r="L15555" s="7"/>
      <c r="Q15555" s="7"/>
      <c r="S15555" s="7"/>
      <c r="T15555" s="7"/>
      <c r="Y15555" s="7"/>
      <c r="AA15555" s="7"/>
      <c r="AB15555" s="7"/>
      <c r="AG15555" s="7"/>
    </row>
    <row r="15556" spans="1:33">
      <c r="A15556" s="7"/>
      <c r="B15556" s="7"/>
      <c r="C15556" s="7"/>
      <c r="D15556" s="7"/>
      <c r="E15556" s="7"/>
      <c r="F15556" s="7"/>
      <c r="G15556" s="7"/>
      <c r="H15556" s="7"/>
      <c r="J15556" s="7"/>
      <c r="K15556" s="7"/>
      <c r="L15556" s="7"/>
      <c r="Q15556" s="7"/>
      <c r="S15556" s="7"/>
      <c r="T15556" s="7"/>
      <c r="Y15556" s="7"/>
      <c r="AA15556" s="7"/>
      <c r="AB15556" s="7"/>
      <c r="AG15556" s="7"/>
    </row>
    <row r="15557" spans="1:33">
      <c r="A15557" s="7"/>
      <c r="B15557" s="7"/>
      <c r="C15557" s="7"/>
      <c r="D15557" s="7"/>
      <c r="E15557" s="7"/>
      <c r="F15557" s="7"/>
      <c r="G15557" s="7"/>
      <c r="H15557" s="7"/>
      <c r="J15557" s="7"/>
      <c r="K15557" s="7"/>
      <c r="L15557" s="7"/>
      <c r="Q15557" s="7"/>
      <c r="S15557" s="7"/>
      <c r="T15557" s="7"/>
      <c r="Y15557" s="7"/>
      <c r="AA15557" s="7"/>
      <c r="AB15557" s="7"/>
      <c r="AG15557" s="7"/>
    </row>
    <row r="15558" spans="1:33">
      <c r="A15558" s="7"/>
      <c r="B15558" s="7"/>
      <c r="C15558" s="7"/>
      <c r="D15558" s="7"/>
      <c r="E15558" s="7"/>
      <c r="F15558" s="7"/>
      <c r="G15558" s="7"/>
      <c r="H15558" s="7"/>
      <c r="J15558" s="7"/>
      <c r="K15558" s="7"/>
      <c r="L15558" s="7"/>
      <c r="Q15558" s="7"/>
      <c r="S15558" s="7"/>
      <c r="T15558" s="7"/>
      <c r="Y15558" s="7"/>
      <c r="AA15558" s="7"/>
      <c r="AB15558" s="7"/>
      <c r="AG15558" s="7"/>
    </row>
    <row r="15559" spans="1:33">
      <c r="A15559" s="7"/>
      <c r="B15559" s="7"/>
      <c r="C15559" s="7"/>
      <c r="D15559" s="7"/>
      <c r="E15559" s="7"/>
      <c r="F15559" s="7"/>
      <c r="G15559" s="7"/>
      <c r="H15559" s="7"/>
      <c r="J15559" s="7"/>
      <c r="K15559" s="7"/>
      <c r="L15559" s="7"/>
      <c r="Q15559" s="7"/>
      <c r="S15559" s="7"/>
      <c r="T15559" s="7"/>
      <c r="Y15559" s="7"/>
      <c r="AA15559" s="7"/>
      <c r="AB15559" s="7"/>
      <c r="AG15559" s="7"/>
    </row>
    <row r="15560" spans="1:33">
      <c r="A15560" s="7"/>
      <c r="B15560" s="7"/>
      <c r="C15560" s="7"/>
      <c r="D15560" s="7"/>
      <c r="E15560" s="7"/>
      <c r="F15560" s="7"/>
      <c r="G15560" s="7"/>
      <c r="H15560" s="7"/>
      <c r="J15560" s="7"/>
      <c r="K15560" s="7"/>
      <c r="L15560" s="7"/>
      <c r="Q15560" s="7"/>
      <c r="S15560" s="7"/>
      <c r="T15560" s="7"/>
      <c r="Y15560" s="7"/>
      <c r="AA15560" s="7"/>
      <c r="AB15560" s="7"/>
      <c r="AG15560" s="7"/>
    </row>
    <row r="15561" spans="1:33">
      <c r="A15561" s="7"/>
      <c r="B15561" s="7"/>
      <c r="C15561" s="7"/>
      <c r="D15561" s="7"/>
      <c r="E15561" s="7"/>
      <c r="F15561" s="7"/>
      <c r="G15561" s="7"/>
      <c r="H15561" s="7"/>
      <c r="J15561" s="7"/>
      <c r="K15561" s="7"/>
      <c r="L15561" s="7"/>
      <c r="Q15561" s="7"/>
      <c r="S15561" s="7"/>
      <c r="T15561" s="7"/>
      <c r="Y15561" s="7"/>
      <c r="AA15561" s="7"/>
      <c r="AB15561" s="7"/>
      <c r="AG15561" s="7"/>
    </row>
    <row r="15562" spans="1:33">
      <c r="A15562" s="7"/>
      <c r="B15562" s="7"/>
      <c r="C15562" s="7"/>
      <c r="D15562" s="7"/>
      <c r="E15562" s="7"/>
      <c r="F15562" s="7"/>
      <c r="G15562" s="7"/>
      <c r="H15562" s="7"/>
      <c r="J15562" s="7"/>
      <c r="K15562" s="7"/>
      <c r="L15562" s="7"/>
      <c r="Q15562" s="7"/>
      <c r="S15562" s="7"/>
      <c r="T15562" s="7"/>
      <c r="Y15562" s="7"/>
      <c r="AA15562" s="7"/>
      <c r="AB15562" s="7"/>
      <c r="AG15562" s="7"/>
    </row>
    <row r="15563" spans="1:33">
      <c r="A15563" s="7"/>
      <c r="B15563" s="7"/>
      <c r="C15563" s="7"/>
      <c r="D15563" s="7"/>
      <c r="E15563" s="7"/>
      <c r="F15563" s="7"/>
      <c r="G15563" s="7"/>
      <c r="H15563" s="7"/>
      <c r="J15563" s="7"/>
      <c r="K15563" s="7"/>
      <c r="L15563" s="7"/>
      <c r="Q15563" s="7"/>
      <c r="S15563" s="7"/>
      <c r="T15563" s="7"/>
      <c r="Y15563" s="7"/>
      <c r="AA15563" s="7"/>
      <c r="AB15563" s="7"/>
      <c r="AG15563" s="7"/>
    </row>
    <row r="15564" spans="1:33">
      <c r="A15564" s="7"/>
      <c r="B15564" s="7"/>
      <c r="C15564" s="7"/>
      <c r="D15564" s="7"/>
      <c r="E15564" s="7"/>
      <c r="F15564" s="7"/>
      <c r="G15564" s="7"/>
      <c r="H15564" s="7"/>
      <c r="J15564" s="7"/>
      <c r="K15564" s="7"/>
      <c r="L15564" s="7"/>
      <c r="Q15564" s="7"/>
      <c r="S15564" s="7"/>
      <c r="T15564" s="7"/>
      <c r="Y15564" s="7"/>
      <c r="AA15564" s="7"/>
      <c r="AB15564" s="7"/>
      <c r="AG15564" s="7"/>
    </row>
    <row r="15565" spans="1:33">
      <c r="A15565" s="7"/>
      <c r="B15565" s="7"/>
      <c r="C15565" s="7"/>
      <c r="D15565" s="7"/>
      <c r="E15565" s="7"/>
      <c r="F15565" s="7"/>
      <c r="G15565" s="7"/>
      <c r="H15565" s="7"/>
      <c r="J15565" s="7"/>
      <c r="K15565" s="7"/>
      <c r="L15565" s="7"/>
      <c r="Q15565" s="7"/>
      <c r="S15565" s="7"/>
      <c r="T15565" s="7"/>
      <c r="Y15565" s="7"/>
      <c r="AA15565" s="7"/>
      <c r="AB15565" s="7"/>
      <c r="AG15565" s="7"/>
    </row>
    <row r="15566" spans="1:33">
      <c r="A15566" s="7"/>
      <c r="B15566" s="7"/>
      <c r="C15566" s="7"/>
      <c r="D15566" s="7"/>
      <c r="E15566" s="7"/>
      <c r="F15566" s="7"/>
      <c r="G15566" s="7"/>
      <c r="H15566" s="7"/>
      <c r="J15566" s="7"/>
      <c r="K15566" s="7"/>
      <c r="L15566" s="7"/>
      <c r="Q15566" s="7"/>
      <c r="S15566" s="7"/>
      <c r="T15566" s="7"/>
      <c r="Y15566" s="7"/>
      <c r="AA15566" s="7"/>
      <c r="AB15566" s="7"/>
      <c r="AG15566" s="7"/>
    </row>
    <row r="15567" spans="1:33">
      <c r="A15567" s="7"/>
      <c r="B15567" s="7"/>
      <c r="C15567" s="7"/>
      <c r="D15567" s="7"/>
      <c r="E15567" s="7"/>
      <c r="F15567" s="7"/>
      <c r="G15567" s="7"/>
      <c r="H15567" s="7"/>
      <c r="J15567" s="7"/>
      <c r="K15567" s="7"/>
      <c r="L15567" s="7"/>
      <c r="Q15567" s="7"/>
      <c r="S15567" s="7"/>
      <c r="T15567" s="7"/>
      <c r="Y15567" s="7"/>
      <c r="AA15567" s="7"/>
      <c r="AB15567" s="7"/>
      <c r="AG15567" s="7"/>
    </row>
    <row r="15568" spans="1:33">
      <c r="A15568" s="7"/>
      <c r="B15568" s="7"/>
      <c r="C15568" s="7"/>
      <c r="D15568" s="7"/>
      <c r="E15568" s="7"/>
      <c r="F15568" s="7"/>
      <c r="G15568" s="7"/>
      <c r="H15568" s="7"/>
      <c r="J15568" s="7"/>
      <c r="K15568" s="7"/>
      <c r="L15568" s="7"/>
      <c r="Q15568" s="7"/>
      <c r="S15568" s="7"/>
      <c r="T15568" s="7"/>
      <c r="Y15568" s="7"/>
      <c r="AA15568" s="7"/>
      <c r="AB15568" s="7"/>
      <c r="AG15568" s="7"/>
    </row>
    <row r="15569" spans="1:33">
      <c r="A15569" s="7"/>
      <c r="B15569" s="7"/>
      <c r="C15569" s="7"/>
      <c r="D15569" s="7"/>
      <c r="E15569" s="7"/>
      <c r="F15569" s="7"/>
      <c r="G15569" s="7"/>
      <c r="H15569" s="7"/>
      <c r="J15569" s="7"/>
      <c r="K15569" s="7"/>
      <c r="L15569" s="7"/>
      <c r="Q15569" s="7"/>
      <c r="S15569" s="7"/>
      <c r="T15569" s="7"/>
      <c r="Y15569" s="7"/>
      <c r="AA15569" s="7"/>
      <c r="AB15569" s="7"/>
      <c r="AG15569" s="7"/>
    </row>
    <row r="15570" spans="1:33">
      <c r="A15570" s="7"/>
      <c r="B15570" s="7"/>
      <c r="C15570" s="7"/>
      <c r="D15570" s="7"/>
      <c r="E15570" s="7"/>
      <c r="F15570" s="7"/>
      <c r="G15570" s="7"/>
      <c r="H15570" s="7"/>
      <c r="J15570" s="7"/>
      <c r="K15570" s="7"/>
      <c r="L15570" s="7"/>
      <c r="Q15570" s="7"/>
      <c r="S15570" s="7"/>
      <c r="T15570" s="7"/>
      <c r="Y15570" s="7"/>
      <c r="AA15570" s="7"/>
      <c r="AB15570" s="7"/>
      <c r="AG15570" s="7"/>
    </row>
    <row r="15571" spans="1:33">
      <c r="A15571" s="7"/>
      <c r="B15571" s="7"/>
      <c r="C15571" s="7"/>
      <c r="D15571" s="7"/>
      <c r="E15571" s="7"/>
      <c r="F15571" s="7"/>
      <c r="G15571" s="7"/>
      <c r="H15571" s="7"/>
      <c r="J15571" s="7"/>
      <c r="K15571" s="7"/>
      <c r="L15571" s="7"/>
      <c r="Q15571" s="7"/>
      <c r="S15571" s="7"/>
      <c r="T15571" s="7"/>
      <c r="Y15571" s="7"/>
      <c r="AA15571" s="7"/>
      <c r="AB15571" s="7"/>
      <c r="AG15571" s="7"/>
    </row>
    <row r="15572" spans="1:33">
      <c r="A15572" s="7"/>
      <c r="B15572" s="7"/>
      <c r="C15572" s="7"/>
      <c r="D15572" s="7"/>
      <c r="E15572" s="7"/>
      <c r="F15572" s="7"/>
      <c r="G15572" s="7"/>
      <c r="H15572" s="7"/>
      <c r="J15572" s="7"/>
      <c r="K15572" s="7"/>
      <c r="L15572" s="7"/>
      <c r="Q15572" s="7"/>
      <c r="S15572" s="7"/>
      <c r="T15572" s="7"/>
      <c r="Y15572" s="7"/>
      <c r="AA15572" s="7"/>
      <c r="AB15572" s="7"/>
      <c r="AG15572" s="7"/>
    </row>
    <row r="15573" spans="1:33">
      <c r="A15573" s="7"/>
      <c r="B15573" s="7"/>
      <c r="C15573" s="7"/>
      <c r="D15573" s="7"/>
      <c r="E15573" s="7"/>
      <c r="F15573" s="7"/>
      <c r="G15573" s="7"/>
      <c r="H15573" s="7"/>
      <c r="J15573" s="7"/>
      <c r="K15573" s="7"/>
      <c r="L15573" s="7"/>
      <c r="Q15573" s="7"/>
      <c r="S15573" s="7"/>
      <c r="T15573" s="7"/>
      <c r="Y15573" s="7"/>
      <c r="AA15573" s="7"/>
      <c r="AB15573" s="7"/>
      <c r="AG15573" s="7"/>
    </row>
    <row r="15574" spans="1:33">
      <c r="A15574" s="7"/>
      <c r="B15574" s="7"/>
      <c r="C15574" s="7"/>
      <c r="D15574" s="7"/>
      <c r="E15574" s="7"/>
      <c r="F15574" s="7"/>
      <c r="G15574" s="7"/>
      <c r="H15574" s="7"/>
      <c r="J15574" s="7"/>
      <c r="K15574" s="7"/>
      <c r="L15574" s="7"/>
      <c r="Q15574" s="7"/>
      <c r="S15574" s="7"/>
      <c r="T15574" s="7"/>
      <c r="Y15574" s="7"/>
      <c r="AA15574" s="7"/>
      <c r="AB15574" s="7"/>
      <c r="AG15574" s="7"/>
    </row>
    <row r="15575" spans="1:33">
      <c r="A15575" s="7"/>
      <c r="B15575" s="7"/>
      <c r="C15575" s="7"/>
      <c r="D15575" s="7"/>
      <c r="E15575" s="7"/>
      <c r="F15575" s="7"/>
      <c r="G15575" s="7"/>
      <c r="H15575" s="7"/>
      <c r="J15575" s="7"/>
      <c r="K15575" s="7"/>
      <c r="L15575" s="7"/>
      <c r="Q15575" s="7"/>
      <c r="S15575" s="7"/>
      <c r="T15575" s="7"/>
      <c r="Y15575" s="7"/>
      <c r="AA15575" s="7"/>
      <c r="AB15575" s="7"/>
      <c r="AG15575" s="7"/>
    </row>
    <row r="15576" spans="1:33">
      <c r="A15576" s="7"/>
      <c r="B15576" s="7"/>
      <c r="C15576" s="7"/>
      <c r="D15576" s="7"/>
      <c r="E15576" s="7"/>
      <c r="F15576" s="7"/>
      <c r="G15576" s="7"/>
      <c r="H15576" s="7"/>
      <c r="J15576" s="7"/>
      <c r="K15576" s="7"/>
      <c r="L15576" s="7"/>
      <c r="Q15576" s="7"/>
      <c r="S15576" s="7"/>
      <c r="T15576" s="7"/>
      <c r="Y15576" s="7"/>
      <c r="AA15576" s="7"/>
      <c r="AB15576" s="7"/>
      <c r="AG15576" s="7"/>
    </row>
    <row r="15577" spans="1:33">
      <c r="A15577" s="7"/>
      <c r="B15577" s="7"/>
      <c r="C15577" s="7"/>
      <c r="D15577" s="7"/>
      <c r="E15577" s="7"/>
      <c r="F15577" s="7"/>
      <c r="G15577" s="7"/>
      <c r="H15577" s="7"/>
      <c r="J15577" s="7"/>
      <c r="K15577" s="7"/>
      <c r="L15577" s="7"/>
      <c r="Q15577" s="7"/>
      <c r="S15577" s="7"/>
      <c r="T15577" s="7"/>
      <c r="Y15577" s="7"/>
      <c r="AA15577" s="7"/>
      <c r="AB15577" s="7"/>
      <c r="AG15577" s="7"/>
    </row>
    <row r="15578" spans="1:33">
      <c r="A15578" s="7"/>
      <c r="B15578" s="7"/>
      <c r="C15578" s="7"/>
      <c r="D15578" s="7"/>
      <c r="E15578" s="7"/>
      <c r="F15578" s="7"/>
      <c r="G15578" s="7"/>
      <c r="H15578" s="7"/>
      <c r="J15578" s="7"/>
      <c r="K15578" s="7"/>
      <c r="L15578" s="7"/>
      <c r="Q15578" s="7"/>
      <c r="S15578" s="7"/>
      <c r="T15578" s="7"/>
      <c r="Y15578" s="7"/>
      <c r="AA15578" s="7"/>
      <c r="AB15578" s="7"/>
      <c r="AG15578" s="7"/>
    </row>
    <row r="15579" spans="1:33">
      <c r="A15579" s="7"/>
      <c r="B15579" s="7"/>
      <c r="C15579" s="7"/>
      <c r="D15579" s="7"/>
      <c r="E15579" s="7"/>
      <c r="F15579" s="7"/>
      <c r="G15579" s="7"/>
      <c r="H15579" s="7"/>
      <c r="J15579" s="7"/>
      <c r="K15579" s="7"/>
      <c r="L15579" s="7"/>
      <c r="Q15579" s="7"/>
      <c r="S15579" s="7"/>
      <c r="T15579" s="7"/>
      <c r="Y15579" s="7"/>
      <c r="AA15579" s="7"/>
      <c r="AB15579" s="7"/>
      <c r="AG15579" s="7"/>
    </row>
    <row r="15580" spans="1:33">
      <c r="A15580" s="7"/>
      <c r="B15580" s="7"/>
      <c r="C15580" s="7"/>
      <c r="D15580" s="7"/>
      <c r="E15580" s="7"/>
      <c r="F15580" s="7"/>
      <c r="G15580" s="7"/>
      <c r="H15580" s="7"/>
      <c r="J15580" s="7"/>
      <c r="K15580" s="7"/>
      <c r="L15580" s="7"/>
      <c r="Q15580" s="7"/>
      <c r="S15580" s="7"/>
      <c r="T15580" s="7"/>
      <c r="Y15580" s="7"/>
      <c r="AA15580" s="7"/>
      <c r="AB15580" s="7"/>
      <c r="AG15580" s="7"/>
    </row>
    <row r="15581" spans="1:33">
      <c r="A15581" s="7"/>
      <c r="B15581" s="7"/>
      <c r="C15581" s="7"/>
      <c r="D15581" s="7"/>
      <c r="E15581" s="7"/>
      <c r="F15581" s="7"/>
      <c r="G15581" s="7"/>
      <c r="H15581" s="7"/>
      <c r="J15581" s="7"/>
      <c r="K15581" s="7"/>
      <c r="L15581" s="7"/>
      <c r="Q15581" s="7"/>
      <c r="S15581" s="7"/>
      <c r="T15581" s="7"/>
      <c r="Y15581" s="7"/>
      <c r="AA15581" s="7"/>
      <c r="AB15581" s="7"/>
      <c r="AG15581" s="7"/>
    </row>
    <row r="15582" spans="1:33">
      <c r="A15582" s="7"/>
      <c r="B15582" s="7"/>
      <c r="C15582" s="7"/>
      <c r="D15582" s="7"/>
      <c r="E15582" s="7"/>
      <c r="F15582" s="7"/>
      <c r="G15582" s="7"/>
      <c r="H15582" s="7"/>
      <c r="J15582" s="7"/>
      <c r="K15582" s="7"/>
      <c r="L15582" s="7"/>
      <c r="Q15582" s="7"/>
      <c r="S15582" s="7"/>
      <c r="T15582" s="7"/>
      <c r="Y15582" s="7"/>
      <c r="AA15582" s="7"/>
      <c r="AB15582" s="7"/>
      <c r="AG15582" s="7"/>
    </row>
    <row r="15583" spans="1:33">
      <c r="A15583" s="7"/>
      <c r="B15583" s="7"/>
      <c r="C15583" s="7"/>
      <c r="D15583" s="7"/>
      <c r="E15583" s="7"/>
      <c r="F15583" s="7"/>
      <c r="G15583" s="7"/>
      <c r="H15583" s="7"/>
      <c r="J15583" s="7"/>
      <c r="K15583" s="7"/>
      <c r="L15583" s="7"/>
      <c r="Q15583" s="7"/>
      <c r="S15583" s="7"/>
      <c r="T15583" s="7"/>
      <c r="Y15583" s="7"/>
      <c r="AA15583" s="7"/>
      <c r="AB15583" s="7"/>
      <c r="AG15583" s="7"/>
    </row>
    <row r="15584" spans="1:33">
      <c r="A15584" s="7"/>
      <c r="B15584" s="7"/>
      <c r="C15584" s="7"/>
      <c r="D15584" s="7"/>
      <c r="E15584" s="7"/>
      <c r="F15584" s="7"/>
      <c r="G15584" s="7"/>
      <c r="H15584" s="7"/>
      <c r="J15584" s="7"/>
      <c r="K15584" s="7"/>
      <c r="L15584" s="7"/>
      <c r="Q15584" s="7"/>
      <c r="S15584" s="7"/>
      <c r="T15584" s="7"/>
      <c r="Y15584" s="7"/>
      <c r="AA15584" s="7"/>
      <c r="AB15584" s="7"/>
      <c r="AG15584" s="7"/>
    </row>
    <row r="15585" spans="1:33">
      <c r="A15585" s="7"/>
      <c r="B15585" s="7"/>
      <c r="C15585" s="7"/>
      <c r="D15585" s="7"/>
      <c r="E15585" s="7"/>
      <c r="F15585" s="7"/>
      <c r="G15585" s="7"/>
      <c r="H15585" s="7"/>
      <c r="J15585" s="7"/>
      <c r="K15585" s="7"/>
      <c r="L15585" s="7"/>
      <c r="Q15585" s="7"/>
      <c r="S15585" s="7"/>
      <c r="T15585" s="7"/>
      <c r="Y15585" s="7"/>
      <c r="AA15585" s="7"/>
      <c r="AB15585" s="7"/>
      <c r="AG15585" s="7"/>
    </row>
    <row r="15586" spans="1:33">
      <c r="A15586" s="7"/>
      <c r="B15586" s="7"/>
      <c r="C15586" s="7"/>
      <c r="D15586" s="7"/>
      <c r="E15586" s="7"/>
      <c r="F15586" s="7"/>
      <c r="G15586" s="7"/>
      <c r="H15586" s="7"/>
      <c r="J15586" s="7"/>
      <c r="K15586" s="7"/>
      <c r="L15586" s="7"/>
      <c r="Q15586" s="7"/>
      <c r="S15586" s="7"/>
      <c r="T15586" s="7"/>
      <c r="Y15586" s="7"/>
      <c r="AA15586" s="7"/>
      <c r="AB15586" s="7"/>
      <c r="AG15586" s="7"/>
    </row>
    <row r="15587" spans="1:33">
      <c r="A15587" s="7"/>
      <c r="B15587" s="7"/>
      <c r="C15587" s="7"/>
      <c r="D15587" s="7"/>
      <c r="E15587" s="7"/>
      <c r="F15587" s="7"/>
      <c r="G15587" s="7"/>
      <c r="H15587" s="7"/>
      <c r="J15587" s="7"/>
      <c r="K15587" s="7"/>
      <c r="L15587" s="7"/>
      <c r="Q15587" s="7"/>
      <c r="S15587" s="7"/>
      <c r="T15587" s="7"/>
      <c r="Y15587" s="7"/>
      <c r="AA15587" s="7"/>
      <c r="AB15587" s="7"/>
      <c r="AG15587" s="7"/>
    </row>
    <row r="15588" spans="1:33">
      <c r="A15588" s="7"/>
      <c r="B15588" s="7"/>
      <c r="C15588" s="7"/>
      <c r="D15588" s="7"/>
      <c r="E15588" s="7"/>
      <c r="F15588" s="7"/>
      <c r="G15588" s="7"/>
      <c r="H15588" s="7"/>
      <c r="J15588" s="7"/>
      <c r="K15588" s="7"/>
      <c r="L15588" s="7"/>
      <c r="Q15588" s="7"/>
      <c r="S15588" s="7"/>
      <c r="T15588" s="7"/>
      <c r="Y15588" s="7"/>
      <c r="AA15588" s="7"/>
      <c r="AB15588" s="7"/>
      <c r="AG15588" s="7"/>
    </row>
    <row r="15589" spans="1:33">
      <c r="A15589" s="7"/>
      <c r="B15589" s="7"/>
      <c r="C15589" s="7"/>
      <c r="D15589" s="7"/>
      <c r="E15589" s="7"/>
      <c r="F15589" s="7"/>
      <c r="G15589" s="7"/>
      <c r="H15589" s="7"/>
      <c r="J15589" s="7"/>
      <c r="K15589" s="7"/>
      <c r="L15589" s="7"/>
      <c r="Q15589" s="7"/>
      <c r="S15589" s="7"/>
      <c r="T15589" s="7"/>
      <c r="Y15589" s="7"/>
      <c r="AA15589" s="7"/>
      <c r="AB15589" s="7"/>
      <c r="AG15589" s="7"/>
    </row>
    <row r="15590" spans="1:33">
      <c r="A15590" s="7"/>
      <c r="B15590" s="7"/>
      <c r="C15590" s="7"/>
      <c r="D15590" s="7"/>
      <c r="E15590" s="7"/>
      <c r="F15590" s="7"/>
      <c r="G15590" s="7"/>
      <c r="H15590" s="7"/>
      <c r="J15590" s="7"/>
      <c r="K15590" s="7"/>
      <c r="L15590" s="7"/>
      <c r="Q15590" s="7"/>
      <c r="S15590" s="7"/>
      <c r="T15590" s="7"/>
      <c r="Y15590" s="7"/>
      <c r="AA15590" s="7"/>
      <c r="AB15590" s="7"/>
      <c r="AG15590" s="7"/>
    </row>
    <row r="15591" spans="1:33">
      <c r="A15591" s="7"/>
      <c r="B15591" s="7"/>
      <c r="C15591" s="7"/>
      <c r="D15591" s="7"/>
      <c r="E15591" s="7"/>
      <c r="F15591" s="7"/>
      <c r="G15591" s="7"/>
      <c r="H15591" s="7"/>
      <c r="J15591" s="7"/>
      <c r="K15591" s="7"/>
      <c r="L15591" s="7"/>
      <c r="Q15591" s="7"/>
      <c r="S15591" s="7"/>
      <c r="T15591" s="7"/>
      <c r="Y15591" s="7"/>
      <c r="AA15591" s="7"/>
      <c r="AB15591" s="7"/>
      <c r="AG15591" s="7"/>
    </row>
    <row r="15592" spans="1:33">
      <c r="A15592" s="7"/>
      <c r="B15592" s="7"/>
      <c r="C15592" s="7"/>
      <c r="D15592" s="7"/>
      <c r="E15592" s="7"/>
      <c r="F15592" s="7"/>
      <c r="G15592" s="7"/>
      <c r="H15592" s="7"/>
      <c r="J15592" s="7"/>
      <c r="K15592" s="7"/>
      <c r="L15592" s="7"/>
      <c r="Q15592" s="7"/>
      <c r="S15592" s="7"/>
      <c r="T15592" s="7"/>
      <c r="Y15592" s="7"/>
      <c r="AA15592" s="7"/>
      <c r="AB15592" s="7"/>
      <c r="AG15592" s="7"/>
    </row>
    <row r="15593" spans="1:33">
      <c r="A15593" s="7"/>
      <c r="B15593" s="7"/>
      <c r="C15593" s="7"/>
      <c r="D15593" s="7"/>
      <c r="E15593" s="7"/>
      <c r="F15593" s="7"/>
      <c r="G15593" s="7"/>
      <c r="H15593" s="7"/>
      <c r="J15593" s="7"/>
      <c r="K15593" s="7"/>
      <c r="L15593" s="7"/>
      <c r="Q15593" s="7"/>
      <c r="S15593" s="7"/>
      <c r="T15593" s="7"/>
      <c r="Y15593" s="7"/>
      <c r="AA15593" s="7"/>
      <c r="AB15593" s="7"/>
      <c r="AG15593" s="7"/>
    </row>
    <row r="15594" spans="1:33">
      <c r="A15594" s="7"/>
      <c r="B15594" s="7"/>
      <c r="C15594" s="7"/>
      <c r="D15594" s="7"/>
      <c r="E15594" s="7"/>
      <c r="F15594" s="7"/>
      <c r="G15594" s="7"/>
      <c r="H15594" s="7"/>
      <c r="J15594" s="7"/>
      <c r="K15594" s="7"/>
      <c r="L15594" s="7"/>
      <c r="Q15594" s="7"/>
      <c r="S15594" s="7"/>
      <c r="T15594" s="7"/>
      <c r="Y15594" s="7"/>
      <c r="AA15594" s="7"/>
      <c r="AB15594" s="7"/>
      <c r="AG15594" s="7"/>
    </row>
    <row r="15595" spans="1:33">
      <c r="A15595" s="7"/>
      <c r="B15595" s="7"/>
      <c r="C15595" s="7"/>
      <c r="D15595" s="7"/>
      <c r="E15595" s="7"/>
      <c r="F15595" s="7"/>
      <c r="G15595" s="7"/>
      <c r="H15595" s="7"/>
      <c r="J15595" s="7"/>
      <c r="K15595" s="7"/>
      <c r="L15595" s="7"/>
      <c r="Q15595" s="7"/>
      <c r="S15595" s="7"/>
      <c r="T15595" s="7"/>
      <c r="Y15595" s="7"/>
      <c r="AA15595" s="7"/>
      <c r="AB15595" s="7"/>
      <c r="AG15595" s="7"/>
    </row>
    <row r="15596" spans="1:33">
      <c r="A15596" s="7"/>
      <c r="B15596" s="7"/>
      <c r="C15596" s="7"/>
      <c r="D15596" s="7"/>
      <c r="E15596" s="7"/>
      <c r="F15596" s="7"/>
      <c r="G15596" s="7"/>
      <c r="H15596" s="7"/>
      <c r="J15596" s="7"/>
      <c r="K15596" s="7"/>
      <c r="L15596" s="7"/>
      <c r="Q15596" s="7"/>
      <c r="S15596" s="7"/>
      <c r="T15596" s="7"/>
      <c r="Y15596" s="7"/>
      <c r="AA15596" s="7"/>
      <c r="AB15596" s="7"/>
      <c r="AG15596" s="7"/>
    </row>
    <row r="15597" spans="1:33">
      <c r="A15597" s="7"/>
      <c r="B15597" s="7"/>
      <c r="C15597" s="7"/>
      <c r="D15597" s="7"/>
      <c r="E15597" s="7"/>
      <c r="F15597" s="7"/>
      <c r="G15597" s="7"/>
      <c r="H15597" s="7"/>
      <c r="J15597" s="7"/>
      <c r="K15597" s="7"/>
      <c r="L15597" s="7"/>
      <c r="Q15597" s="7"/>
      <c r="S15597" s="7"/>
      <c r="T15597" s="7"/>
      <c r="Y15597" s="7"/>
      <c r="AA15597" s="7"/>
      <c r="AB15597" s="7"/>
      <c r="AG15597" s="7"/>
    </row>
    <row r="15598" spans="1:33">
      <c r="A15598" s="7"/>
      <c r="B15598" s="7"/>
      <c r="C15598" s="7"/>
      <c r="D15598" s="7"/>
      <c r="E15598" s="7"/>
      <c r="F15598" s="7"/>
      <c r="G15598" s="7"/>
      <c r="H15598" s="7"/>
      <c r="J15598" s="7"/>
      <c r="K15598" s="7"/>
      <c r="L15598" s="7"/>
      <c r="Q15598" s="7"/>
      <c r="S15598" s="7"/>
      <c r="T15598" s="7"/>
      <c r="Y15598" s="7"/>
      <c r="AA15598" s="7"/>
      <c r="AB15598" s="7"/>
      <c r="AG15598" s="7"/>
    </row>
    <row r="15599" spans="1:33">
      <c r="A15599" s="7"/>
      <c r="B15599" s="7"/>
      <c r="C15599" s="7"/>
      <c r="D15599" s="7"/>
      <c r="E15599" s="7"/>
      <c r="F15599" s="7"/>
      <c r="G15599" s="7"/>
      <c r="H15599" s="7"/>
      <c r="J15599" s="7"/>
      <c r="K15599" s="7"/>
      <c r="L15599" s="7"/>
      <c r="Q15599" s="7"/>
      <c r="S15599" s="7"/>
      <c r="T15599" s="7"/>
      <c r="Y15599" s="7"/>
      <c r="AA15599" s="7"/>
      <c r="AB15599" s="7"/>
      <c r="AG15599" s="7"/>
    </row>
    <row r="15600" spans="1:33">
      <c r="A15600" s="7"/>
      <c r="B15600" s="7"/>
      <c r="C15600" s="7"/>
      <c r="D15600" s="7"/>
      <c r="E15600" s="7"/>
      <c r="F15600" s="7"/>
      <c r="G15600" s="7"/>
      <c r="H15600" s="7"/>
      <c r="J15600" s="7"/>
      <c r="K15600" s="7"/>
      <c r="L15600" s="7"/>
      <c r="Q15600" s="7"/>
      <c r="S15600" s="7"/>
      <c r="T15600" s="7"/>
      <c r="Y15600" s="7"/>
      <c r="AA15600" s="7"/>
      <c r="AB15600" s="7"/>
      <c r="AG15600" s="7"/>
    </row>
    <row r="15601" spans="1:33">
      <c r="A15601" s="7"/>
      <c r="B15601" s="7"/>
      <c r="C15601" s="7"/>
      <c r="D15601" s="7"/>
      <c r="E15601" s="7"/>
      <c r="F15601" s="7"/>
      <c r="G15601" s="7"/>
      <c r="H15601" s="7"/>
      <c r="J15601" s="7"/>
      <c r="K15601" s="7"/>
      <c r="L15601" s="7"/>
      <c r="Q15601" s="7"/>
      <c r="S15601" s="7"/>
      <c r="T15601" s="7"/>
      <c r="Y15601" s="7"/>
      <c r="AA15601" s="7"/>
      <c r="AB15601" s="7"/>
      <c r="AG15601" s="7"/>
    </row>
    <row r="15602" spans="1:33">
      <c r="A15602" s="7"/>
      <c r="B15602" s="7"/>
      <c r="C15602" s="7"/>
      <c r="D15602" s="7"/>
      <c r="E15602" s="7"/>
      <c r="F15602" s="7"/>
      <c r="G15602" s="7"/>
      <c r="H15602" s="7"/>
      <c r="J15602" s="7"/>
      <c r="K15602" s="7"/>
      <c r="L15602" s="7"/>
      <c r="Q15602" s="7"/>
      <c r="S15602" s="7"/>
      <c r="T15602" s="7"/>
      <c r="Y15602" s="7"/>
      <c r="AA15602" s="7"/>
      <c r="AB15602" s="7"/>
      <c r="AG15602" s="7"/>
    </row>
    <row r="15603" spans="1:33">
      <c r="A15603" s="7"/>
      <c r="B15603" s="7"/>
      <c r="C15603" s="7"/>
      <c r="D15603" s="7"/>
      <c r="E15603" s="7"/>
      <c r="F15603" s="7"/>
      <c r="G15603" s="7"/>
      <c r="H15603" s="7"/>
      <c r="J15603" s="7"/>
      <c r="K15603" s="7"/>
      <c r="L15603" s="7"/>
      <c r="Q15603" s="7"/>
      <c r="S15603" s="7"/>
      <c r="T15603" s="7"/>
      <c r="Y15603" s="7"/>
      <c r="AA15603" s="7"/>
      <c r="AB15603" s="7"/>
      <c r="AG15603" s="7"/>
    </row>
    <row r="15604" spans="1:33">
      <c r="A15604" s="7"/>
      <c r="B15604" s="7"/>
      <c r="C15604" s="7"/>
      <c r="D15604" s="7"/>
      <c r="E15604" s="7"/>
      <c r="F15604" s="7"/>
      <c r="G15604" s="7"/>
      <c r="H15604" s="7"/>
      <c r="J15604" s="7"/>
      <c r="K15604" s="7"/>
      <c r="L15604" s="7"/>
      <c r="Q15604" s="7"/>
      <c r="S15604" s="7"/>
      <c r="T15604" s="7"/>
      <c r="Y15604" s="7"/>
      <c r="AA15604" s="7"/>
      <c r="AB15604" s="7"/>
      <c r="AG15604" s="7"/>
    </row>
    <row r="15605" spans="1:33">
      <c r="A15605" s="7"/>
      <c r="B15605" s="7"/>
      <c r="C15605" s="7"/>
      <c r="D15605" s="7"/>
      <c r="E15605" s="7"/>
      <c r="F15605" s="7"/>
      <c r="G15605" s="7"/>
      <c r="H15605" s="7"/>
      <c r="J15605" s="7"/>
      <c r="K15605" s="7"/>
      <c r="L15605" s="7"/>
      <c r="Q15605" s="7"/>
      <c r="S15605" s="7"/>
      <c r="T15605" s="7"/>
      <c r="Y15605" s="7"/>
      <c r="AA15605" s="7"/>
      <c r="AB15605" s="7"/>
      <c r="AG15605" s="7"/>
    </row>
    <row r="15606" spans="1:33">
      <c r="A15606" s="7"/>
      <c r="B15606" s="7"/>
      <c r="C15606" s="7"/>
      <c r="D15606" s="7"/>
      <c r="E15606" s="7"/>
      <c r="F15606" s="7"/>
      <c r="G15606" s="7"/>
      <c r="H15606" s="7"/>
      <c r="J15606" s="7"/>
      <c r="K15606" s="7"/>
      <c r="L15606" s="7"/>
      <c r="Q15606" s="7"/>
      <c r="S15606" s="7"/>
      <c r="T15606" s="7"/>
      <c r="Y15606" s="7"/>
      <c r="AA15606" s="7"/>
      <c r="AB15606" s="7"/>
      <c r="AG15606" s="7"/>
    </row>
    <row r="15607" spans="1:33">
      <c r="A15607" s="7"/>
      <c r="B15607" s="7"/>
      <c r="C15607" s="7"/>
      <c r="D15607" s="7"/>
      <c r="E15607" s="7"/>
      <c r="F15607" s="7"/>
      <c r="G15607" s="7"/>
      <c r="H15607" s="7"/>
      <c r="J15607" s="7"/>
      <c r="K15607" s="7"/>
      <c r="L15607" s="7"/>
      <c r="Q15607" s="7"/>
      <c r="S15607" s="7"/>
      <c r="T15607" s="7"/>
      <c r="Y15607" s="7"/>
      <c r="AA15607" s="7"/>
      <c r="AB15607" s="7"/>
      <c r="AG15607" s="7"/>
    </row>
    <row r="15608" spans="1:33">
      <c r="A15608" s="7"/>
      <c r="B15608" s="7"/>
      <c r="C15608" s="7"/>
      <c r="D15608" s="7"/>
      <c r="E15608" s="7"/>
      <c r="F15608" s="7"/>
      <c r="G15608" s="7"/>
      <c r="H15608" s="7"/>
      <c r="J15608" s="7"/>
      <c r="K15608" s="7"/>
      <c r="L15608" s="7"/>
      <c r="Q15608" s="7"/>
      <c r="S15608" s="7"/>
      <c r="T15608" s="7"/>
      <c r="Y15608" s="7"/>
      <c r="AA15608" s="7"/>
      <c r="AB15608" s="7"/>
      <c r="AG15608" s="7"/>
    </row>
    <row r="15609" spans="1:33">
      <c r="A15609" s="7"/>
      <c r="B15609" s="7"/>
      <c r="C15609" s="7"/>
      <c r="D15609" s="7"/>
      <c r="E15609" s="7"/>
      <c r="F15609" s="7"/>
      <c r="G15609" s="7"/>
      <c r="H15609" s="7"/>
      <c r="J15609" s="7"/>
      <c r="K15609" s="7"/>
      <c r="L15609" s="7"/>
      <c r="Q15609" s="7"/>
      <c r="S15609" s="7"/>
      <c r="T15609" s="7"/>
      <c r="Y15609" s="7"/>
      <c r="AA15609" s="7"/>
      <c r="AB15609" s="7"/>
      <c r="AG15609" s="7"/>
    </row>
    <row r="15610" spans="1:33">
      <c r="A15610" s="7"/>
      <c r="B15610" s="7"/>
      <c r="C15610" s="7"/>
      <c r="D15610" s="7"/>
      <c r="E15610" s="7"/>
      <c r="F15610" s="7"/>
      <c r="G15610" s="7"/>
      <c r="H15610" s="7"/>
      <c r="J15610" s="7"/>
      <c r="K15610" s="7"/>
      <c r="L15610" s="7"/>
      <c r="Q15610" s="7"/>
      <c r="S15610" s="7"/>
      <c r="T15610" s="7"/>
      <c r="Y15610" s="7"/>
      <c r="AA15610" s="7"/>
      <c r="AB15610" s="7"/>
      <c r="AG15610" s="7"/>
    </row>
    <row r="15611" spans="1:33">
      <c r="A15611" s="7"/>
      <c r="B15611" s="7"/>
      <c r="C15611" s="7"/>
      <c r="D15611" s="7"/>
      <c r="E15611" s="7"/>
      <c r="F15611" s="7"/>
      <c r="G15611" s="7"/>
      <c r="H15611" s="7"/>
      <c r="J15611" s="7"/>
      <c r="K15611" s="7"/>
      <c r="L15611" s="7"/>
      <c r="Q15611" s="7"/>
      <c r="S15611" s="7"/>
      <c r="T15611" s="7"/>
      <c r="Y15611" s="7"/>
      <c r="AA15611" s="7"/>
      <c r="AB15611" s="7"/>
      <c r="AG15611" s="7"/>
    </row>
    <row r="15612" spans="1:33">
      <c r="A15612" s="7"/>
      <c r="B15612" s="7"/>
      <c r="C15612" s="7"/>
      <c r="D15612" s="7"/>
      <c r="E15612" s="7"/>
      <c r="F15612" s="7"/>
      <c r="G15612" s="7"/>
      <c r="H15612" s="7"/>
      <c r="J15612" s="7"/>
      <c r="K15612" s="7"/>
      <c r="L15612" s="7"/>
      <c r="Q15612" s="7"/>
      <c r="S15612" s="7"/>
      <c r="T15612" s="7"/>
      <c r="Y15612" s="7"/>
      <c r="AA15612" s="7"/>
      <c r="AB15612" s="7"/>
      <c r="AG15612" s="7"/>
    </row>
    <row r="15613" spans="1:33">
      <c r="A15613" s="7"/>
      <c r="B15613" s="7"/>
      <c r="C15613" s="7"/>
      <c r="D15613" s="7"/>
      <c r="E15613" s="7"/>
      <c r="F15613" s="7"/>
      <c r="G15613" s="7"/>
      <c r="H15613" s="7"/>
      <c r="J15613" s="7"/>
      <c r="K15613" s="7"/>
      <c r="L15613" s="7"/>
      <c r="Q15613" s="7"/>
      <c r="S15613" s="7"/>
      <c r="T15613" s="7"/>
      <c r="Y15613" s="7"/>
      <c r="AA15613" s="7"/>
      <c r="AB15613" s="7"/>
      <c r="AG15613" s="7"/>
    </row>
    <row r="15614" spans="1:33">
      <c r="A15614" s="7"/>
      <c r="B15614" s="7"/>
      <c r="C15614" s="7"/>
      <c r="D15614" s="7"/>
      <c r="E15614" s="7"/>
      <c r="F15614" s="7"/>
      <c r="G15614" s="7"/>
      <c r="H15614" s="7"/>
      <c r="J15614" s="7"/>
      <c r="K15614" s="7"/>
      <c r="L15614" s="7"/>
      <c r="Q15614" s="7"/>
      <c r="S15614" s="7"/>
      <c r="T15614" s="7"/>
      <c r="Y15614" s="7"/>
      <c r="AA15614" s="7"/>
      <c r="AB15614" s="7"/>
      <c r="AG15614" s="7"/>
    </row>
    <row r="15615" spans="1:33">
      <c r="A15615" s="7"/>
      <c r="B15615" s="7"/>
      <c r="C15615" s="7"/>
      <c r="D15615" s="7"/>
      <c r="E15615" s="7"/>
      <c r="F15615" s="7"/>
      <c r="G15615" s="7"/>
      <c r="H15615" s="7"/>
      <c r="J15615" s="7"/>
      <c r="K15615" s="7"/>
      <c r="L15615" s="7"/>
      <c r="Q15615" s="7"/>
      <c r="S15615" s="7"/>
      <c r="T15615" s="7"/>
      <c r="Y15615" s="7"/>
      <c r="AA15615" s="7"/>
      <c r="AB15615" s="7"/>
      <c r="AG15615" s="7"/>
    </row>
    <row r="15616" spans="1:33">
      <c r="A15616" s="7"/>
      <c r="B15616" s="7"/>
      <c r="C15616" s="7"/>
      <c r="D15616" s="7"/>
      <c r="E15616" s="7"/>
      <c r="F15616" s="7"/>
      <c r="G15616" s="7"/>
      <c r="H15616" s="7"/>
      <c r="J15616" s="7"/>
      <c r="K15616" s="7"/>
      <c r="L15616" s="7"/>
      <c r="Q15616" s="7"/>
      <c r="S15616" s="7"/>
      <c r="T15616" s="7"/>
      <c r="Y15616" s="7"/>
      <c r="AA15616" s="7"/>
      <c r="AB15616" s="7"/>
      <c r="AG15616" s="7"/>
    </row>
    <row r="15617" spans="1:33">
      <c r="A15617" s="7"/>
      <c r="B15617" s="7"/>
      <c r="C15617" s="7"/>
      <c r="D15617" s="7"/>
      <c r="E15617" s="7"/>
      <c r="F15617" s="7"/>
      <c r="G15617" s="7"/>
      <c r="H15617" s="7"/>
      <c r="J15617" s="7"/>
      <c r="K15617" s="7"/>
      <c r="L15617" s="7"/>
      <c r="Q15617" s="7"/>
      <c r="S15617" s="7"/>
      <c r="T15617" s="7"/>
      <c r="Y15617" s="7"/>
      <c r="AA15617" s="7"/>
      <c r="AB15617" s="7"/>
      <c r="AG15617" s="7"/>
    </row>
    <row r="15618" spans="1:33">
      <c r="A15618" s="7"/>
      <c r="B15618" s="7"/>
      <c r="C15618" s="7"/>
      <c r="D15618" s="7"/>
      <c r="E15618" s="7"/>
      <c r="F15618" s="7"/>
      <c r="G15618" s="7"/>
      <c r="H15618" s="7"/>
      <c r="J15618" s="7"/>
      <c r="K15618" s="7"/>
      <c r="L15618" s="7"/>
      <c r="Q15618" s="7"/>
      <c r="S15618" s="7"/>
      <c r="T15618" s="7"/>
      <c r="Y15618" s="7"/>
      <c r="AA15618" s="7"/>
      <c r="AB15618" s="7"/>
      <c r="AG15618" s="7"/>
    </row>
    <row r="15619" spans="1:33">
      <c r="A15619" s="7"/>
      <c r="B15619" s="7"/>
      <c r="C15619" s="7"/>
      <c r="D15619" s="7"/>
      <c r="E15619" s="7"/>
      <c r="F15619" s="7"/>
      <c r="G15619" s="7"/>
      <c r="H15619" s="7"/>
      <c r="J15619" s="7"/>
      <c r="K15619" s="7"/>
      <c r="L15619" s="7"/>
      <c r="Q15619" s="7"/>
      <c r="S15619" s="7"/>
      <c r="T15619" s="7"/>
      <c r="Y15619" s="7"/>
      <c r="AA15619" s="7"/>
      <c r="AB15619" s="7"/>
      <c r="AG15619" s="7"/>
    </row>
    <row r="15620" spans="1:33">
      <c r="A15620" s="7"/>
      <c r="B15620" s="7"/>
      <c r="C15620" s="7"/>
      <c r="D15620" s="7"/>
      <c r="E15620" s="7"/>
      <c r="F15620" s="7"/>
      <c r="G15620" s="7"/>
      <c r="H15620" s="7"/>
      <c r="J15620" s="7"/>
      <c r="K15620" s="7"/>
      <c r="L15620" s="7"/>
      <c r="Q15620" s="7"/>
      <c r="S15620" s="7"/>
      <c r="T15620" s="7"/>
      <c r="Y15620" s="7"/>
      <c r="AA15620" s="7"/>
      <c r="AB15620" s="7"/>
      <c r="AG15620" s="7"/>
    </row>
    <row r="15621" spans="1:33">
      <c r="A15621" s="7"/>
      <c r="B15621" s="7"/>
      <c r="C15621" s="7"/>
      <c r="D15621" s="7"/>
      <c r="E15621" s="7"/>
      <c r="F15621" s="7"/>
      <c r="G15621" s="7"/>
      <c r="H15621" s="7"/>
      <c r="J15621" s="7"/>
      <c r="K15621" s="7"/>
      <c r="L15621" s="7"/>
      <c r="Q15621" s="7"/>
      <c r="S15621" s="7"/>
      <c r="T15621" s="7"/>
      <c r="Y15621" s="7"/>
      <c r="AA15621" s="7"/>
      <c r="AB15621" s="7"/>
      <c r="AG15621" s="7"/>
    </row>
    <row r="15622" spans="1:33">
      <c r="A15622" s="7"/>
      <c r="B15622" s="7"/>
      <c r="C15622" s="7"/>
      <c r="D15622" s="7"/>
      <c r="E15622" s="7"/>
      <c r="F15622" s="7"/>
      <c r="G15622" s="7"/>
      <c r="H15622" s="7"/>
      <c r="J15622" s="7"/>
      <c r="K15622" s="7"/>
      <c r="L15622" s="7"/>
      <c r="Q15622" s="7"/>
      <c r="S15622" s="7"/>
      <c r="T15622" s="7"/>
      <c r="Y15622" s="7"/>
      <c r="AA15622" s="7"/>
      <c r="AB15622" s="7"/>
      <c r="AG15622" s="7"/>
    </row>
    <row r="15623" spans="1:33">
      <c r="A15623" s="7"/>
      <c r="B15623" s="7"/>
      <c r="C15623" s="7"/>
      <c r="D15623" s="7"/>
      <c r="E15623" s="7"/>
      <c r="F15623" s="7"/>
      <c r="G15623" s="7"/>
      <c r="H15623" s="7"/>
      <c r="J15623" s="7"/>
      <c r="K15623" s="7"/>
      <c r="L15623" s="7"/>
      <c r="Q15623" s="7"/>
      <c r="S15623" s="7"/>
      <c r="T15623" s="7"/>
      <c r="Y15623" s="7"/>
      <c r="AA15623" s="7"/>
      <c r="AB15623" s="7"/>
      <c r="AG15623" s="7"/>
    </row>
    <row r="15624" spans="1:33">
      <c r="A15624" s="7"/>
      <c r="B15624" s="7"/>
      <c r="C15624" s="7"/>
      <c r="D15624" s="7"/>
      <c r="E15624" s="7"/>
      <c r="F15624" s="7"/>
      <c r="G15624" s="7"/>
      <c r="H15624" s="7"/>
      <c r="J15624" s="7"/>
      <c r="K15624" s="7"/>
      <c r="L15624" s="7"/>
      <c r="Q15624" s="7"/>
      <c r="S15624" s="7"/>
      <c r="T15624" s="7"/>
      <c r="Y15624" s="7"/>
      <c r="AA15624" s="7"/>
      <c r="AB15624" s="7"/>
      <c r="AG15624" s="7"/>
    </row>
    <row r="15625" spans="1:33">
      <c r="A15625" s="7"/>
      <c r="B15625" s="7"/>
      <c r="C15625" s="7"/>
      <c r="D15625" s="7"/>
      <c r="E15625" s="7"/>
      <c r="F15625" s="7"/>
      <c r="G15625" s="7"/>
      <c r="H15625" s="7"/>
      <c r="J15625" s="7"/>
      <c r="K15625" s="7"/>
      <c r="L15625" s="7"/>
      <c r="Q15625" s="7"/>
      <c r="S15625" s="7"/>
      <c r="T15625" s="7"/>
      <c r="Y15625" s="7"/>
      <c r="AA15625" s="7"/>
      <c r="AB15625" s="7"/>
      <c r="AG15625" s="7"/>
    </row>
    <row r="15626" spans="1:33">
      <c r="A15626" s="7"/>
      <c r="B15626" s="7"/>
      <c r="C15626" s="7"/>
      <c r="D15626" s="7"/>
      <c r="E15626" s="7"/>
      <c r="F15626" s="7"/>
      <c r="G15626" s="7"/>
      <c r="H15626" s="7"/>
      <c r="J15626" s="7"/>
      <c r="K15626" s="7"/>
      <c r="L15626" s="7"/>
      <c r="Q15626" s="7"/>
      <c r="S15626" s="7"/>
      <c r="T15626" s="7"/>
      <c r="Y15626" s="7"/>
      <c r="AA15626" s="7"/>
      <c r="AB15626" s="7"/>
      <c r="AG15626" s="7"/>
    </row>
    <row r="15627" spans="1:33">
      <c r="A15627" s="7"/>
      <c r="B15627" s="7"/>
      <c r="C15627" s="7"/>
      <c r="D15627" s="7"/>
      <c r="E15627" s="7"/>
      <c r="F15627" s="7"/>
      <c r="G15627" s="7"/>
      <c r="H15627" s="7"/>
      <c r="J15627" s="7"/>
      <c r="K15627" s="7"/>
      <c r="L15627" s="7"/>
      <c r="Q15627" s="7"/>
      <c r="S15627" s="7"/>
      <c r="T15627" s="7"/>
      <c r="Y15627" s="7"/>
      <c r="AA15627" s="7"/>
      <c r="AB15627" s="7"/>
      <c r="AG15627" s="7"/>
    </row>
    <row r="15628" spans="1:33">
      <c r="A15628" s="7"/>
      <c r="B15628" s="7"/>
      <c r="C15628" s="7"/>
      <c r="D15628" s="7"/>
      <c r="E15628" s="7"/>
      <c r="F15628" s="7"/>
      <c r="G15628" s="7"/>
      <c r="H15628" s="7"/>
      <c r="J15628" s="7"/>
      <c r="K15628" s="7"/>
      <c r="L15628" s="7"/>
      <c r="Q15628" s="7"/>
      <c r="S15628" s="7"/>
      <c r="T15628" s="7"/>
      <c r="Y15628" s="7"/>
      <c r="AA15628" s="7"/>
      <c r="AB15628" s="7"/>
      <c r="AG15628" s="7"/>
    </row>
    <row r="15629" spans="1:33">
      <c r="A15629" s="7"/>
      <c r="B15629" s="7"/>
      <c r="C15629" s="7"/>
      <c r="D15629" s="7"/>
      <c r="E15629" s="7"/>
      <c r="F15629" s="7"/>
      <c r="G15629" s="7"/>
      <c r="H15629" s="7"/>
      <c r="J15629" s="7"/>
      <c r="K15629" s="7"/>
      <c r="L15629" s="7"/>
      <c r="Q15629" s="7"/>
      <c r="S15629" s="7"/>
      <c r="T15629" s="7"/>
      <c r="Y15629" s="7"/>
      <c r="AA15629" s="7"/>
      <c r="AB15629" s="7"/>
      <c r="AG15629" s="7"/>
    </row>
    <row r="15630" spans="1:33">
      <c r="A15630" s="7"/>
      <c r="B15630" s="7"/>
      <c r="C15630" s="7"/>
      <c r="D15630" s="7"/>
      <c r="E15630" s="7"/>
      <c r="F15630" s="7"/>
      <c r="G15630" s="7"/>
      <c r="H15630" s="7"/>
      <c r="J15630" s="7"/>
      <c r="K15630" s="7"/>
      <c r="L15630" s="7"/>
      <c r="Q15630" s="7"/>
      <c r="S15630" s="7"/>
      <c r="T15630" s="7"/>
      <c r="Y15630" s="7"/>
      <c r="AA15630" s="7"/>
      <c r="AB15630" s="7"/>
      <c r="AG15630" s="7"/>
    </row>
    <row r="15631" spans="1:33">
      <c r="A15631" s="7"/>
      <c r="B15631" s="7"/>
      <c r="C15631" s="7"/>
      <c r="D15631" s="7"/>
      <c r="E15631" s="7"/>
      <c r="F15631" s="7"/>
      <c r="G15631" s="7"/>
      <c r="H15631" s="7"/>
      <c r="J15631" s="7"/>
      <c r="K15631" s="7"/>
      <c r="L15631" s="7"/>
      <c r="Q15631" s="7"/>
      <c r="S15631" s="7"/>
      <c r="T15631" s="7"/>
      <c r="Y15631" s="7"/>
      <c r="AA15631" s="7"/>
      <c r="AB15631" s="7"/>
      <c r="AG15631" s="7"/>
    </row>
    <row r="15632" spans="1:33">
      <c r="A15632" s="7"/>
      <c r="B15632" s="7"/>
      <c r="C15632" s="7"/>
      <c r="D15632" s="7"/>
      <c r="E15632" s="7"/>
      <c r="F15632" s="7"/>
      <c r="G15632" s="7"/>
      <c r="H15632" s="7"/>
      <c r="J15632" s="7"/>
      <c r="K15632" s="7"/>
      <c r="L15632" s="7"/>
      <c r="Q15632" s="7"/>
      <c r="S15632" s="7"/>
      <c r="T15632" s="7"/>
      <c r="Y15632" s="7"/>
      <c r="AA15632" s="7"/>
      <c r="AB15632" s="7"/>
      <c r="AG15632" s="7"/>
    </row>
    <row r="15633" spans="1:33">
      <c r="A15633" s="7"/>
      <c r="B15633" s="7"/>
      <c r="C15633" s="7"/>
      <c r="D15633" s="7"/>
      <c r="E15633" s="7"/>
      <c r="F15633" s="7"/>
      <c r="G15633" s="7"/>
      <c r="H15633" s="7"/>
      <c r="J15633" s="7"/>
      <c r="K15633" s="7"/>
      <c r="L15633" s="7"/>
      <c r="Q15633" s="7"/>
      <c r="S15633" s="7"/>
      <c r="T15633" s="7"/>
      <c r="Y15633" s="7"/>
      <c r="AA15633" s="7"/>
      <c r="AB15633" s="7"/>
      <c r="AG15633" s="7"/>
    </row>
    <row r="15634" spans="1:33">
      <c r="A15634" s="7"/>
      <c r="B15634" s="7"/>
      <c r="C15634" s="7"/>
      <c r="D15634" s="7"/>
      <c r="E15634" s="7"/>
      <c r="F15634" s="7"/>
      <c r="G15634" s="7"/>
      <c r="H15634" s="7"/>
      <c r="J15634" s="7"/>
      <c r="K15634" s="7"/>
      <c r="L15634" s="7"/>
      <c r="Q15634" s="7"/>
      <c r="S15634" s="7"/>
      <c r="T15634" s="7"/>
      <c r="Y15634" s="7"/>
      <c r="AA15634" s="7"/>
      <c r="AB15634" s="7"/>
      <c r="AG15634" s="7"/>
    </row>
    <row r="15635" spans="1:33">
      <c r="A15635" s="7"/>
      <c r="B15635" s="7"/>
      <c r="C15635" s="7"/>
      <c r="D15635" s="7"/>
      <c r="E15635" s="7"/>
      <c r="F15635" s="7"/>
      <c r="G15635" s="7"/>
      <c r="H15635" s="7"/>
      <c r="J15635" s="7"/>
      <c r="K15635" s="7"/>
      <c r="L15635" s="7"/>
      <c r="Q15635" s="7"/>
      <c r="S15635" s="7"/>
      <c r="T15635" s="7"/>
      <c r="Y15635" s="7"/>
      <c r="AA15635" s="7"/>
      <c r="AB15635" s="7"/>
      <c r="AG15635" s="7"/>
    </row>
    <row r="15636" spans="1:33">
      <c r="A15636" s="7"/>
      <c r="B15636" s="7"/>
      <c r="C15636" s="7"/>
      <c r="D15636" s="7"/>
      <c r="E15636" s="7"/>
      <c r="F15636" s="7"/>
      <c r="G15636" s="7"/>
      <c r="H15636" s="7"/>
      <c r="J15636" s="7"/>
      <c r="K15636" s="7"/>
      <c r="L15636" s="7"/>
      <c r="Q15636" s="7"/>
      <c r="S15636" s="7"/>
      <c r="T15636" s="7"/>
      <c r="Y15636" s="7"/>
      <c r="AA15636" s="7"/>
      <c r="AB15636" s="7"/>
      <c r="AG15636" s="7"/>
    </row>
    <row r="15637" spans="1:33">
      <c r="A15637" s="7"/>
      <c r="B15637" s="7"/>
      <c r="C15637" s="7"/>
      <c r="D15637" s="7"/>
      <c r="E15637" s="7"/>
      <c r="F15637" s="7"/>
      <c r="G15637" s="7"/>
      <c r="H15637" s="7"/>
      <c r="J15637" s="7"/>
      <c r="K15637" s="7"/>
      <c r="L15637" s="7"/>
      <c r="Q15637" s="7"/>
      <c r="S15637" s="7"/>
      <c r="T15637" s="7"/>
      <c r="Y15637" s="7"/>
      <c r="AA15637" s="7"/>
      <c r="AB15637" s="7"/>
      <c r="AG15637" s="7"/>
    </row>
    <row r="15638" spans="1:33">
      <c r="A15638" s="7"/>
      <c r="B15638" s="7"/>
      <c r="C15638" s="7"/>
      <c r="D15638" s="7"/>
      <c r="E15638" s="7"/>
      <c r="F15638" s="7"/>
      <c r="G15638" s="7"/>
      <c r="H15638" s="7"/>
      <c r="J15638" s="7"/>
      <c r="K15638" s="7"/>
      <c r="L15638" s="7"/>
      <c r="Q15638" s="7"/>
      <c r="S15638" s="7"/>
      <c r="T15638" s="7"/>
      <c r="Y15638" s="7"/>
      <c r="AA15638" s="7"/>
      <c r="AB15638" s="7"/>
      <c r="AG15638" s="7"/>
    </row>
    <row r="15639" spans="1:33">
      <c r="A15639" s="7"/>
      <c r="B15639" s="7"/>
      <c r="C15639" s="7"/>
      <c r="D15639" s="7"/>
      <c r="E15639" s="7"/>
      <c r="F15639" s="7"/>
      <c r="G15639" s="7"/>
      <c r="H15639" s="7"/>
      <c r="J15639" s="7"/>
      <c r="K15639" s="7"/>
      <c r="L15639" s="7"/>
      <c r="Q15639" s="7"/>
      <c r="S15639" s="7"/>
      <c r="T15639" s="7"/>
      <c r="Y15639" s="7"/>
      <c r="AA15639" s="7"/>
      <c r="AB15639" s="7"/>
      <c r="AG15639" s="7"/>
    </row>
    <row r="15640" spans="1:33">
      <c r="A15640" s="7"/>
      <c r="B15640" s="7"/>
      <c r="C15640" s="7"/>
      <c r="D15640" s="7"/>
      <c r="E15640" s="7"/>
      <c r="F15640" s="7"/>
      <c r="G15640" s="7"/>
      <c r="H15640" s="7"/>
      <c r="J15640" s="7"/>
      <c r="K15640" s="7"/>
      <c r="L15640" s="7"/>
      <c r="Q15640" s="7"/>
      <c r="S15640" s="7"/>
      <c r="T15640" s="7"/>
      <c r="Y15640" s="7"/>
      <c r="AA15640" s="7"/>
      <c r="AB15640" s="7"/>
      <c r="AG15640" s="7"/>
    </row>
    <row r="15641" spans="1:33">
      <c r="A15641" s="7"/>
      <c r="B15641" s="7"/>
      <c r="C15641" s="7"/>
      <c r="D15641" s="7"/>
      <c r="E15641" s="7"/>
      <c r="F15641" s="7"/>
      <c r="G15641" s="7"/>
      <c r="H15641" s="7"/>
      <c r="J15641" s="7"/>
      <c r="K15641" s="7"/>
      <c r="L15641" s="7"/>
      <c r="Q15641" s="7"/>
      <c r="S15641" s="7"/>
      <c r="T15641" s="7"/>
      <c r="Y15641" s="7"/>
      <c r="AA15641" s="7"/>
      <c r="AB15641" s="7"/>
      <c r="AG15641" s="7"/>
    </row>
    <row r="15642" spans="1:33">
      <c r="A15642" s="7"/>
      <c r="B15642" s="7"/>
      <c r="C15642" s="7"/>
      <c r="D15642" s="7"/>
      <c r="E15642" s="7"/>
      <c r="F15642" s="7"/>
      <c r="G15642" s="7"/>
      <c r="H15642" s="7"/>
      <c r="J15642" s="7"/>
      <c r="K15642" s="7"/>
      <c r="L15642" s="7"/>
      <c r="Q15642" s="7"/>
      <c r="S15642" s="7"/>
      <c r="T15642" s="7"/>
      <c r="Y15642" s="7"/>
      <c r="AA15642" s="7"/>
      <c r="AB15642" s="7"/>
      <c r="AG15642" s="7"/>
    </row>
    <row r="15643" spans="1:33">
      <c r="A15643" s="7"/>
      <c r="B15643" s="7"/>
      <c r="C15643" s="7"/>
      <c r="D15643" s="7"/>
      <c r="E15643" s="7"/>
      <c r="F15643" s="7"/>
      <c r="G15643" s="7"/>
      <c r="H15643" s="7"/>
      <c r="J15643" s="7"/>
      <c r="K15643" s="7"/>
      <c r="L15643" s="7"/>
      <c r="Q15643" s="7"/>
      <c r="S15643" s="7"/>
      <c r="T15643" s="7"/>
      <c r="Y15643" s="7"/>
      <c r="AA15643" s="7"/>
      <c r="AB15643" s="7"/>
      <c r="AG15643" s="7"/>
    </row>
    <row r="15644" spans="1:33">
      <c r="A15644" s="7"/>
      <c r="B15644" s="7"/>
      <c r="C15644" s="7"/>
      <c r="D15644" s="7"/>
      <c r="E15644" s="7"/>
      <c r="F15644" s="7"/>
      <c r="G15644" s="7"/>
      <c r="H15644" s="7"/>
      <c r="J15644" s="7"/>
      <c r="K15644" s="7"/>
      <c r="L15644" s="7"/>
      <c r="Q15644" s="7"/>
      <c r="S15644" s="7"/>
      <c r="T15644" s="7"/>
      <c r="Y15644" s="7"/>
      <c r="AA15644" s="7"/>
      <c r="AB15644" s="7"/>
      <c r="AG15644" s="7"/>
    </row>
    <row r="15645" spans="1:33">
      <c r="A15645" s="7"/>
      <c r="B15645" s="7"/>
      <c r="C15645" s="7"/>
      <c r="D15645" s="7"/>
      <c r="E15645" s="7"/>
      <c r="F15645" s="7"/>
      <c r="G15645" s="7"/>
      <c r="H15645" s="7"/>
      <c r="J15645" s="7"/>
      <c r="K15645" s="7"/>
      <c r="L15645" s="7"/>
      <c r="Q15645" s="7"/>
      <c r="S15645" s="7"/>
      <c r="T15645" s="7"/>
      <c r="Y15645" s="7"/>
      <c r="AA15645" s="7"/>
      <c r="AB15645" s="7"/>
      <c r="AG15645" s="7"/>
    </row>
    <row r="15646" spans="1:33">
      <c r="A15646" s="7"/>
      <c r="B15646" s="7"/>
      <c r="C15646" s="7"/>
      <c r="D15646" s="7"/>
      <c r="E15646" s="7"/>
      <c r="F15646" s="7"/>
      <c r="G15646" s="7"/>
      <c r="H15646" s="7"/>
      <c r="J15646" s="7"/>
      <c r="K15646" s="7"/>
      <c r="L15646" s="7"/>
      <c r="Q15646" s="7"/>
      <c r="S15646" s="7"/>
      <c r="T15646" s="7"/>
      <c r="Y15646" s="7"/>
      <c r="AA15646" s="7"/>
      <c r="AB15646" s="7"/>
      <c r="AG15646" s="7"/>
    </row>
    <row r="15647" spans="1:33">
      <c r="A15647" s="7"/>
      <c r="B15647" s="7"/>
      <c r="C15647" s="7"/>
      <c r="D15647" s="7"/>
      <c r="E15647" s="7"/>
      <c r="F15647" s="7"/>
      <c r="G15647" s="7"/>
      <c r="H15647" s="7"/>
      <c r="J15647" s="7"/>
      <c r="K15647" s="7"/>
      <c r="L15647" s="7"/>
      <c r="Q15647" s="7"/>
      <c r="S15647" s="7"/>
      <c r="T15647" s="7"/>
      <c r="Y15647" s="7"/>
      <c r="AA15647" s="7"/>
      <c r="AB15647" s="7"/>
      <c r="AG15647" s="7"/>
    </row>
    <row r="15648" spans="1:33">
      <c r="A15648" s="7"/>
      <c r="B15648" s="7"/>
      <c r="C15648" s="7"/>
      <c r="D15648" s="7"/>
      <c r="E15648" s="7"/>
      <c r="F15648" s="7"/>
      <c r="G15648" s="7"/>
      <c r="H15648" s="7"/>
      <c r="J15648" s="7"/>
      <c r="K15648" s="7"/>
      <c r="L15648" s="7"/>
      <c r="Q15648" s="7"/>
      <c r="S15648" s="7"/>
      <c r="T15648" s="7"/>
      <c r="Y15648" s="7"/>
      <c r="AA15648" s="7"/>
      <c r="AB15648" s="7"/>
      <c r="AG15648" s="7"/>
    </row>
    <row r="15649" spans="1:33">
      <c r="A15649" s="7"/>
      <c r="B15649" s="7"/>
      <c r="C15649" s="7"/>
      <c r="D15649" s="7"/>
      <c r="E15649" s="7"/>
      <c r="F15649" s="7"/>
      <c r="G15649" s="7"/>
      <c r="H15649" s="7"/>
      <c r="J15649" s="7"/>
      <c r="K15649" s="7"/>
      <c r="L15649" s="7"/>
      <c r="Q15649" s="7"/>
      <c r="S15649" s="7"/>
      <c r="T15649" s="7"/>
      <c r="Y15649" s="7"/>
      <c r="AA15649" s="7"/>
      <c r="AB15649" s="7"/>
      <c r="AG15649" s="7"/>
    </row>
    <row r="15650" spans="1:33">
      <c r="A15650" s="7"/>
      <c r="B15650" s="7"/>
      <c r="C15650" s="7"/>
      <c r="D15650" s="7"/>
      <c r="E15650" s="7"/>
      <c r="F15650" s="7"/>
      <c r="G15650" s="7"/>
      <c r="H15650" s="7"/>
      <c r="J15650" s="7"/>
      <c r="K15650" s="7"/>
      <c r="L15650" s="7"/>
      <c r="Q15650" s="7"/>
      <c r="S15650" s="7"/>
      <c r="T15650" s="7"/>
      <c r="Y15650" s="7"/>
      <c r="AA15650" s="7"/>
      <c r="AB15650" s="7"/>
      <c r="AG15650" s="7"/>
    </row>
    <row r="15651" spans="1:33">
      <c r="A15651" s="7"/>
      <c r="B15651" s="7"/>
      <c r="C15651" s="7"/>
      <c r="D15651" s="7"/>
      <c r="E15651" s="7"/>
      <c r="F15651" s="7"/>
      <c r="G15651" s="7"/>
      <c r="H15651" s="7"/>
      <c r="J15651" s="7"/>
      <c r="K15651" s="7"/>
      <c r="L15651" s="7"/>
      <c r="Q15651" s="7"/>
      <c r="S15651" s="7"/>
      <c r="T15651" s="7"/>
      <c r="Y15651" s="7"/>
      <c r="AA15651" s="7"/>
      <c r="AB15651" s="7"/>
      <c r="AG15651" s="7"/>
    </row>
    <row r="15652" spans="1:33">
      <c r="A15652" s="7"/>
      <c r="B15652" s="7"/>
      <c r="C15652" s="7"/>
      <c r="D15652" s="7"/>
      <c r="E15652" s="7"/>
      <c r="F15652" s="7"/>
      <c r="G15652" s="7"/>
      <c r="H15652" s="7"/>
      <c r="J15652" s="7"/>
      <c r="K15652" s="7"/>
      <c r="L15652" s="7"/>
      <c r="Q15652" s="7"/>
      <c r="S15652" s="7"/>
      <c r="T15652" s="7"/>
      <c r="Y15652" s="7"/>
      <c r="AA15652" s="7"/>
      <c r="AB15652" s="7"/>
      <c r="AG15652" s="7"/>
    </row>
    <row r="15653" spans="1:33">
      <c r="A15653" s="7"/>
      <c r="B15653" s="7"/>
      <c r="C15653" s="7"/>
      <c r="D15653" s="7"/>
      <c r="E15653" s="7"/>
      <c r="F15653" s="7"/>
      <c r="G15653" s="7"/>
      <c r="H15653" s="7"/>
      <c r="J15653" s="7"/>
      <c r="K15653" s="7"/>
      <c r="L15653" s="7"/>
      <c r="Q15653" s="7"/>
      <c r="S15653" s="7"/>
      <c r="T15653" s="7"/>
      <c r="Y15653" s="7"/>
      <c r="AA15653" s="7"/>
      <c r="AB15653" s="7"/>
      <c r="AG15653" s="7"/>
    </row>
    <row r="15654" spans="1:33">
      <c r="A15654" s="7"/>
      <c r="B15654" s="7"/>
      <c r="C15654" s="7"/>
      <c r="D15654" s="7"/>
      <c r="E15654" s="7"/>
      <c r="F15654" s="7"/>
      <c r="G15654" s="7"/>
      <c r="H15654" s="7"/>
      <c r="J15654" s="7"/>
      <c r="K15654" s="7"/>
      <c r="L15654" s="7"/>
      <c r="Q15654" s="7"/>
      <c r="S15654" s="7"/>
      <c r="T15654" s="7"/>
      <c r="Y15654" s="7"/>
      <c r="AA15654" s="7"/>
      <c r="AB15654" s="7"/>
      <c r="AG15654" s="7"/>
    </row>
    <row r="15655" spans="1:33">
      <c r="A15655" s="7"/>
      <c r="B15655" s="7"/>
      <c r="C15655" s="7"/>
      <c r="D15655" s="7"/>
      <c r="E15655" s="7"/>
      <c r="F15655" s="7"/>
      <c r="G15655" s="7"/>
      <c r="H15655" s="7"/>
      <c r="J15655" s="7"/>
      <c r="K15655" s="7"/>
      <c r="L15655" s="7"/>
      <c r="Q15655" s="7"/>
      <c r="S15655" s="7"/>
      <c r="T15655" s="7"/>
      <c r="Y15655" s="7"/>
      <c r="AA15655" s="7"/>
      <c r="AB15655" s="7"/>
      <c r="AG15655" s="7"/>
    </row>
    <row r="15656" spans="1:33">
      <c r="A15656" s="7"/>
      <c r="B15656" s="7"/>
      <c r="C15656" s="7"/>
      <c r="D15656" s="7"/>
      <c r="E15656" s="7"/>
      <c r="F15656" s="7"/>
      <c r="G15656" s="7"/>
      <c r="H15656" s="7"/>
      <c r="J15656" s="7"/>
      <c r="K15656" s="7"/>
      <c r="L15656" s="7"/>
      <c r="Q15656" s="7"/>
      <c r="S15656" s="7"/>
      <c r="T15656" s="7"/>
      <c r="Y15656" s="7"/>
      <c r="AA15656" s="7"/>
      <c r="AB15656" s="7"/>
      <c r="AG15656" s="7"/>
    </row>
    <row r="15657" spans="1:33">
      <c r="A15657" s="7"/>
      <c r="B15657" s="7"/>
      <c r="C15657" s="7"/>
      <c r="D15657" s="7"/>
      <c r="E15657" s="7"/>
      <c r="F15657" s="7"/>
      <c r="G15657" s="7"/>
      <c r="H15657" s="7"/>
      <c r="J15657" s="7"/>
      <c r="K15657" s="7"/>
      <c r="L15657" s="7"/>
      <c r="Q15657" s="7"/>
      <c r="S15657" s="7"/>
      <c r="T15657" s="7"/>
      <c r="Y15657" s="7"/>
      <c r="AA15657" s="7"/>
      <c r="AB15657" s="7"/>
      <c r="AG15657" s="7"/>
    </row>
    <row r="15658" spans="1:33">
      <c r="A15658" s="7"/>
      <c r="B15658" s="7"/>
      <c r="C15658" s="7"/>
      <c r="D15658" s="7"/>
      <c r="E15658" s="7"/>
      <c r="F15658" s="7"/>
      <c r="G15658" s="7"/>
      <c r="H15658" s="7"/>
      <c r="J15658" s="7"/>
      <c r="K15658" s="7"/>
      <c r="L15658" s="7"/>
      <c r="Q15658" s="7"/>
      <c r="S15658" s="7"/>
      <c r="T15658" s="7"/>
      <c r="Y15658" s="7"/>
      <c r="AA15658" s="7"/>
      <c r="AB15658" s="7"/>
      <c r="AG15658" s="7"/>
    </row>
    <row r="15659" spans="1:33">
      <c r="A15659" s="7"/>
      <c r="B15659" s="7"/>
      <c r="C15659" s="7"/>
      <c r="D15659" s="7"/>
      <c r="E15659" s="7"/>
      <c r="F15659" s="7"/>
      <c r="G15659" s="7"/>
      <c r="H15659" s="7"/>
      <c r="J15659" s="7"/>
      <c r="K15659" s="7"/>
      <c r="L15659" s="7"/>
      <c r="Q15659" s="7"/>
      <c r="S15659" s="7"/>
      <c r="T15659" s="7"/>
      <c r="Y15659" s="7"/>
      <c r="AA15659" s="7"/>
      <c r="AB15659" s="7"/>
      <c r="AG15659" s="7"/>
    </row>
    <row r="15660" spans="1:33">
      <c r="A15660" s="7"/>
      <c r="B15660" s="7"/>
      <c r="C15660" s="7"/>
      <c r="D15660" s="7"/>
      <c r="E15660" s="7"/>
      <c r="F15660" s="7"/>
      <c r="G15660" s="7"/>
      <c r="H15660" s="7"/>
      <c r="J15660" s="7"/>
      <c r="K15660" s="7"/>
      <c r="L15660" s="7"/>
      <c r="Q15660" s="7"/>
      <c r="S15660" s="7"/>
      <c r="T15660" s="7"/>
      <c r="Y15660" s="7"/>
      <c r="AA15660" s="7"/>
      <c r="AB15660" s="7"/>
      <c r="AG15660" s="7"/>
    </row>
    <row r="15661" spans="1:33">
      <c r="A15661" s="7"/>
      <c r="B15661" s="7"/>
      <c r="C15661" s="7"/>
      <c r="D15661" s="7"/>
      <c r="E15661" s="7"/>
      <c r="F15661" s="7"/>
      <c r="G15661" s="7"/>
      <c r="H15661" s="7"/>
      <c r="J15661" s="7"/>
      <c r="K15661" s="7"/>
      <c r="L15661" s="7"/>
      <c r="Q15661" s="7"/>
      <c r="S15661" s="7"/>
      <c r="T15661" s="7"/>
      <c r="Y15661" s="7"/>
      <c r="AA15661" s="7"/>
      <c r="AB15661" s="7"/>
      <c r="AG15661" s="7"/>
    </row>
    <row r="15662" spans="1:33">
      <c r="A15662" s="7"/>
      <c r="B15662" s="7"/>
      <c r="C15662" s="7"/>
      <c r="D15662" s="7"/>
      <c r="E15662" s="7"/>
      <c r="F15662" s="7"/>
      <c r="G15662" s="7"/>
      <c r="H15662" s="7"/>
      <c r="J15662" s="7"/>
      <c r="K15662" s="7"/>
      <c r="L15662" s="7"/>
      <c r="Q15662" s="7"/>
      <c r="S15662" s="7"/>
      <c r="T15662" s="7"/>
      <c r="Y15662" s="7"/>
      <c r="AA15662" s="7"/>
      <c r="AB15662" s="7"/>
      <c r="AG15662" s="7"/>
    </row>
    <row r="15663" spans="1:33">
      <c r="A15663" s="7"/>
      <c r="B15663" s="7"/>
      <c r="C15663" s="7"/>
      <c r="D15663" s="7"/>
      <c r="E15663" s="7"/>
      <c r="F15663" s="7"/>
      <c r="G15663" s="7"/>
      <c r="H15663" s="7"/>
      <c r="J15663" s="7"/>
      <c r="K15663" s="7"/>
      <c r="L15663" s="7"/>
      <c r="Q15663" s="7"/>
      <c r="S15663" s="7"/>
      <c r="T15663" s="7"/>
      <c r="Y15663" s="7"/>
      <c r="AA15663" s="7"/>
      <c r="AB15663" s="7"/>
      <c r="AG15663" s="7"/>
    </row>
    <row r="15664" spans="1:33">
      <c r="A15664" s="7"/>
      <c r="B15664" s="7"/>
      <c r="C15664" s="7"/>
      <c r="D15664" s="7"/>
      <c r="E15664" s="7"/>
      <c r="F15664" s="7"/>
      <c r="G15664" s="7"/>
      <c r="H15664" s="7"/>
      <c r="J15664" s="7"/>
      <c r="K15664" s="7"/>
      <c r="L15664" s="7"/>
      <c r="Q15664" s="7"/>
      <c r="S15664" s="7"/>
      <c r="T15664" s="7"/>
      <c r="Y15664" s="7"/>
      <c r="AA15664" s="7"/>
      <c r="AB15664" s="7"/>
      <c r="AG15664" s="7"/>
    </row>
    <row r="15665" spans="1:33">
      <c r="A15665" s="7"/>
      <c r="B15665" s="7"/>
      <c r="C15665" s="7"/>
      <c r="D15665" s="7"/>
      <c r="E15665" s="7"/>
      <c r="F15665" s="7"/>
      <c r="G15665" s="7"/>
      <c r="H15665" s="7"/>
      <c r="J15665" s="7"/>
      <c r="K15665" s="7"/>
      <c r="L15665" s="7"/>
      <c r="Q15665" s="7"/>
      <c r="S15665" s="7"/>
      <c r="T15665" s="7"/>
      <c r="Y15665" s="7"/>
      <c r="AA15665" s="7"/>
      <c r="AB15665" s="7"/>
      <c r="AG15665" s="7"/>
    </row>
    <row r="15666" spans="1:33">
      <c r="A15666" s="7"/>
      <c r="B15666" s="7"/>
      <c r="C15666" s="7"/>
      <c r="D15666" s="7"/>
      <c r="E15666" s="7"/>
      <c r="F15666" s="7"/>
      <c r="G15666" s="7"/>
      <c r="H15666" s="7"/>
      <c r="J15666" s="7"/>
      <c r="K15666" s="7"/>
      <c r="L15666" s="7"/>
      <c r="Q15666" s="7"/>
      <c r="S15666" s="7"/>
      <c r="T15666" s="7"/>
      <c r="Y15666" s="7"/>
      <c r="AA15666" s="7"/>
      <c r="AB15666" s="7"/>
      <c r="AG15666" s="7"/>
    </row>
    <row r="15667" spans="1:33">
      <c r="A15667" s="7"/>
      <c r="B15667" s="7"/>
      <c r="C15667" s="7"/>
      <c r="D15667" s="7"/>
      <c r="E15667" s="7"/>
      <c r="F15667" s="7"/>
      <c r="G15667" s="7"/>
      <c r="H15667" s="7"/>
      <c r="J15667" s="7"/>
      <c r="K15667" s="7"/>
      <c r="L15667" s="7"/>
      <c r="Q15667" s="7"/>
      <c r="S15667" s="7"/>
      <c r="T15667" s="7"/>
      <c r="Y15667" s="7"/>
      <c r="AA15667" s="7"/>
      <c r="AB15667" s="7"/>
      <c r="AG15667" s="7"/>
    </row>
    <row r="15668" spans="1:33">
      <c r="A15668" s="7"/>
      <c r="B15668" s="7"/>
      <c r="C15668" s="7"/>
      <c r="D15668" s="7"/>
      <c r="E15668" s="7"/>
      <c r="F15668" s="7"/>
      <c r="G15668" s="7"/>
      <c r="H15668" s="7"/>
      <c r="J15668" s="7"/>
      <c r="K15668" s="7"/>
      <c r="L15668" s="7"/>
      <c r="Q15668" s="7"/>
      <c r="S15668" s="7"/>
      <c r="T15668" s="7"/>
      <c r="Y15668" s="7"/>
      <c r="AA15668" s="7"/>
      <c r="AB15668" s="7"/>
      <c r="AG15668" s="7"/>
    </row>
    <row r="15669" spans="1:33">
      <c r="A15669" s="7"/>
      <c r="B15669" s="7"/>
      <c r="C15669" s="7"/>
      <c r="D15669" s="7"/>
      <c r="E15669" s="7"/>
      <c r="F15669" s="7"/>
      <c r="G15669" s="7"/>
      <c r="H15669" s="7"/>
      <c r="J15669" s="7"/>
      <c r="K15669" s="7"/>
      <c r="L15669" s="7"/>
      <c r="Q15669" s="7"/>
      <c r="S15669" s="7"/>
      <c r="T15669" s="7"/>
      <c r="Y15669" s="7"/>
      <c r="AA15669" s="7"/>
      <c r="AB15669" s="7"/>
      <c r="AG15669" s="7"/>
    </row>
    <row r="15670" spans="1:33">
      <c r="A15670" s="7"/>
      <c r="B15670" s="7"/>
      <c r="C15670" s="7"/>
      <c r="D15670" s="7"/>
      <c r="E15670" s="7"/>
      <c r="F15670" s="7"/>
      <c r="G15670" s="7"/>
      <c r="H15670" s="7"/>
      <c r="J15670" s="7"/>
      <c r="K15670" s="7"/>
      <c r="L15670" s="7"/>
      <c r="Q15670" s="7"/>
      <c r="S15670" s="7"/>
      <c r="T15670" s="7"/>
      <c r="Y15670" s="7"/>
      <c r="AA15670" s="7"/>
      <c r="AB15670" s="7"/>
      <c r="AG15670" s="7"/>
    </row>
    <row r="15671" spans="1:33">
      <c r="A15671" s="7"/>
      <c r="B15671" s="7"/>
      <c r="C15671" s="7"/>
      <c r="D15671" s="7"/>
      <c r="E15671" s="7"/>
      <c r="F15671" s="7"/>
      <c r="G15671" s="7"/>
      <c r="H15671" s="7"/>
      <c r="J15671" s="7"/>
      <c r="K15671" s="7"/>
      <c r="L15671" s="7"/>
      <c r="Q15671" s="7"/>
      <c r="S15671" s="7"/>
      <c r="T15671" s="7"/>
      <c r="Y15671" s="7"/>
      <c r="AA15671" s="7"/>
      <c r="AB15671" s="7"/>
      <c r="AG15671" s="7"/>
    </row>
    <row r="15672" spans="1:33">
      <c r="A15672" s="7"/>
      <c r="B15672" s="7"/>
      <c r="C15672" s="7"/>
      <c r="D15672" s="7"/>
      <c r="E15672" s="7"/>
      <c r="F15672" s="7"/>
      <c r="G15672" s="7"/>
      <c r="H15672" s="7"/>
      <c r="J15672" s="7"/>
      <c r="K15672" s="7"/>
      <c r="L15672" s="7"/>
      <c r="Q15672" s="7"/>
      <c r="S15672" s="7"/>
      <c r="T15672" s="7"/>
      <c r="Y15672" s="7"/>
      <c r="AA15672" s="7"/>
      <c r="AB15672" s="7"/>
      <c r="AG15672" s="7"/>
    </row>
    <row r="15673" spans="1:33">
      <c r="A15673" s="7"/>
      <c r="B15673" s="7"/>
      <c r="C15673" s="7"/>
      <c r="D15673" s="7"/>
      <c r="E15673" s="7"/>
      <c r="F15673" s="7"/>
      <c r="G15673" s="7"/>
      <c r="H15673" s="7"/>
      <c r="J15673" s="7"/>
      <c r="K15673" s="7"/>
      <c r="L15673" s="7"/>
      <c r="Q15673" s="7"/>
      <c r="S15673" s="7"/>
      <c r="T15673" s="7"/>
      <c r="Y15673" s="7"/>
      <c r="AA15673" s="7"/>
      <c r="AB15673" s="7"/>
      <c r="AG15673" s="7"/>
    </row>
    <row r="15674" spans="1:33">
      <c r="A15674" s="7"/>
      <c r="B15674" s="7"/>
      <c r="C15674" s="7"/>
      <c r="D15674" s="7"/>
      <c r="E15674" s="7"/>
      <c r="F15674" s="7"/>
      <c r="G15674" s="7"/>
      <c r="H15674" s="7"/>
      <c r="J15674" s="7"/>
      <c r="K15674" s="7"/>
      <c r="L15674" s="7"/>
      <c r="Q15674" s="7"/>
      <c r="S15674" s="7"/>
      <c r="T15674" s="7"/>
      <c r="Y15674" s="7"/>
      <c r="AA15674" s="7"/>
      <c r="AB15674" s="7"/>
      <c r="AG15674" s="7"/>
    </row>
    <row r="15675" spans="1:33">
      <c r="A15675" s="7"/>
      <c r="B15675" s="7"/>
      <c r="C15675" s="7"/>
      <c r="D15675" s="7"/>
      <c r="E15675" s="7"/>
      <c r="F15675" s="7"/>
      <c r="G15675" s="7"/>
      <c r="H15675" s="7"/>
      <c r="J15675" s="7"/>
      <c r="K15675" s="7"/>
      <c r="L15675" s="7"/>
      <c r="Q15675" s="7"/>
      <c r="S15675" s="7"/>
      <c r="T15675" s="7"/>
      <c r="Y15675" s="7"/>
      <c r="AA15675" s="7"/>
      <c r="AB15675" s="7"/>
      <c r="AG15675" s="7"/>
    </row>
    <row r="15676" spans="1:33">
      <c r="A15676" s="7"/>
      <c r="B15676" s="7"/>
      <c r="C15676" s="7"/>
      <c r="D15676" s="7"/>
      <c r="E15676" s="7"/>
      <c r="F15676" s="7"/>
      <c r="G15676" s="7"/>
      <c r="H15676" s="7"/>
      <c r="J15676" s="7"/>
      <c r="K15676" s="7"/>
      <c r="L15676" s="7"/>
      <c r="Q15676" s="7"/>
      <c r="S15676" s="7"/>
      <c r="T15676" s="7"/>
      <c r="Y15676" s="7"/>
      <c r="AA15676" s="7"/>
      <c r="AB15676" s="7"/>
      <c r="AG15676" s="7"/>
    </row>
    <row r="15677" spans="1:33">
      <c r="A15677" s="7"/>
      <c r="B15677" s="7"/>
      <c r="C15677" s="7"/>
      <c r="D15677" s="7"/>
      <c r="E15677" s="7"/>
      <c r="F15677" s="7"/>
      <c r="G15677" s="7"/>
      <c r="H15677" s="7"/>
      <c r="J15677" s="7"/>
      <c r="K15677" s="7"/>
      <c r="L15677" s="7"/>
      <c r="Q15677" s="7"/>
      <c r="S15677" s="7"/>
      <c r="T15677" s="7"/>
      <c r="Y15677" s="7"/>
      <c r="AA15677" s="7"/>
      <c r="AB15677" s="7"/>
      <c r="AG15677" s="7"/>
    </row>
    <row r="15678" spans="1:33">
      <c r="A15678" s="7"/>
      <c r="B15678" s="7"/>
      <c r="C15678" s="7"/>
      <c r="D15678" s="7"/>
      <c r="E15678" s="7"/>
      <c r="F15678" s="7"/>
      <c r="G15678" s="7"/>
      <c r="H15678" s="7"/>
      <c r="J15678" s="7"/>
      <c r="K15678" s="7"/>
      <c r="L15678" s="7"/>
      <c r="Q15678" s="7"/>
      <c r="S15678" s="7"/>
      <c r="T15678" s="7"/>
      <c r="Y15678" s="7"/>
      <c r="AA15678" s="7"/>
      <c r="AB15678" s="7"/>
      <c r="AG15678" s="7"/>
    </row>
    <row r="15679" spans="1:33">
      <c r="A15679" s="7"/>
      <c r="B15679" s="7"/>
      <c r="C15679" s="7"/>
      <c r="D15679" s="7"/>
      <c r="E15679" s="7"/>
      <c r="F15679" s="7"/>
      <c r="G15679" s="7"/>
      <c r="H15679" s="7"/>
      <c r="J15679" s="7"/>
      <c r="K15679" s="7"/>
      <c r="L15679" s="7"/>
      <c r="Q15679" s="7"/>
      <c r="S15679" s="7"/>
      <c r="T15679" s="7"/>
      <c r="Y15679" s="7"/>
      <c r="AA15679" s="7"/>
      <c r="AB15679" s="7"/>
      <c r="AG15679" s="7"/>
    </row>
    <row r="15680" spans="1:33">
      <c r="A15680" s="7"/>
      <c r="B15680" s="7"/>
      <c r="C15680" s="7"/>
      <c r="D15680" s="7"/>
      <c r="E15680" s="7"/>
      <c r="F15680" s="7"/>
      <c r="G15680" s="7"/>
      <c r="H15680" s="7"/>
      <c r="J15680" s="7"/>
      <c r="K15680" s="7"/>
      <c r="L15680" s="7"/>
      <c r="Q15680" s="7"/>
      <c r="S15680" s="7"/>
      <c r="T15680" s="7"/>
      <c r="Y15680" s="7"/>
      <c r="AA15680" s="7"/>
      <c r="AB15680" s="7"/>
      <c r="AG15680" s="7"/>
    </row>
    <row r="15681" spans="1:33">
      <c r="A15681" s="7"/>
      <c r="B15681" s="7"/>
      <c r="C15681" s="7"/>
      <c r="D15681" s="7"/>
      <c r="E15681" s="7"/>
      <c r="F15681" s="7"/>
      <c r="G15681" s="7"/>
      <c r="H15681" s="7"/>
      <c r="J15681" s="7"/>
      <c r="K15681" s="7"/>
      <c r="L15681" s="7"/>
      <c r="Q15681" s="7"/>
      <c r="S15681" s="7"/>
      <c r="T15681" s="7"/>
      <c r="Y15681" s="7"/>
      <c r="AA15681" s="7"/>
      <c r="AB15681" s="7"/>
      <c r="AG15681" s="7"/>
    </row>
    <row r="15682" spans="1:33">
      <c r="A15682" s="7"/>
      <c r="B15682" s="7"/>
      <c r="C15682" s="7"/>
      <c r="D15682" s="7"/>
      <c r="E15682" s="7"/>
      <c r="F15682" s="7"/>
      <c r="G15682" s="7"/>
      <c r="H15682" s="7"/>
      <c r="J15682" s="7"/>
      <c r="K15682" s="7"/>
      <c r="L15682" s="7"/>
      <c r="Q15682" s="7"/>
      <c r="S15682" s="7"/>
      <c r="T15682" s="7"/>
      <c r="Y15682" s="7"/>
      <c r="AA15682" s="7"/>
      <c r="AB15682" s="7"/>
      <c r="AG15682" s="7"/>
    </row>
    <row r="15683" spans="1:33">
      <c r="A15683" s="7"/>
      <c r="B15683" s="7"/>
      <c r="C15683" s="7"/>
      <c r="D15683" s="7"/>
      <c r="E15683" s="7"/>
      <c r="F15683" s="7"/>
      <c r="G15683" s="7"/>
      <c r="H15683" s="7"/>
      <c r="J15683" s="7"/>
      <c r="K15683" s="7"/>
      <c r="L15683" s="7"/>
      <c r="Q15683" s="7"/>
      <c r="S15683" s="7"/>
      <c r="T15683" s="7"/>
      <c r="Y15683" s="7"/>
      <c r="AA15683" s="7"/>
      <c r="AB15683" s="7"/>
      <c r="AG15683" s="7"/>
    </row>
    <row r="15684" spans="1:33">
      <c r="A15684" s="7"/>
      <c r="B15684" s="7"/>
      <c r="C15684" s="7"/>
      <c r="D15684" s="7"/>
      <c r="E15684" s="7"/>
      <c r="F15684" s="7"/>
      <c r="G15684" s="7"/>
      <c r="H15684" s="7"/>
      <c r="J15684" s="7"/>
      <c r="K15684" s="7"/>
      <c r="L15684" s="7"/>
      <c r="Q15684" s="7"/>
      <c r="S15684" s="7"/>
      <c r="T15684" s="7"/>
      <c r="Y15684" s="7"/>
      <c r="AA15684" s="7"/>
      <c r="AB15684" s="7"/>
      <c r="AG15684" s="7"/>
    </row>
    <row r="15685" spans="1:33">
      <c r="A15685" s="7"/>
      <c r="B15685" s="7"/>
      <c r="C15685" s="7"/>
      <c r="D15685" s="7"/>
      <c r="E15685" s="7"/>
      <c r="F15685" s="7"/>
      <c r="G15685" s="7"/>
      <c r="H15685" s="7"/>
      <c r="J15685" s="7"/>
      <c r="K15685" s="7"/>
      <c r="L15685" s="7"/>
      <c r="Q15685" s="7"/>
      <c r="S15685" s="7"/>
      <c r="T15685" s="7"/>
      <c r="Y15685" s="7"/>
      <c r="AA15685" s="7"/>
      <c r="AB15685" s="7"/>
      <c r="AG15685" s="7"/>
    </row>
    <row r="15686" spans="1:33">
      <c r="A15686" s="7"/>
      <c r="B15686" s="7"/>
      <c r="C15686" s="7"/>
      <c r="D15686" s="7"/>
      <c r="E15686" s="7"/>
      <c r="F15686" s="7"/>
      <c r="G15686" s="7"/>
      <c r="H15686" s="7"/>
      <c r="J15686" s="7"/>
      <c r="K15686" s="7"/>
      <c r="L15686" s="7"/>
      <c r="Q15686" s="7"/>
      <c r="S15686" s="7"/>
      <c r="T15686" s="7"/>
      <c r="Y15686" s="7"/>
      <c r="AA15686" s="7"/>
      <c r="AB15686" s="7"/>
      <c r="AG15686" s="7"/>
    </row>
    <row r="15687" spans="1:33">
      <c r="A15687" s="7"/>
      <c r="B15687" s="7"/>
      <c r="C15687" s="7"/>
      <c r="D15687" s="7"/>
      <c r="E15687" s="7"/>
      <c r="F15687" s="7"/>
      <c r="G15687" s="7"/>
      <c r="H15687" s="7"/>
      <c r="J15687" s="7"/>
      <c r="K15687" s="7"/>
      <c r="L15687" s="7"/>
      <c r="Q15687" s="7"/>
      <c r="S15687" s="7"/>
      <c r="T15687" s="7"/>
      <c r="Y15687" s="7"/>
      <c r="AA15687" s="7"/>
      <c r="AB15687" s="7"/>
      <c r="AG15687" s="7"/>
    </row>
    <row r="15688" spans="1:33">
      <c r="A15688" s="7"/>
      <c r="B15688" s="7"/>
      <c r="C15688" s="7"/>
      <c r="D15688" s="7"/>
      <c r="E15688" s="7"/>
      <c r="F15688" s="7"/>
      <c r="G15688" s="7"/>
      <c r="H15688" s="7"/>
      <c r="J15688" s="7"/>
      <c r="K15688" s="7"/>
      <c r="L15688" s="7"/>
      <c r="Q15688" s="7"/>
      <c r="S15688" s="7"/>
      <c r="T15688" s="7"/>
      <c r="Y15688" s="7"/>
      <c r="AA15688" s="7"/>
      <c r="AB15688" s="7"/>
      <c r="AG15688" s="7"/>
    </row>
    <row r="15689" spans="1:33">
      <c r="A15689" s="7"/>
      <c r="B15689" s="7"/>
      <c r="C15689" s="7"/>
      <c r="D15689" s="7"/>
      <c r="E15689" s="7"/>
      <c r="F15689" s="7"/>
      <c r="G15689" s="7"/>
      <c r="H15689" s="7"/>
      <c r="J15689" s="7"/>
      <c r="K15689" s="7"/>
      <c r="L15689" s="7"/>
      <c r="Q15689" s="7"/>
      <c r="S15689" s="7"/>
      <c r="T15689" s="7"/>
      <c r="Y15689" s="7"/>
      <c r="AA15689" s="7"/>
      <c r="AB15689" s="7"/>
      <c r="AG15689" s="7"/>
    </row>
    <row r="15690" spans="1:33">
      <c r="A15690" s="7"/>
      <c r="B15690" s="7"/>
      <c r="C15690" s="7"/>
      <c r="D15690" s="7"/>
      <c r="E15690" s="7"/>
      <c r="F15690" s="7"/>
      <c r="G15690" s="7"/>
      <c r="H15690" s="7"/>
      <c r="J15690" s="7"/>
      <c r="K15690" s="7"/>
      <c r="L15690" s="7"/>
      <c r="Q15690" s="7"/>
      <c r="S15690" s="7"/>
      <c r="T15690" s="7"/>
      <c r="Y15690" s="7"/>
      <c r="AA15690" s="7"/>
      <c r="AB15690" s="7"/>
      <c r="AG15690" s="7"/>
    </row>
    <row r="15691" spans="1:33">
      <c r="A15691" s="7"/>
      <c r="B15691" s="7"/>
      <c r="C15691" s="7"/>
      <c r="D15691" s="7"/>
      <c r="E15691" s="7"/>
      <c r="F15691" s="7"/>
      <c r="G15691" s="7"/>
      <c r="H15691" s="7"/>
      <c r="J15691" s="7"/>
      <c r="K15691" s="7"/>
      <c r="L15691" s="7"/>
      <c r="Q15691" s="7"/>
      <c r="S15691" s="7"/>
      <c r="T15691" s="7"/>
      <c r="Y15691" s="7"/>
      <c r="AA15691" s="7"/>
      <c r="AB15691" s="7"/>
      <c r="AG15691" s="7"/>
    </row>
    <row r="15692" spans="1:33">
      <c r="A15692" s="7"/>
      <c r="B15692" s="7"/>
      <c r="C15692" s="7"/>
      <c r="D15692" s="7"/>
      <c r="E15692" s="7"/>
      <c r="F15692" s="7"/>
      <c r="G15692" s="7"/>
      <c r="H15692" s="7"/>
      <c r="J15692" s="7"/>
      <c r="K15692" s="7"/>
      <c r="L15692" s="7"/>
      <c r="Q15692" s="7"/>
      <c r="S15692" s="7"/>
      <c r="T15692" s="7"/>
      <c r="Y15692" s="7"/>
      <c r="AA15692" s="7"/>
      <c r="AB15692" s="7"/>
      <c r="AG15692" s="7"/>
    </row>
    <row r="15693" spans="1:33">
      <c r="A15693" s="7"/>
      <c r="B15693" s="7"/>
      <c r="C15693" s="7"/>
      <c r="D15693" s="7"/>
      <c r="E15693" s="7"/>
      <c r="F15693" s="7"/>
      <c r="G15693" s="7"/>
      <c r="H15693" s="7"/>
      <c r="J15693" s="7"/>
      <c r="K15693" s="7"/>
      <c r="L15693" s="7"/>
      <c r="Q15693" s="7"/>
      <c r="S15693" s="7"/>
      <c r="T15693" s="7"/>
      <c r="Y15693" s="7"/>
      <c r="AA15693" s="7"/>
      <c r="AB15693" s="7"/>
      <c r="AG15693" s="7"/>
    </row>
    <row r="15694" spans="1:33">
      <c r="A15694" s="7"/>
      <c r="B15694" s="7"/>
      <c r="C15694" s="7"/>
      <c r="D15694" s="7"/>
      <c r="E15694" s="7"/>
      <c r="F15694" s="7"/>
      <c r="G15694" s="7"/>
      <c r="H15694" s="7"/>
      <c r="J15694" s="7"/>
      <c r="K15694" s="7"/>
      <c r="L15694" s="7"/>
      <c r="Q15694" s="7"/>
      <c r="S15694" s="7"/>
      <c r="T15694" s="7"/>
      <c r="Y15694" s="7"/>
      <c r="AA15694" s="7"/>
      <c r="AB15694" s="7"/>
      <c r="AG15694" s="7"/>
    </row>
    <row r="15695" spans="1:33">
      <c r="A15695" s="7"/>
      <c r="B15695" s="7"/>
      <c r="C15695" s="7"/>
      <c r="D15695" s="7"/>
      <c r="E15695" s="7"/>
      <c r="F15695" s="7"/>
      <c r="G15695" s="7"/>
      <c r="H15695" s="7"/>
      <c r="J15695" s="7"/>
      <c r="K15695" s="7"/>
      <c r="L15695" s="7"/>
      <c r="Q15695" s="7"/>
      <c r="S15695" s="7"/>
      <c r="T15695" s="7"/>
      <c r="Y15695" s="7"/>
      <c r="AA15695" s="7"/>
      <c r="AB15695" s="7"/>
      <c r="AG15695" s="7"/>
    </row>
    <row r="15696" spans="1:33">
      <c r="A15696" s="7"/>
      <c r="B15696" s="7"/>
      <c r="C15696" s="7"/>
      <c r="D15696" s="7"/>
      <c r="E15696" s="7"/>
      <c r="F15696" s="7"/>
      <c r="G15696" s="7"/>
      <c r="H15696" s="7"/>
      <c r="J15696" s="7"/>
      <c r="K15696" s="7"/>
      <c r="L15696" s="7"/>
      <c r="Q15696" s="7"/>
      <c r="S15696" s="7"/>
      <c r="T15696" s="7"/>
      <c r="Y15696" s="7"/>
      <c r="AA15696" s="7"/>
      <c r="AB15696" s="7"/>
      <c r="AG15696" s="7"/>
    </row>
    <row r="15697" spans="1:33">
      <c r="A15697" s="7"/>
      <c r="B15697" s="7"/>
      <c r="C15697" s="7"/>
      <c r="D15697" s="7"/>
      <c r="E15697" s="7"/>
      <c r="F15697" s="7"/>
      <c r="G15697" s="7"/>
      <c r="H15697" s="7"/>
      <c r="J15697" s="7"/>
      <c r="K15697" s="7"/>
      <c r="L15697" s="7"/>
      <c r="Q15697" s="7"/>
      <c r="S15697" s="7"/>
      <c r="T15697" s="7"/>
      <c r="Y15697" s="7"/>
      <c r="AA15697" s="7"/>
      <c r="AB15697" s="7"/>
      <c r="AG15697" s="7"/>
    </row>
    <row r="15698" spans="1:33">
      <c r="A15698" s="7"/>
      <c r="B15698" s="7"/>
      <c r="C15698" s="7"/>
      <c r="D15698" s="7"/>
      <c r="E15698" s="7"/>
      <c r="F15698" s="7"/>
      <c r="G15698" s="7"/>
      <c r="H15698" s="7"/>
      <c r="J15698" s="7"/>
      <c r="K15698" s="7"/>
      <c r="L15698" s="7"/>
      <c r="Q15698" s="7"/>
      <c r="S15698" s="7"/>
      <c r="T15698" s="7"/>
      <c r="Y15698" s="7"/>
      <c r="AA15698" s="7"/>
      <c r="AB15698" s="7"/>
      <c r="AG15698" s="7"/>
    </row>
    <row r="15699" spans="1:33">
      <c r="A15699" s="7"/>
      <c r="B15699" s="7"/>
      <c r="C15699" s="7"/>
      <c r="D15699" s="7"/>
      <c r="E15699" s="7"/>
      <c r="F15699" s="7"/>
      <c r="G15699" s="7"/>
      <c r="H15699" s="7"/>
      <c r="J15699" s="7"/>
      <c r="K15699" s="7"/>
      <c r="L15699" s="7"/>
      <c r="Q15699" s="7"/>
      <c r="S15699" s="7"/>
      <c r="T15699" s="7"/>
      <c r="Y15699" s="7"/>
      <c r="AA15699" s="7"/>
      <c r="AB15699" s="7"/>
      <c r="AG15699" s="7"/>
    </row>
    <row r="15700" spans="1:33">
      <c r="A15700" s="7"/>
      <c r="B15700" s="7"/>
      <c r="C15700" s="7"/>
      <c r="D15700" s="7"/>
      <c r="E15700" s="7"/>
      <c r="F15700" s="7"/>
      <c r="G15700" s="7"/>
      <c r="H15700" s="7"/>
      <c r="J15700" s="7"/>
      <c r="K15700" s="7"/>
      <c r="L15700" s="7"/>
      <c r="Q15700" s="7"/>
      <c r="S15700" s="7"/>
      <c r="T15700" s="7"/>
      <c r="Y15700" s="7"/>
      <c r="AA15700" s="7"/>
      <c r="AB15700" s="7"/>
      <c r="AG15700" s="7"/>
    </row>
    <row r="15701" spans="1:33">
      <c r="A15701" s="7"/>
      <c r="B15701" s="7"/>
      <c r="C15701" s="7"/>
      <c r="D15701" s="7"/>
      <c r="E15701" s="7"/>
      <c r="F15701" s="7"/>
      <c r="G15701" s="7"/>
      <c r="H15701" s="7"/>
      <c r="J15701" s="7"/>
      <c r="K15701" s="7"/>
      <c r="L15701" s="7"/>
      <c r="Q15701" s="7"/>
      <c r="S15701" s="7"/>
      <c r="T15701" s="7"/>
      <c r="Y15701" s="7"/>
      <c r="AA15701" s="7"/>
      <c r="AB15701" s="7"/>
      <c r="AG15701" s="7"/>
    </row>
    <row r="15702" spans="1:33">
      <c r="A15702" s="7"/>
      <c r="B15702" s="7"/>
      <c r="C15702" s="7"/>
      <c r="D15702" s="7"/>
      <c r="E15702" s="7"/>
      <c r="F15702" s="7"/>
      <c r="G15702" s="7"/>
      <c r="H15702" s="7"/>
      <c r="J15702" s="7"/>
      <c r="K15702" s="7"/>
      <c r="L15702" s="7"/>
      <c r="Q15702" s="7"/>
      <c r="S15702" s="7"/>
      <c r="T15702" s="7"/>
      <c r="Y15702" s="7"/>
      <c r="AA15702" s="7"/>
      <c r="AB15702" s="7"/>
      <c r="AG15702" s="7"/>
    </row>
    <row r="15703" spans="1:33">
      <c r="A15703" s="7"/>
      <c r="B15703" s="7"/>
      <c r="C15703" s="7"/>
      <c r="D15703" s="7"/>
      <c r="E15703" s="7"/>
      <c r="F15703" s="7"/>
      <c r="G15703" s="7"/>
      <c r="H15703" s="7"/>
      <c r="J15703" s="7"/>
      <c r="K15703" s="7"/>
      <c r="L15703" s="7"/>
      <c r="Q15703" s="7"/>
      <c r="S15703" s="7"/>
      <c r="T15703" s="7"/>
      <c r="Y15703" s="7"/>
      <c r="AA15703" s="7"/>
      <c r="AB15703" s="7"/>
      <c r="AG15703" s="7"/>
    </row>
    <row r="15704" spans="1:33">
      <c r="A15704" s="7"/>
      <c r="B15704" s="7"/>
      <c r="C15704" s="7"/>
      <c r="D15704" s="7"/>
      <c r="E15704" s="7"/>
      <c r="F15704" s="7"/>
      <c r="G15704" s="7"/>
      <c r="H15704" s="7"/>
      <c r="J15704" s="7"/>
      <c r="K15704" s="7"/>
      <c r="L15704" s="7"/>
      <c r="Q15704" s="7"/>
      <c r="S15704" s="7"/>
      <c r="T15704" s="7"/>
      <c r="Y15704" s="7"/>
      <c r="AA15704" s="7"/>
      <c r="AB15704" s="7"/>
      <c r="AG15704" s="7"/>
    </row>
    <row r="15705" spans="1:33">
      <c r="A15705" s="7"/>
      <c r="B15705" s="7"/>
      <c r="C15705" s="7"/>
      <c r="D15705" s="7"/>
      <c r="E15705" s="7"/>
      <c r="F15705" s="7"/>
      <c r="G15705" s="7"/>
      <c r="H15705" s="7"/>
      <c r="J15705" s="7"/>
      <c r="K15705" s="7"/>
      <c r="L15705" s="7"/>
      <c r="Q15705" s="7"/>
      <c r="S15705" s="7"/>
      <c r="T15705" s="7"/>
      <c r="Y15705" s="7"/>
      <c r="AA15705" s="7"/>
      <c r="AB15705" s="7"/>
      <c r="AG15705" s="7"/>
    </row>
    <row r="15706" spans="1:33">
      <c r="A15706" s="7"/>
      <c r="B15706" s="7"/>
      <c r="C15706" s="7"/>
      <c r="D15706" s="7"/>
      <c r="E15706" s="7"/>
      <c r="F15706" s="7"/>
      <c r="G15706" s="7"/>
      <c r="H15706" s="7"/>
      <c r="J15706" s="7"/>
      <c r="K15706" s="7"/>
      <c r="L15706" s="7"/>
      <c r="Q15706" s="7"/>
      <c r="S15706" s="7"/>
      <c r="T15706" s="7"/>
      <c r="Y15706" s="7"/>
      <c r="AA15706" s="7"/>
      <c r="AB15706" s="7"/>
      <c r="AG15706" s="7"/>
    </row>
    <row r="15707" spans="1:33">
      <c r="A15707" s="7"/>
      <c r="B15707" s="7"/>
      <c r="C15707" s="7"/>
      <c r="D15707" s="7"/>
      <c r="E15707" s="7"/>
      <c r="F15707" s="7"/>
      <c r="G15707" s="7"/>
      <c r="H15707" s="7"/>
      <c r="J15707" s="7"/>
      <c r="K15707" s="7"/>
      <c r="L15707" s="7"/>
      <c r="Q15707" s="7"/>
      <c r="S15707" s="7"/>
      <c r="T15707" s="7"/>
      <c r="Y15707" s="7"/>
      <c r="AA15707" s="7"/>
      <c r="AB15707" s="7"/>
      <c r="AG15707" s="7"/>
    </row>
    <row r="15708" spans="1:33">
      <c r="A15708" s="7"/>
      <c r="B15708" s="7"/>
      <c r="C15708" s="7"/>
      <c r="D15708" s="7"/>
      <c r="E15708" s="7"/>
      <c r="F15708" s="7"/>
      <c r="G15708" s="7"/>
      <c r="H15708" s="7"/>
      <c r="J15708" s="7"/>
      <c r="K15708" s="7"/>
      <c r="L15708" s="7"/>
      <c r="Q15708" s="7"/>
      <c r="S15708" s="7"/>
      <c r="T15708" s="7"/>
      <c r="Y15708" s="7"/>
      <c r="AA15708" s="7"/>
      <c r="AB15708" s="7"/>
      <c r="AG15708" s="7"/>
    </row>
    <row r="15709" spans="1:33">
      <c r="A15709" s="7"/>
      <c r="B15709" s="7"/>
      <c r="C15709" s="7"/>
      <c r="D15709" s="7"/>
      <c r="E15709" s="7"/>
      <c r="F15709" s="7"/>
      <c r="G15709" s="7"/>
      <c r="H15709" s="7"/>
      <c r="J15709" s="7"/>
      <c r="K15709" s="7"/>
      <c r="L15709" s="7"/>
      <c r="Q15709" s="7"/>
      <c r="S15709" s="7"/>
      <c r="T15709" s="7"/>
      <c r="Y15709" s="7"/>
      <c r="AA15709" s="7"/>
      <c r="AB15709" s="7"/>
      <c r="AG15709" s="7"/>
    </row>
    <row r="15710" spans="1:33">
      <c r="A15710" s="7"/>
      <c r="B15710" s="7"/>
      <c r="C15710" s="7"/>
      <c r="D15710" s="7"/>
      <c r="E15710" s="7"/>
      <c r="F15710" s="7"/>
      <c r="G15710" s="7"/>
      <c r="H15710" s="7"/>
      <c r="J15710" s="7"/>
      <c r="K15710" s="7"/>
      <c r="L15710" s="7"/>
      <c r="Q15710" s="7"/>
      <c r="S15710" s="7"/>
      <c r="T15710" s="7"/>
      <c r="Y15710" s="7"/>
      <c r="AA15710" s="7"/>
      <c r="AB15710" s="7"/>
      <c r="AG15710" s="7"/>
    </row>
    <row r="15711" spans="1:33">
      <c r="A15711" s="7"/>
      <c r="B15711" s="7"/>
      <c r="C15711" s="7"/>
      <c r="D15711" s="7"/>
      <c r="E15711" s="7"/>
      <c r="F15711" s="7"/>
      <c r="G15711" s="7"/>
      <c r="H15711" s="7"/>
      <c r="J15711" s="7"/>
      <c r="K15711" s="7"/>
      <c r="L15711" s="7"/>
      <c r="Q15711" s="7"/>
      <c r="S15711" s="7"/>
      <c r="T15711" s="7"/>
      <c r="Y15711" s="7"/>
      <c r="AA15711" s="7"/>
      <c r="AB15711" s="7"/>
      <c r="AG15711" s="7"/>
    </row>
    <row r="15712" spans="1:33">
      <c r="A15712" s="7"/>
      <c r="B15712" s="7"/>
      <c r="C15712" s="7"/>
      <c r="D15712" s="7"/>
      <c r="E15712" s="7"/>
      <c r="F15712" s="7"/>
      <c r="G15712" s="7"/>
      <c r="H15712" s="7"/>
      <c r="J15712" s="7"/>
      <c r="K15712" s="7"/>
      <c r="L15712" s="7"/>
      <c r="Q15712" s="7"/>
      <c r="S15712" s="7"/>
      <c r="T15712" s="7"/>
      <c r="Y15712" s="7"/>
      <c r="AA15712" s="7"/>
      <c r="AB15712" s="7"/>
      <c r="AG15712" s="7"/>
    </row>
    <row r="15713" spans="1:33">
      <c r="A15713" s="7"/>
      <c r="B15713" s="7"/>
      <c r="C15713" s="7"/>
      <c r="D15713" s="7"/>
      <c r="E15713" s="7"/>
      <c r="F15713" s="7"/>
      <c r="G15713" s="7"/>
      <c r="H15713" s="7"/>
      <c r="J15713" s="7"/>
      <c r="K15713" s="7"/>
      <c r="L15713" s="7"/>
      <c r="Q15713" s="7"/>
      <c r="S15713" s="7"/>
      <c r="T15713" s="7"/>
      <c r="Y15713" s="7"/>
      <c r="AA15713" s="7"/>
      <c r="AB15713" s="7"/>
      <c r="AG15713" s="7"/>
    </row>
    <row r="15714" spans="1:33">
      <c r="A15714" s="7"/>
      <c r="B15714" s="7"/>
      <c r="C15714" s="7"/>
      <c r="D15714" s="7"/>
      <c r="E15714" s="7"/>
      <c r="F15714" s="7"/>
      <c r="G15714" s="7"/>
      <c r="H15714" s="7"/>
      <c r="J15714" s="7"/>
      <c r="K15714" s="7"/>
      <c r="L15714" s="7"/>
      <c r="Q15714" s="7"/>
      <c r="S15714" s="7"/>
      <c r="T15714" s="7"/>
      <c r="Y15714" s="7"/>
      <c r="AA15714" s="7"/>
      <c r="AB15714" s="7"/>
      <c r="AG15714" s="7"/>
    </row>
    <row r="15715" spans="1:33">
      <c r="A15715" s="7"/>
      <c r="B15715" s="7"/>
      <c r="C15715" s="7"/>
      <c r="D15715" s="7"/>
      <c r="E15715" s="7"/>
      <c r="F15715" s="7"/>
      <c r="G15715" s="7"/>
      <c r="H15715" s="7"/>
      <c r="J15715" s="7"/>
      <c r="K15715" s="7"/>
      <c r="L15715" s="7"/>
      <c r="Q15715" s="7"/>
      <c r="S15715" s="7"/>
      <c r="T15715" s="7"/>
      <c r="Y15715" s="7"/>
      <c r="AA15715" s="7"/>
      <c r="AB15715" s="7"/>
      <c r="AG15715" s="7"/>
    </row>
    <row r="15716" spans="1:33">
      <c r="A15716" s="7"/>
      <c r="B15716" s="7"/>
      <c r="C15716" s="7"/>
      <c r="D15716" s="7"/>
      <c r="E15716" s="7"/>
      <c r="F15716" s="7"/>
      <c r="G15716" s="7"/>
      <c r="H15716" s="7"/>
      <c r="J15716" s="7"/>
      <c r="K15716" s="7"/>
      <c r="L15716" s="7"/>
      <c r="Q15716" s="7"/>
      <c r="S15716" s="7"/>
      <c r="T15716" s="7"/>
      <c r="Y15716" s="7"/>
      <c r="AA15716" s="7"/>
      <c r="AB15716" s="7"/>
      <c r="AG15716" s="7"/>
    </row>
    <row r="15717" spans="1:33">
      <c r="A15717" s="7"/>
      <c r="B15717" s="7"/>
      <c r="C15717" s="7"/>
      <c r="D15717" s="7"/>
      <c r="E15717" s="7"/>
      <c r="F15717" s="7"/>
      <c r="G15717" s="7"/>
      <c r="H15717" s="7"/>
      <c r="J15717" s="7"/>
      <c r="K15717" s="7"/>
      <c r="L15717" s="7"/>
      <c r="Q15717" s="7"/>
      <c r="S15717" s="7"/>
      <c r="T15717" s="7"/>
      <c r="Y15717" s="7"/>
      <c r="AA15717" s="7"/>
      <c r="AB15717" s="7"/>
      <c r="AG15717" s="7"/>
    </row>
    <row r="15718" spans="1:33">
      <c r="A15718" s="7"/>
      <c r="B15718" s="7"/>
      <c r="C15718" s="7"/>
      <c r="D15718" s="7"/>
      <c r="E15718" s="7"/>
      <c r="F15718" s="7"/>
      <c r="G15718" s="7"/>
      <c r="H15718" s="7"/>
      <c r="J15718" s="7"/>
      <c r="K15718" s="7"/>
      <c r="L15718" s="7"/>
      <c r="Q15718" s="7"/>
      <c r="S15718" s="7"/>
      <c r="T15718" s="7"/>
      <c r="Y15718" s="7"/>
      <c r="AA15718" s="7"/>
      <c r="AB15718" s="7"/>
      <c r="AG15718" s="7"/>
    </row>
    <row r="15719" spans="1:33">
      <c r="A15719" s="7"/>
      <c r="B15719" s="7"/>
      <c r="C15719" s="7"/>
      <c r="D15719" s="7"/>
      <c r="E15719" s="7"/>
      <c r="F15719" s="7"/>
      <c r="G15719" s="7"/>
      <c r="H15719" s="7"/>
      <c r="J15719" s="7"/>
      <c r="K15719" s="7"/>
      <c r="L15719" s="7"/>
      <c r="Q15719" s="7"/>
      <c r="S15719" s="7"/>
      <c r="T15719" s="7"/>
      <c r="Y15719" s="7"/>
      <c r="AA15719" s="7"/>
      <c r="AB15719" s="7"/>
      <c r="AG15719" s="7"/>
    </row>
    <row r="15720" spans="1:33">
      <c r="A15720" s="7"/>
      <c r="B15720" s="7"/>
      <c r="C15720" s="7"/>
      <c r="D15720" s="7"/>
      <c r="E15720" s="7"/>
      <c r="F15720" s="7"/>
      <c r="G15720" s="7"/>
      <c r="H15720" s="7"/>
      <c r="J15720" s="7"/>
      <c r="K15720" s="7"/>
      <c r="L15720" s="7"/>
      <c r="Q15720" s="7"/>
      <c r="S15720" s="7"/>
      <c r="T15720" s="7"/>
      <c r="Y15720" s="7"/>
      <c r="AA15720" s="7"/>
      <c r="AB15720" s="7"/>
      <c r="AG15720" s="7"/>
    </row>
    <row r="15721" spans="1:33">
      <c r="A15721" s="7"/>
      <c r="B15721" s="7"/>
      <c r="C15721" s="7"/>
      <c r="D15721" s="7"/>
      <c r="E15721" s="7"/>
      <c r="F15721" s="7"/>
      <c r="G15721" s="7"/>
      <c r="H15721" s="7"/>
      <c r="J15721" s="7"/>
      <c r="K15721" s="7"/>
      <c r="L15721" s="7"/>
      <c r="Q15721" s="7"/>
      <c r="S15721" s="7"/>
      <c r="T15721" s="7"/>
      <c r="Y15721" s="7"/>
      <c r="AA15721" s="7"/>
      <c r="AB15721" s="7"/>
      <c r="AG15721" s="7"/>
    </row>
    <row r="15722" spans="1:33">
      <c r="A15722" s="7"/>
      <c r="B15722" s="7"/>
      <c r="C15722" s="7"/>
      <c r="D15722" s="7"/>
      <c r="E15722" s="7"/>
      <c r="F15722" s="7"/>
      <c r="G15722" s="7"/>
      <c r="H15722" s="7"/>
      <c r="J15722" s="7"/>
      <c r="K15722" s="7"/>
      <c r="L15722" s="7"/>
      <c r="Q15722" s="7"/>
      <c r="S15722" s="7"/>
      <c r="T15722" s="7"/>
      <c r="Y15722" s="7"/>
      <c r="AA15722" s="7"/>
      <c r="AB15722" s="7"/>
      <c r="AG15722" s="7"/>
    </row>
    <row r="15723" spans="1:33">
      <c r="A15723" s="7"/>
      <c r="B15723" s="7"/>
      <c r="C15723" s="7"/>
      <c r="D15723" s="7"/>
      <c r="E15723" s="7"/>
      <c r="F15723" s="7"/>
      <c r="G15723" s="7"/>
      <c r="H15723" s="7"/>
      <c r="J15723" s="7"/>
      <c r="K15723" s="7"/>
      <c r="L15723" s="7"/>
      <c r="Q15723" s="7"/>
      <c r="S15723" s="7"/>
      <c r="T15723" s="7"/>
      <c r="Y15723" s="7"/>
      <c r="AA15723" s="7"/>
      <c r="AB15723" s="7"/>
      <c r="AG15723" s="7"/>
    </row>
    <row r="15724" spans="1:33">
      <c r="A15724" s="7"/>
      <c r="B15724" s="7"/>
      <c r="C15724" s="7"/>
      <c r="D15724" s="7"/>
      <c r="E15724" s="7"/>
      <c r="F15724" s="7"/>
      <c r="G15724" s="7"/>
      <c r="H15724" s="7"/>
      <c r="J15724" s="7"/>
      <c r="K15724" s="7"/>
      <c r="L15724" s="7"/>
      <c r="Q15724" s="7"/>
      <c r="S15724" s="7"/>
      <c r="T15724" s="7"/>
      <c r="Y15724" s="7"/>
      <c r="AA15724" s="7"/>
      <c r="AB15724" s="7"/>
      <c r="AG15724" s="7"/>
    </row>
    <row r="15725" spans="1:33">
      <c r="A15725" s="7"/>
      <c r="B15725" s="7"/>
      <c r="C15725" s="7"/>
      <c r="D15725" s="7"/>
      <c r="E15725" s="7"/>
      <c r="F15725" s="7"/>
      <c r="G15725" s="7"/>
      <c r="H15725" s="7"/>
      <c r="J15725" s="7"/>
      <c r="K15725" s="7"/>
      <c r="L15725" s="7"/>
      <c r="Q15725" s="7"/>
      <c r="S15725" s="7"/>
      <c r="T15725" s="7"/>
      <c r="Y15725" s="7"/>
      <c r="AA15725" s="7"/>
      <c r="AB15725" s="7"/>
      <c r="AG15725" s="7"/>
    </row>
    <row r="15726" spans="1:33">
      <c r="A15726" s="7"/>
      <c r="B15726" s="7"/>
      <c r="C15726" s="7"/>
      <c r="D15726" s="7"/>
      <c r="E15726" s="7"/>
      <c r="F15726" s="7"/>
      <c r="G15726" s="7"/>
      <c r="H15726" s="7"/>
      <c r="J15726" s="7"/>
      <c r="K15726" s="7"/>
      <c r="L15726" s="7"/>
      <c r="Q15726" s="7"/>
      <c r="S15726" s="7"/>
      <c r="T15726" s="7"/>
      <c r="Y15726" s="7"/>
      <c r="AA15726" s="7"/>
      <c r="AB15726" s="7"/>
      <c r="AG15726" s="7"/>
    </row>
    <row r="15727" spans="1:33">
      <c r="A15727" s="7"/>
      <c r="B15727" s="7"/>
      <c r="C15727" s="7"/>
      <c r="D15727" s="7"/>
      <c r="E15727" s="7"/>
      <c r="F15727" s="7"/>
      <c r="G15727" s="7"/>
      <c r="H15727" s="7"/>
      <c r="J15727" s="7"/>
      <c r="K15727" s="7"/>
      <c r="L15727" s="7"/>
      <c r="Q15727" s="7"/>
      <c r="S15727" s="7"/>
      <c r="T15727" s="7"/>
      <c r="Y15727" s="7"/>
      <c r="AA15727" s="7"/>
      <c r="AB15727" s="7"/>
      <c r="AG15727" s="7"/>
    </row>
    <row r="15728" spans="1:33">
      <c r="A15728" s="7"/>
      <c r="B15728" s="7"/>
      <c r="C15728" s="7"/>
      <c r="D15728" s="7"/>
      <c r="E15728" s="7"/>
      <c r="F15728" s="7"/>
      <c r="G15728" s="7"/>
      <c r="H15728" s="7"/>
      <c r="J15728" s="7"/>
      <c r="K15728" s="7"/>
      <c r="L15728" s="7"/>
      <c r="Q15728" s="7"/>
      <c r="S15728" s="7"/>
      <c r="T15728" s="7"/>
      <c r="Y15728" s="7"/>
      <c r="AA15728" s="7"/>
      <c r="AB15728" s="7"/>
      <c r="AG15728" s="7"/>
    </row>
    <row r="15729" spans="1:33">
      <c r="A15729" s="7"/>
      <c r="B15729" s="7"/>
      <c r="C15729" s="7"/>
      <c r="D15729" s="7"/>
      <c r="E15729" s="7"/>
      <c r="F15729" s="7"/>
      <c r="G15729" s="7"/>
      <c r="H15729" s="7"/>
      <c r="J15729" s="7"/>
      <c r="K15729" s="7"/>
      <c r="L15729" s="7"/>
      <c r="Q15729" s="7"/>
      <c r="S15729" s="7"/>
      <c r="T15729" s="7"/>
      <c r="Y15729" s="7"/>
      <c r="AA15729" s="7"/>
      <c r="AB15729" s="7"/>
      <c r="AG15729" s="7"/>
    </row>
    <row r="15730" spans="1:33">
      <c r="A15730" s="7"/>
      <c r="B15730" s="7"/>
      <c r="C15730" s="7"/>
      <c r="D15730" s="7"/>
      <c r="E15730" s="7"/>
      <c r="F15730" s="7"/>
      <c r="G15730" s="7"/>
      <c r="H15730" s="7"/>
      <c r="J15730" s="7"/>
      <c r="K15730" s="7"/>
      <c r="L15730" s="7"/>
      <c r="Q15730" s="7"/>
      <c r="S15730" s="7"/>
      <c r="T15730" s="7"/>
      <c r="Y15730" s="7"/>
      <c r="AA15730" s="7"/>
      <c r="AB15730" s="7"/>
      <c r="AG15730" s="7"/>
    </row>
    <row r="15731" spans="1:33">
      <c r="A15731" s="7"/>
      <c r="B15731" s="7"/>
      <c r="C15731" s="7"/>
      <c r="D15731" s="7"/>
      <c r="E15731" s="7"/>
      <c r="F15731" s="7"/>
      <c r="G15731" s="7"/>
      <c r="H15731" s="7"/>
      <c r="J15731" s="7"/>
      <c r="K15731" s="7"/>
      <c r="L15731" s="7"/>
      <c r="Q15731" s="7"/>
      <c r="S15731" s="7"/>
      <c r="T15731" s="7"/>
      <c r="Y15731" s="7"/>
      <c r="AA15731" s="7"/>
      <c r="AB15731" s="7"/>
      <c r="AG15731" s="7"/>
    </row>
    <row r="15732" spans="1:33">
      <c r="A15732" s="7"/>
      <c r="B15732" s="7"/>
      <c r="C15732" s="7"/>
      <c r="D15732" s="7"/>
      <c r="E15732" s="7"/>
      <c r="F15732" s="7"/>
      <c r="G15732" s="7"/>
      <c r="H15732" s="7"/>
      <c r="J15732" s="7"/>
      <c r="K15732" s="7"/>
      <c r="L15732" s="7"/>
      <c r="Q15732" s="7"/>
      <c r="S15732" s="7"/>
      <c r="T15732" s="7"/>
      <c r="Y15732" s="7"/>
      <c r="AA15732" s="7"/>
      <c r="AB15732" s="7"/>
      <c r="AG15732" s="7"/>
    </row>
    <row r="15733" spans="1:33">
      <c r="A15733" s="7"/>
      <c r="B15733" s="7"/>
      <c r="C15733" s="7"/>
      <c r="D15733" s="7"/>
      <c r="E15733" s="7"/>
      <c r="F15733" s="7"/>
      <c r="G15733" s="7"/>
      <c r="H15733" s="7"/>
      <c r="J15733" s="7"/>
      <c r="K15733" s="7"/>
      <c r="L15733" s="7"/>
      <c r="Q15733" s="7"/>
      <c r="S15733" s="7"/>
      <c r="T15733" s="7"/>
      <c r="Y15733" s="7"/>
      <c r="AA15733" s="7"/>
      <c r="AB15733" s="7"/>
      <c r="AG15733" s="7"/>
    </row>
    <row r="15734" spans="1:33">
      <c r="A15734" s="7"/>
      <c r="B15734" s="7"/>
      <c r="C15734" s="7"/>
      <c r="D15734" s="7"/>
      <c r="E15734" s="7"/>
      <c r="F15734" s="7"/>
      <c r="G15734" s="7"/>
      <c r="H15734" s="7"/>
      <c r="J15734" s="7"/>
      <c r="K15734" s="7"/>
      <c r="L15734" s="7"/>
      <c r="Q15734" s="7"/>
      <c r="S15734" s="7"/>
      <c r="T15734" s="7"/>
      <c r="Y15734" s="7"/>
      <c r="AA15734" s="7"/>
      <c r="AB15734" s="7"/>
      <c r="AG15734" s="7"/>
    </row>
    <row r="15735" spans="1:33">
      <c r="A15735" s="7"/>
      <c r="B15735" s="7"/>
      <c r="C15735" s="7"/>
      <c r="D15735" s="7"/>
      <c r="E15735" s="7"/>
      <c r="F15735" s="7"/>
      <c r="G15735" s="7"/>
      <c r="H15735" s="7"/>
      <c r="J15735" s="7"/>
      <c r="K15735" s="7"/>
      <c r="L15735" s="7"/>
      <c r="Q15735" s="7"/>
      <c r="S15735" s="7"/>
      <c r="T15735" s="7"/>
      <c r="Y15735" s="7"/>
      <c r="AA15735" s="7"/>
      <c r="AB15735" s="7"/>
      <c r="AG15735" s="7"/>
    </row>
    <row r="15736" spans="1:33">
      <c r="A15736" s="7"/>
      <c r="B15736" s="7"/>
      <c r="C15736" s="7"/>
      <c r="D15736" s="7"/>
      <c r="E15736" s="7"/>
      <c r="F15736" s="7"/>
      <c r="G15736" s="7"/>
      <c r="H15736" s="7"/>
      <c r="J15736" s="7"/>
      <c r="K15736" s="7"/>
      <c r="L15736" s="7"/>
      <c r="Q15736" s="7"/>
      <c r="S15736" s="7"/>
      <c r="T15736" s="7"/>
      <c r="Y15736" s="7"/>
      <c r="AA15736" s="7"/>
      <c r="AB15736" s="7"/>
      <c r="AG15736" s="7"/>
    </row>
    <row r="15737" spans="1:33">
      <c r="A15737" s="7"/>
      <c r="B15737" s="7"/>
      <c r="C15737" s="7"/>
      <c r="D15737" s="7"/>
      <c r="E15737" s="7"/>
      <c r="F15737" s="7"/>
      <c r="G15737" s="7"/>
      <c r="H15737" s="7"/>
      <c r="J15737" s="7"/>
      <c r="K15737" s="7"/>
      <c r="L15737" s="7"/>
      <c r="Q15737" s="7"/>
      <c r="S15737" s="7"/>
      <c r="T15737" s="7"/>
      <c r="Y15737" s="7"/>
      <c r="AA15737" s="7"/>
      <c r="AB15737" s="7"/>
      <c r="AG15737" s="7"/>
    </row>
    <row r="15738" spans="1:33">
      <c r="A15738" s="7"/>
      <c r="B15738" s="7"/>
      <c r="C15738" s="7"/>
      <c r="D15738" s="7"/>
      <c r="E15738" s="7"/>
      <c r="F15738" s="7"/>
      <c r="G15738" s="7"/>
      <c r="H15738" s="7"/>
      <c r="J15738" s="7"/>
      <c r="K15738" s="7"/>
      <c r="L15738" s="7"/>
      <c r="Q15738" s="7"/>
      <c r="S15738" s="7"/>
      <c r="T15738" s="7"/>
      <c r="Y15738" s="7"/>
      <c r="AA15738" s="7"/>
      <c r="AB15738" s="7"/>
      <c r="AG15738" s="7"/>
    </row>
    <row r="15739" spans="1:33">
      <c r="A15739" s="7"/>
      <c r="B15739" s="7"/>
      <c r="C15739" s="7"/>
      <c r="D15739" s="7"/>
      <c r="E15739" s="7"/>
      <c r="F15739" s="7"/>
      <c r="G15739" s="7"/>
      <c r="H15739" s="7"/>
      <c r="J15739" s="7"/>
      <c r="K15739" s="7"/>
      <c r="L15739" s="7"/>
      <c r="Q15739" s="7"/>
      <c r="S15739" s="7"/>
      <c r="T15739" s="7"/>
      <c r="Y15739" s="7"/>
      <c r="AA15739" s="7"/>
      <c r="AB15739" s="7"/>
      <c r="AG15739" s="7"/>
    </row>
    <row r="15740" spans="1:33">
      <c r="A15740" s="7"/>
      <c r="B15740" s="7"/>
      <c r="C15740" s="7"/>
      <c r="D15740" s="7"/>
      <c r="E15740" s="7"/>
      <c r="F15740" s="7"/>
      <c r="G15740" s="7"/>
      <c r="H15740" s="7"/>
      <c r="J15740" s="7"/>
      <c r="K15740" s="7"/>
      <c r="L15740" s="7"/>
      <c r="Q15740" s="7"/>
      <c r="S15740" s="7"/>
      <c r="T15740" s="7"/>
      <c r="Y15740" s="7"/>
      <c r="AA15740" s="7"/>
      <c r="AB15740" s="7"/>
      <c r="AG15740" s="7"/>
    </row>
    <row r="15741" spans="1:33">
      <c r="A15741" s="7"/>
      <c r="B15741" s="7"/>
      <c r="C15741" s="7"/>
      <c r="D15741" s="7"/>
      <c r="E15741" s="7"/>
      <c r="F15741" s="7"/>
      <c r="G15741" s="7"/>
      <c r="H15741" s="7"/>
      <c r="J15741" s="7"/>
      <c r="K15741" s="7"/>
      <c r="L15741" s="7"/>
      <c r="Q15741" s="7"/>
      <c r="S15741" s="7"/>
      <c r="T15741" s="7"/>
      <c r="Y15741" s="7"/>
      <c r="AA15741" s="7"/>
      <c r="AB15741" s="7"/>
      <c r="AG15741" s="7"/>
    </row>
    <row r="15742" spans="1:33">
      <c r="A15742" s="7"/>
      <c r="B15742" s="7"/>
      <c r="C15742" s="7"/>
      <c r="D15742" s="7"/>
      <c r="E15742" s="7"/>
      <c r="F15742" s="7"/>
      <c r="G15742" s="7"/>
      <c r="H15742" s="7"/>
      <c r="J15742" s="7"/>
      <c r="K15742" s="7"/>
      <c r="L15742" s="7"/>
      <c r="Q15742" s="7"/>
      <c r="S15742" s="7"/>
      <c r="T15742" s="7"/>
      <c r="Y15742" s="7"/>
      <c r="AA15742" s="7"/>
      <c r="AB15742" s="7"/>
      <c r="AG15742" s="7"/>
    </row>
    <row r="15743" spans="1:33">
      <c r="A15743" s="7"/>
      <c r="B15743" s="7"/>
      <c r="C15743" s="7"/>
      <c r="D15743" s="7"/>
      <c r="E15743" s="7"/>
      <c r="F15743" s="7"/>
      <c r="G15743" s="7"/>
      <c r="H15743" s="7"/>
      <c r="J15743" s="7"/>
      <c r="K15743" s="7"/>
      <c r="L15743" s="7"/>
      <c r="Q15743" s="7"/>
      <c r="S15743" s="7"/>
      <c r="T15743" s="7"/>
      <c r="Y15743" s="7"/>
      <c r="AA15743" s="7"/>
      <c r="AB15743" s="7"/>
      <c r="AG15743" s="7"/>
    </row>
    <row r="15744" spans="1:33">
      <c r="A15744" s="7"/>
      <c r="B15744" s="7"/>
      <c r="C15744" s="7"/>
      <c r="D15744" s="7"/>
      <c r="E15744" s="7"/>
      <c r="F15744" s="7"/>
      <c r="G15744" s="7"/>
      <c r="H15744" s="7"/>
      <c r="J15744" s="7"/>
      <c r="K15744" s="7"/>
      <c r="L15744" s="7"/>
      <c r="Q15744" s="7"/>
      <c r="S15744" s="7"/>
      <c r="T15744" s="7"/>
      <c r="Y15744" s="7"/>
      <c r="AA15744" s="7"/>
      <c r="AB15744" s="7"/>
      <c r="AG15744" s="7"/>
    </row>
    <row r="15745" spans="1:33">
      <c r="A15745" s="7"/>
      <c r="B15745" s="7"/>
      <c r="C15745" s="7"/>
      <c r="D15745" s="7"/>
      <c r="E15745" s="7"/>
      <c r="F15745" s="7"/>
      <c r="G15745" s="7"/>
      <c r="H15745" s="7"/>
      <c r="J15745" s="7"/>
      <c r="K15745" s="7"/>
      <c r="L15745" s="7"/>
      <c r="Q15745" s="7"/>
      <c r="S15745" s="7"/>
      <c r="T15745" s="7"/>
      <c r="Y15745" s="7"/>
      <c r="AA15745" s="7"/>
      <c r="AB15745" s="7"/>
      <c r="AG15745" s="7"/>
    </row>
    <row r="15746" spans="1:33">
      <c r="A15746" s="7"/>
      <c r="B15746" s="7"/>
      <c r="C15746" s="7"/>
      <c r="D15746" s="7"/>
      <c r="E15746" s="7"/>
      <c r="F15746" s="7"/>
      <c r="G15746" s="7"/>
      <c r="H15746" s="7"/>
      <c r="J15746" s="7"/>
      <c r="K15746" s="7"/>
      <c r="L15746" s="7"/>
      <c r="Q15746" s="7"/>
      <c r="S15746" s="7"/>
      <c r="T15746" s="7"/>
      <c r="Y15746" s="7"/>
      <c r="AA15746" s="7"/>
      <c r="AB15746" s="7"/>
      <c r="AG15746" s="7"/>
    </row>
    <row r="15747" spans="1:33">
      <c r="A15747" s="7"/>
      <c r="B15747" s="7"/>
      <c r="C15747" s="7"/>
      <c r="D15747" s="7"/>
      <c r="E15747" s="7"/>
      <c r="F15747" s="7"/>
      <c r="G15747" s="7"/>
      <c r="H15747" s="7"/>
      <c r="J15747" s="7"/>
      <c r="K15747" s="7"/>
      <c r="L15747" s="7"/>
      <c r="Q15747" s="7"/>
      <c r="S15747" s="7"/>
      <c r="T15747" s="7"/>
      <c r="Y15747" s="7"/>
      <c r="AA15747" s="7"/>
      <c r="AB15747" s="7"/>
      <c r="AG15747" s="7"/>
    </row>
    <row r="15748" spans="1:33">
      <c r="A15748" s="7"/>
      <c r="B15748" s="7"/>
      <c r="C15748" s="7"/>
      <c r="D15748" s="7"/>
      <c r="E15748" s="7"/>
      <c r="F15748" s="7"/>
      <c r="G15748" s="7"/>
      <c r="H15748" s="7"/>
      <c r="J15748" s="7"/>
      <c r="K15748" s="7"/>
      <c r="L15748" s="7"/>
      <c r="Q15748" s="7"/>
      <c r="S15748" s="7"/>
      <c r="T15748" s="7"/>
      <c r="Y15748" s="7"/>
      <c r="AA15748" s="7"/>
      <c r="AB15748" s="7"/>
      <c r="AG15748" s="7"/>
    </row>
    <row r="15749" spans="1:33">
      <c r="A15749" s="7"/>
      <c r="B15749" s="7"/>
      <c r="C15749" s="7"/>
      <c r="D15749" s="7"/>
      <c r="E15749" s="7"/>
      <c r="F15749" s="7"/>
      <c r="G15749" s="7"/>
      <c r="H15749" s="7"/>
      <c r="J15749" s="7"/>
      <c r="K15749" s="7"/>
      <c r="L15749" s="7"/>
      <c r="Q15749" s="7"/>
      <c r="S15749" s="7"/>
      <c r="T15749" s="7"/>
      <c r="Y15749" s="7"/>
      <c r="AA15749" s="7"/>
      <c r="AB15749" s="7"/>
      <c r="AG15749" s="7"/>
    </row>
    <row r="15750" spans="1:33">
      <c r="A15750" s="7"/>
      <c r="B15750" s="7"/>
      <c r="C15750" s="7"/>
      <c r="D15750" s="7"/>
      <c r="E15750" s="7"/>
      <c r="F15750" s="7"/>
      <c r="G15750" s="7"/>
      <c r="H15750" s="7"/>
      <c r="J15750" s="7"/>
      <c r="K15750" s="7"/>
      <c r="L15750" s="7"/>
      <c r="Q15750" s="7"/>
      <c r="S15750" s="7"/>
      <c r="T15750" s="7"/>
      <c r="Y15750" s="7"/>
      <c r="AA15750" s="7"/>
      <c r="AB15750" s="7"/>
      <c r="AG15750" s="7"/>
    </row>
    <row r="15751" spans="1:33">
      <c r="A15751" s="7"/>
      <c r="B15751" s="7"/>
      <c r="C15751" s="7"/>
      <c r="D15751" s="7"/>
      <c r="E15751" s="7"/>
      <c r="F15751" s="7"/>
      <c r="G15751" s="7"/>
      <c r="H15751" s="7"/>
      <c r="J15751" s="7"/>
      <c r="K15751" s="7"/>
      <c r="L15751" s="7"/>
      <c r="Q15751" s="7"/>
      <c r="S15751" s="7"/>
      <c r="T15751" s="7"/>
      <c r="Y15751" s="7"/>
      <c r="AA15751" s="7"/>
      <c r="AB15751" s="7"/>
      <c r="AG15751" s="7"/>
    </row>
    <row r="15752" spans="1:33">
      <c r="A15752" s="7"/>
      <c r="B15752" s="7"/>
      <c r="C15752" s="7"/>
      <c r="D15752" s="7"/>
      <c r="E15752" s="7"/>
      <c r="F15752" s="7"/>
      <c r="G15752" s="7"/>
      <c r="H15752" s="7"/>
      <c r="J15752" s="7"/>
      <c r="K15752" s="7"/>
      <c r="L15752" s="7"/>
      <c r="Q15752" s="7"/>
      <c r="S15752" s="7"/>
      <c r="T15752" s="7"/>
      <c r="Y15752" s="7"/>
      <c r="AA15752" s="7"/>
      <c r="AB15752" s="7"/>
      <c r="AG15752" s="7"/>
    </row>
    <row r="15753" spans="1:33">
      <c r="A15753" s="7"/>
      <c r="B15753" s="7"/>
      <c r="C15753" s="7"/>
      <c r="D15753" s="7"/>
      <c r="E15753" s="7"/>
      <c r="F15753" s="7"/>
      <c r="G15753" s="7"/>
      <c r="H15753" s="7"/>
      <c r="J15753" s="7"/>
      <c r="K15753" s="7"/>
      <c r="L15753" s="7"/>
      <c r="Q15753" s="7"/>
      <c r="S15753" s="7"/>
      <c r="T15753" s="7"/>
      <c r="Y15753" s="7"/>
      <c r="AA15753" s="7"/>
      <c r="AB15753" s="7"/>
      <c r="AG15753" s="7"/>
    </row>
    <row r="15754" spans="1:33">
      <c r="A15754" s="7"/>
      <c r="B15754" s="7"/>
      <c r="C15754" s="7"/>
      <c r="D15754" s="7"/>
      <c r="E15754" s="7"/>
      <c r="F15754" s="7"/>
      <c r="G15754" s="7"/>
      <c r="H15754" s="7"/>
      <c r="J15754" s="7"/>
      <c r="K15754" s="7"/>
      <c r="L15754" s="7"/>
      <c r="Q15754" s="7"/>
      <c r="S15754" s="7"/>
      <c r="T15754" s="7"/>
      <c r="Y15754" s="7"/>
      <c r="AA15754" s="7"/>
      <c r="AB15754" s="7"/>
      <c r="AG15754" s="7"/>
    </row>
    <row r="15755" spans="1:33">
      <c r="A15755" s="7"/>
      <c r="B15755" s="7"/>
      <c r="C15755" s="7"/>
      <c r="D15755" s="7"/>
      <c r="E15755" s="7"/>
      <c r="F15755" s="7"/>
      <c r="G15755" s="7"/>
      <c r="H15755" s="7"/>
      <c r="J15755" s="7"/>
      <c r="K15755" s="7"/>
      <c r="L15755" s="7"/>
      <c r="Q15755" s="7"/>
      <c r="S15755" s="7"/>
      <c r="T15755" s="7"/>
      <c r="Y15755" s="7"/>
      <c r="AA15755" s="7"/>
      <c r="AB15755" s="7"/>
      <c r="AG15755" s="7"/>
    </row>
    <row r="15756" spans="1:33">
      <c r="A15756" s="7"/>
      <c r="B15756" s="7"/>
      <c r="C15756" s="7"/>
      <c r="D15756" s="7"/>
      <c r="E15756" s="7"/>
      <c r="F15756" s="7"/>
      <c r="G15756" s="7"/>
      <c r="H15756" s="7"/>
      <c r="J15756" s="7"/>
      <c r="K15756" s="7"/>
      <c r="L15756" s="7"/>
      <c r="Q15756" s="7"/>
      <c r="S15756" s="7"/>
      <c r="T15756" s="7"/>
      <c r="Y15756" s="7"/>
      <c r="AA15756" s="7"/>
      <c r="AB15756" s="7"/>
      <c r="AG15756" s="7"/>
    </row>
    <row r="15757" spans="1:33">
      <c r="A15757" s="7"/>
      <c r="B15757" s="7"/>
      <c r="C15757" s="7"/>
      <c r="D15757" s="7"/>
      <c r="E15757" s="7"/>
      <c r="F15757" s="7"/>
      <c r="G15757" s="7"/>
      <c r="H15757" s="7"/>
      <c r="J15757" s="7"/>
      <c r="K15757" s="7"/>
      <c r="L15757" s="7"/>
      <c r="Q15757" s="7"/>
      <c r="S15757" s="7"/>
      <c r="T15757" s="7"/>
      <c r="Y15757" s="7"/>
      <c r="AA15757" s="7"/>
      <c r="AB15757" s="7"/>
      <c r="AG15757" s="7"/>
    </row>
    <row r="15758" spans="1:33">
      <c r="A15758" s="7"/>
      <c r="B15758" s="7"/>
      <c r="C15758" s="7"/>
      <c r="D15758" s="7"/>
      <c r="E15758" s="7"/>
      <c r="F15758" s="7"/>
      <c r="G15758" s="7"/>
      <c r="H15758" s="7"/>
      <c r="J15758" s="7"/>
      <c r="K15758" s="7"/>
      <c r="L15758" s="7"/>
      <c r="Q15758" s="7"/>
      <c r="S15758" s="7"/>
      <c r="T15758" s="7"/>
      <c r="Y15758" s="7"/>
      <c r="AA15758" s="7"/>
      <c r="AB15758" s="7"/>
      <c r="AG15758" s="7"/>
    </row>
    <row r="15759" spans="1:33">
      <c r="A15759" s="7"/>
      <c r="B15759" s="7"/>
      <c r="C15759" s="7"/>
      <c r="D15759" s="7"/>
      <c r="E15759" s="7"/>
      <c r="F15759" s="7"/>
      <c r="G15759" s="7"/>
      <c r="H15759" s="7"/>
      <c r="J15759" s="7"/>
      <c r="K15759" s="7"/>
      <c r="L15759" s="7"/>
      <c r="Q15759" s="7"/>
      <c r="S15759" s="7"/>
      <c r="T15759" s="7"/>
      <c r="Y15759" s="7"/>
      <c r="AA15759" s="7"/>
      <c r="AB15759" s="7"/>
      <c r="AG15759" s="7"/>
    </row>
    <row r="15760" spans="1:33">
      <c r="A15760" s="7"/>
      <c r="B15760" s="7"/>
      <c r="C15760" s="7"/>
      <c r="D15760" s="7"/>
      <c r="E15760" s="7"/>
      <c r="F15760" s="7"/>
      <c r="G15760" s="7"/>
      <c r="H15760" s="7"/>
      <c r="J15760" s="7"/>
      <c r="K15760" s="7"/>
      <c r="L15760" s="7"/>
      <c r="Q15760" s="7"/>
      <c r="S15760" s="7"/>
      <c r="T15760" s="7"/>
      <c r="Y15760" s="7"/>
      <c r="AA15760" s="7"/>
      <c r="AB15760" s="7"/>
      <c r="AG15760" s="7"/>
    </row>
    <row r="15761" spans="1:33">
      <c r="A15761" s="7"/>
      <c r="B15761" s="7"/>
      <c r="C15761" s="7"/>
      <c r="D15761" s="7"/>
      <c r="E15761" s="7"/>
      <c r="F15761" s="7"/>
      <c r="G15761" s="7"/>
      <c r="H15761" s="7"/>
      <c r="J15761" s="7"/>
      <c r="K15761" s="7"/>
      <c r="L15761" s="7"/>
      <c r="Q15761" s="7"/>
      <c r="S15761" s="7"/>
      <c r="T15761" s="7"/>
      <c r="Y15761" s="7"/>
      <c r="AA15761" s="7"/>
      <c r="AB15761" s="7"/>
      <c r="AG15761" s="7"/>
    </row>
    <row r="15762" spans="1:33">
      <c r="A15762" s="7"/>
      <c r="B15762" s="7"/>
      <c r="C15762" s="7"/>
      <c r="D15762" s="7"/>
      <c r="E15762" s="7"/>
      <c r="F15762" s="7"/>
      <c r="G15762" s="7"/>
      <c r="H15762" s="7"/>
      <c r="J15762" s="7"/>
      <c r="K15762" s="7"/>
      <c r="L15762" s="7"/>
      <c r="Q15762" s="7"/>
      <c r="S15762" s="7"/>
      <c r="T15762" s="7"/>
      <c r="Y15762" s="7"/>
      <c r="AA15762" s="7"/>
      <c r="AB15762" s="7"/>
      <c r="AG15762" s="7"/>
    </row>
    <row r="15763" spans="1:33">
      <c r="A15763" s="7"/>
      <c r="B15763" s="7"/>
      <c r="C15763" s="7"/>
      <c r="D15763" s="7"/>
      <c r="E15763" s="7"/>
      <c r="F15763" s="7"/>
      <c r="G15763" s="7"/>
      <c r="H15763" s="7"/>
      <c r="J15763" s="7"/>
      <c r="K15763" s="7"/>
      <c r="L15763" s="7"/>
      <c r="Q15763" s="7"/>
      <c r="S15763" s="7"/>
      <c r="T15763" s="7"/>
      <c r="Y15763" s="7"/>
      <c r="AA15763" s="7"/>
      <c r="AB15763" s="7"/>
      <c r="AG15763" s="7"/>
    </row>
    <row r="15764" spans="1:33">
      <c r="A15764" s="7"/>
      <c r="B15764" s="7"/>
      <c r="C15764" s="7"/>
      <c r="D15764" s="7"/>
      <c r="E15764" s="7"/>
      <c r="F15764" s="7"/>
      <c r="G15764" s="7"/>
      <c r="H15764" s="7"/>
      <c r="J15764" s="7"/>
      <c r="K15764" s="7"/>
      <c r="L15764" s="7"/>
      <c r="Q15764" s="7"/>
      <c r="S15764" s="7"/>
      <c r="T15764" s="7"/>
      <c r="Y15764" s="7"/>
      <c r="AA15764" s="7"/>
      <c r="AB15764" s="7"/>
      <c r="AG15764" s="7"/>
    </row>
    <row r="15765" spans="1:33">
      <c r="A15765" s="7"/>
      <c r="B15765" s="7"/>
      <c r="C15765" s="7"/>
      <c r="D15765" s="7"/>
      <c r="E15765" s="7"/>
      <c r="F15765" s="7"/>
      <c r="G15765" s="7"/>
      <c r="H15765" s="7"/>
      <c r="J15765" s="7"/>
      <c r="K15765" s="7"/>
      <c r="L15765" s="7"/>
      <c r="Q15765" s="7"/>
      <c r="S15765" s="7"/>
      <c r="T15765" s="7"/>
      <c r="Y15765" s="7"/>
      <c r="AA15765" s="7"/>
      <c r="AB15765" s="7"/>
      <c r="AG15765" s="7"/>
    </row>
    <row r="15766" spans="1:33">
      <c r="A15766" s="7"/>
      <c r="B15766" s="7"/>
      <c r="C15766" s="7"/>
      <c r="D15766" s="7"/>
      <c r="E15766" s="7"/>
      <c r="F15766" s="7"/>
      <c r="G15766" s="7"/>
      <c r="H15766" s="7"/>
      <c r="J15766" s="7"/>
      <c r="K15766" s="7"/>
      <c r="L15766" s="7"/>
      <c r="Q15766" s="7"/>
      <c r="S15766" s="7"/>
      <c r="T15766" s="7"/>
      <c r="Y15766" s="7"/>
      <c r="AA15766" s="7"/>
      <c r="AB15766" s="7"/>
      <c r="AG15766" s="7"/>
    </row>
    <row r="15767" spans="1:33">
      <c r="A15767" s="7"/>
      <c r="B15767" s="7"/>
      <c r="C15767" s="7"/>
      <c r="D15767" s="7"/>
      <c r="E15767" s="7"/>
      <c r="F15767" s="7"/>
      <c r="G15767" s="7"/>
      <c r="H15767" s="7"/>
      <c r="J15767" s="7"/>
      <c r="K15767" s="7"/>
      <c r="L15767" s="7"/>
      <c r="Q15767" s="7"/>
      <c r="S15767" s="7"/>
      <c r="T15767" s="7"/>
      <c r="Y15767" s="7"/>
      <c r="AA15767" s="7"/>
      <c r="AB15767" s="7"/>
      <c r="AG15767" s="7"/>
    </row>
    <row r="15768" spans="1:33">
      <c r="A15768" s="7"/>
      <c r="B15768" s="7"/>
      <c r="C15768" s="7"/>
      <c r="D15768" s="7"/>
      <c r="E15768" s="7"/>
      <c r="F15768" s="7"/>
      <c r="G15768" s="7"/>
      <c r="H15768" s="7"/>
      <c r="J15768" s="7"/>
      <c r="K15768" s="7"/>
      <c r="L15768" s="7"/>
      <c r="Q15768" s="7"/>
      <c r="S15768" s="7"/>
      <c r="T15768" s="7"/>
      <c r="Y15768" s="7"/>
      <c r="AA15768" s="7"/>
      <c r="AB15768" s="7"/>
      <c r="AG15768" s="7"/>
    </row>
    <row r="15769" spans="1:33">
      <c r="A15769" s="7"/>
      <c r="B15769" s="7"/>
      <c r="C15769" s="7"/>
      <c r="D15769" s="7"/>
      <c r="E15769" s="7"/>
      <c r="F15769" s="7"/>
      <c r="G15769" s="7"/>
      <c r="H15769" s="7"/>
      <c r="J15769" s="7"/>
      <c r="K15769" s="7"/>
      <c r="L15769" s="7"/>
      <c r="Q15769" s="7"/>
      <c r="S15769" s="7"/>
      <c r="T15769" s="7"/>
      <c r="Y15769" s="7"/>
      <c r="AA15769" s="7"/>
      <c r="AB15769" s="7"/>
      <c r="AG15769" s="7"/>
    </row>
    <row r="15770" spans="1:33">
      <c r="A15770" s="7"/>
      <c r="B15770" s="7"/>
      <c r="C15770" s="7"/>
      <c r="D15770" s="7"/>
      <c r="E15770" s="7"/>
      <c r="F15770" s="7"/>
      <c r="G15770" s="7"/>
      <c r="H15770" s="7"/>
      <c r="J15770" s="7"/>
      <c r="K15770" s="7"/>
      <c r="L15770" s="7"/>
      <c r="Q15770" s="7"/>
      <c r="S15770" s="7"/>
      <c r="T15770" s="7"/>
      <c r="Y15770" s="7"/>
      <c r="AA15770" s="7"/>
      <c r="AB15770" s="7"/>
      <c r="AG15770" s="7"/>
    </row>
    <row r="15771" spans="1:33">
      <c r="A15771" s="7"/>
      <c r="B15771" s="7"/>
      <c r="C15771" s="7"/>
      <c r="D15771" s="7"/>
      <c r="E15771" s="7"/>
      <c r="F15771" s="7"/>
      <c r="G15771" s="7"/>
      <c r="H15771" s="7"/>
      <c r="J15771" s="7"/>
      <c r="K15771" s="7"/>
      <c r="L15771" s="7"/>
      <c r="Q15771" s="7"/>
      <c r="S15771" s="7"/>
      <c r="T15771" s="7"/>
      <c r="Y15771" s="7"/>
      <c r="AA15771" s="7"/>
      <c r="AB15771" s="7"/>
      <c r="AG15771" s="7"/>
    </row>
    <row r="15772" spans="1:33">
      <c r="A15772" s="7"/>
      <c r="B15772" s="7"/>
      <c r="C15772" s="7"/>
      <c r="D15772" s="7"/>
      <c r="E15772" s="7"/>
      <c r="F15772" s="7"/>
      <c r="G15772" s="7"/>
      <c r="H15772" s="7"/>
      <c r="J15772" s="7"/>
      <c r="K15772" s="7"/>
      <c r="L15772" s="7"/>
      <c r="Q15772" s="7"/>
      <c r="S15772" s="7"/>
      <c r="T15772" s="7"/>
      <c r="Y15772" s="7"/>
      <c r="AA15772" s="7"/>
      <c r="AB15772" s="7"/>
      <c r="AG15772" s="7"/>
    </row>
    <row r="15773" spans="1:33">
      <c r="A15773" s="7"/>
      <c r="B15773" s="7"/>
      <c r="C15773" s="7"/>
      <c r="D15773" s="7"/>
      <c r="E15773" s="7"/>
      <c r="F15773" s="7"/>
      <c r="G15773" s="7"/>
      <c r="H15773" s="7"/>
      <c r="J15773" s="7"/>
      <c r="K15773" s="7"/>
      <c r="L15773" s="7"/>
      <c r="Q15773" s="7"/>
      <c r="S15773" s="7"/>
      <c r="T15773" s="7"/>
      <c r="Y15773" s="7"/>
      <c r="AA15773" s="7"/>
      <c r="AB15773" s="7"/>
      <c r="AG15773" s="7"/>
    </row>
    <row r="15774" spans="1:33">
      <c r="A15774" s="7"/>
      <c r="B15774" s="7"/>
      <c r="C15774" s="7"/>
      <c r="D15774" s="7"/>
      <c r="E15774" s="7"/>
      <c r="F15774" s="7"/>
      <c r="G15774" s="7"/>
      <c r="H15774" s="7"/>
      <c r="J15774" s="7"/>
      <c r="K15774" s="7"/>
      <c r="L15774" s="7"/>
      <c r="Q15774" s="7"/>
      <c r="S15774" s="7"/>
      <c r="T15774" s="7"/>
      <c r="Y15774" s="7"/>
      <c r="AA15774" s="7"/>
      <c r="AB15774" s="7"/>
      <c r="AG15774" s="7"/>
    </row>
    <row r="15775" spans="1:33">
      <c r="A15775" s="7"/>
      <c r="B15775" s="7"/>
      <c r="C15775" s="7"/>
      <c r="D15775" s="7"/>
      <c r="E15775" s="7"/>
      <c r="F15775" s="7"/>
      <c r="G15775" s="7"/>
      <c r="H15775" s="7"/>
      <c r="J15775" s="7"/>
      <c r="K15775" s="7"/>
      <c r="L15775" s="7"/>
      <c r="Q15775" s="7"/>
      <c r="S15775" s="7"/>
      <c r="T15775" s="7"/>
      <c r="Y15775" s="7"/>
      <c r="AA15775" s="7"/>
      <c r="AB15775" s="7"/>
      <c r="AG15775" s="7"/>
    </row>
    <row r="15776" spans="1:33">
      <c r="A15776" s="7"/>
      <c r="B15776" s="7"/>
      <c r="C15776" s="7"/>
      <c r="D15776" s="7"/>
      <c r="E15776" s="7"/>
      <c r="F15776" s="7"/>
      <c r="G15776" s="7"/>
      <c r="H15776" s="7"/>
      <c r="J15776" s="7"/>
      <c r="K15776" s="7"/>
      <c r="L15776" s="7"/>
      <c r="Q15776" s="7"/>
      <c r="S15776" s="7"/>
      <c r="T15776" s="7"/>
      <c r="Y15776" s="7"/>
      <c r="AA15776" s="7"/>
      <c r="AB15776" s="7"/>
      <c r="AG15776" s="7"/>
    </row>
    <row r="15777" spans="1:33">
      <c r="A15777" s="7"/>
      <c r="B15777" s="7"/>
      <c r="C15777" s="7"/>
      <c r="D15777" s="7"/>
      <c r="E15777" s="7"/>
      <c r="F15777" s="7"/>
      <c r="G15777" s="7"/>
      <c r="H15777" s="7"/>
      <c r="J15777" s="7"/>
      <c r="K15777" s="7"/>
      <c r="L15777" s="7"/>
      <c r="Q15777" s="7"/>
      <c r="S15777" s="7"/>
      <c r="T15777" s="7"/>
      <c r="Y15777" s="7"/>
      <c r="AA15777" s="7"/>
      <c r="AB15777" s="7"/>
      <c r="AG15777" s="7"/>
    </row>
    <row r="15778" spans="1:33">
      <c r="A15778" s="7"/>
      <c r="B15778" s="7"/>
      <c r="C15778" s="7"/>
      <c r="D15778" s="7"/>
      <c r="E15778" s="7"/>
      <c r="F15778" s="7"/>
      <c r="G15778" s="7"/>
      <c r="H15778" s="7"/>
      <c r="J15778" s="7"/>
      <c r="K15778" s="7"/>
      <c r="L15778" s="7"/>
      <c r="Q15778" s="7"/>
      <c r="S15778" s="7"/>
      <c r="T15778" s="7"/>
      <c r="Y15778" s="7"/>
      <c r="AA15778" s="7"/>
      <c r="AB15778" s="7"/>
      <c r="AG15778" s="7"/>
    </row>
    <row r="15779" spans="1:33">
      <c r="A15779" s="7"/>
      <c r="B15779" s="7"/>
      <c r="C15779" s="7"/>
      <c r="D15779" s="7"/>
      <c r="E15779" s="7"/>
      <c r="F15779" s="7"/>
      <c r="G15779" s="7"/>
      <c r="H15779" s="7"/>
      <c r="J15779" s="7"/>
      <c r="K15779" s="7"/>
      <c r="L15779" s="7"/>
      <c r="Q15779" s="7"/>
      <c r="S15779" s="7"/>
      <c r="T15779" s="7"/>
      <c r="Y15779" s="7"/>
      <c r="AA15779" s="7"/>
      <c r="AB15779" s="7"/>
      <c r="AG15779" s="7"/>
    </row>
    <row r="15780" spans="1:33">
      <c r="A15780" s="7"/>
      <c r="B15780" s="7"/>
      <c r="C15780" s="7"/>
      <c r="D15780" s="7"/>
      <c r="E15780" s="7"/>
      <c r="F15780" s="7"/>
      <c r="G15780" s="7"/>
      <c r="H15780" s="7"/>
      <c r="J15780" s="7"/>
      <c r="K15780" s="7"/>
      <c r="L15780" s="7"/>
      <c r="Q15780" s="7"/>
      <c r="S15780" s="7"/>
      <c r="T15780" s="7"/>
      <c r="Y15780" s="7"/>
      <c r="AA15780" s="7"/>
      <c r="AB15780" s="7"/>
      <c r="AG15780" s="7"/>
    </row>
    <row r="15781" spans="1:33">
      <c r="A15781" s="7"/>
      <c r="B15781" s="7"/>
      <c r="C15781" s="7"/>
      <c r="D15781" s="7"/>
      <c r="E15781" s="7"/>
      <c r="F15781" s="7"/>
      <c r="G15781" s="7"/>
      <c r="H15781" s="7"/>
      <c r="J15781" s="7"/>
      <c r="K15781" s="7"/>
      <c r="L15781" s="7"/>
      <c r="Q15781" s="7"/>
      <c r="S15781" s="7"/>
      <c r="T15781" s="7"/>
      <c r="Y15781" s="7"/>
      <c r="AA15781" s="7"/>
      <c r="AB15781" s="7"/>
      <c r="AG15781" s="7"/>
    </row>
    <row r="15782" spans="1:33">
      <c r="A15782" s="7"/>
      <c r="B15782" s="7"/>
      <c r="C15782" s="7"/>
      <c r="D15782" s="7"/>
      <c r="E15782" s="7"/>
      <c r="F15782" s="7"/>
      <c r="G15782" s="7"/>
      <c r="H15782" s="7"/>
      <c r="J15782" s="7"/>
      <c r="K15782" s="7"/>
      <c r="L15782" s="7"/>
      <c r="Q15782" s="7"/>
      <c r="S15782" s="7"/>
      <c r="T15782" s="7"/>
      <c r="Y15782" s="7"/>
      <c r="AA15782" s="7"/>
      <c r="AB15782" s="7"/>
      <c r="AG15782" s="7"/>
    </row>
    <row r="15783" spans="1:33">
      <c r="A15783" s="7"/>
      <c r="B15783" s="7"/>
      <c r="C15783" s="7"/>
      <c r="D15783" s="7"/>
      <c r="E15783" s="7"/>
      <c r="F15783" s="7"/>
      <c r="G15783" s="7"/>
      <c r="H15783" s="7"/>
      <c r="J15783" s="7"/>
      <c r="K15783" s="7"/>
      <c r="L15783" s="7"/>
      <c r="Q15783" s="7"/>
      <c r="S15783" s="7"/>
      <c r="T15783" s="7"/>
      <c r="Y15783" s="7"/>
      <c r="AA15783" s="7"/>
      <c r="AB15783" s="7"/>
      <c r="AG15783" s="7"/>
    </row>
    <row r="15784" spans="1:33">
      <c r="A15784" s="7"/>
      <c r="B15784" s="7"/>
      <c r="C15784" s="7"/>
      <c r="D15784" s="7"/>
      <c r="E15784" s="7"/>
      <c r="F15784" s="7"/>
      <c r="G15784" s="7"/>
      <c r="H15784" s="7"/>
      <c r="J15784" s="7"/>
      <c r="K15784" s="7"/>
      <c r="L15784" s="7"/>
      <c r="Q15784" s="7"/>
      <c r="S15784" s="7"/>
      <c r="T15784" s="7"/>
      <c r="Y15784" s="7"/>
      <c r="AA15784" s="7"/>
      <c r="AB15784" s="7"/>
      <c r="AG15784" s="7"/>
    </row>
    <row r="15785" spans="1:33">
      <c r="A15785" s="7"/>
      <c r="B15785" s="7"/>
      <c r="C15785" s="7"/>
      <c r="D15785" s="7"/>
      <c r="E15785" s="7"/>
      <c r="F15785" s="7"/>
      <c r="G15785" s="7"/>
      <c r="H15785" s="7"/>
      <c r="J15785" s="7"/>
      <c r="K15785" s="7"/>
      <c r="L15785" s="7"/>
      <c r="Q15785" s="7"/>
      <c r="S15785" s="7"/>
      <c r="T15785" s="7"/>
      <c r="Y15785" s="7"/>
      <c r="AA15785" s="7"/>
      <c r="AB15785" s="7"/>
      <c r="AG15785" s="7"/>
    </row>
    <row r="15786" spans="1:33">
      <c r="A15786" s="7"/>
      <c r="B15786" s="7"/>
      <c r="C15786" s="7"/>
      <c r="D15786" s="7"/>
      <c r="E15786" s="7"/>
      <c r="F15786" s="7"/>
      <c r="G15786" s="7"/>
      <c r="H15786" s="7"/>
      <c r="J15786" s="7"/>
      <c r="K15786" s="7"/>
      <c r="L15786" s="7"/>
      <c r="Q15786" s="7"/>
      <c r="S15786" s="7"/>
      <c r="T15786" s="7"/>
      <c r="Y15786" s="7"/>
      <c r="AA15786" s="7"/>
      <c r="AB15786" s="7"/>
      <c r="AG15786" s="7"/>
    </row>
    <row r="15787" spans="1:33">
      <c r="A15787" s="7"/>
      <c r="B15787" s="7"/>
      <c r="C15787" s="7"/>
      <c r="D15787" s="7"/>
      <c r="E15787" s="7"/>
      <c r="F15787" s="7"/>
      <c r="G15787" s="7"/>
      <c r="H15787" s="7"/>
      <c r="J15787" s="7"/>
      <c r="K15787" s="7"/>
      <c r="L15787" s="7"/>
      <c r="Q15787" s="7"/>
      <c r="S15787" s="7"/>
      <c r="T15787" s="7"/>
      <c r="Y15787" s="7"/>
      <c r="AA15787" s="7"/>
      <c r="AB15787" s="7"/>
      <c r="AG15787" s="7"/>
    </row>
    <row r="15788" spans="1:33">
      <c r="A15788" s="7"/>
      <c r="B15788" s="7"/>
      <c r="C15788" s="7"/>
      <c r="D15788" s="7"/>
      <c r="E15788" s="7"/>
      <c r="F15788" s="7"/>
      <c r="G15788" s="7"/>
      <c r="H15788" s="7"/>
      <c r="J15788" s="7"/>
      <c r="K15788" s="7"/>
      <c r="L15788" s="7"/>
      <c r="Q15788" s="7"/>
      <c r="S15788" s="7"/>
      <c r="T15788" s="7"/>
      <c r="Y15788" s="7"/>
      <c r="AA15788" s="7"/>
      <c r="AB15788" s="7"/>
      <c r="AG15788" s="7"/>
    </row>
    <row r="15789" spans="1:33">
      <c r="A15789" s="7"/>
      <c r="B15789" s="7"/>
      <c r="C15789" s="7"/>
      <c r="D15789" s="7"/>
      <c r="E15789" s="7"/>
      <c r="F15789" s="7"/>
      <c r="G15789" s="7"/>
      <c r="H15789" s="7"/>
      <c r="J15789" s="7"/>
      <c r="K15789" s="7"/>
      <c r="L15789" s="7"/>
      <c r="Q15789" s="7"/>
      <c r="S15789" s="7"/>
      <c r="T15789" s="7"/>
      <c r="Y15789" s="7"/>
      <c r="AA15789" s="7"/>
      <c r="AB15789" s="7"/>
      <c r="AG15789" s="7"/>
    </row>
    <row r="15790" spans="1:33">
      <c r="A15790" s="7"/>
      <c r="B15790" s="7"/>
      <c r="C15790" s="7"/>
      <c r="D15790" s="7"/>
      <c r="E15790" s="7"/>
      <c r="F15790" s="7"/>
      <c r="G15790" s="7"/>
      <c r="H15790" s="7"/>
      <c r="J15790" s="7"/>
      <c r="K15790" s="7"/>
      <c r="L15790" s="7"/>
      <c r="Q15790" s="7"/>
      <c r="S15790" s="7"/>
      <c r="T15790" s="7"/>
      <c r="Y15790" s="7"/>
      <c r="AA15790" s="7"/>
      <c r="AB15790" s="7"/>
      <c r="AG15790" s="7"/>
    </row>
    <row r="15791" spans="1:33">
      <c r="A15791" s="7"/>
      <c r="B15791" s="7"/>
      <c r="C15791" s="7"/>
      <c r="D15791" s="7"/>
      <c r="E15791" s="7"/>
      <c r="F15791" s="7"/>
      <c r="G15791" s="7"/>
      <c r="H15791" s="7"/>
      <c r="J15791" s="7"/>
      <c r="K15791" s="7"/>
      <c r="L15791" s="7"/>
      <c r="Q15791" s="7"/>
      <c r="S15791" s="7"/>
      <c r="T15791" s="7"/>
      <c r="Y15791" s="7"/>
      <c r="AA15791" s="7"/>
      <c r="AB15791" s="7"/>
      <c r="AG15791" s="7"/>
    </row>
    <row r="15792" spans="1:33">
      <c r="A15792" s="7"/>
      <c r="B15792" s="7"/>
      <c r="C15792" s="7"/>
      <c r="D15792" s="7"/>
      <c r="E15792" s="7"/>
      <c r="F15792" s="7"/>
      <c r="G15792" s="7"/>
      <c r="H15792" s="7"/>
      <c r="J15792" s="7"/>
      <c r="K15792" s="7"/>
      <c r="L15792" s="7"/>
      <c r="Q15792" s="7"/>
      <c r="S15792" s="7"/>
      <c r="T15792" s="7"/>
      <c r="Y15792" s="7"/>
      <c r="AA15792" s="7"/>
      <c r="AB15792" s="7"/>
      <c r="AG15792" s="7"/>
    </row>
    <row r="15793" spans="1:33">
      <c r="A15793" s="7"/>
      <c r="B15793" s="7"/>
      <c r="C15793" s="7"/>
      <c r="D15793" s="7"/>
      <c r="E15793" s="7"/>
      <c r="F15793" s="7"/>
      <c r="G15793" s="7"/>
      <c r="H15793" s="7"/>
      <c r="J15793" s="7"/>
      <c r="K15793" s="7"/>
      <c r="L15793" s="7"/>
      <c r="Q15793" s="7"/>
      <c r="S15793" s="7"/>
      <c r="T15793" s="7"/>
      <c r="Y15793" s="7"/>
      <c r="AA15793" s="7"/>
      <c r="AB15793" s="7"/>
      <c r="AG15793" s="7"/>
    </row>
    <row r="15794" spans="1:33">
      <c r="A15794" s="7"/>
      <c r="B15794" s="7"/>
      <c r="C15794" s="7"/>
      <c r="D15794" s="7"/>
      <c r="E15794" s="7"/>
      <c r="F15794" s="7"/>
      <c r="G15794" s="7"/>
      <c r="H15794" s="7"/>
      <c r="J15794" s="7"/>
      <c r="K15794" s="7"/>
      <c r="L15794" s="7"/>
      <c r="Q15794" s="7"/>
      <c r="S15794" s="7"/>
      <c r="T15794" s="7"/>
      <c r="Y15794" s="7"/>
      <c r="AA15794" s="7"/>
      <c r="AB15794" s="7"/>
      <c r="AG15794" s="7"/>
    </row>
    <row r="15795" spans="1:33">
      <c r="A15795" s="7"/>
      <c r="B15795" s="7"/>
      <c r="C15795" s="7"/>
      <c r="D15795" s="7"/>
      <c r="E15795" s="7"/>
      <c r="F15795" s="7"/>
      <c r="G15795" s="7"/>
      <c r="H15795" s="7"/>
      <c r="J15795" s="7"/>
      <c r="K15795" s="7"/>
      <c r="L15795" s="7"/>
      <c r="Q15795" s="7"/>
      <c r="S15795" s="7"/>
      <c r="T15795" s="7"/>
      <c r="Y15795" s="7"/>
      <c r="AA15795" s="7"/>
      <c r="AB15795" s="7"/>
      <c r="AG15795" s="7"/>
    </row>
    <row r="15796" spans="1:33">
      <c r="A15796" s="7"/>
      <c r="B15796" s="7"/>
      <c r="C15796" s="7"/>
      <c r="D15796" s="7"/>
      <c r="E15796" s="7"/>
      <c r="F15796" s="7"/>
      <c r="G15796" s="7"/>
      <c r="H15796" s="7"/>
      <c r="J15796" s="7"/>
      <c r="K15796" s="7"/>
      <c r="L15796" s="7"/>
      <c r="Q15796" s="7"/>
      <c r="S15796" s="7"/>
      <c r="T15796" s="7"/>
      <c r="Y15796" s="7"/>
      <c r="AA15796" s="7"/>
      <c r="AB15796" s="7"/>
      <c r="AG15796" s="7"/>
    </row>
    <row r="15797" spans="1:33">
      <c r="A15797" s="7"/>
      <c r="B15797" s="7"/>
      <c r="C15797" s="7"/>
      <c r="D15797" s="7"/>
      <c r="E15797" s="7"/>
      <c r="F15797" s="7"/>
      <c r="G15797" s="7"/>
      <c r="H15797" s="7"/>
      <c r="J15797" s="7"/>
      <c r="K15797" s="7"/>
      <c r="L15797" s="7"/>
      <c r="Q15797" s="7"/>
      <c r="S15797" s="7"/>
      <c r="T15797" s="7"/>
      <c r="Y15797" s="7"/>
      <c r="AA15797" s="7"/>
      <c r="AB15797" s="7"/>
      <c r="AG15797" s="7"/>
    </row>
    <row r="15798" spans="1:33">
      <c r="A15798" s="7"/>
      <c r="B15798" s="7"/>
      <c r="C15798" s="7"/>
      <c r="D15798" s="7"/>
      <c r="E15798" s="7"/>
      <c r="F15798" s="7"/>
      <c r="G15798" s="7"/>
      <c r="H15798" s="7"/>
      <c r="J15798" s="7"/>
      <c r="K15798" s="7"/>
      <c r="L15798" s="7"/>
      <c r="Q15798" s="7"/>
      <c r="S15798" s="7"/>
      <c r="T15798" s="7"/>
      <c r="Y15798" s="7"/>
      <c r="AA15798" s="7"/>
      <c r="AB15798" s="7"/>
      <c r="AG15798" s="7"/>
    </row>
    <row r="15799" spans="1:33">
      <c r="A15799" s="7"/>
      <c r="B15799" s="7"/>
      <c r="C15799" s="7"/>
      <c r="D15799" s="7"/>
      <c r="E15799" s="7"/>
      <c r="F15799" s="7"/>
      <c r="G15799" s="7"/>
      <c r="H15799" s="7"/>
      <c r="J15799" s="7"/>
      <c r="K15799" s="7"/>
      <c r="L15799" s="7"/>
      <c r="Q15799" s="7"/>
      <c r="S15799" s="7"/>
      <c r="T15799" s="7"/>
      <c r="Y15799" s="7"/>
      <c r="AA15799" s="7"/>
      <c r="AB15799" s="7"/>
      <c r="AG15799" s="7"/>
    </row>
    <row r="15800" spans="1:33">
      <c r="A15800" s="7"/>
      <c r="B15800" s="7"/>
      <c r="C15800" s="7"/>
      <c r="D15800" s="7"/>
      <c r="E15800" s="7"/>
      <c r="F15800" s="7"/>
      <c r="G15800" s="7"/>
      <c r="H15800" s="7"/>
      <c r="J15800" s="7"/>
      <c r="K15800" s="7"/>
      <c r="L15800" s="7"/>
      <c r="Q15800" s="7"/>
      <c r="S15800" s="7"/>
      <c r="T15800" s="7"/>
      <c r="Y15800" s="7"/>
      <c r="AA15800" s="7"/>
      <c r="AB15800" s="7"/>
      <c r="AG15800" s="7"/>
    </row>
    <row r="15801" spans="1:33">
      <c r="A15801" s="7"/>
      <c r="B15801" s="7"/>
      <c r="C15801" s="7"/>
      <c r="D15801" s="7"/>
      <c r="E15801" s="7"/>
      <c r="F15801" s="7"/>
      <c r="G15801" s="7"/>
      <c r="H15801" s="7"/>
      <c r="J15801" s="7"/>
      <c r="K15801" s="7"/>
      <c r="L15801" s="7"/>
      <c r="Q15801" s="7"/>
      <c r="S15801" s="7"/>
      <c r="T15801" s="7"/>
      <c r="Y15801" s="7"/>
      <c r="AA15801" s="7"/>
      <c r="AB15801" s="7"/>
      <c r="AG15801" s="7"/>
    </row>
    <row r="15802" spans="1:33">
      <c r="A15802" s="7"/>
      <c r="B15802" s="7"/>
      <c r="C15802" s="7"/>
      <c r="D15802" s="7"/>
      <c r="E15802" s="7"/>
      <c r="F15802" s="7"/>
      <c r="G15802" s="7"/>
      <c r="H15802" s="7"/>
      <c r="J15802" s="7"/>
      <c r="K15802" s="7"/>
      <c r="L15802" s="7"/>
      <c r="Q15802" s="7"/>
      <c r="S15802" s="7"/>
      <c r="T15802" s="7"/>
      <c r="Y15802" s="7"/>
      <c r="AA15802" s="7"/>
      <c r="AB15802" s="7"/>
      <c r="AG15802" s="7"/>
    </row>
    <row r="15803" spans="1:33">
      <c r="A15803" s="7"/>
      <c r="B15803" s="7"/>
      <c r="C15803" s="7"/>
      <c r="D15803" s="7"/>
      <c r="E15803" s="7"/>
      <c r="F15803" s="7"/>
      <c r="G15803" s="7"/>
      <c r="H15803" s="7"/>
      <c r="J15803" s="7"/>
      <c r="K15803" s="7"/>
      <c r="L15803" s="7"/>
      <c r="Q15803" s="7"/>
      <c r="S15803" s="7"/>
      <c r="T15803" s="7"/>
      <c r="Y15803" s="7"/>
      <c r="AA15803" s="7"/>
      <c r="AB15803" s="7"/>
      <c r="AG15803" s="7"/>
    </row>
    <row r="15804" spans="1:33">
      <c r="A15804" s="7"/>
      <c r="B15804" s="7"/>
      <c r="C15804" s="7"/>
      <c r="D15804" s="7"/>
      <c r="E15804" s="7"/>
      <c r="F15804" s="7"/>
      <c r="G15804" s="7"/>
      <c r="H15804" s="7"/>
      <c r="J15804" s="7"/>
      <c r="K15804" s="7"/>
      <c r="L15804" s="7"/>
      <c r="Q15804" s="7"/>
      <c r="S15804" s="7"/>
      <c r="T15804" s="7"/>
      <c r="Y15804" s="7"/>
      <c r="AA15804" s="7"/>
      <c r="AB15804" s="7"/>
      <c r="AG15804" s="7"/>
    </row>
    <row r="15805" spans="1:33">
      <c r="A15805" s="7"/>
      <c r="B15805" s="7"/>
      <c r="C15805" s="7"/>
      <c r="D15805" s="7"/>
      <c r="E15805" s="7"/>
      <c r="F15805" s="7"/>
      <c r="G15805" s="7"/>
      <c r="H15805" s="7"/>
      <c r="J15805" s="7"/>
      <c r="K15805" s="7"/>
      <c r="L15805" s="7"/>
      <c r="Q15805" s="7"/>
      <c r="S15805" s="7"/>
      <c r="T15805" s="7"/>
      <c r="Y15805" s="7"/>
      <c r="AA15805" s="7"/>
      <c r="AB15805" s="7"/>
      <c r="AG15805" s="7"/>
    </row>
    <row r="15806" spans="1:33">
      <c r="A15806" s="7"/>
      <c r="B15806" s="7"/>
      <c r="C15806" s="7"/>
      <c r="D15806" s="7"/>
      <c r="E15806" s="7"/>
      <c r="F15806" s="7"/>
      <c r="G15806" s="7"/>
      <c r="H15806" s="7"/>
      <c r="J15806" s="7"/>
      <c r="K15806" s="7"/>
      <c r="L15806" s="7"/>
      <c r="Q15806" s="7"/>
      <c r="S15806" s="7"/>
      <c r="T15806" s="7"/>
      <c r="Y15806" s="7"/>
      <c r="AA15806" s="7"/>
      <c r="AB15806" s="7"/>
      <c r="AG15806" s="7"/>
    </row>
    <row r="15807" spans="1:33">
      <c r="A15807" s="7"/>
      <c r="B15807" s="7"/>
      <c r="C15807" s="7"/>
      <c r="D15807" s="7"/>
      <c r="E15807" s="7"/>
      <c r="F15807" s="7"/>
      <c r="G15807" s="7"/>
      <c r="H15807" s="7"/>
      <c r="J15807" s="7"/>
      <c r="K15807" s="7"/>
      <c r="L15807" s="7"/>
      <c r="Q15807" s="7"/>
      <c r="S15807" s="7"/>
      <c r="T15807" s="7"/>
      <c r="Y15807" s="7"/>
      <c r="AA15807" s="7"/>
      <c r="AB15807" s="7"/>
      <c r="AG15807" s="7"/>
    </row>
    <row r="15808" spans="1:33">
      <c r="A15808" s="7"/>
      <c r="B15808" s="7"/>
      <c r="C15808" s="7"/>
      <c r="D15808" s="7"/>
      <c r="E15808" s="7"/>
      <c r="F15808" s="7"/>
      <c r="G15808" s="7"/>
      <c r="H15808" s="7"/>
      <c r="J15808" s="7"/>
      <c r="K15808" s="7"/>
      <c r="L15808" s="7"/>
      <c r="Q15808" s="7"/>
      <c r="S15808" s="7"/>
      <c r="T15808" s="7"/>
      <c r="Y15808" s="7"/>
      <c r="AA15808" s="7"/>
      <c r="AB15808" s="7"/>
      <c r="AG15808" s="7"/>
    </row>
    <row r="15809" spans="1:33">
      <c r="A15809" s="7"/>
      <c r="B15809" s="7"/>
      <c r="C15809" s="7"/>
      <c r="D15809" s="7"/>
      <c r="E15809" s="7"/>
      <c r="F15809" s="7"/>
      <c r="G15809" s="7"/>
      <c r="H15809" s="7"/>
      <c r="J15809" s="7"/>
      <c r="K15809" s="7"/>
      <c r="L15809" s="7"/>
      <c r="Q15809" s="7"/>
      <c r="S15809" s="7"/>
      <c r="T15809" s="7"/>
      <c r="Y15809" s="7"/>
      <c r="AA15809" s="7"/>
      <c r="AB15809" s="7"/>
      <c r="AG15809" s="7"/>
    </row>
    <row r="15810" spans="1:33">
      <c r="A15810" s="7"/>
      <c r="B15810" s="7"/>
      <c r="C15810" s="7"/>
      <c r="D15810" s="7"/>
      <c r="E15810" s="7"/>
      <c r="F15810" s="7"/>
      <c r="G15810" s="7"/>
      <c r="H15810" s="7"/>
      <c r="J15810" s="7"/>
      <c r="K15810" s="7"/>
      <c r="L15810" s="7"/>
      <c r="Q15810" s="7"/>
      <c r="S15810" s="7"/>
      <c r="T15810" s="7"/>
      <c r="Y15810" s="7"/>
      <c r="AA15810" s="7"/>
      <c r="AB15810" s="7"/>
      <c r="AG15810" s="7"/>
    </row>
    <row r="15811" spans="1:33">
      <c r="A15811" s="7"/>
      <c r="B15811" s="7"/>
      <c r="C15811" s="7"/>
      <c r="D15811" s="7"/>
      <c r="E15811" s="7"/>
      <c r="F15811" s="7"/>
      <c r="G15811" s="7"/>
      <c r="H15811" s="7"/>
      <c r="J15811" s="7"/>
      <c r="K15811" s="7"/>
      <c r="L15811" s="7"/>
      <c r="Q15811" s="7"/>
      <c r="S15811" s="7"/>
      <c r="T15811" s="7"/>
      <c r="Y15811" s="7"/>
      <c r="AA15811" s="7"/>
      <c r="AB15811" s="7"/>
      <c r="AG15811" s="7"/>
    </row>
    <row r="15812" spans="1:33">
      <c r="A15812" s="7"/>
      <c r="B15812" s="7"/>
      <c r="C15812" s="7"/>
      <c r="D15812" s="7"/>
      <c r="E15812" s="7"/>
      <c r="F15812" s="7"/>
      <c r="G15812" s="7"/>
      <c r="H15812" s="7"/>
      <c r="J15812" s="7"/>
      <c r="K15812" s="7"/>
      <c r="L15812" s="7"/>
      <c r="Q15812" s="7"/>
      <c r="S15812" s="7"/>
      <c r="T15812" s="7"/>
      <c r="Y15812" s="7"/>
      <c r="AA15812" s="7"/>
      <c r="AB15812" s="7"/>
      <c r="AG15812" s="7"/>
    </row>
    <row r="15813" spans="1:33">
      <c r="A15813" s="7"/>
      <c r="B15813" s="7"/>
      <c r="C15813" s="7"/>
      <c r="D15813" s="7"/>
      <c r="E15813" s="7"/>
      <c r="F15813" s="7"/>
      <c r="G15813" s="7"/>
      <c r="H15813" s="7"/>
      <c r="J15813" s="7"/>
      <c r="K15813" s="7"/>
      <c r="L15813" s="7"/>
      <c r="Q15813" s="7"/>
      <c r="S15813" s="7"/>
      <c r="T15813" s="7"/>
      <c r="Y15813" s="7"/>
      <c r="AA15813" s="7"/>
      <c r="AB15813" s="7"/>
      <c r="AG15813" s="7"/>
    </row>
    <row r="15814" spans="1:33">
      <c r="A15814" s="7"/>
      <c r="B15814" s="7"/>
      <c r="C15814" s="7"/>
      <c r="D15814" s="7"/>
      <c r="E15814" s="7"/>
      <c r="F15814" s="7"/>
      <c r="G15814" s="7"/>
      <c r="H15814" s="7"/>
      <c r="J15814" s="7"/>
      <c r="K15814" s="7"/>
      <c r="L15814" s="7"/>
      <c r="Q15814" s="7"/>
      <c r="S15814" s="7"/>
      <c r="T15814" s="7"/>
      <c r="Y15814" s="7"/>
      <c r="AA15814" s="7"/>
      <c r="AB15814" s="7"/>
      <c r="AG15814" s="7"/>
    </row>
    <row r="15815" spans="1:33">
      <c r="A15815" s="7"/>
      <c r="B15815" s="7"/>
      <c r="C15815" s="7"/>
      <c r="D15815" s="7"/>
      <c r="E15815" s="7"/>
      <c r="F15815" s="7"/>
      <c r="G15815" s="7"/>
      <c r="H15815" s="7"/>
      <c r="J15815" s="7"/>
      <c r="K15815" s="7"/>
      <c r="L15815" s="7"/>
      <c r="Q15815" s="7"/>
      <c r="S15815" s="7"/>
      <c r="T15815" s="7"/>
      <c r="Y15815" s="7"/>
      <c r="AA15815" s="7"/>
      <c r="AB15815" s="7"/>
      <c r="AG15815" s="7"/>
    </row>
    <row r="15816" spans="1:33">
      <c r="A15816" s="7"/>
      <c r="B15816" s="7"/>
      <c r="C15816" s="7"/>
      <c r="D15816" s="7"/>
      <c r="E15816" s="7"/>
      <c r="F15816" s="7"/>
      <c r="G15816" s="7"/>
      <c r="H15816" s="7"/>
      <c r="J15816" s="7"/>
      <c r="K15816" s="7"/>
      <c r="L15816" s="7"/>
      <c r="Q15816" s="7"/>
      <c r="S15816" s="7"/>
      <c r="T15816" s="7"/>
      <c r="Y15816" s="7"/>
      <c r="AA15816" s="7"/>
      <c r="AB15816" s="7"/>
      <c r="AG15816" s="7"/>
    </row>
    <row r="15817" spans="1:33">
      <c r="A15817" s="7"/>
      <c r="B15817" s="7"/>
      <c r="C15817" s="7"/>
      <c r="D15817" s="7"/>
      <c r="E15817" s="7"/>
      <c r="F15817" s="7"/>
      <c r="G15817" s="7"/>
      <c r="H15817" s="7"/>
      <c r="J15817" s="7"/>
      <c r="K15817" s="7"/>
      <c r="L15817" s="7"/>
      <c r="Q15817" s="7"/>
      <c r="S15817" s="7"/>
      <c r="T15817" s="7"/>
      <c r="Y15817" s="7"/>
      <c r="AA15817" s="7"/>
      <c r="AB15817" s="7"/>
      <c r="AG15817" s="7"/>
    </row>
    <row r="15818" spans="1:33">
      <c r="A15818" s="7"/>
      <c r="B15818" s="7"/>
      <c r="C15818" s="7"/>
      <c r="D15818" s="7"/>
      <c r="E15818" s="7"/>
      <c r="F15818" s="7"/>
      <c r="G15818" s="7"/>
      <c r="H15818" s="7"/>
      <c r="J15818" s="7"/>
      <c r="K15818" s="7"/>
      <c r="L15818" s="7"/>
      <c r="Q15818" s="7"/>
      <c r="S15818" s="7"/>
      <c r="T15818" s="7"/>
      <c r="Y15818" s="7"/>
      <c r="AA15818" s="7"/>
      <c r="AB15818" s="7"/>
      <c r="AG15818" s="7"/>
    </row>
    <row r="15819" spans="1:33">
      <c r="A15819" s="7"/>
      <c r="B15819" s="7"/>
      <c r="C15819" s="7"/>
      <c r="D15819" s="7"/>
      <c r="E15819" s="7"/>
      <c r="F15819" s="7"/>
      <c r="G15819" s="7"/>
      <c r="H15819" s="7"/>
      <c r="J15819" s="7"/>
      <c r="K15819" s="7"/>
      <c r="L15819" s="7"/>
      <c r="Q15819" s="7"/>
      <c r="S15819" s="7"/>
      <c r="T15819" s="7"/>
      <c r="Y15819" s="7"/>
      <c r="AA15819" s="7"/>
      <c r="AB15819" s="7"/>
      <c r="AG15819" s="7"/>
    </row>
    <row r="15820" spans="1:33">
      <c r="A15820" s="7"/>
      <c r="B15820" s="7"/>
      <c r="C15820" s="7"/>
      <c r="D15820" s="7"/>
      <c r="E15820" s="7"/>
      <c r="F15820" s="7"/>
      <c r="G15820" s="7"/>
      <c r="H15820" s="7"/>
      <c r="J15820" s="7"/>
      <c r="K15820" s="7"/>
      <c r="L15820" s="7"/>
      <c r="Q15820" s="7"/>
      <c r="S15820" s="7"/>
      <c r="T15820" s="7"/>
      <c r="Y15820" s="7"/>
      <c r="AA15820" s="7"/>
      <c r="AB15820" s="7"/>
      <c r="AG15820" s="7"/>
    </row>
    <row r="15821" spans="1:33">
      <c r="A15821" s="7"/>
      <c r="B15821" s="7"/>
      <c r="C15821" s="7"/>
      <c r="D15821" s="7"/>
      <c r="E15821" s="7"/>
      <c r="F15821" s="7"/>
      <c r="G15821" s="7"/>
      <c r="H15821" s="7"/>
      <c r="J15821" s="7"/>
      <c r="K15821" s="7"/>
      <c r="L15821" s="7"/>
      <c r="Q15821" s="7"/>
      <c r="S15821" s="7"/>
      <c r="T15821" s="7"/>
      <c r="Y15821" s="7"/>
      <c r="AA15821" s="7"/>
      <c r="AB15821" s="7"/>
      <c r="AG15821" s="7"/>
    </row>
    <row r="15822" spans="1:33">
      <c r="A15822" s="7"/>
      <c r="B15822" s="7"/>
      <c r="C15822" s="7"/>
      <c r="D15822" s="7"/>
      <c r="E15822" s="7"/>
      <c r="F15822" s="7"/>
      <c r="G15822" s="7"/>
      <c r="H15822" s="7"/>
      <c r="J15822" s="7"/>
      <c r="K15822" s="7"/>
      <c r="L15822" s="7"/>
      <c r="Q15822" s="7"/>
      <c r="S15822" s="7"/>
      <c r="T15822" s="7"/>
      <c r="Y15822" s="7"/>
      <c r="AA15822" s="7"/>
      <c r="AB15822" s="7"/>
      <c r="AG15822" s="7"/>
    </row>
    <row r="15823" spans="1:33">
      <c r="A15823" s="7"/>
      <c r="B15823" s="7"/>
      <c r="C15823" s="7"/>
      <c r="D15823" s="7"/>
      <c r="E15823" s="7"/>
      <c r="F15823" s="7"/>
      <c r="G15823" s="7"/>
      <c r="H15823" s="7"/>
      <c r="J15823" s="7"/>
      <c r="K15823" s="7"/>
      <c r="L15823" s="7"/>
      <c r="Q15823" s="7"/>
      <c r="S15823" s="7"/>
      <c r="T15823" s="7"/>
      <c r="Y15823" s="7"/>
      <c r="AA15823" s="7"/>
      <c r="AB15823" s="7"/>
      <c r="AG15823" s="7"/>
    </row>
    <row r="15824" spans="1:33">
      <c r="A15824" s="7"/>
      <c r="B15824" s="7"/>
      <c r="C15824" s="7"/>
      <c r="D15824" s="7"/>
      <c r="E15824" s="7"/>
      <c r="F15824" s="7"/>
      <c r="G15824" s="7"/>
      <c r="H15824" s="7"/>
      <c r="J15824" s="7"/>
      <c r="K15824" s="7"/>
      <c r="L15824" s="7"/>
      <c r="Q15824" s="7"/>
      <c r="S15824" s="7"/>
      <c r="T15824" s="7"/>
      <c r="Y15824" s="7"/>
      <c r="AA15824" s="7"/>
      <c r="AB15824" s="7"/>
      <c r="AG15824" s="7"/>
    </row>
    <row r="15825" spans="1:33">
      <c r="A15825" s="7"/>
      <c r="B15825" s="7"/>
      <c r="C15825" s="7"/>
      <c r="D15825" s="7"/>
      <c r="E15825" s="7"/>
      <c r="F15825" s="7"/>
      <c r="G15825" s="7"/>
      <c r="H15825" s="7"/>
      <c r="J15825" s="7"/>
      <c r="K15825" s="7"/>
      <c r="L15825" s="7"/>
      <c r="Q15825" s="7"/>
      <c r="S15825" s="7"/>
      <c r="T15825" s="7"/>
      <c r="Y15825" s="7"/>
      <c r="AA15825" s="7"/>
      <c r="AB15825" s="7"/>
      <c r="AG15825" s="7"/>
    </row>
    <row r="15826" spans="1:33">
      <c r="A15826" s="7"/>
      <c r="B15826" s="7"/>
      <c r="C15826" s="7"/>
      <c r="D15826" s="7"/>
      <c r="E15826" s="7"/>
      <c r="F15826" s="7"/>
      <c r="G15826" s="7"/>
      <c r="H15826" s="7"/>
      <c r="J15826" s="7"/>
      <c r="K15826" s="7"/>
      <c r="L15826" s="7"/>
      <c r="Q15826" s="7"/>
      <c r="S15826" s="7"/>
      <c r="T15826" s="7"/>
      <c r="Y15826" s="7"/>
      <c r="AA15826" s="7"/>
      <c r="AB15826" s="7"/>
      <c r="AG15826" s="7"/>
    </row>
    <row r="15827" spans="1:33">
      <c r="A15827" s="7"/>
      <c r="B15827" s="7"/>
      <c r="C15827" s="7"/>
      <c r="D15827" s="7"/>
      <c r="E15827" s="7"/>
      <c r="F15827" s="7"/>
      <c r="G15827" s="7"/>
      <c r="H15827" s="7"/>
      <c r="J15827" s="7"/>
      <c r="K15827" s="7"/>
      <c r="L15827" s="7"/>
      <c r="Q15827" s="7"/>
      <c r="S15827" s="7"/>
      <c r="T15827" s="7"/>
      <c r="Y15827" s="7"/>
      <c r="AA15827" s="7"/>
      <c r="AB15827" s="7"/>
      <c r="AG15827" s="7"/>
    </row>
    <row r="15828" spans="1:33">
      <c r="A15828" s="7"/>
      <c r="B15828" s="7"/>
      <c r="C15828" s="7"/>
      <c r="D15828" s="7"/>
      <c r="E15828" s="7"/>
      <c r="F15828" s="7"/>
      <c r="G15828" s="7"/>
      <c r="H15828" s="7"/>
      <c r="J15828" s="7"/>
      <c r="K15828" s="7"/>
      <c r="L15828" s="7"/>
      <c r="Q15828" s="7"/>
      <c r="S15828" s="7"/>
      <c r="T15828" s="7"/>
      <c r="Y15828" s="7"/>
      <c r="AA15828" s="7"/>
      <c r="AB15828" s="7"/>
      <c r="AG15828" s="7"/>
    </row>
    <row r="15829" spans="1:33">
      <c r="A15829" s="7"/>
      <c r="B15829" s="7"/>
      <c r="C15829" s="7"/>
      <c r="D15829" s="7"/>
      <c r="E15829" s="7"/>
      <c r="F15829" s="7"/>
      <c r="G15829" s="7"/>
      <c r="H15829" s="7"/>
      <c r="J15829" s="7"/>
      <c r="K15829" s="7"/>
      <c r="L15829" s="7"/>
      <c r="Q15829" s="7"/>
      <c r="S15829" s="7"/>
      <c r="T15829" s="7"/>
      <c r="Y15829" s="7"/>
      <c r="AA15829" s="7"/>
      <c r="AB15829" s="7"/>
      <c r="AG15829" s="7"/>
    </row>
    <row r="15830" spans="1:33">
      <c r="A15830" s="7"/>
      <c r="B15830" s="7"/>
      <c r="C15830" s="7"/>
      <c r="D15830" s="7"/>
      <c r="E15830" s="7"/>
      <c r="F15830" s="7"/>
      <c r="G15830" s="7"/>
      <c r="H15830" s="7"/>
      <c r="J15830" s="7"/>
      <c r="K15830" s="7"/>
      <c r="L15830" s="7"/>
      <c r="Q15830" s="7"/>
      <c r="S15830" s="7"/>
      <c r="T15830" s="7"/>
      <c r="Y15830" s="7"/>
      <c r="AA15830" s="7"/>
      <c r="AB15830" s="7"/>
      <c r="AG15830" s="7"/>
    </row>
    <row r="15831" spans="1:33">
      <c r="A15831" s="7"/>
      <c r="B15831" s="7"/>
      <c r="C15831" s="7"/>
      <c r="D15831" s="7"/>
      <c r="E15831" s="7"/>
      <c r="F15831" s="7"/>
      <c r="G15831" s="7"/>
      <c r="H15831" s="7"/>
      <c r="J15831" s="7"/>
      <c r="K15831" s="7"/>
      <c r="L15831" s="7"/>
      <c r="Q15831" s="7"/>
      <c r="S15831" s="7"/>
      <c r="T15831" s="7"/>
      <c r="Y15831" s="7"/>
      <c r="AA15831" s="7"/>
      <c r="AB15831" s="7"/>
      <c r="AG15831" s="7"/>
    </row>
    <row r="15832" spans="1:33">
      <c r="A15832" s="7"/>
      <c r="B15832" s="7"/>
      <c r="C15832" s="7"/>
      <c r="D15832" s="7"/>
      <c r="E15832" s="7"/>
      <c r="F15832" s="7"/>
      <c r="G15832" s="7"/>
      <c r="H15832" s="7"/>
      <c r="J15832" s="7"/>
      <c r="K15832" s="7"/>
      <c r="L15832" s="7"/>
      <c r="Q15832" s="7"/>
      <c r="S15832" s="7"/>
      <c r="T15832" s="7"/>
      <c r="Y15832" s="7"/>
      <c r="AA15832" s="7"/>
      <c r="AB15832" s="7"/>
      <c r="AG15832" s="7"/>
    </row>
    <row r="15833" spans="1:33">
      <c r="A15833" s="7"/>
      <c r="B15833" s="7"/>
      <c r="C15833" s="7"/>
      <c r="D15833" s="7"/>
      <c r="E15833" s="7"/>
      <c r="F15833" s="7"/>
      <c r="G15833" s="7"/>
      <c r="H15833" s="7"/>
      <c r="J15833" s="7"/>
      <c r="K15833" s="7"/>
      <c r="L15833" s="7"/>
      <c r="Q15833" s="7"/>
      <c r="S15833" s="7"/>
      <c r="T15833" s="7"/>
      <c r="Y15833" s="7"/>
      <c r="AA15833" s="7"/>
      <c r="AB15833" s="7"/>
      <c r="AG15833" s="7"/>
    </row>
    <row r="15834" spans="1:33">
      <c r="A15834" s="7"/>
      <c r="B15834" s="7"/>
      <c r="C15834" s="7"/>
      <c r="D15834" s="7"/>
      <c r="E15834" s="7"/>
      <c r="F15834" s="7"/>
      <c r="G15834" s="7"/>
      <c r="H15834" s="7"/>
      <c r="J15834" s="7"/>
      <c r="K15834" s="7"/>
      <c r="L15834" s="7"/>
      <c r="Q15834" s="7"/>
      <c r="S15834" s="7"/>
      <c r="T15834" s="7"/>
      <c r="Y15834" s="7"/>
      <c r="AA15834" s="7"/>
      <c r="AB15834" s="7"/>
      <c r="AG15834" s="7"/>
    </row>
    <row r="15835" spans="1:33">
      <c r="A15835" s="7"/>
      <c r="B15835" s="7"/>
      <c r="C15835" s="7"/>
      <c r="D15835" s="7"/>
      <c r="E15835" s="7"/>
      <c r="F15835" s="7"/>
      <c r="G15835" s="7"/>
      <c r="H15835" s="7"/>
      <c r="J15835" s="7"/>
      <c r="K15835" s="7"/>
      <c r="L15835" s="7"/>
      <c r="Q15835" s="7"/>
      <c r="S15835" s="7"/>
      <c r="T15835" s="7"/>
      <c r="Y15835" s="7"/>
      <c r="AA15835" s="7"/>
      <c r="AB15835" s="7"/>
      <c r="AG15835" s="7"/>
    </row>
    <row r="15836" spans="1:33">
      <c r="A15836" s="7"/>
      <c r="B15836" s="7"/>
      <c r="C15836" s="7"/>
      <c r="D15836" s="7"/>
      <c r="E15836" s="7"/>
      <c r="F15836" s="7"/>
      <c r="G15836" s="7"/>
      <c r="H15836" s="7"/>
      <c r="J15836" s="7"/>
      <c r="K15836" s="7"/>
      <c r="L15836" s="7"/>
      <c r="Q15836" s="7"/>
      <c r="S15836" s="7"/>
      <c r="T15836" s="7"/>
      <c r="Y15836" s="7"/>
      <c r="AA15836" s="7"/>
      <c r="AB15836" s="7"/>
      <c r="AG15836" s="7"/>
    </row>
    <row r="15837" spans="1:33">
      <c r="A15837" s="7"/>
      <c r="B15837" s="7"/>
      <c r="C15837" s="7"/>
      <c r="D15837" s="7"/>
      <c r="E15837" s="7"/>
      <c r="F15837" s="7"/>
      <c r="G15837" s="7"/>
      <c r="H15837" s="7"/>
      <c r="J15837" s="7"/>
      <c r="K15837" s="7"/>
      <c r="L15837" s="7"/>
      <c r="Q15837" s="7"/>
      <c r="S15837" s="7"/>
      <c r="T15837" s="7"/>
      <c r="Y15837" s="7"/>
      <c r="AA15837" s="7"/>
      <c r="AB15837" s="7"/>
      <c r="AG15837" s="7"/>
    </row>
    <row r="15838" spans="1:33">
      <c r="A15838" s="7"/>
      <c r="B15838" s="7"/>
      <c r="C15838" s="7"/>
      <c r="D15838" s="7"/>
      <c r="E15838" s="7"/>
      <c r="F15838" s="7"/>
      <c r="G15838" s="7"/>
      <c r="H15838" s="7"/>
      <c r="J15838" s="7"/>
      <c r="K15838" s="7"/>
      <c r="L15838" s="7"/>
      <c r="Q15838" s="7"/>
      <c r="S15838" s="7"/>
      <c r="T15838" s="7"/>
      <c r="Y15838" s="7"/>
      <c r="AA15838" s="7"/>
      <c r="AB15838" s="7"/>
      <c r="AG15838" s="7"/>
    </row>
    <row r="15839" spans="1:33">
      <c r="A15839" s="7"/>
      <c r="B15839" s="7"/>
      <c r="C15839" s="7"/>
      <c r="D15839" s="7"/>
      <c r="E15839" s="7"/>
      <c r="F15839" s="7"/>
      <c r="G15839" s="7"/>
      <c r="H15839" s="7"/>
      <c r="J15839" s="7"/>
      <c r="K15839" s="7"/>
      <c r="L15839" s="7"/>
      <c r="Q15839" s="7"/>
      <c r="S15839" s="7"/>
      <c r="T15839" s="7"/>
      <c r="Y15839" s="7"/>
      <c r="AA15839" s="7"/>
      <c r="AB15839" s="7"/>
      <c r="AG15839" s="7"/>
    </row>
    <row r="15840" spans="1:33">
      <c r="A15840" s="7"/>
      <c r="B15840" s="7"/>
      <c r="C15840" s="7"/>
      <c r="D15840" s="7"/>
      <c r="E15840" s="7"/>
      <c r="F15840" s="7"/>
      <c r="G15840" s="7"/>
      <c r="H15840" s="7"/>
      <c r="J15840" s="7"/>
      <c r="K15840" s="7"/>
      <c r="L15840" s="7"/>
      <c r="Q15840" s="7"/>
      <c r="S15840" s="7"/>
      <c r="T15840" s="7"/>
      <c r="Y15840" s="7"/>
      <c r="AA15840" s="7"/>
      <c r="AB15840" s="7"/>
      <c r="AG15840" s="7"/>
    </row>
    <row r="15841" spans="1:33">
      <c r="A15841" s="7"/>
      <c r="B15841" s="7"/>
      <c r="C15841" s="7"/>
      <c r="D15841" s="7"/>
      <c r="E15841" s="7"/>
      <c r="F15841" s="7"/>
      <c r="G15841" s="7"/>
      <c r="H15841" s="7"/>
      <c r="J15841" s="7"/>
      <c r="K15841" s="7"/>
      <c r="L15841" s="7"/>
      <c r="Q15841" s="7"/>
      <c r="S15841" s="7"/>
      <c r="T15841" s="7"/>
      <c r="Y15841" s="7"/>
      <c r="AA15841" s="7"/>
      <c r="AB15841" s="7"/>
      <c r="AG15841" s="7"/>
    </row>
    <row r="15842" spans="1:33">
      <c r="A15842" s="7"/>
      <c r="B15842" s="7"/>
      <c r="C15842" s="7"/>
      <c r="D15842" s="7"/>
      <c r="E15842" s="7"/>
      <c r="F15842" s="7"/>
      <c r="G15842" s="7"/>
      <c r="H15842" s="7"/>
      <c r="J15842" s="7"/>
      <c r="K15842" s="7"/>
      <c r="L15842" s="7"/>
      <c r="Q15842" s="7"/>
      <c r="S15842" s="7"/>
      <c r="T15842" s="7"/>
      <c r="Y15842" s="7"/>
      <c r="AA15842" s="7"/>
      <c r="AB15842" s="7"/>
      <c r="AG15842" s="7"/>
    </row>
    <row r="15843" spans="1:33">
      <c r="A15843" s="7"/>
      <c r="B15843" s="7"/>
      <c r="C15843" s="7"/>
      <c r="D15843" s="7"/>
      <c r="E15843" s="7"/>
      <c r="F15843" s="7"/>
      <c r="G15843" s="7"/>
      <c r="H15843" s="7"/>
      <c r="J15843" s="7"/>
      <c r="K15843" s="7"/>
      <c r="L15843" s="7"/>
      <c r="Q15843" s="7"/>
      <c r="S15843" s="7"/>
      <c r="T15843" s="7"/>
      <c r="Y15843" s="7"/>
      <c r="AA15843" s="7"/>
      <c r="AB15843" s="7"/>
      <c r="AG15843" s="7"/>
    </row>
    <row r="15844" spans="1:33">
      <c r="A15844" s="7"/>
      <c r="B15844" s="7"/>
      <c r="C15844" s="7"/>
      <c r="D15844" s="7"/>
      <c r="E15844" s="7"/>
      <c r="F15844" s="7"/>
      <c r="G15844" s="7"/>
      <c r="H15844" s="7"/>
      <c r="J15844" s="7"/>
      <c r="K15844" s="7"/>
      <c r="L15844" s="7"/>
      <c r="Q15844" s="7"/>
      <c r="S15844" s="7"/>
      <c r="T15844" s="7"/>
      <c r="Y15844" s="7"/>
      <c r="AA15844" s="7"/>
      <c r="AB15844" s="7"/>
      <c r="AG15844" s="7"/>
    </row>
    <row r="15845" spans="1:33">
      <c r="A15845" s="7"/>
      <c r="B15845" s="7"/>
      <c r="C15845" s="7"/>
      <c r="D15845" s="7"/>
      <c r="E15845" s="7"/>
      <c r="F15845" s="7"/>
      <c r="G15845" s="7"/>
      <c r="H15845" s="7"/>
      <c r="J15845" s="7"/>
      <c r="K15845" s="7"/>
      <c r="L15845" s="7"/>
      <c r="Q15845" s="7"/>
      <c r="S15845" s="7"/>
      <c r="T15845" s="7"/>
      <c r="Y15845" s="7"/>
      <c r="AA15845" s="7"/>
      <c r="AB15845" s="7"/>
      <c r="AG15845" s="7"/>
    </row>
    <row r="15846" spans="1:33">
      <c r="A15846" s="7"/>
      <c r="B15846" s="7"/>
      <c r="C15846" s="7"/>
      <c r="D15846" s="7"/>
      <c r="E15846" s="7"/>
      <c r="F15846" s="7"/>
      <c r="G15846" s="7"/>
      <c r="H15846" s="7"/>
      <c r="J15846" s="7"/>
      <c r="K15846" s="7"/>
      <c r="L15846" s="7"/>
      <c r="Q15846" s="7"/>
      <c r="S15846" s="7"/>
      <c r="T15846" s="7"/>
      <c r="Y15846" s="7"/>
      <c r="AA15846" s="7"/>
      <c r="AB15846" s="7"/>
      <c r="AG15846" s="7"/>
    </row>
    <row r="15847" spans="1:33">
      <c r="A15847" s="7"/>
      <c r="B15847" s="7"/>
      <c r="C15847" s="7"/>
      <c r="D15847" s="7"/>
      <c r="E15847" s="7"/>
      <c r="F15847" s="7"/>
      <c r="G15847" s="7"/>
      <c r="H15847" s="7"/>
      <c r="J15847" s="7"/>
      <c r="K15847" s="7"/>
      <c r="L15847" s="7"/>
      <c r="Q15847" s="7"/>
      <c r="S15847" s="7"/>
      <c r="T15847" s="7"/>
      <c r="Y15847" s="7"/>
      <c r="AA15847" s="7"/>
      <c r="AB15847" s="7"/>
      <c r="AG15847" s="7"/>
    </row>
    <row r="15848" spans="1:33">
      <c r="A15848" s="7"/>
      <c r="B15848" s="7"/>
      <c r="C15848" s="7"/>
      <c r="D15848" s="7"/>
      <c r="E15848" s="7"/>
      <c r="F15848" s="7"/>
      <c r="G15848" s="7"/>
      <c r="H15848" s="7"/>
      <c r="J15848" s="7"/>
      <c r="K15848" s="7"/>
      <c r="L15848" s="7"/>
      <c r="Q15848" s="7"/>
      <c r="S15848" s="7"/>
      <c r="T15848" s="7"/>
      <c r="Y15848" s="7"/>
      <c r="AA15848" s="7"/>
      <c r="AB15848" s="7"/>
      <c r="AG15848" s="7"/>
    </row>
    <row r="15849" spans="1:33">
      <c r="A15849" s="7"/>
      <c r="B15849" s="7"/>
      <c r="C15849" s="7"/>
      <c r="D15849" s="7"/>
      <c r="E15849" s="7"/>
      <c r="F15849" s="7"/>
      <c r="G15849" s="7"/>
      <c r="H15849" s="7"/>
      <c r="J15849" s="7"/>
      <c r="K15849" s="7"/>
      <c r="L15849" s="7"/>
      <c r="Q15849" s="7"/>
      <c r="S15849" s="7"/>
      <c r="T15849" s="7"/>
      <c r="Y15849" s="7"/>
      <c r="AA15849" s="7"/>
      <c r="AB15849" s="7"/>
      <c r="AG15849" s="7"/>
    </row>
    <row r="15850" spans="1:33">
      <c r="A15850" s="7"/>
      <c r="B15850" s="7"/>
      <c r="C15850" s="7"/>
      <c r="D15850" s="7"/>
      <c r="E15850" s="7"/>
      <c r="F15850" s="7"/>
      <c r="G15850" s="7"/>
      <c r="H15850" s="7"/>
      <c r="J15850" s="7"/>
      <c r="K15850" s="7"/>
      <c r="L15850" s="7"/>
      <c r="Q15850" s="7"/>
      <c r="S15850" s="7"/>
      <c r="T15850" s="7"/>
      <c r="Y15850" s="7"/>
      <c r="AA15850" s="7"/>
      <c r="AB15850" s="7"/>
      <c r="AG15850" s="7"/>
    </row>
    <row r="15851" spans="1:33">
      <c r="A15851" s="7"/>
      <c r="B15851" s="7"/>
      <c r="C15851" s="7"/>
      <c r="D15851" s="7"/>
      <c r="E15851" s="7"/>
      <c r="F15851" s="7"/>
      <c r="G15851" s="7"/>
      <c r="H15851" s="7"/>
      <c r="J15851" s="7"/>
      <c r="K15851" s="7"/>
      <c r="L15851" s="7"/>
      <c r="Q15851" s="7"/>
      <c r="S15851" s="7"/>
      <c r="T15851" s="7"/>
      <c r="Y15851" s="7"/>
      <c r="AA15851" s="7"/>
      <c r="AB15851" s="7"/>
      <c r="AG15851" s="7"/>
    </row>
    <row r="15852" spans="1:33">
      <c r="A15852" s="7"/>
      <c r="B15852" s="7"/>
      <c r="C15852" s="7"/>
      <c r="D15852" s="7"/>
      <c r="E15852" s="7"/>
      <c r="F15852" s="7"/>
      <c r="G15852" s="7"/>
      <c r="H15852" s="7"/>
      <c r="J15852" s="7"/>
      <c r="K15852" s="7"/>
      <c r="L15852" s="7"/>
      <c r="Q15852" s="7"/>
      <c r="S15852" s="7"/>
      <c r="T15852" s="7"/>
      <c r="Y15852" s="7"/>
      <c r="AA15852" s="7"/>
      <c r="AB15852" s="7"/>
      <c r="AG15852" s="7"/>
    </row>
    <row r="15853" spans="1:33">
      <c r="A15853" s="7"/>
      <c r="B15853" s="7"/>
      <c r="C15853" s="7"/>
      <c r="D15853" s="7"/>
      <c r="E15853" s="7"/>
      <c r="F15853" s="7"/>
      <c r="G15853" s="7"/>
      <c r="H15853" s="7"/>
      <c r="J15853" s="7"/>
      <c r="K15853" s="7"/>
      <c r="L15853" s="7"/>
      <c r="Q15853" s="7"/>
      <c r="S15853" s="7"/>
      <c r="T15853" s="7"/>
      <c r="Y15853" s="7"/>
      <c r="AA15853" s="7"/>
      <c r="AB15853" s="7"/>
      <c r="AG15853" s="7"/>
    </row>
    <row r="15854" spans="1:33">
      <c r="A15854" s="7"/>
      <c r="B15854" s="7"/>
      <c r="C15854" s="7"/>
      <c r="D15854" s="7"/>
      <c r="E15854" s="7"/>
      <c r="F15854" s="7"/>
      <c r="G15854" s="7"/>
      <c r="H15854" s="7"/>
      <c r="J15854" s="7"/>
      <c r="K15854" s="7"/>
      <c r="L15854" s="7"/>
      <c r="Q15854" s="7"/>
      <c r="S15854" s="7"/>
      <c r="T15854" s="7"/>
      <c r="Y15854" s="7"/>
      <c r="AA15854" s="7"/>
      <c r="AB15854" s="7"/>
      <c r="AG15854" s="7"/>
    </row>
    <row r="15855" spans="1:33">
      <c r="A15855" s="7"/>
      <c r="B15855" s="7"/>
      <c r="C15855" s="7"/>
      <c r="D15855" s="7"/>
      <c r="E15855" s="7"/>
      <c r="F15855" s="7"/>
      <c r="G15855" s="7"/>
      <c r="H15855" s="7"/>
      <c r="J15855" s="7"/>
      <c r="K15855" s="7"/>
      <c r="L15855" s="7"/>
      <c r="Q15855" s="7"/>
      <c r="S15855" s="7"/>
      <c r="T15855" s="7"/>
      <c r="Y15855" s="7"/>
      <c r="AA15855" s="7"/>
      <c r="AB15855" s="7"/>
      <c r="AG15855" s="7"/>
    </row>
    <row r="15856" spans="1:33">
      <c r="A15856" s="7"/>
      <c r="B15856" s="7"/>
      <c r="C15856" s="7"/>
      <c r="D15856" s="7"/>
      <c r="E15856" s="7"/>
      <c r="F15856" s="7"/>
      <c r="G15856" s="7"/>
      <c r="H15856" s="7"/>
      <c r="J15856" s="7"/>
      <c r="K15856" s="7"/>
      <c r="L15856" s="7"/>
      <c r="Q15856" s="7"/>
      <c r="S15856" s="7"/>
      <c r="T15856" s="7"/>
      <c r="Y15856" s="7"/>
      <c r="AA15856" s="7"/>
      <c r="AB15856" s="7"/>
      <c r="AG15856" s="7"/>
    </row>
    <row r="15857" spans="1:33">
      <c r="A15857" s="7"/>
      <c r="B15857" s="7"/>
      <c r="C15857" s="7"/>
      <c r="D15857" s="7"/>
      <c r="E15857" s="7"/>
      <c r="F15857" s="7"/>
      <c r="G15857" s="7"/>
      <c r="H15857" s="7"/>
      <c r="J15857" s="7"/>
      <c r="K15857" s="7"/>
      <c r="L15857" s="7"/>
      <c r="Q15857" s="7"/>
      <c r="S15857" s="7"/>
      <c r="T15857" s="7"/>
      <c r="Y15857" s="7"/>
      <c r="AA15857" s="7"/>
      <c r="AB15857" s="7"/>
      <c r="AG15857" s="7"/>
    </row>
    <row r="15858" spans="1:33">
      <c r="A15858" s="7"/>
      <c r="B15858" s="7"/>
      <c r="C15858" s="7"/>
      <c r="D15858" s="7"/>
      <c r="E15858" s="7"/>
      <c r="F15858" s="7"/>
      <c r="G15858" s="7"/>
      <c r="H15858" s="7"/>
      <c r="J15858" s="7"/>
      <c r="K15858" s="7"/>
      <c r="L15858" s="7"/>
      <c r="Q15858" s="7"/>
      <c r="S15858" s="7"/>
      <c r="T15858" s="7"/>
      <c r="Y15858" s="7"/>
      <c r="AA15858" s="7"/>
      <c r="AB15858" s="7"/>
      <c r="AG15858" s="7"/>
    </row>
    <row r="15859" spans="1:33">
      <c r="A15859" s="7"/>
      <c r="B15859" s="7"/>
      <c r="C15859" s="7"/>
      <c r="D15859" s="7"/>
      <c r="E15859" s="7"/>
      <c r="F15859" s="7"/>
      <c r="G15859" s="7"/>
      <c r="H15859" s="7"/>
      <c r="J15859" s="7"/>
      <c r="K15859" s="7"/>
      <c r="L15859" s="7"/>
      <c r="Q15859" s="7"/>
      <c r="S15859" s="7"/>
      <c r="T15859" s="7"/>
      <c r="Y15859" s="7"/>
      <c r="AA15859" s="7"/>
      <c r="AB15859" s="7"/>
      <c r="AG15859" s="7"/>
    </row>
    <row r="15860" spans="1:33">
      <c r="A15860" s="7"/>
      <c r="B15860" s="7"/>
      <c r="C15860" s="7"/>
      <c r="D15860" s="7"/>
      <c r="E15860" s="7"/>
      <c r="F15860" s="7"/>
      <c r="G15860" s="7"/>
      <c r="H15860" s="7"/>
      <c r="J15860" s="7"/>
      <c r="K15860" s="7"/>
      <c r="L15860" s="7"/>
      <c r="Q15860" s="7"/>
      <c r="S15860" s="7"/>
      <c r="T15860" s="7"/>
      <c r="Y15860" s="7"/>
      <c r="AA15860" s="7"/>
      <c r="AB15860" s="7"/>
      <c r="AG15860" s="7"/>
    </row>
    <row r="15861" spans="1:33">
      <c r="A15861" s="7"/>
      <c r="B15861" s="7"/>
      <c r="C15861" s="7"/>
      <c r="D15861" s="7"/>
      <c r="E15861" s="7"/>
      <c r="F15861" s="7"/>
      <c r="G15861" s="7"/>
      <c r="H15861" s="7"/>
      <c r="J15861" s="7"/>
      <c r="K15861" s="7"/>
      <c r="L15861" s="7"/>
      <c r="Q15861" s="7"/>
      <c r="S15861" s="7"/>
      <c r="T15861" s="7"/>
      <c r="Y15861" s="7"/>
      <c r="AA15861" s="7"/>
      <c r="AB15861" s="7"/>
      <c r="AG15861" s="7"/>
    </row>
    <row r="15862" spans="1:33">
      <c r="A15862" s="7"/>
      <c r="B15862" s="7"/>
      <c r="C15862" s="7"/>
      <c r="D15862" s="7"/>
      <c r="E15862" s="7"/>
      <c r="F15862" s="7"/>
      <c r="G15862" s="7"/>
      <c r="H15862" s="7"/>
      <c r="J15862" s="7"/>
      <c r="K15862" s="7"/>
      <c r="L15862" s="7"/>
      <c r="Q15862" s="7"/>
      <c r="S15862" s="7"/>
      <c r="T15862" s="7"/>
      <c r="Y15862" s="7"/>
      <c r="AA15862" s="7"/>
      <c r="AB15862" s="7"/>
      <c r="AG15862" s="7"/>
    </row>
    <row r="15863" spans="1:33">
      <c r="A15863" s="7"/>
      <c r="B15863" s="7"/>
      <c r="C15863" s="7"/>
      <c r="D15863" s="7"/>
      <c r="E15863" s="7"/>
      <c r="F15863" s="7"/>
      <c r="G15863" s="7"/>
      <c r="H15863" s="7"/>
      <c r="J15863" s="7"/>
      <c r="K15863" s="7"/>
      <c r="L15863" s="7"/>
      <c r="Q15863" s="7"/>
      <c r="S15863" s="7"/>
      <c r="T15863" s="7"/>
      <c r="Y15863" s="7"/>
      <c r="AA15863" s="7"/>
      <c r="AB15863" s="7"/>
      <c r="AG15863" s="7"/>
    </row>
    <row r="15864" spans="1:33">
      <c r="A15864" s="7"/>
      <c r="B15864" s="7"/>
      <c r="C15864" s="7"/>
      <c r="D15864" s="7"/>
      <c r="E15864" s="7"/>
      <c r="F15864" s="7"/>
      <c r="G15864" s="7"/>
      <c r="H15864" s="7"/>
      <c r="J15864" s="7"/>
      <c r="K15864" s="7"/>
      <c r="L15864" s="7"/>
      <c r="Q15864" s="7"/>
      <c r="S15864" s="7"/>
      <c r="T15864" s="7"/>
      <c r="Y15864" s="7"/>
      <c r="AA15864" s="7"/>
      <c r="AB15864" s="7"/>
      <c r="AG15864" s="7"/>
    </row>
    <row r="15865" spans="1:33">
      <c r="A15865" s="7"/>
      <c r="B15865" s="7"/>
      <c r="C15865" s="7"/>
      <c r="D15865" s="7"/>
      <c r="E15865" s="7"/>
      <c r="F15865" s="7"/>
      <c r="G15865" s="7"/>
      <c r="H15865" s="7"/>
      <c r="J15865" s="7"/>
      <c r="K15865" s="7"/>
      <c r="L15865" s="7"/>
      <c r="Q15865" s="7"/>
      <c r="S15865" s="7"/>
      <c r="T15865" s="7"/>
      <c r="Y15865" s="7"/>
      <c r="AA15865" s="7"/>
      <c r="AB15865" s="7"/>
      <c r="AG15865" s="7"/>
    </row>
    <row r="15866" spans="1:33">
      <c r="A15866" s="7"/>
      <c r="B15866" s="7"/>
      <c r="C15866" s="7"/>
      <c r="D15866" s="7"/>
      <c r="E15866" s="7"/>
      <c r="F15866" s="7"/>
      <c r="G15866" s="7"/>
      <c r="H15866" s="7"/>
      <c r="J15866" s="7"/>
      <c r="K15866" s="7"/>
      <c r="L15866" s="7"/>
      <c r="Q15866" s="7"/>
      <c r="S15866" s="7"/>
      <c r="T15866" s="7"/>
      <c r="Y15866" s="7"/>
      <c r="AA15866" s="7"/>
      <c r="AB15866" s="7"/>
      <c r="AG15866" s="7"/>
    </row>
    <row r="15867" spans="1:33">
      <c r="A15867" s="7"/>
      <c r="B15867" s="7"/>
      <c r="C15867" s="7"/>
      <c r="D15867" s="7"/>
      <c r="E15867" s="7"/>
      <c r="F15867" s="7"/>
      <c r="G15867" s="7"/>
      <c r="H15867" s="7"/>
      <c r="J15867" s="7"/>
      <c r="K15867" s="7"/>
      <c r="L15867" s="7"/>
      <c r="Q15867" s="7"/>
      <c r="S15867" s="7"/>
      <c r="T15867" s="7"/>
      <c r="Y15867" s="7"/>
      <c r="AA15867" s="7"/>
      <c r="AB15867" s="7"/>
      <c r="AG15867" s="7"/>
    </row>
    <row r="15868" spans="1:33">
      <c r="A15868" s="7"/>
      <c r="B15868" s="7"/>
      <c r="C15868" s="7"/>
      <c r="D15868" s="7"/>
      <c r="E15868" s="7"/>
      <c r="F15868" s="7"/>
      <c r="G15868" s="7"/>
      <c r="H15868" s="7"/>
      <c r="J15868" s="7"/>
      <c r="K15868" s="7"/>
      <c r="L15868" s="7"/>
      <c r="Q15868" s="7"/>
      <c r="S15868" s="7"/>
      <c r="T15868" s="7"/>
      <c r="Y15868" s="7"/>
      <c r="AA15868" s="7"/>
      <c r="AB15868" s="7"/>
      <c r="AG15868" s="7"/>
    </row>
    <row r="15869" spans="1:33">
      <c r="A15869" s="7"/>
      <c r="B15869" s="7"/>
      <c r="C15869" s="7"/>
      <c r="D15869" s="7"/>
      <c r="E15869" s="7"/>
      <c r="F15869" s="7"/>
      <c r="G15869" s="7"/>
      <c r="H15869" s="7"/>
      <c r="J15869" s="7"/>
      <c r="K15869" s="7"/>
      <c r="L15869" s="7"/>
      <c r="Q15869" s="7"/>
      <c r="S15869" s="7"/>
      <c r="T15869" s="7"/>
      <c r="Y15869" s="7"/>
      <c r="AA15869" s="7"/>
      <c r="AB15869" s="7"/>
      <c r="AG15869" s="7"/>
    </row>
    <row r="15870" spans="1:33">
      <c r="A15870" s="7"/>
      <c r="B15870" s="7"/>
      <c r="C15870" s="7"/>
      <c r="D15870" s="7"/>
      <c r="E15870" s="7"/>
      <c r="F15870" s="7"/>
      <c r="G15870" s="7"/>
      <c r="H15870" s="7"/>
      <c r="J15870" s="7"/>
      <c r="K15870" s="7"/>
      <c r="L15870" s="7"/>
      <c r="Q15870" s="7"/>
      <c r="S15870" s="7"/>
      <c r="T15870" s="7"/>
      <c r="Y15870" s="7"/>
      <c r="AA15870" s="7"/>
      <c r="AB15870" s="7"/>
      <c r="AG15870" s="7"/>
    </row>
    <row r="15871" spans="1:33">
      <c r="A15871" s="7"/>
      <c r="B15871" s="7"/>
      <c r="C15871" s="7"/>
      <c r="D15871" s="7"/>
      <c r="E15871" s="7"/>
      <c r="F15871" s="7"/>
      <c r="G15871" s="7"/>
      <c r="H15871" s="7"/>
      <c r="J15871" s="7"/>
      <c r="K15871" s="7"/>
      <c r="L15871" s="7"/>
      <c r="Q15871" s="7"/>
      <c r="S15871" s="7"/>
      <c r="T15871" s="7"/>
      <c r="Y15871" s="7"/>
      <c r="AA15871" s="7"/>
      <c r="AB15871" s="7"/>
      <c r="AG15871" s="7"/>
    </row>
    <row r="15872" spans="1:33">
      <c r="A15872" s="7"/>
      <c r="B15872" s="7"/>
      <c r="C15872" s="7"/>
      <c r="D15872" s="7"/>
      <c r="E15872" s="7"/>
      <c r="F15872" s="7"/>
      <c r="G15872" s="7"/>
      <c r="H15872" s="7"/>
      <c r="J15872" s="7"/>
      <c r="K15872" s="7"/>
      <c r="L15872" s="7"/>
      <c r="Q15872" s="7"/>
      <c r="S15872" s="7"/>
      <c r="T15872" s="7"/>
      <c r="Y15872" s="7"/>
      <c r="AA15872" s="7"/>
      <c r="AB15872" s="7"/>
      <c r="AG15872" s="7"/>
    </row>
    <row r="15873" spans="1:33">
      <c r="A15873" s="7"/>
      <c r="B15873" s="7"/>
      <c r="C15873" s="7"/>
      <c r="D15873" s="7"/>
      <c r="E15873" s="7"/>
      <c r="F15873" s="7"/>
      <c r="G15873" s="7"/>
      <c r="H15873" s="7"/>
      <c r="J15873" s="7"/>
      <c r="K15873" s="7"/>
      <c r="L15873" s="7"/>
      <c r="Q15873" s="7"/>
      <c r="S15873" s="7"/>
      <c r="T15873" s="7"/>
      <c r="Y15873" s="7"/>
      <c r="AA15873" s="7"/>
      <c r="AB15873" s="7"/>
      <c r="AG15873" s="7"/>
    </row>
    <row r="15874" spans="1:33">
      <c r="A15874" s="7"/>
      <c r="B15874" s="7"/>
      <c r="C15874" s="7"/>
      <c r="D15874" s="7"/>
      <c r="E15874" s="7"/>
      <c r="F15874" s="7"/>
      <c r="G15874" s="7"/>
      <c r="H15874" s="7"/>
      <c r="J15874" s="7"/>
      <c r="K15874" s="7"/>
      <c r="L15874" s="7"/>
      <c r="Q15874" s="7"/>
      <c r="S15874" s="7"/>
      <c r="T15874" s="7"/>
      <c r="Y15874" s="7"/>
      <c r="AA15874" s="7"/>
      <c r="AB15874" s="7"/>
      <c r="AG15874" s="7"/>
    </row>
    <row r="15875" spans="1:33">
      <c r="A15875" s="7"/>
      <c r="B15875" s="7"/>
      <c r="C15875" s="7"/>
      <c r="D15875" s="7"/>
      <c r="E15875" s="7"/>
      <c r="F15875" s="7"/>
      <c r="G15875" s="7"/>
      <c r="H15875" s="7"/>
      <c r="J15875" s="7"/>
      <c r="K15875" s="7"/>
      <c r="L15875" s="7"/>
      <c r="Q15875" s="7"/>
      <c r="S15875" s="7"/>
      <c r="T15875" s="7"/>
      <c r="Y15875" s="7"/>
      <c r="AA15875" s="7"/>
      <c r="AB15875" s="7"/>
      <c r="AG15875" s="7"/>
    </row>
    <row r="15876" spans="1:33">
      <c r="A15876" s="7"/>
      <c r="B15876" s="7"/>
      <c r="C15876" s="7"/>
      <c r="D15876" s="7"/>
      <c r="E15876" s="7"/>
      <c r="F15876" s="7"/>
      <c r="G15876" s="7"/>
      <c r="H15876" s="7"/>
      <c r="J15876" s="7"/>
      <c r="K15876" s="7"/>
      <c r="L15876" s="7"/>
      <c r="Q15876" s="7"/>
      <c r="S15876" s="7"/>
      <c r="T15876" s="7"/>
      <c r="Y15876" s="7"/>
      <c r="AA15876" s="7"/>
      <c r="AB15876" s="7"/>
      <c r="AG15876" s="7"/>
    </row>
    <row r="15877" spans="1:33">
      <c r="A15877" s="7"/>
      <c r="B15877" s="7"/>
      <c r="C15877" s="7"/>
      <c r="D15877" s="7"/>
      <c r="E15877" s="7"/>
      <c r="F15877" s="7"/>
      <c r="G15877" s="7"/>
      <c r="H15877" s="7"/>
      <c r="J15877" s="7"/>
      <c r="K15877" s="7"/>
      <c r="L15877" s="7"/>
      <c r="Q15877" s="7"/>
      <c r="S15877" s="7"/>
      <c r="T15877" s="7"/>
      <c r="Y15877" s="7"/>
      <c r="AA15877" s="7"/>
      <c r="AB15877" s="7"/>
      <c r="AG15877" s="7"/>
    </row>
    <row r="15878" spans="1:33">
      <c r="A15878" s="7"/>
      <c r="B15878" s="7"/>
      <c r="C15878" s="7"/>
      <c r="D15878" s="7"/>
      <c r="E15878" s="7"/>
      <c r="F15878" s="7"/>
      <c r="G15878" s="7"/>
      <c r="H15878" s="7"/>
      <c r="J15878" s="7"/>
      <c r="K15878" s="7"/>
      <c r="L15878" s="7"/>
      <c r="Q15878" s="7"/>
      <c r="S15878" s="7"/>
      <c r="T15878" s="7"/>
      <c r="Y15878" s="7"/>
      <c r="AA15878" s="7"/>
      <c r="AB15878" s="7"/>
      <c r="AG15878" s="7"/>
    </row>
    <row r="15879" spans="1:33">
      <c r="A15879" s="7"/>
      <c r="B15879" s="7"/>
      <c r="C15879" s="7"/>
      <c r="D15879" s="7"/>
      <c r="E15879" s="7"/>
      <c r="F15879" s="7"/>
      <c r="G15879" s="7"/>
      <c r="H15879" s="7"/>
      <c r="J15879" s="7"/>
      <c r="K15879" s="7"/>
      <c r="L15879" s="7"/>
      <c r="Q15879" s="7"/>
      <c r="S15879" s="7"/>
      <c r="T15879" s="7"/>
      <c r="Y15879" s="7"/>
      <c r="AA15879" s="7"/>
      <c r="AB15879" s="7"/>
      <c r="AG15879" s="7"/>
    </row>
    <row r="15880" spans="1:33">
      <c r="A15880" s="7"/>
      <c r="B15880" s="7"/>
      <c r="C15880" s="7"/>
      <c r="D15880" s="7"/>
      <c r="E15880" s="7"/>
      <c r="F15880" s="7"/>
      <c r="G15880" s="7"/>
      <c r="H15880" s="7"/>
      <c r="J15880" s="7"/>
      <c r="K15880" s="7"/>
      <c r="L15880" s="7"/>
      <c r="Q15880" s="7"/>
      <c r="S15880" s="7"/>
      <c r="T15880" s="7"/>
      <c r="Y15880" s="7"/>
      <c r="AA15880" s="7"/>
      <c r="AB15880" s="7"/>
      <c r="AG15880" s="7"/>
    </row>
    <row r="15881" spans="1:33">
      <c r="A15881" s="7"/>
      <c r="B15881" s="7"/>
      <c r="C15881" s="7"/>
      <c r="D15881" s="7"/>
      <c r="E15881" s="7"/>
      <c r="F15881" s="7"/>
      <c r="G15881" s="7"/>
      <c r="H15881" s="7"/>
      <c r="J15881" s="7"/>
      <c r="K15881" s="7"/>
      <c r="L15881" s="7"/>
      <c r="Q15881" s="7"/>
      <c r="S15881" s="7"/>
      <c r="T15881" s="7"/>
      <c r="Y15881" s="7"/>
      <c r="AA15881" s="7"/>
      <c r="AB15881" s="7"/>
      <c r="AG15881" s="7"/>
    </row>
    <row r="15882" spans="1:33">
      <c r="A15882" s="7"/>
      <c r="B15882" s="7"/>
      <c r="C15882" s="7"/>
      <c r="D15882" s="7"/>
      <c r="E15882" s="7"/>
      <c r="F15882" s="7"/>
      <c r="G15882" s="7"/>
      <c r="H15882" s="7"/>
      <c r="J15882" s="7"/>
      <c r="K15882" s="7"/>
      <c r="L15882" s="7"/>
      <c r="Q15882" s="7"/>
      <c r="S15882" s="7"/>
      <c r="T15882" s="7"/>
      <c r="Y15882" s="7"/>
      <c r="AA15882" s="7"/>
      <c r="AB15882" s="7"/>
      <c r="AG15882" s="7"/>
    </row>
    <row r="15883" spans="1:33">
      <c r="A15883" s="7"/>
      <c r="B15883" s="7"/>
      <c r="C15883" s="7"/>
      <c r="D15883" s="7"/>
      <c r="E15883" s="7"/>
      <c r="F15883" s="7"/>
      <c r="G15883" s="7"/>
      <c r="H15883" s="7"/>
      <c r="J15883" s="7"/>
      <c r="K15883" s="7"/>
      <c r="L15883" s="7"/>
      <c r="Q15883" s="7"/>
      <c r="S15883" s="7"/>
      <c r="T15883" s="7"/>
      <c r="Y15883" s="7"/>
      <c r="AA15883" s="7"/>
      <c r="AB15883" s="7"/>
      <c r="AG15883" s="7"/>
    </row>
    <row r="15884" spans="1:33">
      <c r="A15884" s="7"/>
      <c r="B15884" s="7"/>
      <c r="C15884" s="7"/>
      <c r="D15884" s="7"/>
      <c r="E15884" s="7"/>
      <c r="F15884" s="7"/>
      <c r="G15884" s="7"/>
      <c r="H15884" s="7"/>
      <c r="J15884" s="7"/>
      <c r="K15884" s="7"/>
      <c r="L15884" s="7"/>
      <c r="Q15884" s="7"/>
      <c r="S15884" s="7"/>
      <c r="T15884" s="7"/>
      <c r="Y15884" s="7"/>
      <c r="AA15884" s="7"/>
      <c r="AB15884" s="7"/>
      <c r="AG15884" s="7"/>
    </row>
    <row r="15885" spans="1:33">
      <c r="A15885" s="7"/>
      <c r="B15885" s="7"/>
      <c r="C15885" s="7"/>
      <c r="D15885" s="7"/>
      <c r="E15885" s="7"/>
      <c r="F15885" s="7"/>
      <c r="G15885" s="7"/>
      <c r="H15885" s="7"/>
      <c r="J15885" s="7"/>
      <c r="K15885" s="7"/>
      <c r="L15885" s="7"/>
      <c r="Q15885" s="7"/>
      <c r="S15885" s="7"/>
      <c r="T15885" s="7"/>
      <c r="Y15885" s="7"/>
      <c r="AA15885" s="7"/>
      <c r="AB15885" s="7"/>
      <c r="AG15885" s="7"/>
    </row>
    <row r="15886" spans="1:33">
      <c r="A15886" s="7"/>
      <c r="B15886" s="7"/>
      <c r="C15886" s="7"/>
      <c r="D15886" s="7"/>
      <c r="E15886" s="7"/>
      <c r="F15886" s="7"/>
      <c r="G15886" s="7"/>
      <c r="H15886" s="7"/>
      <c r="J15886" s="7"/>
      <c r="K15886" s="7"/>
      <c r="L15886" s="7"/>
      <c r="Q15886" s="7"/>
      <c r="S15886" s="7"/>
      <c r="T15886" s="7"/>
      <c r="Y15886" s="7"/>
      <c r="AA15886" s="7"/>
      <c r="AB15886" s="7"/>
      <c r="AG15886" s="7"/>
    </row>
    <row r="15887" spans="1:33">
      <c r="A15887" s="7"/>
      <c r="B15887" s="7"/>
      <c r="C15887" s="7"/>
      <c r="D15887" s="7"/>
      <c r="E15887" s="7"/>
      <c r="F15887" s="7"/>
      <c r="G15887" s="7"/>
      <c r="H15887" s="7"/>
      <c r="J15887" s="7"/>
      <c r="K15887" s="7"/>
      <c r="L15887" s="7"/>
      <c r="Q15887" s="7"/>
      <c r="S15887" s="7"/>
      <c r="T15887" s="7"/>
      <c r="Y15887" s="7"/>
      <c r="AA15887" s="7"/>
      <c r="AB15887" s="7"/>
      <c r="AG15887" s="7"/>
    </row>
    <row r="15888" spans="1:33">
      <c r="A15888" s="7"/>
      <c r="B15888" s="7"/>
      <c r="C15888" s="7"/>
      <c r="D15888" s="7"/>
      <c r="E15888" s="7"/>
      <c r="F15888" s="7"/>
      <c r="G15888" s="7"/>
      <c r="H15888" s="7"/>
      <c r="J15888" s="7"/>
      <c r="K15888" s="7"/>
      <c r="L15888" s="7"/>
      <c r="Q15888" s="7"/>
      <c r="S15888" s="7"/>
      <c r="T15888" s="7"/>
      <c r="Y15888" s="7"/>
      <c r="AA15888" s="7"/>
      <c r="AB15888" s="7"/>
      <c r="AG15888" s="7"/>
    </row>
    <row r="15889" spans="1:33">
      <c r="A15889" s="7"/>
      <c r="B15889" s="7"/>
      <c r="C15889" s="7"/>
      <c r="D15889" s="7"/>
      <c r="E15889" s="7"/>
      <c r="F15889" s="7"/>
      <c r="G15889" s="7"/>
      <c r="H15889" s="7"/>
      <c r="J15889" s="7"/>
      <c r="K15889" s="7"/>
      <c r="L15889" s="7"/>
      <c r="Q15889" s="7"/>
      <c r="S15889" s="7"/>
      <c r="T15889" s="7"/>
      <c r="Y15889" s="7"/>
      <c r="AA15889" s="7"/>
      <c r="AB15889" s="7"/>
      <c r="AG15889" s="7"/>
    </row>
    <row r="15890" spans="1:33">
      <c r="A15890" s="7"/>
      <c r="B15890" s="7"/>
      <c r="C15890" s="7"/>
      <c r="D15890" s="7"/>
      <c r="E15890" s="7"/>
      <c r="F15890" s="7"/>
      <c r="G15890" s="7"/>
      <c r="H15890" s="7"/>
      <c r="J15890" s="7"/>
      <c r="K15890" s="7"/>
      <c r="L15890" s="7"/>
      <c r="Q15890" s="7"/>
      <c r="S15890" s="7"/>
      <c r="T15890" s="7"/>
      <c r="Y15890" s="7"/>
      <c r="AA15890" s="7"/>
      <c r="AB15890" s="7"/>
      <c r="AG15890" s="7"/>
    </row>
    <row r="15891" spans="1:33">
      <c r="A15891" s="7"/>
      <c r="B15891" s="7"/>
      <c r="C15891" s="7"/>
      <c r="D15891" s="7"/>
      <c r="E15891" s="7"/>
      <c r="F15891" s="7"/>
      <c r="G15891" s="7"/>
      <c r="H15891" s="7"/>
      <c r="J15891" s="7"/>
      <c r="K15891" s="7"/>
      <c r="L15891" s="7"/>
      <c r="Q15891" s="7"/>
      <c r="S15891" s="7"/>
      <c r="T15891" s="7"/>
      <c r="Y15891" s="7"/>
      <c r="AA15891" s="7"/>
      <c r="AB15891" s="7"/>
      <c r="AG15891" s="7"/>
    </row>
    <row r="15892" spans="1:33">
      <c r="A15892" s="7"/>
      <c r="B15892" s="7"/>
      <c r="C15892" s="7"/>
      <c r="D15892" s="7"/>
      <c r="E15892" s="7"/>
      <c r="F15892" s="7"/>
      <c r="G15892" s="7"/>
      <c r="H15892" s="7"/>
      <c r="J15892" s="7"/>
      <c r="K15892" s="7"/>
      <c r="L15892" s="7"/>
      <c r="Q15892" s="7"/>
      <c r="S15892" s="7"/>
      <c r="T15892" s="7"/>
      <c r="Y15892" s="7"/>
      <c r="AA15892" s="7"/>
      <c r="AB15892" s="7"/>
      <c r="AG15892" s="7"/>
    </row>
    <row r="15893" spans="1:33">
      <c r="A15893" s="7"/>
      <c r="B15893" s="7"/>
      <c r="C15893" s="7"/>
      <c r="D15893" s="7"/>
      <c r="E15893" s="7"/>
      <c r="F15893" s="7"/>
      <c r="G15893" s="7"/>
      <c r="H15893" s="7"/>
      <c r="J15893" s="7"/>
      <c r="K15893" s="7"/>
      <c r="L15893" s="7"/>
      <c r="Q15893" s="7"/>
      <c r="S15893" s="7"/>
      <c r="T15893" s="7"/>
      <c r="Y15893" s="7"/>
      <c r="AA15893" s="7"/>
      <c r="AB15893" s="7"/>
      <c r="AG15893" s="7"/>
    </row>
    <row r="15894" spans="1:33">
      <c r="A15894" s="7"/>
      <c r="B15894" s="7"/>
      <c r="C15894" s="7"/>
      <c r="D15894" s="7"/>
      <c r="E15894" s="7"/>
      <c r="F15894" s="7"/>
      <c r="G15894" s="7"/>
      <c r="H15894" s="7"/>
      <c r="J15894" s="7"/>
      <c r="K15894" s="7"/>
      <c r="L15894" s="7"/>
      <c r="Q15894" s="7"/>
      <c r="S15894" s="7"/>
      <c r="T15894" s="7"/>
      <c r="Y15894" s="7"/>
      <c r="AA15894" s="7"/>
      <c r="AB15894" s="7"/>
      <c r="AG15894" s="7"/>
    </row>
    <row r="15895" spans="1:33">
      <c r="A15895" s="7"/>
      <c r="B15895" s="7"/>
      <c r="C15895" s="7"/>
      <c r="D15895" s="7"/>
      <c r="E15895" s="7"/>
      <c r="F15895" s="7"/>
      <c r="G15895" s="7"/>
      <c r="H15895" s="7"/>
      <c r="J15895" s="7"/>
      <c r="K15895" s="7"/>
      <c r="L15895" s="7"/>
      <c r="Q15895" s="7"/>
      <c r="S15895" s="7"/>
      <c r="T15895" s="7"/>
      <c r="Y15895" s="7"/>
      <c r="AA15895" s="7"/>
      <c r="AB15895" s="7"/>
      <c r="AG15895" s="7"/>
    </row>
    <row r="15896" spans="1:33">
      <c r="A15896" s="7"/>
      <c r="B15896" s="7"/>
      <c r="C15896" s="7"/>
      <c r="D15896" s="7"/>
      <c r="E15896" s="7"/>
      <c r="F15896" s="7"/>
      <c r="G15896" s="7"/>
      <c r="H15896" s="7"/>
      <c r="J15896" s="7"/>
      <c r="K15896" s="7"/>
      <c r="L15896" s="7"/>
      <c r="Q15896" s="7"/>
      <c r="S15896" s="7"/>
      <c r="T15896" s="7"/>
      <c r="Y15896" s="7"/>
      <c r="AA15896" s="7"/>
      <c r="AB15896" s="7"/>
      <c r="AG15896" s="7"/>
    </row>
    <row r="15897" spans="1:33">
      <c r="A15897" s="7"/>
      <c r="B15897" s="7"/>
      <c r="C15897" s="7"/>
      <c r="D15897" s="7"/>
      <c r="E15897" s="7"/>
      <c r="F15897" s="7"/>
      <c r="G15897" s="7"/>
      <c r="H15897" s="7"/>
      <c r="J15897" s="7"/>
      <c r="K15897" s="7"/>
      <c r="L15897" s="7"/>
      <c r="Q15897" s="7"/>
      <c r="S15897" s="7"/>
      <c r="T15897" s="7"/>
      <c r="Y15897" s="7"/>
      <c r="AA15897" s="7"/>
      <c r="AB15897" s="7"/>
      <c r="AG15897" s="7"/>
    </row>
    <row r="15898" spans="1:33">
      <c r="A15898" s="7"/>
      <c r="B15898" s="7"/>
      <c r="C15898" s="7"/>
      <c r="D15898" s="7"/>
      <c r="E15898" s="7"/>
      <c r="F15898" s="7"/>
      <c r="G15898" s="7"/>
      <c r="H15898" s="7"/>
      <c r="J15898" s="7"/>
      <c r="K15898" s="7"/>
      <c r="L15898" s="7"/>
      <c r="Q15898" s="7"/>
      <c r="S15898" s="7"/>
      <c r="T15898" s="7"/>
      <c r="Y15898" s="7"/>
      <c r="AA15898" s="7"/>
      <c r="AB15898" s="7"/>
      <c r="AG15898" s="7"/>
    </row>
    <row r="15899" spans="1:33">
      <c r="A15899" s="7"/>
      <c r="B15899" s="7"/>
      <c r="C15899" s="7"/>
      <c r="D15899" s="7"/>
      <c r="E15899" s="7"/>
      <c r="F15899" s="7"/>
      <c r="G15899" s="7"/>
      <c r="H15899" s="7"/>
      <c r="J15899" s="7"/>
      <c r="K15899" s="7"/>
      <c r="L15899" s="7"/>
      <c r="Q15899" s="7"/>
      <c r="S15899" s="7"/>
      <c r="T15899" s="7"/>
      <c r="Y15899" s="7"/>
      <c r="AA15899" s="7"/>
      <c r="AB15899" s="7"/>
      <c r="AG15899" s="7"/>
    </row>
    <row r="15900" spans="1:33">
      <c r="A15900" s="7"/>
      <c r="B15900" s="7"/>
      <c r="C15900" s="7"/>
      <c r="D15900" s="7"/>
      <c r="E15900" s="7"/>
      <c r="F15900" s="7"/>
      <c r="G15900" s="7"/>
      <c r="H15900" s="7"/>
      <c r="J15900" s="7"/>
      <c r="K15900" s="7"/>
      <c r="L15900" s="7"/>
      <c r="Q15900" s="7"/>
      <c r="S15900" s="7"/>
      <c r="T15900" s="7"/>
      <c r="Y15900" s="7"/>
      <c r="AA15900" s="7"/>
      <c r="AB15900" s="7"/>
      <c r="AG15900" s="7"/>
    </row>
    <row r="15901" spans="1:33">
      <c r="A15901" s="7"/>
      <c r="B15901" s="7"/>
      <c r="C15901" s="7"/>
      <c r="D15901" s="7"/>
      <c r="E15901" s="7"/>
      <c r="F15901" s="7"/>
      <c r="G15901" s="7"/>
      <c r="H15901" s="7"/>
      <c r="J15901" s="7"/>
      <c r="K15901" s="7"/>
      <c r="L15901" s="7"/>
      <c r="Q15901" s="7"/>
      <c r="S15901" s="7"/>
      <c r="T15901" s="7"/>
      <c r="Y15901" s="7"/>
      <c r="AA15901" s="7"/>
      <c r="AB15901" s="7"/>
      <c r="AG15901" s="7"/>
    </row>
    <row r="15902" spans="1:33">
      <c r="A15902" s="7"/>
      <c r="B15902" s="7"/>
      <c r="C15902" s="7"/>
      <c r="D15902" s="7"/>
      <c r="E15902" s="7"/>
      <c r="F15902" s="7"/>
      <c r="G15902" s="7"/>
      <c r="H15902" s="7"/>
      <c r="J15902" s="7"/>
      <c r="K15902" s="7"/>
      <c r="L15902" s="7"/>
      <c r="Q15902" s="7"/>
      <c r="S15902" s="7"/>
      <c r="T15902" s="7"/>
      <c r="Y15902" s="7"/>
      <c r="AA15902" s="7"/>
      <c r="AB15902" s="7"/>
      <c r="AG15902" s="7"/>
    </row>
    <row r="15903" spans="1:33">
      <c r="A15903" s="7"/>
      <c r="B15903" s="7"/>
      <c r="C15903" s="7"/>
      <c r="D15903" s="7"/>
      <c r="E15903" s="7"/>
      <c r="F15903" s="7"/>
      <c r="G15903" s="7"/>
      <c r="H15903" s="7"/>
      <c r="J15903" s="7"/>
      <c r="K15903" s="7"/>
      <c r="L15903" s="7"/>
      <c r="Q15903" s="7"/>
      <c r="S15903" s="7"/>
      <c r="T15903" s="7"/>
      <c r="Y15903" s="7"/>
      <c r="AA15903" s="7"/>
      <c r="AB15903" s="7"/>
      <c r="AG15903" s="7"/>
    </row>
    <row r="15904" spans="1:33">
      <c r="A15904" s="7"/>
      <c r="B15904" s="7"/>
      <c r="C15904" s="7"/>
      <c r="D15904" s="7"/>
      <c r="E15904" s="7"/>
      <c r="F15904" s="7"/>
      <c r="G15904" s="7"/>
      <c r="H15904" s="7"/>
      <c r="J15904" s="7"/>
      <c r="K15904" s="7"/>
      <c r="L15904" s="7"/>
      <c r="Q15904" s="7"/>
      <c r="S15904" s="7"/>
      <c r="T15904" s="7"/>
      <c r="Y15904" s="7"/>
      <c r="AA15904" s="7"/>
      <c r="AB15904" s="7"/>
      <c r="AG15904" s="7"/>
    </row>
    <row r="15905" spans="1:33">
      <c r="A15905" s="7"/>
      <c r="B15905" s="7"/>
      <c r="C15905" s="7"/>
      <c r="D15905" s="7"/>
      <c r="E15905" s="7"/>
      <c r="F15905" s="7"/>
      <c r="G15905" s="7"/>
      <c r="H15905" s="7"/>
      <c r="J15905" s="7"/>
      <c r="K15905" s="7"/>
      <c r="L15905" s="7"/>
      <c r="Q15905" s="7"/>
      <c r="S15905" s="7"/>
      <c r="T15905" s="7"/>
      <c r="Y15905" s="7"/>
      <c r="AA15905" s="7"/>
      <c r="AB15905" s="7"/>
      <c r="AG15905" s="7"/>
    </row>
    <row r="15906" spans="1:33">
      <c r="A15906" s="7"/>
      <c r="B15906" s="7"/>
      <c r="C15906" s="7"/>
      <c r="D15906" s="7"/>
      <c r="E15906" s="7"/>
      <c r="F15906" s="7"/>
      <c r="G15906" s="7"/>
      <c r="H15906" s="7"/>
      <c r="J15906" s="7"/>
      <c r="K15906" s="7"/>
      <c r="L15906" s="7"/>
      <c r="Q15906" s="7"/>
      <c r="S15906" s="7"/>
      <c r="T15906" s="7"/>
      <c r="Y15906" s="7"/>
      <c r="AA15906" s="7"/>
      <c r="AB15906" s="7"/>
      <c r="AG15906" s="7"/>
    </row>
    <row r="15907" spans="1:33">
      <c r="A15907" s="7"/>
      <c r="B15907" s="7"/>
      <c r="C15907" s="7"/>
      <c r="D15907" s="7"/>
      <c r="E15907" s="7"/>
      <c r="F15907" s="7"/>
      <c r="G15907" s="7"/>
      <c r="H15907" s="7"/>
      <c r="J15907" s="7"/>
      <c r="K15907" s="7"/>
      <c r="L15907" s="7"/>
      <c r="Q15907" s="7"/>
      <c r="S15907" s="7"/>
      <c r="T15907" s="7"/>
      <c r="Y15907" s="7"/>
      <c r="AA15907" s="7"/>
      <c r="AB15907" s="7"/>
      <c r="AG15907" s="7"/>
    </row>
    <row r="15908" spans="1:33">
      <c r="A15908" s="7"/>
      <c r="B15908" s="7"/>
      <c r="C15908" s="7"/>
      <c r="D15908" s="7"/>
      <c r="E15908" s="7"/>
      <c r="F15908" s="7"/>
      <c r="G15908" s="7"/>
      <c r="H15908" s="7"/>
      <c r="J15908" s="7"/>
      <c r="K15908" s="7"/>
      <c r="L15908" s="7"/>
      <c r="Q15908" s="7"/>
      <c r="S15908" s="7"/>
      <c r="T15908" s="7"/>
      <c r="Y15908" s="7"/>
      <c r="AA15908" s="7"/>
      <c r="AB15908" s="7"/>
      <c r="AG15908" s="7"/>
    </row>
    <row r="15909" spans="1:33">
      <c r="A15909" s="7"/>
      <c r="B15909" s="7"/>
      <c r="C15909" s="7"/>
      <c r="D15909" s="7"/>
      <c r="E15909" s="7"/>
      <c r="F15909" s="7"/>
      <c r="G15909" s="7"/>
      <c r="H15909" s="7"/>
      <c r="J15909" s="7"/>
      <c r="K15909" s="7"/>
      <c r="L15909" s="7"/>
      <c r="Q15909" s="7"/>
      <c r="S15909" s="7"/>
      <c r="T15909" s="7"/>
      <c r="Y15909" s="7"/>
      <c r="AA15909" s="7"/>
      <c r="AB15909" s="7"/>
      <c r="AG15909" s="7"/>
    </row>
    <row r="15910" spans="1:33">
      <c r="A15910" s="7"/>
      <c r="B15910" s="7"/>
      <c r="C15910" s="7"/>
      <c r="D15910" s="7"/>
      <c r="E15910" s="7"/>
      <c r="F15910" s="7"/>
      <c r="G15910" s="7"/>
      <c r="H15910" s="7"/>
      <c r="J15910" s="7"/>
      <c r="K15910" s="7"/>
      <c r="L15910" s="7"/>
      <c r="Q15910" s="7"/>
      <c r="S15910" s="7"/>
      <c r="T15910" s="7"/>
      <c r="Y15910" s="7"/>
      <c r="AA15910" s="7"/>
      <c r="AB15910" s="7"/>
      <c r="AG15910" s="7"/>
    </row>
    <row r="15911" spans="1:33">
      <c r="A15911" s="7"/>
      <c r="B15911" s="7"/>
      <c r="C15911" s="7"/>
      <c r="D15911" s="7"/>
      <c r="E15911" s="7"/>
      <c r="F15911" s="7"/>
      <c r="G15911" s="7"/>
      <c r="H15911" s="7"/>
      <c r="J15911" s="7"/>
      <c r="K15911" s="7"/>
      <c r="L15911" s="7"/>
      <c r="Q15911" s="7"/>
      <c r="S15911" s="7"/>
      <c r="T15911" s="7"/>
      <c r="Y15911" s="7"/>
      <c r="AA15911" s="7"/>
      <c r="AB15911" s="7"/>
      <c r="AG15911" s="7"/>
    </row>
    <row r="15912" spans="1:33">
      <c r="A15912" s="7"/>
      <c r="B15912" s="7"/>
      <c r="C15912" s="7"/>
      <c r="D15912" s="7"/>
      <c r="E15912" s="7"/>
      <c r="F15912" s="7"/>
      <c r="G15912" s="7"/>
      <c r="H15912" s="7"/>
      <c r="J15912" s="7"/>
      <c r="K15912" s="7"/>
      <c r="L15912" s="7"/>
      <c r="Q15912" s="7"/>
      <c r="S15912" s="7"/>
      <c r="T15912" s="7"/>
      <c r="Y15912" s="7"/>
      <c r="AA15912" s="7"/>
      <c r="AB15912" s="7"/>
      <c r="AG15912" s="7"/>
    </row>
    <row r="15913" spans="1:33">
      <c r="A15913" s="7"/>
      <c r="B15913" s="7"/>
      <c r="C15913" s="7"/>
      <c r="D15913" s="7"/>
      <c r="E15913" s="7"/>
      <c r="F15913" s="7"/>
      <c r="G15913" s="7"/>
      <c r="H15913" s="7"/>
      <c r="J15913" s="7"/>
      <c r="K15913" s="7"/>
      <c r="L15913" s="7"/>
      <c r="Q15913" s="7"/>
      <c r="S15913" s="7"/>
      <c r="T15913" s="7"/>
      <c r="Y15913" s="7"/>
      <c r="AA15913" s="7"/>
      <c r="AB15913" s="7"/>
      <c r="AG15913" s="7"/>
    </row>
    <row r="15914" spans="1:33">
      <c r="A15914" s="7"/>
      <c r="B15914" s="7"/>
      <c r="C15914" s="7"/>
      <c r="D15914" s="7"/>
      <c r="E15914" s="7"/>
      <c r="F15914" s="7"/>
      <c r="G15914" s="7"/>
      <c r="H15914" s="7"/>
      <c r="J15914" s="7"/>
      <c r="K15914" s="7"/>
      <c r="L15914" s="7"/>
      <c r="Q15914" s="7"/>
      <c r="S15914" s="7"/>
      <c r="T15914" s="7"/>
      <c r="Y15914" s="7"/>
      <c r="AA15914" s="7"/>
      <c r="AB15914" s="7"/>
      <c r="AG15914" s="7"/>
    </row>
    <row r="15915" spans="1:33">
      <c r="A15915" s="7"/>
      <c r="B15915" s="7"/>
      <c r="C15915" s="7"/>
      <c r="D15915" s="7"/>
      <c r="E15915" s="7"/>
      <c r="F15915" s="7"/>
      <c r="G15915" s="7"/>
      <c r="H15915" s="7"/>
      <c r="J15915" s="7"/>
      <c r="K15915" s="7"/>
      <c r="L15915" s="7"/>
      <c r="Q15915" s="7"/>
      <c r="S15915" s="7"/>
      <c r="T15915" s="7"/>
      <c r="Y15915" s="7"/>
      <c r="AA15915" s="7"/>
      <c r="AB15915" s="7"/>
      <c r="AG15915" s="7"/>
    </row>
    <row r="15916" spans="1:33">
      <c r="A15916" s="7"/>
      <c r="B15916" s="7"/>
      <c r="C15916" s="7"/>
      <c r="D15916" s="7"/>
      <c r="E15916" s="7"/>
      <c r="F15916" s="7"/>
      <c r="G15916" s="7"/>
      <c r="H15916" s="7"/>
      <c r="J15916" s="7"/>
      <c r="K15916" s="7"/>
      <c r="L15916" s="7"/>
      <c r="Q15916" s="7"/>
      <c r="S15916" s="7"/>
      <c r="T15916" s="7"/>
      <c r="Y15916" s="7"/>
      <c r="AA15916" s="7"/>
      <c r="AB15916" s="7"/>
      <c r="AG15916" s="7"/>
    </row>
    <row r="15917" spans="1:33">
      <c r="A15917" s="7"/>
      <c r="B15917" s="7"/>
      <c r="C15917" s="7"/>
      <c r="D15917" s="7"/>
      <c r="E15917" s="7"/>
      <c r="F15917" s="7"/>
      <c r="G15917" s="7"/>
      <c r="H15917" s="7"/>
      <c r="J15917" s="7"/>
      <c r="K15917" s="7"/>
      <c r="L15917" s="7"/>
      <c r="Q15917" s="7"/>
      <c r="S15917" s="7"/>
      <c r="T15917" s="7"/>
      <c r="Y15917" s="7"/>
      <c r="AA15917" s="7"/>
      <c r="AB15917" s="7"/>
      <c r="AG15917" s="7"/>
    </row>
    <row r="15918" spans="1:33">
      <c r="A15918" s="7"/>
      <c r="B15918" s="7"/>
      <c r="C15918" s="7"/>
      <c r="D15918" s="7"/>
      <c r="E15918" s="7"/>
      <c r="F15918" s="7"/>
      <c r="G15918" s="7"/>
      <c r="H15918" s="7"/>
      <c r="J15918" s="7"/>
      <c r="K15918" s="7"/>
      <c r="L15918" s="7"/>
      <c r="Q15918" s="7"/>
      <c r="S15918" s="7"/>
      <c r="T15918" s="7"/>
      <c r="Y15918" s="7"/>
      <c r="AA15918" s="7"/>
      <c r="AB15918" s="7"/>
      <c r="AG15918" s="7"/>
    </row>
    <row r="15919" spans="1:33">
      <c r="A15919" s="7"/>
      <c r="B15919" s="7"/>
      <c r="C15919" s="7"/>
      <c r="D15919" s="7"/>
      <c r="E15919" s="7"/>
      <c r="F15919" s="7"/>
      <c r="G15919" s="7"/>
      <c r="H15919" s="7"/>
      <c r="J15919" s="7"/>
      <c r="K15919" s="7"/>
      <c r="L15919" s="7"/>
      <c r="Q15919" s="7"/>
      <c r="S15919" s="7"/>
      <c r="T15919" s="7"/>
      <c r="Y15919" s="7"/>
      <c r="AA15919" s="7"/>
      <c r="AB15919" s="7"/>
      <c r="AG15919" s="7"/>
    </row>
    <row r="15920" spans="1:33">
      <c r="A15920" s="7"/>
      <c r="B15920" s="7"/>
      <c r="C15920" s="7"/>
      <c r="D15920" s="7"/>
      <c r="E15920" s="7"/>
      <c r="F15920" s="7"/>
      <c r="G15920" s="7"/>
      <c r="H15920" s="7"/>
      <c r="J15920" s="7"/>
      <c r="K15920" s="7"/>
      <c r="L15920" s="7"/>
      <c r="Q15920" s="7"/>
      <c r="S15920" s="7"/>
      <c r="T15920" s="7"/>
      <c r="Y15920" s="7"/>
      <c r="AA15920" s="7"/>
      <c r="AB15920" s="7"/>
      <c r="AG15920" s="7"/>
    </row>
    <row r="15921" spans="1:33">
      <c r="A15921" s="7"/>
      <c r="B15921" s="7"/>
      <c r="C15921" s="7"/>
      <c r="D15921" s="7"/>
      <c r="E15921" s="7"/>
      <c r="F15921" s="7"/>
      <c r="G15921" s="7"/>
      <c r="H15921" s="7"/>
      <c r="J15921" s="7"/>
      <c r="K15921" s="7"/>
      <c r="L15921" s="7"/>
      <c r="Q15921" s="7"/>
      <c r="S15921" s="7"/>
      <c r="T15921" s="7"/>
      <c r="Y15921" s="7"/>
      <c r="AA15921" s="7"/>
      <c r="AB15921" s="7"/>
      <c r="AG15921" s="7"/>
    </row>
    <row r="15922" spans="1:33">
      <c r="A15922" s="7"/>
      <c r="B15922" s="7"/>
      <c r="C15922" s="7"/>
      <c r="D15922" s="7"/>
      <c r="E15922" s="7"/>
      <c r="F15922" s="7"/>
      <c r="G15922" s="7"/>
      <c r="H15922" s="7"/>
      <c r="J15922" s="7"/>
      <c r="K15922" s="7"/>
      <c r="L15922" s="7"/>
      <c r="Q15922" s="7"/>
      <c r="S15922" s="7"/>
      <c r="T15922" s="7"/>
      <c r="Y15922" s="7"/>
      <c r="AA15922" s="7"/>
      <c r="AB15922" s="7"/>
      <c r="AG15922" s="7"/>
    </row>
    <row r="15923" spans="1:33">
      <c r="A15923" s="7"/>
      <c r="B15923" s="7"/>
      <c r="C15923" s="7"/>
      <c r="D15923" s="7"/>
      <c r="E15923" s="7"/>
      <c r="F15923" s="7"/>
      <c r="G15923" s="7"/>
      <c r="H15923" s="7"/>
      <c r="J15923" s="7"/>
      <c r="K15923" s="7"/>
      <c r="L15923" s="7"/>
      <c r="Q15923" s="7"/>
      <c r="S15923" s="7"/>
      <c r="T15923" s="7"/>
      <c r="Y15923" s="7"/>
      <c r="AA15923" s="7"/>
      <c r="AB15923" s="7"/>
      <c r="AG15923" s="7"/>
    </row>
    <row r="15924" spans="1:33">
      <c r="A15924" s="7"/>
      <c r="B15924" s="7"/>
      <c r="C15924" s="7"/>
      <c r="D15924" s="7"/>
      <c r="E15924" s="7"/>
      <c r="F15924" s="7"/>
      <c r="G15924" s="7"/>
      <c r="H15924" s="7"/>
      <c r="J15924" s="7"/>
      <c r="K15924" s="7"/>
      <c r="L15924" s="7"/>
      <c r="Q15924" s="7"/>
      <c r="S15924" s="7"/>
      <c r="T15924" s="7"/>
      <c r="Y15924" s="7"/>
      <c r="AA15924" s="7"/>
      <c r="AB15924" s="7"/>
      <c r="AG15924" s="7"/>
    </row>
    <row r="15925" spans="1:33">
      <c r="A15925" s="7"/>
      <c r="B15925" s="7"/>
      <c r="C15925" s="7"/>
      <c r="D15925" s="7"/>
      <c r="E15925" s="7"/>
      <c r="F15925" s="7"/>
      <c r="G15925" s="7"/>
      <c r="H15925" s="7"/>
      <c r="J15925" s="7"/>
      <c r="K15925" s="7"/>
      <c r="L15925" s="7"/>
      <c r="Q15925" s="7"/>
      <c r="S15925" s="7"/>
      <c r="T15925" s="7"/>
      <c r="Y15925" s="7"/>
      <c r="AA15925" s="7"/>
      <c r="AB15925" s="7"/>
      <c r="AG15925" s="7"/>
    </row>
    <row r="15926" spans="1:33">
      <c r="A15926" s="7"/>
      <c r="B15926" s="7"/>
      <c r="C15926" s="7"/>
      <c r="D15926" s="7"/>
      <c r="E15926" s="7"/>
      <c r="F15926" s="7"/>
      <c r="G15926" s="7"/>
      <c r="H15926" s="7"/>
      <c r="J15926" s="7"/>
      <c r="K15926" s="7"/>
      <c r="L15926" s="7"/>
      <c r="Q15926" s="7"/>
      <c r="S15926" s="7"/>
      <c r="T15926" s="7"/>
      <c r="Y15926" s="7"/>
      <c r="AA15926" s="7"/>
      <c r="AB15926" s="7"/>
      <c r="AG15926" s="7"/>
    </row>
    <row r="15927" spans="1:33">
      <c r="A15927" s="7"/>
      <c r="B15927" s="7"/>
      <c r="C15927" s="7"/>
      <c r="D15927" s="7"/>
      <c r="E15927" s="7"/>
      <c r="F15927" s="7"/>
      <c r="G15927" s="7"/>
      <c r="H15927" s="7"/>
      <c r="J15927" s="7"/>
      <c r="K15927" s="7"/>
      <c r="L15927" s="7"/>
      <c r="Q15927" s="7"/>
      <c r="S15927" s="7"/>
      <c r="T15927" s="7"/>
      <c r="Y15927" s="7"/>
      <c r="AA15927" s="7"/>
      <c r="AB15927" s="7"/>
      <c r="AG15927" s="7"/>
    </row>
    <row r="15928" spans="1:33">
      <c r="A15928" s="7"/>
      <c r="B15928" s="7"/>
      <c r="C15928" s="7"/>
      <c r="D15928" s="7"/>
      <c r="E15928" s="7"/>
      <c r="F15928" s="7"/>
      <c r="G15928" s="7"/>
      <c r="H15928" s="7"/>
      <c r="J15928" s="7"/>
      <c r="K15928" s="7"/>
      <c r="L15928" s="7"/>
      <c r="Q15928" s="7"/>
      <c r="S15928" s="7"/>
      <c r="T15928" s="7"/>
      <c r="Y15928" s="7"/>
      <c r="AA15928" s="7"/>
      <c r="AB15928" s="7"/>
      <c r="AG15928" s="7"/>
    </row>
    <row r="15929" spans="1:33">
      <c r="A15929" s="7"/>
      <c r="B15929" s="7"/>
      <c r="C15929" s="7"/>
      <c r="D15929" s="7"/>
      <c r="E15929" s="7"/>
      <c r="F15929" s="7"/>
      <c r="G15929" s="7"/>
      <c r="H15929" s="7"/>
      <c r="J15929" s="7"/>
      <c r="K15929" s="7"/>
      <c r="L15929" s="7"/>
      <c r="Q15929" s="7"/>
      <c r="S15929" s="7"/>
      <c r="T15929" s="7"/>
      <c r="Y15929" s="7"/>
      <c r="AA15929" s="7"/>
      <c r="AB15929" s="7"/>
      <c r="AG15929" s="7"/>
    </row>
    <row r="15930" spans="1:33">
      <c r="A15930" s="7"/>
      <c r="B15930" s="7"/>
      <c r="C15930" s="7"/>
      <c r="D15930" s="7"/>
      <c r="E15930" s="7"/>
      <c r="F15930" s="7"/>
      <c r="G15930" s="7"/>
      <c r="H15930" s="7"/>
      <c r="J15930" s="7"/>
      <c r="K15930" s="7"/>
      <c r="L15930" s="7"/>
      <c r="Q15930" s="7"/>
      <c r="S15930" s="7"/>
      <c r="T15930" s="7"/>
      <c r="Y15930" s="7"/>
      <c r="AA15930" s="7"/>
      <c r="AB15930" s="7"/>
      <c r="AG15930" s="7"/>
    </row>
    <row r="15931" spans="1:33">
      <c r="A15931" s="7"/>
      <c r="B15931" s="7"/>
      <c r="C15931" s="7"/>
      <c r="D15931" s="7"/>
      <c r="E15931" s="7"/>
      <c r="F15931" s="7"/>
      <c r="G15931" s="7"/>
      <c r="H15931" s="7"/>
      <c r="J15931" s="7"/>
      <c r="K15931" s="7"/>
      <c r="L15931" s="7"/>
      <c r="Q15931" s="7"/>
      <c r="S15931" s="7"/>
      <c r="T15931" s="7"/>
      <c r="Y15931" s="7"/>
      <c r="AA15931" s="7"/>
      <c r="AB15931" s="7"/>
      <c r="AG15931" s="7"/>
    </row>
    <row r="15932" spans="1:33">
      <c r="A15932" s="7"/>
      <c r="B15932" s="7"/>
      <c r="C15932" s="7"/>
      <c r="D15932" s="7"/>
      <c r="E15932" s="7"/>
      <c r="F15932" s="7"/>
      <c r="G15932" s="7"/>
      <c r="H15932" s="7"/>
      <c r="J15932" s="7"/>
      <c r="K15932" s="7"/>
      <c r="L15932" s="7"/>
      <c r="Q15932" s="7"/>
      <c r="S15932" s="7"/>
      <c r="T15932" s="7"/>
      <c r="Y15932" s="7"/>
      <c r="AA15932" s="7"/>
      <c r="AB15932" s="7"/>
      <c r="AG15932" s="7"/>
    </row>
    <row r="15933" spans="1:33">
      <c r="A15933" s="7"/>
      <c r="B15933" s="7"/>
      <c r="C15933" s="7"/>
      <c r="D15933" s="7"/>
      <c r="E15933" s="7"/>
      <c r="F15933" s="7"/>
      <c r="G15933" s="7"/>
      <c r="H15933" s="7"/>
      <c r="J15933" s="7"/>
      <c r="K15933" s="7"/>
      <c r="L15933" s="7"/>
      <c r="Q15933" s="7"/>
      <c r="S15933" s="7"/>
      <c r="T15933" s="7"/>
      <c r="Y15933" s="7"/>
      <c r="AA15933" s="7"/>
      <c r="AB15933" s="7"/>
      <c r="AG15933" s="7"/>
    </row>
    <row r="15934" spans="1:33">
      <c r="A15934" s="7"/>
      <c r="B15934" s="7"/>
      <c r="C15934" s="7"/>
      <c r="D15934" s="7"/>
      <c r="E15934" s="7"/>
      <c r="F15934" s="7"/>
      <c r="G15934" s="7"/>
      <c r="H15934" s="7"/>
      <c r="J15934" s="7"/>
      <c r="K15934" s="7"/>
      <c r="L15934" s="7"/>
      <c r="Q15934" s="7"/>
      <c r="S15934" s="7"/>
      <c r="T15934" s="7"/>
      <c r="Y15934" s="7"/>
      <c r="AA15934" s="7"/>
      <c r="AB15934" s="7"/>
      <c r="AG15934" s="7"/>
    </row>
    <row r="15935" spans="1:33">
      <c r="A15935" s="7"/>
      <c r="B15935" s="7"/>
      <c r="C15935" s="7"/>
      <c r="D15935" s="7"/>
      <c r="E15935" s="7"/>
      <c r="F15935" s="7"/>
      <c r="G15935" s="7"/>
      <c r="H15935" s="7"/>
      <c r="J15935" s="7"/>
      <c r="K15935" s="7"/>
      <c r="L15935" s="7"/>
      <c r="Q15935" s="7"/>
      <c r="S15935" s="7"/>
      <c r="T15935" s="7"/>
      <c r="Y15935" s="7"/>
      <c r="AA15935" s="7"/>
      <c r="AB15935" s="7"/>
      <c r="AG15935" s="7"/>
    </row>
    <row r="15936" spans="1:33">
      <c r="A15936" s="7"/>
      <c r="B15936" s="7"/>
      <c r="C15936" s="7"/>
      <c r="D15936" s="7"/>
      <c r="E15936" s="7"/>
      <c r="F15936" s="7"/>
      <c r="G15936" s="7"/>
      <c r="H15936" s="7"/>
      <c r="J15936" s="7"/>
      <c r="K15936" s="7"/>
      <c r="L15936" s="7"/>
      <c r="Q15936" s="7"/>
      <c r="S15936" s="7"/>
      <c r="T15936" s="7"/>
      <c r="Y15936" s="7"/>
      <c r="AA15936" s="7"/>
      <c r="AB15936" s="7"/>
      <c r="AG15936" s="7"/>
    </row>
    <row r="15937" spans="1:33">
      <c r="A15937" s="7"/>
      <c r="B15937" s="7"/>
      <c r="C15937" s="7"/>
      <c r="D15937" s="7"/>
      <c r="E15937" s="7"/>
      <c r="F15937" s="7"/>
      <c r="G15937" s="7"/>
      <c r="H15937" s="7"/>
      <c r="J15937" s="7"/>
      <c r="K15937" s="7"/>
      <c r="L15937" s="7"/>
      <c r="Q15937" s="7"/>
      <c r="S15937" s="7"/>
      <c r="T15937" s="7"/>
      <c r="Y15937" s="7"/>
      <c r="AA15937" s="7"/>
      <c r="AB15937" s="7"/>
      <c r="AG15937" s="7"/>
    </row>
    <row r="15938" spans="1:33">
      <c r="A15938" s="7"/>
      <c r="B15938" s="7"/>
      <c r="C15938" s="7"/>
      <c r="D15938" s="7"/>
      <c r="E15938" s="7"/>
      <c r="F15938" s="7"/>
      <c r="G15938" s="7"/>
      <c r="H15938" s="7"/>
      <c r="J15938" s="7"/>
      <c r="K15938" s="7"/>
      <c r="L15938" s="7"/>
      <c r="Q15938" s="7"/>
      <c r="S15938" s="7"/>
      <c r="T15938" s="7"/>
      <c r="Y15938" s="7"/>
      <c r="AA15938" s="7"/>
      <c r="AB15938" s="7"/>
      <c r="AG15938" s="7"/>
    </row>
    <row r="15939" spans="1:33">
      <c r="A15939" s="7"/>
      <c r="B15939" s="7"/>
      <c r="C15939" s="7"/>
      <c r="D15939" s="7"/>
      <c r="E15939" s="7"/>
      <c r="F15939" s="7"/>
      <c r="G15939" s="7"/>
      <c r="H15939" s="7"/>
      <c r="J15939" s="7"/>
      <c r="K15939" s="7"/>
      <c r="L15939" s="7"/>
      <c r="Q15939" s="7"/>
      <c r="S15939" s="7"/>
      <c r="T15939" s="7"/>
      <c r="Y15939" s="7"/>
      <c r="AA15939" s="7"/>
      <c r="AB15939" s="7"/>
      <c r="AG15939" s="7"/>
    </row>
    <row r="15940" spans="1:33">
      <c r="A15940" s="7"/>
      <c r="B15940" s="7"/>
      <c r="C15940" s="7"/>
      <c r="D15940" s="7"/>
      <c r="E15940" s="7"/>
      <c r="F15940" s="7"/>
      <c r="G15940" s="7"/>
      <c r="H15940" s="7"/>
      <c r="J15940" s="7"/>
      <c r="K15940" s="7"/>
      <c r="L15940" s="7"/>
      <c r="Q15940" s="7"/>
      <c r="S15940" s="7"/>
      <c r="T15940" s="7"/>
      <c r="Y15940" s="7"/>
      <c r="AA15940" s="7"/>
      <c r="AB15940" s="7"/>
      <c r="AG15940" s="7"/>
    </row>
    <row r="15941" spans="1:33">
      <c r="A15941" s="7"/>
      <c r="B15941" s="7"/>
      <c r="C15941" s="7"/>
      <c r="D15941" s="7"/>
      <c r="E15941" s="7"/>
      <c r="F15941" s="7"/>
      <c r="G15941" s="7"/>
      <c r="H15941" s="7"/>
      <c r="J15941" s="7"/>
      <c r="K15941" s="7"/>
      <c r="L15941" s="7"/>
      <c r="Q15941" s="7"/>
      <c r="S15941" s="7"/>
      <c r="T15941" s="7"/>
      <c r="Y15941" s="7"/>
      <c r="AA15941" s="7"/>
      <c r="AB15941" s="7"/>
      <c r="AG15941" s="7"/>
    </row>
    <row r="15942" spans="1:33">
      <c r="A15942" s="7"/>
      <c r="B15942" s="7"/>
      <c r="C15942" s="7"/>
      <c r="D15942" s="7"/>
      <c r="E15942" s="7"/>
      <c r="F15942" s="7"/>
      <c r="G15942" s="7"/>
      <c r="H15942" s="7"/>
      <c r="J15942" s="7"/>
      <c r="K15942" s="7"/>
      <c r="L15942" s="7"/>
      <c r="Q15942" s="7"/>
      <c r="S15942" s="7"/>
      <c r="T15942" s="7"/>
      <c r="Y15942" s="7"/>
      <c r="AA15942" s="7"/>
      <c r="AB15942" s="7"/>
      <c r="AG15942" s="7"/>
    </row>
    <row r="15943" spans="1:33">
      <c r="A15943" s="7"/>
      <c r="B15943" s="7"/>
      <c r="C15943" s="7"/>
      <c r="D15943" s="7"/>
      <c r="E15943" s="7"/>
      <c r="F15943" s="7"/>
      <c r="G15943" s="7"/>
      <c r="H15943" s="7"/>
      <c r="J15943" s="7"/>
      <c r="K15943" s="7"/>
      <c r="L15943" s="7"/>
      <c r="Q15943" s="7"/>
      <c r="S15943" s="7"/>
      <c r="T15943" s="7"/>
      <c r="Y15943" s="7"/>
      <c r="AA15943" s="7"/>
      <c r="AB15943" s="7"/>
      <c r="AG15943" s="7"/>
    </row>
    <row r="15944" spans="1:33">
      <c r="A15944" s="7"/>
      <c r="B15944" s="7"/>
      <c r="C15944" s="7"/>
      <c r="D15944" s="7"/>
      <c r="E15944" s="7"/>
      <c r="F15944" s="7"/>
      <c r="G15944" s="7"/>
      <c r="H15944" s="7"/>
      <c r="J15944" s="7"/>
      <c r="K15944" s="7"/>
      <c r="L15944" s="7"/>
      <c r="Q15944" s="7"/>
      <c r="S15944" s="7"/>
      <c r="T15944" s="7"/>
      <c r="Y15944" s="7"/>
      <c r="AA15944" s="7"/>
      <c r="AB15944" s="7"/>
      <c r="AG15944" s="7"/>
    </row>
    <row r="15945" spans="1:33">
      <c r="A15945" s="7"/>
      <c r="B15945" s="7"/>
      <c r="C15945" s="7"/>
      <c r="D15945" s="7"/>
      <c r="E15945" s="7"/>
      <c r="F15945" s="7"/>
      <c r="G15945" s="7"/>
      <c r="H15945" s="7"/>
      <c r="J15945" s="7"/>
      <c r="K15945" s="7"/>
      <c r="L15945" s="7"/>
      <c r="Q15945" s="7"/>
      <c r="S15945" s="7"/>
      <c r="T15945" s="7"/>
      <c r="Y15945" s="7"/>
      <c r="AA15945" s="7"/>
      <c r="AB15945" s="7"/>
      <c r="AG15945" s="7"/>
    </row>
    <row r="15946" spans="1:33">
      <c r="A15946" s="7"/>
      <c r="B15946" s="7"/>
      <c r="C15946" s="7"/>
      <c r="D15946" s="7"/>
      <c r="E15946" s="7"/>
      <c r="F15946" s="7"/>
      <c r="G15946" s="7"/>
      <c r="H15946" s="7"/>
      <c r="J15946" s="7"/>
      <c r="K15946" s="7"/>
      <c r="L15946" s="7"/>
      <c r="Q15946" s="7"/>
      <c r="S15946" s="7"/>
      <c r="T15946" s="7"/>
      <c r="Y15946" s="7"/>
      <c r="AA15946" s="7"/>
      <c r="AB15946" s="7"/>
      <c r="AG15946" s="7"/>
    </row>
    <row r="15947" spans="1:33">
      <c r="A15947" s="7"/>
      <c r="B15947" s="7"/>
      <c r="C15947" s="7"/>
      <c r="D15947" s="7"/>
      <c r="E15947" s="7"/>
      <c r="F15947" s="7"/>
      <c r="G15947" s="7"/>
      <c r="H15947" s="7"/>
      <c r="J15947" s="7"/>
      <c r="K15947" s="7"/>
      <c r="L15947" s="7"/>
      <c r="Q15947" s="7"/>
      <c r="S15947" s="7"/>
      <c r="T15947" s="7"/>
      <c r="Y15947" s="7"/>
      <c r="AA15947" s="7"/>
      <c r="AB15947" s="7"/>
      <c r="AG15947" s="7"/>
    </row>
    <row r="15948" spans="1:33">
      <c r="A15948" s="7"/>
      <c r="B15948" s="7"/>
      <c r="C15948" s="7"/>
      <c r="D15948" s="7"/>
      <c r="E15948" s="7"/>
      <c r="F15948" s="7"/>
      <c r="G15948" s="7"/>
      <c r="H15948" s="7"/>
      <c r="J15948" s="7"/>
      <c r="K15948" s="7"/>
      <c r="L15948" s="7"/>
      <c r="Q15948" s="7"/>
      <c r="S15948" s="7"/>
      <c r="T15948" s="7"/>
      <c r="Y15948" s="7"/>
      <c r="AA15948" s="7"/>
      <c r="AB15948" s="7"/>
      <c r="AG15948" s="7"/>
    </row>
    <row r="15949" spans="1:33">
      <c r="A15949" s="7"/>
      <c r="B15949" s="7"/>
      <c r="C15949" s="7"/>
      <c r="D15949" s="7"/>
      <c r="E15949" s="7"/>
      <c r="F15949" s="7"/>
      <c r="G15949" s="7"/>
      <c r="H15949" s="7"/>
      <c r="J15949" s="7"/>
      <c r="K15949" s="7"/>
      <c r="L15949" s="7"/>
      <c r="Q15949" s="7"/>
      <c r="S15949" s="7"/>
      <c r="T15949" s="7"/>
      <c r="Y15949" s="7"/>
      <c r="AA15949" s="7"/>
      <c r="AB15949" s="7"/>
      <c r="AG15949" s="7"/>
    </row>
    <row r="15950" spans="1:33">
      <c r="A15950" s="7"/>
      <c r="B15950" s="7"/>
      <c r="C15950" s="7"/>
      <c r="D15950" s="7"/>
      <c r="E15950" s="7"/>
      <c r="F15950" s="7"/>
      <c r="G15950" s="7"/>
      <c r="H15950" s="7"/>
      <c r="J15950" s="7"/>
      <c r="K15950" s="7"/>
      <c r="L15950" s="7"/>
      <c r="Q15950" s="7"/>
      <c r="S15950" s="7"/>
      <c r="T15950" s="7"/>
      <c r="Y15950" s="7"/>
      <c r="AA15950" s="7"/>
      <c r="AB15950" s="7"/>
      <c r="AG15950" s="7"/>
    </row>
    <row r="15951" spans="1:33">
      <c r="A15951" s="7"/>
      <c r="B15951" s="7"/>
      <c r="C15951" s="7"/>
      <c r="D15951" s="7"/>
      <c r="E15951" s="7"/>
      <c r="F15951" s="7"/>
      <c r="G15951" s="7"/>
      <c r="H15951" s="7"/>
      <c r="J15951" s="7"/>
      <c r="K15951" s="7"/>
      <c r="L15951" s="7"/>
      <c r="Q15951" s="7"/>
      <c r="S15951" s="7"/>
      <c r="T15951" s="7"/>
      <c r="Y15951" s="7"/>
      <c r="AA15951" s="7"/>
      <c r="AB15951" s="7"/>
      <c r="AG15951" s="7"/>
    </row>
    <row r="15952" spans="1:33">
      <c r="A15952" s="7"/>
      <c r="B15952" s="7"/>
      <c r="C15952" s="7"/>
      <c r="D15952" s="7"/>
      <c r="E15952" s="7"/>
      <c r="F15952" s="7"/>
      <c r="G15952" s="7"/>
      <c r="H15952" s="7"/>
      <c r="J15952" s="7"/>
      <c r="K15952" s="7"/>
      <c r="L15952" s="7"/>
      <c r="Q15952" s="7"/>
      <c r="S15952" s="7"/>
      <c r="T15952" s="7"/>
      <c r="Y15952" s="7"/>
      <c r="AA15952" s="7"/>
      <c r="AB15952" s="7"/>
      <c r="AG15952" s="7"/>
    </row>
    <row r="15953" spans="1:33">
      <c r="A15953" s="7"/>
      <c r="B15953" s="7"/>
      <c r="C15953" s="7"/>
      <c r="D15953" s="7"/>
      <c r="E15953" s="7"/>
      <c r="F15953" s="7"/>
      <c r="G15953" s="7"/>
      <c r="H15953" s="7"/>
      <c r="J15953" s="7"/>
      <c r="K15953" s="7"/>
      <c r="L15953" s="7"/>
      <c r="Q15953" s="7"/>
      <c r="S15953" s="7"/>
      <c r="T15953" s="7"/>
      <c r="Y15953" s="7"/>
      <c r="AA15953" s="7"/>
      <c r="AB15953" s="7"/>
      <c r="AG15953" s="7"/>
    </row>
    <row r="15954" spans="1:33">
      <c r="A15954" s="7"/>
      <c r="B15954" s="7"/>
      <c r="C15954" s="7"/>
      <c r="D15954" s="7"/>
      <c r="E15954" s="7"/>
      <c r="F15954" s="7"/>
      <c r="G15954" s="7"/>
      <c r="H15954" s="7"/>
      <c r="J15954" s="7"/>
      <c r="K15954" s="7"/>
      <c r="L15954" s="7"/>
      <c r="Q15954" s="7"/>
      <c r="S15954" s="7"/>
      <c r="T15954" s="7"/>
      <c r="Y15954" s="7"/>
      <c r="AA15954" s="7"/>
      <c r="AB15954" s="7"/>
      <c r="AG15954" s="7"/>
    </row>
    <row r="15955" spans="1:33">
      <c r="A15955" s="7"/>
      <c r="B15955" s="7"/>
      <c r="C15955" s="7"/>
      <c r="D15955" s="7"/>
      <c r="E15955" s="7"/>
      <c r="F15955" s="7"/>
      <c r="G15955" s="7"/>
      <c r="H15955" s="7"/>
      <c r="J15955" s="7"/>
      <c r="K15955" s="7"/>
      <c r="L15955" s="7"/>
      <c r="Q15955" s="7"/>
      <c r="S15955" s="7"/>
      <c r="T15955" s="7"/>
      <c r="Y15955" s="7"/>
      <c r="AA15955" s="7"/>
      <c r="AB15955" s="7"/>
      <c r="AG15955" s="7"/>
    </row>
    <row r="15956" spans="1:33">
      <c r="A15956" s="7"/>
      <c r="B15956" s="7"/>
      <c r="C15956" s="7"/>
      <c r="D15956" s="7"/>
      <c r="E15956" s="7"/>
      <c r="F15956" s="7"/>
      <c r="G15956" s="7"/>
      <c r="H15956" s="7"/>
      <c r="J15956" s="7"/>
      <c r="K15956" s="7"/>
      <c r="L15956" s="7"/>
      <c r="Q15956" s="7"/>
      <c r="S15956" s="7"/>
      <c r="T15956" s="7"/>
      <c r="Y15956" s="7"/>
      <c r="AA15956" s="7"/>
      <c r="AB15956" s="7"/>
      <c r="AG15956" s="7"/>
    </row>
    <row r="15957" spans="1:33">
      <c r="A15957" s="7"/>
      <c r="B15957" s="7"/>
      <c r="C15957" s="7"/>
      <c r="D15957" s="7"/>
      <c r="E15957" s="7"/>
      <c r="F15957" s="7"/>
      <c r="G15957" s="7"/>
      <c r="H15957" s="7"/>
      <c r="J15957" s="7"/>
      <c r="K15957" s="7"/>
      <c r="L15957" s="7"/>
      <c r="Q15957" s="7"/>
      <c r="S15957" s="7"/>
      <c r="T15957" s="7"/>
      <c r="Y15957" s="7"/>
      <c r="AA15957" s="7"/>
      <c r="AB15957" s="7"/>
      <c r="AG15957" s="7"/>
    </row>
    <row r="15958" spans="1:33">
      <c r="A15958" s="7"/>
      <c r="B15958" s="7"/>
      <c r="C15958" s="7"/>
      <c r="D15958" s="7"/>
      <c r="E15958" s="7"/>
      <c r="F15958" s="7"/>
      <c r="G15958" s="7"/>
      <c r="H15958" s="7"/>
      <c r="J15958" s="7"/>
      <c r="K15958" s="7"/>
      <c r="L15958" s="7"/>
      <c r="Q15958" s="7"/>
      <c r="S15958" s="7"/>
      <c r="T15958" s="7"/>
      <c r="Y15958" s="7"/>
      <c r="AA15958" s="7"/>
      <c r="AB15958" s="7"/>
      <c r="AG15958" s="7"/>
    </row>
    <row r="15959" spans="1:33">
      <c r="A15959" s="7"/>
      <c r="B15959" s="7"/>
      <c r="C15959" s="7"/>
      <c r="D15959" s="7"/>
      <c r="E15959" s="7"/>
      <c r="F15959" s="7"/>
      <c r="G15959" s="7"/>
      <c r="H15959" s="7"/>
      <c r="J15959" s="7"/>
      <c r="K15959" s="7"/>
      <c r="L15959" s="7"/>
      <c r="Q15959" s="7"/>
      <c r="S15959" s="7"/>
      <c r="T15959" s="7"/>
      <c r="Y15959" s="7"/>
      <c r="AA15959" s="7"/>
      <c r="AB15959" s="7"/>
      <c r="AG15959" s="7"/>
    </row>
    <row r="15960" spans="1:33">
      <c r="A15960" s="7"/>
      <c r="B15960" s="7"/>
      <c r="C15960" s="7"/>
      <c r="D15960" s="7"/>
      <c r="E15960" s="7"/>
      <c r="F15960" s="7"/>
      <c r="G15960" s="7"/>
      <c r="H15960" s="7"/>
      <c r="J15960" s="7"/>
      <c r="K15960" s="7"/>
      <c r="L15960" s="7"/>
      <c r="Q15960" s="7"/>
      <c r="S15960" s="7"/>
      <c r="T15960" s="7"/>
      <c r="Y15960" s="7"/>
      <c r="AA15960" s="7"/>
      <c r="AB15960" s="7"/>
      <c r="AG15960" s="7"/>
    </row>
    <row r="15961" spans="1:33">
      <c r="A15961" s="7"/>
      <c r="B15961" s="7"/>
      <c r="C15961" s="7"/>
      <c r="D15961" s="7"/>
      <c r="E15961" s="7"/>
      <c r="F15961" s="7"/>
      <c r="G15961" s="7"/>
      <c r="H15961" s="7"/>
      <c r="J15961" s="7"/>
      <c r="K15961" s="7"/>
      <c r="L15961" s="7"/>
      <c r="Q15961" s="7"/>
      <c r="S15961" s="7"/>
      <c r="T15961" s="7"/>
      <c r="Y15961" s="7"/>
      <c r="AA15961" s="7"/>
      <c r="AB15961" s="7"/>
      <c r="AG15961" s="7"/>
    </row>
    <row r="15962" spans="1:33">
      <c r="A15962" s="7"/>
      <c r="B15962" s="7"/>
      <c r="C15962" s="7"/>
      <c r="D15962" s="7"/>
      <c r="E15962" s="7"/>
      <c r="F15962" s="7"/>
      <c r="G15962" s="7"/>
      <c r="H15962" s="7"/>
      <c r="J15962" s="7"/>
      <c r="K15962" s="7"/>
      <c r="L15962" s="7"/>
      <c r="Q15962" s="7"/>
      <c r="S15962" s="7"/>
      <c r="T15962" s="7"/>
      <c r="Y15962" s="7"/>
      <c r="AA15962" s="7"/>
      <c r="AB15962" s="7"/>
      <c r="AG15962" s="7"/>
    </row>
    <row r="15963" spans="1:33">
      <c r="A15963" s="7"/>
      <c r="B15963" s="7"/>
      <c r="C15963" s="7"/>
      <c r="D15963" s="7"/>
      <c r="E15963" s="7"/>
      <c r="F15963" s="7"/>
      <c r="G15963" s="7"/>
      <c r="H15963" s="7"/>
      <c r="J15963" s="7"/>
      <c r="K15963" s="7"/>
      <c r="L15963" s="7"/>
      <c r="Q15963" s="7"/>
      <c r="S15963" s="7"/>
      <c r="T15963" s="7"/>
      <c r="Y15963" s="7"/>
      <c r="AA15963" s="7"/>
      <c r="AB15963" s="7"/>
      <c r="AG15963" s="7"/>
    </row>
    <row r="15964" spans="1:33">
      <c r="A15964" s="7"/>
      <c r="B15964" s="7"/>
      <c r="C15964" s="7"/>
      <c r="D15964" s="7"/>
      <c r="E15964" s="7"/>
      <c r="F15964" s="7"/>
      <c r="G15964" s="7"/>
      <c r="H15964" s="7"/>
      <c r="J15964" s="7"/>
      <c r="K15964" s="7"/>
      <c r="L15964" s="7"/>
      <c r="Q15964" s="7"/>
      <c r="S15964" s="7"/>
      <c r="T15964" s="7"/>
      <c r="Y15964" s="7"/>
      <c r="AA15964" s="7"/>
      <c r="AB15964" s="7"/>
      <c r="AG15964" s="7"/>
    </row>
    <row r="15965" spans="1:33">
      <c r="A15965" s="7"/>
      <c r="B15965" s="7"/>
      <c r="C15965" s="7"/>
      <c r="D15965" s="7"/>
      <c r="E15965" s="7"/>
      <c r="F15965" s="7"/>
      <c r="G15965" s="7"/>
      <c r="H15965" s="7"/>
      <c r="J15965" s="7"/>
      <c r="K15965" s="7"/>
      <c r="L15965" s="7"/>
      <c r="Q15965" s="7"/>
      <c r="S15965" s="7"/>
      <c r="T15965" s="7"/>
      <c r="Y15965" s="7"/>
      <c r="AA15965" s="7"/>
      <c r="AB15965" s="7"/>
      <c r="AG15965" s="7"/>
    </row>
    <row r="15966" spans="1:33">
      <c r="A15966" s="7"/>
      <c r="B15966" s="7"/>
      <c r="C15966" s="7"/>
      <c r="D15966" s="7"/>
      <c r="E15966" s="7"/>
      <c r="F15966" s="7"/>
      <c r="G15966" s="7"/>
      <c r="H15966" s="7"/>
      <c r="J15966" s="7"/>
      <c r="K15966" s="7"/>
      <c r="L15966" s="7"/>
      <c r="Q15966" s="7"/>
      <c r="S15966" s="7"/>
      <c r="T15966" s="7"/>
      <c r="Y15966" s="7"/>
      <c r="AA15966" s="7"/>
      <c r="AB15966" s="7"/>
      <c r="AG15966" s="7"/>
    </row>
    <row r="15967" spans="1:33">
      <c r="A15967" s="7"/>
      <c r="B15967" s="7"/>
      <c r="C15967" s="7"/>
      <c r="D15967" s="7"/>
      <c r="E15967" s="7"/>
      <c r="F15967" s="7"/>
      <c r="G15967" s="7"/>
      <c r="H15967" s="7"/>
      <c r="J15967" s="7"/>
      <c r="K15967" s="7"/>
      <c r="L15967" s="7"/>
      <c r="Q15967" s="7"/>
      <c r="S15967" s="7"/>
      <c r="T15967" s="7"/>
      <c r="Y15967" s="7"/>
      <c r="AA15967" s="7"/>
      <c r="AB15967" s="7"/>
      <c r="AG15967" s="7"/>
    </row>
    <row r="15968" spans="1:33">
      <c r="A15968" s="7"/>
      <c r="B15968" s="7"/>
      <c r="C15968" s="7"/>
      <c r="D15968" s="7"/>
      <c r="E15968" s="7"/>
      <c r="F15968" s="7"/>
      <c r="G15968" s="7"/>
      <c r="H15968" s="7"/>
      <c r="J15968" s="7"/>
      <c r="K15968" s="7"/>
      <c r="L15968" s="7"/>
      <c r="Q15968" s="7"/>
      <c r="S15968" s="7"/>
      <c r="T15968" s="7"/>
      <c r="Y15968" s="7"/>
      <c r="AA15968" s="7"/>
      <c r="AB15968" s="7"/>
      <c r="AG15968" s="7"/>
    </row>
    <row r="15969" spans="1:33">
      <c r="A15969" s="7"/>
      <c r="B15969" s="7"/>
      <c r="C15969" s="7"/>
      <c r="D15969" s="7"/>
      <c r="E15969" s="7"/>
      <c r="F15969" s="7"/>
      <c r="G15969" s="7"/>
      <c r="H15969" s="7"/>
      <c r="J15969" s="7"/>
      <c r="K15969" s="7"/>
      <c r="L15969" s="7"/>
      <c r="Q15969" s="7"/>
      <c r="S15969" s="7"/>
      <c r="T15969" s="7"/>
      <c r="Y15969" s="7"/>
      <c r="AA15969" s="7"/>
      <c r="AB15969" s="7"/>
      <c r="AG15969" s="7"/>
    </row>
    <row r="15970" spans="1:33">
      <c r="A15970" s="7"/>
      <c r="B15970" s="7"/>
      <c r="C15970" s="7"/>
      <c r="D15970" s="7"/>
      <c r="E15970" s="7"/>
      <c r="F15970" s="7"/>
      <c r="G15970" s="7"/>
      <c r="H15970" s="7"/>
      <c r="J15970" s="7"/>
      <c r="K15970" s="7"/>
      <c r="L15970" s="7"/>
      <c r="Q15970" s="7"/>
      <c r="S15970" s="7"/>
      <c r="T15970" s="7"/>
      <c r="Y15970" s="7"/>
      <c r="AA15970" s="7"/>
      <c r="AB15970" s="7"/>
      <c r="AG15970" s="7"/>
    </row>
    <row r="15971" spans="1:33">
      <c r="A15971" s="7"/>
      <c r="B15971" s="7"/>
      <c r="C15971" s="7"/>
      <c r="D15971" s="7"/>
      <c r="E15971" s="7"/>
      <c r="F15971" s="7"/>
      <c r="G15971" s="7"/>
      <c r="H15971" s="7"/>
      <c r="J15971" s="7"/>
      <c r="K15971" s="7"/>
      <c r="L15971" s="7"/>
      <c r="Q15971" s="7"/>
      <c r="S15971" s="7"/>
      <c r="T15971" s="7"/>
      <c r="Y15971" s="7"/>
      <c r="AA15971" s="7"/>
      <c r="AB15971" s="7"/>
      <c r="AG15971" s="7"/>
    </row>
    <row r="15972" spans="1:33">
      <c r="A15972" s="7"/>
      <c r="B15972" s="7"/>
      <c r="C15972" s="7"/>
      <c r="D15972" s="7"/>
      <c r="E15972" s="7"/>
      <c r="F15972" s="7"/>
      <c r="G15972" s="7"/>
      <c r="H15972" s="7"/>
      <c r="J15972" s="7"/>
      <c r="K15972" s="7"/>
      <c r="L15972" s="7"/>
      <c r="Q15972" s="7"/>
      <c r="S15972" s="7"/>
      <c r="T15972" s="7"/>
      <c r="Y15972" s="7"/>
      <c r="AA15972" s="7"/>
      <c r="AB15972" s="7"/>
      <c r="AG15972" s="7"/>
    </row>
    <row r="15973" spans="1:33">
      <c r="A15973" s="7"/>
      <c r="B15973" s="7"/>
      <c r="C15973" s="7"/>
      <c r="D15973" s="7"/>
      <c r="E15973" s="7"/>
      <c r="F15973" s="7"/>
      <c r="G15973" s="7"/>
      <c r="H15973" s="7"/>
      <c r="J15973" s="7"/>
      <c r="K15973" s="7"/>
      <c r="L15973" s="7"/>
      <c r="Q15973" s="7"/>
      <c r="S15973" s="7"/>
      <c r="T15973" s="7"/>
      <c r="Y15973" s="7"/>
      <c r="AA15973" s="7"/>
      <c r="AB15973" s="7"/>
      <c r="AG15973" s="7"/>
    </row>
    <row r="15974" spans="1:33">
      <c r="A15974" s="7"/>
      <c r="B15974" s="7"/>
      <c r="C15974" s="7"/>
      <c r="D15974" s="7"/>
      <c r="E15974" s="7"/>
      <c r="F15974" s="7"/>
      <c r="G15974" s="7"/>
      <c r="H15974" s="7"/>
      <c r="J15974" s="7"/>
      <c r="K15974" s="7"/>
      <c r="L15974" s="7"/>
      <c r="Q15974" s="7"/>
      <c r="S15974" s="7"/>
      <c r="T15974" s="7"/>
      <c r="Y15974" s="7"/>
      <c r="AA15974" s="7"/>
      <c r="AB15974" s="7"/>
      <c r="AG15974" s="7"/>
    </row>
    <row r="15975" spans="1:33">
      <c r="A15975" s="7"/>
      <c r="B15975" s="7"/>
      <c r="C15975" s="7"/>
      <c r="D15975" s="7"/>
      <c r="E15975" s="7"/>
      <c r="F15975" s="7"/>
      <c r="G15975" s="7"/>
      <c r="H15975" s="7"/>
      <c r="J15975" s="7"/>
      <c r="K15975" s="7"/>
      <c r="L15975" s="7"/>
      <c r="Q15975" s="7"/>
      <c r="S15975" s="7"/>
      <c r="T15975" s="7"/>
      <c r="Y15975" s="7"/>
      <c r="AA15975" s="7"/>
      <c r="AB15975" s="7"/>
      <c r="AG15975" s="7"/>
    </row>
    <row r="15976" spans="1:33">
      <c r="A15976" s="7"/>
      <c r="B15976" s="7"/>
      <c r="C15976" s="7"/>
      <c r="D15976" s="7"/>
      <c r="E15976" s="7"/>
      <c r="F15976" s="7"/>
      <c r="G15976" s="7"/>
      <c r="H15976" s="7"/>
      <c r="J15976" s="7"/>
      <c r="K15976" s="7"/>
      <c r="L15976" s="7"/>
      <c r="Q15976" s="7"/>
      <c r="S15976" s="7"/>
      <c r="T15976" s="7"/>
      <c r="Y15976" s="7"/>
      <c r="AA15976" s="7"/>
      <c r="AB15976" s="7"/>
      <c r="AG15976" s="7"/>
    </row>
    <row r="15977" spans="1:33">
      <c r="A15977" s="7"/>
      <c r="B15977" s="7"/>
      <c r="C15977" s="7"/>
      <c r="D15977" s="7"/>
      <c r="E15977" s="7"/>
      <c r="F15977" s="7"/>
      <c r="G15977" s="7"/>
      <c r="H15977" s="7"/>
      <c r="J15977" s="7"/>
      <c r="K15977" s="7"/>
      <c r="L15977" s="7"/>
      <c r="Q15977" s="7"/>
      <c r="S15977" s="7"/>
      <c r="T15977" s="7"/>
      <c r="Y15977" s="7"/>
      <c r="AA15977" s="7"/>
      <c r="AB15977" s="7"/>
      <c r="AG15977" s="7"/>
    </row>
    <row r="15978" spans="1:33">
      <c r="A15978" s="7"/>
      <c r="B15978" s="7"/>
      <c r="C15978" s="7"/>
      <c r="D15978" s="7"/>
      <c r="E15978" s="7"/>
      <c r="F15978" s="7"/>
      <c r="G15978" s="7"/>
      <c r="H15978" s="7"/>
      <c r="J15978" s="7"/>
      <c r="K15978" s="7"/>
      <c r="L15978" s="7"/>
      <c r="Q15978" s="7"/>
      <c r="S15978" s="7"/>
      <c r="T15978" s="7"/>
      <c r="Y15978" s="7"/>
      <c r="AA15978" s="7"/>
      <c r="AB15978" s="7"/>
      <c r="AG15978" s="7"/>
    </row>
    <row r="15979" spans="1:33">
      <c r="A15979" s="7"/>
      <c r="B15979" s="7"/>
      <c r="C15979" s="7"/>
      <c r="D15979" s="7"/>
      <c r="E15979" s="7"/>
      <c r="F15979" s="7"/>
      <c r="G15979" s="7"/>
      <c r="H15979" s="7"/>
      <c r="J15979" s="7"/>
      <c r="K15979" s="7"/>
      <c r="L15979" s="7"/>
      <c r="Q15979" s="7"/>
      <c r="S15979" s="7"/>
      <c r="T15979" s="7"/>
      <c r="Y15979" s="7"/>
      <c r="AA15979" s="7"/>
      <c r="AB15979" s="7"/>
      <c r="AG15979" s="7"/>
    </row>
    <row r="15980" spans="1:33">
      <c r="A15980" s="7"/>
      <c r="B15980" s="7"/>
      <c r="C15980" s="7"/>
      <c r="D15980" s="7"/>
      <c r="E15980" s="7"/>
      <c r="F15980" s="7"/>
      <c r="G15980" s="7"/>
      <c r="H15980" s="7"/>
      <c r="J15980" s="7"/>
      <c r="K15980" s="7"/>
      <c r="L15980" s="7"/>
      <c r="Q15980" s="7"/>
      <c r="S15980" s="7"/>
      <c r="T15980" s="7"/>
      <c r="Y15980" s="7"/>
      <c r="AA15980" s="7"/>
      <c r="AB15980" s="7"/>
      <c r="AG15980" s="7"/>
    </row>
    <row r="15981" spans="1:33">
      <c r="A15981" s="7"/>
      <c r="B15981" s="7"/>
      <c r="C15981" s="7"/>
      <c r="D15981" s="7"/>
      <c r="E15981" s="7"/>
      <c r="F15981" s="7"/>
      <c r="G15981" s="7"/>
      <c r="H15981" s="7"/>
      <c r="J15981" s="7"/>
      <c r="K15981" s="7"/>
      <c r="L15981" s="7"/>
      <c r="Q15981" s="7"/>
      <c r="S15981" s="7"/>
      <c r="T15981" s="7"/>
      <c r="Y15981" s="7"/>
      <c r="AA15981" s="7"/>
      <c r="AB15981" s="7"/>
      <c r="AG15981" s="7"/>
    </row>
    <row r="15982" spans="1:33">
      <c r="A15982" s="7"/>
      <c r="B15982" s="7"/>
      <c r="C15982" s="7"/>
      <c r="D15982" s="7"/>
      <c r="E15982" s="7"/>
      <c r="F15982" s="7"/>
      <c r="G15982" s="7"/>
      <c r="H15982" s="7"/>
      <c r="J15982" s="7"/>
      <c r="K15982" s="7"/>
      <c r="L15982" s="7"/>
      <c r="Q15982" s="7"/>
      <c r="S15982" s="7"/>
      <c r="T15982" s="7"/>
      <c r="Y15982" s="7"/>
      <c r="AA15982" s="7"/>
      <c r="AB15982" s="7"/>
      <c r="AG15982" s="7"/>
    </row>
    <row r="15983" spans="1:33">
      <c r="A15983" s="7"/>
      <c r="B15983" s="7"/>
      <c r="C15983" s="7"/>
      <c r="D15983" s="7"/>
      <c r="E15983" s="7"/>
      <c r="F15983" s="7"/>
      <c r="G15983" s="7"/>
      <c r="H15983" s="7"/>
      <c r="J15983" s="7"/>
      <c r="K15983" s="7"/>
      <c r="L15983" s="7"/>
      <c r="Q15983" s="7"/>
      <c r="S15983" s="7"/>
      <c r="T15983" s="7"/>
      <c r="Y15983" s="7"/>
      <c r="AA15983" s="7"/>
      <c r="AB15983" s="7"/>
      <c r="AG15983" s="7"/>
    </row>
    <row r="15984" spans="1:33">
      <c r="A15984" s="7"/>
      <c r="B15984" s="7"/>
      <c r="C15984" s="7"/>
      <c r="D15984" s="7"/>
      <c r="E15984" s="7"/>
      <c r="F15984" s="7"/>
      <c r="G15984" s="7"/>
      <c r="H15984" s="7"/>
      <c r="J15984" s="7"/>
      <c r="K15984" s="7"/>
      <c r="L15984" s="7"/>
      <c r="Q15984" s="7"/>
      <c r="S15984" s="7"/>
      <c r="T15984" s="7"/>
      <c r="Y15984" s="7"/>
      <c r="AA15984" s="7"/>
      <c r="AB15984" s="7"/>
      <c r="AG15984" s="7"/>
    </row>
    <row r="15985" spans="1:33">
      <c r="A15985" s="7"/>
      <c r="B15985" s="7"/>
      <c r="C15985" s="7"/>
      <c r="D15985" s="7"/>
      <c r="E15985" s="7"/>
      <c r="F15985" s="7"/>
      <c r="G15985" s="7"/>
      <c r="H15985" s="7"/>
      <c r="J15985" s="7"/>
      <c r="K15985" s="7"/>
      <c r="L15985" s="7"/>
      <c r="Q15985" s="7"/>
      <c r="S15985" s="7"/>
      <c r="T15985" s="7"/>
      <c r="Y15985" s="7"/>
      <c r="AA15985" s="7"/>
      <c r="AB15985" s="7"/>
      <c r="AG15985" s="7"/>
    </row>
    <row r="15986" spans="1:33">
      <c r="A15986" s="7"/>
      <c r="B15986" s="7"/>
      <c r="C15986" s="7"/>
      <c r="D15986" s="7"/>
      <c r="E15986" s="7"/>
      <c r="F15986" s="7"/>
      <c r="G15986" s="7"/>
      <c r="H15986" s="7"/>
      <c r="J15986" s="7"/>
      <c r="K15986" s="7"/>
      <c r="L15986" s="7"/>
      <c r="Q15986" s="7"/>
      <c r="S15986" s="7"/>
      <c r="T15986" s="7"/>
      <c r="Y15986" s="7"/>
      <c r="AA15986" s="7"/>
      <c r="AB15986" s="7"/>
      <c r="AG15986" s="7"/>
    </row>
    <row r="15987" spans="1:33">
      <c r="A15987" s="7"/>
      <c r="B15987" s="7"/>
      <c r="C15987" s="7"/>
      <c r="D15987" s="7"/>
      <c r="E15987" s="7"/>
      <c r="F15987" s="7"/>
      <c r="G15987" s="7"/>
      <c r="H15987" s="7"/>
      <c r="J15987" s="7"/>
      <c r="K15987" s="7"/>
      <c r="L15987" s="7"/>
      <c r="Q15987" s="7"/>
      <c r="S15987" s="7"/>
      <c r="T15987" s="7"/>
      <c r="Y15987" s="7"/>
      <c r="AA15987" s="7"/>
      <c r="AB15987" s="7"/>
      <c r="AG15987" s="7"/>
    </row>
    <row r="15988" spans="1:33">
      <c r="A15988" s="7"/>
      <c r="B15988" s="7"/>
      <c r="C15988" s="7"/>
      <c r="D15988" s="7"/>
      <c r="E15988" s="7"/>
      <c r="F15988" s="7"/>
      <c r="G15988" s="7"/>
      <c r="H15988" s="7"/>
      <c r="J15988" s="7"/>
      <c r="K15988" s="7"/>
      <c r="L15988" s="7"/>
      <c r="Q15988" s="7"/>
      <c r="S15988" s="7"/>
      <c r="T15988" s="7"/>
      <c r="Y15988" s="7"/>
      <c r="AA15988" s="7"/>
      <c r="AB15988" s="7"/>
      <c r="AG15988" s="7"/>
    </row>
    <row r="15989" spans="1:33">
      <c r="A15989" s="7"/>
      <c r="B15989" s="7"/>
      <c r="C15989" s="7"/>
      <c r="D15989" s="7"/>
      <c r="E15989" s="7"/>
      <c r="F15989" s="7"/>
      <c r="G15989" s="7"/>
      <c r="H15989" s="7"/>
      <c r="J15989" s="7"/>
      <c r="K15989" s="7"/>
      <c r="L15989" s="7"/>
      <c r="Q15989" s="7"/>
      <c r="S15989" s="7"/>
      <c r="T15989" s="7"/>
      <c r="Y15989" s="7"/>
      <c r="AA15989" s="7"/>
      <c r="AB15989" s="7"/>
      <c r="AG15989" s="7"/>
    </row>
    <row r="15990" spans="1:33">
      <c r="A15990" s="7"/>
      <c r="B15990" s="7"/>
      <c r="C15990" s="7"/>
      <c r="D15990" s="7"/>
      <c r="E15990" s="7"/>
      <c r="F15990" s="7"/>
      <c r="G15990" s="7"/>
      <c r="H15990" s="7"/>
      <c r="J15990" s="7"/>
      <c r="K15990" s="7"/>
      <c r="L15990" s="7"/>
      <c r="Q15990" s="7"/>
      <c r="S15990" s="7"/>
      <c r="T15990" s="7"/>
      <c r="Y15990" s="7"/>
      <c r="AA15990" s="7"/>
      <c r="AB15990" s="7"/>
      <c r="AG15990" s="7"/>
    </row>
    <row r="15991" spans="1:33">
      <c r="A15991" s="7"/>
      <c r="B15991" s="7"/>
      <c r="C15991" s="7"/>
      <c r="D15991" s="7"/>
      <c r="E15991" s="7"/>
      <c r="F15991" s="7"/>
      <c r="G15991" s="7"/>
      <c r="H15991" s="7"/>
      <c r="J15991" s="7"/>
      <c r="K15991" s="7"/>
      <c r="L15991" s="7"/>
      <c r="Q15991" s="7"/>
      <c r="S15991" s="7"/>
      <c r="T15991" s="7"/>
      <c r="Y15991" s="7"/>
      <c r="AA15991" s="7"/>
      <c r="AB15991" s="7"/>
      <c r="AG15991" s="7"/>
    </row>
    <row r="15992" spans="1:33">
      <c r="A15992" s="7"/>
      <c r="B15992" s="7"/>
      <c r="C15992" s="7"/>
      <c r="D15992" s="7"/>
      <c r="E15992" s="7"/>
      <c r="F15992" s="7"/>
      <c r="G15992" s="7"/>
      <c r="H15992" s="7"/>
      <c r="J15992" s="7"/>
      <c r="K15992" s="7"/>
      <c r="L15992" s="7"/>
      <c r="Q15992" s="7"/>
      <c r="S15992" s="7"/>
      <c r="T15992" s="7"/>
      <c r="Y15992" s="7"/>
      <c r="AA15992" s="7"/>
      <c r="AB15992" s="7"/>
      <c r="AG15992" s="7"/>
    </row>
    <row r="15993" spans="1:33">
      <c r="A15993" s="7"/>
      <c r="B15993" s="7"/>
      <c r="C15993" s="7"/>
      <c r="D15993" s="7"/>
      <c r="E15993" s="7"/>
      <c r="F15993" s="7"/>
      <c r="G15993" s="7"/>
      <c r="H15993" s="7"/>
      <c r="J15993" s="7"/>
      <c r="K15993" s="7"/>
      <c r="L15993" s="7"/>
      <c r="Q15993" s="7"/>
      <c r="S15993" s="7"/>
      <c r="T15993" s="7"/>
      <c r="Y15993" s="7"/>
      <c r="AA15993" s="7"/>
      <c r="AB15993" s="7"/>
      <c r="AG15993" s="7"/>
    </row>
    <row r="15994" spans="1:33">
      <c r="A15994" s="7"/>
      <c r="B15994" s="7"/>
      <c r="C15994" s="7"/>
      <c r="D15994" s="7"/>
      <c r="E15994" s="7"/>
      <c r="F15994" s="7"/>
      <c r="G15994" s="7"/>
      <c r="H15994" s="7"/>
      <c r="J15994" s="7"/>
      <c r="K15994" s="7"/>
      <c r="L15994" s="7"/>
      <c r="Q15994" s="7"/>
      <c r="S15994" s="7"/>
      <c r="T15994" s="7"/>
      <c r="Y15994" s="7"/>
      <c r="AA15994" s="7"/>
      <c r="AB15994" s="7"/>
      <c r="AG15994" s="7"/>
    </row>
    <row r="15995" spans="1:33">
      <c r="A15995" s="7"/>
      <c r="B15995" s="7"/>
      <c r="C15995" s="7"/>
      <c r="D15995" s="7"/>
      <c r="E15995" s="7"/>
      <c r="F15995" s="7"/>
      <c r="G15995" s="7"/>
      <c r="H15995" s="7"/>
      <c r="J15995" s="7"/>
      <c r="K15995" s="7"/>
      <c r="L15995" s="7"/>
      <c r="Q15995" s="7"/>
      <c r="S15995" s="7"/>
      <c r="T15995" s="7"/>
      <c r="Y15995" s="7"/>
      <c r="AA15995" s="7"/>
      <c r="AB15995" s="7"/>
      <c r="AG15995" s="7"/>
    </row>
    <row r="15996" spans="1:33">
      <c r="A15996" s="7"/>
      <c r="B15996" s="7"/>
      <c r="C15996" s="7"/>
      <c r="D15996" s="7"/>
      <c r="E15996" s="7"/>
      <c r="F15996" s="7"/>
      <c r="G15996" s="7"/>
      <c r="H15996" s="7"/>
      <c r="J15996" s="7"/>
      <c r="K15996" s="7"/>
      <c r="L15996" s="7"/>
      <c r="Q15996" s="7"/>
      <c r="S15996" s="7"/>
      <c r="T15996" s="7"/>
      <c r="Y15996" s="7"/>
      <c r="AA15996" s="7"/>
      <c r="AB15996" s="7"/>
      <c r="AG15996" s="7"/>
    </row>
    <row r="15997" spans="1:33">
      <c r="A15997" s="7"/>
      <c r="B15997" s="7"/>
      <c r="C15997" s="7"/>
      <c r="D15997" s="7"/>
      <c r="E15997" s="7"/>
      <c r="F15997" s="7"/>
      <c r="G15997" s="7"/>
      <c r="H15997" s="7"/>
      <c r="J15997" s="7"/>
      <c r="K15997" s="7"/>
      <c r="L15997" s="7"/>
      <c r="Q15997" s="7"/>
      <c r="S15997" s="7"/>
      <c r="T15997" s="7"/>
      <c r="Y15997" s="7"/>
      <c r="AA15997" s="7"/>
      <c r="AB15997" s="7"/>
      <c r="AG15997" s="7"/>
    </row>
    <row r="15998" spans="1:33">
      <c r="A15998" s="7"/>
      <c r="B15998" s="7"/>
      <c r="C15998" s="7"/>
      <c r="D15998" s="7"/>
      <c r="E15998" s="7"/>
      <c r="F15998" s="7"/>
      <c r="G15998" s="7"/>
      <c r="H15998" s="7"/>
      <c r="J15998" s="7"/>
      <c r="K15998" s="7"/>
      <c r="L15998" s="7"/>
      <c r="Q15998" s="7"/>
      <c r="S15998" s="7"/>
      <c r="T15998" s="7"/>
      <c r="Y15998" s="7"/>
      <c r="AA15998" s="7"/>
      <c r="AB15998" s="7"/>
      <c r="AG15998" s="7"/>
    </row>
    <row r="15999" spans="1:33">
      <c r="A15999" s="7"/>
      <c r="B15999" s="7"/>
      <c r="C15999" s="7"/>
      <c r="D15999" s="7"/>
      <c r="E15999" s="7"/>
      <c r="F15999" s="7"/>
      <c r="G15999" s="7"/>
      <c r="H15999" s="7"/>
      <c r="J15999" s="7"/>
      <c r="K15999" s="7"/>
      <c r="L15999" s="7"/>
      <c r="Q15999" s="7"/>
      <c r="S15999" s="7"/>
      <c r="T15999" s="7"/>
      <c r="Y15999" s="7"/>
      <c r="AA15999" s="7"/>
      <c r="AB15999" s="7"/>
      <c r="AG15999" s="7"/>
    </row>
    <row r="16000" spans="1:33">
      <c r="A16000" s="7"/>
      <c r="B16000" s="7"/>
      <c r="C16000" s="7"/>
      <c r="D16000" s="7"/>
      <c r="E16000" s="7"/>
      <c r="F16000" s="7"/>
      <c r="G16000" s="7"/>
      <c r="H16000" s="7"/>
      <c r="J16000" s="7"/>
      <c r="K16000" s="7"/>
      <c r="L16000" s="7"/>
      <c r="Q16000" s="7"/>
      <c r="S16000" s="7"/>
      <c r="T16000" s="7"/>
      <c r="Y16000" s="7"/>
      <c r="AA16000" s="7"/>
      <c r="AB16000" s="7"/>
      <c r="AG16000" s="7"/>
    </row>
    <row r="16001" spans="1:33">
      <c r="A16001" s="7"/>
      <c r="B16001" s="7"/>
      <c r="C16001" s="7"/>
      <c r="D16001" s="7"/>
      <c r="E16001" s="7"/>
      <c r="F16001" s="7"/>
      <c r="G16001" s="7"/>
      <c r="H16001" s="7"/>
      <c r="J16001" s="7"/>
      <c r="K16001" s="7"/>
      <c r="L16001" s="7"/>
      <c r="Q16001" s="7"/>
      <c r="S16001" s="7"/>
      <c r="T16001" s="7"/>
      <c r="Y16001" s="7"/>
      <c r="AA16001" s="7"/>
      <c r="AB16001" s="7"/>
      <c r="AG16001" s="7"/>
    </row>
    <row r="16002" spans="1:33">
      <c r="A16002" s="7"/>
      <c r="B16002" s="7"/>
      <c r="C16002" s="7"/>
      <c r="D16002" s="7"/>
      <c r="E16002" s="7"/>
      <c r="F16002" s="7"/>
      <c r="G16002" s="7"/>
      <c r="H16002" s="7"/>
      <c r="J16002" s="7"/>
      <c r="K16002" s="7"/>
      <c r="L16002" s="7"/>
      <c r="Q16002" s="7"/>
      <c r="S16002" s="7"/>
      <c r="T16002" s="7"/>
      <c r="Y16002" s="7"/>
      <c r="AA16002" s="7"/>
      <c r="AB16002" s="7"/>
      <c r="AG16002" s="7"/>
    </row>
    <row r="16003" spans="1:33">
      <c r="A16003" s="7"/>
      <c r="B16003" s="7"/>
      <c r="C16003" s="7"/>
      <c r="D16003" s="7"/>
      <c r="E16003" s="7"/>
      <c r="F16003" s="7"/>
      <c r="G16003" s="7"/>
      <c r="H16003" s="7"/>
      <c r="J16003" s="7"/>
      <c r="K16003" s="7"/>
      <c r="L16003" s="7"/>
      <c r="Q16003" s="7"/>
      <c r="S16003" s="7"/>
      <c r="T16003" s="7"/>
      <c r="Y16003" s="7"/>
      <c r="AA16003" s="7"/>
      <c r="AB16003" s="7"/>
      <c r="AG16003" s="7"/>
    </row>
    <row r="16004" spans="1:33">
      <c r="A16004" s="7"/>
      <c r="B16004" s="7"/>
      <c r="C16004" s="7"/>
      <c r="D16004" s="7"/>
      <c r="E16004" s="7"/>
      <c r="F16004" s="7"/>
      <c r="G16004" s="7"/>
      <c r="H16004" s="7"/>
      <c r="J16004" s="7"/>
      <c r="K16004" s="7"/>
      <c r="L16004" s="7"/>
      <c r="Q16004" s="7"/>
      <c r="S16004" s="7"/>
      <c r="T16004" s="7"/>
      <c r="Y16004" s="7"/>
      <c r="AA16004" s="7"/>
      <c r="AB16004" s="7"/>
      <c r="AG16004" s="7"/>
    </row>
    <row r="16005" spans="1:33">
      <c r="A16005" s="7"/>
      <c r="B16005" s="7"/>
      <c r="C16005" s="7"/>
      <c r="D16005" s="7"/>
      <c r="E16005" s="7"/>
      <c r="F16005" s="7"/>
      <c r="G16005" s="7"/>
      <c r="H16005" s="7"/>
      <c r="J16005" s="7"/>
      <c r="K16005" s="7"/>
      <c r="L16005" s="7"/>
      <c r="Q16005" s="7"/>
      <c r="S16005" s="7"/>
      <c r="T16005" s="7"/>
      <c r="Y16005" s="7"/>
      <c r="AA16005" s="7"/>
      <c r="AB16005" s="7"/>
      <c r="AG16005" s="7"/>
    </row>
    <row r="16006" spans="1:33">
      <c r="A16006" s="7"/>
      <c r="B16006" s="7"/>
      <c r="C16006" s="7"/>
      <c r="D16006" s="7"/>
      <c r="E16006" s="7"/>
      <c r="F16006" s="7"/>
      <c r="G16006" s="7"/>
      <c r="H16006" s="7"/>
      <c r="J16006" s="7"/>
      <c r="K16006" s="7"/>
      <c r="L16006" s="7"/>
      <c r="Q16006" s="7"/>
      <c r="S16006" s="7"/>
      <c r="T16006" s="7"/>
      <c r="Y16006" s="7"/>
      <c r="AA16006" s="7"/>
      <c r="AB16006" s="7"/>
      <c r="AG16006" s="7"/>
    </row>
    <row r="16007" spans="1:33">
      <c r="A16007" s="7"/>
      <c r="B16007" s="7"/>
      <c r="C16007" s="7"/>
      <c r="D16007" s="7"/>
      <c r="E16007" s="7"/>
      <c r="F16007" s="7"/>
      <c r="G16007" s="7"/>
      <c r="H16007" s="7"/>
      <c r="J16007" s="7"/>
      <c r="K16007" s="7"/>
      <c r="L16007" s="7"/>
      <c r="Q16007" s="7"/>
      <c r="S16007" s="7"/>
      <c r="T16007" s="7"/>
      <c r="Y16007" s="7"/>
      <c r="AA16007" s="7"/>
      <c r="AB16007" s="7"/>
      <c r="AG16007" s="7"/>
    </row>
    <row r="16008" spans="1:33">
      <c r="A16008" s="7"/>
      <c r="B16008" s="7"/>
      <c r="C16008" s="7"/>
      <c r="D16008" s="7"/>
      <c r="E16008" s="7"/>
      <c r="F16008" s="7"/>
      <c r="G16008" s="7"/>
      <c r="H16008" s="7"/>
      <c r="J16008" s="7"/>
      <c r="K16008" s="7"/>
      <c r="L16008" s="7"/>
      <c r="Q16008" s="7"/>
      <c r="S16008" s="7"/>
      <c r="T16008" s="7"/>
      <c r="Y16008" s="7"/>
      <c r="AA16008" s="7"/>
      <c r="AB16008" s="7"/>
      <c r="AG16008" s="7"/>
    </row>
    <row r="16009" spans="1:33">
      <c r="A16009" s="7"/>
      <c r="B16009" s="7"/>
      <c r="C16009" s="7"/>
      <c r="D16009" s="7"/>
      <c r="E16009" s="7"/>
      <c r="F16009" s="7"/>
      <c r="G16009" s="7"/>
      <c r="H16009" s="7"/>
      <c r="J16009" s="7"/>
      <c r="K16009" s="7"/>
      <c r="L16009" s="7"/>
      <c r="Q16009" s="7"/>
      <c r="S16009" s="7"/>
      <c r="T16009" s="7"/>
      <c r="Y16009" s="7"/>
      <c r="AA16009" s="7"/>
      <c r="AB16009" s="7"/>
      <c r="AG16009" s="7"/>
    </row>
    <row r="16010" spans="1:33">
      <c r="A16010" s="7"/>
      <c r="B16010" s="7"/>
      <c r="C16010" s="7"/>
      <c r="D16010" s="7"/>
      <c r="E16010" s="7"/>
      <c r="F16010" s="7"/>
      <c r="G16010" s="7"/>
      <c r="H16010" s="7"/>
      <c r="J16010" s="7"/>
      <c r="K16010" s="7"/>
      <c r="L16010" s="7"/>
      <c r="Q16010" s="7"/>
      <c r="S16010" s="7"/>
      <c r="T16010" s="7"/>
      <c r="Y16010" s="7"/>
      <c r="AA16010" s="7"/>
      <c r="AB16010" s="7"/>
      <c r="AG16010" s="7"/>
    </row>
    <row r="16011" spans="1:33">
      <c r="A16011" s="7"/>
      <c r="B16011" s="7"/>
      <c r="C16011" s="7"/>
      <c r="D16011" s="7"/>
      <c r="E16011" s="7"/>
      <c r="F16011" s="7"/>
      <c r="G16011" s="7"/>
      <c r="H16011" s="7"/>
      <c r="J16011" s="7"/>
      <c r="K16011" s="7"/>
      <c r="L16011" s="7"/>
      <c r="Q16011" s="7"/>
      <c r="S16011" s="7"/>
      <c r="T16011" s="7"/>
      <c r="Y16011" s="7"/>
      <c r="AA16011" s="7"/>
      <c r="AB16011" s="7"/>
      <c r="AG16011" s="7"/>
    </row>
    <row r="16012" spans="1:33">
      <c r="A16012" s="7"/>
      <c r="B16012" s="7"/>
      <c r="C16012" s="7"/>
      <c r="D16012" s="7"/>
      <c r="E16012" s="7"/>
      <c r="F16012" s="7"/>
      <c r="G16012" s="7"/>
      <c r="H16012" s="7"/>
      <c r="J16012" s="7"/>
      <c r="K16012" s="7"/>
      <c r="L16012" s="7"/>
      <c r="Q16012" s="7"/>
      <c r="S16012" s="7"/>
      <c r="T16012" s="7"/>
      <c r="Y16012" s="7"/>
      <c r="AA16012" s="7"/>
      <c r="AB16012" s="7"/>
      <c r="AG16012" s="7"/>
    </row>
    <row r="16013" spans="1:33">
      <c r="A16013" s="7"/>
      <c r="B16013" s="7"/>
      <c r="C16013" s="7"/>
      <c r="D16013" s="7"/>
      <c r="E16013" s="7"/>
      <c r="F16013" s="7"/>
      <c r="G16013" s="7"/>
      <c r="H16013" s="7"/>
      <c r="J16013" s="7"/>
      <c r="K16013" s="7"/>
      <c r="L16013" s="7"/>
      <c r="Q16013" s="7"/>
      <c r="S16013" s="7"/>
      <c r="T16013" s="7"/>
      <c r="Y16013" s="7"/>
      <c r="AA16013" s="7"/>
      <c r="AB16013" s="7"/>
      <c r="AG16013" s="7"/>
    </row>
    <row r="16014" spans="1:33">
      <c r="A16014" s="7"/>
      <c r="B16014" s="7"/>
      <c r="C16014" s="7"/>
      <c r="D16014" s="7"/>
      <c r="E16014" s="7"/>
      <c r="F16014" s="7"/>
      <c r="G16014" s="7"/>
      <c r="H16014" s="7"/>
      <c r="J16014" s="7"/>
      <c r="K16014" s="7"/>
      <c r="L16014" s="7"/>
      <c r="Q16014" s="7"/>
      <c r="S16014" s="7"/>
      <c r="T16014" s="7"/>
      <c r="Y16014" s="7"/>
      <c r="AA16014" s="7"/>
      <c r="AB16014" s="7"/>
      <c r="AG16014" s="7"/>
    </row>
    <row r="16015" spans="1:33">
      <c r="A16015" s="7"/>
      <c r="B16015" s="7"/>
      <c r="C16015" s="7"/>
      <c r="D16015" s="7"/>
      <c r="E16015" s="7"/>
      <c r="F16015" s="7"/>
      <c r="G16015" s="7"/>
      <c r="H16015" s="7"/>
      <c r="J16015" s="7"/>
      <c r="K16015" s="7"/>
      <c r="L16015" s="7"/>
      <c r="Q16015" s="7"/>
      <c r="S16015" s="7"/>
      <c r="T16015" s="7"/>
      <c r="Y16015" s="7"/>
      <c r="AA16015" s="7"/>
      <c r="AB16015" s="7"/>
      <c r="AG16015" s="7"/>
    </row>
    <row r="16016" spans="1:33">
      <c r="A16016" s="7"/>
      <c r="B16016" s="7"/>
      <c r="C16016" s="7"/>
      <c r="D16016" s="7"/>
      <c r="E16016" s="7"/>
      <c r="F16016" s="7"/>
      <c r="G16016" s="7"/>
      <c r="H16016" s="7"/>
      <c r="J16016" s="7"/>
      <c r="K16016" s="7"/>
      <c r="L16016" s="7"/>
      <c r="Q16016" s="7"/>
      <c r="S16016" s="7"/>
      <c r="T16016" s="7"/>
      <c r="Y16016" s="7"/>
      <c r="AA16016" s="7"/>
      <c r="AB16016" s="7"/>
      <c r="AG16016" s="7"/>
    </row>
    <row r="16017" spans="1:33">
      <c r="A16017" s="7"/>
      <c r="B16017" s="7"/>
      <c r="C16017" s="7"/>
      <c r="D16017" s="7"/>
      <c r="E16017" s="7"/>
      <c r="F16017" s="7"/>
      <c r="G16017" s="7"/>
      <c r="H16017" s="7"/>
      <c r="J16017" s="7"/>
      <c r="K16017" s="7"/>
      <c r="L16017" s="7"/>
      <c r="Q16017" s="7"/>
      <c r="S16017" s="7"/>
      <c r="T16017" s="7"/>
      <c r="Y16017" s="7"/>
      <c r="AA16017" s="7"/>
      <c r="AB16017" s="7"/>
      <c r="AG16017" s="7"/>
    </row>
    <row r="16018" spans="1:33">
      <c r="A16018" s="7"/>
      <c r="B16018" s="7"/>
      <c r="C16018" s="7"/>
      <c r="D16018" s="7"/>
      <c r="E16018" s="7"/>
      <c r="F16018" s="7"/>
      <c r="G16018" s="7"/>
      <c r="H16018" s="7"/>
      <c r="J16018" s="7"/>
      <c r="K16018" s="7"/>
      <c r="L16018" s="7"/>
      <c r="Q16018" s="7"/>
      <c r="S16018" s="7"/>
      <c r="T16018" s="7"/>
      <c r="Y16018" s="7"/>
      <c r="AA16018" s="7"/>
      <c r="AB16018" s="7"/>
      <c r="AG16018" s="7"/>
    </row>
    <row r="16019" spans="1:33">
      <c r="A16019" s="7"/>
      <c r="B16019" s="7"/>
      <c r="C16019" s="7"/>
      <c r="D16019" s="7"/>
      <c r="E16019" s="7"/>
      <c r="F16019" s="7"/>
      <c r="G16019" s="7"/>
      <c r="H16019" s="7"/>
      <c r="J16019" s="7"/>
      <c r="K16019" s="7"/>
      <c r="L16019" s="7"/>
      <c r="Q16019" s="7"/>
      <c r="S16019" s="7"/>
      <c r="T16019" s="7"/>
      <c r="Y16019" s="7"/>
      <c r="AA16019" s="7"/>
      <c r="AB16019" s="7"/>
      <c r="AG16019" s="7"/>
    </row>
    <row r="16020" spans="1:33">
      <c r="A16020" s="7"/>
      <c r="B16020" s="7"/>
      <c r="C16020" s="7"/>
      <c r="D16020" s="7"/>
      <c r="E16020" s="7"/>
      <c r="F16020" s="7"/>
      <c r="G16020" s="7"/>
      <c r="H16020" s="7"/>
      <c r="J16020" s="7"/>
      <c r="K16020" s="7"/>
      <c r="L16020" s="7"/>
      <c r="Q16020" s="7"/>
      <c r="S16020" s="7"/>
      <c r="T16020" s="7"/>
      <c r="Y16020" s="7"/>
      <c r="AA16020" s="7"/>
      <c r="AB16020" s="7"/>
      <c r="AG16020" s="7"/>
    </row>
    <row r="16021" spans="1:33">
      <c r="A16021" s="7"/>
      <c r="B16021" s="7"/>
      <c r="C16021" s="7"/>
      <c r="D16021" s="7"/>
      <c r="E16021" s="7"/>
      <c r="F16021" s="7"/>
      <c r="G16021" s="7"/>
      <c r="H16021" s="7"/>
      <c r="J16021" s="7"/>
      <c r="K16021" s="7"/>
      <c r="L16021" s="7"/>
      <c r="Q16021" s="7"/>
      <c r="S16021" s="7"/>
      <c r="T16021" s="7"/>
      <c r="Y16021" s="7"/>
      <c r="AA16021" s="7"/>
      <c r="AB16021" s="7"/>
      <c r="AG16021" s="7"/>
    </row>
    <row r="16022" spans="1:33">
      <c r="A16022" s="7"/>
      <c r="B16022" s="7"/>
      <c r="C16022" s="7"/>
      <c r="D16022" s="7"/>
      <c r="E16022" s="7"/>
      <c r="F16022" s="7"/>
      <c r="G16022" s="7"/>
      <c r="H16022" s="7"/>
      <c r="J16022" s="7"/>
      <c r="K16022" s="7"/>
      <c r="L16022" s="7"/>
      <c r="Q16022" s="7"/>
      <c r="S16022" s="7"/>
      <c r="T16022" s="7"/>
      <c r="Y16022" s="7"/>
      <c r="AA16022" s="7"/>
      <c r="AB16022" s="7"/>
      <c r="AG16022" s="7"/>
    </row>
    <row r="16023" spans="1:33">
      <c r="A16023" s="7"/>
      <c r="B16023" s="7"/>
      <c r="C16023" s="7"/>
      <c r="D16023" s="7"/>
      <c r="E16023" s="7"/>
      <c r="F16023" s="7"/>
      <c r="G16023" s="7"/>
      <c r="H16023" s="7"/>
      <c r="J16023" s="7"/>
      <c r="K16023" s="7"/>
      <c r="L16023" s="7"/>
      <c r="Q16023" s="7"/>
      <c r="S16023" s="7"/>
      <c r="T16023" s="7"/>
      <c r="Y16023" s="7"/>
      <c r="AA16023" s="7"/>
      <c r="AB16023" s="7"/>
      <c r="AG16023" s="7"/>
    </row>
    <row r="16024" spans="1:33">
      <c r="A16024" s="7"/>
      <c r="B16024" s="7"/>
      <c r="C16024" s="7"/>
      <c r="D16024" s="7"/>
      <c r="E16024" s="7"/>
      <c r="F16024" s="7"/>
      <c r="G16024" s="7"/>
      <c r="H16024" s="7"/>
      <c r="J16024" s="7"/>
      <c r="K16024" s="7"/>
      <c r="L16024" s="7"/>
      <c r="Q16024" s="7"/>
      <c r="S16024" s="7"/>
      <c r="T16024" s="7"/>
      <c r="Y16024" s="7"/>
      <c r="AA16024" s="7"/>
      <c r="AB16024" s="7"/>
      <c r="AG16024" s="7"/>
    </row>
    <row r="16025" spans="1:33">
      <c r="A16025" s="7"/>
      <c r="B16025" s="7"/>
      <c r="C16025" s="7"/>
      <c r="D16025" s="7"/>
      <c r="E16025" s="7"/>
      <c r="F16025" s="7"/>
      <c r="G16025" s="7"/>
      <c r="H16025" s="7"/>
      <c r="J16025" s="7"/>
      <c r="K16025" s="7"/>
      <c r="L16025" s="7"/>
      <c r="Q16025" s="7"/>
      <c r="S16025" s="7"/>
      <c r="T16025" s="7"/>
      <c r="Y16025" s="7"/>
      <c r="AA16025" s="7"/>
      <c r="AB16025" s="7"/>
      <c r="AG16025" s="7"/>
    </row>
    <row r="16026" spans="1:33">
      <c r="A16026" s="7"/>
      <c r="B16026" s="7"/>
      <c r="C16026" s="7"/>
      <c r="D16026" s="7"/>
      <c r="E16026" s="7"/>
      <c r="F16026" s="7"/>
      <c r="G16026" s="7"/>
      <c r="H16026" s="7"/>
      <c r="J16026" s="7"/>
      <c r="K16026" s="7"/>
      <c r="L16026" s="7"/>
      <c r="Q16026" s="7"/>
      <c r="S16026" s="7"/>
      <c r="T16026" s="7"/>
      <c r="Y16026" s="7"/>
      <c r="AA16026" s="7"/>
      <c r="AB16026" s="7"/>
      <c r="AG16026" s="7"/>
    </row>
    <row r="16027" spans="1:33">
      <c r="A16027" s="7"/>
      <c r="B16027" s="7"/>
      <c r="C16027" s="7"/>
      <c r="D16027" s="7"/>
      <c r="E16027" s="7"/>
      <c r="F16027" s="7"/>
      <c r="G16027" s="7"/>
      <c r="H16027" s="7"/>
      <c r="J16027" s="7"/>
      <c r="K16027" s="7"/>
      <c r="L16027" s="7"/>
      <c r="Q16027" s="7"/>
      <c r="S16027" s="7"/>
      <c r="T16027" s="7"/>
      <c r="Y16027" s="7"/>
      <c r="AA16027" s="7"/>
      <c r="AB16027" s="7"/>
      <c r="AG16027" s="7"/>
    </row>
    <row r="16028" spans="1:33">
      <c r="A16028" s="7"/>
      <c r="B16028" s="7"/>
      <c r="C16028" s="7"/>
      <c r="D16028" s="7"/>
      <c r="E16028" s="7"/>
      <c r="F16028" s="7"/>
      <c r="G16028" s="7"/>
      <c r="H16028" s="7"/>
      <c r="J16028" s="7"/>
      <c r="K16028" s="7"/>
      <c r="L16028" s="7"/>
      <c r="Q16028" s="7"/>
      <c r="S16028" s="7"/>
      <c r="T16028" s="7"/>
      <c r="Y16028" s="7"/>
      <c r="AA16028" s="7"/>
      <c r="AB16028" s="7"/>
      <c r="AG16028" s="7"/>
    </row>
    <row r="16029" spans="1:33">
      <c r="A16029" s="7"/>
      <c r="B16029" s="7"/>
      <c r="C16029" s="7"/>
      <c r="D16029" s="7"/>
      <c r="E16029" s="7"/>
      <c r="F16029" s="7"/>
      <c r="G16029" s="7"/>
      <c r="H16029" s="7"/>
      <c r="J16029" s="7"/>
      <c r="K16029" s="7"/>
      <c r="L16029" s="7"/>
      <c r="Q16029" s="7"/>
      <c r="S16029" s="7"/>
      <c r="T16029" s="7"/>
      <c r="Y16029" s="7"/>
      <c r="AA16029" s="7"/>
      <c r="AB16029" s="7"/>
      <c r="AG16029" s="7"/>
    </row>
    <row r="16030" spans="1:33">
      <c r="A16030" s="7"/>
      <c r="B16030" s="7"/>
      <c r="C16030" s="7"/>
      <c r="D16030" s="7"/>
      <c r="E16030" s="7"/>
      <c r="F16030" s="7"/>
      <c r="G16030" s="7"/>
      <c r="H16030" s="7"/>
      <c r="J16030" s="7"/>
      <c r="K16030" s="7"/>
      <c r="L16030" s="7"/>
      <c r="Q16030" s="7"/>
      <c r="S16030" s="7"/>
      <c r="T16030" s="7"/>
      <c r="Y16030" s="7"/>
      <c r="AA16030" s="7"/>
      <c r="AB16030" s="7"/>
      <c r="AG16030" s="7"/>
    </row>
    <row r="16031" spans="1:33">
      <c r="A16031" s="7"/>
      <c r="B16031" s="7"/>
      <c r="C16031" s="7"/>
      <c r="D16031" s="7"/>
      <c r="E16031" s="7"/>
      <c r="F16031" s="7"/>
      <c r="G16031" s="7"/>
      <c r="H16031" s="7"/>
      <c r="J16031" s="7"/>
      <c r="K16031" s="7"/>
      <c r="L16031" s="7"/>
      <c r="Q16031" s="7"/>
      <c r="S16031" s="7"/>
      <c r="T16031" s="7"/>
      <c r="Y16031" s="7"/>
      <c r="AA16031" s="7"/>
      <c r="AB16031" s="7"/>
      <c r="AG16031" s="7"/>
    </row>
    <row r="16032" spans="1:33">
      <c r="A16032" s="7"/>
      <c r="B16032" s="7"/>
      <c r="C16032" s="7"/>
      <c r="D16032" s="7"/>
      <c r="E16032" s="7"/>
      <c r="F16032" s="7"/>
      <c r="G16032" s="7"/>
      <c r="H16032" s="7"/>
      <c r="J16032" s="7"/>
      <c r="K16032" s="7"/>
      <c r="L16032" s="7"/>
      <c r="Q16032" s="7"/>
      <c r="S16032" s="7"/>
      <c r="T16032" s="7"/>
      <c r="Y16032" s="7"/>
      <c r="AA16032" s="7"/>
      <c r="AB16032" s="7"/>
      <c r="AG16032" s="7"/>
    </row>
    <row r="16033" spans="1:33">
      <c r="A16033" s="7"/>
      <c r="B16033" s="7"/>
      <c r="C16033" s="7"/>
      <c r="D16033" s="7"/>
      <c r="E16033" s="7"/>
      <c r="F16033" s="7"/>
      <c r="G16033" s="7"/>
      <c r="H16033" s="7"/>
      <c r="J16033" s="7"/>
      <c r="K16033" s="7"/>
      <c r="L16033" s="7"/>
      <c r="Q16033" s="7"/>
      <c r="S16033" s="7"/>
      <c r="T16033" s="7"/>
      <c r="Y16033" s="7"/>
      <c r="AA16033" s="7"/>
      <c r="AB16033" s="7"/>
      <c r="AG16033" s="7"/>
    </row>
    <row r="16034" spans="1:33">
      <c r="A16034" s="7"/>
      <c r="B16034" s="7"/>
      <c r="C16034" s="7"/>
      <c r="D16034" s="7"/>
      <c r="E16034" s="7"/>
      <c r="F16034" s="7"/>
      <c r="G16034" s="7"/>
      <c r="H16034" s="7"/>
      <c r="J16034" s="7"/>
      <c r="K16034" s="7"/>
      <c r="L16034" s="7"/>
      <c r="Q16034" s="7"/>
      <c r="S16034" s="7"/>
      <c r="T16034" s="7"/>
      <c r="Y16034" s="7"/>
      <c r="AA16034" s="7"/>
      <c r="AB16034" s="7"/>
      <c r="AG16034" s="7"/>
    </row>
    <row r="16035" spans="1:33">
      <c r="A16035" s="7"/>
      <c r="B16035" s="7"/>
      <c r="C16035" s="7"/>
      <c r="D16035" s="7"/>
      <c r="E16035" s="7"/>
      <c r="F16035" s="7"/>
      <c r="G16035" s="7"/>
      <c r="H16035" s="7"/>
      <c r="J16035" s="7"/>
      <c r="K16035" s="7"/>
      <c r="L16035" s="7"/>
      <c r="Q16035" s="7"/>
      <c r="S16035" s="7"/>
      <c r="T16035" s="7"/>
      <c r="Y16035" s="7"/>
      <c r="AA16035" s="7"/>
      <c r="AB16035" s="7"/>
      <c r="AG16035" s="7"/>
    </row>
    <row r="16036" spans="1:33">
      <c r="A16036" s="7"/>
      <c r="B16036" s="7"/>
      <c r="C16036" s="7"/>
      <c r="D16036" s="7"/>
      <c r="E16036" s="7"/>
      <c r="F16036" s="7"/>
      <c r="G16036" s="7"/>
      <c r="H16036" s="7"/>
      <c r="J16036" s="7"/>
      <c r="K16036" s="7"/>
      <c r="L16036" s="7"/>
      <c r="Q16036" s="7"/>
      <c r="S16036" s="7"/>
      <c r="T16036" s="7"/>
      <c r="Y16036" s="7"/>
      <c r="AA16036" s="7"/>
      <c r="AB16036" s="7"/>
      <c r="AG16036" s="7"/>
    </row>
    <row r="16037" spans="1:33">
      <c r="A16037" s="7"/>
      <c r="B16037" s="7"/>
      <c r="C16037" s="7"/>
      <c r="D16037" s="7"/>
      <c r="E16037" s="7"/>
      <c r="F16037" s="7"/>
      <c r="G16037" s="7"/>
      <c r="H16037" s="7"/>
      <c r="J16037" s="7"/>
      <c r="K16037" s="7"/>
      <c r="L16037" s="7"/>
      <c r="Q16037" s="7"/>
      <c r="S16037" s="7"/>
      <c r="T16037" s="7"/>
      <c r="Y16037" s="7"/>
      <c r="AA16037" s="7"/>
      <c r="AB16037" s="7"/>
      <c r="AG16037" s="7"/>
    </row>
    <row r="16038" spans="1:33">
      <c r="A16038" s="7"/>
      <c r="B16038" s="7"/>
      <c r="C16038" s="7"/>
      <c r="D16038" s="7"/>
      <c r="E16038" s="7"/>
      <c r="F16038" s="7"/>
      <c r="G16038" s="7"/>
      <c r="H16038" s="7"/>
      <c r="J16038" s="7"/>
      <c r="K16038" s="7"/>
      <c r="L16038" s="7"/>
      <c r="Q16038" s="7"/>
      <c r="S16038" s="7"/>
      <c r="T16038" s="7"/>
      <c r="Y16038" s="7"/>
      <c r="AA16038" s="7"/>
      <c r="AB16038" s="7"/>
      <c r="AG16038" s="7"/>
    </row>
    <row r="16039" spans="1:33">
      <c r="A16039" s="7"/>
      <c r="B16039" s="7"/>
      <c r="C16039" s="7"/>
      <c r="D16039" s="7"/>
      <c r="E16039" s="7"/>
      <c r="F16039" s="7"/>
      <c r="G16039" s="7"/>
      <c r="H16039" s="7"/>
      <c r="J16039" s="7"/>
      <c r="K16039" s="7"/>
      <c r="L16039" s="7"/>
      <c r="Q16039" s="7"/>
      <c r="S16039" s="7"/>
      <c r="T16039" s="7"/>
      <c r="Y16039" s="7"/>
      <c r="AA16039" s="7"/>
      <c r="AB16039" s="7"/>
      <c r="AG16039" s="7"/>
    </row>
    <row r="16040" spans="1:33">
      <c r="A16040" s="7"/>
      <c r="B16040" s="7"/>
      <c r="C16040" s="7"/>
      <c r="D16040" s="7"/>
      <c r="E16040" s="7"/>
      <c r="F16040" s="7"/>
      <c r="G16040" s="7"/>
      <c r="H16040" s="7"/>
      <c r="J16040" s="7"/>
      <c r="K16040" s="7"/>
      <c r="L16040" s="7"/>
      <c r="Q16040" s="7"/>
      <c r="S16040" s="7"/>
      <c r="T16040" s="7"/>
      <c r="Y16040" s="7"/>
      <c r="AA16040" s="7"/>
      <c r="AB16040" s="7"/>
      <c r="AG16040" s="7"/>
    </row>
    <row r="16041" spans="1:33">
      <c r="A16041" s="7"/>
      <c r="B16041" s="7"/>
      <c r="C16041" s="7"/>
      <c r="D16041" s="7"/>
      <c r="E16041" s="7"/>
      <c r="F16041" s="7"/>
      <c r="G16041" s="7"/>
      <c r="H16041" s="7"/>
      <c r="J16041" s="7"/>
      <c r="K16041" s="7"/>
      <c r="L16041" s="7"/>
      <c r="Q16041" s="7"/>
      <c r="S16041" s="7"/>
      <c r="T16041" s="7"/>
      <c r="Y16041" s="7"/>
      <c r="AA16041" s="7"/>
      <c r="AB16041" s="7"/>
      <c r="AG16041" s="7"/>
    </row>
    <row r="16042" spans="1:33">
      <c r="A16042" s="7"/>
      <c r="B16042" s="7"/>
      <c r="C16042" s="7"/>
      <c r="D16042" s="7"/>
      <c r="E16042" s="7"/>
      <c r="F16042" s="7"/>
      <c r="G16042" s="7"/>
      <c r="H16042" s="7"/>
      <c r="J16042" s="7"/>
      <c r="K16042" s="7"/>
      <c r="L16042" s="7"/>
      <c r="Q16042" s="7"/>
      <c r="S16042" s="7"/>
      <c r="T16042" s="7"/>
      <c r="Y16042" s="7"/>
      <c r="AA16042" s="7"/>
      <c r="AB16042" s="7"/>
      <c r="AG16042" s="7"/>
    </row>
    <row r="16043" spans="1:33">
      <c r="A16043" s="7"/>
      <c r="B16043" s="7"/>
      <c r="C16043" s="7"/>
      <c r="D16043" s="7"/>
      <c r="E16043" s="7"/>
      <c r="F16043" s="7"/>
      <c r="G16043" s="7"/>
      <c r="H16043" s="7"/>
      <c r="J16043" s="7"/>
      <c r="K16043" s="7"/>
      <c r="L16043" s="7"/>
      <c r="Q16043" s="7"/>
      <c r="S16043" s="7"/>
      <c r="T16043" s="7"/>
      <c r="Y16043" s="7"/>
      <c r="AA16043" s="7"/>
      <c r="AB16043" s="7"/>
      <c r="AG16043" s="7"/>
    </row>
    <row r="16044" spans="1:33">
      <c r="A16044" s="7"/>
      <c r="B16044" s="7"/>
      <c r="C16044" s="7"/>
      <c r="D16044" s="7"/>
      <c r="E16044" s="7"/>
      <c r="F16044" s="7"/>
      <c r="G16044" s="7"/>
      <c r="H16044" s="7"/>
      <c r="J16044" s="7"/>
      <c r="K16044" s="7"/>
      <c r="L16044" s="7"/>
      <c r="Q16044" s="7"/>
      <c r="S16044" s="7"/>
      <c r="T16044" s="7"/>
      <c r="Y16044" s="7"/>
      <c r="AA16044" s="7"/>
      <c r="AB16044" s="7"/>
      <c r="AG16044" s="7"/>
    </row>
    <row r="16045" spans="1:33">
      <c r="A16045" s="7"/>
      <c r="B16045" s="7"/>
      <c r="C16045" s="7"/>
      <c r="D16045" s="7"/>
      <c r="E16045" s="7"/>
      <c r="F16045" s="7"/>
      <c r="G16045" s="7"/>
      <c r="H16045" s="7"/>
      <c r="J16045" s="7"/>
      <c r="K16045" s="7"/>
      <c r="L16045" s="7"/>
      <c r="Q16045" s="7"/>
      <c r="S16045" s="7"/>
      <c r="T16045" s="7"/>
      <c r="Y16045" s="7"/>
      <c r="AA16045" s="7"/>
      <c r="AB16045" s="7"/>
      <c r="AG16045" s="7"/>
    </row>
    <row r="16046" spans="1:33">
      <c r="A16046" s="7"/>
      <c r="B16046" s="7"/>
      <c r="C16046" s="7"/>
      <c r="D16046" s="7"/>
      <c r="E16046" s="7"/>
      <c r="F16046" s="7"/>
      <c r="G16046" s="7"/>
      <c r="H16046" s="7"/>
      <c r="J16046" s="7"/>
      <c r="K16046" s="7"/>
      <c r="L16046" s="7"/>
      <c r="Q16046" s="7"/>
      <c r="S16046" s="7"/>
      <c r="T16046" s="7"/>
      <c r="Y16046" s="7"/>
      <c r="AA16046" s="7"/>
      <c r="AB16046" s="7"/>
      <c r="AG16046" s="7"/>
    </row>
    <row r="16047" spans="1:33">
      <c r="A16047" s="7"/>
      <c r="B16047" s="7"/>
      <c r="C16047" s="7"/>
      <c r="D16047" s="7"/>
      <c r="E16047" s="7"/>
      <c r="F16047" s="7"/>
      <c r="G16047" s="7"/>
      <c r="H16047" s="7"/>
      <c r="J16047" s="7"/>
      <c r="K16047" s="7"/>
      <c r="L16047" s="7"/>
      <c r="Q16047" s="7"/>
      <c r="S16047" s="7"/>
      <c r="T16047" s="7"/>
      <c r="Y16047" s="7"/>
      <c r="AA16047" s="7"/>
      <c r="AB16047" s="7"/>
      <c r="AG16047" s="7"/>
    </row>
    <row r="16048" spans="1:33">
      <c r="A16048" s="7"/>
      <c r="B16048" s="7"/>
      <c r="C16048" s="7"/>
      <c r="D16048" s="7"/>
      <c r="E16048" s="7"/>
      <c r="F16048" s="7"/>
      <c r="G16048" s="7"/>
      <c r="H16048" s="7"/>
      <c r="J16048" s="7"/>
      <c r="K16048" s="7"/>
      <c r="L16048" s="7"/>
      <c r="Q16048" s="7"/>
      <c r="S16048" s="7"/>
      <c r="T16048" s="7"/>
      <c r="Y16048" s="7"/>
      <c r="AA16048" s="7"/>
      <c r="AB16048" s="7"/>
      <c r="AG16048" s="7"/>
    </row>
    <row r="16049" spans="1:33">
      <c r="A16049" s="7"/>
      <c r="B16049" s="7"/>
      <c r="C16049" s="7"/>
      <c r="D16049" s="7"/>
      <c r="E16049" s="7"/>
      <c r="F16049" s="7"/>
      <c r="G16049" s="7"/>
      <c r="H16049" s="7"/>
      <c r="J16049" s="7"/>
      <c r="K16049" s="7"/>
      <c r="L16049" s="7"/>
      <c r="Q16049" s="7"/>
      <c r="S16049" s="7"/>
      <c r="T16049" s="7"/>
      <c r="Y16049" s="7"/>
      <c r="AA16049" s="7"/>
      <c r="AB16049" s="7"/>
      <c r="AG16049" s="7"/>
    </row>
    <row r="16050" spans="1:33">
      <c r="A16050" s="7"/>
      <c r="B16050" s="7"/>
      <c r="C16050" s="7"/>
      <c r="D16050" s="7"/>
      <c r="E16050" s="7"/>
      <c r="F16050" s="7"/>
      <c r="G16050" s="7"/>
      <c r="H16050" s="7"/>
      <c r="J16050" s="7"/>
      <c r="K16050" s="7"/>
      <c r="L16050" s="7"/>
      <c r="Q16050" s="7"/>
      <c r="S16050" s="7"/>
      <c r="T16050" s="7"/>
      <c r="Y16050" s="7"/>
      <c r="AA16050" s="7"/>
      <c r="AB16050" s="7"/>
      <c r="AG16050" s="7"/>
    </row>
    <row r="16051" spans="1:33">
      <c r="A16051" s="7"/>
      <c r="B16051" s="7"/>
      <c r="C16051" s="7"/>
      <c r="D16051" s="7"/>
      <c r="E16051" s="7"/>
      <c r="F16051" s="7"/>
      <c r="G16051" s="7"/>
      <c r="H16051" s="7"/>
      <c r="J16051" s="7"/>
      <c r="K16051" s="7"/>
      <c r="L16051" s="7"/>
      <c r="Q16051" s="7"/>
      <c r="S16051" s="7"/>
      <c r="T16051" s="7"/>
      <c r="Y16051" s="7"/>
      <c r="AA16051" s="7"/>
      <c r="AB16051" s="7"/>
      <c r="AG16051" s="7"/>
    </row>
    <row r="16052" spans="1:33">
      <c r="A16052" s="7"/>
      <c r="B16052" s="7"/>
      <c r="C16052" s="7"/>
      <c r="D16052" s="7"/>
      <c r="E16052" s="7"/>
      <c r="F16052" s="7"/>
      <c r="G16052" s="7"/>
      <c r="H16052" s="7"/>
      <c r="J16052" s="7"/>
      <c r="K16052" s="7"/>
      <c r="L16052" s="7"/>
      <c r="Q16052" s="7"/>
      <c r="S16052" s="7"/>
      <c r="T16052" s="7"/>
      <c r="Y16052" s="7"/>
      <c r="AA16052" s="7"/>
      <c r="AB16052" s="7"/>
      <c r="AG16052" s="7"/>
    </row>
    <row r="16053" spans="1:33">
      <c r="A16053" s="7"/>
      <c r="B16053" s="7"/>
      <c r="C16053" s="7"/>
      <c r="D16053" s="7"/>
      <c r="E16053" s="7"/>
      <c r="F16053" s="7"/>
      <c r="G16053" s="7"/>
      <c r="H16053" s="7"/>
      <c r="J16053" s="7"/>
      <c r="K16053" s="7"/>
      <c r="L16053" s="7"/>
      <c r="Q16053" s="7"/>
      <c r="S16053" s="7"/>
      <c r="T16053" s="7"/>
      <c r="Y16053" s="7"/>
      <c r="AA16053" s="7"/>
      <c r="AB16053" s="7"/>
      <c r="AG16053" s="7"/>
    </row>
    <row r="16054" spans="1:33">
      <c r="A16054" s="7"/>
      <c r="B16054" s="7"/>
      <c r="C16054" s="7"/>
      <c r="D16054" s="7"/>
      <c r="E16054" s="7"/>
      <c r="F16054" s="7"/>
      <c r="G16054" s="7"/>
      <c r="H16054" s="7"/>
      <c r="J16054" s="7"/>
      <c r="K16054" s="7"/>
      <c r="L16054" s="7"/>
      <c r="Q16054" s="7"/>
      <c r="S16054" s="7"/>
      <c r="T16054" s="7"/>
      <c r="Y16054" s="7"/>
      <c r="AA16054" s="7"/>
      <c r="AB16054" s="7"/>
      <c r="AG16054" s="7"/>
    </row>
    <row r="16055" spans="1:33">
      <c r="A16055" s="7"/>
      <c r="B16055" s="7"/>
      <c r="C16055" s="7"/>
      <c r="D16055" s="7"/>
      <c r="E16055" s="7"/>
      <c r="F16055" s="7"/>
      <c r="G16055" s="7"/>
      <c r="H16055" s="7"/>
      <c r="J16055" s="7"/>
      <c r="K16055" s="7"/>
      <c r="L16055" s="7"/>
      <c r="Q16055" s="7"/>
      <c r="S16055" s="7"/>
      <c r="T16055" s="7"/>
      <c r="Y16055" s="7"/>
      <c r="AA16055" s="7"/>
      <c r="AB16055" s="7"/>
      <c r="AG16055" s="7"/>
    </row>
    <row r="16056" spans="1:33">
      <c r="A16056" s="7"/>
      <c r="B16056" s="7"/>
      <c r="C16056" s="7"/>
      <c r="D16056" s="7"/>
      <c r="E16056" s="7"/>
      <c r="F16056" s="7"/>
      <c r="G16056" s="7"/>
      <c r="H16056" s="7"/>
      <c r="J16056" s="7"/>
      <c r="K16056" s="7"/>
      <c r="L16056" s="7"/>
      <c r="Q16056" s="7"/>
      <c r="S16056" s="7"/>
      <c r="T16056" s="7"/>
      <c r="Y16056" s="7"/>
      <c r="AA16056" s="7"/>
      <c r="AB16056" s="7"/>
      <c r="AG16056" s="7"/>
    </row>
    <row r="16057" spans="1:33">
      <c r="A16057" s="7"/>
      <c r="B16057" s="7"/>
      <c r="C16057" s="7"/>
      <c r="D16057" s="7"/>
      <c r="E16057" s="7"/>
      <c r="F16057" s="7"/>
      <c r="G16057" s="7"/>
      <c r="H16057" s="7"/>
      <c r="J16057" s="7"/>
      <c r="K16057" s="7"/>
      <c r="L16057" s="7"/>
      <c r="Q16057" s="7"/>
      <c r="S16057" s="7"/>
      <c r="T16057" s="7"/>
      <c r="Y16057" s="7"/>
      <c r="AA16057" s="7"/>
      <c r="AB16057" s="7"/>
      <c r="AG16057" s="7"/>
    </row>
    <row r="16058" spans="1:33">
      <c r="A16058" s="7"/>
      <c r="B16058" s="7"/>
      <c r="C16058" s="7"/>
      <c r="D16058" s="7"/>
      <c r="E16058" s="7"/>
      <c r="F16058" s="7"/>
      <c r="G16058" s="7"/>
      <c r="H16058" s="7"/>
      <c r="J16058" s="7"/>
      <c r="K16058" s="7"/>
      <c r="L16058" s="7"/>
      <c r="Q16058" s="7"/>
      <c r="S16058" s="7"/>
      <c r="T16058" s="7"/>
      <c r="Y16058" s="7"/>
      <c r="AA16058" s="7"/>
      <c r="AB16058" s="7"/>
      <c r="AG16058" s="7"/>
    </row>
    <row r="16059" spans="1:33">
      <c r="A16059" s="7"/>
      <c r="B16059" s="7"/>
      <c r="C16059" s="7"/>
      <c r="D16059" s="7"/>
      <c r="E16059" s="7"/>
      <c r="F16059" s="7"/>
      <c r="G16059" s="7"/>
      <c r="H16059" s="7"/>
      <c r="J16059" s="7"/>
      <c r="K16059" s="7"/>
      <c r="L16059" s="7"/>
      <c r="Q16059" s="7"/>
      <c r="S16059" s="7"/>
      <c r="T16059" s="7"/>
      <c r="Y16059" s="7"/>
      <c r="AA16059" s="7"/>
      <c r="AB16059" s="7"/>
      <c r="AG16059" s="7"/>
    </row>
    <row r="16060" spans="1:33">
      <c r="A16060" s="7"/>
      <c r="B16060" s="7"/>
      <c r="C16060" s="7"/>
      <c r="D16060" s="7"/>
      <c r="E16060" s="7"/>
      <c r="F16060" s="7"/>
      <c r="G16060" s="7"/>
      <c r="H16060" s="7"/>
      <c r="J16060" s="7"/>
      <c r="K16060" s="7"/>
      <c r="L16060" s="7"/>
      <c r="Q16060" s="7"/>
      <c r="S16060" s="7"/>
      <c r="T16060" s="7"/>
      <c r="Y16060" s="7"/>
      <c r="AA16060" s="7"/>
      <c r="AB16060" s="7"/>
      <c r="AG16060" s="7"/>
    </row>
    <row r="16061" spans="1:33">
      <c r="A16061" s="7"/>
      <c r="B16061" s="7"/>
      <c r="C16061" s="7"/>
      <c r="D16061" s="7"/>
      <c r="E16061" s="7"/>
      <c r="F16061" s="7"/>
      <c r="G16061" s="7"/>
      <c r="H16061" s="7"/>
      <c r="J16061" s="7"/>
      <c r="K16061" s="7"/>
      <c r="L16061" s="7"/>
      <c r="Q16061" s="7"/>
      <c r="S16061" s="7"/>
      <c r="T16061" s="7"/>
      <c r="Y16061" s="7"/>
      <c r="AA16061" s="7"/>
      <c r="AB16061" s="7"/>
      <c r="AG16061" s="7"/>
    </row>
    <row r="16062" spans="1:33">
      <c r="A16062" s="7"/>
      <c r="B16062" s="7"/>
      <c r="C16062" s="7"/>
      <c r="D16062" s="7"/>
      <c r="E16062" s="7"/>
      <c r="F16062" s="7"/>
      <c r="G16062" s="7"/>
      <c r="H16062" s="7"/>
      <c r="J16062" s="7"/>
      <c r="K16062" s="7"/>
      <c r="L16062" s="7"/>
      <c r="Q16062" s="7"/>
      <c r="S16062" s="7"/>
      <c r="T16062" s="7"/>
      <c r="Y16062" s="7"/>
      <c r="AA16062" s="7"/>
      <c r="AB16062" s="7"/>
      <c r="AG16062" s="7"/>
    </row>
    <row r="16063" spans="1:33">
      <c r="A16063" s="7"/>
      <c r="B16063" s="7"/>
      <c r="C16063" s="7"/>
      <c r="D16063" s="7"/>
      <c r="E16063" s="7"/>
      <c r="F16063" s="7"/>
      <c r="G16063" s="7"/>
      <c r="H16063" s="7"/>
      <c r="J16063" s="7"/>
      <c r="K16063" s="7"/>
      <c r="L16063" s="7"/>
      <c r="Q16063" s="7"/>
      <c r="S16063" s="7"/>
      <c r="T16063" s="7"/>
      <c r="Y16063" s="7"/>
      <c r="AA16063" s="7"/>
      <c r="AB16063" s="7"/>
      <c r="AG16063" s="7"/>
    </row>
    <row r="16064" spans="1:33">
      <c r="A16064" s="7"/>
      <c r="B16064" s="7"/>
      <c r="C16064" s="7"/>
      <c r="D16064" s="7"/>
      <c r="E16064" s="7"/>
      <c r="F16064" s="7"/>
      <c r="G16064" s="7"/>
      <c r="H16064" s="7"/>
      <c r="J16064" s="7"/>
      <c r="K16064" s="7"/>
      <c r="L16064" s="7"/>
      <c r="Q16064" s="7"/>
      <c r="S16064" s="7"/>
      <c r="T16064" s="7"/>
      <c r="Y16064" s="7"/>
      <c r="AA16064" s="7"/>
      <c r="AB16064" s="7"/>
      <c r="AG16064" s="7"/>
    </row>
    <row r="16065" spans="1:33">
      <c r="A16065" s="7"/>
      <c r="B16065" s="7"/>
      <c r="C16065" s="7"/>
      <c r="D16065" s="7"/>
      <c r="E16065" s="7"/>
      <c r="F16065" s="7"/>
      <c r="G16065" s="7"/>
      <c r="H16065" s="7"/>
      <c r="J16065" s="7"/>
      <c r="K16065" s="7"/>
      <c r="L16065" s="7"/>
      <c r="Q16065" s="7"/>
      <c r="S16065" s="7"/>
      <c r="T16065" s="7"/>
      <c r="Y16065" s="7"/>
      <c r="AA16065" s="7"/>
      <c r="AB16065" s="7"/>
      <c r="AG16065" s="7"/>
    </row>
    <row r="16066" spans="1:33">
      <c r="A16066" s="7"/>
      <c r="B16066" s="7"/>
      <c r="C16066" s="7"/>
      <c r="D16066" s="7"/>
      <c r="E16066" s="7"/>
      <c r="F16066" s="7"/>
      <c r="G16066" s="7"/>
      <c r="H16066" s="7"/>
      <c r="J16066" s="7"/>
      <c r="K16066" s="7"/>
      <c r="L16066" s="7"/>
      <c r="Q16066" s="7"/>
      <c r="S16066" s="7"/>
      <c r="T16066" s="7"/>
      <c r="Y16066" s="7"/>
      <c r="AA16066" s="7"/>
      <c r="AB16066" s="7"/>
      <c r="AG16066" s="7"/>
    </row>
    <row r="16067" spans="1:33">
      <c r="A16067" s="7"/>
      <c r="B16067" s="7"/>
      <c r="C16067" s="7"/>
      <c r="D16067" s="7"/>
      <c r="E16067" s="7"/>
      <c r="F16067" s="7"/>
      <c r="G16067" s="7"/>
      <c r="H16067" s="7"/>
      <c r="J16067" s="7"/>
      <c r="K16067" s="7"/>
      <c r="L16067" s="7"/>
      <c r="Q16067" s="7"/>
      <c r="S16067" s="7"/>
      <c r="T16067" s="7"/>
      <c r="Y16067" s="7"/>
      <c r="AA16067" s="7"/>
      <c r="AB16067" s="7"/>
      <c r="AG16067" s="7"/>
    </row>
    <row r="16068" spans="1:33">
      <c r="A16068" s="7"/>
      <c r="B16068" s="7"/>
      <c r="C16068" s="7"/>
      <c r="D16068" s="7"/>
      <c r="E16068" s="7"/>
      <c r="F16068" s="7"/>
      <c r="G16068" s="7"/>
      <c r="H16068" s="7"/>
      <c r="J16068" s="7"/>
      <c r="K16068" s="7"/>
      <c r="L16068" s="7"/>
      <c r="Q16068" s="7"/>
      <c r="S16068" s="7"/>
      <c r="T16068" s="7"/>
      <c r="Y16068" s="7"/>
      <c r="AA16068" s="7"/>
      <c r="AB16068" s="7"/>
      <c r="AG16068" s="7"/>
    </row>
    <row r="16069" spans="1:33">
      <c r="A16069" s="7"/>
      <c r="B16069" s="7"/>
      <c r="C16069" s="7"/>
      <c r="D16069" s="7"/>
      <c r="E16069" s="7"/>
      <c r="F16069" s="7"/>
      <c r="G16069" s="7"/>
      <c r="H16069" s="7"/>
      <c r="J16069" s="7"/>
      <c r="K16069" s="7"/>
      <c r="L16069" s="7"/>
      <c r="Q16069" s="7"/>
      <c r="S16069" s="7"/>
      <c r="T16069" s="7"/>
      <c r="Y16069" s="7"/>
      <c r="AA16069" s="7"/>
      <c r="AB16069" s="7"/>
      <c r="AG16069" s="7"/>
    </row>
    <row r="16070" spans="1:33">
      <c r="A16070" s="7"/>
      <c r="B16070" s="7"/>
      <c r="C16070" s="7"/>
      <c r="D16070" s="7"/>
      <c r="E16070" s="7"/>
      <c r="F16070" s="7"/>
      <c r="G16070" s="7"/>
      <c r="H16070" s="7"/>
      <c r="J16070" s="7"/>
      <c r="K16070" s="7"/>
      <c r="L16070" s="7"/>
      <c r="Q16070" s="7"/>
      <c r="S16070" s="7"/>
      <c r="T16070" s="7"/>
      <c r="Y16070" s="7"/>
      <c r="AA16070" s="7"/>
      <c r="AB16070" s="7"/>
      <c r="AG16070" s="7"/>
    </row>
    <row r="16071" spans="1:33">
      <c r="A16071" s="7"/>
      <c r="B16071" s="7"/>
      <c r="C16071" s="7"/>
      <c r="D16071" s="7"/>
      <c r="E16071" s="7"/>
      <c r="F16071" s="7"/>
      <c r="G16071" s="7"/>
      <c r="H16071" s="7"/>
      <c r="J16071" s="7"/>
      <c r="K16071" s="7"/>
      <c r="L16071" s="7"/>
      <c r="Q16071" s="7"/>
      <c r="S16071" s="7"/>
      <c r="T16071" s="7"/>
      <c r="Y16071" s="7"/>
      <c r="AA16071" s="7"/>
      <c r="AB16071" s="7"/>
      <c r="AG16071" s="7"/>
    </row>
    <row r="16072" spans="1:33">
      <c r="A16072" s="7"/>
      <c r="B16072" s="7"/>
      <c r="C16072" s="7"/>
      <c r="D16072" s="7"/>
      <c r="E16072" s="7"/>
      <c r="F16072" s="7"/>
      <c r="G16072" s="7"/>
      <c r="H16072" s="7"/>
      <c r="J16072" s="7"/>
      <c r="K16072" s="7"/>
      <c r="L16072" s="7"/>
      <c r="Q16072" s="7"/>
      <c r="S16072" s="7"/>
      <c r="T16072" s="7"/>
      <c r="Y16072" s="7"/>
      <c r="AA16072" s="7"/>
      <c r="AB16072" s="7"/>
      <c r="AG16072" s="7"/>
    </row>
    <row r="16073" spans="1:33">
      <c r="A16073" s="7"/>
      <c r="B16073" s="7"/>
      <c r="C16073" s="7"/>
      <c r="D16073" s="7"/>
      <c r="E16073" s="7"/>
      <c r="F16073" s="7"/>
      <c r="G16073" s="7"/>
      <c r="H16073" s="7"/>
      <c r="J16073" s="7"/>
      <c r="K16073" s="7"/>
      <c r="L16073" s="7"/>
      <c r="Q16073" s="7"/>
      <c r="S16073" s="7"/>
      <c r="T16073" s="7"/>
      <c r="Y16073" s="7"/>
      <c r="AA16073" s="7"/>
      <c r="AB16073" s="7"/>
      <c r="AG16073" s="7"/>
    </row>
    <row r="16074" spans="1:33">
      <c r="A16074" s="7"/>
      <c r="B16074" s="7"/>
      <c r="C16074" s="7"/>
      <c r="D16074" s="7"/>
      <c r="E16074" s="7"/>
      <c r="F16074" s="7"/>
      <c r="G16074" s="7"/>
      <c r="H16074" s="7"/>
      <c r="J16074" s="7"/>
      <c r="K16074" s="7"/>
      <c r="L16074" s="7"/>
      <c r="Q16074" s="7"/>
      <c r="S16074" s="7"/>
      <c r="T16074" s="7"/>
      <c r="Y16074" s="7"/>
      <c r="AA16074" s="7"/>
      <c r="AB16074" s="7"/>
      <c r="AG16074" s="7"/>
    </row>
    <row r="16075" spans="1:33">
      <c r="A16075" s="7"/>
      <c r="B16075" s="7"/>
      <c r="C16075" s="7"/>
      <c r="D16075" s="7"/>
      <c r="E16075" s="7"/>
      <c r="F16075" s="7"/>
      <c r="G16075" s="7"/>
      <c r="H16075" s="7"/>
      <c r="J16075" s="7"/>
      <c r="K16075" s="7"/>
      <c r="L16075" s="7"/>
      <c r="Q16075" s="7"/>
      <c r="S16075" s="7"/>
      <c r="T16075" s="7"/>
      <c r="Y16075" s="7"/>
      <c r="AA16075" s="7"/>
      <c r="AB16075" s="7"/>
      <c r="AG16075" s="7"/>
    </row>
    <row r="16076" spans="1:33">
      <c r="A16076" s="7"/>
      <c r="B16076" s="7"/>
      <c r="C16076" s="7"/>
      <c r="D16076" s="7"/>
      <c r="E16076" s="7"/>
      <c r="F16076" s="7"/>
      <c r="G16076" s="7"/>
      <c r="H16076" s="7"/>
      <c r="J16076" s="7"/>
      <c r="K16076" s="7"/>
      <c r="L16076" s="7"/>
      <c r="Q16076" s="7"/>
      <c r="S16076" s="7"/>
      <c r="T16076" s="7"/>
      <c r="Y16076" s="7"/>
      <c r="AA16076" s="7"/>
      <c r="AB16076" s="7"/>
      <c r="AG16076" s="7"/>
    </row>
    <row r="16077" spans="1:33">
      <c r="A16077" s="7"/>
      <c r="B16077" s="7"/>
      <c r="C16077" s="7"/>
      <c r="D16077" s="7"/>
      <c r="E16077" s="7"/>
      <c r="F16077" s="7"/>
      <c r="G16077" s="7"/>
      <c r="H16077" s="7"/>
      <c r="J16077" s="7"/>
      <c r="K16077" s="7"/>
      <c r="L16077" s="7"/>
      <c r="Q16077" s="7"/>
      <c r="S16077" s="7"/>
      <c r="T16077" s="7"/>
      <c r="Y16077" s="7"/>
      <c r="AA16077" s="7"/>
      <c r="AB16077" s="7"/>
      <c r="AG16077" s="7"/>
    </row>
    <row r="16078" spans="1:33">
      <c r="A16078" s="7"/>
      <c r="B16078" s="7"/>
      <c r="C16078" s="7"/>
      <c r="D16078" s="7"/>
      <c r="E16078" s="7"/>
      <c r="F16078" s="7"/>
      <c r="G16078" s="7"/>
      <c r="H16078" s="7"/>
      <c r="J16078" s="7"/>
      <c r="K16078" s="7"/>
      <c r="L16078" s="7"/>
      <c r="Q16078" s="7"/>
      <c r="S16078" s="7"/>
      <c r="T16078" s="7"/>
      <c r="Y16078" s="7"/>
      <c r="AA16078" s="7"/>
      <c r="AB16078" s="7"/>
      <c r="AG16078" s="7"/>
    </row>
    <row r="16079" spans="1:33">
      <c r="A16079" s="7"/>
      <c r="B16079" s="7"/>
      <c r="C16079" s="7"/>
      <c r="D16079" s="7"/>
      <c r="E16079" s="7"/>
      <c r="F16079" s="7"/>
      <c r="G16079" s="7"/>
      <c r="H16079" s="7"/>
      <c r="J16079" s="7"/>
      <c r="K16079" s="7"/>
      <c r="L16079" s="7"/>
      <c r="Q16079" s="7"/>
      <c r="S16079" s="7"/>
      <c r="T16079" s="7"/>
      <c r="Y16079" s="7"/>
      <c r="AA16079" s="7"/>
      <c r="AB16079" s="7"/>
      <c r="AG16079" s="7"/>
    </row>
    <row r="16080" spans="1:33">
      <c r="A16080" s="7"/>
      <c r="B16080" s="7"/>
      <c r="C16080" s="7"/>
      <c r="D16080" s="7"/>
      <c r="E16080" s="7"/>
      <c r="F16080" s="7"/>
      <c r="G16080" s="7"/>
      <c r="H16080" s="7"/>
      <c r="J16080" s="7"/>
      <c r="K16080" s="7"/>
      <c r="L16080" s="7"/>
      <c r="Q16080" s="7"/>
      <c r="S16080" s="7"/>
      <c r="T16080" s="7"/>
      <c r="Y16080" s="7"/>
      <c r="AA16080" s="7"/>
      <c r="AB16080" s="7"/>
      <c r="AG16080" s="7"/>
    </row>
    <row r="16081" spans="1:33">
      <c r="A16081" s="7"/>
      <c r="B16081" s="7"/>
      <c r="C16081" s="7"/>
      <c r="D16081" s="7"/>
      <c r="E16081" s="7"/>
      <c r="F16081" s="7"/>
      <c r="G16081" s="7"/>
      <c r="H16081" s="7"/>
      <c r="J16081" s="7"/>
      <c r="K16081" s="7"/>
      <c r="L16081" s="7"/>
      <c r="Q16081" s="7"/>
      <c r="S16081" s="7"/>
      <c r="T16081" s="7"/>
      <c r="Y16081" s="7"/>
      <c r="AA16081" s="7"/>
      <c r="AB16081" s="7"/>
      <c r="AG16081" s="7"/>
    </row>
    <row r="16082" spans="1:33">
      <c r="A16082" s="7"/>
      <c r="B16082" s="7"/>
      <c r="C16082" s="7"/>
      <c r="D16082" s="7"/>
      <c r="E16082" s="7"/>
      <c r="F16082" s="7"/>
      <c r="G16082" s="7"/>
      <c r="H16082" s="7"/>
      <c r="J16082" s="7"/>
      <c r="K16082" s="7"/>
      <c r="L16082" s="7"/>
      <c r="Q16082" s="7"/>
      <c r="S16082" s="7"/>
      <c r="T16082" s="7"/>
      <c r="Y16082" s="7"/>
      <c r="AA16082" s="7"/>
      <c r="AB16082" s="7"/>
      <c r="AG16082" s="7"/>
    </row>
    <row r="16083" spans="1:33">
      <c r="A16083" s="7"/>
      <c r="B16083" s="7"/>
      <c r="C16083" s="7"/>
      <c r="D16083" s="7"/>
      <c r="E16083" s="7"/>
      <c r="F16083" s="7"/>
      <c r="G16083" s="7"/>
      <c r="H16083" s="7"/>
      <c r="J16083" s="7"/>
      <c r="K16083" s="7"/>
      <c r="L16083" s="7"/>
      <c r="Q16083" s="7"/>
      <c r="S16083" s="7"/>
      <c r="T16083" s="7"/>
      <c r="Y16083" s="7"/>
      <c r="AA16083" s="7"/>
      <c r="AB16083" s="7"/>
      <c r="AG16083" s="7"/>
    </row>
    <row r="16084" spans="1:33">
      <c r="A16084" s="7"/>
      <c r="B16084" s="7"/>
      <c r="C16084" s="7"/>
      <c r="D16084" s="7"/>
      <c r="E16084" s="7"/>
      <c r="F16084" s="7"/>
      <c r="G16084" s="7"/>
      <c r="H16084" s="7"/>
      <c r="J16084" s="7"/>
      <c r="K16084" s="7"/>
      <c r="L16084" s="7"/>
      <c r="Q16084" s="7"/>
      <c r="S16084" s="7"/>
      <c r="T16084" s="7"/>
      <c r="Y16084" s="7"/>
      <c r="AA16084" s="7"/>
      <c r="AB16084" s="7"/>
      <c r="AG16084" s="7"/>
    </row>
    <row r="16085" spans="1:33">
      <c r="A16085" s="7"/>
      <c r="B16085" s="7"/>
      <c r="C16085" s="7"/>
      <c r="D16085" s="7"/>
      <c r="E16085" s="7"/>
      <c r="F16085" s="7"/>
      <c r="G16085" s="7"/>
      <c r="H16085" s="7"/>
      <c r="J16085" s="7"/>
      <c r="K16085" s="7"/>
      <c r="L16085" s="7"/>
      <c r="Q16085" s="7"/>
      <c r="S16085" s="7"/>
      <c r="T16085" s="7"/>
      <c r="Y16085" s="7"/>
      <c r="AA16085" s="7"/>
      <c r="AB16085" s="7"/>
      <c r="AG16085" s="7"/>
    </row>
    <row r="16086" spans="1:33">
      <c r="A16086" s="7"/>
      <c r="B16086" s="7"/>
      <c r="C16086" s="7"/>
      <c r="D16086" s="7"/>
      <c r="E16086" s="7"/>
      <c r="F16086" s="7"/>
      <c r="G16086" s="7"/>
      <c r="H16086" s="7"/>
      <c r="J16086" s="7"/>
      <c r="K16086" s="7"/>
      <c r="L16086" s="7"/>
      <c r="Q16086" s="7"/>
      <c r="S16086" s="7"/>
      <c r="T16086" s="7"/>
      <c r="Y16086" s="7"/>
      <c r="AA16086" s="7"/>
      <c r="AB16086" s="7"/>
      <c r="AG16086" s="7"/>
    </row>
    <row r="16087" spans="1:33">
      <c r="A16087" s="7"/>
      <c r="B16087" s="7"/>
      <c r="C16087" s="7"/>
      <c r="D16087" s="7"/>
      <c r="E16087" s="7"/>
      <c r="F16087" s="7"/>
      <c r="G16087" s="7"/>
      <c r="H16087" s="7"/>
      <c r="J16087" s="7"/>
      <c r="K16087" s="7"/>
      <c r="L16087" s="7"/>
      <c r="Q16087" s="7"/>
      <c r="S16087" s="7"/>
      <c r="T16087" s="7"/>
      <c r="Y16087" s="7"/>
      <c r="AA16087" s="7"/>
      <c r="AB16087" s="7"/>
      <c r="AG16087" s="7"/>
    </row>
    <row r="16088" spans="1:33">
      <c r="A16088" s="7"/>
      <c r="B16088" s="7"/>
      <c r="C16088" s="7"/>
      <c r="D16088" s="7"/>
      <c r="E16088" s="7"/>
      <c r="F16088" s="7"/>
      <c r="G16088" s="7"/>
      <c r="H16088" s="7"/>
      <c r="J16088" s="7"/>
      <c r="K16088" s="7"/>
      <c r="L16088" s="7"/>
      <c r="Q16088" s="7"/>
      <c r="S16088" s="7"/>
      <c r="T16088" s="7"/>
      <c r="Y16088" s="7"/>
      <c r="AA16088" s="7"/>
      <c r="AB16088" s="7"/>
      <c r="AG16088" s="7"/>
    </row>
    <row r="16089" spans="1:33">
      <c r="A16089" s="7"/>
      <c r="B16089" s="7"/>
      <c r="C16089" s="7"/>
      <c r="D16089" s="7"/>
      <c r="E16089" s="7"/>
      <c r="F16089" s="7"/>
      <c r="G16089" s="7"/>
      <c r="H16089" s="7"/>
      <c r="J16089" s="7"/>
      <c r="K16089" s="7"/>
      <c r="L16089" s="7"/>
      <c r="Q16089" s="7"/>
      <c r="S16089" s="7"/>
      <c r="T16089" s="7"/>
      <c r="Y16089" s="7"/>
      <c r="AA16089" s="7"/>
      <c r="AB16089" s="7"/>
      <c r="AG16089" s="7"/>
    </row>
    <row r="16090" spans="1:33">
      <c r="A16090" s="7"/>
      <c r="B16090" s="7"/>
      <c r="C16090" s="7"/>
      <c r="D16090" s="7"/>
      <c r="E16090" s="7"/>
      <c r="F16090" s="7"/>
      <c r="G16090" s="7"/>
      <c r="H16090" s="7"/>
      <c r="J16090" s="7"/>
      <c r="K16090" s="7"/>
      <c r="L16090" s="7"/>
      <c r="Q16090" s="7"/>
      <c r="S16090" s="7"/>
      <c r="T16090" s="7"/>
      <c r="Y16090" s="7"/>
      <c r="AA16090" s="7"/>
      <c r="AB16090" s="7"/>
      <c r="AG16090" s="7"/>
    </row>
    <row r="16091" spans="1:33">
      <c r="A16091" s="7"/>
      <c r="B16091" s="7"/>
      <c r="C16091" s="7"/>
      <c r="D16091" s="7"/>
      <c r="E16091" s="7"/>
      <c r="F16091" s="7"/>
      <c r="G16091" s="7"/>
      <c r="H16091" s="7"/>
      <c r="J16091" s="7"/>
      <c r="K16091" s="7"/>
      <c r="L16091" s="7"/>
      <c r="Q16091" s="7"/>
      <c r="S16091" s="7"/>
      <c r="T16091" s="7"/>
      <c r="Y16091" s="7"/>
      <c r="AA16091" s="7"/>
      <c r="AB16091" s="7"/>
      <c r="AG16091" s="7"/>
    </row>
    <row r="16092" spans="1:33">
      <c r="A16092" s="7"/>
      <c r="B16092" s="7"/>
      <c r="C16092" s="7"/>
      <c r="D16092" s="7"/>
      <c r="E16092" s="7"/>
      <c r="F16092" s="7"/>
      <c r="G16092" s="7"/>
      <c r="H16092" s="7"/>
      <c r="J16092" s="7"/>
      <c r="K16092" s="7"/>
      <c r="L16092" s="7"/>
      <c r="Q16092" s="7"/>
      <c r="S16092" s="7"/>
      <c r="T16092" s="7"/>
      <c r="Y16092" s="7"/>
      <c r="AA16092" s="7"/>
      <c r="AB16092" s="7"/>
      <c r="AG16092" s="7"/>
    </row>
    <row r="16093" spans="1:33">
      <c r="A16093" s="7"/>
      <c r="B16093" s="7"/>
      <c r="C16093" s="7"/>
      <c r="D16093" s="7"/>
      <c r="E16093" s="7"/>
      <c r="F16093" s="7"/>
      <c r="G16093" s="7"/>
      <c r="H16093" s="7"/>
      <c r="J16093" s="7"/>
      <c r="K16093" s="7"/>
      <c r="L16093" s="7"/>
      <c r="Q16093" s="7"/>
      <c r="S16093" s="7"/>
      <c r="T16093" s="7"/>
      <c r="Y16093" s="7"/>
      <c r="AA16093" s="7"/>
      <c r="AB16093" s="7"/>
      <c r="AG16093" s="7"/>
    </row>
    <row r="16094" spans="1:33">
      <c r="A16094" s="7"/>
      <c r="B16094" s="7"/>
      <c r="C16094" s="7"/>
      <c r="D16094" s="7"/>
      <c r="E16094" s="7"/>
      <c r="F16094" s="7"/>
      <c r="G16094" s="7"/>
      <c r="H16094" s="7"/>
      <c r="J16094" s="7"/>
      <c r="K16094" s="7"/>
      <c r="L16094" s="7"/>
      <c r="Q16094" s="7"/>
      <c r="S16094" s="7"/>
      <c r="T16094" s="7"/>
      <c r="Y16094" s="7"/>
      <c r="AA16094" s="7"/>
      <c r="AB16094" s="7"/>
      <c r="AG16094" s="7"/>
    </row>
    <row r="16095" spans="1:33">
      <c r="A16095" s="7"/>
      <c r="B16095" s="7"/>
      <c r="C16095" s="7"/>
      <c r="D16095" s="7"/>
      <c r="E16095" s="7"/>
      <c r="F16095" s="7"/>
      <c r="G16095" s="7"/>
      <c r="H16095" s="7"/>
      <c r="J16095" s="7"/>
      <c r="K16095" s="7"/>
      <c r="L16095" s="7"/>
      <c r="Q16095" s="7"/>
      <c r="S16095" s="7"/>
      <c r="T16095" s="7"/>
      <c r="Y16095" s="7"/>
      <c r="AA16095" s="7"/>
      <c r="AB16095" s="7"/>
      <c r="AG16095" s="7"/>
    </row>
    <row r="16096" spans="1:33">
      <c r="A16096" s="7"/>
      <c r="B16096" s="7"/>
      <c r="C16096" s="7"/>
      <c r="D16096" s="7"/>
      <c r="E16096" s="7"/>
      <c r="F16096" s="7"/>
      <c r="G16096" s="7"/>
      <c r="H16096" s="7"/>
      <c r="J16096" s="7"/>
      <c r="K16096" s="7"/>
      <c r="L16096" s="7"/>
      <c r="Q16096" s="7"/>
      <c r="S16096" s="7"/>
      <c r="T16096" s="7"/>
      <c r="Y16096" s="7"/>
      <c r="AA16096" s="7"/>
      <c r="AB16096" s="7"/>
      <c r="AG16096" s="7"/>
    </row>
    <row r="16097" spans="1:33">
      <c r="A16097" s="7"/>
      <c r="B16097" s="7"/>
      <c r="C16097" s="7"/>
      <c r="D16097" s="7"/>
      <c r="E16097" s="7"/>
      <c r="F16097" s="7"/>
      <c r="G16097" s="7"/>
      <c r="H16097" s="7"/>
      <c r="J16097" s="7"/>
      <c r="K16097" s="7"/>
      <c r="L16097" s="7"/>
      <c r="Q16097" s="7"/>
      <c r="S16097" s="7"/>
      <c r="T16097" s="7"/>
      <c r="Y16097" s="7"/>
      <c r="AA16097" s="7"/>
      <c r="AB16097" s="7"/>
      <c r="AG16097" s="7"/>
    </row>
    <row r="16098" spans="1:33">
      <c r="A16098" s="7"/>
      <c r="B16098" s="7"/>
      <c r="C16098" s="7"/>
      <c r="D16098" s="7"/>
      <c r="E16098" s="7"/>
      <c r="F16098" s="7"/>
      <c r="G16098" s="7"/>
      <c r="H16098" s="7"/>
      <c r="J16098" s="7"/>
      <c r="K16098" s="7"/>
      <c r="L16098" s="7"/>
      <c r="Q16098" s="7"/>
      <c r="S16098" s="7"/>
      <c r="T16098" s="7"/>
      <c r="Y16098" s="7"/>
      <c r="AA16098" s="7"/>
      <c r="AB16098" s="7"/>
      <c r="AG16098" s="7"/>
    </row>
    <row r="16099" spans="1:33">
      <c r="A16099" s="7"/>
      <c r="B16099" s="7"/>
      <c r="C16099" s="7"/>
      <c r="D16099" s="7"/>
      <c r="E16099" s="7"/>
      <c r="F16099" s="7"/>
      <c r="G16099" s="7"/>
      <c r="H16099" s="7"/>
      <c r="J16099" s="7"/>
      <c r="K16099" s="7"/>
      <c r="L16099" s="7"/>
      <c r="Q16099" s="7"/>
      <c r="S16099" s="7"/>
      <c r="T16099" s="7"/>
      <c r="Y16099" s="7"/>
      <c r="AA16099" s="7"/>
      <c r="AB16099" s="7"/>
      <c r="AG16099" s="7"/>
    </row>
    <row r="16100" spans="1:33">
      <c r="A16100" s="7"/>
      <c r="B16100" s="7"/>
      <c r="C16100" s="7"/>
      <c r="D16100" s="7"/>
      <c r="E16100" s="7"/>
      <c r="F16100" s="7"/>
      <c r="G16100" s="7"/>
      <c r="H16100" s="7"/>
      <c r="J16100" s="7"/>
      <c r="K16100" s="7"/>
      <c r="L16100" s="7"/>
      <c r="Q16100" s="7"/>
      <c r="S16100" s="7"/>
      <c r="T16100" s="7"/>
      <c r="Y16100" s="7"/>
      <c r="AA16100" s="7"/>
      <c r="AB16100" s="7"/>
      <c r="AG16100" s="7"/>
    </row>
    <row r="16101" spans="1:33">
      <c r="A16101" s="7"/>
      <c r="B16101" s="7"/>
      <c r="C16101" s="7"/>
      <c r="D16101" s="7"/>
      <c r="E16101" s="7"/>
      <c r="F16101" s="7"/>
      <c r="G16101" s="7"/>
      <c r="H16101" s="7"/>
      <c r="J16101" s="7"/>
      <c r="K16101" s="7"/>
      <c r="L16101" s="7"/>
      <c r="Q16101" s="7"/>
      <c r="S16101" s="7"/>
      <c r="T16101" s="7"/>
      <c r="Y16101" s="7"/>
      <c r="AA16101" s="7"/>
      <c r="AB16101" s="7"/>
      <c r="AG16101" s="7"/>
    </row>
    <row r="16102" spans="1:33">
      <c r="A16102" s="7"/>
      <c r="B16102" s="7"/>
      <c r="C16102" s="7"/>
      <c r="D16102" s="7"/>
      <c r="E16102" s="7"/>
      <c r="F16102" s="7"/>
      <c r="G16102" s="7"/>
      <c r="H16102" s="7"/>
      <c r="J16102" s="7"/>
      <c r="K16102" s="7"/>
      <c r="L16102" s="7"/>
      <c r="Q16102" s="7"/>
      <c r="S16102" s="7"/>
      <c r="T16102" s="7"/>
      <c r="Y16102" s="7"/>
      <c r="AA16102" s="7"/>
      <c r="AB16102" s="7"/>
      <c r="AG16102" s="7"/>
    </row>
    <row r="16103" spans="1:33">
      <c r="A16103" s="7"/>
      <c r="B16103" s="7"/>
      <c r="C16103" s="7"/>
      <c r="D16103" s="7"/>
      <c r="E16103" s="7"/>
      <c r="F16103" s="7"/>
      <c r="G16103" s="7"/>
      <c r="H16103" s="7"/>
      <c r="J16103" s="7"/>
      <c r="K16103" s="7"/>
      <c r="L16103" s="7"/>
      <c r="Q16103" s="7"/>
      <c r="S16103" s="7"/>
      <c r="T16103" s="7"/>
      <c r="Y16103" s="7"/>
      <c r="AA16103" s="7"/>
      <c r="AB16103" s="7"/>
      <c r="AG16103" s="7"/>
    </row>
    <row r="16104" spans="1:33">
      <c r="A16104" s="7"/>
      <c r="B16104" s="7"/>
      <c r="C16104" s="7"/>
      <c r="D16104" s="7"/>
      <c r="E16104" s="7"/>
      <c r="F16104" s="7"/>
      <c r="G16104" s="7"/>
      <c r="H16104" s="7"/>
      <c r="J16104" s="7"/>
      <c r="K16104" s="7"/>
      <c r="L16104" s="7"/>
      <c r="Q16104" s="7"/>
      <c r="S16104" s="7"/>
      <c r="T16104" s="7"/>
      <c r="Y16104" s="7"/>
      <c r="AA16104" s="7"/>
      <c r="AB16104" s="7"/>
      <c r="AG16104" s="7"/>
    </row>
    <row r="16105" spans="1:33">
      <c r="A16105" s="7"/>
      <c r="B16105" s="7"/>
      <c r="C16105" s="7"/>
      <c r="D16105" s="7"/>
      <c r="E16105" s="7"/>
      <c r="F16105" s="7"/>
      <c r="G16105" s="7"/>
      <c r="H16105" s="7"/>
      <c r="J16105" s="7"/>
      <c r="K16105" s="7"/>
      <c r="L16105" s="7"/>
      <c r="Q16105" s="7"/>
      <c r="S16105" s="7"/>
      <c r="T16105" s="7"/>
      <c r="Y16105" s="7"/>
      <c r="AA16105" s="7"/>
      <c r="AB16105" s="7"/>
      <c r="AG16105" s="7"/>
    </row>
    <row r="16106" spans="1:33">
      <c r="A16106" s="7"/>
      <c r="B16106" s="7"/>
      <c r="C16106" s="7"/>
      <c r="D16106" s="7"/>
      <c r="E16106" s="7"/>
      <c r="F16106" s="7"/>
      <c r="G16106" s="7"/>
      <c r="H16106" s="7"/>
      <c r="J16106" s="7"/>
      <c r="K16106" s="7"/>
      <c r="L16106" s="7"/>
      <c r="Q16106" s="7"/>
      <c r="S16106" s="7"/>
      <c r="T16106" s="7"/>
      <c r="Y16106" s="7"/>
      <c r="AA16106" s="7"/>
      <c r="AB16106" s="7"/>
      <c r="AG16106" s="7"/>
    </row>
    <row r="16107" spans="1:33">
      <c r="A16107" s="7"/>
      <c r="B16107" s="7"/>
      <c r="C16107" s="7"/>
      <c r="D16107" s="7"/>
      <c r="E16107" s="7"/>
      <c r="F16107" s="7"/>
      <c r="G16107" s="7"/>
      <c r="H16107" s="7"/>
      <c r="J16107" s="7"/>
      <c r="K16107" s="7"/>
      <c r="L16107" s="7"/>
      <c r="Q16107" s="7"/>
      <c r="S16107" s="7"/>
      <c r="T16107" s="7"/>
      <c r="Y16107" s="7"/>
      <c r="AA16107" s="7"/>
      <c r="AB16107" s="7"/>
      <c r="AG16107" s="7"/>
    </row>
    <row r="16108" spans="1:33">
      <c r="A16108" s="7"/>
      <c r="B16108" s="7"/>
      <c r="C16108" s="7"/>
      <c r="D16108" s="7"/>
      <c r="E16108" s="7"/>
      <c r="F16108" s="7"/>
      <c r="G16108" s="7"/>
      <c r="H16108" s="7"/>
      <c r="J16108" s="7"/>
      <c r="K16108" s="7"/>
      <c r="L16108" s="7"/>
      <c r="Q16108" s="7"/>
      <c r="S16108" s="7"/>
      <c r="T16108" s="7"/>
      <c r="Y16108" s="7"/>
      <c r="AA16108" s="7"/>
      <c r="AB16108" s="7"/>
      <c r="AG16108" s="7"/>
    </row>
    <row r="16109" spans="1:33">
      <c r="A16109" s="7"/>
      <c r="B16109" s="7"/>
      <c r="C16109" s="7"/>
      <c r="D16109" s="7"/>
      <c r="E16109" s="7"/>
      <c r="F16109" s="7"/>
      <c r="G16109" s="7"/>
      <c r="H16109" s="7"/>
      <c r="J16109" s="7"/>
      <c r="K16109" s="7"/>
      <c r="L16109" s="7"/>
      <c r="Q16109" s="7"/>
      <c r="S16109" s="7"/>
      <c r="T16109" s="7"/>
      <c r="Y16109" s="7"/>
      <c r="AA16109" s="7"/>
      <c r="AB16109" s="7"/>
      <c r="AG16109" s="7"/>
    </row>
    <row r="16110" spans="1:33">
      <c r="A16110" s="7"/>
      <c r="B16110" s="7"/>
      <c r="C16110" s="7"/>
      <c r="D16110" s="7"/>
      <c r="E16110" s="7"/>
      <c r="F16110" s="7"/>
      <c r="G16110" s="7"/>
      <c r="H16110" s="7"/>
      <c r="J16110" s="7"/>
      <c r="K16110" s="7"/>
      <c r="L16110" s="7"/>
      <c r="Q16110" s="7"/>
      <c r="S16110" s="7"/>
      <c r="T16110" s="7"/>
      <c r="Y16110" s="7"/>
      <c r="AA16110" s="7"/>
      <c r="AB16110" s="7"/>
      <c r="AG16110" s="7"/>
    </row>
    <row r="16111" spans="1:33">
      <c r="A16111" s="7"/>
      <c r="B16111" s="7"/>
      <c r="C16111" s="7"/>
      <c r="D16111" s="7"/>
      <c r="E16111" s="7"/>
      <c r="F16111" s="7"/>
      <c r="G16111" s="7"/>
      <c r="H16111" s="7"/>
      <c r="J16111" s="7"/>
      <c r="K16111" s="7"/>
      <c r="L16111" s="7"/>
      <c r="Q16111" s="7"/>
      <c r="S16111" s="7"/>
      <c r="T16111" s="7"/>
      <c r="Y16111" s="7"/>
      <c r="AA16111" s="7"/>
      <c r="AB16111" s="7"/>
      <c r="AG16111" s="7"/>
    </row>
    <row r="16112" spans="1:33">
      <c r="A16112" s="7"/>
      <c r="B16112" s="7"/>
      <c r="C16112" s="7"/>
      <c r="D16112" s="7"/>
      <c r="E16112" s="7"/>
      <c r="F16112" s="7"/>
      <c r="G16112" s="7"/>
      <c r="H16112" s="7"/>
      <c r="J16112" s="7"/>
      <c r="K16112" s="7"/>
      <c r="L16112" s="7"/>
      <c r="Q16112" s="7"/>
      <c r="S16112" s="7"/>
      <c r="T16112" s="7"/>
      <c r="Y16112" s="7"/>
      <c r="AA16112" s="7"/>
      <c r="AB16112" s="7"/>
      <c r="AG16112" s="7"/>
    </row>
    <row r="16113" spans="1:33">
      <c r="A16113" s="7"/>
      <c r="B16113" s="7"/>
      <c r="C16113" s="7"/>
      <c r="D16113" s="7"/>
      <c r="E16113" s="7"/>
      <c r="F16113" s="7"/>
      <c r="G16113" s="7"/>
      <c r="H16113" s="7"/>
      <c r="J16113" s="7"/>
      <c r="K16113" s="7"/>
      <c r="L16113" s="7"/>
      <c r="Q16113" s="7"/>
      <c r="S16113" s="7"/>
      <c r="T16113" s="7"/>
      <c r="Y16113" s="7"/>
      <c r="AA16113" s="7"/>
      <c r="AB16113" s="7"/>
      <c r="AG16113" s="7"/>
    </row>
    <row r="16114" spans="1:33">
      <c r="A16114" s="7"/>
      <c r="B16114" s="7"/>
      <c r="C16114" s="7"/>
      <c r="D16114" s="7"/>
      <c r="E16114" s="7"/>
      <c r="F16114" s="7"/>
      <c r="G16114" s="7"/>
      <c r="H16114" s="7"/>
      <c r="J16114" s="7"/>
      <c r="K16114" s="7"/>
      <c r="L16114" s="7"/>
      <c r="Q16114" s="7"/>
      <c r="S16114" s="7"/>
      <c r="T16114" s="7"/>
      <c r="Y16114" s="7"/>
      <c r="AA16114" s="7"/>
      <c r="AB16114" s="7"/>
      <c r="AG16114" s="7"/>
    </row>
    <row r="16115" spans="1:33">
      <c r="A16115" s="7"/>
      <c r="B16115" s="7"/>
      <c r="C16115" s="7"/>
      <c r="D16115" s="7"/>
      <c r="E16115" s="7"/>
      <c r="F16115" s="7"/>
      <c r="G16115" s="7"/>
      <c r="H16115" s="7"/>
      <c r="J16115" s="7"/>
      <c r="K16115" s="7"/>
      <c r="L16115" s="7"/>
      <c r="Q16115" s="7"/>
      <c r="S16115" s="7"/>
      <c r="T16115" s="7"/>
      <c r="Y16115" s="7"/>
      <c r="AA16115" s="7"/>
      <c r="AB16115" s="7"/>
      <c r="AG16115" s="7"/>
    </row>
    <row r="16116" spans="1:33">
      <c r="A16116" s="7"/>
      <c r="B16116" s="7"/>
      <c r="C16116" s="7"/>
      <c r="D16116" s="7"/>
      <c r="E16116" s="7"/>
      <c r="F16116" s="7"/>
      <c r="G16116" s="7"/>
      <c r="H16116" s="7"/>
      <c r="J16116" s="7"/>
      <c r="K16116" s="7"/>
      <c r="L16116" s="7"/>
      <c r="Q16116" s="7"/>
      <c r="S16116" s="7"/>
      <c r="T16116" s="7"/>
      <c r="Y16116" s="7"/>
      <c r="AA16116" s="7"/>
      <c r="AB16116" s="7"/>
      <c r="AG16116" s="7"/>
    </row>
    <row r="16117" spans="1:33">
      <c r="A16117" s="7"/>
      <c r="B16117" s="7"/>
      <c r="C16117" s="7"/>
      <c r="D16117" s="7"/>
      <c r="E16117" s="7"/>
      <c r="F16117" s="7"/>
      <c r="G16117" s="7"/>
      <c r="H16117" s="7"/>
      <c r="J16117" s="7"/>
      <c r="K16117" s="7"/>
      <c r="L16117" s="7"/>
      <c r="Q16117" s="7"/>
      <c r="S16117" s="7"/>
      <c r="T16117" s="7"/>
      <c r="Y16117" s="7"/>
      <c r="AA16117" s="7"/>
      <c r="AB16117" s="7"/>
      <c r="AG16117" s="7"/>
    </row>
    <row r="16118" spans="1:33">
      <c r="A16118" s="7"/>
      <c r="B16118" s="7"/>
      <c r="C16118" s="7"/>
      <c r="D16118" s="7"/>
      <c r="E16118" s="7"/>
      <c r="F16118" s="7"/>
      <c r="G16118" s="7"/>
      <c r="H16118" s="7"/>
      <c r="J16118" s="7"/>
      <c r="K16118" s="7"/>
      <c r="L16118" s="7"/>
      <c r="Q16118" s="7"/>
      <c r="S16118" s="7"/>
      <c r="T16118" s="7"/>
      <c r="Y16118" s="7"/>
      <c r="AA16118" s="7"/>
      <c r="AB16118" s="7"/>
      <c r="AG16118" s="7"/>
    </row>
    <row r="16119" spans="1:33">
      <c r="A16119" s="7"/>
      <c r="B16119" s="7"/>
      <c r="C16119" s="7"/>
      <c r="D16119" s="7"/>
      <c r="E16119" s="7"/>
      <c r="F16119" s="7"/>
      <c r="G16119" s="7"/>
      <c r="H16119" s="7"/>
      <c r="J16119" s="7"/>
      <c r="K16119" s="7"/>
      <c r="L16119" s="7"/>
      <c r="Q16119" s="7"/>
      <c r="S16119" s="7"/>
      <c r="T16119" s="7"/>
      <c r="Y16119" s="7"/>
      <c r="AA16119" s="7"/>
      <c r="AB16119" s="7"/>
      <c r="AG16119" s="7"/>
    </row>
    <row r="16120" spans="1:33">
      <c r="A16120" s="7"/>
      <c r="B16120" s="7"/>
      <c r="C16120" s="7"/>
      <c r="D16120" s="7"/>
      <c r="E16120" s="7"/>
      <c r="F16120" s="7"/>
      <c r="G16120" s="7"/>
      <c r="H16120" s="7"/>
      <c r="J16120" s="7"/>
      <c r="K16120" s="7"/>
      <c r="L16120" s="7"/>
      <c r="Q16120" s="7"/>
      <c r="S16120" s="7"/>
      <c r="T16120" s="7"/>
      <c r="Y16120" s="7"/>
      <c r="AA16120" s="7"/>
      <c r="AB16120" s="7"/>
      <c r="AG16120" s="7"/>
    </row>
    <row r="16121" spans="1:33">
      <c r="A16121" s="7"/>
      <c r="B16121" s="7"/>
      <c r="C16121" s="7"/>
      <c r="D16121" s="7"/>
      <c r="E16121" s="7"/>
      <c r="F16121" s="7"/>
      <c r="G16121" s="7"/>
      <c r="H16121" s="7"/>
      <c r="J16121" s="7"/>
      <c r="K16121" s="7"/>
      <c r="L16121" s="7"/>
      <c r="Q16121" s="7"/>
      <c r="S16121" s="7"/>
      <c r="T16121" s="7"/>
      <c r="Y16121" s="7"/>
      <c r="AA16121" s="7"/>
      <c r="AB16121" s="7"/>
      <c r="AG16121" s="7"/>
    </row>
    <row r="16122" spans="1:33">
      <c r="A16122" s="7"/>
      <c r="B16122" s="7"/>
      <c r="C16122" s="7"/>
      <c r="D16122" s="7"/>
      <c r="E16122" s="7"/>
      <c r="F16122" s="7"/>
      <c r="G16122" s="7"/>
      <c r="H16122" s="7"/>
      <c r="J16122" s="7"/>
      <c r="K16122" s="7"/>
      <c r="L16122" s="7"/>
      <c r="Q16122" s="7"/>
      <c r="S16122" s="7"/>
      <c r="T16122" s="7"/>
      <c r="Y16122" s="7"/>
      <c r="AA16122" s="7"/>
      <c r="AB16122" s="7"/>
      <c r="AG16122" s="7"/>
    </row>
    <row r="16123" spans="1:33">
      <c r="A16123" s="7"/>
      <c r="B16123" s="7"/>
      <c r="C16123" s="7"/>
      <c r="D16123" s="7"/>
      <c r="E16123" s="7"/>
      <c r="F16123" s="7"/>
      <c r="G16123" s="7"/>
      <c r="H16123" s="7"/>
      <c r="J16123" s="7"/>
      <c r="K16123" s="7"/>
      <c r="L16123" s="7"/>
      <c r="Q16123" s="7"/>
      <c r="S16123" s="7"/>
      <c r="T16123" s="7"/>
      <c r="Y16123" s="7"/>
      <c r="AA16123" s="7"/>
      <c r="AB16123" s="7"/>
      <c r="AG16123" s="7"/>
    </row>
    <row r="16124" spans="1:33">
      <c r="A16124" s="7"/>
      <c r="B16124" s="7"/>
      <c r="C16124" s="7"/>
      <c r="D16124" s="7"/>
      <c r="E16124" s="7"/>
      <c r="F16124" s="7"/>
      <c r="G16124" s="7"/>
      <c r="H16124" s="7"/>
      <c r="J16124" s="7"/>
      <c r="K16124" s="7"/>
      <c r="L16124" s="7"/>
      <c r="Q16124" s="7"/>
      <c r="S16124" s="7"/>
      <c r="T16124" s="7"/>
      <c r="Y16124" s="7"/>
      <c r="AA16124" s="7"/>
      <c r="AB16124" s="7"/>
      <c r="AG16124" s="7"/>
    </row>
    <row r="16125" spans="1:33">
      <c r="A16125" s="7"/>
      <c r="B16125" s="7"/>
      <c r="C16125" s="7"/>
      <c r="D16125" s="7"/>
      <c r="E16125" s="7"/>
      <c r="F16125" s="7"/>
      <c r="G16125" s="7"/>
      <c r="H16125" s="7"/>
      <c r="J16125" s="7"/>
      <c r="K16125" s="7"/>
      <c r="L16125" s="7"/>
      <c r="Q16125" s="7"/>
      <c r="S16125" s="7"/>
      <c r="T16125" s="7"/>
      <c r="Y16125" s="7"/>
      <c r="AA16125" s="7"/>
      <c r="AB16125" s="7"/>
      <c r="AG16125" s="7"/>
    </row>
    <row r="16126" spans="1:33">
      <c r="A16126" s="7"/>
      <c r="B16126" s="7"/>
      <c r="C16126" s="7"/>
      <c r="D16126" s="7"/>
      <c r="E16126" s="7"/>
      <c r="F16126" s="7"/>
      <c r="G16126" s="7"/>
      <c r="H16126" s="7"/>
      <c r="J16126" s="7"/>
      <c r="K16126" s="7"/>
      <c r="L16126" s="7"/>
      <c r="Q16126" s="7"/>
      <c r="S16126" s="7"/>
      <c r="T16126" s="7"/>
      <c r="Y16126" s="7"/>
      <c r="AA16126" s="7"/>
      <c r="AB16126" s="7"/>
      <c r="AG16126" s="7"/>
    </row>
    <row r="16127" spans="1:33">
      <c r="A16127" s="7"/>
      <c r="B16127" s="7"/>
      <c r="C16127" s="7"/>
      <c r="D16127" s="7"/>
      <c r="E16127" s="7"/>
      <c r="F16127" s="7"/>
      <c r="G16127" s="7"/>
      <c r="H16127" s="7"/>
      <c r="J16127" s="7"/>
      <c r="K16127" s="7"/>
      <c r="L16127" s="7"/>
      <c r="Q16127" s="7"/>
      <c r="S16127" s="7"/>
      <c r="T16127" s="7"/>
      <c r="Y16127" s="7"/>
      <c r="AA16127" s="7"/>
      <c r="AB16127" s="7"/>
      <c r="AG16127" s="7"/>
    </row>
    <row r="16128" spans="1:33">
      <c r="A16128" s="7"/>
      <c r="B16128" s="7"/>
      <c r="C16128" s="7"/>
      <c r="D16128" s="7"/>
      <c r="E16128" s="7"/>
      <c r="F16128" s="7"/>
      <c r="G16128" s="7"/>
      <c r="H16128" s="7"/>
      <c r="J16128" s="7"/>
      <c r="K16128" s="7"/>
      <c r="L16128" s="7"/>
      <c r="Q16128" s="7"/>
      <c r="S16128" s="7"/>
      <c r="T16128" s="7"/>
      <c r="Y16128" s="7"/>
      <c r="AA16128" s="7"/>
      <c r="AB16128" s="7"/>
      <c r="AG16128" s="7"/>
    </row>
    <row r="16129" spans="1:33">
      <c r="A16129" s="7"/>
      <c r="B16129" s="7"/>
      <c r="C16129" s="7"/>
      <c r="D16129" s="7"/>
      <c r="E16129" s="7"/>
      <c r="F16129" s="7"/>
      <c r="G16129" s="7"/>
      <c r="H16129" s="7"/>
      <c r="J16129" s="7"/>
      <c r="K16129" s="7"/>
      <c r="L16129" s="7"/>
      <c r="Q16129" s="7"/>
      <c r="S16129" s="7"/>
      <c r="T16129" s="7"/>
      <c r="Y16129" s="7"/>
      <c r="AA16129" s="7"/>
      <c r="AB16129" s="7"/>
      <c r="AG16129" s="7"/>
    </row>
    <row r="16130" spans="1:33">
      <c r="A16130" s="7"/>
      <c r="B16130" s="7"/>
      <c r="C16130" s="7"/>
      <c r="D16130" s="7"/>
      <c r="E16130" s="7"/>
      <c r="F16130" s="7"/>
      <c r="G16130" s="7"/>
      <c r="H16130" s="7"/>
      <c r="J16130" s="7"/>
      <c r="K16130" s="7"/>
      <c r="L16130" s="7"/>
      <c r="Q16130" s="7"/>
      <c r="S16130" s="7"/>
      <c r="T16130" s="7"/>
      <c r="Y16130" s="7"/>
      <c r="AA16130" s="7"/>
      <c r="AB16130" s="7"/>
      <c r="AG16130" s="7"/>
    </row>
    <row r="16131" spans="1:33">
      <c r="A16131" s="7"/>
      <c r="B16131" s="7"/>
      <c r="C16131" s="7"/>
      <c r="D16131" s="7"/>
      <c r="E16131" s="7"/>
      <c r="F16131" s="7"/>
      <c r="G16131" s="7"/>
      <c r="H16131" s="7"/>
      <c r="J16131" s="7"/>
      <c r="K16131" s="7"/>
      <c r="L16131" s="7"/>
      <c r="Q16131" s="7"/>
      <c r="S16131" s="7"/>
      <c r="T16131" s="7"/>
      <c r="Y16131" s="7"/>
      <c r="AA16131" s="7"/>
      <c r="AB16131" s="7"/>
      <c r="AG16131" s="7"/>
    </row>
    <row r="16132" spans="1:33">
      <c r="A16132" s="7"/>
      <c r="B16132" s="7"/>
      <c r="C16132" s="7"/>
      <c r="D16132" s="7"/>
      <c r="E16132" s="7"/>
      <c r="F16132" s="7"/>
      <c r="G16132" s="7"/>
      <c r="H16132" s="7"/>
      <c r="J16132" s="7"/>
      <c r="K16132" s="7"/>
      <c r="L16132" s="7"/>
      <c r="Q16132" s="7"/>
      <c r="S16132" s="7"/>
      <c r="T16132" s="7"/>
      <c r="Y16132" s="7"/>
      <c r="AA16132" s="7"/>
      <c r="AB16132" s="7"/>
      <c r="AG16132" s="7"/>
    </row>
    <row r="16133" spans="1:33">
      <c r="A16133" s="7"/>
      <c r="B16133" s="7"/>
      <c r="C16133" s="7"/>
      <c r="D16133" s="7"/>
      <c r="E16133" s="7"/>
      <c r="F16133" s="7"/>
      <c r="G16133" s="7"/>
      <c r="H16133" s="7"/>
      <c r="J16133" s="7"/>
      <c r="K16133" s="7"/>
      <c r="L16133" s="7"/>
      <c r="Q16133" s="7"/>
      <c r="S16133" s="7"/>
      <c r="T16133" s="7"/>
      <c r="Y16133" s="7"/>
      <c r="AA16133" s="7"/>
      <c r="AB16133" s="7"/>
      <c r="AG16133" s="7"/>
    </row>
    <row r="16134" spans="1:33">
      <c r="A16134" s="7"/>
      <c r="B16134" s="7"/>
      <c r="C16134" s="7"/>
      <c r="D16134" s="7"/>
      <c r="E16134" s="7"/>
      <c r="F16134" s="7"/>
      <c r="G16134" s="7"/>
      <c r="H16134" s="7"/>
      <c r="J16134" s="7"/>
      <c r="K16134" s="7"/>
      <c r="L16134" s="7"/>
      <c r="Q16134" s="7"/>
      <c r="S16134" s="7"/>
      <c r="T16134" s="7"/>
      <c r="Y16134" s="7"/>
      <c r="AA16134" s="7"/>
      <c r="AB16134" s="7"/>
      <c r="AG16134" s="7"/>
    </row>
    <row r="16135" spans="1:33">
      <c r="A16135" s="7"/>
      <c r="B16135" s="7"/>
      <c r="C16135" s="7"/>
      <c r="D16135" s="7"/>
      <c r="E16135" s="7"/>
      <c r="F16135" s="7"/>
      <c r="G16135" s="7"/>
      <c r="H16135" s="7"/>
      <c r="J16135" s="7"/>
      <c r="K16135" s="7"/>
      <c r="L16135" s="7"/>
      <c r="Q16135" s="7"/>
      <c r="S16135" s="7"/>
      <c r="T16135" s="7"/>
      <c r="Y16135" s="7"/>
      <c r="AA16135" s="7"/>
      <c r="AB16135" s="7"/>
      <c r="AG16135" s="7"/>
    </row>
    <row r="16136" spans="1:33">
      <c r="A16136" s="7"/>
      <c r="B16136" s="7"/>
      <c r="C16136" s="7"/>
      <c r="D16136" s="7"/>
      <c r="E16136" s="7"/>
      <c r="F16136" s="7"/>
      <c r="G16136" s="7"/>
      <c r="H16136" s="7"/>
      <c r="J16136" s="7"/>
      <c r="K16136" s="7"/>
      <c r="L16136" s="7"/>
      <c r="Q16136" s="7"/>
      <c r="S16136" s="7"/>
      <c r="T16136" s="7"/>
      <c r="Y16136" s="7"/>
      <c r="AA16136" s="7"/>
      <c r="AB16136" s="7"/>
      <c r="AG16136" s="7"/>
    </row>
    <row r="16137" spans="1:33">
      <c r="A16137" s="7"/>
      <c r="B16137" s="7"/>
      <c r="C16137" s="7"/>
      <c r="D16137" s="7"/>
      <c r="E16137" s="7"/>
      <c r="F16137" s="7"/>
      <c r="G16137" s="7"/>
      <c r="H16137" s="7"/>
      <c r="J16137" s="7"/>
      <c r="K16137" s="7"/>
      <c r="L16137" s="7"/>
      <c r="Q16137" s="7"/>
      <c r="S16137" s="7"/>
      <c r="T16137" s="7"/>
      <c r="Y16137" s="7"/>
      <c r="AA16137" s="7"/>
      <c r="AB16137" s="7"/>
      <c r="AG16137" s="7"/>
    </row>
    <row r="16138" spans="1:33">
      <c r="A16138" s="7"/>
      <c r="B16138" s="7"/>
      <c r="C16138" s="7"/>
      <c r="D16138" s="7"/>
      <c r="E16138" s="7"/>
      <c r="F16138" s="7"/>
      <c r="G16138" s="7"/>
      <c r="H16138" s="7"/>
      <c r="J16138" s="7"/>
      <c r="K16138" s="7"/>
      <c r="L16138" s="7"/>
      <c r="Q16138" s="7"/>
      <c r="S16138" s="7"/>
      <c r="T16138" s="7"/>
      <c r="Y16138" s="7"/>
      <c r="AA16138" s="7"/>
      <c r="AB16138" s="7"/>
      <c r="AG16138" s="7"/>
    </row>
    <row r="16139" spans="1:33">
      <c r="A16139" s="7"/>
      <c r="B16139" s="7"/>
      <c r="C16139" s="7"/>
      <c r="D16139" s="7"/>
      <c r="E16139" s="7"/>
      <c r="F16139" s="7"/>
      <c r="G16139" s="7"/>
      <c r="H16139" s="7"/>
      <c r="J16139" s="7"/>
      <c r="K16139" s="7"/>
      <c r="L16139" s="7"/>
      <c r="Q16139" s="7"/>
      <c r="S16139" s="7"/>
      <c r="T16139" s="7"/>
      <c r="Y16139" s="7"/>
      <c r="AA16139" s="7"/>
      <c r="AB16139" s="7"/>
      <c r="AG16139" s="7"/>
    </row>
    <row r="16140" spans="1:33">
      <c r="A16140" s="7"/>
      <c r="B16140" s="7"/>
      <c r="C16140" s="7"/>
      <c r="D16140" s="7"/>
      <c r="E16140" s="7"/>
      <c r="F16140" s="7"/>
      <c r="G16140" s="7"/>
      <c r="H16140" s="7"/>
      <c r="J16140" s="7"/>
      <c r="K16140" s="7"/>
      <c r="L16140" s="7"/>
      <c r="Q16140" s="7"/>
      <c r="S16140" s="7"/>
      <c r="T16140" s="7"/>
      <c r="Y16140" s="7"/>
      <c r="AA16140" s="7"/>
      <c r="AB16140" s="7"/>
      <c r="AG16140" s="7"/>
    </row>
    <row r="16141" spans="1:33">
      <c r="A16141" s="7"/>
      <c r="B16141" s="7"/>
      <c r="C16141" s="7"/>
      <c r="D16141" s="7"/>
      <c r="E16141" s="7"/>
      <c r="F16141" s="7"/>
      <c r="G16141" s="7"/>
      <c r="H16141" s="7"/>
      <c r="J16141" s="7"/>
      <c r="K16141" s="7"/>
      <c r="L16141" s="7"/>
      <c r="Q16141" s="7"/>
      <c r="S16141" s="7"/>
      <c r="T16141" s="7"/>
      <c r="Y16141" s="7"/>
      <c r="AA16141" s="7"/>
      <c r="AB16141" s="7"/>
      <c r="AG16141" s="7"/>
    </row>
    <row r="16142" spans="1:33">
      <c r="A16142" s="7"/>
      <c r="B16142" s="7"/>
      <c r="C16142" s="7"/>
      <c r="D16142" s="7"/>
      <c r="E16142" s="7"/>
      <c r="F16142" s="7"/>
      <c r="G16142" s="7"/>
      <c r="H16142" s="7"/>
      <c r="J16142" s="7"/>
      <c r="K16142" s="7"/>
      <c r="L16142" s="7"/>
      <c r="Q16142" s="7"/>
      <c r="S16142" s="7"/>
      <c r="T16142" s="7"/>
      <c r="Y16142" s="7"/>
      <c r="AA16142" s="7"/>
      <c r="AB16142" s="7"/>
      <c r="AG16142" s="7"/>
    </row>
    <row r="16143" spans="1:33">
      <c r="A16143" s="7"/>
      <c r="B16143" s="7"/>
      <c r="C16143" s="7"/>
      <c r="D16143" s="7"/>
      <c r="E16143" s="7"/>
      <c r="F16143" s="7"/>
      <c r="G16143" s="7"/>
      <c r="H16143" s="7"/>
      <c r="J16143" s="7"/>
      <c r="K16143" s="7"/>
      <c r="L16143" s="7"/>
      <c r="Q16143" s="7"/>
      <c r="S16143" s="7"/>
      <c r="T16143" s="7"/>
      <c r="Y16143" s="7"/>
      <c r="AA16143" s="7"/>
      <c r="AB16143" s="7"/>
      <c r="AG16143" s="7"/>
    </row>
    <row r="16144" spans="1:33">
      <c r="A16144" s="7"/>
      <c r="B16144" s="7"/>
      <c r="C16144" s="7"/>
      <c r="D16144" s="7"/>
      <c r="E16144" s="7"/>
      <c r="F16144" s="7"/>
      <c r="G16144" s="7"/>
      <c r="H16144" s="7"/>
      <c r="J16144" s="7"/>
      <c r="K16144" s="7"/>
      <c r="L16144" s="7"/>
      <c r="Q16144" s="7"/>
      <c r="S16144" s="7"/>
      <c r="T16144" s="7"/>
      <c r="Y16144" s="7"/>
      <c r="AA16144" s="7"/>
      <c r="AB16144" s="7"/>
      <c r="AG16144" s="7"/>
    </row>
    <row r="16145" spans="1:33">
      <c r="A16145" s="7"/>
      <c r="B16145" s="7"/>
      <c r="C16145" s="7"/>
      <c r="D16145" s="7"/>
      <c r="E16145" s="7"/>
      <c r="F16145" s="7"/>
      <c r="G16145" s="7"/>
      <c r="H16145" s="7"/>
      <c r="J16145" s="7"/>
      <c r="K16145" s="7"/>
      <c r="L16145" s="7"/>
      <c r="Q16145" s="7"/>
      <c r="S16145" s="7"/>
      <c r="T16145" s="7"/>
      <c r="Y16145" s="7"/>
      <c r="AA16145" s="7"/>
      <c r="AB16145" s="7"/>
      <c r="AG16145" s="7"/>
    </row>
    <row r="16146" spans="1:33">
      <c r="A16146" s="7"/>
      <c r="B16146" s="7"/>
      <c r="C16146" s="7"/>
      <c r="D16146" s="7"/>
      <c r="E16146" s="7"/>
      <c r="F16146" s="7"/>
      <c r="G16146" s="7"/>
      <c r="H16146" s="7"/>
      <c r="J16146" s="7"/>
      <c r="K16146" s="7"/>
      <c r="L16146" s="7"/>
      <c r="Q16146" s="7"/>
      <c r="S16146" s="7"/>
      <c r="T16146" s="7"/>
      <c r="Y16146" s="7"/>
      <c r="AA16146" s="7"/>
      <c r="AB16146" s="7"/>
      <c r="AG16146" s="7"/>
    </row>
    <row r="16147" spans="1:33">
      <c r="A16147" s="7"/>
      <c r="B16147" s="7"/>
      <c r="C16147" s="7"/>
      <c r="D16147" s="7"/>
      <c r="E16147" s="7"/>
      <c r="F16147" s="7"/>
      <c r="G16147" s="7"/>
      <c r="H16147" s="7"/>
      <c r="J16147" s="7"/>
      <c r="K16147" s="7"/>
      <c r="L16147" s="7"/>
      <c r="Q16147" s="7"/>
      <c r="S16147" s="7"/>
      <c r="T16147" s="7"/>
      <c r="Y16147" s="7"/>
      <c r="AA16147" s="7"/>
      <c r="AB16147" s="7"/>
      <c r="AG16147" s="7"/>
    </row>
    <row r="16148" spans="1:33">
      <c r="A16148" s="7"/>
      <c r="B16148" s="7"/>
      <c r="C16148" s="7"/>
      <c r="D16148" s="7"/>
      <c r="E16148" s="7"/>
      <c r="F16148" s="7"/>
      <c r="G16148" s="7"/>
      <c r="H16148" s="7"/>
      <c r="J16148" s="7"/>
      <c r="K16148" s="7"/>
      <c r="L16148" s="7"/>
      <c r="Q16148" s="7"/>
      <c r="S16148" s="7"/>
      <c r="T16148" s="7"/>
      <c r="Y16148" s="7"/>
      <c r="AA16148" s="7"/>
      <c r="AB16148" s="7"/>
      <c r="AG16148" s="7"/>
    </row>
    <row r="16149" spans="1:33">
      <c r="A16149" s="7"/>
      <c r="B16149" s="7"/>
      <c r="C16149" s="7"/>
      <c r="D16149" s="7"/>
      <c r="E16149" s="7"/>
      <c r="F16149" s="7"/>
      <c r="G16149" s="7"/>
      <c r="H16149" s="7"/>
      <c r="J16149" s="7"/>
      <c r="K16149" s="7"/>
      <c r="L16149" s="7"/>
      <c r="Q16149" s="7"/>
      <c r="S16149" s="7"/>
      <c r="T16149" s="7"/>
      <c r="Y16149" s="7"/>
      <c r="AA16149" s="7"/>
      <c r="AB16149" s="7"/>
      <c r="AG16149" s="7"/>
    </row>
    <row r="16150" spans="1:33">
      <c r="A16150" s="7"/>
      <c r="B16150" s="7"/>
      <c r="C16150" s="7"/>
      <c r="D16150" s="7"/>
      <c r="E16150" s="7"/>
      <c r="F16150" s="7"/>
      <c r="G16150" s="7"/>
      <c r="H16150" s="7"/>
      <c r="J16150" s="7"/>
      <c r="K16150" s="7"/>
      <c r="L16150" s="7"/>
      <c r="Q16150" s="7"/>
      <c r="S16150" s="7"/>
      <c r="T16150" s="7"/>
      <c r="Y16150" s="7"/>
      <c r="AA16150" s="7"/>
      <c r="AB16150" s="7"/>
      <c r="AG16150" s="7"/>
    </row>
    <row r="16151" spans="1:33">
      <c r="A16151" s="7"/>
      <c r="B16151" s="7"/>
      <c r="C16151" s="7"/>
      <c r="D16151" s="7"/>
      <c r="E16151" s="7"/>
      <c r="F16151" s="7"/>
      <c r="G16151" s="7"/>
      <c r="H16151" s="7"/>
      <c r="J16151" s="7"/>
      <c r="K16151" s="7"/>
      <c r="L16151" s="7"/>
      <c r="Q16151" s="7"/>
      <c r="S16151" s="7"/>
      <c r="T16151" s="7"/>
      <c r="Y16151" s="7"/>
      <c r="AA16151" s="7"/>
      <c r="AB16151" s="7"/>
      <c r="AG16151" s="7"/>
    </row>
    <row r="16152" spans="1:33">
      <c r="A16152" s="7"/>
      <c r="B16152" s="7"/>
      <c r="C16152" s="7"/>
      <c r="D16152" s="7"/>
      <c r="E16152" s="7"/>
      <c r="F16152" s="7"/>
      <c r="G16152" s="7"/>
      <c r="H16152" s="7"/>
      <c r="J16152" s="7"/>
      <c r="K16152" s="7"/>
      <c r="L16152" s="7"/>
      <c r="Q16152" s="7"/>
      <c r="S16152" s="7"/>
      <c r="T16152" s="7"/>
      <c r="Y16152" s="7"/>
      <c r="AA16152" s="7"/>
      <c r="AB16152" s="7"/>
      <c r="AG16152" s="7"/>
    </row>
    <row r="16153" spans="1:33">
      <c r="A16153" s="7"/>
      <c r="B16153" s="7"/>
      <c r="C16153" s="7"/>
      <c r="D16153" s="7"/>
      <c r="E16153" s="7"/>
      <c r="F16153" s="7"/>
      <c r="G16153" s="7"/>
      <c r="H16153" s="7"/>
      <c r="J16153" s="7"/>
      <c r="K16153" s="7"/>
      <c r="L16153" s="7"/>
      <c r="Q16153" s="7"/>
      <c r="S16153" s="7"/>
      <c r="T16153" s="7"/>
      <c r="Y16153" s="7"/>
      <c r="AA16153" s="7"/>
      <c r="AB16153" s="7"/>
      <c r="AG16153" s="7"/>
    </row>
    <row r="16154" spans="1:33">
      <c r="A16154" s="7"/>
      <c r="B16154" s="7"/>
      <c r="C16154" s="7"/>
      <c r="D16154" s="7"/>
      <c r="E16154" s="7"/>
      <c r="F16154" s="7"/>
      <c r="G16154" s="7"/>
      <c r="H16154" s="7"/>
      <c r="J16154" s="7"/>
      <c r="K16154" s="7"/>
      <c r="L16154" s="7"/>
      <c r="Q16154" s="7"/>
      <c r="S16154" s="7"/>
      <c r="T16154" s="7"/>
      <c r="Y16154" s="7"/>
      <c r="AA16154" s="7"/>
      <c r="AB16154" s="7"/>
      <c r="AG16154" s="7"/>
    </row>
    <row r="16155" spans="1:33">
      <c r="A16155" s="7"/>
      <c r="B16155" s="7"/>
      <c r="C16155" s="7"/>
      <c r="D16155" s="7"/>
      <c r="E16155" s="7"/>
      <c r="F16155" s="7"/>
      <c r="G16155" s="7"/>
      <c r="H16155" s="7"/>
      <c r="J16155" s="7"/>
      <c r="K16155" s="7"/>
      <c r="L16155" s="7"/>
      <c r="Q16155" s="7"/>
      <c r="S16155" s="7"/>
      <c r="T16155" s="7"/>
      <c r="Y16155" s="7"/>
      <c r="AA16155" s="7"/>
      <c r="AB16155" s="7"/>
      <c r="AG16155" s="7"/>
    </row>
    <row r="16156" spans="1:33">
      <c r="A16156" s="7"/>
      <c r="B16156" s="7"/>
      <c r="C16156" s="7"/>
      <c r="D16156" s="7"/>
      <c r="E16156" s="7"/>
      <c r="F16156" s="7"/>
      <c r="G16156" s="7"/>
      <c r="H16156" s="7"/>
      <c r="J16156" s="7"/>
      <c r="K16156" s="7"/>
      <c r="L16156" s="7"/>
      <c r="Q16156" s="7"/>
      <c r="S16156" s="7"/>
      <c r="T16156" s="7"/>
      <c r="Y16156" s="7"/>
      <c r="AA16156" s="7"/>
      <c r="AB16156" s="7"/>
      <c r="AG16156" s="7"/>
    </row>
    <row r="16157" spans="1:33">
      <c r="A16157" s="7"/>
      <c r="B16157" s="7"/>
      <c r="C16157" s="7"/>
      <c r="D16157" s="7"/>
      <c r="E16157" s="7"/>
      <c r="F16157" s="7"/>
      <c r="G16157" s="7"/>
      <c r="H16157" s="7"/>
      <c r="J16157" s="7"/>
      <c r="K16157" s="7"/>
      <c r="L16157" s="7"/>
      <c r="Q16157" s="7"/>
      <c r="S16157" s="7"/>
      <c r="T16157" s="7"/>
      <c r="Y16157" s="7"/>
      <c r="AA16157" s="7"/>
      <c r="AB16157" s="7"/>
      <c r="AG16157" s="7"/>
    </row>
    <row r="16158" spans="1:33">
      <c r="A16158" s="7"/>
      <c r="B16158" s="7"/>
      <c r="C16158" s="7"/>
      <c r="D16158" s="7"/>
      <c r="E16158" s="7"/>
      <c r="F16158" s="7"/>
      <c r="G16158" s="7"/>
      <c r="H16158" s="7"/>
      <c r="J16158" s="7"/>
      <c r="K16158" s="7"/>
      <c r="L16158" s="7"/>
      <c r="Q16158" s="7"/>
      <c r="S16158" s="7"/>
      <c r="T16158" s="7"/>
      <c r="Y16158" s="7"/>
      <c r="AA16158" s="7"/>
      <c r="AB16158" s="7"/>
      <c r="AG16158" s="7"/>
    </row>
    <row r="16159" spans="1:33">
      <c r="A16159" s="7"/>
      <c r="B16159" s="7"/>
      <c r="C16159" s="7"/>
      <c r="D16159" s="7"/>
      <c r="E16159" s="7"/>
      <c r="F16159" s="7"/>
      <c r="G16159" s="7"/>
      <c r="H16159" s="7"/>
      <c r="J16159" s="7"/>
      <c r="K16159" s="7"/>
      <c r="L16159" s="7"/>
      <c r="Q16159" s="7"/>
      <c r="S16159" s="7"/>
      <c r="T16159" s="7"/>
      <c r="Y16159" s="7"/>
      <c r="AA16159" s="7"/>
      <c r="AB16159" s="7"/>
      <c r="AG16159" s="7"/>
    </row>
    <row r="16160" spans="1:33">
      <c r="A16160" s="7"/>
      <c r="B16160" s="7"/>
      <c r="C16160" s="7"/>
      <c r="D16160" s="7"/>
      <c r="E16160" s="7"/>
      <c r="F16160" s="7"/>
      <c r="G16160" s="7"/>
      <c r="H16160" s="7"/>
      <c r="J16160" s="7"/>
      <c r="K16160" s="7"/>
      <c r="L16160" s="7"/>
      <c r="Q16160" s="7"/>
      <c r="S16160" s="7"/>
      <c r="T16160" s="7"/>
      <c r="Y16160" s="7"/>
      <c r="AA16160" s="7"/>
      <c r="AB16160" s="7"/>
      <c r="AG16160" s="7"/>
    </row>
    <row r="16161" spans="1:33">
      <c r="A16161" s="7"/>
      <c r="B16161" s="7"/>
      <c r="C16161" s="7"/>
      <c r="D16161" s="7"/>
      <c r="E16161" s="7"/>
      <c r="F16161" s="7"/>
      <c r="G16161" s="7"/>
      <c r="H16161" s="7"/>
      <c r="J16161" s="7"/>
      <c r="K16161" s="7"/>
      <c r="L16161" s="7"/>
      <c r="Q16161" s="7"/>
      <c r="S16161" s="7"/>
      <c r="T16161" s="7"/>
      <c r="Y16161" s="7"/>
      <c r="AA16161" s="7"/>
      <c r="AB16161" s="7"/>
      <c r="AG16161" s="7"/>
    </row>
    <row r="16162" spans="1:33">
      <c r="A16162" s="7"/>
      <c r="B16162" s="7"/>
      <c r="C16162" s="7"/>
      <c r="D16162" s="7"/>
      <c r="E16162" s="7"/>
      <c r="F16162" s="7"/>
      <c r="G16162" s="7"/>
      <c r="H16162" s="7"/>
      <c r="J16162" s="7"/>
      <c r="K16162" s="7"/>
      <c r="L16162" s="7"/>
      <c r="Q16162" s="7"/>
      <c r="S16162" s="7"/>
      <c r="T16162" s="7"/>
      <c r="Y16162" s="7"/>
      <c r="AA16162" s="7"/>
      <c r="AB16162" s="7"/>
      <c r="AG16162" s="7"/>
    </row>
    <row r="16163" spans="1:33">
      <c r="A16163" s="7"/>
      <c r="B16163" s="7"/>
      <c r="C16163" s="7"/>
      <c r="D16163" s="7"/>
      <c r="E16163" s="7"/>
      <c r="F16163" s="7"/>
      <c r="G16163" s="7"/>
      <c r="H16163" s="7"/>
      <c r="J16163" s="7"/>
      <c r="K16163" s="7"/>
      <c r="L16163" s="7"/>
      <c r="Q16163" s="7"/>
      <c r="S16163" s="7"/>
      <c r="T16163" s="7"/>
      <c r="Y16163" s="7"/>
      <c r="AA16163" s="7"/>
      <c r="AB16163" s="7"/>
      <c r="AG16163" s="7"/>
    </row>
    <row r="16164" spans="1:33">
      <c r="A16164" s="7"/>
      <c r="B16164" s="7"/>
      <c r="C16164" s="7"/>
      <c r="D16164" s="7"/>
      <c r="E16164" s="7"/>
      <c r="F16164" s="7"/>
      <c r="G16164" s="7"/>
      <c r="H16164" s="7"/>
      <c r="J16164" s="7"/>
      <c r="K16164" s="7"/>
      <c r="L16164" s="7"/>
      <c r="Q16164" s="7"/>
      <c r="S16164" s="7"/>
      <c r="T16164" s="7"/>
      <c r="Y16164" s="7"/>
      <c r="AA16164" s="7"/>
      <c r="AB16164" s="7"/>
      <c r="AG16164" s="7"/>
    </row>
    <row r="16165" spans="1:33">
      <c r="A16165" s="7"/>
      <c r="B16165" s="7"/>
      <c r="C16165" s="7"/>
      <c r="D16165" s="7"/>
      <c r="E16165" s="7"/>
      <c r="F16165" s="7"/>
      <c r="G16165" s="7"/>
      <c r="H16165" s="7"/>
      <c r="J16165" s="7"/>
      <c r="K16165" s="7"/>
      <c r="L16165" s="7"/>
      <c r="Q16165" s="7"/>
      <c r="S16165" s="7"/>
      <c r="T16165" s="7"/>
      <c r="Y16165" s="7"/>
      <c r="AA16165" s="7"/>
      <c r="AB16165" s="7"/>
      <c r="AG16165" s="7"/>
    </row>
    <row r="16166" spans="1:33">
      <c r="A16166" s="7"/>
      <c r="B16166" s="7"/>
      <c r="C16166" s="7"/>
      <c r="D16166" s="7"/>
      <c r="E16166" s="7"/>
      <c r="F16166" s="7"/>
      <c r="G16166" s="7"/>
      <c r="H16166" s="7"/>
      <c r="J16166" s="7"/>
      <c r="K16166" s="7"/>
      <c r="L16166" s="7"/>
      <c r="Q16166" s="7"/>
      <c r="S16166" s="7"/>
      <c r="T16166" s="7"/>
      <c r="Y16166" s="7"/>
      <c r="AA16166" s="7"/>
      <c r="AB16166" s="7"/>
      <c r="AG16166" s="7"/>
    </row>
    <row r="16167" spans="1:33">
      <c r="A16167" s="7"/>
      <c r="B16167" s="7"/>
      <c r="C16167" s="7"/>
      <c r="D16167" s="7"/>
      <c r="E16167" s="7"/>
      <c r="F16167" s="7"/>
      <c r="G16167" s="7"/>
      <c r="H16167" s="7"/>
      <c r="J16167" s="7"/>
      <c r="K16167" s="7"/>
      <c r="L16167" s="7"/>
      <c r="Q16167" s="7"/>
      <c r="S16167" s="7"/>
      <c r="T16167" s="7"/>
      <c r="Y16167" s="7"/>
      <c r="AA16167" s="7"/>
      <c r="AB16167" s="7"/>
      <c r="AG16167" s="7"/>
    </row>
    <row r="16168" spans="1:33">
      <c r="A16168" s="7"/>
      <c r="B16168" s="7"/>
      <c r="C16168" s="7"/>
      <c r="D16168" s="7"/>
      <c r="E16168" s="7"/>
      <c r="F16168" s="7"/>
      <c r="G16168" s="7"/>
      <c r="H16168" s="7"/>
      <c r="J16168" s="7"/>
      <c r="K16168" s="7"/>
      <c r="L16168" s="7"/>
      <c r="Q16168" s="7"/>
      <c r="S16168" s="7"/>
      <c r="T16168" s="7"/>
      <c r="Y16168" s="7"/>
      <c r="AA16168" s="7"/>
      <c r="AB16168" s="7"/>
      <c r="AG16168" s="7"/>
    </row>
    <row r="16169" spans="1:33">
      <c r="A16169" s="7"/>
      <c r="B16169" s="7"/>
      <c r="C16169" s="7"/>
      <c r="D16169" s="7"/>
      <c r="E16169" s="7"/>
      <c r="F16169" s="7"/>
      <c r="G16169" s="7"/>
      <c r="H16169" s="7"/>
      <c r="J16169" s="7"/>
      <c r="K16169" s="7"/>
      <c r="L16169" s="7"/>
      <c r="Q16169" s="7"/>
      <c r="S16169" s="7"/>
      <c r="T16169" s="7"/>
      <c r="Y16169" s="7"/>
      <c r="AA16169" s="7"/>
      <c r="AB16169" s="7"/>
      <c r="AG16169" s="7"/>
    </row>
    <row r="16170" spans="1:33">
      <c r="A16170" s="7"/>
      <c r="B16170" s="7"/>
      <c r="C16170" s="7"/>
      <c r="D16170" s="7"/>
      <c r="E16170" s="7"/>
      <c r="F16170" s="7"/>
      <c r="G16170" s="7"/>
      <c r="H16170" s="7"/>
      <c r="J16170" s="7"/>
      <c r="K16170" s="7"/>
      <c r="L16170" s="7"/>
      <c r="Q16170" s="7"/>
      <c r="S16170" s="7"/>
      <c r="T16170" s="7"/>
      <c r="Y16170" s="7"/>
      <c r="AA16170" s="7"/>
      <c r="AB16170" s="7"/>
      <c r="AG16170" s="7"/>
    </row>
    <row r="16171" spans="1:33">
      <c r="A16171" s="7"/>
      <c r="B16171" s="7"/>
      <c r="C16171" s="7"/>
      <c r="D16171" s="7"/>
      <c r="E16171" s="7"/>
      <c r="F16171" s="7"/>
      <c r="G16171" s="7"/>
      <c r="H16171" s="7"/>
      <c r="J16171" s="7"/>
      <c r="K16171" s="7"/>
      <c r="L16171" s="7"/>
      <c r="Q16171" s="7"/>
      <c r="S16171" s="7"/>
      <c r="T16171" s="7"/>
      <c r="Y16171" s="7"/>
      <c r="AA16171" s="7"/>
      <c r="AB16171" s="7"/>
      <c r="AG16171" s="7"/>
    </row>
    <row r="16172" spans="1:33">
      <c r="A16172" s="7"/>
      <c r="B16172" s="7"/>
      <c r="C16172" s="7"/>
      <c r="D16172" s="7"/>
      <c r="E16172" s="7"/>
      <c r="F16172" s="7"/>
      <c r="G16172" s="7"/>
      <c r="H16172" s="7"/>
      <c r="J16172" s="7"/>
      <c r="K16172" s="7"/>
      <c r="L16172" s="7"/>
      <c r="Q16172" s="7"/>
      <c r="S16172" s="7"/>
      <c r="T16172" s="7"/>
      <c r="Y16172" s="7"/>
      <c r="AA16172" s="7"/>
      <c r="AB16172" s="7"/>
      <c r="AG16172" s="7"/>
    </row>
    <row r="16173" spans="1:33">
      <c r="A16173" s="7"/>
      <c r="B16173" s="7"/>
      <c r="C16173" s="7"/>
      <c r="D16173" s="7"/>
      <c r="E16173" s="7"/>
      <c r="F16173" s="7"/>
      <c r="G16173" s="7"/>
      <c r="H16173" s="7"/>
      <c r="J16173" s="7"/>
      <c r="K16173" s="7"/>
      <c r="L16173" s="7"/>
      <c r="Q16173" s="7"/>
      <c r="S16173" s="7"/>
      <c r="T16173" s="7"/>
      <c r="Y16173" s="7"/>
      <c r="AA16173" s="7"/>
      <c r="AB16173" s="7"/>
      <c r="AG16173" s="7"/>
    </row>
    <row r="16174" spans="1:33">
      <c r="A16174" s="7"/>
      <c r="B16174" s="7"/>
      <c r="C16174" s="7"/>
      <c r="D16174" s="7"/>
      <c r="E16174" s="7"/>
      <c r="F16174" s="7"/>
      <c r="G16174" s="7"/>
      <c r="H16174" s="7"/>
      <c r="J16174" s="7"/>
      <c r="K16174" s="7"/>
      <c r="L16174" s="7"/>
      <c r="Q16174" s="7"/>
      <c r="S16174" s="7"/>
      <c r="T16174" s="7"/>
      <c r="Y16174" s="7"/>
      <c r="AA16174" s="7"/>
      <c r="AB16174" s="7"/>
      <c r="AG16174" s="7"/>
    </row>
    <row r="16175" spans="1:33">
      <c r="A16175" s="7"/>
      <c r="B16175" s="7"/>
      <c r="C16175" s="7"/>
      <c r="D16175" s="7"/>
      <c r="E16175" s="7"/>
      <c r="F16175" s="7"/>
      <c r="G16175" s="7"/>
      <c r="H16175" s="7"/>
      <c r="J16175" s="7"/>
      <c r="K16175" s="7"/>
      <c r="L16175" s="7"/>
      <c r="Q16175" s="7"/>
      <c r="S16175" s="7"/>
      <c r="T16175" s="7"/>
      <c r="Y16175" s="7"/>
      <c r="AA16175" s="7"/>
      <c r="AB16175" s="7"/>
      <c r="AG16175" s="7"/>
    </row>
    <row r="16176" spans="1:33">
      <c r="A16176" s="7"/>
      <c r="B16176" s="7"/>
      <c r="C16176" s="7"/>
      <c r="D16176" s="7"/>
      <c r="E16176" s="7"/>
      <c r="F16176" s="7"/>
      <c r="G16176" s="7"/>
      <c r="H16176" s="7"/>
      <c r="J16176" s="7"/>
      <c r="K16176" s="7"/>
      <c r="L16176" s="7"/>
      <c r="Q16176" s="7"/>
      <c r="S16176" s="7"/>
      <c r="T16176" s="7"/>
      <c r="Y16176" s="7"/>
      <c r="AA16176" s="7"/>
      <c r="AB16176" s="7"/>
      <c r="AG16176" s="7"/>
    </row>
    <row r="16177" spans="1:33">
      <c r="A16177" s="7"/>
      <c r="B16177" s="7"/>
      <c r="C16177" s="7"/>
      <c r="D16177" s="7"/>
      <c r="E16177" s="7"/>
      <c r="F16177" s="7"/>
      <c r="G16177" s="7"/>
      <c r="H16177" s="7"/>
      <c r="J16177" s="7"/>
      <c r="K16177" s="7"/>
      <c r="L16177" s="7"/>
      <c r="Q16177" s="7"/>
      <c r="S16177" s="7"/>
      <c r="T16177" s="7"/>
      <c r="Y16177" s="7"/>
      <c r="AA16177" s="7"/>
      <c r="AB16177" s="7"/>
      <c r="AG16177" s="7"/>
    </row>
    <row r="16178" spans="1:33">
      <c r="A16178" s="7"/>
      <c r="B16178" s="7"/>
      <c r="C16178" s="7"/>
      <c r="D16178" s="7"/>
      <c r="E16178" s="7"/>
      <c r="F16178" s="7"/>
      <c r="G16178" s="7"/>
      <c r="H16178" s="7"/>
      <c r="J16178" s="7"/>
      <c r="K16178" s="7"/>
      <c r="L16178" s="7"/>
      <c r="Q16178" s="7"/>
      <c r="S16178" s="7"/>
      <c r="T16178" s="7"/>
      <c r="Y16178" s="7"/>
      <c r="AA16178" s="7"/>
      <c r="AB16178" s="7"/>
      <c r="AG16178" s="7"/>
    </row>
    <row r="16179" spans="1:33">
      <c r="A16179" s="7"/>
      <c r="B16179" s="7"/>
      <c r="C16179" s="7"/>
      <c r="D16179" s="7"/>
      <c r="E16179" s="7"/>
      <c r="F16179" s="7"/>
      <c r="G16179" s="7"/>
      <c r="H16179" s="7"/>
      <c r="J16179" s="7"/>
      <c r="K16179" s="7"/>
      <c r="L16179" s="7"/>
      <c r="Q16179" s="7"/>
      <c r="S16179" s="7"/>
      <c r="T16179" s="7"/>
      <c r="Y16179" s="7"/>
      <c r="AA16179" s="7"/>
      <c r="AB16179" s="7"/>
      <c r="AG16179" s="7"/>
    </row>
    <row r="16180" spans="1:33">
      <c r="A16180" s="7"/>
      <c r="B16180" s="7"/>
      <c r="C16180" s="7"/>
      <c r="D16180" s="7"/>
      <c r="E16180" s="7"/>
      <c r="F16180" s="7"/>
      <c r="G16180" s="7"/>
      <c r="H16180" s="7"/>
      <c r="J16180" s="7"/>
      <c r="K16180" s="7"/>
      <c r="L16180" s="7"/>
      <c r="Q16180" s="7"/>
      <c r="S16180" s="7"/>
      <c r="T16180" s="7"/>
      <c r="Y16180" s="7"/>
      <c r="AA16180" s="7"/>
      <c r="AB16180" s="7"/>
      <c r="AG16180" s="7"/>
    </row>
    <row r="16181" spans="1:33">
      <c r="A16181" s="7"/>
      <c r="B16181" s="7"/>
      <c r="C16181" s="7"/>
      <c r="D16181" s="7"/>
      <c r="E16181" s="7"/>
      <c r="F16181" s="7"/>
      <c r="G16181" s="7"/>
      <c r="H16181" s="7"/>
      <c r="J16181" s="7"/>
      <c r="K16181" s="7"/>
      <c r="L16181" s="7"/>
      <c r="Q16181" s="7"/>
      <c r="S16181" s="7"/>
      <c r="T16181" s="7"/>
      <c r="Y16181" s="7"/>
      <c r="AA16181" s="7"/>
      <c r="AB16181" s="7"/>
      <c r="AG16181" s="7"/>
    </row>
    <row r="16182" spans="1:33">
      <c r="A16182" s="7"/>
      <c r="B16182" s="7"/>
      <c r="C16182" s="7"/>
      <c r="D16182" s="7"/>
      <c r="E16182" s="7"/>
      <c r="F16182" s="7"/>
      <c r="G16182" s="7"/>
      <c r="H16182" s="7"/>
      <c r="J16182" s="7"/>
      <c r="K16182" s="7"/>
      <c r="L16182" s="7"/>
      <c r="Q16182" s="7"/>
      <c r="S16182" s="7"/>
      <c r="T16182" s="7"/>
      <c r="Y16182" s="7"/>
      <c r="AA16182" s="7"/>
      <c r="AB16182" s="7"/>
      <c r="AG16182" s="7"/>
    </row>
    <row r="16183" spans="1:33">
      <c r="A16183" s="7"/>
      <c r="B16183" s="7"/>
      <c r="C16183" s="7"/>
      <c r="D16183" s="7"/>
      <c r="E16183" s="7"/>
      <c r="F16183" s="7"/>
      <c r="G16183" s="7"/>
      <c r="H16183" s="7"/>
      <c r="J16183" s="7"/>
      <c r="K16183" s="7"/>
      <c r="L16183" s="7"/>
      <c r="Q16183" s="7"/>
      <c r="S16183" s="7"/>
      <c r="T16183" s="7"/>
      <c r="Y16183" s="7"/>
      <c r="AA16183" s="7"/>
      <c r="AB16183" s="7"/>
      <c r="AG16183" s="7"/>
    </row>
    <row r="16184" spans="1:33">
      <c r="A16184" s="7"/>
      <c r="B16184" s="7"/>
      <c r="C16184" s="7"/>
      <c r="D16184" s="7"/>
      <c r="E16184" s="7"/>
      <c r="F16184" s="7"/>
      <c r="G16184" s="7"/>
      <c r="H16184" s="7"/>
      <c r="J16184" s="7"/>
      <c r="K16184" s="7"/>
      <c r="L16184" s="7"/>
      <c r="Q16184" s="7"/>
      <c r="S16184" s="7"/>
      <c r="T16184" s="7"/>
      <c r="Y16184" s="7"/>
      <c r="AA16184" s="7"/>
      <c r="AB16184" s="7"/>
      <c r="AG16184" s="7"/>
    </row>
    <row r="16185" spans="1:33">
      <c r="A16185" s="7"/>
      <c r="B16185" s="7"/>
      <c r="C16185" s="7"/>
      <c r="D16185" s="7"/>
      <c r="E16185" s="7"/>
      <c r="F16185" s="7"/>
      <c r="G16185" s="7"/>
      <c r="H16185" s="7"/>
      <c r="J16185" s="7"/>
      <c r="K16185" s="7"/>
      <c r="L16185" s="7"/>
      <c r="Q16185" s="7"/>
      <c r="S16185" s="7"/>
      <c r="T16185" s="7"/>
      <c r="Y16185" s="7"/>
      <c r="AA16185" s="7"/>
      <c r="AB16185" s="7"/>
      <c r="AG16185" s="7"/>
    </row>
    <row r="16186" spans="1:33">
      <c r="A16186" s="7"/>
      <c r="B16186" s="7"/>
      <c r="C16186" s="7"/>
      <c r="D16186" s="7"/>
      <c r="E16186" s="7"/>
      <c r="F16186" s="7"/>
      <c r="G16186" s="7"/>
      <c r="H16186" s="7"/>
      <c r="J16186" s="7"/>
      <c r="K16186" s="7"/>
      <c r="L16186" s="7"/>
      <c r="Q16186" s="7"/>
      <c r="S16186" s="7"/>
      <c r="T16186" s="7"/>
      <c r="Y16186" s="7"/>
      <c r="AA16186" s="7"/>
      <c r="AB16186" s="7"/>
      <c r="AG16186" s="7"/>
    </row>
    <row r="16187" spans="1:33">
      <c r="A16187" s="7"/>
      <c r="B16187" s="7"/>
      <c r="C16187" s="7"/>
      <c r="D16187" s="7"/>
      <c r="E16187" s="7"/>
      <c r="F16187" s="7"/>
      <c r="G16187" s="7"/>
      <c r="H16187" s="7"/>
      <c r="J16187" s="7"/>
      <c r="K16187" s="7"/>
      <c r="L16187" s="7"/>
      <c r="Q16187" s="7"/>
      <c r="S16187" s="7"/>
      <c r="T16187" s="7"/>
      <c r="Y16187" s="7"/>
      <c r="AA16187" s="7"/>
      <c r="AB16187" s="7"/>
      <c r="AG16187" s="7"/>
    </row>
    <row r="16188" spans="1:33">
      <c r="A16188" s="7"/>
      <c r="B16188" s="7"/>
      <c r="C16188" s="7"/>
      <c r="D16188" s="7"/>
      <c r="E16188" s="7"/>
      <c r="F16188" s="7"/>
      <c r="G16188" s="7"/>
      <c r="H16188" s="7"/>
      <c r="J16188" s="7"/>
      <c r="K16188" s="7"/>
      <c r="L16188" s="7"/>
      <c r="Q16188" s="7"/>
      <c r="S16188" s="7"/>
      <c r="T16188" s="7"/>
      <c r="Y16188" s="7"/>
      <c r="AA16188" s="7"/>
      <c r="AB16188" s="7"/>
      <c r="AG16188" s="7"/>
    </row>
    <row r="16189" spans="1:33">
      <c r="A16189" s="7"/>
      <c r="B16189" s="7"/>
      <c r="C16189" s="7"/>
      <c r="D16189" s="7"/>
      <c r="E16189" s="7"/>
      <c r="F16189" s="7"/>
      <c r="G16189" s="7"/>
      <c r="H16189" s="7"/>
      <c r="J16189" s="7"/>
      <c r="K16189" s="7"/>
      <c r="L16189" s="7"/>
      <c r="Q16189" s="7"/>
      <c r="S16189" s="7"/>
      <c r="T16189" s="7"/>
      <c r="Y16189" s="7"/>
      <c r="AA16189" s="7"/>
      <c r="AB16189" s="7"/>
      <c r="AG16189" s="7"/>
    </row>
    <row r="16190" spans="1:33">
      <c r="A16190" s="7"/>
      <c r="B16190" s="7"/>
      <c r="C16190" s="7"/>
      <c r="D16190" s="7"/>
      <c r="E16190" s="7"/>
      <c r="F16190" s="7"/>
      <c r="G16190" s="7"/>
      <c r="H16190" s="7"/>
      <c r="J16190" s="7"/>
      <c r="K16190" s="7"/>
      <c r="L16190" s="7"/>
      <c r="Q16190" s="7"/>
      <c r="S16190" s="7"/>
      <c r="T16190" s="7"/>
      <c r="Y16190" s="7"/>
      <c r="AA16190" s="7"/>
      <c r="AB16190" s="7"/>
      <c r="AG16190" s="7"/>
    </row>
    <row r="16191" spans="1:33">
      <c r="A16191" s="7"/>
      <c r="B16191" s="7"/>
      <c r="C16191" s="7"/>
      <c r="D16191" s="7"/>
      <c r="E16191" s="7"/>
      <c r="F16191" s="7"/>
      <c r="G16191" s="7"/>
      <c r="H16191" s="7"/>
      <c r="J16191" s="7"/>
      <c r="K16191" s="7"/>
      <c r="L16191" s="7"/>
      <c r="Q16191" s="7"/>
      <c r="S16191" s="7"/>
      <c r="T16191" s="7"/>
      <c r="Y16191" s="7"/>
      <c r="AA16191" s="7"/>
      <c r="AB16191" s="7"/>
      <c r="AG16191" s="7"/>
    </row>
    <row r="16192" spans="1:33">
      <c r="A16192" s="7"/>
      <c r="B16192" s="7"/>
      <c r="C16192" s="7"/>
      <c r="D16192" s="7"/>
      <c r="E16192" s="7"/>
      <c r="F16192" s="7"/>
      <c r="G16192" s="7"/>
      <c r="H16192" s="7"/>
      <c r="J16192" s="7"/>
      <c r="K16192" s="7"/>
      <c r="L16192" s="7"/>
      <c r="Q16192" s="7"/>
      <c r="S16192" s="7"/>
      <c r="T16192" s="7"/>
      <c r="Y16192" s="7"/>
      <c r="AA16192" s="7"/>
      <c r="AB16192" s="7"/>
      <c r="AG16192" s="7"/>
    </row>
    <row r="16193" spans="1:33">
      <c r="A16193" s="7"/>
      <c r="B16193" s="7"/>
      <c r="C16193" s="7"/>
      <c r="D16193" s="7"/>
      <c r="E16193" s="7"/>
      <c r="F16193" s="7"/>
      <c r="G16193" s="7"/>
      <c r="H16193" s="7"/>
      <c r="J16193" s="7"/>
      <c r="K16193" s="7"/>
      <c r="L16193" s="7"/>
      <c r="Q16193" s="7"/>
      <c r="S16193" s="7"/>
      <c r="T16193" s="7"/>
      <c r="Y16193" s="7"/>
      <c r="AA16193" s="7"/>
      <c r="AB16193" s="7"/>
      <c r="AG16193" s="7"/>
    </row>
    <row r="16194" spans="1:33">
      <c r="A16194" s="7"/>
      <c r="B16194" s="7"/>
      <c r="C16194" s="7"/>
      <c r="D16194" s="7"/>
      <c r="E16194" s="7"/>
      <c r="F16194" s="7"/>
      <c r="G16194" s="7"/>
      <c r="H16194" s="7"/>
      <c r="J16194" s="7"/>
      <c r="K16194" s="7"/>
      <c r="L16194" s="7"/>
      <c r="Q16194" s="7"/>
      <c r="S16194" s="7"/>
      <c r="T16194" s="7"/>
      <c r="Y16194" s="7"/>
      <c r="AA16194" s="7"/>
      <c r="AB16194" s="7"/>
      <c r="AG16194" s="7"/>
    </row>
    <row r="16195" spans="1:33">
      <c r="A16195" s="7"/>
      <c r="B16195" s="7"/>
      <c r="C16195" s="7"/>
      <c r="D16195" s="7"/>
      <c r="E16195" s="7"/>
      <c r="F16195" s="7"/>
      <c r="G16195" s="7"/>
      <c r="H16195" s="7"/>
      <c r="J16195" s="7"/>
      <c r="K16195" s="7"/>
      <c r="L16195" s="7"/>
      <c r="Q16195" s="7"/>
      <c r="S16195" s="7"/>
      <c r="T16195" s="7"/>
      <c r="Y16195" s="7"/>
      <c r="AA16195" s="7"/>
      <c r="AB16195" s="7"/>
      <c r="AG16195" s="7"/>
    </row>
    <row r="16196" spans="1:33">
      <c r="A16196" s="7"/>
      <c r="B16196" s="7"/>
      <c r="C16196" s="7"/>
      <c r="D16196" s="7"/>
      <c r="E16196" s="7"/>
      <c r="F16196" s="7"/>
      <c r="G16196" s="7"/>
      <c r="H16196" s="7"/>
      <c r="J16196" s="7"/>
      <c r="K16196" s="7"/>
      <c r="L16196" s="7"/>
      <c r="Q16196" s="7"/>
      <c r="S16196" s="7"/>
      <c r="T16196" s="7"/>
      <c r="Y16196" s="7"/>
      <c r="AA16196" s="7"/>
      <c r="AB16196" s="7"/>
      <c r="AG16196" s="7"/>
    </row>
    <row r="16197" spans="1:33">
      <c r="A16197" s="7"/>
      <c r="B16197" s="7"/>
      <c r="C16197" s="7"/>
      <c r="D16197" s="7"/>
      <c r="E16197" s="7"/>
      <c r="F16197" s="7"/>
      <c r="G16197" s="7"/>
      <c r="H16197" s="7"/>
      <c r="J16197" s="7"/>
      <c r="K16197" s="7"/>
      <c r="L16197" s="7"/>
      <c r="Q16197" s="7"/>
      <c r="S16197" s="7"/>
      <c r="T16197" s="7"/>
      <c r="Y16197" s="7"/>
      <c r="AA16197" s="7"/>
      <c r="AB16197" s="7"/>
      <c r="AG16197" s="7"/>
    </row>
    <row r="16198" spans="1:33">
      <c r="A16198" s="7"/>
      <c r="B16198" s="7"/>
      <c r="C16198" s="7"/>
      <c r="D16198" s="7"/>
      <c r="E16198" s="7"/>
      <c r="F16198" s="7"/>
      <c r="G16198" s="7"/>
      <c r="H16198" s="7"/>
      <c r="J16198" s="7"/>
      <c r="K16198" s="7"/>
      <c r="L16198" s="7"/>
      <c r="Q16198" s="7"/>
      <c r="S16198" s="7"/>
      <c r="T16198" s="7"/>
      <c r="Y16198" s="7"/>
      <c r="AA16198" s="7"/>
      <c r="AB16198" s="7"/>
      <c r="AG16198" s="7"/>
    </row>
    <row r="16199" spans="1:33">
      <c r="A16199" s="7"/>
      <c r="B16199" s="7"/>
      <c r="C16199" s="7"/>
      <c r="D16199" s="7"/>
      <c r="E16199" s="7"/>
      <c r="F16199" s="7"/>
      <c r="G16199" s="7"/>
      <c r="H16199" s="7"/>
      <c r="J16199" s="7"/>
      <c r="K16199" s="7"/>
      <c r="L16199" s="7"/>
      <c r="Q16199" s="7"/>
      <c r="S16199" s="7"/>
      <c r="T16199" s="7"/>
      <c r="Y16199" s="7"/>
      <c r="AA16199" s="7"/>
      <c r="AB16199" s="7"/>
      <c r="AG16199" s="7"/>
    </row>
    <row r="16200" spans="1:33">
      <c r="A16200" s="7"/>
      <c r="B16200" s="7"/>
      <c r="C16200" s="7"/>
      <c r="D16200" s="7"/>
      <c r="E16200" s="7"/>
      <c r="F16200" s="7"/>
      <c r="G16200" s="7"/>
      <c r="H16200" s="7"/>
      <c r="J16200" s="7"/>
      <c r="K16200" s="7"/>
      <c r="L16200" s="7"/>
      <c r="Q16200" s="7"/>
      <c r="S16200" s="7"/>
      <c r="T16200" s="7"/>
      <c r="Y16200" s="7"/>
      <c r="AA16200" s="7"/>
      <c r="AB16200" s="7"/>
      <c r="AG16200" s="7"/>
    </row>
    <row r="16201" spans="1:33">
      <c r="A16201" s="7"/>
      <c r="B16201" s="7"/>
      <c r="C16201" s="7"/>
      <c r="D16201" s="7"/>
      <c r="E16201" s="7"/>
      <c r="F16201" s="7"/>
      <c r="G16201" s="7"/>
      <c r="H16201" s="7"/>
      <c r="J16201" s="7"/>
      <c r="K16201" s="7"/>
      <c r="L16201" s="7"/>
      <c r="Q16201" s="7"/>
      <c r="S16201" s="7"/>
      <c r="T16201" s="7"/>
      <c r="Y16201" s="7"/>
      <c r="AA16201" s="7"/>
      <c r="AB16201" s="7"/>
      <c r="AG16201" s="7"/>
    </row>
    <row r="16202" spans="1:33">
      <c r="A16202" s="7"/>
      <c r="B16202" s="7"/>
      <c r="C16202" s="7"/>
      <c r="D16202" s="7"/>
      <c r="E16202" s="7"/>
      <c r="F16202" s="7"/>
      <c r="G16202" s="7"/>
      <c r="H16202" s="7"/>
      <c r="J16202" s="7"/>
      <c r="K16202" s="7"/>
      <c r="L16202" s="7"/>
      <c r="Q16202" s="7"/>
      <c r="S16202" s="7"/>
      <c r="T16202" s="7"/>
      <c r="Y16202" s="7"/>
      <c r="AA16202" s="7"/>
      <c r="AB16202" s="7"/>
      <c r="AG16202" s="7"/>
    </row>
    <row r="16203" spans="1:33">
      <c r="A16203" s="7"/>
      <c r="B16203" s="7"/>
      <c r="C16203" s="7"/>
      <c r="D16203" s="7"/>
      <c r="E16203" s="7"/>
      <c r="F16203" s="7"/>
      <c r="G16203" s="7"/>
      <c r="H16203" s="7"/>
      <c r="J16203" s="7"/>
      <c r="K16203" s="7"/>
      <c r="L16203" s="7"/>
      <c r="Q16203" s="7"/>
      <c r="S16203" s="7"/>
      <c r="T16203" s="7"/>
      <c r="Y16203" s="7"/>
      <c r="AA16203" s="7"/>
      <c r="AB16203" s="7"/>
      <c r="AG16203" s="7"/>
    </row>
    <row r="16204" spans="1:33">
      <c r="A16204" s="7"/>
      <c r="B16204" s="7"/>
      <c r="C16204" s="7"/>
      <c r="D16204" s="7"/>
      <c r="E16204" s="7"/>
      <c r="F16204" s="7"/>
      <c r="G16204" s="7"/>
      <c r="H16204" s="7"/>
      <c r="J16204" s="7"/>
      <c r="K16204" s="7"/>
      <c r="L16204" s="7"/>
      <c r="Q16204" s="7"/>
      <c r="S16204" s="7"/>
      <c r="T16204" s="7"/>
      <c r="Y16204" s="7"/>
      <c r="AA16204" s="7"/>
      <c r="AB16204" s="7"/>
      <c r="AG16204" s="7"/>
    </row>
    <row r="16205" spans="1:33">
      <c r="A16205" s="7"/>
      <c r="B16205" s="7"/>
      <c r="C16205" s="7"/>
      <c r="D16205" s="7"/>
      <c r="E16205" s="7"/>
      <c r="F16205" s="7"/>
      <c r="G16205" s="7"/>
      <c r="H16205" s="7"/>
      <c r="J16205" s="7"/>
      <c r="K16205" s="7"/>
      <c r="L16205" s="7"/>
      <c r="Q16205" s="7"/>
      <c r="S16205" s="7"/>
      <c r="T16205" s="7"/>
      <c r="Y16205" s="7"/>
      <c r="AA16205" s="7"/>
      <c r="AB16205" s="7"/>
      <c r="AG16205" s="7"/>
    </row>
    <row r="16206" spans="1:33">
      <c r="A16206" s="7"/>
      <c r="B16206" s="7"/>
      <c r="C16206" s="7"/>
      <c r="D16206" s="7"/>
      <c r="E16206" s="7"/>
      <c r="F16206" s="7"/>
      <c r="G16206" s="7"/>
      <c r="H16206" s="7"/>
      <c r="J16206" s="7"/>
      <c r="K16206" s="7"/>
      <c r="L16206" s="7"/>
      <c r="Q16206" s="7"/>
      <c r="S16206" s="7"/>
      <c r="T16206" s="7"/>
      <c r="Y16206" s="7"/>
      <c r="AA16206" s="7"/>
      <c r="AB16206" s="7"/>
      <c r="AG16206" s="7"/>
    </row>
    <row r="16207" spans="1:33">
      <c r="A16207" s="7"/>
      <c r="B16207" s="7"/>
      <c r="C16207" s="7"/>
      <c r="D16207" s="7"/>
      <c r="E16207" s="7"/>
      <c r="F16207" s="7"/>
      <c r="G16207" s="7"/>
      <c r="H16207" s="7"/>
      <c r="J16207" s="7"/>
      <c r="K16207" s="7"/>
      <c r="L16207" s="7"/>
      <c r="Q16207" s="7"/>
      <c r="S16207" s="7"/>
      <c r="T16207" s="7"/>
      <c r="Y16207" s="7"/>
      <c r="AA16207" s="7"/>
      <c r="AB16207" s="7"/>
      <c r="AG16207" s="7"/>
    </row>
    <row r="16208" spans="1:33">
      <c r="A16208" s="7"/>
      <c r="B16208" s="7"/>
      <c r="C16208" s="7"/>
      <c r="D16208" s="7"/>
      <c r="E16208" s="7"/>
      <c r="F16208" s="7"/>
      <c r="G16208" s="7"/>
      <c r="H16208" s="7"/>
      <c r="J16208" s="7"/>
      <c r="K16208" s="7"/>
      <c r="L16208" s="7"/>
      <c r="Q16208" s="7"/>
      <c r="S16208" s="7"/>
      <c r="T16208" s="7"/>
      <c r="Y16208" s="7"/>
      <c r="AA16208" s="7"/>
      <c r="AB16208" s="7"/>
      <c r="AG16208" s="7"/>
    </row>
    <row r="16209" spans="1:33">
      <c r="A16209" s="7"/>
      <c r="B16209" s="7"/>
      <c r="C16209" s="7"/>
      <c r="D16209" s="7"/>
      <c r="E16209" s="7"/>
      <c r="F16209" s="7"/>
      <c r="G16209" s="7"/>
      <c r="H16209" s="7"/>
      <c r="J16209" s="7"/>
      <c r="K16209" s="7"/>
      <c r="L16209" s="7"/>
      <c r="Q16209" s="7"/>
      <c r="S16209" s="7"/>
      <c r="T16209" s="7"/>
      <c r="Y16209" s="7"/>
      <c r="AA16209" s="7"/>
      <c r="AB16209" s="7"/>
      <c r="AG16209" s="7"/>
    </row>
    <row r="16210" spans="1:33">
      <c r="A16210" s="7"/>
      <c r="B16210" s="7"/>
      <c r="C16210" s="7"/>
      <c r="D16210" s="7"/>
      <c r="E16210" s="7"/>
      <c r="F16210" s="7"/>
      <c r="G16210" s="7"/>
      <c r="H16210" s="7"/>
      <c r="J16210" s="7"/>
      <c r="K16210" s="7"/>
      <c r="L16210" s="7"/>
      <c r="Q16210" s="7"/>
      <c r="S16210" s="7"/>
      <c r="T16210" s="7"/>
      <c r="Y16210" s="7"/>
      <c r="AA16210" s="7"/>
      <c r="AB16210" s="7"/>
      <c r="AG16210" s="7"/>
    </row>
    <row r="16211" spans="1:33">
      <c r="A16211" s="7"/>
      <c r="B16211" s="7"/>
      <c r="C16211" s="7"/>
      <c r="D16211" s="7"/>
      <c r="E16211" s="7"/>
      <c r="F16211" s="7"/>
      <c r="G16211" s="7"/>
      <c r="H16211" s="7"/>
      <c r="J16211" s="7"/>
      <c r="K16211" s="7"/>
      <c r="L16211" s="7"/>
      <c r="Q16211" s="7"/>
      <c r="S16211" s="7"/>
      <c r="T16211" s="7"/>
      <c r="Y16211" s="7"/>
      <c r="AA16211" s="7"/>
      <c r="AB16211" s="7"/>
      <c r="AG16211" s="7"/>
    </row>
    <row r="16212" spans="1:33">
      <c r="A16212" s="7"/>
      <c r="B16212" s="7"/>
      <c r="C16212" s="7"/>
      <c r="D16212" s="7"/>
      <c r="E16212" s="7"/>
      <c r="F16212" s="7"/>
      <c r="G16212" s="7"/>
      <c r="H16212" s="7"/>
      <c r="J16212" s="7"/>
      <c r="K16212" s="7"/>
      <c r="L16212" s="7"/>
      <c r="Q16212" s="7"/>
      <c r="S16212" s="7"/>
      <c r="T16212" s="7"/>
      <c r="Y16212" s="7"/>
      <c r="AA16212" s="7"/>
      <c r="AB16212" s="7"/>
      <c r="AG16212" s="7"/>
    </row>
    <row r="16213" spans="1:33">
      <c r="A16213" s="7"/>
      <c r="B16213" s="7"/>
      <c r="C16213" s="7"/>
      <c r="D16213" s="7"/>
      <c r="E16213" s="7"/>
      <c r="F16213" s="7"/>
      <c r="G16213" s="7"/>
      <c r="H16213" s="7"/>
      <c r="J16213" s="7"/>
      <c r="K16213" s="7"/>
      <c r="L16213" s="7"/>
      <c r="Q16213" s="7"/>
      <c r="S16213" s="7"/>
      <c r="T16213" s="7"/>
      <c r="Y16213" s="7"/>
      <c r="AA16213" s="7"/>
      <c r="AB16213" s="7"/>
      <c r="AG16213" s="7"/>
    </row>
    <row r="16214" spans="1:33">
      <c r="A16214" s="7"/>
      <c r="B16214" s="7"/>
      <c r="C16214" s="7"/>
      <c r="D16214" s="7"/>
      <c r="E16214" s="7"/>
      <c r="F16214" s="7"/>
      <c r="G16214" s="7"/>
      <c r="H16214" s="7"/>
      <c r="J16214" s="7"/>
      <c r="K16214" s="7"/>
      <c r="L16214" s="7"/>
      <c r="Q16214" s="7"/>
      <c r="S16214" s="7"/>
      <c r="T16214" s="7"/>
      <c r="Y16214" s="7"/>
      <c r="AA16214" s="7"/>
      <c r="AB16214" s="7"/>
      <c r="AG16214" s="7"/>
    </row>
    <row r="16215" spans="1:33">
      <c r="A16215" s="7"/>
      <c r="B16215" s="7"/>
      <c r="C16215" s="7"/>
      <c r="D16215" s="7"/>
      <c r="E16215" s="7"/>
      <c r="F16215" s="7"/>
      <c r="G16215" s="7"/>
      <c r="H16215" s="7"/>
      <c r="J16215" s="7"/>
      <c r="K16215" s="7"/>
      <c r="L16215" s="7"/>
      <c r="Q16215" s="7"/>
      <c r="S16215" s="7"/>
      <c r="T16215" s="7"/>
      <c r="Y16215" s="7"/>
      <c r="AA16215" s="7"/>
      <c r="AB16215" s="7"/>
      <c r="AG16215" s="7"/>
    </row>
    <row r="16216" spans="1:33">
      <c r="A16216" s="7"/>
      <c r="B16216" s="7"/>
      <c r="C16216" s="7"/>
      <c r="D16216" s="7"/>
      <c r="E16216" s="7"/>
      <c r="F16216" s="7"/>
      <c r="G16216" s="7"/>
      <c r="H16216" s="7"/>
      <c r="J16216" s="7"/>
      <c r="K16216" s="7"/>
      <c r="L16216" s="7"/>
      <c r="Q16216" s="7"/>
      <c r="S16216" s="7"/>
      <c r="T16216" s="7"/>
      <c r="Y16216" s="7"/>
      <c r="AA16216" s="7"/>
      <c r="AB16216" s="7"/>
      <c r="AG16216" s="7"/>
    </row>
    <row r="16217" spans="1:33">
      <c r="A16217" s="7"/>
      <c r="B16217" s="7"/>
      <c r="C16217" s="7"/>
      <c r="D16217" s="7"/>
      <c r="E16217" s="7"/>
      <c r="F16217" s="7"/>
      <c r="G16217" s="7"/>
      <c r="H16217" s="7"/>
      <c r="J16217" s="7"/>
      <c r="K16217" s="7"/>
      <c r="L16217" s="7"/>
      <c r="Q16217" s="7"/>
      <c r="S16217" s="7"/>
      <c r="T16217" s="7"/>
      <c r="Y16217" s="7"/>
      <c r="AA16217" s="7"/>
      <c r="AB16217" s="7"/>
      <c r="AG16217" s="7"/>
    </row>
    <row r="16218" spans="1:33">
      <c r="A16218" s="7"/>
      <c r="B16218" s="7"/>
      <c r="C16218" s="7"/>
      <c r="D16218" s="7"/>
      <c r="E16218" s="7"/>
      <c r="F16218" s="7"/>
      <c r="G16218" s="7"/>
      <c r="H16218" s="7"/>
      <c r="J16218" s="7"/>
      <c r="K16218" s="7"/>
      <c r="L16218" s="7"/>
      <c r="Q16218" s="7"/>
      <c r="S16218" s="7"/>
      <c r="T16218" s="7"/>
      <c r="Y16218" s="7"/>
      <c r="AA16218" s="7"/>
      <c r="AB16218" s="7"/>
      <c r="AG16218" s="7"/>
    </row>
    <row r="16219" spans="1:33">
      <c r="A16219" s="7"/>
      <c r="B16219" s="7"/>
      <c r="C16219" s="7"/>
      <c r="D16219" s="7"/>
      <c r="E16219" s="7"/>
      <c r="F16219" s="7"/>
      <c r="G16219" s="7"/>
      <c r="H16219" s="7"/>
      <c r="J16219" s="7"/>
      <c r="K16219" s="7"/>
      <c r="L16219" s="7"/>
      <c r="Q16219" s="7"/>
      <c r="S16219" s="7"/>
      <c r="T16219" s="7"/>
      <c r="Y16219" s="7"/>
      <c r="AA16219" s="7"/>
      <c r="AB16219" s="7"/>
      <c r="AG16219" s="7"/>
    </row>
    <row r="16220" spans="1:33">
      <c r="A16220" s="7"/>
      <c r="B16220" s="7"/>
      <c r="C16220" s="7"/>
      <c r="D16220" s="7"/>
      <c r="E16220" s="7"/>
      <c r="F16220" s="7"/>
      <c r="G16220" s="7"/>
      <c r="H16220" s="7"/>
      <c r="J16220" s="7"/>
      <c r="K16220" s="7"/>
      <c r="L16220" s="7"/>
      <c r="Q16220" s="7"/>
      <c r="S16220" s="7"/>
      <c r="T16220" s="7"/>
      <c r="Y16220" s="7"/>
      <c r="AA16220" s="7"/>
      <c r="AB16220" s="7"/>
      <c r="AG16220" s="7"/>
    </row>
    <row r="16221" spans="1:33">
      <c r="A16221" s="7"/>
      <c r="B16221" s="7"/>
      <c r="C16221" s="7"/>
      <c r="D16221" s="7"/>
      <c r="E16221" s="7"/>
      <c r="F16221" s="7"/>
      <c r="G16221" s="7"/>
      <c r="H16221" s="7"/>
      <c r="J16221" s="7"/>
      <c r="K16221" s="7"/>
      <c r="L16221" s="7"/>
      <c r="Q16221" s="7"/>
      <c r="S16221" s="7"/>
      <c r="T16221" s="7"/>
      <c r="Y16221" s="7"/>
      <c r="AA16221" s="7"/>
      <c r="AB16221" s="7"/>
      <c r="AG16221" s="7"/>
    </row>
    <row r="16222" spans="1:33">
      <c r="A16222" s="7"/>
      <c r="B16222" s="7"/>
      <c r="C16222" s="7"/>
      <c r="D16222" s="7"/>
      <c r="E16222" s="7"/>
      <c r="F16222" s="7"/>
      <c r="G16222" s="7"/>
      <c r="H16222" s="7"/>
      <c r="J16222" s="7"/>
      <c r="K16222" s="7"/>
      <c r="L16222" s="7"/>
      <c r="Q16222" s="7"/>
      <c r="S16222" s="7"/>
      <c r="T16222" s="7"/>
      <c r="Y16222" s="7"/>
      <c r="AA16222" s="7"/>
      <c r="AB16222" s="7"/>
      <c r="AG16222" s="7"/>
    </row>
    <row r="16223" spans="1:33">
      <c r="A16223" s="7"/>
      <c r="B16223" s="7"/>
      <c r="C16223" s="7"/>
      <c r="D16223" s="7"/>
      <c r="E16223" s="7"/>
      <c r="F16223" s="7"/>
      <c r="G16223" s="7"/>
      <c r="H16223" s="7"/>
      <c r="J16223" s="7"/>
      <c r="K16223" s="7"/>
      <c r="L16223" s="7"/>
      <c r="Q16223" s="7"/>
      <c r="S16223" s="7"/>
      <c r="T16223" s="7"/>
      <c r="Y16223" s="7"/>
      <c r="AA16223" s="7"/>
      <c r="AB16223" s="7"/>
      <c r="AG16223" s="7"/>
    </row>
    <row r="16224" spans="1:33">
      <c r="A16224" s="7"/>
      <c r="B16224" s="7"/>
      <c r="C16224" s="7"/>
      <c r="D16224" s="7"/>
      <c r="E16224" s="7"/>
      <c r="F16224" s="7"/>
      <c r="G16224" s="7"/>
      <c r="H16224" s="7"/>
      <c r="J16224" s="7"/>
      <c r="K16224" s="7"/>
      <c r="L16224" s="7"/>
      <c r="Q16224" s="7"/>
      <c r="S16224" s="7"/>
      <c r="T16224" s="7"/>
      <c r="Y16224" s="7"/>
      <c r="AA16224" s="7"/>
      <c r="AB16224" s="7"/>
      <c r="AG16224" s="7"/>
    </row>
    <row r="16225" spans="1:33">
      <c r="A16225" s="7"/>
      <c r="B16225" s="7"/>
      <c r="C16225" s="7"/>
      <c r="D16225" s="7"/>
      <c r="E16225" s="7"/>
      <c r="F16225" s="7"/>
      <c r="G16225" s="7"/>
      <c r="H16225" s="7"/>
      <c r="J16225" s="7"/>
      <c r="K16225" s="7"/>
      <c r="L16225" s="7"/>
      <c r="Q16225" s="7"/>
      <c r="S16225" s="7"/>
      <c r="T16225" s="7"/>
      <c r="Y16225" s="7"/>
      <c r="AA16225" s="7"/>
      <c r="AB16225" s="7"/>
      <c r="AG16225" s="7"/>
    </row>
    <row r="16226" spans="1:33">
      <c r="A16226" s="7"/>
      <c r="B16226" s="7"/>
      <c r="C16226" s="7"/>
      <c r="D16226" s="7"/>
      <c r="E16226" s="7"/>
      <c r="F16226" s="7"/>
      <c r="G16226" s="7"/>
      <c r="H16226" s="7"/>
      <c r="J16226" s="7"/>
      <c r="K16226" s="7"/>
      <c r="L16226" s="7"/>
      <c r="Q16226" s="7"/>
      <c r="S16226" s="7"/>
      <c r="T16226" s="7"/>
      <c r="Y16226" s="7"/>
      <c r="AA16226" s="7"/>
      <c r="AB16226" s="7"/>
      <c r="AG16226" s="7"/>
    </row>
    <row r="16227" spans="1:33">
      <c r="A16227" s="7"/>
      <c r="B16227" s="7"/>
      <c r="C16227" s="7"/>
      <c r="D16227" s="7"/>
      <c r="E16227" s="7"/>
      <c r="F16227" s="7"/>
      <c r="G16227" s="7"/>
      <c r="H16227" s="7"/>
      <c r="J16227" s="7"/>
      <c r="K16227" s="7"/>
      <c r="L16227" s="7"/>
      <c r="Q16227" s="7"/>
      <c r="S16227" s="7"/>
      <c r="T16227" s="7"/>
      <c r="Y16227" s="7"/>
      <c r="AA16227" s="7"/>
      <c r="AB16227" s="7"/>
      <c r="AG16227" s="7"/>
    </row>
    <row r="16228" spans="1:33">
      <c r="A16228" s="7"/>
      <c r="B16228" s="7"/>
      <c r="C16228" s="7"/>
      <c r="D16228" s="7"/>
      <c r="E16228" s="7"/>
      <c r="F16228" s="7"/>
      <c r="G16228" s="7"/>
      <c r="H16228" s="7"/>
      <c r="J16228" s="7"/>
      <c r="K16228" s="7"/>
      <c r="L16228" s="7"/>
      <c r="Q16228" s="7"/>
      <c r="S16228" s="7"/>
      <c r="T16228" s="7"/>
      <c r="Y16228" s="7"/>
      <c r="AA16228" s="7"/>
      <c r="AB16228" s="7"/>
      <c r="AG16228" s="7"/>
    </row>
    <row r="16229" spans="1:33">
      <c r="A16229" s="7"/>
      <c r="B16229" s="7"/>
      <c r="C16229" s="7"/>
      <c r="D16229" s="7"/>
      <c r="E16229" s="7"/>
      <c r="F16229" s="7"/>
      <c r="G16229" s="7"/>
      <c r="H16229" s="7"/>
      <c r="J16229" s="7"/>
      <c r="K16229" s="7"/>
      <c r="L16229" s="7"/>
      <c r="Q16229" s="7"/>
      <c r="S16229" s="7"/>
      <c r="T16229" s="7"/>
      <c r="Y16229" s="7"/>
      <c r="AA16229" s="7"/>
      <c r="AB16229" s="7"/>
      <c r="AG16229" s="7"/>
    </row>
    <row r="16230" spans="1:33">
      <c r="A16230" s="7"/>
      <c r="B16230" s="7"/>
      <c r="C16230" s="7"/>
      <c r="D16230" s="7"/>
      <c r="E16230" s="7"/>
      <c r="F16230" s="7"/>
      <c r="G16230" s="7"/>
      <c r="H16230" s="7"/>
      <c r="J16230" s="7"/>
      <c r="K16230" s="7"/>
      <c r="L16230" s="7"/>
      <c r="Q16230" s="7"/>
      <c r="S16230" s="7"/>
      <c r="T16230" s="7"/>
      <c r="Y16230" s="7"/>
      <c r="AA16230" s="7"/>
      <c r="AB16230" s="7"/>
      <c r="AG16230" s="7"/>
    </row>
    <row r="16231" spans="1:33">
      <c r="A16231" s="7"/>
      <c r="B16231" s="7"/>
      <c r="C16231" s="7"/>
      <c r="D16231" s="7"/>
      <c r="E16231" s="7"/>
      <c r="F16231" s="7"/>
      <c r="G16231" s="7"/>
      <c r="H16231" s="7"/>
      <c r="J16231" s="7"/>
      <c r="K16231" s="7"/>
      <c r="L16231" s="7"/>
      <c r="Q16231" s="7"/>
      <c r="S16231" s="7"/>
      <c r="T16231" s="7"/>
      <c r="Y16231" s="7"/>
      <c r="AA16231" s="7"/>
      <c r="AB16231" s="7"/>
      <c r="AG16231" s="7"/>
    </row>
    <row r="16232" spans="1:33">
      <c r="A16232" s="7"/>
      <c r="B16232" s="7"/>
      <c r="C16232" s="7"/>
      <c r="D16232" s="7"/>
      <c r="E16232" s="7"/>
      <c r="F16232" s="7"/>
      <c r="G16232" s="7"/>
      <c r="H16232" s="7"/>
      <c r="J16232" s="7"/>
      <c r="K16232" s="7"/>
      <c r="L16232" s="7"/>
      <c r="Q16232" s="7"/>
      <c r="S16232" s="7"/>
      <c r="T16232" s="7"/>
      <c r="Y16232" s="7"/>
      <c r="AA16232" s="7"/>
      <c r="AB16232" s="7"/>
      <c r="AG16232" s="7"/>
    </row>
    <row r="16233" spans="1:33">
      <c r="A16233" s="7"/>
      <c r="B16233" s="7"/>
      <c r="C16233" s="7"/>
      <c r="D16233" s="7"/>
      <c r="E16233" s="7"/>
      <c r="F16233" s="7"/>
      <c r="G16233" s="7"/>
      <c r="H16233" s="7"/>
      <c r="J16233" s="7"/>
      <c r="K16233" s="7"/>
      <c r="L16233" s="7"/>
      <c r="Q16233" s="7"/>
      <c r="S16233" s="7"/>
      <c r="T16233" s="7"/>
      <c r="Y16233" s="7"/>
      <c r="AA16233" s="7"/>
      <c r="AB16233" s="7"/>
      <c r="AG16233" s="7"/>
    </row>
    <row r="16234" spans="1:33">
      <c r="A16234" s="7"/>
      <c r="B16234" s="7"/>
      <c r="C16234" s="7"/>
      <c r="D16234" s="7"/>
      <c r="E16234" s="7"/>
      <c r="F16234" s="7"/>
      <c r="G16234" s="7"/>
      <c r="H16234" s="7"/>
      <c r="J16234" s="7"/>
      <c r="K16234" s="7"/>
      <c r="L16234" s="7"/>
      <c r="Q16234" s="7"/>
      <c r="S16234" s="7"/>
      <c r="T16234" s="7"/>
      <c r="Y16234" s="7"/>
      <c r="AA16234" s="7"/>
      <c r="AB16234" s="7"/>
      <c r="AG16234" s="7"/>
    </row>
    <row r="16235" spans="1:33">
      <c r="A16235" s="7"/>
      <c r="B16235" s="7"/>
      <c r="C16235" s="7"/>
      <c r="D16235" s="7"/>
      <c r="E16235" s="7"/>
      <c r="F16235" s="7"/>
      <c r="G16235" s="7"/>
      <c r="H16235" s="7"/>
      <c r="J16235" s="7"/>
      <c r="K16235" s="7"/>
      <c r="L16235" s="7"/>
      <c r="Q16235" s="7"/>
      <c r="S16235" s="7"/>
      <c r="T16235" s="7"/>
      <c r="Y16235" s="7"/>
      <c r="AA16235" s="7"/>
      <c r="AB16235" s="7"/>
      <c r="AG16235" s="7"/>
    </row>
    <row r="16236" spans="1:33">
      <c r="A16236" s="7"/>
      <c r="B16236" s="7"/>
      <c r="C16236" s="7"/>
      <c r="D16236" s="7"/>
      <c r="E16236" s="7"/>
      <c r="F16236" s="7"/>
      <c r="G16236" s="7"/>
      <c r="H16236" s="7"/>
      <c r="J16236" s="7"/>
      <c r="K16236" s="7"/>
      <c r="L16236" s="7"/>
      <c r="Q16236" s="7"/>
      <c r="S16236" s="7"/>
      <c r="T16236" s="7"/>
      <c r="Y16236" s="7"/>
      <c r="AA16236" s="7"/>
      <c r="AB16236" s="7"/>
      <c r="AG16236" s="7"/>
    </row>
    <row r="16237" spans="1:33">
      <c r="A16237" s="7"/>
      <c r="B16237" s="7"/>
      <c r="C16237" s="7"/>
      <c r="D16237" s="7"/>
      <c r="E16237" s="7"/>
      <c r="F16237" s="7"/>
      <c r="G16237" s="7"/>
      <c r="H16237" s="7"/>
      <c r="J16237" s="7"/>
      <c r="K16237" s="7"/>
      <c r="L16237" s="7"/>
      <c r="Q16237" s="7"/>
      <c r="S16237" s="7"/>
      <c r="T16237" s="7"/>
      <c r="Y16237" s="7"/>
      <c r="AA16237" s="7"/>
      <c r="AB16237" s="7"/>
      <c r="AG16237" s="7"/>
    </row>
    <row r="16238" spans="1:33">
      <c r="A16238" s="7"/>
      <c r="B16238" s="7"/>
      <c r="C16238" s="7"/>
      <c r="D16238" s="7"/>
      <c r="E16238" s="7"/>
      <c r="F16238" s="7"/>
      <c r="G16238" s="7"/>
      <c r="H16238" s="7"/>
      <c r="J16238" s="7"/>
      <c r="K16238" s="7"/>
      <c r="L16238" s="7"/>
      <c r="Q16238" s="7"/>
      <c r="S16238" s="7"/>
      <c r="T16238" s="7"/>
      <c r="Y16238" s="7"/>
      <c r="AA16238" s="7"/>
      <c r="AB16238" s="7"/>
      <c r="AG16238" s="7"/>
    </row>
    <row r="16239" spans="1:33">
      <c r="A16239" s="7"/>
      <c r="B16239" s="7"/>
      <c r="C16239" s="7"/>
      <c r="D16239" s="7"/>
      <c r="E16239" s="7"/>
      <c r="F16239" s="7"/>
      <c r="G16239" s="7"/>
      <c r="H16239" s="7"/>
      <c r="J16239" s="7"/>
      <c r="K16239" s="7"/>
      <c r="L16239" s="7"/>
      <c r="Q16239" s="7"/>
      <c r="S16239" s="7"/>
      <c r="T16239" s="7"/>
      <c r="Y16239" s="7"/>
      <c r="AA16239" s="7"/>
      <c r="AB16239" s="7"/>
      <c r="AG16239" s="7"/>
    </row>
    <row r="16240" spans="1:33">
      <c r="A16240" s="7"/>
      <c r="B16240" s="7"/>
      <c r="C16240" s="7"/>
      <c r="D16240" s="7"/>
      <c r="E16240" s="7"/>
      <c r="F16240" s="7"/>
      <c r="G16240" s="7"/>
      <c r="H16240" s="7"/>
      <c r="J16240" s="7"/>
      <c r="K16240" s="7"/>
      <c r="L16240" s="7"/>
      <c r="Q16240" s="7"/>
      <c r="S16240" s="7"/>
      <c r="T16240" s="7"/>
      <c r="Y16240" s="7"/>
      <c r="AA16240" s="7"/>
      <c r="AB16240" s="7"/>
      <c r="AG16240" s="7"/>
    </row>
    <row r="16241" spans="1:33">
      <c r="A16241" s="7"/>
      <c r="B16241" s="7"/>
      <c r="C16241" s="7"/>
      <c r="D16241" s="7"/>
      <c r="E16241" s="7"/>
      <c r="F16241" s="7"/>
      <c r="G16241" s="7"/>
      <c r="H16241" s="7"/>
      <c r="J16241" s="7"/>
      <c r="K16241" s="7"/>
      <c r="L16241" s="7"/>
      <c r="Q16241" s="7"/>
      <c r="S16241" s="7"/>
      <c r="T16241" s="7"/>
      <c r="Y16241" s="7"/>
      <c r="AA16241" s="7"/>
      <c r="AB16241" s="7"/>
      <c r="AG16241" s="7"/>
    </row>
    <row r="16242" spans="1:33">
      <c r="A16242" s="7"/>
      <c r="B16242" s="7"/>
      <c r="C16242" s="7"/>
      <c r="D16242" s="7"/>
      <c r="E16242" s="7"/>
      <c r="F16242" s="7"/>
      <c r="G16242" s="7"/>
      <c r="H16242" s="7"/>
      <c r="J16242" s="7"/>
      <c r="K16242" s="7"/>
      <c r="L16242" s="7"/>
      <c r="Q16242" s="7"/>
      <c r="S16242" s="7"/>
      <c r="T16242" s="7"/>
      <c r="Y16242" s="7"/>
      <c r="AA16242" s="7"/>
      <c r="AB16242" s="7"/>
      <c r="AG16242" s="7"/>
    </row>
    <row r="16243" spans="1:33">
      <c r="A16243" s="7"/>
      <c r="B16243" s="7"/>
      <c r="C16243" s="7"/>
      <c r="D16243" s="7"/>
      <c r="E16243" s="7"/>
      <c r="F16243" s="7"/>
      <c r="G16243" s="7"/>
      <c r="H16243" s="7"/>
      <c r="J16243" s="7"/>
      <c r="K16243" s="7"/>
      <c r="L16243" s="7"/>
      <c r="Q16243" s="7"/>
      <c r="S16243" s="7"/>
      <c r="T16243" s="7"/>
      <c r="Y16243" s="7"/>
      <c r="AA16243" s="7"/>
      <c r="AB16243" s="7"/>
      <c r="AG16243" s="7"/>
    </row>
    <row r="16244" spans="1:33">
      <c r="A16244" s="7"/>
      <c r="B16244" s="7"/>
      <c r="C16244" s="7"/>
      <c r="D16244" s="7"/>
      <c r="E16244" s="7"/>
      <c r="F16244" s="7"/>
      <c r="G16244" s="7"/>
      <c r="H16244" s="7"/>
      <c r="J16244" s="7"/>
      <c r="K16244" s="7"/>
      <c r="L16244" s="7"/>
      <c r="Q16244" s="7"/>
      <c r="S16244" s="7"/>
      <c r="T16244" s="7"/>
      <c r="Y16244" s="7"/>
      <c r="AA16244" s="7"/>
      <c r="AB16244" s="7"/>
      <c r="AG16244" s="7"/>
    </row>
    <row r="16245" spans="1:33">
      <c r="A16245" s="7"/>
      <c r="B16245" s="7"/>
      <c r="C16245" s="7"/>
      <c r="D16245" s="7"/>
      <c r="E16245" s="7"/>
      <c r="F16245" s="7"/>
      <c r="G16245" s="7"/>
      <c r="H16245" s="7"/>
      <c r="J16245" s="7"/>
      <c r="K16245" s="7"/>
      <c r="L16245" s="7"/>
      <c r="Q16245" s="7"/>
      <c r="S16245" s="7"/>
      <c r="T16245" s="7"/>
      <c r="Y16245" s="7"/>
      <c r="AA16245" s="7"/>
      <c r="AB16245" s="7"/>
      <c r="AG16245" s="7"/>
    </row>
    <row r="16246" spans="1:33">
      <c r="A16246" s="7"/>
      <c r="B16246" s="7"/>
      <c r="C16246" s="7"/>
      <c r="D16246" s="7"/>
      <c r="E16246" s="7"/>
      <c r="F16246" s="7"/>
      <c r="G16246" s="7"/>
      <c r="H16246" s="7"/>
      <c r="J16246" s="7"/>
      <c r="K16246" s="7"/>
      <c r="L16246" s="7"/>
      <c r="Q16246" s="7"/>
      <c r="S16246" s="7"/>
      <c r="T16246" s="7"/>
      <c r="Y16246" s="7"/>
      <c r="AA16246" s="7"/>
      <c r="AB16246" s="7"/>
      <c r="AG16246" s="7"/>
    </row>
    <row r="16247" spans="1:33">
      <c r="A16247" s="7"/>
      <c r="B16247" s="7"/>
      <c r="C16247" s="7"/>
      <c r="D16247" s="7"/>
      <c r="E16247" s="7"/>
      <c r="F16247" s="7"/>
      <c r="G16247" s="7"/>
      <c r="H16247" s="7"/>
      <c r="J16247" s="7"/>
      <c r="K16247" s="7"/>
      <c r="L16247" s="7"/>
      <c r="Q16247" s="7"/>
      <c r="S16247" s="7"/>
      <c r="T16247" s="7"/>
      <c r="Y16247" s="7"/>
      <c r="AA16247" s="7"/>
      <c r="AB16247" s="7"/>
      <c r="AG16247" s="7"/>
    </row>
    <row r="16248" spans="1:33">
      <c r="A16248" s="7"/>
      <c r="B16248" s="7"/>
      <c r="C16248" s="7"/>
      <c r="D16248" s="7"/>
      <c r="E16248" s="7"/>
      <c r="F16248" s="7"/>
      <c r="G16248" s="7"/>
      <c r="H16248" s="7"/>
      <c r="J16248" s="7"/>
      <c r="K16248" s="7"/>
      <c r="L16248" s="7"/>
      <c r="Q16248" s="7"/>
      <c r="S16248" s="7"/>
      <c r="T16248" s="7"/>
      <c r="Y16248" s="7"/>
      <c r="AA16248" s="7"/>
      <c r="AB16248" s="7"/>
      <c r="AG16248" s="7"/>
    </row>
    <row r="16249" spans="1:33">
      <c r="A16249" s="7"/>
      <c r="B16249" s="7"/>
      <c r="C16249" s="7"/>
      <c r="D16249" s="7"/>
      <c r="E16249" s="7"/>
      <c r="F16249" s="7"/>
      <c r="G16249" s="7"/>
      <c r="H16249" s="7"/>
      <c r="J16249" s="7"/>
      <c r="K16249" s="7"/>
      <c r="L16249" s="7"/>
      <c r="Q16249" s="7"/>
      <c r="S16249" s="7"/>
      <c r="T16249" s="7"/>
      <c r="Y16249" s="7"/>
      <c r="AA16249" s="7"/>
      <c r="AB16249" s="7"/>
      <c r="AG16249" s="7"/>
    </row>
    <row r="16250" spans="1:33">
      <c r="A16250" s="7"/>
      <c r="B16250" s="7"/>
      <c r="C16250" s="7"/>
      <c r="D16250" s="7"/>
      <c r="E16250" s="7"/>
      <c r="F16250" s="7"/>
      <c r="G16250" s="7"/>
      <c r="H16250" s="7"/>
      <c r="J16250" s="7"/>
      <c r="K16250" s="7"/>
      <c r="L16250" s="7"/>
      <c r="Q16250" s="7"/>
      <c r="S16250" s="7"/>
      <c r="T16250" s="7"/>
      <c r="Y16250" s="7"/>
      <c r="AA16250" s="7"/>
      <c r="AB16250" s="7"/>
      <c r="AG16250" s="7"/>
    </row>
    <row r="16251" spans="1:33">
      <c r="A16251" s="7"/>
      <c r="B16251" s="7"/>
      <c r="C16251" s="7"/>
      <c r="D16251" s="7"/>
      <c r="E16251" s="7"/>
      <c r="F16251" s="7"/>
      <c r="G16251" s="7"/>
      <c r="H16251" s="7"/>
      <c r="J16251" s="7"/>
      <c r="K16251" s="7"/>
      <c r="L16251" s="7"/>
      <c r="Q16251" s="7"/>
      <c r="S16251" s="7"/>
      <c r="T16251" s="7"/>
      <c r="Y16251" s="7"/>
      <c r="AA16251" s="7"/>
      <c r="AB16251" s="7"/>
      <c r="AG16251" s="7"/>
    </row>
    <row r="16252" spans="1:33">
      <c r="A16252" s="7"/>
      <c r="B16252" s="7"/>
      <c r="C16252" s="7"/>
      <c r="D16252" s="7"/>
      <c r="E16252" s="7"/>
      <c r="F16252" s="7"/>
      <c r="G16252" s="7"/>
      <c r="H16252" s="7"/>
      <c r="J16252" s="7"/>
      <c r="K16252" s="7"/>
      <c r="L16252" s="7"/>
      <c r="Q16252" s="7"/>
      <c r="S16252" s="7"/>
      <c r="T16252" s="7"/>
      <c r="Y16252" s="7"/>
      <c r="AA16252" s="7"/>
      <c r="AB16252" s="7"/>
      <c r="AG16252" s="7"/>
    </row>
    <row r="16253" spans="1:33">
      <c r="A16253" s="7"/>
      <c r="B16253" s="7"/>
      <c r="C16253" s="7"/>
      <c r="D16253" s="7"/>
      <c r="E16253" s="7"/>
      <c r="F16253" s="7"/>
      <c r="G16253" s="7"/>
      <c r="H16253" s="7"/>
      <c r="J16253" s="7"/>
      <c r="K16253" s="7"/>
      <c r="L16253" s="7"/>
      <c r="Q16253" s="7"/>
      <c r="S16253" s="7"/>
      <c r="T16253" s="7"/>
      <c r="Y16253" s="7"/>
      <c r="AA16253" s="7"/>
      <c r="AB16253" s="7"/>
      <c r="AG16253" s="7"/>
    </row>
    <row r="16254" spans="1:33">
      <c r="A16254" s="7"/>
      <c r="B16254" s="7"/>
      <c r="C16254" s="7"/>
      <c r="D16254" s="7"/>
      <c r="E16254" s="7"/>
      <c r="F16254" s="7"/>
      <c r="G16254" s="7"/>
      <c r="H16254" s="7"/>
      <c r="J16254" s="7"/>
      <c r="K16254" s="7"/>
      <c r="L16254" s="7"/>
      <c r="Q16254" s="7"/>
      <c r="S16254" s="7"/>
      <c r="T16254" s="7"/>
      <c r="Y16254" s="7"/>
      <c r="AA16254" s="7"/>
      <c r="AB16254" s="7"/>
      <c r="AG16254" s="7"/>
    </row>
    <row r="16255" spans="1:33">
      <c r="A16255" s="7"/>
      <c r="B16255" s="7"/>
      <c r="C16255" s="7"/>
      <c r="D16255" s="7"/>
      <c r="E16255" s="7"/>
      <c r="F16255" s="7"/>
      <c r="G16255" s="7"/>
      <c r="H16255" s="7"/>
      <c r="J16255" s="7"/>
      <c r="K16255" s="7"/>
      <c r="L16255" s="7"/>
      <c r="Q16255" s="7"/>
      <c r="S16255" s="7"/>
      <c r="T16255" s="7"/>
      <c r="Y16255" s="7"/>
      <c r="AA16255" s="7"/>
      <c r="AB16255" s="7"/>
      <c r="AG16255" s="7"/>
    </row>
    <row r="16256" spans="1:33">
      <c r="A16256" s="7"/>
      <c r="B16256" s="7"/>
      <c r="C16256" s="7"/>
      <c r="D16256" s="7"/>
      <c r="E16256" s="7"/>
      <c r="F16256" s="7"/>
      <c r="G16256" s="7"/>
      <c r="H16256" s="7"/>
      <c r="J16256" s="7"/>
      <c r="K16256" s="7"/>
      <c r="L16256" s="7"/>
      <c r="Q16256" s="7"/>
      <c r="S16256" s="7"/>
      <c r="T16256" s="7"/>
      <c r="Y16256" s="7"/>
      <c r="AA16256" s="7"/>
      <c r="AB16256" s="7"/>
      <c r="AG16256" s="7"/>
    </row>
    <row r="16257" spans="1:33">
      <c r="A16257" s="7"/>
      <c r="B16257" s="7"/>
      <c r="C16257" s="7"/>
      <c r="D16257" s="7"/>
      <c r="E16257" s="7"/>
      <c r="F16257" s="7"/>
      <c r="G16257" s="7"/>
      <c r="H16257" s="7"/>
      <c r="J16257" s="7"/>
      <c r="K16257" s="7"/>
      <c r="L16257" s="7"/>
      <c r="Q16257" s="7"/>
      <c r="S16257" s="7"/>
      <c r="T16257" s="7"/>
      <c r="Y16257" s="7"/>
      <c r="AA16257" s="7"/>
      <c r="AB16257" s="7"/>
      <c r="AG16257" s="7"/>
    </row>
    <row r="16258" spans="1:33">
      <c r="A16258" s="7"/>
      <c r="B16258" s="7"/>
      <c r="C16258" s="7"/>
      <c r="D16258" s="7"/>
      <c r="E16258" s="7"/>
      <c r="F16258" s="7"/>
      <c r="G16258" s="7"/>
      <c r="H16258" s="7"/>
      <c r="J16258" s="7"/>
      <c r="K16258" s="7"/>
      <c r="L16258" s="7"/>
      <c r="Q16258" s="7"/>
      <c r="S16258" s="7"/>
      <c r="T16258" s="7"/>
      <c r="Y16258" s="7"/>
      <c r="AA16258" s="7"/>
      <c r="AB16258" s="7"/>
      <c r="AG16258" s="7"/>
    </row>
    <row r="16259" spans="1:33">
      <c r="A16259" s="7"/>
      <c r="B16259" s="7"/>
      <c r="C16259" s="7"/>
      <c r="D16259" s="7"/>
      <c r="E16259" s="7"/>
      <c r="F16259" s="7"/>
      <c r="G16259" s="7"/>
      <c r="H16259" s="7"/>
      <c r="J16259" s="7"/>
      <c r="K16259" s="7"/>
      <c r="L16259" s="7"/>
      <c r="Q16259" s="7"/>
      <c r="S16259" s="7"/>
      <c r="T16259" s="7"/>
      <c r="Y16259" s="7"/>
      <c r="AA16259" s="7"/>
      <c r="AB16259" s="7"/>
      <c r="AG16259" s="7"/>
    </row>
    <row r="16260" spans="1:33">
      <c r="A16260" s="7"/>
      <c r="B16260" s="7"/>
      <c r="C16260" s="7"/>
      <c r="D16260" s="7"/>
      <c r="E16260" s="7"/>
      <c r="F16260" s="7"/>
      <c r="G16260" s="7"/>
      <c r="H16260" s="7"/>
      <c r="J16260" s="7"/>
      <c r="K16260" s="7"/>
      <c r="L16260" s="7"/>
      <c r="Q16260" s="7"/>
      <c r="S16260" s="7"/>
      <c r="T16260" s="7"/>
      <c r="Y16260" s="7"/>
      <c r="AA16260" s="7"/>
      <c r="AB16260" s="7"/>
      <c r="AG16260" s="7"/>
    </row>
    <row r="16261" spans="1:33">
      <c r="A16261" s="7"/>
      <c r="B16261" s="7"/>
      <c r="C16261" s="7"/>
      <c r="D16261" s="7"/>
      <c r="E16261" s="7"/>
      <c r="F16261" s="7"/>
      <c r="G16261" s="7"/>
      <c r="H16261" s="7"/>
      <c r="J16261" s="7"/>
      <c r="K16261" s="7"/>
      <c r="L16261" s="7"/>
      <c r="Q16261" s="7"/>
      <c r="S16261" s="7"/>
      <c r="T16261" s="7"/>
      <c r="Y16261" s="7"/>
      <c r="AA16261" s="7"/>
      <c r="AB16261" s="7"/>
      <c r="AG16261" s="7"/>
    </row>
    <row r="16262" spans="1:33">
      <c r="A16262" s="7"/>
      <c r="B16262" s="7"/>
      <c r="C16262" s="7"/>
      <c r="D16262" s="7"/>
      <c r="E16262" s="7"/>
      <c r="F16262" s="7"/>
      <c r="G16262" s="7"/>
      <c r="H16262" s="7"/>
      <c r="J16262" s="7"/>
      <c r="K16262" s="7"/>
      <c r="L16262" s="7"/>
      <c r="Q16262" s="7"/>
      <c r="S16262" s="7"/>
      <c r="T16262" s="7"/>
      <c r="Y16262" s="7"/>
      <c r="AA16262" s="7"/>
      <c r="AB16262" s="7"/>
      <c r="AG16262" s="7"/>
    </row>
    <row r="16263" spans="1:33">
      <c r="A16263" s="7"/>
      <c r="B16263" s="7"/>
      <c r="C16263" s="7"/>
      <c r="D16263" s="7"/>
      <c r="E16263" s="7"/>
      <c r="F16263" s="7"/>
      <c r="G16263" s="7"/>
      <c r="H16263" s="7"/>
      <c r="J16263" s="7"/>
      <c r="K16263" s="7"/>
      <c r="L16263" s="7"/>
      <c r="Q16263" s="7"/>
      <c r="S16263" s="7"/>
      <c r="T16263" s="7"/>
      <c r="Y16263" s="7"/>
      <c r="AA16263" s="7"/>
      <c r="AB16263" s="7"/>
      <c r="AG16263" s="7"/>
    </row>
    <row r="16264" spans="1:33">
      <c r="A16264" s="7"/>
      <c r="B16264" s="7"/>
      <c r="C16264" s="7"/>
      <c r="D16264" s="7"/>
      <c r="E16264" s="7"/>
      <c r="F16264" s="7"/>
      <c r="G16264" s="7"/>
      <c r="H16264" s="7"/>
      <c r="J16264" s="7"/>
      <c r="K16264" s="7"/>
      <c r="L16264" s="7"/>
      <c r="Q16264" s="7"/>
      <c r="S16264" s="7"/>
      <c r="T16264" s="7"/>
      <c r="Y16264" s="7"/>
      <c r="AA16264" s="7"/>
      <c r="AB16264" s="7"/>
      <c r="AG16264" s="7"/>
    </row>
    <row r="16265" spans="1:33">
      <c r="A16265" s="7"/>
      <c r="B16265" s="7"/>
      <c r="C16265" s="7"/>
      <c r="D16265" s="7"/>
      <c r="E16265" s="7"/>
      <c r="F16265" s="7"/>
      <c r="G16265" s="7"/>
      <c r="H16265" s="7"/>
      <c r="J16265" s="7"/>
      <c r="K16265" s="7"/>
      <c r="L16265" s="7"/>
      <c r="Q16265" s="7"/>
      <c r="S16265" s="7"/>
      <c r="T16265" s="7"/>
      <c r="Y16265" s="7"/>
      <c r="AA16265" s="7"/>
      <c r="AB16265" s="7"/>
      <c r="AG16265" s="7"/>
    </row>
    <row r="16266" spans="1:33">
      <c r="A16266" s="7"/>
      <c r="B16266" s="7"/>
      <c r="C16266" s="7"/>
      <c r="D16266" s="7"/>
      <c r="E16266" s="7"/>
      <c r="F16266" s="7"/>
      <c r="G16266" s="7"/>
      <c r="H16266" s="7"/>
      <c r="J16266" s="7"/>
      <c r="K16266" s="7"/>
      <c r="L16266" s="7"/>
      <c r="Q16266" s="7"/>
      <c r="S16266" s="7"/>
      <c r="T16266" s="7"/>
      <c r="Y16266" s="7"/>
      <c r="AA16266" s="7"/>
      <c r="AB16266" s="7"/>
      <c r="AG16266" s="7"/>
    </row>
    <row r="16267" spans="1:33">
      <c r="A16267" s="7"/>
      <c r="B16267" s="7"/>
      <c r="C16267" s="7"/>
      <c r="D16267" s="7"/>
      <c r="E16267" s="7"/>
      <c r="F16267" s="7"/>
      <c r="G16267" s="7"/>
      <c r="H16267" s="7"/>
      <c r="J16267" s="7"/>
      <c r="K16267" s="7"/>
      <c r="L16267" s="7"/>
      <c r="Q16267" s="7"/>
      <c r="S16267" s="7"/>
      <c r="T16267" s="7"/>
      <c r="Y16267" s="7"/>
      <c r="AA16267" s="7"/>
      <c r="AB16267" s="7"/>
      <c r="AG16267" s="7"/>
    </row>
    <row r="16268" spans="1:33">
      <c r="A16268" s="7"/>
      <c r="B16268" s="7"/>
      <c r="C16268" s="7"/>
      <c r="D16268" s="7"/>
      <c r="E16268" s="7"/>
      <c r="F16268" s="7"/>
      <c r="G16268" s="7"/>
      <c r="H16268" s="7"/>
      <c r="J16268" s="7"/>
      <c r="K16268" s="7"/>
      <c r="L16268" s="7"/>
      <c r="Q16268" s="7"/>
      <c r="S16268" s="7"/>
      <c r="T16268" s="7"/>
      <c r="Y16268" s="7"/>
      <c r="AA16268" s="7"/>
      <c r="AB16268" s="7"/>
      <c r="AG16268" s="7"/>
    </row>
    <row r="16269" spans="1:33">
      <c r="A16269" s="7"/>
      <c r="B16269" s="7"/>
      <c r="C16269" s="7"/>
      <c r="D16269" s="7"/>
      <c r="E16269" s="7"/>
      <c r="F16269" s="7"/>
      <c r="G16269" s="7"/>
      <c r="H16269" s="7"/>
      <c r="J16269" s="7"/>
      <c r="K16269" s="7"/>
      <c r="L16269" s="7"/>
      <c r="Q16269" s="7"/>
      <c r="S16269" s="7"/>
      <c r="T16269" s="7"/>
      <c r="Y16269" s="7"/>
      <c r="AA16269" s="7"/>
      <c r="AB16269" s="7"/>
      <c r="AG16269" s="7"/>
    </row>
    <row r="16270" spans="1:33">
      <c r="A16270" s="7"/>
      <c r="B16270" s="7"/>
      <c r="C16270" s="7"/>
      <c r="D16270" s="7"/>
      <c r="E16270" s="7"/>
      <c r="F16270" s="7"/>
      <c r="G16270" s="7"/>
      <c r="H16270" s="7"/>
      <c r="J16270" s="7"/>
      <c r="K16270" s="7"/>
      <c r="L16270" s="7"/>
      <c r="Q16270" s="7"/>
      <c r="S16270" s="7"/>
      <c r="T16270" s="7"/>
      <c r="Y16270" s="7"/>
      <c r="AA16270" s="7"/>
      <c r="AB16270" s="7"/>
      <c r="AG16270" s="7"/>
    </row>
    <row r="16271" spans="1:33">
      <c r="A16271" s="7"/>
      <c r="B16271" s="7"/>
      <c r="C16271" s="7"/>
      <c r="D16271" s="7"/>
      <c r="E16271" s="7"/>
      <c r="F16271" s="7"/>
      <c r="G16271" s="7"/>
      <c r="H16271" s="7"/>
      <c r="J16271" s="7"/>
      <c r="K16271" s="7"/>
      <c r="L16271" s="7"/>
      <c r="Q16271" s="7"/>
      <c r="S16271" s="7"/>
      <c r="T16271" s="7"/>
      <c r="Y16271" s="7"/>
      <c r="AA16271" s="7"/>
      <c r="AB16271" s="7"/>
      <c r="AG16271" s="7"/>
    </row>
    <row r="16272" spans="1:33">
      <c r="A16272" s="7"/>
      <c r="B16272" s="7"/>
      <c r="C16272" s="7"/>
      <c r="D16272" s="7"/>
      <c r="E16272" s="7"/>
      <c r="F16272" s="7"/>
      <c r="G16272" s="7"/>
      <c r="H16272" s="7"/>
      <c r="J16272" s="7"/>
      <c r="K16272" s="7"/>
      <c r="L16272" s="7"/>
      <c r="Q16272" s="7"/>
      <c r="S16272" s="7"/>
      <c r="T16272" s="7"/>
      <c r="Y16272" s="7"/>
      <c r="AA16272" s="7"/>
      <c r="AB16272" s="7"/>
      <c r="AG16272" s="7"/>
    </row>
    <row r="16273" spans="1:33">
      <c r="A16273" s="7"/>
      <c r="B16273" s="7"/>
      <c r="C16273" s="7"/>
      <c r="D16273" s="7"/>
      <c r="E16273" s="7"/>
      <c r="F16273" s="7"/>
      <c r="G16273" s="7"/>
      <c r="H16273" s="7"/>
      <c r="J16273" s="7"/>
      <c r="K16273" s="7"/>
      <c r="L16273" s="7"/>
      <c r="Q16273" s="7"/>
      <c r="S16273" s="7"/>
      <c r="T16273" s="7"/>
      <c r="Y16273" s="7"/>
      <c r="AA16273" s="7"/>
      <c r="AB16273" s="7"/>
      <c r="AG16273" s="7"/>
    </row>
    <row r="16274" spans="1:33">
      <c r="A16274" s="7"/>
      <c r="B16274" s="7"/>
      <c r="C16274" s="7"/>
      <c r="D16274" s="7"/>
      <c r="E16274" s="7"/>
      <c r="F16274" s="7"/>
      <c r="G16274" s="7"/>
      <c r="H16274" s="7"/>
      <c r="J16274" s="7"/>
      <c r="K16274" s="7"/>
      <c r="L16274" s="7"/>
      <c r="Q16274" s="7"/>
      <c r="S16274" s="7"/>
      <c r="T16274" s="7"/>
      <c r="Y16274" s="7"/>
      <c r="AA16274" s="7"/>
      <c r="AB16274" s="7"/>
      <c r="AG16274" s="7"/>
    </row>
    <row r="16275" spans="1:33">
      <c r="A16275" s="7"/>
      <c r="B16275" s="7"/>
      <c r="C16275" s="7"/>
      <c r="D16275" s="7"/>
      <c r="E16275" s="7"/>
      <c r="F16275" s="7"/>
      <c r="G16275" s="7"/>
      <c r="H16275" s="7"/>
      <c r="J16275" s="7"/>
      <c r="K16275" s="7"/>
      <c r="L16275" s="7"/>
      <c r="Q16275" s="7"/>
      <c r="S16275" s="7"/>
      <c r="T16275" s="7"/>
      <c r="Y16275" s="7"/>
      <c r="AA16275" s="7"/>
      <c r="AB16275" s="7"/>
      <c r="AG16275" s="7"/>
    </row>
    <row r="16276" spans="1:33">
      <c r="A16276" s="7"/>
      <c r="B16276" s="7"/>
      <c r="C16276" s="7"/>
      <c r="D16276" s="7"/>
      <c r="E16276" s="7"/>
      <c r="F16276" s="7"/>
      <c r="G16276" s="7"/>
      <c r="H16276" s="7"/>
      <c r="J16276" s="7"/>
      <c r="K16276" s="7"/>
      <c r="L16276" s="7"/>
      <c r="Q16276" s="7"/>
      <c r="S16276" s="7"/>
      <c r="T16276" s="7"/>
      <c r="Y16276" s="7"/>
      <c r="AA16276" s="7"/>
      <c r="AB16276" s="7"/>
      <c r="AG16276" s="7"/>
    </row>
    <row r="16277" spans="1:33">
      <c r="A16277" s="7"/>
      <c r="B16277" s="7"/>
      <c r="C16277" s="7"/>
      <c r="D16277" s="7"/>
      <c r="E16277" s="7"/>
      <c r="F16277" s="7"/>
      <c r="G16277" s="7"/>
      <c r="H16277" s="7"/>
      <c r="J16277" s="7"/>
      <c r="K16277" s="7"/>
      <c r="L16277" s="7"/>
      <c r="Q16277" s="7"/>
      <c r="S16277" s="7"/>
      <c r="T16277" s="7"/>
      <c r="Y16277" s="7"/>
      <c r="AA16277" s="7"/>
      <c r="AB16277" s="7"/>
      <c r="AG16277" s="7"/>
    </row>
    <row r="16278" spans="1:33">
      <c r="A16278" s="7"/>
      <c r="B16278" s="7"/>
      <c r="C16278" s="7"/>
      <c r="D16278" s="7"/>
      <c r="E16278" s="7"/>
      <c r="F16278" s="7"/>
      <c r="G16278" s="7"/>
      <c r="H16278" s="7"/>
      <c r="J16278" s="7"/>
      <c r="K16278" s="7"/>
      <c r="L16278" s="7"/>
      <c r="Q16278" s="7"/>
      <c r="S16278" s="7"/>
      <c r="T16278" s="7"/>
      <c r="Y16278" s="7"/>
      <c r="AA16278" s="7"/>
      <c r="AB16278" s="7"/>
      <c r="AG16278" s="7"/>
    </row>
    <row r="16279" spans="1:33">
      <c r="A16279" s="7"/>
      <c r="B16279" s="7"/>
      <c r="C16279" s="7"/>
      <c r="D16279" s="7"/>
      <c r="E16279" s="7"/>
      <c r="F16279" s="7"/>
      <c r="G16279" s="7"/>
      <c r="H16279" s="7"/>
      <c r="J16279" s="7"/>
      <c r="K16279" s="7"/>
      <c r="L16279" s="7"/>
      <c r="Q16279" s="7"/>
      <c r="S16279" s="7"/>
      <c r="T16279" s="7"/>
      <c r="Y16279" s="7"/>
      <c r="AA16279" s="7"/>
      <c r="AB16279" s="7"/>
      <c r="AG16279" s="7"/>
    </row>
    <row r="16280" spans="1:33">
      <c r="A16280" s="7"/>
      <c r="B16280" s="7"/>
      <c r="C16280" s="7"/>
      <c r="D16280" s="7"/>
      <c r="E16280" s="7"/>
      <c r="F16280" s="7"/>
      <c r="G16280" s="7"/>
      <c r="H16280" s="7"/>
      <c r="J16280" s="7"/>
      <c r="K16280" s="7"/>
      <c r="L16280" s="7"/>
      <c r="Q16280" s="7"/>
      <c r="S16280" s="7"/>
      <c r="T16280" s="7"/>
      <c r="Y16280" s="7"/>
      <c r="AA16280" s="7"/>
      <c r="AB16280" s="7"/>
      <c r="AG16280" s="7"/>
    </row>
    <row r="16281" spans="1:33">
      <c r="A16281" s="7"/>
      <c r="B16281" s="7"/>
      <c r="C16281" s="7"/>
      <c r="D16281" s="7"/>
      <c r="E16281" s="7"/>
      <c r="F16281" s="7"/>
      <c r="G16281" s="7"/>
      <c r="H16281" s="7"/>
      <c r="J16281" s="7"/>
      <c r="K16281" s="7"/>
      <c r="L16281" s="7"/>
      <c r="Q16281" s="7"/>
      <c r="S16281" s="7"/>
      <c r="T16281" s="7"/>
      <c r="Y16281" s="7"/>
      <c r="AA16281" s="7"/>
      <c r="AB16281" s="7"/>
      <c r="AG16281" s="7"/>
    </row>
    <row r="16282" spans="1:33">
      <c r="A16282" s="7"/>
      <c r="B16282" s="7"/>
      <c r="C16282" s="7"/>
      <c r="D16282" s="7"/>
      <c r="E16282" s="7"/>
      <c r="F16282" s="7"/>
      <c r="G16282" s="7"/>
      <c r="H16282" s="7"/>
      <c r="J16282" s="7"/>
      <c r="K16282" s="7"/>
      <c r="L16282" s="7"/>
      <c r="Q16282" s="7"/>
      <c r="S16282" s="7"/>
      <c r="T16282" s="7"/>
      <c r="Y16282" s="7"/>
      <c r="AA16282" s="7"/>
      <c r="AB16282" s="7"/>
      <c r="AG16282" s="7"/>
    </row>
    <row r="16283" spans="1:33">
      <c r="A16283" s="7"/>
      <c r="B16283" s="7"/>
      <c r="C16283" s="7"/>
      <c r="D16283" s="7"/>
      <c r="E16283" s="7"/>
      <c r="F16283" s="7"/>
      <c r="G16283" s="7"/>
      <c r="H16283" s="7"/>
      <c r="J16283" s="7"/>
      <c r="K16283" s="7"/>
      <c r="L16283" s="7"/>
      <c r="Q16283" s="7"/>
      <c r="S16283" s="7"/>
      <c r="T16283" s="7"/>
      <c r="Y16283" s="7"/>
      <c r="AA16283" s="7"/>
      <c r="AB16283" s="7"/>
      <c r="AG16283" s="7"/>
    </row>
    <row r="16284" spans="1:33">
      <c r="A16284" s="7"/>
      <c r="B16284" s="7"/>
      <c r="C16284" s="7"/>
      <c r="D16284" s="7"/>
      <c r="E16284" s="7"/>
      <c r="F16284" s="7"/>
      <c r="G16284" s="7"/>
      <c r="H16284" s="7"/>
      <c r="J16284" s="7"/>
      <c r="K16284" s="7"/>
      <c r="L16284" s="7"/>
      <c r="Q16284" s="7"/>
      <c r="S16284" s="7"/>
      <c r="T16284" s="7"/>
      <c r="Y16284" s="7"/>
      <c r="AA16284" s="7"/>
      <c r="AB16284" s="7"/>
      <c r="AG16284" s="7"/>
    </row>
    <row r="16285" spans="1:33">
      <c r="A16285" s="7"/>
      <c r="B16285" s="7"/>
      <c r="C16285" s="7"/>
      <c r="D16285" s="7"/>
      <c r="E16285" s="7"/>
      <c r="F16285" s="7"/>
      <c r="G16285" s="7"/>
      <c r="H16285" s="7"/>
      <c r="J16285" s="7"/>
      <c r="K16285" s="7"/>
      <c r="L16285" s="7"/>
      <c r="Q16285" s="7"/>
      <c r="S16285" s="7"/>
      <c r="T16285" s="7"/>
      <c r="Y16285" s="7"/>
      <c r="AA16285" s="7"/>
      <c r="AB16285" s="7"/>
      <c r="AG16285" s="7"/>
    </row>
    <row r="16286" spans="1:33">
      <c r="A16286" s="7"/>
      <c r="B16286" s="7"/>
      <c r="C16286" s="7"/>
      <c r="D16286" s="7"/>
      <c r="E16286" s="7"/>
      <c r="F16286" s="7"/>
      <c r="G16286" s="7"/>
      <c r="H16286" s="7"/>
      <c r="J16286" s="7"/>
      <c r="K16286" s="7"/>
      <c r="L16286" s="7"/>
      <c r="Q16286" s="7"/>
      <c r="S16286" s="7"/>
      <c r="T16286" s="7"/>
      <c r="Y16286" s="7"/>
      <c r="AA16286" s="7"/>
      <c r="AB16286" s="7"/>
      <c r="AG16286" s="7"/>
    </row>
    <row r="16287" spans="1:33">
      <c r="A16287" s="7"/>
      <c r="B16287" s="7"/>
      <c r="C16287" s="7"/>
      <c r="D16287" s="7"/>
      <c r="E16287" s="7"/>
      <c r="F16287" s="7"/>
      <c r="G16287" s="7"/>
      <c r="H16287" s="7"/>
      <c r="J16287" s="7"/>
      <c r="K16287" s="7"/>
      <c r="L16287" s="7"/>
      <c r="Q16287" s="7"/>
      <c r="S16287" s="7"/>
      <c r="T16287" s="7"/>
      <c r="Y16287" s="7"/>
      <c r="AA16287" s="7"/>
      <c r="AB16287" s="7"/>
      <c r="AG16287" s="7"/>
    </row>
    <row r="16288" spans="1:33">
      <c r="A16288" s="7"/>
      <c r="B16288" s="7"/>
      <c r="C16288" s="7"/>
      <c r="D16288" s="7"/>
      <c r="E16288" s="7"/>
      <c r="F16288" s="7"/>
      <c r="G16288" s="7"/>
      <c r="H16288" s="7"/>
      <c r="J16288" s="7"/>
      <c r="K16288" s="7"/>
      <c r="L16288" s="7"/>
      <c r="Q16288" s="7"/>
      <c r="S16288" s="7"/>
      <c r="T16288" s="7"/>
      <c r="Y16288" s="7"/>
      <c r="AA16288" s="7"/>
      <c r="AB16288" s="7"/>
      <c r="AG16288" s="7"/>
    </row>
    <row r="16289" spans="1:33">
      <c r="A16289" s="7"/>
      <c r="B16289" s="7"/>
      <c r="C16289" s="7"/>
      <c r="D16289" s="7"/>
      <c r="E16289" s="7"/>
      <c r="F16289" s="7"/>
      <c r="G16289" s="7"/>
      <c r="H16289" s="7"/>
      <c r="J16289" s="7"/>
      <c r="K16289" s="7"/>
      <c r="L16289" s="7"/>
      <c r="Q16289" s="7"/>
      <c r="S16289" s="7"/>
      <c r="T16289" s="7"/>
      <c r="Y16289" s="7"/>
      <c r="AA16289" s="7"/>
      <c r="AB16289" s="7"/>
      <c r="AG16289" s="7"/>
    </row>
    <row r="16290" spans="1:33">
      <c r="A16290" s="7"/>
      <c r="B16290" s="7"/>
      <c r="C16290" s="7"/>
      <c r="D16290" s="7"/>
      <c r="E16290" s="7"/>
      <c r="F16290" s="7"/>
      <c r="G16290" s="7"/>
      <c r="H16290" s="7"/>
      <c r="J16290" s="7"/>
      <c r="K16290" s="7"/>
      <c r="L16290" s="7"/>
      <c r="Q16290" s="7"/>
      <c r="S16290" s="7"/>
      <c r="T16290" s="7"/>
      <c r="Y16290" s="7"/>
      <c r="AA16290" s="7"/>
      <c r="AB16290" s="7"/>
      <c r="AG16290" s="7"/>
    </row>
    <row r="16291" spans="1:33">
      <c r="A16291" s="7"/>
      <c r="B16291" s="7"/>
      <c r="C16291" s="7"/>
      <c r="D16291" s="7"/>
      <c r="E16291" s="7"/>
      <c r="F16291" s="7"/>
      <c r="G16291" s="7"/>
      <c r="H16291" s="7"/>
      <c r="J16291" s="7"/>
      <c r="K16291" s="7"/>
      <c r="L16291" s="7"/>
      <c r="Q16291" s="7"/>
      <c r="S16291" s="7"/>
      <c r="T16291" s="7"/>
      <c r="Y16291" s="7"/>
      <c r="AA16291" s="7"/>
      <c r="AB16291" s="7"/>
      <c r="AG16291" s="7"/>
    </row>
    <row r="16292" spans="1:33">
      <c r="A16292" s="7"/>
      <c r="B16292" s="7"/>
      <c r="C16292" s="7"/>
      <c r="D16292" s="7"/>
      <c r="E16292" s="7"/>
      <c r="F16292" s="7"/>
      <c r="G16292" s="7"/>
      <c r="H16292" s="7"/>
      <c r="J16292" s="7"/>
      <c r="K16292" s="7"/>
      <c r="L16292" s="7"/>
      <c r="Q16292" s="7"/>
      <c r="S16292" s="7"/>
      <c r="T16292" s="7"/>
      <c r="Y16292" s="7"/>
      <c r="AA16292" s="7"/>
      <c r="AB16292" s="7"/>
      <c r="AG16292" s="7"/>
    </row>
    <row r="16293" spans="1:33">
      <c r="A16293" s="7"/>
      <c r="B16293" s="7"/>
      <c r="C16293" s="7"/>
      <c r="D16293" s="7"/>
      <c r="E16293" s="7"/>
      <c r="F16293" s="7"/>
      <c r="G16293" s="7"/>
      <c r="H16293" s="7"/>
      <c r="J16293" s="7"/>
      <c r="K16293" s="7"/>
      <c r="L16293" s="7"/>
      <c r="Q16293" s="7"/>
      <c r="S16293" s="7"/>
      <c r="T16293" s="7"/>
      <c r="Y16293" s="7"/>
      <c r="AA16293" s="7"/>
      <c r="AB16293" s="7"/>
      <c r="AG16293" s="7"/>
    </row>
    <row r="16294" spans="1:33">
      <c r="A16294" s="7"/>
      <c r="B16294" s="7"/>
      <c r="C16294" s="7"/>
      <c r="D16294" s="7"/>
      <c r="E16294" s="7"/>
      <c r="F16294" s="7"/>
      <c r="G16294" s="7"/>
      <c r="H16294" s="7"/>
      <c r="J16294" s="7"/>
      <c r="K16294" s="7"/>
      <c r="L16294" s="7"/>
      <c r="Q16294" s="7"/>
      <c r="S16294" s="7"/>
      <c r="T16294" s="7"/>
      <c r="Y16294" s="7"/>
      <c r="AA16294" s="7"/>
      <c r="AB16294" s="7"/>
      <c r="AG16294" s="7"/>
    </row>
    <row r="16295" spans="1:33">
      <c r="A16295" s="7"/>
      <c r="B16295" s="7"/>
      <c r="C16295" s="7"/>
      <c r="D16295" s="7"/>
      <c r="E16295" s="7"/>
      <c r="F16295" s="7"/>
      <c r="G16295" s="7"/>
      <c r="H16295" s="7"/>
      <c r="J16295" s="7"/>
      <c r="K16295" s="7"/>
      <c r="L16295" s="7"/>
      <c r="Q16295" s="7"/>
      <c r="S16295" s="7"/>
      <c r="T16295" s="7"/>
      <c r="Y16295" s="7"/>
      <c r="AA16295" s="7"/>
      <c r="AB16295" s="7"/>
      <c r="AG16295" s="7"/>
    </row>
    <row r="16296" spans="1:33">
      <c r="A16296" s="7"/>
      <c r="B16296" s="7"/>
      <c r="C16296" s="7"/>
      <c r="D16296" s="7"/>
      <c r="E16296" s="7"/>
      <c r="F16296" s="7"/>
      <c r="G16296" s="7"/>
      <c r="H16296" s="7"/>
      <c r="J16296" s="7"/>
      <c r="K16296" s="7"/>
      <c r="L16296" s="7"/>
      <c r="Q16296" s="7"/>
      <c r="S16296" s="7"/>
      <c r="T16296" s="7"/>
      <c r="Y16296" s="7"/>
      <c r="AA16296" s="7"/>
      <c r="AB16296" s="7"/>
      <c r="AG16296" s="7"/>
    </row>
    <row r="16297" spans="1:33">
      <c r="A16297" s="7"/>
      <c r="B16297" s="7"/>
      <c r="C16297" s="7"/>
      <c r="D16297" s="7"/>
      <c r="E16297" s="7"/>
      <c r="F16297" s="7"/>
      <c r="G16297" s="7"/>
      <c r="H16297" s="7"/>
      <c r="J16297" s="7"/>
      <c r="K16297" s="7"/>
      <c r="L16297" s="7"/>
      <c r="Q16297" s="7"/>
      <c r="S16297" s="7"/>
      <c r="T16297" s="7"/>
      <c r="Y16297" s="7"/>
      <c r="AA16297" s="7"/>
      <c r="AB16297" s="7"/>
      <c r="AG16297" s="7"/>
    </row>
    <row r="16298" spans="1:33">
      <c r="A16298" s="7"/>
      <c r="B16298" s="7"/>
      <c r="C16298" s="7"/>
      <c r="D16298" s="7"/>
      <c r="E16298" s="7"/>
      <c r="F16298" s="7"/>
      <c r="G16298" s="7"/>
      <c r="H16298" s="7"/>
      <c r="J16298" s="7"/>
      <c r="K16298" s="7"/>
      <c r="L16298" s="7"/>
      <c r="Q16298" s="7"/>
      <c r="S16298" s="7"/>
      <c r="T16298" s="7"/>
      <c r="Y16298" s="7"/>
      <c r="AA16298" s="7"/>
      <c r="AB16298" s="7"/>
      <c r="AG16298" s="7"/>
    </row>
    <row r="16299" spans="1:33">
      <c r="A16299" s="7"/>
      <c r="B16299" s="7"/>
      <c r="C16299" s="7"/>
      <c r="D16299" s="7"/>
      <c r="E16299" s="7"/>
      <c r="F16299" s="7"/>
      <c r="G16299" s="7"/>
      <c r="H16299" s="7"/>
      <c r="J16299" s="7"/>
      <c r="K16299" s="7"/>
      <c r="L16299" s="7"/>
      <c r="Q16299" s="7"/>
      <c r="S16299" s="7"/>
      <c r="T16299" s="7"/>
      <c r="Y16299" s="7"/>
      <c r="AA16299" s="7"/>
      <c r="AB16299" s="7"/>
      <c r="AG16299" s="7"/>
    </row>
    <row r="16300" spans="1:33">
      <c r="A16300" s="7"/>
      <c r="B16300" s="7"/>
      <c r="C16300" s="7"/>
      <c r="D16300" s="7"/>
      <c r="E16300" s="7"/>
      <c r="F16300" s="7"/>
      <c r="G16300" s="7"/>
      <c r="H16300" s="7"/>
      <c r="J16300" s="7"/>
      <c r="K16300" s="7"/>
      <c r="L16300" s="7"/>
      <c r="Q16300" s="7"/>
      <c r="S16300" s="7"/>
      <c r="T16300" s="7"/>
      <c r="Y16300" s="7"/>
      <c r="AA16300" s="7"/>
      <c r="AB16300" s="7"/>
      <c r="AG16300" s="7"/>
    </row>
    <row r="16301" spans="1:33">
      <c r="A16301" s="7"/>
      <c r="B16301" s="7"/>
      <c r="C16301" s="7"/>
      <c r="D16301" s="7"/>
      <c r="E16301" s="7"/>
      <c r="F16301" s="7"/>
      <c r="G16301" s="7"/>
      <c r="H16301" s="7"/>
      <c r="J16301" s="7"/>
      <c r="K16301" s="7"/>
      <c r="L16301" s="7"/>
      <c r="Q16301" s="7"/>
      <c r="S16301" s="7"/>
      <c r="T16301" s="7"/>
      <c r="Y16301" s="7"/>
      <c r="AA16301" s="7"/>
      <c r="AB16301" s="7"/>
      <c r="AG16301" s="7"/>
    </row>
    <row r="16302" spans="1:33">
      <c r="A16302" s="7"/>
      <c r="B16302" s="7"/>
      <c r="C16302" s="7"/>
      <c r="D16302" s="7"/>
      <c r="E16302" s="7"/>
      <c r="F16302" s="7"/>
      <c r="G16302" s="7"/>
      <c r="H16302" s="7"/>
      <c r="J16302" s="7"/>
      <c r="K16302" s="7"/>
      <c r="L16302" s="7"/>
      <c r="Q16302" s="7"/>
      <c r="S16302" s="7"/>
      <c r="T16302" s="7"/>
      <c r="Y16302" s="7"/>
      <c r="AA16302" s="7"/>
      <c r="AB16302" s="7"/>
      <c r="AG16302" s="7"/>
    </row>
    <row r="16303" spans="1:33">
      <c r="A16303" s="7"/>
      <c r="B16303" s="7"/>
      <c r="C16303" s="7"/>
      <c r="D16303" s="7"/>
      <c r="E16303" s="7"/>
      <c r="F16303" s="7"/>
      <c r="G16303" s="7"/>
      <c r="H16303" s="7"/>
      <c r="J16303" s="7"/>
      <c r="K16303" s="7"/>
      <c r="L16303" s="7"/>
      <c r="Q16303" s="7"/>
      <c r="S16303" s="7"/>
      <c r="T16303" s="7"/>
      <c r="Y16303" s="7"/>
      <c r="AA16303" s="7"/>
      <c r="AB16303" s="7"/>
      <c r="AG16303" s="7"/>
    </row>
    <row r="16304" spans="1:33">
      <c r="A16304" s="7"/>
      <c r="B16304" s="7"/>
      <c r="C16304" s="7"/>
      <c r="D16304" s="7"/>
      <c r="E16304" s="7"/>
      <c r="F16304" s="7"/>
      <c r="G16304" s="7"/>
      <c r="H16304" s="7"/>
      <c r="J16304" s="7"/>
      <c r="K16304" s="7"/>
      <c r="L16304" s="7"/>
      <c r="Q16304" s="7"/>
      <c r="S16304" s="7"/>
      <c r="T16304" s="7"/>
      <c r="Y16304" s="7"/>
      <c r="AA16304" s="7"/>
      <c r="AB16304" s="7"/>
      <c r="AG16304" s="7"/>
    </row>
    <row r="16305" spans="1:33">
      <c r="A16305" s="7"/>
      <c r="B16305" s="7"/>
      <c r="C16305" s="7"/>
      <c r="D16305" s="7"/>
      <c r="E16305" s="7"/>
      <c r="F16305" s="7"/>
      <c r="G16305" s="7"/>
      <c r="H16305" s="7"/>
      <c r="J16305" s="7"/>
      <c r="K16305" s="7"/>
      <c r="L16305" s="7"/>
      <c r="Q16305" s="7"/>
      <c r="S16305" s="7"/>
      <c r="T16305" s="7"/>
      <c r="Y16305" s="7"/>
      <c r="AA16305" s="7"/>
      <c r="AB16305" s="7"/>
      <c r="AG16305" s="7"/>
    </row>
    <row r="16306" spans="1:33">
      <c r="A16306" s="7"/>
      <c r="B16306" s="7"/>
      <c r="C16306" s="7"/>
      <c r="D16306" s="7"/>
      <c r="E16306" s="7"/>
      <c r="F16306" s="7"/>
      <c r="G16306" s="7"/>
      <c r="H16306" s="7"/>
      <c r="J16306" s="7"/>
      <c r="K16306" s="7"/>
      <c r="L16306" s="7"/>
      <c r="Q16306" s="7"/>
      <c r="S16306" s="7"/>
      <c r="T16306" s="7"/>
      <c r="Y16306" s="7"/>
      <c r="AA16306" s="7"/>
      <c r="AB16306" s="7"/>
      <c r="AG16306" s="7"/>
    </row>
    <row r="16307" spans="1:33">
      <c r="A16307" s="7"/>
      <c r="B16307" s="7"/>
      <c r="C16307" s="7"/>
      <c r="D16307" s="7"/>
      <c r="E16307" s="7"/>
      <c r="F16307" s="7"/>
      <c r="G16307" s="7"/>
      <c r="H16307" s="7"/>
      <c r="J16307" s="7"/>
      <c r="K16307" s="7"/>
      <c r="L16307" s="7"/>
      <c r="Q16307" s="7"/>
      <c r="S16307" s="7"/>
      <c r="T16307" s="7"/>
      <c r="Y16307" s="7"/>
      <c r="AA16307" s="7"/>
      <c r="AB16307" s="7"/>
      <c r="AG16307" s="7"/>
    </row>
    <row r="16308" spans="1:33">
      <c r="A16308" s="7"/>
      <c r="B16308" s="7"/>
      <c r="C16308" s="7"/>
      <c r="D16308" s="7"/>
      <c r="E16308" s="7"/>
      <c r="F16308" s="7"/>
      <c r="G16308" s="7"/>
      <c r="H16308" s="7"/>
      <c r="J16308" s="7"/>
      <c r="K16308" s="7"/>
      <c r="L16308" s="7"/>
      <c r="Q16308" s="7"/>
      <c r="S16308" s="7"/>
      <c r="T16308" s="7"/>
      <c r="Y16308" s="7"/>
      <c r="AA16308" s="7"/>
      <c r="AB16308" s="7"/>
      <c r="AG16308" s="7"/>
    </row>
    <row r="16309" spans="1:33">
      <c r="A16309" s="7"/>
      <c r="B16309" s="7"/>
      <c r="C16309" s="7"/>
      <c r="D16309" s="7"/>
      <c r="E16309" s="7"/>
      <c r="F16309" s="7"/>
      <c r="G16309" s="7"/>
      <c r="H16309" s="7"/>
      <c r="J16309" s="7"/>
      <c r="K16309" s="7"/>
      <c r="L16309" s="7"/>
      <c r="Q16309" s="7"/>
      <c r="S16309" s="7"/>
      <c r="T16309" s="7"/>
      <c r="Y16309" s="7"/>
      <c r="AA16309" s="7"/>
      <c r="AB16309" s="7"/>
      <c r="AG16309" s="7"/>
    </row>
    <row r="16310" spans="1:33">
      <c r="A16310" s="7"/>
      <c r="B16310" s="7"/>
      <c r="C16310" s="7"/>
      <c r="D16310" s="7"/>
      <c r="E16310" s="7"/>
      <c r="F16310" s="7"/>
      <c r="G16310" s="7"/>
      <c r="H16310" s="7"/>
      <c r="J16310" s="7"/>
      <c r="K16310" s="7"/>
      <c r="L16310" s="7"/>
      <c r="Q16310" s="7"/>
      <c r="S16310" s="7"/>
      <c r="T16310" s="7"/>
      <c r="Y16310" s="7"/>
      <c r="AA16310" s="7"/>
      <c r="AB16310" s="7"/>
      <c r="AG16310" s="7"/>
    </row>
    <row r="16311" spans="1:33">
      <c r="A16311" s="7"/>
      <c r="B16311" s="7"/>
      <c r="C16311" s="7"/>
      <c r="D16311" s="7"/>
      <c r="E16311" s="7"/>
      <c r="F16311" s="7"/>
      <c r="G16311" s="7"/>
      <c r="H16311" s="7"/>
      <c r="J16311" s="7"/>
      <c r="K16311" s="7"/>
      <c r="L16311" s="7"/>
      <c r="Q16311" s="7"/>
      <c r="S16311" s="7"/>
      <c r="T16311" s="7"/>
      <c r="Y16311" s="7"/>
      <c r="AA16311" s="7"/>
      <c r="AB16311" s="7"/>
      <c r="AG16311" s="7"/>
    </row>
    <row r="16312" spans="1:33">
      <c r="A16312" s="7"/>
      <c r="B16312" s="7"/>
      <c r="C16312" s="7"/>
      <c r="D16312" s="7"/>
      <c r="E16312" s="7"/>
      <c r="F16312" s="7"/>
      <c r="G16312" s="7"/>
      <c r="H16312" s="7"/>
      <c r="J16312" s="7"/>
      <c r="K16312" s="7"/>
      <c r="L16312" s="7"/>
      <c r="Q16312" s="7"/>
      <c r="S16312" s="7"/>
      <c r="T16312" s="7"/>
      <c r="Y16312" s="7"/>
      <c r="AA16312" s="7"/>
      <c r="AB16312" s="7"/>
      <c r="AG16312" s="7"/>
    </row>
    <row r="16313" spans="1:33">
      <c r="A16313" s="7"/>
      <c r="B16313" s="7"/>
      <c r="C16313" s="7"/>
      <c r="D16313" s="7"/>
      <c r="E16313" s="7"/>
      <c r="F16313" s="7"/>
      <c r="G16313" s="7"/>
      <c r="H16313" s="7"/>
      <c r="J16313" s="7"/>
      <c r="K16313" s="7"/>
      <c r="L16313" s="7"/>
      <c r="Q16313" s="7"/>
      <c r="S16313" s="7"/>
      <c r="T16313" s="7"/>
      <c r="Y16313" s="7"/>
      <c r="AA16313" s="7"/>
      <c r="AB16313" s="7"/>
      <c r="AG16313" s="7"/>
    </row>
    <row r="16314" spans="1:33">
      <c r="A16314" s="7"/>
      <c r="B16314" s="7"/>
      <c r="C16314" s="7"/>
      <c r="D16314" s="7"/>
      <c r="E16314" s="7"/>
      <c r="F16314" s="7"/>
      <c r="G16314" s="7"/>
      <c r="H16314" s="7"/>
      <c r="J16314" s="7"/>
      <c r="K16314" s="7"/>
      <c r="L16314" s="7"/>
      <c r="Q16314" s="7"/>
      <c r="S16314" s="7"/>
      <c r="T16314" s="7"/>
      <c r="Y16314" s="7"/>
      <c r="AA16314" s="7"/>
      <c r="AB16314" s="7"/>
      <c r="AG16314" s="7"/>
    </row>
    <row r="16315" spans="1:33">
      <c r="A16315" s="7"/>
      <c r="B16315" s="7"/>
      <c r="C16315" s="7"/>
      <c r="D16315" s="7"/>
      <c r="E16315" s="7"/>
      <c r="F16315" s="7"/>
      <c r="G16315" s="7"/>
      <c r="H16315" s="7"/>
      <c r="J16315" s="7"/>
      <c r="K16315" s="7"/>
      <c r="L16315" s="7"/>
      <c r="Q16315" s="7"/>
      <c r="S16315" s="7"/>
      <c r="T16315" s="7"/>
      <c r="Y16315" s="7"/>
      <c r="AA16315" s="7"/>
      <c r="AB16315" s="7"/>
      <c r="AG16315" s="7"/>
    </row>
    <row r="16316" spans="1:33">
      <c r="A16316" s="7"/>
      <c r="B16316" s="7"/>
      <c r="C16316" s="7"/>
      <c r="D16316" s="7"/>
      <c r="E16316" s="7"/>
      <c r="F16316" s="7"/>
      <c r="G16316" s="7"/>
      <c r="H16316" s="7"/>
      <c r="J16316" s="7"/>
      <c r="K16316" s="7"/>
      <c r="L16316" s="7"/>
      <c r="Q16316" s="7"/>
      <c r="S16316" s="7"/>
      <c r="T16316" s="7"/>
      <c r="Y16316" s="7"/>
      <c r="AA16316" s="7"/>
      <c r="AB16316" s="7"/>
      <c r="AG16316" s="7"/>
    </row>
    <row r="16317" spans="1:33">
      <c r="A16317" s="7"/>
      <c r="B16317" s="7"/>
      <c r="C16317" s="7"/>
      <c r="D16317" s="7"/>
      <c r="E16317" s="7"/>
      <c r="F16317" s="7"/>
      <c r="G16317" s="7"/>
      <c r="H16317" s="7"/>
      <c r="J16317" s="7"/>
      <c r="K16317" s="7"/>
      <c r="L16317" s="7"/>
      <c r="Q16317" s="7"/>
      <c r="S16317" s="7"/>
      <c r="T16317" s="7"/>
      <c r="Y16317" s="7"/>
      <c r="AA16317" s="7"/>
      <c r="AB16317" s="7"/>
      <c r="AG16317" s="7"/>
    </row>
    <row r="16318" spans="1:33">
      <c r="A16318" s="7"/>
      <c r="B16318" s="7"/>
      <c r="C16318" s="7"/>
      <c r="D16318" s="7"/>
      <c r="E16318" s="7"/>
      <c r="F16318" s="7"/>
      <c r="G16318" s="7"/>
      <c r="H16318" s="7"/>
      <c r="J16318" s="7"/>
      <c r="K16318" s="7"/>
      <c r="L16318" s="7"/>
      <c r="Q16318" s="7"/>
      <c r="S16318" s="7"/>
      <c r="T16318" s="7"/>
      <c r="Y16318" s="7"/>
      <c r="AA16318" s="7"/>
      <c r="AB16318" s="7"/>
      <c r="AG16318" s="7"/>
    </row>
    <row r="16319" spans="1:33">
      <c r="A16319" s="7"/>
      <c r="B16319" s="7"/>
      <c r="C16319" s="7"/>
      <c r="D16319" s="7"/>
      <c r="E16319" s="7"/>
      <c r="F16319" s="7"/>
      <c r="G16319" s="7"/>
      <c r="H16319" s="7"/>
      <c r="J16319" s="7"/>
      <c r="K16319" s="7"/>
      <c r="L16319" s="7"/>
      <c r="Q16319" s="7"/>
      <c r="S16319" s="7"/>
      <c r="T16319" s="7"/>
      <c r="Y16319" s="7"/>
      <c r="AA16319" s="7"/>
      <c r="AB16319" s="7"/>
      <c r="AG16319" s="7"/>
    </row>
    <row r="16320" spans="1:33">
      <c r="A16320" s="7"/>
      <c r="B16320" s="7"/>
      <c r="C16320" s="7"/>
      <c r="D16320" s="7"/>
      <c r="E16320" s="7"/>
      <c r="F16320" s="7"/>
      <c r="G16320" s="7"/>
      <c r="H16320" s="7"/>
      <c r="J16320" s="7"/>
      <c r="K16320" s="7"/>
      <c r="L16320" s="7"/>
      <c r="Q16320" s="7"/>
      <c r="S16320" s="7"/>
      <c r="T16320" s="7"/>
      <c r="Y16320" s="7"/>
      <c r="AA16320" s="7"/>
      <c r="AB16320" s="7"/>
      <c r="AG16320" s="7"/>
    </row>
    <row r="16321" spans="1:33">
      <c r="A16321" s="7"/>
      <c r="B16321" s="7"/>
      <c r="C16321" s="7"/>
      <c r="D16321" s="7"/>
      <c r="E16321" s="7"/>
      <c r="F16321" s="7"/>
      <c r="G16321" s="7"/>
      <c r="H16321" s="7"/>
      <c r="J16321" s="7"/>
      <c r="K16321" s="7"/>
      <c r="L16321" s="7"/>
      <c r="Q16321" s="7"/>
      <c r="S16321" s="7"/>
      <c r="T16321" s="7"/>
      <c r="Y16321" s="7"/>
      <c r="AA16321" s="7"/>
      <c r="AB16321" s="7"/>
      <c r="AG16321" s="7"/>
    </row>
    <row r="16322" spans="1:33">
      <c r="A16322" s="7"/>
      <c r="B16322" s="7"/>
      <c r="C16322" s="7"/>
      <c r="D16322" s="7"/>
      <c r="E16322" s="7"/>
      <c r="F16322" s="7"/>
      <c r="G16322" s="7"/>
      <c r="H16322" s="7"/>
      <c r="J16322" s="7"/>
      <c r="K16322" s="7"/>
      <c r="L16322" s="7"/>
      <c r="Q16322" s="7"/>
      <c r="S16322" s="7"/>
      <c r="T16322" s="7"/>
      <c r="Y16322" s="7"/>
      <c r="AA16322" s="7"/>
      <c r="AB16322" s="7"/>
      <c r="AG16322" s="7"/>
    </row>
    <row r="16323" spans="1:33">
      <c r="A16323" s="7"/>
      <c r="B16323" s="7"/>
      <c r="C16323" s="7"/>
      <c r="D16323" s="7"/>
      <c r="E16323" s="7"/>
      <c r="F16323" s="7"/>
      <c r="G16323" s="7"/>
      <c r="H16323" s="7"/>
      <c r="J16323" s="7"/>
      <c r="K16323" s="7"/>
      <c r="L16323" s="7"/>
      <c r="Q16323" s="7"/>
      <c r="S16323" s="7"/>
      <c r="T16323" s="7"/>
      <c r="Y16323" s="7"/>
      <c r="AA16323" s="7"/>
      <c r="AB16323" s="7"/>
      <c r="AG16323" s="7"/>
    </row>
    <row r="16324" spans="1:33">
      <c r="A16324" s="7"/>
      <c r="B16324" s="7"/>
      <c r="C16324" s="7"/>
      <c r="D16324" s="7"/>
      <c r="E16324" s="7"/>
      <c r="F16324" s="7"/>
      <c r="G16324" s="7"/>
      <c r="H16324" s="7"/>
      <c r="J16324" s="7"/>
      <c r="K16324" s="7"/>
      <c r="L16324" s="7"/>
      <c r="Q16324" s="7"/>
      <c r="S16324" s="7"/>
      <c r="T16324" s="7"/>
      <c r="Y16324" s="7"/>
      <c r="AA16324" s="7"/>
      <c r="AB16324" s="7"/>
      <c r="AG16324" s="7"/>
    </row>
    <row r="16325" spans="1:33">
      <c r="A16325" s="7"/>
      <c r="B16325" s="7"/>
      <c r="C16325" s="7"/>
      <c r="D16325" s="7"/>
      <c r="E16325" s="7"/>
      <c r="F16325" s="7"/>
      <c r="G16325" s="7"/>
      <c r="H16325" s="7"/>
      <c r="J16325" s="7"/>
      <c r="K16325" s="7"/>
      <c r="L16325" s="7"/>
      <c r="Q16325" s="7"/>
      <c r="S16325" s="7"/>
      <c r="T16325" s="7"/>
      <c r="Y16325" s="7"/>
      <c r="AA16325" s="7"/>
      <c r="AB16325" s="7"/>
      <c r="AG16325" s="7"/>
    </row>
    <row r="16326" spans="1:33">
      <c r="A16326" s="7"/>
      <c r="B16326" s="7"/>
      <c r="C16326" s="7"/>
      <c r="D16326" s="7"/>
      <c r="E16326" s="7"/>
      <c r="F16326" s="7"/>
      <c r="G16326" s="7"/>
      <c r="H16326" s="7"/>
      <c r="J16326" s="7"/>
      <c r="K16326" s="7"/>
      <c r="L16326" s="7"/>
      <c r="Q16326" s="7"/>
      <c r="S16326" s="7"/>
      <c r="T16326" s="7"/>
      <c r="Y16326" s="7"/>
      <c r="AA16326" s="7"/>
      <c r="AB16326" s="7"/>
      <c r="AG16326" s="7"/>
    </row>
    <row r="16327" spans="1:33">
      <c r="A16327" s="7"/>
      <c r="B16327" s="7"/>
      <c r="C16327" s="7"/>
      <c r="D16327" s="7"/>
      <c r="E16327" s="7"/>
      <c r="F16327" s="7"/>
      <c r="G16327" s="7"/>
      <c r="H16327" s="7"/>
      <c r="J16327" s="7"/>
      <c r="K16327" s="7"/>
      <c r="L16327" s="7"/>
      <c r="Q16327" s="7"/>
      <c r="S16327" s="7"/>
      <c r="T16327" s="7"/>
      <c r="Y16327" s="7"/>
      <c r="AA16327" s="7"/>
      <c r="AB16327" s="7"/>
      <c r="AG16327" s="7"/>
    </row>
    <row r="16328" spans="1:33">
      <c r="A16328" s="7"/>
      <c r="B16328" s="7"/>
      <c r="C16328" s="7"/>
      <c r="D16328" s="7"/>
      <c r="E16328" s="7"/>
      <c r="F16328" s="7"/>
      <c r="G16328" s="7"/>
      <c r="H16328" s="7"/>
      <c r="J16328" s="7"/>
      <c r="K16328" s="7"/>
      <c r="L16328" s="7"/>
      <c r="Q16328" s="7"/>
      <c r="S16328" s="7"/>
      <c r="T16328" s="7"/>
      <c r="Y16328" s="7"/>
      <c r="AA16328" s="7"/>
      <c r="AB16328" s="7"/>
      <c r="AG16328" s="7"/>
    </row>
    <row r="16329" spans="1:33">
      <c r="A16329" s="7"/>
      <c r="B16329" s="7"/>
      <c r="C16329" s="7"/>
      <c r="D16329" s="7"/>
      <c r="E16329" s="7"/>
      <c r="F16329" s="7"/>
      <c r="G16329" s="7"/>
      <c r="H16329" s="7"/>
      <c r="J16329" s="7"/>
      <c r="K16329" s="7"/>
      <c r="L16329" s="7"/>
      <c r="Q16329" s="7"/>
      <c r="S16329" s="7"/>
      <c r="T16329" s="7"/>
      <c r="Y16329" s="7"/>
      <c r="AA16329" s="7"/>
      <c r="AB16329" s="7"/>
      <c r="AG16329" s="7"/>
    </row>
    <row r="16330" spans="1:33">
      <c r="A16330" s="7"/>
      <c r="B16330" s="7"/>
      <c r="C16330" s="7"/>
      <c r="D16330" s="7"/>
      <c r="E16330" s="7"/>
      <c r="F16330" s="7"/>
      <c r="G16330" s="7"/>
      <c r="H16330" s="7"/>
      <c r="J16330" s="7"/>
      <c r="K16330" s="7"/>
      <c r="L16330" s="7"/>
      <c r="Q16330" s="7"/>
      <c r="S16330" s="7"/>
      <c r="T16330" s="7"/>
      <c r="Y16330" s="7"/>
      <c r="AA16330" s="7"/>
      <c r="AB16330" s="7"/>
      <c r="AG16330" s="7"/>
    </row>
    <row r="16331" spans="1:33">
      <c r="A16331" s="7"/>
      <c r="B16331" s="7"/>
      <c r="C16331" s="7"/>
      <c r="D16331" s="7"/>
      <c r="E16331" s="7"/>
      <c r="F16331" s="7"/>
      <c r="G16331" s="7"/>
      <c r="H16331" s="7"/>
      <c r="J16331" s="7"/>
      <c r="K16331" s="7"/>
      <c r="L16331" s="7"/>
      <c r="Q16331" s="7"/>
      <c r="S16331" s="7"/>
      <c r="T16331" s="7"/>
      <c r="Y16331" s="7"/>
      <c r="AA16331" s="7"/>
      <c r="AB16331" s="7"/>
      <c r="AG16331" s="7"/>
    </row>
    <row r="16332" spans="1:33">
      <c r="A16332" s="7"/>
      <c r="B16332" s="7"/>
      <c r="C16332" s="7"/>
      <c r="D16332" s="7"/>
      <c r="E16332" s="7"/>
      <c r="F16332" s="7"/>
      <c r="G16332" s="7"/>
      <c r="H16332" s="7"/>
      <c r="J16332" s="7"/>
      <c r="K16332" s="7"/>
      <c r="L16332" s="7"/>
      <c r="Q16332" s="7"/>
      <c r="S16332" s="7"/>
      <c r="T16332" s="7"/>
      <c r="Y16332" s="7"/>
      <c r="AA16332" s="7"/>
      <c r="AB16332" s="7"/>
      <c r="AG16332" s="7"/>
    </row>
    <row r="16333" spans="1:33">
      <c r="A16333" s="7"/>
      <c r="B16333" s="7"/>
      <c r="C16333" s="7"/>
      <c r="D16333" s="7"/>
      <c r="E16333" s="7"/>
      <c r="F16333" s="7"/>
      <c r="G16333" s="7"/>
      <c r="H16333" s="7"/>
      <c r="J16333" s="7"/>
      <c r="K16333" s="7"/>
      <c r="L16333" s="7"/>
      <c r="Q16333" s="7"/>
      <c r="S16333" s="7"/>
      <c r="T16333" s="7"/>
      <c r="Y16333" s="7"/>
      <c r="AA16333" s="7"/>
      <c r="AB16333" s="7"/>
      <c r="AG16333" s="7"/>
    </row>
    <row r="16334" spans="1:33">
      <c r="A16334" s="7"/>
      <c r="B16334" s="7"/>
      <c r="C16334" s="7"/>
      <c r="D16334" s="7"/>
      <c r="E16334" s="7"/>
      <c r="F16334" s="7"/>
      <c r="G16334" s="7"/>
      <c r="H16334" s="7"/>
      <c r="J16334" s="7"/>
      <c r="K16334" s="7"/>
      <c r="L16334" s="7"/>
      <c r="Q16334" s="7"/>
      <c r="S16334" s="7"/>
      <c r="T16334" s="7"/>
      <c r="Y16334" s="7"/>
      <c r="AA16334" s="7"/>
      <c r="AB16334" s="7"/>
      <c r="AG16334" s="7"/>
    </row>
    <row r="16335" spans="1:33">
      <c r="A16335" s="7"/>
      <c r="B16335" s="7"/>
      <c r="C16335" s="7"/>
      <c r="D16335" s="7"/>
      <c r="E16335" s="7"/>
      <c r="F16335" s="7"/>
      <c r="G16335" s="7"/>
      <c r="H16335" s="7"/>
      <c r="J16335" s="7"/>
      <c r="K16335" s="7"/>
      <c r="L16335" s="7"/>
      <c r="Q16335" s="7"/>
      <c r="S16335" s="7"/>
      <c r="T16335" s="7"/>
      <c r="Y16335" s="7"/>
      <c r="AA16335" s="7"/>
      <c r="AB16335" s="7"/>
      <c r="AG16335" s="7"/>
    </row>
    <row r="16336" spans="1:33">
      <c r="A16336" s="7"/>
      <c r="B16336" s="7"/>
      <c r="C16336" s="7"/>
      <c r="D16336" s="7"/>
      <c r="E16336" s="7"/>
      <c r="F16336" s="7"/>
      <c r="G16336" s="7"/>
      <c r="H16336" s="7"/>
      <c r="J16336" s="7"/>
      <c r="K16336" s="7"/>
      <c r="L16336" s="7"/>
      <c r="Q16336" s="7"/>
      <c r="S16336" s="7"/>
      <c r="T16336" s="7"/>
      <c r="Y16336" s="7"/>
      <c r="AA16336" s="7"/>
      <c r="AB16336" s="7"/>
      <c r="AG16336" s="7"/>
    </row>
    <row r="16337" spans="1:33">
      <c r="A16337" s="7"/>
      <c r="B16337" s="7"/>
      <c r="C16337" s="7"/>
      <c r="D16337" s="7"/>
      <c r="E16337" s="7"/>
      <c r="F16337" s="7"/>
      <c r="G16337" s="7"/>
      <c r="H16337" s="7"/>
      <c r="J16337" s="7"/>
      <c r="K16337" s="7"/>
      <c r="L16337" s="7"/>
      <c r="Q16337" s="7"/>
      <c r="S16337" s="7"/>
      <c r="T16337" s="7"/>
      <c r="Y16337" s="7"/>
      <c r="AA16337" s="7"/>
      <c r="AB16337" s="7"/>
      <c r="AG16337" s="7"/>
    </row>
    <row r="16338" spans="1:33">
      <c r="A16338" s="7"/>
      <c r="B16338" s="7"/>
      <c r="C16338" s="7"/>
      <c r="D16338" s="7"/>
      <c r="E16338" s="7"/>
      <c r="F16338" s="7"/>
      <c r="G16338" s="7"/>
      <c r="H16338" s="7"/>
      <c r="J16338" s="7"/>
      <c r="K16338" s="7"/>
      <c r="L16338" s="7"/>
      <c r="Q16338" s="7"/>
      <c r="S16338" s="7"/>
      <c r="T16338" s="7"/>
      <c r="Y16338" s="7"/>
      <c r="AA16338" s="7"/>
      <c r="AB16338" s="7"/>
      <c r="AG16338" s="7"/>
    </row>
    <row r="16339" spans="1:33">
      <c r="A16339" s="7"/>
      <c r="B16339" s="7"/>
      <c r="C16339" s="7"/>
      <c r="D16339" s="7"/>
      <c r="E16339" s="7"/>
      <c r="F16339" s="7"/>
      <c r="G16339" s="7"/>
      <c r="H16339" s="7"/>
      <c r="J16339" s="7"/>
      <c r="K16339" s="7"/>
      <c r="L16339" s="7"/>
      <c r="Q16339" s="7"/>
      <c r="S16339" s="7"/>
      <c r="T16339" s="7"/>
      <c r="Y16339" s="7"/>
      <c r="AA16339" s="7"/>
      <c r="AB16339" s="7"/>
      <c r="AG16339" s="7"/>
    </row>
    <row r="16340" spans="1:33">
      <c r="A16340" s="7"/>
      <c r="B16340" s="7"/>
      <c r="C16340" s="7"/>
      <c r="D16340" s="7"/>
      <c r="E16340" s="7"/>
      <c r="F16340" s="7"/>
      <c r="G16340" s="7"/>
      <c r="H16340" s="7"/>
      <c r="J16340" s="7"/>
      <c r="K16340" s="7"/>
      <c r="L16340" s="7"/>
      <c r="Q16340" s="7"/>
      <c r="S16340" s="7"/>
      <c r="T16340" s="7"/>
      <c r="Y16340" s="7"/>
      <c r="AA16340" s="7"/>
      <c r="AB16340" s="7"/>
      <c r="AG16340" s="7"/>
    </row>
    <row r="16341" spans="1:33">
      <c r="A16341" s="7"/>
      <c r="B16341" s="7"/>
      <c r="C16341" s="7"/>
      <c r="D16341" s="7"/>
      <c r="E16341" s="7"/>
      <c r="F16341" s="7"/>
      <c r="G16341" s="7"/>
      <c r="H16341" s="7"/>
      <c r="J16341" s="7"/>
      <c r="K16341" s="7"/>
      <c r="L16341" s="7"/>
      <c r="Q16341" s="7"/>
      <c r="S16341" s="7"/>
      <c r="T16341" s="7"/>
      <c r="Y16341" s="7"/>
      <c r="AA16341" s="7"/>
      <c r="AB16341" s="7"/>
      <c r="AG16341" s="7"/>
    </row>
    <row r="16342" spans="1:33">
      <c r="A16342" s="7"/>
      <c r="B16342" s="7"/>
      <c r="C16342" s="7"/>
      <c r="D16342" s="7"/>
      <c r="E16342" s="7"/>
      <c r="F16342" s="7"/>
      <c r="G16342" s="7"/>
      <c r="H16342" s="7"/>
      <c r="J16342" s="7"/>
      <c r="K16342" s="7"/>
      <c r="L16342" s="7"/>
      <c r="Q16342" s="7"/>
      <c r="S16342" s="7"/>
      <c r="T16342" s="7"/>
      <c r="Y16342" s="7"/>
      <c r="AA16342" s="7"/>
      <c r="AB16342" s="7"/>
      <c r="AG16342" s="7"/>
    </row>
    <row r="16343" spans="1:33">
      <c r="A16343" s="7"/>
      <c r="B16343" s="7"/>
      <c r="C16343" s="7"/>
      <c r="D16343" s="7"/>
      <c r="E16343" s="7"/>
      <c r="F16343" s="7"/>
      <c r="G16343" s="7"/>
      <c r="H16343" s="7"/>
      <c r="J16343" s="7"/>
      <c r="K16343" s="7"/>
      <c r="L16343" s="7"/>
      <c r="Q16343" s="7"/>
      <c r="S16343" s="7"/>
      <c r="T16343" s="7"/>
      <c r="Y16343" s="7"/>
      <c r="AA16343" s="7"/>
      <c r="AB16343" s="7"/>
      <c r="AG16343" s="7"/>
    </row>
    <row r="16344" spans="1:33">
      <c r="A16344" s="7"/>
      <c r="B16344" s="7"/>
      <c r="C16344" s="7"/>
      <c r="D16344" s="7"/>
      <c r="E16344" s="7"/>
      <c r="F16344" s="7"/>
      <c r="G16344" s="7"/>
      <c r="H16344" s="7"/>
      <c r="J16344" s="7"/>
      <c r="K16344" s="7"/>
      <c r="L16344" s="7"/>
      <c r="Q16344" s="7"/>
      <c r="S16344" s="7"/>
      <c r="T16344" s="7"/>
      <c r="Y16344" s="7"/>
      <c r="AA16344" s="7"/>
      <c r="AB16344" s="7"/>
      <c r="AG16344" s="7"/>
    </row>
    <row r="16345" spans="1:33">
      <c r="A16345" s="7"/>
      <c r="B16345" s="7"/>
      <c r="C16345" s="7"/>
      <c r="D16345" s="7"/>
      <c r="E16345" s="7"/>
      <c r="F16345" s="7"/>
      <c r="G16345" s="7"/>
      <c r="H16345" s="7"/>
      <c r="J16345" s="7"/>
      <c r="K16345" s="7"/>
      <c r="L16345" s="7"/>
      <c r="Q16345" s="7"/>
      <c r="S16345" s="7"/>
      <c r="T16345" s="7"/>
      <c r="Y16345" s="7"/>
      <c r="AA16345" s="7"/>
      <c r="AB16345" s="7"/>
      <c r="AG16345" s="7"/>
    </row>
    <row r="16346" spans="1:33">
      <c r="A16346" s="7"/>
      <c r="B16346" s="7"/>
      <c r="C16346" s="7"/>
      <c r="D16346" s="7"/>
      <c r="E16346" s="7"/>
      <c r="F16346" s="7"/>
      <c r="G16346" s="7"/>
      <c r="H16346" s="7"/>
      <c r="J16346" s="7"/>
      <c r="K16346" s="7"/>
      <c r="L16346" s="7"/>
      <c r="Q16346" s="7"/>
      <c r="S16346" s="7"/>
      <c r="T16346" s="7"/>
      <c r="Y16346" s="7"/>
      <c r="AA16346" s="7"/>
      <c r="AB16346" s="7"/>
      <c r="AG16346" s="7"/>
    </row>
    <row r="16347" spans="1:33">
      <c r="A16347" s="7"/>
      <c r="B16347" s="7"/>
      <c r="C16347" s="7"/>
      <c r="D16347" s="7"/>
      <c r="E16347" s="7"/>
      <c r="F16347" s="7"/>
      <c r="G16347" s="7"/>
      <c r="H16347" s="7"/>
      <c r="J16347" s="7"/>
      <c r="K16347" s="7"/>
      <c r="L16347" s="7"/>
      <c r="Q16347" s="7"/>
      <c r="S16347" s="7"/>
      <c r="T16347" s="7"/>
      <c r="Y16347" s="7"/>
      <c r="AA16347" s="7"/>
      <c r="AB16347" s="7"/>
      <c r="AG16347" s="7"/>
    </row>
    <row r="16348" spans="1:33">
      <c r="A16348" s="7"/>
      <c r="B16348" s="7"/>
      <c r="C16348" s="7"/>
      <c r="D16348" s="7"/>
      <c r="E16348" s="7"/>
      <c r="F16348" s="7"/>
      <c r="G16348" s="7"/>
      <c r="H16348" s="7"/>
      <c r="J16348" s="7"/>
      <c r="K16348" s="7"/>
      <c r="L16348" s="7"/>
      <c r="Q16348" s="7"/>
      <c r="S16348" s="7"/>
      <c r="T16348" s="7"/>
      <c r="Y16348" s="7"/>
      <c r="AA16348" s="7"/>
      <c r="AB16348" s="7"/>
      <c r="AG16348" s="7"/>
    </row>
    <row r="16349" spans="1:33">
      <c r="A16349" s="7"/>
      <c r="B16349" s="7"/>
      <c r="C16349" s="7"/>
      <c r="D16349" s="7"/>
      <c r="E16349" s="7"/>
      <c r="F16349" s="7"/>
      <c r="G16349" s="7"/>
      <c r="H16349" s="7"/>
      <c r="J16349" s="7"/>
      <c r="K16349" s="7"/>
      <c r="L16349" s="7"/>
      <c r="Q16349" s="7"/>
      <c r="S16349" s="7"/>
      <c r="T16349" s="7"/>
      <c r="Y16349" s="7"/>
      <c r="AA16349" s="7"/>
      <c r="AB16349" s="7"/>
      <c r="AG16349" s="7"/>
    </row>
    <row r="16350" spans="1:33">
      <c r="A16350" s="7"/>
      <c r="B16350" s="7"/>
      <c r="C16350" s="7"/>
      <c r="D16350" s="7"/>
      <c r="E16350" s="7"/>
      <c r="F16350" s="7"/>
      <c r="G16350" s="7"/>
      <c r="H16350" s="7"/>
      <c r="J16350" s="7"/>
      <c r="K16350" s="7"/>
      <c r="L16350" s="7"/>
      <c r="Q16350" s="7"/>
      <c r="S16350" s="7"/>
      <c r="T16350" s="7"/>
      <c r="Y16350" s="7"/>
      <c r="AA16350" s="7"/>
      <c r="AB16350" s="7"/>
      <c r="AG16350" s="7"/>
    </row>
    <row r="16351" spans="1:33">
      <c r="A16351" s="7"/>
      <c r="B16351" s="7"/>
      <c r="C16351" s="7"/>
      <c r="D16351" s="7"/>
      <c r="E16351" s="7"/>
      <c r="F16351" s="7"/>
      <c r="G16351" s="7"/>
      <c r="H16351" s="7"/>
      <c r="J16351" s="7"/>
      <c r="K16351" s="7"/>
      <c r="L16351" s="7"/>
      <c r="Q16351" s="7"/>
      <c r="S16351" s="7"/>
      <c r="T16351" s="7"/>
      <c r="Y16351" s="7"/>
      <c r="AA16351" s="7"/>
      <c r="AB16351" s="7"/>
      <c r="AG16351" s="7"/>
    </row>
    <row r="16352" spans="1:33">
      <c r="A16352" s="7"/>
      <c r="B16352" s="7"/>
      <c r="C16352" s="7"/>
      <c r="D16352" s="7"/>
      <c r="E16352" s="7"/>
      <c r="F16352" s="7"/>
      <c r="G16352" s="7"/>
      <c r="H16352" s="7"/>
      <c r="J16352" s="7"/>
      <c r="K16352" s="7"/>
      <c r="L16352" s="7"/>
      <c r="Q16352" s="7"/>
      <c r="S16352" s="7"/>
      <c r="T16352" s="7"/>
      <c r="Y16352" s="7"/>
      <c r="AA16352" s="7"/>
      <c r="AB16352" s="7"/>
      <c r="AG16352" s="7"/>
    </row>
    <row r="16353" spans="1:33">
      <c r="A16353" s="7"/>
      <c r="B16353" s="7"/>
      <c r="C16353" s="7"/>
      <c r="D16353" s="7"/>
      <c r="E16353" s="7"/>
      <c r="F16353" s="7"/>
      <c r="G16353" s="7"/>
      <c r="H16353" s="7"/>
      <c r="J16353" s="7"/>
      <c r="K16353" s="7"/>
      <c r="L16353" s="7"/>
      <c r="Q16353" s="7"/>
      <c r="S16353" s="7"/>
      <c r="T16353" s="7"/>
      <c r="Y16353" s="7"/>
      <c r="AA16353" s="7"/>
      <c r="AB16353" s="7"/>
      <c r="AG16353" s="7"/>
    </row>
    <row r="16354" spans="1:33">
      <c r="A16354" s="7"/>
      <c r="B16354" s="7"/>
      <c r="C16354" s="7"/>
      <c r="D16354" s="7"/>
      <c r="E16354" s="7"/>
      <c r="F16354" s="7"/>
      <c r="G16354" s="7"/>
      <c r="H16354" s="7"/>
      <c r="J16354" s="7"/>
      <c r="K16354" s="7"/>
      <c r="L16354" s="7"/>
      <c r="Q16354" s="7"/>
      <c r="S16354" s="7"/>
      <c r="T16354" s="7"/>
      <c r="Y16354" s="7"/>
      <c r="AA16354" s="7"/>
      <c r="AB16354" s="7"/>
      <c r="AG16354" s="7"/>
    </row>
    <row r="16355" spans="1:33">
      <c r="A16355" s="7"/>
      <c r="B16355" s="7"/>
      <c r="C16355" s="7"/>
      <c r="D16355" s="7"/>
      <c r="E16355" s="7"/>
      <c r="F16355" s="7"/>
      <c r="G16355" s="7"/>
      <c r="H16355" s="7"/>
      <c r="J16355" s="7"/>
      <c r="K16355" s="7"/>
      <c r="L16355" s="7"/>
      <c r="Q16355" s="7"/>
      <c r="S16355" s="7"/>
      <c r="T16355" s="7"/>
      <c r="Y16355" s="7"/>
      <c r="AA16355" s="7"/>
      <c r="AB16355" s="7"/>
      <c r="AG16355" s="7"/>
    </row>
    <row r="16356" spans="1:33">
      <c r="A16356" s="7"/>
      <c r="B16356" s="7"/>
      <c r="C16356" s="7"/>
      <c r="D16356" s="7"/>
      <c r="E16356" s="7"/>
      <c r="F16356" s="7"/>
      <c r="G16356" s="7"/>
      <c r="H16356" s="7"/>
      <c r="J16356" s="7"/>
      <c r="K16356" s="7"/>
      <c r="L16356" s="7"/>
      <c r="Q16356" s="7"/>
      <c r="S16356" s="7"/>
      <c r="T16356" s="7"/>
      <c r="Y16356" s="7"/>
      <c r="AA16356" s="7"/>
      <c r="AB16356" s="7"/>
      <c r="AG16356" s="7"/>
    </row>
    <row r="16357" spans="1:33">
      <c r="A16357" s="7"/>
      <c r="B16357" s="7"/>
      <c r="C16357" s="7"/>
      <c r="D16357" s="7"/>
      <c r="E16357" s="7"/>
      <c r="F16357" s="7"/>
      <c r="G16357" s="7"/>
      <c r="H16357" s="7"/>
      <c r="J16357" s="7"/>
      <c r="K16357" s="7"/>
      <c r="L16357" s="7"/>
      <c r="Q16357" s="7"/>
      <c r="S16357" s="7"/>
      <c r="T16357" s="7"/>
      <c r="Y16357" s="7"/>
      <c r="AA16357" s="7"/>
      <c r="AB16357" s="7"/>
      <c r="AG16357" s="7"/>
    </row>
    <row r="16358" spans="1:33">
      <c r="A16358" s="7"/>
      <c r="B16358" s="7"/>
      <c r="C16358" s="7"/>
      <c r="D16358" s="7"/>
      <c r="E16358" s="7"/>
      <c r="F16358" s="7"/>
      <c r="G16358" s="7"/>
      <c r="H16358" s="7"/>
      <c r="J16358" s="7"/>
      <c r="K16358" s="7"/>
      <c r="L16358" s="7"/>
      <c r="Q16358" s="7"/>
      <c r="S16358" s="7"/>
      <c r="T16358" s="7"/>
      <c r="Y16358" s="7"/>
      <c r="AA16358" s="7"/>
      <c r="AB16358" s="7"/>
      <c r="AG16358" s="7"/>
    </row>
    <row r="16359" spans="1:33">
      <c r="A16359" s="7"/>
      <c r="B16359" s="7"/>
      <c r="C16359" s="7"/>
      <c r="D16359" s="7"/>
      <c r="E16359" s="7"/>
      <c r="F16359" s="7"/>
      <c r="G16359" s="7"/>
      <c r="H16359" s="7"/>
      <c r="J16359" s="7"/>
      <c r="K16359" s="7"/>
      <c r="L16359" s="7"/>
      <c r="Q16359" s="7"/>
      <c r="S16359" s="7"/>
      <c r="T16359" s="7"/>
      <c r="Y16359" s="7"/>
      <c r="AA16359" s="7"/>
      <c r="AB16359" s="7"/>
      <c r="AG16359" s="7"/>
    </row>
    <row r="16360" spans="1:33">
      <c r="A16360" s="7"/>
      <c r="B16360" s="7"/>
      <c r="C16360" s="7"/>
      <c r="D16360" s="7"/>
      <c r="E16360" s="7"/>
      <c r="F16360" s="7"/>
      <c r="G16360" s="7"/>
      <c r="H16360" s="7"/>
      <c r="J16360" s="7"/>
      <c r="K16360" s="7"/>
      <c r="L16360" s="7"/>
      <c r="Q16360" s="7"/>
      <c r="S16360" s="7"/>
      <c r="T16360" s="7"/>
      <c r="Y16360" s="7"/>
      <c r="AA16360" s="7"/>
      <c r="AB16360" s="7"/>
      <c r="AG16360" s="7"/>
    </row>
    <row r="16361" spans="1:33">
      <c r="A16361" s="7"/>
      <c r="B16361" s="7"/>
      <c r="C16361" s="7"/>
      <c r="D16361" s="7"/>
      <c r="E16361" s="7"/>
      <c r="F16361" s="7"/>
      <c r="G16361" s="7"/>
      <c r="H16361" s="7"/>
      <c r="J16361" s="7"/>
      <c r="K16361" s="7"/>
      <c r="L16361" s="7"/>
      <c r="Q16361" s="7"/>
      <c r="S16361" s="7"/>
      <c r="T16361" s="7"/>
      <c r="Y16361" s="7"/>
      <c r="AA16361" s="7"/>
      <c r="AB16361" s="7"/>
      <c r="AG16361" s="7"/>
    </row>
    <row r="16362" spans="1:33">
      <c r="A16362" s="7"/>
      <c r="B16362" s="7"/>
      <c r="C16362" s="7"/>
      <c r="D16362" s="7"/>
      <c r="E16362" s="7"/>
      <c r="F16362" s="7"/>
      <c r="G16362" s="7"/>
      <c r="H16362" s="7"/>
      <c r="J16362" s="7"/>
      <c r="K16362" s="7"/>
      <c r="L16362" s="7"/>
      <c r="Q16362" s="7"/>
      <c r="S16362" s="7"/>
      <c r="T16362" s="7"/>
      <c r="Y16362" s="7"/>
      <c r="AA16362" s="7"/>
      <c r="AB16362" s="7"/>
      <c r="AG16362" s="7"/>
    </row>
    <row r="16363" spans="1:33">
      <c r="A16363" s="7"/>
      <c r="B16363" s="7"/>
      <c r="C16363" s="7"/>
      <c r="D16363" s="7"/>
      <c r="E16363" s="7"/>
      <c r="F16363" s="7"/>
      <c r="G16363" s="7"/>
      <c r="H16363" s="7"/>
      <c r="J16363" s="7"/>
      <c r="K16363" s="7"/>
      <c r="L16363" s="7"/>
      <c r="Q16363" s="7"/>
      <c r="S16363" s="7"/>
      <c r="T16363" s="7"/>
      <c r="Y16363" s="7"/>
      <c r="AA16363" s="7"/>
      <c r="AB16363" s="7"/>
      <c r="AG16363" s="7"/>
    </row>
    <row r="16364" spans="1:33">
      <c r="A16364" s="7"/>
      <c r="B16364" s="7"/>
      <c r="C16364" s="7"/>
      <c r="D16364" s="7"/>
      <c r="E16364" s="7"/>
      <c r="F16364" s="7"/>
      <c r="G16364" s="7"/>
      <c r="H16364" s="7"/>
      <c r="J16364" s="7"/>
      <c r="K16364" s="7"/>
      <c r="L16364" s="7"/>
      <c r="Q16364" s="7"/>
      <c r="S16364" s="7"/>
      <c r="T16364" s="7"/>
      <c r="Y16364" s="7"/>
      <c r="AA16364" s="7"/>
      <c r="AB16364" s="7"/>
      <c r="AG16364" s="7"/>
    </row>
    <row r="16365" spans="1:33">
      <c r="A16365" s="7"/>
      <c r="B16365" s="7"/>
      <c r="C16365" s="7"/>
      <c r="D16365" s="7"/>
      <c r="E16365" s="7"/>
      <c r="F16365" s="7"/>
      <c r="G16365" s="7"/>
      <c r="H16365" s="7"/>
      <c r="J16365" s="7"/>
      <c r="K16365" s="7"/>
      <c r="L16365" s="7"/>
      <c r="Q16365" s="7"/>
      <c r="S16365" s="7"/>
      <c r="T16365" s="7"/>
      <c r="Y16365" s="7"/>
      <c r="AA16365" s="7"/>
      <c r="AB16365" s="7"/>
      <c r="AG16365" s="7"/>
    </row>
    <row r="16366" spans="1:33">
      <c r="A16366" s="7"/>
      <c r="B16366" s="7"/>
      <c r="C16366" s="7"/>
      <c r="D16366" s="7"/>
      <c r="E16366" s="7"/>
      <c r="F16366" s="7"/>
      <c r="G16366" s="7"/>
      <c r="H16366" s="7"/>
      <c r="J16366" s="7"/>
      <c r="K16366" s="7"/>
      <c r="L16366" s="7"/>
      <c r="Q16366" s="7"/>
      <c r="S16366" s="7"/>
      <c r="T16366" s="7"/>
      <c r="Y16366" s="7"/>
      <c r="AA16366" s="7"/>
      <c r="AB16366" s="7"/>
      <c r="AG16366" s="7"/>
    </row>
    <row r="16367" spans="1:33">
      <c r="A16367" s="7"/>
      <c r="B16367" s="7"/>
      <c r="C16367" s="7"/>
      <c r="D16367" s="7"/>
      <c r="E16367" s="7"/>
      <c r="F16367" s="7"/>
      <c r="G16367" s="7"/>
      <c r="H16367" s="7"/>
      <c r="J16367" s="7"/>
      <c r="K16367" s="7"/>
      <c r="L16367" s="7"/>
      <c r="Q16367" s="7"/>
      <c r="S16367" s="7"/>
      <c r="T16367" s="7"/>
      <c r="Y16367" s="7"/>
      <c r="AA16367" s="7"/>
      <c r="AB16367" s="7"/>
      <c r="AG16367" s="7"/>
    </row>
    <row r="16368" spans="1:33">
      <c r="A16368" s="7"/>
      <c r="B16368" s="7"/>
      <c r="C16368" s="7"/>
      <c r="D16368" s="7"/>
      <c r="E16368" s="7"/>
      <c r="F16368" s="7"/>
      <c r="G16368" s="7"/>
      <c r="H16368" s="7"/>
      <c r="J16368" s="7"/>
      <c r="K16368" s="7"/>
      <c r="L16368" s="7"/>
      <c r="Q16368" s="7"/>
      <c r="S16368" s="7"/>
      <c r="T16368" s="7"/>
      <c r="Y16368" s="7"/>
      <c r="AA16368" s="7"/>
      <c r="AB16368" s="7"/>
      <c r="AG16368" s="7"/>
    </row>
    <row r="16369" spans="1:33">
      <c r="A16369" s="7"/>
      <c r="B16369" s="7"/>
      <c r="C16369" s="7"/>
      <c r="D16369" s="7"/>
      <c r="E16369" s="7"/>
      <c r="F16369" s="7"/>
      <c r="G16369" s="7"/>
      <c r="H16369" s="7"/>
      <c r="J16369" s="7"/>
      <c r="K16369" s="7"/>
      <c r="L16369" s="7"/>
      <c r="Q16369" s="7"/>
      <c r="S16369" s="7"/>
      <c r="T16369" s="7"/>
      <c r="Y16369" s="7"/>
      <c r="AA16369" s="7"/>
      <c r="AB16369" s="7"/>
      <c r="AG16369" s="7"/>
    </row>
    <row r="16370" spans="1:33">
      <c r="A16370" s="7"/>
      <c r="B16370" s="7"/>
      <c r="C16370" s="7"/>
      <c r="D16370" s="7"/>
      <c r="E16370" s="7"/>
      <c r="F16370" s="7"/>
      <c r="G16370" s="7"/>
      <c r="H16370" s="7"/>
      <c r="J16370" s="7"/>
      <c r="K16370" s="7"/>
      <c r="L16370" s="7"/>
      <c r="Q16370" s="7"/>
      <c r="S16370" s="7"/>
      <c r="T16370" s="7"/>
      <c r="Y16370" s="7"/>
      <c r="AA16370" s="7"/>
      <c r="AB16370" s="7"/>
      <c r="AG16370" s="7"/>
    </row>
    <row r="16371" spans="1:33">
      <c r="A16371" s="7"/>
      <c r="B16371" s="7"/>
      <c r="C16371" s="7"/>
      <c r="D16371" s="7"/>
      <c r="E16371" s="7"/>
      <c r="F16371" s="7"/>
      <c r="G16371" s="7"/>
      <c r="H16371" s="7"/>
      <c r="J16371" s="7"/>
      <c r="K16371" s="7"/>
      <c r="L16371" s="7"/>
      <c r="Q16371" s="7"/>
      <c r="S16371" s="7"/>
      <c r="T16371" s="7"/>
      <c r="Y16371" s="7"/>
      <c r="AA16371" s="7"/>
      <c r="AB16371" s="7"/>
      <c r="AG16371" s="7"/>
    </row>
    <row r="16372" spans="1:33">
      <c r="A16372" s="7"/>
      <c r="B16372" s="7"/>
      <c r="C16372" s="7"/>
      <c r="D16372" s="7"/>
      <c r="E16372" s="7"/>
      <c r="F16372" s="7"/>
      <c r="G16372" s="7"/>
      <c r="H16372" s="7"/>
      <c r="J16372" s="7"/>
      <c r="K16372" s="7"/>
      <c r="L16372" s="7"/>
      <c r="Q16372" s="7"/>
      <c r="S16372" s="7"/>
      <c r="T16372" s="7"/>
      <c r="Y16372" s="7"/>
      <c r="AA16372" s="7"/>
      <c r="AB16372" s="7"/>
      <c r="AG16372" s="7"/>
    </row>
    <row r="16373" spans="1:33">
      <c r="A16373" s="7"/>
      <c r="B16373" s="7"/>
      <c r="C16373" s="7"/>
      <c r="D16373" s="7"/>
      <c r="E16373" s="7"/>
      <c r="F16373" s="7"/>
      <c r="G16373" s="7"/>
      <c r="H16373" s="7"/>
      <c r="J16373" s="7"/>
      <c r="K16373" s="7"/>
      <c r="L16373" s="7"/>
      <c r="Q16373" s="7"/>
      <c r="S16373" s="7"/>
      <c r="T16373" s="7"/>
      <c r="Y16373" s="7"/>
      <c r="AA16373" s="7"/>
      <c r="AB16373" s="7"/>
      <c r="AG16373" s="7"/>
    </row>
    <row r="16374" spans="1:33">
      <c r="A16374" s="7"/>
      <c r="B16374" s="7"/>
      <c r="C16374" s="7"/>
      <c r="D16374" s="7"/>
      <c r="E16374" s="7"/>
      <c r="F16374" s="7"/>
      <c r="G16374" s="7"/>
      <c r="H16374" s="7"/>
      <c r="J16374" s="7"/>
      <c r="K16374" s="7"/>
      <c r="L16374" s="7"/>
      <c r="Q16374" s="7"/>
      <c r="S16374" s="7"/>
      <c r="T16374" s="7"/>
      <c r="Y16374" s="7"/>
      <c r="AA16374" s="7"/>
      <c r="AB16374" s="7"/>
      <c r="AG16374" s="7"/>
    </row>
    <row r="16375" spans="1:33">
      <c r="A16375" s="7"/>
      <c r="B16375" s="7"/>
      <c r="C16375" s="7"/>
      <c r="D16375" s="7"/>
      <c r="E16375" s="7"/>
      <c r="F16375" s="7"/>
      <c r="G16375" s="7"/>
      <c r="H16375" s="7"/>
      <c r="J16375" s="7"/>
      <c r="K16375" s="7"/>
      <c r="L16375" s="7"/>
      <c r="Q16375" s="7"/>
      <c r="S16375" s="7"/>
      <c r="T16375" s="7"/>
      <c r="Y16375" s="7"/>
      <c r="AA16375" s="7"/>
      <c r="AB16375" s="7"/>
      <c r="AG16375" s="7"/>
    </row>
    <row r="16376" spans="1:33">
      <c r="A16376" s="7"/>
      <c r="B16376" s="7"/>
      <c r="C16376" s="7"/>
      <c r="D16376" s="7"/>
      <c r="E16376" s="7"/>
      <c r="F16376" s="7"/>
      <c r="G16376" s="7"/>
      <c r="H16376" s="7"/>
      <c r="J16376" s="7"/>
      <c r="K16376" s="7"/>
      <c r="L16376" s="7"/>
      <c r="Q16376" s="7"/>
      <c r="S16376" s="7"/>
      <c r="T16376" s="7"/>
      <c r="Y16376" s="7"/>
      <c r="AA16376" s="7"/>
      <c r="AB16376" s="7"/>
      <c r="AG16376" s="7"/>
    </row>
    <row r="16377" spans="1:33">
      <c r="A16377" s="7"/>
      <c r="B16377" s="7"/>
      <c r="C16377" s="7"/>
      <c r="D16377" s="7"/>
      <c r="E16377" s="7"/>
      <c r="F16377" s="7"/>
      <c r="G16377" s="7"/>
      <c r="H16377" s="7"/>
      <c r="J16377" s="7"/>
      <c r="K16377" s="7"/>
      <c r="L16377" s="7"/>
      <c r="Q16377" s="7"/>
      <c r="S16377" s="7"/>
      <c r="T16377" s="7"/>
      <c r="Y16377" s="7"/>
      <c r="AA16377" s="7"/>
      <c r="AB16377" s="7"/>
      <c r="AG16377" s="7"/>
    </row>
    <row r="16378" spans="1:33">
      <c r="A16378" s="7"/>
      <c r="B16378" s="7"/>
      <c r="C16378" s="7"/>
      <c r="D16378" s="7"/>
      <c r="E16378" s="7"/>
      <c r="F16378" s="7"/>
      <c r="G16378" s="7"/>
      <c r="H16378" s="7"/>
      <c r="J16378" s="7"/>
      <c r="K16378" s="7"/>
      <c r="L16378" s="7"/>
      <c r="Q16378" s="7"/>
      <c r="S16378" s="7"/>
      <c r="T16378" s="7"/>
      <c r="Y16378" s="7"/>
      <c r="AA16378" s="7"/>
      <c r="AB16378" s="7"/>
      <c r="AG16378" s="7"/>
    </row>
    <row r="16379" spans="1:33">
      <c r="A16379" s="7"/>
      <c r="B16379" s="7"/>
      <c r="C16379" s="7"/>
      <c r="D16379" s="7"/>
      <c r="E16379" s="7"/>
      <c r="F16379" s="7"/>
      <c r="G16379" s="7"/>
      <c r="H16379" s="7"/>
      <c r="J16379" s="7"/>
      <c r="K16379" s="7"/>
      <c r="L16379" s="7"/>
      <c r="Q16379" s="7"/>
      <c r="S16379" s="7"/>
      <c r="T16379" s="7"/>
      <c r="Y16379" s="7"/>
      <c r="AA16379" s="7"/>
      <c r="AB16379" s="7"/>
      <c r="AG16379" s="7"/>
    </row>
    <row r="16380" spans="1:33">
      <c r="A16380" s="7"/>
      <c r="B16380" s="7"/>
      <c r="C16380" s="7"/>
      <c r="D16380" s="7"/>
      <c r="E16380" s="7"/>
      <c r="F16380" s="7"/>
      <c r="G16380" s="7"/>
      <c r="H16380" s="7"/>
      <c r="J16380" s="7"/>
      <c r="K16380" s="7"/>
      <c r="L16380" s="7"/>
      <c r="Q16380" s="7"/>
      <c r="S16380" s="7"/>
      <c r="T16380" s="7"/>
      <c r="Y16380" s="7"/>
      <c r="AA16380" s="7"/>
      <c r="AB16380" s="7"/>
      <c r="AG16380" s="7"/>
    </row>
    <row r="16381" spans="1:33">
      <c r="A16381" s="7"/>
      <c r="B16381" s="7"/>
      <c r="C16381" s="7"/>
      <c r="D16381" s="7"/>
      <c r="E16381" s="7"/>
      <c r="F16381" s="7"/>
      <c r="G16381" s="7"/>
      <c r="H16381" s="7"/>
      <c r="J16381" s="7"/>
      <c r="K16381" s="7"/>
      <c r="L16381" s="7"/>
      <c r="Q16381" s="7"/>
      <c r="S16381" s="7"/>
      <c r="T16381" s="7"/>
      <c r="Y16381" s="7"/>
      <c r="AA16381" s="7"/>
      <c r="AB16381" s="7"/>
      <c r="AG16381" s="7"/>
    </row>
    <row r="16382" spans="1:33">
      <c r="A16382" s="7"/>
      <c r="B16382" s="7"/>
      <c r="C16382" s="7"/>
      <c r="D16382" s="7"/>
      <c r="E16382" s="7"/>
      <c r="F16382" s="7"/>
      <c r="G16382" s="7"/>
      <c r="H16382" s="7"/>
      <c r="J16382" s="7"/>
      <c r="K16382" s="7"/>
      <c r="L16382" s="7"/>
      <c r="Q16382" s="7"/>
      <c r="S16382" s="7"/>
      <c r="T16382" s="7"/>
      <c r="Y16382" s="7"/>
      <c r="AA16382" s="7"/>
      <c r="AB16382" s="7"/>
      <c r="AG16382" s="7"/>
    </row>
    <row r="16383" spans="1:33">
      <c r="A16383" s="7"/>
      <c r="B16383" s="7"/>
      <c r="C16383" s="7"/>
      <c r="D16383" s="7"/>
      <c r="E16383" s="7"/>
      <c r="F16383" s="7"/>
      <c r="G16383" s="7"/>
      <c r="H16383" s="7"/>
      <c r="J16383" s="7"/>
      <c r="K16383" s="7"/>
      <c r="L16383" s="7"/>
      <c r="Q16383" s="7"/>
      <c r="S16383" s="7"/>
      <c r="T16383" s="7"/>
      <c r="Y16383" s="7"/>
      <c r="AA16383" s="7"/>
      <c r="AB16383" s="7"/>
      <c r="AG16383" s="7"/>
    </row>
    <row r="16384" spans="1:33">
      <c r="A16384" s="7"/>
      <c r="B16384" s="7"/>
      <c r="C16384" s="7"/>
      <c r="D16384" s="7"/>
      <c r="E16384" s="7"/>
      <c r="F16384" s="7"/>
      <c r="G16384" s="7"/>
      <c r="H16384" s="7"/>
      <c r="J16384" s="7"/>
      <c r="K16384" s="7"/>
      <c r="L16384" s="7"/>
      <c r="Q16384" s="7"/>
      <c r="S16384" s="7"/>
      <c r="T16384" s="7"/>
      <c r="Y16384" s="7"/>
      <c r="AA16384" s="7"/>
      <c r="AB16384" s="7"/>
      <c r="AG16384" s="7"/>
    </row>
    <row r="16385" spans="1:33">
      <c r="A16385" s="7"/>
      <c r="B16385" s="7"/>
      <c r="C16385" s="7"/>
      <c r="D16385" s="7"/>
      <c r="E16385" s="7"/>
      <c r="F16385" s="7"/>
      <c r="G16385" s="7"/>
      <c r="H16385" s="7"/>
      <c r="J16385" s="7"/>
      <c r="K16385" s="7"/>
      <c r="L16385" s="7"/>
      <c r="Q16385" s="7"/>
      <c r="S16385" s="7"/>
      <c r="T16385" s="7"/>
      <c r="Y16385" s="7"/>
      <c r="AA16385" s="7"/>
      <c r="AB16385" s="7"/>
      <c r="AG16385" s="7"/>
    </row>
    <row r="16386" spans="1:33">
      <c r="A16386" s="7"/>
      <c r="B16386" s="7"/>
      <c r="C16386" s="7"/>
      <c r="D16386" s="7"/>
      <c r="E16386" s="7"/>
      <c r="F16386" s="7"/>
      <c r="G16386" s="7"/>
      <c r="H16386" s="7"/>
      <c r="J16386" s="7"/>
      <c r="K16386" s="7"/>
      <c r="L16386" s="7"/>
      <c r="Q16386" s="7"/>
      <c r="S16386" s="7"/>
      <c r="T16386" s="7"/>
      <c r="Y16386" s="7"/>
      <c r="AA16386" s="7"/>
      <c r="AB16386" s="7"/>
      <c r="AG16386" s="7"/>
    </row>
    <row r="16387" spans="1:33">
      <c r="A16387" s="7"/>
      <c r="B16387" s="7"/>
      <c r="C16387" s="7"/>
      <c r="D16387" s="7"/>
      <c r="E16387" s="7"/>
      <c r="F16387" s="7"/>
      <c r="G16387" s="7"/>
      <c r="H16387" s="7"/>
      <c r="J16387" s="7"/>
      <c r="K16387" s="7"/>
      <c r="L16387" s="7"/>
      <c r="Q16387" s="7"/>
      <c r="S16387" s="7"/>
      <c r="T16387" s="7"/>
      <c r="Y16387" s="7"/>
      <c r="AA16387" s="7"/>
      <c r="AB16387" s="7"/>
      <c r="AG16387" s="7"/>
    </row>
    <row r="16388" spans="1:33">
      <c r="A16388" s="7"/>
      <c r="B16388" s="7"/>
      <c r="C16388" s="7"/>
      <c r="D16388" s="7"/>
      <c r="E16388" s="7"/>
      <c r="F16388" s="7"/>
      <c r="G16388" s="7"/>
      <c r="H16388" s="7"/>
      <c r="J16388" s="7"/>
      <c r="K16388" s="7"/>
      <c r="L16388" s="7"/>
      <c r="Q16388" s="7"/>
      <c r="S16388" s="7"/>
      <c r="T16388" s="7"/>
      <c r="Y16388" s="7"/>
      <c r="AA16388" s="7"/>
      <c r="AB16388" s="7"/>
      <c r="AG16388" s="7"/>
    </row>
    <row r="16389" spans="1:33">
      <c r="Y16389" s="7"/>
    </row>
  </sheetData>
  <sortState ref="A7:H237">
    <sortCondition ref="A7:A237"/>
  </sortState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33"/>
  <sheetViews>
    <sheetView topLeftCell="J1" zoomScale="92" workbookViewId="0">
      <selection activeCell="J9" sqref="J9"/>
    </sheetView>
  </sheetViews>
  <sheetFormatPr defaultColWidth="10.81640625" defaultRowHeight="15"/>
  <cols>
    <col min="2" max="2" width="13.453125" customWidth="1"/>
    <col min="3" max="3" width="10.81640625" customWidth="1"/>
    <col min="4" max="4" width="11.453125" customWidth="1"/>
    <col min="5" max="7" width="14.81640625" customWidth="1"/>
    <col min="8" max="8" width="26.36328125" bestFit="1" customWidth="1"/>
    <col min="9" max="9" width="118.6328125" bestFit="1" customWidth="1"/>
    <col min="10" max="11" width="20.1796875" style="66" customWidth="1"/>
    <col min="12" max="13" width="20.1796875" style="66" bestFit="1" customWidth="1"/>
    <col min="14" max="14" width="19" style="31" bestFit="1" customWidth="1"/>
    <col min="15" max="15" width="23.81640625" style="31" bestFit="1" customWidth="1"/>
    <col min="16" max="16" width="23.81640625" bestFit="1" customWidth="1"/>
    <col min="17" max="17" width="22.6328125" bestFit="1" customWidth="1"/>
  </cols>
  <sheetData>
    <row r="1" spans="1:17">
      <c r="A1" t="s">
        <v>540</v>
      </c>
      <c r="B1" t="s">
        <v>541</v>
      </c>
      <c r="C1" t="s">
        <v>542</v>
      </c>
      <c r="D1" t="s">
        <v>543</v>
      </c>
      <c r="E1" t="s">
        <v>94</v>
      </c>
      <c r="F1" t="s">
        <v>544</v>
      </c>
      <c r="G1" t="s">
        <v>545</v>
      </c>
      <c r="H1" t="s">
        <v>27157</v>
      </c>
      <c r="I1" t="s">
        <v>546</v>
      </c>
      <c r="J1" s="66" t="s">
        <v>547</v>
      </c>
      <c r="K1" s="66" t="s">
        <v>548</v>
      </c>
      <c r="L1" s="66" t="s">
        <v>549</v>
      </c>
      <c r="M1" s="66" t="s">
        <v>550</v>
      </c>
      <c r="N1" s="31" t="s">
        <v>551</v>
      </c>
      <c r="O1" s="31" t="s">
        <v>27155</v>
      </c>
      <c r="P1" s="31" t="s">
        <v>27156</v>
      </c>
      <c r="Q1" t="s">
        <v>91</v>
      </c>
    </row>
    <row r="2" spans="1:17">
      <c r="A2">
        <v>1</v>
      </c>
      <c r="B2" s="29">
        <v>0.1986111111111111</v>
      </c>
      <c r="C2" s="29">
        <v>0.24305555555555555</v>
      </c>
      <c r="D2" s="34">
        <v>501</v>
      </c>
      <c r="E2" s="46" t="str">
        <f>IF(COUNTIF($D$2:D2,D2)=1,"D0",'Bus 53 and 46'!C7)</f>
        <v>D0</v>
      </c>
      <c r="F2" s="34" t="str">
        <f>IF(COUNTIF(D2:$D$233,D2)=1, "D0", IF('Bus 53 and 46'!C7 = "D2", "D1","D2"))</f>
        <v>D1</v>
      </c>
      <c r="G2" s="34">
        <v>32</v>
      </c>
      <c r="H2" s="64">
        <f>0.01005*(P2)^2-0.3113*P2+3.484</f>
        <v>1.5877500000000002</v>
      </c>
      <c r="I2" s="25" t="str" cm="1">
        <f t="array" ref="I2">_xlfn.TEXTJOIN(", ", TRUE, _xlfn._xlws.FILTER('Events only'!$C$2:$C$411,
  ((Trips!B2 &lt;= 'Events only'!$A$2:$A$411) * (Trips!C2 &gt; 'Events only'!$A$2:$A$411)) +
  ((Trips!B2 &gt; Trips!C2) * ((Trips!B2 &lt;= 'Events only'!$A$2:$A$411) + ('Events only'!$A$2:$A$411 &lt; Trips!C2))),
  "No Match"))</f>
        <v>1, 2, 3, 4, 5, 6, 7, 8, 9, 10, 11</v>
      </c>
      <c r="J2" s="66" t="str">
        <f t="shared" ref="J2:J65" si="0">IF(E2="D0",LEFT(I2,FIND(",",I2)-1),IF(F2="D0",RIGHT(I2,LEN(I2)-FIND("#",SUBSTITUTE(I2,",","#",LEN(I2)-LEN(SUBSTITUTE(I2,",",""))))),"- "))</f>
        <v>1</v>
      </c>
      <c r="K2" s="66" t="str">
        <f t="shared" ref="K2:K65" si="1">IF(F2="D0",RIGHT(I2,LEN(I2)-FIND("#",SUBSTITUTE(I2,",","#",LEN(I2)-LEN(SUBSTITUTE(I2,",",""))))),"- ")</f>
        <v xml:space="preserve">- </v>
      </c>
      <c r="L2" s="66" t="str">
        <f t="shared" ref="L2:L65" si="2">IF(E2="D1",LEFT(I2,FIND(",",I2)-1),IF(F2="D1",RIGHT(I2,LEN(I2)-FIND("#",SUBSTITUTE(I2,",","#",LEN(I2)-LEN(SUBSTITUTE(I2,",","")))))," - "))</f>
        <v xml:space="preserve"> 11</v>
      </c>
      <c r="M2" s="66" t="str">
        <f t="shared" ref="M2:M65" si="3">IF(E2="D2",LEFT(I2,FIND(",",I2)-1),IF(F2="D2",RIGHT(I2,LEN(I2)-FIND("#",SUBSTITUTE(I2,",","#",LEN(I2)-LEN(SUBSTITUTE(I2,",","")))))," - "))</f>
        <v xml:space="preserve"> - </v>
      </c>
      <c r="N2" s="31">
        <f t="shared" ref="N2:N65" si="4">24*(C2-B2)</f>
        <v>1.0666666666666669</v>
      </c>
      <c r="O2" s="31">
        <f t="shared" ref="O2:O65" si="5">G2/N2</f>
        <v>29.999999999999993</v>
      </c>
      <c r="P2">
        <f>O2*(10/36)</f>
        <v>8.3333333333333321</v>
      </c>
      <c r="Q2" s="54">
        <v>44.381155978584133</v>
      </c>
    </row>
    <row r="3" spans="1:17">
      <c r="A3">
        <v>2</v>
      </c>
      <c r="B3" s="29">
        <v>0.21388888888888888</v>
      </c>
      <c r="C3" s="29">
        <v>0.25208333333333333</v>
      </c>
      <c r="D3" s="34">
        <v>504</v>
      </c>
      <c r="E3" s="46" t="str">
        <f>IF(COUNTIF($D$2:D3,D3)=1,"D0",'Bus 53 and 46'!C8)</f>
        <v>D0</v>
      </c>
      <c r="F3" s="34" t="str">
        <f>IF(COUNTIF(D3:$D$233,D3)=1, "D0", IF('Bus 53 and 46'!C8 = "D2", "D1","D2"))</f>
        <v>D2</v>
      </c>
      <c r="G3" s="34">
        <v>16.8</v>
      </c>
      <c r="H3" s="64">
        <f t="shared" ref="H3:H66" si="6">0.01005*(P3)^2-0.3113*P3+3.484</f>
        <v>2.1596694214876031</v>
      </c>
      <c r="I3" s="25" t="str" cm="1">
        <f t="array" ref="I3">_xlfn.TEXTJOIN(", ", TRUE, _xlfn._xlws.FILTER('Events only'!$C$2:$C$411,
  ((Trips!B3 &lt;= 'Events only'!$A$2:$A$411) * (Trips!C3 &gt; 'Events only'!$A$2:$A$411)) +
  ((Trips!B3 &gt; Trips!C3) * ((Trips!B3 &lt;= 'Events only'!$A$2:$A$411) + ('Events only'!$A$2:$A$411 &lt; Trips!C3))),
  "No Match"))</f>
        <v>4, 5, 6, 7, 8, 9, 10, 11, 12, 13, 14</v>
      </c>
      <c r="J3" s="66" t="str">
        <f t="shared" si="0"/>
        <v>4</v>
      </c>
      <c r="K3" s="66" t="str">
        <f t="shared" si="1"/>
        <v xml:space="preserve">- </v>
      </c>
      <c r="L3" s="66" t="str">
        <f t="shared" si="2"/>
        <v xml:space="preserve"> - </v>
      </c>
      <c r="M3" s="66" t="str">
        <f t="shared" si="3"/>
        <v xml:space="preserve"> 14</v>
      </c>
      <c r="N3" s="31">
        <f t="shared" si="4"/>
        <v>0.91666666666666674</v>
      </c>
      <c r="O3" s="31">
        <f t="shared" si="5"/>
        <v>18.327272727272728</v>
      </c>
      <c r="P3">
        <f t="shared" ref="P3:P66" si="7">O3*(10/36)</f>
        <v>5.0909090909090917</v>
      </c>
      <c r="Q3" s="54">
        <v>20.359449599999994</v>
      </c>
    </row>
    <row r="4" spans="1:17">
      <c r="A4">
        <v>3</v>
      </c>
      <c r="B4" s="29">
        <v>0.22083333333333333</v>
      </c>
      <c r="C4" s="29">
        <v>0.2590277777777778</v>
      </c>
      <c r="D4" s="34">
        <v>506</v>
      </c>
      <c r="E4" s="46" t="str">
        <f>IF(COUNTIF($D$2:D4,D4)=1,"D0",'Bus 53 and 46'!C9)</f>
        <v>D0</v>
      </c>
      <c r="F4" s="34" t="str">
        <f>IF(COUNTIF(D4:$D$233,D4)=1, "D0", IF('Bus 53 and 46'!C9 = "D2", "D1","D2"))</f>
        <v>D2</v>
      </c>
      <c r="G4" s="34">
        <v>16.8</v>
      </c>
      <c r="H4" s="64">
        <f t="shared" si="6"/>
        <v>2.159669421487604</v>
      </c>
      <c r="I4" s="25" t="str" cm="1">
        <f t="array" ref="I4">_xlfn.TEXTJOIN(", ", TRUE, _xlfn._xlws.FILTER('Events only'!$C$2:$C$411,
  ((Trips!B4 &lt;= 'Events only'!$A$2:$A$411) * (Trips!C4 &gt; 'Events only'!$A$2:$A$411)) +
  ((Trips!B4 &gt; Trips!C4) * ((Trips!B4 &lt;= 'Events only'!$A$2:$A$411) + ('Events only'!$A$2:$A$411 &lt; Trips!C4))),
  "No Match"))</f>
        <v>5, 6, 7, 8, 9, 10, 11, 12, 13, 14, 15, 16, 17, 18</v>
      </c>
      <c r="J4" s="66" t="str">
        <f t="shared" si="0"/>
        <v>5</v>
      </c>
      <c r="K4" s="66" t="str">
        <f t="shared" si="1"/>
        <v xml:space="preserve">- </v>
      </c>
      <c r="L4" s="66" t="str">
        <f t="shared" si="2"/>
        <v xml:space="preserve"> - </v>
      </c>
      <c r="M4" s="66" t="str">
        <f t="shared" si="3"/>
        <v xml:space="preserve"> 18</v>
      </c>
      <c r="N4" s="31">
        <f t="shared" si="4"/>
        <v>0.91666666666666741</v>
      </c>
      <c r="O4" s="31">
        <f t="shared" si="5"/>
        <v>18.327272727272714</v>
      </c>
      <c r="P4">
        <f t="shared" si="7"/>
        <v>5.0909090909090873</v>
      </c>
      <c r="Q4" s="54">
        <v>20.359449599999969</v>
      </c>
    </row>
    <row r="5" spans="1:17">
      <c r="A5">
        <v>4</v>
      </c>
      <c r="B5" s="29">
        <v>0.21249999999999999</v>
      </c>
      <c r="C5" s="29">
        <v>0.25694444444444442</v>
      </c>
      <c r="D5" s="34">
        <v>502</v>
      </c>
      <c r="E5" s="46" t="str">
        <f>IF(COUNTIF($D$2:D5,D5)=1,"D0",'Bus 53 and 46'!C10)</f>
        <v>D0</v>
      </c>
      <c r="F5" s="34" t="str">
        <f>IF(COUNTIF(D5:$D$233,D5)=1, "D0", IF('Bus 53 and 46'!C10 = "D2", "D1","D2"))</f>
        <v>D1</v>
      </c>
      <c r="G5" s="34">
        <v>32</v>
      </c>
      <c r="H5" s="64">
        <f t="shared" si="6"/>
        <v>1.5877499999999993</v>
      </c>
      <c r="I5" s="25" t="str" cm="1">
        <f t="array" ref="I5">_xlfn.TEXTJOIN(", ", TRUE, _xlfn._xlws.FILTER('Events only'!$C$2:$C$411,
  ((Trips!B5 &lt;= 'Events only'!$A$2:$A$411) * (Trips!C5 &gt; 'Events only'!$A$2:$A$411)) +
  ((Trips!B5 &gt; Trips!C5) * ((Trips!B5 &lt;= 'Events only'!$A$2:$A$411) + ('Events only'!$A$2:$A$411 &lt; Trips!C5))),
  "No Match"))</f>
        <v>3, 4, 5, 6, 7, 8, 9, 10, 11, 12, 13, 14, 15, 16, 17</v>
      </c>
      <c r="J5" s="66" t="str">
        <f t="shared" si="0"/>
        <v>3</v>
      </c>
      <c r="K5" s="66" t="str">
        <f t="shared" si="1"/>
        <v xml:space="preserve">- </v>
      </c>
      <c r="L5" s="66" t="str">
        <f t="shared" si="2"/>
        <v xml:space="preserve"> 17</v>
      </c>
      <c r="M5" s="66" t="str">
        <f t="shared" si="3"/>
        <v xml:space="preserve"> - </v>
      </c>
      <c r="N5" s="31">
        <f t="shared" si="4"/>
        <v>1.0666666666666662</v>
      </c>
      <c r="O5" s="31">
        <f t="shared" si="5"/>
        <v>30.000000000000014</v>
      </c>
      <c r="P5">
        <f t="shared" si="7"/>
        <v>8.3333333333333375</v>
      </c>
      <c r="Q5" s="54">
        <v>44.381155978584189</v>
      </c>
    </row>
    <row r="6" spans="1:17">
      <c r="A6">
        <v>5</v>
      </c>
      <c r="B6" s="29">
        <v>0.22777777777777777</v>
      </c>
      <c r="C6" s="29">
        <v>0.26597222222222222</v>
      </c>
      <c r="D6" s="34">
        <v>507</v>
      </c>
      <c r="E6" s="46" t="str">
        <f>IF(COUNTIF($D$2:D6,D6)=1,"D0",'Bus 53 and 46'!C11)</f>
        <v>D0</v>
      </c>
      <c r="F6" s="34" t="str">
        <f>IF(COUNTIF(D6:$D$233,D6)=1, "D0", IF('Bus 53 and 46'!C11 = "D2", "D1","D2"))</f>
        <v>D2</v>
      </c>
      <c r="G6" s="34">
        <v>16.8</v>
      </c>
      <c r="H6" s="64">
        <f t="shared" si="6"/>
        <v>2.1596694214876031</v>
      </c>
      <c r="I6" s="25" t="str" cm="1">
        <f t="array" ref="I6">_xlfn.TEXTJOIN(", ", TRUE, _xlfn._xlws.FILTER('Events only'!$C$2:$C$411,
  ((Trips!B6 &lt;= 'Events only'!$A$2:$A$411) * (Trips!C6 &gt; 'Events only'!$A$2:$A$411)) +
  ((Trips!B6 &gt; Trips!C6) * ((Trips!B6 &lt;= 'Events only'!$A$2:$A$411) + ('Events only'!$A$2:$A$411 &lt; Trips!C6))),
  "No Match"))</f>
        <v>7, 8, 9, 10, 11, 12, 13, 14, 15, 16, 17, 18, 19, 20, 21</v>
      </c>
      <c r="J6" s="66" t="str">
        <f t="shared" si="0"/>
        <v>7</v>
      </c>
      <c r="K6" s="66" t="str">
        <f t="shared" si="1"/>
        <v xml:space="preserve">- </v>
      </c>
      <c r="L6" s="66" t="str">
        <f t="shared" si="2"/>
        <v xml:space="preserve"> - </v>
      </c>
      <c r="M6" s="66" t="str">
        <f t="shared" si="3"/>
        <v xml:space="preserve"> 21</v>
      </c>
      <c r="N6" s="31">
        <f t="shared" si="4"/>
        <v>0.91666666666666674</v>
      </c>
      <c r="O6" s="31">
        <f t="shared" si="5"/>
        <v>18.327272727272728</v>
      </c>
      <c r="P6">
        <f t="shared" si="7"/>
        <v>5.0909090909090917</v>
      </c>
      <c r="Q6" s="54">
        <v>20.359449599999994</v>
      </c>
    </row>
    <row r="7" spans="1:17">
      <c r="A7">
        <v>6</v>
      </c>
      <c r="B7" s="29">
        <v>0.23402777777777778</v>
      </c>
      <c r="C7" s="29">
        <v>0.2722222222222222</v>
      </c>
      <c r="D7" s="34">
        <v>508</v>
      </c>
      <c r="E7" s="46" t="str">
        <f>IF(COUNTIF($D$2:D7,D7)=1,"D0",'Bus 53 and 46'!C12)</f>
        <v>D0</v>
      </c>
      <c r="F7" s="34" t="str">
        <f>IF(COUNTIF(D7:$D$233,D7)=1, "D0", IF('Bus 53 and 46'!C12 = "D2", "D1","D2"))</f>
        <v>D2</v>
      </c>
      <c r="G7" s="34">
        <v>16.8</v>
      </c>
      <c r="H7" s="64">
        <f t="shared" si="6"/>
        <v>2.1596694214876027</v>
      </c>
      <c r="I7" s="25" t="str" cm="1">
        <f t="array" ref="I7">_xlfn.TEXTJOIN(", ", TRUE, _xlfn._xlws.FILTER('Events only'!$C$2:$C$411,
  ((Trips!B7 &lt;= 'Events only'!$A$2:$A$411) * (Trips!C7 &gt; 'Events only'!$A$2:$A$411)) +
  ((Trips!B7 &gt; Trips!C7) * ((Trips!B7 &lt;= 'Events only'!$A$2:$A$411) + ('Events only'!$A$2:$A$411 &lt; Trips!C7))),
  "No Match"))</f>
        <v>8, 9, 10, 11, 12, 13, 14, 15, 16, 17, 18, 19, 20, 21, 22, 23, 24, 25, 26</v>
      </c>
      <c r="J7" s="66" t="str">
        <f t="shared" si="0"/>
        <v>8</v>
      </c>
      <c r="K7" s="66" t="str">
        <f t="shared" si="1"/>
        <v xml:space="preserve">- </v>
      </c>
      <c r="L7" s="66" t="str">
        <f t="shared" si="2"/>
        <v xml:space="preserve"> - </v>
      </c>
      <c r="M7" s="66" t="str">
        <f t="shared" si="3"/>
        <v xml:space="preserve"> 26</v>
      </c>
      <c r="N7" s="31">
        <f t="shared" si="4"/>
        <v>0.91666666666666607</v>
      </c>
      <c r="O7" s="31">
        <f t="shared" si="5"/>
        <v>18.327272727272739</v>
      </c>
      <c r="P7">
        <f t="shared" si="7"/>
        <v>5.0909090909090944</v>
      </c>
      <c r="Q7" s="54">
        <v>20.359449600000026</v>
      </c>
    </row>
    <row r="8" spans="1:17">
      <c r="A8">
        <v>7</v>
      </c>
      <c r="B8" s="29">
        <v>0.22500000000000001</v>
      </c>
      <c r="C8" s="29">
        <v>0.26944444444444443</v>
      </c>
      <c r="D8" s="34">
        <v>503</v>
      </c>
      <c r="E8" s="46" t="str">
        <f>IF(COUNTIF($D$2:D8,D8)=1,"D0",'Bus 53 and 46'!C13)</f>
        <v>D0</v>
      </c>
      <c r="F8" s="34" t="str">
        <f>IF(COUNTIF(D8:$D$233,D8)=1, "D0", IF('Bus 53 and 46'!C13 = "D2", "D1","D2"))</f>
        <v>D1</v>
      </c>
      <c r="G8" s="34">
        <v>32</v>
      </c>
      <c r="H8" s="64">
        <f t="shared" si="6"/>
        <v>1.5877499999999993</v>
      </c>
      <c r="I8" s="25" t="str" cm="1">
        <f t="array" ref="I8">_xlfn.TEXTJOIN(", ", TRUE, _xlfn._xlws.FILTER('Events only'!$C$2:$C$411,
  ((Trips!B8 &lt;= 'Events only'!$A$2:$A$411) * (Trips!C8 &gt; 'Events only'!$A$2:$A$411)) +
  ((Trips!B8 &gt; Trips!C8) * ((Trips!B8 &lt;= 'Events only'!$A$2:$A$411) + ('Events only'!$A$2:$A$411 &lt; Trips!C8))),
  "No Match"))</f>
        <v>6, 7, 8, 9, 10, 11, 12, 13, 14, 15, 16, 17, 18, 19, 20, 21, 22, 23, 24</v>
      </c>
      <c r="J8" s="66" t="str">
        <f t="shared" si="0"/>
        <v>6</v>
      </c>
      <c r="K8" s="66" t="str">
        <f t="shared" si="1"/>
        <v xml:space="preserve">- </v>
      </c>
      <c r="L8" s="66" t="str">
        <f t="shared" si="2"/>
        <v xml:space="preserve"> 24</v>
      </c>
      <c r="M8" s="66" t="str">
        <f t="shared" si="3"/>
        <v xml:space="preserve"> - </v>
      </c>
      <c r="N8" s="31">
        <f t="shared" si="4"/>
        <v>1.0666666666666662</v>
      </c>
      <c r="O8" s="31">
        <f t="shared" si="5"/>
        <v>30.000000000000014</v>
      </c>
      <c r="P8">
        <f t="shared" si="7"/>
        <v>8.3333333333333375</v>
      </c>
      <c r="Q8" s="54">
        <v>44.381155978584189</v>
      </c>
    </row>
    <row r="9" spans="1:17">
      <c r="A9">
        <v>8</v>
      </c>
      <c r="B9" s="29">
        <v>0.23819444444444443</v>
      </c>
      <c r="C9" s="29">
        <v>0.27638888888888891</v>
      </c>
      <c r="D9" s="34">
        <v>509</v>
      </c>
      <c r="E9" s="46" t="str">
        <f>IF(COUNTIF($D$2:D9,D9)=1,"D0",'Bus 53 and 46'!C14)</f>
        <v>D0</v>
      </c>
      <c r="F9" s="34" t="str">
        <f>IF(COUNTIF(D9:$D$233,D9)=1, "D0", IF('Bus 53 and 46'!C14 = "D2", "D1","D2"))</f>
        <v>D2</v>
      </c>
      <c r="G9" s="34">
        <v>16.8</v>
      </c>
      <c r="H9" s="64">
        <f t="shared" si="6"/>
        <v>2.159669421487604</v>
      </c>
      <c r="I9" s="25" t="str" cm="1">
        <f t="array" ref="I9">_xlfn.TEXTJOIN(", ", TRUE, _xlfn._xlws.FILTER('Events only'!$C$2:$C$411,
  ((Trips!B9 &lt;= 'Events only'!$A$2:$A$411) * (Trips!C9 &gt; 'Events only'!$A$2:$A$411)) +
  ((Trips!B9 &gt; Trips!C9) * ((Trips!B9 &lt;= 'Events only'!$A$2:$A$411) + ('Events only'!$A$2:$A$411 &lt; Trips!C9))),
  "No Match"))</f>
        <v>10, 11, 12, 13, 14, 15, 16, 17, 18, 19, 20, 21, 22, 23, 24, 25, 26, 27, 28</v>
      </c>
      <c r="J9" s="66" t="str">
        <f t="shared" si="0"/>
        <v>10</v>
      </c>
      <c r="K9" s="66" t="str">
        <f t="shared" si="1"/>
        <v xml:space="preserve">- </v>
      </c>
      <c r="L9" s="66" t="str">
        <f t="shared" si="2"/>
        <v xml:space="preserve"> - </v>
      </c>
      <c r="M9" s="66" t="str">
        <f t="shared" si="3"/>
        <v xml:space="preserve"> 28</v>
      </c>
      <c r="N9" s="31">
        <f t="shared" si="4"/>
        <v>0.91666666666666741</v>
      </c>
      <c r="O9" s="31">
        <f t="shared" si="5"/>
        <v>18.327272727272714</v>
      </c>
      <c r="P9">
        <f t="shared" si="7"/>
        <v>5.0909090909090873</v>
      </c>
      <c r="Q9" s="54">
        <v>20.359449599999969</v>
      </c>
    </row>
    <row r="10" spans="1:17">
      <c r="A10">
        <v>9</v>
      </c>
      <c r="B10" s="29">
        <v>0.24236111111111111</v>
      </c>
      <c r="C10" s="29">
        <v>0.28125</v>
      </c>
      <c r="D10" s="34">
        <v>510</v>
      </c>
      <c r="E10" s="46" t="str">
        <f>IF(COUNTIF($D$2:D10,D10)=1,"D0",'Bus 53 and 46'!C15)</f>
        <v>D0</v>
      </c>
      <c r="F10" s="34" t="str">
        <f>IF(COUNTIF(D10:$D$233,D10)=1, "D0", IF('Bus 53 and 46'!C15 = "D2", "D1","D2"))</f>
        <v>D2</v>
      </c>
      <c r="G10" s="34">
        <v>16.8</v>
      </c>
      <c r="H10" s="64">
        <f t="shared" si="6"/>
        <v>2.17875</v>
      </c>
      <c r="I10" s="25" t="str" cm="1">
        <f t="array" ref="I10">_xlfn.TEXTJOIN(", ", TRUE, _xlfn._xlws.FILTER('Events only'!$C$2:$C$411,
  ((Trips!B10 &lt;= 'Events only'!$A$2:$A$411) * (Trips!C10 &gt; 'Events only'!$A$2:$A$411)) +
  ((Trips!B10 &gt; Trips!C10) * ((Trips!B10 &lt;= 'Events only'!$A$2:$A$411) + ('Events only'!$A$2:$A$411 &lt; Trips!C10))),
  "No Match"))</f>
        <v>11, 12, 13, 14, 15, 16, 17, 18, 19, 20, 21, 22, 23, 24, 25, 26, 27, 28, 29, 30, 31</v>
      </c>
      <c r="J10" s="66" t="str">
        <f t="shared" si="0"/>
        <v>11</v>
      </c>
      <c r="K10" s="66" t="str">
        <f t="shared" si="1"/>
        <v xml:space="preserve">- </v>
      </c>
      <c r="L10" s="66" t="str">
        <f t="shared" si="2"/>
        <v xml:space="preserve"> - </v>
      </c>
      <c r="M10" s="66" t="str">
        <f t="shared" si="3"/>
        <v xml:space="preserve"> 31</v>
      </c>
      <c r="N10" s="31">
        <f t="shared" si="4"/>
        <v>0.93333333333333335</v>
      </c>
      <c r="O10" s="31">
        <f t="shared" si="5"/>
        <v>18</v>
      </c>
      <c r="P10">
        <f t="shared" si="7"/>
        <v>5</v>
      </c>
      <c r="Q10" s="54">
        <v>19.865615727788278</v>
      </c>
    </row>
    <row r="11" spans="1:17">
      <c r="A11">
        <v>10</v>
      </c>
      <c r="B11" s="29">
        <v>0.23541666666666666</v>
      </c>
      <c r="C11" s="29">
        <v>0.28055555555555556</v>
      </c>
      <c r="D11" s="34">
        <v>505</v>
      </c>
      <c r="E11" s="46" t="str">
        <f>IF(COUNTIF($D$2:D11,D11)=1,"D0",'Bus 53 and 46'!C16)</f>
        <v>D0</v>
      </c>
      <c r="F11" s="34" t="str">
        <f>IF(COUNTIF(D11:$D$233,D11)=1, "D0", IF('Bus 53 and 46'!C16 = "D2", "D1","D2"))</f>
        <v>D1</v>
      </c>
      <c r="G11" s="34">
        <v>32</v>
      </c>
      <c r="H11" s="64">
        <f t="shared" si="6"/>
        <v>1.6063510848126232</v>
      </c>
      <c r="I11" s="25" t="str" cm="1">
        <f t="array" ref="I11">_xlfn.TEXTJOIN(", ", TRUE, _xlfn._xlws.FILTER('Events only'!$C$2:$C$411,
  ((Trips!B11 &lt;= 'Events only'!$A$2:$A$411) * (Trips!C11 &gt; 'Events only'!$A$2:$A$411)) +
  ((Trips!B11 &gt; Trips!C11) * ((Trips!B11 &lt;= 'Events only'!$A$2:$A$411) + ('Events only'!$A$2:$A$411 &lt; Trips!C11))),
  "No Match"))</f>
        <v>9, 10, 11, 12, 13, 14, 15, 16, 17, 18, 19, 20, 21, 22, 23, 24, 25, 26, 27, 28, 29, 30</v>
      </c>
      <c r="J11" s="66" t="str">
        <f t="shared" si="0"/>
        <v>9</v>
      </c>
      <c r="K11" s="66" t="str">
        <f t="shared" si="1"/>
        <v xml:space="preserve">- </v>
      </c>
      <c r="L11" s="66" t="str">
        <f t="shared" si="2"/>
        <v xml:space="preserve"> 30</v>
      </c>
      <c r="M11" s="66" t="str">
        <f t="shared" si="3"/>
        <v xml:space="preserve"> - </v>
      </c>
      <c r="N11" s="31">
        <f t="shared" si="4"/>
        <v>1.0833333333333335</v>
      </c>
      <c r="O11" s="31">
        <f t="shared" si="5"/>
        <v>29.538461538461533</v>
      </c>
      <c r="P11">
        <f t="shared" si="7"/>
        <v>8.2051282051282044</v>
      </c>
      <c r="Q11" s="54">
        <v>42.659526530612226</v>
      </c>
    </row>
    <row r="12" spans="1:17">
      <c r="A12">
        <v>11</v>
      </c>
      <c r="B12" s="29">
        <v>0.25347222222222221</v>
      </c>
      <c r="C12" s="29">
        <v>0.28541666666666665</v>
      </c>
      <c r="D12" s="34">
        <v>501</v>
      </c>
      <c r="E12" s="46" t="str">
        <f>IF(COUNTIF($D$2:D12,D12)=1,"D0",'Bus 53 and 46'!C17)</f>
        <v>D1</v>
      </c>
      <c r="F12" s="34" t="str">
        <f>IF(COUNTIF(D12:$D$233,D12)=1, "D0", IF('Bus 53 and 46'!C17 = "D2", "D1","D2"))</f>
        <v>D2</v>
      </c>
      <c r="G12" s="34">
        <v>14.4</v>
      </c>
      <c r="H12" s="64">
        <f t="shared" si="6"/>
        <v>2.1333988657844989</v>
      </c>
      <c r="I12" s="25" t="str" cm="1">
        <f t="array" ref="I12">_xlfn.TEXTJOIN(", ", TRUE, _xlfn._xlws.FILTER('Events only'!$C$2:$C$411,
  ((Trips!B12 &lt;= 'Events only'!$A$2:$A$411) * (Trips!C12 &gt; 'Events only'!$A$2:$A$411)) +
  ((Trips!B12 &gt; Trips!C12) * ((Trips!B12 &lt;= 'Events only'!$A$2:$A$411) + ('Events only'!$A$2:$A$411 &lt; Trips!C12))),
  "No Match"))</f>
        <v>16, 17, 18, 19, 20, 21, 22, 23, 24, 25, 26, 27, 28, 29, 30, 31, 32, 33</v>
      </c>
      <c r="J12" s="66" t="str">
        <f t="shared" si="0"/>
        <v xml:space="preserve">- </v>
      </c>
      <c r="K12" s="66" t="str">
        <f t="shared" si="1"/>
        <v xml:space="preserve">- </v>
      </c>
      <c r="L12" s="66" t="str">
        <f t="shared" si="2"/>
        <v>16</v>
      </c>
      <c r="M12" s="66" t="str">
        <f t="shared" si="3"/>
        <v xml:space="preserve"> 33</v>
      </c>
      <c r="N12" s="31">
        <f t="shared" si="4"/>
        <v>0.76666666666666661</v>
      </c>
      <c r="O12" s="31">
        <f t="shared" si="5"/>
        <v>18.782608695652176</v>
      </c>
      <c r="P12">
        <f t="shared" si="7"/>
        <v>5.2173913043478271</v>
      </c>
      <c r="Q12" s="54">
        <v>17.027670623818523</v>
      </c>
    </row>
    <row r="13" spans="1:17">
      <c r="A13">
        <v>12</v>
      </c>
      <c r="B13" s="29">
        <v>0.25069444444444444</v>
      </c>
      <c r="C13" s="29">
        <v>0.29097222222222224</v>
      </c>
      <c r="D13" s="34">
        <v>511</v>
      </c>
      <c r="E13" s="46" t="str">
        <f>IF(COUNTIF($D$2:D13,D13)=1,"D0",'Bus 53 and 46'!C18)</f>
        <v>D0</v>
      </c>
      <c r="F13" s="34" t="str">
        <f>IF(COUNTIF(D13:$D$233,D13)=1, "D0", IF('Bus 53 and 46'!C18 = "D2", "D1","D2"))</f>
        <v>D2</v>
      </c>
      <c r="G13" s="34">
        <v>16.8</v>
      </c>
      <c r="H13" s="64">
        <f t="shared" si="6"/>
        <v>2.2153935790725332</v>
      </c>
      <c r="I13" s="25" t="str" cm="1">
        <f t="array" ref="I13">_xlfn.TEXTJOIN(", ", TRUE, _xlfn._xlws.FILTER('Events only'!$C$2:$C$411,
  ((Trips!B13 &lt;= 'Events only'!$A$2:$A$411) * (Trips!C13 &gt; 'Events only'!$A$2:$A$411)) +
  ((Trips!B13 &gt; Trips!C13) * ((Trips!B13 &lt;= 'Events only'!$A$2:$A$411) + ('Events only'!$A$2:$A$411 &lt; Trips!C13))),
  "No Match"))</f>
        <v>14, 15, 16, 17, 18, 19, 20, 21, 22, 23, 24, 25, 26, 27, 28, 29, 30, 31, 32, 33, 34, 35, 36</v>
      </c>
      <c r="J13" s="66" t="str">
        <f t="shared" si="0"/>
        <v>14</v>
      </c>
      <c r="K13" s="66" t="str">
        <f t="shared" si="1"/>
        <v xml:space="preserve">- </v>
      </c>
      <c r="L13" s="66" t="str">
        <f t="shared" si="2"/>
        <v xml:space="preserve"> - </v>
      </c>
      <c r="M13" s="66" t="str">
        <f t="shared" si="3"/>
        <v xml:space="preserve"> 36</v>
      </c>
      <c r="N13" s="31">
        <f t="shared" si="4"/>
        <v>0.96666666666666723</v>
      </c>
      <c r="O13" s="31">
        <f t="shared" si="5"/>
        <v>17.379310344827577</v>
      </c>
      <c r="P13">
        <f t="shared" si="7"/>
        <v>4.8275862068965489</v>
      </c>
      <c r="Q13" s="54">
        <v>19.098239999999972</v>
      </c>
    </row>
    <row r="14" spans="1:17">
      <c r="A14">
        <v>13</v>
      </c>
      <c r="B14" s="29">
        <v>0.25972222222222224</v>
      </c>
      <c r="C14" s="29">
        <v>0.28958333333333336</v>
      </c>
      <c r="D14" s="34">
        <v>504</v>
      </c>
      <c r="E14" s="46" t="str">
        <f>IF(COUNTIF($D$2:D14,D14)=1,"D0",'Bus 53 and 46'!C19)</f>
        <v>D2</v>
      </c>
      <c r="F14" s="34" t="str">
        <f>IF(COUNTIF(D14:$D$233,D14)=1, "D0", IF('Bus 53 and 46'!C19 = "D2", "D1","D2"))</f>
        <v>D1</v>
      </c>
      <c r="G14" s="34">
        <v>14.4</v>
      </c>
      <c r="H14" s="64">
        <f t="shared" si="6"/>
        <v>2.0595889670091942</v>
      </c>
      <c r="I14" s="25" t="str" cm="1">
        <f t="array" ref="I14">_xlfn.TEXTJOIN(", ", TRUE, _xlfn._xlws.FILTER('Events only'!$C$2:$C$411,
  ((Trips!B14 &lt;= 'Events only'!$A$2:$A$411) * (Trips!C14 &gt; 'Events only'!$A$2:$A$411)) +
  ((Trips!B14 &gt; Trips!C14) * ((Trips!B14 &lt;= 'Events only'!$A$2:$A$411) + ('Events only'!$A$2:$A$411 &lt; Trips!C14))),
  "No Match"))</f>
        <v>20, 21, 22, 23, 24, 25, 26, 27, 28, 29, 30, 31, 32, 33, 34</v>
      </c>
      <c r="J14" s="66" t="str">
        <f t="shared" si="0"/>
        <v xml:space="preserve">- </v>
      </c>
      <c r="K14" s="66" t="str">
        <f t="shared" si="1"/>
        <v xml:space="preserve">- </v>
      </c>
      <c r="L14" s="66" t="str">
        <f t="shared" si="2"/>
        <v xml:space="preserve"> 34</v>
      </c>
      <c r="M14" s="66" t="str">
        <f t="shared" si="3"/>
        <v>20</v>
      </c>
      <c r="N14" s="31">
        <f t="shared" si="4"/>
        <v>0.71666666666666679</v>
      </c>
      <c r="O14" s="31">
        <f t="shared" si="5"/>
        <v>20.09302325581395</v>
      </c>
      <c r="P14">
        <f t="shared" si="7"/>
        <v>5.5813953488372086</v>
      </c>
      <c r="Q14" s="54">
        <v>18.525948123309881</v>
      </c>
    </row>
    <row r="15" spans="1:17">
      <c r="A15">
        <v>14</v>
      </c>
      <c r="B15" s="29">
        <v>0.25555555555555559</v>
      </c>
      <c r="C15" s="29">
        <v>0.29583333333333334</v>
      </c>
      <c r="D15" s="34">
        <v>512</v>
      </c>
      <c r="E15" s="46" t="str">
        <f>IF(COUNTIF($D$2:D15,D15)=1,"D0",'Bus 53 and 46'!C20)</f>
        <v>D0</v>
      </c>
      <c r="F15" s="34" t="str">
        <f>IF(COUNTIF(D15:$D$233,D15)=1, "D0", IF('Bus 53 and 46'!C20 = "D2", "D1","D2"))</f>
        <v>D2</v>
      </c>
      <c r="G15" s="34">
        <v>16.8</v>
      </c>
      <c r="H15" s="64">
        <f t="shared" si="6"/>
        <v>2.2153935790725319</v>
      </c>
      <c r="I15" s="25" t="str" cm="1">
        <f t="array" ref="I15">_xlfn.TEXTJOIN(", ", TRUE, _xlfn._xlws.FILTER('Events only'!$C$2:$C$411,
  ((Trips!B15 &lt;= 'Events only'!$A$2:$A$411) * (Trips!C15 &gt; 'Events only'!$A$2:$A$411)) +
  ((Trips!B15 &gt; Trips!C15) * ((Trips!B15 &lt;= 'Events only'!$A$2:$A$411) + ('Events only'!$A$2:$A$411 &lt; Trips!C15))),
  "No Match"))</f>
        <v>17, 18, 19, 20, 21, 22, 23, 24, 25, 26, 27, 28, 29, 30, 31, 32, 33, 34, 35, 36, 37, 38, 39, 40</v>
      </c>
      <c r="J15" s="66" t="str">
        <f t="shared" si="0"/>
        <v>17</v>
      </c>
      <c r="K15" s="66" t="str">
        <f t="shared" si="1"/>
        <v xml:space="preserve">- </v>
      </c>
      <c r="L15" s="66" t="str">
        <f t="shared" si="2"/>
        <v xml:space="preserve"> - </v>
      </c>
      <c r="M15" s="66" t="str">
        <f t="shared" si="3"/>
        <v xml:space="preserve"> 40</v>
      </c>
      <c r="N15" s="31">
        <f t="shared" si="4"/>
        <v>0.9666666666666659</v>
      </c>
      <c r="O15" s="31">
        <f t="shared" si="5"/>
        <v>17.379310344827601</v>
      </c>
      <c r="P15">
        <f t="shared" si="7"/>
        <v>4.827586206896556</v>
      </c>
      <c r="Q15" s="54">
        <v>19.098239999999993</v>
      </c>
    </row>
    <row r="16" spans="1:17">
      <c r="A16">
        <v>15</v>
      </c>
      <c r="B16" s="29">
        <v>0.26597222222222222</v>
      </c>
      <c r="C16" s="29">
        <v>0.3</v>
      </c>
      <c r="D16" s="34">
        <v>502</v>
      </c>
      <c r="E16" s="46" t="str">
        <f>IF(COUNTIF($D$2:D16,D16)=1,"D0",'Bus 53 and 46'!C21)</f>
        <v>D1</v>
      </c>
      <c r="F16" s="34" t="str">
        <f>IF(COUNTIF(D16:$D$233,D16)=1, "D0", IF('Bus 53 and 46'!C21 = "D2", "D1","D2"))</f>
        <v>D2</v>
      </c>
      <c r="G16" s="34">
        <v>14.4</v>
      </c>
      <c r="H16" s="64">
        <f t="shared" si="6"/>
        <v>2.2003648479800075</v>
      </c>
      <c r="I16" s="25" t="str" cm="1">
        <f t="array" ref="I16">_xlfn.TEXTJOIN(", ", TRUE, _xlfn._xlws.FILTER('Events only'!$C$2:$C$411,
  ((Trips!B16 &lt;= 'Events only'!$A$2:$A$411) * (Trips!C16 &gt; 'Events only'!$A$2:$A$411)) +
  ((Trips!B16 &gt; Trips!C16) * ((Trips!B16 &lt;= 'Events only'!$A$2:$A$411) + ('Events only'!$A$2:$A$411 &lt; Trips!C16))),
  "No Match"))</f>
        <v>22, 23, 24, 25, 26, 27, 28, 29, 30, 31, 32, 33, 34, 35, 36, 37, 38, 39, 40, 41, 42</v>
      </c>
      <c r="J16" s="66" t="str">
        <f t="shared" si="0"/>
        <v xml:space="preserve">- </v>
      </c>
      <c r="K16" s="66" t="str">
        <f t="shared" si="1"/>
        <v xml:space="preserve">- </v>
      </c>
      <c r="L16" s="66" t="str">
        <f t="shared" si="2"/>
        <v>22</v>
      </c>
      <c r="M16" s="66" t="str">
        <f t="shared" si="3"/>
        <v xml:space="preserve"> 42</v>
      </c>
      <c r="N16" s="31">
        <f t="shared" si="4"/>
        <v>0.81666666666666643</v>
      </c>
      <c r="O16" s="31">
        <f t="shared" si="5"/>
        <v>17.632653061224495</v>
      </c>
      <c r="P16">
        <f t="shared" si="7"/>
        <v>4.8979591836734713</v>
      </c>
      <c r="Q16" s="54">
        <v>16.122314369012908</v>
      </c>
    </row>
    <row r="17" spans="1:17">
      <c r="A17">
        <v>16</v>
      </c>
      <c r="B17" s="29">
        <v>0.26666666666666666</v>
      </c>
      <c r="C17" s="29">
        <v>0.2986111111111111</v>
      </c>
      <c r="D17" s="34">
        <v>506</v>
      </c>
      <c r="E17" s="46" t="str">
        <f>IF(COUNTIF($D$2:D17,D17)=1,"D0",'Bus 53 and 46'!C22)</f>
        <v>D2</v>
      </c>
      <c r="F17" s="34" t="str">
        <f>IF(COUNTIF(D17:$D$233,D17)=1, "D0", IF('Bus 53 and 46'!C22 = "D2", "D1","D2"))</f>
        <v>D1</v>
      </c>
      <c r="G17" s="34">
        <v>14.4</v>
      </c>
      <c r="H17" s="64">
        <f t="shared" si="6"/>
        <v>2.1333988657844989</v>
      </c>
      <c r="I17" s="25" t="str" cm="1">
        <f t="array" ref="I17">_xlfn.TEXTJOIN(", ", TRUE, _xlfn._xlws.FILTER('Events only'!$C$2:$C$411,
  ((Trips!B17 &lt;= 'Events only'!$A$2:$A$411) * (Trips!C17 &gt; 'Events only'!$A$2:$A$411)) +
  ((Trips!B17 &gt; Trips!C17) * ((Trips!B17 &lt;= 'Events only'!$A$2:$A$411) + ('Events only'!$A$2:$A$411 &lt; Trips!C17))),
  "No Match"))</f>
        <v>23, 24, 25, 26, 27, 28, 29, 30, 31, 32, 33, 34, 35, 36, 37, 38, 39, 40, 41</v>
      </c>
      <c r="J17" s="66" t="str">
        <f t="shared" si="0"/>
        <v xml:space="preserve">- </v>
      </c>
      <c r="K17" s="66" t="str">
        <f t="shared" si="1"/>
        <v xml:space="preserve">- </v>
      </c>
      <c r="L17" s="66" t="str">
        <f t="shared" si="2"/>
        <v xml:space="preserve"> 41</v>
      </c>
      <c r="M17" s="66" t="str">
        <f t="shared" si="3"/>
        <v>23</v>
      </c>
      <c r="N17" s="31">
        <f t="shared" si="4"/>
        <v>0.76666666666666661</v>
      </c>
      <c r="O17" s="31">
        <f t="shared" si="5"/>
        <v>18.782608695652176</v>
      </c>
      <c r="P17">
        <f t="shared" si="7"/>
        <v>5.2173913043478271</v>
      </c>
      <c r="Q17" s="54">
        <v>17.027670623818523</v>
      </c>
    </row>
    <row r="18" spans="1:17">
      <c r="A18">
        <v>17</v>
      </c>
      <c r="B18" s="29">
        <v>0.2638888888888889</v>
      </c>
      <c r="C18" s="29">
        <v>0.30486111111111114</v>
      </c>
      <c r="D18" s="34">
        <v>513</v>
      </c>
      <c r="E18" s="46" t="str">
        <f>IF(COUNTIF($D$2:D18,D18)=1,"D0",'Bus 53 and 46'!C23)</f>
        <v>D0</v>
      </c>
      <c r="F18" s="34" t="str">
        <f>IF(COUNTIF(D18:$D$233,D18)=1, "D0", IF('Bus 53 and 46'!C23 = "D2", "D1","D2"))</f>
        <v>D2</v>
      </c>
      <c r="G18" s="34">
        <v>16.8</v>
      </c>
      <c r="H18" s="64">
        <f t="shared" si="6"/>
        <v>2.2329928181557026</v>
      </c>
      <c r="I18" s="25" t="str" cm="1">
        <f t="array" ref="I18">_xlfn.TEXTJOIN(", ", TRUE, _xlfn._xlws.FILTER('Events only'!$C$2:$C$411,
  ((Trips!B18 &lt;= 'Events only'!$A$2:$A$411) * (Trips!C18 &gt; 'Events only'!$A$2:$A$411)) +
  ((Trips!B18 &gt; Trips!C18) * ((Trips!B18 &lt;= 'Events only'!$A$2:$A$411) + ('Events only'!$A$2:$A$411 &lt; Trips!C18))),
  "No Match"))</f>
        <v>21, 22, 23, 24, 25, 26, 27, 28, 29, 30, 31, 32, 33, 34, 35, 36, 37, 38, 39, 40, 41, 42, 43, 44</v>
      </c>
      <c r="J18" s="66" t="str">
        <f t="shared" si="0"/>
        <v>21</v>
      </c>
      <c r="K18" s="66" t="str">
        <f t="shared" si="1"/>
        <v xml:space="preserve">- </v>
      </c>
      <c r="L18" s="66" t="str">
        <f t="shared" si="2"/>
        <v xml:space="preserve"> - </v>
      </c>
      <c r="M18" s="66" t="str">
        <f t="shared" si="3"/>
        <v xml:space="preserve"> 44</v>
      </c>
      <c r="N18" s="31">
        <f t="shared" si="4"/>
        <v>0.98333333333333384</v>
      </c>
      <c r="O18" s="31">
        <f t="shared" si="5"/>
        <v>17.084745762711858</v>
      </c>
      <c r="P18">
        <f t="shared" si="7"/>
        <v>4.7457627118644048</v>
      </c>
      <c r="Q18" s="54">
        <v>18.809366763848374</v>
      </c>
    </row>
    <row r="19" spans="1:17">
      <c r="A19">
        <v>18</v>
      </c>
      <c r="B19" s="29">
        <v>0.27361111111111114</v>
      </c>
      <c r="C19" s="29">
        <v>0.30763888888888891</v>
      </c>
      <c r="D19" s="34">
        <v>507</v>
      </c>
      <c r="E19" s="46" t="str">
        <f>IF(COUNTIF($D$2:D19,D19)=1,"D0",'Bus 53 and 46'!C24)</f>
        <v>D2</v>
      </c>
      <c r="F19" s="34" t="str">
        <f>IF(COUNTIF(D19:$D$233,D19)=1, "D0", IF('Bus 53 and 46'!C24 = "D2", "D1","D2"))</f>
        <v>D1</v>
      </c>
      <c r="G19" s="34">
        <v>14.4</v>
      </c>
      <c r="H19" s="64">
        <f t="shared" si="6"/>
        <v>2.2003648479800075</v>
      </c>
      <c r="I19" s="25" t="str" cm="1">
        <f t="array" ref="I19">_xlfn.TEXTJOIN(", ", TRUE, _xlfn._xlws.FILTER('Events only'!$C$2:$C$411,
  ((Trips!B19 &lt;= 'Events only'!$A$2:$A$411) * (Trips!C19 &gt; 'Events only'!$A$2:$A$411)) +
  ((Trips!B19 &gt; Trips!C19) * ((Trips!B19 &lt;= 'Events only'!$A$2:$A$411) + ('Events only'!$A$2:$A$411 &lt; Trips!C19))),
  "No Match"))</f>
        <v>28, 29, 30, 31, 32, 33, 34, 35, 36, 37, 38, 39, 40, 41, 42, 43, 44, 45, 46, 47</v>
      </c>
      <c r="J19" s="66" t="str">
        <f t="shared" si="0"/>
        <v xml:space="preserve">- </v>
      </c>
      <c r="K19" s="66" t="str">
        <f t="shared" si="1"/>
        <v xml:space="preserve">- </v>
      </c>
      <c r="L19" s="66" t="str">
        <f t="shared" si="2"/>
        <v xml:space="preserve"> 47</v>
      </c>
      <c r="M19" s="66" t="str">
        <f t="shared" si="3"/>
        <v>28</v>
      </c>
      <c r="N19" s="31">
        <f t="shared" si="4"/>
        <v>0.81666666666666643</v>
      </c>
      <c r="O19" s="31">
        <f t="shared" si="5"/>
        <v>17.632653061224495</v>
      </c>
      <c r="P19">
        <f t="shared" si="7"/>
        <v>4.8979591836734713</v>
      </c>
      <c r="Q19" s="54">
        <v>16.122314369012908</v>
      </c>
    </row>
    <row r="20" spans="1:17">
      <c r="A20">
        <v>19</v>
      </c>
      <c r="B20" s="29">
        <v>0.26736111111111116</v>
      </c>
      <c r="C20" s="29">
        <v>0.30902777777777779</v>
      </c>
      <c r="D20" s="34">
        <v>514</v>
      </c>
      <c r="E20" s="46" t="str">
        <f>IF(COUNTIF($D$2:D20,D20)=1,"D0",'Bus 53 and 46'!C25)</f>
        <v>D0</v>
      </c>
      <c r="F20" s="34" t="str">
        <f>IF(COUNTIF(D20:$D$233,D20)=1, "D0", IF('Bus 53 and 46'!C25 = "D2", "D1","D2"))</f>
        <v>D2</v>
      </c>
      <c r="G20" s="34">
        <v>16.8</v>
      </c>
      <c r="H20" s="64">
        <f t="shared" si="6"/>
        <v>2.250133333333332</v>
      </c>
      <c r="I20" s="25" t="str" cm="1">
        <f t="array" ref="I20">_xlfn.TEXTJOIN(", ", TRUE, _xlfn._xlws.FILTER('Events only'!$C$2:$C$411,
  ((Trips!B20 &lt;= 'Events only'!$A$2:$A$411) * (Trips!C20 &gt; 'Events only'!$A$2:$A$411)) +
  ((Trips!B20 &gt; Trips!C20) * ((Trips!B20 &lt;= 'Events only'!$A$2:$A$411) + ('Events only'!$A$2:$A$411 &lt; Trips!C20))),
  "No Match"))</f>
        <v>24, 25, 26, 27, 28, 29, 30, 31, 32, 33, 34, 35, 36, 37, 38, 39, 40, 41, 42, 43, 44, 45, 46, 47, 48</v>
      </c>
      <c r="J20" s="66" t="str">
        <f t="shared" si="0"/>
        <v>24</v>
      </c>
      <c r="K20" s="66" t="str">
        <f t="shared" si="1"/>
        <v xml:space="preserve">- </v>
      </c>
      <c r="L20" s="66" t="str">
        <f t="shared" si="2"/>
        <v xml:space="preserve"> - </v>
      </c>
      <c r="M20" s="66" t="str">
        <f t="shared" si="3"/>
        <v xml:space="preserve"> 48</v>
      </c>
      <c r="N20" s="31">
        <f t="shared" si="4"/>
        <v>0.99999999999999911</v>
      </c>
      <c r="O20" s="31">
        <f t="shared" si="5"/>
        <v>16.800000000000015</v>
      </c>
      <c r="P20">
        <f t="shared" si="7"/>
        <v>4.6666666666666714</v>
      </c>
      <c r="Q20" s="54">
        <v>18.574918656000005</v>
      </c>
    </row>
    <row r="21" spans="1:17">
      <c r="A21">
        <v>20</v>
      </c>
      <c r="B21" s="29">
        <v>0.27152777777777781</v>
      </c>
      <c r="C21" s="29">
        <v>0.31458333333333333</v>
      </c>
      <c r="D21" s="34">
        <v>515</v>
      </c>
      <c r="E21" s="46" t="str">
        <f>IF(COUNTIF($D$2:D21,D21)=1,"D0",'Bus 53 and 46'!C26)</f>
        <v>D0</v>
      </c>
      <c r="F21" s="34" t="str">
        <f>IF(COUNTIF(D21:$D$233,D21)=1, "D0", IF('Bus 53 and 46'!C26 = "D2", "D1","D2"))</f>
        <v>D2</v>
      </c>
      <c r="G21" s="34">
        <v>16.8</v>
      </c>
      <c r="H21" s="64">
        <f t="shared" si="6"/>
        <v>2.2831030176899052</v>
      </c>
      <c r="I21" s="25" t="str" cm="1">
        <f t="array" ref="I21">_xlfn.TEXTJOIN(", ", TRUE, _xlfn._xlws.FILTER('Events only'!$C$2:$C$411,
  ((Trips!B21 &lt;= 'Events only'!$A$2:$A$411) * (Trips!C21 &gt; 'Events only'!$A$2:$A$411)) +
  ((Trips!B21 &gt; Trips!C21) * ((Trips!B21 &lt;= 'Events only'!$A$2:$A$411) + ('Events only'!$A$2:$A$411 &lt; Trips!C21))),
  "No Match"))</f>
        <v>26, 27, 28, 29, 30, 31, 32, 33, 34, 35, 36, 37, 38, 39, 40, 41, 42, 43, 44, 45, 46, 47, 48, 49, 50, 51</v>
      </c>
      <c r="J21" s="66" t="str">
        <f t="shared" si="0"/>
        <v>26</v>
      </c>
      <c r="K21" s="66" t="str">
        <f t="shared" si="1"/>
        <v xml:space="preserve">- </v>
      </c>
      <c r="L21" s="66" t="str">
        <f t="shared" si="2"/>
        <v xml:space="preserve"> - </v>
      </c>
      <c r="M21" s="66" t="str">
        <f t="shared" si="3"/>
        <v xml:space="preserve"> 51</v>
      </c>
      <c r="N21" s="31">
        <f t="shared" si="4"/>
        <v>1.0333333333333323</v>
      </c>
      <c r="O21" s="31">
        <f t="shared" si="5"/>
        <v>16.25806451612905</v>
      </c>
      <c r="P21">
        <f t="shared" si="7"/>
        <v>4.5161290322580694</v>
      </c>
      <c r="Q21" s="54">
        <v>18.247225562130176</v>
      </c>
    </row>
    <row r="22" spans="1:17">
      <c r="A22">
        <v>21</v>
      </c>
      <c r="B22" s="29">
        <v>0.27986111111111112</v>
      </c>
      <c r="C22" s="29">
        <v>0.31458333333333333</v>
      </c>
      <c r="D22" s="34">
        <v>508</v>
      </c>
      <c r="E22" s="46" t="str">
        <f>IF(COUNTIF($D$2:D22,D22)=1,"D0",'Bus 53 and 46'!C27)</f>
        <v>D2</v>
      </c>
      <c r="F22" s="34" t="str">
        <f>IF(COUNTIF(D22:$D$233,D22)=1, "D0", IF('Bus 53 and 46'!C27 = "D2", "D1","D2"))</f>
        <v>D1</v>
      </c>
      <c r="G22" s="34">
        <v>14.4</v>
      </c>
      <c r="H22" s="64">
        <f t="shared" si="6"/>
        <v>2.2213119999999993</v>
      </c>
      <c r="I22" s="25" t="str" cm="1">
        <f t="array" ref="I22">_xlfn.TEXTJOIN(", ", TRUE, _xlfn._xlws.FILTER('Events only'!$C$2:$C$411,
  ((Trips!B22 &lt;= 'Events only'!$A$2:$A$411) * (Trips!C22 &gt; 'Events only'!$A$2:$A$411)) +
  ((Trips!B22 &gt; Trips!C22) * ((Trips!B22 &lt;= 'Events only'!$A$2:$A$411) + ('Events only'!$A$2:$A$411 &lt; Trips!C22))),
  "No Match"))</f>
        <v>30, 31, 32, 33, 34, 35, 36, 37, 38, 39, 40, 41, 42, 43, 44, 45, 46, 47, 48, 49, 50, 51</v>
      </c>
      <c r="J22" s="66" t="str">
        <f t="shared" si="0"/>
        <v xml:space="preserve">- </v>
      </c>
      <c r="K22" s="66" t="str">
        <f t="shared" si="1"/>
        <v xml:space="preserve">- </v>
      </c>
      <c r="L22" s="66" t="str">
        <f t="shared" si="2"/>
        <v xml:space="preserve"> 51</v>
      </c>
      <c r="M22" s="66" t="str">
        <f t="shared" si="3"/>
        <v>30</v>
      </c>
      <c r="N22" s="31">
        <f t="shared" si="4"/>
        <v>0.83333333333333304</v>
      </c>
      <c r="O22" s="31">
        <f t="shared" si="5"/>
        <v>17.280000000000008</v>
      </c>
      <c r="P22">
        <f t="shared" si="7"/>
        <v>4.8000000000000025</v>
      </c>
      <c r="Q22" s="54">
        <v>15.921358848000004</v>
      </c>
    </row>
    <row r="23" spans="1:17">
      <c r="A23">
        <v>22</v>
      </c>
      <c r="B23" s="29">
        <v>0.28194444444444444</v>
      </c>
      <c r="C23" s="29">
        <v>0.31874999999999998</v>
      </c>
      <c r="D23" s="34">
        <v>503</v>
      </c>
      <c r="E23" s="46" t="str">
        <f>IF(COUNTIF($D$2:D23,D23)=1,"D0",'Bus 53 and 46'!C28)</f>
        <v>D1</v>
      </c>
      <c r="F23" s="34" t="str">
        <f>IF(COUNTIF(D23:$D$233,D23)=1, "D0", IF('Bus 53 and 46'!C28 = "D2", "D1","D2"))</f>
        <v>D2</v>
      </c>
      <c r="G23" s="34">
        <v>14.4</v>
      </c>
      <c r="H23" s="64">
        <f t="shared" si="6"/>
        <v>2.2804200783196862</v>
      </c>
      <c r="I23" s="25" t="str" cm="1">
        <f t="array" ref="I23">_xlfn.TEXTJOIN(", ", TRUE, _xlfn._xlws.FILTER('Events only'!$C$2:$C$411,
  ((Trips!B23 &lt;= 'Events only'!$A$2:$A$411) * (Trips!C23 &gt; 'Events only'!$A$2:$A$411)) +
  ((Trips!B23 &gt; Trips!C23) * ((Trips!B23 &lt;= 'Events only'!$A$2:$A$411) + ('Events only'!$A$2:$A$411 &lt; Trips!C23))),
  "No Match"))</f>
        <v>33, 34, 35, 36, 37, 38, 39, 40, 41, 42, 43, 44, 45, 46, 47, 48, 49, 50, 51, 52</v>
      </c>
      <c r="J23" s="66" t="str">
        <f t="shared" si="0"/>
        <v xml:space="preserve">- </v>
      </c>
      <c r="K23" s="66" t="str">
        <f t="shared" si="1"/>
        <v xml:space="preserve">- </v>
      </c>
      <c r="L23" s="66" t="str">
        <f t="shared" si="2"/>
        <v>33</v>
      </c>
      <c r="M23" s="66" t="str">
        <f t="shared" si="3"/>
        <v xml:space="preserve"> 52</v>
      </c>
      <c r="N23" s="31">
        <f t="shared" si="4"/>
        <v>0.88333333333333286</v>
      </c>
      <c r="O23" s="31">
        <f t="shared" si="5"/>
        <v>16.301886792452841</v>
      </c>
      <c r="P23">
        <f t="shared" si="7"/>
        <v>4.5283018867924563</v>
      </c>
      <c r="Q23" s="54">
        <v>15.552364998220009</v>
      </c>
    </row>
    <row r="24" spans="1:17">
      <c r="A24">
        <v>23</v>
      </c>
      <c r="B24" s="29">
        <v>0.28541666666666665</v>
      </c>
      <c r="C24" s="29">
        <v>0.32083333333333336</v>
      </c>
      <c r="D24" s="34">
        <v>509</v>
      </c>
      <c r="E24" s="46" t="str">
        <f>IF(COUNTIF($D$2:D24,D24)=1,"D0",'Bus 53 and 46'!C29)</f>
        <v>D2</v>
      </c>
      <c r="F24" s="34" t="str">
        <f>IF(COUNTIF(D24:$D$233,D24)=1, "D0", IF('Bus 53 and 46'!C29 = "D2", "D1","D2"))</f>
        <v>D1</v>
      </c>
      <c r="G24" s="34">
        <v>14.4</v>
      </c>
      <c r="H24" s="64">
        <f t="shared" si="6"/>
        <v>2.2416193771626305</v>
      </c>
      <c r="I24" s="25" t="str" cm="1">
        <f t="array" ref="I24">_xlfn.TEXTJOIN(", ", TRUE, _xlfn._xlws.FILTER('Events only'!$C$2:$C$411,
  ((Trips!B24 &lt;= 'Events only'!$A$2:$A$411) * (Trips!C24 &gt; 'Events only'!$A$2:$A$411)) +
  ((Trips!B24 &gt; Trips!C24) * ((Trips!B24 &lt;= 'Events only'!$A$2:$A$411) + ('Events only'!$A$2:$A$411 &lt; Trips!C24))),
  "No Match"))</f>
        <v>34, 35, 36, 37, 38, 39, 40, 41, 42, 43, 44, 45, 46, 47, 48, 49, 50, 51, 52, 53</v>
      </c>
      <c r="J24" s="66" t="str">
        <f t="shared" si="0"/>
        <v xml:space="preserve">- </v>
      </c>
      <c r="K24" s="66" t="str">
        <f t="shared" si="1"/>
        <v xml:space="preserve">- </v>
      </c>
      <c r="L24" s="66" t="str">
        <f t="shared" si="2"/>
        <v xml:space="preserve"> 53</v>
      </c>
      <c r="M24" s="66" t="str">
        <f t="shared" si="3"/>
        <v>34</v>
      </c>
      <c r="N24" s="31">
        <f t="shared" si="4"/>
        <v>0.85000000000000098</v>
      </c>
      <c r="O24" s="31">
        <f t="shared" si="5"/>
        <v>16.941176470588218</v>
      </c>
      <c r="P24">
        <f t="shared" si="7"/>
        <v>4.7058823529411722</v>
      </c>
      <c r="Q24" s="54">
        <v>15.762190173010366</v>
      </c>
    </row>
    <row r="25" spans="1:17">
      <c r="A25">
        <v>24</v>
      </c>
      <c r="B25" s="29">
        <v>0.27986111111111112</v>
      </c>
      <c r="C25" s="29">
        <v>0.32361111111111113</v>
      </c>
      <c r="D25" s="34">
        <v>516</v>
      </c>
      <c r="E25" s="46" t="str">
        <f>IF(COUNTIF($D$2:D25,D25)=1,"D0",'Bus 53 and 46'!C30)</f>
        <v>D0</v>
      </c>
      <c r="F25" s="34" t="str">
        <f>IF(COUNTIF(D25:$D$233,D25)=1, "D0", IF('Bus 53 and 46'!C30 = "D2", "D1","D2"))</f>
        <v>D2</v>
      </c>
      <c r="G25" s="34">
        <v>16.8</v>
      </c>
      <c r="H25" s="64">
        <f t="shared" si="6"/>
        <v>2.2989629629629631</v>
      </c>
      <c r="I25" s="25" t="str" cm="1">
        <f t="array" ref="I25">_xlfn.TEXTJOIN(", ", TRUE, _xlfn._xlws.FILTER('Events only'!$C$2:$C$411,
  ((Trips!B25 &lt;= 'Events only'!$A$2:$A$411) * (Trips!C25 &gt; 'Events only'!$A$2:$A$411)) +
  ((Trips!B25 &gt; Trips!C25) * ((Trips!B25 &lt;= 'Events only'!$A$2:$A$411) + ('Events only'!$A$2:$A$411 &lt; Trips!C25))),
  "No Match"))</f>
        <v>30, 31, 32, 33, 34, 35, 36, 37, 38, 39, 40, 41, 42, 43, 44, 45, 46, 47, 48, 49, 50, 51, 52, 53, 54</v>
      </c>
      <c r="J25" s="66" t="str">
        <f t="shared" si="0"/>
        <v>30</v>
      </c>
      <c r="K25" s="66" t="str">
        <f t="shared" si="1"/>
        <v xml:space="preserve">- </v>
      </c>
      <c r="L25" s="66" t="str">
        <f t="shared" si="2"/>
        <v xml:space="preserve"> - </v>
      </c>
      <c r="M25" s="66" t="str">
        <f t="shared" si="3"/>
        <v xml:space="preserve"> 54</v>
      </c>
      <c r="N25" s="31">
        <f t="shared" si="4"/>
        <v>1.0500000000000003</v>
      </c>
      <c r="O25" s="31">
        <f t="shared" si="5"/>
        <v>15.999999999999996</v>
      </c>
      <c r="P25">
        <f t="shared" si="7"/>
        <v>4.4444444444444438</v>
      </c>
      <c r="Q25" s="54">
        <v>18.144425831256676</v>
      </c>
    </row>
    <row r="26" spans="1:17">
      <c r="A26">
        <v>25</v>
      </c>
      <c r="B26" s="29">
        <v>0.2902777777777778</v>
      </c>
      <c r="C26" s="29">
        <v>0.3263888888888889</v>
      </c>
      <c r="D26" s="34">
        <v>510</v>
      </c>
      <c r="E26" s="46" t="str">
        <f>IF(COUNTIF($D$2:D26,D26)=1,"D0",'Bus 53 and 46'!C31)</f>
        <v>D2</v>
      </c>
      <c r="F26" s="34" t="str">
        <f>IF(COUNTIF(D26:$D$233,D26)=1, "D0", IF('Bus 53 and 46'!C31 = "D2", "D1","D2"))</f>
        <v>D1</v>
      </c>
      <c r="G26" s="34">
        <v>14.4</v>
      </c>
      <c r="H26" s="64">
        <f t="shared" si="6"/>
        <v>2.2613136094674551</v>
      </c>
      <c r="I26" s="25" t="str" cm="1">
        <f t="array" ref="I26">_xlfn.TEXTJOIN(", ", TRUE, _xlfn._xlws.FILTER('Events only'!$C$2:$C$411,
  ((Trips!B26 &lt;= 'Events only'!$A$2:$A$411) * (Trips!C26 &gt; 'Events only'!$A$2:$A$411)) +
  ((Trips!B26 &gt; Trips!C26) * ((Trips!B26 &lt;= 'Events only'!$A$2:$A$411) + ('Events only'!$A$2:$A$411 &lt; Trips!C26))),
  "No Match"))</f>
        <v>36, 37, 38, 39, 40, 41, 42, 43, 44, 45, 46, 47, 48, 49, 50, 51, 52, 53, 54, 55, 56</v>
      </c>
      <c r="J26" s="66" t="str">
        <f t="shared" si="0"/>
        <v xml:space="preserve">- </v>
      </c>
      <c r="K26" s="66" t="str">
        <f t="shared" si="1"/>
        <v xml:space="preserve">- </v>
      </c>
      <c r="L26" s="66" t="str">
        <f t="shared" si="2"/>
        <v xml:space="preserve"> 56</v>
      </c>
      <c r="M26" s="66" t="str">
        <f t="shared" si="3"/>
        <v>36</v>
      </c>
      <c r="N26" s="31">
        <f t="shared" si="4"/>
        <v>0.86666666666666625</v>
      </c>
      <c r="O26" s="31">
        <f t="shared" si="5"/>
        <v>16.615384615384624</v>
      </c>
      <c r="P26">
        <f t="shared" si="7"/>
        <v>4.6153846153846176</v>
      </c>
      <c r="Q26" s="54">
        <v>15.640479053254436</v>
      </c>
    </row>
    <row r="27" spans="1:17">
      <c r="A27">
        <v>26</v>
      </c>
      <c r="B27" s="29">
        <v>0.29166666666666669</v>
      </c>
      <c r="C27" s="29">
        <v>0.3298611111111111</v>
      </c>
      <c r="D27" s="34">
        <v>505</v>
      </c>
      <c r="E27" s="46" t="str">
        <f>IF(COUNTIF($D$2:D27,D27)=1,"D0",'Bus 53 and 46'!C32)</f>
        <v>D1</v>
      </c>
      <c r="F27" s="34" t="str">
        <f>IF(COUNTIF(D27:$D$233,D27)=1, "D0", IF('Bus 53 and 46'!C32 = "D2", "D1","D2"))</f>
        <v>D2</v>
      </c>
      <c r="G27" s="34">
        <v>14.4</v>
      </c>
      <c r="H27" s="64">
        <f t="shared" si="6"/>
        <v>2.3169652892561974</v>
      </c>
      <c r="I27" s="25" t="str" cm="1">
        <f t="array" ref="I27">_xlfn.TEXTJOIN(", ", TRUE, _xlfn._xlws.FILTER('Events only'!$C$2:$C$411,
  ((Trips!B27 &lt;= 'Events only'!$A$2:$A$411) * (Trips!C27 &gt; 'Events only'!$A$2:$A$411)) +
  ((Trips!B27 &gt; Trips!C27) * ((Trips!B27 &lt;= 'Events only'!$A$2:$A$411) + ('Events only'!$A$2:$A$411 &lt; Trips!C27))),
  "No Match"))</f>
        <v>38, 39, 40, 41, 42, 43, 44, 45, 46, 47, 48, 49, 50, 51, 52, 53, 54, 55, 56</v>
      </c>
      <c r="J27" s="66" t="str">
        <f t="shared" si="0"/>
        <v xml:space="preserve">- </v>
      </c>
      <c r="K27" s="66" t="str">
        <f t="shared" si="1"/>
        <v xml:space="preserve">- </v>
      </c>
      <c r="L27" s="66" t="str">
        <f t="shared" si="2"/>
        <v>38</v>
      </c>
      <c r="M27" s="66" t="str">
        <f t="shared" si="3"/>
        <v xml:space="preserve"> 56</v>
      </c>
      <c r="N27" s="31">
        <f t="shared" si="4"/>
        <v>0.91666666666666607</v>
      </c>
      <c r="O27" s="31">
        <f t="shared" si="5"/>
        <v>15.70909090909092</v>
      </c>
      <c r="P27">
        <f t="shared" si="7"/>
        <v>4.3636363636363669</v>
      </c>
      <c r="Q27" s="54">
        <v>15.463499742148754</v>
      </c>
    </row>
    <row r="28" spans="1:17">
      <c r="A28">
        <v>27</v>
      </c>
      <c r="B28" s="29">
        <v>0.2951388888888889</v>
      </c>
      <c r="C28" s="29">
        <v>0.33263888888888887</v>
      </c>
      <c r="D28" s="34">
        <v>501</v>
      </c>
      <c r="E28" s="46" t="str">
        <f>IF(COUNTIF($D$2:D28,D28)=1,"D0",'Bus 53 and 46'!C33)</f>
        <v>D2</v>
      </c>
      <c r="F28" s="34" t="str">
        <f>IF(COUNTIF(D28:$D$233,D28)=1, "D0", IF('Bus 53 and 46'!C33 = "D2", "D1","D2"))</f>
        <v>D1</v>
      </c>
      <c r="G28" s="34">
        <v>14.4</v>
      </c>
      <c r="H28" s="64">
        <f t="shared" si="6"/>
        <v>2.2989629629629622</v>
      </c>
      <c r="I28" s="25" t="str" cm="1">
        <f t="array" ref="I28">_xlfn.TEXTJOIN(", ", TRUE, _xlfn._xlws.FILTER('Events only'!$C$2:$C$411,
  ((Trips!B28 &lt;= 'Events only'!$A$2:$A$411) * (Trips!C28 &gt; 'Events only'!$A$2:$A$411)) +
  ((Trips!B28 &gt; Trips!C28) * ((Trips!B28 &lt;= 'Events only'!$A$2:$A$411) + ('Events only'!$A$2:$A$411 &lt; Trips!C28))),
  "No Match"))</f>
        <v>40, 41, 42, 43, 44, 45, 46, 47, 48, 49, 50, 51, 52, 53, 54, 55, 56, 57</v>
      </c>
      <c r="J28" s="66" t="str">
        <f t="shared" si="0"/>
        <v xml:space="preserve">- </v>
      </c>
      <c r="K28" s="66" t="str">
        <f t="shared" si="1"/>
        <v xml:space="preserve">- </v>
      </c>
      <c r="L28" s="66" t="str">
        <f t="shared" si="2"/>
        <v xml:space="preserve"> 57</v>
      </c>
      <c r="M28" s="66" t="str">
        <f t="shared" si="3"/>
        <v>40</v>
      </c>
      <c r="N28" s="31">
        <f t="shared" si="4"/>
        <v>0.89999999999999947</v>
      </c>
      <c r="O28" s="31">
        <f t="shared" si="5"/>
        <v>16.000000000000011</v>
      </c>
      <c r="P28">
        <f t="shared" si="7"/>
        <v>4.4444444444444473</v>
      </c>
      <c r="Q28" s="54">
        <v>15.494399999999995</v>
      </c>
    </row>
    <row r="29" spans="1:17">
      <c r="A29">
        <v>28</v>
      </c>
      <c r="B29" s="29">
        <v>0.28958333333333336</v>
      </c>
      <c r="C29" s="29">
        <v>0.33541666666666664</v>
      </c>
      <c r="D29" s="34">
        <v>517</v>
      </c>
      <c r="E29" s="46" t="str">
        <f>IF(COUNTIF($D$2:D29,D29)=1,"D0",'Bus 53 and 46'!C34)</f>
        <v>D0</v>
      </c>
      <c r="F29" s="34" t="str">
        <f>IF(COUNTIF(D29:$D$233,D29)=1, "D0", IF('Bus 53 and 46'!C34 = "D2", "D1","D2"))</f>
        <v>D2</v>
      </c>
      <c r="G29" s="34">
        <v>16.8</v>
      </c>
      <c r="H29" s="64">
        <f t="shared" si="6"/>
        <v>2.3442148760330568</v>
      </c>
      <c r="I29" s="25" t="str" cm="1">
        <f t="array" ref="I29">_xlfn.TEXTJOIN(", ", TRUE, _xlfn._xlws.FILTER('Events only'!$C$2:$C$411,
  ((Trips!B29 &lt;= 'Events only'!$A$2:$A$411) * (Trips!C29 &gt; 'Events only'!$A$2:$A$411)) +
  ((Trips!B29 &gt; Trips!C29) * ((Trips!B29 &lt;= 'Events only'!$A$2:$A$411) + ('Events only'!$A$2:$A$411 &lt; Trips!C29))),
  "No Match"))</f>
        <v>35, 36, 37, 38, 39, 40, 41, 42, 43, 44, 45, 46, 47, 48, 49, 50, 51, 52, 53, 54, 55, 56, 57, 58, 59, 60</v>
      </c>
      <c r="J29" s="66" t="str">
        <f t="shared" si="0"/>
        <v>35</v>
      </c>
      <c r="K29" s="66" t="str">
        <f t="shared" si="1"/>
        <v xml:space="preserve">- </v>
      </c>
      <c r="L29" s="66" t="str">
        <f t="shared" si="2"/>
        <v xml:space="preserve"> - </v>
      </c>
      <c r="M29" s="66" t="str">
        <f t="shared" si="3"/>
        <v xml:space="preserve"> 60</v>
      </c>
      <c r="N29" s="31">
        <f t="shared" si="4"/>
        <v>1.0999999999999988</v>
      </c>
      <c r="O29" s="31">
        <f t="shared" si="5"/>
        <v>15.272727272727291</v>
      </c>
      <c r="P29">
        <f t="shared" si="7"/>
        <v>4.2424242424242475</v>
      </c>
      <c r="Q29" s="54">
        <v>18.033051428571426</v>
      </c>
    </row>
    <row r="30" spans="1:17">
      <c r="A30">
        <v>29</v>
      </c>
      <c r="B30" s="29">
        <v>0.29375000000000001</v>
      </c>
      <c r="C30" s="29">
        <v>0.34166666666666667</v>
      </c>
      <c r="D30" s="34">
        <v>518</v>
      </c>
      <c r="E30" s="46" t="str">
        <f>IF(COUNTIF($D$2:D30,D30)=1,"D0",'Bus 53 and 46'!C35)</f>
        <v>D0</v>
      </c>
      <c r="F30" s="34" t="str">
        <f>IF(COUNTIF(D30:$D$233,D30)=1, "D0", IF('Bus 53 and 46'!C35 = "D2", "D1","D2"))</f>
        <v>D2</v>
      </c>
      <c r="G30" s="34">
        <v>16.8</v>
      </c>
      <c r="H30" s="64">
        <f t="shared" si="6"/>
        <v>2.3862482671707621</v>
      </c>
      <c r="I30" s="25" t="str" cm="1">
        <f t="array" ref="I30">_xlfn.TEXTJOIN(", ", TRUE, _xlfn._xlws.FILTER('Events only'!$C$2:$C$411,
  ((Trips!B30 &lt;= 'Events only'!$A$2:$A$411) * (Trips!C30 &gt; 'Events only'!$A$2:$A$411)) +
  ((Trips!B30 &gt; Trips!C30) * ((Trips!B30 &lt;= 'Events only'!$A$2:$A$411) + ('Events only'!$A$2:$A$411 &lt; Trips!C30))),
  "No Match"))</f>
        <v>39, 40, 41, 42, 43, 44, 45, 46, 47, 48, 49, 50, 51, 52, 53, 54, 55, 56, 57, 58, 59, 60, 61, 62, 63</v>
      </c>
      <c r="J30" s="66" t="str">
        <f t="shared" si="0"/>
        <v>39</v>
      </c>
      <c r="K30" s="66" t="str">
        <f t="shared" si="1"/>
        <v xml:space="preserve">- </v>
      </c>
      <c r="L30" s="66" t="str">
        <f t="shared" si="2"/>
        <v xml:space="preserve"> - </v>
      </c>
      <c r="M30" s="66" t="str">
        <f t="shared" si="3"/>
        <v xml:space="preserve"> 63</v>
      </c>
      <c r="N30" s="31">
        <f t="shared" si="4"/>
        <v>1.1499999999999999</v>
      </c>
      <c r="O30" s="31">
        <f t="shared" si="5"/>
        <v>14.608695652173914</v>
      </c>
      <c r="P30">
        <f t="shared" si="7"/>
        <v>4.0579710144927539</v>
      </c>
      <c r="Q30" s="54">
        <v>18.152590634875033</v>
      </c>
    </row>
    <row r="31" spans="1:17">
      <c r="A31">
        <v>30</v>
      </c>
      <c r="B31" s="29">
        <v>0.30069444444444443</v>
      </c>
      <c r="C31" s="29">
        <v>0.33958333333333335</v>
      </c>
      <c r="D31" s="34">
        <v>511</v>
      </c>
      <c r="E31" s="46" t="str">
        <f>IF(COUNTIF($D$2:D31,D31)=1,"D0",'Bus 53 and 46'!C36)</f>
        <v>D2</v>
      </c>
      <c r="F31" s="34" t="str">
        <f>IF(COUNTIF(D31:$D$233,D31)=1, "D0", IF('Bus 53 and 46'!C36 = "D2", "D1","D2"))</f>
        <v>D1</v>
      </c>
      <c r="G31" s="34">
        <v>14.4</v>
      </c>
      <c r="H31" s="64">
        <f t="shared" si="6"/>
        <v>2.3344489795918371</v>
      </c>
      <c r="I31" s="25" t="str" cm="1">
        <f t="array" ref="I31">_xlfn.TEXTJOIN(", ", TRUE, _xlfn._xlws.FILTER('Events only'!$C$2:$C$411,
  ((Trips!B31 &lt;= 'Events only'!$A$2:$A$411) * (Trips!C31 &gt; 'Events only'!$A$2:$A$411)) +
  ((Trips!B31 &gt; Trips!C31) * ((Trips!B31 &lt;= 'Events only'!$A$2:$A$411) + ('Events only'!$A$2:$A$411 &lt; Trips!C31))),
  "No Match"))</f>
        <v>44, 45, 46, 47, 48, 49, 50, 51, 52, 53, 54, 55, 56, 57, 58, 59, 60, 61, 62</v>
      </c>
      <c r="J31" s="66" t="str">
        <f t="shared" si="0"/>
        <v xml:space="preserve">- </v>
      </c>
      <c r="K31" s="66" t="str">
        <f t="shared" si="1"/>
        <v xml:space="preserve">- </v>
      </c>
      <c r="L31" s="66" t="str">
        <f t="shared" si="2"/>
        <v xml:space="preserve"> 62</v>
      </c>
      <c r="M31" s="66" t="str">
        <f t="shared" si="3"/>
        <v>44</v>
      </c>
      <c r="N31" s="31">
        <f t="shared" si="4"/>
        <v>0.93333333333333401</v>
      </c>
      <c r="O31" s="31">
        <f t="shared" si="5"/>
        <v>15.428571428571418</v>
      </c>
      <c r="P31">
        <f t="shared" si="7"/>
        <v>4.2857142857142829</v>
      </c>
      <c r="Q31" s="54">
        <v>15.456901224489792</v>
      </c>
    </row>
    <row r="32" spans="1:17">
      <c r="A32">
        <v>31</v>
      </c>
      <c r="B32" s="29">
        <v>0.30555555555555558</v>
      </c>
      <c r="C32" s="29">
        <v>0.34583333333333333</v>
      </c>
      <c r="D32" s="34">
        <v>512</v>
      </c>
      <c r="E32" s="46" t="str">
        <f>IF(COUNTIF($D$2:D32,D32)=1,"D0",'Bus 53 and 46'!C37)</f>
        <v>D2</v>
      </c>
      <c r="F32" s="34" t="str">
        <f>IF(COUNTIF(D32:$D$233,D32)=1, "D0", IF('Bus 53 and 46'!C37 = "D2", "D1","D2"))</f>
        <v>D1</v>
      </c>
      <c r="G32" s="34">
        <v>14.4</v>
      </c>
      <c r="H32" s="64">
        <f t="shared" si="6"/>
        <v>2.3679429250891788</v>
      </c>
      <c r="I32" s="25" t="str" cm="1">
        <f t="array" ref="I32">_xlfn.TEXTJOIN(", ", TRUE, _xlfn._xlws.FILTER('Events only'!$C$2:$C$411,
  ((Trips!B32 &lt;= 'Events only'!$A$2:$A$411) * (Trips!C32 &gt; 'Events only'!$A$2:$A$411)) +
  ((Trips!B32 &gt; Trips!C32) * ((Trips!B32 &lt;= 'Events only'!$A$2:$A$411) + ('Events only'!$A$2:$A$411 &lt; Trips!C32))),
  "No Match"))</f>
        <v>46, 47, 48, 49, 50, 51, 52, 53, 54, 55, 56, 57, 58, 59, 60, 61, 62, 63, 64, 65, 66</v>
      </c>
      <c r="J32" s="66" t="str">
        <f t="shared" si="0"/>
        <v xml:space="preserve">- </v>
      </c>
      <c r="K32" s="66" t="str">
        <f t="shared" si="1"/>
        <v xml:space="preserve">- </v>
      </c>
      <c r="L32" s="66" t="str">
        <f t="shared" si="2"/>
        <v xml:space="preserve"> 66</v>
      </c>
      <c r="M32" s="66" t="str">
        <f t="shared" si="3"/>
        <v>46</v>
      </c>
      <c r="N32" s="31">
        <f t="shared" si="4"/>
        <v>0.9666666666666659</v>
      </c>
      <c r="O32" s="31">
        <f t="shared" si="5"/>
        <v>14.896551724137943</v>
      </c>
      <c r="P32">
        <f t="shared" si="7"/>
        <v>4.1379310344827624</v>
      </c>
      <c r="Q32" s="54">
        <v>15.506947348394766</v>
      </c>
    </row>
    <row r="33" spans="1:17">
      <c r="A33">
        <v>32</v>
      </c>
      <c r="B33" s="29">
        <v>0.30625000000000002</v>
      </c>
      <c r="C33" s="29">
        <v>0.34861111111111109</v>
      </c>
      <c r="D33" s="34">
        <v>504</v>
      </c>
      <c r="E33" s="46" t="str">
        <f>IF(COUNTIF($D$2:D33,D33)=1,"D0",'Bus 53 and 46'!C38)</f>
        <v>D1</v>
      </c>
      <c r="F33" s="34" t="str">
        <f>IF(COUNTIF(D33:$D$233,D33)=1, "D0", IF('Bus 53 and 46'!C38 = "D2", "D1","D2"))</f>
        <v>D2</v>
      </c>
      <c r="G33" s="34">
        <v>14.4</v>
      </c>
      <c r="H33" s="64">
        <f t="shared" si="6"/>
        <v>2.4147841977962905</v>
      </c>
      <c r="I33" s="25" t="str" cm="1">
        <f t="array" ref="I33">_xlfn.TEXTJOIN(", ", TRUE, _xlfn._xlws.FILTER('Events only'!$C$2:$C$411,
  ((Trips!B33 &lt;= 'Events only'!$A$2:$A$411) * (Trips!C33 &gt; 'Events only'!$A$2:$A$411)) +
  ((Trips!B33 &gt; Trips!C33) * ((Trips!B33 &lt;= 'Events only'!$A$2:$A$411) + ('Events only'!$A$2:$A$411 &lt; Trips!C33))),
  "No Match"))</f>
        <v>47, 48, 49, 50, 51, 52, 53, 54, 55, 56, 57, 58, 59, 60, 61, 62, 63, 64, 65, 66, 67, 68</v>
      </c>
      <c r="J33" s="66" t="str">
        <f t="shared" si="0"/>
        <v xml:space="preserve">- </v>
      </c>
      <c r="K33" s="66" t="str">
        <f t="shared" si="1"/>
        <v xml:space="preserve">- </v>
      </c>
      <c r="L33" s="66" t="str">
        <f t="shared" si="2"/>
        <v>47</v>
      </c>
      <c r="M33" s="66" t="str">
        <f t="shared" si="3"/>
        <v xml:space="preserve"> 68</v>
      </c>
      <c r="N33" s="31">
        <f t="shared" si="4"/>
        <v>1.0166666666666657</v>
      </c>
      <c r="O33" s="31">
        <f t="shared" si="5"/>
        <v>14.163934426229522</v>
      </c>
      <c r="P33">
        <f t="shared" si="7"/>
        <v>3.9344262295082006</v>
      </c>
      <c r="Q33" s="54">
        <v>15.709945670518664</v>
      </c>
    </row>
    <row r="34" spans="1:17">
      <c r="A34">
        <v>33</v>
      </c>
      <c r="B34" s="29">
        <v>0.30972222222222223</v>
      </c>
      <c r="C34" s="29">
        <v>0.35138888888888886</v>
      </c>
      <c r="D34" s="34">
        <v>502</v>
      </c>
      <c r="E34" s="46" t="str">
        <f>IF(COUNTIF($D$2:D34,D34)=1,"D0",'Bus 53 and 46'!C39)</f>
        <v>D2</v>
      </c>
      <c r="F34" s="34" t="str">
        <f>IF(COUNTIF(D34:$D$233,D34)=1, "D0", IF('Bus 53 and 46'!C39 = "D2", "D1","D2"))</f>
        <v>D1</v>
      </c>
      <c r="G34" s="34">
        <v>14.4</v>
      </c>
      <c r="H34" s="64">
        <f t="shared" si="6"/>
        <v>2.3995999999999991</v>
      </c>
      <c r="I34" s="25" t="str" cm="1">
        <f t="array" ref="I34">_xlfn.TEXTJOIN(", ", TRUE, _xlfn._xlws.FILTER('Events only'!$C$2:$C$411,
  ((Trips!B34 &lt;= 'Events only'!$A$2:$A$411) * (Trips!C34 &gt; 'Events only'!$A$2:$A$411)) +
  ((Trips!B34 &gt; Trips!C34) * ((Trips!B34 &lt;= 'Events only'!$A$2:$A$411) + ('Events only'!$A$2:$A$411 &lt; Trips!C34))),
  "No Match"))</f>
        <v>50, 51, 52, 53, 54, 55, 56, 57, 58, 59, 60, 61, 62, 63, 64, 65, 66, 67, 68, 69</v>
      </c>
      <c r="J34" s="66" t="str">
        <f t="shared" si="0"/>
        <v xml:space="preserve">- </v>
      </c>
      <c r="K34" s="66" t="str">
        <f t="shared" si="1"/>
        <v xml:space="preserve">- </v>
      </c>
      <c r="L34" s="66" t="str">
        <f t="shared" si="2"/>
        <v xml:space="preserve"> 69</v>
      </c>
      <c r="M34" s="66" t="str">
        <f t="shared" si="3"/>
        <v>50</v>
      </c>
      <c r="N34" s="31">
        <f t="shared" si="4"/>
        <v>0.99999999999999911</v>
      </c>
      <c r="O34" s="31">
        <f t="shared" si="5"/>
        <v>14.400000000000013</v>
      </c>
      <c r="P34">
        <f t="shared" si="7"/>
        <v>4.0000000000000036</v>
      </c>
      <c r="Q34" s="54">
        <v>15.627571199999993</v>
      </c>
    </row>
    <row r="35" spans="1:17">
      <c r="A35">
        <v>34</v>
      </c>
      <c r="B35" s="29">
        <v>0.31111111111111112</v>
      </c>
      <c r="C35" s="29">
        <v>0.35416666666666669</v>
      </c>
      <c r="D35" s="34">
        <v>506</v>
      </c>
      <c r="E35" s="46" t="str">
        <f>IF(COUNTIF($D$2:D35,D35)=1,"D0",'Bus 53 and 46'!C40)</f>
        <v>D1</v>
      </c>
      <c r="F35" s="34" t="str">
        <f>IF(COUNTIF(D35:$D$233,D35)=1, "D0", IF('Bus 53 and 46'!C40 = "D2", "D1","D2"))</f>
        <v>D2</v>
      </c>
      <c r="G35" s="34">
        <v>14.4</v>
      </c>
      <c r="H35" s="64">
        <f t="shared" si="6"/>
        <v>2.4295608740894901</v>
      </c>
      <c r="I35" s="25" t="str" cm="1">
        <f t="array" ref="I35">_xlfn.TEXTJOIN(", ", TRUE, _xlfn._xlws.FILTER('Events only'!$C$2:$C$411,
  ((Trips!B35 &lt;= 'Events only'!$A$2:$A$411) * (Trips!C35 &gt; 'Events only'!$A$2:$A$411)) +
  ((Trips!B35 &gt; Trips!C35) * ((Trips!B35 &lt;= 'Events only'!$A$2:$A$411) + ('Events only'!$A$2:$A$411 &lt; Trips!C35))),
  "No Match"))</f>
        <v>51, 52, 53, 54, 55, 56, 57, 58, 59, 60, 61, 62, 63, 64, 65, 66, 67, 68, 69, 70</v>
      </c>
      <c r="J35" s="66" t="str">
        <f t="shared" si="0"/>
        <v xml:space="preserve">- </v>
      </c>
      <c r="K35" s="66" t="str">
        <f t="shared" si="1"/>
        <v xml:space="preserve">- </v>
      </c>
      <c r="L35" s="66" t="str">
        <f t="shared" si="2"/>
        <v>51</v>
      </c>
      <c r="M35" s="66" t="str">
        <f t="shared" si="3"/>
        <v xml:space="preserve"> 70</v>
      </c>
      <c r="N35" s="31">
        <f t="shared" si="4"/>
        <v>1.0333333333333337</v>
      </c>
      <c r="O35" s="31">
        <f t="shared" si="5"/>
        <v>13.935483870967738</v>
      </c>
      <c r="P35">
        <f t="shared" si="7"/>
        <v>3.8709677419354831</v>
      </c>
      <c r="Q35" s="54">
        <v>15.805020437044741</v>
      </c>
    </row>
    <row r="36" spans="1:17">
      <c r="A36">
        <v>35</v>
      </c>
      <c r="B36" s="29">
        <v>0.31458333333333333</v>
      </c>
      <c r="C36" s="29">
        <v>0.36388888888888887</v>
      </c>
      <c r="D36" s="34">
        <v>513</v>
      </c>
      <c r="E36" s="46" t="str">
        <f>IF(COUNTIF($D$2:D36,D36)=1,"D0",'Bus 53 and 46'!C41)</f>
        <v>D2</v>
      </c>
      <c r="F36" s="34" t="str">
        <f>IF(COUNTIF(D36:$D$233,D36)=1, "D0", IF('Bus 53 and 46'!C41 = "D2", "D1","D2"))</f>
        <v>D0</v>
      </c>
      <c r="G36" s="34">
        <v>16.8</v>
      </c>
      <c r="H36" s="64">
        <f t="shared" si="6"/>
        <v>2.4126403491370758</v>
      </c>
      <c r="I36" s="25" t="str" cm="1">
        <f t="array" ref="I36">_xlfn.TEXTJOIN(", ", TRUE, _xlfn._xlws.FILTER('Events only'!$C$2:$C$411,
  ((Trips!B36 &lt;= 'Events only'!$A$2:$A$411) * (Trips!C36 &gt; 'Events only'!$A$2:$A$411)) +
  ((Trips!B36 &gt; Trips!C36) * ((Trips!B36 &lt;= 'Events only'!$A$2:$A$411) + ('Events only'!$A$2:$A$411 &lt; Trips!C36))),
  "No Match"))</f>
        <v>52, 53, 54, 55, 56, 57, 58, 59, 60, 61, 62, 63, 64, 65, 66, 67, 68, 69, 70, 71, 72, 73, 74, 75, 76</v>
      </c>
      <c r="J36" s="66" t="str">
        <f t="shared" si="0"/>
        <v xml:space="preserve"> 76</v>
      </c>
      <c r="K36" s="66" t="str">
        <f t="shared" si="1"/>
        <v xml:space="preserve"> 76</v>
      </c>
      <c r="L36" s="66" t="str">
        <f t="shared" si="2"/>
        <v xml:space="preserve"> - </v>
      </c>
      <c r="M36" s="66" t="str">
        <f t="shared" si="3"/>
        <v>52</v>
      </c>
      <c r="N36" s="31">
        <f t="shared" si="4"/>
        <v>1.1833333333333331</v>
      </c>
      <c r="O36" s="31">
        <f t="shared" si="5"/>
        <v>14.197183098591552</v>
      </c>
      <c r="P36">
        <f t="shared" si="7"/>
        <v>3.9436619718309869</v>
      </c>
      <c r="Q36" s="54">
        <v>18.328269948938456</v>
      </c>
    </row>
    <row r="37" spans="1:17">
      <c r="A37">
        <v>36</v>
      </c>
      <c r="B37" s="29">
        <v>0.30902777777777779</v>
      </c>
      <c r="C37" s="29">
        <v>0.36041666666666666</v>
      </c>
      <c r="D37" s="34">
        <v>519</v>
      </c>
      <c r="E37" s="46" t="str">
        <f>IF(COUNTIF($D$2:D37,D37)=1,"D0",'Bus 53 and 46'!C42)</f>
        <v>D0</v>
      </c>
      <c r="F37" s="34" t="str">
        <f>IF(COUNTIF(D37:$D$233,D37)=1, "D0", IF('Bus 53 and 46'!C42 = "D2", "D1","D2"))</f>
        <v>D2</v>
      </c>
      <c r="G37" s="34">
        <v>16.8</v>
      </c>
      <c r="H37" s="64">
        <f t="shared" si="6"/>
        <v>2.4499941563184802</v>
      </c>
      <c r="I37" s="25" t="str" cm="1">
        <f t="array" ref="I37">_xlfn.TEXTJOIN(", ", TRUE, _xlfn._xlws.FILTER('Events only'!$C$2:$C$411,
  ((Trips!B37 &lt;= 'Events only'!$A$2:$A$411) * (Trips!C37 &gt; 'Events only'!$A$2:$A$411)) +
  ((Trips!B37 &gt; Trips!C37) * ((Trips!B37 &lt;= 'Events only'!$A$2:$A$411) + ('Events only'!$A$2:$A$411 &lt; Trips!C37))),
  "No Match"))</f>
        <v>49, 50, 51, 52, 53, 54, 55, 56, 57, 58, 59, 60, 61, 62, 63, 64, 65, 66, 67, 68, 69, 70, 71, 72, 73</v>
      </c>
      <c r="J37" s="66" t="str">
        <f t="shared" si="0"/>
        <v>49</v>
      </c>
      <c r="K37" s="66" t="str">
        <f t="shared" si="1"/>
        <v xml:space="preserve">- </v>
      </c>
      <c r="L37" s="66" t="str">
        <f t="shared" si="2"/>
        <v xml:space="preserve"> - </v>
      </c>
      <c r="M37" s="66" t="str">
        <f t="shared" si="3"/>
        <v xml:space="preserve"> 73</v>
      </c>
      <c r="N37" s="31">
        <f t="shared" si="4"/>
        <v>1.2333333333333329</v>
      </c>
      <c r="O37" s="31">
        <f t="shared" si="5"/>
        <v>13.621621621621626</v>
      </c>
      <c r="P37">
        <f t="shared" si="7"/>
        <v>3.7837837837837851</v>
      </c>
      <c r="Q37" s="54">
        <v>18.699449999999999</v>
      </c>
    </row>
    <row r="38" spans="1:17">
      <c r="A38">
        <v>37</v>
      </c>
      <c r="B38" s="29">
        <v>0.31874999999999998</v>
      </c>
      <c r="C38" s="29">
        <v>0.36319444444444443</v>
      </c>
      <c r="D38" s="34">
        <v>514</v>
      </c>
      <c r="E38" s="46" t="str">
        <f>IF(COUNTIF($D$2:D38,D38)=1,"D0",'Bus 53 and 46'!C43)</f>
        <v>D2</v>
      </c>
      <c r="F38" s="34" t="str">
        <f>IF(COUNTIF(D38:$D$233,D38)=1, "D0", IF('Bus 53 and 46'!C43 = "D2", "D1","D2"))</f>
        <v>D1</v>
      </c>
      <c r="G38" s="34">
        <v>14.4</v>
      </c>
      <c r="H38" s="64">
        <f t="shared" si="6"/>
        <v>2.457953125</v>
      </c>
      <c r="I38" s="25" t="str" cm="1">
        <f t="array" ref="I38">_xlfn.TEXTJOIN(", ", TRUE, _xlfn._xlws.FILTER('Events only'!$C$2:$C$411,
  ((Trips!B38 &lt;= 'Events only'!$A$2:$A$411) * (Trips!C38 &gt; 'Events only'!$A$2:$A$411)) +
  ((Trips!B38 &gt; Trips!C38) * ((Trips!B38 &lt;= 'Events only'!$A$2:$A$411) + ('Events only'!$A$2:$A$411 &lt; Trips!C38))),
  "No Match"))</f>
        <v>53, 54, 55, 56, 57, 58, 59, 60, 61, 62, 63, 64, 65, 66, 67, 68, 69, 70, 71, 72, 73, 74, 75</v>
      </c>
      <c r="J38" s="66" t="str">
        <f t="shared" si="0"/>
        <v xml:space="preserve">- </v>
      </c>
      <c r="K38" s="66" t="str">
        <f t="shared" si="1"/>
        <v xml:space="preserve">- </v>
      </c>
      <c r="L38" s="66" t="str">
        <f t="shared" si="2"/>
        <v xml:space="preserve"> 75</v>
      </c>
      <c r="M38" s="66" t="str">
        <f t="shared" si="3"/>
        <v>53</v>
      </c>
      <c r="N38" s="31">
        <f t="shared" si="4"/>
        <v>1.0666666666666669</v>
      </c>
      <c r="O38" s="31">
        <f t="shared" si="5"/>
        <v>13.499999999999998</v>
      </c>
      <c r="P38">
        <f t="shared" si="7"/>
        <v>3.7499999999999996</v>
      </c>
      <c r="Q38" s="54">
        <v>16.028099999999998</v>
      </c>
    </row>
    <row r="39" spans="1:17">
      <c r="A39">
        <v>38</v>
      </c>
      <c r="B39" s="29">
        <v>0.32083333333333336</v>
      </c>
      <c r="C39" s="29">
        <v>0.3659722222222222</v>
      </c>
      <c r="D39" s="34">
        <v>507</v>
      </c>
      <c r="E39" s="46" t="str">
        <f>IF(COUNTIF($D$2:D39,D39)=1,"D0",'Bus 53 and 46'!C44)</f>
        <v>D1</v>
      </c>
      <c r="F39" s="34" t="str">
        <f>IF(COUNTIF(D39:$D$233,D39)=1, "D0", IF('Bus 53 and 46'!C44 = "D2", "D1","D2"))</f>
        <v>D2</v>
      </c>
      <c r="G39" s="34">
        <v>14.4</v>
      </c>
      <c r="H39" s="64">
        <f t="shared" si="6"/>
        <v>2.4715976331360938</v>
      </c>
      <c r="I39" s="25" t="str" cm="1">
        <f t="array" ref="I39">_xlfn.TEXTJOIN(", ", TRUE, _xlfn._xlws.FILTER('Events only'!$C$2:$C$411,
  ((Trips!B39 &lt;= 'Events only'!$A$2:$A$411) * (Trips!C39 &gt; 'Events only'!$A$2:$A$411)) +
  ((Trips!B39 &gt; Trips!C39) * ((Trips!B39 &lt;= 'Events only'!$A$2:$A$411) + ('Events only'!$A$2:$A$411 &lt; Trips!C39))),
  "No Match"))</f>
        <v>54, 55, 56, 57, 58, 59, 60, 61, 62, 63, 64, 65, 66, 67, 68, 69, 70, 71, 72, 73, 74, 75, 76, 77, 78</v>
      </c>
      <c r="J39" s="66" t="str">
        <f t="shared" si="0"/>
        <v xml:space="preserve">- </v>
      </c>
      <c r="K39" s="66" t="str">
        <f t="shared" si="1"/>
        <v xml:space="preserve">- </v>
      </c>
      <c r="L39" s="66" t="str">
        <f t="shared" si="2"/>
        <v>54</v>
      </c>
      <c r="M39" s="66" t="str">
        <f t="shared" si="3"/>
        <v xml:space="preserve"> 78</v>
      </c>
      <c r="N39" s="31">
        <f t="shared" si="4"/>
        <v>1.0833333333333321</v>
      </c>
      <c r="O39" s="31">
        <f t="shared" si="5"/>
        <v>13.292307692307707</v>
      </c>
      <c r="P39">
        <f t="shared" si="7"/>
        <v>3.6923076923076965</v>
      </c>
      <c r="Q39" s="54">
        <v>16.153823886390519</v>
      </c>
    </row>
    <row r="40" spans="1:17">
      <c r="A40">
        <v>39</v>
      </c>
      <c r="B40" s="29">
        <v>0.32430555555555557</v>
      </c>
      <c r="C40" s="29">
        <v>0.36805555555555558</v>
      </c>
      <c r="D40" s="34">
        <v>515</v>
      </c>
      <c r="E40" s="46" t="str">
        <f>IF(COUNTIF($D$2:D40,D40)=1,"D0",'Bus 53 and 46'!C45)</f>
        <v>D2</v>
      </c>
      <c r="F40" s="34" t="str">
        <f>IF(COUNTIF(D40:$D$233,D40)=1, "D0", IF('Bus 53 and 46'!C45 = "D2", "D1","D2"))</f>
        <v>D1</v>
      </c>
      <c r="G40" s="34">
        <v>14.4</v>
      </c>
      <c r="H40" s="64">
        <f t="shared" si="6"/>
        <v>2.4439455782312924</v>
      </c>
      <c r="I40" s="25" t="str" cm="1">
        <f t="array" ref="I40">_xlfn.TEXTJOIN(", ", TRUE, _xlfn._xlws.FILTER('Events only'!$C$2:$C$411,
  ((Trips!B40 &lt;= 'Events only'!$A$2:$A$411) * (Trips!C40 &gt; 'Events only'!$A$2:$A$411)) +
  ((Trips!B40 &gt; Trips!C40) * ((Trips!B40 &lt;= 'Events only'!$A$2:$A$411) + ('Events only'!$A$2:$A$411 &lt; Trips!C40))),
  "No Match"))</f>
        <v>56, 57, 58, 59, 60, 61, 62, 63, 64, 65, 66, 67, 68, 69, 70, 71, 72, 73, 74, 75, 76, 77, 78, 79</v>
      </c>
      <c r="J40" s="66" t="str">
        <f t="shared" si="0"/>
        <v xml:space="preserve">- </v>
      </c>
      <c r="K40" s="66" t="str">
        <f t="shared" si="1"/>
        <v xml:space="preserve">- </v>
      </c>
      <c r="L40" s="66" t="str">
        <f t="shared" si="2"/>
        <v xml:space="preserve"> 79</v>
      </c>
      <c r="M40" s="66" t="str">
        <f t="shared" si="3"/>
        <v>56</v>
      </c>
      <c r="N40" s="31">
        <f t="shared" si="4"/>
        <v>1.0500000000000003</v>
      </c>
      <c r="O40" s="31">
        <f t="shared" si="5"/>
        <v>13.714285714285712</v>
      </c>
      <c r="P40">
        <f t="shared" si="7"/>
        <v>3.8095238095238089</v>
      </c>
      <c r="Q40" s="54">
        <v>15.911471020408152</v>
      </c>
    </row>
    <row r="41" spans="1:17">
      <c r="A41">
        <v>40</v>
      </c>
      <c r="B41" s="29">
        <v>0.3263888888888889</v>
      </c>
      <c r="C41" s="29">
        <v>0.37152777777777779</v>
      </c>
      <c r="D41" s="34">
        <v>508</v>
      </c>
      <c r="E41" s="46" t="str">
        <f>IF(COUNTIF($D$2:D41,D41)=1,"D0",'Bus 53 and 46'!C46)</f>
        <v>D1</v>
      </c>
      <c r="F41" s="34" t="str">
        <f>IF(COUNTIF(D41:$D$233,D41)=1, "D0", IF('Bus 53 and 46'!C46 = "D2", "D1","D2"))</f>
        <v>D2</v>
      </c>
      <c r="G41" s="34">
        <v>14.4</v>
      </c>
      <c r="H41" s="64">
        <f t="shared" si="6"/>
        <v>2.4715976331360947</v>
      </c>
      <c r="I41" s="25" t="str" cm="1">
        <f t="array" ref="I41">_xlfn.TEXTJOIN(", ", TRUE, _xlfn._xlws.FILTER('Events only'!$C$2:$C$411,
  ((Trips!B41 &lt;= 'Events only'!$A$2:$A$411) * (Trips!C41 &gt; 'Events only'!$A$2:$A$411)) +
  ((Trips!B41 &gt; Trips!C41) * ((Trips!B41 &lt;= 'Events only'!$A$2:$A$411) + ('Events only'!$A$2:$A$411 &lt; Trips!C41))),
  "No Match"))</f>
        <v>57, 58, 59, 60, 61, 62, 63, 64, 65, 66, 67, 68, 69, 70, 71, 72, 73, 74, 75, 76, 77, 78, 79, 80, 81</v>
      </c>
      <c r="J41" s="66" t="str">
        <f t="shared" si="0"/>
        <v xml:space="preserve">- </v>
      </c>
      <c r="K41" s="66" t="str">
        <f t="shared" si="1"/>
        <v xml:space="preserve">- </v>
      </c>
      <c r="L41" s="66" t="str">
        <f t="shared" si="2"/>
        <v>57</v>
      </c>
      <c r="M41" s="66" t="str">
        <f t="shared" si="3"/>
        <v xml:space="preserve"> 81</v>
      </c>
      <c r="N41" s="31">
        <f t="shared" si="4"/>
        <v>1.0833333333333335</v>
      </c>
      <c r="O41" s="31">
        <f t="shared" si="5"/>
        <v>13.292307692307691</v>
      </c>
      <c r="P41">
        <f t="shared" si="7"/>
        <v>3.6923076923076921</v>
      </c>
      <c r="Q41" s="54">
        <v>16.15382388639053</v>
      </c>
    </row>
    <row r="42" spans="1:17">
      <c r="A42">
        <v>41</v>
      </c>
      <c r="B42" s="29">
        <v>0.3298611111111111</v>
      </c>
      <c r="C42" s="29">
        <v>0.37291666666666667</v>
      </c>
      <c r="D42" s="34">
        <v>503</v>
      </c>
      <c r="E42" s="46" t="str">
        <f>IF(COUNTIF($D$2:D42,D42)=1,"D0",'Bus 53 and 46'!C47)</f>
        <v>D2</v>
      </c>
      <c r="F42" s="34" t="str">
        <f>IF(COUNTIF(D42:$D$233,D42)=1, "D0", IF('Bus 53 and 46'!C47 = "D2", "D1","D2"))</f>
        <v>D1</v>
      </c>
      <c r="G42" s="34">
        <v>14.4</v>
      </c>
      <c r="H42" s="64">
        <f t="shared" si="6"/>
        <v>2.4295608740894901</v>
      </c>
      <c r="I42" s="25" t="str" cm="1">
        <f t="array" ref="I42">_xlfn.TEXTJOIN(", ", TRUE, _xlfn._xlws.FILTER('Events only'!$C$2:$C$411,
  ((Trips!B42 &lt;= 'Events only'!$A$2:$A$411) * (Trips!C42 &gt; 'Events only'!$A$2:$A$411)) +
  ((Trips!B42 &gt; Trips!C42) * ((Trips!B42 &lt;= 'Events only'!$A$2:$A$411) + ('Events only'!$A$2:$A$411 &lt; Trips!C42))),
  "No Match"))</f>
        <v>57, 58, 59, 60, 61, 62, 63, 64, 65, 66, 67, 68, 69, 70, 71, 72, 73, 74, 75, 76, 77, 78, 79, 80, 81, 82</v>
      </c>
      <c r="J42" s="66" t="str">
        <f t="shared" si="0"/>
        <v xml:space="preserve">- </v>
      </c>
      <c r="K42" s="66" t="str">
        <f t="shared" si="1"/>
        <v xml:space="preserve">- </v>
      </c>
      <c r="L42" s="66" t="str">
        <f t="shared" si="2"/>
        <v xml:space="preserve"> 82</v>
      </c>
      <c r="M42" s="66" t="str">
        <f t="shared" si="3"/>
        <v>57</v>
      </c>
      <c r="N42" s="31">
        <f t="shared" si="4"/>
        <v>1.0333333333333337</v>
      </c>
      <c r="O42" s="31">
        <f t="shared" si="5"/>
        <v>13.935483870967738</v>
      </c>
      <c r="P42">
        <f t="shared" si="7"/>
        <v>3.8709677419354831</v>
      </c>
      <c r="Q42" s="54">
        <v>15.805020437044741</v>
      </c>
    </row>
    <row r="43" spans="1:17">
      <c r="A43">
        <v>42</v>
      </c>
      <c r="B43" s="29">
        <v>0.32430555555555557</v>
      </c>
      <c r="C43" s="29">
        <v>0.37638888888888888</v>
      </c>
      <c r="D43" s="34">
        <v>520</v>
      </c>
      <c r="E43" s="46" t="str">
        <f>IF(COUNTIF($D$2:D43,D43)=1,"D0",'Bus 53 and 46'!C48)</f>
        <v>D0</v>
      </c>
      <c r="F43" s="34" t="str">
        <f>IF(COUNTIF(D43:$D$233,D43)=1, "D0", IF('Bus 53 and 46'!C48 = "D2", "D1","D2"))</f>
        <v>D2</v>
      </c>
      <c r="G43" s="34">
        <v>16.8</v>
      </c>
      <c r="H43" s="64">
        <f t="shared" si="6"/>
        <v>2.4618879999999996</v>
      </c>
      <c r="I43" s="25" t="str" cm="1">
        <f t="array" ref="I43">_xlfn.TEXTJOIN(", ", TRUE, _xlfn._xlws.FILTER('Events only'!$C$2:$C$411,
  ((Trips!B43 &lt;= 'Events only'!$A$2:$A$411) * (Trips!C43 &gt; 'Events only'!$A$2:$A$411)) +
  ((Trips!B43 &gt; Trips!C43) * ((Trips!B43 &lt;= 'Events only'!$A$2:$A$411) + ('Events only'!$A$2:$A$411 &lt; Trips!C43))),
  "No Match"))</f>
        <v>56, 57, 58, 59, 60, 61, 62, 63, 64, 65, 66, 67, 68, 69, 70, 71, 72, 73, 74, 75, 76, 77, 78, 79, 80, 81, 82, 83, 84, 85</v>
      </c>
      <c r="J43" s="66" t="str">
        <f t="shared" si="0"/>
        <v>56</v>
      </c>
      <c r="K43" s="66" t="str">
        <f t="shared" si="1"/>
        <v xml:space="preserve">- </v>
      </c>
      <c r="L43" s="66" t="str">
        <f t="shared" si="2"/>
        <v xml:space="preserve"> - </v>
      </c>
      <c r="M43" s="66" t="str">
        <f t="shared" si="3"/>
        <v xml:space="preserve"> 85</v>
      </c>
      <c r="N43" s="31">
        <f t="shared" si="4"/>
        <v>1.2499999999999996</v>
      </c>
      <c r="O43" s="31">
        <f t="shared" si="5"/>
        <v>13.440000000000005</v>
      </c>
      <c r="P43">
        <f t="shared" si="7"/>
        <v>3.7333333333333347</v>
      </c>
      <c r="Q43" s="54">
        <v>18.846127867455618</v>
      </c>
    </row>
    <row r="44" spans="1:17">
      <c r="A44">
        <v>43</v>
      </c>
      <c r="B44" s="29">
        <v>0.33402777777777776</v>
      </c>
      <c r="C44" s="29">
        <v>0.38541666666666663</v>
      </c>
      <c r="D44" s="34">
        <v>516</v>
      </c>
      <c r="E44" s="46" t="str">
        <f>IF(COUNTIF($D$2:D44,D44)=1,"D0",'Bus 53 and 46'!C49)</f>
        <v>D2</v>
      </c>
      <c r="F44" s="34" t="str">
        <f>IF(COUNTIF(D44:$D$233,D44)=1, "D0", IF('Bus 53 and 46'!C49 = "D2", "D1","D2"))</f>
        <v>D0</v>
      </c>
      <c r="G44" s="34">
        <v>16.8</v>
      </c>
      <c r="H44" s="64">
        <f t="shared" si="6"/>
        <v>2.4499941563184802</v>
      </c>
      <c r="I44" s="25" t="str" cm="1">
        <f t="array" ref="I44">_xlfn.TEXTJOIN(", ", TRUE, _xlfn._xlws.FILTER('Events only'!$C$2:$C$411,
  ((Trips!B44 &lt;= 'Events only'!$A$2:$A$411) * (Trips!C44 &gt; 'Events only'!$A$2:$A$411)) +
  ((Trips!B44 &gt; Trips!C44) * ((Trips!B44 &lt;= 'Events only'!$A$2:$A$411) + ('Events only'!$A$2:$A$411 &lt; Trips!C44))),
  "No Match"))</f>
        <v>60, 61, 62, 63, 64, 65, 66, 67, 68, 69, 70, 71, 72, 73, 74, 75, 76, 77, 78, 79, 80, 81, 82, 83, 84, 85, 86, 87, 88, 89, 90</v>
      </c>
      <c r="J44" s="66" t="str">
        <f t="shared" si="0"/>
        <v xml:space="preserve"> 90</v>
      </c>
      <c r="K44" s="66" t="str">
        <f t="shared" si="1"/>
        <v xml:space="preserve"> 90</v>
      </c>
      <c r="L44" s="66" t="str">
        <f t="shared" si="2"/>
        <v xml:space="preserve"> - </v>
      </c>
      <c r="M44" s="66" t="str">
        <f t="shared" si="3"/>
        <v>60</v>
      </c>
      <c r="N44" s="31">
        <f t="shared" si="4"/>
        <v>1.2333333333333329</v>
      </c>
      <c r="O44" s="31">
        <f t="shared" si="5"/>
        <v>13.621621621621626</v>
      </c>
      <c r="P44">
        <f t="shared" si="7"/>
        <v>3.7837837837837851</v>
      </c>
      <c r="Q44" s="54">
        <v>18.699449999999999</v>
      </c>
    </row>
    <row r="45" spans="1:17">
      <c r="A45">
        <v>44</v>
      </c>
      <c r="B45" s="29">
        <v>0.33611111111111114</v>
      </c>
      <c r="C45" s="29">
        <v>0.38124999999999998</v>
      </c>
      <c r="D45" s="34">
        <v>509</v>
      </c>
      <c r="E45" s="46" t="str">
        <f>IF(COUNTIF($D$2:D45,D45)=1,"D0",'Bus 53 and 46'!C50)</f>
        <v>D1</v>
      </c>
      <c r="F45" s="34" t="str">
        <f>IF(COUNTIF(D45:$D$233,D45)=1, "D0", IF('Bus 53 and 46'!C50 = "D2", "D1","D2"))</f>
        <v>D2</v>
      </c>
      <c r="G45" s="34">
        <v>14.4</v>
      </c>
      <c r="H45" s="64">
        <f t="shared" si="6"/>
        <v>2.4715976331360938</v>
      </c>
      <c r="I45" s="25" t="str" cm="1">
        <f t="array" ref="I45">_xlfn.TEXTJOIN(", ", TRUE, _xlfn._xlws.FILTER('Events only'!$C$2:$C$411,
  ((Trips!B45 &lt;= 'Events only'!$A$2:$A$411) * (Trips!C45 &gt; 'Events only'!$A$2:$A$411)) +
  ((Trips!B45 &gt; Trips!C45) * ((Trips!B45 &lt;= 'Events only'!$A$2:$A$411) + ('Events only'!$A$2:$A$411 &lt; Trips!C45))),
  "No Match"))</f>
        <v>62, 63, 64, 65, 66, 67, 68, 69, 70, 71, 72, 73, 74, 75, 76, 77, 78, 79, 80, 81, 82, 83, 84, 85, 86, 87</v>
      </c>
      <c r="J45" s="66" t="str">
        <f t="shared" si="0"/>
        <v xml:space="preserve">- </v>
      </c>
      <c r="K45" s="66" t="str">
        <f t="shared" si="1"/>
        <v xml:space="preserve">- </v>
      </c>
      <c r="L45" s="66" t="str">
        <f t="shared" si="2"/>
        <v>62</v>
      </c>
      <c r="M45" s="66" t="str">
        <f t="shared" si="3"/>
        <v xml:space="preserve"> 87</v>
      </c>
      <c r="N45" s="31">
        <f t="shared" si="4"/>
        <v>1.0833333333333321</v>
      </c>
      <c r="O45" s="31">
        <f t="shared" si="5"/>
        <v>13.292307692307707</v>
      </c>
      <c r="P45">
        <f t="shared" si="7"/>
        <v>3.6923076923076965</v>
      </c>
      <c r="Q45" s="54">
        <v>16.153823886390519</v>
      </c>
    </row>
    <row r="46" spans="1:17">
      <c r="A46">
        <v>45</v>
      </c>
      <c r="B46" s="29">
        <v>0.33958333333333335</v>
      </c>
      <c r="C46" s="29">
        <v>0.3840277777777778</v>
      </c>
      <c r="D46" s="34">
        <v>505</v>
      </c>
      <c r="E46" s="46" t="str">
        <f>IF(COUNTIF($D$2:D46,D46)=1,"D0",'Bus 53 and 46'!C51)</f>
        <v>D2</v>
      </c>
      <c r="F46" s="34" t="str">
        <f>IF(COUNTIF(D46:$D$233,D46)=1, "D0", IF('Bus 53 and 46'!C51 = "D2", "D1","D2"))</f>
        <v>D1</v>
      </c>
      <c r="G46" s="34">
        <v>14.4</v>
      </c>
      <c r="H46" s="64">
        <f t="shared" si="6"/>
        <v>2.457953125</v>
      </c>
      <c r="I46" s="25" t="str" cm="1">
        <f t="array" ref="I46">_xlfn.TEXTJOIN(", ", TRUE, _xlfn._xlws.FILTER('Events only'!$C$2:$C$411,
  ((Trips!B46 &lt;= 'Events only'!$A$2:$A$411) * (Trips!C46 &gt; 'Events only'!$A$2:$A$411)) +
  ((Trips!B46 &gt; Trips!C46) * ((Trips!B46 &lt;= 'Events only'!$A$2:$A$411) + ('Events only'!$A$2:$A$411 &lt; Trips!C46))),
  "No Match"))</f>
        <v>63, 64, 65, 66, 67, 68, 69, 70, 71, 72, 73, 74, 75, 76, 77, 78, 79, 80, 81, 82, 83, 84, 85, 86, 87, 88, 89</v>
      </c>
      <c r="J46" s="66" t="str">
        <f t="shared" si="0"/>
        <v xml:space="preserve">- </v>
      </c>
      <c r="K46" s="66" t="str">
        <f t="shared" si="1"/>
        <v xml:space="preserve">- </v>
      </c>
      <c r="L46" s="66" t="str">
        <f t="shared" si="2"/>
        <v xml:space="preserve"> 89</v>
      </c>
      <c r="M46" s="66" t="str">
        <f t="shared" si="3"/>
        <v>63</v>
      </c>
      <c r="N46" s="31">
        <f t="shared" si="4"/>
        <v>1.0666666666666669</v>
      </c>
      <c r="O46" s="31">
        <f t="shared" si="5"/>
        <v>13.499999999999998</v>
      </c>
      <c r="P46">
        <f t="shared" si="7"/>
        <v>3.7499999999999996</v>
      </c>
      <c r="Q46" s="54">
        <v>16.028099999999998</v>
      </c>
    </row>
    <row r="47" spans="1:17">
      <c r="A47">
        <v>46</v>
      </c>
      <c r="B47" s="29">
        <v>0.34236111111111112</v>
      </c>
      <c r="C47" s="29">
        <v>0.38611111111111113</v>
      </c>
      <c r="D47" s="34">
        <v>510</v>
      </c>
      <c r="E47" s="46" t="str">
        <f>IF(COUNTIF($D$2:D47,D47)=1,"D0",'Bus 53 and 46'!C52)</f>
        <v>D1</v>
      </c>
      <c r="F47" s="34" t="str">
        <f>IF(COUNTIF(D47:$D$233,D47)=1, "D0", IF('Bus 53 and 46'!C52 = "D2", "D1","D2"))</f>
        <v>D2</v>
      </c>
      <c r="G47" s="34">
        <v>14.4</v>
      </c>
      <c r="H47" s="64">
        <f t="shared" si="6"/>
        <v>2.4439455782312924</v>
      </c>
      <c r="I47" s="25" t="str" cm="1">
        <f t="array" ref="I47">_xlfn.TEXTJOIN(", ", TRUE, _xlfn._xlws.FILTER('Events only'!$C$2:$C$411,
  ((Trips!B47 &lt;= 'Events only'!$A$2:$A$411) * (Trips!C47 &gt; 'Events only'!$A$2:$A$411)) +
  ((Trips!B47 &gt; Trips!C47) * ((Trips!B47 &lt;= 'Events only'!$A$2:$A$411) + ('Events only'!$A$2:$A$411 &lt; Trips!C47))),
  "No Match"))</f>
        <v>65, 66, 67, 68, 69, 70, 71, 72, 73, 74, 75, 76, 77, 78, 79, 80, 81, 82, 83, 84, 85, 86, 87, 88, 89, 90, 91</v>
      </c>
      <c r="J47" s="66" t="str">
        <f t="shared" si="0"/>
        <v xml:space="preserve">- </v>
      </c>
      <c r="K47" s="66" t="str">
        <f t="shared" si="1"/>
        <v xml:space="preserve">- </v>
      </c>
      <c r="L47" s="66" t="str">
        <f t="shared" si="2"/>
        <v>65</v>
      </c>
      <c r="M47" s="66" t="str">
        <f t="shared" si="3"/>
        <v xml:space="preserve"> 91</v>
      </c>
      <c r="N47" s="31">
        <f t="shared" si="4"/>
        <v>1.0500000000000003</v>
      </c>
      <c r="O47" s="31">
        <f t="shared" si="5"/>
        <v>13.714285714285712</v>
      </c>
      <c r="P47">
        <f t="shared" si="7"/>
        <v>3.8095238095238089</v>
      </c>
      <c r="Q47" s="54">
        <v>15.911471020408152</v>
      </c>
    </row>
    <row r="48" spans="1:17">
      <c r="A48">
        <v>47</v>
      </c>
      <c r="B48" s="29">
        <v>0.34513888888888888</v>
      </c>
      <c r="C48" s="29">
        <v>0.3888888888888889</v>
      </c>
      <c r="D48" s="34">
        <v>517</v>
      </c>
      <c r="E48" s="46" t="str">
        <f>IF(COUNTIF($D$2:D48,D48)=1,"D0",'Bus 53 and 46'!C53)</f>
        <v>D2</v>
      </c>
      <c r="F48" s="34" t="str">
        <f>IF(COUNTIF(D48:$D$233,D48)=1, "D0", IF('Bus 53 and 46'!C53 = "D2", "D1","D2"))</f>
        <v>D1</v>
      </c>
      <c r="G48" s="34">
        <v>14.4</v>
      </c>
      <c r="H48" s="64">
        <f t="shared" si="6"/>
        <v>2.4439455782312924</v>
      </c>
      <c r="I48" s="25" t="str" cm="1">
        <f t="array" ref="I48">_xlfn.TEXTJOIN(", ", TRUE, _xlfn._xlws.FILTER('Events only'!$C$2:$C$411,
  ((Trips!B48 &lt;= 'Events only'!$A$2:$A$411) * (Trips!C48 &gt; 'Events only'!$A$2:$A$411)) +
  ((Trips!B48 &gt; Trips!C48) * ((Trips!B48 &lt;= 'Events only'!$A$2:$A$411) + ('Events only'!$A$2:$A$411 &lt; Trips!C48))),
  "No Match"))</f>
        <v>66, 67, 68, 69, 70, 71, 72, 73, 74, 75, 76, 77, 78, 79, 80, 81, 82, 83, 84, 85, 86, 87, 88, 89, 90, 91, 92, 93, 94</v>
      </c>
      <c r="J48" s="66" t="str">
        <f t="shared" si="0"/>
        <v xml:space="preserve">- </v>
      </c>
      <c r="K48" s="66" t="str">
        <f t="shared" si="1"/>
        <v xml:space="preserve">- </v>
      </c>
      <c r="L48" s="66" t="str">
        <f t="shared" si="2"/>
        <v xml:space="preserve"> 94</v>
      </c>
      <c r="M48" s="66" t="str">
        <f t="shared" si="3"/>
        <v>66</v>
      </c>
      <c r="N48" s="31">
        <f t="shared" si="4"/>
        <v>1.0500000000000003</v>
      </c>
      <c r="O48" s="31">
        <f t="shared" si="5"/>
        <v>13.714285714285712</v>
      </c>
      <c r="P48">
        <f t="shared" si="7"/>
        <v>3.8095238095238089</v>
      </c>
      <c r="Q48" s="54">
        <v>15.911471020408152</v>
      </c>
    </row>
    <row r="49" spans="1:17">
      <c r="A49">
        <v>48</v>
      </c>
      <c r="B49" s="29">
        <v>0.34791666666666665</v>
      </c>
      <c r="C49" s="29">
        <v>0.39166666666666666</v>
      </c>
      <c r="D49" s="34">
        <v>501</v>
      </c>
      <c r="E49" s="46" t="str">
        <f>IF(COUNTIF($D$2:D49,D49)=1,"D0",'Bus 53 and 46'!C54)</f>
        <v>D1</v>
      </c>
      <c r="F49" s="34" t="str">
        <f>IF(COUNTIF(D49:$D$233,D49)=1, "D0", IF('Bus 53 and 46'!C54 = "D2", "D1","D2"))</f>
        <v>D2</v>
      </c>
      <c r="G49" s="34">
        <v>14.4</v>
      </c>
      <c r="H49" s="64">
        <f t="shared" si="6"/>
        <v>2.4439455782312924</v>
      </c>
      <c r="I49" s="25" t="str" cm="1">
        <f t="array" ref="I49">_xlfn.TEXTJOIN(", ", TRUE, _xlfn._xlws.FILTER('Events only'!$C$2:$C$411,
  ((Trips!B49 &lt;= 'Events only'!$A$2:$A$411) * (Trips!C49 &gt; 'Events only'!$A$2:$A$411)) +
  ((Trips!B49 &gt; Trips!C49) * ((Trips!B49 &lt;= 'Events only'!$A$2:$A$411) + ('Events only'!$A$2:$A$411 &lt; Trips!C49))),
  "No Match"))</f>
        <v>68, 69, 70, 71, 72, 73, 74, 75, 76, 77, 78, 79, 80, 81, 82, 83, 84, 85, 86, 87, 88, 89, 90, 91, 92, 93, 94, 95</v>
      </c>
      <c r="J49" s="66" t="str">
        <f t="shared" si="0"/>
        <v xml:space="preserve">- </v>
      </c>
      <c r="K49" s="66" t="str">
        <f t="shared" si="1"/>
        <v xml:space="preserve">- </v>
      </c>
      <c r="L49" s="66" t="str">
        <f t="shared" si="2"/>
        <v>68</v>
      </c>
      <c r="M49" s="66" t="str">
        <f t="shared" si="3"/>
        <v xml:space="preserve"> 95</v>
      </c>
      <c r="N49" s="31">
        <f t="shared" si="4"/>
        <v>1.0500000000000003</v>
      </c>
      <c r="O49" s="31">
        <f t="shared" si="5"/>
        <v>13.714285714285712</v>
      </c>
      <c r="P49">
        <f t="shared" si="7"/>
        <v>3.8095238095238089</v>
      </c>
      <c r="Q49" s="54">
        <v>15.911471020408152</v>
      </c>
    </row>
    <row r="50" spans="1:17">
      <c r="A50">
        <v>49</v>
      </c>
      <c r="B50" s="29">
        <v>0.35138888888888886</v>
      </c>
      <c r="C50" s="29">
        <v>0.40138888888888885</v>
      </c>
      <c r="D50" s="34">
        <v>518</v>
      </c>
      <c r="E50" s="46" t="str">
        <f>IF(COUNTIF($D$2:D50,D50)=1,"D0",'Bus 53 and 46'!C55)</f>
        <v>D2</v>
      </c>
      <c r="F50" s="34" t="str">
        <f>IF(COUNTIF(D50:$D$233,D50)=1, "D0", IF('Bus 53 and 46'!C55 = "D2", "D1","D2"))</f>
        <v>D0</v>
      </c>
      <c r="G50" s="34">
        <v>16.8</v>
      </c>
      <c r="H50" s="64">
        <f t="shared" si="6"/>
        <v>2.4253796296296293</v>
      </c>
      <c r="I50" s="25" t="str" cm="1">
        <f t="array" ref="I50">_xlfn.TEXTJOIN(", ", TRUE, _xlfn._xlws.FILTER('Events only'!$C$2:$C$411,
  ((Trips!B50 &lt;= 'Events only'!$A$2:$A$411) * (Trips!C50 &gt; 'Events only'!$A$2:$A$411)) +
  ((Trips!B50 &gt; Trips!C50) * ((Trips!B50 &lt;= 'Events only'!$A$2:$A$411) + ('Events only'!$A$2:$A$411 &lt; Trips!C50))),
  "No Match"))</f>
        <v>70, 71, 72, 73, 74, 75, 76, 77, 78, 79, 80, 81, 82, 83, 84, 85, 86, 87, 88, 89, 90, 91, 92, 93, 94, 95, 96, 97, 98, 99, 100</v>
      </c>
      <c r="J50" s="66" t="str">
        <f t="shared" si="0"/>
        <v xml:space="preserve"> 100</v>
      </c>
      <c r="K50" s="66" t="str">
        <f t="shared" si="1"/>
        <v xml:space="preserve"> 100</v>
      </c>
      <c r="L50" s="66" t="str">
        <f t="shared" si="2"/>
        <v xml:space="preserve"> - </v>
      </c>
      <c r="M50" s="66" t="str">
        <f t="shared" si="3"/>
        <v>70</v>
      </c>
      <c r="N50" s="31">
        <f t="shared" si="4"/>
        <v>1.1999999999999997</v>
      </c>
      <c r="O50" s="31">
        <f t="shared" si="5"/>
        <v>14.000000000000004</v>
      </c>
      <c r="P50">
        <f t="shared" si="7"/>
        <v>3.8888888888888902</v>
      </c>
      <c r="Q50" s="54">
        <v>18.439190509885531</v>
      </c>
    </row>
    <row r="51" spans="1:17">
      <c r="A51">
        <v>50</v>
      </c>
      <c r="B51" s="29">
        <v>0.35486111111111113</v>
      </c>
      <c r="C51" s="29">
        <v>0.3972222222222222</v>
      </c>
      <c r="D51" s="34">
        <v>511</v>
      </c>
      <c r="E51" s="46" t="str">
        <f>IF(COUNTIF($D$2:D51,D51)=1,"D0",'Bus 53 and 46'!C56)</f>
        <v>D1</v>
      </c>
      <c r="F51" s="34" t="str">
        <f>IF(COUNTIF(D51:$D$233,D51)=1, "D0", IF('Bus 53 and 46'!C56 = "D2", "D1","D2"))</f>
        <v>D2</v>
      </c>
      <c r="G51" s="34">
        <v>14.4</v>
      </c>
      <c r="H51" s="64">
        <f t="shared" si="6"/>
        <v>2.4147841977962905</v>
      </c>
      <c r="I51" s="25" t="str" cm="1">
        <f t="array" ref="I51">_xlfn.TEXTJOIN(", ", TRUE, _xlfn._xlws.FILTER('Events only'!$C$2:$C$411,
  ((Trips!B51 &lt;= 'Events only'!$A$2:$A$411) * (Trips!C51 &gt; 'Events only'!$A$2:$A$411)) +
  ((Trips!B51 &gt; Trips!C51) * ((Trips!B51 &lt;= 'Events only'!$A$2:$A$411) + ('Events only'!$A$2:$A$411 &lt; Trips!C51))),
  "No Match"))</f>
        <v>72, 73, 74, 75, 76, 77, 78, 79, 80, 81, 82, 83, 84, 85, 86, 87, 88, 89, 90, 91, 92, 93, 94, 95, 96, 97, 98</v>
      </c>
      <c r="J51" s="66" t="str">
        <f t="shared" si="0"/>
        <v xml:space="preserve">- </v>
      </c>
      <c r="K51" s="66" t="str">
        <f t="shared" si="1"/>
        <v xml:space="preserve">- </v>
      </c>
      <c r="L51" s="66" t="str">
        <f t="shared" si="2"/>
        <v>72</v>
      </c>
      <c r="M51" s="66" t="str">
        <f t="shared" si="3"/>
        <v xml:space="preserve"> 98</v>
      </c>
      <c r="N51" s="31">
        <f t="shared" si="4"/>
        <v>1.0166666666666657</v>
      </c>
      <c r="O51" s="31">
        <f t="shared" si="5"/>
        <v>14.163934426229522</v>
      </c>
      <c r="P51">
        <f t="shared" si="7"/>
        <v>3.9344262295082006</v>
      </c>
      <c r="Q51" s="54">
        <v>15.709945670518664</v>
      </c>
    </row>
    <row r="52" spans="1:17">
      <c r="A52">
        <v>51</v>
      </c>
      <c r="B52" s="29">
        <v>0.35833333333333334</v>
      </c>
      <c r="C52" s="29">
        <v>0.4</v>
      </c>
      <c r="D52" s="34">
        <v>504</v>
      </c>
      <c r="E52" s="46" t="str">
        <f>IF(COUNTIF($D$2:D52,D52)=1,"D0",'Bus 53 and 46'!C57)</f>
        <v>D2</v>
      </c>
      <c r="F52" s="34" t="str">
        <f>IF(COUNTIF(D52:$D$233,D52)=1, "D0", IF('Bus 53 and 46'!C57 = "D2", "D1","D2"))</f>
        <v>D1</v>
      </c>
      <c r="G52" s="34">
        <v>14.4</v>
      </c>
      <c r="H52" s="64">
        <f t="shared" si="6"/>
        <v>2.3996000000000004</v>
      </c>
      <c r="I52" s="25" t="str" cm="1">
        <f t="array" ref="I52">_xlfn.TEXTJOIN(", ", TRUE, _xlfn._xlws.FILTER('Events only'!$C$2:$C$411,
  ((Trips!B52 &lt;= 'Events only'!$A$2:$A$411) * (Trips!C52 &gt; 'Events only'!$A$2:$A$411)) +
  ((Trips!B52 &gt; Trips!C52) * ((Trips!B52 &lt;= 'Events only'!$A$2:$A$411) + ('Events only'!$A$2:$A$411 &lt; Trips!C52))),
  "No Match"))</f>
        <v>73, 74, 75, 76, 77, 78, 79, 80, 81, 82, 83, 84, 85, 86, 87, 88, 89, 90, 91, 92, 93, 94, 95, 96, 97, 98, 99</v>
      </c>
      <c r="J52" s="66" t="str">
        <f t="shared" si="0"/>
        <v xml:space="preserve">- </v>
      </c>
      <c r="K52" s="66" t="str">
        <f t="shared" si="1"/>
        <v xml:space="preserve">- </v>
      </c>
      <c r="L52" s="66" t="str">
        <f t="shared" si="2"/>
        <v xml:space="preserve"> 99</v>
      </c>
      <c r="M52" s="66" t="str">
        <f t="shared" si="3"/>
        <v>73</v>
      </c>
      <c r="N52" s="31">
        <f t="shared" si="4"/>
        <v>1.0000000000000004</v>
      </c>
      <c r="O52" s="31">
        <f t="shared" si="5"/>
        <v>14.399999999999993</v>
      </c>
      <c r="P52">
        <f t="shared" si="7"/>
        <v>3.9999999999999982</v>
      </c>
      <c r="Q52" s="54">
        <v>15.627571200000007</v>
      </c>
    </row>
    <row r="53" spans="1:17">
      <c r="A53">
        <v>52</v>
      </c>
      <c r="B53" s="29">
        <v>0.36180555555555555</v>
      </c>
      <c r="C53" s="29">
        <v>0.40277777777777779</v>
      </c>
      <c r="D53" s="34">
        <v>512</v>
      </c>
      <c r="E53" s="46" t="str">
        <f>IF(COUNTIF($D$2:D53,D53)=1,"D0",'Bus 53 and 46'!C58)</f>
        <v>D1</v>
      </c>
      <c r="F53" s="34" t="str">
        <f>IF(COUNTIF(D53:$D$233,D53)=1, "D0", IF('Bus 53 and 46'!C58 = "D2", "D1","D2"))</f>
        <v>D2</v>
      </c>
      <c r="G53" s="34">
        <v>14.4</v>
      </c>
      <c r="H53" s="64">
        <f t="shared" si="6"/>
        <v>2.3839919563343868</v>
      </c>
      <c r="I53" s="25" t="str" cm="1">
        <f t="array" ref="I53">_xlfn.TEXTJOIN(", ", TRUE, _xlfn._xlws.FILTER('Events only'!$C$2:$C$411,
  ((Trips!B53 &lt;= 'Events only'!$A$2:$A$411) * (Trips!C53 &gt; 'Events only'!$A$2:$A$411)) +
  ((Trips!B53 &gt; Trips!C53) * ((Trips!B53 &lt;= 'Events only'!$A$2:$A$411) + ('Events only'!$A$2:$A$411 &lt; Trips!C53))),
  "No Match"))</f>
        <v>75, 76, 77, 78, 79, 80, 81, 82, 83, 84, 85, 86, 87, 88, 89, 90, 91, 92, 93, 94, 95, 96, 97, 98, 99, 100, 101, 102</v>
      </c>
      <c r="J53" s="66" t="str">
        <f t="shared" si="0"/>
        <v xml:space="preserve">- </v>
      </c>
      <c r="K53" s="66" t="str">
        <f t="shared" si="1"/>
        <v xml:space="preserve">- </v>
      </c>
      <c r="L53" s="66" t="str">
        <f t="shared" si="2"/>
        <v>75</v>
      </c>
      <c r="M53" s="66" t="str">
        <f t="shared" si="3"/>
        <v xml:space="preserve"> 102</v>
      </c>
      <c r="N53" s="31">
        <f t="shared" si="4"/>
        <v>0.98333333333333384</v>
      </c>
      <c r="O53" s="31">
        <f t="shared" si="5"/>
        <v>14.644067796610162</v>
      </c>
      <c r="P53">
        <f t="shared" si="7"/>
        <v>4.0677966101694896</v>
      </c>
      <c r="Q53" s="54">
        <v>15.559363401321457</v>
      </c>
    </row>
    <row r="54" spans="1:17">
      <c r="A54">
        <v>53</v>
      </c>
      <c r="B54" s="29">
        <v>0.36458333333333331</v>
      </c>
      <c r="C54" s="29">
        <v>0.41111111111111109</v>
      </c>
      <c r="D54" s="34">
        <v>506</v>
      </c>
      <c r="E54" s="46" t="str">
        <f>IF(COUNTIF($D$2:D54,D54)=1,"D0",'Bus 53 and 46'!C59)</f>
        <v>D2</v>
      </c>
      <c r="F54" s="34" t="str">
        <f>IF(COUNTIF(D54:$D$233,D54)=1, "D0", IF('Bus 53 and 46'!C59 = "D2", "D1","D2"))</f>
        <v>D0</v>
      </c>
      <c r="G54" s="34">
        <v>16.8</v>
      </c>
      <c r="H54" s="64">
        <f t="shared" si="6"/>
        <v>2.3585671641791039</v>
      </c>
      <c r="I54" s="25" t="str" cm="1">
        <f t="array" ref="I54">_xlfn.TEXTJOIN(", ", TRUE, _xlfn._xlws.FILTER('Events only'!$C$2:$C$411,
  ((Trips!B54 &lt;= 'Events only'!$A$2:$A$411) * (Trips!C54 &gt; 'Events only'!$A$2:$A$411)) +
  ((Trips!B54 &gt; Trips!C54) * ((Trips!B54 &lt;= 'Events only'!$A$2:$A$411) + ('Events only'!$A$2:$A$411 &lt; Trips!C54))),
  "No Match"))</f>
        <v>78, 79, 80, 81, 82, 83, 84, 85, 86, 87, 88, 89, 90, 91, 92, 93, 94, 95, 96, 97, 98, 99, 100, 101, 102, 103, 104, 105, 106, 107</v>
      </c>
      <c r="J54" s="66" t="str">
        <f t="shared" si="0"/>
        <v xml:space="preserve"> 107</v>
      </c>
      <c r="K54" s="66" t="str">
        <f t="shared" si="1"/>
        <v xml:space="preserve"> 107</v>
      </c>
      <c r="L54" s="66" t="str">
        <f t="shared" si="2"/>
        <v xml:space="preserve"> - </v>
      </c>
      <c r="M54" s="66" t="str">
        <f t="shared" si="3"/>
        <v>78</v>
      </c>
      <c r="N54" s="31">
        <f t="shared" si="4"/>
        <v>1.1166666666666667</v>
      </c>
      <c r="O54" s="31">
        <f t="shared" si="5"/>
        <v>15.044776119402986</v>
      </c>
      <c r="P54">
        <f t="shared" si="7"/>
        <v>4.1791044776119408</v>
      </c>
      <c r="Q54" s="54">
        <v>18.05081351800554</v>
      </c>
    </row>
    <row r="55" spans="1:17">
      <c r="A55">
        <v>54</v>
      </c>
      <c r="B55" s="29">
        <v>0.36805555555555558</v>
      </c>
      <c r="C55" s="29">
        <v>0.40763888888888888</v>
      </c>
      <c r="D55" s="34">
        <v>502</v>
      </c>
      <c r="E55" s="46" t="str">
        <f>IF(COUNTIF($D$2:D55,D55)=1,"D0",'Bus 53 and 46'!C60)</f>
        <v>D1</v>
      </c>
      <c r="F55" s="34" t="str">
        <f>IF(COUNTIF(D55:$D$233,D55)=1, "D0", IF('Bus 53 and 46'!C60 = "D2", "D1","D2"))</f>
        <v>D2</v>
      </c>
      <c r="G55" s="34">
        <v>14.4</v>
      </c>
      <c r="H55" s="64">
        <f t="shared" si="6"/>
        <v>2.3514349030470907</v>
      </c>
      <c r="I55" s="25" t="str" cm="1">
        <f t="array" ref="I55">_xlfn.TEXTJOIN(", ", TRUE, _xlfn._xlws.FILTER('Events only'!$C$2:$C$411,
  ((Trips!B55 &lt;= 'Events only'!$A$2:$A$411) * (Trips!C55 &gt; 'Events only'!$A$2:$A$411)) +
  ((Trips!B55 &gt; Trips!C55) * ((Trips!B55 &lt;= 'Events only'!$A$2:$A$411) + ('Events only'!$A$2:$A$411 &lt; Trips!C55))),
  "No Match"))</f>
        <v>80, 81, 82, 83, 84, 85, 86, 87, 88, 89, 90, 91, 92, 93, 94, 95, 96, 97, 98, 99, 100, 101, 102, 103, 104, 105</v>
      </c>
      <c r="J55" s="66" t="str">
        <f t="shared" si="0"/>
        <v xml:space="preserve">- </v>
      </c>
      <c r="K55" s="66" t="str">
        <f t="shared" si="1"/>
        <v xml:space="preserve">- </v>
      </c>
      <c r="L55" s="66" t="str">
        <f t="shared" si="2"/>
        <v>80</v>
      </c>
      <c r="M55" s="66" t="str">
        <f t="shared" si="3"/>
        <v xml:space="preserve"> 105</v>
      </c>
      <c r="N55" s="31">
        <f t="shared" si="4"/>
        <v>0.94999999999999929</v>
      </c>
      <c r="O55" s="31">
        <f t="shared" si="5"/>
        <v>15.157894736842117</v>
      </c>
      <c r="P55">
        <f t="shared" si="7"/>
        <v>4.210526315789477</v>
      </c>
      <c r="Q55" s="54">
        <v>15.472125872576171</v>
      </c>
    </row>
    <row r="56" spans="1:17">
      <c r="A56">
        <v>55</v>
      </c>
      <c r="B56" s="29">
        <v>0.37083333333333335</v>
      </c>
      <c r="C56" s="29">
        <v>0.40902777777777777</v>
      </c>
      <c r="D56" s="34">
        <v>519</v>
      </c>
      <c r="E56" s="46" t="str">
        <f>IF(COUNTIF($D$2:D56,D56)=1,"D0",'Bus 53 and 46'!C61)</f>
        <v>D2</v>
      </c>
      <c r="F56" s="34" t="str">
        <f>IF(COUNTIF(D56:$D$233,D56)=1, "D0", IF('Bus 53 and 46'!C61 = "D2", "D1","D2"))</f>
        <v>D1</v>
      </c>
      <c r="G56" s="34">
        <v>14.4</v>
      </c>
      <c r="H56" s="64">
        <f t="shared" si="6"/>
        <v>2.3169652892561974</v>
      </c>
      <c r="I56" s="25" t="str" cm="1">
        <f t="array" ref="I56">_xlfn.TEXTJOIN(", ", TRUE, _xlfn._xlws.FILTER('Events only'!$C$2:$C$411,
  ((Trips!B56 &lt;= 'Events only'!$A$2:$A$411) * (Trips!C56 &gt; 'Events only'!$A$2:$A$411)) +
  ((Trips!B56 &gt; Trips!C56) * ((Trips!B56 &lt;= 'Events only'!$A$2:$A$411) + ('Events only'!$A$2:$A$411 &lt; Trips!C56))),
  "No Match"))</f>
        <v>81, 82, 83, 84, 85, 86, 87, 88, 89, 90, 91, 92, 93, 94, 95, 96, 97, 98, 99, 100, 101, 102, 103, 104, 105, 106</v>
      </c>
      <c r="J56" s="66" t="str">
        <f t="shared" si="0"/>
        <v xml:space="preserve">- </v>
      </c>
      <c r="K56" s="66" t="str">
        <f t="shared" si="1"/>
        <v xml:space="preserve">- </v>
      </c>
      <c r="L56" s="66" t="str">
        <f t="shared" si="2"/>
        <v xml:space="preserve"> 106</v>
      </c>
      <c r="M56" s="66" t="str">
        <f t="shared" si="3"/>
        <v>81</v>
      </c>
      <c r="N56" s="31">
        <f t="shared" si="4"/>
        <v>0.91666666666666607</v>
      </c>
      <c r="O56" s="31">
        <f t="shared" si="5"/>
        <v>15.70909090909092</v>
      </c>
      <c r="P56">
        <f t="shared" si="7"/>
        <v>4.3636363636363669</v>
      </c>
      <c r="Q56" s="54">
        <v>15.463499742148754</v>
      </c>
    </row>
    <row r="57" spans="1:17">
      <c r="A57">
        <v>56</v>
      </c>
      <c r="B57" s="29">
        <v>0.37569444444444444</v>
      </c>
      <c r="C57" s="29">
        <v>0.41319444444444442</v>
      </c>
      <c r="D57" s="34">
        <v>514</v>
      </c>
      <c r="E57" s="46" t="str">
        <f>IF(COUNTIF($D$2:D57,D57)=1,"D0",'Bus 53 and 46'!C62)</f>
        <v>D1</v>
      </c>
      <c r="F57" s="34" t="str">
        <f>IF(COUNTIF(D57:$D$233,D57)=1, "D0", IF('Bus 53 and 46'!C62 = "D2", "D1","D2"))</f>
        <v>D2</v>
      </c>
      <c r="G57" s="34">
        <v>14.4</v>
      </c>
      <c r="H57" s="64">
        <f t="shared" si="6"/>
        <v>2.2989629629629622</v>
      </c>
      <c r="I57" s="25" t="str" cm="1">
        <f t="array" ref="I57">_xlfn.TEXTJOIN(", ", TRUE, _xlfn._xlws.FILTER('Events only'!$C$2:$C$411,
  ((Trips!B57 &lt;= 'Events only'!$A$2:$A$411) * (Trips!C57 &gt; 'Events only'!$A$2:$A$411)) +
  ((Trips!B57 &gt; Trips!C57) * ((Trips!B57 &lt;= 'Events only'!$A$2:$A$411) + ('Events only'!$A$2:$A$411 &lt; Trips!C57))),
  "No Match"))</f>
        <v>85, 86, 87, 88, 89, 90, 91, 92, 93, 94, 95, 96, 97, 98, 99, 100, 101, 102, 103, 104, 105, 106, 107, 108, 109</v>
      </c>
      <c r="J57" s="66" t="str">
        <f t="shared" si="0"/>
        <v xml:space="preserve">- </v>
      </c>
      <c r="K57" s="66" t="str">
        <f t="shared" si="1"/>
        <v xml:space="preserve">- </v>
      </c>
      <c r="L57" s="66" t="str">
        <f t="shared" si="2"/>
        <v>85</v>
      </c>
      <c r="M57" s="66" t="str">
        <f t="shared" si="3"/>
        <v xml:space="preserve"> 109</v>
      </c>
      <c r="N57" s="31">
        <f t="shared" si="4"/>
        <v>0.89999999999999947</v>
      </c>
      <c r="O57" s="31">
        <f t="shared" si="5"/>
        <v>16.000000000000011</v>
      </c>
      <c r="P57">
        <f t="shared" si="7"/>
        <v>4.4444444444444473</v>
      </c>
      <c r="Q57" s="54">
        <v>15.494399999999995</v>
      </c>
    </row>
    <row r="58" spans="1:17">
      <c r="A58">
        <v>57</v>
      </c>
      <c r="B58" s="29">
        <v>0.37708333333333333</v>
      </c>
      <c r="C58" s="29">
        <v>0.42083333333333328</v>
      </c>
      <c r="D58" s="34">
        <v>507</v>
      </c>
      <c r="E58" s="46" t="str">
        <f>IF(COUNTIF($D$2:D58,D58)=1,"D0",'Bus 53 and 46'!C63)</f>
        <v>D2</v>
      </c>
      <c r="F58" s="34" t="str">
        <f>IF(COUNTIF(D58:$D$233,D58)=1, "D0", IF('Bus 53 and 46'!C63 = "D2", "D1","D2"))</f>
        <v>D0</v>
      </c>
      <c r="G58" s="34">
        <v>16.8</v>
      </c>
      <c r="H58" s="64">
        <f t="shared" si="6"/>
        <v>2.2989629629629613</v>
      </c>
      <c r="I58" s="25" t="str" cm="1">
        <f t="array" ref="I58">_xlfn.TEXTJOIN(", ", TRUE, _xlfn._xlws.FILTER('Events only'!$C$2:$C$411,
  ((Trips!B58 &lt;= 'Events only'!$A$2:$A$411) * (Trips!C58 &gt; 'Events only'!$A$2:$A$411)) +
  ((Trips!B58 &gt; Trips!C58) * ((Trips!B58 &lt;= 'Events only'!$A$2:$A$411) + ('Events only'!$A$2:$A$411 &lt; Trips!C58))),
  "No Match"))</f>
        <v>87, 88, 89, 90, 91, 92, 93, 94, 95, 96, 97, 98, 99, 100, 101, 102, 103, 104, 105, 106, 107, 108, 109, 110, 111, 112</v>
      </c>
      <c r="J58" s="66" t="str">
        <f t="shared" si="0"/>
        <v xml:space="preserve"> 112</v>
      </c>
      <c r="K58" s="66" t="str">
        <f t="shared" si="1"/>
        <v xml:space="preserve"> 112</v>
      </c>
      <c r="L58" s="66" t="str">
        <f t="shared" si="2"/>
        <v xml:space="preserve"> - </v>
      </c>
      <c r="M58" s="66" t="str">
        <f t="shared" si="3"/>
        <v>87</v>
      </c>
      <c r="N58" s="31">
        <f t="shared" si="4"/>
        <v>1.0499999999999989</v>
      </c>
      <c r="O58" s="31">
        <f t="shared" si="5"/>
        <v>16.000000000000018</v>
      </c>
      <c r="P58">
        <f t="shared" si="7"/>
        <v>4.44444444444445</v>
      </c>
      <c r="Q58" s="54">
        <v>18.144425831256676</v>
      </c>
    </row>
    <row r="59" spans="1:17">
      <c r="A59">
        <v>58</v>
      </c>
      <c r="B59" s="29">
        <v>0.38124999999999998</v>
      </c>
      <c r="C59" s="29">
        <v>0.41875000000000001</v>
      </c>
      <c r="D59" s="34">
        <v>515</v>
      </c>
      <c r="E59" s="46" t="str">
        <f>IF(COUNTIF($D$2:D59,D59)=1,"D0",'Bus 53 and 46'!C64)</f>
        <v>D1</v>
      </c>
      <c r="F59" s="34" t="str">
        <f>IF(COUNTIF(D59:$D$233,D59)=1, "D0", IF('Bus 53 and 46'!C64 = "D2", "D1","D2"))</f>
        <v>D2</v>
      </c>
      <c r="G59" s="34">
        <v>14.4</v>
      </c>
      <c r="H59" s="64">
        <f t="shared" si="6"/>
        <v>2.298962962962964</v>
      </c>
      <c r="I59" s="25" t="str" cm="1">
        <f t="array" ref="I59">_xlfn.TEXTJOIN(", ", TRUE, _xlfn._xlws.FILTER('Events only'!$C$2:$C$411,
  ((Trips!B59 &lt;= 'Events only'!$A$2:$A$411) * (Trips!C59 &gt; 'Events only'!$A$2:$A$411)) +
  ((Trips!B59 &gt; Trips!C59) * ((Trips!B59 &lt;= 'Events only'!$A$2:$A$411) + ('Events only'!$A$2:$A$411 &lt; Trips!C59))),
  "No Match"))</f>
        <v>88, 89, 90, 91, 92, 93, 94, 95, 96, 97, 98, 99, 100, 101, 102, 103, 104, 105, 106, 107, 108, 109, 110, 111</v>
      </c>
      <c r="J59" s="66" t="str">
        <f t="shared" si="0"/>
        <v xml:space="preserve">- </v>
      </c>
      <c r="K59" s="66" t="str">
        <f t="shared" si="1"/>
        <v xml:space="preserve">- </v>
      </c>
      <c r="L59" s="66" t="str">
        <f t="shared" si="2"/>
        <v>88</v>
      </c>
      <c r="M59" s="66" t="str">
        <f t="shared" si="3"/>
        <v xml:space="preserve"> 111</v>
      </c>
      <c r="N59" s="31">
        <f t="shared" si="4"/>
        <v>0.9000000000000008</v>
      </c>
      <c r="O59" s="31">
        <f t="shared" si="5"/>
        <v>15.999999999999986</v>
      </c>
      <c r="P59">
        <f t="shared" si="7"/>
        <v>4.4444444444444411</v>
      </c>
      <c r="Q59" s="54">
        <v>15.494399999999995</v>
      </c>
    </row>
    <row r="60" spans="1:17">
      <c r="A60">
        <v>59</v>
      </c>
      <c r="B60" s="29">
        <v>0.38194444444444442</v>
      </c>
      <c r="C60" s="29">
        <v>0.41875000000000001</v>
      </c>
      <c r="D60" s="34">
        <v>508</v>
      </c>
      <c r="E60" s="46" t="str">
        <f>IF(COUNTIF($D$2:D60,D60)=1,"D0",'Bus 53 and 46'!C65)</f>
        <v>D2</v>
      </c>
      <c r="F60" s="34" t="str">
        <f>IF(COUNTIF(D60:$D$233,D60)=1, "D0", IF('Bus 53 and 46'!C65 = "D2", "D1","D2"))</f>
        <v>D1</v>
      </c>
      <c r="G60" s="34">
        <v>14.4</v>
      </c>
      <c r="H60" s="64">
        <f t="shared" si="6"/>
        <v>2.2804200783196875</v>
      </c>
      <c r="I60" s="25" t="str" cm="1">
        <f t="array" ref="I60">_xlfn.TEXTJOIN(", ", TRUE, _xlfn._xlws.FILTER('Events only'!$C$2:$C$411,
  ((Trips!B60 &lt;= 'Events only'!$A$2:$A$411) * (Trips!C60 &gt; 'Events only'!$A$2:$A$411)) +
  ((Trips!B60 &gt; Trips!C60) * ((Trips!B60 &lt;= 'Events only'!$A$2:$A$411) + ('Events only'!$A$2:$A$411 &lt; Trips!C60))),
  "No Match"))</f>
        <v>89, 90, 91, 92, 93, 94, 95, 96, 97, 98, 99, 100, 101, 102, 103, 104, 105, 106, 107, 108, 109, 110, 111</v>
      </c>
      <c r="J60" s="66" t="str">
        <f t="shared" si="0"/>
        <v xml:space="preserve">- </v>
      </c>
      <c r="K60" s="66" t="str">
        <f t="shared" si="1"/>
        <v xml:space="preserve">- </v>
      </c>
      <c r="L60" s="66" t="str">
        <f t="shared" si="2"/>
        <v xml:space="preserve"> 111</v>
      </c>
      <c r="M60" s="66" t="str">
        <f t="shared" si="3"/>
        <v>89</v>
      </c>
      <c r="N60" s="31">
        <f t="shared" si="4"/>
        <v>0.88333333333333419</v>
      </c>
      <c r="O60" s="31">
        <f t="shared" si="5"/>
        <v>16.301886792452816</v>
      </c>
      <c r="P60">
        <f t="shared" si="7"/>
        <v>4.5283018867924492</v>
      </c>
      <c r="Q60" s="54">
        <v>15.552364998220009</v>
      </c>
    </row>
    <row r="61" spans="1:17">
      <c r="A61">
        <v>60</v>
      </c>
      <c r="B61" s="29">
        <v>0.38680555555555557</v>
      </c>
      <c r="C61" s="29">
        <v>0.42291666666666666</v>
      </c>
      <c r="D61" s="34">
        <v>520</v>
      </c>
      <c r="E61" s="46" t="str">
        <f>IF(COUNTIF($D$2:D61,D61)=1,"D0",'Bus 53 and 46'!C66)</f>
        <v>D2</v>
      </c>
      <c r="F61" s="34" t="str">
        <f>IF(COUNTIF(D61:$D$233,D61)=1, "D0", IF('Bus 53 and 46'!C66 = "D2", "D1","D2"))</f>
        <v>D1</v>
      </c>
      <c r="G61" s="34">
        <v>14.4</v>
      </c>
      <c r="H61" s="64">
        <f t="shared" si="6"/>
        <v>2.2613136094674551</v>
      </c>
      <c r="I61" s="25" t="str" cm="1">
        <f t="array" ref="I61">_xlfn.TEXTJOIN(", ", TRUE, _xlfn._xlws.FILTER('Events only'!$C$2:$C$411,
  ((Trips!B61 &lt;= 'Events only'!$A$2:$A$411) * (Trips!C61 &gt; 'Events only'!$A$2:$A$411)) +
  ((Trips!B61 &gt; Trips!C61) * ((Trips!B61 &lt;= 'Events only'!$A$2:$A$411) + ('Events only'!$A$2:$A$411 &lt; Trips!C61))),
  "No Match"))</f>
        <v>93, 94, 95, 96, 97, 98, 99, 100, 101, 102, 103, 104, 105, 106, 107, 108, 109, 110, 111, 112, 113, 114</v>
      </c>
      <c r="J61" s="66" t="str">
        <f t="shared" si="0"/>
        <v xml:space="preserve">- </v>
      </c>
      <c r="K61" s="66" t="str">
        <f t="shared" si="1"/>
        <v xml:space="preserve">- </v>
      </c>
      <c r="L61" s="66" t="str">
        <f t="shared" si="2"/>
        <v xml:space="preserve"> 114</v>
      </c>
      <c r="M61" s="66" t="str">
        <f t="shared" si="3"/>
        <v>93</v>
      </c>
      <c r="N61" s="31">
        <f t="shared" si="4"/>
        <v>0.86666666666666625</v>
      </c>
      <c r="O61" s="31">
        <f t="shared" si="5"/>
        <v>16.615384615384624</v>
      </c>
      <c r="P61">
        <f t="shared" si="7"/>
        <v>4.6153846153846176</v>
      </c>
      <c r="Q61" s="54">
        <v>15.640479053254436</v>
      </c>
    </row>
    <row r="62" spans="1:17">
      <c r="A62">
        <v>61</v>
      </c>
      <c r="B62" s="29">
        <v>0.38750000000000001</v>
      </c>
      <c r="C62" s="29">
        <v>0.42430555555555555</v>
      </c>
      <c r="D62" s="34">
        <v>503</v>
      </c>
      <c r="E62" s="46" t="str">
        <f>IF(COUNTIF($D$2:D62,D62)=1,"D0",'Bus 53 and 46'!C67)</f>
        <v>D1</v>
      </c>
      <c r="F62" s="34" t="str">
        <f>IF(COUNTIF(D62:$D$233,D62)=1, "D0", IF('Bus 53 and 46'!C67 = "D2", "D1","D2"))</f>
        <v>D2</v>
      </c>
      <c r="G62" s="34">
        <v>14.4</v>
      </c>
      <c r="H62" s="64">
        <f t="shared" si="6"/>
        <v>2.2804200783196862</v>
      </c>
      <c r="I62" s="25" t="str" cm="1">
        <f t="array" ref="I62">_xlfn.TEXTJOIN(", ", TRUE, _xlfn._xlws.FILTER('Events only'!$C$2:$C$411,
  ((Trips!B62 &lt;= 'Events only'!$A$2:$A$411) * (Trips!C62 &gt; 'Events only'!$A$2:$A$411)) +
  ((Trips!B62 &gt; Trips!C62) * ((Trips!B62 &lt;= 'Events only'!$A$2:$A$411) + ('Events only'!$A$2:$A$411 &lt; Trips!C62))),
  "No Match"))</f>
        <v>94, 95, 96, 97, 98, 99, 100, 101, 102, 103, 104, 105, 106, 107, 108, 109, 110, 111, 112, 113, 114</v>
      </c>
      <c r="J62" s="66" t="str">
        <f t="shared" si="0"/>
        <v xml:space="preserve">- </v>
      </c>
      <c r="K62" s="66" t="str">
        <f t="shared" si="1"/>
        <v xml:space="preserve">- </v>
      </c>
      <c r="L62" s="66" t="str">
        <f t="shared" si="2"/>
        <v>94</v>
      </c>
      <c r="M62" s="66" t="str">
        <f t="shared" si="3"/>
        <v xml:space="preserve"> 114</v>
      </c>
      <c r="N62" s="31">
        <f t="shared" si="4"/>
        <v>0.88333333333333286</v>
      </c>
      <c r="O62" s="31">
        <f t="shared" si="5"/>
        <v>16.301886792452841</v>
      </c>
      <c r="P62">
        <f t="shared" si="7"/>
        <v>4.5283018867924563</v>
      </c>
      <c r="Q62" s="54">
        <v>15.552364998220009</v>
      </c>
    </row>
    <row r="63" spans="1:17">
      <c r="A63">
        <v>62</v>
      </c>
      <c r="B63" s="29">
        <v>0.3923611111111111</v>
      </c>
      <c r="C63" s="29">
        <v>0.43472222222222218</v>
      </c>
      <c r="D63" s="34">
        <v>509</v>
      </c>
      <c r="E63" s="46" t="str">
        <f>IF(COUNTIF($D$2:D63,D63)=1,"D0",'Bus 53 and 46'!C68)</f>
        <v>D2</v>
      </c>
      <c r="F63" s="34" t="str">
        <f>IF(COUNTIF(D63:$D$233,D63)=1, "D0", IF('Bus 53 and 46'!C68 = "D2", "D1","D2"))</f>
        <v>D0</v>
      </c>
      <c r="G63" s="34">
        <v>16.8</v>
      </c>
      <c r="H63" s="64">
        <f t="shared" si="6"/>
        <v>2.2668314969094316</v>
      </c>
      <c r="I63" s="25" t="str" cm="1">
        <f t="array" ref="I63">_xlfn.TEXTJOIN(", ", TRUE, _xlfn._xlws.FILTER('Events only'!$C$2:$C$411,
  ((Trips!B63 &lt;= 'Events only'!$A$2:$A$411) * (Trips!C63 &gt; 'Events only'!$A$2:$A$411)) +
  ((Trips!B63 &gt; Trips!C63) * ((Trips!B63 &lt;= 'Events only'!$A$2:$A$411) + ('Events only'!$A$2:$A$411 &lt; Trips!C63))),
  "No Match"))</f>
        <v>97, 98, 99, 100, 101, 102, 103, 104, 105, 106, 107, 108, 109, 110, 111, 112, 113, 114, 115, 116, 117</v>
      </c>
      <c r="J63" s="66" t="str">
        <f t="shared" si="0"/>
        <v xml:space="preserve"> 117</v>
      </c>
      <c r="K63" s="66" t="str">
        <f t="shared" si="1"/>
        <v xml:space="preserve"> 117</v>
      </c>
      <c r="L63" s="66" t="str">
        <f t="shared" si="2"/>
        <v xml:space="preserve"> - </v>
      </c>
      <c r="M63" s="66" t="str">
        <f t="shared" si="3"/>
        <v>97</v>
      </c>
      <c r="N63" s="31">
        <f t="shared" si="4"/>
        <v>1.0166666666666657</v>
      </c>
      <c r="O63" s="31">
        <f t="shared" si="5"/>
        <v>16.524590163934441</v>
      </c>
      <c r="P63">
        <f t="shared" si="7"/>
        <v>4.5901639344262337</v>
      </c>
      <c r="Q63" s="54">
        <v>18.389221868512116</v>
      </c>
    </row>
    <row r="64" spans="1:17">
      <c r="A64">
        <v>63</v>
      </c>
      <c r="B64" s="29">
        <v>0.39583333333333331</v>
      </c>
      <c r="C64" s="29">
        <v>0.43263888888888891</v>
      </c>
      <c r="D64" s="34">
        <v>505</v>
      </c>
      <c r="E64" s="46" t="str">
        <f>IF(COUNTIF($D$2:D64,D64)=1,"D0",'Bus 53 and 46'!C69)</f>
        <v>D1</v>
      </c>
      <c r="F64" s="34" t="str">
        <f>IF(COUNTIF(D64:$D$233,D64)=1, "D0", IF('Bus 53 and 46'!C69 = "D2", "D1","D2"))</f>
        <v>D2</v>
      </c>
      <c r="G64" s="34">
        <v>14.4</v>
      </c>
      <c r="H64" s="64">
        <f t="shared" si="6"/>
        <v>2.2804200783196875</v>
      </c>
      <c r="I64" s="25" t="str" cm="1">
        <f t="array" ref="I64">_xlfn.TEXTJOIN(", ", TRUE, _xlfn._xlws.FILTER('Events only'!$C$2:$C$411,
  ((Trips!B64 &lt;= 'Events only'!$A$2:$A$411) * (Trips!C64 &gt; 'Events only'!$A$2:$A$411)) +
  ((Trips!B64 &gt; Trips!C64) * ((Trips!B64 &lt;= 'Events only'!$A$2:$A$411) + ('Events only'!$A$2:$A$411 &lt; Trips!C64))),
  "No Match"))</f>
        <v>98, 99, 100, 101, 102, 103, 104, 105, 106, 107, 108, 109, 110, 111, 112, 113, 114, 115, 116</v>
      </c>
      <c r="J64" s="66" t="str">
        <f t="shared" si="0"/>
        <v xml:space="preserve">- </v>
      </c>
      <c r="K64" s="66" t="str">
        <f t="shared" si="1"/>
        <v xml:space="preserve">- </v>
      </c>
      <c r="L64" s="66" t="str">
        <f t="shared" si="2"/>
        <v>98</v>
      </c>
      <c r="M64" s="66" t="str">
        <f t="shared" si="3"/>
        <v xml:space="preserve"> 116</v>
      </c>
      <c r="N64" s="31">
        <f t="shared" si="4"/>
        <v>0.88333333333333419</v>
      </c>
      <c r="O64" s="31">
        <f t="shared" si="5"/>
        <v>16.301886792452816</v>
      </c>
      <c r="P64">
        <f t="shared" si="7"/>
        <v>4.5283018867924492</v>
      </c>
      <c r="Q64" s="54">
        <v>15.552364998220009</v>
      </c>
    </row>
    <row r="65" spans="1:17">
      <c r="A65">
        <v>64</v>
      </c>
      <c r="B65" s="29">
        <v>0.3972222222222222</v>
      </c>
      <c r="C65" s="29">
        <v>0.43194444444444446</v>
      </c>
      <c r="D65" s="34">
        <v>510</v>
      </c>
      <c r="E65" s="46" t="str">
        <f>IF(COUNTIF($D$2:D65,D65)=1,"D0",'Bus 53 and 46'!C70)</f>
        <v>D2</v>
      </c>
      <c r="F65" s="34" t="str">
        <f>IF(COUNTIF(D65:$D$233,D65)=1, "D0", IF('Bus 53 and 46'!C70 = "D2", "D1","D2"))</f>
        <v>D1</v>
      </c>
      <c r="G65" s="34">
        <v>14.4</v>
      </c>
      <c r="H65" s="64">
        <f t="shared" si="6"/>
        <v>2.2213120000000011</v>
      </c>
      <c r="I65" s="25" t="str" cm="1">
        <f t="array" ref="I65">_xlfn.TEXTJOIN(", ", TRUE, _xlfn._xlws.FILTER('Events only'!$C$2:$C$411,
  ((Trips!B65 &lt;= 'Events only'!$A$2:$A$411) * (Trips!C65 &gt; 'Events only'!$A$2:$A$411)) +
  ((Trips!B65 &gt; Trips!C65) * ((Trips!B65 &lt;= 'Events only'!$A$2:$A$411) + ('Events only'!$A$2:$A$411 &lt; Trips!C65))),
  "No Match"))</f>
        <v>99, 100, 101, 102, 103, 104, 105, 106, 107, 108, 109, 110, 111, 112, 113, 114, 115</v>
      </c>
      <c r="J65" s="66" t="str">
        <f t="shared" si="0"/>
        <v xml:space="preserve">- </v>
      </c>
      <c r="K65" s="66" t="str">
        <f t="shared" si="1"/>
        <v xml:space="preserve">- </v>
      </c>
      <c r="L65" s="66" t="str">
        <f t="shared" si="2"/>
        <v xml:space="preserve"> 115</v>
      </c>
      <c r="M65" s="66" t="str">
        <f t="shared" si="3"/>
        <v>99</v>
      </c>
      <c r="N65" s="31">
        <f t="shared" si="4"/>
        <v>0.83333333333333437</v>
      </c>
      <c r="O65" s="31">
        <f t="shared" si="5"/>
        <v>17.27999999999998</v>
      </c>
      <c r="P65">
        <f t="shared" si="7"/>
        <v>4.7999999999999945</v>
      </c>
      <c r="Q65" s="54">
        <v>15.921358847999985</v>
      </c>
    </row>
    <row r="66" spans="1:17">
      <c r="A66">
        <v>65</v>
      </c>
      <c r="B66" s="29">
        <v>0.40208333333333335</v>
      </c>
      <c r="C66" s="29">
        <v>0.44374999999999998</v>
      </c>
      <c r="D66" s="34">
        <v>501</v>
      </c>
      <c r="E66" s="46" t="str">
        <f>IF(COUNTIF($D$2:D66,D66)=1,"D0",'Bus 53 and 46'!C71)</f>
        <v>D2</v>
      </c>
      <c r="F66" s="34" t="str">
        <f>IF(COUNTIF(D66:$D$233,D66)=1, "D0", IF('Bus 53 and 46'!C71 = "D2", "D1","D2"))</f>
        <v>D0</v>
      </c>
      <c r="G66" s="34">
        <v>16.8</v>
      </c>
      <c r="H66" s="64">
        <f t="shared" si="6"/>
        <v>2.250133333333332</v>
      </c>
      <c r="I66" s="25" t="str" cm="1">
        <f t="array" ref="I66">_xlfn.TEXTJOIN(", ", TRUE, _xlfn._xlws.FILTER('Events only'!$C$2:$C$411,
  ((Trips!B66 &lt;= 'Events only'!$A$2:$A$411) * (Trips!C66 &gt; 'Events only'!$A$2:$A$411)) +
  ((Trips!B66 &gt; Trips!C66) * ((Trips!B66 &lt;= 'Events only'!$A$2:$A$411) + ('Events only'!$A$2:$A$411 &lt; Trips!C66))),
  "No Match"))</f>
        <v>102, 103, 104, 105, 106, 107, 108, 109, 110, 111, 112, 113, 114, 115, 116, 117, 118, 119, 120, 121, 122</v>
      </c>
      <c r="J66" s="66" t="str">
        <f t="shared" ref="J66:J129" si="8">IF(E66="D0",LEFT(I66,FIND(",",I66)-1),IF(F66="D0",RIGHT(I66,LEN(I66)-FIND("#",SUBSTITUTE(I66,",","#",LEN(I66)-LEN(SUBSTITUTE(I66,",",""))))),"- "))</f>
        <v xml:space="preserve"> 122</v>
      </c>
      <c r="K66" s="66" t="str">
        <f t="shared" ref="K66:K129" si="9">IF(F66="D0",RIGHT(I66,LEN(I66)-FIND("#",SUBSTITUTE(I66,",","#",LEN(I66)-LEN(SUBSTITUTE(I66,",",""))))),"- ")</f>
        <v xml:space="preserve"> 122</v>
      </c>
      <c r="L66" s="66" t="str">
        <f t="shared" ref="L66:L129" si="10">IF(E66="D1",LEFT(I66,FIND(",",I66)-1),IF(F66="D1",RIGHT(I66,LEN(I66)-FIND("#",SUBSTITUTE(I66,",","#",LEN(I66)-LEN(SUBSTITUTE(I66,",","")))))," - "))</f>
        <v xml:space="preserve"> - </v>
      </c>
      <c r="M66" s="66" t="str">
        <f t="shared" ref="M66:M129" si="11">IF(E66="D2",LEFT(I66,FIND(",",I66)-1),IF(F66="D2",RIGHT(I66,LEN(I66)-FIND("#",SUBSTITUTE(I66,",","#",LEN(I66)-LEN(SUBSTITUTE(I66,",","")))))," - "))</f>
        <v>102</v>
      </c>
      <c r="N66" s="31">
        <f t="shared" ref="N66:N129" si="12">24*(C66-B66)</f>
        <v>0.99999999999999911</v>
      </c>
      <c r="O66" s="31">
        <f t="shared" ref="O66:O129" si="13">G66/N66</f>
        <v>16.800000000000015</v>
      </c>
      <c r="P66">
        <f t="shared" si="7"/>
        <v>4.6666666666666714</v>
      </c>
      <c r="Q66" s="54">
        <v>18.574918656000005</v>
      </c>
    </row>
    <row r="67" spans="1:17">
      <c r="A67">
        <v>66</v>
      </c>
      <c r="B67" s="29">
        <v>0.40416666666666667</v>
      </c>
      <c r="C67" s="29">
        <v>0.44097222222222221</v>
      </c>
      <c r="D67" s="34">
        <v>517</v>
      </c>
      <c r="E67" s="46" t="str">
        <f>IF(COUNTIF($D$2:D67,D67)=1,"D0",'Bus 53 and 46'!C72)</f>
        <v>D1</v>
      </c>
      <c r="F67" s="34" t="str">
        <f>IF(COUNTIF(D67:$D$233,D67)=1, "D0", IF('Bus 53 and 46'!C72 = "D2", "D1","D2"))</f>
        <v>D2</v>
      </c>
      <c r="G67" s="34">
        <v>14.4</v>
      </c>
      <c r="H67" s="64">
        <f t="shared" ref="H67:H130" si="14">0.01005*(P67)^2-0.3113*P67+3.484</f>
        <v>2.2804200783196862</v>
      </c>
      <c r="I67" s="25" t="str" cm="1">
        <f t="array" ref="I67">_xlfn.TEXTJOIN(", ", TRUE, _xlfn._xlws.FILTER('Events only'!$C$2:$C$411,
  ((Trips!B67 &lt;= 'Events only'!$A$2:$A$411) * (Trips!C67 &gt; 'Events only'!$A$2:$A$411)) +
  ((Trips!B67 &gt; Trips!C67) * ((Trips!B67 &lt;= 'Events only'!$A$2:$A$411) + ('Events only'!$A$2:$A$411 &lt; Trips!C67))),
  "No Match"))</f>
        <v>104, 105, 106, 107, 108, 109, 110, 111, 112, 113, 114, 115, 116, 117, 118, 119, 120</v>
      </c>
      <c r="J67" s="66" t="str">
        <f t="shared" si="8"/>
        <v xml:space="preserve">- </v>
      </c>
      <c r="K67" s="66" t="str">
        <f t="shared" si="9"/>
        <v xml:space="preserve">- </v>
      </c>
      <c r="L67" s="66" t="str">
        <f t="shared" si="10"/>
        <v>104</v>
      </c>
      <c r="M67" s="66" t="str">
        <f t="shared" si="11"/>
        <v xml:space="preserve"> 120</v>
      </c>
      <c r="N67" s="31">
        <f t="shared" si="12"/>
        <v>0.88333333333333286</v>
      </c>
      <c r="O67" s="31">
        <f t="shared" si="13"/>
        <v>16.301886792452841</v>
      </c>
      <c r="P67">
        <f t="shared" ref="P67:P130" si="15">O67*(10/36)</f>
        <v>4.5283018867924563</v>
      </c>
      <c r="Q67" s="54">
        <v>15.552364998220009</v>
      </c>
    </row>
    <row r="68" spans="1:17">
      <c r="A68">
        <v>67</v>
      </c>
      <c r="B68" s="29">
        <v>0.40694444444444444</v>
      </c>
      <c r="C68" s="29">
        <v>0.44166666666666665</v>
      </c>
      <c r="D68" s="34">
        <v>511</v>
      </c>
      <c r="E68" s="46" t="str">
        <f>IF(COUNTIF($D$2:D68,D68)=1,"D0",'Bus 53 and 46'!C73)</f>
        <v>D2</v>
      </c>
      <c r="F68" s="34" t="str">
        <f>IF(COUNTIF(D68:$D$233,D68)=1, "D0", IF('Bus 53 and 46'!C73 = "D2", "D1","D2"))</f>
        <v>D1</v>
      </c>
      <c r="G68" s="34">
        <v>14.4</v>
      </c>
      <c r="H68" s="64">
        <f t="shared" si="14"/>
        <v>2.2213119999999993</v>
      </c>
      <c r="I68" s="25" t="str" cm="1">
        <f t="array" ref="I68">_xlfn.TEXTJOIN(", ", TRUE, _xlfn._xlws.FILTER('Events only'!$C$2:$C$411,
  ((Trips!B68 &lt;= 'Events only'!$A$2:$A$411) * (Trips!C68 &gt; 'Events only'!$A$2:$A$411)) +
  ((Trips!B68 &gt; Trips!C68) * ((Trips!B68 &lt;= 'Events only'!$A$2:$A$411) + ('Events only'!$A$2:$A$411 &lt; Trips!C68))),
  "No Match"))</f>
        <v>105, 106, 107, 108, 109, 110, 111, 112, 113, 114, 115, 116, 117, 118, 119, 120, 121</v>
      </c>
      <c r="J68" s="66" t="str">
        <f t="shared" si="8"/>
        <v xml:space="preserve">- </v>
      </c>
      <c r="K68" s="66" t="str">
        <f t="shared" si="9"/>
        <v xml:space="preserve">- </v>
      </c>
      <c r="L68" s="66" t="str">
        <f t="shared" si="10"/>
        <v xml:space="preserve"> 121</v>
      </c>
      <c r="M68" s="66" t="str">
        <f t="shared" si="11"/>
        <v>105</v>
      </c>
      <c r="N68" s="31">
        <f t="shared" si="12"/>
        <v>0.83333333333333304</v>
      </c>
      <c r="O68" s="31">
        <f t="shared" si="13"/>
        <v>17.280000000000008</v>
      </c>
      <c r="P68">
        <f t="shared" si="15"/>
        <v>4.8000000000000025</v>
      </c>
      <c r="Q68" s="54">
        <v>15.921358848000004</v>
      </c>
    </row>
    <row r="69" spans="1:17">
      <c r="A69">
        <v>68</v>
      </c>
      <c r="B69" s="29">
        <v>0.41180555555555554</v>
      </c>
      <c r="C69" s="29">
        <v>0.45347222222222222</v>
      </c>
      <c r="D69" s="34">
        <v>512</v>
      </c>
      <c r="E69" s="46" t="str">
        <f>IF(COUNTIF($D$2:D69,D69)=1,"D0",'Bus 53 and 46'!C74)</f>
        <v>D2</v>
      </c>
      <c r="F69" s="34" t="str">
        <f>IF(COUNTIF(D69:$D$233,D69)=1, "D0", IF('Bus 53 and 46'!C74 = "D2", "D1","D2"))</f>
        <v>D0</v>
      </c>
      <c r="G69" s="34">
        <v>16.8</v>
      </c>
      <c r="H69" s="64">
        <f t="shared" si="14"/>
        <v>2.2501333333333333</v>
      </c>
      <c r="I69" s="25" t="str" cm="1">
        <f t="array" ref="I69">_xlfn.TEXTJOIN(", ", TRUE, _xlfn._xlws.FILTER('Events only'!$C$2:$C$411,
  ((Trips!B69 &lt;= 'Events only'!$A$2:$A$411) * (Trips!C69 &gt; 'Events only'!$A$2:$A$411)) +
  ((Trips!B69 &gt; Trips!C69) * ((Trips!B69 &lt;= 'Events only'!$A$2:$A$411) + ('Events only'!$A$2:$A$411 &lt; Trips!C69))),
  "No Match"))</f>
        <v>109, 110, 111, 112, 113, 114, 115, 116, 117, 118, 119, 120, 121, 122, 123, 124, 125, 126</v>
      </c>
      <c r="J69" s="66" t="str">
        <f t="shared" si="8"/>
        <v xml:space="preserve"> 126</v>
      </c>
      <c r="K69" s="66" t="str">
        <f t="shared" si="9"/>
        <v xml:space="preserve"> 126</v>
      </c>
      <c r="L69" s="66" t="str">
        <f t="shared" si="10"/>
        <v xml:space="preserve"> - </v>
      </c>
      <c r="M69" s="66" t="str">
        <f t="shared" si="11"/>
        <v>109</v>
      </c>
      <c r="N69" s="31">
        <f t="shared" si="12"/>
        <v>1.0000000000000004</v>
      </c>
      <c r="O69" s="31">
        <f t="shared" si="13"/>
        <v>16.799999999999994</v>
      </c>
      <c r="P69">
        <f t="shared" si="15"/>
        <v>4.6666666666666652</v>
      </c>
      <c r="Q69" s="54">
        <v>18.574918655999983</v>
      </c>
    </row>
    <row r="70" spans="1:17">
      <c r="A70">
        <v>69</v>
      </c>
      <c r="B70" s="29">
        <v>0.41249999999999998</v>
      </c>
      <c r="C70" s="29">
        <v>0.44930555555555557</v>
      </c>
      <c r="D70" s="34">
        <v>504</v>
      </c>
      <c r="E70" s="46" t="str">
        <f>IF(COUNTIF($D$2:D70,D70)=1,"D0",'Bus 53 and 46'!C75)</f>
        <v>D1</v>
      </c>
      <c r="F70" s="34" t="str">
        <f>IF(COUNTIF(D70:$D$233,D70)=1, "D0", IF('Bus 53 and 46'!C75 = "D2", "D1","D2"))</f>
        <v>D2</v>
      </c>
      <c r="G70" s="34">
        <v>14.4</v>
      </c>
      <c r="H70" s="64">
        <f t="shared" si="14"/>
        <v>2.2804200783196875</v>
      </c>
      <c r="I70" s="25" t="str" cm="1">
        <f t="array" ref="I70">_xlfn.TEXTJOIN(", ", TRUE, _xlfn._xlws.FILTER('Events only'!$C$2:$C$411,
  ((Trips!B70 &lt;= 'Events only'!$A$2:$A$411) * (Trips!C70 &gt; 'Events only'!$A$2:$A$411)) +
  ((Trips!B70 &gt; Trips!C70) * ((Trips!B70 &lt;= 'Events only'!$A$2:$A$411) + ('Events only'!$A$2:$A$411 &lt; Trips!C70))),
  "No Match"))</f>
        <v>109, 110, 111, 112, 113, 114, 115, 116, 117, 118, 119, 120, 121, 122, 123, 124</v>
      </c>
      <c r="J70" s="66" t="str">
        <f t="shared" si="8"/>
        <v xml:space="preserve">- </v>
      </c>
      <c r="K70" s="66" t="str">
        <f t="shared" si="9"/>
        <v xml:space="preserve">- </v>
      </c>
      <c r="L70" s="66" t="str">
        <f t="shared" si="10"/>
        <v>109</v>
      </c>
      <c r="M70" s="66" t="str">
        <f t="shared" si="11"/>
        <v xml:space="preserve"> 124</v>
      </c>
      <c r="N70" s="31">
        <f t="shared" si="12"/>
        <v>0.88333333333333419</v>
      </c>
      <c r="O70" s="31">
        <f t="shared" si="13"/>
        <v>16.301886792452816</v>
      </c>
      <c r="P70">
        <f t="shared" si="15"/>
        <v>4.5283018867924492</v>
      </c>
      <c r="Q70" s="54">
        <v>15.552364998220009</v>
      </c>
    </row>
    <row r="71" spans="1:17">
      <c r="A71">
        <v>70</v>
      </c>
      <c r="B71" s="29">
        <v>0.41666666666666669</v>
      </c>
      <c r="C71" s="29">
        <v>0.4513888888888889</v>
      </c>
      <c r="D71" s="34">
        <v>502</v>
      </c>
      <c r="E71" s="46" t="str">
        <f>IF(COUNTIF($D$2:D71,D71)=1,"D0",'Bus 53 and 46'!C76)</f>
        <v>D2</v>
      </c>
      <c r="F71" s="34" t="str">
        <f>IF(COUNTIF(D71:$D$233,D71)=1, "D0", IF('Bus 53 and 46'!C76 = "D2", "D1","D2"))</f>
        <v>D1</v>
      </c>
      <c r="G71" s="34">
        <v>14.4</v>
      </c>
      <c r="H71" s="64">
        <f t="shared" si="14"/>
        <v>2.2213119999999993</v>
      </c>
      <c r="I71" s="25" t="str" cm="1">
        <f t="array" ref="I71">_xlfn.TEXTJOIN(", ", TRUE, _xlfn._xlws.FILTER('Events only'!$C$2:$C$411,
  ((Trips!B71 &lt;= 'Events only'!$A$2:$A$411) * (Trips!C71 &gt; 'Events only'!$A$2:$A$411)) +
  ((Trips!B71 &gt; Trips!C71) * ((Trips!B71 &lt;= 'Events only'!$A$2:$A$411) + ('Events only'!$A$2:$A$411 &lt; Trips!C71))),
  "No Match"))</f>
        <v>112, 113, 114, 115, 116, 117, 118, 119, 120, 121, 122, 123, 124, 125</v>
      </c>
      <c r="J71" s="66" t="str">
        <f t="shared" si="8"/>
        <v xml:space="preserve">- </v>
      </c>
      <c r="K71" s="66" t="str">
        <f t="shared" si="9"/>
        <v xml:space="preserve">- </v>
      </c>
      <c r="L71" s="66" t="str">
        <f t="shared" si="10"/>
        <v xml:space="preserve"> 125</v>
      </c>
      <c r="M71" s="66" t="str">
        <f t="shared" si="11"/>
        <v>112</v>
      </c>
      <c r="N71" s="31">
        <f t="shared" si="12"/>
        <v>0.83333333333333304</v>
      </c>
      <c r="O71" s="31">
        <f t="shared" si="13"/>
        <v>17.280000000000008</v>
      </c>
      <c r="P71">
        <f t="shared" si="15"/>
        <v>4.8000000000000025</v>
      </c>
      <c r="Q71" s="54">
        <v>15.921358848000004</v>
      </c>
    </row>
    <row r="72" spans="1:17">
      <c r="A72">
        <v>71</v>
      </c>
      <c r="B72" s="29">
        <v>0.42083333333333334</v>
      </c>
      <c r="C72" s="29">
        <v>0.45763888888888887</v>
      </c>
      <c r="D72" s="34">
        <v>519</v>
      </c>
      <c r="E72" s="46" t="str">
        <f>IF(COUNTIF($D$2:D72,D72)=1,"D0",'Bus 53 and 46'!C77)</f>
        <v>D1</v>
      </c>
      <c r="F72" s="34" t="str">
        <f>IF(COUNTIF(D72:$D$233,D72)=1, "D0", IF('Bus 53 and 46'!C77 = "D2", "D1","D2"))</f>
        <v>D2</v>
      </c>
      <c r="G72" s="34">
        <v>14.4</v>
      </c>
      <c r="H72" s="64">
        <f t="shared" si="14"/>
        <v>2.2804200783196862</v>
      </c>
      <c r="I72" s="25" t="str" cm="1">
        <f t="array" ref="I72">_xlfn.TEXTJOIN(", ", TRUE, _xlfn._xlws.FILTER('Events only'!$C$2:$C$411,
  ((Trips!B72 &lt;= 'Events only'!$A$2:$A$411) * (Trips!C72 &gt; 'Events only'!$A$2:$A$411)) +
  ((Trips!B72 &gt; Trips!C72) * ((Trips!B72 &lt;= 'Events only'!$A$2:$A$411) + ('Events only'!$A$2:$A$411 &lt; Trips!C72))),
  "No Match"))</f>
        <v>113, 114, 115, 116, 117, 118, 119, 120, 121, 122, 123, 124, 125, 126, 127, 128, 129</v>
      </c>
      <c r="J72" s="66" t="str">
        <f t="shared" si="8"/>
        <v xml:space="preserve">- </v>
      </c>
      <c r="K72" s="66" t="str">
        <f t="shared" si="9"/>
        <v xml:space="preserve">- </v>
      </c>
      <c r="L72" s="66" t="str">
        <f t="shared" si="10"/>
        <v>113</v>
      </c>
      <c r="M72" s="66" t="str">
        <f t="shared" si="11"/>
        <v xml:space="preserve"> 129</v>
      </c>
      <c r="N72" s="31">
        <f t="shared" si="12"/>
        <v>0.88333333333333286</v>
      </c>
      <c r="O72" s="31">
        <f t="shared" si="13"/>
        <v>16.301886792452841</v>
      </c>
      <c r="P72">
        <f t="shared" si="15"/>
        <v>4.5283018867924563</v>
      </c>
      <c r="Q72" s="54">
        <v>15.552364998220009</v>
      </c>
    </row>
    <row r="73" spans="1:17">
      <c r="A73">
        <v>72</v>
      </c>
      <c r="B73" s="29">
        <v>0.42222222222222222</v>
      </c>
      <c r="C73" s="29">
        <v>0.45694444444444443</v>
      </c>
      <c r="D73" s="34">
        <v>514</v>
      </c>
      <c r="E73" s="46" t="str">
        <f>IF(COUNTIF($D$2:D73,D73)=1,"D0",'Bus 53 and 46'!C78)</f>
        <v>D2</v>
      </c>
      <c r="F73" s="34" t="str">
        <f>IF(COUNTIF(D73:$D$233,D73)=1, "D0", IF('Bus 53 and 46'!C78 = "D2", "D1","D2"))</f>
        <v>D1</v>
      </c>
      <c r="G73" s="34">
        <v>14.4</v>
      </c>
      <c r="H73" s="64">
        <f t="shared" si="14"/>
        <v>2.2213119999999993</v>
      </c>
      <c r="I73" s="25" t="str" cm="1">
        <f t="array" ref="I73">_xlfn.TEXTJOIN(", ", TRUE, _xlfn._xlws.FILTER('Events only'!$C$2:$C$411,
  ((Trips!B73 &lt;= 'Events only'!$A$2:$A$411) * (Trips!C73 &gt; 'Events only'!$A$2:$A$411)) +
  ((Trips!B73 &gt; Trips!C73) * ((Trips!B73 &lt;= 'Events only'!$A$2:$A$411) + ('Events only'!$A$2:$A$411 &lt; Trips!C73))),
  "No Match"))</f>
        <v>114, 115, 116, 117, 118, 119, 120, 121, 122, 123, 124, 125, 126, 127, 128</v>
      </c>
      <c r="J73" s="66" t="str">
        <f t="shared" si="8"/>
        <v xml:space="preserve">- </v>
      </c>
      <c r="K73" s="66" t="str">
        <f t="shared" si="9"/>
        <v xml:space="preserve">- </v>
      </c>
      <c r="L73" s="66" t="str">
        <f t="shared" si="10"/>
        <v xml:space="preserve"> 128</v>
      </c>
      <c r="M73" s="66" t="str">
        <f t="shared" si="11"/>
        <v>114</v>
      </c>
      <c r="N73" s="31">
        <f t="shared" si="12"/>
        <v>0.83333333333333304</v>
      </c>
      <c r="O73" s="31">
        <f t="shared" si="13"/>
        <v>17.280000000000008</v>
      </c>
      <c r="P73">
        <f t="shared" si="15"/>
        <v>4.8000000000000025</v>
      </c>
      <c r="Q73" s="54">
        <v>15.921358848000004</v>
      </c>
    </row>
    <row r="74" spans="1:17">
      <c r="A74">
        <v>73</v>
      </c>
      <c r="B74" s="29">
        <v>0.42916666666666664</v>
      </c>
      <c r="C74" s="29">
        <v>0.46597222222222223</v>
      </c>
      <c r="D74" s="34">
        <v>508</v>
      </c>
      <c r="E74" s="46" t="str">
        <f>IF(COUNTIF($D$2:D74,D74)=1,"D0",'Bus 53 and 46'!C79)</f>
        <v>D1</v>
      </c>
      <c r="F74" s="34" t="str">
        <f>IF(COUNTIF(D74:$D$233,D74)=1, "D0", IF('Bus 53 and 46'!C79 = "D2", "D1","D2"))</f>
        <v>D2</v>
      </c>
      <c r="G74" s="34">
        <v>14.4</v>
      </c>
      <c r="H74" s="64">
        <f t="shared" si="14"/>
        <v>2.2804200783196875</v>
      </c>
      <c r="I74" s="25" t="str" cm="1">
        <f t="array" ref="I74">_xlfn.TEXTJOIN(", ", TRUE, _xlfn._xlws.FILTER('Events only'!$C$2:$C$411,
  ((Trips!B74 &lt;= 'Events only'!$A$2:$A$411) * (Trips!C74 &gt; 'Events only'!$A$2:$A$411)) +
  ((Trips!B74 &gt; Trips!C74) * ((Trips!B74 &lt;= 'Events only'!$A$2:$A$411) + ('Events only'!$A$2:$A$411 &lt; Trips!C74))),
  "No Match"))</f>
        <v>115, 116, 117, 118, 119, 120, 121, 122, 123, 124, 125, 126, 127, 128, 129, 130, 131, 132, 133</v>
      </c>
      <c r="J74" s="66" t="str">
        <f t="shared" si="8"/>
        <v xml:space="preserve">- </v>
      </c>
      <c r="K74" s="66" t="str">
        <f t="shared" si="9"/>
        <v xml:space="preserve">- </v>
      </c>
      <c r="L74" s="66" t="str">
        <f t="shared" si="10"/>
        <v>115</v>
      </c>
      <c r="M74" s="66" t="str">
        <f t="shared" si="11"/>
        <v xml:space="preserve"> 133</v>
      </c>
      <c r="N74" s="31">
        <f t="shared" si="12"/>
        <v>0.88333333333333419</v>
      </c>
      <c r="O74" s="31">
        <f t="shared" si="13"/>
        <v>16.301886792452816</v>
      </c>
      <c r="P74">
        <f t="shared" si="15"/>
        <v>4.5283018867924492</v>
      </c>
      <c r="Q74" s="54">
        <v>15.552364998220009</v>
      </c>
    </row>
    <row r="75" spans="1:17">
      <c r="A75">
        <v>74</v>
      </c>
      <c r="B75" s="29">
        <v>0.42986111111111114</v>
      </c>
      <c r="C75" s="29">
        <v>0.46458333333333335</v>
      </c>
      <c r="D75" s="34">
        <v>515</v>
      </c>
      <c r="E75" s="46" t="str">
        <f>IF(COUNTIF($D$2:D75,D75)=1,"D0",'Bus 53 and 46'!C80)</f>
        <v>D2</v>
      </c>
      <c r="F75" s="34" t="str">
        <f>IF(COUNTIF(D75:$D$233,D75)=1, "D0", IF('Bus 53 and 46'!C80 = "D2", "D1","D2"))</f>
        <v>D1</v>
      </c>
      <c r="G75" s="34">
        <v>14.4</v>
      </c>
      <c r="H75" s="64">
        <f t="shared" si="14"/>
        <v>2.2213119999999993</v>
      </c>
      <c r="I75" s="25" t="str" cm="1">
        <f t="array" ref="I75">_xlfn.TEXTJOIN(", ", TRUE, _xlfn._xlws.FILTER('Events only'!$C$2:$C$411,
  ((Trips!B75 &lt;= 'Events only'!$A$2:$A$411) * (Trips!C75 &gt; 'Events only'!$A$2:$A$411)) +
  ((Trips!B75 &gt; Trips!C75) * ((Trips!B75 &lt;= 'Events only'!$A$2:$A$411) + ('Events only'!$A$2:$A$411 &lt; Trips!C75))),
  "No Match"))</f>
        <v>115, 116, 117, 118, 119, 120, 121, 122, 123, 124, 125, 126, 127, 128, 129, 130, 131, 132</v>
      </c>
      <c r="J75" s="66" t="str">
        <f t="shared" si="8"/>
        <v xml:space="preserve">- </v>
      </c>
      <c r="K75" s="66" t="str">
        <f t="shared" si="9"/>
        <v xml:space="preserve">- </v>
      </c>
      <c r="L75" s="66" t="str">
        <f t="shared" si="10"/>
        <v xml:space="preserve"> 132</v>
      </c>
      <c r="M75" s="66" t="str">
        <f t="shared" si="11"/>
        <v>115</v>
      </c>
      <c r="N75" s="31">
        <f t="shared" si="12"/>
        <v>0.83333333333333304</v>
      </c>
      <c r="O75" s="31">
        <f t="shared" si="13"/>
        <v>17.280000000000008</v>
      </c>
      <c r="P75">
        <f t="shared" si="15"/>
        <v>4.8000000000000025</v>
      </c>
      <c r="Q75" s="54">
        <v>15.921358848000004</v>
      </c>
    </row>
    <row r="76" spans="1:17">
      <c r="A76">
        <v>75</v>
      </c>
      <c r="B76" s="29">
        <v>0.4375</v>
      </c>
      <c r="C76" s="29">
        <v>0.47569444444444442</v>
      </c>
      <c r="D76" s="34">
        <v>520</v>
      </c>
      <c r="E76" s="46" t="str">
        <f>IF(COUNTIF($D$2:D76,D76)=1,"D0",'Bus 53 and 46'!C81)</f>
        <v>D1</v>
      </c>
      <c r="F76" s="34" t="str">
        <f>IF(COUNTIF(D76:$D$233,D76)=1, "D0", IF('Bus 53 and 46'!C81 = "D2", "D1","D2"))</f>
        <v>D2</v>
      </c>
      <c r="G76" s="34">
        <v>14.4</v>
      </c>
      <c r="H76" s="64">
        <f t="shared" si="14"/>
        <v>2.3169652892561974</v>
      </c>
      <c r="I76" s="25" t="str" cm="1">
        <f t="array" ref="I76">_xlfn.TEXTJOIN(", ", TRUE, _xlfn._xlws.FILTER('Events only'!$C$2:$C$411,
  ((Trips!B76 &lt;= 'Events only'!$A$2:$A$411) * (Trips!C76 &gt; 'Events only'!$A$2:$A$411)) +
  ((Trips!B76 &gt; Trips!C76) * ((Trips!B76 &lt;= 'Events only'!$A$2:$A$411) + ('Events only'!$A$2:$A$411 &lt; Trips!C76))),
  "No Match"))</f>
        <v>119, 120, 121, 122, 123, 124, 125, 126, 127, 128, 129, 130, 131, 132, 133, 134, 135, 136</v>
      </c>
      <c r="J76" s="66" t="str">
        <f t="shared" si="8"/>
        <v xml:space="preserve">- </v>
      </c>
      <c r="K76" s="66" t="str">
        <f t="shared" si="9"/>
        <v xml:space="preserve">- </v>
      </c>
      <c r="L76" s="66" t="str">
        <f t="shared" si="10"/>
        <v>119</v>
      </c>
      <c r="M76" s="66" t="str">
        <f t="shared" si="11"/>
        <v xml:space="preserve"> 136</v>
      </c>
      <c r="N76" s="31">
        <f t="shared" si="12"/>
        <v>0.91666666666666607</v>
      </c>
      <c r="O76" s="31">
        <f t="shared" si="13"/>
        <v>15.70909090909092</v>
      </c>
      <c r="P76">
        <f t="shared" si="15"/>
        <v>4.3636363636363669</v>
      </c>
      <c r="Q76" s="54">
        <v>15.463499742148754</v>
      </c>
    </row>
    <row r="77" spans="1:17">
      <c r="A77">
        <v>76</v>
      </c>
      <c r="B77" s="29">
        <v>0.43819444444444444</v>
      </c>
      <c r="C77" s="29">
        <v>0.47291666666666665</v>
      </c>
      <c r="D77" s="34">
        <v>503</v>
      </c>
      <c r="E77" s="46" t="str">
        <f>IF(COUNTIF($D$2:D77,D77)=1,"D0",'Bus 53 and 46'!C82)</f>
        <v>D2</v>
      </c>
      <c r="F77" s="34" t="str">
        <f>IF(COUNTIF(D77:$D$233,D77)=1, "D0", IF('Bus 53 and 46'!C82 = "D2", "D1","D2"))</f>
        <v>D1</v>
      </c>
      <c r="G77" s="34">
        <v>14.4</v>
      </c>
      <c r="H77" s="64">
        <f t="shared" si="14"/>
        <v>2.2213119999999993</v>
      </c>
      <c r="I77" s="25" t="str" cm="1">
        <f t="array" ref="I77">_xlfn.TEXTJOIN(", ", TRUE, _xlfn._xlws.FILTER('Events only'!$C$2:$C$411,
  ((Trips!B77 &lt;= 'Events only'!$A$2:$A$411) * (Trips!C77 &gt; 'Events only'!$A$2:$A$411)) +
  ((Trips!B77 &gt; Trips!C77) * ((Trips!B77 &lt;= 'Events only'!$A$2:$A$411) + ('Events only'!$A$2:$A$411 &lt; Trips!C77))),
  "No Match"))</f>
        <v>120, 121, 122, 123, 124, 125, 126, 127, 128, 129, 130, 131, 132, 133, 134, 135</v>
      </c>
      <c r="J77" s="66" t="str">
        <f t="shared" si="8"/>
        <v xml:space="preserve">- </v>
      </c>
      <c r="K77" s="66" t="str">
        <f t="shared" si="9"/>
        <v xml:space="preserve">- </v>
      </c>
      <c r="L77" s="66" t="str">
        <f t="shared" si="10"/>
        <v xml:space="preserve"> 135</v>
      </c>
      <c r="M77" s="66" t="str">
        <f t="shared" si="11"/>
        <v>120</v>
      </c>
      <c r="N77" s="31">
        <f t="shared" si="12"/>
        <v>0.83333333333333304</v>
      </c>
      <c r="O77" s="31">
        <f t="shared" si="13"/>
        <v>17.280000000000008</v>
      </c>
      <c r="P77">
        <f t="shared" si="15"/>
        <v>4.8000000000000025</v>
      </c>
      <c r="Q77" s="54">
        <v>15.921358848000004</v>
      </c>
    </row>
    <row r="78" spans="1:17">
      <c r="A78">
        <v>77</v>
      </c>
      <c r="B78" s="29">
        <v>0.44583333333333336</v>
      </c>
      <c r="C78" s="29">
        <v>0.48402777777777778</v>
      </c>
      <c r="D78" s="34">
        <v>510</v>
      </c>
      <c r="E78" s="46" t="str">
        <f>IF(COUNTIF($D$2:D78,D78)=1,"D0",'Bus 53 and 46'!C83)</f>
        <v>D1</v>
      </c>
      <c r="F78" s="34" t="str">
        <f>IF(COUNTIF(D78:$D$233,D78)=1, "D0", IF('Bus 53 and 46'!C83 = "D2", "D1","D2"))</f>
        <v>D2</v>
      </c>
      <c r="G78" s="34">
        <v>14.4</v>
      </c>
      <c r="H78" s="64">
        <f t="shared" si="14"/>
        <v>2.3169652892561974</v>
      </c>
      <c r="I78" s="25" t="str" cm="1">
        <f t="array" ref="I78">_xlfn.TEXTJOIN(", ", TRUE, _xlfn._xlws.FILTER('Events only'!$C$2:$C$411,
  ((Trips!B78 &lt;= 'Events only'!$A$2:$A$411) * (Trips!C78 &gt; 'Events only'!$A$2:$A$411)) +
  ((Trips!B78 &gt; Trips!C78) * ((Trips!B78 &lt;= 'Events only'!$A$2:$A$411) + ('Events only'!$A$2:$A$411 &lt; Trips!C78))),
  "No Match"))</f>
        <v>124, 125, 126, 127, 128, 129, 130, 131, 132, 133, 134, 135, 136, 137, 138, 139</v>
      </c>
      <c r="J78" s="66" t="str">
        <f t="shared" si="8"/>
        <v xml:space="preserve">- </v>
      </c>
      <c r="K78" s="66" t="str">
        <f t="shared" si="9"/>
        <v xml:space="preserve">- </v>
      </c>
      <c r="L78" s="66" t="str">
        <f t="shared" si="10"/>
        <v>124</v>
      </c>
      <c r="M78" s="66" t="str">
        <f t="shared" si="11"/>
        <v xml:space="preserve"> 139</v>
      </c>
      <c r="N78" s="31">
        <f t="shared" si="12"/>
        <v>0.91666666666666607</v>
      </c>
      <c r="O78" s="31">
        <f t="shared" si="13"/>
        <v>15.70909090909092</v>
      </c>
      <c r="P78">
        <f t="shared" si="15"/>
        <v>4.3636363636363669</v>
      </c>
      <c r="Q78" s="54">
        <v>15.463499742148754</v>
      </c>
    </row>
    <row r="79" spans="1:17">
      <c r="A79">
        <v>78</v>
      </c>
      <c r="B79" s="29">
        <v>0.44583333333333336</v>
      </c>
      <c r="C79" s="29">
        <v>0.48125000000000001</v>
      </c>
      <c r="D79" s="34">
        <v>505</v>
      </c>
      <c r="E79" s="46" t="str">
        <f>IF(COUNTIF($D$2:D79,D79)=1,"D0",'Bus 53 and 46'!C84)</f>
        <v>D2</v>
      </c>
      <c r="F79" s="34" t="str">
        <f>IF(COUNTIF(D79:$D$233,D79)=1, "D0", IF('Bus 53 and 46'!C84 = "D2", "D1","D2"))</f>
        <v>D1</v>
      </c>
      <c r="G79" s="34">
        <v>14.4</v>
      </c>
      <c r="H79" s="64">
        <f t="shared" si="14"/>
        <v>2.2416193771626292</v>
      </c>
      <c r="I79" s="25" t="str" cm="1">
        <f t="array" ref="I79">_xlfn.TEXTJOIN(", ", TRUE, _xlfn._xlws.FILTER('Events only'!$C$2:$C$411,
  ((Trips!B79 &lt;= 'Events only'!$A$2:$A$411) * (Trips!C79 &gt; 'Events only'!$A$2:$A$411)) +
  ((Trips!B79 &gt; Trips!C79) * ((Trips!B79 &lt;= 'Events only'!$A$2:$A$411) + ('Events only'!$A$2:$A$411 &lt; Trips!C79))),
  "No Match"))</f>
        <v>124, 125, 126, 127, 128, 129, 130, 131, 132, 133, 134, 135, 136, 137, 138</v>
      </c>
      <c r="J79" s="66" t="str">
        <f t="shared" si="8"/>
        <v xml:space="preserve">- </v>
      </c>
      <c r="K79" s="66" t="str">
        <f t="shared" si="9"/>
        <v xml:space="preserve">- </v>
      </c>
      <c r="L79" s="66" t="str">
        <f t="shared" si="10"/>
        <v xml:space="preserve"> 138</v>
      </c>
      <c r="M79" s="66" t="str">
        <f t="shared" si="11"/>
        <v>124</v>
      </c>
      <c r="N79" s="31">
        <f t="shared" si="12"/>
        <v>0.84999999999999964</v>
      </c>
      <c r="O79" s="31">
        <f t="shared" si="13"/>
        <v>16.941176470588243</v>
      </c>
      <c r="P79">
        <f t="shared" si="15"/>
        <v>4.7058823529411784</v>
      </c>
      <c r="Q79" s="54">
        <v>15.762190173010385</v>
      </c>
    </row>
    <row r="80" spans="1:17">
      <c r="A80">
        <v>79</v>
      </c>
      <c r="B80" s="29">
        <v>0.45416666666666666</v>
      </c>
      <c r="C80" s="29">
        <v>0.49236111111111114</v>
      </c>
      <c r="D80" s="34">
        <v>511</v>
      </c>
      <c r="E80" s="46" t="str">
        <f>IF(COUNTIF($D$2:D80,D80)=1,"D0",'Bus 53 and 46'!C85)</f>
        <v>D1</v>
      </c>
      <c r="F80" s="34" t="str">
        <f>IF(COUNTIF(D80:$D$233,D80)=1, "D0", IF('Bus 53 and 46'!C85 = "D2", "D1","D2"))</f>
        <v>D2</v>
      </c>
      <c r="G80" s="34">
        <v>14.4</v>
      </c>
      <c r="H80" s="64">
        <f t="shared" si="14"/>
        <v>2.3169652892561992</v>
      </c>
      <c r="I80" s="25" t="str" cm="1">
        <f t="array" ref="I80">_xlfn.TEXTJOIN(", ", TRUE, _xlfn._xlws.FILTER('Events only'!$C$2:$C$411,
  ((Trips!B80 &lt;= 'Events only'!$A$2:$A$411) * (Trips!C80 &gt; 'Events only'!$A$2:$A$411)) +
  ((Trips!B80 &gt; Trips!C80) * ((Trips!B80 &lt;= 'Events only'!$A$2:$A$411) + ('Events only'!$A$2:$A$411 &lt; Trips!C80))),
  "No Match"))</f>
        <v>128, 129, 130, 131, 132, 133, 134, 135, 136, 137, 138, 139, 140, 141, 142</v>
      </c>
      <c r="J80" s="66" t="str">
        <f t="shared" si="8"/>
        <v xml:space="preserve">- </v>
      </c>
      <c r="K80" s="66" t="str">
        <f t="shared" si="9"/>
        <v xml:space="preserve">- </v>
      </c>
      <c r="L80" s="66" t="str">
        <f t="shared" si="10"/>
        <v>128</v>
      </c>
      <c r="M80" s="66" t="str">
        <f t="shared" si="11"/>
        <v xml:space="preserve"> 142</v>
      </c>
      <c r="N80" s="31">
        <f t="shared" si="12"/>
        <v>0.91666666666666741</v>
      </c>
      <c r="O80" s="31">
        <f t="shared" si="13"/>
        <v>15.709090909090897</v>
      </c>
      <c r="P80">
        <f t="shared" si="15"/>
        <v>4.3636363636363606</v>
      </c>
      <c r="Q80" s="54">
        <v>15.463499742148748</v>
      </c>
    </row>
    <row r="81" spans="1:17">
      <c r="A81">
        <v>80</v>
      </c>
      <c r="B81" s="29">
        <v>0.45416666666666666</v>
      </c>
      <c r="C81" s="29">
        <v>0.48958333333333331</v>
      </c>
      <c r="D81" s="34">
        <v>517</v>
      </c>
      <c r="E81" s="46" t="str">
        <f>IF(COUNTIF($D$2:D81,D81)=1,"D0",'Bus 53 and 46'!C86)</f>
        <v>D2</v>
      </c>
      <c r="F81" s="34" t="str">
        <f>IF(COUNTIF(D81:$D$233,D81)=1, "D0", IF('Bus 53 and 46'!C86 = "D2", "D1","D2"))</f>
        <v>D1</v>
      </c>
      <c r="G81" s="34">
        <v>14.4</v>
      </c>
      <c r="H81" s="64">
        <f t="shared" si="14"/>
        <v>2.2416193771626292</v>
      </c>
      <c r="I81" s="25" t="str" cm="1">
        <f t="array" ref="I81">_xlfn.TEXTJOIN(", ", TRUE, _xlfn._xlws.FILTER('Events only'!$C$2:$C$411,
  ((Trips!B81 &lt;= 'Events only'!$A$2:$A$411) * (Trips!C81 &gt; 'Events only'!$A$2:$A$411)) +
  ((Trips!B81 &gt; Trips!C81) * ((Trips!B81 &lt;= 'Events only'!$A$2:$A$411) + ('Events only'!$A$2:$A$411 &lt; Trips!C81))),
  "No Match"))</f>
        <v>128, 129, 130, 131, 132, 133, 134, 135, 136, 137, 138, 139, 140, 141</v>
      </c>
      <c r="J81" s="66" t="str">
        <f t="shared" si="8"/>
        <v xml:space="preserve">- </v>
      </c>
      <c r="K81" s="66" t="str">
        <f t="shared" si="9"/>
        <v xml:space="preserve">- </v>
      </c>
      <c r="L81" s="66" t="str">
        <f t="shared" si="10"/>
        <v xml:space="preserve"> 141</v>
      </c>
      <c r="M81" s="66" t="str">
        <f t="shared" si="11"/>
        <v>128</v>
      </c>
      <c r="N81" s="31">
        <f t="shared" si="12"/>
        <v>0.84999999999999964</v>
      </c>
      <c r="O81" s="31">
        <f t="shared" si="13"/>
        <v>16.941176470588243</v>
      </c>
      <c r="P81">
        <f t="shared" si="15"/>
        <v>4.7058823529411784</v>
      </c>
      <c r="Q81" s="54">
        <v>15.762190173010385</v>
      </c>
    </row>
    <row r="82" spans="1:17">
      <c r="A82">
        <v>81</v>
      </c>
      <c r="B82" s="29">
        <v>0.46250000000000002</v>
      </c>
      <c r="C82" s="29">
        <v>0.50069444444444444</v>
      </c>
      <c r="D82" s="34">
        <v>502</v>
      </c>
      <c r="E82" s="46" t="str">
        <f>IF(COUNTIF($D$2:D82,D82)=1,"D0",'Bus 53 and 46'!C87)</f>
        <v>D1</v>
      </c>
      <c r="F82" s="34" t="str">
        <f>IF(COUNTIF(D82:$D$233,D82)=1, "D0", IF('Bus 53 and 46'!C87 = "D2", "D1","D2"))</f>
        <v>D2</v>
      </c>
      <c r="G82" s="34">
        <v>14.4</v>
      </c>
      <c r="H82" s="64">
        <f t="shared" si="14"/>
        <v>2.3169652892561974</v>
      </c>
      <c r="I82" s="25" t="str" cm="1">
        <f t="array" ref="I82">_xlfn.TEXTJOIN(", ", TRUE, _xlfn._xlws.FILTER('Events only'!$C$2:$C$411,
  ((Trips!B82 &lt;= 'Events only'!$A$2:$A$411) * (Trips!C82 &gt; 'Events only'!$A$2:$A$411)) +
  ((Trips!B82 &gt; Trips!C82) * ((Trips!B82 &lt;= 'Events only'!$A$2:$A$411) + ('Events only'!$A$2:$A$411 &lt; Trips!C82))),
  "No Match"))</f>
        <v>132, 133, 134, 135, 136, 137, 138, 139, 140, 141, 142, 143, 144, 145, 146, 147</v>
      </c>
      <c r="J82" s="66" t="str">
        <f t="shared" si="8"/>
        <v xml:space="preserve">- </v>
      </c>
      <c r="K82" s="66" t="str">
        <f t="shared" si="9"/>
        <v xml:space="preserve">- </v>
      </c>
      <c r="L82" s="66" t="str">
        <f t="shared" si="10"/>
        <v>132</v>
      </c>
      <c r="M82" s="66" t="str">
        <f t="shared" si="11"/>
        <v xml:space="preserve"> 147</v>
      </c>
      <c r="N82" s="31">
        <f t="shared" si="12"/>
        <v>0.91666666666666607</v>
      </c>
      <c r="O82" s="31">
        <f t="shared" si="13"/>
        <v>15.70909090909092</v>
      </c>
      <c r="P82">
        <f t="shared" si="15"/>
        <v>4.3636363636363669</v>
      </c>
      <c r="Q82" s="54">
        <v>15.463499742148754</v>
      </c>
    </row>
    <row r="83" spans="1:17">
      <c r="A83">
        <v>82</v>
      </c>
      <c r="B83" s="29">
        <v>0.46250000000000002</v>
      </c>
      <c r="C83" s="29">
        <v>0.49791666666666667</v>
      </c>
      <c r="D83" s="34">
        <v>504</v>
      </c>
      <c r="E83" s="46" t="str">
        <f>IF(COUNTIF($D$2:D83,D83)=1,"D0",'Bus 53 and 46'!C88)</f>
        <v>D2</v>
      </c>
      <c r="F83" s="34" t="str">
        <f>IF(COUNTIF(D83:$D$233,D83)=1, "D0", IF('Bus 53 and 46'!C88 = "D2", "D1","D2"))</f>
        <v>D1</v>
      </c>
      <c r="G83" s="34">
        <v>14.4</v>
      </c>
      <c r="H83" s="64">
        <f t="shared" si="14"/>
        <v>2.2416193771626292</v>
      </c>
      <c r="I83" s="25" t="str" cm="1">
        <f t="array" ref="I83">_xlfn.TEXTJOIN(", ", TRUE, _xlfn._xlws.FILTER('Events only'!$C$2:$C$411,
  ((Trips!B83 &lt;= 'Events only'!$A$2:$A$411) * (Trips!C83 &gt; 'Events only'!$A$2:$A$411)) +
  ((Trips!B83 &gt; Trips!C83) * ((Trips!B83 &lt;= 'Events only'!$A$2:$A$411) + ('Events only'!$A$2:$A$411 &lt; Trips!C83))),
  "No Match"))</f>
        <v>132, 133, 134, 135, 136, 137, 138, 139, 140, 141, 142, 143, 144, 145</v>
      </c>
      <c r="J83" s="66" t="str">
        <f t="shared" si="8"/>
        <v xml:space="preserve">- </v>
      </c>
      <c r="K83" s="66" t="str">
        <f t="shared" si="9"/>
        <v xml:space="preserve">- </v>
      </c>
      <c r="L83" s="66" t="str">
        <f t="shared" si="10"/>
        <v xml:space="preserve"> 145</v>
      </c>
      <c r="M83" s="66" t="str">
        <f t="shared" si="11"/>
        <v>132</v>
      </c>
      <c r="N83" s="31">
        <f t="shared" si="12"/>
        <v>0.84999999999999964</v>
      </c>
      <c r="O83" s="31">
        <f t="shared" si="13"/>
        <v>16.941176470588243</v>
      </c>
      <c r="P83">
        <f t="shared" si="15"/>
        <v>4.7058823529411784</v>
      </c>
      <c r="Q83" s="54">
        <v>15.762190173010385</v>
      </c>
    </row>
    <row r="84" spans="1:17">
      <c r="A84">
        <v>83</v>
      </c>
      <c r="B84" s="29">
        <v>0.47083333333333333</v>
      </c>
      <c r="C84" s="29">
        <v>0.50902777777777775</v>
      </c>
      <c r="D84" s="34">
        <v>514</v>
      </c>
      <c r="E84" s="46" t="str">
        <f>IF(COUNTIF($D$2:D84,D84)=1,"D0",'Bus 53 and 46'!C89)</f>
        <v>D1</v>
      </c>
      <c r="F84" s="34" t="str">
        <f>IF(COUNTIF(D84:$D$233,D84)=1, "D0", IF('Bus 53 and 46'!C89 = "D2", "D1","D2"))</f>
        <v>D2</v>
      </c>
      <c r="G84" s="34">
        <v>14.4</v>
      </c>
      <c r="H84" s="64">
        <f t="shared" si="14"/>
        <v>2.3169652892561974</v>
      </c>
      <c r="I84" s="25" t="str" cm="1">
        <f t="array" ref="I84">_xlfn.TEXTJOIN(", ", TRUE, _xlfn._xlws.FILTER('Events only'!$C$2:$C$411,
  ((Trips!B84 &lt;= 'Events only'!$A$2:$A$411) * (Trips!C84 &gt; 'Events only'!$A$2:$A$411)) +
  ((Trips!B84 &gt; Trips!C84) * ((Trips!B84 &lt;= 'Events only'!$A$2:$A$411) + ('Events only'!$A$2:$A$411 &lt; Trips!C84))),
  "No Match"))</f>
        <v>135, 136, 137, 138, 139, 140, 141, 142, 143, 144, 145, 146, 147, 148, 149, 150, 151</v>
      </c>
      <c r="J84" s="66" t="str">
        <f t="shared" si="8"/>
        <v xml:space="preserve">- </v>
      </c>
      <c r="K84" s="66" t="str">
        <f t="shared" si="9"/>
        <v xml:space="preserve">- </v>
      </c>
      <c r="L84" s="66" t="str">
        <f t="shared" si="10"/>
        <v>135</v>
      </c>
      <c r="M84" s="66" t="str">
        <f t="shared" si="11"/>
        <v xml:space="preserve"> 151</v>
      </c>
      <c r="N84" s="31">
        <f t="shared" si="12"/>
        <v>0.91666666666666607</v>
      </c>
      <c r="O84" s="31">
        <f t="shared" si="13"/>
        <v>15.70909090909092</v>
      </c>
      <c r="P84">
        <f t="shared" si="15"/>
        <v>4.3636363636363669</v>
      </c>
      <c r="Q84" s="54">
        <v>15.463499742148754</v>
      </c>
    </row>
    <row r="85" spans="1:17">
      <c r="A85">
        <v>84</v>
      </c>
      <c r="B85" s="29">
        <v>0.47083333333333333</v>
      </c>
      <c r="C85" s="29">
        <v>0.50624999999999998</v>
      </c>
      <c r="D85" s="34">
        <v>519</v>
      </c>
      <c r="E85" s="46" t="str">
        <f>IF(COUNTIF($D$2:D85,D85)=1,"D0",'Bus 53 and 46'!C90)</f>
        <v>D2</v>
      </c>
      <c r="F85" s="34" t="str">
        <f>IF(COUNTIF(D85:$D$233,D85)=1, "D0", IF('Bus 53 and 46'!C90 = "D2", "D1","D2"))</f>
        <v>D1</v>
      </c>
      <c r="G85" s="34">
        <v>14.4</v>
      </c>
      <c r="H85" s="64">
        <f t="shared" si="14"/>
        <v>2.2416193771626292</v>
      </c>
      <c r="I85" s="25" t="str" cm="1">
        <f t="array" ref="I85">_xlfn.TEXTJOIN(", ", TRUE, _xlfn._xlws.FILTER('Events only'!$C$2:$C$411,
  ((Trips!B85 &lt;= 'Events only'!$A$2:$A$411) * (Trips!C85 &gt; 'Events only'!$A$2:$A$411)) +
  ((Trips!B85 &gt; Trips!C85) * ((Trips!B85 &lt;= 'Events only'!$A$2:$A$411) + ('Events only'!$A$2:$A$411 &lt; Trips!C85))),
  "No Match"))</f>
        <v>135, 136, 137, 138, 139, 140, 141, 142, 143, 144, 145, 146, 147, 148, 149, 150</v>
      </c>
      <c r="J85" s="66" t="str">
        <f t="shared" si="8"/>
        <v xml:space="preserve">- </v>
      </c>
      <c r="K85" s="66" t="str">
        <f t="shared" si="9"/>
        <v xml:space="preserve">- </v>
      </c>
      <c r="L85" s="66" t="str">
        <f t="shared" si="10"/>
        <v xml:space="preserve"> 150</v>
      </c>
      <c r="M85" s="66" t="str">
        <f t="shared" si="11"/>
        <v>135</v>
      </c>
      <c r="N85" s="31">
        <f t="shared" si="12"/>
        <v>0.84999999999999964</v>
      </c>
      <c r="O85" s="31">
        <f t="shared" si="13"/>
        <v>16.941176470588243</v>
      </c>
      <c r="P85">
        <f t="shared" si="15"/>
        <v>4.7058823529411784</v>
      </c>
      <c r="Q85" s="54">
        <v>15.762190173010385</v>
      </c>
    </row>
    <row r="86" spans="1:17">
      <c r="A86">
        <v>85</v>
      </c>
      <c r="B86" s="29">
        <v>0.47916666666666669</v>
      </c>
      <c r="C86" s="29">
        <v>0.51736111111111116</v>
      </c>
      <c r="D86" s="34">
        <v>515</v>
      </c>
      <c r="E86" s="46" t="str">
        <f>IF(COUNTIF($D$2:D86,D86)=1,"D0",'Bus 53 and 46'!C91)</f>
        <v>D1</v>
      </c>
      <c r="F86" s="34" t="str">
        <f>IF(COUNTIF(D86:$D$233,D86)=1, "D0", IF('Bus 53 and 46'!C91 = "D2", "D1","D2"))</f>
        <v>D2</v>
      </c>
      <c r="G86" s="34">
        <v>14.4</v>
      </c>
      <c r="H86" s="64">
        <f t="shared" si="14"/>
        <v>2.3169652892561992</v>
      </c>
      <c r="I86" s="25" t="str" cm="1">
        <f t="array" ref="I86">_xlfn.TEXTJOIN(", ", TRUE, _xlfn._xlws.FILTER('Events only'!$C$2:$C$411,
  ((Trips!B86 &lt;= 'Events only'!$A$2:$A$411) * (Trips!C86 &gt; 'Events only'!$A$2:$A$411)) +
  ((Trips!B86 &gt; Trips!C86) * ((Trips!B86 &lt;= 'Events only'!$A$2:$A$411) + ('Events only'!$A$2:$A$411 &lt; Trips!C86))),
  "No Match"))</f>
        <v>138, 139, 140, 141, 142, 143, 144, 145, 146, 147, 148, 149, 150, 151, 152, 153, 154, 155</v>
      </c>
      <c r="J86" s="66" t="str">
        <f t="shared" si="8"/>
        <v xml:space="preserve">- </v>
      </c>
      <c r="K86" s="66" t="str">
        <f t="shared" si="9"/>
        <v xml:space="preserve">- </v>
      </c>
      <c r="L86" s="66" t="str">
        <f t="shared" si="10"/>
        <v>138</v>
      </c>
      <c r="M86" s="66" t="str">
        <f t="shared" si="11"/>
        <v xml:space="preserve"> 155</v>
      </c>
      <c r="N86" s="31">
        <f t="shared" si="12"/>
        <v>0.91666666666666741</v>
      </c>
      <c r="O86" s="31">
        <f t="shared" si="13"/>
        <v>15.709090909090897</v>
      </c>
      <c r="P86">
        <f t="shared" si="15"/>
        <v>4.3636363636363606</v>
      </c>
      <c r="Q86" s="54">
        <v>15.463499742148748</v>
      </c>
    </row>
    <row r="87" spans="1:17">
      <c r="A87">
        <v>86</v>
      </c>
      <c r="B87" s="29">
        <v>0.47916666666666669</v>
      </c>
      <c r="C87" s="29">
        <v>0.51458333333333328</v>
      </c>
      <c r="D87" s="34">
        <v>508</v>
      </c>
      <c r="E87" s="46" t="str">
        <f>IF(COUNTIF($D$2:D87,D87)=1,"D0",'Bus 53 and 46'!C92)</f>
        <v>D2</v>
      </c>
      <c r="F87" s="34" t="str">
        <f>IF(COUNTIF(D87:$D$233,D87)=1, "D0", IF('Bus 53 and 46'!C92 = "D2", "D1","D2"))</f>
        <v>D1</v>
      </c>
      <c r="G87" s="34">
        <v>14.4</v>
      </c>
      <c r="H87" s="64">
        <f t="shared" si="14"/>
        <v>2.2416193771626274</v>
      </c>
      <c r="I87" s="25" t="str" cm="1">
        <f t="array" ref="I87">_xlfn.TEXTJOIN(", ", TRUE, _xlfn._xlws.FILTER('Events only'!$C$2:$C$411,
  ((Trips!B87 &lt;= 'Events only'!$A$2:$A$411) * (Trips!C87 &gt; 'Events only'!$A$2:$A$411)) +
  ((Trips!B87 &gt; Trips!C87) * ((Trips!B87 &lt;= 'Events only'!$A$2:$A$411) + ('Events only'!$A$2:$A$411 &lt; Trips!C87))),
  "No Match"))</f>
        <v>138, 139, 140, 141, 142, 143, 144, 145, 146, 147, 148, 149, 150, 151, 152, 153, 154</v>
      </c>
      <c r="J87" s="66" t="str">
        <f t="shared" si="8"/>
        <v xml:space="preserve">- </v>
      </c>
      <c r="K87" s="66" t="str">
        <f t="shared" si="9"/>
        <v xml:space="preserve">- </v>
      </c>
      <c r="L87" s="66" t="str">
        <f t="shared" si="10"/>
        <v xml:space="preserve"> 154</v>
      </c>
      <c r="M87" s="66" t="str">
        <f t="shared" si="11"/>
        <v>138</v>
      </c>
      <c r="N87" s="31">
        <f t="shared" si="12"/>
        <v>0.84999999999999831</v>
      </c>
      <c r="O87" s="31">
        <f t="shared" si="13"/>
        <v>16.941176470588271</v>
      </c>
      <c r="P87">
        <f t="shared" si="15"/>
        <v>4.7058823529411864</v>
      </c>
      <c r="Q87" s="54">
        <v>15.762190173010397</v>
      </c>
    </row>
    <row r="88" spans="1:17">
      <c r="A88">
        <v>87</v>
      </c>
      <c r="B88" s="29">
        <v>0.48749999999999999</v>
      </c>
      <c r="C88" s="29">
        <v>0.52638888888888891</v>
      </c>
      <c r="D88" s="34">
        <v>503</v>
      </c>
      <c r="E88" s="46" t="str">
        <f>IF(COUNTIF($D$2:D88,D88)=1,"D0",'Bus 53 and 46'!C93)</f>
        <v>D1</v>
      </c>
      <c r="F88" s="34" t="str">
        <f>IF(COUNTIF(D88:$D$233,D88)=1, "D0", IF('Bus 53 and 46'!C93 = "D2", "D1","D2"))</f>
        <v>D2</v>
      </c>
      <c r="G88" s="34">
        <v>14.4</v>
      </c>
      <c r="H88" s="64">
        <f t="shared" si="14"/>
        <v>2.3344489795918371</v>
      </c>
      <c r="I88" s="25" t="str" cm="1">
        <f t="array" ref="I88">_xlfn.TEXTJOIN(", ", TRUE, _xlfn._xlws.FILTER('Events only'!$C$2:$C$411,
  ((Trips!B88 &lt;= 'Events only'!$A$2:$A$411) * (Trips!C88 &gt; 'Events only'!$A$2:$A$411)) +
  ((Trips!B88 &gt; Trips!C88) * ((Trips!B88 &lt;= 'Events only'!$A$2:$A$411) + ('Events only'!$A$2:$A$411 &lt; Trips!C88))),
  "No Match"))</f>
        <v>141, 142, 143, 144, 145, 146, 147, 148, 149, 150, 151, 152, 153, 154, 155, 156, 157, 158, 159</v>
      </c>
      <c r="J88" s="66" t="str">
        <f t="shared" si="8"/>
        <v xml:space="preserve">- </v>
      </c>
      <c r="K88" s="66" t="str">
        <f t="shared" si="9"/>
        <v xml:space="preserve">- </v>
      </c>
      <c r="L88" s="66" t="str">
        <f t="shared" si="10"/>
        <v>141</v>
      </c>
      <c r="M88" s="66" t="str">
        <f t="shared" si="11"/>
        <v xml:space="preserve"> 159</v>
      </c>
      <c r="N88" s="31">
        <f t="shared" si="12"/>
        <v>0.93333333333333401</v>
      </c>
      <c r="O88" s="31">
        <f t="shared" si="13"/>
        <v>15.428571428571418</v>
      </c>
      <c r="P88">
        <f t="shared" si="15"/>
        <v>4.2857142857142829</v>
      </c>
      <c r="Q88" s="54">
        <v>15.456901224489792</v>
      </c>
    </row>
    <row r="89" spans="1:17">
      <c r="A89">
        <v>88</v>
      </c>
      <c r="B89" s="29">
        <v>0.48749999999999999</v>
      </c>
      <c r="C89" s="29">
        <v>0.52361111111111114</v>
      </c>
      <c r="D89" s="34">
        <v>520</v>
      </c>
      <c r="E89" s="46" t="str">
        <f>IF(COUNTIF($D$2:D89,D89)=1,"D0",'Bus 53 and 46'!C94)</f>
        <v>D2</v>
      </c>
      <c r="F89" s="34" t="str">
        <f>IF(COUNTIF(D89:$D$233,D89)=1, "D0", IF('Bus 53 and 46'!C94 = "D2", "D1","D2"))</f>
        <v>D1</v>
      </c>
      <c r="G89" s="34">
        <v>14.4</v>
      </c>
      <c r="H89" s="64">
        <f t="shared" si="14"/>
        <v>2.2613136094674564</v>
      </c>
      <c r="I89" s="25" t="str" cm="1">
        <f t="array" ref="I89">_xlfn.TEXTJOIN(", ", TRUE, _xlfn._xlws.FILTER('Events only'!$C$2:$C$411,
  ((Trips!B89 &lt;= 'Events only'!$A$2:$A$411) * (Trips!C89 &gt; 'Events only'!$A$2:$A$411)) +
  ((Trips!B89 &gt; Trips!C89) * ((Trips!B89 &lt;= 'Events only'!$A$2:$A$411) + ('Events only'!$A$2:$A$411 &lt; Trips!C89))),
  "No Match"))</f>
        <v>141, 142, 143, 144, 145, 146, 147, 148, 149, 150, 151, 152, 153, 154, 155, 156, 157, 158</v>
      </c>
      <c r="J89" s="66" t="str">
        <f t="shared" si="8"/>
        <v xml:space="preserve">- </v>
      </c>
      <c r="K89" s="66" t="str">
        <f t="shared" si="9"/>
        <v xml:space="preserve">- </v>
      </c>
      <c r="L89" s="66" t="str">
        <f t="shared" si="10"/>
        <v xml:space="preserve"> 158</v>
      </c>
      <c r="M89" s="66" t="str">
        <f t="shared" si="11"/>
        <v>141</v>
      </c>
      <c r="N89" s="31">
        <f t="shared" si="12"/>
        <v>0.86666666666666758</v>
      </c>
      <c r="O89" s="31">
        <f t="shared" si="13"/>
        <v>16.615384615384599</v>
      </c>
      <c r="P89">
        <f t="shared" si="15"/>
        <v>4.6153846153846114</v>
      </c>
      <c r="Q89" s="54">
        <v>15.640479053254431</v>
      </c>
    </row>
    <row r="90" spans="1:17">
      <c r="A90">
        <v>89</v>
      </c>
      <c r="B90" s="29">
        <v>0.49513888888888891</v>
      </c>
      <c r="C90" s="29">
        <v>0.53194444444444444</v>
      </c>
      <c r="D90" s="34">
        <v>510</v>
      </c>
      <c r="E90" s="46" t="str">
        <f>IF(COUNTIF($D$2:D90,D90)=1,"D0",'Bus 53 and 46'!C95)</f>
        <v>D2</v>
      </c>
      <c r="F90" s="34" t="str">
        <f>IF(COUNTIF(D90:$D$233,D90)=1, "D0", IF('Bus 53 and 46'!C95 = "D2", "D1","D2"))</f>
        <v>D1</v>
      </c>
      <c r="G90" s="34">
        <v>14.4</v>
      </c>
      <c r="H90" s="64">
        <f t="shared" si="14"/>
        <v>2.2804200783196862</v>
      </c>
      <c r="I90" s="25" t="str" cm="1">
        <f t="array" ref="I90">_xlfn.TEXTJOIN(", ", TRUE, _xlfn._xlws.FILTER('Events only'!$C$2:$C$411,
  ((Trips!B90 &lt;= 'Events only'!$A$2:$A$411) * (Trips!C90 &gt; 'Events only'!$A$2:$A$411)) +
  ((Trips!B90 &gt; Trips!C90) * ((Trips!B90 &lt;= 'Events only'!$A$2:$A$411) + ('Events only'!$A$2:$A$411 &lt; Trips!C90))),
  "No Match"))</f>
        <v>144, 145, 146, 147, 148, 149, 150, 151, 152, 153, 154, 155, 156, 157, 158, 159, 160, 161, 162</v>
      </c>
      <c r="J90" s="66" t="str">
        <f t="shared" si="8"/>
        <v xml:space="preserve">- </v>
      </c>
      <c r="K90" s="66" t="str">
        <f t="shared" si="9"/>
        <v xml:space="preserve">- </v>
      </c>
      <c r="L90" s="66" t="str">
        <f t="shared" si="10"/>
        <v xml:space="preserve"> 162</v>
      </c>
      <c r="M90" s="66" t="str">
        <f t="shared" si="11"/>
        <v>144</v>
      </c>
      <c r="N90" s="31">
        <f t="shared" si="12"/>
        <v>0.88333333333333286</v>
      </c>
      <c r="O90" s="31">
        <f t="shared" si="13"/>
        <v>16.301886792452841</v>
      </c>
      <c r="P90">
        <f t="shared" si="15"/>
        <v>4.5283018867924563</v>
      </c>
      <c r="Q90" s="54">
        <v>15.552364998220009</v>
      </c>
    </row>
    <row r="91" spans="1:17">
      <c r="A91">
        <v>90</v>
      </c>
      <c r="B91" s="29">
        <v>0.49583333333333335</v>
      </c>
      <c r="C91" s="29">
        <v>0.53472222222222221</v>
      </c>
      <c r="D91" s="34">
        <v>505</v>
      </c>
      <c r="E91" s="46" t="str">
        <f>IF(COUNTIF($D$2:D91,D91)=1,"D0",'Bus 53 and 46'!C96)</f>
        <v>D1</v>
      </c>
      <c r="F91" s="34" t="str">
        <f>IF(COUNTIF(D91:$D$233,D91)=1, "D0", IF('Bus 53 and 46'!C96 = "D2", "D1","D2"))</f>
        <v>D2</v>
      </c>
      <c r="G91" s="34">
        <v>14.4</v>
      </c>
      <c r="H91" s="64">
        <f t="shared" si="14"/>
        <v>2.3344489795918357</v>
      </c>
      <c r="I91" s="25" t="str" cm="1">
        <f t="array" ref="I91">_xlfn.TEXTJOIN(", ", TRUE, _xlfn._xlws.FILTER('Events only'!$C$2:$C$411,
  ((Trips!B91 &lt;= 'Events only'!$A$2:$A$411) * (Trips!C91 &gt; 'Events only'!$A$2:$A$411)) +
  ((Trips!B91 &gt; Trips!C91) * ((Trips!B91 &lt;= 'Events only'!$A$2:$A$411) + ('Events only'!$A$2:$A$411 &lt; Trips!C91))),
  "No Match"))</f>
        <v>145, 146, 147, 148, 149, 150, 151, 152, 153, 154, 155, 156, 157, 158, 159, 160, 161, 162, 163</v>
      </c>
      <c r="J91" s="66" t="str">
        <f t="shared" si="8"/>
        <v xml:space="preserve">- </v>
      </c>
      <c r="K91" s="66" t="str">
        <f t="shared" si="9"/>
        <v xml:space="preserve">- </v>
      </c>
      <c r="L91" s="66" t="str">
        <f t="shared" si="10"/>
        <v>145</v>
      </c>
      <c r="M91" s="66" t="str">
        <f t="shared" si="11"/>
        <v xml:space="preserve"> 163</v>
      </c>
      <c r="N91" s="31">
        <f t="shared" si="12"/>
        <v>0.93333333333333268</v>
      </c>
      <c r="O91" s="31">
        <f t="shared" si="13"/>
        <v>15.428571428571439</v>
      </c>
      <c r="P91">
        <f t="shared" si="15"/>
        <v>4.2857142857142891</v>
      </c>
      <c r="Q91" s="54">
        <v>15.456901224489792</v>
      </c>
    </row>
    <row r="92" spans="1:17">
      <c r="A92">
        <v>91</v>
      </c>
      <c r="B92" s="29">
        <v>0.50347222222222221</v>
      </c>
      <c r="C92" s="29">
        <v>0.54027777777777775</v>
      </c>
      <c r="D92" s="34">
        <v>511</v>
      </c>
      <c r="E92" s="46" t="str">
        <f>IF(COUNTIF($D$2:D92,D92)=1,"D0",'Bus 53 and 46'!C97)</f>
        <v>D2</v>
      </c>
      <c r="F92" s="34" t="str">
        <f>IF(COUNTIF(D92:$D$233,D92)=1, "D0", IF('Bus 53 and 46'!C97 = "D2", "D1","D2"))</f>
        <v>D1</v>
      </c>
      <c r="G92" s="34">
        <v>14.4</v>
      </c>
      <c r="H92" s="64">
        <f t="shared" si="14"/>
        <v>2.2804200783196862</v>
      </c>
      <c r="I92" s="25" t="str" cm="1">
        <f t="array" ref="I92">_xlfn.TEXTJOIN(", ", TRUE, _xlfn._xlws.FILTER('Events only'!$C$2:$C$411,
  ((Trips!B92 &lt;= 'Events only'!$A$2:$A$411) * (Trips!C92 &gt; 'Events only'!$A$2:$A$411)) +
  ((Trips!B92 &gt; Trips!C92) * ((Trips!B92 &lt;= 'Events only'!$A$2:$A$411) + ('Events only'!$A$2:$A$411 &lt; Trips!C92))),
  "No Match"))</f>
        <v>149, 150, 151, 152, 153, 154, 155, 156, 157, 158, 159, 160, 161, 162, 163, 164, 165, 166</v>
      </c>
      <c r="J92" s="66" t="str">
        <f t="shared" si="8"/>
        <v xml:space="preserve">- </v>
      </c>
      <c r="K92" s="66" t="str">
        <f t="shared" si="9"/>
        <v xml:space="preserve">- </v>
      </c>
      <c r="L92" s="66" t="str">
        <f t="shared" si="10"/>
        <v xml:space="preserve"> 166</v>
      </c>
      <c r="M92" s="66" t="str">
        <f t="shared" si="11"/>
        <v>149</v>
      </c>
      <c r="N92" s="31">
        <f t="shared" si="12"/>
        <v>0.88333333333333286</v>
      </c>
      <c r="O92" s="31">
        <f t="shared" si="13"/>
        <v>16.301886792452841</v>
      </c>
      <c r="P92">
        <f t="shared" si="15"/>
        <v>4.5283018867924563</v>
      </c>
      <c r="Q92" s="54">
        <v>15.552364998220009</v>
      </c>
    </row>
    <row r="93" spans="1:17">
      <c r="A93">
        <v>92</v>
      </c>
      <c r="B93" s="29">
        <v>0.50416666666666665</v>
      </c>
      <c r="C93" s="29">
        <v>0.54305555555555551</v>
      </c>
      <c r="D93" s="34">
        <v>517</v>
      </c>
      <c r="E93" s="46" t="str">
        <f>IF(COUNTIF($D$2:D93,D93)=1,"D0",'Bus 53 and 46'!C98)</f>
        <v>D1</v>
      </c>
      <c r="F93" s="34" t="str">
        <f>IF(COUNTIF(D93:$D$233,D93)=1, "D0", IF('Bus 53 and 46'!C98 = "D2", "D1","D2"))</f>
        <v>D2</v>
      </c>
      <c r="G93" s="34">
        <v>14.4</v>
      </c>
      <c r="H93" s="64">
        <f t="shared" si="14"/>
        <v>2.3344489795918357</v>
      </c>
      <c r="I93" s="25" t="str" cm="1">
        <f t="array" ref="I93">_xlfn.TEXTJOIN(", ", TRUE, _xlfn._xlws.FILTER('Events only'!$C$2:$C$411,
  ((Trips!B93 &lt;= 'Events only'!$A$2:$A$411) * (Trips!C93 &gt; 'Events only'!$A$2:$A$411)) +
  ((Trips!B93 &gt; Trips!C93) * ((Trips!B93 &lt;= 'Events only'!$A$2:$A$411) + ('Events only'!$A$2:$A$411 &lt; Trips!C93))),
  "No Match"))</f>
        <v>150, 151, 152, 153, 154, 155, 156, 157, 158, 159, 160, 161, 162, 163, 164, 165, 166, 167, 168</v>
      </c>
      <c r="J93" s="66" t="str">
        <f t="shared" si="8"/>
        <v xml:space="preserve">- </v>
      </c>
      <c r="K93" s="66" t="str">
        <f t="shared" si="9"/>
        <v xml:space="preserve">- </v>
      </c>
      <c r="L93" s="66" t="str">
        <f t="shared" si="10"/>
        <v>150</v>
      </c>
      <c r="M93" s="66" t="str">
        <f t="shared" si="11"/>
        <v xml:space="preserve"> 168</v>
      </c>
      <c r="N93" s="31">
        <f t="shared" si="12"/>
        <v>0.93333333333333268</v>
      </c>
      <c r="O93" s="31">
        <f t="shared" si="13"/>
        <v>15.428571428571439</v>
      </c>
      <c r="P93">
        <f t="shared" si="15"/>
        <v>4.2857142857142891</v>
      </c>
      <c r="Q93" s="54">
        <v>15.456901224489792</v>
      </c>
    </row>
    <row r="94" spans="1:17">
      <c r="A94">
        <v>93</v>
      </c>
      <c r="B94" s="29">
        <v>0.51180555555555551</v>
      </c>
      <c r="C94" s="29">
        <v>0.54861111111111116</v>
      </c>
      <c r="D94" s="34">
        <v>502</v>
      </c>
      <c r="E94" s="46" t="str">
        <f>IF(COUNTIF($D$2:D94,D94)=1,"D0",'Bus 53 and 46'!C99)</f>
        <v>D2</v>
      </c>
      <c r="F94" s="34" t="str">
        <f>IF(COUNTIF(D94:$D$233,D94)=1, "D0", IF('Bus 53 and 46'!C99 = "D2", "D1","D2"))</f>
        <v>D1</v>
      </c>
      <c r="G94" s="34">
        <v>14.4</v>
      </c>
      <c r="H94" s="64">
        <f t="shared" si="14"/>
        <v>2.2804200783196888</v>
      </c>
      <c r="I94" s="25" t="str" cm="1">
        <f t="array" ref="I94">_xlfn.TEXTJOIN(", ", TRUE, _xlfn._xlws.FILTER('Events only'!$C$2:$C$411,
  ((Trips!B94 &lt;= 'Events only'!$A$2:$A$411) * (Trips!C94 &gt; 'Events only'!$A$2:$A$411)) +
  ((Trips!B94 &gt; Trips!C94) * ((Trips!B94 &lt;= 'Events only'!$A$2:$A$411) + ('Events only'!$A$2:$A$411 &lt; Trips!C94))),
  "No Match"))</f>
        <v>153, 154, 155, 156, 157, 158, 159, 160, 161, 162, 163, 164, 165, 166, 167, 168, 169, 170, 171</v>
      </c>
      <c r="J94" s="66" t="str">
        <f t="shared" si="8"/>
        <v xml:space="preserve">- </v>
      </c>
      <c r="K94" s="66" t="str">
        <f t="shared" si="9"/>
        <v xml:space="preserve">- </v>
      </c>
      <c r="L94" s="66" t="str">
        <f t="shared" si="10"/>
        <v xml:space="preserve"> 171</v>
      </c>
      <c r="M94" s="66" t="str">
        <f t="shared" si="11"/>
        <v>153</v>
      </c>
      <c r="N94" s="31">
        <f t="shared" si="12"/>
        <v>0.88333333333333552</v>
      </c>
      <c r="O94" s="31">
        <f t="shared" si="13"/>
        <v>16.301886792452791</v>
      </c>
      <c r="P94">
        <f t="shared" si="15"/>
        <v>4.5283018867924421</v>
      </c>
      <c r="Q94" s="54">
        <v>15.552364998219995</v>
      </c>
    </row>
    <row r="95" spans="1:17">
      <c r="A95">
        <v>94</v>
      </c>
      <c r="B95" s="29">
        <v>0.51249999999999996</v>
      </c>
      <c r="C95" s="29">
        <v>0.55138888888888893</v>
      </c>
      <c r="D95" s="34">
        <v>504</v>
      </c>
      <c r="E95" s="46" t="str">
        <f>IF(COUNTIF($D$2:D95,D95)=1,"D0",'Bus 53 and 46'!C100)</f>
        <v>D1</v>
      </c>
      <c r="F95" s="34" t="str">
        <f>IF(COUNTIF(D95:$D$233,D95)=1, "D0", IF('Bus 53 and 46'!C100 = "D2", "D1","D2"))</f>
        <v>D2</v>
      </c>
      <c r="G95" s="34">
        <v>14.4</v>
      </c>
      <c r="H95" s="64">
        <f t="shared" si="14"/>
        <v>2.3344489795918388</v>
      </c>
      <c r="I95" s="25" t="str" cm="1">
        <f t="array" ref="I95">_xlfn.TEXTJOIN(", ", TRUE, _xlfn._xlws.FILTER('Events only'!$C$2:$C$411,
  ((Trips!B95 &lt;= 'Events only'!$A$2:$A$411) * (Trips!C95 &gt; 'Events only'!$A$2:$A$411)) +
  ((Trips!B95 &gt; Trips!C95) * ((Trips!B95 &lt;= 'Events only'!$A$2:$A$411) + ('Events only'!$A$2:$A$411 &lt; Trips!C95))),
  "No Match"))</f>
        <v>154, 155, 156, 157, 158, 159, 160, 161, 162, 163, 164, 165, 166, 167, 168, 169, 170, 171, 172</v>
      </c>
      <c r="J95" s="66" t="str">
        <f t="shared" si="8"/>
        <v xml:space="preserve">- </v>
      </c>
      <c r="K95" s="66" t="str">
        <f t="shared" si="9"/>
        <v xml:space="preserve">- </v>
      </c>
      <c r="L95" s="66" t="str">
        <f t="shared" si="10"/>
        <v>154</v>
      </c>
      <c r="M95" s="66" t="str">
        <f t="shared" si="11"/>
        <v xml:space="preserve"> 172</v>
      </c>
      <c r="N95" s="31">
        <f t="shared" si="12"/>
        <v>0.93333333333333535</v>
      </c>
      <c r="O95" s="31">
        <f t="shared" si="13"/>
        <v>15.428571428571395</v>
      </c>
      <c r="P95">
        <f t="shared" si="15"/>
        <v>4.2857142857142767</v>
      </c>
      <c r="Q95" s="54">
        <v>15.456901224489792</v>
      </c>
    </row>
    <row r="96" spans="1:17">
      <c r="A96">
        <v>95</v>
      </c>
      <c r="B96" s="29">
        <v>0.52013888888888893</v>
      </c>
      <c r="C96" s="29">
        <v>0.55694444444444446</v>
      </c>
      <c r="D96" s="34">
        <v>514</v>
      </c>
      <c r="E96" s="46" t="str">
        <f>IF(COUNTIF($D$2:D96,D96)=1,"D0",'Bus 53 and 46'!C101)</f>
        <v>D2</v>
      </c>
      <c r="F96" s="34" t="str">
        <f>IF(COUNTIF(D96:$D$233,D96)=1, "D0", IF('Bus 53 and 46'!C101 = "D2", "D1","D2"))</f>
        <v>D1</v>
      </c>
      <c r="G96" s="34">
        <v>14.4</v>
      </c>
      <c r="H96" s="64">
        <f t="shared" si="14"/>
        <v>2.2804200783196862</v>
      </c>
      <c r="I96" s="25" t="str" cm="1">
        <f t="array" ref="I96">_xlfn.TEXTJOIN(", ", TRUE, _xlfn._xlws.FILTER('Events only'!$C$2:$C$411,
  ((Trips!B96 &lt;= 'Events only'!$A$2:$A$411) * (Trips!C96 &gt; 'Events only'!$A$2:$A$411)) +
  ((Trips!B96 &gt; Trips!C96) * ((Trips!B96 &lt;= 'Events only'!$A$2:$A$411) + ('Events only'!$A$2:$A$411 &lt; Trips!C96))),
  "No Match"))</f>
        <v>157, 158, 159, 160, 161, 162, 163, 164, 165, 166, 167, 168, 169, 170, 171, 172, 173, 174, 175</v>
      </c>
      <c r="J96" s="66" t="str">
        <f t="shared" si="8"/>
        <v xml:space="preserve">- </v>
      </c>
      <c r="K96" s="66" t="str">
        <f t="shared" si="9"/>
        <v xml:space="preserve">- </v>
      </c>
      <c r="L96" s="66" t="str">
        <f t="shared" si="10"/>
        <v xml:space="preserve"> 175</v>
      </c>
      <c r="M96" s="66" t="str">
        <f t="shared" si="11"/>
        <v>157</v>
      </c>
      <c r="N96" s="31">
        <f t="shared" si="12"/>
        <v>0.88333333333333286</v>
      </c>
      <c r="O96" s="31">
        <f t="shared" si="13"/>
        <v>16.301886792452841</v>
      </c>
      <c r="P96">
        <f t="shared" si="15"/>
        <v>4.5283018867924563</v>
      </c>
      <c r="Q96" s="54">
        <v>15.552364998220009</v>
      </c>
    </row>
    <row r="97" spans="1:17">
      <c r="A97">
        <v>96</v>
      </c>
      <c r="B97" s="29">
        <v>0.52083333333333337</v>
      </c>
      <c r="C97" s="29">
        <v>0.55972222222222223</v>
      </c>
      <c r="D97" s="34">
        <v>519</v>
      </c>
      <c r="E97" s="46" t="str">
        <f>IF(COUNTIF($D$2:D97,D97)=1,"D0",'Bus 53 and 46'!C102)</f>
        <v>D1</v>
      </c>
      <c r="F97" s="34" t="str">
        <f>IF(COUNTIF(D97:$D$233,D97)=1, "D0", IF('Bus 53 and 46'!C102 = "D2", "D1","D2"))</f>
        <v>D2</v>
      </c>
      <c r="G97" s="34">
        <v>14.4</v>
      </c>
      <c r="H97" s="64">
        <f t="shared" si="14"/>
        <v>2.3344489795918357</v>
      </c>
      <c r="I97" s="25" t="str" cm="1">
        <f t="array" ref="I97">_xlfn.TEXTJOIN(", ", TRUE, _xlfn._xlws.FILTER('Events only'!$C$2:$C$411,
  ((Trips!B97 &lt;= 'Events only'!$A$2:$A$411) * (Trips!C97 &gt; 'Events only'!$A$2:$A$411)) +
  ((Trips!B97 &gt; Trips!C97) * ((Trips!B97 &lt;= 'Events only'!$A$2:$A$411) + ('Events only'!$A$2:$A$411 &lt; Trips!C97))),
  "No Match"))</f>
        <v>158, 159, 160, 161, 162, 163, 164, 165, 166, 167, 168, 169, 170, 171, 172, 173, 174, 175, 176</v>
      </c>
      <c r="J97" s="66" t="str">
        <f t="shared" si="8"/>
        <v xml:space="preserve">- </v>
      </c>
      <c r="K97" s="66" t="str">
        <f t="shared" si="9"/>
        <v xml:space="preserve">- </v>
      </c>
      <c r="L97" s="66" t="str">
        <f t="shared" si="10"/>
        <v>158</v>
      </c>
      <c r="M97" s="66" t="str">
        <f t="shared" si="11"/>
        <v xml:space="preserve"> 176</v>
      </c>
      <c r="N97" s="31">
        <f t="shared" si="12"/>
        <v>0.93333333333333268</v>
      </c>
      <c r="O97" s="31">
        <f t="shared" si="13"/>
        <v>15.428571428571439</v>
      </c>
      <c r="P97">
        <f t="shared" si="15"/>
        <v>4.2857142857142891</v>
      </c>
      <c r="Q97" s="54">
        <v>15.456901224489792</v>
      </c>
    </row>
    <row r="98" spans="1:17">
      <c r="A98">
        <v>97</v>
      </c>
      <c r="B98" s="29">
        <v>0.52847222222222223</v>
      </c>
      <c r="C98" s="29">
        <v>0.56527777777777777</v>
      </c>
      <c r="D98" s="34">
        <v>515</v>
      </c>
      <c r="E98" s="46" t="str">
        <f>IF(COUNTIF($D$2:D98,D98)=1,"D0",'Bus 53 and 46'!C103)</f>
        <v>D2</v>
      </c>
      <c r="F98" s="34" t="str">
        <f>IF(COUNTIF(D98:$D$233,D98)=1, "D0", IF('Bus 53 and 46'!C103 = "D2", "D1","D2"))</f>
        <v>D1</v>
      </c>
      <c r="G98" s="34">
        <v>14.4</v>
      </c>
      <c r="H98" s="64">
        <f t="shared" si="14"/>
        <v>2.2804200783196862</v>
      </c>
      <c r="I98" s="25" t="str" cm="1">
        <f t="array" ref="I98">_xlfn.TEXTJOIN(", ", TRUE, _xlfn._xlws.FILTER('Events only'!$C$2:$C$411,
  ((Trips!B98 &lt;= 'Events only'!$A$2:$A$411) * (Trips!C98 &gt; 'Events only'!$A$2:$A$411)) +
  ((Trips!B98 &gt; Trips!C98) * ((Trips!B98 &lt;= 'Events only'!$A$2:$A$411) + ('Events only'!$A$2:$A$411 &lt; Trips!C98))),
  "No Match"))</f>
        <v>161, 162, 163, 164, 165, 166, 167, 168, 169, 170, 171, 172, 173, 174, 175, 176, 177, 178, 179</v>
      </c>
      <c r="J98" s="66" t="str">
        <f t="shared" si="8"/>
        <v xml:space="preserve">- </v>
      </c>
      <c r="K98" s="66" t="str">
        <f t="shared" si="9"/>
        <v xml:space="preserve">- </v>
      </c>
      <c r="L98" s="66" t="str">
        <f t="shared" si="10"/>
        <v xml:space="preserve"> 179</v>
      </c>
      <c r="M98" s="66" t="str">
        <f t="shared" si="11"/>
        <v>161</v>
      </c>
      <c r="N98" s="31">
        <f t="shared" si="12"/>
        <v>0.88333333333333286</v>
      </c>
      <c r="O98" s="31">
        <f t="shared" si="13"/>
        <v>16.301886792452841</v>
      </c>
      <c r="P98">
        <f t="shared" si="15"/>
        <v>4.5283018867924563</v>
      </c>
      <c r="Q98" s="54">
        <v>15.552364998220009</v>
      </c>
    </row>
    <row r="99" spans="1:17">
      <c r="A99">
        <v>98</v>
      </c>
      <c r="B99" s="29">
        <v>0.52916666666666667</v>
      </c>
      <c r="C99" s="29">
        <v>0.56805555555555554</v>
      </c>
      <c r="D99" s="34">
        <v>508</v>
      </c>
      <c r="E99" s="46" t="str">
        <f>IF(COUNTIF($D$2:D99,D99)=1,"D0",'Bus 53 and 46'!C104)</f>
        <v>D1</v>
      </c>
      <c r="F99" s="34" t="str">
        <f>IF(COUNTIF(D99:$D$233,D99)=1, "D0", IF('Bus 53 and 46'!C104 = "D2", "D1","D2"))</f>
        <v>D2</v>
      </c>
      <c r="G99" s="34">
        <v>14.4</v>
      </c>
      <c r="H99" s="64">
        <f t="shared" si="14"/>
        <v>2.3344489795918357</v>
      </c>
      <c r="I99" s="25" t="str" cm="1">
        <f t="array" ref="I99">_xlfn.TEXTJOIN(", ", TRUE, _xlfn._xlws.FILTER('Events only'!$C$2:$C$411,
  ((Trips!B99 &lt;= 'Events only'!$A$2:$A$411) * (Trips!C99 &gt; 'Events only'!$A$2:$A$411)) +
  ((Trips!B99 &gt; Trips!C99) * ((Trips!B99 &lt;= 'Events only'!$A$2:$A$411) + ('Events only'!$A$2:$A$411 &lt; Trips!C99))),
  "No Match"))</f>
        <v>162, 163, 164, 165, 166, 167, 168, 169, 170, 171, 172, 173, 174, 175, 176, 177, 178, 179, 180</v>
      </c>
      <c r="J99" s="66" t="str">
        <f t="shared" si="8"/>
        <v xml:space="preserve">- </v>
      </c>
      <c r="K99" s="66" t="str">
        <f t="shared" si="9"/>
        <v xml:space="preserve">- </v>
      </c>
      <c r="L99" s="66" t="str">
        <f t="shared" si="10"/>
        <v>162</v>
      </c>
      <c r="M99" s="66" t="str">
        <f t="shared" si="11"/>
        <v xml:space="preserve"> 180</v>
      </c>
      <c r="N99" s="31">
        <f t="shared" si="12"/>
        <v>0.93333333333333268</v>
      </c>
      <c r="O99" s="31">
        <f t="shared" si="13"/>
        <v>15.428571428571439</v>
      </c>
      <c r="P99">
        <f t="shared" si="15"/>
        <v>4.2857142857142891</v>
      </c>
      <c r="Q99" s="54">
        <v>15.456901224489792</v>
      </c>
    </row>
    <row r="100" spans="1:17">
      <c r="A100">
        <v>99</v>
      </c>
      <c r="B100" s="29">
        <v>0.53680555555555554</v>
      </c>
      <c r="C100" s="29">
        <v>0.57361111111111107</v>
      </c>
      <c r="D100" s="34">
        <v>503</v>
      </c>
      <c r="E100" s="46" t="str">
        <f>IF(COUNTIF($D$2:D100,D100)=1,"D0",'Bus 53 and 46'!C105)</f>
        <v>D2</v>
      </c>
      <c r="F100" s="34" t="str">
        <f>IF(COUNTIF(D100:$D$233,D100)=1, "D0", IF('Bus 53 and 46'!C105 = "D2", "D1","D2"))</f>
        <v>D1</v>
      </c>
      <c r="G100" s="34">
        <v>14.4</v>
      </c>
      <c r="H100" s="64">
        <f t="shared" si="14"/>
        <v>2.2804200783196862</v>
      </c>
      <c r="I100" s="25" t="str" cm="1">
        <f t="array" ref="I100">_xlfn.TEXTJOIN(", ", TRUE, _xlfn._xlws.FILTER('Events only'!$C$2:$C$411,
  ((Trips!B100 &lt;= 'Events only'!$A$2:$A$411) * (Trips!C100 &gt; 'Events only'!$A$2:$A$411)) +
  ((Trips!B100 &gt; Trips!C100) * ((Trips!B100 &lt;= 'Events only'!$A$2:$A$411) + ('Events only'!$A$2:$A$411 &lt; Trips!C100))),
  "No Match"))</f>
        <v>165, 166, 167, 168, 169, 170, 171, 172, 173, 174, 175, 176, 177, 178, 179, 180, 181, 182, 183</v>
      </c>
      <c r="J100" s="66" t="str">
        <f t="shared" si="8"/>
        <v xml:space="preserve">- </v>
      </c>
      <c r="K100" s="66" t="str">
        <f t="shared" si="9"/>
        <v xml:space="preserve">- </v>
      </c>
      <c r="L100" s="66" t="str">
        <f t="shared" si="10"/>
        <v xml:space="preserve"> 183</v>
      </c>
      <c r="M100" s="66" t="str">
        <f t="shared" si="11"/>
        <v>165</v>
      </c>
      <c r="N100" s="31">
        <f t="shared" si="12"/>
        <v>0.88333333333333286</v>
      </c>
      <c r="O100" s="31">
        <f t="shared" si="13"/>
        <v>16.301886792452841</v>
      </c>
      <c r="P100">
        <f t="shared" si="15"/>
        <v>4.5283018867924563</v>
      </c>
      <c r="Q100" s="54">
        <v>15.552364998220009</v>
      </c>
    </row>
    <row r="101" spans="1:17">
      <c r="A101">
        <v>100</v>
      </c>
      <c r="B101" s="29">
        <v>0.53749999999999998</v>
      </c>
      <c r="C101" s="29">
        <v>0.57638888888888884</v>
      </c>
      <c r="D101" s="34">
        <v>520</v>
      </c>
      <c r="E101" s="46" t="str">
        <f>IF(COUNTIF($D$2:D101,D101)=1,"D0",'Bus 53 and 46'!C106)</f>
        <v>D1</v>
      </c>
      <c r="F101" s="34" t="str">
        <f>IF(COUNTIF(D101:$D$233,D101)=1, "D0", IF('Bus 53 and 46'!C106 = "D2", "D1","D2"))</f>
        <v>D2</v>
      </c>
      <c r="G101" s="34">
        <v>14.4</v>
      </c>
      <c r="H101" s="64">
        <f t="shared" si="14"/>
        <v>2.3344489795918357</v>
      </c>
      <c r="I101" s="25" t="str" cm="1">
        <f t="array" ref="I101">_xlfn.TEXTJOIN(", ", TRUE, _xlfn._xlws.FILTER('Events only'!$C$2:$C$411,
  ((Trips!B101 &lt;= 'Events only'!$A$2:$A$411) * (Trips!C101 &gt; 'Events only'!$A$2:$A$411)) +
  ((Trips!B101 &gt; Trips!C101) * ((Trips!B101 &lt;= 'Events only'!$A$2:$A$411) + ('Events only'!$A$2:$A$411 &lt; Trips!C101))),
  "No Match"))</f>
        <v>166, 167, 168, 169, 170, 171, 172, 173, 174, 175, 176, 177, 178, 179, 180, 181, 182, 183, 184, 185, 186</v>
      </c>
      <c r="J101" s="66" t="str">
        <f t="shared" si="8"/>
        <v xml:space="preserve">- </v>
      </c>
      <c r="K101" s="66" t="str">
        <f t="shared" si="9"/>
        <v xml:space="preserve">- </v>
      </c>
      <c r="L101" s="66" t="str">
        <f t="shared" si="10"/>
        <v>166</v>
      </c>
      <c r="M101" s="66" t="str">
        <f t="shared" si="11"/>
        <v xml:space="preserve"> 186</v>
      </c>
      <c r="N101" s="31">
        <f t="shared" si="12"/>
        <v>0.93333333333333268</v>
      </c>
      <c r="O101" s="31">
        <f t="shared" si="13"/>
        <v>15.428571428571439</v>
      </c>
      <c r="P101">
        <f t="shared" si="15"/>
        <v>4.2857142857142891</v>
      </c>
      <c r="Q101" s="54">
        <v>15.456901224489792</v>
      </c>
    </row>
    <row r="102" spans="1:17">
      <c r="A102">
        <v>101</v>
      </c>
      <c r="B102" s="29">
        <v>0.54513888888888884</v>
      </c>
      <c r="C102" s="29">
        <v>0.58194444444444449</v>
      </c>
      <c r="D102" s="34">
        <v>505</v>
      </c>
      <c r="E102" s="46" t="str">
        <f>IF(COUNTIF($D$2:D102,D102)=1,"D0",'Bus 53 and 46'!C107)</f>
        <v>D2</v>
      </c>
      <c r="F102" s="34" t="str">
        <f>IF(COUNTIF(D102:$D$233,D102)=1, "D0", IF('Bus 53 and 46'!C107 = "D2", "D1","D2"))</f>
        <v>D1</v>
      </c>
      <c r="G102" s="34">
        <v>14.4</v>
      </c>
      <c r="H102" s="64">
        <f t="shared" si="14"/>
        <v>2.2804200783196888</v>
      </c>
      <c r="I102" s="25" t="str" cm="1">
        <f t="array" ref="I102">_xlfn.TEXTJOIN(", ", TRUE, _xlfn._xlws.FILTER('Events only'!$C$2:$C$411,
  ((Trips!B102 &lt;= 'Events only'!$A$2:$A$411) * (Trips!C102 &gt; 'Events only'!$A$2:$A$411)) +
  ((Trips!B102 &gt; Trips!C102) * ((Trips!B102 &lt;= 'Events only'!$A$2:$A$411) + ('Events only'!$A$2:$A$411 &lt; Trips!C102))),
  "No Match"))</f>
        <v>170, 171, 172, 173, 174, 175, 176, 177, 178, 179, 180, 181, 182, 183, 184, 185, 186, 187, 188</v>
      </c>
      <c r="J102" s="66" t="str">
        <f t="shared" si="8"/>
        <v xml:space="preserve">- </v>
      </c>
      <c r="K102" s="66" t="str">
        <f t="shared" si="9"/>
        <v xml:space="preserve">- </v>
      </c>
      <c r="L102" s="66" t="str">
        <f t="shared" si="10"/>
        <v xml:space="preserve"> 188</v>
      </c>
      <c r="M102" s="66" t="str">
        <f t="shared" si="11"/>
        <v>170</v>
      </c>
      <c r="N102" s="31">
        <f t="shared" si="12"/>
        <v>0.88333333333333552</v>
      </c>
      <c r="O102" s="31">
        <f t="shared" si="13"/>
        <v>16.301886792452791</v>
      </c>
      <c r="P102">
        <f t="shared" si="15"/>
        <v>4.5283018867924421</v>
      </c>
      <c r="Q102" s="54">
        <v>15.552364998219995</v>
      </c>
    </row>
    <row r="103" spans="1:17">
      <c r="A103">
        <v>102</v>
      </c>
      <c r="B103" s="29">
        <v>0.54583333333333328</v>
      </c>
      <c r="C103" s="29">
        <v>0.58472222222222225</v>
      </c>
      <c r="D103" s="34">
        <v>510</v>
      </c>
      <c r="E103" s="46" t="str">
        <f>IF(COUNTIF($D$2:D103,D103)=1,"D0",'Bus 53 and 46'!C108)</f>
        <v>D1</v>
      </c>
      <c r="F103" s="34" t="str">
        <f>IF(COUNTIF(D103:$D$233,D103)=1, "D0", IF('Bus 53 and 46'!C108 = "D2", "D1","D2"))</f>
        <v>D2</v>
      </c>
      <c r="G103" s="34">
        <v>14.4</v>
      </c>
      <c r="H103" s="64">
        <f t="shared" si="14"/>
        <v>2.3344489795918388</v>
      </c>
      <c r="I103" s="25" t="str" cm="1">
        <f t="array" ref="I103">_xlfn.TEXTJOIN(", ", TRUE, _xlfn._xlws.FILTER('Events only'!$C$2:$C$411,
  ((Trips!B103 &lt;= 'Events only'!$A$2:$A$411) * (Trips!C103 &gt; 'Events only'!$A$2:$A$411)) +
  ((Trips!B103 &gt; Trips!C103) * ((Trips!B103 &lt;= 'Events only'!$A$2:$A$411) + ('Events only'!$A$2:$A$411 &lt; Trips!C103))),
  "No Match"))</f>
        <v>171, 172, 173, 174, 175, 176, 177, 178, 179, 180, 181, 182, 183, 184, 185, 186, 187, 188, 189, 190</v>
      </c>
      <c r="J103" s="66" t="str">
        <f t="shared" si="8"/>
        <v xml:space="preserve">- </v>
      </c>
      <c r="K103" s="66" t="str">
        <f t="shared" si="9"/>
        <v xml:space="preserve">- </v>
      </c>
      <c r="L103" s="66" t="str">
        <f t="shared" si="10"/>
        <v>171</v>
      </c>
      <c r="M103" s="66" t="str">
        <f t="shared" si="11"/>
        <v xml:space="preserve"> 190</v>
      </c>
      <c r="N103" s="31">
        <f t="shared" si="12"/>
        <v>0.93333333333333535</v>
      </c>
      <c r="O103" s="31">
        <f t="shared" si="13"/>
        <v>15.428571428571395</v>
      </c>
      <c r="P103">
        <f t="shared" si="15"/>
        <v>4.2857142857142767</v>
      </c>
      <c r="Q103" s="54">
        <v>15.456901224489792</v>
      </c>
    </row>
    <row r="104" spans="1:17">
      <c r="A104">
        <v>103</v>
      </c>
      <c r="B104" s="29">
        <v>0.55347222222222225</v>
      </c>
      <c r="C104" s="29">
        <v>0.59027777777777779</v>
      </c>
      <c r="D104" s="34">
        <v>517</v>
      </c>
      <c r="E104" s="46" t="str">
        <f>IF(COUNTIF($D$2:D104,D104)=1,"D0",'Bus 53 and 46'!C109)</f>
        <v>D2</v>
      </c>
      <c r="F104" s="34" t="str">
        <f>IF(COUNTIF(D104:$D$233,D104)=1, "D0", IF('Bus 53 and 46'!C109 = "D2", "D1","D2"))</f>
        <v>D1</v>
      </c>
      <c r="G104" s="34">
        <v>14.4</v>
      </c>
      <c r="H104" s="64">
        <f t="shared" si="14"/>
        <v>2.2804200783196862</v>
      </c>
      <c r="I104" s="25" t="str" cm="1">
        <f t="array" ref="I104">_xlfn.TEXTJOIN(", ", TRUE, _xlfn._xlws.FILTER('Events only'!$C$2:$C$411,
  ((Trips!B104 &lt;= 'Events only'!$A$2:$A$411) * (Trips!C104 &gt; 'Events only'!$A$2:$A$411)) +
  ((Trips!B104 &gt; Trips!C104) * ((Trips!B104 &lt;= 'Events only'!$A$2:$A$411) + ('Events only'!$A$2:$A$411 &lt; Trips!C104))),
  "No Match"))</f>
        <v>174, 175, 176, 177, 178, 179, 180, 181, 182, 183, 184, 185, 186, 187, 188, 189, 190, 191, 192</v>
      </c>
      <c r="J104" s="66" t="str">
        <f t="shared" si="8"/>
        <v xml:space="preserve">- </v>
      </c>
      <c r="K104" s="66" t="str">
        <f t="shared" si="9"/>
        <v xml:space="preserve">- </v>
      </c>
      <c r="L104" s="66" t="str">
        <f t="shared" si="10"/>
        <v xml:space="preserve"> 192</v>
      </c>
      <c r="M104" s="66" t="str">
        <f t="shared" si="11"/>
        <v>174</v>
      </c>
      <c r="N104" s="31">
        <f t="shared" si="12"/>
        <v>0.88333333333333286</v>
      </c>
      <c r="O104" s="31">
        <f t="shared" si="13"/>
        <v>16.301886792452841</v>
      </c>
      <c r="P104">
        <f t="shared" si="15"/>
        <v>4.5283018867924563</v>
      </c>
      <c r="Q104" s="54">
        <v>15.552364998220009</v>
      </c>
    </row>
    <row r="105" spans="1:17">
      <c r="A105">
        <v>104</v>
      </c>
      <c r="B105" s="29">
        <v>0.5541666666666667</v>
      </c>
      <c r="C105" s="29">
        <v>0.59305555555555556</v>
      </c>
      <c r="D105" s="34">
        <v>511</v>
      </c>
      <c r="E105" s="46" t="str">
        <f>IF(COUNTIF($D$2:D105,D105)=1,"D0",'Bus 53 and 46'!C110)</f>
        <v>D1</v>
      </c>
      <c r="F105" s="34" t="str">
        <f>IF(COUNTIF(D105:$D$233,D105)=1, "D0", IF('Bus 53 and 46'!C110 = "D2", "D1","D2"))</f>
        <v>D2</v>
      </c>
      <c r="G105" s="34">
        <v>14.4</v>
      </c>
      <c r="H105" s="64">
        <f t="shared" si="14"/>
        <v>2.3344489795918357</v>
      </c>
      <c r="I105" s="25" t="str" cm="1">
        <f t="array" ref="I105">_xlfn.TEXTJOIN(", ", TRUE, _xlfn._xlws.FILTER('Events only'!$C$2:$C$411,
  ((Trips!B105 &lt;= 'Events only'!$A$2:$A$411) * (Trips!C105 &gt; 'Events only'!$A$2:$A$411)) +
  ((Trips!B105 &gt; Trips!C105) * ((Trips!B105 &lt;= 'Events only'!$A$2:$A$411) + ('Events only'!$A$2:$A$411 &lt; Trips!C105))),
  "No Match"))</f>
        <v>175, 176, 177, 178, 179, 180, 181, 182, 183, 184, 185, 186, 187, 188, 189, 190, 191, 192, 193</v>
      </c>
      <c r="J105" s="66" t="str">
        <f t="shared" si="8"/>
        <v xml:space="preserve">- </v>
      </c>
      <c r="K105" s="66" t="str">
        <f t="shared" si="9"/>
        <v xml:space="preserve">- </v>
      </c>
      <c r="L105" s="66" t="str">
        <f t="shared" si="10"/>
        <v>175</v>
      </c>
      <c r="M105" s="66" t="str">
        <f t="shared" si="11"/>
        <v xml:space="preserve"> 193</v>
      </c>
      <c r="N105" s="31">
        <f t="shared" si="12"/>
        <v>0.93333333333333268</v>
      </c>
      <c r="O105" s="31">
        <f t="shared" si="13"/>
        <v>15.428571428571439</v>
      </c>
      <c r="P105">
        <f t="shared" si="15"/>
        <v>4.2857142857142891</v>
      </c>
      <c r="Q105" s="54">
        <v>15.456901224489792</v>
      </c>
    </row>
    <row r="106" spans="1:17">
      <c r="A106">
        <v>105</v>
      </c>
      <c r="B106" s="29">
        <v>0.56180555555555556</v>
      </c>
      <c r="C106" s="29">
        <v>0.59861111111111109</v>
      </c>
      <c r="D106" s="34">
        <v>504</v>
      </c>
      <c r="E106" s="46" t="str">
        <f>IF(COUNTIF($D$2:D106,D106)=1,"D0",'Bus 53 and 46'!C111)</f>
        <v>D2</v>
      </c>
      <c r="F106" s="34" t="str">
        <f>IF(COUNTIF(D106:$D$233,D106)=1, "D0", IF('Bus 53 and 46'!C111 = "D2", "D1","D2"))</f>
        <v>D1</v>
      </c>
      <c r="G106" s="34">
        <v>14.4</v>
      </c>
      <c r="H106" s="64">
        <f t="shared" si="14"/>
        <v>2.2804200783196862</v>
      </c>
      <c r="I106" s="25" t="str" cm="1">
        <f t="array" ref="I106">_xlfn.TEXTJOIN(", ", TRUE, _xlfn._xlws.FILTER('Events only'!$C$2:$C$411,
  ((Trips!B106 &lt;= 'Events only'!$A$2:$A$411) * (Trips!C106 &gt; 'Events only'!$A$2:$A$411)) +
  ((Trips!B106 &gt; Trips!C106) * ((Trips!B106 &lt;= 'Events only'!$A$2:$A$411) + ('Events only'!$A$2:$A$411 &lt; Trips!C106))),
  "No Match"))</f>
        <v>178, 179, 180, 181, 182, 183, 184, 185, 186, 187, 188, 189, 190, 191, 192, 193, 194, 195, 196</v>
      </c>
      <c r="J106" s="66" t="str">
        <f t="shared" si="8"/>
        <v xml:space="preserve">- </v>
      </c>
      <c r="K106" s="66" t="str">
        <f t="shared" si="9"/>
        <v xml:space="preserve">- </v>
      </c>
      <c r="L106" s="66" t="str">
        <f t="shared" si="10"/>
        <v xml:space="preserve"> 196</v>
      </c>
      <c r="M106" s="66" t="str">
        <f t="shared" si="11"/>
        <v>178</v>
      </c>
      <c r="N106" s="31">
        <f t="shared" si="12"/>
        <v>0.88333333333333286</v>
      </c>
      <c r="O106" s="31">
        <f t="shared" si="13"/>
        <v>16.301886792452841</v>
      </c>
      <c r="P106">
        <f t="shared" si="15"/>
        <v>4.5283018867924563</v>
      </c>
      <c r="Q106" s="54">
        <v>15.552364998220009</v>
      </c>
    </row>
    <row r="107" spans="1:17">
      <c r="A107">
        <v>106</v>
      </c>
      <c r="B107" s="29">
        <v>0.5625</v>
      </c>
      <c r="C107" s="29">
        <v>0.60069444444444442</v>
      </c>
      <c r="D107" s="34">
        <v>502</v>
      </c>
      <c r="E107" s="46" t="str">
        <f>IF(COUNTIF($D$2:D107,D107)=1,"D0",'Bus 53 and 46'!C112)</f>
        <v>D1</v>
      </c>
      <c r="F107" s="34" t="str">
        <f>IF(COUNTIF(D107:$D$233,D107)=1, "D0", IF('Bus 53 and 46'!C112 = "D2", "D1","D2"))</f>
        <v>D2</v>
      </c>
      <c r="G107" s="34">
        <v>14.4</v>
      </c>
      <c r="H107" s="64">
        <f t="shared" si="14"/>
        <v>2.3169652892561974</v>
      </c>
      <c r="I107" s="25" t="str" cm="1">
        <f t="array" ref="I107">_xlfn.TEXTJOIN(", ", TRUE, _xlfn._xlws.FILTER('Events only'!$C$2:$C$411,
  ((Trips!B107 &lt;= 'Events only'!$A$2:$A$411) * (Trips!C107 &gt; 'Events only'!$A$2:$A$411)) +
  ((Trips!B107 &gt; Trips!C107) * ((Trips!B107 &lt;= 'Events only'!$A$2:$A$411) + ('Events only'!$A$2:$A$411 &lt; Trips!C107))),
  "No Match"))</f>
        <v>179, 180, 181, 182, 183, 184, 185, 186, 187, 188, 189, 190, 191, 192, 193, 194, 195, 196, 197, 198</v>
      </c>
      <c r="J107" s="66" t="str">
        <f t="shared" si="8"/>
        <v xml:space="preserve">- </v>
      </c>
      <c r="K107" s="66" t="str">
        <f t="shared" si="9"/>
        <v xml:space="preserve">- </v>
      </c>
      <c r="L107" s="66" t="str">
        <f t="shared" si="10"/>
        <v>179</v>
      </c>
      <c r="M107" s="66" t="str">
        <f t="shared" si="11"/>
        <v xml:space="preserve"> 198</v>
      </c>
      <c r="N107" s="31">
        <f t="shared" si="12"/>
        <v>0.91666666666666607</v>
      </c>
      <c r="O107" s="31">
        <f t="shared" si="13"/>
        <v>15.70909090909092</v>
      </c>
      <c r="P107">
        <f t="shared" si="15"/>
        <v>4.3636363636363669</v>
      </c>
      <c r="Q107" s="54">
        <v>15.463499742148754</v>
      </c>
    </row>
    <row r="108" spans="1:17">
      <c r="A108">
        <v>107</v>
      </c>
      <c r="B108" s="29">
        <v>0.56944444444444442</v>
      </c>
      <c r="C108" s="29">
        <v>0.60763888888888884</v>
      </c>
      <c r="D108" s="34">
        <v>514</v>
      </c>
      <c r="E108" s="46" t="str">
        <f>IF(COUNTIF($D$2:D108,D108)=1,"D0",'Bus 53 and 46'!C113)</f>
        <v>D1</v>
      </c>
      <c r="F108" s="34" t="str">
        <f>IF(COUNTIF(D108:$D$233,D108)=1, "D0", IF('Bus 53 and 46'!C113 = "D2", "D1","D2"))</f>
        <v>D2</v>
      </c>
      <c r="G108" s="34">
        <v>14.4</v>
      </c>
      <c r="H108" s="64">
        <f t="shared" si="14"/>
        <v>2.3169652892561974</v>
      </c>
      <c r="I108" s="25" t="str" cm="1">
        <f t="array" ref="I108">_xlfn.TEXTJOIN(", ", TRUE, _xlfn._xlws.FILTER('Events only'!$C$2:$C$411,
  ((Trips!B108 &lt;= 'Events only'!$A$2:$A$411) * (Trips!C108 &gt; 'Events only'!$A$2:$A$411)) +
  ((Trips!B108 &gt; Trips!C108) * ((Trips!B108 &lt;= 'Events only'!$A$2:$A$411) + ('Events only'!$A$2:$A$411 &lt; Trips!C108))),
  "No Match"))</f>
        <v>182, 183, 184, 185, 186, 187, 188, 189, 190, 191, 192, 193, 194, 195, 196, 197, 198, 199, 200, 201, 202</v>
      </c>
      <c r="J108" s="66" t="str">
        <f t="shared" si="8"/>
        <v xml:space="preserve">- </v>
      </c>
      <c r="K108" s="66" t="str">
        <f t="shared" si="9"/>
        <v xml:space="preserve">- </v>
      </c>
      <c r="L108" s="66" t="str">
        <f t="shared" si="10"/>
        <v>182</v>
      </c>
      <c r="M108" s="66" t="str">
        <f t="shared" si="11"/>
        <v xml:space="preserve"> 202</v>
      </c>
      <c r="N108" s="31">
        <f t="shared" si="12"/>
        <v>0.91666666666666607</v>
      </c>
      <c r="O108" s="31">
        <f t="shared" si="13"/>
        <v>15.70909090909092</v>
      </c>
      <c r="P108">
        <f t="shared" si="15"/>
        <v>4.3636363636363669</v>
      </c>
      <c r="Q108" s="54">
        <v>15.463499742148754</v>
      </c>
    </row>
    <row r="109" spans="1:17">
      <c r="A109">
        <v>108</v>
      </c>
      <c r="B109" s="29">
        <v>0.57013888888888886</v>
      </c>
      <c r="C109" s="29">
        <v>0.6069444444444444</v>
      </c>
      <c r="D109" s="34">
        <v>519</v>
      </c>
      <c r="E109" s="46" t="str">
        <f>IF(COUNTIF($D$2:D109,D109)=1,"D0",'Bus 53 and 46'!C114)</f>
        <v>D2</v>
      </c>
      <c r="F109" s="34" t="str">
        <f>IF(COUNTIF(D109:$D$233,D109)=1, "D0", IF('Bus 53 and 46'!C114 = "D2", "D1","D2"))</f>
        <v>D1</v>
      </c>
      <c r="G109" s="34">
        <v>14.4</v>
      </c>
      <c r="H109" s="64">
        <f t="shared" si="14"/>
        <v>2.2804200783196862</v>
      </c>
      <c r="I109" s="25" t="str" cm="1">
        <f t="array" ref="I109">_xlfn.TEXTJOIN(", ", TRUE, _xlfn._xlws.FILTER('Events only'!$C$2:$C$411,
  ((Trips!B109 &lt;= 'Events only'!$A$2:$A$411) * (Trips!C109 &gt; 'Events only'!$A$2:$A$411)) +
  ((Trips!B109 &gt; Trips!C109) * ((Trips!B109 &lt;= 'Events only'!$A$2:$A$411) + ('Events only'!$A$2:$A$411 &lt; Trips!C109))),
  "No Match"))</f>
        <v>183, 184, 185, 186, 187, 188, 189, 190, 191, 192, 193, 194, 195, 196, 197, 198, 199, 200, 201</v>
      </c>
      <c r="J109" s="66" t="str">
        <f t="shared" si="8"/>
        <v xml:space="preserve">- </v>
      </c>
      <c r="K109" s="66" t="str">
        <f t="shared" si="9"/>
        <v xml:space="preserve">- </v>
      </c>
      <c r="L109" s="66" t="str">
        <f t="shared" si="10"/>
        <v xml:space="preserve"> 201</v>
      </c>
      <c r="M109" s="66" t="str">
        <f t="shared" si="11"/>
        <v>183</v>
      </c>
      <c r="N109" s="31">
        <f t="shared" si="12"/>
        <v>0.88333333333333286</v>
      </c>
      <c r="O109" s="31">
        <f t="shared" si="13"/>
        <v>16.301886792452841</v>
      </c>
      <c r="P109">
        <f t="shared" si="15"/>
        <v>4.5283018867924563</v>
      </c>
      <c r="Q109" s="54">
        <v>15.552364998220009</v>
      </c>
    </row>
    <row r="110" spans="1:17">
      <c r="A110">
        <v>109</v>
      </c>
      <c r="B110" s="29">
        <v>0.5756944444444444</v>
      </c>
      <c r="C110" s="29">
        <v>0.61388888888888893</v>
      </c>
      <c r="D110" s="34">
        <v>515</v>
      </c>
      <c r="E110" s="46" t="str">
        <f>IF(COUNTIF($D$2:D110,D110)=1,"D0",'Bus 53 and 46'!C115)</f>
        <v>D1</v>
      </c>
      <c r="F110" s="34" t="str">
        <f>IF(COUNTIF(D110:$D$233,D110)=1, "D0", IF('Bus 53 and 46'!C115 = "D2", "D1","D2"))</f>
        <v>D2</v>
      </c>
      <c r="G110" s="34">
        <v>14.4</v>
      </c>
      <c r="H110" s="64">
        <f t="shared" si="14"/>
        <v>2.3169652892562005</v>
      </c>
      <c r="I110" s="25" t="str" cm="1">
        <f t="array" ref="I110">_xlfn.TEXTJOIN(", ", TRUE, _xlfn._xlws.FILTER('Events only'!$C$2:$C$411,
  ((Trips!B110 &lt;= 'Events only'!$A$2:$A$411) * (Trips!C110 &gt; 'Events only'!$A$2:$A$411)) +
  ((Trips!B110 &gt; Trips!C110) * ((Trips!B110 &lt;= 'Events only'!$A$2:$A$411) + ('Events only'!$A$2:$A$411 &lt; Trips!C110))),
  "No Match"))</f>
        <v>186, 187, 188, 189, 190, 191, 192, 193, 194, 195, 196, 197, 198, 199, 200, 201, 202, 203, 204, 205, 206</v>
      </c>
      <c r="J110" s="66" t="str">
        <f t="shared" si="8"/>
        <v xml:space="preserve">- </v>
      </c>
      <c r="K110" s="66" t="str">
        <f t="shared" si="9"/>
        <v xml:space="preserve">- </v>
      </c>
      <c r="L110" s="66" t="str">
        <f t="shared" si="10"/>
        <v>186</v>
      </c>
      <c r="M110" s="66" t="str">
        <f t="shared" si="11"/>
        <v xml:space="preserve"> 206</v>
      </c>
      <c r="N110" s="31">
        <f t="shared" si="12"/>
        <v>0.91666666666666874</v>
      </c>
      <c r="O110" s="31">
        <f t="shared" si="13"/>
        <v>15.709090909090873</v>
      </c>
      <c r="P110">
        <f t="shared" si="15"/>
        <v>4.3636363636363535</v>
      </c>
      <c r="Q110" s="54">
        <v>15.463499742148761</v>
      </c>
    </row>
    <row r="111" spans="1:17">
      <c r="A111">
        <v>110</v>
      </c>
      <c r="B111" s="29">
        <v>0.57847222222222228</v>
      </c>
      <c r="C111" s="29">
        <v>0.61527777777777781</v>
      </c>
      <c r="D111" s="34">
        <v>508</v>
      </c>
      <c r="E111" s="46" t="str">
        <f>IF(COUNTIF($D$2:D111,D111)=1,"D0",'Bus 53 and 46'!C116)</f>
        <v>D2</v>
      </c>
      <c r="F111" s="34" t="str">
        <f>IF(COUNTIF(D111:$D$233,D111)=1, "D0", IF('Bus 53 and 46'!C116 = "D2", "D1","D2"))</f>
        <v>D1</v>
      </c>
      <c r="G111" s="34">
        <v>14.4</v>
      </c>
      <c r="H111" s="64">
        <f t="shared" si="14"/>
        <v>2.2804200783196862</v>
      </c>
      <c r="I111" s="25" t="str" cm="1">
        <f t="array" ref="I111">_xlfn.TEXTJOIN(", ", TRUE, _xlfn._xlws.FILTER('Events only'!$C$2:$C$411,
  ((Trips!B111 &lt;= 'Events only'!$A$2:$A$411) * (Trips!C111 &gt; 'Events only'!$A$2:$A$411)) +
  ((Trips!B111 &gt; Trips!C111) * ((Trips!B111 &lt;= 'Events only'!$A$2:$A$411) + ('Events only'!$A$2:$A$411 &lt; Trips!C111))),
  "No Match"))</f>
        <v>188, 189, 190, 191, 192, 193, 194, 195, 196, 197, 198, 199, 200, 201, 202, 203, 204, 205, 206, 207</v>
      </c>
      <c r="J111" s="66" t="str">
        <f t="shared" si="8"/>
        <v xml:space="preserve">- </v>
      </c>
      <c r="K111" s="66" t="str">
        <f t="shared" si="9"/>
        <v xml:space="preserve">- </v>
      </c>
      <c r="L111" s="66" t="str">
        <f t="shared" si="10"/>
        <v xml:space="preserve"> 207</v>
      </c>
      <c r="M111" s="66" t="str">
        <f t="shared" si="11"/>
        <v>188</v>
      </c>
      <c r="N111" s="31">
        <f t="shared" si="12"/>
        <v>0.88333333333333286</v>
      </c>
      <c r="O111" s="31">
        <f t="shared" si="13"/>
        <v>16.301886792452841</v>
      </c>
      <c r="P111">
        <f t="shared" si="15"/>
        <v>4.5283018867924563</v>
      </c>
      <c r="Q111" s="54">
        <v>15.552364998220009</v>
      </c>
    </row>
    <row r="112" spans="1:17">
      <c r="A112">
        <v>111</v>
      </c>
      <c r="B112" s="29">
        <v>0.57430555555555562</v>
      </c>
      <c r="C112" s="29">
        <v>0.61944444444444446</v>
      </c>
      <c r="D112" s="34">
        <v>521</v>
      </c>
      <c r="E112" s="46" t="str">
        <f>IF(COUNTIF($D$2:D112,D112)=1,"D0",'Bus 53 and 46'!C117)</f>
        <v>D0</v>
      </c>
      <c r="F112" s="34" t="str">
        <f>IF(COUNTIF(D112:$D$233,D112)=1, "D0", IF('Bus 53 and 46'!C117 = "D2", "D1","D2"))</f>
        <v>D2</v>
      </c>
      <c r="G112" s="34">
        <v>16.8</v>
      </c>
      <c r="H112" s="64">
        <f t="shared" si="14"/>
        <v>2.3295053254437859</v>
      </c>
      <c r="I112" s="25" t="str" cm="1">
        <f t="array" ref="I112">_xlfn.TEXTJOIN(", ", TRUE, _xlfn._xlws.FILTER('Events only'!$C$2:$C$411,
  ((Trips!B112 &lt;= 'Events only'!$A$2:$A$411) * (Trips!C112 &gt; 'Events only'!$A$2:$A$411)) +
  ((Trips!B112 &gt; Trips!C112) * ((Trips!B112 &lt;= 'Events only'!$A$2:$A$411) + ('Events only'!$A$2:$A$411 &lt; Trips!C112))),
  "No Match"))</f>
        <v>185, 186, 187, 188, 189, 190, 191, 192, 193, 194, 195, 196, 197, 198, 199, 200, 201, 202, 203, 204, 205, 206, 207, 208, 209, 210</v>
      </c>
      <c r="J112" s="66" t="str">
        <f t="shared" si="8"/>
        <v>185</v>
      </c>
      <c r="K112" s="66" t="str">
        <f t="shared" si="9"/>
        <v xml:space="preserve">- </v>
      </c>
      <c r="L112" s="66" t="str">
        <f t="shared" si="10"/>
        <v xml:space="preserve"> - </v>
      </c>
      <c r="M112" s="66" t="str">
        <f t="shared" si="11"/>
        <v xml:space="preserve"> 210</v>
      </c>
      <c r="N112" s="31">
        <f t="shared" si="12"/>
        <v>1.0833333333333321</v>
      </c>
      <c r="O112" s="31">
        <f t="shared" si="13"/>
        <v>15.507692307692325</v>
      </c>
      <c r="P112">
        <f t="shared" si="15"/>
        <v>4.3076923076923128</v>
      </c>
      <c r="Q112" s="54">
        <v>18.040749699173546</v>
      </c>
    </row>
    <row r="113" spans="1:17">
      <c r="A113">
        <v>112</v>
      </c>
      <c r="B113" s="29">
        <v>0.58680555555555558</v>
      </c>
      <c r="C113" s="29">
        <v>0.625</v>
      </c>
      <c r="D113" s="34">
        <v>503</v>
      </c>
      <c r="E113" s="46" t="str">
        <f>IF(COUNTIF($D$2:D113,D113)=1,"D0",'Bus 53 and 46'!C118)</f>
        <v>D1</v>
      </c>
      <c r="F113" s="34" t="str">
        <f>IF(COUNTIF(D113:$D$233,D113)=1, "D0", IF('Bus 53 and 46'!C118 = "D2", "D1","D2"))</f>
        <v>D2</v>
      </c>
      <c r="G113" s="34">
        <v>14.4</v>
      </c>
      <c r="H113" s="64">
        <f t="shared" si="14"/>
        <v>2.3169652892561974</v>
      </c>
      <c r="I113" s="25" t="str" cm="1">
        <f t="array" ref="I113">_xlfn.TEXTJOIN(", ", TRUE, _xlfn._xlws.FILTER('Events only'!$C$2:$C$411,
  ((Trips!B113 &lt;= 'Events only'!$A$2:$A$411) * (Trips!C113 &gt; 'Events only'!$A$2:$A$411)) +
  ((Trips!B113 &gt; Trips!C113) * ((Trips!B113 &lt;= 'Events only'!$A$2:$A$411) + ('Events only'!$A$2:$A$411 &lt; Trips!C113))),
  "No Match"))</f>
        <v>192, 193, 194, 195, 196, 197, 198, 199, 200, 201, 202, 203, 204, 205, 206, 207, 208, 209, 210, 211, 212, 213, 214</v>
      </c>
      <c r="J113" s="66" t="str">
        <f t="shared" si="8"/>
        <v xml:space="preserve">- </v>
      </c>
      <c r="K113" s="66" t="str">
        <f t="shared" si="9"/>
        <v xml:space="preserve">- </v>
      </c>
      <c r="L113" s="66" t="str">
        <f t="shared" si="10"/>
        <v>192</v>
      </c>
      <c r="M113" s="66" t="str">
        <f t="shared" si="11"/>
        <v xml:space="preserve"> 214</v>
      </c>
      <c r="N113" s="31">
        <f t="shared" si="12"/>
        <v>0.91666666666666607</v>
      </c>
      <c r="O113" s="31">
        <f t="shared" si="13"/>
        <v>15.70909090909092</v>
      </c>
      <c r="P113">
        <f t="shared" si="15"/>
        <v>4.3636363636363669</v>
      </c>
      <c r="Q113" s="54">
        <v>15.463499742148754</v>
      </c>
    </row>
    <row r="114" spans="1:17">
      <c r="A114">
        <v>113</v>
      </c>
      <c r="B114" s="29">
        <v>0.58680555555555558</v>
      </c>
      <c r="C114" s="29">
        <v>0.62361111111111112</v>
      </c>
      <c r="D114" s="34">
        <v>520</v>
      </c>
      <c r="E114" s="46" t="str">
        <f>IF(COUNTIF($D$2:D114,D114)=1,"D0",'Bus 53 and 46'!C119)</f>
        <v>D2</v>
      </c>
      <c r="F114" s="34" t="str">
        <f>IF(COUNTIF(D114:$D$233,D114)=1, "D0", IF('Bus 53 and 46'!C119 = "D2", "D1","D2"))</f>
        <v>D1</v>
      </c>
      <c r="G114" s="34">
        <v>14.4</v>
      </c>
      <c r="H114" s="64">
        <f t="shared" si="14"/>
        <v>2.2804200783196862</v>
      </c>
      <c r="I114" s="25" t="str" cm="1">
        <f t="array" ref="I114">_xlfn.TEXTJOIN(", ", TRUE, _xlfn._xlws.FILTER('Events only'!$C$2:$C$411,
  ((Trips!B114 &lt;= 'Events only'!$A$2:$A$411) * (Trips!C114 &gt; 'Events only'!$A$2:$A$411)) +
  ((Trips!B114 &gt; Trips!C114) * ((Trips!B114 &lt;= 'Events only'!$A$2:$A$411) + ('Events only'!$A$2:$A$411 &lt; Trips!C114))),
  "No Match"))</f>
        <v>192, 193, 194, 195, 196, 197, 198, 199, 200, 201, 202, 203, 204, 205, 206, 207, 208, 209, 210, 211, 212</v>
      </c>
      <c r="J114" s="66" t="str">
        <f t="shared" si="8"/>
        <v xml:space="preserve">- </v>
      </c>
      <c r="K114" s="66" t="str">
        <f t="shared" si="9"/>
        <v xml:space="preserve">- </v>
      </c>
      <c r="L114" s="66" t="str">
        <f t="shared" si="10"/>
        <v xml:space="preserve"> 212</v>
      </c>
      <c r="M114" s="66" t="str">
        <f t="shared" si="11"/>
        <v>192</v>
      </c>
      <c r="N114" s="31">
        <f t="shared" si="12"/>
        <v>0.88333333333333286</v>
      </c>
      <c r="O114" s="31">
        <f t="shared" si="13"/>
        <v>16.301886792452841</v>
      </c>
      <c r="P114">
        <f t="shared" si="15"/>
        <v>4.5283018867924563</v>
      </c>
      <c r="Q114" s="54">
        <v>15.552364998220009</v>
      </c>
    </row>
    <row r="115" spans="1:17">
      <c r="A115">
        <v>114</v>
      </c>
      <c r="B115" s="29">
        <v>0.58472222222222225</v>
      </c>
      <c r="C115" s="29">
        <v>0.62986111111111109</v>
      </c>
      <c r="D115" s="34">
        <v>522</v>
      </c>
      <c r="E115" s="46" t="str">
        <f>IF(COUNTIF($D$2:D115,D115)=1,"D0",'Bus 53 and 46'!C120)</f>
        <v>D0</v>
      </c>
      <c r="F115" s="34" t="str">
        <f>IF(COUNTIF(D115:$D$233,D115)=1, "D0", IF('Bus 53 and 46'!C120 = "D2", "D1","D2"))</f>
        <v>D2</v>
      </c>
      <c r="G115" s="34">
        <v>16.8</v>
      </c>
      <c r="H115" s="64">
        <f t="shared" si="14"/>
        <v>2.3295053254437859</v>
      </c>
      <c r="I115" s="25" t="str" cm="1">
        <f t="array" ref="I115">_xlfn.TEXTJOIN(", ", TRUE, _xlfn._xlws.FILTER('Events only'!$C$2:$C$411,
  ((Trips!B115 &lt;= 'Events only'!$A$2:$A$411) * (Trips!C115 &gt; 'Events only'!$A$2:$A$411)) +
  ((Trips!B115 &gt; Trips!C115) * ((Trips!B115 &lt;= 'Events only'!$A$2:$A$411) + ('Events only'!$A$2:$A$411 &lt; Trips!C115))),
  "No Match"))</f>
        <v>191, 192, 193, 194, 195, 196, 197, 198, 199, 200, 201, 202, 203, 204, 205, 206, 207, 208, 209, 210, 211, 212, 213, 214, 215</v>
      </c>
      <c r="J115" s="66" t="str">
        <f t="shared" si="8"/>
        <v>191</v>
      </c>
      <c r="K115" s="66" t="str">
        <f t="shared" si="9"/>
        <v xml:space="preserve">- </v>
      </c>
      <c r="L115" s="66" t="str">
        <f t="shared" si="10"/>
        <v xml:space="preserve"> - </v>
      </c>
      <c r="M115" s="66" t="str">
        <f t="shared" si="11"/>
        <v xml:space="preserve"> 215</v>
      </c>
      <c r="N115" s="31">
        <f t="shared" si="12"/>
        <v>1.0833333333333321</v>
      </c>
      <c r="O115" s="31">
        <f t="shared" si="13"/>
        <v>15.507692307692325</v>
      </c>
      <c r="P115">
        <f t="shared" si="15"/>
        <v>4.3076923076923128</v>
      </c>
      <c r="Q115" s="54">
        <v>18.040749699173546</v>
      </c>
    </row>
    <row r="116" spans="1:17">
      <c r="A116">
        <v>115</v>
      </c>
      <c r="B116" s="29">
        <v>0.59513888888888888</v>
      </c>
      <c r="C116" s="29">
        <v>0.63263888888888886</v>
      </c>
      <c r="D116" s="34">
        <v>510</v>
      </c>
      <c r="E116" s="46" t="str">
        <f>IF(COUNTIF($D$2:D116,D116)=1,"D0",'Bus 53 and 46'!C121)</f>
        <v>D2</v>
      </c>
      <c r="F116" s="34" t="str">
        <f>IF(COUNTIF(D116:$D$233,D116)=1, "D0", IF('Bus 53 and 46'!C121 = "D2", "D1","D2"))</f>
        <v>D1</v>
      </c>
      <c r="G116" s="34">
        <v>14.4</v>
      </c>
      <c r="H116" s="64">
        <f t="shared" si="14"/>
        <v>2.2989629629629622</v>
      </c>
      <c r="I116" s="25" t="str" cm="1">
        <f t="array" ref="I116">_xlfn.TEXTJOIN(", ", TRUE, _xlfn._xlws.FILTER('Events only'!$C$2:$C$411,
  ((Trips!B116 &lt;= 'Events only'!$A$2:$A$411) * (Trips!C116 &gt; 'Events only'!$A$2:$A$411)) +
  ((Trips!B116 &gt; Trips!C116) * ((Trips!B116 &lt;= 'Events only'!$A$2:$A$411) + ('Events only'!$A$2:$A$411 &lt; Trips!C116))),
  "No Match"))</f>
        <v>195, 196, 197, 198, 199, 200, 201, 202, 203, 204, 205, 206, 207, 208, 209, 210, 211, 212, 213, 214, 215, 216, 217</v>
      </c>
      <c r="J116" s="66" t="str">
        <f t="shared" si="8"/>
        <v xml:space="preserve">- </v>
      </c>
      <c r="K116" s="66" t="str">
        <f t="shared" si="9"/>
        <v xml:space="preserve">- </v>
      </c>
      <c r="L116" s="66" t="str">
        <f t="shared" si="10"/>
        <v xml:space="preserve"> 217</v>
      </c>
      <c r="M116" s="66" t="str">
        <f t="shared" si="11"/>
        <v>195</v>
      </c>
      <c r="N116" s="31">
        <f t="shared" si="12"/>
        <v>0.89999999999999947</v>
      </c>
      <c r="O116" s="31">
        <f t="shared" si="13"/>
        <v>16.000000000000011</v>
      </c>
      <c r="P116">
        <f t="shared" si="15"/>
        <v>4.4444444444444473</v>
      </c>
      <c r="Q116" s="54">
        <v>15.494399999999995</v>
      </c>
    </row>
    <row r="117" spans="1:17">
      <c r="A117">
        <v>116</v>
      </c>
      <c r="B117" s="29">
        <v>0.59652777777777777</v>
      </c>
      <c r="C117" s="29">
        <v>0.63541666666666663</v>
      </c>
      <c r="D117" s="34">
        <v>505</v>
      </c>
      <c r="E117" s="46" t="str">
        <f>IF(COUNTIF($D$2:D117,D117)=1,"D0",'Bus 53 and 46'!C122)</f>
        <v>D1</v>
      </c>
      <c r="F117" s="34" t="str">
        <f>IF(COUNTIF(D117:$D$233,D117)=1, "D0", IF('Bus 53 and 46'!C122 = "D2", "D1","D2"))</f>
        <v>D2</v>
      </c>
      <c r="G117" s="34">
        <v>14.4</v>
      </c>
      <c r="H117" s="64">
        <f t="shared" si="14"/>
        <v>2.3344489795918357</v>
      </c>
      <c r="I117" s="25" t="str" cm="1">
        <f t="array" ref="I117">_xlfn.TEXTJOIN(", ", TRUE, _xlfn._xlws.FILTER('Events only'!$C$2:$C$411,
  ((Trips!B117 &lt;= 'Events only'!$A$2:$A$411) * (Trips!C117 &gt; 'Events only'!$A$2:$A$411)) +
  ((Trips!B117 &gt; Trips!C117) * ((Trips!B117 &lt;= 'Events only'!$A$2:$A$411) + ('Events only'!$A$2:$A$411 &lt; Trips!C117))),
  "No Match"))</f>
        <v>196, 197, 198, 199, 200, 201, 202, 203, 204, 205, 206, 207, 208, 209, 210, 211, 212, 213, 214, 215, 216, 217, 218, 219</v>
      </c>
      <c r="J117" s="66" t="str">
        <f t="shared" si="8"/>
        <v xml:space="preserve">- </v>
      </c>
      <c r="K117" s="66" t="str">
        <f t="shared" si="9"/>
        <v xml:space="preserve">- </v>
      </c>
      <c r="L117" s="66" t="str">
        <f t="shared" si="10"/>
        <v>196</v>
      </c>
      <c r="M117" s="66" t="str">
        <f t="shared" si="11"/>
        <v xml:space="preserve"> 219</v>
      </c>
      <c r="N117" s="31">
        <f t="shared" si="12"/>
        <v>0.93333333333333268</v>
      </c>
      <c r="O117" s="31">
        <f t="shared" si="13"/>
        <v>15.428571428571439</v>
      </c>
      <c r="P117">
        <f t="shared" si="15"/>
        <v>4.2857142857142891</v>
      </c>
      <c r="Q117" s="54">
        <v>15.456901224489792</v>
      </c>
    </row>
    <row r="118" spans="1:17">
      <c r="A118">
        <v>117</v>
      </c>
      <c r="B118" s="29">
        <v>0.60138888888888886</v>
      </c>
      <c r="C118" s="29">
        <v>0.64097222222222228</v>
      </c>
      <c r="D118" s="34">
        <v>517</v>
      </c>
      <c r="E118" s="46" t="str">
        <f>IF(COUNTIF($D$2:D118,D118)=1,"D0",'Bus 53 and 46'!C123)</f>
        <v>D1</v>
      </c>
      <c r="F118" s="34" t="str">
        <f>IF(COUNTIF(D118:$D$233,D118)=1, "D0", IF('Bus 53 and 46'!C123 = "D2", "D1","D2"))</f>
        <v>D2</v>
      </c>
      <c r="G118" s="34">
        <v>14.4</v>
      </c>
      <c r="H118" s="64">
        <f t="shared" si="14"/>
        <v>2.3514349030470933</v>
      </c>
      <c r="I118" s="25" t="str" cm="1">
        <f t="array" ref="I118">_xlfn.TEXTJOIN(", ", TRUE, _xlfn._xlws.FILTER('Events only'!$C$2:$C$411,
  ((Trips!B118 &lt;= 'Events only'!$A$2:$A$411) * (Trips!C118 &gt; 'Events only'!$A$2:$A$411)) +
  ((Trips!B118 &gt; Trips!C118) * ((Trips!B118 &lt;= 'Events only'!$A$2:$A$411) + ('Events only'!$A$2:$A$411 &lt; Trips!C118))),
  "No Match"))</f>
        <v>200, 201, 202, 203, 204, 205, 206, 207, 208, 209, 210, 211, 212, 213, 214, 215, 216, 217, 218, 219, 220, 221</v>
      </c>
      <c r="J118" s="66" t="str">
        <f t="shared" si="8"/>
        <v xml:space="preserve">- </v>
      </c>
      <c r="K118" s="66" t="str">
        <f t="shared" si="9"/>
        <v xml:space="preserve">- </v>
      </c>
      <c r="L118" s="66" t="str">
        <f t="shared" si="10"/>
        <v>200</v>
      </c>
      <c r="M118" s="66" t="str">
        <f t="shared" si="11"/>
        <v xml:space="preserve"> 221</v>
      </c>
      <c r="N118" s="31">
        <f t="shared" si="12"/>
        <v>0.95000000000000195</v>
      </c>
      <c r="O118" s="31">
        <f t="shared" si="13"/>
        <v>15.157894736842074</v>
      </c>
      <c r="P118">
        <f t="shared" si="15"/>
        <v>4.2105263157894655</v>
      </c>
      <c r="Q118" s="54">
        <v>15.472125872576171</v>
      </c>
    </row>
    <row r="119" spans="1:17">
      <c r="A119">
        <v>118</v>
      </c>
      <c r="B119" s="29">
        <v>0.60347222222222219</v>
      </c>
      <c r="C119" s="29">
        <v>0.64166666666666672</v>
      </c>
      <c r="D119" s="34">
        <v>511</v>
      </c>
      <c r="E119" s="46" t="str">
        <f>IF(COUNTIF($D$2:D119,D119)=1,"D0",'Bus 53 and 46'!C124)</f>
        <v>D2</v>
      </c>
      <c r="F119" s="34" t="str">
        <f>IF(COUNTIF(D119:$D$233,D119)=1, "D0", IF('Bus 53 and 46'!C124 = "D2", "D1","D2"))</f>
        <v>D1</v>
      </c>
      <c r="G119" s="34">
        <v>14.4</v>
      </c>
      <c r="H119" s="64">
        <f t="shared" si="14"/>
        <v>2.3169652892562005</v>
      </c>
      <c r="I119" s="25" t="str" cm="1">
        <f t="array" ref="I119">_xlfn.TEXTJOIN(", ", TRUE, _xlfn._xlws.FILTER('Events only'!$C$2:$C$411,
  ((Trips!B119 &lt;= 'Events only'!$A$2:$A$411) * (Trips!C119 &gt; 'Events only'!$A$2:$A$411)) +
  ((Trips!B119 &gt; Trips!C119) * ((Trips!B119 &lt;= 'Events only'!$A$2:$A$411) + ('Events only'!$A$2:$A$411 &lt; Trips!C119))),
  "No Match"))</f>
        <v>201, 202, 203, 204, 205, 206, 207, 208, 209, 210, 211, 212, 213, 214, 215, 216, 217, 218, 219, 220, 221, 222</v>
      </c>
      <c r="J119" s="66" t="str">
        <f t="shared" si="8"/>
        <v xml:space="preserve">- </v>
      </c>
      <c r="K119" s="66" t="str">
        <f t="shared" si="9"/>
        <v xml:space="preserve">- </v>
      </c>
      <c r="L119" s="66" t="str">
        <f t="shared" si="10"/>
        <v xml:space="preserve"> 222</v>
      </c>
      <c r="M119" s="66" t="str">
        <f t="shared" si="11"/>
        <v>201</v>
      </c>
      <c r="N119" s="31">
        <f t="shared" si="12"/>
        <v>0.91666666666666874</v>
      </c>
      <c r="O119" s="31">
        <f t="shared" si="13"/>
        <v>15.709090909090873</v>
      </c>
      <c r="P119">
        <f t="shared" si="15"/>
        <v>4.3636363636363535</v>
      </c>
      <c r="Q119" s="54">
        <v>15.463499742148761</v>
      </c>
    </row>
    <row r="120" spans="1:17">
      <c r="A120">
        <v>119</v>
      </c>
      <c r="B120" s="29">
        <v>0.59930555555555554</v>
      </c>
      <c r="C120" s="29">
        <v>0.64583333333333337</v>
      </c>
      <c r="D120" s="34">
        <v>523</v>
      </c>
      <c r="E120" s="46" t="str">
        <f>IF(COUNTIF($D$2:D120,D120)=1,"D0",'Bus 53 and 46'!C125)</f>
        <v>D0</v>
      </c>
      <c r="F120" s="34" t="str">
        <f>IF(COUNTIF(D120:$D$233,D120)=1, "D0", IF('Bus 53 and 46'!C125 = "D2", "D1","D2"))</f>
        <v>D2</v>
      </c>
      <c r="G120" s="34">
        <v>16.8</v>
      </c>
      <c r="H120" s="64">
        <f t="shared" si="14"/>
        <v>2.3585671641791053</v>
      </c>
      <c r="I120" s="25" t="str" cm="1">
        <f t="array" ref="I120">_xlfn.TEXTJOIN(", ", TRUE, _xlfn._xlws.FILTER('Events only'!$C$2:$C$411,
  ((Trips!B120 &lt;= 'Events only'!$A$2:$A$411) * (Trips!C120 &gt; 'Events only'!$A$2:$A$411)) +
  ((Trips!B120 &gt; Trips!C120) * ((Trips!B120 &lt;= 'Events only'!$A$2:$A$411) + ('Events only'!$A$2:$A$411 &lt; Trips!C120))),
  "No Match"))</f>
        <v>198, 199, 200, 201, 202, 203, 204, 205, 206, 207, 208, 209, 210, 211, 212, 213, 214, 215, 216, 217, 218, 219, 220, 221, 222, 223, 224, 225</v>
      </c>
      <c r="J120" s="66" t="str">
        <f t="shared" si="8"/>
        <v>198</v>
      </c>
      <c r="K120" s="66" t="str">
        <f t="shared" si="9"/>
        <v xml:space="preserve">- </v>
      </c>
      <c r="L120" s="66" t="str">
        <f t="shared" si="10"/>
        <v xml:space="preserve"> - </v>
      </c>
      <c r="M120" s="66" t="str">
        <f t="shared" si="11"/>
        <v xml:space="preserve"> 225</v>
      </c>
      <c r="N120" s="31">
        <f t="shared" si="12"/>
        <v>1.116666666666668</v>
      </c>
      <c r="O120" s="31">
        <f t="shared" si="13"/>
        <v>15.044776119402968</v>
      </c>
      <c r="P120">
        <f t="shared" si="15"/>
        <v>4.1791044776119355</v>
      </c>
      <c r="Q120" s="54">
        <v>18.050813518005533</v>
      </c>
    </row>
    <row r="121" spans="1:17">
      <c r="A121">
        <v>120</v>
      </c>
      <c r="B121" s="29">
        <v>0.61041666666666672</v>
      </c>
      <c r="C121" s="29">
        <v>0.65138888888888891</v>
      </c>
      <c r="D121" s="34">
        <v>504</v>
      </c>
      <c r="E121" s="46" t="str">
        <f>IF(COUNTIF($D$2:D121,D121)=1,"D0",'Bus 53 and 46'!C126)</f>
        <v>D1</v>
      </c>
      <c r="F121" s="34" t="str">
        <f>IF(COUNTIF(D121:$D$233,D121)=1, "D0", IF('Bus 53 and 46'!C126 = "D2", "D1","D2"))</f>
        <v>D2</v>
      </c>
      <c r="G121" s="34">
        <v>14.4</v>
      </c>
      <c r="H121" s="64">
        <f t="shared" si="14"/>
        <v>2.3839919563343859</v>
      </c>
      <c r="I121" s="25" t="str" cm="1">
        <f t="array" ref="I121">_xlfn.TEXTJOIN(", ", TRUE, _xlfn._xlws.FILTER('Events only'!$C$2:$C$411,
  ((Trips!B121 &lt;= 'Events only'!$A$2:$A$411) * (Trips!C121 &gt; 'Events only'!$A$2:$A$411)) +
  ((Trips!B121 &gt; Trips!C121) * ((Trips!B121 &lt;= 'Events only'!$A$2:$A$411) + ('Events only'!$A$2:$A$411 &lt; Trips!C121))),
  "No Match"))</f>
        <v>205, 206, 207, 208, 209, 210, 211, 212, 213, 214, 215, 216, 217, 218, 219, 220, 221, 222, 223, 224, 225, 226, 227</v>
      </c>
      <c r="J121" s="66" t="str">
        <f t="shared" si="8"/>
        <v xml:space="preserve">- </v>
      </c>
      <c r="K121" s="66" t="str">
        <f t="shared" si="9"/>
        <v xml:space="preserve">- </v>
      </c>
      <c r="L121" s="66" t="str">
        <f t="shared" si="10"/>
        <v>205</v>
      </c>
      <c r="M121" s="66" t="str">
        <f t="shared" si="11"/>
        <v xml:space="preserve"> 227</v>
      </c>
      <c r="N121" s="31">
        <f t="shared" si="12"/>
        <v>0.9833333333333325</v>
      </c>
      <c r="O121" s="31">
        <f t="shared" si="13"/>
        <v>14.644067796610182</v>
      </c>
      <c r="P121">
        <f t="shared" si="15"/>
        <v>4.0677966101694949</v>
      </c>
      <c r="Q121" s="54">
        <v>15.55936340132145</v>
      </c>
    </row>
    <row r="122" spans="1:17">
      <c r="A122">
        <v>121</v>
      </c>
      <c r="B122" s="29">
        <v>0.61111111111111116</v>
      </c>
      <c r="C122" s="29">
        <v>0.65069444444444446</v>
      </c>
      <c r="D122" s="34">
        <v>502</v>
      </c>
      <c r="E122" s="46" t="str">
        <f>IF(COUNTIF($D$2:D122,D122)=1,"D0",'Bus 53 and 46'!C127)</f>
        <v>D2</v>
      </c>
      <c r="F122" s="34" t="str">
        <f>IF(COUNTIF(D122:$D$233,D122)=1, "D0", IF('Bus 53 and 46'!C127 = "D2", "D1","D2"))</f>
        <v>D1</v>
      </c>
      <c r="G122" s="34">
        <v>14.4</v>
      </c>
      <c r="H122" s="64">
        <f t="shared" si="14"/>
        <v>2.3514349030470907</v>
      </c>
      <c r="I122" s="25" t="str" cm="1">
        <f t="array" ref="I122">_xlfn.TEXTJOIN(", ", TRUE, _xlfn._xlws.FILTER('Events only'!$C$2:$C$411,
  ((Trips!B122 &lt;= 'Events only'!$A$2:$A$411) * (Trips!C122 &gt; 'Events only'!$A$2:$A$411)) +
  ((Trips!B122 &gt; Trips!C122) * ((Trips!B122 &lt;= 'Events only'!$A$2:$A$411) + ('Events only'!$A$2:$A$411 &lt; Trips!C122))),
  "No Match"))</f>
        <v>206, 207, 208, 209, 210, 211, 212, 213, 214, 215, 216, 217, 218, 219, 220, 221, 222, 223, 224, 225, 226</v>
      </c>
      <c r="J122" s="66" t="str">
        <f t="shared" si="8"/>
        <v xml:space="preserve">- </v>
      </c>
      <c r="K122" s="66" t="str">
        <f t="shared" si="9"/>
        <v xml:space="preserve">- </v>
      </c>
      <c r="L122" s="66" t="str">
        <f t="shared" si="10"/>
        <v xml:space="preserve"> 226</v>
      </c>
      <c r="M122" s="66" t="str">
        <f t="shared" si="11"/>
        <v>206</v>
      </c>
      <c r="N122" s="31">
        <f t="shared" si="12"/>
        <v>0.94999999999999929</v>
      </c>
      <c r="O122" s="31">
        <f t="shared" si="13"/>
        <v>15.157894736842117</v>
      </c>
      <c r="P122">
        <f t="shared" si="15"/>
        <v>4.210526315789477</v>
      </c>
      <c r="Q122" s="54">
        <v>15.472125872576171</v>
      </c>
    </row>
    <row r="123" spans="1:17">
      <c r="A123">
        <v>122</v>
      </c>
      <c r="B123" s="29">
        <v>0.60833333333333339</v>
      </c>
      <c r="C123" s="29">
        <v>0.65694444444444444</v>
      </c>
      <c r="D123" s="34">
        <v>524</v>
      </c>
      <c r="E123" s="46" t="str">
        <f>IF(COUNTIF($D$2:D123,D123)=1,"D0",'Bus 53 and 46'!C128)</f>
        <v>D0</v>
      </c>
      <c r="F123" s="34" t="str">
        <f>IF(COUNTIF(D123:$D$233,D123)=1, "D0", IF('Bus 53 and 46'!C128 = "D2", "D1","D2"))</f>
        <v>D2</v>
      </c>
      <c r="G123" s="34">
        <v>16.8</v>
      </c>
      <c r="H123" s="64">
        <f t="shared" si="14"/>
        <v>2.3995999999999986</v>
      </c>
      <c r="I123" s="25" t="str" cm="1">
        <f t="array" ref="I123">_xlfn.TEXTJOIN(", ", TRUE, _xlfn._xlws.FILTER('Events only'!$C$2:$C$411,
  ((Trips!B123 &lt;= 'Events only'!$A$2:$A$411) * (Trips!C123 &gt; 'Events only'!$A$2:$A$411)) +
  ((Trips!B123 &gt; Trips!C123) * ((Trips!B123 &lt;= 'Events only'!$A$2:$A$411) + ('Events only'!$A$2:$A$411 &lt; Trips!C123))),
  "No Match"))</f>
        <v>204, 205, 206, 207, 208, 209, 210, 211, 212, 213, 214, 215, 216, 217, 218, 219, 220, 221, 222, 223, 224, 225, 226, 227, 228, 229, 230</v>
      </c>
      <c r="J123" s="66" t="str">
        <f t="shared" si="8"/>
        <v>204</v>
      </c>
      <c r="K123" s="66" t="str">
        <f t="shared" si="9"/>
        <v xml:space="preserve">- </v>
      </c>
      <c r="L123" s="66" t="str">
        <f t="shared" si="10"/>
        <v xml:space="preserve"> - </v>
      </c>
      <c r="M123" s="66" t="str">
        <f t="shared" si="11"/>
        <v xml:space="preserve"> 230</v>
      </c>
      <c r="N123" s="31">
        <f t="shared" si="12"/>
        <v>1.1666666666666652</v>
      </c>
      <c r="O123" s="31">
        <f t="shared" si="13"/>
        <v>14.400000000000018</v>
      </c>
      <c r="P123">
        <f t="shared" si="15"/>
        <v>4.0000000000000053</v>
      </c>
      <c r="Q123" s="54">
        <v>18.232166399999993</v>
      </c>
    </row>
    <row r="124" spans="1:17">
      <c r="A124">
        <v>123</v>
      </c>
      <c r="B124" s="29">
        <v>0.61875000000000002</v>
      </c>
      <c r="C124" s="29">
        <v>0.65833333333333333</v>
      </c>
      <c r="D124" s="34">
        <v>514</v>
      </c>
      <c r="E124" s="46" t="str">
        <f>IF(COUNTIF($D$2:D124,D124)=1,"D0",'Bus 53 and 46'!C129)</f>
        <v>D2</v>
      </c>
      <c r="F124" s="34" t="str">
        <f>IF(COUNTIF(D124:$D$233,D124)=1, "D0", IF('Bus 53 and 46'!C129 = "D2", "D1","D2"))</f>
        <v>D1</v>
      </c>
      <c r="G124" s="34">
        <v>14.4</v>
      </c>
      <c r="H124" s="64">
        <f t="shared" si="14"/>
        <v>2.3514349030470907</v>
      </c>
      <c r="I124" s="25" t="str" cm="1">
        <f t="array" ref="I124">_xlfn.TEXTJOIN(", ", TRUE, _xlfn._xlws.FILTER('Events only'!$C$2:$C$411,
  ((Trips!B124 &lt;= 'Events only'!$A$2:$A$411) * (Trips!C124 &gt; 'Events only'!$A$2:$A$411)) +
  ((Trips!B124 &gt; Trips!C124) * ((Trips!B124 &lt;= 'Events only'!$A$2:$A$411) + ('Events only'!$A$2:$A$411 &lt; Trips!C124))),
  "No Match"))</f>
        <v>210, 211, 212, 213, 214, 215, 216, 217, 218, 219, 220, 221, 222, 223, 224, 225, 226, 227, 228, 229, 230, 231</v>
      </c>
      <c r="J124" s="66" t="str">
        <f t="shared" si="8"/>
        <v xml:space="preserve">- </v>
      </c>
      <c r="K124" s="66" t="str">
        <f t="shared" si="9"/>
        <v xml:space="preserve">- </v>
      </c>
      <c r="L124" s="66" t="str">
        <f t="shared" si="10"/>
        <v xml:space="preserve"> 231</v>
      </c>
      <c r="M124" s="66" t="str">
        <f t="shared" si="11"/>
        <v>210</v>
      </c>
      <c r="N124" s="31">
        <f t="shared" si="12"/>
        <v>0.94999999999999929</v>
      </c>
      <c r="O124" s="31">
        <f t="shared" si="13"/>
        <v>15.157894736842117</v>
      </c>
      <c r="P124">
        <f t="shared" si="15"/>
        <v>4.210526315789477</v>
      </c>
      <c r="Q124" s="54">
        <v>15.472125872576171</v>
      </c>
    </row>
    <row r="125" spans="1:17">
      <c r="A125">
        <v>124</v>
      </c>
      <c r="B125" s="29">
        <v>0.62013888888888891</v>
      </c>
      <c r="C125" s="29">
        <v>0.66249999999999998</v>
      </c>
      <c r="D125" s="34">
        <v>519</v>
      </c>
      <c r="E125" s="46" t="str">
        <f>IF(COUNTIF($D$2:D125,D125)=1,"D0",'Bus 53 and 46'!C130)</f>
        <v>D1</v>
      </c>
      <c r="F125" s="34" t="str">
        <f>IF(COUNTIF(D125:$D$233,D125)=1, "D0", IF('Bus 53 and 46'!C130 = "D2", "D1","D2"))</f>
        <v>D2</v>
      </c>
      <c r="G125" s="34">
        <v>14.4</v>
      </c>
      <c r="H125" s="64">
        <f t="shared" si="14"/>
        <v>2.4147841977962905</v>
      </c>
      <c r="I125" s="25" t="str" cm="1">
        <f t="array" ref="I125">_xlfn.TEXTJOIN(", ", TRUE, _xlfn._xlws.FILTER('Events only'!$C$2:$C$411,
  ((Trips!B125 &lt;= 'Events only'!$A$2:$A$411) * (Trips!C125 &gt; 'Events only'!$A$2:$A$411)) +
  ((Trips!B125 &gt; Trips!C125) * ((Trips!B125 &lt;= 'Events only'!$A$2:$A$411) + ('Events only'!$A$2:$A$411 &lt; Trips!C125))),
  "No Match"))</f>
        <v>212, 213, 214, 215, 216, 217, 218, 219, 220, 221, 222, 223, 224, 225, 226, 227, 228, 229, 230, 231, 232, 233</v>
      </c>
      <c r="J125" s="66" t="str">
        <f t="shared" si="8"/>
        <v xml:space="preserve">- </v>
      </c>
      <c r="K125" s="66" t="str">
        <f t="shared" si="9"/>
        <v xml:space="preserve">- </v>
      </c>
      <c r="L125" s="66" t="str">
        <f t="shared" si="10"/>
        <v>212</v>
      </c>
      <c r="M125" s="66" t="str">
        <f t="shared" si="11"/>
        <v xml:space="preserve"> 233</v>
      </c>
      <c r="N125" s="31">
        <f t="shared" si="12"/>
        <v>1.0166666666666657</v>
      </c>
      <c r="O125" s="31">
        <f t="shared" si="13"/>
        <v>14.163934426229522</v>
      </c>
      <c r="P125">
        <f t="shared" si="15"/>
        <v>3.9344262295082006</v>
      </c>
      <c r="Q125" s="54">
        <v>15.709945670518664</v>
      </c>
    </row>
    <row r="126" spans="1:17">
      <c r="A126">
        <v>125</v>
      </c>
      <c r="B126" s="29">
        <v>0.62430555555555556</v>
      </c>
      <c r="C126" s="29">
        <v>0.66527777777777775</v>
      </c>
      <c r="D126" s="34">
        <v>515</v>
      </c>
      <c r="E126" s="46" t="str">
        <f>IF(COUNTIF($D$2:D126,D126)=1,"D0",'Bus 53 and 46'!C131)</f>
        <v>D2</v>
      </c>
      <c r="F126" s="34" t="str">
        <f>IF(COUNTIF(D126:$D$233,D126)=1, "D0", IF('Bus 53 and 46'!C131 = "D2", "D1","D2"))</f>
        <v>D1</v>
      </c>
      <c r="G126" s="34">
        <v>14.4</v>
      </c>
      <c r="H126" s="64">
        <f t="shared" si="14"/>
        <v>2.3839919563343859</v>
      </c>
      <c r="I126" s="25" t="str" cm="1">
        <f t="array" ref="I126">_xlfn.TEXTJOIN(", ", TRUE, _xlfn._xlws.FILTER('Events only'!$C$2:$C$411,
  ((Trips!B126 &lt;= 'Events only'!$A$2:$A$411) * (Trips!C126 &gt; 'Events only'!$A$2:$A$411)) +
  ((Trips!B126 &gt; Trips!C126) * ((Trips!B126 &lt;= 'Events only'!$A$2:$A$411) + ('Events only'!$A$2:$A$411 &lt; Trips!C126))),
  "No Match"))</f>
        <v>214, 215, 216, 217, 218, 219, 220, 221, 222, 223, 224, 225, 226, 227, 228, 229, 230, 231, 232, 233, 234</v>
      </c>
      <c r="J126" s="66" t="str">
        <f t="shared" si="8"/>
        <v xml:space="preserve">- </v>
      </c>
      <c r="K126" s="66" t="str">
        <f t="shared" si="9"/>
        <v xml:space="preserve">- </v>
      </c>
      <c r="L126" s="66" t="str">
        <f t="shared" si="10"/>
        <v xml:space="preserve"> 234</v>
      </c>
      <c r="M126" s="66" t="str">
        <f t="shared" si="11"/>
        <v>214</v>
      </c>
      <c r="N126" s="31">
        <f t="shared" si="12"/>
        <v>0.9833333333333325</v>
      </c>
      <c r="O126" s="31">
        <f t="shared" si="13"/>
        <v>14.644067796610182</v>
      </c>
      <c r="P126">
        <f t="shared" si="15"/>
        <v>4.0677966101694949</v>
      </c>
      <c r="Q126" s="54">
        <v>15.55936340132145</v>
      </c>
    </row>
    <row r="127" spans="1:17">
      <c r="A127">
        <v>126</v>
      </c>
      <c r="B127" s="29">
        <v>0.61805555555555558</v>
      </c>
      <c r="C127" s="29">
        <v>0.66805555555555551</v>
      </c>
      <c r="D127" s="34">
        <v>525</v>
      </c>
      <c r="E127" s="46" t="str">
        <f>IF(COUNTIF($D$2:D127,D127)=1,"D0",'Bus 53 and 46'!C132)</f>
        <v>D0</v>
      </c>
      <c r="F127" s="34" t="str">
        <f>IF(COUNTIF(D127:$D$233,D127)=1, "D0", IF('Bus 53 and 46'!C132 = "D2", "D1","D2"))</f>
        <v>D2</v>
      </c>
      <c r="G127" s="34">
        <v>16.8</v>
      </c>
      <c r="H127" s="64">
        <f t="shared" si="14"/>
        <v>2.4253796296296279</v>
      </c>
      <c r="I127" s="25" t="str" cm="1">
        <f t="array" ref="I127">_xlfn.TEXTJOIN(", ", TRUE, _xlfn._xlws.FILTER('Events only'!$C$2:$C$411,
  ((Trips!B127 &lt;= 'Events only'!$A$2:$A$411) * (Trips!C127 &gt; 'Events only'!$A$2:$A$411)) +
  ((Trips!B127 &gt; Trips!C127) * ((Trips!B127 &lt;= 'Events only'!$A$2:$A$411) + ('Events only'!$A$2:$A$411 &lt; Trips!C127))),
  "No Match"))</f>
        <v>209, 210, 211, 212, 213, 214, 215, 216, 217, 218, 219, 220, 221, 222, 223, 224, 225, 226, 227, 228, 229, 230, 231, 232, 233, 234, 235, 236</v>
      </c>
      <c r="J127" s="66" t="str">
        <f t="shared" si="8"/>
        <v>209</v>
      </c>
      <c r="K127" s="66" t="str">
        <f t="shared" si="9"/>
        <v xml:space="preserve">- </v>
      </c>
      <c r="L127" s="66" t="str">
        <f t="shared" si="10"/>
        <v xml:space="preserve"> - </v>
      </c>
      <c r="M127" s="66" t="str">
        <f t="shared" si="11"/>
        <v xml:space="preserve"> 236</v>
      </c>
      <c r="N127" s="31">
        <f t="shared" si="12"/>
        <v>1.1999999999999984</v>
      </c>
      <c r="O127" s="31">
        <f t="shared" si="13"/>
        <v>14.00000000000002</v>
      </c>
      <c r="P127">
        <f t="shared" si="15"/>
        <v>3.8888888888888946</v>
      </c>
      <c r="Q127" s="54">
        <v>18.439190509885531</v>
      </c>
    </row>
    <row r="128" spans="1:17">
      <c r="A128">
        <v>127</v>
      </c>
      <c r="B128" s="29">
        <v>0.62986111111111109</v>
      </c>
      <c r="C128" s="29">
        <v>0.67152777777777772</v>
      </c>
      <c r="D128" s="34">
        <v>521</v>
      </c>
      <c r="E128" s="46" t="str">
        <f>IF(COUNTIF($D$2:D128,D128)=1,"D0",'Bus 53 and 46'!C133)</f>
        <v>D2</v>
      </c>
      <c r="F128" s="34" t="str">
        <f>IF(COUNTIF(D128:$D$233,D128)=1, "D0", IF('Bus 53 and 46'!C133 = "D2", "D1","D2"))</f>
        <v>D1</v>
      </c>
      <c r="G128" s="34">
        <v>14.4</v>
      </c>
      <c r="H128" s="64">
        <f t="shared" si="14"/>
        <v>2.3995999999999991</v>
      </c>
      <c r="I128" s="25" t="str" cm="1">
        <f t="array" ref="I128">_xlfn.TEXTJOIN(", ", TRUE, _xlfn._xlws.FILTER('Events only'!$C$2:$C$411,
  ((Trips!B128 &lt;= 'Events only'!$A$2:$A$411) * (Trips!C128 &gt; 'Events only'!$A$2:$A$411)) +
  ((Trips!B128 &gt; Trips!C128) * ((Trips!B128 &lt;= 'Events only'!$A$2:$A$411) + ('Events only'!$A$2:$A$411 &lt; Trips!C128))),
  "No Match"))</f>
        <v>216, 217, 218, 219, 220, 221, 222, 223, 224, 225, 226, 227, 228, 229, 230, 231, 232, 233, 234, 235, 236, 237</v>
      </c>
      <c r="J128" s="66" t="str">
        <f t="shared" si="8"/>
        <v xml:space="preserve">- </v>
      </c>
      <c r="K128" s="66" t="str">
        <f t="shared" si="9"/>
        <v xml:space="preserve">- </v>
      </c>
      <c r="L128" s="66" t="str">
        <f t="shared" si="10"/>
        <v xml:space="preserve"> 237</v>
      </c>
      <c r="M128" s="66" t="str">
        <f t="shared" si="11"/>
        <v>216</v>
      </c>
      <c r="N128" s="31">
        <f t="shared" si="12"/>
        <v>0.99999999999999911</v>
      </c>
      <c r="O128" s="31">
        <f t="shared" si="13"/>
        <v>14.400000000000013</v>
      </c>
      <c r="P128">
        <f t="shared" si="15"/>
        <v>4.0000000000000036</v>
      </c>
      <c r="Q128" s="54">
        <v>15.627571199999993</v>
      </c>
    </row>
    <row r="129" spans="1:17">
      <c r="A129">
        <v>128</v>
      </c>
      <c r="B129" s="29">
        <v>0.63055555555555554</v>
      </c>
      <c r="C129" s="29">
        <v>0.67361111111111116</v>
      </c>
      <c r="D129" s="34">
        <v>508</v>
      </c>
      <c r="E129" s="46" t="str">
        <f>IF(COUNTIF($D$2:D129,D129)=1,"D0",'Bus 53 and 46'!C134)</f>
        <v>D1</v>
      </c>
      <c r="F129" s="34" t="str">
        <f>IF(COUNTIF(D129:$D$233,D129)=1, "D0", IF('Bus 53 and 46'!C134 = "D2", "D1","D2"))</f>
        <v>D2</v>
      </c>
      <c r="G129" s="34">
        <v>14.4</v>
      </c>
      <c r="H129" s="64">
        <f t="shared" si="14"/>
        <v>2.429560874089491</v>
      </c>
      <c r="I129" s="25" t="str" cm="1">
        <f t="array" ref="I129">_xlfn.TEXTJOIN(", ", TRUE, _xlfn._xlws.FILTER('Events only'!$C$2:$C$411,
  ((Trips!B129 &lt;= 'Events only'!$A$2:$A$411) * (Trips!C129 &gt; 'Events only'!$A$2:$A$411)) +
  ((Trips!B129 &gt; Trips!C129) * ((Trips!B129 &lt;= 'Events only'!$A$2:$A$411) + ('Events only'!$A$2:$A$411 &lt; Trips!C129))),
  "No Match"))</f>
        <v>217, 218, 219, 220, 221, 222, 223, 224, 225, 226, 227, 228, 229, 230, 231, 232, 233, 234, 235, 236, 237, 238, 239</v>
      </c>
      <c r="J129" s="66" t="str">
        <f t="shared" si="8"/>
        <v xml:space="preserve">- </v>
      </c>
      <c r="K129" s="66" t="str">
        <f t="shared" si="9"/>
        <v xml:space="preserve">- </v>
      </c>
      <c r="L129" s="66" t="str">
        <f t="shared" si="10"/>
        <v>217</v>
      </c>
      <c r="M129" s="66" t="str">
        <f t="shared" si="11"/>
        <v xml:space="preserve"> 239</v>
      </c>
      <c r="N129" s="31">
        <f t="shared" si="12"/>
        <v>1.033333333333335</v>
      </c>
      <c r="O129" s="31">
        <f t="shared" si="13"/>
        <v>13.935483870967721</v>
      </c>
      <c r="P129">
        <f t="shared" si="15"/>
        <v>3.8709677419354782</v>
      </c>
      <c r="Q129" s="54">
        <v>15.805020437044753</v>
      </c>
    </row>
    <row r="130" spans="1:17">
      <c r="A130">
        <v>129</v>
      </c>
      <c r="B130" s="29">
        <v>0.63541666666666663</v>
      </c>
      <c r="C130" s="29">
        <v>0.6791666666666667</v>
      </c>
      <c r="D130" s="34">
        <v>520</v>
      </c>
      <c r="E130" s="46" t="str">
        <f>IF(COUNTIF($D$2:D130,D130)=1,"D0",'Bus 53 and 46'!C135)</f>
        <v>D1</v>
      </c>
      <c r="F130" s="34" t="str">
        <f>IF(COUNTIF(D130:$D$233,D130)=1, "D0", IF('Bus 53 and 46'!C135 = "D2", "D1","D2"))</f>
        <v>D2</v>
      </c>
      <c r="G130" s="34">
        <v>14.4</v>
      </c>
      <c r="H130" s="64">
        <f t="shared" si="14"/>
        <v>2.4439455782312938</v>
      </c>
      <c r="I130" s="25" t="str" cm="1">
        <f t="array" ref="I130">_xlfn.TEXTJOIN(", ", TRUE, _xlfn._xlws.FILTER('Events only'!$C$2:$C$411,
  ((Trips!B130 &lt;= 'Events only'!$A$2:$A$411) * (Trips!C130 &gt; 'Events only'!$A$2:$A$411)) +
  ((Trips!B130 &gt; Trips!C130) * ((Trips!B130 &lt;= 'Events only'!$A$2:$A$411) + ('Events only'!$A$2:$A$411 &lt; Trips!C130))),
  "No Match"))</f>
        <v>220, 221, 222, 223, 224, 225, 226, 227, 228, 229, 230, 231, 232, 233, 234, 235, 236, 237, 238, 239, 240, 241, 242, 243</v>
      </c>
      <c r="J130" s="66" t="str">
        <f t="shared" ref="J130:J193" si="16">IF(E130="D0",LEFT(I130,FIND(",",I130)-1),IF(F130="D0",RIGHT(I130,LEN(I130)-FIND("#",SUBSTITUTE(I130,",","#",LEN(I130)-LEN(SUBSTITUTE(I130,",",""))))),"- "))</f>
        <v xml:space="preserve">- </v>
      </c>
      <c r="K130" s="66" t="str">
        <f t="shared" ref="K130:K193" si="17">IF(F130="D0",RIGHT(I130,LEN(I130)-FIND("#",SUBSTITUTE(I130,",","#",LEN(I130)-LEN(SUBSTITUTE(I130,",",""))))),"- ")</f>
        <v xml:space="preserve">- </v>
      </c>
      <c r="L130" s="66" t="str">
        <f t="shared" ref="L130:L193" si="18">IF(E130="D1",LEFT(I130,FIND(",",I130)-1),IF(F130="D1",RIGHT(I130,LEN(I130)-FIND("#",SUBSTITUTE(I130,",","#",LEN(I130)-LEN(SUBSTITUTE(I130,",","")))))," - "))</f>
        <v>220</v>
      </c>
      <c r="M130" s="66" t="str">
        <f t="shared" ref="M130:M193" si="19">IF(E130="D2",LEFT(I130,FIND(",",I130)-1),IF(F130="D2",RIGHT(I130,LEN(I130)-FIND("#",SUBSTITUTE(I130,",","#",LEN(I130)-LEN(SUBSTITUTE(I130,",","")))))," - "))</f>
        <v xml:space="preserve"> 243</v>
      </c>
      <c r="N130" s="31">
        <f t="shared" ref="N130:N193" si="20">24*(C130-B130)</f>
        <v>1.0500000000000016</v>
      </c>
      <c r="O130" s="31">
        <f t="shared" ref="O130:O193" si="21">G130/N130</f>
        <v>13.714285714285694</v>
      </c>
      <c r="P130">
        <f t="shared" si="15"/>
        <v>3.809523809523804</v>
      </c>
      <c r="Q130" s="54">
        <v>15.911471020408177</v>
      </c>
    </row>
    <row r="131" spans="1:17">
      <c r="A131">
        <v>130</v>
      </c>
      <c r="B131" s="29">
        <v>0.63541666666666663</v>
      </c>
      <c r="C131" s="29">
        <v>0.67708333333333337</v>
      </c>
      <c r="D131" s="34">
        <v>503</v>
      </c>
      <c r="E131" s="46" t="str">
        <f>IF(COUNTIF($D$2:D131,D131)=1,"D0",'Bus 53 and 46'!C136)</f>
        <v>D2</v>
      </c>
      <c r="F131" s="34" t="str">
        <f>IF(COUNTIF(D131:$D$233,D131)=1, "D0", IF('Bus 53 and 46'!C136 = "D2", "D1","D2"))</f>
        <v>D1</v>
      </c>
      <c r="G131" s="34">
        <v>14.4</v>
      </c>
      <c r="H131" s="64">
        <f t="shared" ref="H131:H194" si="22">0.01005*(P131)^2-0.3113*P131+3.484</f>
        <v>2.3996000000000013</v>
      </c>
      <c r="I131" s="25" t="str" cm="1">
        <f t="array" ref="I131">_xlfn.TEXTJOIN(", ", TRUE, _xlfn._xlws.FILTER('Events only'!$C$2:$C$411,
  ((Trips!B131 &lt;= 'Events only'!$A$2:$A$411) * (Trips!C131 &gt; 'Events only'!$A$2:$A$411)) +
  ((Trips!B131 &gt; Trips!C131) * ((Trips!B131 &lt;= 'Events only'!$A$2:$A$411) + ('Events only'!$A$2:$A$411 &lt; Trips!C131))),
  "No Match"))</f>
        <v>220, 221, 222, 223, 224, 225, 226, 227, 228, 229, 230, 231, 232, 233, 234, 235, 236, 237, 238, 239, 240</v>
      </c>
      <c r="J131" s="66" t="str">
        <f t="shared" si="16"/>
        <v xml:space="preserve">- </v>
      </c>
      <c r="K131" s="66" t="str">
        <f t="shared" si="17"/>
        <v xml:space="preserve">- </v>
      </c>
      <c r="L131" s="66" t="str">
        <f t="shared" si="18"/>
        <v xml:space="preserve"> 240</v>
      </c>
      <c r="M131" s="66" t="str">
        <f t="shared" si="19"/>
        <v>220</v>
      </c>
      <c r="N131" s="31">
        <f t="shared" si="20"/>
        <v>1.0000000000000018</v>
      </c>
      <c r="O131" s="31">
        <f t="shared" si="21"/>
        <v>14.399999999999975</v>
      </c>
      <c r="P131">
        <f t="shared" ref="P131:P194" si="23">O131*(10/36)</f>
        <v>3.9999999999999933</v>
      </c>
      <c r="Q131" s="54">
        <v>15.627571200000007</v>
      </c>
    </row>
    <row r="132" spans="1:17">
      <c r="A132">
        <v>131</v>
      </c>
      <c r="B132" s="29">
        <v>0.6333333333333333</v>
      </c>
      <c r="C132" s="29">
        <v>0.68472222222222223</v>
      </c>
      <c r="D132" s="34">
        <v>526</v>
      </c>
      <c r="E132" s="46" t="str">
        <f>IF(COUNTIF($D$2:D132,D132)=1,"D0",'Bus 53 and 46'!C137)</f>
        <v>D0</v>
      </c>
      <c r="F132" s="34" t="str">
        <f>IF(COUNTIF(D132:$D$233,D132)=1, "D0", IF('Bus 53 and 46'!C137 = "D2", "D1","D2"))</f>
        <v>D2</v>
      </c>
      <c r="G132" s="34">
        <v>16.8</v>
      </c>
      <c r="H132" s="64">
        <f t="shared" si="22"/>
        <v>2.4499941563184811</v>
      </c>
      <c r="I132" s="25" t="str" cm="1">
        <f t="array" ref="I132">_xlfn.TEXTJOIN(", ", TRUE, _xlfn._xlws.FILTER('Events only'!$C$2:$C$411,
  ((Trips!B132 &lt;= 'Events only'!$A$2:$A$411) * (Trips!C132 &gt; 'Events only'!$A$2:$A$411)) +
  ((Trips!B132 &gt; Trips!C132) * ((Trips!B132 &lt;= 'Events only'!$A$2:$A$411) + ('Events only'!$A$2:$A$411 &lt; Trips!C132))),
  "No Match"))</f>
        <v>219, 220, 221, 222, 223, 224, 225, 226, 227, 228, 229, 230, 231, 232, 233, 234, 235, 236, 237, 238, 239, 240, 241, 242, 243, 244, 245, 246, 247</v>
      </c>
      <c r="J132" s="66" t="str">
        <f t="shared" si="16"/>
        <v>219</v>
      </c>
      <c r="K132" s="66" t="str">
        <f t="shared" si="17"/>
        <v xml:space="preserve">- </v>
      </c>
      <c r="L132" s="66" t="str">
        <f t="shared" si="18"/>
        <v xml:space="preserve"> - </v>
      </c>
      <c r="M132" s="66" t="str">
        <f t="shared" si="19"/>
        <v xml:space="preserve"> 247</v>
      </c>
      <c r="N132" s="31">
        <f t="shared" si="20"/>
        <v>1.2333333333333343</v>
      </c>
      <c r="O132" s="31">
        <f t="shared" si="21"/>
        <v>13.621621621621612</v>
      </c>
      <c r="P132">
        <f t="shared" si="23"/>
        <v>3.7837837837837811</v>
      </c>
      <c r="Q132" s="54">
        <v>18.699450000000006</v>
      </c>
    </row>
    <row r="133" spans="1:17">
      <c r="A133">
        <v>132</v>
      </c>
      <c r="B133" s="29">
        <v>0.64027777777777772</v>
      </c>
      <c r="C133" s="29">
        <v>0.68263888888888891</v>
      </c>
      <c r="D133" s="34">
        <v>522</v>
      </c>
      <c r="E133" s="46" t="str">
        <f>IF(COUNTIF($D$2:D133,D133)=1,"D0",'Bus 53 and 46'!C138)</f>
        <v>D2</v>
      </c>
      <c r="F133" s="34" t="str">
        <f>IF(COUNTIF(D133:$D$233,D133)=1, "D0", IF('Bus 53 and 46'!C138 = "D2", "D1","D2"))</f>
        <v>D1</v>
      </c>
      <c r="G133" s="34">
        <v>14.4</v>
      </c>
      <c r="H133" s="64">
        <f t="shared" si="22"/>
        <v>2.4147841977962927</v>
      </c>
      <c r="I133" s="25" t="str" cm="1">
        <f t="array" ref="I133">_xlfn.TEXTJOIN(", ", TRUE, _xlfn._xlws.FILTER('Events only'!$C$2:$C$411,
  ((Trips!B133 &lt;= 'Events only'!$A$2:$A$411) * (Trips!C133 &gt; 'Events only'!$A$2:$A$411)) +
  ((Trips!B133 &gt; Trips!C133) * ((Trips!B133 &lt;= 'Events only'!$A$2:$A$411) + ('Events only'!$A$2:$A$411 &lt; Trips!C133))),
  "No Match"))</f>
        <v>221, 222, 223, 224, 225, 226, 227, 228, 229, 230, 231, 232, 233, 234, 235, 236, 237, 238, 239, 240, 241, 242, 243, 244</v>
      </c>
      <c r="J133" s="66" t="str">
        <f t="shared" si="16"/>
        <v xml:space="preserve">- </v>
      </c>
      <c r="K133" s="66" t="str">
        <f t="shared" si="17"/>
        <v xml:space="preserve">- </v>
      </c>
      <c r="L133" s="66" t="str">
        <f t="shared" si="18"/>
        <v xml:space="preserve"> 244</v>
      </c>
      <c r="M133" s="66" t="str">
        <f t="shared" si="19"/>
        <v>221</v>
      </c>
      <c r="N133" s="31">
        <f t="shared" si="20"/>
        <v>1.0166666666666684</v>
      </c>
      <c r="O133" s="31">
        <f t="shared" si="21"/>
        <v>14.163934426229485</v>
      </c>
      <c r="P133">
        <f t="shared" si="23"/>
        <v>3.9344262295081904</v>
      </c>
      <c r="Q133" s="54">
        <v>15.709945670518684</v>
      </c>
    </row>
    <row r="134" spans="1:17">
      <c r="A134">
        <v>133</v>
      </c>
      <c r="B134" s="29">
        <v>0.64513888888888893</v>
      </c>
      <c r="C134" s="29">
        <v>0.69027777777777777</v>
      </c>
      <c r="D134" s="34">
        <v>510</v>
      </c>
      <c r="E134" s="46" t="str">
        <f>IF(COUNTIF($D$2:D134,D134)=1,"D0",'Bus 53 and 46'!C139)</f>
        <v>D1</v>
      </c>
      <c r="F134" s="34" t="str">
        <f>IF(COUNTIF(D134:$D$233,D134)=1, "D0", IF('Bus 53 and 46'!C139 = "D2", "D1","D2"))</f>
        <v>D2</v>
      </c>
      <c r="G134" s="34">
        <v>14.4</v>
      </c>
      <c r="H134" s="64">
        <f t="shared" si="22"/>
        <v>2.4715976331360938</v>
      </c>
      <c r="I134" s="25" t="str" cm="1">
        <f t="array" ref="I134">_xlfn.TEXTJOIN(", ", TRUE, _xlfn._xlws.FILTER('Events only'!$C$2:$C$411,
  ((Trips!B134 &lt;= 'Events only'!$A$2:$A$411) * (Trips!C134 &gt; 'Events only'!$A$2:$A$411)) +
  ((Trips!B134 &gt; Trips!C134) * ((Trips!B134 &lt;= 'Events only'!$A$2:$A$411) + ('Events only'!$A$2:$A$411 &lt; Trips!C134))),
  "No Match"))</f>
        <v>225, 226, 227, 228, 229, 230, 231, 232, 233, 234, 235, 236, 237, 238, 239, 240, 241, 242, 243, 244, 245, 246, 247, 248, 249, 250, 251</v>
      </c>
      <c r="J134" s="66" t="str">
        <f t="shared" si="16"/>
        <v xml:space="preserve">- </v>
      </c>
      <c r="K134" s="66" t="str">
        <f t="shared" si="17"/>
        <v xml:space="preserve">- </v>
      </c>
      <c r="L134" s="66" t="str">
        <f t="shared" si="18"/>
        <v>225</v>
      </c>
      <c r="M134" s="66" t="str">
        <f t="shared" si="19"/>
        <v xml:space="preserve"> 251</v>
      </c>
      <c r="N134" s="31">
        <f t="shared" si="20"/>
        <v>1.0833333333333321</v>
      </c>
      <c r="O134" s="31">
        <f t="shared" si="21"/>
        <v>13.292307692307707</v>
      </c>
      <c r="P134">
        <f t="shared" si="23"/>
        <v>3.6923076923076965</v>
      </c>
      <c r="Q134" s="54">
        <v>16.153823886390519</v>
      </c>
    </row>
    <row r="135" spans="1:17">
      <c r="A135">
        <v>134</v>
      </c>
      <c r="B135" s="29">
        <v>0.64513888888888893</v>
      </c>
      <c r="C135" s="29">
        <v>0.68819444444444444</v>
      </c>
      <c r="D135" s="34">
        <v>505</v>
      </c>
      <c r="E135" s="46" t="str">
        <f>IF(COUNTIF($D$2:D135,D135)=1,"D0",'Bus 53 and 46'!C140)</f>
        <v>D2</v>
      </c>
      <c r="F135" s="34" t="str">
        <f>IF(COUNTIF(D135:$D$233,D135)=1, "D0", IF('Bus 53 and 46'!C140 = "D2", "D1","D2"))</f>
        <v>D1</v>
      </c>
      <c r="G135" s="34">
        <v>14.4</v>
      </c>
      <c r="H135" s="64">
        <f t="shared" si="22"/>
        <v>2.4295608740894892</v>
      </c>
      <c r="I135" s="25" t="str" cm="1">
        <f t="array" ref="I135">_xlfn.TEXTJOIN(", ", TRUE, _xlfn._xlws.FILTER('Events only'!$C$2:$C$411,
  ((Trips!B135 &lt;= 'Events only'!$A$2:$A$411) * (Trips!C135 &gt; 'Events only'!$A$2:$A$411)) +
  ((Trips!B135 &gt; Trips!C135) * ((Trips!B135 &lt;= 'Events only'!$A$2:$A$411) + ('Events only'!$A$2:$A$411 &lt; Trips!C135))),
  "No Match"))</f>
        <v>225, 226, 227, 228, 229, 230, 231, 232, 233, 234, 235, 236, 237, 238, 239, 240, 241, 242, 243, 244, 245, 246, 247, 248</v>
      </c>
      <c r="J135" s="66" t="str">
        <f t="shared" si="16"/>
        <v xml:space="preserve">- </v>
      </c>
      <c r="K135" s="66" t="str">
        <f t="shared" si="17"/>
        <v xml:space="preserve">- </v>
      </c>
      <c r="L135" s="66" t="str">
        <f t="shared" si="18"/>
        <v xml:space="preserve"> 248</v>
      </c>
      <c r="M135" s="66" t="str">
        <f t="shared" si="19"/>
        <v>225</v>
      </c>
      <c r="N135" s="31">
        <f t="shared" si="20"/>
        <v>1.0333333333333323</v>
      </c>
      <c r="O135" s="31">
        <f t="shared" si="21"/>
        <v>13.935483870967756</v>
      </c>
      <c r="P135">
        <f t="shared" si="23"/>
        <v>3.870967741935488</v>
      </c>
      <c r="Q135" s="54">
        <v>15.805020437044741</v>
      </c>
    </row>
    <row r="136" spans="1:17">
      <c r="A136">
        <v>135</v>
      </c>
      <c r="B136" s="29">
        <v>0.64375000000000004</v>
      </c>
      <c r="C136" s="29">
        <v>0.69513888888888886</v>
      </c>
      <c r="D136" s="34">
        <v>527</v>
      </c>
      <c r="E136" s="46" t="str">
        <f>IF(COUNTIF($D$2:D136,D136)=1,"D0",'Bus 53 and 46'!C141)</f>
        <v>D0</v>
      </c>
      <c r="F136" s="34" t="str">
        <f>IF(COUNTIF(D136:$D$233,D136)=1, "D0", IF('Bus 53 and 46'!C141 = "D2", "D1","D2"))</f>
        <v>D2</v>
      </c>
      <c r="G136" s="34">
        <v>16.8</v>
      </c>
      <c r="H136" s="64">
        <f t="shared" si="22"/>
        <v>2.4499941563184793</v>
      </c>
      <c r="I136" s="25" t="str" cm="1">
        <f t="array" ref="I136">_xlfn.TEXTJOIN(", ", TRUE, _xlfn._xlws.FILTER('Events only'!$C$2:$C$411,
  ((Trips!B136 &lt;= 'Events only'!$A$2:$A$411) * (Trips!C136 &gt; 'Events only'!$A$2:$A$411)) +
  ((Trips!B136 &gt; Trips!C136) * ((Trips!B136 &lt;= 'Events only'!$A$2:$A$411) + ('Events only'!$A$2:$A$411 &lt; Trips!C136))),
  "No Match"))</f>
        <v>224, 225, 226, 227, 228, 229, 230, 231, 232, 233, 234, 235, 236, 237, 238, 239, 240, 241, 242, 243, 244, 245, 246, 247, 248, 249, 250, 251, 252, 253, 254</v>
      </c>
      <c r="J136" s="66" t="str">
        <f t="shared" si="16"/>
        <v>224</v>
      </c>
      <c r="K136" s="66" t="str">
        <f t="shared" si="17"/>
        <v xml:space="preserve">- </v>
      </c>
      <c r="L136" s="66" t="str">
        <f t="shared" si="18"/>
        <v xml:space="preserve"> - </v>
      </c>
      <c r="M136" s="66" t="str">
        <f t="shared" si="19"/>
        <v xml:space="preserve"> 254</v>
      </c>
      <c r="N136" s="31">
        <f t="shared" si="20"/>
        <v>1.2333333333333316</v>
      </c>
      <c r="O136" s="31">
        <f t="shared" si="21"/>
        <v>13.621621621621641</v>
      </c>
      <c r="P136">
        <f t="shared" si="23"/>
        <v>3.7837837837837891</v>
      </c>
      <c r="Q136" s="54">
        <v>18.699449999999981</v>
      </c>
    </row>
    <row r="137" spans="1:17">
      <c r="A137">
        <v>136</v>
      </c>
      <c r="B137" s="29">
        <v>0.65069444444444446</v>
      </c>
      <c r="C137" s="29">
        <v>0.69374999999999998</v>
      </c>
      <c r="D137" s="34">
        <v>517</v>
      </c>
      <c r="E137" s="46" t="str">
        <f>IF(COUNTIF($D$2:D137,D137)=1,"D0",'Bus 53 and 46'!C142)</f>
        <v>D2</v>
      </c>
      <c r="F137" s="34" t="str">
        <f>IF(COUNTIF(D137:$D$233,D137)=1, "D0", IF('Bus 53 and 46'!C142 = "D2", "D1","D2"))</f>
        <v>D1</v>
      </c>
      <c r="G137" s="34">
        <v>14.4</v>
      </c>
      <c r="H137" s="64">
        <f t="shared" si="22"/>
        <v>2.4295608740894892</v>
      </c>
      <c r="I137" s="25" t="str" cm="1">
        <f t="array" ref="I137">_xlfn.TEXTJOIN(", ", TRUE, _xlfn._xlws.FILTER('Events only'!$C$2:$C$411,
  ((Trips!B137 &lt;= 'Events only'!$A$2:$A$411) * (Trips!C137 &gt; 'Events only'!$A$2:$A$411)) +
  ((Trips!B137 &gt; Trips!C137) * ((Trips!B137 &lt;= 'Events only'!$A$2:$A$411) + ('Events only'!$A$2:$A$411 &lt; Trips!C137))),
  "No Match"))</f>
        <v>227, 228, 229, 230, 231, 232, 233, 234, 235, 236, 237, 238, 239, 240, 241, 242, 243, 244, 245, 246, 247, 248, 249, 250, 251, 252</v>
      </c>
      <c r="J137" s="66" t="str">
        <f t="shared" si="16"/>
        <v xml:space="preserve">- </v>
      </c>
      <c r="K137" s="66" t="str">
        <f t="shared" si="17"/>
        <v xml:space="preserve">- </v>
      </c>
      <c r="L137" s="66" t="str">
        <f t="shared" si="18"/>
        <v xml:space="preserve"> 252</v>
      </c>
      <c r="M137" s="66" t="str">
        <f t="shared" si="19"/>
        <v>227</v>
      </c>
      <c r="N137" s="31">
        <f t="shared" si="20"/>
        <v>1.0333333333333323</v>
      </c>
      <c r="O137" s="31">
        <f t="shared" si="21"/>
        <v>13.935483870967756</v>
      </c>
      <c r="P137">
        <f t="shared" si="23"/>
        <v>3.870967741935488</v>
      </c>
      <c r="Q137" s="54">
        <v>15.805020437044741</v>
      </c>
    </row>
    <row r="138" spans="1:17">
      <c r="A138">
        <v>137</v>
      </c>
      <c r="B138" s="29">
        <v>0.65625</v>
      </c>
      <c r="C138" s="29">
        <v>0.7006944444444444</v>
      </c>
      <c r="D138" s="34">
        <v>511</v>
      </c>
      <c r="E138" s="46" t="str">
        <f>IF(COUNTIF($D$2:D138,D138)=1,"D0",'Bus 53 and 46'!C143)</f>
        <v>D1</v>
      </c>
      <c r="F138" s="34" t="str">
        <f>IF(COUNTIF(D138:$D$233,D138)=1, "D0", IF('Bus 53 and 46'!C143 = "D2", "D1","D2"))</f>
        <v>D2</v>
      </c>
      <c r="G138" s="34">
        <v>14.4</v>
      </c>
      <c r="H138" s="64">
        <f t="shared" si="22"/>
        <v>2.4579531249999986</v>
      </c>
      <c r="I138" s="25" t="str" cm="1">
        <f t="array" ref="I138">_xlfn.TEXTJOIN(", ", TRUE, _xlfn._xlws.FILTER('Events only'!$C$2:$C$411,
  ((Trips!B138 &lt;= 'Events only'!$A$2:$A$411) * (Trips!C138 &gt; 'Events only'!$A$2:$A$411)) +
  ((Trips!B138 &gt; Trips!C138) * ((Trips!B138 &lt;= 'Events only'!$A$2:$A$411) + ('Events only'!$A$2:$A$411 &lt; Trips!C138))),
  "No Match"))</f>
        <v>230, 231, 232, 233, 234, 235, 236, 237, 238, 239, 240, 241, 242, 243, 244, 245, 246, 247, 248, 249, 250, 251, 252, 253, 254, 255, 256, 257</v>
      </c>
      <c r="J138" s="66" t="str">
        <f t="shared" si="16"/>
        <v xml:space="preserve">- </v>
      </c>
      <c r="K138" s="66" t="str">
        <f t="shared" si="17"/>
        <v xml:space="preserve">- </v>
      </c>
      <c r="L138" s="66" t="str">
        <f t="shared" si="18"/>
        <v>230</v>
      </c>
      <c r="M138" s="66" t="str">
        <f t="shared" si="19"/>
        <v xml:space="preserve"> 257</v>
      </c>
      <c r="N138" s="31">
        <f t="shared" si="20"/>
        <v>1.0666666666666655</v>
      </c>
      <c r="O138" s="31">
        <f t="shared" si="21"/>
        <v>13.500000000000014</v>
      </c>
      <c r="P138">
        <f t="shared" si="23"/>
        <v>3.750000000000004</v>
      </c>
      <c r="Q138" s="54">
        <v>16.028099999999984</v>
      </c>
    </row>
    <row r="139" spans="1:17">
      <c r="A139">
        <v>138</v>
      </c>
      <c r="B139" s="29">
        <v>0.65625</v>
      </c>
      <c r="C139" s="29">
        <v>0.69930555555555551</v>
      </c>
      <c r="D139" s="34">
        <v>523</v>
      </c>
      <c r="E139" s="46" t="str">
        <f>IF(COUNTIF($D$2:D139,D139)=1,"D0",'Bus 53 and 46'!C144)</f>
        <v>D2</v>
      </c>
      <c r="F139" s="34" t="str">
        <f>IF(COUNTIF(D139:$D$233,D139)=1, "D0", IF('Bus 53 and 46'!C144 = "D2", "D1","D2"))</f>
        <v>D1</v>
      </c>
      <c r="G139" s="34">
        <v>14.4</v>
      </c>
      <c r="H139" s="64">
        <f t="shared" si="22"/>
        <v>2.4295608740894892</v>
      </c>
      <c r="I139" s="25" t="str" cm="1">
        <f t="array" ref="I139">_xlfn.TEXTJOIN(", ", TRUE, _xlfn._xlws.FILTER('Events only'!$C$2:$C$411,
  ((Trips!B139 &lt;= 'Events only'!$A$2:$A$411) * (Trips!C139 &gt; 'Events only'!$A$2:$A$411)) +
  ((Trips!B139 &gt; Trips!C139) * ((Trips!B139 &lt;= 'Events only'!$A$2:$A$411) + ('Events only'!$A$2:$A$411 &lt; Trips!C139))),
  "No Match"))</f>
        <v>230, 231, 232, 233, 234, 235, 236, 237, 238, 239, 240, 241, 242, 243, 244, 245, 246, 247, 248, 249, 250, 251, 252, 253, 254, 255</v>
      </c>
      <c r="J139" s="66" t="str">
        <f t="shared" si="16"/>
        <v xml:space="preserve">- </v>
      </c>
      <c r="K139" s="66" t="str">
        <f t="shared" si="17"/>
        <v xml:space="preserve">- </v>
      </c>
      <c r="L139" s="66" t="str">
        <f t="shared" si="18"/>
        <v xml:space="preserve"> 255</v>
      </c>
      <c r="M139" s="66" t="str">
        <f t="shared" si="19"/>
        <v>230</v>
      </c>
      <c r="N139" s="31">
        <f t="shared" si="20"/>
        <v>1.0333333333333323</v>
      </c>
      <c r="O139" s="31">
        <f t="shared" si="21"/>
        <v>13.935483870967756</v>
      </c>
      <c r="P139">
        <f t="shared" si="23"/>
        <v>3.870967741935488</v>
      </c>
      <c r="Q139" s="54">
        <v>15.805020437044741</v>
      </c>
    </row>
    <row r="140" spans="1:17">
      <c r="A140">
        <v>139</v>
      </c>
      <c r="B140" s="29">
        <v>0.66111111111111109</v>
      </c>
      <c r="C140" s="29">
        <v>0.70486111111111116</v>
      </c>
      <c r="D140" s="34">
        <v>504</v>
      </c>
      <c r="E140" s="46" t="str">
        <f>IF(COUNTIF($D$2:D140,D140)=1,"D0",'Bus 53 and 46'!C145)</f>
        <v>D2</v>
      </c>
      <c r="F140" s="34" t="str">
        <f>IF(COUNTIF(D140:$D$233,D140)=1, "D0", IF('Bus 53 and 46'!C145 = "D2", "D1","D2"))</f>
        <v>D1</v>
      </c>
      <c r="G140" s="34">
        <v>14.4</v>
      </c>
      <c r="H140" s="64">
        <f t="shared" si="22"/>
        <v>2.4439455782312938</v>
      </c>
      <c r="I140" s="25" t="str" cm="1">
        <f t="array" ref="I140">_xlfn.TEXTJOIN(", ", TRUE, _xlfn._xlws.FILTER('Events only'!$C$2:$C$411,
  ((Trips!B140 &lt;= 'Events only'!$A$2:$A$411) * (Trips!C140 &gt; 'Events only'!$A$2:$A$411)) +
  ((Trips!B140 &gt; Trips!C140) * ((Trips!B140 &lt;= 'Events only'!$A$2:$A$411) + ('Events only'!$A$2:$A$411 &lt; Trips!C140))),
  "No Match"))</f>
        <v>233, 234, 235, 236, 237, 238, 239, 240, 241, 242, 243, 244, 245, 246, 247, 248, 249, 250, 251, 252, 253, 254, 255, 256, 257, 258</v>
      </c>
      <c r="J140" s="66" t="str">
        <f t="shared" si="16"/>
        <v xml:space="preserve">- </v>
      </c>
      <c r="K140" s="66" t="str">
        <f t="shared" si="17"/>
        <v xml:space="preserve">- </v>
      </c>
      <c r="L140" s="66" t="str">
        <f t="shared" si="18"/>
        <v xml:space="preserve"> 258</v>
      </c>
      <c r="M140" s="66" t="str">
        <f t="shared" si="19"/>
        <v>233</v>
      </c>
      <c r="N140" s="31">
        <f t="shared" si="20"/>
        <v>1.0500000000000016</v>
      </c>
      <c r="O140" s="31">
        <f t="shared" si="21"/>
        <v>13.714285714285694</v>
      </c>
      <c r="P140">
        <f t="shared" si="23"/>
        <v>3.809523809523804</v>
      </c>
      <c r="Q140" s="54">
        <v>15.911471020408177</v>
      </c>
    </row>
    <row r="141" spans="1:17">
      <c r="A141">
        <v>140</v>
      </c>
      <c r="B141" s="29">
        <v>0.65486111111111112</v>
      </c>
      <c r="C141" s="29">
        <v>0.70625000000000004</v>
      </c>
      <c r="D141" s="34">
        <v>528</v>
      </c>
      <c r="E141" s="46" t="str">
        <f>IF(COUNTIF($D$2:D141,D141)=1,"D0",'Bus 53 and 46'!C146)</f>
        <v>D0</v>
      </c>
      <c r="F141" s="34" t="str">
        <f>IF(COUNTIF(D141:$D$233,D141)=1, "D0", IF('Bus 53 and 46'!C146 = "D2", "D1","D2"))</f>
        <v>D2</v>
      </c>
      <c r="G141" s="34">
        <v>16.8</v>
      </c>
      <c r="H141" s="64">
        <f t="shared" si="22"/>
        <v>2.4499941563184811</v>
      </c>
      <c r="I141" s="25" t="str" cm="1">
        <f t="array" ref="I141">_xlfn.TEXTJOIN(", ", TRUE, _xlfn._xlws.FILTER('Events only'!$C$2:$C$411,
  ((Trips!B141 &lt;= 'Events only'!$A$2:$A$411) * (Trips!C141 &gt; 'Events only'!$A$2:$A$411)) +
  ((Trips!B141 &gt; Trips!C141) * ((Trips!B141 &lt;= 'Events only'!$A$2:$A$411) + ('Events only'!$A$2:$A$411 &lt; Trips!C141))),
  "No Match"))</f>
        <v>229, 230, 231, 232, 233, 234, 235, 236, 237, 238, 239, 240, 241, 242, 243, 244, 245, 246, 247, 248, 249, 250, 251, 252, 253, 254, 255, 256, 257, 258, 259, 260</v>
      </c>
      <c r="J141" s="66" t="str">
        <f t="shared" si="16"/>
        <v>229</v>
      </c>
      <c r="K141" s="66" t="str">
        <f t="shared" si="17"/>
        <v xml:space="preserve">- </v>
      </c>
      <c r="L141" s="66" t="str">
        <f t="shared" si="18"/>
        <v xml:space="preserve"> - </v>
      </c>
      <c r="M141" s="66" t="str">
        <f t="shared" si="19"/>
        <v xml:space="preserve"> 260</v>
      </c>
      <c r="N141" s="31">
        <f t="shared" si="20"/>
        <v>1.2333333333333343</v>
      </c>
      <c r="O141" s="31">
        <f t="shared" si="21"/>
        <v>13.621621621621612</v>
      </c>
      <c r="P141">
        <f t="shared" si="23"/>
        <v>3.7837837837837811</v>
      </c>
      <c r="Q141" s="54">
        <v>18.699450000000006</v>
      </c>
    </row>
    <row r="142" spans="1:17">
      <c r="A142">
        <v>141</v>
      </c>
      <c r="B142" s="29">
        <v>0.66666666666666663</v>
      </c>
      <c r="C142" s="29">
        <v>0.71111111111111114</v>
      </c>
      <c r="D142" s="34">
        <v>502</v>
      </c>
      <c r="E142" s="46" t="str">
        <f>IF(COUNTIF($D$2:D142,D142)=1,"D0",'Bus 53 and 46'!C147)</f>
        <v>D1</v>
      </c>
      <c r="F142" s="34" t="str">
        <f>IF(COUNTIF(D142:$D$233,D142)=1, "D0", IF('Bus 53 and 46'!C147 = "D2", "D1","D2"))</f>
        <v>D2</v>
      </c>
      <c r="G142" s="34">
        <v>14.4</v>
      </c>
      <c r="H142" s="64">
        <f t="shared" si="22"/>
        <v>2.4579531250000013</v>
      </c>
      <c r="I142" s="25" t="str" cm="1">
        <f t="array" ref="I142">_xlfn.TEXTJOIN(", ", TRUE, _xlfn._xlws.FILTER('Events only'!$C$2:$C$411,
  ((Trips!B142 &lt;= 'Events only'!$A$2:$A$411) * (Trips!C142 &gt; 'Events only'!$A$2:$A$411)) +
  ((Trips!B142 &gt; Trips!C142) * ((Trips!B142 &lt;= 'Events only'!$A$2:$A$411) + ('Events only'!$A$2:$A$411 &lt; Trips!C142))),
  "No Match"))</f>
        <v>236, 237, 238, 239, 240, 241, 242, 243, 244, 245, 246, 247, 248, 249, 250, 251, 252, 253, 254, 255, 256, 257, 258, 259, 260, 261, 262, 263</v>
      </c>
      <c r="J142" s="66" t="str">
        <f t="shared" si="16"/>
        <v xml:space="preserve">- </v>
      </c>
      <c r="K142" s="66" t="str">
        <f t="shared" si="17"/>
        <v xml:space="preserve">- </v>
      </c>
      <c r="L142" s="66" t="str">
        <f t="shared" si="18"/>
        <v>236</v>
      </c>
      <c r="M142" s="66" t="str">
        <f t="shared" si="19"/>
        <v xml:space="preserve"> 263</v>
      </c>
      <c r="N142" s="31">
        <f t="shared" si="20"/>
        <v>1.0666666666666682</v>
      </c>
      <c r="O142" s="31">
        <f t="shared" si="21"/>
        <v>13.49999999999998</v>
      </c>
      <c r="P142">
        <f t="shared" si="23"/>
        <v>3.7499999999999947</v>
      </c>
      <c r="Q142" s="54">
        <v>16.028100000000006</v>
      </c>
    </row>
    <row r="143" spans="1:17">
      <c r="A143">
        <v>142</v>
      </c>
      <c r="B143" s="29">
        <v>0.66666666666666663</v>
      </c>
      <c r="C143" s="29">
        <v>0.7104166666666667</v>
      </c>
      <c r="D143" s="34">
        <v>524</v>
      </c>
      <c r="E143" s="46" t="str">
        <f>IF(COUNTIF($D$2:D143,D143)=1,"D0",'Bus 53 and 46'!C148)</f>
        <v>D2</v>
      </c>
      <c r="F143" s="34" t="str">
        <f>IF(COUNTIF(D143:$D$233,D143)=1, "D0", IF('Bus 53 and 46'!C148 = "D2", "D1","D2"))</f>
        <v>D1</v>
      </c>
      <c r="G143" s="34">
        <v>14.4</v>
      </c>
      <c r="H143" s="64">
        <f t="shared" si="22"/>
        <v>2.4439455782312938</v>
      </c>
      <c r="I143" s="25" t="str" cm="1">
        <f t="array" ref="I143">_xlfn.TEXTJOIN(", ", TRUE, _xlfn._xlws.FILTER('Events only'!$C$2:$C$411,
  ((Trips!B143 &lt;= 'Events only'!$A$2:$A$411) * (Trips!C143 &gt; 'Events only'!$A$2:$A$411)) +
  ((Trips!B143 &gt; Trips!C143) * ((Trips!B143 &lt;= 'Events only'!$A$2:$A$411) + ('Events only'!$A$2:$A$411 &lt; Trips!C143))),
  "No Match"))</f>
        <v>236, 237, 238, 239, 240, 241, 242, 243, 244, 245, 246, 247, 248, 249, 250, 251, 252, 253, 254, 255, 256, 257, 258, 259, 260, 261, 262</v>
      </c>
      <c r="J143" s="66" t="str">
        <f t="shared" si="16"/>
        <v xml:space="preserve">- </v>
      </c>
      <c r="K143" s="66" t="str">
        <f t="shared" si="17"/>
        <v xml:space="preserve">- </v>
      </c>
      <c r="L143" s="66" t="str">
        <f t="shared" si="18"/>
        <v xml:space="preserve"> 262</v>
      </c>
      <c r="M143" s="66" t="str">
        <f t="shared" si="19"/>
        <v>236</v>
      </c>
      <c r="N143" s="31">
        <f t="shared" si="20"/>
        <v>1.0500000000000016</v>
      </c>
      <c r="O143" s="31">
        <f t="shared" si="21"/>
        <v>13.714285714285694</v>
      </c>
      <c r="P143">
        <f t="shared" si="23"/>
        <v>3.809523809523804</v>
      </c>
      <c r="Q143" s="54">
        <v>15.911471020408177</v>
      </c>
    </row>
    <row r="144" spans="1:17">
      <c r="A144">
        <v>143</v>
      </c>
      <c r="B144" s="29">
        <v>0.67222222222222228</v>
      </c>
      <c r="C144" s="29">
        <v>0.71666666666666667</v>
      </c>
      <c r="D144" s="34">
        <v>514</v>
      </c>
      <c r="E144" s="46" t="str">
        <f>IF(COUNTIF($D$2:D144,D144)=1,"D0",'Bus 53 and 46'!C149)</f>
        <v>D1</v>
      </c>
      <c r="F144" s="34" t="str">
        <f>IF(COUNTIF(D144:$D$233,D144)=1, "D0", IF('Bus 53 and 46'!C149 = "D2", "D1","D2"))</f>
        <v>D2</v>
      </c>
      <c r="G144" s="34">
        <v>14.4</v>
      </c>
      <c r="H144" s="64">
        <f t="shared" si="22"/>
        <v>2.4579531249999986</v>
      </c>
      <c r="I144" s="25" t="str" cm="1">
        <f t="array" ref="I144">_xlfn.TEXTJOIN(", ", TRUE, _xlfn._xlws.FILTER('Events only'!$C$2:$C$411,
  ((Trips!B144 &lt;= 'Events only'!$A$2:$A$411) * (Trips!C144 &gt; 'Events only'!$A$2:$A$411)) +
  ((Trips!B144 &gt; Trips!C144) * ((Trips!B144 &lt;= 'Events only'!$A$2:$A$411) + ('Events only'!$A$2:$A$411 &lt; Trips!C144))),
  "No Match"))</f>
        <v>239, 240, 241, 242, 243, 244, 245, 246, 247, 248, 249, 250, 251, 252, 253, 254, 255, 256, 257, 258, 259, 260, 261, 262, 263, 264, 265, 266, 267</v>
      </c>
      <c r="J144" s="66" t="str">
        <f t="shared" si="16"/>
        <v xml:space="preserve">- </v>
      </c>
      <c r="K144" s="66" t="str">
        <f t="shared" si="17"/>
        <v xml:space="preserve">- </v>
      </c>
      <c r="L144" s="66" t="str">
        <f t="shared" si="18"/>
        <v>239</v>
      </c>
      <c r="M144" s="66" t="str">
        <f t="shared" si="19"/>
        <v xml:space="preserve"> 267</v>
      </c>
      <c r="N144" s="31">
        <f t="shared" si="20"/>
        <v>1.0666666666666655</v>
      </c>
      <c r="O144" s="31">
        <f t="shared" si="21"/>
        <v>13.500000000000014</v>
      </c>
      <c r="P144">
        <f t="shared" si="23"/>
        <v>3.750000000000004</v>
      </c>
      <c r="Q144" s="54">
        <v>16.028099999999984</v>
      </c>
    </row>
    <row r="145" spans="1:17">
      <c r="A145">
        <v>144</v>
      </c>
      <c r="B145" s="29">
        <v>0.67222222222222228</v>
      </c>
      <c r="C145" s="29">
        <v>0.71527777777777779</v>
      </c>
      <c r="D145" s="34">
        <v>519</v>
      </c>
      <c r="E145" s="46" t="str">
        <f>IF(COUNTIF($D$2:D145,D145)=1,"D0",'Bus 53 and 46'!C150)</f>
        <v>D2</v>
      </c>
      <c r="F145" s="34" t="str">
        <f>IF(COUNTIF(D145:$D$233,D145)=1, "D0", IF('Bus 53 and 46'!C150 = "D2", "D1","D2"))</f>
        <v>D1</v>
      </c>
      <c r="G145" s="34">
        <v>14.4</v>
      </c>
      <c r="H145" s="64">
        <f t="shared" si="22"/>
        <v>2.4295608740894892</v>
      </c>
      <c r="I145" s="25" t="str" cm="1">
        <f t="array" ref="I145">_xlfn.TEXTJOIN(", ", TRUE, _xlfn._xlws.FILTER('Events only'!$C$2:$C$411,
  ((Trips!B145 &lt;= 'Events only'!$A$2:$A$411) * (Trips!C145 &gt; 'Events only'!$A$2:$A$411)) +
  ((Trips!B145 &gt; Trips!C145) * ((Trips!B145 &lt;= 'Events only'!$A$2:$A$411) + ('Events only'!$A$2:$A$411 &lt; Trips!C145))),
  "No Match"))</f>
        <v>239, 240, 241, 242, 243, 244, 245, 246, 247, 248, 249, 250, 251, 252, 253, 254, 255, 256, 257, 258, 259, 260, 261, 262, 263, 264, 265</v>
      </c>
      <c r="J145" s="66" t="str">
        <f t="shared" si="16"/>
        <v xml:space="preserve">- </v>
      </c>
      <c r="K145" s="66" t="str">
        <f t="shared" si="17"/>
        <v xml:space="preserve">- </v>
      </c>
      <c r="L145" s="66" t="str">
        <f t="shared" si="18"/>
        <v xml:space="preserve"> 265</v>
      </c>
      <c r="M145" s="66" t="str">
        <f t="shared" si="19"/>
        <v>239</v>
      </c>
      <c r="N145" s="31">
        <f t="shared" si="20"/>
        <v>1.0333333333333323</v>
      </c>
      <c r="O145" s="31">
        <f t="shared" si="21"/>
        <v>13.935483870967756</v>
      </c>
      <c r="P145">
        <f t="shared" si="23"/>
        <v>3.870967741935488</v>
      </c>
      <c r="Q145" s="54">
        <v>15.805020437044741</v>
      </c>
    </row>
    <row r="146" spans="1:17">
      <c r="A146">
        <v>145</v>
      </c>
      <c r="B146" s="29">
        <v>0.67777777777777781</v>
      </c>
      <c r="C146" s="29">
        <v>0.72013888888888888</v>
      </c>
      <c r="D146" s="34">
        <v>525</v>
      </c>
      <c r="E146" s="46" t="str">
        <f>IF(COUNTIF($D$2:D146,D146)=1,"D0",'Bus 53 and 46'!C151)</f>
        <v>D2</v>
      </c>
      <c r="F146" s="34" t="str">
        <f>IF(COUNTIF(D146:$D$233,D146)=1, "D0", IF('Bus 53 and 46'!C151 = "D2", "D1","D2"))</f>
        <v>D1</v>
      </c>
      <c r="G146" s="34">
        <v>14.4</v>
      </c>
      <c r="H146" s="64">
        <f t="shared" si="22"/>
        <v>2.4147841977962905</v>
      </c>
      <c r="I146" s="25" t="str" cm="1">
        <f t="array" ref="I146">_xlfn.TEXTJOIN(", ", TRUE, _xlfn._xlws.FILTER('Events only'!$C$2:$C$411,
  ((Trips!B146 &lt;= 'Events only'!$A$2:$A$411) * (Trips!C146 &gt; 'Events only'!$A$2:$A$411)) +
  ((Trips!B146 &gt; Trips!C146) * ((Trips!B146 &lt;= 'Events only'!$A$2:$A$411) + ('Events only'!$A$2:$A$411 &lt; Trips!C146))),
  "No Match"))</f>
        <v>242, 243, 244, 245, 246, 247, 248, 249, 250, 251, 252, 253, 254, 255, 256, 257, 258, 259, 260, 261, 262, 263, 264, 265, 266, 267, 268, 269</v>
      </c>
      <c r="J146" s="66" t="str">
        <f t="shared" si="16"/>
        <v xml:space="preserve">- </v>
      </c>
      <c r="K146" s="66" t="str">
        <f t="shared" si="17"/>
        <v xml:space="preserve">- </v>
      </c>
      <c r="L146" s="66" t="str">
        <f t="shared" si="18"/>
        <v xml:space="preserve"> 269</v>
      </c>
      <c r="M146" s="66" t="str">
        <f t="shared" si="19"/>
        <v>242</v>
      </c>
      <c r="N146" s="31">
        <f t="shared" si="20"/>
        <v>1.0166666666666657</v>
      </c>
      <c r="O146" s="31">
        <f t="shared" si="21"/>
        <v>14.163934426229522</v>
      </c>
      <c r="P146">
        <f t="shared" si="23"/>
        <v>3.9344262295082006</v>
      </c>
      <c r="Q146" s="54">
        <v>15.709945670518664</v>
      </c>
    </row>
    <row r="147" spans="1:17">
      <c r="A147">
        <v>146</v>
      </c>
      <c r="B147" s="29">
        <v>0.67847222222222225</v>
      </c>
      <c r="C147" s="29">
        <v>0.72222222222222221</v>
      </c>
      <c r="D147" s="34">
        <v>515</v>
      </c>
      <c r="E147" s="46" t="str">
        <f>IF(COUNTIF($D$2:D147,D147)=1,"D0",'Bus 53 and 46'!C152)</f>
        <v>D1</v>
      </c>
      <c r="F147" s="34" t="str">
        <f>IF(COUNTIF(D147:$D$233,D147)=1, "D0", IF('Bus 53 and 46'!C152 = "D2", "D1","D2"))</f>
        <v>D2</v>
      </c>
      <c r="G147" s="34">
        <v>14.4</v>
      </c>
      <c r="H147" s="64">
        <f t="shared" si="22"/>
        <v>2.4439455782312915</v>
      </c>
      <c r="I147" s="25" t="str" cm="1">
        <f t="array" ref="I147">_xlfn.TEXTJOIN(", ", TRUE, _xlfn._xlws.FILTER('Events only'!$C$2:$C$411,
  ((Trips!B147 &lt;= 'Events only'!$A$2:$A$411) * (Trips!C147 &gt; 'Events only'!$A$2:$A$411)) +
  ((Trips!B147 &gt; Trips!C147) * ((Trips!B147 &lt;= 'Events only'!$A$2:$A$411) + ('Events only'!$A$2:$A$411 &lt; Trips!C147))),
  "No Match"))</f>
        <v>243, 244, 245, 246, 247, 248, 249, 250, 251, 252, 253, 254, 255, 256, 257, 258, 259, 260, 261, 262, 263, 264, 265, 266, 267, 268, 269, 270, 271</v>
      </c>
      <c r="J147" s="66" t="str">
        <f t="shared" si="16"/>
        <v xml:space="preserve">- </v>
      </c>
      <c r="K147" s="66" t="str">
        <f t="shared" si="17"/>
        <v xml:space="preserve">- </v>
      </c>
      <c r="L147" s="66" t="str">
        <f t="shared" si="18"/>
        <v>243</v>
      </c>
      <c r="M147" s="66" t="str">
        <f t="shared" si="19"/>
        <v xml:space="preserve"> 271</v>
      </c>
      <c r="N147" s="31">
        <f t="shared" si="20"/>
        <v>1.0499999999999989</v>
      </c>
      <c r="O147" s="31">
        <f t="shared" si="21"/>
        <v>13.714285714285728</v>
      </c>
      <c r="P147">
        <f t="shared" si="23"/>
        <v>3.8095238095238133</v>
      </c>
      <c r="Q147" s="54">
        <v>15.911471020408159</v>
      </c>
    </row>
    <row r="148" spans="1:17">
      <c r="A148">
        <v>147</v>
      </c>
      <c r="B148" s="29">
        <v>0.68333333333333335</v>
      </c>
      <c r="C148" s="29">
        <v>0.72499999999999998</v>
      </c>
      <c r="D148" s="34">
        <v>508</v>
      </c>
      <c r="E148" s="46" t="str">
        <f>IF(COUNTIF($D$2:D148,D148)=1,"D0",'Bus 53 and 46'!C153)</f>
        <v>D2</v>
      </c>
      <c r="F148" s="34" t="str">
        <f>IF(COUNTIF(D148:$D$233,D148)=1, "D0", IF('Bus 53 and 46'!C153 = "D2", "D1","D2"))</f>
        <v>D1</v>
      </c>
      <c r="G148" s="34">
        <v>14.4</v>
      </c>
      <c r="H148" s="64">
        <f t="shared" si="22"/>
        <v>2.3995999999999991</v>
      </c>
      <c r="I148" s="25" t="str" cm="1">
        <f t="array" ref="I148">_xlfn.TEXTJOIN(", ", TRUE, _xlfn._xlws.FILTER('Events only'!$C$2:$C$411,
  ((Trips!B148 &lt;= 'Events only'!$A$2:$A$411) * (Trips!C148 &gt; 'Events only'!$A$2:$A$411)) +
  ((Trips!B148 &gt; Trips!C148) * ((Trips!B148 &lt;= 'Events only'!$A$2:$A$411) + ('Events only'!$A$2:$A$411 &lt; Trips!C148))),
  "No Match"))</f>
        <v>246, 247, 248, 249, 250, 251, 252, 253, 254, 255, 256, 257, 258, 259, 260, 261, 262, 263, 264, 265, 266, 267, 268, 269, 270, 271, 272, 273</v>
      </c>
      <c r="J148" s="66" t="str">
        <f t="shared" si="16"/>
        <v xml:space="preserve">- </v>
      </c>
      <c r="K148" s="66" t="str">
        <f t="shared" si="17"/>
        <v xml:space="preserve">- </v>
      </c>
      <c r="L148" s="66" t="str">
        <f t="shared" si="18"/>
        <v xml:space="preserve"> 273</v>
      </c>
      <c r="M148" s="66" t="str">
        <f t="shared" si="19"/>
        <v>246</v>
      </c>
      <c r="N148" s="31">
        <f t="shared" si="20"/>
        <v>0.99999999999999911</v>
      </c>
      <c r="O148" s="31">
        <f t="shared" si="21"/>
        <v>14.400000000000013</v>
      </c>
      <c r="P148">
        <f t="shared" si="23"/>
        <v>4.0000000000000036</v>
      </c>
      <c r="Q148" s="54">
        <v>15.627571199999993</v>
      </c>
    </row>
    <row r="149" spans="1:17">
      <c r="A149">
        <v>148</v>
      </c>
      <c r="B149" s="29">
        <v>0.68402777777777779</v>
      </c>
      <c r="C149" s="29">
        <v>0.7270833333333333</v>
      </c>
      <c r="D149" s="34">
        <v>521</v>
      </c>
      <c r="E149" s="46" t="str">
        <f>IF(COUNTIF($D$2:D149,D149)=1,"D0",'Bus 53 and 46'!C154)</f>
        <v>D1</v>
      </c>
      <c r="F149" s="34" t="str">
        <f>IF(COUNTIF(D149:$D$233,D149)=1, "D0", IF('Bus 53 and 46'!C154 = "D2", "D1","D2"))</f>
        <v>D2</v>
      </c>
      <c r="G149" s="34">
        <v>14.4</v>
      </c>
      <c r="H149" s="64">
        <f t="shared" si="22"/>
        <v>2.4295608740894892</v>
      </c>
      <c r="I149" s="25" t="str" cm="1">
        <f t="array" ref="I149">_xlfn.TEXTJOIN(", ", TRUE, _xlfn._xlws.FILTER('Events only'!$C$2:$C$411,
  ((Trips!B149 &lt;= 'Events only'!$A$2:$A$411) * (Trips!C149 &gt; 'Events only'!$A$2:$A$411)) +
  ((Trips!B149 &gt; Trips!C149) * ((Trips!B149 &lt;= 'Events only'!$A$2:$A$411) + ('Events only'!$A$2:$A$411 &lt; Trips!C149))),
  "No Match"))</f>
        <v>247, 248, 249, 250, 251, 252, 253, 254, 255, 256, 257, 258, 259, 260, 261, 262, 263, 264, 265, 266, 267, 268, 269, 270, 271, 272, 273, 274, 275</v>
      </c>
      <c r="J149" s="66" t="str">
        <f t="shared" si="16"/>
        <v xml:space="preserve">- </v>
      </c>
      <c r="K149" s="66" t="str">
        <f t="shared" si="17"/>
        <v xml:space="preserve">- </v>
      </c>
      <c r="L149" s="66" t="str">
        <f t="shared" si="18"/>
        <v>247</v>
      </c>
      <c r="M149" s="66" t="str">
        <f t="shared" si="19"/>
        <v xml:space="preserve"> 275</v>
      </c>
      <c r="N149" s="31">
        <f t="shared" si="20"/>
        <v>1.0333333333333323</v>
      </c>
      <c r="O149" s="31">
        <f t="shared" si="21"/>
        <v>13.935483870967756</v>
      </c>
      <c r="P149">
        <f t="shared" si="23"/>
        <v>3.870967741935488</v>
      </c>
      <c r="Q149" s="54">
        <v>15.805020437044741</v>
      </c>
    </row>
    <row r="150" spans="1:17">
      <c r="A150">
        <v>149</v>
      </c>
      <c r="B150" s="29">
        <v>0.68888888888888888</v>
      </c>
      <c r="C150" s="29">
        <v>0.73055555555555551</v>
      </c>
      <c r="D150" s="34">
        <v>520</v>
      </c>
      <c r="E150" s="46" t="str">
        <f>IF(COUNTIF($D$2:D150,D150)=1,"D0",'Bus 53 and 46'!C155)</f>
        <v>D2</v>
      </c>
      <c r="F150" s="34" t="str">
        <f>IF(COUNTIF(D150:$D$233,D150)=1, "D0", IF('Bus 53 and 46'!C155 = "D2", "D1","D2"))</f>
        <v>D1</v>
      </c>
      <c r="G150" s="34">
        <v>14.4</v>
      </c>
      <c r="H150" s="64">
        <f t="shared" si="22"/>
        <v>2.3995999999999991</v>
      </c>
      <c r="I150" s="25" t="str" cm="1">
        <f t="array" ref="I150">_xlfn.TEXTJOIN(", ", TRUE, _xlfn._xlws.FILTER('Events only'!$C$2:$C$411,
  ((Trips!B150 &lt;= 'Events only'!$A$2:$A$411) * (Trips!C150 &gt; 'Events only'!$A$2:$A$411)) +
  ((Trips!B150 &gt; Trips!C150) * ((Trips!B150 &lt;= 'Events only'!$A$2:$A$411) + ('Events only'!$A$2:$A$411 &lt; Trips!C150))),
  "No Match"))</f>
        <v>250, 251, 252, 253, 254, 255, 256, 257, 258, 259, 260, 261, 262, 263, 264, 265, 266, 267, 268, 269, 270, 271, 272, 273, 274, 275, 276, 277</v>
      </c>
      <c r="J150" s="66" t="str">
        <f t="shared" si="16"/>
        <v xml:space="preserve">- </v>
      </c>
      <c r="K150" s="66" t="str">
        <f t="shared" si="17"/>
        <v xml:space="preserve">- </v>
      </c>
      <c r="L150" s="66" t="str">
        <f t="shared" si="18"/>
        <v xml:space="preserve"> 277</v>
      </c>
      <c r="M150" s="66" t="str">
        <f t="shared" si="19"/>
        <v>250</v>
      </c>
      <c r="N150" s="31">
        <f t="shared" si="20"/>
        <v>0.99999999999999911</v>
      </c>
      <c r="O150" s="31">
        <f t="shared" si="21"/>
        <v>14.400000000000013</v>
      </c>
      <c r="P150">
        <f t="shared" si="23"/>
        <v>4.0000000000000036</v>
      </c>
      <c r="Q150" s="54">
        <v>15.627571199999993</v>
      </c>
    </row>
    <row r="151" spans="1:17">
      <c r="A151">
        <v>150</v>
      </c>
      <c r="B151" s="29">
        <v>0.68958333333333333</v>
      </c>
      <c r="C151" s="29">
        <v>0.73263888888888884</v>
      </c>
      <c r="D151" s="34">
        <v>503</v>
      </c>
      <c r="E151" s="46" t="str">
        <f>IF(COUNTIF($D$2:D151,D151)=1,"D0",'Bus 53 and 46'!C156)</f>
        <v>D1</v>
      </c>
      <c r="F151" s="34" t="str">
        <f>IF(COUNTIF(D151:$D$233,D151)=1, "D0", IF('Bus 53 and 46'!C156 = "D2", "D1","D2"))</f>
        <v>D2</v>
      </c>
      <c r="G151" s="34">
        <v>14.4</v>
      </c>
      <c r="H151" s="64">
        <f t="shared" si="22"/>
        <v>2.4295608740894892</v>
      </c>
      <c r="I151" s="25" t="str" cm="1">
        <f t="array" ref="I151">_xlfn.TEXTJOIN(", ", TRUE, _xlfn._xlws.FILTER('Events only'!$C$2:$C$411,
  ((Trips!B151 &lt;= 'Events only'!$A$2:$A$411) * (Trips!C151 &gt; 'Events only'!$A$2:$A$411)) +
  ((Trips!B151 &gt; Trips!C151) * ((Trips!B151 &lt;= 'Events only'!$A$2:$A$411) + ('Events only'!$A$2:$A$411 &lt; Trips!C151))),
  "No Match"))</f>
        <v>251, 252, 253, 254, 255, 256, 257, 258, 259, 260, 261, 262, 263, 264, 265, 266, 267, 268, 269, 270, 271, 272, 273, 274, 275, 276, 277, 278, 279</v>
      </c>
      <c r="J151" s="66" t="str">
        <f t="shared" si="16"/>
        <v xml:space="preserve">- </v>
      </c>
      <c r="K151" s="66" t="str">
        <f t="shared" si="17"/>
        <v xml:space="preserve">- </v>
      </c>
      <c r="L151" s="66" t="str">
        <f t="shared" si="18"/>
        <v>251</v>
      </c>
      <c r="M151" s="66" t="str">
        <f t="shared" si="19"/>
        <v xml:space="preserve"> 279</v>
      </c>
      <c r="N151" s="31">
        <f t="shared" si="20"/>
        <v>1.0333333333333323</v>
      </c>
      <c r="O151" s="31">
        <f t="shared" si="21"/>
        <v>13.935483870967756</v>
      </c>
      <c r="P151">
        <f t="shared" si="23"/>
        <v>3.870967741935488</v>
      </c>
      <c r="Q151" s="54">
        <v>15.805020437044741</v>
      </c>
    </row>
    <row r="152" spans="1:17">
      <c r="A152">
        <v>151</v>
      </c>
      <c r="B152" s="29">
        <v>0.69444444444444442</v>
      </c>
      <c r="C152" s="29">
        <v>0.73611111111111116</v>
      </c>
      <c r="D152" s="34">
        <v>526</v>
      </c>
      <c r="E152" s="46" t="str">
        <f>IF(COUNTIF($D$2:D152,D152)=1,"D0",'Bus 53 and 46'!C157)</f>
        <v>D2</v>
      </c>
      <c r="F152" s="34" t="str">
        <f>IF(COUNTIF(D152:$D$233,D152)=1, "D0", IF('Bus 53 and 46'!C157 = "D2", "D1","D2"))</f>
        <v>D1</v>
      </c>
      <c r="G152" s="34">
        <v>14.4</v>
      </c>
      <c r="H152" s="64">
        <f t="shared" si="22"/>
        <v>2.3996000000000013</v>
      </c>
      <c r="I152" s="25" t="str" cm="1">
        <f t="array" ref="I152">_xlfn.TEXTJOIN(", ", TRUE, _xlfn._xlws.FILTER('Events only'!$C$2:$C$411,
  ((Trips!B152 &lt;= 'Events only'!$A$2:$A$411) * (Trips!C152 &gt; 'Events only'!$A$2:$A$411)) +
  ((Trips!B152 &gt; Trips!C152) * ((Trips!B152 &lt;= 'Events only'!$A$2:$A$411) + ('Events only'!$A$2:$A$411 &lt; Trips!C152))),
  "No Match"))</f>
        <v>254, 255, 256, 257, 258, 259, 260, 261, 262, 263, 264, 265, 266, 267, 268, 269, 270, 271, 272, 273, 274, 275, 276, 277, 278, 279, 280, 281</v>
      </c>
      <c r="J152" s="66" t="str">
        <f t="shared" si="16"/>
        <v xml:space="preserve">- </v>
      </c>
      <c r="K152" s="66" t="str">
        <f t="shared" si="17"/>
        <v xml:space="preserve">- </v>
      </c>
      <c r="L152" s="66" t="str">
        <f t="shared" si="18"/>
        <v xml:space="preserve"> 281</v>
      </c>
      <c r="M152" s="66" t="str">
        <f t="shared" si="19"/>
        <v>254</v>
      </c>
      <c r="N152" s="31">
        <f t="shared" si="20"/>
        <v>1.0000000000000018</v>
      </c>
      <c r="O152" s="31">
        <f t="shared" si="21"/>
        <v>14.399999999999975</v>
      </c>
      <c r="P152">
        <f t="shared" si="23"/>
        <v>3.9999999999999933</v>
      </c>
      <c r="Q152" s="54">
        <v>15.627571200000007</v>
      </c>
    </row>
    <row r="153" spans="1:17">
      <c r="A153">
        <v>152</v>
      </c>
      <c r="B153" s="29">
        <v>0.69513888888888886</v>
      </c>
      <c r="C153" s="29">
        <v>0.73819444444444449</v>
      </c>
      <c r="D153" s="34">
        <v>522</v>
      </c>
      <c r="E153" s="46" t="str">
        <f>IF(COUNTIF($D$2:D153,D153)=1,"D0",'Bus 53 and 46'!C158)</f>
        <v>D1</v>
      </c>
      <c r="F153" s="34" t="str">
        <f>IF(COUNTIF(D153:$D$233,D153)=1, "D0", IF('Bus 53 and 46'!C158 = "D2", "D1","D2"))</f>
        <v>D2</v>
      </c>
      <c r="G153" s="34">
        <v>14.4</v>
      </c>
      <c r="H153" s="64">
        <f t="shared" si="22"/>
        <v>2.429560874089491</v>
      </c>
      <c r="I153" s="25" t="str" cm="1">
        <f t="array" ref="I153">_xlfn.TEXTJOIN(", ", TRUE, _xlfn._xlws.FILTER('Events only'!$C$2:$C$411,
  ((Trips!B153 &lt;= 'Events only'!$A$2:$A$411) * (Trips!C153 &gt; 'Events only'!$A$2:$A$411)) +
  ((Trips!B153 &gt; Trips!C153) * ((Trips!B153 &lt;= 'Events only'!$A$2:$A$411) + ('Events only'!$A$2:$A$411 &lt; Trips!C153))),
  "No Match"))</f>
        <v>255, 256, 257, 258, 259, 260, 261, 262, 263, 264, 265, 266, 267, 268, 269, 270, 271, 272, 273, 274, 275, 276, 277, 278, 279, 280, 281, 282</v>
      </c>
      <c r="J153" s="66" t="str">
        <f t="shared" si="16"/>
        <v xml:space="preserve">- </v>
      </c>
      <c r="K153" s="66" t="str">
        <f t="shared" si="17"/>
        <v xml:space="preserve">- </v>
      </c>
      <c r="L153" s="66" t="str">
        <f t="shared" si="18"/>
        <v>255</v>
      </c>
      <c r="M153" s="66" t="str">
        <f t="shared" si="19"/>
        <v xml:space="preserve"> 282</v>
      </c>
      <c r="N153" s="31">
        <f t="shared" si="20"/>
        <v>1.033333333333335</v>
      </c>
      <c r="O153" s="31">
        <f t="shared" si="21"/>
        <v>13.935483870967721</v>
      </c>
      <c r="P153">
        <f t="shared" si="23"/>
        <v>3.8709677419354782</v>
      </c>
      <c r="Q153" s="54">
        <v>15.805020437044753</v>
      </c>
    </row>
    <row r="154" spans="1:17">
      <c r="A154">
        <v>153</v>
      </c>
      <c r="B154" s="29">
        <v>0.7</v>
      </c>
      <c r="C154" s="29">
        <v>0.7416666666666667</v>
      </c>
      <c r="D154" s="34">
        <v>510</v>
      </c>
      <c r="E154" s="46" t="str">
        <f>IF(COUNTIF($D$2:D154,D154)=1,"D0",'Bus 53 and 46'!C159)</f>
        <v>D2</v>
      </c>
      <c r="F154" s="34" t="str">
        <f>IF(COUNTIF(D154:$D$233,D154)=1, "D0", IF('Bus 53 and 46'!C159 = "D2", "D1","D2"))</f>
        <v>D1</v>
      </c>
      <c r="G154" s="34">
        <v>14.4</v>
      </c>
      <c r="H154" s="64">
        <f t="shared" si="22"/>
        <v>2.3996000000000013</v>
      </c>
      <c r="I154" s="25" t="str" cm="1">
        <f t="array" ref="I154">_xlfn.TEXTJOIN(", ", TRUE, _xlfn._xlws.FILTER('Events only'!$C$2:$C$411,
  ((Trips!B154 &lt;= 'Events only'!$A$2:$A$411) * (Trips!C154 &gt; 'Events only'!$A$2:$A$411)) +
  ((Trips!B154 &gt; Trips!C154) * ((Trips!B154 &lt;= 'Events only'!$A$2:$A$411) + ('Events only'!$A$2:$A$411 &lt; Trips!C154))),
  "No Match"))</f>
        <v>257, 258, 259, 260, 261, 262, 263, 264, 265, 266, 267, 268, 269, 270, 271, 272, 273, 274, 275, 276, 277, 278, 279, 280, 281, 282, 283, 284</v>
      </c>
      <c r="J154" s="66" t="str">
        <f t="shared" si="16"/>
        <v xml:space="preserve">- </v>
      </c>
      <c r="K154" s="66" t="str">
        <f t="shared" si="17"/>
        <v xml:space="preserve">- </v>
      </c>
      <c r="L154" s="66" t="str">
        <f t="shared" si="18"/>
        <v xml:space="preserve"> 284</v>
      </c>
      <c r="M154" s="66" t="str">
        <f t="shared" si="19"/>
        <v>257</v>
      </c>
      <c r="N154" s="31">
        <f t="shared" si="20"/>
        <v>1.0000000000000018</v>
      </c>
      <c r="O154" s="31">
        <f t="shared" si="21"/>
        <v>14.399999999999975</v>
      </c>
      <c r="P154">
        <f t="shared" si="23"/>
        <v>3.9999999999999933</v>
      </c>
      <c r="Q154" s="54">
        <v>15.627571200000007</v>
      </c>
    </row>
    <row r="155" spans="1:17">
      <c r="A155">
        <v>154</v>
      </c>
      <c r="B155" s="29">
        <v>0.7006944444444444</v>
      </c>
      <c r="C155" s="29">
        <v>0.74375000000000002</v>
      </c>
      <c r="D155" s="34">
        <v>505</v>
      </c>
      <c r="E155" s="46" t="str">
        <f>IF(COUNTIF($D$2:D155,D155)=1,"D0",'Bus 53 and 46'!C160)</f>
        <v>D1</v>
      </c>
      <c r="F155" s="34" t="str">
        <f>IF(COUNTIF(D155:$D$233,D155)=1, "D0", IF('Bus 53 and 46'!C160 = "D2", "D1","D2"))</f>
        <v>D2</v>
      </c>
      <c r="G155" s="34">
        <v>14.4</v>
      </c>
      <c r="H155" s="64">
        <f t="shared" si="22"/>
        <v>2.429560874089491</v>
      </c>
      <c r="I155" s="25" t="str" cm="1">
        <f t="array" ref="I155">_xlfn.TEXTJOIN(", ", TRUE, _xlfn._xlws.FILTER('Events only'!$C$2:$C$411,
  ((Trips!B155 &lt;= 'Events only'!$A$2:$A$411) * (Trips!C155 &gt; 'Events only'!$A$2:$A$411)) +
  ((Trips!B155 &gt; Trips!C155) * ((Trips!B155 &lt;= 'Events only'!$A$2:$A$411) + ('Events only'!$A$2:$A$411 &lt; Trips!C155))),
  "No Match"))</f>
        <v>258, 259, 260, 261, 262, 263, 264, 265, 266, 267, 268, 269, 270, 271, 272, 273, 274, 275, 276, 277, 278, 279, 280, 281, 282, 283, 284</v>
      </c>
      <c r="J155" s="66" t="str">
        <f t="shared" si="16"/>
        <v xml:space="preserve">- </v>
      </c>
      <c r="K155" s="66" t="str">
        <f t="shared" si="17"/>
        <v xml:space="preserve">- </v>
      </c>
      <c r="L155" s="66" t="str">
        <f t="shared" si="18"/>
        <v>258</v>
      </c>
      <c r="M155" s="66" t="str">
        <f t="shared" si="19"/>
        <v xml:space="preserve"> 284</v>
      </c>
      <c r="N155" s="31">
        <f t="shared" si="20"/>
        <v>1.033333333333335</v>
      </c>
      <c r="O155" s="31">
        <f t="shared" si="21"/>
        <v>13.935483870967721</v>
      </c>
      <c r="P155">
        <f t="shared" si="23"/>
        <v>3.8709677419354782</v>
      </c>
      <c r="Q155" s="54">
        <v>15.805020437044753</v>
      </c>
    </row>
    <row r="156" spans="1:17">
      <c r="A156">
        <v>155</v>
      </c>
      <c r="B156" s="29">
        <v>0.7055555555555556</v>
      </c>
      <c r="C156" s="29">
        <v>0.74652777777777779</v>
      </c>
      <c r="D156" s="34">
        <v>527</v>
      </c>
      <c r="E156" s="46" t="str">
        <f>IF(COUNTIF($D$2:D156,D156)=1,"D0",'Bus 53 and 46'!C161)</f>
        <v>D2</v>
      </c>
      <c r="F156" s="34" t="str">
        <f>IF(COUNTIF(D156:$D$233,D156)=1, "D0", IF('Bus 53 and 46'!C161 = "D2", "D1","D2"))</f>
        <v>D1</v>
      </c>
      <c r="G156" s="34">
        <v>14.4</v>
      </c>
      <c r="H156" s="64">
        <f t="shared" si="22"/>
        <v>2.3839919563343859</v>
      </c>
      <c r="I156" s="25" t="str" cm="1">
        <f t="array" ref="I156">_xlfn.TEXTJOIN(", ", TRUE, _xlfn._xlws.FILTER('Events only'!$C$2:$C$411,
  ((Trips!B156 &lt;= 'Events only'!$A$2:$A$411) * (Trips!C156 &gt; 'Events only'!$A$2:$A$411)) +
  ((Trips!B156 &gt; Trips!C156) * ((Trips!B156 &lt;= 'Events only'!$A$2:$A$411) + ('Events only'!$A$2:$A$411 &lt; Trips!C156))),
  "No Match"))</f>
        <v>260, 261, 262, 263, 264, 265, 266, 267, 268, 269, 270, 271, 272, 273, 274, 275, 276, 277, 278, 279, 280, 281, 282, 283, 284, 285, 286, 287</v>
      </c>
      <c r="J156" s="66" t="str">
        <f t="shared" si="16"/>
        <v xml:space="preserve">- </v>
      </c>
      <c r="K156" s="66" t="str">
        <f t="shared" si="17"/>
        <v xml:space="preserve">- </v>
      </c>
      <c r="L156" s="66" t="str">
        <f t="shared" si="18"/>
        <v xml:space="preserve"> 287</v>
      </c>
      <c r="M156" s="66" t="str">
        <f t="shared" si="19"/>
        <v>260</v>
      </c>
      <c r="N156" s="31">
        <f t="shared" si="20"/>
        <v>0.9833333333333325</v>
      </c>
      <c r="O156" s="31">
        <f t="shared" si="21"/>
        <v>14.644067796610182</v>
      </c>
      <c r="P156">
        <f t="shared" si="23"/>
        <v>4.0677966101694949</v>
      </c>
      <c r="Q156" s="54">
        <v>15.55936340132145</v>
      </c>
    </row>
    <row r="157" spans="1:17">
      <c r="A157">
        <v>156</v>
      </c>
      <c r="B157" s="29">
        <v>0.70625000000000004</v>
      </c>
      <c r="C157" s="29">
        <v>0.74861111111111112</v>
      </c>
      <c r="D157" s="34">
        <v>517</v>
      </c>
      <c r="E157" s="46" t="str">
        <f>IF(COUNTIF($D$2:D157,D157)=1,"D0",'Bus 53 and 46'!C162)</f>
        <v>D1</v>
      </c>
      <c r="F157" s="34" t="str">
        <f>IF(COUNTIF(D157:$D$233,D157)=1, "D0", IF('Bus 53 and 46'!C162 = "D2", "D1","D2"))</f>
        <v>D2</v>
      </c>
      <c r="G157" s="34">
        <v>14.4</v>
      </c>
      <c r="H157" s="64">
        <f t="shared" si="22"/>
        <v>2.4147841977962905</v>
      </c>
      <c r="I157" s="25" t="str" cm="1">
        <f t="array" ref="I157">_xlfn.TEXTJOIN(", ", TRUE, _xlfn._xlws.FILTER('Events only'!$C$2:$C$411,
  ((Trips!B157 &lt;= 'Events only'!$A$2:$A$411) * (Trips!C157 &gt; 'Events only'!$A$2:$A$411)) +
  ((Trips!B157 &gt; Trips!C157) * ((Trips!B157 &lt;= 'Events only'!$A$2:$A$411) + ('Events only'!$A$2:$A$411 &lt; Trips!C157))),
  "No Match"))</f>
        <v>261, 262, 263, 264, 265, 266, 267, 268, 269, 270, 271, 272, 273, 274, 275, 276, 277, 278, 279, 280, 281, 282, 283, 284, 285, 286, 287, 288</v>
      </c>
      <c r="J157" s="66" t="str">
        <f t="shared" si="16"/>
        <v xml:space="preserve">- </v>
      </c>
      <c r="K157" s="66" t="str">
        <f t="shared" si="17"/>
        <v xml:space="preserve">- </v>
      </c>
      <c r="L157" s="66" t="str">
        <f t="shared" si="18"/>
        <v>261</v>
      </c>
      <c r="M157" s="66" t="str">
        <f t="shared" si="19"/>
        <v xml:space="preserve"> 288</v>
      </c>
      <c r="N157" s="31">
        <f t="shared" si="20"/>
        <v>1.0166666666666657</v>
      </c>
      <c r="O157" s="31">
        <f t="shared" si="21"/>
        <v>14.163934426229522</v>
      </c>
      <c r="P157">
        <f t="shared" si="23"/>
        <v>3.9344262295082006</v>
      </c>
      <c r="Q157" s="54">
        <v>15.709945670518664</v>
      </c>
    </row>
    <row r="158" spans="1:17">
      <c r="A158">
        <v>157</v>
      </c>
      <c r="B158" s="29">
        <v>0.7104166666666667</v>
      </c>
      <c r="C158" s="29">
        <v>0.7583333333333333</v>
      </c>
      <c r="D158" s="34">
        <v>511</v>
      </c>
      <c r="E158" s="46" t="str">
        <f>IF(COUNTIF($D$2:D158,D158)=1,"D0",'Bus 53 and 46'!C163)</f>
        <v>D2</v>
      </c>
      <c r="F158" s="34" t="str">
        <f>IF(COUNTIF(D158:$D$233,D158)=1, "D0", IF('Bus 53 and 46'!C163 = "D2", "D1","D2"))</f>
        <v>D0</v>
      </c>
      <c r="G158" s="34">
        <v>16.8</v>
      </c>
      <c r="H158" s="64">
        <f t="shared" si="22"/>
        <v>2.3862482671707612</v>
      </c>
      <c r="I158" s="25" t="str" cm="1">
        <f t="array" ref="I158">_xlfn.TEXTJOIN(", ", TRUE, _xlfn._xlws.FILTER('Events only'!$C$2:$C$411,
  ((Trips!B158 &lt;= 'Events only'!$A$2:$A$411) * (Trips!C158 &gt; 'Events only'!$A$2:$A$411)) +
  ((Trips!B158 &gt; Trips!C158) * ((Trips!B158 &lt;= 'Events only'!$A$2:$A$411) + ('Events only'!$A$2:$A$411 &lt; Trips!C158))),
  "No Match"))</f>
        <v>263, 264, 265, 266, 267, 268, 269, 270, 271, 272, 273, 274, 275, 276, 277, 278, 279, 280, 281, 282, 283, 284, 285, 286, 287, 288, 289, 290, 291, 292, 293, 294</v>
      </c>
      <c r="J158" s="66" t="str">
        <f t="shared" si="16"/>
        <v xml:space="preserve"> 294</v>
      </c>
      <c r="K158" s="66" t="str">
        <f t="shared" si="17"/>
        <v xml:space="preserve"> 294</v>
      </c>
      <c r="L158" s="66" t="str">
        <f t="shared" si="18"/>
        <v xml:space="preserve"> - </v>
      </c>
      <c r="M158" s="66" t="str">
        <f t="shared" si="19"/>
        <v>263</v>
      </c>
      <c r="N158" s="31">
        <f t="shared" si="20"/>
        <v>1.1499999999999986</v>
      </c>
      <c r="O158" s="31">
        <f t="shared" si="21"/>
        <v>14.608695652173932</v>
      </c>
      <c r="P158">
        <f t="shared" si="23"/>
        <v>4.0579710144927592</v>
      </c>
      <c r="Q158" s="54">
        <v>18.152590634875025</v>
      </c>
    </row>
    <row r="159" spans="1:17">
      <c r="A159">
        <v>158</v>
      </c>
      <c r="B159" s="29">
        <v>0.71180555555555558</v>
      </c>
      <c r="C159" s="29">
        <v>0.75416666666666665</v>
      </c>
      <c r="D159" s="34">
        <v>523</v>
      </c>
      <c r="E159" s="46" t="str">
        <f>IF(COUNTIF($D$2:D159,D159)=1,"D0",'Bus 53 and 46'!C164)</f>
        <v>D1</v>
      </c>
      <c r="F159" s="34" t="str">
        <f>IF(COUNTIF(D159:$D$233,D159)=1, "D0", IF('Bus 53 and 46'!C164 = "D2", "D1","D2"))</f>
        <v>D2</v>
      </c>
      <c r="G159" s="34">
        <v>14.4</v>
      </c>
      <c r="H159" s="64">
        <f t="shared" si="22"/>
        <v>2.4147841977962905</v>
      </c>
      <c r="I159" s="25" t="str" cm="1">
        <f t="array" ref="I159">_xlfn.TEXTJOIN(", ", TRUE, _xlfn._xlws.FILTER('Events only'!$C$2:$C$411,
  ((Trips!B159 &lt;= 'Events only'!$A$2:$A$411) * (Trips!C159 &gt; 'Events only'!$A$2:$A$411)) +
  ((Trips!B159 &gt; Trips!C159) * ((Trips!B159 &lt;= 'Events only'!$A$2:$A$411) + ('Events only'!$A$2:$A$411 &lt; Trips!C159))),
  "No Match"))</f>
        <v>265, 266, 267, 268, 269, 270, 271, 272, 273, 274, 275, 276, 277, 278, 279, 280, 281, 282, 283, 284, 285, 286, 287, 288, 289, 290, 291, 292</v>
      </c>
      <c r="J159" s="66" t="str">
        <f t="shared" si="16"/>
        <v xml:space="preserve">- </v>
      </c>
      <c r="K159" s="66" t="str">
        <f t="shared" si="17"/>
        <v xml:space="preserve">- </v>
      </c>
      <c r="L159" s="66" t="str">
        <f t="shared" si="18"/>
        <v>265</v>
      </c>
      <c r="M159" s="66" t="str">
        <f t="shared" si="19"/>
        <v xml:space="preserve"> 292</v>
      </c>
      <c r="N159" s="31">
        <f t="shared" si="20"/>
        <v>1.0166666666666657</v>
      </c>
      <c r="O159" s="31">
        <f t="shared" si="21"/>
        <v>14.163934426229522</v>
      </c>
      <c r="P159">
        <f t="shared" si="23"/>
        <v>3.9344262295082006</v>
      </c>
      <c r="Q159" s="54">
        <v>15.709945670518664</v>
      </c>
    </row>
    <row r="160" spans="1:17">
      <c r="A160">
        <v>159</v>
      </c>
      <c r="B160" s="29">
        <v>0.71597222222222223</v>
      </c>
      <c r="C160" s="29">
        <v>0.75694444444444442</v>
      </c>
      <c r="D160" s="34">
        <v>528</v>
      </c>
      <c r="E160" s="46" t="str">
        <f>IF(COUNTIF($D$2:D160,D160)=1,"D0",'Bus 53 and 46'!C165)</f>
        <v>D2</v>
      </c>
      <c r="F160" s="34" t="str">
        <f>IF(COUNTIF(D160:$D$233,D160)=1, "D0", IF('Bus 53 and 46'!C165 = "D2", "D1","D2"))</f>
        <v>D1</v>
      </c>
      <c r="G160" s="34">
        <v>14.4</v>
      </c>
      <c r="H160" s="64">
        <f t="shared" si="22"/>
        <v>2.3839919563343859</v>
      </c>
      <c r="I160" s="25" t="str" cm="1">
        <f t="array" ref="I160">_xlfn.TEXTJOIN(", ", TRUE, _xlfn._xlws.FILTER('Events only'!$C$2:$C$411,
  ((Trips!B160 &lt;= 'Events only'!$A$2:$A$411) * (Trips!C160 &gt; 'Events only'!$A$2:$A$411)) +
  ((Trips!B160 &gt; Trips!C160) * ((Trips!B160 &lt;= 'Events only'!$A$2:$A$411) + ('Events only'!$A$2:$A$411 &lt; Trips!C160))),
  "No Match"))</f>
        <v>267, 268, 269, 270, 271, 272, 273, 274, 275, 276, 277, 278, 279, 280, 281, 282, 283, 284, 285, 286, 287, 288, 289, 290, 291, 292, 293</v>
      </c>
      <c r="J160" s="66" t="str">
        <f t="shared" si="16"/>
        <v xml:space="preserve">- </v>
      </c>
      <c r="K160" s="66" t="str">
        <f t="shared" si="17"/>
        <v xml:space="preserve">- </v>
      </c>
      <c r="L160" s="66" t="str">
        <f t="shared" si="18"/>
        <v xml:space="preserve"> 293</v>
      </c>
      <c r="M160" s="66" t="str">
        <f t="shared" si="19"/>
        <v>267</v>
      </c>
      <c r="N160" s="31">
        <f t="shared" si="20"/>
        <v>0.9833333333333325</v>
      </c>
      <c r="O160" s="31">
        <f t="shared" si="21"/>
        <v>14.644067796610182</v>
      </c>
      <c r="P160">
        <f t="shared" si="23"/>
        <v>4.0677966101694949</v>
      </c>
      <c r="Q160" s="54">
        <v>15.55936340132145</v>
      </c>
    </row>
    <row r="161" spans="1:17">
      <c r="A161">
        <v>160</v>
      </c>
      <c r="B161" s="29">
        <v>0.71736111111111112</v>
      </c>
      <c r="C161" s="29">
        <v>0.75902777777777775</v>
      </c>
      <c r="D161" s="34">
        <v>504</v>
      </c>
      <c r="E161" s="46" t="str">
        <f>IF(COUNTIF($D$2:D161,D161)=1,"D0",'Bus 53 and 46'!C166)</f>
        <v>D1</v>
      </c>
      <c r="F161" s="34" t="str">
        <f>IF(COUNTIF(D161:$D$233,D161)=1, "D0", IF('Bus 53 and 46'!C166 = "D2", "D1","D2"))</f>
        <v>D2</v>
      </c>
      <c r="G161" s="34">
        <v>14.4</v>
      </c>
      <c r="H161" s="64">
        <f t="shared" si="22"/>
        <v>2.3995999999999991</v>
      </c>
      <c r="I161" s="25" t="str" cm="1">
        <f t="array" ref="I161">_xlfn.TEXTJOIN(", ", TRUE, _xlfn._xlws.FILTER('Events only'!$C$2:$C$411,
  ((Trips!B161 &lt;= 'Events only'!$A$2:$A$411) * (Trips!C161 &gt; 'Events only'!$A$2:$A$411)) +
  ((Trips!B161 &gt; Trips!C161) * ((Trips!B161 &lt;= 'Events only'!$A$2:$A$411) + ('Events only'!$A$2:$A$411 &lt; Trips!C161))),
  "No Match"))</f>
        <v>269, 270, 271, 272, 273, 274, 275, 276, 277, 278, 279, 280, 281, 282, 283, 284, 285, 286, 287, 288, 289, 290, 291, 292, 293, 294, 295</v>
      </c>
      <c r="J161" s="66" t="str">
        <f t="shared" si="16"/>
        <v xml:space="preserve">- </v>
      </c>
      <c r="K161" s="66" t="str">
        <f t="shared" si="17"/>
        <v xml:space="preserve">- </v>
      </c>
      <c r="L161" s="66" t="str">
        <f t="shared" si="18"/>
        <v>269</v>
      </c>
      <c r="M161" s="66" t="str">
        <f t="shared" si="19"/>
        <v xml:space="preserve"> 295</v>
      </c>
      <c r="N161" s="31">
        <f t="shared" si="20"/>
        <v>0.99999999999999911</v>
      </c>
      <c r="O161" s="31">
        <f t="shared" si="21"/>
        <v>14.400000000000013</v>
      </c>
      <c r="P161">
        <f t="shared" si="23"/>
        <v>4.0000000000000036</v>
      </c>
      <c r="Q161" s="54">
        <v>15.627571199999993</v>
      </c>
    </row>
    <row r="162" spans="1:17">
      <c r="A162">
        <v>161</v>
      </c>
      <c r="B162" s="29">
        <v>0.72083333333333333</v>
      </c>
      <c r="C162" s="29">
        <v>0.76180555555555551</v>
      </c>
      <c r="D162" s="34">
        <v>502</v>
      </c>
      <c r="E162" s="46" t="str">
        <f>IF(COUNTIF($D$2:D162,D162)=1,"D0",'Bus 53 and 46'!C167)</f>
        <v>D2</v>
      </c>
      <c r="F162" s="34" t="str">
        <f>IF(COUNTIF(D162:$D$233,D162)=1, "D0", IF('Bus 53 and 46'!C167 = "D2", "D1","D2"))</f>
        <v>D1</v>
      </c>
      <c r="G162" s="34">
        <v>14.4</v>
      </c>
      <c r="H162" s="64">
        <f t="shared" si="22"/>
        <v>2.3839919563343859</v>
      </c>
      <c r="I162" s="25" t="str" cm="1">
        <f t="array" ref="I162">_xlfn.TEXTJOIN(", ", TRUE, _xlfn._xlws.FILTER('Events only'!$C$2:$C$411,
  ((Trips!B162 &lt;= 'Events only'!$A$2:$A$411) * (Trips!C162 &gt; 'Events only'!$A$2:$A$411)) +
  ((Trips!B162 &gt; Trips!C162) * ((Trips!B162 &lt;= 'Events only'!$A$2:$A$411) + ('Events only'!$A$2:$A$411 &lt; Trips!C162))),
  "No Match"))</f>
        <v>271, 272, 273, 274, 275, 276, 277, 278, 279, 280, 281, 282, 283, 284, 285, 286, 287, 288, 289, 290, 291, 292, 293, 294, 295, 296</v>
      </c>
      <c r="J162" s="66" t="str">
        <f t="shared" si="16"/>
        <v xml:space="preserve">- </v>
      </c>
      <c r="K162" s="66" t="str">
        <f t="shared" si="17"/>
        <v xml:space="preserve">- </v>
      </c>
      <c r="L162" s="66" t="str">
        <f t="shared" si="18"/>
        <v xml:space="preserve"> 296</v>
      </c>
      <c r="M162" s="66" t="str">
        <f t="shared" si="19"/>
        <v>271</v>
      </c>
      <c r="N162" s="31">
        <f t="shared" si="20"/>
        <v>0.9833333333333325</v>
      </c>
      <c r="O162" s="31">
        <f t="shared" si="21"/>
        <v>14.644067796610182</v>
      </c>
      <c r="P162">
        <f t="shared" si="23"/>
        <v>4.0677966101694949</v>
      </c>
      <c r="Q162" s="54">
        <v>15.55936340132145</v>
      </c>
    </row>
    <row r="163" spans="1:17">
      <c r="A163">
        <v>162</v>
      </c>
      <c r="B163" s="29">
        <v>0.72291666666666665</v>
      </c>
      <c r="C163" s="29">
        <v>0.76388888888888884</v>
      </c>
      <c r="D163" s="34">
        <v>524</v>
      </c>
      <c r="E163" s="46" t="str">
        <f>IF(COUNTIF($D$2:D163,D163)=1,"D0",'Bus 53 and 46'!C168)</f>
        <v>D1</v>
      </c>
      <c r="F163" s="34" t="str">
        <f>IF(COUNTIF(D163:$D$233,D163)=1, "D0", IF('Bus 53 and 46'!C168 = "D2", "D1","D2"))</f>
        <v>D2</v>
      </c>
      <c r="G163" s="34">
        <v>14.4</v>
      </c>
      <c r="H163" s="64">
        <f t="shared" si="22"/>
        <v>2.3839919563343859</v>
      </c>
      <c r="I163" s="25" t="str" cm="1">
        <f t="array" ref="I163">_xlfn.TEXTJOIN(", ", TRUE, _xlfn._xlws.FILTER('Events only'!$C$2:$C$411,
  ((Trips!B163 &lt;= 'Events only'!$A$2:$A$411) * (Trips!C163 &gt; 'Events only'!$A$2:$A$411)) +
  ((Trips!B163 &gt; Trips!C163) * ((Trips!B163 &lt;= 'Events only'!$A$2:$A$411) + ('Events only'!$A$2:$A$411 &lt; Trips!C163))),
  "No Match"))</f>
        <v>273, 274, 275, 276, 277, 278, 279, 280, 281, 282, 283, 284, 285, 286, 287, 288, 289, 290, 291, 292, 293, 294, 295, 296, 297, 298</v>
      </c>
      <c r="J163" s="66" t="str">
        <f t="shared" si="16"/>
        <v xml:space="preserve">- </v>
      </c>
      <c r="K163" s="66" t="str">
        <f t="shared" si="17"/>
        <v xml:space="preserve">- </v>
      </c>
      <c r="L163" s="66" t="str">
        <f t="shared" si="18"/>
        <v>273</v>
      </c>
      <c r="M163" s="66" t="str">
        <f t="shared" si="19"/>
        <v xml:space="preserve"> 298</v>
      </c>
      <c r="N163" s="31">
        <f t="shared" si="20"/>
        <v>0.9833333333333325</v>
      </c>
      <c r="O163" s="31">
        <f t="shared" si="21"/>
        <v>14.644067796610182</v>
      </c>
      <c r="P163">
        <f t="shared" si="23"/>
        <v>4.0677966101694949</v>
      </c>
      <c r="Q163" s="54">
        <v>15.55936340132145</v>
      </c>
    </row>
    <row r="164" spans="1:17">
      <c r="A164">
        <v>163</v>
      </c>
      <c r="B164" s="29">
        <v>0.72638888888888886</v>
      </c>
      <c r="C164" s="29">
        <v>0.77430555555555558</v>
      </c>
      <c r="D164" s="34">
        <v>514</v>
      </c>
      <c r="E164" s="46" t="str">
        <f>IF(COUNTIF($D$2:D164,D164)=1,"D0",'Bus 53 and 46'!C169)</f>
        <v>D2</v>
      </c>
      <c r="F164" s="34" t="str">
        <f>IF(COUNTIF(D164:$D$233,D164)=1, "D0", IF('Bus 53 and 46'!C169 = "D2", "D1","D2"))</f>
        <v>D0</v>
      </c>
      <c r="G164" s="34">
        <v>16.8</v>
      </c>
      <c r="H164" s="64">
        <f t="shared" si="22"/>
        <v>2.3862482671707634</v>
      </c>
      <c r="I164" s="25" t="str" cm="1">
        <f t="array" ref="I164">_xlfn.TEXTJOIN(", ", TRUE, _xlfn._xlws.FILTER('Events only'!$C$2:$C$411,
  ((Trips!B164 &lt;= 'Events only'!$A$2:$A$411) * (Trips!C164 &gt; 'Events only'!$A$2:$A$411)) +
  ((Trips!B164 &gt; Trips!C164) * ((Trips!B164 &lt;= 'Events only'!$A$2:$A$411) + ('Events only'!$A$2:$A$411 &lt; Trips!C164))),
  "No Match"))</f>
        <v>275, 276, 277, 278, 279, 280, 281, 282, 283, 284, 285, 286, 287, 288, 289, 290, 291, 292, 293, 294, 295, 296, 297, 298, 299, 300, 301, 302, 303</v>
      </c>
      <c r="J164" s="66" t="str">
        <f t="shared" si="16"/>
        <v xml:space="preserve"> 303</v>
      </c>
      <c r="K164" s="66" t="str">
        <f t="shared" si="17"/>
        <v xml:space="preserve"> 303</v>
      </c>
      <c r="L164" s="66" t="str">
        <f t="shared" si="18"/>
        <v xml:space="preserve"> - </v>
      </c>
      <c r="M164" s="66" t="str">
        <f t="shared" si="19"/>
        <v>275</v>
      </c>
      <c r="N164" s="31">
        <f t="shared" si="20"/>
        <v>1.1500000000000012</v>
      </c>
      <c r="O164" s="31">
        <f t="shared" si="21"/>
        <v>14.608695652173898</v>
      </c>
      <c r="P164">
        <f t="shared" si="23"/>
        <v>4.0579710144927494</v>
      </c>
      <c r="Q164" s="54">
        <v>18.15259063487504</v>
      </c>
    </row>
    <row r="165" spans="1:17">
      <c r="A165">
        <v>164</v>
      </c>
      <c r="B165" s="29">
        <v>0.72916666666666663</v>
      </c>
      <c r="C165" s="29">
        <v>0.76944444444444449</v>
      </c>
      <c r="D165" s="34">
        <v>519</v>
      </c>
      <c r="E165" s="46" t="str">
        <f>IF(COUNTIF($D$2:D165,D165)=1,"D0",'Bus 53 and 46'!C170)</f>
        <v>D1</v>
      </c>
      <c r="F165" s="34" t="str">
        <f>IF(COUNTIF(D165:$D$233,D165)=1, "D0", IF('Bus 53 and 46'!C170 = "D2", "D1","D2"))</f>
        <v>D2</v>
      </c>
      <c r="G165" s="34">
        <v>14.4</v>
      </c>
      <c r="H165" s="64">
        <f t="shared" si="22"/>
        <v>2.3679429250891815</v>
      </c>
      <c r="I165" s="25" t="str" cm="1">
        <f t="array" ref="I165">_xlfn.TEXTJOIN(", ", TRUE, _xlfn._xlws.FILTER('Events only'!$C$2:$C$411,
  ((Trips!B165 &lt;= 'Events only'!$A$2:$A$411) * (Trips!C165 &gt; 'Events only'!$A$2:$A$411)) +
  ((Trips!B165 &gt; Trips!C165) * ((Trips!B165 &lt;= 'Events only'!$A$2:$A$411) + ('Events only'!$A$2:$A$411 &lt; Trips!C165))),
  "No Match"))</f>
        <v>277, 278, 279, 280, 281, 282, 283, 284, 285, 286, 287, 288, 289, 290, 291, 292, 293, 294, 295, 296, 297, 298, 299, 300</v>
      </c>
      <c r="J165" s="66" t="str">
        <f t="shared" si="16"/>
        <v xml:space="preserve">- </v>
      </c>
      <c r="K165" s="66" t="str">
        <f t="shared" si="17"/>
        <v xml:space="preserve">- </v>
      </c>
      <c r="L165" s="66" t="str">
        <f t="shared" si="18"/>
        <v>277</v>
      </c>
      <c r="M165" s="66" t="str">
        <f t="shared" si="19"/>
        <v xml:space="preserve"> 300</v>
      </c>
      <c r="N165" s="31">
        <f t="shared" si="20"/>
        <v>0.96666666666666856</v>
      </c>
      <c r="O165" s="31">
        <f t="shared" si="21"/>
        <v>14.896551724137902</v>
      </c>
      <c r="P165">
        <f t="shared" si="23"/>
        <v>4.1379310344827509</v>
      </c>
      <c r="Q165" s="54">
        <v>15.506947348394766</v>
      </c>
    </row>
    <row r="166" spans="1:17">
      <c r="A166">
        <v>165</v>
      </c>
      <c r="B166" s="29">
        <v>0.7319444444444444</v>
      </c>
      <c r="C166" s="29">
        <v>0.7729166666666667</v>
      </c>
      <c r="D166" s="34">
        <v>515</v>
      </c>
      <c r="E166" s="46" t="str">
        <f>IF(COUNTIF($D$2:D166,D166)=1,"D0",'Bus 53 and 46'!C171)</f>
        <v>D2</v>
      </c>
      <c r="F166" s="34" t="str">
        <f>IF(COUNTIF(D166:$D$233,D166)=1, "D0", IF('Bus 53 and 46'!C171 = "D2", "D1","D2"))</f>
        <v>D1</v>
      </c>
      <c r="G166" s="34">
        <v>14.4</v>
      </c>
      <c r="H166" s="64">
        <f t="shared" si="22"/>
        <v>2.3839919563343885</v>
      </c>
      <c r="I166" s="25" t="str" cm="1">
        <f t="array" ref="I166">_xlfn.TEXTJOIN(", ", TRUE, _xlfn._xlws.FILTER('Events only'!$C$2:$C$411,
  ((Trips!B166 &lt;= 'Events only'!$A$2:$A$411) * (Trips!C166 &gt; 'Events only'!$A$2:$A$411)) +
  ((Trips!B166 &gt; Trips!C166) * ((Trips!B166 &lt;= 'Events only'!$A$2:$A$411) + ('Events only'!$A$2:$A$411 &lt; Trips!C166))),
  "No Match"))</f>
        <v>279, 280, 281, 282, 283, 284, 285, 286, 287, 288, 289, 290, 291, 292, 293, 294, 295, 296, 297, 298, 299, 300, 301, 302</v>
      </c>
      <c r="J166" s="66" t="str">
        <f t="shared" si="16"/>
        <v xml:space="preserve">- </v>
      </c>
      <c r="K166" s="66" t="str">
        <f t="shared" si="17"/>
        <v xml:space="preserve">- </v>
      </c>
      <c r="L166" s="66" t="str">
        <f t="shared" si="18"/>
        <v xml:space="preserve"> 302</v>
      </c>
      <c r="M166" s="66" t="str">
        <f t="shared" si="19"/>
        <v>279</v>
      </c>
      <c r="N166" s="31">
        <f t="shared" si="20"/>
        <v>0.98333333333333517</v>
      </c>
      <c r="O166" s="31">
        <f t="shared" si="21"/>
        <v>14.644067796610143</v>
      </c>
      <c r="P166">
        <f t="shared" si="23"/>
        <v>4.0677966101694842</v>
      </c>
      <c r="Q166" s="54">
        <v>15.559363401321463</v>
      </c>
    </row>
    <row r="167" spans="1:17">
      <c r="A167">
        <v>166</v>
      </c>
      <c r="B167" s="29">
        <v>0.73402777777777772</v>
      </c>
      <c r="C167" s="29">
        <v>0.77430555555555558</v>
      </c>
      <c r="D167" s="34">
        <v>525</v>
      </c>
      <c r="E167" s="46" t="str">
        <f>IF(COUNTIF($D$2:D167,D167)=1,"D0",'Bus 53 and 46'!C172)</f>
        <v>D1</v>
      </c>
      <c r="F167" s="34" t="str">
        <f>IF(COUNTIF(D167:$D$233,D167)=1, "D0", IF('Bus 53 and 46'!C172 = "D2", "D1","D2"))</f>
        <v>D2</v>
      </c>
      <c r="G167" s="34">
        <v>14.4</v>
      </c>
      <c r="H167" s="64">
        <f t="shared" si="22"/>
        <v>2.3679429250891815</v>
      </c>
      <c r="I167" s="25" t="str" cm="1">
        <f t="array" ref="I167">_xlfn.TEXTJOIN(", ", TRUE, _xlfn._xlws.FILTER('Events only'!$C$2:$C$411,
  ((Trips!B167 &lt;= 'Events only'!$A$2:$A$411) * (Trips!C167 &gt; 'Events only'!$A$2:$A$411)) +
  ((Trips!B167 &gt; Trips!C167) * ((Trips!B167 &lt;= 'Events only'!$A$2:$A$411) + ('Events only'!$A$2:$A$411 &lt; Trips!C167))),
  "No Match"))</f>
        <v>281, 282, 283, 284, 285, 286, 287, 288, 289, 290, 291, 292, 293, 294, 295, 296, 297, 298, 299, 300, 301, 302, 303</v>
      </c>
      <c r="J167" s="66" t="str">
        <f t="shared" si="16"/>
        <v xml:space="preserve">- </v>
      </c>
      <c r="K167" s="66" t="str">
        <f t="shared" si="17"/>
        <v xml:space="preserve">- </v>
      </c>
      <c r="L167" s="66" t="str">
        <f t="shared" si="18"/>
        <v>281</v>
      </c>
      <c r="M167" s="66" t="str">
        <f t="shared" si="19"/>
        <v xml:space="preserve"> 303</v>
      </c>
      <c r="N167" s="31">
        <f t="shared" si="20"/>
        <v>0.96666666666666856</v>
      </c>
      <c r="O167" s="31">
        <f t="shared" si="21"/>
        <v>14.896551724137902</v>
      </c>
      <c r="P167">
        <f t="shared" si="23"/>
        <v>4.1379310344827509</v>
      </c>
      <c r="Q167" s="54">
        <v>15.506947348394766</v>
      </c>
    </row>
    <row r="168" spans="1:17">
      <c r="A168">
        <v>167</v>
      </c>
      <c r="B168" s="29">
        <v>0.73819444444444449</v>
      </c>
      <c r="C168" s="29">
        <v>0.77708333333333335</v>
      </c>
      <c r="D168" s="34">
        <v>521</v>
      </c>
      <c r="E168" s="46" t="str">
        <f>IF(COUNTIF($D$2:D168,D168)=1,"D0",'Bus 53 and 46'!C173)</f>
        <v>D2</v>
      </c>
      <c r="F168" s="34" t="str">
        <f>IF(COUNTIF(D168:$D$233,D168)=1, "D0", IF('Bus 53 and 46'!C173 = "D2", "D1","D2"))</f>
        <v>D1</v>
      </c>
      <c r="G168" s="34">
        <v>14.4</v>
      </c>
      <c r="H168" s="64">
        <f t="shared" si="22"/>
        <v>2.3344489795918357</v>
      </c>
      <c r="I168" s="25" t="str" cm="1">
        <f t="array" ref="I168">_xlfn.TEXTJOIN(", ", TRUE, _xlfn._xlws.FILTER('Events only'!$C$2:$C$411,
  ((Trips!B168 &lt;= 'Events only'!$A$2:$A$411) * (Trips!C168 &gt; 'Events only'!$A$2:$A$411)) +
  ((Trips!B168 &gt; Trips!C168) * ((Trips!B168 &lt;= 'Events only'!$A$2:$A$411) + ('Events only'!$A$2:$A$411 &lt; Trips!C168))),
  "No Match"))</f>
        <v>283, 284, 285, 286, 287, 288, 289, 290, 291, 292, 293, 294, 295, 296, 297, 298, 299, 300, 301, 302, 303, 304, 305, 306</v>
      </c>
      <c r="J168" s="66" t="str">
        <f t="shared" si="16"/>
        <v xml:space="preserve">- </v>
      </c>
      <c r="K168" s="66" t="str">
        <f t="shared" si="17"/>
        <v xml:space="preserve">- </v>
      </c>
      <c r="L168" s="66" t="str">
        <f t="shared" si="18"/>
        <v xml:space="preserve"> 306</v>
      </c>
      <c r="M168" s="66" t="str">
        <f t="shared" si="19"/>
        <v>283</v>
      </c>
      <c r="N168" s="31">
        <f t="shared" si="20"/>
        <v>0.93333333333333268</v>
      </c>
      <c r="O168" s="31">
        <f t="shared" si="21"/>
        <v>15.428571428571439</v>
      </c>
      <c r="P168">
        <f t="shared" si="23"/>
        <v>4.2857142857142891</v>
      </c>
      <c r="Q168" s="54">
        <v>15.456901224489792</v>
      </c>
    </row>
    <row r="169" spans="1:17">
      <c r="A169">
        <v>168</v>
      </c>
      <c r="B169" s="29">
        <v>0.73958333333333337</v>
      </c>
      <c r="C169" s="29">
        <v>0.77986111111111112</v>
      </c>
      <c r="D169" s="34">
        <v>508</v>
      </c>
      <c r="E169" s="46" t="str">
        <f>IF(COUNTIF($D$2:D169,D169)=1,"D0",'Bus 53 and 46'!C174)</f>
        <v>D1</v>
      </c>
      <c r="F169" s="34" t="str">
        <f>IF(COUNTIF(D169:$D$233,D169)=1, "D0", IF('Bus 53 and 46'!C174 = "D2", "D1","D2"))</f>
        <v>D2</v>
      </c>
      <c r="G169" s="34">
        <v>14.4</v>
      </c>
      <c r="H169" s="64">
        <f t="shared" si="22"/>
        <v>2.3679429250891788</v>
      </c>
      <c r="I169" s="25" t="str" cm="1">
        <f t="array" ref="I169">_xlfn.TEXTJOIN(", ", TRUE, _xlfn._xlws.FILTER('Events only'!$C$2:$C$411,
  ((Trips!B169 &lt;= 'Events only'!$A$2:$A$411) * (Trips!C169 &gt; 'Events only'!$A$2:$A$411)) +
  ((Trips!B169 &gt; Trips!C169) * ((Trips!B169 &lt;= 'Events only'!$A$2:$A$411) + ('Events only'!$A$2:$A$411 &lt; Trips!C169))),
  "No Match"))</f>
        <v>284, 285, 286, 287, 288, 289, 290, 291, 292, 293, 294, 295, 296, 297, 298, 299, 300, 301, 302, 303, 304, 305, 306, 307</v>
      </c>
      <c r="J169" s="66" t="str">
        <f t="shared" si="16"/>
        <v xml:space="preserve">- </v>
      </c>
      <c r="K169" s="66" t="str">
        <f t="shared" si="17"/>
        <v xml:space="preserve">- </v>
      </c>
      <c r="L169" s="66" t="str">
        <f t="shared" si="18"/>
        <v>284</v>
      </c>
      <c r="M169" s="66" t="str">
        <f t="shared" si="19"/>
        <v xml:space="preserve"> 307</v>
      </c>
      <c r="N169" s="31">
        <f t="shared" si="20"/>
        <v>0.9666666666666659</v>
      </c>
      <c r="O169" s="31">
        <f t="shared" si="21"/>
        <v>14.896551724137943</v>
      </c>
      <c r="P169">
        <f t="shared" si="23"/>
        <v>4.1379310344827624</v>
      </c>
      <c r="Q169" s="54">
        <v>15.506947348394766</v>
      </c>
    </row>
    <row r="170" spans="1:17">
      <c r="A170">
        <v>169</v>
      </c>
      <c r="B170" s="29">
        <v>0.74444444444444446</v>
      </c>
      <c r="C170" s="29">
        <v>0.78194444444444444</v>
      </c>
      <c r="D170" s="34">
        <v>503</v>
      </c>
      <c r="E170" s="46" t="str">
        <f>IF(COUNTIF($D$2:D170,D170)=1,"D0",'Bus 53 and 46'!C175)</f>
        <v>D2</v>
      </c>
      <c r="F170" s="34" t="str">
        <f>IF(COUNTIF(D170:$D$233,D170)=1, "D0", IF('Bus 53 and 46'!C175 = "D2", "D1","D2"))</f>
        <v>D1</v>
      </c>
      <c r="G170" s="34">
        <v>14.4</v>
      </c>
      <c r="H170" s="64">
        <f t="shared" si="22"/>
        <v>2.2989629629629622</v>
      </c>
      <c r="I170" s="25" t="str" cm="1">
        <f t="array" ref="I170">_xlfn.TEXTJOIN(", ", TRUE, _xlfn._xlws.FILTER('Events only'!$C$2:$C$411,
  ((Trips!B170 &lt;= 'Events only'!$A$2:$A$411) * (Trips!C170 &gt; 'Events only'!$A$2:$A$411)) +
  ((Trips!B170 &gt; Trips!C170) * ((Trips!B170 &lt;= 'Events only'!$A$2:$A$411) + ('Events only'!$A$2:$A$411 &lt; Trips!C170))),
  "No Match"))</f>
        <v>286, 287, 288, 289, 290, 291, 292, 293, 294, 295, 296, 297, 298, 299, 300, 301, 302, 303, 304, 305, 306, 307, 308</v>
      </c>
      <c r="J170" s="66" t="str">
        <f t="shared" si="16"/>
        <v xml:space="preserve">- </v>
      </c>
      <c r="K170" s="66" t="str">
        <f t="shared" si="17"/>
        <v xml:space="preserve">- </v>
      </c>
      <c r="L170" s="66" t="str">
        <f t="shared" si="18"/>
        <v xml:space="preserve"> 308</v>
      </c>
      <c r="M170" s="66" t="str">
        <f t="shared" si="19"/>
        <v>286</v>
      </c>
      <c r="N170" s="31">
        <f t="shared" si="20"/>
        <v>0.89999999999999947</v>
      </c>
      <c r="O170" s="31">
        <f t="shared" si="21"/>
        <v>16.000000000000011</v>
      </c>
      <c r="P170">
        <f t="shared" si="23"/>
        <v>4.4444444444444473</v>
      </c>
      <c r="Q170" s="54">
        <v>15.494399999999995</v>
      </c>
    </row>
    <row r="171" spans="1:17">
      <c r="A171">
        <v>170</v>
      </c>
      <c r="B171" s="29">
        <v>0.74513888888888891</v>
      </c>
      <c r="C171" s="29">
        <v>0.78472222222222221</v>
      </c>
      <c r="D171" s="34">
        <v>520</v>
      </c>
      <c r="E171" s="46" t="str">
        <f>IF(COUNTIF($D$2:D171,D171)=1,"D0",'Bus 53 and 46'!C176)</f>
        <v>D1</v>
      </c>
      <c r="F171" s="34" t="str">
        <f>IF(COUNTIF(D171:$D$233,D171)=1, "D0", IF('Bus 53 and 46'!C176 = "D2", "D1","D2"))</f>
        <v>D2</v>
      </c>
      <c r="G171" s="34">
        <v>14.4</v>
      </c>
      <c r="H171" s="64">
        <f t="shared" si="22"/>
        <v>2.3514349030470907</v>
      </c>
      <c r="I171" s="25" t="str" cm="1">
        <f t="array" ref="I171">_xlfn.TEXTJOIN(", ", TRUE, _xlfn._xlws.FILTER('Events only'!$C$2:$C$411,
  ((Trips!B171 &lt;= 'Events only'!$A$2:$A$411) * (Trips!C171 &gt; 'Events only'!$A$2:$A$411)) +
  ((Trips!B171 &gt; Trips!C171) * ((Trips!B171 &lt;= 'Events only'!$A$2:$A$411) + ('Events only'!$A$2:$A$411 &lt; Trips!C171))),
  "No Match"))</f>
        <v>287, 288, 289, 290, 291, 292, 293, 294, 295, 296, 297, 298, 299, 300, 301, 302, 303, 304, 305, 306, 307, 308, 309, 310</v>
      </c>
      <c r="J171" s="66" t="str">
        <f t="shared" si="16"/>
        <v xml:space="preserve">- </v>
      </c>
      <c r="K171" s="66" t="str">
        <f t="shared" si="17"/>
        <v xml:space="preserve">- </v>
      </c>
      <c r="L171" s="66" t="str">
        <f t="shared" si="18"/>
        <v>287</v>
      </c>
      <c r="M171" s="66" t="str">
        <f t="shared" si="19"/>
        <v xml:space="preserve"> 310</v>
      </c>
      <c r="N171" s="31">
        <f t="shared" si="20"/>
        <v>0.94999999999999929</v>
      </c>
      <c r="O171" s="31">
        <f t="shared" si="21"/>
        <v>15.157894736842117</v>
      </c>
      <c r="P171">
        <f t="shared" si="23"/>
        <v>4.210526315789477</v>
      </c>
      <c r="Q171" s="54">
        <v>15.472125872576171</v>
      </c>
    </row>
    <row r="172" spans="1:17">
      <c r="A172">
        <v>171</v>
      </c>
      <c r="B172" s="29">
        <v>0.74930555555555556</v>
      </c>
      <c r="C172" s="29">
        <v>0.78680555555555554</v>
      </c>
      <c r="D172" s="34">
        <v>522</v>
      </c>
      <c r="E172" s="46" t="str">
        <f>IF(COUNTIF($D$2:D172,D172)=1,"D0",'Bus 53 and 46'!C177)</f>
        <v>D2</v>
      </c>
      <c r="F172" s="34" t="str">
        <f>IF(COUNTIF(D172:$D$233,D172)=1, "D0", IF('Bus 53 and 46'!C177 = "D2", "D1","D2"))</f>
        <v>D1</v>
      </c>
      <c r="G172" s="34">
        <v>14.4</v>
      </c>
      <c r="H172" s="64">
        <f t="shared" si="22"/>
        <v>2.2989629629629622</v>
      </c>
      <c r="I172" s="25" t="str" cm="1">
        <f t="array" ref="I172">_xlfn.TEXTJOIN(", ", TRUE, _xlfn._xlws.FILTER('Events only'!$C$2:$C$411,
  ((Trips!B172 &lt;= 'Events only'!$A$2:$A$411) * (Trips!C172 &gt; 'Events only'!$A$2:$A$411)) +
  ((Trips!B172 &gt; Trips!C172) * ((Trips!B172 &lt;= 'Events only'!$A$2:$A$411) + ('Events only'!$A$2:$A$411 &lt; Trips!C172))),
  "No Match"))</f>
        <v>290, 291, 292, 293, 294, 295, 296, 297, 298, 299, 300, 301, 302, 303, 304, 305, 306, 307, 308, 309, 310, 311</v>
      </c>
      <c r="J172" s="66" t="str">
        <f t="shared" si="16"/>
        <v xml:space="preserve">- </v>
      </c>
      <c r="K172" s="66" t="str">
        <f t="shared" si="17"/>
        <v xml:space="preserve">- </v>
      </c>
      <c r="L172" s="66" t="str">
        <f t="shared" si="18"/>
        <v xml:space="preserve"> 311</v>
      </c>
      <c r="M172" s="66" t="str">
        <f t="shared" si="19"/>
        <v>290</v>
      </c>
      <c r="N172" s="31">
        <f t="shared" si="20"/>
        <v>0.89999999999999947</v>
      </c>
      <c r="O172" s="31">
        <f t="shared" si="21"/>
        <v>16.000000000000011</v>
      </c>
      <c r="P172">
        <f t="shared" si="23"/>
        <v>4.4444444444444473</v>
      </c>
      <c r="Q172" s="54">
        <v>15.494399999999995</v>
      </c>
    </row>
    <row r="173" spans="1:17">
      <c r="A173">
        <v>172</v>
      </c>
      <c r="B173" s="29">
        <v>0.75138888888888888</v>
      </c>
      <c r="C173" s="29">
        <v>0.79027777777777775</v>
      </c>
      <c r="D173" s="34">
        <v>526</v>
      </c>
      <c r="E173" s="46" t="str">
        <f>IF(COUNTIF($D$2:D173,D173)=1,"D0",'Bus 53 and 46'!C178)</f>
        <v>D1</v>
      </c>
      <c r="F173" s="34" t="str">
        <f>IF(COUNTIF(D173:$D$233,D173)=1, "D0", IF('Bus 53 and 46'!C178 = "D2", "D1","D2"))</f>
        <v>D2</v>
      </c>
      <c r="G173" s="34">
        <v>14.4</v>
      </c>
      <c r="H173" s="64">
        <f t="shared" si="22"/>
        <v>2.3344489795918357</v>
      </c>
      <c r="I173" s="25" t="str" cm="1">
        <f t="array" ref="I173">_xlfn.TEXTJOIN(", ", TRUE, _xlfn._xlws.FILTER('Events only'!$C$2:$C$411,
  ((Trips!B173 &lt;= 'Events only'!$A$2:$A$411) * (Trips!C173 &gt; 'Events only'!$A$2:$A$411)) +
  ((Trips!B173 &gt; Trips!C173) * ((Trips!B173 &lt;= 'Events only'!$A$2:$A$411) + ('Events only'!$A$2:$A$411 &lt; Trips!C173))),
  "No Match"))</f>
        <v>292, 293, 294, 295, 296, 297, 298, 299, 300, 301, 302, 303, 304, 305, 306, 307, 308, 309, 310, 311, 312</v>
      </c>
      <c r="J173" s="66" t="str">
        <f t="shared" si="16"/>
        <v xml:space="preserve">- </v>
      </c>
      <c r="K173" s="66" t="str">
        <f t="shared" si="17"/>
        <v xml:space="preserve">- </v>
      </c>
      <c r="L173" s="66" t="str">
        <f t="shared" si="18"/>
        <v>292</v>
      </c>
      <c r="M173" s="66" t="str">
        <f t="shared" si="19"/>
        <v xml:space="preserve"> 312</v>
      </c>
      <c r="N173" s="31">
        <f t="shared" si="20"/>
        <v>0.93333333333333268</v>
      </c>
      <c r="O173" s="31">
        <f t="shared" si="21"/>
        <v>15.428571428571439</v>
      </c>
      <c r="P173">
        <f t="shared" si="23"/>
        <v>4.2857142857142891</v>
      </c>
      <c r="Q173" s="54">
        <v>15.456901224489792</v>
      </c>
    </row>
    <row r="174" spans="1:17">
      <c r="A174">
        <v>173</v>
      </c>
      <c r="B174" s="29">
        <v>0.75416666666666665</v>
      </c>
      <c r="C174" s="29">
        <v>0.79166666666666663</v>
      </c>
      <c r="D174" s="34">
        <v>505</v>
      </c>
      <c r="E174" s="46" t="str">
        <f>IF(COUNTIF($D$2:D174,D174)=1,"D0",'Bus 53 and 46'!C179)</f>
        <v>D2</v>
      </c>
      <c r="F174" s="34" t="str">
        <f>IF(COUNTIF(D174:$D$233,D174)=1, "D0", IF('Bus 53 and 46'!C179 = "D2", "D1","D2"))</f>
        <v>D1</v>
      </c>
      <c r="G174" s="34">
        <v>14.4</v>
      </c>
      <c r="H174" s="64">
        <f t="shared" si="22"/>
        <v>2.2989629629629622</v>
      </c>
      <c r="I174" s="25" t="str" cm="1">
        <f t="array" ref="I174">_xlfn.TEXTJOIN(", ", TRUE, _xlfn._xlws.FILTER('Events only'!$C$2:$C$411,
  ((Trips!B174 &lt;= 'Events only'!$A$2:$A$411) * (Trips!C174 &gt; 'Events only'!$A$2:$A$411)) +
  ((Trips!B174 &gt; Trips!C174) * ((Trips!B174 &lt;= 'Events only'!$A$2:$A$411) + ('Events only'!$A$2:$A$411 &lt; Trips!C174))),
  "No Match"))</f>
        <v>293, 294, 295, 296, 297, 298, 299, 300, 301, 302, 303, 304, 305, 306, 307, 308, 309, 310, 311, 312, 313, 314</v>
      </c>
      <c r="J174" s="66" t="str">
        <f t="shared" si="16"/>
        <v xml:space="preserve">- </v>
      </c>
      <c r="K174" s="66" t="str">
        <f t="shared" si="17"/>
        <v xml:space="preserve">- </v>
      </c>
      <c r="L174" s="66" t="str">
        <f t="shared" si="18"/>
        <v xml:space="preserve"> 314</v>
      </c>
      <c r="M174" s="66" t="str">
        <f t="shared" si="19"/>
        <v>293</v>
      </c>
      <c r="N174" s="31">
        <f t="shared" si="20"/>
        <v>0.89999999999999947</v>
      </c>
      <c r="O174" s="31">
        <f t="shared" si="21"/>
        <v>16.000000000000011</v>
      </c>
      <c r="P174">
        <f t="shared" si="23"/>
        <v>4.4444444444444473</v>
      </c>
      <c r="Q174" s="54">
        <v>15.494399999999995</v>
      </c>
    </row>
    <row r="175" spans="1:17">
      <c r="A175">
        <v>174</v>
      </c>
      <c r="B175" s="29">
        <v>0.75694444444444442</v>
      </c>
      <c r="C175" s="29">
        <v>0.79583333333333328</v>
      </c>
      <c r="D175" s="34">
        <v>510</v>
      </c>
      <c r="E175" s="46" t="str">
        <f>IF(COUNTIF($D$2:D175,D175)=1,"D0",'Bus 53 and 46'!C180)</f>
        <v>D1</v>
      </c>
      <c r="F175" s="34" t="str">
        <f>IF(COUNTIF(D175:$D$233,D175)=1, "D0", IF('Bus 53 and 46'!C180 = "D2", "D1","D2"))</f>
        <v>D2</v>
      </c>
      <c r="G175" s="34">
        <v>14.4</v>
      </c>
      <c r="H175" s="64">
        <f t="shared" si="22"/>
        <v>2.3344489795918357</v>
      </c>
      <c r="I175" s="25" t="str" cm="1">
        <f t="array" ref="I175">_xlfn.TEXTJOIN(", ", TRUE, _xlfn._xlws.FILTER('Events only'!$C$2:$C$411,
  ((Trips!B175 &lt;= 'Events only'!$A$2:$A$411) * (Trips!C175 &gt; 'Events only'!$A$2:$A$411)) +
  ((Trips!B175 &gt; Trips!C175) * ((Trips!B175 &lt;= 'Events only'!$A$2:$A$411) + ('Events only'!$A$2:$A$411 &lt; Trips!C175))),
  "No Match"))</f>
        <v>294, 295, 296, 297, 298, 299, 300, 301, 302, 303, 304, 305, 306, 307, 308, 309, 310, 311, 312, 313, 314, 315, 316</v>
      </c>
      <c r="J175" s="66" t="str">
        <f t="shared" si="16"/>
        <v xml:space="preserve">- </v>
      </c>
      <c r="K175" s="66" t="str">
        <f t="shared" si="17"/>
        <v xml:space="preserve">- </v>
      </c>
      <c r="L175" s="66" t="str">
        <f t="shared" si="18"/>
        <v>294</v>
      </c>
      <c r="M175" s="66" t="str">
        <f t="shared" si="19"/>
        <v xml:space="preserve"> 316</v>
      </c>
      <c r="N175" s="31">
        <f t="shared" si="20"/>
        <v>0.93333333333333268</v>
      </c>
      <c r="O175" s="31">
        <f t="shared" si="21"/>
        <v>15.428571428571439</v>
      </c>
      <c r="P175">
        <f t="shared" si="23"/>
        <v>4.2857142857142891</v>
      </c>
      <c r="Q175" s="54">
        <v>15.456901224489792</v>
      </c>
    </row>
    <row r="176" spans="1:17">
      <c r="A176">
        <v>175</v>
      </c>
      <c r="B176" s="29">
        <v>0.75902777777777775</v>
      </c>
      <c r="C176" s="29">
        <v>0.80347222222222214</v>
      </c>
      <c r="D176" s="34">
        <v>517</v>
      </c>
      <c r="E176" s="46" t="str">
        <f>IF(COUNTIF($D$2:D176,D176)=1,"D0",'Bus 53 and 46'!C181)</f>
        <v>D2</v>
      </c>
      <c r="F176" s="34" t="str">
        <f>IF(COUNTIF(D176:$D$233,D176)=1, "D0", IF('Bus 53 and 46'!C181 = "D2", "D1","D2"))</f>
        <v>D0</v>
      </c>
      <c r="G176" s="34">
        <v>16.8</v>
      </c>
      <c r="H176" s="64">
        <f t="shared" si="22"/>
        <v>2.3144257812499989</v>
      </c>
      <c r="I176" s="25" t="str" cm="1">
        <f t="array" ref="I176">_xlfn.TEXTJOIN(", ", TRUE, _xlfn._xlws.FILTER('Events only'!$C$2:$C$411,
  ((Trips!B176 &lt;= 'Events only'!$A$2:$A$411) * (Trips!C176 &gt; 'Events only'!$A$2:$A$411)) +
  ((Trips!B176 &gt; Trips!C176) * ((Trips!B176 &lt;= 'Events only'!$A$2:$A$411) + ('Events only'!$A$2:$A$411 &lt; Trips!C176))),
  "No Match"))</f>
        <v>296, 297, 298, 299, 300, 301, 302, 303, 304, 305, 306, 307, 308, 309, 310, 311, 312, 313, 314, 315, 316, 317, 318, 319, 320</v>
      </c>
      <c r="J176" s="66" t="str">
        <f t="shared" si="16"/>
        <v xml:space="preserve"> 320</v>
      </c>
      <c r="K176" s="66" t="str">
        <f t="shared" si="17"/>
        <v xml:space="preserve"> 320</v>
      </c>
      <c r="L176" s="66" t="str">
        <f t="shared" si="18"/>
        <v xml:space="preserve"> - </v>
      </c>
      <c r="M176" s="66" t="str">
        <f t="shared" si="19"/>
        <v>296</v>
      </c>
      <c r="N176" s="31">
        <f t="shared" si="20"/>
        <v>1.0666666666666655</v>
      </c>
      <c r="O176" s="31">
        <f t="shared" si="21"/>
        <v>15.750000000000018</v>
      </c>
      <c r="P176">
        <f t="shared" si="23"/>
        <v>4.3750000000000053</v>
      </c>
      <c r="Q176" s="54">
        <v>18.076799999999995</v>
      </c>
    </row>
    <row r="177" spans="1:17">
      <c r="A177">
        <v>176</v>
      </c>
      <c r="B177" s="29">
        <v>0.7631944444444444</v>
      </c>
      <c r="C177" s="29">
        <v>0.80138888888888893</v>
      </c>
      <c r="D177" s="34">
        <v>527</v>
      </c>
      <c r="E177" s="46" t="str">
        <f>IF(COUNTIF($D$2:D177,D177)=1,"D0",'Bus 53 and 46'!C182)</f>
        <v>D1</v>
      </c>
      <c r="F177" s="34" t="str">
        <f>IF(COUNTIF(D177:$D$233,D177)=1, "D0", IF('Bus 53 and 46'!C182 = "D2", "D1","D2"))</f>
        <v>D2</v>
      </c>
      <c r="G177" s="34">
        <v>14.4</v>
      </c>
      <c r="H177" s="64">
        <f t="shared" si="22"/>
        <v>2.3169652892562005</v>
      </c>
      <c r="I177" s="25" t="str" cm="1">
        <f t="array" ref="I177">_xlfn.TEXTJOIN(", ", TRUE, _xlfn._xlws.FILTER('Events only'!$C$2:$C$411,
  ((Trips!B177 &lt;= 'Events only'!$A$2:$A$411) * (Trips!C177 &gt; 'Events only'!$A$2:$A$411)) +
  ((Trips!B177 &gt; Trips!C177) * ((Trips!B177 &lt;= 'Events only'!$A$2:$A$411) + ('Events only'!$A$2:$A$411 &lt; Trips!C177))),
  "No Match"))</f>
        <v>298, 299, 300, 301, 302, 303, 304, 305, 306, 307, 308, 309, 310, 311, 312, 313, 314, 315, 316, 317, 318, 319</v>
      </c>
      <c r="J177" s="66" t="str">
        <f t="shared" si="16"/>
        <v xml:space="preserve">- </v>
      </c>
      <c r="K177" s="66" t="str">
        <f t="shared" si="17"/>
        <v xml:space="preserve">- </v>
      </c>
      <c r="L177" s="66" t="str">
        <f t="shared" si="18"/>
        <v>298</v>
      </c>
      <c r="M177" s="66" t="str">
        <f t="shared" si="19"/>
        <v xml:space="preserve"> 319</v>
      </c>
      <c r="N177" s="31">
        <f t="shared" si="20"/>
        <v>0.91666666666666874</v>
      </c>
      <c r="O177" s="31">
        <f t="shared" si="21"/>
        <v>15.709090909090873</v>
      </c>
      <c r="P177">
        <f t="shared" si="23"/>
        <v>4.3636363636363535</v>
      </c>
      <c r="Q177" s="54">
        <v>15.463499742148761</v>
      </c>
    </row>
    <row r="178" spans="1:17">
      <c r="A178">
        <v>177</v>
      </c>
      <c r="B178" s="29">
        <v>0.76458333333333328</v>
      </c>
      <c r="C178" s="29">
        <v>0.80138888888888893</v>
      </c>
      <c r="D178" s="34">
        <v>523</v>
      </c>
      <c r="E178" s="46" t="str">
        <f>IF(COUNTIF($D$2:D178,D178)=1,"D0",'Bus 53 and 46'!C183)</f>
        <v>D2</v>
      </c>
      <c r="F178" s="34" t="str">
        <f>IF(COUNTIF(D178:$D$233,D178)=1, "D0", IF('Bus 53 and 46'!C183 = "D2", "D1","D2"))</f>
        <v>D1</v>
      </c>
      <c r="G178" s="34">
        <v>14.4</v>
      </c>
      <c r="H178" s="64">
        <f t="shared" si="22"/>
        <v>2.2804200783196888</v>
      </c>
      <c r="I178" s="25" t="str" cm="1">
        <f t="array" ref="I178">_xlfn.TEXTJOIN(", ", TRUE, _xlfn._xlws.FILTER('Events only'!$C$2:$C$411,
  ((Trips!B178 &lt;= 'Events only'!$A$2:$A$411) * (Trips!C178 &gt; 'Events only'!$A$2:$A$411)) +
  ((Trips!B178 &gt; Trips!C178) * ((Trips!B178 &lt;= 'Events only'!$A$2:$A$411) + ('Events only'!$A$2:$A$411 &lt; Trips!C178))),
  "No Match"))</f>
        <v>300, 301, 302, 303, 304, 305, 306, 307, 308, 309, 310, 311, 312, 313, 314, 315, 316, 317, 318, 319</v>
      </c>
      <c r="J178" s="66" t="str">
        <f t="shared" si="16"/>
        <v xml:space="preserve">- </v>
      </c>
      <c r="K178" s="66" t="str">
        <f t="shared" si="17"/>
        <v xml:space="preserve">- </v>
      </c>
      <c r="L178" s="66" t="str">
        <f t="shared" si="18"/>
        <v xml:space="preserve"> 319</v>
      </c>
      <c r="M178" s="66" t="str">
        <f t="shared" si="19"/>
        <v>300</v>
      </c>
      <c r="N178" s="31">
        <f t="shared" si="20"/>
        <v>0.88333333333333552</v>
      </c>
      <c r="O178" s="31">
        <f t="shared" si="21"/>
        <v>16.301886792452791</v>
      </c>
      <c r="P178">
        <f t="shared" si="23"/>
        <v>4.5283018867924421</v>
      </c>
      <c r="Q178" s="54">
        <v>15.552364998219995</v>
      </c>
    </row>
    <row r="179" spans="1:17">
      <c r="A179">
        <v>178</v>
      </c>
      <c r="B179" s="29">
        <v>0.76944444444444449</v>
      </c>
      <c r="C179" s="29">
        <v>0.80625000000000002</v>
      </c>
      <c r="D179" s="34">
        <v>504</v>
      </c>
      <c r="E179" s="46" t="str">
        <f>IF(COUNTIF($D$2:D179,D179)=1,"D0",'Bus 53 and 46'!C184)</f>
        <v>D2</v>
      </c>
      <c r="F179" s="34" t="str">
        <f>IF(COUNTIF(D179:$D$233,D179)=1, "D0", IF('Bus 53 and 46'!C184 = "D2", "D1","D2"))</f>
        <v>D1</v>
      </c>
      <c r="G179" s="34">
        <v>14.4</v>
      </c>
      <c r="H179" s="64">
        <f t="shared" si="22"/>
        <v>2.2804200783196862</v>
      </c>
      <c r="I179" s="25" t="str" cm="1">
        <f t="array" ref="I179">_xlfn.TEXTJOIN(", ", TRUE, _xlfn._xlws.FILTER('Events only'!$C$2:$C$411,
  ((Trips!B179 &lt;= 'Events only'!$A$2:$A$411) * (Trips!C179 &gt; 'Events only'!$A$2:$A$411)) +
  ((Trips!B179 &gt; Trips!C179) * ((Trips!B179 &lt;= 'Events only'!$A$2:$A$411) + ('Events only'!$A$2:$A$411 &lt; Trips!C179))),
  "No Match"))</f>
        <v>301, 302, 303, 304, 305, 306, 307, 308, 309, 310, 311, 312, 313, 314, 315, 316, 317, 318, 319, 320, 321, 322</v>
      </c>
      <c r="J179" s="66" t="str">
        <f t="shared" si="16"/>
        <v xml:space="preserve">- </v>
      </c>
      <c r="K179" s="66" t="str">
        <f t="shared" si="17"/>
        <v xml:space="preserve">- </v>
      </c>
      <c r="L179" s="66" t="str">
        <f t="shared" si="18"/>
        <v xml:space="preserve"> 322</v>
      </c>
      <c r="M179" s="66" t="str">
        <f t="shared" si="19"/>
        <v>301</v>
      </c>
      <c r="N179" s="31">
        <f t="shared" si="20"/>
        <v>0.88333333333333286</v>
      </c>
      <c r="O179" s="31">
        <f t="shared" si="21"/>
        <v>16.301886792452841</v>
      </c>
      <c r="P179">
        <f t="shared" si="23"/>
        <v>4.5283018867924563</v>
      </c>
      <c r="Q179" s="54">
        <v>15.552364998220009</v>
      </c>
    </row>
    <row r="180" spans="1:17">
      <c r="A180">
        <v>179</v>
      </c>
      <c r="B180" s="29">
        <v>0.77013888888888893</v>
      </c>
      <c r="C180" s="29">
        <v>0.80625000000000002</v>
      </c>
      <c r="D180" s="34">
        <v>528</v>
      </c>
      <c r="E180" s="46" t="str">
        <f>IF(COUNTIF($D$2:D180,D180)=1,"D0",'Bus 53 and 46'!C185)</f>
        <v>D1</v>
      </c>
      <c r="F180" s="34" t="str">
        <f>IF(COUNTIF(D180:$D$233,D180)=1, "D0", IF('Bus 53 and 46'!C185 = "D2", "D1","D2"))</f>
        <v>D2</v>
      </c>
      <c r="G180" s="34">
        <v>14.4</v>
      </c>
      <c r="H180" s="64">
        <f t="shared" si="22"/>
        <v>2.2613136094674551</v>
      </c>
      <c r="I180" s="25" t="str" cm="1">
        <f t="array" ref="I180">_xlfn.TEXTJOIN(", ", TRUE, _xlfn._xlws.FILTER('Events only'!$C$2:$C$411,
  ((Trips!B180 &lt;= 'Events only'!$A$2:$A$411) * (Trips!C180 &gt; 'Events only'!$A$2:$A$411)) +
  ((Trips!B180 &gt; Trips!C180) * ((Trips!B180 &lt;= 'Events only'!$A$2:$A$411) + ('Events only'!$A$2:$A$411 &lt; Trips!C180))),
  "No Match"))</f>
        <v>302, 303, 304, 305, 306, 307, 308, 309, 310, 311, 312, 313, 314, 315, 316, 317, 318, 319, 320, 321, 322</v>
      </c>
      <c r="J180" s="66" t="str">
        <f t="shared" si="16"/>
        <v xml:space="preserve">- </v>
      </c>
      <c r="K180" s="66" t="str">
        <f t="shared" si="17"/>
        <v xml:space="preserve">- </v>
      </c>
      <c r="L180" s="66" t="str">
        <f t="shared" si="18"/>
        <v>302</v>
      </c>
      <c r="M180" s="66" t="str">
        <f t="shared" si="19"/>
        <v xml:space="preserve"> 322</v>
      </c>
      <c r="N180" s="31">
        <f t="shared" si="20"/>
        <v>0.86666666666666625</v>
      </c>
      <c r="O180" s="31">
        <f t="shared" si="21"/>
        <v>16.615384615384624</v>
      </c>
      <c r="P180">
        <f t="shared" si="23"/>
        <v>4.6153846153846176</v>
      </c>
      <c r="Q180" s="54">
        <v>15.640479053254436</v>
      </c>
    </row>
    <row r="181" spans="1:17">
      <c r="A181">
        <v>180</v>
      </c>
      <c r="B181" s="29">
        <v>0.77500000000000002</v>
      </c>
      <c r="C181" s="29">
        <v>0.81736111111111109</v>
      </c>
      <c r="D181" s="34">
        <v>524</v>
      </c>
      <c r="E181" s="46" t="str">
        <f>IF(COUNTIF($D$2:D181,D181)=1,"D0",'Bus 53 and 46'!C186)</f>
        <v>D2</v>
      </c>
      <c r="F181" s="34" t="str">
        <f>IF(COUNTIF(D181:$D$233,D181)=1, "D0", IF('Bus 53 and 46'!C186 = "D2", "D1","D2"))</f>
        <v>D0</v>
      </c>
      <c r="G181" s="34">
        <v>16.8</v>
      </c>
      <c r="H181" s="64">
        <f t="shared" si="22"/>
        <v>2.2668314969094316</v>
      </c>
      <c r="I181" s="25" t="str" cm="1">
        <f t="array" ref="I181">_xlfn.TEXTJOIN(", ", TRUE, _xlfn._xlws.FILTER('Events only'!$C$2:$C$411,
  ((Trips!B181 &lt;= 'Events only'!$A$2:$A$411) * (Trips!C181 &gt; 'Events only'!$A$2:$A$411)) +
  ((Trips!B181 &gt; Trips!C181) * ((Trips!B181 &lt;= 'Events only'!$A$2:$A$411) + ('Events only'!$A$2:$A$411 &lt; Trips!C181))),
  "No Match"))</f>
        <v>305, 306, 307, 308, 309, 310, 311, 312, 313, 314, 315, 316, 317, 318, 319, 320, 321, 322, 323, 324, 325, 326</v>
      </c>
      <c r="J181" s="66" t="str">
        <f t="shared" si="16"/>
        <v xml:space="preserve"> 326</v>
      </c>
      <c r="K181" s="66" t="str">
        <f t="shared" si="17"/>
        <v xml:space="preserve"> 326</v>
      </c>
      <c r="L181" s="66" t="str">
        <f t="shared" si="18"/>
        <v xml:space="preserve"> - </v>
      </c>
      <c r="M181" s="66" t="str">
        <f t="shared" si="19"/>
        <v>305</v>
      </c>
      <c r="N181" s="31">
        <f t="shared" si="20"/>
        <v>1.0166666666666657</v>
      </c>
      <c r="O181" s="31">
        <f t="shared" si="21"/>
        <v>16.524590163934441</v>
      </c>
      <c r="P181">
        <f t="shared" si="23"/>
        <v>4.5901639344262337</v>
      </c>
      <c r="Q181" s="54">
        <v>18.389221868512116</v>
      </c>
    </row>
    <row r="182" spans="1:17">
      <c r="A182">
        <v>181</v>
      </c>
      <c r="B182" s="29">
        <v>0.77638888888888891</v>
      </c>
      <c r="C182" s="29">
        <v>0.81180555555555556</v>
      </c>
      <c r="D182" s="34">
        <v>502</v>
      </c>
      <c r="E182" s="46" t="str">
        <f>IF(COUNTIF($D$2:D182,D182)=1,"D0",'Bus 53 and 46'!C187)</f>
        <v>D1</v>
      </c>
      <c r="F182" s="34" t="str">
        <f>IF(COUNTIF(D182:$D$233,D182)=1, "D0", IF('Bus 53 and 46'!C187 = "D2", "D1","D2"))</f>
        <v>D2</v>
      </c>
      <c r="G182" s="34">
        <v>14.4</v>
      </c>
      <c r="H182" s="64">
        <f t="shared" si="22"/>
        <v>2.2416193771626292</v>
      </c>
      <c r="I182" s="25" t="str" cm="1">
        <f t="array" ref="I182">_xlfn.TEXTJOIN(", ", TRUE, _xlfn._xlws.FILTER('Events only'!$C$2:$C$411,
  ((Trips!B182 &lt;= 'Events only'!$A$2:$A$411) * (Trips!C182 &gt; 'Events only'!$A$2:$A$411)) +
  ((Trips!B182 &gt; Trips!C182) * ((Trips!B182 &lt;= 'Events only'!$A$2:$A$411) + ('Events only'!$A$2:$A$411 &lt; Trips!C182))),
  "No Match"))</f>
        <v>306, 307, 308, 309, 310, 311, 312, 313, 314, 315, 316, 317, 318, 319, 320, 321, 322, 323, 324</v>
      </c>
      <c r="J182" s="66" t="str">
        <f t="shared" si="16"/>
        <v xml:space="preserve">- </v>
      </c>
      <c r="K182" s="66" t="str">
        <f t="shared" si="17"/>
        <v xml:space="preserve">- </v>
      </c>
      <c r="L182" s="66" t="str">
        <f t="shared" si="18"/>
        <v>306</v>
      </c>
      <c r="M182" s="66" t="str">
        <f t="shared" si="19"/>
        <v xml:space="preserve"> 324</v>
      </c>
      <c r="N182" s="31">
        <f t="shared" si="20"/>
        <v>0.84999999999999964</v>
      </c>
      <c r="O182" s="31">
        <f t="shared" si="21"/>
        <v>16.941176470588243</v>
      </c>
      <c r="P182">
        <f t="shared" si="23"/>
        <v>4.7058823529411784</v>
      </c>
      <c r="Q182" s="54">
        <v>15.762190173010385</v>
      </c>
    </row>
    <row r="183" spans="1:17">
      <c r="A183">
        <v>182</v>
      </c>
      <c r="B183" s="29">
        <v>0.77986111111111112</v>
      </c>
      <c r="C183" s="29">
        <v>0.82222222222222219</v>
      </c>
      <c r="D183" s="34">
        <v>519</v>
      </c>
      <c r="E183" s="46" t="str">
        <f>IF(COUNTIF($D$2:D183,D183)=1,"D0",'Bus 53 and 46'!C188)</f>
        <v>D2</v>
      </c>
      <c r="F183" s="34" t="str">
        <f>IF(COUNTIF(D183:$D$233,D183)=1, "D0", IF('Bus 53 and 46'!C188 = "D2", "D1","D2"))</f>
        <v>D0</v>
      </c>
      <c r="G183" s="34">
        <v>16.8</v>
      </c>
      <c r="H183" s="64">
        <f t="shared" si="22"/>
        <v>2.2668314969094316</v>
      </c>
      <c r="I183" s="25" t="str" cm="1">
        <f t="array" ref="I183">_xlfn.TEXTJOIN(", ", TRUE, _xlfn._xlws.FILTER('Events only'!$C$2:$C$411,
  ((Trips!B183 &lt;= 'Events only'!$A$2:$A$411) * (Trips!C183 &gt; 'Events only'!$A$2:$A$411)) +
  ((Trips!B183 &gt; Trips!C183) * ((Trips!B183 &lt;= 'Events only'!$A$2:$A$411) + ('Events only'!$A$2:$A$411 &lt; Trips!C183))),
  "No Match"))</f>
        <v>308, 309, 310, 311, 312, 313, 314, 315, 316, 317, 318, 319, 320, 321, 322, 323, 324, 325, 326, 327, 328, 329, 330</v>
      </c>
      <c r="J183" s="66" t="str">
        <f t="shared" si="16"/>
        <v xml:space="preserve"> 330</v>
      </c>
      <c r="K183" s="66" t="str">
        <f t="shared" si="17"/>
        <v xml:space="preserve"> 330</v>
      </c>
      <c r="L183" s="66" t="str">
        <f t="shared" si="18"/>
        <v xml:space="preserve"> - </v>
      </c>
      <c r="M183" s="66" t="str">
        <f t="shared" si="19"/>
        <v>308</v>
      </c>
      <c r="N183" s="31">
        <f t="shared" si="20"/>
        <v>1.0166666666666657</v>
      </c>
      <c r="O183" s="31">
        <f t="shared" si="21"/>
        <v>16.524590163934441</v>
      </c>
      <c r="P183">
        <f t="shared" si="23"/>
        <v>4.5901639344262337</v>
      </c>
      <c r="Q183" s="54">
        <v>18.389221868512116</v>
      </c>
    </row>
    <row r="184" spans="1:17">
      <c r="A184">
        <v>183</v>
      </c>
      <c r="B184" s="29">
        <v>0.78333333333333333</v>
      </c>
      <c r="C184" s="29">
        <v>0.81874999999999998</v>
      </c>
      <c r="D184" s="34">
        <v>515</v>
      </c>
      <c r="E184" s="46" t="str">
        <f>IF(COUNTIF($D$2:D184,D184)=1,"D0",'Bus 53 and 46'!C189)</f>
        <v>D1</v>
      </c>
      <c r="F184" s="34" t="str">
        <f>IF(COUNTIF(D184:$D$233,D184)=1, "D0", IF('Bus 53 and 46'!C189 = "D2", "D1","D2"))</f>
        <v>D2</v>
      </c>
      <c r="G184" s="34">
        <v>14.4</v>
      </c>
      <c r="H184" s="64">
        <f t="shared" si="22"/>
        <v>2.2416193771626292</v>
      </c>
      <c r="I184" s="25" t="str" cm="1">
        <f t="array" ref="I184">_xlfn.TEXTJOIN(", ", TRUE, _xlfn._xlws.FILTER('Events only'!$C$2:$C$411,
  ((Trips!B184 &lt;= 'Events only'!$A$2:$A$411) * (Trips!C184 &gt; 'Events only'!$A$2:$A$411)) +
  ((Trips!B184 &gt; Trips!C184) * ((Trips!B184 &lt;= 'Events only'!$A$2:$A$411) + ('Events only'!$A$2:$A$411 &lt; Trips!C184))),
  "No Match"))</f>
        <v>310, 311, 312, 313, 314, 315, 316, 317, 318, 319, 320, 321, 322, 323, 324, 325, 326, 327, 328</v>
      </c>
      <c r="J184" s="66" t="str">
        <f t="shared" si="16"/>
        <v xml:space="preserve">- </v>
      </c>
      <c r="K184" s="66" t="str">
        <f t="shared" si="17"/>
        <v xml:space="preserve">- </v>
      </c>
      <c r="L184" s="66" t="str">
        <f t="shared" si="18"/>
        <v>310</v>
      </c>
      <c r="M184" s="66" t="str">
        <f t="shared" si="19"/>
        <v xml:space="preserve"> 328</v>
      </c>
      <c r="N184" s="31">
        <f t="shared" si="20"/>
        <v>0.84999999999999964</v>
      </c>
      <c r="O184" s="31">
        <f t="shared" si="21"/>
        <v>16.941176470588243</v>
      </c>
      <c r="P184">
        <f t="shared" si="23"/>
        <v>4.7058823529411784</v>
      </c>
      <c r="Q184" s="54">
        <v>15.762190173010385</v>
      </c>
    </row>
    <row r="185" spans="1:17">
      <c r="A185">
        <v>184</v>
      </c>
      <c r="B185" s="29">
        <v>0.78472222222222221</v>
      </c>
      <c r="C185" s="29">
        <v>0.82013888888888886</v>
      </c>
      <c r="D185" s="34">
        <v>525</v>
      </c>
      <c r="E185" s="46" t="str">
        <f>IF(COUNTIF($D$2:D185,D185)=1,"D0",'Bus 53 and 46'!C190)</f>
        <v>D2</v>
      </c>
      <c r="F185" s="34" t="str">
        <f>IF(COUNTIF(D185:$D$233,D185)=1, "D0", IF('Bus 53 and 46'!C190 = "D2", "D1","D2"))</f>
        <v>D1</v>
      </c>
      <c r="G185" s="34">
        <v>14.4</v>
      </c>
      <c r="H185" s="64">
        <f t="shared" si="22"/>
        <v>2.2416193771626292</v>
      </c>
      <c r="I185" s="25" t="str" cm="1">
        <f t="array" ref="I185">_xlfn.TEXTJOIN(", ", TRUE, _xlfn._xlws.FILTER('Events only'!$C$2:$C$411,
  ((Trips!B185 &lt;= 'Events only'!$A$2:$A$411) * (Trips!C185 &gt; 'Events only'!$A$2:$A$411)) +
  ((Trips!B185 &gt; Trips!C185) * ((Trips!B185 &lt;= 'Events only'!$A$2:$A$411) + ('Events only'!$A$2:$A$411 &lt; Trips!C185))),
  "No Match"))</f>
        <v>311, 312, 313, 314, 315, 316, 317, 318, 319, 320, 321, 322, 323, 324, 325, 326, 327, 328, 329</v>
      </c>
      <c r="J185" s="66" t="str">
        <f t="shared" si="16"/>
        <v xml:space="preserve">- </v>
      </c>
      <c r="K185" s="66" t="str">
        <f t="shared" si="17"/>
        <v xml:space="preserve">- </v>
      </c>
      <c r="L185" s="66" t="str">
        <f t="shared" si="18"/>
        <v xml:space="preserve"> 329</v>
      </c>
      <c r="M185" s="66" t="str">
        <f t="shared" si="19"/>
        <v>311</v>
      </c>
      <c r="N185" s="31">
        <f t="shared" si="20"/>
        <v>0.84999999999999964</v>
      </c>
      <c r="O185" s="31">
        <f t="shared" si="21"/>
        <v>16.941176470588243</v>
      </c>
      <c r="P185">
        <f t="shared" si="23"/>
        <v>4.7058823529411784</v>
      </c>
      <c r="Q185" s="54">
        <v>15.762190173010385</v>
      </c>
    </row>
    <row r="186" spans="1:17">
      <c r="A186">
        <v>185</v>
      </c>
      <c r="B186" s="29">
        <v>0.79027777777777775</v>
      </c>
      <c r="C186" s="29">
        <v>0.83194444444444438</v>
      </c>
      <c r="D186" s="34">
        <v>508</v>
      </c>
      <c r="E186" s="46" t="str">
        <f>IF(COUNTIF($D$2:D186,D186)=1,"D0",'Bus 53 and 46'!C191)</f>
        <v>D2</v>
      </c>
      <c r="F186" s="34" t="str">
        <f>IF(COUNTIF(D186:$D$233,D186)=1, "D0", IF('Bus 53 and 46'!C191 = "D2", "D1","D2"))</f>
        <v>D0</v>
      </c>
      <c r="G186" s="34">
        <v>16.8</v>
      </c>
      <c r="H186" s="64">
        <f t="shared" si="22"/>
        <v>2.250133333333332</v>
      </c>
      <c r="I186" s="25" t="str" cm="1">
        <f t="array" ref="I186">_xlfn.TEXTJOIN(", ", TRUE, _xlfn._xlws.FILTER('Events only'!$C$2:$C$411,
  ((Trips!B186 &lt;= 'Events only'!$A$2:$A$411) * (Trips!C186 &gt; 'Events only'!$A$2:$A$411)) +
  ((Trips!B186 &gt; Trips!C186) * ((Trips!B186 &lt;= 'Events only'!$A$2:$A$411) + ('Events only'!$A$2:$A$411 &lt; Trips!C186))),
  "No Match"))</f>
        <v>313, 314, 315, 316, 317, 318, 319, 320, 321, 322, 323, 324, 325, 326, 327, 328, 329, 330, 331, 332, 333, 334, 335</v>
      </c>
      <c r="J186" s="66" t="str">
        <f t="shared" si="16"/>
        <v xml:space="preserve"> 335</v>
      </c>
      <c r="K186" s="66" t="str">
        <f t="shared" si="17"/>
        <v xml:space="preserve"> 335</v>
      </c>
      <c r="L186" s="66" t="str">
        <f t="shared" si="18"/>
        <v xml:space="preserve"> - </v>
      </c>
      <c r="M186" s="66" t="str">
        <f t="shared" si="19"/>
        <v>313</v>
      </c>
      <c r="N186" s="31">
        <f t="shared" si="20"/>
        <v>0.99999999999999911</v>
      </c>
      <c r="O186" s="31">
        <f t="shared" si="21"/>
        <v>16.800000000000015</v>
      </c>
      <c r="P186">
        <f t="shared" si="23"/>
        <v>4.6666666666666714</v>
      </c>
      <c r="Q186" s="54">
        <v>18.574918656000005</v>
      </c>
    </row>
    <row r="187" spans="1:17">
      <c r="A187">
        <v>186</v>
      </c>
      <c r="B187" s="29">
        <v>0.79097222222222219</v>
      </c>
      <c r="C187" s="29">
        <v>0.8256944444444444</v>
      </c>
      <c r="D187" s="34">
        <v>521</v>
      </c>
      <c r="E187" s="46" t="str">
        <f>IF(COUNTIF($D$2:D187,D187)=1,"D0",'Bus 53 and 46'!C192)</f>
        <v>D1</v>
      </c>
      <c r="F187" s="34" t="str">
        <f>IF(COUNTIF(D187:$D$233,D187)=1, "D0", IF('Bus 53 and 46'!C192 = "D2", "D1","D2"))</f>
        <v>D2</v>
      </c>
      <c r="G187" s="34">
        <v>14.4</v>
      </c>
      <c r="H187" s="64">
        <f t="shared" si="22"/>
        <v>2.2213119999999993</v>
      </c>
      <c r="I187" s="25" t="str" cm="1">
        <f t="array" ref="I187">_xlfn.TEXTJOIN(", ", TRUE, _xlfn._xlws.FILTER('Events only'!$C$2:$C$411,
  ((Trips!B187 &lt;= 'Events only'!$A$2:$A$411) * (Trips!C187 &gt; 'Events only'!$A$2:$A$411)) +
  ((Trips!B187 &gt; Trips!C187) * ((Trips!B187 &lt;= 'Events only'!$A$2:$A$411) + ('Events only'!$A$2:$A$411 &lt; Trips!C187))),
  "No Match"))</f>
        <v>314, 315, 316, 317, 318, 319, 320, 321, 322, 323, 324, 325, 326, 327, 328, 329, 330, 331, 332</v>
      </c>
      <c r="J187" s="66" t="str">
        <f t="shared" si="16"/>
        <v xml:space="preserve">- </v>
      </c>
      <c r="K187" s="66" t="str">
        <f t="shared" si="17"/>
        <v xml:space="preserve">- </v>
      </c>
      <c r="L187" s="66" t="str">
        <f t="shared" si="18"/>
        <v>314</v>
      </c>
      <c r="M187" s="66" t="str">
        <f t="shared" si="19"/>
        <v xml:space="preserve"> 332</v>
      </c>
      <c r="N187" s="31">
        <f t="shared" si="20"/>
        <v>0.83333333333333304</v>
      </c>
      <c r="O187" s="31">
        <f t="shared" si="21"/>
        <v>17.280000000000008</v>
      </c>
      <c r="P187">
        <f t="shared" si="23"/>
        <v>4.8000000000000025</v>
      </c>
      <c r="Q187" s="54">
        <v>15.921358848000004</v>
      </c>
    </row>
    <row r="188" spans="1:17">
      <c r="A188">
        <v>187</v>
      </c>
      <c r="B188" s="29">
        <v>0.79513888888888884</v>
      </c>
      <c r="C188" s="29">
        <v>0.82916666666666672</v>
      </c>
      <c r="D188" s="34">
        <v>520</v>
      </c>
      <c r="E188" s="46" t="str">
        <f>IF(COUNTIF($D$2:D188,D188)=1,"D0",'Bus 53 and 46'!C193)</f>
        <v>D2</v>
      </c>
      <c r="F188" s="34" t="str">
        <f>IF(COUNTIF(D188:$D$233,D188)=1, "D0", IF('Bus 53 and 46'!C193 = "D2", "D1","D2"))</f>
        <v>D1</v>
      </c>
      <c r="G188" s="34">
        <v>14.4</v>
      </c>
      <c r="H188" s="64">
        <f t="shared" si="22"/>
        <v>2.2003648479800111</v>
      </c>
      <c r="I188" s="25" t="str" cm="1">
        <f t="array" ref="I188">_xlfn.TEXTJOIN(", ", TRUE, _xlfn._xlws.FILTER('Events only'!$C$2:$C$411,
  ((Trips!B188 &lt;= 'Events only'!$A$2:$A$411) * (Trips!C188 &gt; 'Events only'!$A$2:$A$411)) +
  ((Trips!B188 &gt; Trips!C188) * ((Trips!B188 &lt;= 'Events only'!$A$2:$A$411) + ('Events only'!$A$2:$A$411 &lt; Trips!C188))),
  "No Match"))</f>
        <v>316, 317, 318, 319, 320, 321, 322, 323, 324, 325, 326, 327, 328, 329, 330, 331, 332, 333</v>
      </c>
      <c r="J188" s="66" t="str">
        <f t="shared" si="16"/>
        <v xml:space="preserve">- </v>
      </c>
      <c r="K188" s="66" t="str">
        <f t="shared" si="17"/>
        <v xml:space="preserve">- </v>
      </c>
      <c r="L188" s="66" t="str">
        <f t="shared" si="18"/>
        <v xml:space="preserve"> 333</v>
      </c>
      <c r="M188" s="66" t="str">
        <f t="shared" si="19"/>
        <v>316</v>
      </c>
      <c r="N188" s="31">
        <f t="shared" si="20"/>
        <v>0.81666666666666909</v>
      </c>
      <c r="O188" s="31">
        <f t="shared" si="21"/>
        <v>17.632653061224438</v>
      </c>
      <c r="P188">
        <f t="shared" si="23"/>
        <v>4.8979591836734553</v>
      </c>
      <c r="Q188" s="54">
        <v>16.122314369012869</v>
      </c>
    </row>
    <row r="189" spans="1:17">
      <c r="A189">
        <v>188</v>
      </c>
      <c r="B189" s="29">
        <v>0.79791666666666672</v>
      </c>
      <c r="C189" s="29">
        <v>0.83263888888888893</v>
      </c>
      <c r="D189" s="34">
        <v>522</v>
      </c>
      <c r="E189" s="46" t="str">
        <f>IF(COUNTIF($D$2:D189,D189)=1,"D0",'Bus 53 and 46'!C194)</f>
        <v>D1</v>
      </c>
      <c r="F189" s="34" t="str">
        <f>IF(COUNTIF(D189:$D$233,D189)=1, "D0", IF('Bus 53 and 46'!C194 = "D2", "D1","D2"))</f>
        <v>D2</v>
      </c>
      <c r="G189" s="34">
        <v>14.4</v>
      </c>
      <c r="H189" s="64">
        <f t="shared" si="22"/>
        <v>2.2213119999999993</v>
      </c>
      <c r="I189" s="25" t="str" cm="1">
        <f t="array" ref="I189">_xlfn.TEXTJOIN(", ", TRUE, _xlfn._xlws.FILTER('Events only'!$C$2:$C$411,
  ((Trips!B189 &lt;= 'Events only'!$A$2:$A$411) * (Trips!C189 &gt; 'Events only'!$A$2:$A$411)) +
  ((Trips!B189 &gt; Trips!C189) * ((Trips!B189 &lt;= 'Events only'!$A$2:$A$411) + ('Events only'!$A$2:$A$411 &lt; Trips!C189))),
  "No Match"))</f>
        <v>318, 319, 320, 321, 322, 323, 324, 325, 326, 327, 328, 329, 330, 331, 332, 333, 334, 335, 336</v>
      </c>
      <c r="J189" s="66" t="str">
        <f t="shared" si="16"/>
        <v xml:space="preserve">- </v>
      </c>
      <c r="K189" s="66" t="str">
        <f t="shared" si="17"/>
        <v xml:space="preserve">- </v>
      </c>
      <c r="L189" s="66" t="str">
        <f t="shared" si="18"/>
        <v>318</v>
      </c>
      <c r="M189" s="66" t="str">
        <f t="shared" si="19"/>
        <v xml:space="preserve"> 336</v>
      </c>
      <c r="N189" s="31">
        <f t="shared" si="20"/>
        <v>0.83333333333333304</v>
      </c>
      <c r="O189" s="31">
        <f t="shared" si="21"/>
        <v>17.280000000000008</v>
      </c>
      <c r="P189">
        <f t="shared" si="23"/>
        <v>4.8000000000000025</v>
      </c>
      <c r="Q189" s="54">
        <v>15.921358848000004</v>
      </c>
    </row>
    <row r="190" spans="1:17">
      <c r="A190">
        <v>189</v>
      </c>
      <c r="B190" s="29">
        <v>0.80069444444444449</v>
      </c>
      <c r="C190" s="29">
        <v>0.84166666666666667</v>
      </c>
      <c r="D190" s="34">
        <v>526</v>
      </c>
      <c r="E190" s="46" t="str">
        <f>IF(COUNTIF($D$2:D190,D190)=1,"D0",'Bus 53 and 46'!C195)</f>
        <v>D2</v>
      </c>
      <c r="F190" s="34" t="str">
        <f>IF(COUNTIF(D190:$D$233,D190)=1, "D0", IF('Bus 53 and 46'!C195 = "D2", "D1","D2"))</f>
        <v>D0</v>
      </c>
      <c r="G190" s="34">
        <v>16.8</v>
      </c>
      <c r="H190" s="64">
        <f t="shared" si="22"/>
        <v>2.2329928181557013</v>
      </c>
      <c r="I190" s="25" t="str" cm="1">
        <f t="array" ref="I190">_xlfn.TEXTJOIN(", ", TRUE, _xlfn._xlws.FILTER('Events only'!$C$2:$C$411,
  ((Trips!B190 &lt;= 'Events only'!$A$2:$A$411) * (Trips!C190 &gt; 'Events only'!$A$2:$A$411)) +
  ((Trips!B190 &gt; Trips!C190) * ((Trips!B190 &lt;= 'Events only'!$A$2:$A$411) + ('Events only'!$A$2:$A$411 &lt; Trips!C190))),
  "No Match"))</f>
        <v>319, 320, 321, 322, 323, 324, 325, 326, 327, 328, 329, 330, 331, 332, 333, 334, 335, 336, 337, 338, 339, 340, 341, 342</v>
      </c>
      <c r="J190" s="66" t="str">
        <f t="shared" si="16"/>
        <v xml:space="preserve"> 342</v>
      </c>
      <c r="K190" s="66" t="str">
        <f t="shared" si="17"/>
        <v xml:space="preserve"> 342</v>
      </c>
      <c r="L190" s="66" t="str">
        <f t="shared" si="18"/>
        <v xml:space="preserve"> - </v>
      </c>
      <c r="M190" s="66" t="str">
        <f t="shared" si="19"/>
        <v>319</v>
      </c>
      <c r="N190" s="31">
        <f t="shared" si="20"/>
        <v>0.9833333333333325</v>
      </c>
      <c r="O190" s="31">
        <f t="shared" si="21"/>
        <v>17.084745762711879</v>
      </c>
      <c r="P190">
        <f t="shared" si="23"/>
        <v>4.745762711864411</v>
      </c>
      <c r="Q190" s="54">
        <v>18.809366763848395</v>
      </c>
    </row>
    <row r="191" spans="1:17">
      <c r="A191">
        <v>190</v>
      </c>
      <c r="B191" s="29">
        <v>0.80486111111111114</v>
      </c>
      <c r="C191" s="29">
        <v>0.83958333333333335</v>
      </c>
      <c r="D191" s="35">
        <v>505</v>
      </c>
      <c r="E191" s="46" t="str">
        <f>IF(COUNTIF($D$2:D191,D191)=1,"D0",'Bus 53 and 46'!C196)</f>
        <v>D1</v>
      </c>
      <c r="F191" s="34" t="str">
        <f>IF(COUNTIF(D191:$D$233,D191)=1, "D0", IF('Bus 53 and 46'!C196 = "D2", "D1","D2"))</f>
        <v>D2</v>
      </c>
      <c r="G191" s="34">
        <v>14.4</v>
      </c>
      <c r="H191" s="64">
        <f t="shared" si="22"/>
        <v>2.2213119999999993</v>
      </c>
      <c r="I191" s="25" t="str" cm="1">
        <f t="array" ref="I191">_xlfn.TEXTJOIN(", ", TRUE, _xlfn._xlws.FILTER('Events only'!$C$2:$C$411,
  ((Trips!B191 &lt;= 'Events only'!$A$2:$A$411) * (Trips!C191 &gt; 'Events only'!$A$2:$A$411)) +
  ((Trips!B191 &gt; Trips!C191) * ((Trips!B191 &lt;= 'Events only'!$A$2:$A$411) + ('Events only'!$A$2:$A$411 &lt; Trips!C191))),
  "No Match"))</f>
        <v>322, 323, 324, 325, 326, 327, 328, 329, 330, 331, 332, 333, 334, 335, 336, 337, 338, 339</v>
      </c>
      <c r="J191" s="66" t="str">
        <f t="shared" si="16"/>
        <v xml:space="preserve">- </v>
      </c>
      <c r="K191" s="66" t="str">
        <f t="shared" si="17"/>
        <v xml:space="preserve">- </v>
      </c>
      <c r="L191" s="66" t="str">
        <f t="shared" si="18"/>
        <v>322</v>
      </c>
      <c r="M191" s="66" t="str">
        <f t="shared" si="19"/>
        <v xml:space="preserve"> 339</v>
      </c>
      <c r="N191" s="31">
        <f t="shared" si="20"/>
        <v>0.83333333333333304</v>
      </c>
      <c r="O191" s="31">
        <f t="shared" si="21"/>
        <v>17.280000000000008</v>
      </c>
      <c r="P191">
        <f t="shared" si="23"/>
        <v>4.8000000000000025</v>
      </c>
      <c r="Q191" s="54">
        <v>15.921358848000004</v>
      </c>
    </row>
    <row r="192" spans="1:17">
      <c r="A192">
        <v>191</v>
      </c>
      <c r="B192" s="29">
        <v>0.80694444444444446</v>
      </c>
      <c r="C192" s="29">
        <v>0.84027777777777779</v>
      </c>
      <c r="D192" s="34">
        <v>510</v>
      </c>
      <c r="E192" s="46" t="str">
        <f>IF(COUNTIF($D$2:D192,D192)=1,"D0",'Bus 53 and 46'!C197)</f>
        <v>D2</v>
      </c>
      <c r="F192" s="34" t="str">
        <f>IF(COUNTIF(D192:$D$233,D192)=1, "D0", IF('Bus 53 and 46'!C197 = "D2", "D1","D2"))</f>
        <v>D1</v>
      </c>
      <c r="G192" s="34">
        <v>14.4</v>
      </c>
      <c r="H192" s="64">
        <f t="shared" si="22"/>
        <v>2.1787499999999995</v>
      </c>
      <c r="I192" s="25" t="str" cm="1">
        <f t="array" ref="I192">_xlfn.TEXTJOIN(", ", TRUE, _xlfn._xlws.FILTER('Events only'!$C$2:$C$411,
  ((Trips!B192 &lt;= 'Events only'!$A$2:$A$411) * (Trips!C192 &gt; 'Events only'!$A$2:$A$411)) +
  ((Trips!B192 &gt; Trips!C192) * ((Trips!B192 &lt;= 'Events only'!$A$2:$A$411) + ('Events only'!$A$2:$A$411 &lt; Trips!C192))),
  "No Match"))</f>
        <v>324, 325, 326, 327, 328, 329, 330, 331, 332, 333, 334, 335, 336, 337, 338, 339, 340</v>
      </c>
      <c r="J192" s="66" t="str">
        <f t="shared" si="16"/>
        <v xml:space="preserve">- </v>
      </c>
      <c r="K192" s="66" t="str">
        <f t="shared" si="17"/>
        <v xml:space="preserve">- </v>
      </c>
      <c r="L192" s="66" t="str">
        <f t="shared" si="18"/>
        <v xml:space="preserve"> 340</v>
      </c>
      <c r="M192" s="66" t="str">
        <f t="shared" si="19"/>
        <v>324</v>
      </c>
      <c r="N192" s="31">
        <f t="shared" si="20"/>
        <v>0.79999999999999982</v>
      </c>
      <c r="O192" s="31">
        <f t="shared" si="21"/>
        <v>18.000000000000004</v>
      </c>
      <c r="P192">
        <f t="shared" si="23"/>
        <v>5.0000000000000009</v>
      </c>
      <c r="Q192" s="54">
        <v>16.369919999999993</v>
      </c>
    </row>
    <row r="193" spans="1:17">
      <c r="A193">
        <v>192</v>
      </c>
      <c r="B193" s="29">
        <v>0.81180555555555556</v>
      </c>
      <c r="C193" s="29">
        <v>0.84652777777777777</v>
      </c>
      <c r="D193" s="35">
        <v>523</v>
      </c>
      <c r="E193" s="46" t="str">
        <f>IF(COUNTIF($D$2:D193,D193)=1,"D0",'Bus 53 and 46'!C198)</f>
        <v>D1</v>
      </c>
      <c r="F193" s="34" t="str">
        <f>IF(COUNTIF(D193:$D$233,D193)=1, "D0", IF('Bus 53 and 46'!C198 = "D2", "D1","D2"))</f>
        <v>D2</v>
      </c>
      <c r="G193" s="34">
        <v>14.4</v>
      </c>
      <c r="H193" s="64">
        <f t="shared" si="22"/>
        <v>2.2213119999999993</v>
      </c>
      <c r="I193" s="25" t="str" cm="1">
        <f t="array" ref="I193">_xlfn.TEXTJOIN(", ", TRUE, _xlfn._xlws.FILTER('Events only'!$C$2:$C$411,
  ((Trips!B193 &lt;= 'Events only'!$A$2:$A$411) * (Trips!C193 &gt; 'Events only'!$A$2:$A$411)) +
  ((Trips!B193 &gt; Trips!C193) * ((Trips!B193 &lt;= 'Events only'!$A$2:$A$411) + ('Events only'!$A$2:$A$411 &lt; Trips!C193))),
  "No Match"))</f>
        <v>325, 326, 327, 328, 329, 330, 331, 332, 333, 334, 335, 336, 337, 338, 339, 340, 341, 342, 343, 344</v>
      </c>
      <c r="J193" s="66" t="str">
        <f t="shared" si="16"/>
        <v xml:space="preserve">- </v>
      </c>
      <c r="K193" s="66" t="str">
        <f t="shared" si="17"/>
        <v xml:space="preserve">- </v>
      </c>
      <c r="L193" s="66" t="str">
        <f t="shared" si="18"/>
        <v>325</v>
      </c>
      <c r="M193" s="66" t="str">
        <f t="shared" si="19"/>
        <v xml:space="preserve"> 344</v>
      </c>
      <c r="N193" s="31">
        <f t="shared" si="20"/>
        <v>0.83333333333333304</v>
      </c>
      <c r="O193" s="31">
        <f t="shared" si="21"/>
        <v>17.280000000000008</v>
      </c>
      <c r="P193">
        <f t="shared" si="23"/>
        <v>4.8000000000000025</v>
      </c>
      <c r="Q193" s="54">
        <v>15.921358848000004</v>
      </c>
    </row>
    <row r="194" spans="1:17">
      <c r="A194">
        <v>193</v>
      </c>
      <c r="B194" s="29">
        <v>0.8125</v>
      </c>
      <c r="C194" s="29">
        <v>0.85277777777777775</v>
      </c>
      <c r="D194" s="34">
        <v>527</v>
      </c>
      <c r="E194" s="46" t="str">
        <f>IF(COUNTIF($D$2:D194,D194)=1,"D0",'Bus 53 and 46'!C199)</f>
        <v>D2</v>
      </c>
      <c r="F194" s="34" t="str">
        <f>IF(COUNTIF(D194:$D$233,D194)=1, "D0", IF('Bus 53 and 46'!C199 = "D2", "D1","D2"))</f>
        <v>D0</v>
      </c>
      <c r="G194" s="34">
        <v>16.8</v>
      </c>
      <c r="H194" s="64">
        <f t="shared" si="22"/>
        <v>2.2153935790725319</v>
      </c>
      <c r="I194" s="25" t="str" cm="1">
        <f t="array" ref="I194">_xlfn.TEXTJOIN(", ", TRUE, _xlfn._xlws.FILTER('Events only'!$C$2:$C$411,
  ((Trips!B194 &lt;= 'Events only'!$A$2:$A$411) * (Trips!C194 &gt; 'Events only'!$A$2:$A$411)) +
  ((Trips!B194 &gt; Trips!C194) * ((Trips!B194 &lt;= 'Events only'!$A$2:$A$411) + ('Events only'!$A$2:$A$411 &lt; Trips!C194))),
  "No Match"))</f>
        <v>326, 327, 328, 329, 330, 331, 332, 333, 334, 335, 336, 337, 338, 339, 340, 341, 342, 343, 344, 345, 346, 347, 348</v>
      </c>
      <c r="J194" s="66" t="str">
        <f t="shared" ref="J194:J233" si="24">IF(E194="D0",LEFT(I194,FIND(",",I194)-1),IF(F194="D0",RIGHT(I194,LEN(I194)-FIND("#",SUBSTITUTE(I194,",","#",LEN(I194)-LEN(SUBSTITUTE(I194,",",""))))),"- "))</f>
        <v xml:space="preserve"> 348</v>
      </c>
      <c r="K194" s="66" t="str">
        <f t="shared" ref="K194:K233" si="25">IF(F194="D0",RIGHT(I194,LEN(I194)-FIND("#",SUBSTITUTE(I194,",","#",LEN(I194)-LEN(SUBSTITUTE(I194,",",""))))),"- ")</f>
        <v xml:space="preserve"> 348</v>
      </c>
      <c r="L194" s="66" t="str">
        <f t="shared" ref="L194:L233" si="26">IF(E194="D1",LEFT(I194,FIND(",",I194)-1),IF(F194="D1",RIGHT(I194,LEN(I194)-FIND("#",SUBSTITUTE(I194,",","#",LEN(I194)-LEN(SUBSTITUTE(I194,",","")))))," - "))</f>
        <v xml:space="preserve"> - </v>
      </c>
      <c r="M194" s="66" t="str">
        <f t="shared" ref="M194:M233" si="27">IF(E194="D2",LEFT(I194,FIND(",",I194)-1),IF(F194="D2",RIGHT(I194,LEN(I194)-FIND("#",SUBSTITUTE(I194,",","#",LEN(I194)-LEN(SUBSTITUTE(I194,",","")))))," - "))</f>
        <v>326</v>
      </c>
      <c r="N194" s="31">
        <f t="shared" ref="N194:N226" si="28">24*(C194-B194)</f>
        <v>0.9666666666666659</v>
      </c>
      <c r="O194" s="31">
        <f t="shared" ref="O194:O233" si="29">G194/N194</f>
        <v>17.379310344827601</v>
      </c>
      <c r="P194">
        <f t="shared" si="23"/>
        <v>4.827586206896556</v>
      </c>
      <c r="Q194" s="54">
        <v>19.098239999999993</v>
      </c>
    </row>
    <row r="195" spans="1:17">
      <c r="A195">
        <v>194</v>
      </c>
      <c r="B195" s="29">
        <v>0.81805555555555554</v>
      </c>
      <c r="C195" s="29">
        <v>0.85138888888888886</v>
      </c>
      <c r="D195" s="34">
        <v>528</v>
      </c>
      <c r="E195" s="46" t="str">
        <f>IF(COUNTIF($D$2:D195,D195)=1,"D0",'Bus 53 and 46'!C200)</f>
        <v>D2</v>
      </c>
      <c r="F195" s="34" t="str">
        <f>IF(COUNTIF(D195:$D$233,D195)=1, "D0", IF('Bus 53 and 46'!C200 = "D2", "D1","D2"))</f>
        <v>D1</v>
      </c>
      <c r="G195" s="34">
        <v>14.4</v>
      </c>
      <c r="H195" s="64">
        <f t="shared" ref="H195:H233" si="30">0.01005*(P195)^2-0.3113*P195+3.484</f>
        <v>2.1787499999999995</v>
      </c>
      <c r="I195" s="25" t="str" cm="1">
        <f t="array" ref="I195">_xlfn.TEXTJOIN(", ", TRUE, _xlfn._xlws.FILTER('Events only'!$C$2:$C$411,
  ((Trips!B195 &lt;= 'Events only'!$A$2:$A$411) * (Trips!C195 &gt; 'Events only'!$A$2:$A$411)) +
  ((Trips!B195 &gt; Trips!C195) * ((Trips!B195 &lt;= 'Events only'!$A$2:$A$411) + ('Events only'!$A$2:$A$411 &lt; Trips!C195))),
  "No Match"))</f>
        <v>328, 329, 330, 331, 332, 333, 334, 335, 336, 337, 338, 339, 340, 341, 342, 343, 344, 345, 346</v>
      </c>
      <c r="J195" s="66" t="str">
        <f t="shared" si="24"/>
        <v xml:space="preserve">- </v>
      </c>
      <c r="K195" s="66" t="str">
        <f t="shared" si="25"/>
        <v xml:space="preserve">- </v>
      </c>
      <c r="L195" s="66" t="str">
        <f t="shared" si="26"/>
        <v xml:space="preserve"> 346</v>
      </c>
      <c r="M195" s="66" t="str">
        <f t="shared" si="27"/>
        <v>328</v>
      </c>
      <c r="N195" s="31">
        <f t="shared" si="28"/>
        <v>0.79999999999999982</v>
      </c>
      <c r="O195" s="31">
        <f t="shared" si="29"/>
        <v>18.000000000000004</v>
      </c>
      <c r="P195">
        <f t="shared" ref="P195:P233" si="31">O195*(10/36)</f>
        <v>5.0000000000000009</v>
      </c>
      <c r="Q195" s="54">
        <v>16.369919999999993</v>
      </c>
    </row>
    <row r="196" spans="1:17">
      <c r="A196">
        <v>195</v>
      </c>
      <c r="B196" s="29">
        <v>0.82013888888888886</v>
      </c>
      <c r="C196" s="29">
        <v>0.85416666666666663</v>
      </c>
      <c r="D196" s="35">
        <v>504</v>
      </c>
      <c r="E196" s="46" t="str">
        <f>IF(COUNTIF($D$2:D196,D196)=1,"D0",'Bus 53 and 46'!C201)</f>
        <v>D1</v>
      </c>
      <c r="F196" s="34" t="str">
        <f>IF(COUNTIF(D196:$D$233,D196)=1, "D0", IF('Bus 53 and 46'!C201 = "D2", "D1","D2"))</f>
        <v>D2</v>
      </c>
      <c r="G196" s="34">
        <v>14.4</v>
      </c>
      <c r="H196" s="64">
        <f t="shared" si="30"/>
        <v>2.2003648479800075</v>
      </c>
      <c r="I196" s="25" t="str" cm="1">
        <f t="array" ref="I196">_xlfn.TEXTJOIN(", ", TRUE, _xlfn._xlws.FILTER('Events only'!$C$2:$C$411,
  ((Trips!B196 &lt;= 'Events only'!$A$2:$A$411) * (Trips!C196 &gt; 'Events only'!$A$2:$A$411)) +
  ((Trips!B196 &gt; Trips!C196) * ((Trips!B196 &lt;= 'Events only'!$A$2:$A$411) + ('Events only'!$A$2:$A$411 &lt; Trips!C196))),
  "No Match"))</f>
        <v>330, 331, 332, 333, 334, 335, 336, 337, 338, 339, 340, 341, 342, 343, 344, 345, 346, 347, 348, 349</v>
      </c>
      <c r="J196" s="66" t="str">
        <f t="shared" si="24"/>
        <v xml:space="preserve">- </v>
      </c>
      <c r="K196" s="66" t="str">
        <f t="shared" si="25"/>
        <v xml:space="preserve">- </v>
      </c>
      <c r="L196" s="66" t="str">
        <f t="shared" si="26"/>
        <v>330</v>
      </c>
      <c r="M196" s="66" t="str">
        <f t="shared" si="27"/>
        <v xml:space="preserve"> 349</v>
      </c>
      <c r="N196" s="31">
        <f t="shared" si="28"/>
        <v>0.81666666666666643</v>
      </c>
      <c r="O196" s="31">
        <f t="shared" si="29"/>
        <v>17.632653061224495</v>
      </c>
      <c r="P196">
        <f t="shared" si="31"/>
        <v>4.8979591836734713</v>
      </c>
      <c r="Q196" s="54">
        <v>16.122314369012908</v>
      </c>
    </row>
    <row r="197" spans="1:17">
      <c r="A197">
        <v>196</v>
      </c>
      <c r="B197" s="29">
        <v>0.82499999999999996</v>
      </c>
      <c r="C197" s="29">
        <v>0.86388888888888882</v>
      </c>
      <c r="D197" s="34">
        <v>502</v>
      </c>
      <c r="E197" s="46" t="str">
        <f>IF(COUNTIF($D$2:D197,D197)=1,"D0",'Bus 53 and 46'!C202)</f>
        <v>D2</v>
      </c>
      <c r="F197" s="34" t="str">
        <f>IF(COUNTIF(D197:$D$233,D197)=1, "D0", IF('Bus 53 and 46'!C202 = "D2", "D1","D2"))</f>
        <v>D0</v>
      </c>
      <c r="G197" s="34">
        <v>16.8</v>
      </c>
      <c r="H197" s="64">
        <f t="shared" si="30"/>
        <v>2.1787499999999991</v>
      </c>
      <c r="I197" s="25" t="str" cm="1">
        <f t="array" ref="I197">_xlfn.TEXTJOIN(", ", TRUE, _xlfn._xlws.FILTER('Events only'!$C$2:$C$411,
  ((Trips!B197 &lt;= 'Events only'!$A$2:$A$411) * (Trips!C197 &gt; 'Events only'!$A$2:$A$411)) +
  ((Trips!B197 &gt; Trips!C197) * ((Trips!B197 &lt;= 'Events only'!$A$2:$A$411) + ('Events only'!$A$2:$A$411 &lt; Trips!C197))),
  "No Match"))</f>
        <v>332, 333, 334, 335, 336, 337, 338, 339, 340, 341, 342, 343, 344, 345, 346, 347, 348, 349, 350, 351, 352</v>
      </c>
      <c r="J197" s="66" t="str">
        <f t="shared" si="24"/>
        <v xml:space="preserve"> 352</v>
      </c>
      <c r="K197" s="66" t="str">
        <f t="shared" si="25"/>
        <v xml:space="preserve"> 352</v>
      </c>
      <c r="L197" s="66" t="str">
        <f t="shared" si="26"/>
        <v xml:space="preserve"> - </v>
      </c>
      <c r="M197" s="66" t="str">
        <f t="shared" si="27"/>
        <v>332</v>
      </c>
      <c r="N197" s="31">
        <f t="shared" si="28"/>
        <v>0.93333333333333268</v>
      </c>
      <c r="O197" s="31">
        <f t="shared" si="29"/>
        <v>18.000000000000014</v>
      </c>
      <c r="P197">
        <f t="shared" si="31"/>
        <v>5.0000000000000044</v>
      </c>
      <c r="Q197" s="54">
        <v>19.865615727788278</v>
      </c>
    </row>
    <row r="198" spans="1:17">
      <c r="A198">
        <v>197</v>
      </c>
      <c r="B198" s="29">
        <v>0.8305555555555556</v>
      </c>
      <c r="C198" s="29">
        <v>0.86388888888888893</v>
      </c>
      <c r="D198" s="35">
        <v>525</v>
      </c>
      <c r="E198" s="46" t="str">
        <f>IF(COUNTIF($D$2:D198,D198)=1,"D0",'Bus 53 and 46'!C203)</f>
        <v>D1</v>
      </c>
      <c r="F198" s="34" t="str">
        <f>IF(COUNTIF(D198:$D$233,D198)=1, "D0", IF('Bus 53 and 46'!C203 = "D2", "D1","D2"))</f>
        <v>D2</v>
      </c>
      <c r="G198" s="34">
        <v>14.4</v>
      </c>
      <c r="H198" s="64">
        <f t="shared" si="30"/>
        <v>2.1787499999999995</v>
      </c>
      <c r="I198" s="25" t="str" cm="1">
        <f t="array" ref="I198">_xlfn.TEXTJOIN(", ", TRUE, _xlfn._xlws.FILTER('Events only'!$C$2:$C$411,
  ((Trips!B198 &lt;= 'Events only'!$A$2:$A$411) * (Trips!C198 &gt; 'Events only'!$A$2:$A$411)) +
  ((Trips!B198 &gt; Trips!C198) * ((Trips!B198 &lt;= 'Events only'!$A$2:$A$411) + ('Events only'!$A$2:$A$411 &lt; Trips!C198))),
  "No Match"))</f>
        <v>335, 336, 337, 338, 339, 340, 341, 342, 343, 344, 345, 346, 347, 348, 349, 350, 351, 352</v>
      </c>
      <c r="J198" s="66" t="str">
        <f t="shared" si="24"/>
        <v xml:space="preserve">- </v>
      </c>
      <c r="K198" s="66" t="str">
        <f t="shared" si="25"/>
        <v xml:space="preserve">- </v>
      </c>
      <c r="L198" s="66" t="str">
        <f t="shared" si="26"/>
        <v>335</v>
      </c>
      <c r="M198" s="66" t="str">
        <f t="shared" si="27"/>
        <v xml:space="preserve"> 352</v>
      </c>
      <c r="N198" s="31">
        <f t="shared" si="28"/>
        <v>0.79999999999999982</v>
      </c>
      <c r="O198" s="31">
        <f t="shared" si="29"/>
        <v>18.000000000000004</v>
      </c>
      <c r="P198">
        <f t="shared" si="31"/>
        <v>5.0000000000000009</v>
      </c>
      <c r="Q198" s="54">
        <v>16.369919999999993</v>
      </c>
    </row>
    <row r="199" spans="1:17">
      <c r="A199">
        <v>198</v>
      </c>
      <c r="B199" s="29">
        <v>0.8305555555555556</v>
      </c>
      <c r="C199" s="29">
        <v>0.86250000000000004</v>
      </c>
      <c r="D199" s="34">
        <v>515</v>
      </c>
      <c r="E199" s="46" t="str">
        <f>IF(COUNTIF($D$2:D199,D199)=1,"D0",'Bus 53 and 46'!C204)</f>
        <v>D2</v>
      </c>
      <c r="F199" s="34" t="str">
        <f>IF(COUNTIF(D199:$D$233,D199)=1, "D0", IF('Bus 53 and 46'!C204 = "D2", "D1","D2"))</f>
        <v>D1</v>
      </c>
      <c r="G199" s="34">
        <v>14.4</v>
      </c>
      <c r="H199" s="64">
        <f t="shared" si="30"/>
        <v>2.1333988657844989</v>
      </c>
      <c r="I199" s="25" t="str" cm="1">
        <f t="array" ref="I199">_xlfn.TEXTJOIN(", ", TRUE, _xlfn._xlws.FILTER('Events only'!$C$2:$C$411,
  ((Trips!B199 &lt;= 'Events only'!$A$2:$A$411) * (Trips!C199 &gt; 'Events only'!$A$2:$A$411)) +
  ((Trips!B199 &gt; Trips!C199) * ((Trips!B199 &lt;= 'Events only'!$A$2:$A$411) + ('Events only'!$A$2:$A$411 &lt; Trips!C199))),
  "No Match"))</f>
        <v>335, 336, 337, 338, 339, 340, 341, 342, 343, 344, 345, 346, 347, 348, 349, 350, 351</v>
      </c>
      <c r="J199" s="66" t="str">
        <f t="shared" si="24"/>
        <v xml:space="preserve">- </v>
      </c>
      <c r="K199" s="66" t="str">
        <f t="shared" si="25"/>
        <v xml:space="preserve">- </v>
      </c>
      <c r="L199" s="66" t="str">
        <f t="shared" si="26"/>
        <v xml:space="preserve"> 351</v>
      </c>
      <c r="M199" s="66" t="str">
        <f t="shared" si="27"/>
        <v>335</v>
      </c>
      <c r="N199" s="31">
        <f t="shared" si="28"/>
        <v>0.76666666666666661</v>
      </c>
      <c r="O199" s="31">
        <f t="shared" si="29"/>
        <v>18.782608695652176</v>
      </c>
      <c r="P199">
        <f t="shared" si="31"/>
        <v>5.2173913043478271</v>
      </c>
      <c r="Q199" s="54">
        <v>17.027670623818523</v>
      </c>
    </row>
    <row r="200" spans="1:17">
      <c r="A200">
        <v>199</v>
      </c>
      <c r="B200" s="29">
        <v>0.83680555555555558</v>
      </c>
      <c r="C200" s="29">
        <v>0.86875000000000002</v>
      </c>
      <c r="D200" s="34">
        <v>521</v>
      </c>
      <c r="E200" s="46" t="str">
        <f>IF(COUNTIF($D$2:D200,D200)=1,"D0",'Bus 53 and 46'!C205)</f>
        <v>D2</v>
      </c>
      <c r="F200" s="34" t="str">
        <f>IF(COUNTIF(D200:$D$233,D200)=1, "D0", IF('Bus 53 and 46'!C205 = "D2", "D1","D2"))</f>
        <v>D1</v>
      </c>
      <c r="G200" s="34">
        <v>14.4</v>
      </c>
      <c r="H200" s="64">
        <f t="shared" si="30"/>
        <v>2.1333988657844989</v>
      </c>
      <c r="I200" s="25" t="str" cm="1">
        <f t="array" ref="I200">_xlfn.TEXTJOIN(", ", TRUE, _xlfn._xlws.FILTER('Events only'!$C$2:$C$411,
  ((Trips!B200 &lt;= 'Events only'!$A$2:$A$411) * (Trips!C200 &gt; 'Events only'!$A$2:$A$411)) +
  ((Trips!B200 &gt; Trips!C200) * ((Trips!B200 &lt;= 'Events only'!$A$2:$A$411) + ('Events only'!$A$2:$A$411 &lt; Trips!C200))),
  "No Match"))</f>
        <v>339, 340, 341, 342, 343, 344, 345, 346, 347, 348, 349, 350, 351, 352, 353</v>
      </c>
      <c r="J200" s="66" t="str">
        <f t="shared" si="24"/>
        <v xml:space="preserve">- </v>
      </c>
      <c r="K200" s="66" t="str">
        <f t="shared" si="25"/>
        <v xml:space="preserve">- </v>
      </c>
      <c r="L200" s="66" t="str">
        <f t="shared" si="26"/>
        <v xml:space="preserve"> 353</v>
      </c>
      <c r="M200" s="66" t="str">
        <f t="shared" si="27"/>
        <v>339</v>
      </c>
      <c r="N200" s="31">
        <f t="shared" si="28"/>
        <v>0.76666666666666661</v>
      </c>
      <c r="O200" s="31">
        <f t="shared" si="29"/>
        <v>18.782608695652176</v>
      </c>
      <c r="P200">
        <f t="shared" si="31"/>
        <v>5.2173913043478271</v>
      </c>
      <c r="Q200" s="54">
        <v>17.027670623818523</v>
      </c>
    </row>
    <row r="201" spans="1:17">
      <c r="A201">
        <v>200</v>
      </c>
      <c r="B201" s="29">
        <v>0.84097222222222223</v>
      </c>
      <c r="C201" s="29">
        <v>0.87430555555555556</v>
      </c>
      <c r="D201" s="35">
        <v>520</v>
      </c>
      <c r="E201" s="46" t="str">
        <f>IF(COUNTIF($D$2:D201,D201)=1,"D0",'Bus 53 and 46'!C206)</f>
        <v>D1</v>
      </c>
      <c r="F201" s="34" t="str">
        <f>IF(COUNTIF(D201:$D$233,D201)=1, "D0", IF('Bus 53 and 46'!C206 = "D2", "D1","D2"))</f>
        <v>D2</v>
      </c>
      <c r="G201" s="34">
        <v>14.4</v>
      </c>
      <c r="H201" s="64">
        <f t="shared" si="30"/>
        <v>2.1787499999999995</v>
      </c>
      <c r="I201" s="25" t="str" cm="1">
        <f t="array" ref="I201">_xlfn.TEXTJOIN(", ", TRUE, _xlfn._xlws.FILTER('Events only'!$C$2:$C$411,
  ((Trips!B201 &lt;= 'Events only'!$A$2:$A$411) * (Trips!C201 &gt; 'Events only'!$A$2:$A$411)) +
  ((Trips!B201 &gt; Trips!C201) * ((Trips!B201 &lt;= 'Events only'!$A$2:$A$411) + ('Events only'!$A$2:$A$411 &lt; Trips!C201))),
  "No Match"))</f>
        <v>342, 343, 344, 345, 346, 347, 348, 349, 350, 351, 352, 353, 354, 355</v>
      </c>
      <c r="J201" s="66" t="str">
        <f t="shared" si="24"/>
        <v xml:space="preserve">- </v>
      </c>
      <c r="K201" s="66" t="str">
        <f t="shared" si="25"/>
        <v xml:space="preserve">- </v>
      </c>
      <c r="L201" s="66" t="str">
        <f t="shared" si="26"/>
        <v>342</v>
      </c>
      <c r="M201" s="66" t="str">
        <f t="shared" si="27"/>
        <v xml:space="preserve"> 355</v>
      </c>
      <c r="N201" s="31">
        <f t="shared" si="28"/>
        <v>0.79999999999999982</v>
      </c>
      <c r="O201" s="31">
        <f t="shared" si="29"/>
        <v>18.000000000000004</v>
      </c>
      <c r="P201">
        <f t="shared" si="31"/>
        <v>5.0000000000000009</v>
      </c>
      <c r="Q201" s="54">
        <v>16.369919999999993</v>
      </c>
    </row>
    <row r="202" spans="1:17">
      <c r="A202">
        <v>201</v>
      </c>
      <c r="B202" s="29">
        <v>0.84375</v>
      </c>
      <c r="C202" s="29">
        <v>0.88263888888888886</v>
      </c>
      <c r="D202" s="34">
        <v>522</v>
      </c>
      <c r="E202" s="46" t="str">
        <f>IF(COUNTIF($D$2:D202,D202)=1,"D0",'Bus 53 and 46'!C207)</f>
        <v>D2</v>
      </c>
      <c r="F202" s="34" t="str">
        <f>IF(COUNTIF(D202:$D$233,D202)=1, "D0", IF('Bus 53 and 46'!C207 = "D2", "D1","D2"))</f>
        <v>D0</v>
      </c>
      <c r="G202" s="34">
        <v>16.8</v>
      </c>
      <c r="H202" s="64">
        <f t="shared" si="30"/>
        <v>2.1787499999999991</v>
      </c>
      <c r="I202" s="25" t="str" cm="1">
        <f t="array" ref="I202">_xlfn.TEXTJOIN(", ", TRUE, _xlfn._xlws.FILTER('Events only'!$C$2:$C$411,
  ((Trips!B202 &lt;= 'Events only'!$A$2:$A$411) * (Trips!C202 &gt; 'Events only'!$A$2:$A$411)) +
  ((Trips!B202 &gt; Trips!C202) * ((Trips!B202 &lt;= 'Events only'!$A$2:$A$411) + ('Events only'!$A$2:$A$411 &lt; Trips!C202))),
  "No Match"))</f>
        <v>344, 345, 346, 347, 348, 349, 350, 351, 352, 353, 354, 355, 356, 357, 358</v>
      </c>
      <c r="J202" s="66" t="str">
        <f t="shared" si="24"/>
        <v xml:space="preserve"> 358</v>
      </c>
      <c r="K202" s="66" t="str">
        <f t="shared" si="25"/>
        <v xml:space="preserve"> 358</v>
      </c>
      <c r="L202" s="66" t="str">
        <f t="shared" si="26"/>
        <v xml:space="preserve"> - </v>
      </c>
      <c r="M202" s="66" t="str">
        <f t="shared" si="27"/>
        <v>344</v>
      </c>
      <c r="N202" s="31">
        <f t="shared" si="28"/>
        <v>0.93333333333333268</v>
      </c>
      <c r="O202" s="31">
        <f t="shared" si="29"/>
        <v>18.000000000000014</v>
      </c>
      <c r="P202">
        <f t="shared" si="31"/>
        <v>5.0000000000000044</v>
      </c>
      <c r="Q202" s="54">
        <v>19.865615727788278</v>
      </c>
    </row>
    <row r="203" spans="1:17">
      <c r="A203">
        <v>202</v>
      </c>
      <c r="B203" s="29">
        <v>0.85069444444444442</v>
      </c>
      <c r="C203" s="29">
        <v>0.88194444444444442</v>
      </c>
      <c r="D203" s="34">
        <v>505</v>
      </c>
      <c r="E203" s="46" t="str">
        <f>IF(COUNTIF($D$2:D203,D203)=1,"D0",'Bus 53 and 46'!C208)</f>
        <v>D2</v>
      </c>
      <c r="F203" s="34" t="str">
        <f>IF(COUNTIF(D203:$D$233,D203)=1, "D0", IF('Bus 53 and 46'!C208 = "D2", "D1","D2"))</f>
        <v>D1</v>
      </c>
      <c r="G203" s="34">
        <v>14.4</v>
      </c>
      <c r="H203" s="64">
        <f t="shared" si="30"/>
        <v>2.1095999999999999</v>
      </c>
      <c r="I203" s="25" t="str" cm="1">
        <f t="array" ref="I203">_xlfn.TEXTJOIN(", ", TRUE, _xlfn._xlws.FILTER('Events only'!$C$2:$C$411,
  ((Trips!B203 &lt;= 'Events only'!$A$2:$A$411) * (Trips!C203 &gt; 'Events only'!$A$2:$A$411)) +
  ((Trips!B203 &gt; Trips!C203) * ((Trips!B203 &lt;= 'Events only'!$A$2:$A$411) + ('Events only'!$A$2:$A$411 &lt; Trips!C203))),
  "No Match"))</f>
        <v>346, 347, 348, 349, 350, 351, 352, 353, 354, 355, 356, 357</v>
      </c>
      <c r="J203" s="66" t="str">
        <f t="shared" si="24"/>
        <v xml:space="preserve">- </v>
      </c>
      <c r="K203" s="66" t="str">
        <f t="shared" si="25"/>
        <v xml:space="preserve">- </v>
      </c>
      <c r="L203" s="66" t="str">
        <f t="shared" si="26"/>
        <v xml:space="preserve"> 357</v>
      </c>
      <c r="M203" s="66" t="str">
        <f t="shared" si="27"/>
        <v>346</v>
      </c>
      <c r="N203" s="31">
        <f t="shared" si="28"/>
        <v>0.75</v>
      </c>
      <c r="O203" s="31">
        <f t="shared" si="29"/>
        <v>19.2</v>
      </c>
      <c r="P203">
        <f t="shared" si="31"/>
        <v>5.333333333333333</v>
      </c>
      <c r="Q203" s="54">
        <v>17.450956799999997</v>
      </c>
    </row>
    <row r="204" spans="1:17">
      <c r="A204">
        <v>203</v>
      </c>
      <c r="B204" s="29">
        <v>0.8520833333333333</v>
      </c>
      <c r="C204" s="29">
        <v>0.88472222222222219</v>
      </c>
      <c r="D204" s="35">
        <v>510</v>
      </c>
      <c r="E204" s="46" t="str">
        <f>IF(COUNTIF($D$2:D204,D204)=1,"D0",'Bus 53 and 46'!C209)</f>
        <v>D1</v>
      </c>
      <c r="F204" s="34" t="str">
        <f>IF(COUNTIF(D204:$D$233,D204)=1, "D0", IF('Bus 53 and 46'!C209 = "D2", "D1","D2"))</f>
        <v>D2</v>
      </c>
      <c r="G204" s="34">
        <v>14.4</v>
      </c>
      <c r="H204" s="64">
        <f t="shared" si="30"/>
        <v>2.1564382073336352</v>
      </c>
      <c r="I204" s="25" t="str" cm="1">
        <f t="array" ref="I204">_xlfn.TEXTJOIN(", ", TRUE, _xlfn._xlws.FILTER('Events only'!$C$2:$C$411,
  ((Trips!B204 &lt;= 'Events only'!$A$2:$A$411) * (Trips!C204 &gt; 'Events only'!$A$2:$A$411)) +
  ((Trips!B204 &gt; Trips!C204) * ((Trips!B204 &lt;= 'Events only'!$A$2:$A$411) + ('Events only'!$A$2:$A$411 &lt; Trips!C204))),
  "No Match"))</f>
        <v>348, 349, 350, 351, 352, 353, 354, 355, 356, 357, 358, 359, 360</v>
      </c>
      <c r="J204" s="66" t="str">
        <f t="shared" si="24"/>
        <v xml:space="preserve">- </v>
      </c>
      <c r="K204" s="66" t="str">
        <f t="shared" si="25"/>
        <v xml:space="preserve">- </v>
      </c>
      <c r="L204" s="66" t="str">
        <f t="shared" si="26"/>
        <v>348</v>
      </c>
      <c r="M204" s="66" t="str">
        <f t="shared" si="27"/>
        <v xml:space="preserve"> 360</v>
      </c>
      <c r="N204" s="31">
        <f t="shared" si="28"/>
        <v>0.78333333333333321</v>
      </c>
      <c r="O204" s="31">
        <f t="shared" si="29"/>
        <v>18.382978723404257</v>
      </c>
      <c r="P204">
        <f t="shared" si="31"/>
        <v>5.1063829787234045</v>
      </c>
      <c r="Q204" s="54">
        <v>16.669648601176998</v>
      </c>
    </row>
    <row r="205" spans="1:17">
      <c r="A205">
        <v>204</v>
      </c>
      <c r="B205" s="29">
        <v>0.86111111111111116</v>
      </c>
      <c r="C205" s="29">
        <v>0.89236111111111116</v>
      </c>
      <c r="D205" s="34">
        <v>523</v>
      </c>
      <c r="E205" s="46" t="str">
        <f>IF(COUNTIF($D$2:D205,D205)=1,"D0",'Bus 53 and 46'!C210)</f>
        <v>D2</v>
      </c>
      <c r="F205" s="34" t="str">
        <f>IF(COUNTIF(D205:$D$233,D205)=1, "D0", IF('Bus 53 and 46'!C210 = "D2", "D1","D2"))</f>
        <v>D1</v>
      </c>
      <c r="G205" s="34">
        <v>14.4</v>
      </c>
      <c r="H205" s="64">
        <f t="shared" si="30"/>
        <v>2.1095999999999999</v>
      </c>
      <c r="I205" s="25" t="str" cm="1">
        <f t="array" ref="I205">_xlfn.TEXTJOIN(", ", TRUE, _xlfn._xlws.FILTER('Events only'!$C$2:$C$411,
  ((Trips!B205 &lt;= 'Events only'!$A$2:$A$411) * (Trips!C205 &gt; 'Events only'!$A$2:$A$411)) +
  ((Trips!B205 &gt; Trips!C205) * ((Trips!B205 &lt;= 'Events only'!$A$2:$A$411) + ('Events only'!$A$2:$A$411 &lt; Trips!C205))),
  "No Match"))</f>
        <v>351, 352, 353, 354, 355, 356, 357, 358, 359, 360, 361</v>
      </c>
      <c r="J205" s="66" t="str">
        <f t="shared" si="24"/>
        <v xml:space="preserve">- </v>
      </c>
      <c r="K205" s="66" t="str">
        <f t="shared" si="25"/>
        <v xml:space="preserve">- </v>
      </c>
      <c r="L205" s="66" t="str">
        <f t="shared" si="26"/>
        <v xml:space="preserve"> 361</v>
      </c>
      <c r="M205" s="66" t="str">
        <f t="shared" si="27"/>
        <v>351</v>
      </c>
      <c r="N205" s="31">
        <f t="shared" si="28"/>
        <v>0.75</v>
      </c>
      <c r="O205" s="31">
        <f t="shared" si="29"/>
        <v>19.2</v>
      </c>
      <c r="P205">
        <f t="shared" si="31"/>
        <v>5.333333333333333</v>
      </c>
      <c r="Q205" s="54">
        <v>17.450956799999997</v>
      </c>
    </row>
    <row r="206" spans="1:17">
      <c r="A206">
        <v>205</v>
      </c>
      <c r="B206" s="29">
        <v>0.86250000000000004</v>
      </c>
      <c r="C206" s="29">
        <v>0.89444444444444449</v>
      </c>
      <c r="D206" s="35">
        <v>528</v>
      </c>
      <c r="E206" s="46" t="str">
        <f>IF(COUNTIF($D$2:D206,D206)=1,"D0",'Bus 53 and 46'!C211)</f>
        <v>D1</v>
      </c>
      <c r="F206" s="34" t="str">
        <f>IF(COUNTIF(D206:$D$233,D206)=1, "D0", IF('Bus 53 and 46'!C211 = "D2", "D1","D2"))</f>
        <v>D2</v>
      </c>
      <c r="G206" s="34">
        <v>14.4</v>
      </c>
      <c r="H206" s="64">
        <f t="shared" si="30"/>
        <v>2.1333988657844989</v>
      </c>
      <c r="I206" s="25" t="str" cm="1">
        <f t="array" ref="I206">_xlfn.TEXTJOIN(", ", TRUE, _xlfn._xlws.FILTER('Events only'!$C$2:$C$411,
  ((Trips!B206 &lt;= 'Events only'!$A$2:$A$411) * (Trips!C206 &gt; 'Events only'!$A$2:$A$411)) +
  ((Trips!B206 &gt; Trips!C206) * ((Trips!B206 &lt;= 'Events only'!$A$2:$A$411) + ('Events only'!$A$2:$A$411 &lt; Trips!C206))),
  "No Match"))</f>
        <v>352, 353, 354, 355, 356, 357, 358, 359, 360, 361, 362, 363</v>
      </c>
      <c r="J206" s="66" t="str">
        <f t="shared" si="24"/>
        <v xml:space="preserve">- </v>
      </c>
      <c r="K206" s="66" t="str">
        <f t="shared" si="25"/>
        <v xml:space="preserve">- </v>
      </c>
      <c r="L206" s="66" t="str">
        <f t="shared" si="26"/>
        <v>352</v>
      </c>
      <c r="M206" s="66" t="str">
        <f t="shared" si="27"/>
        <v xml:space="preserve"> 363</v>
      </c>
      <c r="N206" s="31">
        <f t="shared" si="28"/>
        <v>0.76666666666666661</v>
      </c>
      <c r="O206" s="31">
        <f t="shared" si="29"/>
        <v>18.782608695652176</v>
      </c>
      <c r="P206">
        <f t="shared" si="31"/>
        <v>5.2173913043478271</v>
      </c>
      <c r="Q206" s="54">
        <v>17.027670623818523</v>
      </c>
    </row>
    <row r="207" spans="1:17">
      <c r="A207">
        <v>206</v>
      </c>
      <c r="B207" s="29">
        <v>0.87291666666666667</v>
      </c>
      <c r="C207" s="29">
        <v>0.90486111111111112</v>
      </c>
      <c r="D207" s="35">
        <v>515</v>
      </c>
      <c r="E207" s="46" t="str">
        <f>IF(COUNTIF($D$2:D207,D207)=1,"D0",'Bus 53 and 46'!C212)</f>
        <v>D1</v>
      </c>
      <c r="F207" s="34" t="str">
        <f>IF(COUNTIF(D207:$D$233,D207)=1, "D0", IF('Bus 53 and 46'!C212 = "D2", "D1","D2"))</f>
        <v>D2</v>
      </c>
      <c r="G207" s="34">
        <v>14.4</v>
      </c>
      <c r="H207" s="64">
        <f t="shared" si="30"/>
        <v>2.1333988657844989</v>
      </c>
      <c r="I207" s="25" t="str" cm="1">
        <f t="array" ref="I207">_xlfn.TEXTJOIN(", ", TRUE, _xlfn._xlws.FILTER('Events only'!$C$2:$C$411,
  ((Trips!B207 &lt;= 'Events only'!$A$2:$A$411) * (Trips!C207 &gt; 'Events only'!$A$2:$A$411)) +
  ((Trips!B207 &gt; Trips!C207) * ((Trips!B207 &lt;= 'Events only'!$A$2:$A$411) + ('Events only'!$A$2:$A$411 &lt; Trips!C207))),
  "No Match"))</f>
        <v>355, 356, 357, 358, 359, 360, 361, 362, 363, 364, 365</v>
      </c>
      <c r="J207" s="66" t="str">
        <f t="shared" si="24"/>
        <v xml:space="preserve">- </v>
      </c>
      <c r="K207" s="66" t="str">
        <f t="shared" si="25"/>
        <v xml:space="preserve">- </v>
      </c>
      <c r="L207" s="66" t="str">
        <f t="shared" si="26"/>
        <v>355</v>
      </c>
      <c r="M207" s="66" t="str">
        <f t="shared" si="27"/>
        <v xml:space="preserve"> 365</v>
      </c>
      <c r="N207" s="31">
        <f t="shared" si="28"/>
        <v>0.76666666666666661</v>
      </c>
      <c r="O207" s="31">
        <f t="shared" si="29"/>
        <v>18.782608695652176</v>
      </c>
      <c r="P207">
        <f t="shared" si="31"/>
        <v>5.2173913043478271</v>
      </c>
      <c r="Q207" s="54">
        <v>17.027670623818523</v>
      </c>
    </row>
    <row r="208" spans="1:17">
      <c r="A208">
        <v>207</v>
      </c>
      <c r="B208" s="29">
        <v>0.87291666666666667</v>
      </c>
      <c r="C208" s="29">
        <v>0.90277777777777779</v>
      </c>
      <c r="D208" s="34">
        <v>504</v>
      </c>
      <c r="E208" s="46" t="str">
        <f>IF(COUNTIF($D$2:D208,D208)=1,"D0",'Bus 53 and 46'!C213)</f>
        <v>D2</v>
      </c>
      <c r="F208" s="34" t="str">
        <f>IF(COUNTIF(D208:$D$233,D208)=1, "D0", IF('Bus 53 and 46'!C213 = "D2", "D1","D2"))</f>
        <v>D1</v>
      </c>
      <c r="G208" s="34">
        <v>14.4</v>
      </c>
      <c r="H208" s="64">
        <f t="shared" si="30"/>
        <v>2.0595889670091942</v>
      </c>
      <c r="I208" s="25" t="str" cm="1">
        <f t="array" ref="I208">_xlfn.TEXTJOIN(", ", TRUE, _xlfn._xlws.FILTER('Events only'!$C$2:$C$411,
  ((Trips!B208 &lt;= 'Events only'!$A$2:$A$411) * (Trips!C208 &gt; 'Events only'!$A$2:$A$411)) +
  ((Trips!B208 &gt; Trips!C208) * ((Trips!B208 &lt;= 'Events only'!$A$2:$A$411) + ('Events only'!$A$2:$A$411 &lt; Trips!C208))),
  "No Match"))</f>
        <v>355, 356, 357, 358, 359, 360, 361, 362, 363, 364</v>
      </c>
      <c r="J208" s="66" t="str">
        <f t="shared" si="24"/>
        <v xml:space="preserve">- </v>
      </c>
      <c r="K208" s="66" t="str">
        <f t="shared" si="25"/>
        <v xml:space="preserve">- </v>
      </c>
      <c r="L208" s="66" t="str">
        <f t="shared" si="26"/>
        <v xml:space="preserve"> 364</v>
      </c>
      <c r="M208" s="66" t="str">
        <f t="shared" si="27"/>
        <v>355</v>
      </c>
      <c r="N208" s="31">
        <f t="shared" si="28"/>
        <v>0.71666666666666679</v>
      </c>
      <c r="O208" s="31">
        <f t="shared" si="29"/>
        <v>20.09302325581395</v>
      </c>
      <c r="P208">
        <f t="shared" si="31"/>
        <v>5.5813953488372086</v>
      </c>
      <c r="Q208" s="54">
        <v>18.525948123309881</v>
      </c>
    </row>
    <row r="209" spans="1:17">
      <c r="A209">
        <v>208</v>
      </c>
      <c r="B209" s="29">
        <v>0.8833333333333333</v>
      </c>
      <c r="C209" s="29">
        <v>0.91527777777777775</v>
      </c>
      <c r="D209" s="35">
        <v>521</v>
      </c>
      <c r="E209" s="46" t="str">
        <f>IF(COUNTIF($D$2:D209,D209)=1,"D0",'Bus 53 and 46'!C214)</f>
        <v>D1</v>
      </c>
      <c r="F209" s="34" t="str">
        <f>IF(COUNTIF(D209:$D$233,D209)=1, "D0", IF('Bus 53 and 46'!C214 = "D2", "D1","D2"))</f>
        <v>D2</v>
      </c>
      <c r="G209" s="34">
        <v>14.4</v>
      </c>
      <c r="H209" s="64">
        <f t="shared" si="30"/>
        <v>2.1333988657844989</v>
      </c>
      <c r="I209" s="25" t="str" cm="1">
        <f t="array" ref="I209">_xlfn.TEXTJOIN(", ", TRUE, _xlfn._xlws.FILTER('Events only'!$C$2:$C$411,
  ((Trips!B209 &lt;= 'Events only'!$A$2:$A$411) * (Trips!C209 &gt; 'Events only'!$A$2:$A$411)) +
  ((Trips!B209 &gt; Trips!C209) * ((Trips!B209 &lt;= 'Events only'!$A$2:$A$411) + ('Events only'!$A$2:$A$411 &lt; Trips!C209))),
  "No Match"))</f>
        <v>360, 361, 362, 363, 364, 365, 366, 367, 368</v>
      </c>
      <c r="J209" s="66" t="str">
        <f t="shared" si="24"/>
        <v xml:space="preserve">- </v>
      </c>
      <c r="K209" s="66" t="str">
        <f t="shared" si="25"/>
        <v xml:space="preserve">- </v>
      </c>
      <c r="L209" s="66" t="str">
        <f t="shared" si="26"/>
        <v>360</v>
      </c>
      <c r="M209" s="66" t="str">
        <f t="shared" si="27"/>
        <v xml:space="preserve"> 368</v>
      </c>
      <c r="N209" s="31">
        <f t="shared" si="28"/>
        <v>0.76666666666666661</v>
      </c>
      <c r="O209" s="31">
        <f t="shared" si="29"/>
        <v>18.782608695652176</v>
      </c>
      <c r="P209">
        <f t="shared" si="31"/>
        <v>5.2173913043478271</v>
      </c>
      <c r="Q209" s="54">
        <v>17.027670623818523</v>
      </c>
    </row>
    <row r="210" spans="1:17">
      <c r="A210">
        <v>209</v>
      </c>
      <c r="B210" s="29">
        <v>0.8833333333333333</v>
      </c>
      <c r="C210" s="29">
        <v>0.91319444444444442</v>
      </c>
      <c r="D210" s="34">
        <v>525</v>
      </c>
      <c r="E210" s="46" t="str">
        <f>IF(COUNTIF($D$2:D210,D210)=1,"D0",'Bus 53 and 46'!C215)</f>
        <v>D2</v>
      </c>
      <c r="F210" s="34" t="str">
        <f>IF(COUNTIF(D210:$D$233,D210)=1, "D0", IF('Bus 53 and 46'!C215 = "D2", "D1","D2"))</f>
        <v>D1</v>
      </c>
      <c r="G210" s="34">
        <v>14.4</v>
      </c>
      <c r="H210" s="64">
        <f t="shared" si="30"/>
        <v>2.0595889670091942</v>
      </c>
      <c r="I210" s="25" t="str" cm="1">
        <f t="array" ref="I210">_xlfn.TEXTJOIN(", ", TRUE, _xlfn._xlws.FILTER('Events only'!$C$2:$C$411,
  ((Trips!B210 &lt;= 'Events only'!$A$2:$A$411) * (Trips!C210 &gt; 'Events only'!$A$2:$A$411)) +
  ((Trips!B210 &gt; Trips!C210) * ((Trips!B210 &lt;= 'Events only'!$A$2:$A$411) + ('Events only'!$A$2:$A$411 &lt; Trips!C210))),
  "No Match"))</f>
        <v>360, 361, 362, 363, 364, 365, 366</v>
      </c>
      <c r="J210" s="66" t="str">
        <f t="shared" si="24"/>
        <v xml:space="preserve">- </v>
      </c>
      <c r="K210" s="66" t="str">
        <f t="shared" si="25"/>
        <v xml:space="preserve">- </v>
      </c>
      <c r="L210" s="66" t="str">
        <f t="shared" si="26"/>
        <v xml:space="preserve"> 366</v>
      </c>
      <c r="M210" s="66" t="str">
        <f t="shared" si="27"/>
        <v>360</v>
      </c>
      <c r="N210" s="31">
        <f t="shared" si="28"/>
        <v>0.71666666666666679</v>
      </c>
      <c r="O210" s="31">
        <f t="shared" si="29"/>
        <v>20.09302325581395</v>
      </c>
      <c r="P210">
        <f t="shared" si="31"/>
        <v>5.5813953488372086</v>
      </c>
      <c r="Q210" s="54">
        <v>18.525948123309881</v>
      </c>
    </row>
    <row r="211" spans="1:17">
      <c r="A211">
        <v>210</v>
      </c>
      <c r="B211" s="29">
        <v>0.89375000000000004</v>
      </c>
      <c r="C211" s="29">
        <v>0.92569444444444449</v>
      </c>
      <c r="D211" s="35">
        <v>505</v>
      </c>
      <c r="E211" s="46" t="str">
        <f>IF(COUNTIF($D$2:D211,D211)=1,"D0",'Bus 53 and 46'!C216)</f>
        <v>D1</v>
      </c>
      <c r="F211" s="34" t="str">
        <f>IF(COUNTIF(D211:$D$233,D211)=1, "D0", IF('Bus 53 and 46'!C216 = "D2", "D1","D2"))</f>
        <v>D2</v>
      </c>
      <c r="G211" s="34">
        <v>14.4</v>
      </c>
      <c r="H211" s="64">
        <f t="shared" si="30"/>
        <v>2.1333988657844989</v>
      </c>
      <c r="I211" s="25" t="str" cm="1">
        <f t="array" ref="I211">_xlfn.TEXTJOIN(", ", TRUE, _xlfn._xlws.FILTER('Events only'!$C$2:$C$411,
  ((Trips!B211 &lt;= 'Events only'!$A$2:$A$411) * (Trips!C211 &gt; 'Events only'!$A$2:$A$411)) +
  ((Trips!B211 &gt; Trips!C211) * ((Trips!B211 &lt;= 'Events only'!$A$2:$A$411) + ('Events only'!$A$2:$A$411 &lt; Trips!C211))),
  "No Match"))</f>
        <v>363, 364, 365, 366, 367, 368, 369, 370, 371, 372</v>
      </c>
      <c r="J211" s="66" t="str">
        <f t="shared" si="24"/>
        <v xml:space="preserve">- </v>
      </c>
      <c r="K211" s="66" t="str">
        <f t="shared" si="25"/>
        <v xml:space="preserve">- </v>
      </c>
      <c r="L211" s="66" t="str">
        <f t="shared" si="26"/>
        <v>363</v>
      </c>
      <c r="M211" s="66" t="str">
        <f t="shared" si="27"/>
        <v xml:space="preserve"> 372</v>
      </c>
      <c r="N211" s="31">
        <f t="shared" si="28"/>
        <v>0.76666666666666661</v>
      </c>
      <c r="O211" s="31">
        <f t="shared" si="29"/>
        <v>18.782608695652176</v>
      </c>
      <c r="P211">
        <f t="shared" si="31"/>
        <v>5.2173913043478271</v>
      </c>
      <c r="Q211" s="54">
        <v>17.027670623818523</v>
      </c>
    </row>
    <row r="212" spans="1:17">
      <c r="A212">
        <v>211</v>
      </c>
      <c r="B212" s="29">
        <v>0.89375000000000004</v>
      </c>
      <c r="C212" s="29">
        <v>0.92361111111111116</v>
      </c>
      <c r="D212" s="34">
        <v>520</v>
      </c>
      <c r="E212" s="46" t="str">
        <f>IF(COUNTIF($D$2:D212,D212)=1,"D0",'Bus 53 and 46'!C217)</f>
        <v>D2</v>
      </c>
      <c r="F212" s="34" t="str">
        <f>IF(COUNTIF(D212:$D$233,D212)=1, "D0", IF('Bus 53 and 46'!C217 = "D2", "D1","D2"))</f>
        <v>D1</v>
      </c>
      <c r="G212" s="34">
        <v>14.4</v>
      </c>
      <c r="H212" s="64">
        <f t="shared" si="30"/>
        <v>2.0595889670091942</v>
      </c>
      <c r="I212" s="25" t="str" cm="1">
        <f t="array" ref="I212">_xlfn.TEXTJOIN(", ", TRUE, _xlfn._xlws.FILTER('Events only'!$C$2:$C$411,
  ((Trips!B212 &lt;= 'Events only'!$A$2:$A$411) * (Trips!C212 &gt; 'Events only'!$A$2:$A$411)) +
  ((Trips!B212 &gt; Trips!C212) * ((Trips!B212 &lt;= 'Events only'!$A$2:$A$411) + ('Events only'!$A$2:$A$411 &lt; Trips!C212))),
  "No Match"))</f>
        <v>363, 364, 365, 366, 367, 368, 369, 370</v>
      </c>
      <c r="J212" s="66" t="str">
        <f t="shared" si="24"/>
        <v xml:space="preserve">- </v>
      </c>
      <c r="K212" s="66" t="str">
        <f t="shared" si="25"/>
        <v xml:space="preserve">- </v>
      </c>
      <c r="L212" s="66" t="str">
        <f t="shared" si="26"/>
        <v xml:space="preserve"> 370</v>
      </c>
      <c r="M212" s="66" t="str">
        <f t="shared" si="27"/>
        <v>363</v>
      </c>
      <c r="N212" s="31">
        <f t="shared" si="28"/>
        <v>0.71666666666666679</v>
      </c>
      <c r="O212" s="31">
        <f t="shared" si="29"/>
        <v>20.09302325581395</v>
      </c>
      <c r="P212">
        <f t="shared" si="31"/>
        <v>5.5813953488372086</v>
      </c>
      <c r="Q212" s="54">
        <v>18.525948123309881</v>
      </c>
    </row>
    <row r="213" spans="1:17">
      <c r="A213">
        <v>212</v>
      </c>
      <c r="B213" s="29">
        <v>0.90416666666666667</v>
      </c>
      <c r="C213" s="29">
        <v>0.95208333333333339</v>
      </c>
      <c r="D213" s="35">
        <v>523</v>
      </c>
      <c r="E213" s="46" t="str">
        <f>IF(COUNTIF($D$2:D213,D213)=1,"D0",'Bus 53 and 46'!C218)</f>
        <v>D1</v>
      </c>
      <c r="F213" s="34" t="str">
        <f>IF(COUNTIF(D213:$D$233,D213)=1, "D0", IF('Bus 53 and 46'!C218 = "D2", "D1","D2"))</f>
        <v>D0</v>
      </c>
      <c r="G213" s="34">
        <v>32</v>
      </c>
      <c r="H213" s="64">
        <f t="shared" si="30"/>
        <v>1.6782505075964442</v>
      </c>
      <c r="I213" s="25" t="str" cm="1">
        <f t="array" ref="I213">_xlfn.TEXTJOIN(", ", TRUE, _xlfn._xlws.FILTER('Events only'!$C$2:$C$411,
  ((Trips!B213 &lt;= 'Events only'!$A$2:$A$411) * (Trips!C213 &gt; 'Events only'!$A$2:$A$411)) +
  ((Trips!B213 &gt; Trips!C213) * ((Trips!B213 &lt;= 'Events only'!$A$2:$A$411) + ('Events only'!$A$2:$A$411 &lt; Trips!C213))),
  "No Match"))</f>
        <v>365, 366, 367, 368, 369, 370, 371, 372, 373, 374, 375, 376, 377, 378, 379</v>
      </c>
      <c r="J213" s="66" t="str">
        <f t="shared" si="24"/>
        <v xml:space="preserve"> 379</v>
      </c>
      <c r="K213" s="66" t="str">
        <f t="shared" si="25"/>
        <v xml:space="preserve"> 379</v>
      </c>
      <c r="L213" s="66" t="str">
        <f t="shared" si="26"/>
        <v>365</v>
      </c>
      <c r="M213" s="66" t="str">
        <f t="shared" si="27"/>
        <v xml:space="preserve"> - </v>
      </c>
      <c r="N213" s="31">
        <f t="shared" si="28"/>
        <v>1.1500000000000012</v>
      </c>
      <c r="O213" s="31">
        <f t="shared" si="29"/>
        <v>27.82608695652171</v>
      </c>
      <c r="P213">
        <f t="shared" si="31"/>
        <v>7.729468599033809</v>
      </c>
      <c r="Q213" s="54">
        <v>37.839268052930052</v>
      </c>
    </row>
    <row r="214" spans="1:17">
      <c r="A214">
        <v>213</v>
      </c>
      <c r="B214" s="29">
        <v>0.90416666666666667</v>
      </c>
      <c r="C214" s="29">
        <v>0.93402777777777779</v>
      </c>
      <c r="D214" s="34">
        <v>510</v>
      </c>
      <c r="E214" s="46" t="str">
        <f>IF(COUNTIF($D$2:D214,D214)=1,"D0",'Bus 53 and 46'!C219)</f>
        <v>D2</v>
      </c>
      <c r="F214" s="34" t="str">
        <f>IF(COUNTIF(D214:$D$233,D214)=1, "D0", IF('Bus 53 and 46'!C219 = "D2", "D1","D2"))</f>
        <v>D1</v>
      </c>
      <c r="G214" s="34">
        <v>14.4</v>
      </c>
      <c r="H214" s="64">
        <f t="shared" si="30"/>
        <v>2.0595889670091942</v>
      </c>
      <c r="I214" s="25" t="str" cm="1">
        <f t="array" ref="I214">_xlfn.TEXTJOIN(", ", TRUE, _xlfn._xlws.FILTER('Events only'!$C$2:$C$411,
  ((Trips!B214 &lt;= 'Events only'!$A$2:$A$411) * (Trips!C214 &gt; 'Events only'!$A$2:$A$411)) +
  ((Trips!B214 &gt; Trips!C214) * ((Trips!B214 &lt;= 'Events only'!$A$2:$A$411) + ('Events only'!$A$2:$A$411 &lt; Trips!C214))),
  "No Match"))</f>
        <v>365, 366, 367, 368, 369, 370, 371, 372, 373</v>
      </c>
      <c r="J214" s="66" t="str">
        <f t="shared" si="24"/>
        <v xml:space="preserve">- </v>
      </c>
      <c r="K214" s="66" t="str">
        <f t="shared" si="25"/>
        <v xml:space="preserve">- </v>
      </c>
      <c r="L214" s="66" t="str">
        <f t="shared" si="26"/>
        <v xml:space="preserve"> 373</v>
      </c>
      <c r="M214" s="66" t="str">
        <f t="shared" si="27"/>
        <v>365</v>
      </c>
      <c r="N214" s="31">
        <f t="shared" si="28"/>
        <v>0.71666666666666679</v>
      </c>
      <c r="O214" s="31">
        <f t="shared" si="29"/>
        <v>20.09302325581395</v>
      </c>
      <c r="P214">
        <f t="shared" si="31"/>
        <v>5.5813953488372086</v>
      </c>
      <c r="Q214" s="54">
        <v>18.525948123309881</v>
      </c>
    </row>
    <row r="215" spans="1:17">
      <c r="A215">
        <v>214</v>
      </c>
      <c r="B215" s="29">
        <v>0.9145833333333333</v>
      </c>
      <c r="C215" s="29">
        <v>0.94652777777777775</v>
      </c>
      <c r="D215" s="35">
        <v>504</v>
      </c>
      <c r="E215" s="46" t="str">
        <f>IF(COUNTIF($D$2:D215,D215)=1,"D0",'Bus 53 and 46'!C220)</f>
        <v>D1</v>
      </c>
      <c r="F215" s="34" t="str">
        <f>IF(COUNTIF(D215:$D$233,D215)=1, "D0", IF('Bus 53 and 46'!C220 = "D2", "D1","D2"))</f>
        <v>D2</v>
      </c>
      <c r="G215" s="34">
        <v>14.4</v>
      </c>
      <c r="H215" s="64">
        <f t="shared" si="30"/>
        <v>2.1333988657844989</v>
      </c>
      <c r="I215" s="25" t="str" cm="1">
        <f t="array" ref="I215">_xlfn.TEXTJOIN(", ", TRUE, _xlfn._xlws.FILTER('Events only'!$C$2:$C$411,
  ((Trips!B215 &lt;= 'Events only'!$A$2:$A$411) * (Trips!C215 &gt; 'Events only'!$A$2:$A$411)) +
  ((Trips!B215 &gt; Trips!C215) * ((Trips!B215 &lt;= 'Events only'!$A$2:$A$411) + ('Events only'!$A$2:$A$411 &lt; Trips!C215))),
  "No Match"))</f>
        <v>368, 369, 370, 371, 372, 373, 374, 375, 376, 377, 378</v>
      </c>
      <c r="J215" s="66" t="str">
        <f t="shared" si="24"/>
        <v xml:space="preserve">- </v>
      </c>
      <c r="K215" s="66" t="str">
        <f t="shared" si="25"/>
        <v xml:space="preserve">- </v>
      </c>
      <c r="L215" s="66" t="str">
        <f t="shared" si="26"/>
        <v>368</v>
      </c>
      <c r="M215" s="66" t="str">
        <f t="shared" si="27"/>
        <v xml:space="preserve"> 378</v>
      </c>
      <c r="N215" s="31">
        <f t="shared" si="28"/>
        <v>0.76666666666666661</v>
      </c>
      <c r="O215" s="31">
        <f t="shared" si="29"/>
        <v>18.782608695652176</v>
      </c>
      <c r="P215">
        <f t="shared" si="31"/>
        <v>5.2173913043478271</v>
      </c>
      <c r="Q215" s="54">
        <v>17.027670623818523</v>
      </c>
    </row>
    <row r="216" spans="1:17">
      <c r="A216">
        <v>215</v>
      </c>
      <c r="B216" s="29">
        <v>0.91527777777777775</v>
      </c>
      <c r="C216" s="29">
        <v>0.94444444444444442</v>
      </c>
      <c r="D216" s="34">
        <v>528</v>
      </c>
      <c r="E216" s="46" t="str">
        <f>IF(COUNTIF($D$2:D216,D216)=1,"D0",'Bus 53 and 46'!C221)</f>
        <v>D2</v>
      </c>
      <c r="F216" s="34" t="str">
        <f>IF(COUNTIF(D216:$D$233,D216)=1, "D0", IF('Bus 53 and 46'!C221 = "D2", "D1","D2"))</f>
        <v>D1</v>
      </c>
      <c r="G216" s="34">
        <v>14.4</v>
      </c>
      <c r="H216" s="64">
        <f t="shared" si="30"/>
        <v>2.0333061224489795</v>
      </c>
      <c r="I216" s="25" t="str" cm="1">
        <f t="array" ref="I216">_xlfn.TEXTJOIN(", ", TRUE, _xlfn._xlws.FILTER('Events only'!$C$2:$C$411,
  ((Trips!B216 &lt;= 'Events only'!$A$2:$A$411) * (Trips!C216 &gt; 'Events only'!$A$2:$A$411)) +
  ((Trips!B216 &gt; Trips!C216) * ((Trips!B216 &lt;= 'Events only'!$A$2:$A$411) + ('Events only'!$A$2:$A$411 &lt; Trips!C216))),
  "No Match"))</f>
        <v>369, 370, 371, 372, 373, 374, 375, 376</v>
      </c>
      <c r="J216" s="66" t="str">
        <f t="shared" si="24"/>
        <v xml:space="preserve">- </v>
      </c>
      <c r="K216" s="66" t="str">
        <f t="shared" si="25"/>
        <v xml:space="preserve">- </v>
      </c>
      <c r="L216" s="66" t="str">
        <f t="shared" si="26"/>
        <v xml:space="preserve"> 376</v>
      </c>
      <c r="M216" s="66" t="str">
        <f t="shared" si="27"/>
        <v>369</v>
      </c>
      <c r="N216" s="31">
        <f t="shared" si="28"/>
        <v>0.70000000000000018</v>
      </c>
      <c r="O216" s="31">
        <f t="shared" si="29"/>
        <v>20.571428571428566</v>
      </c>
      <c r="P216">
        <f t="shared" si="31"/>
        <v>5.7142857142857126</v>
      </c>
      <c r="Q216" s="54">
        <v>19.196786938775503</v>
      </c>
    </row>
    <row r="217" spans="1:17">
      <c r="A217">
        <v>216</v>
      </c>
      <c r="B217" s="29">
        <v>0.92500000000000004</v>
      </c>
      <c r="C217" s="29">
        <v>0.95694444444444449</v>
      </c>
      <c r="D217" s="35">
        <v>525</v>
      </c>
      <c r="E217" s="46" t="str">
        <f>IF(COUNTIF($D$2:D217,D217)=1,"D0",'Bus 53 and 46'!C222)</f>
        <v>D1</v>
      </c>
      <c r="F217" s="34" t="str">
        <f>IF(COUNTIF(D217:$D$233,D217)=1, "D0", IF('Bus 53 and 46'!C222 = "D2", "D1","D2"))</f>
        <v>D2</v>
      </c>
      <c r="G217" s="34">
        <v>14.4</v>
      </c>
      <c r="H217" s="64">
        <f t="shared" si="30"/>
        <v>2.1333988657844989</v>
      </c>
      <c r="I217" s="25" t="str" cm="1">
        <f t="array" ref="I217">_xlfn.TEXTJOIN(", ", TRUE, _xlfn._xlws.FILTER('Events only'!$C$2:$C$411,
  ((Trips!B217 &lt;= 'Events only'!$A$2:$A$411) * (Trips!C217 &gt; 'Events only'!$A$2:$A$411)) +
  ((Trips!B217 &gt; Trips!C217) * ((Trips!B217 &lt;= 'Events only'!$A$2:$A$411) + ('Events only'!$A$2:$A$411 &lt; Trips!C217))),
  "No Match"))</f>
        <v>372, 373, 374, 375, 376, 377, 378, 379, 380, 381, 382</v>
      </c>
      <c r="J217" s="66" t="str">
        <f t="shared" si="24"/>
        <v xml:space="preserve">- </v>
      </c>
      <c r="K217" s="66" t="str">
        <f t="shared" si="25"/>
        <v xml:space="preserve">- </v>
      </c>
      <c r="L217" s="66" t="str">
        <f t="shared" si="26"/>
        <v>372</v>
      </c>
      <c r="M217" s="66" t="str">
        <f t="shared" si="27"/>
        <v xml:space="preserve"> 382</v>
      </c>
      <c r="N217" s="31">
        <f t="shared" si="28"/>
        <v>0.76666666666666661</v>
      </c>
      <c r="O217" s="31">
        <f t="shared" si="29"/>
        <v>18.782608695652176</v>
      </c>
      <c r="P217">
        <f t="shared" si="31"/>
        <v>5.2173913043478271</v>
      </c>
      <c r="Q217" s="54">
        <v>17.027670623818523</v>
      </c>
    </row>
    <row r="218" spans="1:17">
      <c r="A218">
        <v>217</v>
      </c>
      <c r="B218" s="29">
        <v>0.92569444444444449</v>
      </c>
      <c r="C218" s="29">
        <v>0.95486111111111116</v>
      </c>
      <c r="D218" s="34">
        <v>515</v>
      </c>
      <c r="E218" s="46" t="str">
        <f>IF(COUNTIF($D$2:D218,D218)=1,"D0",'Bus 53 and 46'!C223)</f>
        <v>D2</v>
      </c>
      <c r="F218" s="34" t="str">
        <f>IF(COUNTIF(D218:$D$233,D218)=1, "D0", IF('Bus 53 and 46'!C223 = "D2", "D1","D2"))</f>
        <v>D1</v>
      </c>
      <c r="G218" s="34">
        <v>14.4</v>
      </c>
      <c r="H218" s="64">
        <f t="shared" si="30"/>
        <v>2.0333061224489795</v>
      </c>
      <c r="I218" s="25" t="str" cm="1">
        <f t="array" ref="I218">_xlfn.TEXTJOIN(", ", TRUE, _xlfn._xlws.FILTER('Events only'!$C$2:$C$411,
  ((Trips!B218 &lt;= 'Events only'!$A$2:$A$411) * (Trips!C218 &gt; 'Events only'!$A$2:$A$411)) +
  ((Trips!B218 &gt; Trips!C218) * ((Trips!B218 &lt;= 'Events only'!$A$2:$A$411) + ('Events only'!$A$2:$A$411 &lt; Trips!C218))),
  "No Match"))</f>
        <v>373, 374, 375, 376, 377, 378, 379, 380</v>
      </c>
      <c r="J218" s="66" t="str">
        <f t="shared" si="24"/>
        <v xml:space="preserve">- </v>
      </c>
      <c r="K218" s="66" t="str">
        <f t="shared" si="25"/>
        <v xml:space="preserve">- </v>
      </c>
      <c r="L218" s="66" t="str">
        <f t="shared" si="26"/>
        <v xml:space="preserve"> 380</v>
      </c>
      <c r="M218" s="66" t="str">
        <f t="shared" si="27"/>
        <v>373</v>
      </c>
      <c r="N218" s="31">
        <f t="shared" si="28"/>
        <v>0.70000000000000018</v>
      </c>
      <c r="O218" s="31">
        <f t="shared" si="29"/>
        <v>20.571428571428566</v>
      </c>
      <c r="P218">
        <f t="shared" si="31"/>
        <v>5.7142857142857126</v>
      </c>
      <c r="Q218" s="54">
        <v>19.196786938775503</v>
      </c>
    </row>
    <row r="219" spans="1:17">
      <c r="A219">
        <v>218</v>
      </c>
      <c r="B219" s="29">
        <v>0.93541666666666667</v>
      </c>
      <c r="C219" s="29">
        <v>0.98333333333333339</v>
      </c>
      <c r="D219" s="35">
        <v>520</v>
      </c>
      <c r="E219" s="46" t="str">
        <f>IF(COUNTIF($D$2:D219,D219)=1,"D0",'Bus 53 and 46'!C224)</f>
        <v>D1</v>
      </c>
      <c r="F219" s="34" t="str">
        <f>IF(COUNTIF(D219:$D$233,D219)=1, "D0", IF('Bus 53 and 46'!C224 = "D2", "D1","D2"))</f>
        <v>D0</v>
      </c>
      <c r="G219" s="34">
        <v>32</v>
      </c>
      <c r="H219" s="64">
        <f t="shared" si="30"/>
        <v>1.6782505075964442</v>
      </c>
      <c r="I219" s="25" t="str" cm="1">
        <f t="array" ref="I219">_xlfn.TEXTJOIN(", ", TRUE, _xlfn._xlws.FILTER('Events only'!$C$2:$C$411,
  ((Trips!B219 &lt;= 'Events only'!$A$2:$A$411) * (Trips!C219 &gt; 'Events only'!$A$2:$A$411)) +
  ((Trips!B219 &gt; Trips!C219) * ((Trips!B219 &lt;= 'Events only'!$A$2:$A$411) + ('Events only'!$A$2:$A$411 &lt; Trips!C219))),
  "No Match"))</f>
        <v>375, 376, 377, 378, 379, 380, 381, 382, 383, 384, 385, 386, 387, 388, 389, 390</v>
      </c>
      <c r="J219" s="66" t="str">
        <f t="shared" si="24"/>
        <v xml:space="preserve"> 390</v>
      </c>
      <c r="K219" s="66" t="str">
        <f t="shared" si="25"/>
        <v xml:space="preserve"> 390</v>
      </c>
      <c r="L219" s="66" t="str">
        <f t="shared" si="26"/>
        <v>375</v>
      </c>
      <c r="M219" s="66" t="str">
        <f t="shared" si="27"/>
        <v xml:space="preserve"> - </v>
      </c>
      <c r="N219" s="31">
        <f t="shared" si="28"/>
        <v>1.1500000000000012</v>
      </c>
      <c r="O219" s="31">
        <f t="shared" si="29"/>
        <v>27.82608695652171</v>
      </c>
      <c r="P219">
        <f t="shared" si="31"/>
        <v>7.729468599033809</v>
      </c>
      <c r="Q219" s="54">
        <v>37.839268052930052</v>
      </c>
    </row>
    <row r="220" spans="1:17">
      <c r="A220">
        <v>219</v>
      </c>
      <c r="B220" s="29">
        <v>0.93611111111111112</v>
      </c>
      <c r="C220" s="29">
        <v>0.96527777777777779</v>
      </c>
      <c r="D220" s="34">
        <v>521</v>
      </c>
      <c r="E220" s="46" t="str">
        <f>IF(COUNTIF($D$2:D220,D220)=1,"D0",'Bus 53 and 46'!C225)</f>
        <v>D2</v>
      </c>
      <c r="F220" s="34" t="str">
        <f>IF(COUNTIF(D220:$D$233,D220)=1, "D0", IF('Bus 53 and 46'!C225 = "D2", "D1","D2"))</f>
        <v>D1</v>
      </c>
      <c r="G220" s="34">
        <v>14.4</v>
      </c>
      <c r="H220" s="64">
        <f t="shared" si="30"/>
        <v>2.0333061224489795</v>
      </c>
      <c r="I220" s="25" t="str" cm="1">
        <f t="array" ref="I220">_xlfn.TEXTJOIN(", ", TRUE, _xlfn._xlws.FILTER('Events only'!$C$2:$C$411,
  ((Trips!B220 &lt;= 'Events only'!$A$2:$A$411) * (Trips!C220 &gt; 'Events only'!$A$2:$A$411)) +
  ((Trips!B220 &gt; Trips!C220) * ((Trips!B220 &lt;= 'Events only'!$A$2:$A$411) + ('Events only'!$A$2:$A$411 &lt; Trips!C220))),
  "No Match"))</f>
        <v>376, 377, 378, 379, 380, 381, 382, 383, 384</v>
      </c>
      <c r="J220" s="66" t="str">
        <f t="shared" si="24"/>
        <v xml:space="preserve">- </v>
      </c>
      <c r="K220" s="66" t="str">
        <f t="shared" si="25"/>
        <v xml:space="preserve">- </v>
      </c>
      <c r="L220" s="66" t="str">
        <f t="shared" si="26"/>
        <v xml:space="preserve"> 384</v>
      </c>
      <c r="M220" s="66" t="str">
        <f t="shared" si="27"/>
        <v>376</v>
      </c>
      <c r="N220" s="31">
        <f t="shared" si="28"/>
        <v>0.70000000000000018</v>
      </c>
      <c r="O220" s="31">
        <f t="shared" si="29"/>
        <v>20.571428571428566</v>
      </c>
      <c r="P220">
        <f t="shared" si="31"/>
        <v>5.7142857142857126</v>
      </c>
      <c r="Q220" s="54">
        <v>19.196786938775503</v>
      </c>
    </row>
    <row r="221" spans="1:17">
      <c r="A221">
        <v>220</v>
      </c>
      <c r="B221" s="29">
        <v>0.9458333333333333</v>
      </c>
      <c r="C221" s="29">
        <v>0.9770833333333333</v>
      </c>
      <c r="D221" s="35">
        <v>510</v>
      </c>
      <c r="E221" s="46" t="str">
        <f>IF(COUNTIF($D$2:D221,D221)=1,"D0",'Bus 53 and 46'!C226)</f>
        <v>D1</v>
      </c>
      <c r="F221" s="34" t="str">
        <f>IF(COUNTIF(D221:$D$233,D221)=1, "D0", IF('Bus 53 and 46'!C226 = "D2", "D1","D2"))</f>
        <v>D2</v>
      </c>
      <c r="G221" s="34">
        <v>14.4</v>
      </c>
      <c r="H221" s="64">
        <f t="shared" si="30"/>
        <v>2.1095999999999999</v>
      </c>
      <c r="I221" s="25" t="str" cm="1">
        <f t="array" ref="I221">_xlfn.TEXTJOIN(", ", TRUE, _xlfn._xlws.FILTER('Events only'!$C$2:$C$411,
  ((Trips!B221 &lt;= 'Events only'!$A$2:$A$411) * (Trips!C221 &gt; 'Events only'!$A$2:$A$411)) +
  ((Trips!B221 &gt; Trips!C221) * ((Trips!B221 &lt;= 'Events only'!$A$2:$A$411) + ('Events only'!$A$2:$A$411 &lt; Trips!C221))),
  "No Match"))</f>
        <v>378, 379, 380, 381, 382, 383, 384, 385, 386, 387, 388</v>
      </c>
      <c r="J221" s="66" t="str">
        <f t="shared" si="24"/>
        <v xml:space="preserve">- </v>
      </c>
      <c r="K221" s="66" t="str">
        <f t="shared" si="25"/>
        <v xml:space="preserve">- </v>
      </c>
      <c r="L221" s="66" t="str">
        <f t="shared" si="26"/>
        <v>378</v>
      </c>
      <c r="M221" s="66" t="str">
        <f t="shared" si="27"/>
        <v xml:space="preserve"> 388</v>
      </c>
      <c r="N221" s="31">
        <f t="shared" si="28"/>
        <v>0.75</v>
      </c>
      <c r="O221" s="31">
        <f t="shared" si="29"/>
        <v>19.2</v>
      </c>
      <c r="P221">
        <f t="shared" si="31"/>
        <v>5.333333333333333</v>
      </c>
      <c r="Q221" s="54">
        <v>17.450956799999997</v>
      </c>
    </row>
    <row r="222" spans="1:17">
      <c r="A222">
        <v>221</v>
      </c>
      <c r="B222" s="29">
        <v>0.94652777777777775</v>
      </c>
      <c r="C222" s="29">
        <v>0.97499999999999998</v>
      </c>
      <c r="D222" s="34">
        <v>505</v>
      </c>
      <c r="E222" s="46" t="str">
        <f>IF(COUNTIF($D$2:D222,D222)=1,"D0",'Bus 53 and 46'!C227)</f>
        <v>D2</v>
      </c>
      <c r="F222" s="34" t="str">
        <f>IF(COUNTIF(D222:$D$233,D222)=1, "D0", IF('Bus 53 and 46'!C227 = "D2", "D1","D2"))</f>
        <v>D1</v>
      </c>
      <c r="G222" s="34">
        <v>14.4</v>
      </c>
      <c r="H222" s="64">
        <f t="shared" si="30"/>
        <v>2.0061225461035099</v>
      </c>
      <c r="I222" s="25" t="str" cm="1">
        <f t="array" ref="I222">_xlfn.TEXTJOIN(", ", TRUE, _xlfn._xlws.FILTER('Events only'!$C$2:$C$411,
  ((Trips!B222 &lt;= 'Events only'!$A$2:$A$411) * (Trips!C222 &gt; 'Events only'!$A$2:$A$411)) +
  ((Trips!B222 &gt; Trips!C222) * ((Trips!B222 &lt;= 'Events only'!$A$2:$A$411) + ('Events only'!$A$2:$A$411 &lt; Trips!C222))),
  "No Match"))</f>
        <v>379, 380, 381, 382, 383, 384, 385, 386, 387</v>
      </c>
      <c r="J222" s="66" t="str">
        <f t="shared" si="24"/>
        <v xml:space="preserve">- </v>
      </c>
      <c r="K222" s="66" t="str">
        <f t="shared" si="25"/>
        <v xml:space="preserve">- </v>
      </c>
      <c r="L222" s="66" t="str">
        <f t="shared" si="26"/>
        <v xml:space="preserve"> 387</v>
      </c>
      <c r="M222" s="66" t="str">
        <f t="shared" si="27"/>
        <v>379</v>
      </c>
      <c r="N222" s="31">
        <f t="shared" si="28"/>
        <v>0.68333333333333357</v>
      </c>
      <c r="O222" s="31">
        <f t="shared" si="29"/>
        <v>21.073170731707311</v>
      </c>
      <c r="P222">
        <f t="shared" si="31"/>
        <v>5.8536585365853648</v>
      </c>
      <c r="Q222" s="54">
        <v>19.97152019036286</v>
      </c>
    </row>
    <row r="223" spans="1:17">
      <c r="A223">
        <v>222</v>
      </c>
      <c r="B223" s="29">
        <v>0.95625000000000004</v>
      </c>
      <c r="C223" s="29">
        <v>0.98750000000000004</v>
      </c>
      <c r="D223" s="35">
        <v>528</v>
      </c>
      <c r="E223" s="46" t="str">
        <f>IF(COUNTIF($D$2:D223,D223)=1,"D0",'Bus 53 and 46'!C228)</f>
        <v>D1</v>
      </c>
      <c r="F223" s="34" t="str">
        <f>IF(COUNTIF(D223:$D$233,D223)=1, "D0", IF('Bus 53 and 46'!C228 = "D2", "D1","D2"))</f>
        <v>D2</v>
      </c>
      <c r="G223" s="34">
        <v>14.4</v>
      </c>
      <c r="H223" s="64">
        <f t="shared" si="30"/>
        <v>2.1095999999999999</v>
      </c>
      <c r="I223" s="25" t="str" cm="1">
        <f t="array" ref="I223">_xlfn.TEXTJOIN(", ", TRUE, _xlfn._xlws.FILTER('Events only'!$C$2:$C$411,
  ((Trips!B223 &lt;= 'Events only'!$A$2:$A$411) * (Trips!C223 &gt; 'Events only'!$A$2:$A$411)) +
  ((Trips!B223 &gt; Trips!C223) * ((Trips!B223 &lt;= 'Events only'!$A$2:$A$411) + ('Events only'!$A$2:$A$411 &lt; Trips!C223))),
  "No Match"))</f>
        <v>382, 383, 384, 385, 386, 387, 388, 389, 390, 391, 392</v>
      </c>
      <c r="J223" s="66" t="str">
        <f t="shared" si="24"/>
        <v xml:space="preserve">- </v>
      </c>
      <c r="K223" s="66" t="str">
        <f t="shared" si="25"/>
        <v xml:space="preserve">- </v>
      </c>
      <c r="L223" s="66" t="str">
        <f t="shared" si="26"/>
        <v>382</v>
      </c>
      <c r="M223" s="66" t="str">
        <f t="shared" si="27"/>
        <v xml:space="preserve"> 392</v>
      </c>
      <c r="N223" s="31">
        <f t="shared" si="28"/>
        <v>0.75</v>
      </c>
      <c r="O223" s="31">
        <f t="shared" si="29"/>
        <v>19.2</v>
      </c>
      <c r="P223">
        <f t="shared" si="31"/>
        <v>5.333333333333333</v>
      </c>
      <c r="Q223" s="54">
        <v>17.450956799999997</v>
      </c>
    </row>
    <row r="224" spans="1:17">
      <c r="A224">
        <v>223</v>
      </c>
      <c r="B224" s="29">
        <v>0.95694444444444449</v>
      </c>
      <c r="C224" s="29">
        <v>0.98541666666666672</v>
      </c>
      <c r="D224" s="34">
        <v>504</v>
      </c>
      <c r="E224" s="46" t="str">
        <f>IF(COUNTIF($D$2:D224,D224)=1,"D0",'Bus 53 and 46'!C229)</f>
        <v>D2</v>
      </c>
      <c r="F224" s="34" t="str">
        <f>IF(COUNTIF(D224:$D$233,D224)=1, "D0", IF('Bus 53 and 46'!C229 = "D2", "D1","D2"))</f>
        <v>D1</v>
      </c>
      <c r="G224" s="34">
        <v>14.4</v>
      </c>
      <c r="H224" s="64">
        <f t="shared" si="30"/>
        <v>2.0061225461035099</v>
      </c>
      <c r="I224" s="25" t="str" cm="1">
        <f t="array" ref="I224">_xlfn.TEXTJOIN(", ", TRUE, _xlfn._xlws.FILTER('Events only'!$C$2:$C$411,
  ((Trips!B224 &lt;= 'Events only'!$A$2:$A$411) * (Trips!C224 &gt; 'Events only'!$A$2:$A$411)) +
  ((Trips!B224 &gt; Trips!C224) * ((Trips!B224 &lt;= 'Events only'!$A$2:$A$411) + ('Events only'!$A$2:$A$411 &lt; Trips!C224))),
  "No Match"))</f>
        <v>383, 384, 385, 386, 387, 388, 389, 390, 391</v>
      </c>
      <c r="J224" s="66" t="str">
        <f t="shared" si="24"/>
        <v xml:space="preserve">- </v>
      </c>
      <c r="K224" s="66" t="str">
        <f t="shared" si="25"/>
        <v xml:space="preserve">- </v>
      </c>
      <c r="L224" s="66" t="str">
        <f t="shared" si="26"/>
        <v xml:space="preserve"> 391</v>
      </c>
      <c r="M224" s="66" t="str">
        <f t="shared" si="27"/>
        <v>383</v>
      </c>
      <c r="N224" s="31">
        <f t="shared" si="28"/>
        <v>0.68333333333333357</v>
      </c>
      <c r="O224" s="31">
        <f t="shared" si="29"/>
        <v>21.073170731707311</v>
      </c>
      <c r="P224">
        <f t="shared" si="31"/>
        <v>5.8536585365853648</v>
      </c>
      <c r="Q224" s="54">
        <v>19.97152019036286</v>
      </c>
    </row>
    <row r="225" spans="1:17">
      <c r="A225">
        <v>224</v>
      </c>
      <c r="B225" s="29">
        <v>0.96666666666666667</v>
      </c>
      <c r="C225" s="29">
        <v>1.0138888888888888</v>
      </c>
      <c r="D225" s="34">
        <v>515</v>
      </c>
      <c r="E225" s="46" t="str">
        <f>IF(COUNTIF($D$2:D225,D225)=1,"D0",'Bus 53 and 46'!C230)</f>
        <v>D1</v>
      </c>
      <c r="F225" s="34" t="str">
        <f>IF(COUNTIF(D225:$D$233,D225)=1, "D0", IF('Bus 53 and 46'!C230 = "D2", "D1","D2"))</f>
        <v>D0</v>
      </c>
      <c r="G225" s="34">
        <v>32</v>
      </c>
      <c r="H225" s="64">
        <f t="shared" si="30"/>
        <v>1.6606551326412899</v>
      </c>
      <c r="I225" s="25" t="str" cm="1">
        <f t="array" ref="I225">_xlfn.TEXTJOIN(", ", TRUE, _xlfn._xlws.FILTER('Events only'!$C$2:$C$411,
  ((Trips!B225 &lt;= 'Events only'!$A$2:$A$411) * (Trips!C225 &gt; 'Events only'!$A$2:$A$411)) +
  ((Trips!B225 &gt; Trips!C225) * ((Trips!B225 &lt;= 'Events only'!$A$2:$A$411) + ('Events only'!$A$2:$A$411 &lt; Trips!C225))),
  "No Match"))</f>
        <v>386, 387, 388, 389, 390, 391, 392, 393, 394, 395, 396, 397, 398</v>
      </c>
      <c r="J225" s="66" t="str">
        <f t="shared" si="24"/>
        <v xml:space="preserve"> 398</v>
      </c>
      <c r="K225" s="66" t="str">
        <f t="shared" si="25"/>
        <v xml:space="preserve"> 398</v>
      </c>
      <c r="L225" s="66" t="str">
        <f t="shared" si="26"/>
        <v>386</v>
      </c>
      <c r="M225" s="66" t="str">
        <f t="shared" si="27"/>
        <v xml:space="preserve"> - </v>
      </c>
      <c r="N225" s="31">
        <f t="shared" si="28"/>
        <v>1.133333333333332</v>
      </c>
      <c r="O225" s="31">
        <f t="shared" si="29"/>
        <v>28.235294117647094</v>
      </c>
      <c r="P225">
        <f t="shared" si="31"/>
        <v>7.8431372549019711</v>
      </c>
      <c r="Q225" s="54">
        <v>38.779903999999988</v>
      </c>
    </row>
    <row r="226" spans="1:17">
      <c r="A226">
        <v>225</v>
      </c>
      <c r="B226" s="29">
        <v>0.96736111111111112</v>
      </c>
      <c r="C226" s="29">
        <v>0.99583333333333335</v>
      </c>
      <c r="D226" s="34">
        <v>525</v>
      </c>
      <c r="E226" s="46" t="str">
        <f>IF(COUNTIF($D$2:D226,D226)=1,"D0",'Bus 53 and 46'!C231)</f>
        <v>D2</v>
      </c>
      <c r="F226" s="34" t="str">
        <f>IF(COUNTIF(D226:$D$233,D226)=1, "D0", IF('Bus 53 and 46'!C231 = "D2", "D1","D2"))</f>
        <v>D1</v>
      </c>
      <c r="G226" s="34">
        <v>14.4</v>
      </c>
      <c r="H226" s="64">
        <f t="shared" si="30"/>
        <v>2.0061225461035099</v>
      </c>
      <c r="I226" s="25" t="str" cm="1">
        <f t="array" ref="I226">_xlfn.TEXTJOIN(", ", TRUE, _xlfn._xlws.FILTER('Events only'!$C$2:$C$411,
  ((Trips!B226 &lt;= 'Events only'!$A$2:$A$411) * (Trips!C226 &gt; 'Events only'!$A$2:$A$411)) +
  ((Trips!B226 &gt; Trips!C226) * ((Trips!B226 &lt;= 'Events only'!$A$2:$A$411) + ('Events only'!$A$2:$A$411 &lt; Trips!C226))),
  "No Match"))</f>
        <v>387, 388, 389, 390, 391, 392, 393, 394</v>
      </c>
      <c r="J226" s="66" t="str">
        <f t="shared" si="24"/>
        <v xml:space="preserve">- </v>
      </c>
      <c r="K226" s="66" t="str">
        <f t="shared" si="25"/>
        <v xml:space="preserve">- </v>
      </c>
      <c r="L226" s="66" t="str">
        <f t="shared" si="26"/>
        <v xml:space="preserve"> 394</v>
      </c>
      <c r="M226" s="66" t="str">
        <f t="shared" si="27"/>
        <v>387</v>
      </c>
      <c r="N226" s="31">
        <f t="shared" si="28"/>
        <v>0.68333333333333357</v>
      </c>
      <c r="O226" s="31">
        <f t="shared" si="29"/>
        <v>21.073170731707311</v>
      </c>
      <c r="P226">
        <f t="shared" si="31"/>
        <v>5.8536585365853648</v>
      </c>
      <c r="Q226" s="54">
        <v>19.97152019036286</v>
      </c>
    </row>
    <row r="227" spans="1:17">
      <c r="A227">
        <v>226</v>
      </c>
      <c r="B227" s="29">
        <v>0.9770833333333333</v>
      </c>
      <c r="C227" s="29">
        <v>2.4305555555555552E-2</v>
      </c>
      <c r="D227" s="34">
        <v>521</v>
      </c>
      <c r="E227" s="46" t="str">
        <f>IF(COUNTIF($D$2:D227,D227)=1,"D0",'Bus 53 and 46'!C232)</f>
        <v>D1</v>
      </c>
      <c r="F227" s="34" t="str">
        <f>IF(COUNTIF(D227:$D$233,D227)=1, "D0", IF('Bus 53 and 46'!C232 = "D2", "D1","D2"))</f>
        <v>D0</v>
      </c>
      <c r="G227" s="34">
        <v>32</v>
      </c>
      <c r="H227" s="64">
        <f t="shared" si="30"/>
        <v>1.6606551326412928</v>
      </c>
      <c r="I227" s="25" t="str" cm="1">
        <f t="array" ref="I227">_xlfn.TEXTJOIN(", ", TRUE, _xlfn._xlws.FILTER('Events only'!$C$2:$C$411,
  ((Trips!B227 &lt;= 'Events only'!$A$2:$A$411) * (Trips!C227 &gt; 'Events only'!$A$2:$A$411)) +
  ((Trips!B227 &gt; Trips!C227) * ((Trips!B227 &lt;= 'Events only'!$A$2:$A$411) + ('Events only'!$A$2:$A$411 &lt; Trips!C227))),
  "No Match"))</f>
        <v>389, 390, 391, 392, 393, 394, 395, 396, 397, 398, 399, 400, 401</v>
      </c>
      <c r="J227" s="66" t="str">
        <f t="shared" si="24"/>
        <v xml:space="preserve"> 401</v>
      </c>
      <c r="K227" s="66" t="str">
        <f t="shared" si="25"/>
        <v xml:space="preserve"> 401</v>
      </c>
      <c r="L227" s="66" t="str">
        <f t="shared" si="26"/>
        <v>389</v>
      </c>
      <c r="M227" s="66" t="str">
        <f t="shared" si="27"/>
        <v xml:space="preserve"> - </v>
      </c>
      <c r="N227" s="31">
        <f t="shared" ref="N227:N233" si="32">24*MOD((C227-B227),1)</f>
        <v>1.1333333333333346</v>
      </c>
      <c r="O227" s="31">
        <f t="shared" si="29"/>
        <v>28.235294117647026</v>
      </c>
      <c r="P227">
        <f t="shared" si="31"/>
        <v>7.8431372549019525</v>
      </c>
      <c r="Q227" s="54">
        <v>38.779903999999988</v>
      </c>
    </row>
    <row r="228" spans="1:17">
      <c r="A228">
        <v>227</v>
      </c>
      <c r="B228" s="29">
        <v>0.97777777777777775</v>
      </c>
      <c r="C228" s="29">
        <v>1.3194444444444444E-2</v>
      </c>
      <c r="D228" s="34">
        <v>510</v>
      </c>
      <c r="E228" s="46" t="str">
        <f>IF(COUNTIF($D$2:D228,D228)=1,"D0",'Bus 53 and 46'!C233)</f>
        <v>D2</v>
      </c>
      <c r="F228" s="34" t="str">
        <f>IF(COUNTIF(D228:$D$233,D228)=1, "D0", IF('Bus 53 and 46'!C233 = "D2", "D1","D2"))</f>
        <v>D0</v>
      </c>
      <c r="G228" s="34">
        <v>16.8</v>
      </c>
      <c r="H228" s="64">
        <f t="shared" si="30"/>
        <v>2.0778316032295265</v>
      </c>
      <c r="I228" s="25" t="str" cm="1">
        <f t="array" ref="I228">_xlfn.TEXTJOIN(", ", TRUE, _xlfn._xlws.FILTER('Events only'!$C$2:$C$411,
  ((Trips!B228 &lt;= 'Events only'!$A$2:$A$411) * (Trips!C228 &gt; 'Events only'!$A$2:$A$411)) +
  ((Trips!B228 &gt; Trips!C228) * ((Trips!B228 &lt;= 'Events only'!$A$2:$A$411) + ('Events only'!$A$2:$A$411 &lt; Trips!C228))),
  "No Match"))</f>
        <v>390, 391, 392, 393, 394, 395, 396, 397, 398, 399</v>
      </c>
      <c r="J228" s="66" t="str">
        <f t="shared" si="24"/>
        <v xml:space="preserve"> 399</v>
      </c>
      <c r="K228" s="66" t="str">
        <f t="shared" si="25"/>
        <v xml:space="preserve"> 399</v>
      </c>
      <c r="L228" s="66" t="str">
        <f t="shared" si="26"/>
        <v xml:space="preserve"> - </v>
      </c>
      <c r="M228" s="66" t="str">
        <f t="shared" si="27"/>
        <v>390</v>
      </c>
      <c r="N228" s="31">
        <f t="shared" si="32"/>
        <v>0.84999999999999964</v>
      </c>
      <c r="O228" s="31">
        <f t="shared" si="29"/>
        <v>19.764705882352949</v>
      </c>
      <c r="P228">
        <f t="shared" si="31"/>
        <v>5.4901960784313752</v>
      </c>
      <c r="Q228" s="54">
        <v>23.30010688875667</v>
      </c>
    </row>
    <row r="229" spans="1:17">
      <c r="A229">
        <v>228</v>
      </c>
      <c r="B229" s="29">
        <v>0.98750000000000004</v>
      </c>
      <c r="C229" s="29">
        <v>3.4722222222222224E-2</v>
      </c>
      <c r="D229" s="34">
        <v>505</v>
      </c>
      <c r="E229" s="46" t="str">
        <f>IF(COUNTIF($D$2:D229,D229)=1,"D0",'Bus 53 and 46'!C234)</f>
        <v>D1</v>
      </c>
      <c r="F229" s="34" t="str">
        <f>IF(COUNTIF(D229:$D$233,D229)=1, "D0", IF('Bus 53 and 46'!C234 = "D2", "D1","D2"))</f>
        <v>D0</v>
      </c>
      <c r="G229" s="34">
        <v>32</v>
      </c>
      <c r="H229" s="64">
        <f t="shared" si="30"/>
        <v>1.6606551326412899</v>
      </c>
      <c r="I229" s="25" t="str" cm="1">
        <f t="array" ref="I229">_xlfn.TEXTJOIN(", ", TRUE, _xlfn._xlws.FILTER('Events only'!$C$2:$C$411,
  ((Trips!B229 &lt;= 'Events only'!$A$2:$A$411) * (Trips!C229 &gt; 'Events only'!$A$2:$A$411)) +
  ((Trips!B229 &gt; Trips!C229) * ((Trips!B229 &lt;= 'Events only'!$A$2:$A$411) + ('Events only'!$A$2:$A$411 &lt; Trips!C229))),
  "No Match"))</f>
        <v>393, 394, 395, 396, 397, 398, 399, 400, 401, 402, 403</v>
      </c>
      <c r="J229" s="66" t="str">
        <f t="shared" si="24"/>
        <v xml:space="preserve"> 403</v>
      </c>
      <c r="K229" s="66" t="str">
        <f t="shared" si="25"/>
        <v xml:space="preserve"> 403</v>
      </c>
      <c r="L229" s="66" t="str">
        <f t="shared" si="26"/>
        <v>393</v>
      </c>
      <c r="M229" s="66" t="str">
        <f t="shared" si="27"/>
        <v xml:space="preserve"> - </v>
      </c>
      <c r="N229" s="31">
        <f t="shared" si="32"/>
        <v>1.133333333333332</v>
      </c>
      <c r="O229" s="31">
        <f t="shared" si="29"/>
        <v>28.235294117647094</v>
      </c>
      <c r="P229">
        <f t="shared" si="31"/>
        <v>7.8431372549019711</v>
      </c>
      <c r="Q229" s="54">
        <v>38.779903999999988</v>
      </c>
    </row>
    <row r="230" spans="1:17">
      <c r="A230">
        <v>229</v>
      </c>
      <c r="B230" s="29">
        <v>0.98819444444444449</v>
      </c>
      <c r="C230" s="29">
        <v>2.361111111111111E-2</v>
      </c>
      <c r="D230" s="34">
        <v>504</v>
      </c>
      <c r="E230" s="46" t="str">
        <f>IF(COUNTIF($D$2:D230,D230)=1,"D0",'Bus 53 and 46'!C235)</f>
        <v>D2</v>
      </c>
      <c r="F230" s="34" t="str">
        <f>IF(COUNTIF(D230:$D$233,D230)=1, "D0", IF('Bus 53 and 46'!C235 = "D2", "D1","D2"))</f>
        <v>D0</v>
      </c>
      <c r="G230" s="34">
        <v>16.8</v>
      </c>
      <c r="H230" s="64">
        <f t="shared" si="30"/>
        <v>2.0778316032295265</v>
      </c>
      <c r="I230" s="25" t="str" cm="1">
        <f t="array" ref="I230">_xlfn.TEXTJOIN(", ", TRUE, _xlfn._xlws.FILTER('Events only'!$C$2:$C$411,
  ((Trips!B230 &lt;= 'Events only'!$A$2:$A$411) * (Trips!C230 &gt; 'Events only'!$A$2:$A$411)) +
  ((Trips!B230 &gt; Trips!C230) * ((Trips!B230 &lt;= 'Events only'!$A$2:$A$411) + ('Events only'!$A$2:$A$411 &lt; Trips!C230))),
  "No Match"))</f>
        <v>394, 395, 396, 397, 398, 399, 400</v>
      </c>
      <c r="J230" s="66" t="str">
        <f t="shared" si="24"/>
        <v xml:space="preserve"> 400</v>
      </c>
      <c r="K230" s="66" t="str">
        <f t="shared" si="25"/>
        <v xml:space="preserve"> 400</v>
      </c>
      <c r="L230" s="66" t="str">
        <f t="shared" si="26"/>
        <v xml:space="preserve"> - </v>
      </c>
      <c r="M230" s="66" t="str">
        <f t="shared" si="27"/>
        <v>394</v>
      </c>
      <c r="N230" s="31">
        <f t="shared" si="32"/>
        <v>0.84999999999999964</v>
      </c>
      <c r="O230" s="31">
        <f t="shared" si="29"/>
        <v>19.764705882352949</v>
      </c>
      <c r="P230">
        <f t="shared" si="31"/>
        <v>5.4901960784313752</v>
      </c>
      <c r="Q230" s="54">
        <v>23.30010688875667</v>
      </c>
    </row>
    <row r="231" spans="1:17">
      <c r="A231">
        <v>230</v>
      </c>
      <c r="B231" s="29">
        <v>0.99791666666666667</v>
      </c>
      <c r="C231" s="29">
        <v>4.5138888888888888E-2</v>
      </c>
      <c r="D231" s="34">
        <v>525</v>
      </c>
      <c r="E231" s="46" t="str">
        <f>IF(COUNTIF($D$2:D231,D231)=1,"D0",'Bus 53 and 46'!C236)</f>
        <v>D1</v>
      </c>
      <c r="F231" s="34" t="str">
        <f>IF(COUNTIF(D231:$D$233,D231)=1, "D0", IF('Bus 53 and 46'!C236 = "D2", "D1","D2"))</f>
        <v>D0</v>
      </c>
      <c r="G231" s="34">
        <v>32</v>
      </c>
      <c r="H231" s="64">
        <f t="shared" si="30"/>
        <v>1.6606551326412899</v>
      </c>
      <c r="I231" s="25" t="str" cm="1">
        <f t="array" ref="I231">_xlfn.TEXTJOIN(", ", TRUE, _xlfn._xlws.FILTER('Events only'!$C$2:$C$411,
  ((Trips!B231 &lt;= 'Events only'!$A$2:$A$411) * (Trips!C231 &gt; 'Events only'!$A$2:$A$411)) +
  ((Trips!B231 &gt; Trips!C231) * ((Trips!B231 &lt;= 'Events only'!$A$2:$A$411) + ('Events only'!$A$2:$A$411 &lt; Trips!C231))),
  "No Match"))</f>
        <v>396, 397, 398, 399, 400, 401, 402, 403, 404, 405</v>
      </c>
      <c r="J231" s="66" t="str">
        <f t="shared" si="24"/>
        <v xml:space="preserve"> 405</v>
      </c>
      <c r="K231" s="66" t="str">
        <f t="shared" si="25"/>
        <v xml:space="preserve"> 405</v>
      </c>
      <c r="L231" s="66" t="str">
        <f t="shared" si="26"/>
        <v>396</v>
      </c>
      <c r="M231" s="66" t="str">
        <f t="shared" si="27"/>
        <v xml:space="preserve"> - </v>
      </c>
      <c r="N231" s="31">
        <f t="shared" si="32"/>
        <v>1.133333333333332</v>
      </c>
      <c r="O231" s="31">
        <f t="shared" si="29"/>
        <v>28.235294117647094</v>
      </c>
      <c r="P231">
        <f t="shared" si="31"/>
        <v>7.8431372549019711</v>
      </c>
      <c r="Q231" s="54">
        <v>38.779903999999988</v>
      </c>
    </row>
    <row r="232" spans="1:17">
      <c r="A232">
        <v>231</v>
      </c>
      <c r="B232" s="29">
        <v>0.99861111111111112</v>
      </c>
      <c r="C232" s="29">
        <v>3.4027777777777782E-2</v>
      </c>
      <c r="D232" s="34">
        <v>528</v>
      </c>
      <c r="E232" s="46" t="str">
        <f>IF(COUNTIF($D$2:D232,D232)=1,"D0",'Bus 53 and 46'!C237)</f>
        <v>D2</v>
      </c>
      <c r="F232" s="34" t="str">
        <f>IF(COUNTIF(D232:$D$233,D232)=1, "D0", IF('Bus 53 and 46'!C237 = "D2", "D1","D2"))</f>
        <v>D0</v>
      </c>
      <c r="G232" s="34">
        <v>16.8</v>
      </c>
      <c r="H232" s="64">
        <f t="shared" si="30"/>
        <v>2.0778316032295265</v>
      </c>
      <c r="I232" s="25" t="str" cm="1">
        <f t="array" ref="I232">_xlfn.TEXTJOIN(", ", TRUE, _xlfn._xlws.FILTER('Events only'!$C$2:$C$411,
  ((Trips!B232 &lt;= 'Events only'!$A$2:$A$411) * (Trips!C232 &gt; 'Events only'!$A$2:$A$411)) +
  ((Trips!B232 &gt; Trips!C232) * ((Trips!B232 &lt;= 'Events only'!$A$2:$A$411) + ('Events only'!$A$2:$A$411 &lt; Trips!C232))),
  "No Match"))</f>
        <v>397, 398, 399, 400, 401, 402</v>
      </c>
      <c r="J232" s="66" t="str">
        <f t="shared" si="24"/>
        <v xml:space="preserve"> 402</v>
      </c>
      <c r="K232" s="66" t="str">
        <f t="shared" si="25"/>
        <v xml:space="preserve"> 402</v>
      </c>
      <c r="L232" s="66" t="str">
        <f t="shared" si="26"/>
        <v xml:space="preserve"> - </v>
      </c>
      <c r="M232" s="66" t="str">
        <f t="shared" si="27"/>
        <v>397</v>
      </c>
      <c r="N232" s="31">
        <f t="shared" si="32"/>
        <v>0.84999999999999964</v>
      </c>
      <c r="O232" s="31">
        <f t="shared" si="29"/>
        <v>19.764705882352949</v>
      </c>
      <c r="P232">
        <f t="shared" si="31"/>
        <v>5.4901960784313752</v>
      </c>
      <c r="Q232" s="54">
        <v>23.30010688875667</v>
      </c>
    </row>
    <row r="233" spans="1:17">
      <c r="A233">
        <v>232</v>
      </c>
      <c r="B233" s="29">
        <v>9.0277777777777769E-3</v>
      </c>
      <c r="C233" s="29">
        <v>4.4444444444444439E-2</v>
      </c>
      <c r="D233" s="34">
        <v>503</v>
      </c>
      <c r="E233" s="46" t="str">
        <f>IF(COUNTIF($D$2:D233,D233)=1,"D0",'Bus 53 and 46'!C238)</f>
        <v>D2</v>
      </c>
      <c r="F233" s="34" t="str">
        <f>IF(COUNTIF(D233:$D$233,D233)=1, "D0", IF('Bus 53 and 46'!C238 = "D2", "D1","D2"))</f>
        <v>D0</v>
      </c>
      <c r="G233" s="34">
        <v>16.8</v>
      </c>
      <c r="H233" s="64">
        <f t="shared" si="30"/>
        <v>2.077831603229527</v>
      </c>
      <c r="I233" s="25" t="str" cm="1">
        <f t="array" ref="I233">_xlfn.TEXTJOIN(", ", TRUE, _xlfn._xlws.FILTER('Events only'!$C$2:$C$411,
  ((Trips!B233 &lt;= 'Events only'!$A$2:$A$411) * (Trips!C233 &gt; 'Events only'!$A$2:$A$411)) +
  ((Trips!B233 &gt; Trips!C233) * ((Trips!B233 &lt;= 'Events only'!$A$2:$A$411) + ('Events only'!$A$2:$A$411 &lt; Trips!C233))),
  "No Match"))</f>
        <v>399, 400, 401, 402, 403, 404</v>
      </c>
      <c r="J233" s="66" t="str">
        <f t="shared" si="24"/>
        <v xml:space="preserve"> 404</v>
      </c>
      <c r="K233" s="66" t="str">
        <f t="shared" si="25"/>
        <v xml:space="preserve"> 404</v>
      </c>
      <c r="L233" s="66" t="str">
        <f t="shared" si="26"/>
        <v xml:space="preserve"> - </v>
      </c>
      <c r="M233" s="66" t="str">
        <f t="shared" si="27"/>
        <v>399</v>
      </c>
      <c r="N233" s="31">
        <f t="shared" si="32"/>
        <v>0.85</v>
      </c>
      <c r="O233" s="31">
        <f t="shared" si="29"/>
        <v>19.764705882352942</v>
      </c>
      <c r="P233">
        <f t="shared" si="31"/>
        <v>5.4901960784313726</v>
      </c>
      <c r="Q233" s="54">
        <v>23.300106888756687</v>
      </c>
    </row>
  </sheetData>
  <sortState ref="O4:O30">
    <sortCondition ref="O3:O30"/>
  </sortState>
  <phoneticPr fontId="2" type="noConversion"/>
  <pageMargins left="0.7" right="0.7" top="0.75" bottom="0.75" header="0.3" footer="0.3"/>
  <ignoredErrors>
    <ignoredError sqref="E3:E4 E5:E233 F3:F233" formulaRange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13"/>
  <sheetViews>
    <sheetView tabSelected="1" topLeftCell="N1" zoomScale="85" zoomScaleNormal="85" workbookViewId="0">
      <pane ySplit="1" topLeftCell="A2" activePane="bottomLeft" state="frozen"/>
      <selection pane="bottomLeft" activeCell="S10" sqref="S10"/>
    </sheetView>
  </sheetViews>
  <sheetFormatPr defaultColWidth="10.81640625" defaultRowHeight="15"/>
  <cols>
    <col min="2" max="2" width="10.81640625" style="56"/>
    <col min="4" max="4" width="15" style="29" bestFit="1" customWidth="1"/>
    <col min="5" max="5" width="15" style="29" customWidth="1"/>
    <col min="8" max="8" width="23.6328125" customWidth="1"/>
    <col min="9" max="9" width="25.81640625" bestFit="1" customWidth="1"/>
    <col min="10" max="10" width="30.81640625" bestFit="1" customWidth="1"/>
    <col min="11" max="11" width="22.6328125" bestFit="1" customWidth="1"/>
    <col min="12" max="12" width="21.453125" bestFit="1" customWidth="1"/>
    <col min="13" max="13" width="40.453125" bestFit="1" customWidth="1"/>
    <col min="14" max="14" width="37" bestFit="1" customWidth="1"/>
    <col min="15" max="15" width="31.1796875" bestFit="1" customWidth="1"/>
    <col min="16" max="16" width="46.453125" bestFit="1" customWidth="1"/>
    <col min="17" max="17" width="54.453125" bestFit="1" customWidth="1"/>
  </cols>
  <sheetData>
    <row r="1" spans="1:17">
      <c r="A1" s="29" t="s">
        <v>552</v>
      </c>
      <c r="B1" s="56" t="s">
        <v>553</v>
      </c>
      <c r="C1" t="s">
        <v>554</v>
      </c>
      <c r="D1" s="29" t="s">
        <v>555</v>
      </c>
      <c r="E1" s="29" t="s">
        <v>556</v>
      </c>
      <c r="F1" t="s">
        <v>557</v>
      </c>
      <c r="G1" t="s">
        <v>558</v>
      </c>
      <c r="H1" t="s">
        <v>559</v>
      </c>
      <c r="I1" t="s">
        <v>560</v>
      </c>
      <c r="J1" t="s">
        <v>561</v>
      </c>
      <c r="K1" t="s">
        <v>562</v>
      </c>
      <c r="L1" t="s">
        <v>563</v>
      </c>
      <c r="M1" t="s">
        <v>564</v>
      </c>
      <c r="N1" t="s">
        <v>565</v>
      </c>
      <c r="O1" t="s">
        <v>566</v>
      </c>
      <c r="P1" t="s">
        <v>567</v>
      </c>
      <c r="Q1" t="s">
        <v>568</v>
      </c>
    </row>
    <row r="2" spans="1:17">
      <c r="A2" s="29">
        <v>0.1986111111111111</v>
      </c>
      <c r="B2" s="56">
        <f t="shared" ref="B2" si="0">A2</f>
        <v>0.1986111111111111</v>
      </c>
      <c r="C2" s="32">
        <v>1</v>
      </c>
      <c r="D2" s="29">
        <f t="shared" ref="D2" si="1">(A3-A2)</f>
        <v>9.7222222222219101E-3</v>
      </c>
      <c r="E2" s="56">
        <f t="shared" ref="E2" si="2">D2</f>
        <v>9.7222222222219101E-3</v>
      </c>
      <c r="F2">
        <v>1</v>
      </c>
      <c r="G2" cm="1">
        <f t="array" ref="G2">_xlfn.XMATCH(TRUE, _xlfn.SCAN(0, 'Events only'!D2:$D$411, _xlfn.LAMBDA(_xlpm.acc,_xlpm.x, IF(_xlpm.acc &gt;= TIME(0,5,0), _xlpm.acc, _xlpm.acc + _xlpm.x))) &gt;= TIME(0,5,0))</f>
        <v>1</v>
      </c>
      <c r="H2">
        <f>COUNTIF(Trips!$J$2:$J$233,'Events only'!C2)</f>
        <v>1</v>
      </c>
      <c r="I2">
        <f>IF(COUNTIF(Trips!$L$2:$L$233,'Events only'!C2)&gt;=1,1,0)</f>
        <v>0</v>
      </c>
      <c r="J2">
        <f>IF(COUNTIF(Trips!$M$2:$M$233,'Events only'!C2)&gt;=1, 1, 0)</f>
        <v>0</v>
      </c>
      <c r="K2">
        <v>0</v>
      </c>
      <c r="L2">
        <v>0</v>
      </c>
      <c r="M2">
        <v>7.8396301369862989E-2</v>
      </c>
      <c r="N2">
        <v>5.8797226027397245E-2</v>
      </c>
      <c r="O2">
        <v>0.26153424657534269</v>
      </c>
      <c r="P2">
        <v>1</v>
      </c>
      <c r="Q2" s="31">
        <f>O2*Brussels!$C$50*'Events only'!D2*24/1000</f>
        <v>0.11451887232876354</v>
      </c>
    </row>
    <row r="3" spans="1:17">
      <c r="A3" s="29">
        <v>0.20833333333333301</v>
      </c>
      <c r="B3" s="56">
        <f t="shared" ref="B3:B61" si="3">A3</f>
        <v>0.20833333333333301</v>
      </c>
      <c r="C3" s="32">
        <v>2</v>
      </c>
      <c r="D3" s="29">
        <f t="shared" ref="D3:D60" si="4">(A4-A3)</f>
        <v>4.1666666666669849E-3</v>
      </c>
      <c r="E3" s="56">
        <f t="shared" ref="E3:E61" si="5">D3</f>
        <v>4.1666666666669849E-3</v>
      </c>
      <c r="F3">
        <v>1</v>
      </c>
      <c r="G3" cm="1">
        <f t="array" ref="G3">_xlfn.XMATCH(TRUE, _xlfn.SCAN(0, 'Events only'!D3:$D$411, _xlfn.LAMBDA(_xlpm.acc,_xlpm.x, IF(_xlpm.acc &gt;= TIME(0,5,0), _xlpm.acc, _xlpm.acc + _xlpm.x))) &gt;= TIME(0,5,0))</f>
        <v>1</v>
      </c>
      <c r="H3">
        <f>COUNTIF(Trips!$J$2:$J$233,'Events only'!C3)</f>
        <v>0</v>
      </c>
      <c r="I3">
        <f>IF(COUNTIF(Trips!$L$2:$L$233,'Events only'!C3)&gt;=1,1,0)</f>
        <v>0</v>
      </c>
      <c r="J3">
        <f>IF(COUNTIF(Trips!$M$2:$M$233,'Events only'!C3)&gt;=1, 1, 0)</f>
        <v>0</v>
      </c>
      <c r="K3">
        <v>1</v>
      </c>
      <c r="L3">
        <v>1</v>
      </c>
      <c r="M3">
        <v>8.9078739726027423E-2</v>
      </c>
      <c r="N3">
        <v>6.6809054794520567E-2</v>
      </c>
      <c r="O3">
        <v>10.205808219178081</v>
      </c>
      <c r="P3">
        <v>1</v>
      </c>
      <c r="Q3" s="31">
        <f>O3*Brussels!$C$50*'Events only'!D3*24/1000</f>
        <v>1.9152219704111049</v>
      </c>
    </row>
    <row r="4" spans="1:17">
      <c r="A4" s="29">
        <v>0.21249999999999999</v>
      </c>
      <c r="B4" s="56">
        <f t="shared" si="3"/>
        <v>0.21249999999999999</v>
      </c>
      <c r="C4" s="32">
        <v>3</v>
      </c>
      <c r="D4" s="29">
        <f t="shared" si="4"/>
        <v>1.388888888888884E-3</v>
      </c>
      <c r="E4" s="56">
        <f t="shared" si="5"/>
        <v>1.388888888888884E-3</v>
      </c>
      <c r="F4">
        <v>1</v>
      </c>
      <c r="G4" cm="1">
        <f t="array" ref="G4">_xlfn.XMATCH(TRUE, _xlfn.SCAN(0, 'Events only'!D4:$D$411, _xlfn.LAMBDA(_xlpm.acc,_xlpm.x, IF(_xlpm.acc &gt;= TIME(0,5,0), _xlpm.acc, _xlpm.acc + _xlpm.x))) &gt;= TIME(0,5,0))</f>
        <v>2</v>
      </c>
      <c r="H4">
        <f>COUNTIF(Trips!$J$2:$J$233,'Events only'!C4)</f>
        <v>1</v>
      </c>
      <c r="I4">
        <f>IF(COUNTIF(Trips!$L$2:$L$233,'Events only'!C4)&gt;=1,1,0)</f>
        <v>0</v>
      </c>
      <c r="J4">
        <f>IF(COUNTIF(Trips!$M$2:$M$233,'Events only'!C4)&gt;=1, 1, 0)</f>
        <v>0</v>
      </c>
      <c r="K4">
        <v>0</v>
      </c>
      <c r="L4">
        <v>0</v>
      </c>
      <c r="M4">
        <v>8.9078739726027423E-2</v>
      </c>
      <c r="N4">
        <v>6.6809054794520567E-2</v>
      </c>
      <c r="O4">
        <v>10.205808219178081</v>
      </c>
      <c r="P4">
        <v>1</v>
      </c>
      <c r="Q4" s="31">
        <f>O4*Brussels!$C$50*'Events only'!D4*24/1000</f>
        <v>0.63840732347031737</v>
      </c>
    </row>
    <row r="5" spans="1:17">
      <c r="A5" s="29">
        <v>0.21388888888888888</v>
      </c>
      <c r="B5" s="56">
        <f t="shared" si="3"/>
        <v>0.21388888888888888</v>
      </c>
      <c r="C5" s="32">
        <v>4</v>
      </c>
      <c r="D5" s="29">
        <f t="shared" si="4"/>
        <v>6.9444444444444475E-3</v>
      </c>
      <c r="E5" s="56">
        <f t="shared" si="5"/>
        <v>6.9444444444444475E-3</v>
      </c>
      <c r="F5">
        <v>1</v>
      </c>
      <c r="G5" cm="1">
        <f t="array" ref="G5">_xlfn.XMATCH(TRUE, _xlfn.SCAN(0, 'Events only'!D5:$D$411, _xlfn.LAMBDA(_xlpm.acc,_xlpm.x, IF(_xlpm.acc &gt;= TIME(0,5,0), _xlpm.acc, _xlpm.acc + _xlpm.x))) &gt;= TIME(0,5,0))</f>
        <v>1</v>
      </c>
      <c r="H5">
        <f>COUNTIF(Trips!$J$2:$J$233,'Events only'!C5)</f>
        <v>1</v>
      </c>
      <c r="I5">
        <f>IF(COUNTIF(Trips!$L$2:$L$233,'Events only'!C5)&gt;=1,1,0)</f>
        <v>0</v>
      </c>
      <c r="J5">
        <f>IF(COUNTIF(Trips!$M$2:$M$233,'Events only'!C5)&gt;=1, 1, 0)</f>
        <v>0</v>
      </c>
      <c r="K5">
        <v>0</v>
      </c>
      <c r="L5">
        <v>0</v>
      </c>
      <c r="M5">
        <v>8.9078739726027423E-2</v>
      </c>
      <c r="N5">
        <v>6.6809054794520567E-2</v>
      </c>
      <c r="O5">
        <v>10.205808219178081</v>
      </c>
      <c r="P5">
        <v>1</v>
      </c>
      <c r="Q5" s="31">
        <f>O5*Brussels!$C$50*'Events only'!D5*24/1000</f>
        <v>3.1920366173515995</v>
      </c>
    </row>
    <row r="6" spans="1:17">
      <c r="A6" s="29">
        <v>0.22083333333333333</v>
      </c>
      <c r="B6" s="56">
        <f t="shared" si="3"/>
        <v>0.22083333333333333</v>
      </c>
      <c r="C6" s="32">
        <v>5</v>
      </c>
      <c r="D6" s="29">
        <f t="shared" si="4"/>
        <v>4.1666666666666796E-3</v>
      </c>
      <c r="E6" s="56">
        <f t="shared" si="5"/>
        <v>4.1666666666666796E-3</v>
      </c>
      <c r="F6">
        <v>1</v>
      </c>
      <c r="G6" cm="1">
        <f t="array" ref="G6">_xlfn.XMATCH(TRUE, _xlfn.SCAN(0, 'Events only'!D6:$D$411, _xlfn.LAMBDA(_xlpm.acc,_xlpm.x, IF(_xlpm.acc &gt;= TIME(0,5,0), _xlpm.acc, _xlpm.acc + _xlpm.x))) &gt;= TIME(0,5,0))</f>
        <v>1</v>
      </c>
      <c r="H6">
        <f>COUNTIF(Trips!$J$2:$J$233,'Events only'!C6)</f>
        <v>1</v>
      </c>
      <c r="I6">
        <f>IF(COUNTIF(Trips!$L$2:$L$233,'Events only'!C6)&gt;=1,1,0)</f>
        <v>0</v>
      </c>
      <c r="J6">
        <f>IF(COUNTIF(Trips!$M$2:$M$233,'Events only'!C6)&gt;=1, 1, 0)</f>
        <v>0</v>
      </c>
      <c r="K6">
        <v>0</v>
      </c>
      <c r="L6">
        <v>0</v>
      </c>
      <c r="M6">
        <v>8.9078739726027423E-2</v>
      </c>
      <c r="N6">
        <v>6.6809054794520567E-2</v>
      </c>
      <c r="O6">
        <v>10.205808219178081</v>
      </c>
      <c r="P6">
        <v>1</v>
      </c>
      <c r="Q6" s="31">
        <f>O6*Brussels!$C$50*'Events only'!D6*24/1000</f>
        <v>1.9152219704109648</v>
      </c>
    </row>
    <row r="7" spans="1:17">
      <c r="A7" s="29">
        <v>0.22500000000000001</v>
      </c>
      <c r="B7" s="56">
        <f t="shared" si="3"/>
        <v>0.22500000000000001</v>
      </c>
      <c r="C7" s="32">
        <v>6</v>
      </c>
      <c r="D7" s="29">
        <f t="shared" si="4"/>
        <v>2.7777777777777679E-3</v>
      </c>
      <c r="E7" s="56">
        <f t="shared" si="5"/>
        <v>2.7777777777777679E-3</v>
      </c>
      <c r="F7">
        <v>1</v>
      </c>
      <c r="G7" cm="1">
        <f t="array" ref="G7">_xlfn.XMATCH(TRUE, _xlfn.SCAN(0, 'Events only'!D7:$D$411, _xlfn.LAMBDA(_xlpm.acc,_xlpm.x, IF(_xlpm.acc &gt;= TIME(0,5,0), _xlpm.acc, _xlpm.acc + _xlpm.x))) &gt;= TIME(0,5,0))</f>
        <v>2</v>
      </c>
      <c r="H7">
        <f>COUNTIF(Trips!$J$2:$J$233,'Events only'!C7)</f>
        <v>1</v>
      </c>
      <c r="I7">
        <f>IF(COUNTIF(Trips!$L$2:$L$233,'Events only'!C7)&gt;=1,1,0)</f>
        <v>0</v>
      </c>
      <c r="J7">
        <f>IF(COUNTIF(Trips!$M$2:$M$233,'Events only'!C7)&gt;=1, 1, 0)</f>
        <v>0</v>
      </c>
      <c r="K7">
        <v>0</v>
      </c>
      <c r="L7">
        <v>0</v>
      </c>
      <c r="M7">
        <v>8.9078739726027423E-2</v>
      </c>
      <c r="N7">
        <v>6.6809054794520567E-2</v>
      </c>
      <c r="O7">
        <v>10.205808219178081</v>
      </c>
      <c r="P7">
        <v>1</v>
      </c>
      <c r="Q7" s="31">
        <f>O7*Brussels!$C$50*'Events only'!D7*24/1000</f>
        <v>1.2768146469406347</v>
      </c>
    </row>
    <row r="8" spans="1:17">
      <c r="A8" s="29">
        <v>0.22777777777777777</v>
      </c>
      <c r="B8" s="56">
        <f t="shared" si="3"/>
        <v>0.22777777777777777</v>
      </c>
      <c r="C8" s="32">
        <v>7</v>
      </c>
      <c r="D8" s="29">
        <f t="shared" si="4"/>
        <v>6.2500000000000056E-3</v>
      </c>
      <c r="E8" s="56">
        <f t="shared" si="5"/>
        <v>6.2500000000000056E-3</v>
      </c>
      <c r="F8">
        <v>1</v>
      </c>
      <c r="G8" cm="1">
        <f t="array" ref="G8">_xlfn.XMATCH(TRUE, _xlfn.SCAN(0, 'Events only'!D8:$D$411, _xlfn.LAMBDA(_xlpm.acc,_xlpm.x, IF(_xlpm.acc &gt;= TIME(0,5,0), _xlpm.acc, _xlpm.acc + _xlpm.x))) &gt;= TIME(0,5,0))</f>
        <v>1</v>
      </c>
      <c r="H8">
        <f>COUNTIF(Trips!$J$2:$J$233,'Events only'!C8)</f>
        <v>1</v>
      </c>
      <c r="I8">
        <f>IF(COUNTIF(Trips!$L$2:$L$233,'Events only'!C8)&gt;=1,1,0)</f>
        <v>0</v>
      </c>
      <c r="J8">
        <f>IF(COUNTIF(Trips!$M$2:$M$233,'Events only'!C8)&gt;=1, 1, 0)</f>
        <v>0</v>
      </c>
      <c r="K8">
        <v>0</v>
      </c>
      <c r="L8">
        <v>0</v>
      </c>
      <c r="M8">
        <v>8.9078739726027423E-2</v>
      </c>
      <c r="N8">
        <v>6.6809054794520567E-2</v>
      </c>
      <c r="O8">
        <v>10.205808219178081</v>
      </c>
      <c r="P8">
        <v>1</v>
      </c>
      <c r="Q8" s="31">
        <f>O8*Brussels!$C$50*'Events only'!D8*24/1000</f>
        <v>2.8728329556164405</v>
      </c>
    </row>
    <row r="9" spans="1:17">
      <c r="A9" s="29">
        <v>0.23402777777777778</v>
      </c>
      <c r="B9" s="56">
        <f t="shared" si="3"/>
        <v>0.23402777777777778</v>
      </c>
      <c r="C9" s="32">
        <v>8</v>
      </c>
      <c r="D9" s="29">
        <f t="shared" si="4"/>
        <v>1.388888888888884E-3</v>
      </c>
      <c r="E9" s="56">
        <f t="shared" si="5"/>
        <v>1.388888888888884E-3</v>
      </c>
      <c r="F9">
        <v>1</v>
      </c>
      <c r="G9" cm="1">
        <f t="array" ref="G9">_xlfn.XMATCH(TRUE, _xlfn.SCAN(0, 'Events only'!D9:$D$411, _xlfn.LAMBDA(_xlpm.acc,_xlpm.x, IF(_xlpm.acc &gt;= TIME(0,5,0), _xlpm.acc, _xlpm.acc + _xlpm.x))) &gt;= TIME(0,5,0))</f>
        <v>2</v>
      </c>
      <c r="H9">
        <f>COUNTIF(Trips!$J$2:$J$233,'Events only'!C9)</f>
        <v>1</v>
      </c>
      <c r="I9">
        <f>IF(COUNTIF(Trips!$L$2:$L$233,'Events only'!C9)&gt;=1,1,0)</f>
        <v>0</v>
      </c>
      <c r="J9">
        <f>IF(COUNTIF(Trips!$M$2:$M$233,'Events only'!C9)&gt;=1, 1, 0)</f>
        <v>0</v>
      </c>
      <c r="K9">
        <v>0</v>
      </c>
      <c r="L9">
        <v>0</v>
      </c>
      <c r="M9">
        <v>8.9078739726027423E-2</v>
      </c>
      <c r="N9">
        <v>6.6809054794520567E-2</v>
      </c>
      <c r="O9">
        <v>10.205808219178081</v>
      </c>
      <c r="P9">
        <v>1</v>
      </c>
      <c r="Q9" s="31">
        <f>O9*Brussels!$C$50*'Events only'!D9*24/1000</f>
        <v>0.63840732347031737</v>
      </c>
    </row>
    <row r="10" spans="1:17">
      <c r="A10" s="29">
        <v>0.23541666666666666</v>
      </c>
      <c r="B10" s="56">
        <f t="shared" si="3"/>
        <v>0.23541666666666666</v>
      </c>
      <c r="C10" s="32">
        <v>9</v>
      </c>
      <c r="D10" s="29">
        <f t="shared" si="4"/>
        <v>2.7777777777777679E-3</v>
      </c>
      <c r="E10" s="56">
        <f t="shared" si="5"/>
        <v>2.7777777777777679E-3</v>
      </c>
      <c r="F10">
        <v>1</v>
      </c>
      <c r="G10" cm="1">
        <f t="array" ref="G10">_xlfn.XMATCH(TRUE, _xlfn.SCAN(0, 'Events only'!D10:$D$411, _xlfn.LAMBDA(_xlpm.acc,_xlpm.x, IF(_xlpm.acc &gt;= TIME(0,5,0), _xlpm.acc, _xlpm.acc + _xlpm.x))) &gt;= TIME(0,5,0))</f>
        <v>2</v>
      </c>
      <c r="H10">
        <f>COUNTIF(Trips!$J$2:$J$233,'Events only'!C10)</f>
        <v>1</v>
      </c>
      <c r="I10">
        <f>IF(COUNTIF(Trips!$L$2:$L$233,'Events only'!C10)&gt;=1,1,0)</f>
        <v>0</v>
      </c>
      <c r="J10">
        <f>IF(COUNTIF(Trips!$M$2:$M$233,'Events only'!C10)&gt;=1, 1, 0)</f>
        <v>0</v>
      </c>
      <c r="K10">
        <v>0</v>
      </c>
      <c r="L10">
        <v>0</v>
      </c>
      <c r="M10">
        <v>8.9078739726027423E-2</v>
      </c>
      <c r="N10">
        <v>6.6809054794520567E-2</v>
      </c>
      <c r="O10">
        <v>10.205808219178081</v>
      </c>
      <c r="P10">
        <v>1</v>
      </c>
      <c r="Q10" s="31">
        <f>O10*Brussels!$C$50*'Events only'!D10*24/1000</f>
        <v>1.2768146469406347</v>
      </c>
    </row>
    <row r="11" spans="1:17">
      <c r="A11" s="29">
        <v>0.23819444444444443</v>
      </c>
      <c r="B11" s="56">
        <f t="shared" si="3"/>
        <v>0.23819444444444443</v>
      </c>
      <c r="C11" s="32">
        <v>10</v>
      </c>
      <c r="D11" s="29">
        <f t="shared" si="4"/>
        <v>4.1666666666666796E-3</v>
      </c>
      <c r="E11" s="56">
        <f t="shared" si="5"/>
        <v>4.1666666666666796E-3</v>
      </c>
      <c r="F11">
        <v>1</v>
      </c>
      <c r="G11" cm="1">
        <f t="array" ref="G11">_xlfn.XMATCH(TRUE, _xlfn.SCAN(0, 'Events only'!D11:$D$411, _xlfn.LAMBDA(_xlpm.acc,_xlpm.x, IF(_xlpm.acc &gt;= TIME(0,5,0), _xlpm.acc, _xlpm.acc + _xlpm.x))) &gt;= TIME(0,5,0))</f>
        <v>1</v>
      </c>
      <c r="H11">
        <f>COUNTIF(Trips!$J$2:$J$233,'Events only'!C11)</f>
        <v>1</v>
      </c>
      <c r="I11">
        <f>IF(COUNTIF(Trips!$L$2:$L$233,'Events only'!C11)&gt;=1,1,0)</f>
        <v>0</v>
      </c>
      <c r="J11">
        <f>IF(COUNTIF(Trips!$M$2:$M$233,'Events only'!C11)&gt;=1, 1, 0)</f>
        <v>0</v>
      </c>
      <c r="K11">
        <v>0</v>
      </c>
      <c r="L11">
        <v>0</v>
      </c>
      <c r="M11">
        <v>8.9078739726027423E-2</v>
      </c>
      <c r="N11">
        <v>6.6809054794520567E-2</v>
      </c>
      <c r="O11">
        <v>10.205808219178081</v>
      </c>
      <c r="P11">
        <v>1</v>
      </c>
      <c r="Q11" s="31">
        <f>O11*Brussels!$C$50*'Events only'!D11*24/1000</f>
        <v>1.9152219704109648</v>
      </c>
    </row>
    <row r="12" spans="1:17">
      <c r="A12" s="29">
        <v>0.24236111111111111</v>
      </c>
      <c r="B12" s="56">
        <f t="shared" si="3"/>
        <v>0.24236111111111111</v>
      </c>
      <c r="C12" s="32">
        <v>11</v>
      </c>
      <c r="D12" s="29">
        <f t="shared" si="4"/>
        <v>6.9444444444444198E-4</v>
      </c>
      <c r="E12" s="56">
        <f t="shared" si="5"/>
        <v>6.9444444444444198E-4</v>
      </c>
      <c r="F12">
        <v>1</v>
      </c>
      <c r="G12" cm="1">
        <f t="array" ref="G12">_xlfn.XMATCH(TRUE, _xlfn.SCAN(0, 'Events only'!D12:$D$411, _xlfn.LAMBDA(_xlpm.acc,_xlpm.x, IF(_xlpm.acc &gt;= TIME(0,5,0), _xlpm.acc, _xlpm.acc + _xlpm.x))) &gt;= TIME(0,5,0))</f>
        <v>2</v>
      </c>
      <c r="H12">
        <f>COUNTIF(Trips!$J$2:$J$233,'Events only'!C12)</f>
        <v>1</v>
      </c>
      <c r="I12">
        <f>IF(COUNTIF(Trips!$L$2:$L$233,'Events only'!C12)&gt;=1,1,0)</f>
        <v>1</v>
      </c>
      <c r="J12">
        <f>IF(COUNTIF(Trips!$M$2:$M$233,'Events only'!C12)&gt;=1, 1, 0)</f>
        <v>0</v>
      </c>
      <c r="K12">
        <v>0</v>
      </c>
      <c r="L12">
        <v>0</v>
      </c>
      <c r="M12">
        <v>8.9078739726027423E-2</v>
      </c>
      <c r="N12">
        <v>6.6809054794520567E-2</v>
      </c>
      <c r="O12">
        <v>10.205808219178081</v>
      </c>
      <c r="P12">
        <v>1</v>
      </c>
      <c r="Q12" s="31">
        <f>O12*Brussels!$C$50*'Events only'!D12*24/1000</f>
        <v>0.31920366173515868</v>
      </c>
    </row>
    <row r="13" spans="1:17">
      <c r="A13" s="29">
        <v>0.24305555555555555</v>
      </c>
      <c r="B13" s="56">
        <f t="shared" si="3"/>
        <v>0.24305555555555555</v>
      </c>
      <c r="C13" s="32">
        <v>12</v>
      </c>
      <c r="D13" s="29">
        <f t="shared" si="4"/>
        <v>6.9444444444444475E-3</v>
      </c>
      <c r="E13" s="56">
        <f t="shared" si="5"/>
        <v>6.9444444444444475E-3</v>
      </c>
      <c r="F13">
        <v>1</v>
      </c>
      <c r="G13" cm="1">
        <f t="array" ref="G13">_xlfn.XMATCH(TRUE, _xlfn.SCAN(0, 'Events only'!D13:$D$411, _xlfn.LAMBDA(_xlpm.acc,_xlpm.x, IF(_xlpm.acc &gt;= TIME(0,5,0), _xlpm.acc, _xlpm.acc + _xlpm.x))) &gt;= TIME(0,5,0))</f>
        <v>1</v>
      </c>
      <c r="H13">
        <f>COUNTIF(Trips!$J$2:$J$233,'Events only'!C13)</f>
        <v>0</v>
      </c>
      <c r="I13">
        <f>IF(COUNTIF(Trips!$L$2:$L$233,'Events only'!C13)&gt;=1,1,0)</f>
        <v>0</v>
      </c>
      <c r="J13">
        <f>IF(COUNTIF(Trips!$M$2:$M$233,'Events only'!C13)&gt;=1, 1, 0)</f>
        <v>0</v>
      </c>
      <c r="K13">
        <v>0</v>
      </c>
      <c r="L13">
        <v>0</v>
      </c>
      <c r="M13">
        <v>8.9078739726027423E-2</v>
      </c>
      <c r="N13">
        <v>6.6809054794520567E-2</v>
      </c>
      <c r="O13">
        <v>10.205808219178081</v>
      </c>
      <c r="P13">
        <v>1</v>
      </c>
      <c r="Q13" s="31">
        <f>O13*Brussels!$C$50*'Events only'!D13*24/1000</f>
        <v>3.1920366173515995</v>
      </c>
    </row>
    <row r="14" spans="1:17">
      <c r="A14" s="29">
        <v>0.25</v>
      </c>
      <c r="B14" s="56">
        <f t="shared" si="3"/>
        <v>0.25</v>
      </c>
      <c r="C14" s="32">
        <v>13</v>
      </c>
      <c r="D14" s="29">
        <f t="shared" si="4"/>
        <v>6.9444444444444198E-4</v>
      </c>
      <c r="E14" s="56">
        <f t="shared" si="5"/>
        <v>6.9444444444444198E-4</v>
      </c>
      <c r="F14">
        <v>1</v>
      </c>
      <c r="G14" cm="1">
        <f t="array" ref="G14">_xlfn.XMATCH(TRUE, _xlfn.SCAN(0, 'Events only'!D14:$D$411, _xlfn.LAMBDA(_xlpm.acc,_xlpm.x, IF(_xlpm.acc &gt;= TIME(0,5,0), _xlpm.acc, _xlpm.acc + _xlpm.x))) &gt;= TIME(0,5,0))</f>
        <v>4</v>
      </c>
      <c r="H14">
        <f>COUNTIF(Trips!$J$2:$J$233,'Events only'!C14)</f>
        <v>0</v>
      </c>
      <c r="I14">
        <f>IF(COUNTIF(Trips!$L$2:$L$233,'Events only'!C14)&gt;=1,1,0)</f>
        <v>0</v>
      </c>
      <c r="J14">
        <f>IF(COUNTIF(Trips!$M$2:$M$233,'Events only'!C14)&gt;=1, 1, 0)</f>
        <v>0</v>
      </c>
      <c r="K14">
        <v>1</v>
      </c>
      <c r="L14">
        <v>1</v>
      </c>
      <c r="M14">
        <v>0.10505293150684927</v>
      </c>
      <c r="N14">
        <v>7.8789698630136962E-2</v>
      </c>
      <c r="O14">
        <v>53.273698630136977</v>
      </c>
      <c r="P14">
        <v>1</v>
      </c>
      <c r="Q14" s="31">
        <f>O14*Brussels!$C$50*'Events only'!D14*24/1000</f>
        <v>1.6662237141552445</v>
      </c>
    </row>
    <row r="15" spans="1:17">
      <c r="A15" s="29">
        <v>0.25069444444444444</v>
      </c>
      <c r="B15" s="56">
        <f t="shared" si="3"/>
        <v>0.25069444444444444</v>
      </c>
      <c r="C15" s="32">
        <v>14</v>
      </c>
      <c r="D15" s="29">
        <f t="shared" si="4"/>
        <v>1.388888888888884E-3</v>
      </c>
      <c r="E15" s="56">
        <f t="shared" si="5"/>
        <v>1.388888888888884E-3</v>
      </c>
      <c r="F15">
        <v>1</v>
      </c>
      <c r="G15" cm="1">
        <f t="array" ref="G15">_xlfn.XMATCH(TRUE, _xlfn.SCAN(0, 'Events only'!D15:$D$411, _xlfn.LAMBDA(_xlpm.acc,_xlpm.x, IF(_xlpm.acc &gt;= TIME(0,5,0), _xlpm.acc, _xlpm.acc + _xlpm.x))) &gt;= TIME(0,5,0))</f>
        <v>3</v>
      </c>
      <c r="H15">
        <f>COUNTIF(Trips!$J$2:$J$233,'Events only'!C15)</f>
        <v>1</v>
      </c>
      <c r="I15">
        <f>IF(COUNTIF(Trips!$L$2:$L$233,'Events only'!C15)&gt;=1,1,0)</f>
        <v>0</v>
      </c>
      <c r="J15">
        <f>IF(COUNTIF(Trips!$M$2:$M$233,'Events only'!C15)&gt;=1, 1, 0)</f>
        <v>1</v>
      </c>
      <c r="K15">
        <v>0</v>
      </c>
      <c r="L15">
        <v>0</v>
      </c>
      <c r="M15">
        <v>0.10505293150684927</v>
      </c>
      <c r="N15">
        <v>7.8789698630136962E-2</v>
      </c>
      <c r="O15">
        <v>53.273698630136977</v>
      </c>
      <c r="P15">
        <v>1</v>
      </c>
      <c r="Q15" s="31">
        <f>O15*Brussels!$C$50*'Events only'!D15*24/1000</f>
        <v>3.332447428310489</v>
      </c>
    </row>
    <row r="16" spans="1:17">
      <c r="A16" s="29">
        <v>0.25208333333333333</v>
      </c>
      <c r="B16" s="56">
        <f t="shared" si="3"/>
        <v>0.25208333333333333</v>
      </c>
      <c r="C16" s="32">
        <v>15</v>
      </c>
      <c r="D16" s="29">
        <f t="shared" si="4"/>
        <v>1.388888888888884E-3</v>
      </c>
      <c r="E16" s="56">
        <f t="shared" si="5"/>
        <v>1.388888888888884E-3</v>
      </c>
      <c r="F16">
        <v>1</v>
      </c>
      <c r="G16" cm="1">
        <f t="array" ref="G16">_xlfn.XMATCH(TRUE, _xlfn.SCAN(0, 'Events only'!D16:$D$411, _xlfn.LAMBDA(_xlpm.acc,_xlpm.x, IF(_xlpm.acc &gt;= TIME(0,5,0), _xlpm.acc, _xlpm.acc + _xlpm.x))) &gt;= TIME(0,5,0))</f>
        <v>3</v>
      </c>
      <c r="H16">
        <f>COUNTIF(Trips!$J$2:$J$233,'Events only'!C16)</f>
        <v>0</v>
      </c>
      <c r="I16">
        <f>IF(COUNTIF(Trips!$L$2:$L$233,'Events only'!C16)&gt;=1,1,0)</f>
        <v>0</v>
      </c>
      <c r="J16">
        <f>IF(COUNTIF(Trips!$M$2:$M$233,'Events only'!C16)&gt;=1, 1, 0)</f>
        <v>0</v>
      </c>
      <c r="K16">
        <v>0</v>
      </c>
      <c r="L16">
        <v>0</v>
      </c>
      <c r="M16">
        <v>0.10505293150684927</v>
      </c>
      <c r="N16">
        <v>7.8789698630136962E-2</v>
      </c>
      <c r="O16">
        <v>53.273698630136977</v>
      </c>
      <c r="P16">
        <v>1</v>
      </c>
      <c r="Q16" s="31">
        <f>O16*Brussels!$C$50*'Events only'!D16*24/1000</f>
        <v>3.332447428310489</v>
      </c>
    </row>
    <row r="17" spans="1:17">
      <c r="A17" s="29">
        <v>0.25347222222222221</v>
      </c>
      <c r="B17" s="56">
        <f t="shared" si="3"/>
        <v>0.25347222222222221</v>
      </c>
      <c r="C17" s="32">
        <v>16</v>
      </c>
      <c r="D17" s="29">
        <f t="shared" si="4"/>
        <v>2.0833333333333259E-3</v>
      </c>
      <c r="E17" s="56">
        <f t="shared" si="5"/>
        <v>2.0833333333333259E-3</v>
      </c>
      <c r="F17">
        <v>1</v>
      </c>
      <c r="G17" cm="1">
        <f t="array" ref="G17">_xlfn.XMATCH(TRUE, _xlfn.SCAN(0, 'Events only'!D17:$D$411, _xlfn.LAMBDA(_xlpm.acc,_xlpm.x, IF(_xlpm.acc &gt;= TIME(0,5,0), _xlpm.acc, _xlpm.acc + _xlpm.x))) &gt;= TIME(0,5,0))</f>
        <v>3</v>
      </c>
      <c r="H17">
        <f>COUNTIF(Trips!$J$2:$J$233,'Events only'!C17)</f>
        <v>0</v>
      </c>
      <c r="I17">
        <f>IF(COUNTIF(Trips!$L$2:$L$233,'Events only'!C17)&gt;=1,1,0)</f>
        <v>1</v>
      </c>
      <c r="J17">
        <f>IF(COUNTIF(Trips!$M$2:$M$233,'Events only'!C17)&gt;=1, 1, 0)</f>
        <v>0</v>
      </c>
      <c r="K17">
        <v>0</v>
      </c>
      <c r="L17">
        <v>0</v>
      </c>
      <c r="M17">
        <v>0.10505293150684927</v>
      </c>
      <c r="N17">
        <v>7.8789698630136962E-2</v>
      </c>
      <c r="O17">
        <v>53.273698630136977</v>
      </c>
      <c r="P17">
        <v>1</v>
      </c>
      <c r="Q17" s="31">
        <f>O17*Brussels!$C$50*'Events only'!D17*24/1000</f>
        <v>4.9986711424657342</v>
      </c>
    </row>
    <row r="18" spans="1:17">
      <c r="A18" s="29">
        <v>0.25555555555555554</v>
      </c>
      <c r="B18" s="56">
        <f t="shared" si="3"/>
        <v>0.25555555555555554</v>
      </c>
      <c r="C18" s="32">
        <v>17</v>
      </c>
      <c r="D18" s="29">
        <f t="shared" si="4"/>
        <v>1.388888888888884E-3</v>
      </c>
      <c r="E18" s="56">
        <f t="shared" si="5"/>
        <v>1.388888888888884E-3</v>
      </c>
      <c r="F18">
        <v>1</v>
      </c>
      <c r="G18" cm="1">
        <f t="array" ref="G18">_xlfn.XMATCH(TRUE, _xlfn.SCAN(0, 'Events only'!D18:$D$411, _xlfn.LAMBDA(_xlpm.acc,_xlpm.x, IF(_xlpm.acc &gt;= TIME(0,5,0), _xlpm.acc, _xlpm.acc + _xlpm.x))) &gt;= TIME(0,5,0))</f>
        <v>2</v>
      </c>
      <c r="H18">
        <f>COUNTIF(Trips!$J$2:$J$233,'Events only'!C18)</f>
        <v>1</v>
      </c>
      <c r="I18">
        <f>IF(COUNTIF(Trips!$L$2:$L$233,'Events only'!C18)&gt;=1,1,0)</f>
        <v>1</v>
      </c>
      <c r="J18">
        <f>IF(COUNTIF(Trips!$M$2:$M$233,'Events only'!C18)&gt;=1, 1, 0)</f>
        <v>0</v>
      </c>
      <c r="K18">
        <v>0</v>
      </c>
      <c r="L18">
        <v>0</v>
      </c>
      <c r="M18">
        <v>0.10505293150684927</v>
      </c>
      <c r="N18">
        <v>7.8789698630136962E-2</v>
      </c>
      <c r="O18">
        <v>53.273698630136977</v>
      </c>
      <c r="P18">
        <v>1</v>
      </c>
      <c r="Q18" s="31">
        <f>O18*Brussels!$C$50*'Events only'!D18*24/1000</f>
        <v>3.332447428310489</v>
      </c>
    </row>
    <row r="19" spans="1:17">
      <c r="A19" s="29">
        <v>0.25694444444444442</v>
      </c>
      <c r="B19" s="56">
        <f t="shared" si="3"/>
        <v>0.25694444444444442</v>
      </c>
      <c r="C19" s="32">
        <v>18</v>
      </c>
      <c r="D19" s="29">
        <f t="shared" si="4"/>
        <v>2.0833333333333814E-3</v>
      </c>
      <c r="E19" s="56">
        <f t="shared" si="5"/>
        <v>2.0833333333333814E-3</v>
      </c>
      <c r="F19">
        <v>1</v>
      </c>
      <c r="G19" cm="1">
        <f t="array" ref="G19">_xlfn.XMATCH(TRUE, _xlfn.SCAN(0, 'Events only'!D19:$D$411, _xlfn.LAMBDA(_xlpm.acc,_xlpm.x, IF(_xlpm.acc &gt;= TIME(0,5,0), _xlpm.acc, _xlpm.acc + _xlpm.x))) &gt;= TIME(0,5,0))</f>
        <v>3</v>
      </c>
      <c r="H19">
        <f>COUNTIF(Trips!$J$2:$J$233,'Events only'!C19)</f>
        <v>0</v>
      </c>
      <c r="I19">
        <f>IF(COUNTIF(Trips!$L$2:$L$233,'Events only'!C19)&gt;=1,1,0)</f>
        <v>0</v>
      </c>
      <c r="J19">
        <f>IF(COUNTIF(Trips!$M$2:$M$233,'Events only'!C19)&gt;=1, 1, 0)</f>
        <v>1</v>
      </c>
      <c r="K19">
        <v>0</v>
      </c>
      <c r="L19">
        <v>0</v>
      </c>
      <c r="M19">
        <v>0.10505293150684927</v>
      </c>
      <c r="N19">
        <v>7.8789698630136962E-2</v>
      </c>
      <c r="O19">
        <v>53.273698630136977</v>
      </c>
      <c r="P19">
        <v>1</v>
      </c>
      <c r="Q19" s="31">
        <f>O19*Brussels!$C$50*'Events only'!D19*24/1000</f>
        <v>4.9986711424658683</v>
      </c>
    </row>
    <row r="20" spans="1:17">
      <c r="A20" s="29">
        <v>0.2590277777777778</v>
      </c>
      <c r="B20" s="56">
        <f t="shared" si="3"/>
        <v>0.2590277777777778</v>
      </c>
      <c r="C20" s="32">
        <v>19</v>
      </c>
      <c r="D20" s="29">
        <f t="shared" si="4"/>
        <v>6.9444444444444198E-4</v>
      </c>
      <c r="E20" s="56">
        <f t="shared" si="5"/>
        <v>6.9444444444444198E-4</v>
      </c>
      <c r="F20">
        <v>1</v>
      </c>
      <c r="G20" cm="1">
        <f t="array" ref="G20">_xlfn.XMATCH(TRUE, _xlfn.SCAN(0, 'Events only'!D20:$D$411, _xlfn.LAMBDA(_xlpm.acc,_xlpm.x, IF(_xlpm.acc &gt;= TIME(0,5,0), _xlpm.acc, _xlpm.acc + _xlpm.x))) &gt;= TIME(0,5,0))</f>
        <v>2</v>
      </c>
      <c r="H20">
        <f>COUNTIF(Trips!$J$2:$J$233,'Events only'!C20)</f>
        <v>0</v>
      </c>
      <c r="I20">
        <f>IF(COUNTIF(Trips!$L$2:$L$233,'Events only'!C20)&gt;=1,1,0)</f>
        <v>0</v>
      </c>
      <c r="J20">
        <f>IF(COUNTIF(Trips!$M$2:$M$233,'Events only'!C20)&gt;=1, 1, 0)</f>
        <v>0</v>
      </c>
      <c r="K20">
        <v>0</v>
      </c>
      <c r="L20">
        <v>0</v>
      </c>
      <c r="M20">
        <v>0.10505293150684927</v>
      </c>
      <c r="N20">
        <v>7.8789698630136962E-2</v>
      </c>
      <c r="O20">
        <v>53.273698630136977</v>
      </c>
      <c r="P20">
        <v>1</v>
      </c>
      <c r="Q20" s="31">
        <f>O20*Brussels!$C$50*'Events only'!D20*24/1000</f>
        <v>1.6662237141552445</v>
      </c>
    </row>
    <row r="21" spans="1:17">
      <c r="A21" s="29">
        <v>0.25972222222222224</v>
      </c>
      <c r="B21" s="56">
        <f t="shared" si="3"/>
        <v>0.25972222222222224</v>
      </c>
      <c r="C21" s="32">
        <v>20</v>
      </c>
      <c r="D21" s="29">
        <f t="shared" si="4"/>
        <v>4.1666666666666519E-3</v>
      </c>
      <c r="E21" s="56">
        <f t="shared" si="5"/>
        <v>4.1666666666666519E-3</v>
      </c>
      <c r="F21">
        <v>1</v>
      </c>
      <c r="G21" cm="1">
        <f t="array" ref="G21">_xlfn.XMATCH(TRUE, _xlfn.SCAN(0, 'Events only'!D21:$D$411, _xlfn.LAMBDA(_xlpm.acc,_xlpm.x, IF(_xlpm.acc &gt;= TIME(0,5,0), _xlpm.acc, _xlpm.acc + _xlpm.x))) &gt;= TIME(0,5,0))</f>
        <v>1</v>
      </c>
      <c r="H21">
        <f>COUNTIF(Trips!$J$2:$J$233,'Events only'!C21)</f>
        <v>0</v>
      </c>
      <c r="I21">
        <f>IF(COUNTIF(Trips!$L$2:$L$233,'Events only'!C21)&gt;=1,1,0)</f>
        <v>0</v>
      </c>
      <c r="J21">
        <f>IF(COUNTIF(Trips!$M$2:$M$233,'Events only'!C21)&gt;=1, 1, 0)</f>
        <v>1</v>
      </c>
      <c r="K21">
        <v>0</v>
      </c>
      <c r="L21">
        <v>0</v>
      </c>
      <c r="M21">
        <v>0.10505293150684927</v>
      </c>
      <c r="N21">
        <v>7.8789698630136962E-2</v>
      </c>
      <c r="O21">
        <v>53.273698630136977</v>
      </c>
      <c r="P21">
        <v>1</v>
      </c>
      <c r="Q21" s="31">
        <f>O21*Brussels!$C$50*'Events only'!D21*24/1000</f>
        <v>9.9973422849314684</v>
      </c>
    </row>
    <row r="22" spans="1:17">
      <c r="A22" s="29">
        <v>0.2638888888888889</v>
      </c>
      <c r="B22" s="56">
        <f t="shared" si="3"/>
        <v>0.2638888888888889</v>
      </c>
      <c r="C22" s="32">
        <v>21</v>
      </c>
      <c r="D22" s="29">
        <f t="shared" si="4"/>
        <v>2.0833333333333259E-3</v>
      </c>
      <c r="E22" s="56">
        <f t="shared" si="5"/>
        <v>2.0833333333333259E-3</v>
      </c>
      <c r="F22">
        <v>1</v>
      </c>
      <c r="G22" cm="1">
        <f t="array" ref="G22">_xlfn.XMATCH(TRUE, _xlfn.SCAN(0, 'Events only'!D22:$D$411, _xlfn.LAMBDA(_xlpm.acc,_xlpm.x, IF(_xlpm.acc &gt;= TIME(0,5,0), _xlpm.acc, _xlpm.acc + _xlpm.x))) &gt;= TIME(0,5,0))</f>
        <v>4</v>
      </c>
      <c r="H22">
        <f>COUNTIF(Trips!$J$2:$J$233,'Events only'!C22)</f>
        <v>1</v>
      </c>
      <c r="I22">
        <f>IF(COUNTIF(Trips!$L$2:$L$233,'Events only'!C22)&gt;=1,1,0)</f>
        <v>0</v>
      </c>
      <c r="J22">
        <f>IF(COUNTIF(Trips!$M$2:$M$233,'Events only'!C22)&gt;=1, 1, 0)</f>
        <v>1</v>
      </c>
      <c r="K22">
        <v>0</v>
      </c>
      <c r="L22">
        <v>0</v>
      </c>
      <c r="M22">
        <v>0.10505293150684927</v>
      </c>
      <c r="N22">
        <v>7.8789698630136962E-2</v>
      </c>
      <c r="O22">
        <v>53.273698630136977</v>
      </c>
      <c r="P22">
        <v>1</v>
      </c>
      <c r="Q22" s="31">
        <f>O22*Brussels!$C$50*'Events only'!D22*24/1000</f>
        <v>4.9986711424657342</v>
      </c>
    </row>
    <row r="23" spans="1:17">
      <c r="A23" s="29">
        <v>0.26597222222222222</v>
      </c>
      <c r="B23" s="56">
        <f t="shared" si="3"/>
        <v>0.26597222222222222</v>
      </c>
      <c r="C23" s="32">
        <v>22</v>
      </c>
      <c r="D23" s="29">
        <f t="shared" si="4"/>
        <v>6.9444444444444198E-4</v>
      </c>
      <c r="E23" s="56">
        <f t="shared" si="5"/>
        <v>6.9444444444444198E-4</v>
      </c>
      <c r="F23">
        <v>1</v>
      </c>
      <c r="G23" cm="1">
        <f t="array" ref="G23">_xlfn.XMATCH(TRUE, _xlfn.SCAN(0, 'Events only'!D23:$D$411, _xlfn.LAMBDA(_xlpm.acc,_xlpm.x, IF(_xlpm.acc &gt;= TIME(0,5,0), _xlpm.acc, _xlpm.acc + _xlpm.x))) &gt;= TIME(0,5,0))</f>
        <v>4</v>
      </c>
      <c r="H23">
        <f>COUNTIF(Trips!$J$2:$J$233,'Events only'!C23)</f>
        <v>0</v>
      </c>
      <c r="I23">
        <f>IF(COUNTIF(Trips!$L$2:$L$233,'Events only'!C23)&gt;=1,1,0)</f>
        <v>1</v>
      </c>
      <c r="J23">
        <f>IF(COUNTIF(Trips!$M$2:$M$233,'Events only'!C23)&gt;=1, 1, 0)</f>
        <v>0</v>
      </c>
      <c r="K23">
        <v>0</v>
      </c>
      <c r="L23">
        <v>0</v>
      </c>
      <c r="M23">
        <v>0.10505293150684927</v>
      </c>
      <c r="N23">
        <v>7.8789698630136962E-2</v>
      </c>
      <c r="O23">
        <v>53.273698630136977</v>
      </c>
      <c r="P23">
        <v>1</v>
      </c>
      <c r="Q23" s="31">
        <f>O23*Brussels!$C$50*'Events only'!D23*24/1000</f>
        <v>1.6662237141552445</v>
      </c>
    </row>
    <row r="24" spans="1:17">
      <c r="A24" s="29">
        <v>0.26666666666666666</v>
      </c>
      <c r="B24" s="56">
        <f t="shared" si="3"/>
        <v>0.26666666666666666</v>
      </c>
      <c r="C24" s="32">
        <v>23</v>
      </c>
      <c r="D24" s="29">
        <f t="shared" si="4"/>
        <v>6.9444444444444198E-4</v>
      </c>
      <c r="E24" s="56">
        <f t="shared" si="5"/>
        <v>6.9444444444444198E-4</v>
      </c>
      <c r="F24">
        <v>1</v>
      </c>
      <c r="G24" cm="1">
        <f t="array" ref="G24">_xlfn.XMATCH(TRUE, _xlfn.SCAN(0, 'Events only'!D24:$D$411, _xlfn.LAMBDA(_xlpm.acc,_xlpm.x, IF(_xlpm.acc &gt;= TIME(0,5,0), _xlpm.acc, _xlpm.acc + _xlpm.x))) &gt;= TIME(0,5,0))</f>
        <v>3</v>
      </c>
      <c r="H24">
        <f>COUNTIF(Trips!$J$2:$J$233,'Events only'!C24)</f>
        <v>0</v>
      </c>
      <c r="I24">
        <f>IF(COUNTIF(Trips!$L$2:$L$233,'Events only'!C24)&gt;=1,1,0)</f>
        <v>0</v>
      </c>
      <c r="J24">
        <f>IF(COUNTIF(Trips!$M$2:$M$233,'Events only'!C24)&gt;=1, 1, 0)</f>
        <v>1</v>
      </c>
      <c r="K24">
        <v>0</v>
      </c>
      <c r="L24">
        <v>0</v>
      </c>
      <c r="M24">
        <v>0.10505293150684927</v>
      </c>
      <c r="N24">
        <v>7.8789698630136962E-2</v>
      </c>
      <c r="O24">
        <v>53.273698630136977</v>
      </c>
      <c r="P24">
        <v>1</v>
      </c>
      <c r="Q24" s="31">
        <f>O24*Brussels!$C$50*'Events only'!D24*24/1000</f>
        <v>1.6662237141552445</v>
      </c>
    </row>
    <row r="25" spans="1:17">
      <c r="A25" s="29">
        <v>0.2673611111111111</v>
      </c>
      <c r="B25" s="56">
        <f t="shared" si="3"/>
        <v>0.2673611111111111</v>
      </c>
      <c r="C25" s="32">
        <v>24</v>
      </c>
      <c r="D25" s="29">
        <f t="shared" si="4"/>
        <v>2.0833333333333259E-3</v>
      </c>
      <c r="E25" s="56">
        <f t="shared" si="5"/>
        <v>2.0833333333333259E-3</v>
      </c>
      <c r="F25">
        <v>1</v>
      </c>
      <c r="G25" cm="1">
        <f t="array" ref="G25">_xlfn.XMATCH(TRUE, _xlfn.SCAN(0, 'Events only'!D25:$D$411, _xlfn.LAMBDA(_xlpm.acc,_xlpm.x, IF(_xlpm.acc &gt;= TIME(0,5,0), _xlpm.acc, _xlpm.acc + _xlpm.x))) &gt;= TIME(0,5,0))</f>
        <v>2</v>
      </c>
      <c r="H25">
        <f>COUNTIF(Trips!$J$2:$J$233,'Events only'!C25)</f>
        <v>1</v>
      </c>
      <c r="I25">
        <f>IF(COUNTIF(Trips!$L$2:$L$233,'Events only'!C25)&gt;=1,1,0)</f>
        <v>1</v>
      </c>
      <c r="J25">
        <f>IF(COUNTIF(Trips!$M$2:$M$233,'Events only'!C25)&gt;=1, 1, 0)</f>
        <v>0</v>
      </c>
      <c r="K25">
        <v>0</v>
      </c>
      <c r="L25">
        <v>0</v>
      </c>
      <c r="M25">
        <v>0.10505293150684927</v>
      </c>
      <c r="N25">
        <v>7.8789698630136962E-2</v>
      </c>
      <c r="O25">
        <v>53.273698630136977</v>
      </c>
      <c r="P25">
        <v>1</v>
      </c>
      <c r="Q25" s="31">
        <f>O25*Brussels!$C$50*'Events only'!D25*24/1000</f>
        <v>4.9986711424657342</v>
      </c>
    </row>
    <row r="26" spans="1:17">
      <c r="A26" s="29">
        <v>0.26944444444444443</v>
      </c>
      <c r="B26" s="56">
        <f t="shared" si="3"/>
        <v>0.26944444444444443</v>
      </c>
      <c r="C26" s="32">
        <v>25</v>
      </c>
      <c r="D26" s="29">
        <f t="shared" si="4"/>
        <v>2.0833333333333259E-3</v>
      </c>
      <c r="E26" s="56">
        <f t="shared" si="5"/>
        <v>2.0833333333333259E-3</v>
      </c>
      <c r="F26">
        <v>1</v>
      </c>
      <c r="G26" cm="1">
        <f t="array" ref="G26">_xlfn.XMATCH(TRUE, _xlfn.SCAN(0, 'Events only'!D26:$D$411, _xlfn.LAMBDA(_xlpm.acc,_xlpm.x, IF(_xlpm.acc &gt;= TIME(0,5,0), _xlpm.acc, _xlpm.acc + _xlpm.x))) &gt;= TIME(0,5,0))</f>
        <v>3</v>
      </c>
      <c r="H26">
        <f>COUNTIF(Trips!$J$2:$J$233,'Events only'!C26)</f>
        <v>0</v>
      </c>
      <c r="I26">
        <f>IF(COUNTIF(Trips!$L$2:$L$233,'Events only'!C26)&gt;=1,1,0)</f>
        <v>0</v>
      </c>
      <c r="J26">
        <f>IF(COUNTIF(Trips!$M$2:$M$233,'Events only'!C26)&gt;=1, 1, 0)</f>
        <v>0</v>
      </c>
      <c r="K26">
        <v>0</v>
      </c>
      <c r="L26">
        <v>0</v>
      </c>
      <c r="M26">
        <v>0.10505293150684927</v>
      </c>
      <c r="N26">
        <v>7.8789698630136962E-2</v>
      </c>
      <c r="O26">
        <v>53.273698630136977</v>
      </c>
      <c r="P26">
        <v>1</v>
      </c>
      <c r="Q26" s="31">
        <f>O26*Brussels!$C$50*'Events only'!D26*24/1000</f>
        <v>4.9986711424657342</v>
      </c>
    </row>
    <row r="27" spans="1:17">
      <c r="A27" s="29">
        <v>0.27152777777777776</v>
      </c>
      <c r="B27" s="56">
        <f t="shared" si="3"/>
        <v>0.27152777777777776</v>
      </c>
      <c r="C27" s="32">
        <v>26</v>
      </c>
      <c r="D27" s="29">
        <f t="shared" si="4"/>
        <v>6.9444444444444198E-4</v>
      </c>
      <c r="E27" s="56">
        <f t="shared" si="5"/>
        <v>6.9444444444444198E-4</v>
      </c>
      <c r="F27">
        <v>1</v>
      </c>
      <c r="G27" cm="1">
        <f t="array" ref="G27">_xlfn.XMATCH(TRUE, _xlfn.SCAN(0, 'Events only'!D27:$D$411, _xlfn.LAMBDA(_xlpm.acc,_xlpm.x, IF(_xlpm.acc &gt;= TIME(0,5,0), _xlpm.acc, _xlpm.acc + _xlpm.x))) &gt;= TIME(0,5,0))</f>
        <v>3</v>
      </c>
      <c r="H27">
        <f>COUNTIF(Trips!$J$2:$J$233,'Events only'!C27)</f>
        <v>1</v>
      </c>
      <c r="I27">
        <f>IF(COUNTIF(Trips!$L$2:$L$233,'Events only'!C27)&gt;=1,1,0)</f>
        <v>0</v>
      </c>
      <c r="J27">
        <f>IF(COUNTIF(Trips!$M$2:$M$233,'Events only'!C27)&gt;=1, 1, 0)</f>
        <v>1</v>
      </c>
      <c r="K27">
        <v>0</v>
      </c>
      <c r="L27">
        <v>0</v>
      </c>
      <c r="M27">
        <v>0.10505293150684927</v>
      </c>
      <c r="N27">
        <v>7.8789698630136962E-2</v>
      </c>
      <c r="O27">
        <v>53.273698630136977</v>
      </c>
      <c r="P27">
        <v>1</v>
      </c>
      <c r="Q27" s="31">
        <f>O27*Brussels!$C$50*'Events only'!D27*24/1000</f>
        <v>1.6662237141552445</v>
      </c>
    </row>
    <row r="28" spans="1:17">
      <c r="A28" s="29">
        <v>0.2722222222222222</v>
      </c>
      <c r="B28" s="56">
        <f t="shared" si="3"/>
        <v>0.2722222222222222</v>
      </c>
      <c r="C28" s="32">
        <v>27</v>
      </c>
      <c r="D28" s="29">
        <f t="shared" si="4"/>
        <v>1.3888888888889395E-3</v>
      </c>
      <c r="E28" s="56">
        <f t="shared" si="5"/>
        <v>1.3888888888889395E-3</v>
      </c>
      <c r="F28">
        <v>1</v>
      </c>
      <c r="G28" cm="1">
        <f t="array" ref="G28">_xlfn.XMATCH(TRUE, _xlfn.SCAN(0, 'Events only'!D28:$D$411, _xlfn.LAMBDA(_xlpm.acc,_xlpm.x, IF(_xlpm.acc &gt;= TIME(0,5,0), _xlpm.acc, _xlpm.acc + _xlpm.x))) &gt;= TIME(0,5,0))</f>
        <v>2</v>
      </c>
      <c r="H28">
        <f>COUNTIF(Trips!$J$2:$J$233,'Events only'!C28)</f>
        <v>0</v>
      </c>
      <c r="I28">
        <f>IF(COUNTIF(Trips!$L$2:$L$233,'Events only'!C28)&gt;=1,1,0)</f>
        <v>0</v>
      </c>
      <c r="J28">
        <f>IF(COUNTIF(Trips!$M$2:$M$233,'Events only'!C28)&gt;=1, 1, 0)</f>
        <v>0</v>
      </c>
      <c r="K28">
        <v>0</v>
      </c>
      <c r="L28">
        <v>0</v>
      </c>
      <c r="M28">
        <v>0.10505293150684927</v>
      </c>
      <c r="N28">
        <v>7.8789698630136962E-2</v>
      </c>
      <c r="O28">
        <v>53.273698630136977</v>
      </c>
      <c r="P28">
        <v>1</v>
      </c>
      <c r="Q28" s="31">
        <f>O28*Brussels!$C$50*'Events only'!D28*24/1000</f>
        <v>3.3324474283106227</v>
      </c>
    </row>
    <row r="29" spans="1:17">
      <c r="A29" s="29">
        <v>0.27361111111111114</v>
      </c>
      <c r="B29" s="56">
        <f t="shared" si="3"/>
        <v>0.27361111111111114</v>
      </c>
      <c r="C29" s="32">
        <v>28</v>
      </c>
      <c r="D29" s="29">
        <f t="shared" si="4"/>
        <v>2.7777777777777679E-3</v>
      </c>
      <c r="E29" s="56">
        <f t="shared" si="5"/>
        <v>2.7777777777777679E-3</v>
      </c>
      <c r="F29">
        <v>1</v>
      </c>
      <c r="G29" cm="1">
        <f t="array" ref="G29">_xlfn.XMATCH(TRUE, _xlfn.SCAN(0, 'Events only'!D29:$D$411, _xlfn.LAMBDA(_xlpm.acc,_xlpm.x, IF(_xlpm.acc &gt;= TIME(0,5,0), _xlpm.acc, _xlpm.acc + _xlpm.x))) &gt;= TIME(0,5,0))</f>
        <v>2</v>
      </c>
      <c r="H29">
        <f>COUNTIF(Trips!$J$2:$J$233,'Events only'!C29)</f>
        <v>0</v>
      </c>
      <c r="I29">
        <f>IF(COUNTIF(Trips!$L$2:$L$233,'Events only'!C29)&gt;=1,1,0)</f>
        <v>0</v>
      </c>
      <c r="J29">
        <f>IF(COUNTIF(Trips!$M$2:$M$233,'Events only'!C29)&gt;=1, 1, 0)</f>
        <v>1</v>
      </c>
      <c r="K29">
        <v>0</v>
      </c>
      <c r="L29">
        <v>0</v>
      </c>
      <c r="M29">
        <v>0.10505293150684927</v>
      </c>
      <c r="N29">
        <v>7.8789698630136962E-2</v>
      </c>
      <c r="O29">
        <v>53.273698630136977</v>
      </c>
      <c r="P29">
        <v>1</v>
      </c>
      <c r="Q29" s="31">
        <f>O29*Brussels!$C$50*'Events only'!D29*24/1000</f>
        <v>6.664894856620978</v>
      </c>
    </row>
    <row r="30" spans="1:17">
      <c r="A30" s="29">
        <v>0.27638888888888891</v>
      </c>
      <c r="B30" s="56">
        <f t="shared" si="3"/>
        <v>0.27638888888888891</v>
      </c>
      <c r="C30" s="32">
        <v>29</v>
      </c>
      <c r="D30" s="29">
        <f t="shared" si="4"/>
        <v>3.4722222222222099E-3</v>
      </c>
      <c r="E30" s="56">
        <f t="shared" si="5"/>
        <v>3.4722222222222099E-3</v>
      </c>
      <c r="F30">
        <v>1</v>
      </c>
      <c r="G30" cm="1">
        <f t="array" ref="G30">_xlfn.XMATCH(TRUE, _xlfn.SCAN(0, 'Events only'!D30:$D$411, _xlfn.LAMBDA(_xlpm.acc,_xlpm.x, IF(_xlpm.acc &gt;= TIME(0,5,0), _xlpm.acc, _xlpm.acc + _xlpm.x))) &gt;= TIME(0,5,0))</f>
        <v>2</v>
      </c>
      <c r="H30">
        <f>COUNTIF(Trips!$J$2:$J$233,'Events only'!C30)</f>
        <v>0</v>
      </c>
      <c r="I30">
        <f>IF(COUNTIF(Trips!$L$2:$L$233,'Events only'!C30)&gt;=1,1,0)</f>
        <v>0</v>
      </c>
      <c r="J30">
        <f>IF(COUNTIF(Trips!$M$2:$M$233,'Events only'!C30)&gt;=1, 1, 0)</f>
        <v>0</v>
      </c>
      <c r="K30">
        <v>0</v>
      </c>
      <c r="L30">
        <v>0</v>
      </c>
      <c r="M30">
        <v>0.10505293150684927</v>
      </c>
      <c r="N30">
        <v>7.8789698630136962E-2</v>
      </c>
      <c r="O30">
        <v>53.273698630136977</v>
      </c>
      <c r="P30">
        <v>1</v>
      </c>
      <c r="Q30" s="31">
        <f>O30*Brussels!$C$50*'Events only'!D30*24/1000</f>
        <v>8.3311185707762228</v>
      </c>
    </row>
    <row r="31" spans="1:17">
      <c r="A31" s="29">
        <v>0.27986111111111112</v>
      </c>
      <c r="B31" s="56">
        <f t="shared" si="3"/>
        <v>0.27986111111111112</v>
      </c>
      <c r="C31" s="32">
        <v>30</v>
      </c>
      <c r="D31" s="29">
        <f t="shared" si="4"/>
        <v>6.9444444444444198E-4</v>
      </c>
      <c r="E31" s="56">
        <f t="shared" si="5"/>
        <v>6.9444444444444198E-4</v>
      </c>
      <c r="F31">
        <v>1</v>
      </c>
      <c r="G31" cm="1">
        <f t="array" ref="G31">_xlfn.XMATCH(TRUE, _xlfn.SCAN(0, 'Events only'!D31:$D$411, _xlfn.LAMBDA(_xlpm.acc,_xlpm.x, IF(_xlpm.acc &gt;= TIME(0,5,0), _xlpm.acc, _xlpm.acc + _xlpm.x))) &gt;= TIME(0,5,0))</f>
        <v>4</v>
      </c>
      <c r="H31">
        <f>COUNTIF(Trips!$J$2:$J$233,'Events only'!C31)</f>
        <v>1</v>
      </c>
      <c r="I31">
        <f>IF(COUNTIF(Trips!$L$2:$L$233,'Events only'!C31)&gt;=1,1,0)</f>
        <v>1</v>
      </c>
      <c r="J31">
        <f>IF(COUNTIF(Trips!$M$2:$M$233,'Events only'!C31)&gt;=1, 1, 0)</f>
        <v>1</v>
      </c>
      <c r="K31">
        <v>0</v>
      </c>
      <c r="L31">
        <v>0</v>
      </c>
      <c r="M31">
        <v>0.10505293150684927</v>
      </c>
      <c r="N31">
        <v>7.8789698630136962E-2</v>
      </c>
      <c r="O31">
        <v>53.273698630136977</v>
      </c>
      <c r="P31">
        <v>1</v>
      </c>
      <c r="Q31" s="31">
        <f>O31*Brussels!$C$50*'Events only'!D31*24/1000</f>
        <v>1.6662237141552445</v>
      </c>
    </row>
    <row r="32" spans="1:17">
      <c r="A32" s="29">
        <v>0.28055555555555556</v>
      </c>
      <c r="B32" s="56">
        <f t="shared" si="3"/>
        <v>0.28055555555555556</v>
      </c>
      <c r="C32" s="32">
        <v>31</v>
      </c>
      <c r="D32" s="29">
        <f t="shared" si="4"/>
        <v>6.9444444444444198E-4</v>
      </c>
      <c r="E32" s="56">
        <f t="shared" si="5"/>
        <v>6.9444444444444198E-4</v>
      </c>
      <c r="F32">
        <v>1</v>
      </c>
      <c r="G32" cm="1">
        <f t="array" ref="G32">_xlfn.XMATCH(TRUE, _xlfn.SCAN(0, 'Events only'!D32:$D$411, _xlfn.LAMBDA(_xlpm.acc,_xlpm.x, IF(_xlpm.acc &gt;= TIME(0,5,0), _xlpm.acc, _xlpm.acc + _xlpm.x))) &gt;= TIME(0,5,0))</f>
        <v>3</v>
      </c>
      <c r="H32">
        <f>COUNTIF(Trips!$J$2:$J$233,'Events only'!C32)</f>
        <v>0</v>
      </c>
      <c r="I32">
        <f>IF(COUNTIF(Trips!$L$2:$L$233,'Events only'!C32)&gt;=1,1,0)</f>
        <v>0</v>
      </c>
      <c r="J32">
        <f>IF(COUNTIF(Trips!$M$2:$M$233,'Events only'!C32)&gt;=1, 1, 0)</f>
        <v>1</v>
      </c>
      <c r="K32">
        <v>0</v>
      </c>
      <c r="L32">
        <v>0</v>
      </c>
      <c r="M32">
        <v>0.10505293150684927</v>
      </c>
      <c r="N32">
        <v>7.8789698630136962E-2</v>
      </c>
      <c r="O32">
        <v>53.273698630136977</v>
      </c>
      <c r="P32">
        <v>1</v>
      </c>
      <c r="Q32" s="31">
        <f>O32*Brussels!$C$50*'Events only'!D32*24/1000</f>
        <v>1.6662237141552445</v>
      </c>
    </row>
    <row r="33" spans="1:17">
      <c r="A33" s="29">
        <v>0.28125</v>
      </c>
      <c r="B33" s="56">
        <f t="shared" si="3"/>
        <v>0.28125</v>
      </c>
      <c r="C33" s="32">
        <v>32</v>
      </c>
      <c r="D33" s="29">
        <f t="shared" si="4"/>
        <v>6.9444444444444198E-4</v>
      </c>
      <c r="E33" s="56">
        <f t="shared" si="5"/>
        <v>6.9444444444444198E-4</v>
      </c>
      <c r="F33">
        <v>1</v>
      </c>
      <c r="G33" cm="1">
        <f t="array" ref="G33">_xlfn.XMATCH(TRUE, _xlfn.SCAN(0, 'Events only'!D33:$D$411, _xlfn.LAMBDA(_xlpm.acc,_xlpm.x, IF(_xlpm.acc &gt;= TIME(0,5,0), _xlpm.acc, _xlpm.acc + _xlpm.x))) &gt;= TIME(0,5,0))</f>
        <v>2</v>
      </c>
      <c r="H33">
        <f>COUNTIF(Trips!$J$2:$J$233,'Events only'!C33)</f>
        <v>0</v>
      </c>
      <c r="I33">
        <f>IF(COUNTIF(Trips!$L$2:$L$233,'Events only'!C33)&gt;=1,1,0)</f>
        <v>0</v>
      </c>
      <c r="J33">
        <f>IF(COUNTIF(Trips!$M$2:$M$233,'Events only'!C33)&gt;=1, 1, 0)</f>
        <v>0</v>
      </c>
      <c r="K33">
        <v>0</v>
      </c>
      <c r="L33">
        <v>0</v>
      </c>
      <c r="M33">
        <v>0.10505293150684927</v>
      </c>
      <c r="N33">
        <v>7.8789698630136962E-2</v>
      </c>
      <c r="O33">
        <v>53.273698630136977</v>
      </c>
      <c r="P33">
        <v>1</v>
      </c>
      <c r="Q33" s="31">
        <f>O33*Brussels!$C$50*'Events only'!D33*24/1000</f>
        <v>1.6662237141552445</v>
      </c>
    </row>
    <row r="34" spans="1:17">
      <c r="A34" s="29">
        <v>0.28194444444444444</v>
      </c>
      <c r="B34" s="56">
        <f t="shared" si="3"/>
        <v>0.28194444444444444</v>
      </c>
      <c r="C34" s="32">
        <v>33</v>
      </c>
      <c r="D34" s="29">
        <f t="shared" si="4"/>
        <v>3.4722222222222099E-3</v>
      </c>
      <c r="E34" s="56">
        <f t="shared" si="5"/>
        <v>3.4722222222222099E-3</v>
      </c>
      <c r="F34">
        <v>1</v>
      </c>
      <c r="G34" cm="1">
        <f t="array" ref="G34">_xlfn.XMATCH(TRUE, _xlfn.SCAN(0, 'Events only'!D34:$D$411, _xlfn.LAMBDA(_xlpm.acc,_xlpm.x, IF(_xlpm.acc &gt;= TIME(0,5,0), _xlpm.acc, _xlpm.acc + _xlpm.x))) &gt;= TIME(0,5,0))</f>
        <v>2</v>
      </c>
      <c r="H34">
        <f>COUNTIF(Trips!$J$2:$J$233,'Events only'!C34)</f>
        <v>0</v>
      </c>
      <c r="I34">
        <f>IF(COUNTIF(Trips!$L$2:$L$233,'Events only'!C34)&gt;=1,1,0)</f>
        <v>1</v>
      </c>
      <c r="J34">
        <f>IF(COUNTIF(Trips!$M$2:$M$233,'Events only'!C34)&gt;=1, 1, 0)</f>
        <v>1</v>
      </c>
      <c r="K34">
        <v>0</v>
      </c>
      <c r="L34">
        <v>0</v>
      </c>
      <c r="M34">
        <v>0.10505293150684927</v>
      </c>
      <c r="N34">
        <v>7.8789698630136962E-2</v>
      </c>
      <c r="O34">
        <v>53.273698630136977</v>
      </c>
      <c r="P34">
        <v>1</v>
      </c>
      <c r="Q34" s="31">
        <f>O34*Brussels!$C$50*'Events only'!D34*24/1000</f>
        <v>8.3311185707762228</v>
      </c>
    </row>
    <row r="35" spans="1:17">
      <c r="A35" s="29">
        <v>0.28541666666666665</v>
      </c>
      <c r="B35" s="56">
        <f t="shared" si="3"/>
        <v>0.28541666666666665</v>
      </c>
      <c r="C35" s="32">
        <v>34</v>
      </c>
      <c r="D35" s="29">
        <f t="shared" si="4"/>
        <v>4.1666666666667074E-3</v>
      </c>
      <c r="E35" s="56">
        <f t="shared" si="5"/>
        <v>4.1666666666667074E-3</v>
      </c>
      <c r="F35">
        <v>1</v>
      </c>
      <c r="G35" cm="1">
        <f t="array" ref="G35">_xlfn.XMATCH(TRUE, _xlfn.SCAN(0, 'Events only'!D35:$D$411, _xlfn.LAMBDA(_xlpm.acc,_xlpm.x, IF(_xlpm.acc &gt;= TIME(0,5,0), _xlpm.acc, _xlpm.acc + _xlpm.x))) &gt;= TIME(0,5,0))</f>
        <v>1</v>
      </c>
      <c r="H35">
        <f>COUNTIF(Trips!$J$2:$J$233,'Events only'!C35)</f>
        <v>0</v>
      </c>
      <c r="I35">
        <f>IF(COUNTIF(Trips!$L$2:$L$233,'Events only'!C35)&gt;=1,1,0)</f>
        <v>1</v>
      </c>
      <c r="J35">
        <f>IF(COUNTIF(Trips!$M$2:$M$233,'Events only'!C35)&gt;=1, 1, 0)</f>
        <v>1</v>
      </c>
      <c r="K35">
        <v>0</v>
      </c>
      <c r="L35">
        <v>0</v>
      </c>
      <c r="M35">
        <v>0.10505293150684927</v>
      </c>
      <c r="N35">
        <v>7.8789698630136962E-2</v>
      </c>
      <c r="O35">
        <v>53.273698630136977</v>
      </c>
      <c r="P35">
        <v>1</v>
      </c>
      <c r="Q35" s="31">
        <f>O35*Brussels!$C$50*'Events only'!D35*24/1000</f>
        <v>9.9973422849316034</v>
      </c>
    </row>
    <row r="36" spans="1:17">
      <c r="A36" s="29">
        <v>0.28958333333333336</v>
      </c>
      <c r="B36" s="56">
        <f t="shared" si="3"/>
        <v>0.28958333333333336</v>
      </c>
      <c r="C36" s="32">
        <v>35</v>
      </c>
      <c r="D36" s="29">
        <f t="shared" si="4"/>
        <v>6.9444444444444198E-4</v>
      </c>
      <c r="E36" s="56">
        <f t="shared" si="5"/>
        <v>6.9444444444444198E-4</v>
      </c>
      <c r="F36">
        <v>1</v>
      </c>
      <c r="G36" cm="1">
        <f t="array" ref="G36">_xlfn.XMATCH(TRUE, _xlfn.SCAN(0, 'Events only'!D36:$D$411, _xlfn.LAMBDA(_xlpm.acc,_xlpm.x, IF(_xlpm.acc &gt;= TIME(0,5,0), _xlpm.acc, _xlpm.acc + _xlpm.x))) &gt;= TIME(0,5,0))</f>
        <v>4</v>
      </c>
      <c r="H36">
        <f>COUNTIF(Trips!$J$2:$J$233,'Events only'!C36)</f>
        <v>1</v>
      </c>
      <c r="I36">
        <f>IF(COUNTIF(Trips!$L$2:$L$233,'Events only'!C36)&gt;=1,1,0)</f>
        <v>0</v>
      </c>
      <c r="J36">
        <f>IF(COUNTIF(Trips!$M$2:$M$233,'Events only'!C36)&gt;=1, 1, 0)</f>
        <v>0</v>
      </c>
      <c r="K36">
        <v>0</v>
      </c>
      <c r="L36">
        <v>0</v>
      </c>
      <c r="M36">
        <v>0.10505293150684927</v>
      </c>
      <c r="N36">
        <v>7.8789698630136962E-2</v>
      </c>
      <c r="O36">
        <v>53.273698630136977</v>
      </c>
      <c r="P36">
        <v>1</v>
      </c>
      <c r="Q36" s="31">
        <f>O36*Brussels!$C$50*'Events only'!D36*24/1000</f>
        <v>1.6662237141552445</v>
      </c>
    </row>
    <row r="37" spans="1:17">
      <c r="A37" s="29">
        <v>0.2902777777777778</v>
      </c>
      <c r="B37" s="56">
        <f t="shared" si="3"/>
        <v>0.2902777777777778</v>
      </c>
      <c r="C37" s="32">
        <v>36</v>
      </c>
      <c r="D37" s="29">
        <f t="shared" si="4"/>
        <v>6.9444444444444198E-4</v>
      </c>
      <c r="E37" s="56">
        <f t="shared" si="5"/>
        <v>6.9444444444444198E-4</v>
      </c>
      <c r="F37">
        <v>1</v>
      </c>
      <c r="G37" cm="1">
        <f t="array" ref="G37">_xlfn.XMATCH(TRUE, _xlfn.SCAN(0, 'Events only'!D37:$D$411, _xlfn.LAMBDA(_xlpm.acc,_xlpm.x, IF(_xlpm.acc &gt;= TIME(0,5,0), _xlpm.acc, _xlpm.acc + _xlpm.x))) &gt;= TIME(0,5,0))</f>
        <v>4</v>
      </c>
      <c r="H37">
        <f>COUNTIF(Trips!$J$2:$J$233,'Events only'!C37)</f>
        <v>0</v>
      </c>
      <c r="I37">
        <f>IF(COUNTIF(Trips!$L$2:$L$233,'Events only'!C37)&gt;=1,1,0)</f>
        <v>0</v>
      </c>
      <c r="J37">
        <f>IF(COUNTIF(Trips!$M$2:$M$233,'Events only'!C37)&gt;=1, 1, 0)</f>
        <v>1</v>
      </c>
      <c r="K37">
        <v>0</v>
      </c>
      <c r="L37">
        <v>0</v>
      </c>
      <c r="M37">
        <v>0.10505293150684927</v>
      </c>
      <c r="N37">
        <v>7.8789698630136962E-2</v>
      </c>
      <c r="O37">
        <v>53.273698630136977</v>
      </c>
      <c r="P37">
        <v>1</v>
      </c>
      <c r="Q37" s="31">
        <f>O37*Brussels!$C$50*'Events only'!D37*24/1000</f>
        <v>1.6662237141552445</v>
      </c>
    </row>
    <row r="38" spans="1:17">
      <c r="A38" s="29">
        <v>0.29097222222222224</v>
      </c>
      <c r="B38" s="56">
        <f t="shared" si="3"/>
        <v>0.29097222222222224</v>
      </c>
      <c r="C38" s="32">
        <v>37</v>
      </c>
      <c r="D38" s="29">
        <f t="shared" si="4"/>
        <v>6.9444444444444198E-4</v>
      </c>
      <c r="E38" s="56">
        <f t="shared" si="5"/>
        <v>6.9444444444444198E-4</v>
      </c>
      <c r="F38">
        <v>1</v>
      </c>
      <c r="G38" cm="1">
        <f t="array" ref="G38">_xlfn.XMATCH(TRUE, _xlfn.SCAN(0, 'Events only'!D38:$D$411, _xlfn.LAMBDA(_xlpm.acc,_xlpm.x, IF(_xlpm.acc &gt;= TIME(0,5,0), _xlpm.acc, _xlpm.acc + _xlpm.x))) &gt;= TIME(0,5,0))</f>
        <v>3</v>
      </c>
      <c r="H38">
        <f>COUNTIF(Trips!$J$2:$J$233,'Events only'!C38)</f>
        <v>0</v>
      </c>
      <c r="I38">
        <f>IF(COUNTIF(Trips!$L$2:$L$233,'Events only'!C38)&gt;=1,1,0)</f>
        <v>0</v>
      </c>
      <c r="J38">
        <f>IF(COUNTIF(Trips!$M$2:$M$233,'Events only'!C38)&gt;=1, 1, 0)</f>
        <v>0</v>
      </c>
      <c r="K38">
        <v>0</v>
      </c>
      <c r="L38">
        <v>0</v>
      </c>
      <c r="M38">
        <v>0.10505293150684927</v>
      </c>
      <c r="N38">
        <v>7.8789698630136962E-2</v>
      </c>
      <c r="O38">
        <v>53.273698630136977</v>
      </c>
      <c r="P38">
        <v>1</v>
      </c>
      <c r="Q38" s="31">
        <f>O38*Brussels!$C$50*'Events only'!D38*24/1000</f>
        <v>1.6662237141552445</v>
      </c>
    </row>
    <row r="39" spans="1:17">
      <c r="A39" s="29">
        <v>0.29166666666666669</v>
      </c>
      <c r="B39" s="56">
        <f t="shared" si="3"/>
        <v>0.29166666666666669</v>
      </c>
      <c r="C39" s="32">
        <v>38</v>
      </c>
      <c r="D39" s="29">
        <f t="shared" si="4"/>
        <v>2.0833333333333259E-3</v>
      </c>
      <c r="E39" s="56">
        <f t="shared" si="5"/>
        <v>2.0833333333333259E-3</v>
      </c>
      <c r="F39">
        <v>1</v>
      </c>
      <c r="G39" cm="1">
        <f t="array" ref="G39">_xlfn.XMATCH(TRUE, _xlfn.SCAN(0, 'Events only'!D39:$D$411, _xlfn.LAMBDA(_xlpm.acc,_xlpm.x, IF(_xlpm.acc &gt;= TIME(0,5,0), _xlpm.acc, _xlpm.acc + _xlpm.x))) &gt;= TIME(0,5,0))</f>
        <v>3</v>
      </c>
      <c r="H39">
        <f>COUNTIF(Trips!$J$2:$J$233,'Events only'!C39)</f>
        <v>0</v>
      </c>
      <c r="I39">
        <f>IF(COUNTIF(Trips!$L$2:$L$233,'Events only'!C39)&gt;=1,1,0)</f>
        <v>1</v>
      </c>
      <c r="J39">
        <f>IF(COUNTIF(Trips!$M$2:$M$233,'Events only'!C39)&gt;=1, 1, 0)</f>
        <v>0</v>
      </c>
      <c r="K39">
        <v>1</v>
      </c>
      <c r="L39">
        <v>1</v>
      </c>
      <c r="M39">
        <v>0.11446120547945196</v>
      </c>
      <c r="N39">
        <v>8.5845904109588977E-2</v>
      </c>
      <c r="O39">
        <v>113.66838356164374</v>
      </c>
      <c r="P39">
        <v>1</v>
      </c>
      <c r="Q39" s="31">
        <f>O39*Brussels!$C$50*'Events only'!D39*24/1000</f>
        <v>10.665504429588992</v>
      </c>
    </row>
    <row r="40" spans="1:17">
      <c r="A40" s="29">
        <v>0.29375000000000001</v>
      </c>
      <c r="B40" s="56">
        <f t="shared" si="3"/>
        <v>0.29375000000000001</v>
      </c>
      <c r="C40" s="32">
        <v>39</v>
      </c>
      <c r="D40" s="29">
        <f t="shared" si="4"/>
        <v>1.388888888888884E-3</v>
      </c>
      <c r="E40" s="56">
        <f t="shared" si="5"/>
        <v>1.388888888888884E-3</v>
      </c>
      <c r="F40">
        <v>1</v>
      </c>
      <c r="G40" cm="1">
        <f t="array" ref="G40">_xlfn.XMATCH(TRUE, _xlfn.SCAN(0, 'Events only'!D40:$D$411, _xlfn.LAMBDA(_xlpm.acc,_xlpm.x, IF(_xlpm.acc &gt;= TIME(0,5,0), _xlpm.acc, _xlpm.acc + _xlpm.x))) &gt;= TIME(0,5,0))</f>
        <v>3</v>
      </c>
      <c r="H40">
        <f>COUNTIF(Trips!$J$2:$J$233,'Events only'!C40)</f>
        <v>1</v>
      </c>
      <c r="I40">
        <f>IF(COUNTIF(Trips!$L$2:$L$233,'Events only'!C40)&gt;=1,1,0)</f>
        <v>0</v>
      </c>
      <c r="J40">
        <f>IF(COUNTIF(Trips!$M$2:$M$233,'Events only'!C40)&gt;=1, 1, 0)</f>
        <v>0</v>
      </c>
      <c r="K40">
        <v>0</v>
      </c>
      <c r="L40">
        <v>0</v>
      </c>
      <c r="M40">
        <v>0.11446120547945196</v>
      </c>
      <c r="N40">
        <v>8.5845904109588977E-2</v>
      </c>
      <c r="O40">
        <v>113.66838356164374</v>
      </c>
      <c r="P40">
        <v>1</v>
      </c>
      <c r="Q40" s="31">
        <f>O40*Brussels!$C$50*'Events only'!D40*24/1000</f>
        <v>7.1103362863926609</v>
      </c>
    </row>
    <row r="41" spans="1:17">
      <c r="A41" s="29">
        <v>0.2951388888888889</v>
      </c>
      <c r="B41" s="56">
        <f t="shared" si="3"/>
        <v>0.2951388888888889</v>
      </c>
      <c r="C41" s="32">
        <v>40</v>
      </c>
      <c r="D41" s="29">
        <f t="shared" si="4"/>
        <v>6.9444444444444198E-4</v>
      </c>
      <c r="E41" s="56">
        <f t="shared" si="5"/>
        <v>6.9444444444444198E-4</v>
      </c>
      <c r="F41">
        <v>1</v>
      </c>
      <c r="G41" cm="1">
        <f t="array" ref="G41">_xlfn.XMATCH(TRUE, _xlfn.SCAN(0, 'Events only'!D41:$D$411, _xlfn.LAMBDA(_xlpm.acc,_xlpm.x, IF(_xlpm.acc &gt;= TIME(0,5,0), _xlpm.acc, _xlpm.acc + _xlpm.x))) &gt;= TIME(0,5,0))</f>
        <v>3</v>
      </c>
      <c r="H41">
        <f>COUNTIF(Trips!$J$2:$J$233,'Events only'!C41)</f>
        <v>0</v>
      </c>
      <c r="I41">
        <f>IF(COUNTIF(Trips!$L$2:$L$233,'Events only'!C41)&gt;=1,1,0)</f>
        <v>0</v>
      </c>
      <c r="J41">
        <f>IF(COUNTIF(Trips!$M$2:$M$233,'Events only'!C41)&gt;=1, 1, 0)</f>
        <v>1</v>
      </c>
      <c r="K41">
        <v>0</v>
      </c>
      <c r="L41">
        <v>0</v>
      </c>
      <c r="M41">
        <v>0.11446120547945196</v>
      </c>
      <c r="N41">
        <v>8.5845904109588977E-2</v>
      </c>
      <c r="O41">
        <v>113.66838356164374</v>
      </c>
      <c r="P41">
        <v>1</v>
      </c>
      <c r="Q41" s="31">
        <f>O41*Brussels!$C$50*'Events only'!D41*24/1000</f>
        <v>3.5551681431963305</v>
      </c>
    </row>
    <row r="42" spans="1:17">
      <c r="A42" s="29">
        <v>0.29583333333333334</v>
      </c>
      <c r="B42" s="56">
        <f t="shared" si="3"/>
        <v>0.29583333333333334</v>
      </c>
      <c r="C42" s="32">
        <v>41</v>
      </c>
      <c r="D42" s="29">
        <f t="shared" si="4"/>
        <v>2.7777777777777679E-3</v>
      </c>
      <c r="E42" s="56">
        <f t="shared" si="5"/>
        <v>2.7777777777777679E-3</v>
      </c>
      <c r="F42">
        <v>1</v>
      </c>
      <c r="G42" cm="1">
        <f t="array" ref="G42">_xlfn.XMATCH(TRUE, _xlfn.SCAN(0, 'Events only'!D42:$D$411, _xlfn.LAMBDA(_xlpm.acc,_xlpm.x, IF(_xlpm.acc &gt;= TIME(0,5,0), _xlpm.acc, _xlpm.acc + _xlpm.x))) &gt;= TIME(0,5,0))</f>
        <v>2</v>
      </c>
      <c r="H42">
        <f>COUNTIF(Trips!$J$2:$J$233,'Events only'!C42)</f>
        <v>0</v>
      </c>
      <c r="I42">
        <f>IF(COUNTIF(Trips!$L$2:$L$233,'Events only'!C42)&gt;=1,1,0)</f>
        <v>1</v>
      </c>
      <c r="J42">
        <f>IF(COUNTIF(Trips!$M$2:$M$233,'Events only'!C42)&gt;=1, 1, 0)</f>
        <v>0</v>
      </c>
      <c r="K42">
        <v>0</v>
      </c>
      <c r="L42">
        <v>0</v>
      </c>
      <c r="M42">
        <v>0.11446120547945196</v>
      </c>
      <c r="N42">
        <v>8.5845904109588977E-2</v>
      </c>
      <c r="O42">
        <v>113.66838356164374</v>
      </c>
      <c r="P42">
        <v>1</v>
      </c>
      <c r="Q42" s="31">
        <f>O42*Brussels!$C$50*'Events only'!D42*24/1000</f>
        <v>14.220672572785322</v>
      </c>
    </row>
    <row r="43" spans="1:17">
      <c r="A43" s="29">
        <v>0.2986111111111111</v>
      </c>
      <c r="B43" s="56">
        <f t="shared" si="3"/>
        <v>0.2986111111111111</v>
      </c>
      <c r="C43" s="32">
        <v>42</v>
      </c>
      <c r="D43" s="29">
        <f t="shared" si="4"/>
        <v>1.388888888888884E-3</v>
      </c>
      <c r="E43" s="56">
        <f t="shared" si="5"/>
        <v>1.388888888888884E-3</v>
      </c>
      <c r="F43">
        <v>1</v>
      </c>
      <c r="G43" cm="1">
        <f t="array" ref="G43">_xlfn.XMATCH(TRUE, _xlfn.SCAN(0, 'Events only'!D43:$D$411, _xlfn.LAMBDA(_xlpm.acc,_xlpm.x, IF(_xlpm.acc &gt;= TIME(0,5,0), _xlpm.acc, _xlpm.acc + _xlpm.x))) &gt;= TIME(0,5,0))</f>
        <v>3</v>
      </c>
      <c r="H43">
        <f>COUNTIF(Trips!$J$2:$J$233,'Events only'!C43)</f>
        <v>0</v>
      </c>
      <c r="I43">
        <f>IF(COUNTIF(Trips!$L$2:$L$233,'Events only'!C43)&gt;=1,1,0)</f>
        <v>0</v>
      </c>
      <c r="J43">
        <f>IF(COUNTIF(Trips!$M$2:$M$233,'Events only'!C43)&gt;=1, 1, 0)</f>
        <v>1</v>
      </c>
      <c r="K43">
        <v>0</v>
      </c>
      <c r="L43">
        <v>0</v>
      </c>
      <c r="M43">
        <v>0.11446120547945196</v>
      </c>
      <c r="N43">
        <v>8.5845904109588977E-2</v>
      </c>
      <c r="O43">
        <v>113.66838356164374</v>
      </c>
      <c r="P43">
        <v>1</v>
      </c>
      <c r="Q43" s="31">
        <f>O43*Brussels!$C$50*'Events only'!D43*24/1000</f>
        <v>7.1103362863926609</v>
      </c>
    </row>
    <row r="44" spans="1:17">
      <c r="A44" s="29">
        <v>0.3</v>
      </c>
      <c r="B44" s="56">
        <f t="shared" si="3"/>
        <v>0.3</v>
      </c>
      <c r="C44" s="32">
        <v>43</v>
      </c>
      <c r="D44" s="29">
        <f t="shared" si="4"/>
        <v>6.9444444444444198E-4</v>
      </c>
      <c r="E44" s="56">
        <f t="shared" si="5"/>
        <v>6.9444444444444198E-4</v>
      </c>
      <c r="F44">
        <v>1</v>
      </c>
      <c r="G44" cm="1">
        <f t="array" ref="G44">_xlfn.XMATCH(TRUE, _xlfn.SCAN(0, 'Events only'!D44:$D$411, _xlfn.LAMBDA(_xlpm.acc,_xlpm.x, IF(_xlpm.acc &gt;= TIME(0,5,0), _xlpm.acc, _xlpm.acc + _xlpm.x))) &gt;= TIME(0,5,0))</f>
        <v>2</v>
      </c>
      <c r="H44">
        <f>COUNTIF(Trips!$J$2:$J$233,'Events only'!C44)</f>
        <v>0</v>
      </c>
      <c r="I44">
        <f>IF(COUNTIF(Trips!$L$2:$L$233,'Events only'!C44)&gt;=1,1,0)</f>
        <v>0</v>
      </c>
      <c r="J44">
        <f>IF(COUNTIF(Trips!$M$2:$M$233,'Events only'!C44)&gt;=1, 1, 0)</f>
        <v>0</v>
      </c>
      <c r="K44">
        <v>0</v>
      </c>
      <c r="L44">
        <v>0</v>
      </c>
      <c r="M44">
        <v>0.11446120547945196</v>
      </c>
      <c r="N44">
        <v>8.5845904109588977E-2</v>
      </c>
      <c r="O44">
        <v>113.66838356164374</v>
      </c>
      <c r="P44">
        <v>1</v>
      </c>
      <c r="Q44" s="31">
        <f>O44*Brussels!$C$50*'Events only'!D44*24/1000</f>
        <v>3.5551681431963305</v>
      </c>
    </row>
    <row r="45" spans="1:17">
      <c r="A45" s="29">
        <v>0.30069444444444443</v>
      </c>
      <c r="B45" s="56">
        <f t="shared" si="3"/>
        <v>0.30069444444444443</v>
      </c>
      <c r="C45" s="32">
        <v>44</v>
      </c>
      <c r="D45" s="29">
        <f t="shared" si="4"/>
        <v>4.1666666666667074E-3</v>
      </c>
      <c r="E45" s="56">
        <f t="shared" si="5"/>
        <v>4.1666666666667074E-3</v>
      </c>
      <c r="F45">
        <v>1</v>
      </c>
      <c r="G45" cm="1">
        <f t="array" ref="G45">_xlfn.XMATCH(TRUE, _xlfn.SCAN(0, 'Events only'!D45:$D$411, _xlfn.LAMBDA(_xlpm.acc,_xlpm.x, IF(_xlpm.acc &gt;= TIME(0,5,0), _xlpm.acc, _xlpm.acc + _xlpm.x))) &gt;= TIME(0,5,0))</f>
        <v>1</v>
      </c>
      <c r="H45">
        <f>COUNTIF(Trips!$J$2:$J$233,'Events only'!C45)</f>
        <v>0</v>
      </c>
      <c r="I45">
        <f>IF(COUNTIF(Trips!$L$2:$L$233,'Events only'!C45)&gt;=1,1,0)</f>
        <v>0</v>
      </c>
      <c r="J45">
        <f>IF(COUNTIF(Trips!$M$2:$M$233,'Events only'!C45)&gt;=1, 1, 0)</f>
        <v>1</v>
      </c>
      <c r="K45">
        <v>0</v>
      </c>
      <c r="L45">
        <v>0</v>
      </c>
      <c r="M45">
        <v>0.11446120547945196</v>
      </c>
      <c r="N45">
        <v>8.5845904109588977E-2</v>
      </c>
      <c r="O45">
        <v>113.66838356164374</v>
      </c>
      <c r="P45">
        <v>1</v>
      </c>
      <c r="Q45" s="31">
        <f>O45*Brussels!$C$50*'Events only'!D45*24/1000</f>
        <v>21.331008859178269</v>
      </c>
    </row>
    <row r="46" spans="1:17">
      <c r="A46" s="29">
        <v>0.30486111111111114</v>
      </c>
      <c r="B46" s="56">
        <f t="shared" si="3"/>
        <v>0.30486111111111114</v>
      </c>
      <c r="C46" s="32">
        <v>45</v>
      </c>
      <c r="D46" s="29">
        <f t="shared" si="4"/>
        <v>6.9444444444444198E-4</v>
      </c>
      <c r="E46" s="56">
        <f t="shared" si="5"/>
        <v>6.9444444444444198E-4</v>
      </c>
      <c r="F46">
        <v>1</v>
      </c>
      <c r="G46" cm="1">
        <f t="array" ref="G46">_xlfn.XMATCH(TRUE, _xlfn.SCAN(0, 'Events only'!D46:$D$411, _xlfn.LAMBDA(_xlpm.acc,_xlpm.x, IF(_xlpm.acc &gt;= TIME(0,5,0), _xlpm.acc, _xlpm.acc + _xlpm.x))) &gt;= TIME(0,5,0))</f>
        <v>4</v>
      </c>
      <c r="H46">
        <f>COUNTIF(Trips!$J$2:$J$233,'Events only'!C46)</f>
        <v>0</v>
      </c>
      <c r="I46">
        <f>IF(COUNTIF(Trips!$L$2:$L$233,'Events only'!C46)&gt;=1,1,0)</f>
        <v>0</v>
      </c>
      <c r="J46">
        <f>IF(COUNTIF(Trips!$M$2:$M$233,'Events only'!C46)&gt;=1, 1, 0)</f>
        <v>0</v>
      </c>
      <c r="K46">
        <v>0</v>
      </c>
      <c r="L46">
        <v>0</v>
      </c>
      <c r="M46">
        <v>0.11446120547945196</v>
      </c>
      <c r="N46">
        <v>8.5845904109588977E-2</v>
      </c>
      <c r="O46">
        <v>113.66838356164374</v>
      </c>
      <c r="P46">
        <v>1</v>
      </c>
      <c r="Q46" s="31">
        <f>O46*Brussels!$C$50*'Events only'!D46*24/1000</f>
        <v>3.5551681431963305</v>
      </c>
    </row>
    <row r="47" spans="1:17">
      <c r="A47" s="29">
        <v>0.30555555555555558</v>
      </c>
      <c r="B47" s="56">
        <f t="shared" si="3"/>
        <v>0.30555555555555558</v>
      </c>
      <c r="C47" s="32">
        <v>46</v>
      </c>
      <c r="D47" s="29">
        <f t="shared" si="4"/>
        <v>6.9444444444444198E-4</v>
      </c>
      <c r="E47" s="56">
        <f t="shared" si="5"/>
        <v>6.9444444444444198E-4</v>
      </c>
      <c r="F47">
        <v>1</v>
      </c>
      <c r="G47" cm="1">
        <f t="array" ref="G47">_xlfn.XMATCH(TRUE, _xlfn.SCAN(0, 'Events only'!D47:$D$411, _xlfn.LAMBDA(_xlpm.acc,_xlpm.x, IF(_xlpm.acc &gt;= TIME(0,5,0), _xlpm.acc, _xlpm.acc + _xlpm.x))) &gt;= TIME(0,5,0))</f>
        <v>4</v>
      </c>
      <c r="H47">
        <f>COUNTIF(Trips!$J$2:$J$233,'Events only'!C47)</f>
        <v>0</v>
      </c>
      <c r="I47">
        <f>IF(COUNTIF(Trips!$L$2:$L$233,'Events only'!C47)&gt;=1,1,0)</f>
        <v>0</v>
      </c>
      <c r="J47">
        <f>IF(COUNTIF(Trips!$M$2:$M$233,'Events only'!C47)&gt;=1, 1, 0)</f>
        <v>1</v>
      </c>
      <c r="K47">
        <v>0</v>
      </c>
      <c r="L47">
        <v>0</v>
      </c>
      <c r="M47">
        <v>0.11446120547945196</v>
      </c>
      <c r="N47">
        <v>8.5845904109588977E-2</v>
      </c>
      <c r="O47">
        <v>113.66838356164374</v>
      </c>
      <c r="P47">
        <v>1</v>
      </c>
      <c r="Q47" s="31">
        <f>O47*Brussels!$C$50*'Events only'!D47*24/1000</f>
        <v>3.5551681431963305</v>
      </c>
    </row>
    <row r="48" spans="1:17">
      <c r="A48" s="29">
        <v>0.30625000000000002</v>
      </c>
      <c r="B48" s="56">
        <f t="shared" si="3"/>
        <v>0.30625000000000002</v>
      </c>
      <c r="C48" s="32">
        <v>47</v>
      </c>
      <c r="D48" s="29">
        <f t="shared" si="4"/>
        <v>1.388888888888884E-3</v>
      </c>
      <c r="E48" s="56">
        <f t="shared" si="5"/>
        <v>1.388888888888884E-3</v>
      </c>
      <c r="F48">
        <v>1</v>
      </c>
      <c r="G48" cm="1">
        <f t="array" ref="G48">_xlfn.XMATCH(TRUE, _xlfn.SCAN(0, 'Events only'!D48:$D$411, _xlfn.LAMBDA(_xlpm.acc,_xlpm.x, IF(_xlpm.acc &gt;= TIME(0,5,0), _xlpm.acc, _xlpm.acc + _xlpm.x))) &gt;= TIME(0,5,0))</f>
        <v>4</v>
      </c>
      <c r="H48">
        <f>COUNTIF(Trips!$J$2:$J$233,'Events only'!C48)</f>
        <v>0</v>
      </c>
      <c r="I48">
        <f>IF(COUNTIF(Trips!$L$2:$L$233,'Events only'!C48)&gt;=1,1,0)</f>
        <v>1</v>
      </c>
      <c r="J48">
        <f>IF(COUNTIF(Trips!$M$2:$M$233,'Events only'!C48)&gt;=1, 1, 0)</f>
        <v>0</v>
      </c>
      <c r="K48">
        <v>0</v>
      </c>
      <c r="L48">
        <v>0</v>
      </c>
      <c r="M48">
        <v>0.11446120547945196</v>
      </c>
      <c r="N48">
        <v>8.5845904109588977E-2</v>
      </c>
      <c r="O48">
        <v>113.66838356164374</v>
      </c>
      <c r="P48">
        <v>1</v>
      </c>
      <c r="Q48" s="31">
        <f>O48*Brussels!$C$50*'Events only'!D48*24/1000</f>
        <v>7.1103362863926609</v>
      </c>
    </row>
    <row r="49" spans="1:17">
      <c r="A49" s="29">
        <v>0.30763888888888891</v>
      </c>
      <c r="B49" s="56">
        <f t="shared" si="3"/>
        <v>0.30763888888888891</v>
      </c>
      <c r="C49" s="32">
        <v>48</v>
      </c>
      <c r="D49" s="29">
        <f t="shared" si="4"/>
        <v>1.388888888888884E-3</v>
      </c>
      <c r="E49" s="56">
        <f t="shared" si="5"/>
        <v>1.388888888888884E-3</v>
      </c>
      <c r="F49">
        <v>1</v>
      </c>
      <c r="G49" cm="1">
        <f t="array" ref="G49">_xlfn.XMATCH(TRUE, _xlfn.SCAN(0, 'Events only'!D49:$D$411, _xlfn.LAMBDA(_xlpm.acc,_xlpm.x, IF(_xlpm.acc &gt;= TIME(0,5,0), _xlpm.acc, _xlpm.acc + _xlpm.x))) &gt;= TIME(0,5,0))</f>
        <v>4</v>
      </c>
      <c r="H49">
        <f>COUNTIF(Trips!$J$2:$J$233,'Events only'!C49)</f>
        <v>0</v>
      </c>
      <c r="I49">
        <f>IF(COUNTIF(Trips!$L$2:$L$233,'Events only'!C49)&gt;=1,1,0)</f>
        <v>0</v>
      </c>
      <c r="J49">
        <f>IF(COUNTIF(Trips!$M$2:$M$233,'Events only'!C49)&gt;=1, 1, 0)</f>
        <v>1</v>
      </c>
      <c r="K49">
        <v>0</v>
      </c>
      <c r="L49">
        <v>0</v>
      </c>
      <c r="M49">
        <v>0.11446120547945196</v>
      </c>
      <c r="N49">
        <v>8.5845904109588977E-2</v>
      </c>
      <c r="O49">
        <v>113.66838356164374</v>
      </c>
      <c r="P49">
        <v>1</v>
      </c>
      <c r="Q49" s="31">
        <f>O49*Brussels!$C$50*'Events only'!D49*24/1000</f>
        <v>7.1103362863926609</v>
      </c>
    </row>
    <row r="50" spans="1:17">
      <c r="A50" s="29">
        <v>0.30902777777777779</v>
      </c>
      <c r="B50" s="56">
        <f t="shared" si="3"/>
        <v>0.30902777777777779</v>
      </c>
      <c r="C50" s="32">
        <v>49</v>
      </c>
      <c r="D50" s="29">
        <f t="shared" si="4"/>
        <v>6.9444444444444198E-4</v>
      </c>
      <c r="E50" s="56">
        <f t="shared" si="5"/>
        <v>6.9444444444444198E-4</v>
      </c>
      <c r="F50">
        <v>1</v>
      </c>
      <c r="G50" cm="1">
        <f t="array" ref="G50">_xlfn.XMATCH(TRUE, _xlfn.SCAN(0, 'Events only'!D50:$D$411, _xlfn.LAMBDA(_xlpm.acc,_xlpm.x, IF(_xlpm.acc &gt;= TIME(0,5,0), _xlpm.acc, _xlpm.acc + _xlpm.x))) &gt;= TIME(0,5,0))</f>
        <v>3</v>
      </c>
      <c r="H50">
        <f>COUNTIF(Trips!$J$2:$J$233,'Events only'!C50)</f>
        <v>1</v>
      </c>
      <c r="I50">
        <f>IF(COUNTIF(Trips!$L$2:$L$233,'Events only'!C50)&gt;=1,1,0)</f>
        <v>0</v>
      </c>
      <c r="J50">
        <f>IF(COUNTIF(Trips!$M$2:$M$233,'Events only'!C50)&gt;=1, 1, 0)</f>
        <v>0</v>
      </c>
      <c r="K50">
        <v>0</v>
      </c>
      <c r="L50">
        <v>0</v>
      </c>
      <c r="M50">
        <v>0.11446120547945196</v>
      </c>
      <c r="N50">
        <v>8.5845904109588977E-2</v>
      </c>
      <c r="O50">
        <v>113.66838356164374</v>
      </c>
      <c r="P50">
        <v>1</v>
      </c>
      <c r="Q50" s="31">
        <f>O50*Brussels!$C$50*'Events only'!D50*24/1000</f>
        <v>3.5551681431963305</v>
      </c>
    </row>
    <row r="51" spans="1:17">
      <c r="A51" s="29">
        <v>0.30972222222222223</v>
      </c>
      <c r="B51" s="56">
        <f t="shared" si="3"/>
        <v>0.30972222222222223</v>
      </c>
      <c r="C51" s="32">
        <v>50</v>
      </c>
      <c r="D51" s="29">
        <f t="shared" si="4"/>
        <v>1.388888888888884E-3</v>
      </c>
      <c r="E51" s="56">
        <f t="shared" si="5"/>
        <v>1.388888888888884E-3</v>
      </c>
      <c r="F51">
        <v>1</v>
      </c>
      <c r="G51" cm="1">
        <f t="array" ref="G51">_xlfn.XMATCH(TRUE, _xlfn.SCAN(0, 'Events only'!D51:$D$411, _xlfn.LAMBDA(_xlpm.acc,_xlpm.x, IF(_xlpm.acc &gt;= TIME(0,5,0), _xlpm.acc, _xlpm.acc + _xlpm.x))) &gt;= TIME(0,5,0))</f>
        <v>2</v>
      </c>
      <c r="H51">
        <f>COUNTIF(Trips!$J$2:$J$233,'Events only'!C51)</f>
        <v>0</v>
      </c>
      <c r="I51">
        <f>IF(COUNTIF(Trips!$L$2:$L$233,'Events only'!C51)&gt;=1,1,0)</f>
        <v>0</v>
      </c>
      <c r="J51">
        <f>IF(COUNTIF(Trips!$M$2:$M$233,'Events only'!C51)&gt;=1, 1, 0)</f>
        <v>1</v>
      </c>
      <c r="K51">
        <v>0</v>
      </c>
      <c r="L51">
        <v>0</v>
      </c>
      <c r="M51">
        <v>0.11446120547945196</v>
      </c>
      <c r="N51">
        <v>8.5845904109588977E-2</v>
      </c>
      <c r="O51">
        <v>113.66838356164374</v>
      </c>
      <c r="P51">
        <v>1</v>
      </c>
      <c r="Q51" s="31">
        <f>O51*Brussels!$C$50*'Events only'!D51*24/1000</f>
        <v>7.1103362863926609</v>
      </c>
    </row>
    <row r="52" spans="1:17">
      <c r="A52" s="29">
        <v>0.31111111111111112</v>
      </c>
      <c r="B52" s="56">
        <f t="shared" si="3"/>
        <v>0.31111111111111112</v>
      </c>
      <c r="C52" s="32">
        <v>51</v>
      </c>
      <c r="D52" s="29">
        <f t="shared" si="4"/>
        <v>3.4722222222222099E-3</v>
      </c>
      <c r="E52" s="56">
        <f t="shared" si="5"/>
        <v>3.4722222222222099E-3</v>
      </c>
      <c r="F52">
        <v>1</v>
      </c>
      <c r="G52" cm="1">
        <f t="array" ref="G52">_xlfn.XMATCH(TRUE, _xlfn.SCAN(0, 'Events only'!D52:$D$411, _xlfn.LAMBDA(_xlpm.acc,_xlpm.x, IF(_xlpm.acc &gt;= TIME(0,5,0), _xlpm.acc, _xlpm.acc + _xlpm.x))) &gt;= TIME(0,5,0))</f>
        <v>2</v>
      </c>
      <c r="H52">
        <f>COUNTIF(Trips!$J$2:$J$233,'Events only'!C52)</f>
        <v>0</v>
      </c>
      <c r="I52">
        <f>IF(COUNTIF(Trips!$L$2:$L$233,'Events only'!C52)&gt;=1,1,0)</f>
        <v>1</v>
      </c>
      <c r="J52">
        <f>IF(COUNTIF(Trips!$M$2:$M$233,'Events only'!C52)&gt;=1, 1, 0)</f>
        <v>1</v>
      </c>
      <c r="K52">
        <v>0</v>
      </c>
      <c r="L52">
        <v>0</v>
      </c>
      <c r="M52">
        <v>0.11446120547945196</v>
      </c>
      <c r="N52">
        <v>8.5845904109588977E-2</v>
      </c>
      <c r="O52">
        <v>113.66838356164374</v>
      </c>
      <c r="P52">
        <v>1</v>
      </c>
      <c r="Q52" s="31">
        <f>O52*Brussels!$C$50*'Events only'!D52*24/1000</f>
        <v>17.775840715981655</v>
      </c>
    </row>
    <row r="53" spans="1:17">
      <c r="A53" s="29">
        <v>0.31458333333333333</v>
      </c>
      <c r="B53" s="56">
        <f t="shared" si="3"/>
        <v>0.31458333333333333</v>
      </c>
      <c r="C53" s="32">
        <v>52</v>
      </c>
      <c r="D53" s="29">
        <f t="shared" si="4"/>
        <v>4.1666666666666519E-3</v>
      </c>
      <c r="E53" s="56">
        <f t="shared" si="5"/>
        <v>4.1666666666666519E-3</v>
      </c>
      <c r="F53">
        <v>1</v>
      </c>
      <c r="G53" cm="1">
        <f t="array" ref="G53">_xlfn.XMATCH(TRUE, _xlfn.SCAN(0, 'Events only'!D53:$D$411, _xlfn.LAMBDA(_xlpm.acc,_xlpm.x, IF(_xlpm.acc &gt;= TIME(0,5,0), _xlpm.acc, _xlpm.acc + _xlpm.x))) &gt;= TIME(0,5,0))</f>
        <v>1</v>
      </c>
      <c r="H53">
        <f>COUNTIF(Trips!$J$2:$J$233,'Events only'!C53)</f>
        <v>0</v>
      </c>
      <c r="I53">
        <f>IF(COUNTIF(Trips!$L$2:$L$233,'Events only'!C53)&gt;=1,1,0)</f>
        <v>0</v>
      </c>
      <c r="J53">
        <f>IF(COUNTIF(Trips!$M$2:$M$233,'Events only'!C53)&gt;=1, 1, 0)</f>
        <v>1</v>
      </c>
      <c r="K53">
        <v>0</v>
      </c>
      <c r="L53">
        <v>0</v>
      </c>
      <c r="M53">
        <v>0.11446120547945196</v>
      </c>
      <c r="N53">
        <v>8.5845904109588977E-2</v>
      </c>
      <c r="O53">
        <v>113.66838356164374</v>
      </c>
      <c r="P53">
        <v>1</v>
      </c>
      <c r="Q53" s="31">
        <f>O53*Brussels!$C$50*'Events only'!D53*24/1000</f>
        <v>21.331008859177985</v>
      </c>
    </row>
    <row r="54" spans="1:17">
      <c r="A54" s="29">
        <v>0.31874999999999998</v>
      </c>
      <c r="B54" s="56">
        <f t="shared" si="3"/>
        <v>0.31874999999999998</v>
      </c>
      <c r="C54" s="32">
        <v>53</v>
      </c>
      <c r="D54" s="29">
        <f t="shared" si="4"/>
        <v>2.0833333333333814E-3</v>
      </c>
      <c r="E54" s="56">
        <f t="shared" si="5"/>
        <v>2.0833333333333814E-3</v>
      </c>
      <c r="F54">
        <v>1</v>
      </c>
      <c r="G54" cm="1">
        <f t="array" ref="G54">_xlfn.XMATCH(TRUE, _xlfn.SCAN(0, 'Events only'!D54:$D$411, _xlfn.LAMBDA(_xlpm.acc,_xlpm.x, IF(_xlpm.acc &gt;= TIME(0,5,0), _xlpm.acc, _xlpm.acc + _xlpm.x))) &gt;= TIME(0,5,0))</f>
        <v>2</v>
      </c>
      <c r="H54">
        <f>COUNTIF(Trips!$J$2:$J$233,'Events only'!C54)</f>
        <v>0</v>
      </c>
      <c r="I54">
        <f>IF(COUNTIF(Trips!$L$2:$L$233,'Events only'!C54)&gt;=1,1,0)</f>
        <v>1</v>
      </c>
      <c r="J54">
        <f>IF(COUNTIF(Trips!$M$2:$M$233,'Events only'!C54)&gt;=1, 1, 0)</f>
        <v>1</v>
      </c>
      <c r="K54">
        <v>0</v>
      </c>
      <c r="L54">
        <v>0</v>
      </c>
      <c r="M54">
        <v>0.11446120547945196</v>
      </c>
      <c r="N54">
        <v>8.5845904109588977E-2</v>
      </c>
      <c r="O54">
        <v>113.66838356164374</v>
      </c>
      <c r="P54">
        <v>1</v>
      </c>
      <c r="Q54" s="31">
        <f>O54*Brussels!$C$50*'Events only'!D54*24/1000</f>
        <v>10.665504429589276</v>
      </c>
    </row>
    <row r="55" spans="1:17">
      <c r="A55" s="29">
        <v>0.32083333333333336</v>
      </c>
      <c r="B55" s="56">
        <f t="shared" si="3"/>
        <v>0.32083333333333336</v>
      </c>
      <c r="C55" s="32">
        <v>54</v>
      </c>
      <c r="D55" s="29">
        <f t="shared" si="4"/>
        <v>2.7777777777776569E-3</v>
      </c>
      <c r="E55" s="56">
        <f t="shared" si="5"/>
        <v>2.7777777777776569E-3</v>
      </c>
      <c r="F55">
        <v>1</v>
      </c>
      <c r="G55" cm="1">
        <f t="array" ref="G55">_xlfn.XMATCH(TRUE, _xlfn.SCAN(0, 'Events only'!D55:$D$411, _xlfn.LAMBDA(_xlpm.acc,_xlpm.x, IF(_xlpm.acc &gt;= TIME(0,5,0), _xlpm.acc, _xlpm.acc + _xlpm.x))) &gt;= TIME(0,5,0))</f>
        <v>3</v>
      </c>
      <c r="H55">
        <f>COUNTIF(Trips!$J$2:$J$233,'Events only'!C55)</f>
        <v>0</v>
      </c>
      <c r="I55">
        <f>IF(COUNTIF(Trips!$L$2:$L$233,'Events only'!C55)&gt;=1,1,0)</f>
        <v>1</v>
      </c>
      <c r="J55">
        <f>IF(COUNTIF(Trips!$M$2:$M$233,'Events only'!C55)&gt;=1, 1, 0)</f>
        <v>1</v>
      </c>
      <c r="K55">
        <v>0</v>
      </c>
      <c r="L55">
        <v>0</v>
      </c>
      <c r="M55">
        <v>0.11446120547945196</v>
      </c>
      <c r="N55">
        <v>8.5845904109588977E-2</v>
      </c>
      <c r="O55">
        <v>113.66838356164374</v>
      </c>
      <c r="P55">
        <v>1</v>
      </c>
      <c r="Q55" s="31">
        <f>O55*Brussels!$C$50*'Events only'!D55*24/1000</f>
        <v>14.220672572784755</v>
      </c>
    </row>
    <row r="56" spans="1:17">
      <c r="A56" s="29">
        <v>0.32361111111111102</v>
      </c>
      <c r="B56" s="56">
        <f t="shared" si="3"/>
        <v>0.32361111111111102</v>
      </c>
      <c r="C56" s="32">
        <v>55</v>
      </c>
      <c r="D56" s="29">
        <f t="shared" si="4"/>
        <v>6.94444444444553E-4</v>
      </c>
      <c r="E56" s="56">
        <f t="shared" si="5"/>
        <v>6.94444444444553E-4</v>
      </c>
      <c r="F56">
        <v>1</v>
      </c>
      <c r="G56" cm="1">
        <f t="array" ref="G56">_xlfn.XMATCH(TRUE, _xlfn.SCAN(0, 'Events only'!D56:$D$411, _xlfn.LAMBDA(_xlpm.acc,_xlpm.x, IF(_xlpm.acc &gt;= TIME(0,5,0), _xlpm.acc, _xlpm.acc + _xlpm.x))) &gt;= TIME(0,5,0))</f>
        <v>2</v>
      </c>
      <c r="H56">
        <f>COUNTIF(Trips!$J$2:$J$233,'Events only'!C56)</f>
        <v>0</v>
      </c>
      <c r="I56">
        <f>IF(COUNTIF(Trips!$L$2:$L$233,'Events only'!C56)&gt;=1,1,0)</f>
        <v>0</v>
      </c>
      <c r="J56">
        <f>IF(COUNTIF(Trips!$M$2:$M$233,'Events only'!C56)&gt;=1, 1, 0)</f>
        <v>0</v>
      </c>
      <c r="K56">
        <v>0</v>
      </c>
      <c r="L56">
        <v>0</v>
      </c>
      <c r="M56">
        <v>0.11446120547945196</v>
      </c>
      <c r="N56">
        <v>8.5845904109588977E-2</v>
      </c>
      <c r="O56">
        <v>113.66838356164374</v>
      </c>
      <c r="P56">
        <v>1</v>
      </c>
      <c r="Q56" s="31">
        <f>O56*Brussels!$C$50*'Events only'!D56*24/1000</f>
        <v>3.5551681431969002</v>
      </c>
    </row>
    <row r="57" spans="1:17">
      <c r="A57" s="29">
        <v>0.32430555555555557</v>
      </c>
      <c r="B57" s="56">
        <f t="shared" si="3"/>
        <v>0.32430555555555557</v>
      </c>
      <c r="C57" s="32">
        <v>56</v>
      </c>
      <c r="D57" s="29">
        <f t="shared" si="4"/>
        <v>5.5555555555555358E-3</v>
      </c>
      <c r="E57" s="56">
        <f t="shared" si="5"/>
        <v>5.5555555555555358E-3</v>
      </c>
      <c r="F57">
        <v>1</v>
      </c>
      <c r="G57" cm="1">
        <f t="array" ref="G57">_xlfn.XMATCH(TRUE, _xlfn.SCAN(0, 'Events only'!D57:$D$411, _xlfn.LAMBDA(_xlpm.acc,_xlpm.x, IF(_xlpm.acc &gt;= TIME(0,5,0), _xlpm.acc, _xlpm.acc + _xlpm.x))) &gt;= TIME(0,5,0))</f>
        <v>1</v>
      </c>
      <c r="H57">
        <f>COUNTIF(Trips!$J$2:$J$233,'Events only'!C57)</f>
        <v>1</v>
      </c>
      <c r="I57">
        <f>IF(COUNTIF(Trips!$L$2:$L$233,'Events only'!C57)&gt;=1,1,0)</f>
        <v>1</v>
      </c>
      <c r="J57">
        <f>IF(COUNTIF(Trips!$M$2:$M$233,'Events only'!C57)&gt;=1, 1, 0)</f>
        <v>1</v>
      </c>
      <c r="K57">
        <v>0</v>
      </c>
      <c r="L57">
        <v>0</v>
      </c>
      <c r="M57">
        <v>0.11446120547945196</v>
      </c>
      <c r="N57">
        <v>8.5845904109588977E-2</v>
      </c>
      <c r="O57">
        <v>113.66838356164374</v>
      </c>
      <c r="P57">
        <v>1</v>
      </c>
      <c r="Q57" s="31">
        <f>O57*Brussels!$C$50*'Events only'!D57*24/1000</f>
        <v>28.441345145570644</v>
      </c>
    </row>
    <row r="58" spans="1:17">
      <c r="A58" s="29">
        <v>0.3298611111111111</v>
      </c>
      <c r="B58" s="56">
        <f t="shared" si="3"/>
        <v>0.3298611111111111</v>
      </c>
      <c r="C58" s="32">
        <v>57</v>
      </c>
      <c r="D58" s="29">
        <f t="shared" si="4"/>
        <v>2.7777777777777679E-3</v>
      </c>
      <c r="E58" s="56">
        <f t="shared" si="5"/>
        <v>2.7777777777777679E-3</v>
      </c>
      <c r="F58">
        <v>1</v>
      </c>
      <c r="G58" cm="1">
        <f t="array" ref="G58">_xlfn.XMATCH(TRUE, _xlfn.SCAN(0, 'Events only'!D58:$D$411, _xlfn.LAMBDA(_xlpm.acc,_xlpm.x, IF(_xlpm.acc &gt;= TIME(0,5,0), _xlpm.acc, _xlpm.acc + _xlpm.x))) &gt;= TIME(0,5,0))</f>
        <v>3</v>
      </c>
      <c r="H58">
        <f>COUNTIF(Trips!$J$2:$J$233,'Events only'!C58)</f>
        <v>0</v>
      </c>
      <c r="I58">
        <f>IF(COUNTIF(Trips!$L$2:$L$233,'Events only'!C58)&gt;=1,1,0)</f>
        <v>1</v>
      </c>
      <c r="J58">
        <f>IF(COUNTIF(Trips!$M$2:$M$233,'Events only'!C58)&gt;=1, 1, 0)</f>
        <v>1</v>
      </c>
      <c r="K58">
        <v>0</v>
      </c>
      <c r="L58">
        <v>0</v>
      </c>
      <c r="M58">
        <v>0.11446120547945196</v>
      </c>
      <c r="N58">
        <v>8.5845904109588977E-2</v>
      </c>
      <c r="O58">
        <v>113.66838356164374</v>
      </c>
      <c r="P58">
        <v>1</v>
      </c>
      <c r="Q58" s="31">
        <f>O58*Brussels!$C$50*'Events only'!D58*24/1000</f>
        <v>14.220672572785322</v>
      </c>
    </row>
    <row r="59" spans="1:17">
      <c r="A59" s="29">
        <v>0.33263888888888887</v>
      </c>
      <c r="B59" s="56">
        <f t="shared" si="3"/>
        <v>0.33263888888888887</v>
      </c>
      <c r="C59" s="32">
        <v>58</v>
      </c>
      <c r="D59" s="29">
        <f t="shared" si="4"/>
        <v>6.9444444444444198E-4</v>
      </c>
      <c r="E59" s="56">
        <f t="shared" si="5"/>
        <v>6.9444444444444198E-4</v>
      </c>
      <c r="F59">
        <v>1</v>
      </c>
      <c r="G59" cm="1">
        <f t="array" ref="G59">_xlfn.XMATCH(TRUE, _xlfn.SCAN(0, 'Events only'!D59:$D$411, _xlfn.LAMBDA(_xlpm.acc,_xlpm.x, IF(_xlpm.acc &gt;= TIME(0,5,0), _xlpm.acc, _xlpm.acc + _xlpm.x))) &gt;= TIME(0,5,0))</f>
        <v>4</v>
      </c>
      <c r="H59">
        <f>COUNTIF(Trips!$J$2:$J$233,'Events only'!C59)</f>
        <v>0</v>
      </c>
      <c r="I59">
        <f>IF(COUNTIF(Trips!$L$2:$L$233,'Events only'!C59)&gt;=1,1,0)</f>
        <v>0</v>
      </c>
      <c r="J59">
        <f>IF(COUNTIF(Trips!$M$2:$M$233,'Events only'!C59)&gt;=1, 1, 0)</f>
        <v>0</v>
      </c>
      <c r="K59">
        <v>0</v>
      </c>
      <c r="L59">
        <v>0</v>
      </c>
      <c r="M59">
        <v>0.11446120547945196</v>
      </c>
      <c r="N59">
        <v>8.5845904109588977E-2</v>
      </c>
      <c r="O59">
        <v>113.66838356164374</v>
      </c>
      <c r="P59">
        <v>1</v>
      </c>
      <c r="Q59" s="31">
        <f>O59*Brussels!$C$50*'Events only'!D59*24/1000</f>
        <v>3.5551681431963305</v>
      </c>
    </row>
    <row r="60" spans="1:17">
      <c r="A60" s="29">
        <v>0.33333333333333331</v>
      </c>
      <c r="B60" s="56">
        <f t="shared" si="3"/>
        <v>0.33333333333333331</v>
      </c>
      <c r="C60" s="32">
        <v>59</v>
      </c>
      <c r="D60" s="29">
        <f t="shared" si="4"/>
        <v>6.9444444444444198E-4</v>
      </c>
      <c r="E60" s="56">
        <f t="shared" si="5"/>
        <v>6.9444444444444198E-4</v>
      </c>
      <c r="F60">
        <v>1</v>
      </c>
      <c r="G60" cm="1">
        <f t="array" ref="G60">_xlfn.XMATCH(TRUE, _xlfn.SCAN(0, 'Events only'!D60:$D$411, _xlfn.LAMBDA(_xlpm.acc,_xlpm.x, IF(_xlpm.acc &gt;= TIME(0,5,0), _xlpm.acc, _xlpm.acc + _xlpm.x))) &gt;= TIME(0,5,0))</f>
        <v>4</v>
      </c>
      <c r="H60">
        <f>COUNTIF(Trips!$J$2:$J$233,'Events only'!C60)</f>
        <v>0</v>
      </c>
      <c r="I60">
        <f>IF(COUNTIF(Trips!$L$2:$L$233,'Events only'!C60)&gt;=1,1,0)</f>
        <v>0</v>
      </c>
      <c r="J60">
        <f>IF(COUNTIF(Trips!$M$2:$M$233,'Events only'!C60)&gt;=1, 1, 0)</f>
        <v>0</v>
      </c>
      <c r="K60">
        <v>1</v>
      </c>
      <c r="L60">
        <v>1</v>
      </c>
      <c r="M60">
        <v>0.11166221917808211</v>
      </c>
      <c r="N60">
        <v>8.3746664383561584E-2</v>
      </c>
      <c r="O60">
        <v>173.29101369863017</v>
      </c>
      <c r="P60">
        <v>1</v>
      </c>
      <c r="Q60" s="31">
        <f>O60*Brussels!$C$50*'Events only'!D60*24/1000</f>
        <v>5.4199652717808027</v>
      </c>
    </row>
    <row r="61" spans="1:17">
      <c r="A61" s="29">
        <v>0.33402777777777776</v>
      </c>
      <c r="B61" s="56">
        <f t="shared" si="3"/>
        <v>0.33402777777777776</v>
      </c>
      <c r="C61" s="32">
        <v>60</v>
      </c>
      <c r="D61" s="29">
        <f t="shared" ref="D61:D124" si="6">(A62-A61)</f>
        <v>1.388888888888884E-3</v>
      </c>
      <c r="E61" s="56">
        <f t="shared" si="5"/>
        <v>1.388888888888884E-3</v>
      </c>
      <c r="F61">
        <v>1</v>
      </c>
      <c r="G61" cm="1">
        <f t="array" ref="G61">_xlfn.XMATCH(TRUE, _xlfn.SCAN(0, 'Events only'!D61:$D$411, _xlfn.LAMBDA(_xlpm.acc,_xlpm.x, IF(_xlpm.acc &gt;= TIME(0,5,0), _xlpm.acc, _xlpm.acc + _xlpm.x))) &gt;= TIME(0,5,0))</f>
        <v>3</v>
      </c>
      <c r="H61">
        <f>COUNTIF(Trips!$J$2:$J$233,'Events only'!C61)</f>
        <v>0</v>
      </c>
      <c r="I61">
        <f>IF(COUNTIF(Trips!$L$2:$L$233,'Events only'!C61)&gt;=1,1,0)</f>
        <v>0</v>
      </c>
      <c r="J61">
        <f>IF(COUNTIF(Trips!$M$2:$M$233,'Events only'!C61)&gt;=1, 1, 0)</f>
        <v>1</v>
      </c>
      <c r="K61">
        <v>0</v>
      </c>
      <c r="L61">
        <v>0</v>
      </c>
      <c r="M61">
        <v>0.11166221917808211</v>
      </c>
      <c r="N61">
        <v>8.3746664383561584E-2</v>
      </c>
      <c r="O61">
        <v>173.29101369863017</v>
      </c>
      <c r="P61">
        <v>1</v>
      </c>
      <c r="Q61" s="31">
        <f>O61*Brussels!$C$50*'Events only'!D61*24/1000</f>
        <v>10.839930543561605</v>
      </c>
    </row>
    <row r="62" spans="1:17">
      <c r="A62" s="29">
        <v>0.33541666666666664</v>
      </c>
      <c r="B62" s="56">
        <f t="shared" ref="B62:B125" si="7">A62</f>
        <v>0.33541666666666664</v>
      </c>
      <c r="C62" s="32">
        <v>61</v>
      </c>
      <c r="D62" s="29">
        <f t="shared" si="6"/>
        <v>6.9444444444449749E-4</v>
      </c>
      <c r="E62" s="56">
        <f t="shared" ref="E62:E125" si="8">D62</f>
        <v>6.9444444444449749E-4</v>
      </c>
      <c r="F62">
        <v>1</v>
      </c>
      <c r="G62" cm="1">
        <f t="array" ref="G62">_xlfn.XMATCH(TRUE, _xlfn.SCAN(0, 'Events only'!D62:$D$411, _xlfn.LAMBDA(_xlpm.acc,_xlpm.x, IF(_xlpm.acc &gt;= TIME(0,5,0), _xlpm.acc, _xlpm.acc + _xlpm.x))) &gt;= TIME(0,5,0))</f>
        <v>2</v>
      </c>
      <c r="H62">
        <f>COUNTIF(Trips!$J$2:$J$233,'Events only'!C62)</f>
        <v>0</v>
      </c>
      <c r="I62">
        <f>IF(COUNTIF(Trips!$L$2:$L$233,'Events only'!C62)&gt;=1,1,0)</f>
        <v>0</v>
      </c>
      <c r="J62">
        <f>IF(COUNTIF(Trips!$M$2:$M$233,'Events only'!C62)&gt;=1, 1, 0)</f>
        <v>0</v>
      </c>
      <c r="K62">
        <v>0</v>
      </c>
      <c r="L62">
        <v>0</v>
      </c>
      <c r="M62">
        <v>0.11166221917808211</v>
      </c>
      <c r="N62">
        <v>8.3746664383561584E-2</v>
      </c>
      <c r="O62">
        <v>173.29101369863017</v>
      </c>
      <c r="P62">
        <v>1</v>
      </c>
      <c r="Q62" s="31">
        <f>O62*Brussels!$C$50*'Events only'!D62*24/1000</f>
        <v>5.4199652717812361</v>
      </c>
    </row>
    <row r="63" spans="1:17">
      <c r="A63" s="29">
        <v>0.33611111111111114</v>
      </c>
      <c r="B63" s="56">
        <f t="shared" si="7"/>
        <v>0.33611111111111114</v>
      </c>
      <c r="C63" s="32">
        <v>62</v>
      </c>
      <c r="D63" s="29">
        <f t="shared" si="6"/>
        <v>3.4722222222222099E-3</v>
      </c>
      <c r="E63" s="56">
        <f t="shared" si="8"/>
        <v>3.4722222222222099E-3</v>
      </c>
      <c r="F63">
        <v>1</v>
      </c>
      <c r="G63" cm="1">
        <f t="array" ref="G63">_xlfn.XMATCH(TRUE, _xlfn.SCAN(0, 'Events only'!D63:$D$411, _xlfn.LAMBDA(_xlpm.acc,_xlpm.x, IF(_xlpm.acc &gt;= TIME(0,5,0), _xlpm.acc, _xlpm.acc + _xlpm.x))) &gt;= TIME(0,5,0))</f>
        <v>2</v>
      </c>
      <c r="H63">
        <f>COUNTIF(Trips!$J$2:$J$233,'Events only'!C63)</f>
        <v>0</v>
      </c>
      <c r="I63">
        <f>IF(COUNTIF(Trips!$L$2:$L$233,'Events only'!C63)&gt;=1,1,0)</f>
        <v>1</v>
      </c>
      <c r="J63">
        <f>IF(COUNTIF(Trips!$M$2:$M$233,'Events only'!C63)&gt;=1, 1, 0)</f>
        <v>0</v>
      </c>
      <c r="K63">
        <v>0</v>
      </c>
      <c r="L63">
        <v>0</v>
      </c>
      <c r="M63">
        <v>0.11166221917808211</v>
      </c>
      <c r="N63">
        <v>8.3746664383561584E-2</v>
      </c>
      <c r="O63">
        <v>173.29101369863017</v>
      </c>
      <c r="P63">
        <v>1</v>
      </c>
      <c r="Q63" s="31">
        <f>O63*Brussels!$C$50*'Events only'!D63*24/1000</f>
        <v>27.099826358904014</v>
      </c>
    </row>
    <row r="64" spans="1:17">
      <c r="A64" s="29">
        <v>0.33958333333333335</v>
      </c>
      <c r="B64" s="56">
        <f t="shared" si="7"/>
        <v>0.33958333333333335</v>
      </c>
      <c r="C64" s="32">
        <v>63</v>
      </c>
      <c r="D64" s="29">
        <f t="shared" si="6"/>
        <v>2.0833333333333259E-3</v>
      </c>
      <c r="E64" s="56">
        <f t="shared" si="8"/>
        <v>2.0833333333333259E-3</v>
      </c>
      <c r="F64">
        <v>1</v>
      </c>
      <c r="G64" cm="1">
        <f t="array" ref="G64">_xlfn.XMATCH(TRUE, _xlfn.SCAN(0, 'Events only'!D64:$D$411, _xlfn.LAMBDA(_xlpm.acc,_xlpm.x, IF(_xlpm.acc &gt;= TIME(0,5,0), _xlpm.acc, _xlpm.acc + _xlpm.x))) &gt;= TIME(0,5,0))</f>
        <v>3</v>
      </c>
      <c r="H64">
        <f>COUNTIF(Trips!$J$2:$J$233,'Events only'!C64)</f>
        <v>0</v>
      </c>
      <c r="I64">
        <f>IF(COUNTIF(Trips!$L$2:$L$233,'Events only'!C64)&gt;=1,1,0)</f>
        <v>0</v>
      </c>
      <c r="J64">
        <f>IF(COUNTIF(Trips!$M$2:$M$233,'Events only'!C64)&gt;=1, 1, 0)</f>
        <v>1</v>
      </c>
      <c r="K64">
        <v>0</v>
      </c>
      <c r="L64">
        <v>0</v>
      </c>
      <c r="M64">
        <v>0.11166221917808211</v>
      </c>
      <c r="N64">
        <v>8.3746664383561584E-2</v>
      </c>
      <c r="O64">
        <v>173.29101369863017</v>
      </c>
      <c r="P64">
        <v>1</v>
      </c>
      <c r="Q64" s="31">
        <f>O64*Brussels!$C$50*'Events only'!D64*24/1000</f>
        <v>16.259895815342411</v>
      </c>
    </row>
    <row r="65" spans="1:17">
      <c r="A65" s="29">
        <v>0.34166666666666667</v>
      </c>
      <c r="B65" s="56">
        <f t="shared" si="7"/>
        <v>0.34166666666666667</v>
      </c>
      <c r="C65" s="32">
        <v>64</v>
      </c>
      <c r="D65" s="29">
        <f t="shared" si="6"/>
        <v>6.9444444444444198E-4</v>
      </c>
      <c r="E65" s="56">
        <f t="shared" si="8"/>
        <v>6.9444444444444198E-4</v>
      </c>
      <c r="F65">
        <v>1</v>
      </c>
      <c r="G65" cm="1">
        <f t="array" ref="G65">_xlfn.XMATCH(TRUE, _xlfn.SCAN(0, 'Events only'!D65:$D$411, _xlfn.LAMBDA(_xlpm.acc,_xlpm.x, IF(_xlpm.acc &gt;= TIME(0,5,0), _xlpm.acc, _xlpm.acc + _xlpm.x))) &gt;= TIME(0,5,0))</f>
        <v>3</v>
      </c>
      <c r="H65">
        <f>COUNTIF(Trips!$J$2:$J$233,'Events only'!C65)</f>
        <v>0</v>
      </c>
      <c r="I65">
        <f>IF(COUNTIF(Trips!$L$2:$L$233,'Events only'!C65)&gt;=1,1,0)</f>
        <v>0</v>
      </c>
      <c r="J65">
        <f>IF(COUNTIF(Trips!$M$2:$M$233,'Events only'!C65)&gt;=1, 1, 0)</f>
        <v>0</v>
      </c>
      <c r="K65">
        <v>0</v>
      </c>
      <c r="L65">
        <v>0</v>
      </c>
      <c r="M65">
        <v>0.11166221917808211</v>
      </c>
      <c r="N65">
        <v>8.3746664383561584E-2</v>
      </c>
      <c r="O65">
        <v>173.29101369863017</v>
      </c>
      <c r="P65">
        <v>1</v>
      </c>
      <c r="Q65" s="31">
        <f>O65*Brussels!$C$50*'Events only'!D65*24/1000</f>
        <v>5.4199652717808027</v>
      </c>
    </row>
    <row r="66" spans="1:17">
      <c r="A66" s="29">
        <v>0.34236111111111112</v>
      </c>
      <c r="B66" s="56">
        <f t="shared" si="7"/>
        <v>0.34236111111111112</v>
      </c>
      <c r="C66" s="32">
        <v>65</v>
      </c>
      <c r="D66" s="29">
        <f t="shared" si="6"/>
        <v>2.7777777777777679E-3</v>
      </c>
      <c r="E66" s="56">
        <f t="shared" si="8"/>
        <v>2.7777777777777679E-3</v>
      </c>
      <c r="F66">
        <v>1</v>
      </c>
      <c r="G66" cm="1">
        <f t="array" ref="G66">_xlfn.XMATCH(TRUE, _xlfn.SCAN(0, 'Events only'!D66:$D$411, _xlfn.LAMBDA(_xlpm.acc,_xlpm.x, IF(_xlpm.acc &gt;= TIME(0,5,0), _xlpm.acc, _xlpm.acc + _xlpm.x))) &gt;= TIME(0,5,0))</f>
        <v>3</v>
      </c>
      <c r="H66">
        <f>COUNTIF(Trips!$J$2:$J$233,'Events only'!C66)</f>
        <v>0</v>
      </c>
      <c r="I66">
        <f>IF(COUNTIF(Trips!$L$2:$L$233,'Events only'!C66)&gt;=1,1,0)</f>
        <v>1</v>
      </c>
      <c r="J66">
        <f>IF(COUNTIF(Trips!$M$2:$M$233,'Events only'!C66)&gt;=1, 1, 0)</f>
        <v>0</v>
      </c>
      <c r="K66">
        <v>0</v>
      </c>
      <c r="L66">
        <v>0</v>
      </c>
      <c r="M66">
        <v>0.11166221917808211</v>
      </c>
      <c r="N66">
        <v>8.3746664383561584E-2</v>
      </c>
      <c r="O66">
        <v>173.29101369863017</v>
      </c>
      <c r="P66">
        <v>1</v>
      </c>
      <c r="Q66" s="31">
        <f>O66*Brussels!$C$50*'Events only'!D66*24/1000</f>
        <v>21.679861087123211</v>
      </c>
    </row>
    <row r="67" spans="1:17">
      <c r="A67" s="29">
        <v>0.34513888888888888</v>
      </c>
      <c r="B67" s="56">
        <f t="shared" si="7"/>
        <v>0.34513888888888888</v>
      </c>
      <c r="C67" s="32">
        <v>66</v>
      </c>
      <c r="D67" s="29">
        <f t="shared" si="6"/>
        <v>6.9444444444444198E-4</v>
      </c>
      <c r="E67" s="56">
        <f t="shared" si="8"/>
        <v>6.9444444444444198E-4</v>
      </c>
      <c r="F67">
        <v>1</v>
      </c>
      <c r="G67" cm="1">
        <f t="array" ref="G67">_xlfn.XMATCH(TRUE, _xlfn.SCAN(0, 'Events only'!D67:$D$411, _xlfn.LAMBDA(_xlpm.acc,_xlpm.x, IF(_xlpm.acc &gt;= TIME(0,5,0), _xlpm.acc, _xlpm.acc + _xlpm.x))) &gt;= TIME(0,5,0))</f>
        <v>4</v>
      </c>
      <c r="H67">
        <f>COUNTIF(Trips!$J$2:$J$233,'Events only'!C67)</f>
        <v>0</v>
      </c>
      <c r="I67">
        <f>IF(COUNTIF(Trips!$L$2:$L$233,'Events only'!C67)&gt;=1,1,0)</f>
        <v>1</v>
      </c>
      <c r="J67">
        <f>IF(COUNTIF(Trips!$M$2:$M$233,'Events only'!C67)&gt;=1, 1, 0)</f>
        <v>1</v>
      </c>
      <c r="K67">
        <v>0</v>
      </c>
      <c r="L67">
        <v>0</v>
      </c>
      <c r="M67">
        <v>0.11166221917808211</v>
      </c>
      <c r="N67">
        <v>8.3746664383561584E-2</v>
      </c>
      <c r="O67">
        <v>173.29101369863017</v>
      </c>
      <c r="P67">
        <v>1</v>
      </c>
      <c r="Q67" s="31">
        <f>O67*Brussels!$C$50*'Events only'!D67*24/1000</f>
        <v>5.4199652717808027</v>
      </c>
    </row>
    <row r="68" spans="1:17">
      <c r="A68" s="29">
        <v>0.34583333333333333</v>
      </c>
      <c r="B68" s="56">
        <f t="shared" si="7"/>
        <v>0.34583333333333333</v>
      </c>
      <c r="C68" s="32">
        <v>67</v>
      </c>
      <c r="D68" s="29">
        <f t="shared" si="6"/>
        <v>2.0833333333333259E-3</v>
      </c>
      <c r="E68" s="56">
        <f t="shared" si="8"/>
        <v>2.0833333333333259E-3</v>
      </c>
      <c r="F68">
        <v>1</v>
      </c>
      <c r="G68" cm="1">
        <f t="array" ref="G68">_xlfn.XMATCH(TRUE, _xlfn.SCAN(0, 'Events only'!D68:$D$411, _xlfn.LAMBDA(_xlpm.acc,_xlpm.x, IF(_xlpm.acc &gt;= TIME(0,5,0), _xlpm.acc, _xlpm.acc + _xlpm.x))) &gt;= TIME(0,5,0))</f>
        <v>3</v>
      </c>
      <c r="H68">
        <f>COUNTIF(Trips!$J$2:$J$233,'Events only'!C68)</f>
        <v>0</v>
      </c>
      <c r="I68">
        <f>IF(COUNTIF(Trips!$L$2:$L$233,'Events only'!C68)&gt;=1,1,0)</f>
        <v>0</v>
      </c>
      <c r="J68">
        <f>IF(COUNTIF(Trips!$M$2:$M$233,'Events only'!C68)&gt;=1, 1, 0)</f>
        <v>0</v>
      </c>
      <c r="K68">
        <v>0</v>
      </c>
      <c r="L68">
        <v>0</v>
      </c>
      <c r="M68">
        <v>0.11166221917808211</v>
      </c>
      <c r="N68">
        <v>8.3746664383561584E-2</v>
      </c>
      <c r="O68">
        <v>173.29101369863017</v>
      </c>
      <c r="P68">
        <v>1</v>
      </c>
      <c r="Q68" s="31">
        <f>O68*Brussels!$C$50*'Events only'!D68*24/1000</f>
        <v>16.259895815342411</v>
      </c>
    </row>
    <row r="69" spans="1:17">
      <c r="A69" s="29">
        <v>0.34791666666666665</v>
      </c>
      <c r="B69" s="56">
        <f t="shared" si="7"/>
        <v>0.34791666666666665</v>
      </c>
      <c r="C69" s="32">
        <v>68</v>
      </c>
      <c r="D69" s="29">
        <f t="shared" si="6"/>
        <v>6.9444444444433095E-4</v>
      </c>
      <c r="E69" s="56">
        <f t="shared" si="8"/>
        <v>6.9444444444433095E-4</v>
      </c>
      <c r="F69">
        <v>1</v>
      </c>
      <c r="G69" cm="1">
        <f t="array" ref="G69">_xlfn.XMATCH(TRUE, _xlfn.SCAN(0, 'Events only'!D69:$D$411, _xlfn.LAMBDA(_xlpm.acc,_xlpm.x, IF(_xlpm.acc &gt;= TIME(0,5,0), _xlpm.acc, _xlpm.acc + _xlpm.x))) &gt;= TIME(0,5,0))</f>
        <v>3</v>
      </c>
      <c r="H69">
        <f>COUNTIF(Trips!$J$2:$J$233,'Events only'!C69)</f>
        <v>0</v>
      </c>
      <c r="I69">
        <f>IF(COUNTIF(Trips!$L$2:$L$233,'Events only'!C69)&gt;=1,1,0)</f>
        <v>1</v>
      </c>
      <c r="J69">
        <f>IF(COUNTIF(Trips!$M$2:$M$233,'Events only'!C69)&gt;=1, 1, 0)</f>
        <v>1</v>
      </c>
      <c r="K69">
        <v>0</v>
      </c>
      <c r="L69">
        <v>0</v>
      </c>
      <c r="M69">
        <v>0.11166221917808211</v>
      </c>
      <c r="N69">
        <v>8.3746664383561584E-2</v>
      </c>
      <c r="O69">
        <v>173.29101369863017</v>
      </c>
      <c r="P69">
        <v>1</v>
      </c>
      <c r="Q69" s="31">
        <f>O69*Brussels!$C$50*'Events only'!D69*24/1000</f>
        <v>5.4199652717799367</v>
      </c>
    </row>
    <row r="70" spans="1:17">
      <c r="A70" s="29">
        <v>0.34861111111111098</v>
      </c>
      <c r="B70" s="56">
        <f t="shared" si="7"/>
        <v>0.34861111111111098</v>
      </c>
      <c r="C70" s="32">
        <v>69</v>
      </c>
      <c r="D70" s="29">
        <f t="shared" si="6"/>
        <v>2.7777777777778789E-3</v>
      </c>
      <c r="E70" s="56">
        <f t="shared" si="8"/>
        <v>2.7777777777778789E-3</v>
      </c>
      <c r="F70">
        <v>1</v>
      </c>
      <c r="G70" cm="1">
        <f t="array" ref="G70">_xlfn.XMATCH(TRUE, _xlfn.SCAN(0, 'Events only'!D70:$D$411, _xlfn.LAMBDA(_xlpm.acc,_xlpm.x, IF(_xlpm.acc &gt;= TIME(0,5,0), _xlpm.acc, _xlpm.acc + _xlpm.x))) &gt;= TIME(0,5,0))</f>
        <v>2</v>
      </c>
      <c r="H70">
        <f>COUNTIF(Trips!$J$2:$J$233,'Events only'!C70)</f>
        <v>0</v>
      </c>
      <c r="I70">
        <f>IF(COUNTIF(Trips!$L$2:$L$233,'Events only'!C70)&gt;=1,1,0)</f>
        <v>1</v>
      </c>
      <c r="J70">
        <f>IF(COUNTIF(Trips!$M$2:$M$233,'Events only'!C70)&gt;=1, 1, 0)</f>
        <v>0</v>
      </c>
      <c r="K70">
        <v>0</v>
      </c>
      <c r="L70">
        <v>0</v>
      </c>
      <c r="M70">
        <v>0.11166221917808211</v>
      </c>
      <c r="N70">
        <v>8.3746664383561584E-2</v>
      </c>
      <c r="O70">
        <v>173.29101369863017</v>
      </c>
      <c r="P70">
        <v>1</v>
      </c>
      <c r="Q70" s="31">
        <f>O70*Brussels!$C$50*'Events only'!D70*24/1000</f>
        <v>21.679861087124081</v>
      </c>
    </row>
    <row r="71" spans="1:17">
      <c r="A71" s="29">
        <v>0.35138888888888886</v>
      </c>
      <c r="B71" s="56">
        <f t="shared" si="7"/>
        <v>0.35138888888888886</v>
      </c>
      <c r="C71" s="32">
        <v>70</v>
      </c>
      <c r="D71" s="29">
        <f t="shared" si="6"/>
        <v>2.7777777777778234E-3</v>
      </c>
      <c r="E71" s="56">
        <f t="shared" si="8"/>
        <v>2.7777777777778234E-3</v>
      </c>
      <c r="F71">
        <v>1</v>
      </c>
      <c r="G71" cm="1">
        <f t="array" ref="G71">_xlfn.XMATCH(TRUE, _xlfn.SCAN(0, 'Events only'!D71:$D$411, _xlfn.LAMBDA(_xlpm.acc,_xlpm.x, IF(_xlpm.acc &gt;= TIME(0,5,0), _xlpm.acc, _xlpm.acc + _xlpm.x))) &gt;= TIME(0,5,0))</f>
        <v>2</v>
      </c>
      <c r="H71">
        <f>COUNTIF(Trips!$J$2:$J$233,'Events only'!C71)</f>
        <v>0</v>
      </c>
      <c r="I71">
        <f>IF(COUNTIF(Trips!$L$2:$L$233,'Events only'!C71)&gt;=1,1,0)</f>
        <v>0</v>
      </c>
      <c r="J71">
        <f>IF(COUNTIF(Trips!$M$2:$M$233,'Events only'!C71)&gt;=1, 1, 0)</f>
        <v>1</v>
      </c>
      <c r="K71">
        <v>0</v>
      </c>
      <c r="L71">
        <v>0</v>
      </c>
      <c r="M71">
        <v>0.11166221917808211</v>
      </c>
      <c r="N71">
        <v>8.3746664383561584E-2</v>
      </c>
      <c r="O71">
        <v>173.29101369863017</v>
      </c>
      <c r="P71">
        <v>1</v>
      </c>
      <c r="Q71" s="31">
        <f>O71*Brussels!$C$50*'Events only'!D71*24/1000</f>
        <v>21.679861087123644</v>
      </c>
    </row>
    <row r="72" spans="1:17">
      <c r="A72" s="29">
        <v>0.35416666666666669</v>
      </c>
      <c r="B72" s="56">
        <f t="shared" si="7"/>
        <v>0.35416666666666669</v>
      </c>
      <c r="C72" s="32">
        <v>71</v>
      </c>
      <c r="D72" s="29">
        <f t="shared" si="6"/>
        <v>6.9444444444444198E-4</v>
      </c>
      <c r="E72" s="56">
        <f t="shared" si="8"/>
        <v>6.9444444444444198E-4</v>
      </c>
      <c r="F72">
        <v>1</v>
      </c>
      <c r="G72" cm="1">
        <f t="array" ref="G72">_xlfn.XMATCH(TRUE, _xlfn.SCAN(0, 'Events only'!D72:$D$411, _xlfn.LAMBDA(_xlpm.acc,_xlpm.x, IF(_xlpm.acc &gt;= TIME(0,5,0), _xlpm.acc, _xlpm.acc + _xlpm.x))) &gt;= TIME(0,5,0))</f>
        <v>2</v>
      </c>
      <c r="H72">
        <f>COUNTIF(Trips!$J$2:$J$233,'Events only'!C72)</f>
        <v>0</v>
      </c>
      <c r="I72">
        <f>IF(COUNTIF(Trips!$L$2:$L$233,'Events only'!C72)&gt;=1,1,0)</f>
        <v>0</v>
      </c>
      <c r="J72">
        <f>IF(COUNTIF(Trips!$M$2:$M$233,'Events only'!C72)&gt;=1, 1, 0)</f>
        <v>0</v>
      </c>
      <c r="K72">
        <v>0</v>
      </c>
      <c r="L72">
        <v>0</v>
      </c>
      <c r="M72">
        <v>0.11166221917808211</v>
      </c>
      <c r="N72">
        <v>8.3746664383561584E-2</v>
      </c>
      <c r="O72">
        <v>173.29101369863017</v>
      </c>
      <c r="P72">
        <v>1</v>
      </c>
      <c r="Q72" s="31">
        <f>O72*Brussels!$C$50*'Events only'!D72*24/1000</f>
        <v>5.4199652717808027</v>
      </c>
    </row>
    <row r="73" spans="1:17">
      <c r="A73" s="29">
        <v>0.35486111111111113</v>
      </c>
      <c r="B73" s="56">
        <f t="shared" si="7"/>
        <v>0.35486111111111113</v>
      </c>
      <c r="C73" s="32">
        <v>72</v>
      </c>
      <c r="D73" s="29">
        <f t="shared" si="6"/>
        <v>3.4722222222222099E-3</v>
      </c>
      <c r="E73" s="56">
        <f t="shared" si="8"/>
        <v>3.4722222222222099E-3</v>
      </c>
      <c r="F73">
        <v>1</v>
      </c>
      <c r="G73" cm="1">
        <f t="array" ref="G73">_xlfn.XMATCH(TRUE, _xlfn.SCAN(0, 'Events only'!D73:$D$411, _xlfn.LAMBDA(_xlpm.acc,_xlpm.x, IF(_xlpm.acc &gt;= TIME(0,5,0), _xlpm.acc, _xlpm.acc + _xlpm.x))) &gt;= TIME(0,5,0))</f>
        <v>2</v>
      </c>
      <c r="H73">
        <f>COUNTIF(Trips!$J$2:$J$233,'Events only'!C73)</f>
        <v>0</v>
      </c>
      <c r="I73">
        <f>IF(COUNTIF(Trips!$L$2:$L$233,'Events only'!C73)&gt;=1,1,0)</f>
        <v>1</v>
      </c>
      <c r="J73">
        <f>IF(COUNTIF(Trips!$M$2:$M$233,'Events only'!C73)&gt;=1, 1, 0)</f>
        <v>0</v>
      </c>
      <c r="K73">
        <v>0</v>
      </c>
      <c r="L73">
        <v>0</v>
      </c>
      <c r="M73">
        <v>0.11166221917808211</v>
      </c>
      <c r="N73">
        <v>8.3746664383561584E-2</v>
      </c>
      <c r="O73">
        <v>173.29101369863017</v>
      </c>
      <c r="P73">
        <v>1</v>
      </c>
      <c r="Q73" s="31">
        <f>O73*Brussels!$C$50*'Events only'!D73*24/1000</f>
        <v>27.099826358904014</v>
      </c>
    </row>
    <row r="74" spans="1:17">
      <c r="A74" s="29">
        <v>0.35833333333333334</v>
      </c>
      <c r="B74" s="56">
        <f t="shared" si="7"/>
        <v>0.35833333333333334</v>
      </c>
      <c r="C74" s="32">
        <v>73</v>
      </c>
      <c r="D74" s="29">
        <f t="shared" si="6"/>
        <v>2.0833333333333259E-3</v>
      </c>
      <c r="E74" s="56">
        <f t="shared" si="8"/>
        <v>2.0833333333333259E-3</v>
      </c>
      <c r="F74">
        <v>1</v>
      </c>
      <c r="G74" cm="1">
        <f t="array" ref="G74">_xlfn.XMATCH(TRUE, _xlfn.SCAN(0, 'Events only'!D74:$D$411, _xlfn.LAMBDA(_xlpm.acc,_xlpm.x, IF(_xlpm.acc &gt;= TIME(0,5,0), _xlpm.acc, _xlpm.acc + _xlpm.x))) &gt;= TIME(0,5,0))</f>
        <v>3</v>
      </c>
      <c r="H74">
        <f>COUNTIF(Trips!$J$2:$J$233,'Events only'!C74)</f>
        <v>0</v>
      </c>
      <c r="I74">
        <f>IF(COUNTIF(Trips!$L$2:$L$233,'Events only'!C74)&gt;=1,1,0)</f>
        <v>0</v>
      </c>
      <c r="J74">
        <f>IF(COUNTIF(Trips!$M$2:$M$233,'Events only'!C74)&gt;=1, 1, 0)</f>
        <v>1</v>
      </c>
      <c r="K74">
        <v>0</v>
      </c>
      <c r="L74">
        <v>0</v>
      </c>
      <c r="M74">
        <v>0.11166221917808211</v>
      </c>
      <c r="N74">
        <v>8.3746664383561584E-2</v>
      </c>
      <c r="O74">
        <v>173.29101369863017</v>
      </c>
      <c r="P74">
        <v>1</v>
      </c>
      <c r="Q74" s="31">
        <f>O74*Brussels!$C$50*'Events only'!D74*24/1000</f>
        <v>16.259895815342411</v>
      </c>
    </row>
    <row r="75" spans="1:17">
      <c r="A75" s="29">
        <v>0.36041666666666666</v>
      </c>
      <c r="B75" s="56">
        <f t="shared" si="7"/>
        <v>0.36041666666666666</v>
      </c>
      <c r="C75" s="32">
        <v>74</v>
      </c>
      <c r="D75" s="29">
        <f t="shared" si="6"/>
        <v>1.388888888888884E-3</v>
      </c>
      <c r="E75" s="56">
        <f t="shared" si="8"/>
        <v>1.388888888888884E-3</v>
      </c>
      <c r="F75">
        <v>1</v>
      </c>
      <c r="G75" cm="1">
        <f t="array" ref="G75">_xlfn.XMATCH(TRUE, _xlfn.SCAN(0, 'Events only'!D75:$D$411, _xlfn.LAMBDA(_xlpm.acc,_xlpm.x, IF(_xlpm.acc &gt;= TIME(0,5,0), _xlpm.acc, _xlpm.acc + _xlpm.x))) &gt;= TIME(0,5,0))</f>
        <v>4</v>
      </c>
      <c r="H75">
        <f>COUNTIF(Trips!$J$2:$J$233,'Events only'!C75)</f>
        <v>0</v>
      </c>
      <c r="I75">
        <f>IF(COUNTIF(Trips!$L$2:$L$233,'Events only'!C75)&gt;=1,1,0)</f>
        <v>0</v>
      </c>
      <c r="J75">
        <f>IF(COUNTIF(Trips!$M$2:$M$233,'Events only'!C75)&gt;=1, 1, 0)</f>
        <v>0</v>
      </c>
      <c r="K75">
        <v>0</v>
      </c>
      <c r="L75">
        <v>0</v>
      </c>
      <c r="M75">
        <v>0.11166221917808211</v>
      </c>
      <c r="N75">
        <v>8.3746664383561584E-2</v>
      </c>
      <c r="O75">
        <v>173.29101369863017</v>
      </c>
      <c r="P75">
        <v>1</v>
      </c>
      <c r="Q75" s="31">
        <f>O75*Brussels!$C$50*'Events only'!D75*24/1000</f>
        <v>10.839930543561605</v>
      </c>
    </row>
    <row r="76" spans="1:17">
      <c r="A76" s="29">
        <v>0.36180555555555555</v>
      </c>
      <c r="B76" s="56">
        <f t="shared" si="7"/>
        <v>0.36180555555555555</v>
      </c>
      <c r="C76" s="32">
        <v>75</v>
      </c>
      <c r="D76" s="29">
        <f t="shared" si="6"/>
        <v>1.388888888888884E-3</v>
      </c>
      <c r="E76" s="56">
        <f t="shared" si="8"/>
        <v>1.388888888888884E-3</v>
      </c>
      <c r="F76">
        <v>1</v>
      </c>
      <c r="G76" cm="1">
        <f t="array" ref="G76">_xlfn.XMATCH(TRUE, _xlfn.SCAN(0, 'Events only'!D76:$D$411, _xlfn.LAMBDA(_xlpm.acc,_xlpm.x, IF(_xlpm.acc &gt;= TIME(0,5,0), _xlpm.acc, _xlpm.acc + _xlpm.x))) &gt;= TIME(0,5,0))</f>
        <v>4</v>
      </c>
      <c r="H76">
        <f>COUNTIF(Trips!$J$2:$J$233,'Events only'!C76)</f>
        <v>0</v>
      </c>
      <c r="I76">
        <f>IF(COUNTIF(Trips!$L$2:$L$233,'Events only'!C76)&gt;=1,1,0)</f>
        <v>1</v>
      </c>
      <c r="J76">
        <f>IF(COUNTIF(Trips!$M$2:$M$233,'Events only'!C76)&gt;=1, 1, 0)</f>
        <v>0</v>
      </c>
      <c r="K76">
        <v>0</v>
      </c>
      <c r="L76">
        <v>0</v>
      </c>
      <c r="M76">
        <v>0.11166221917808211</v>
      </c>
      <c r="N76">
        <v>8.3746664383561584E-2</v>
      </c>
      <c r="O76">
        <v>173.29101369863017</v>
      </c>
      <c r="P76">
        <v>1</v>
      </c>
      <c r="Q76" s="31">
        <f>O76*Brussels!$C$50*'Events only'!D76*24/1000</f>
        <v>10.839930543561605</v>
      </c>
    </row>
    <row r="77" spans="1:17">
      <c r="A77" s="29">
        <v>0.36319444444444443</v>
      </c>
      <c r="B77" s="56">
        <f t="shared" si="7"/>
        <v>0.36319444444444443</v>
      </c>
      <c r="C77" s="32">
        <v>76</v>
      </c>
      <c r="D77" s="29">
        <f t="shared" si="6"/>
        <v>6.9444444444444198E-4</v>
      </c>
      <c r="E77" s="56">
        <f t="shared" si="8"/>
        <v>6.9444444444444198E-4</v>
      </c>
      <c r="F77">
        <v>1</v>
      </c>
      <c r="G77" cm="1">
        <f t="array" ref="G77">_xlfn.XMATCH(TRUE, _xlfn.SCAN(0, 'Events only'!D77:$D$411, _xlfn.LAMBDA(_xlpm.acc,_xlpm.x, IF(_xlpm.acc &gt;= TIME(0,5,0), _xlpm.acc, _xlpm.acc + _xlpm.x))) &gt;= TIME(0,5,0))</f>
        <v>4</v>
      </c>
      <c r="H77">
        <f>COUNTIF(Trips!$J$2:$J$233,'Events only'!C77)</f>
        <v>1</v>
      </c>
      <c r="I77">
        <f>IF(COUNTIF(Trips!$L$2:$L$233,'Events only'!C77)&gt;=1,1,0)</f>
        <v>0</v>
      </c>
      <c r="J77">
        <f>IF(COUNTIF(Trips!$M$2:$M$233,'Events only'!C77)&gt;=1, 1, 0)</f>
        <v>0</v>
      </c>
      <c r="K77">
        <v>0</v>
      </c>
      <c r="L77">
        <v>0</v>
      </c>
      <c r="M77">
        <v>0.11166221917808211</v>
      </c>
      <c r="N77">
        <v>8.3746664383561584E-2</v>
      </c>
      <c r="O77">
        <v>173.29101369863017</v>
      </c>
      <c r="P77">
        <v>1</v>
      </c>
      <c r="Q77" s="31">
        <f>O77*Brussels!$C$50*'Events only'!D77*24/1000</f>
        <v>5.4199652717808027</v>
      </c>
    </row>
    <row r="78" spans="1:17">
      <c r="A78" s="29">
        <v>0.36388888888888887</v>
      </c>
      <c r="B78" s="56">
        <f t="shared" si="7"/>
        <v>0.36388888888888887</v>
      </c>
      <c r="C78" s="32">
        <v>77</v>
      </c>
      <c r="D78" s="29">
        <f t="shared" si="6"/>
        <v>6.9444444444444198E-4</v>
      </c>
      <c r="E78" s="56">
        <f t="shared" si="8"/>
        <v>6.9444444444444198E-4</v>
      </c>
      <c r="F78">
        <v>1</v>
      </c>
      <c r="G78" cm="1">
        <f t="array" ref="G78">_xlfn.XMATCH(TRUE, _xlfn.SCAN(0, 'Events only'!D78:$D$411, _xlfn.LAMBDA(_xlpm.acc,_xlpm.x, IF(_xlpm.acc &gt;= TIME(0,5,0), _xlpm.acc, _xlpm.acc + _xlpm.x))) &gt;= TIME(0,5,0))</f>
        <v>3</v>
      </c>
      <c r="H78">
        <f>COUNTIF(Trips!$J$2:$J$233,'Events only'!C78)</f>
        <v>0</v>
      </c>
      <c r="I78">
        <f>IF(COUNTIF(Trips!$L$2:$L$233,'Events only'!C78)&gt;=1,1,0)</f>
        <v>0</v>
      </c>
      <c r="J78">
        <f>IF(COUNTIF(Trips!$M$2:$M$233,'Events only'!C78)&gt;=1, 1, 0)</f>
        <v>0</v>
      </c>
      <c r="K78">
        <v>0</v>
      </c>
      <c r="M78">
        <v>0.11166221917808211</v>
      </c>
      <c r="N78">
        <v>8.3746664383561584E-2</v>
      </c>
      <c r="O78">
        <v>173.29101369863017</v>
      </c>
      <c r="P78">
        <v>1</v>
      </c>
      <c r="Q78" s="31">
        <f>O78*Brussels!$C$50*'Events only'!D78*24/1000</f>
        <v>5.4199652717808027</v>
      </c>
    </row>
    <row r="79" spans="1:17">
      <c r="A79" s="29">
        <v>0.36458333333333331</v>
      </c>
      <c r="B79" s="56">
        <f t="shared" si="7"/>
        <v>0.36458333333333331</v>
      </c>
      <c r="C79" s="32">
        <v>78</v>
      </c>
      <c r="D79" s="29">
        <f t="shared" si="6"/>
        <v>1.388888888888884E-3</v>
      </c>
      <c r="E79" s="56">
        <f t="shared" si="8"/>
        <v>1.388888888888884E-3</v>
      </c>
      <c r="F79">
        <v>1</v>
      </c>
      <c r="G79" cm="1">
        <f t="array" ref="G79">_xlfn.XMATCH(TRUE, _xlfn.SCAN(0, 'Events only'!D79:$D$411, _xlfn.LAMBDA(_xlpm.acc,_xlpm.x, IF(_xlpm.acc &gt;= TIME(0,5,0), _xlpm.acc, _xlpm.acc + _xlpm.x))) &gt;= TIME(0,5,0))</f>
        <v>2</v>
      </c>
      <c r="H79">
        <f>COUNTIF(Trips!$J$2:$J$233,'Events only'!C79)</f>
        <v>0</v>
      </c>
      <c r="I79">
        <f>IF(COUNTIF(Trips!$L$2:$L$233,'Events only'!C79)&gt;=1,1,0)</f>
        <v>0</v>
      </c>
      <c r="J79">
        <f>IF(COUNTIF(Trips!$M$2:$M$233,'Events only'!C79)&gt;=1, 1, 0)</f>
        <v>1</v>
      </c>
      <c r="K79">
        <v>0</v>
      </c>
      <c r="L79">
        <v>0</v>
      </c>
      <c r="M79">
        <v>0.11166221917808211</v>
      </c>
      <c r="N79">
        <v>8.3746664383561584E-2</v>
      </c>
      <c r="O79">
        <v>173.29101369863017</v>
      </c>
      <c r="P79">
        <v>1</v>
      </c>
      <c r="Q79" s="31">
        <f>O79*Brussels!$C$50*'Events only'!D79*24/1000</f>
        <v>10.839930543561605</v>
      </c>
    </row>
    <row r="80" spans="1:17">
      <c r="A80" s="29">
        <v>0.3659722222222222</v>
      </c>
      <c r="B80" s="56">
        <f t="shared" si="7"/>
        <v>0.3659722222222222</v>
      </c>
      <c r="C80" s="32">
        <v>79</v>
      </c>
      <c r="D80" s="29">
        <f t="shared" si="6"/>
        <v>2.0833333333333814E-3</v>
      </c>
      <c r="E80" s="56">
        <f t="shared" si="8"/>
        <v>2.0833333333333814E-3</v>
      </c>
      <c r="F80">
        <v>1</v>
      </c>
      <c r="G80" cm="1">
        <f t="array" ref="G80">_xlfn.XMATCH(TRUE, _xlfn.SCAN(0, 'Events only'!D80:$D$411, _xlfn.LAMBDA(_xlpm.acc,_xlpm.x, IF(_xlpm.acc &gt;= TIME(0,5,0), _xlpm.acc, _xlpm.acc + _xlpm.x))) &gt;= TIME(0,5,0))</f>
        <v>2</v>
      </c>
      <c r="H80">
        <f>COUNTIF(Trips!$J$2:$J$233,'Events only'!C80)</f>
        <v>0</v>
      </c>
      <c r="I80">
        <f>IF(COUNTIF(Trips!$L$2:$L$233,'Events only'!C80)&gt;=1,1,0)</f>
        <v>1</v>
      </c>
      <c r="J80">
        <f>IF(COUNTIF(Trips!$M$2:$M$233,'Events only'!C80)&gt;=1, 1, 0)</f>
        <v>0</v>
      </c>
      <c r="K80">
        <v>0</v>
      </c>
      <c r="L80">
        <v>0</v>
      </c>
      <c r="M80">
        <v>0.11166221917808211</v>
      </c>
      <c r="N80">
        <v>8.3746664383561584E-2</v>
      </c>
      <c r="O80">
        <v>173.29101369863017</v>
      </c>
      <c r="P80">
        <v>1</v>
      </c>
      <c r="Q80" s="31">
        <f>O80*Brussels!$C$50*'Events only'!D80*24/1000</f>
        <v>16.259895815342844</v>
      </c>
    </row>
    <row r="81" spans="1:17">
      <c r="A81" s="29">
        <v>0.36805555555555558</v>
      </c>
      <c r="B81" s="56">
        <f t="shared" si="7"/>
        <v>0.36805555555555558</v>
      </c>
      <c r="C81" s="32">
        <v>80</v>
      </c>
      <c r="D81" s="29">
        <f t="shared" si="6"/>
        <v>2.7777777777777679E-3</v>
      </c>
      <c r="E81" s="56">
        <f t="shared" si="8"/>
        <v>2.7777777777777679E-3</v>
      </c>
      <c r="F81">
        <v>1</v>
      </c>
      <c r="G81" cm="1">
        <f t="array" ref="G81">_xlfn.XMATCH(TRUE, _xlfn.SCAN(0, 'Events only'!D81:$D$411, _xlfn.LAMBDA(_xlpm.acc,_xlpm.x, IF(_xlpm.acc &gt;= TIME(0,5,0), _xlpm.acc, _xlpm.acc + _xlpm.x))) &gt;= TIME(0,5,0))</f>
        <v>3</v>
      </c>
      <c r="H81">
        <f>COUNTIF(Trips!$J$2:$J$233,'Events only'!C81)</f>
        <v>0</v>
      </c>
      <c r="I81">
        <f>IF(COUNTIF(Trips!$L$2:$L$233,'Events only'!C81)&gt;=1,1,0)</f>
        <v>1</v>
      </c>
      <c r="J81">
        <f>IF(COUNTIF(Trips!$M$2:$M$233,'Events only'!C81)&gt;=1, 1, 0)</f>
        <v>0</v>
      </c>
      <c r="K81">
        <v>0</v>
      </c>
      <c r="L81">
        <v>0</v>
      </c>
      <c r="M81">
        <v>0.11166221917808211</v>
      </c>
      <c r="N81">
        <v>8.3746664383561584E-2</v>
      </c>
      <c r="O81">
        <v>173.29101369863017</v>
      </c>
      <c r="P81">
        <v>1</v>
      </c>
      <c r="Q81" s="31">
        <f>O81*Brussels!$C$50*'Events only'!D81*24/1000</f>
        <v>21.679861087123211</v>
      </c>
    </row>
    <row r="82" spans="1:17">
      <c r="A82" s="29">
        <v>0.37083333333333335</v>
      </c>
      <c r="B82" s="56">
        <f t="shared" si="7"/>
        <v>0.37083333333333335</v>
      </c>
      <c r="C82" s="32">
        <v>81</v>
      </c>
      <c r="D82" s="29">
        <f t="shared" si="6"/>
        <v>6.9444444444444198E-4</v>
      </c>
      <c r="E82" s="56">
        <f t="shared" si="8"/>
        <v>6.9444444444444198E-4</v>
      </c>
      <c r="F82">
        <v>1</v>
      </c>
      <c r="G82" cm="1">
        <f t="array" ref="G82">_xlfn.XMATCH(TRUE, _xlfn.SCAN(0, 'Events only'!D82:$D$411, _xlfn.LAMBDA(_xlpm.acc,_xlpm.x, IF(_xlpm.acc &gt;= TIME(0,5,0), _xlpm.acc, _xlpm.acc + _xlpm.x))) &gt;= TIME(0,5,0))</f>
        <v>3</v>
      </c>
      <c r="H82">
        <f>COUNTIF(Trips!$J$2:$J$233,'Events only'!C82)</f>
        <v>0</v>
      </c>
      <c r="I82">
        <f>IF(COUNTIF(Trips!$L$2:$L$233,'Events only'!C82)&gt;=1,1,0)</f>
        <v>0</v>
      </c>
      <c r="J82">
        <f>IF(COUNTIF(Trips!$M$2:$M$233,'Events only'!C82)&gt;=1, 1, 0)</f>
        <v>1</v>
      </c>
      <c r="K82">
        <v>0</v>
      </c>
      <c r="L82">
        <v>0</v>
      </c>
      <c r="M82">
        <v>0.11166221917808211</v>
      </c>
      <c r="N82">
        <v>8.3746664383561584E-2</v>
      </c>
      <c r="O82">
        <v>173.29101369863017</v>
      </c>
      <c r="P82">
        <v>1</v>
      </c>
      <c r="Q82" s="31">
        <f>O82*Brussels!$C$50*'Events only'!D82*24/1000</f>
        <v>5.4199652717808027</v>
      </c>
    </row>
    <row r="83" spans="1:17">
      <c r="A83" s="29">
        <v>0.37152777777777779</v>
      </c>
      <c r="B83" s="56">
        <f t="shared" si="7"/>
        <v>0.37152777777777779</v>
      </c>
      <c r="C83" s="32">
        <v>82</v>
      </c>
      <c r="D83" s="29">
        <f t="shared" si="6"/>
        <v>1.388888888888884E-3</v>
      </c>
      <c r="E83" s="56">
        <f t="shared" si="8"/>
        <v>1.388888888888884E-3</v>
      </c>
      <c r="F83">
        <v>1</v>
      </c>
      <c r="G83" cm="1">
        <f t="array" ref="G83">_xlfn.XMATCH(TRUE, _xlfn.SCAN(0, 'Events only'!D83:$D$411, _xlfn.LAMBDA(_xlpm.acc,_xlpm.x, IF(_xlpm.acc &gt;= TIME(0,5,0), _xlpm.acc, _xlpm.acc + _xlpm.x))) &gt;= TIME(0,5,0))</f>
        <v>3</v>
      </c>
      <c r="H83">
        <f>COUNTIF(Trips!$J$2:$J$233,'Events only'!C83)</f>
        <v>0</v>
      </c>
      <c r="I83">
        <f>IF(COUNTIF(Trips!$L$2:$L$233,'Events only'!C83)&gt;=1,1,0)</f>
        <v>1</v>
      </c>
      <c r="J83">
        <f>IF(COUNTIF(Trips!$M$2:$M$233,'Events only'!C83)&gt;=1, 1, 0)</f>
        <v>0</v>
      </c>
      <c r="K83">
        <v>0</v>
      </c>
      <c r="L83">
        <v>0</v>
      </c>
      <c r="M83">
        <v>0.11166221917808211</v>
      </c>
      <c r="N83">
        <v>8.3746664383561584E-2</v>
      </c>
      <c r="O83">
        <v>173.29101369863017</v>
      </c>
      <c r="P83">
        <v>1</v>
      </c>
      <c r="Q83" s="31">
        <f>O83*Brussels!$C$50*'Events only'!D83*24/1000</f>
        <v>10.839930543561605</v>
      </c>
    </row>
    <row r="84" spans="1:17">
      <c r="A84" s="29">
        <v>0.37291666666666667</v>
      </c>
      <c r="B84" s="56">
        <f t="shared" si="7"/>
        <v>0.37291666666666667</v>
      </c>
      <c r="C84" s="32">
        <v>83</v>
      </c>
      <c r="D84" s="29">
        <f t="shared" si="6"/>
        <v>2.0833333333333259E-3</v>
      </c>
      <c r="E84" s="56">
        <f t="shared" si="8"/>
        <v>2.0833333333333259E-3</v>
      </c>
      <c r="F84">
        <v>1</v>
      </c>
      <c r="G84" cm="1">
        <f t="array" ref="G84">_xlfn.XMATCH(TRUE, _xlfn.SCAN(0, 'Events only'!D84:$D$411, _xlfn.LAMBDA(_xlpm.acc,_xlpm.x, IF(_xlpm.acc &gt;= TIME(0,5,0), _xlpm.acc, _xlpm.acc + _xlpm.x))) &gt;= TIME(0,5,0))</f>
        <v>4</v>
      </c>
      <c r="H84">
        <f>COUNTIF(Trips!$J$2:$J$233,'Events only'!C84)</f>
        <v>0</v>
      </c>
      <c r="I84">
        <f>IF(COUNTIF(Trips!$L$2:$L$233,'Events only'!C84)&gt;=1,1,0)</f>
        <v>0</v>
      </c>
      <c r="J84">
        <f>IF(COUNTIF(Trips!$M$2:$M$233,'Events only'!C84)&gt;=1, 1, 0)</f>
        <v>0</v>
      </c>
      <c r="K84">
        <v>0</v>
      </c>
      <c r="L84">
        <v>0</v>
      </c>
      <c r="M84">
        <v>0.11166221917808211</v>
      </c>
      <c r="N84">
        <v>8.3746664383561584E-2</v>
      </c>
      <c r="O84">
        <v>173.29101369863017</v>
      </c>
      <c r="P84">
        <v>1</v>
      </c>
      <c r="Q84" s="31">
        <f>O84*Brussels!$C$50*'Events only'!D84*24/1000</f>
        <v>16.259895815342411</v>
      </c>
    </row>
    <row r="85" spans="1:17">
      <c r="A85" s="29">
        <v>0.375</v>
      </c>
      <c r="B85" s="56">
        <f t="shared" si="7"/>
        <v>0.375</v>
      </c>
      <c r="C85" s="32">
        <v>84</v>
      </c>
      <c r="D85" s="29">
        <f t="shared" si="6"/>
        <v>6.9444444444444198E-4</v>
      </c>
      <c r="E85" s="56">
        <f t="shared" si="8"/>
        <v>6.9444444444444198E-4</v>
      </c>
      <c r="F85">
        <v>1</v>
      </c>
      <c r="G85" cm="1">
        <f t="array" ref="G85">_xlfn.XMATCH(TRUE, _xlfn.SCAN(0, 'Events only'!D85:$D$411, _xlfn.LAMBDA(_xlpm.acc,_xlpm.x, IF(_xlpm.acc &gt;= TIME(0,5,0), _xlpm.acc, _xlpm.acc + _xlpm.x))) &gt;= TIME(0,5,0))</f>
        <v>4</v>
      </c>
      <c r="H85">
        <f>COUNTIF(Trips!$J$2:$J$233,'Events only'!C85)</f>
        <v>0</v>
      </c>
      <c r="I85">
        <f>IF(COUNTIF(Trips!$L$2:$L$233,'Events only'!C85)&gt;=1,1,0)</f>
        <v>0</v>
      </c>
      <c r="J85">
        <f>IF(COUNTIF(Trips!$M$2:$M$233,'Events only'!C85)&gt;=1, 1, 0)</f>
        <v>0</v>
      </c>
      <c r="K85">
        <v>1</v>
      </c>
      <c r="L85">
        <v>1</v>
      </c>
      <c r="M85">
        <v>0.10147454794520551</v>
      </c>
      <c r="N85">
        <v>7.6105910958904135E-2</v>
      </c>
      <c r="O85">
        <v>226.68416438356158</v>
      </c>
      <c r="P85">
        <v>1</v>
      </c>
      <c r="Q85" s="31">
        <f>O85*Brussels!$C$50*'Events only'!D85*24/1000</f>
        <v>7.0899250480365019</v>
      </c>
    </row>
    <row r="86" spans="1:17">
      <c r="A86" s="29">
        <v>0.37569444444444444</v>
      </c>
      <c r="B86" s="56">
        <f t="shared" si="7"/>
        <v>0.37569444444444444</v>
      </c>
      <c r="C86" s="32">
        <v>85</v>
      </c>
      <c r="D86" s="29">
        <f t="shared" si="6"/>
        <v>6.9444444444444198E-4</v>
      </c>
      <c r="E86" s="56">
        <f t="shared" si="8"/>
        <v>6.9444444444444198E-4</v>
      </c>
      <c r="F86">
        <v>1</v>
      </c>
      <c r="G86" cm="1">
        <f t="array" ref="G86">_xlfn.XMATCH(TRUE, _xlfn.SCAN(0, 'Events only'!D86:$D$411, _xlfn.LAMBDA(_xlpm.acc,_xlpm.x, IF(_xlpm.acc &gt;= TIME(0,5,0), _xlpm.acc, _xlpm.acc + _xlpm.x))) &gt;= TIME(0,5,0))</f>
        <v>3</v>
      </c>
      <c r="H86">
        <f>COUNTIF(Trips!$J$2:$J$233,'Events only'!C86)</f>
        <v>0</v>
      </c>
      <c r="I86">
        <f>IF(COUNTIF(Trips!$L$2:$L$233,'Events only'!C86)&gt;=1,1,0)</f>
        <v>1</v>
      </c>
      <c r="J86">
        <f>IF(COUNTIF(Trips!$M$2:$M$233,'Events only'!C86)&gt;=1, 1, 0)</f>
        <v>1</v>
      </c>
      <c r="K86">
        <v>0</v>
      </c>
      <c r="L86">
        <v>0</v>
      </c>
      <c r="M86">
        <v>0.10147454794520551</v>
      </c>
      <c r="N86">
        <v>7.6105910958904135E-2</v>
      </c>
      <c r="O86">
        <v>226.68416438356158</v>
      </c>
      <c r="P86">
        <v>1</v>
      </c>
      <c r="Q86" s="31">
        <f>O86*Brussels!$C$50*'Events only'!D86*24/1000</f>
        <v>7.0899250480365019</v>
      </c>
    </row>
    <row r="87" spans="1:17">
      <c r="A87" s="29">
        <v>0.37638888888888888</v>
      </c>
      <c r="B87" s="56">
        <f t="shared" si="7"/>
        <v>0.37638888888888888</v>
      </c>
      <c r="C87" s="32">
        <v>86</v>
      </c>
      <c r="D87" s="29">
        <f t="shared" si="6"/>
        <v>6.9444444444444198E-4</v>
      </c>
      <c r="E87" s="56">
        <f t="shared" si="8"/>
        <v>6.9444444444444198E-4</v>
      </c>
      <c r="F87">
        <v>1</v>
      </c>
      <c r="G87" cm="1">
        <f t="array" ref="G87">_xlfn.XMATCH(TRUE, _xlfn.SCAN(0, 'Events only'!D87:$D$411, _xlfn.LAMBDA(_xlpm.acc,_xlpm.x, IF(_xlpm.acc &gt;= TIME(0,5,0), _xlpm.acc, _xlpm.acc + _xlpm.x))) &gt;= TIME(0,5,0))</f>
        <v>2</v>
      </c>
      <c r="H87">
        <f>COUNTIF(Trips!$J$2:$J$233,'Events only'!C87)</f>
        <v>0</v>
      </c>
      <c r="I87">
        <f>IF(COUNTIF(Trips!$L$2:$L$233,'Events only'!C87)&gt;=1,1,0)</f>
        <v>0</v>
      </c>
      <c r="J87">
        <f>IF(COUNTIF(Trips!$M$2:$M$233,'Events only'!C87)&gt;=1, 1, 0)</f>
        <v>0</v>
      </c>
      <c r="K87">
        <v>0</v>
      </c>
      <c r="L87">
        <v>0</v>
      </c>
      <c r="M87">
        <v>0.10147454794520551</v>
      </c>
      <c r="N87">
        <v>7.6105910958904135E-2</v>
      </c>
      <c r="O87">
        <v>226.68416438356158</v>
      </c>
      <c r="P87">
        <v>1</v>
      </c>
      <c r="Q87" s="31">
        <f>O87*Brussels!$C$50*'Events only'!D87*24/1000</f>
        <v>7.0899250480365019</v>
      </c>
    </row>
    <row r="88" spans="1:17">
      <c r="A88" s="29">
        <v>0.37708333333333333</v>
      </c>
      <c r="B88" s="56">
        <f t="shared" si="7"/>
        <v>0.37708333333333333</v>
      </c>
      <c r="C88" s="32">
        <v>87</v>
      </c>
      <c r="D88" s="29">
        <f t="shared" si="6"/>
        <v>4.1666666666666519E-3</v>
      </c>
      <c r="E88" s="56">
        <f t="shared" si="8"/>
        <v>4.1666666666666519E-3</v>
      </c>
      <c r="F88">
        <v>1</v>
      </c>
      <c r="G88" cm="1">
        <f t="array" ref="G88">_xlfn.XMATCH(TRUE, _xlfn.SCAN(0, 'Events only'!D88:$D$411, _xlfn.LAMBDA(_xlpm.acc,_xlpm.x, IF(_xlpm.acc &gt;= TIME(0,5,0), _xlpm.acc, _xlpm.acc + _xlpm.x))) &gt;= TIME(0,5,0))</f>
        <v>1</v>
      </c>
      <c r="H88">
        <f>COUNTIF(Trips!$J$2:$J$233,'Events only'!C88)</f>
        <v>0</v>
      </c>
      <c r="I88">
        <f>IF(COUNTIF(Trips!$L$2:$L$233,'Events only'!C88)&gt;=1,1,0)</f>
        <v>0</v>
      </c>
      <c r="J88">
        <f>IF(COUNTIF(Trips!$M$2:$M$233,'Events only'!C88)&gt;=1, 1, 0)</f>
        <v>1</v>
      </c>
      <c r="K88">
        <v>0</v>
      </c>
      <c r="L88">
        <v>0</v>
      </c>
      <c r="M88">
        <v>0.10147454794520551</v>
      </c>
      <c r="N88">
        <v>7.6105910958904135E-2</v>
      </c>
      <c r="O88">
        <v>226.68416438356158</v>
      </c>
      <c r="P88">
        <v>1</v>
      </c>
      <c r="Q88" s="31">
        <f>O88*Brussels!$C$50*'Events only'!D88*24/1000</f>
        <v>42.539550288219012</v>
      </c>
    </row>
    <row r="89" spans="1:17">
      <c r="A89" s="29">
        <v>0.38124999999999998</v>
      </c>
      <c r="B89" s="56">
        <f t="shared" si="7"/>
        <v>0.38124999999999998</v>
      </c>
      <c r="C89" s="32">
        <v>88</v>
      </c>
      <c r="D89" s="29">
        <f t="shared" si="6"/>
        <v>6.9444444444444198E-4</v>
      </c>
      <c r="E89" s="56">
        <f t="shared" si="8"/>
        <v>6.9444444444444198E-4</v>
      </c>
      <c r="F89">
        <v>1</v>
      </c>
      <c r="G89" cm="1">
        <f t="array" ref="G89">_xlfn.XMATCH(TRUE, _xlfn.SCAN(0, 'Events only'!D89:$D$411, _xlfn.LAMBDA(_xlpm.acc,_xlpm.x, IF(_xlpm.acc &gt;= TIME(0,5,0), _xlpm.acc, _xlpm.acc + _xlpm.x))) &gt;= TIME(0,5,0))</f>
        <v>3</v>
      </c>
      <c r="H89">
        <f>COUNTIF(Trips!$J$2:$J$233,'Events only'!C89)</f>
        <v>0</v>
      </c>
      <c r="I89">
        <f>IF(COUNTIF(Trips!$L$2:$L$233,'Events only'!C89)&gt;=1,1,0)</f>
        <v>1</v>
      </c>
      <c r="J89">
        <f>IF(COUNTIF(Trips!$M$2:$M$233,'Events only'!C89)&gt;=1, 1, 0)</f>
        <v>0</v>
      </c>
      <c r="K89">
        <v>0</v>
      </c>
      <c r="L89">
        <v>0</v>
      </c>
      <c r="M89">
        <v>0.10147454794520551</v>
      </c>
      <c r="N89">
        <v>7.6105910958904135E-2</v>
      </c>
      <c r="O89">
        <v>226.68416438356158</v>
      </c>
      <c r="P89">
        <v>1</v>
      </c>
      <c r="Q89" s="31">
        <f>O89*Brussels!$C$50*'Events only'!D89*24/1000</f>
        <v>7.0899250480365019</v>
      </c>
    </row>
    <row r="90" spans="1:17">
      <c r="A90" s="29">
        <v>0.38194444444444442</v>
      </c>
      <c r="B90" s="56">
        <f t="shared" si="7"/>
        <v>0.38194444444444442</v>
      </c>
      <c r="C90" s="32">
        <v>89</v>
      </c>
      <c r="D90" s="29">
        <f t="shared" si="6"/>
        <v>2.0833333333333814E-3</v>
      </c>
      <c r="E90" s="56">
        <f t="shared" si="8"/>
        <v>2.0833333333333814E-3</v>
      </c>
      <c r="F90">
        <v>1</v>
      </c>
      <c r="G90" cm="1">
        <f t="array" ref="G90">_xlfn.XMATCH(TRUE, _xlfn.SCAN(0, 'Events only'!D90:$D$411, _xlfn.LAMBDA(_xlpm.acc,_xlpm.x, IF(_xlpm.acc &gt;= TIME(0,5,0), _xlpm.acc, _xlpm.acc + _xlpm.x))) &gt;= TIME(0,5,0))</f>
        <v>2</v>
      </c>
      <c r="H90">
        <f>COUNTIF(Trips!$J$2:$J$233,'Events only'!C90)</f>
        <v>0</v>
      </c>
      <c r="I90">
        <f>IF(COUNTIF(Trips!$L$2:$L$233,'Events only'!C90)&gt;=1,1,0)</f>
        <v>1</v>
      </c>
      <c r="J90">
        <f>IF(COUNTIF(Trips!$M$2:$M$233,'Events only'!C90)&gt;=1, 1, 0)</f>
        <v>1</v>
      </c>
      <c r="K90">
        <v>0</v>
      </c>
      <c r="L90">
        <v>0</v>
      </c>
      <c r="M90">
        <v>0.10147454794520551</v>
      </c>
      <c r="N90">
        <v>7.6105910958904135E-2</v>
      </c>
      <c r="O90">
        <v>226.68416438356158</v>
      </c>
      <c r="P90">
        <v>1</v>
      </c>
      <c r="Q90" s="31">
        <f>O90*Brussels!$C$50*'Events only'!D90*24/1000</f>
        <v>21.269775144110074</v>
      </c>
    </row>
    <row r="91" spans="1:17">
      <c r="A91" s="29">
        <v>0.3840277777777778</v>
      </c>
      <c r="B91" s="56">
        <f t="shared" si="7"/>
        <v>0.3840277777777778</v>
      </c>
      <c r="C91" s="32">
        <v>90</v>
      </c>
      <c r="D91" s="29">
        <f t="shared" si="6"/>
        <v>1.388888888888884E-3</v>
      </c>
      <c r="E91" s="56">
        <f t="shared" si="8"/>
        <v>1.388888888888884E-3</v>
      </c>
      <c r="F91">
        <v>1</v>
      </c>
      <c r="G91" cm="1">
        <f t="array" ref="G91">_xlfn.XMATCH(TRUE, _xlfn.SCAN(0, 'Events only'!D91:$D$411, _xlfn.LAMBDA(_xlpm.acc,_xlpm.x, IF(_xlpm.acc &gt;= TIME(0,5,0), _xlpm.acc, _xlpm.acc + _xlpm.x))) &gt;= TIME(0,5,0))</f>
        <v>5</v>
      </c>
      <c r="H91">
        <f>COUNTIF(Trips!$J$2:$J$233,'Events only'!C91)</f>
        <v>1</v>
      </c>
      <c r="I91">
        <f>IF(COUNTIF(Trips!$L$2:$L$233,'Events only'!C91)&gt;=1,1,0)</f>
        <v>0</v>
      </c>
      <c r="J91">
        <f>IF(COUNTIF(Trips!$M$2:$M$233,'Events only'!C91)&gt;=1, 1, 0)</f>
        <v>0</v>
      </c>
      <c r="K91">
        <v>0</v>
      </c>
      <c r="L91">
        <v>0</v>
      </c>
      <c r="M91">
        <v>0.10147454794520551</v>
      </c>
      <c r="N91">
        <v>7.6105910958904135E-2</v>
      </c>
      <c r="O91">
        <v>226.68416438356158</v>
      </c>
      <c r="P91">
        <v>1</v>
      </c>
      <c r="Q91" s="31">
        <f>O91*Brussels!$C$50*'Events only'!D91*24/1000</f>
        <v>14.179850096073004</v>
      </c>
    </row>
    <row r="92" spans="1:17">
      <c r="A92" s="29">
        <v>0.38541666666666669</v>
      </c>
      <c r="B92" s="56">
        <f t="shared" si="7"/>
        <v>0.38541666666666669</v>
      </c>
      <c r="C92" s="32">
        <v>91</v>
      </c>
      <c r="D92" s="29">
        <f t="shared" si="6"/>
        <v>6.9444444444444198E-4</v>
      </c>
      <c r="E92" s="56">
        <f t="shared" si="8"/>
        <v>6.9444444444444198E-4</v>
      </c>
      <c r="F92">
        <v>1</v>
      </c>
      <c r="G92" cm="1">
        <f t="array" ref="G92">_xlfn.XMATCH(TRUE, _xlfn.SCAN(0, 'Events only'!D92:$D$411, _xlfn.LAMBDA(_xlpm.acc,_xlpm.x, IF(_xlpm.acc &gt;= TIME(0,5,0), _xlpm.acc, _xlpm.acc + _xlpm.x))) &gt;= TIME(0,5,0))</f>
        <v>5</v>
      </c>
      <c r="H92">
        <f>COUNTIF(Trips!$J$2:$J$233,'Events only'!C92)</f>
        <v>0</v>
      </c>
      <c r="I92">
        <f>IF(COUNTIF(Trips!$L$2:$L$233,'Events only'!C92)&gt;=1,1,0)</f>
        <v>0</v>
      </c>
      <c r="J92">
        <f>IF(COUNTIF(Trips!$M$2:$M$233,'Events only'!C92)&gt;=1, 1, 0)</f>
        <v>1</v>
      </c>
      <c r="K92">
        <v>0</v>
      </c>
      <c r="M92">
        <v>0.10147454794520551</v>
      </c>
      <c r="N92">
        <v>7.6105910958904135E-2</v>
      </c>
      <c r="O92">
        <v>226.68416438356158</v>
      </c>
      <c r="P92">
        <v>1</v>
      </c>
      <c r="Q92" s="31">
        <f>O92*Brussels!$C$50*'Events only'!D92*24/1000</f>
        <v>7.0899250480365019</v>
      </c>
    </row>
    <row r="93" spans="1:17">
      <c r="A93" s="29">
        <v>0.38611111111111113</v>
      </c>
      <c r="B93" s="56">
        <f t="shared" si="7"/>
        <v>0.38611111111111113</v>
      </c>
      <c r="C93" s="32">
        <v>92</v>
      </c>
      <c r="D93" s="29">
        <f t="shared" si="6"/>
        <v>6.9444444444444198E-4</v>
      </c>
      <c r="E93" s="56">
        <f t="shared" si="8"/>
        <v>6.9444444444444198E-4</v>
      </c>
      <c r="F93">
        <v>1</v>
      </c>
      <c r="G93" cm="1">
        <f t="array" ref="G93">_xlfn.XMATCH(TRUE, _xlfn.SCAN(0, 'Events only'!D93:$D$411, _xlfn.LAMBDA(_xlpm.acc,_xlpm.x, IF(_xlpm.acc &gt;= TIME(0,5,0), _xlpm.acc, _xlpm.acc + _xlpm.x))) &gt;= TIME(0,5,0))</f>
        <v>4</v>
      </c>
      <c r="H93">
        <f>COUNTIF(Trips!$J$2:$J$233,'Events only'!C93)</f>
        <v>0</v>
      </c>
      <c r="I93">
        <f>IF(COUNTIF(Trips!$L$2:$L$233,'Events only'!C93)&gt;=1,1,0)</f>
        <v>0</v>
      </c>
      <c r="J93">
        <f>IF(COUNTIF(Trips!$M$2:$M$233,'Events only'!C93)&gt;=1, 1, 0)</f>
        <v>0</v>
      </c>
      <c r="K93">
        <v>0</v>
      </c>
      <c r="L93">
        <v>0</v>
      </c>
      <c r="M93">
        <v>0.10147454794520551</v>
      </c>
      <c r="N93">
        <v>7.6105910958904135E-2</v>
      </c>
      <c r="O93">
        <v>226.68416438356158</v>
      </c>
      <c r="P93">
        <v>1</v>
      </c>
      <c r="Q93" s="31">
        <f>O93*Brussels!$C$50*'Events only'!D93*24/1000</f>
        <v>7.0899250480365019</v>
      </c>
    </row>
    <row r="94" spans="1:17">
      <c r="A94" s="29">
        <v>0.38680555555555557</v>
      </c>
      <c r="B94" s="56">
        <f t="shared" si="7"/>
        <v>0.38680555555555557</v>
      </c>
      <c r="C94" s="32">
        <v>93</v>
      </c>
      <c r="D94" s="29">
        <f t="shared" si="6"/>
        <v>6.9444444444444198E-4</v>
      </c>
      <c r="E94" s="56">
        <f t="shared" si="8"/>
        <v>6.9444444444444198E-4</v>
      </c>
      <c r="F94">
        <v>1</v>
      </c>
      <c r="G94" cm="1">
        <f t="array" ref="G94">_xlfn.XMATCH(TRUE, _xlfn.SCAN(0, 'Events only'!D94:$D$411, _xlfn.LAMBDA(_xlpm.acc,_xlpm.x, IF(_xlpm.acc &gt;= TIME(0,5,0), _xlpm.acc, _xlpm.acc + _xlpm.x))) &gt;= TIME(0,5,0))</f>
        <v>3</v>
      </c>
      <c r="H94">
        <f>COUNTIF(Trips!$J$2:$J$233,'Events only'!C94)</f>
        <v>0</v>
      </c>
      <c r="I94">
        <f>IF(COUNTIF(Trips!$L$2:$L$233,'Events only'!C94)&gt;=1,1,0)</f>
        <v>0</v>
      </c>
      <c r="J94">
        <f>IF(COUNTIF(Trips!$M$2:$M$233,'Events only'!C94)&gt;=1, 1, 0)</f>
        <v>1</v>
      </c>
      <c r="K94">
        <v>0</v>
      </c>
      <c r="L94">
        <v>0</v>
      </c>
      <c r="M94">
        <v>0.10147454794520551</v>
      </c>
      <c r="N94">
        <v>7.6105910958904135E-2</v>
      </c>
      <c r="O94">
        <v>226.68416438356158</v>
      </c>
      <c r="P94">
        <v>1</v>
      </c>
      <c r="Q94" s="31">
        <f>O94*Brussels!$C$50*'Events only'!D94*24/1000</f>
        <v>7.0899250480365019</v>
      </c>
    </row>
    <row r="95" spans="1:17">
      <c r="A95" s="29">
        <v>0.38750000000000001</v>
      </c>
      <c r="B95" s="56">
        <f t="shared" si="7"/>
        <v>0.38750000000000001</v>
      </c>
      <c r="C95" s="32">
        <v>94</v>
      </c>
      <c r="D95" s="29">
        <f t="shared" si="6"/>
        <v>1.388888888888884E-3</v>
      </c>
      <c r="E95" s="56">
        <f t="shared" si="8"/>
        <v>1.388888888888884E-3</v>
      </c>
      <c r="F95">
        <v>1</v>
      </c>
      <c r="G95" cm="1">
        <f t="array" ref="G95">_xlfn.XMATCH(TRUE, _xlfn.SCAN(0, 'Events only'!D95:$D$411, _xlfn.LAMBDA(_xlpm.acc,_xlpm.x, IF(_xlpm.acc &gt;= TIME(0,5,0), _xlpm.acc, _xlpm.acc + _xlpm.x))) &gt;= TIME(0,5,0))</f>
        <v>2</v>
      </c>
      <c r="H95">
        <f>COUNTIF(Trips!$J$2:$J$233,'Events only'!C95)</f>
        <v>0</v>
      </c>
      <c r="I95">
        <f>IF(COUNTIF(Trips!$L$2:$L$233,'Events only'!C95)&gt;=1,1,0)</f>
        <v>1</v>
      </c>
      <c r="J95">
        <f>IF(COUNTIF(Trips!$M$2:$M$233,'Events only'!C95)&gt;=1, 1, 0)</f>
        <v>0</v>
      </c>
      <c r="K95">
        <v>0</v>
      </c>
      <c r="L95">
        <v>0</v>
      </c>
      <c r="M95">
        <v>0.10147454794520551</v>
      </c>
      <c r="N95">
        <v>7.6105910958904135E-2</v>
      </c>
      <c r="O95">
        <v>226.68416438356158</v>
      </c>
      <c r="P95">
        <v>1</v>
      </c>
      <c r="Q95" s="31">
        <f>O95*Brussels!$C$50*'Events only'!D95*24/1000</f>
        <v>14.179850096073004</v>
      </c>
    </row>
    <row r="96" spans="1:17">
      <c r="A96" s="29">
        <v>0.3888888888888889</v>
      </c>
      <c r="B96" s="56">
        <f t="shared" si="7"/>
        <v>0.3888888888888889</v>
      </c>
      <c r="C96" s="32">
        <v>95</v>
      </c>
      <c r="D96" s="29">
        <f t="shared" si="6"/>
        <v>2.7777777777777679E-3</v>
      </c>
      <c r="E96" s="56">
        <f t="shared" si="8"/>
        <v>2.7777777777777679E-3</v>
      </c>
      <c r="F96">
        <v>1</v>
      </c>
      <c r="G96" cm="1">
        <f t="array" ref="G96">_xlfn.XMATCH(TRUE, _xlfn.SCAN(0, 'Events only'!D96:$D$411, _xlfn.LAMBDA(_xlpm.acc,_xlpm.x, IF(_xlpm.acc &gt;= TIME(0,5,0), _xlpm.acc, _xlpm.acc + _xlpm.x))) &gt;= TIME(0,5,0))</f>
        <v>3</v>
      </c>
      <c r="H96">
        <f>COUNTIF(Trips!$J$2:$J$233,'Events only'!C96)</f>
        <v>0</v>
      </c>
      <c r="I96">
        <f>IF(COUNTIF(Trips!$L$2:$L$233,'Events only'!C96)&gt;=1,1,0)</f>
        <v>0</v>
      </c>
      <c r="J96">
        <f>IF(COUNTIF(Trips!$M$2:$M$233,'Events only'!C96)&gt;=1, 1, 0)</f>
        <v>1</v>
      </c>
      <c r="K96">
        <v>0</v>
      </c>
      <c r="L96">
        <v>0</v>
      </c>
      <c r="M96">
        <v>0.10147454794520551</v>
      </c>
      <c r="N96">
        <v>7.6105910958904135E-2</v>
      </c>
      <c r="O96">
        <v>226.68416438356158</v>
      </c>
      <c r="P96">
        <v>1</v>
      </c>
      <c r="Q96" s="31">
        <f>O96*Brussels!$C$50*'Events only'!D96*24/1000</f>
        <v>28.359700192146008</v>
      </c>
    </row>
    <row r="97" spans="1:17">
      <c r="A97" s="29">
        <v>0.39166666666666666</v>
      </c>
      <c r="B97" s="56">
        <f t="shared" si="7"/>
        <v>0.39166666666666666</v>
      </c>
      <c r="C97" s="32">
        <v>96</v>
      </c>
      <c r="D97" s="29">
        <f t="shared" si="6"/>
        <v>6.9444444444444198E-4</v>
      </c>
      <c r="E97" s="56">
        <f t="shared" si="8"/>
        <v>6.9444444444444198E-4</v>
      </c>
      <c r="F97">
        <v>1</v>
      </c>
      <c r="G97" cm="1">
        <f t="array" ref="G97">_xlfn.XMATCH(TRUE, _xlfn.SCAN(0, 'Events only'!D97:$D$411, _xlfn.LAMBDA(_xlpm.acc,_xlpm.x, IF(_xlpm.acc &gt;= TIME(0,5,0), _xlpm.acc, _xlpm.acc + _xlpm.x))) &gt;= TIME(0,5,0))</f>
        <v>2</v>
      </c>
      <c r="H97">
        <f>COUNTIF(Trips!$J$2:$J$233,'Events only'!C97)</f>
        <v>0</v>
      </c>
      <c r="I97">
        <f>IF(COUNTIF(Trips!$L$2:$L$233,'Events only'!C97)&gt;=1,1,0)</f>
        <v>0</v>
      </c>
      <c r="J97">
        <f>IF(COUNTIF(Trips!$M$2:$M$233,'Events only'!C97)&gt;=1, 1, 0)</f>
        <v>0</v>
      </c>
      <c r="K97">
        <v>0</v>
      </c>
      <c r="L97">
        <v>0</v>
      </c>
      <c r="M97">
        <v>0.10147454794520551</v>
      </c>
      <c r="N97">
        <v>7.6105910958904135E-2</v>
      </c>
      <c r="O97">
        <v>226.68416438356158</v>
      </c>
      <c r="P97">
        <v>1</v>
      </c>
      <c r="Q97" s="31">
        <f>O97*Brussels!$C$50*'Events only'!D97*24/1000</f>
        <v>7.0899250480365019</v>
      </c>
    </row>
    <row r="98" spans="1:17">
      <c r="A98" s="29">
        <v>0.3923611111111111</v>
      </c>
      <c r="B98" s="56">
        <f t="shared" si="7"/>
        <v>0.3923611111111111</v>
      </c>
      <c r="C98" s="32">
        <v>97</v>
      </c>
      <c r="D98" s="29">
        <f t="shared" si="6"/>
        <v>3.4722222222222099E-3</v>
      </c>
      <c r="E98" s="56">
        <f t="shared" si="8"/>
        <v>3.4722222222222099E-3</v>
      </c>
      <c r="F98">
        <v>1</v>
      </c>
      <c r="G98" cm="1">
        <f t="array" ref="G98">_xlfn.XMATCH(TRUE, _xlfn.SCAN(0, 'Events only'!D98:$D$411, _xlfn.LAMBDA(_xlpm.acc,_xlpm.x, IF(_xlpm.acc &gt;= TIME(0,5,0), _xlpm.acc, _xlpm.acc + _xlpm.x))) &gt;= TIME(0,5,0))</f>
        <v>2</v>
      </c>
      <c r="H98">
        <f>COUNTIF(Trips!$J$2:$J$233,'Events only'!C98)</f>
        <v>0</v>
      </c>
      <c r="I98">
        <f>IF(COUNTIF(Trips!$L$2:$L$233,'Events only'!C98)&gt;=1,1,0)</f>
        <v>0</v>
      </c>
      <c r="J98">
        <f>IF(COUNTIF(Trips!$M$2:$M$233,'Events only'!C98)&gt;=1, 1, 0)</f>
        <v>1</v>
      </c>
      <c r="K98">
        <v>0</v>
      </c>
      <c r="L98">
        <v>0</v>
      </c>
      <c r="M98">
        <v>0.10147454794520551</v>
      </c>
      <c r="N98">
        <v>7.6105910958904135E-2</v>
      </c>
      <c r="O98">
        <v>226.68416438356158</v>
      </c>
      <c r="P98">
        <v>1</v>
      </c>
      <c r="Q98" s="31">
        <f>O98*Brussels!$C$50*'Events only'!D98*24/1000</f>
        <v>35.449625240182513</v>
      </c>
    </row>
    <row r="99" spans="1:17">
      <c r="A99" s="29">
        <v>0.39583333333333331</v>
      </c>
      <c r="B99" s="56">
        <f t="shared" si="7"/>
        <v>0.39583333333333331</v>
      </c>
      <c r="C99" s="32">
        <v>98</v>
      </c>
      <c r="D99" s="29">
        <f t="shared" si="6"/>
        <v>1.388888888888884E-3</v>
      </c>
      <c r="E99" s="56">
        <f t="shared" si="8"/>
        <v>1.388888888888884E-3</v>
      </c>
      <c r="F99">
        <v>1</v>
      </c>
      <c r="G99" cm="1">
        <f t="array" ref="G99">_xlfn.XMATCH(TRUE, _xlfn.SCAN(0, 'Events only'!D99:$D$411, _xlfn.LAMBDA(_xlpm.acc,_xlpm.x, IF(_xlpm.acc &gt;= TIME(0,5,0), _xlpm.acc, _xlpm.acc + _xlpm.x))) &gt;= TIME(0,5,0))</f>
        <v>2</v>
      </c>
      <c r="H99">
        <f>COUNTIF(Trips!$J$2:$J$233,'Events only'!C99)</f>
        <v>0</v>
      </c>
      <c r="I99">
        <f>IF(COUNTIF(Trips!$L$2:$L$233,'Events only'!C99)&gt;=1,1,0)</f>
        <v>1</v>
      </c>
      <c r="J99">
        <f>IF(COUNTIF(Trips!$M$2:$M$233,'Events only'!C99)&gt;=1, 1, 0)</f>
        <v>1</v>
      </c>
      <c r="K99">
        <v>0</v>
      </c>
      <c r="L99">
        <v>0</v>
      </c>
      <c r="M99">
        <v>0.10147454794520551</v>
      </c>
      <c r="N99">
        <v>7.6105910958904135E-2</v>
      </c>
      <c r="O99">
        <v>226.68416438356158</v>
      </c>
      <c r="P99">
        <v>1</v>
      </c>
      <c r="Q99" s="31">
        <f>O99*Brussels!$C$50*'Events only'!D99*24/1000</f>
        <v>14.179850096073004</v>
      </c>
    </row>
    <row r="100" spans="1:17">
      <c r="A100" s="29">
        <v>0.3972222222222222</v>
      </c>
      <c r="B100" s="56">
        <f t="shared" si="7"/>
        <v>0.3972222222222222</v>
      </c>
      <c r="C100" s="32">
        <v>99</v>
      </c>
      <c r="D100" s="29">
        <f t="shared" si="6"/>
        <v>2.7777777777778234E-3</v>
      </c>
      <c r="E100" s="56">
        <f t="shared" si="8"/>
        <v>2.7777777777778234E-3</v>
      </c>
      <c r="F100">
        <v>1</v>
      </c>
      <c r="G100" cm="1">
        <f t="array" ref="G100">_xlfn.XMATCH(TRUE, _xlfn.SCAN(0, 'Events only'!D100:$D$411, _xlfn.LAMBDA(_xlpm.acc,_xlpm.x, IF(_xlpm.acc &gt;= TIME(0,5,0), _xlpm.acc, _xlpm.acc + _xlpm.x))) &gt;= TIME(0,5,0))</f>
        <v>2</v>
      </c>
      <c r="H100">
        <f>COUNTIF(Trips!$J$2:$J$233,'Events only'!C100)</f>
        <v>0</v>
      </c>
      <c r="I100">
        <f>IF(COUNTIF(Trips!$L$2:$L$233,'Events only'!C100)&gt;=1,1,0)</f>
        <v>1</v>
      </c>
      <c r="J100">
        <f>IF(COUNTIF(Trips!$M$2:$M$233,'Events only'!C100)&gt;=1, 1, 0)</f>
        <v>1</v>
      </c>
      <c r="K100">
        <v>0</v>
      </c>
      <c r="L100">
        <v>0</v>
      </c>
      <c r="M100">
        <v>0.10147454794520551</v>
      </c>
      <c r="N100">
        <v>7.6105910958904135E-2</v>
      </c>
      <c r="O100">
        <v>226.68416438356158</v>
      </c>
      <c r="P100">
        <v>1</v>
      </c>
      <c r="Q100" s="31">
        <f>O100*Brussels!$C$50*'Events only'!D100*24/1000</f>
        <v>28.359700192146576</v>
      </c>
    </row>
    <row r="101" spans="1:17">
      <c r="A101" s="29">
        <v>0.4</v>
      </c>
      <c r="B101" s="56">
        <f t="shared" si="7"/>
        <v>0.4</v>
      </c>
      <c r="C101" s="32">
        <v>100</v>
      </c>
      <c r="D101" s="29">
        <f t="shared" si="6"/>
        <v>1.388888888888884E-3</v>
      </c>
      <c r="E101" s="56">
        <f t="shared" si="8"/>
        <v>1.388888888888884E-3</v>
      </c>
      <c r="F101">
        <v>1</v>
      </c>
      <c r="G101" cm="1">
        <f t="array" ref="G101">_xlfn.XMATCH(TRUE, _xlfn.SCAN(0, 'Events only'!D101:$D$411, _xlfn.LAMBDA(_xlpm.acc,_xlpm.x, IF(_xlpm.acc &gt;= TIME(0,5,0), _xlpm.acc, _xlpm.acc + _xlpm.x))) &gt;= TIME(0,5,0))</f>
        <v>4</v>
      </c>
      <c r="H101">
        <f>COUNTIF(Trips!$J$2:$J$233,'Events only'!C101)</f>
        <v>1</v>
      </c>
      <c r="I101">
        <f>IF(COUNTIF(Trips!$L$2:$L$233,'Events only'!C101)&gt;=1,1,0)</f>
        <v>0</v>
      </c>
      <c r="J101">
        <f>IF(COUNTIF(Trips!$M$2:$M$233,'Events only'!C101)&gt;=1, 1, 0)</f>
        <v>0</v>
      </c>
      <c r="K101">
        <v>0</v>
      </c>
      <c r="L101">
        <v>0</v>
      </c>
      <c r="M101">
        <v>0.10147454794520551</v>
      </c>
      <c r="N101">
        <v>7.6105910958904135E-2</v>
      </c>
      <c r="O101">
        <v>226.68416438356158</v>
      </c>
      <c r="P101">
        <v>1</v>
      </c>
      <c r="Q101" s="31">
        <f>O101*Brussels!$C$50*'Events only'!D101*24/1000</f>
        <v>14.179850096073004</v>
      </c>
    </row>
    <row r="102" spans="1:17">
      <c r="A102" s="29">
        <v>0.40138888888888891</v>
      </c>
      <c r="B102" s="56">
        <f t="shared" si="7"/>
        <v>0.40138888888888891</v>
      </c>
      <c r="C102" s="32">
        <v>101</v>
      </c>
      <c r="D102" s="29">
        <f t="shared" si="6"/>
        <v>6.9444444444444198E-4</v>
      </c>
      <c r="E102" s="56">
        <f t="shared" si="8"/>
        <v>6.9444444444444198E-4</v>
      </c>
      <c r="F102">
        <v>1</v>
      </c>
      <c r="G102" cm="1">
        <f t="array" ref="G102">_xlfn.XMATCH(TRUE, _xlfn.SCAN(0, 'Events only'!D102:$D$411, _xlfn.LAMBDA(_xlpm.acc,_xlpm.x, IF(_xlpm.acc &gt;= TIME(0,5,0), _xlpm.acc, _xlpm.acc + _xlpm.x))) &gt;= TIME(0,5,0))</f>
        <v>4</v>
      </c>
      <c r="H102">
        <f>COUNTIF(Trips!$J$2:$J$233,'Events only'!C102)</f>
        <v>0</v>
      </c>
      <c r="I102">
        <f>IF(COUNTIF(Trips!$L$2:$L$233,'Events only'!C102)&gt;=1,1,0)</f>
        <v>0</v>
      </c>
      <c r="J102">
        <f>IF(COUNTIF(Trips!$M$2:$M$233,'Events only'!C102)&gt;=1, 1, 0)</f>
        <v>0</v>
      </c>
      <c r="K102">
        <v>0</v>
      </c>
      <c r="M102">
        <v>0.10147454794520551</v>
      </c>
      <c r="N102">
        <v>7.6105910958904135E-2</v>
      </c>
      <c r="O102">
        <v>226.68416438356158</v>
      </c>
      <c r="P102">
        <v>1</v>
      </c>
      <c r="Q102" s="31">
        <f>O102*Brussels!$C$50*'Events only'!D102*24/1000</f>
        <v>7.0899250480365019</v>
      </c>
    </row>
    <row r="103" spans="1:17">
      <c r="A103" s="29">
        <v>0.40208333333333335</v>
      </c>
      <c r="B103" s="56">
        <f t="shared" si="7"/>
        <v>0.40208333333333335</v>
      </c>
      <c r="C103" s="32">
        <v>102</v>
      </c>
      <c r="D103" s="29">
        <f t="shared" si="6"/>
        <v>6.9444444444444198E-4</v>
      </c>
      <c r="E103" s="56">
        <f t="shared" si="8"/>
        <v>6.9444444444444198E-4</v>
      </c>
      <c r="F103">
        <v>1</v>
      </c>
      <c r="G103" cm="1">
        <f t="array" ref="G103">_xlfn.XMATCH(TRUE, _xlfn.SCAN(0, 'Events only'!D103:$D$411, _xlfn.LAMBDA(_xlpm.acc,_xlpm.x, IF(_xlpm.acc &gt;= TIME(0,5,0), _xlpm.acc, _xlpm.acc + _xlpm.x))) &gt;= TIME(0,5,0))</f>
        <v>3</v>
      </c>
      <c r="H103">
        <f>COUNTIF(Trips!$J$2:$J$233,'Events only'!C103)</f>
        <v>0</v>
      </c>
      <c r="I103">
        <f>IF(COUNTIF(Trips!$L$2:$L$233,'Events only'!C103)&gt;=1,1,0)</f>
        <v>0</v>
      </c>
      <c r="J103">
        <f>IF(COUNTIF(Trips!$M$2:$M$233,'Events only'!C103)&gt;=1, 1, 0)</f>
        <v>1</v>
      </c>
      <c r="K103">
        <v>0</v>
      </c>
      <c r="L103">
        <v>0</v>
      </c>
      <c r="M103">
        <v>0.10147454794520551</v>
      </c>
      <c r="N103">
        <v>7.6105910958904135E-2</v>
      </c>
      <c r="O103">
        <v>226.68416438356158</v>
      </c>
      <c r="P103">
        <v>1</v>
      </c>
      <c r="Q103" s="31">
        <f>O103*Brussels!$C$50*'Events only'!D103*24/1000</f>
        <v>7.0899250480365019</v>
      </c>
    </row>
    <row r="104" spans="1:17">
      <c r="A104" s="29">
        <v>0.40277777777777779</v>
      </c>
      <c r="B104" s="56">
        <f t="shared" si="7"/>
        <v>0.40277777777777779</v>
      </c>
      <c r="C104" s="32">
        <v>103</v>
      </c>
      <c r="D104" s="29">
        <f t="shared" si="6"/>
        <v>1.388888888888884E-3</v>
      </c>
      <c r="E104" s="56">
        <f t="shared" si="8"/>
        <v>1.388888888888884E-3</v>
      </c>
      <c r="F104">
        <v>1</v>
      </c>
      <c r="G104" cm="1">
        <f t="array" ref="G104">_xlfn.XMATCH(TRUE, _xlfn.SCAN(0, 'Events only'!D104:$D$411, _xlfn.LAMBDA(_xlpm.acc,_xlpm.x, IF(_xlpm.acc &gt;= TIME(0,5,0), _xlpm.acc, _xlpm.acc + _xlpm.x))) &gt;= TIME(0,5,0))</f>
        <v>2</v>
      </c>
      <c r="H104">
        <f>COUNTIF(Trips!$J$2:$J$233,'Events only'!C104)</f>
        <v>0</v>
      </c>
      <c r="I104">
        <f>IF(COUNTIF(Trips!$L$2:$L$233,'Events only'!C104)&gt;=1,1,0)</f>
        <v>0</v>
      </c>
      <c r="J104">
        <f>IF(COUNTIF(Trips!$M$2:$M$233,'Events only'!C104)&gt;=1, 1, 0)</f>
        <v>0</v>
      </c>
      <c r="K104">
        <v>0</v>
      </c>
      <c r="L104">
        <v>0</v>
      </c>
      <c r="M104">
        <v>0.10147454794520551</v>
      </c>
      <c r="N104">
        <v>7.6105910958904135E-2</v>
      </c>
      <c r="O104">
        <v>226.68416438356158</v>
      </c>
      <c r="P104">
        <v>1</v>
      </c>
      <c r="Q104" s="31">
        <f>O104*Brussels!$C$50*'Events only'!D104*24/1000</f>
        <v>14.179850096073004</v>
      </c>
    </row>
    <row r="105" spans="1:17">
      <c r="A105" s="29">
        <v>0.40416666666666667</v>
      </c>
      <c r="B105" s="56">
        <f t="shared" si="7"/>
        <v>0.40416666666666667</v>
      </c>
      <c r="C105" s="32">
        <v>104</v>
      </c>
      <c r="D105" s="29">
        <f t="shared" si="6"/>
        <v>2.7777777777777679E-3</v>
      </c>
      <c r="E105" s="56">
        <f t="shared" si="8"/>
        <v>2.7777777777777679E-3</v>
      </c>
      <c r="F105">
        <v>1</v>
      </c>
      <c r="G105" cm="1">
        <f t="array" ref="G105">_xlfn.XMATCH(TRUE, _xlfn.SCAN(0, 'Events only'!D105:$D$411, _xlfn.LAMBDA(_xlpm.acc,_xlpm.x, IF(_xlpm.acc &gt;= TIME(0,5,0), _xlpm.acc, _xlpm.acc + _xlpm.x))) &gt;= TIME(0,5,0))</f>
        <v>3</v>
      </c>
      <c r="H105">
        <f>COUNTIF(Trips!$J$2:$J$233,'Events only'!C105)</f>
        <v>0</v>
      </c>
      <c r="I105">
        <f>IF(COUNTIF(Trips!$L$2:$L$233,'Events only'!C105)&gt;=1,1,0)</f>
        <v>1</v>
      </c>
      <c r="J105">
        <f>IF(COUNTIF(Trips!$M$2:$M$233,'Events only'!C105)&gt;=1, 1, 0)</f>
        <v>0</v>
      </c>
      <c r="K105">
        <v>0</v>
      </c>
      <c r="L105">
        <v>0</v>
      </c>
      <c r="M105">
        <v>0.10147454794520551</v>
      </c>
      <c r="N105">
        <v>7.6105910958904135E-2</v>
      </c>
      <c r="O105">
        <v>226.68416438356158</v>
      </c>
      <c r="P105">
        <v>1</v>
      </c>
      <c r="Q105" s="31">
        <f>O105*Brussels!$C$50*'Events only'!D105*24/1000</f>
        <v>28.359700192146008</v>
      </c>
    </row>
    <row r="106" spans="1:17">
      <c r="A106" s="29">
        <v>0.40694444444444444</v>
      </c>
      <c r="B106" s="56">
        <f t="shared" si="7"/>
        <v>0.40694444444444444</v>
      </c>
      <c r="C106" s="32">
        <v>105</v>
      </c>
      <c r="D106" s="29">
        <f t="shared" si="6"/>
        <v>6.9444444444444198E-4</v>
      </c>
      <c r="E106" s="56">
        <f t="shared" si="8"/>
        <v>6.9444444444444198E-4</v>
      </c>
      <c r="F106">
        <v>1</v>
      </c>
      <c r="G106" cm="1">
        <f t="array" ref="G106">_xlfn.XMATCH(TRUE, _xlfn.SCAN(0, 'Events only'!D106:$D$411, _xlfn.LAMBDA(_xlpm.acc,_xlpm.x, IF(_xlpm.acc &gt;= TIME(0,5,0), _xlpm.acc, _xlpm.acc + _xlpm.x))) &gt;= TIME(0,5,0))</f>
        <v>3</v>
      </c>
      <c r="H106">
        <f>COUNTIF(Trips!$J$2:$J$233,'Events only'!C106)</f>
        <v>0</v>
      </c>
      <c r="I106">
        <f>IF(COUNTIF(Trips!$L$2:$L$233,'Events only'!C106)&gt;=1,1,0)</f>
        <v>0</v>
      </c>
      <c r="J106">
        <f>IF(COUNTIF(Trips!$M$2:$M$233,'Events only'!C106)&gt;=1, 1, 0)</f>
        <v>1</v>
      </c>
      <c r="K106">
        <v>0</v>
      </c>
      <c r="L106">
        <v>0</v>
      </c>
      <c r="M106">
        <v>0.10147454794520551</v>
      </c>
      <c r="N106">
        <v>7.6105910958904135E-2</v>
      </c>
      <c r="O106">
        <v>226.68416438356158</v>
      </c>
      <c r="P106">
        <v>1</v>
      </c>
      <c r="Q106" s="31">
        <f>O106*Brussels!$C$50*'Events only'!D106*24/1000</f>
        <v>7.0899250480365019</v>
      </c>
    </row>
    <row r="107" spans="1:17">
      <c r="A107" s="29">
        <v>0.40763888888888888</v>
      </c>
      <c r="B107" s="56">
        <f t="shared" si="7"/>
        <v>0.40763888888888888</v>
      </c>
      <c r="C107" s="32">
        <v>106</v>
      </c>
      <c r="D107" s="29">
        <f t="shared" si="6"/>
        <v>1.388888888888884E-3</v>
      </c>
      <c r="E107" s="56">
        <f t="shared" si="8"/>
        <v>1.388888888888884E-3</v>
      </c>
      <c r="F107">
        <v>1</v>
      </c>
      <c r="G107" cm="1">
        <f t="array" ref="G107">_xlfn.XMATCH(TRUE, _xlfn.SCAN(0, 'Events only'!D107:$D$411, _xlfn.LAMBDA(_xlpm.acc,_xlpm.x, IF(_xlpm.acc &gt;= TIME(0,5,0), _xlpm.acc, _xlpm.acc + _xlpm.x))) &gt;= TIME(0,5,0))</f>
        <v>3</v>
      </c>
      <c r="H107">
        <f>COUNTIF(Trips!$J$2:$J$233,'Events only'!C107)</f>
        <v>0</v>
      </c>
      <c r="I107">
        <f>IF(COUNTIF(Trips!$L$2:$L$233,'Events only'!C107)&gt;=1,1,0)</f>
        <v>1</v>
      </c>
      <c r="J107">
        <f>IF(COUNTIF(Trips!$M$2:$M$233,'Events only'!C107)&gt;=1, 1, 0)</f>
        <v>0</v>
      </c>
      <c r="K107">
        <v>0</v>
      </c>
      <c r="L107">
        <v>0</v>
      </c>
      <c r="M107">
        <v>0.10147454794520551</v>
      </c>
      <c r="N107">
        <v>7.6105910958904135E-2</v>
      </c>
      <c r="O107">
        <v>226.68416438356158</v>
      </c>
      <c r="P107">
        <v>1</v>
      </c>
      <c r="Q107" s="31">
        <f>O107*Brussels!$C$50*'Events only'!D107*24/1000</f>
        <v>14.179850096073004</v>
      </c>
    </row>
    <row r="108" spans="1:17">
      <c r="A108" s="29">
        <v>0.40902777777777777</v>
      </c>
      <c r="B108" s="56">
        <f t="shared" si="7"/>
        <v>0.40902777777777777</v>
      </c>
      <c r="C108" s="32">
        <v>107</v>
      </c>
      <c r="D108" s="29">
        <f t="shared" si="6"/>
        <v>2.0833333333333259E-3</v>
      </c>
      <c r="E108" s="56">
        <f t="shared" si="8"/>
        <v>2.0833333333333259E-3</v>
      </c>
      <c r="F108">
        <v>1</v>
      </c>
      <c r="G108" cm="1">
        <f t="array" ref="G108">_xlfn.XMATCH(TRUE, _xlfn.SCAN(0, 'Events only'!D108:$D$411, _xlfn.LAMBDA(_xlpm.acc,_xlpm.x, IF(_xlpm.acc &gt;= TIME(0,5,0), _xlpm.acc, _xlpm.acc + _xlpm.x))) &gt;= TIME(0,5,0))</f>
        <v>3</v>
      </c>
      <c r="H108">
        <f>COUNTIF(Trips!$J$2:$J$233,'Events only'!C108)</f>
        <v>1</v>
      </c>
      <c r="I108">
        <f>IF(COUNTIF(Trips!$L$2:$L$233,'Events only'!C108)&gt;=1,1,0)</f>
        <v>0</v>
      </c>
      <c r="J108">
        <f>IF(COUNTIF(Trips!$M$2:$M$233,'Events only'!C108)&gt;=1, 1, 0)</f>
        <v>0</v>
      </c>
      <c r="K108">
        <v>0</v>
      </c>
      <c r="L108">
        <v>0</v>
      </c>
      <c r="M108">
        <v>0.10147454794520551</v>
      </c>
      <c r="N108">
        <v>7.6105910958904135E-2</v>
      </c>
      <c r="O108">
        <v>226.68416438356158</v>
      </c>
      <c r="P108">
        <v>1</v>
      </c>
      <c r="Q108" s="31">
        <f>O108*Brussels!$C$50*'Events only'!D108*24/1000</f>
        <v>21.269775144109506</v>
      </c>
    </row>
    <row r="109" spans="1:17">
      <c r="A109" s="29">
        <v>0.41111111111111109</v>
      </c>
      <c r="B109" s="56">
        <f t="shared" si="7"/>
        <v>0.41111111111111109</v>
      </c>
      <c r="C109" s="32">
        <v>108</v>
      </c>
      <c r="D109" s="29">
        <f t="shared" si="6"/>
        <v>1.388888888888884E-3</v>
      </c>
      <c r="E109" s="56">
        <f t="shared" si="8"/>
        <v>1.388888888888884E-3</v>
      </c>
      <c r="F109">
        <v>1</v>
      </c>
      <c r="G109" cm="1">
        <f t="array" ref="G109">_xlfn.XMATCH(TRUE, _xlfn.SCAN(0, 'Events only'!D109:$D$411, _xlfn.LAMBDA(_xlpm.acc,_xlpm.x, IF(_xlpm.acc &gt;= TIME(0,5,0), _xlpm.acc, _xlpm.acc + _xlpm.x))) &gt;= TIME(0,5,0))</f>
        <v>3</v>
      </c>
      <c r="H109">
        <f>COUNTIF(Trips!$J$2:$J$233,'Events only'!C109)</f>
        <v>0</v>
      </c>
      <c r="I109">
        <f>IF(COUNTIF(Trips!$L$2:$L$233,'Events only'!C109)&gt;=1,1,0)</f>
        <v>0</v>
      </c>
      <c r="J109">
        <f>IF(COUNTIF(Trips!$M$2:$M$233,'Events only'!C109)&gt;=1, 1, 0)</f>
        <v>0</v>
      </c>
      <c r="K109">
        <v>0</v>
      </c>
      <c r="M109">
        <v>0.10147454794520551</v>
      </c>
      <c r="N109">
        <v>7.6105910958904135E-2</v>
      </c>
      <c r="O109">
        <v>226.68416438356158</v>
      </c>
      <c r="P109">
        <v>1</v>
      </c>
      <c r="Q109" s="31">
        <f>O109*Brussels!$C$50*'Events only'!D109*24/1000</f>
        <v>14.179850096073004</v>
      </c>
    </row>
    <row r="110" spans="1:17">
      <c r="A110" s="29">
        <v>0.41249999999999998</v>
      </c>
      <c r="B110" s="56">
        <f t="shared" si="7"/>
        <v>0.41249999999999998</v>
      </c>
      <c r="C110" s="32">
        <v>109</v>
      </c>
      <c r="D110" s="29">
        <f t="shared" si="6"/>
        <v>6.9444444444444198E-4</v>
      </c>
      <c r="E110" s="56">
        <f t="shared" si="8"/>
        <v>6.9444444444444198E-4</v>
      </c>
      <c r="F110">
        <v>1</v>
      </c>
      <c r="G110" cm="1">
        <f t="array" ref="G110">_xlfn.XMATCH(TRUE, _xlfn.SCAN(0, 'Events only'!D110:$D$411, _xlfn.LAMBDA(_xlpm.acc,_xlpm.x, IF(_xlpm.acc &gt;= TIME(0,5,0), _xlpm.acc, _xlpm.acc + _xlpm.x))) &gt;= TIME(0,5,0))</f>
        <v>2</v>
      </c>
      <c r="H110">
        <f>COUNTIF(Trips!$J$2:$J$233,'Events only'!C110)</f>
        <v>0</v>
      </c>
      <c r="I110">
        <f>IF(COUNTIF(Trips!$L$2:$L$233,'Events only'!C110)&gt;=1,1,0)</f>
        <v>1</v>
      </c>
      <c r="J110">
        <f>IF(COUNTIF(Trips!$M$2:$M$233,'Events only'!C110)&gt;=1, 1, 0)</f>
        <v>1</v>
      </c>
      <c r="K110">
        <v>0</v>
      </c>
      <c r="L110">
        <v>0</v>
      </c>
      <c r="M110">
        <v>0.10147454794520551</v>
      </c>
      <c r="N110">
        <v>7.6105910958904135E-2</v>
      </c>
      <c r="O110">
        <v>226.68416438356158</v>
      </c>
      <c r="P110">
        <v>1</v>
      </c>
      <c r="Q110" s="31">
        <f>O110*Brussels!$C$50*'Events only'!D110*24/1000</f>
        <v>7.0899250480365019</v>
      </c>
    </row>
    <row r="111" spans="1:17">
      <c r="A111" s="29">
        <v>0.41319444444444442</v>
      </c>
      <c r="B111" s="56">
        <f t="shared" si="7"/>
        <v>0.41319444444444442</v>
      </c>
      <c r="C111" s="32">
        <v>110</v>
      </c>
      <c r="D111" s="29">
        <f t="shared" si="6"/>
        <v>3.4722222222215993E-3</v>
      </c>
      <c r="E111" s="56">
        <f t="shared" si="8"/>
        <v>3.4722222222215993E-3</v>
      </c>
      <c r="F111">
        <v>1</v>
      </c>
      <c r="G111" cm="1">
        <f t="array" ref="G111">_xlfn.XMATCH(TRUE, _xlfn.SCAN(0, 'Events only'!D111:$D$411, _xlfn.LAMBDA(_xlpm.acc,_xlpm.x, IF(_xlpm.acc &gt;= TIME(0,5,0), _xlpm.acc, _xlpm.acc + _xlpm.x))) &gt;= TIME(0,5,0))</f>
        <v>2</v>
      </c>
      <c r="H111">
        <f>COUNTIF(Trips!$J$2:$J$233,'Events only'!C111)</f>
        <v>0</v>
      </c>
      <c r="I111">
        <f>IF(COUNTIF(Trips!$L$2:$L$233,'Events only'!C111)&gt;=1,1,0)</f>
        <v>0</v>
      </c>
      <c r="J111">
        <f>IF(COUNTIF(Trips!$M$2:$M$233,'Events only'!C111)&gt;=1, 1, 0)</f>
        <v>0</v>
      </c>
      <c r="K111">
        <v>0</v>
      </c>
      <c r="L111">
        <v>0</v>
      </c>
      <c r="M111">
        <v>0.10147454794520551</v>
      </c>
      <c r="N111">
        <v>7.6105910958904135E-2</v>
      </c>
      <c r="O111">
        <v>226.68416438356158</v>
      </c>
      <c r="P111">
        <v>1</v>
      </c>
      <c r="Q111" s="31">
        <f>O111*Brussels!$C$50*'Events only'!D111*24/1000</f>
        <v>35.449625240176275</v>
      </c>
    </row>
    <row r="112" spans="1:17">
      <c r="A112" s="29">
        <v>0.41666666666666602</v>
      </c>
      <c r="B112" s="56">
        <f t="shared" si="7"/>
        <v>0.41666666666666602</v>
      </c>
      <c r="C112" s="32">
        <v>111</v>
      </c>
      <c r="D112" s="29">
        <f t="shared" si="6"/>
        <v>2.0833333333339921E-3</v>
      </c>
      <c r="E112" s="56">
        <f t="shared" si="8"/>
        <v>2.0833333333339921E-3</v>
      </c>
      <c r="F112">
        <v>1</v>
      </c>
      <c r="G112" cm="1">
        <f t="array" ref="G112">_xlfn.XMATCH(TRUE, _xlfn.SCAN(0, 'Events only'!D112:$D$411, _xlfn.LAMBDA(_xlpm.acc,_xlpm.x, IF(_xlpm.acc &gt;= TIME(0,5,0), _xlpm.acc, _xlpm.acc + _xlpm.x))) &gt;= TIME(0,5,0))</f>
        <v>2</v>
      </c>
      <c r="H112">
        <f>COUNTIF(Trips!$J$2:$J$233,'Events only'!C112)</f>
        <v>0</v>
      </c>
      <c r="I112">
        <f>IF(COUNTIF(Trips!$L$2:$L$233,'Events only'!C112)&gt;=1,1,0)</f>
        <v>1</v>
      </c>
      <c r="J112">
        <f>IF(COUNTIF(Trips!$M$2:$M$233,'Events only'!C112)&gt;=1, 1, 0)</f>
        <v>1</v>
      </c>
      <c r="K112">
        <v>1</v>
      </c>
      <c r="L112">
        <v>1</v>
      </c>
      <c r="M112">
        <v>9.1941287671232816E-2</v>
      </c>
      <c r="N112">
        <v>6.8955965753424608E-2</v>
      </c>
      <c r="O112">
        <v>267.26120547945186</v>
      </c>
      <c r="P112">
        <v>1</v>
      </c>
      <c r="Q112" s="31">
        <f>O112*Brussels!$C$50*'Events only'!D112*24/1000</f>
        <v>25.077118910144897</v>
      </c>
    </row>
    <row r="113" spans="1:17">
      <c r="A113" s="29">
        <v>0.41875000000000001</v>
      </c>
      <c r="B113" s="56">
        <f t="shared" si="7"/>
        <v>0.41875000000000001</v>
      </c>
      <c r="C113" s="32">
        <v>112</v>
      </c>
      <c r="D113" s="29">
        <f t="shared" si="6"/>
        <v>2.0833333333329929E-3</v>
      </c>
      <c r="E113" s="56">
        <f t="shared" si="8"/>
        <v>2.0833333333329929E-3</v>
      </c>
      <c r="F113">
        <v>1</v>
      </c>
      <c r="G113" cm="1">
        <f t="array" ref="G113">_xlfn.XMATCH(TRUE, _xlfn.SCAN(0, 'Events only'!D113:$D$411, _xlfn.LAMBDA(_xlpm.acc,_xlpm.x, IF(_xlpm.acc &gt;= TIME(0,5,0), _xlpm.acc, _xlpm.acc + _xlpm.x))) &gt;= TIME(0,5,0))</f>
        <v>3</v>
      </c>
      <c r="H113">
        <f>COUNTIF(Trips!$J$2:$J$233,'Events only'!C113)</f>
        <v>1</v>
      </c>
      <c r="I113">
        <f>IF(COUNTIF(Trips!$L$2:$L$233,'Events only'!C113)&gt;=1,1,0)</f>
        <v>0</v>
      </c>
      <c r="J113">
        <f>IF(COUNTIF(Trips!$M$2:$M$233,'Events only'!C113)&gt;=1, 1, 0)</f>
        <v>1</v>
      </c>
      <c r="K113">
        <v>0</v>
      </c>
      <c r="L113">
        <v>0</v>
      </c>
      <c r="M113">
        <v>9.1941287671232816E-2</v>
      </c>
      <c r="N113">
        <v>6.8955965753424608E-2</v>
      </c>
      <c r="O113">
        <v>267.26120547945186</v>
      </c>
      <c r="P113">
        <v>1</v>
      </c>
      <c r="Q113" s="31">
        <f>O113*Brussels!$C$50*'Events only'!D113*24/1000</f>
        <v>25.077118910132871</v>
      </c>
    </row>
    <row r="114" spans="1:17">
      <c r="A114" s="29">
        <v>0.420833333333333</v>
      </c>
      <c r="B114" s="56">
        <f t="shared" si="7"/>
        <v>0.420833333333333</v>
      </c>
      <c r="C114" s="32">
        <v>113</v>
      </c>
      <c r="D114" s="29">
        <f t="shared" si="6"/>
        <v>1.388888888888995E-3</v>
      </c>
      <c r="E114" s="56">
        <f t="shared" si="8"/>
        <v>1.388888888888995E-3</v>
      </c>
      <c r="F114">
        <v>1</v>
      </c>
      <c r="G114" cm="1">
        <f t="array" ref="G114">_xlfn.XMATCH(TRUE, _xlfn.SCAN(0, 'Events only'!D114:$D$411, _xlfn.LAMBDA(_xlpm.acc,_xlpm.x, IF(_xlpm.acc &gt;= TIME(0,5,0), _xlpm.acc, _xlpm.acc + _xlpm.x))) &gt;= TIME(0,5,0))</f>
        <v>2</v>
      </c>
      <c r="H114">
        <f>COUNTIF(Trips!$J$2:$J$233,'Events only'!C114)</f>
        <v>0</v>
      </c>
      <c r="I114">
        <f>IF(COUNTIF(Trips!$L$2:$L$233,'Events only'!C114)&gt;=1,1,0)</f>
        <v>1</v>
      </c>
      <c r="J114">
        <f>IF(COUNTIF(Trips!$M$2:$M$233,'Events only'!C114)&gt;=1, 1, 0)</f>
        <v>0</v>
      </c>
      <c r="K114">
        <v>0</v>
      </c>
      <c r="L114">
        <v>0</v>
      </c>
      <c r="M114">
        <v>9.1941287671232816E-2</v>
      </c>
      <c r="N114">
        <v>6.8955965753424608E-2</v>
      </c>
      <c r="O114">
        <v>267.26120547945186</v>
      </c>
      <c r="P114">
        <v>1</v>
      </c>
      <c r="Q114" s="31">
        <f>O114*Brussels!$C$50*'Events only'!D114*24/1000</f>
        <v>16.718079273425921</v>
      </c>
    </row>
    <row r="115" spans="1:17">
      <c r="A115" s="29">
        <v>0.422222222222222</v>
      </c>
      <c r="B115" s="56">
        <f t="shared" si="7"/>
        <v>0.422222222222222</v>
      </c>
      <c r="C115" s="32">
        <v>114</v>
      </c>
      <c r="D115" s="29">
        <f t="shared" si="6"/>
        <v>7.6388888888890283E-3</v>
      </c>
      <c r="E115" s="56">
        <f t="shared" si="8"/>
        <v>7.6388888888890283E-3</v>
      </c>
      <c r="F115">
        <v>1</v>
      </c>
      <c r="G115" cm="1">
        <f t="array" ref="G115">_xlfn.XMATCH(TRUE, _xlfn.SCAN(0, 'Events only'!D115:$D$411, _xlfn.LAMBDA(_xlpm.acc,_xlpm.x, IF(_xlpm.acc &gt;= TIME(0,5,0), _xlpm.acc, _xlpm.acc + _xlpm.x))) &gt;= TIME(0,5,0))</f>
        <v>1</v>
      </c>
      <c r="H115">
        <f>COUNTIF(Trips!$J$2:$J$233,'Events only'!C115)</f>
        <v>0</v>
      </c>
      <c r="I115">
        <f>IF(COUNTIF(Trips!$L$2:$L$233,'Events only'!C115)&gt;=1,1,0)</f>
        <v>1</v>
      </c>
      <c r="J115">
        <f>IF(COUNTIF(Trips!$M$2:$M$233,'Events only'!C115)&gt;=1, 1, 0)</f>
        <v>1</v>
      </c>
      <c r="K115">
        <v>0</v>
      </c>
      <c r="L115">
        <v>0</v>
      </c>
      <c r="M115">
        <v>9.1941287671232816E-2</v>
      </c>
      <c r="N115">
        <v>6.8955965753424608E-2</v>
      </c>
      <c r="O115">
        <v>267.26120547945186</v>
      </c>
      <c r="P115">
        <v>1</v>
      </c>
      <c r="Q115" s="31">
        <f>O115*Brussels!$C$50*'Events only'!D115*24/1000</f>
        <v>91.949436003837221</v>
      </c>
    </row>
    <row r="116" spans="1:17">
      <c r="A116" s="29">
        <v>0.42986111111111103</v>
      </c>
      <c r="B116" s="56">
        <f t="shared" si="7"/>
        <v>0.42986111111111103</v>
      </c>
      <c r="C116" s="32">
        <v>115</v>
      </c>
      <c r="D116" s="29">
        <f t="shared" si="6"/>
        <v>2.0833333333329929E-3</v>
      </c>
      <c r="E116" s="56">
        <f t="shared" si="8"/>
        <v>2.0833333333329929E-3</v>
      </c>
      <c r="F116">
        <v>1</v>
      </c>
      <c r="G116" cm="1">
        <f t="array" ref="G116">_xlfn.XMATCH(TRUE, _xlfn.SCAN(0, 'Events only'!D116:$D$411, _xlfn.LAMBDA(_xlpm.acc,_xlpm.x, IF(_xlpm.acc &gt;= TIME(0,5,0), _xlpm.acc, _xlpm.acc + _xlpm.x))) &gt;= TIME(0,5,0))</f>
        <v>3</v>
      </c>
      <c r="H116">
        <f>COUNTIF(Trips!$J$2:$J$233,'Events only'!C116)</f>
        <v>0</v>
      </c>
      <c r="I116">
        <f>IF(COUNTIF(Trips!$L$2:$L$233,'Events only'!C116)&gt;=1,1,0)</f>
        <v>1</v>
      </c>
      <c r="J116">
        <f>IF(COUNTIF(Trips!$M$2:$M$233,'Events only'!C116)&gt;=1, 1, 0)</f>
        <v>1</v>
      </c>
      <c r="K116">
        <v>0</v>
      </c>
      <c r="L116">
        <v>0</v>
      </c>
      <c r="M116">
        <v>9.1941287671232816E-2</v>
      </c>
      <c r="N116">
        <v>6.8955965753424608E-2</v>
      </c>
      <c r="O116">
        <v>267.26120547945186</v>
      </c>
      <c r="P116">
        <v>1</v>
      </c>
      <c r="Q116" s="31">
        <f>O116*Brussels!$C$50*'Events only'!D116*24/1000</f>
        <v>25.077118910132871</v>
      </c>
    </row>
    <row r="117" spans="1:17">
      <c r="A117" s="29">
        <v>0.43194444444444402</v>
      </c>
      <c r="B117" s="56">
        <f t="shared" si="7"/>
        <v>0.43194444444444402</v>
      </c>
      <c r="C117" s="32">
        <v>116</v>
      </c>
      <c r="D117" s="29">
        <f t="shared" si="6"/>
        <v>6.9444444444488607E-4</v>
      </c>
      <c r="E117" s="56">
        <f t="shared" si="8"/>
        <v>6.9444444444488607E-4</v>
      </c>
      <c r="F117">
        <v>1</v>
      </c>
      <c r="G117" cm="1">
        <f t="array" ref="G117">_xlfn.XMATCH(TRUE, _xlfn.SCAN(0, 'Events only'!D117:$D$411, _xlfn.LAMBDA(_xlpm.acc,_xlpm.x, IF(_xlpm.acc &gt;= TIME(0,5,0), _xlpm.acc, _xlpm.acc + _xlpm.x))) &gt;= TIME(0,5,0))</f>
        <v>3</v>
      </c>
      <c r="H117">
        <f>COUNTIF(Trips!$J$2:$J$233,'Events only'!C117)</f>
        <v>0</v>
      </c>
      <c r="I117">
        <f>IF(COUNTIF(Trips!$L$2:$L$233,'Events only'!C117)&gt;=1,1,0)</f>
        <v>0</v>
      </c>
      <c r="J117">
        <f>IF(COUNTIF(Trips!$M$2:$M$233,'Events only'!C117)&gt;=1, 1, 0)</f>
        <v>1</v>
      </c>
      <c r="K117">
        <v>0</v>
      </c>
      <c r="L117">
        <v>0</v>
      </c>
      <c r="M117">
        <v>9.1941287671232816E-2</v>
      </c>
      <c r="N117">
        <v>6.8955965753424608E-2</v>
      </c>
      <c r="O117">
        <v>267.26120547945186</v>
      </c>
      <c r="P117">
        <v>1</v>
      </c>
      <c r="Q117" s="31">
        <f>O117*Brussels!$C$50*'Events only'!D117*24/1000</f>
        <v>8.3590396367176378</v>
      </c>
    </row>
    <row r="118" spans="1:17">
      <c r="A118" s="29">
        <v>0.43263888888888891</v>
      </c>
      <c r="B118" s="56">
        <f t="shared" si="7"/>
        <v>0.43263888888888891</v>
      </c>
      <c r="C118" s="32">
        <v>117</v>
      </c>
      <c r="D118" s="29">
        <f t="shared" si="6"/>
        <v>2.0833333333333259E-3</v>
      </c>
      <c r="E118" s="56">
        <f t="shared" si="8"/>
        <v>2.0833333333333259E-3</v>
      </c>
      <c r="F118">
        <v>1</v>
      </c>
      <c r="G118" cm="1">
        <f t="array" ref="G118">_xlfn.XMATCH(TRUE, _xlfn.SCAN(0, 'Events only'!D118:$D$411, _xlfn.LAMBDA(_xlpm.acc,_xlpm.x, IF(_xlpm.acc &gt;= TIME(0,5,0), _xlpm.acc, _xlpm.acc + _xlpm.x))) &gt;= TIME(0,5,0))</f>
        <v>2</v>
      </c>
      <c r="H118">
        <f>COUNTIF(Trips!$J$2:$J$233,'Events only'!C118)</f>
        <v>1</v>
      </c>
      <c r="I118">
        <f>IF(COUNTIF(Trips!$L$2:$L$233,'Events only'!C118)&gt;=1,1,0)</f>
        <v>0</v>
      </c>
      <c r="J118">
        <f>IF(COUNTIF(Trips!$M$2:$M$233,'Events only'!C118)&gt;=1, 1, 0)</f>
        <v>0</v>
      </c>
      <c r="K118">
        <v>0</v>
      </c>
      <c r="L118">
        <v>0</v>
      </c>
      <c r="M118">
        <v>9.1941287671232816E-2</v>
      </c>
      <c r="N118">
        <v>6.8955965753424608E-2</v>
      </c>
      <c r="O118">
        <v>267.26120547945186</v>
      </c>
      <c r="P118">
        <v>1</v>
      </c>
      <c r="Q118" s="31">
        <f>O118*Brussels!$C$50*'Events only'!D118*24/1000</f>
        <v>25.077118910136875</v>
      </c>
    </row>
    <row r="119" spans="1:17">
      <c r="A119" s="29">
        <v>0.43472222222222223</v>
      </c>
      <c r="B119" s="56">
        <f t="shared" si="7"/>
        <v>0.43472222222222223</v>
      </c>
      <c r="C119" s="32">
        <v>118</v>
      </c>
      <c r="D119" s="29">
        <f t="shared" si="6"/>
        <v>2.7777777777777679E-3</v>
      </c>
      <c r="E119" s="56">
        <f t="shared" si="8"/>
        <v>2.7777777777777679E-3</v>
      </c>
      <c r="F119">
        <v>1</v>
      </c>
      <c r="G119" cm="1">
        <f t="array" ref="G119">_xlfn.XMATCH(TRUE, _xlfn.SCAN(0, 'Events only'!D119:$D$411, _xlfn.LAMBDA(_xlpm.acc,_xlpm.x, IF(_xlpm.acc &gt;= TIME(0,5,0), _xlpm.acc, _xlpm.acc + _xlpm.x))) &gt;= TIME(0,5,0))</f>
        <v>3</v>
      </c>
      <c r="H119">
        <f>COUNTIF(Trips!$J$2:$J$233,'Events only'!C119)</f>
        <v>0</v>
      </c>
      <c r="I119">
        <f>IF(COUNTIF(Trips!$L$2:$L$233,'Events only'!C119)&gt;=1,1,0)</f>
        <v>0</v>
      </c>
      <c r="J119">
        <f>IF(COUNTIF(Trips!$M$2:$M$233,'Events only'!C119)&gt;=1, 1, 0)</f>
        <v>0</v>
      </c>
      <c r="K119">
        <v>0</v>
      </c>
      <c r="M119">
        <v>9.1941287671232816E-2</v>
      </c>
      <c r="N119">
        <v>6.8955965753424608E-2</v>
      </c>
      <c r="O119">
        <v>267.26120547945186</v>
      </c>
      <c r="P119">
        <v>1</v>
      </c>
      <c r="Q119" s="31">
        <f>O119*Brussels!$C$50*'Events only'!D119*24/1000</f>
        <v>33.436158546849171</v>
      </c>
    </row>
    <row r="120" spans="1:17">
      <c r="A120" s="29">
        <v>0.4375</v>
      </c>
      <c r="B120" s="56">
        <f t="shared" si="7"/>
        <v>0.4375</v>
      </c>
      <c r="C120" s="32">
        <v>119</v>
      </c>
      <c r="D120" s="29">
        <f t="shared" si="6"/>
        <v>6.9444444444444198E-4</v>
      </c>
      <c r="E120" s="56">
        <f t="shared" si="8"/>
        <v>6.9444444444444198E-4</v>
      </c>
      <c r="F120">
        <v>1</v>
      </c>
      <c r="G120" cm="1">
        <f t="array" ref="G120">_xlfn.XMATCH(TRUE, _xlfn.SCAN(0, 'Events only'!D120:$D$411, _xlfn.LAMBDA(_xlpm.acc,_xlpm.x, IF(_xlpm.acc &gt;= TIME(0,5,0), _xlpm.acc, _xlpm.acc + _xlpm.x))) &gt;= TIME(0,5,0))</f>
        <v>3</v>
      </c>
      <c r="H120">
        <f>COUNTIF(Trips!$J$2:$J$233,'Events only'!C120)</f>
        <v>0</v>
      </c>
      <c r="I120">
        <f>IF(COUNTIF(Trips!$L$2:$L$233,'Events only'!C120)&gt;=1,1,0)</f>
        <v>1</v>
      </c>
      <c r="J120">
        <f>IF(COUNTIF(Trips!$M$2:$M$233,'Events only'!C120)&gt;=1, 1, 0)</f>
        <v>0</v>
      </c>
      <c r="K120">
        <v>0</v>
      </c>
      <c r="L120">
        <v>0</v>
      </c>
      <c r="M120">
        <v>9.1941287671232816E-2</v>
      </c>
      <c r="N120">
        <v>6.8955965753424608E-2</v>
      </c>
      <c r="O120">
        <v>267.26120547945186</v>
      </c>
      <c r="P120">
        <v>1</v>
      </c>
      <c r="Q120" s="31">
        <f>O120*Brussels!$C$50*'Events only'!D120*24/1000</f>
        <v>8.3590396367122928</v>
      </c>
    </row>
    <row r="121" spans="1:17">
      <c r="A121" s="29">
        <v>0.43819444444444444</v>
      </c>
      <c r="B121" s="56">
        <f t="shared" si="7"/>
        <v>0.43819444444444444</v>
      </c>
      <c r="C121" s="32">
        <v>120</v>
      </c>
      <c r="D121" s="29">
        <f t="shared" si="6"/>
        <v>2.7777777777777679E-3</v>
      </c>
      <c r="E121" s="56">
        <f t="shared" si="8"/>
        <v>2.7777777777777679E-3</v>
      </c>
      <c r="F121">
        <v>1</v>
      </c>
      <c r="G121" cm="1">
        <f t="array" ref="G121">_xlfn.XMATCH(TRUE, _xlfn.SCAN(0, 'Events only'!D121:$D$411, _xlfn.LAMBDA(_xlpm.acc,_xlpm.x, IF(_xlpm.acc &gt;= TIME(0,5,0), _xlpm.acc, _xlpm.acc + _xlpm.x))) &gt;= TIME(0,5,0))</f>
        <v>3</v>
      </c>
      <c r="H121">
        <f>COUNTIF(Trips!$J$2:$J$233,'Events only'!C121)</f>
        <v>0</v>
      </c>
      <c r="I121">
        <f>IF(COUNTIF(Trips!$L$2:$L$233,'Events only'!C121)&gt;=1,1,0)</f>
        <v>0</v>
      </c>
      <c r="J121">
        <f>IF(COUNTIF(Trips!$M$2:$M$233,'Events only'!C121)&gt;=1, 1, 0)</f>
        <v>1</v>
      </c>
      <c r="K121">
        <v>0</v>
      </c>
      <c r="L121">
        <v>0</v>
      </c>
      <c r="M121">
        <v>9.1941287671232816E-2</v>
      </c>
      <c r="N121">
        <v>6.8955965753424608E-2</v>
      </c>
      <c r="O121">
        <v>267.26120547945186</v>
      </c>
      <c r="P121">
        <v>1</v>
      </c>
      <c r="Q121" s="31">
        <f>O121*Brussels!$C$50*'Events only'!D121*24/1000</f>
        <v>33.436158546849171</v>
      </c>
    </row>
    <row r="122" spans="1:17">
      <c r="A122" s="29">
        <v>0.44097222222222221</v>
      </c>
      <c r="B122" s="56">
        <f t="shared" si="7"/>
        <v>0.44097222222222221</v>
      </c>
      <c r="C122" s="32">
        <v>121</v>
      </c>
      <c r="D122" s="29">
        <f t="shared" si="6"/>
        <v>6.9444444444444198E-4</v>
      </c>
      <c r="E122" s="56">
        <f t="shared" si="8"/>
        <v>6.9444444444444198E-4</v>
      </c>
      <c r="F122">
        <v>1</v>
      </c>
      <c r="G122" cm="1">
        <f t="array" ref="G122">_xlfn.XMATCH(TRUE, _xlfn.SCAN(0, 'Events only'!D122:$D$411, _xlfn.LAMBDA(_xlpm.acc,_xlpm.x, IF(_xlpm.acc &gt;= TIME(0,5,0), _xlpm.acc, _xlpm.acc + _xlpm.x))) &gt;= TIME(0,5,0))</f>
        <v>3</v>
      </c>
      <c r="H122">
        <f>COUNTIF(Trips!$J$2:$J$233,'Events only'!C122)</f>
        <v>0</v>
      </c>
      <c r="I122">
        <f>IF(COUNTIF(Trips!$L$2:$L$233,'Events only'!C122)&gt;=1,1,0)</f>
        <v>1</v>
      </c>
      <c r="J122">
        <f>IF(COUNTIF(Trips!$M$2:$M$233,'Events only'!C122)&gt;=1, 1, 0)</f>
        <v>0</v>
      </c>
      <c r="K122">
        <v>0</v>
      </c>
      <c r="L122">
        <v>0</v>
      </c>
      <c r="M122">
        <v>9.1941287671232816E-2</v>
      </c>
      <c r="N122">
        <v>6.8955965753424608E-2</v>
      </c>
      <c r="O122">
        <v>267.26120547945186</v>
      </c>
      <c r="P122">
        <v>1</v>
      </c>
      <c r="Q122" s="31">
        <f>O122*Brussels!$C$50*'Events only'!D122*24/1000</f>
        <v>8.3590396367122928</v>
      </c>
    </row>
    <row r="123" spans="1:17">
      <c r="A123" s="29">
        <v>0.44166666666666665</v>
      </c>
      <c r="B123" s="56">
        <f t="shared" si="7"/>
        <v>0.44166666666666665</v>
      </c>
      <c r="C123" s="32">
        <v>122</v>
      </c>
      <c r="D123" s="29">
        <f t="shared" si="6"/>
        <v>2.0833333333333259E-3</v>
      </c>
      <c r="E123" s="56">
        <f t="shared" si="8"/>
        <v>2.0833333333333259E-3</v>
      </c>
      <c r="F123">
        <v>1</v>
      </c>
      <c r="G123" cm="1">
        <f t="array" ref="G123">_xlfn.XMATCH(TRUE, _xlfn.SCAN(0, 'Events only'!D123:$D$411, _xlfn.LAMBDA(_xlpm.acc,_xlpm.x, IF(_xlpm.acc &gt;= TIME(0,5,0), _xlpm.acc, _xlpm.acc + _xlpm.x))) &gt;= TIME(0,5,0))</f>
        <v>2</v>
      </c>
      <c r="H123">
        <f>COUNTIF(Trips!$J$2:$J$233,'Events only'!C123)</f>
        <v>1</v>
      </c>
      <c r="I123">
        <f>IF(COUNTIF(Trips!$L$2:$L$233,'Events only'!C123)&gt;=1,1,0)</f>
        <v>0</v>
      </c>
      <c r="J123">
        <f>IF(COUNTIF(Trips!$M$2:$M$233,'Events only'!C123)&gt;=1, 1, 0)</f>
        <v>0</v>
      </c>
      <c r="K123">
        <v>0</v>
      </c>
      <c r="L123">
        <v>0</v>
      </c>
      <c r="M123">
        <v>9.1941287671232816E-2</v>
      </c>
      <c r="N123">
        <v>6.8955965753424608E-2</v>
      </c>
      <c r="O123">
        <v>267.26120547945186</v>
      </c>
      <c r="P123">
        <v>1</v>
      </c>
      <c r="Q123" s="31">
        <f>O123*Brussels!$C$50*'Events only'!D123*24/1000</f>
        <v>25.077118910136875</v>
      </c>
    </row>
    <row r="124" spans="1:17">
      <c r="A124" s="29">
        <v>0.44374999999999998</v>
      </c>
      <c r="B124" s="56">
        <f t="shared" si="7"/>
        <v>0.44374999999999998</v>
      </c>
      <c r="C124" s="32">
        <v>123</v>
      </c>
      <c r="D124" s="29">
        <f t="shared" si="6"/>
        <v>2.0833333333333814E-3</v>
      </c>
      <c r="E124" s="56">
        <f t="shared" si="8"/>
        <v>2.0833333333333814E-3</v>
      </c>
      <c r="F124">
        <v>1</v>
      </c>
      <c r="G124" cm="1">
        <f t="array" ref="G124">_xlfn.XMATCH(TRUE, _xlfn.SCAN(0, 'Events only'!D124:$D$411, _xlfn.LAMBDA(_xlpm.acc,_xlpm.x, IF(_xlpm.acc &gt;= TIME(0,5,0), _xlpm.acc, _xlpm.acc + _xlpm.x))) &gt;= TIME(0,5,0))</f>
        <v>2</v>
      </c>
      <c r="H124">
        <f>COUNTIF(Trips!$J$2:$J$233,'Events only'!C124)</f>
        <v>0</v>
      </c>
      <c r="I124">
        <f>IF(COUNTIF(Trips!$L$2:$L$233,'Events only'!C124)&gt;=1,1,0)</f>
        <v>0</v>
      </c>
      <c r="J124">
        <f>IF(COUNTIF(Trips!$M$2:$M$233,'Events only'!C124)&gt;=1, 1, 0)</f>
        <v>0</v>
      </c>
      <c r="K124">
        <v>0</v>
      </c>
      <c r="M124">
        <v>9.1941287671232816E-2</v>
      </c>
      <c r="N124">
        <v>6.8955965753424608E-2</v>
      </c>
      <c r="O124">
        <v>267.26120547945186</v>
      </c>
      <c r="P124">
        <v>1</v>
      </c>
      <c r="Q124" s="31">
        <f>O124*Brussels!$C$50*'Events only'!D124*24/1000</f>
        <v>25.07711891013755</v>
      </c>
    </row>
    <row r="125" spans="1:17">
      <c r="A125" s="29">
        <v>0.44583333333333336</v>
      </c>
      <c r="B125" s="56">
        <f t="shared" si="7"/>
        <v>0.44583333333333336</v>
      </c>
      <c r="C125" s="32">
        <v>124</v>
      </c>
      <c r="D125" s="29">
        <f t="shared" ref="D125:D188" si="9">(A126-A125)</f>
        <v>3.4722222222222099E-3</v>
      </c>
      <c r="E125" s="56">
        <f t="shared" si="8"/>
        <v>3.4722222222222099E-3</v>
      </c>
      <c r="F125">
        <v>1</v>
      </c>
      <c r="G125" cm="1">
        <f t="array" ref="G125">_xlfn.XMATCH(TRUE, _xlfn.SCAN(0, 'Events only'!D125:$D$411, _xlfn.LAMBDA(_xlpm.acc,_xlpm.x, IF(_xlpm.acc &gt;= TIME(0,5,0), _xlpm.acc, _xlpm.acc + _xlpm.x))) &gt;= TIME(0,5,0))</f>
        <v>2</v>
      </c>
      <c r="H125">
        <f>COUNTIF(Trips!$J$2:$J$233,'Events only'!C125)</f>
        <v>0</v>
      </c>
      <c r="I125">
        <f>IF(COUNTIF(Trips!$L$2:$L$233,'Events only'!C125)&gt;=1,1,0)</f>
        <v>1</v>
      </c>
      <c r="J125">
        <f>IF(COUNTIF(Trips!$M$2:$M$233,'Events only'!C125)&gt;=1, 1, 0)</f>
        <v>1</v>
      </c>
      <c r="K125">
        <v>0</v>
      </c>
      <c r="L125">
        <v>0</v>
      </c>
      <c r="M125">
        <v>9.1941287671232816E-2</v>
      </c>
      <c r="N125">
        <v>6.8955965753424608E-2</v>
      </c>
      <c r="O125">
        <v>267.26120547945186</v>
      </c>
      <c r="P125">
        <v>1</v>
      </c>
      <c r="Q125" s="31">
        <f>O125*Brussels!$C$50*'Events only'!D125*24/1000</f>
        <v>41.795198183561467</v>
      </c>
    </row>
    <row r="126" spans="1:17">
      <c r="A126" s="29">
        <v>0.44930555555555557</v>
      </c>
      <c r="B126" s="56">
        <f t="shared" ref="B126:B189" si="10">A126</f>
        <v>0.44930555555555557</v>
      </c>
      <c r="C126" s="32">
        <v>125</v>
      </c>
      <c r="D126" s="29">
        <f t="shared" si="9"/>
        <v>2.0833333333333259E-3</v>
      </c>
      <c r="E126" s="56">
        <f t="shared" ref="E126:E189" si="11">D126</f>
        <v>2.0833333333333259E-3</v>
      </c>
      <c r="F126">
        <v>1</v>
      </c>
      <c r="G126" cm="1">
        <f t="array" ref="G126">_xlfn.XMATCH(TRUE, _xlfn.SCAN(0, 'Events only'!D126:$D$411, _xlfn.LAMBDA(_xlpm.acc,_xlpm.x, IF(_xlpm.acc &gt;= TIME(0,5,0), _xlpm.acc, _xlpm.acc + _xlpm.x))) &gt;= TIME(0,5,0))</f>
        <v>2</v>
      </c>
      <c r="H126">
        <f>COUNTIF(Trips!$J$2:$J$233,'Events only'!C126)</f>
        <v>0</v>
      </c>
      <c r="I126">
        <f>IF(COUNTIF(Trips!$L$2:$L$233,'Events only'!C126)&gt;=1,1,0)</f>
        <v>1</v>
      </c>
      <c r="J126">
        <f>IF(COUNTIF(Trips!$M$2:$M$233,'Events only'!C126)&gt;=1, 1, 0)</f>
        <v>0</v>
      </c>
      <c r="K126">
        <v>0</v>
      </c>
      <c r="L126">
        <v>0</v>
      </c>
      <c r="M126">
        <v>9.1941287671232816E-2</v>
      </c>
      <c r="N126">
        <v>6.8955965753424608E-2</v>
      </c>
      <c r="O126">
        <v>267.26120547945186</v>
      </c>
      <c r="P126">
        <v>1</v>
      </c>
      <c r="Q126" s="31">
        <f>O126*Brussels!$C$50*'Events only'!D126*24/1000</f>
        <v>25.077118910136875</v>
      </c>
    </row>
    <row r="127" spans="1:17">
      <c r="A127" s="29">
        <v>0.4513888888888889</v>
      </c>
      <c r="B127" s="56">
        <f t="shared" si="10"/>
        <v>0.4513888888888889</v>
      </c>
      <c r="C127" s="32">
        <v>126</v>
      </c>
      <c r="D127" s="29">
        <f t="shared" si="9"/>
        <v>2.0833333333333259E-3</v>
      </c>
      <c r="E127" s="56">
        <f t="shared" si="11"/>
        <v>2.0833333333333259E-3</v>
      </c>
      <c r="F127">
        <v>1</v>
      </c>
      <c r="G127" cm="1">
        <f t="array" ref="G127">_xlfn.XMATCH(TRUE, _xlfn.SCAN(0, 'Events only'!D127:$D$411, _xlfn.LAMBDA(_xlpm.acc,_xlpm.x, IF(_xlpm.acc &gt;= TIME(0,5,0), _xlpm.acc, _xlpm.acc + _xlpm.x))) &gt;= TIME(0,5,0))</f>
        <v>3</v>
      </c>
      <c r="H127">
        <f>COUNTIF(Trips!$J$2:$J$233,'Events only'!C127)</f>
        <v>1</v>
      </c>
      <c r="I127">
        <f>IF(COUNTIF(Trips!$L$2:$L$233,'Events only'!C127)&gt;=1,1,0)</f>
        <v>0</v>
      </c>
      <c r="J127">
        <f>IF(COUNTIF(Trips!$M$2:$M$233,'Events only'!C127)&gt;=1, 1, 0)</f>
        <v>0</v>
      </c>
      <c r="K127">
        <v>0</v>
      </c>
      <c r="L127">
        <v>0</v>
      </c>
      <c r="M127">
        <v>9.1941287671232816E-2</v>
      </c>
      <c r="N127">
        <v>6.8955965753424608E-2</v>
      </c>
      <c r="O127">
        <v>267.26120547945186</v>
      </c>
      <c r="P127">
        <v>1</v>
      </c>
      <c r="Q127" s="31">
        <f>O127*Brussels!$C$50*'Events only'!D127*24/1000</f>
        <v>25.077118910136875</v>
      </c>
    </row>
    <row r="128" spans="1:17">
      <c r="A128" s="29">
        <v>0.45347222222222222</v>
      </c>
      <c r="B128" s="56">
        <f t="shared" si="10"/>
        <v>0.45347222222222222</v>
      </c>
      <c r="C128" s="32">
        <v>127</v>
      </c>
      <c r="D128" s="29">
        <f t="shared" si="9"/>
        <v>6.9444444444444198E-4</v>
      </c>
      <c r="E128" s="56">
        <f t="shared" si="11"/>
        <v>6.9444444444444198E-4</v>
      </c>
      <c r="F128">
        <v>1</v>
      </c>
      <c r="G128" cm="1">
        <f t="array" ref="G128">_xlfn.XMATCH(TRUE, _xlfn.SCAN(0, 'Events only'!D128:$D$411, _xlfn.LAMBDA(_xlpm.acc,_xlpm.x, IF(_xlpm.acc &gt;= TIME(0,5,0), _xlpm.acc, _xlpm.acc + _xlpm.x))) &gt;= TIME(0,5,0))</f>
        <v>3</v>
      </c>
      <c r="H128">
        <f>COUNTIF(Trips!$J$2:$J$233,'Events only'!C128)</f>
        <v>0</v>
      </c>
      <c r="I128">
        <f>IF(COUNTIF(Trips!$L$2:$L$233,'Events only'!C128)&gt;=1,1,0)</f>
        <v>0</v>
      </c>
      <c r="J128">
        <f>IF(COUNTIF(Trips!$M$2:$M$233,'Events only'!C128)&gt;=1, 1, 0)</f>
        <v>0</v>
      </c>
      <c r="K128">
        <v>0</v>
      </c>
      <c r="M128">
        <v>9.1941287671232816E-2</v>
      </c>
      <c r="N128">
        <v>6.8955965753424608E-2</v>
      </c>
      <c r="O128">
        <v>267.26120547945186</v>
      </c>
      <c r="P128">
        <v>1</v>
      </c>
      <c r="Q128" s="31">
        <f>O128*Brussels!$C$50*'Events only'!D128*24/1000</f>
        <v>8.3590396367122928</v>
      </c>
    </row>
    <row r="129" spans="1:17">
      <c r="A129" s="29">
        <v>0.45416666666666666</v>
      </c>
      <c r="B129" s="56">
        <f t="shared" si="10"/>
        <v>0.45416666666666666</v>
      </c>
      <c r="C129" s="32">
        <v>128</v>
      </c>
      <c r="D129" s="29">
        <f t="shared" si="9"/>
        <v>2.7777777777777679E-3</v>
      </c>
      <c r="E129" s="56">
        <f t="shared" si="11"/>
        <v>2.7777777777777679E-3</v>
      </c>
      <c r="F129">
        <v>1</v>
      </c>
      <c r="G129" cm="1">
        <f t="array" ref="G129">_xlfn.XMATCH(TRUE, _xlfn.SCAN(0, 'Events only'!D129:$D$411, _xlfn.LAMBDA(_xlpm.acc,_xlpm.x, IF(_xlpm.acc &gt;= TIME(0,5,0), _xlpm.acc, _xlpm.acc + _xlpm.x))) &gt;= TIME(0,5,0))</f>
        <v>3</v>
      </c>
      <c r="H129">
        <f>COUNTIF(Trips!$J$2:$J$233,'Events only'!C129)</f>
        <v>0</v>
      </c>
      <c r="I129">
        <f>IF(COUNTIF(Trips!$L$2:$L$233,'Events only'!C129)&gt;=1,1,0)</f>
        <v>1</v>
      </c>
      <c r="J129">
        <f>IF(COUNTIF(Trips!$M$2:$M$233,'Events only'!C129)&gt;=1, 1, 0)</f>
        <v>1</v>
      </c>
      <c r="K129">
        <v>0</v>
      </c>
      <c r="L129">
        <v>0</v>
      </c>
      <c r="M129">
        <v>9.1941287671232816E-2</v>
      </c>
      <c r="N129">
        <v>6.8955965753424608E-2</v>
      </c>
      <c r="O129">
        <v>267.26120547945186</v>
      </c>
      <c r="P129">
        <v>1</v>
      </c>
      <c r="Q129" s="31">
        <f>O129*Brussels!$C$50*'Events only'!D129*24/1000</f>
        <v>33.436158546849171</v>
      </c>
    </row>
    <row r="130" spans="1:17">
      <c r="A130" s="29">
        <v>0.45694444444444443</v>
      </c>
      <c r="B130" s="56">
        <f t="shared" si="10"/>
        <v>0.45694444444444443</v>
      </c>
      <c r="C130" s="32">
        <v>129</v>
      </c>
      <c r="D130" s="29">
        <f t="shared" si="9"/>
        <v>6.9444444444444198E-4</v>
      </c>
      <c r="E130" s="56">
        <f t="shared" si="11"/>
        <v>6.9444444444444198E-4</v>
      </c>
      <c r="F130">
        <v>1</v>
      </c>
      <c r="G130" cm="1">
        <f t="array" ref="G130">_xlfn.XMATCH(TRUE, _xlfn.SCAN(0, 'Events only'!D130:$D$411, _xlfn.LAMBDA(_xlpm.acc,_xlpm.x, IF(_xlpm.acc &gt;= TIME(0,5,0), _xlpm.acc, _xlpm.acc + _xlpm.x))) &gt;= TIME(0,5,0))</f>
        <v>3</v>
      </c>
      <c r="H130">
        <f>COUNTIF(Trips!$J$2:$J$233,'Events only'!C130)</f>
        <v>0</v>
      </c>
      <c r="I130">
        <f>IF(COUNTIF(Trips!$L$2:$L$233,'Events only'!C130)&gt;=1,1,0)</f>
        <v>0</v>
      </c>
      <c r="J130">
        <f>IF(COUNTIF(Trips!$M$2:$M$233,'Events only'!C130)&gt;=1, 1, 0)</f>
        <v>1</v>
      </c>
      <c r="K130">
        <v>0</v>
      </c>
      <c r="L130">
        <v>0</v>
      </c>
      <c r="M130">
        <v>9.1941287671232816E-2</v>
      </c>
      <c r="N130">
        <v>6.8955965753424608E-2</v>
      </c>
      <c r="O130">
        <v>267.26120547945186</v>
      </c>
      <c r="P130">
        <v>1</v>
      </c>
      <c r="Q130" s="31">
        <f>O130*Brussels!$C$50*'Events only'!D130*24/1000</f>
        <v>8.3590396367122928</v>
      </c>
    </row>
    <row r="131" spans="1:17">
      <c r="A131" s="29">
        <v>0.45763888888888887</v>
      </c>
      <c r="B131" s="56">
        <f t="shared" si="10"/>
        <v>0.45763888888888887</v>
      </c>
      <c r="C131" s="32">
        <v>130</v>
      </c>
      <c r="D131" s="29">
        <f t="shared" si="9"/>
        <v>6.9444444444444198E-4</v>
      </c>
      <c r="E131" s="56">
        <f t="shared" si="11"/>
        <v>6.9444444444444198E-4</v>
      </c>
      <c r="F131">
        <v>1</v>
      </c>
      <c r="G131" cm="1">
        <f t="array" ref="G131">_xlfn.XMATCH(TRUE, _xlfn.SCAN(0, 'Events only'!D131:$D$411, _xlfn.LAMBDA(_xlpm.acc,_xlpm.x, IF(_xlpm.acc &gt;= TIME(0,5,0), _xlpm.acc, _xlpm.acc + _xlpm.x))) &gt;= TIME(0,5,0))</f>
        <v>2</v>
      </c>
      <c r="H131">
        <f>COUNTIF(Trips!$J$2:$J$233,'Events only'!C131)</f>
        <v>0</v>
      </c>
      <c r="I131">
        <f>IF(COUNTIF(Trips!$L$2:$L$233,'Events only'!C131)&gt;=1,1,0)</f>
        <v>0</v>
      </c>
      <c r="J131">
        <f>IF(COUNTIF(Trips!$M$2:$M$233,'Events only'!C131)&gt;=1, 1, 0)</f>
        <v>0</v>
      </c>
      <c r="K131">
        <v>0</v>
      </c>
      <c r="L131">
        <v>0</v>
      </c>
      <c r="M131">
        <v>9.1941287671232816E-2</v>
      </c>
      <c r="N131">
        <v>6.8955965753424608E-2</v>
      </c>
      <c r="O131">
        <v>267.26120547945186</v>
      </c>
      <c r="P131">
        <v>1</v>
      </c>
      <c r="Q131" s="31">
        <f>O131*Brussels!$C$50*'Events only'!D131*24/1000</f>
        <v>8.3590396367122928</v>
      </c>
    </row>
    <row r="132" spans="1:17">
      <c r="A132" s="29">
        <v>0.45833333333333331</v>
      </c>
      <c r="B132" s="56">
        <f t="shared" si="10"/>
        <v>0.45833333333333331</v>
      </c>
      <c r="C132" s="32">
        <v>131</v>
      </c>
      <c r="D132" s="29">
        <f t="shared" si="9"/>
        <v>4.1666666666667074E-3</v>
      </c>
      <c r="E132" s="56">
        <f t="shared" si="11"/>
        <v>4.1666666666667074E-3</v>
      </c>
      <c r="F132">
        <v>1</v>
      </c>
      <c r="G132" cm="1">
        <f t="array" ref="G132">_xlfn.XMATCH(TRUE, _xlfn.SCAN(0, 'Events only'!D132:$D$411, _xlfn.LAMBDA(_xlpm.acc,_xlpm.x, IF(_xlpm.acc &gt;= TIME(0,5,0), _xlpm.acc, _xlpm.acc + _xlpm.x))) &gt;= TIME(0,5,0))</f>
        <v>1</v>
      </c>
      <c r="H132">
        <f>COUNTIF(Trips!$J$2:$J$233,'Events only'!C132)</f>
        <v>0</v>
      </c>
      <c r="I132">
        <f>IF(COUNTIF(Trips!$L$2:$L$233,'Events only'!C132)&gt;=1,1,0)</f>
        <v>0</v>
      </c>
      <c r="J132">
        <f>IF(COUNTIF(Trips!$M$2:$M$233,'Events only'!C132)&gt;=1, 1, 0)</f>
        <v>0</v>
      </c>
      <c r="K132">
        <v>1</v>
      </c>
      <c r="L132">
        <v>1</v>
      </c>
      <c r="M132">
        <v>8.5476794520548002E-2</v>
      </c>
      <c r="N132">
        <v>6.4107595890410998E-2</v>
      </c>
      <c r="O132">
        <v>255.47279452054829</v>
      </c>
      <c r="P132">
        <v>1</v>
      </c>
      <c r="Q132" s="31">
        <f>O132*Brussels!$C$50*'Events only'!D132*24/1000</f>
        <v>47.942024619726567</v>
      </c>
    </row>
    <row r="133" spans="1:17">
      <c r="A133" s="29">
        <v>0.46250000000000002</v>
      </c>
      <c r="B133" s="56">
        <f t="shared" si="10"/>
        <v>0.46250000000000002</v>
      </c>
      <c r="C133" s="32">
        <v>132</v>
      </c>
      <c r="D133" s="29">
        <f t="shared" si="9"/>
        <v>2.0833333333333259E-3</v>
      </c>
      <c r="E133" s="56">
        <f t="shared" si="11"/>
        <v>2.0833333333333259E-3</v>
      </c>
      <c r="F133">
        <v>1</v>
      </c>
      <c r="G133" cm="1">
        <f t="array" ref="G133">_xlfn.XMATCH(TRUE, _xlfn.SCAN(0, 'Events only'!D133:$D$411, _xlfn.LAMBDA(_xlpm.acc,_xlpm.x, IF(_xlpm.acc &gt;= TIME(0,5,0), _xlpm.acc, _xlpm.acc + _xlpm.x))) &gt;= TIME(0,5,0))</f>
        <v>3</v>
      </c>
      <c r="H133">
        <f>COUNTIF(Trips!$J$2:$J$233,'Events only'!C133)</f>
        <v>0</v>
      </c>
      <c r="I133">
        <f>IF(COUNTIF(Trips!$L$2:$L$233,'Events only'!C133)&gt;=1,1,0)</f>
        <v>1</v>
      </c>
      <c r="J133">
        <f>IF(COUNTIF(Trips!$M$2:$M$233,'Events only'!C133)&gt;=1, 1, 0)</f>
        <v>1</v>
      </c>
      <c r="K133">
        <v>0</v>
      </c>
      <c r="L133">
        <v>0</v>
      </c>
      <c r="M133">
        <v>8.5476794520548002E-2</v>
      </c>
      <c r="N133">
        <v>6.4107595890410998E-2</v>
      </c>
      <c r="O133">
        <v>255.47279452054829</v>
      </c>
      <c r="P133">
        <v>1</v>
      </c>
      <c r="Q133" s="31">
        <f>O133*Brussels!$C$50*'Events only'!D133*24/1000</f>
        <v>23.971012309862964</v>
      </c>
    </row>
    <row r="134" spans="1:17">
      <c r="A134" s="29">
        <v>0.46458333333333335</v>
      </c>
      <c r="B134" s="56">
        <f t="shared" si="10"/>
        <v>0.46458333333333335</v>
      </c>
      <c r="C134" s="32">
        <v>133</v>
      </c>
      <c r="D134" s="29">
        <f t="shared" si="9"/>
        <v>1.388888888888884E-3</v>
      </c>
      <c r="E134" s="56">
        <f t="shared" si="11"/>
        <v>1.388888888888884E-3</v>
      </c>
      <c r="F134">
        <v>1</v>
      </c>
      <c r="G134" cm="1">
        <f t="array" ref="G134">_xlfn.XMATCH(TRUE, _xlfn.SCAN(0, 'Events only'!D134:$D$411, _xlfn.LAMBDA(_xlpm.acc,_xlpm.x, IF(_xlpm.acc &gt;= TIME(0,5,0), _xlpm.acc, _xlpm.acc + _xlpm.x))) &gt;= TIME(0,5,0))</f>
        <v>2</v>
      </c>
      <c r="H134">
        <f>COUNTIF(Trips!$J$2:$J$233,'Events only'!C134)</f>
        <v>0</v>
      </c>
      <c r="I134">
        <f>IF(COUNTIF(Trips!$L$2:$L$233,'Events only'!C134)&gt;=1,1,0)</f>
        <v>0</v>
      </c>
      <c r="J134">
        <f>IF(COUNTIF(Trips!$M$2:$M$233,'Events only'!C134)&gt;=1, 1, 0)</f>
        <v>1</v>
      </c>
      <c r="K134">
        <v>0</v>
      </c>
      <c r="L134">
        <v>0</v>
      </c>
      <c r="M134">
        <v>8.5476794520548002E-2</v>
      </c>
      <c r="N134">
        <v>6.4107595890410998E-2</v>
      </c>
      <c r="O134">
        <v>255.47279452054829</v>
      </c>
      <c r="P134">
        <v>1</v>
      </c>
      <c r="Q134" s="31">
        <f>O134*Brussels!$C$50*'Events only'!D134*24/1000</f>
        <v>15.980674873241973</v>
      </c>
    </row>
    <row r="135" spans="1:17">
      <c r="A135" s="29">
        <v>0.46597222222222223</v>
      </c>
      <c r="B135" s="56">
        <f t="shared" si="10"/>
        <v>0.46597222222222223</v>
      </c>
      <c r="C135" s="32">
        <v>134</v>
      </c>
      <c r="D135" s="29">
        <f t="shared" si="9"/>
        <v>4.8611111111110938E-3</v>
      </c>
      <c r="E135" s="56">
        <f t="shared" si="11"/>
        <v>4.8611111111110938E-3</v>
      </c>
      <c r="F135">
        <v>1</v>
      </c>
      <c r="G135" cm="1">
        <f t="array" ref="G135">_xlfn.XMATCH(TRUE, _xlfn.SCAN(0, 'Events only'!D135:$D$411, _xlfn.LAMBDA(_xlpm.acc,_xlpm.x, IF(_xlpm.acc &gt;= TIME(0,5,0), _xlpm.acc, _xlpm.acc + _xlpm.x))) &gt;= TIME(0,5,0))</f>
        <v>1</v>
      </c>
      <c r="H135">
        <f>COUNTIF(Trips!$J$2:$J$233,'Events only'!C135)</f>
        <v>0</v>
      </c>
      <c r="I135">
        <f>IF(COUNTIF(Trips!$L$2:$L$233,'Events only'!C135)&gt;=1,1,0)</f>
        <v>0</v>
      </c>
      <c r="J135">
        <f>IF(COUNTIF(Trips!$M$2:$M$233,'Events only'!C135)&gt;=1, 1, 0)</f>
        <v>0</v>
      </c>
      <c r="K135">
        <v>0</v>
      </c>
      <c r="L135">
        <v>0</v>
      </c>
      <c r="M135">
        <v>8.5476794520548002E-2</v>
      </c>
      <c r="N135">
        <v>6.4107595890410998E-2</v>
      </c>
      <c r="O135">
        <v>255.47279452054829</v>
      </c>
      <c r="P135">
        <v>1</v>
      </c>
      <c r="Q135" s="31">
        <f>O135*Brussels!$C$50*'Events only'!D135*24/1000</f>
        <v>55.932362056346904</v>
      </c>
    </row>
    <row r="136" spans="1:17">
      <c r="A136" s="29">
        <v>0.47083333333333333</v>
      </c>
      <c r="B136" s="56">
        <f t="shared" si="10"/>
        <v>0.47083333333333333</v>
      </c>
      <c r="C136" s="32">
        <v>135</v>
      </c>
      <c r="D136" s="29">
        <f t="shared" si="9"/>
        <v>2.0833333333333259E-3</v>
      </c>
      <c r="E136" s="56">
        <f t="shared" si="11"/>
        <v>2.0833333333333259E-3</v>
      </c>
      <c r="F136">
        <v>1</v>
      </c>
      <c r="G136" cm="1">
        <f t="array" ref="G136">_xlfn.XMATCH(TRUE, _xlfn.SCAN(0, 'Events only'!D136:$D$411, _xlfn.LAMBDA(_xlpm.acc,_xlpm.x, IF(_xlpm.acc &gt;= TIME(0,5,0), _xlpm.acc, _xlpm.acc + _xlpm.x))) &gt;= TIME(0,5,0))</f>
        <v>2</v>
      </c>
      <c r="H136">
        <f>COUNTIF(Trips!$J$2:$J$233,'Events only'!C136)</f>
        <v>0</v>
      </c>
      <c r="I136">
        <f>IF(COUNTIF(Trips!$L$2:$L$233,'Events only'!C136)&gt;=1,1,0)</f>
        <v>1</v>
      </c>
      <c r="J136">
        <f>IF(COUNTIF(Trips!$M$2:$M$233,'Events only'!C136)&gt;=1, 1, 0)</f>
        <v>1</v>
      </c>
      <c r="K136">
        <v>0</v>
      </c>
      <c r="L136">
        <v>0</v>
      </c>
      <c r="M136">
        <v>8.5476794520548002E-2</v>
      </c>
      <c r="N136">
        <v>6.4107595890410998E-2</v>
      </c>
      <c r="O136">
        <v>255.47279452054829</v>
      </c>
      <c r="P136">
        <v>1</v>
      </c>
      <c r="Q136" s="31">
        <f>O136*Brussels!$C$50*'Events only'!D136*24/1000</f>
        <v>23.971012309862964</v>
      </c>
    </row>
    <row r="137" spans="1:17">
      <c r="A137" s="29">
        <v>0.47291666666666665</v>
      </c>
      <c r="B137" s="56">
        <f t="shared" si="10"/>
        <v>0.47291666666666665</v>
      </c>
      <c r="C137" s="32">
        <v>136</v>
      </c>
      <c r="D137" s="29">
        <f t="shared" si="9"/>
        <v>2.7777777777777679E-3</v>
      </c>
      <c r="E137" s="56">
        <f t="shared" si="11"/>
        <v>2.7777777777777679E-3</v>
      </c>
      <c r="F137">
        <v>1</v>
      </c>
      <c r="G137" cm="1">
        <f t="array" ref="G137">_xlfn.XMATCH(TRUE, _xlfn.SCAN(0, 'Events only'!D137:$D$411, _xlfn.LAMBDA(_xlpm.acc,_xlpm.x, IF(_xlpm.acc &gt;= TIME(0,5,0), _xlpm.acc, _xlpm.acc + _xlpm.x))) &gt;= TIME(0,5,0))</f>
        <v>2</v>
      </c>
      <c r="H137">
        <f>COUNTIF(Trips!$J$2:$J$233,'Events only'!C137)</f>
        <v>0</v>
      </c>
      <c r="I137">
        <f>IF(COUNTIF(Trips!$L$2:$L$233,'Events only'!C137)&gt;=1,1,0)</f>
        <v>0</v>
      </c>
      <c r="J137">
        <f>IF(COUNTIF(Trips!$M$2:$M$233,'Events only'!C137)&gt;=1, 1, 0)</f>
        <v>1</v>
      </c>
      <c r="K137">
        <v>0</v>
      </c>
      <c r="L137">
        <v>0</v>
      </c>
      <c r="M137">
        <v>8.5476794520548002E-2</v>
      </c>
      <c r="N137">
        <v>6.4107595890410998E-2</v>
      </c>
      <c r="O137">
        <v>255.47279452054829</v>
      </c>
      <c r="P137">
        <v>1</v>
      </c>
      <c r="Q137" s="31">
        <f>O137*Brussels!$C$50*'Events only'!D137*24/1000</f>
        <v>31.961349746483947</v>
      </c>
    </row>
    <row r="138" spans="1:17">
      <c r="A138" s="29">
        <v>0.47569444444444442</v>
      </c>
      <c r="B138" s="56">
        <f t="shared" si="10"/>
        <v>0.47569444444444442</v>
      </c>
      <c r="C138" s="32">
        <v>137</v>
      </c>
      <c r="D138" s="29">
        <f t="shared" si="9"/>
        <v>3.4722222222222654E-3</v>
      </c>
      <c r="E138" s="56">
        <f t="shared" si="11"/>
        <v>3.4722222222222654E-3</v>
      </c>
      <c r="F138">
        <v>1</v>
      </c>
      <c r="G138" cm="1">
        <f t="array" ref="G138">_xlfn.XMATCH(TRUE, _xlfn.SCAN(0, 'Events only'!D138:$D$411, _xlfn.LAMBDA(_xlpm.acc,_xlpm.x, IF(_xlpm.acc &gt;= TIME(0,5,0), _xlpm.acc, _xlpm.acc + _xlpm.x))) &gt;= TIME(0,5,0))</f>
        <v>1</v>
      </c>
      <c r="H138">
        <f>COUNTIF(Trips!$J$2:$J$233,'Events only'!C138)</f>
        <v>0</v>
      </c>
      <c r="I138">
        <f>IF(COUNTIF(Trips!$L$2:$L$233,'Events only'!C138)&gt;=1,1,0)</f>
        <v>0</v>
      </c>
      <c r="J138">
        <f>IF(COUNTIF(Trips!$M$2:$M$233,'Events only'!C138)&gt;=1, 1, 0)</f>
        <v>0</v>
      </c>
      <c r="K138">
        <v>0</v>
      </c>
      <c r="L138">
        <v>0</v>
      </c>
      <c r="M138">
        <v>8.5476794520548002E-2</v>
      </c>
      <c r="N138">
        <v>6.4107595890410998E-2</v>
      </c>
      <c r="O138">
        <v>255.47279452054829</v>
      </c>
      <c r="P138">
        <v>1</v>
      </c>
      <c r="Q138" s="31">
        <f>O138*Brussels!$C$50*'Events only'!D138*24/1000</f>
        <v>39.95168718310557</v>
      </c>
    </row>
    <row r="139" spans="1:17">
      <c r="A139" s="29">
        <v>0.47916666666666669</v>
      </c>
      <c r="B139" s="56">
        <f t="shared" si="10"/>
        <v>0.47916666666666669</v>
      </c>
      <c r="C139" s="32">
        <v>138</v>
      </c>
      <c r="D139" s="29">
        <f t="shared" si="9"/>
        <v>2.0833333333333259E-3</v>
      </c>
      <c r="E139" s="56">
        <f t="shared" si="11"/>
        <v>2.0833333333333259E-3</v>
      </c>
      <c r="F139">
        <v>1</v>
      </c>
      <c r="G139" cm="1">
        <f t="array" ref="G139">_xlfn.XMATCH(TRUE, _xlfn.SCAN(0, 'Events only'!D139:$D$411, _xlfn.LAMBDA(_xlpm.acc,_xlpm.x, IF(_xlpm.acc &gt;= TIME(0,5,0), _xlpm.acc, _xlpm.acc + _xlpm.x))) &gt;= TIME(0,5,0))</f>
        <v>2</v>
      </c>
      <c r="H139">
        <f>COUNTIF(Trips!$J$2:$J$233,'Events only'!C139)</f>
        <v>0</v>
      </c>
      <c r="I139">
        <f>IF(COUNTIF(Trips!$L$2:$L$233,'Events only'!C139)&gt;=1,1,0)</f>
        <v>1</v>
      </c>
      <c r="J139">
        <f>IF(COUNTIF(Trips!$M$2:$M$233,'Events only'!C139)&gt;=1, 1, 0)</f>
        <v>1</v>
      </c>
      <c r="K139">
        <v>0</v>
      </c>
      <c r="L139">
        <v>0</v>
      </c>
      <c r="M139">
        <v>8.5476794520548002E-2</v>
      </c>
      <c r="N139">
        <v>6.4107595890410998E-2</v>
      </c>
      <c r="O139">
        <v>255.47279452054829</v>
      </c>
      <c r="P139">
        <v>1</v>
      </c>
      <c r="Q139" s="31">
        <f>O139*Brussels!$C$50*'Events only'!D139*24/1000</f>
        <v>23.971012309862964</v>
      </c>
    </row>
    <row r="140" spans="1:17">
      <c r="A140" s="29">
        <v>0.48125000000000001</v>
      </c>
      <c r="B140" s="56">
        <f t="shared" si="10"/>
        <v>0.48125000000000001</v>
      </c>
      <c r="C140" s="32">
        <v>139</v>
      </c>
      <c r="D140" s="29">
        <f t="shared" si="9"/>
        <v>2.7777777777777679E-3</v>
      </c>
      <c r="E140" s="56">
        <f t="shared" si="11"/>
        <v>2.7777777777777679E-3</v>
      </c>
      <c r="F140">
        <v>1</v>
      </c>
      <c r="G140" cm="1">
        <f t="array" ref="G140">_xlfn.XMATCH(TRUE, _xlfn.SCAN(0, 'Events only'!D140:$D$411, _xlfn.LAMBDA(_xlpm.acc,_xlpm.x, IF(_xlpm.acc &gt;= TIME(0,5,0), _xlpm.acc, _xlpm.acc + _xlpm.x))) &gt;= TIME(0,5,0))</f>
        <v>2</v>
      </c>
      <c r="H140">
        <f>COUNTIF(Trips!$J$2:$J$233,'Events only'!C140)</f>
        <v>0</v>
      </c>
      <c r="I140">
        <f>IF(COUNTIF(Trips!$L$2:$L$233,'Events only'!C140)&gt;=1,1,0)</f>
        <v>0</v>
      </c>
      <c r="J140">
        <f>IF(COUNTIF(Trips!$M$2:$M$233,'Events only'!C140)&gt;=1, 1, 0)</f>
        <v>1</v>
      </c>
      <c r="K140">
        <v>0</v>
      </c>
      <c r="L140">
        <v>0</v>
      </c>
      <c r="M140">
        <v>8.5476794520548002E-2</v>
      </c>
      <c r="N140">
        <v>6.4107595890410998E-2</v>
      </c>
      <c r="O140">
        <v>255.47279452054829</v>
      </c>
      <c r="P140">
        <v>1</v>
      </c>
      <c r="Q140" s="31">
        <f>O140*Brussels!$C$50*'Events only'!D140*24/1000</f>
        <v>31.961349746483947</v>
      </c>
    </row>
    <row r="141" spans="1:17">
      <c r="A141" s="29">
        <v>0.48402777777777778</v>
      </c>
      <c r="B141" s="56">
        <f t="shared" si="10"/>
        <v>0.48402777777777778</v>
      </c>
      <c r="C141" s="32">
        <v>140</v>
      </c>
      <c r="D141" s="29">
        <f t="shared" si="9"/>
        <v>3.4722222222222099E-3</v>
      </c>
      <c r="E141" s="56">
        <f t="shared" si="11"/>
        <v>3.4722222222222099E-3</v>
      </c>
      <c r="F141">
        <v>1</v>
      </c>
      <c r="G141" cm="1">
        <f t="array" ref="G141">_xlfn.XMATCH(TRUE, _xlfn.SCAN(0, 'Events only'!D141:$D$411, _xlfn.LAMBDA(_xlpm.acc,_xlpm.x, IF(_xlpm.acc &gt;= TIME(0,5,0), _xlpm.acc, _xlpm.acc + _xlpm.x))) &gt;= TIME(0,5,0))</f>
        <v>2</v>
      </c>
      <c r="H141">
        <f>COUNTIF(Trips!$J$2:$J$233,'Events only'!C141)</f>
        <v>0</v>
      </c>
      <c r="I141">
        <f>IF(COUNTIF(Trips!$L$2:$L$233,'Events only'!C141)&gt;=1,1,0)</f>
        <v>0</v>
      </c>
      <c r="J141">
        <f>IF(COUNTIF(Trips!$M$2:$M$233,'Events only'!C141)&gt;=1, 1, 0)</f>
        <v>0</v>
      </c>
      <c r="K141">
        <v>0</v>
      </c>
      <c r="L141">
        <v>0</v>
      </c>
      <c r="M141">
        <v>8.5476794520548002E-2</v>
      </c>
      <c r="N141">
        <v>6.4107595890410998E-2</v>
      </c>
      <c r="O141">
        <v>255.47279452054829</v>
      </c>
      <c r="P141">
        <v>1</v>
      </c>
      <c r="Q141" s="31">
        <f>O141*Brussels!$C$50*'Events only'!D141*24/1000</f>
        <v>39.951687183104937</v>
      </c>
    </row>
    <row r="142" spans="1:17">
      <c r="A142" s="29">
        <v>0.48749999999999999</v>
      </c>
      <c r="B142" s="56">
        <f t="shared" si="10"/>
        <v>0.48749999999999999</v>
      </c>
      <c r="C142" s="32">
        <v>141</v>
      </c>
      <c r="D142" s="29">
        <f t="shared" si="9"/>
        <v>2.0833333333333259E-3</v>
      </c>
      <c r="E142" s="56">
        <f t="shared" si="11"/>
        <v>2.0833333333333259E-3</v>
      </c>
      <c r="F142">
        <v>1</v>
      </c>
      <c r="G142" cm="1">
        <f t="array" ref="G142">_xlfn.XMATCH(TRUE, _xlfn.SCAN(0, 'Events only'!D142:$D$411, _xlfn.LAMBDA(_xlpm.acc,_xlpm.x, IF(_xlpm.acc &gt;= TIME(0,5,0), _xlpm.acc, _xlpm.acc + _xlpm.x))) &gt;= TIME(0,5,0))</f>
        <v>2</v>
      </c>
      <c r="H142">
        <f>COUNTIF(Trips!$J$2:$J$233,'Events only'!C142)</f>
        <v>0</v>
      </c>
      <c r="I142">
        <f>IF(COUNTIF(Trips!$L$2:$L$233,'Events only'!C142)&gt;=1,1,0)</f>
        <v>1</v>
      </c>
      <c r="J142">
        <f>IF(COUNTIF(Trips!$M$2:$M$233,'Events only'!C142)&gt;=1, 1, 0)</f>
        <v>1</v>
      </c>
      <c r="K142">
        <v>0</v>
      </c>
      <c r="L142">
        <v>0</v>
      </c>
      <c r="M142">
        <v>8.5476794520548002E-2</v>
      </c>
      <c r="N142">
        <v>6.4107595890410998E-2</v>
      </c>
      <c r="O142">
        <v>255.47279452054829</v>
      </c>
      <c r="P142">
        <v>1</v>
      </c>
      <c r="Q142" s="31">
        <f>O142*Brussels!$C$50*'Events only'!D142*24/1000</f>
        <v>23.971012309862964</v>
      </c>
    </row>
    <row r="143" spans="1:17">
      <c r="A143" s="29">
        <v>0.48958333333333331</v>
      </c>
      <c r="B143" s="56">
        <f t="shared" si="10"/>
        <v>0.48958333333333331</v>
      </c>
      <c r="C143" s="32">
        <v>142</v>
      </c>
      <c r="D143" s="29">
        <f t="shared" si="9"/>
        <v>2.7777777777778234E-3</v>
      </c>
      <c r="E143" s="56">
        <f t="shared" si="11"/>
        <v>2.7777777777778234E-3</v>
      </c>
      <c r="F143">
        <v>1</v>
      </c>
      <c r="G143" cm="1">
        <f t="array" ref="G143">_xlfn.XMATCH(TRUE, _xlfn.SCAN(0, 'Events only'!D143:$D$411, _xlfn.LAMBDA(_xlpm.acc,_xlpm.x, IF(_xlpm.acc &gt;= TIME(0,5,0), _xlpm.acc, _xlpm.acc + _xlpm.x))) &gt;= TIME(0,5,0))</f>
        <v>2</v>
      </c>
      <c r="H143">
        <f>COUNTIF(Trips!$J$2:$J$233,'Events only'!C143)</f>
        <v>0</v>
      </c>
      <c r="I143">
        <f>IF(COUNTIF(Trips!$L$2:$L$233,'Events only'!C143)&gt;=1,1,0)</f>
        <v>0</v>
      </c>
      <c r="J143">
        <f>IF(COUNTIF(Trips!$M$2:$M$233,'Events only'!C143)&gt;=1, 1, 0)</f>
        <v>1</v>
      </c>
      <c r="K143">
        <v>0</v>
      </c>
      <c r="L143">
        <v>0</v>
      </c>
      <c r="M143">
        <v>8.5476794520548002E-2</v>
      </c>
      <c r="N143">
        <v>6.4107595890410998E-2</v>
      </c>
      <c r="O143">
        <v>255.47279452054829</v>
      </c>
      <c r="P143">
        <v>1</v>
      </c>
      <c r="Q143" s="31">
        <f>O143*Brussels!$C$50*'Events only'!D143*24/1000</f>
        <v>31.961349746484586</v>
      </c>
    </row>
    <row r="144" spans="1:17">
      <c r="A144" s="29">
        <v>0.49236111111111114</v>
      </c>
      <c r="B144" s="56">
        <f t="shared" si="10"/>
        <v>0.49236111111111114</v>
      </c>
      <c r="C144" s="32">
        <v>143</v>
      </c>
      <c r="D144" s="29">
        <f t="shared" si="9"/>
        <v>2.7777777777777679E-3</v>
      </c>
      <c r="E144" s="56">
        <f t="shared" si="11"/>
        <v>2.7777777777777679E-3</v>
      </c>
      <c r="F144">
        <v>1</v>
      </c>
      <c r="G144" cm="1">
        <f t="array" ref="G144">_xlfn.XMATCH(TRUE, _xlfn.SCAN(0, 'Events only'!D144:$D$411, _xlfn.LAMBDA(_xlpm.acc,_xlpm.x, IF(_xlpm.acc &gt;= TIME(0,5,0), _xlpm.acc, _xlpm.acc + _xlpm.x))) &gt;= TIME(0,5,0))</f>
        <v>3</v>
      </c>
      <c r="H144">
        <f>COUNTIF(Trips!$J$2:$J$233,'Events only'!C144)</f>
        <v>0</v>
      </c>
      <c r="I144">
        <f>IF(COUNTIF(Trips!$L$2:$L$233,'Events only'!C144)&gt;=1,1,0)</f>
        <v>0</v>
      </c>
      <c r="J144">
        <f>IF(COUNTIF(Trips!$M$2:$M$233,'Events only'!C144)&gt;=1, 1, 0)</f>
        <v>0</v>
      </c>
      <c r="K144">
        <v>0</v>
      </c>
      <c r="L144">
        <v>0</v>
      </c>
      <c r="M144">
        <v>8.5476794520548002E-2</v>
      </c>
      <c r="N144">
        <v>6.4107595890410998E-2</v>
      </c>
      <c r="O144">
        <v>255.47279452054829</v>
      </c>
      <c r="P144">
        <v>1</v>
      </c>
      <c r="Q144" s="31">
        <f>O144*Brussels!$C$50*'Events only'!D144*24/1000</f>
        <v>31.961349746483947</v>
      </c>
    </row>
    <row r="145" spans="1:17">
      <c r="A145" s="29">
        <v>0.49513888888888891</v>
      </c>
      <c r="B145" s="56">
        <f t="shared" si="10"/>
        <v>0.49513888888888891</v>
      </c>
      <c r="C145" s="32">
        <v>144</v>
      </c>
      <c r="D145" s="29">
        <f t="shared" si="9"/>
        <v>6.9444444444444198E-4</v>
      </c>
      <c r="E145" s="56">
        <f t="shared" si="11"/>
        <v>6.9444444444444198E-4</v>
      </c>
      <c r="F145">
        <v>1</v>
      </c>
      <c r="G145" cm="1">
        <f t="array" ref="G145">_xlfn.XMATCH(TRUE, _xlfn.SCAN(0, 'Events only'!D145:$D$411, _xlfn.LAMBDA(_xlpm.acc,_xlpm.x, IF(_xlpm.acc &gt;= TIME(0,5,0), _xlpm.acc, _xlpm.acc + _xlpm.x))) &gt;= TIME(0,5,0))</f>
        <v>3</v>
      </c>
      <c r="H145">
        <f>COUNTIF(Trips!$J$2:$J$233,'Events only'!C145)</f>
        <v>0</v>
      </c>
      <c r="I145">
        <f>IF(COUNTIF(Trips!$L$2:$L$233,'Events only'!C145)&gt;=1,1,0)</f>
        <v>0</v>
      </c>
      <c r="J145">
        <f>IF(COUNTIF(Trips!$M$2:$M$233,'Events only'!C145)&gt;=1, 1, 0)</f>
        <v>1</v>
      </c>
      <c r="K145">
        <v>0</v>
      </c>
      <c r="L145">
        <v>0</v>
      </c>
      <c r="M145">
        <v>8.5476794520548002E-2</v>
      </c>
      <c r="N145">
        <v>6.4107595890410998E-2</v>
      </c>
      <c r="O145">
        <v>255.47279452054829</v>
      </c>
      <c r="P145">
        <v>1</v>
      </c>
      <c r="Q145" s="31">
        <f>O145*Brussels!$C$50*'Events only'!D145*24/1000</f>
        <v>7.9903374366209867</v>
      </c>
    </row>
    <row r="146" spans="1:17">
      <c r="A146" s="29">
        <v>0.49583333333333335</v>
      </c>
      <c r="B146" s="56">
        <f t="shared" si="10"/>
        <v>0.49583333333333335</v>
      </c>
      <c r="C146" s="32">
        <v>145</v>
      </c>
      <c r="D146" s="29">
        <f t="shared" si="9"/>
        <v>2.0833333333333259E-3</v>
      </c>
      <c r="E146" s="56">
        <f t="shared" si="11"/>
        <v>2.0833333333333259E-3</v>
      </c>
      <c r="F146">
        <v>1</v>
      </c>
      <c r="G146" cm="1">
        <f t="array" ref="G146">_xlfn.XMATCH(TRUE, _xlfn.SCAN(0, 'Events only'!D146:$D$411, _xlfn.LAMBDA(_xlpm.acc,_xlpm.x, IF(_xlpm.acc &gt;= TIME(0,5,0), _xlpm.acc, _xlpm.acc + _xlpm.x))) &gt;= TIME(0,5,0))</f>
        <v>2</v>
      </c>
      <c r="H146">
        <f>COUNTIF(Trips!$J$2:$J$233,'Events only'!C146)</f>
        <v>0</v>
      </c>
      <c r="I146">
        <f>IF(COUNTIF(Trips!$L$2:$L$233,'Events only'!C146)&gt;=1,1,0)</f>
        <v>1</v>
      </c>
      <c r="J146">
        <f>IF(COUNTIF(Trips!$M$2:$M$233,'Events only'!C146)&gt;=1, 1, 0)</f>
        <v>0</v>
      </c>
      <c r="K146">
        <v>0</v>
      </c>
      <c r="L146">
        <v>0</v>
      </c>
      <c r="M146">
        <v>8.5476794520548002E-2</v>
      </c>
      <c r="N146">
        <v>6.4107595890410998E-2</v>
      </c>
      <c r="O146">
        <v>255.47279452054829</v>
      </c>
      <c r="P146">
        <v>1</v>
      </c>
      <c r="Q146" s="31">
        <f>O146*Brussels!$C$50*'Events only'!D146*24/1000</f>
        <v>23.971012309862964</v>
      </c>
    </row>
    <row r="147" spans="1:17">
      <c r="A147" s="29">
        <v>0.49791666666666667</v>
      </c>
      <c r="B147" s="56">
        <f t="shared" si="10"/>
        <v>0.49791666666666667</v>
      </c>
      <c r="C147" s="32">
        <v>146</v>
      </c>
      <c r="D147" s="29">
        <f t="shared" si="9"/>
        <v>2.0833333333333259E-3</v>
      </c>
      <c r="E147" s="56">
        <f t="shared" si="11"/>
        <v>2.0833333333333259E-3</v>
      </c>
      <c r="F147">
        <v>1</v>
      </c>
      <c r="G147" cm="1">
        <f t="array" ref="G147">_xlfn.XMATCH(TRUE, _xlfn.SCAN(0, 'Events only'!D147:$D$411, _xlfn.LAMBDA(_xlpm.acc,_xlpm.x, IF(_xlpm.acc &gt;= TIME(0,5,0), _xlpm.acc, _xlpm.acc + _xlpm.x))) &gt;= TIME(0,5,0))</f>
        <v>3</v>
      </c>
      <c r="H147">
        <f>COUNTIF(Trips!$J$2:$J$233,'Events only'!C147)</f>
        <v>0</v>
      </c>
      <c r="I147">
        <f>IF(COUNTIF(Trips!$L$2:$L$233,'Events only'!C147)&gt;=1,1,0)</f>
        <v>0</v>
      </c>
      <c r="J147">
        <f>IF(COUNTIF(Trips!$M$2:$M$233,'Events only'!C147)&gt;=1, 1, 0)</f>
        <v>0</v>
      </c>
      <c r="K147">
        <v>0</v>
      </c>
      <c r="L147">
        <v>0</v>
      </c>
      <c r="M147">
        <v>8.5476794520548002E-2</v>
      </c>
      <c r="N147">
        <v>6.4107595890410998E-2</v>
      </c>
      <c r="O147">
        <v>255.47279452054829</v>
      </c>
      <c r="P147">
        <v>1</v>
      </c>
      <c r="Q147" s="31">
        <f>O147*Brussels!$C$50*'Events only'!D147*24/1000</f>
        <v>23.971012309862964</v>
      </c>
    </row>
    <row r="148" spans="1:17">
      <c r="A148" s="29">
        <v>0.5</v>
      </c>
      <c r="B148" s="56">
        <f t="shared" si="10"/>
        <v>0.5</v>
      </c>
      <c r="C148" s="32">
        <v>147</v>
      </c>
      <c r="D148" s="29">
        <f t="shared" si="9"/>
        <v>6.9444444444444198E-4</v>
      </c>
      <c r="E148" s="56">
        <f t="shared" si="11"/>
        <v>6.9444444444444198E-4</v>
      </c>
      <c r="F148">
        <v>1</v>
      </c>
      <c r="G148" cm="1">
        <f t="array" ref="G148">_xlfn.XMATCH(TRUE, _xlfn.SCAN(0, 'Events only'!D148:$D$411, _xlfn.LAMBDA(_xlpm.acc,_xlpm.x, IF(_xlpm.acc &gt;= TIME(0,5,0), _xlpm.acc, _xlpm.acc + _xlpm.x))) &gt;= TIME(0,5,0))</f>
        <v>3</v>
      </c>
      <c r="H148">
        <f>COUNTIF(Trips!$J$2:$J$233,'Events only'!C148)</f>
        <v>0</v>
      </c>
      <c r="I148">
        <f>IF(COUNTIF(Trips!$L$2:$L$233,'Events only'!C148)&gt;=1,1,0)</f>
        <v>0</v>
      </c>
      <c r="J148">
        <f>IF(COUNTIF(Trips!$M$2:$M$233,'Events only'!C148)&gt;=1, 1, 0)</f>
        <v>1</v>
      </c>
      <c r="K148">
        <v>1</v>
      </c>
      <c r="L148">
        <v>1</v>
      </c>
      <c r="M148">
        <v>7.7075123287671229E-2</v>
      </c>
      <c r="N148">
        <v>5.7806342465753419E-2</v>
      </c>
      <c r="O148">
        <v>241.97602739726011</v>
      </c>
      <c r="P148">
        <v>1</v>
      </c>
      <c r="Q148" s="31">
        <f>O148*Brussels!$C$50*'Events only'!D148*24/1000</f>
        <v>7.5682035502282776</v>
      </c>
    </row>
    <row r="149" spans="1:17">
      <c r="A149" s="29">
        <v>0.50069444444444444</v>
      </c>
      <c r="B149" s="56">
        <f t="shared" si="10"/>
        <v>0.50069444444444444</v>
      </c>
      <c r="C149" s="32">
        <v>148</v>
      </c>
      <c r="D149" s="29">
        <f t="shared" si="9"/>
        <v>2.7777777777777679E-3</v>
      </c>
      <c r="E149" s="56">
        <f t="shared" si="11"/>
        <v>2.7777777777777679E-3</v>
      </c>
      <c r="F149">
        <v>1</v>
      </c>
      <c r="G149" cm="1">
        <f t="array" ref="G149">_xlfn.XMATCH(TRUE, _xlfn.SCAN(0, 'Events only'!D149:$D$411, _xlfn.LAMBDA(_xlpm.acc,_xlpm.x, IF(_xlpm.acc &gt;= TIME(0,5,0), _xlpm.acc, _xlpm.acc + _xlpm.x))) &gt;= TIME(0,5,0))</f>
        <v>3</v>
      </c>
      <c r="H149">
        <f>COUNTIF(Trips!$J$2:$J$233,'Events only'!C149)</f>
        <v>0</v>
      </c>
      <c r="I149">
        <f>IF(COUNTIF(Trips!$L$2:$L$233,'Events only'!C149)&gt;=1,1,0)</f>
        <v>0</v>
      </c>
      <c r="J149">
        <f>IF(COUNTIF(Trips!$M$2:$M$233,'Events only'!C149)&gt;=1, 1, 0)</f>
        <v>0</v>
      </c>
      <c r="K149">
        <v>0</v>
      </c>
      <c r="L149">
        <v>0</v>
      </c>
      <c r="M149">
        <v>7.2361479452054872E-2</v>
      </c>
      <c r="N149">
        <v>5.4271109589041154E-2</v>
      </c>
      <c r="O149">
        <v>241.97602739726011</v>
      </c>
      <c r="P149">
        <v>1</v>
      </c>
      <c r="Q149" s="31">
        <f>O149*Brussels!$C$50*'Events only'!D149*24/1000</f>
        <v>30.27281420091311</v>
      </c>
    </row>
    <row r="150" spans="1:17">
      <c r="A150" s="29">
        <v>0.50347222222222221</v>
      </c>
      <c r="B150" s="56">
        <f t="shared" si="10"/>
        <v>0.50347222222222221</v>
      </c>
      <c r="C150" s="32">
        <v>149</v>
      </c>
      <c r="D150" s="29">
        <f t="shared" si="9"/>
        <v>6.9444444444444198E-4</v>
      </c>
      <c r="E150" s="56">
        <f t="shared" si="11"/>
        <v>6.9444444444444198E-4</v>
      </c>
      <c r="F150">
        <v>1</v>
      </c>
      <c r="G150" cm="1">
        <f t="array" ref="G150">_xlfn.XMATCH(TRUE, _xlfn.SCAN(0, 'Events only'!D150:$D$411, _xlfn.LAMBDA(_xlpm.acc,_xlpm.x, IF(_xlpm.acc &gt;= TIME(0,5,0), _xlpm.acc, _xlpm.acc + _xlpm.x))) &gt;= TIME(0,5,0))</f>
        <v>3</v>
      </c>
      <c r="H150">
        <f>COUNTIF(Trips!$J$2:$J$233,'Events only'!C150)</f>
        <v>0</v>
      </c>
      <c r="I150">
        <f>IF(COUNTIF(Trips!$L$2:$L$233,'Events only'!C150)&gt;=1,1,0)</f>
        <v>0</v>
      </c>
      <c r="J150">
        <f>IF(COUNTIF(Trips!$M$2:$M$233,'Events only'!C150)&gt;=1, 1, 0)</f>
        <v>1</v>
      </c>
      <c r="K150">
        <v>0</v>
      </c>
      <c r="L150">
        <v>0</v>
      </c>
      <c r="M150">
        <v>7.2361479452054872E-2</v>
      </c>
      <c r="N150">
        <v>5.4271109589041154E-2</v>
      </c>
      <c r="O150">
        <v>241.97602739726011</v>
      </c>
      <c r="P150">
        <v>1</v>
      </c>
      <c r="Q150" s="31">
        <f>O150*Brussels!$C$50*'Events only'!D150*24/1000</f>
        <v>7.5682035502282776</v>
      </c>
    </row>
    <row r="151" spans="1:17">
      <c r="A151" s="29">
        <v>0.50416666666666665</v>
      </c>
      <c r="B151" s="56">
        <f t="shared" si="10"/>
        <v>0.50416666666666665</v>
      </c>
      <c r="C151" s="32">
        <v>150</v>
      </c>
      <c r="D151" s="29">
        <f t="shared" si="9"/>
        <v>2.0833333333333259E-3</v>
      </c>
      <c r="E151" s="56">
        <f t="shared" si="11"/>
        <v>2.0833333333333259E-3</v>
      </c>
      <c r="F151">
        <v>1</v>
      </c>
      <c r="G151" cm="1">
        <f t="array" ref="G151">_xlfn.XMATCH(TRUE, _xlfn.SCAN(0, 'Events only'!D151:$D$411, _xlfn.LAMBDA(_xlpm.acc,_xlpm.x, IF(_xlpm.acc &gt;= TIME(0,5,0), _xlpm.acc, _xlpm.acc + _xlpm.x))) &gt;= TIME(0,5,0))</f>
        <v>2</v>
      </c>
      <c r="H151">
        <f>COUNTIF(Trips!$J$2:$J$233,'Events only'!C151)</f>
        <v>0</v>
      </c>
      <c r="I151">
        <f>IF(COUNTIF(Trips!$L$2:$L$233,'Events only'!C151)&gt;=1,1,0)</f>
        <v>1</v>
      </c>
      <c r="J151">
        <f>IF(COUNTIF(Trips!$M$2:$M$233,'Events only'!C151)&gt;=1, 1, 0)</f>
        <v>0</v>
      </c>
      <c r="K151">
        <v>0</v>
      </c>
      <c r="L151">
        <v>0</v>
      </c>
      <c r="M151">
        <v>7.2361479452054872E-2</v>
      </c>
      <c r="N151">
        <v>5.4271109589041154E-2</v>
      </c>
      <c r="O151">
        <v>241.97602739726011</v>
      </c>
      <c r="P151">
        <v>1</v>
      </c>
      <c r="Q151" s="31">
        <f>O151*Brussels!$C$50*'Events only'!D151*24/1000</f>
        <v>22.704610650684835</v>
      </c>
    </row>
    <row r="152" spans="1:17">
      <c r="A152" s="29">
        <v>0.50624999999999998</v>
      </c>
      <c r="B152" s="56">
        <f t="shared" si="10"/>
        <v>0.50624999999999998</v>
      </c>
      <c r="C152" s="32">
        <v>151</v>
      </c>
      <c r="D152" s="29">
        <f t="shared" si="9"/>
        <v>2.7777777777777679E-3</v>
      </c>
      <c r="E152" s="56">
        <f t="shared" si="11"/>
        <v>2.7777777777777679E-3</v>
      </c>
      <c r="F152">
        <v>1</v>
      </c>
      <c r="G152" cm="1">
        <f t="array" ref="G152">_xlfn.XMATCH(TRUE, _xlfn.SCAN(0, 'Events only'!D152:$D$411, _xlfn.LAMBDA(_xlpm.acc,_xlpm.x, IF(_xlpm.acc &gt;= TIME(0,5,0), _xlpm.acc, _xlpm.acc + _xlpm.x))) &gt;= TIME(0,5,0))</f>
        <v>2</v>
      </c>
      <c r="H152">
        <f>COUNTIF(Trips!$J$2:$J$233,'Events only'!C152)</f>
        <v>0</v>
      </c>
      <c r="I152">
        <f>IF(COUNTIF(Trips!$L$2:$L$233,'Events only'!C152)&gt;=1,1,0)</f>
        <v>0</v>
      </c>
      <c r="J152">
        <f>IF(COUNTIF(Trips!$M$2:$M$233,'Events only'!C152)&gt;=1, 1, 0)</f>
        <v>1</v>
      </c>
      <c r="K152">
        <v>0</v>
      </c>
      <c r="L152">
        <v>0</v>
      </c>
      <c r="M152">
        <v>7.2361479452054872E-2</v>
      </c>
      <c r="N152">
        <v>5.4271109589041154E-2</v>
      </c>
      <c r="O152">
        <v>241.97602739726011</v>
      </c>
      <c r="P152">
        <v>1</v>
      </c>
      <c r="Q152" s="31">
        <f>O152*Brussels!$C$50*'Events only'!D152*24/1000</f>
        <v>30.27281420091311</v>
      </c>
    </row>
    <row r="153" spans="1:17">
      <c r="A153" s="29">
        <v>0.50902777777777775</v>
      </c>
      <c r="B153" s="56">
        <f t="shared" si="10"/>
        <v>0.50902777777777775</v>
      </c>
      <c r="C153" s="32">
        <v>152</v>
      </c>
      <c r="D153" s="29">
        <f t="shared" si="9"/>
        <v>2.7777777777777679E-3</v>
      </c>
      <c r="E153" s="56">
        <f t="shared" si="11"/>
        <v>2.7777777777777679E-3</v>
      </c>
      <c r="F153">
        <v>1</v>
      </c>
      <c r="G153" cm="1">
        <f t="array" ref="G153">_xlfn.XMATCH(TRUE, _xlfn.SCAN(0, 'Events only'!D153:$D$411, _xlfn.LAMBDA(_xlpm.acc,_xlpm.x, IF(_xlpm.acc &gt;= TIME(0,5,0), _xlpm.acc, _xlpm.acc + _xlpm.x))) &gt;= TIME(0,5,0))</f>
        <v>3</v>
      </c>
      <c r="H153">
        <f>COUNTIF(Trips!$J$2:$J$233,'Events only'!C153)</f>
        <v>0</v>
      </c>
      <c r="I153">
        <f>IF(COUNTIF(Trips!$L$2:$L$233,'Events only'!C153)&gt;=1,1,0)</f>
        <v>0</v>
      </c>
      <c r="J153">
        <f>IF(COUNTIF(Trips!$M$2:$M$233,'Events only'!C153)&gt;=1, 1, 0)</f>
        <v>0</v>
      </c>
      <c r="K153">
        <v>0</v>
      </c>
      <c r="L153">
        <v>0</v>
      </c>
      <c r="M153">
        <v>7.2361479452054872E-2</v>
      </c>
      <c r="N153">
        <v>5.4271109589041154E-2</v>
      </c>
      <c r="O153">
        <v>241.97602739726011</v>
      </c>
      <c r="P153">
        <v>1</v>
      </c>
      <c r="Q153" s="31">
        <f>O153*Brussels!$C$50*'Events only'!D153*24/1000</f>
        <v>30.27281420091311</v>
      </c>
    </row>
    <row r="154" spans="1:17">
      <c r="A154" s="29">
        <v>0.51180555555555551</v>
      </c>
      <c r="B154" s="56">
        <f t="shared" si="10"/>
        <v>0.51180555555555551</v>
      </c>
      <c r="C154" s="32">
        <v>153</v>
      </c>
      <c r="D154" s="29">
        <f t="shared" si="9"/>
        <v>6.9444444444444198E-4</v>
      </c>
      <c r="E154" s="56">
        <f t="shared" si="11"/>
        <v>6.9444444444444198E-4</v>
      </c>
      <c r="F154">
        <v>1</v>
      </c>
      <c r="G154" cm="1">
        <f t="array" ref="G154">_xlfn.XMATCH(TRUE, _xlfn.SCAN(0, 'Events only'!D154:$D$411, _xlfn.LAMBDA(_xlpm.acc,_xlpm.x, IF(_xlpm.acc &gt;= TIME(0,5,0), _xlpm.acc, _xlpm.acc + _xlpm.x))) &gt;= TIME(0,5,0))</f>
        <v>3</v>
      </c>
      <c r="H154">
        <f>COUNTIF(Trips!$J$2:$J$233,'Events only'!C154)</f>
        <v>0</v>
      </c>
      <c r="I154">
        <f>IF(COUNTIF(Trips!$L$2:$L$233,'Events only'!C154)&gt;=1,1,0)</f>
        <v>0</v>
      </c>
      <c r="J154">
        <f>IF(COUNTIF(Trips!$M$2:$M$233,'Events only'!C154)&gt;=1, 1, 0)</f>
        <v>1</v>
      </c>
      <c r="K154">
        <v>0</v>
      </c>
      <c r="L154">
        <v>0</v>
      </c>
      <c r="M154">
        <v>7.2361479452054872E-2</v>
      </c>
      <c r="N154">
        <v>5.4271109589041154E-2</v>
      </c>
      <c r="O154">
        <v>241.97602739726011</v>
      </c>
      <c r="P154">
        <v>1</v>
      </c>
      <c r="Q154" s="31">
        <f>O154*Brussels!$C$50*'Events only'!D154*24/1000</f>
        <v>7.5682035502282776</v>
      </c>
    </row>
    <row r="155" spans="1:17">
      <c r="A155" s="29">
        <v>0.51249999999999996</v>
      </c>
      <c r="B155" s="56">
        <f t="shared" si="10"/>
        <v>0.51249999999999996</v>
      </c>
      <c r="C155" s="32">
        <v>154</v>
      </c>
      <c r="D155" s="29">
        <f t="shared" si="9"/>
        <v>2.0833333333333259E-3</v>
      </c>
      <c r="E155" s="56">
        <f t="shared" si="11"/>
        <v>2.0833333333333259E-3</v>
      </c>
      <c r="F155">
        <v>1</v>
      </c>
      <c r="G155" cm="1">
        <f t="array" ref="G155">_xlfn.XMATCH(TRUE, _xlfn.SCAN(0, 'Events only'!D155:$D$411, _xlfn.LAMBDA(_xlpm.acc,_xlpm.x, IF(_xlpm.acc &gt;= TIME(0,5,0), _xlpm.acc, _xlpm.acc + _xlpm.x))) &gt;= TIME(0,5,0))</f>
        <v>2</v>
      </c>
      <c r="H155">
        <f>COUNTIF(Trips!$J$2:$J$233,'Events only'!C155)</f>
        <v>0</v>
      </c>
      <c r="I155">
        <f>IF(COUNTIF(Trips!$L$2:$L$233,'Events only'!C155)&gt;=1,1,0)</f>
        <v>1</v>
      </c>
      <c r="J155">
        <f>IF(COUNTIF(Trips!$M$2:$M$233,'Events only'!C155)&gt;=1, 1, 0)</f>
        <v>0</v>
      </c>
      <c r="K155">
        <v>0</v>
      </c>
      <c r="L155">
        <v>0</v>
      </c>
      <c r="M155">
        <v>7.2361479452054872E-2</v>
      </c>
      <c r="N155">
        <v>5.4271109589041154E-2</v>
      </c>
      <c r="O155">
        <v>241.97602739726011</v>
      </c>
      <c r="P155">
        <v>1</v>
      </c>
      <c r="Q155" s="31">
        <f>O155*Brussels!$C$50*'Events only'!D155*24/1000</f>
        <v>22.704610650684835</v>
      </c>
    </row>
    <row r="156" spans="1:17">
      <c r="A156" s="29">
        <v>0.51458333333333328</v>
      </c>
      <c r="B156" s="56">
        <f t="shared" si="10"/>
        <v>0.51458333333333328</v>
      </c>
      <c r="C156" s="32">
        <v>155</v>
      </c>
      <c r="D156" s="29">
        <f t="shared" si="9"/>
        <v>2.7777777777778789E-3</v>
      </c>
      <c r="E156" s="56">
        <f t="shared" si="11"/>
        <v>2.7777777777778789E-3</v>
      </c>
      <c r="F156">
        <v>1</v>
      </c>
      <c r="G156" cm="1">
        <f t="array" ref="G156">_xlfn.XMATCH(TRUE, _xlfn.SCAN(0, 'Events only'!D156:$D$411, _xlfn.LAMBDA(_xlpm.acc,_xlpm.x, IF(_xlpm.acc &gt;= TIME(0,5,0), _xlpm.acc, _xlpm.acc + _xlpm.x))) &gt;= TIME(0,5,0))</f>
        <v>2</v>
      </c>
      <c r="H156">
        <f>COUNTIF(Trips!$J$2:$J$233,'Events only'!C156)</f>
        <v>0</v>
      </c>
      <c r="I156">
        <f>IF(COUNTIF(Trips!$L$2:$L$233,'Events only'!C156)&gt;=1,1,0)</f>
        <v>0</v>
      </c>
      <c r="J156">
        <f>IF(COUNTIF(Trips!$M$2:$M$233,'Events only'!C156)&gt;=1, 1, 0)</f>
        <v>1</v>
      </c>
      <c r="K156">
        <v>0</v>
      </c>
      <c r="L156">
        <v>0</v>
      </c>
      <c r="M156">
        <v>7.2361479452054872E-2</v>
      </c>
      <c r="N156">
        <v>5.4271109589041154E-2</v>
      </c>
      <c r="O156">
        <v>241.97602739726011</v>
      </c>
      <c r="P156">
        <v>1</v>
      </c>
      <c r="Q156" s="31">
        <f>O156*Brussels!$C$50*'Events only'!D156*24/1000</f>
        <v>30.272814200914322</v>
      </c>
    </row>
    <row r="157" spans="1:17">
      <c r="A157" s="29">
        <v>0.51736111111111116</v>
      </c>
      <c r="B157" s="56">
        <f t="shared" si="10"/>
        <v>0.51736111111111116</v>
      </c>
      <c r="C157" s="32">
        <v>156</v>
      </c>
      <c r="D157" s="29">
        <f t="shared" si="9"/>
        <v>2.7777777777777679E-3</v>
      </c>
      <c r="E157" s="56">
        <f t="shared" si="11"/>
        <v>2.7777777777777679E-3</v>
      </c>
      <c r="F157">
        <v>1</v>
      </c>
      <c r="G157" cm="1">
        <f t="array" ref="G157">_xlfn.XMATCH(TRUE, _xlfn.SCAN(0, 'Events only'!D157:$D$411, _xlfn.LAMBDA(_xlpm.acc,_xlpm.x, IF(_xlpm.acc &gt;= TIME(0,5,0), _xlpm.acc, _xlpm.acc + _xlpm.x))) &gt;= TIME(0,5,0))</f>
        <v>3</v>
      </c>
      <c r="H157">
        <f>COUNTIF(Trips!$J$2:$J$233,'Events only'!C157)</f>
        <v>0</v>
      </c>
      <c r="I157">
        <f>IF(COUNTIF(Trips!$L$2:$L$233,'Events only'!C157)&gt;=1,1,0)</f>
        <v>0</v>
      </c>
      <c r="J157">
        <f>IF(COUNTIF(Trips!$M$2:$M$233,'Events only'!C157)&gt;=1, 1, 0)</f>
        <v>0</v>
      </c>
      <c r="K157">
        <v>0</v>
      </c>
      <c r="L157">
        <v>0</v>
      </c>
      <c r="M157">
        <v>7.2361479452054872E-2</v>
      </c>
      <c r="N157">
        <v>5.4271109589041154E-2</v>
      </c>
      <c r="O157">
        <v>241.97602739726011</v>
      </c>
      <c r="P157">
        <v>1</v>
      </c>
      <c r="Q157" s="31">
        <f>O157*Brussels!$C$50*'Events only'!D157*24/1000</f>
        <v>30.27281420091311</v>
      </c>
    </row>
    <row r="158" spans="1:17">
      <c r="A158" s="29">
        <v>0.52013888888888893</v>
      </c>
      <c r="B158" s="56">
        <f t="shared" si="10"/>
        <v>0.52013888888888893</v>
      </c>
      <c r="C158" s="32">
        <v>157</v>
      </c>
      <c r="D158" s="29">
        <f t="shared" si="9"/>
        <v>6.9444444444444198E-4</v>
      </c>
      <c r="E158" s="56">
        <f t="shared" si="11"/>
        <v>6.9444444444444198E-4</v>
      </c>
      <c r="F158">
        <v>1</v>
      </c>
      <c r="G158" cm="1">
        <f t="array" ref="G158">_xlfn.XMATCH(TRUE, _xlfn.SCAN(0, 'Events only'!D158:$D$411, _xlfn.LAMBDA(_xlpm.acc,_xlpm.x, IF(_xlpm.acc &gt;= TIME(0,5,0), _xlpm.acc, _xlpm.acc + _xlpm.x))) &gt;= TIME(0,5,0))</f>
        <v>3</v>
      </c>
      <c r="H158">
        <f>COUNTIF(Trips!$J$2:$J$233,'Events only'!C158)</f>
        <v>0</v>
      </c>
      <c r="I158">
        <f>IF(COUNTIF(Trips!$L$2:$L$233,'Events only'!C158)&gt;=1,1,0)</f>
        <v>0</v>
      </c>
      <c r="J158">
        <f>IF(COUNTIF(Trips!$M$2:$M$233,'Events only'!C158)&gt;=1, 1, 0)</f>
        <v>1</v>
      </c>
      <c r="K158">
        <v>0</v>
      </c>
      <c r="L158">
        <v>0</v>
      </c>
      <c r="M158">
        <v>7.2361479452054872E-2</v>
      </c>
      <c r="N158">
        <v>5.4271109589041154E-2</v>
      </c>
      <c r="O158">
        <v>241.97602739726011</v>
      </c>
      <c r="P158">
        <v>1</v>
      </c>
      <c r="Q158" s="31">
        <f>O158*Brussels!$C$50*'Events only'!D158*24/1000</f>
        <v>7.5682035502282776</v>
      </c>
    </row>
    <row r="159" spans="1:17">
      <c r="A159" s="29">
        <v>0.52083333333333337</v>
      </c>
      <c r="B159" s="56">
        <f t="shared" si="10"/>
        <v>0.52083333333333337</v>
      </c>
      <c r="C159" s="32">
        <v>158</v>
      </c>
      <c r="D159" s="29">
        <f t="shared" si="9"/>
        <v>2.7777777777777679E-3</v>
      </c>
      <c r="E159" s="56">
        <f t="shared" si="11"/>
        <v>2.7777777777777679E-3</v>
      </c>
      <c r="F159">
        <v>1</v>
      </c>
      <c r="G159" cm="1">
        <f t="array" ref="G159">_xlfn.XMATCH(TRUE, _xlfn.SCAN(0, 'Events only'!D159:$D$411, _xlfn.LAMBDA(_xlpm.acc,_xlpm.x, IF(_xlpm.acc &gt;= TIME(0,5,0), _xlpm.acc, _xlpm.acc + _xlpm.x))) &gt;= TIME(0,5,0))</f>
        <v>2</v>
      </c>
      <c r="H159">
        <f>COUNTIF(Trips!$J$2:$J$233,'Events only'!C159)</f>
        <v>0</v>
      </c>
      <c r="I159">
        <f>IF(COUNTIF(Trips!$L$2:$L$233,'Events only'!C159)&gt;=1,1,0)</f>
        <v>1</v>
      </c>
      <c r="J159">
        <f>IF(COUNTIF(Trips!$M$2:$M$233,'Events only'!C159)&gt;=1, 1, 0)</f>
        <v>0</v>
      </c>
      <c r="K159">
        <v>0</v>
      </c>
      <c r="L159">
        <v>0</v>
      </c>
      <c r="M159">
        <v>7.2361479452054872E-2</v>
      </c>
      <c r="N159">
        <v>5.4271109589041154E-2</v>
      </c>
      <c r="O159">
        <v>241.97602739726011</v>
      </c>
      <c r="P159">
        <v>1</v>
      </c>
      <c r="Q159" s="31">
        <f>O159*Brussels!$C$50*'Events only'!D159*24/1000</f>
        <v>30.27281420091311</v>
      </c>
    </row>
    <row r="160" spans="1:17">
      <c r="A160" s="29">
        <v>0.52361111111111114</v>
      </c>
      <c r="B160" s="56">
        <f t="shared" si="10"/>
        <v>0.52361111111111114</v>
      </c>
      <c r="C160" s="32">
        <v>159</v>
      </c>
      <c r="D160" s="29">
        <f t="shared" si="9"/>
        <v>2.7777777777777679E-3</v>
      </c>
      <c r="E160" s="56">
        <f t="shared" si="11"/>
        <v>2.7777777777777679E-3</v>
      </c>
      <c r="F160">
        <v>1</v>
      </c>
      <c r="G160" cm="1">
        <f t="array" ref="G160">_xlfn.XMATCH(TRUE, _xlfn.SCAN(0, 'Events only'!D160:$D$411, _xlfn.LAMBDA(_xlpm.acc,_xlpm.x, IF(_xlpm.acc &gt;= TIME(0,5,0), _xlpm.acc, _xlpm.acc + _xlpm.x))) &gt;= TIME(0,5,0))</f>
        <v>2</v>
      </c>
      <c r="H160">
        <f>COUNTIF(Trips!$J$2:$J$233,'Events only'!C160)</f>
        <v>0</v>
      </c>
      <c r="I160">
        <f>IF(COUNTIF(Trips!$L$2:$L$233,'Events only'!C160)&gt;=1,1,0)</f>
        <v>0</v>
      </c>
      <c r="J160">
        <f>IF(COUNTIF(Trips!$M$2:$M$233,'Events only'!C160)&gt;=1, 1, 0)</f>
        <v>1</v>
      </c>
      <c r="K160">
        <v>0</v>
      </c>
      <c r="L160">
        <v>0</v>
      </c>
      <c r="M160">
        <v>7.2361479452054872E-2</v>
      </c>
      <c r="N160">
        <v>5.4271109589041154E-2</v>
      </c>
      <c r="O160">
        <v>241.97602739726011</v>
      </c>
      <c r="P160">
        <v>1</v>
      </c>
      <c r="Q160" s="31">
        <f>O160*Brussels!$C$50*'Events only'!D160*24/1000</f>
        <v>30.27281420091311</v>
      </c>
    </row>
    <row r="161" spans="1:17">
      <c r="A161" s="29">
        <v>0.52638888888888891</v>
      </c>
      <c r="B161" s="56">
        <f t="shared" si="10"/>
        <v>0.52638888888888891</v>
      </c>
      <c r="C161" s="32">
        <v>160</v>
      </c>
      <c r="D161" s="29">
        <f t="shared" si="9"/>
        <v>2.0833333333333259E-3</v>
      </c>
      <c r="E161" s="56">
        <f t="shared" si="11"/>
        <v>2.0833333333333259E-3</v>
      </c>
      <c r="F161">
        <v>1</v>
      </c>
      <c r="G161" cm="1">
        <f t="array" ref="G161">_xlfn.XMATCH(TRUE, _xlfn.SCAN(0, 'Events only'!D161:$D$411, _xlfn.LAMBDA(_xlpm.acc,_xlpm.x, IF(_xlpm.acc &gt;= TIME(0,5,0), _xlpm.acc, _xlpm.acc + _xlpm.x))) &gt;= TIME(0,5,0))</f>
        <v>3</v>
      </c>
      <c r="H161">
        <f>COUNTIF(Trips!$J$2:$J$233,'Events only'!C161)</f>
        <v>0</v>
      </c>
      <c r="I161">
        <f>IF(COUNTIF(Trips!$L$2:$L$233,'Events only'!C161)&gt;=1,1,0)</f>
        <v>0</v>
      </c>
      <c r="J161">
        <f>IF(COUNTIF(Trips!$M$2:$M$233,'Events only'!C161)&gt;=1, 1, 0)</f>
        <v>0</v>
      </c>
      <c r="K161">
        <v>0</v>
      </c>
      <c r="L161">
        <v>0</v>
      </c>
      <c r="M161">
        <v>7.2361479452054872E-2</v>
      </c>
      <c r="N161">
        <v>5.4271109589041154E-2</v>
      </c>
      <c r="O161">
        <v>241.97602739726011</v>
      </c>
      <c r="P161">
        <v>1</v>
      </c>
      <c r="Q161" s="31">
        <f>O161*Brussels!$C$50*'Events only'!D161*24/1000</f>
        <v>22.704610650684835</v>
      </c>
    </row>
    <row r="162" spans="1:17">
      <c r="A162" s="29">
        <v>0.52847222222222223</v>
      </c>
      <c r="B162" s="56">
        <f t="shared" si="10"/>
        <v>0.52847222222222223</v>
      </c>
      <c r="C162" s="32">
        <v>161</v>
      </c>
      <c r="D162" s="29">
        <f t="shared" si="9"/>
        <v>6.9444444444444198E-4</v>
      </c>
      <c r="E162" s="56">
        <f t="shared" si="11"/>
        <v>6.9444444444444198E-4</v>
      </c>
      <c r="F162">
        <v>1</v>
      </c>
      <c r="G162" cm="1">
        <f t="array" ref="G162">_xlfn.XMATCH(TRUE, _xlfn.SCAN(0, 'Events only'!D162:$D$411, _xlfn.LAMBDA(_xlpm.acc,_xlpm.x, IF(_xlpm.acc &gt;= TIME(0,5,0), _xlpm.acc, _xlpm.acc + _xlpm.x))) &gt;= TIME(0,5,0))</f>
        <v>3</v>
      </c>
      <c r="H162">
        <f>COUNTIF(Trips!$J$2:$J$233,'Events only'!C162)</f>
        <v>0</v>
      </c>
      <c r="I162">
        <f>IF(COUNTIF(Trips!$L$2:$L$233,'Events only'!C162)&gt;=1,1,0)</f>
        <v>0</v>
      </c>
      <c r="J162">
        <f>IF(COUNTIF(Trips!$M$2:$M$233,'Events only'!C162)&gt;=1, 1, 0)</f>
        <v>1</v>
      </c>
      <c r="K162">
        <v>0</v>
      </c>
      <c r="L162">
        <v>0</v>
      </c>
      <c r="M162">
        <v>7.2361479452054872E-2</v>
      </c>
      <c r="N162">
        <v>5.4271109589041154E-2</v>
      </c>
      <c r="O162">
        <v>241.97602739726011</v>
      </c>
      <c r="P162">
        <v>1</v>
      </c>
      <c r="Q162" s="31">
        <f>O162*Brussels!$C$50*'Events only'!D162*24/1000</f>
        <v>7.5682035502282776</v>
      </c>
    </row>
    <row r="163" spans="1:17">
      <c r="A163" s="29">
        <v>0.52916666666666667</v>
      </c>
      <c r="B163" s="56">
        <f t="shared" si="10"/>
        <v>0.52916666666666667</v>
      </c>
      <c r="C163" s="32">
        <v>162</v>
      </c>
      <c r="D163" s="29">
        <f t="shared" si="9"/>
        <v>2.7777777777777679E-3</v>
      </c>
      <c r="E163" s="56">
        <f t="shared" si="11"/>
        <v>2.7777777777777679E-3</v>
      </c>
      <c r="F163">
        <v>1</v>
      </c>
      <c r="G163" cm="1">
        <f t="array" ref="G163">_xlfn.XMATCH(TRUE, _xlfn.SCAN(0, 'Events only'!D163:$D$411, _xlfn.LAMBDA(_xlpm.acc,_xlpm.x, IF(_xlpm.acc &gt;= TIME(0,5,0), _xlpm.acc, _xlpm.acc + _xlpm.x))) &gt;= TIME(0,5,0))</f>
        <v>2</v>
      </c>
      <c r="H163">
        <f>COUNTIF(Trips!$J$2:$J$233,'Events only'!C163)</f>
        <v>0</v>
      </c>
      <c r="I163">
        <f>IF(COUNTIF(Trips!$L$2:$L$233,'Events only'!C163)&gt;=1,1,0)</f>
        <v>1</v>
      </c>
      <c r="J163">
        <f>IF(COUNTIF(Trips!$M$2:$M$233,'Events only'!C163)&gt;=1, 1, 0)</f>
        <v>0</v>
      </c>
      <c r="K163">
        <v>0</v>
      </c>
      <c r="L163">
        <v>0</v>
      </c>
      <c r="M163">
        <v>7.2361479452054872E-2</v>
      </c>
      <c r="N163">
        <v>5.4271109589041154E-2</v>
      </c>
      <c r="O163">
        <v>241.97602739726011</v>
      </c>
      <c r="P163">
        <v>1</v>
      </c>
      <c r="Q163" s="31">
        <f>O163*Brussels!$C$50*'Events only'!D163*24/1000</f>
        <v>30.27281420091311</v>
      </c>
    </row>
    <row r="164" spans="1:17">
      <c r="A164" s="29">
        <v>0.53194444444444444</v>
      </c>
      <c r="B164" s="56">
        <f t="shared" si="10"/>
        <v>0.53194444444444444</v>
      </c>
      <c r="C164" s="32">
        <v>163</v>
      </c>
      <c r="D164" s="29">
        <f t="shared" si="9"/>
        <v>2.7777777777777679E-3</v>
      </c>
      <c r="E164" s="56">
        <f t="shared" si="11"/>
        <v>2.7777777777777679E-3</v>
      </c>
      <c r="F164">
        <v>1</v>
      </c>
      <c r="G164" cm="1">
        <f t="array" ref="G164">_xlfn.XMATCH(TRUE, _xlfn.SCAN(0, 'Events only'!D164:$D$411, _xlfn.LAMBDA(_xlpm.acc,_xlpm.x, IF(_xlpm.acc &gt;= TIME(0,5,0), _xlpm.acc, _xlpm.acc + _xlpm.x))) &gt;= TIME(0,5,0))</f>
        <v>2</v>
      </c>
      <c r="H164">
        <f>COUNTIF(Trips!$J$2:$J$233,'Events only'!C164)</f>
        <v>0</v>
      </c>
      <c r="I164">
        <f>IF(COUNTIF(Trips!$L$2:$L$233,'Events only'!C164)&gt;=1,1,0)</f>
        <v>0</v>
      </c>
      <c r="J164">
        <f>IF(COUNTIF(Trips!$M$2:$M$233,'Events only'!C164)&gt;=1, 1, 0)</f>
        <v>1</v>
      </c>
      <c r="K164">
        <v>0</v>
      </c>
      <c r="L164">
        <v>0</v>
      </c>
      <c r="M164">
        <v>7.2361479452054872E-2</v>
      </c>
      <c r="N164">
        <v>5.4271109589041154E-2</v>
      </c>
      <c r="O164">
        <v>241.97602739726011</v>
      </c>
      <c r="P164">
        <v>1</v>
      </c>
      <c r="Q164" s="31">
        <f>O164*Brussels!$C$50*'Events only'!D164*24/1000</f>
        <v>30.27281420091311</v>
      </c>
    </row>
    <row r="165" spans="1:17">
      <c r="A165" s="29">
        <v>0.53472222222222221</v>
      </c>
      <c r="B165" s="56">
        <f t="shared" si="10"/>
        <v>0.53472222222222221</v>
      </c>
      <c r="C165" s="32">
        <v>164</v>
      </c>
      <c r="D165" s="29">
        <f t="shared" si="9"/>
        <v>2.0833333333333259E-3</v>
      </c>
      <c r="E165" s="56">
        <f t="shared" si="11"/>
        <v>2.0833333333333259E-3</v>
      </c>
      <c r="F165">
        <v>1</v>
      </c>
      <c r="G165" cm="1">
        <f t="array" ref="G165">_xlfn.XMATCH(TRUE, _xlfn.SCAN(0, 'Events only'!D165:$D$411, _xlfn.LAMBDA(_xlpm.acc,_xlpm.x, IF(_xlpm.acc &gt;= TIME(0,5,0), _xlpm.acc, _xlpm.acc + _xlpm.x))) &gt;= TIME(0,5,0))</f>
        <v>3</v>
      </c>
      <c r="H165">
        <f>COUNTIF(Trips!$J$2:$J$233,'Events only'!C165)</f>
        <v>0</v>
      </c>
      <c r="I165">
        <f>IF(COUNTIF(Trips!$L$2:$L$233,'Events only'!C165)&gt;=1,1,0)</f>
        <v>0</v>
      </c>
      <c r="J165">
        <f>IF(COUNTIF(Trips!$M$2:$M$233,'Events only'!C165)&gt;=1, 1, 0)</f>
        <v>0</v>
      </c>
      <c r="K165">
        <v>0</v>
      </c>
      <c r="L165">
        <v>0</v>
      </c>
      <c r="M165">
        <v>7.2361479452054872E-2</v>
      </c>
      <c r="N165">
        <v>5.4271109589041154E-2</v>
      </c>
      <c r="O165">
        <v>241.97602739726011</v>
      </c>
      <c r="P165">
        <v>1</v>
      </c>
      <c r="Q165" s="31">
        <f>O165*Brussels!$C$50*'Events only'!D165*24/1000</f>
        <v>22.704610650684835</v>
      </c>
    </row>
    <row r="166" spans="1:17">
      <c r="A166" s="29">
        <v>0.53680555555555554</v>
      </c>
      <c r="B166" s="56">
        <f t="shared" si="10"/>
        <v>0.53680555555555554</v>
      </c>
      <c r="C166" s="32">
        <v>165</v>
      </c>
      <c r="D166" s="29">
        <f t="shared" si="9"/>
        <v>6.9444444444444198E-4</v>
      </c>
      <c r="E166" s="56">
        <f t="shared" si="11"/>
        <v>6.9444444444444198E-4</v>
      </c>
      <c r="F166">
        <v>1</v>
      </c>
      <c r="G166" cm="1">
        <f t="array" ref="G166">_xlfn.XMATCH(TRUE, _xlfn.SCAN(0, 'Events only'!D166:$D$411, _xlfn.LAMBDA(_xlpm.acc,_xlpm.x, IF(_xlpm.acc &gt;= TIME(0,5,0), _xlpm.acc, _xlpm.acc + _xlpm.x))) &gt;= TIME(0,5,0))</f>
        <v>3</v>
      </c>
      <c r="H166">
        <f>COUNTIF(Trips!$J$2:$J$233,'Events only'!C166)</f>
        <v>0</v>
      </c>
      <c r="I166">
        <f>IF(COUNTIF(Trips!$L$2:$L$233,'Events only'!C166)&gt;=1,1,0)</f>
        <v>0</v>
      </c>
      <c r="J166">
        <f>IF(COUNTIF(Trips!$M$2:$M$233,'Events only'!C166)&gt;=1, 1, 0)</f>
        <v>1</v>
      </c>
      <c r="K166">
        <v>0</v>
      </c>
      <c r="L166">
        <v>0</v>
      </c>
      <c r="M166">
        <v>7.2361479452054872E-2</v>
      </c>
      <c r="N166">
        <v>5.4271109589041154E-2</v>
      </c>
      <c r="O166">
        <v>241.97602739726011</v>
      </c>
      <c r="P166">
        <v>1</v>
      </c>
      <c r="Q166" s="31">
        <f>O166*Brussels!$C$50*'Events only'!D166*24/1000</f>
        <v>7.5682035502282776</v>
      </c>
    </row>
    <row r="167" spans="1:17">
      <c r="A167" s="29">
        <v>0.53749999999999998</v>
      </c>
      <c r="B167" s="56">
        <f t="shared" si="10"/>
        <v>0.53749999999999998</v>
      </c>
      <c r="C167" s="32">
        <v>166</v>
      </c>
      <c r="D167" s="29">
        <f t="shared" si="9"/>
        <v>2.7777777777777679E-3</v>
      </c>
      <c r="E167" s="56">
        <f t="shared" si="11"/>
        <v>2.7777777777777679E-3</v>
      </c>
      <c r="F167">
        <v>1</v>
      </c>
      <c r="G167" cm="1">
        <f t="array" ref="G167">_xlfn.XMATCH(TRUE, _xlfn.SCAN(0, 'Events only'!D167:$D$411, _xlfn.LAMBDA(_xlpm.acc,_xlpm.x, IF(_xlpm.acc &gt;= TIME(0,5,0), _xlpm.acc, _xlpm.acc + _xlpm.x))) &gt;= TIME(0,5,0))</f>
        <v>2</v>
      </c>
      <c r="H167">
        <f>COUNTIF(Trips!$J$2:$J$233,'Events only'!C167)</f>
        <v>0</v>
      </c>
      <c r="I167">
        <f>IF(COUNTIF(Trips!$L$2:$L$233,'Events only'!C167)&gt;=1,1,0)</f>
        <v>1</v>
      </c>
      <c r="J167">
        <f>IF(COUNTIF(Trips!$M$2:$M$233,'Events only'!C167)&gt;=1, 1, 0)</f>
        <v>0</v>
      </c>
      <c r="K167">
        <v>0</v>
      </c>
      <c r="L167">
        <v>0</v>
      </c>
      <c r="M167">
        <v>7.2361479452054872E-2</v>
      </c>
      <c r="N167">
        <v>5.4271109589041154E-2</v>
      </c>
      <c r="O167">
        <v>241.97602739726011</v>
      </c>
      <c r="P167">
        <v>1</v>
      </c>
      <c r="Q167" s="31">
        <f>O167*Brussels!$C$50*'Events only'!D167*24/1000</f>
        <v>30.27281420091311</v>
      </c>
    </row>
    <row r="168" spans="1:17">
      <c r="A168" s="29">
        <v>0.54027777777777775</v>
      </c>
      <c r="B168" s="56">
        <f t="shared" si="10"/>
        <v>0.54027777777777775</v>
      </c>
      <c r="C168" s="32">
        <v>167</v>
      </c>
      <c r="D168" s="29">
        <f t="shared" si="9"/>
        <v>1.388888888888884E-3</v>
      </c>
      <c r="E168" s="56">
        <f t="shared" si="11"/>
        <v>1.388888888888884E-3</v>
      </c>
      <c r="F168">
        <v>1</v>
      </c>
      <c r="G168" cm="1">
        <f t="array" ref="G168">_xlfn.XMATCH(TRUE, _xlfn.SCAN(0, 'Events only'!D168:$D$411, _xlfn.LAMBDA(_xlpm.acc,_xlpm.x, IF(_xlpm.acc &gt;= TIME(0,5,0), _xlpm.acc, _xlpm.acc + _xlpm.x))) &gt;= TIME(0,5,0))</f>
        <v>3</v>
      </c>
      <c r="H168">
        <f>COUNTIF(Trips!$J$2:$J$233,'Events only'!C168)</f>
        <v>0</v>
      </c>
      <c r="I168">
        <f>IF(COUNTIF(Trips!$L$2:$L$233,'Events only'!C168)&gt;=1,1,0)</f>
        <v>0</v>
      </c>
      <c r="J168">
        <f>IF(COUNTIF(Trips!$M$2:$M$233,'Events only'!C168)&gt;=1, 1, 0)</f>
        <v>0</v>
      </c>
      <c r="K168">
        <v>0</v>
      </c>
      <c r="L168">
        <v>0</v>
      </c>
      <c r="M168">
        <v>7.2361479452054872E-2</v>
      </c>
      <c r="N168">
        <v>5.4271109589041154E-2</v>
      </c>
      <c r="O168">
        <v>241.97602739726011</v>
      </c>
      <c r="P168">
        <v>1</v>
      </c>
      <c r="Q168" s="31">
        <f>O168*Brussels!$C$50*'Events only'!D168*24/1000</f>
        <v>15.136407100456555</v>
      </c>
    </row>
    <row r="169" spans="1:17">
      <c r="A169" s="29">
        <v>0.54166666666666663</v>
      </c>
      <c r="B169" s="56">
        <f t="shared" si="10"/>
        <v>0.54166666666666663</v>
      </c>
      <c r="C169" s="32">
        <v>168</v>
      </c>
      <c r="D169" s="29">
        <f t="shared" si="9"/>
        <v>1.388888888888884E-3</v>
      </c>
      <c r="E169" s="56">
        <f t="shared" si="11"/>
        <v>1.388888888888884E-3</v>
      </c>
      <c r="F169">
        <v>1</v>
      </c>
      <c r="G169" cm="1">
        <f t="array" ref="G169">_xlfn.XMATCH(TRUE, _xlfn.SCAN(0, 'Events only'!D169:$D$411, _xlfn.LAMBDA(_xlpm.acc,_xlpm.x, IF(_xlpm.acc &gt;= TIME(0,5,0), _xlpm.acc, _xlpm.acc + _xlpm.x))) &gt;= TIME(0,5,0))</f>
        <v>3</v>
      </c>
      <c r="H169">
        <f>COUNTIF(Trips!$J$2:$J$233,'Events only'!C169)</f>
        <v>0</v>
      </c>
      <c r="I169">
        <f>IF(COUNTIF(Trips!$L$2:$L$233,'Events only'!C169)&gt;=1,1,0)</f>
        <v>0</v>
      </c>
      <c r="J169">
        <f>IF(COUNTIF(Trips!$M$2:$M$233,'Events only'!C169)&gt;=1, 1, 0)</f>
        <v>1</v>
      </c>
      <c r="K169">
        <v>1</v>
      </c>
      <c r="L169">
        <v>1</v>
      </c>
      <c r="M169">
        <v>7.2361479452054872E-2</v>
      </c>
      <c r="N169">
        <v>5.4271109589041154E-2</v>
      </c>
      <c r="O169">
        <v>249.120794520548</v>
      </c>
      <c r="P169">
        <v>1</v>
      </c>
      <c r="Q169" s="31">
        <f>O169*Brussels!$C$50*'Events only'!D169*24/1000</f>
        <v>15.583336099908623</v>
      </c>
    </row>
    <row r="170" spans="1:17">
      <c r="A170" s="29">
        <v>0.54305555555555551</v>
      </c>
      <c r="B170" s="56">
        <f t="shared" si="10"/>
        <v>0.54305555555555551</v>
      </c>
      <c r="C170" s="32">
        <v>169</v>
      </c>
      <c r="D170" s="29">
        <f t="shared" si="9"/>
        <v>2.0833333333333259E-3</v>
      </c>
      <c r="E170" s="56">
        <f t="shared" si="11"/>
        <v>2.0833333333333259E-3</v>
      </c>
      <c r="F170">
        <v>1</v>
      </c>
      <c r="G170" cm="1">
        <f t="array" ref="G170">_xlfn.XMATCH(TRUE, _xlfn.SCAN(0, 'Events only'!D170:$D$411, _xlfn.LAMBDA(_xlpm.acc,_xlpm.x, IF(_xlpm.acc &gt;= TIME(0,5,0), _xlpm.acc, _xlpm.acc + _xlpm.x))) &gt;= TIME(0,5,0))</f>
        <v>3</v>
      </c>
      <c r="H170">
        <f>COUNTIF(Trips!$J$2:$J$233,'Events only'!C170)</f>
        <v>0</v>
      </c>
      <c r="I170">
        <f>IF(COUNTIF(Trips!$L$2:$L$233,'Events only'!C170)&gt;=1,1,0)</f>
        <v>0</v>
      </c>
      <c r="J170">
        <f>IF(COUNTIF(Trips!$M$2:$M$233,'Events only'!C170)&gt;=1, 1, 0)</f>
        <v>0</v>
      </c>
      <c r="K170">
        <v>0</v>
      </c>
      <c r="L170">
        <v>0</v>
      </c>
      <c r="M170">
        <v>7.2361479452054872E-2</v>
      </c>
      <c r="N170">
        <v>5.4271109589041154E-2</v>
      </c>
      <c r="O170">
        <v>249.120794520548</v>
      </c>
      <c r="P170">
        <v>1</v>
      </c>
      <c r="Q170" s="31">
        <f>O170*Brussels!$C$50*'Events only'!D170*24/1000</f>
        <v>23.375004149862935</v>
      </c>
    </row>
    <row r="171" spans="1:17">
      <c r="A171" s="29">
        <v>0.54513888888888884</v>
      </c>
      <c r="B171" s="56">
        <f t="shared" si="10"/>
        <v>0.54513888888888884</v>
      </c>
      <c r="C171" s="32">
        <v>170</v>
      </c>
      <c r="D171" s="29">
        <f t="shared" si="9"/>
        <v>6.9444444444444198E-4</v>
      </c>
      <c r="E171" s="56">
        <f t="shared" si="11"/>
        <v>6.9444444444444198E-4</v>
      </c>
      <c r="F171">
        <v>1</v>
      </c>
      <c r="G171" cm="1">
        <f t="array" ref="G171">_xlfn.XMATCH(TRUE, _xlfn.SCAN(0, 'Events only'!D171:$D$411, _xlfn.LAMBDA(_xlpm.acc,_xlpm.x, IF(_xlpm.acc &gt;= TIME(0,5,0), _xlpm.acc, _xlpm.acc + _xlpm.x))) &gt;= TIME(0,5,0))</f>
        <v>2</v>
      </c>
      <c r="H171">
        <f>COUNTIF(Trips!$J$2:$J$233,'Events only'!C171)</f>
        <v>0</v>
      </c>
      <c r="I171">
        <f>IF(COUNTIF(Trips!$L$2:$L$233,'Events only'!C171)&gt;=1,1,0)</f>
        <v>0</v>
      </c>
      <c r="J171">
        <f>IF(COUNTIF(Trips!$M$2:$M$233,'Events only'!C171)&gt;=1, 1, 0)</f>
        <v>1</v>
      </c>
      <c r="K171">
        <v>0</v>
      </c>
      <c r="L171">
        <v>0</v>
      </c>
      <c r="M171">
        <v>7.2361479452054872E-2</v>
      </c>
      <c r="N171">
        <v>5.4271109589041154E-2</v>
      </c>
      <c r="O171">
        <v>249.120794520548</v>
      </c>
      <c r="P171">
        <v>1</v>
      </c>
      <c r="Q171" s="31">
        <f>O171*Brussels!$C$50*'Events only'!D171*24/1000</f>
        <v>7.7916680499543114</v>
      </c>
    </row>
    <row r="172" spans="1:17">
      <c r="A172" s="29">
        <v>0.54583333333333328</v>
      </c>
      <c r="B172" s="56">
        <f t="shared" si="10"/>
        <v>0.54583333333333328</v>
      </c>
      <c r="C172" s="32">
        <v>171</v>
      </c>
      <c r="D172" s="29">
        <f t="shared" si="9"/>
        <v>2.7777777777778789E-3</v>
      </c>
      <c r="E172" s="56">
        <f t="shared" si="11"/>
        <v>2.7777777777778789E-3</v>
      </c>
      <c r="F172">
        <v>1</v>
      </c>
      <c r="G172" cm="1">
        <f t="array" ref="G172">_xlfn.XMATCH(TRUE, _xlfn.SCAN(0, 'Events only'!D172:$D$411, _xlfn.LAMBDA(_xlpm.acc,_xlpm.x, IF(_xlpm.acc &gt;= TIME(0,5,0), _xlpm.acc, _xlpm.acc + _xlpm.x))) &gt;= TIME(0,5,0))</f>
        <v>2</v>
      </c>
      <c r="H172">
        <f>COUNTIF(Trips!$J$2:$J$233,'Events only'!C172)</f>
        <v>0</v>
      </c>
      <c r="I172">
        <f>IF(COUNTIF(Trips!$L$2:$L$233,'Events only'!C172)&gt;=1,1,0)</f>
        <v>1</v>
      </c>
      <c r="J172">
        <f>IF(COUNTIF(Trips!$M$2:$M$233,'Events only'!C172)&gt;=1, 1, 0)</f>
        <v>0</v>
      </c>
      <c r="K172">
        <v>0</v>
      </c>
      <c r="L172">
        <v>0</v>
      </c>
      <c r="M172">
        <v>7.2361479452054872E-2</v>
      </c>
      <c r="N172">
        <v>5.4271109589041154E-2</v>
      </c>
      <c r="O172">
        <v>249.120794520548</v>
      </c>
      <c r="P172">
        <v>1</v>
      </c>
      <c r="Q172" s="31">
        <f>O172*Brussels!$C$50*'Events only'!D172*24/1000</f>
        <v>31.166672199818493</v>
      </c>
    </row>
    <row r="173" spans="1:17">
      <c r="A173" s="29">
        <v>0.54861111111111116</v>
      </c>
      <c r="B173" s="56">
        <f t="shared" si="10"/>
        <v>0.54861111111111116</v>
      </c>
      <c r="C173" s="32">
        <v>172</v>
      </c>
      <c r="D173" s="29">
        <f t="shared" si="9"/>
        <v>2.7777777777777679E-3</v>
      </c>
      <c r="E173" s="56">
        <f t="shared" si="11"/>
        <v>2.7777777777777679E-3</v>
      </c>
      <c r="F173">
        <v>1</v>
      </c>
      <c r="G173" cm="1">
        <f t="array" ref="G173">_xlfn.XMATCH(TRUE, _xlfn.SCAN(0, 'Events only'!D173:$D$411, _xlfn.LAMBDA(_xlpm.acc,_xlpm.x, IF(_xlpm.acc &gt;= TIME(0,5,0), _xlpm.acc, _xlpm.acc + _xlpm.x))) &gt;= TIME(0,5,0))</f>
        <v>2</v>
      </c>
      <c r="H173">
        <f>COUNTIF(Trips!$J$2:$J$233,'Events only'!C173)</f>
        <v>0</v>
      </c>
      <c r="I173">
        <f>IF(COUNTIF(Trips!$L$2:$L$233,'Events only'!C173)&gt;=1,1,0)</f>
        <v>0</v>
      </c>
      <c r="J173">
        <f>IF(COUNTIF(Trips!$M$2:$M$233,'Events only'!C173)&gt;=1, 1, 0)</f>
        <v>1</v>
      </c>
      <c r="K173">
        <v>0</v>
      </c>
      <c r="L173">
        <v>0</v>
      </c>
      <c r="M173">
        <v>7.2361479452054872E-2</v>
      </c>
      <c r="N173">
        <v>5.4271109589041154E-2</v>
      </c>
      <c r="O173">
        <v>249.120794520548</v>
      </c>
      <c r="P173">
        <v>1</v>
      </c>
      <c r="Q173" s="31">
        <f>O173*Brussels!$C$50*'Events only'!D173*24/1000</f>
        <v>31.166672199817246</v>
      </c>
    </row>
    <row r="174" spans="1:17">
      <c r="A174" s="29">
        <v>0.55138888888888893</v>
      </c>
      <c r="B174" s="56">
        <f t="shared" si="10"/>
        <v>0.55138888888888893</v>
      </c>
      <c r="C174" s="32">
        <v>173</v>
      </c>
      <c r="D174" s="29">
        <f t="shared" si="9"/>
        <v>2.0833333333333259E-3</v>
      </c>
      <c r="E174" s="56">
        <f t="shared" si="11"/>
        <v>2.0833333333333259E-3</v>
      </c>
      <c r="F174">
        <v>1</v>
      </c>
      <c r="G174" cm="1">
        <f t="array" ref="G174">_xlfn.XMATCH(TRUE, _xlfn.SCAN(0, 'Events only'!D174:$D$411, _xlfn.LAMBDA(_xlpm.acc,_xlpm.x, IF(_xlpm.acc &gt;= TIME(0,5,0), _xlpm.acc, _xlpm.acc + _xlpm.x))) &gt;= TIME(0,5,0))</f>
        <v>3</v>
      </c>
      <c r="H174">
        <f>COUNTIF(Trips!$J$2:$J$233,'Events only'!C174)</f>
        <v>0</v>
      </c>
      <c r="I174">
        <f>IF(COUNTIF(Trips!$L$2:$L$233,'Events only'!C174)&gt;=1,1,0)</f>
        <v>0</v>
      </c>
      <c r="J174">
        <f>IF(COUNTIF(Trips!$M$2:$M$233,'Events only'!C174)&gt;=1, 1, 0)</f>
        <v>0</v>
      </c>
      <c r="K174">
        <v>0</v>
      </c>
      <c r="L174">
        <v>0</v>
      </c>
      <c r="M174">
        <v>7.2361479452054872E-2</v>
      </c>
      <c r="N174">
        <v>5.4271109589041154E-2</v>
      </c>
      <c r="O174">
        <v>249.120794520548</v>
      </c>
      <c r="P174">
        <v>1</v>
      </c>
      <c r="Q174" s="31">
        <f>O174*Brussels!$C$50*'Events only'!D174*24/1000</f>
        <v>23.375004149862935</v>
      </c>
    </row>
    <row r="175" spans="1:17">
      <c r="A175" s="29">
        <v>0.55347222222222225</v>
      </c>
      <c r="B175" s="56">
        <f t="shared" si="10"/>
        <v>0.55347222222222225</v>
      </c>
      <c r="C175" s="32">
        <v>174</v>
      </c>
      <c r="D175" s="29">
        <f t="shared" si="9"/>
        <v>6.9444444444444198E-4</v>
      </c>
      <c r="E175" s="56">
        <f t="shared" si="11"/>
        <v>6.9444444444444198E-4</v>
      </c>
      <c r="F175">
        <v>1</v>
      </c>
      <c r="G175" cm="1">
        <f t="array" ref="G175">_xlfn.XMATCH(TRUE, _xlfn.SCAN(0, 'Events only'!D175:$D$411, _xlfn.LAMBDA(_xlpm.acc,_xlpm.x, IF(_xlpm.acc &gt;= TIME(0,5,0), _xlpm.acc, _xlpm.acc + _xlpm.x))) &gt;= TIME(0,5,0))</f>
        <v>3</v>
      </c>
      <c r="H175">
        <f>COUNTIF(Trips!$J$2:$J$233,'Events only'!C175)</f>
        <v>0</v>
      </c>
      <c r="I175">
        <f>IF(COUNTIF(Trips!$L$2:$L$233,'Events only'!C175)&gt;=1,1,0)</f>
        <v>0</v>
      </c>
      <c r="J175">
        <f>IF(COUNTIF(Trips!$M$2:$M$233,'Events only'!C175)&gt;=1, 1, 0)</f>
        <v>1</v>
      </c>
      <c r="K175">
        <v>0</v>
      </c>
      <c r="L175">
        <v>0</v>
      </c>
      <c r="M175">
        <v>7.2361479452054872E-2</v>
      </c>
      <c r="N175">
        <v>5.4271109589041154E-2</v>
      </c>
      <c r="O175">
        <v>249.120794520548</v>
      </c>
      <c r="P175">
        <v>1</v>
      </c>
      <c r="Q175" s="31">
        <f>O175*Brussels!$C$50*'Events only'!D175*24/1000</f>
        <v>7.7916680499543114</v>
      </c>
    </row>
    <row r="176" spans="1:17">
      <c r="A176" s="29">
        <v>0.5541666666666667</v>
      </c>
      <c r="B176" s="56">
        <f t="shared" si="10"/>
        <v>0.5541666666666667</v>
      </c>
      <c r="C176" s="32">
        <v>175</v>
      </c>
      <c r="D176" s="29">
        <f t="shared" si="9"/>
        <v>2.7777777777777679E-3</v>
      </c>
      <c r="E176" s="56">
        <f t="shared" si="11"/>
        <v>2.7777777777777679E-3</v>
      </c>
      <c r="F176">
        <v>1</v>
      </c>
      <c r="G176" cm="1">
        <f t="array" ref="G176">_xlfn.XMATCH(TRUE, _xlfn.SCAN(0, 'Events only'!D176:$D$411, _xlfn.LAMBDA(_xlpm.acc,_xlpm.x, IF(_xlpm.acc &gt;= TIME(0,5,0), _xlpm.acc, _xlpm.acc + _xlpm.x))) &gt;= TIME(0,5,0))</f>
        <v>2</v>
      </c>
      <c r="H176">
        <f>COUNTIF(Trips!$J$2:$J$233,'Events only'!C176)</f>
        <v>0</v>
      </c>
      <c r="I176">
        <f>IF(COUNTIF(Trips!$L$2:$L$233,'Events only'!C176)&gt;=1,1,0)</f>
        <v>1</v>
      </c>
      <c r="J176">
        <f>IF(COUNTIF(Trips!$M$2:$M$233,'Events only'!C176)&gt;=1, 1, 0)</f>
        <v>0</v>
      </c>
      <c r="K176">
        <v>0</v>
      </c>
      <c r="L176">
        <v>0</v>
      </c>
      <c r="M176">
        <v>7.2361479452054872E-2</v>
      </c>
      <c r="N176">
        <v>5.4271109589041154E-2</v>
      </c>
      <c r="O176">
        <v>249.120794520548</v>
      </c>
      <c r="P176">
        <v>1</v>
      </c>
      <c r="Q176" s="31">
        <f>O176*Brussels!$C$50*'Events only'!D176*24/1000</f>
        <v>31.166672199817246</v>
      </c>
    </row>
    <row r="177" spans="1:17">
      <c r="A177" s="29">
        <v>0.55694444444444446</v>
      </c>
      <c r="B177" s="56">
        <f t="shared" si="10"/>
        <v>0.55694444444444446</v>
      </c>
      <c r="C177" s="32">
        <v>176</v>
      </c>
      <c r="D177" s="29">
        <f t="shared" si="9"/>
        <v>2.7777777777777679E-3</v>
      </c>
      <c r="E177" s="56">
        <f t="shared" si="11"/>
        <v>2.7777777777777679E-3</v>
      </c>
      <c r="F177">
        <v>1</v>
      </c>
      <c r="G177" cm="1">
        <f t="array" ref="G177">_xlfn.XMATCH(TRUE, _xlfn.SCAN(0, 'Events only'!D177:$D$411, _xlfn.LAMBDA(_xlpm.acc,_xlpm.x, IF(_xlpm.acc &gt;= TIME(0,5,0), _xlpm.acc, _xlpm.acc + _xlpm.x))) &gt;= TIME(0,5,0))</f>
        <v>2</v>
      </c>
      <c r="H177">
        <f>COUNTIF(Trips!$J$2:$J$233,'Events only'!C177)</f>
        <v>0</v>
      </c>
      <c r="I177">
        <f>IF(COUNTIF(Trips!$L$2:$L$233,'Events only'!C177)&gt;=1,1,0)</f>
        <v>0</v>
      </c>
      <c r="J177">
        <f>IF(COUNTIF(Trips!$M$2:$M$233,'Events only'!C177)&gt;=1, 1, 0)</f>
        <v>1</v>
      </c>
      <c r="K177">
        <v>0</v>
      </c>
      <c r="L177">
        <v>0</v>
      </c>
      <c r="M177">
        <v>7.2361479452054872E-2</v>
      </c>
      <c r="N177">
        <v>5.4271109589041154E-2</v>
      </c>
      <c r="O177">
        <v>249.120794520548</v>
      </c>
      <c r="P177">
        <v>1</v>
      </c>
      <c r="Q177" s="31">
        <f>O177*Brussels!$C$50*'Events only'!D177*24/1000</f>
        <v>31.166672199817246</v>
      </c>
    </row>
    <row r="178" spans="1:17">
      <c r="A178" s="29">
        <v>0.55972222222222223</v>
      </c>
      <c r="B178" s="56">
        <f t="shared" si="10"/>
        <v>0.55972222222222223</v>
      </c>
      <c r="C178" s="32">
        <v>177</v>
      </c>
      <c r="D178" s="29">
        <f t="shared" si="9"/>
        <v>2.0833333333333259E-3</v>
      </c>
      <c r="E178" s="56">
        <f t="shared" si="11"/>
        <v>2.0833333333333259E-3</v>
      </c>
      <c r="F178">
        <v>1</v>
      </c>
      <c r="G178" cm="1">
        <f t="array" ref="G178">_xlfn.XMATCH(TRUE, _xlfn.SCAN(0, 'Events only'!D178:$D$411, _xlfn.LAMBDA(_xlpm.acc,_xlpm.x, IF(_xlpm.acc &gt;= TIME(0,5,0), _xlpm.acc, _xlpm.acc + _xlpm.x))) &gt;= TIME(0,5,0))</f>
        <v>3</v>
      </c>
      <c r="H178">
        <f>COUNTIF(Trips!$J$2:$J$233,'Events only'!C178)</f>
        <v>0</v>
      </c>
      <c r="I178">
        <f>IF(COUNTIF(Trips!$L$2:$L$233,'Events only'!C178)&gt;=1,1,0)</f>
        <v>0</v>
      </c>
      <c r="J178">
        <f>IF(COUNTIF(Trips!$M$2:$M$233,'Events only'!C178)&gt;=1, 1, 0)</f>
        <v>0</v>
      </c>
      <c r="K178">
        <v>0</v>
      </c>
      <c r="L178">
        <v>0</v>
      </c>
      <c r="M178">
        <v>7.2361479452054872E-2</v>
      </c>
      <c r="N178">
        <v>5.4271109589041154E-2</v>
      </c>
      <c r="O178">
        <v>249.120794520548</v>
      </c>
      <c r="P178">
        <v>1</v>
      </c>
      <c r="Q178" s="31">
        <f>O178*Brussels!$C$50*'Events only'!D178*24/1000</f>
        <v>23.375004149862935</v>
      </c>
    </row>
    <row r="179" spans="1:17">
      <c r="A179" s="29">
        <v>0.56180555555555556</v>
      </c>
      <c r="B179" s="56">
        <f t="shared" si="10"/>
        <v>0.56180555555555556</v>
      </c>
      <c r="C179" s="32">
        <v>178</v>
      </c>
      <c r="D179" s="29">
        <f t="shared" si="9"/>
        <v>6.9444444444444198E-4</v>
      </c>
      <c r="E179" s="56">
        <f t="shared" si="11"/>
        <v>6.9444444444444198E-4</v>
      </c>
      <c r="F179">
        <v>1</v>
      </c>
      <c r="G179" cm="1">
        <f t="array" ref="G179">_xlfn.XMATCH(TRUE, _xlfn.SCAN(0, 'Events only'!D179:$D$411, _xlfn.LAMBDA(_xlpm.acc,_xlpm.x, IF(_xlpm.acc &gt;= TIME(0,5,0), _xlpm.acc, _xlpm.acc + _xlpm.x))) &gt;= TIME(0,5,0))</f>
        <v>3</v>
      </c>
      <c r="H179">
        <f>COUNTIF(Trips!$J$2:$J$233,'Events only'!C179)</f>
        <v>0</v>
      </c>
      <c r="I179">
        <f>IF(COUNTIF(Trips!$L$2:$L$233,'Events only'!C179)&gt;=1,1,0)</f>
        <v>0</v>
      </c>
      <c r="J179">
        <f>IF(COUNTIF(Trips!$M$2:$M$233,'Events only'!C179)&gt;=1, 1, 0)</f>
        <v>1</v>
      </c>
      <c r="K179">
        <v>0</v>
      </c>
      <c r="L179">
        <v>0</v>
      </c>
      <c r="M179">
        <v>7.2361479452054872E-2</v>
      </c>
      <c r="N179">
        <v>5.4271109589041154E-2</v>
      </c>
      <c r="O179">
        <v>249.120794520548</v>
      </c>
      <c r="P179">
        <v>1</v>
      </c>
      <c r="Q179" s="31">
        <f>O179*Brussels!$C$50*'Events only'!D179*24/1000</f>
        <v>7.7916680499543114</v>
      </c>
    </row>
    <row r="180" spans="1:17">
      <c r="A180" s="29">
        <v>0.5625</v>
      </c>
      <c r="B180" s="56">
        <f t="shared" si="10"/>
        <v>0.5625</v>
      </c>
      <c r="C180" s="32">
        <v>179</v>
      </c>
      <c r="D180" s="29">
        <f t="shared" si="9"/>
        <v>2.7777777777777679E-3</v>
      </c>
      <c r="E180" s="56">
        <f t="shared" si="11"/>
        <v>2.7777777777777679E-3</v>
      </c>
      <c r="F180">
        <v>1</v>
      </c>
      <c r="G180" cm="1">
        <f t="array" ref="G180">_xlfn.XMATCH(TRUE, _xlfn.SCAN(0, 'Events only'!D180:$D$411, _xlfn.LAMBDA(_xlpm.acc,_xlpm.x, IF(_xlpm.acc &gt;= TIME(0,5,0), _xlpm.acc, _xlpm.acc + _xlpm.x))) &gt;= TIME(0,5,0))</f>
        <v>2</v>
      </c>
      <c r="H180">
        <f>COUNTIF(Trips!$J$2:$J$233,'Events only'!C180)</f>
        <v>0</v>
      </c>
      <c r="I180">
        <f>IF(COUNTIF(Trips!$L$2:$L$233,'Events only'!C180)&gt;=1,1,0)</f>
        <v>1</v>
      </c>
      <c r="J180">
        <f>IF(COUNTIF(Trips!$M$2:$M$233,'Events only'!C180)&gt;=1, 1, 0)</f>
        <v>0</v>
      </c>
      <c r="K180">
        <v>0</v>
      </c>
      <c r="L180">
        <v>0</v>
      </c>
      <c r="M180">
        <v>7.2361479452054872E-2</v>
      </c>
      <c r="N180">
        <v>5.4271109589041154E-2</v>
      </c>
      <c r="O180">
        <v>249.120794520548</v>
      </c>
      <c r="P180">
        <v>1</v>
      </c>
      <c r="Q180" s="31">
        <f>O180*Brussels!$C$50*'Events only'!D180*24/1000</f>
        <v>31.166672199817246</v>
      </c>
    </row>
    <row r="181" spans="1:17">
      <c r="A181" s="29">
        <v>0.56527777777777777</v>
      </c>
      <c r="B181" s="56">
        <f t="shared" si="10"/>
        <v>0.56527777777777777</v>
      </c>
      <c r="C181" s="32">
        <v>180</v>
      </c>
      <c r="D181" s="29">
        <f t="shared" si="9"/>
        <v>2.7777777777777679E-3</v>
      </c>
      <c r="E181" s="56">
        <f t="shared" si="11"/>
        <v>2.7777777777777679E-3</v>
      </c>
      <c r="F181">
        <v>1</v>
      </c>
      <c r="G181" cm="1">
        <f t="array" ref="G181">_xlfn.XMATCH(TRUE, _xlfn.SCAN(0, 'Events only'!D181:$D$411, _xlfn.LAMBDA(_xlpm.acc,_xlpm.x, IF(_xlpm.acc &gt;= TIME(0,5,0), _xlpm.acc, _xlpm.acc + _xlpm.x))) &gt;= TIME(0,5,0))</f>
        <v>2</v>
      </c>
      <c r="H181">
        <f>COUNTIF(Trips!$J$2:$J$233,'Events only'!C181)</f>
        <v>0</v>
      </c>
      <c r="I181">
        <f>IF(COUNTIF(Trips!$L$2:$L$233,'Events only'!C181)&gt;=1,1,0)</f>
        <v>0</v>
      </c>
      <c r="J181">
        <f>IF(COUNTIF(Trips!$M$2:$M$233,'Events only'!C181)&gt;=1, 1, 0)</f>
        <v>1</v>
      </c>
      <c r="K181">
        <v>0</v>
      </c>
      <c r="L181">
        <v>0</v>
      </c>
      <c r="M181">
        <v>7.2361479452054872E-2</v>
      </c>
      <c r="N181">
        <v>5.4271109589041154E-2</v>
      </c>
      <c r="O181">
        <v>249.120794520548</v>
      </c>
      <c r="P181">
        <v>1</v>
      </c>
      <c r="Q181" s="31">
        <f>O181*Brussels!$C$50*'Events only'!D181*24/1000</f>
        <v>31.166672199817246</v>
      </c>
    </row>
    <row r="182" spans="1:17">
      <c r="A182" s="29">
        <v>0.56805555555555554</v>
      </c>
      <c r="B182" s="56">
        <f t="shared" si="10"/>
        <v>0.56805555555555554</v>
      </c>
      <c r="C182" s="32">
        <v>181</v>
      </c>
      <c r="D182" s="29">
        <f t="shared" si="9"/>
        <v>1.388888888888884E-3</v>
      </c>
      <c r="E182" s="56">
        <f t="shared" si="11"/>
        <v>1.388888888888884E-3</v>
      </c>
      <c r="F182">
        <v>1</v>
      </c>
      <c r="G182" cm="1">
        <f t="array" ref="G182">_xlfn.XMATCH(TRUE, _xlfn.SCAN(0, 'Events only'!D182:$D$411, _xlfn.LAMBDA(_xlpm.acc,_xlpm.x, IF(_xlpm.acc &gt;= TIME(0,5,0), _xlpm.acc, _xlpm.acc + _xlpm.x))) &gt;= TIME(0,5,0))</f>
        <v>3</v>
      </c>
      <c r="H182">
        <f>COUNTIF(Trips!$J$2:$J$233,'Events only'!C182)</f>
        <v>0</v>
      </c>
      <c r="I182">
        <f>IF(COUNTIF(Trips!$L$2:$L$233,'Events only'!C182)&gt;=1,1,0)</f>
        <v>0</v>
      </c>
      <c r="J182">
        <f>IF(COUNTIF(Trips!$M$2:$M$233,'Events only'!C182)&gt;=1, 1, 0)</f>
        <v>0</v>
      </c>
      <c r="K182">
        <v>0</v>
      </c>
      <c r="L182">
        <v>0</v>
      </c>
      <c r="M182">
        <v>7.2361479452054872E-2</v>
      </c>
      <c r="N182">
        <v>5.4271109589041154E-2</v>
      </c>
      <c r="O182">
        <v>249.120794520548</v>
      </c>
      <c r="P182">
        <v>1</v>
      </c>
      <c r="Q182" s="31">
        <f>O182*Brussels!$C$50*'Events only'!D182*24/1000</f>
        <v>15.583336099908623</v>
      </c>
    </row>
    <row r="183" spans="1:17">
      <c r="A183" s="29">
        <v>0.56944444444444442</v>
      </c>
      <c r="B183" s="56">
        <f t="shared" si="10"/>
        <v>0.56944444444444442</v>
      </c>
      <c r="C183" s="32">
        <v>182</v>
      </c>
      <c r="D183" s="29">
        <f t="shared" si="9"/>
        <v>6.9444444444444198E-4</v>
      </c>
      <c r="E183" s="56">
        <f t="shared" si="11"/>
        <v>6.9444444444444198E-4</v>
      </c>
      <c r="F183">
        <v>1</v>
      </c>
      <c r="G183" cm="1">
        <f t="array" ref="G183">_xlfn.XMATCH(TRUE, _xlfn.SCAN(0, 'Events only'!D183:$D$411, _xlfn.LAMBDA(_xlpm.acc,_xlpm.x, IF(_xlpm.acc &gt;= TIME(0,5,0), _xlpm.acc, _xlpm.acc + _xlpm.x))) &gt;= TIME(0,5,0))</f>
        <v>2</v>
      </c>
      <c r="H183">
        <f>COUNTIF(Trips!$J$2:$J$233,'Events only'!C183)</f>
        <v>0</v>
      </c>
      <c r="I183">
        <f>IF(COUNTIF(Trips!$L$2:$L$233,'Events only'!C183)&gt;=1,1,0)</f>
        <v>1</v>
      </c>
      <c r="J183">
        <f>IF(COUNTIF(Trips!$M$2:$M$233,'Events only'!C183)&gt;=1, 1, 0)</f>
        <v>0</v>
      </c>
      <c r="K183">
        <v>0</v>
      </c>
      <c r="L183">
        <v>0</v>
      </c>
      <c r="M183">
        <v>7.2361479452054872E-2</v>
      </c>
      <c r="N183">
        <v>5.4271109589041154E-2</v>
      </c>
      <c r="O183">
        <v>249.120794520548</v>
      </c>
      <c r="P183">
        <v>1</v>
      </c>
      <c r="Q183" s="31">
        <f>O183*Brussels!$C$50*'Events only'!D183*24/1000</f>
        <v>7.7916680499543114</v>
      </c>
    </row>
    <row r="184" spans="1:17">
      <c r="A184" s="29">
        <v>0.57013888888888886</v>
      </c>
      <c r="B184" s="56">
        <f t="shared" si="10"/>
        <v>0.57013888888888886</v>
      </c>
      <c r="C184" s="32">
        <v>183</v>
      </c>
      <c r="D184" s="29">
        <f t="shared" si="9"/>
        <v>3.4722222222222099E-3</v>
      </c>
      <c r="E184" s="56">
        <f t="shared" si="11"/>
        <v>3.4722222222222099E-3</v>
      </c>
      <c r="F184">
        <v>1</v>
      </c>
      <c r="G184" cm="1">
        <f t="array" ref="G184">_xlfn.XMATCH(TRUE, _xlfn.SCAN(0, 'Events only'!D184:$D$411, _xlfn.LAMBDA(_xlpm.acc,_xlpm.x, IF(_xlpm.acc &gt;= TIME(0,5,0), _xlpm.acc, _xlpm.acc + _xlpm.x))) &gt;= TIME(0,5,0))</f>
        <v>2</v>
      </c>
      <c r="H184">
        <f>COUNTIF(Trips!$J$2:$J$233,'Events only'!C184)</f>
        <v>0</v>
      </c>
      <c r="I184">
        <f>IF(COUNTIF(Trips!$L$2:$L$233,'Events only'!C184)&gt;=1,1,0)</f>
        <v>1</v>
      </c>
      <c r="J184">
        <f>IF(COUNTIF(Trips!$M$2:$M$233,'Events only'!C184)&gt;=1, 1, 0)</f>
        <v>1</v>
      </c>
      <c r="K184">
        <v>0</v>
      </c>
      <c r="L184">
        <v>0</v>
      </c>
      <c r="M184">
        <v>7.2361479452054872E-2</v>
      </c>
      <c r="N184">
        <v>5.4271109589041154E-2</v>
      </c>
      <c r="O184">
        <v>249.120794520548</v>
      </c>
      <c r="P184">
        <v>1</v>
      </c>
      <c r="Q184" s="31">
        <f>O184*Brussels!$C$50*'Events only'!D184*24/1000</f>
        <v>38.95834024977156</v>
      </c>
    </row>
    <row r="185" spans="1:17">
      <c r="A185" s="29">
        <v>0.57361111111111107</v>
      </c>
      <c r="B185" s="56">
        <f t="shared" si="10"/>
        <v>0.57361111111111107</v>
      </c>
      <c r="C185" s="32">
        <v>184</v>
      </c>
      <c r="D185" s="29">
        <f t="shared" si="9"/>
        <v>6.9444444444444198E-4</v>
      </c>
      <c r="E185" s="56">
        <f t="shared" si="11"/>
        <v>6.9444444444444198E-4</v>
      </c>
      <c r="F185">
        <v>1</v>
      </c>
      <c r="G185" cm="1">
        <f t="array" ref="G185">_xlfn.XMATCH(TRUE, _xlfn.SCAN(0, 'Events only'!D185:$D$411, _xlfn.LAMBDA(_xlpm.acc,_xlpm.x, IF(_xlpm.acc &gt;= TIME(0,5,0), _xlpm.acc, _xlpm.acc + _xlpm.x))) &gt;= TIME(0,5,0))</f>
        <v>4</v>
      </c>
      <c r="H185">
        <f>COUNTIF(Trips!$J$2:$J$233,'Events only'!C185)</f>
        <v>0</v>
      </c>
      <c r="I185">
        <f>IF(COUNTIF(Trips!$L$2:$L$233,'Events only'!C185)&gt;=1,1,0)</f>
        <v>0</v>
      </c>
      <c r="J185">
        <f>IF(COUNTIF(Trips!$M$2:$M$233,'Events only'!C185)&gt;=1, 1, 0)</f>
        <v>0</v>
      </c>
      <c r="K185">
        <v>0</v>
      </c>
      <c r="L185">
        <v>0</v>
      </c>
      <c r="M185">
        <v>7.2361479452054872E-2</v>
      </c>
      <c r="N185">
        <v>5.4271109589041154E-2</v>
      </c>
      <c r="O185">
        <v>249.120794520548</v>
      </c>
      <c r="P185">
        <v>1</v>
      </c>
      <c r="Q185" s="31">
        <f>O185*Brussels!$C$50*'Events only'!D185*24/1000</f>
        <v>7.7916680499543114</v>
      </c>
    </row>
    <row r="186" spans="1:17">
      <c r="A186" s="29">
        <v>0.57430555555555551</v>
      </c>
      <c r="B186" s="56">
        <f t="shared" si="10"/>
        <v>0.57430555555555551</v>
      </c>
      <c r="C186" s="32">
        <v>185</v>
      </c>
      <c r="D186" s="29">
        <f t="shared" si="9"/>
        <v>1.388888888888884E-3</v>
      </c>
      <c r="E186" s="56">
        <f t="shared" si="11"/>
        <v>1.388888888888884E-3</v>
      </c>
      <c r="F186">
        <v>1</v>
      </c>
      <c r="G186" cm="1">
        <f t="array" ref="G186">_xlfn.XMATCH(TRUE, _xlfn.SCAN(0, 'Events only'!D186:$D$411, _xlfn.LAMBDA(_xlpm.acc,_xlpm.x, IF(_xlpm.acc &gt;= TIME(0,5,0), _xlpm.acc, _xlpm.acc + _xlpm.x))) &gt;= TIME(0,5,0))</f>
        <v>3</v>
      </c>
      <c r="H186">
        <f>COUNTIF(Trips!$J$2:$J$233,'Events only'!C186)</f>
        <v>1</v>
      </c>
      <c r="I186">
        <f>IF(COUNTIF(Trips!$L$2:$L$233,'Events only'!C186)&gt;=1,1,0)</f>
        <v>0</v>
      </c>
      <c r="J186">
        <f>IF(COUNTIF(Trips!$M$2:$M$233,'Events only'!C186)&gt;=1, 1, 0)</f>
        <v>0</v>
      </c>
      <c r="K186">
        <v>0</v>
      </c>
      <c r="M186">
        <v>7.2361479452054872E-2</v>
      </c>
      <c r="N186">
        <v>5.4271109589041154E-2</v>
      </c>
      <c r="O186">
        <v>249.120794520548</v>
      </c>
      <c r="P186">
        <v>1</v>
      </c>
      <c r="Q186" s="31">
        <f>O186*Brussels!$C$50*'Events only'!D186*24/1000</f>
        <v>15.583336099908623</v>
      </c>
    </row>
    <row r="187" spans="1:17">
      <c r="A187" s="29">
        <v>0.5756944444444444</v>
      </c>
      <c r="B187" s="56">
        <f t="shared" si="10"/>
        <v>0.5756944444444444</v>
      </c>
      <c r="C187" s="32">
        <v>186</v>
      </c>
      <c r="D187" s="29">
        <f t="shared" si="9"/>
        <v>6.9444444444444198E-4</v>
      </c>
      <c r="E187" s="56">
        <f t="shared" si="11"/>
        <v>6.9444444444444198E-4</v>
      </c>
      <c r="F187">
        <v>1</v>
      </c>
      <c r="G187" cm="1">
        <f t="array" ref="G187">_xlfn.XMATCH(TRUE, _xlfn.SCAN(0, 'Events only'!D187:$D$411, _xlfn.LAMBDA(_xlpm.acc,_xlpm.x, IF(_xlpm.acc &gt;= TIME(0,5,0), _xlpm.acc, _xlpm.acc + _xlpm.x))) &gt;= TIME(0,5,0))</f>
        <v>3</v>
      </c>
      <c r="H187">
        <f>COUNTIF(Trips!$J$2:$J$233,'Events only'!C187)</f>
        <v>0</v>
      </c>
      <c r="I187">
        <f>IF(COUNTIF(Trips!$L$2:$L$233,'Events only'!C187)&gt;=1,1,0)</f>
        <v>1</v>
      </c>
      <c r="J187">
        <f>IF(COUNTIF(Trips!$M$2:$M$233,'Events only'!C187)&gt;=1, 1, 0)</f>
        <v>1</v>
      </c>
      <c r="K187">
        <v>0</v>
      </c>
      <c r="L187">
        <v>0</v>
      </c>
      <c r="M187">
        <v>7.2361479452054872E-2</v>
      </c>
      <c r="N187">
        <v>5.4271109589041154E-2</v>
      </c>
      <c r="O187">
        <v>249.120794520548</v>
      </c>
      <c r="P187">
        <v>1</v>
      </c>
      <c r="Q187" s="31">
        <f>O187*Brussels!$C$50*'Events only'!D187*24/1000</f>
        <v>7.7916680499543114</v>
      </c>
    </row>
    <row r="188" spans="1:17">
      <c r="A188" s="29">
        <v>0.57638888888888884</v>
      </c>
      <c r="B188" s="56">
        <f t="shared" si="10"/>
        <v>0.57638888888888884</v>
      </c>
      <c r="C188" s="32">
        <v>187</v>
      </c>
      <c r="D188" s="29">
        <f t="shared" si="9"/>
        <v>2.083333333333437E-3</v>
      </c>
      <c r="E188" s="56">
        <f t="shared" si="11"/>
        <v>2.083333333333437E-3</v>
      </c>
      <c r="F188">
        <v>1</v>
      </c>
      <c r="G188" cm="1">
        <f t="array" ref="G188">_xlfn.XMATCH(TRUE, _xlfn.SCAN(0, 'Events only'!D188:$D$411, _xlfn.LAMBDA(_xlpm.acc,_xlpm.x, IF(_xlpm.acc &gt;= TIME(0,5,0), _xlpm.acc, _xlpm.acc + _xlpm.x))) &gt;= TIME(0,5,0))</f>
        <v>2</v>
      </c>
      <c r="H188">
        <f>COUNTIF(Trips!$J$2:$J$233,'Events only'!C188)</f>
        <v>0</v>
      </c>
      <c r="I188">
        <f>IF(COUNTIF(Trips!$L$2:$L$233,'Events only'!C188)&gt;=1,1,0)</f>
        <v>0</v>
      </c>
      <c r="J188">
        <f>IF(COUNTIF(Trips!$M$2:$M$233,'Events only'!C188)&gt;=1, 1, 0)</f>
        <v>0</v>
      </c>
      <c r="K188">
        <v>0</v>
      </c>
      <c r="L188">
        <v>0</v>
      </c>
      <c r="M188">
        <v>7.2361479452054872E-2</v>
      </c>
      <c r="N188">
        <v>5.4271109589041154E-2</v>
      </c>
      <c r="O188">
        <v>249.120794520548</v>
      </c>
      <c r="P188">
        <v>1</v>
      </c>
      <c r="Q188" s="31">
        <f>O188*Brussels!$C$50*'Events only'!D188*24/1000</f>
        <v>23.375004149864182</v>
      </c>
    </row>
    <row r="189" spans="1:17">
      <c r="A189" s="29">
        <v>0.57847222222222228</v>
      </c>
      <c r="B189" s="56">
        <f t="shared" si="10"/>
        <v>0.57847222222222228</v>
      </c>
      <c r="C189" s="32">
        <v>188</v>
      </c>
      <c r="D189" s="29">
        <f t="shared" ref="D189:D252" si="12">(A190-A189)</f>
        <v>3.4722222222222099E-3</v>
      </c>
      <c r="E189" s="56">
        <f t="shared" si="11"/>
        <v>3.4722222222222099E-3</v>
      </c>
      <c r="F189">
        <v>1</v>
      </c>
      <c r="G189" cm="1">
        <f t="array" ref="G189">_xlfn.XMATCH(TRUE, _xlfn.SCAN(0, 'Events only'!D189:$D$411, _xlfn.LAMBDA(_xlpm.acc,_xlpm.x, IF(_xlpm.acc &gt;= TIME(0,5,0), _xlpm.acc, _xlpm.acc + _xlpm.x))) &gt;= TIME(0,5,0))</f>
        <v>2</v>
      </c>
      <c r="H189">
        <f>COUNTIF(Trips!$J$2:$J$233,'Events only'!C189)</f>
        <v>0</v>
      </c>
      <c r="I189">
        <f>IF(COUNTIF(Trips!$L$2:$L$233,'Events only'!C189)&gt;=1,1,0)</f>
        <v>1</v>
      </c>
      <c r="J189">
        <f>IF(COUNTIF(Trips!$M$2:$M$233,'Events only'!C189)&gt;=1, 1, 0)</f>
        <v>1</v>
      </c>
      <c r="K189">
        <v>0</v>
      </c>
      <c r="L189">
        <v>0</v>
      </c>
      <c r="M189">
        <v>7.2361479452054872E-2</v>
      </c>
      <c r="N189">
        <v>5.4271109589041154E-2</v>
      </c>
      <c r="O189">
        <v>249.120794520548</v>
      </c>
      <c r="P189">
        <v>1</v>
      </c>
      <c r="Q189" s="31">
        <f>O189*Brussels!$C$50*'Events only'!D189*24/1000</f>
        <v>38.95834024977156</v>
      </c>
    </row>
    <row r="190" spans="1:17">
      <c r="A190" s="29">
        <v>0.58194444444444449</v>
      </c>
      <c r="B190" s="56">
        <f t="shared" ref="B190:B253" si="13">A190</f>
        <v>0.58194444444444449</v>
      </c>
      <c r="C190" s="32">
        <v>189</v>
      </c>
      <c r="D190" s="29">
        <f t="shared" si="12"/>
        <v>1.388888888888884E-3</v>
      </c>
      <c r="E190" s="56">
        <f t="shared" ref="E190:E253" si="14">D190</f>
        <v>1.388888888888884E-3</v>
      </c>
      <c r="F190">
        <v>1</v>
      </c>
      <c r="G190" cm="1">
        <f t="array" ref="G190">_xlfn.XMATCH(TRUE, _xlfn.SCAN(0, 'Events only'!D190:$D$411, _xlfn.LAMBDA(_xlpm.acc,_xlpm.x, IF(_xlpm.acc &gt;= TIME(0,5,0), _xlpm.acc, _xlpm.acc + _xlpm.x))) &gt;= TIME(0,5,0))</f>
        <v>3</v>
      </c>
      <c r="H190">
        <f>COUNTIF(Trips!$J$2:$J$233,'Events only'!C190)</f>
        <v>0</v>
      </c>
      <c r="I190">
        <f>IF(COUNTIF(Trips!$L$2:$L$233,'Events only'!C190)&gt;=1,1,0)</f>
        <v>0</v>
      </c>
      <c r="J190">
        <f>IF(COUNTIF(Trips!$M$2:$M$233,'Events only'!C190)&gt;=1, 1, 0)</f>
        <v>0</v>
      </c>
      <c r="K190">
        <v>0</v>
      </c>
      <c r="L190">
        <v>0</v>
      </c>
      <c r="M190">
        <v>7.2361479452054872E-2</v>
      </c>
      <c r="N190">
        <v>5.4271109589041154E-2</v>
      </c>
      <c r="O190">
        <v>249.120794520548</v>
      </c>
      <c r="P190">
        <v>1</v>
      </c>
      <c r="Q190" s="31">
        <f>O190*Brussels!$C$50*'Events only'!D190*24/1000</f>
        <v>15.583336099908623</v>
      </c>
    </row>
    <row r="191" spans="1:17">
      <c r="A191" s="29">
        <v>0.58333333333333337</v>
      </c>
      <c r="B191" s="56">
        <f t="shared" si="13"/>
        <v>0.58333333333333337</v>
      </c>
      <c r="C191" s="32">
        <v>190</v>
      </c>
      <c r="D191" s="29">
        <f t="shared" si="12"/>
        <v>1.388888888888884E-3</v>
      </c>
      <c r="E191" s="56">
        <f t="shared" si="14"/>
        <v>1.388888888888884E-3</v>
      </c>
      <c r="F191">
        <v>1</v>
      </c>
      <c r="G191" cm="1">
        <f t="array" ref="G191">_xlfn.XMATCH(TRUE, _xlfn.SCAN(0, 'Events only'!D191:$D$411, _xlfn.LAMBDA(_xlpm.acc,_xlpm.x, IF(_xlpm.acc &gt;= TIME(0,5,0), _xlpm.acc, _xlpm.acc + _xlpm.x))) &gt;= TIME(0,5,0))</f>
        <v>3</v>
      </c>
      <c r="H191">
        <f>COUNTIF(Trips!$J$2:$J$233,'Events only'!C191)</f>
        <v>0</v>
      </c>
      <c r="I191">
        <f>IF(COUNTIF(Trips!$L$2:$L$233,'Events only'!C191)&gt;=1,1,0)</f>
        <v>0</v>
      </c>
      <c r="J191">
        <f>IF(COUNTIF(Trips!$M$2:$M$233,'Events only'!C191)&gt;=1, 1, 0)</f>
        <v>1</v>
      </c>
      <c r="K191">
        <v>1</v>
      </c>
      <c r="L191">
        <v>1</v>
      </c>
      <c r="M191">
        <v>7.6169232876712303E-2</v>
      </c>
      <c r="N191">
        <v>5.7126924657534231E-2</v>
      </c>
      <c r="O191">
        <v>247.96008219178086</v>
      </c>
      <c r="P191">
        <v>1</v>
      </c>
      <c r="Q191" s="31">
        <f>O191*Brussels!$C$50*'Events only'!D191*24/1000</f>
        <v>15.510729674703141</v>
      </c>
    </row>
    <row r="192" spans="1:17">
      <c r="A192" s="29">
        <v>0.58472222222222225</v>
      </c>
      <c r="B192" s="56">
        <f t="shared" si="13"/>
        <v>0.58472222222222225</v>
      </c>
      <c r="C192" s="32">
        <v>191</v>
      </c>
      <c r="D192" s="29">
        <f t="shared" si="12"/>
        <v>2.0833333333333259E-3</v>
      </c>
      <c r="E192" s="56">
        <f t="shared" si="14"/>
        <v>2.0833333333333259E-3</v>
      </c>
      <c r="F192">
        <v>1</v>
      </c>
      <c r="G192" cm="1">
        <f t="array" ref="G192">_xlfn.XMATCH(TRUE, _xlfn.SCAN(0, 'Events only'!D192:$D$411, _xlfn.LAMBDA(_xlpm.acc,_xlpm.x, IF(_xlpm.acc &gt;= TIME(0,5,0), _xlpm.acc, _xlpm.acc + _xlpm.x))) &gt;= TIME(0,5,0))</f>
        <v>2</v>
      </c>
      <c r="H192">
        <f>COUNTIF(Trips!$J$2:$J$233,'Events only'!C192)</f>
        <v>1</v>
      </c>
      <c r="I192">
        <f>IF(COUNTIF(Trips!$L$2:$L$233,'Events only'!C192)&gt;=1,1,0)</f>
        <v>0</v>
      </c>
      <c r="J192">
        <f>IF(COUNTIF(Trips!$M$2:$M$233,'Events only'!C192)&gt;=1, 1, 0)</f>
        <v>0</v>
      </c>
      <c r="K192">
        <v>0</v>
      </c>
      <c r="L192">
        <v>0</v>
      </c>
      <c r="M192">
        <v>7.6169232876712303E-2</v>
      </c>
      <c r="N192">
        <v>5.7126924657534231E-2</v>
      </c>
      <c r="O192">
        <v>247.96008219178086</v>
      </c>
      <c r="P192">
        <v>1</v>
      </c>
      <c r="Q192" s="31">
        <f>O192*Brussels!$C$50*'Events only'!D192*24/1000</f>
        <v>23.26609451205471</v>
      </c>
    </row>
    <row r="193" spans="1:17">
      <c r="A193" s="29">
        <v>0.58680555555555558</v>
      </c>
      <c r="B193" s="56">
        <f t="shared" si="13"/>
        <v>0.58680555555555558</v>
      </c>
      <c r="C193" s="32">
        <v>192</v>
      </c>
      <c r="D193" s="29">
        <f t="shared" si="12"/>
        <v>3.4722222222222099E-3</v>
      </c>
      <c r="E193" s="56">
        <f t="shared" si="14"/>
        <v>3.4722222222222099E-3</v>
      </c>
      <c r="F193">
        <v>1</v>
      </c>
      <c r="G193" cm="1">
        <f t="array" ref="G193">_xlfn.XMATCH(TRUE, _xlfn.SCAN(0, 'Events only'!D193:$D$411, _xlfn.LAMBDA(_xlpm.acc,_xlpm.x, IF(_xlpm.acc &gt;= TIME(0,5,0), _xlpm.acc, _xlpm.acc + _xlpm.x))) &gt;= TIME(0,5,0))</f>
        <v>2</v>
      </c>
      <c r="H193">
        <f>COUNTIF(Trips!$J$2:$J$233,'Events only'!C193)</f>
        <v>0</v>
      </c>
      <c r="I193">
        <f>IF(COUNTIF(Trips!$L$2:$L$233,'Events only'!C193)&gt;=1,1,0)</f>
        <v>1</v>
      </c>
      <c r="J193">
        <f>IF(COUNTIF(Trips!$M$2:$M$233,'Events only'!C193)&gt;=1, 1, 0)</f>
        <v>1</v>
      </c>
      <c r="K193">
        <v>0</v>
      </c>
      <c r="L193">
        <v>0</v>
      </c>
      <c r="M193">
        <v>7.6169232876712303E-2</v>
      </c>
      <c r="N193">
        <v>5.7126924657534231E-2</v>
      </c>
      <c r="O193">
        <v>247.96008219178086</v>
      </c>
      <c r="P193">
        <v>1</v>
      </c>
      <c r="Q193" s="31">
        <f>O193*Brussels!$C$50*'Events only'!D193*24/1000</f>
        <v>38.776824186757857</v>
      </c>
    </row>
    <row r="194" spans="1:17">
      <c r="A194" s="29">
        <v>0.59027777777777779</v>
      </c>
      <c r="B194" s="56">
        <f t="shared" si="13"/>
        <v>0.59027777777777779</v>
      </c>
      <c r="C194" s="32">
        <v>193</v>
      </c>
      <c r="D194" s="29">
        <f t="shared" si="12"/>
        <v>2.7777777777777679E-3</v>
      </c>
      <c r="E194" s="56">
        <f t="shared" si="14"/>
        <v>2.7777777777777679E-3</v>
      </c>
      <c r="F194">
        <v>1</v>
      </c>
      <c r="G194" cm="1">
        <f t="array" ref="G194">_xlfn.XMATCH(TRUE, _xlfn.SCAN(0, 'Events only'!D194:$D$411, _xlfn.LAMBDA(_xlpm.acc,_xlpm.x, IF(_xlpm.acc &gt;= TIME(0,5,0), _xlpm.acc, _xlpm.acc + _xlpm.x))) &gt;= TIME(0,5,0))</f>
        <v>2</v>
      </c>
      <c r="H194">
        <f>COUNTIF(Trips!$J$2:$J$233,'Events only'!C194)</f>
        <v>0</v>
      </c>
      <c r="I194">
        <f>IF(COUNTIF(Trips!$L$2:$L$233,'Events only'!C194)&gt;=1,1,0)</f>
        <v>0</v>
      </c>
      <c r="J194">
        <f>IF(COUNTIF(Trips!$M$2:$M$233,'Events only'!C194)&gt;=1, 1, 0)</f>
        <v>1</v>
      </c>
      <c r="K194">
        <v>0</v>
      </c>
      <c r="L194">
        <v>0</v>
      </c>
      <c r="M194">
        <v>7.6169232876712303E-2</v>
      </c>
      <c r="N194">
        <v>5.7126924657534231E-2</v>
      </c>
      <c r="O194">
        <v>247.96008219178086</v>
      </c>
      <c r="P194">
        <v>1</v>
      </c>
      <c r="Q194" s="31">
        <f>O194*Brussels!$C$50*'Events only'!D194*24/1000</f>
        <v>31.021459349406282</v>
      </c>
    </row>
    <row r="195" spans="1:17">
      <c r="A195" s="29">
        <v>0.59305555555555556</v>
      </c>
      <c r="B195" s="56">
        <f t="shared" si="13"/>
        <v>0.59305555555555556</v>
      </c>
      <c r="C195" s="32">
        <v>194</v>
      </c>
      <c r="D195" s="29">
        <f t="shared" si="12"/>
        <v>2.0833333333333259E-3</v>
      </c>
      <c r="E195" s="56">
        <f t="shared" si="14"/>
        <v>2.0833333333333259E-3</v>
      </c>
      <c r="F195">
        <v>1</v>
      </c>
      <c r="G195" cm="1">
        <f t="array" ref="G195">_xlfn.XMATCH(TRUE, _xlfn.SCAN(0, 'Events only'!D195:$D$411, _xlfn.LAMBDA(_xlpm.acc,_xlpm.x, IF(_xlpm.acc &gt;= TIME(0,5,0), _xlpm.acc, _xlpm.acc + _xlpm.x))) &gt;= TIME(0,5,0))</f>
        <v>3</v>
      </c>
      <c r="H195">
        <f>COUNTIF(Trips!$J$2:$J$233,'Events only'!C195)</f>
        <v>0</v>
      </c>
      <c r="I195">
        <f>IF(COUNTIF(Trips!$L$2:$L$233,'Events only'!C195)&gt;=1,1,0)</f>
        <v>0</v>
      </c>
      <c r="J195">
        <f>IF(COUNTIF(Trips!$M$2:$M$233,'Events only'!C195)&gt;=1, 1, 0)</f>
        <v>0</v>
      </c>
      <c r="K195">
        <v>0</v>
      </c>
      <c r="L195">
        <v>0</v>
      </c>
      <c r="M195">
        <v>7.6169232876712303E-2</v>
      </c>
      <c r="N195">
        <v>5.7126924657534231E-2</v>
      </c>
      <c r="O195">
        <v>247.96008219178086</v>
      </c>
      <c r="P195">
        <v>1</v>
      </c>
      <c r="Q195" s="31">
        <f>O195*Brussels!$C$50*'Events only'!D195*24/1000</f>
        <v>23.26609451205471</v>
      </c>
    </row>
    <row r="196" spans="1:17">
      <c r="A196" s="29">
        <v>0.59513888888888888</v>
      </c>
      <c r="B196" s="56">
        <f t="shared" si="13"/>
        <v>0.59513888888888888</v>
      </c>
      <c r="C196" s="32">
        <v>195</v>
      </c>
      <c r="D196" s="29">
        <f t="shared" si="12"/>
        <v>1.388888888888884E-3</v>
      </c>
      <c r="E196" s="56">
        <f t="shared" si="14"/>
        <v>1.388888888888884E-3</v>
      </c>
      <c r="F196">
        <v>1</v>
      </c>
      <c r="G196" cm="1">
        <f t="array" ref="G196">_xlfn.XMATCH(TRUE, _xlfn.SCAN(0, 'Events only'!D196:$D$411, _xlfn.LAMBDA(_xlpm.acc,_xlpm.x, IF(_xlpm.acc &gt;= TIME(0,5,0), _xlpm.acc, _xlpm.acc + _xlpm.x))) &gt;= TIME(0,5,0))</f>
        <v>3</v>
      </c>
      <c r="H196">
        <f>COUNTIF(Trips!$J$2:$J$233,'Events only'!C196)</f>
        <v>0</v>
      </c>
      <c r="I196">
        <f>IF(COUNTIF(Trips!$L$2:$L$233,'Events only'!C196)&gt;=1,1,0)</f>
        <v>0</v>
      </c>
      <c r="J196">
        <f>IF(COUNTIF(Trips!$M$2:$M$233,'Events only'!C196)&gt;=1, 1, 0)</f>
        <v>1</v>
      </c>
      <c r="K196">
        <v>0</v>
      </c>
      <c r="L196">
        <v>0</v>
      </c>
      <c r="M196">
        <v>7.6169232876712303E-2</v>
      </c>
      <c r="N196">
        <v>5.7126924657534231E-2</v>
      </c>
      <c r="O196">
        <v>247.96008219178086</v>
      </c>
      <c r="P196">
        <v>1</v>
      </c>
      <c r="Q196" s="31">
        <f>O196*Brussels!$C$50*'Events only'!D196*24/1000</f>
        <v>15.510729674703141</v>
      </c>
    </row>
    <row r="197" spans="1:17">
      <c r="A197" s="29">
        <v>0.59652777777777777</v>
      </c>
      <c r="B197" s="56">
        <f t="shared" si="13"/>
        <v>0.59652777777777777</v>
      </c>
      <c r="C197" s="32">
        <v>196</v>
      </c>
      <c r="D197" s="29">
        <f t="shared" si="12"/>
        <v>2.0833333333333259E-3</v>
      </c>
      <c r="E197" s="56">
        <f t="shared" si="14"/>
        <v>2.0833333333333259E-3</v>
      </c>
      <c r="F197">
        <v>1</v>
      </c>
      <c r="G197" cm="1">
        <f t="array" ref="G197">_xlfn.XMATCH(TRUE, _xlfn.SCAN(0, 'Events only'!D197:$D$411, _xlfn.LAMBDA(_xlpm.acc,_xlpm.x, IF(_xlpm.acc &gt;= TIME(0,5,0), _xlpm.acc, _xlpm.acc + _xlpm.x))) &gt;= TIME(0,5,0))</f>
        <v>3</v>
      </c>
      <c r="H197">
        <f>COUNTIF(Trips!$J$2:$J$233,'Events only'!C197)</f>
        <v>0</v>
      </c>
      <c r="I197">
        <f>IF(COUNTIF(Trips!$L$2:$L$233,'Events only'!C197)&gt;=1,1,0)</f>
        <v>1</v>
      </c>
      <c r="J197">
        <f>IF(COUNTIF(Trips!$M$2:$M$233,'Events only'!C197)&gt;=1, 1, 0)</f>
        <v>0</v>
      </c>
      <c r="K197">
        <v>0</v>
      </c>
      <c r="L197">
        <v>0</v>
      </c>
      <c r="M197">
        <v>7.6169232876712303E-2</v>
      </c>
      <c r="N197">
        <v>5.7126924657534231E-2</v>
      </c>
      <c r="O197">
        <v>247.96008219178086</v>
      </c>
      <c r="P197">
        <v>1</v>
      </c>
      <c r="Q197" s="31">
        <f>O197*Brussels!$C$50*'Events only'!D197*24/1000</f>
        <v>23.26609451205471</v>
      </c>
    </row>
    <row r="198" spans="1:17">
      <c r="A198" s="29">
        <v>0.59861111111111109</v>
      </c>
      <c r="B198" s="56">
        <f t="shared" si="13"/>
        <v>0.59861111111111109</v>
      </c>
      <c r="C198" s="32">
        <v>197</v>
      </c>
      <c r="D198" s="29">
        <f t="shared" si="12"/>
        <v>6.9444444444444198E-4</v>
      </c>
      <c r="E198" s="56">
        <f t="shared" si="14"/>
        <v>6.9444444444444198E-4</v>
      </c>
      <c r="F198">
        <v>1</v>
      </c>
      <c r="G198" cm="1">
        <f t="array" ref="G198">_xlfn.XMATCH(TRUE, _xlfn.SCAN(0, 'Events only'!D198:$D$411, _xlfn.LAMBDA(_xlpm.acc,_xlpm.x, IF(_xlpm.acc &gt;= TIME(0,5,0), _xlpm.acc, _xlpm.acc + _xlpm.x))) &gt;= TIME(0,5,0))</f>
        <v>4</v>
      </c>
      <c r="H198">
        <f>COUNTIF(Trips!$J$2:$J$233,'Events only'!C198)</f>
        <v>0</v>
      </c>
      <c r="I198">
        <f>IF(COUNTIF(Trips!$L$2:$L$233,'Events only'!C198)&gt;=1,1,0)</f>
        <v>0</v>
      </c>
      <c r="J198">
        <f>IF(COUNTIF(Trips!$M$2:$M$233,'Events only'!C198)&gt;=1, 1, 0)</f>
        <v>0</v>
      </c>
      <c r="K198">
        <v>0</v>
      </c>
      <c r="L198">
        <v>0</v>
      </c>
      <c r="M198">
        <v>7.6169232876712303E-2</v>
      </c>
      <c r="N198">
        <v>5.7126924657534231E-2</v>
      </c>
      <c r="O198">
        <v>247.96008219178086</v>
      </c>
      <c r="P198">
        <v>1</v>
      </c>
      <c r="Q198" s="31">
        <f>O198*Brussels!$C$50*'Events only'!D198*24/1000</f>
        <v>7.7553648373515705</v>
      </c>
    </row>
    <row r="199" spans="1:17">
      <c r="A199" s="29">
        <v>0.59930555555555554</v>
      </c>
      <c r="B199" s="56">
        <f t="shared" si="13"/>
        <v>0.59930555555555554</v>
      </c>
      <c r="C199" s="32">
        <v>198</v>
      </c>
      <c r="D199" s="29">
        <f t="shared" si="12"/>
        <v>1.388888888888884E-3</v>
      </c>
      <c r="E199" s="56">
        <f t="shared" si="14"/>
        <v>1.388888888888884E-3</v>
      </c>
      <c r="F199">
        <v>1</v>
      </c>
      <c r="G199" cm="1">
        <f t="array" ref="G199">_xlfn.XMATCH(TRUE, _xlfn.SCAN(0, 'Events only'!D199:$D$411, _xlfn.LAMBDA(_xlpm.acc,_xlpm.x, IF(_xlpm.acc &gt;= TIME(0,5,0), _xlpm.acc, _xlpm.acc + _xlpm.x))) &gt;= TIME(0,5,0))</f>
        <v>3</v>
      </c>
      <c r="H199">
        <f>COUNTIF(Trips!$J$2:$J$233,'Events only'!C199)</f>
        <v>1</v>
      </c>
      <c r="I199">
        <f>IF(COUNTIF(Trips!$L$2:$L$233,'Events only'!C199)&gt;=1,1,0)</f>
        <v>0</v>
      </c>
      <c r="J199">
        <f>IF(COUNTIF(Trips!$M$2:$M$233,'Events only'!C199)&gt;=1, 1, 0)</f>
        <v>1</v>
      </c>
      <c r="K199">
        <v>0</v>
      </c>
      <c r="M199">
        <v>7.6169232876712303E-2</v>
      </c>
      <c r="N199">
        <v>5.7126924657534231E-2</v>
      </c>
      <c r="O199">
        <v>247.96008219178086</v>
      </c>
      <c r="P199">
        <v>1</v>
      </c>
      <c r="Q199" s="31">
        <f>O199*Brussels!$C$50*'Events only'!D199*24/1000</f>
        <v>15.510729674703141</v>
      </c>
    </row>
    <row r="200" spans="1:17">
      <c r="A200" s="29">
        <v>0.60069444444444442</v>
      </c>
      <c r="B200" s="56">
        <f t="shared" si="13"/>
        <v>0.60069444444444442</v>
      </c>
      <c r="C200" s="32">
        <v>199</v>
      </c>
      <c r="D200" s="29">
        <f t="shared" si="12"/>
        <v>6.9444444444444198E-4</v>
      </c>
      <c r="E200" s="56">
        <f t="shared" si="14"/>
        <v>6.9444444444444198E-4</v>
      </c>
      <c r="F200">
        <v>1</v>
      </c>
      <c r="G200" cm="1">
        <f t="array" ref="G200">_xlfn.XMATCH(TRUE, _xlfn.SCAN(0, 'Events only'!D200:$D$411, _xlfn.LAMBDA(_xlpm.acc,_xlpm.x, IF(_xlpm.acc &gt;= TIME(0,5,0), _xlpm.acc, _xlpm.acc + _xlpm.x))) &gt;= TIME(0,5,0))</f>
        <v>3</v>
      </c>
      <c r="H200">
        <f>COUNTIF(Trips!$J$2:$J$233,'Events only'!C200)</f>
        <v>0</v>
      </c>
      <c r="I200">
        <f>IF(COUNTIF(Trips!$L$2:$L$233,'Events only'!C200)&gt;=1,1,0)</f>
        <v>0</v>
      </c>
      <c r="J200">
        <f>IF(COUNTIF(Trips!$M$2:$M$233,'Events only'!C200)&gt;=1, 1, 0)</f>
        <v>0</v>
      </c>
      <c r="K200">
        <v>0</v>
      </c>
      <c r="L200">
        <v>0</v>
      </c>
      <c r="M200">
        <v>7.6169232876712303E-2</v>
      </c>
      <c r="N200">
        <v>5.7126924657534231E-2</v>
      </c>
      <c r="O200">
        <v>247.96008219178086</v>
      </c>
      <c r="P200">
        <v>1</v>
      </c>
      <c r="Q200" s="31">
        <f>O200*Brussels!$C$50*'Events only'!D200*24/1000</f>
        <v>7.7553648373515705</v>
      </c>
    </row>
    <row r="201" spans="1:17">
      <c r="A201" s="29">
        <v>0.60138888888888886</v>
      </c>
      <c r="B201" s="56">
        <f t="shared" si="13"/>
        <v>0.60138888888888886</v>
      </c>
      <c r="C201" s="32">
        <v>200</v>
      </c>
      <c r="D201" s="29">
        <f t="shared" si="12"/>
        <v>2.0833333333333259E-3</v>
      </c>
      <c r="E201" s="56">
        <f t="shared" si="14"/>
        <v>2.0833333333333259E-3</v>
      </c>
      <c r="F201">
        <v>1</v>
      </c>
      <c r="G201" cm="1">
        <f t="array" ref="G201">_xlfn.XMATCH(TRUE, _xlfn.SCAN(0, 'Events only'!D201:$D$411, _xlfn.LAMBDA(_xlpm.acc,_xlpm.x, IF(_xlpm.acc &gt;= TIME(0,5,0), _xlpm.acc, _xlpm.acc + _xlpm.x))) &gt;= TIME(0,5,0))</f>
        <v>2</v>
      </c>
      <c r="H201">
        <f>COUNTIF(Trips!$J$2:$J$233,'Events only'!C201)</f>
        <v>0</v>
      </c>
      <c r="I201">
        <f>IF(COUNTIF(Trips!$L$2:$L$233,'Events only'!C201)&gt;=1,1,0)</f>
        <v>1</v>
      </c>
      <c r="J201">
        <f>IF(COUNTIF(Trips!$M$2:$M$233,'Events only'!C201)&gt;=1, 1, 0)</f>
        <v>0</v>
      </c>
      <c r="K201">
        <v>0</v>
      </c>
      <c r="L201">
        <v>0</v>
      </c>
      <c r="M201">
        <v>7.6169232876712303E-2</v>
      </c>
      <c r="N201">
        <v>5.7126924657534231E-2</v>
      </c>
      <c r="O201">
        <v>247.96008219178086</v>
      </c>
      <c r="P201">
        <v>1</v>
      </c>
      <c r="Q201" s="31">
        <f>O201*Brussels!$C$50*'Events only'!D201*24/1000</f>
        <v>23.26609451205471</v>
      </c>
    </row>
    <row r="202" spans="1:17">
      <c r="A202" s="29">
        <v>0.60347222222222219</v>
      </c>
      <c r="B202" s="56">
        <f t="shared" si="13"/>
        <v>0.60347222222222219</v>
      </c>
      <c r="C202" s="32">
        <v>201</v>
      </c>
      <c r="D202" s="29">
        <f t="shared" si="12"/>
        <v>3.4722222222222099E-3</v>
      </c>
      <c r="E202" s="56">
        <f t="shared" si="14"/>
        <v>3.4722222222222099E-3</v>
      </c>
      <c r="F202">
        <v>1</v>
      </c>
      <c r="G202" cm="1">
        <f t="array" ref="G202">_xlfn.XMATCH(TRUE, _xlfn.SCAN(0, 'Events only'!D202:$D$411, _xlfn.LAMBDA(_xlpm.acc,_xlpm.x, IF(_xlpm.acc &gt;= TIME(0,5,0), _xlpm.acc, _xlpm.acc + _xlpm.x))) &gt;= TIME(0,5,0))</f>
        <v>2</v>
      </c>
      <c r="H202">
        <f>COUNTIF(Trips!$J$2:$J$233,'Events only'!C202)</f>
        <v>0</v>
      </c>
      <c r="I202">
        <f>IF(COUNTIF(Trips!$L$2:$L$233,'Events only'!C202)&gt;=1,1,0)</f>
        <v>1</v>
      </c>
      <c r="J202">
        <f>IF(COUNTIF(Trips!$M$2:$M$233,'Events only'!C202)&gt;=1, 1, 0)</f>
        <v>1</v>
      </c>
      <c r="K202">
        <v>0</v>
      </c>
      <c r="L202">
        <v>0</v>
      </c>
      <c r="M202">
        <v>7.6169232876712303E-2</v>
      </c>
      <c r="N202">
        <v>5.7126924657534231E-2</v>
      </c>
      <c r="O202">
        <v>247.96008219178086</v>
      </c>
      <c r="P202">
        <v>1</v>
      </c>
      <c r="Q202" s="31">
        <f>O202*Brussels!$C$50*'Events only'!D202*24/1000</f>
        <v>38.776824186757857</v>
      </c>
    </row>
    <row r="203" spans="1:17">
      <c r="A203" s="29">
        <v>0.6069444444444444</v>
      </c>
      <c r="B203" s="56">
        <f t="shared" si="13"/>
        <v>0.6069444444444444</v>
      </c>
      <c r="C203" s="32">
        <v>202</v>
      </c>
      <c r="D203" s="29">
        <f t="shared" si="12"/>
        <v>6.9444444444444198E-4</v>
      </c>
      <c r="E203" s="56">
        <f t="shared" si="14"/>
        <v>6.9444444444444198E-4</v>
      </c>
      <c r="F203">
        <v>1</v>
      </c>
      <c r="G203" cm="1">
        <f t="array" ref="G203">_xlfn.XMATCH(TRUE, _xlfn.SCAN(0, 'Events only'!D203:$D$411, _xlfn.LAMBDA(_xlpm.acc,_xlpm.x, IF(_xlpm.acc &gt;= TIME(0,5,0), _xlpm.acc, _xlpm.acc + _xlpm.x))) &gt;= TIME(0,5,0))</f>
        <v>3</v>
      </c>
      <c r="H203">
        <f>COUNTIF(Trips!$J$2:$J$233,'Events only'!C203)</f>
        <v>0</v>
      </c>
      <c r="I203">
        <f>IF(COUNTIF(Trips!$L$2:$L$233,'Events only'!C203)&gt;=1,1,0)</f>
        <v>0</v>
      </c>
      <c r="J203">
        <f>IF(COUNTIF(Trips!$M$2:$M$233,'Events only'!C203)&gt;=1, 1, 0)</f>
        <v>1</v>
      </c>
      <c r="K203">
        <v>0</v>
      </c>
      <c r="L203">
        <v>0</v>
      </c>
      <c r="M203">
        <v>7.6169232876712303E-2</v>
      </c>
      <c r="N203">
        <v>5.7126924657534231E-2</v>
      </c>
      <c r="O203">
        <v>247.96008219178086</v>
      </c>
      <c r="P203">
        <v>1</v>
      </c>
      <c r="Q203" s="31">
        <f>O203*Brussels!$C$50*'Events only'!D203*24/1000</f>
        <v>7.7553648373515705</v>
      </c>
    </row>
    <row r="204" spans="1:17">
      <c r="A204" s="29">
        <v>0.60763888888888884</v>
      </c>
      <c r="B204" s="56">
        <f t="shared" si="13"/>
        <v>0.60763888888888884</v>
      </c>
      <c r="C204" s="32">
        <v>203</v>
      </c>
      <c r="D204" s="29">
        <f t="shared" si="12"/>
        <v>6.9444444444444198E-4</v>
      </c>
      <c r="E204" s="56">
        <f t="shared" si="14"/>
        <v>6.9444444444444198E-4</v>
      </c>
      <c r="F204">
        <v>1</v>
      </c>
      <c r="G204" cm="1">
        <f t="array" ref="G204">_xlfn.XMATCH(TRUE, _xlfn.SCAN(0, 'Events only'!D204:$D$411, _xlfn.LAMBDA(_xlpm.acc,_xlpm.x, IF(_xlpm.acc &gt;= TIME(0,5,0), _xlpm.acc, _xlpm.acc + _xlpm.x))) &gt;= TIME(0,5,0))</f>
        <v>3</v>
      </c>
      <c r="H204">
        <f>COUNTIF(Trips!$J$2:$J$233,'Events only'!C204)</f>
        <v>0</v>
      </c>
      <c r="I204">
        <f>IF(COUNTIF(Trips!$L$2:$L$233,'Events only'!C204)&gt;=1,1,0)</f>
        <v>0</v>
      </c>
      <c r="J204">
        <f>IF(COUNTIF(Trips!$M$2:$M$233,'Events only'!C204)&gt;=1, 1, 0)</f>
        <v>0</v>
      </c>
      <c r="K204">
        <v>0</v>
      </c>
      <c r="L204">
        <v>0</v>
      </c>
      <c r="M204">
        <v>7.6169232876712303E-2</v>
      </c>
      <c r="N204">
        <v>5.7126924657534231E-2</v>
      </c>
      <c r="O204">
        <v>247.96008219178086</v>
      </c>
      <c r="P204">
        <v>1</v>
      </c>
      <c r="Q204" s="31">
        <f>O204*Brussels!$C$50*'Events only'!D204*24/1000</f>
        <v>7.7553648373515705</v>
      </c>
    </row>
    <row r="205" spans="1:17">
      <c r="A205" s="29">
        <v>0.60833333333333328</v>
      </c>
      <c r="B205" s="56">
        <f t="shared" si="13"/>
        <v>0.60833333333333328</v>
      </c>
      <c r="C205" s="32">
        <v>204</v>
      </c>
      <c r="D205" s="29">
        <f t="shared" si="12"/>
        <v>2.083333333333437E-3</v>
      </c>
      <c r="E205" s="56">
        <f t="shared" si="14"/>
        <v>2.083333333333437E-3</v>
      </c>
      <c r="F205">
        <v>1</v>
      </c>
      <c r="G205" cm="1">
        <f t="array" ref="G205">_xlfn.XMATCH(TRUE, _xlfn.SCAN(0, 'Events only'!D205:$D$411, _xlfn.LAMBDA(_xlpm.acc,_xlpm.x, IF(_xlpm.acc &gt;= TIME(0,5,0), _xlpm.acc, _xlpm.acc + _xlpm.x))) &gt;= TIME(0,5,0))</f>
        <v>3</v>
      </c>
      <c r="H205">
        <f>COUNTIF(Trips!$J$2:$J$233,'Events only'!C205)</f>
        <v>1</v>
      </c>
      <c r="I205">
        <f>IF(COUNTIF(Trips!$L$2:$L$233,'Events only'!C205)&gt;=1,1,0)</f>
        <v>0</v>
      </c>
      <c r="J205">
        <f>IF(COUNTIF(Trips!$M$2:$M$233,'Events only'!C205)&gt;=1, 1, 0)</f>
        <v>0</v>
      </c>
      <c r="K205">
        <v>0</v>
      </c>
      <c r="M205">
        <v>7.6169232876712303E-2</v>
      </c>
      <c r="N205">
        <v>5.7126924657534231E-2</v>
      </c>
      <c r="O205">
        <v>247.96008219178086</v>
      </c>
      <c r="P205">
        <v>1</v>
      </c>
      <c r="Q205" s="31">
        <f>O205*Brussels!$C$50*'Events only'!D205*24/1000</f>
        <v>23.266094512055954</v>
      </c>
    </row>
    <row r="206" spans="1:17">
      <c r="A206" s="29">
        <v>0.61041666666666672</v>
      </c>
      <c r="B206" s="56">
        <f t="shared" si="13"/>
        <v>0.61041666666666672</v>
      </c>
      <c r="C206" s="32">
        <v>205</v>
      </c>
      <c r="D206" s="29">
        <f t="shared" si="12"/>
        <v>6.9444444444444198E-4</v>
      </c>
      <c r="E206" s="56">
        <f t="shared" si="14"/>
        <v>6.9444444444444198E-4</v>
      </c>
      <c r="F206">
        <v>1</v>
      </c>
      <c r="G206" cm="1">
        <f t="array" ref="G206">_xlfn.XMATCH(TRUE, _xlfn.SCAN(0, 'Events only'!D206:$D$411, _xlfn.LAMBDA(_xlpm.acc,_xlpm.x, IF(_xlpm.acc &gt;= TIME(0,5,0), _xlpm.acc, _xlpm.acc + _xlpm.x))) &gt;= TIME(0,5,0))</f>
        <v>3</v>
      </c>
      <c r="H206">
        <f>COUNTIF(Trips!$J$2:$J$233,'Events only'!C206)</f>
        <v>0</v>
      </c>
      <c r="I206">
        <f>IF(COUNTIF(Trips!$L$2:$L$233,'Events only'!C206)&gt;=1,1,0)</f>
        <v>1</v>
      </c>
      <c r="J206">
        <f>IF(COUNTIF(Trips!$M$2:$M$233,'Events only'!C206)&gt;=1, 1, 0)</f>
        <v>0</v>
      </c>
      <c r="K206">
        <v>0</v>
      </c>
      <c r="L206">
        <v>0</v>
      </c>
      <c r="M206">
        <v>7.6169232876712303E-2</v>
      </c>
      <c r="N206">
        <v>5.7126924657534231E-2</v>
      </c>
      <c r="O206">
        <v>247.96008219178086</v>
      </c>
      <c r="P206">
        <v>1</v>
      </c>
      <c r="Q206" s="31">
        <f>O206*Brussels!$C$50*'Events only'!D206*24/1000</f>
        <v>7.7553648373515705</v>
      </c>
    </row>
    <row r="207" spans="1:17">
      <c r="A207" s="29">
        <v>0.61111111111111116</v>
      </c>
      <c r="B207" s="56">
        <f t="shared" si="13"/>
        <v>0.61111111111111116</v>
      </c>
      <c r="C207" s="32">
        <v>206</v>
      </c>
      <c r="D207" s="29">
        <f t="shared" si="12"/>
        <v>2.7777777777777679E-3</v>
      </c>
      <c r="E207" s="56">
        <f t="shared" si="14"/>
        <v>2.7777777777777679E-3</v>
      </c>
      <c r="F207">
        <v>1</v>
      </c>
      <c r="G207" cm="1">
        <f t="array" ref="G207">_xlfn.XMATCH(TRUE, _xlfn.SCAN(0, 'Events only'!D207:$D$411, _xlfn.LAMBDA(_xlpm.acc,_xlpm.x, IF(_xlpm.acc &gt;= TIME(0,5,0), _xlpm.acc, _xlpm.acc + _xlpm.x))) &gt;= TIME(0,5,0))</f>
        <v>2</v>
      </c>
      <c r="H207">
        <f>COUNTIF(Trips!$J$2:$J$233,'Events only'!C207)</f>
        <v>0</v>
      </c>
      <c r="I207">
        <f>IF(COUNTIF(Trips!$L$2:$L$233,'Events only'!C207)&gt;=1,1,0)</f>
        <v>0</v>
      </c>
      <c r="J207">
        <f>IF(COUNTIF(Trips!$M$2:$M$233,'Events only'!C207)&gt;=1, 1, 0)</f>
        <v>1</v>
      </c>
      <c r="K207">
        <v>0</v>
      </c>
      <c r="L207">
        <v>0</v>
      </c>
      <c r="M207">
        <v>7.6169232876712303E-2</v>
      </c>
      <c r="N207">
        <v>5.7126924657534231E-2</v>
      </c>
      <c r="O207">
        <v>247.96008219178086</v>
      </c>
      <c r="P207">
        <v>1</v>
      </c>
      <c r="Q207" s="31">
        <f>O207*Brussels!$C$50*'Events only'!D207*24/1000</f>
        <v>31.021459349406282</v>
      </c>
    </row>
    <row r="208" spans="1:17">
      <c r="A208" s="29">
        <v>0.61388888888888893</v>
      </c>
      <c r="B208" s="56">
        <f t="shared" si="13"/>
        <v>0.61388888888888893</v>
      </c>
      <c r="C208" s="32">
        <v>207</v>
      </c>
      <c r="D208" s="29">
        <f t="shared" si="12"/>
        <v>1.388888888888884E-3</v>
      </c>
      <c r="E208" s="56">
        <f t="shared" si="14"/>
        <v>1.388888888888884E-3</v>
      </c>
      <c r="F208">
        <v>1</v>
      </c>
      <c r="G208" cm="1">
        <f t="array" ref="G208">_xlfn.XMATCH(TRUE, _xlfn.SCAN(0, 'Events only'!D208:$D$411, _xlfn.LAMBDA(_xlpm.acc,_xlpm.x, IF(_xlpm.acc &gt;= TIME(0,5,0), _xlpm.acc, _xlpm.acc + _xlpm.x))) &gt;= TIME(0,5,0))</f>
        <v>2</v>
      </c>
      <c r="H208">
        <f>COUNTIF(Trips!$J$2:$J$233,'Events only'!C208)</f>
        <v>0</v>
      </c>
      <c r="I208">
        <f>IF(COUNTIF(Trips!$L$2:$L$233,'Events only'!C208)&gt;=1,1,0)</f>
        <v>1</v>
      </c>
      <c r="J208">
        <f>IF(COUNTIF(Trips!$M$2:$M$233,'Events only'!C208)&gt;=1, 1, 0)</f>
        <v>0</v>
      </c>
      <c r="K208">
        <v>0</v>
      </c>
      <c r="L208">
        <v>0</v>
      </c>
      <c r="M208">
        <v>7.6169232876712303E-2</v>
      </c>
      <c r="N208">
        <v>5.7126924657534231E-2</v>
      </c>
      <c r="O208">
        <v>247.96008219178086</v>
      </c>
      <c r="P208">
        <v>1</v>
      </c>
      <c r="Q208" s="31">
        <f>O208*Brussels!$C$50*'Events only'!D208*24/1000</f>
        <v>15.510729674703141</v>
      </c>
    </row>
    <row r="209" spans="1:17">
      <c r="A209" s="29">
        <v>0.61527777777777781</v>
      </c>
      <c r="B209" s="56">
        <f t="shared" si="13"/>
        <v>0.61527777777777781</v>
      </c>
      <c r="C209" s="32">
        <v>208</v>
      </c>
      <c r="D209" s="29">
        <f t="shared" si="12"/>
        <v>2.7777777777777679E-3</v>
      </c>
      <c r="E209" s="56">
        <f t="shared" si="14"/>
        <v>2.7777777777777679E-3</v>
      </c>
      <c r="F209">
        <v>1</v>
      </c>
      <c r="G209" cm="1">
        <f t="array" ref="G209">_xlfn.XMATCH(TRUE, _xlfn.SCAN(0, 'Events only'!D209:$D$411, _xlfn.LAMBDA(_xlpm.acc,_xlpm.x, IF(_xlpm.acc &gt;= TIME(0,5,0), _xlpm.acc, _xlpm.acc + _xlpm.x))) &gt;= TIME(0,5,0))</f>
        <v>3</v>
      </c>
      <c r="H209">
        <f>COUNTIF(Trips!$J$2:$J$233,'Events only'!C209)</f>
        <v>0</v>
      </c>
      <c r="I209">
        <f>IF(COUNTIF(Trips!$L$2:$L$233,'Events only'!C209)&gt;=1,1,0)</f>
        <v>0</v>
      </c>
      <c r="J209">
        <f>IF(COUNTIF(Trips!$M$2:$M$233,'Events only'!C209)&gt;=1, 1, 0)</f>
        <v>0</v>
      </c>
      <c r="K209">
        <v>0</v>
      </c>
      <c r="L209">
        <v>0</v>
      </c>
      <c r="M209">
        <v>7.6169232876712303E-2</v>
      </c>
      <c r="N209">
        <v>5.7126924657534231E-2</v>
      </c>
      <c r="O209">
        <v>247.96008219178086</v>
      </c>
      <c r="P209">
        <v>1</v>
      </c>
      <c r="Q209" s="31">
        <f>O209*Brussels!$C$50*'Events only'!D209*24/1000</f>
        <v>31.021459349406282</v>
      </c>
    </row>
    <row r="210" spans="1:17">
      <c r="A210" s="29">
        <v>0.61805555555555558</v>
      </c>
      <c r="B210" s="56">
        <f t="shared" si="13"/>
        <v>0.61805555555555558</v>
      </c>
      <c r="C210" s="32">
        <v>209</v>
      </c>
      <c r="D210" s="29">
        <f t="shared" si="12"/>
        <v>6.9444444444444198E-4</v>
      </c>
      <c r="E210" s="56">
        <f t="shared" si="14"/>
        <v>6.9444444444444198E-4</v>
      </c>
      <c r="F210">
        <v>1</v>
      </c>
      <c r="G210" cm="1">
        <f t="array" ref="G210">_xlfn.XMATCH(TRUE, _xlfn.SCAN(0, 'Events only'!D210:$D$411, _xlfn.LAMBDA(_xlpm.acc,_xlpm.x, IF(_xlpm.acc &gt;= TIME(0,5,0), _xlpm.acc, _xlpm.acc + _xlpm.x))) &gt;= TIME(0,5,0))</f>
        <v>4</v>
      </c>
      <c r="H210">
        <f>COUNTIF(Trips!$J$2:$J$233,'Events only'!C210)</f>
        <v>1</v>
      </c>
      <c r="I210">
        <f>IF(COUNTIF(Trips!$L$2:$L$233,'Events only'!C210)&gt;=1,1,0)</f>
        <v>0</v>
      </c>
      <c r="J210">
        <f>IF(COUNTIF(Trips!$M$2:$M$233,'Events only'!C210)&gt;=1, 1, 0)</f>
        <v>0</v>
      </c>
      <c r="K210">
        <v>0</v>
      </c>
      <c r="M210">
        <v>7.6169232876712303E-2</v>
      </c>
      <c r="N210">
        <v>5.7126924657534231E-2</v>
      </c>
      <c r="O210">
        <v>247.96008219178086</v>
      </c>
      <c r="P210">
        <v>1</v>
      </c>
      <c r="Q210" s="31">
        <f>O210*Brussels!$C$50*'Events only'!D210*24/1000</f>
        <v>7.7553648373515705</v>
      </c>
    </row>
    <row r="211" spans="1:17">
      <c r="A211" s="29">
        <v>0.61875000000000002</v>
      </c>
      <c r="B211" s="56">
        <f t="shared" si="13"/>
        <v>0.61875000000000002</v>
      </c>
      <c r="C211" s="32">
        <v>210</v>
      </c>
      <c r="D211" s="29">
        <f t="shared" si="12"/>
        <v>6.9444444444444198E-4</v>
      </c>
      <c r="E211" s="56">
        <f t="shared" si="14"/>
        <v>6.9444444444444198E-4</v>
      </c>
      <c r="F211">
        <v>1</v>
      </c>
      <c r="G211" cm="1">
        <f t="array" ref="G211">_xlfn.XMATCH(TRUE, _xlfn.SCAN(0, 'Events only'!D211:$D$411, _xlfn.LAMBDA(_xlpm.acc,_xlpm.x, IF(_xlpm.acc &gt;= TIME(0,5,0), _xlpm.acc, _xlpm.acc + _xlpm.x))) &gt;= TIME(0,5,0))</f>
        <v>3</v>
      </c>
      <c r="H211">
        <f>COUNTIF(Trips!$J$2:$J$233,'Events only'!C211)</f>
        <v>0</v>
      </c>
      <c r="I211">
        <f>IF(COUNTIF(Trips!$L$2:$L$233,'Events only'!C211)&gt;=1,1,0)</f>
        <v>0</v>
      </c>
      <c r="J211">
        <f>IF(COUNTIF(Trips!$M$2:$M$233,'Events only'!C211)&gt;=1, 1, 0)</f>
        <v>1</v>
      </c>
      <c r="K211">
        <v>0</v>
      </c>
      <c r="L211">
        <v>0</v>
      </c>
      <c r="M211">
        <v>7.6169232876712303E-2</v>
      </c>
      <c r="N211">
        <v>5.7126924657534231E-2</v>
      </c>
      <c r="O211">
        <v>247.96008219178086</v>
      </c>
      <c r="P211">
        <v>1</v>
      </c>
      <c r="Q211" s="31">
        <f>O211*Brussels!$C$50*'Events only'!D211*24/1000</f>
        <v>7.7553648373515705</v>
      </c>
    </row>
    <row r="212" spans="1:17">
      <c r="A212" s="29">
        <v>0.61944444444444446</v>
      </c>
      <c r="B212" s="56">
        <f t="shared" si="13"/>
        <v>0.61944444444444446</v>
      </c>
      <c r="C212" s="32">
        <v>211</v>
      </c>
      <c r="D212" s="29">
        <f t="shared" si="12"/>
        <v>6.9444444444444198E-4</v>
      </c>
      <c r="E212" s="56">
        <f t="shared" si="14"/>
        <v>6.9444444444444198E-4</v>
      </c>
      <c r="F212">
        <v>1</v>
      </c>
      <c r="G212" cm="1">
        <f t="array" ref="G212">_xlfn.XMATCH(TRUE, _xlfn.SCAN(0, 'Events only'!D212:$D$411, _xlfn.LAMBDA(_xlpm.acc,_xlpm.x, IF(_xlpm.acc &gt;= TIME(0,5,0), _xlpm.acc, _xlpm.acc + _xlpm.x))) &gt;= TIME(0,5,0))</f>
        <v>2</v>
      </c>
      <c r="H212">
        <f>COUNTIF(Trips!$J$2:$J$233,'Events only'!C212)</f>
        <v>0</v>
      </c>
      <c r="I212">
        <f>IF(COUNTIF(Trips!$L$2:$L$233,'Events only'!C212)&gt;=1,1,0)</f>
        <v>0</v>
      </c>
      <c r="J212">
        <f>IF(COUNTIF(Trips!$M$2:$M$233,'Events only'!C212)&gt;=1, 1, 0)</f>
        <v>0</v>
      </c>
      <c r="K212">
        <v>0</v>
      </c>
      <c r="L212">
        <v>0</v>
      </c>
      <c r="M212">
        <v>7.6169232876712303E-2</v>
      </c>
      <c r="N212">
        <v>5.7126924657534231E-2</v>
      </c>
      <c r="O212">
        <v>247.96008219178086</v>
      </c>
      <c r="P212">
        <v>1</v>
      </c>
      <c r="Q212" s="31">
        <f>O212*Brussels!$C$50*'Events only'!D212*24/1000</f>
        <v>7.7553648373515705</v>
      </c>
    </row>
    <row r="213" spans="1:17">
      <c r="A213" s="29">
        <v>0.62013888888888891</v>
      </c>
      <c r="B213" s="56">
        <f t="shared" si="13"/>
        <v>0.62013888888888891</v>
      </c>
      <c r="C213" s="32">
        <v>212</v>
      </c>
      <c r="D213" s="29">
        <f t="shared" si="12"/>
        <v>3.4722222222222099E-3</v>
      </c>
      <c r="E213" s="56">
        <f t="shared" si="14"/>
        <v>3.4722222222222099E-3</v>
      </c>
      <c r="F213">
        <v>1</v>
      </c>
      <c r="G213" cm="1">
        <f t="array" ref="G213">_xlfn.XMATCH(TRUE, _xlfn.SCAN(0, 'Events only'!D213:$D$411, _xlfn.LAMBDA(_xlpm.acc,_xlpm.x, IF(_xlpm.acc &gt;= TIME(0,5,0), _xlpm.acc, _xlpm.acc + _xlpm.x))) &gt;= TIME(0,5,0))</f>
        <v>2</v>
      </c>
      <c r="H213">
        <f>COUNTIF(Trips!$J$2:$J$233,'Events only'!C213)</f>
        <v>0</v>
      </c>
      <c r="I213">
        <f>IF(COUNTIF(Trips!$L$2:$L$233,'Events only'!C213)&gt;=1,1,0)</f>
        <v>1</v>
      </c>
      <c r="J213">
        <f>IF(COUNTIF(Trips!$M$2:$M$233,'Events only'!C213)&gt;=1, 1, 0)</f>
        <v>0</v>
      </c>
      <c r="K213">
        <v>0</v>
      </c>
      <c r="L213">
        <v>0</v>
      </c>
      <c r="M213">
        <v>7.6169232876712303E-2</v>
      </c>
      <c r="N213">
        <v>5.7126924657534231E-2</v>
      </c>
      <c r="O213">
        <v>247.96008219178086</v>
      </c>
      <c r="P213">
        <v>1</v>
      </c>
      <c r="Q213" s="31">
        <f>O213*Brussels!$C$50*'Events only'!D213*24/1000</f>
        <v>38.776824186757857</v>
      </c>
    </row>
    <row r="214" spans="1:17">
      <c r="A214" s="29">
        <v>0.62361111111111112</v>
      </c>
      <c r="B214" s="56">
        <f t="shared" si="13"/>
        <v>0.62361111111111112</v>
      </c>
      <c r="C214" s="32">
        <v>213</v>
      </c>
      <c r="D214" s="29">
        <f t="shared" si="12"/>
        <v>6.9444444444444198E-4</v>
      </c>
      <c r="E214" s="56">
        <f t="shared" si="14"/>
        <v>6.9444444444444198E-4</v>
      </c>
      <c r="F214">
        <v>1</v>
      </c>
      <c r="G214" cm="1">
        <f t="array" ref="G214">_xlfn.XMATCH(TRUE, _xlfn.SCAN(0, 'Events only'!D214:$D$411, _xlfn.LAMBDA(_xlpm.acc,_xlpm.x, IF(_xlpm.acc &gt;= TIME(0,5,0), _xlpm.acc, _xlpm.acc + _xlpm.x))) &gt;= TIME(0,5,0))</f>
        <v>3</v>
      </c>
      <c r="H214">
        <f>COUNTIF(Trips!$J$2:$J$233,'Events only'!C214)</f>
        <v>0</v>
      </c>
      <c r="I214">
        <f>IF(COUNTIF(Trips!$L$2:$L$233,'Events only'!C214)&gt;=1,1,0)</f>
        <v>0</v>
      </c>
      <c r="J214">
        <f>IF(COUNTIF(Trips!$M$2:$M$233,'Events only'!C214)&gt;=1, 1, 0)</f>
        <v>0</v>
      </c>
      <c r="K214">
        <v>0</v>
      </c>
      <c r="L214">
        <v>0</v>
      </c>
      <c r="M214">
        <v>7.6169232876712303E-2</v>
      </c>
      <c r="N214">
        <v>5.7126924657534231E-2</v>
      </c>
      <c r="O214">
        <v>247.96008219178086</v>
      </c>
      <c r="P214">
        <v>1</v>
      </c>
      <c r="Q214" s="31">
        <f>O214*Brussels!$C$50*'Events only'!D214*24/1000</f>
        <v>7.7553648373515705</v>
      </c>
    </row>
    <row r="215" spans="1:17">
      <c r="A215" s="29">
        <v>0.62430555555555556</v>
      </c>
      <c r="B215" s="56">
        <f t="shared" si="13"/>
        <v>0.62430555555555556</v>
      </c>
      <c r="C215" s="32">
        <v>214</v>
      </c>
      <c r="D215" s="29">
        <f t="shared" si="12"/>
        <v>6.9444444444444198E-4</v>
      </c>
      <c r="E215" s="56">
        <f t="shared" si="14"/>
        <v>6.9444444444444198E-4</v>
      </c>
      <c r="F215">
        <v>1</v>
      </c>
      <c r="G215" cm="1">
        <f t="array" ref="G215">_xlfn.XMATCH(TRUE, _xlfn.SCAN(0, 'Events only'!D215:$D$411, _xlfn.LAMBDA(_xlpm.acc,_xlpm.x, IF(_xlpm.acc &gt;= TIME(0,5,0), _xlpm.acc, _xlpm.acc + _xlpm.x))) &gt;= TIME(0,5,0))</f>
        <v>2</v>
      </c>
      <c r="H215">
        <f>COUNTIF(Trips!$J$2:$J$233,'Events only'!C215)</f>
        <v>0</v>
      </c>
      <c r="I215">
        <f>IF(COUNTIF(Trips!$L$2:$L$233,'Events only'!C215)&gt;=1,1,0)</f>
        <v>0</v>
      </c>
      <c r="J215">
        <f>IF(COUNTIF(Trips!$M$2:$M$233,'Events only'!C215)&gt;=1, 1, 0)</f>
        <v>1</v>
      </c>
      <c r="K215">
        <v>0</v>
      </c>
      <c r="L215">
        <v>0</v>
      </c>
      <c r="M215">
        <v>7.6169232876712303E-2</v>
      </c>
      <c r="N215">
        <v>5.7126924657534231E-2</v>
      </c>
      <c r="O215">
        <v>247.96008219178086</v>
      </c>
      <c r="P215">
        <v>1</v>
      </c>
      <c r="Q215" s="31">
        <f>O215*Brussels!$C$50*'Events only'!D215*24/1000</f>
        <v>7.7553648373515705</v>
      </c>
    </row>
    <row r="216" spans="1:17">
      <c r="A216" s="29">
        <v>0.625</v>
      </c>
      <c r="B216" s="56">
        <f t="shared" si="13"/>
        <v>0.625</v>
      </c>
      <c r="C216" s="32">
        <v>215</v>
      </c>
      <c r="D216" s="29">
        <f t="shared" si="12"/>
        <v>4.8611111111110938E-3</v>
      </c>
      <c r="E216" s="56">
        <f t="shared" si="14"/>
        <v>4.8611111111110938E-3</v>
      </c>
      <c r="F216">
        <v>1</v>
      </c>
      <c r="G216" cm="1">
        <f t="array" ref="G216">_xlfn.XMATCH(TRUE, _xlfn.SCAN(0, 'Events only'!D216:$D$411, _xlfn.LAMBDA(_xlpm.acc,_xlpm.x, IF(_xlpm.acc &gt;= TIME(0,5,0), _xlpm.acc, _xlpm.acc + _xlpm.x))) &gt;= TIME(0,5,0))</f>
        <v>1</v>
      </c>
      <c r="H216">
        <f>COUNTIF(Trips!$J$2:$J$233,'Events only'!C216)</f>
        <v>0</v>
      </c>
      <c r="I216">
        <f>IF(COUNTIF(Trips!$L$2:$L$233,'Events only'!C216)&gt;=1,1,0)</f>
        <v>0</v>
      </c>
      <c r="J216">
        <f>IF(COUNTIF(Trips!$M$2:$M$233,'Events only'!C216)&gt;=1, 1, 0)</f>
        <v>1</v>
      </c>
      <c r="K216">
        <v>1</v>
      </c>
      <c r="L216">
        <v>1</v>
      </c>
      <c r="M216">
        <v>8.4382849315068481E-2</v>
      </c>
      <c r="N216">
        <v>6.3287136986301368E-2</v>
      </c>
      <c r="O216">
        <v>227.26054794520542</v>
      </c>
      <c r="P216">
        <v>1</v>
      </c>
      <c r="Q216" s="31">
        <f>O216*Brussels!$C$50*'Events only'!D216*24/1000</f>
        <v>49.755666831963275</v>
      </c>
    </row>
    <row r="217" spans="1:17">
      <c r="A217" s="29">
        <v>0.62986111111111109</v>
      </c>
      <c r="B217" s="56">
        <f t="shared" si="13"/>
        <v>0.62986111111111109</v>
      </c>
      <c r="C217" s="32">
        <v>216</v>
      </c>
      <c r="D217" s="29">
        <f t="shared" si="12"/>
        <v>6.9444444444444198E-4</v>
      </c>
      <c r="E217" s="56">
        <f t="shared" si="14"/>
        <v>6.9444444444444198E-4</v>
      </c>
      <c r="F217">
        <v>1</v>
      </c>
      <c r="G217" cm="1">
        <f t="array" ref="G217">_xlfn.XMATCH(TRUE, _xlfn.SCAN(0, 'Events only'!D217:$D$411, _xlfn.LAMBDA(_xlpm.acc,_xlpm.x, IF(_xlpm.acc &gt;= TIME(0,5,0), _xlpm.acc, _xlpm.acc + _xlpm.x))) &gt;= TIME(0,5,0))</f>
        <v>4</v>
      </c>
      <c r="H217">
        <f>COUNTIF(Trips!$J$2:$J$233,'Events only'!C217)</f>
        <v>0</v>
      </c>
      <c r="I217">
        <f>IF(COUNTIF(Trips!$L$2:$L$233,'Events only'!C217)&gt;=1,1,0)</f>
        <v>0</v>
      </c>
      <c r="J217">
        <f>IF(COUNTIF(Trips!$M$2:$M$233,'Events only'!C217)&gt;=1, 1, 0)</f>
        <v>1</v>
      </c>
      <c r="K217">
        <v>0</v>
      </c>
      <c r="L217">
        <v>0</v>
      </c>
      <c r="M217">
        <v>8.4382849315068481E-2</v>
      </c>
      <c r="N217">
        <v>6.3287136986301368E-2</v>
      </c>
      <c r="O217">
        <v>227.26054794520542</v>
      </c>
      <c r="P217">
        <v>1</v>
      </c>
      <c r="Q217" s="31">
        <f>O217*Brussels!$C$50*'Events only'!D217*24/1000</f>
        <v>7.1079524045661833</v>
      </c>
    </row>
    <row r="218" spans="1:17">
      <c r="A218" s="29">
        <v>0.63055555555555554</v>
      </c>
      <c r="B218" s="56">
        <f t="shared" si="13"/>
        <v>0.63055555555555554</v>
      </c>
      <c r="C218" s="32">
        <v>217</v>
      </c>
      <c r="D218" s="29">
        <f t="shared" si="12"/>
        <v>2.0833333333333259E-3</v>
      </c>
      <c r="E218" s="56">
        <f t="shared" si="14"/>
        <v>2.0833333333333259E-3</v>
      </c>
      <c r="F218">
        <v>1</v>
      </c>
      <c r="G218" cm="1">
        <f t="array" ref="G218">_xlfn.XMATCH(TRUE, _xlfn.SCAN(0, 'Events only'!D218:$D$411, _xlfn.LAMBDA(_xlpm.acc,_xlpm.x, IF(_xlpm.acc &gt;= TIME(0,5,0), _xlpm.acc, _xlpm.acc + _xlpm.x))) &gt;= TIME(0,5,0))</f>
        <v>3</v>
      </c>
      <c r="H218">
        <f>COUNTIF(Trips!$J$2:$J$233,'Events only'!C218)</f>
        <v>0</v>
      </c>
      <c r="I218">
        <f>IF(COUNTIF(Trips!$L$2:$L$233,'Events only'!C218)&gt;=1,1,0)</f>
        <v>1</v>
      </c>
      <c r="J218">
        <f>IF(COUNTIF(Trips!$M$2:$M$233,'Events only'!C218)&gt;=1, 1, 0)</f>
        <v>0</v>
      </c>
      <c r="K218">
        <v>0</v>
      </c>
      <c r="L218">
        <v>0</v>
      </c>
      <c r="M218">
        <v>8.4382849315068481E-2</v>
      </c>
      <c r="N218">
        <v>6.3287136986301368E-2</v>
      </c>
      <c r="O218">
        <v>227.26054794520542</v>
      </c>
      <c r="P218">
        <v>1</v>
      </c>
      <c r="Q218" s="31">
        <f>O218*Brussels!$C$50*'Events only'!D218*24/1000</f>
        <v>21.323857213698549</v>
      </c>
    </row>
    <row r="219" spans="1:17">
      <c r="A219" s="29">
        <v>0.63263888888888886</v>
      </c>
      <c r="B219" s="56">
        <f t="shared" si="13"/>
        <v>0.63263888888888886</v>
      </c>
      <c r="C219" s="32">
        <v>218</v>
      </c>
      <c r="D219" s="29">
        <f t="shared" si="12"/>
        <v>6.9444444444444198E-4</v>
      </c>
      <c r="E219" s="56">
        <f t="shared" si="14"/>
        <v>6.9444444444444198E-4</v>
      </c>
      <c r="F219">
        <v>1</v>
      </c>
      <c r="G219" cm="1">
        <f t="array" ref="G219">_xlfn.XMATCH(TRUE, _xlfn.SCAN(0, 'Events only'!D219:$D$411, _xlfn.LAMBDA(_xlpm.acc,_xlpm.x, IF(_xlpm.acc &gt;= TIME(0,5,0), _xlpm.acc, _xlpm.acc + _xlpm.x))) &gt;= TIME(0,5,0))</f>
        <v>3</v>
      </c>
      <c r="H219">
        <f>COUNTIF(Trips!$J$2:$J$233,'Events only'!C219)</f>
        <v>0</v>
      </c>
      <c r="I219">
        <f>IF(COUNTIF(Trips!$L$2:$L$233,'Events only'!C219)&gt;=1,1,0)</f>
        <v>0</v>
      </c>
      <c r="J219">
        <f>IF(COUNTIF(Trips!$M$2:$M$233,'Events only'!C219)&gt;=1, 1, 0)</f>
        <v>0</v>
      </c>
      <c r="K219">
        <v>0</v>
      </c>
      <c r="L219">
        <v>0</v>
      </c>
      <c r="M219">
        <v>8.4382849315068481E-2</v>
      </c>
      <c r="N219">
        <v>6.3287136986301368E-2</v>
      </c>
      <c r="O219">
        <v>227.26054794520542</v>
      </c>
      <c r="P219">
        <v>1</v>
      </c>
      <c r="Q219" s="31">
        <f>O219*Brussels!$C$50*'Events only'!D219*24/1000</f>
        <v>7.1079524045661833</v>
      </c>
    </row>
    <row r="220" spans="1:17">
      <c r="A220" s="29">
        <v>0.6333333333333333</v>
      </c>
      <c r="B220" s="56">
        <f t="shared" si="13"/>
        <v>0.6333333333333333</v>
      </c>
      <c r="C220" s="32">
        <v>219</v>
      </c>
      <c r="D220" s="29">
        <f t="shared" si="12"/>
        <v>2.0833333333333259E-3</v>
      </c>
      <c r="E220" s="56">
        <f t="shared" si="14"/>
        <v>2.0833333333333259E-3</v>
      </c>
      <c r="F220">
        <v>1</v>
      </c>
      <c r="G220" cm="1">
        <f t="array" ref="G220">_xlfn.XMATCH(TRUE, _xlfn.SCAN(0, 'Events only'!D220:$D$411, _xlfn.LAMBDA(_xlpm.acc,_xlpm.x, IF(_xlpm.acc &gt;= TIME(0,5,0), _xlpm.acc, _xlpm.acc + _xlpm.x))) &gt;= TIME(0,5,0))</f>
        <v>2</v>
      </c>
      <c r="H220">
        <f>COUNTIF(Trips!$J$2:$J$233,'Events only'!C220)</f>
        <v>1</v>
      </c>
      <c r="I220">
        <f>IF(COUNTIF(Trips!$L$2:$L$233,'Events only'!C220)&gt;=1,1,0)</f>
        <v>0</v>
      </c>
      <c r="J220">
        <f>IF(COUNTIF(Trips!$M$2:$M$233,'Events only'!C220)&gt;=1, 1, 0)</f>
        <v>1</v>
      </c>
      <c r="K220">
        <v>0</v>
      </c>
      <c r="M220">
        <v>8.4382849315068481E-2</v>
      </c>
      <c r="N220">
        <v>6.3287136986301368E-2</v>
      </c>
      <c r="O220">
        <v>227.26054794520542</v>
      </c>
      <c r="P220">
        <v>1</v>
      </c>
      <c r="Q220" s="31">
        <f>O220*Brussels!$C$50*'Events only'!D220*24/1000</f>
        <v>21.323857213698549</v>
      </c>
    </row>
    <row r="221" spans="1:17">
      <c r="A221" s="29">
        <v>0.63541666666666663</v>
      </c>
      <c r="B221" s="56">
        <f t="shared" si="13"/>
        <v>0.63541666666666663</v>
      </c>
      <c r="C221" s="32">
        <v>220</v>
      </c>
      <c r="D221" s="29">
        <f t="shared" si="12"/>
        <v>4.8611111111110938E-3</v>
      </c>
      <c r="E221" s="56">
        <f t="shared" si="14"/>
        <v>4.8611111111110938E-3</v>
      </c>
      <c r="F221">
        <v>1</v>
      </c>
      <c r="G221" cm="1">
        <f t="array" ref="G221">_xlfn.XMATCH(TRUE, _xlfn.SCAN(0, 'Events only'!D221:$D$411, _xlfn.LAMBDA(_xlpm.acc,_xlpm.x, IF(_xlpm.acc &gt;= TIME(0,5,0), _xlpm.acc, _xlpm.acc + _xlpm.x))) &gt;= TIME(0,5,0))</f>
        <v>1</v>
      </c>
      <c r="H221">
        <f>COUNTIF(Trips!$J$2:$J$233,'Events only'!C221)</f>
        <v>0</v>
      </c>
      <c r="I221">
        <f>IF(COUNTIF(Trips!$L$2:$L$233,'Events only'!C221)&gt;=1,1,0)</f>
        <v>1</v>
      </c>
      <c r="J221">
        <f>IF(COUNTIF(Trips!$M$2:$M$233,'Events only'!C221)&gt;=1, 1, 0)</f>
        <v>1</v>
      </c>
      <c r="K221">
        <v>0</v>
      </c>
      <c r="L221">
        <v>0</v>
      </c>
      <c r="M221">
        <v>8.4382849315068481E-2</v>
      </c>
      <c r="N221">
        <v>6.3287136986301368E-2</v>
      </c>
      <c r="O221">
        <v>227.26054794520542</v>
      </c>
      <c r="P221">
        <v>1</v>
      </c>
      <c r="Q221" s="31">
        <f>O221*Brussels!$C$50*'Events only'!D221*24/1000</f>
        <v>49.755666831963275</v>
      </c>
    </row>
    <row r="222" spans="1:17">
      <c r="A222" s="29">
        <v>0.64027777777777772</v>
      </c>
      <c r="B222" s="56">
        <f t="shared" si="13"/>
        <v>0.64027777777777772</v>
      </c>
      <c r="C222" s="32">
        <v>221</v>
      </c>
      <c r="D222" s="29">
        <f t="shared" si="12"/>
        <v>6.94444444444553E-4</v>
      </c>
      <c r="E222" s="56">
        <f t="shared" si="14"/>
        <v>6.94444444444553E-4</v>
      </c>
      <c r="F222">
        <v>1</v>
      </c>
      <c r="G222" cm="1">
        <f t="array" ref="G222">_xlfn.XMATCH(TRUE, _xlfn.SCAN(0, 'Events only'!D222:$D$411, _xlfn.LAMBDA(_xlpm.acc,_xlpm.x, IF(_xlpm.acc &gt;= TIME(0,5,0), _xlpm.acc, _xlpm.acc + _xlpm.x))) &gt;= TIME(0,5,0))</f>
        <v>3</v>
      </c>
      <c r="H222">
        <f>COUNTIF(Trips!$J$2:$J$233,'Events only'!C222)</f>
        <v>0</v>
      </c>
      <c r="I222">
        <f>IF(COUNTIF(Trips!$L$2:$L$233,'Events only'!C222)&gt;=1,1,0)</f>
        <v>0</v>
      </c>
      <c r="J222">
        <f>IF(COUNTIF(Trips!$M$2:$M$233,'Events only'!C222)&gt;=1, 1, 0)</f>
        <v>1</v>
      </c>
      <c r="K222">
        <v>0</v>
      </c>
      <c r="L222">
        <v>0</v>
      </c>
      <c r="M222">
        <v>8.4382849315068481E-2</v>
      </c>
      <c r="N222">
        <v>6.3287136986301368E-2</v>
      </c>
      <c r="O222">
        <v>227.26054794520542</v>
      </c>
      <c r="P222">
        <v>1</v>
      </c>
      <c r="Q222" s="31">
        <f>O222*Brussels!$C$50*'Events only'!D222*24/1000</f>
        <v>7.1079524045673192</v>
      </c>
    </row>
    <row r="223" spans="1:17">
      <c r="A223" s="29">
        <v>0.64097222222222228</v>
      </c>
      <c r="B223" s="56">
        <f t="shared" si="13"/>
        <v>0.64097222222222228</v>
      </c>
      <c r="C223" s="32">
        <v>222</v>
      </c>
      <c r="D223" s="29">
        <f t="shared" si="12"/>
        <v>6.9444444444444198E-4</v>
      </c>
      <c r="E223" s="56">
        <f t="shared" si="14"/>
        <v>6.9444444444444198E-4</v>
      </c>
      <c r="F223">
        <v>1</v>
      </c>
      <c r="G223" cm="1">
        <f t="array" ref="G223">_xlfn.XMATCH(TRUE, _xlfn.SCAN(0, 'Events only'!D223:$D$411, _xlfn.LAMBDA(_xlpm.acc,_xlpm.x, IF(_xlpm.acc &gt;= TIME(0,5,0), _xlpm.acc, _xlpm.acc + _xlpm.x))) &gt;= TIME(0,5,0))</f>
        <v>3</v>
      </c>
      <c r="H223">
        <f>COUNTIF(Trips!$J$2:$J$233,'Events only'!C223)</f>
        <v>0</v>
      </c>
      <c r="I223">
        <f>IF(COUNTIF(Trips!$L$2:$L$233,'Events only'!C223)&gt;=1,1,0)</f>
        <v>1</v>
      </c>
      <c r="J223">
        <f>IF(COUNTIF(Trips!$M$2:$M$233,'Events only'!C223)&gt;=1, 1, 0)</f>
        <v>0</v>
      </c>
      <c r="K223">
        <v>0</v>
      </c>
      <c r="L223">
        <v>0</v>
      </c>
      <c r="M223">
        <v>8.4382849315068481E-2</v>
      </c>
      <c r="N223">
        <v>6.3287136986301368E-2</v>
      </c>
      <c r="O223">
        <v>227.26054794520542</v>
      </c>
      <c r="P223">
        <v>1</v>
      </c>
      <c r="Q223" s="31">
        <f>O223*Brussels!$C$50*'Events only'!D223*24/1000</f>
        <v>7.1079524045661833</v>
      </c>
    </row>
    <row r="224" spans="1:17">
      <c r="A224" s="29">
        <v>0.64166666666666672</v>
      </c>
      <c r="B224" s="56">
        <f t="shared" si="13"/>
        <v>0.64166666666666672</v>
      </c>
      <c r="C224" s="32">
        <v>223</v>
      </c>
      <c r="D224" s="29">
        <f t="shared" si="12"/>
        <v>2.0833333333333259E-3</v>
      </c>
      <c r="E224" s="56">
        <f t="shared" si="14"/>
        <v>2.0833333333333259E-3</v>
      </c>
      <c r="F224">
        <v>1</v>
      </c>
      <c r="G224" cm="1">
        <f t="array" ref="G224">_xlfn.XMATCH(TRUE, _xlfn.SCAN(0, 'Events only'!D224:$D$411, _xlfn.LAMBDA(_xlpm.acc,_xlpm.x, IF(_xlpm.acc &gt;= TIME(0,5,0), _xlpm.acc, _xlpm.acc + _xlpm.x))) &gt;= TIME(0,5,0))</f>
        <v>3</v>
      </c>
      <c r="H224">
        <f>COUNTIF(Trips!$J$2:$J$233,'Events only'!C224)</f>
        <v>0</v>
      </c>
      <c r="I224">
        <f>IF(COUNTIF(Trips!$L$2:$L$233,'Events only'!C224)&gt;=1,1,0)</f>
        <v>0</v>
      </c>
      <c r="J224">
        <f>IF(COUNTIF(Trips!$M$2:$M$233,'Events only'!C224)&gt;=1, 1, 0)</f>
        <v>0</v>
      </c>
      <c r="K224">
        <v>0</v>
      </c>
      <c r="L224">
        <v>0</v>
      </c>
      <c r="M224">
        <v>8.4382849315068481E-2</v>
      </c>
      <c r="N224">
        <v>6.3287136986301368E-2</v>
      </c>
      <c r="O224">
        <v>227.26054794520542</v>
      </c>
      <c r="P224">
        <v>1</v>
      </c>
      <c r="Q224" s="31">
        <f>O224*Brussels!$C$50*'Events only'!D224*24/1000</f>
        <v>21.323857213698549</v>
      </c>
    </row>
    <row r="225" spans="1:17">
      <c r="A225" s="29">
        <v>0.64375000000000004</v>
      </c>
      <c r="B225" s="56">
        <f t="shared" si="13"/>
        <v>0.64375000000000004</v>
      </c>
      <c r="C225" s="32">
        <v>224</v>
      </c>
      <c r="D225" s="29">
        <f t="shared" si="12"/>
        <v>1.388888888888884E-3</v>
      </c>
      <c r="E225" s="56">
        <f t="shared" si="14"/>
        <v>1.388888888888884E-3</v>
      </c>
      <c r="F225">
        <v>1</v>
      </c>
      <c r="G225" cm="1">
        <f t="array" ref="G225">_xlfn.XMATCH(TRUE, _xlfn.SCAN(0, 'Events only'!D225:$D$411, _xlfn.LAMBDA(_xlpm.acc,_xlpm.x, IF(_xlpm.acc &gt;= TIME(0,5,0), _xlpm.acc, _xlpm.acc + _xlpm.x))) &gt;= TIME(0,5,0))</f>
        <v>3</v>
      </c>
      <c r="H225">
        <f>COUNTIF(Trips!$J$2:$J$233,'Events only'!C225)</f>
        <v>1</v>
      </c>
      <c r="I225">
        <f>IF(COUNTIF(Trips!$L$2:$L$233,'Events only'!C225)&gt;=1,1,0)</f>
        <v>0</v>
      </c>
      <c r="J225">
        <f>IF(COUNTIF(Trips!$M$2:$M$233,'Events only'!C225)&gt;=1, 1, 0)</f>
        <v>0</v>
      </c>
      <c r="K225">
        <v>0</v>
      </c>
      <c r="M225">
        <v>8.4382849315068481E-2</v>
      </c>
      <c r="N225">
        <v>6.3287136986301368E-2</v>
      </c>
      <c r="O225">
        <v>227.26054794520542</v>
      </c>
      <c r="P225">
        <v>1</v>
      </c>
      <c r="Q225" s="31">
        <f>O225*Brussels!$C$50*'Events only'!D225*24/1000</f>
        <v>14.215904809132367</v>
      </c>
    </row>
    <row r="226" spans="1:17">
      <c r="A226" s="29">
        <v>0.64513888888888893</v>
      </c>
      <c r="B226" s="56">
        <f t="shared" si="13"/>
        <v>0.64513888888888893</v>
      </c>
      <c r="C226" s="32">
        <v>225</v>
      </c>
      <c r="D226" s="29">
        <f t="shared" si="12"/>
        <v>6.9444444444444198E-4</v>
      </c>
      <c r="E226" s="56">
        <f t="shared" si="14"/>
        <v>6.9444444444444198E-4</v>
      </c>
      <c r="F226">
        <v>1</v>
      </c>
      <c r="G226" cm="1">
        <f t="array" ref="G226">_xlfn.XMATCH(TRUE, _xlfn.SCAN(0, 'Events only'!D226:$D$411, _xlfn.LAMBDA(_xlpm.acc,_xlpm.x, IF(_xlpm.acc &gt;= TIME(0,5,0), _xlpm.acc, _xlpm.acc + _xlpm.x))) &gt;= TIME(0,5,0))</f>
        <v>2</v>
      </c>
      <c r="H226">
        <f>COUNTIF(Trips!$J$2:$J$233,'Events only'!C226)</f>
        <v>0</v>
      </c>
      <c r="I226">
        <f>IF(COUNTIF(Trips!$L$2:$L$233,'Events only'!C226)&gt;=1,1,0)</f>
        <v>1</v>
      </c>
      <c r="J226">
        <f>IF(COUNTIF(Trips!$M$2:$M$233,'Events only'!C226)&gt;=1, 1, 0)</f>
        <v>1</v>
      </c>
      <c r="K226">
        <v>0</v>
      </c>
      <c r="L226">
        <v>0</v>
      </c>
      <c r="M226">
        <v>8.4382849315068481E-2</v>
      </c>
      <c r="N226">
        <v>6.3287136986301368E-2</v>
      </c>
      <c r="O226">
        <v>227.26054794520542</v>
      </c>
      <c r="P226">
        <v>1</v>
      </c>
      <c r="Q226" s="31">
        <f>O226*Brussels!$C$50*'Events only'!D226*24/1000</f>
        <v>7.1079524045661833</v>
      </c>
    </row>
    <row r="227" spans="1:17">
      <c r="A227" s="29">
        <v>0.64583333333333337</v>
      </c>
      <c r="B227" s="56">
        <f t="shared" si="13"/>
        <v>0.64583333333333337</v>
      </c>
      <c r="C227" s="32">
        <v>226</v>
      </c>
      <c r="D227" s="29">
        <f t="shared" si="12"/>
        <v>4.8611111111110938E-3</v>
      </c>
      <c r="E227" s="56">
        <f t="shared" si="14"/>
        <v>4.8611111111110938E-3</v>
      </c>
      <c r="F227">
        <v>1</v>
      </c>
      <c r="G227" cm="1">
        <f t="array" ref="G227">_xlfn.XMATCH(TRUE, _xlfn.SCAN(0, 'Events only'!D227:$D$411, _xlfn.LAMBDA(_xlpm.acc,_xlpm.x, IF(_xlpm.acc &gt;= TIME(0,5,0), _xlpm.acc, _xlpm.acc + _xlpm.x))) &gt;= TIME(0,5,0))</f>
        <v>1</v>
      </c>
      <c r="H227">
        <f>COUNTIF(Trips!$J$2:$J$233,'Events only'!C227)</f>
        <v>0</v>
      </c>
      <c r="I227">
        <f>IF(COUNTIF(Trips!$L$2:$L$233,'Events only'!C227)&gt;=1,1,0)</f>
        <v>1</v>
      </c>
      <c r="J227">
        <f>IF(COUNTIF(Trips!$M$2:$M$233,'Events only'!C227)&gt;=1, 1, 0)</f>
        <v>0</v>
      </c>
      <c r="K227">
        <v>0</v>
      </c>
      <c r="L227">
        <v>0</v>
      </c>
      <c r="M227">
        <v>8.4382849315068481E-2</v>
      </c>
      <c r="N227">
        <v>6.3287136986301368E-2</v>
      </c>
      <c r="O227">
        <v>227.26054794520542</v>
      </c>
      <c r="P227">
        <v>1</v>
      </c>
      <c r="Q227" s="31">
        <f>O227*Brussels!$C$50*'Events only'!D227*24/1000</f>
        <v>49.755666831963275</v>
      </c>
    </row>
    <row r="228" spans="1:17">
      <c r="A228" s="29">
        <v>0.65069444444444446</v>
      </c>
      <c r="B228" s="56">
        <f t="shared" si="13"/>
        <v>0.65069444444444446</v>
      </c>
      <c r="C228" s="32">
        <v>227</v>
      </c>
      <c r="D228" s="29">
        <f t="shared" si="12"/>
        <v>6.9444444444444198E-4</v>
      </c>
      <c r="E228" s="56">
        <f t="shared" si="14"/>
        <v>6.9444444444444198E-4</v>
      </c>
      <c r="F228">
        <v>1</v>
      </c>
      <c r="G228" cm="1">
        <f t="array" ref="G228">_xlfn.XMATCH(TRUE, _xlfn.SCAN(0, 'Events only'!D228:$D$411, _xlfn.LAMBDA(_xlpm.acc,_xlpm.x, IF(_xlpm.acc &gt;= TIME(0,5,0), _xlpm.acc, _xlpm.acc + _xlpm.x))) &gt;= TIME(0,5,0))</f>
        <v>2</v>
      </c>
      <c r="H228">
        <f>COUNTIF(Trips!$J$2:$J$233,'Events only'!C228)</f>
        <v>0</v>
      </c>
      <c r="I228">
        <f>IF(COUNTIF(Trips!$L$2:$L$233,'Events only'!C228)&gt;=1,1,0)</f>
        <v>0</v>
      </c>
      <c r="J228">
        <f>IF(COUNTIF(Trips!$M$2:$M$233,'Events only'!C228)&gt;=1, 1, 0)</f>
        <v>1</v>
      </c>
      <c r="K228">
        <v>0</v>
      </c>
      <c r="L228">
        <v>0</v>
      </c>
      <c r="M228">
        <v>8.4382849315068481E-2</v>
      </c>
      <c r="N228">
        <v>6.3287136986301368E-2</v>
      </c>
      <c r="O228">
        <v>227.26054794520542</v>
      </c>
      <c r="P228">
        <v>1</v>
      </c>
      <c r="Q228" s="31">
        <f>O228*Brussels!$C$50*'Events only'!D228*24/1000</f>
        <v>7.1079524045661833</v>
      </c>
    </row>
    <row r="229" spans="1:17">
      <c r="A229" s="29">
        <v>0.65138888888888891</v>
      </c>
      <c r="B229" s="56">
        <f t="shared" si="13"/>
        <v>0.65138888888888891</v>
      </c>
      <c r="C229" s="32">
        <v>228</v>
      </c>
      <c r="D229" s="29">
        <f t="shared" si="12"/>
        <v>3.4722222222222099E-3</v>
      </c>
      <c r="E229" s="56">
        <f t="shared" si="14"/>
        <v>3.4722222222222099E-3</v>
      </c>
      <c r="F229">
        <v>1</v>
      </c>
      <c r="G229" cm="1">
        <f t="array" ref="G229">_xlfn.XMATCH(TRUE, _xlfn.SCAN(0, 'Events only'!D229:$D$411, _xlfn.LAMBDA(_xlpm.acc,_xlpm.x, IF(_xlpm.acc &gt;= TIME(0,5,0), _xlpm.acc, _xlpm.acc + _xlpm.x))) &gt;= TIME(0,5,0))</f>
        <v>2</v>
      </c>
      <c r="H229">
        <f>COUNTIF(Trips!$J$2:$J$233,'Events only'!C229)</f>
        <v>0</v>
      </c>
      <c r="I229">
        <f>IF(COUNTIF(Trips!$L$2:$L$233,'Events only'!C229)&gt;=1,1,0)</f>
        <v>0</v>
      </c>
      <c r="J229">
        <f>IF(COUNTIF(Trips!$M$2:$M$233,'Events only'!C229)&gt;=1, 1, 0)</f>
        <v>0</v>
      </c>
      <c r="K229">
        <v>0</v>
      </c>
      <c r="L229">
        <v>0</v>
      </c>
      <c r="M229">
        <v>8.4382849315068481E-2</v>
      </c>
      <c r="N229">
        <v>6.3287136986301368E-2</v>
      </c>
      <c r="O229">
        <v>227.26054794520542</v>
      </c>
      <c r="P229">
        <v>1</v>
      </c>
      <c r="Q229" s="31">
        <f>O229*Brussels!$C$50*'Events only'!D229*24/1000</f>
        <v>35.539762022830914</v>
      </c>
    </row>
    <row r="230" spans="1:17">
      <c r="A230" s="29">
        <v>0.65486111111111112</v>
      </c>
      <c r="B230" s="56">
        <f t="shared" si="13"/>
        <v>0.65486111111111112</v>
      </c>
      <c r="C230" s="32">
        <v>229</v>
      </c>
      <c r="D230" s="29">
        <f t="shared" si="12"/>
        <v>1.388888888888884E-3</v>
      </c>
      <c r="E230" s="56">
        <f t="shared" si="14"/>
        <v>1.388888888888884E-3</v>
      </c>
      <c r="F230">
        <v>1</v>
      </c>
      <c r="G230" cm="1">
        <f t="array" ref="G230">_xlfn.XMATCH(TRUE, _xlfn.SCAN(0, 'Events only'!D230:$D$411, _xlfn.LAMBDA(_xlpm.acc,_xlpm.x, IF(_xlpm.acc &gt;= TIME(0,5,0), _xlpm.acc, _xlpm.acc + _xlpm.x))) &gt;= TIME(0,5,0))</f>
        <v>4</v>
      </c>
      <c r="H230">
        <f>COUNTIF(Trips!$J$2:$J$233,'Events only'!C230)</f>
        <v>1</v>
      </c>
      <c r="I230">
        <f>IF(COUNTIF(Trips!$L$2:$L$233,'Events only'!C230)&gt;=1,1,0)</f>
        <v>0</v>
      </c>
      <c r="J230">
        <f>IF(COUNTIF(Trips!$M$2:$M$233,'Events only'!C230)&gt;=1, 1, 0)</f>
        <v>0</v>
      </c>
      <c r="K230">
        <v>0</v>
      </c>
      <c r="M230">
        <v>8.4382849315068481E-2</v>
      </c>
      <c r="N230">
        <v>6.3287136986301368E-2</v>
      </c>
      <c r="O230">
        <v>227.26054794520542</v>
      </c>
      <c r="P230">
        <v>1</v>
      </c>
      <c r="Q230" s="31">
        <f>O230*Brussels!$C$50*'Events only'!D230*24/1000</f>
        <v>14.215904809132367</v>
      </c>
    </row>
    <row r="231" spans="1:17">
      <c r="A231" s="29">
        <v>0.65625</v>
      </c>
      <c r="B231" s="56">
        <f t="shared" si="13"/>
        <v>0.65625</v>
      </c>
      <c r="C231" s="32">
        <v>230</v>
      </c>
      <c r="D231" s="29">
        <f t="shared" si="12"/>
        <v>6.9444444444444198E-4</v>
      </c>
      <c r="E231" s="56">
        <f t="shared" si="14"/>
        <v>6.9444444444444198E-4</v>
      </c>
      <c r="F231">
        <v>1</v>
      </c>
      <c r="G231" cm="1">
        <f t="array" ref="G231">_xlfn.XMATCH(TRUE, _xlfn.SCAN(0, 'Events only'!D231:$D$411, _xlfn.LAMBDA(_xlpm.acc,_xlpm.x, IF(_xlpm.acc &gt;= TIME(0,5,0), _xlpm.acc, _xlpm.acc + _xlpm.x))) &gt;= TIME(0,5,0))</f>
        <v>3</v>
      </c>
      <c r="H231">
        <f>COUNTIF(Trips!$J$2:$J$233,'Events only'!C231)</f>
        <v>0</v>
      </c>
      <c r="I231">
        <f>IF(COUNTIF(Trips!$L$2:$L$233,'Events only'!C231)&gt;=1,1,0)</f>
        <v>1</v>
      </c>
      <c r="J231">
        <f>IF(COUNTIF(Trips!$M$2:$M$233,'Events only'!C231)&gt;=1, 1, 0)</f>
        <v>1</v>
      </c>
      <c r="K231">
        <v>0</v>
      </c>
      <c r="L231">
        <v>0</v>
      </c>
      <c r="M231">
        <v>8.4382849315068481E-2</v>
      </c>
      <c r="N231">
        <v>6.3287136986301368E-2</v>
      </c>
      <c r="O231">
        <v>227.26054794520542</v>
      </c>
      <c r="P231">
        <v>1</v>
      </c>
      <c r="Q231" s="31">
        <f>O231*Brussels!$C$50*'Events only'!D231*24/1000</f>
        <v>7.1079524045661833</v>
      </c>
    </row>
    <row r="232" spans="1:17">
      <c r="A232" s="29">
        <v>0.65694444444444444</v>
      </c>
      <c r="B232" s="56">
        <f t="shared" si="13"/>
        <v>0.65694444444444444</v>
      </c>
      <c r="C232" s="32">
        <v>231</v>
      </c>
      <c r="D232" s="29">
        <f t="shared" si="12"/>
        <v>1.388888888888884E-3</v>
      </c>
      <c r="E232" s="56">
        <f t="shared" si="14"/>
        <v>1.388888888888884E-3</v>
      </c>
      <c r="F232">
        <v>1</v>
      </c>
      <c r="G232" cm="1">
        <f t="array" ref="G232">_xlfn.XMATCH(TRUE, _xlfn.SCAN(0, 'Events only'!D232:$D$411, _xlfn.LAMBDA(_xlpm.acc,_xlpm.x, IF(_xlpm.acc &gt;= TIME(0,5,0), _xlpm.acc, _xlpm.acc + _xlpm.x))) &gt;= TIME(0,5,0))</f>
        <v>2</v>
      </c>
      <c r="H232">
        <f>COUNTIF(Trips!$J$2:$J$233,'Events only'!C232)</f>
        <v>0</v>
      </c>
      <c r="I232">
        <f>IF(COUNTIF(Trips!$L$2:$L$233,'Events only'!C232)&gt;=1,1,0)</f>
        <v>1</v>
      </c>
      <c r="J232">
        <f>IF(COUNTIF(Trips!$M$2:$M$233,'Events only'!C232)&gt;=1, 1, 0)</f>
        <v>0</v>
      </c>
      <c r="K232">
        <v>0</v>
      </c>
      <c r="L232">
        <v>0</v>
      </c>
      <c r="M232">
        <v>8.4382849315068481E-2</v>
      </c>
      <c r="N232">
        <v>6.3287136986301368E-2</v>
      </c>
      <c r="O232">
        <v>227.26054794520542</v>
      </c>
      <c r="P232">
        <v>1</v>
      </c>
      <c r="Q232" s="31">
        <f>O232*Brussels!$C$50*'Events only'!D232*24/1000</f>
        <v>14.215904809132367</v>
      </c>
    </row>
    <row r="233" spans="1:17">
      <c r="A233" s="29">
        <v>0.65833333333333333</v>
      </c>
      <c r="B233" s="56">
        <f t="shared" si="13"/>
        <v>0.65833333333333333</v>
      </c>
      <c r="C233" s="32">
        <v>232</v>
      </c>
      <c r="D233" s="29">
        <f t="shared" si="12"/>
        <v>2.7777777777777679E-3</v>
      </c>
      <c r="E233" s="56">
        <f t="shared" si="14"/>
        <v>2.7777777777777679E-3</v>
      </c>
      <c r="F233">
        <v>1</v>
      </c>
      <c r="G233" cm="1">
        <f t="array" ref="G233">_xlfn.XMATCH(TRUE, _xlfn.SCAN(0, 'Events only'!D233:$D$411, _xlfn.LAMBDA(_xlpm.acc,_xlpm.x, IF(_xlpm.acc &gt;= TIME(0,5,0), _xlpm.acc, _xlpm.acc + _xlpm.x))) &gt;= TIME(0,5,0))</f>
        <v>2</v>
      </c>
      <c r="H233">
        <f>COUNTIF(Trips!$J$2:$J$233,'Events only'!C233)</f>
        <v>0</v>
      </c>
      <c r="I233">
        <f>IF(COUNTIF(Trips!$L$2:$L$233,'Events only'!C233)&gt;=1,1,0)</f>
        <v>0</v>
      </c>
      <c r="J233">
        <f>IF(COUNTIF(Trips!$M$2:$M$233,'Events only'!C233)&gt;=1, 1, 0)</f>
        <v>0</v>
      </c>
      <c r="K233">
        <v>0</v>
      </c>
      <c r="L233">
        <v>0</v>
      </c>
      <c r="M233">
        <v>8.4382849315068481E-2</v>
      </c>
      <c r="N233">
        <v>6.3287136986301368E-2</v>
      </c>
      <c r="O233">
        <v>227.26054794520542</v>
      </c>
      <c r="P233">
        <v>1</v>
      </c>
      <c r="Q233" s="31">
        <f>O233*Brussels!$C$50*'Events only'!D233*24/1000</f>
        <v>28.431809618264733</v>
      </c>
    </row>
    <row r="234" spans="1:17">
      <c r="A234" s="29">
        <v>0.66111111111111109</v>
      </c>
      <c r="B234" s="56">
        <f t="shared" si="13"/>
        <v>0.66111111111111109</v>
      </c>
      <c r="C234" s="32">
        <v>233</v>
      </c>
      <c r="D234" s="29">
        <f t="shared" si="12"/>
        <v>1.388888888888884E-3</v>
      </c>
      <c r="E234" s="56">
        <f t="shared" si="14"/>
        <v>1.388888888888884E-3</v>
      </c>
      <c r="F234">
        <v>1</v>
      </c>
      <c r="G234" cm="1">
        <f t="array" ref="G234">_xlfn.XMATCH(TRUE, _xlfn.SCAN(0, 'Events only'!D234:$D$411, _xlfn.LAMBDA(_xlpm.acc,_xlpm.x, IF(_xlpm.acc &gt;= TIME(0,5,0), _xlpm.acc, _xlpm.acc + _xlpm.x))) &gt;= TIME(0,5,0))</f>
        <v>2</v>
      </c>
      <c r="H234">
        <f>COUNTIF(Trips!$J$2:$J$233,'Events only'!C234)</f>
        <v>0</v>
      </c>
      <c r="I234">
        <f>IF(COUNTIF(Trips!$L$2:$L$233,'Events only'!C234)&gt;=1,1,0)</f>
        <v>0</v>
      </c>
      <c r="J234">
        <f>IF(COUNTIF(Trips!$M$2:$M$233,'Events only'!C234)&gt;=1, 1, 0)</f>
        <v>1</v>
      </c>
      <c r="K234">
        <v>0</v>
      </c>
      <c r="L234">
        <v>0</v>
      </c>
      <c r="M234">
        <v>8.4382849315068481E-2</v>
      </c>
      <c r="N234">
        <v>6.3287136986301368E-2</v>
      </c>
      <c r="O234">
        <v>227.26054794520542</v>
      </c>
      <c r="P234">
        <v>1</v>
      </c>
      <c r="Q234" s="31">
        <f>O234*Brussels!$C$50*'Events only'!D234*24/1000</f>
        <v>14.215904809132367</v>
      </c>
    </row>
    <row r="235" spans="1:17">
      <c r="A235" s="29">
        <v>0.66249999999999998</v>
      </c>
      <c r="B235" s="56">
        <f t="shared" si="13"/>
        <v>0.66249999999999998</v>
      </c>
      <c r="C235" s="32">
        <v>234</v>
      </c>
      <c r="D235" s="29">
        <f t="shared" si="12"/>
        <v>2.7777777777777679E-3</v>
      </c>
      <c r="E235" s="56">
        <f t="shared" si="14"/>
        <v>2.7777777777777679E-3</v>
      </c>
      <c r="F235">
        <v>1</v>
      </c>
      <c r="G235" cm="1">
        <f t="array" ref="G235">_xlfn.XMATCH(TRUE, _xlfn.SCAN(0, 'Events only'!D235:$D$411, _xlfn.LAMBDA(_xlpm.acc,_xlpm.x, IF(_xlpm.acc &gt;= TIME(0,5,0), _xlpm.acc, _xlpm.acc + _xlpm.x))) &gt;= TIME(0,5,0))</f>
        <v>2</v>
      </c>
      <c r="H235">
        <f>COUNTIF(Trips!$J$2:$J$233,'Events only'!C235)</f>
        <v>0</v>
      </c>
      <c r="I235">
        <f>IF(COUNTIF(Trips!$L$2:$L$233,'Events only'!C235)&gt;=1,1,0)</f>
        <v>1</v>
      </c>
      <c r="J235">
        <f>IF(COUNTIF(Trips!$M$2:$M$233,'Events only'!C235)&gt;=1, 1, 0)</f>
        <v>0</v>
      </c>
      <c r="K235">
        <v>0</v>
      </c>
      <c r="L235">
        <v>0</v>
      </c>
      <c r="M235">
        <v>8.4382849315068481E-2</v>
      </c>
      <c r="N235">
        <v>6.3287136986301368E-2</v>
      </c>
      <c r="O235">
        <v>227.26054794520542</v>
      </c>
      <c r="P235">
        <v>1</v>
      </c>
      <c r="Q235" s="31">
        <f>O235*Brussels!$C$50*'Events only'!D235*24/1000</f>
        <v>28.431809618264733</v>
      </c>
    </row>
    <row r="236" spans="1:17">
      <c r="A236" s="29">
        <v>0.66527777777777775</v>
      </c>
      <c r="B236" s="56">
        <f t="shared" si="13"/>
        <v>0.66527777777777775</v>
      </c>
      <c r="C236" s="32">
        <v>235</v>
      </c>
      <c r="D236" s="29">
        <f t="shared" si="12"/>
        <v>1.388888888888884E-3</v>
      </c>
      <c r="E236" s="56">
        <f t="shared" si="14"/>
        <v>1.388888888888884E-3</v>
      </c>
      <c r="F236">
        <v>1</v>
      </c>
      <c r="G236" cm="1">
        <f t="array" ref="G236">_xlfn.XMATCH(TRUE, _xlfn.SCAN(0, 'Events only'!D236:$D$411, _xlfn.LAMBDA(_xlpm.acc,_xlpm.x, IF(_xlpm.acc &gt;= TIME(0,5,0), _xlpm.acc, _xlpm.acc + _xlpm.x))) &gt;= TIME(0,5,0))</f>
        <v>3</v>
      </c>
      <c r="H236">
        <f>COUNTIF(Trips!$J$2:$J$233,'Events only'!C236)</f>
        <v>0</v>
      </c>
      <c r="I236">
        <f>IF(COUNTIF(Trips!$L$2:$L$233,'Events only'!C236)&gt;=1,1,0)</f>
        <v>0</v>
      </c>
      <c r="J236">
        <f>IF(COUNTIF(Trips!$M$2:$M$233,'Events only'!C236)&gt;=1, 1, 0)</f>
        <v>0</v>
      </c>
      <c r="K236">
        <v>0</v>
      </c>
      <c r="L236">
        <v>0</v>
      </c>
      <c r="M236">
        <v>8.4382849315068481E-2</v>
      </c>
      <c r="N236">
        <v>6.3287136986301368E-2</v>
      </c>
      <c r="O236">
        <v>227.26054794520542</v>
      </c>
      <c r="P236">
        <v>1</v>
      </c>
      <c r="Q236" s="31">
        <f>O236*Brussels!$C$50*'Events only'!D236*24/1000</f>
        <v>14.215904809132367</v>
      </c>
    </row>
    <row r="237" spans="1:17">
      <c r="A237" s="29">
        <v>0.66666666666666663</v>
      </c>
      <c r="B237" s="56">
        <f t="shared" si="13"/>
        <v>0.66666666666666663</v>
      </c>
      <c r="C237" s="32">
        <v>236</v>
      </c>
      <c r="D237" s="29">
        <f t="shared" si="12"/>
        <v>1.388888888888884E-3</v>
      </c>
      <c r="E237" s="56">
        <f t="shared" si="14"/>
        <v>1.388888888888884E-3</v>
      </c>
      <c r="F237">
        <v>1</v>
      </c>
      <c r="G237" cm="1">
        <f t="array" ref="G237">_xlfn.XMATCH(TRUE, _xlfn.SCAN(0, 'Events only'!D237:$D$411, _xlfn.LAMBDA(_xlpm.acc,_xlpm.x, IF(_xlpm.acc &gt;= TIME(0,5,0), _xlpm.acc, _xlpm.acc + _xlpm.x))) &gt;= TIME(0,5,0))</f>
        <v>2</v>
      </c>
      <c r="H237">
        <f>COUNTIF(Trips!$J$2:$J$233,'Events only'!C237)</f>
        <v>0</v>
      </c>
      <c r="I237">
        <f>IF(COUNTIF(Trips!$L$2:$L$233,'Events only'!C237)&gt;=1,1,0)</f>
        <v>1</v>
      </c>
      <c r="J237">
        <f>IF(COUNTIF(Trips!$M$2:$M$233,'Events only'!C237)&gt;=1, 1, 0)</f>
        <v>1</v>
      </c>
      <c r="K237">
        <v>1</v>
      </c>
      <c r="L237">
        <v>1</v>
      </c>
      <c r="M237">
        <v>9.875498630136989E-2</v>
      </c>
      <c r="N237">
        <v>7.4066239726027411E-2</v>
      </c>
      <c r="O237">
        <v>177.09219178082174</v>
      </c>
      <c r="P237">
        <v>1</v>
      </c>
      <c r="Q237" s="31">
        <f>O237*Brussels!$C$50*'Events only'!D237*24/1000</f>
        <v>11.077706903196297</v>
      </c>
    </row>
    <row r="238" spans="1:17">
      <c r="A238" s="29">
        <v>0.66805555555555551</v>
      </c>
      <c r="B238" s="56">
        <f t="shared" si="13"/>
        <v>0.66805555555555551</v>
      </c>
      <c r="C238" s="32">
        <v>237</v>
      </c>
      <c r="D238" s="29">
        <f t="shared" si="12"/>
        <v>3.4722222222222099E-3</v>
      </c>
      <c r="E238" s="56">
        <f t="shared" si="14"/>
        <v>3.4722222222222099E-3</v>
      </c>
      <c r="F238">
        <v>1</v>
      </c>
      <c r="G238" cm="1">
        <f t="array" ref="G238">_xlfn.XMATCH(TRUE, _xlfn.SCAN(0, 'Events only'!D238:$D$411, _xlfn.LAMBDA(_xlpm.acc,_xlpm.x, IF(_xlpm.acc &gt;= TIME(0,5,0), _xlpm.acc, _xlpm.acc + _xlpm.x))) &gt;= TIME(0,5,0))</f>
        <v>2</v>
      </c>
      <c r="H238">
        <f>COUNTIF(Trips!$J$2:$J$233,'Events only'!C238)</f>
        <v>0</v>
      </c>
      <c r="I238">
        <f>IF(COUNTIF(Trips!$L$2:$L$233,'Events only'!C238)&gt;=1,1,0)</f>
        <v>1</v>
      </c>
      <c r="J238">
        <f>IF(COUNTIF(Trips!$M$2:$M$233,'Events only'!C238)&gt;=1, 1, 0)</f>
        <v>0</v>
      </c>
      <c r="K238">
        <v>0</v>
      </c>
      <c r="L238">
        <v>0</v>
      </c>
      <c r="M238">
        <v>9.875498630136989E-2</v>
      </c>
      <c r="N238">
        <v>7.4066239726027411E-2</v>
      </c>
      <c r="O238">
        <v>177.09219178082174</v>
      </c>
      <c r="P238">
        <v>1</v>
      </c>
      <c r="Q238" s="31">
        <f>O238*Brussels!$C$50*'Events only'!D238*24/1000</f>
        <v>27.694267257990742</v>
      </c>
    </row>
    <row r="239" spans="1:17">
      <c r="A239" s="29">
        <v>0.67152777777777772</v>
      </c>
      <c r="B239" s="56">
        <f t="shared" si="13"/>
        <v>0.67152777777777772</v>
      </c>
      <c r="C239" s="32">
        <v>238</v>
      </c>
      <c r="D239" s="29">
        <f t="shared" si="12"/>
        <v>6.94444444444553E-4</v>
      </c>
      <c r="E239" s="56">
        <f t="shared" si="14"/>
        <v>6.94444444444553E-4</v>
      </c>
      <c r="F239">
        <v>1</v>
      </c>
      <c r="G239" cm="1">
        <f t="array" ref="G239">_xlfn.XMATCH(TRUE, _xlfn.SCAN(0, 'Events only'!D239:$D$411, _xlfn.LAMBDA(_xlpm.acc,_xlpm.x, IF(_xlpm.acc &gt;= TIME(0,5,0), _xlpm.acc, _xlpm.acc + _xlpm.x))) &gt;= TIME(0,5,0))</f>
        <v>3</v>
      </c>
      <c r="H239">
        <f>COUNTIF(Trips!$J$2:$J$233,'Events only'!C239)</f>
        <v>0</v>
      </c>
      <c r="I239">
        <f>IF(COUNTIF(Trips!$L$2:$L$233,'Events only'!C239)&gt;=1,1,0)</f>
        <v>0</v>
      </c>
      <c r="J239">
        <f>IF(COUNTIF(Trips!$M$2:$M$233,'Events only'!C239)&gt;=1, 1, 0)</f>
        <v>0</v>
      </c>
      <c r="K239">
        <v>0</v>
      </c>
      <c r="L239">
        <v>0</v>
      </c>
      <c r="M239">
        <v>9.875498630136989E-2</v>
      </c>
      <c r="N239">
        <v>7.4066239726027411E-2</v>
      </c>
      <c r="O239">
        <v>177.09219178082174</v>
      </c>
      <c r="P239">
        <v>1</v>
      </c>
      <c r="Q239" s="31">
        <f>O239*Brussels!$C$50*'Events only'!D239*24/1000</f>
        <v>5.5388534515990342</v>
      </c>
    </row>
    <row r="240" spans="1:17">
      <c r="A240" s="29">
        <v>0.67222222222222228</v>
      </c>
      <c r="B240" s="56">
        <f t="shared" si="13"/>
        <v>0.67222222222222228</v>
      </c>
      <c r="C240" s="32">
        <v>239</v>
      </c>
      <c r="D240" s="29">
        <f t="shared" si="12"/>
        <v>1.388888888888884E-3</v>
      </c>
      <c r="E240" s="56">
        <f t="shared" si="14"/>
        <v>1.388888888888884E-3</v>
      </c>
      <c r="F240">
        <v>1</v>
      </c>
      <c r="G240" cm="1">
        <f t="array" ref="G240">_xlfn.XMATCH(TRUE, _xlfn.SCAN(0, 'Events only'!D240:$D$411, _xlfn.LAMBDA(_xlpm.acc,_xlpm.x, IF(_xlpm.acc &gt;= TIME(0,5,0), _xlpm.acc, _xlpm.acc + _xlpm.x))) &gt;= TIME(0,5,0))</f>
        <v>2</v>
      </c>
      <c r="H240">
        <f>COUNTIF(Trips!$J$2:$J$233,'Events only'!C240)</f>
        <v>0</v>
      </c>
      <c r="I240">
        <f>IF(COUNTIF(Trips!$L$2:$L$233,'Events only'!C240)&gt;=1,1,0)</f>
        <v>1</v>
      </c>
      <c r="J240">
        <f>IF(COUNTIF(Trips!$M$2:$M$233,'Events only'!C240)&gt;=1, 1, 0)</f>
        <v>1</v>
      </c>
      <c r="K240">
        <v>0</v>
      </c>
      <c r="L240">
        <v>0</v>
      </c>
      <c r="M240">
        <v>9.875498630136989E-2</v>
      </c>
      <c r="N240">
        <v>7.4066239726027411E-2</v>
      </c>
      <c r="O240">
        <v>177.09219178082174</v>
      </c>
      <c r="P240">
        <v>1</v>
      </c>
      <c r="Q240" s="31">
        <f>O240*Brussels!$C$50*'Events only'!D240*24/1000</f>
        <v>11.077706903196297</v>
      </c>
    </row>
    <row r="241" spans="1:17">
      <c r="A241" s="29">
        <v>0.67361111111111116</v>
      </c>
      <c r="B241" s="56">
        <f t="shared" si="13"/>
        <v>0.67361111111111116</v>
      </c>
      <c r="C241" s="32">
        <v>240</v>
      </c>
      <c r="D241" s="29">
        <f t="shared" si="12"/>
        <v>3.4722222222222099E-3</v>
      </c>
      <c r="E241" s="56">
        <f t="shared" si="14"/>
        <v>3.4722222222222099E-3</v>
      </c>
      <c r="F241">
        <v>1</v>
      </c>
      <c r="G241" cm="1">
        <f t="array" ref="G241">_xlfn.XMATCH(TRUE, _xlfn.SCAN(0, 'Events only'!D241:$D$411, _xlfn.LAMBDA(_xlpm.acc,_xlpm.x, IF(_xlpm.acc &gt;= TIME(0,5,0), _xlpm.acc, _xlpm.acc + _xlpm.x))) &gt;= TIME(0,5,0))</f>
        <v>2</v>
      </c>
      <c r="H241">
        <f>COUNTIF(Trips!$J$2:$J$233,'Events only'!C241)</f>
        <v>0</v>
      </c>
      <c r="I241">
        <f>IF(COUNTIF(Trips!$L$2:$L$233,'Events only'!C241)&gt;=1,1,0)</f>
        <v>1</v>
      </c>
      <c r="J241">
        <f>IF(COUNTIF(Trips!$M$2:$M$233,'Events only'!C241)&gt;=1, 1, 0)</f>
        <v>0</v>
      </c>
      <c r="K241">
        <v>0</v>
      </c>
      <c r="L241">
        <v>0</v>
      </c>
      <c r="M241">
        <v>9.875498630136989E-2</v>
      </c>
      <c r="N241">
        <v>7.4066239726027411E-2</v>
      </c>
      <c r="O241">
        <v>177.09219178082174</v>
      </c>
      <c r="P241">
        <v>1</v>
      </c>
      <c r="Q241" s="31">
        <f>O241*Brussels!$C$50*'Events only'!D241*24/1000</f>
        <v>27.694267257990742</v>
      </c>
    </row>
    <row r="242" spans="1:17">
      <c r="A242" s="29">
        <v>0.67708333333333337</v>
      </c>
      <c r="B242" s="56">
        <f t="shared" si="13"/>
        <v>0.67708333333333337</v>
      </c>
      <c r="C242" s="32">
        <v>241</v>
      </c>
      <c r="D242" s="29">
        <f t="shared" si="12"/>
        <v>6.9444444444444198E-4</v>
      </c>
      <c r="E242" s="56">
        <f t="shared" si="14"/>
        <v>6.9444444444444198E-4</v>
      </c>
      <c r="F242">
        <v>1</v>
      </c>
      <c r="G242" cm="1">
        <f t="array" ref="G242">_xlfn.XMATCH(TRUE, _xlfn.SCAN(0, 'Events only'!D242:$D$411, _xlfn.LAMBDA(_xlpm.acc,_xlpm.x, IF(_xlpm.acc &gt;= TIME(0,5,0), _xlpm.acc, _xlpm.acc + _xlpm.x))) &gt;= TIME(0,5,0))</f>
        <v>4</v>
      </c>
      <c r="H242">
        <f>COUNTIF(Trips!$J$2:$J$233,'Events only'!C242)</f>
        <v>0</v>
      </c>
      <c r="I242">
        <f>IF(COUNTIF(Trips!$L$2:$L$233,'Events only'!C242)&gt;=1,1,0)</f>
        <v>0</v>
      </c>
      <c r="J242">
        <f>IF(COUNTIF(Trips!$M$2:$M$233,'Events only'!C242)&gt;=1, 1, 0)</f>
        <v>0</v>
      </c>
      <c r="K242">
        <v>0</v>
      </c>
      <c r="L242">
        <v>0</v>
      </c>
      <c r="M242">
        <v>9.875498630136989E-2</v>
      </c>
      <c r="N242">
        <v>7.4066239726027411E-2</v>
      </c>
      <c r="O242">
        <v>177.09219178082174</v>
      </c>
      <c r="P242">
        <v>1</v>
      </c>
      <c r="Q242" s="31">
        <f>O242*Brussels!$C$50*'Events only'!D242*24/1000</f>
        <v>5.5388534515981487</v>
      </c>
    </row>
    <row r="243" spans="1:17">
      <c r="A243" s="29">
        <v>0.67777777777777781</v>
      </c>
      <c r="B243" s="56">
        <f t="shared" si="13"/>
        <v>0.67777777777777781</v>
      </c>
      <c r="C243" s="32">
        <v>242</v>
      </c>
      <c r="D243" s="29">
        <f t="shared" si="12"/>
        <v>6.9444444444444198E-4</v>
      </c>
      <c r="E243" s="56">
        <f t="shared" si="14"/>
        <v>6.9444444444444198E-4</v>
      </c>
      <c r="F243">
        <v>1</v>
      </c>
      <c r="G243" cm="1">
        <f t="array" ref="G243">_xlfn.XMATCH(TRUE, _xlfn.SCAN(0, 'Events only'!D243:$D$411, _xlfn.LAMBDA(_xlpm.acc,_xlpm.x, IF(_xlpm.acc &gt;= TIME(0,5,0), _xlpm.acc, _xlpm.acc + _xlpm.x))) &gt;= TIME(0,5,0))</f>
        <v>3</v>
      </c>
      <c r="H243">
        <f>COUNTIF(Trips!$J$2:$J$233,'Events only'!C243)</f>
        <v>0</v>
      </c>
      <c r="I243">
        <f>IF(COUNTIF(Trips!$L$2:$L$233,'Events only'!C243)&gt;=1,1,0)</f>
        <v>0</v>
      </c>
      <c r="J243">
        <f>IF(COUNTIF(Trips!$M$2:$M$233,'Events only'!C243)&gt;=1, 1, 0)</f>
        <v>1</v>
      </c>
      <c r="K243">
        <v>0</v>
      </c>
      <c r="L243">
        <v>0</v>
      </c>
      <c r="M243">
        <v>9.875498630136989E-2</v>
      </c>
      <c r="N243">
        <v>7.4066239726027411E-2</v>
      </c>
      <c r="O243">
        <v>177.09219178082174</v>
      </c>
      <c r="P243">
        <v>1</v>
      </c>
      <c r="Q243" s="31">
        <f>O243*Brussels!$C$50*'Events only'!D243*24/1000</f>
        <v>5.5388534515981487</v>
      </c>
    </row>
    <row r="244" spans="1:17">
      <c r="A244" s="29">
        <v>0.67847222222222225</v>
      </c>
      <c r="B244" s="56">
        <f t="shared" si="13"/>
        <v>0.67847222222222225</v>
      </c>
      <c r="C244" s="32">
        <v>243</v>
      </c>
      <c r="D244" s="29">
        <f t="shared" si="12"/>
        <v>6.9444444444444198E-4</v>
      </c>
      <c r="E244" s="56">
        <f t="shared" si="14"/>
        <v>6.9444444444444198E-4</v>
      </c>
      <c r="F244">
        <v>1</v>
      </c>
      <c r="G244" cm="1">
        <f t="array" ref="G244">_xlfn.XMATCH(TRUE, _xlfn.SCAN(0, 'Events only'!D244:$D$411, _xlfn.LAMBDA(_xlpm.acc,_xlpm.x, IF(_xlpm.acc &gt;= TIME(0,5,0), _xlpm.acc, _xlpm.acc + _xlpm.x))) &gt;= TIME(0,5,0))</f>
        <v>2</v>
      </c>
      <c r="H244">
        <f>COUNTIF(Trips!$J$2:$J$233,'Events only'!C244)</f>
        <v>0</v>
      </c>
      <c r="I244">
        <f>IF(COUNTIF(Trips!$L$2:$L$233,'Events only'!C244)&gt;=1,1,0)</f>
        <v>1</v>
      </c>
      <c r="J244">
        <f>IF(COUNTIF(Trips!$M$2:$M$233,'Events only'!C244)&gt;=1, 1, 0)</f>
        <v>1</v>
      </c>
      <c r="K244">
        <v>0</v>
      </c>
      <c r="L244">
        <v>0</v>
      </c>
      <c r="M244">
        <v>9.875498630136989E-2</v>
      </c>
      <c r="N244">
        <v>7.4066239726027411E-2</v>
      </c>
      <c r="O244">
        <v>177.09219178082174</v>
      </c>
      <c r="P244">
        <v>1</v>
      </c>
      <c r="Q244" s="31">
        <f>O244*Brussels!$C$50*'Events only'!D244*24/1000</f>
        <v>5.5388534515981487</v>
      </c>
    </row>
    <row r="245" spans="1:17">
      <c r="A245" s="29">
        <v>0.6791666666666667</v>
      </c>
      <c r="B245" s="56">
        <f t="shared" si="13"/>
        <v>0.6791666666666667</v>
      </c>
      <c r="C245" s="32">
        <v>244</v>
      </c>
      <c r="D245" s="29">
        <f t="shared" si="12"/>
        <v>3.4722222222222099E-3</v>
      </c>
      <c r="E245" s="56">
        <f t="shared" si="14"/>
        <v>3.4722222222222099E-3</v>
      </c>
      <c r="F245">
        <v>1</v>
      </c>
      <c r="G245" cm="1">
        <f t="array" ref="G245">_xlfn.XMATCH(TRUE, _xlfn.SCAN(0, 'Events only'!D245:$D$411, _xlfn.LAMBDA(_xlpm.acc,_xlpm.x, IF(_xlpm.acc &gt;= TIME(0,5,0), _xlpm.acc, _xlpm.acc + _xlpm.x))) &gt;= TIME(0,5,0))</f>
        <v>2</v>
      </c>
      <c r="H245">
        <f>COUNTIF(Trips!$J$2:$J$233,'Events only'!C245)</f>
        <v>0</v>
      </c>
      <c r="I245">
        <f>IF(COUNTIF(Trips!$L$2:$L$233,'Events only'!C245)&gt;=1,1,0)</f>
        <v>1</v>
      </c>
      <c r="J245">
        <f>IF(COUNTIF(Trips!$M$2:$M$233,'Events only'!C245)&gt;=1, 1, 0)</f>
        <v>0</v>
      </c>
      <c r="K245">
        <v>0</v>
      </c>
      <c r="L245">
        <v>0</v>
      </c>
      <c r="M245">
        <v>9.875498630136989E-2</v>
      </c>
      <c r="N245">
        <v>7.4066239726027411E-2</v>
      </c>
      <c r="O245">
        <v>177.09219178082174</v>
      </c>
      <c r="P245">
        <v>1</v>
      </c>
      <c r="Q245" s="31">
        <f>O245*Brussels!$C$50*'Events only'!D245*24/1000</f>
        <v>27.694267257990742</v>
      </c>
    </row>
    <row r="246" spans="1:17">
      <c r="A246" s="29">
        <v>0.68263888888888891</v>
      </c>
      <c r="B246" s="56">
        <f t="shared" si="13"/>
        <v>0.68263888888888891</v>
      </c>
      <c r="C246" s="32">
        <v>245</v>
      </c>
      <c r="D246" s="29">
        <f t="shared" si="12"/>
        <v>6.9444444444444198E-4</v>
      </c>
      <c r="E246" s="56">
        <f t="shared" si="14"/>
        <v>6.9444444444444198E-4</v>
      </c>
      <c r="F246">
        <v>1</v>
      </c>
      <c r="G246" cm="1">
        <f t="array" ref="G246">_xlfn.XMATCH(TRUE, _xlfn.SCAN(0, 'Events only'!D246:$D$411, _xlfn.LAMBDA(_xlpm.acc,_xlpm.x, IF(_xlpm.acc &gt;= TIME(0,5,0), _xlpm.acc, _xlpm.acc + _xlpm.x))) &gt;= TIME(0,5,0))</f>
        <v>4</v>
      </c>
      <c r="H246">
        <f>COUNTIF(Trips!$J$2:$J$233,'Events only'!C246)</f>
        <v>0</v>
      </c>
      <c r="I246">
        <f>IF(COUNTIF(Trips!$L$2:$L$233,'Events only'!C246)&gt;=1,1,0)</f>
        <v>0</v>
      </c>
      <c r="J246">
        <f>IF(COUNTIF(Trips!$M$2:$M$233,'Events only'!C246)&gt;=1, 1, 0)</f>
        <v>0</v>
      </c>
      <c r="K246">
        <v>0</v>
      </c>
      <c r="L246">
        <v>0</v>
      </c>
      <c r="M246">
        <v>9.875498630136989E-2</v>
      </c>
      <c r="N246">
        <v>7.4066239726027411E-2</v>
      </c>
      <c r="O246">
        <v>177.09219178082174</v>
      </c>
      <c r="P246">
        <v>1</v>
      </c>
      <c r="Q246" s="31">
        <f>O246*Brussels!$C$50*'Events only'!D246*24/1000</f>
        <v>5.5388534515981487</v>
      </c>
    </row>
    <row r="247" spans="1:17">
      <c r="A247" s="29">
        <v>0.68333333333333335</v>
      </c>
      <c r="B247" s="56">
        <f t="shared" si="13"/>
        <v>0.68333333333333335</v>
      </c>
      <c r="C247" s="32">
        <v>246</v>
      </c>
      <c r="D247" s="29">
        <f t="shared" si="12"/>
        <v>6.9444444444444198E-4</v>
      </c>
      <c r="E247" s="56">
        <f t="shared" si="14"/>
        <v>6.9444444444444198E-4</v>
      </c>
      <c r="F247">
        <v>1</v>
      </c>
      <c r="G247" cm="1">
        <f t="array" ref="G247">_xlfn.XMATCH(TRUE, _xlfn.SCAN(0, 'Events only'!D247:$D$411, _xlfn.LAMBDA(_xlpm.acc,_xlpm.x, IF(_xlpm.acc &gt;= TIME(0,5,0), _xlpm.acc, _xlpm.acc + _xlpm.x))) &gt;= TIME(0,5,0))</f>
        <v>3</v>
      </c>
      <c r="H247">
        <f>COUNTIF(Trips!$J$2:$J$233,'Events only'!C247)</f>
        <v>0</v>
      </c>
      <c r="I247">
        <f>IF(COUNTIF(Trips!$L$2:$L$233,'Events only'!C247)&gt;=1,1,0)</f>
        <v>0</v>
      </c>
      <c r="J247">
        <f>IF(COUNTIF(Trips!$M$2:$M$233,'Events only'!C247)&gt;=1, 1, 0)</f>
        <v>1</v>
      </c>
      <c r="K247">
        <v>0</v>
      </c>
      <c r="L247">
        <v>0</v>
      </c>
      <c r="M247">
        <v>9.875498630136989E-2</v>
      </c>
      <c r="N247">
        <v>7.4066239726027411E-2</v>
      </c>
      <c r="O247">
        <v>177.09219178082174</v>
      </c>
      <c r="P247">
        <v>1</v>
      </c>
      <c r="Q247" s="31">
        <f>O247*Brussels!$C$50*'Events only'!D247*24/1000</f>
        <v>5.5388534515981487</v>
      </c>
    </row>
    <row r="248" spans="1:17">
      <c r="A248" s="29">
        <v>0.68402777777777779</v>
      </c>
      <c r="B248" s="56">
        <f t="shared" si="13"/>
        <v>0.68402777777777779</v>
      </c>
      <c r="C248" s="32">
        <v>247</v>
      </c>
      <c r="D248" s="29">
        <f t="shared" si="12"/>
        <v>6.9444444444444198E-4</v>
      </c>
      <c r="E248" s="56">
        <f t="shared" si="14"/>
        <v>6.9444444444444198E-4</v>
      </c>
      <c r="F248">
        <v>1</v>
      </c>
      <c r="G248" cm="1">
        <f t="array" ref="G248">_xlfn.XMATCH(TRUE, _xlfn.SCAN(0, 'Events only'!D248:$D$411, _xlfn.LAMBDA(_xlpm.acc,_xlpm.x, IF(_xlpm.acc &gt;= TIME(0,5,0), _xlpm.acc, _xlpm.acc + _xlpm.x))) &gt;= TIME(0,5,0))</f>
        <v>2</v>
      </c>
      <c r="H248">
        <f>COUNTIF(Trips!$J$2:$J$233,'Events only'!C248)</f>
        <v>0</v>
      </c>
      <c r="I248">
        <f>IF(COUNTIF(Trips!$L$2:$L$233,'Events only'!C248)&gt;=1,1,0)</f>
        <v>1</v>
      </c>
      <c r="J248">
        <f>IF(COUNTIF(Trips!$M$2:$M$233,'Events only'!C248)&gt;=1, 1, 0)</f>
        <v>1</v>
      </c>
      <c r="K248">
        <v>0</v>
      </c>
      <c r="L248">
        <v>0</v>
      </c>
      <c r="M248">
        <v>9.875498630136989E-2</v>
      </c>
      <c r="N248">
        <v>7.4066239726027411E-2</v>
      </c>
      <c r="O248">
        <v>177.09219178082174</v>
      </c>
      <c r="P248">
        <v>1</v>
      </c>
      <c r="Q248" s="31">
        <f>O248*Brussels!$C$50*'Events only'!D248*24/1000</f>
        <v>5.5388534515981487</v>
      </c>
    </row>
    <row r="249" spans="1:17">
      <c r="A249" s="29">
        <v>0.68472222222222223</v>
      </c>
      <c r="B249" s="56">
        <f t="shared" si="13"/>
        <v>0.68472222222222223</v>
      </c>
      <c r="C249" s="32">
        <v>248</v>
      </c>
      <c r="D249" s="29">
        <f t="shared" si="12"/>
        <v>3.4722222222222099E-3</v>
      </c>
      <c r="E249" s="56">
        <f t="shared" si="14"/>
        <v>3.4722222222222099E-3</v>
      </c>
      <c r="F249">
        <v>1</v>
      </c>
      <c r="G249" cm="1">
        <f t="array" ref="G249">_xlfn.XMATCH(TRUE, _xlfn.SCAN(0, 'Events only'!D249:$D$411, _xlfn.LAMBDA(_xlpm.acc,_xlpm.x, IF(_xlpm.acc &gt;= TIME(0,5,0), _xlpm.acc, _xlpm.acc + _xlpm.x))) &gt;= TIME(0,5,0))</f>
        <v>2</v>
      </c>
      <c r="H249">
        <f>COUNTIF(Trips!$J$2:$J$233,'Events only'!C249)</f>
        <v>0</v>
      </c>
      <c r="I249">
        <f>IF(COUNTIF(Trips!$L$2:$L$233,'Events only'!C249)&gt;=1,1,0)</f>
        <v>1</v>
      </c>
      <c r="J249">
        <f>IF(COUNTIF(Trips!$M$2:$M$233,'Events only'!C249)&gt;=1, 1, 0)</f>
        <v>0</v>
      </c>
      <c r="K249">
        <v>0</v>
      </c>
      <c r="L249">
        <v>0</v>
      </c>
      <c r="M249">
        <v>9.875498630136989E-2</v>
      </c>
      <c r="N249">
        <v>7.4066239726027411E-2</v>
      </c>
      <c r="O249">
        <v>177.09219178082174</v>
      </c>
      <c r="P249">
        <v>1</v>
      </c>
      <c r="Q249" s="31">
        <f>O249*Brussels!$C$50*'Events only'!D249*24/1000</f>
        <v>27.694267257990742</v>
      </c>
    </row>
    <row r="250" spans="1:17">
      <c r="A250" s="29">
        <v>0.68819444444444444</v>
      </c>
      <c r="B250" s="56">
        <f t="shared" si="13"/>
        <v>0.68819444444444444</v>
      </c>
      <c r="C250" s="32">
        <v>249</v>
      </c>
      <c r="D250" s="29">
        <f t="shared" si="12"/>
        <v>6.9444444444444198E-4</v>
      </c>
      <c r="E250" s="56">
        <f t="shared" si="14"/>
        <v>6.9444444444444198E-4</v>
      </c>
      <c r="F250">
        <v>1</v>
      </c>
      <c r="G250" cm="1">
        <f t="array" ref="G250">_xlfn.XMATCH(TRUE, _xlfn.SCAN(0, 'Events only'!D250:$D$411, _xlfn.LAMBDA(_xlpm.acc,_xlpm.x, IF(_xlpm.acc &gt;= TIME(0,5,0), _xlpm.acc, _xlpm.acc + _xlpm.x))) &gt;= TIME(0,5,0))</f>
        <v>4</v>
      </c>
      <c r="H250">
        <f>COUNTIF(Trips!$J$2:$J$233,'Events only'!C250)</f>
        <v>0</v>
      </c>
      <c r="I250">
        <f>IF(COUNTIF(Trips!$L$2:$L$233,'Events only'!C250)&gt;=1,1,0)</f>
        <v>0</v>
      </c>
      <c r="J250">
        <f>IF(COUNTIF(Trips!$M$2:$M$233,'Events only'!C250)&gt;=1, 1, 0)</f>
        <v>0</v>
      </c>
      <c r="K250">
        <v>0</v>
      </c>
      <c r="L250">
        <v>0</v>
      </c>
      <c r="M250">
        <v>9.875498630136989E-2</v>
      </c>
      <c r="N250">
        <v>7.4066239726027411E-2</v>
      </c>
      <c r="O250">
        <v>177.09219178082174</v>
      </c>
      <c r="P250">
        <v>1</v>
      </c>
      <c r="Q250" s="31">
        <f>O250*Brussels!$C$50*'Events only'!D250*24/1000</f>
        <v>5.5388534515981487</v>
      </c>
    </row>
    <row r="251" spans="1:17">
      <c r="A251" s="29">
        <v>0.68888888888888888</v>
      </c>
      <c r="B251" s="56">
        <f t="shared" si="13"/>
        <v>0.68888888888888888</v>
      </c>
      <c r="C251" s="32">
        <v>250</v>
      </c>
      <c r="D251" s="29">
        <f t="shared" si="12"/>
        <v>6.9444444444444198E-4</v>
      </c>
      <c r="E251" s="56">
        <f t="shared" si="14"/>
        <v>6.9444444444444198E-4</v>
      </c>
      <c r="F251">
        <v>1</v>
      </c>
      <c r="G251" cm="1">
        <f t="array" ref="G251">_xlfn.XMATCH(TRUE, _xlfn.SCAN(0, 'Events only'!D251:$D$411, _xlfn.LAMBDA(_xlpm.acc,_xlpm.x, IF(_xlpm.acc &gt;= TIME(0,5,0), _xlpm.acc, _xlpm.acc + _xlpm.x))) &gt;= TIME(0,5,0))</f>
        <v>3</v>
      </c>
      <c r="H251">
        <f>COUNTIF(Trips!$J$2:$J$233,'Events only'!C251)</f>
        <v>0</v>
      </c>
      <c r="I251">
        <f>IF(COUNTIF(Trips!$L$2:$L$233,'Events only'!C251)&gt;=1,1,0)</f>
        <v>0</v>
      </c>
      <c r="J251">
        <f>IF(COUNTIF(Trips!$M$2:$M$233,'Events only'!C251)&gt;=1, 1, 0)</f>
        <v>1</v>
      </c>
      <c r="K251">
        <v>0</v>
      </c>
      <c r="L251">
        <v>0</v>
      </c>
      <c r="M251">
        <v>9.875498630136989E-2</v>
      </c>
      <c r="N251">
        <v>7.4066239726027411E-2</v>
      </c>
      <c r="O251">
        <v>177.09219178082174</v>
      </c>
      <c r="P251">
        <v>1</v>
      </c>
      <c r="Q251" s="31">
        <f>O251*Brussels!$C$50*'Events only'!D251*24/1000</f>
        <v>5.5388534515981487</v>
      </c>
    </row>
    <row r="252" spans="1:17">
      <c r="A252" s="29">
        <v>0.68958333333333333</v>
      </c>
      <c r="B252" s="56">
        <f t="shared" si="13"/>
        <v>0.68958333333333333</v>
      </c>
      <c r="C252" s="32">
        <v>251</v>
      </c>
      <c r="D252" s="29">
        <f t="shared" si="12"/>
        <v>6.9444444444444198E-4</v>
      </c>
      <c r="E252" s="56">
        <f t="shared" si="14"/>
        <v>6.9444444444444198E-4</v>
      </c>
      <c r="F252">
        <v>1</v>
      </c>
      <c r="G252" cm="1">
        <f t="array" ref="G252">_xlfn.XMATCH(TRUE, _xlfn.SCAN(0, 'Events only'!D252:$D$411, _xlfn.LAMBDA(_xlpm.acc,_xlpm.x, IF(_xlpm.acc &gt;= TIME(0,5,0), _xlpm.acc, _xlpm.acc + _xlpm.x))) &gt;= TIME(0,5,0))</f>
        <v>2</v>
      </c>
      <c r="H252">
        <f>COUNTIF(Trips!$J$2:$J$233,'Events only'!C252)</f>
        <v>0</v>
      </c>
      <c r="I252">
        <f>IF(COUNTIF(Trips!$L$2:$L$233,'Events only'!C252)&gt;=1,1,0)</f>
        <v>1</v>
      </c>
      <c r="J252">
        <f>IF(COUNTIF(Trips!$M$2:$M$233,'Events only'!C252)&gt;=1, 1, 0)</f>
        <v>1</v>
      </c>
      <c r="K252">
        <v>0</v>
      </c>
      <c r="L252">
        <v>0</v>
      </c>
      <c r="M252">
        <v>9.875498630136989E-2</v>
      </c>
      <c r="N252">
        <v>7.4066239726027411E-2</v>
      </c>
      <c r="O252">
        <v>177.09219178082174</v>
      </c>
      <c r="P252">
        <v>1</v>
      </c>
      <c r="Q252" s="31">
        <f>O252*Brussels!$C$50*'Events only'!D252*24/1000</f>
        <v>5.5388534515981487</v>
      </c>
    </row>
    <row r="253" spans="1:17">
      <c r="A253" s="29">
        <v>0.69027777777777777</v>
      </c>
      <c r="B253" s="56">
        <f t="shared" si="13"/>
        <v>0.69027777777777777</v>
      </c>
      <c r="C253" s="32">
        <v>252</v>
      </c>
      <c r="D253" s="29">
        <f t="shared" ref="D253:D316" si="15">(A254-A253)</f>
        <v>3.4722222222222099E-3</v>
      </c>
      <c r="E253" s="56">
        <f t="shared" si="14"/>
        <v>3.4722222222222099E-3</v>
      </c>
      <c r="F253">
        <v>1</v>
      </c>
      <c r="G253" cm="1">
        <f t="array" ref="G253">_xlfn.XMATCH(TRUE, _xlfn.SCAN(0, 'Events only'!D253:$D$411, _xlfn.LAMBDA(_xlpm.acc,_xlpm.x, IF(_xlpm.acc &gt;= TIME(0,5,0), _xlpm.acc, _xlpm.acc + _xlpm.x))) &gt;= TIME(0,5,0))</f>
        <v>2</v>
      </c>
      <c r="H253">
        <f>COUNTIF(Trips!$J$2:$J$233,'Events only'!C253)</f>
        <v>0</v>
      </c>
      <c r="I253">
        <f>IF(COUNTIF(Trips!$L$2:$L$233,'Events only'!C253)&gt;=1,1,0)</f>
        <v>1</v>
      </c>
      <c r="J253">
        <f>IF(COUNTIF(Trips!$M$2:$M$233,'Events only'!C253)&gt;=1, 1, 0)</f>
        <v>0</v>
      </c>
      <c r="K253">
        <v>0</v>
      </c>
      <c r="L253">
        <v>0</v>
      </c>
      <c r="M253">
        <v>9.875498630136989E-2</v>
      </c>
      <c r="N253">
        <v>7.4066239726027411E-2</v>
      </c>
      <c r="O253">
        <v>177.09219178082174</v>
      </c>
      <c r="P253">
        <v>1</v>
      </c>
      <c r="Q253" s="31">
        <f>O253*Brussels!$C$50*'Events only'!D253*24/1000</f>
        <v>27.694267257990742</v>
      </c>
    </row>
    <row r="254" spans="1:17">
      <c r="A254" s="29">
        <v>0.69374999999999998</v>
      </c>
      <c r="B254" s="56">
        <f t="shared" ref="B254:B317" si="16">A254</f>
        <v>0.69374999999999998</v>
      </c>
      <c r="C254" s="32">
        <v>253</v>
      </c>
      <c r="D254" s="29">
        <f t="shared" si="15"/>
        <v>6.9444444444444198E-4</v>
      </c>
      <c r="E254" s="56">
        <f t="shared" ref="E254:E317" si="17">D254</f>
        <v>6.9444444444444198E-4</v>
      </c>
      <c r="F254">
        <v>1</v>
      </c>
      <c r="G254" cm="1">
        <f t="array" ref="G254">_xlfn.XMATCH(TRUE, _xlfn.SCAN(0, 'Events only'!D254:$D$411, _xlfn.LAMBDA(_xlpm.acc,_xlpm.x, IF(_xlpm.acc &gt;= TIME(0,5,0), _xlpm.acc, _xlpm.acc + _xlpm.x))) &gt;= TIME(0,5,0))</f>
        <v>3</v>
      </c>
      <c r="H254">
        <f>COUNTIF(Trips!$J$2:$J$233,'Events only'!C254)</f>
        <v>0</v>
      </c>
      <c r="I254">
        <f>IF(COUNTIF(Trips!$L$2:$L$233,'Events only'!C254)&gt;=1,1,0)</f>
        <v>0</v>
      </c>
      <c r="J254">
        <f>IF(COUNTIF(Trips!$M$2:$M$233,'Events only'!C254)&gt;=1, 1, 0)</f>
        <v>0</v>
      </c>
      <c r="K254">
        <v>0</v>
      </c>
      <c r="L254">
        <v>0</v>
      </c>
      <c r="M254">
        <v>9.875498630136989E-2</v>
      </c>
      <c r="N254">
        <v>7.4066239726027411E-2</v>
      </c>
      <c r="O254">
        <v>177.09219178082174</v>
      </c>
      <c r="P254">
        <v>1</v>
      </c>
      <c r="Q254" s="31">
        <f>O254*Brussels!$C$50*'Events only'!D254*24/1000</f>
        <v>5.5388534515981487</v>
      </c>
    </row>
    <row r="255" spans="1:17">
      <c r="A255" s="29">
        <v>0.69444444444444442</v>
      </c>
      <c r="B255" s="56">
        <f t="shared" si="16"/>
        <v>0.69444444444444442</v>
      </c>
      <c r="C255" s="32">
        <v>254</v>
      </c>
      <c r="D255" s="29">
        <f t="shared" si="15"/>
        <v>6.9444444444444198E-4</v>
      </c>
      <c r="E255" s="56">
        <f t="shared" si="17"/>
        <v>6.9444444444444198E-4</v>
      </c>
      <c r="F255">
        <v>1</v>
      </c>
      <c r="G255" cm="1">
        <f t="array" ref="G255">_xlfn.XMATCH(TRUE, _xlfn.SCAN(0, 'Events only'!D255:$D$411, _xlfn.LAMBDA(_xlpm.acc,_xlpm.x, IF(_xlpm.acc &gt;= TIME(0,5,0), _xlpm.acc, _xlpm.acc + _xlpm.x))) &gt;= TIME(0,5,0))</f>
        <v>2</v>
      </c>
      <c r="H255">
        <f>COUNTIF(Trips!$J$2:$J$233,'Events only'!C255)</f>
        <v>0</v>
      </c>
      <c r="I255">
        <f>IF(COUNTIF(Trips!$L$2:$L$233,'Events only'!C255)&gt;=1,1,0)</f>
        <v>0</v>
      </c>
      <c r="J255">
        <f>IF(COUNTIF(Trips!$M$2:$M$233,'Events only'!C255)&gt;=1, 1, 0)</f>
        <v>1</v>
      </c>
      <c r="K255">
        <v>0</v>
      </c>
      <c r="L255">
        <v>0</v>
      </c>
      <c r="M255">
        <v>9.875498630136989E-2</v>
      </c>
      <c r="N255">
        <v>7.4066239726027411E-2</v>
      </c>
      <c r="O255">
        <v>177.09219178082174</v>
      </c>
      <c r="P255">
        <v>1</v>
      </c>
      <c r="Q255" s="31">
        <f>O255*Brussels!$C$50*'Events only'!D255*24/1000</f>
        <v>5.5388534515981487</v>
      </c>
    </row>
    <row r="256" spans="1:17">
      <c r="A256" s="29">
        <v>0.69513888888888886</v>
      </c>
      <c r="B256" s="56">
        <f t="shared" si="16"/>
        <v>0.69513888888888886</v>
      </c>
      <c r="C256" s="32">
        <v>255</v>
      </c>
      <c r="D256" s="29">
        <f t="shared" si="15"/>
        <v>4.1666666666666519E-3</v>
      </c>
      <c r="E256" s="56">
        <f t="shared" si="17"/>
        <v>4.1666666666666519E-3</v>
      </c>
      <c r="F256">
        <v>1</v>
      </c>
      <c r="G256" cm="1">
        <f t="array" ref="G256">_xlfn.XMATCH(TRUE, _xlfn.SCAN(0, 'Events only'!D256:$D$411, _xlfn.LAMBDA(_xlpm.acc,_xlpm.x, IF(_xlpm.acc &gt;= TIME(0,5,0), _xlpm.acc, _xlpm.acc + _xlpm.x))) &gt;= TIME(0,5,0))</f>
        <v>1</v>
      </c>
      <c r="H256">
        <f>COUNTIF(Trips!$J$2:$J$233,'Events only'!C256)</f>
        <v>0</v>
      </c>
      <c r="I256">
        <f>IF(COUNTIF(Trips!$L$2:$L$233,'Events only'!C256)&gt;=1,1,0)</f>
        <v>1</v>
      </c>
      <c r="J256">
        <f>IF(COUNTIF(Trips!$M$2:$M$233,'Events only'!C256)&gt;=1, 1, 0)</f>
        <v>0</v>
      </c>
      <c r="K256">
        <v>0</v>
      </c>
      <c r="L256">
        <v>0</v>
      </c>
      <c r="M256">
        <v>9.875498630136989E-2</v>
      </c>
      <c r="N256">
        <v>7.4066239726027411E-2</v>
      </c>
      <c r="O256">
        <v>177.09219178082174</v>
      </c>
      <c r="P256">
        <v>1</v>
      </c>
      <c r="Q256" s="31">
        <f>O256*Brussels!$C$50*'Events only'!D256*24/1000</f>
        <v>33.233120709588889</v>
      </c>
    </row>
    <row r="257" spans="1:17">
      <c r="A257" s="29">
        <v>0.69930555555555551</v>
      </c>
      <c r="B257" s="56">
        <f t="shared" si="16"/>
        <v>0.69930555555555551</v>
      </c>
      <c r="C257" s="32">
        <v>256</v>
      </c>
      <c r="D257" s="29">
        <f t="shared" si="15"/>
        <v>6.9444444444444198E-4</v>
      </c>
      <c r="E257" s="56">
        <f t="shared" si="17"/>
        <v>6.9444444444444198E-4</v>
      </c>
      <c r="F257">
        <v>1</v>
      </c>
      <c r="G257" cm="1">
        <f t="array" ref="G257">_xlfn.XMATCH(TRUE, _xlfn.SCAN(0, 'Events only'!D257:$D$411, _xlfn.LAMBDA(_xlpm.acc,_xlpm.x, IF(_xlpm.acc &gt;= TIME(0,5,0), _xlpm.acc, _xlpm.acc + _xlpm.x))) &gt;= TIME(0,5,0))</f>
        <v>3</v>
      </c>
      <c r="H257">
        <f>COUNTIF(Trips!$J$2:$J$233,'Events only'!C257)</f>
        <v>0</v>
      </c>
      <c r="I257">
        <f>IF(COUNTIF(Trips!$L$2:$L$233,'Events only'!C257)&gt;=1,1,0)</f>
        <v>0</v>
      </c>
      <c r="J257">
        <f>IF(COUNTIF(Trips!$M$2:$M$233,'Events only'!C257)&gt;=1, 1, 0)</f>
        <v>0</v>
      </c>
      <c r="K257">
        <v>0</v>
      </c>
      <c r="L257">
        <v>0</v>
      </c>
      <c r="M257">
        <v>9.875498630136989E-2</v>
      </c>
      <c r="N257">
        <v>7.4066239726027411E-2</v>
      </c>
      <c r="O257">
        <v>177.09219178082174</v>
      </c>
      <c r="P257">
        <v>1</v>
      </c>
      <c r="Q257" s="31">
        <f>O257*Brussels!$C$50*'Events only'!D257*24/1000</f>
        <v>5.5388534515981487</v>
      </c>
    </row>
    <row r="258" spans="1:17">
      <c r="A258" s="29">
        <v>0.7</v>
      </c>
      <c r="B258" s="56">
        <f t="shared" si="16"/>
        <v>0.7</v>
      </c>
      <c r="C258" s="32">
        <v>257</v>
      </c>
      <c r="D258" s="29">
        <f t="shared" si="15"/>
        <v>6.9444444444444198E-4</v>
      </c>
      <c r="E258" s="56">
        <f t="shared" si="17"/>
        <v>6.9444444444444198E-4</v>
      </c>
      <c r="F258">
        <v>1</v>
      </c>
      <c r="G258" cm="1">
        <f t="array" ref="G258">_xlfn.XMATCH(TRUE, _xlfn.SCAN(0, 'Events only'!D258:$D$411, _xlfn.LAMBDA(_xlpm.acc,_xlpm.x, IF(_xlpm.acc &gt;= TIME(0,5,0), _xlpm.acc, _xlpm.acc + _xlpm.x))) &gt;= TIME(0,5,0))</f>
        <v>2</v>
      </c>
      <c r="H258">
        <f>COUNTIF(Trips!$J$2:$J$233,'Events only'!C258)</f>
        <v>0</v>
      </c>
      <c r="I258">
        <f>IF(COUNTIF(Trips!$L$2:$L$233,'Events only'!C258)&gt;=1,1,0)</f>
        <v>0</v>
      </c>
      <c r="J258">
        <f>IF(COUNTIF(Trips!$M$2:$M$233,'Events only'!C258)&gt;=1, 1, 0)</f>
        <v>1</v>
      </c>
      <c r="K258">
        <v>0</v>
      </c>
      <c r="L258">
        <v>0</v>
      </c>
      <c r="M258">
        <v>9.875498630136989E-2</v>
      </c>
      <c r="N258">
        <v>7.4066239726027411E-2</v>
      </c>
      <c r="O258">
        <v>177.09219178082174</v>
      </c>
      <c r="P258">
        <v>1</v>
      </c>
      <c r="Q258" s="31">
        <f>O258*Brussels!$C$50*'Events only'!D258*24/1000</f>
        <v>5.5388534515981487</v>
      </c>
    </row>
    <row r="259" spans="1:17">
      <c r="A259" s="29">
        <v>0.7006944444444444</v>
      </c>
      <c r="B259" s="56">
        <f t="shared" si="16"/>
        <v>0.7006944444444444</v>
      </c>
      <c r="C259" s="32">
        <v>258</v>
      </c>
      <c r="D259" s="29">
        <f t="shared" si="15"/>
        <v>4.1666666666667629E-3</v>
      </c>
      <c r="E259" s="56">
        <f t="shared" si="17"/>
        <v>4.1666666666667629E-3</v>
      </c>
      <c r="F259">
        <v>1</v>
      </c>
      <c r="G259" cm="1">
        <f t="array" ref="G259">_xlfn.XMATCH(TRUE, _xlfn.SCAN(0, 'Events only'!D259:$D$411, _xlfn.LAMBDA(_xlpm.acc,_xlpm.x, IF(_xlpm.acc &gt;= TIME(0,5,0), _xlpm.acc, _xlpm.acc + _xlpm.x))) &gt;= TIME(0,5,0))</f>
        <v>1</v>
      </c>
      <c r="H259">
        <f>COUNTIF(Trips!$J$2:$J$233,'Events only'!C259)</f>
        <v>0</v>
      </c>
      <c r="I259">
        <f>IF(COUNTIF(Trips!$L$2:$L$233,'Events only'!C259)&gt;=1,1,0)</f>
        <v>1</v>
      </c>
      <c r="J259">
        <f>IF(COUNTIF(Trips!$M$2:$M$233,'Events only'!C259)&gt;=1, 1, 0)</f>
        <v>0</v>
      </c>
      <c r="K259">
        <v>0</v>
      </c>
      <c r="L259">
        <v>0</v>
      </c>
      <c r="M259">
        <v>9.875498630136989E-2</v>
      </c>
      <c r="N259">
        <v>7.4066239726027411E-2</v>
      </c>
      <c r="O259">
        <v>177.09219178082174</v>
      </c>
      <c r="P259">
        <v>1</v>
      </c>
      <c r="Q259" s="31">
        <f>O259*Brussels!$C$50*'Events only'!D259*24/1000</f>
        <v>33.23312070958977</v>
      </c>
    </row>
    <row r="260" spans="1:17">
      <c r="A260" s="29">
        <v>0.70486111111111116</v>
      </c>
      <c r="B260" s="56">
        <f t="shared" si="16"/>
        <v>0.70486111111111116</v>
      </c>
      <c r="C260" s="32">
        <v>259</v>
      </c>
      <c r="D260" s="29">
        <f t="shared" si="15"/>
        <v>6.9444444444444198E-4</v>
      </c>
      <c r="E260" s="56">
        <f t="shared" si="17"/>
        <v>6.9444444444444198E-4</v>
      </c>
      <c r="F260">
        <v>1</v>
      </c>
      <c r="G260" cm="1">
        <f t="array" ref="G260">_xlfn.XMATCH(TRUE, _xlfn.SCAN(0, 'Events only'!D260:$D$411, _xlfn.LAMBDA(_xlpm.acc,_xlpm.x, IF(_xlpm.acc &gt;= TIME(0,5,0), _xlpm.acc, _xlpm.acc + _xlpm.x))) &gt;= TIME(0,5,0))</f>
        <v>4</v>
      </c>
      <c r="H260">
        <f>COUNTIF(Trips!$J$2:$J$233,'Events only'!C260)</f>
        <v>0</v>
      </c>
      <c r="I260">
        <f>IF(COUNTIF(Trips!$L$2:$L$233,'Events only'!C260)&gt;=1,1,0)</f>
        <v>0</v>
      </c>
      <c r="J260">
        <f>IF(COUNTIF(Trips!$M$2:$M$233,'Events only'!C260)&gt;=1, 1, 0)</f>
        <v>0</v>
      </c>
      <c r="K260">
        <v>0</v>
      </c>
      <c r="L260">
        <v>0</v>
      </c>
      <c r="M260">
        <v>9.875498630136989E-2</v>
      </c>
      <c r="N260">
        <v>7.4066239726027411E-2</v>
      </c>
      <c r="O260">
        <v>177.09219178082174</v>
      </c>
      <c r="P260">
        <v>1</v>
      </c>
      <c r="Q260" s="31">
        <f>O260*Brussels!$C$50*'Events only'!D260*24/1000</f>
        <v>5.5388534515981487</v>
      </c>
    </row>
    <row r="261" spans="1:17">
      <c r="A261" s="29">
        <v>0.7055555555555556</v>
      </c>
      <c r="B261" s="56">
        <f t="shared" si="16"/>
        <v>0.7055555555555556</v>
      </c>
      <c r="C261" s="32">
        <v>260</v>
      </c>
      <c r="D261" s="29">
        <f t="shared" si="15"/>
        <v>6.9444444444444198E-4</v>
      </c>
      <c r="E261" s="56">
        <f t="shared" si="17"/>
        <v>6.9444444444444198E-4</v>
      </c>
      <c r="F261">
        <v>1</v>
      </c>
      <c r="G261" cm="1">
        <f t="array" ref="G261">_xlfn.XMATCH(TRUE, _xlfn.SCAN(0, 'Events only'!D261:$D$411, _xlfn.LAMBDA(_xlpm.acc,_xlpm.x, IF(_xlpm.acc &gt;= TIME(0,5,0), _xlpm.acc, _xlpm.acc + _xlpm.x))) &gt;= TIME(0,5,0))</f>
        <v>3</v>
      </c>
      <c r="H261">
        <f>COUNTIF(Trips!$J$2:$J$233,'Events only'!C261)</f>
        <v>0</v>
      </c>
      <c r="I261">
        <f>IF(COUNTIF(Trips!$L$2:$L$233,'Events only'!C261)&gt;=1,1,0)</f>
        <v>0</v>
      </c>
      <c r="J261">
        <f>IF(COUNTIF(Trips!$M$2:$M$233,'Events only'!C261)&gt;=1, 1, 0)</f>
        <v>1</v>
      </c>
      <c r="K261">
        <v>0</v>
      </c>
      <c r="L261">
        <v>0</v>
      </c>
      <c r="M261">
        <v>9.875498630136989E-2</v>
      </c>
      <c r="N261">
        <v>7.4066239726027411E-2</v>
      </c>
      <c r="O261">
        <v>177.09219178082174</v>
      </c>
      <c r="P261">
        <v>1</v>
      </c>
      <c r="Q261" s="31">
        <f>O261*Brussels!$C$50*'Events only'!D261*24/1000</f>
        <v>5.5388534515981487</v>
      </c>
    </row>
    <row r="262" spans="1:17">
      <c r="A262" s="29">
        <v>0.70625000000000004</v>
      </c>
      <c r="B262" s="56">
        <f t="shared" si="16"/>
        <v>0.70625000000000004</v>
      </c>
      <c r="C262" s="32">
        <v>261</v>
      </c>
      <c r="D262" s="29">
        <f t="shared" si="15"/>
        <v>2.0833333333333259E-3</v>
      </c>
      <c r="E262" s="56">
        <f t="shared" si="17"/>
        <v>2.0833333333333259E-3</v>
      </c>
      <c r="F262">
        <v>1</v>
      </c>
      <c r="G262" cm="1">
        <f t="array" ref="G262">_xlfn.XMATCH(TRUE, _xlfn.SCAN(0, 'Events only'!D262:$D$411, _xlfn.LAMBDA(_xlpm.acc,_xlpm.x, IF(_xlpm.acc &gt;= TIME(0,5,0), _xlpm.acc, _xlpm.acc + _xlpm.x))) &gt;= TIME(0,5,0))</f>
        <v>2</v>
      </c>
      <c r="H262">
        <f>COUNTIF(Trips!$J$2:$J$233,'Events only'!C262)</f>
        <v>0</v>
      </c>
      <c r="I262">
        <f>IF(COUNTIF(Trips!$L$2:$L$233,'Events only'!C262)&gt;=1,1,0)</f>
        <v>1</v>
      </c>
      <c r="J262">
        <f>IF(COUNTIF(Trips!$M$2:$M$233,'Events only'!C262)&gt;=1, 1, 0)</f>
        <v>0</v>
      </c>
      <c r="K262">
        <v>0</v>
      </c>
      <c r="L262">
        <v>0</v>
      </c>
      <c r="M262">
        <v>9.875498630136989E-2</v>
      </c>
      <c r="N262">
        <v>7.4066239726027411E-2</v>
      </c>
      <c r="O262">
        <v>177.09219178082174</v>
      </c>
      <c r="P262">
        <v>1</v>
      </c>
      <c r="Q262" s="31">
        <f>O262*Brussels!$C$50*'Events only'!D262*24/1000</f>
        <v>16.616560354794444</v>
      </c>
    </row>
    <row r="263" spans="1:17">
      <c r="A263" s="29">
        <v>0.70833333333333337</v>
      </c>
      <c r="B263" s="56">
        <f t="shared" si="16"/>
        <v>0.70833333333333337</v>
      </c>
      <c r="C263" s="32">
        <v>262</v>
      </c>
      <c r="D263" s="29">
        <f t="shared" si="15"/>
        <v>2.0833333333333259E-3</v>
      </c>
      <c r="E263" s="56">
        <f t="shared" si="17"/>
        <v>2.0833333333333259E-3</v>
      </c>
      <c r="F263">
        <v>1</v>
      </c>
      <c r="G263" cm="1">
        <f t="array" ref="G263">_xlfn.XMATCH(TRUE, _xlfn.SCAN(0, 'Events only'!D263:$D$411, _xlfn.LAMBDA(_xlpm.acc,_xlpm.x, IF(_xlpm.acc &gt;= TIME(0,5,0), _xlpm.acc, _xlpm.acc + _xlpm.x))) &gt;= TIME(0,5,0))</f>
        <v>4</v>
      </c>
      <c r="H263">
        <f>COUNTIF(Trips!$J$2:$J$233,'Events only'!C263)</f>
        <v>0</v>
      </c>
      <c r="I263">
        <f>IF(COUNTIF(Trips!$L$2:$L$233,'Events only'!C263)&gt;=1,1,0)</f>
        <v>1</v>
      </c>
      <c r="J263">
        <f>IF(COUNTIF(Trips!$M$2:$M$233,'Events only'!C263)&gt;=1, 1, 0)</f>
        <v>0</v>
      </c>
      <c r="K263">
        <v>1</v>
      </c>
      <c r="L263">
        <v>1</v>
      </c>
      <c r="M263">
        <v>0.11935528767123284</v>
      </c>
      <c r="N263">
        <v>8.9516465753424632E-2</v>
      </c>
      <c r="O263">
        <v>129.41583561643847</v>
      </c>
      <c r="P263">
        <v>1</v>
      </c>
      <c r="Q263" s="31">
        <f>O263*Brussels!$C$50*'Events only'!D263*24/1000</f>
        <v>12.143087855890379</v>
      </c>
    </row>
    <row r="264" spans="1:17">
      <c r="A264" s="29">
        <v>0.7104166666666667</v>
      </c>
      <c r="B264" s="56">
        <f t="shared" si="16"/>
        <v>0.7104166666666667</v>
      </c>
      <c r="C264" s="32">
        <v>263</v>
      </c>
      <c r="D264" s="29">
        <f t="shared" si="15"/>
        <v>6.9444444444444198E-4</v>
      </c>
      <c r="E264" s="56">
        <f t="shared" si="17"/>
        <v>6.9444444444444198E-4</v>
      </c>
      <c r="F264">
        <v>1</v>
      </c>
      <c r="G264" cm="1">
        <f t="array" ref="G264">_xlfn.XMATCH(TRUE, _xlfn.SCAN(0, 'Events only'!D264:$D$411, _xlfn.LAMBDA(_xlpm.acc,_xlpm.x, IF(_xlpm.acc &gt;= TIME(0,5,0), _xlpm.acc, _xlpm.acc + _xlpm.x))) &gt;= TIME(0,5,0))</f>
        <v>3</v>
      </c>
      <c r="H264">
        <f>COUNTIF(Trips!$J$2:$J$233,'Events only'!C264)</f>
        <v>0</v>
      </c>
      <c r="I264">
        <f>IF(COUNTIF(Trips!$L$2:$L$233,'Events only'!C264)&gt;=1,1,0)</f>
        <v>0</v>
      </c>
      <c r="J264">
        <f>IF(COUNTIF(Trips!$M$2:$M$233,'Events only'!C264)&gt;=1, 1, 0)</f>
        <v>1</v>
      </c>
      <c r="K264">
        <v>0</v>
      </c>
      <c r="L264">
        <v>0</v>
      </c>
      <c r="M264">
        <v>0.11935528767123284</v>
      </c>
      <c r="N264">
        <v>8.9516465753424632E-2</v>
      </c>
      <c r="O264">
        <v>129.41583561643847</v>
      </c>
      <c r="P264">
        <v>1</v>
      </c>
      <c r="Q264" s="31">
        <f>O264*Brussels!$C$50*'Events only'!D264*24/1000</f>
        <v>4.0476959519634592</v>
      </c>
    </row>
    <row r="265" spans="1:17">
      <c r="A265" s="29">
        <v>0.71111111111111114</v>
      </c>
      <c r="B265" s="56">
        <f t="shared" si="16"/>
        <v>0.71111111111111114</v>
      </c>
      <c r="C265" s="32">
        <v>264</v>
      </c>
      <c r="D265" s="29">
        <f t="shared" si="15"/>
        <v>6.9444444444444198E-4</v>
      </c>
      <c r="E265" s="56">
        <f t="shared" si="17"/>
        <v>6.9444444444444198E-4</v>
      </c>
      <c r="F265">
        <v>1</v>
      </c>
      <c r="G265" cm="1">
        <f t="array" ref="G265">_xlfn.XMATCH(TRUE, _xlfn.SCAN(0, 'Events only'!D265:$D$411, _xlfn.LAMBDA(_xlpm.acc,_xlpm.x, IF(_xlpm.acc &gt;= TIME(0,5,0), _xlpm.acc, _xlpm.acc + _xlpm.x))) &gt;= TIME(0,5,0))</f>
        <v>2</v>
      </c>
      <c r="H265">
        <f>COUNTIF(Trips!$J$2:$J$233,'Events only'!C265)</f>
        <v>0</v>
      </c>
      <c r="I265">
        <f>IF(COUNTIF(Trips!$L$2:$L$233,'Events only'!C265)&gt;=1,1,0)</f>
        <v>0</v>
      </c>
      <c r="J265">
        <f>IF(COUNTIF(Trips!$M$2:$M$233,'Events only'!C265)&gt;=1, 1, 0)</f>
        <v>0</v>
      </c>
      <c r="K265">
        <v>0</v>
      </c>
      <c r="L265">
        <v>0</v>
      </c>
      <c r="M265">
        <v>0.11935528767123284</v>
      </c>
      <c r="N265">
        <v>8.9516465753424632E-2</v>
      </c>
      <c r="O265">
        <v>129.41583561643847</v>
      </c>
      <c r="P265">
        <v>1</v>
      </c>
      <c r="Q265" s="31">
        <f>O265*Brussels!$C$50*'Events only'!D265*24/1000</f>
        <v>4.0476959519634592</v>
      </c>
    </row>
    <row r="266" spans="1:17">
      <c r="A266" s="29">
        <v>0.71180555555555558</v>
      </c>
      <c r="B266" s="56">
        <f t="shared" si="16"/>
        <v>0.71180555555555558</v>
      </c>
      <c r="C266" s="32">
        <v>265</v>
      </c>
      <c r="D266" s="29">
        <f t="shared" si="15"/>
        <v>3.4722222222222099E-3</v>
      </c>
      <c r="E266" s="56">
        <f t="shared" si="17"/>
        <v>3.4722222222222099E-3</v>
      </c>
      <c r="F266">
        <v>1</v>
      </c>
      <c r="G266" cm="1">
        <f t="array" ref="G266">_xlfn.XMATCH(TRUE, _xlfn.SCAN(0, 'Events only'!D266:$D$411, _xlfn.LAMBDA(_xlpm.acc,_xlpm.x, IF(_xlpm.acc &gt;= TIME(0,5,0), _xlpm.acc, _xlpm.acc + _xlpm.x))) &gt;= TIME(0,5,0))</f>
        <v>2</v>
      </c>
      <c r="H266">
        <f>COUNTIF(Trips!$J$2:$J$233,'Events only'!C266)</f>
        <v>0</v>
      </c>
      <c r="I266">
        <f>IF(COUNTIF(Trips!$L$2:$L$233,'Events only'!C266)&gt;=1,1,0)</f>
        <v>1</v>
      </c>
      <c r="J266">
        <f>IF(COUNTIF(Trips!$M$2:$M$233,'Events only'!C266)&gt;=1, 1, 0)</f>
        <v>0</v>
      </c>
      <c r="K266">
        <v>0</v>
      </c>
      <c r="L266">
        <v>0</v>
      </c>
      <c r="M266">
        <v>0.11935528767123284</v>
      </c>
      <c r="N266">
        <v>8.9516465753424632E-2</v>
      </c>
      <c r="O266">
        <v>129.41583561643847</v>
      </c>
      <c r="P266">
        <v>1</v>
      </c>
      <c r="Q266" s="31">
        <f>O266*Brussels!$C$50*'Events only'!D266*24/1000</f>
        <v>20.238479759817295</v>
      </c>
    </row>
    <row r="267" spans="1:17">
      <c r="A267" s="29">
        <v>0.71527777777777779</v>
      </c>
      <c r="B267" s="56">
        <f t="shared" si="16"/>
        <v>0.71527777777777779</v>
      </c>
      <c r="C267" s="32">
        <v>266</v>
      </c>
      <c r="D267" s="29">
        <f t="shared" si="15"/>
        <v>6.9444444444444198E-4</v>
      </c>
      <c r="E267" s="56">
        <f t="shared" si="17"/>
        <v>6.9444444444444198E-4</v>
      </c>
      <c r="F267">
        <v>1</v>
      </c>
      <c r="G267" cm="1">
        <f t="array" ref="G267">_xlfn.XMATCH(TRUE, _xlfn.SCAN(0, 'Events only'!D267:$D$411, _xlfn.LAMBDA(_xlpm.acc,_xlpm.x, IF(_xlpm.acc &gt;= TIME(0,5,0), _xlpm.acc, _xlpm.acc + _xlpm.x))) &gt;= TIME(0,5,0))</f>
        <v>4</v>
      </c>
      <c r="H267">
        <f>COUNTIF(Trips!$J$2:$J$233,'Events only'!C267)</f>
        <v>0</v>
      </c>
      <c r="I267">
        <f>IF(COUNTIF(Trips!$L$2:$L$233,'Events only'!C267)&gt;=1,1,0)</f>
        <v>0</v>
      </c>
      <c r="J267">
        <f>IF(COUNTIF(Trips!$M$2:$M$233,'Events only'!C267)&gt;=1, 1, 0)</f>
        <v>0</v>
      </c>
      <c r="K267">
        <v>0</v>
      </c>
      <c r="L267">
        <v>0</v>
      </c>
      <c r="M267">
        <v>0.11935528767123284</v>
      </c>
      <c r="N267">
        <v>8.9516465753424632E-2</v>
      </c>
      <c r="O267">
        <v>129.41583561643847</v>
      </c>
      <c r="P267">
        <v>1</v>
      </c>
      <c r="Q267" s="31">
        <f>O267*Brussels!$C$50*'Events only'!D267*24/1000</f>
        <v>4.0476959519634592</v>
      </c>
    </row>
    <row r="268" spans="1:17">
      <c r="A268" s="29">
        <v>0.71597222222222223</v>
      </c>
      <c r="B268" s="56">
        <f t="shared" si="16"/>
        <v>0.71597222222222223</v>
      </c>
      <c r="C268" s="32">
        <v>267</v>
      </c>
      <c r="D268" s="29">
        <f t="shared" si="15"/>
        <v>6.9444444444444198E-4</v>
      </c>
      <c r="E268" s="56">
        <f t="shared" si="17"/>
        <v>6.9444444444444198E-4</v>
      </c>
      <c r="F268">
        <v>1</v>
      </c>
      <c r="G268" cm="1">
        <f t="array" ref="G268">_xlfn.XMATCH(TRUE, _xlfn.SCAN(0, 'Events only'!D268:$D$411, _xlfn.LAMBDA(_xlpm.acc,_xlpm.x, IF(_xlpm.acc &gt;= TIME(0,5,0), _xlpm.acc, _xlpm.acc + _xlpm.x))) &gt;= TIME(0,5,0))</f>
        <v>3</v>
      </c>
      <c r="H268">
        <f>COUNTIF(Trips!$J$2:$J$233,'Events only'!C268)</f>
        <v>0</v>
      </c>
      <c r="I268">
        <f>IF(COUNTIF(Trips!$L$2:$L$233,'Events only'!C268)&gt;=1,1,0)</f>
        <v>0</v>
      </c>
      <c r="J268">
        <f>IF(COUNTIF(Trips!$M$2:$M$233,'Events only'!C268)&gt;=1, 1, 0)</f>
        <v>1</v>
      </c>
      <c r="K268">
        <v>0</v>
      </c>
      <c r="L268">
        <v>0</v>
      </c>
      <c r="M268">
        <v>0.11935528767123284</v>
      </c>
      <c r="N268">
        <v>8.9516465753424632E-2</v>
      </c>
      <c r="O268">
        <v>129.41583561643847</v>
      </c>
      <c r="P268">
        <v>1</v>
      </c>
      <c r="Q268" s="31">
        <f>O268*Brussels!$C$50*'Events only'!D268*24/1000</f>
        <v>4.0476959519634592</v>
      </c>
    </row>
    <row r="269" spans="1:17">
      <c r="A269" s="29">
        <v>0.71666666666666667</v>
      </c>
      <c r="B269" s="56">
        <f t="shared" si="16"/>
        <v>0.71666666666666667</v>
      </c>
      <c r="C269" s="32">
        <v>268</v>
      </c>
      <c r="D269" s="29">
        <f t="shared" si="15"/>
        <v>6.9444444444444198E-4</v>
      </c>
      <c r="E269" s="56">
        <f t="shared" si="17"/>
        <v>6.9444444444444198E-4</v>
      </c>
      <c r="F269">
        <v>1</v>
      </c>
      <c r="G269" cm="1">
        <f t="array" ref="G269">_xlfn.XMATCH(TRUE, _xlfn.SCAN(0, 'Events only'!D269:$D$411, _xlfn.LAMBDA(_xlpm.acc,_xlpm.x, IF(_xlpm.acc &gt;= TIME(0,5,0), _xlpm.acc, _xlpm.acc + _xlpm.x))) &gt;= TIME(0,5,0))</f>
        <v>3</v>
      </c>
      <c r="H269">
        <f>COUNTIF(Trips!$J$2:$J$233,'Events only'!C269)</f>
        <v>0</v>
      </c>
      <c r="I269">
        <f>IF(COUNTIF(Trips!$L$2:$L$233,'Events only'!C269)&gt;=1,1,0)</f>
        <v>0</v>
      </c>
      <c r="J269">
        <f>IF(COUNTIF(Trips!$M$2:$M$233,'Events only'!C269)&gt;=1, 1, 0)</f>
        <v>0</v>
      </c>
      <c r="K269">
        <v>0</v>
      </c>
      <c r="L269">
        <v>0</v>
      </c>
      <c r="M269">
        <v>0.11935528767123284</v>
      </c>
      <c r="N269">
        <v>8.9516465753424632E-2</v>
      </c>
      <c r="O269">
        <v>129.41583561643847</v>
      </c>
      <c r="P269">
        <v>1</v>
      </c>
      <c r="Q269" s="31">
        <f>O269*Brussels!$C$50*'Events only'!D269*24/1000</f>
        <v>4.0476959519634592</v>
      </c>
    </row>
    <row r="270" spans="1:17">
      <c r="A270" s="29">
        <v>0.71736111111111112</v>
      </c>
      <c r="B270" s="56">
        <f t="shared" si="16"/>
        <v>0.71736111111111112</v>
      </c>
      <c r="C270" s="32">
        <v>269</v>
      </c>
      <c r="D270" s="29">
        <f t="shared" si="15"/>
        <v>2.7777777777777679E-3</v>
      </c>
      <c r="E270" s="56">
        <f t="shared" si="17"/>
        <v>2.7777777777777679E-3</v>
      </c>
      <c r="F270">
        <v>1</v>
      </c>
      <c r="G270" cm="1">
        <f t="array" ref="G270">_xlfn.XMATCH(TRUE, _xlfn.SCAN(0, 'Events only'!D270:$D$411, _xlfn.LAMBDA(_xlpm.acc,_xlpm.x, IF(_xlpm.acc &gt;= TIME(0,5,0), _xlpm.acc, _xlpm.acc + _xlpm.x))) &gt;= TIME(0,5,0))</f>
        <v>3</v>
      </c>
      <c r="H270">
        <f>COUNTIF(Trips!$J$2:$J$233,'Events only'!C270)</f>
        <v>0</v>
      </c>
      <c r="I270">
        <f>IF(COUNTIF(Trips!$L$2:$L$233,'Events only'!C270)&gt;=1,1,0)</f>
        <v>1</v>
      </c>
      <c r="J270">
        <f>IF(COUNTIF(Trips!$M$2:$M$233,'Events only'!C270)&gt;=1, 1, 0)</f>
        <v>0</v>
      </c>
      <c r="K270">
        <v>0</v>
      </c>
      <c r="L270">
        <v>0</v>
      </c>
      <c r="M270">
        <v>0.11935528767123284</v>
      </c>
      <c r="N270">
        <v>8.9516465753424632E-2</v>
      </c>
      <c r="O270">
        <v>129.41583561643847</v>
      </c>
      <c r="P270">
        <v>1</v>
      </c>
      <c r="Q270" s="31">
        <f>O270*Brussels!$C$50*'Events only'!D270*24/1000</f>
        <v>16.190783807853837</v>
      </c>
    </row>
    <row r="271" spans="1:17">
      <c r="A271" s="29">
        <v>0.72013888888888888</v>
      </c>
      <c r="B271" s="56">
        <f t="shared" si="16"/>
        <v>0.72013888888888888</v>
      </c>
      <c r="C271" s="32">
        <v>270</v>
      </c>
      <c r="D271" s="29">
        <f t="shared" si="15"/>
        <v>6.9444444444444198E-4</v>
      </c>
      <c r="E271" s="56">
        <f t="shared" si="17"/>
        <v>6.9444444444444198E-4</v>
      </c>
      <c r="F271">
        <v>1</v>
      </c>
      <c r="G271" cm="1">
        <f t="array" ref="G271">_xlfn.XMATCH(TRUE, _xlfn.SCAN(0, 'Events only'!D271:$D$411, _xlfn.LAMBDA(_xlpm.acc,_xlpm.x, IF(_xlpm.acc &gt;= TIME(0,5,0), _xlpm.acc, _xlpm.acc + _xlpm.x))) &gt;= TIME(0,5,0))</f>
        <v>4</v>
      </c>
      <c r="H271">
        <f>COUNTIF(Trips!$J$2:$J$233,'Events only'!C271)</f>
        <v>0</v>
      </c>
      <c r="I271">
        <f>IF(COUNTIF(Trips!$L$2:$L$233,'Events only'!C271)&gt;=1,1,0)</f>
        <v>0</v>
      </c>
      <c r="J271">
        <f>IF(COUNTIF(Trips!$M$2:$M$233,'Events only'!C271)&gt;=1, 1, 0)</f>
        <v>0</v>
      </c>
      <c r="K271">
        <v>0</v>
      </c>
      <c r="L271">
        <v>0</v>
      </c>
      <c r="M271">
        <v>0.11935528767123284</v>
      </c>
      <c r="N271">
        <v>8.9516465753424632E-2</v>
      </c>
      <c r="O271">
        <v>129.41583561643847</v>
      </c>
      <c r="P271">
        <v>1</v>
      </c>
      <c r="Q271" s="31">
        <f>O271*Brussels!$C$50*'Events only'!D271*24/1000</f>
        <v>4.0476959519634592</v>
      </c>
    </row>
    <row r="272" spans="1:17">
      <c r="A272" s="29">
        <v>0.72083333333333333</v>
      </c>
      <c r="B272" s="56">
        <f t="shared" si="16"/>
        <v>0.72083333333333333</v>
      </c>
      <c r="C272" s="32">
        <v>271</v>
      </c>
      <c r="D272" s="29">
        <f t="shared" si="15"/>
        <v>1.388888888888884E-3</v>
      </c>
      <c r="E272" s="56">
        <f t="shared" si="17"/>
        <v>1.388888888888884E-3</v>
      </c>
      <c r="F272">
        <v>1</v>
      </c>
      <c r="G272" cm="1">
        <f t="array" ref="G272">_xlfn.XMATCH(TRUE, _xlfn.SCAN(0, 'Events only'!D272:$D$411, _xlfn.LAMBDA(_xlpm.acc,_xlpm.x, IF(_xlpm.acc &gt;= TIME(0,5,0), _xlpm.acc, _xlpm.acc + _xlpm.x))) &gt;= TIME(0,5,0))</f>
        <v>3</v>
      </c>
      <c r="H272">
        <f>COUNTIF(Trips!$J$2:$J$233,'Events only'!C272)</f>
        <v>0</v>
      </c>
      <c r="I272">
        <f>IF(COUNTIF(Trips!$L$2:$L$233,'Events only'!C272)&gt;=1,1,0)</f>
        <v>0</v>
      </c>
      <c r="J272">
        <f>IF(COUNTIF(Trips!$M$2:$M$233,'Events only'!C272)&gt;=1, 1, 0)</f>
        <v>1</v>
      </c>
      <c r="K272">
        <v>0</v>
      </c>
      <c r="L272">
        <v>0</v>
      </c>
      <c r="M272">
        <v>0.11935528767123284</v>
      </c>
      <c r="N272">
        <v>8.9516465753424632E-2</v>
      </c>
      <c r="O272">
        <v>129.41583561643847</v>
      </c>
      <c r="P272">
        <v>1</v>
      </c>
      <c r="Q272" s="31">
        <f>O272*Brussels!$C$50*'Events only'!D272*24/1000</f>
        <v>8.0953919039269184</v>
      </c>
    </row>
    <row r="273" spans="1:17">
      <c r="A273" s="29">
        <v>0.72222222222222221</v>
      </c>
      <c r="B273" s="56">
        <f t="shared" si="16"/>
        <v>0.72222222222222221</v>
      </c>
      <c r="C273" s="32">
        <v>272</v>
      </c>
      <c r="D273" s="29">
        <f t="shared" si="15"/>
        <v>6.9444444444444198E-4</v>
      </c>
      <c r="E273" s="56">
        <f t="shared" si="17"/>
        <v>6.9444444444444198E-4</v>
      </c>
      <c r="F273">
        <v>1</v>
      </c>
      <c r="G273" cm="1">
        <f t="array" ref="G273">_xlfn.XMATCH(TRUE, _xlfn.SCAN(0, 'Events only'!D273:$D$411, _xlfn.LAMBDA(_xlpm.acc,_xlpm.x, IF(_xlpm.acc &gt;= TIME(0,5,0), _xlpm.acc, _xlpm.acc + _xlpm.x))) &gt;= TIME(0,5,0))</f>
        <v>3</v>
      </c>
      <c r="H273">
        <f>COUNTIF(Trips!$J$2:$J$233,'Events only'!C273)</f>
        <v>0</v>
      </c>
      <c r="I273">
        <f>IF(COUNTIF(Trips!$L$2:$L$233,'Events only'!C273)&gt;=1,1,0)</f>
        <v>0</v>
      </c>
      <c r="J273">
        <f>IF(COUNTIF(Trips!$M$2:$M$233,'Events only'!C273)&gt;=1, 1, 0)</f>
        <v>0</v>
      </c>
      <c r="K273">
        <v>0</v>
      </c>
      <c r="L273">
        <v>0</v>
      </c>
      <c r="M273">
        <v>0.11935528767123284</v>
      </c>
      <c r="N273">
        <v>8.9516465753424632E-2</v>
      </c>
      <c r="O273">
        <v>129.41583561643847</v>
      </c>
      <c r="P273">
        <v>1</v>
      </c>
      <c r="Q273" s="31">
        <f>O273*Brussels!$C$50*'Events only'!D273*24/1000</f>
        <v>4.0476959519634592</v>
      </c>
    </row>
    <row r="274" spans="1:17">
      <c r="A274" s="29">
        <v>0.72291666666666665</v>
      </c>
      <c r="B274" s="56">
        <f t="shared" si="16"/>
        <v>0.72291666666666665</v>
      </c>
      <c r="C274" s="32">
        <v>273</v>
      </c>
      <c r="D274" s="29">
        <f t="shared" si="15"/>
        <v>2.0833333333333259E-3</v>
      </c>
      <c r="E274" s="56">
        <f t="shared" si="17"/>
        <v>2.0833333333333259E-3</v>
      </c>
      <c r="F274">
        <v>1</v>
      </c>
      <c r="G274" cm="1">
        <f t="array" ref="G274">_xlfn.XMATCH(TRUE, _xlfn.SCAN(0, 'Events only'!D274:$D$411, _xlfn.LAMBDA(_xlpm.acc,_xlpm.x, IF(_xlpm.acc &gt;= TIME(0,5,0), _xlpm.acc, _xlpm.acc + _xlpm.x))) &gt;= TIME(0,5,0))</f>
        <v>3</v>
      </c>
      <c r="H274">
        <f>COUNTIF(Trips!$J$2:$J$233,'Events only'!C274)</f>
        <v>0</v>
      </c>
      <c r="I274">
        <f>IF(COUNTIF(Trips!$L$2:$L$233,'Events only'!C274)&gt;=1,1,0)</f>
        <v>1</v>
      </c>
      <c r="J274">
        <f>IF(COUNTIF(Trips!$M$2:$M$233,'Events only'!C274)&gt;=1, 1, 0)</f>
        <v>0</v>
      </c>
      <c r="K274">
        <v>0</v>
      </c>
      <c r="L274">
        <v>0</v>
      </c>
      <c r="M274">
        <v>0.11935528767123284</v>
      </c>
      <c r="N274">
        <v>8.9516465753424632E-2</v>
      </c>
      <c r="O274">
        <v>129.41583561643847</v>
      </c>
      <c r="P274">
        <v>1</v>
      </c>
      <c r="Q274" s="31">
        <f>O274*Brussels!$C$50*'Events only'!D274*24/1000</f>
        <v>12.143087855890379</v>
      </c>
    </row>
    <row r="275" spans="1:17">
      <c r="A275" s="29">
        <v>0.72499999999999998</v>
      </c>
      <c r="B275" s="56">
        <f t="shared" si="16"/>
        <v>0.72499999999999998</v>
      </c>
      <c r="C275" s="32">
        <v>274</v>
      </c>
      <c r="D275" s="29">
        <f t="shared" si="15"/>
        <v>1.388888888888884E-3</v>
      </c>
      <c r="E275" s="56">
        <f t="shared" si="17"/>
        <v>1.388888888888884E-3</v>
      </c>
      <c r="F275">
        <v>1</v>
      </c>
      <c r="G275" cm="1">
        <f t="array" ref="G275">_xlfn.XMATCH(TRUE, _xlfn.SCAN(0, 'Events only'!D275:$D$411, _xlfn.LAMBDA(_xlpm.acc,_xlpm.x, IF(_xlpm.acc &gt;= TIME(0,5,0), _xlpm.acc, _xlpm.acc + _xlpm.x))) &gt;= TIME(0,5,0))</f>
        <v>3</v>
      </c>
      <c r="H275">
        <f>COUNTIF(Trips!$J$2:$J$233,'Events only'!C275)</f>
        <v>0</v>
      </c>
      <c r="I275">
        <f>IF(COUNTIF(Trips!$L$2:$L$233,'Events only'!C275)&gt;=1,1,0)</f>
        <v>0</v>
      </c>
      <c r="J275">
        <f>IF(COUNTIF(Trips!$M$2:$M$233,'Events only'!C275)&gt;=1, 1, 0)</f>
        <v>0</v>
      </c>
      <c r="K275">
        <v>0</v>
      </c>
      <c r="L275">
        <v>0</v>
      </c>
      <c r="M275">
        <v>0.11935528767123284</v>
      </c>
      <c r="N275">
        <v>8.9516465753424632E-2</v>
      </c>
      <c r="O275">
        <v>129.41583561643847</v>
      </c>
      <c r="P275">
        <v>1</v>
      </c>
      <c r="Q275" s="31">
        <f>O275*Brussels!$C$50*'Events only'!D275*24/1000</f>
        <v>8.0953919039269184</v>
      </c>
    </row>
    <row r="276" spans="1:17">
      <c r="A276" s="29">
        <v>0.72638888888888886</v>
      </c>
      <c r="B276" s="56">
        <f t="shared" si="16"/>
        <v>0.72638888888888886</v>
      </c>
      <c r="C276" s="32">
        <v>275</v>
      </c>
      <c r="D276" s="29">
        <f t="shared" si="15"/>
        <v>6.9444444444444198E-4</v>
      </c>
      <c r="E276" s="56">
        <f t="shared" si="17"/>
        <v>6.9444444444444198E-4</v>
      </c>
      <c r="F276">
        <v>1</v>
      </c>
      <c r="G276" cm="1">
        <f t="array" ref="G276">_xlfn.XMATCH(TRUE, _xlfn.SCAN(0, 'Events only'!D276:$D$411, _xlfn.LAMBDA(_xlpm.acc,_xlpm.x, IF(_xlpm.acc &gt;= TIME(0,5,0), _xlpm.acc, _xlpm.acc + _xlpm.x))) &gt;= TIME(0,5,0))</f>
        <v>3</v>
      </c>
      <c r="H276">
        <f>COUNTIF(Trips!$J$2:$J$233,'Events only'!C276)</f>
        <v>0</v>
      </c>
      <c r="I276">
        <f>IF(COUNTIF(Trips!$L$2:$L$233,'Events only'!C276)&gt;=1,1,0)</f>
        <v>0</v>
      </c>
      <c r="J276">
        <f>IF(COUNTIF(Trips!$M$2:$M$233,'Events only'!C276)&gt;=1, 1, 0)</f>
        <v>1</v>
      </c>
      <c r="K276">
        <v>0</v>
      </c>
      <c r="L276">
        <v>0</v>
      </c>
      <c r="M276">
        <v>0.11935528767123284</v>
      </c>
      <c r="N276">
        <v>8.9516465753424632E-2</v>
      </c>
      <c r="O276">
        <v>129.41583561643847</v>
      </c>
      <c r="P276">
        <v>1</v>
      </c>
      <c r="Q276" s="31">
        <f>O276*Brussels!$C$50*'Events only'!D276*24/1000</f>
        <v>4.0476959519634592</v>
      </c>
    </row>
    <row r="277" spans="1:17">
      <c r="A277" s="29">
        <v>0.7270833333333333</v>
      </c>
      <c r="B277" s="56">
        <f t="shared" si="16"/>
        <v>0.7270833333333333</v>
      </c>
      <c r="C277" s="32">
        <v>276</v>
      </c>
      <c r="D277" s="29">
        <f t="shared" si="15"/>
        <v>2.0833333333333259E-3</v>
      </c>
      <c r="E277" s="56">
        <f t="shared" si="17"/>
        <v>2.0833333333333259E-3</v>
      </c>
      <c r="F277">
        <v>1</v>
      </c>
      <c r="G277" cm="1">
        <f t="array" ref="G277">_xlfn.XMATCH(TRUE, _xlfn.SCAN(0, 'Events only'!D277:$D$411, _xlfn.LAMBDA(_xlpm.acc,_xlpm.x, IF(_xlpm.acc &gt;= TIME(0,5,0), _xlpm.acc, _xlpm.acc + _xlpm.x))) &gt;= TIME(0,5,0))</f>
        <v>3</v>
      </c>
      <c r="H277">
        <f>COUNTIF(Trips!$J$2:$J$233,'Events only'!C277)</f>
        <v>0</v>
      </c>
      <c r="I277">
        <f>IF(COUNTIF(Trips!$L$2:$L$233,'Events only'!C277)&gt;=1,1,0)</f>
        <v>0</v>
      </c>
      <c r="J277">
        <f>IF(COUNTIF(Trips!$M$2:$M$233,'Events only'!C277)&gt;=1, 1, 0)</f>
        <v>0</v>
      </c>
      <c r="K277">
        <v>0</v>
      </c>
      <c r="L277">
        <v>0</v>
      </c>
      <c r="M277">
        <v>0.11935528767123284</v>
      </c>
      <c r="N277">
        <v>8.9516465753424632E-2</v>
      </c>
      <c r="O277">
        <v>129.41583561643847</v>
      </c>
      <c r="P277">
        <v>1</v>
      </c>
      <c r="Q277" s="31">
        <f>O277*Brussels!$C$50*'Events only'!D277*24/1000</f>
        <v>12.143087855890379</v>
      </c>
    </row>
    <row r="278" spans="1:17">
      <c r="A278" s="29">
        <v>0.72916666666666663</v>
      </c>
      <c r="B278" s="56">
        <f t="shared" si="16"/>
        <v>0.72916666666666663</v>
      </c>
      <c r="C278" s="32">
        <v>277</v>
      </c>
      <c r="D278" s="29">
        <f t="shared" si="15"/>
        <v>1.388888888888884E-3</v>
      </c>
      <c r="E278" s="56">
        <f t="shared" si="17"/>
        <v>1.388888888888884E-3</v>
      </c>
      <c r="F278">
        <v>1</v>
      </c>
      <c r="G278" cm="1">
        <f t="array" ref="G278">_xlfn.XMATCH(TRUE, _xlfn.SCAN(0, 'Events only'!D278:$D$411, _xlfn.LAMBDA(_xlpm.acc,_xlpm.x, IF(_xlpm.acc &gt;= TIME(0,5,0), _xlpm.acc, _xlpm.acc + _xlpm.x))) &gt;= TIME(0,5,0))</f>
        <v>4</v>
      </c>
      <c r="H278">
        <f>COUNTIF(Trips!$J$2:$J$233,'Events only'!C278)</f>
        <v>0</v>
      </c>
      <c r="I278">
        <f>IF(COUNTIF(Trips!$L$2:$L$233,'Events only'!C278)&gt;=1,1,0)</f>
        <v>1</v>
      </c>
      <c r="J278">
        <f>IF(COUNTIF(Trips!$M$2:$M$233,'Events only'!C278)&gt;=1, 1, 0)</f>
        <v>0</v>
      </c>
      <c r="K278">
        <v>0</v>
      </c>
      <c r="L278">
        <v>0</v>
      </c>
      <c r="M278">
        <v>0.11935528767123284</v>
      </c>
      <c r="N278">
        <v>8.9516465753424632E-2</v>
      </c>
      <c r="O278">
        <v>129.41583561643847</v>
      </c>
      <c r="P278">
        <v>1</v>
      </c>
      <c r="Q278" s="31">
        <f>O278*Brussels!$C$50*'Events only'!D278*24/1000</f>
        <v>8.0953919039269184</v>
      </c>
    </row>
    <row r="279" spans="1:17">
      <c r="A279" s="29">
        <v>0.73055555555555551</v>
      </c>
      <c r="B279" s="56">
        <f t="shared" si="16"/>
        <v>0.73055555555555551</v>
      </c>
      <c r="C279" s="32">
        <v>278</v>
      </c>
      <c r="D279" s="29">
        <f t="shared" si="15"/>
        <v>1.388888888888884E-3</v>
      </c>
      <c r="E279" s="56">
        <f t="shared" si="17"/>
        <v>1.388888888888884E-3</v>
      </c>
      <c r="F279">
        <v>1</v>
      </c>
      <c r="G279" cm="1">
        <f t="array" ref="G279">_xlfn.XMATCH(TRUE, _xlfn.SCAN(0, 'Events only'!D279:$D$411, _xlfn.LAMBDA(_xlpm.acc,_xlpm.x, IF(_xlpm.acc &gt;= TIME(0,5,0), _xlpm.acc, _xlpm.acc + _xlpm.x))) &gt;= TIME(0,5,0))</f>
        <v>4</v>
      </c>
      <c r="H279">
        <f>COUNTIF(Trips!$J$2:$J$233,'Events only'!C279)</f>
        <v>0</v>
      </c>
      <c r="I279">
        <f>IF(COUNTIF(Trips!$L$2:$L$233,'Events only'!C279)&gt;=1,1,0)</f>
        <v>0</v>
      </c>
      <c r="J279">
        <f>IF(COUNTIF(Trips!$M$2:$M$233,'Events only'!C279)&gt;=1, 1, 0)</f>
        <v>0</v>
      </c>
      <c r="K279">
        <v>0</v>
      </c>
      <c r="L279">
        <v>0</v>
      </c>
      <c r="M279">
        <v>0.11935528767123284</v>
      </c>
      <c r="N279">
        <v>8.9516465753424632E-2</v>
      </c>
      <c r="O279">
        <v>129.41583561643847</v>
      </c>
      <c r="P279">
        <v>1</v>
      </c>
      <c r="Q279" s="31">
        <f>O279*Brussels!$C$50*'Events only'!D279*24/1000</f>
        <v>8.0953919039269184</v>
      </c>
    </row>
    <row r="280" spans="1:17">
      <c r="A280" s="29">
        <v>0.7319444444444444</v>
      </c>
      <c r="B280" s="56">
        <f t="shared" si="16"/>
        <v>0.7319444444444444</v>
      </c>
      <c r="C280" s="32">
        <v>279</v>
      </c>
      <c r="D280" s="29">
        <f t="shared" si="15"/>
        <v>6.9444444444444198E-4</v>
      </c>
      <c r="E280" s="56">
        <f t="shared" si="17"/>
        <v>6.9444444444444198E-4</v>
      </c>
      <c r="F280">
        <v>1</v>
      </c>
      <c r="G280" cm="1">
        <f t="array" ref="G280">_xlfn.XMATCH(TRUE, _xlfn.SCAN(0, 'Events only'!D280:$D$411, _xlfn.LAMBDA(_xlpm.acc,_xlpm.x, IF(_xlpm.acc &gt;= TIME(0,5,0), _xlpm.acc, _xlpm.acc + _xlpm.x))) &gt;= TIME(0,5,0))</f>
        <v>3</v>
      </c>
      <c r="H280">
        <f>COUNTIF(Trips!$J$2:$J$233,'Events only'!C280)</f>
        <v>0</v>
      </c>
      <c r="I280">
        <f>IF(COUNTIF(Trips!$L$2:$L$233,'Events only'!C280)&gt;=1,1,0)</f>
        <v>0</v>
      </c>
      <c r="J280">
        <f>IF(COUNTIF(Trips!$M$2:$M$233,'Events only'!C280)&gt;=1, 1, 0)</f>
        <v>1</v>
      </c>
      <c r="K280">
        <v>0</v>
      </c>
      <c r="L280">
        <v>0</v>
      </c>
      <c r="M280">
        <v>0.11935528767123284</v>
      </c>
      <c r="N280">
        <v>8.9516465753424632E-2</v>
      </c>
      <c r="O280">
        <v>129.41583561643847</v>
      </c>
      <c r="P280">
        <v>1</v>
      </c>
      <c r="Q280" s="31">
        <f>O280*Brussels!$C$50*'Events only'!D280*24/1000</f>
        <v>4.0476959519634592</v>
      </c>
    </row>
    <row r="281" spans="1:17">
      <c r="A281" s="29">
        <v>0.73263888888888884</v>
      </c>
      <c r="B281" s="56">
        <f t="shared" si="16"/>
        <v>0.73263888888888884</v>
      </c>
      <c r="C281" s="32">
        <v>280</v>
      </c>
      <c r="D281" s="29">
        <f t="shared" si="15"/>
        <v>1.388888888888884E-3</v>
      </c>
      <c r="E281" s="56">
        <f t="shared" si="17"/>
        <v>1.388888888888884E-3</v>
      </c>
      <c r="F281">
        <v>1</v>
      </c>
      <c r="G281" cm="1">
        <f t="array" ref="G281">_xlfn.XMATCH(TRUE, _xlfn.SCAN(0, 'Events only'!D281:$D$411, _xlfn.LAMBDA(_xlpm.acc,_xlpm.x, IF(_xlpm.acc &gt;= TIME(0,5,0), _xlpm.acc, _xlpm.acc + _xlpm.x))) &gt;= TIME(0,5,0))</f>
        <v>2</v>
      </c>
      <c r="H281">
        <f>COUNTIF(Trips!$J$2:$J$233,'Events only'!C281)</f>
        <v>0</v>
      </c>
      <c r="I281">
        <f>IF(COUNTIF(Trips!$L$2:$L$233,'Events only'!C281)&gt;=1,1,0)</f>
        <v>0</v>
      </c>
      <c r="J281">
        <f>IF(COUNTIF(Trips!$M$2:$M$233,'Events only'!C281)&gt;=1, 1, 0)</f>
        <v>0</v>
      </c>
      <c r="K281">
        <v>0</v>
      </c>
      <c r="L281">
        <v>0</v>
      </c>
      <c r="M281">
        <v>0.11935528767123284</v>
      </c>
      <c r="N281">
        <v>8.9516465753424632E-2</v>
      </c>
      <c r="O281">
        <v>129.41583561643847</v>
      </c>
      <c r="P281">
        <v>1</v>
      </c>
      <c r="Q281" s="31">
        <f>O281*Brussels!$C$50*'Events only'!D281*24/1000</f>
        <v>8.0953919039269184</v>
      </c>
    </row>
    <row r="282" spans="1:17">
      <c r="A282" s="29">
        <v>0.73402777777777772</v>
      </c>
      <c r="B282" s="56">
        <f t="shared" si="16"/>
        <v>0.73402777777777772</v>
      </c>
      <c r="C282" s="32">
        <v>281</v>
      </c>
      <c r="D282" s="29">
        <f t="shared" si="15"/>
        <v>2.083333333333437E-3</v>
      </c>
      <c r="E282" s="56">
        <f t="shared" si="17"/>
        <v>2.083333333333437E-3</v>
      </c>
      <c r="F282">
        <v>1</v>
      </c>
      <c r="G282" cm="1">
        <f t="array" ref="G282">_xlfn.XMATCH(TRUE, _xlfn.SCAN(0, 'Events only'!D282:$D$411, _xlfn.LAMBDA(_xlpm.acc,_xlpm.x, IF(_xlpm.acc &gt;= TIME(0,5,0), _xlpm.acc, _xlpm.acc + _xlpm.x))) &gt;= TIME(0,5,0))</f>
        <v>2</v>
      </c>
      <c r="H282">
        <f>COUNTIF(Trips!$J$2:$J$233,'Events only'!C282)</f>
        <v>0</v>
      </c>
      <c r="I282">
        <f>IF(COUNTIF(Trips!$L$2:$L$233,'Events only'!C282)&gt;=1,1,0)</f>
        <v>1</v>
      </c>
      <c r="J282">
        <f>IF(COUNTIF(Trips!$M$2:$M$233,'Events only'!C282)&gt;=1, 1, 0)</f>
        <v>0</v>
      </c>
      <c r="K282">
        <v>0</v>
      </c>
      <c r="L282">
        <v>0</v>
      </c>
      <c r="M282">
        <v>0.11935528767123284</v>
      </c>
      <c r="N282">
        <v>8.9516465753424632E-2</v>
      </c>
      <c r="O282">
        <v>129.41583561643847</v>
      </c>
      <c r="P282">
        <v>1</v>
      </c>
      <c r="Q282" s="31">
        <f>O282*Brussels!$C$50*'Events only'!D282*24/1000</f>
        <v>12.143087855891025</v>
      </c>
    </row>
    <row r="283" spans="1:17">
      <c r="A283" s="29">
        <v>0.73611111111111116</v>
      </c>
      <c r="B283" s="56">
        <f t="shared" si="16"/>
        <v>0.73611111111111116</v>
      </c>
      <c r="C283" s="32">
        <v>282</v>
      </c>
      <c r="D283" s="29">
        <f t="shared" si="15"/>
        <v>2.0833333333333259E-3</v>
      </c>
      <c r="E283" s="56">
        <f t="shared" si="17"/>
        <v>2.0833333333333259E-3</v>
      </c>
      <c r="F283">
        <v>1</v>
      </c>
      <c r="G283" cm="1">
        <f t="array" ref="G283">_xlfn.XMATCH(TRUE, _xlfn.SCAN(0, 'Events only'!D283:$D$411, _xlfn.LAMBDA(_xlpm.acc,_xlpm.x, IF(_xlpm.acc &gt;= TIME(0,5,0), _xlpm.acc, _xlpm.acc + _xlpm.x))) &gt;= TIME(0,5,0))</f>
        <v>3</v>
      </c>
      <c r="H283">
        <f>COUNTIF(Trips!$J$2:$J$233,'Events only'!C283)</f>
        <v>0</v>
      </c>
      <c r="I283">
        <f>IF(COUNTIF(Trips!$L$2:$L$233,'Events only'!C283)&gt;=1,1,0)</f>
        <v>0</v>
      </c>
      <c r="J283">
        <f>IF(COUNTIF(Trips!$M$2:$M$233,'Events only'!C283)&gt;=1, 1, 0)</f>
        <v>1</v>
      </c>
      <c r="K283">
        <v>0</v>
      </c>
      <c r="L283">
        <v>0</v>
      </c>
      <c r="M283">
        <v>0.11935528767123284</v>
      </c>
      <c r="N283">
        <v>8.9516465753424632E-2</v>
      </c>
      <c r="O283">
        <v>129.41583561643847</v>
      </c>
      <c r="P283">
        <v>1</v>
      </c>
      <c r="Q283" s="31">
        <f>O283*Brussels!$C$50*'Events only'!D283*24/1000</f>
        <v>12.143087855890379</v>
      </c>
    </row>
    <row r="284" spans="1:17">
      <c r="A284" s="29">
        <v>0.73819444444444449</v>
      </c>
      <c r="B284" s="56">
        <f t="shared" si="16"/>
        <v>0.73819444444444449</v>
      </c>
      <c r="C284" s="32">
        <v>283</v>
      </c>
      <c r="D284" s="29">
        <f t="shared" si="15"/>
        <v>1.3888888888885509E-3</v>
      </c>
      <c r="E284" s="56">
        <f t="shared" si="17"/>
        <v>1.3888888888885509E-3</v>
      </c>
      <c r="F284">
        <v>1</v>
      </c>
      <c r="G284" cm="1">
        <f t="array" ref="G284">_xlfn.XMATCH(TRUE, _xlfn.SCAN(0, 'Events only'!D284:$D$411, _xlfn.LAMBDA(_xlpm.acc,_xlpm.x, IF(_xlpm.acc &gt;= TIME(0,5,0), _xlpm.acc, _xlpm.acc + _xlpm.x))) &gt;= TIME(0,5,0))</f>
        <v>2</v>
      </c>
      <c r="H284">
        <f>COUNTIF(Trips!$J$2:$J$233,'Events only'!C284)</f>
        <v>0</v>
      </c>
      <c r="I284">
        <f>IF(COUNTIF(Trips!$L$2:$L$233,'Events only'!C284)&gt;=1,1,0)</f>
        <v>0</v>
      </c>
      <c r="J284">
        <f>IF(COUNTIF(Trips!$M$2:$M$233,'Events only'!C284)&gt;=1, 1, 0)</f>
        <v>1</v>
      </c>
      <c r="K284">
        <v>0</v>
      </c>
      <c r="L284">
        <v>0</v>
      </c>
      <c r="M284">
        <v>0.11935528767123284</v>
      </c>
      <c r="N284">
        <v>8.9516465753424632E-2</v>
      </c>
      <c r="O284">
        <v>129.41583561643847</v>
      </c>
      <c r="P284">
        <v>1</v>
      </c>
      <c r="Q284" s="31">
        <f>O284*Brussels!$C$50*'Events only'!D284*24/1000</f>
        <v>8.0953919039249769</v>
      </c>
    </row>
    <row r="285" spans="1:17">
      <c r="A285" s="29">
        <v>0.73958333333333304</v>
      </c>
      <c r="B285" s="56">
        <f t="shared" si="16"/>
        <v>0.73958333333333304</v>
      </c>
      <c r="C285" s="32">
        <v>284</v>
      </c>
      <c r="D285" s="29">
        <f t="shared" si="15"/>
        <v>4.1666666666669849E-3</v>
      </c>
      <c r="E285" s="56">
        <f t="shared" si="17"/>
        <v>4.1666666666669849E-3</v>
      </c>
      <c r="F285">
        <v>1</v>
      </c>
      <c r="G285" cm="1">
        <f t="array" ref="G285">_xlfn.XMATCH(TRUE, _xlfn.SCAN(0, 'Events only'!D285:$D$411, _xlfn.LAMBDA(_xlpm.acc,_xlpm.x, IF(_xlpm.acc &gt;= TIME(0,5,0), _xlpm.acc, _xlpm.acc + _xlpm.x))) &gt;= TIME(0,5,0))</f>
        <v>1</v>
      </c>
      <c r="H285">
        <f>COUNTIF(Trips!$J$2:$J$233,'Events only'!C285)</f>
        <v>0</v>
      </c>
      <c r="I285">
        <f>IF(COUNTIF(Trips!$L$2:$L$233,'Events only'!C285)&gt;=1,1,0)</f>
        <v>1</v>
      </c>
      <c r="J285">
        <f>IF(COUNTIF(Trips!$M$2:$M$233,'Events only'!C285)&gt;=1, 1, 0)</f>
        <v>1</v>
      </c>
      <c r="K285">
        <v>0</v>
      </c>
      <c r="L285">
        <v>0</v>
      </c>
      <c r="M285">
        <v>0.11935528767123284</v>
      </c>
      <c r="N285">
        <v>8.9516465753424632E-2</v>
      </c>
      <c r="O285">
        <v>129.41583561643847</v>
      </c>
      <c r="P285">
        <v>1</v>
      </c>
      <c r="Q285" s="31">
        <f>O285*Brussels!$C$50*'Events only'!D285*24/1000</f>
        <v>24.286175711782697</v>
      </c>
    </row>
    <row r="286" spans="1:17">
      <c r="A286" s="29">
        <v>0.74375000000000002</v>
      </c>
      <c r="B286" s="56">
        <f t="shared" si="16"/>
        <v>0.74375000000000002</v>
      </c>
      <c r="C286" s="32">
        <v>285</v>
      </c>
      <c r="D286" s="29">
        <f t="shared" si="15"/>
        <v>6.9444444444444198E-4</v>
      </c>
      <c r="E286" s="56">
        <f t="shared" si="17"/>
        <v>6.9444444444444198E-4</v>
      </c>
      <c r="F286">
        <v>1</v>
      </c>
      <c r="G286" cm="1">
        <f t="array" ref="G286">_xlfn.XMATCH(TRUE, _xlfn.SCAN(0, 'Events only'!D286:$D$411, _xlfn.LAMBDA(_xlpm.acc,_xlpm.x, IF(_xlpm.acc &gt;= TIME(0,5,0), _xlpm.acc, _xlpm.acc + _xlpm.x))) &gt;= TIME(0,5,0))</f>
        <v>4</v>
      </c>
      <c r="H286">
        <f>COUNTIF(Trips!$J$2:$J$233,'Events only'!C286)</f>
        <v>0</v>
      </c>
      <c r="I286">
        <f>IF(COUNTIF(Trips!$L$2:$L$233,'Events only'!C286)&gt;=1,1,0)</f>
        <v>0</v>
      </c>
      <c r="J286">
        <f>IF(COUNTIF(Trips!$M$2:$M$233,'Events only'!C286)&gt;=1, 1, 0)</f>
        <v>0</v>
      </c>
      <c r="K286">
        <v>0</v>
      </c>
      <c r="L286">
        <v>0</v>
      </c>
      <c r="M286">
        <v>0.11935528767123284</v>
      </c>
      <c r="N286">
        <v>8.9516465753424632E-2</v>
      </c>
      <c r="O286">
        <v>129.41583561643847</v>
      </c>
      <c r="P286">
        <v>1</v>
      </c>
      <c r="Q286" s="31">
        <f>O286*Brussels!$C$50*'Events only'!D286*24/1000</f>
        <v>4.0476959519634592</v>
      </c>
    </row>
    <row r="287" spans="1:17">
      <c r="A287" s="29">
        <v>0.74444444444444446</v>
      </c>
      <c r="B287" s="56">
        <f t="shared" si="16"/>
        <v>0.74444444444444446</v>
      </c>
      <c r="C287" s="32">
        <v>286</v>
      </c>
      <c r="D287" s="29">
        <f t="shared" si="15"/>
        <v>6.9444444444444198E-4</v>
      </c>
      <c r="E287" s="56">
        <f t="shared" si="17"/>
        <v>6.9444444444444198E-4</v>
      </c>
      <c r="F287">
        <v>1</v>
      </c>
      <c r="G287" cm="1">
        <f t="array" ref="G287">_xlfn.XMATCH(TRUE, _xlfn.SCAN(0, 'Events only'!D287:$D$411, _xlfn.LAMBDA(_xlpm.acc,_xlpm.x, IF(_xlpm.acc &gt;= TIME(0,5,0), _xlpm.acc, _xlpm.acc + _xlpm.x))) &gt;= TIME(0,5,0))</f>
        <v>3</v>
      </c>
      <c r="H287">
        <f>COUNTIF(Trips!$J$2:$J$233,'Events only'!C287)</f>
        <v>0</v>
      </c>
      <c r="I287">
        <f>IF(COUNTIF(Trips!$L$2:$L$233,'Events only'!C287)&gt;=1,1,0)</f>
        <v>0</v>
      </c>
      <c r="J287">
        <f>IF(COUNTIF(Trips!$M$2:$M$233,'Events only'!C287)&gt;=1, 1, 0)</f>
        <v>1</v>
      </c>
      <c r="K287">
        <v>0</v>
      </c>
      <c r="L287">
        <v>0</v>
      </c>
      <c r="M287">
        <v>0.11935528767123284</v>
      </c>
      <c r="N287">
        <v>8.9516465753424632E-2</v>
      </c>
      <c r="O287">
        <v>129.41583561643847</v>
      </c>
      <c r="P287">
        <v>1</v>
      </c>
      <c r="Q287" s="31">
        <f>O287*Brussels!$C$50*'Events only'!D287*24/1000</f>
        <v>4.0476959519634592</v>
      </c>
    </row>
    <row r="288" spans="1:17">
      <c r="A288" s="29">
        <v>0.74513888888888891</v>
      </c>
      <c r="B288" s="56">
        <f t="shared" si="16"/>
        <v>0.74513888888888891</v>
      </c>
      <c r="C288" s="32">
        <v>287</v>
      </c>
      <c r="D288" s="29">
        <f t="shared" si="15"/>
        <v>1.388888888888884E-3</v>
      </c>
      <c r="E288" s="56">
        <f t="shared" si="17"/>
        <v>1.388888888888884E-3</v>
      </c>
      <c r="F288">
        <v>1</v>
      </c>
      <c r="G288" cm="1">
        <f t="array" ref="G288">_xlfn.XMATCH(TRUE, _xlfn.SCAN(0, 'Events only'!D288:$D$411, _xlfn.LAMBDA(_xlpm.acc,_xlpm.x, IF(_xlpm.acc &gt;= TIME(0,5,0), _xlpm.acc, _xlpm.acc + _xlpm.x))) &gt;= TIME(0,5,0))</f>
        <v>3</v>
      </c>
      <c r="H288">
        <f>COUNTIF(Trips!$J$2:$J$233,'Events only'!C288)</f>
        <v>0</v>
      </c>
      <c r="I288">
        <f>IF(COUNTIF(Trips!$L$2:$L$233,'Events only'!C288)&gt;=1,1,0)</f>
        <v>1</v>
      </c>
      <c r="J288">
        <f>IF(COUNTIF(Trips!$M$2:$M$233,'Events only'!C288)&gt;=1, 1, 0)</f>
        <v>0</v>
      </c>
      <c r="K288">
        <v>0</v>
      </c>
      <c r="L288">
        <v>0</v>
      </c>
      <c r="M288">
        <v>0.11935528767123284</v>
      </c>
      <c r="N288">
        <v>8.9516465753424632E-2</v>
      </c>
      <c r="O288">
        <v>129.41583561643847</v>
      </c>
      <c r="P288">
        <v>1</v>
      </c>
      <c r="Q288" s="31">
        <f>O288*Brussels!$C$50*'Events only'!D288*24/1000</f>
        <v>8.0953919039269184</v>
      </c>
    </row>
    <row r="289" spans="1:17">
      <c r="A289" s="29">
        <v>0.74652777777777779</v>
      </c>
      <c r="B289" s="56">
        <f t="shared" si="16"/>
        <v>0.74652777777777779</v>
      </c>
      <c r="C289" s="32">
        <v>288</v>
      </c>
      <c r="D289" s="29">
        <f t="shared" si="15"/>
        <v>2.0833333333333259E-3</v>
      </c>
      <c r="E289" s="56">
        <f t="shared" si="17"/>
        <v>2.0833333333333259E-3</v>
      </c>
      <c r="F289">
        <v>1</v>
      </c>
      <c r="G289" cm="1">
        <f t="array" ref="G289">_xlfn.XMATCH(TRUE, _xlfn.SCAN(0, 'Events only'!D289:$D$411, _xlfn.LAMBDA(_xlpm.acc,_xlpm.x, IF(_xlpm.acc &gt;= TIME(0,5,0), _xlpm.acc, _xlpm.acc + _xlpm.x))) &gt;= TIME(0,5,0))</f>
        <v>4</v>
      </c>
      <c r="H289">
        <f>COUNTIF(Trips!$J$2:$J$233,'Events only'!C289)</f>
        <v>0</v>
      </c>
      <c r="I289">
        <f>IF(COUNTIF(Trips!$L$2:$L$233,'Events only'!C289)&gt;=1,1,0)</f>
        <v>0</v>
      </c>
      <c r="J289">
        <f>IF(COUNTIF(Trips!$M$2:$M$233,'Events only'!C289)&gt;=1, 1, 0)</f>
        <v>1</v>
      </c>
      <c r="K289">
        <v>0</v>
      </c>
      <c r="L289">
        <v>0</v>
      </c>
      <c r="M289">
        <v>0.11935528767123284</v>
      </c>
      <c r="N289">
        <v>8.9516465753424632E-2</v>
      </c>
      <c r="O289">
        <v>129.41583561643847</v>
      </c>
      <c r="P289">
        <v>1</v>
      </c>
      <c r="Q289" s="31">
        <f>O289*Brussels!$C$50*'Events only'!D289*24/1000</f>
        <v>12.143087855890379</v>
      </c>
    </row>
    <row r="290" spans="1:17">
      <c r="A290" s="29">
        <v>0.74861111111111112</v>
      </c>
      <c r="B290" s="56">
        <f t="shared" si="16"/>
        <v>0.74861111111111112</v>
      </c>
      <c r="C290" s="32">
        <v>289</v>
      </c>
      <c r="D290" s="29">
        <f t="shared" si="15"/>
        <v>6.9444444444444198E-4</v>
      </c>
      <c r="E290" s="56">
        <f t="shared" si="17"/>
        <v>6.9444444444444198E-4</v>
      </c>
      <c r="F290">
        <v>1</v>
      </c>
      <c r="G290" cm="1">
        <f t="array" ref="G290">_xlfn.XMATCH(TRUE, _xlfn.SCAN(0, 'Events only'!D290:$D$411, _xlfn.LAMBDA(_xlpm.acc,_xlpm.x, IF(_xlpm.acc &gt;= TIME(0,5,0), _xlpm.acc, _xlpm.acc + _xlpm.x))) &gt;= TIME(0,5,0))</f>
        <v>4</v>
      </c>
      <c r="H290">
        <f>COUNTIF(Trips!$J$2:$J$233,'Events only'!C290)</f>
        <v>0</v>
      </c>
      <c r="I290">
        <f>IF(COUNTIF(Trips!$L$2:$L$233,'Events only'!C290)&gt;=1,1,0)</f>
        <v>0</v>
      </c>
      <c r="J290">
        <f>IF(COUNTIF(Trips!$M$2:$M$233,'Events only'!C290)&gt;=1, 1, 0)</f>
        <v>0</v>
      </c>
      <c r="K290">
        <v>0</v>
      </c>
      <c r="L290">
        <v>0</v>
      </c>
      <c r="M290">
        <v>0.11935528767123284</v>
      </c>
      <c r="N290">
        <v>8.9516465753424632E-2</v>
      </c>
      <c r="O290">
        <v>129.41583561643847</v>
      </c>
      <c r="P290">
        <v>1</v>
      </c>
      <c r="Q290" s="31">
        <f>O290*Brussels!$C$50*'Events only'!D290*24/1000</f>
        <v>4.0476959519634592</v>
      </c>
    </row>
    <row r="291" spans="1:17">
      <c r="A291" s="29">
        <v>0.74930555555555556</v>
      </c>
      <c r="B291" s="56">
        <f t="shared" si="16"/>
        <v>0.74930555555555556</v>
      </c>
      <c r="C291" s="32">
        <v>290</v>
      </c>
      <c r="D291" s="29">
        <f t="shared" si="15"/>
        <v>6.9444444444444198E-4</v>
      </c>
      <c r="E291" s="56">
        <f t="shared" si="17"/>
        <v>6.9444444444444198E-4</v>
      </c>
      <c r="F291">
        <v>1</v>
      </c>
      <c r="G291" cm="1">
        <f t="array" ref="G291">_xlfn.XMATCH(TRUE, _xlfn.SCAN(0, 'Events only'!D291:$D$411, _xlfn.LAMBDA(_xlpm.acc,_xlpm.x, IF(_xlpm.acc &gt;= TIME(0,5,0), _xlpm.acc, _xlpm.acc + _xlpm.x))) &gt;= TIME(0,5,0))</f>
        <v>3</v>
      </c>
      <c r="H291">
        <f>COUNTIF(Trips!$J$2:$J$233,'Events only'!C291)</f>
        <v>0</v>
      </c>
      <c r="I291">
        <f>IF(COUNTIF(Trips!$L$2:$L$233,'Events only'!C291)&gt;=1,1,0)</f>
        <v>0</v>
      </c>
      <c r="J291">
        <f>IF(COUNTIF(Trips!$M$2:$M$233,'Events only'!C291)&gt;=1, 1, 0)</f>
        <v>1</v>
      </c>
      <c r="K291">
        <v>0</v>
      </c>
      <c r="L291">
        <v>0</v>
      </c>
      <c r="M291">
        <v>0.11935528767123284</v>
      </c>
      <c r="N291">
        <v>8.9516465753424632E-2</v>
      </c>
      <c r="O291">
        <v>129.41583561643847</v>
      </c>
      <c r="P291">
        <v>1</v>
      </c>
      <c r="Q291" s="31">
        <f>O291*Brussels!$C$50*'Events only'!D291*24/1000</f>
        <v>4.0476959519634592</v>
      </c>
    </row>
    <row r="292" spans="1:17">
      <c r="A292" s="29">
        <v>0.75</v>
      </c>
      <c r="B292" s="56">
        <f t="shared" si="16"/>
        <v>0.75</v>
      </c>
      <c r="C292" s="32">
        <v>291</v>
      </c>
      <c r="D292" s="29">
        <f t="shared" si="15"/>
        <v>1.388888888888884E-3</v>
      </c>
      <c r="E292" s="56">
        <f t="shared" si="17"/>
        <v>1.388888888888884E-3</v>
      </c>
      <c r="F292">
        <v>1</v>
      </c>
      <c r="G292" cm="1">
        <f t="array" ref="G292">_xlfn.XMATCH(TRUE, _xlfn.SCAN(0, 'Events only'!D292:$D$411, _xlfn.LAMBDA(_xlpm.acc,_xlpm.x, IF(_xlpm.acc &gt;= TIME(0,5,0), _xlpm.acc, _xlpm.acc + _xlpm.x))) &gt;= TIME(0,5,0))</f>
        <v>2</v>
      </c>
      <c r="H292">
        <f>COUNTIF(Trips!$J$2:$J$233,'Events only'!C292)</f>
        <v>0</v>
      </c>
      <c r="I292">
        <f>IF(COUNTIF(Trips!$L$2:$L$233,'Events only'!C292)&gt;=1,1,0)</f>
        <v>0</v>
      </c>
      <c r="J292">
        <f>IF(COUNTIF(Trips!$M$2:$M$233,'Events only'!C292)&gt;=1, 1, 0)</f>
        <v>0</v>
      </c>
      <c r="K292">
        <v>1</v>
      </c>
      <c r="L292">
        <v>1</v>
      </c>
      <c r="M292">
        <v>0.13564753424657539</v>
      </c>
      <c r="N292">
        <v>0.10173565068493154</v>
      </c>
      <c r="O292">
        <v>81.244876712328733</v>
      </c>
      <c r="P292">
        <v>1</v>
      </c>
      <c r="Q292" s="31">
        <f>O292*Brussels!$C$50*'Events only'!D292*24/1000</f>
        <v>5.082137854611851</v>
      </c>
    </row>
    <row r="293" spans="1:17">
      <c r="A293" s="29">
        <v>0.75138888888888888</v>
      </c>
      <c r="B293" s="56">
        <f t="shared" si="16"/>
        <v>0.75138888888888888</v>
      </c>
      <c r="C293" s="32">
        <v>292</v>
      </c>
      <c r="D293" s="29">
        <f t="shared" si="15"/>
        <v>2.7777777777777679E-3</v>
      </c>
      <c r="E293" s="56">
        <f t="shared" si="17"/>
        <v>2.7777777777777679E-3</v>
      </c>
      <c r="F293">
        <v>1</v>
      </c>
      <c r="G293" cm="1">
        <f t="array" ref="G293">_xlfn.XMATCH(TRUE, _xlfn.SCAN(0, 'Events only'!D293:$D$411, _xlfn.LAMBDA(_xlpm.acc,_xlpm.x, IF(_xlpm.acc &gt;= TIME(0,5,0), _xlpm.acc, _xlpm.acc + _xlpm.x))) &gt;= TIME(0,5,0))</f>
        <v>2</v>
      </c>
      <c r="H293">
        <f>COUNTIF(Trips!$J$2:$J$233,'Events only'!C293)</f>
        <v>0</v>
      </c>
      <c r="I293">
        <f>IF(COUNTIF(Trips!$L$2:$L$233,'Events only'!C293)&gt;=1,1,0)</f>
        <v>1</v>
      </c>
      <c r="J293">
        <f>IF(COUNTIF(Trips!$M$2:$M$233,'Events only'!C293)&gt;=1, 1, 0)</f>
        <v>1</v>
      </c>
      <c r="K293">
        <v>0</v>
      </c>
      <c r="L293">
        <v>0</v>
      </c>
      <c r="M293">
        <v>0.13564753424657539</v>
      </c>
      <c r="N293">
        <v>0.10173565068493154</v>
      </c>
      <c r="O293">
        <v>81.244876712328733</v>
      </c>
      <c r="P293">
        <v>1</v>
      </c>
      <c r="Q293" s="31">
        <f>O293*Brussels!$C$50*'Events only'!D293*24/1000</f>
        <v>10.164275709223702</v>
      </c>
    </row>
    <row r="294" spans="1:17">
      <c r="A294" s="29">
        <v>0.75416666666666665</v>
      </c>
      <c r="B294" s="56">
        <f t="shared" si="16"/>
        <v>0.75416666666666665</v>
      </c>
      <c r="C294" s="32">
        <v>293</v>
      </c>
      <c r="D294" s="29">
        <f t="shared" si="15"/>
        <v>2.7777777777777679E-3</v>
      </c>
      <c r="E294" s="56">
        <f t="shared" si="17"/>
        <v>2.7777777777777679E-3</v>
      </c>
      <c r="F294">
        <v>1</v>
      </c>
      <c r="G294" cm="1">
        <f t="array" ref="G294">_xlfn.XMATCH(TRUE, _xlfn.SCAN(0, 'Events only'!D294:$D$411, _xlfn.LAMBDA(_xlpm.acc,_xlpm.x, IF(_xlpm.acc &gt;= TIME(0,5,0), _xlpm.acc, _xlpm.acc + _xlpm.x))) &gt;= TIME(0,5,0))</f>
        <v>2</v>
      </c>
      <c r="H294">
        <f>COUNTIF(Trips!$J$2:$J$233,'Events only'!C294)</f>
        <v>0</v>
      </c>
      <c r="I294">
        <f>IF(COUNTIF(Trips!$L$2:$L$233,'Events only'!C294)&gt;=1,1,0)</f>
        <v>1</v>
      </c>
      <c r="J294">
        <f>IF(COUNTIF(Trips!$M$2:$M$233,'Events only'!C294)&gt;=1, 1, 0)</f>
        <v>1</v>
      </c>
      <c r="K294">
        <v>0</v>
      </c>
      <c r="L294">
        <v>0</v>
      </c>
      <c r="M294">
        <v>0.13564753424657539</v>
      </c>
      <c r="N294">
        <v>0.10173565068493154</v>
      </c>
      <c r="O294">
        <v>81.244876712328733</v>
      </c>
      <c r="P294">
        <v>1</v>
      </c>
      <c r="Q294" s="31">
        <f>O294*Brussels!$C$50*'Events only'!D294*24/1000</f>
        <v>10.164275709223702</v>
      </c>
    </row>
    <row r="295" spans="1:17">
      <c r="A295" s="29">
        <v>0.75694444444444442</v>
      </c>
      <c r="B295" s="56">
        <f t="shared" si="16"/>
        <v>0.75694444444444442</v>
      </c>
      <c r="C295" s="32">
        <v>294</v>
      </c>
      <c r="D295" s="29">
        <f t="shared" si="15"/>
        <v>1.388888888888884E-3</v>
      </c>
      <c r="E295" s="56">
        <f t="shared" si="17"/>
        <v>1.388888888888884E-3</v>
      </c>
      <c r="F295">
        <v>1</v>
      </c>
      <c r="G295" cm="1">
        <f t="array" ref="G295">_xlfn.XMATCH(TRUE, _xlfn.SCAN(0, 'Events only'!D295:$D$411, _xlfn.LAMBDA(_xlpm.acc,_xlpm.x, IF(_xlpm.acc &gt;= TIME(0,5,0), _xlpm.acc, _xlpm.acc + _xlpm.x))) &gt;= TIME(0,5,0))</f>
        <v>3</v>
      </c>
      <c r="H295">
        <f>COUNTIF(Trips!$J$2:$J$233,'Events only'!C295)</f>
        <v>1</v>
      </c>
      <c r="I295">
        <f>IF(COUNTIF(Trips!$L$2:$L$233,'Events only'!C295)&gt;=1,1,0)</f>
        <v>1</v>
      </c>
      <c r="J295">
        <f>IF(COUNTIF(Trips!$M$2:$M$233,'Events only'!C295)&gt;=1, 1, 0)</f>
        <v>0</v>
      </c>
      <c r="K295">
        <v>0</v>
      </c>
      <c r="L295">
        <v>0</v>
      </c>
      <c r="M295">
        <v>0.13564753424657539</v>
      </c>
      <c r="N295">
        <v>0.10173565068493154</v>
      </c>
      <c r="O295">
        <v>81.244876712328733</v>
      </c>
      <c r="P295">
        <v>1</v>
      </c>
      <c r="Q295" s="31">
        <f>O295*Brussels!$C$50*'Events only'!D295*24/1000</f>
        <v>5.082137854611851</v>
      </c>
    </row>
    <row r="296" spans="1:17">
      <c r="A296" s="29">
        <v>0.7583333333333333</v>
      </c>
      <c r="B296" s="56">
        <f t="shared" si="16"/>
        <v>0.7583333333333333</v>
      </c>
      <c r="C296" s="32">
        <v>295</v>
      </c>
      <c r="D296" s="29">
        <f t="shared" si="15"/>
        <v>6.9444444444444198E-4</v>
      </c>
      <c r="E296" s="56">
        <f t="shared" si="17"/>
        <v>6.9444444444444198E-4</v>
      </c>
      <c r="F296">
        <v>1</v>
      </c>
      <c r="G296" cm="1">
        <f t="array" ref="G296">_xlfn.XMATCH(TRUE, _xlfn.SCAN(0, 'Events only'!D296:$D$411, _xlfn.LAMBDA(_xlpm.acc,_xlpm.x, IF(_xlpm.acc &gt;= TIME(0,5,0), _xlpm.acc, _xlpm.acc + _xlpm.x))) &gt;= TIME(0,5,0))</f>
        <v>3</v>
      </c>
      <c r="H296">
        <f>COUNTIF(Trips!$J$2:$J$233,'Events only'!C296)</f>
        <v>0</v>
      </c>
      <c r="I296">
        <f>IF(COUNTIF(Trips!$L$2:$L$233,'Events only'!C296)&gt;=1,1,0)</f>
        <v>0</v>
      </c>
      <c r="J296">
        <f>IF(COUNTIF(Trips!$M$2:$M$233,'Events only'!C296)&gt;=1, 1, 0)</f>
        <v>1</v>
      </c>
      <c r="K296">
        <v>0</v>
      </c>
      <c r="M296">
        <v>0.13564753424657539</v>
      </c>
      <c r="N296">
        <v>0.10173565068493154</v>
      </c>
      <c r="O296">
        <v>81.244876712328733</v>
      </c>
      <c r="P296">
        <v>1</v>
      </c>
      <c r="Q296" s="31">
        <f>O296*Brussels!$C$50*'Events only'!D296*24/1000</f>
        <v>2.5410689273059255</v>
      </c>
    </row>
    <row r="297" spans="1:17">
      <c r="A297" s="29">
        <v>0.75902777777777775</v>
      </c>
      <c r="B297" s="56">
        <f t="shared" si="16"/>
        <v>0.75902777777777775</v>
      </c>
      <c r="C297" s="32">
        <v>296</v>
      </c>
      <c r="D297" s="29">
        <f t="shared" si="15"/>
        <v>2.7777777777777679E-3</v>
      </c>
      <c r="E297" s="56">
        <f t="shared" si="17"/>
        <v>2.7777777777777679E-3</v>
      </c>
      <c r="F297">
        <v>1</v>
      </c>
      <c r="G297" cm="1">
        <f t="array" ref="G297">_xlfn.XMATCH(TRUE, _xlfn.SCAN(0, 'Events only'!D297:$D$411, _xlfn.LAMBDA(_xlpm.acc,_xlpm.x, IF(_xlpm.acc &gt;= TIME(0,5,0), _xlpm.acc, _xlpm.acc + _xlpm.x))) &gt;= TIME(0,5,0))</f>
        <v>2</v>
      </c>
      <c r="H297">
        <f>COUNTIF(Trips!$J$2:$J$233,'Events only'!C297)</f>
        <v>0</v>
      </c>
      <c r="I297">
        <f>IF(COUNTIF(Trips!$L$2:$L$233,'Events only'!C297)&gt;=1,1,0)</f>
        <v>1</v>
      </c>
      <c r="J297">
        <f>IF(COUNTIF(Trips!$M$2:$M$233,'Events only'!C297)&gt;=1, 1, 0)</f>
        <v>1</v>
      </c>
      <c r="K297">
        <v>0</v>
      </c>
      <c r="L297">
        <v>0</v>
      </c>
      <c r="M297">
        <v>0.13564753424657539</v>
      </c>
      <c r="N297">
        <v>0.10173565068493154</v>
      </c>
      <c r="O297">
        <v>81.244876712328733</v>
      </c>
      <c r="P297">
        <v>1</v>
      </c>
      <c r="Q297" s="31">
        <f>O297*Brussels!$C$50*'Events only'!D297*24/1000</f>
        <v>10.164275709223702</v>
      </c>
    </row>
    <row r="298" spans="1:17">
      <c r="A298" s="29">
        <v>0.76180555555555551</v>
      </c>
      <c r="B298" s="56">
        <f t="shared" si="16"/>
        <v>0.76180555555555551</v>
      </c>
      <c r="C298" s="32">
        <v>297</v>
      </c>
      <c r="D298" s="29">
        <f t="shared" si="15"/>
        <v>1.388888888888884E-3</v>
      </c>
      <c r="E298" s="56">
        <f t="shared" si="17"/>
        <v>1.388888888888884E-3</v>
      </c>
      <c r="F298">
        <v>1</v>
      </c>
      <c r="G298" cm="1">
        <f t="array" ref="G298">_xlfn.XMATCH(TRUE, _xlfn.SCAN(0, 'Events only'!D298:$D$411, _xlfn.LAMBDA(_xlpm.acc,_xlpm.x, IF(_xlpm.acc &gt;= TIME(0,5,0), _xlpm.acc, _xlpm.acc + _xlpm.x))) &gt;= TIME(0,5,0))</f>
        <v>4</v>
      </c>
      <c r="H298">
        <f>COUNTIF(Trips!$J$2:$J$233,'Events only'!C298)</f>
        <v>0</v>
      </c>
      <c r="I298">
        <f>IF(COUNTIF(Trips!$L$2:$L$233,'Events only'!C298)&gt;=1,1,0)</f>
        <v>0</v>
      </c>
      <c r="J298">
        <f>IF(COUNTIF(Trips!$M$2:$M$233,'Events only'!C298)&gt;=1, 1, 0)</f>
        <v>0</v>
      </c>
      <c r="K298">
        <v>0</v>
      </c>
      <c r="L298">
        <v>0</v>
      </c>
      <c r="M298">
        <v>0.13564753424657539</v>
      </c>
      <c r="N298">
        <v>0.10173565068493154</v>
      </c>
      <c r="O298">
        <v>81.244876712328733</v>
      </c>
      <c r="P298">
        <v>1</v>
      </c>
      <c r="Q298" s="31">
        <f>O298*Brussels!$C$50*'Events only'!D298*24/1000</f>
        <v>5.082137854611851</v>
      </c>
    </row>
    <row r="299" spans="1:17">
      <c r="A299" s="29">
        <v>0.7631944444444444</v>
      </c>
      <c r="B299" s="56">
        <f t="shared" si="16"/>
        <v>0.7631944444444444</v>
      </c>
      <c r="C299" s="32">
        <v>298</v>
      </c>
      <c r="D299" s="29">
        <f t="shared" si="15"/>
        <v>6.9444444444444198E-4</v>
      </c>
      <c r="E299" s="56">
        <f t="shared" si="17"/>
        <v>6.9444444444444198E-4</v>
      </c>
      <c r="F299">
        <v>1</v>
      </c>
      <c r="G299" cm="1">
        <f t="array" ref="G299">_xlfn.XMATCH(TRUE, _xlfn.SCAN(0, 'Events only'!D299:$D$411, _xlfn.LAMBDA(_xlpm.acc,_xlpm.x, IF(_xlpm.acc &gt;= TIME(0,5,0), _xlpm.acc, _xlpm.acc + _xlpm.x))) &gt;= TIME(0,5,0))</f>
        <v>3</v>
      </c>
      <c r="H299">
        <f>COUNTIF(Trips!$J$2:$J$233,'Events only'!C299)</f>
        <v>0</v>
      </c>
      <c r="I299">
        <f>IF(COUNTIF(Trips!$L$2:$L$233,'Events only'!C299)&gt;=1,1,0)</f>
        <v>1</v>
      </c>
      <c r="J299">
        <f>IF(COUNTIF(Trips!$M$2:$M$233,'Events only'!C299)&gt;=1, 1, 0)</f>
        <v>1</v>
      </c>
      <c r="K299">
        <v>0</v>
      </c>
      <c r="L299">
        <v>0</v>
      </c>
      <c r="M299">
        <v>0.13564753424657539</v>
      </c>
      <c r="N299">
        <v>0.10173565068493154</v>
      </c>
      <c r="O299">
        <v>81.244876712328733</v>
      </c>
      <c r="P299">
        <v>1</v>
      </c>
      <c r="Q299" s="31">
        <f>O299*Brussels!$C$50*'Events only'!D299*24/1000</f>
        <v>2.5410689273059255</v>
      </c>
    </row>
    <row r="300" spans="1:17">
      <c r="A300" s="29">
        <v>0.76388888888888884</v>
      </c>
      <c r="B300" s="56">
        <f t="shared" si="16"/>
        <v>0.76388888888888884</v>
      </c>
      <c r="C300" s="32">
        <v>299</v>
      </c>
      <c r="D300" s="29">
        <f t="shared" si="15"/>
        <v>6.9444444444444198E-4</v>
      </c>
      <c r="E300" s="56">
        <f t="shared" si="17"/>
        <v>6.9444444444444198E-4</v>
      </c>
      <c r="F300">
        <v>1</v>
      </c>
      <c r="G300" cm="1">
        <f t="array" ref="G300">_xlfn.XMATCH(TRUE, _xlfn.SCAN(0, 'Events only'!D300:$D$411, _xlfn.LAMBDA(_xlpm.acc,_xlpm.x, IF(_xlpm.acc &gt;= TIME(0,5,0), _xlpm.acc, _xlpm.acc + _xlpm.x))) &gt;= TIME(0,5,0))</f>
        <v>2</v>
      </c>
      <c r="H300">
        <f>COUNTIF(Trips!$J$2:$J$233,'Events only'!C300)</f>
        <v>0</v>
      </c>
      <c r="I300">
        <f>IF(COUNTIF(Trips!$L$2:$L$233,'Events only'!C300)&gt;=1,1,0)</f>
        <v>0</v>
      </c>
      <c r="J300">
        <f>IF(COUNTIF(Trips!$M$2:$M$233,'Events only'!C300)&gt;=1, 1, 0)</f>
        <v>0</v>
      </c>
      <c r="K300">
        <v>0</v>
      </c>
      <c r="L300">
        <v>0</v>
      </c>
      <c r="M300">
        <v>0.13564753424657539</v>
      </c>
      <c r="N300">
        <v>0.10173565068493154</v>
      </c>
      <c r="O300">
        <v>81.244876712328733</v>
      </c>
      <c r="P300">
        <v>1</v>
      </c>
      <c r="Q300" s="31">
        <f>O300*Brussels!$C$50*'Events only'!D300*24/1000</f>
        <v>2.5410689273059255</v>
      </c>
    </row>
    <row r="301" spans="1:17">
      <c r="A301" s="29">
        <v>0.76458333333333328</v>
      </c>
      <c r="B301" s="56">
        <f t="shared" si="16"/>
        <v>0.76458333333333328</v>
      </c>
      <c r="C301" s="32">
        <v>300</v>
      </c>
      <c r="D301" s="29">
        <f t="shared" si="15"/>
        <v>4.8611111111112049E-3</v>
      </c>
      <c r="E301" s="56">
        <f t="shared" si="17"/>
        <v>4.8611111111112049E-3</v>
      </c>
      <c r="F301">
        <v>1</v>
      </c>
      <c r="G301" cm="1">
        <f t="array" ref="G301">_xlfn.XMATCH(TRUE, _xlfn.SCAN(0, 'Events only'!D301:$D$411, _xlfn.LAMBDA(_xlpm.acc,_xlpm.x, IF(_xlpm.acc &gt;= TIME(0,5,0), _xlpm.acc, _xlpm.acc + _xlpm.x))) &gt;= TIME(0,5,0))</f>
        <v>1</v>
      </c>
      <c r="H301">
        <f>COUNTIF(Trips!$J$2:$J$233,'Events only'!C301)</f>
        <v>0</v>
      </c>
      <c r="I301">
        <f>IF(COUNTIF(Trips!$L$2:$L$233,'Events only'!C301)&gt;=1,1,0)</f>
        <v>0</v>
      </c>
      <c r="J301">
        <f>IF(COUNTIF(Trips!$M$2:$M$233,'Events only'!C301)&gt;=1, 1, 0)</f>
        <v>1</v>
      </c>
      <c r="K301">
        <v>0</v>
      </c>
      <c r="L301">
        <v>0</v>
      </c>
      <c r="M301">
        <v>0.13564753424657539</v>
      </c>
      <c r="N301">
        <v>0.10173565068493154</v>
      </c>
      <c r="O301">
        <v>81.244876712328733</v>
      </c>
      <c r="P301">
        <v>1</v>
      </c>
      <c r="Q301" s="31">
        <f>O301*Brussels!$C$50*'Events only'!D301*24/1000</f>
        <v>17.787482491141887</v>
      </c>
    </row>
    <row r="302" spans="1:17">
      <c r="A302" s="29">
        <v>0.76944444444444449</v>
      </c>
      <c r="B302" s="56">
        <f t="shared" si="16"/>
        <v>0.76944444444444449</v>
      </c>
      <c r="C302" s="32">
        <v>301</v>
      </c>
      <c r="D302" s="29">
        <f t="shared" si="15"/>
        <v>6.9444444444444198E-4</v>
      </c>
      <c r="E302" s="56">
        <f t="shared" si="17"/>
        <v>6.9444444444444198E-4</v>
      </c>
      <c r="F302">
        <v>1</v>
      </c>
      <c r="G302" cm="1">
        <f t="array" ref="G302">_xlfn.XMATCH(TRUE, _xlfn.SCAN(0, 'Events only'!D302:$D$411, _xlfn.LAMBDA(_xlpm.acc,_xlpm.x, IF(_xlpm.acc &gt;= TIME(0,5,0), _xlpm.acc, _xlpm.acc + _xlpm.x))) &gt;= TIME(0,5,0))</f>
        <v>3</v>
      </c>
      <c r="H302">
        <f>COUNTIF(Trips!$J$2:$J$233,'Events only'!C302)</f>
        <v>0</v>
      </c>
      <c r="I302">
        <f>IF(COUNTIF(Trips!$L$2:$L$233,'Events only'!C302)&gt;=1,1,0)</f>
        <v>0</v>
      </c>
      <c r="J302">
        <f>IF(COUNTIF(Trips!$M$2:$M$233,'Events only'!C302)&gt;=1, 1, 0)</f>
        <v>1</v>
      </c>
      <c r="K302">
        <v>0</v>
      </c>
      <c r="L302">
        <v>0</v>
      </c>
      <c r="M302">
        <v>0.13564753424657539</v>
      </c>
      <c r="N302">
        <v>0.10173565068493154</v>
      </c>
      <c r="O302">
        <v>81.244876712328733</v>
      </c>
      <c r="P302">
        <v>1</v>
      </c>
      <c r="Q302" s="31">
        <f>O302*Brussels!$C$50*'Events only'!D302*24/1000</f>
        <v>2.5410689273059255</v>
      </c>
    </row>
    <row r="303" spans="1:17">
      <c r="A303" s="29">
        <v>0.77013888888888893</v>
      </c>
      <c r="B303" s="56">
        <f t="shared" si="16"/>
        <v>0.77013888888888893</v>
      </c>
      <c r="C303" s="32">
        <v>302</v>
      </c>
      <c r="D303" s="29">
        <f t="shared" si="15"/>
        <v>2.7777777777777679E-3</v>
      </c>
      <c r="E303" s="56">
        <f t="shared" si="17"/>
        <v>2.7777777777777679E-3</v>
      </c>
      <c r="F303">
        <v>1</v>
      </c>
      <c r="G303" cm="1">
        <f t="array" ref="G303">_xlfn.XMATCH(TRUE, _xlfn.SCAN(0, 'Events only'!D303:$D$411, _xlfn.LAMBDA(_xlpm.acc,_xlpm.x, IF(_xlpm.acc &gt;= TIME(0,5,0), _xlpm.acc, _xlpm.acc + _xlpm.x))) &gt;= TIME(0,5,0))</f>
        <v>2</v>
      </c>
      <c r="H303">
        <f>COUNTIF(Trips!$J$2:$J$233,'Events only'!C303)</f>
        <v>0</v>
      </c>
      <c r="I303">
        <f>IF(COUNTIF(Trips!$L$2:$L$233,'Events only'!C303)&gt;=1,1,0)</f>
        <v>1</v>
      </c>
      <c r="J303">
        <f>IF(COUNTIF(Trips!$M$2:$M$233,'Events only'!C303)&gt;=1, 1, 0)</f>
        <v>0</v>
      </c>
      <c r="K303">
        <v>0</v>
      </c>
      <c r="L303">
        <v>0</v>
      </c>
      <c r="M303">
        <v>0.13564753424657539</v>
      </c>
      <c r="N303">
        <v>0.10173565068493154</v>
      </c>
      <c r="O303">
        <v>81.244876712328733</v>
      </c>
      <c r="P303">
        <v>1</v>
      </c>
      <c r="Q303" s="31">
        <f>O303*Brussels!$C$50*'Events only'!D303*24/1000</f>
        <v>10.164275709223702</v>
      </c>
    </row>
    <row r="304" spans="1:17">
      <c r="A304" s="29">
        <v>0.7729166666666667</v>
      </c>
      <c r="B304" s="56">
        <f t="shared" si="16"/>
        <v>0.7729166666666667</v>
      </c>
      <c r="C304" s="32">
        <v>303</v>
      </c>
      <c r="D304" s="29">
        <f t="shared" si="15"/>
        <v>1.388888888888884E-3</v>
      </c>
      <c r="E304" s="56">
        <f t="shared" si="17"/>
        <v>1.388888888888884E-3</v>
      </c>
      <c r="F304">
        <v>1</v>
      </c>
      <c r="G304" cm="1">
        <f t="array" ref="G304">_xlfn.XMATCH(TRUE, _xlfn.SCAN(0, 'Events only'!D304:$D$411, _xlfn.LAMBDA(_xlpm.acc,_xlpm.x, IF(_xlpm.acc &gt;= TIME(0,5,0), _xlpm.acc, _xlpm.acc + _xlpm.x))) &gt;= TIME(0,5,0))</f>
        <v>4</v>
      </c>
      <c r="H304">
        <f>COUNTIF(Trips!$J$2:$J$233,'Events only'!C304)</f>
        <v>1</v>
      </c>
      <c r="I304">
        <f>IF(COUNTIF(Trips!$L$2:$L$233,'Events only'!C304)&gt;=1,1,0)</f>
        <v>0</v>
      </c>
      <c r="J304">
        <f>IF(COUNTIF(Trips!$M$2:$M$233,'Events only'!C304)&gt;=1, 1, 0)</f>
        <v>1</v>
      </c>
      <c r="K304">
        <v>0</v>
      </c>
      <c r="L304">
        <v>0</v>
      </c>
      <c r="M304">
        <v>0.13564753424657539</v>
      </c>
      <c r="N304">
        <v>0.10173565068493154</v>
      </c>
      <c r="O304">
        <v>81.244876712328733</v>
      </c>
      <c r="P304">
        <v>1</v>
      </c>
      <c r="Q304" s="31">
        <f>O304*Brussels!$C$50*'Events only'!D304*24/1000</f>
        <v>5.082137854611851</v>
      </c>
    </row>
    <row r="305" spans="1:17">
      <c r="A305" s="29">
        <v>0.77430555555555558</v>
      </c>
      <c r="B305" s="56">
        <f t="shared" si="16"/>
        <v>0.77430555555555558</v>
      </c>
      <c r="C305" s="32">
        <v>304</v>
      </c>
      <c r="D305" s="29">
        <f t="shared" si="15"/>
        <v>6.9444444444444198E-4</v>
      </c>
      <c r="E305" s="56">
        <f t="shared" si="17"/>
        <v>6.9444444444444198E-4</v>
      </c>
      <c r="F305">
        <v>1</v>
      </c>
      <c r="G305" cm="1">
        <f t="array" ref="G305">_xlfn.XMATCH(TRUE, _xlfn.SCAN(0, 'Events only'!D305:$D$411, _xlfn.LAMBDA(_xlpm.acc,_xlpm.x, IF(_xlpm.acc &gt;= TIME(0,5,0), _xlpm.acc, _xlpm.acc + _xlpm.x))) &gt;= TIME(0,5,0))</f>
        <v>4</v>
      </c>
      <c r="H305">
        <f>COUNTIF(Trips!$J$2:$J$233,'Events only'!C305)</f>
        <v>0</v>
      </c>
      <c r="I305">
        <f>IF(COUNTIF(Trips!$L$2:$L$233,'Events only'!C305)&gt;=1,1,0)</f>
        <v>0</v>
      </c>
      <c r="J305">
        <f>IF(COUNTIF(Trips!$M$2:$M$233,'Events only'!C305)&gt;=1, 1, 0)</f>
        <v>0</v>
      </c>
      <c r="K305">
        <v>0</v>
      </c>
      <c r="L305">
        <v>0</v>
      </c>
      <c r="M305">
        <v>0.13564753424657539</v>
      </c>
      <c r="N305">
        <v>0.10173565068493154</v>
      </c>
      <c r="O305">
        <v>81.244876712328733</v>
      </c>
      <c r="P305">
        <v>1</v>
      </c>
      <c r="Q305" s="31">
        <f>O305*Brussels!$C$50*'Events only'!D305*24/1000</f>
        <v>2.5410689273059255</v>
      </c>
    </row>
    <row r="306" spans="1:17">
      <c r="A306" s="29">
        <v>0.77500000000000002</v>
      </c>
      <c r="B306" s="56">
        <f t="shared" si="16"/>
        <v>0.77500000000000002</v>
      </c>
      <c r="C306" s="32">
        <v>305</v>
      </c>
      <c r="D306" s="29">
        <f t="shared" si="15"/>
        <v>1.388888888888884E-3</v>
      </c>
      <c r="E306" s="56">
        <f t="shared" si="17"/>
        <v>1.388888888888884E-3</v>
      </c>
      <c r="F306">
        <v>1</v>
      </c>
      <c r="G306" cm="1">
        <f t="array" ref="G306">_xlfn.XMATCH(TRUE, _xlfn.SCAN(0, 'Events only'!D306:$D$411, _xlfn.LAMBDA(_xlpm.acc,_xlpm.x, IF(_xlpm.acc &gt;= TIME(0,5,0), _xlpm.acc, _xlpm.acc + _xlpm.x))) &gt;= TIME(0,5,0))</f>
        <v>3</v>
      </c>
      <c r="H306">
        <f>COUNTIF(Trips!$J$2:$J$233,'Events only'!C306)</f>
        <v>0</v>
      </c>
      <c r="I306">
        <f>IF(COUNTIF(Trips!$L$2:$L$233,'Events only'!C306)&gt;=1,1,0)</f>
        <v>0</v>
      </c>
      <c r="J306">
        <f>IF(COUNTIF(Trips!$M$2:$M$233,'Events only'!C306)&gt;=1, 1, 0)</f>
        <v>1</v>
      </c>
      <c r="K306">
        <v>0</v>
      </c>
      <c r="L306">
        <v>0</v>
      </c>
      <c r="M306">
        <v>0.13564753424657539</v>
      </c>
      <c r="N306">
        <v>0.10173565068493154</v>
      </c>
      <c r="O306">
        <v>81.244876712328733</v>
      </c>
      <c r="P306">
        <v>1</v>
      </c>
      <c r="Q306" s="31">
        <f>O306*Brussels!$C$50*'Events only'!D306*24/1000</f>
        <v>5.082137854611851</v>
      </c>
    </row>
    <row r="307" spans="1:17">
      <c r="A307" s="29">
        <v>0.77638888888888891</v>
      </c>
      <c r="B307" s="56">
        <f t="shared" si="16"/>
        <v>0.77638888888888891</v>
      </c>
      <c r="C307" s="32">
        <v>306</v>
      </c>
      <c r="D307" s="29">
        <f t="shared" si="15"/>
        <v>6.9444444444444198E-4</v>
      </c>
      <c r="E307" s="56">
        <f t="shared" si="17"/>
        <v>6.9444444444444198E-4</v>
      </c>
      <c r="F307">
        <v>1</v>
      </c>
      <c r="G307" cm="1">
        <f t="array" ref="G307">_xlfn.XMATCH(TRUE, _xlfn.SCAN(0, 'Events only'!D307:$D$411, _xlfn.LAMBDA(_xlpm.acc,_xlpm.x, IF(_xlpm.acc &gt;= TIME(0,5,0), _xlpm.acc, _xlpm.acc + _xlpm.x))) &gt;= TIME(0,5,0))</f>
        <v>3</v>
      </c>
      <c r="H307">
        <f>COUNTIF(Trips!$J$2:$J$233,'Events only'!C307)</f>
        <v>0</v>
      </c>
      <c r="I307">
        <f>IF(COUNTIF(Trips!$L$2:$L$233,'Events only'!C307)&gt;=1,1,0)</f>
        <v>1</v>
      </c>
      <c r="J307">
        <f>IF(COUNTIF(Trips!$M$2:$M$233,'Events only'!C307)&gt;=1, 1, 0)</f>
        <v>0</v>
      </c>
      <c r="K307">
        <v>0</v>
      </c>
      <c r="L307">
        <v>0</v>
      </c>
      <c r="M307">
        <v>0.13564753424657539</v>
      </c>
      <c r="N307">
        <v>0.10173565068493154</v>
      </c>
      <c r="O307">
        <v>81.244876712328733</v>
      </c>
      <c r="P307">
        <v>1</v>
      </c>
      <c r="Q307" s="31">
        <f>O307*Brussels!$C$50*'Events only'!D307*24/1000</f>
        <v>2.5410689273059255</v>
      </c>
    </row>
    <row r="308" spans="1:17">
      <c r="A308" s="29">
        <v>0.77708333333333335</v>
      </c>
      <c r="B308" s="56">
        <f t="shared" si="16"/>
        <v>0.77708333333333335</v>
      </c>
      <c r="C308" s="32">
        <v>307</v>
      </c>
      <c r="D308" s="29">
        <f t="shared" si="15"/>
        <v>2.7777777777777679E-3</v>
      </c>
      <c r="E308" s="56">
        <f t="shared" si="17"/>
        <v>2.7777777777777679E-3</v>
      </c>
      <c r="F308">
        <v>1</v>
      </c>
      <c r="G308" cm="1">
        <f t="array" ref="G308">_xlfn.XMATCH(TRUE, _xlfn.SCAN(0, 'Events only'!D308:$D$411, _xlfn.LAMBDA(_xlpm.acc,_xlpm.x, IF(_xlpm.acc &gt;= TIME(0,5,0), _xlpm.acc, _xlpm.acc + _xlpm.x))) &gt;= TIME(0,5,0))</f>
        <v>2</v>
      </c>
      <c r="H308">
        <f>COUNTIF(Trips!$J$2:$J$233,'Events only'!C308)</f>
        <v>0</v>
      </c>
      <c r="I308">
        <f>IF(COUNTIF(Trips!$L$2:$L$233,'Events only'!C308)&gt;=1,1,0)</f>
        <v>0</v>
      </c>
      <c r="J308">
        <f>IF(COUNTIF(Trips!$M$2:$M$233,'Events only'!C308)&gt;=1, 1, 0)</f>
        <v>1</v>
      </c>
      <c r="K308">
        <v>0</v>
      </c>
      <c r="L308">
        <v>0</v>
      </c>
      <c r="M308">
        <v>0.13564753424657539</v>
      </c>
      <c r="N308">
        <v>0.10173565068493154</v>
      </c>
      <c r="O308">
        <v>81.244876712328733</v>
      </c>
      <c r="P308">
        <v>1</v>
      </c>
      <c r="Q308" s="31">
        <f>O308*Brussels!$C$50*'Events only'!D308*24/1000</f>
        <v>10.164275709223702</v>
      </c>
    </row>
    <row r="309" spans="1:17">
      <c r="A309" s="29">
        <v>0.77986111111111112</v>
      </c>
      <c r="B309" s="56">
        <f t="shared" si="16"/>
        <v>0.77986111111111112</v>
      </c>
      <c r="C309" s="32">
        <v>308</v>
      </c>
      <c r="D309" s="29">
        <f t="shared" si="15"/>
        <v>2.0833333333333259E-3</v>
      </c>
      <c r="E309" s="56">
        <f t="shared" si="17"/>
        <v>2.0833333333333259E-3</v>
      </c>
      <c r="F309">
        <v>1</v>
      </c>
      <c r="G309" cm="1">
        <f t="array" ref="G309">_xlfn.XMATCH(TRUE, _xlfn.SCAN(0, 'Events only'!D309:$D$411, _xlfn.LAMBDA(_xlpm.acc,_xlpm.x, IF(_xlpm.acc &gt;= TIME(0,5,0), _xlpm.acc, _xlpm.acc + _xlpm.x))) &gt;= TIME(0,5,0))</f>
        <v>3</v>
      </c>
      <c r="H309">
        <f>COUNTIF(Trips!$J$2:$J$233,'Events only'!C309)</f>
        <v>0</v>
      </c>
      <c r="I309">
        <f>IF(COUNTIF(Trips!$L$2:$L$233,'Events only'!C309)&gt;=1,1,0)</f>
        <v>1</v>
      </c>
      <c r="J309">
        <f>IF(COUNTIF(Trips!$M$2:$M$233,'Events only'!C309)&gt;=1, 1, 0)</f>
        <v>1</v>
      </c>
      <c r="K309">
        <v>0</v>
      </c>
      <c r="L309">
        <v>0</v>
      </c>
      <c r="M309">
        <v>0.13564753424657539</v>
      </c>
      <c r="N309">
        <v>0.10173565068493154</v>
      </c>
      <c r="O309">
        <v>81.244876712328733</v>
      </c>
      <c r="P309">
        <v>1</v>
      </c>
      <c r="Q309" s="31">
        <f>O309*Brussels!$C$50*'Events only'!D309*24/1000</f>
        <v>7.6232067819177773</v>
      </c>
    </row>
    <row r="310" spans="1:17">
      <c r="A310" s="29">
        <v>0.78194444444444444</v>
      </c>
      <c r="B310" s="56">
        <f t="shared" si="16"/>
        <v>0.78194444444444444</v>
      </c>
      <c r="C310" s="32">
        <v>309</v>
      </c>
      <c r="D310" s="29">
        <f t="shared" si="15"/>
        <v>1.388888888888884E-3</v>
      </c>
      <c r="E310" s="56">
        <f t="shared" si="17"/>
        <v>1.388888888888884E-3</v>
      </c>
      <c r="F310">
        <v>1</v>
      </c>
      <c r="G310" cm="1">
        <f t="array" ref="G310">_xlfn.XMATCH(TRUE, _xlfn.SCAN(0, 'Events only'!D310:$D$411, _xlfn.LAMBDA(_xlpm.acc,_xlpm.x, IF(_xlpm.acc &gt;= TIME(0,5,0), _xlpm.acc, _xlpm.acc + _xlpm.x))) &gt;= TIME(0,5,0))</f>
        <v>3</v>
      </c>
      <c r="H310">
        <f>COUNTIF(Trips!$J$2:$J$233,'Events only'!C310)</f>
        <v>0</v>
      </c>
      <c r="I310">
        <f>IF(COUNTIF(Trips!$L$2:$L$233,'Events only'!C310)&gt;=1,1,0)</f>
        <v>0</v>
      </c>
      <c r="J310">
        <f>IF(COUNTIF(Trips!$M$2:$M$233,'Events only'!C310)&gt;=1, 1, 0)</f>
        <v>0</v>
      </c>
      <c r="K310">
        <v>0</v>
      </c>
      <c r="L310">
        <v>0</v>
      </c>
      <c r="M310">
        <v>0.13564753424657539</v>
      </c>
      <c r="N310">
        <v>0.10173565068493154</v>
      </c>
      <c r="O310">
        <v>81.244876712328733</v>
      </c>
      <c r="P310">
        <v>1</v>
      </c>
      <c r="Q310" s="31">
        <f>O310*Brussels!$C$50*'Events only'!D310*24/1000</f>
        <v>5.082137854611851</v>
      </c>
    </row>
    <row r="311" spans="1:17">
      <c r="A311" s="29">
        <v>0.78333333333333333</v>
      </c>
      <c r="B311" s="56">
        <f t="shared" si="16"/>
        <v>0.78333333333333333</v>
      </c>
      <c r="C311" s="32">
        <v>310</v>
      </c>
      <c r="D311" s="29">
        <f t="shared" si="15"/>
        <v>1.388888888888884E-3</v>
      </c>
      <c r="E311" s="56">
        <f t="shared" si="17"/>
        <v>1.388888888888884E-3</v>
      </c>
      <c r="F311">
        <v>1</v>
      </c>
      <c r="G311" cm="1">
        <f t="array" ref="G311">_xlfn.XMATCH(TRUE, _xlfn.SCAN(0, 'Events only'!D311:$D$411, _xlfn.LAMBDA(_xlpm.acc,_xlpm.x, IF(_xlpm.acc &gt;= TIME(0,5,0), _xlpm.acc, _xlpm.acc + _xlpm.x))) &gt;= TIME(0,5,0))</f>
        <v>3</v>
      </c>
      <c r="H311">
        <f>COUNTIF(Trips!$J$2:$J$233,'Events only'!C311)</f>
        <v>0</v>
      </c>
      <c r="I311">
        <f>IF(COUNTIF(Trips!$L$2:$L$233,'Events only'!C311)&gt;=1,1,0)</f>
        <v>1</v>
      </c>
      <c r="J311">
        <f>IF(COUNTIF(Trips!$M$2:$M$233,'Events only'!C311)&gt;=1, 1, 0)</f>
        <v>1</v>
      </c>
      <c r="K311">
        <v>0</v>
      </c>
      <c r="L311">
        <v>0</v>
      </c>
      <c r="M311">
        <v>0.13564753424657539</v>
      </c>
      <c r="N311">
        <v>0.10173565068493154</v>
      </c>
      <c r="O311">
        <v>81.244876712328733</v>
      </c>
      <c r="P311">
        <v>1</v>
      </c>
      <c r="Q311" s="31">
        <f>O311*Brussels!$C$50*'Events only'!D311*24/1000</f>
        <v>5.082137854611851</v>
      </c>
    </row>
    <row r="312" spans="1:17">
      <c r="A312" s="29">
        <v>0.78472222222222221</v>
      </c>
      <c r="B312" s="56">
        <f t="shared" si="16"/>
        <v>0.78472222222222221</v>
      </c>
      <c r="C312" s="32">
        <v>311</v>
      </c>
      <c r="D312" s="29">
        <f t="shared" si="15"/>
        <v>2.0833333333333259E-3</v>
      </c>
      <c r="E312" s="56">
        <f t="shared" si="17"/>
        <v>2.0833333333333259E-3</v>
      </c>
      <c r="F312">
        <v>1</v>
      </c>
      <c r="G312" cm="1">
        <f t="array" ref="G312">_xlfn.XMATCH(TRUE, _xlfn.SCAN(0, 'Events only'!D312:$D$411, _xlfn.LAMBDA(_xlpm.acc,_xlpm.x, IF(_xlpm.acc &gt;= TIME(0,5,0), _xlpm.acc, _xlpm.acc + _xlpm.x))) &gt;= TIME(0,5,0))</f>
        <v>2</v>
      </c>
      <c r="H312">
        <f>COUNTIF(Trips!$J$2:$J$233,'Events only'!C312)</f>
        <v>0</v>
      </c>
      <c r="I312">
        <f>IF(COUNTIF(Trips!$L$2:$L$233,'Events only'!C312)&gt;=1,1,0)</f>
        <v>1</v>
      </c>
      <c r="J312">
        <f>IF(COUNTIF(Trips!$M$2:$M$233,'Events only'!C312)&gt;=1, 1, 0)</f>
        <v>1</v>
      </c>
      <c r="K312">
        <v>0</v>
      </c>
      <c r="L312">
        <v>0</v>
      </c>
      <c r="M312">
        <v>0.13564753424657539</v>
      </c>
      <c r="N312">
        <v>0.10173565068493154</v>
      </c>
      <c r="O312">
        <v>81.244876712328733</v>
      </c>
      <c r="P312">
        <v>1</v>
      </c>
      <c r="Q312" s="31">
        <f>O312*Brussels!$C$50*'Events only'!D312*24/1000</f>
        <v>7.6232067819177773</v>
      </c>
    </row>
    <row r="313" spans="1:17">
      <c r="A313" s="29">
        <v>0.78680555555555554</v>
      </c>
      <c r="B313" s="56">
        <f t="shared" si="16"/>
        <v>0.78680555555555554</v>
      </c>
      <c r="C313" s="32">
        <v>312</v>
      </c>
      <c r="D313" s="29">
        <f t="shared" si="15"/>
        <v>3.4722222222222099E-3</v>
      </c>
      <c r="E313" s="56">
        <f t="shared" si="17"/>
        <v>3.4722222222222099E-3</v>
      </c>
      <c r="F313">
        <v>1</v>
      </c>
      <c r="G313" cm="1">
        <f t="array" ref="G313">_xlfn.XMATCH(TRUE, _xlfn.SCAN(0, 'Events only'!D313:$D$411, _xlfn.LAMBDA(_xlpm.acc,_xlpm.x, IF(_xlpm.acc &gt;= TIME(0,5,0), _xlpm.acc, _xlpm.acc + _xlpm.x))) &gt;= TIME(0,5,0))</f>
        <v>2</v>
      </c>
      <c r="H313">
        <f>COUNTIF(Trips!$J$2:$J$233,'Events only'!C313)</f>
        <v>0</v>
      </c>
      <c r="I313">
        <f>IF(COUNTIF(Trips!$L$2:$L$233,'Events only'!C313)&gt;=1,1,0)</f>
        <v>0</v>
      </c>
      <c r="J313">
        <f>IF(COUNTIF(Trips!$M$2:$M$233,'Events only'!C313)&gt;=1, 1, 0)</f>
        <v>1</v>
      </c>
      <c r="K313">
        <v>0</v>
      </c>
      <c r="L313">
        <v>0</v>
      </c>
      <c r="M313">
        <v>0.13564753424657539</v>
      </c>
      <c r="N313">
        <v>0.10173565068493154</v>
      </c>
      <c r="O313">
        <v>81.244876712328733</v>
      </c>
      <c r="P313">
        <v>1</v>
      </c>
      <c r="Q313" s="31">
        <f>O313*Brussels!$C$50*'Events only'!D313*24/1000</f>
        <v>12.705344636529629</v>
      </c>
    </row>
    <row r="314" spans="1:17">
      <c r="A314" s="29">
        <v>0.79027777777777775</v>
      </c>
      <c r="B314" s="56">
        <f t="shared" si="16"/>
        <v>0.79027777777777775</v>
      </c>
      <c r="C314" s="32">
        <v>313</v>
      </c>
      <c r="D314" s="29">
        <f t="shared" si="15"/>
        <v>6.9444444444444198E-4</v>
      </c>
      <c r="E314" s="56">
        <f t="shared" si="17"/>
        <v>6.9444444444444198E-4</v>
      </c>
      <c r="F314">
        <v>1</v>
      </c>
      <c r="G314" cm="1">
        <f t="array" ref="G314">_xlfn.XMATCH(TRUE, _xlfn.SCAN(0, 'Events only'!D314:$D$411, _xlfn.LAMBDA(_xlpm.acc,_xlpm.x, IF(_xlpm.acc &gt;= TIME(0,5,0), _xlpm.acc, _xlpm.acc + _xlpm.x))) &gt;= TIME(0,5,0))</f>
        <v>3</v>
      </c>
      <c r="H314">
        <f>COUNTIF(Trips!$J$2:$J$233,'Events only'!C314)</f>
        <v>0</v>
      </c>
      <c r="I314">
        <f>IF(COUNTIF(Trips!$L$2:$L$233,'Events only'!C314)&gt;=1,1,0)</f>
        <v>0</v>
      </c>
      <c r="J314">
        <f>IF(COUNTIF(Trips!$M$2:$M$233,'Events only'!C314)&gt;=1, 1, 0)</f>
        <v>1</v>
      </c>
      <c r="K314">
        <v>0</v>
      </c>
      <c r="L314">
        <v>0</v>
      </c>
      <c r="M314">
        <v>0.13564753424657539</v>
      </c>
      <c r="N314">
        <v>0.10173565068493154</v>
      </c>
      <c r="O314">
        <v>81.244876712328733</v>
      </c>
      <c r="P314">
        <v>1</v>
      </c>
      <c r="Q314" s="31">
        <f>O314*Brussels!$C$50*'Events only'!D314*24/1000</f>
        <v>2.5410689273059255</v>
      </c>
    </row>
    <row r="315" spans="1:17">
      <c r="A315" s="29">
        <v>0.79097222222222219</v>
      </c>
      <c r="B315" s="56">
        <f t="shared" si="16"/>
        <v>0.79097222222222219</v>
      </c>
      <c r="C315" s="32">
        <v>314</v>
      </c>
      <c r="D315" s="29">
        <f t="shared" si="15"/>
        <v>6.9444444444444198E-4</v>
      </c>
      <c r="E315" s="56">
        <f t="shared" si="17"/>
        <v>6.9444444444444198E-4</v>
      </c>
      <c r="F315">
        <v>1</v>
      </c>
      <c r="G315" cm="1">
        <f t="array" ref="G315">_xlfn.XMATCH(TRUE, _xlfn.SCAN(0, 'Events only'!D315:$D$411, _xlfn.LAMBDA(_xlpm.acc,_xlpm.x, IF(_xlpm.acc &gt;= TIME(0,5,0), _xlpm.acc, _xlpm.acc + _xlpm.x))) &gt;= TIME(0,5,0))</f>
        <v>2</v>
      </c>
      <c r="H315">
        <f>COUNTIF(Trips!$J$2:$J$233,'Events only'!C315)</f>
        <v>0</v>
      </c>
      <c r="I315">
        <f>IF(COUNTIF(Trips!$L$2:$L$233,'Events only'!C315)&gt;=1,1,0)</f>
        <v>1</v>
      </c>
      <c r="J315">
        <f>IF(COUNTIF(Trips!$M$2:$M$233,'Events only'!C315)&gt;=1, 1, 0)</f>
        <v>0</v>
      </c>
      <c r="K315">
        <v>0</v>
      </c>
      <c r="L315">
        <v>0</v>
      </c>
      <c r="M315">
        <v>0.13564753424657539</v>
      </c>
      <c r="N315">
        <v>0.10173565068493154</v>
      </c>
      <c r="O315">
        <v>81.244876712328733</v>
      </c>
      <c r="P315">
        <v>1</v>
      </c>
      <c r="Q315" s="31">
        <f>O315*Brussels!$C$50*'Events only'!D315*24/1000</f>
        <v>2.5410689273059255</v>
      </c>
    </row>
    <row r="316" spans="1:17">
      <c r="A316" s="29">
        <v>0.79166666666666663</v>
      </c>
      <c r="B316" s="56">
        <f t="shared" si="16"/>
        <v>0.79166666666666663</v>
      </c>
      <c r="C316" s="32">
        <v>315</v>
      </c>
      <c r="D316" s="29">
        <f t="shared" si="15"/>
        <v>3.4722222222222099E-3</v>
      </c>
      <c r="E316" s="56">
        <f t="shared" si="17"/>
        <v>3.4722222222222099E-3</v>
      </c>
      <c r="F316">
        <v>1</v>
      </c>
      <c r="G316" cm="1">
        <f t="array" ref="G316">_xlfn.XMATCH(TRUE, _xlfn.SCAN(0, 'Events only'!D316:$D$411, _xlfn.LAMBDA(_xlpm.acc,_xlpm.x, IF(_xlpm.acc &gt;= TIME(0,5,0), _xlpm.acc, _xlpm.acc + _xlpm.x))) &gt;= TIME(0,5,0))</f>
        <v>2</v>
      </c>
      <c r="H316">
        <f>COUNTIF(Trips!$J$2:$J$233,'Events only'!C316)</f>
        <v>0</v>
      </c>
      <c r="I316">
        <f>IF(COUNTIF(Trips!$L$2:$L$233,'Events only'!C316)&gt;=1,1,0)</f>
        <v>0</v>
      </c>
      <c r="J316">
        <f>IF(COUNTIF(Trips!$M$2:$M$233,'Events only'!C316)&gt;=1, 1, 0)</f>
        <v>0</v>
      </c>
      <c r="K316">
        <v>1</v>
      </c>
      <c r="L316">
        <v>1</v>
      </c>
      <c r="M316">
        <v>0.13451904109589047</v>
      </c>
      <c r="N316">
        <v>0.10088928082191785</v>
      </c>
      <c r="O316">
        <v>27.620520547945205</v>
      </c>
      <c r="P316">
        <v>1</v>
      </c>
      <c r="Q316" s="31">
        <f>O316*Brussels!$C$50*'Events only'!D316*24/1000</f>
        <v>4.3193890716894821</v>
      </c>
    </row>
    <row r="317" spans="1:17">
      <c r="A317" s="29">
        <v>0.79513888888888884</v>
      </c>
      <c r="B317" s="56">
        <f t="shared" si="16"/>
        <v>0.79513888888888884</v>
      </c>
      <c r="C317" s="32">
        <v>316</v>
      </c>
      <c r="D317" s="29">
        <f t="shared" ref="D317:D380" si="18">(A318-A317)</f>
        <v>6.9444444444444198E-4</v>
      </c>
      <c r="E317" s="56">
        <f t="shared" si="17"/>
        <v>6.9444444444444198E-4</v>
      </c>
      <c r="F317">
        <v>1</v>
      </c>
      <c r="G317" cm="1">
        <f t="array" ref="G317">_xlfn.XMATCH(TRUE, _xlfn.SCAN(0, 'Events only'!D317:$D$411, _xlfn.LAMBDA(_xlpm.acc,_xlpm.x, IF(_xlpm.acc &gt;= TIME(0,5,0), _xlpm.acc, _xlpm.acc + _xlpm.x))) &gt;= TIME(0,5,0))</f>
        <v>3</v>
      </c>
      <c r="H317">
        <f>COUNTIF(Trips!$J$2:$J$233,'Events only'!C317)</f>
        <v>0</v>
      </c>
      <c r="I317">
        <f>IF(COUNTIF(Trips!$L$2:$L$233,'Events only'!C317)&gt;=1,1,0)</f>
        <v>0</v>
      </c>
      <c r="J317">
        <f>IF(COUNTIF(Trips!$M$2:$M$233,'Events only'!C317)&gt;=1, 1, 0)</f>
        <v>1</v>
      </c>
      <c r="K317">
        <v>0</v>
      </c>
      <c r="L317">
        <v>0</v>
      </c>
      <c r="M317">
        <v>0.13451904109589047</v>
      </c>
      <c r="N317">
        <v>0.10088928082191785</v>
      </c>
      <c r="O317">
        <v>27.620520547945205</v>
      </c>
      <c r="P317">
        <v>1</v>
      </c>
      <c r="Q317" s="31">
        <f>O317*Brussels!$C$50*'Events only'!D317*24/1000</f>
        <v>0.86387781433789634</v>
      </c>
    </row>
    <row r="318" spans="1:17">
      <c r="A318" s="29">
        <v>0.79583333333333328</v>
      </c>
      <c r="B318" s="56">
        <f t="shared" ref="B318:B381" si="19">A318</f>
        <v>0.79583333333333328</v>
      </c>
      <c r="C318" s="32">
        <v>317</v>
      </c>
      <c r="D318" s="29">
        <f t="shared" si="18"/>
        <v>2.083333333333437E-3</v>
      </c>
      <c r="E318" s="56">
        <f t="shared" ref="E318:E381" si="20">D318</f>
        <v>2.083333333333437E-3</v>
      </c>
      <c r="F318">
        <v>1</v>
      </c>
      <c r="G318" cm="1">
        <f t="array" ref="G318">_xlfn.XMATCH(TRUE, _xlfn.SCAN(0, 'Events only'!D318:$D$411, _xlfn.LAMBDA(_xlpm.acc,_xlpm.x, IF(_xlpm.acc &gt;= TIME(0,5,0), _xlpm.acc, _xlpm.acc + _xlpm.x))) &gt;= TIME(0,5,0))</f>
        <v>2</v>
      </c>
      <c r="H318">
        <f>COUNTIF(Trips!$J$2:$J$233,'Events only'!C318)</f>
        <v>0</v>
      </c>
      <c r="I318">
        <f>IF(COUNTIF(Trips!$L$2:$L$233,'Events only'!C318)&gt;=1,1,0)</f>
        <v>0</v>
      </c>
      <c r="J318">
        <f>IF(COUNTIF(Trips!$M$2:$M$233,'Events only'!C318)&gt;=1, 1, 0)</f>
        <v>0</v>
      </c>
      <c r="K318">
        <v>0</v>
      </c>
      <c r="L318">
        <v>0</v>
      </c>
      <c r="M318">
        <v>0.13451904109589047</v>
      </c>
      <c r="N318">
        <v>0.10088928082191785</v>
      </c>
      <c r="O318">
        <v>27.620520547945205</v>
      </c>
      <c r="P318">
        <v>1</v>
      </c>
      <c r="Q318" s="31">
        <f>O318*Brussels!$C$50*'Events only'!D318*24/1000</f>
        <v>2.5916334430138273</v>
      </c>
    </row>
    <row r="319" spans="1:17">
      <c r="A319" s="29">
        <v>0.79791666666666672</v>
      </c>
      <c r="B319" s="56">
        <f t="shared" si="19"/>
        <v>0.79791666666666672</v>
      </c>
      <c r="C319" s="32">
        <v>318</v>
      </c>
      <c r="D319" s="29">
        <f t="shared" si="18"/>
        <v>2.7777777777777679E-3</v>
      </c>
      <c r="E319" s="56">
        <f t="shared" si="20"/>
        <v>2.7777777777777679E-3</v>
      </c>
      <c r="F319">
        <v>1</v>
      </c>
      <c r="G319" cm="1">
        <f t="array" ref="G319">_xlfn.XMATCH(TRUE, _xlfn.SCAN(0, 'Events only'!D319:$D$411, _xlfn.LAMBDA(_xlpm.acc,_xlpm.x, IF(_xlpm.acc &gt;= TIME(0,5,0), _xlpm.acc, _xlpm.acc + _xlpm.x))) &gt;= TIME(0,5,0))</f>
        <v>3</v>
      </c>
      <c r="H319">
        <f>COUNTIF(Trips!$J$2:$J$233,'Events only'!C319)</f>
        <v>0</v>
      </c>
      <c r="I319">
        <f>IF(COUNTIF(Trips!$L$2:$L$233,'Events only'!C319)&gt;=1,1,0)</f>
        <v>1</v>
      </c>
      <c r="J319">
        <f>IF(COUNTIF(Trips!$M$2:$M$233,'Events only'!C319)&gt;=1, 1, 0)</f>
        <v>0</v>
      </c>
      <c r="K319">
        <v>0</v>
      </c>
      <c r="L319">
        <v>0</v>
      </c>
      <c r="M319">
        <v>0.13451904109589047</v>
      </c>
      <c r="N319">
        <v>0.10088928082191785</v>
      </c>
      <c r="O319">
        <v>27.620520547945205</v>
      </c>
      <c r="P319">
        <v>1</v>
      </c>
      <c r="Q319" s="31">
        <f>O319*Brussels!$C$50*'Events only'!D319*24/1000</f>
        <v>3.4555112573515854</v>
      </c>
    </row>
    <row r="320" spans="1:17">
      <c r="A320" s="29">
        <v>0.80069444444444449</v>
      </c>
      <c r="B320" s="56">
        <f t="shared" si="19"/>
        <v>0.80069444444444449</v>
      </c>
      <c r="C320" s="32">
        <v>319</v>
      </c>
      <c r="D320" s="29">
        <f t="shared" si="18"/>
        <v>6.9444444444444198E-4</v>
      </c>
      <c r="E320" s="56">
        <f t="shared" si="20"/>
        <v>6.9444444444444198E-4</v>
      </c>
      <c r="F320">
        <v>1</v>
      </c>
      <c r="G320" cm="1">
        <f t="array" ref="G320">_xlfn.XMATCH(TRUE, _xlfn.SCAN(0, 'Events only'!D320:$D$411, _xlfn.LAMBDA(_xlpm.acc,_xlpm.x, IF(_xlpm.acc &gt;= TIME(0,5,0), _xlpm.acc, _xlpm.acc + _xlpm.x))) &gt;= TIME(0,5,0))</f>
        <v>3</v>
      </c>
      <c r="H320">
        <f>COUNTIF(Trips!$J$2:$J$233,'Events only'!C320)</f>
        <v>0</v>
      </c>
      <c r="I320">
        <f>IF(COUNTIF(Trips!$L$2:$L$233,'Events only'!C320)&gt;=1,1,0)</f>
        <v>1</v>
      </c>
      <c r="J320">
        <f>IF(COUNTIF(Trips!$M$2:$M$233,'Events only'!C320)&gt;=1, 1, 0)</f>
        <v>1</v>
      </c>
      <c r="K320">
        <v>0</v>
      </c>
      <c r="L320">
        <v>0</v>
      </c>
      <c r="M320">
        <v>0.13451904109589047</v>
      </c>
      <c r="N320">
        <v>0.10088928082191785</v>
      </c>
      <c r="O320">
        <v>27.620520547945205</v>
      </c>
      <c r="P320">
        <v>1</v>
      </c>
      <c r="Q320" s="31">
        <f>O320*Brussels!$C$50*'Events only'!D320*24/1000</f>
        <v>0.86387781433789634</v>
      </c>
    </row>
    <row r="321" spans="1:17">
      <c r="A321" s="29">
        <v>0.80138888888888893</v>
      </c>
      <c r="B321" s="56">
        <f t="shared" si="19"/>
        <v>0.80138888888888893</v>
      </c>
      <c r="C321" s="32">
        <v>320</v>
      </c>
      <c r="D321" s="29">
        <f t="shared" si="18"/>
        <v>2.0833333333333259E-3</v>
      </c>
      <c r="E321" s="56">
        <f t="shared" si="20"/>
        <v>2.0833333333333259E-3</v>
      </c>
      <c r="F321">
        <v>1</v>
      </c>
      <c r="G321" cm="1">
        <f t="array" ref="G321">_xlfn.XMATCH(TRUE, _xlfn.SCAN(0, 'Events only'!D321:$D$411, _xlfn.LAMBDA(_xlpm.acc,_xlpm.x, IF(_xlpm.acc &gt;= TIME(0,5,0), _xlpm.acc, _xlpm.acc + _xlpm.x))) &gt;= TIME(0,5,0))</f>
        <v>3</v>
      </c>
      <c r="H321">
        <f>COUNTIF(Trips!$J$2:$J$233,'Events only'!C321)</f>
        <v>1</v>
      </c>
      <c r="I321">
        <f>IF(COUNTIF(Trips!$L$2:$L$233,'Events only'!C321)&gt;=1,1,0)</f>
        <v>0</v>
      </c>
      <c r="J321">
        <f>IF(COUNTIF(Trips!$M$2:$M$233,'Events only'!C321)&gt;=1, 1, 0)</f>
        <v>0</v>
      </c>
      <c r="K321">
        <v>0</v>
      </c>
      <c r="L321">
        <v>0</v>
      </c>
      <c r="M321">
        <v>0.13451904109589047</v>
      </c>
      <c r="N321">
        <v>0.10088928082191785</v>
      </c>
      <c r="O321">
        <v>27.620520547945205</v>
      </c>
      <c r="P321">
        <v>1</v>
      </c>
      <c r="Q321" s="31">
        <f>O321*Brussels!$C$50*'Events only'!D321*24/1000</f>
        <v>2.5916334430136891</v>
      </c>
    </row>
    <row r="322" spans="1:17">
      <c r="A322" s="29">
        <v>0.80347222222222225</v>
      </c>
      <c r="B322" s="56">
        <f t="shared" si="19"/>
        <v>0.80347222222222225</v>
      </c>
      <c r="C322" s="32">
        <v>321</v>
      </c>
      <c r="D322" s="29">
        <f t="shared" si="18"/>
        <v>1.388888888888884E-3</v>
      </c>
      <c r="E322" s="56">
        <f t="shared" si="20"/>
        <v>1.388888888888884E-3</v>
      </c>
      <c r="F322">
        <v>1</v>
      </c>
      <c r="G322" cm="1">
        <f t="array" ref="G322">_xlfn.XMATCH(TRUE, _xlfn.SCAN(0, 'Events only'!D322:$D$411, _xlfn.LAMBDA(_xlpm.acc,_xlpm.x, IF(_xlpm.acc &gt;= TIME(0,5,0), _xlpm.acc, _xlpm.acc + _xlpm.x))) &gt;= TIME(0,5,0))</f>
        <v>4</v>
      </c>
      <c r="H322">
        <f>COUNTIF(Trips!$J$2:$J$233,'Events only'!C322)</f>
        <v>0</v>
      </c>
      <c r="I322">
        <f>IF(COUNTIF(Trips!$L$2:$L$233,'Events only'!C322)&gt;=1,1,0)</f>
        <v>0</v>
      </c>
      <c r="J322">
        <f>IF(COUNTIF(Trips!$M$2:$M$233,'Events only'!C322)&gt;=1, 1, 0)</f>
        <v>0</v>
      </c>
      <c r="K322">
        <v>0</v>
      </c>
      <c r="M322">
        <v>0.13451904109589047</v>
      </c>
      <c r="N322">
        <v>0.10088928082191785</v>
      </c>
      <c r="O322">
        <v>27.620520547945205</v>
      </c>
      <c r="P322">
        <v>1</v>
      </c>
      <c r="Q322" s="31">
        <f>O322*Brussels!$C$50*'Events only'!D322*24/1000</f>
        <v>1.7277556286757927</v>
      </c>
    </row>
    <row r="323" spans="1:17">
      <c r="A323" s="29">
        <v>0.80486111111111114</v>
      </c>
      <c r="B323" s="56">
        <f t="shared" si="19"/>
        <v>0.80486111111111114</v>
      </c>
      <c r="C323" s="32">
        <v>322</v>
      </c>
      <c r="D323" s="29">
        <f t="shared" si="18"/>
        <v>1.388888888888884E-3</v>
      </c>
      <c r="E323" s="56">
        <f t="shared" si="20"/>
        <v>1.388888888888884E-3</v>
      </c>
      <c r="F323">
        <v>1</v>
      </c>
      <c r="G323" cm="1">
        <f t="array" ref="G323">_xlfn.XMATCH(TRUE, _xlfn.SCAN(0, 'Events only'!D323:$D$411, _xlfn.LAMBDA(_xlpm.acc,_xlpm.x, IF(_xlpm.acc &gt;= TIME(0,5,0), _xlpm.acc, _xlpm.acc + _xlpm.x))) &gt;= TIME(0,5,0))</f>
        <v>3</v>
      </c>
      <c r="H323">
        <f>COUNTIF(Trips!$J$2:$J$233,'Events only'!C323)</f>
        <v>0</v>
      </c>
      <c r="I323">
        <f>IF(COUNTIF(Trips!$L$2:$L$233,'Events only'!C323)&gt;=1,1,0)</f>
        <v>1</v>
      </c>
      <c r="J323">
        <f>IF(COUNTIF(Trips!$M$2:$M$233,'Events only'!C323)&gt;=1, 1, 0)</f>
        <v>1</v>
      </c>
      <c r="K323">
        <v>0</v>
      </c>
      <c r="L323">
        <v>0</v>
      </c>
      <c r="M323">
        <v>0.13451904109589047</v>
      </c>
      <c r="N323">
        <v>0.10088928082191785</v>
      </c>
      <c r="O323">
        <v>27.620520547945205</v>
      </c>
      <c r="P323">
        <v>1</v>
      </c>
      <c r="Q323" s="31">
        <f>O323*Brussels!$C$50*'Events only'!D323*24/1000</f>
        <v>1.7277556286757927</v>
      </c>
    </row>
    <row r="324" spans="1:17">
      <c r="A324" s="29">
        <v>0.80625000000000002</v>
      </c>
      <c r="B324" s="56">
        <f t="shared" si="19"/>
        <v>0.80625000000000002</v>
      </c>
      <c r="C324" s="32">
        <v>323</v>
      </c>
      <c r="D324" s="29">
        <f t="shared" si="18"/>
        <v>6.9444444444444198E-4</v>
      </c>
      <c r="E324" s="56">
        <f t="shared" si="20"/>
        <v>6.9444444444444198E-4</v>
      </c>
      <c r="F324">
        <v>1</v>
      </c>
      <c r="G324" cm="1">
        <f t="array" ref="G324">_xlfn.XMATCH(TRUE, _xlfn.SCAN(0, 'Events only'!D324:$D$411, _xlfn.LAMBDA(_xlpm.acc,_xlpm.x, IF(_xlpm.acc &gt;= TIME(0,5,0), _xlpm.acc, _xlpm.acc + _xlpm.x))) &gt;= TIME(0,5,0))</f>
        <v>2</v>
      </c>
      <c r="H324">
        <f>COUNTIF(Trips!$J$2:$J$233,'Events only'!C324)</f>
        <v>0</v>
      </c>
      <c r="I324">
        <f>IF(COUNTIF(Trips!$L$2:$L$233,'Events only'!C324)&gt;=1,1,0)</f>
        <v>0</v>
      </c>
      <c r="J324">
        <f>IF(COUNTIF(Trips!$M$2:$M$233,'Events only'!C324)&gt;=1, 1, 0)</f>
        <v>0</v>
      </c>
      <c r="K324">
        <v>0</v>
      </c>
      <c r="L324">
        <v>0</v>
      </c>
      <c r="M324">
        <v>0.13451904109589047</v>
      </c>
      <c r="N324">
        <v>0.10088928082191785</v>
      </c>
      <c r="O324">
        <v>27.620520547945205</v>
      </c>
      <c r="P324">
        <v>1</v>
      </c>
      <c r="Q324" s="31">
        <f>O324*Brussels!$C$50*'Events only'!D324*24/1000</f>
        <v>0.86387781433789634</v>
      </c>
    </row>
    <row r="325" spans="1:17">
      <c r="A325" s="29">
        <v>0.80694444444444446</v>
      </c>
      <c r="B325" s="56">
        <f t="shared" si="19"/>
        <v>0.80694444444444446</v>
      </c>
      <c r="C325" s="32">
        <v>324</v>
      </c>
      <c r="D325" s="29">
        <f t="shared" si="18"/>
        <v>4.8611111111110938E-3</v>
      </c>
      <c r="E325" s="56">
        <f t="shared" si="20"/>
        <v>4.8611111111110938E-3</v>
      </c>
      <c r="F325">
        <v>1</v>
      </c>
      <c r="G325" cm="1">
        <f t="array" ref="G325">_xlfn.XMATCH(TRUE, _xlfn.SCAN(0, 'Events only'!D325:$D$411, _xlfn.LAMBDA(_xlpm.acc,_xlpm.x, IF(_xlpm.acc &gt;= TIME(0,5,0), _xlpm.acc, _xlpm.acc + _xlpm.x))) &gt;= TIME(0,5,0))</f>
        <v>1</v>
      </c>
      <c r="H325">
        <f>COUNTIF(Trips!$J$2:$J$233,'Events only'!C325)</f>
        <v>0</v>
      </c>
      <c r="I325">
        <f>IF(COUNTIF(Trips!$L$2:$L$233,'Events only'!C325)&gt;=1,1,0)</f>
        <v>0</v>
      </c>
      <c r="J325">
        <f>IF(COUNTIF(Trips!$M$2:$M$233,'Events only'!C325)&gt;=1, 1, 0)</f>
        <v>1</v>
      </c>
      <c r="K325">
        <v>0</v>
      </c>
      <c r="L325">
        <v>0</v>
      </c>
      <c r="M325">
        <v>0.13451904109589047</v>
      </c>
      <c r="N325">
        <v>0.10088928082191785</v>
      </c>
      <c r="O325">
        <v>27.620520547945205</v>
      </c>
      <c r="P325">
        <v>1</v>
      </c>
      <c r="Q325" s="31">
        <f>O325*Brussels!$C$50*'Events only'!D325*24/1000</f>
        <v>6.0471447003652745</v>
      </c>
    </row>
    <row r="326" spans="1:17">
      <c r="A326" s="29">
        <v>0.81180555555555556</v>
      </c>
      <c r="B326" s="56">
        <f t="shared" si="19"/>
        <v>0.81180555555555556</v>
      </c>
      <c r="C326" s="32">
        <v>325</v>
      </c>
      <c r="D326" s="29">
        <f t="shared" si="18"/>
        <v>6.9444444444444198E-4</v>
      </c>
      <c r="E326" s="56">
        <f t="shared" si="20"/>
        <v>6.9444444444444198E-4</v>
      </c>
      <c r="F326">
        <v>1</v>
      </c>
      <c r="G326" cm="1">
        <f t="array" ref="G326">_xlfn.XMATCH(TRUE, _xlfn.SCAN(0, 'Events only'!D326:$D$411, _xlfn.LAMBDA(_xlpm.acc,_xlpm.x, IF(_xlpm.acc &gt;= TIME(0,5,0), _xlpm.acc, _xlpm.acc + _xlpm.x))) &gt;= TIME(0,5,0))</f>
        <v>2</v>
      </c>
      <c r="H326">
        <f>COUNTIF(Trips!$J$2:$J$233,'Events only'!C326)</f>
        <v>0</v>
      </c>
      <c r="I326">
        <f>IF(COUNTIF(Trips!$L$2:$L$233,'Events only'!C326)&gt;=1,1,0)</f>
        <v>1</v>
      </c>
      <c r="J326">
        <f>IF(COUNTIF(Trips!$M$2:$M$233,'Events only'!C326)&gt;=1, 1, 0)</f>
        <v>0</v>
      </c>
      <c r="K326">
        <v>0</v>
      </c>
      <c r="L326">
        <v>0</v>
      </c>
      <c r="M326">
        <v>0.13451904109589047</v>
      </c>
      <c r="N326">
        <v>0.10088928082191785</v>
      </c>
      <c r="O326">
        <v>27.620520547945205</v>
      </c>
      <c r="P326">
        <v>1</v>
      </c>
      <c r="Q326" s="31">
        <f>O326*Brussels!$C$50*'Events only'!D326*24/1000</f>
        <v>0.86387781433789634</v>
      </c>
    </row>
    <row r="327" spans="1:17">
      <c r="A327" s="29">
        <v>0.8125</v>
      </c>
      <c r="B327" s="56">
        <f t="shared" si="19"/>
        <v>0.8125</v>
      </c>
      <c r="C327" s="32">
        <v>326</v>
      </c>
      <c r="D327" s="29">
        <f t="shared" si="18"/>
        <v>4.8611111111110938E-3</v>
      </c>
      <c r="E327" s="56">
        <f t="shared" si="20"/>
        <v>4.8611111111110938E-3</v>
      </c>
      <c r="F327">
        <v>1</v>
      </c>
      <c r="G327" cm="1">
        <f t="array" ref="G327">_xlfn.XMATCH(TRUE, _xlfn.SCAN(0, 'Events only'!D327:$D$411, _xlfn.LAMBDA(_xlpm.acc,_xlpm.x, IF(_xlpm.acc &gt;= TIME(0,5,0), _xlpm.acc, _xlpm.acc + _xlpm.x))) &gt;= TIME(0,5,0))</f>
        <v>1</v>
      </c>
      <c r="H327">
        <f>COUNTIF(Trips!$J$2:$J$233,'Events only'!C327)</f>
        <v>1</v>
      </c>
      <c r="I327">
        <f>IF(COUNTIF(Trips!$L$2:$L$233,'Events only'!C327)&gt;=1,1,0)</f>
        <v>0</v>
      </c>
      <c r="J327">
        <f>IF(COUNTIF(Trips!$M$2:$M$233,'Events only'!C327)&gt;=1, 1, 0)</f>
        <v>1</v>
      </c>
      <c r="K327">
        <v>0</v>
      </c>
      <c r="L327">
        <v>0</v>
      </c>
      <c r="M327">
        <v>0.13451904109589047</v>
      </c>
      <c r="N327">
        <v>0.10088928082191785</v>
      </c>
      <c r="O327">
        <v>27.620520547945205</v>
      </c>
      <c r="P327">
        <v>1</v>
      </c>
      <c r="Q327" s="31">
        <f>O327*Brussels!$C$50*'Events only'!D327*24/1000</f>
        <v>6.0471447003652745</v>
      </c>
    </row>
    <row r="328" spans="1:17">
      <c r="A328" s="29">
        <v>0.81736111111111109</v>
      </c>
      <c r="B328" s="56">
        <f t="shared" si="19"/>
        <v>0.81736111111111109</v>
      </c>
      <c r="C328" s="32">
        <v>327</v>
      </c>
      <c r="D328" s="29">
        <f t="shared" si="18"/>
        <v>6.9444444444444198E-4</v>
      </c>
      <c r="E328" s="56">
        <f t="shared" si="20"/>
        <v>6.9444444444444198E-4</v>
      </c>
      <c r="F328">
        <v>1</v>
      </c>
      <c r="G328" cm="1">
        <f t="array" ref="G328">_xlfn.XMATCH(TRUE, _xlfn.SCAN(0, 'Events only'!D328:$D$411, _xlfn.LAMBDA(_xlpm.acc,_xlpm.x, IF(_xlpm.acc &gt;= TIME(0,5,0), _xlpm.acc, _xlpm.acc + _xlpm.x))) &gt;= TIME(0,5,0))</f>
        <v>4</v>
      </c>
      <c r="H328">
        <f>COUNTIF(Trips!$J$2:$J$233,'Events only'!C328)</f>
        <v>0</v>
      </c>
      <c r="I328">
        <f>IF(COUNTIF(Trips!$L$2:$L$233,'Events only'!C328)&gt;=1,1,0)</f>
        <v>0</v>
      </c>
      <c r="J328">
        <f>IF(COUNTIF(Trips!$M$2:$M$233,'Events only'!C328)&gt;=1, 1, 0)</f>
        <v>0</v>
      </c>
      <c r="K328">
        <v>0</v>
      </c>
      <c r="M328">
        <v>0.13451904109589047</v>
      </c>
      <c r="N328">
        <v>0.10088928082191785</v>
      </c>
      <c r="O328">
        <v>27.620520547945205</v>
      </c>
      <c r="P328">
        <v>1</v>
      </c>
      <c r="Q328" s="31">
        <f>O328*Brussels!$C$50*'Events only'!D328*24/1000</f>
        <v>0.86387781433789634</v>
      </c>
    </row>
    <row r="329" spans="1:17">
      <c r="A329" s="29">
        <v>0.81805555555555554</v>
      </c>
      <c r="B329" s="56">
        <f t="shared" si="19"/>
        <v>0.81805555555555554</v>
      </c>
      <c r="C329" s="32">
        <v>328</v>
      </c>
      <c r="D329" s="29">
        <f t="shared" si="18"/>
        <v>6.9444444444444198E-4</v>
      </c>
      <c r="E329" s="56">
        <f t="shared" si="20"/>
        <v>6.9444444444444198E-4</v>
      </c>
      <c r="F329">
        <v>1</v>
      </c>
      <c r="G329" cm="1">
        <f t="array" ref="G329">_xlfn.XMATCH(TRUE, _xlfn.SCAN(0, 'Events only'!D329:$D$411, _xlfn.LAMBDA(_xlpm.acc,_xlpm.x, IF(_xlpm.acc &gt;= TIME(0,5,0), _xlpm.acc, _xlpm.acc + _xlpm.x))) &gt;= TIME(0,5,0))</f>
        <v>3</v>
      </c>
      <c r="H329">
        <f>COUNTIF(Trips!$J$2:$J$233,'Events only'!C329)</f>
        <v>0</v>
      </c>
      <c r="I329">
        <f>IF(COUNTIF(Trips!$L$2:$L$233,'Events only'!C329)&gt;=1,1,0)</f>
        <v>0</v>
      </c>
      <c r="J329">
        <f>IF(COUNTIF(Trips!$M$2:$M$233,'Events only'!C329)&gt;=1, 1, 0)</f>
        <v>1</v>
      </c>
      <c r="K329">
        <v>0</v>
      </c>
      <c r="L329">
        <v>0</v>
      </c>
      <c r="M329">
        <v>0.13451904109589047</v>
      </c>
      <c r="N329">
        <v>0.10088928082191785</v>
      </c>
      <c r="O329">
        <v>27.620520547945205</v>
      </c>
      <c r="P329">
        <v>1</v>
      </c>
      <c r="Q329" s="31">
        <f>O329*Brussels!$C$50*'Events only'!D329*24/1000</f>
        <v>0.86387781433789634</v>
      </c>
    </row>
    <row r="330" spans="1:17">
      <c r="A330" s="29">
        <v>0.81874999999999998</v>
      </c>
      <c r="B330" s="56">
        <f t="shared" si="19"/>
        <v>0.81874999999999998</v>
      </c>
      <c r="C330" s="32">
        <v>329</v>
      </c>
      <c r="D330" s="29">
        <f t="shared" si="18"/>
        <v>1.388888888888884E-3</v>
      </c>
      <c r="E330" s="56">
        <f t="shared" si="20"/>
        <v>1.388888888888884E-3</v>
      </c>
      <c r="F330">
        <v>1</v>
      </c>
      <c r="G330" cm="1">
        <f t="array" ref="G330">_xlfn.XMATCH(TRUE, _xlfn.SCAN(0, 'Events only'!D330:$D$411, _xlfn.LAMBDA(_xlpm.acc,_xlpm.x, IF(_xlpm.acc &gt;= TIME(0,5,0), _xlpm.acc, _xlpm.acc + _xlpm.x))) &gt;= TIME(0,5,0))</f>
        <v>3</v>
      </c>
      <c r="H330">
        <f>COUNTIF(Trips!$J$2:$J$233,'Events only'!C330)</f>
        <v>0</v>
      </c>
      <c r="I330">
        <f>IF(COUNTIF(Trips!$L$2:$L$233,'Events only'!C330)&gt;=1,1,0)</f>
        <v>1</v>
      </c>
      <c r="J330">
        <f>IF(COUNTIF(Trips!$M$2:$M$233,'Events only'!C330)&gt;=1, 1, 0)</f>
        <v>0</v>
      </c>
      <c r="K330">
        <v>0</v>
      </c>
      <c r="L330">
        <v>0</v>
      </c>
      <c r="M330">
        <v>0.13451904109589047</v>
      </c>
      <c r="N330">
        <v>0.10088928082191785</v>
      </c>
      <c r="O330">
        <v>27.620520547945205</v>
      </c>
      <c r="P330">
        <v>1</v>
      </c>
      <c r="Q330" s="31">
        <f>O330*Brussels!$C$50*'Events only'!D330*24/1000</f>
        <v>1.7277556286757927</v>
      </c>
    </row>
    <row r="331" spans="1:17">
      <c r="A331" s="29">
        <v>0.82013888888888886</v>
      </c>
      <c r="B331" s="56">
        <f t="shared" si="19"/>
        <v>0.82013888888888886</v>
      </c>
      <c r="C331" s="32">
        <v>330</v>
      </c>
      <c r="D331" s="29">
        <f t="shared" si="18"/>
        <v>2.0833333333333259E-3</v>
      </c>
      <c r="E331" s="56">
        <f t="shared" si="20"/>
        <v>2.0833333333333259E-3</v>
      </c>
      <c r="F331">
        <v>1</v>
      </c>
      <c r="G331" cm="1">
        <f t="array" ref="G331">_xlfn.XMATCH(TRUE, _xlfn.SCAN(0, 'Events only'!D331:$D$411, _xlfn.LAMBDA(_xlpm.acc,_xlpm.x, IF(_xlpm.acc &gt;= TIME(0,5,0), _xlpm.acc, _xlpm.acc + _xlpm.x))) &gt;= TIME(0,5,0))</f>
        <v>2</v>
      </c>
      <c r="H331">
        <f>COUNTIF(Trips!$J$2:$J$233,'Events only'!C331)</f>
        <v>1</v>
      </c>
      <c r="I331">
        <f>IF(COUNTIF(Trips!$L$2:$L$233,'Events only'!C331)&gt;=1,1,0)</f>
        <v>1</v>
      </c>
      <c r="J331">
        <f>IF(COUNTIF(Trips!$M$2:$M$233,'Events only'!C331)&gt;=1, 1, 0)</f>
        <v>0</v>
      </c>
      <c r="K331">
        <v>0</v>
      </c>
      <c r="L331">
        <v>0</v>
      </c>
      <c r="M331">
        <v>0.13451904109589047</v>
      </c>
      <c r="N331">
        <v>0.10088928082191785</v>
      </c>
      <c r="O331">
        <v>27.620520547945205</v>
      </c>
      <c r="P331">
        <v>1</v>
      </c>
      <c r="Q331" s="31">
        <f>O331*Brussels!$C$50*'Events only'!D331*24/1000</f>
        <v>2.5916334430136891</v>
      </c>
    </row>
    <row r="332" spans="1:17">
      <c r="A332" s="29">
        <v>0.82222222222222219</v>
      </c>
      <c r="B332" s="56">
        <f t="shared" si="19"/>
        <v>0.82222222222222219</v>
      </c>
      <c r="C332" s="32">
        <v>331</v>
      </c>
      <c r="D332" s="29">
        <f t="shared" si="18"/>
        <v>2.7777777777777679E-3</v>
      </c>
      <c r="E332" s="56">
        <f t="shared" si="20"/>
        <v>2.7777777777777679E-3</v>
      </c>
      <c r="F332">
        <v>1</v>
      </c>
      <c r="G332" cm="1">
        <f t="array" ref="G332">_xlfn.XMATCH(TRUE, _xlfn.SCAN(0, 'Events only'!D332:$D$411, _xlfn.LAMBDA(_xlpm.acc,_xlpm.x, IF(_xlpm.acc &gt;= TIME(0,5,0), _xlpm.acc, _xlpm.acc + _xlpm.x))) &gt;= TIME(0,5,0))</f>
        <v>3</v>
      </c>
      <c r="H332">
        <f>COUNTIF(Trips!$J$2:$J$233,'Events only'!C332)</f>
        <v>0</v>
      </c>
      <c r="I332">
        <f>IF(COUNTIF(Trips!$L$2:$L$233,'Events only'!C332)&gt;=1,1,0)</f>
        <v>0</v>
      </c>
      <c r="J332">
        <f>IF(COUNTIF(Trips!$M$2:$M$233,'Events only'!C332)&gt;=1, 1, 0)</f>
        <v>0</v>
      </c>
      <c r="K332">
        <v>0</v>
      </c>
      <c r="M332">
        <v>0.13451904109589047</v>
      </c>
      <c r="N332">
        <v>0.10088928082191785</v>
      </c>
      <c r="O332">
        <v>27.620520547945205</v>
      </c>
      <c r="P332">
        <v>1</v>
      </c>
      <c r="Q332" s="31">
        <f>O332*Brussels!$C$50*'Events only'!D332*24/1000</f>
        <v>3.4555112573515854</v>
      </c>
    </row>
    <row r="333" spans="1:17">
      <c r="A333" s="29">
        <v>0.82499999999999996</v>
      </c>
      <c r="B333" s="56">
        <f t="shared" si="19"/>
        <v>0.82499999999999996</v>
      </c>
      <c r="C333" s="32">
        <v>332</v>
      </c>
      <c r="D333" s="29">
        <f t="shared" si="18"/>
        <v>6.9444444444444198E-4</v>
      </c>
      <c r="E333" s="56">
        <f t="shared" si="20"/>
        <v>6.9444444444444198E-4</v>
      </c>
      <c r="F333">
        <v>1</v>
      </c>
      <c r="G333" cm="1">
        <f t="array" ref="G333">_xlfn.XMATCH(TRUE, _xlfn.SCAN(0, 'Events only'!D333:$D$411, _xlfn.LAMBDA(_xlpm.acc,_xlpm.x, IF(_xlpm.acc &gt;= TIME(0,5,0), _xlpm.acc, _xlpm.acc + _xlpm.x))) &gt;= TIME(0,5,0))</f>
        <v>2</v>
      </c>
      <c r="H333">
        <f>COUNTIF(Trips!$J$2:$J$233,'Events only'!C333)</f>
        <v>0</v>
      </c>
      <c r="I333">
        <f>IF(COUNTIF(Trips!$L$2:$L$233,'Events only'!C333)&gt;=1,1,0)</f>
        <v>0</v>
      </c>
      <c r="J333">
        <f>IF(COUNTIF(Trips!$M$2:$M$233,'Events only'!C333)&gt;=1, 1, 0)</f>
        <v>1</v>
      </c>
      <c r="K333">
        <v>0</v>
      </c>
      <c r="L333">
        <v>0</v>
      </c>
      <c r="M333">
        <v>0.13451904109589047</v>
      </c>
      <c r="N333">
        <v>0.10088928082191785</v>
      </c>
      <c r="O333">
        <v>27.620520547945205</v>
      </c>
      <c r="P333">
        <v>1</v>
      </c>
      <c r="Q333" s="31">
        <f>O333*Brussels!$C$50*'Events only'!D333*24/1000</f>
        <v>0.86387781433789634</v>
      </c>
    </row>
    <row r="334" spans="1:17">
      <c r="A334" s="29">
        <v>0.8256944444444444</v>
      </c>
      <c r="B334" s="56">
        <f t="shared" si="19"/>
        <v>0.8256944444444444</v>
      </c>
      <c r="C334" s="32">
        <v>333</v>
      </c>
      <c r="D334" s="29">
        <f t="shared" si="18"/>
        <v>3.4722222222223209E-3</v>
      </c>
      <c r="E334" s="56">
        <f t="shared" si="20"/>
        <v>3.4722222222223209E-3</v>
      </c>
      <c r="F334">
        <v>1</v>
      </c>
      <c r="G334" cm="1">
        <f t="array" ref="G334">_xlfn.XMATCH(TRUE, _xlfn.SCAN(0, 'Events only'!D334:$D$411, _xlfn.LAMBDA(_xlpm.acc,_xlpm.x, IF(_xlpm.acc &gt;= TIME(0,5,0), _xlpm.acc, _xlpm.acc + _xlpm.x))) &gt;= TIME(0,5,0))</f>
        <v>1</v>
      </c>
      <c r="H334">
        <f>COUNTIF(Trips!$J$2:$J$233,'Events only'!C334)</f>
        <v>0</v>
      </c>
      <c r="I334">
        <f>IF(COUNTIF(Trips!$L$2:$L$233,'Events only'!C334)&gt;=1,1,0)</f>
        <v>1</v>
      </c>
      <c r="J334">
        <f>IF(COUNTIF(Trips!$M$2:$M$233,'Events only'!C334)&gt;=1, 1, 0)</f>
        <v>0</v>
      </c>
      <c r="K334">
        <v>0</v>
      </c>
      <c r="L334">
        <v>0</v>
      </c>
      <c r="M334">
        <v>0.13451904109589047</v>
      </c>
      <c r="N334">
        <v>0.10088928082191785</v>
      </c>
      <c r="O334">
        <v>27.620520547945205</v>
      </c>
      <c r="P334">
        <v>1</v>
      </c>
      <c r="Q334" s="31">
        <f>O334*Brussels!$C$50*'Events only'!D334*24/1000</f>
        <v>4.3193890716896206</v>
      </c>
    </row>
    <row r="335" spans="1:17">
      <c r="A335" s="29">
        <v>0.82916666666666672</v>
      </c>
      <c r="B335" s="56">
        <f t="shared" si="19"/>
        <v>0.82916666666666672</v>
      </c>
      <c r="C335" s="32">
        <v>334</v>
      </c>
      <c r="D335" s="29">
        <f t="shared" si="18"/>
        <v>1.388888888888884E-3</v>
      </c>
      <c r="E335" s="56">
        <f t="shared" si="20"/>
        <v>1.388888888888884E-3</v>
      </c>
      <c r="F335">
        <v>1</v>
      </c>
      <c r="G335" cm="1">
        <f t="array" ref="G335">_xlfn.XMATCH(TRUE, _xlfn.SCAN(0, 'Events only'!D335:$D$411, _xlfn.LAMBDA(_xlpm.acc,_xlpm.x, IF(_xlpm.acc &gt;= TIME(0,5,0), _xlpm.acc, _xlpm.acc + _xlpm.x))) &gt;= TIME(0,5,0))</f>
        <v>4</v>
      </c>
      <c r="H335">
        <f>COUNTIF(Trips!$J$2:$J$233,'Events only'!C335)</f>
        <v>0</v>
      </c>
      <c r="I335">
        <f>IF(COUNTIF(Trips!$L$2:$L$233,'Events only'!C335)&gt;=1,1,0)</f>
        <v>0</v>
      </c>
      <c r="J335">
        <f>IF(COUNTIF(Trips!$M$2:$M$233,'Events only'!C335)&gt;=1, 1, 0)</f>
        <v>0</v>
      </c>
      <c r="K335">
        <v>0</v>
      </c>
      <c r="L335">
        <v>0</v>
      </c>
      <c r="M335">
        <v>0.13451904109589047</v>
      </c>
      <c r="N335">
        <v>0.10088928082191785</v>
      </c>
      <c r="O335">
        <v>27.620520547945205</v>
      </c>
      <c r="P335">
        <v>1</v>
      </c>
      <c r="Q335" s="31">
        <f>O335*Brussels!$C$50*'Events only'!D335*24/1000</f>
        <v>1.7277556286757927</v>
      </c>
    </row>
    <row r="336" spans="1:17">
      <c r="A336" s="29">
        <v>0.8305555555555556</v>
      </c>
      <c r="B336" s="56">
        <f t="shared" si="19"/>
        <v>0.8305555555555556</v>
      </c>
      <c r="C336" s="32">
        <v>335</v>
      </c>
      <c r="D336" s="29">
        <f t="shared" si="18"/>
        <v>1.388888888888884E-3</v>
      </c>
      <c r="E336" s="56">
        <f t="shared" si="20"/>
        <v>1.388888888888884E-3</v>
      </c>
      <c r="F336">
        <v>1</v>
      </c>
      <c r="G336" cm="1">
        <f t="array" ref="G336">_xlfn.XMATCH(TRUE, _xlfn.SCAN(0, 'Events only'!D336:$D$411, _xlfn.LAMBDA(_xlpm.acc,_xlpm.x, IF(_xlpm.acc &gt;= TIME(0,5,0), _xlpm.acc, _xlpm.acc + _xlpm.x))) &gt;= TIME(0,5,0))</f>
        <v>4</v>
      </c>
      <c r="H336">
        <f>COUNTIF(Trips!$J$2:$J$233,'Events only'!C336)</f>
        <v>1</v>
      </c>
      <c r="I336">
        <f>IF(COUNTIF(Trips!$L$2:$L$233,'Events only'!C336)&gt;=1,1,0)</f>
        <v>1</v>
      </c>
      <c r="J336">
        <f>IF(COUNTIF(Trips!$M$2:$M$233,'Events only'!C336)&gt;=1, 1, 0)</f>
        <v>1</v>
      </c>
      <c r="K336">
        <v>0</v>
      </c>
      <c r="L336">
        <v>0</v>
      </c>
      <c r="M336">
        <v>0.13451904109589047</v>
      </c>
      <c r="N336">
        <v>0.10088928082191785</v>
      </c>
      <c r="O336">
        <v>27.620520547945205</v>
      </c>
      <c r="P336">
        <v>1</v>
      </c>
      <c r="Q336" s="31">
        <f>O336*Brussels!$C$50*'Events only'!D336*24/1000</f>
        <v>1.7277556286757927</v>
      </c>
    </row>
    <row r="337" spans="1:17">
      <c r="A337" s="29">
        <v>0.83194444444444449</v>
      </c>
      <c r="B337" s="56">
        <f t="shared" si="19"/>
        <v>0.83194444444444449</v>
      </c>
      <c r="C337" s="32">
        <v>336</v>
      </c>
      <c r="D337" s="29">
        <f t="shared" si="18"/>
        <v>6.9444444444444198E-4</v>
      </c>
      <c r="E337" s="56">
        <f t="shared" si="20"/>
        <v>6.9444444444444198E-4</v>
      </c>
      <c r="F337">
        <v>1</v>
      </c>
      <c r="G337" cm="1">
        <f t="array" ref="G337">_xlfn.XMATCH(TRUE, _xlfn.SCAN(0, 'Events only'!D337:$D$411, _xlfn.LAMBDA(_xlpm.acc,_xlpm.x, IF(_xlpm.acc &gt;= TIME(0,5,0), _xlpm.acc, _xlpm.acc + _xlpm.x))) &gt;= TIME(0,5,0))</f>
        <v>3</v>
      </c>
      <c r="H337">
        <f>COUNTIF(Trips!$J$2:$J$233,'Events only'!C337)</f>
        <v>0</v>
      </c>
      <c r="I337">
        <f>IF(COUNTIF(Trips!$L$2:$L$233,'Events only'!C337)&gt;=1,1,0)</f>
        <v>0</v>
      </c>
      <c r="J337">
        <f>IF(COUNTIF(Trips!$M$2:$M$233,'Events only'!C337)&gt;=1, 1, 0)</f>
        <v>1</v>
      </c>
      <c r="K337">
        <v>0</v>
      </c>
      <c r="M337">
        <v>0.13451904109589047</v>
      </c>
      <c r="N337">
        <v>0.10088928082191785</v>
      </c>
      <c r="O337">
        <v>27.620520547945205</v>
      </c>
      <c r="P337">
        <v>1</v>
      </c>
      <c r="Q337" s="31">
        <f>O337*Brussels!$C$50*'Events only'!D337*24/1000</f>
        <v>0.86387781433789634</v>
      </c>
    </row>
    <row r="338" spans="1:17">
      <c r="A338" s="29">
        <v>0.83263888888888893</v>
      </c>
      <c r="B338" s="56">
        <f t="shared" si="19"/>
        <v>0.83263888888888893</v>
      </c>
      <c r="C338" s="32">
        <v>337</v>
      </c>
      <c r="D338" s="29">
        <f t="shared" si="18"/>
        <v>6.9444444444444198E-4</v>
      </c>
      <c r="E338" s="56">
        <f t="shared" si="20"/>
        <v>6.9444444444444198E-4</v>
      </c>
      <c r="F338">
        <v>1</v>
      </c>
      <c r="G338" cm="1">
        <f t="array" ref="G338">_xlfn.XMATCH(TRUE, _xlfn.SCAN(0, 'Events only'!D338:$D$411, _xlfn.LAMBDA(_xlpm.acc,_xlpm.x, IF(_xlpm.acc &gt;= TIME(0,5,0), _xlpm.acc, _xlpm.acc + _xlpm.x))) &gt;= TIME(0,5,0))</f>
        <v>2</v>
      </c>
      <c r="H338">
        <f>COUNTIF(Trips!$J$2:$J$233,'Events only'!C338)</f>
        <v>0</v>
      </c>
      <c r="I338">
        <f>IF(COUNTIF(Trips!$L$2:$L$233,'Events only'!C338)&gt;=1,1,0)</f>
        <v>0</v>
      </c>
      <c r="J338">
        <f>IF(COUNTIF(Trips!$M$2:$M$233,'Events only'!C338)&gt;=1, 1, 0)</f>
        <v>0</v>
      </c>
      <c r="K338">
        <v>0</v>
      </c>
      <c r="L338">
        <v>0</v>
      </c>
      <c r="M338">
        <v>0.13451904109589047</v>
      </c>
      <c r="N338">
        <v>0.10088928082191785</v>
      </c>
      <c r="O338">
        <v>27.620520547945205</v>
      </c>
      <c r="P338">
        <v>1</v>
      </c>
      <c r="Q338" s="31">
        <f>O338*Brussels!$C$50*'Events only'!D338*24/1000</f>
        <v>0.86387781433789634</v>
      </c>
    </row>
    <row r="339" spans="1:17">
      <c r="A339" s="29">
        <v>0.83333333333333337</v>
      </c>
      <c r="B339" s="56">
        <f t="shared" si="19"/>
        <v>0.83333333333333337</v>
      </c>
      <c r="C339" s="32">
        <v>338</v>
      </c>
      <c r="D339" s="29">
        <f t="shared" si="18"/>
        <v>3.4722222222222099E-3</v>
      </c>
      <c r="E339" s="56">
        <f t="shared" si="20"/>
        <v>3.4722222222222099E-3</v>
      </c>
      <c r="F339">
        <v>1</v>
      </c>
      <c r="G339" cm="1">
        <f t="array" ref="G339">_xlfn.XMATCH(TRUE, _xlfn.SCAN(0, 'Events only'!D339:$D$411, _xlfn.LAMBDA(_xlpm.acc,_xlpm.x, IF(_xlpm.acc &gt;= TIME(0,5,0), _xlpm.acc, _xlpm.acc + _xlpm.x))) &gt;= TIME(0,5,0))</f>
        <v>2</v>
      </c>
      <c r="H339">
        <f>COUNTIF(Trips!$J$2:$J$233,'Events only'!C339)</f>
        <v>0</v>
      </c>
      <c r="I339">
        <f>IF(COUNTIF(Trips!$L$2:$L$233,'Events only'!C339)&gt;=1,1,0)</f>
        <v>0</v>
      </c>
      <c r="J339">
        <f>IF(COUNTIF(Trips!$M$2:$M$233,'Events only'!C339)&gt;=1, 1, 0)</f>
        <v>0</v>
      </c>
      <c r="K339">
        <v>1</v>
      </c>
      <c r="L339">
        <v>1</v>
      </c>
      <c r="M339">
        <v>0.12240295890410967</v>
      </c>
      <c r="N339">
        <v>9.1802219178082248E-2</v>
      </c>
      <c r="O339">
        <v>0.83145205479452078</v>
      </c>
      <c r="P339">
        <v>1</v>
      </c>
      <c r="Q339" s="31">
        <f>O339*Brussels!$C$50*'Events only'!D339*24/1000</f>
        <v>0.13002524383561601</v>
      </c>
    </row>
    <row r="340" spans="1:17">
      <c r="A340" s="29">
        <v>0.83680555555555558</v>
      </c>
      <c r="B340" s="56">
        <f t="shared" si="19"/>
        <v>0.83680555555555558</v>
      </c>
      <c r="C340" s="32">
        <v>339</v>
      </c>
      <c r="D340" s="29">
        <f t="shared" si="18"/>
        <v>2.7777777777777679E-3</v>
      </c>
      <c r="E340" s="56">
        <f t="shared" si="20"/>
        <v>2.7777777777777679E-3</v>
      </c>
      <c r="F340">
        <v>1</v>
      </c>
      <c r="G340" cm="1">
        <f t="array" ref="G340">_xlfn.XMATCH(TRUE, _xlfn.SCAN(0, 'Events only'!D340:$D$411, _xlfn.LAMBDA(_xlpm.acc,_xlpm.x, IF(_xlpm.acc &gt;= TIME(0,5,0), _xlpm.acc, _xlpm.acc + _xlpm.x))) &gt;= TIME(0,5,0))</f>
        <v>3</v>
      </c>
      <c r="H340">
        <f>COUNTIF(Trips!$J$2:$J$233,'Events only'!C340)</f>
        <v>0</v>
      </c>
      <c r="I340">
        <f>IF(COUNTIF(Trips!$L$2:$L$233,'Events only'!C340)&gt;=1,1,0)</f>
        <v>0</v>
      </c>
      <c r="J340">
        <f>IF(COUNTIF(Trips!$M$2:$M$233,'Events only'!C340)&gt;=1, 1, 0)</f>
        <v>1</v>
      </c>
      <c r="K340">
        <v>0</v>
      </c>
      <c r="L340">
        <v>0</v>
      </c>
      <c r="M340">
        <v>0.12240295890410967</v>
      </c>
      <c r="N340">
        <v>9.1802219178082248E-2</v>
      </c>
      <c r="O340">
        <v>0.83145205479452078</v>
      </c>
      <c r="P340">
        <v>1</v>
      </c>
      <c r="Q340" s="31">
        <f>O340*Brussels!$C$50*'Events only'!D340*24/1000</f>
        <v>0.1040201950684928</v>
      </c>
    </row>
    <row r="341" spans="1:17">
      <c r="A341" s="29">
        <v>0.83958333333333335</v>
      </c>
      <c r="B341" s="56">
        <f t="shared" si="19"/>
        <v>0.83958333333333335</v>
      </c>
      <c r="C341" s="32">
        <v>340</v>
      </c>
      <c r="D341" s="29">
        <f t="shared" si="18"/>
        <v>6.9444444444444198E-4</v>
      </c>
      <c r="E341" s="56">
        <f t="shared" si="20"/>
        <v>6.9444444444444198E-4</v>
      </c>
      <c r="F341">
        <v>1</v>
      </c>
      <c r="G341" cm="1">
        <f t="array" ref="G341">_xlfn.XMATCH(TRUE, _xlfn.SCAN(0, 'Events only'!D341:$D$411, _xlfn.LAMBDA(_xlpm.acc,_xlpm.x, IF(_xlpm.acc &gt;= TIME(0,5,0), _xlpm.acc, _xlpm.acc + _xlpm.x))) &gt;= TIME(0,5,0))</f>
        <v>4</v>
      </c>
      <c r="H341">
        <f>COUNTIF(Trips!$J$2:$J$233,'Events only'!C341)</f>
        <v>0</v>
      </c>
      <c r="I341">
        <f>IF(COUNTIF(Trips!$L$2:$L$233,'Events only'!C341)&gt;=1,1,0)</f>
        <v>1</v>
      </c>
      <c r="J341">
        <f>IF(COUNTIF(Trips!$M$2:$M$233,'Events only'!C341)&gt;=1, 1, 0)</f>
        <v>0</v>
      </c>
      <c r="K341">
        <v>0</v>
      </c>
      <c r="L341">
        <v>0</v>
      </c>
      <c r="M341">
        <v>0.12240295890410967</v>
      </c>
      <c r="N341">
        <v>9.1802219178082248E-2</v>
      </c>
      <c r="O341">
        <v>0.83145205479452078</v>
      </c>
      <c r="P341">
        <v>1</v>
      </c>
      <c r="Q341" s="31">
        <f>O341*Brussels!$C$50*'Events only'!D341*24/1000</f>
        <v>2.6005048767123201E-2</v>
      </c>
    </row>
    <row r="342" spans="1:17">
      <c r="A342" s="29">
        <v>0.84027777777777779</v>
      </c>
      <c r="B342" s="56">
        <f t="shared" si="19"/>
        <v>0.84027777777777779</v>
      </c>
      <c r="C342" s="32">
        <v>341</v>
      </c>
      <c r="D342" s="29">
        <f t="shared" si="18"/>
        <v>6.9444444444444198E-4</v>
      </c>
      <c r="E342" s="56">
        <f t="shared" si="20"/>
        <v>6.9444444444444198E-4</v>
      </c>
      <c r="F342">
        <v>1</v>
      </c>
      <c r="G342" cm="1">
        <f t="array" ref="G342">_xlfn.XMATCH(TRUE, _xlfn.SCAN(0, 'Events only'!D342:$D$411, _xlfn.LAMBDA(_xlpm.acc,_xlpm.x, IF(_xlpm.acc &gt;= TIME(0,5,0), _xlpm.acc, _xlpm.acc + _xlpm.x))) &gt;= TIME(0,5,0))</f>
        <v>4</v>
      </c>
      <c r="H342">
        <f>COUNTIF(Trips!$J$2:$J$233,'Events only'!C342)</f>
        <v>0</v>
      </c>
      <c r="I342">
        <f>IF(COUNTIF(Trips!$L$2:$L$233,'Events only'!C342)&gt;=1,1,0)</f>
        <v>0</v>
      </c>
      <c r="J342">
        <f>IF(COUNTIF(Trips!$M$2:$M$233,'Events only'!C342)&gt;=1, 1, 0)</f>
        <v>0</v>
      </c>
      <c r="K342">
        <v>0</v>
      </c>
      <c r="L342">
        <v>0</v>
      </c>
      <c r="M342">
        <v>0.12240295890410967</v>
      </c>
      <c r="N342">
        <v>9.1802219178082248E-2</v>
      </c>
      <c r="O342">
        <v>0.83145205479452078</v>
      </c>
      <c r="P342">
        <v>1</v>
      </c>
      <c r="Q342" s="31">
        <f>O342*Brussels!$C$50*'Events only'!D342*24/1000</f>
        <v>2.6005048767123201E-2</v>
      </c>
    </row>
    <row r="343" spans="1:17">
      <c r="A343" s="29">
        <v>0.84097222222222223</v>
      </c>
      <c r="B343" s="56">
        <f t="shared" si="19"/>
        <v>0.84097222222222223</v>
      </c>
      <c r="C343" s="32">
        <v>342</v>
      </c>
      <c r="D343" s="29">
        <f t="shared" si="18"/>
        <v>6.9444444444444198E-4</v>
      </c>
      <c r="E343" s="56">
        <f t="shared" si="20"/>
        <v>6.9444444444444198E-4</v>
      </c>
      <c r="F343">
        <v>1</v>
      </c>
      <c r="G343" cm="1">
        <f t="array" ref="G343">_xlfn.XMATCH(TRUE, _xlfn.SCAN(0, 'Events only'!D343:$D$411, _xlfn.LAMBDA(_xlpm.acc,_xlpm.x, IF(_xlpm.acc &gt;= TIME(0,5,0), _xlpm.acc, _xlpm.acc + _xlpm.x))) &gt;= TIME(0,5,0))</f>
        <v>3</v>
      </c>
      <c r="H343">
        <f>COUNTIF(Trips!$J$2:$J$233,'Events only'!C343)</f>
        <v>1</v>
      </c>
      <c r="I343">
        <f>IF(COUNTIF(Trips!$L$2:$L$233,'Events only'!C343)&gt;=1,1,0)</f>
        <v>1</v>
      </c>
      <c r="J343">
        <f>IF(COUNTIF(Trips!$M$2:$M$233,'Events only'!C343)&gt;=1, 1, 0)</f>
        <v>0</v>
      </c>
      <c r="K343">
        <v>0</v>
      </c>
      <c r="L343">
        <v>0</v>
      </c>
      <c r="M343">
        <v>0.12240295890410967</v>
      </c>
      <c r="N343">
        <v>9.1802219178082248E-2</v>
      </c>
      <c r="O343">
        <v>0.83145205479452078</v>
      </c>
      <c r="P343">
        <v>1</v>
      </c>
      <c r="Q343" s="31">
        <f>O343*Brussels!$C$50*'Events only'!D343*24/1000</f>
        <v>2.6005048767123201E-2</v>
      </c>
    </row>
    <row r="344" spans="1:17">
      <c r="A344" s="29">
        <v>0.84166666666666667</v>
      </c>
      <c r="B344" s="56">
        <f t="shared" si="19"/>
        <v>0.84166666666666667</v>
      </c>
      <c r="C344" s="32">
        <v>343</v>
      </c>
      <c r="D344" s="29">
        <f t="shared" si="18"/>
        <v>2.0833333333333259E-3</v>
      </c>
      <c r="E344" s="56">
        <f t="shared" si="20"/>
        <v>2.0833333333333259E-3</v>
      </c>
      <c r="F344">
        <v>1</v>
      </c>
      <c r="G344" cm="1">
        <f t="array" ref="G344">_xlfn.XMATCH(TRUE, _xlfn.SCAN(0, 'Events only'!D344:$D$411, _xlfn.LAMBDA(_xlpm.acc,_xlpm.x, IF(_xlpm.acc &gt;= TIME(0,5,0), _xlpm.acc, _xlpm.acc + _xlpm.x))) &gt;= TIME(0,5,0))</f>
        <v>2</v>
      </c>
      <c r="H344">
        <f>COUNTIF(Trips!$J$2:$J$233,'Events only'!C344)</f>
        <v>0</v>
      </c>
      <c r="I344">
        <f>IF(COUNTIF(Trips!$L$2:$L$233,'Events only'!C344)&gt;=1,1,0)</f>
        <v>0</v>
      </c>
      <c r="J344">
        <f>IF(COUNTIF(Trips!$M$2:$M$233,'Events only'!C344)&gt;=1, 1, 0)</f>
        <v>0</v>
      </c>
      <c r="K344">
        <v>0</v>
      </c>
      <c r="M344">
        <v>0.12240295890410967</v>
      </c>
      <c r="N344">
        <v>9.1802219178082248E-2</v>
      </c>
      <c r="O344">
        <v>0.83145205479452078</v>
      </c>
      <c r="P344">
        <v>1</v>
      </c>
      <c r="Q344" s="31">
        <f>O344*Brussels!$C$50*'Events only'!D344*24/1000</f>
        <v>7.8015146301369617E-2</v>
      </c>
    </row>
    <row r="345" spans="1:17">
      <c r="A345" s="29">
        <v>0.84375</v>
      </c>
      <c r="B345" s="56">
        <f t="shared" si="19"/>
        <v>0.84375</v>
      </c>
      <c r="C345" s="32">
        <v>344</v>
      </c>
      <c r="D345" s="29">
        <f t="shared" si="18"/>
        <v>2.7777777777777679E-3</v>
      </c>
      <c r="E345" s="56">
        <f t="shared" si="20"/>
        <v>2.7777777777777679E-3</v>
      </c>
      <c r="F345">
        <v>1</v>
      </c>
      <c r="G345" cm="1">
        <f t="array" ref="G345">_xlfn.XMATCH(TRUE, _xlfn.SCAN(0, 'Events only'!D345:$D$411, _xlfn.LAMBDA(_xlpm.acc,_xlpm.x, IF(_xlpm.acc &gt;= TIME(0,5,0), _xlpm.acc, _xlpm.acc + _xlpm.x))) &gt;= TIME(0,5,0))</f>
        <v>2</v>
      </c>
      <c r="H345">
        <f>COUNTIF(Trips!$J$2:$J$233,'Events only'!C345)</f>
        <v>0</v>
      </c>
      <c r="I345">
        <f>IF(COUNTIF(Trips!$L$2:$L$233,'Events only'!C345)&gt;=1,1,0)</f>
        <v>0</v>
      </c>
      <c r="J345">
        <f>IF(COUNTIF(Trips!$M$2:$M$233,'Events only'!C345)&gt;=1, 1, 0)</f>
        <v>1</v>
      </c>
      <c r="K345">
        <v>0</v>
      </c>
      <c r="L345">
        <v>0</v>
      </c>
      <c r="M345">
        <v>0.12240295890410967</v>
      </c>
      <c r="N345">
        <v>9.1802219178082248E-2</v>
      </c>
      <c r="O345">
        <v>0.83145205479452078</v>
      </c>
      <c r="P345">
        <v>1</v>
      </c>
      <c r="Q345" s="31">
        <f>O345*Brussels!$C$50*'Events only'!D345*24/1000</f>
        <v>0.1040201950684928</v>
      </c>
    </row>
    <row r="346" spans="1:17">
      <c r="A346" s="29">
        <v>0.84652777777777777</v>
      </c>
      <c r="B346" s="56">
        <f t="shared" si="19"/>
        <v>0.84652777777777777</v>
      </c>
      <c r="C346" s="32">
        <v>345</v>
      </c>
      <c r="D346" s="29">
        <f t="shared" si="18"/>
        <v>4.1666666666666519E-3</v>
      </c>
      <c r="E346" s="56">
        <f t="shared" si="20"/>
        <v>4.1666666666666519E-3</v>
      </c>
      <c r="F346">
        <v>1</v>
      </c>
      <c r="G346" cm="1">
        <f t="array" ref="G346">_xlfn.XMATCH(TRUE, _xlfn.SCAN(0, 'Events only'!D346:$D$411, _xlfn.LAMBDA(_xlpm.acc,_xlpm.x, IF(_xlpm.acc &gt;= TIME(0,5,0), _xlpm.acc, _xlpm.acc + _xlpm.x))) &gt;= TIME(0,5,0))</f>
        <v>1</v>
      </c>
      <c r="H346">
        <f>COUNTIF(Trips!$J$2:$J$233,'Events only'!C346)</f>
        <v>0</v>
      </c>
      <c r="I346">
        <f>IF(COUNTIF(Trips!$L$2:$L$233,'Events only'!C346)&gt;=1,1,0)</f>
        <v>0</v>
      </c>
      <c r="J346">
        <f>IF(COUNTIF(Trips!$M$2:$M$233,'Events only'!C346)&gt;=1, 1, 0)</f>
        <v>0</v>
      </c>
      <c r="K346">
        <v>0</v>
      </c>
      <c r="L346">
        <v>0</v>
      </c>
      <c r="M346">
        <v>0.12240295890410967</v>
      </c>
      <c r="N346">
        <v>9.1802219178082248E-2</v>
      </c>
      <c r="O346">
        <v>0.83145205479452078</v>
      </c>
      <c r="P346">
        <v>1</v>
      </c>
      <c r="Q346" s="31">
        <f>O346*Brussels!$C$50*'Events only'!D346*24/1000</f>
        <v>0.15603029260273923</v>
      </c>
    </row>
    <row r="347" spans="1:17">
      <c r="A347" s="29">
        <v>0.85069444444444442</v>
      </c>
      <c r="B347" s="56">
        <f t="shared" si="19"/>
        <v>0.85069444444444442</v>
      </c>
      <c r="C347" s="32">
        <v>346</v>
      </c>
      <c r="D347" s="29">
        <f t="shared" si="18"/>
        <v>6.9444444444444198E-4</v>
      </c>
      <c r="E347" s="56">
        <f t="shared" si="20"/>
        <v>6.9444444444444198E-4</v>
      </c>
      <c r="F347">
        <v>1</v>
      </c>
      <c r="G347" cm="1">
        <f t="array" ref="G347">_xlfn.XMATCH(TRUE, _xlfn.SCAN(0, 'Events only'!D347:$D$411, _xlfn.LAMBDA(_xlpm.acc,_xlpm.x, IF(_xlpm.acc &gt;= TIME(0,5,0), _xlpm.acc, _xlpm.acc + _xlpm.x))) &gt;= TIME(0,5,0))</f>
        <v>5</v>
      </c>
      <c r="H347">
        <f>COUNTIF(Trips!$J$2:$J$233,'Events only'!C347)</f>
        <v>0</v>
      </c>
      <c r="I347">
        <f>IF(COUNTIF(Trips!$L$2:$L$233,'Events only'!C347)&gt;=1,1,0)</f>
        <v>1</v>
      </c>
      <c r="J347">
        <f>IF(COUNTIF(Trips!$M$2:$M$233,'Events only'!C347)&gt;=1, 1, 0)</f>
        <v>1</v>
      </c>
      <c r="K347">
        <v>0</v>
      </c>
      <c r="L347">
        <v>0</v>
      </c>
      <c r="M347">
        <v>0.12240295890410967</v>
      </c>
      <c r="N347">
        <v>9.1802219178082248E-2</v>
      </c>
      <c r="O347">
        <v>0.83145205479452078</v>
      </c>
      <c r="P347">
        <v>1</v>
      </c>
      <c r="Q347" s="31">
        <f>O347*Brussels!$C$50*'Events only'!D347*24/1000</f>
        <v>2.6005048767123201E-2</v>
      </c>
    </row>
    <row r="348" spans="1:17">
      <c r="A348" s="29">
        <v>0.85138888888888886</v>
      </c>
      <c r="B348" s="56">
        <f t="shared" si="19"/>
        <v>0.85138888888888886</v>
      </c>
      <c r="C348" s="32">
        <v>347</v>
      </c>
      <c r="D348" s="29">
        <f t="shared" si="18"/>
        <v>6.9444444444444198E-4</v>
      </c>
      <c r="E348" s="56">
        <f t="shared" si="20"/>
        <v>6.9444444444444198E-4</v>
      </c>
      <c r="F348">
        <v>1</v>
      </c>
      <c r="G348" cm="1">
        <f t="array" ref="G348">_xlfn.XMATCH(TRUE, _xlfn.SCAN(0, 'Events only'!D348:$D$411, _xlfn.LAMBDA(_xlpm.acc,_xlpm.x, IF(_xlpm.acc &gt;= TIME(0,5,0), _xlpm.acc, _xlpm.acc + _xlpm.x))) &gt;= TIME(0,5,0))</f>
        <v>4</v>
      </c>
      <c r="H348">
        <f>COUNTIF(Trips!$J$2:$J$233,'Events only'!C348)</f>
        <v>0</v>
      </c>
      <c r="I348">
        <f>IF(COUNTIF(Trips!$L$2:$L$233,'Events only'!C348)&gt;=1,1,0)</f>
        <v>0</v>
      </c>
      <c r="J348">
        <f>IF(COUNTIF(Trips!$M$2:$M$233,'Events only'!C348)&gt;=1, 1, 0)</f>
        <v>0</v>
      </c>
      <c r="K348">
        <v>0</v>
      </c>
      <c r="L348">
        <v>0</v>
      </c>
      <c r="M348">
        <v>0.12240295890410967</v>
      </c>
      <c r="N348">
        <v>9.1802219178082248E-2</v>
      </c>
      <c r="O348">
        <v>0.83145205479452078</v>
      </c>
      <c r="P348">
        <v>1</v>
      </c>
      <c r="Q348" s="31">
        <f>O348*Brussels!$C$50*'Events only'!D348*24/1000</f>
        <v>2.6005048767123201E-2</v>
      </c>
    </row>
    <row r="349" spans="1:17">
      <c r="A349" s="29">
        <v>0.8520833333333333</v>
      </c>
      <c r="B349" s="56">
        <f t="shared" si="19"/>
        <v>0.8520833333333333</v>
      </c>
      <c r="C349" s="32">
        <v>348</v>
      </c>
      <c r="D349" s="29">
        <f t="shared" si="18"/>
        <v>6.9444444444444198E-4</v>
      </c>
      <c r="E349" s="56">
        <f t="shared" si="20"/>
        <v>6.9444444444444198E-4</v>
      </c>
      <c r="F349">
        <v>1</v>
      </c>
      <c r="G349" cm="1">
        <f t="array" ref="G349">_xlfn.XMATCH(TRUE, _xlfn.SCAN(0, 'Events only'!D349:$D$411, _xlfn.LAMBDA(_xlpm.acc,_xlpm.x, IF(_xlpm.acc &gt;= TIME(0,5,0), _xlpm.acc, _xlpm.acc + _xlpm.x))) &gt;= TIME(0,5,0))</f>
        <v>3</v>
      </c>
      <c r="H349">
        <f>COUNTIF(Trips!$J$2:$J$233,'Events only'!C349)</f>
        <v>1</v>
      </c>
      <c r="I349">
        <f>IF(COUNTIF(Trips!$L$2:$L$233,'Events only'!C349)&gt;=1,1,0)</f>
        <v>1</v>
      </c>
      <c r="J349">
        <f>IF(COUNTIF(Trips!$M$2:$M$233,'Events only'!C349)&gt;=1, 1, 0)</f>
        <v>0</v>
      </c>
      <c r="K349">
        <v>0</v>
      </c>
      <c r="L349">
        <v>0</v>
      </c>
      <c r="M349">
        <v>0.12240295890410967</v>
      </c>
      <c r="N349">
        <v>9.1802219178082248E-2</v>
      </c>
      <c r="O349">
        <v>0.83145205479452078</v>
      </c>
      <c r="P349">
        <v>1</v>
      </c>
      <c r="Q349" s="31">
        <f>O349*Brussels!$C$50*'Events only'!D349*24/1000</f>
        <v>2.6005048767123201E-2</v>
      </c>
    </row>
    <row r="350" spans="1:17">
      <c r="A350" s="29">
        <v>0.85277777777777775</v>
      </c>
      <c r="B350" s="56">
        <f t="shared" si="19"/>
        <v>0.85277777777777775</v>
      </c>
      <c r="C350" s="32">
        <v>349</v>
      </c>
      <c r="D350" s="29">
        <f t="shared" si="18"/>
        <v>1.388888888888884E-3</v>
      </c>
      <c r="E350" s="56">
        <f t="shared" si="20"/>
        <v>1.388888888888884E-3</v>
      </c>
      <c r="F350">
        <v>1</v>
      </c>
      <c r="G350" cm="1">
        <f t="array" ref="G350">_xlfn.XMATCH(TRUE, _xlfn.SCAN(0, 'Events only'!D350:$D$411, _xlfn.LAMBDA(_xlpm.acc,_xlpm.x, IF(_xlpm.acc &gt;= TIME(0,5,0), _xlpm.acc, _xlpm.acc + _xlpm.x))) &gt;= TIME(0,5,0))</f>
        <v>2</v>
      </c>
      <c r="H350">
        <f>COUNTIF(Trips!$J$2:$J$233,'Events only'!C350)</f>
        <v>0</v>
      </c>
      <c r="I350">
        <f>IF(COUNTIF(Trips!$L$2:$L$233,'Events only'!C350)&gt;=1,1,0)</f>
        <v>0</v>
      </c>
      <c r="J350">
        <f>IF(COUNTIF(Trips!$M$2:$M$233,'Events only'!C350)&gt;=1, 1, 0)</f>
        <v>1</v>
      </c>
      <c r="K350">
        <v>0</v>
      </c>
      <c r="M350">
        <v>0.12240295890410967</v>
      </c>
      <c r="N350">
        <v>9.1802219178082248E-2</v>
      </c>
      <c r="O350">
        <v>0.83145205479452078</v>
      </c>
      <c r="P350">
        <v>1</v>
      </c>
      <c r="Q350" s="31">
        <f>O350*Brussels!$C$50*'Events only'!D350*24/1000</f>
        <v>5.2010097534246402E-2</v>
      </c>
    </row>
    <row r="351" spans="1:17">
      <c r="A351" s="29">
        <v>0.85416666666666663</v>
      </c>
      <c r="B351" s="56">
        <f t="shared" si="19"/>
        <v>0.85416666666666663</v>
      </c>
      <c r="C351" s="32">
        <v>350</v>
      </c>
      <c r="D351" s="29">
        <f t="shared" si="18"/>
        <v>6.9444444444445308E-3</v>
      </c>
      <c r="E351" s="56">
        <f t="shared" si="20"/>
        <v>6.9444444444445308E-3</v>
      </c>
      <c r="F351">
        <v>1</v>
      </c>
      <c r="G351" cm="1">
        <f t="array" ref="G351">_xlfn.XMATCH(TRUE, _xlfn.SCAN(0, 'Events only'!D351:$D$411, _xlfn.LAMBDA(_xlpm.acc,_xlpm.x, IF(_xlpm.acc &gt;= TIME(0,5,0), _xlpm.acc, _xlpm.acc + _xlpm.x))) &gt;= TIME(0,5,0))</f>
        <v>1</v>
      </c>
      <c r="H351">
        <f>COUNTIF(Trips!$J$2:$J$233,'Events only'!C351)</f>
        <v>0</v>
      </c>
      <c r="I351">
        <f>IF(COUNTIF(Trips!$L$2:$L$233,'Events only'!C351)&gt;=1,1,0)</f>
        <v>0</v>
      </c>
      <c r="J351">
        <f>IF(COUNTIF(Trips!$M$2:$M$233,'Events only'!C351)&gt;=1, 1, 0)</f>
        <v>0</v>
      </c>
      <c r="K351">
        <v>0</v>
      </c>
      <c r="L351">
        <v>0</v>
      </c>
      <c r="M351">
        <v>0.12240295890410967</v>
      </c>
      <c r="N351">
        <v>9.1802219178082248E-2</v>
      </c>
      <c r="O351">
        <v>0.83145205479452078</v>
      </c>
      <c r="P351">
        <v>1</v>
      </c>
      <c r="Q351" s="31">
        <f>O351*Brussels!$C$50*'Events only'!D351*24/1000</f>
        <v>0.26005048767123617</v>
      </c>
    </row>
    <row r="352" spans="1:17">
      <c r="A352" s="29">
        <v>0.86111111111111116</v>
      </c>
      <c r="B352" s="56">
        <f t="shared" si="19"/>
        <v>0.86111111111111116</v>
      </c>
      <c r="C352" s="32">
        <v>351</v>
      </c>
      <c r="D352" s="29">
        <f t="shared" si="18"/>
        <v>1.388888888888884E-3</v>
      </c>
      <c r="E352" s="56">
        <f t="shared" si="20"/>
        <v>1.388888888888884E-3</v>
      </c>
      <c r="F352">
        <v>1</v>
      </c>
      <c r="G352" cm="1">
        <f t="array" ref="G352">_xlfn.XMATCH(TRUE, _xlfn.SCAN(0, 'Events only'!D352:$D$411, _xlfn.LAMBDA(_xlpm.acc,_xlpm.x, IF(_xlpm.acc &gt;= TIME(0,5,0), _xlpm.acc, _xlpm.acc + _xlpm.x))) &gt;= TIME(0,5,0))</f>
        <v>3</v>
      </c>
      <c r="H352">
        <f>COUNTIF(Trips!$J$2:$J$233,'Events only'!C352)</f>
        <v>0</v>
      </c>
      <c r="I352">
        <f>IF(COUNTIF(Trips!$L$2:$L$233,'Events only'!C352)&gt;=1,1,0)</f>
        <v>1</v>
      </c>
      <c r="J352">
        <f>IF(COUNTIF(Trips!$M$2:$M$233,'Events only'!C352)&gt;=1, 1, 0)</f>
        <v>1</v>
      </c>
      <c r="K352">
        <v>0</v>
      </c>
      <c r="L352">
        <v>0</v>
      </c>
      <c r="M352">
        <v>0.12240295890410967</v>
      </c>
      <c r="N352">
        <v>9.1802219178082248E-2</v>
      </c>
      <c r="O352">
        <v>0.83145205479452078</v>
      </c>
      <c r="P352">
        <v>1</v>
      </c>
      <c r="Q352" s="31">
        <f>O352*Brussels!$C$50*'Events only'!D352*24/1000</f>
        <v>5.2010097534246402E-2</v>
      </c>
    </row>
    <row r="353" spans="1:17">
      <c r="A353" s="29">
        <v>0.86250000000000004</v>
      </c>
      <c r="B353" s="56">
        <f t="shared" si="19"/>
        <v>0.86250000000000004</v>
      </c>
      <c r="C353" s="32">
        <v>352</v>
      </c>
      <c r="D353" s="29">
        <f t="shared" si="18"/>
        <v>1.388888888888884E-3</v>
      </c>
      <c r="E353" s="56">
        <f t="shared" si="20"/>
        <v>1.388888888888884E-3</v>
      </c>
      <c r="F353">
        <v>1</v>
      </c>
      <c r="G353" cm="1">
        <f t="array" ref="G353">_xlfn.XMATCH(TRUE, _xlfn.SCAN(0, 'Events only'!D353:$D$411, _xlfn.LAMBDA(_xlpm.acc,_xlpm.x, IF(_xlpm.acc &gt;= TIME(0,5,0), _xlpm.acc, _xlpm.acc + _xlpm.x))) &gt;= TIME(0,5,0))</f>
        <v>2</v>
      </c>
      <c r="H353">
        <f>COUNTIF(Trips!$J$2:$J$233,'Events only'!C353)</f>
        <v>1</v>
      </c>
      <c r="I353">
        <f>IF(COUNTIF(Trips!$L$2:$L$233,'Events only'!C353)&gt;=1,1,0)</f>
        <v>1</v>
      </c>
      <c r="J353">
        <f>IF(COUNTIF(Trips!$M$2:$M$233,'Events only'!C353)&gt;=1, 1, 0)</f>
        <v>1</v>
      </c>
      <c r="K353">
        <v>0</v>
      </c>
      <c r="L353">
        <v>0</v>
      </c>
      <c r="M353">
        <v>0.12240295890410967</v>
      </c>
      <c r="N353">
        <v>9.1802219178082248E-2</v>
      </c>
      <c r="O353">
        <v>0.83145205479452078</v>
      </c>
      <c r="P353">
        <v>1</v>
      </c>
      <c r="Q353" s="31">
        <f>O353*Brussels!$C$50*'Events only'!D353*24/1000</f>
        <v>5.2010097534246402E-2</v>
      </c>
    </row>
    <row r="354" spans="1:17">
      <c r="A354" s="29">
        <v>0.86388888888888893</v>
      </c>
      <c r="B354" s="56">
        <f t="shared" si="19"/>
        <v>0.86388888888888893</v>
      </c>
      <c r="C354" s="32">
        <v>353</v>
      </c>
      <c r="D354" s="29">
        <f t="shared" si="18"/>
        <v>4.8611111111110938E-3</v>
      </c>
      <c r="E354" s="56">
        <f t="shared" si="20"/>
        <v>4.8611111111110938E-3</v>
      </c>
      <c r="F354">
        <v>1</v>
      </c>
      <c r="G354" cm="1">
        <f t="array" ref="G354">_xlfn.XMATCH(TRUE, _xlfn.SCAN(0, 'Events only'!D354:$D$411, _xlfn.LAMBDA(_xlpm.acc,_xlpm.x, IF(_xlpm.acc &gt;= TIME(0,5,0), _xlpm.acc, _xlpm.acc + _xlpm.x))) &gt;= TIME(0,5,0))</f>
        <v>1</v>
      </c>
      <c r="H354">
        <f>COUNTIF(Trips!$J$2:$J$233,'Events only'!C354)</f>
        <v>0</v>
      </c>
      <c r="I354">
        <f>IF(COUNTIF(Trips!$L$2:$L$233,'Events only'!C354)&gt;=1,1,0)</f>
        <v>1</v>
      </c>
      <c r="J354">
        <f>IF(COUNTIF(Trips!$M$2:$M$233,'Events only'!C354)&gt;=1, 1, 0)</f>
        <v>0</v>
      </c>
      <c r="K354">
        <v>0</v>
      </c>
      <c r="L354">
        <v>0</v>
      </c>
      <c r="M354">
        <v>0.12240295890410967</v>
      </c>
      <c r="N354">
        <v>9.1802219178082248E-2</v>
      </c>
      <c r="O354">
        <v>0.83145205479452078</v>
      </c>
      <c r="P354">
        <v>1</v>
      </c>
      <c r="Q354" s="31">
        <f>O354*Brussels!$C$50*'Events only'!D354*24/1000</f>
        <v>0.18203534136986241</v>
      </c>
    </row>
    <row r="355" spans="1:17">
      <c r="A355" s="29">
        <v>0.86875000000000002</v>
      </c>
      <c r="B355" s="56">
        <f t="shared" si="19"/>
        <v>0.86875000000000002</v>
      </c>
      <c r="C355" s="32">
        <v>354</v>
      </c>
      <c r="D355" s="29">
        <f t="shared" si="18"/>
        <v>4.1666666666666519E-3</v>
      </c>
      <c r="E355" s="56">
        <f t="shared" si="20"/>
        <v>4.1666666666666519E-3</v>
      </c>
      <c r="F355">
        <v>1</v>
      </c>
      <c r="G355" cm="1">
        <f t="array" ref="G355">_xlfn.XMATCH(TRUE, _xlfn.SCAN(0, 'Events only'!D355:$D$411, _xlfn.LAMBDA(_xlpm.acc,_xlpm.x, IF(_xlpm.acc &gt;= TIME(0,5,0), _xlpm.acc, _xlpm.acc + _xlpm.x))) &gt;= TIME(0,5,0))</f>
        <v>1</v>
      </c>
      <c r="H355">
        <f>COUNTIF(Trips!$J$2:$J$233,'Events only'!C355)</f>
        <v>0</v>
      </c>
      <c r="I355">
        <f>IF(COUNTIF(Trips!$L$2:$L$233,'Events only'!C355)&gt;=1,1,0)</f>
        <v>0</v>
      </c>
      <c r="J355">
        <f>IF(COUNTIF(Trips!$M$2:$M$233,'Events only'!C355)&gt;=1, 1, 0)</f>
        <v>0</v>
      </c>
      <c r="K355">
        <v>0</v>
      </c>
      <c r="L355">
        <v>0</v>
      </c>
      <c r="M355">
        <v>0.12240295890410967</v>
      </c>
      <c r="N355">
        <v>9.1802219178082248E-2</v>
      </c>
      <c r="O355">
        <v>0.83145205479452078</v>
      </c>
      <c r="P355">
        <v>1</v>
      </c>
      <c r="Q355" s="31">
        <f>O355*Brussels!$C$50*'Events only'!D355*24/1000</f>
        <v>0.15603029260273923</v>
      </c>
    </row>
    <row r="356" spans="1:17">
      <c r="A356" s="29">
        <v>0.87291666666666667</v>
      </c>
      <c r="B356" s="56">
        <f t="shared" si="19"/>
        <v>0.87291666666666667</v>
      </c>
      <c r="C356" s="32">
        <v>355</v>
      </c>
      <c r="D356" s="29">
        <f t="shared" si="18"/>
        <v>1.388888888888884E-3</v>
      </c>
      <c r="E356" s="56">
        <f t="shared" si="20"/>
        <v>1.388888888888884E-3</v>
      </c>
      <c r="F356">
        <v>1</v>
      </c>
      <c r="G356" cm="1">
        <f t="array" ref="G356">_xlfn.XMATCH(TRUE, _xlfn.SCAN(0, 'Events only'!D356:$D$411, _xlfn.LAMBDA(_xlpm.acc,_xlpm.x, IF(_xlpm.acc &gt;= TIME(0,5,0), _xlpm.acc, _xlpm.acc + _xlpm.x))) &gt;= TIME(0,5,0))</f>
        <v>3</v>
      </c>
      <c r="H356">
        <f>COUNTIF(Trips!$J$2:$J$233,'Events only'!C356)</f>
        <v>0</v>
      </c>
      <c r="I356">
        <f>IF(COUNTIF(Trips!$L$2:$L$233,'Events only'!C356)&gt;=1,1,0)</f>
        <v>1</v>
      </c>
      <c r="J356">
        <f>IF(COUNTIF(Trips!$M$2:$M$233,'Events only'!C356)&gt;=1, 1, 0)</f>
        <v>1</v>
      </c>
      <c r="K356">
        <v>0</v>
      </c>
      <c r="L356">
        <v>0</v>
      </c>
      <c r="M356">
        <v>0.12240295890410967</v>
      </c>
      <c r="N356">
        <v>9.1802219178082248E-2</v>
      </c>
      <c r="O356">
        <v>0.83145205479452078</v>
      </c>
      <c r="P356">
        <v>1</v>
      </c>
      <c r="Q356" s="31">
        <f>O356*Brussels!$C$50*'Events only'!D356*24/1000</f>
        <v>5.2010097534246402E-2</v>
      </c>
    </row>
    <row r="357" spans="1:17">
      <c r="A357" s="29">
        <v>0.87430555555555556</v>
      </c>
      <c r="B357" s="56">
        <f t="shared" si="19"/>
        <v>0.87430555555555556</v>
      </c>
      <c r="C357" s="32">
        <v>356</v>
      </c>
      <c r="D357" s="29">
        <f t="shared" si="18"/>
        <v>6.9444444444444198E-4</v>
      </c>
      <c r="E357" s="56">
        <f t="shared" si="20"/>
        <v>6.9444444444444198E-4</v>
      </c>
      <c r="F357">
        <v>1</v>
      </c>
      <c r="G357" cm="1">
        <f t="array" ref="G357">_xlfn.XMATCH(TRUE, _xlfn.SCAN(0, 'Events only'!D357:$D$411, _xlfn.LAMBDA(_xlpm.acc,_xlpm.x, IF(_xlpm.acc &gt;= TIME(0,5,0), _xlpm.acc, _xlpm.acc + _xlpm.x))) &gt;= TIME(0,5,0))</f>
        <v>2</v>
      </c>
      <c r="H357">
        <f>COUNTIF(Trips!$J$2:$J$233,'Events only'!C357)</f>
        <v>0</v>
      </c>
      <c r="I357">
        <f>IF(COUNTIF(Trips!$L$2:$L$233,'Events only'!C357)&gt;=1,1,0)</f>
        <v>0</v>
      </c>
      <c r="J357">
        <f>IF(COUNTIF(Trips!$M$2:$M$233,'Events only'!C357)&gt;=1, 1, 0)</f>
        <v>0</v>
      </c>
      <c r="K357">
        <v>0</v>
      </c>
      <c r="L357">
        <v>0</v>
      </c>
      <c r="M357">
        <v>0.12240295890410967</v>
      </c>
      <c r="N357">
        <v>9.1802219178082248E-2</v>
      </c>
      <c r="O357">
        <v>0.83145205479452078</v>
      </c>
      <c r="P357">
        <v>1</v>
      </c>
      <c r="Q357" s="31">
        <f>O357*Brussels!$C$50*'Events only'!D357*24/1000</f>
        <v>2.6005048767123201E-2</v>
      </c>
    </row>
    <row r="358" spans="1:17">
      <c r="A358" s="29">
        <v>0.875</v>
      </c>
      <c r="B358" s="56">
        <f t="shared" si="19"/>
        <v>0.875</v>
      </c>
      <c r="C358" s="32">
        <v>357</v>
      </c>
      <c r="D358" s="29">
        <f t="shared" si="18"/>
        <v>6.9444444444444198E-3</v>
      </c>
      <c r="E358" s="56">
        <f t="shared" si="20"/>
        <v>6.9444444444444198E-3</v>
      </c>
      <c r="F358">
        <v>1</v>
      </c>
      <c r="G358" cm="1">
        <f t="array" ref="G358">_xlfn.XMATCH(TRUE, _xlfn.SCAN(0, 'Events only'!D358:$D$411, _xlfn.LAMBDA(_xlpm.acc,_xlpm.x, IF(_xlpm.acc &gt;= TIME(0,5,0), _xlpm.acc, _xlpm.acc + _xlpm.x))) &gt;= TIME(0,5,0))</f>
        <v>1</v>
      </c>
      <c r="H358">
        <f>COUNTIF(Trips!$J$2:$J$233,'Events only'!C358)</f>
        <v>0</v>
      </c>
      <c r="I358">
        <f>IF(COUNTIF(Trips!$L$2:$L$233,'Events only'!C358)&gt;=1,1,0)</f>
        <v>1</v>
      </c>
      <c r="J358">
        <f>IF(COUNTIF(Trips!$M$2:$M$233,'Events only'!C358)&gt;=1, 1, 0)</f>
        <v>0</v>
      </c>
      <c r="K358">
        <v>1</v>
      </c>
      <c r="L358">
        <v>1</v>
      </c>
      <c r="M358">
        <v>0.11187534246575345</v>
      </c>
      <c r="N358">
        <v>8.3906506849315082E-2</v>
      </c>
      <c r="O358">
        <v>0</v>
      </c>
      <c r="P358">
        <v>0</v>
      </c>
      <c r="Q358" s="31">
        <f>O358*Brussels!$C$50*'Events only'!D358*24/1000</f>
        <v>0</v>
      </c>
    </row>
    <row r="359" spans="1:17">
      <c r="A359" s="29">
        <v>0.88194444444444442</v>
      </c>
      <c r="B359" s="56">
        <f t="shared" si="19"/>
        <v>0.88194444444444442</v>
      </c>
      <c r="C359" s="32">
        <v>358</v>
      </c>
      <c r="D359" s="29">
        <f t="shared" si="18"/>
        <v>6.9444444444444198E-4</v>
      </c>
      <c r="E359" s="56">
        <f t="shared" si="20"/>
        <v>6.9444444444444198E-4</v>
      </c>
      <c r="F359">
        <v>1</v>
      </c>
      <c r="G359" cm="1">
        <f t="array" ref="G359">_xlfn.XMATCH(TRUE, _xlfn.SCAN(0, 'Events only'!D359:$D$411, _xlfn.LAMBDA(_xlpm.acc,_xlpm.x, IF(_xlpm.acc &gt;= TIME(0,5,0), _xlpm.acc, _xlpm.acc + _xlpm.x))) &gt;= TIME(0,5,0))</f>
        <v>4</v>
      </c>
      <c r="H359">
        <f>COUNTIF(Trips!$J$2:$J$233,'Events only'!C359)</f>
        <v>1</v>
      </c>
      <c r="I359">
        <f>IF(COUNTIF(Trips!$L$2:$L$233,'Events only'!C359)&gt;=1,1,0)</f>
        <v>0</v>
      </c>
      <c r="J359">
        <f>IF(COUNTIF(Trips!$M$2:$M$233,'Events only'!C359)&gt;=1, 1, 0)</f>
        <v>0</v>
      </c>
      <c r="K359">
        <v>0</v>
      </c>
      <c r="L359">
        <v>0</v>
      </c>
      <c r="M359">
        <v>0.11187534246575345</v>
      </c>
      <c r="N359">
        <v>8.3906506849315082E-2</v>
      </c>
      <c r="O359">
        <v>0</v>
      </c>
      <c r="P359">
        <v>0</v>
      </c>
      <c r="Q359" s="31">
        <f>O359*Brussels!$C$50*'Events only'!D359*24/1000</f>
        <v>0</v>
      </c>
    </row>
    <row r="360" spans="1:17">
      <c r="A360" s="29">
        <v>0.88263888888888886</v>
      </c>
      <c r="B360" s="56">
        <f t="shared" si="19"/>
        <v>0.88263888888888886</v>
      </c>
      <c r="C360" s="32">
        <v>359</v>
      </c>
      <c r="D360" s="29">
        <f t="shared" si="18"/>
        <v>6.9444444444444198E-4</v>
      </c>
      <c r="E360" s="56">
        <f t="shared" si="20"/>
        <v>6.9444444444444198E-4</v>
      </c>
      <c r="F360">
        <v>1</v>
      </c>
      <c r="G360" cm="1">
        <f t="array" ref="G360">_xlfn.XMATCH(TRUE, _xlfn.SCAN(0, 'Events only'!D360:$D$411, _xlfn.LAMBDA(_xlpm.acc,_xlpm.x, IF(_xlpm.acc &gt;= TIME(0,5,0), _xlpm.acc, _xlpm.acc + _xlpm.x))) &gt;= TIME(0,5,0))</f>
        <v>3</v>
      </c>
      <c r="H360">
        <f>COUNTIF(Trips!$J$2:$J$233,'Events only'!C360)</f>
        <v>0</v>
      </c>
      <c r="I360">
        <f>IF(COUNTIF(Trips!$L$2:$L$233,'Events only'!C360)&gt;=1,1,0)</f>
        <v>0</v>
      </c>
      <c r="J360">
        <f>IF(COUNTIF(Trips!$M$2:$M$233,'Events only'!C360)&gt;=1, 1, 0)</f>
        <v>0</v>
      </c>
      <c r="K360">
        <v>0</v>
      </c>
      <c r="M360">
        <v>0.11187534246575345</v>
      </c>
      <c r="N360">
        <v>8.3906506849315082E-2</v>
      </c>
      <c r="O360">
        <v>0</v>
      </c>
      <c r="P360">
        <v>0</v>
      </c>
      <c r="Q360" s="31">
        <f>O360*Brussels!$C$50*'Events only'!D360*24/1000</f>
        <v>0</v>
      </c>
    </row>
    <row r="361" spans="1:17">
      <c r="A361" s="29">
        <v>0.8833333333333333</v>
      </c>
      <c r="B361" s="56">
        <f t="shared" si="19"/>
        <v>0.8833333333333333</v>
      </c>
      <c r="C361" s="32">
        <v>360</v>
      </c>
      <c r="D361" s="29">
        <f t="shared" si="18"/>
        <v>1.388888888888884E-3</v>
      </c>
      <c r="E361" s="56">
        <f t="shared" si="20"/>
        <v>1.388888888888884E-3</v>
      </c>
      <c r="F361">
        <v>1</v>
      </c>
      <c r="G361" cm="1">
        <f t="array" ref="G361">_xlfn.XMATCH(TRUE, _xlfn.SCAN(0, 'Events only'!D361:$D$411, _xlfn.LAMBDA(_xlpm.acc,_xlpm.x, IF(_xlpm.acc &gt;= TIME(0,5,0), _xlpm.acc, _xlpm.acc + _xlpm.x))) &gt;= TIME(0,5,0))</f>
        <v>2</v>
      </c>
      <c r="H361">
        <f>COUNTIF(Trips!$J$2:$J$233,'Events only'!C361)</f>
        <v>0</v>
      </c>
      <c r="I361">
        <f>IF(COUNTIF(Trips!$L$2:$L$233,'Events only'!C361)&gt;=1,1,0)</f>
        <v>1</v>
      </c>
      <c r="J361">
        <f>IF(COUNTIF(Trips!$M$2:$M$233,'Events only'!C361)&gt;=1, 1, 0)</f>
        <v>1</v>
      </c>
      <c r="K361">
        <v>0</v>
      </c>
      <c r="L361">
        <v>0</v>
      </c>
      <c r="M361">
        <v>0.11187534246575345</v>
      </c>
      <c r="N361">
        <v>8.3906506849315082E-2</v>
      </c>
      <c r="O361">
        <v>0</v>
      </c>
      <c r="P361">
        <v>0</v>
      </c>
      <c r="Q361" s="31">
        <f>O361*Brussels!$C$50*'Events only'!D361*24/1000</f>
        <v>0</v>
      </c>
    </row>
    <row r="362" spans="1:17">
      <c r="A362" s="29">
        <v>0.88472222222222219</v>
      </c>
      <c r="B362" s="56">
        <f t="shared" si="19"/>
        <v>0.88472222222222219</v>
      </c>
      <c r="C362" s="32">
        <v>361</v>
      </c>
      <c r="D362" s="29">
        <f t="shared" si="18"/>
        <v>7.6388888888889728E-3</v>
      </c>
      <c r="E362" s="56">
        <f t="shared" si="20"/>
        <v>7.6388888888889728E-3</v>
      </c>
      <c r="F362">
        <v>1</v>
      </c>
      <c r="G362" cm="1">
        <f t="array" ref="G362">_xlfn.XMATCH(TRUE, _xlfn.SCAN(0, 'Events only'!D362:$D$411, _xlfn.LAMBDA(_xlpm.acc,_xlpm.x, IF(_xlpm.acc &gt;= TIME(0,5,0), _xlpm.acc, _xlpm.acc + _xlpm.x))) &gt;= TIME(0,5,0))</f>
        <v>1</v>
      </c>
      <c r="H362">
        <f>COUNTIF(Trips!$J$2:$J$233,'Events only'!C362)</f>
        <v>0</v>
      </c>
      <c r="I362">
        <f>IF(COUNTIF(Trips!$L$2:$L$233,'Events only'!C362)&gt;=1,1,0)</f>
        <v>1</v>
      </c>
      <c r="J362">
        <f>IF(COUNTIF(Trips!$M$2:$M$233,'Events only'!C362)&gt;=1, 1, 0)</f>
        <v>0</v>
      </c>
      <c r="K362">
        <v>0</v>
      </c>
      <c r="L362">
        <v>0</v>
      </c>
      <c r="M362">
        <v>0.11187534246575345</v>
      </c>
      <c r="N362">
        <v>8.3906506849315082E-2</v>
      </c>
      <c r="O362">
        <v>0</v>
      </c>
      <c r="P362">
        <v>0</v>
      </c>
      <c r="Q362" s="31">
        <f>O362*Brussels!$C$50*'Events only'!D362*24/1000</f>
        <v>0</v>
      </c>
    </row>
    <row r="363" spans="1:17">
      <c r="A363" s="29">
        <v>0.89236111111111116</v>
      </c>
      <c r="B363" s="56">
        <f t="shared" si="19"/>
        <v>0.89236111111111116</v>
      </c>
      <c r="C363" s="32">
        <v>362</v>
      </c>
      <c r="D363" s="29">
        <f t="shared" si="18"/>
        <v>1.388888888888884E-3</v>
      </c>
      <c r="E363" s="56">
        <f t="shared" si="20"/>
        <v>1.388888888888884E-3</v>
      </c>
      <c r="F363">
        <v>1</v>
      </c>
      <c r="G363" cm="1">
        <f t="array" ref="G363">_xlfn.XMATCH(TRUE, _xlfn.SCAN(0, 'Events only'!D363:$D$411, _xlfn.LAMBDA(_xlpm.acc,_xlpm.x, IF(_xlpm.acc &gt;= TIME(0,5,0), _xlpm.acc, _xlpm.acc + _xlpm.x))) &gt;= TIME(0,5,0))</f>
        <v>3</v>
      </c>
      <c r="H363">
        <f>COUNTIF(Trips!$J$2:$J$233,'Events only'!C363)</f>
        <v>0</v>
      </c>
      <c r="I363">
        <f>IF(COUNTIF(Trips!$L$2:$L$233,'Events only'!C363)&gt;=1,1,0)</f>
        <v>0</v>
      </c>
      <c r="J363">
        <f>IF(COUNTIF(Trips!$M$2:$M$233,'Events only'!C363)&gt;=1, 1, 0)</f>
        <v>0</v>
      </c>
      <c r="K363">
        <v>0</v>
      </c>
      <c r="L363">
        <v>0</v>
      </c>
      <c r="M363">
        <v>0.11187534246575345</v>
      </c>
      <c r="N363">
        <v>8.3906506849315082E-2</v>
      </c>
      <c r="O363">
        <v>0</v>
      </c>
      <c r="P363">
        <v>0</v>
      </c>
      <c r="Q363" s="31">
        <f>O363*Brussels!$C$50*'Events only'!D363*24/1000</f>
        <v>0</v>
      </c>
    </row>
    <row r="364" spans="1:17">
      <c r="A364" s="29">
        <v>0.89375000000000004</v>
      </c>
      <c r="B364" s="56">
        <f t="shared" si="19"/>
        <v>0.89375000000000004</v>
      </c>
      <c r="C364" s="32">
        <v>363</v>
      </c>
      <c r="D364" s="29">
        <f t="shared" si="18"/>
        <v>6.9444444444444198E-4</v>
      </c>
      <c r="E364" s="56">
        <f t="shared" si="20"/>
        <v>6.9444444444444198E-4</v>
      </c>
      <c r="F364">
        <v>1</v>
      </c>
      <c r="G364" cm="1">
        <f t="array" ref="G364">_xlfn.XMATCH(TRUE, _xlfn.SCAN(0, 'Events only'!D364:$D$411, _xlfn.LAMBDA(_xlpm.acc,_xlpm.x, IF(_xlpm.acc &gt;= TIME(0,5,0), _xlpm.acc, _xlpm.acc + _xlpm.x))) &gt;= TIME(0,5,0))</f>
        <v>2</v>
      </c>
      <c r="H364">
        <f>COUNTIF(Trips!$J$2:$J$233,'Events only'!C364)</f>
        <v>0</v>
      </c>
      <c r="I364">
        <f>IF(COUNTIF(Trips!$L$2:$L$233,'Events only'!C364)&gt;=1,1,0)</f>
        <v>1</v>
      </c>
      <c r="J364">
        <f>IF(COUNTIF(Trips!$M$2:$M$233,'Events only'!C364)&gt;=1, 1, 0)</f>
        <v>1</v>
      </c>
      <c r="K364">
        <v>0</v>
      </c>
      <c r="L364">
        <v>0</v>
      </c>
      <c r="M364">
        <v>0.11187534246575345</v>
      </c>
      <c r="N364">
        <v>8.3906506849315082E-2</v>
      </c>
      <c r="O364">
        <v>0</v>
      </c>
      <c r="P364">
        <v>0</v>
      </c>
      <c r="Q364" s="31">
        <f>O364*Brussels!$C$50*'Events only'!D364*24/1000</f>
        <v>0</v>
      </c>
    </row>
    <row r="365" spans="1:17">
      <c r="A365" s="29">
        <v>0.89444444444444449</v>
      </c>
      <c r="B365" s="56">
        <f t="shared" si="19"/>
        <v>0.89444444444444449</v>
      </c>
      <c r="C365" s="32">
        <v>364</v>
      </c>
      <c r="D365" s="29">
        <f t="shared" si="18"/>
        <v>9.7222222222221877E-3</v>
      </c>
      <c r="E365" s="56">
        <f t="shared" si="20"/>
        <v>9.7222222222221877E-3</v>
      </c>
      <c r="F365">
        <v>1</v>
      </c>
      <c r="G365" cm="1">
        <f t="array" ref="G365">_xlfn.XMATCH(TRUE, _xlfn.SCAN(0, 'Events only'!D365:$D$411, _xlfn.LAMBDA(_xlpm.acc,_xlpm.x, IF(_xlpm.acc &gt;= TIME(0,5,0), _xlpm.acc, _xlpm.acc + _xlpm.x))) &gt;= TIME(0,5,0))</f>
        <v>1</v>
      </c>
      <c r="H365">
        <f>COUNTIF(Trips!$J$2:$J$233,'Events only'!C365)</f>
        <v>0</v>
      </c>
      <c r="I365">
        <f>IF(COUNTIF(Trips!$L$2:$L$233,'Events only'!C365)&gt;=1,1,0)</f>
        <v>1</v>
      </c>
      <c r="J365">
        <f>IF(COUNTIF(Trips!$M$2:$M$233,'Events only'!C365)&gt;=1, 1, 0)</f>
        <v>0</v>
      </c>
      <c r="K365">
        <v>0</v>
      </c>
      <c r="L365">
        <v>0</v>
      </c>
      <c r="M365">
        <v>0.11187534246575345</v>
      </c>
      <c r="N365">
        <v>8.3906506849315082E-2</v>
      </c>
      <c r="O365">
        <v>0</v>
      </c>
      <c r="P365">
        <v>0</v>
      </c>
      <c r="Q365" s="31">
        <f>O365*Brussels!$C$50*'Events only'!D365*24/1000</f>
        <v>0</v>
      </c>
    </row>
    <row r="366" spans="1:17">
      <c r="A366" s="29">
        <v>0.90416666666666667</v>
      </c>
      <c r="B366" s="56">
        <f t="shared" si="19"/>
        <v>0.90416666666666667</v>
      </c>
      <c r="C366" s="32">
        <v>365</v>
      </c>
      <c r="D366" s="29">
        <f t="shared" si="18"/>
        <v>6.9444444444444198E-4</v>
      </c>
      <c r="E366" s="56">
        <f t="shared" si="20"/>
        <v>6.9444444444444198E-4</v>
      </c>
      <c r="F366">
        <v>1</v>
      </c>
      <c r="G366" cm="1">
        <f t="array" ref="G366">_xlfn.XMATCH(TRUE, _xlfn.SCAN(0, 'Events only'!D366:$D$411, _xlfn.LAMBDA(_xlpm.acc,_xlpm.x, IF(_xlpm.acc &gt;= TIME(0,5,0), _xlpm.acc, _xlpm.acc + _xlpm.x))) &gt;= TIME(0,5,0))</f>
        <v>2</v>
      </c>
      <c r="H366">
        <f>COUNTIF(Trips!$J$2:$J$233,'Events only'!C366)</f>
        <v>0</v>
      </c>
      <c r="I366">
        <f>IF(COUNTIF(Trips!$L$2:$L$233,'Events only'!C366)&gt;=1,1,0)</f>
        <v>1</v>
      </c>
      <c r="J366">
        <f>IF(COUNTIF(Trips!$M$2:$M$233,'Events only'!C366)&gt;=1, 1, 0)</f>
        <v>1</v>
      </c>
      <c r="K366">
        <v>0</v>
      </c>
      <c r="L366">
        <v>0</v>
      </c>
      <c r="M366">
        <v>0.11187534246575345</v>
      </c>
      <c r="N366">
        <v>8.3906506849315082E-2</v>
      </c>
      <c r="O366">
        <v>0</v>
      </c>
      <c r="P366">
        <v>0</v>
      </c>
      <c r="Q366" s="31">
        <f>O366*Brussels!$C$50*'Events only'!D366*24/1000</f>
        <v>0</v>
      </c>
    </row>
    <row r="367" spans="1:17">
      <c r="A367" s="29">
        <v>0.90486111111111112</v>
      </c>
      <c r="B367" s="56">
        <f t="shared" si="19"/>
        <v>0.90486111111111112</v>
      </c>
      <c r="C367" s="32">
        <v>366</v>
      </c>
      <c r="D367" s="29">
        <f t="shared" si="18"/>
        <v>8.3333333333333037E-3</v>
      </c>
      <c r="E367" s="56">
        <f t="shared" si="20"/>
        <v>8.3333333333333037E-3</v>
      </c>
      <c r="F367">
        <v>1</v>
      </c>
      <c r="G367" cm="1">
        <f t="array" ref="G367">_xlfn.XMATCH(TRUE, _xlfn.SCAN(0, 'Events only'!D367:$D$411, _xlfn.LAMBDA(_xlpm.acc,_xlpm.x, IF(_xlpm.acc &gt;= TIME(0,5,0), _xlpm.acc, _xlpm.acc + _xlpm.x))) &gt;= TIME(0,5,0))</f>
        <v>1</v>
      </c>
      <c r="H367">
        <f>COUNTIF(Trips!$J$2:$J$233,'Events only'!C367)</f>
        <v>0</v>
      </c>
      <c r="I367">
        <f>IF(COUNTIF(Trips!$L$2:$L$233,'Events only'!C367)&gt;=1,1,0)</f>
        <v>1</v>
      </c>
      <c r="J367">
        <f>IF(COUNTIF(Trips!$M$2:$M$233,'Events only'!C367)&gt;=1, 1, 0)</f>
        <v>0</v>
      </c>
      <c r="K367">
        <v>0</v>
      </c>
      <c r="L367">
        <v>0</v>
      </c>
      <c r="M367">
        <v>0.11187534246575345</v>
      </c>
      <c r="N367">
        <v>8.3906506849315082E-2</v>
      </c>
      <c r="O367">
        <v>0</v>
      </c>
      <c r="P367">
        <v>0</v>
      </c>
      <c r="Q367" s="31">
        <f>O367*Brussels!$C$50*'Events only'!D367*24/1000</f>
        <v>0</v>
      </c>
    </row>
    <row r="368" spans="1:17">
      <c r="A368" s="29">
        <v>0.91319444444444442</v>
      </c>
      <c r="B368" s="56">
        <f t="shared" si="19"/>
        <v>0.91319444444444442</v>
      </c>
      <c r="C368" s="32">
        <v>367</v>
      </c>
      <c r="D368" s="29">
        <f t="shared" si="18"/>
        <v>1.388888888888884E-3</v>
      </c>
      <c r="E368" s="56">
        <f t="shared" si="20"/>
        <v>1.388888888888884E-3</v>
      </c>
      <c r="F368">
        <v>1</v>
      </c>
      <c r="G368" cm="1">
        <f t="array" ref="G368">_xlfn.XMATCH(TRUE, _xlfn.SCAN(0, 'Events only'!D368:$D$411, _xlfn.LAMBDA(_xlpm.acc,_xlpm.x, IF(_xlpm.acc &gt;= TIME(0,5,0), _xlpm.acc, _xlpm.acc + _xlpm.x))) &gt;= TIME(0,5,0))</f>
        <v>4</v>
      </c>
      <c r="H368">
        <f>COUNTIF(Trips!$J$2:$J$233,'Events only'!C368)</f>
        <v>0</v>
      </c>
      <c r="I368">
        <f>IF(COUNTIF(Trips!$L$2:$L$233,'Events only'!C368)&gt;=1,1,0)</f>
        <v>0</v>
      </c>
      <c r="J368">
        <f>IF(COUNTIF(Trips!$M$2:$M$233,'Events only'!C368)&gt;=1, 1, 0)</f>
        <v>0</v>
      </c>
      <c r="K368">
        <v>0</v>
      </c>
      <c r="L368">
        <v>0</v>
      </c>
      <c r="M368">
        <v>0.11187534246575345</v>
      </c>
      <c r="N368">
        <v>8.3906506849315082E-2</v>
      </c>
      <c r="O368">
        <v>0</v>
      </c>
      <c r="P368">
        <v>0</v>
      </c>
      <c r="Q368" s="31">
        <f>O368*Brussels!$C$50*'Events only'!D368*24/1000</f>
        <v>0</v>
      </c>
    </row>
    <row r="369" spans="1:17">
      <c r="A369" s="29">
        <v>0.9145833333333333</v>
      </c>
      <c r="B369" s="56">
        <f t="shared" si="19"/>
        <v>0.9145833333333333</v>
      </c>
      <c r="C369" s="32">
        <v>368</v>
      </c>
      <c r="D369" s="29">
        <f t="shared" si="18"/>
        <v>6.9444444444444198E-4</v>
      </c>
      <c r="E369" s="56">
        <f t="shared" si="20"/>
        <v>6.9444444444444198E-4</v>
      </c>
      <c r="F369">
        <v>1</v>
      </c>
      <c r="G369" cm="1">
        <f t="array" ref="G369">_xlfn.XMATCH(TRUE, _xlfn.SCAN(0, 'Events only'!D369:$D$411, _xlfn.LAMBDA(_xlpm.acc,_xlpm.x, IF(_xlpm.acc &gt;= TIME(0,5,0), _xlpm.acc, _xlpm.acc + _xlpm.x))) &gt;= TIME(0,5,0))</f>
        <v>3</v>
      </c>
      <c r="H369">
        <f>COUNTIF(Trips!$J$2:$J$233,'Events only'!C369)</f>
        <v>0</v>
      </c>
      <c r="I369">
        <f>IF(COUNTIF(Trips!$L$2:$L$233,'Events only'!C369)&gt;=1,1,0)</f>
        <v>1</v>
      </c>
      <c r="J369">
        <f>IF(COUNTIF(Trips!$M$2:$M$233,'Events only'!C369)&gt;=1, 1, 0)</f>
        <v>1</v>
      </c>
      <c r="K369">
        <v>0</v>
      </c>
      <c r="L369">
        <v>0</v>
      </c>
      <c r="M369">
        <v>0.11187534246575345</v>
      </c>
      <c r="N369">
        <v>8.3906506849315082E-2</v>
      </c>
      <c r="O369">
        <v>0</v>
      </c>
      <c r="P369">
        <v>0</v>
      </c>
      <c r="Q369" s="31">
        <f>O369*Brussels!$C$50*'Events only'!D369*24/1000</f>
        <v>0</v>
      </c>
    </row>
    <row r="370" spans="1:17">
      <c r="A370" s="29">
        <v>0.91527777777777775</v>
      </c>
      <c r="B370" s="56">
        <f t="shared" si="19"/>
        <v>0.91527777777777775</v>
      </c>
      <c r="C370" s="32">
        <v>369</v>
      </c>
      <c r="D370" s="29">
        <f t="shared" si="18"/>
        <v>1.388888888888884E-3</v>
      </c>
      <c r="E370" s="56">
        <f t="shared" si="20"/>
        <v>1.388888888888884E-3</v>
      </c>
      <c r="F370">
        <v>1</v>
      </c>
      <c r="G370" cm="1">
        <f t="array" ref="G370">_xlfn.XMATCH(TRUE, _xlfn.SCAN(0, 'Events only'!D370:$D$411, _xlfn.LAMBDA(_xlpm.acc,_xlpm.x, IF(_xlpm.acc &gt;= TIME(0,5,0), _xlpm.acc, _xlpm.acc + _xlpm.x))) &gt;= TIME(0,5,0))</f>
        <v>2</v>
      </c>
      <c r="H370">
        <f>COUNTIF(Trips!$J$2:$J$233,'Events only'!C370)</f>
        <v>0</v>
      </c>
      <c r="I370">
        <f>IF(COUNTIF(Trips!$L$2:$L$233,'Events only'!C370)&gt;=1,1,0)</f>
        <v>0</v>
      </c>
      <c r="J370">
        <f>IF(COUNTIF(Trips!$M$2:$M$233,'Events only'!C370)&gt;=1, 1, 0)</f>
        <v>1</v>
      </c>
      <c r="K370">
        <v>0</v>
      </c>
      <c r="L370">
        <v>0</v>
      </c>
      <c r="M370">
        <v>0.11187534246575345</v>
      </c>
      <c r="N370">
        <v>8.3906506849315082E-2</v>
      </c>
      <c r="O370">
        <v>0</v>
      </c>
      <c r="P370">
        <v>0</v>
      </c>
      <c r="Q370" s="31">
        <f>O370*Brussels!$C$50*'Events only'!D370*24/1000</f>
        <v>0</v>
      </c>
    </row>
    <row r="371" spans="1:17">
      <c r="A371" s="29">
        <v>0.91666666666666663</v>
      </c>
      <c r="B371" s="56">
        <f t="shared" si="19"/>
        <v>0.91666666666666663</v>
      </c>
      <c r="C371" s="32">
        <v>370</v>
      </c>
      <c r="D371" s="29">
        <f t="shared" si="18"/>
        <v>6.9444444444445308E-3</v>
      </c>
      <c r="E371" s="56">
        <f t="shared" si="20"/>
        <v>6.9444444444445308E-3</v>
      </c>
      <c r="F371">
        <v>1</v>
      </c>
      <c r="G371" cm="1">
        <f t="array" ref="G371">_xlfn.XMATCH(TRUE, _xlfn.SCAN(0, 'Events only'!D371:$D$411, _xlfn.LAMBDA(_xlpm.acc,_xlpm.x, IF(_xlpm.acc &gt;= TIME(0,5,0), _xlpm.acc, _xlpm.acc + _xlpm.x))) &gt;= TIME(0,5,0))</f>
        <v>1</v>
      </c>
      <c r="H371">
        <f>COUNTIF(Trips!$J$2:$J$233,'Events only'!C371)</f>
        <v>0</v>
      </c>
      <c r="I371">
        <f>IF(COUNTIF(Trips!$L$2:$L$233,'Events only'!C371)&gt;=1,1,0)</f>
        <v>1</v>
      </c>
      <c r="J371">
        <f>IF(COUNTIF(Trips!$M$2:$M$233,'Events only'!C371)&gt;=1, 1, 0)</f>
        <v>0</v>
      </c>
      <c r="K371">
        <v>1</v>
      </c>
      <c r="L371">
        <v>1</v>
      </c>
      <c r="M371">
        <v>0.10369035616438364</v>
      </c>
      <c r="N371">
        <v>7.7767767123287729E-2</v>
      </c>
      <c r="O371">
        <v>0</v>
      </c>
      <c r="P371">
        <v>0</v>
      </c>
      <c r="Q371" s="31">
        <f>O371*Brussels!$C$50*'Events only'!D371*24/1000</f>
        <v>0</v>
      </c>
    </row>
    <row r="372" spans="1:17">
      <c r="A372" s="29">
        <v>0.92361111111111116</v>
      </c>
      <c r="B372" s="56">
        <f t="shared" si="19"/>
        <v>0.92361111111111116</v>
      </c>
      <c r="C372" s="32">
        <v>371</v>
      </c>
      <c r="D372" s="29">
        <f t="shared" si="18"/>
        <v>1.388888888888884E-3</v>
      </c>
      <c r="E372" s="56">
        <f t="shared" si="20"/>
        <v>1.388888888888884E-3</v>
      </c>
      <c r="F372">
        <v>1</v>
      </c>
      <c r="G372" cm="1">
        <f t="array" ref="G372">_xlfn.XMATCH(TRUE, _xlfn.SCAN(0, 'Events only'!D372:$D$411, _xlfn.LAMBDA(_xlpm.acc,_xlpm.x, IF(_xlpm.acc &gt;= TIME(0,5,0), _xlpm.acc, _xlpm.acc + _xlpm.x))) &gt;= TIME(0,5,0))</f>
        <v>3</v>
      </c>
      <c r="H372">
        <f>COUNTIF(Trips!$J$2:$J$233,'Events only'!C372)</f>
        <v>0</v>
      </c>
      <c r="I372">
        <f>IF(COUNTIF(Trips!$L$2:$L$233,'Events only'!C372)&gt;=1,1,0)</f>
        <v>0</v>
      </c>
      <c r="J372">
        <f>IF(COUNTIF(Trips!$M$2:$M$233,'Events only'!C372)&gt;=1, 1, 0)</f>
        <v>0</v>
      </c>
      <c r="K372">
        <v>0</v>
      </c>
      <c r="L372">
        <v>0</v>
      </c>
      <c r="M372">
        <v>0.10369035616438364</v>
      </c>
      <c r="N372">
        <v>7.7767767123287729E-2</v>
      </c>
      <c r="O372">
        <v>0</v>
      </c>
      <c r="P372">
        <v>0</v>
      </c>
      <c r="Q372" s="31">
        <f>O372*Brussels!$C$50*'Events only'!D372*24/1000</f>
        <v>0</v>
      </c>
    </row>
    <row r="373" spans="1:17">
      <c r="A373" s="29">
        <v>0.92500000000000004</v>
      </c>
      <c r="B373" s="56">
        <f t="shared" si="19"/>
        <v>0.92500000000000004</v>
      </c>
      <c r="C373" s="32">
        <v>372</v>
      </c>
      <c r="D373" s="29">
        <f t="shared" si="18"/>
        <v>6.9444444444444198E-4</v>
      </c>
      <c r="E373" s="56">
        <f t="shared" si="20"/>
        <v>6.9444444444444198E-4</v>
      </c>
      <c r="F373">
        <v>1</v>
      </c>
      <c r="G373" cm="1">
        <f t="array" ref="G373">_xlfn.XMATCH(TRUE, _xlfn.SCAN(0, 'Events only'!D373:$D$411, _xlfn.LAMBDA(_xlpm.acc,_xlpm.x, IF(_xlpm.acc &gt;= TIME(0,5,0), _xlpm.acc, _xlpm.acc + _xlpm.x))) &gt;= TIME(0,5,0))</f>
        <v>2</v>
      </c>
      <c r="H373">
        <f>COUNTIF(Trips!$J$2:$J$233,'Events only'!C373)</f>
        <v>0</v>
      </c>
      <c r="I373">
        <f>IF(COUNTIF(Trips!$L$2:$L$233,'Events only'!C373)&gt;=1,1,0)</f>
        <v>1</v>
      </c>
      <c r="J373">
        <f>IF(COUNTIF(Trips!$M$2:$M$233,'Events only'!C373)&gt;=1, 1, 0)</f>
        <v>1</v>
      </c>
      <c r="K373">
        <v>0</v>
      </c>
      <c r="L373">
        <v>0</v>
      </c>
      <c r="M373">
        <v>0.10369035616438364</v>
      </c>
      <c r="N373">
        <v>7.7767767123287729E-2</v>
      </c>
      <c r="O373">
        <v>0</v>
      </c>
      <c r="P373">
        <v>0</v>
      </c>
      <c r="Q373" s="31">
        <f>O373*Brussels!$C$50*'Events only'!D373*24/1000</f>
        <v>0</v>
      </c>
    </row>
    <row r="374" spans="1:17">
      <c r="A374" s="29">
        <v>0.92569444444444449</v>
      </c>
      <c r="B374" s="56">
        <f t="shared" si="19"/>
        <v>0.92569444444444449</v>
      </c>
      <c r="C374" s="32">
        <v>373</v>
      </c>
      <c r="D374" s="29">
        <f t="shared" si="18"/>
        <v>8.3333333333333037E-3</v>
      </c>
      <c r="E374" s="56">
        <f t="shared" si="20"/>
        <v>8.3333333333333037E-3</v>
      </c>
      <c r="F374">
        <v>1</v>
      </c>
      <c r="G374" cm="1">
        <f t="array" ref="G374">_xlfn.XMATCH(TRUE, _xlfn.SCAN(0, 'Events only'!D374:$D$411, _xlfn.LAMBDA(_xlpm.acc,_xlpm.x, IF(_xlpm.acc &gt;= TIME(0,5,0), _xlpm.acc, _xlpm.acc + _xlpm.x))) &gt;= TIME(0,5,0))</f>
        <v>1</v>
      </c>
      <c r="H374">
        <f>COUNTIF(Trips!$J$2:$J$233,'Events only'!C374)</f>
        <v>0</v>
      </c>
      <c r="I374">
        <f>IF(COUNTIF(Trips!$L$2:$L$233,'Events only'!C374)&gt;=1,1,0)</f>
        <v>1</v>
      </c>
      <c r="J374">
        <f>IF(COUNTIF(Trips!$M$2:$M$233,'Events only'!C374)&gt;=1, 1, 0)</f>
        <v>1</v>
      </c>
      <c r="K374">
        <v>0</v>
      </c>
      <c r="L374">
        <v>0</v>
      </c>
      <c r="M374">
        <v>0.10369035616438364</v>
      </c>
      <c r="N374">
        <v>7.7767767123287729E-2</v>
      </c>
      <c r="O374">
        <v>0</v>
      </c>
      <c r="P374">
        <v>0</v>
      </c>
      <c r="Q374" s="31">
        <f>O374*Brussels!$C$50*'Events only'!D374*24/1000</f>
        <v>0</v>
      </c>
    </row>
    <row r="375" spans="1:17">
      <c r="A375" s="29">
        <v>0.93402777777777779</v>
      </c>
      <c r="B375" s="56">
        <f t="shared" si="19"/>
        <v>0.93402777777777779</v>
      </c>
      <c r="C375" s="32">
        <v>374</v>
      </c>
      <c r="D375" s="29">
        <f t="shared" si="18"/>
        <v>1.388888888888884E-3</v>
      </c>
      <c r="E375" s="56">
        <f t="shared" si="20"/>
        <v>1.388888888888884E-3</v>
      </c>
      <c r="F375">
        <v>1</v>
      </c>
      <c r="G375" cm="1">
        <f t="array" ref="G375">_xlfn.XMATCH(TRUE, _xlfn.SCAN(0, 'Events only'!D375:$D$411, _xlfn.LAMBDA(_xlpm.acc,_xlpm.x, IF(_xlpm.acc &gt;= TIME(0,5,0), _xlpm.acc, _xlpm.acc + _xlpm.x))) &gt;= TIME(0,5,0))</f>
        <v>3</v>
      </c>
      <c r="H375">
        <f>COUNTIF(Trips!$J$2:$J$233,'Events only'!C375)</f>
        <v>0</v>
      </c>
      <c r="I375">
        <f>IF(COUNTIF(Trips!$L$2:$L$233,'Events only'!C375)&gt;=1,1,0)</f>
        <v>0</v>
      </c>
      <c r="J375">
        <f>IF(COUNTIF(Trips!$M$2:$M$233,'Events only'!C375)&gt;=1, 1, 0)</f>
        <v>0</v>
      </c>
      <c r="K375">
        <v>0</v>
      </c>
      <c r="L375">
        <v>0</v>
      </c>
      <c r="M375">
        <v>0.10369035616438364</v>
      </c>
      <c r="N375">
        <v>7.7767767123287729E-2</v>
      </c>
      <c r="O375">
        <v>0</v>
      </c>
      <c r="P375">
        <v>0</v>
      </c>
      <c r="Q375" s="31">
        <f>O375*Brussels!$C$50*'Events only'!D375*24/1000</f>
        <v>0</v>
      </c>
    </row>
    <row r="376" spans="1:17">
      <c r="A376" s="29">
        <v>0.93541666666666667</v>
      </c>
      <c r="B376" s="56">
        <f t="shared" si="19"/>
        <v>0.93541666666666667</v>
      </c>
      <c r="C376" s="32">
        <v>375</v>
      </c>
      <c r="D376" s="29">
        <f t="shared" si="18"/>
        <v>6.9444444444444198E-4</v>
      </c>
      <c r="E376" s="56">
        <f t="shared" si="20"/>
        <v>6.9444444444444198E-4</v>
      </c>
      <c r="F376">
        <v>1</v>
      </c>
      <c r="G376" cm="1">
        <f t="array" ref="G376">_xlfn.XMATCH(TRUE, _xlfn.SCAN(0, 'Events only'!D376:$D$411, _xlfn.LAMBDA(_xlpm.acc,_xlpm.x, IF(_xlpm.acc &gt;= TIME(0,5,0), _xlpm.acc, _xlpm.acc + _xlpm.x))) &gt;= TIME(0,5,0))</f>
        <v>2</v>
      </c>
      <c r="H376">
        <f>COUNTIF(Trips!$J$2:$J$233,'Events only'!C376)</f>
        <v>0</v>
      </c>
      <c r="I376">
        <f>IF(COUNTIF(Trips!$L$2:$L$233,'Events only'!C376)&gt;=1,1,0)</f>
        <v>1</v>
      </c>
      <c r="J376">
        <f>IF(COUNTIF(Trips!$M$2:$M$233,'Events only'!C376)&gt;=1, 1, 0)</f>
        <v>0</v>
      </c>
      <c r="K376">
        <v>0</v>
      </c>
      <c r="L376">
        <v>0</v>
      </c>
      <c r="M376">
        <v>0.10369035616438364</v>
      </c>
      <c r="N376">
        <v>7.7767767123287729E-2</v>
      </c>
      <c r="O376">
        <v>0</v>
      </c>
      <c r="P376">
        <v>0</v>
      </c>
      <c r="Q376" s="31">
        <f>O376*Brussels!$C$50*'Events only'!D376*24/1000</f>
        <v>0</v>
      </c>
    </row>
    <row r="377" spans="1:17">
      <c r="A377" s="29">
        <v>0.93611111111111112</v>
      </c>
      <c r="B377" s="56">
        <f t="shared" si="19"/>
        <v>0.93611111111111112</v>
      </c>
      <c r="C377" s="32">
        <v>376</v>
      </c>
      <c r="D377" s="29">
        <f t="shared" si="18"/>
        <v>8.3333333333333037E-3</v>
      </c>
      <c r="E377" s="56">
        <f t="shared" si="20"/>
        <v>8.3333333333333037E-3</v>
      </c>
      <c r="F377">
        <v>1</v>
      </c>
      <c r="G377" cm="1">
        <f t="array" ref="G377">_xlfn.XMATCH(TRUE, _xlfn.SCAN(0, 'Events only'!D377:$D$411, _xlfn.LAMBDA(_xlpm.acc,_xlpm.x, IF(_xlpm.acc &gt;= TIME(0,5,0), _xlpm.acc, _xlpm.acc + _xlpm.x))) &gt;= TIME(0,5,0))</f>
        <v>1</v>
      </c>
      <c r="H377">
        <f>COUNTIF(Trips!$J$2:$J$233,'Events only'!C377)</f>
        <v>0</v>
      </c>
      <c r="I377">
        <f>IF(COUNTIF(Trips!$L$2:$L$233,'Events only'!C377)&gt;=1,1,0)</f>
        <v>1</v>
      </c>
      <c r="J377">
        <f>IF(COUNTIF(Trips!$M$2:$M$233,'Events only'!C377)&gt;=1, 1, 0)</f>
        <v>1</v>
      </c>
      <c r="K377">
        <v>0</v>
      </c>
      <c r="L377">
        <v>0</v>
      </c>
      <c r="M377">
        <v>0.10369035616438364</v>
      </c>
      <c r="N377">
        <v>7.7767767123287729E-2</v>
      </c>
      <c r="O377">
        <v>0</v>
      </c>
      <c r="P377">
        <v>0</v>
      </c>
      <c r="Q377" s="31">
        <f>O377*Brussels!$C$50*'Events only'!D377*24/1000</f>
        <v>0</v>
      </c>
    </row>
    <row r="378" spans="1:17">
      <c r="A378" s="29">
        <v>0.94444444444444442</v>
      </c>
      <c r="B378" s="56">
        <f t="shared" si="19"/>
        <v>0.94444444444444442</v>
      </c>
      <c r="C378" s="32">
        <v>377</v>
      </c>
      <c r="D378" s="29">
        <f t="shared" si="18"/>
        <v>1.388888888888884E-3</v>
      </c>
      <c r="E378" s="56">
        <f t="shared" si="20"/>
        <v>1.388888888888884E-3</v>
      </c>
      <c r="F378">
        <v>1</v>
      </c>
      <c r="G378" cm="1">
        <f t="array" ref="G378">_xlfn.XMATCH(TRUE, _xlfn.SCAN(0, 'Events only'!D378:$D$411, _xlfn.LAMBDA(_xlpm.acc,_xlpm.x, IF(_xlpm.acc &gt;= TIME(0,5,0), _xlpm.acc, _xlpm.acc + _xlpm.x))) &gt;= TIME(0,5,0))</f>
        <v>3</v>
      </c>
      <c r="H378">
        <f>COUNTIF(Trips!$J$2:$J$233,'Events only'!C378)</f>
        <v>0</v>
      </c>
      <c r="I378">
        <f>IF(COUNTIF(Trips!$L$2:$L$233,'Events only'!C378)&gt;=1,1,0)</f>
        <v>0</v>
      </c>
      <c r="J378">
        <f>IF(COUNTIF(Trips!$M$2:$M$233,'Events only'!C378)&gt;=1, 1, 0)</f>
        <v>0</v>
      </c>
      <c r="K378">
        <v>0</v>
      </c>
      <c r="L378">
        <v>0</v>
      </c>
      <c r="M378">
        <v>0.10369035616438364</v>
      </c>
      <c r="N378">
        <v>7.7767767123287729E-2</v>
      </c>
      <c r="O378">
        <v>0</v>
      </c>
      <c r="P378">
        <v>0</v>
      </c>
      <c r="Q378" s="31">
        <f>O378*Brussels!$C$50*'Events only'!D378*24/1000</f>
        <v>0</v>
      </c>
    </row>
    <row r="379" spans="1:17">
      <c r="A379" s="29">
        <v>0.9458333333333333</v>
      </c>
      <c r="B379" s="56">
        <f t="shared" si="19"/>
        <v>0.9458333333333333</v>
      </c>
      <c r="C379" s="32">
        <v>378</v>
      </c>
      <c r="D379" s="29">
        <f t="shared" si="18"/>
        <v>6.9444444444444198E-4</v>
      </c>
      <c r="E379" s="56">
        <f t="shared" si="20"/>
        <v>6.9444444444444198E-4</v>
      </c>
      <c r="F379">
        <v>1</v>
      </c>
      <c r="G379" cm="1">
        <f t="array" ref="G379">_xlfn.XMATCH(TRUE, _xlfn.SCAN(0, 'Events only'!D379:$D$411, _xlfn.LAMBDA(_xlpm.acc,_xlpm.x, IF(_xlpm.acc &gt;= TIME(0,5,0), _xlpm.acc, _xlpm.acc + _xlpm.x))) &gt;= TIME(0,5,0))</f>
        <v>2</v>
      </c>
      <c r="H379">
        <f>COUNTIF(Trips!$J$2:$J$233,'Events only'!C379)</f>
        <v>0</v>
      </c>
      <c r="I379">
        <f>IF(COUNTIF(Trips!$L$2:$L$233,'Events only'!C379)&gt;=1,1,0)</f>
        <v>1</v>
      </c>
      <c r="J379">
        <f>IF(COUNTIF(Trips!$M$2:$M$233,'Events only'!C379)&gt;=1, 1, 0)</f>
        <v>1</v>
      </c>
      <c r="K379">
        <v>0</v>
      </c>
      <c r="L379">
        <v>0</v>
      </c>
      <c r="M379">
        <v>0.10369035616438364</v>
      </c>
      <c r="N379">
        <v>7.7767767123287729E-2</v>
      </c>
      <c r="O379">
        <v>0</v>
      </c>
      <c r="P379">
        <v>0</v>
      </c>
      <c r="Q379" s="31">
        <f>O379*Brussels!$C$50*'Events only'!D379*24/1000</f>
        <v>0</v>
      </c>
    </row>
    <row r="380" spans="1:17">
      <c r="A380" s="29">
        <v>0.94652777777777775</v>
      </c>
      <c r="B380" s="56">
        <f t="shared" si="19"/>
        <v>0.94652777777777775</v>
      </c>
      <c r="C380" s="32">
        <v>379</v>
      </c>
      <c r="D380" s="29">
        <f t="shared" si="18"/>
        <v>5.5555555555555358E-3</v>
      </c>
      <c r="E380" s="56">
        <f t="shared" si="20"/>
        <v>5.5555555555555358E-3</v>
      </c>
      <c r="F380">
        <v>1</v>
      </c>
      <c r="G380" cm="1">
        <f t="array" ref="G380">_xlfn.XMATCH(TRUE, _xlfn.SCAN(0, 'Events only'!D380:$D$411, _xlfn.LAMBDA(_xlpm.acc,_xlpm.x, IF(_xlpm.acc &gt;= TIME(0,5,0), _xlpm.acc, _xlpm.acc + _xlpm.x))) &gt;= TIME(0,5,0))</f>
        <v>1</v>
      </c>
      <c r="H380">
        <f>COUNTIF(Trips!$J$2:$J$233,'Events only'!C380)</f>
        <v>1</v>
      </c>
      <c r="I380">
        <f>IF(COUNTIF(Trips!$L$2:$L$233,'Events only'!C380)&gt;=1,1,0)</f>
        <v>0</v>
      </c>
      <c r="J380">
        <f>IF(COUNTIF(Trips!$M$2:$M$233,'Events only'!C380)&gt;=1, 1, 0)</f>
        <v>1</v>
      </c>
      <c r="K380">
        <v>0</v>
      </c>
      <c r="L380">
        <v>0</v>
      </c>
      <c r="M380">
        <v>0.10369035616438364</v>
      </c>
      <c r="N380">
        <v>7.7767767123287729E-2</v>
      </c>
      <c r="O380">
        <v>0</v>
      </c>
      <c r="P380">
        <v>0</v>
      </c>
      <c r="Q380" s="31">
        <f>O380*Brussels!$C$50*'Events only'!D380*24/1000</f>
        <v>0</v>
      </c>
    </row>
    <row r="381" spans="1:17">
      <c r="A381" s="29">
        <v>0.95208333333333328</v>
      </c>
      <c r="B381" s="56">
        <f t="shared" si="19"/>
        <v>0.95208333333333328</v>
      </c>
      <c r="C381" s="32">
        <v>380</v>
      </c>
      <c r="D381" s="29">
        <f t="shared" ref="D381:D392" si="21">(A382-A381)</f>
        <v>2.7777777777778789E-3</v>
      </c>
      <c r="E381" s="56">
        <f t="shared" si="20"/>
        <v>2.7777777777778789E-3</v>
      </c>
      <c r="F381">
        <v>1</v>
      </c>
      <c r="G381" cm="1">
        <f t="array" ref="G381">_xlfn.XMATCH(TRUE, _xlfn.SCAN(0, 'Events only'!D381:$D$411, _xlfn.LAMBDA(_xlpm.acc,_xlpm.x, IF(_xlpm.acc &gt;= TIME(0,5,0), _xlpm.acc, _xlpm.acc + _xlpm.x))) &gt;= TIME(0,5,0))</f>
        <v>2</v>
      </c>
      <c r="H381">
        <f>COUNTIF(Trips!$J$2:$J$233,'Events only'!C381)</f>
        <v>0</v>
      </c>
      <c r="I381">
        <f>IF(COUNTIF(Trips!$L$2:$L$233,'Events only'!C381)&gt;=1,1,0)</f>
        <v>1</v>
      </c>
      <c r="J381">
        <f>IF(COUNTIF(Trips!$M$2:$M$233,'Events only'!C381)&gt;=1, 1, 0)</f>
        <v>0</v>
      </c>
      <c r="K381">
        <v>0</v>
      </c>
      <c r="M381">
        <v>0.10369035616438364</v>
      </c>
      <c r="N381">
        <v>7.7767767123287729E-2</v>
      </c>
      <c r="O381">
        <v>0</v>
      </c>
      <c r="P381">
        <v>0</v>
      </c>
      <c r="Q381" s="31">
        <f>O381*Brussels!$C$50*'Events only'!D381*24/1000</f>
        <v>0</v>
      </c>
    </row>
    <row r="382" spans="1:17">
      <c r="A382" s="29">
        <v>0.95486111111111116</v>
      </c>
      <c r="B382" s="56">
        <f t="shared" ref="B382:B405" si="22">A382</f>
        <v>0.95486111111111116</v>
      </c>
      <c r="C382" s="32">
        <v>381</v>
      </c>
      <c r="D382" s="29">
        <f t="shared" si="21"/>
        <v>1.388888888888884E-3</v>
      </c>
      <c r="E382" s="56">
        <f t="shared" ref="E382:E405" si="23">D382</f>
        <v>1.388888888888884E-3</v>
      </c>
      <c r="F382">
        <v>1</v>
      </c>
      <c r="G382" cm="1">
        <f t="array" ref="G382">_xlfn.XMATCH(TRUE, _xlfn.SCAN(0, 'Events only'!D382:$D$411, _xlfn.LAMBDA(_xlpm.acc,_xlpm.x, IF(_xlpm.acc &gt;= TIME(0,5,0), _xlpm.acc, _xlpm.acc + _xlpm.x))) &gt;= TIME(0,5,0))</f>
        <v>4</v>
      </c>
      <c r="H382">
        <f>COUNTIF(Trips!$J$2:$J$233,'Events only'!C382)</f>
        <v>0</v>
      </c>
      <c r="I382">
        <f>IF(COUNTIF(Trips!$L$2:$L$233,'Events only'!C382)&gt;=1,1,0)</f>
        <v>0</v>
      </c>
      <c r="J382">
        <f>IF(COUNTIF(Trips!$M$2:$M$233,'Events only'!C382)&gt;=1, 1, 0)</f>
        <v>0</v>
      </c>
      <c r="K382">
        <v>0</v>
      </c>
      <c r="L382">
        <v>0</v>
      </c>
      <c r="M382">
        <v>0.10369035616438364</v>
      </c>
      <c r="N382">
        <v>7.7767767123287729E-2</v>
      </c>
      <c r="O382">
        <v>0</v>
      </c>
      <c r="P382">
        <v>0</v>
      </c>
      <c r="Q382" s="31">
        <f>O382*Brussels!$C$50*'Events only'!D382*24/1000</f>
        <v>0</v>
      </c>
    </row>
    <row r="383" spans="1:17">
      <c r="A383" s="29">
        <v>0.95625000000000004</v>
      </c>
      <c r="B383" s="56">
        <f t="shared" si="22"/>
        <v>0.95625000000000004</v>
      </c>
      <c r="C383" s="32">
        <v>382</v>
      </c>
      <c r="D383" s="29">
        <f t="shared" si="21"/>
        <v>6.9444444444444198E-4</v>
      </c>
      <c r="E383" s="56">
        <f t="shared" si="23"/>
        <v>6.9444444444444198E-4</v>
      </c>
      <c r="F383">
        <v>1</v>
      </c>
      <c r="G383" cm="1">
        <f t="array" ref="G383">_xlfn.XMATCH(TRUE, _xlfn.SCAN(0, 'Events only'!D383:$D$411, _xlfn.LAMBDA(_xlpm.acc,_xlpm.x, IF(_xlpm.acc &gt;= TIME(0,5,0), _xlpm.acc, _xlpm.acc + _xlpm.x))) &gt;= TIME(0,5,0))</f>
        <v>3</v>
      </c>
      <c r="H383">
        <f>COUNTIF(Trips!$J$2:$J$233,'Events only'!C383)</f>
        <v>0</v>
      </c>
      <c r="I383">
        <f>IF(COUNTIF(Trips!$L$2:$L$233,'Events only'!C383)&gt;=1,1,0)</f>
        <v>1</v>
      </c>
      <c r="J383">
        <f>IF(COUNTIF(Trips!$M$2:$M$233,'Events only'!C383)&gt;=1, 1, 0)</f>
        <v>1</v>
      </c>
      <c r="K383">
        <v>0</v>
      </c>
      <c r="L383">
        <v>0</v>
      </c>
      <c r="M383">
        <v>0.10369035616438364</v>
      </c>
      <c r="N383">
        <v>7.7767767123287729E-2</v>
      </c>
      <c r="O383">
        <v>0</v>
      </c>
      <c r="P383">
        <v>0</v>
      </c>
      <c r="Q383" s="31">
        <f>O383*Brussels!$C$50*'Events only'!D383*24/1000</f>
        <v>0</v>
      </c>
    </row>
    <row r="384" spans="1:17">
      <c r="A384" s="29">
        <v>0.95694444444444449</v>
      </c>
      <c r="B384" s="56">
        <f t="shared" si="22"/>
        <v>0.95694444444444449</v>
      </c>
      <c r="C384" s="32">
        <v>383</v>
      </c>
      <c r="D384" s="29">
        <f t="shared" si="21"/>
        <v>1.388888888888884E-3</v>
      </c>
      <c r="E384" s="56">
        <f t="shared" si="23"/>
        <v>1.388888888888884E-3</v>
      </c>
      <c r="F384">
        <v>1</v>
      </c>
      <c r="G384" cm="1">
        <f t="array" ref="G384">_xlfn.XMATCH(TRUE, _xlfn.SCAN(0, 'Events only'!D384:$D$411, _xlfn.LAMBDA(_xlpm.acc,_xlpm.x, IF(_xlpm.acc &gt;= TIME(0,5,0), _xlpm.acc, _xlpm.acc + _xlpm.x))) &gt;= TIME(0,5,0))</f>
        <v>2</v>
      </c>
      <c r="H384">
        <f>COUNTIF(Trips!$J$2:$J$233,'Events only'!C384)</f>
        <v>0</v>
      </c>
      <c r="I384">
        <f>IF(COUNTIF(Trips!$L$2:$L$233,'Events only'!C384)&gt;=1,1,0)</f>
        <v>0</v>
      </c>
      <c r="J384">
        <f>IF(COUNTIF(Trips!$M$2:$M$233,'Events only'!C384)&gt;=1, 1, 0)</f>
        <v>1</v>
      </c>
      <c r="K384">
        <v>0</v>
      </c>
      <c r="L384">
        <v>0</v>
      </c>
      <c r="M384">
        <v>0.10369035616438364</v>
      </c>
      <c r="N384">
        <v>7.7767767123287729E-2</v>
      </c>
      <c r="O384">
        <v>0</v>
      </c>
      <c r="P384">
        <v>0</v>
      </c>
      <c r="Q384" s="31">
        <f>O384*Brussels!$C$50*'Events only'!D384*24/1000</f>
        <v>0</v>
      </c>
    </row>
    <row r="385" spans="1:17">
      <c r="A385" s="29">
        <v>0.95833333333333337</v>
      </c>
      <c r="B385" s="56">
        <f t="shared" si="22"/>
        <v>0.95833333333333337</v>
      </c>
      <c r="C385" s="32">
        <v>384</v>
      </c>
      <c r="D385" s="29">
        <f t="shared" si="21"/>
        <v>6.9444444444444198E-3</v>
      </c>
      <c r="E385" s="56">
        <f t="shared" si="23"/>
        <v>6.9444444444444198E-3</v>
      </c>
      <c r="F385">
        <v>1</v>
      </c>
      <c r="G385" cm="1">
        <f t="array" ref="G385">_xlfn.XMATCH(TRUE, _xlfn.SCAN(0, 'Events only'!D385:$D$411, _xlfn.LAMBDA(_xlpm.acc,_xlpm.x, IF(_xlpm.acc &gt;= TIME(0,5,0), _xlpm.acc, _xlpm.acc + _xlpm.x))) &gt;= TIME(0,5,0))</f>
        <v>1</v>
      </c>
      <c r="H385">
        <f>COUNTIF(Trips!$J$2:$J$233,'Events only'!C385)</f>
        <v>0</v>
      </c>
      <c r="I385">
        <f>IF(COUNTIF(Trips!$L$2:$L$233,'Events only'!C385)&gt;=1,1,0)</f>
        <v>1</v>
      </c>
      <c r="J385">
        <f>IF(COUNTIF(Trips!$M$2:$M$233,'Events only'!C385)&gt;=1, 1, 0)</f>
        <v>0</v>
      </c>
      <c r="K385">
        <v>1</v>
      </c>
      <c r="L385">
        <v>1</v>
      </c>
      <c r="M385">
        <v>9.6165424657534276E-2</v>
      </c>
      <c r="N385">
        <v>7.21240684931507E-2</v>
      </c>
      <c r="O385">
        <v>0</v>
      </c>
      <c r="P385">
        <v>0</v>
      </c>
      <c r="Q385" s="31">
        <f>O385*Brussels!$C$50*'Events only'!D385*24/1000</f>
        <v>0</v>
      </c>
    </row>
    <row r="386" spans="1:17">
      <c r="A386" s="29">
        <v>0.96527777777777779</v>
      </c>
      <c r="B386" s="56">
        <f t="shared" si="22"/>
        <v>0.96527777777777779</v>
      </c>
      <c r="C386" s="32">
        <v>385</v>
      </c>
      <c r="D386" s="29">
        <f t="shared" si="21"/>
        <v>1.388888888888884E-3</v>
      </c>
      <c r="E386" s="56">
        <f t="shared" si="23"/>
        <v>1.388888888888884E-3</v>
      </c>
      <c r="F386">
        <v>1</v>
      </c>
      <c r="G386" cm="1">
        <f t="array" ref="G386">_xlfn.XMATCH(TRUE, _xlfn.SCAN(0, 'Events only'!D386:$D$411, _xlfn.LAMBDA(_xlpm.acc,_xlpm.x, IF(_xlpm.acc &gt;= TIME(0,5,0), _xlpm.acc, _xlpm.acc + _xlpm.x))) &gt;= TIME(0,5,0))</f>
        <v>3</v>
      </c>
      <c r="H386">
        <f>COUNTIF(Trips!$J$2:$J$233,'Events only'!C386)</f>
        <v>0</v>
      </c>
      <c r="I386">
        <f>IF(COUNTIF(Trips!$L$2:$L$233,'Events only'!C386)&gt;=1,1,0)</f>
        <v>0</v>
      </c>
      <c r="J386">
        <f>IF(COUNTIF(Trips!$M$2:$M$233,'Events only'!C386)&gt;=1, 1, 0)</f>
        <v>0</v>
      </c>
      <c r="K386">
        <v>0</v>
      </c>
      <c r="L386">
        <v>0</v>
      </c>
      <c r="M386">
        <v>9.6165424657534276E-2</v>
      </c>
      <c r="N386">
        <v>7.21240684931507E-2</v>
      </c>
      <c r="O386">
        <v>0</v>
      </c>
      <c r="P386">
        <v>0</v>
      </c>
      <c r="Q386" s="31">
        <f>O386*Brussels!$C$50*'Events only'!D386*24/1000</f>
        <v>0</v>
      </c>
    </row>
    <row r="387" spans="1:17">
      <c r="A387" s="29">
        <v>0.96666666666666667</v>
      </c>
      <c r="B387" s="56">
        <f t="shared" si="22"/>
        <v>0.96666666666666667</v>
      </c>
      <c r="C387" s="32">
        <v>386</v>
      </c>
      <c r="D387" s="29">
        <f t="shared" si="21"/>
        <v>6.9444444444444198E-4</v>
      </c>
      <c r="E387" s="56">
        <f t="shared" si="23"/>
        <v>6.9444444444444198E-4</v>
      </c>
      <c r="F387">
        <v>1</v>
      </c>
      <c r="G387" cm="1">
        <f t="array" ref="G387">_xlfn.XMATCH(TRUE, _xlfn.SCAN(0, 'Events only'!D387:$D$411, _xlfn.LAMBDA(_xlpm.acc,_xlpm.x, IF(_xlpm.acc &gt;= TIME(0,5,0), _xlpm.acc, _xlpm.acc + _xlpm.x))) &gt;= TIME(0,5,0))</f>
        <v>2</v>
      </c>
      <c r="H387">
        <f>COUNTIF(Trips!$J$2:$J$233,'Events only'!C387)</f>
        <v>0</v>
      </c>
      <c r="I387">
        <f>IF(COUNTIF(Trips!$L$2:$L$233,'Events only'!C387)&gt;=1,1,0)</f>
        <v>1</v>
      </c>
      <c r="J387">
        <f>IF(COUNTIF(Trips!$M$2:$M$233,'Events only'!C387)&gt;=1, 1, 0)</f>
        <v>0</v>
      </c>
      <c r="K387">
        <v>0</v>
      </c>
      <c r="L387">
        <v>0</v>
      </c>
      <c r="M387">
        <v>9.6165424657534276E-2</v>
      </c>
      <c r="N387">
        <v>7.21240684931507E-2</v>
      </c>
      <c r="O387">
        <v>0</v>
      </c>
      <c r="P387">
        <v>0</v>
      </c>
      <c r="Q387" s="31">
        <f>O387*Brussels!$C$50*'Events only'!D387*24/1000</f>
        <v>0</v>
      </c>
    </row>
    <row r="388" spans="1:17">
      <c r="A388" s="29">
        <v>0.96736111111111112</v>
      </c>
      <c r="B388" s="56">
        <f t="shared" si="22"/>
        <v>0.96736111111111112</v>
      </c>
      <c r="C388" s="32">
        <v>387</v>
      </c>
      <c r="D388" s="29">
        <f t="shared" si="21"/>
        <v>7.6388888888888618E-3</v>
      </c>
      <c r="E388" s="56">
        <f t="shared" si="23"/>
        <v>7.6388888888888618E-3</v>
      </c>
      <c r="F388">
        <v>1</v>
      </c>
      <c r="G388" cm="1">
        <f t="array" ref="G388">_xlfn.XMATCH(TRUE, _xlfn.SCAN(0, 'Events only'!D388:$D$411, _xlfn.LAMBDA(_xlpm.acc,_xlpm.x, IF(_xlpm.acc &gt;= TIME(0,5,0), _xlpm.acc, _xlpm.acc + _xlpm.x))) &gt;= TIME(0,5,0))</f>
        <v>1</v>
      </c>
      <c r="H388">
        <f>COUNTIF(Trips!$J$2:$J$233,'Events only'!C388)</f>
        <v>0</v>
      </c>
      <c r="I388">
        <f>IF(COUNTIF(Trips!$L$2:$L$233,'Events only'!C388)&gt;=1,1,0)</f>
        <v>1</v>
      </c>
      <c r="J388">
        <f>IF(COUNTIF(Trips!$M$2:$M$233,'Events only'!C388)&gt;=1, 1, 0)</f>
        <v>1</v>
      </c>
      <c r="K388">
        <v>0</v>
      </c>
      <c r="L388">
        <v>0</v>
      </c>
      <c r="M388">
        <v>9.6165424657534276E-2</v>
      </c>
      <c r="N388">
        <v>7.21240684931507E-2</v>
      </c>
      <c r="O388">
        <v>0</v>
      </c>
      <c r="P388">
        <v>0</v>
      </c>
      <c r="Q388" s="31">
        <f>O388*Brussels!$C$50*'Events only'!D388*24/1000</f>
        <v>0</v>
      </c>
    </row>
    <row r="389" spans="1:17">
      <c r="A389" s="29">
        <v>0.97499999999999998</v>
      </c>
      <c r="B389" s="56">
        <f t="shared" si="22"/>
        <v>0.97499999999999998</v>
      </c>
      <c r="C389" s="32">
        <v>388</v>
      </c>
      <c r="D389" s="29">
        <f t="shared" si="21"/>
        <v>2.0833333333333259E-3</v>
      </c>
      <c r="E389" s="56">
        <f t="shared" si="23"/>
        <v>2.0833333333333259E-3</v>
      </c>
      <c r="F389">
        <v>1</v>
      </c>
      <c r="G389" cm="1">
        <f t="array" ref="G389">_xlfn.XMATCH(TRUE, _xlfn.SCAN(0, 'Events only'!D389:$D$411, _xlfn.LAMBDA(_xlpm.acc,_xlpm.x, IF(_xlpm.acc &gt;= TIME(0,5,0), _xlpm.acc, _xlpm.acc + _xlpm.x))) &gt;= TIME(0,5,0))</f>
        <v>3</v>
      </c>
      <c r="H389">
        <f>COUNTIF(Trips!$J$2:$J$233,'Events only'!C389)</f>
        <v>0</v>
      </c>
      <c r="I389">
        <f>IF(COUNTIF(Trips!$L$2:$L$233,'Events only'!C389)&gt;=1,1,0)</f>
        <v>0</v>
      </c>
      <c r="J389">
        <f>IF(COUNTIF(Trips!$M$2:$M$233,'Events only'!C389)&gt;=1, 1, 0)</f>
        <v>1</v>
      </c>
      <c r="K389">
        <v>0</v>
      </c>
      <c r="L389">
        <v>0</v>
      </c>
      <c r="M389">
        <v>9.6165424657534276E-2</v>
      </c>
      <c r="N389">
        <v>7.21240684931507E-2</v>
      </c>
      <c r="O389">
        <v>0</v>
      </c>
      <c r="P389">
        <v>0</v>
      </c>
      <c r="Q389" s="31">
        <f>O389*Brussels!$C$50*'Events only'!D389*24/1000</f>
        <v>0</v>
      </c>
    </row>
    <row r="390" spans="1:17">
      <c r="A390" s="29">
        <v>0.9770833333333333</v>
      </c>
      <c r="B390" s="56">
        <f t="shared" si="22"/>
        <v>0.9770833333333333</v>
      </c>
      <c r="C390" s="32">
        <v>389</v>
      </c>
      <c r="D390" s="29">
        <f t="shared" si="21"/>
        <v>6.9444444444444198E-4</v>
      </c>
      <c r="E390" s="56">
        <f t="shared" si="23"/>
        <v>6.9444444444444198E-4</v>
      </c>
      <c r="F390">
        <v>1</v>
      </c>
      <c r="G390" cm="1">
        <f t="array" ref="G390">_xlfn.XMATCH(TRUE, _xlfn.SCAN(0, 'Events only'!D390:$D$411, _xlfn.LAMBDA(_xlpm.acc,_xlpm.x, IF(_xlpm.acc &gt;= TIME(0,5,0), _xlpm.acc, _xlpm.acc + _xlpm.x))) &gt;= TIME(0,5,0))</f>
        <v>2</v>
      </c>
      <c r="H390">
        <f>COUNTIF(Trips!$J$2:$J$233,'Events only'!C390)</f>
        <v>0</v>
      </c>
      <c r="I390">
        <f>IF(COUNTIF(Trips!$L$2:$L$233,'Events only'!C390)&gt;=1,1,0)</f>
        <v>1</v>
      </c>
      <c r="J390">
        <f>IF(COUNTIF(Trips!$M$2:$M$233,'Events only'!C390)&gt;=1, 1, 0)</f>
        <v>0</v>
      </c>
      <c r="K390">
        <v>0</v>
      </c>
      <c r="L390">
        <v>0</v>
      </c>
      <c r="M390">
        <v>9.6165424657534276E-2</v>
      </c>
      <c r="N390">
        <v>7.21240684931507E-2</v>
      </c>
      <c r="O390">
        <v>0</v>
      </c>
      <c r="P390">
        <v>0</v>
      </c>
      <c r="Q390" s="31">
        <f>O390*Brussels!$C$50*'Events only'!D390*24/1000</f>
        <v>0</v>
      </c>
    </row>
    <row r="391" spans="1:17">
      <c r="A391" s="29">
        <v>0.97777777777777775</v>
      </c>
      <c r="B391" s="56">
        <f t="shared" si="22"/>
        <v>0.97777777777777775</v>
      </c>
      <c r="C391" s="32">
        <v>390</v>
      </c>
      <c r="D391" s="29">
        <f t="shared" si="21"/>
        <v>5.5555555555555358E-3</v>
      </c>
      <c r="E391" s="56">
        <f t="shared" si="23"/>
        <v>5.5555555555555358E-3</v>
      </c>
      <c r="F391">
        <v>1</v>
      </c>
      <c r="G391" cm="1">
        <f t="array" ref="G391">_xlfn.XMATCH(TRUE, _xlfn.SCAN(0, 'Events only'!D391:$D$411, _xlfn.LAMBDA(_xlpm.acc,_xlpm.x, IF(_xlpm.acc &gt;= TIME(0,5,0), _xlpm.acc, _xlpm.acc + _xlpm.x))) &gt;= TIME(0,5,0))</f>
        <v>1</v>
      </c>
      <c r="H391">
        <f>COUNTIF(Trips!$J$2:$J$233,'Events only'!C391)</f>
        <v>1</v>
      </c>
      <c r="I391">
        <f>IF(COUNTIF(Trips!$L$2:$L$233,'Events only'!C391)&gt;=1,1,0)</f>
        <v>0</v>
      </c>
      <c r="J391">
        <f>IF(COUNTIF(Trips!$M$2:$M$233,'Events only'!C391)&gt;=1, 1, 0)</f>
        <v>1</v>
      </c>
      <c r="K391">
        <v>0</v>
      </c>
      <c r="L391">
        <v>0</v>
      </c>
      <c r="M391">
        <v>9.6165424657534276E-2</v>
      </c>
      <c r="N391">
        <v>7.21240684931507E-2</v>
      </c>
      <c r="O391">
        <v>0</v>
      </c>
      <c r="P391">
        <v>0</v>
      </c>
      <c r="Q391" s="31">
        <f>O391*Brussels!$C$50*'Events only'!D391*24/1000</f>
        <v>0</v>
      </c>
    </row>
    <row r="392" spans="1:17">
      <c r="A392" s="29">
        <v>0.98333333333333328</v>
      </c>
      <c r="B392" s="56">
        <f t="shared" si="22"/>
        <v>0.98333333333333328</v>
      </c>
      <c r="C392" s="32">
        <v>391</v>
      </c>
      <c r="D392" s="29">
        <f t="shared" si="21"/>
        <v>2.083333333333437E-3</v>
      </c>
      <c r="E392" s="56">
        <f t="shared" si="23"/>
        <v>2.083333333333437E-3</v>
      </c>
      <c r="F392">
        <v>1</v>
      </c>
      <c r="G392" cm="1">
        <f t="array" ref="G392">_xlfn.XMATCH(TRUE, _xlfn.SCAN(0, 'Events only'!D392:$D$411, _xlfn.LAMBDA(_xlpm.acc,_xlpm.x, IF(_xlpm.acc &gt;= TIME(0,5,0), _xlpm.acc, _xlpm.acc + _xlpm.x))) &gt;= TIME(0,5,0))</f>
        <v>2</v>
      </c>
      <c r="H392">
        <f>COUNTIF(Trips!$J$2:$J$233,'Events only'!C392)</f>
        <v>0</v>
      </c>
      <c r="I392">
        <f>IF(COUNTIF(Trips!$L$2:$L$233,'Events only'!C392)&gt;=1,1,0)</f>
        <v>1</v>
      </c>
      <c r="J392">
        <f>IF(COUNTIF(Trips!$M$2:$M$233,'Events only'!C392)&gt;=1, 1, 0)</f>
        <v>0</v>
      </c>
      <c r="K392">
        <v>0</v>
      </c>
      <c r="M392">
        <v>9.6165424657534276E-2</v>
      </c>
      <c r="N392">
        <v>7.21240684931507E-2</v>
      </c>
      <c r="O392">
        <v>0</v>
      </c>
      <c r="P392">
        <v>0</v>
      </c>
      <c r="Q392" s="31">
        <f>O392*Brussels!$C$50*'Events only'!D392*24/1000</f>
        <v>0</v>
      </c>
    </row>
    <row r="393" spans="1:17">
      <c r="A393" s="29">
        <v>0.98541666666666672</v>
      </c>
      <c r="B393" s="56">
        <f t="shared" si="22"/>
        <v>0.98541666666666672</v>
      </c>
      <c r="C393" s="32">
        <v>392</v>
      </c>
      <c r="D393" s="29">
        <f>MOD((A394-A393),1)</f>
        <v>2.0833333333333259E-3</v>
      </c>
      <c r="E393" s="56">
        <f t="shared" si="23"/>
        <v>2.0833333333333259E-3</v>
      </c>
      <c r="F393">
        <v>1</v>
      </c>
      <c r="G393" cm="1">
        <f t="array" ref="G393">_xlfn.XMATCH(TRUE, _xlfn.SCAN(0, 'Events only'!D393:$D$411, _xlfn.LAMBDA(_xlpm.acc,_xlpm.x, IF(_xlpm.acc &gt;= TIME(0,5,0), _xlpm.acc, _xlpm.acc + _xlpm.x))) &gt;= TIME(0,5,0))</f>
        <v>3</v>
      </c>
      <c r="H393">
        <f>COUNTIF(Trips!$J$2:$J$233,'Events only'!C393)</f>
        <v>0</v>
      </c>
      <c r="I393">
        <f>IF(COUNTIF(Trips!$L$2:$L$233,'Events only'!C393)&gt;=1,1,0)</f>
        <v>0</v>
      </c>
      <c r="J393">
        <f>IF(COUNTIF(Trips!$M$2:$M$233,'Events only'!C393)&gt;=1, 1, 0)</f>
        <v>1</v>
      </c>
      <c r="K393">
        <v>0</v>
      </c>
      <c r="L393">
        <v>0</v>
      </c>
      <c r="M393">
        <v>9.6165424657534276E-2</v>
      </c>
      <c r="N393">
        <v>7.21240684931507E-2</v>
      </c>
      <c r="O393">
        <v>0</v>
      </c>
      <c r="P393">
        <v>0</v>
      </c>
      <c r="Q393" s="31">
        <f>O393*Brussels!$C$50*'Events only'!D393*24/1000</f>
        <v>0</v>
      </c>
    </row>
    <row r="394" spans="1:17">
      <c r="A394" s="30">
        <v>0.98750000000000004</v>
      </c>
      <c r="B394" s="56">
        <f t="shared" si="22"/>
        <v>0.98750000000000004</v>
      </c>
      <c r="C394" s="32">
        <v>393</v>
      </c>
      <c r="D394" s="29">
        <f t="shared" ref="D394:D411" si="24">(A395-A394)</f>
        <v>6.9444444444444198E-4</v>
      </c>
      <c r="E394" s="56">
        <f t="shared" si="23"/>
        <v>6.9444444444444198E-4</v>
      </c>
      <c r="F394">
        <v>1</v>
      </c>
      <c r="G394" cm="1">
        <f t="array" ref="G394">_xlfn.XMATCH(TRUE, _xlfn.SCAN(0, 'Events only'!D394:$D$411, _xlfn.LAMBDA(_xlpm.acc,_xlpm.x, IF(_xlpm.acc &gt;= TIME(0,5,0), _xlpm.acc, _xlpm.acc + _xlpm.x))) &gt;= TIME(0,5,0))</f>
        <v>2</v>
      </c>
      <c r="H394">
        <f>COUNTIF(Trips!$J$2:$J$233,'Events only'!C394)</f>
        <v>0</v>
      </c>
      <c r="I394">
        <f>IF(COUNTIF(Trips!$L$2:$L$233,'Events only'!C394)&gt;=1,1,0)</f>
        <v>1</v>
      </c>
      <c r="J394">
        <f>IF(COUNTIF(Trips!$M$2:$M$233,'Events only'!C394)&gt;=1, 1, 0)</f>
        <v>0</v>
      </c>
      <c r="K394">
        <v>0</v>
      </c>
      <c r="L394">
        <v>0</v>
      </c>
      <c r="M394">
        <v>9.6165424657534276E-2</v>
      </c>
      <c r="N394">
        <v>7.21240684931507E-2</v>
      </c>
      <c r="O394">
        <v>0</v>
      </c>
      <c r="P394">
        <v>0</v>
      </c>
      <c r="Q394" s="31">
        <f>O394*Brussels!$C$50*'Events only'!D394*24/1000</f>
        <v>0</v>
      </c>
    </row>
    <row r="395" spans="1:17">
      <c r="A395" s="30">
        <v>0.98819444444444449</v>
      </c>
      <c r="B395" s="56">
        <f t="shared" si="22"/>
        <v>0.98819444444444449</v>
      </c>
      <c r="C395" s="32">
        <v>394</v>
      </c>
      <c r="D395" s="29">
        <f t="shared" si="24"/>
        <v>7.6388888888888618E-3</v>
      </c>
      <c r="E395" s="56">
        <f t="shared" si="23"/>
        <v>7.6388888888888618E-3</v>
      </c>
      <c r="F395">
        <v>1</v>
      </c>
      <c r="G395" cm="1">
        <f t="array" ref="G395">_xlfn.XMATCH(TRUE, _xlfn.SCAN(0, 'Events only'!D395:$D$411, _xlfn.LAMBDA(_xlpm.acc,_xlpm.x, IF(_xlpm.acc &gt;= TIME(0,5,0), _xlpm.acc, _xlpm.acc + _xlpm.x))) &gt;= TIME(0,5,0))</f>
        <v>1</v>
      </c>
      <c r="H395">
        <f>COUNTIF(Trips!$J$2:$J$233,'Events only'!C395)</f>
        <v>0</v>
      </c>
      <c r="I395">
        <f>IF(COUNTIF(Trips!$L$2:$L$233,'Events only'!C395)&gt;=1,1,0)</f>
        <v>1</v>
      </c>
      <c r="J395">
        <f>IF(COUNTIF(Trips!$M$2:$M$233,'Events only'!C395)&gt;=1, 1, 0)</f>
        <v>1</v>
      </c>
      <c r="K395">
        <v>0</v>
      </c>
      <c r="L395">
        <v>0</v>
      </c>
      <c r="M395">
        <v>9.6165424657534276E-2</v>
      </c>
      <c r="N395">
        <v>7.21240684931507E-2</v>
      </c>
      <c r="O395">
        <v>0</v>
      </c>
      <c r="P395">
        <v>0</v>
      </c>
      <c r="Q395" s="31">
        <f>O395*Brussels!$C$50*'Events only'!D395*24/1000</f>
        <v>0</v>
      </c>
    </row>
    <row r="396" spans="1:17">
      <c r="A396" s="30">
        <v>0.99583333333333335</v>
      </c>
      <c r="B396" s="56">
        <f t="shared" si="22"/>
        <v>0.99583333333333335</v>
      </c>
      <c r="C396" s="32">
        <v>395</v>
      </c>
      <c r="D396" s="29">
        <f t="shared" si="24"/>
        <v>2.0833333333333259E-3</v>
      </c>
      <c r="E396" s="56">
        <f t="shared" si="23"/>
        <v>2.0833333333333259E-3</v>
      </c>
      <c r="F396">
        <v>1</v>
      </c>
      <c r="G396" cm="1">
        <f t="array" ref="G396">_xlfn.XMATCH(TRUE, _xlfn.SCAN(0, 'Events only'!D396:$D$411, _xlfn.LAMBDA(_xlpm.acc,_xlpm.x, IF(_xlpm.acc &gt;= TIME(0,5,0), _xlpm.acc, _xlpm.acc + _xlpm.x))) &gt;= TIME(0,5,0))</f>
        <v>3</v>
      </c>
      <c r="H396">
        <f>COUNTIF(Trips!$J$2:$J$233,'Events only'!C396)</f>
        <v>0</v>
      </c>
      <c r="I396">
        <f>IF(COUNTIF(Trips!$L$2:$L$233,'Events only'!C396)&gt;=1,1,0)</f>
        <v>0</v>
      </c>
      <c r="J396">
        <f>IF(COUNTIF(Trips!$M$2:$M$233,'Events only'!C396)&gt;=1, 1, 0)</f>
        <v>0</v>
      </c>
      <c r="K396">
        <v>0</v>
      </c>
      <c r="L396">
        <v>0</v>
      </c>
      <c r="M396">
        <v>9.6165424657534276E-2</v>
      </c>
      <c r="N396">
        <v>7.21240684931507E-2</v>
      </c>
      <c r="O396">
        <v>0</v>
      </c>
      <c r="P396">
        <v>0</v>
      </c>
      <c r="Q396" s="31">
        <f>O396*Brussels!$C$50*'Events only'!D396*24/1000</f>
        <v>0</v>
      </c>
    </row>
    <row r="397" spans="1:17">
      <c r="A397" s="30">
        <v>0.99791666666666667</v>
      </c>
      <c r="B397" s="56">
        <f t="shared" si="22"/>
        <v>0.99791666666666667</v>
      </c>
      <c r="C397" s="32">
        <v>396</v>
      </c>
      <c r="D397" s="29">
        <f t="shared" si="24"/>
        <v>6.9444444444444198E-4</v>
      </c>
      <c r="E397" s="56">
        <f t="shared" si="23"/>
        <v>6.9444444444444198E-4</v>
      </c>
      <c r="F397">
        <v>1</v>
      </c>
      <c r="G397" cm="1">
        <f t="array" ref="G397">_xlfn.XMATCH(TRUE, _xlfn.SCAN(0, 'Events only'!D397:$D$411, _xlfn.LAMBDA(_xlpm.acc,_xlpm.x, IF(_xlpm.acc &gt;= TIME(0,5,0), _xlpm.acc, _xlpm.acc + _xlpm.x))) &gt;= TIME(0,5,0))</f>
        <v>3</v>
      </c>
      <c r="H397">
        <f>COUNTIF(Trips!$J$2:$J$233,'Events only'!C397)</f>
        <v>0</v>
      </c>
      <c r="I397">
        <f>IF(COUNTIF(Trips!$L$2:$L$233,'Events only'!C397)&gt;=1,1,0)</f>
        <v>1</v>
      </c>
      <c r="J397">
        <f>IF(COUNTIF(Trips!$M$2:$M$233,'Events only'!C397)&gt;=1, 1, 0)</f>
        <v>0</v>
      </c>
      <c r="K397">
        <v>0</v>
      </c>
      <c r="L397">
        <v>0</v>
      </c>
      <c r="M397">
        <v>9.6165424657534276E-2</v>
      </c>
      <c r="N397">
        <v>7.21240684931507E-2</v>
      </c>
      <c r="O397">
        <v>0</v>
      </c>
      <c r="P397">
        <v>0</v>
      </c>
      <c r="Q397" s="31">
        <f>O397*Brussels!$C$50*'Events only'!D397*24/1000</f>
        <v>0</v>
      </c>
    </row>
    <row r="398" spans="1:17">
      <c r="A398" s="30">
        <v>0.99861111111111112</v>
      </c>
      <c r="B398" s="56">
        <f t="shared" si="22"/>
        <v>0.99861111111111112</v>
      </c>
      <c r="C398" s="32">
        <v>397</v>
      </c>
      <c r="D398" s="29">
        <f t="shared" si="24"/>
        <v>1.388888888888884E-3</v>
      </c>
      <c r="E398" s="56">
        <f t="shared" si="23"/>
        <v>1.388888888888884E-3</v>
      </c>
      <c r="F398">
        <v>1</v>
      </c>
      <c r="G398" cm="1">
        <f t="array" ref="G398">_xlfn.XMATCH(TRUE, _xlfn.SCAN(0, 'Events only'!D398:$D$411, _xlfn.LAMBDA(_xlpm.acc,_xlpm.x, IF(_xlpm.acc &gt;= TIME(0,5,0), _xlpm.acc, _xlpm.acc + _xlpm.x))) &gt;= TIME(0,5,0))</f>
        <v>2</v>
      </c>
      <c r="H398">
        <f>COUNTIF(Trips!$J$2:$J$233,'Events only'!C398)</f>
        <v>0</v>
      </c>
      <c r="I398">
        <f>IF(COUNTIF(Trips!$L$2:$L$233,'Events only'!C398)&gt;=1,1,0)</f>
        <v>0</v>
      </c>
      <c r="J398">
        <f>IF(COUNTIF(Trips!$M$2:$M$233,'Events only'!C398)&gt;=1, 1, 0)</f>
        <v>1</v>
      </c>
      <c r="K398">
        <v>0</v>
      </c>
      <c r="L398">
        <v>0</v>
      </c>
      <c r="M398">
        <v>9.6165424657534276E-2</v>
      </c>
      <c r="N398">
        <v>7.21240684931507E-2</v>
      </c>
      <c r="O398">
        <v>0</v>
      </c>
      <c r="P398">
        <v>0</v>
      </c>
      <c r="Q398" s="31">
        <f>O398*Brussels!$C$50*'Events only'!D398*24/1000</f>
        <v>0</v>
      </c>
    </row>
    <row r="399" spans="1:17">
      <c r="A399" s="30">
        <v>1</v>
      </c>
      <c r="B399" s="56">
        <f t="shared" si="22"/>
        <v>1</v>
      </c>
      <c r="C399" s="32">
        <v>398</v>
      </c>
      <c r="D399" s="29">
        <f>MOD((A400-A399),1)</f>
        <v>9.0277777777777457E-3</v>
      </c>
      <c r="E399" s="56">
        <f t="shared" si="23"/>
        <v>9.0277777777777457E-3</v>
      </c>
      <c r="F399">
        <v>1</v>
      </c>
      <c r="G399" cm="1">
        <f t="array" ref="G399">_xlfn.XMATCH(TRUE, _xlfn.SCAN(0, 'Events only'!D399:$D$411, _xlfn.LAMBDA(_xlpm.acc,_xlpm.x, IF(_xlpm.acc &gt;= TIME(0,5,0), _xlpm.acc, _xlpm.acc + _xlpm.x))) &gt;= TIME(0,5,0))</f>
        <v>1</v>
      </c>
      <c r="H399">
        <f>COUNTIF(Trips!$J$2:$J$233,'Events only'!C399)</f>
        <v>1</v>
      </c>
      <c r="I399">
        <f>IF(COUNTIF(Trips!$L$2:$L$233,'Events only'!C399)&gt;=1,1,0)</f>
        <v>0</v>
      </c>
      <c r="J399">
        <f>IF(COUNTIF(Trips!$M$2:$M$233,'Events only'!C399)&gt;=1, 1, 0)</f>
        <v>0</v>
      </c>
      <c r="K399">
        <v>1</v>
      </c>
      <c r="L399">
        <v>1</v>
      </c>
      <c r="M399">
        <v>9.6165424657534276E-2</v>
      </c>
      <c r="N399">
        <v>7.21240684931507E-2</v>
      </c>
      <c r="O399">
        <v>0</v>
      </c>
      <c r="P399">
        <v>0</v>
      </c>
      <c r="Q399" s="31">
        <f>O399*Brussels!$C$50*'Events only'!D399*24/1000</f>
        <v>0</v>
      </c>
    </row>
    <row r="400" spans="1:17">
      <c r="A400" s="30">
        <v>9.0277777777777769E-3</v>
      </c>
      <c r="B400" s="56">
        <f t="shared" si="22"/>
        <v>9.0277777777777769E-3</v>
      </c>
      <c r="C400" s="32">
        <v>399</v>
      </c>
      <c r="D400" s="29">
        <f t="shared" si="24"/>
        <v>4.1666666666666675E-3</v>
      </c>
      <c r="E400" s="56">
        <f t="shared" si="23"/>
        <v>4.1666666666666675E-3</v>
      </c>
      <c r="F400">
        <v>1</v>
      </c>
      <c r="G400" cm="1">
        <f t="array" ref="G400">_xlfn.XMATCH(TRUE, _xlfn.SCAN(0, 'Events only'!D400:$D$411, _xlfn.LAMBDA(_xlpm.acc,_xlpm.x, IF(_xlpm.acc &gt;= TIME(0,5,0), _xlpm.acc, _xlpm.acc + _xlpm.x))) &gt;= TIME(0,5,0))</f>
        <v>1</v>
      </c>
      <c r="H400">
        <f>COUNTIF(Trips!$J$2:$J$233,'Events only'!C400)</f>
        <v>1</v>
      </c>
      <c r="I400">
        <f>IF(COUNTIF(Trips!$L$2:$L$233,'Events only'!C400)&gt;=1,1,0)</f>
        <v>0</v>
      </c>
      <c r="J400">
        <f>IF(COUNTIF(Trips!$M$2:$M$233,'Events only'!C400)&gt;=1, 1, 0)</f>
        <v>1</v>
      </c>
      <c r="K400" s="28">
        <v>0</v>
      </c>
      <c r="L400">
        <v>0</v>
      </c>
      <c r="M400" s="28">
        <v>8.7773177999999993E-2</v>
      </c>
      <c r="N400">
        <v>6.5829883499999992E-2</v>
      </c>
      <c r="O400" s="28">
        <v>0</v>
      </c>
      <c r="P400">
        <v>0</v>
      </c>
      <c r="Q400" s="31">
        <f>O400*Brussels!$C$50*'Events only'!D400*24/1000</f>
        <v>0</v>
      </c>
    </row>
    <row r="401" spans="1:17">
      <c r="A401" s="30">
        <v>1.3194444444444444E-2</v>
      </c>
      <c r="B401" s="56">
        <f t="shared" si="22"/>
        <v>1.3194444444444444E-2</v>
      </c>
      <c r="C401" s="32">
        <v>400</v>
      </c>
      <c r="D401" s="29">
        <f t="shared" si="24"/>
        <v>1.0416666666666666E-2</v>
      </c>
      <c r="E401" s="56">
        <f t="shared" si="23"/>
        <v>1.0416666666666666E-2</v>
      </c>
      <c r="F401">
        <v>1</v>
      </c>
      <c r="G401" cm="1">
        <f t="array" ref="G401">_xlfn.XMATCH(TRUE, _xlfn.SCAN(0, 'Events only'!D401:$D$411, _xlfn.LAMBDA(_xlpm.acc,_xlpm.x, IF(_xlpm.acc &gt;= TIME(0,5,0), _xlpm.acc, _xlpm.acc + _xlpm.x))) &gt;= TIME(0,5,0))</f>
        <v>1</v>
      </c>
      <c r="H401">
        <f>COUNTIF(Trips!$J$2:$J$233,'Events only'!C401)</f>
        <v>1</v>
      </c>
      <c r="I401">
        <f>IF(COUNTIF(Trips!$L$2:$L$233,'Events only'!C401)&gt;=1,1,0)</f>
        <v>0</v>
      </c>
      <c r="J401">
        <f>IF(COUNTIF(Trips!$M$2:$M$233,'Events only'!C401)&gt;=1, 1, 0)</f>
        <v>0</v>
      </c>
      <c r="K401" s="28">
        <v>0</v>
      </c>
      <c r="L401" s="28">
        <v>0</v>
      </c>
      <c r="M401" s="28">
        <v>8.7773177999999993E-2</v>
      </c>
      <c r="N401">
        <v>6.5829883499999992E-2</v>
      </c>
      <c r="O401" s="28">
        <v>0</v>
      </c>
      <c r="P401">
        <v>0</v>
      </c>
      <c r="Q401" s="31">
        <f>O401*Brussels!$C$50*'Events only'!D401*24/1000</f>
        <v>0</v>
      </c>
    </row>
    <row r="402" spans="1:17">
      <c r="A402" s="30">
        <v>2.361111111111111E-2</v>
      </c>
      <c r="B402" s="56">
        <f t="shared" si="22"/>
        <v>2.361111111111111E-2</v>
      </c>
      <c r="C402" s="32">
        <v>401</v>
      </c>
      <c r="D402" s="29">
        <f t="shared" si="24"/>
        <v>6.9444444444444545E-4</v>
      </c>
      <c r="E402" s="56">
        <f t="shared" si="23"/>
        <v>6.9444444444444545E-4</v>
      </c>
      <c r="F402">
        <v>1</v>
      </c>
      <c r="G402" cm="1">
        <f t="array" ref="G402">_xlfn.XMATCH(TRUE, _xlfn.SCAN(0, 'Events only'!D402:$D$411, _xlfn.LAMBDA(_xlpm.acc,_xlpm.x, IF(_xlpm.acc &gt;= TIME(0,5,0), _xlpm.acc, _xlpm.acc + _xlpm.x))) &gt;= TIME(0,5,0))</f>
        <v>2</v>
      </c>
      <c r="H402">
        <f>COUNTIF(Trips!$J$2:$J$233,'Events only'!C402)</f>
        <v>1</v>
      </c>
      <c r="I402">
        <f>IF(COUNTIF(Trips!$L$2:$L$233,'Events only'!C402)&gt;=1,1,0)</f>
        <v>0</v>
      </c>
      <c r="J402">
        <f>IF(COUNTIF(Trips!$M$2:$M$233,'Events only'!C402)&gt;=1, 1, 0)</f>
        <v>0</v>
      </c>
      <c r="K402" s="28">
        <v>0</v>
      </c>
      <c r="L402" s="28">
        <v>0</v>
      </c>
      <c r="M402" s="28">
        <v>8.7773177999999993E-2</v>
      </c>
      <c r="N402">
        <v>6.5829883499999992E-2</v>
      </c>
      <c r="O402" s="28">
        <v>0</v>
      </c>
      <c r="P402">
        <v>0</v>
      </c>
      <c r="Q402" s="31">
        <f>O402*Brussels!$C$50*'Events only'!D402*24/1000</f>
        <v>0</v>
      </c>
    </row>
    <row r="403" spans="1:17">
      <c r="A403" s="30">
        <v>2.4305555555555556E-2</v>
      </c>
      <c r="B403" s="56">
        <f t="shared" si="22"/>
        <v>2.4305555555555556E-2</v>
      </c>
      <c r="C403" s="32">
        <v>402</v>
      </c>
      <c r="D403" s="29">
        <f t="shared" si="24"/>
        <v>9.7222222222222189E-3</v>
      </c>
      <c r="E403" s="56">
        <f t="shared" si="23"/>
        <v>9.7222222222222189E-3</v>
      </c>
      <c r="F403">
        <v>1</v>
      </c>
      <c r="G403" cm="1">
        <f t="array" ref="G403">_xlfn.XMATCH(TRUE, _xlfn.SCAN(0, 'Events only'!D403:$D$411, _xlfn.LAMBDA(_xlpm.acc,_xlpm.x, IF(_xlpm.acc &gt;= TIME(0,5,0), _xlpm.acc, _xlpm.acc + _xlpm.x))) &gt;= TIME(0,5,0))</f>
        <v>1</v>
      </c>
      <c r="H403">
        <f>COUNTIF(Trips!$J$2:$J$233,'Events only'!C403)</f>
        <v>1</v>
      </c>
      <c r="I403">
        <f>IF(COUNTIF(Trips!$L$2:$L$233,'Events only'!C403)&gt;=1,1,0)</f>
        <v>0</v>
      </c>
      <c r="J403">
        <f>IF(COUNTIF(Trips!$M$2:$M$233,'Events only'!C403)&gt;=1, 1, 0)</f>
        <v>0</v>
      </c>
      <c r="K403" s="28">
        <v>0</v>
      </c>
      <c r="L403" s="28">
        <v>0</v>
      </c>
      <c r="M403" s="28">
        <v>8.7773177999999993E-2</v>
      </c>
      <c r="N403">
        <v>6.5829883499999992E-2</v>
      </c>
      <c r="O403" s="28">
        <v>0</v>
      </c>
      <c r="P403">
        <v>0</v>
      </c>
      <c r="Q403" s="31">
        <f>O403*Brussels!$C$50*'Events only'!D403*24/1000</f>
        <v>0</v>
      </c>
    </row>
    <row r="404" spans="1:17">
      <c r="A404" s="30">
        <v>3.4027777777777775E-2</v>
      </c>
      <c r="B404" s="56">
        <f t="shared" si="22"/>
        <v>3.4027777777777775E-2</v>
      </c>
      <c r="C404" s="32">
        <v>403</v>
      </c>
      <c r="D404" s="29">
        <f t="shared" si="24"/>
        <v>6.9444444444444892E-4</v>
      </c>
      <c r="E404" s="56">
        <f t="shared" si="23"/>
        <v>6.9444444444444892E-4</v>
      </c>
      <c r="F404">
        <v>1</v>
      </c>
      <c r="G404" cm="1">
        <f t="array" ref="G404">_xlfn.XMATCH(TRUE, _xlfn.SCAN(0, 'Events only'!D404:$D$411, _xlfn.LAMBDA(_xlpm.acc,_xlpm.x, IF(_xlpm.acc &gt;= TIME(0,5,0), _xlpm.acc, _xlpm.acc + _xlpm.x))) &gt;= TIME(0,5,0))</f>
        <v>2</v>
      </c>
      <c r="H404">
        <f>COUNTIF(Trips!$J$2:$J$233,'Events only'!C404)</f>
        <v>1</v>
      </c>
      <c r="I404">
        <f>IF(COUNTIF(Trips!$L$2:$L$233,'Events only'!C404)&gt;=1,1,0)</f>
        <v>0</v>
      </c>
      <c r="J404">
        <f>IF(COUNTIF(Trips!$M$2:$M$233,'Events only'!C404)&gt;=1, 1, 0)</f>
        <v>0</v>
      </c>
      <c r="K404" s="28">
        <v>0</v>
      </c>
      <c r="L404" s="28">
        <v>0</v>
      </c>
      <c r="M404" s="28">
        <v>8.7773177999999993E-2</v>
      </c>
      <c r="N404">
        <v>6.5829883499999992E-2</v>
      </c>
      <c r="O404" s="28">
        <v>0</v>
      </c>
      <c r="P404">
        <v>0</v>
      </c>
      <c r="Q404" s="31">
        <f>O404*Brussels!$C$50*'Events only'!D404*24/1000</f>
        <v>0</v>
      </c>
    </row>
    <row r="405" spans="1:17">
      <c r="A405" s="30">
        <v>3.4722222222222224E-2</v>
      </c>
      <c r="B405" s="56">
        <f t="shared" si="22"/>
        <v>3.4722222222222224E-2</v>
      </c>
      <c r="C405" s="32">
        <v>404</v>
      </c>
      <c r="D405" s="29">
        <f t="shared" si="24"/>
        <v>9.7222222222221738E-3</v>
      </c>
      <c r="E405" s="56">
        <f t="shared" si="23"/>
        <v>9.7222222222221738E-3</v>
      </c>
      <c r="F405">
        <v>1</v>
      </c>
      <c r="G405" cm="1">
        <f t="array" ref="G405">_xlfn.XMATCH(TRUE, _xlfn.SCAN(0, 'Events only'!D405:$D$411, _xlfn.LAMBDA(_xlpm.acc,_xlpm.x, IF(_xlpm.acc &gt;= TIME(0,5,0), _xlpm.acc, _xlpm.acc + _xlpm.x))) &gt;= TIME(0,5,0))</f>
        <v>1</v>
      </c>
      <c r="H405">
        <f>COUNTIF(Trips!$J$2:$J$233,'Events only'!C405)</f>
        <v>1</v>
      </c>
      <c r="I405">
        <f>IF(COUNTIF(Trips!$L$2:$L$233,'Events only'!C405)&gt;=1,1,0)</f>
        <v>0</v>
      </c>
      <c r="J405">
        <f>IF(COUNTIF(Trips!$M$2:$M$233,'Events only'!C405)&gt;=1, 1, 0)</f>
        <v>0</v>
      </c>
      <c r="K405" s="28">
        <v>0</v>
      </c>
      <c r="L405" s="28">
        <v>0</v>
      </c>
      <c r="M405" s="28">
        <v>8.7773177999999993E-2</v>
      </c>
      <c r="N405">
        <v>6.5829883499999992E-2</v>
      </c>
      <c r="O405" s="28">
        <v>0</v>
      </c>
      <c r="P405">
        <v>0</v>
      </c>
      <c r="Q405" s="31">
        <f>O405*Brussels!$C$50*'Events only'!D405*24/1000</f>
        <v>0</v>
      </c>
    </row>
    <row r="406" spans="1:17">
      <c r="A406" s="29">
        <v>4.4444444444444398E-2</v>
      </c>
      <c r="B406" s="56">
        <f>A406</f>
        <v>4.4444444444444398E-2</v>
      </c>
      <c r="C406" s="32">
        <v>405</v>
      </c>
      <c r="D406" s="29">
        <f t="shared" si="24"/>
        <v>6.9444444444449055E-4</v>
      </c>
      <c r="E406" s="56">
        <f>D406</f>
        <v>6.9444444444449055E-4</v>
      </c>
      <c r="F406">
        <v>1</v>
      </c>
      <c r="G406" cm="1">
        <f t="array" ref="G406">_xlfn.XMATCH(TRUE, _xlfn.SCAN(0, 'Events only'!D406:$D$411, _xlfn.LAMBDA(_xlpm.acc,_xlpm.x, IF(_xlpm.acc &gt;= TIME(0,5,0), _xlpm.acc, _xlpm.acc + _xlpm.x))) &gt;= TIME(0,5,0))</f>
        <v>2</v>
      </c>
      <c r="H406">
        <f>COUNTIF(Trips!$J$2:$J$233,'Events only'!C406)</f>
        <v>1</v>
      </c>
      <c r="I406">
        <f>IF(COUNTIF(Trips!$L$2:$L$233,'Events only'!C406)&gt;=1,1,0)</f>
        <v>0</v>
      </c>
      <c r="J406">
        <f>IF(COUNTIF(Trips!$M$2:$M$233,'Events only'!C406)&gt;=1, 1, 0)</f>
        <v>0</v>
      </c>
      <c r="K406">
        <v>0</v>
      </c>
      <c r="L406">
        <v>0</v>
      </c>
      <c r="M406">
        <v>8.2769808219178079E-2</v>
      </c>
      <c r="N406">
        <v>6.2077356164383563E-2</v>
      </c>
      <c r="O406">
        <v>0</v>
      </c>
      <c r="P406">
        <v>0</v>
      </c>
      <c r="Q406" s="31">
        <f>O406*Brussels!$C$50*'Events only'!D406*24/1000</f>
        <v>0</v>
      </c>
    </row>
    <row r="407" spans="1:17">
      <c r="A407" s="29">
        <v>4.5138888888888888E-2</v>
      </c>
      <c r="B407" s="56">
        <f t="shared" ref="B407:B411" si="25">A407</f>
        <v>4.5138888888888888E-2</v>
      </c>
      <c r="C407" s="32">
        <v>406</v>
      </c>
      <c r="D407" s="29">
        <f t="shared" si="24"/>
        <v>3.8194444444444441E-2</v>
      </c>
      <c r="E407" s="56">
        <f t="shared" ref="E407:E411" si="26">D407</f>
        <v>3.8194444444444441E-2</v>
      </c>
      <c r="F407">
        <v>1</v>
      </c>
      <c r="G407" cm="1">
        <f t="array" ref="G407">_xlfn.XMATCH(TRUE, _xlfn.SCAN(0, 'Events only'!D407:$D$411, _xlfn.LAMBDA(_xlpm.acc,_xlpm.x, IF(_xlpm.acc &gt;= TIME(0,5,0), _xlpm.acc, _xlpm.acc + _xlpm.x))) &gt;= TIME(0,5,0))</f>
        <v>1</v>
      </c>
      <c r="H407">
        <f>COUNTIF(Trips!$J$2:$J$233,'Events only'!C407)</f>
        <v>0</v>
      </c>
      <c r="I407">
        <f>IF(COUNTIF(Trips!$L$2:$L$233,'Events only'!C407)&gt;=1,1,0)</f>
        <v>0</v>
      </c>
      <c r="J407">
        <f>IF(COUNTIF(Trips!$M$2:$M$233,'Events only'!C407)&gt;=1, 1, 0)</f>
        <v>0</v>
      </c>
      <c r="K407">
        <v>0</v>
      </c>
      <c r="L407">
        <v>0</v>
      </c>
      <c r="M407">
        <v>8.2769808219178079E-2</v>
      </c>
      <c r="N407">
        <v>6.2077356164383563E-2</v>
      </c>
      <c r="O407">
        <v>0</v>
      </c>
      <c r="P407">
        <v>0</v>
      </c>
      <c r="Q407" s="31">
        <f>O407*Brussels!$C$50*'Events only'!D407*24/1000</f>
        <v>0</v>
      </c>
    </row>
    <row r="408" spans="1:17">
      <c r="A408" s="29">
        <v>8.3333333333333329E-2</v>
      </c>
      <c r="B408" s="56">
        <f t="shared" si="25"/>
        <v>8.3333333333333329E-2</v>
      </c>
      <c r="C408" s="32">
        <v>407</v>
      </c>
      <c r="D408" s="29">
        <f t="shared" si="24"/>
        <v>4.1666666666666671E-2</v>
      </c>
      <c r="E408" s="56">
        <f t="shared" si="26"/>
        <v>4.1666666666666671E-2</v>
      </c>
      <c r="F408">
        <v>1</v>
      </c>
      <c r="G408" cm="1">
        <f t="array" ref="G408">_xlfn.XMATCH(TRUE, _xlfn.SCAN(0, 'Events only'!D408:$D$411, _xlfn.LAMBDA(_xlpm.acc,_xlpm.x, IF(_xlpm.acc &gt;= TIME(0,5,0), _xlpm.acc, _xlpm.acc + _xlpm.x))) &gt;= TIME(0,5,0))</f>
        <v>1</v>
      </c>
      <c r="H408">
        <f>COUNTIF(Trips!$J$2:$J$233,'Events only'!C408)</f>
        <v>0</v>
      </c>
      <c r="I408">
        <f>IF(COUNTIF(Trips!$L$2:$L$233,'Events only'!C408)&gt;=1,1,0)</f>
        <v>0</v>
      </c>
      <c r="J408">
        <f>IF(COUNTIF(Trips!$M$2:$M$233,'Events only'!C408)&gt;=1, 1, 0)</f>
        <v>0</v>
      </c>
      <c r="K408">
        <v>1</v>
      </c>
      <c r="L408">
        <v>1</v>
      </c>
      <c r="M408">
        <v>7.8774520547945204E-2</v>
      </c>
      <c r="N408">
        <v>5.9080890410958903E-2</v>
      </c>
      <c r="O408">
        <v>0</v>
      </c>
      <c r="P408">
        <v>0</v>
      </c>
      <c r="Q408" s="31">
        <f>O408*Brussels!$C$50*'Events only'!D408*24/1000</f>
        <v>0</v>
      </c>
    </row>
    <row r="409" spans="1:17">
      <c r="A409" s="29">
        <v>0.125</v>
      </c>
      <c r="B409" s="56">
        <f t="shared" si="25"/>
        <v>0.125</v>
      </c>
      <c r="C409" s="32">
        <v>408</v>
      </c>
      <c r="D409" s="29">
        <f t="shared" si="24"/>
        <v>4.1666666666666657E-2</v>
      </c>
      <c r="E409" s="56">
        <f t="shared" si="26"/>
        <v>4.1666666666666657E-2</v>
      </c>
      <c r="F409">
        <v>1</v>
      </c>
      <c r="G409" cm="1">
        <f t="array" ref="G409">_xlfn.XMATCH(TRUE, _xlfn.SCAN(0, 'Events only'!D409:$D$411, _xlfn.LAMBDA(_xlpm.acc,_xlpm.x, IF(_xlpm.acc &gt;= TIME(0,5,0), _xlpm.acc, _xlpm.acc + _xlpm.x))) &gt;= TIME(0,5,0))</f>
        <v>1</v>
      </c>
      <c r="H409">
        <f>COUNTIF(Trips!$J$2:$J$233,'Events only'!C409)</f>
        <v>0</v>
      </c>
      <c r="I409">
        <f>IF(COUNTIF(Trips!$L$2:$L$233,'Events only'!C409)&gt;=1,1,0)</f>
        <v>0</v>
      </c>
      <c r="J409">
        <f>IF(COUNTIF(Trips!$M$2:$M$233,'Events only'!C409)&gt;=1, 1, 0)</f>
        <v>0</v>
      </c>
      <c r="K409">
        <v>1</v>
      </c>
      <c r="L409">
        <v>1</v>
      </c>
      <c r="M409">
        <v>7.5205123287671274E-2</v>
      </c>
      <c r="N409">
        <v>5.6403842465753459E-2</v>
      </c>
      <c r="O409">
        <v>0</v>
      </c>
      <c r="P409">
        <v>0</v>
      </c>
      <c r="Q409" s="31">
        <f>O409*Brussels!$C$50*'Events only'!D409*24/1000</f>
        <v>0</v>
      </c>
    </row>
    <row r="410" spans="1:17">
      <c r="A410" s="29">
        <v>0.16666666666666666</v>
      </c>
      <c r="B410" s="56">
        <f t="shared" si="25"/>
        <v>0.16666666666666666</v>
      </c>
      <c r="C410" s="32">
        <v>409</v>
      </c>
      <c r="D410" s="29">
        <f t="shared" si="24"/>
        <v>3.125E-2</v>
      </c>
      <c r="E410" s="56">
        <f t="shared" si="26"/>
        <v>3.125E-2</v>
      </c>
      <c r="F410">
        <v>1</v>
      </c>
      <c r="G410" cm="1">
        <f t="array" ref="G410">_xlfn.XMATCH(TRUE, _xlfn.SCAN(0, 'Events only'!D410:$D$411, _xlfn.LAMBDA(_xlpm.acc,_xlpm.x, IF(_xlpm.acc &gt;= TIME(0,5,0), _xlpm.acc, _xlpm.acc + _xlpm.x))) &gt;= TIME(0,5,0))</f>
        <v>1</v>
      </c>
      <c r="H410">
        <f>COUNTIF(Trips!$J$2:$J$233,'Events only'!C410)</f>
        <v>0</v>
      </c>
      <c r="I410">
        <f>IF(COUNTIF(Trips!$L$2:$L$233,'Events only'!C410)&gt;=1,1,0)</f>
        <v>0</v>
      </c>
      <c r="J410">
        <f>IF(COUNTIF(Trips!$M$2:$M$233,'Events only'!C410)&gt;=1, 1, 0)</f>
        <v>0</v>
      </c>
      <c r="K410">
        <v>1</v>
      </c>
      <c r="L410">
        <v>1</v>
      </c>
      <c r="M410">
        <v>7.8396301369862989E-2</v>
      </c>
      <c r="N410">
        <v>5.8797226027397245E-2</v>
      </c>
      <c r="O410">
        <v>0.26153424657534269</v>
      </c>
      <c r="P410">
        <v>1</v>
      </c>
      <c r="Q410" s="31">
        <f>O410*Brussels!$C$50*'Events only'!D410*24/1000</f>
        <v>0.36809637534246603</v>
      </c>
    </row>
    <row r="411" spans="1:17">
      <c r="A411" s="29">
        <v>0.19791666666666666</v>
      </c>
      <c r="B411" s="56">
        <f t="shared" si="25"/>
        <v>0.19791666666666666</v>
      </c>
      <c r="C411" s="32">
        <v>410</v>
      </c>
      <c r="D411" s="29">
        <f t="shared" si="24"/>
        <v>6.9444444444444198E-4</v>
      </c>
      <c r="E411" s="56">
        <f t="shared" si="26"/>
        <v>6.9444444444444198E-4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7.8396301369862989E-2</v>
      </c>
      <c r="N411">
        <v>5.8797226027397245E-2</v>
      </c>
      <c r="O411">
        <v>0.26153424657534269</v>
      </c>
      <c r="P411">
        <v>1</v>
      </c>
      <c r="Q411" s="31">
        <f>O411*Brussels!$C$50*'Events only'!D411*24/1000</f>
        <v>8.1799194520547729E-3</v>
      </c>
    </row>
    <row r="412" spans="1:17">
      <c r="A412" s="29">
        <v>0.1986111111111111</v>
      </c>
      <c r="Q412" s="31"/>
    </row>
    <row r="413" spans="1:17">
      <c r="Q413" s="31">
        <f>SUM(Q2:Q411)</f>
        <v>4658.9239720657497</v>
      </c>
    </row>
  </sheetData>
  <pageMargins left="0.7" right="0.7" top="0.75" bottom="0.75" header="0.3" footer="0.3"/>
  <ignoredErrors>
    <ignoredError sqref="D393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35"/>
  <sheetViews>
    <sheetView zoomScale="90" workbookViewId="0">
      <selection activeCell="T21" sqref="T21"/>
    </sheetView>
  </sheetViews>
  <sheetFormatPr defaultColWidth="10.81640625" defaultRowHeight="15"/>
  <cols>
    <col min="2" max="2" width="13.453125" bestFit="1" customWidth="1"/>
    <col min="4" max="4" width="11.453125" bestFit="1" customWidth="1"/>
    <col min="5" max="5" width="14.81640625" bestFit="1" customWidth="1"/>
    <col min="6" max="6" width="11.6328125" bestFit="1" customWidth="1"/>
    <col min="7" max="7" width="119.81640625" bestFit="1" customWidth="1"/>
    <col min="8" max="8" width="20.1796875" bestFit="1" customWidth="1"/>
    <col min="9" max="9" width="13.1796875" customWidth="1"/>
    <col min="10" max="10" width="9.36328125" bestFit="1" customWidth="1"/>
    <col min="11" max="11" width="20.1796875" bestFit="1" customWidth="1"/>
    <col min="12" max="13" width="20.1796875" customWidth="1"/>
    <col min="14" max="14" width="20.1796875" bestFit="1" customWidth="1"/>
    <col min="15" max="15" width="12.1796875" bestFit="1" customWidth="1"/>
    <col min="19" max="19" width="10.81640625" style="1"/>
    <col min="22" max="22" width="35.453125" customWidth="1"/>
    <col min="25" max="25" width="29.1796875" bestFit="1" customWidth="1"/>
    <col min="28" max="28" width="23.81640625" bestFit="1" customWidth="1"/>
  </cols>
  <sheetData>
    <row r="1" spans="1:28">
      <c r="A1" t="s">
        <v>540</v>
      </c>
      <c r="B1" t="s">
        <v>541</v>
      </c>
      <c r="C1" t="s">
        <v>542</v>
      </c>
      <c r="D1" t="s">
        <v>543</v>
      </c>
      <c r="E1" t="s">
        <v>94</v>
      </c>
      <c r="F1" t="s">
        <v>544</v>
      </c>
      <c r="G1" t="s">
        <v>546</v>
      </c>
      <c r="H1" t="s">
        <v>547</v>
      </c>
      <c r="I1" t="s">
        <v>569</v>
      </c>
      <c r="J1" t="s">
        <v>548</v>
      </c>
      <c r="K1" t="s">
        <v>549</v>
      </c>
      <c r="L1" t="s">
        <v>570</v>
      </c>
      <c r="M1" t="s">
        <v>571</v>
      </c>
      <c r="N1" t="s">
        <v>550</v>
      </c>
      <c r="O1" t="s">
        <v>572</v>
      </c>
      <c r="P1" t="s">
        <v>573</v>
      </c>
      <c r="T1" s="67" t="s">
        <v>574</v>
      </c>
      <c r="U1" s="67"/>
      <c r="V1" s="33" t="s">
        <v>575</v>
      </c>
      <c r="W1" s="67" t="s">
        <v>576</v>
      </c>
      <c r="X1" s="67"/>
      <c r="Y1" s="33" t="s">
        <v>577</v>
      </c>
      <c r="Z1" s="67" t="s">
        <v>578</v>
      </c>
      <c r="AA1" s="67"/>
      <c r="AB1" s="33" t="s">
        <v>579</v>
      </c>
    </row>
    <row r="2" spans="1:28">
      <c r="A2">
        <v>1</v>
      </c>
      <c r="B2" s="29">
        <v>0.1986111111111111</v>
      </c>
      <c r="C2" s="29">
        <v>0.24305555555555555</v>
      </c>
      <c r="D2" s="34">
        <v>501</v>
      </c>
      <c r="E2" s="46" t="s">
        <v>580</v>
      </c>
      <c r="F2" s="34" t="s">
        <v>101</v>
      </c>
      <c r="G2" s="25" t="s">
        <v>581</v>
      </c>
      <c r="H2" t="str">
        <f t="shared" ref="H2:H47" si="0">IF(E2="D0",LEFT(G2,FIND(",",G2)-1),IF(F2="D0",RIGHT(G2,LEN(G2)-FIND("#",SUBSTITUTE(G2,",","#",LEN(G2)-LEN(SUBSTITUTE(G2,",",""))))),"- "))</f>
        <v>1</v>
      </c>
      <c r="I2" t="str">
        <f>IF(E2="D0",LEFT(G2,FIND(",",G2)-1), "-")</f>
        <v>1</v>
      </c>
      <c r="J2" t="str">
        <f t="shared" ref="J2:J48" si="1">IF(F2="D0",RIGHT(G2,LEN(G2)-FIND("#",SUBSTITUTE(G2,",","#",LEN(G2)-LEN(SUBSTITUTE(G2,",",""))))),"- ")</f>
        <v xml:space="preserve">- </v>
      </c>
      <c r="K2" t="str">
        <f>IF(E2="D1",LEFT(G2,FIND(",",G2)-1),IF(F2="D1",RIGHT(G2,LEN(G2)-FIND("#",SUBSTITUTE(G2,",","#",LEN(G2)-LEN(SUBSTITUTE(G2,",","")))))," - "))</f>
        <v xml:space="preserve"> 11</v>
      </c>
      <c r="L2" t="str">
        <f>IF(E2="D1",LEFT(G2,FIND(",",G2)-1), "-")</f>
        <v>-</v>
      </c>
      <c r="M2">
        <f>IF(F2="D1",RIGHT(G2,LEN(G2)-FIND("#",SUBSTITUTE(G2,",","#",LEN(G2)-LEN(SUBSTITUTE(G2,",","")))))+1,"- ")</f>
        <v>12</v>
      </c>
      <c r="N2" t="str">
        <f t="shared" ref="N2:N48" si="2">IF(E2="D2",LEFT(G2,FIND(",",G2)-1),IF(F2="D2",RIGHT(G2,LEN(G2)-FIND("#",SUBSTITUTE(G2,",","#",LEN(G2)-LEN(SUBSTITUTE(G2,",","")))))," - "))</f>
        <v xml:space="preserve"> - </v>
      </c>
      <c r="O2" t="str">
        <f>IF(E2="D2",LEFT(G2,FIND(",",G2)-1), "-")</f>
        <v>-</v>
      </c>
      <c r="P2" t="str">
        <f>IF(F2="D2",RIGHT(G2,LEN(G2)-FIND("#",SUBSTITUTE(G2,",","#",LEN(G2)-LEN(SUBSTITUTE(G2,",","")))))+1,"- ")</f>
        <v xml:space="preserve">- </v>
      </c>
      <c r="T2" s="18">
        <v>1</v>
      </c>
      <c r="U2" s="18" t="str">
        <f>H2</f>
        <v>1</v>
      </c>
      <c r="V2" s="18"/>
      <c r="W2">
        <f>M2</f>
        <v>12</v>
      </c>
      <c r="X2" t="str">
        <f>L3</f>
        <v>16</v>
      </c>
      <c r="Y2" t="str">
        <f>_xlfn.TEXTJOIN(", ", TRUE, _xlfn.SEQUENCE(X2-W2, 1, W2, 1))</f>
        <v>12, 13, 14, 15</v>
      </c>
      <c r="Z2" t="str">
        <f t="shared" ref="Z2:Z5" si="3">P2</f>
        <v xml:space="preserve">- </v>
      </c>
      <c r="AA2" t="str">
        <f t="shared" ref="AA2:AA5" si="4">O3</f>
        <v>-</v>
      </c>
    </row>
    <row r="3" spans="1:28">
      <c r="A3">
        <v>11</v>
      </c>
      <c r="B3" s="29">
        <v>0.25347222222222221</v>
      </c>
      <c r="C3" s="29">
        <v>0.28541666666666665</v>
      </c>
      <c r="D3" s="34">
        <v>501</v>
      </c>
      <c r="E3" s="46" t="s">
        <v>101</v>
      </c>
      <c r="F3" s="34" t="s">
        <v>96</v>
      </c>
      <c r="G3" s="25" t="s">
        <v>582</v>
      </c>
      <c r="H3" t="str">
        <f t="shared" si="0"/>
        <v xml:space="preserve">- </v>
      </c>
      <c r="I3" t="str">
        <f t="shared" ref="I3:I65" si="5">IF(E3="D0",LEFT(G3,FIND(",",G3)-1), "-")</f>
        <v>-</v>
      </c>
      <c r="J3" t="str">
        <f t="shared" si="1"/>
        <v xml:space="preserve">- </v>
      </c>
      <c r="K3" t="str">
        <f t="shared" ref="K3:K48" si="6">IF(E3="D1",LEFT(G3,FIND(",",G3)-1),IF(F3="D1",RIGHT(G3,LEN(G3)-FIND("#",SUBSTITUTE(G3,",","#",LEN(G3)-LEN(SUBSTITUTE(G3,",","")))))," - "))</f>
        <v>16</v>
      </c>
      <c r="L3" t="str">
        <f t="shared" ref="L3:L19" si="7">IF(E3="D1",LEFT(G3,FIND(",",G3)-1), "-")</f>
        <v>16</v>
      </c>
      <c r="M3" t="str">
        <f t="shared" ref="M3:M48" si="8">IF(F3="D1",RIGHT(G3,LEN(G3)-FIND("#",SUBSTITUTE(G3,",","#",LEN(G3)-LEN(SUBSTITUTE(G3,",","")))))+1,"- ")</f>
        <v xml:space="preserve">- </v>
      </c>
      <c r="N3" t="str">
        <f t="shared" si="2"/>
        <v xml:space="preserve"> 33</v>
      </c>
      <c r="O3" t="str">
        <f t="shared" ref="O3:O19" si="9">IF(E3="D2",LEFT(G3,FIND(",",G3)-1), "-")</f>
        <v>-</v>
      </c>
      <c r="P3">
        <f t="shared" ref="P3:P66" si="10">IF(F3="D2",RIGHT(G3,LEN(G3)-FIND("#",SUBSTITUTE(G3,",","#",LEN(G3)-LEN(SUBSTITUTE(G3,",","")))))+1,"- ")</f>
        <v>34</v>
      </c>
      <c r="T3" s="18">
        <f>H6</f>
        <v>123</v>
      </c>
      <c r="U3" s="18">
        <v>410</v>
      </c>
      <c r="V3" s="18" t="str">
        <f>_xlfn.TEXTJOIN(", ", TRUE, _xlfn.SEQUENCE(U3-T3+1, 1, T3, 1))</f>
        <v>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3" t="str">
        <f t="shared" ref="W3:W4" si="11">M3</f>
        <v xml:space="preserve">- </v>
      </c>
      <c r="X3" t="str">
        <f t="shared" ref="X3:X4" si="12">L4</f>
        <v>-</v>
      </c>
      <c r="Z3">
        <f t="shared" si="3"/>
        <v>34</v>
      </c>
      <c r="AA3" t="str">
        <f t="shared" si="4"/>
        <v>40</v>
      </c>
      <c r="AB3" t="str">
        <f t="shared" ref="AB3:AB5" si="13">_xlfn.TEXTJOIN(", ", TRUE, _xlfn.SEQUENCE(AA3-Z3, 1, Z3, 1))</f>
        <v>34, 35, 36, 37, 38, 39</v>
      </c>
    </row>
    <row r="4" spans="1:28">
      <c r="A4">
        <v>27</v>
      </c>
      <c r="B4" s="29">
        <v>0.2951388888888889</v>
      </c>
      <c r="C4" s="29">
        <v>0.33263888888888887</v>
      </c>
      <c r="D4" s="34">
        <v>501</v>
      </c>
      <c r="E4" s="46" t="s">
        <v>96</v>
      </c>
      <c r="F4" s="34" t="s">
        <v>101</v>
      </c>
      <c r="G4" s="25" t="s">
        <v>583</v>
      </c>
      <c r="H4" t="str">
        <f t="shared" si="0"/>
        <v xml:space="preserve">- </v>
      </c>
      <c r="I4" t="str">
        <f t="shared" si="5"/>
        <v>-</v>
      </c>
      <c r="J4" t="str">
        <f t="shared" si="1"/>
        <v xml:space="preserve">- </v>
      </c>
      <c r="K4" t="str">
        <f t="shared" si="6"/>
        <v xml:space="preserve"> 57</v>
      </c>
      <c r="L4" t="str">
        <f t="shared" si="7"/>
        <v>-</v>
      </c>
      <c r="M4">
        <f t="shared" si="8"/>
        <v>58</v>
      </c>
      <c r="N4" t="str">
        <f t="shared" si="2"/>
        <v>40</v>
      </c>
      <c r="O4" t="str">
        <f t="shared" si="9"/>
        <v>40</v>
      </c>
      <c r="P4" t="str">
        <f t="shared" si="10"/>
        <v xml:space="preserve">- </v>
      </c>
      <c r="V4" s="18"/>
      <c r="W4">
        <f t="shared" si="11"/>
        <v>58</v>
      </c>
      <c r="X4" t="str">
        <f t="shared" si="12"/>
        <v>68</v>
      </c>
      <c r="Y4" t="str">
        <f t="shared" ref="Y4" si="14">_xlfn.TEXTJOIN(", ", TRUE, _xlfn.SEQUENCE(X4-W4, 1, W4, 1))</f>
        <v>58, 59, 60, 61, 62, 63, 64, 65, 66, 67</v>
      </c>
      <c r="Z4" t="str">
        <f t="shared" si="3"/>
        <v xml:space="preserve">- </v>
      </c>
      <c r="AA4" t="str">
        <f t="shared" si="4"/>
        <v>-</v>
      </c>
    </row>
    <row r="5" spans="1:28">
      <c r="A5">
        <v>48</v>
      </c>
      <c r="B5" s="29">
        <v>0.34791666666666665</v>
      </c>
      <c r="C5" s="29">
        <v>0.39166666666666666</v>
      </c>
      <c r="D5" s="34">
        <v>501</v>
      </c>
      <c r="E5" s="46" t="s">
        <v>101</v>
      </c>
      <c r="F5" s="34" t="s">
        <v>96</v>
      </c>
      <c r="G5" s="25" t="s">
        <v>584</v>
      </c>
      <c r="H5" t="str">
        <f t="shared" si="0"/>
        <v xml:space="preserve">- </v>
      </c>
      <c r="I5" t="str">
        <f t="shared" si="5"/>
        <v>-</v>
      </c>
      <c r="J5" t="str">
        <f t="shared" si="1"/>
        <v xml:space="preserve">- </v>
      </c>
      <c r="K5" t="str">
        <f t="shared" si="6"/>
        <v>68</v>
      </c>
      <c r="L5" t="str">
        <f t="shared" si="7"/>
        <v>68</v>
      </c>
      <c r="M5" t="str">
        <f t="shared" si="8"/>
        <v xml:space="preserve">- </v>
      </c>
      <c r="N5" t="str">
        <f t="shared" si="2"/>
        <v xml:space="preserve"> 95</v>
      </c>
      <c r="O5" t="str">
        <f t="shared" si="9"/>
        <v>-</v>
      </c>
      <c r="P5">
        <f t="shared" si="10"/>
        <v>96</v>
      </c>
      <c r="V5" s="18"/>
      <c r="W5" t="str">
        <f t="shared" ref="W5:W17" si="15">M5</f>
        <v xml:space="preserve">- </v>
      </c>
      <c r="X5" t="str">
        <f t="shared" ref="X5:X17" si="16">L6</f>
        <v>-</v>
      </c>
      <c r="Z5">
        <f t="shared" si="3"/>
        <v>96</v>
      </c>
      <c r="AA5" t="str">
        <f t="shared" si="4"/>
        <v>102</v>
      </c>
      <c r="AB5" t="str">
        <f t="shared" si="13"/>
        <v>96, 97, 98, 99, 100, 101</v>
      </c>
    </row>
    <row r="6" spans="1:28" ht="15.6" thickBot="1">
      <c r="A6">
        <v>65</v>
      </c>
      <c r="B6" s="29">
        <v>0.40208333333333335</v>
      </c>
      <c r="C6" s="29">
        <v>0.44374999999999998</v>
      </c>
      <c r="D6" s="34">
        <v>501</v>
      </c>
      <c r="E6" s="46" t="s">
        <v>96</v>
      </c>
      <c r="F6" s="34" t="s">
        <v>580</v>
      </c>
      <c r="G6" s="25" t="s">
        <v>585</v>
      </c>
      <c r="H6">
        <f>IF(E6="D0",LEFT(G6,FIND(",",G6)-1),IF(F6="D0",RIGHT(G6,LEN(G6)-FIND("#",SUBSTITUTE(G6,",","#",LEN(G6)-LEN(SUBSTITUTE(G6,",",""))))),"- ")) +1</f>
        <v>123</v>
      </c>
      <c r="I6" t="str">
        <f t="shared" si="5"/>
        <v>-</v>
      </c>
      <c r="J6" t="str">
        <f t="shared" si="1"/>
        <v xml:space="preserve"> 122</v>
      </c>
      <c r="K6" t="str">
        <f t="shared" si="6"/>
        <v xml:space="preserve"> - </v>
      </c>
      <c r="L6" t="str">
        <f t="shared" si="7"/>
        <v>-</v>
      </c>
      <c r="M6" t="str">
        <f t="shared" si="8"/>
        <v xml:space="preserve">- </v>
      </c>
      <c r="N6" t="str">
        <f t="shared" si="2"/>
        <v>102</v>
      </c>
      <c r="O6" t="str">
        <f t="shared" si="9"/>
        <v>102</v>
      </c>
      <c r="P6" t="str">
        <f t="shared" si="10"/>
        <v xml:space="preserve">- </v>
      </c>
      <c r="V6" s="18"/>
      <c r="W6" t="str">
        <f t="shared" si="15"/>
        <v xml:space="preserve">- </v>
      </c>
      <c r="X6" t="str">
        <f t="shared" si="16"/>
        <v>-</v>
      </c>
      <c r="Z6" t="str">
        <f t="shared" ref="Z6:Z18" si="17">P6</f>
        <v xml:space="preserve">- </v>
      </c>
      <c r="AA6" t="str">
        <f t="shared" ref="AA6:AA18" si="18">O7</f>
        <v>-</v>
      </c>
    </row>
    <row r="7" spans="1:28" s="47" customFormat="1">
      <c r="A7" s="47">
        <v>4</v>
      </c>
      <c r="B7" s="48">
        <v>0.21249999999999999</v>
      </c>
      <c r="C7" s="48">
        <v>0.25694444444444442</v>
      </c>
      <c r="D7" s="49">
        <v>502</v>
      </c>
      <c r="E7" s="50" t="s">
        <v>580</v>
      </c>
      <c r="F7" s="49" t="s">
        <v>101</v>
      </c>
      <c r="G7" s="51" t="s">
        <v>586</v>
      </c>
      <c r="H7" s="47" t="str">
        <f t="shared" si="0"/>
        <v>3</v>
      </c>
      <c r="I7" s="47" t="str">
        <f t="shared" si="5"/>
        <v>3</v>
      </c>
      <c r="J7" s="47" t="str">
        <f t="shared" si="1"/>
        <v xml:space="preserve">- </v>
      </c>
      <c r="K7" s="47" t="str">
        <f t="shared" si="6"/>
        <v xml:space="preserve"> 17</v>
      </c>
      <c r="L7" s="47" t="str">
        <f t="shared" si="7"/>
        <v>-</v>
      </c>
      <c r="M7">
        <f t="shared" si="8"/>
        <v>18</v>
      </c>
      <c r="N7" s="47" t="str">
        <f t="shared" si="2"/>
        <v xml:space="preserve"> - </v>
      </c>
      <c r="O7" s="47" t="str">
        <f t="shared" si="9"/>
        <v>-</v>
      </c>
      <c r="P7" t="str">
        <f t="shared" si="10"/>
        <v xml:space="preserve">- </v>
      </c>
      <c r="S7" s="52"/>
      <c r="T7" s="47">
        <v>1</v>
      </c>
      <c r="U7" s="47" t="str">
        <f>I7</f>
        <v>3</v>
      </c>
      <c r="V7" s="53" t="str">
        <f t="shared" ref="V7:V20" si="19">_xlfn.TEXTJOIN(", ", TRUE, _xlfn.SEQUENCE(U7-T7, 1, T7, 1))</f>
        <v>1, 2</v>
      </c>
      <c r="W7" s="47">
        <f t="shared" si="15"/>
        <v>18</v>
      </c>
      <c r="X7" s="47" t="str">
        <f t="shared" si="16"/>
        <v>22</v>
      </c>
      <c r="Y7" s="47" t="str">
        <f t="shared" ref="Y7:Y17" si="20">_xlfn.TEXTJOIN(", ", TRUE, _xlfn.SEQUENCE(X7-W7, 1, W7, 1))</f>
        <v>18, 19, 20, 21</v>
      </c>
      <c r="Z7" s="47" t="str">
        <f t="shared" si="17"/>
        <v xml:space="preserve">- </v>
      </c>
      <c r="AA7" s="47" t="str">
        <f t="shared" si="18"/>
        <v>-</v>
      </c>
    </row>
    <row r="8" spans="1:28">
      <c r="A8">
        <v>15</v>
      </c>
      <c r="B8" s="29">
        <v>0.26597222222222222</v>
      </c>
      <c r="C8" s="29">
        <v>0.3</v>
      </c>
      <c r="D8" s="34">
        <v>502</v>
      </c>
      <c r="E8" s="46" t="s">
        <v>101</v>
      </c>
      <c r="F8" s="34" t="s">
        <v>96</v>
      </c>
      <c r="G8" s="25" t="s">
        <v>587</v>
      </c>
      <c r="H8" t="str">
        <f t="shared" si="0"/>
        <v xml:space="preserve">- </v>
      </c>
      <c r="I8" t="str">
        <f t="shared" si="5"/>
        <v>-</v>
      </c>
      <c r="J8" t="str">
        <f t="shared" si="1"/>
        <v xml:space="preserve">- </v>
      </c>
      <c r="K8" t="str">
        <f t="shared" si="6"/>
        <v>22</v>
      </c>
      <c r="L8" t="str">
        <f t="shared" si="7"/>
        <v>22</v>
      </c>
      <c r="M8" t="str">
        <f t="shared" si="8"/>
        <v xml:space="preserve">- </v>
      </c>
      <c r="N8" t="str">
        <f t="shared" si="2"/>
        <v xml:space="preserve"> 42</v>
      </c>
      <c r="O8" t="str">
        <f t="shared" si="9"/>
        <v>-</v>
      </c>
      <c r="P8">
        <f t="shared" si="10"/>
        <v>43</v>
      </c>
      <c r="T8">
        <f>H19</f>
        <v>353</v>
      </c>
      <c r="U8">
        <v>410</v>
      </c>
      <c r="V8" s="18" t="str">
        <f>_xlfn.TEXTJOIN(", ", TRUE, _xlfn.SEQUENCE(U8-T8+1, 1, T8, 1))</f>
        <v>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8" t="str">
        <f t="shared" si="15"/>
        <v xml:space="preserve">- </v>
      </c>
      <c r="X8" t="str">
        <f t="shared" si="16"/>
        <v>-</v>
      </c>
      <c r="Z8">
        <f t="shared" si="17"/>
        <v>43</v>
      </c>
      <c r="AA8" t="str">
        <f t="shared" si="18"/>
        <v>50</v>
      </c>
      <c r="AB8" t="str">
        <f t="shared" ref="AB8:AB18" si="21">_xlfn.TEXTJOIN(", ", TRUE, _xlfn.SEQUENCE(AA8-Z8, 1, Z8, 1))</f>
        <v>43, 44, 45, 46, 47, 48, 49</v>
      </c>
    </row>
    <row r="9" spans="1:28">
      <c r="A9">
        <v>33</v>
      </c>
      <c r="B9" s="29">
        <v>0.30972222222222223</v>
      </c>
      <c r="C9" s="29">
        <v>0.35138888888888886</v>
      </c>
      <c r="D9" s="34">
        <v>502</v>
      </c>
      <c r="E9" s="46" t="s">
        <v>96</v>
      </c>
      <c r="F9" s="34" t="s">
        <v>101</v>
      </c>
      <c r="G9" s="25" t="s">
        <v>588</v>
      </c>
      <c r="H9" t="str">
        <f t="shared" si="0"/>
        <v xml:space="preserve">- </v>
      </c>
      <c r="I9" t="str">
        <f t="shared" si="5"/>
        <v>-</v>
      </c>
      <c r="J9" t="str">
        <f t="shared" si="1"/>
        <v xml:space="preserve">- </v>
      </c>
      <c r="K9" t="str">
        <f t="shared" si="6"/>
        <v xml:space="preserve"> 69</v>
      </c>
      <c r="L9" t="str">
        <f t="shared" si="7"/>
        <v>-</v>
      </c>
      <c r="M9">
        <f t="shared" si="8"/>
        <v>70</v>
      </c>
      <c r="N9" t="str">
        <f t="shared" si="2"/>
        <v>50</v>
      </c>
      <c r="O9" t="str">
        <f t="shared" si="9"/>
        <v>50</v>
      </c>
      <c r="P9" t="str">
        <f t="shared" si="10"/>
        <v xml:space="preserve">- </v>
      </c>
      <c r="V9" s="18"/>
      <c r="W9">
        <f t="shared" si="15"/>
        <v>70</v>
      </c>
      <c r="X9" t="str">
        <f t="shared" si="16"/>
        <v>80</v>
      </c>
      <c r="Y9" t="str">
        <f t="shared" si="20"/>
        <v>70, 71, 72, 73, 74, 75, 76, 77, 78, 79</v>
      </c>
      <c r="Z9" t="str">
        <f t="shared" si="17"/>
        <v xml:space="preserve">- </v>
      </c>
      <c r="AA9" t="str">
        <f t="shared" si="18"/>
        <v>-</v>
      </c>
    </row>
    <row r="10" spans="1:28">
      <c r="A10">
        <v>54</v>
      </c>
      <c r="B10" s="29">
        <v>0.36805555555555558</v>
      </c>
      <c r="C10" s="29">
        <v>0.40763888888888888</v>
      </c>
      <c r="D10" s="34">
        <v>502</v>
      </c>
      <c r="E10" s="46" t="s">
        <v>101</v>
      </c>
      <c r="F10" s="34" t="s">
        <v>96</v>
      </c>
      <c r="G10" s="25" t="s">
        <v>589</v>
      </c>
      <c r="H10" t="str">
        <f t="shared" si="0"/>
        <v xml:space="preserve">- </v>
      </c>
      <c r="I10" t="str">
        <f t="shared" si="5"/>
        <v>-</v>
      </c>
      <c r="J10" t="str">
        <f t="shared" si="1"/>
        <v xml:space="preserve">- </v>
      </c>
      <c r="K10" t="str">
        <f t="shared" si="6"/>
        <v>80</v>
      </c>
      <c r="L10" t="str">
        <f t="shared" si="7"/>
        <v>80</v>
      </c>
      <c r="M10" t="str">
        <f t="shared" si="8"/>
        <v xml:space="preserve">- </v>
      </c>
      <c r="N10" t="str">
        <f t="shared" si="2"/>
        <v xml:space="preserve"> 105</v>
      </c>
      <c r="O10" t="str">
        <f t="shared" si="9"/>
        <v>-</v>
      </c>
      <c r="P10">
        <f t="shared" si="10"/>
        <v>106</v>
      </c>
      <c r="V10" s="18"/>
      <c r="W10" t="str">
        <f t="shared" si="15"/>
        <v xml:space="preserve">- </v>
      </c>
      <c r="X10" t="str">
        <f t="shared" si="16"/>
        <v>-</v>
      </c>
      <c r="Z10">
        <f t="shared" si="17"/>
        <v>106</v>
      </c>
      <c r="AA10" t="str">
        <f t="shared" si="18"/>
        <v>112</v>
      </c>
      <c r="AB10" t="str">
        <f t="shared" si="21"/>
        <v>106, 107, 108, 109, 110, 111</v>
      </c>
    </row>
    <row r="11" spans="1:28">
      <c r="A11">
        <v>70</v>
      </c>
      <c r="B11" s="29">
        <v>0.41666666666666669</v>
      </c>
      <c r="C11" s="29">
        <v>0.4513888888888889</v>
      </c>
      <c r="D11" s="34">
        <v>502</v>
      </c>
      <c r="E11" s="46" t="s">
        <v>96</v>
      </c>
      <c r="F11" s="34" t="s">
        <v>101</v>
      </c>
      <c r="G11" s="25" t="s">
        <v>590</v>
      </c>
      <c r="H11" t="str">
        <f t="shared" si="0"/>
        <v xml:space="preserve">- </v>
      </c>
      <c r="I11" t="str">
        <f t="shared" si="5"/>
        <v>-</v>
      </c>
      <c r="J11" t="str">
        <f t="shared" si="1"/>
        <v xml:space="preserve">- </v>
      </c>
      <c r="K11" t="str">
        <f t="shared" si="6"/>
        <v xml:space="preserve"> 125</v>
      </c>
      <c r="L11" t="str">
        <f t="shared" si="7"/>
        <v>-</v>
      </c>
      <c r="M11">
        <f t="shared" si="8"/>
        <v>126</v>
      </c>
      <c r="N11" t="str">
        <f t="shared" si="2"/>
        <v>112</v>
      </c>
      <c r="O11" t="str">
        <f t="shared" si="9"/>
        <v>112</v>
      </c>
      <c r="P11" t="str">
        <f t="shared" si="10"/>
        <v xml:space="preserve">- </v>
      </c>
      <c r="V11" s="18"/>
      <c r="W11">
        <f t="shared" si="15"/>
        <v>126</v>
      </c>
      <c r="X11" t="str">
        <f t="shared" si="16"/>
        <v>132</v>
      </c>
      <c r="Y11" t="str">
        <f t="shared" si="20"/>
        <v>126, 127, 128, 129, 130, 131</v>
      </c>
      <c r="Z11" t="str">
        <f t="shared" si="17"/>
        <v xml:space="preserve">- </v>
      </c>
      <c r="AA11" t="str">
        <f t="shared" si="18"/>
        <v>-</v>
      </c>
    </row>
    <row r="12" spans="1:28">
      <c r="A12">
        <v>81</v>
      </c>
      <c r="B12" s="29">
        <v>0.46250000000000002</v>
      </c>
      <c r="C12" s="29">
        <v>0.50069444444444444</v>
      </c>
      <c r="D12" s="34">
        <v>502</v>
      </c>
      <c r="E12" s="46" t="s">
        <v>101</v>
      </c>
      <c r="F12" s="34" t="s">
        <v>96</v>
      </c>
      <c r="G12" s="25" t="s">
        <v>591</v>
      </c>
      <c r="H12" t="str">
        <f t="shared" si="0"/>
        <v xml:space="preserve">- </v>
      </c>
      <c r="I12" t="str">
        <f t="shared" si="5"/>
        <v>-</v>
      </c>
      <c r="J12" t="str">
        <f t="shared" si="1"/>
        <v xml:space="preserve">- </v>
      </c>
      <c r="K12" t="str">
        <f t="shared" si="6"/>
        <v>132</v>
      </c>
      <c r="L12" t="str">
        <f t="shared" si="7"/>
        <v>132</v>
      </c>
      <c r="M12" t="str">
        <f t="shared" si="8"/>
        <v xml:space="preserve">- </v>
      </c>
      <c r="N12" t="str">
        <f t="shared" si="2"/>
        <v xml:space="preserve"> 147</v>
      </c>
      <c r="O12" t="str">
        <f t="shared" si="9"/>
        <v>-</v>
      </c>
      <c r="P12">
        <f t="shared" si="10"/>
        <v>148</v>
      </c>
      <c r="V12" s="18"/>
      <c r="W12" t="str">
        <f t="shared" si="15"/>
        <v xml:space="preserve">- </v>
      </c>
      <c r="X12" t="str">
        <f t="shared" si="16"/>
        <v>-</v>
      </c>
      <c r="Z12">
        <f t="shared" si="17"/>
        <v>148</v>
      </c>
      <c r="AA12" t="str">
        <f t="shared" si="18"/>
        <v>153</v>
      </c>
      <c r="AB12" t="str">
        <f t="shared" si="21"/>
        <v>148, 149, 150, 151, 152</v>
      </c>
    </row>
    <row r="13" spans="1:28">
      <c r="A13">
        <v>93</v>
      </c>
      <c r="B13" s="29">
        <v>0.51180555555555551</v>
      </c>
      <c r="C13" s="29">
        <v>0.54861111111111116</v>
      </c>
      <c r="D13" s="34">
        <v>502</v>
      </c>
      <c r="E13" s="46" t="s">
        <v>96</v>
      </c>
      <c r="F13" s="34" t="s">
        <v>101</v>
      </c>
      <c r="G13" s="25" t="s">
        <v>592</v>
      </c>
      <c r="H13" t="str">
        <f t="shared" si="0"/>
        <v xml:space="preserve">- </v>
      </c>
      <c r="I13" t="str">
        <f t="shared" si="5"/>
        <v>-</v>
      </c>
      <c r="J13" t="str">
        <f t="shared" si="1"/>
        <v xml:space="preserve">- </v>
      </c>
      <c r="K13" t="str">
        <f t="shared" si="6"/>
        <v xml:space="preserve"> 171</v>
      </c>
      <c r="L13" t="str">
        <f t="shared" si="7"/>
        <v>-</v>
      </c>
      <c r="M13">
        <f t="shared" si="8"/>
        <v>172</v>
      </c>
      <c r="N13" t="str">
        <f t="shared" si="2"/>
        <v>153</v>
      </c>
      <c r="O13" t="str">
        <f t="shared" si="9"/>
        <v>153</v>
      </c>
      <c r="P13" t="str">
        <f t="shared" si="10"/>
        <v xml:space="preserve">- </v>
      </c>
      <c r="V13" s="18"/>
      <c r="W13">
        <f t="shared" si="15"/>
        <v>172</v>
      </c>
      <c r="X13" t="str">
        <f t="shared" si="16"/>
        <v>179</v>
      </c>
      <c r="Y13" t="str">
        <f t="shared" si="20"/>
        <v>172, 173, 174, 175, 176, 177, 178</v>
      </c>
      <c r="Z13" t="str">
        <f t="shared" si="17"/>
        <v xml:space="preserve">- </v>
      </c>
      <c r="AA13" t="str">
        <f t="shared" si="18"/>
        <v>-</v>
      </c>
    </row>
    <row r="14" spans="1:28">
      <c r="A14">
        <v>106</v>
      </c>
      <c r="B14" s="29">
        <v>0.5625</v>
      </c>
      <c r="C14" s="29">
        <v>0.60069444444444442</v>
      </c>
      <c r="D14" s="34">
        <v>502</v>
      </c>
      <c r="E14" s="46" t="s">
        <v>101</v>
      </c>
      <c r="F14" s="34" t="s">
        <v>96</v>
      </c>
      <c r="G14" s="25" t="s">
        <v>593</v>
      </c>
      <c r="H14" t="str">
        <f t="shared" si="0"/>
        <v xml:space="preserve">- </v>
      </c>
      <c r="I14" t="str">
        <f t="shared" si="5"/>
        <v>-</v>
      </c>
      <c r="J14" t="str">
        <f t="shared" si="1"/>
        <v xml:space="preserve">- </v>
      </c>
      <c r="K14" t="str">
        <f t="shared" si="6"/>
        <v>179</v>
      </c>
      <c r="L14" t="str">
        <f t="shared" si="7"/>
        <v>179</v>
      </c>
      <c r="M14" t="str">
        <f t="shared" si="8"/>
        <v xml:space="preserve">- </v>
      </c>
      <c r="N14" t="str">
        <f t="shared" si="2"/>
        <v xml:space="preserve"> 198</v>
      </c>
      <c r="O14" t="str">
        <f t="shared" si="9"/>
        <v>-</v>
      </c>
      <c r="P14">
        <f t="shared" si="10"/>
        <v>199</v>
      </c>
      <c r="V14" s="18"/>
      <c r="W14" t="str">
        <f t="shared" si="15"/>
        <v xml:space="preserve">- </v>
      </c>
      <c r="X14" t="str">
        <f t="shared" si="16"/>
        <v>-</v>
      </c>
      <c r="Z14">
        <f t="shared" si="17"/>
        <v>199</v>
      </c>
      <c r="AA14" t="str">
        <f t="shared" si="18"/>
        <v>206</v>
      </c>
      <c r="AB14" t="str">
        <f t="shared" si="21"/>
        <v>199, 200, 201, 202, 203, 204, 205</v>
      </c>
    </row>
    <row r="15" spans="1:28">
      <c r="A15">
        <v>121</v>
      </c>
      <c r="B15" s="29">
        <v>0.61111111111111116</v>
      </c>
      <c r="C15" s="29">
        <v>0.65069444444444446</v>
      </c>
      <c r="D15" s="34">
        <v>502</v>
      </c>
      <c r="E15" s="46" t="s">
        <v>96</v>
      </c>
      <c r="F15" s="34" t="s">
        <v>101</v>
      </c>
      <c r="G15" s="25" t="s">
        <v>594</v>
      </c>
      <c r="H15" t="str">
        <f t="shared" si="0"/>
        <v xml:space="preserve">- </v>
      </c>
      <c r="I15" t="str">
        <f t="shared" si="5"/>
        <v>-</v>
      </c>
      <c r="J15" t="str">
        <f t="shared" si="1"/>
        <v xml:space="preserve">- </v>
      </c>
      <c r="K15" t="str">
        <f t="shared" si="6"/>
        <v xml:space="preserve"> 226</v>
      </c>
      <c r="L15" t="str">
        <f t="shared" si="7"/>
        <v>-</v>
      </c>
      <c r="M15">
        <f t="shared" si="8"/>
        <v>227</v>
      </c>
      <c r="N15" t="str">
        <f t="shared" si="2"/>
        <v>206</v>
      </c>
      <c r="O15" t="str">
        <f t="shared" si="9"/>
        <v>206</v>
      </c>
      <c r="P15" t="str">
        <f t="shared" si="10"/>
        <v xml:space="preserve">- </v>
      </c>
      <c r="V15" s="18"/>
      <c r="W15">
        <f t="shared" si="15"/>
        <v>227</v>
      </c>
      <c r="X15" t="str">
        <f t="shared" si="16"/>
        <v>236</v>
      </c>
      <c r="Y15" t="str">
        <f t="shared" si="20"/>
        <v>227, 228, 229, 230, 231, 232, 233, 234, 235</v>
      </c>
      <c r="Z15" t="str">
        <f t="shared" si="17"/>
        <v xml:space="preserve">- </v>
      </c>
      <c r="AA15" t="str">
        <f t="shared" si="18"/>
        <v>-</v>
      </c>
    </row>
    <row r="16" spans="1:28">
      <c r="A16">
        <v>141</v>
      </c>
      <c r="B16" s="29">
        <v>0.66666666666666663</v>
      </c>
      <c r="C16" s="29">
        <v>0.71111111111111114</v>
      </c>
      <c r="D16" s="34">
        <v>502</v>
      </c>
      <c r="E16" s="46" t="s">
        <v>101</v>
      </c>
      <c r="F16" s="34" t="s">
        <v>96</v>
      </c>
      <c r="G16" s="25" t="s">
        <v>595</v>
      </c>
      <c r="H16" t="str">
        <f t="shared" si="0"/>
        <v xml:space="preserve">- </v>
      </c>
      <c r="I16" t="str">
        <f t="shared" si="5"/>
        <v>-</v>
      </c>
      <c r="J16" t="str">
        <f t="shared" si="1"/>
        <v xml:space="preserve">- </v>
      </c>
      <c r="K16" t="str">
        <f t="shared" si="6"/>
        <v>236</v>
      </c>
      <c r="L16" t="str">
        <f t="shared" si="7"/>
        <v>236</v>
      </c>
      <c r="M16" t="str">
        <f t="shared" si="8"/>
        <v xml:space="preserve">- </v>
      </c>
      <c r="N16" t="str">
        <f t="shared" si="2"/>
        <v xml:space="preserve"> 263</v>
      </c>
      <c r="O16" t="str">
        <f t="shared" si="9"/>
        <v>-</v>
      </c>
      <c r="P16">
        <f t="shared" si="10"/>
        <v>264</v>
      </c>
      <c r="V16" s="18"/>
      <c r="W16" t="str">
        <f t="shared" si="15"/>
        <v xml:space="preserve">- </v>
      </c>
      <c r="X16" t="str">
        <f t="shared" si="16"/>
        <v>-</v>
      </c>
      <c r="Z16">
        <f t="shared" si="17"/>
        <v>264</v>
      </c>
      <c r="AA16" t="str">
        <f t="shared" si="18"/>
        <v>271</v>
      </c>
      <c r="AB16" t="str">
        <f t="shared" si="21"/>
        <v>264, 265, 266, 267, 268, 269, 270</v>
      </c>
    </row>
    <row r="17" spans="1:28">
      <c r="A17">
        <v>161</v>
      </c>
      <c r="B17" s="29">
        <v>0.72083333333333333</v>
      </c>
      <c r="C17" s="29">
        <v>0.76180555555555551</v>
      </c>
      <c r="D17" s="34">
        <v>502</v>
      </c>
      <c r="E17" s="46" t="s">
        <v>96</v>
      </c>
      <c r="F17" s="34" t="s">
        <v>101</v>
      </c>
      <c r="G17" s="25" t="s">
        <v>596</v>
      </c>
      <c r="H17" t="str">
        <f t="shared" si="0"/>
        <v xml:space="preserve">- </v>
      </c>
      <c r="I17" t="str">
        <f t="shared" si="5"/>
        <v>-</v>
      </c>
      <c r="J17" t="str">
        <f t="shared" si="1"/>
        <v xml:space="preserve">- </v>
      </c>
      <c r="K17" t="str">
        <f t="shared" si="6"/>
        <v xml:space="preserve"> 296</v>
      </c>
      <c r="L17" t="str">
        <f t="shared" si="7"/>
        <v>-</v>
      </c>
      <c r="M17">
        <f t="shared" si="8"/>
        <v>297</v>
      </c>
      <c r="N17" t="str">
        <f t="shared" si="2"/>
        <v>271</v>
      </c>
      <c r="O17" t="str">
        <f t="shared" si="9"/>
        <v>271</v>
      </c>
      <c r="P17" t="str">
        <f t="shared" si="10"/>
        <v xml:space="preserve">- </v>
      </c>
      <c r="V17" s="18"/>
      <c r="W17">
        <f t="shared" si="15"/>
        <v>297</v>
      </c>
      <c r="X17" t="str">
        <f t="shared" si="16"/>
        <v>306</v>
      </c>
      <c r="Y17" t="str">
        <f t="shared" si="20"/>
        <v>297, 298, 299, 300, 301, 302, 303, 304, 305</v>
      </c>
      <c r="Z17" t="str">
        <f t="shared" si="17"/>
        <v xml:space="preserve">- </v>
      </c>
      <c r="AA17" t="str">
        <f t="shared" si="18"/>
        <v>-</v>
      </c>
    </row>
    <row r="18" spans="1:28">
      <c r="A18">
        <v>181</v>
      </c>
      <c r="B18" s="29">
        <v>0.77638888888888891</v>
      </c>
      <c r="C18" s="29">
        <v>0.81180555555555556</v>
      </c>
      <c r="D18" s="34">
        <v>502</v>
      </c>
      <c r="E18" s="46" t="s">
        <v>101</v>
      </c>
      <c r="F18" s="34" t="s">
        <v>96</v>
      </c>
      <c r="G18" s="25" t="s">
        <v>597</v>
      </c>
      <c r="H18" t="str">
        <f t="shared" si="0"/>
        <v xml:space="preserve">- </v>
      </c>
      <c r="I18" t="str">
        <f t="shared" si="5"/>
        <v>-</v>
      </c>
      <c r="J18" t="str">
        <f t="shared" si="1"/>
        <v xml:space="preserve">- </v>
      </c>
      <c r="K18" t="str">
        <f t="shared" si="6"/>
        <v>306</v>
      </c>
      <c r="L18" t="str">
        <f t="shared" si="7"/>
        <v>306</v>
      </c>
      <c r="M18" t="str">
        <f t="shared" si="8"/>
        <v xml:space="preserve">- </v>
      </c>
      <c r="N18" t="str">
        <f t="shared" si="2"/>
        <v xml:space="preserve"> 324</v>
      </c>
      <c r="O18" t="str">
        <f t="shared" si="9"/>
        <v>-</v>
      </c>
      <c r="P18">
        <f t="shared" si="10"/>
        <v>325</v>
      </c>
      <c r="V18" s="18"/>
      <c r="W18" t="str">
        <f t="shared" ref="W18:W22" si="22">M18</f>
        <v xml:space="preserve">- </v>
      </c>
      <c r="X18" t="str">
        <f t="shared" ref="X18:X22" si="23">L19</f>
        <v>-</v>
      </c>
      <c r="Z18">
        <f t="shared" si="17"/>
        <v>325</v>
      </c>
      <c r="AA18" t="str">
        <f t="shared" si="18"/>
        <v>332</v>
      </c>
      <c r="AB18" t="str">
        <f t="shared" si="21"/>
        <v>325, 326, 327, 328, 329, 330, 331</v>
      </c>
    </row>
    <row r="19" spans="1:28" ht="15.6" thickBot="1">
      <c r="A19">
        <v>196</v>
      </c>
      <c r="B19" s="29">
        <v>0.82499999999999996</v>
      </c>
      <c r="C19" s="29">
        <v>0.86388888888888882</v>
      </c>
      <c r="D19" s="34">
        <v>502</v>
      </c>
      <c r="E19" s="46" t="s">
        <v>96</v>
      </c>
      <c r="F19" s="34" t="s">
        <v>580</v>
      </c>
      <c r="G19" s="25" t="s">
        <v>598</v>
      </c>
      <c r="H19">
        <f>IF(E19="D0",LEFT(G19,FIND(",",G19)-1),IF(F19="D0",RIGHT(G19,LEN(G19)-FIND("#",SUBSTITUTE(G19,",","#",LEN(G19)-LEN(SUBSTITUTE(G19,",",""))))),"- "))+1</f>
        <v>353</v>
      </c>
      <c r="I19" t="str">
        <f t="shared" si="5"/>
        <v>-</v>
      </c>
      <c r="J19" t="str">
        <f t="shared" si="1"/>
        <v xml:space="preserve"> 352</v>
      </c>
      <c r="K19" t="str">
        <f t="shared" si="6"/>
        <v xml:space="preserve"> - </v>
      </c>
      <c r="L19" t="str">
        <f t="shared" si="7"/>
        <v>-</v>
      </c>
      <c r="M19" t="str">
        <f t="shared" si="8"/>
        <v xml:space="preserve">- </v>
      </c>
      <c r="N19" t="str">
        <f t="shared" si="2"/>
        <v>332</v>
      </c>
      <c r="O19" t="str">
        <f t="shared" si="9"/>
        <v>332</v>
      </c>
      <c r="P19" t="str">
        <f t="shared" si="10"/>
        <v xml:space="preserve">- </v>
      </c>
      <c r="V19" s="18"/>
      <c r="W19" t="str">
        <f t="shared" si="22"/>
        <v xml:space="preserve">- </v>
      </c>
      <c r="X19" t="str">
        <f t="shared" si="23"/>
        <v>-</v>
      </c>
      <c r="Z19" t="str">
        <f t="shared" ref="Z19:Z20" si="24">P19</f>
        <v xml:space="preserve">- </v>
      </c>
      <c r="AA19" t="str">
        <f t="shared" ref="AA19:AA20" si="25">O20</f>
        <v>-</v>
      </c>
    </row>
    <row r="20" spans="1:28" s="47" customFormat="1">
      <c r="A20" s="47">
        <v>7</v>
      </c>
      <c r="B20" s="62">
        <v>0.22500000000000001</v>
      </c>
      <c r="C20" s="62">
        <v>0.26944444444444443</v>
      </c>
      <c r="D20" s="49">
        <v>503</v>
      </c>
      <c r="E20" s="50" t="s">
        <v>580</v>
      </c>
      <c r="F20" s="49" t="s">
        <v>101</v>
      </c>
      <c r="G20" s="51" t="s">
        <v>599</v>
      </c>
      <c r="H20" s="47" t="str">
        <f t="shared" si="0"/>
        <v>6</v>
      </c>
      <c r="I20" s="47" t="str">
        <f t="shared" si="5"/>
        <v>6</v>
      </c>
      <c r="J20" s="47" t="str">
        <f t="shared" si="1"/>
        <v xml:space="preserve">- </v>
      </c>
      <c r="K20" s="47" t="str">
        <f t="shared" si="6"/>
        <v xml:space="preserve"> 24</v>
      </c>
      <c r="L20" s="47" t="str">
        <f t="shared" ref="L20:L83" si="26">IF(E20="D1",LEFT(G20,FIND(",",G20)-1), "-")</f>
        <v>-</v>
      </c>
      <c r="M20">
        <f t="shared" si="8"/>
        <v>25</v>
      </c>
      <c r="N20" s="47" t="str">
        <f t="shared" si="2"/>
        <v xml:space="preserve"> - </v>
      </c>
      <c r="O20" s="47" t="str">
        <f t="shared" ref="O20:O83" si="27">IF(E20="D2",LEFT(G20,FIND(",",G20)-1), "-")</f>
        <v>-</v>
      </c>
      <c r="P20" t="str">
        <f t="shared" si="10"/>
        <v xml:space="preserve">- </v>
      </c>
      <c r="S20" s="52"/>
      <c r="T20" s="47">
        <v>1</v>
      </c>
      <c r="U20" s="47" t="str">
        <f>I20</f>
        <v>6</v>
      </c>
      <c r="V20" s="53" t="str">
        <f t="shared" si="19"/>
        <v>1, 2, 3, 4, 5</v>
      </c>
      <c r="W20" s="47">
        <f t="shared" si="22"/>
        <v>25</v>
      </c>
      <c r="X20" s="47" t="str">
        <f t="shared" si="23"/>
        <v>33</v>
      </c>
      <c r="Y20" s="47" t="str">
        <f t="shared" ref="Y20:Y22" si="28">_xlfn.TEXTJOIN(", ", TRUE, _xlfn.SEQUENCE(X20-W20, 1, W20, 1))</f>
        <v>25, 26, 27, 28, 29, 30, 31, 32</v>
      </c>
      <c r="Z20" s="47" t="str">
        <f t="shared" si="24"/>
        <v xml:space="preserve">- </v>
      </c>
      <c r="AA20" s="47" t="str">
        <f t="shared" si="25"/>
        <v>-</v>
      </c>
    </row>
    <row r="21" spans="1:28">
      <c r="A21">
        <v>22</v>
      </c>
      <c r="B21" s="29">
        <v>0.28194444444444444</v>
      </c>
      <c r="C21" s="29">
        <v>0.31874999999999998</v>
      </c>
      <c r="D21" s="34">
        <v>503</v>
      </c>
      <c r="E21" s="46" t="s">
        <v>101</v>
      </c>
      <c r="F21" s="34" t="s">
        <v>96</v>
      </c>
      <c r="G21" s="25" t="s">
        <v>600</v>
      </c>
      <c r="H21" t="str">
        <f t="shared" si="0"/>
        <v xml:space="preserve">- </v>
      </c>
      <c r="I21" t="str">
        <f t="shared" si="5"/>
        <v>-</v>
      </c>
      <c r="J21" t="str">
        <f t="shared" si="1"/>
        <v xml:space="preserve">- </v>
      </c>
      <c r="K21" t="str">
        <f t="shared" si="6"/>
        <v>33</v>
      </c>
      <c r="L21" t="str">
        <f t="shared" si="26"/>
        <v>33</v>
      </c>
      <c r="M21" t="str">
        <f t="shared" si="8"/>
        <v xml:space="preserve">- </v>
      </c>
      <c r="N21" t="str">
        <f t="shared" si="2"/>
        <v xml:space="preserve"> 52</v>
      </c>
      <c r="O21" t="str">
        <f t="shared" si="27"/>
        <v>-</v>
      </c>
      <c r="P21">
        <f t="shared" si="10"/>
        <v>53</v>
      </c>
      <c r="T21">
        <f>H31</f>
        <v>405</v>
      </c>
      <c r="U21">
        <v>410</v>
      </c>
      <c r="V21" s="18" t="str">
        <f>_xlfn.TEXTJOIN(", ", TRUE, _xlfn.SEQUENCE(U21-T21+1, 1, T21, 1))</f>
        <v>405, 406, 407, 408, 409, 410</v>
      </c>
      <c r="W21" t="str">
        <f t="shared" si="22"/>
        <v xml:space="preserve">- </v>
      </c>
      <c r="X21" t="str">
        <f t="shared" si="23"/>
        <v>-</v>
      </c>
      <c r="Z21">
        <f t="shared" ref="Z21:Z84" si="29">P21</f>
        <v>53</v>
      </c>
      <c r="AA21" t="str">
        <f t="shared" ref="AA21:AA84" si="30">O22</f>
        <v>57</v>
      </c>
      <c r="AB21" t="str">
        <f t="shared" ref="AB21:AB83" si="31">_xlfn.TEXTJOIN(", ", TRUE, _xlfn.SEQUENCE(AA21-Z21, 1, Z21, 1))</f>
        <v>53, 54, 55, 56</v>
      </c>
    </row>
    <row r="22" spans="1:28">
      <c r="A22">
        <v>41</v>
      </c>
      <c r="B22" s="29">
        <v>0.3298611111111111</v>
      </c>
      <c r="C22" s="29">
        <v>0.37291666666666667</v>
      </c>
      <c r="D22" s="34">
        <v>503</v>
      </c>
      <c r="E22" s="46" t="s">
        <v>96</v>
      </c>
      <c r="F22" s="34" t="s">
        <v>101</v>
      </c>
      <c r="G22" s="25" t="s">
        <v>601</v>
      </c>
      <c r="H22" t="str">
        <f t="shared" si="0"/>
        <v xml:space="preserve">- </v>
      </c>
      <c r="I22" t="str">
        <f t="shared" si="5"/>
        <v>-</v>
      </c>
      <c r="J22" t="str">
        <f t="shared" si="1"/>
        <v xml:space="preserve">- </v>
      </c>
      <c r="K22" t="str">
        <f t="shared" si="6"/>
        <v xml:space="preserve"> 82</v>
      </c>
      <c r="L22" t="str">
        <f t="shared" si="26"/>
        <v>-</v>
      </c>
      <c r="M22">
        <f t="shared" si="8"/>
        <v>83</v>
      </c>
      <c r="N22" t="str">
        <f t="shared" si="2"/>
        <v>57</v>
      </c>
      <c r="O22" t="str">
        <f t="shared" si="27"/>
        <v>57</v>
      </c>
      <c r="P22" t="str">
        <f t="shared" si="10"/>
        <v xml:space="preserve">- </v>
      </c>
      <c r="W22">
        <f t="shared" si="22"/>
        <v>83</v>
      </c>
      <c r="X22" t="str">
        <f t="shared" si="23"/>
        <v>94</v>
      </c>
      <c r="Y22" t="str">
        <f t="shared" si="28"/>
        <v>83, 84, 85, 86, 87, 88, 89, 90, 91, 92, 93</v>
      </c>
      <c r="Z22" t="str">
        <f t="shared" si="29"/>
        <v xml:space="preserve">- </v>
      </c>
      <c r="AA22" t="str">
        <f t="shared" si="30"/>
        <v>-</v>
      </c>
    </row>
    <row r="23" spans="1:28">
      <c r="A23">
        <v>61</v>
      </c>
      <c r="B23" s="29">
        <v>0.38750000000000001</v>
      </c>
      <c r="C23" s="29">
        <v>0.42430555555555555</v>
      </c>
      <c r="D23" s="34">
        <v>503</v>
      </c>
      <c r="E23" s="46" t="s">
        <v>101</v>
      </c>
      <c r="F23" s="34" t="s">
        <v>96</v>
      </c>
      <c r="G23" s="25" t="s">
        <v>602</v>
      </c>
      <c r="H23" t="str">
        <f t="shared" si="0"/>
        <v xml:space="preserve">- </v>
      </c>
      <c r="I23" t="str">
        <f t="shared" si="5"/>
        <v>-</v>
      </c>
      <c r="J23" t="str">
        <f t="shared" si="1"/>
        <v xml:space="preserve">- </v>
      </c>
      <c r="K23" t="str">
        <f t="shared" si="6"/>
        <v>94</v>
      </c>
      <c r="L23" t="str">
        <f t="shared" si="26"/>
        <v>94</v>
      </c>
      <c r="M23" t="str">
        <f t="shared" si="8"/>
        <v xml:space="preserve">- </v>
      </c>
      <c r="N23" t="str">
        <f t="shared" si="2"/>
        <v xml:space="preserve"> 114</v>
      </c>
      <c r="O23" t="str">
        <f t="shared" si="27"/>
        <v>-</v>
      </c>
      <c r="P23">
        <f t="shared" si="10"/>
        <v>115</v>
      </c>
      <c r="W23" t="str">
        <f t="shared" ref="W23:W86" si="32">M23</f>
        <v xml:space="preserve">- </v>
      </c>
      <c r="X23" t="str">
        <f t="shared" ref="X23:X86" si="33">L24</f>
        <v>-</v>
      </c>
      <c r="Z23">
        <f t="shared" si="29"/>
        <v>115</v>
      </c>
      <c r="AA23" t="str">
        <f t="shared" si="30"/>
        <v>120</v>
      </c>
      <c r="AB23" t="str">
        <f t="shared" si="31"/>
        <v>115, 116, 117, 118, 119</v>
      </c>
    </row>
    <row r="24" spans="1:28">
      <c r="A24">
        <v>76</v>
      </c>
      <c r="B24" s="29">
        <v>0.43819444444444444</v>
      </c>
      <c r="C24" s="29">
        <v>0.47291666666666665</v>
      </c>
      <c r="D24" s="34">
        <v>503</v>
      </c>
      <c r="E24" s="46" t="s">
        <v>96</v>
      </c>
      <c r="F24" s="34" t="s">
        <v>101</v>
      </c>
      <c r="G24" s="25" t="s">
        <v>603</v>
      </c>
      <c r="H24" t="str">
        <f t="shared" si="0"/>
        <v xml:space="preserve">- </v>
      </c>
      <c r="I24" t="str">
        <f t="shared" si="5"/>
        <v>-</v>
      </c>
      <c r="J24" t="str">
        <f t="shared" si="1"/>
        <v xml:space="preserve">- </v>
      </c>
      <c r="K24" t="str">
        <f t="shared" si="6"/>
        <v xml:space="preserve"> 135</v>
      </c>
      <c r="L24" t="str">
        <f t="shared" si="26"/>
        <v>-</v>
      </c>
      <c r="M24">
        <f t="shared" si="8"/>
        <v>136</v>
      </c>
      <c r="N24" t="str">
        <f t="shared" si="2"/>
        <v>120</v>
      </c>
      <c r="O24" t="str">
        <f t="shared" si="27"/>
        <v>120</v>
      </c>
      <c r="P24" t="str">
        <f t="shared" si="10"/>
        <v xml:space="preserve">- </v>
      </c>
      <c r="W24">
        <f t="shared" si="32"/>
        <v>136</v>
      </c>
      <c r="X24" t="str">
        <f t="shared" si="33"/>
        <v>141</v>
      </c>
      <c r="Y24" t="str">
        <f t="shared" ref="Y24:Y84" si="34">_xlfn.TEXTJOIN(", ", TRUE, _xlfn.SEQUENCE(X24-W24, 1, W24, 1))</f>
        <v>136, 137, 138, 139, 140</v>
      </c>
      <c r="Z24" t="str">
        <f t="shared" si="29"/>
        <v xml:space="preserve">- </v>
      </c>
      <c r="AA24" t="str">
        <f t="shared" si="30"/>
        <v>-</v>
      </c>
    </row>
    <row r="25" spans="1:28">
      <c r="A25">
        <v>87</v>
      </c>
      <c r="B25" s="29">
        <v>0.48749999999999999</v>
      </c>
      <c r="C25" s="29">
        <v>0.52638888888888891</v>
      </c>
      <c r="D25" s="34">
        <v>503</v>
      </c>
      <c r="E25" s="46" t="s">
        <v>101</v>
      </c>
      <c r="F25" s="34" t="s">
        <v>96</v>
      </c>
      <c r="G25" s="25" t="s">
        <v>604</v>
      </c>
      <c r="H25" t="str">
        <f t="shared" si="0"/>
        <v xml:space="preserve">- </v>
      </c>
      <c r="I25" t="str">
        <f t="shared" si="5"/>
        <v>-</v>
      </c>
      <c r="J25" t="str">
        <f t="shared" si="1"/>
        <v xml:space="preserve">- </v>
      </c>
      <c r="K25" t="str">
        <f t="shared" si="6"/>
        <v>141</v>
      </c>
      <c r="L25" t="str">
        <f t="shared" si="26"/>
        <v>141</v>
      </c>
      <c r="M25" t="str">
        <f t="shared" si="8"/>
        <v xml:space="preserve">- </v>
      </c>
      <c r="N25" t="str">
        <f t="shared" si="2"/>
        <v xml:space="preserve"> 159</v>
      </c>
      <c r="O25" t="str">
        <f t="shared" si="27"/>
        <v>-</v>
      </c>
      <c r="P25">
        <f t="shared" si="10"/>
        <v>160</v>
      </c>
      <c r="W25" t="str">
        <f t="shared" si="32"/>
        <v xml:space="preserve">- </v>
      </c>
      <c r="X25" t="str">
        <f t="shared" si="33"/>
        <v>-</v>
      </c>
      <c r="Z25">
        <f t="shared" si="29"/>
        <v>160</v>
      </c>
      <c r="AA25" t="str">
        <f t="shared" si="30"/>
        <v>165</v>
      </c>
      <c r="AB25" t="str">
        <f t="shared" si="31"/>
        <v>160, 161, 162, 163, 164</v>
      </c>
    </row>
    <row r="26" spans="1:28">
      <c r="A26">
        <v>99</v>
      </c>
      <c r="B26" s="29">
        <v>0.53680555555555554</v>
      </c>
      <c r="C26" s="29">
        <v>0.57361111111111107</v>
      </c>
      <c r="D26" s="34">
        <v>503</v>
      </c>
      <c r="E26" s="46" t="s">
        <v>96</v>
      </c>
      <c r="F26" s="34" t="s">
        <v>101</v>
      </c>
      <c r="G26" s="25" t="s">
        <v>605</v>
      </c>
      <c r="H26" t="str">
        <f t="shared" si="0"/>
        <v xml:space="preserve">- </v>
      </c>
      <c r="I26" t="str">
        <f t="shared" si="5"/>
        <v>-</v>
      </c>
      <c r="J26" t="str">
        <f t="shared" si="1"/>
        <v xml:space="preserve">- </v>
      </c>
      <c r="K26" t="str">
        <f t="shared" si="6"/>
        <v xml:space="preserve"> 183</v>
      </c>
      <c r="L26" t="str">
        <f t="shared" si="26"/>
        <v>-</v>
      </c>
      <c r="M26">
        <f t="shared" si="8"/>
        <v>184</v>
      </c>
      <c r="N26" t="str">
        <f t="shared" si="2"/>
        <v>165</v>
      </c>
      <c r="O26" t="str">
        <f t="shared" si="27"/>
        <v>165</v>
      </c>
      <c r="P26" t="str">
        <f t="shared" si="10"/>
        <v xml:space="preserve">- </v>
      </c>
      <c r="W26">
        <f t="shared" si="32"/>
        <v>184</v>
      </c>
      <c r="X26" t="str">
        <f t="shared" si="33"/>
        <v>192</v>
      </c>
      <c r="Y26" t="str">
        <f t="shared" si="34"/>
        <v>184, 185, 186, 187, 188, 189, 190, 191</v>
      </c>
      <c r="Z26" t="str">
        <f t="shared" si="29"/>
        <v xml:space="preserve">- </v>
      </c>
      <c r="AA26" t="str">
        <f t="shared" si="30"/>
        <v>-</v>
      </c>
    </row>
    <row r="27" spans="1:28">
      <c r="A27">
        <v>112</v>
      </c>
      <c r="B27" s="29">
        <v>0.58680555555555558</v>
      </c>
      <c r="C27" s="29">
        <v>0.625</v>
      </c>
      <c r="D27" s="34">
        <v>503</v>
      </c>
      <c r="E27" s="46" t="s">
        <v>101</v>
      </c>
      <c r="F27" s="34" t="s">
        <v>96</v>
      </c>
      <c r="G27" s="25" t="s">
        <v>606</v>
      </c>
      <c r="H27" t="str">
        <f t="shared" si="0"/>
        <v xml:space="preserve">- </v>
      </c>
      <c r="I27" t="str">
        <f t="shared" si="5"/>
        <v>-</v>
      </c>
      <c r="J27" t="str">
        <f t="shared" si="1"/>
        <v xml:space="preserve">- </v>
      </c>
      <c r="K27" t="str">
        <f t="shared" si="6"/>
        <v>192</v>
      </c>
      <c r="L27" t="str">
        <f t="shared" si="26"/>
        <v>192</v>
      </c>
      <c r="M27" t="str">
        <f t="shared" si="8"/>
        <v xml:space="preserve">- </v>
      </c>
      <c r="N27" t="str">
        <f t="shared" si="2"/>
        <v xml:space="preserve"> 214</v>
      </c>
      <c r="O27" t="str">
        <f t="shared" si="27"/>
        <v>-</v>
      </c>
      <c r="P27">
        <f t="shared" si="10"/>
        <v>215</v>
      </c>
      <c r="W27" t="str">
        <f t="shared" si="32"/>
        <v xml:space="preserve">- </v>
      </c>
      <c r="X27" t="str">
        <f t="shared" si="33"/>
        <v>-</v>
      </c>
      <c r="Z27">
        <f t="shared" si="29"/>
        <v>215</v>
      </c>
      <c r="AA27" t="str">
        <f t="shared" si="30"/>
        <v>220</v>
      </c>
      <c r="AB27" t="str">
        <f t="shared" si="31"/>
        <v>215, 216, 217, 218, 219</v>
      </c>
    </row>
    <row r="28" spans="1:28">
      <c r="A28">
        <v>130</v>
      </c>
      <c r="B28" s="29">
        <v>0.63541666666666663</v>
      </c>
      <c r="C28" s="29">
        <v>0.67708333333333337</v>
      </c>
      <c r="D28" s="34">
        <v>503</v>
      </c>
      <c r="E28" s="46" t="s">
        <v>96</v>
      </c>
      <c r="F28" s="34" t="s">
        <v>101</v>
      </c>
      <c r="G28" s="25" t="s">
        <v>607</v>
      </c>
      <c r="H28" t="str">
        <f t="shared" si="0"/>
        <v xml:space="preserve">- </v>
      </c>
      <c r="I28" t="str">
        <f t="shared" si="5"/>
        <v>-</v>
      </c>
      <c r="J28" t="str">
        <f t="shared" si="1"/>
        <v xml:space="preserve">- </v>
      </c>
      <c r="K28" t="str">
        <f t="shared" si="6"/>
        <v xml:space="preserve"> 240</v>
      </c>
      <c r="L28" t="str">
        <f t="shared" si="26"/>
        <v>-</v>
      </c>
      <c r="M28">
        <f t="shared" si="8"/>
        <v>241</v>
      </c>
      <c r="N28" t="str">
        <f t="shared" si="2"/>
        <v>220</v>
      </c>
      <c r="O28" t="str">
        <f t="shared" si="27"/>
        <v>220</v>
      </c>
      <c r="P28" t="str">
        <f t="shared" si="10"/>
        <v xml:space="preserve">- </v>
      </c>
      <c r="W28">
        <f t="shared" si="32"/>
        <v>241</v>
      </c>
      <c r="X28" t="str">
        <f t="shared" si="33"/>
        <v>251</v>
      </c>
      <c r="Y28" t="str">
        <f t="shared" si="34"/>
        <v>241, 242, 243, 244, 245, 246, 247, 248, 249, 250</v>
      </c>
      <c r="Z28" t="str">
        <f t="shared" si="29"/>
        <v xml:space="preserve">- </v>
      </c>
      <c r="AA28" t="str">
        <f t="shared" si="30"/>
        <v>-</v>
      </c>
    </row>
    <row r="29" spans="1:28">
      <c r="A29">
        <v>150</v>
      </c>
      <c r="B29" s="57">
        <v>0.68958333333333333</v>
      </c>
      <c r="C29" s="57">
        <v>0.73263888888888884</v>
      </c>
      <c r="D29" s="34">
        <v>503</v>
      </c>
      <c r="E29" s="46" t="s">
        <v>101</v>
      </c>
      <c r="F29" s="34" t="s">
        <v>96</v>
      </c>
      <c r="G29" s="25" t="s">
        <v>608</v>
      </c>
      <c r="H29" t="str">
        <f t="shared" si="0"/>
        <v xml:space="preserve">- </v>
      </c>
      <c r="I29" t="str">
        <f t="shared" si="5"/>
        <v>-</v>
      </c>
      <c r="J29" t="str">
        <f t="shared" si="1"/>
        <v xml:space="preserve">- </v>
      </c>
      <c r="K29" t="str">
        <f t="shared" si="6"/>
        <v>251</v>
      </c>
      <c r="L29" t="str">
        <f t="shared" si="26"/>
        <v>251</v>
      </c>
      <c r="M29" t="str">
        <f t="shared" si="8"/>
        <v xml:space="preserve">- </v>
      </c>
      <c r="N29" t="str">
        <f t="shared" si="2"/>
        <v xml:space="preserve"> 279</v>
      </c>
      <c r="O29" t="str">
        <f t="shared" si="27"/>
        <v>-</v>
      </c>
      <c r="P29">
        <f t="shared" si="10"/>
        <v>280</v>
      </c>
      <c r="S29"/>
      <c r="W29" t="str">
        <f t="shared" si="32"/>
        <v xml:space="preserve">- </v>
      </c>
      <c r="X29" t="str">
        <f t="shared" si="33"/>
        <v>-</v>
      </c>
      <c r="Z29">
        <f t="shared" si="29"/>
        <v>280</v>
      </c>
      <c r="AA29" t="str">
        <f t="shared" si="30"/>
        <v>286</v>
      </c>
      <c r="AB29" t="str">
        <f t="shared" si="31"/>
        <v>280, 281, 282, 283, 284, 285</v>
      </c>
    </row>
    <row r="30" spans="1:28" s="58" customFormat="1">
      <c r="A30" s="58">
        <v>169</v>
      </c>
      <c r="B30" s="57">
        <v>0.74444444444444446</v>
      </c>
      <c r="C30" s="57">
        <v>0.78194444444444444</v>
      </c>
      <c r="D30" s="59">
        <v>503</v>
      </c>
      <c r="E30" s="60" t="s">
        <v>96</v>
      </c>
      <c r="F30" s="59" t="s">
        <v>101</v>
      </c>
      <c r="G30" s="61" t="s">
        <v>609</v>
      </c>
      <c r="H30" s="58" t="str">
        <f t="shared" si="0"/>
        <v xml:space="preserve">- </v>
      </c>
      <c r="I30" s="58" t="str">
        <f t="shared" si="5"/>
        <v>-</v>
      </c>
      <c r="J30" s="58" t="str">
        <f t="shared" si="1"/>
        <v xml:space="preserve">- </v>
      </c>
      <c r="K30" s="58" t="str">
        <f t="shared" si="6"/>
        <v xml:space="preserve"> 308</v>
      </c>
      <c r="L30" s="58" t="str">
        <f t="shared" si="26"/>
        <v>-</v>
      </c>
      <c r="M30">
        <f t="shared" si="8"/>
        <v>309</v>
      </c>
      <c r="N30" s="58" t="str">
        <f t="shared" si="2"/>
        <v>286</v>
      </c>
      <c r="O30" s="58" t="str">
        <f t="shared" si="27"/>
        <v>286</v>
      </c>
      <c r="P30" t="str">
        <f t="shared" si="10"/>
        <v xml:space="preserve">- </v>
      </c>
      <c r="W30" s="58">
        <f t="shared" si="32"/>
        <v>309</v>
      </c>
      <c r="X30" s="58" t="str">
        <f t="shared" si="33"/>
        <v>-</v>
      </c>
      <c r="Z30" s="58" t="str">
        <f t="shared" si="29"/>
        <v xml:space="preserve">- </v>
      </c>
      <c r="AA30" s="58" t="str">
        <f t="shared" si="30"/>
        <v>399</v>
      </c>
    </row>
    <row r="31" spans="1:28" s="58" customFormat="1" ht="15.6" thickBot="1">
      <c r="A31" s="58">
        <v>232</v>
      </c>
      <c r="B31" s="29">
        <v>9.0277777777777769E-3</v>
      </c>
      <c r="C31" s="29">
        <v>4.4444444444444439E-2</v>
      </c>
      <c r="D31" s="59">
        <v>503</v>
      </c>
      <c r="E31" s="60" t="s">
        <v>96</v>
      </c>
      <c r="F31" s="59" t="s">
        <v>580</v>
      </c>
      <c r="G31" s="61" t="s">
        <v>610</v>
      </c>
      <c r="H31" s="58">
        <f>IF(E31="D0",LEFT(G31,FIND(",",G31)-1),IF(F31="D0",RIGHT(G31,LEN(G31)-FIND("#",SUBSTITUTE(G31,",","#",LEN(G31)-LEN(SUBSTITUTE(G31,",",""))))),"- "))+1</f>
        <v>405</v>
      </c>
      <c r="I31" s="58" t="str">
        <f t="shared" si="5"/>
        <v>-</v>
      </c>
      <c r="J31" s="58" t="str">
        <f t="shared" si="1"/>
        <v xml:space="preserve"> 404</v>
      </c>
      <c r="K31" s="58" t="str">
        <f t="shared" si="6"/>
        <v xml:space="preserve"> - </v>
      </c>
      <c r="L31" s="58" t="str">
        <f t="shared" si="26"/>
        <v>-</v>
      </c>
      <c r="M31" t="str">
        <f t="shared" si="8"/>
        <v xml:space="preserve">- </v>
      </c>
      <c r="N31" s="58" t="str">
        <f t="shared" si="2"/>
        <v>399</v>
      </c>
      <c r="O31" s="58" t="str">
        <f t="shared" si="27"/>
        <v>399</v>
      </c>
      <c r="P31" t="str">
        <f t="shared" si="10"/>
        <v xml:space="preserve">- </v>
      </c>
      <c r="W31" s="58" t="str">
        <f t="shared" si="32"/>
        <v xml:space="preserve">- </v>
      </c>
      <c r="X31" s="58" t="str">
        <f>L32</f>
        <v>-</v>
      </c>
      <c r="Z31" s="58" t="str">
        <f t="shared" si="29"/>
        <v xml:space="preserve">- </v>
      </c>
      <c r="AA31" s="58" t="str">
        <f>O32</f>
        <v>-</v>
      </c>
    </row>
    <row r="32" spans="1:28" s="47" customFormat="1">
      <c r="A32" s="47">
        <v>2</v>
      </c>
      <c r="B32" s="62">
        <v>0.21388888888888888</v>
      </c>
      <c r="C32" s="62">
        <v>0.25208333333333333</v>
      </c>
      <c r="D32" s="49">
        <v>504</v>
      </c>
      <c r="E32" s="50" t="s">
        <v>580</v>
      </c>
      <c r="F32" s="49" t="s">
        <v>96</v>
      </c>
      <c r="G32" s="51" t="s">
        <v>611</v>
      </c>
      <c r="H32" s="47" t="str">
        <f t="shared" si="0"/>
        <v>4</v>
      </c>
      <c r="I32" s="47" t="str">
        <f t="shared" si="5"/>
        <v>4</v>
      </c>
      <c r="J32" s="47" t="str">
        <f t="shared" si="1"/>
        <v xml:space="preserve">- </v>
      </c>
      <c r="K32" s="47" t="str">
        <f t="shared" si="6"/>
        <v xml:space="preserve"> - </v>
      </c>
      <c r="L32" s="47" t="str">
        <f t="shared" si="26"/>
        <v>-</v>
      </c>
      <c r="M32" t="str">
        <f t="shared" si="8"/>
        <v xml:space="preserve">- </v>
      </c>
      <c r="N32" s="47" t="str">
        <f t="shared" si="2"/>
        <v xml:space="preserve"> 14</v>
      </c>
      <c r="O32" s="47" t="str">
        <f t="shared" si="27"/>
        <v>-</v>
      </c>
      <c r="P32">
        <f t="shared" si="10"/>
        <v>15</v>
      </c>
      <c r="S32" s="52"/>
      <c r="T32" s="47">
        <v>1</v>
      </c>
      <c r="U32" s="47" t="str">
        <f>I32</f>
        <v>4</v>
      </c>
      <c r="V32" s="53" t="str">
        <f t="shared" ref="V32" si="35">_xlfn.TEXTJOIN(", ", TRUE, _xlfn.SEQUENCE(U32-T32, 1, T32, 1))</f>
        <v>1, 2, 3</v>
      </c>
      <c r="W32" s="47" t="str">
        <f t="shared" si="32"/>
        <v xml:space="preserve">- </v>
      </c>
      <c r="X32" s="47" t="str">
        <f t="shared" si="33"/>
        <v>-</v>
      </c>
      <c r="Z32" s="47">
        <f t="shared" si="29"/>
        <v>15</v>
      </c>
      <c r="AA32" s="47" t="str">
        <f t="shared" si="30"/>
        <v>20</v>
      </c>
      <c r="AB32" s="47" t="str">
        <f t="shared" si="31"/>
        <v>15, 16, 17, 18, 19</v>
      </c>
    </row>
    <row r="33" spans="1:28">
      <c r="A33">
        <v>13</v>
      </c>
      <c r="B33" s="29">
        <v>0.25972222222222224</v>
      </c>
      <c r="C33" s="29">
        <v>0.28958333333333336</v>
      </c>
      <c r="D33" s="34">
        <v>504</v>
      </c>
      <c r="E33" s="46" t="s">
        <v>96</v>
      </c>
      <c r="F33" s="34" t="s">
        <v>101</v>
      </c>
      <c r="G33" s="25" t="s">
        <v>612</v>
      </c>
      <c r="H33" t="str">
        <f t="shared" si="0"/>
        <v xml:space="preserve">- </v>
      </c>
      <c r="I33" t="str">
        <f t="shared" si="5"/>
        <v>-</v>
      </c>
      <c r="J33" t="str">
        <f t="shared" si="1"/>
        <v xml:space="preserve">- </v>
      </c>
      <c r="K33" t="str">
        <f t="shared" si="6"/>
        <v xml:space="preserve"> 34</v>
      </c>
      <c r="L33" t="str">
        <f t="shared" si="26"/>
        <v>-</v>
      </c>
      <c r="M33">
        <f t="shared" si="8"/>
        <v>35</v>
      </c>
      <c r="N33" t="str">
        <f t="shared" si="2"/>
        <v>20</v>
      </c>
      <c r="O33" t="str">
        <f t="shared" si="27"/>
        <v>20</v>
      </c>
      <c r="P33" t="str">
        <f t="shared" si="10"/>
        <v xml:space="preserve">- </v>
      </c>
      <c r="T33">
        <f>H48</f>
        <v>401</v>
      </c>
      <c r="U33">
        <v>410</v>
      </c>
      <c r="V33" s="18" t="str">
        <f>_xlfn.TEXTJOIN(", ", TRUE, _xlfn.SEQUENCE(U33-T33+1, 1, T33, 1))</f>
        <v>401, 402, 403, 404, 405, 406, 407, 408, 409, 410</v>
      </c>
      <c r="W33">
        <f t="shared" si="32"/>
        <v>35</v>
      </c>
      <c r="X33" t="str">
        <f t="shared" si="33"/>
        <v>47</v>
      </c>
      <c r="Y33" t="str">
        <f t="shared" si="34"/>
        <v>35, 36, 37, 38, 39, 40, 41, 42, 43, 44, 45, 46</v>
      </c>
      <c r="Z33" t="str">
        <f t="shared" si="29"/>
        <v xml:space="preserve">- </v>
      </c>
      <c r="AA33" t="str">
        <f t="shared" si="30"/>
        <v>-</v>
      </c>
    </row>
    <row r="34" spans="1:28">
      <c r="A34">
        <v>32</v>
      </c>
      <c r="B34" s="29">
        <v>0.30625000000000002</v>
      </c>
      <c r="C34" s="29">
        <v>0.34861111111111109</v>
      </c>
      <c r="D34" s="34">
        <v>504</v>
      </c>
      <c r="E34" s="46" t="s">
        <v>101</v>
      </c>
      <c r="F34" s="34" t="s">
        <v>96</v>
      </c>
      <c r="G34" s="25" t="s">
        <v>613</v>
      </c>
      <c r="H34" t="str">
        <f t="shared" si="0"/>
        <v xml:space="preserve">- </v>
      </c>
      <c r="I34" t="str">
        <f t="shared" si="5"/>
        <v>-</v>
      </c>
      <c r="J34" t="str">
        <f t="shared" si="1"/>
        <v xml:space="preserve">- </v>
      </c>
      <c r="K34" t="str">
        <f t="shared" si="6"/>
        <v>47</v>
      </c>
      <c r="L34" t="str">
        <f t="shared" si="26"/>
        <v>47</v>
      </c>
      <c r="M34" t="str">
        <f t="shared" si="8"/>
        <v xml:space="preserve">- </v>
      </c>
      <c r="N34" t="str">
        <f t="shared" si="2"/>
        <v xml:space="preserve"> 68</v>
      </c>
      <c r="O34" t="str">
        <f t="shared" si="27"/>
        <v>-</v>
      </c>
      <c r="P34">
        <f t="shared" si="10"/>
        <v>69</v>
      </c>
      <c r="W34" t="str">
        <f t="shared" si="32"/>
        <v xml:space="preserve">- </v>
      </c>
      <c r="X34" t="str">
        <f t="shared" si="33"/>
        <v>-</v>
      </c>
      <c r="Z34">
        <f t="shared" si="29"/>
        <v>69</v>
      </c>
      <c r="AA34" t="str">
        <f t="shared" si="30"/>
        <v>73</v>
      </c>
      <c r="AB34" t="str">
        <f t="shared" si="31"/>
        <v>69, 70, 71, 72</v>
      </c>
    </row>
    <row r="35" spans="1:28">
      <c r="A35">
        <v>51</v>
      </c>
      <c r="B35" s="29">
        <v>0.35833333333333334</v>
      </c>
      <c r="C35" s="29">
        <v>0.4</v>
      </c>
      <c r="D35" s="34">
        <v>504</v>
      </c>
      <c r="E35" s="46" t="s">
        <v>96</v>
      </c>
      <c r="F35" s="34" t="s">
        <v>101</v>
      </c>
      <c r="G35" s="25" t="s">
        <v>614</v>
      </c>
      <c r="H35" t="str">
        <f t="shared" si="0"/>
        <v xml:space="preserve">- </v>
      </c>
      <c r="I35" t="str">
        <f t="shared" si="5"/>
        <v>-</v>
      </c>
      <c r="J35" t="str">
        <f t="shared" si="1"/>
        <v xml:space="preserve">- </v>
      </c>
      <c r="K35" t="str">
        <f t="shared" si="6"/>
        <v xml:space="preserve"> 99</v>
      </c>
      <c r="L35" t="str">
        <f t="shared" si="26"/>
        <v>-</v>
      </c>
      <c r="M35">
        <f t="shared" si="8"/>
        <v>100</v>
      </c>
      <c r="N35" t="str">
        <f t="shared" si="2"/>
        <v>73</v>
      </c>
      <c r="O35" t="str">
        <f t="shared" si="27"/>
        <v>73</v>
      </c>
      <c r="P35" t="str">
        <f t="shared" si="10"/>
        <v xml:space="preserve">- </v>
      </c>
      <c r="W35">
        <f t="shared" si="32"/>
        <v>100</v>
      </c>
      <c r="X35" t="str">
        <f t="shared" si="33"/>
        <v>109</v>
      </c>
      <c r="Y35" t="str">
        <f t="shared" si="34"/>
        <v>100, 101, 102, 103, 104, 105, 106, 107, 108</v>
      </c>
      <c r="Z35" t="str">
        <f t="shared" si="29"/>
        <v xml:space="preserve">- </v>
      </c>
      <c r="AA35" t="str">
        <f t="shared" si="30"/>
        <v>-</v>
      </c>
    </row>
    <row r="36" spans="1:28">
      <c r="A36">
        <v>69</v>
      </c>
      <c r="B36" s="29">
        <v>0.41249999999999998</v>
      </c>
      <c r="C36" s="29">
        <v>0.44930555555555557</v>
      </c>
      <c r="D36" s="34">
        <v>504</v>
      </c>
      <c r="E36" s="46" t="s">
        <v>101</v>
      </c>
      <c r="F36" s="34" t="s">
        <v>96</v>
      </c>
      <c r="G36" s="25" t="s">
        <v>615</v>
      </c>
      <c r="H36" t="str">
        <f t="shared" si="0"/>
        <v xml:space="preserve">- </v>
      </c>
      <c r="I36" t="str">
        <f t="shared" si="5"/>
        <v>-</v>
      </c>
      <c r="J36" t="str">
        <f t="shared" si="1"/>
        <v xml:space="preserve">- </v>
      </c>
      <c r="K36" t="str">
        <f t="shared" si="6"/>
        <v>109</v>
      </c>
      <c r="L36" t="str">
        <f t="shared" si="26"/>
        <v>109</v>
      </c>
      <c r="M36" t="str">
        <f t="shared" si="8"/>
        <v xml:space="preserve">- </v>
      </c>
      <c r="N36" t="str">
        <f t="shared" si="2"/>
        <v xml:space="preserve"> 124</v>
      </c>
      <c r="O36" t="str">
        <f t="shared" si="27"/>
        <v>-</v>
      </c>
      <c r="P36">
        <f t="shared" si="10"/>
        <v>125</v>
      </c>
      <c r="W36" t="str">
        <f t="shared" si="32"/>
        <v xml:space="preserve">- </v>
      </c>
      <c r="X36" t="str">
        <f t="shared" si="33"/>
        <v>-</v>
      </c>
      <c r="Z36">
        <f t="shared" si="29"/>
        <v>125</v>
      </c>
      <c r="AA36" t="str">
        <f t="shared" si="30"/>
        <v>132</v>
      </c>
      <c r="AB36" t="str">
        <f t="shared" si="31"/>
        <v>125, 126, 127, 128, 129, 130, 131</v>
      </c>
    </row>
    <row r="37" spans="1:28">
      <c r="A37">
        <v>82</v>
      </c>
      <c r="B37" s="29">
        <v>0.46250000000000002</v>
      </c>
      <c r="C37" s="29">
        <v>0.49791666666666667</v>
      </c>
      <c r="D37" s="34">
        <v>504</v>
      </c>
      <c r="E37" s="46" t="s">
        <v>96</v>
      </c>
      <c r="F37" s="34" t="s">
        <v>101</v>
      </c>
      <c r="G37" s="25" t="s">
        <v>616</v>
      </c>
      <c r="H37" t="str">
        <f t="shared" si="0"/>
        <v xml:space="preserve">- </v>
      </c>
      <c r="I37" t="str">
        <f t="shared" si="5"/>
        <v>-</v>
      </c>
      <c r="J37" t="str">
        <f t="shared" si="1"/>
        <v xml:space="preserve">- </v>
      </c>
      <c r="K37" t="str">
        <f t="shared" si="6"/>
        <v xml:space="preserve"> 145</v>
      </c>
      <c r="L37" t="str">
        <f t="shared" si="26"/>
        <v>-</v>
      </c>
      <c r="M37">
        <f t="shared" si="8"/>
        <v>146</v>
      </c>
      <c r="N37" t="str">
        <f t="shared" si="2"/>
        <v>132</v>
      </c>
      <c r="O37" t="str">
        <f t="shared" si="27"/>
        <v>132</v>
      </c>
      <c r="P37" t="str">
        <f t="shared" si="10"/>
        <v xml:space="preserve">- </v>
      </c>
      <c r="W37">
        <f t="shared" si="32"/>
        <v>146</v>
      </c>
      <c r="X37" t="str">
        <f t="shared" si="33"/>
        <v>154</v>
      </c>
      <c r="Y37" t="str">
        <f t="shared" si="34"/>
        <v>146, 147, 148, 149, 150, 151, 152, 153</v>
      </c>
      <c r="Z37" t="str">
        <f t="shared" si="29"/>
        <v xml:space="preserve">- </v>
      </c>
      <c r="AA37" t="str">
        <f t="shared" si="30"/>
        <v>-</v>
      </c>
    </row>
    <row r="38" spans="1:28">
      <c r="A38">
        <v>94</v>
      </c>
      <c r="B38" s="29">
        <v>0.51249999999999996</v>
      </c>
      <c r="C38" s="29">
        <v>0.55138888888888893</v>
      </c>
      <c r="D38" s="34">
        <v>504</v>
      </c>
      <c r="E38" s="46" t="s">
        <v>101</v>
      </c>
      <c r="F38" s="34" t="s">
        <v>96</v>
      </c>
      <c r="G38" s="25" t="s">
        <v>617</v>
      </c>
      <c r="H38" t="str">
        <f t="shared" si="0"/>
        <v xml:space="preserve">- </v>
      </c>
      <c r="I38" t="str">
        <f t="shared" si="5"/>
        <v>-</v>
      </c>
      <c r="J38" t="str">
        <f t="shared" si="1"/>
        <v xml:space="preserve">- </v>
      </c>
      <c r="K38" t="str">
        <f t="shared" si="6"/>
        <v>154</v>
      </c>
      <c r="L38" t="str">
        <f t="shared" si="26"/>
        <v>154</v>
      </c>
      <c r="M38" t="str">
        <f t="shared" si="8"/>
        <v xml:space="preserve">- </v>
      </c>
      <c r="N38" t="str">
        <f t="shared" si="2"/>
        <v xml:space="preserve"> 172</v>
      </c>
      <c r="O38" t="str">
        <f t="shared" si="27"/>
        <v>-</v>
      </c>
      <c r="P38">
        <f t="shared" si="10"/>
        <v>173</v>
      </c>
      <c r="W38" t="str">
        <f t="shared" si="32"/>
        <v xml:space="preserve">- </v>
      </c>
      <c r="X38" t="str">
        <f t="shared" si="33"/>
        <v>-</v>
      </c>
      <c r="Z38">
        <f t="shared" si="29"/>
        <v>173</v>
      </c>
      <c r="AA38" t="str">
        <f t="shared" si="30"/>
        <v>178</v>
      </c>
      <c r="AB38" t="str">
        <f t="shared" si="31"/>
        <v>173, 174, 175, 176, 177</v>
      </c>
    </row>
    <row r="39" spans="1:28">
      <c r="A39">
        <v>105</v>
      </c>
      <c r="B39" s="29">
        <v>0.56180555555555556</v>
      </c>
      <c r="C39" s="29">
        <v>0.59861111111111109</v>
      </c>
      <c r="D39" s="34">
        <v>504</v>
      </c>
      <c r="E39" s="46" t="s">
        <v>96</v>
      </c>
      <c r="F39" s="34" t="s">
        <v>101</v>
      </c>
      <c r="G39" s="25" t="s">
        <v>618</v>
      </c>
      <c r="H39" t="str">
        <f t="shared" si="0"/>
        <v xml:space="preserve">- </v>
      </c>
      <c r="I39" t="str">
        <f t="shared" si="5"/>
        <v>-</v>
      </c>
      <c r="J39" t="str">
        <f t="shared" si="1"/>
        <v xml:space="preserve">- </v>
      </c>
      <c r="K39" t="str">
        <f t="shared" si="6"/>
        <v xml:space="preserve"> 196</v>
      </c>
      <c r="L39" t="str">
        <f t="shared" si="26"/>
        <v>-</v>
      </c>
      <c r="M39">
        <f t="shared" si="8"/>
        <v>197</v>
      </c>
      <c r="N39" t="str">
        <f t="shared" si="2"/>
        <v>178</v>
      </c>
      <c r="O39" t="str">
        <f t="shared" si="27"/>
        <v>178</v>
      </c>
      <c r="P39" t="str">
        <f t="shared" si="10"/>
        <v xml:space="preserve">- </v>
      </c>
      <c r="W39">
        <f t="shared" si="32"/>
        <v>197</v>
      </c>
      <c r="X39" t="str">
        <f t="shared" si="33"/>
        <v>205</v>
      </c>
      <c r="Y39" t="str">
        <f t="shared" si="34"/>
        <v>197, 198, 199, 200, 201, 202, 203, 204</v>
      </c>
      <c r="Z39" t="str">
        <f t="shared" si="29"/>
        <v xml:space="preserve">- </v>
      </c>
      <c r="AA39" t="str">
        <f t="shared" si="30"/>
        <v>-</v>
      </c>
    </row>
    <row r="40" spans="1:28">
      <c r="A40">
        <v>120</v>
      </c>
      <c r="B40" s="29">
        <v>0.61041666666666672</v>
      </c>
      <c r="C40" s="29">
        <v>0.65138888888888891</v>
      </c>
      <c r="D40" s="34">
        <v>504</v>
      </c>
      <c r="E40" s="46" t="s">
        <v>101</v>
      </c>
      <c r="F40" s="34" t="s">
        <v>96</v>
      </c>
      <c r="G40" s="25" t="s">
        <v>619</v>
      </c>
      <c r="H40" t="str">
        <f t="shared" si="0"/>
        <v xml:space="preserve">- </v>
      </c>
      <c r="I40" t="str">
        <f t="shared" si="5"/>
        <v>-</v>
      </c>
      <c r="J40" t="str">
        <f t="shared" si="1"/>
        <v xml:space="preserve">- </v>
      </c>
      <c r="K40" t="str">
        <f t="shared" si="6"/>
        <v>205</v>
      </c>
      <c r="L40" t="str">
        <f t="shared" si="26"/>
        <v>205</v>
      </c>
      <c r="M40" t="str">
        <f t="shared" si="8"/>
        <v xml:space="preserve">- </v>
      </c>
      <c r="N40" t="str">
        <f t="shared" si="2"/>
        <v xml:space="preserve"> 227</v>
      </c>
      <c r="O40" t="str">
        <f t="shared" si="27"/>
        <v>-</v>
      </c>
      <c r="P40">
        <f t="shared" si="10"/>
        <v>228</v>
      </c>
      <c r="W40" t="str">
        <f t="shared" si="32"/>
        <v xml:space="preserve">- </v>
      </c>
      <c r="X40" t="str">
        <f t="shared" si="33"/>
        <v>-</v>
      </c>
      <c r="Z40">
        <f t="shared" si="29"/>
        <v>228</v>
      </c>
      <c r="AA40" t="str">
        <f t="shared" si="30"/>
        <v>233</v>
      </c>
      <c r="AB40" t="str">
        <f t="shared" si="31"/>
        <v>228, 229, 230, 231, 232</v>
      </c>
    </row>
    <row r="41" spans="1:28">
      <c r="A41">
        <v>139</v>
      </c>
      <c r="B41" s="29">
        <v>0.66111111111111109</v>
      </c>
      <c r="C41" s="29">
        <v>0.70486111111111116</v>
      </c>
      <c r="D41" s="34">
        <v>504</v>
      </c>
      <c r="E41" s="46" t="s">
        <v>96</v>
      </c>
      <c r="F41" s="34" t="s">
        <v>101</v>
      </c>
      <c r="G41" s="25" t="s">
        <v>620</v>
      </c>
      <c r="H41" t="str">
        <f t="shared" si="0"/>
        <v xml:space="preserve">- </v>
      </c>
      <c r="I41" t="str">
        <f t="shared" si="5"/>
        <v>-</v>
      </c>
      <c r="J41" t="str">
        <f t="shared" si="1"/>
        <v xml:space="preserve">- </v>
      </c>
      <c r="K41" t="str">
        <f t="shared" si="6"/>
        <v xml:space="preserve"> 258</v>
      </c>
      <c r="L41" t="str">
        <f t="shared" si="26"/>
        <v>-</v>
      </c>
      <c r="M41">
        <f t="shared" si="8"/>
        <v>259</v>
      </c>
      <c r="N41" t="str">
        <f t="shared" si="2"/>
        <v>233</v>
      </c>
      <c r="O41" t="str">
        <f t="shared" si="27"/>
        <v>233</v>
      </c>
      <c r="P41" t="str">
        <f t="shared" si="10"/>
        <v xml:space="preserve">- </v>
      </c>
      <c r="W41">
        <f t="shared" si="32"/>
        <v>259</v>
      </c>
      <c r="X41" t="str">
        <f t="shared" si="33"/>
        <v>269</v>
      </c>
      <c r="Y41" t="str">
        <f t="shared" si="34"/>
        <v>259, 260, 261, 262, 263, 264, 265, 266, 267, 268</v>
      </c>
      <c r="Z41" t="str">
        <f t="shared" si="29"/>
        <v xml:space="preserve">- </v>
      </c>
      <c r="AA41" t="str">
        <f t="shared" si="30"/>
        <v>-</v>
      </c>
    </row>
    <row r="42" spans="1:28">
      <c r="A42">
        <v>160</v>
      </c>
      <c r="B42" s="29">
        <v>0.71736111111111112</v>
      </c>
      <c r="C42" s="29">
        <v>0.75902777777777775</v>
      </c>
      <c r="D42" s="34">
        <v>504</v>
      </c>
      <c r="E42" s="46" t="s">
        <v>101</v>
      </c>
      <c r="F42" s="34" t="s">
        <v>96</v>
      </c>
      <c r="G42" s="25" t="s">
        <v>621</v>
      </c>
      <c r="H42" t="str">
        <f t="shared" si="0"/>
        <v xml:space="preserve">- </v>
      </c>
      <c r="I42" t="str">
        <f t="shared" si="5"/>
        <v>-</v>
      </c>
      <c r="J42" t="str">
        <f t="shared" si="1"/>
        <v xml:space="preserve">- </v>
      </c>
      <c r="K42" t="str">
        <f t="shared" si="6"/>
        <v>269</v>
      </c>
      <c r="L42" t="str">
        <f t="shared" si="26"/>
        <v>269</v>
      </c>
      <c r="M42" t="str">
        <f t="shared" si="8"/>
        <v xml:space="preserve">- </v>
      </c>
      <c r="N42" t="str">
        <f t="shared" si="2"/>
        <v xml:space="preserve"> 295</v>
      </c>
      <c r="O42" t="str">
        <f t="shared" si="27"/>
        <v>-</v>
      </c>
      <c r="P42">
        <f t="shared" si="10"/>
        <v>296</v>
      </c>
      <c r="W42" t="str">
        <f t="shared" si="32"/>
        <v xml:space="preserve">- </v>
      </c>
      <c r="X42" t="str">
        <f t="shared" si="33"/>
        <v>-</v>
      </c>
      <c r="Z42">
        <f t="shared" si="29"/>
        <v>296</v>
      </c>
      <c r="AA42" t="str">
        <f t="shared" si="30"/>
        <v>301</v>
      </c>
      <c r="AB42" t="str">
        <f t="shared" si="31"/>
        <v>296, 297, 298, 299, 300</v>
      </c>
    </row>
    <row r="43" spans="1:28">
      <c r="A43">
        <v>178</v>
      </c>
      <c r="B43" s="29">
        <v>0.76944444444444449</v>
      </c>
      <c r="C43" s="29">
        <v>0.80625000000000002</v>
      </c>
      <c r="D43" s="34">
        <v>504</v>
      </c>
      <c r="E43" s="46" t="s">
        <v>96</v>
      </c>
      <c r="F43" s="34" t="s">
        <v>101</v>
      </c>
      <c r="G43" s="25" t="s">
        <v>622</v>
      </c>
      <c r="H43" t="str">
        <f t="shared" si="0"/>
        <v xml:space="preserve">- </v>
      </c>
      <c r="I43" t="str">
        <f t="shared" si="5"/>
        <v>-</v>
      </c>
      <c r="J43" t="str">
        <f t="shared" si="1"/>
        <v xml:space="preserve">- </v>
      </c>
      <c r="K43" t="str">
        <f t="shared" si="6"/>
        <v xml:space="preserve"> 322</v>
      </c>
      <c r="L43" t="str">
        <f t="shared" si="26"/>
        <v>-</v>
      </c>
      <c r="M43">
        <f t="shared" si="8"/>
        <v>323</v>
      </c>
      <c r="N43" t="str">
        <f t="shared" si="2"/>
        <v>301</v>
      </c>
      <c r="O43" t="str">
        <f t="shared" si="27"/>
        <v>301</v>
      </c>
      <c r="P43" t="str">
        <f t="shared" si="10"/>
        <v xml:space="preserve">- </v>
      </c>
      <c r="W43">
        <f t="shared" si="32"/>
        <v>323</v>
      </c>
      <c r="X43" t="str">
        <f t="shared" si="33"/>
        <v>330</v>
      </c>
      <c r="Y43" t="str">
        <f t="shared" si="34"/>
        <v>323, 324, 325, 326, 327, 328, 329</v>
      </c>
      <c r="Z43" t="str">
        <f t="shared" si="29"/>
        <v xml:space="preserve">- </v>
      </c>
      <c r="AA43" t="str">
        <f t="shared" si="30"/>
        <v>-</v>
      </c>
    </row>
    <row r="44" spans="1:28">
      <c r="A44">
        <v>195</v>
      </c>
      <c r="B44" s="29">
        <v>0.82013888888888886</v>
      </c>
      <c r="C44" s="29">
        <v>0.85416666666666663</v>
      </c>
      <c r="D44" s="35">
        <v>504</v>
      </c>
      <c r="E44" s="46" t="s">
        <v>101</v>
      </c>
      <c r="F44" s="34" t="s">
        <v>96</v>
      </c>
      <c r="G44" s="25" t="s">
        <v>623</v>
      </c>
      <c r="H44" t="str">
        <f t="shared" si="0"/>
        <v xml:space="preserve">- </v>
      </c>
      <c r="I44" t="str">
        <f t="shared" si="5"/>
        <v>-</v>
      </c>
      <c r="J44" t="str">
        <f t="shared" si="1"/>
        <v xml:space="preserve">- </v>
      </c>
      <c r="K44" t="str">
        <f t="shared" si="6"/>
        <v>330</v>
      </c>
      <c r="L44" t="str">
        <f t="shared" si="26"/>
        <v>330</v>
      </c>
      <c r="M44" t="str">
        <f t="shared" si="8"/>
        <v xml:space="preserve">- </v>
      </c>
      <c r="N44" t="str">
        <f t="shared" si="2"/>
        <v xml:space="preserve"> 349</v>
      </c>
      <c r="O44" t="str">
        <f t="shared" si="27"/>
        <v>-</v>
      </c>
      <c r="P44">
        <f t="shared" si="10"/>
        <v>350</v>
      </c>
      <c r="W44" t="str">
        <f t="shared" si="32"/>
        <v xml:space="preserve">- </v>
      </c>
      <c r="X44" t="str">
        <f t="shared" si="33"/>
        <v>-</v>
      </c>
      <c r="Z44">
        <f t="shared" si="29"/>
        <v>350</v>
      </c>
      <c r="AA44" t="str">
        <f t="shared" si="30"/>
        <v>355</v>
      </c>
      <c r="AB44" t="str">
        <f t="shared" si="31"/>
        <v>350, 351, 352, 353, 354</v>
      </c>
    </row>
    <row r="45" spans="1:28">
      <c r="A45">
        <v>207</v>
      </c>
      <c r="B45" s="29">
        <v>0.87291666666666667</v>
      </c>
      <c r="C45" s="29">
        <v>0.90277777777777779</v>
      </c>
      <c r="D45" s="34">
        <v>504</v>
      </c>
      <c r="E45" s="46" t="s">
        <v>96</v>
      </c>
      <c r="F45" s="34" t="s">
        <v>101</v>
      </c>
      <c r="G45" s="25" t="s">
        <v>624</v>
      </c>
      <c r="H45" t="str">
        <f t="shared" si="0"/>
        <v xml:space="preserve">- </v>
      </c>
      <c r="I45" t="str">
        <f t="shared" si="5"/>
        <v>-</v>
      </c>
      <c r="J45" t="str">
        <f t="shared" si="1"/>
        <v xml:space="preserve">- </v>
      </c>
      <c r="K45" t="str">
        <f t="shared" si="6"/>
        <v xml:space="preserve"> 364</v>
      </c>
      <c r="L45" t="str">
        <f t="shared" si="26"/>
        <v>-</v>
      </c>
      <c r="M45">
        <f t="shared" si="8"/>
        <v>365</v>
      </c>
      <c r="N45" t="str">
        <f t="shared" si="2"/>
        <v>355</v>
      </c>
      <c r="O45" t="str">
        <f t="shared" si="27"/>
        <v>355</v>
      </c>
      <c r="P45" t="str">
        <f t="shared" si="10"/>
        <v xml:space="preserve">- </v>
      </c>
      <c r="W45">
        <f t="shared" si="32"/>
        <v>365</v>
      </c>
      <c r="X45" t="str">
        <f t="shared" si="33"/>
        <v>368</v>
      </c>
      <c r="Y45" t="str">
        <f t="shared" si="34"/>
        <v>365, 366, 367</v>
      </c>
      <c r="Z45" t="str">
        <f t="shared" si="29"/>
        <v xml:space="preserve">- </v>
      </c>
      <c r="AA45" t="str">
        <f t="shared" si="30"/>
        <v>-</v>
      </c>
    </row>
    <row r="46" spans="1:28">
      <c r="A46">
        <v>214</v>
      </c>
      <c r="B46" s="29">
        <v>0.9145833333333333</v>
      </c>
      <c r="C46" s="29">
        <v>0.94652777777777775</v>
      </c>
      <c r="D46" s="35">
        <v>504</v>
      </c>
      <c r="E46" s="46" t="s">
        <v>101</v>
      </c>
      <c r="F46" s="34" t="s">
        <v>96</v>
      </c>
      <c r="G46" s="25" t="s">
        <v>625</v>
      </c>
      <c r="H46" t="str">
        <f t="shared" si="0"/>
        <v xml:space="preserve">- </v>
      </c>
      <c r="I46" t="str">
        <f t="shared" si="5"/>
        <v>-</v>
      </c>
      <c r="J46" t="str">
        <f t="shared" si="1"/>
        <v xml:space="preserve">- </v>
      </c>
      <c r="K46" t="str">
        <f t="shared" si="6"/>
        <v>368</v>
      </c>
      <c r="L46" t="str">
        <f t="shared" si="26"/>
        <v>368</v>
      </c>
      <c r="M46" t="str">
        <f t="shared" si="8"/>
        <v xml:space="preserve">- </v>
      </c>
      <c r="N46" t="str">
        <f t="shared" si="2"/>
        <v xml:space="preserve"> 378</v>
      </c>
      <c r="O46" t="str">
        <f t="shared" si="27"/>
        <v>-</v>
      </c>
      <c r="P46">
        <f t="shared" si="10"/>
        <v>379</v>
      </c>
      <c r="W46" t="str">
        <f t="shared" si="32"/>
        <v xml:space="preserve">- </v>
      </c>
      <c r="X46" t="str">
        <f t="shared" si="33"/>
        <v>-</v>
      </c>
      <c r="Z46">
        <f t="shared" si="29"/>
        <v>379</v>
      </c>
      <c r="AA46" t="str">
        <f t="shared" si="30"/>
        <v>383</v>
      </c>
      <c r="AB46" t="str">
        <f t="shared" si="31"/>
        <v>379, 380, 381, 382</v>
      </c>
    </row>
    <row r="47" spans="1:28">
      <c r="A47">
        <v>223</v>
      </c>
      <c r="B47" s="29">
        <v>0.95694444444444449</v>
      </c>
      <c r="C47" s="29">
        <v>0.98541666666666672</v>
      </c>
      <c r="D47" s="34">
        <v>504</v>
      </c>
      <c r="E47" s="46" t="s">
        <v>96</v>
      </c>
      <c r="F47" s="34" t="s">
        <v>101</v>
      </c>
      <c r="G47" s="25" t="s">
        <v>626</v>
      </c>
      <c r="H47" t="str">
        <f t="shared" si="0"/>
        <v xml:space="preserve">- </v>
      </c>
      <c r="I47" t="str">
        <f t="shared" si="5"/>
        <v>-</v>
      </c>
      <c r="J47" t="str">
        <f t="shared" si="1"/>
        <v xml:space="preserve">- </v>
      </c>
      <c r="K47" t="str">
        <f t="shared" si="6"/>
        <v xml:space="preserve"> 391</v>
      </c>
      <c r="L47" t="str">
        <f t="shared" si="26"/>
        <v>-</v>
      </c>
      <c r="M47">
        <f t="shared" si="8"/>
        <v>392</v>
      </c>
      <c r="N47" t="str">
        <f t="shared" si="2"/>
        <v>383</v>
      </c>
      <c r="O47" t="str">
        <f t="shared" si="27"/>
        <v>383</v>
      </c>
      <c r="P47" t="str">
        <f t="shared" si="10"/>
        <v xml:space="preserve">- </v>
      </c>
      <c r="W47">
        <f t="shared" si="32"/>
        <v>392</v>
      </c>
      <c r="X47" t="str">
        <f t="shared" si="33"/>
        <v>-</v>
      </c>
      <c r="Z47" t="str">
        <f t="shared" si="29"/>
        <v xml:space="preserve">- </v>
      </c>
      <c r="AA47" t="str">
        <f t="shared" si="30"/>
        <v>394</v>
      </c>
    </row>
    <row r="48" spans="1:28">
      <c r="A48">
        <v>229</v>
      </c>
      <c r="B48" s="29">
        <v>0.98819444444444449</v>
      </c>
      <c r="C48" s="29">
        <v>2.361111111111111E-2</v>
      </c>
      <c r="D48" s="34">
        <v>504</v>
      </c>
      <c r="E48" s="46" t="s">
        <v>96</v>
      </c>
      <c r="F48" s="34" t="s">
        <v>580</v>
      </c>
      <c r="G48" s="25" t="s">
        <v>627</v>
      </c>
      <c r="H48">
        <f>IF(E48="D0",LEFT(G48,FIND(",",G48)-1),IF(F48="D0",RIGHT(G48,LEN(G48)-FIND("#",SUBSTITUTE(G48,",","#",LEN(G48)-LEN(SUBSTITUTE(G48,",",""))))),"- "))+1</f>
        <v>401</v>
      </c>
      <c r="I48" t="str">
        <f t="shared" si="5"/>
        <v>-</v>
      </c>
      <c r="J48" t="str">
        <f t="shared" si="1"/>
        <v xml:space="preserve"> 400</v>
      </c>
      <c r="K48" t="str">
        <f t="shared" si="6"/>
        <v xml:space="preserve"> - </v>
      </c>
      <c r="L48" t="str">
        <f t="shared" si="26"/>
        <v>-</v>
      </c>
      <c r="M48" t="str">
        <f t="shared" si="8"/>
        <v xml:space="preserve">- </v>
      </c>
      <c r="N48" t="str">
        <f t="shared" si="2"/>
        <v>394</v>
      </c>
      <c r="O48" t="str">
        <f t="shared" si="27"/>
        <v>394</v>
      </c>
      <c r="P48" t="str">
        <f t="shared" si="10"/>
        <v xml:space="preserve">- </v>
      </c>
      <c r="W48" t="str">
        <f t="shared" si="32"/>
        <v xml:space="preserve">- </v>
      </c>
      <c r="Z48" t="str">
        <f t="shared" si="29"/>
        <v xml:space="preserve">- </v>
      </c>
    </row>
    <row r="49" spans="1:28" ht="15.6" thickBot="1">
      <c r="B49" s="29"/>
      <c r="C49" s="29"/>
      <c r="D49" s="34"/>
      <c r="E49" s="46"/>
      <c r="F49" s="34"/>
      <c r="G49" s="25"/>
      <c r="P49" t="str">
        <f t="shared" si="10"/>
        <v xml:space="preserve">- </v>
      </c>
    </row>
    <row r="50" spans="1:28" s="47" customFormat="1">
      <c r="A50" s="47">
        <v>10</v>
      </c>
      <c r="B50" s="48">
        <v>0.23541666666666666</v>
      </c>
      <c r="C50" s="48">
        <v>0.28055555555555556</v>
      </c>
      <c r="D50" s="49">
        <v>505</v>
      </c>
      <c r="E50" s="50" t="s">
        <v>580</v>
      </c>
      <c r="F50" s="49" t="s">
        <v>101</v>
      </c>
      <c r="G50" s="51" t="s">
        <v>628</v>
      </c>
      <c r="H50" s="47" t="str">
        <f t="shared" ref="H50:H64" si="36">IF(E50="D0",LEFT(G50,FIND(",",G50)-1),IF(F50="D0",RIGHT(G50,LEN(G50)-FIND("#",SUBSTITUTE(G50,",","#",LEN(G50)-LEN(SUBSTITUTE(G50,",",""))))),"- "))</f>
        <v>9</v>
      </c>
      <c r="I50" s="47" t="str">
        <f t="shared" si="5"/>
        <v>9</v>
      </c>
      <c r="J50" s="47" t="str">
        <f t="shared" ref="J50:J65" si="37">IF(F50="D0",RIGHT(G50,LEN(G50)-FIND("#",SUBSTITUTE(G50,",","#",LEN(G50)-LEN(SUBSTITUTE(G50,",",""))))),"- ")</f>
        <v xml:space="preserve">- </v>
      </c>
      <c r="K50" s="47" t="str">
        <f t="shared" ref="K50:K65" si="38">IF(E50="D1",LEFT(G50,FIND(",",G50)-1),IF(F50="D1",RIGHT(G50,LEN(G50)-FIND("#",SUBSTITUTE(G50,",","#",LEN(G50)-LEN(SUBSTITUTE(G50,",","")))))," - "))</f>
        <v xml:space="preserve"> 30</v>
      </c>
      <c r="L50" s="47" t="str">
        <f t="shared" si="26"/>
        <v>-</v>
      </c>
      <c r="M50">
        <f>IF(F50="D1",RIGHT(G50,LEN(G50)-FIND("#",SUBSTITUTE(G50,",","#",LEN(G50)-LEN(SUBSTITUTE(G50,",","")))))+1,"- ")</f>
        <v>31</v>
      </c>
      <c r="N50" s="47" t="str">
        <f t="shared" ref="N50:N65" si="39">IF(E50="D2",LEFT(G50,FIND(",",G50)-1),IF(F50="D2",RIGHT(G50,LEN(G50)-FIND("#",SUBSTITUTE(G50,",","#",LEN(G50)-LEN(SUBSTITUTE(G50,",","")))))," - "))</f>
        <v xml:space="preserve"> - </v>
      </c>
      <c r="O50" s="47" t="str">
        <f t="shared" si="27"/>
        <v>-</v>
      </c>
      <c r="P50" t="str">
        <f t="shared" si="10"/>
        <v xml:space="preserve">- </v>
      </c>
      <c r="S50" s="52"/>
      <c r="T50" s="47">
        <v>1</v>
      </c>
      <c r="U50" s="47" t="str">
        <f>I50</f>
        <v>9</v>
      </c>
      <c r="V50" s="53" t="str">
        <f t="shared" ref="V50" si="40">_xlfn.TEXTJOIN(", ", TRUE, _xlfn.SEQUENCE(U50-T50, 1, T50, 1))</f>
        <v>1, 2, 3, 4, 5, 6, 7, 8</v>
      </c>
      <c r="W50" s="47">
        <f t="shared" si="32"/>
        <v>31</v>
      </c>
      <c r="X50" s="47" t="str">
        <f t="shared" si="33"/>
        <v>38</v>
      </c>
      <c r="Y50" s="47" t="str">
        <f t="shared" si="34"/>
        <v>31, 32, 33, 34, 35, 36, 37</v>
      </c>
      <c r="Z50" s="47" t="str">
        <f t="shared" si="29"/>
        <v xml:space="preserve">- </v>
      </c>
      <c r="AA50" s="47" t="str">
        <f t="shared" si="30"/>
        <v>-</v>
      </c>
    </row>
    <row r="51" spans="1:28">
      <c r="A51">
        <v>26</v>
      </c>
      <c r="B51" s="29">
        <v>0.29166666666666669</v>
      </c>
      <c r="C51" s="29">
        <v>0.3298611111111111</v>
      </c>
      <c r="D51" s="34">
        <v>505</v>
      </c>
      <c r="E51" s="46" t="s">
        <v>101</v>
      </c>
      <c r="F51" s="34" t="s">
        <v>96</v>
      </c>
      <c r="G51" s="25" t="s">
        <v>629</v>
      </c>
      <c r="H51" t="str">
        <f t="shared" si="36"/>
        <v xml:space="preserve">- </v>
      </c>
      <c r="I51" t="str">
        <f t="shared" si="5"/>
        <v>-</v>
      </c>
      <c r="J51" t="str">
        <f t="shared" si="37"/>
        <v xml:space="preserve">- </v>
      </c>
      <c r="K51" t="str">
        <f t="shared" si="38"/>
        <v>38</v>
      </c>
      <c r="L51" t="str">
        <f t="shared" si="26"/>
        <v>38</v>
      </c>
      <c r="M51" t="str">
        <f t="shared" ref="M51:M65" si="41">IF(F51="D1",RIGHT(G51,LEN(G51)-FIND("#",SUBSTITUTE(G51,",","#",LEN(G51)-LEN(SUBSTITUTE(G51,",","")))))+1,"- ")</f>
        <v xml:space="preserve">- </v>
      </c>
      <c r="N51" t="str">
        <f t="shared" si="39"/>
        <v xml:space="preserve"> 56</v>
      </c>
      <c r="O51" t="str">
        <f t="shared" si="27"/>
        <v>-</v>
      </c>
      <c r="P51">
        <f t="shared" si="10"/>
        <v>57</v>
      </c>
      <c r="T51">
        <f>H65</f>
        <v>404</v>
      </c>
      <c r="U51">
        <v>410</v>
      </c>
      <c r="V51" s="18" t="str">
        <f>_xlfn.TEXTJOIN(", ", TRUE, _xlfn.SEQUENCE(U51-T51+1, 1, T51, 1))</f>
        <v>404, 405, 406, 407, 408, 409, 410</v>
      </c>
      <c r="W51" t="str">
        <f t="shared" si="32"/>
        <v xml:space="preserve">- </v>
      </c>
      <c r="X51" t="str">
        <f t="shared" si="33"/>
        <v>-</v>
      </c>
      <c r="Z51">
        <f t="shared" si="29"/>
        <v>57</v>
      </c>
      <c r="AA51" t="str">
        <f t="shared" si="30"/>
        <v>63</v>
      </c>
      <c r="AB51" t="str">
        <f t="shared" si="31"/>
        <v>57, 58, 59, 60, 61, 62</v>
      </c>
    </row>
    <row r="52" spans="1:28">
      <c r="A52">
        <v>45</v>
      </c>
      <c r="B52" s="29">
        <v>0.33958333333333335</v>
      </c>
      <c r="C52" s="29">
        <v>0.3840277777777778</v>
      </c>
      <c r="D52" s="34">
        <v>505</v>
      </c>
      <c r="E52" s="46" t="s">
        <v>96</v>
      </c>
      <c r="F52" s="34" t="s">
        <v>101</v>
      </c>
      <c r="G52" s="25" t="s">
        <v>630</v>
      </c>
      <c r="H52" t="str">
        <f t="shared" si="36"/>
        <v xml:space="preserve">- </v>
      </c>
      <c r="I52" t="str">
        <f t="shared" si="5"/>
        <v>-</v>
      </c>
      <c r="J52" t="str">
        <f t="shared" si="37"/>
        <v xml:space="preserve">- </v>
      </c>
      <c r="K52" t="str">
        <f t="shared" si="38"/>
        <v xml:space="preserve"> 89</v>
      </c>
      <c r="L52" t="str">
        <f t="shared" si="26"/>
        <v>-</v>
      </c>
      <c r="M52">
        <f t="shared" si="41"/>
        <v>90</v>
      </c>
      <c r="N52" t="str">
        <f t="shared" si="39"/>
        <v>63</v>
      </c>
      <c r="O52" t="str">
        <f t="shared" si="27"/>
        <v>63</v>
      </c>
      <c r="P52" t="str">
        <f t="shared" si="10"/>
        <v xml:space="preserve">- </v>
      </c>
      <c r="W52">
        <f t="shared" si="32"/>
        <v>90</v>
      </c>
      <c r="X52" t="str">
        <f t="shared" si="33"/>
        <v>98</v>
      </c>
      <c r="Y52" t="str">
        <f t="shared" si="34"/>
        <v>90, 91, 92, 93, 94, 95, 96, 97</v>
      </c>
      <c r="Z52" t="str">
        <f t="shared" si="29"/>
        <v xml:space="preserve">- </v>
      </c>
      <c r="AA52" t="str">
        <f t="shared" si="30"/>
        <v>-</v>
      </c>
    </row>
    <row r="53" spans="1:28">
      <c r="A53">
        <v>63</v>
      </c>
      <c r="B53" s="29">
        <v>0.39583333333333331</v>
      </c>
      <c r="C53" s="29">
        <v>0.43263888888888891</v>
      </c>
      <c r="D53" s="34">
        <v>505</v>
      </c>
      <c r="E53" s="46" t="s">
        <v>101</v>
      </c>
      <c r="F53" s="34" t="s">
        <v>96</v>
      </c>
      <c r="G53" s="25" t="s">
        <v>631</v>
      </c>
      <c r="H53" t="str">
        <f t="shared" si="36"/>
        <v xml:space="preserve">- </v>
      </c>
      <c r="I53" t="str">
        <f t="shared" si="5"/>
        <v>-</v>
      </c>
      <c r="J53" t="str">
        <f t="shared" si="37"/>
        <v xml:space="preserve">- </v>
      </c>
      <c r="K53" t="str">
        <f t="shared" si="38"/>
        <v>98</v>
      </c>
      <c r="L53" t="str">
        <f t="shared" si="26"/>
        <v>98</v>
      </c>
      <c r="M53" t="str">
        <f t="shared" si="41"/>
        <v xml:space="preserve">- </v>
      </c>
      <c r="N53" t="str">
        <f t="shared" si="39"/>
        <v xml:space="preserve"> 116</v>
      </c>
      <c r="O53" t="str">
        <f t="shared" si="27"/>
        <v>-</v>
      </c>
      <c r="P53">
        <f t="shared" si="10"/>
        <v>117</v>
      </c>
      <c r="W53" t="str">
        <f t="shared" si="32"/>
        <v xml:space="preserve">- </v>
      </c>
      <c r="X53" t="str">
        <f t="shared" si="33"/>
        <v>-</v>
      </c>
      <c r="Z53">
        <f t="shared" si="29"/>
        <v>117</v>
      </c>
      <c r="AA53" t="str">
        <f t="shared" si="30"/>
        <v>124</v>
      </c>
      <c r="AB53" t="str">
        <f t="shared" si="31"/>
        <v>117, 118, 119, 120, 121, 122, 123</v>
      </c>
    </row>
    <row r="54" spans="1:28">
      <c r="A54">
        <v>78</v>
      </c>
      <c r="B54" s="29">
        <v>0.44583333333333336</v>
      </c>
      <c r="C54" s="29">
        <v>0.48125000000000001</v>
      </c>
      <c r="D54" s="34">
        <v>505</v>
      </c>
      <c r="E54" s="46" t="s">
        <v>96</v>
      </c>
      <c r="F54" s="34" t="s">
        <v>101</v>
      </c>
      <c r="G54" s="25" t="s">
        <v>632</v>
      </c>
      <c r="H54" t="str">
        <f t="shared" si="36"/>
        <v xml:space="preserve">- </v>
      </c>
      <c r="I54" t="str">
        <f t="shared" si="5"/>
        <v>-</v>
      </c>
      <c r="J54" t="str">
        <f t="shared" si="37"/>
        <v xml:space="preserve">- </v>
      </c>
      <c r="K54" t="str">
        <f t="shared" si="38"/>
        <v xml:space="preserve"> 138</v>
      </c>
      <c r="L54" t="str">
        <f t="shared" si="26"/>
        <v>-</v>
      </c>
      <c r="M54">
        <f t="shared" si="41"/>
        <v>139</v>
      </c>
      <c r="N54" t="str">
        <f t="shared" si="39"/>
        <v>124</v>
      </c>
      <c r="O54" t="str">
        <f t="shared" si="27"/>
        <v>124</v>
      </c>
      <c r="P54" t="str">
        <f t="shared" si="10"/>
        <v xml:space="preserve">- </v>
      </c>
      <c r="W54">
        <f t="shared" si="32"/>
        <v>139</v>
      </c>
      <c r="X54" t="str">
        <f t="shared" si="33"/>
        <v>145</v>
      </c>
      <c r="Y54" t="str">
        <f t="shared" si="34"/>
        <v>139, 140, 141, 142, 143, 144</v>
      </c>
      <c r="Z54" t="str">
        <f t="shared" si="29"/>
        <v xml:space="preserve">- </v>
      </c>
      <c r="AA54" t="str">
        <f t="shared" si="30"/>
        <v>-</v>
      </c>
    </row>
    <row r="55" spans="1:28">
      <c r="A55">
        <v>90</v>
      </c>
      <c r="B55" s="29">
        <v>0.49583333333333335</v>
      </c>
      <c r="C55" s="29">
        <v>0.53472222222222221</v>
      </c>
      <c r="D55" s="34">
        <v>505</v>
      </c>
      <c r="E55" s="46" t="s">
        <v>101</v>
      </c>
      <c r="F55" s="34" t="s">
        <v>96</v>
      </c>
      <c r="G55" s="25" t="s">
        <v>633</v>
      </c>
      <c r="H55" t="str">
        <f t="shared" si="36"/>
        <v xml:space="preserve">- </v>
      </c>
      <c r="I55" t="str">
        <f t="shared" si="5"/>
        <v>-</v>
      </c>
      <c r="J55" t="str">
        <f t="shared" si="37"/>
        <v xml:space="preserve">- </v>
      </c>
      <c r="K55" t="str">
        <f t="shared" si="38"/>
        <v>145</v>
      </c>
      <c r="L55" t="str">
        <f t="shared" si="26"/>
        <v>145</v>
      </c>
      <c r="M55" t="str">
        <f t="shared" si="41"/>
        <v xml:space="preserve">- </v>
      </c>
      <c r="N55" t="str">
        <f t="shared" si="39"/>
        <v xml:space="preserve"> 163</v>
      </c>
      <c r="O55" t="str">
        <f t="shared" si="27"/>
        <v>-</v>
      </c>
      <c r="P55">
        <f t="shared" si="10"/>
        <v>164</v>
      </c>
      <c r="W55" t="str">
        <f t="shared" si="32"/>
        <v xml:space="preserve">- </v>
      </c>
      <c r="X55" t="str">
        <f t="shared" si="33"/>
        <v>-</v>
      </c>
      <c r="Z55">
        <f t="shared" si="29"/>
        <v>164</v>
      </c>
      <c r="AA55" t="str">
        <f t="shared" si="30"/>
        <v>170</v>
      </c>
      <c r="AB55" t="str">
        <f t="shared" si="31"/>
        <v>164, 165, 166, 167, 168, 169</v>
      </c>
    </row>
    <row r="56" spans="1:28">
      <c r="A56">
        <v>101</v>
      </c>
      <c r="B56" s="29">
        <v>0.54513888888888884</v>
      </c>
      <c r="C56" s="29">
        <v>0.58194444444444449</v>
      </c>
      <c r="D56" s="34">
        <v>505</v>
      </c>
      <c r="E56" s="46" t="s">
        <v>96</v>
      </c>
      <c r="F56" s="34" t="s">
        <v>101</v>
      </c>
      <c r="G56" s="25" t="s">
        <v>634</v>
      </c>
      <c r="H56" t="str">
        <f t="shared" si="36"/>
        <v xml:space="preserve">- </v>
      </c>
      <c r="I56" t="str">
        <f t="shared" si="5"/>
        <v>-</v>
      </c>
      <c r="J56" t="str">
        <f t="shared" si="37"/>
        <v xml:space="preserve">- </v>
      </c>
      <c r="K56" t="str">
        <f t="shared" si="38"/>
        <v xml:space="preserve"> 188</v>
      </c>
      <c r="L56" t="str">
        <f t="shared" si="26"/>
        <v>-</v>
      </c>
      <c r="M56">
        <f t="shared" si="41"/>
        <v>189</v>
      </c>
      <c r="N56" t="str">
        <f t="shared" si="39"/>
        <v>170</v>
      </c>
      <c r="O56" t="str">
        <f t="shared" si="27"/>
        <v>170</v>
      </c>
      <c r="P56" t="str">
        <f t="shared" si="10"/>
        <v xml:space="preserve">- </v>
      </c>
      <c r="W56">
        <f t="shared" si="32"/>
        <v>189</v>
      </c>
      <c r="X56" t="str">
        <f t="shared" si="33"/>
        <v>196</v>
      </c>
      <c r="Y56" t="str">
        <f t="shared" si="34"/>
        <v>189, 190, 191, 192, 193, 194, 195</v>
      </c>
      <c r="Z56" t="str">
        <f t="shared" si="29"/>
        <v xml:space="preserve">- </v>
      </c>
      <c r="AA56" t="str">
        <f t="shared" si="30"/>
        <v>-</v>
      </c>
    </row>
    <row r="57" spans="1:28">
      <c r="A57">
        <v>116</v>
      </c>
      <c r="B57" s="29">
        <v>0.59652777777777777</v>
      </c>
      <c r="C57" s="29">
        <v>0.63541666666666663</v>
      </c>
      <c r="D57" s="34">
        <v>505</v>
      </c>
      <c r="E57" s="46" t="s">
        <v>101</v>
      </c>
      <c r="F57" s="34" t="s">
        <v>96</v>
      </c>
      <c r="G57" s="25" t="s">
        <v>635</v>
      </c>
      <c r="H57" t="str">
        <f t="shared" si="36"/>
        <v xml:space="preserve">- </v>
      </c>
      <c r="I57" t="str">
        <f t="shared" si="5"/>
        <v>-</v>
      </c>
      <c r="J57" t="str">
        <f t="shared" si="37"/>
        <v xml:space="preserve">- </v>
      </c>
      <c r="K57" t="str">
        <f t="shared" si="38"/>
        <v>196</v>
      </c>
      <c r="L57" t="str">
        <f t="shared" si="26"/>
        <v>196</v>
      </c>
      <c r="M57" t="str">
        <f t="shared" si="41"/>
        <v xml:space="preserve">- </v>
      </c>
      <c r="N57" t="str">
        <f t="shared" si="39"/>
        <v xml:space="preserve"> 219</v>
      </c>
      <c r="O57" t="str">
        <f t="shared" si="27"/>
        <v>-</v>
      </c>
      <c r="P57">
        <f t="shared" si="10"/>
        <v>220</v>
      </c>
      <c r="W57" t="str">
        <f t="shared" si="32"/>
        <v xml:space="preserve">- </v>
      </c>
      <c r="X57" t="str">
        <f t="shared" si="33"/>
        <v>-</v>
      </c>
      <c r="Z57">
        <f t="shared" si="29"/>
        <v>220</v>
      </c>
      <c r="AA57" t="str">
        <f t="shared" si="30"/>
        <v>225</v>
      </c>
      <c r="AB57" t="str">
        <f t="shared" si="31"/>
        <v>220, 221, 222, 223, 224</v>
      </c>
    </row>
    <row r="58" spans="1:28">
      <c r="A58">
        <v>134</v>
      </c>
      <c r="B58" s="29">
        <v>0.64513888888888893</v>
      </c>
      <c r="C58" s="29">
        <v>0.68819444444444444</v>
      </c>
      <c r="D58" s="34">
        <v>505</v>
      </c>
      <c r="E58" s="46" t="s">
        <v>96</v>
      </c>
      <c r="F58" s="34" t="s">
        <v>101</v>
      </c>
      <c r="G58" s="25" t="s">
        <v>636</v>
      </c>
      <c r="H58" t="str">
        <f t="shared" si="36"/>
        <v xml:space="preserve">- </v>
      </c>
      <c r="I58" t="str">
        <f t="shared" si="5"/>
        <v>-</v>
      </c>
      <c r="J58" t="str">
        <f t="shared" si="37"/>
        <v xml:space="preserve">- </v>
      </c>
      <c r="K58" t="str">
        <f t="shared" si="38"/>
        <v xml:space="preserve"> 248</v>
      </c>
      <c r="L58" t="str">
        <f t="shared" si="26"/>
        <v>-</v>
      </c>
      <c r="M58">
        <f t="shared" si="41"/>
        <v>249</v>
      </c>
      <c r="N58" t="str">
        <f t="shared" si="39"/>
        <v>225</v>
      </c>
      <c r="O58" t="str">
        <f t="shared" si="27"/>
        <v>225</v>
      </c>
      <c r="P58" t="str">
        <f t="shared" si="10"/>
        <v xml:space="preserve">- </v>
      </c>
      <c r="W58">
        <f t="shared" si="32"/>
        <v>249</v>
      </c>
      <c r="X58" t="str">
        <f t="shared" si="33"/>
        <v>258</v>
      </c>
      <c r="Y58" t="str">
        <f t="shared" si="34"/>
        <v>249, 250, 251, 252, 253, 254, 255, 256, 257</v>
      </c>
      <c r="Z58" t="str">
        <f t="shared" si="29"/>
        <v xml:space="preserve">- </v>
      </c>
      <c r="AA58" t="str">
        <f t="shared" si="30"/>
        <v>-</v>
      </c>
    </row>
    <row r="59" spans="1:28">
      <c r="A59">
        <v>154</v>
      </c>
      <c r="B59" s="29">
        <v>0.7006944444444444</v>
      </c>
      <c r="C59" s="29">
        <v>0.74375000000000002</v>
      </c>
      <c r="D59" s="34">
        <v>505</v>
      </c>
      <c r="E59" s="46" t="s">
        <v>101</v>
      </c>
      <c r="F59" s="34" t="s">
        <v>96</v>
      </c>
      <c r="G59" s="25" t="s">
        <v>637</v>
      </c>
      <c r="H59" t="str">
        <f t="shared" si="36"/>
        <v xml:space="preserve">- </v>
      </c>
      <c r="I59" t="str">
        <f t="shared" si="5"/>
        <v>-</v>
      </c>
      <c r="J59" t="str">
        <f t="shared" si="37"/>
        <v xml:space="preserve">- </v>
      </c>
      <c r="K59" t="str">
        <f t="shared" si="38"/>
        <v>258</v>
      </c>
      <c r="L59" t="str">
        <f t="shared" si="26"/>
        <v>258</v>
      </c>
      <c r="M59" t="str">
        <f t="shared" si="41"/>
        <v xml:space="preserve">- </v>
      </c>
      <c r="N59" t="str">
        <f t="shared" si="39"/>
        <v xml:space="preserve"> 284</v>
      </c>
      <c r="O59" t="str">
        <f t="shared" si="27"/>
        <v>-</v>
      </c>
      <c r="P59">
        <f t="shared" si="10"/>
        <v>285</v>
      </c>
      <c r="W59" t="str">
        <f t="shared" si="32"/>
        <v xml:space="preserve">- </v>
      </c>
      <c r="X59" t="str">
        <f t="shared" si="33"/>
        <v>-</v>
      </c>
      <c r="Z59">
        <f t="shared" si="29"/>
        <v>285</v>
      </c>
      <c r="AA59" t="str">
        <f t="shared" si="30"/>
        <v>293</v>
      </c>
      <c r="AB59" t="str">
        <f t="shared" si="31"/>
        <v>285, 286, 287, 288, 289, 290, 291, 292</v>
      </c>
    </row>
    <row r="60" spans="1:28">
      <c r="A60">
        <v>173</v>
      </c>
      <c r="B60" s="29">
        <v>0.75416666666666665</v>
      </c>
      <c r="C60" s="29">
        <v>0.79166666666666663</v>
      </c>
      <c r="D60" s="34">
        <v>505</v>
      </c>
      <c r="E60" s="46" t="s">
        <v>96</v>
      </c>
      <c r="F60" s="34" t="s">
        <v>101</v>
      </c>
      <c r="G60" s="25" t="s">
        <v>638</v>
      </c>
      <c r="H60" t="str">
        <f t="shared" si="36"/>
        <v xml:space="preserve">- </v>
      </c>
      <c r="I60" t="str">
        <f t="shared" si="5"/>
        <v>-</v>
      </c>
      <c r="J60" t="str">
        <f t="shared" si="37"/>
        <v xml:space="preserve">- </v>
      </c>
      <c r="K60" t="str">
        <f t="shared" si="38"/>
        <v xml:space="preserve"> 314</v>
      </c>
      <c r="L60" t="str">
        <f t="shared" si="26"/>
        <v>-</v>
      </c>
      <c r="M60">
        <f t="shared" si="41"/>
        <v>315</v>
      </c>
      <c r="N60" t="str">
        <f t="shared" si="39"/>
        <v>293</v>
      </c>
      <c r="O60" t="str">
        <f t="shared" si="27"/>
        <v>293</v>
      </c>
      <c r="P60" t="str">
        <f t="shared" si="10"/>
        <v xml:space="preserve">- </v>
      </c>
      <c r="W60">
        <f t="shared" si="32"/>
        <v>315</v>
      </c>
      <c r="X60" t="str">
        <f t="shared" si="33"/>
        <v>322</v>
      </c>
      <c r="Y60" t="str">
        <f t="shared" si="34"/>
        <v>315, 316, 317, 318, 319, 320, 321</v>
      </c>
      <c r="Z60" t="str">
        <f t="shared" si="29"/>
        <v xml:space="preserve">- </v>
      </c>
      <c r="AA60" t="str">
        <f t="shared" si="30"/>
        <v>-</v>
      </c>
    </row>
    <row r="61" spans="1:28">
      <c r="A61">
        <v>190</v>
      </c>
      <c r="B61" s="29">
        <v>0.80486111111111114</v>
      </c>
      <c r="C61" s="29">
        <v>0.83958333333333335</v>
      </c>
      <c r="D61" s="35">
        <v>505</v>
      </c>
      <c r="E61" s="46" t="s">
        <v>101</v>
      </c>
      <c r="F61" s="34" t="s">
        <v>96</v>
      </c>
      <c r="G61" s="25" t="s">
        <v>639</v>
      </c>
      <c r="H61" t="str">
        <f t="shared" si="36"/>
        <v xml:space="preserve">- </v>
      </c>
      <c r="I61" t="str">
        <f t="shared" si="5"/>
        <v>-</v>
      </c>
      <c r="J61" t="str">
        <f t="shared" si="37"/>
        <v xml:space="preserve">- </v>
      </c>
      <c r="K61" t="str">
        <f t="shared" si="38"/>
        <v>322</v>
      </c>
      <c r="L61" t="str">
        <f t="shared" si="26"/>
        <v>322</v>
      </c>
      <c r="M61" t="str">
        <f t="shared" si="41"/>
        <v xml:space="preserve">- </v>
      </c>
      <c r="N61" t="str">
        <f t="shared" si="39"/>
        <v xml:space="preserve"> 339</v>
      </c>
      <c r="O61" t="str">
        <f t="shared" si="27"/>
        <v>-</v>
      </c>
      <c r="P61">
        <f t="shared" si="10"/>
        <v>340</v>
      </c>
      <c r="W61" t="str">
        <f t="shared" si="32"/>
        <v xml:space="preserve">- </v>
      </c>
      <c r="X61" t="str">
        <f t="shared" si="33"/>
        <v>-</v>
      </c>
      <c r="Z61">
        <f t="shared" si="29"/>
        <v>340</v>
      </c>
      <c r="AA61" t="str">
        <f t="shared" si="30"/>
        <v>346</v>
      </c>
      <c r="AB61" t="str">
        <f t="shared" si="31"/>
        <v>340, 341, 342, 343, 344, 345</v>
      </c>
    </row>
    <row r="62" spans="1:28">
      <c r="A62">
        <v>202</v>
      </c>
      <c r="B62" s="29">
        <v>0.85069444444444442</v>
      </c>
      <c r="C62" s="29">
        <v>0.88194444444444442</v>
      </c>
      <c r="D62" s="34">
        <v>505</v>
      </c>
      <c r="E62" s="46" t="s">
        <v>96</v>
      </c>
      <c r="F62" s="34" t="s">
        <v>101</v>
      </c>
      <c r="G62" s="25" t="s">
        <v>640</v>
      </c>
      <c r="H62" t="str">
        <f t="shared" si="36"/>
        <v xml:space="preserve">- </v>
      </c>
      <c r="I62" t="str">
        <f t="shared" si="5"/>
        <v>-</v>
      </c>
      <c r="J62" t="str">
        <f t="shared" si="37"/>
        <v xml:space="preserve">- </v>
      </c>
      <c r="K62" t="str">
        <f t="shared" si="38"/>
        <v xml:space="preserve"> 357</v>
      </c>
      <c r="L62" t="str">
        <f t="shared" si="26"/>
        <v>-</v>
      </c>
      <c r="M62">
        <f t="shared" si="41"/>
        <v>358</v>
      </c>
      <c r="N62" t="str">
        <f t="shared" si="39"/>
        <v>346</v>
      </c>
      <c r="O62" t="str">
        <f t="shared" si="27"/>
        <v>346</v>
      </c>
      <c r="P62" t="str">
        <f t="shared" si="10"/>
        <v xml:space="preserve">- </v>
      </c>
      <c r="W62">
        <f t="shared" si="32"/>
        <v>358</v>
      </c>
      <c r="X62" t="str">
        <f t="shared" si="33"/>
        <v>363</v>
      </c>
      <c r="Y62" t="str">
        <f t="shared" si="34"/>
        <v>358, 359, 360, 361, 362</v>
      </c>
      <c r="Z62" t="str">
        <f t="shared" si="29"/>
        <v xml:space="preserve">- </v>
      </c>
      <c r="AA62" t="str">
        <f t="shared" si="30"/>
        <v>-</v>
      </c>
    </row>
    <row r="63" spans="1:28">
      <c r="A63">
        <v>210</v>
      </c>
      <c r="B63" s="29">
        <v>0.89375000000000004</v>
      </c>
      <c r="C63" s="29">
        <v>0.92569444444444449</v>
      </c>
      <c r="D63" s="35">
        <v>505</v>
      </c>
      <c r="E63" s="46" t="s">
        <v>101</v>
      </c>
      <c r="F63" s="34" t="s">
        <v>96</v>
      </c>
      <c r="G63" s="25" t="s">
        <v>641</v>
      </c>
      <c r="H63" t="str">
        <f t="shared" si="36"/>
        <v xml:space="preserve">- </v>
      </c>
      <c r="I63" t="str">
        <f t="shared" si="5"/>
        <v>-</v>
      </c>
      <c r="J63" t="str">
        <f t="shared" si="37"/>
        <v xml:space="preserve">- </v>
      </c>
      <c r="K63" t="str">
        <f t="shared" si="38"/>
        <v>363</v>
      </c>
      <c r="L63" t="str">
        <f t="shared" si="26"/>
        <v>363</v>
      </c>
      <c r="M63" t="str">
        <f t="shared" si="41"/>
        <v xml:space="preserve">- </v>
      </c>
      <c r="N63" t="str">
        <f t="shared" si="39"/>
        <v xml:space="preserve"> 372</v>
      </c>
      <c r="O63" t="str">
        <f t="shared" si="27"/>
        <v>-</v>
      </c>
      <c r="P63">
        <f t="shared" si="10"/>
        <v>373</v>
      </c>
      <c r="W63" t="str">
        <f t="shared" si="32"/>
        <v xml:space="preserve">- </v>
      </c>
      <c r="X63" t="str">
        <f t="shared" si="33"/>
        <v>-</v>
      </c>
      <c r="Z63">
        <f t="shared" si="29"/>
        <v>373</v>
      </c>
      <c r="AA63" t="str">
        <f t="shared" si="30"/>
        <v>379</v>
      </c>
      <c r="AB63" t="str">
        <f t="shared" si="31"/>
        <v>373, 374, 375, 376, 377, 378</v>
      </c>
    </row>
    <row r="64" spans="1:28">
      <c r="A64">
        <v>221</v>
      </c>
      <c r="B64" s="29">
        <v>0.94652777777777775</v>
      </c>
      <c r="C64" s="29">
        <v>0.97499999999999998</v>
      </c>
      <c r="D64" s="34">
        <v>505</v>
      </c>
      <c r="E64" s="46" t="s">
        <v>96</v>
      </c>
      <c r="F64" s="34" t="s">
        <v>101</v>
      </c>
      <c r="G64" s="25" t="s">
        <v>642</v>
      </c>
      <c r="H64" t="str">
        <f t="shared" si="36"/>
        <v xml:space="preserve">- </v>
      </c>
      <c r="I64" t="str">
        <f t="shared" si="5"/>
        <v>-</v>
      </c>
      <c r="J64" t="str">
        <f t="shared" si="37"/>
        <v xml:space="preserve">- </v>
      </c>
      <c r="K64" t="str">
        <f t="shared" si="38"/>
        <v xml:space="preserve"> 387</v>
      </c>
      <c r="L64" t="str">
        <f t="shared" si="26"/>
        <v>-</v>
      </c>
      <c r="M64">
        <f t="shared" si="41"/>
        <v>388</v>
      </c>
      <c r="N64" t="str">
        <f t="shared" si="39"/>
        <v>379</v>
      </c>
      <c r="O64" t="str">
        <f t="shared" si="27"/>
        <v>379</v>
      </c>
      <c r="P64" t="str">
        <f t="shared" si="10"/>
        <v xml:space="preserve">- </v>
      </c>
      <c r="W64">
        <f t="shared" si="32"/>
        <v>388</v>
      </c>
      <c r="X64" t="str">
        <f t="shared" si="33"/>
        <v>393</v>
      </c>
      <c r="Y64" t="str">
        <f t="shared" si="34"/>
        <v>388, 389, 390, 391, 392</v>
      </c>
      <c r="Z64" t="str">
        <f t="shared" si="29"/>
        <v xml:space="preserve">- </v>
      </c>
      <c r="AA64" t="str">
        <f t="shared" si="30"/>
        <v>-</v>
      </c>
    </row>
    <row r="65" spans="1:28">
      <c r="A65">
        <v>228</v>
      </c>
      <c r="B65" s="29">
        <v>0.98750000000000004</v>
      </c>
      <c r="C65" s="29">
        <v>3.4722222222222224E-2</v>
      </c>
      <c r="D65" s="34">
        <v>505</v>
      </c>
      <c r="E65" s="46" t="s">
        <v>101</v>
      </c>
      <c r="F65" s="34" t="s">
        <v>580</v>
      </c>
      <c r="G65" s="25" t="s">
        <v>643</v>
      </c>
      <c r="H65">
        <f>IF(E65="D0",LEFT(G65,FIND(",",G65)-1),IF(F65="D0",RIGHT(G65,LEN(G65)-FIND("#",SUBSTITUTE(G65,",","#",LEN(G65)-LEN(SUBSTITUTE(G65,",",""))))),"- "))+1</f>
        <v>404</v>
      </c>
      <c r="I65" t="str">
        <f t="shared" si="5"/>
        <v>-</v>
      </c>
      <c r="J65" t="str">
        <f t="shared" si="37"/>
        <v xml:space="preserve"> 403</v>
      </c>
      <c r="K65" t="str">
        <f t="shared" si="38"/>
        <v>393</v>
      </c>
      <c r="L65" t="str">
        <f t="shared" si="26"/>
        <v>393</v>
      </c>
      <c r="M65" t="str">
        <f t="shared" si="41"/>
        <v xml:space="preserve">- </v>
      </c>
      <c r="N65" t="str">
        <f t="shared" si="39"/>
        <v xml:space="preserve"> - </v>
      </c>
      <c r="O65" t="str">
        <f t="shared" si="27"/>
        <v>-</v>
      </c>
      <c r="P65" t="str">
        <f t="shared" si="10"/>
        <v xml:space="preserve">- </v>
      </c>
      <c r="W65" t="str">
        <f t="shared" si="32"/>
        <v xml:space="preserve">- </v>
      </c>
      <c r="X65" t="e">
        <f>#REF!</f>
        <v>#REF!</v>
      </c>
      <c r="Z65" t="str">
        <f t="shared" si="29"/>
        <v xml:space="preserve">- </v>
      </c>
      <c r="AA65" t="e">
        <f>#REF!</f>
        <v>#REF!</v>
      </c>
    </row>
    <row r="66" spans="1:28" ht="15.6" thickBot="1">
      <c r="B66" s="29"/>
      <c r="C66" s="29"/>
      <c r="D66" s="34"/>
      <c r="E66" s="46"/>
      <c r="F66" s="34"/>
      <c r="G66" s="25"/>
      <c r="P66" t="str">
        <f t="shared" si="10"/>
        <v xml:space="preserve">- </v>
      </c>
    </row>
    <row r="67" spans="1:28" s="47" customFormat="1">
      <c r="A67" s="47">
        <v>3</v>
      </c>
      <c r="B67" s="48">
        <v>0.22083333333333333</v>
      </c>
      <c r="C67" s="48">
        <v>0.2590277777777778</v>
      </c>
      <c r="D67" s="49">
        <v>506</v>
      </c>
      <c r="E67" s="50" t="s">
        <v>580</v>
      </c>
      <c r="F67" s="49" t="s">
        <v>96</v>
      </c>
      <c r="G67" s="51" t="s">
        <v>644</v>
      </c>
      <c r="H67" s="47" t="str">
        <f t="shared" ref="H67:H98" si="42">IF(E67="D0",LEFT(G67,FIND(",",G67)-1),IF(F67="D0",RIGHT(G67,LEN(G67)-FIND("#",SUBSTITUTE(G67,",","#",LEN(G67)-LEN(SUBSTITUTE(G67,",",""))))),"- "))</f>
        <v>5</v>
      </c>
      <c r="I67" s="47" t="str">
        <f t="shared" ref="I67:I122" si="43">IF(E67="D0",LEFT(G67,FIND(",",G67)-1), "-")</f>
        <v>5</v>
      </c>
      <c r="J67" s="47" t="str">
        <f t="shared" ref="J67:J98" si="44">IF(F67="D0",RIGHT(G67,LEN(G67)-FIND("#",SUBSTITUTE(G67,",","#",LEN(G67)-LEN(SUBSTITUTE(G67,",",""))))),"- ")</f>
        <v xml:space="preserve">- </v>
      </c>
      <c r="K67" s="47" t="str">
        <f t="shared" ref="K67:K98" si="45">IF(E67="D1",LEFT(G67,FIND(",",G67)-1),IF(F67="D1",RIGHT(G67,LEN(G67)-FIND("#",SUBSTITUTE(G67,",","#",LEN(G67)-LEN(SUBSTITUTE(G67,",","")))))," - "))</f>
        <v xml:space="preserve"> - </v>
      </c>
      <c r="L67" s="47" t="str">
        <f t="shared" si="26"/>
        <v>-</v>
      </c>
      <c r="M67" t="str">
        <f>IF(F67="D1",RIGHT(G67,LEN(G67)-FIND("#",SUBSTITUTE(G67,",","#",LEN(G67)-LEN(SUBSTITUTE(G67,",","")))))+1,"- ")</f>
        <v xml:space="preserve">- </v>
      </c>
      <c r="N67" s="47" t="str">
        <f t="shared" ref="N67:N98" si="46">IF(E67="D2",LEFT(G67,FIND(",",G67)-1),IF(F67="D2",RIGHT(G67,LEN(G67)-FIND("#",SUBSTITUTE(G67,",","#",LEN(G67)-LEN(SUBSTITUTE(G67,",","")))))," - "))</f>
        <v xml:space="preserve"> 18</v>
      </c>
      <c r="O67" s="47" t="str">
        <f t="shared" si="27"/>
        <v>-</v>
      </c>
      <c r="P67">
        <f t="shared" ref="P67:P130" si="47">IF(F67="D2",RIGHT(G67,LEN(G67)-FIND("#",SUBSTITUTE(G67,",","#",LEN(G67)-LEN(SUBSTITUTE(G67,",","")))))+1,"- ")</f>
        <v>19</v>
      </c>
      <c r="S67" s="52"/>
      <c r="T67" s="47">
        <v>1</v>
      </c>
      <c r="U67" s="47" t="str">
        <f>I67</f>
        <v>5</v>
      </c>
      <c r="V67" s="53" t="str">
        <f t="shared" ref="V67" si="48">_xlfn.TEXTJOIN(", ", TRUE, _xlfn.SEQUENCE(U67-T67, 1, T67, 1))</f>
        <v>1, 2, 3, 4</v>
      </c>
      <c r="W67" s="47" t="str">
        <f t="shared" si="32"/>
        <v xml:space="preserve">- </v>
      </c>
      <c r="X67" s="47" t="str">
        <f t="shared" si="33"/>
        <v>-</v>
      </c>
      <c r="Z67" s="47">
        <f t="shared" si="29"/>
        <v>19</v>
      </c>
      <c r="AA67" s="47" t="str">
        <f t="shared" si="30"/>
        <v>23</v>
      </c>
      <c r="AB67" s="47" t="str">
        <f t="shared" si="31"/>
        <v>19, 20, 21, 22</v>
      </c>
    </row>
    <row r="68" spans="1:28">
      <c r="A68">
        <v>16</v>
      </c>
      <c r="B68" s="29">
        <v>0.26666666666666666</v>
      </c>
      <c r="C68" s="29">
        <v>0.2986111111111111</v>
      </c>
      <c r="D68" s="34">
        <v>506</v>
      </c>
      <c r="E68" s="46" t="s">
        <v>96</v>
      </c>
      <c r="F68" s="34" t="s">
        <v>101</v>
      </c>
      <c r="G68" s="25" t="s">
        <v>645</v>
      </c>
      <c r="H68" t="str">
        <f t="shared" si="42"/>
        <v xml:space="preserve">- </v>
      </c>
      <c r="I68" t="str">
        <f t="shared" si="43"/>
        <v>-</v>
      </c>
      <c r="J68" t="str">
        <f t="shared" si="44"/>
        <v xml:space="preserve">- </v>
      </c>
      <c r="K68" t="str">
        <f t="shared" si="45"/>
        <v xml:space="preserve"> 41</v>
      </c>
      <c r="L68" t="str">
        <f t="shared" si="26"/>
        <v>-</v>
      </c>
      <c r="M68">
        <f t="shared" ref="M68:M131" si="49">IF(F68="D1",RIGHT(G68,LEN(G68)-FIND("#",SUBSTITUTE(G68,",","#",LEN(G68)-LEN(SUBSTITUTE(G68,",","")))))+1,"- ")</f>
        <v>42</v>
      </c>
      <c r="N68" t="str">
        <f t="shared" si="46"/>
        <v>23</v>
      </c>
      <c r="O68" t="str">
        <f t="shared" si="27"/>
        <v>23</v>
      </c>
      <c r="P68" t="str">
        <f t="shared" si="47"/>
        <v xml:space="preserve">- </v>
      </c>
      <c r="T68">
        <f>H70</f>
        <v>108</v>
      </c>
      <c r="U68">
        <v>410</v>
      </c>
      <c r="V68" s="18" t="str">
        <f>_xlfn.TEXTJOIN(", ", TRUE, _xlfn.SEQUENCE(U68-T68+1, 1, T68, 1))</f>
        <v>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68">
        <f t="shared" si="32"/>
        <v>42</v>
      </c>
      <c r="X68" t="str">
        <f t="shared" si="33"/>
        <v>51</v>
      </c>
      <c r="Y68" t="str">
        <f t="shared" si="34"/>
        <v>42, 43, 44, 45, 46, 47, 48, 49, 50</v>
      </c>
      <c r="Z68" t="str">
        <f t="shared" si="29"/>
        <v xml:space="preserve">- </v>
      </c>
      <c r="AA68" t="str">
        <f t="shared" si="30"/>
        <v>-</v>
      </c>
    </row>
    <row r="69" spans="1:28">
      <c r="A69">
        <v>34</v>
      </c>
      <c r="B69" s="29">
        <v>0.31111111111111112</v>
      </c>
      <c r="C69" s="29">
        <v>0.35416666666666669</v>
      </c>
      <c r="D69" s="34">
        <v>506</v>
      </c>
      <c r="E69" s="46" t="s">
        <v>101</v>
      </c>
      <c r="F69" s="34" t="s">
        <v>96</v>
      </c>
      <c r="G69" s="25" t="s">
        <v>646</v>
      </c>
      <c r="H69" t="str">
        <f t="shared" si="42"/>
        <v xml:space="preserve">- </v>
      </c>
      <c r="I69" t="str">
        <f t="shared" si="43"/>
        <v>-</v>
      </c>
      <c r="J69" t="str">
        <f t="shared" si="44"/>
        <v xml:space="preserve">- </v>
      </c>
      <c r="K69" t="str">
        <f t="shared" si="45"/>
        <v>51</v>
      </c>
      <c r="L69" t="str">
        <f t="shared" si="26"/>
        <v>51</v>
      </c>
      <c r="M69" t="str">
        <f t="shared" si="49"/>
        <v xml:space="preserve">- </v>
      </c>
      <c r="N69" t="str">
        <f t="shared" si="46"/>
        <v xml:space="preserve"> 70</v>
      </c>
      <c r="O69" t="str">
        <f t="shared" si="27"/>
        <v>-</v>
      </c>
      <c r="P69">
        <f t="shared" si="47"/>
        <v>71</v>
      </c>
      <c r="W69" t="str">
        <f t="shared" si="32"/>
        <v xml:space="preserve">- </v>
      </c>
      <c r="X69" t="str">
        <f t="shared" si="33"/>
        <v>-</v>
      </c>
      <c r="Z69">
        <f t="shared" si="29"/>
        <v>71</v>
      </c>
      <c r="AA69" t="str">
        <f t="shared" si="30"/>
        <v>78</v>
      </c>
      <c r="AB69" t="str">
        <f t="shared" si="31"/>
        <v>71, 72, 73, 74, 75, 76, 77</v>
      </c>
    </row>
    <row r="70" spans="1:28" ht="15.6" thickBot="1">
      <c r="A70">
        <v>53</v>
      </c>
      <c r="B70" s="29">
        <v>0.36458333333333331</v>
      </c>
      <c r="C70" s="29">
        <v>0.41111111111111109</v>
      </c>
      <c r="D70" s="34">
        <v>506</v>
      </c>
      <c r="E70" s="46" t="s">
        <v>96</v>
      </c>
      <c r="F70" s="34" t="s">
        <v>580</v>
      </c>
      <c r="G70" s="25" t="s">
        <v>647</v>
      </c>
      <c r="H70">
        <f>IF(E70="D0",LEFT(G70,FIND(",",G70)-1),IF(F70="D0",RIGHT(G70,LEN(G70)-FIND("#",SUBSTITUTE(G70,",","#",LEN(G70)-LEN(SUBSTITUTE(G70,",",""))))),"- "))+1</f>
        <v>108</v>
      </c>
      <c r="I70" t="str">
        <f t="shared" si="43"/>
        <v>-</v>
      </c>
      <c r="J70" t="str">
        <f t="shared" si="44"/>
        <v xml:space="preserve"> 107</v>
      </c>
      <c r="K70" t="str">
        <f t="shared" si="45"/>
        <v xml:space="preserve"> - </v>
      </c>
      <c r="L70" t="str">
        <f t="shared" si="26"/>
        <v>-</v>
      </c>
      <c r="M70" t="str">
        <f t="shared" si="49"/>
        <v xml:space="preserve">- </v>
      </c>
      <c r="N70" t="str">
        <f t="shared" si="46"/>
        <v>78</v>
      </c>
      <c r="O70" t="str">
        <f t="shared" si="27"/>
        <v>78</v>
      </c>
      <c r="P70" t="str">
        <f t="shared" si="47"/>
        <v xml:space="preserve">- </v>
      </c>
      <c r="W70" t="str">
        <f t="shared" si="32"/>
        <v xml:space="preserve">- </v>
      </c>
      <c r="X70" t="str">
        <f t="shared" si="33"/>
        <v>-</v>
      </c>
      <c r="Z70" t="str">
        <f t="shared" si="29"/>
        <v xml:space="preserve">- </v>
      </c>
      <c r="AA70" t="str">
        <f t="shared" si="30"/>
        <v>-</v>
      </c>
    </row>
    <row r="71" spans="1:28" s="47" customFormat="1">
      <c r="A71" s="47">
        <v>5</v>
      </c>
      <c r="B71" s="48">
        <v>0.22777777777777777</v>
      </c>
      <c r="C71" s="48">
        <v>0.26597222222222222</v>
      </c>
      <c r="D71" s="49">
        <v>507</v>
      </c>
      <c r="E71" s="50" t="s">
        <v>580</v>
      </c>
      <c r="F71" s="49" t="s">
        <v>96</v>
      </c>
      <c r="G71" s="51" t="s">
        <v>648</v>
      </c>
      <c r="H71" s="47" t="str">
        <f t="shared" si="42"/>
        <v>7</v>
      </c>
      <c r="I71" s="47" t="str">
        <f t="shared" si="43"/>
        <v>7</v>
      </c>
      <c r="J71" s="47" t="str">
        <f t="shared" si="44"/>
        <v xml:space="preserve">- </v>
      </c>
      <c r="K71" s="47" t="str">
        <f t="shared" si="45"/>
        <v xml:space="preserve"> - </v>
      </c>
      <c r="L71" s="47" t="str">
        <f t="shared" si="26"/>
        <v>-</v>
      </c>
      <c r="M71" t="str">
        <f t="shared" si="49"/>
        <v xml:space="preserve">- </v>
      </c>
      <c r="N71" s="47" t="str">
        <f t="shared" si="46"/>
        <v xml:space="preserve"> 21</v>
      </c>
      <c r="O71" s="47" t="str">
        <f t="shared" si="27"/>
        <v>-</v>
      </c>
      <c r="P71">
        <f t="shared" si="47"/>
        <v>22</v>
      </c>
      <c r="S71" s="52"/>
      <c r="T71" s="47">
        <v>1</v>
      </c>
      <c r="U71" s="47" t="str">
        <f>I71</f>
        <v>7</v>
      </c>
      <c r="V71" s="53" t="str">
        <f t="shared" ref="V71" si="50">_xlfn.TEXTJOIN(", ", TRUE, _xlfn.SEQUENCE(U71-T71, 1, T71, 1))</f>
        <v>1, 2, 3, 4, 5, 6</v>
      </c>
      <c r="W71" s="47" t="str">
        <f t="shared" si="32"/>
        <v xml:space="preserve">- </v>
      </c>
      <c r="X71" s="47" t="str">
        <f t="shared" si="33"/>
        <v>-</v>
      </c>
      <c r="Z71" s="47">
        <f t="shared" si="29"/>
        <v>22</v>
      </c>
      <c r="AA71" s="47" t="str">
        <f t="shared" si="30"/>
        <v>28</v>
      </c>
      <c r="AB71" s="47" t="str">
        <f t="shared" si="31"/>
        <v>22, 23, 24, 25, 26, 27</v>
      </c>
    </row>
    <row r="72" spans="1:28">
      <c r="A72">
        <v>18</v>
      </c>
      <c r="B72" s="29">
        <v>0.27361111111111114</v>
      </c>
      <c r="C72" s="29">
        <v>0.30763888888888891</v>
      </c>
      <c r="D72" s="34">
        <v>507</v>
      </c>
      <c r="E72" s="46" t="s">
        <v>96</v>
      </c>
      <c r="F72" s="34" t="s">
        <v>101</v>
      </c>
      <c r="G72" s="25" t="s">
        <v>649</v>
      </c>
      <c r="H72" t="str">
        <f t="shared" si="42"/>
        <v xml:space="preserve">- </v>
      </c>
      <c r="I72" t="str">
        <f t="shared" si="43"/>
        <v>-</v>
      </c>
      <c r="J72" t="str">
        <f t="shared" si="44"/>
        <v xml:space="preserve">- </v>
      </c>
      <c r="K72" t="str">
        <f t="shared" si="45"/>
        <v xml:space="preserve"> 47</v>
      </c>
      <c r="L72" t="str">
        <f t="shared" si="26"/>
        <v>-</v>
      </c>
      <c r="M72">
        <f t="shared" si="49"/>
        <v>48</v>
      </c>
      <c r="N72" t="str">
        <f t="shared" si="46"/>
        <v>28</v>
      </c>
      <c r="O72" t="str">
        <f t="shared" si="27"/>
        <v>28</v>
      </c>
      <c r="P72" t="str">
        <f t="shared" si="47"/>
        <v xml:space="preserve">- </v>
      </c>
      <c r="T72">
        <f>H74</f>
        <v>113</v>
      </c>
      <c r="U72">
        <v>410</v>
      </c>
      <c r="V72" s="18" t="str">
        <f>_xlfn.TEXTJOIN(", ", TRUE, _xlfn.SEQUENCE(U72-T72+1, 1, T72, 1))</f>
        <v>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72">
        <f t="shared" si="32"/>
        <v>48</v>
      </c>
      <c r="X72" t="str">
        <f t="shared" si="33"/>
        <v>54</v>
      </c>
      <c r="Y72" t="str">
        <f t="shared" si="34"/>
        <v>48, 49, 50, 51, 52, 53</v>
      </c>
      <c r="Z72" t="str">
        <f t="shared" si="29"/>
        <v xml:space="preserve">- </v>
      </c>
      <c r="AA72" t="str">
        <f t="shared" si="30"/>
        <v>-</v>
      </c>
    </row>
    <row r="73" spans="1:28">
      <c r="A73">
        <v>38</v>
      </c>
      <c r="B73" s="29">
        <v>0.32083333333333336</v>
      </c>
      <c r="C73" s="29">
        <v>0.3659722222222222</v>
      </c>
      <c r="D73" s="34">
        <v>507</v>
      </c>
      <c r="E73" s="46" t="s">
        <v>101</v>
      </c>
      <c r="F73" s="34" t="s">
        <v>96</v>
      </c>
      <c r="G73" s="25" t="s">
        <v>650</v>
      </c>
      <c r="H73" t="str">
        <f t="shared" si="42"/>
        <v xml:space="preserve">- </v>
      </c>
      <c r="I73" t="str">
        <f t="shared" si="43"/>
        <v>-</v>
      </c>
      <c r="J73" t="str">
        <f t="shared" si="44"/>
        <v xml:space="preserve">- </v>
      </c>
      <c r="K73" t="str">
        <f t="shared" si="45"/>
        <v>54</v>
      </c>
      <c r="L73" t="str">
        <f t="shared" si="26"/>
        <v>54</v>
      </c>
      <c r="M73" t="str">
        <f t="shared" si="49"/>
        <v xml:space="preserve">- </v>
      </c>
      <c r="N73" t="str">
        <f t="shared" si="46"/>
        <v xml:space="preserve"> 78</v>
      </c>
      <c r="O73" t="str">
        <f t="shared" si="27"/>
        <v>-</v>
      </c>
      <c r="P73">
        <f t="shared" si="47"/>
        <v>79</v>
      </c>
      <c r="W73" t="str">
        <f t="shared" si="32"/>
        <v xml:space="preserve">- </v>
      </c>
      <c r="X73" t="str">
        <f t="shared" si="33"/>
        <v>-</v>
      </c>
      <c r="Z73">
        <f t="shared" si="29"/>
        <v>79</v>
      </c>
      <c r="AA73" t="str">
        <f t="shared" si="30"/>
        <v>87</v>
      </c>
      <c r="AB73" t="str">
        <f t="shared" si="31"/>
        <v>79, 80, 81, 82, 83, 84, 85, 86</v>
      </c>
    </row>
    <row r="74" spans="1:28" ht="15.6" thickBot="1">
      <c r="A74">
        <v>57</v>
      </c>
      <c r="B74" s="29">
        <v>0.37708333333333333</v>
      </c>
      <c r="C74" s="29">
        <v>0.42083333333333328</v>
      </c>
      <c r="D74" s="34">
        <v>507</v>
      </c>
      <c r="E74" s="46" t="s">
        <v>96</v>
      </c>
      <c r="F74" s="34" t="s">
        <v>580</v>
      </c>
      <c r="G74" s="25" t="s">
        <v>651</v>
      </c>
      <c r="H74">
        <f>IF(E74="D0",LEFT(G74,FIND(",",G74)-1),IF(F74="D0",RIGHT(G74,LEN(G74)-FIND("#",SUBSTITUTE(G74,",","#",LEN(G74)-LEN(SUBSTITUTE(G74,",",""))))),"- "))+1</f>
        <v>113</v>
      </c>
      <c r="I74" t="str">
        <f t="shared" si="43"/>
        <v>-</v>
      </c>
      <c r="J74" t="str">
        <f t="shared" si="44"/>
        <v xml:space="preserve"> 112</v>
      </c>
      <c r="K74" t="str">
        <f t="shared" si="45"/>
        <v xml:space="preserve"> - </v>
      </c>
      <c r="L74" t="str">
        <f t="shared" si="26"/>
        <v>-</v>
      </c>
      <c r="M74" t="str">
        <f t="shared" si="49"/>
        <v xml:space="preserve">- </v>
      </c>
      <c r="N74" t="str">
        <f t="shared" si="46"/>
        <v>87</v>
      </c>
      <c r="O74" t="str">
        <f t="shared" si="27"/>
        <v>87</v>
      </c>
      <c r="P74" t="str">
        <f t="shared" si="47"/>
        <v xml:space="preserve">- </v>
      </c>
      <c r="W74" t="str">
        <f t="shared" si="32"/>
        <v xml:space="preserve">- </v>
      </c>
      <c r="X74" t="str">
        <f t="shared" si="33"/>
        <v>-</v>
      </c>
      <c r="Z74" t="str">
        <f t="shared" si="29"/>
        <v xml:space="preserve">- </v>
      </c>
      <c r="AA74" t="str">
        <f t="shared" si="30"/>
        <v>-</v>
      </c>
    </row>
    <row r="75" spans="1:28" s="47" customFormat="1">
      <c r="A75" s="47">
        <v>6</v>
      </c>
      <c r="B75" s="48">
        <v>0.23402777777777778</v>
      </c>
      <c r="C75" s="48">
        <v>0.2722222222222222</v>
      </c>
      <c r="D75" s="49">
        <v>508</v>
      </c>
      <c r="E75" s="50" t="s">
        <v>580</v>
      </c>
      <c r="F75" s="49" t="s">
        <v>96</v>
      </c>
      <c r="G75" s="51" t="s">
        <v>652</v>
      </c>
      <c r="H75" s="47" t="str">
        <f t="shared" si="42"/>
        <v>8</v>
      </c>
      <c r="I75" s="47" t="str">
        <f t="shared" si="43"/>
        <v>8</v>
      </c>
      <c r="J75" s="47" t="str">
        <f t="shared" si="44"/>
        <v xml:space="preserve">- </v>
      </c>
      <c r="K75" s="47" t="str">
        <f t="shared" si="45"/>
        <v xml:space="preserve"> - </v>
      </c>
      <c r="L75" s="47" t="str">
        <f t="shared" si="26"/>
        <v>-</v>
      </c>
      <c r="M75" t="str">
        <f t="shared" si="49"/>
        <v xml:space="preserve">- </v>
      </c>
      <c r="N75" s="47" t="str">
        <f t="shared" si="46"/>
        <v xml:space="preserve"> 26</v>
      </c>
      <c r="O75" s="47" t="str">
        <f t="shared" si="27"/>
        <v>-</v>
      </c>
      <c r="P75">
        <f t="shared" si="47"/>
        <v>27</v>
      </c>
      <c r="S75" s="52"/>
      <c r="T75" s="47">
        <v>1</v>
      </c>
      <c r="U75" s="47" t="str">
        <f>I75</f>
        <v>8</v>
      </c>
      <c r="V75" s="53" t="str">
        <f t="shared" ref="V75" si="51">_xlfn.TEXTJOIN(", ", TRUE, _xlfn.SEQUENCE(U75-T75, 1, T75, 1))</f>
        <v>1, 2, 3, 4, 5, 6, 7</v>
      </c>
      <c r="W75" s="47" t="str">
        <f t="shared" si="32"/>
        <v xml:space="preserve">- </v>
      </c>
      <c r="X75" s="47" t="str">
        <f t="shared" si="33"/>
        <v>-</v>
      </c>
      <c r="Z75" s="47">
        <f t="shared" si="29"/>
        <v>27</v>
      </c>
      <c r="AA75" s="47" t="str">
        <f t="shared" si="30"/>
        <v>30</v>
      </c>
      <c r="AB75" s="47" t="str">
        <f t="shared" si="31"/>
        <v>27, 28, 29</v>
      </c>
    </row>
    <row r="76" spans="1:28">
      <c r="A76">
        <v>21</v>
      </c>
      <c r="B76" s="29">
        <v>0.27986111111111112</v>
      </c>
      <c r="C76" s="29">
        <v>0.31458333333333333</v>
      </c>
      <c r="D76" s="34">
        <v>508</v>
      </c>
      <c r="E76" s="46" t="s">
        <v>96</v>
      </c>
      <c r="F76" s="34" t="s">
        <v>101</v>
      </c>
      <c r="G76" s="25" t="s">
        <v>653</v>
      </c>
      <c r="H76" t="str">
        <f t="shared" si="42"/>
        <v xml:space="preserve">- </v>
      </c>
      <c r="I76" t="str">
        <f t="shared" si="43"/>
        <v>-</v>
      </c>
      <c r="J76" t="str">
        <f t="shared" si="44"/>
        <v xml:space="preserve">- </v>
      </c>
      <c r="K76" t="str">
        <f t="shared" si="45"/>
        <v xml:space="preserve"> 51</v>
      </c>
      <c r="L76" t="str">
        <f t="shared" si="26"/>
        <v>-</v>
      </c>
      <c r="M76">
        <f t="shared" si="49"/>
        <v>52</v>
      </c>
      <c r="N76" t="str">
        <f t="shared" si="46"/>
        <v>30</v>
      </c>
      <c r="O76" t="str">
        <f t="shared" si="27"/>
        <v>30</v>
      </c>
      <c r="P76" t="str">
        <f t="shared" si="47"/>
        <v xml:space="preserve">- </v>
      </c>
      <c r="T76">
        <f>H86</f>
        <v>336</v>
      </c>
      <c r="U76">
        <v>410</v>
      </c>
      <c r="V76" s="18" t="str">
        <f>_xlfn.TEXTJOIN(", ", TRUE, _xlfn.SEQUENCE(U76-T76+1, 1, T76, 1))</f>
        <v>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76">
        <f t="shared" si="32"/>
        <v>52</v>
      </c>
      <c r="X76" t="str">
        <f t="shared" si="33"/>
        <v>57</v>
      </c>
      <c r="Y76" t="str">
        <f t="shared" si="34"/>
        <v>52, 53, 54, 55, 56</v>
      </c>
      <c r="Z76" t="str">
        <f t="shared" si="29"/>
        <v xml:space="preserve">- </v>
      </c>
      <c r="AA76" t="str">
        <f t="shared" si="30"/>
        <v>-</v>
      </c>
    </row>
    <row r="77" spans="1:28">
      <c r="A77">
        <v>40</v>
      </c>
      <c r="B77" s="29">
        <v>0.3263888888888889</v>
      </c>
      <c r="C77" s="29">
        <v>0.37152777777777779</v>
      </c>
      <c r="D77" s="34">
        <v>508</v>
      </c>
      <c r="E77" s="46" t="s">
        <v>101</v>
      </c>
      <c r="F77" s="34" t="s">
        <v>96</v>
      </c>
      <c r="G77" s="25" t="s">
        <v>654</v>
      </c>
      <c r="H77" t="str">
        <f t="shared" si="42"/>
        <v xml:space="preserve">- </v>
      </c>
      <c r="I77" t="str">
        <f t="shared" si="43"/>
        <v>-</v>
      </c>
      <c r="J77" t="str">
        <f t="shared" si="44"/>
        <v xml:space="preserve">- </v>
      </c>
      <c r="K77" t="str">
        <f t="shared" si="45"/>
        <v>57</v>
      </c>
      <c r="L77" t="str">
        <f t="shared" si="26"/>
        <v>57</v>
      </c>
      <c r="M77" t="str">
        <f t="shared" si="49"/>
        <v xml:space="preserve">- </v>
      </c>
      <c r="N77" t="str">
        <f t="shared" si="46"/>
        <v xml:space="preserve"> 81</v>
      </c>
      <c r="O77" t="str">
        <f t="shared" si="27"/>
        <v>-</v>
      </c>
      <c r="P77">
        <f t="shared" si="47"/>
        <v>82</v>
      </c>
      <c r="W77" t="str">
        <f t="shared" si="32"/>
        <v xml:space="preserve">- </v>
      </c>
      <c r="X77" t="str">
        <f t="shared" si="33"/>
        <v>-</v>
      </c>
      <c r="Z77">
        <f t="shared" si="29"/>
        <v>82</v>
      </c>
      <c r="AA77" t="str">
        <f t="shared" si="30"/>
        <v>89</v>
      </c>
      <c r="AB77" t="str">
        <f t="shared" si="31"/>
        <v>82, 83, 84, 85, 86, 87, 88</v>
      </c>
    </row>
    <row r="78" spans="1:28">
      <c r="A78">
        <v>59</v>
      </c>
      <c r="B78" s="29">
        <v>0.38194444444444442</v>
      </c>
      <c r="C78" s="29">
        <v>0.41875000000000001</v>
      </c>
      <c r="D78" s="34">
        <v>508</v>
      </c>
      <c r="E78" s="46" t="s">
        <v>96</v>
      </c>
      <c r="F78" s="34" t="s">
        <v>101</v>
      </c>
      <c r="G78" s="25" t="s">
        <v>655</v>
      </c>
      <c r="H78" t="str">
        <f t="shared" si="42"/>
        <v xml:space="preserve">- </v>
      </c>
      <c r="I78" t="str">
        <f t="shared" si="43"/>
        <v>-</v>
      </c>
      <c r="J78" t="str">
        <f t="shared" si="44"/>
        <v xml:space="preserve">- </v>
      </c>
      <c r="K78" t="str">
        <f t="shared" si="45"/>
        <v xml:space="preserve"> 111</v>
      </c>
      <c r="L78" t="str">
        <f t="shared" si="26"/>
        <v>-</v>
      </c>
      <c r="M78">
        <f t="shared" si="49"/>
        <v>112</v>
      </c>
      <c r="N78" t="str">
        <f t="shared" si="46"/>
        <v>89</v>
      </c>
      <c r="O78" t="str">
        <f t="shared" si="27"/>
        <v>89</v>
      </c>
      <c r="P78" t="str">
        <f t="shared" si="47"/>
        <v xml:space="preserve">- </v>
      </c>
      <c r="W78">
        <f t="shared" si="32"/>
        <v>112</v>
      </c>
      <c r="X78" t="str">
        <f t="shared" si="33"/>
        <v>115</v>
      </c>
      <c r="Y78" t="str">
        <f t="shared" si="34"/>
        <v>112, 113, 114</v>
      </c>
      <c r="Z78" t="str">
        <f t="shared" si="29"/>
        <v xml:space="preserve">- </v>
      </c>
      <c r="AA78" t="str">
        <f t="shared" si="30"/>
        <v>-</v>
      </c>
    </row>
    <row r="79" spans="1:28">
      <c r="A79">
        <v>73</v>
      </c>
      <c r="B79" s="29">
        <v>0.42916666666666664</v>
      </c>
      <c r="C79" s="29">
        <v>0.46597222222222223</v>
      </c>
      <c r="D79" s="34">
        <v>508</v>
      </c>
      <c r="E79" s="46" t="s">
        <v>101</v>
      </c>
      <c r="F79" s="34" t="s">
        <v>96</v>
      </c>
      <c r="G79" s="25" t="s">
        <v>656</v>
      </c>
      <c r="H79" t="str">
        <f t="shared" si="42"/>
        <v xml:space="preserve">- </v>
      </c>
      <c r="I79" t="str">
        <f t="shared" si="43"/>
        <v>-</v>
      </c>
      <c r="J79" t="str">
        <f t="shared" si="44"/>
        <v xml:space="preserve">- </v>
      </c>
      <c r="K79" t="str">
        <f t="shared" si="45"/>
        <v>115</v>
      </c>
      <c r="L79" t="str">
        <f t="shared" si="26"/>
        <v>115</v>
      </c>
      <c r="M79" t="str">
        <f t="shared" si="49"/>
        <v xml:space="preserve">- </v>
      </c>
      <c r="N79" t="str">
        <f t="shared" si="46"/>
        <v xml:space="preserve"> 133</v>
      </c>
      <c r="O79" t="str">
        <f t="shared" si="27"/>
        <v>-</v>
      </c>
      <c r="P79">
        <f t="shared" si="47"/>
        <v>134</v>
      </c>
      <c r="W79" t="str">
        <f t="shared" si="32"/>
        <v xml:space="preserve">- </v>
      </c>
      <c r="X79" t="str">
        <f t="shared" si="33"/>
        <v>-</v>
      </c>
      <c r="Z79">
        <f t="shared" si="29"/>
        <v>134</v>
      </c>
      <c r="AA79" t="str">
        <f t="shared" si="30"/>
        <v>138</v>
      </c>
      <c r="AB79" t="str">
        <f t="shared" si="31"/>
        <v>134, 135, 136, 137</v>
      </c>
    </row>
    <row r="80" spans="1:28">
      <c r="A80">
        <v>86</v>
      </c>
      <c r="B80" s="29">
        <v>0.47916666666666669</v>
      </c>
      <c r="C80" s="29">
        <v>0.51458333333333328</v>
      </c>
      <c r="D80" s="34">
        <v>508</v>
      </c>
      <c r="E80" s="46" t="s">
        <v>96</v>
      </c>
      <c r="F80" s="34" t="s">
        <v>101</v>
      </c>
      <c r="G80" s="25" t="s">
        <v>657</v>
      </c>
      <c r="H80" t="str">
        <f t="shared" si="42"/>
        <v xml:space="preserve">- </v>
      </c>
      <c r="I80" t="str">
        <f t="shared" si="43"/>
        <v>-</v>
      </c>
      <c r="J80" t="str">
        <f t="shared" si="44"/>
        <v xml:space="preserve">- </v>
      </c>
      <c r="K80" t="str">
        <f t="shared" si="45"/>
        <v xml:space="preserve"> 154</v>
      </c>
      <c r="L80" t="str">
        <f t="shared" si="26"/>
        <v>-</v>
      </c>
      <c r="M80">
        <f t="shared" si="49"/>
        <v>155</v>
      </c>
      <c r="N80" t="str">
        <f t="shared" si="46"/>
        <v>138</v>
      </c>
      <c r="O80" t="str">
        <f t="shared" si="27"/>
        <v>138</v>
      </c>
      <c r="P80" t="str">
        <f t="shared" si="47"/>
        <v xml:space="preserve">- </v>
      </c>
      <c r="W80">
        <f t="shared" si="32"/>
        <v>155</v>
      </c>
      <c r="X80" t="str">
        <f t="shared" si="33"/>
        <v>162</v>
      </c>
      <c r="Y80" t="str">
        <f t="shared" si="34"/>
        <v>155, 156, 157, 158, 159, 160, 161</v>
      </c>
      <c r="Z80" t="str">
        <f t="shared" si="29"/>
        <v xml:space="preserve">- </v>
      </c>
      <c r="AA80" t="str">
        <f t="shared" si="30"/>
        <v>-</v>
      </c>
    </row>
    <row r="81" spans="1:28">
      <c r="A81">
        <v>98</v>
      </c>
      <c r="B81" s="29">
        <v>0.52916666666666667</v>
      </c>
      <c r="C81" s="29">
        <v>0.56805555555555554</v>
      </c>
      <c r="D81" s="34">
        <v>508</v>
      </c>
      <c r="E81" s="46" t="s">
        <v>101</v>
      </c>
      <c r="F81" s="34" t="s">
        <v>96</v>
      </c>
      <c r="G81" s="25" t="s">
        <v>658</v>
      </c>
      <c r="H81" t="str">
        <f t="shared" si="42"/>
        <v xml:space="preserve">- </v>
      </c>
      <c r="I81" t="str">
        <f t="shared" si="43"/>
        <v>-</v>
      </c>
      <c r="J81" t="str">
        <f t="shared" si="44"/>
        <v xml:space="preserve">- </v>
      </c>
      <c r="K81" t="str">
        <f t="shared" si="45"/>
        <v>162</v>
      </c>
      <c r="L81" t="str">
        <f t="shared" si="26"/>
        <v>162</v>
      </c>
      <c r="M81" t="str">
        <f t="shared" si="49"/>
        <v xml:space="preserve">- </v>
      </c>
      <c r="N81" t="str">
        <f t="shared" si="46"/>
        <v xml:space="preserve"> 180</v>
      </c>
      <c r="O81" t="str">
        <f t="shared" si="27"/>
        <v>-</v>
      </c>
      <c r="P81">
        <f t="shared" si="47"/>
        <v>181</v>
      </c>
      <c r="W81" t="str">
        <f t="shared" si="32"/>
        <v xml:space="preserve">- </v>
      </c>
      <c r="X81" t="str">
        <f t="shared" si="33"/>
        <v>-</v>
      </c>
      <c r="Z81">
        <f t="shared" si="29"/>
        <v>181</v>
      </c>
      <c r="AA81" t="str">
        <f t="shared" si="30"/>
        <v>188</v>
      </c>
      <c r="AB81" t="str">
        <f t="shared" si="31"/>
        <v>181, 182, 183, 184, 185, 186, 187</v>
      </c>
    </row>
    <row r="82" spans="1:28">
      <c r="A82">
        <v>110</v>
      </c>
      <c r="B82" s="29">
        <v>0.57847222222222228</v>
      </c>
      <c r="C82" s="29">
        <v>0.61527777777777781</v>
      </c>
      <c r="D82" s="34">
        <v>508</v>
      </c>
      <c r="E82" s="46" t="s">
        <v>96</v>
      </c>
      <c r="F82" s="34" t="s">
        <v>101</v>
      </c>
      <c r="G82" s="25" t="s">
        <v>659</v>
      </c>
      <c r="H82" t="str">
        <f t="shared" si="42"/>
        <v xml:space="preserve">- </v>
      </c>
      <c r="I82" t="str">
        <f t="shared" si="43"/>
        <v>-</v>
      </c>
      <c r="J82" t="str">
        <f t="shared" si="44"/>
        <v xml:space="preserve">- </v>
      </c>
      <c r="K82" t="str">
        <f t="shared" si="45"/>
        <v xml:space="preserve"> 207</v>
      </c>
      <c r="L82" t="str">
        <f t="shared" si="26"/>
        <v>-</v>
      </c>
      <c r="M82">
        <f t="shared" si="49"/>
        <v>208</v>
      </c>
      <c r="N82" t="str">
        <f t="shared" si="46"/>
        <v>188</v>
      </c>
      <c r="O82" t="str">
        <f t="shared" si="27"/>
        <v>188</v>
      </c>
      <c r="P82" t="str">
        <f t="shared" si="47"/>
        <v xml:space="preserve">- </v>
      </c>
      <c r="W82">
        <f t="shared" si="32"/>
        <v>208</v>
      </c>
      <c r="X82" t="str">
        <f t="shared" si="33"/>
        <v>217</v>
      </c>
      <c r="Y82" t="str">
        <f t="shared" si="34"/>
        <v>208, 209, 210, 211, 212, 213, 214, 215, 216</v>
      </c>
      <c r="Z82" t="str">
        <f t="shared" si="29"/>
        <v xml:space="preserve">- </v>
      </c>
      <c r="AA82" t="str">
        <f t="shared" si="30"/>
        <v>-</v>
      </c>
    </row>
    <row r="83" spans="1:28">
      <c r="A83">
        <v>128</v>
      </c>
      <c r="B83" s="29">
        <v>0.63055555555555554</v>
      </c>
      <c r="C83" s="29">
        <v>0.67361111111111116</v>
      </c>
      <c r="D83" s="34">
        <v>508</v>
      </c>
      <c r="E83" s="46" t="s">
        <v>101</v>
      </c>
      <c r="F83" s="34" t="s">
        <v>96</v>
      </c>
      <c r="G83" s="25" t="s">
        <v>660</v>
      </c>
      <c r="H83" t="str">
        <f t="shared" si="42"/>
        <v xml:space="preserve">- </v>
      </c>
      <c r="I83" t="str">
        <f t="shared" si="43"/>
        <v>-</v>
      </c>
      <c r="J83" t="str">
        <f t="shared" si="44"/>
        <v xml:space="preserve">- </v>
      </c>
      <c r="K83" t="str">
        <f t="shared" si="45"/>
        <v>217</v>
      </c>
      <c r="L83" t="str">
        <f t="shared" si="26"/>
        <v>217</v>
      </c>
      <c r="M83" t="str">
        <f t="shared" si="49"/>
        <v xml:space="preserve">- </v>
      </c>
      <c r="N83" t="str">
        <f t="shared" si="46"/>
        <v xml:space="preserve"> 239</v>
      </c>
      <c r="O83" t="str">
        <f t="shared" si="27"/>
        <v>-</v>
      </c>
      <c r="P83">
        <f t="shared" si="47"/>
        <v>240</v>
      </c>
      <c r="W83" t="str">
        <f t="shared" si="32"/>
        <v xml:space="preserve">- </v>
      </c>
      <c r="X83" t="str">
        <f t="shared" si="33"/>
        <v>-</v>
      </c>
      <c r="Z83">
        <f t="shared" si="29"/>
        <v>240</v>
      </c>
      <c r="AA83" t="str">
        <f t="shared" si="30"/>
        <v>246</v>
      </c>
      <c r="AB83" t="str">
        <f t="shared" si="31"/>
        <v>240, 241, 242, 243, 244, 245</v>
      </c>
    </row>
    <row r="84" spans="1:28">
      <c r="A84">
        <v>147</v>
      </c>
      <c r="B84" s="29">
        <v>0.68333333333333335</v>
      </c>
      <c r="C84" s="29">
        <v>0.72499999999999998</v>
      </c>
      <c r="D84" s="34">
        <v>508</v>
      </c>
      <c r="E84" s="46" t="s">
        <v>96</v>
      </c>
      <c r="F84" s="34" t="s">
        <v>101</v>
      </c>
      <c r="G84" s="25" t="s">
        <v>661</v>
      </c>
      <c r="H84" t="str">
        <f t="shared" si="42"/>
        <v xml:space="preserve">- </v>
      </c>
      <c r="I84" t="str">
        <f t="shared" si="43"/>
        <v>-</v>
      </c>
      <c r="J84" t="str">
        <f t="shared" si="44"/>
        <v xml:space="preserve">- </v>
      </c>
      <c r="K84" t="str">
        <f t="shared" si="45"/>
        <v xml:space="preserve"> 273</v>
      </c>
      <c r="L84" t="str">
        <f t="shared" ref="L84:L147" si="52">IF(E84="D1",LEFT(G84,FIND(",",G84)-1), "-")</f>
        <v>-</v>
      </c>
      <c r="M84">
        <f t="shared" si="49"/>
        <v>274</v>
      </c>
      <c r="N84" t="str">
        <f t="shared" si="46"/>
        <v>246</v>
      </c>
      <c r="O84" t="str">
        <f t="shared" ref="O84:O147" si="53">IF(E84="D2",LEFT(G84,FIND(",",G84)-1), "-")</f>
        <v>246</v>
      </c>
      <c r="P84" t="str">
        <f t="shared" si="47"/>
        <v xml:space="preserve">- </v>
      </c>
      <c r="W84">
        <f t="shared" si="32"/>
        <v>274</v>
      </c>
      <c r="X84" t="str">
        <f t="shared" si="33"/>
        <v>284</v>
      </c>
      <c r="Y84" t="str">
        <f t="shared" si="34"/>
        <v>274, 275, 276, 277, 278, 279, 280, 281, 282, 283</v>
      </c>
      <c r="Z84" t="str">
        <f t="shared" si="29"/>
        <v xml:space="preserve">- </v>
      </c>
      <c r="AA84" t="str">
        <f t="shared" si="30"/>
        <v>-</v>
      </c>
    </row>
    <row r="85" spans="1:28">
      <c r="A85">
        <v>168</v>
      </c>
      <c r="B85" s="29">
        <v>0.73958333333333337</v>
      </c>
      <c r="C85" s="29">
        <v>0.77986111111111112</v>
      </c>
      <c r="D85" s="34">
        <v>508</v>
      </c>
      <c r="E85" s="46" t="s">
        <v>101</v>
      </c>
      <c r="F85" s="34" t="s">
        <v>96</v>
      </c>
      <c r="G85" s="25" t="s">
        <v>662</v>
      </c>
      <c r="H85" t="str">
        <f t="shared" si="42"/>
        <v xml:space="preserve">- </v>
      </c>
      <c r="I85" t="str">
        <f t="shared" si="43"/>
        <v>-</v>
      </c>
      <c r="J85" t="str">
        <f t="shared" si="44"/>
        <v xml:space="preserve">- </v>
      </c>
      <c r="K85" t="str">
        <f t="shared" si="45"/>
        <v>284</v>
      </c>
      <c r="L85" t="str">
        <f t="shared" si="52"/>
        <v>284</v>
      </c>
      <c r="M85" t="str">
        <f t="shared" si="49"/>
        <v xml:space="preserve">- </v>
      </c>
      <c r="N85" t="str">
        <f t="shared" si="46"/>
        <v xml:space="preserve"> 307</v>
      </c>
      <c r="O85" t="str">
        <f t="shared" si="53"/>
        <v>-</v>
      </c>
      <c r="P85">
        <f t="shared" si="47"/>
        <v>308</v>
      </c>
      <c r="W85" t="str">
        <f t="shared" si="32"/>
        <v xml:space="preserve">- </v>
      </c>
      <c r="X85" t="str">
        <f t="shared" si="33"/>
        <v>-</v>
      </c>
      <c r="Z85">
        <f t="shared" ref="Z85:Z148" si="54">P85</f>
        <v>308</v>
      </c>
      <c r="AA85" t="str">
        <f t="shared" ref="AA85:AA148" si="55">O86</f>
        <v>313</v>
      </c>
      <c r="AB85" t="str">
        <f t="shared" ref="AB85:AB148" si="56">_xlfn.TEXTJOIN(", ", TRUE, _xlfn.SEQUENCE(AA85-Z85, 1, Z85, 1))</f>
        <v>308, 309, 310, 311, 312</v>
      </c>
    </row>
    <row r="86" spans="1:28" ht="15.6" thickBot="1">
      <c r="A86">
        <v>185</v>
      </c>
      <c r="B86" s="29">
        <v>0.79027777777777775</v>
      </c>
      <c r="C86" s="29">
        <v>0.83194444444444438</v>
      </c>
      <c r="D86" s="34">
        <v>508</v>
      </c>
      <c r="E86" s="46" t="s">
        <v>96</v>
      </c>
      <c r="F86" s="34" t="s">
        <v>580</v>
      </c>
      <c r="G86" s="25" t="s">
        <v>663</v>
      </c>
      <c r="H86">
        <f>IF(E86="D0",LEFT(G86,FIND(",",G86)-1),IF(F86="D0",RIGHT(G86,LEN(G86)-FIND("#",SUBSTITUTE(G86,",","#",LEN(G86)-LEN(SUBSTITUTE(G86,",",""))))),"- "))+1</f>
        <v>336</v>
      </c>
      <c r="I86" t="str">
        <f t="shared" si="43"/>
        <v>-</v>
      </c>
      <c r="J86" t="str">
        <f t="shared" si="44"/>
        <v xml:space="preserve"> 335</v>
      </c>
      <c r="K86" t="str">
        <f t="shared" si="45"/>
        <v xml:space="preserve"> - </v>
      </c>
      <c r="L86" t="str">
        <f t="shared" si="52"/>
        <v>-</v>
      </c>
      <c r="M86" t="str">
        <f t="shared" si="49"/>
        <v xml:space="preserve">- </v>
      </c>
      <c r="N86" t="str">
        <f t="shared" si="46"/>
        <v>313</v>
      </c>
      <c r="O86" t="str">
        <f t="shared" si="53"/>
        <v>313</v>
      </c>
      <c r="P86" t="str">
        <f t="shared" si="47"/>
        <v xml:space="preserve">- </v>
      </c>
      <c r="W86" t="str">
        <f t="shared" si="32"/>
        <v xml:space="preserve">- </v>
      </c>
      <c r="X86" t="str">
        <f t="shared" si="33"/>
        <v>-</v>
      </c>
      <c r="Z86" t="str">
        <f t="shared" si="54"/>
        <v xml:space="preserve">- </v>
      </c>
      <c r="AA86" t="str">
        <f t="shared" si="55"/>
        <v>-</v>
      </c>
    </row>
    <row r="87" spans="1:28" s="47" customFormat="1">
      <c r="A87" s="47">
        <v>8</v>
      </c>
      <c r="B87" s="48">
        <v>0.23819444444444443</v>
      </c>
      <c r="C87" s="48">
        <v>0.27638888888888891</v>
      </c>
      <c r="D87" s="49">
        <v>509</v>
      </c>
      <c r="E87" s="50" t="s">
        <v>580</v>
      </c>
      <c r="F87" s="49" t="s">
        <v>96</v>
      </c>
      <c r="G87" s="51" t="s">
        <v>664</v>
      </c>
      <c r="H87" s="47" t="str">
        <f t="shared" si="42"/>
        <v>10</v>
      </c>
      <c r="I87" s="47" t="str">
        <f t="shared" si="43"/>
        <v>10</v>
      </c>
      <c r="J87" s="47" t="str">
        <f t="shared" si="44"/>
        <v xml:space="preserve">- </v>
      </c>
      <c r="K87" s="47" t="str">
        <f t="shared" si="45"/>
        <v xml:space="preserve"> - </v>
      </c>
      <c r="L87" s="47" t="str">
        <f t="shared" si="52"/>
        <v>-</v>
      </c>
      <c r="M87" t="str">
        <f t="shared" si="49"/>
        <v xml:space="preserve">- </v>
      </c>
      <c r="N87" s="47" t="str">
        <f t="shared" si="46"/>
        <v xml:space="preserve"> 28</v>
      </c>
      <c r="O87" s="47" t="str">
        <f t="shared" si="53"/>
        <v>-</v>
      </c>
      <c r="P87">
        <f t="shared" si="47"/>
        <v>29</v>
      </c>
      <c r="S87" s="52"/>
      <c r="T87" s="47">
        <v>1</v>
      </c>
      <c r="U87" s="47" t="str">
        <f>I87</f>
        <v>10</v>
      </c>
      <c r="V87" s="53" t="str">
        <f t="shared" ref="V87" si="57">_xlfn.TEXTJOIN(", ", TRUE, _xlfn.SEQUENCE(U87-T87, 1, T87, 1))</f>
        <v>1, 2, 3, 4, 5, 6, 7, 8, 9</v>
      </c>
      <c r="W87" s="47" t="str">
        <f t="shared" ref="W87:W150" si="58">M87</f>
        <v xml:space="preserve">- </v>
      </c>
      <c r="X87" s="47" t="str">
        <f t="shared" ref="X87:X150" si="59">L88</f>
        <v>-</v>
      </c>
      <c r="Z87" s="47">
        <f t="shared" si="54"/>
        <v>29</v>
      </c>
      <c r="AA87" s="47" t="str">
        <f t="shared" si="55"/>
        <v>34</v>
      </c>
      <c r="AB87" s="47" t="str">
        <f t="shared" si="56"/>
        <v>29, 30, 31, 32, 33</v>
      </c>
    </row>
    <row r="88" spans="1:28">
      <c r="A88">
        <v>23</v>
      </c>
      <c r="B88" s="29">
        <v>0.28541666666666665</v>
      </c>
      <c r="C88" s="29">
        <v>0.32083333333333336</v>
      </c>
      <c r="D88" s="34">
        <v>509</v>
      </c>
      <c r="E88" s="46" t="s">
        <v>96</v>
      </c>
      <c r="F88" s="34" t="s">
        <v>101</v>
      </c>
      <c r="G88" s="25" t="s">
        <v>665</v>
      </c>
      <c r="H88" t="str">
        <f t="shared" si="42"/>
        <v xml:space="preserve">- </v>
      </c>
      <c r="I88" t="str">
        <f t="shared" si="43"/>
        <v>-</v>
      </c>
      <c r="J88" t="str">
        <f t="shared" si="44"/>
        <v xml:space="preserve">- </v>
      </c>
      <c r="K88" t="str">
        <f t="shared" si="45"/>
        <v xml:space="preserve"> 53</v>
      </c>
      <c r="L88" t="str">
        <f t="shared" si="52"/>
        <v>-</v>
      </c>
      <c r="M88">
        <f t="shared" si="49"/>
        <v>54</v>
      </c>
      <c r="N88" t="str">
        <f t="shared" si="46"/>
        <v>34</v>
      </c>
      <c r="O88" t="str">
        <f t="shared" si="53"/>
        <v>34</v>
      </c>
      <c r="P88" t="str">
        <f t="shared" si="47"/>
        <v xml:space="preserve">- </v>
      </c>
      <c r="T88">
        <f>H90</f>
        <v>118</v>
      </c>
      <c r="U88">
        <v>410</v>
      </c>
      <c r="V88" s="18" t="str">
        <f>_xlfn.TEXTJOIN(", ", TRUE, _xlfn.SEQUENCE(U88-T88+1, 1, T88, 1))</f>
        <v>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88">
        <f t="shared" si="58"/>
        <v>54</v>
      </c>
      <c r="X88" t="str">
        <f t="shared" si="59"/>
        <v>62</v>
      </c>
      <c r="Y88" t="str">
        <f t="shared" ref="Y88:Y146" si="60">_xlfn.TEXTJOIN(", ", TRUE, _xlfn.SEQUENCE(X88-W88, 1, W88, 1))</f>
        <v>54, 55, 56, 57, 58, 59, 60, 61</v>
      </c>
      <c r="Z88" t="str">
        <f t="shared" si="54"/>
        <v xml:space="preserve">- </v>
      </c>
      <c r="AA88" t="str">
        <f t="shared" si="55"/>
        <v>-</v>
      </c>
    </row>
    <row r="89" spans="1:28">
      <c r="A89">
        <v>44</v>
      </c>
      <c r="B89" s="29">
        <v>0.33611111111111114</v>
      </c>
      <c r="C89" s="29">
        <v>0.38124999999999998</v>
      </c>
      <c r="D89" s="34">
        <v>509</v>
      </c>
      <c r="E89" s="46" t="s">
        <v>101</v>
      </c>
      <c r="F89" s="34" t="s">
        <v>96</v>
      </c>
      <c r="G89" s="25" t="s">
        <v>666</v>
      </c>
      <c r="H89" t="str">
        <f t="shared" si="42"/>
        <v xml:space="preserve">- </v>
      </c>
      <c r="I89" t="str">
        <f t="shared" si="43"/>
        <v>-</v>
      </c>
      <c r="J89" t="str">
        <f t="shared" si="44"/>
        <v xml:space="preserve">- </v>
      </c>
      <c r="K89" t="str">
        <f t="shared" si="45"/>
        <v>62</v>
      </c>
      <c r="L89" t="str">
        <f t="shared" si="52"/>
        <v>62</v>
      </c>
      <c r="M89" t="str">
        <f t="shared" si="49"/>
        <v xml:space="preserve">- </v>
      </c>
      <c r="N89" t="str">
        <f t="shared" si="46"/>
        <v xml:space="preserve"> 87</v>
      </c>
      <c r="O89" t="str">
        <f t="shared" si="53"/>
        <v>-</v>
      </c>
      <c r="P89">
        <f t="shared" si="47"/>
        <v>88</v>
      </c>
      <c r="W89" t="str">
        <f t="shared" si="58"/>
        <v xml:space="preserve">- </v>
      </c>
      <c r="X89" t="str">
        <f t="shared" si="59"/>
        <v>-</v>
      </c>
      <c r="Z89">
        <f t="shared" si="54"/>
        <v>88</v>
      </c>
      <c r="AA89" t="str">
        <f t="shared" si="55"/>
        <v>97</v>
      </c>
      <c r="AB89" t="str">
        <f t="shared" si="56"/>
        <v>88, 89, 90, 91, 92, 93, 94, 95, 96</v>
      </c>
    </row>
    <row r="90" spans="1:28" ht="15.6" thickBot="1">
      <c r="A90">
        <v>62</v>
      </c>
      <c r="B90" s="29">
        <v>0.3923611111111111</v>
      </c>
      <c r="C90" s="29">
        <v>0.43472222222222218</v>
      </c>
      <c r="D90" s="34">
        <v>509</v>
      </c>
      <c r="E90" s="46" t="s">
        <v>96</v>
      </c>
      <c r="F90" s="34" t="s">
        <v>580</v>
      </c>
      <c r="G90" s="25" t="s">
        <v>667</v>
      </c>
      <c r="H90">
        <f>IF(E90="D0",LEFT(G90,FIND(",",G90)-1),IF(F90="D0",RIGHT(G90,LEN(G90)-FIND("#",SUBSTITUTE(G90,",","#",LEN(G90)-LEN(SUBSTITUTE(G90,",",""))))),"- "))+1</f>
        <v>118</v>
      </c>
      <c r="I90" t="str">
        <f t="shared" si="43"/>
        <v>-</v>
      </c>
      <c r="J90" t="str">
        <f t="shared" si="44"/>
        <v xml:space="preserve"> 117</v>
      </c>
      <c r="K90" t="str">
        <f t="shared" si="45"/>
        <v xml:space="preserve"> - </v>
      </c>
      <c r="L90" t="str">
        <f t="shared" si="52"/>
        <v>-</v>
      </c>
      <c r="M90" t="str">
        <f t="shared" si="49"/>
        <v xml:space="preserve">- </v>
      </c>
      <c r="N90" t="str">
        <f t="shared" si="46"/>
        <v>97</v>
      </c>
      <c r="O90" t="str">
        <f t="shared" si="53"/>
        <v>97</v>
      </c>
      <c r="P90" t="str">
        <f t="shared" si="47"/>
        <v xml:space="preserve">- </v>
      </c>
      <c r="W90" t="str">
        <f t="shared" si="58"/>
        <v xml:space="preserve">- </v>
      </c>
      <c r="X90" t="str">
        <f t="shared" si="59"/>
        <v>-</v>
      </c>
      <c r="Z90" t="str">
        <f t="shared" si="54"/>
        <v xml:space="preserve">- </v>
      </c>
      <c r="AA90" t="str">
        <f t="shared" si="55"/>
        <v>-</v>
      </c>
    </row>
    <row r="91" spans="1:28" s="47" customFormat="1">
      <c r="A91" s="47">
        <v>9</v>
      </c>
      <c r="B91" s="48">
        <v>0.24236111111111111</v>
      </c>
      <c r="C91" s="48">
        <v>0.28125</v>
      </c>
      <c r="D91" s="49">
        <v>510</v>
      </c>
      <c r="E91" s="50" t="s">
        <v>580</v>
      </c>
      <c r="F91" s="49" t="s">
        <v>96</v>
      </c>
      <c r="G91" s="51" t="s">
        <v>668</v>
      </c>
      <c r="H91" s="47" t="str">
        <f t="shared" si="42"/>
        <v>11</v>
      </c>
      <c r="I91" s="47" t="str">
        <f t="shared" si="43"/>
        <v>11</v>
      </c>
      <c r="J91" s="47" t="str">
        <f t="shared" si="44"/>
        <v xml:space="preserve">- </v>
      </c>
      <c r="K91" s="47" t="str">
        <f t="shared" si="45"/>
        <v xml:space="preserve"> - </v>
      </c>
      <c r="L91" s="47" t="str">
        <f t="shared" si="52"/>
        <v>-</v>
      </c>
      <c r="M91" t="str">
        <f t="shared" si="49"/>
        <v xml:space="preserve">- </v>
      </c>
      <c r="N91" s="47" t="str">
        <f t="shared" si="46"/>
        <v xml:space="preserve"> 31</v>
      </c>
      <c r="O91" s="47" t="str">
        <f t="shared" si="53"/>
        <v>-</v>
      </c>
      <c r="P91">
        <f t="shared" si="47"/>
        <v>32</v>
      </c>
      <c r="S91" s="52"/>
      <c r="T91" s="47">
        <v>1</v>
      </c>
      <c r="U91" s="47" t="str">
        <f>I91</f>
        <v>11</v>
      </c>
      <c r="V91" s="53" t="str">
        <f t="shared" ref="V91" si="61">_xlfn.TEXTJOIN(", ", TRUE, _xlfn.SEQUENCE(U91-T91, 1, T91, 1))</f>
        <v>1, 2, 3, 4, 5, 6, 7, 8, 9, 10</v>
      </c>
      <c r="W91" s="47" t="str">
        <f t="shared" si="58"/>
        <v xml:space="preserve">- </v>
      </c>
      <c r="X91" s="47" t="str">
        <f t="shared" si="59"/>
        <v>-</v>
      </c>
      <c r="Z91" s="47">
        <f t="shared" si="54"/>
        <v>32</v>
      </c>
      <c r="AA91" s="47" t="str">
        <f t="shared" si="55"/>
        <v>36</v>
      </c>
      <c r="AB91" s="47" t="str">
        <f t="shared" si="56"/>
        <v>32, 33, 34, 35</v>
      </c>
    </row>
    <row r="92" spans="1:28">
      <c r="A92">
        <v>25</v>
      </c>
      <c r="B92" s="29">
        <v>0.2902777777777778</v>
      </c>
      <c r="C92" s="29">
        <v>0.3263888888888889</v>
      </c>
      <c r="D92" s="34">
        <v>510</v>
      </c>
      <c r="E92" s="46" t="s">
        <v>96</v>
      </c>
      <c r="F92" s="34" t="s">
        <v>101</v>
      </c>
      <c r="G92" s="25" t="s">
        <v>669</v>
      </c>
      <c r="H92" t="str">
        <f t="shared" si="42"/>
        <v xml:space="preserve">- </v>
      </c>
      <c r="I92" t="str">
        <f t="shared" si="43"/>
        <v>-</v>
      </c>
      <c r="J92" t="str">
        <f t="shared" si="44"/>
        <v xml:space="preserve">- </v>
      </c>
      <c r="K92" t="str">
        <f t="shared" si="45"/>
        <v xml:space="preserve"> 56</v>
      </c>
      <c r="L92" t="str">
        <f t="shared" si="52"/>
        <v>-</v>
      </c>
      <c r="M92">
        <f t="shared" si="49"/>
        <v>57</v>
      </c>
      <c r="N92" t="str">
        <f t="shared" si="46"/>
        <v>36</v>
      </c>
      <c r="O92" t="str">
        <f t="shared" si="53"/>
        <v>36</v>
      </c>
      <c r="P92" t="str">
        <f t="shared" si="47"/>
        <v xml:space="preserve">- </v>
      </c>
      <c r="T92">
        <f>H106</f>
        <v>400</v>
      </c>
      <c r="U92">
        <v>410</v>
      </c>
      <c r="V92" s="18" t="str">
        <f>_xlfn.TEXTJOIN(", ", TRUE, _xlfn.SEQUENCE(U92-T92+1, 1, T92, 1))</f>
        <v>400, 401, 402, 403, 404, 405, 406, 407, 408, 409, 410</v>
      </c>
      <c r="W92">
        <f t="shared" si="58"/>
        <v>57</v>
      </c>
      <c r="X92" t="str">
        <f t="shared" si="59"/>
        <v>65</v>
      </c>
      <c r="Y92" t="str">
        <f t="shared" si="60"/>
        <v>57, 58, 59, 60, 61, 62, 63, 64</v>
      </c>
      <c r="Z92" t="str">
        <f t="shared" si="54"/>
        <v xml:space="preserve">- </v>
      </c>
      <c r="AA92" t="str">
        <f t="shared" si="55"/>
        <v>-</v>
      </c>
    </row>
    <row r="93" spans="1:28">
      <c r="A93">
        <v>46</v>
      </c>
      <c r="B93" s="29">
        <v>0.34236111111111112</v>
      </c>
      <c r="C93" s="29">
        <v>0.38611111111111113</v>
      </c>
      <c r="D93" s="34">
        <v>510</v>
      </c>
      <c r="E93" s="46" t="s">
        <v>101</v>
      </c>
      <c r="F93" s="34" t="s">
        <v>96</v>
      </c>
      <c r="G93" s="25" t="s">
        <v>670</v>
      </c>
      <c r="H93" t="str">
        <f t="shared" si="42"/>
        <v xml:space="preserve">- </v>
      </c>
      <c r="I93" t="str">
        <f t="shared" si="43"/>
        <v>-</v>
      </c>
      <c r="J93" t="str">
        <f t="shared" si="44"/>
        <v xml:space="preserve">- </v>
      </c>
      <c r="K93" t="str">
        <f t="shared" si="45"/>
        <v>65</v>
      </c>
      <c r="L93" t="str">
        <f t="shared" si="52"/>
        <v>65</v>
      </c>
      <c r="M93" t="str">
        <f t="shared" si="49"/>
        <v xml:space="preserve">- </v>
      </c>
      <c r="N93" t="str">
        <f t="shared" si="46"/>
        <v xml:space="preserve"> 91</v>
      </c>
      <c r="O93" t="str">
        <f t="shared" si="53"/>
        <v>-</v>
      </c>
      <c r="P93">
        <f t="shared" si="47"/>
        <v>92</v>
      </c>
      <c r="W93" t="str">
        <f t="shared" si="58"/>
        <v xml:space="preserve">- </v>
      </c>
      <c r="X93" t="str">
        <f t="shared" si="59"/>
        <v>-</v>
      </c>
      <c r="Z93">
        <f t="shared" si="54"/>
        <v>92</v>
      </c>
      <c r="AA93" t="str">
        <f t="shared" si="55"/>
        <v>99</v>
      </c>
      <c r="AB93" t="str">
        <f t="shared" si="56"/>
        <v>92, 93, 94, 95, 96, 97, 98</v>
      </c>
    </row>
    <row r="94" spans="1:28">
      <c r="A94">
        <v>64</v>
      </c>
      <c r="B94" s="29">
        <v>0.3972222222222222</v>
      </c>
      <c r="C94" s="29">
        <v>0.43194444444444446</v>
      </c>
      <c r="D94" s="34">
        <v>510</v>
      </c>
      <c r="E94" s="46" t="s">
        <v>96</v>
      </c>
      <c r="F94" s="34" t="s">
        <v>101</v>
      </c>
      <c r="G94" s="25" t="s">
        <v>671</v>
      </c>
      <c r="H94" t="str">
        <f t="shared" si="42"/>
        <v xml:space="preserve">- </v>
      </c>
      <c r="I94" t="str">
        <f t="shared" si="43"/>
        <v>-</v>
      </c>
      <c r="J94" t="str">
        <f t="shared" si="44"/>
        <v xml:space="preserve">- </v>
      </c>
      <c r="K94" t="str">
        <f t="shared" si="45"/>
        <v xml:space="preserve"> 115</v>
      </c>
      <c r="L94" t="str">
        <f t="shared" si="52"/>
        <v>-</v>
      </c>
      <c r="M94">
        <f t="shared" si="49"/>
        <v>116</v>
      </c>
      <c r="N94" t="str">
        <f t="shared" si="46"/>
        <v>99</v>
      </c>
      <c r="O94" t="str">
        <f t="shared" si="53"/>
        <v>99</v>
      </c>
      <c r="P94" t="str">
        <f t="shared" si="47"/>
        <v xml:space="preserve">- </v>
      </c>
      <c r="W94">
        <f t="shared" si="58"/>
        <v>116</v>
      </c>
      <c r="X94" t="str">
        <f t="shared" si="59"/>
        <v>124</v>
      </c>
      <c r="Y94" t="str">
        <f t="shared" si="60"/>
        <v>116, 117, 118, 119, 120, 121, 122, 123</v>
      </c>
      <c r="Z94" t="str">
        <f t="shared" si="54"/>
        <v xml:space="preserve">- </v>
      </c>
      <c r="AA94" t="str">
        <f t="shared" si="55"/>
        <v>-</v>
      </c>
    </row>
    <row r="95" spans="1:28">
      <c r="A95">
        <v>77</v>
      </c>
      <c r="B95" s="29">
        <v>0.44583333333333336</v>
      </c>
      <c r="C95" s="29">
        <v>0.48402777777777778</v>
      </c>
      <c r="D95" s="34">
        <v>510</v>
      </c>
      <c r="E95" s="46" t="s">
        <v>101</v>
      </c>
      <c r="F95" s="34" t="s">
        <v>96</v>
      </c>
      <c r="G95" s="25" t="s">
        <v>672</v>
      </c>
      <c r="H95" t="str">
        <f t="shared" si="42"/>
        <v xml:space="preserve">- </v>
      </c>
      <c r="I95" t="str">
        <f t="shared" si="43"/>
        <v>-</v>
      </c>
      <c r="J95" t="str">
        <f t="shared" si="44"/>
        <v xml:space="preserve">- </v>
      </c>
      <c r="K95" t="str">
        <f t="shared" si="45"/>
        <v>124</v>
      </c>
      <c r="L95" t="str">
        <f t="shared" si="52"/>
        <v>124</v>
      </c>
      <c r="M95" t="str">
        <f t="shared" si="49"/>
        <v xml:space="preserve">- </v>
      </c>
      <c r="N95" t="str">
        <f t="shared" si="46"/>
        <v xml:space="preserve"> 139</v>
      </c>
      <c r="O95" t="str">
        <f t="shared" si="53"/>
        <v>-</v>
      </c>
      <c r="P95">
        <f t="shared" si="47"/>
        <v>140</v>
      </c>
      <c r="W95" t="str">
        <f t="shared" si="58"/>
        <v xml:space="preserve">- </v>
      </c>
      <c r="X95" t="str">
        <f t="shared" si="59"/>
        <v>-</v>
      </c>
      <c r="Z95">
        <f t="shared" si="54"/>
        <v>140</v>
      </c>
      <c r="AA95" t="str">
        <f t="shared" si="55"/>
        <v>144</v>
      </c>
      <c r="AB95" t="str">
        <f t="shared" si="56"/>
        <v>140, 141, 142, 143</v>
      </c>
    </row>
    <row r="96" spans="1:28">
      <c r="A96">
        <v>89</v>
      </c>
      <c r="B96" s="29">
        <v>0.49513888888888891</v>
      </c>
      <c r="C96" s="29">
        <v>0.53194444444444444</v>
      </c>
      <c r="D96" s="34">
        <v>510</v>
      </c>
      <c r="E96" s="46" t="s">
        <v>96</v>
      </c>
      <c r="F96" s="34" t="s">
        <v>101</v>
      </c>
      <c r="G96" s="25" t="s">
        <v>673</v>
      </c>
      <c r="H96" t="str">
        <f t="shared" si="42"/>
        <v xml:space="preserve">- </v>
      </c>
      <c r="I96" t="str">
        <f t="shared" si="43"/>
        <v>-</v>
      </c>
      <c r="J96" t="str">
        <f t="shared" si="44"/>
        <v xml:space="preserve">- </v>
      </c>
      <c r="K96" t="str">
        <f t="shared" si="45"/>
        <v xml:space="preserve"> 162</v>
      </c>
      <c r="L96" t="str">
        <f t="shared" si="52"/>
        <v>-</v>
      </c>
      <c r="M96">
        <f t="shared" si="49"/>
        <v>163</v>
      </c>
      <c r="N96" t="str">
        <f t="shared" si="46"/>
        <v>144</v>
      </c>
      <c r="O96" t="str">
        <f t="shared" si="53"/>
        <v>144</v>
      </c>
      <c r="P96" t="str">
        <f t="shared" si="47"/>
        <v xml:space="preserve">- </v>
      </c>
      <c r="W96">
        <f t="shared" si="58"/>
        <v>163</v>
      </c>
      <c r="X96" t="str">
        <f t="shared" si="59"/>
        <v>171</v>
      </c>
      <c r="Y96" t="str">
        <f t="shared" si="60"/>
        <v>163, 164, 165, 166, 167, 168, 169, 170</v>
      </c>
      <c r="Z96" t="str">
        <f t="shared" si="54"/>
        <v xml:space="preserve">- </v>
      </c>
      <c r="AA96" t="str">
        <f t="shared" si="55"/>
        <v>-</v>
      </c>
    </row>
    <row r="97" spans="1:28">
      <c r="A97">
        <v>102</v>
      </c>
      <c r="B97" s="29">
        <v>0.54583333333333328</v>
      </c>
      <c r="C97" s="29">
        <v>0.58472222222222225</v>
      </c>
      <c r="D97" s="34">
        <v>510</v>
      </c>
      <c r="E97" s="46" t="s">
        <v>101</v>
      </c>
      <c r="F97" s="34" t="s">
        <v>96</v>
      </c>
      <c r="G97" s="25" t="s">
        <v>674</v>
      </c>
      <c r="H97" t="str">
        <f t="shared" si="42"/>
        <v xml:space="preserve">- </v>
      </c>
      <c r="I97" t="str">
        <f t="shared" si="43"/>
        <v>-</v>
      </c>
      <c r="J97" t="str">
        <f t="shared" si="44"/>
        <v xml:space="preserve">- </v>
      </c>
      <c r="K97" t="str">
        <f t="shared" si="45"/>
        <v>171</v>
      </c>
      <c r="L97" t="str">
        <f t="shared" si="52"/>
        <v>171</v>
      </c>
      <c r="M97" t="str">
        <f t="shared" si="49"/>
        <v xml:space="preserve">- </v>
      </c>
      <c r="N97" t="str">
        <f t="shared" si="46"/>
        <v xml:space="preserve"> 190</v>
      </c>
      <c r="O97" t="str">
        <f t="shared" si="53"/>
        <v>-</v>
      </c>
      <c r="P97">
        <f t="shared" si="47"/>
        <v>191</v>
      </c>
      <c r="W97" t="str">
        <f t="shared" si="58"/>
        <v xml:space="preserve">- </v>
      </c>
      <c r="X97" t="str">
        <f t="shared" si="59"/>
        <v>-</v>
      </c>
      <c r="Z97">
        <f t="shared" si="54"/>
        <v>191</v>
      </c>
      <c r="AA97" t="str">
        <f t="shared" si="55"/>
        <v>195</v>
      </c>
      <c r="AB97" t="str">
        <f t="shared" si="56"/>
        <v>191, 192, 193, 194</v>
      </c>
    </row>
    <row r="98" spans="1:28">
      <c r="A98">
        <v>115</v>
      </c>
      <c r="B98" s="29">
        <v>0.59513888888888888</v>
      </c>
      <c r="C98" s="29">
        <v>0.63263888888888886</v>
      </c>
      <c r="D98" s="34">
        <v>510</v>
      </c>
      <c r="E98" s="46" t="s">
        <v>96</v>
      </c>
      <c r="F98" s="34" t="s">
        <v>101</v>
      </c>
      <c r="G98" s="25" t="s">
        <v>675</v>
      </c>
      <c r="H98" t="str">
        <f t="shared" si="42"/>
        <v xml:space="preserve">- </v>
      </c>
      <c r="I98" t="str">
        <f t="shared" si="43"/>
        <v>-</v>
      </c>
      <c r="J98" t="str">
        <f t="shared" si="44"/>
        <v xml:space="preserve">- </v>
      </c>
      <c r="K98" t="str">
        <f t="shared" si="45"/>
        <v xml:space="preserve"> 217</v>
      </c>
      <c r="L98" t="str">
        <f t="shared" si="52"/>
        <v>-</v>
      </c>
      <c r="M98">
        <f t="shared" si="49"/>
        <v>218</v>
      </c>
      <c r="N98" t="str">
        <f t="shared" si="46"/>
        <v>195</v>
      </c>
      <c r="O98" t="str">
        <f t="shared" si="53"/>
        <v>195</v>
      </c>
      <c r="P98" t="str">
        <f t="shared" si="47"/>
        <v xml:space="preserve">- </v>
      </c>
      <c r="W98">
        <f t="shared" si="58"/>
        <v>218</v>
      </c>
      <c r="X98" t="str">
        <f t="shared" si="59"/>
        <v>225</v>
      </c>
      <c r="Y98" t="str">
        <f t="shared" si="60"/>
        <v>218, 219, 220, 221, 222, 223, 224</v>
      </c>
      <c r="Z98" t="str">
        <f t="shared" si="54"/>
        <v xml:space="preserve">- </v>
      </c>
      <c r="AA98" t="str">
        <f t="shared" si="55"/>
        <v>-</v>
      </c>
    </row>
    <row r="99" spans="1:28">
      <c r="A99">
        <v>133</v>
      </c>
      <c r="B99" s="29">
        <v>0.64513888888888893</v>
      </c>
      <c r="C99" s="29">
        <v>0.69027777777777777</v>
      </c>
      <c r="D99" s="34">
        <v>510</v>
      </c>
      <c r="E99" s="46" t="s">
        <v>101</v>
      </c>
      <c r="F99" s="34" t="s">
        <v>96</v>
      </c>
      <c r="G99" s="25" t="s">
        <v>676</v>
      </c>
      <c r="H99" t="str">
        <f t="shared" ref="H99:H130" si="62">IF(E99="D0",LEFT(G99,FIND(",",G99)-1),IF(F99="D0",RIGHT(G99,LEN(G99)-FIND("#",SUBSTITUTE(G99,",","#",LEN(G99)-LEN(SUBSTITUTE(G99,",",""))))),"- "))</f>
        <v xml:space="preserve">- </v>
      </c>
      <c r="I99" t="str">
        <f t="shared" si="43"/>
        <v>-</v>
      </c>
      <c r="J99" t="str">
        <f t="shared" ref="J99:J130" si="63">IF(F99="D0",RIGHT(G99,LEN(G99)-FIND("#",SUBSTITUTE(G99,",","#",LEN(G99)-LEN(SUBSTITUTE(G99,",",""))))),"- ")</f>
        <v xml:space="preserve">- </v>
      </c>
      <c r="K99" t="str">
        <f t="shared" ref="K99:K130" si="64">IF(E99="D1",LEFT(G99,FIND(",",G99)-1),IF(F99="D1",RIGHT(G99,LEN(G99)-FIND("#",SUBSTITUTE(G99,",","#",LEN(G99)-LEN(SUBSTITUTE(G99,",","")))))," - "))</f>
        <v>225</v>
      </c>
      <c r="L99" t="str">
        <f t="shared" si="52"/>
        <v>225</v>
      </c>
      <c r="M99" t="str">
        <f t="shared" si="49"/>
        <v xml:space="preserve">- </v>
      </c>
      <c r="N99" t="str">
        <f t="shared" ref="N99:N130" si="65">IF(E99="D2",LEFT(G99,FIND(",",G99)-1),IF(F99="D2",RIGHT(G99,LEN(G99)-FIND("#",SUBSTITUTE(G99,",","#",LEN(G99)-LEN(SUBSTITUTE(G99,",","")))))," - "))</f>
        <v xml:space="preserve"> 251</v>
      </c>
      <c r="O99" t="str">
        <f t="shared" si="53"/>
        <v>-</v>
      </c>
      <c r="P99">
        <f t="shared" si="47"/>
        <v>252</v>
      </c>
      <c r="W99" t="str">
        <f t="shared" si="58"/>
        <v xml:space="preserve">- </v>
      </c>
      <c r="X99" t="str">
        <f t="shared" si="59"/>
        <v>-</v>
      </c>
      <c r="Z99">
        <f t="shared" si="54"/>
        <v>252</v>
      </c>
      <c r="AA99" t="str">
        <f t="shared" si="55"/>
        <v>257</v>
      </c>
      <c r="AB99" t="str">
        <f t="shared" si="56"/>
        <v>252, 253, 254, 255, 256</v>
      </c>
    </row>
    <row r="100" spans="1:28">
      <c r="A100">
        <v>153</v>
      </c>
      <c r="B100" s="29">
        <v>0.7</v>
      </c>
      <c r="C100" s="29">
        <v>0.7416666666666667</v>
      </c>
      <c r="D100" s="34">
        <v>510</v>
      </c>
      <c r="E100" s="46" t="s">
        <v>96</v>
      </c>
      <c r="F100" s="34" t="s">
        <v>101</v>
      </c>
      <c r="G100" s="25" t="s">
        <v>677</v>
      </c>
      <c r="H100" t="str">
        <f t="shared" si="62"/>
        <v xml:space="preserve">- </v>
      </c>
      <c r="I100" t="str">
        <f t="shared" si="43"/>
        <v>-</v>
      </c>
      <c r="J100" t="str">
        <f t="shared" si="63"/>
        <v xml:space="preserve">- </v>
      </c>
      <c r="K100" t="str">
        <f t="shared" si="64"/>
        <v xml:space="preserve"> 284</v>
      </c>
      <c r="L100" t="str">
        <f t="shared" si="52"/>
        <v>-</v>
      </c>
      <c r="M100">
        <f t="shared" si="49"/>
        <v>285</v>
      </c>
      <c r="N100" t="str">
        <f t="shared" si="65"/>
        <v>257</v>
      </c>
      <c r="O100" t="str">
        <f t="shared" si="53"/>
        <v>257</v>
      </c>
      <c r="P100" t="str">
        <f t="shared" si="47"/>
        <v xml:space="preserve">- </v>
      </c>
      <c r="W100">
        <f t="shared" si="58"/>
        <v>285</v>
      </c>
      <c r="X100" t="str">
        <f t="shared" si="59"/>
        <v>294</v>
      </c>
      <c r="Y100" t="str">
        <f t="shared" si="60"/>
        <v>285, 286, 287, 288, 289, 290, 291, 292, 293</v>
      </c>
      <c r="Z100" t="str">
        <f t="shared" si="54"/>
        <v xml:space="preserve">- </v>
      </c>
      <c r="AA100" t="str">
        <f t="shared" si="55"/>
        <v>-</v>
      </c>
    </row>
    <row r="101" spans="1:28">
      <c r="A101">
        <v>174</v>
      </c>
      <c r="B101" s="29">
        <v>0.75694444444444442</v>
      </c>
      <c r="C101" s="29">
        <v>0.79583333333333328</v>
      </c>
      <c r="D101" s="34">
        <v>510</v>
      </c>
      <c r="E101" s="46" t="s">
        <v>101</v>
      </c>
      <c r="F101" s="34" t="s">
        <v>96</v>
      </c>
      <c r="G101" s="25" t="s">
        <v>678</v>
      </c>
      <c r="H101" t="str">
        <f t="shared" si="62"/>
        <v xml:space="preserve">- </v>
      </c>
      <c r="I101" t="str">
        <f t="shared" si="43"/>
        <v>-</v>
      </c>
      <c r="J101" t="str">
        <f t="shared" si="63"/>
        <v xml:space="preserve">- </v>
      </c>
      <c r="K101" t="str">
        <f t="shared" si="64"/>
        <v>294</v>
      </c>
      <c r="L101" t="str">
        <f t="shared" si="52"/>
        <v>294</v>
      </c>
      <c r="M101" t="str">
        <f t="shared" si="49"/>
        <v xml:space="preserve">- </v>
      </c>
      <c r="N101" t="str">
        <f t="shared" si="65"/>
        <v xml:space="preserve"> 316</v>
      </c>
      <c r="O101" t="str">
        <f t="shared" si="53"/>
        <v>-</v>
      </c>
      <c r="P101">
        <f t="shared" si="47"/>
        <v>317</v>
      </c>
      <c r="W101" t="str">
        <f t="shared" si="58"/>
        <v xml:space="preserve">- </v>
      </c>
      <c r="X101" t="str">
        <f t="shared" si="59"/>
        <v>-</v>
      </c>
      <c r="Z101">
        <f t="shared" si="54"/>
        <v>317</v>
      </c>
      <c r="AA101" t="str">
        <f t="shared" si="55"/>
        <v>324</v>
      </c>
      <c r="AB101" t="str">
        <f t="shared" si="56"/>
        <v>317, 318, 319, 320, 321, 322, 323</v>
      </c>
    </row>
    <row r="102" spans="1:28">
      <c r="A102">
        <v>191</v>
      </c>
      <c r="B102" s="29">
        <v>0.80694444444444446</v>
      </c>
      <c r="C102" s="29">
        <v>0.84027777777777779</v>
      </c>
      <c r="D102" s="34">
        <v>510</v>
      </c>
      <c r="E102" s="46" t="s">
        <v>96</v>
      </c>
      <c r="F102" s="34" t="s">
        <v>101</v>
      </c>
      <c r="G102" s="25" t="s">
        <v>679</v>
      </c>
      <c r="H102" t="str">
        <f t="shared" si="62"/>
        <v xml:space="preserve">- </v>
      </c>
      <c r="I102" t="str">
        <f t="shared" si="43"/>
        <v>-</v>
      </c>
      <c r="J102" t="str">
        <f t="shared" si="63"/>
        <v xml:space="preserve">- </v>
      </c>
      <c r="K102" t="str">
        <f t="shared" si="64"/>
        <v xml:space="preserve"> 340</v>
      </c>
      <c r="L102" t="str">
        <f t="shared" si="52"/>
        <v>-</v>
      </c>
      <c r="M102">
        <f t="shared" si="49"/>
        <v>341</v>
      </c>
      <c r="N102" t="str">
        <f t="shared" si="65"/>
        <v>324</v>
      </c>
      <c r="O102" t="str">
        <f t="shared" si="53"/>
        <v>324</v>
      </c>
      <c r="P102" t="str">
        <f t="shared" si="47"/>
        <v xml:space="preserve">- </v>
      </c>
      <c r="W102">
        <f t="shared" si="58"/>
        <v>341</v>
      </c>
      <c r="X102" t="str">
        <f t="shared" si="59"/>
        <v>348</v>
      </c>
      <c r="Y102" t="str">
        <f t="shared" si="60"/>
        <v>341, 342, 343, 344, 345, 346, 347</v>
      </c>
      <c r="Z102" t="str">
        <f t="shared" si="54"/>
        <v xml:space="preserve">- </v>
      </c>
      <c r="AA102" t="str">
        <f t="shared" si="55"/>
        <v>-</v>
      </c>
    </row>
    <row r="103" spans="1:28">
      <c r="A103">
        <v>203</v>
      </c>
      <c r="B103" s="29">
        <v>0.8520833333333333</v>
      </c>
      <c r="C103" s="29">
        <v>0.88472222222222219</v>
      </c>
      <c r="D103" s="35">
        <v>510</v>
      </c>
      <c r="E103" s="46" t="s">
        <v>101</v>
      </c>
      <c r="F103" s="34" t="s">
        <v>96</v>
      </c>
      <c r="G103" s="25" t="s">
        <v>680</v>
      </c>
      <c r="H103" t="str">
        <f t="shared" si="62"/>
        <v xml:space="preserve">- </v>
      </c>
      <c r="I103" t="str">
        <f t="shared" si="43"/>
        <v>-</v>
      </c>
      <c r="J103" t="str">
        <f t="shared" si="63"/>
        <v xml:space="preserve">- </v>
      </c>
      <c r="K103" t="str">
        <f t="shared" si="64"/>
        <v>348</v>
      </c>
      <c r="L103" t="str">
        <f t="shared" si="52"/>
        <v>348</v>
      </c>
      <c r="M103" t="str">
        <f t="shared" si="49"/>
        <v xml:space="preserve">- </v>
      </c>
      <c r="N103" t="str">
        <f t="shared" si="65"/>
        <v xml:space="preserve"> 360</v>
      </c>
      <c r="O103" t="str">
        <f t="shared" si="53"/>
        <v>-</v>
      </c>
      <c r="P103">
        <f t="shared" si="47"/>
        <v>361</v>
      </c>
      <c r="W103" t="str">
        <f t="shared" si="58"/>
        <v xml:space="preserve">- </v>
      </c>
      <c r="X103" t="str">
        <f t="shared" si="59"/>
        <v>-</v>
      </c>
      <c r="Z103">
        <f t="shared" si="54"/>
        <v>361</v>
      </c>
      <c r="AA103" t="str">
        <f t="shared" si="55"/>
        <v>365</v>
      </c>
      <c r="AB103" t="str">
        <f t="shared" si="56"/>
        <v>361, 362, 363, 364</v>
      </c>
    </row>
    <row r="104" spans="1:28">
      <c r="A104">
        <v>213</v>
      </c>
      <c r="B104" s="29">
        <v>0.90416666666666667</v>
      </c>
      <c r="C104" s="29">
        <v>0.93402777777777779</v>
      </c>
      <c r="D104" s="34">
        <v>510</v>
      </c>
      <c r="E104" s="46" t="s">
        <v>96</v>
      </c>
      <c r="F104" s="34" t="s">
        <v>101</v>
      </c>
      <c r="G104" s="25" t="s">
        <v>681</v>
      </c>
      <c r="H104" t="str">
        <f t="shared" si="62"/>
        <v xml:space="preserve">- </v>
      </c>
      <c r="I104" t="str">
        <f t="shared" si="43"/>
        <v>-</v>
      </c>
      <c r="J104" t="str">
        <f t="shared" si="63"/>
        <v xml:space="preserve">- </v>
      </c>
      <c r="K104" t="str">
        <f t="shared" si="64"/>
        <v xml:space="preserve"> 373</v>
      </c>
      <c r="L104" t="str">
        <f t="shared" si="52"/>
        <v>-</v>
      </c>
      <c r="M104">
        <f t="shared" si="49"/>
        <v>374</v>
      </c>
      <c r="N104" t="str">
        <f t="shared" si="65"/>
        <v>365</v>
      </c>
      <c r="O104" t="str">
        <f t="shared" si="53"/>
        <v>365</v>
      </c>
      <c r="P104" t="str">
        <f t="shared" si="47"/>
        <v xml:space="preserve">- </v>
      </c>
      <c r="W104">
        <f t="shared" si="58"/>
        <v>374</v>
      </c>
      <c r="X104" t="str">
        <f t="shared" si="59"/>
        <v>378</v>
      </c>
      <c r="Y104" t="str">
        <f t="shared" si="60"/>
        <v>374, 375, 376, 377</v>
      </c>
      <c r="Z104" t="str">
        <f t="shared" si="54"/>
        <v xml:space="preserve">- </v>
      </c>
      <c r="AA104" t="str">
        <f t="shared" si="55"/>
        <v>-</v>
      </c>
    </row>
    <row r="105" spans="1:28">
      <c r="A105">
        <v>220</v>
      </c>
      <c r="B105" s="29">
        <v>0.9458333333333333</v>
      </c>
      <c r="C105" s="29">
        <v>0.9770833333333333</v>
      </c>
      <c r="D105" s="35">
        <v>510</v>
      </c>
      <c r="E105" s="46" t="s">
        <v>101</v>
      </c>
      <c r="F105" s="34" t="s">
        <v>96</v>
      </c>
      <c r="G105" s="25" t="s">
        <v>682</v>
      </c>
      <c r="H105" t="str">
        <f t="shared" si="62"/>
        <v xml:space="preserve">- </v>
      </c>
      <c r="I105" t="str">
        <f t="shared" si="43"/>
        <v>-</v>
      </c>
      <c r="J105" t="str">
        <f t="shared" si="63"/>
        <v xml:space="preserve">- </v>
      </c>
      <c r="K105" t="str">
        <f t="shared" si="64"/>
        <v>378</v>
      </c>
      <c r="L105" t="str">
        <f t="shared" si="52"/>
        <v>378</v>
      </c>
      <c r="M105" t="str">
        <f t="shared" si="49"/>
        <v xml:space="preserve">- </v>
      </c>
      <c r="N105" t="str">
        <f t="shared" si="65"/>
        <v xml:space="preserve"> 388</v>
      </c>
      <c r="O105" t="str">
        <f t="shared" si="53"/>
        <v>-</v>
      </c>
      <c r="P105">
        <f t="shared" si="47"/>
        <v>389</v>
      </c>
      <c r="W105" t="str">
        <f t="shared" si="58"/>
        <v xml:space="preserve">- </v>
      </c>
      <c r="X105" t="str">
        <f t="shared" si="59"/>
        <v>-</v>
      </c>
      <c r="Z105">
        <f t="shared" si="54"/>
        <v>389</v>
      </c>
      <c r="AA105" t="str">
        <f t="shared" si="55"/>
        <v>390</v>
      </c>
      <c r="AB105" t="str">
        <f t="shared" si="56"/>
        <v>389</v>
      </c>
    </row>
    <row r="106" spans="1:28" ht="15.6" thickBot="1">
      <c r="A106">
        <v>227</v>
      </c>
      <c r="B106" s="29">
        <v>0.97777777777777775</v>
      </c>
      <c r="C106" s="29">
        <v>1.3194444444444444E-2</v>
      </c>
      <c r="D106" s="34">
        <v>510</v>
      </c>
      <c r="E106" s="46" t="s">
        <v>96</v>
      </c>
      <c r="F106" s="34" t="s">
        <v>580</v>
      </c>
      <c r="G106" s="25" t="s">
        <v>683</v>
      </c>
      <c r="H106">
        <f>IF(E106="D0",LEFT(G106,FIND(",",G106)-1),IF(F106="D0",RIGHT(G106,LEN(G106)-FIND("#",SUBSTITUTE(G106,",","#",LEN(G106)-LEN(SUBSTITUTE(G106,",",""))))),"- "))+1</f>
        <v>400</v>
      </c>
      <c r="I106" t="str">
        <f t="shared" si="43"/>
        <v>-</v>
      </c>
      <c r="J106" t="str">
        <f t="shared" si="63"/>
        <v xml:space="preserve"> 399</v>
      </c>
      <c r="K106" t="str">
        <f t="shared" si="64"/>
        <v xml:space="preserve"> - </v>
      </c>
      <c r="L106" t="str">
        <f t="shared" si="52"/>
        <v>-</v>
      </c>
      <c r="M106" t="str">
        <f t="shared" si="49"/>
        <v xml:space="preserve">- </v>
      </c>
      <c r="N106" t="str">
        <f t="shared" si="65"/>
        <v>390</v>
      </c>
      <c r="O106" t="str">
        <f t="shared" si="53"/>
        <v>390</v>
      </c>
      <c r="P106" t="str">
        <f t="shared" si="47"/>
        <v xml:space="preserve">- </v>
      </c>
      <c r="W106" t="str">
        <f t="shared" si="58"/>
        <v xml:space="preserve">- </v>
      </c>
      <c r="X106" t="str">
        <f t="shared" si="59"/>
        <v>-</v>
      </c>
      <c r="Z106" t="str">
        <f t="shared" si="54"/>
        <v xml:space="preserve">- </v>
      </c>
      <c r="AA106" t="str">
        <f t="shared" si="55"/>
        <v>-</v>
      </c>
    </row>
    <row r="107" spans="1:28" s="47" customFormat="1">
      <c r="A107" s="47">
        <v>12</v>
      </c>
      <c r="B107" s="48">
        <v>0.25069444444444444</v>
      </c>
      <c r="C107" s="48">
        <v>0.29097222222222224</v>
      </c>
      <c r="D107" s="49">
        <v>511</v>
      </c>
      <c r="E107" s="50" t="s">
        <v>580</v>
      </c>
      <c r="F107" s="49" t="s">
        <v>96</v>
      </c>
      <c r="G107" s="51" t="s">
        <v>684</v>
      </c>
      <c r="H107" s="47" t="str">
        <f t="shared" si="62"/>
        <v>14</v>
      </c>
      <c r="I107" s="47" t="str">
        <f t="shared" si="43"/>
        <v>14</v>
      </c>
      <c r="J107" s="47" t="str">
        <f t="shared" si="63"/>
        <v xml:space="preserve">- </v>
      </c>
      <c r="K107" s="47" t="str">
        <f t="shared" si="64"/>
        <v xml:space="preserve"> - </v>
      </c>
      <c r="L107" s="47" t="str">
        <f t="shared" si="52"/>
        <v>-</v>
      </c>
      <c r="M107" t="str">
        <f t="shared" si="49"/>
        <v xml:space="preserve">- </v>
      </c>
      <c r="N107" s="47" t="str">
        <f t="shared" si="65"/>
        <v xml:space="preserve"> 36</v>
      </c>
      <c r="O107" s="47" t="str">
        <f t="shared" si="53"/>
        <v>-</v>
      </c>
      <c r="P107">
        <f t="shared" si="47"/>
        <v>37</v>
      </c>
      <c r="S107" s="52"/>
      <c r="T107" s="47">
        <v>1</v>
      </c>
      <c r="U107" s="47" t="str">
        <f>I107</f>
        <v>14</v>
      </c>
      <c r="V107" s="53" t="str">
        <f t="shared" ref="V107" si="66">_xlfn.TEXTJOIN(", ", TRUE, _xlfn.SEQUENCE(U107-T107, 1, T107, 1))</f>
        <v>1, 2, 3, 4, 5, 6, 7, 8, 9, 10, 11, 12, 13</v>
      </c>
      <c r="W107" s="47" t="str">
        <f t="shared" si="58"/>
        <v xml:space="preserve">- </v>
      </c>
      <c r="X107" s="47" t="str">
        <f t="shared" si="59"/>
        <v>-</v>
      </c>
      <c r="Z107" s="47">
        <f t="shared" si="54"/>
        <v>37</v>
      </c>
      <c r="AA107" s="47" t="str">
        <f t="shared" si="55"/>
        <v>44</v>
      </c>
      <c r="AB107" s="47" t="str">
        <f t="shared" si="56"/>
        <v>37, 38, 39, 40, 41, 42, 43</v>
      </c>
    </row>
    <row r="108" spans="1:28">
      <c r="A108">
        <v>30</v>
      </c>
      <c r="B108" s="29">
        <v>0.30069444444444443</v>
      </c>
      <c r="C108" s="29">
        <v>0.33958333333333335</v>
      </c>
      <c r="D108" s="34">
        <v>511</v>
      </c>
      <c r="E108" s="46" t="s">
        <v>96</v>
      </c>
      <c r="F108" s="34" t="s">
        <v>101</v>
      </c>
      <c r="G108" s="25" t="s">
        <v>685</v>
      </c>
      <c r="H108" t="str">
        <f t="shared" si="62"/>
        <v xml:space="preserve">- </v>
      </c>
      <c r="I108" t="str">
        <f t="shared" si="43"/>
        <v>-</v>
      </c>
      <c r="J108" t="str">
        <f t="shared" si="63"/>
        <v xml:space="preserve">- </v>
      </c>
      <c r="K108" t="str">
        <f t="shared" si="64"/>
        <v xml:space="preserve"> 62</v>
      </c>
      <c r="L108" t="str">
        <f t="shared" si="52"/>
        <v>-</v>
      </c>
      <c r="M108">
        <f t="shared" si="49"/>
        <v>63</v>
      </c>
      <c r="N108" t="str">
        <f t="shared" si="65"/>
        <v>44</v>
      </c>
      <c r="O108" t="str">
        <f t="shared" si="53"/>
        <v>44</v>
      </c>
      <c r="P108" t="str">
        <f t="shared" si="47"/>
        <v xml:space="preserve">- </v>
      </c>
      <c r="T108">
        <f>H116</f>
        <v>295</v>
      </c>
      <c r="U108">
        <v>410</v>
      </c>
      <c r="V108" s="18" t="str">
        <f>_xlfn.TEXTJOIN(", ", TRUE, _xlfn.SEQUENCE(U108-T108+1, 1, T108, 1))</f>
        <v>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08">
        <f t="shared" si="58"/>
        <v>63</v>
      </c>
      <c r="X108" t="str">
        <f t="shared" si="59"/>
        <v>72</v>
      </c>
      <c r="Y108" t="str">
        <f t="shared" si="60"/>
        <v>63, 64, 65, 66, 67, 68, 69, 70, 71</v>
      </c>
      <c r="Z108" t="str">
        <f t="shared" si="54"/>
        <v xml:space="preserve">- </v>
      </c>
      <c r="AA108" t="str">
        <f t="shared" si="55"/>
        <v>-</v>
      </c>
    </row>
    <row r="109" spans="1:28">
      <c r="A109">
        <v>50</v>
      </c>
      <c r="B109" s="29">
        <v>0.35486111111111113</v>
      </c>
      <c r="C109" s="29">
        <v>0.3972222222222222</v>
      </c>
      <c r="D109" s="34">
        <v>511</v>
      </c>
      <c r="E109" s="46" t="s">
        <v>101</v>
      </c>
      <c r="F109" s="34" t="s">
        <v>96</v>
      </c>
      <c r="G109" s="25" t="s">
        <v>686</v>
      </c>
      <c r="H109" t="str">
        <f t="shared" si="62"/>
        <v xml:space="preserve">- </v>
      </c>
      <c r="I109" t="str">
        <f t="shared" si="43"/>
        <v>-</v>
      </c>
      <c r="J109" t="str">
        <f t="shared" si="63"/>
        <v xml:space="preserve">- </v>
      </c>
      <c r="K109" t="str">
        <f t="shared" si="64"/>
        <v>72</v>
      </c>
      <c r="L109" t="str">
        <f t="shared" si="52"/>
        <v>72</v>
      </c>
      <c r="M109" t="str">
        <f t="shared" si="49"/>
        <v xml:space="preserve">- </v>
      </c>
      <c r="N109" t="str">
        <f t="shared" si="65"/>
        <v xml:space="preserve"> 98</v>
      </c>
      <c r="O109" t="str">
        <f t="shared" si="53"/>
        <v>-</v>
      </c>
      <c r="P109">
        <f t="shared" si="47"/>
        <v>99</v>
      </c>
      <c r="W109" t="str">
        <f t="shared" si="58"/>
        <v xml:space="preserve">- </v>
      </c>
      <c r="X109" t="str">
        <f t="shared" si="59"/>
        <v>-</v>
      </c>
      <c r="Z109">
        <f t="shared" si="54"/>
        <v>99</v>
      </c>
      <c r="AA109" t="str">
        <f t="shared" si="55"/>
        <v>105</v>
      </c>
      <c r="AB109" t="str">
        <f t="shared" si="56"/>
        <v>99, 100, 101, 102, 103, 104</v>
      </c>
    </row>
    <row r="110" spans="1:28">
      <c r="A110">
        <v>67</v>
      </c>
      <c r="B110" s="29">
        <v>0.40694444444444444</v>
      </c>
      <c r="C110" s="29">
        <v>0.44166666666666665</v>
      </c>
      <c r="D110" s="34">
        <v>511</v>
      </c>
      <c r="E110" s="46" t="s">
        <v>96</v>
      </c>
      <c r="F110" s="34" t="s">
        <v>101</v>
      </c>
      <c r="G110" s="25" t="s">
        <v>687</v>
      </c>
      <c r="H110" t="str">
        <f t="shared" si="62"/>
        <v xml:space="preserve">- </v>
      </c>
      <c r="I110" t="str">
        <f t="shared" si="43"/>
        <v>-</v>
      </c>
      <c r="J110" t="str">
        <f t="shared" si="63"/>
        <v xml:space="preserve">- </v>
      </c>
      <c r="K110" t="str">
        <f t="shared" si="64"/>
        <v xml:space="preserve"> 121</v>
      </c>
      <c r="L110" t="str">
        <f t="shared" si="52"/>
        <v>-</v>
      </c>
      <c r="M110">
        <f t="shared" si="49"/>
        <v>122</v>
      </c>
      <c r="N110" t="str">
        <f t="shared" si="65"/>
        <v>105</v>
      </c>
      <c r="O110" t="str">
        <f t="shared" si="53"/>
        <v>105</v>
      </c>
      <c r="P110" t="str">
        <f t="shared" si="47"/>
        <v xml:space="preserve">- </v>
      </c>
      <c r="W110">
        <f t="shared" si="58"/>
        <v>122</v>
      </c>
      <c r="X110" t="str">
        <f t="shared" si="59"/>
        <v>128</v>
      </c>
      <c r="Y110" t="str">
        <f t="shared" si="60"/>
        <v>122, 123, 124, 125, 126, 127</v>
      </c>
      <c r="Z110" t="str">
        <f t="shared" si="54"/>
        <v xml:space="preserve">- </v>
      </c>
      <c r="AA110" t="str">
        <f t="shared" si="55"/>
        <v>-</v>
      </c>
    </row>
    <row r="111" spans="1:28">
      <c r="A111">
        <v>79</v>
      </c>
      <c r="B111" s="29">
        <v>0.45416666666666666</v>
      </c>
      <c r="C111" s="29">
        <v>0.49236111111111114</v>
      </c>
      <c r="D111" s="34">
        <v>511</v>
      </c>
      <c r="E111" s="46" t="s">
        <v>101</v>
      </c>
      <c r="F111" s="34" t="s">
        <v>96</v>
      </c>
      <c r="G111" s="25" t="s">
        <v>688</v>
      </c>
      <c r="H111" t="str">
        <f t="shared" si="62"/>
        <v xml:space="preserve">- </v>
      </c>
      <c r="I111" t="str">
        <f t="shared" si="43"/>
        <v>-</v>
      </c>
      <c r="J111" t="str">
        <f t="shared" si="63"/>
        <v xml:space="preserve">- </v>
      </c>
      <c r="K111" t="str">
        <f t="shared" si="64"/>
        <v>128</v>
      </c>
      <c r="L111" t="str">
        <f t="shared" si="52"/>
        <v>128</v>
      </c>
      <c r="M111" t="str">
        <f t="shared" si="49"/>
        <v xml:space="preserve">- </v>
      </c>
      <c r="N111" t="str">
        <f t="shared" si="65"/>
        <v xml:space="preserve"> 142</v>
      </c>
      <c r="O111" t="str">
        <f t="shared" si="53"/>
        <v>-</v>
      </c>
      <c r="P111">
        <f t="shared" si="47"/>
        <v>143</v>
      </c>
      <c r="W111" t="str">
        <f t="shared" si="58"/>
        <v xml:space="preserve">- </v>
      </c>
      <c r="X111" t="str">
        <f t="shared" si="59"/>
        <v>-</v>
      </c>
      <c r="Z111">
        <f t="shared" si="54"/>
        <v>143</v>
      </c>
      <c r="AA111" t="str">
        <f t="shared" si="55"/>
        <v>149</v>
      </c>
      <c r="AB111" t="str">
        <f t="shared" si="56"/>
        <v>143, 144, 145, 146, 147, 148</v>
      </c>
    </row>
    <row r="112" spans="1:28">
      <c r="A112">
        <v>91</v>
      </c>
      <c r="B112" s="29">
        <v>0.50347222222222221</v>
      </c>
      <c r="C112" s="29">
        <v>0.54027777777777775</v>
      </c>
      <c r="D112" s="34">
        <v>511</v>
      </c>
      <c r="E112" s="46" t="s">
        <v>96</v>
      </c>
      <c r="F112" s="34" t="s">
        <v>101</v>
      </c>
      <c r="G112" s="25" t="s">
        <v>689</v>
      </c>
      <c r="H112" t="str">
        <f t="shared" si="62"/>
        <v xml:space="preserve">- </v>
      </c>
      <c r="I112" t="str">
        <f t="shared" si="43"/>
        <v>-</v>
      </c>
      <c r="J112" t="str">
        <f t="shared" si="63"/>
        <v xml:space="preserve">- </v>
      </c>
      <c r="K112" t="str">
        <f t="shared" si="64"/>
        <v xml:space="preserve"> 166</v>
      </c>
      <c r="L112" t="str">
        <f t="shared" si="52"/>
        <v>-</v>
      </c>
      <c r="M112">
        <f t="shared" si="49"/>
        <v>167</v>
      </c>
      <c r="N112" t="str">
        <f t="shared" si="65"/>
        <v>149</v>
      </c>
      <c r="O112" t="str">
        <f t="shared" si="53"/>
        <v>149</v>
      </c>
      <c r="P112" t="str">
        <f t="shared" si="47"/>
        <v xml:space="preserve">- </v>
      </c>
      <c r="W112">
        <f t="shared" si="58"/>
        <v>167</v>
      </c>
      <c r="X112" t="str">
        <f t="shared" si="59"/>
        <v>175</v>
      </c>
      <c r="Y112" t="str">
        <f t="shared" si="60"/>
        <v>167, 168, 169, 170, 171, 172, 173, 174</v>
      </c>
      <c r="Z112" t="str">
        <f t="shared" si="54"/>
        <v xml:space="preserve">- </v>
      </c>
      <c r="AA112" t="str">
        <f t="shared" si="55"/>
        <v>-</v>
      </c>
    </row>
    <row r="113" spans="1:28">
      <c r="A113">
        <v>104</v>
      </c>
      <c r="B113" s="29">
        <v>0.5541666666666667</v>
      </c>
      <c r="C113" s="29">
        <v>0.59305555555555556</v>
      </c>
      <c r="D113" s="34">
        <v>511</v>
      </c>
      <c r="E113" s="46" t="s">
        <v>101</v>
      </c>
      <c r="F113" s="34" t="s">
        <v>96</v>
      </c>
      <c r="G113" s="25" t="s">
        <v>690</v>
      </c>
      <c r="H113" t="str">
        <f t="shared" si="62"/>
        <v xml:space="preserve">- </v>
      </c>
      <c r="I113" t="str">
        <f t="shared" si="43"/>
        <v>-</v>
      </c>
      <c r="J113" t="str">
        <f t="shared" si="63"/>
        <v xml:space="preserve">- </v>
      </c>
      <c r="K113" t="str">
        <f t="shared" si="64"/>
        <v>175</v>
      </c>
      <c r="L113" t="str">
        <f t="shared" si="52"/>
        <v>175</v>
      </c>
      <c r="M113" t="str">
        <f t="shared" si="49"/>
        <v xml:space="preserve">- </v>
      </c>
      <c r="N113" t="str">
        <f t="shared" si="65"/>
        <v xml:space="preserve"> 193</v>
      </c>
      <c r="O113" t="str">
        <f t="shared" si="53"/>
        <v>-</v>
      </c>
      <c r="P113">
        <f t="shared" si="47"/>
        <v>194</v>
      </c>
      <c r="W113" t="str">
        <f t="shared" si="58"/>
        <v xml:space="preserve">- </v>
      </c>
      <c r="X113" t="str">
        <f t="shared" si="59"/>
        <v>-</v>
      </c>
      <c r="Z113">
        <f t="shared" si="54"/>
        <v>194</v>
      </c>
      <c r="AA113" t="str">
        <f t="shared" si="55"/>
        <v>201</v>
      </c>
      <c r="AB113" t="str">
        <f t="shared" si="56"/>
        <v>194, 195, 196, 197, 198, 199, 200</v>
      </c>
    </row>
    <row r="114" spans="1:28">
      <c r="A114">
        <v>118</v>
      </c>
      <c r="B114" s="29">
        <v>0.60347222222222219</v>
      </c>
      <c r="C114" s="29">
        <v>0.64166666666666672</v>
      </c>
      <c r="D114" s="34">
        <v>511</v>
      </c>
      <c r="E114" s="46" t="s">
        <v>96</v>
      </c>
      <c r="F114" s="34" t="s">
        <v>101</v>
      </c>
      <c r="G114" s="25" t="s">
        <v>691</v>
      </c>
      <c r="H114" t="str">
        <f t="shared" si="62"/>
        <v xml:space="preserve">- </v>
      </c>
      <c r="I114" t="str">
        <f t="shared" si="43"/>
        <v>-</v>
      </c>
      <c r="J114" t="str">
        <f t="shared" si="63"/>
        <v xml:space="preserve">- </v>
      </c>
      <c r="K114" t="str">
        <f t="shared" si="64"/>
        <v xml:space="preserve"> 222</v>
      </c>
      <c r="L114" t="str">
        <f t="shared" si="52"/>
        <v>-</v>
      </c>
      <c r="M114">
        <f t="shared" si="49"/>
        <v>223</v>
      </c>
      <c r="N114" t="str">
        <f t="shared" si="65"/>
        <v>201</v>
      </c>
      <c r="O114" t="str">
        <f t="shared" si="53"/>
        <v>201</v>
      </c>
      <c r="P114" t="str">
        <f t="shared" si="47"/>
        <v xml:space="preserve">- </v>
      </c>
      <c r="W114">
        <f t="shared" si="58"/>
        <v>223</v>
      </c>
      <c r="X114" t="str">
        <f t="shared" si="59"/>
        <v>230</v>
      </c>
      <c r="Y114" t="str">
        <f t="shared" si="60"/>
        <v>223, 224, 225, 226, 227, 228, 229</v>
      </c>
      <c r="Z114" t="str">
        <f t="shared" si="54"/>
        <v xml:space="preserve">- </v>
      </c>
      <c r="AA114" t="str">
        <f t="shared" si="55"/>
        <v>-</v>
      </c>
    </row>
    <row r="115" spans="1:28">
      <c r="A115">
        <v>137</v>
      </c>
      <c r="B115" s="29">
        <v>0.65625</v>
      </c>
      <c r="C115" s="29">
        <v>0.7006944444444444</v>
      </c>
      <c r="D115" s="34">
        <v>511</v>
      </c>
      <c r="E115" s="46" t="s">
        <v>101</v>
      </c>
      <c r="F115" s="34" t="s">
        <v>96</v>
      </c>
      <c r="G115" s="25" t="s">
        <v>692</v>
      </c>
      <c r="H115" t="str">
        <f t="shared" si="62"/>
        <v xml:space="preserve">- </v>
      </c>
      <c r="I115" t="str">
        <f t="shared" si="43"/>
        <v>-</v>
      </c>
      <c r="J115" t="str">
        <f t="shared" si="63"/>
        <v xml:space="preserve">- </v>
      </c>
      <c r="K115" t="str">
        <f t="shared" si="64"/>
        <v>230</v>
      </c>
      <c r="L115" t="str">
        <f t="shared" si="52"/>
        <v>230</v>
      </c>
      <c r="M115" t="str">
        <f t="shared" si="49"/>
        <v xml:space="preserve">- </v>
      </c>
      <c r="N115" t="str">
        <f t="shared" si="65"/>
        <v xml:space="preserve"> 257</v>
      </c>
      <c r="O115" t="str">
        <f t="shared" si="53"/>
        <v>-</v>
      </c>
      <c r="P115">
        <f t="shared" si="47"/>
        <v>258</v>
      </c>
      <c r="W115" t="str">
        <f t="shared" si="58"/>
        <v xml:space="preserve">- </v>
      </c>
      <c r="X115" t="str">
        <f t="shared" si="59"/>
        <v>-</v>
      </c>
      <c r="Z115">
        <f t="shared" si="54"/>
        <v>258</v>
      </c>
      <c r="AA115" t="str">
        <f t="shared" si="55"/>
        <v>263</v>
      </c>
      <c r="AB115" t="str">
        <f t="shared" si="56"/>
        <v>258, 259, 260, 261, 262</v>
      </c>
    </row>
    <row r="116" spans="1:28" ht="15.6" thickBot="1">
      <c r="A116">
        <v>157</v>
      </c>
      <c r="B116" s="29">
        <v>0.7104166666666667</v>
      </c>
      <c r="C116" s="29">
        <v>0.7583333333333333</v>
      </c>
      <c r="D116" s="34">
        <v>511</v>
      </c>
      <c r="E116" s="46" t="s">
        <v>96</v>
      </c>
      <c r="F116" s="34" t="s">
        <v>580</v>
      </c>
      <c r="G116" s="25" t="s">
        <v>693</v>
      </c>
      <c r="H116">
        <f>IF(E116="D0",LEFT(G116,FIND(",",G116)-1),IF(F116="D0",RIGHT(G116,LEN(G116)-FIND("#",SUBSTITUTE(G116,",","#",LEN(G116)-LEN(SUBSTITUTE(G116,",",""))))),"- "))+1</f>
        <v>295</v>
      </c>
      <c r="I116" t="str">
        <f t="shared" si="43"/>
        <v>-</v>
      </c>
      <c r="J116" t="str">
        <f t="shared" si="63"/>
        <v xml:space="preserve"> 294</v>
      </c>
      <c r="K116" t="str">
        <f t="shared" si="64"/>
        <v xml:space="preserve"> - </v>
      </c>
      <c r="L116" t="str">
        <f t="shared" si="52"/>
        <v>-</v>
      </c>
      <c r="M116" t="str">
        <f t="shared" si="49"/>
        <v xml:space="preserve">- </v>
      </c>
      <c r="N116" t="str">
        <f t="shared" si="65"/>
        <v>263</v>
      </c>
      <c r="O116" t="str">
        <f t="shared" si="53"/>
        <v>263</v>
      </c>
      <c r="P116" t="str">
        <f t="shared" si="47"/>
        <v xml:space="preserve">- </v>
      </c>
      <c r="W116" t="str">
        <f t="shared" si="58"/>
        <v xml:space="preserve">- </v>
      </c>
      <c r="X116" t="str">
        <f t="shared" si="59"/>
        <v>-</v>
      </c>
      <c r="Z116" t="str">
        <f t="shared" si="54"/>
        <v xml:space="preserve">- </v>
      </c>
      <c r="AA116" t="str">
        <f t="shared" si="55"/>
        <v>-</v>
      </c>
    </row>
    <row r="117" spans="1:28" s="47" customFormat="1">
      <c r="A117" s="47">
        <v>14</v>
      </c>
      <c r="B117" s="48">
        <v>0.25555555555555559</v>
      </c>
      <c r="C117" s="48">
        <v>0.29583333333333334</v>
      </c>
      <c r="D117" s="49">
        <v>512</v>
      </c>
      <c r="E117" s="50" t="s">
        <v>580</v>
      </c>
      <c r="F117" s="49" t="s">
        <v>96</v>
      </c>
      <c r="G117" s="51" t="s">
        <v>694</v>
      </c>
      <c r="H117" s="47" t="str">
        <f t="shared" si="62"/>
        <v>17</v>
      </c>
      <c r="I117" s="47" t="str">
        <f t="shared" si="43"/>
        <v>17</v>
      </c>
      <c r="J117" s="47" t="str">
        <f t="shared" si="63"/>
        <v xml:space="preserve">- </v>
      </c>
      <c r="K117" s="47" t="str">
        <f t="shared" si="64"/>
        <v xml:space="preserve"> - </v>
      </c>
      <c r="L117" t="str">
        <f t="shared" si="52"/>
        <v>-</v>
      </c>
      <c r="M117" t="str">
        <f t="shared" si="49"/>
        <v xml:space="preserve">- </v>
      </c>
      <c r="N117" s="47" t="str">
        <f t="shared" si="65"/>
        <v xml:space="preserve"> 40</v>
      </c>
      <c r="O117" t="str">
        <f t="shared" si="53"/>
        <v>-</v>
      </c>
      <c r="P117">
        <f t="shared" si="47"/>
        <v>41</v>
      </c>
      <c r="S117" s="52"/>
      <c r="T117" s="47">
        <v>1</v>
      </c>
      <c r="U117" s="47" t="str">
        <f>I117</f>
        <v>17</v>
      </c>
      <c r="V117" s="53" t="str">
        <f t="shared" ref="V117" si="67">_xlfn.TEXTJOIN(", ", TRUE, _xlfn.SEQUENCE(U117-T117, 1, T117, 1))</f>
        <v>1, 2, 3, 4, 5, 6, 7, 8, 9, 10, 11, 12, 13, 14, 15, 16</v>
      </c>
      <c r="W117" t="str">
        <f t="shared" si="58"/>
        <v xml:space="preserve">- </v>
      </c>
      <c r="X117" t="str">
        <f t="shared" si="59"/>
        <v>-</v>
      </c>
      <c r="Y117"/>
      <c r="Z117">
        <f t="shared" si="54"/>
        <v>41</v>
      </c>
      <c r="AA117" t="str">
        <f t="shared" si="55"/>
        <v>46</v>
      </c>
      <c r="AB117" t="str">
        <f t="shared" si="56"/>
        <v>41, 42, 43, 44, 45</v>
      </c>
    </row>
    <row r="118" spans="1:28">
      <c r="A118">
        <v>31</v>
      </c>
      <c r="B118" s="29">
        <v>0.30555555555555558</v>
      </c>
      <c r="C118" s="29">
        <v>0.34583333333333333</v>
      </c>
      <c r="D118" s="34">
        <v>512</v>
      </c>
      <c r="E118" s="46" t="s">
        <v>96</v>
      </c>
      <c r="F118" s="34" t="s">
        <v>101</v>
      </c>
      <c r="G118" s="25" t="s">
        <v>695</v>
      </c>
      <c r="H118" t="str">
        <f t="shared" si="62"/>
        <v xml:space="preserve">- </v>
      </c>
      <c r="I118" t="str">
        <f t="shared" si="43"/>
        <v>-</v>
      </c>
      <c r="J118" t="str">
        <f t="shared" si="63"/>
        <v xml:space="preserve">- </v>
      </c>
      <c r="K118" t="str">
        <f t="shared" si="64"/>
        <v xml:space="preserve"> 66</v>
      </c>
      <c r="L118" t="str">
        <f t="shared" si="52"/>
        <v>-</v>
      </c>
      <c r="M118">
        <f t="shared" si="49"/>
        <v>67</v>
      </c>
      <c r="N118" t="str">
        <f t="shared" si="65"/>
        <v>46</v>
      </c>
      <c r="O118" t="str">
        <f t="shared" si="53"/>
        <v>46</v>
      </c>
      <c r="P118" t="str">
        <f t="shared" si="47"/>
        <v xml:space="preserve">- </v>
      </c>
      <c r="T118">
        <f>H120</f>
        <v>127</v>
      </c>
      <c r="U118">
        <v>410</v>
      </c>
      <c r="V118" s="18" t="str">
        <f>_xlfn.TEXTJOIN(", ", TRUE, _xlfn.SEQUENCE(U118-T118+1, 1, T118, 1))</f>
        <v>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18">
        <f t="shared" si="58"/>
        <v>67</v>
      </c>
      <c r="X118" t="str">
        <f t="shared" si="59"/>
        <v>75</v>
      </c>
      <c r="Y118" t="str">
        <f t="shared" si="60"/>
        <v>67, 68, 69, 70, 71, 72, 73, 74</v>
      </c>
      <c r="Z118" t="str">
        <f t="shared" si="54"/>
        <v xml:space="preserve">- </v>
      </c>
      <c r="AA118" t="str">
        <f t="shared" si="55"/>
        <v>-</v>
      </c>
    </row>
    <row r="119" spans="1:28">
      <c r="A119">
        <v>52</v>
      </c>
      <c r="B119" s="29">
        <v>0.36180555555555555</v>
      </c>
      <c r="C119" s="29">
        <v>0.40277777777777779</v>
      </c>
      <c r="D119" s="34">
        <v>512</v>
      </c>
      <c r="E119" s="46" t="s">
        <v>101</v>
      </c>
      <c r="F119" s="34" t="s">
        <v>96</v>
      </c>
      <c r="G119" s="25" t="s">
        <v>696</v>
      </c>
      <c r="H119" t="str">
        <f t="shared" si="62"/>
        <v xml:space="preserve">- </v>
      </c>
      <c r="I119" t="str">
        <f t="shared" si="43"/>
        <v>-</v>
      </c>
      <c r="J119" t="str">
        <f t="shared" si="63"/>
        <v xml:space="preserve">- </v>
      </c>
      <c r="K119" t="str">
        <f t="shared" si="64"/>
        <v>75</v>
      </c>
      <c r="L119" t="str">
        <f t="shared" si="52"/>
        <v>75</v>
      </c>
      <c r="M119" t="str">
        <f t="shared" si="49"/>
        <v xml:space="preserve">- </v>
      </c>
      <c r="N119" t="str">
        <f t="shared" si="65"/>
        <v xml:space="preserve"> 102</v>
      </c>
      <c r="O119" t="str">
        <f t="shared" si="53"/>
        <v>-</v>
      </c>
      <c r="P119">
        <f t="shared" si="47"/>
        <v>103</v>
      </c>
      <c r="W119" t="str">
        <f t="shared" si="58"/>
        <v xml:space="preserve">- </v>
      </c>
      <c r="X119" t="str">
        <f t="shared" si="59"/>
        <v>-</v>
      </c>
      <c r="Z119">
        <f t="shared" si="54"/>
        <v>103</v>
      </c>
      <c r="AA119" t="str">
        <f t="shared" si="55"/>
        <v>109</v>
      </c>
      <c r="AB119" t="str">
        <f t="shared" si="56"/>
        <v>103, 104, 105, 106, 107, 108</v>
      </c>
    </row>
    <row r="120" spans="1:28" ht="15.6" thickBot="1">
      <c r="A120">
        <v>68</v>
      </c>
      <c r="B120" s="29">
        <v>0.41180555555555554</v>
      </c>
      <c r="C120" s="29">
        <v>0.45347222222222222</v>
      </c>
      <c r="D120" s="34">
        <v>512</v>
      </c>
      <c r="E120" s="46" t="s">
        <v>96</v>
      </c>
      <c r="F120" s="34" t="s">
        <v>580</v>
      </c>
      <c r="G120" s="25" t="s">
        <v>697</v>
      </c>
      <c r="H120">
        <f>IF(E120="D0",LEFT(G120,FIND(",",G120)-1),IF(F120="D0",RIGHT(G120,LEN(G120)-FIND("#",SUBSTITUTE(G120,",","#",LEN(G120)-LEN(SUBSTITUTE(G120,",",""))))),"- "))+1</f>
        <v>127</v>
      </c>
      <c r="I120" t="str">
        <f t="shared" si="43"/>
        <v>-</v>
      </c>
      <c r="J120" t="str">
        <f t="shared" si="63"/>
        <v xml:space="preserve"> 126</v>
      </c>
      <c r="K120" t="str">
        <f t="shared" si="64"/>
        <v xml:space="preserve"> - </v>
      </c>
      <c r="L120" t="str">
        <f t="shared" si="52"/>
        <v>-</v>
      </c>
      <c r="M120" t="str">
        <f t="shared" si="49"/>
        <v xml:space="preserve">- </v>
      </c>
      <c r="N120" t="str">
        <f t="shared" si="65"/>
        <v>109</v>
      </c>
      <c r="O120" t="str">
        <f t="shared" si="53"/>
        <v>109</v>
      </c>
      <c r="P120" t="str">
        <f t="shared" si="47"/>
        <v xml:space="preserve">- </v>
      </c>
      <c r="W120" t="str">
        <f t="shared" si="58"/>
        <v xml:space="preserve">- </v>
      </c>
      <c r="X120" t="str">
        <f t="shared" si="59"/>
        <v>-</v>
      </c>
      <c r="Z120" t="str">
        <f t="shared" si="54"/>
        <v xml:space="preserve">- </v>
      </c>
      <c r="AA120" t="str">
        <f t="shared" si="55"/>
        <v>-</v>
      </c>
    </row>
    <row r="121" spans="1:28" s="47" customFormat="1">
      <c r="A121" s="47">
        <v>17</v>
      </c>
      <c r="B121" s="48">
        <v>0.2638888888888889</v>
      </c>
      <c r="C121" s="48">
        <v>0.30486111111111114</v>
      </c>
      <c r="D121" s="49">
        <v>513</v>
      </c>
      <c r="E121" s="50" t="s">
        <v>580</v>
      </c>
      <c r="F121" s="49" t="s">
        <v>96</v>
      </c>
      <c r="G121" s="51" t="s">
        <v>698</v>
      </c>
      <c r="H121" s="47" t="str">
        <f t="shared" si="62"/>
        <v>21</v>
      </c>
      <c r="I121" s="47" t="str">
        <f t="shared" si="43"/>
        <v>21</v>
      </c>
      <c r="J121" s="47" t="str">
        <f t="shared" si="63"/>
        <v xml:space="preserve">- </v>
      </c>
      <c r="K121" s="47" t="str">
        <f t="shared" si="64"/>
        <v xml:space="preserve"> - </v>
      </c>
      <c r="L121" t="str">
        <f t="shared" si="52"/>
        <v>-</v>
      </c>
      <c r="M121" t="str">
        <f t="shared" si="49"/>
        <v xml:space="preserve">- </v>
      </c>
      <c r="N121" s="47" t="str">
        <f t="shared" si="65"/>
        <v xml:space="preserve"> 44</v>
      </c>
      <c r="O121" t="str">
        <f t="shared" si="53"/>
        <v>-</v>
      </c>
      <c r="P121">
        <f t="shared" si="47"/>
        <v>45</v>
      </c>
      <c r="S121" s="52"/>
      <c r="T121" s="47">
        <v>1</v>
      </c>
      <c r="U121" s="47" t="str">
        <f>I121</f>
        <v>21</v>
      </c>
      <c r="V121" s="53" t="str">
        <f t="shared" ref="V121" si="68">_xlfn.TEXTJOIN(", ", TRUE, _xlfn.SEQUENCE(U121-T121, 1, T121, 1))</f>
        <v>1, 2, 3, 4, 5, 6, 7, 8, 9, 10, 11, 12, 13, 14, 15, 16, 17, 18, 19, 20</v>
      </c>
      <c r="W121" t="str">
        <f t="shared" si="58"/>
        <v xml:space="preserve">- </v>
      </c>
      <c r="X121" t="str">
        <f t="shared" si="59"/>
        <v>-</v>
      </c>
      <c r="Y121"/>
      <c r="Z121">
        <f t="shared" si="54"/>
        <v>45</v>
      </c>
      <c r="AA121" t="str">
        <f t="shared" si="55"/>
        <v>52</v>
      </c>
      <c r="AB121" t="str">
        <f t="shared" si="56"/>
        <v>45, 46, 47, 48, 49, 50, 51</v>
      </c>
    </row>
    <row r="122" spans="1:28" ht="15.6" thickBot="1">
      <c r="A122">
        <v>35</v>
      </c>
      <c r="B122" s="29">
        <v>0.31458333333333333</v>
      </c>
      <c r="C122" s="29">
        <v>0.36388888888888887</v>
      </c>
      <c r="D122" s="34">
        <v>513</v>
      </c>
      <c r="E122" s="46" t="s">
        <v>96</v>
      </c>
      <c r="F122" s="34" t="s">
        <v>580</v>
      </c>
      <c r="G122" s="25" t="s">
        <v>699</v>
      </c>
      <c r="H122">
        <f>IF(E122="D0",LEFT(G122,FIND(",",G122)-1),IF(F122="D0",RIGHT(G122,LEN(G122)-FIND("#",SUBSTITUTE(G122,",","#",LEN(G122)-LEN(SUBSTITUTE(G122,",",""))))),"- "))+1</f>
        <v>77</v>
      </c>
      <c r="I122" t="str">
        <f t="shared" si="43"/>
        <v>-</v>
      </c>
      <c r="J122" t="str">
        <f t="shared" si="63"/>
        <v xml:space="preserve"> 76</v>
      </c>
      <c r="K122" t="str">
        <f t="shared" si="64"/>
        <v xml:space="preserve"> - </v>
      </c>
      <c r="L122" t="str">
        <f t="shared" si="52"/>
        <v>-</v>
      </c>
      <c r="M122" t="str">
        <f t="shared" si="49"/>
        <v xml:space="preserve">- </v>
      </c>
      <c r="N122" t="str">
        <f t="shared" si="65"/>
        <v>52</v>
      </c>
      <c r="O122" t="str">
        <f t="shared" si="53"/>
        <v>52</v>
      </c>
      <c r="P122" t="str">
        <f t="shared" si="47"/>
        <v xml:space="preserve">- </v>
      </c>
      <c r="T122">
        <f>H122</f>
        <v>77</v>
      </c>
      <c r="U122">
        <v>410</v>
      </c>
      <c r="V122" s="18" t="str">
        <f>_xlfn.TEXTJOIN(", ", TRUE, _xlfn.SEQUENCE(U122-T122+1, 1, T122, 1))</f>
        <v>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22" t="str">
        <f t="shared" si="58"/>
        <v xml:space="preserve">- </v>
      </c>
      <c r="X122" t="str">
        <f t="shared" si="59"/>
        <v>-</v>
      </c>
      <c r="Z122" t="str">
        <f t="shared" si="54"/>
        <v xml:space="preserve">- </v>
      </c>
      <c r="AA122" t="str">
        <f t="shared" si="55"/>
        <v>-</v>
      </c>
    </row>
    <row r="123" spans="1:28" s="47" customFormat="1">
      <c r="A123" s="47">
        <v>19</v>
      </c>
      <c r="B123" s="48">
        <v>0.26736111111111116</v>
      </c>
      <c r="C123" s="48">
        <v>0.30902777777777779</v>
      </c>
      <c r="D123" s="49">
        <v>514</v>
      </c>
      <c r="E123" s="50" t="s">
        <v>580</v>
      </c>
      <c r="F123" s="49" t="s">
        <v>96</v>
      </c>
      <c r="G123" s="51" t="s">
        <v>700</v>
      </c>
      <c r="H123" s="47" t="str">
        <f t="shared" si="62"/>
        <v>24</v>
      </c>
      <c r="I123" s="47" t="str">
        <f t="shared" ref="I123:I180" si="69">IF(E123="D0",LEFT(G123,FIND(",",G123)-1), "-")</f>
        <v>24</v>
      </c>
      <c r="J123" s="47" t="str">
        <f t="shared" si="63"/>
        <v xml:space="preserve">- </v>
      </c>
      <c r="K123" s="47" t="str">
        <f t="shared" si="64"/>
        <v xml:space="preserve"> - </v>
      </c>
      <c r="L123" t="str">
        <f t="shared" si="52"/>
        <v>-</v>
      </c>
      <c r="M123" t="str">
        <f t="shared" si="49"/>
        <v xml:space="preserve">- </v>
      </c>
      <c r="N123" s="47" t="str">
        <f t="shared" si="65"/>
        <v xml:space="preserve"> 48</v>
      </c>
      <c r="O123" t="str">
        <f t="shared" si="53"/>
        <v>-</v>
      </c>
      <c r="P123">
        <f t="shared" si="47"/>
        <v>49</v>
      </c>
      <c r="S123" s="52"/>
      <c r="T123" s="47">
        <v>1</v>
      </c>
      <c r="U123" s="47" t="str">
        <f>I123</f>
        <v>24</v>
      </c>
      <c r="V123" s="53" t="str">
        <f t="shared" ref="V123" si="70">_xlfn.TEXTJOIN(", ", TRUE, _xlfn.SEQUENCE(U123-T123, 1, T123, 1))</f>
        <v>1, 2, 3, 4, 5, 6, 7, 8, 9, 10, 11, 12, 13, 14, 15, 16, 17, 18, 19, 20, 21, 22, 23</v>
      </c>
      <c r="W123" t="str">
        <f t="shared" si="58"/>
        <v xml:space="preserve">- </v>
      </c>
      <c r="X123" t="str">
        <f t="shared" si="59"/>
        <v>-</v>
      </c>
      <c r="Y123"/>
      <c r="Z123">
        <f t="shared" si="54"/>
        <v>49</v>
      </c>
      <c r="AA123" t="str">
        <f t="shared" si="55"/>
        <v>53</v>
      </c>
      <c r="AB123" t="str">
        <f t="shared" si="56"/>
        <v>49, 50, 51, 52</v>
      </c>
    </row>
    <row r="124" spans="1:28">
      <c r="A124">
        <v>37</v>
      </c>
      <c r="B124" s="29">
        <v>0.31874999999999998</v>
      </c>
      <c r="C124" s="29">
        <v>0.36319444444444443</v>
      </c>
      <c r="D124" s="34">
        <v>514</v>
      </c>
      <c r="E124" s="46" t="s">
        <v>96</v>
      </c>
      <c r="F124" s="34" t="s">
        <v>101</v>
      </c>
      <c r="G124" s="25" t="s">
        <v>701</v>
      </c>
      <c r="H124" t="str">
        <f t="shared" si="62"/>
        <v xml:space="preserve">- </v>
      </c>
      <c r="I124" t="str">
        <f t="shared" si="69"/>
        <v>-</v>
      </c>
      <c r="J124" t="str">
        <f t="shared" si="63"/>
        <v xml:space="preserve">- </v>
      </c>
      <c r="K124" t="str">
        <f t="shared" si="64"/>
        <v xml:space="preserve"> 75</v>
      </c>
      <c r="L124" t="str">
        <f t="shared" si="52"/>
        <v>-</v>
      </c>
      <c r="M124">
        <f t="shared" si="49"/>
        <v>76</v>
      </c>
      <c r="N124" t="str">
        <f t="shared" si="65"/>
        <v>53</v>
      </c>
      <c r="O124" t="str">
        <f t="shared" si="53"/>
        <v>53</v>
      </c>
      <c r="P124" t="str">
        <f t="shared" si="47"/>
        <v xml:space="preserve">- </v>
      </c>
      <c r="T124">
        <f>H132</f>
        <v>304</v>
      </c>
      <c r="U124">
        <v>410</v>
      </c>
      <c r="V124" s="18" t="str">
        <f>_xlfn.TEXTJOIN(", ", TRUE, _xlfn.SEQUENCE(U124-T124+1, 1, T124, 1))</f>
        <v>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24">
        <f t="shared" si="58"/>
        <v>76</v>
      </c>
      <c r="X124" t="str">
        <f t="shared" si="59"/>
        <v>85</v>
      </c>
      <c r="Y124" t="str">
        <f t="shared" si="60"/>
        <v>76, 77, 78, 79, 80, 81, 82, 83, 84</v>
      </c>
      <c r="Z124" t="str">
        <f t="shared" si="54"/>
        <v xml:space="preserve">- </v>
      </c>
      <c r="AA124" t="str">
        <f t="shared" si="55"/>
        <v>-</v>
      </c>
    </row>
    <row r="125" spans="1:28">
      <c r="A125">
        <v>56</v>
      </c>
      <c r="B125" s="29">
        <v>0.37569444444444444</v>
      </c>
      <c r="C125" s="29">
        <v>0.41319444444444442</v>
      </c>
      <c r="D125" s="34">
        <v>514</v>
      </c>
      <c r="E125" s="46" t="s">
        <v>101</v>
      </c>
      <c r="F125" s="34" t="s">
        <v>96</v>
      </c>
      <c r="G125" s="25" t="s">
        <v>702</v>
      </c>
      <c r="H125" t="str">
        <f t="shared" si="62"/>
        <v xml:space="preserve">- </v>
      </c>
      <c r="I125" t="str">
        <f t="shared" si="69"/>
        <v>-</v>
      </c>
      <c r="J125" t="str">
        <f t="shared" si="63"/>
        <v xml:space="preserve">- </v>
      </c>
      <c r="K125" t="str">
        <f t="shared" si="64"/>
        <v>85</v>
      </c>
      <c r="L125" t="str">
        <f t="shared" si="52"/>
        <v>85</v>
      </c>
      <c r="M125" t="str">
        <f t="shared" si="49"/>
        <v xml:space="preserve">- </v>
      </c>
      <c r="N125" t="str">
        <f t="shared" si="65"/>
        <v xml:space="preserve"> 109</v>
      </c>
      <c r="O125" t="str">
        <f t="shared" si="53"/>
        <v>-</v>
      </c>
      <c r="P125">
        <f t="shared" si="47"/>
        <v>110</v>
      </c>
      <c r="W125" t="str">
        <f t="shared" si="58"/>
        <v xml:space="preserve">- </v>
      </c>
      <c r="X125" t="str">
        <f t="shared" si="59"/>
        <v>-</v>
      </c>
      <c r="Z125">
        <f t="shared" si="54"/>
        <v>110</v>
      </c>
      <c r="AA125" t="str">
        <f t="shared" si="55"/>
        <v>114</v>
      </c>
      <c r="AB125" t="str">
        <f t="shared" si="56"/>
        <v>110, 111, 112, 113</v>
      </c>
    </row>
    <row r="126" spans="1:28">
      <c r="A126">
        <v>72</v>
      </c>
      <c r="B126" s="29">
        <v>0.42222222222222222</v>
      </c>
      <c r="C126" s="29">
        <v>0.45694444444444443</v>
      </c>
      <c r="D126" s="34">
        <v>514</v>
      </c>
      <c r="E126" s="46" t="s">
        <v>96</v>
      </c>
      <c r="F126" s="34" t="s">
        <v>101</v>
      </c>
      <c r="G126" s="25" t="s">
        <v>703</v>
      </c>
      <c r="H126" t="str">
        <f t="shared" si="62"/>
        <v xml:space="preserve">- </v>
      </c>
      <c r="I126" t="str">
        <f t="shared" si="69"/>
        <v>-</v>
      </c>
      <c r="J126" t="str">
        <f t="shared" si="63"/>
        <v xml:space="preserve">- </v>
      </c>
      <c r="K126" t="str">
        <f t="shared" si="64"/>
        <v xml:space="preserve"> 128</v>
      </c>
      <c r="L126" t="str">
        <f t="shared" si="52"/>
        <v>-</v>
      </c>
      <c r="M126">
        <f t="shared" si="49"/>
        <v>129</v>
      </c>
      <c r="N126" t="str">
        <f t="shared" si="65"/>
        <v>114</v>
      </c>
      <c r="O126" t="str">
        <f t="shared" si="53"/>
        <v>114</v>
      </c>
      <c r="P126" t="str">
        <f t="shared" si="47"/>
        <v xml:space="preserve">- </v>
      </c>
      <c r="W126">
        <f t="shared" si="58"/>
        <v>129</v>
      </c>
      <c r="X126" t="str">
        <f t="shared" si="59"/>
        <v>135</v>
      </c>
      <c r="Y126" t="str">
        <f t="shared" si="60"/>
        <v>129, 130, 131, 132, 133, 134</v>
      </c>
      <c r="Z126" t="str">
        <f t="shared" si="54"/>
        <v xml:space="preserve">- </v>
      </c>
      <c r="AA126" t="str">
        <f t="shared" si="55"/>
        <v>-</v>
      </c>
    </row>
    <row r="127" spans="1:28">
      <c r="A127">
        <v>83</v>
      </c>
      <c r="B127" s="29">
        <v>0.47083333333333333</v>
      </c>
      <c r="C127" s="29">
        <v>0.50902777777777775</v>
      </c>
      <c r="D127" s="34">
        <v>514</v>
      </c>
      <c r="E127" s="46" t="s">
        <v>101</v>
      </c>
      <c r="F127" s="34" t="s">
        <v>96</v>
      </c>
      <c r="G127" s="25" t="s">
        <v>704</v>
      </c>
      <c r="H127" t="str">
        <f t="shared" si="62"/>
        <v xml:space="preserve">- </v>
      </c>
      <c r="I127" t="str">
        <f t="shared" si="69"/>
        <v>-</v>
      </c>
      <c r="J127" t="str">
        <f t="shared" si="63"/>
        <v xml:space="preserve">- </v>
      </c>
      <c r="K127" t="str">
        <f t="shared" si="64"/>
        <v>135</v>
      </c>
      <c r="L127" t="str">
        <f t="shared" si="52"/>
        <v>135</v>
      </c>
      <c r="M127" t="str">
        <f t="shared" si="49"/>
        <v xml:space="preserve">- </v>
      </c>
      <c r="N127" t="str">
        <f t="shared" si="65"/>
        <v xml:space="preserve"> 151</v>
      </c>
      <c r="O127" t="str">
        <f t="shared" si="53"/>
        <v>-</v>
      </c>
      <c r="P127">
        <f t="shared" si="47"/>
        <v>152</v>
      </c>
      <c r="W127" t="str">
        <f t="shared" si="58"/>
        <v xml:space="preserve">- </v>
      </c>
      <c r="X127" t="str">
        <f t="shared" si="59"/>
        <v>-</v>
      </c>
      <c r="Z127">
        <f t="shared" si="54"/>
        <v>152</v>
      </c>
      <c r="AA127" t="str">
        <f t="shared" si="55"/>
        <v>157</v>
      </c>
      <c r="AB127" t="str">
        <f t="shared" si="56"/>
        <v>152, 153, 154, 155, 156</v>
      </c>
    </row>
    <row r="128" spans="1:28">
      <c r="A128">
        <v>95</v>
      </c>
      <c r="B128" s="29">
        <v>0.52013888888888893</v>
      </c>
      <c r="C128" s="29">
        <v>0.55694444444444446</v>
      </c>
      <c r="D128" s="34">
        <v>514</v>
      </c>
      <c r="E128" s="46" t="s">
        <v>96</v>
      </c>
      <c r="F128" s="34" t="s">
        <v>101</v>
      </c>
      <c r="G128" s="25" t="s">
        <v>705</v>
      </c>
      <c r="H128" t="str">
        <f t="shared" si="62"/>
        <v xml:space="preserve">- </v>
      </c>
      <c r="I128" t="str">
        <f t="shared" si="69"/>
        <v>-</v>
      </c>
      <c r="J128" t="str">
        <f t="shared" si="63"/>
        <v xml:space="preserve">- </v>
      </c>
      <c r="K128" t="str">
        <f t="shared" si="64"/>
        <v xml:space="preserve"> 175</v>
      </c>
      <c r="L128" t="str">
        <f t="shared" si="52"/>
        <v>-</v>
      </c>
      <c r="M128">
        <f t="shared" si="49"/>
        <v>176</v>
      </c>
      <c r="N128" t="str">
        <f t="shared" si="65"/>
        <v>157</v>
      </c>
      <c r="O128" t="str">
        <f t="shared" si="53"/>
        <v>157</v>
      </c>
      <c r="P128" t="str">
        <f t="shared" si="47"/>
        <v xml:space="preserve">- </v>
      </c>
      <c r="W128">
        <f t="shared" si="58"/>
        <v>176</v>
      </c>
      <c r="X128" t="str">
        <f t="shared" si="59"/>
        <v>182</v>
      </c>
      <c r="Y128" t="str">
        <f t="shared" si="60"/>
        <v>176, 177, 178, 179, 180, 181</v>
      </c>
      <c r="Z128" t="str">
        <f t="shared" si="54"/>
        <v xml:space="preserve">- </v>
      </c>
      <c r="AA128" t="str">
        <f t="shared" si="55"/>
        <v>-</v>
      </c>
    </row>
    <row r="129" spans="1:28">
      <c r="A129">
        <v>107</v>
      </c>
      <c r="B129" s="29">
        <v>0.56944444444444442</v>
      </c>
      <c r="C129" s="29">
        <v>0.60763888888888884</v>
      </c>
      <c r="D129" s="34">
        <v>514</v>
      </c>
      <c r="E129" s="46" t="s">
        <v>101</v>
      </c>
      <c r="F129" s="34" t="s">
        <v>96</v>
      </c>
      <c r="G129" s="25" t="s">
        <v>706</v>
      </c>
      <c r="H129" t="str">
        <f t="shared" si="62"/>
        <v xml:space="preserve">- </v>
      </c>
      <c r="I129" t="str">
        <f t="shared" si="69"/>
        <v>-</v>
      </c>
      <c r="J129" t="str">
        <f t="shared" si="63"/>
        <v xml:space="preserve">- </v>
      </c>
      <c r="K129" t="str">
        <f t="shared" si="64"/>
        <v>182</v>
      </c>
      <c r="L129" t="str">
        <f t="shared" si="52"/>
        <v>182</v>
      </c>
      <c r="M129" t="str">
        <f t="shared" si="49"/>
        <v xml:space="preserve">- </v>
      </c>
      <c r="N129" t="str">
        <f t="shared" si="65"/>
        <v xml:space="preserve"> 202</v>
      </c>
      <c r="O129" t="str">
        <f t="shared" si="53"/>
        <v>-</v>
      </c>
      <c r="P129">
        <f t="shared" si="47"/>
        <v>203</v>
      </c>
      <c r="W129" t="str">
        <f t="shared" si="58"/>
        <v xml:space="preserve">- </v>
      </c>
      <c r="X129" t="str">
        <f t="shared" si="59"/>
        <v>-</v>
      </c>
      <c r="Z129">
        <f t="shared" si="54"/>
        <v>203</v>
      </c>
      <c r="AA129" t="str">
        <f t="shared" si="55"/>
        <v>210</v>
      </c>
      <c r="AB129" t="str">
        <f t="shared" si="56"/>
        <v>203, 204, 205, 206, 207, 208, 209</v>
      </c>
    </row>
    <row r="130" spans="1:28">
      <c r="A130">
        <v>123</v>
      </c>
      <c r="B130" s="29">
        <v>0.61875000000000002</v>
      </c>
      <c r="C130" s="29">
        <v>0.65833333333333333</v>
      </c>
      <c r="D130" s="34">
        <v>514</v>
      </c>
      <c r="E130" s="46" t="s">
        <v>96</v>
      </c>
      <c r="F130" s="34" t="s">
        <v>101</v>
      </c>
      <c r="G130" s="25" t="s">
        <v>707</v>
      </c>
      <c r="H130" t="str">
        <f t="shared" si="62"/>
        <v xml:space="preserve">- </v>
      </c>
      <c r="I130" t="str">
        <f t="shared" si="69"/>
        <v>-</v>
      </c>
      <c r="J130" t="str">
        <f t="shared" si="63"/>
        <v xml:space="preserve">- </v>
      </c>
      <c r="K130" t="str">
        <f t="shared" si="64"/>
        <v xml:space="preserve"> 231</v>
      </c>
      <c r="L130" t="str">
        <f t="shared" si="52"/>
        <v>-</v>
      </c>
      <c r="M130">
        <f t="shared" si="49"/>
        <v>232</v>
      </c>
      <c r="N130" t="str">
        <f t="shared" si="65"/>
        <v>210</v>
      </c>
      <c r="O130" t="str">
        <f t="shared" si="53"/>
        <v>210</v>
      </c>
      <c r="P130" t="str">
        <f t="shared" si="47"/>
        <v xml:space="preserve">- </v>
      </c>
      <c r="W130">
        <f t="shared" si="58"/>
        <v>232</v>
      </c>
      <c r="X130" t="str">
        <f t="shared" si="59"/>
        <v>239</v>
      </c>
      <c r="Y130" t="str">
        <f t="shared" si="60"/>
        <v>232, 233, 234, 235, 236, 237, 238</v>
      </c>
      <c r="Z130" t="str">
        <f t="shared" si="54"/>
        <v xml:space="preserve">- </v>
      </c>
      <c r="AA130" t="str">
        <f t="shared" si="55"/>
        <v>-</v>
      </c>
    </row>
    <row r="131" spans="1:28">
      <c r="A131">
        <v>143</v>
      </c>
      <c r="B131" s="29">
        <v>0.67222222222222228</v>
      </c>
      <c r="C131" s="29">
        <v>0.71666666666666667</v>
      </c>
      <c r="D131" s="34">
        <v>514</v>
      </c>
      <c r="E131" s="46" t="s">
        <v>101</v>
      </c>
      <c r="F131" s="34" t="s">
        <v>96</v>
      </c>
      <c r="G131" s="25" t="s">
        <v>708</v>
      </c>
      <c r="H131" t="str">
        <f t="shared" ref="H131:H162" si="71">IF(E131="D0",LEFT(G131,FIND(",",G131)-1),IF(F131="D0",RIGHT(G131,LEN(G131)-FIND("#",SUBSTITUTE(G131,",","#",LEN(G131)-LEN(SUBSTITUTE(G131,",",""))))),"- "))</f>
        <v xml:space="preserve">- </v>
      </c>
      <c r="I131" t="str">
        <f t="shared" si="69"/>
        <v>-</v>
      </c>
      <c r="J131" t="str">
        <f t="shared" ref="J131:J162" si="72">IF(F131="D0",RIGHT(G131,LEN(G131)-FIND("#",SUBSTITUTE(G131,",","#",LEN(G131)-LEN(SUBSTITUTE(G131,",",""))))),"- ")</f>
        <v xml:space="preserve">- </v>
      </c>
      <c r="K131" t="str">
        <f t="shared" ref="K131:K162" si="73">IF(E131="D1",LEFT(G131,FIND(",",G131)-1),IF(F131="D1",RIGHT(G131,LEN(G131)-FIND("#",SUBSTITUTE(G131,",","#",LEN(G131)-LEN(SUBSTITUTE(G131,",","")))))," - "))</f>
        <v>239</v>
      </c>
      <c r="L131" t="str">
        <f t="shared" si="52"/>
        <v>239</v>
      </c>
      <c r="M131" t="str">
        <f t="shared" si="49"/>
        <v xml:space="preserve">- </v>
      </c>
      <c r="N131" t="str">
        <f t="shared" ref="N131:N162" si="74">IF(E131="D2",LEFT(G131,FIND(",",G131)-1),IF(F131="D2",RIGHT(G131,LEN(G131)-FIND("#",SUBSTITUTE(G131,",","#",LEN(G131)-LEN(SUBSTITUTE(G131,",","")))))," - "))</f>
        <v xml:space="preserve"> 267</v>
      </c>
      <c r="O131" t="str">
        <f t="shared" si="53"/>
        <v>-</v>
      </c>
      <c r="P131">
        <f t="shared" ref="P131:P194" si="75">IF(F131="D2",RIGHT(G131,LEN(G131)-FIND("#",SUBSTITUTE(G131,",","#",LEN(G131)-LEN(SUBSTITUTE(G131,",","")))))+1,"- ")</f>
        <v>268</v>
      </c>
      <c r="W131" t="str">
        <f t="shared" si="58"/>
        <v xml:space="preserve">- </v>
      </c>
      <c r="X131" t="str">
        <f t="shared" si="59"/>
        <v>-</v>
      </c>
      <c r="Z131">
        <f t="shared" si="54"/>
        <v>268</v>
      </c>
      <c r="AA131" t="str">
        <f t="shared" si="55"/>
        <v>275</v>
      </c>
      <c r="AB131" t="str">
        <f t="shared" si="56"/>
        <v>268, 269, 270, 271, 272, 273, 274</v>
      </c>
    </row>
    <row r="132" spans="1:28" ht="15.6" thickBot="1">
      <c r="A132">
        <v>163</v>
      </c>
      <c r="B132" s="29">
        <v>0.72638888888888886</v>
      </c>
      <c r="C132" s="29">
        <v>0.77430555555555558</v>
      </c>
      <c r="D132" s="34">
        <v>514</v>
      </c>
      <c r="E132" s="46" t="s">
        <v>96</v>
      </c>
      <c r="F132" s="34" t="s">
        <v>580</v>
      </c>
      <c r="G132" s="25" t="s">
        <v>709</v>
      </c>
      <c r="H132">
        <f>IF(E132="D0",LEFT(G132,FIND(",",G132)-1),IF(F132="D0",RIGHT(G132,LEN(G132)-FIND("#",SUBSTITUTE(G132,",","#",LEN(G132)-LEN(SUBSTITUTE(G132,",",""))))),"- "))+1</f>
        <v>304</v>
      </c>
      <c r="I132" t="str">
        <f t="shared" si="69"/>
        <v>-</v>
      </c>
      <c r="J132" t="str">
        <f t="shared" si="72"/>
        <v xml:space="preserve"> 303</v>
      </c>
      <c r="K132" t="str">
        <f t="shared" si="73"/>
        <v xml:space="preserve"> - </v>
      </c>
      <c r="L132" t="str">
        <f t="shared" si="52"/>
        <v>-</v>
      </c>
      <c r="M132" t="str">
        <f t="shared" ref="M132:M195" si="76">IF(F132="D1",RIGHT(G132,LEN(G132)-FIND("#",SUBSTITUTE(G132,",","#",LEN(G132)-LEN(SUBSTITUTE(G132,",","")))))+1,"- ")</f>
        <v xml:space="preserve">- </v>
      </c>
      <c r="N132" t="str">
        <f t="shared" si="74"/>
        <v>275</v>
      </c>
      <c r="O132" t="str">
        <f t="shared" si="53"/>
        <v>275</v>
      </c>
      <c r="P132" t="str">
        <f t="shared" si="75"/>
        <v xml:space="preserve">- </v>
      </c>
      <c r="W132" t="str">
        <f t="shared" si="58"/>
        <v xml:space="preserve">- </v>
      </c>
      <c r="X132" t="str">
        <f t="shared" si="59"/>
        <v>-</v>
      </c>
      <c r="Z132" t="str">
        <f t="shared" si="54"/>
        <v xml:space="preserve">- </v>
      </c>
      <c r="AA132" t="str">
        <f t="shared" si="55"/>
        <v>-</v>
      </c>
    </row>
    <row r="133" spans="1:28" s="47" customFormat="1">
      <c r="A133" s="47">
        <v>20</v>
      </c>
      <c r="B133" s="48">
        <v>0.27152777777777781</v>
      </c>
      <c r="C133" s="48">
        <v>0.31458333333333333</v>
      </c>
      <c r="D133" s="49">
        <v>515</v>
      </c>
      <c r="E133" s="50" t="s">
        <v>580</v>
      </c>
      <c r="F133" s="49" t="s">
        <v>96</v>
      </c>
      <c r="G133" s="51" t="s">
        <v>710</v>
      </c>
      <c r="H133" s="47" t="str">
        <f t="shared" si="71"/>
        <v>26</v>
      </c>
      <c r="I133" s="47" t="str">
        <f t="shared" si="69"/>
        <v>26</v>
      </c>
      <c r="J133" s="47" t="str">
        <f t="shared" si="72"/>
        <v xml:space="preserve">- </v>
      </c>
      <c r="K133" s="47" t="str">
        <f t="shared" si="73"/>
        <v xml:space="preserve"> - </v>
      </c>
      <c r="L133" s="47" t="str">
        <f t="shared" si="52"/>
        <v>-</v>
      </c>
      <c r="M133" t="str">
        <f t="shared" si="76"/>
        <v xml:space="preserve">- </v>
      </c>
      <c r="N133" s="47" t="str">
        <f t="shared" si="74"/>
        <v xml:space="preserve"> 51</v>
      </c>
      <c r="O133" s="47" t="str">
        <f t="shared" si="53"/>
        <v>-</v>
      </c>
      <c r="P133">
        <f t="shared" si="75"/>
        <v>52</v>
      </c>
      <c r="S133" s="52"/>
      <c r="T133" s="47">
        <v>1</v>
      </c>
      <c r="U133" s="47" t="str">
        <f>I133</f>
        <v>26</v>
      </c>
      <c r="V133" s="53" t="str">
        <f t="shared" ref="V133" si="77">_xlfn.TEXTJOIN(", ", TRUE, _xlfn.SEQUENCE(U133-T133, 1, T133, 1))</f>
        <v>1, 2, 3, 4, 5, 6, 7, 8, 9, 10, 11, 12, 13, 14, 15, 16, 17, 18, 19, 20, 21, 22, 23, 24, 25</v>
      </c>
      <c r="W133" s="47" t="str">
        <f t="shared" si="58"/>
        <v xml:space="preserve">- </v>
      </c>
      <c r="X133" s="47" t="str">
        <f t="shared" si="59"/>
        <v>-</v>
      </c>
      <c r="Z133" s="47">
        <f t="shared" si="54"/>
        <v>52</v>
      </c>
      <c r="AA133" s="47" t="str">
        <f t="shared" si="55"/>
        <v>56</v>
      </c>
      <c r="AB133" s="47" t="str">
        <f t="shared" si="56"/>
        <v>52, 53, 54, 55</v>
      </c>
    </row>
    <row r="134" spans="1:28">
      <c r="A134">
        <v>39</v>
      </c>
      <c r="B134" s="29">
        <v>0.32430555555555557</v>
      </c>
      <c r="C134" s="29">
        <v>0.36805555555555558</v>
      </c>
      <c r="D134" s="34">
        <v>515</v>
      </c>
      <c r="E134" s="46" t="s">
        <v>96</v>
      </c>
      <c r="F134" s="34" t="s">
        <v>101</v>
      </c>
      <c r="G134" s="25" t="s">
        <v>711</v>
      </c>
      <c r="H134" t="str">
        <f t="shared" si="71"/>
        <v xml:space="preserve">- </v>
      </c>
      <c r="I134" t="str">
        <f t="shared" si="69"/>
        <v>-</v>
      </c>
      <c r="J134" t="str">
        <f t="shared" si="72"/>
        <v xml:space="preserve">- </v>
      </c>
      <c r="K134" t="str">
        <f t="shared" si="73"/>
        <v xml:space="preserve"> 79</v>
      </c>
      <c r="L134" t="str">
        <f t="shared" si="52"/>
        <v>-</v>
      </c>
      <c r="M134">
        <f t="shared" si="76"/>
        <v>80</v>
      </c>
      <c r="N134" t="str">
        <f t="shared" si="74"/>
        <v>56</v>
      </c>
      <c r="O134" t="str">
        <f t="shared" si="53"/>
        <v>56</v>
      </c>
      <c r="P134" t="str">
        <f t="shared" si="75"/>
        <v xml:space="preserve">- </v>
      </c>
      <c r="T134">
        <f>H147</f>
        <v>399</v>
      </c>
      <c r="U134">
        <v>410</v>
      </c>
      <c r="V134" s="18" t="str">
        <f>_xlfn.TEXTJOIN(", ", TRUE, _xlfn.SEQUENCE(U134-T134+1, 1, T134, 1))</f>
        <v>399, 400, 401, 402, 403, 404, 405, 406, 407, 408, 409, 410</v>
      </c>
      <c r="W134">
        <f t="shared" si="58"/>
        <v>80</v>
      </c>
      <c r="X134" t="str">
        <f t="shared" si="59"/>
        <v>88</v>
      </c>
      <c r="Y134" t="str">
        <f t="shared" si="60"/>
        <v>80, 81, 82, 83, 84, 85, 86, 87</v>
      </c>
      <c r="Z134" t="str">
        <f t="shared" si="54"/>
        <v xml:space="preserve">- </v>
      </c>
      <c r="AA134" t="str">
        <f t="shared" si="55"/>
        <v>-</v>
      </c>
    </row>
    <row r="135" spans="1:28">
      <c r="A135">
        <v>58</v>
      </c>
      <c r="B135" s="29">
        <v>0.38124999999999998</v>
      </c>
      <c r="C135" s="29">
        <v>0.41875000000000001</v>
      </c>
      <c r="D135" s="34">
        <v>515</v>
      </c>
      <c r="E135" s="46" t="s">
        <v>101</v>
      </c>
      <c r="F135" s="34" t="s">
        <v>96</v>
      </c>
      <c r="G135" s="25" t="s">
        <v>712</v>
      </c>
      <c r="H135" t="str">
        <f t="shared" si="71"/>
        <v xml:space="preserve">- </v>
      </c>
      <c r="I135" t="str">
        <f t="shared" si="69"/>
        <v>-</v>
      </c>
      <c r="J135" t="str">
        <f t="shared" si="72"/>
        <v xml:space="preserve">- </v>
      </c>
      <c r="K135" t="str">
        <f t="shared" si="73"/>
        <v>88</v>
      </c>
      <c r="L135" t="str">
        <f t="shared" si="52"/>
        <v>88</v>
      </c>
      <c r="M135" t="str">
        <f t="shared" si="76"/>
        <v xml:space="preserve">- </v>
      </c>
      <c r="N135" t="str">
        <f t="shared" si="74"/>
        <v xml:space="preserve"> 111</v>
      </c>
      <c r="O135" t="str">
        <f t="shared" si="53"/>
        <v>-</v>
      </c>
      <c r="P135">
        <f t="shared" si="75"/>
        <v>112</v>
      </c>
      <c r="W135" t="str">
        <f t="shared" si="58"/>
        <v xml:space="preserve">- </v>
      </c>
      <c r="X135" t="str">
        <f t="shared" si="59"/>
        <v>-</v>
      </c>
      <c r="Z135">
        <f t="shared" si="54"/>
        <v>112</v>
      </c>
      <c r="AA135" t="str">
        <f t="shared" si="55"/>
        <v>115</v>
      </c>
      <c r="AB135" t="str">
        <f t="shared" si="56"/>
        <v>112, 113, 114</v>
      </c>
    </row>
    <row r="136" spans="1:28">
      <c r="A136">
        <v>74</v>
      </c>
      <c r="B136" s="29">
        <v>0.42986111111111114</v>
      </c>
      <c r="C136" s="29">
        <v>0.46458333333333335</v>
      </c>
      <c r="D136" s="34">
        <v>515</v>
      </c>
      <c r="E136" s="46" t="s">
        <v>96</v>
      </c>
      <c r="F136" s="34" t="s">
        <v>101</v>
      </c>
      <c r="G136" s="25" t="s">
        <v>713</v>
      </c>
      <c r="H136" t="str">
        <f t="shared" si="71"/>
        <v xml:space="preserve">- </v>
      </c>
      <c r="I136" t="str">
        <f t="shared" si="69"/>
        <v>-</v>
      </c>
      <c r="J136" t="str">
        <f t="shared" si="72"/>
        <v xml:space="preserve">- </v>
      </c>
      <c r="K136" t="str">
        <f t="shared" si="73"/>
        <v xml:space="preserve"> 132</v>
      </c>
      <c r="L136" t="str">
        <f t="shared" si="52"/>
        <v>-</v>
      </c>
      <c r="M136">
        <f t="shared" si="76"/>
        <v>133</v>
      </c>
      <c r="N136" t="str">
        <f t="shared" si="74"/>
        <v>115</v>
      </c>
      <c r="O136" t="str">
        <f t="shared" si="53"/>
        <v>115</v>
      </c>
      <c r="P136" t="str">
        <f t="shared" si="75"/>
        <v xml:space="preserve">- </v>
      </c>
      <c r="W136">
        <f t="shared" si="58"/>
        <v>133</v>
      </c>
      <c r="X136" t="str">
        <f t="shared" si="59"/>
        <v>138</v>
      </c>
      <c r="Y136" t="str">
        <f t="shared" si="60"/>
        <v>133, 134, 135, 136, 137</v>
      </c>
      <c r="Z136" t="str">
        <f t="shared" si="54"/>
        <v xml:space="preserve">- </v>
      </c>
      <c r="AA136" t="str">
        <f t="shared" si="55"/>
        <v>-</v>
      </c>
    </row>
    <row r="137" spans="1:28">
      <c r="A137">
        <v>85</v>
      </c>
      <c r="B137" s="29">
        <v>0.47916666666666669</v>
      </c>
      <c r="C137" s="29">
        <v>0.51736111111111116</v>
      </c>
      <c r="D137" s="34">
        <v>515</v>
      </c>
      <c r="E137" s="46" t="s">
        <v>101</v>
      </c>
      <c r="F137" s="34" t="s">
        <v>96</v>
      </c>
      <c r="G137" s="25" t="s">
        <v>714</v>
      </c>
      <c r="H137" t="str">
        <f t="shared" si="71"/>
        <v xml:space="preserve">- </v>
      </c>
      <c r="I137" t="str">
        <f t="shared" si="69"/>
        <v>-</v>
      </c>
      <c r="J137" t="str">
        <f t="shared" si="72"/>
        <v xml:space="preserve">- </v>
      </c>
      <c r="K137" t="str">
        <f t="shared" si="73"/>
        <v>138</v>
      </c>
      <c r="L137" t="str">
        <f t="shared" si="52"/>
        <v>138</v>
      </c>
      <c r="M137" t="str">
        <f t="shared" si="76"/>
        <v xml:space="preserve">- </v>
      </c>
      <c r="N137" t="str">
        <f t="shared" si="74"/>
        <v xml:space="preserve"> 155</v>
      </c>
      <c r="O137" t="str">
        <f t="shared" si="53"/>
        <v>-</v>
      </c>
      <c r="P137">
        <f t="shared" si="75"/>
        <v>156</v>
      </c>
      <c r="W137" t="str">
        <f t="shared" si="58"/>
        <v xml:space="preserve">- </v>
      </c>
      <c r="X137" t="str">
        <f t="shared" si="59"/>
        <v>-</v>
      </c>
      <c r="Z137">
        <f t="shared" si="54"/>
        <v>156</v>
      </c>
      <c r="AA137" t="str">
        <f t="shared" si="55"/>
        <v>161</v>
      </c>
      <c r="AB137" t="str">
        <f t="shared" si="56"/>
        <v>156, 157, 158, 159, 160</v>
      </c>
    </row>
    <row r="138" spans="1:28">
      <c r="A138">
        <v>97</v>
      </c>
      <c r="B138" s="29">
        <v>0.52847222222222223</v>
      </c>
      <c r="C138" s="29">
        <v>0.56527777777777777</v>
      </c>
      <c r="D138" s="34">
        <v>515</v>
      </c>
      <c r="E138" s="46" t="s">
        <v>96</v>
      </c>
      <c r="F138" s="34" t="s">
        <v>101</v>
      </c>
      <c r="G138" s="25" t="s">
        <v>715</v>
      </c>
      <c r="H138" t="str">
        <f t="shared" si="71"/>
        <v xml:space="preserve">- </v>
      </c>
      <c r="I138" t="str">
        <f t="shared" si="69"/>
        <v>-</v>
      </c>
      <c r="J138" t="str">
        <f t="shared" si="72"/>
        <v xml:space="preserve">- </v>
      </c>
      <c r="K138" t="str">
        <f t="shared" si="73"/>
        <v xml:space="preserve"> 179</v>
      </c>
      <c r="L138" t="str">
        <f t="shared" si="52"/>
        <v>-</v>
      </c>
      <c r="M138">
        <f t="shared" si="76"/>
        <v>180</v>
      </c>
      <c r="N138" t="str">
        <f t="shared" si="74"/>
        <v>161</v>
      </c>
      <c r="O138" t="str">
        <f t="shared" si="53"/>
        <v>161</v>
      </c>
      <c r="P138" t="str">
        <f t="shared" si="75"/>
        <v xml:space="preserve">- </v>
      </c>
      <c r="W138">
        <f t="shared" si="58"/>
        <v>180</v>
      </c>
      <c r="X138" t="str">
        <f t="shared" si="59"/>
        <v>186</v>
      </c>
      <c r="Y138" t="str">
        <f t="shared" si="60"/>
        <v>180, 181, 182, 183, 184, 185</v>
      </c>
      <c r="Z138" t="str">
        <f t="shared" si="54"/>
        <v xml:space="preserve">- </v>
      </c>
      <c r="AA138" t="str">
        <f t="shared" si="55"/>
        <v>-</v>
      </c>
    </row>
    <row r="139" spans="1:28">
      <c r="A139">
        <v>109</v>
      </c>
      <c r="B139" s="29">
        <v>0.5756944444444444</v>
      </c>
      <c r="C139" s="29">
        <v>0.61388888888888893</v>
      </c>
      <c r="D139" s="34">
        <v>515</v>
      </c>
      <c r="E139" s="46" t="s">
        <v>101</v>
      </c>
      <c r="F139" s="34" t="s">
        <v>96</v>
      </c>
      <c r="G139" s="25" t="s">
        <v>716</v>
      </c>
      <c r="H139" t="str">
        <f t="shared" si="71"/>
        <v xml:space="preserve">- </v>
      </c>
      <c r="I139" t="str">
        <f t="shared" si="69"/>
        <v>-</v>
      </c>
      <c r="J139" t="str">
        <f t="shared" si="72"/>
        <v xml:space="preserve">- </v>
      </c>
      <c r="K139" t="str">
        <f t="shared" si="73"/>
        <v>186</v>
      </c>
      <c r="L139" t="str">
        <f t="shared" si="52"/>
        <v>186</v>
      </c>
      <c r="M139" t="str">
        <f t="shared" si="76"/>
        <v xml:space="preserve">- </v>
      </c>
      <c r="N139" t="str">
        <f t="shared" si="74"/>
        <v xml:space="preserve"> 206</v>
      </c>
      <c r="O139" t="str">
        <f t="shared" si="53"/>
        <v>-</v>
      </c>
      <c r="P139">
        <f t="shared" si="75"/>
        <v>207</v>
      </c>
      <c r="W139" t="str">
        <f t="shared" si="58"/>
        <v xml:space="preserve">- </v>
      </c>
      <c r="X139" t="str">
        <f t="shared" si="59"/>
        <v>-</v>
      </c>
      <c r="Z139">
        <f t="shared" si="54"/>
        <v>207</v>
      </c>
      <c r="AA139" t="str">
        <f t="shared" si="55"/>
        <v>214</v>
      </c>
      <c r="AB139" t="str">
        <f t="shared" si="56"/>
        <v>207, 208, 209, 210, 211, 212, 213</v>
      </c>
    </row>
    <row r="140" spans="1:28">
      <c r="A140">
        <v>125</v>
      </c>
      <c r="B140" s="29">
        <v>0.62430555555555556</v>
      </c>
      <c r="C140" s="29">
        <v>0.66527777777777775</v>
      </c>
      <c r="D140" s="34">
        <v>515</v>
      </c>
      <c r="E140" s="46" t="s">
        <v>96</v>
      </c>
      <c r="F140" s="34" t="s">
        <v>101</v>
      </c>
      <c r="G140" s="25" t="s">
        <v>717</v>
      </c>
      <c r="H140" t="str">
        <f t="shared" si="71"/>
        <v xml:space="preserve">- </v>
      </c>
      <c r="I140" t="str">
        <f t="shared" si="69"/>
        <v>-</v>
      </c>
      <c r="J140" t="str">
        <f t="shared" si="72"/>
        <v xml:space="preserve">- </v>
      </c>
      <c r="K140" t="str">
        <f t="shared" si="73"/>
        <v xml:space="preserve"> 234</v>
      </c>
      <c r="L140" t="str">
        <f t="shared" si="52"/>
        <v>-</v>
      </c>
      <c r="M140">
        <f t="shared" si="76"/>
        <v>235</v>
      </c>
      <c r="N140" t="str">
        <f t="shared" si="74"/>
        <v>214</v>
      </c>
      <c r="O140" t="str">
        <f t="shared" si="53"/>
        <v>214</v>
      </c>
      <c r="P140" t="str">
        <f t="shared" si="75"/>
        <v xml:space="preserve">- </v>
      </c>
      <c r="W140">
        <f t="shared" si="58"/>
        <v>235</v>
      </c>
      <c r="X140" t="str">
        <f t="shared" si="59"/>
        <v>243</v>
      </c>
      <c r="Y140" t="str">
        <f t="shared" si="60"/>
        <v>235, 236, 237, 238, 239, 240, 241, 242</v>
      </c>
      <c r="Z140" t="str">
        <f t="shared" si="54"/>
        <v xml:space="preserve">- </v>
      </c>
      <c r="AA140" t="str">
        <f t="shared" si="55"/>
        <v>-</v>
      </c>
    </row>
    <row r="141" spans="1:28">
      <c r="A141">
        <v>146</v>
      </c>
      <c r="B141" s="29">
        <v>0.67847222222222225</v>
      </c>
      <c r="C141" s="29">
        <v>0.72222222222222221</v>
      </c>
      <c r="D141" s="34">
        <v>515</v>
      </c>
      <c r="E141" s="46" t="s">
        <v>101</v>
      </c>
      <c r="F141" s="34" t="s">
        <v>96</v>
      </c>
      <c r="G141" s="25" t="s">
        <v>718</v>
      </c>
      <c r="H141" t="str">
        <f t="shared" si="71"/>
        <v xml:space="preserve">- </v>
      </c>
      <c r="I141" t="str">
        <f t="shared" si="69"/>
        <v>-</v>
      </c>
      <c r="J141" t="str">
        <f t="shared" si="72"/>
        <v xml:space="preserve">- </v>
      </c>
      <c r="K141" t="str">
        <f t="shared" si="73"/>
        <v>243</v>
      </c>
      <c r="L141" t="str">
        <f t="shared" si="52"/>
        <v>243</v>
      </c>
      <c r="M141" t="str">
        <f t="shared" si="76"/>
        <v xml:space="preserve">- </v>
      </c>
      <c r="N141" t="str">
        <f t="shared" si="74"/>
        <v xml:space="preserve"> 271</v>
      </c>
      <c r="O141" t="str">
        <f t="shared" si="53"/>
        <v>-</v>
      </c>
      <c r="P141">
        <f t="shared" si="75"/>
        <v>272</v>
      </c>
      <c r="W141" t="str">
        <f t="shared" si="58"/>
        <v xml:space="preserve">- </v>
      </c>
      <c r="X141" t="str">
        <f t="shared" si="59"/>
        <v>-</v>
      </c>
      <c r="Z141">
        <f t="shared" si="54"/>
        <v>272</v>
      </c>
      <c r="AA141" t="str">
        <f t="shared" si="55"/>
        <v>279</v>
      </c>
      <c r="AB141" t="str">
        <f t="shared" si="56"/>
        <v>272, 273, 274, 275, 276, 277, 278</v>
      </c>
    </row>
    <row r="142" spans="1:28">
      <c r="A142">
        <v>165</v>
      </c>
      <c r="B142" s="29">
        <v>0.7319444444444444</v>
      </c>
      <c r="C142" s="29">
        <v>0.7729166666666667</v>
      </c>
      <c r="D142" s="34">
        <v>515</v>
      </c>
      <c r="E142" s="46" t="s">
        <v>96</v>
      </c>
      <c r="F142" s="34" t="s">
        <v>101</v>
      </c>
      <c r="G142" s="25" t="s">
        <v>719</v>
      </c>
      <c r="H142" t="str">
        <f t="shared" si="71"/>
        <v xml:space="preserve">- </v>
      </c>
      <c r="I142" t="str">
        <f t="shared" si="69"/>
        <v>-</v>
      </c>
      <c r="J142" t="str">
        <f t="shared" si="72"/>
        <v xml:space="preserve">- </v>
      </c>
      <c r="K142" t="str">
        <f t="shared" si="73"/>
        <v xml:space="preserve"> 302</v>
      </c>
      <c r="L142" t="str">
        <f t="shared" si="52"/>
        <v>-</v>
      </c>
      <c r="M142">
        <f t="shared" si="76"/>
        <v>303</v>
      </c>
      <c r="N142" t="str">
        <f t="shared" si="74"/>
        <v>279</v>
      </c>
      <c r="O142" t="str">
        <f t="shared" si="53"/>
        <v>279</v>
      </c>
      <c r="P142" t="str">
        <f t="shared" si="75"/>
        <v xml:space="preserve">- </v>
      </c>
      <c r="W142">
        <f t="shared" si="58"/>
        <v>303</v>
      </c>
      <c r="X142" t="str">
        <f t="shared" si="59"/>
        <v>310</v>
      </c>
      <c r="Y142" t="str">
        <f t="shared" si="60"/>
        <v>303, 304, 305, 306, 307, 308, 309</v>
      </c>
      <c r="Z142" t="str">
        <f t="shared" si="54"/>
        <v xml:space="preserve">- </v>
      </c>
      <c r="AA142" t="str">
        <f t="shared" si="55"/>
        <v>-</v>
      </c>
    </row>
    <row r="143" spans="1:28">
      <c r="A143">
        <v>183</v>
      </c>
      <c r="B143" s="29">
        <v>0.78333333333333333</v>
      </c>
      <c r="C143" s="29">
        <v>0.81874999999999998</v>
      </c>
      <c r="D143" s="34">
        <v>515</v>
      </c>
      <c r="E143" s="46" t="s">
        <v>101</v>
      </c>
      <c r="F143" s="34" t="s">
        <v>96</v>
      </c>
      <c r="G143" s="25" t="s">
        <v>720</v>
      </c>
      <c r="H143" t="str">
        <f t="shared" si="71"/>
        <v xml:space="preserve">- </v>
      </c>
      <c r="I143" t="str">
        <f t="shared" si="69"/>
        <v>-</v>
      </c>
      <c r="J143" t="str">
        <f t="shared" si="72"/>
        <v xml:space="preserve">- </v>
      </c>
      <c r="K143" t="str">
        <f t="shared" si="73"/>
        <v>310</v>
      </c>
      <c r="L143" t="str">
        <f t="shared" si="52"/>
        <v>310</v>
      </c>
      <c r="M143" t="str">
        <f t="shared" si="76"/>
        <v xml:space="preserve">- </v>
      </c>
      <c r="N143" t="str">
        <f t="shared" si="74"/>
        <v xml:space="preserve"> 328</v>
      </c>
      <c r="O143" t="str">
        <f t="shared" si="53"/>
        <v>-</v>
      </c>
      <c r="P143">
        <f t="shared" si="75"/>
        <v>329</v>
      </c>
      <c r="W143" t="str">
        <f t="shared" si="58"/>
        <v xml:space="preserve">- </v>
      </c>
      <c r="X143" t="str">
        <f t="shared" si="59"/>
        <v>-</v>
      </c>
      <c r="Z143">
        <f t="shared" si="54"/>
        <v>329</v>
      </c>
      <c r="AA143" t="str">
        <f t="shared" si="55"/>
        <v>335</v>
      </c>
      <c r="AB143" t="str">
        <f t="shared" si="56"/>
        <v>329, 330, 331, 332, 333, 334</v>
      </c>
    </row>
    <row r="144" spans="1:28">
      <c r="A144">
        <v>198</v>
      </c>
      <c r="B144" s="29">
        <v>0.8305555555555556</v>
      </c>
      <c r="C144" s="29">
        <v>0.86250000000000004</v>
      </c>
      <c r="D144" s="34">
        <v>515</v>
      </c>
      <c r="E144" s="46" t="s">
        <v>96</v>
      </c>
      <c r="F144" s="34" t="s">
        <v>101</v>
      </c>
      <c r="G144" s="25" t="s">
        <v>721</v>
      </c>
      <c r="H144" t="str">
        <f t="shared" si="71"/>
        <v xml:space="preserve">- </v>
      </c>
      <c r="I144" t="str">
        <f t="shared" si="69"/>
        <v>-</v>
      </c>
      <c r="J144" t="str">
        <f t="shared" si="72"/>
        <v xml:space="preserve">- </v>
      </c>
      <c r="K144" t="str">
        <f t="shared" si="73"/>
        <v xml:space="preserve"> 351</v>
      </c>
      <c r="L144" t="str">
        <f t="shared" si="52"/>
        <v>-</v>
      </c>
      <c r="M144">
        <f t="shared" si="76"/>
        <v>352</v>
      </c>
      <c r="N144" t="str">
        <f t="shared" si="74"/>
        <v>335</v>
      </c>
      <c r="O144" t="str">
        <f t="shared" si="53"/>
        <v>335</v>
      </c>
      <c r="P144" t="str">
        <f t="shared" si="75"/>
        <v xml:space="preserve">- </v>
      </c>
      <c r="W144">
        <f t="shared" si="58"/>
        <v>352</v>
      </c>
      <c r="X144" t="str">
        <f t="shared" si="59"/>
        <v>355</v>
      </c>
      <c r="Y144" t="str">
        <f t="shared" si="60"/>
        <v>352, 353, 354</v>
      </c>
      <c r="Z144" t="str">
        <f t="shared" si="54"/>
        <v xml:space="preserve">- </v>
      </c>
      <c r="AA144" t="str">
        <f t="shared" si="55"/>
        <v>-</v>
      </c>
    </row>
    <row r="145" spans="1:28">
      <c r="A145">
        <v>206</v>
      </c>
      <c r="B145" s="29">
        <v>0.87291666666666667</v>
      </c>
      <c r="C145" s="29">
        <v>0.90486111111111112</v>
      </c>
      <c r="D145" s="35">
        <v>515</v>
      </c>
      <c r="E145" s="46" t="s">
        <v>101</v>
      </c>
      <c r="F145" s="34" t="s">
        <v>96</v>
      </c>
      <c r="G145" s="25" t="s">
        <v>722</v>
      </c>
      <c r="H145" t="str">
        <f t="shared" si="71"/>
        <v xml:space="preserve">- </v>
      </c>
      <c r="I145" t="str">
        <f t="shared" si="69"/>
        <v>-</v>
      </c>
      <c r="J145" t="str">
        <f t="shared" si="72"/>
        <v xml:space="preserve">- </v>
      </c>
      <c r="K145" t="str">
        <f t="shared" si="73"/>
        <v>355</v>
      </c>
      <c r="L145" t="str">
        <f t="shared" si="52"/>
        <v>355</v>
      </c>
      <c r="M145" t="str">
        <f t="shared" si="76"/>
        <v xml:space="preserve">- </v>
      </c>
      <c r="N145" t="str">
        <f t="shared" si="74"/>
        <v xml:space="preserve"> 365</v>
      </c>
      <c r="O145" t="str">
        <f t="shared" si="53"/>
        <v>-</v>
      </c>
      <c r="P145">
        <f t="shared" si="75"/>
        <v>366</v>
      </c>
      <c r="W145" t="str">
        <f t="shared" si="58"/>
        <v xml:space="preserve">- </v>
      </c>
      <c r="X145" t="str">
        <f t="shared" si="59"/>
        <v>-</v>
      </c>
      <c r="Z145">
        <f t="shared" si="54"/>
        <v>366</v>
      </c>
      <c r="AA145" t="str">
        <f t="shared" si="55"/>
        <v>373</v>
      </c>
      <c r="AB145" t="str">
        <f t="shared" si="56"/>
        <v>366, 367, 368, 369, 370, 371, 372</v>
      </c>
    </row>
    <row r="146" spans="1:28">
      <c r="A146">
        <v>217</v>
      </c>
      <c r="B146" s="29">
        <v>0.92569444444444449</v>
      </c>
      <c r="C146" s="29">
        <v>0.95486111111111116</v>
      </c>
      <c r="D146" s="34">
        <v>515</v>
      </c>
      <c r="E146" s="46" t="s">
        <v>96</v>
      </c>
      <c r="F146" s="34" t="s">
        <v>101</v>
      </c>
      <c r="G146" s="25" t="s">
        <v>723</v>
      </c>
      <c r="H146" t="str">
        <f t="shared" si="71"/>
        <v xml:space="preserve">- </v>
      </c>
      <c r="I146" t="str">
        <f t="shared" si="69"/>
        <v>-</v>
      </c>
      <c r="J146" t="str">
        <f t="shared" si="72"/>
        <v xml:space="preserve">- </v>
      </c>
      <c r="K146" t="str">
        <f t="shared" si="73"/>
        <v xml:space="preserve"> 380</v>
      </c>
      <c r="L146" t="str">
        <f t="shared" si="52"/>
        <v>-</v>
      </c>
      <c r="M146">
        <f t="shared" si="76"/>
        <v>381</v>
      </c>
      <c r="N146" t="str">
        <f t="shared" si="74"/>
        <v>373</v>
      </c>
      <c r="O146" t="str">
        <f t="shared" si="53"/>
        <v>373</v>
      </c>
      <c r="P146" t="str">
        <f t="shared" si="75"/>
        <v xml:space="preserve">- </v>
      </c>
      <c r="W146">
        <f t="shared" si="58"/>
        <v>381</v>
      </c>
      <c r="X146" t="str">
        <f t="shared" si="59"/>
        <v>386</v>
      </c>
      <c r="Y146" t="str">
        <f t="shared" si="60"/>
        <v>381, 382, 383, 384, 385</v>
      </c>
      <c r="Z146" t="str">
        <f t="shared" si="54"/>
        <v xml:space="preserve">- </v>
      </c>
      <c r="AA146" t="str">
        <f t="shared" si="55"/>
        <v>-</v>
      </c>
    </row>
    <row r="147" spans="1:28" ht="15.6" thickBot="1">
      <c r="A147">
        <v>224</v>
      </c>
      <c r="B147" s="29">
        <v>0.96666666666666667</v>
      </c>
      <c r="C147" s="29">
        <v>1.0138888888888888</v>
      </c>
      <c r="D147" s="34">
        <v>515</v>
      </c>
      <c r="E147" s="46" t="s">
        <v>101</v>
      </c>
      <c r="F147" s="34" t="s">
        <v>580</v>
      </c>
      <c r="G147" s="25" t="s">
        <v>724</v>
      </c>
      <c r="H147">
        <f>IF(E147="D0",LEFT(G147,FIND(",",G147)-1),IF(F147="D0",RIGHT(G147,LEN(G147)-FIND("#",SUBSTITUTE(G147,",","#",LEN(G147)-LEN(SUBSTITUTE(G147,",",""))))),"- "))+1</f>
        <v>399</v>
      </c>
      <c r="I147" t="str">
        <f t="shared" si="69"/>
        <v>-</v>
      </c>
      <c r="J147" t="str">
        <f t="shared" si="72"/>
        <v xml:space="preserve"> 398</v>
      </c>
      <c r="K147" t="str">
        <f t="shared" si="73"/>
        <v>386</v>
      </c>
      <c r="L147" t="str">
        <f t="shared" si="52"/>
        <v>386</v>
      </c>
      <c r="M147" t="str">
        <f t="shared" si="76"/>
        <v xml:space="preserve">- </v>
      </c>
      <c r="N147" t="str">
        <f t="shared" si="74"/>
        <v xml:space="preserve"> - </v>
      </c>
      <c r="O147" t="str">
        <f t="shared" si="53"/>
        <v>-</v>
      </c>
      <c r="P147" t="str">
        <f t="shared" si="75"/>
        <v xml:space="preserve">- </v>
      </c>
      <c r="W147" t="str">
        <f t="shared" si="58"/>
        <v xml:space="preserve">- </v>
      </c>
      <c r="X147" t="str">
        <f t="shared" si="59"/>
        <v>-</v>
      </c>
      <c r="Z147" t="str">
        <f t="shared" si="54"/>
        <v xml:space="preserve">- </v>
      </c>
      <c r="AA147" t="str">
        <f t="shared" si="55"/>
        <v>-</v>
      </c>
    </row>
    <row r="148" spans="1:28" s="47" customFormat="1">
      <c r="A148" s="47">
        <v>24</v>
      </c>
      <c r="B148" s="48">
        <v>0.27986111111111112</v>
      </c>
      <c r="C148" s="48">
        <v>0.32361111111111113</v>
      </c>
      <c r="D148" s="49">
        <v>516</v>
      </c>
      <c r="E148" s="50" t="s">
        <v>580</v>
      </c>
      <c r="F148" s="49" t="s">
        <v>96</v>
      </c>
      <c r="G148" s="51" t="s">
        <v>725</v>
      </c>
      <c r="H148" s="47" t="str">
        <f t="shared" si="71"/>
        <v>30</v>
      </c>
      <c r="I148" s="47" t="str">
        <f t="shared" si="69"/>
        <v>30</v>
      </c>
      <c r="J148" s="47" t="str">
        <f t="shared" si="72"/>
        <v xml:space="preserve">- </v>
      </c>
      <c r="K148" s="47" t="str">
        <f t="shared" si="73"/>
        <v xml:space="preserve"> - </v>
      </c>
      <c r="L148" s="47" t="str">
        <f t="shared" ref="L148:L211" si="78">IF(E148="D1",LEFT(G148,FIND(",",G148)-1), "-")</f>
        <v>-</v>
      </c>
      <c r="M148" t="str">
        <f t="shared" si="76"/>
        <v xml:space="preserve">- </v>
      </c>
      <c r="N148" s="47" t="str">
        <f t="shared" si="74"/>
        <v xml:space="preserve"> 54</v>
      </c>
      <c r="O148" s="47" t="str">
        <f t="shared" ref="O148:O211" si="79">IF(E148="D2",LEFT(G148,FIND(",",G148)-1), "-")</f>
        <v>-</v>
      </c>
      <c r="P148">
        <f t="shared" si="75"/>
        <v>55</v>
      </c>
      <c r="S148" s="52"/>
      <c r="T148" s="47">
        <v>1</v>
      </c>
      <c r="U148" s="47" t="str">
        <f>I148</f>
        <v>30</v>
      </c>
      <c r="V148" s="53" t="str">
        <f t="shared" ref="V148" si="80">_xlfn.TEXTJOIN(", ", TRUE, _xlfn.SEQUENCE(U148-T148, 1, T148, 1))</f>
        <v>1, 2, 3, 4, 5, 6, 7, 8, 9, 10, 11, 12, 13, 14, 15, 16, 17, 18, 19, 20, 21, 22, 23, 24, 25, 26, 27, 28, 29</v>
      </c>
      <c r="W148" s="47" t="str">
        <f t="shared" si="58"/>
        <v xml:space="preserve">- </v>
      </c>
      <c r="X148" s="47" t="str">
        <f t="shared" si="59"/>
        <v>-</v>
      </c>
      <c r="Z148" s="47">
        <f t="shared" si="54"/>
        <v>55</v>
      </c>
      <c r="AA148" s="47" t="str">
        <f t="shared" si="55"/>
        <v>60</v>
      </c>
      <c r="AB148" s="47" t="str">
        <f t="shared" si="56"/>
        <v>55, 56, 57, 58, 59</v>
      </c>
    </row>
    <row r="149" spans="1:28" ht="15.6" thickBot="1">
      <c r="A149">
        <v>43</v>
      </c>
      <c r="B149" s="29">
        <v>0.33402777777777776</v>
      </c>
      <c r="C149" s="29">
        <v>0.38541666666666663</v>
      </c>
      <c r="D149" s="34">
        <v>516</v>
      </c>
      <c r="E149" s="46" t="s">
        <v>96</v>
      </c>
      <c r="F149" s="34" t="s">
        <v>580</v>
      </c>
      <c r="G149" s="25" t="s">
        <v>726</v>
      </c>
      <c r="H149">
        <f>IF(E149="D0",LEFT(G149,FIND(",",G149)-1),IF(F149="D0",RIGHT(G149,LEN(G149)-FIND("#",SUBSTITUTE(G149,",","#",LEN(G149)-LEN(SUBSTITUTE(G149,",",""))))),"- "))+1</f>
        <v>91</v>
      </c>
      <c r="I149" t="str">
        <f t="shared" si="69"/>
        <v>-</v>
      </c>
      <c r="J149" t="str">
        <f t="shared" si="72"/>
        <v xml:space="preserve"> 90</v>
      </c>
      <c r="K149" t="str">
        <f t="shared" si="73"/>
        <v xml:space="preserve"> - </v>
      </c>
      <c r="L149" t="str">
        <f t="shared" si="78"/>
        <v>-</v>
      </c>
      <c r="M149" t="str">
        <f t="shared" si="76"/>
        <v xml:space="preserve">- </v>
      </c>
      <c r="N149" t="str">
        <f t="shared" si="74"/>
        <v>60</v>
      </c>
      <c r="O149" t="str">
        <f t="shared" si="79"/>
        <v>60</v>
      </c>
      <c r="P149" t="str">
        <f t="shared" si="75"/>
        <v xml:space="preserve">- </v>
      </c>
      <c r="T149">
        <f>H149</f>
        <v>91</v>
      </c>
      <c r="U149">
        <v>410</v>
      </c>
      <c r="V149" s="18" t="str">
        <f>_xlfn.TEXTJOIN(", ", TRUE, _xlfn.SEQUENCE(U149-T149+1, 1, T149, 1))</f>
        <v>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49" t="str">
        <f t="shared" si="58"/>
        <v xml:space="preserve">- </v>
      </c>
      <c r="X149" t="str">
        <f t="shared" si="59"/>
        <v>-</v>
      </c>
      <c r="Z149" t="str">
        <f t="shared" ref="Z149:Z212" si="81">P149</f>
        <v xml:space="preserve">- </v>
      </c>
      <c r="AA149" t="str">
        <f t="shared" ref="AA149:AA212" si="82">O150</f>
        <v>-</v>
      </c>
    </row>
    <row r="150" spans="1:28" s="47" customFormat="1">
      <c r="A150" s="47">
        <v>28</v>
      </c>
      <c r="B150" s="48">
        <v>0.28958333333333336</v>
      </c>
      <c r="C150" s="48">
        <v>0.33541666666666664</v>
      </c>
      <c r="D150" s="49">
        <v>517</v>
      </c>
      <c r="E150" s="50" t="s">
        <v>580</v>
      </c>
      <c r="F150" s="49" t="s">
        <v>96</v>
      </c>
      <c r="G150" s="51" t="s">
        <v>727</v>
      </c>
      <c r="H150" s="47" t="str">
        <f t="shared" si="71"/>
        <v>35</v>
      </c>
      <c r="I150" s="47" t="str">
        <f t="shared" si="69"/>
        <v>35</v>
      </c>
      <c r="J150" s="47" t="str">
        <f t="shared" si="72"/>
        <v xml:space="preserve">- </v>
      </c>
      <c r="K150" s="47" t="str">
        <f t="shared" si="73"/>
        <v xml:space="preserve"> - </v>
      </c>
      <c r="L150" s="47" t="str">
        <f t="shared" si="78"/>
        <v>-</v>
      </c>
      <c r="M150" t="str">
        <f t="shared" si="76"/>
        <v xml:space="preserve">- </v>
      </c>
      <c r="N150" s="47" t="str">
        <f t="shared" si="74"/>
        <v xml:space="preserve"> 60</v>
      </c>
      <c r="O150" s="47" t="str">
        <f t="shared" si="79"/>
        <v>-</v>
      </c>
      <c r="P150">
        <f t="shared" si="75"/>
        <v>61</v>
      </c>
      <c r="S150" s="52"/>
      <c r="T150" s="47">
        <v>1</v>
      </c>
      <c r="U150" s="47" t="str">
        <f>I150</f>
        <v>35</v>
      </c>
      <c r="V150" s="53" t="str">
        <f t="shared" ref="V150" si="83">_xlfn.TEXTJOIN(", ", TRUE, _xlfn.SEQUENCE(U150-T150, 1, T150, 1))</f>
        <v>1, 2, 3, 4, 5, 6, 7, 8, 9, 10, 11, 12, 13, 14, 15, 16, 17, 18, 19, 20, 21, 22, 23, 24, 25, 26, 27, 28, 29, 30, 31, 32, 33, 34</v>
      </c>
      <c r="W150" s="47" t="str">
        <f t="shared" si="58"/>
        <v xml:space="preserve">- </v>
      </c>
      <c r="X150" s="47" t="str">
        <f t="shared" si="59"/>
        <v>-</v>
      </c>
      <c r="Z150" s="47">
        <f t="shared" si="81"/>
        <v>61</v>
      </c>
      <c r="AA150" s="47" t="str">
        <f t="shared" si="82"/>
        <v>66</v>
      </c>
      <c r="AB150" s="47" t="str">
        <f t="shared" ref="AB150:AB211" si="84">_xlfn.TEXTJOIN(", ", TRUE, _xlfn.SEQUENCE(AA150-Z150, 1, Z150, 1))</f>
        <v>61, 62, 63, 64, 65</v>
      </c>
    </row>
    <row r="151" spans="1:28">
      <c r="A151">
        <v>47</v>
      </c>
      <c r="B151" s="29">
        <v>0.34513888888888888</v>
      </c>
      <c r="C151" s="29">
        <v>0.3888888888888889</v>
      </c>
      <c r="D151" s="34">
        <v>517</v>
      </c>
      <c r="E151" s="46" t="s">
        <v>96</v>
      </c>
      <c r="F151" s="34" t="s">
        <v>101</v>
      </c>
      <c r="G151" s="25" t="s">
        <v>728</v>
      </c>
      <c r="H151" t="str">
        <f t="shared" si="71"/>
        <v xml:space="preserve">- </v>
      </c>
      <c r="I151" t="str">
        <f t="shared" si="69"/>
        <v>-</v>
      </c>
      <c r="J151" t="str">
        <f t="shared" si="72"/>
        <v xml:space="preserve">- </v>
      </c>
      <c r="K151" t="str">
        <f t="shared" si="73"/>
        <v xml:space="preserve"> 94</v>
      </c>
      <c r="L151" t="str">
        <f t="shared" si="78"/>
        <v>-</v>
      </c>
      <c r="M151">
        <f t="shared" si="76"/>
        <v>95</v>
      </c>
      <c r="N151" t="str">
        <f t="shared" si="74"/>
        <v>66</v>
      </c>
      <c r="O151" t="str">
        <f t="shared" si="79"/>
        <v>66</v>
      </c>
      <c r="P151" t="str">
        <f t="shared" si="75"/>
        <v xml:space="preserve">- </v>
      </c>
      <c r="T151">
        <f>H159</f>
        <v>321</v>
      </c>
      <c r="U151">
        <v>410</v>
      </c>
      <c r="V151" s="18" t="str">
        <f>_xlfn.TEXTJOIN(", ", TRUE, _xlfn.SEQUENCE(U151-T151+1, 1, T151, 1))</f>
        <v>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51">
        <f t="shared" ref="W151:W214" si="85">M151</f>
        <v>95</v>
      </c>
      <c r="X151" t="str">
        <f t="shared" ref="X151:X214" si="86">L152</f>
        <v>104</v>
      </c>
      <c r="Y151" t="str">
        <f t="shared" ref="Y151:Y214" si="87">_xlfn.TEXTJOIN(", ", TRUE, _xlfn.SEQUENCE(X151-W151, 1, W151, 1))</f>
        <v>95, 96, 97, 98, 99, 100, 101, 102, 103</v>
      </c>
      <c r="Z151" t="str">
        <f t="shared" si="81"/>
        <v xml:space="preserve">- </v>
      </c>
      <c r="AA151" t="str">
        <f t="shared" si="82"/>
        <v>-</v>
      </c>
    </row>
    <row r="152" spans="1:28">
      <c r="A152">
        <v>66</v>
      </c>
      <c r="B152" s="29">
        <v>0.40416666666666667</v>
      </c>
      <c r="C152" s="29">
        <v>0.44097222222222221</v>
      </c>
      <c r="D152" s="34">
        <v>517</v>
      </c>
      <c r="E152" s="46" t="s">
        <v>101</v>
      </c>
      <c r="F152" s="34" t="s">
        <v>96</v>
      </c>
      <c r="G152" s="25" t="s">
        <v>729</v>
      </c>
      <c r="H152" t="str">
        <f t="shared" si="71"/>
        <v xml:space="preserve">- </v>
      </c>
      <c r="I152" t="str">
        <f t="shared" si="69"/>
        <v>-</v>
      </c>
      <c r="J152" t="str">
        <f t="shared" si="72"/>
        <v xml:space="preserve">- </v>
      </c>
      <c r="K152" t="str">
        <f t="shared" si="73"/>
        <v>104</v>
      </c>
      <c r="L152" t="str">
        <f t="shared" si="78"/>
        <v>104</v>
      </c>
      <c r="M152" t="str">
        <f t="shared" si="76"/>
        <v xml:space="preserve">- </v>
      </c>
      <c r="N152" t="str">
        <f t="shared" si="74"/>
        <v xml:space="preserve"> 120</v>
      </c>
      <c r="O152" t="str">
        <f t="shared" si="79"/>
        <v>-</v>
      </c>
      <c r="P152">
        <f t="shared" si="75"/>
        <v>121</v>
      </c>
      <c r="W152" t="str">
        <f t="shared" si="85"/>
        <v xml:space="preserve">- </v>
      </c>
      <c r="X152" t="str">
        <f t="shared" si="86"/>
        <v>-</v>
      </c>
      <c r="Z152">
        <f t="shared" si="81"/>
        <v>121</v>
      </c>
      <c r="AA152" t="str">
        <f t="shared" si="82"/>
        <v>128</v>
      </c>
      <c r="AB152" t="str">
        <f t="shared" si="84"/>
        <v>121, 122, 123, 124, 125, 126, 127</v>
      </c>
    </row>
    <row r="153" spans="1:28">
      <c r="A153">
        <v>80</v>
      </c>
      <c r="B153" s="29">
        <v>0.45416666666666666</v>
      </c>
      <c r="C153" s="29">
        <v>0.48958333333333331</v>
      </c>
      <c r="D153" s="34">
        <v>517</v>
      </c>
      <c r="E153" s="46" t="s">
        <v>96</v>
      </c>
      <c r="F153" s="34" t="s">
        <v>101</v>
      </c>
      <c r="G153" s="25" t="s">
        <v>730</v>
      </c>
      <c r="H153" t="str">
        <f t="shared" si="71"/>
        <v xml:space="preserve">- </v>
      </c>
      <c r="I153" t="str">
        <f t="shared" si="69"/>
        <v>-</v>
      </c>
      <c r="J153" t="str">
        <f t="shared" si="72"/>
        <v xml:space="preserve">- </v>
      </c>
      <c r="K153" t="str">
        <f t="shared" si="73"/>
        <v xml:space="preserve"> 141</v>
      </c>
      <c r="L153" t="str">
        <f t="shared" si="78"/>
        <v>-</v>
      </c>
      <c r="M153">
        <f t="shared" si="76"/>
        <v>142</v>
      </c>
      <c r="N153" t="str">
        <f t="shared" si="74"/>
        <v>128</v>
      </c>
      <c r="O153" t="str">
        <f t="shared" si="79"/>
        <v>128</v>
      </c>
      <c r="P153" t="str">
        <f t="shared" si="75"/>
        <v xml:space="preserve">- </v>
      </c>
      <c r="W153">
        <f t="shared" si="85"/>
        <v>142</v>
      </c>
      <c r="X153" t="str">
        <f t="shared" si="86"/>
        <v>150</v>
      </c>
      <c r="Y153" t="str">
        <f t="shared" si="87"/>
        <v>142, 143, 144, 145, 146, 147, 148, 149</v>
      </c>
      <c r="Z153" t="str">
        <f t="shared" si="81"/>
        <v xml:space="preserve">- </v>
      </c>
      <c r="AA153" t="str">
        <f t="shared" si="82"/>
        <v>-</v>
      </c>
    </row>
    <row r="154" spans="1:28">
      <c r="A154">
        <v>92</v>
      </c>
      <c r="B154" s="29">
        <v>0.50416666666666665</v>
      </c>
      <c r="C154" s="29">
        <v>0.54305555555555551</v>
      </c>
      <c r="D154" s="34">
        <v>517</v>
      </c>
      <c r="E154" s="46" t="s">
        <v>101</v>
      </c>
      <c r="F154" s="34" t="s">
        <v>96</v>
      </c>
      <c r="G154" s="25" t="s">
        <v>731</v>
      </c>
      <c r="H154" t="str">
        <f t="shared" si="71"/>
        <v xml:space="preserve">- </v>
      </c>
      <c r="I154" t="str">
        <f t="shared" si="69"/>
        <v>-</v>
      </c>
      <c r="J154" t="str">
        <f t="shared" si="72"/>
        <v xml:space="preserve">- </v>
      </c>
      <c r="K154" t="str">
        <f t="shared" si="73"/>
        <v>150</v>
      </c>
      <c r="L154" t="str">
        <f t="shared" si="78"/>
        <v>150</v>
      </c>
      <c r="M154" t="str">
        <f t="shared" si="76"/>
        <v xml:space="preserve">- </v>
      </c>
      <c r="N154" t="str">
        <f t="shared" si="74"/>
        <v xml:space="preserve"> 168</v>
      </c>
      <c r="O154" t="str">
        <f t="shared" si="79"/>
        <v>-</v>
      </c>
      <c r="P154">
        <f t="shared" si="75"/>
        <v>169</v>
      </c>
      <c r="W154" t="str">
        <f t="shared" si="85"/>
        <v xml:space="preserve">- </v>
      </c>
      <c r="X154" t="str">
        <f t="shared" si="86"/>
        <v>-</v>
      </c>
      <c r="Z154">
        <f t="shared" si="81"/>
        <v>169</v>
      </c>
      <c r="AA154" t="str">
        <f t="shared" si="82"/>
        <v>174</v>
      </c>
      <c r="AB154" t="str">
        <f t="shared" si="84"/>
        <v>169, 170, 171, 172, 173</v>
      </c>
    </row>
    <row r="155" spans="1:28">
      <c r="A155">
        <v>103</v>
      </c>
      <c r="B155" s="29">
        <v>0.55347222222222225</v>
      </c>
      <c r="C155" s="29">
        <v>0.59027777777777779</v>
      </c>
      <c r="D155" s="34">
        <v>517</v>
      </c>
      <c r="E155" s="46" t="s">
        <v>96</v>
      </c>
      <c r="F155" s="34" t="s">
        <v>101</v>
      </c>
      <c r="G155" s="25" t="s">
        <v>732</v>
      </c>
      <c r="H155" t="str">
        <f t="shared" si="71"/>
        <v xml:space="preserve">- </v>
      </c>
      <c r="I155" t="str">
        <f t="shared" si="69"/>
        <v>-</v>
      </c>
      <c r="J155" t="str">
        <f t="shared" si="72"/>
        <v xml:space="preserve">- </v>
      </c>
      <c r="K155" t="str">
        <f t="shared" si="73"/>
        <v xml:space="preserve"> 192</v>
      </c>
      <c r="L155" t="str">
        <f t="shared" si="78"/>
        <v>-</v>
      </c>
      <c r="M155">
        <f t="shared" si="76"/>
        <v>193</v>
      </c>
      <c r="N155" t="str">
        <f t="shared" si="74"/>
        <v>174</v>
      </c>
      <c r="O155" t="str">
        <f t="shared" si="79"/>
        <v>174</v>
      </c>
      <c r="P155" t="str">
        <f t="shared" si="75"/>
        <v xml:space="preserve">- </v>
      </c>
      <c r="W155">
        <f t="shared" si="85"/>
        <v>193</v>
      </c>
      <c r="X155" t="str">
        <f t="shared" si="86"/>
        <v>200</v>
      </c>
      <c r="Y155" t="str">
        <f t="shared" si="87"/>
        <v>193, 194, 195, 196, 197, 198, 199</v>
      </c>
      <c r="Z155" t="str">
        <f t="shared" si="81"/>
        <v xml:space="preserve">- </v>
      </c>
      <c r="AA155" t="str">
        <f t="shared" si="82"/>
        <v>-</v>
      </c>
    </row>
    <row r="156" spans="1:28">
      <c r="A156">
        <v>117</v>
      </c>
      <c r="B156" s="29">
        <v>0.60138888888888886</v>
      </c>
      <c r="C156" s="29">
        <v>0.64097222222222228</v>
      </c>
      <c r="D156" s="34">
        <v>517</v>
      </c>
      <c r="E156" s="46" t="s">
        <v>101</v>
      </c>
      <c r="F156" s="34" t="s">
        <v>96</v>
      </c>
      <c r="G156" s="25" t="s">
        <v>733</v>
      </c>
      <c r="H156" t="str">
        <f t="shared" si="71"/>
        <v xml:space="preserve">- </v>
      </c>
      <c r="I156" t="str">
        <f t="shared" si="69"/>
        <v>-</v>
      </c>
      <c r="J156" t="str">
        <f t="shared" si="72"/>
        <v xml:space="preserve">- </v>
      </c>
      <c r="K156" t="str">
        <f t="shared" si="73"/>
        <v>200</v>
      </c>
      <c r="L156" t="str">
        <f t="shared" si="78"/>
        <v>200</v>
      </c>
      <c r="M156" t="str">
        <f t="shared" si="76"/>
        <v xml:space="preserve">- </v>
      </c>
      <c r="N156" t="str">
        <f t="shared" si="74"/>
        <v xml:space="preserve"> 221</v>
      </c>
      <c r="O156" t="str">
        <f t="shared" si="79"/>
        <v>-</v>
      </c>
      <c r="P156">
        <f t="shared" si="75"/>
        <v>222</v>
      </c>
      <c r="W156" t="str">
        <f t="shared" si="85"/>
        <v xml:space="preserve">- </v>
      </c>
      <c r="X156" t="str">
        <f t="shared" si="86"/>
        <v>-</v>
      </c>
      <c r="Z156">
        <f t="shared" si="81"/>
        <v>222</v>
      </c>
      <c r="AA156" t="str">
        <f t="shared" si="82"/>
        <v>227</v>
      </c>
      <c r="AB156" t="str">
        <f t="shared" si="84"/>
        <v>222, 223, 224, 225, 226</v>
      </c>
    </row>
    <row r="157" spans="1:28">
      <c r="A157">
        <v>136</v>
      </c>
      <c r="B157" s="29">
        <v>0.65069444444444446</v>
      </c>
      <c r="C157" s="29">
        <v>0.69374999999999998</v>
      </c>
      <c r="D157" s="34">
        <v>517</v>
      </c>
      <c r="E157" s="46" t="s">
        <v>96</v>
      </c>
      <c r="F157" s="34" t="s">
        <v>101</v>
      </c>
      <c r="G157" s="25" t="s">
        <v>734</v>
      </c>
      <c r="H157" t="str">
        <f t="shared" si="71"/>
        <v xml:space="preserve">- </v>
      </c>
      <c r="I157" t="str">
        <f t="shared" si="69"/>
        <v>-</v>
      </c>
      <c r="J157" t="str">
        <f t="shared" si="72"/>
        <v xml:space="preserve">- </v>
      </c>
      <c r="K157" t="str">
        <f t="shared" si="73"/>
        <v xml:space="preserve"> 252</v>
      </c>
      <c r="L157" t="str">
        <f t="shared" si="78"/>
        <v>-</v>
      </c>
      <c r="M157">
        <f t="shared" si="76"/>
        <v>253</v>
      </c>
      <c r="N157" t="str">
        <f t="shared" si="74"/>
        <v>227</v>
      </c>
      <c r="O157" t="str">
        <f t="shared" si="79"/>
        <v>227</v>
      </c>
      <c r="P157" t="str">
        <f t="shared" si="75"/>
        <v xml:space="preserve">- </v>
      </c>
      <c r="W157">
        <f t="shared" si="85"/>
        <v>253</v>
      </c>
      <c r="X157" t="str">
        <f t="shared" si="86"/>
        <v>261</v>
      </c>
      <c r="Y157" t="str">
        <f t="shared" si="87"/>
        <v>253, 254, 255, 256, 257, 258, 259, 260</v>
      </c>
      <c r="Z157" t="str">
        <f t="shared" si="81"/>
        <v xml:space="preserve">- </v>
      </c>
      <c r="AA157" t="str">
        <f t="shared" si="82"/>
        <v>-</v>
      </c>
    </row>
    <row r="158" spans="1:28">
      <c r="A158">
        <v>156</v>
      </c>
      <c r="B158" s="29">
        <v>0.70625000000000004</v>
      </c>
      <c r="C158" s="29">
        <v>0.74861111111111112</v>
      </c>
      <c r="D158" s="34">
        <v>517</v>
      </c>
      <c r="E158" s="46" t="s">
        <v>101</v>
      </c>
      <c r="F158" s="34" t="s">
        <v>96</v>
      </c>
      <c r="G158" s="25" t="s">
        <v>735</v>
      </c>
      <c r="H158" t="str">
        <f t="shared" si="71"/>
        <v xml:space="preserve">- </v>
      </c>
      <c r="I158" t="str">
        <f t="shared" si="69"/>
        <v>-</v>
      </c>
      <c r="J158" t="str">
        <f t="shared" si="72"/>
        <v xml:space="preserve">- </v>
      </c>
      <c r="K158" t="str">
        <f t="shared" si="73"/>
        <v>261</v>
      </c>
      <c r="L158" t="str">
        <f t="shared" si="78"/>
        <v>261</v>
      </c>
      <c r="M158" t="str">
        <f t="shared" si="76"/>
        <v xml:space="preserve">- </v>
      </c>
      <c r="N158" t="str">
        <f t="shared" si="74"/>
        <v xml:space="preserve"> 288</v>
      </c>
      <c r="O158" t="str">
        <f t="shared" si="79"/>
        <v>-</v>
      </c>
      <c r="P158">
        <f t="shared" si="75"/>
        <v>289</v>
      </c>
      <c r="W158" t="str">
        <f t="shared" si="85"/>
        <v xml:space="preserve">- </v>
      </c>
      <c r="X158" t="str">
        <f t="shared" si="86"/>
        <v>-</v>
      </c>
      <c r="Z158">
        <f t="shared" si="81"/>
        <v>289</v>
      </c>
      <c r="AA158" t="str">
        <f t="shared" si="82"/>
        <v>296</v>
      </c>
      <c r="AB158" t="str">
        <f t="shared" si="84"/>
        <v>289, 290, 291, 292, 293, 294, 295</v>
      </c>
    </row>
    <row r="159" spans="1:28" ht="15.6" thickBot="1">
      <c r="A159">
        <v>175</v>
      </c>
      <c r="B159" s="29">
        <v>0.75902777777777775</v>
      </c>
      <c r="C159" s="29">
        <v>0.80347222222222214</v>
      </c>
      <c r="D159" s="34">
        <v>517</v>
      </c>
      <c r="E159" s="46" t="s">
        <v>96</v>
      </c>
      <c r="F159" s="34" t="s">
        <v>580</v>
      </c>
      <c r="G159" s="25" t="s">
        <v>736</v>
      </c>
      <c r="H159">
        <f>IF(E159="D0",LEFT(G159,FIND(",",G159)-1),IF(F159="D0",RIGHT(G159,LEN(G159)-FIND("#",SUBSTITUTE(G159,",","#",LEN(G159)-LEN(SUBSTITUTE(G159,",",""))))),"- "))+1</f>
        <v>321</v>
      </c>
      <c r="I159" t="str">
        <f t="shared" si="69"/>
        <v>-</v>
      </c>
      <c r="J159" t="str">
        <f t="shared" si="72"/>
        <v xml:space="preserve"> 320</v>
      </c>
      <c r="K159" t="str">
        <f t="shared" si="73"/>
        <v xml:space="preserve"> - </v>
      </c>
      <c r="L159" t="str">
        <f t="shared" si="78"/>
        <v>-</v>
      </c>
      <c r="M159" t="str">
        <f t="shared" si="76"/>
        <v xml:space="preserve">- </v>
      </c>
      <c r="N159" t="str">
        <f t="shared" si="74"/>
        <v>296</v>
      </c>
      <c r="O159" t="str">
        <f t="shared" si="79"/>
        <v>296</v>
      </c>
      <c r="P159" t="str">
        <f t="shared" si="75"/>
        <v xml:space="preserve">- </v>
      </c>
      <c r="W159" t="str">
        <f t="shared" si="85"/>
        <v xml:space="preserve">- </v>
      </c>
      <c r="X159" t="str">
        <f t="shared" si="86"/>
        <v>-</v>
      </c>
      <c r="Z159" t="str">
        <f t="shared" si="81"/>
        <v xml:space="preserve">- </v>
      </c>
      <c r="AA159" t="str">
        <f t="shared" si="82"/>
        <v>-</v>
      </c>
    </row>
    <row r="160" spans="1:28" s="47" customFormat="1">
      <c r="A160" s="47">
        <v>29</v>
      </c>
      <c r="B160" s="48">
        <v>0.29375000000000001</v>
      </c>
      <c r="C160" s="48">
        <v>0.34166666666666667</v>
      </c>
      <c r="D160" s="49">
        <v>518</v>
      </c>
      <c r="E160" s="50" t="s">
        <v>580</v>
      </c>
      <c r="F160" s="49" t="s">
        <v>96</v>
      </c>
      <c r="G160" s="51" t="s">
        <v>737</v>
      </c>
      <c r="H160" s="47" t="str">
        <f t="shared" si="71"/>
        <v>39</v>
      </c>
      <c r="I160" s="47" t="str">
        <f t="shared" si="69"/>
        <v>39</v>
      </c>
      <c r="J160" s="47" t="str">
        <f t="shared" si="72"/>
        <v xml:space="preserve">- </v>
      </c>
      <c r="K160" s="47" t="str">
        <f t="shared" si="73"/>
        <v xml:space="preserve"> - </v>
      </c>
      <c r="L160" s="47" t="str">
        <f t="shared" si="78"/>
        <v>-</v>
      </c>
      <c r="M160" t="str">
        <f t="shared" si="76"/>
        <v xml:space="preserve">- </v>
      </c>
      <c r="N160" s="47" t="str">
        <f t="shared" si="74"/>
        <v xml:space="preserve"> 63</v>
      </c>
      <c r="O160" s="47" t="str">
        <f t="shared" si="79"/>
        <v>-</v>
      </c>
      <c r="P160">
        <f t="shared" si="75"/>
        <v>64</v>
      </c>
      <c r="S160" s="52"/>
      <c r="T160" s="47">
        <v>1</v>
      </c>
      <c r="U160" s="47" t="str">
        <f>I160</f>
        <v>39</v>
      </c>
      <c r="V160" s="53" t="str">
        <f t="shared" ref="V160" si="88">_xlfn.TEXTJOIN(", ", TRUE, _xlfn.SEQUENCE(U160-T160, 1, T160, 1))</f>
        <v>1, 2, 3, 4, 5, 6, 7, 8, 9, 10, 11, 12, 13, 14, 15, 16, 17, 18, 19, 20, 21, 22, 23, 24, 25, 26, 27, 28, 29, 30, 31, 32, 33, 34, 35, 36, 37, 38</v>
      </c>
      <c r="W160" s="47" t="str">
        <f t="shared" si="85"/>
        <v xml:space="preserve">- </v>
      </c>
      <c r="X160" s="47" t="str">
        <f t="shared" si="86"/>
        <v>-</v>
      </c>
      <c r="Z160" s="47">
        <f t="shared" si="81"/>
        <v>64</v>
      </c>
      <c r="AA160" s="47" t="str">
        <f t="shared" si="82"/>
        <v>70</v>
      </c>
      <c r="AB160" s="47" t="str">
        <f t="shared" si="84"/>
        <v>64, 65, 66, 67, 68, 69</v>
      </c>
    </row>
    <row r="161" spans="1:28" ht="15.6" thickBot="1">
      <c r="A161">
        <v>49</v>
      </c>
      <c r="B161" s="29">
        <v>0.35138888888888886</v>
      </c>
      <c r="C161" s="29">
        <v>0.40138888888888885</v>
      </c>
      <c r="D161" s="34">
        <v>518</v>
      </c>
      <c r="E161" s="46" t="s">
        <v>96</v>
      </c>
      <c r="F161" s="34" t="s">
        <v>580</v>
      </c>
      <c r="G161" s="25" t="s">
        <v>738</v>
      </c>
      <c r="H161">
        <f>IF(E161="D0",LEFT(G161,FIND(",",G161)-1),IF(F161="D0",RIGHT(G161,LEN(G161)-FIND("#",SUBSTITUTE(G161,",","#",LEN(G161)-LEN(SUBSTITUTE(G161,",",""))))),"- "))+1</f>
        <v>101</v>
      </c>
      <c r="I161" t="str">
        <f t="shared" si="69"/>
        <v>-</v>
      </c>
      <c r="J161" t="str">
        <f t="shared" si="72"/>
        <v xml:space="preserve"> 100</v>
      </c>
      <c r="K161" t="str">
        <f t="shared" si="73"/>
        <v xml:space="preserve"> - </v>
      </c>
      <c r="L161" t="str">
        <f t="shared" si="78"/>
        <v>-</v>
      </c>
      <c r="M161" t="str">
        <f t="shared" si="76"/>
        <v xml:space="preserve">- </v>
      </c>
      <c r="N161" t="str">
        <f t="shared" si="74"/>
        <v>70</v>
      </c>
      <c r="O161" t="str">
        <f t="shared" si="79"/>
        <v>70</v>
      </c>
      <c r="P161" t="str">
        <f t="shared" si="75"/>
        <v xml:space="preserve">- </v>
      </c>
      <c r="T161">
        <f>H161</f>
        <v>101</v>
      </c>
      <c r="U161">
        <v>410</v>
      </c>
      <c r="V161" s="18" t="str">
        <f>_xlfn.TEXTJOIN(", ", TRUE, _xlfn.SEQUENCE(U161-T161+1, 1, T161, 1))</f>
        <v>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61" t="str">
        <f t="shared" si="85"/>
        <v xml:space="preserve">- </v>
      </c>
      <c r="X161" t="str">
        <f t="shared" si="86"/>
        <v>-</v>
      </c>
      <c r="Z161" t="str">
        <f t="shared" si="81"/>
        <v xml:space="preserve">- </v>
      </c>
      <c r="AA161" t="str">
        <f t="shared" si="82"/>
        <v>-</v>
      </c>
    </row>
    <row r="162" spans="1:28" s="47" customFormat="1">
      <c r="A162" s="47">
        <v>36</v>
      </c>
      <c r="B162" s="48">
        <v>0.30902777777777779</v>
      </c>
      <c r="C162" s="48">
        <v>0.36041666666666666</v>
      </c>
      <c r="D162" s="49">
        <v>519</v>
      </c>
      <c r="E162" s="50" t="s">
        <v>580</v>
      </c>
      <c r="F162" s="49" t="s">
        <v>96</v>
      </c>
      <c r="G162" s="51" t="s">
        <v>739</v>
      </c>
      <c r="H162" s="47" t="str">
        <f t="shared" si="71"/>
        <v>49</v>
      </c>
      <c r="I162" s="47" t="str">
        <f t="shared" si="69"/>
        <v>49</v>
      </c>
      <c r="J162" s="47" t="str">
        <f t="shared" si="72"/>
        <v xml:space="preserve">- </v>
      </c>
      <c r="K162" s="47" t="str">
        <f t="shared" si="73"/>
        <v xml:space="preserve"> - </v>
      </c>
      <c r="L162" s="47" t="str">
        <f t="shared" si="78"/>
        <v>-</v>
      </c>
      <c r="M162" t="str">
        <f t="shared" si="76"/>
        <v xml:space="preserve">- </v>
      </c>
      <c r="N162" s="47" t="str">
        <f t="shared" si="74"/>
        <v xml:space="preserve"> 73</v>
      </c>
      <c r="O162" s="47" t="str">
        <f t="shared" si="79"/>
        <v>-</v>
      </c>
      <c r="P162">
        <f t="shared" si="75"/>
        <v>74</v>
      </c>
      <c r="S162" s="52"/>
      <c r="T162" s="47">
        <v>1</v>
      </c>
      <c r="U162" s="47" t="str">
        <f>I162</f>
        <v>49</v>
      </c>
      <c r="V162" s="53" t="str">
        <f t="shared" ref="V162" si="89">_xlfn.TEXTJOIN(", ", TRUE, _xlfn.SEQUENCE(U162-T162, 1, T162, 1))</f>
        <v>1, 2, 3, 4, 5, 6, 7, 8, 9, 10, 11, 12, 13, 14, 15, 16, 17, 18, 19, 20, 21, 22, 23, 24, 25, 26, 27, 28, 29, 30, 31, 32, 33, 34, 35, 36, 37, 38, 39, 40, 41, 42, 43, 44, 45, 46, 47, 48</v>
      </c>
      <c r="W162" s="47" t="str">
        <f t="shared" si="85"/>
        <v xml:space="preserve">- </v>
      </c>
      <c r="X162" s="47" t="str">
        <f t="shared" si="86"/>
        <v>-</v>
      </c>
      <c r="Z162" s="47">
        <f t="shared" si="81"/>
        <v>74</v>
      </c>
      <c r="AA162" s="47" t="str">
        <f t="shared" si="82"/>
        <v>81</v>
      </c>
      <c r="AB162" s="47" t="str">
        <f t="shared" si="84"/>
        <v>74, 75, 76, 77, 78, 79, 80</v>
      </c>
    </row>
    <row r="163" spans="1:28">
      <c r="A163">
        <v>55</v>
      </c>
      <c r="B163" s="29">
        <v>0.37083333333333335</v>
      </c>
      <c r="C163" s="29">
        <v>0.40902777777777777</v>
      </c>
      <c r="D163" s="34">
        <v>519</v>
      </c>
      <c r="E163" s="46" t="s">
        <v>96</v>
      </c>
      <c r="F163" s="34" t="s">
        <v>101</v>
      </c>
      <c r="G163" s="25" t="s">
        <v>740</v>
      </c>
      <c r="H163" t="str">
        <f t="shared" ref="H163:H194" si="90">IF(E163="D0",LEFT(G163,FIND(",",G163)-1),IF(F163="D0",RIGHT(G163,LEN(G163)-FIND("#",SUBSTITUTE(G163,",","#",LEN(G163)-LEN(SUBSTITUTE(G163,",",""))))),"- "))</f>
        <v xml:space="preserve">- </v>
      </c>
      <c r="I163" t="str">
        <f t="shared" si="69"/>
        <v>-</v>
      </c>
      <c r="J163" t="str">
        <f t="shared" ref="J163:J194" si="91">IF(F163="D0",RIGHT(G163,LEN(G163)-FIND("#",SUBSTITUTE(G163,",","#",LEN(G163)-LEN(SUBSTITUTE(G163,",",""))))),"- ")</f>
        <v xml:space="preserve">- </v>
      </c>
      <c r="K163" t="str">
        <f t="shared" ref="K163:K194" si="92">IF(E163="D1",LEFT(G163,FIND(",",G163)-1),IF(F163="D1",RIGHT(G163,LEN(G163)-FIND("#",SUBSTITUTE(G163,",","#",LEN(G163)-LEN(SUBSTITUTE(G163,",","")))))," - "))</f>
        <v xml:space="preserve"> 106</v>
      </c>
      <c r="L163" t="str">
        <f t="shared" si="78"/>
        <v>-</v>
      </c>
      <c r="M163">
        <f t="shared" si="76"/>
        <v>107</v>
      </c>
      <c r="N163" t="str">
        <f t="shared" ref="N163:N194" si="93">IF(E163="D2",LEFT(G163,FIND(",",G163)-1),IF(F163="D2",RIGHT(G163,LEN(G163)-FIND("#",SUBSTITUTE(G163,",","#",LEN(G163)-LEN(SUBSTITUTE(G163,",","")))))," - "))</f>
        <v>81</v>
      </c>
      <c r="O163" t="str">
        <f t="shared" si="79"/>
        <v>81</v>
      </c>
      <c r="P163" t="str">
        <f t="shared" si="75"/>
        <v xml:space="preserve">- </v>
      </c>
      <c r="T163">
        <f>H171</f>
        <v>331</v>
      </c>
      <c r="U163">
        <v>410</v>
      </c>
      <c r="V163" s="18" t="str">
        <f>_xlfn.TEXTJOIN(", ", TRUE, _xlfn.SEQUENCE(U163-T163+1, 1, T163, 1))</f>
        <v>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63">
        <f t="shared" si="85"/>
        <v>107</v>
      </c>
      <c r="X163" t="str">
        <f t="shared" si="86"/>
        <v>113</v>
      </c>
      <c r="Y163" t="str">
        <f t="shared" si="87"/>
        <v>107, 108, 109, 110, 111, 112</v>
      </c>
      <c r="Z163" t="str">
        <f t="shared" si="81"/>
        <v xml:space="preserve">- </v>
      </c>
      <c r="AA163" t="str">
        <f t="shared" si="82"/>
        <v>-</v>
      </c>
    </row>
    <row r="164" spans="1:28">
      <c r="A164">
        <v>71</v>
      </c>
      <c r="B164" s="29">
        <v>0.42083333333333334</v>
      </c>
      <c r="C164" s="29">
        <v>0.45763888888888887</v>
      </c>
      <c r="D164" s="34">
        <v>519</v>
      </c>
      <c r="E164" s="46" t="s">
        <v>101</v>
      </c>
      <c r="F164" s="34" t="s">
        <v>96</v>
      </c>
      <c r="G164" s="25" t="s">
        <v>741</v>
      </c>
      <c r="H164" t="str">
        <f t="shared" si="90"/>
        <v xml:space="preserve">- </v>
      </c>
      <c r="I164" t="str">
        <f t="shared" si="69"/>
        <v>-</v>
      </c>
      <c r="J164" t="str">
        <f t="shared" si="91"/>
        <v xml:space="preserve">- </v>
      </c>
      <c r="K164" t="str">
        <f t="shared" si="92"/>
        <v>113</v>
      </c>
      <c r="L164" t="str">
        <f t="shared" si="78"/>
        <v>113</v>
      </c>
      <c r="M164" t="str">
        <f t="shared" si="76"/>
        <v xml:space="preserve">- </v>
      </c>
      <c r="N164" t="str">
        <f t="shared" si="93"/>
        <v xml:space="preserve"> 129</v>
      </c>
      <c r="O164" t="str">
        <f t="shared" si="79"/>
        <v>-</v>
      </c>
      <c r="P164">
        <f t="shared" si="75"/>
        <v>130</v>
      </c>
      <c r="W164" t="str">
        <f t="shared" si="85"/>
        <v xml:space="preserve">- </v>
      </c>
      <c r="X164" t="str">
        <f t="shared" si="86"/>
        <v>-</v>
      </c>
      <c r="Z164">
        <f t="shared" si="81"/>
        <v>130</v>
      </c>
      <c r="AA164" t="str">
        <f t="shared" si="82"/>
        <v>135</v>
      </c>
      <c r="AB164" t="str">
        <f t="shared" si="84"/>
        <v>130, 131, 132, 133, 134</v>
      </c>
    </row>
    <row r="165" spans="1:28">
      <c r="A165">
        <v>84</v>
      </c>
      <c r="B165" s="29">
        <v>0.47083333333333333</v>
      </c>
      <c r="C165" s="29">
        <v>0.50624999999999998</v>
      </c>
      <c r="D165" s="34">
        <v>519</v>
      </c>
      <c r="E165" s="46" t="s">
        <v>96</v>
      </c>
      <c r="F165" s="34" t="s">
        <v>101</v>
      </c>
      <c r="G165" s="25" t="s">
        <v>742</v>
      </c>
      <c r="H165" t="str">
        <f t="shared" si="90"/>
        <v xml:space="preserve">- </v>
      </c>
      <c r="I165" t="str">
        <f t="shared" si="69"/>
        <v>-</v>
      </c>
      <c r="J165" t="str">
        <f t="shared" si="91"/>
        <v xml:space="preserve">- </v>
      </c>
      <c r="K165" t="str">
        <f t="shared" si="92"/>
        <v xml:space="preserve"> 150</v>
      </c>
      <c r="L165" t="str">
        <f t="shared" si="78"/>
        <v>-</v>
      </c>
      <c r="M165">
        <f t="shared" si="76"/>
        <v>151</v>
      </c>
      <c r="N165" t="str">
        <f t="shared" si="93"/>
        <v>135</v>
      </c>
      <c r="O165" t="str">
        <f t="shared" si="79"/>
        <v>135</v>
      </c>
      <c r="P165" t="str">
        <f t="shared" si="75"/>
        <v xml:space="preserve">- </v>
      </c>
      <c r="W165">
        <f t="shared" si="85"/>
        <v>151</v>
      </c>
      <c r="X165" t="str">
        <f t="shared" si="86"/>
        <v>158</v>
      </c>
      <c r="Y165" t="str">
        <f t="shared" si="87"/>
        <v>151, 152, 153, 154, 155, 156, 157</v>
      </c>
      <c r="Z165" t="str">
        <f t="shared" si="81"/>
        <v xml:space="preserve">- </v>
      </c>
      <c r="AA165" t="str">
        <f t="shared" si="82"/>
        <v>-</v>
      </c>
    </row>
    <row r="166" spans="1:28">
      <c r="A166">
        <v>96</v>
      </c>
      <c r="B166" s="29">
        <v>0.52083333333333337</v>
      </c>
      <c r="C166" s="29">
        <v>0.55972222222222223</v>
      </c>
      <c r="D166" s="34">
        <v>519</v>
      </c>
      <c r="E166" s="46" t="s">
        <v>101</v>
      </c>
      <c r="F166" s="34" t="s">
        <v>96</v>
      </c>
      <c r="G166" s="25" t="s">
        <v>743</v>
      </c>
      <c r="H166" t="str">
        <f t="shared" si="90"/>
        <v xml:space="preserve">- </v>
      </c>
      <c r="I166" t="str">
        <f t="shared" si="69"/>
        <v>-</v>
      </c>
      <c r="J166" t="str">
        <f t="shared" si="91"/>
        <v xml:space="preserve">- </v>
      </c>
      <c r="K166" t="str">
        <f t="shared" si="92"/>
        <v>158</v>
      </c>
      <c r="L166" t="str">
        <f t="shared" si="78"/>
        <v>158</v>
      </c>
      <c r="M166" t="str">
        <f t="shared" si="76"/>
        <v xml:space="preserve">- </v>
      </c>
      <c r="N166" t="str">
        <f t="shared" si="93"/>
        <v xml:space="preserve"> 176</v>
      </c>
      <c r="O166" t="str">
        <f t="shared" si="79"/>
        <v>-</v>
      </c>
      <c r="P166">
        <f t="shared" si="75"/>
        <v>177</v>
      </c>
      <c r="W166" t="str">
        <f t="shared" si="85"/>
        <v xml:space="preserve">- </v>
      </c>
      <c r="X166" t="str">
        <f t="shared" si="86"/>
        <v>-</v>
      </c>
      <c r="Z166">
        <f t="shared" si="81"/>
        <v>177</v>
      </c>
      <c r="AA166" t="str">
        <f t="shared" si="82"/>
        <v>183</v>
      </c>
      <c r="AB166" t="str">
        <f t="shared" si="84"/>
        <v>177, 178, 179, 180, 181, 182</v>
      </c>
    </row>
    <row r="167" spans="1:28">
      <c r="A167">
        <v>108</v>
      </c>
      <c r="B167" s="29">
        <v>0.57013888888888886</v>
      </c>
      <c r="C167" s="29">
        <v>0.6069444444444444</v>
      </c>
      <c r="D167" s="34">
        <v>519</v>
      </c>
      <c r="E167" s="46" t="s">
        <v>96</v>
      </c>
      <c r="F167" s="34" t="s">
        <v>101</v>
      </c>
      <c r="G167" s="25" t="s">
        <v>744</v>
      </c>
      <c r="H167" t="str">
        <f t="shared" si="90"/>
        <v xml:space="preserve">- </v>
      </c>
      <c r="I167" t="str">
        <f t="shared" si="69"/>
        <v>-</v>
      </c>
      <c r="J167" t="str">
        <f t="shared" si="91"/>
        <v xml:space="preserve">- </v>
      </c>
      <c r="K167" t="str">
        <f t="shared" si="92"/>
        <v xml:space="preserve"> 201</v>
      </c>
      <c r="L167" t="str">
        <f t="shared" si="78"/>
        <v>-</v>
      </c>
      <c r="M167">
        <f t="shared" si="76"/>
        <v>202</v>
      </c>
      <c r="N167" t="str">
        <f t="shared" si="93"/>
        <v>183</v>
      </c>
      <c r="O167" t="str">
        <f t="shared" si="79"/>
        <v>183</v>
      </c>
      <c r="P167" t="str">
        <f t="shared" si="75"/>
        <v xml:space="preserve">- </v>
      </c>
      <c r="W167">
        <f t="shared" si="85"/>
        <v>202</v>
      </c>
      <c r="X167" t="str">
        <f t="shared" si="86"/>
        <v>212</v>
      </c>
      <c r="Y167" t="str">
        <f t="shared" si="87"/>
        <v>202, 203, 204, 205, 206, 207, 208, 209, 210, 211</v>
      </c>
      <c r="Z167" t="str">
        <f t="shared" si="81"/>
        <v xml:space="preserve">- </v>
      </c>
      <c r="AA167" t="str">
        <f t="shared" si="82"/>
        <v>-</v>
      </c>
    </row>
    <row r="168" spans="1:28">
      <c r="A168">
        <v>124</v>
      </c>
      <c r="B168" s="29">
        <v>0.62013888888888891</v>
      </c>
      <c r="C168" s="29">
        <v>0.66249999999999998</v>
      </c>
      <c r="D168" s="34">
        <v>519</v>
      </c>
      <c r="E168" s="46" t="s">
        <v>101</v>
      </c>
      <c r="F168" s="34" t="s">
        <v>96</v>
      </c>
      <c r="G168" s="25" t="s">
        <v>745</v>
      </c>
      <c r="H168" t="str">
        <f t="shared" si="90"/>
        <v xml:space="preserve">- </v>
      </c>
      <c r="I168" t="str">
        <f t="shared" si="69"/>
        <v>-</v>
      </c>
      <c r="J168" t="str">
        <f t="shared" si="91"/>
        <v xml:space="preserve">- </v>
      </c>
      <c r="K168" t="str">
        <f t="shared" si="92"/>
        <v>212</v>
      </c>
      <c r="L168" t="str">
        <f t="shared" si="78"/>
        <v>212</v>
      </c>
      <c r="M168" t="str">
        <f t="shared" si="76"/>
        <v xml:space="preserve">- </v>
      </c>
      <c r="N168" t="str">
        <f t="shared" si="93"/>
        <v xml:space="preserve"> 233</v>
      </c>
      <c r="O168" t="str">
        <f t="shared" si="79"/>
        <v>-</v>
      </c>
      <c r="P168">
        <f t="shared" si="75"/>
        <v>234</v>
      </c>
      <c r="W168" t="str">
        <f t="shared" si="85"/>
        <v xml:space="preserve">- </v>
      </c>
      <c r="X168" t="str">
        <f t="shared" si="86"/>
        <v>-</v>
      </c>
      <c r="Z168">
        <f t="shared" si="81"/>
        <v>234</v>
      </c>
      <c r="AA168" t="str">
        <f t="shared" si="82"/>
        <v>239</v>
      </c>
      <c r="AB168" t="str">
        <f t="shared" si="84"/>
        <v>234, 235, 236, 237, 238</v>
      </c>
    </row>
    <row r="169" spans="1:28">
      <c r="A169">
        <v>144</v>
      </c>
      <c r="B169" s="29">
        <v>0.67222222222222228</v>
      </c>
      <c r="C169" s="29">
        <v>0.71527777777777779</v>
      </c>
      <c r="D169" s="34">
        <v>519</v>
      </c>
      <c r="E169" s="46" t="s">
        <v>96</v>
      </c>
      <c r="F169" s="34" t="s">
        <v>101</v>
      </c>
      <c r="G169" s="25" t="s">
        <v>746</v>
      </c>
      <c r="H169" t="str">
        <f t="shared" si="90"/>
        <v xml:space="preserve">- </v>
      </c>
      <c r="I169" t="str">
        <f t="shared" si="69"/>
        <v>-</v>
      </c>
      <c r="J169" t="str">
        <f t="shared" si="91"/>
        <v xml:space="preserve">- </v>
      </c>
      <c r="K169" t="str">
        <f t="shared" si="92"/>
        <v xml:space="preserve"> 265</v>
      </c>
      <c r="L169" t="str">
        <f t="shared" si="78"/>
        <v>-</v>
      </c>
      <c r="M169">
        <f t="shared" si="76"/>
        <v>266</v>
      </c>
      <c r="N169" t="str">
        <f t="shared" si="93"/>
        <v>239</v>
      </c>
      <c r="O169" t="str">
        <f t="shared" si="79"/>
        <v>239</v>
      </c>
      <c r="P169" t="str">
        <f t="shared" si="75"/>
        <v xml:space="preserve">- </v>
      </c>
      <c r="W169">
        <f t="shared" si="85"/>
        <v>266</v>
      </c>
      <c r="X169" t="str">
        <f t="shared" si="86"/>
        <v>277</v>
      </c>
      <c r="Y169" t="str">
        <f t="shared" si="87"/>
        <v>266, 267, 268, 269, 270, 271, 272, 273, 274, 275, 276</v>
      </c>
      <c r="Z169" t="str">
        <f t="shared" si="81"/>
        <v xml:space="preserve">- </v>
      </c>
      <c r="AA169" t="str">
        <f t="shared" si="82"/>
        <v>-</v>
      </c>
    </row>
    <row r="170" spans="1:28">
      <c r="A170">
        <v>164</v>
      </c>
      <c r="B170" s="29">
        <v>0.72916666666666663</v>
      </c>
      <c r="C170" s="29">
        <v>0.76944444444444449</v>
      </c>
      <c r="D170" s="34">
        <v>519</v>
      </c>
      <c r="E170" s="46" t="s">
        <v>101</v>
      </c>
      <c r="F170" s="34" t="s">
        <v>96</v>
      </c>
      <c r="G170" s="25" t="s">
        <v>747</v>
      </c>
      <c r="H170" t="str">
        <f t="shared" si="90"/>
        <v xml:space="preserve">- </v>
      </c>
      <c r="I170" t="str">
        <f t="shared" si="69"/>
        <v>-</v>
      </c>
      <c r="J170" t="str">
        <f t="shared" si="91"/>
        <v xml:space="preserve">- </v>
      </c>
      <c r="K170" t="str">
        <f t="shared" si="92"/>
        <v>277</v>
      </c>
      <c r="L170" t="str">
        <f t="shared" si="78"/>
        <v>277</v>
      </c>
      <c r="M170" t="str">
        <f t="shared" si="76"/>
        <v xml:space="preserve">- </v>
      </c>
      <c r="N170" t="str">
        <f t="shared" si="93"/>
        <v xml:space="preserve"> 300</v>
      </c>
      <c r="O170" t="str">
        <f t="shared" si="79"/>
        <v>-</v>
      </c>
      <c r="P170">
        <f t="shared" si="75"/>
        <v>301</v>
      </c>
      <c r="W170" t="str">
        <f t="shared" si="85"/>
        <v xml:space="preserve">- </v>
      </c>
      <c r="X170" t="str">
        <f t="shared" si="86"/>
        <v>-</v>
      </c>
      <c r="Z170">
        <f t="shared" si="81"/>
        <v>301</v>
      </c>
      <c r="AA170" t="str">
        <f t="shared" si="82"/>
        <v>308</v>
      </c>
      <c r="AB170" t="str">
        <f t="shared" si="84"/>
        <v>301, 302, 303, 304, 305, 306, 307</v>
      </c>
    </row>
    <row r="171" spans="1:28" ht="15.6" thickBot="1">
      <c r="A171">
        <v>182</v>
      </c>
      <c r="B171" s="29">
        <v>0.77986111111111112</v>
      </c>
      <c r="C171" s="29">
        <v>0.82222222222222219</v>
      </c>
      <c r="D171" s="34">
        <v>519</v>
      </c>
      <c r="E171" s="46" t="s">
        <v>96</v>
      </c>
      <c r="F171" s="34" t="s">
        <v>580</v>
      </c>
      <c r="G171" s="25" t="s">
        <v>748</v>
      </c>
      <c r="H171">
        <f>IF(E171="D0",LEFT(G171,FIND(",",G171)-1),IF(F171="D0",RIGHT(G171,LEN(G171)-FIND("#",SUBSTITUTE(G171,",","#",LEN(G171)-LEN(SUBSTITUTE(G171,",",""))))),"- "))+1</f>
        <v>331</v>
      </c>
      <c r="I171" t="str">
        <f t="shared" si="69"/>
        <v>-</v>
      </c>
      <c r="J171" t="str">
        <f t="shared" si="91"/>
        <v xml:space="preserve"> 330</v>
      </c>
      <c r="K171" t="str">
        <f t="shared" si="92"/>
        <v xml:space="preserve"> - </v>
      </c>
      <c r="L171" t="str">
        <f t="shared" si="78"/>
        <v>-</v>
      </c>
      <c r="M171" t="str">
        <f t="shared" si="76"/>
        <v xml:space="preserve">- </v>
      </c>
      <c r="N171" t="str">
        <f t="shared" si="93"/>
        <v>308</v>
      </c>
      <c r="O171" t="str">
        <f t="shared" si="79"/>
        <v>308</v>
      </c>
      <c r="P171" t="str">
        <f t="shared" si="75"/>
        <v xml:space="preserve">- </v>
      </c>
      <c r="W171" t="str">
        <f t="shared" si="85"/>
        <v xml:space="preserve">- </v>
      </c>
      <c r="X171" t="str">
        <f t="shared" si="86"/>
        <v>-</v>
      </c>
      <c r="Z171" t="str">
        <f t="shared" si="81"/>
        <v xml:space="preserve">- </v>
      </c>
      <c r="AA171" t="str">
        <f t="shared" si="82"/>
        <v>-</v>
      </c>
    </row>
    <row r="172" spans="1:28" s="47" customFormat="1">
      <c r="A172" s="47">
        <v>42</v>
      </c>
      <c r="B172" s="48">
        <v>0.32430555555555557</v>
      </c>
      <c r="C172" s="48">
        <v>0.37638888888888888</v>
      </c>
      <c r="D172" s="49">
        <v>520</v>
      </c>
      <c r="E172" s="50" t="s">
        <v>580</v>
      </c>
      <c r="F172" s="49" t="s">
        <v>96</v>
      </c>
      <c r="G172" s="51" t="s">
        <v>749</v>
      </c>
      <c r="H172" s="47" t="str">
        <f t="shared" si="90"/>
        <v>56</v>
      </c>
      <c r="I172" s="47" t="str">
        <f t="shared" si="69"/>
        <v>56</v>
      </c>
      <c r="J172" s="47" t="str">
        <f t="shared" si="91"/>
        <v xml:space="preserve">- </v>
      </c>
      <c r="K172" s="47" t="str">
        <f t="shared" si="92"/>
        <v xml:space="preserve"> - </v>
      </c>
      <c r="L172" s="47" t="str">
        <f t="shared" si="78"/>
        <v>-</v>
      </c>
      <c r="M172" t="str">
        <f t="shared" si="76"/>
        <v xml:space="preserve">- </v>
      </c>
      <c r="N172" s="47" t="str">
        <f t="shared" si="93"/>
        <v xml:space="preserve"> 85</v>
      </c>
      <c r="O172" s="47" t="str">
        <f t="shared" si="79"/>
        <v>-</v>
      </c>
      <c r="P172">
        <f t="shared" si="75"/>
        <v>86</v>
      </c>
      <c r="S172" s="52"/>
      <c r="T172" s="47">
        <v>1</v>
      </c>
      <c r="U172" s="47" t="str">
        <f>I172</f>
        <v>56</v>
      </c>
      <c r="V172" s="53" t="str">
        <f t="shared" ref="V172" si="94">_xlfn.TEXTJOIN(", ", TRUE, _xlfn.SEQUENCE(U172-T172, 1, T172, 1))</f>
        <v>1, 2, 3, 4, 5, 6, 7, 8, 9, 10, 11, 12, 13, 14, 15, 16, 17, 18, 19, 20, 21, 22, 23, 24, 25, 26, 27, 28, 29, 30, 31, 32, 33, 34, 35, 36, 37, 38, 39, 40, 41, 42, 43, 44, 45, 46, 47, 48, 49, 50, 51, 52, 53, 54, 55</v>
      </c>
      <c r="W172" s="47" t="str">
        <f t="shared" si="85"/>
        <v xml:space="preserve">- </v>
      </c>
      <c r="X172" s="47" t="str">
        <f t="shared" si="86"/>
        <v>-</v>
      </c>
      <c r="Z172" s="47">
        <f t="shared" si="81"/>
        <v>86</v>
      </c>
      <c r="AA172" s="47" t="str">
        <f t="shared" si="82"/>
        <v>93</v>
      </c>
      <c r="AB172" s="47" t="str">
        <f t="shared" si="84"/>
        <v>86, 87, 88, 89, 90, 91, 92</v>
      </c>
    </row>
    <row r="173" spans="1:28">
      <c r="A173">
        <v>60</v>
      </c>
      <c r="B173" s="29">
        <v>0.38680555555555557</v>
      </c>
      <c r="C173" s="29">
        <v>0.42291666666666666</v>
      </c>
      <c r="D173" s="34">
        <v>520</v>
      </c>
      <c r="E173" s="46" t="s">
        <v>96</v>
      </c>
      <c r="F173" s="34" t="s">
        <v>101</v>
      </c>
      <c r="G173" s="25" t="s">
        <v>750</v>
      </c>
      <c r="H173" t="str">
        <f t="shared" si="90"/>
        <v xml:space="preserve">- </v>
      </c>
      <c r="I173" t="str">
        <f t="shared" si="69"/>
        <v>-</v>
      </c>
      <c r="J173" t="str">
        <f t="shared" si="91"/>
        <v xml:space="preserve">- </v>
      </c>
      <c r="K173" t="str">
        <f t="shared" si="92"/>
        <v xml:space="preserve"> 114</v>
      </c>
      <c r="L173" t="str">
        <f t="shared" si="78"/>
        <v>-</v>
      </c>
      <c r="M173">
        <f t="shared" si="76"/>
        <v>115</v>
      </c>
      <c r="N173" t="str">
        <f t="shared" si="93"/>
        <v>93</v>
      </c>
      <c r="O173" t="str">
        <f t="shared" si="79"/>
        <v>93</v>
      </c>
      <c r="P173" t="str">
        <f t="shared" si="75"/>
        <v xml:space="preserve">- </v>
      </c>
      <c r="T173">
        <f>H184</f>
        <v>391</v>
      </c>
      <c r="U173">
        <v>410</v>
      </c>
      <c r="V173" s="18" t="str">
        <f>_xlfn.TEXTJOIN(", ", TRUE, _xlfn.SEQUENCE(U173-T173+1, 1, T173, 1))</f>
        <v>391, 392, 393, 394, 395, 396, 397, 398, 399, 400, 401, 402, 403, 404, 405, 406, 407, 408, 409, 410</v>
      </c>
      <c r="W173">
        <f t="shared" si="85"/>
        <v>115</v>
      </c>
      <c r="X173" t="str">
        <f t="shared" si="86"/>
        <v>119</v>
      </c>
      <c r="Y173" t="str">
        <f t="shared" si="87"/>
        <v>115, 116, 117, 118</v>
      </c>
      <c r="Z173" t="str">
        <f t="shared" si="81"/>
        <v xml:space="preserve">- </v>
      </c>
      <c r="AA173" t="str">
        <f t="shared" si="82"/>
        <v>-</v>
      </c>
    </row>
    <row r="174" spans="1:28">
      <c r="A174">
        <v>75</v>
      </c>
      <c r="B174" s="29">
        <v>0.4375</v>
      </c>
      <c r="C174" s="29">
        <v>0.47569444444444442</v>
      </c>
      <c r="D174" s="34">
        <v>520</v>
      </c>
      <c r="E174" s="46" t="s">
        <v>101</v>
      </c>
      <c r="F174" s="34" t="s">
        <v>96</v>
      </c>
      <c r="G174" s="25" t="s">
        <v>751</v>
      </c>
      <c r="H174" t="str">
        <f t="shared" si="90"/>
        <v xml:space="preserve">- </v>
      </c>
      <c r="I174" t="str">
        <f t="shared" si="69"/>
        <v>-</v>
      </c>
      <c r="J174" t="str">
        <f t="shared" si="91"/>
        <v xml:space="preserve">- </v>
      </c>
      <c r="K174" t="str">
        <f t="shared" si="92"/>
        <v>119</v>
      </c>
      <c r="L174" t="str">
        <f t="shared" si="78"/>
        <v>119</v>
      </c>
      <c r="M174" t="str">
        <f t="shared" si="76"/>
        <v xml:space="preserve">- </v>
      </c>
      <c r="N174" t="str">
        <f t="shared" si="93"/>
        <v xml:space="preserve"> 136</v>
      </c>
      <c r="O174" t="str">
        <f t="shared" si="79"/>
        <v>-</v>
      </c>
      <c r="P174">
        <f t="shared" si="75"/>
        <v>137</v>
      </c>
      <c r="W174" t="str">
        <f t="shared" si="85"/>
        <v xml:space="preserve">- </v>
      </c>
      <c r="X174" t="str">
        <f t="shared" si="86"/>
        <v>-</v>
      </c>
      <c r="Z174">
        <f t="shared" si="81"/>
        <v>137</v>
      </c>
      <c r="AA174" t="str">
        <f t="shared" si="82"/>
        <v>141</v>
      </c>
      <c r="AB174" t="str">
        <f t="shared" si="84"/>
        <v>137, 138, 139, 140</v>
      </c>
    </row>
    <row r="175" spans="1:28">
      <c r="A175">
        <v>88</v>
      </c>
      <c r="B175" s="29">
        <v>0.48749999999999999</v>
      </c>
      <c r="C175" s="29">
        <v>0.52361111111111114</v>
      </c>
      <c r="D175" s="34">
        <v>520</v>
      </c>
      <c r="E175" s="46" t="s">
        <v>96</v>
      </c>
      <c r="F175" s="34" t="s">
        <v>101</v>
      </c>
      <c r="G175" s="25" t="s">
        <v>752</v>
      </c>
      <c r="H175" t="str">
        <f t="shared" si="90"/>
        <v xml:space="preserve">- </v>
      </c>
      <c r="I175" t="str">
        <f t="shared" si="69"/>
        <v>-</v>
      </c>
      <c r="J175" t="str">
        <f t="shared" si="91"/>
        <v xml:space="preserve">- </v>
      </c>
      <c r="K175" t="str">
        <f t="shared" si="92"/>
        <v xml:space="preserve"> 158</v>
      </c>
      <c r="L175" t="str">
        <f t="shared" si="78"/>
        <v>-</v>
      </c>
      <c r="M175">
        <f t="shared" si="76"/>
        <v>159</v>
      </c>
      <c r="N175" t="str">
        <f t="shared" si="93"/>
        <v>141</v>
      </c>
      <c r="O175" t="str">
        <f t="shared" si="79"/>
        <v>141</v>
      </c>
      <c r="P175" t="str">
        <f t="shared" si="75"/>
        <v xml:space="preserve">- </v>
      </c>
      <c r="W175">
        <f t="shared" si="85"/>
        <v>159</v>
      </c>
      <c r="X175" t="str">
        <f t="shared" si="86"/>
        <v>166</v>
      </c>
      <c r="Y175" t="str">
        <f t="shared" si="87"/>
        <v>159, 160, 161, 162, 163, 164, 165</v>
      </c>
      <c r="Z175" t="str">
        <f t="shared" si="81"/>
        <v xml:space="preserve">- </v>
      </c>
      <c r="AA175" t="str">
        <f t="shared" si="82"/>
        <v>-</v>
      </c>
    </row>
    <row r="176" spans="1:28">
      <c r="A176">
        <v>100</v>
      </c>
      <c r="B176" s="29">
        <v>0.53749999999999998</v>
      </c>
      <c r="C176" s="29">
        <v>0.57638888888888884</v>
      </c>
      <c r="D176" s="34">
        <v>520</v>
      </c>
      <c r="E176" s="46" t="s">
        <v>101</v>
      </c>
      <c r="F176" s="34" t="s">
        <v>96</v>
      </c>
      <c r="G176" s="25" t="s">
        <v>753</v>
      </c>
      <c r="H176" t="str">
        <f t="shared" si="90"/>
        <v xml:space="preserve">- </v>
      </c>
      <c r="I176" t="str">
        <f t="shared" si="69"/>
        <v>-</v>
      </c>
      <c r="J176" t="str">
        <f t="shared" si="91"/>
        <v xml:space="preserve">- </v>
      </c>
      <c r="K176" t="str">
        <f t="shared" si="92"/>
        <v>166</v>
      </c>
      <c r="L176" t="str">
        <f t="shared" si="78"/>
        <v>166</v>
      </c>
      <c r="M176" t="str">
        <f t="shared" si="76"/>
        <v xml:space="preserve">- </v>
      </c>
      <c r="N176" t="str">
        <f t="shared" si="93"/>
        <v xml:space="preserve"> 186</v>
      </c>
      <c r="O176" t="str">
        <f t="shared" si="79"/>
        <v>-</v>
      </c>
      <c r="P176">
        <f t="shared" si="75"/>
        <v>187</v>
      </c>
      <c r="W176" t="str">
        <f t="shared" si="85"/>
        <v xml:space="preserve">- </v>
      </c>
      <c r="X176" t="str">
        <f t="shared" si="86"/>
        <v>-</v>
      </c>
      <c r="Z176">
        <f t="shared" si="81"/>
        <v>187</v>
      </c>
      <c r="AA176" t="str">
        <f t="shared" si="82"/>
        <v>192</v>
      </c>
      <c r="AB176" t="str">
        <f t="shared" si="84"/>
        <v>187, 188, 189, 190, 191</v>
      </c>
    </row>
    <row r="177" spans="1:28">
      <c r="A177">
        <v>113</v>
      </c>
      <c r="B177" s="29">
        <v>0.58680555555555558</v>
      </c>
      <c r="C177" s="29">
        <v>0.62361111111111112</v>
      </c>
      <c r="D177" s="34">
        <v>520</v>
      </c>
      <c r="E177" s="46" t="s">
        <v>96</v>
      </c>
      <c r="F177" s="34" t="s">
        <v>101</v>
      </c>
      <c r="G177" s="25" t="s">
        <v>754</v>
      </c>
      <c r="H177" t="str">
        <f t="shared" si="90"/>
        <v xml:space="preserve">- </v>
      </c>
      <c r="I177" t="str">
        <f t="shared" si="69"/>
        <v>-</v>
      </c>
      <c r="J177" t="str">
        <f t="shared" si="91"/>
        <v xml:space="preserve">- </v>
      </c>
      <c r="K177" t="str">
        <f t="shared" si="92"/>
        <v xml:space="preserve"> 212</v>
      </c>
      <c r="L177" t="str">
        <f t="shared" si="78"/>
        <v>-</v>
      </c>
      <c r="M177">
        <f t="shared" si="76"/>
        <v>213</v>
      </c>
      <c r="N177" t="str">
        <f t="shared" si="93"/>
        <v>192</v>
      </c>
      <c r="O177" t="str">
        <f t="shared" si="79"/>
        <v>192</v>
      </c>
      <c r="P177" t="str">
        <f t="shared" si="75"/>
        <v xml:space="preserve">- </v>
      </c>
      <c r="W177">
        <f t="shared" si="85"/>
        <v>213</v>
      </c>
      <c r="X177" t="str">
        <f t="shared" si="86"/>
        <v>220</v>
      </c>
      <c r="Y177" t="str">
        <f t="shared" si="87"/>
        <v>213, 214, 215, 216, 217, 218, 219</v>
      </c>
      <c r="Z177" t="str">
        <f t="shared" si="81"/>
        <v xml:space="preserve">- </v>
      </c>
      <c r="AA177" t="str">
        <f t="shared" si="82"/>
        <v>-</v>
      </c>
    </row>
    <row r="178" spans="1:28">
      <c r="A178">
        <v>129</v>
      </c>
      <c r="B178" s="29">
        <v>0.63541666666666663</v>
      </c>
      <c r="C178" s="29">
        <v>0.6791666666666667</v>
      </c>
      <c r="D178" s="34">
        <v>520</v>
      </c>
      <c r="E178" s="46" t="s">
        <v>101</v>
      </c>
      <c r="F178" s="34" t="s">
        <v>96</v>
      </c>
      <c r="G178" s="25" t="s">
        <v>755</v>
      </c>
      <c r="H178" t="str">
        <f t="shared" si="90"/>
        <v xml:space="preserve">- </v>
      </c>
      <c r="I178" t="str">
        <f t="shared" si="69"/>
        <v>-</v>
      </c>
      <c r="J178" t="str">
        <f t="shared" si="91"/>
        <v xml:space="preserve">- </v>
      </c>
      <c r="K178" t="str">
        <f t="shared" si="92"/>
        <v>220</v>
      </c>
      <c r="L178" t="str">
        <f t="shared" si="78"/>
        <v>220</v>
      </c>
      <c r="M178" t="str">
        <f t="shared" si="76"/>
        <v xml:space="preserve">- </v>
      </c>
      <c r="N178" t="str">
        <f t="shared" si="93"/>
        <v xml:space="preserve"> 243</v>
      </c>
      <c r="O178" t="str">
        <f t="shared" si="79"/>
        <v>-</v>
      </c>
      <c r="P178">
        <f t="shared" si="75"/>
        <v>244</v>
      </c>
      <c r="W178" t="str">
        <f t="shared" si="85"/>
        <v xml:space="preserve">- </v>
      </c>
      <c r="X178" t="str">
        <f t="shared" si="86"/>
        <v>-</v>
      </c>
      <c r="Z178">
        <f t="shared" si="81"/>
        <v>244</v>
      </c>
      <c r="AA178" t="str">
        <f t="shared" si="82"/>
        <v>250</v>
      </c>
      <c r="AB178" t="str">
        <f t="shared" si="84"/>
        <v>244, 245, 246, 247, 248, 249</v>
      </c>
    </row>
    <row r="179" spans="1:28">
      <c r="A179">
        <v>149</v>
      </c>
      <c r="B179" s="29">
        <v>0.68888888888888888</v>
      </c>
      <c r="C179" s="29">
        <v>0.73055555555555551</v>
      </c>
      <c r="D179" s="34">
        <v>520</v>
      </c>
      <c r="E179" s="46" t="s">
        <v>96</v>
      </c>
      <c r="F179" s="34" t="s">
        <v>101</v>
      </c>
      <c r="G179" s="25" t="s">
        <v>756</v>
      </c>
      <c r="H179" t="str">
        <f t="shared" si="90"/>
        <v xml:space="preserve">- </v>
      </c>
      <c r="I179" t="str">
        <f t="shared" si="69"/>
        <v>-</v>
      </c>
      <c r="J179" t="str">
        <f t="shared" si="91"/>
        <v xml:space="preserve">- </v>
      </c>
      <c r="K179" t="str">
        <f t="shared" si="92"/>
        <v xml:space="preserve"> 277</v>
      </c>
      <c r="L179" t="str">
        <f t="shared" si="78"/>
        <v>-</v>
      </c>
      <c r="M179">
        <f t="shared" si="76"/>
        <v>278</v>
      </c>
      <c r="N179" t="str">
        <f t="shared" si="93"/>
        <v>250</v>
      </c>
      <c r="O179" t="str">
        <f t="shared" si="79"/>
        <v>250</v>
      </c>
      <c r="P179" t="str">
        <f t="shared" si="75"/>
        <v xml:space="preserve">- </v>
      </c>
      <c r="W179">
        <f t="shared" si="85"/>
        <v>278</v>
      </c>
      <c r="X179" t="str">
        <f t="shared" si="86"/>
        <v>287</v>
      </c>
      <c r="Y179" t="str">
        <f t="shared" si="87"/>
        <v>278, 279, 280, 281, 282, 283, 284, 285, 286</v>
      </c>
      <c r="Z179" t="str">
        <f t="shared" si="81"/>
        <v xml:space="preserve">- </v>
      </c>
      <c r="AA179" t="str">
        <f t="shared" si="82"/>
        <v>-</v>
      </c>
    </row>
    <row r="180" spans="1:28">
      <c r="A180">
        <v>170</v>
      </c>
      <c r="B180" s="29">
        <v>0.74513888888888891</v>
      </c>
      <c r="C180" s="29">
        <v>0.78472222222222221</v>
      </c>
      <c r="D180" s="34">
        <v>520</v>
      </c>
      <c r="E180" s="46" t="s">
        <v>101</v>
      </c>
      <c r="F180" s="34" t="s">
        <v>96</v>
      </c>
      <c r="G180" s="25" t="s">
        <v>757</v>
      </c>
      <c r="H180" t="str">
        <f t="shared" si="90"/>
        <v xml:space="preserve">- </v>
      </c>
      <c r="I180" t="str">
        <f t="shared" si="69"/>
        <v>-</v>
      </c>
      <c r="J180" t="str">
        <f t="shared" si="91"/>
        <v xml:space="preserve">- </v>
      </c>
      <c r="K180" t="str">
        <f t="shared" si="92"/>
        <v>287</v>
      </c>
      <c r="L180" t="str">
        <f t="shared" si="78"/>
        <v>287</v>
      </c>
      <c r="M180" t="str">
        <f t="shared" si="76"/>
        <v xml:space="preserve">- </v>
      </c>
      <c r="N180" t="str">
        <f t="shared" si="93"/>
        <v xml:space="preserve"> 310</v>
      </c>
      <c r="O180" t="str">
        <f t="shared" si="79"/>
        <v>-</v>
      </c>
      <c r="P180">
        <f t="shared" si="75"/>
        <v>311</v>
      </c>
      <c r="W180" t="str">
        <f t="shared" si="85"/>
        <v xml:space="preserve">- </v>
      </c>
      <c r="X180" t="str">
        <f t="shared" si="86"/>
        <v>-</v>
      </c>
      <c r="Z180">
        <f t="shared" si="81"/>
        <v>311</v>
      </c>
      <c r="AA180" t="str">
        <f t="shared" si="82"/>
        <v>316</v>
      </c>
      <c r="AB180" t="str">
        <f t="shared" si="84"/>
        <v>311, 312, 313, 314, 315</v>
      </c>
    </row>
    <row r="181" spans="1:28">
      <c r="A181">
        <v>187</v>
      </c>
      <c r="B181" s="29">
        <v>0.79513888888888884</v>
      </c>
      <c r="C181" s="29">
        <v>0.82916666666666672</v>
      </c>
      <c r="D181" s="34">
        <v>520</v>
      </c>
      <c r="E181" s="46" t="s">
        <v>96</v>
      </c>
      <c r="F181" s="34" t="s">
        <v>101</v>
      </c>
      <c r="G181" s="25" t="s">
        <v>758</v>
      </c>
      <c r="H181" t="str">
        <f t="shared" si="90"/>
        <v xml:space="preserve">- </v>
      </c>
      <c r="I181" t="str">
        <f t="shared" ref="I181:I235" si="95">IF(E181="D0",LEFT(G181,FIND(",",G181)-1), "-")</f>
        <v>-</v>
      </c>
      <c r="J181" t="str">
        <f t="shared" si="91"/>
        <v xml:space="preserve">- </v>
      </c>
      <c r="K181" t="str">
        <f t="shared" si="92"/>
        <v xml:space="preserve"> 333</v>
      </c>
      <c r="L181" t="str">
        <f t="shared" si="78"/>
        <v>-</v>
      </c>
      <c r="M181">
        <f t="shared" si="76"/>
        <v>334</v>
      </c>
      <c r="N181" t="str">
        <f t="shared" si="93"/>
        <v>316</v>
      </c>
      <c r="O181" t="str">
        <f t="shared" si="79"/>
        <v>316</v>
      </c>
      <c r="P181" t="str">
        <f t="shared" si="75"/>
        <v xml:space="preserve">- </v>
      </c>
      <c r="W181">
        <f t="shared" si="85"/>
        <v>334</v>
      </c>
      <c r="X181" t="str">
        <f t="shared" si="86"/>
        <v>342</v>
      </c>
      <c r="Y181" t="str">
        <f t="shared" si="87"/>
        <v>334, 335, 336, 337, 338, 339, 340, 341</v>
      </c>
      <c r="Z181" t="str">
        <f t="shared" si="81"/>
        <v xml:space="preserve">- </v>
      </c>
      <c r="AA181" t="str">
        <f t="shared" si="82"/>
        <v>-</v>
      </c>
    </row>
    <row r="182" spans="1:28">
      <c r="A182">
        <v>200</v>
      </c>
      <c r="B182" s="29">
        <v>0.84097222222222223</v>
      </c>
      <c r="C182" s="29">
        <v>0.87430555555555556</v>
      </c>
      <c r="D182" s="35">
        <v>520</v>
      </c>
      <c r="E182" s="46" t="s">
        <v>101</v>
      </c>
      <c r="F182" s="34" t="s">
        <v>96</v>
      </c>
      <c r="G182" s="25" t="s">
        <v>759</v>
      </c>
      <c r="H182" t="str">
        <f t="shared" si="90"/>
        <v xml:space="preserve">- </v>
      </c>
      <c r="I182" t="str">
        <f t="shared" si="95"/>
        <v>-</v>
      </c>
      <c r="J182" t="str">
        <f t="shared" si="91"/>
        <v xml:space="preserve">- </v>
      </c>
      <c r="K182" t="str">
        <f t="shared" si="92"/>
        <v>342</v>
      </c>
      <c r="L182" t="str">
        <f t="shared" si="78"/>
        <v>342</v>
      </c>
      <c r="M182" t="str">
        <f t="shared" si="76"/>
        <v xml:space="preserve">- </v>
      </c>
      <c r="N182" t="str">
        <f t="shared" si="93"/>
        <v xml:space="preserve"> 355</v>
      </c>
      <c r="O182" t="str">
        <f t="shared" si="79"/>
        <v>-</v>
      </c>
      <c r="P182">
        <f t="shared" si="75"/>
        <v>356</v>
      </c>
      <c r="W182" t="str">
        <f t="shared" si="85"/>
        <v xml:space="preserve">- </v>
      </c>
      <c r="X182" t="str">
        <f t="shared" si="86"/>
        <v>-</v>
      </c>
      <c r="Z182">
        <f t="shared" si="81"/>
        <v>356</v>
      </c>
      <c r="AA182" t="str">
        <f t="shared" si="82"/>
        <v>363</v>
      </c>
      <c r="AB182" t="str">
        <f t="shared" si="84"/>
        <v>356, 357, 358, 359, 360, 361, 362</v>
      </c>
    </row>
    <row r="183" spans="1:28">
      <c r="A183">
        <v>211</v>
      </c>
      <c r="B183" s="29">
        <v>0.89375000000000004</v>
      </c>
      <c r="C183" s="29">
        <v>0.92361111111111116</v>
      </c>
      <c r="D183" s="34">
        <v>520</v>
      </c>
      <c r="E183" s="46" t="s">
        <v>96</v>
      </c>
      <c r="F183" s="34" t="s">
        <v>101</v>
      </c>
      <c r="G183" s="25" t="s">
        <v>760</v>
      </c>
      <c r="H183" t="str">
        <f t="shared" si="90"/>
        <v xml:space="preserve">- </v>
      </c>
      <c r="I183" t="str">
        <f t="shared" si="95"/>
        <v>-</v>
      </c>
      <c r="J183" t="str">
        <f t="shared" si="91"/>
        <v xml:space="preserve">- </v>
      </c>
      <c r="K183" t="str">
        <f t="shared" si="92"/>
        <v xml:space="preserve"> 370</v>
      </c>
      <c r="L183" t="str">
        <f t="shared" si="78"/>
        <v>-</v>
      </c>
      <c r="M183">
        <f t="shared" si="76"/>
        <v>371</v>
      </c>
      <c r="N183" t="str">
        <f t="shared" si="93"/>
        <v>363</v>
      </c>
      <c r="O183" t="str">
        <f t="shared" si="79"/>
        <v>363</v>
      </c>
      <c r="P183" t="str">
        <f t="shared" si="75"/>
        <v xml:space="preserve">- </v>
      </c>
      <c r="W183">
        <f t="shared" si="85"/>
        <v>371</v>
      </c>
      <c r="X183" t="str">
        <f t="shared" si="86"/>
        <v>375</v>
      </c>
      <c r="Y183" t="str">
        <f t="shared" si="87"/>
        <v>371, 372, 373, 374</v>
      </c>
      <c r="Z183" t="str">
        <f t="shared" si="81"/>
        <v xml:space="preserve">- </v>
      </c>
      <c r="AA183" t="str">
        <f t="shared" si="82"/>
        <v>-</v>
      </c>
    </row>
    <row r="184" spans="1:28" ht="15.6" thickBot="1">
      <c r="A184">
        <v>218</v>
      </c>
      <c r="B184" s="29">
        <v>0.93541666666666667</v>
      </c>
      <c r="C184" s="29">
        <v>0.98333333333333339</v>
      </c>
      <c r="D184" s="35">
        <v>520</v>
      </c>
      <c r="E184" s="46" t="s">
        <v>101</v>
      </c>
      <c r="F184" s="34" t="s">
        <v>580</v>
      </c>
      <c r="G184" s="25" t="s">
        <v>761</v>
      </c>
      <c r="H184">
        <f>IF(E184="D0",LEFT(G184,FIND(",",G184)-1),IF(F184="D0",RIGHT(G184,LEN(G184)-FIND("#",SUBSTITUTE(G184,",","#",LEN(G184)-LEN(SUBSTITUTE(G184,",",""))))),"- "))+1</f>
        <v>391</v>
      </c>
      <c r="I184" t="str">
        <f t="shared" si="95"/>
        <v>-</v>
      </c>
      <c r="J184" t="str">
        <f t="shared" si="91"/>
        <v xml:space="preserve"> 390</v>
      </c>
      <c r="K184" t="str">
        <f t="shared" si="92"/>
        <v>375</v>
      </c>
      <c r="L184" t="str">
        <f t="shared" si="78"/>
        <v>375</v>
      </c>
      <c r="M184" t="str">
        <f t="shared" si="76"/>
        <v xml:space="preserve">- </v>
      </c>
      <c r="N184" t="str">
        <f t="shared" si="93"/>
        <v xml:space="preserve"> - </v>
      </c>
      <c r="O184" t="str">
        <f t="shared" si="79"/>
        <v>-</v>
      </c>
      <c r="P184" t="str">
        <f t="shared" si="75"/>
        <v xml:space="preserve">- </v>
      </c>
      <c r="W184" t="str">
        <f t="shared" si="85"/>
        <v xml:space="preserve">- </v>
      </c>
      <c r="X184" t="str">
        <f>L185</f>
        <v>-</v>
      </c>
      <c r="Z184" t="str">
        <f t="shared" si="81"/>
        <v xml:space="preserve">- </v>
      </c>
      <c r="AA184" t="str">
        <f>O185</f>
        <v>-</v>
      </c>
    </row>
    <row r="185" spans="1:28" s="47" customFormat="1">
      <c r="A185" s="47">
        <v>111</v>
      </c>
      <c r="B185" s="48">
        <v>0.57430555555555562</v>
      </c>
      <c r="C185" s="48">
        <v>0.61944444444444446</v>
      </c>
      <c r="D185" s="49">
        <v>521</v>
      </c>
      <c r="E185" s="50" t="s">
        <v>580</v>
      </c>
      <c r="F185" s="49" t="s">
        <v>96</v>
      </c>
      <c r="G185" s="51" t="s">
        <v>762</v>
      </c>
      <c r="H185" s="47" t="str">
        <f t="shared" si="90"/>
        <v>185</v>
      </c>
      <c r="I185" s="47" t="str">
        <f t="shared" si="95"/>
        <v>185</v>
      </c>
      <c r="J185" s="47" t="str">
        <f t="shared" si="91"/>
        <v xml:space="preserve">- </v>
      </c>
      <c r="K185" s="47" t="str">
        <f t="shared" si="92"/>
        <v xml:space="preserve"> - </v>
      </c>
      <c r="L185" s="47" t="str">
        <f t="shared" si="78"/>
        <v>-</v>
      </c>
      <c r="M185" t="str">
        <f t="shared" si="76"/>
        <v xml:space="preserve">- </v>
      </c>
      <c r="N185" s="47" t="str">
        <f t="shared" si="93"/>
        <v xml:space="preserve"> 210</v>
      </c>
      <c r="O185" s="47" t="str">
        <f t="shared" si="79"/>
        <v>-</v>
      </c>
      <c r="P185">
        <f t="shared" si="75"/>
        <v>211</v>
      </c>
      <c r="S185" s="52"/>
      <c r="T185" s="47">
        <v>1</v>
      </c>
      <c r="U185" s="47" t="str">
        <f>I185</f>
        <v>185</v>
      </c>
      <c r="V185" s="53" t="str">
        <f t="shared" ref="V185" si="96">_xlfn.TEXTJOIN(", ", TRUE, _xlfn.SEQUENCE(U185-T185, 1, T185,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</v>
      </c>
      <c r="W185" s="47" t="str">
        <f t="shared" si="85"/>
        <v xml:space="preserve">- </v>
      </c>
      <c r="X185" s="47" t="str">
        <f t="shared" si="86"/>
        <v>-</v>
      </c>
      <c r="Z185" s="47">
        <f t="shared" si="81"/>
        <v>211</v>
      </c>
      <c r="AA185" s="47" t="str">
        <f t="shared" si="82"/>
        <v>216</v>
      </c>
      <c r="AB185" s="47" t="str">
        <f t="shared" si="84"/>
        <v>211, 212, 213, 214, 215</v>
      </c>
    </row>
    <row r="186" spans="1:28">
      <c r="A186">
        <v>127</v>
      </c>
      <c r="B186" s="29">
        <v>0.62986111111111109</v>
      </c>
      <c r="C186" s="29">
        <v>0.67152777777777772</v>
      </c>
      <c r="D186" s="34">
        <v>521</v>
      </c>
      <c r="E186" s="46" t="s">
        <v>96</v>
      </c>
      <c r="F186" s="34" t="s">
        <v>101</v>
      </c>
      <c r="G186" s="25" t="s">
        <v>763</v>
      </c>
      <c r="H186" t="str">
        <f t="shared" si="90"/>
        <v xml:space="preserve">- </v>
      </c>
      <c r="I186" t="str">
        <f t="shared" si="95"/>
        <v>-</v>
      </c>
      <c r="J186" t="str">
        <f t="shared" si="91"/>
        <v xml:space="preserve">- </v>
      </c>
      <c r="K186" t="str">
        <f t="shared" si="92"/>
        <v xml:space="preserve"> 237</v>
      </c>
      <c r="L186" t="str">
        <f t="shared" si="78"/>
        <v>-</v>
      </c>
      <c r="M186">
        <f t="shared" si="76"/>
        <v>238</v>
      </c>
      <c r="N186" t="str">
        <f t="shared" si="93"/>
        <v>216</v>
      </c>
      <c r="O186" t="str">
        <f t="shared" si="79"/>
        <v>216</v>
      </c>
      <c r="P186" t="str">
        <f t="shared" si="75"/>
        <v xml:space="preserve">- </v>
      </c>
      <c r="T186">
        <f>H193</f>
        <v>402</v>
      </c>
      <c r="U186">
        <v>410</v>
      </c>
      <c r="V186" s="18" t="str">
        <f>_xlfn.TEXTJOIN(", ", TRUE, _xlfn.SEQUENCE(U186-T186+1, 1, T186, 1))</f>
        <v>402, 403, 404, 405, 406, 407, 408, 409, 410</v>
      </c>
      <c r="W186">
        <f t="shared" si="85"/>
        <v>238</v>
      </c>
      <c r="X186" t="str">
        <f t="shared" si="86"/>
        <v>247</v>
      </c>
      <c r="Y186" t="str">
        <f t="shared" si="87"/>
        <v>238, 239, 240, 241, 242, 243, 244, 245, 246</v>
      </c>
      <c r="Z186" t="str">
        <f t="shared" si="81"/>
        <v xml:space="preserve">- </v>
      </c>
      <c r="AA186" t="str">
        <f t="shared" si="82"/>
        <v>-</v>
      </c>
    </row>
    <row r="187" spans="1:28">
      <c r="A187">
        <v>148</v>
      </c>
      <c r="B187" s="29">
        <v>0.68402777777777779</v>
      </c>
      <c r="C187" s="29">
        <v>0.7270833333333333</v>
      </c>
      <c r="D187" s="34">
        <v>521</v>
      </c>
      <c r="E187" s="46" t="s">
        <v>101</v>
      </c>
      <c r="F187" s="34" t="s">
        <v>96</v>
      </c>
      <c r="G187" s="25" t="s">
        <v>764</v>
      </c>
      <c r="H187" t="str">
        <f t="shared" si="90"/>
        <v xml:space="preserve">- </v>
      </c>
      <c r="I187" t="str">
        <f t="shared" si="95"/>
        <v>-</v>
      </c>
      <c r="J187" t="str">
        <f t="shared" si="91"/>
        <v xml:space="preserve">- </v>
      </c>
      <c r="K187" t="str">
        <f t="shared" si="92"/>
        <v>247</v>
      </c>
      <c r="L187" t="str">
        <f t="shared" si="78"/>
        <v>247</v>
      </c>
      <c r="M187" t="str">
        <f t="shared" si="76"/>
        <v xml:space="preserve">- </v>
      </c>
      <c r="N187" t="str">
        <f t="shared" si="93"/>
        <v xml:space="preserve"> 275</v>
      </c>
      <c r="O187" t="str">
        <f t="shared" si="79"/>
        <v>-</v>
      </c>
      <c r="P187">
        <f t="shared" si="75"/>
        <v>276</v>
      </c>
      <c r="W187" t="str">
        <f t="shared" si="85"/>
        <v xml:space="preserve">- </v>
      </c>
      <c r="X187" t="str">
        <f t="shared" si="86"/>
        <v>-</v>
      </c>
      <c r="Z187">
        <f t="shared" si="81"/>
        <v>276</v>
      </c>
      <c r="AA187" t="str">
        <f t="shared" si="82"/>
        <v>283</v>
      </c>
      <c r="AB187" t="str">
        <f t="shared" si="84"/>
        <v>276, 277, 278, 279, 280, 281, 282</v>
      </c>
    </row>
    <row r="188" spans="1:28">
      <c r="A188">
        <v>167</v>
      </c>
      <c r="B188" s="29">
        <v>0.73819444444444449</v>
      </c>
      <c r="C188" s="29">
        <v>0.77708333333333335</v>
      </c>
      <c r="D188" s="34">
        <v>521</v>
      </c>
      <c r="E188" s="46" t="s">
        <v>96</v>
      </c>
      <c r="F188" s="34" t="s">
        <v>101</v>
      </c>
      <c r="G188" s="25" t="s">
        <v>765</v>
      </c>
      <c r="H188" t="str">
        <f t="shared" si="90"/>
        <v xml:space="preserve">- </v>
      </c>
      <c r="I188" t="str">
        <f t="shared" si="95"/>
        <v>-</v>
      </c>
      <c r="J188" t="str">
        <f t="shared" si="91"/>
        <v xml:space="preserve">- </v>
      </c>
      <c r="K188" t="str">
        <f t="shared" si="92"/>
        <v xml:space="preserve"> 306</v>
      </c>
      <c r="L188" t="str">
        <f t="shared" si="78"/>
        <v>-</v>
      </c>
      <c r="M188">
        <f t="shared" si="76"/>
        <v>307</v>
      </c>
      <c r="N188" t="str">
        <f t="shared" si="93"/>
        <v>283</v>
      </c>
      <c r="O188" t="str">
        <f t="shared" si="79"/>
        <v>283</v>
      </c>
      <c r="P188" t="str">
        <f t="shared" si="75"/>
        <v xml:space="preserve">- </v>
      </c>
      <c r="W188">
        <f t="shared" si="85"/>
        <v>307</v>
      </c>
      <c r="X188" t="str">
        <f t="shared" si="86"/>
        <v>314</v>
      </c>
      <c r="Y188" t="str">
        <f t="shared" si="87"/>
        <v>307, 308, 309, 310, 311, 312, 313</v>
      </c>
      <c r="Z188" t="str">
        <f t="shared" si="81"/>
        <v xml:space="preserve">- </v>
      </c>
      <c r="AA188" t="str">
        <f t="shared" si="82"/>
        <v>-</v>
      </c>
    </row>
    <row r="189" spans="1:28">
      <c r="A189">
        <v>186</v>
      </c>
      <c r="B189" s="29">
        <v>0.79097222222222219</v>
      </c>
      <c r="C189" s="29">
        <v>0.8256944444444444</v>
      </c>
      <c r="D189" s="34">
        <v>521</v>
      </c>
      <c r="E189" s="46" t="s">
        <v>101</v>
      </c>
      <c r="F189" s="34" t="s">
        <v>96</v>
      </c>
      <c r="G189" s="25" t="s">
        <v>766</v>
      </c>
      <c r="H189" t="str">
        <f t="shared" si="90"/>
        <v xml:space="preserve">- </v>
      </c>
      <c r="I189" t="str">
        <f t="shared" si="95"/>
        <v>-</v>
      </c>
      <c r="J189" t="str">
        <f t="shared" si="91"/>
        <v xml:space="preserve">- </v>
      </c>
      <c r="K189" t="str">
        <f t="shared" si="92"/>
        <v>314</v>
      </c>
      <c r="L189" t="str">
        <f t="shared" si="78"/>
        <v>314</v>
      </c>
      <c r="M189" t="str">
        <f t="shared" si="76"/>
        <v xml:space="preserve">- </v>
      </c>
      <c r="N189" t="str">
        <f t="shared" si="93"/>
        <v xml:space="preserve"> 332</v>
      </c>
      <c r="O189" t="str">
        <f t="shared" si="79"/>
        <v>-</v>
      </c>
      <c r="P189">
        <f t="shared" si="75"/>
        <v>333</v>
      </c>
      <c r="W189" t="str">
        <f t="shared" si="85"/>
        <v xml:space="preserve">- </v>
      </c>
      <c r="X189" t="str">
        <f t="shared" si="86"/>
        <v>-</v>
      </c>
      <c r="Z189">
        <f t="shared" si="81"/>
        <v>333</v>
      </c>
      <c r="AA189" t="str">
        <f t="shared" si="82"/>
        <v>339</v>
      </c>
      <c r="AB189" t="str">
        <f t="shared" si="84"/>
        <v>333, 334, 335, 336, 337, 338</v>
      </c>
    </row>
    <row r="190" spans="1:28">
      <c r="A190">
        <v>199</v>
      </c>
      <c r="B190" s="29">
        <v>0.83680555555555558</v>
      </c>
      <c r="C190" s="29">
        <v>0.86875000000000002</v>
      </c>
      <c r="D190" s="34">
        <v>521</v>
      </c>
      <c r="E190" s="46" t="s">
        <v>96</v>
      </c>
      <c r="F190" s="34" t="s">
        <v>101</v>
      </c>
      <c r="G190" s="25" t="s">
        <v>767</v>
      </c>
      <c r="H190" t="str">
        <f t="shared" si="90"/>
        <v xml:space="preserve">- </v>
      </c>
      <c r="I190" t="str">
        <f t="shared" si="95"/>
        <v>-</v>
      </c>
      <c r="J190" t="str">
        <f t="shared" si="91"/>
        <v xml:space="preserve">- </v>
      </c>
      <c r="K190" t="str">
        <f t="shared" si="92"/>
        <v xml:space="preserve"> 353</v>
      </c>
      <c r="L190" t="str">
        <f t="shared" si="78"/>
        <v>-</v>
      </c>
      <c r="M190">
        <f t="shared" si="76"/>
        <v>354</v>
      </c>
      <c r="N190" t="str">
        <f t="shared" si="93"/>
        <v>339</v>
      </c>
      <c r="O190" t="str">
        <f t="shared" si="79"/>
        <v>339</v>
      </c>
      <c r="P190" t="str">
        <f t="shared" si="75"/>
        <v xml:space="preserve">- </v>
      </c>
      <c r="W190">
        <f t="shared" si="85"/>
        <v>354</v>
      </c>
      <c r="X190" t="str">
        <f t="shared" si="86"/>
        <v>360</v>
      </c>
      <c r="Y190" t="str">
        <f t="shared" si="87"/>
        <v>354, 355, 356, 357, 358, 359</v>
      </c>
      <c r="Z190" t="str">
        <f t="shared" si="81"/>
        <v xml:space="preserve">- </v>
      </c>
      <c r="AA190" t="str">
        <f t="shared" si="82"/>
        <v>-</v>
      </c>
    </row>
    <row r="191" spans="1:28">
      <c r="A191">
        <v>208</v>
      </c>
      <c r="B191" s="29">
        <v>0.8833333333333333</v>
      </c>
      <c r="C191" s="29">
        <v>0.91527777777777775</v>
      </c>
      <c r="D191" s="35">
        <v>521</v>
      </c>
      <c r="E191" s="46" t="s">
        <v>101</v>
      </c>
      <c r="F191" s="34" t="s">
        <v>96</v>
      </c>
      <c r="G191" s="25" t="s">
        <v>768</v>
      </c>
      <c r="H191" t="str">
        <f t="shared" si="90"/>
        <v xml:space="preserve">- </v>
      </c>
      <c r="I191" t="str">
        <f t="shared" si="95"/>
        <v>-</v>
      </c>
      <c r="J191" t="str">
        <f t="shared" si="91"/>
        <v xml:space="preserve">- </v>
      </c>
      <c r="K191" t="str">
        <f t="shared" si="92"/>
        <v>360</v>
      </c>
      <c r="L191" t="str">
        <f t="shared" si="78"/>
        <v>360</v>
      </c>
      <c r="M191" t="str">
        <f t="shared" si="76"/>
        <v xml:space="preserve">- </v>
      </c>
      <c r="N191" t="str">
        <f t="shared" si="93"/>
        <v xml:space="preserve"> 368</v>
      </c>
      <c r="O191" t="str">
        <f t="shared" si="79"/>
        <v>-</v>
      </c>
      <c r="P191">
        <f t="shared" si="75"/>
        <v>369</v>
      </c>
      <c r="W191" t="str">
        <f t="shared" si="85"/>
        <v xml:space="preserve">- </v>
      </c>
      <c r="X191" t="str">
        <f t="shared" si="86"/>
        <v>-</v>
      </c>
      <c r="Z191">
        <f t="shared" si="81"/>
        <v>369</v>
      </c>
      <c r="AA191" t="str">
        <f t="shared" si="82"/>
        <v>376</v>
      </c>
      <c r="AB191" t="str">
        <f t="shared" si="84"/>
        <v>369, 370, 371, 372, 373, 374, 375</v>
      </c>
    </row>
    <row r="192" spans="1:28">
      <c r="A192">
        <v>219</v>
      </c>
      <c r="B192" s="29">
        <v>0.93611111111111112</v>
      </c>
      <c r="C192" s="29">
        <v>0.96527777777777779</v>
      </c>
      <c r="D192" s="34">
        <v>521</v>
      </c>
      <c r="E192" s="46" t="s">
        <v>96</v>
      </c>
      <c r="F192" s="34" t="s">
        <v>101</v>
      </c>
      <c r="G192" s="25" t="s">
        <v>769</v>
      </c>
      <c r="H192" t="str">
        <f t="shared" si="90"/>
        <v xml:space="preserve">- </v>
      </c>
      <c r="I192" t="str">
        <f t="shared" si="95"/>
        <v>-</v>
      </c>
      <c r="J192" t="str">
        <f t="shared" si="91"/>
        <v xml:space="preserve">- </v>
      </c>
      <c r="K192" t="str">
        <f t="shared" si="92"/>
        <v xml:space="preserve"> 384</v>
      </c>
      <c r="L192" t="str">
        <f t="shared" si="78"/>
        <v>-</v>
      </c>
      <c r="M192">
        <f t="shared" si="76"/>
        <v>385</v>
      </c>
      <c r="N192" t="str">
        <f t="shared" si="93"/>
        <v>376</v>
      </c>
      <c r="O192" t="str">
        <f t="shared" si="79"/>
        <v>376</v>
      </c>
      <c r="P192" t="str">
        <f t="shared" si="75"/>
        <v xml:space="preserve">- </v>
      </c>
      <c r="W192">
        <f t="shared" si="85"/>
        <v>385</v>
      </c>
      <c r="X192" t="str">
        <f t="shared" si="86"/>
        <v>389</v>
      </c>
      <c r="Y192" t="str">
        <f t="shared" si="87"/>
        <v>385, 386, 387, 388</v>
      </c>
      <c r="Z192" t="str">
        <f t="shared" si="81"/>
        <v xml:space="preserve">- </v>
      </c>
      <c r="AA192" t="str">
        <f t="shared" si="82"/>
        <v>-</v>
      </c>
    </row>
    <row r="193" spans="1:28" ht="15.6" thickBot="1">
      <c r="A193">
        <v>226</v>
      </c>
      <c r="B193" s="29">
        <v>0.9770833333333333</v>
      </c>
      <c r="C193" s="29">
        <v>2.4305555555555552E-2</v>
      </c>
      <c r="D193" s="34">
        <v>521</v>
      </c>
      <c r="E193" s="46" t="s">
        <v>101</v>
      </c>
      <c r="F193" s="34" t="s">
        <v>580</v>
      </c>
      <c r="G193" s="25" t="s">
        <v>770</v>
      </c>
      <c r="H193">
        <f>IF(E193="D0",LEFT(G193,FIND(",",G193)-1),IF(F193="D0",RIGHT(G193,LEN(G193)-FIND("#",SUBSTITUTE(G193,",","#",LEN(G193)-LEN(SUBSTITUTE(G193,",",""))))),"- "))+1</f>
        <v>402</v>
      </c>
      <c r="I193" t="str">
        <f t="shared" si="95"/>
        <v>-</v>
      </c>
      <c r="J193" t="str">
        <f t="shared" si="91"/>
        <v xml:space="preserve"> 401</v>
      </c>
      <c r="K193" t="str">
        <f t="shared" si="92"/>
        <v>389</v>
      </c>
      <c r="L193" t="str">
        <f t="shared" si="78"/>
        <v>389</v>
      </c>
      <c r="M193" t="str">
        <f t="shared" si="76"/>
        <v xml:space="preserve">- </v>
      </c>
      <c r="N193" t="str">
        <f t="shared" si="93"/>
        <v xml:space="preserve"> - </v>
      </c>
      <c r="O193" t="str">
        <f t="shared" si="79"/>
        <v>-</v>
      </c>
      <c r="P193" t="str">
        <f t="shared" si="75"/>
        <v xml:space="preserve">- </v>
      </c>
      <c r="W193" t="str">
        <f t="shared" si="85"/>
        <v xml:space="preserve">- </v>
      </c>
      <c r="X193" t="str">
        <f t="shared" si="86"/>
        <v>-</v>
      </c>
      <c r="Z193" t="str">
        <f t="shared" si="81"/>
        <v xml:space="preserve">- </v>
      </c>
      <c r="AA193" t="str">
        <f t="shared" si="82"/>
        <v>-</v>
      </c>
    </row>
    <row r="194" spans="1:28" s="47" customFormat="1">
      <c r="A194" s="47">
        <v>114</v>
      </c>
      <c r="B194" s="48">
        <v>0.58472222222222225</v>
      </c>
      <c r="C194" s="48">
        <v>0.62986111111111109</v>
      </c>
      <c r="D194" s="49">
        <v>522</v>
      </c>
      <c r="E194" s="50" t="s">
        <v>580</v>
      </c>
      <c r="F194" s="49" t="s">
        <v>96</v>
      </c>
      <c r="G194" s="51" t="s">
        <v>771</v>
      </c>
      <c r="H194" s="47" t="str">
        <f t="shared" si="90"/>
        <v>191</v>
      </c>
      <c r="I194" s="47" t="str">
        <f t="shared" si="95"/>
        <v>191</v>
      </c>
      <c r="J194" s="47" t="str">
        <f t="shared" si="91"/>
        <v xml:space="preserve">- </v>
      </c>
      <c r="K194" s="47" t="str">
        <f t="shared" si="92"/>
        <v xml:space="preserve"> - </v>
      </c>
      <c r="L194" s="47" t="str">
        <f t="shared" si="78"/>
        <v>-</v>
      </c>
      <c r="M194" t="str">
        <f t="shared" si="76"/>
        <v xml:space="preserve">- </v>
      </c>
      <c r="N194" s="47" t="str">
        <f t="shared" si="93"/>
        <v xml:space="preserve"> 215</v>
      </c>
      <c r="O194" s="47" t="str">
        <f t="shared" si="79"/>
        <v>-</v>
      </c>
      <c r="P194">
        <f t="shared" si="75"/>
        <v>216</v>
      </c>
      <c r="S194" s="52"/>
      <c r="T194" s="47">
        <v>1</v>
      </c>
      <c r="U194" s="47" t="str">
        <f>I194</f>
        <v>191</v>
      </c>
      <c r="V194" s="53" t="str">
        <f t="shared" ref="V194" si="97">_xlfn.TEXTJOIN(", ", TRUE, _xlfn.SEQUENCE(U194-T194, 1, T194,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</v>
      </c>
      <c r="W194" s="47" t="str">
        <f t="shared" si="85"/>
        <v xml:space="preserve">- </v>
      </c>
      <c r="X194" s="47" t="str">
        <f t="shared" si="86"/>
        <v>-</v>
      </c>
      <c r="Z194" s="47">
        <f t="shared" si="81"/>
        <v>216</v>
      </c>
      <c r="AA194" s="47" t="str">
        <f t="shared" si="82"/>
        <v>221</v>
      </c>
      <c r="AB194" s="47" t="str">
        <f t="shared" si="84"/>
        <v>216, 217, 218, 219, 220</v>
      </c>
    </row>
    <row r="195" spans="1:28">
      <c r="A195">
        <v>132</v>
      </c>
      <c r="B195" s="29">
        <v>0.64027777777777772</v>
      </c>
      <c r="C195" s="29">
        <v>0.68263888888888891</v>
      </c>
      <c r="D195" s="34">
        <v>522</v>
      </c>
      <c r="E195" s="46" t="s">
        <v>96</v>
      </c>
      <c r="F195" s="34" t="s">
        <v>101</v>
      </c>
      <c r="G195" s="25" t="s">
        <v>772</v>
      </c>
      <c r="H195" t="str">
        <f t="shared" ref="H195:H226" si="98">IF(E195="D0",LEFT(G195,FIND(",",G195)-1),IF(F195="D0",RIGHT(G195,LEN(G195)-FIND("#",SUBSTITUTE(G195,",","#",LEN(G195)-LEN(SUBSTITUTE(G195,",",""))))),"- "))</f>
        <v xml:space="preserve">- </v>
      </c>
      <c r="I195" t="str">
        <f t="shared" si="95"/>
        <v>-</v>
      </c>
      <c r="J195" t="str">
        <f t="shared" ref="J195:J226" si="99">IF(F195="D0",RIGHT(G195,LEN(G195)-FIND("#",SUBSTITUTE(G195,",","#",LEN(G195)-LEN(SUBSTITUTE(G195,",",""))))),"- ")</f>
        <v xml:space="preserve">- </v>
      </c>
      <c r="K195" t="str">
        <f t="shared" ref="K195:K226" si="100">IF(E195="D1",LEFT(G195,FIND(",",G195)-1),IF(F195="D1",RIGHT(G195,LEN(G195)-FIND("#",SUBSTITUTE(G195,",","#",LEN(G195)-LEN(SUBSTITUTE(G195,",","")))))," - "))</f>
        <v xml:space="preserve"> 244</v>
      </c>
      <c r="L195" t="str">
        <f t="shared" si="78"/>
        <v>-</v>
      </c>
      <c r="M195">
        <f t="shared" si="76"/>
        <v>245</v>
      </c>
      <c r="N195" t="str">
        <f t="shared" ref="N195:N226" si="101">IF(E195="D2",LEFT(G195,FIND(",",G195)-1),IF(F195="D2",RIGHT(G195,LEN(G195)-FIND("#",SUBSTITUTE(G195,",","#",LEN(G195)-LEN(SUBSTITUTE(G195,",","")))))," - "))</f>
        <v>221</v>
      </c>
      <c r="O195" t="str">
        <f t="shared" si="79"/>
        <v>221</v>
      </c>
      <c r="P195" t="str">
        <f t="shared" ref="P195:P235" si="102">IF(F195="D2",RIGHT(G195,LEN(G195)-FIND("#",SUBSTITUTE(G195,",","#",LEN(G195)-LEN(SUBSTITUTE(G195,",","")))))+1,"- ")</f>
        <v xml:space="preserve">- </v>
      </c>
      <c r="T195">
        <f>H199</f>
        <v>359</v>
      </c>
      <c r="U195">
        <v>410</v>
      </c>
      <c r="V195" s="18" t="str">
        <f>_xlfn.TEXTJOIN(", ", TRUE, _xlfn.SEQUENCE(U195-T195+1, 1, T195, 1))</f>
        <v>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195">
        <f t="shared" si="85"/>
        <v>245</v>
      </c>
      <c r="X195" t="str">
        <f t="shared" si="86"/>
        <v>255</v>
      </c>
      <c r="Y195" t="str">
        <f t="shared" si="87"/>
        <v>245, 246, 247, 248, 249, 250, 251, 252, 253, 254</v>
      </c>
      <c r="Z195" t="str">
        <f t="shared" si="81"/>
        <v xml:space="preserve">- </v>
      </c>
      <c r="AA195" t="str">
        <f t="shared" si="82"/>
        <v>-</v>
      </c>
    </row>
    <row r="196" spans="1:28">
      <c r="A196">
        <v>152</v>
      </c>
      <c r="B196" s="29">
        <v>0.69513888888888886</v>
      </c>
      <c r="C196" s="29">
        <v>0.73819444444444449</v>
      </c>
      <c r="D196" s="34">
        <v>522</v>
      </c>
      <c r="E196" s="46" t="s">
        <v>101</v>
      </c>
      <c r="F196" s="34" t="s">
        <v>96</v>
      </c>
      <c r="G196" s="25" t="s">
        <v>773</v>
      </c>
      <c r="H196" t="str">
        <f t="shared" si="98"/>
        <v xml:space="preserve">- </v>
      </c>
      <c r="I196" t="str">
        <f t="shared" si="95"/>
        <v>-</v>
      </c>
      <c r="J196" t="str">
        <f t="shared" si="99"/>
        <v xml:space="preserve">- </v>
      </c>
      <c r="K196" t="str">
        <f t="shared" si="100"/>
        <v>255</v>
      </c>
      <c r="L196" t="str">
        <f t="shared" si="78"/>
        <v>255</v>
      </c>
      <c r="M196" t="str">
        <f t="shared" ref="M196:M235" si="103">IF(F196="D1",RIGHT(G196,LEN(G196)-FIND("#",SUBSTITUTE(G196,",","#",LEN(G196)-LEN(SUBSTITUTE(G196,",","")))))+1,"- ")</f>
        <v xml:space="preserve">- </v>
      </c>
      <c r="N196" t="str">
        <f t="shared" si="101"/>
        <v xml:space="preserve"> 282</v>
      </c>
      <c r="O196" t="str">
        <f t="shared" si="79"/>
        <v>-</v>
      </c>
      <c r="P196">
        <f t="shared" si="102"/>
        <v>283</v>
      </c>
      <c r="W196" t="str">
        <f t="shared" si="85"/>
        <v xml:space="preserve">- </v>
      </c>
      <c r="X196" t="str">
        <f t="shared" si="86"/>
        <v>-</v>
      </c>
      <c r="Z196">
        <f t="shared" si="81"/>
        <v>283</v>
      </c>
      <c r="AA196" t="str">
        <f t="shared" si="82"/>
        <v>290</v>
      </c>
      <c r="AB196" t="str">
        <f t="shared" si="84"/>
        <v>283, 284, 285, 286, 287, 288, 289</v>
      </c>
    </row>
    <row r="197" spans="1:28">
      <c r="A197">
        <v>171</v>
      </c>
      <c r="B197" s="29">
        <v>0.74930555555555556</v>
      </c>
      <c r="C197" s="29">
        <v>0.78680555555555554</v>
      </c>
      <c r="D197" s="34">
        <v>522</v>
      </c>
      <c r="E197" s="46" t="s">
        <v>96</v>
      </c>
      <c r="F197" s="34" t="s">
        <v>101</v>
      </c>
      <c r="G197" s="25" t="s">
        <v>774</v>
      </c>
      <c r="H197" t="str">
        <f t="shared" si="98"/>
        <v xml:space="preserve">- </v>
      </c>
      <c r="I197" t="str">
        <f t="shared" si="95"/>
        <v>-</v>
      </c>
      <c r="J197" t="str">
        <f t="shared" si="99"/>
        <v xml:space="preserve">- </v>
      </c>
      <c r="K197" t="str">
        <f t="shared" si="100"/>
        <v xml:space="preserve"> 311</v>
      </c>
      <c r="L197" t="str">
        <f t="shared" si="78"/>
        <v>-</v>
      </c>
      <c r="M197">
        <f t="shared" si="103"/>
        <v>312</v>
      </c>
      <c r="N197" t="str">
        <f t="shared" si="101"/>
        <v>290</v>
      </c>
      <c r="O197" t="str">
        <f t="shared" si="79"/>
        <v>290</v>
      </c>
      <c r="P197" t="str">
        <f t="shared" si="102"/>
        <v xml:space="preserve">- </v>
      </c>
      <c r="W197">
        <f t="shared" si="85"/>
        <v>312</v>
      </c>
      <c r="X197" t="str">
        <f t="shared" si="86"/>
        <v>318</v>
      </c>
      <c r="Y197" t="str">
        <f t="shared" si="87"/>
        <v>312, 313, 314, 315, 316, 317</v>
      </c>
      <c r="Z197" t="str">
        <f t="shared" si="81"/>
        <v xml:space="preserve">- </v>
      </c>
      <c r="AA197" t="str">
        <f t="shared" si="82"/>
        <v>-</v>
      </c>
    </row>
    <row r="198" spans="1:28">
      <c r="A198">
        <v>188</v>
      </c>
      <c r="B198" s="29">
        <v>0.79791666666666672</v>
      </c>
      <c r="C198" s="29">
        <v>0.83263888888888893</v>
      </c>
      <c r="D198" s="34">
        <v>522</v>
      </c>
      <c r="E198" s="46" t="s">
        <v>101</v>
      </c>
      <c r="F198" s="34" t="s">
        <v>96</v>
      </c>
      <c r="G198" s="25" t="s">
        <v>775</v>
      </c>
      <c r="H198" t="str">
        <f t="shared" si="98"/>
        <v xml:space="preserve">- </v>
      </c>
      <c r="I198" t="str">
        <f t="shared" si="95"/>
        <v>-</v>
      </c>
      <c r="J198" t="str">
        <f t="shared" si="99"/>
        <v xml:space="preserve">- </v>
      </c>
      <c r="K198" t="str">
        <f t="shared" si="100"/>
        <v>318</v>
      </c>
      <c r="L198" t="str">
        <f t="shared" si="78"/>
        <v>318</v>
      </c>
      <c r="M198" t="str">
        <f t="shared" si="103"/>
        <v xml:space="preserve">- </v>
      </c>
      <c r="N198" t="str">
        <f t="shared" si="101"/>
        <v xml:space="preserve"> 336</v>
      </c>
      <c r="O198" t="str">
        <f t="shared" si="79"/>
        <v>-</v>
      </c>
      <c r="P198">
        <f t="shared" si="102"/>
        <v>337</v>
      </c>
      <c r="W198" t="str">
        <f t="shared" si="85"/>
        <v xml:space="preserve">- </v>
      </c>
      <c r="X198" t="str">
        <f t="shared" si="86"/>
        <v>-</v>
      </c>
      <c r="Z198">
        <f t="shared" si="81"/>
        <v>337</v>
      </c>
      <c r="AA198" t="str">
        <f t="shared" si="82"/>
        <v>344</v>
      </c>
      <c r="AB198" t="str">
        <f t="shared" si="84"/>
        <v>337, 338, 339, 340, 341, 342, 343</v>
      </c>
    </row>
    <row r="199" spans="1:28" ht="15.6" thickBot="1">
      <c r="A199">
        <v>201</v>
      </c>
      <c r="B199" s="29">
        <v>0.84375</v>
      </c>
      <c r="C199" s="29">
        <v>0.88263888888888886</v>
      </c>
      <c r="D199" s="34">
        <v>522</v>
      </c>
      <c r="E199" s="46" t="s">
        <v>96</v>
      </c>
      <c r="F199" s="34" t="s">
        <v>580</v>
      </c>
      <c r="G199" s="25" t="s">
        <v>776</v>
      </c>
      <c r="H199">
        <f>IF(E199="D0",LEFT(G199,FIND(",",G199)-1),IF(F199="D0",RIGHT(G199,LEN(G199)-FIND("#",SUBSTITUTE(G199,",","#",LEN(G199)-LEN(SUBSTITUTE(G199,",",""))))),"- "))+1</f>
        <v>359</v>
      </c>
      <c r="I199" t="str">
        <f t="shared" si="95"/>
        <v>-</v>
      </c>
      <c r="J199" t="str">
        <f t="shared" si="99"/>
        <v xml:space="preserve"> 358</v>
      </c>
      <c r="K199" t="str">
        <f t="shared" si="100"/>
        <v xml:space="preserve"> - </v>
      </c>
      <c r="L199" t="str">
        <f t="shared" si="78"/>
        <v>-</v>
      </c>
      <c r="M199" t="str">
        <f t="shared" si="103"/>
        <v xml:space="preserve">- </v>
      </c>
      <c r="N199" t="str">
        <f t="shared" si="101"/>
        <v>344</v>
      </c>
      <c r="O199" t="str">
        <f t="shared" si="79"/>
        <v>344</v>
      </c>
      <c r="P199" t="str">
        <f t="shared" si="102"/>
        <v xml:space="preserve">- </v>
      </c>
      <c r="W199" t="str">
        <f t="shared" si="85"/>
        <v xml:space="preserve">- </v>
      </c>
      <c r="X199" t="str">
        <f t="shared" si="86"/>
        <v>-</v>
      </c>
      <c r="Z199" t="str">
        <f t="shared" si="81"/>
        <v xml:space="preserve">- </v>
      </c>
      <c r="AA199" t="str">
        <f t="shared" si="82"/>
        <v>-</v>
      </c>
    </row>
    <row r="200" spans="1:28" s="47" customFormat="1">
      <c r="A200" s="47">
        <v>119</v>
      </c>
      <c r="B200" s="48">
        <v>0.59930555555555554</v>
      </c>
      <c r="C200" s="48">
        <v>0.64583333333333337</v>
      </c>
      <c r="D200" s="49">
        <v>523</v>
      </c>
      <c r="E200" s="50" t="s">
        <v>580</v>
      </c>
      <c r="F200" s="49" t="s">
        <v>96</v>
      </c>
      <c r="G200" s="51" t="s">
        <v>777</v>
      </c>
      <c r="H200" s="47" t="str">
        <f t="shared" si="98"/>
        <v>198</v>
      </c>
      <c r="I200" s="47" t="str">
        <f t="shared" si="95"/>
        <v>198</v>
      </c>
      <c r="J200" s="47" t="str">
        <f t="shared" si="99"/>
        <v xml:space="preserve">- </v>
      </c>
      <c r="K200" s="47" t="str">
        <f t="shared" si="100"/>
        <v xml:space="preserve"> - </v>
      </c>
      <c r="L200" s="47" t="str">
        <f t="shared" si="78"/>
        <v>-</v>
      </c>
      <c r="M200" t="str">
        <f t="shared" si="103"/>
        <v xml:space="preserve">- </v>
      </c>
      <c r="N200" s="47" t="str">
        <f t="shared" si="101"/>
        <v xml:space="preserve"> 225</v>
      </c>
      <c r="O200" s="47" t="str">
        <f t="shared" si="79"/>
        <v>-</v>
      </c>
      <c r="P200">
        <f t="shared" si="102"/>
        <v>226</v>
      </c>
      <c r="S200" s="52"/>
      <c r="T200" s="47">
        <v>1</v>
      </c>
      <c r="U200" s="47" t="str">
        <f>I200</f>
        <v>198</v>
      </c>
      <c r="V200" s="53" t="str">
        <f t="shared" ref="V200" si="104">_xlfn.TEXTJOIN(", ", TRUE, _xlfn.SEQUENCE(U200-T200, 1, T200,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</v>
      </c>
      <c r="W200" s="47" t="str">
        <f t="shared" si="85"/>
        <v xml:space="preserve">- </v>
      </c>
      <c r="X200" s="47" t="str">
        <f t="shared" si="86"/>
        <v>-</v>
      </c>
      <c r="Z200" s="47">
        <f t="shared" si="81"/>
        <v>226</v>
      </c>
      <c r="AA200" s="47" t="str">
        <f t="shared" si="82"/>
        <v>230</v>
      </c>
      <c r="AB200" s="47" t="str">
        <f t="shared" si="84"/>
        <v>226, 227, 228, 229</v>
      </c>
    </row>
    <row r="201" spans="1:28">
      <c r="A201">
        <v>138</v>
      </c>
      <c r="B201" s="29">
        <v>0.65625</v>
      </c>
      <c r="C201" s="29">
        <v>0.69930555555555551</v>
      </c>
      <c r="D201" s="34">
        <v>523</v>
      </c>
      <c r="E201" s="46" t="s">
        <v>96</v>
      </c>
      <c r="F201" s="34" t="s">
        <v>101</v>
      </c>
      <c r="G201" s="25" t="s">
        <v>778</v>
      </c>
      <c r="H201" t="str">
        <f t="shared" si="98"/>
        <v xml:space="preserve">- </v>
      </c>
      <c r="I201" t="str">
        <f t="shared" si="95"/>
        <v>-</v>
      </c>
      <c r="J201" t="str">
        <f t="shared" si="99"/>
        <v xml:space="preserve">- </v>
      </c>
      <c r="K201" t="str">
        <f t="shared" si="100"/>
        <v xml:space="preserve"> 255</v>
      </c>
      <c r="L201" t="str">
        <f t="shared" si="78"/>
        <v>-</v>
      </c>
      <c r="M201">
        <f t="shared" si="103"/>
        <v>256</v>
      </c>
      <c r="N201" t="str">
        <f t="shared" si="101"/>
        <v>230</v>
      </c>
      <c r="O201" t="str">
        <f t="shared" si="79"/>
        <v>230</v>
      </c>
      <c r="P201" t="str">
        <f t="shared" si="102"/>
        <v xml:space="preserve">- </v>
      </c>
      <c r="T201">
        <f>H206</f>
        <v>380</v>
      </c>
      <c r="U201">
        <v>410</v>
      </c>
      <c r="V201" s="18" t="str">
        <f>_xlfn.TEXTJOIN(", ", TRUE, _xlfn.SEQUENCE(U201-T201+1, 1, T201, 1))</f>
        <v>380, 381, 382, 383, 384, 385, 386, 387, 388, 389, 390, 391, 392, 393, 394, 395, 396, 397, 398, 399, 400, 401, 402, 403, 404, 405, 406, 407, 408, 409, 410</v>
      </c>
      <c r="W201">
        <f t="shared" si="85"/>
        <v>256</v>
      </c>
      <c r="X201" t="str">
        <f t="shared" si="86"/>
        <v>265</v>
      </c>
      <c r="Y201" t="str">
        <f t="shared" si="87"/>
        <v>256, 257, 258, 259, 260, 261, 262, 263, 264</v>
      </c>
      <c r="Z201" t="str">
        <f t="shared" si="81"/>
        <v xml:space="preserve">- </v>
      </c>
      <c r="AA201" t="str">
        <f t="shared" si="82"/>
        <v>-</v>
      </c>
    </row>
    <row r="202" spans="1:28">
      <c r="A202">
        <v>158</v>
      </c>
      <c r="B202" s="29">
        <v>0.71180555555555558</v>
      </c>
      <c r="C202" s="29">
        <v>0.75416666666666665</v>
      </c>
      <c r="D202" s="34">
        <v>523</v>
      </c>
      <c r="E202" s="46" t="s">
        <v>101</v>
      </c>
      <c r="F202" s="34" t="s">
        <v>96</v>
      </c>
      <c r="G202" s="25" t="s">
        <v>779</v>
      </c>
      <c r="H202" t="str">
        <f t="shared" si="98"/>
        <v xml:space="preserve">- </v>
      </c>
      <c r="I202" t="str">
        <f t="shared" si="95"/>
        <v>-</v>
      </c>
      <c r="J202" t="str">
        <f t="shared" si="99"/>
        <v xml:space="preserve">- </v>
      </c>
      <c r="K202" t="str">
        <f t="shared" si="100"/>
        <v>265</v>
      </c>
      <c r="L202" t="str">
        <f t="shared" si="78"/>
        <v>265</v>
      </c>
      <c r="M202" t="str">
        <f t="shared" si="103"/>
        <v xml:space="preserve">- </v>
      </c>
      <c r="N202" t="str">
        <f t="shared" si="101"/>
        <v xml:space="preserve"> 292</v>
      </c>
      <c r="O202" t="str">
        <f t="shared" si="79"/>
        <v>-</v>
      </c>
      <c r="P202">
        <f t="shared" si="102"/>
        <v>293</v>
      </c>
      <c r="W202" t="str">
        <f t="shared" si="85"/>
        <v xml:space="preserve">- </v>
      </c>
      <c r="X202" t="str">
        <f t="shared" si="86"/>
        <v>-</v>
      </c>
      <c r="Z202">
        <f t="shared" si="81"/>
        <v>293</v>
      </c>
      <c r="AA202" t="str">
        <f t="shared" si="82"/>
        <v>300</v>
      </c>
      <c r="AB202" t="str">
        <f t="shared" si="84"/>
        <v>293, 294, 295, 296, 297, 298, 299</v>
      </c>
    </row>
    <row r="203" spans="1:28">
      <c r="A203">
        <v>177</v>
      </c>
      <c r="B203" s="29">
        <v>0.76458333333333328</v>
      </c>
      <c r="C203" s="29">
        <v>0.80138888888888893</v>
      </c>
      <c r="D203" s="34">
        <v>523</v>
      </c>
      <c r="E203" s="46" t="s">
        <v>96</v>
      </c>
      <c r="F203" s="34" t="s">
        <v>101</v>
      </c>
      <c r="G203" s="25" t="s">
        <v>780</v>
      </c>
      <c r="H203" t="str">
        <f t="shared" si="98"/>
        <v xml:space="preserve">- </v>
      </c>
      <c r="I203" t="str">
        <f t="shared" si="95"/>
        <v>-</v>
      </c>
      <c r="J203" t="str">
        <f t="shared" si="99"/>
        <v xml:space="preserve">- </v>
      </c>
      <c r="K203" t="str">
        <f t="shared" si="100"/>
        <v xml:space="preserve"> 319</v>
      </c>
      <c r="L203" t="str">
        <f t="shared" si="78"/>
        <v>-</v>
      </c>
      <c r="M203">
        <f t="shared" si="103"/>
        <v>320</v>
      </c>
      <c r="N203" t="str">
        <f t="shared" si="101"/>
        <v>300</v>
      </c>
      <c r="O203" t="str">
        <f t="shared" si="79"/>
        <v>300</v>
      </c>
      <c r="P203" t="str">
        <f t="shared" si="102"/>
        <v xml:space="preserve">- </v>
      </c>
      <c r="W203">
        <f t="shared" si="85"/>
        <v>320</v>
      </c>
      <c r="X203" t="str">
        <f t="shared" si="86"/>
        <v>325</v>
      </c>
      <c r="Y203" t="str">
        <f t="shared" si="87"/>
        <v>320, 321, 322, 323, 324</v>
      </c>
      <c r="Z203" t="str">
        <f t="shared" si="81"/>
        <v xml:space="preserve">- </v>
      </c>
      <c r="AA203" t="str">
        <f t="shared" si="82"/>
        <v>-</v>
      </c>
    </row>
    <row r="204" spans="1:28">
      <c r="A204">
        <v>192</v>
      </c>
      <c r="B204" s="29">
        <v>0.81180555555555556</v>
      </c>
      <c r="C204" s="29">
        <v>0.84652777777777777</v>
      </c>
      <c r="D204" s="35">
        <v>523</v>
      </c>
      <c r="E204" s="46" t="s">
        <v>101</v>
      </c>
      <c r="F204" s="34" t="s">
        <v>96</v>
      </c>
      <c r="G204" s="25" t="s">
        <v>781</v>
      </c>
      <c r="H204" t="str">
        <f t="shared" si="98"/>
        <v xml:space="preserve">- </v>
      </c>
      <c r="I204" t="str">
        <f t="shared" si="95"/>
        <v>-</v>
      </c>
      <c r="J204" t="str">
        <f t="shared" si="99"/>
        <v xml:space="preserve">- </v>
      </c>
      <c r="K204" t="str">
        <f t="shared" si="100"/>
        <v>325</v>
      </c>
      <c r="L204" t="str">
        <f t="shared" si="78"/>
        <v>325</v>
      </c>
      <c r="M204" t="str">
        <f t="shared" si="103"/>
        <v xml:space="preserve">- </v>
      </c>
      <c r="N204" t="str">
        <f t="shared" si="101"/>
        <v xml:space="preserve"> 344</v>
      </c>
      <c r="O204" t="str">
        <f t="shared" si="79"/>
        <v>-</v>
      </c>
      <c r="P204">
        <f t="shared" si="102"/>
        <v>345</v>
      </c>
      <c r="W204" t="str">
        <f t="shared" si="85"/>
        <v xml:space="preserve">- </v>
      </c>
      <c r="X204" t="str">
        <f t="shared" si="86"/>
        <v>-</v>
      </c>
      <c r="Z204">
        <f t="shared" si="81"/>
        <v>345</v>
      </c>
      <c r="AA204" t="str">
        <f t="shared" si="82"/>
        <v>351</v>
      </c>
      <c r="AB204" t="str">
        <f t="shared" si="84"/>
        <v>345, 346, 347, 348, 349, 350</v>
      </c>
    </row>
    <row r="205" spans="1:28">
      <c r="A205">
        <v>204</v>
      </c>
      <c r="B205" s="29">
        <v>0.86111111111111116</v>
      </c>
      <c r="C205" s="29">
        <v>0.89236111111111116</v>
      </c>
      <c r="D205" s="34">
        <v>523</v>
      </c>
      <c r="E205" s="46" t="s">
        <v>96</v>
      </c>
      <c r="F205" s="34" t="s">
        <v>101</v>
      </c>
      <c r="G205" s="25" t="s">
        <v>782</v>
      </c>
      <c r="H205" t="str">
        <f t="shared" si="98"/>
        <v xml:space="preserve">- </v>
      </c>
      <c r="I205" t="str">
        <f t="shared" si="95"/>
        <v>-</v>
      </c>
      <c r="J205" t="str">
        <f t="shared" si="99"/>
        <v xml:space="preserve">- </v>
      </c>
      <c r="K205" t="str">
        <f t="shared" si="100"/>
        <v xml:space="preserve"> 361</v>
      </c>
      <c r="L205" t="str">
        <f t="shared" si="78"/>
        <v>-</v>
      </c>
      <c r="M205">
        <f t="shared" si="103"/>
        <v>362</v>
      </c>
      <c r="N205" t="str">
        <f t="shared" si="101"/>
        <v>351</v>
      </c>
      <c r="O205" t="str">
        <f t="shared" si="79"/>
        <v>351</v>
      </c>
      <c r="P205" t="str">
        <f t="shared" si="102"/>
        <v xml:space="preserve">- </v>
      </c>
      <c r="W205">
        <f t="shared" si="85"/>
        <v>362</v>
      </c>
      <c r="X205" t="str">
        <f t="shared" si="86"/>
        <v>365</v>
      </c>
      <c r="Y205" t="str">
        <f t="shared" si="87"/>
        <v>362, 363, 364</v>
      </c>
      <c r="Z205" t="str">
        <f t="shared" si="81"/>
        <v xml:space="preserve">- </v>
      </c>
      <c r="AA205" t="str">
        <f t="shared" si="82"/>
        <v>-</v>
      </c>
    </row>
    <row r="206" spans="1:28" ht="15.6" thickBot="1">
      <c r="A206">
        <v>212</v>
      </c>
      <c r="B206" s="29">
        <v>0.90416666666666667</v>
      </c>
      <c r="C206" s="29">
        <v>0.95208333333333339</v>
      </c>
      <c r="D206" s="35">
        <v>523</v>
      </c>
      <c r="E206" s="46" t="s">
        <v>101</v>
      </c>
      <c r="F206" s="34" t="s">
        <v>580</v>
      </c>
      <c r="G206" s="25" t="s">
        <v>783</v>
      </c>
      <c r="H206">
        <f>IF(E206="D0",LEFT(G206,FIND(",",G206)-1),IF(F206="D0",RIGHT(G206,LEN(G206)-FIND("#",SUBSTITUTE(G206,",","#",LEN(G206)-LEN(SUBSTITUTE(G206,",",""))))),"- "))+1</f>
        <v>380</v>
      </c>
      <c r="I206" t="str">
        <f t="shared" si="95"/>
        <v>-</v>
      </c>
      <c r="J206" t="str">
        <f t="shared" si="99"/>
        <v xml:space="preserve"> 379</v>
      </c>
      <c r="K206" t="str">
        <f t="shared" si="100"/>
        <v>365</v>
      </c>
      <c r="L206" t="str">
        <f t="shared" si="78"/>
        <v>365</v>
      </c>
      <c r="M206" t="str">
        <f t="shared" si="103"/>
        <v xml:space="preserve">- </v>
      </c>
      <c r="N206" t="str">
        <f t="shared" si="101"/>
        <v xml:space="preserve"> - </v>
      </c>
      <c r="O206" t="str">
        <f t="shared" si="79"/>
        <v>-</v>
      </c>
      <c r="P206" t="str">
        <f t="shared" si="102"/>
        <v xml:space="preserve">- </v>
      </c>
      <c r="W206" t="str">
        <f t="shared" si="85"/>
        <v xml:space="preserve">- </v>
      </c>
      <c r="X206" t="str">
        <f t="shared" si="86"/>
        <v>-</v>
      </c>
      <c r="Z206" t="str">
        <f t="shared" si="81"/>
        <v xml:space="preserve">- </v>
      </c>
      <c r="AA206" t="str">
        <f t="shared" si="82"/>
        <v>-</v>
      </c>
    </row>
    <row r="207" spans="1:28" s="47" customFormat="1">
      <c r="A207" s="47">
        <v>122</v>
      </c>
      <c r="B207" s="48">
        <v>0.60833333333333339</v>
      </c>
      <c r="C207" s="48">
        <v>0.65694444444444444</v>
      </c>
      <c r="D207" s="49">
        <v>524</v>
      </c>
      <c r="E207" s="50" t="s">
        <v>580</v>
      </c>
      <c r="F207" s="49" t="s">
        <v>96</v>
      </c>
      <c r="G207" s="51" t="s">
        <v>784</v>
      </c>
      <c r="H207" s="47" t="str">
        <f t="shared" si="98"/>
        <v>204</v>
      </c>
      <c r="I207" s="47" t="str">
        <f t="shared" si="95"/>
        <v>204</v>
      </c>
      <c r="J207" s="47" t="str">
        <f t="shared" si="99"/>
        <v xml:space="preserve">- </v>
      </c>
      <c r="K207" s="47" t="str">
        <f t="shared" si="100"/>
        <v xml:space="preserve"> - </v>
      </c>
      <c r="L207" s="47" t="str">
        <f t="shared" si="78"/>
        <v>-</v>
      </c>
      <c r="M207" t="str">
        <f t="shared" si="103"/>
        <v xml:space="preserve">- </v>
      </c>
      <c r="N207" s="47" t="str">
        <f t="shared" si="101"/>
        <v xml:space="preserve"> 230</v>
      </c>
      <c r="O207" s="47" t="str">
        <f t="shared" si="79"/>
        <v>-</v>
      </c>
      <c r="P207">
        <f t="shared" si="102"/>
        <v>231</v>
      </c>
      <c r="S207" s="52"/>
      <c r="T207" s="47">
        <v>1</v>
      </c>
      <c r="U207" s="47" t="str">
        <f>I207</f>
        <v>204</v>
      </c>
      <c r="V207" s="53" t="str">
        <f t="shared" ref="V207" si="105">_xlfn.TEXTJOIN(", ", TRUE, _xlfn.SEQUENCE(U207-T207, 1, T207,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</v>
      </c>
      <c r="W207" s="47" t="str">
        <f t="shared" si="85"/>
        <v xml:space="preserve">- </v>
      </c>
      <c r="X207" s="47" t="str">
        <f t="shared" si="86"/>
        <v>-</v>
      </c>
      <c r="Z207" s="47">
        <f t="shared" si="81"/>
        <v>231</v>
      </c>
      <c r="AA207" s="47" t="str">
        <f t="shared" si="82"/>
        <v>236</v>
      </c>
      <c r="AB207" s="47" t="str">
        <f t="shared" si="84"/>
        <v>231, 232, 233, 234, 235</v>
      </c>
    </row>
    <row r="208" spans="1:28">
      <c r="A208">
        <v>142</v>
      </c>
      <c r="B208" s="29">
        <v>0.66666666666666663</v>
      </c>
      <c r="C208" s="29">
        <v>0.7104166666666667</v>
      </c>
      <c r="D208" s="34">
        <v>524</v>
      </c>
      <c r="E208" s="46" t="s">
        <v>96</v>
      </c>
      <c r="F208" s="34" t="s">
        <v>101</v>
      </c>
      <c r="G208" s="25" t="s">
        <v>785</v>
      </c>
      <c r="H208" t="str">
        <f t="shared" si="98"/>
        <v xml:space="preserve">- </v>
      </c>
      <c r="I208" t="str">
        <f t="shared" si="95"/>
        <v>-</v>
      </c>
      <c r="J208" t="str">
        <f t="shared" si="99"/>
        <v xml:space="preserve">- </v>
      </c>
      <c r="K208" t="str">
        <f t="shared" si="100"/>
        <v xml:space="preserve"> 262</v>
      </c>
      <c r="L208" t="str">
        <f t="shared" si="78"/>
        <v>-</v>
      </c>
      <c r="M208">
        <f t="shared" si="103"/>
        <v>263</v>
      </c>
      <c r="N208" t="str">
        <f t="shared" si="101"/>
        <v>236</v>
      </c>
      <c r="O208" t="str">
        <f t="shared" si="79"/>
        <v>236</v>
      </c>
      <c r="P208" t="str">
        <f t="shared" si="102"/>
        <v xml:space="preserve">- </v>
      </c>
      <c r="T208">
        <f>H210</f>
        <v>327</v>
      </c>
      <c r="U208">
        <v>410</v>
      </c>
      <c r="V208" s="18" t="str">
        <f>_xlfn.TEXTJOIN(", ", TRUE, _xlfn.SEQUENCE(U208-T208+1, 1, T208, 1))</f>
        <v>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208">
        <f t="shared" si="85"/>
        <v>263</v>
      </c>
      <c r="X208" t="str">
        <f t="shared" si="86"/>
        <v>273</v>
      </c>
      <c r="Y208" t="str">
        <f t="shared" si="87"/>
        <v>263, 264, 265, 266, 267, 268, 269, 270, 271, 272</v>
      </c>
      <c r="Z208" t="str">
        <f t="shared" si="81"/>
        <v xml:space="preserve">- </v>
      </c>
      <c r="AA208" t="str">
        <f t="shared" si="82"/>
        <v>-</v>
      </c>
    </row>
    <row r="209" spans="1:28">
      <c r="A209">
        <v>162</v>
      </c>
      <c r="B209" s="29">
        <v>0.72291666666666665</v>
      </c>
      <c r="C209" s="29">
        <v>0.76388888888888884</v>
      </c>
      <c r="D209" s="34">
        <v>524</v>
      </c>
      <c r="E209" s="46" t="s">
        <v>101</v>
      </c>
      <c r="F209" s="34" t="s">
        <v>96</v>
      </c>
      <c r="G209" s="25" t="s">
        <v>786</v>
      </c>
      <c r="H209" t="str">
        <f t="shared" si="98"/>
        <v xml:space="preserve">- </v>
      </c>
      <c r="I209" t="str">
        <f t="shared" si="95"/>
        <v>-</v>
      </c>
      <c r="J209" t="str">
        <f t="shared" si="99"/>
        <v xml:space="preserve">- </v>
      </c>
      <c r="K209" t="str">
        <f t="shared" si="100"/>
        <v>273</v>
      </c>
      <c r="L209" t="str">
        <f t="shared" si="78"/>
        <v>273</v>
      </c>
      <c r="M209" t="str">
        <f t="shared" si="103"/>
        <v xml:space="preserve">- </v>
      </c>
      <c r="N209" t="str">
        <f t="shared" si="101"/>
        <v xml:space="preserve"> 298</v>
      </c>
      <c r="O209" t="str">
        <f t="shared" si="79"/>
        <v>-</v>
      </c>
      <c r="P209">
        <f t="shared" si="102"/>
        <v>299</v>
      </c>
      <c r="W209" t="str">
        <f t="shared" si="85"/>
        <v xml:space="preserve">- </v>
      </c>
      <c r="X209" t="str">
        <f t="shared" si="86"/>
        <v>-</v>
      </c>
      <c r="Z209">
        <f t="shared" si="81"/>
        <v>299</v>
      </c>
      <c r="AA209" t="str">
        <f t="shared" si="82"/>
        <v>305</v>
      </c>
      <c r="AB209" t="str">
        <f t="shared" si="84"/>
        <v>299, 300, 301, 302, 303, 304</v>
      </c>
    </row>
    <row r="210" spans="1:28" ht="15.6" thickBot="1">
      <c r="A210">
        <v>180</v>
      </c>
      <c r="B210" s="29">
        <v>0.77500000000000002</v>
      </c>
      <c r="C210" s="29">
        <v>0.81736111111111109</v>
      </c>
      <c r="D210" s="34">
        <v>524</v>
      </c>
      <c r="E210" s="46" t="s">
        <v>96</v>
      </c>
      <c r="F210" s="34" t="s">
        <v>580</v>
      </c>
      <c r="G210" s="25" t="s">
        <v>787</v>
      </c>
      <c r="H210">
        <f>IF(E210="D0",LEFT(G210,FIND(",",G210)-1),IF(F210="D0",RIGHT(G210,LEN(G210)-FIND("#",SUBSTITUTE(G210,",","#",LEN(G210)-LEN(SUBSTITUTE(G210,",",""))))),"- "))+1</f>
        <v>327</v>
      </c>
      <c r="I210" t="str">
        <f t="shared" si="95"/>
        <v>-</v>
      </c>
      <c r="J210" t="str">
        <f t="shared" si="99"/>
        <v xml:space="preserve"> 326</v>
      </c>
      <c r="K210" t="str">
        <f t="shared" si="100"/>
        <v xml:space="preserve"> - </v>
      </c>
      <c r="L210" t="str">
        <f t="shared" si="78"/>
        <v>-</v>
      </c>
      <c r="M210" t="str">
        <f t="shared" si="103"/>
        <v xml:space="preserve">- </v>
      </c>
      <c r="N210" t="str">
        <f t="shared" si="101"/>
        <v>305</v>
      </c>
      <c r="O210" t="str">
        <f t="shared" si="79"/>
        <v>305</v>
      </c>
      <c r="P210" t="str">
        <f t="shared" si="102"/>
        <v xml:space="preserve">- </v>
      </c>
      <c r="W210" t="str">
        <f t="shared" si="85"/>
        <v xml:space="preserve">- </v>
      </c>
      <c r="X210" t="str">
        <f t="shared" si="86"/>
        <v>-</v>
      </c>
      <c r="Z210" t="str">
        <f t="shared" si="81"/>
        <v xml:space="preserve">- </v>
      </c>
      <c r="AA210" t="str">
        <f t="shared" si="82"/>
        <v>-</v>
      </c>
    </row>
    <row r="211" spans="1:28" s="47" customFormat="1">
      <c r="A211" s="47">
        <v>126</v>
      </c>
      <c r="B211" s="48">
        <v>0.61805555555555558</v>
      </c>
      <c r="C211" s="48">
        <v>0.66805555555555551</v>
      </c>
      <c r="D211" s="49">
        <v>525</v>
      </c>
      <c r="E211" s="50" t="s">
        <v>580</v>
      </c>
      <c r="F211" s="49" t="s">
        <v>96</v>
      </c>
      <c r="G211" s="51" t="s">
        <v>788</v>
      </c>
      <c r="H211" s="47" t="str">
        <f t="shared" si="98"/>
        <v>209</v>
      </c>
      <c r="I211" s="47" t="str">
        <f t="shared" si="95"/>
        <v>209</v>
      </c>
      <c r="J211" s="47" t="str">
        <f t="shared" si="99"/>
        <v xml:space="preserve">- </v>
      </c>
      <c r="K211" s="47" t="str">
        <f t="shared" si="100"/>
        <v xml:space="preserve"> - </v>
      </c>
      <c r="L211" s="47" t="str">
        <f t="shared" si="78"/>
        <v>-</v>
      </c>
      <c r="M211" t="str">
        <f t="shared" si="103"/>
        <v xml:space="preserve">- </v>
      </c>
      <c r="N211" s="47" t="str">
        <f t="shared" si="101"/>
        <v xml:space="preserve"> 236</v>
      </c>
      <c r="O211" s="47" t="str">
        <f t="shared" si="79"/>
        <v>-</v>
      </c>
      <c r="P211">
        <f t="shared" si="102"/>
        <v>237</v>
      </c>
      <c r="S211" s="52"/>
      <c r="T211" s="47">
        <v>1</v>
      </c>
      <c r="U211" s="47" t="str">
        <f>I211</f>
        <v>209</v>
      </c>
      <c r="V211" s="53" t="str">
        <f t="shared" ref="V211" si="106">_xlfn.TEXTJOIN(", ", TRUE, _xlfn.SEQUENCE(U211-T211, 1, T211,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</v>
      </c>
      <c r="W211" s="47" t="str">
        <f t="shared" si="85"/>
        <v xml:space="preserve">- </v>
      </c>
      <c r="X211" s="47" t="str">
        <f t="shared" si="86"/>
        <v>-</v>
      </c>
      <c r="Z211" s="47">
        <f t="shared" si="81"/>
        <v>237</v>
      </c>
      <c r="AA211" s="47" t="str">
        <f t="shared" si="82"/>
        <v>242</v>
      </c>
      <c r="AB211" s="47" t="str">
        <f t="shared" si="84"/>
        <v>237, 238, 239, 240, 241</v>
      </c>
    </row>
    <row r="212" spans="1:28">
      <c r="A212">
        <v>145</v>
      </c>
      <c r="B212" s="29">
        <v>0.67777777777777781</v>
      </c>
      <c r="C212" s="29">
        <v>0.72013888888888888</v>
      </c>
      <c r="D212" s="34">
        <v>525</v>
      </c>
      <c r="E212" s="46" t="s">
        <v>96</v>
      </c>
      <c r="F212" s="34" t="s">
        <v>101</v>
      </c>
      <c r="G212" s="25" t="s">
        <v>789</v>
      </c>
      <c r="H212" t="str">
        <f t="shared" si="98"/>
        <v xml:space="preserve">- </v>
      </c>
      <c r="I212" t="str">
        <f t="shared" si="95"/>
        <v>-</v>
      </c>
      <c r="J212" t="str">
        <f t="shared" si="99"/>
        <v xml:space="preserve">- </v>
      </c>
      <c r="K212" t="str">
        <f t="shared" si="100"/>
        <v xml:space="preserve"> 269</v>
      </c>
      <c r="L212" t="str">
        <f t="shared" ref="L212:L235" si="107">IF(E212="D1",LEFT(G212,FIND(",",G212)-1), "-")</f>
        <v>-</v>
      </c>
      <c r="M212">
        <f t="shared" si="103"/>
        <v>270</v>
      </c>
      <c r="N212" t="str">
        <f t="shared" si="101"/>
        <v>242</v>
      </c>
      <c r="O212" t="str">
        <f t="shared" ref="O212:O235" si="108">IF(E212="D2",LEFT(G212,FIND(",",G212)-1), "-")</f>
        <v>242</v>
      </c>
      <c r="P212" t="str">
        <f t="shared" si="102"/>
        <v xml:space="preserve">- </v>
      </c>
      <c r="T212">
        <f>H219</f>
        <v>406</v>
      </c>
      <c r="U212">
        <v>410</v>
      </c>
      <c r="V212" s="18" t="str">
        <f>_xlfn.TEXTJOIN(", ", TRUE, _xlfn.SEQUENCE(U212-T212+1, 1, T212, 1))</f>
        <v>406, 407, 408, 409, 410</v>
      </c>
      <c r="W212">
        <f t="shared" si="85"/>
        <v>270</v>
      </c>
      <c r="X212" t="str">
        <f t="shared" si="86"/>
        <v>281</v>
      </c>
      <c r="Y212" t="str">
        <f t="shared" si="87"/>
        <v>270, 271, 272, 273, 274, 275, 276, 277, 278, 279, 280</v>
      </c>
      <c r="Z212" t="str">
        <f t="shared" si="81"/>
        <v xml:space="preserve">- </v>
      </c>
      <c r="AA212" t="str">
        <f t="shared" si="82"/>
        <v>-</v>
      </c>
    </row>
    <row r="213" spans="1:28">
      <c r="A213">
        <v>166</v>
      </c>
      <c r="B213" s="29">
        <v>0.73402777777777772</v>
      </c>
      <c r="C213" s="29">
        <v>0.77430555555555558</v>
      </c>
      <c r="D213" s="34">
        <v>525</v>
      </c>
      <c r="E213" s="46" t="s">
        <v>101</v>
      </c>
      <c r="F213" s="34" t="s">
        <v>96</v>
      </c>
      <c r="G213" s="25" t="s">
        <v>790</v>
      </c>
      <c r="H213" t="str">
        <f t="shared" si="98"/>
        <v xml:space="preserve">- </v>
      </c>
      <c r="I213" t="str">
        <f t="shared" si="95"/>
        <v>-</v>
      </c>
      <c r="J213" t="str">
        <f t="shared" si="99"/>
        <v xml:space="preserve">- </v>
      </c>
      <c r="K213" t="str">
        <f t="shared" si="100"/>
        <v>281</v>
      </c>
      <c r="L213" t="str">
        <f t="shared" si="107"/>
        <v>281</v>
      </c>
      <c r="M213" t="str">
        <f t="shared" si="103"/>
        <v xml:space="preserve">- </v>
      </c>
      <c r="N213" t="str">
        <f t="shared" si="101"/>
        <v xml:space="preserve"> 303</v>
      </c>
      <c r="O213" t="str">
        <f t="shared" si="108"/>
        <v>-</v>
      </c>
      <c r="P213">
        <f t="shared" si="102"/>
        <v>304</v>
      </c>
      <c r="W213" t="str">
        <f t="shared" si="85"/>
        <v xml:space="preserve">- </v>
      </c>
      <c r="X213" t="str">
        <f t="shared" si="86"/>
        <v>-</v>
      </c>
      <c r="Z213">
        <f t="shared" ref="Z213:Z235" si="109">P213</f>
        <v>304</v>
      </c>
      <c r="AA213" t="str">
        <f t="shared" ref="AA213:AA233" si="110">O214</f>
        <v>311</v>
      </c>
      <c r="AB213" t="str">
        <f t="shared" ref="AB213:AB232" si="111">_xlfn.TEXTJOIN(", ", TRUE, _xlfn.SEQUENCE(AA213-Z213, 1, Z213, 1))</f>
        <v>304, 305, 306, 307, 308, 309, 310</v>
      </c>
    </row>
    <row r="214" spans="1:28">
      <c r="A214">
        <v>184</v>
      </c>
      <c r="B214" s="29">
        <v>0.78472222222222221</v>
      </c>
      <c r="C214" s="29">
        <v>0.82013888888888886</v>
      </c>
      <c r="D214" s="34">
        <v>525</v>
      </c>
      <c r="E214" s="46" t="s">
        <v>96</v>
      </c>
      <c r="F214" s="34" t="s">
        <v>101</v>
      </c>
      <c r="G214" s="25" t="s">
        <v>791</v>
      </c>
      <c r="H214" t="str">
        <f t="shared" si="98"/>
        <v xml:space="preserve">- </v>
      </c>
      <c r="I214" t="str">
        <f t="shared" si="95"/>
        <v>-</v>
      </c>
      <c r="J214" t="str">
        <f t="shared" si="99"/>
        <v xml:space="preserve">- </v>
      </c>
      <c r="K214" t="str">
        <f t="shared" si="100"/>
        <v xml:space="preserve"> 329</v>
      </c>
      <c r="L214" t="str">
        <f t="shared" si="107"/>
        <v>-</v>
      </c>
      <c r="M214">
        <f t="shared" si="103"/>
        <v>330</v>
      </c>
      <c r="N214" t="str">
        <f t="shared" si="101"/>
        <v>311</v>
      </c>
      <c r="O214" t="str">
        <f t="shared" si="108"/>
        <v>311</v>
      </c>
      <c r="P214" t="str">
        <f t="shared" si="102"/>
        <v xml:space="preserve">- </v>
      </c>
      <c r="W214">
        <f t="shared" si="85"/>
        <v>330</v>
      </c>
      <c r="X214" t="str">
        <f t="shared" si="86"/>
        <v>335</v>
      </c>
      <c r="Y214" t="str">
        <f t="shared" si="87"/>
        <v>330, 331, 332, 333, 334</v>
      </c>
      <c r="Z214" t="str">
        <f t="shared" si="109"/>
        <v xml:space="preserve">- </v>
      </c>
      <c r="AA214" t="str">
        <f t="shared" si="110"/>
        <v>-</v>
      </c>
    </row>
    <row r="215" spans="1:28">
      <c r="A215">
        <v>197</v>
      </c>
      <c r="B215" s="29">
        <v>0.8305555555555556</v>
      </c>
      <c r="C215" s="29">
        <v>0.86388888888888893</v>
      </c>
      <c r="D215" s="35">
        <v>525</v>
      </c>
      <c r="E215" s="46" t="s">
        <v>101</v>
      </c>
      <c r="F215" s="34" t="s">
        <v>96</v>
      </c>
      <c r="G215" s="25" t="s">
        <v>792</v>
      </c>
      <c r="H215" t="str">
        <f t="shared" si="98"/>
        <v xml:space="preserve">- </v>
      </c>
      <c r="I215" t="str">
        <f t="shared" si="95"/>
        <v>-</v>
      </c>
      <c r="J215" t="str">
        <f t="shared" si="99"/>
        <v xml:space="preserve">- </v>
      </c>
      <c r="K215" t="str">
        <f t="shared" si="100"/>
        <v>335</v>
      </c>
      <c r="L215" t="str">
        <f t="shared" si="107"/>
        <v>335</v>
      </c>
      <c r="M215" t="str">
        <f t="shared" si="103"/>
        <v xml:space="preserve">- </v>
      </c>
      <c r="N215" t="str">
        <f t="shared" si="101"/>
        <v xml:space="preserve"> 352</v>
      </c>
      <c r="O215" t="str">
        <f t="shared" si="108"/>
        <v>-</v>
      </c>
      <c r="P215">
        <f t="shared" si="102"/>
        <v>353</v>
      </c>
      <c r="W215" t="str">
        <f t="shared" ref="W215:W235" si="112">M215</f>
        <v xml:space="preserve">- </v>
      </c>
      <c r="X215" t="str">
        <f t="shared" ref="X215:X233" si="113">L216</f>
        <v>-</v>
      </c>
      <c r="Z215">
        <f t="shared" si="109"/>
        <v>353</v>
      </c>
      <c r="AA215" t="str">
        <f t="shared" si="110"/>
        <v>360</v>
      </c>
      <c r="AB215" t="str">
        <f t="shared" si="111"/>
        <v>353, 354, 355, 356, 357, 358, 359</v>
      </c>
    </row>
    <row r="216" spans="1:28">
      <c r="A216">
        <v>209</v>
      </c>
      <c r="B216" s="29">
        <v>0.8833333333333333</v>
      </c>
      <c r="C216" s="29">
        <v>0.91319444444444442</v>
      </c>
      <c r="D216" s="34">
        <v>525</v>
      </c>
      <c r="E216" s="46" t="s">
        <v>96</v>
      </c>
      <c r="F216" s="34" t="s">
        <v>101</v>
      </c>
      <c r="G216" s="25" t="s">
        <v>793</v>
      </c>
      <c r="H216" t="str">
        <f t="shared" si="98"/>
        <v xml:space="preserve">- </v>
      </c>
      <c r="I216" t="str">
        <f t="shared" si="95"/>
        <v>-</v>
      </c>
      <c r="J216" t="str">
        <f t="shared" si="99"/>
        <v xml:space="preserve">- </v>
      </c>
      <c r="K216" t="str">
        <f t="shared" si="100"/>
        <v xml:space="preserve"> 366</v>
      </c>
      <c r="L216" t="str">
        <f t="shared" si="107"/>
        <v>-</v>
      </c>
      <c r="M216">
        <f t="shared" si="103"/>
        <v>367</v>
      </c>
      <c r="N216" t="str">
        <f t="shared" si="101"/>
        <v>360</v>
      </c>
      <c r="O216" t="str">
        <f t="shared" si="108"/>
        <v>360</v>
      </c>
      <c r="P216" t="str">
        <f t="shared" si="102"/>
        <v xml:space="preserve">- </v>
      </c>
      <c r="W216">
        <f t="shared" si="112"/>
        <v>367</v>
      </c>
      <c r="X216" t="str">
        <f t="shared" si="113"/>
        <v>372</v>
      </c>
      <c r="Y216" t="str">
        <f t="shared" ref="Y216:Y233" si="114">_xlfn.TEXTJOIN(", ", TRUE, _xlfn.SEQUENCE(X216-W216, 1, W216, 1))</f>
        <v>367, 368, 369, 370, 371</v>
      </c>
      <c r="Z216" t="str">
        <f t="shared" si="109"/>
        <v xml:space="preserve">- </v>
      </c>
      <c r="AA216" t="str">
        <f t="shared" si="110"/>
        <v>-</v>
      </c>
    </row>
    <row r="217" spans="1:28">
      <c r="A217">
        <v>216</v>
      </c>
      <c r="B217" s="29">
        <v>0.92500000000000004</v>
      </c>
      <c r="C217" s="29">
        <v>0.95694444444444449</v>
      </c>
      <c r="D217" s="35">
        <v>525</v>
      </c>
      <c r="E217" s="46" t="s">
        <v>101</v>
      </c>
      <c r="F217" s="34" t="s">
        <v>96</v>
      </c>
      <c r="G217" s="25" t="s">
        <v>794</v>
      </c>
      <c r="H217" t="str">
        <f t="shared" si="98"/>
        <v xml:space="preserve">- </v>
      </c>
      <c r="I217" t="str">
        <f t="shared" si="95"/>
        <v>-</v>
      </c>
      <c r="J217" t="str">
        <f t="shared" si="99"/>
        <v xml:space="preserve">- </v>
      </c>
      <c r="K217" t="str">
        <f t="shared" si="100"/>
        <v>372</v>
      </c>
      <c r="L217" t="str">
        <f t="shared" si="107"/>
        <v>372</v>
      </c>
      <c r="M217" t="str">
        <f t="shared" si="103"/>
        <v xml:space="preserve">- </v>
      </c>
      <c r="N217" t="str">
        <f t="shared" si="101"/>
        <v xml:space="preserve"> 382</v>
      </c>
      <c r="O217" t="str">
        <f t="shared" si="108"/>
        <v>-</v>
      </c>
      <c r="P217">
        <f t="shared" si="102"/>
        <v>383</v>
      </c>
      <c r="W217" t="str">
        <f t="shared" si="112"/>
        <v xml:space="preserve">- </v>
      </c>
      <c r="X217" t="str">
        <f t="shared" si="113"/>
        <v>-</v>
      </c>
      <c r="Z217">
        <f t="shared" si="109"/>
        <v>383</v>
      </c>
      <c r="AA217" t="str">
        <f t="shared" si="110"/>
        <v>387</v>
      </c>
      <c r="AB217" t="str">
        <f t="shared" si="111"/>
        <v>383, 384, 385, 386</v>
      </c>
    </row>
    <row r="218" spans="1:28">
      <c r="A218">
        <v>225</v>
      </c>
      <c r="B218" s="29">
        <v>0.96736111111111112</v>
      </c>
      <c r="C218" s="29">
        <v>0.99583333333333335</v>
      </c>
      <c r="D218" s="34">
        <v>525</v>
      </c>
      <c r="E218" s="46" t="s">
        <v>96</v>
      </c>
      <c r="F218" s="34" t="s">
        <v>101</v>
      </c>
      <c r="G218" s="25" t="s">
        <v>795</v>
      </c>
      <c r="H218" t="str">
        <f t="shared" si="98"/>
        <v xml:space="preserve">- </v>
      </c>
      <c r="I218" t="str">
        <f t="shared" si="95"/>
        <v>-</v>
      </c>
      <c r="J218" t="str">
        <f t="shared" si="99"/>
        <v xml:space="preserve">- </v>
      </c>
      <c r="K218" t="str">
        <f t="shared" si="100"/>
        <v xml:space="preserve"> 394</v>
      </c>
      <c r="L218" t="str">
        <f t="shared" si="107"/>
        <v>-</v>
      </c>
      <c r="M218">
        <f t="shared" si="103"/>
        <v>395</v>
      </c>
      <c r="N218" t="str">
        <f t="shared" si="101"/>
        <v>387</v>
      </c>
      <c r="O218" t="str">
        <f t="shared" si="108"/>
        <v>387</v>
      </c>
      <c r="P218" t="str">
        <f t="shared" si="102"/>
        <v xml:space="preserve">- </v>
      </c>
      <c r="W218">
        <f t="shared" si="112"/>
        <v>395</v>
      </c>
      <c r="X218" t="str">
        <f>L220</f>
        <v>-</v>
      </c>
      <c r="Z218" t="str">
        <f t="shared" si="109"/>
        <v xml:space="preserve">- </v>
      </c>
      <c r="AA218" t="str">
        <f>O220</f>
        <v>-</v>
      </c>
    </row>
    <row r="219" spans="1:28" ht="15.6" thickBot="1">
      <c r="A219">
        <v>230</v>
      </c>
      <c r="B219" s="29">
        <v>0.99791666666666667</v>
      </c>
      <c r="C219" s="29">
        <v>4.5138888888888888E-2</v>
      </c>
      <c r="D219" s="34">
        <v>525</v>
      </c>
      <c r="E219" s="46" t="s">
        <v>101</v>
      </c>
      <c r="F219" s="34" t="s">
        <v>580</v>
      </c>
      <c r="G219" s="25" t="s">
        <v>796</v>
      </c>
      <c r="H219">
        <f>IF(E219="D0",LEFT(G219,FIND(",",G219)-1),IF(F219="D0",RIGHT(G219,LEN(G219)-FIND("#",SUBSTITUTE(G219,",","#",LEN(G219)-LEN(SUBSTITUTE(G219,",",""))))),"- "))+1</f>
        <v>406</v>
      </c>
      <c r="I219" t="str">
        <f t="shared" ref="I219" si="115">IF(E219="D0",LEFT(G219,FIND(",",G219)-1), "-")</f>
        <v>-</v>
      </c>
      <c r="J219" t="str">
        <f t="shared" si="99"/>
        <v xml:space="preserve"> 405</v>
      </c>
      <c r="K219" t="str">
        <f t="shared" si="100"/>
        <v>396</v>
      </c>
      <c r="L219" t="str">
        <f t="shared" si="107"/>
        <v>396</v>
      </c>
      <c r="M219" t="str">
        <f t="shared" si="103"/>
        <v xml:space="preserve">- </v>
      </c>
      <c r="N219" t="str">
        <f t="shared" si="101"/>
        <v xml:space="preserve"> - </v>
      </c>
      <c r="O219" t="str">
        <f t="shared" si="108"/>
        <v>-</v>
      </c>
      <c r="P219" t="str">
        <f t="shared" si="102"/>
        <v xml:space="preserve">- </v>
      </c>
      <c r="W219" t="str">
        <f t="shared" si="112"/>
        <v xml:space="preserve">- </v>
      </c>
      <c r="X219" t="str">
        <f t="shared" ref="X219" si="116">L220</f>
        <v>-</v>
      </c>
      <c r="Z219" t="str">
        <f t="shared" si="109"/>
        <v xml:space="preserve">- </v>
      </c>
      <c r="AA219" t="str">
        <f t="shared" ref="AA219" si="117">O220</f>
        <v>-</v>
      </c>
    </row>
    <row r="220" spans="1:28" s="47" customFormat="1">
      <c r="A220" s="47">
        <v>131</v>
      </c>
      <c r="B220" s="48">
        <v>0.6333333333333333</v>
      </c>
      <c r="C220" s="48">
        <v>0.68472222222222223</v>
      </c>
      <c r="D220" s="49">
        <v>526</v>
      </c>
      <c r="E220" s="50" t="s">
        <v>580</v>
      </c>
      <c r="F220" s="49" t="s">
        <v>96</v>
      </c>
      <c r="G220" s="51" t="s">
        <v>797</v>
      </c>
      <c r="H220" s="47" t="str">
        <f t="shared" si="98"/>
        <v>219</v>
      </c>
      <c r="I220" s="47" t="str">
        <f t="shared" si="95"/>
        <v>219</v>
      </c>
      <c r="J220" s="47" t="str">
        <f t="shared" si="99"/>
        <v xml:space="preserve">- </v>
      </c>
      <c r="K220" s="47" t="str">
        <f t="shared" si="100"/>
        <v xml:space="preserve"> - </v>
      </c>
      <c r="L220" s="47" t="str">
        <f t="shared" si="107"/>
        <v>-</v>
      </c>
      <c r="M220" t="str">
        <f t="shared" si="103"/>
        <v xml:space="preserve">- </v>
      </c>
      <c r="N220" s="47" t="str">
        <f t="shared" si="101"/>
        <v xml:space="preserve"> 247</v>
      </c>
      <c r="O220" s="47" t="str">
        <f t="shared" si="108"/>
        <v>-</v>
      </c>
      <c r="P220">
        <f t="shared" si="102"/>
        <v>248</v>
      </c>
      <c r="S220" s="52"/>
      <c r="T220" s="47">
        <v>1</v>
      </c>
      <c r="U220" s="47" t="str">
        <f>I220</f>
        <v>219</v>
      </c>
      <c r="V220" s="53" t="str">
        <f t="shared" ref="V220" si="118">_xlfn.TEXTJOIN(", ", TRUE, _xlfn.SEQUENCE(U220-T220, 1, T220,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</v>
      </c>
      <c r="W220" s="47" t="str">
        <f t="shared" si="112"/>
        <v xml:space="preserve">- </v>
      </c>
      <c r="X220" s="47" t="str">
        <f t="shared" si="113"/>
        <v>-</v>
      </c>
      <c r="Z220" s="47">
        <f t="shared" si="109"/>
        <v>248</v>
      </c>
      <c r="AA220" s="47" t="str">
        <f t="shared" si="110"/>
        <v>254</v>
      </c>
      <c r="AB220" s="47" t="str">
        <f t="shared" si="111"/>
        <v>248, 249, 250, 251, 252, 253</v>
      </c>
    </row>
    <row r="221" spans="1:28">
      <c r="A221">
        <v>151</v>
      </c>
      <c r="B221" s="29">
        <v>0.69444444444444442</v>
      </c>
      <c r="C221" s="29">
        <v>0.73611111111111116</v>
      </c>
      <c r="D221" s="34">
        <v>526</v>
      </c>
      <c r="E221" s="46" t="s">
        <v>96</v>
      </c>
      <c r="F221" s="34" t="s">
        <v>101</v>
      </c>
      <c r="G221" s="25" t="s">
        <v>798</v>
      </c>
      <c r="H221" t="str">
        <f t="shared" si="98"/>
        <v xml:space="preserve">- </v>
      </c>
      <c r="I221" t="str">
        <f t="shared" si="95"/>
        <v>-</v>
      </c>
      <c r="J221" t="str">
        <f t="shared" si="99"/>
        <v xml:space="preserve">- </v>
      </c>
      <c r="K221" t="str">
        <f t="shared" si="100"/>
        <v xml:space="preserve"> 281</v>
      </c>
      <c r="L221" t="str">
        <f t="shared" si="107"/>
        <v>-</v>
      </c>
      <c r="M221">
        <f t="shared" si="103"/>
        <v>282</v>
      </c>
      <c r="N221" t="str">
        <f t="shared" si="101"/>
        <v>254</v>
      </c>
      <c r="O221" t="str">
        <f t="shared" si="108"/>
        <v>254</v>
      </c>
      <c r="P221" t="str">
        <f t="shared" si="102"/>
        <v xml:space="preserve">- </v>
      </c>
      <c r="T221">
        <f>H223</f>
        <v>343</v>
      </c>
      <c r="U221">
        <v>410</v>
      </c>
      <c r="V221" s="18" t="str">
        <f>_xlfn.TEXTJOIN(", ", TRUE, _xlfn.SEQUENCE(U221-T221+1, 1, T221, 1))</f>
        <v>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221">
        <f t="shared" si="112"/>
        <v>282</v>
      </c>
      <c r="X221" t="str">
        <f t="shared" si="113"/>
        <v>292</v>
      </c>
      <c r="Y221" t="str">
        <f t="shared" si="114"/>
        <v>282, 283, 284, 285, 286, 287, 288, 289, 290, 291</v>
      </c>
      <c r="Z221" t="str">
        <f t="shared" si="109"/>
        <v xml:space="preserve">- </v>
      </c>
      <c r="AA221" t="str">
        <f t="shared" si="110"/>
        <v>-</v>
      </c>
    </row>
    <row r="222" spans="1:28">
      <c r="A222">
        <v>172</v>
      </c>
      <c r="B222" s="29">
        <v>0.75138888888888888</v>
      </c>
      <c r="C222" s="29">
        <v>0.79027777777777775</v>
      </c>
      <c r="D222" s="34">
        <v>526</v>
      </c>
      <c r="E222" s="46" t="s">
        <v>101</v>
      </c>
      <c r="F222" s="34" t="s">
        <v>96</v>
      </c>
      <c r="G222" s="25" t="s">
        <v>799</v>
      </c>
      <c r="H222" t="str">
        <f t="shared" si="98"/>
        <v xml:space="preserve">- </v>
      </c>
      <c r="I222" t="str">
        <f t="shared" si="95"/>
        <v>-</v>
      </c>
      <c r="J222" t="str">
        <f t="shared" si="99"/>
        <v xml:space="preserve">- </v>
      </c>
      <c r="K222" t="str">
        <f t="shared" si="100"/>
        <v>292</v>
      </c>
      <c r="L222" t="str">
        <f t="shared" si="107"/>
        <v>292</v>
      </c>
      <c r="M222" t="str">
        <f t="shared" si="103"/>
        <v xml:space="preserve">- </v>
      </c>
      <c r="N222" t="str">
        <f t="shared" si="101"/>
        <v xml:space="preserve"> 312</v>
      </c>
      <c r="O222" t="str">
        <f t="shared" si="108"/>
        <v>-</v>
      </c>
      <c r="P222">
        <f t="shared" si="102"/>
        <v>313</v>
      </c>
      <c r="W222" t="str">
        <f t="shared" si="112"/>
        <v xml:space="preserve">- </v>
      </c>
      <c r="X222" t="str">
        <f t="shared" si="113"/>
        <v>-</v>
      </c>
      <c r="Z222">
        <f t="shared" si="109"/>
        <v>313</v>
      </c>
      <c r="AA222" t="str">
        <f t="shared" si="110"/>
        <v>319</v>
      </c>
      <c r="AB222" t="str">
        <f t="shared" si="111"/>
        <v>313, 314, 315, 316, 317, 318</v>
      </c>
    </row>
    <row r="223" spans="1:28" ht="15.6" thickBot="1">
      <c r="A223">
        <v>189</v>
      </c>
      <c r="B223" s="29">
        <v>0.80069444444444449</v>
      </c>
      <c r="C223" s="29">
        <v>0.84166666666666667</v>
      </c>
      <c r="D223" s="34">
        <v>526</v>
      </c>
      <c r="E223" s="46" t="s">
        <v>96</v>
      </c>
      <c r="F223" s="34" t="s">
        <v>580</v>
      </c>
      <c r="G223" s="25" t="s">
        <v>800</v>
      </c>
      <c r="H223">
        <f>IF(E223="D0",LEFT(G223,FIND(",",G223)-1),IF(F223="D0",RIGHT(G223,LEN(G223)-FIND("#",SUBSTITUTE(G223,",","#",LEN(G223)-LEN(SUBSTITUTE(G223,",",""))))),"- "))+1</f>
        <v>343</v>
      </c>
      <c r="I223" t="str">
        <f t="shared" si="95"/>
        <v>-</v>
      </c>
      <c r="J223" t="str">
        <f t="shared" si="99"/>
        <v xml:space="preserve"> 342</v>
      </c>
      <c r="K223" t="str">
        <f t="shared" si="100"/>
        <v xml:space="preserve"> - </v>
      </c>
      <c r="L223" t="str">
        <f t="shared" si="107"/>
        <v>-</v>
      </c>
      <c r="M223" t="str">
        <f t="shared" si="103"/>
        <v xml:space="preserve">- </v>
      </c>
      <c r="N223" t="str">
        <f t="shared" si="101"/>
        <v>319</v>
      </c>
      <c r="O223" t="str">
        <f t="shared" si="108"/>
        <v>319</v>
      </c>
      <c r="P223" t="str">
        <f t="shared" si="102"/>
        <v xml:space="preserve">- </v>
      </c>
      <c r="W223" t="str">
        <f t="shared" si="112"/>
        <v xml:space="preserve">- </v>
      </c>
      <c r="X223" t="str">
        <f t="shared" si="113"/>
        <v>-</v>
      </c>
      <c r="Z223" t="str">
        <f t="shared" si="109"/>
        <v xml:space="preserve">- </v>
      </c>
      <c r="AA223" t="str">
        <f t="shared" si="110"/>
        <v>-</v>
      </c>
    </row>
    <row r="224" spans="1:28" s="47" customFormat="1">
      <c r="A224" s="47">
        <v>135</v>
      </c>
      <c r="B224" s="48">
        <v>0.64375000000000004</v>
      </c>
      <c r="C224" s="48">
        <v>0.69513888888888886</v>
      </c>
      <c r="D224" s="49">
        <v>527</v>
      </c>
      <c r="E224" s="50" t="s">
        <v>580</v>
      </c>
      <c r="F224" s="49" t="s">
        <v>96</v>
      </c>
      <c r="G224" s="51" t="s">
        <v>801</v>
      </c>
      <c r="H224" s="47" t="str">
        <f t="shared" si="98"/>
        <v>224</v>
      </c>
      <c r="I224" s="47" t="str">
        <f t="shared" si="95"/>
        <v>224</v>
      </c>
      <c r="J224" s="47" t="str">
        <f t="shared" si="99"/>
        <v xml:space="preserve">- </v>
      </c>
      <c r="K224" s="47" t="str">
        <f t="shared" si="100"/>
        <v xml:space="preserve"> - </v>
      </c>
      <c r="L224" s="47" t="str">
        <f t="shared" si="107"/>
        <v>-</v>
      </c>
      <c r="M224" t="str">
        <f t="shared" si="103"/>
        <v xml:space="preserve">- </v>
      </c>
      <c r="N224" s="47" t="str">
        <f t="shared" si="101"/>
        <v xml:space="preserve"> 254</v>
      </c>
      <c r="O224" s="47" t="str">
        <f t="shared" si="108"/>
        <v>-</v>
      </c>
      <c r="P224">
        <f t="shared" si="102"/>
        <v>255</v>
      </c>
      <c r="S224" s="52"/>
      <c r="T224" s="47">
        <v>1</v>
      </c>
      <c r="U224" s="47" t="str">
        <f>I224</f>
        <v>224</v>
      </c>
      <c r="V224" s="53" t="str">
        <f t="shared" ref="V224" si="119">_xlfn.TEXTJOIN(", ", TRUE, _xlfn.SEQUENCE(U224-T224, 1, T224,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</v>
      </c>
      <c r="W224" s="47" t="str">
        <f t="shared" si="112"/>
        <v xml:space="preserve">- </v>
      </c>
      <c r="X224" s="47" t="str">
        <f t="shared" si="113"/>
        <v>-</v>
      </c>
      <c r="Z224" s="47">
        <f t="shared" si="109"/>
        <v>255</v>
      </c>
      <c r="AA224" s="47" t="str">
        <f t="shared" si="110"/>
        <v>260</v>
      </c>
      <c r="AB224" s="47" t="str">
        <f t="shared" si="111"/>
        <v>255, 256, 257, 258, 259</v>
      </c>
    </row>
    <row r="225" spans="1:28">
      <c r="A225">
        <v>155</v>
      </c>
      <c r="B225" s="29">
        <v>0.7055555555555556</v>
      </c>
      <c r="C225" s="29">
        <v>0.74652777777777779</v>
      </c>
      <c r="D225" s="34">
        <v>527</v>
      </c>
      <c r="E225" s="46" t="s">
        <v>96</v>
      </c>
      <c r="F225" s="34" t="s">
        <v>101</v>
      </c>
      <c r="G225" s="25" t="s">
        <v>802</v>
      </c>
      <c r="H225" t="str">
        <f t="shared" si="98"/>
        <v xml:space="preserve">- </v>
      </c>
      <c r="I225" t="str">
        <f t="shared" si="95"/>
        <v>-</v>
      </c>
      <c r="J225" t="str">
        <f t="shared" si="99"/>
        <v xml:space="preserve">- </v>
      </c>
      <c r="K225" t="str">
        <f t="shared" si="100"/>
        <v xml:space="preserve"> 287</v>
      </c>
      <c r="L225" t="str">
        <f t="shared" si="107"/>
        <v>-</v>
      </c>
      <c r="M225">
        <f t="shared" si="103"/>
        <v>288</v>
      </c>
      <c r="N225" t="str">
        <f t="shared" si="101"/>
        <v>260</v>
      </c>
      <c r="O225" t="str">
        <f t="shared" si="108"/>
        <v>260</v>
      </c>
      <c r="P225" t="str">
        <f t="shared" si="102"/>
        <v xml:space="preserve">- </v>
      </c>
      <c r="T225">
        <f>H227</f>
        <v>349</v>
      </c>
      <c r="U225">
        <v>410</v>
      </c>
      <c r="V225" s="18" t="str">
        <f>_xlfn.TEXTJOIN(", ", TRUE, _xlfn.SEQUENCE(U225-T225+1, 1, T225, 1))</f>
        <v>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W225">
        <f t="shared" si="112"/>
        <v>288</v>
      </c>
      <c r="X225" t="str">
        <f t="shared" si="113"/>
        <v>298</v>
      </c>
      <c r="Y225" t="str">
        <f t="shared" si="114"/>
        <v>288, 289, 290, 291, 292, 293, 294, 295, 296, 297</v>
      </c>
      <c r="Z225" t="str">
        <f t="shared" si="109"/>
        <v xml:space="preserve">- </v>
      </c>
      <c r="AA225" t="str">
        <f t="shared" si="110"/>
        <v>-</v>
      </c>
    </row>
    <row r="226" spans="1:28">
      <c r="A226">
        <v>176</v>
      </c>
      <c r="B226" s="29">
        <v>0.7631944444444444</v>
      </c>
      <c r="C226" s="29">
        <v>0.80138888888888893</v>
      </c>
      <c r="D226" s="34">
        <v>527</v>
      </c>
      <c r="E226" s="46" t="s">
        <v>101</v>
      </c>
      <c r="F226" s="34" t="s">
        <v>96</v>
      </c>
      <c r="G226" s="25" t="s">
        <v>803</v>
      </c>
      <c r="H226" t="str">
        <f t="shared" si="98"/>
        <v xml:space="preserve">- </v>
      </c>
      <c r="I226" t="str">
        <f t="shared" si="95"/>
        <v>-</v>
      </c>
      <c r="J226" t="str">
        <f t="shared" si="99"/>
        <v xml:space="preserve">- </v>
      </c>
      <c r="K226" t="str">
        <f t="shared" si="100"/>
        <v>298</v>
      </c>
      <c r="L226" t="str">
        <f t="shared" si="107"/>
        <v>298</v>
      </c>
      <c r="M226" t="str">
        <f t="shared" si="103"/>
        <v xml:space="preserve">- </v>
      </c>
      <c r="N226" t="str">
        <f t="shared" si="101"/>
        <v xml:space="preserve"> 319</v>
      </c>
      <c r="O226" t="str">
        <f t="shared" si="108"/>
        <v>-</v>
      </c>
      <c r="P226">
        <f t="shared" si="102"/>
        <v>320</v>
      </c>
      <c r="W226" t="str">
        <f t="shared" si="112"/>
        <v xml:space="preserve">- </v>
      </c>
      <c r="X226" t="str">
        <f t="shared" si="113"/>
        <v>-</v>
      </c>
      <c r="Z226">
        <f t="shared" si="109"/>
        <v>320</v>
      </c>
      <c r="AA226" t="str">
        <f t="shared" si="110"/>
        <v>326</v>
      </c>
      <c r="AB226" t="str">
        <f t="shared" si="111"/>
        <v>320, 321, 322, 323, 324, 325</v>
      </c>
    </row>
    <row r="227" spans="1:28" ht="15.6" thickBot="1">
      <c r="A227">
        <v>193</v>
      </c>
      <c r="B227" s="29">
        <v>0.8125</v>
      </c>
      <c r="C227" s="29">
        <v>0.85277777777777775</v>
      </c>
      <c r="D227" s="34">
        <v>527</v>
      </c>
      <c r="E227" s="46" t="s">
        <v>96</v>
      </c>
      <c r="F227" s="34" t="s">
        <v>580</v>
      </c>
      <c r="G227" s="25" t="s">
        <v>804</v>
      </c>
      <c r="H227">
        <f>IF(E227="D0",LEFT(G227,FIND(",",G227)-1),IF(F227="D0",RIGHT(G227,LEN(G227)-FIND("#",SUBSTITUTE(G227,",","#",LEN(G227)-LEN(SUBSTITUTE(G227,",",""))))),"- "))+1</f>
        <v>349</v>
      </c>
      <c r="I227" t="str">
        <f t="shared" si="95"/>
        <v>-</v>
      </c>
      <c r="J227" t="str">
        <f t="shared" ref="J227:J235" si="120">IF(F227="D0",RIGHT(G227,LEN(G227)-FIND("#",SUBSTITUTE(G227,",","#",LEN(G227)-LEN(SUBSTITUTE(G227,",",""))))),"- ")</f>
        <v xml:space="preserve"> 348</v>
      </c>
      <c r="K227" t="str">
        <f t="shared" ref="K227:K235" si="121">IF(E227="D1",LEFT(G227,FIND(",",G227)-1),IF(F227="D1",RIGHT(G227,LEN(G227)-FIND("#",SUBSTITUTE(G227,",","#",LEN(G227)-LEN(SUBSTITUTE(G227,",","")))))," - "))</f>
        <v xml:space="preserve"> - </v>
      </c>
      <c r="L227" t="str">
        <f t="shared" si="107"/>
        <v>-</v>
      </c>
      <c r="M227" t="str">
        <f t="shared" si="103"/>
        <v xml:space="preserve">- </v>
      </c>
      <c r="N227" t="str">
        <f t="shared" ref="N227:N235" si="122">IF(E227="D2",LEFT(G227,FIND(",",G227)-1),IF(F227="D2",RIGHT(G227,LEN(G227)-FIND("#",SUBSTITUTE(G227,",","#",LEN(G227)-LEN(SUBSTITUTE(G227,",","")))))," - "))</f>
        <v>326</v>
      </c>
      <c r="O227" t="str">
        <f t="shared" si="108"/>
        <v>326</v>
      </c>
      <c r="P227" t="str">
        <f t="shared" si="102"/>
        <v xml:space="preserve">- </v>
      </c>
      <c r="W227" t="str">
        <f t="shared" si="112"/>
        <v xml:space="preserve">- </v>
      </c>
      <c r="X227" t="str">
        <f t="shared" si="113"/>
        <v>-</v>
      </c>
      <c r="Z227" t="str">
        <f t="shared" si="109"/>
        <v xml:space="preserve">- </v>
      </c>
      <c r="AA227" t="str">
        <f t="shared" si="110"/>
        <v>-</v>
      </c>
    </row>
    <row r="228" spans="1:28" s="47" customFormat="1">
      <c r="A228" s="47">
        <v>140</v>
      </c>
      <c r="B228" s="48">
        <v>0.65486111111111112</v>
      </c>
      <c r="C228" s="48">
        <v>0.70625000000000004</v>
      </c>
      <c r="D228" s="49">
        <v>528</v>
      </c>
      <c r="E228" s="50" t="s">
        <v>580</v>
      </c>
      <c r="F228" s="49" t="s">
        <v>96</v>
      </c>
      <c r="G228" s="51" t="s">
        <v>805</v>
      </c>
      <c r="H228" s="47" t="str">
        <f t="shared" ref="H228:H234" si="123">IF(E228="D0",LEFT(G228,FIND(",",G228)-1),IF(F228="D0",RIGHT(G228,LEN(G228)-FIND("#",SUBSTITUTE(G228,",","#",LEN(G228)-LEN(SUBSTITUTE(G228,",",""))))),"- "))</f>
        <v>229</v>
      </c>
      <c r="I228" s="47" t="str">
        <f t="shared" si="95"/>
        <v>229</v>
      </c>
      <c r="J228" s="47" t="str">
        <f t="shared" si="120"/>
        <v xml:space="preserve">- </v>
      </c>
      <c r="K228" s="47" t="str">
        <f t="shared" si="121"/>
        <v xml:space="preserve"> - </v>
      </c>
      <c r="L228" s="47" t="str">
        <f t="shared" si="107"/>
        <v>-</v>
      </c>
      <c r="M228" t="str">
        <f t="shared" si="103"/>
        <v xml:space="preserve">- </v>
      </c>
      <c r="N228" s="47" t="str">
        <f t="shared" si="122"/>
        <v xml:space="preserve"> 260</v>
      </c>
      <c r="O228" s="47" t="str">
        <f t="shared" si="108"/>
        <v>-</v>
      </c>
      <c r="P228">
        <f t="shared" si="102"/>
        <v>261</v>
      </c>
      <c r="S228" s="52"/>
      <c r="T228" s="47">
        <v>1</v>
      </c>
      <c r="U228" s="47" t="str">
        <f>I228</f>
        <v>229</v>
      </c>
      <c r="V228" s="53" t="str">
        <f t="shared" ref="V228" si="124">_xlfn.TEXTJOIN(", ", TRUE, _xlfn.SEQUENCE(U228-T228, 1, T228, 1))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</v>
      </c>
      <c r="W228" s="47" t="str">
        <f t="shared" si="112"/>
        <v xml:space="preserve">- </v>
      </c>
      <c r="X228" s="47" t="str">
        <f t="shared" si="113"/>
        <v>-</v>
      </c>
      <c r="Z228" s="47">
        <f t="shared" si="109"/>
        <v>261</v>
      </c>
      <c r="AA228" s="47" t="str">
        <f t="shared" si="110"/>
        <v>267</v>
      </c>
      <c r="AB228" s="47" t="str">
        <f t="shared" si="111"/>
        <v>261, 262, 263, 264, 265, 266</v>
      </c>
    </row>
    <row r="229" spans="1:28">
      <c r="A229">
        <v>159</v>
      </c>
      <c r="B229" s="29">
        <v>0.71597222222222223</v>
      </c>
      <c r="C229" s="29">
        <v>0.75694444444444442</v>
      </c>
      <c r="D229" s="34">
        <v>528</v>
      </c>
      <c r="E229" s="46" t="s">
        <v>96</v>
      </c>
      <c r="F229" s="34" t="s">
        <v>101</v>
      </c>
      <c r="G229" s="25" t="s">
        <v>806</v>
      </c>
      <c r="H229" t="str">
        <f t="shared" si="123"/>
        <v xml:space="preserve">- </v>
      </c>
      <c r="I229" t="str">
        <f t="shared" si="95"/>
        <v>-</v>
      </c>
      <c r="J229" t="str">
        <f t="shared" si="120"/>
        <v xml:space="preserve">- </v>
      </c>
      <c r="K229" t="str">
        <f t="shared" si="121"/>
        <v xml:space="preserve"> 293</v>
      </c>
      <c r="L229" t="str">
        <f t="shared" si="107"/>
        <v>-</v>
      </c>
      <c r="M229">
        <f t="shared" si="103"/>
        <v>294</v>
      </c>
      <c r="N229" t="str">
        <f t="shared" si="122"/>
        <v>267</v>
      </c>
      <c r="O229" t="str">
        <f t="shared" si="108"/>
        <v>267</v>
      </c>
      <c r="P229" t="str">
        <f t="shared" si="102"/>
        <v xml:space="preserve">- </v>
      </c>
      <c r="T229">
        <f>H235</f>
        <v>403</v>
      </c>
      <c r="U229">
        <v>410</v>
      </c>
      <c r="V229" s="18" t="str">
        <f>_xlfn.TEXTJOIN(", ", TRUE, _xlfn.SEQUENCE(U229-T229+1, 1, T229, 1))</f>
        <v>403, 404, 405, 406, 407, 408, 409, 410</v>
      </c>
      <c r="W229">
        <f t="shared" si="112"/>
        <v>294</v>
      </c>
      <c r="X229" t="str">
        <f t="shared" si="113"/>
        <v>302</v>
      </c>
      <c r="Y229" t="str">
        <f t="shared" si="114"/>
        <v>294, 295, 296, 297, 298, 299, 300, 301</v>
      </c>
      <c r="Z229" t="str">
        <f t="shared" si="109"/>
        <v xml:space="preserve">- </v>
      </c>
      <c r="AA229" t="str">
        <f t="shared" si="110"/>
        <v>-</v>
      </c>
    </row>
    <row r="230" spans="1:28">
      <c r="A230">
        <v>179</v>
      </c>
      <c r="B230" s="29">
        <v>0.77013888888888893</v>
      </c>
      <c r="C230" s="29">
        <v>0.80625000000000002</v>
      </c>
      <c r="D230" s="34">
        <v>528</v>
      </c>
      <c r="E230" s="46" t="s">
        <v>101</v>
      </c>
      <c r="F230" s="34" t="s">
        <v>96</v>
      </c>
      <c r="G230" s="25" t="s">
        <v>807</v>
      </c>
      <c r="H230" t="str">
        <f t="shared" si="123"/>
        <v xml:space="preserve">- </v>
      </c>
      <c r="I230" t="str">
        <f t="shared" si="95"/>
        <v>-</v>
      </c>
      <c r="J230" t="str">
        <f t="shared" si="120"/>
        <v xml:space="preserve">- </v>
      </c>
      <c r="K230" t="str">
        <f t="shared" si="121"/>
        <v>302</v>
      </c>
      <c r="L230" t="str">
        <f t="shared" si="107"/>
        <v>302</v>
      </c>
      <c r="M230" t="str">
        <f t="shared" si="103"/>
        <v xml:space="preserve">- </v>
      </c>
      <c r="N230" t="str">
        <f t="shared" si="122"/>
        <v xml:space="preserve"> 322</v>
      </c>
      <c r="O230" t="str">
        <f t="shared" si="108"/>
        <v>-</v>
      </c>
      <c r="P230">
        <f t="shared" si="102"/>
        <v>323</v>
      </c>
      <c r="W230" t="str">
        <f t="shared" si="112"/>
        <v xml:space="preserve">- </v>
      </c>
      <c r="X230" t="str">
        <f t="shared" si="113"/>
        <v>-</v>
      </c>
      <c r="Z230">
        <f t="shared" si="109"/>
        <v>323</v>
      </c>
      <c r="AA230" t="str">
        <f t="shared" si="110"/>
        <v>328</v>
      </c>
      <c r="AB230" t="str">
        <f t="shared" si="111"/>
        <v>323, 324, 325, 326, 327</v>
      </c>
    </row>
    <row r="231" spans="1:28">
      <c r="A231">
        <v>194</v>
      </c>
      <c r="B231" s="29">
        <v>0.81805555555555554</v>
      </c>
      <c r="C231" s="29">
        <v>0.85138888888888886</v>
      </c>
      <c r="D231" s="34">
        <v>528</v>
      </c>
      <c r="E231" s="46" t="s">
        <v>96</v>
      </c>
      <c r="F231" s="34" t="s">
        <v>101</v>
      </c>
      <c r="G231" s="25" t="s">
        <v>808</v>
      </c>
      <c r="H231" t="str">
        <f t="shared" si="123"/>
        <v xml:space="preserve">- </v>
      </c>
      <c r="I231" t="str">
        <f t="shared" si="95"/>
        <v>-</v>
      </c>
      <c r="J231" t="str">
        <f t="shared" si="120"/>
        <v xml:space="preserve">- </v>
      </c>
      <c r="K231" t="str">
        <f t="shared" si="121"/>
        <v xml:space="preserve"> 346</v>
      </c>
      <c r="L231" t="str">
        <f t="shared" si="107"/>
        <v>-</v>
      </c>
      <c r="M231">
        <f t="shared" si="103"/>
        <v>347</v>
      </c>
      <c r="N231" t="str">
        <f t="shared" si="122"/>
        <v>328</v>
      </c>
      <c r="O231" t="str">
        <f t="shared" si="108"/>
        <v>328</v>
      </c>
      <c r="P231" t="str">
        <f t="shared" si="102"/>
        <v xml:space="preserve">- </v>
      </c>
      <c r="W231">
        <f t="shared" si="112"/>
        <v>347</v>
      </c>
      <c r="X231" t="str">
        <f t="shared" si="113"/>
        <v>352</v>
      </c>
      <c r="Y231" t="str">
        <f t="shared" si="114"/>
        <v>347, 348, 349, 350, 351</v>
      </c>
      <c r="Z231" t="str">
        <f t="shared" si="109"/>
        <v xml:space="preserve">- </v>
      </c>
      <c r="AA231" t="str">
        <f t="shared" si="110"/>
        <v>-</v>
      </c>
    </row>
    <row r="232" spans="1:28">
      <c r="A232">
        <v>205</v>
      </c>
      <c r="B232" s="29">
        <v>0.86250000000000004</v>
      </c>
      <c r="C232" s="29">
        <v>0.89444444444444449</v>
      </c>
      <c r="D232" s="35">
        <v>528</v>
      </c>
      <c r="E232" s="46" t="s">
        <v>101</v>
      </c>
      <c r="F232" s="34" t="s">
        <v>96</v>
      </c>
      <c r="G232" s="25" t="s">
        <v>809</v>
      </c>
      <c r="H232" t="str">
        <f t="shared" si="123"/>
        <v xml:space="preserve">- </v>
      </c>
      <c r="I232" t="str">
        <f t="shared" si="95"/>
        <v>-</v>
      </c>
      <c r="J232" t="str">
        <f t="shared" si="120"/>
        <v xml:space="preserve">- </v>
      </c>
      <c r="K232" t="str">
        <f t="shared" si="121"/>
        <v>352</v>
      </c>
      <c r="L232" t="str">
        <f t="shared" si="107"/>
        <v>352</v>
      </c>
      <c r="M232" t="str">
        <f t="shared" si="103"/>
        <v xml:space="preserve">- </v>
      </c>
      <c r="N232" t="str">
        <f t="shared" si="122"/>
        <v xml:space="preserve"> 363</v>
      </c>
      <c r="O232" t="str">
        <f t="shared" si="108"/>
        <v>-</v>
      </c>
      <c r="P232">
        <f t="shared" si="102"/>
        <v>364</v>
      </c>
      <c r="W232" t="str">
        <f t="shared" si="112"/>
        <v xml:space="preserve">- </v>
      </c>
      <c r="X232" t="str">
        <f t="shared" si="113"/>
        <v>-</v>
      </c>
      <c r="Z232">
        <f t="shared" si="109"/>
        <v>364</v>
      </c>
      <c r="AA232" t="str">
        <f t="shared" si="110"/>
        <v>369</v>
      </c>
      <c r="AB232" t="str">
        <f t="shared" si="111"/>
        <v>364, 365, 366, 367, 368</v>
      </c>
    </row>
    <row r="233" spans="1:28">
      <c r="A233">
        <v>215</v>
      </c>
      <c r="B233" s="29">
        <v>0.91527777777777775</v>
      </c>
      <c r="C233" s="29">
        <v>0.94444444444444442</v>
      </c>
      <c r="D233" s="34">
        <v>528</v>
      </c>
      <c r="E233" s="46" t="s">
        <v>96</v>
      </c>
      <c r="F233" s="34" t="s">
        <v>101</v>
      </c>
      <c r="G233" s="25" t="s">
        <v>810</v>
      </c>
      <c r="H233" t="str">
        <f t="shared" si="123"/>
        <v xml:space="preserve">- </v>
      </c>
      <c r="I233" t="str">
        <f t="shared" si="95"/>
        <v>-</v>
      </c>
      <c r="J233" t="str">
        <f t="shared" si="120"/>
        <v xml:space="preserve">- </v>
      </c>
      <c r="K233" t="str">
        <f t="shared" si="121"/>
        <v xml:space="preserve"> 376</v>
      </c>
      <c r="L233" t="str">
        <f t="shared" si="107"/>
        <v>-</v>
      </c>
      <c r="M233">
        <f t="shared" si="103"/>
        <v>377</v>
      </c>
      <c r="N233" t="str">
        <f t="shared" si="122"/>
        <v>369</v>
      </c>
      <c r="O233" t="str">
        <f t="shared" si="108"/>
        <v>369</v>
      </c>
      <c r="P233" t="str">
        <f t="shared" si="102"/>
        <v xml:space="preserve">- </v>
      </c>
      <c r="W233">
        <f t="shared" si="112"/>
        <v>377</v>
      </c>
      <c r="X233" t="str">
        <f t="shared" si="113"/>
        <v>382</v>
      </c>
      <c r="Y233" t="str">
        <f t="shared" si="114"/>
        <v>377, 378, 379, 380, 381</v>
      </c>
      <c r="Z233" t="str">
        <f t="shared" si="109"/>
        <v xml:space="preserve">- </v>
      </c>
      <c r="AA233" t="str">
        <f t="shared" si="110"/>
        <v>-</v>
      </c>
    </row>
    <row r="234" spans="1:28">
      <c r="A234">
        <v>222</v>
      </c>
      <c r="B234" s="29">
        <v>0.95625000000000004</v>
      </c>
      <c r="C234" s="29">
        <v>0.98750000000000004</v>
      </c>
      <c r="D234" s="35">
        <v>528</v>
      </c>
      <c r="E234" s="46" t="s">
        <v>101</v>
      </c>
      <c r="F234" s="34" t="s">
        <v>96</v>
      </c>
      <c r="G234" s="25" t="s">
        <v>811</v>
      </c>
      <c r="H234" t="str">
        <f t="shared" si="123"/>
        <v xml:space="preserve">- </v>
      </c>
      <c r="I234" t="str">
        <f t="shared" si="95"/>
        <v>-</v>
      </c>
      <c r="J234" t="str">
        <f t="shared" si="120"/>
        <v xml:space="preserve">- </v>
      </c>
      <c r="K234" t="str">
        <f t="shared" si="121"/>
        <v>382</v>
      </c>
      <c r="L234" t="str">
        <f t="shared" si="107"/>
        <v>382</v>
      </c>
      <c r="M234" t="str">
        <f t="shared" si="103"/>
        <v xml:space="preserve">- </v>
      </c>
      <c r="N234" t="str">
        <f t="shared" si="122"/>
        <v xml:space="preserve"> 392</v>
      </c>
      <c r="O234" t="str">
        <f t="shared" si="108"/>
        <v>-</v>
      </c>
      <c r="P234">
        <f t="shared" si="102"/>
        <v>393</v>
      </c>
      <c r="W234" t="str">
        <f t="shared" si="112"/>
        <v xml:space="preserve">- </v>
      </c>
      <c r="X234">
        <f>L236</f>
        <v>0</v>
      </c>
      <c r="Z234">
        <f t="shared" si="109"/>
        <v>393</v>
      </c>
      <c r="AA234">
        <f>O236</f>
        <v>0</v>
      </c>
    </row>
    <row r="235" spans="1:28">
      <c r="A235">
        <v>231</v>
      </c>
      <c r="B235" s="29">
        <v>0.99861111111111112</v>
      </c>
      <c r="C235" s="29">
        <v>3.4027777777777782E-2</v>
      </c>
      <c r="D235" s="34">
        <v>528</v>
      </c>
      <c r="E235" s="46" t="s">
        <v>96</v>
      </c>
      <c r="F235" s="34" t="s">
        <v>580</v>
      </c>
      <c r="G235" s="25" t="s">
        <v>812</v>
      </c>
      <c r="H235">
        <f>IF(E235="D0",LEFT(G235,FIND(",",G235)-1),IF(F235="D0",RIGHT(G235,LEN(G235)-FIND("#",SUBSTITUTE(G235,",","#",LEN(G235)-LEN(SUBSTITUTE(G235,",",""))))),"- "))+1</f>
        <v>403</v>
      </c>
      <c r="I235" t="str">
        <f t="shared" si="95"/>
        <v>-</v>
      </c>
      <c r="J235" t="str">
        <f t="shared" si="120"/>
        <v xml:space="preserve"> 402</v>
      </c>
      <c r="K235" t="str">
        <f t="shared" si="121"/>
        <v xml:space="preserve"> - </v>
      </c>
      <c r="L235" t="str">
        <f t="shared" si="107"/>
        <v>-</v>
      </c>
      <c r="M235" t="str">
        <f t="shared" si="103"/>
        <v xml:space="preserve">- </v>
      </c>
      <c r="N235" t="str">
        <f t="shared" si="122"/>
        <v>397</v>
      </c>
      <c r="O235" t="str">
        <f t="shared" si="108"/>
        <v>397</v>
      </c>
      <c r="P235" t="str">
        <f t="shared" si="102"/>
        <v xml:space="preserve">- </v>
      </c>
      <c r="W235" t="str">
        <f t="shared" si="112"/>
        <v xml:space="preserve">- </v>
      </c>
      <c r="X235">
        <f t="shared" ref="X235" si="125">L236</f>
        <v>0</v>
      </c>
      <c r="Z235" t="str">
        <f t="shared" si="109"/>
        <v xml:space="preserve">- </v>
      </c>
      <c r="AA235">
        <f t="shared" ref="AA235" si="126">O236</f>
        <v>0</v>
      </c>
    </row>
  </sheetData>
  <sortState ref="A2:N234">
    <sortCondition ref="D2:D234"/>
  </sortState>
  <mergeCells count="3">
    <mergeCell ref="T1:U1"/>
    <mergeCell ref="W1:X1"/>
    <mergeCell ref="Z1:AA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2" workbookViewId="0">
      <selection activeCell="F4" sqref="F4"/>
    </sheetView>
  </sheetViews>
  <sheetFormatPr defaultColWidth="10.81640625" defaultRowHeight="15"/>
  <cols>
    <col min="3" max="3" width="255.6328125" customWidth="1"/>
    <col min="4" max="4" width="46.6328125" bestFit="1" customWidth="1"/>
    <col min="5" max="5" width="41.1796875" bestFit="1" customWidth="1"/>
    <col min="6" max="6" width="41.36328125" bestFit="1" customWidth="1"/>
  </cols>
  <sheetData>
    <row r="1" spans="1:7" ht="15.6">
      <c r="C1" s="69" t="s">
        <v>813</v>
      </c>
      <c r="D1" s="69"/>
      <c r="E1" s="69"/>
    </row>
    <row r="2" spans="1:7" ht="15.6">
      <c r="C2" s="2" t="s">
        <v>580</v>
      </c>
      <c r="D2" s="2" t="s">
        <v>101</v>
      </c>
      <c r="E2" s="2" t="s">
        <v>96</v>
      </c>
      <c r="F2" s="2" t="s">
        <v>814</v>
      </c>
    </row>
    <row r="3" spans="1:7" ht="15.6">
      <c r="A3" s="68" t="s">
        <v>815</v>
      </c>
      <c r="B3" s="2">
        <v>501</v>
      </c>
      <c r="C3" t="str">
        <f>_xlfn.TEXTJOIN(", ",TRUE,'Pre-Parameter'!V2:V3,"")</f>
        <v>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3" t="str">
        <f>_xlfn.TEXTJOIN(", ",TRUE,'Pre-Parameter'!Y2:Y6,"")</f>
        <v>12, 13, 14, 15, 58, 59, 60, 61, 62, 63, 64, 65, 66, 67</v>
      </c>
      <c r="E3" t="str">
        <f>_xlfn.TEXTJOIN(", ",TRUE,'Pre-Parameter'!AB3:AB6,"")</f>
        <v>34, 35, 36, 37, 38, 39, 96, 97, 98, 99, 100, 101</v>
      </c>
      <c r="F3" s="63">
        <f>'Pre-Parameter'!T3</f>
        <v>123</v>
      </c>
      <c r="G3" s="31"/>
    </row>
    <row r="4" spans="1:7" ht="15.6">
      <c r="A4" s="68"/>
      <c r="B4" s="2">
        <v>502</v>
      </c>
      <c r="C4" t="str">
        <f>_xlfn.TEXTJOIN(", ",TRUE,'Pre-Parameter'!V7:V8,"")</f>
        <v>1, 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4" t="str">
        <f>_xlfn.TEXTJOIN(", ",TRUE,'Pre-Parameter'!Y7:Y19,"")</f>
        <v>18, 19, 20, 21, 70, 71, 72, 73, 74, 75, 76, 77, 78, 79, 126, 127, 128, 129, 130, 131, 172, 173, 174, 175, 176, 177, 178, 227, 228, 229, 230, 231, 232, 233, 234, 235, 297, 298, 299, 300, 301, 302, 303, 304, 305</v>
      </c>
      <c r="E4" t="str">
        <f>_xlfn.TEXTJOIN(", ",TRUE,'Pre-Parameter'!AB7:AB19,"")</f>
        <v>43, 44, 45, 46, 47, 48, 49, 106, 107, 108, 109, 110, 111, 148, 149, 150, 151, 152, 199, 200, 201, 202, 203, 204, 205, 264, 265, 266, 267, 268, 269, 270, 325, 326, 327, 328, 329, 330, 331</v>
      </c>
      <c r="F4" s="63">
        <f>'Pre-Parameter'!T8</f>
        <v>353</v>
      </c>
      <c r="G4" s="31"/>
    </row>
    <row r="5" spans="1:7" ht="15.6">
      <c r="A5" s="68"/>
      <c r="B5" s="2">
        <v>503</v>
      </c>
      <c r="C5" t="str">
        <f>_xlfn.TEXTJOIN(", ",TRUE,'Pre-Parameter'!V20:V21,"")</f>
        <v>1, 2, 3, 4, 5, 405, 406, 407, 408, 409, 410</v>
      </c>
      <c r="D5" t="str">
        <f>_xlfn.TEXTJOIN(", ",TRUE,'Pre-Parameter'!Y20:Y31,"")</f>
        <v>25, 26, 27, 28, 29, 30, 31, 32, 83, 84, 85, 86, 87, 88, 89, 90, 91, 92, 93, 136, 137, 138, 139, 140, 184, 185, 186, 187, 188, 189, 190, 191, 241, 242, 243, 244, 245, 246, 247, 248, 249, 250</v>
      </c>
      <c r="E5" t="str">
        <f>_xlfn.TEXTJOIN(", ",TRUE,'Pre-Parameter'!AB20:AB31,"")</f>
        <v>53, 54, 55, 56, 115, 116, 117, 118, 119, 160, 161, 162, 163, 164, 215, 216, 217, 218, 219, 280, 281, 282, 283, 284, 285</v>
      </c>
      <c r="F5" s="63">
        <f>'Pre-Parameter'!T21</f>
        <v>405</v>
      </c>
      <c r="G5" s="31"/>
    </row>
    <row r="6" spans="1:7" ht="15.6">
      <c r="A6" s="68"/>
      <c r="B6" s="2">
        <v>504</v>
      </c>
      <c r="C6" t="str">
        <f>_xlfn.TEXTJOIN(", ",TRUE,'Pre-Parameter'!V32:V33,"")</f>
        <v>1, 2, 3, 401, 402, 403, 404, 405, 406, 407, 408, 409, 410</v>
      </c>
      <c r="D6" t="str">
        <f>_xlfn.TEXTJOIN(", ",TRUE,'Pre-Parameter'!Y32:Y49,"")</f>
        <v>35, 36, 37, 38, 39, 40, 41, 42, 43, 44, 45, 46, 100, 101, 102, 103, 104, 105, 106, 107, 108, 146, 147, 148, 149, 150, 151, 152, 153, 197, 198, 199, 200, 201, 202, 203, 204, 259, 260, 261, 262, 263, 264, 265, 266, 267, 268, 323, 324, 325, 326, 327, 328, 329, 365, 366, 367</v>
      </c>
      <c r="E6" t="str">
        <f>_xlfn.TEXTJOIN(", ",TRUE,'Pre-Parameter'!AB32:AB49,"")</f>
        <v>15, 16, 17, 18, 19, 69, 70, 71, 72, 125, 126, 127, 128, 129, 130, 131, 173, 174, 175, 176, 177, 228, 229, 230, 231, 232, 296, 297, 298, 299, 300, 350, 351, 352, 353, 354, 379, 380, 381, 382</v>
      </c>
      <c r="F6" s="63">
        <f>'Pre-Parameter'!T33</f>
        <v>401</v>
      </c>
      <c r="G6" s="31"/>
    </row>
    <row r="7" spans="1:7" ht="15.6">
      <c r="A7" s="68"/>
      <c r="B7" s="2">
        <v>505</v>
      </c>
      <c r="C7" t="str">
        <f>_xlfn.TEXTJOIN(", ",TRUE,'Pre-Parameter'!V50:V51,"")</f>
        <v>1, 2, 3, 4, 5, 6, 7, 8, 404, 405, 406, 407, 408, 409, 410</v>
      </c>
      <c r="D7" t="str">
        <f>_xlfn.TEXTJOIN(", ",TRUE,'Pre-Parameter'!Y50:Y66,"")</f>
        <v>31, 32, 33, 34, 35, 36, 37, 90, 91, 92, 93, 94, 95, 96, 97, 139, 140, 141, 142, 143, 144, 189, 190, 191, 192, 193, 194, 195, 249, 250, 251, 252, 253, 254, 255, 256, 257, 315, 316, 317, 318, 319, 320, 321, 358, 359, 360, 361, 362, 388, 389, 390, 391, 392</v>
      </c>
      <c r="E7" t="str">
        <f>_xlfn.TEXTJOIN(", ",TRUE,'Pre-Parameter'!AB50:AB66,"")</f>
        <v>57, 58, 59, 60, 61, 62, 117, 118, 119, 120, 121, 122, 123, 164, 165, 166, 167, 168, 169, 220, 221, 222, 223, 224, 285, 286, 287, 288, 289, 290, 291, 292, 340, 341, 342, 343, 344, 345, 373, 374, 375, 376, 377, 378</v>
      </c>
      <c r="F7" s="63">
        <f>'Pre-Parameter'!T51</f>
        <v>404</v>
      </c>
      <c r="G7" s="31"/>
    </row>
    <row r="8" spans="1:7" ht="15.6">
      <c r="A8" s="68"/>
      <c r="B8" s="2">
        <v>506</v>
      </c>
      <c r="C8" t="str">
        <f>_xlfn.TEXTJOIN(", ",TRUE,'Pre-Parameter'!V67:V68,"")</f>
        <v>1, 2, 3, 4,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8" t="str">
        <f>_xlfn.TEXTJOIN(", ",TRUE,'Pre-Parameter'!Y67:Y70,"")</f>
        <v>42, 43, 44, 45, 46, 47, 48, 49, 50</v>
      </c>
      <c r="E8" t="str">
        <f>_xlfn.TEXTJOIN(", ",TRUE,'Pre-Parameter'!AB67:AB70,"")</f>
        <v>19, 20, 21, 22, 71, 72, 73, 74, 75, 76, 77</v>
      </c>
      <c r="F8" s="63">
        <f>'Pre-Parameter'!T68</f>
        <v>108</v>
      </c>
      <c r="G8" s="31"/>
    </row>
    <row r="9" spans="1:7" ht="15.6">
      <c r="A9" s="68"/>
      <c r="B9" s="2">
        <v>507</v>
      </c>
      <c r="C9" t="str">
        <f>_xlfn.TEXTJOIN(", ",TRUE,'Pre-Parameter'!V71:V72,"")</f>
        <v>1, 2, 3, 4, 5, 6,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9" t="str">
        <f>_xlfn.TEXTJOIN(", ",TRUE,'Pre-Parameter'!Y71:Y74,"")</f>
        <v>48, 49, 50, 51, 52, 53</v>
      </c>
      <c r="E9" t="str">
        <f>_xlfn.TEXTJOIN(", ",TRUE,'Pre-Parameter'!AB71:AB74,"")</f>
        <v>22, 23, 24, 25, 26, 27, 79, 80, 81, 82, 83, 84, 85, 86</v>
      </c>
      <c r="F9" s="63">
        <f>'Pre-Parameter'!T72</f>
        <v>113</v>
      </c>
      <c r="G9" s="31"/>
    </row>
    <row r="10" spans="1:7" ht="15.6">
      <c r="A10" s="68"/>
      <c r="B10" s="2">
        <v>508</v>
      </c>
      <c r="C10" t="str">
        <f>_xlfn.TEXTJOIN(", ",TRUE,'Pre-Parameter'!V75:V76,"")</f>
        <v>1, 2, 3, 4, 5, 6, 7,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0" t="str">
        <f>_xlfn.TEXTJOIN(", ",TRUE,'Pre-Parameter'!Y75:Y86,"")</f>
        <v>52, 53, 54, 55, 56, 112, 113, 114, 155, 156, 157, 158, 159, 160, 161, 208, 209, 210, 211, 212, 213, 214, 215, 216, 274, 275, 276, 277, 278, 279, 280, 281, 282, 283</v>
      </c>
      <c r="E10" t="str">
        <f>_xlfn.TEXTJOIN(", ",TRUE,'Pre-Parameter'!AB75:AB86,"")</f>
        <v>27, 28, 29, 82, 83, 84, 85, 86, 87, 88, 134, 135, 136, 137, 181, 182, 183, 184, 185, 186, 187, 240, 241, 242, 243, 244, 245, 308, 309, 310, 311, 312</v>
      </c>
      <c r="F10" s="63">
        <f>'Pre-Parameter'!T76</f>
        <v>336</v>
      </c>
      <c r="G10" s="31"/>
    </row>
    <row r="11" spans="1:7" ht="15.6">
      <c r="A11" s="68"/>
      <c r="B11" s="2">
        <v>509</v>
      </c>
      <c r="C11" t="str">
        <f>_xlfn.TEXTJOIN(", ",TRUE,'Pre-Parameter'!V87:V88,"")</f>
        <v>1, 2, 3, 4, 5, 6, 7, 8, 9,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1" t="str">
        <f>_xlfn.TEXTJOIN(", ",TRUE,'Pre-Parameter'!Y87:Y90,"")</f>
        <v>54, 55, 56, 57, 58, 59, 60, 61</v>
      </c>
      <c r="E11" t="str">
        <f>_xlfn.TEXTJOIN(", ",TRUE,'Pre-Parameter'!AB87:AB90,"")</f>
        <v>29, 30, 31, 32, 33, 88, 89, 90, 91, 92, 93, 94, 95, 96</v>
      </c>
      <c r="F11" s="63">
        <f>'Pre-Parameter'!T88</f>
        <v>118</v>
      </c>
      <c r="G11" s="31"/>
    </row>
    <row r="12" spans="1:7" ht="15.6">
      <c r="A12" s="68"/>
      <c r="B12" s="2">
        <v>510</v>
      </c>
      <c r="C12" t="str">
        <f>_xlfn.TEXTJOIN(", ",TRUE,'Pre-Parameter'!V91:V92,"")</f>
        <v>1, 2, 3, 4, 5, 6, 7, 8, 9, 10, 400, 401, 402, 403, 404, 405, 406, 407, 408, 409, 410</v>
      </c>
      <c r="D12" t="str">
        <f>_xlfn.TEXTJOIN(", ",TRUE,'Pre-Parameter'!Y91:Y106,"")</f>
        <v>57, 58, 59, 60, 61, 62, 63, 64, 116, 117, 118, 119, 120, 121, 122, 123, 163, 164, 165, 166, 167, 168, 169, 170, 218, 219, 220, 221, 222, 223, 224, 285, 286, 287, 288, 289, 290, 291, 292, 293, 341, 342, 343, 344, 345, 346, 347, 374, 375, 376, 377</v>
      </c>
      <c r="E12" t="str">
        <f>_xlfn.TEXTJOIN(", ",TRUE,'Pre-Parameter'!AB91:AB106,"")</f>
        <v>32, 33, 34, 35, 92, 93, 94, 95, 96, 97, 98, 140, 141, 142, 143, 191, 192, 193, 194, 252, 253, 254, 255, 256, 317, 318, 319, 320, 321, 322, 323, 361, 362, 363, 364, 389</v>
      </c>
      <c r="F12" s="63">
        <f>'Pre-Parameter'!T92</f>
        <v>400</v>
      </c>
      <c r="G12" s="31"/>
    </row>
    <row r="13" spans="1:7" ht="15.6">
      <c r="A13" s="68"/>
      <c r="B13" s="2">
        <v>511</v>
      </c>
      <c r="C13" t="str">
        <f>_xlfn.TEXTJOIN(", ",TRUE,'Pre-Parameter'!V107:V108,"")</f>
        <v>1, 2, 3, 4, 5, 6, 7, 8, 9, 10, 11, 12, 13,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3" t="str">
        <f>_xlfn.TEXTJOIN(", ",TRUE,'Pre-Parameter'!Y107:Y116,"")</f>
        <v>63, 64, 65, 66, 67, 68, 69, 70, 71, 122, 123, 124, 125, 126, 127, 167, 168, 169, 170, 171, 172, 173, 174, 223, 224, 225, 226, 227, 228, 229</v>
      </c>
      <c r="E13" t="str">
        <f>_xlfn.TEXTJOIN(", ",TRUE,'Pre-Parameter'!AB107:AB116,"")</f>
        <v>37, 38, 39, 40, 41, 42, 43, 99, 100, 101, 102, 103, 104, 143, 144, 145, 146, 147, 148, 194, 195, 196, 197, 198, 199, 200, 258, 259, 260, 261, 262</v>
      </c>
      <c r="F13" s="63">
        <f>'Pre-Parameter'!T108</f>
        <v>295</v>
      </c>
      <c r="G13" s="31"/>
    </row>
    <row r="14" spans="1:7" ht="15.6">
      <c r="A14" s="68"/>
      <c r="B14" s="2">
        <v>512</v>
      </c>
      <c r="C14" t="str">
        <f>_xlfn.TEXTJOIN(", ",TRUE,'Pre-Parameter'!V117:V118,"")</f>
        <v>1, 2, 3, 4, 5, 6, 7, 8, 9, 10, 11, 12, 13, 14, 15, 16,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4" t="str">
        <f>_xlfn.TEXTJOIN(", ",TRUE,'Pre-Parameter'!Y117:Y120,"")</f>
        <v>67, 68, 69, 70, 71, 72, 73, 74</v>
      </c>
      <c r="E14" t="str">
        <f>_xlfn.TEXTJOIN(", ",TRUE,'Pre-Parameter'!AB117:AB120,"")</f>
        <v>41, 42, 43, 44, 45, 103, 104, 105, 106, 107, 108</v>
      </c>
      <c r="F14" s="63">
        <f>'Pre-Parameter'!T118</f>
        <v>127</v>
      </c>
      <c r="G14" s="31"/>
    </row>
    <row r="15" spans="1:7" ht="15.6">
      <c r="A15" s="68"/>
      <c r="B15" s="2">
        <v>513</v>
      </c>
      <c r="C15" t="str">
        <f>_xlfn.TEXTJOIN(", ",TRUE,'Pre-Parameter'!V121:V122,"")</f>
        <v>1, 2, 3, 4, 5, 6, 7, 8, 9, 10, 11, 12, 13, 14, 15, 16, 17, 18, 19, 20,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5" t="str">
        <f>_xlfn.TEXTJOIN(", ",TRUE,'Pre-Parameter'!Y121:Y122,"")</f>
        <v/>
      </c>
      <c r="E15" t="str">
        <f>_xlfn.TEXTJOIN(", ",TRUE,'Pre-Parameter'!AB121:AB122,"")</f>
        <v>45, 46, 47, 48, 49, 50, 51</v>
      </c>
      <c r="F15" s="63">
        <f>'Pre-Parameter'!T122</f>
        <v>77</v>
      </c>
      <c r="G15" s="31"/>
    </row>
    <row r="16" spans="1:7" ht="15.6">
      <c r="A16" s="68"/>
      <c r="B16" s="2">
        <v>514</v>
      </c>
      <c r="C16" t="str">
        <f>_xlfn.TEXTJOIN(", ",TRUE,'Pre-Parameter'!V123:V124,"")</f>
        <v>1, 2, 3, 4, 5, 6, 7, 8, 9, 10, 11, 12, 13, 14, 15, 16, 17, 18, 19, 20, 21, 22, 23,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6" t="str">
        <f>_xlfn.TEXTJOIN(", ",TRUE,'Pre-Parameter'!Y123:Y132,"")</f>
        <v>76, 77, 78, 79, 80, 81, 82, 83, 84, 129, 130, 131, 132, 133, 134, 176, 177, 178, 179, 180, 181, 232, 233, 234, 235, 236, 237, 238</v>
      </c>
      <c r="E16" t="str">
        <f>_xlfn.TEXTJOIN(", ",TRUE,'Pre-Parameter'!AB123:AB132,"")</f>
        <v>49, 50, 51, 52, 110, 111, 112, 113, 152, 153, 154, 155, 156, 203, 204, 205, 206, 207, 208, 209, 268, 269, 270, 271, 272, 273, 274</v>
      </c>
      <c r="F16" s="63">
        <f>'Pre-Parameter'!T124</f>
        <v>304</v>
      </c>
      <c r="G16" s="31"/>
    </row>
    <row r="17" spans="1:7" ht="15.6">
      <c r="A17" s="68"/>
      <c r="B17" s="2">
        <v>515</v>
      </c>
      <c r="C17" t="str">
        <f>_xlfn.TEXTJOIN(", ",TRUE,'Pre-Parameter'!V133:V134,"")</f>
        <v>1, 2, 3, 4, 5, 6, 7, 8, 9, 10, 11, 12, 13, 14, 15, 16, 17, 18, 19, 20, 21, 22, 23, 24, 25, 399, 400, 401, 402, 403, 404, 405, 406, 407, 408, 409, 410</v>
      </c>
      <c r="D17" t="str">
        <f>_xlfn.TEXTJOIN(", ",TRUE,'Pre-Parameter'!Y133:Y147,"")</f>
        <v>80, 81, 82, 83, 84, 85, 86, 87, 133, 134, 135, 136, 137, 180, 181, 182, 183, 184, 185, 235, 236, 237, 238, 239, 240, 241, 242, 303, 304, 305, 306, 307, 308, 309, 352, 353, 354, 381, 382, 383, 384, 385</v>
      </c>
      <c r="E17" t="str">
        <f>_xlfn.TEXTJOIN(", ",TRUE,'Pre-Parameter'!AB133:AB147,"")</f>
        <v>52, 53, 54, 55, 112, 113, 114, 156, 157, 158, 159, 160, 207, 208, 209, 210, 211, 212, 213, 272, 273, 274, 275, 276, 277, 278, 329, 330, 331, 332, 333, 334, 366, 367, 368, 369, 370, 371, 372</v>
      </c>
      <c r="F17" s="63">
        <f>'Pre-Parameter'!T134</f>
        <v>399</v>
      </c>
      <c r="G17" s="31"/>
    </row>
    <row r="18" spans="1:7" ht="15.6">
      <c r="A18" s="68"/>
      <c r="B18" s="2">
        <v>516</v>
      </c>
      <c r="C18" t="str">
        <f>_xlfn.TEXTJOIN(", ",TRUE,'Pre-Parameter'!V148:V149,"")</f>
        <v>1, 2, 3, 4, 5, 6, 7, 8, 9, 10, 11, 12, 13, 14, 15, 16, 17, 18, 19, 20, 21, 22, 23, 24, 25, 26, 27, 28, 29,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8" t="str">
        <f>_xlfn.TEXTJOIN(", ",TRUE,'Pre-Parameter'!Y148:Y149,"")</f>
        <v/>
      </c>
      <c r="E18" t="str">
        <f>_xlfn.TEXTJOIN(", ",TRUE,'Pre-Parameter'!AB148:AB149,"")</f>
        <v>55, 56, 57, 58, 59</v>
      </c>
      <c r="F18" s="63">
        <f>'Pre-Parameter'!T149</f>
        <v>91</v>
      </c>
      <c r="G18" s="31"/>
    </row>
    <row r="19" spans="1:7" ht="15.6">
      <c r="A19" s="68"/>
      <c r="B19" s="2">
        <v>517</v>
      </c>
      <c r="C19" t="str">
        <f>_xlfn.TEXTJOIN(", ",TRUE,'Pre-Parameter'!V150:V151,"")</f>
        <v>1, 2, 3, 4, 5, 6, 7, 8, 9, 10, 11, 12, 13, 14, 15, 16, 17, 18, 19, 20, 21, 22, 23, 24, 25, 26, 27, 28, 29, 30, 31, 32, 33, 34,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19" t="str">
        <f>_xlfn.TEXTJOIN(", ",TRUE,'Pre-Parameter'!Y150:Y159,"")</f>
        <v>95, 96, 97, 98, 99, 100, 101, 102, 103, 142, 143, 144, 145, 146, 147, 148, 149, 193, 194, 195, 196, 197, 198, 199, 253, 254, 255, 256, 257, 258, 259, 260</v>
      </c>
      <c r="E19" t="str">
        <f>_xlfn.TEXTJOIN(", ",TRUE,'Pre-Parameter'!AB150:AB159,"")</f>
        <v>61, 62, 63, 64, 65, 121, 122, 123, 124, 125, 126, 127, 169, 170, 171, 172, 173, 222, 223, 224, 225, 226, 289, 290, 291, 292, 293, 294, 295</v>
      </c>
      <c r="F19" s="63">
        <f>'Pre-Parameter'!T151</f>
        <v>321</v>
      </c>
      <c r="G19" s="31"/>
    </row>
    <row r="20" spans="1:7" ht="15.6">
      <c r="A20" s="68"/>
      <c r="B20" s="2">
        <v>518</v>
      </c>
      <c r="C20" t="str">
        <f>_xlfn.TEXTJOIN(", ",TRUE,'Pre-Parameter'!V160:V161,"")</f>
        <v>1, 2, 3, 4, 5, 6, 7, 8, 9, 10, 11, 12, 13, 14, 15, 16, 17, 18, 19, 20, 21, 22, 23, 24, 25, 26, 27, 28, 29, 30, 31, 32, 33, 34, 35, 36, 37, 38,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20" t="str">
        <f>_xlfn.TEXTJOIN(", ",TRUE,'Pre-Parameter'!Y160:Y161,"")</f>
        <v/>
      </c>
      <c r="E20" t="str">
        <f>_xlfn.TEXTJOIN(", ",TRUE,'Pre-Parameter'!AB160:AB161,"")</f>
        <v>64, 65, 66, 67, 68, 69</v>
      </c>
      <c r="F20" s="63">
        <f>'Pre-Parameter'!T161</f>
        <v>101</v>
      </c>
      <c r="G20" s="31"/>
    </row>
    <row r="21" spans="1:7" ht="15.6">
      <c r="A21" s="68"/>
      <c r="B21" s="2">
        <v>519</v>
      </c>
      <c r="C21" t="str">
        <f>_xlfn.TEXTJOIN(", ",TRUE,'Pre-Parameter'!V162:V163,"")</f>
        <v>1, 2, 3, 4, 5, 6, 7, 8, 9, 10, 11, 12, 13, 14, 15, 16, 17, 18, 19, 20, 21, 22, 23, 24, 25, 26, 27, 28, 29, 30, 31, 32, 33, 34, 35, 36, 37, 38, 39, 40, 41, 42, 43, 44, 45, 46, 47, 48,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21" t="str">
        <f>_xlfn.TEXTJOIN(", ",TRUE,'Pre-Parameter'!Y162:Y171,"")</f>
        <v>107, 108, 109, 110, 111, 112, 151, 152, 153, 154, 155, 156, 157, 202, 203, 204, 205, 206, 207, 208, 209, 210, 211, 266, 267, 268, 269, 270, 271, 272, 273, 274, 275, 276</v>
      </c>
      <c r="E21" t="str">
        <f>_xlfn.TEXTJOIN(", ",TRUE,'Pre-Parameter'!AB162:AB171,"")</f>
        <v>74, 75, 76, 77, 78, 79, 80, 130, 131, 132, 133, 134, 177, 178, 179, 180, 181, 182, 234, 235, 236, 237, 238, 301, 302, 303, 304, 305, 306, 307</v>
      </c>
      <c r="F21" s="63">
        <f>'Pre-Parameter'!T163</f>
        <v>331</v>
      </c>
      <c r="G21" s="31"/>
    </row>
    <row r="22" spans="1:7" ht="15.6">
      <c r="A22" s="68"/>
      <c r="B22" s="2">
        <v>520</v>
      </c>
      <c r="C22" t="str">
        <f>_xlfn.TEXTJOIN(", ",TRUE,'Pre-Parameter'!V172:V173,"")</f>
        <v>1, 2, 3, 4, 5, 6, 7, 8, 9, 10, 11, 12, 13, 14, 15, 16, 17, 18, 19, 20, 21, 22, 23, 24, 25, 26, 27, 28, 29, 30, 31, 32, 33, 34, 35, 36, 37, 38, 39, 40, 41, 42, 43, 44, 45, 46, 47, 48, 49, 50, 51, 52, 53, 54, 55, 391, 392, 393, 394, 395, 396, 397, 398, 399, 400, 401, 402, 403, 404, 405, 406, 407, 408, 409, 410</v>
      </c>
      <c r="D22" t="str">
        <f>_xlfn.TEXTJOIN(", ",TRUE,'Pre-Parameter'!Y172:Y184,"")</f>
        <v>115, 116, 117, 118, 159, 160, 161, 162, 163, 164, 165, 213, 214, 215, 216, 217, 218, 219, 278, 279, 280, 281, 282, 283, 284, 285, 286, 334, 335, 336, 337, 338, 339, 340, 341, 371, 372, 373, 374</v>
      </c>
      <c r="E22" t="str">
        <f>_xlfn.TEXTJOIN(", ",TRUE,'Pre-Parameter'!AB172:AB184,"")</f>
        <v>86, 87, 88, 89, 90, 91, 92, 137, 138, 139, 140, 187, 188, 189, 190, 191, 244, 245, 246, 247, 248, 249, 311, 312, 313, 314, 315, 356, 357, 358, 359, 360, 361, 362</v>
      </c>
      <c r="F22" s="63">
        <f>'Pre-Parameter'!T173</f>
        <v>391</v>
      </c>
      <c r="G22" s="31"/>
    </row>
    <row r="23" spans="1:7" ht="15.6">
      <c r="A23" s="68"/>
      <c r="B23" s="2">
        <v>521</v>
      </c>
      <c r="C23" t="str">
        <f>_xlfn.TEXTJOIN(", ",TRUE,'Pre-Parameter'!V185:V186,"")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402, 403, 404, 405, 406, 407, 408, 409, 410</v>
      </c>
      <c r="D23" t="str">
        <f>_xlfn.TEXTJOIN(", ",TRUE,'Pre-Parameter'!Y185:Y193,"")</f>
        <v>238, 239, 240, 241, 242, 243, 244, 245, 246, 307, 308, 309, 310, 311, 312, 313, 354, 355, 356, 357, 358, 359, 385, 386, 387, 388</v>
      </c>
      <c r="E23" t="str">
        <f>_xlfn.TEXTJOIN(", ",TRUE,'Pre-Parameter'!AB185:AB193,"")</f>
        <v>211, 212, 213, 214, 215, 276, 277, 278, 279, 280, 281, 282, 333, 334, 335, 336, 337, 338, 369, 370, 371, 372, 373, 374, 375</v>
      </c>
      <c r="F23" s="63">
        <f>'Pre-Parameter'!T186</f>
        <v>402</v>
      </c>
      <c r="G23" s="31"/>
    </row>
    <row r="24" spans="1:7" ht="15.6">
      <c r="A24" s="68"/>
      <c r="B24" s="2">
        <v>522</v>
      </c>
      <c r="C24" t="str">
        <f>_xlfn.TEXTJOIN(", ",TRUE,'Pre-Parameter'!V194:V195,"")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24" t="str">
        <f>_xlfn.TEXTJOIN(", ",TRUE,'Pre-Parameter'!Y194:Y199,"")</f>
        <v>245, 246, 247, 248, 249, 250, 251, 252, 253, 254, 312, 313, 314, 315, 316, 317</v>
      </c>
      <c r="E24" t="str">
        <f>_xlfn.TEXTJOIN(", ",TRUE,'Pre-Parameter'!AB194:AB199,"")</f>
        <v>216, 217, 218, 219, 220, 283, 284, 285, 286, 287, 288, 289, 337, 338, 339, 340, 341, 342, 343</v>
      </c>
      <c r="F24" s="63">
        <f>'Pre-Parameter'!T195</f>
        <v>359</v>
      </c>
      <c r="G24" s="31"/>
    </row>
    <row r="25" spans="1:7" ht="15.6">
      <c r="A25" s="68"/>
      <c r="B25" s="2">
        <v>523</v>
      </c>
      <c r="C25" t="str">
        <f>_xlfn.TEXTJOIN(", ",TRUE,'Pre-Parameter'!V200:V201,"")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380, 381, 382, 383, 384, 385, 386, 387, 388, 389, 390, 391, 392, 393, 394, 395, 396, 397, 398, 399, 400, 401, 402, 403, 404, 405, 406, 407, 408, 409, 410</v>
      </c>
      <c r="D25" t="str">
        <f>_xlfn.TEXTJOIN(", ",TRUE,'Pre-Parameter'!Y200:Y206,"")</f>
        <v>256, 257, 258, 259, 260, 261, 262, 263, 264, 320, 321, 322, 323, 324, 362, 363, 364</v>
      </c>
      <c r="E25" t="str">
        <f>_xlfn.TEXTJOIN(", ",TRUE,'Pre-Parameter'!AB200:AB206,"")</f>
        <v>226, 227, 228, 229, 293, 294, 295, 296, 297, 298, 299, 345, 346, 347, 348, 349, 350</v>
      </c>
      <c r="F25" s="63">
        <f>'Pre-Parameter'!T201</f>
        <v>380</v>
      </c>
      <c r="G25" s="31"/>
    </row>
    <row r="26" spans="1:7" ht="15.6">
      <c r="A26" s="68"/>
      <c r="B26" s="2">
        <v>524</v>
      </c>
      <c r="C26" t="str">
        <f>_xlfn.TEXTJOIN(", ",TRUE,'Pre-Parameter'!V207:V208,"")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26" t="str">
        <f>_xlfn.TEXTJOIN(", ",TRUE,'Pre-Parameter'!Y207:Y210,"")</f>
        <v>263, 264, 265, 266, 267, 268, 269, 270, 271, 272</v>
      </c>
      <c r="E26" t="str">
        <f>_xlfn.TEXTJOIN(", ",TRUE,'Pre-Parameter'!AB207:AB210,"")</f>
        <v>231, 232, 233, 234, 235, 299, 300, 301, 302, 303, 304</v>
      </c>
      <c r="F26" s="63">
        <f>'Pre-Parameter'!T208</f>
        <v>327</v>
      </c>
      <c r="G26" s="31"/>
    </row>
    <row r="27" spans="1:7" ht="15.6">
      <c r="A27" s="68"/>
      <c r="B27" s="2">
        <v>525</v>
      </c>
      <c r="C27" t="str">
        <f>_xlfn.TEXTJOIN(", ",TRUE,'Pre-Parameter'!V211:V212,"")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406, 407, 408, 409, 410</v>
      </c>
      <c r="D27" t="str">
        <f>_xlfn.TEXTJOIN(", ",TRUE,'Pre-Parameter'!Y211:Y219,"")</f>
        <v>270, 271, 272, 273, 274, 275, 276, 277, 278, 279, 280, 330, 331, 332, 333, 334, 367, 368, 369, 370, 371</v>
      </c>
      <c r="E27" t="str">
        <f>_xlfn.TEXTJOIN(", ",TRUE,'Pre-Parameter'!AB211:AB219,"")</f>
        <v>237, 238, 239, 240, 241, 304, 305, 306, 307, 308, 309, 310, 353, 354, 355, 356, 357, 358, 359, 383, 384, 385, 386</v>
      </c>
      <c r="F27" s="63">
        <f>'Pre-Parameter'!T212</f>
        <v>406</v>
      </c>
      <c r="G27" s="31"/>
    </row>
    <row r="28" spans="1:7" ht="15.6">
      <c r="A28" s="68"/>
      <c r="B28" s="2">
        <v>526</v>
      </c>
      <c r="C28" t="str">
        <f>_xlfn.TEXTJOIN(", ",TRUE,'Pre-Parameter'!V220:V221,"")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28" t="str">
        <f>_xlfn.TEXTJOIN(", ",TRUE,'Pre-Parameter'!Y220:Y223,"")</f>
        <v>282, 283, 284, 285, 286, 287, 288, 289, 290, 291</v>
      </c>
      <c r="E28" t="str">
        <f>_xlfn.TEXTJOIN(", ",TRUE,'Pre-Parameter'!AB220:AB223,"")</f>
        <v>248, 249, 250, 251, 252, 253, 313, 314, 315, 316, 317, 318</v>
      </c>
      <c r="F28" s="63">
        <f>'Pre-Parameter'!T221</f>
        <v>343</v>
      </c>
      <c r="G28" s="31"/>
    </row>
    <row r="29" spans="1:7" ht="15.6">
      <c r="A29" s="68"/>
      <c r="B29" s="2">
        <v>527</v>
      </c>
      <c r="C29" t="str">
        <f>_xlfn.TEXTJOIN(", ",TRUE,'Pre-Parameter'!V224:V225,"")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</v>
      </c>
      <c r="D29" t="str">
        <f>_xlfn.TEXTJOIN(", ",TRUE,'Pre-Parameter'!Y224:Y227,"")</f>
        <v>288, 289, 290, 291, 292, 293, 294, 295, 296, 297</v>
      </c>
      <c r="E29" t="str">
        <f>_xlfn.TEXTJOIN(", ",TRUE,'Pre-Parameter'!AB224:AB227,"")</f>
        <v>255, 256, 257, 258, 259, 320, 321, 322, 323, 324, 325</v>
      </c>
      <c r="F29" s="63">
        <f>'Pre-Parameter'!T225</f>
        <v>349</v>
      </c>
      <c r="G29" s="31"/>
    </row>
    <row r="30" spans="1:7" ht="15.6">
      <c r="A30" s="68"/>
      <c r="B30" s="2">
        <v>528</v>
      </c>
      <c r="C30" t="str">
        <f>_xlfn.TEXTJOIN(", ",TRUE,'Pre-Parameter'!V228:V229,"")</f>
        <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403, 404, 405, 406, 407, 408, 409, 410</v>
      </c>
      <c r="D30" t="str">
        <f>_xlfn.TEXTJOIN(", ",TRUE,'Pre-Parameter'!Y228:Y235,"")</f>
        <v>294, 295, 296, 297, 298, 299, 300, 301, 347, 348, 349, 350, 351, 377, 378, 379, 380, 381</v>
      </c>
      <c r="E30" t="str">
        <f>_xlfn.TEXTJOIN(", ",TRUE,'Pre-Parameter'!AB228:AB235,"")</f>
        <v>261, 262, 263, 264, 265, 266, 323, 324, 325, 326, 327, 364, 365, 366, 367, 368</v>
      </c>
      <c r="F30" s="63">
        <f>'Pre-Parameter'!T229</f>
        <v>403</v>
      </c>
      <c r="G30" s="31"/>
    </row>
  </sheetData>
  <mergeCells count="2">
    <mergeCell ref="A3:A30"/>
    <mergeCell ref="C1:E1"/>
  </mergeCells>
  <pageMargins left="0.7" right="0.7" top="0.75" bottom="0.75" header="0.3" footer="0.3"/>
  <pageSetup paperSize="9" orientation="portrait" r:id="rId1"/>
  <ignoredErrors>
    <ignoredError sqref="D3:E14 D28:E29 D16:E26 E15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7"/>
  <sheetViews>
    <sheetView showGridLines="0" showRuler="0" topLeftCell="A37" zoomScale="75" zoomScaleNormal="100" workbookViewId="0">
      <selection activeCell="I10" sqref="I10"/>
    </sheetView>
  </sheetViews>
  <sheetFormatPr defaultColWidth="27.81640625" defaultRowHeight="13.2"/>
  <cols>
    <col min="1" max="16384" width="27.81640625" style="19"/>
  </cols>
  <sheetData>
    <row r="1" spans="1:7" ht="13.05" customHeight="1">
      <c r="A1" s="70" t="s">
        <v>816</v>
      </c>
      <c r="B1" s="71"/>
      <c r="E1" s="20" t="s">
        <v>552</v>
      </c>
      <c r="F1" s="20" t="s">
        <v>817</v>
      </c>
      <c r="G1" s="19" t="s">
        <v>818</v>
      </c>
    </row>
    <row r="2" spans="1:7" ht="13.05" customHeight="1">
      <c r="A2" s="72" t="s">
        <v>819</v>
      </c>
      <c r="B2" s="73"/>
      <c r="D2" s="19">
        <v>0</v>
      </c>
      <c r="E2" s="20" t="s">
        <v>820</v>
      </c>
      <c r="F2" s="20" cm="1">
        <f t="array" ref="F2">(SUM(IF(MOD(ROW(B8:$B$8767)-ROW(B8),24)=0,B8:$B$8767,0)))/365</f>
        <v>87.773178082191805</v>
      </c>
      <c r="G2" s="19">
        <f>F2/1000</f>
        <v>8.7773178082191802E-2</v>
      </c>
    </row>
    <row r="3" spans="1:7" ht="13.05" customHeight="1" thickBot="1">
      <c r="A3" s="74" t="s">
        <v>821</v>
      </c>
      <c r="B3" s="75"/>
      <c r="D3" s="19">
        <v>1</v>
      </c>
      <c r="E3" s="20" t="s">
        <v>822</v>
      </c>
      <c r="F3" s="20" cm="1">
        <f t="array" ref="F3">(SUM(IF(MOD(ROW(B9:$B$8767)-ROW(B9),24)=0,B9:$B$8767,0)))/365</f>
        <v>82.769808219178074</v>
      </c>
      <c r="G3" s="19">
        <f t="shared" ref="G3:G25" si="0">F3/1000</f>
        <v>8.2769808219178079E-2</v>
      </c>
    </row>
    <row r="4" spans="1:7" ht="13.8" thickBot="1">
      <c r="D4" s="19">
        <v>2</v>
      </c>
      <c r="E4" s="20" t="s">
        <v>823</v>
      </c>
      <c r="F4" s="20" cm="1">
        <f t="array" ref="F4">(SUM(IF(MOD(ROW(B10:$B$8767)-ROW(B10),24)=0,B10:$B$8767,0)))/365</f>
        <v>78.774520547945201</v>
      </c>
      <c r="G4" s="19">
        <f t="shared" si="0"/>
        <v>7.8774520547945204E-2</v>
      </c>
    </row>
    <row r="5" spans="1:7" ht="13.05" customHeight="1" thickBot="1">
      <c r="A5" s="76" t="s">
        <v>824</v>
      </c>
      <c r="B5" s="21" t="s">
        <v>825</v>
      </c>
      <c r="D5" s="19">
        <v>3</v>
      </c>
      <c r="E5" s="20" t="s">
        <v>826</v>
      </c>
      <c r="F5" s="20" cm="1">
        <f t="array" ref="F5">(SUM(IF(MOD(ROW(B11:$B$8767)-ROW(B11),24)=0,B11:$B$8767,0)))/365</f>
        <v>75.20512328767127</v>
      </c>
      <c r="G5" s="19">
        <f t="shared" si="0"/>
        <v>7.5205123287671274E-2</v>
      </c>
    </row>
    <row r="6" spans="1:7" ht="13.05" customHeight="1" thickBot="1">
      <c r="A6" s="77" t="s">
        <v>824</v>
      </c>
      <c r="B6" s="21" t="s">
        <v>827</v>
      </c>
      <c r="D6" s="19">
        <v>4</v>
      </c>
      <c r="E6" s="20" t="s">
        <v>828</v>
      </c>
      <c r="F6" s="20" cm="1">
        <f t="array" ref="F6">(SUM(IF(MOD(ROW(B12:$B$8767)-ROW(B12),24)=0,B12:$B$8767,0)))/365</f>
        <v>78.396301369862982</v>
      </c>
      <c r="G6" s="19">
        <f t="shared" si="0"/>
        <v>7.8396301369862989E-2</v>
      </c>
    </row>
    <row r="7" spans="1:7" ht="13.05" customHeight="1" thickBot="1">
      <c r="A7" s="78" t="s">
        <v>824</v>
      </c>
      <c r="B7" s="21" t="s">
        <v>829</v>
      </c>
      <c r="D7" s="19">
        <v>5</v>
      </c>
      <c r="E7" s="20" t="s">
        <v>830</v>
      </c>
      <c r="F7" s="20" cm="1">
        <f t="array" ref="F7">(SUM(IF(MOD(ROW(B13:$B$8767)-ROW(B13),24)=0,B13:$B$8767,0)))/365</f>
        <v>89.078739726027422</v>
      </c>
      <c r="G7" s="19">
        <f t="shared" si="0"/>
        <v>8.9078739726027423E-2</v>
      </c>
    </row>
    <row r="8" spans="1:7" ht="26.4">
      <c r="A8" s="22" t="s">
        <v>831</v>
      </c>
      <c r="B8" s="23">
        <v>-4.3899999999999997</v>
      </c>
      <c r="D8" s="19">
        <v>6</v>
      </c>
      <c r="E8" s="20" t="s">
        <v>832</v>
      </c>
      <c r="F8" s="20" cm="1">
        <f t="array" ref="F8">(SUM(IF(MOD(ROW(B14:$B$8767)-ROW(B14),24)=0,B14:$B$8767,0)))/365</f>
        <v>105.05293150684928</v>
      </c>
      <c r="G8" s="19">
        <f t="shared" si="0"/>
        <v>0.10505293150684927</v>
      </c>
    </row>
    <row r="9" spans="1:7" ht="26.4">
      <c r="A9" s="22" t="s">
        <v>833</v>
      </c>
      <c r="B9" s="23">
        <v>-1.75</v>
      </c>
      <c r="D9" s="19">
        <v>7</v>
      </c>
      <c r="E9" s="20" t="s">
        <v>834</v>
      </c>
      <c r="F9" s="20" cm="1">
        <f t="array" ref="F9">(SUM(IF(MOD(ROW(B15:$B$8767)-ROW(B15),24)=0,B15:$B$8767,0)))/365</f>
        <v>114.46120547945196</v>
      </c>
      <c r="G9" s="19">
        <f t="shared" si="0"/>
        <v>0.11446120547945196</v>
      </c>
    </row>
    <row r="10" spans="1:7" ht="26.4">
      <c r="A10" s="22" t="s">
        <v>835</v>
      </c>
      <c r="B10" s="23">
        <v>-1.46</v>
      </c>
      <c r="D10" s="19">
        <v>8</v>
      </c>
      <c r="E10" s="20" t="s">
        <v>836</v>
      </c>
      <c r="F10" s="20" cm="1">
        <f t="array" ref="F10">(SUM(IF(MOD(ROW(B16:$B$8767)-ROW(B16),24)=0,B16:$B$8767,0)))/365</f>
        <v>111.66221917808211</v>
      </c>
      <c r="G10" s="19">
        <f t="shared" si="0"/>
        <v>0.11166221917808211</v>
      </c>
    </row>
    <row r="11" spans="1:7" ht="26.4">
      <c r="A11" s="22" t="s">
        <v>837</v>
      </c>
      <c r="B11" s="23">
        <v>-5.27</v>
      </c>
      <c r="D11" s="19">
        <v>9</v>
      </c>
      <c r="E11" s="20" t="s">
        <v>838</v>
      </c>
      <c r="F11" s="20" cm="1">
        <f t="array" ref="F11">(SUM(IF(MOD(ROW(B17:$B$8767)-ROW(B17),24)=0,B17:$B$8767,0)))/365</f>
        <v>101.47454794520552</v>
      </c>
      <c r="G11" s="19">
        <f t="shared" si="0"/>
        <v>0.10147454794520551</v>
      </c>
    </row>
    <row r="12" spans="1:7" ht="26.4">
      <c r="A12" s="22" t="s">
        <v>839</v>
      </c>
      <c r="B12" s="23">
        <v>-4.41</v>
      </c>
      <c r="D12" s="19">
        <v>10</v>
      </c>
      <c r="E12" s="20" t="s">
        <v>840</v>
      </c>
      <c r="F12" s="20" cm="1">
        <f t="array" ref="F12">(SUM(IF(MOD(ROW(B18:$B$8767)-ROW(B18),24)=0,B18:$B$8767,0)))/365</f>
        <v>91.941287671232814</v>
      </c>
      <c r="G12" s="19">
        <f t="shared" si="0"/>
        <v>9.1941287671232816E-2</v>
      </c>
    </row>
    <row r="13" spans="1:7" ht="26.4">
      <c r="A13" s="22" t="s">
        <v>841</v>
      </c>
      <c r="B13" s="23">
        <v>-5.4</v>
      </c>
      <c r="D13" s="19">
        <v>11</v>
      </c>
      <c r="E13" s="20" t="s">
        <v>842</v>
      </c>
      <c r="F13" s="20" cm="1">
        <f t="array" ref="F13">(SUM(IF(MOD(ROW(B19:$B$8767)-ROW(B19),24)=0,B19:$B$8767,0)))/365</f>
        <v>85.476794520547998</v>
      </c>
      <c r="G13" s="19">
        <f t="shared" si="0"/>
        <v>8.5476794520548002E-2</v>
      </c>
    </row>
    <row r="14" spans="1:7" ht="26.4">
      <c r="A14" s="22" t="s">
        <v>843</v>
      </c>
      <c r="B14" s="23">
        <v>-4.6900000000000004</v>
      </c>
      <c r="D14" s="19">
        <v>12</v>
      </c>
      <c r="E14" s="20" t="s">
        <v>844</v>
      </c>
      <c r="F14" s="20" cm="1">
        <f t="array" ref="F14">(SUM(IF(MOD(ROW(B20:$B$8767)-ROW(B20),24)=0,B20:$B$8767,0)))/365</f>
        <v>77.075123287671232</v>
      </c>
      <c r="G14" s="19">
        <f t="shared" si="0"/>
        <v>7.7075123287671229E-2</v>
      </c>
    </row>
    <row r="15" spans="1:7" ht="26.4">
      <c r="A15" s="22" t="s">
        <v>845</v>
      </c>
      <c r="B15" s="23">
        <v>-1.31</v>
      </c>
      <c r="D15" s="19">
        <v>13</v>
      </c>
      <c r="E15" s="20" t="s">
        <v>846</v>
      </c>
      <c r="F15" s="20" cm="1">
        <f t="array" ref="F15">(SUM(IF(MOD(ROW(B21:$B$8767)-ROW(B21),24)=0,B21:$B$8767,0)))/365</f>
        <v>72.361479452054866</v>
      </c>
      <c r="G15" s="19">
        <f t="shared" si="0"/>
        <v>7.2361479452054872E-2</v>
      </c>
    </row>
    <row r="16" spans="1:7" ht="26.4">
      <c r="A16" s="22" t="s">
        <v>847</v>
      </c>
      <c r="B16" s="23">
        <v>-1.57</v>
      </c>
      <c r="D16" s="19">
        <v>14</v>
      </c>
      <c r="E16" s="20" t="s">
        <v>848</v>
      </c>
      <c r="F16" s="20" cm="1">
        <f t="array" ref="F16">(SUM(IF(MOD(ROW(B22:$B$8767)-ROW(B22),24)=0,B22:$B$8767,0)))/365</f>
        <v>76.1692328767123</v>
      </c>
      <c r="G16" s="19">
        <f t="shared" si="0"/>
        <v>7.6169232876712303E-2</v>
      </c>
    </row>
    <row r="17" spans="1:7" ht="26.4">
      <c r="A17" s="22" t="s">
        <v>849</v>
      </c>
      <c r="B17" s="23">
        <v>-1.03</v>
      </c>
      <c r="D17" s="19">
        <v>15</v>
      </c>
      <c r="E17" s="20" t="s">
        <v>850</v>
      </c>
      <c r="F17" s="20" cm="1">
        <f t="array" ref="F17">(SUM(IF(MOD(ROW(B23:$B$8767)-ROW(B23),24)=0,B23:$B$8767,0)))/365</f>
        <v>84.382849315068484</v>
      </c>
      <c r="G17" s="19">
        <f t="shared" si="0"/>
        <v>8.4382849315068481E-2</v>
      </c>
    </row>
    <row r="18" spans="1:7" ht="26.4">
      <c r="A18" s="22" t="s">
        <v>851</v>
      </c>
      <c r="B18" s="23">
        <v>-0.23</v>
      </c>
      <c r="D18" s="19">
        <v>16</v>
      </c>
      <c r="E18" s="20" t="s">
        <v>852</v>
      </c>
      <c r="F18" s="20" cm="1">
        <f t="array" ref="F18">(SUM(IF(MOD(ROW(B24:$B$8767)-ROW(B24),24)=0,B24:$B$8767,0)))/365</f>
        <v>98.754986301369897</v>
      </c>
      <c r="G18" s="19">
        <f t="shared" si="0"/>
        <v>9.875498630136989E-2</v>
      </c>
    </row>
    <row r="19" spans="1:7" ht="26.4">
      <c r="A19" s="22" t="s">
        <v>853</v>
      </c>
      <c r="B19" s="23">
        <v>-0.74</v>
      </c>
      <c r="D19" s="19">
        <v>17</v>
      </c>
      <c r="E19" s="20" t="s">
        <v>854</v>
      </c>
      <c r="F19" s="20" cm="1">
        <f t="array" ref="F19">(SUM(IF(MOD(ROW(B25:$B$8767)-ROW(B25),24)=0,B25:$B$8767,0)))/365</f>
        <v>119.35528767123284</v>
      </c>
      <c r="G19" s="19">
        <f t="shared" si="0"/>
        <v>0.11935528767123284</v>
      </c>
    </row>
    <row r="20" spans="1:7" ht="26.4">
      <c r="A20" s="22" t="s">
        <v>855</v>
      </c>
      <c r="B20" s="23">
        <v>-0.56999999999999995</v>
      </c>
      <c r="C20" s="24"/>
      <c r="D20" s="19">
        <v>18</v>
      </c>
      <c r="E20" s="20" t="s">
        <v>856</v>
      </c>
      <c r="F20" s="20" cm="1">
        <f t="array" ref="F20">(SUM(IF(MOD(ROW(B26:$B$8767)-ROW(B26),24)=0,B26:$B$8767,0)))/365</f>
        <v>135.64753424657539</v>
      </c>
      <c r="G20" s="19">
        <f t="shared" si="0"/>
        <v>0.13564753424657539</v>
      </c>
    </row>
    <row r="21" spans="1:7" ht="26.4">
      <c r="A21" s="22" t="s">
        <v>857</v>
      </c>
      <c r="B21" s="23">
        <v>-0.12</v>
      </c>
      <c r="D21" s="19">
        <v>19</v>
      </c>
      <c r="E21" s="20" t="s">
        <v>858</v>
      </c>
      <c r="F21" s="20" cm="1">
        <f t="array" ref="F21">(SUM(IF(MOD(ROW(B27:$B$8767)-ROW(B27),24)=0,B27:$B$8767,0)))/365</f>
        <v>134.51904109589046</v>
      </c>
      <c r="G21" s="19">
        <f t="shared" si="0"/>
        <v>0.13451904109589047</v>
      </c>
    </row>
    <row r="22" spans="1:7" ht="26.4">
      <c r="A22" s="22" t="s">
        <v>859</v>
      </c>
      <c r="B22" s="23">
        <v>0.85</v>
      </c>
      <c r="D22" s="19">
        <v>20</v>
      </c>
      <c r="E22" s="20" t="s">
        <v>860</v>
      </c>
      <c r="F22" s="20" cm="1">
        <f t="array" ref="F22">(SUM(IF(MOD(ROW(B28:$B$8767)-ROW(B28),24)=0,B28:$B$8767,0)))/365</f>
        <v>122.40295890410967</v>
      </c>
      <c r="G22" s="19">
        <f t="shared" si="0"/>
        <v>0.12240295890410967</v>
      </c>
    </row>
    <row r="23" spans="1:7" ht="26.4">
      <c r="A23" s="22" t="s">
        <v>861</v>
      </c>
      <c r="B23" s="23">
        <v>23.5</v>
      </c>
      <c r="D23" s="19">
        <v>21</v>
      </c>
      <c r="E23" s="20" t="s">
        <v>862</v>
      </c>
      <c r="F23" s="20" cm="1">
        <f t="array" ref="F23">(SUM(IF(MOD(ROW(B29:$B$8767)-ROW(B29),24)=0,B29:$B$8767,0)))/365</f>
        <v>111.87534246575345</v>
      </c>
      <c r="G23" s="19">
        <f t="shared" si="0"/>
        <v>0.11187534246575345</v>
      </c>
    </row>
    <row r="24" spans="1:7" ht="26.4">
      <c r="A24" s="22" t="s">
        <v>863</v>
      </c>
      <c r="B24" s="23">
        <v>36.54</v>
      </c>
      <c r="D24" s="19">
        <v>22</v>
      </c>
      <c r="E24" s="20" t="s">
        <v>864</v>
      </c>
      <c r="F24" s="20" cm="1">
        <f t="array" ref="F24">(SUM(IF(MOD(ROW(B30:$B$8767)-ROW(B30),24)=0,B30:$B$8767,0)))/365</f>
        <v>103.69035616438364</v>
      </c>
      <c r="G24" s="19">
        <f t="shared" si="0"/>
        <v>0.10369035616438364</v>
      </c>
    </row>
    <row r="25" spans="1:7" ht="26.4">
      <c r="A25" s="22" t="s">
        <v>865</v>
      </c>
      <c r="B25" s="23">
        <v>46.03</v>
      </c>
      <c r="D25" s="19">
        <v>23</v>
      </c>
      <c r="E25" s="20" t="s">
        <v>866</v>
      </c>
      <c r="F25" s="20" cm="1">
        <f t="array" ref="F25">(SUM(IF(MOD(ROW(B31:$B$8767)-ROW(B31),24)=0,B31:$B$8767,0)))/365</f>
        <v>96.165424657534274</v>
      </c>
      <c r="G25" s="19">
        <f t="shared" si="0"/>
        <v>9.6165424657534276E-2</v>
      </c>
    </row>
    <row r="26" spans="1:7" ht="26.4">
      <c r="A26" s="22" t="s">
        <v>867</v>
      </c>
      <c r="B26" s="23">
        <v>36.64</v>
      </c>
    </row>
    <row r="27" spans="1:7" ht="26.4">
      <c r="A27" s="22" t="s">
        <v>868</v>
      </c>
      <c r="B27" s="23">
        <v>54.95</v>
      </c>
    </row>
    <row r="28" spans="1:7" ht="26.4">
      <c r="A28" s="22" t="s">
        <v>869</v>
      </c>
      <c r="B28" s="23">
        <v>45.83</v>
      </c>
    </row>
    <row r="29" spans="1:7" ht="26.4">
      <c r="A29" s="22" t="s">
        <v>870</v>
      </c>
      <c r="B29" s="23">
        <v>36.57</v>
      </c>
    </row>
    <row r="30" spans="1:7" ht="26.4">
      <c r="A30" s="22" t="s">
        <v>871</v>
      </c>
      <c r="B30" s="23">
        <v>45.96</v>
      </c>
    </row>
    <row r="31" spans="1:7" ht="26.4">
      <c r="A31" s="22" t="s">
        <v>872</v>
      </c>
      <c r="B31" s="23">
        <v>35</v>
      </c>
    </row>
    <row r="32" spans="1:7" ht="26.4">
      <c r="A32" s="22" t="s">
        <v>873</v>
      </c>
      <c r="B32" s="23">
        <v>69.92</v>
      </c>
    </row>
    <row r="33" spans="1:2" ht="26.4">
      <c r="A33" s="22" t="s">
        <v>874</v>
      </c>
      <c r="B33" s="23">
        <v>59.14</v>
      </c>
    </row>
    <row r="34" spans="1:2" ht="26.4">
      <c r="A34" s="22" t="s">
        <v>875</v>
      </c>
      <c r="B34" s="23">
        <v>52.93</v>
      </c>
    </row>
    <row r="35" spans="1:2" ht="26.4">
      <c r="A35" s="22" t="s">
        <v>876</v>
      </c>
      <c r="B35" s="23">
        <v>42.59</v>
      </c>
    </row>
    <row r="36" spans="1:2" ht="26.4">
      <c r="A36" s="22" t="s">
        <v>877</v>
      </c>
      <c r="B36" s="23">
        <v>50.08</v>
      </c>
    </row>
    <row r="37" spans="1:2" ht="26.4">
      <c r="A37" s="22" t="s">
        <v>878</v>
      </c>
      <c r="B37" s="23">
        <v>69.72</v>
      </c>
    </row>
    <row r="38" spans="1:2" ht="26.4">
      <c r="A38" s="22" t="s">
        <v>879</v>
      </c>
      <c r="B38" s="23">
        <v>105.08</v>
      </c>
    </row>
    <row r="39" spans="1:2" ht="26.4">
      <c r="A39" s="22" t="s">
        <v>880</v>
      </c>
      <c r="B39" s="23">
        <v>140.63999999999999</v>
      </c>
    </row>
    <row r="40" spans="1:2" ht="26.4">
      <c r="A40" s="22" t="s">
        <v>881</v>
      </c>
      <c r="B40" s="23">
        <v>151.88999999999999</v>
      </c>
    </row>
    <row r="41" spans="1:2" ht="26.4">
      <c r="A41" s="22" t="s">
        <v>882</v>
      </c>
      <c r="B41" s="23">
        <v>158.84</v>
      </c>
    </row>
    <row r="42" spans="1:2" ht="26.4">
      <c r="A42" s="22" t="s">
        <v>883</v>
      </c>
      <c r="B42" s="23">
        <v>145.61000000000001</v>
      </c>
    </row>
    <row r="43" spans="1:2" ht="26.4">
      <c r="A43" s="22" t="s">
        <v>884</v>
      </c>
      <c r="B43" s="23">
        <v>143.35</v>
      </c>
    </row>
    <row r="44" spans="1:2" ht="26.4">
      <c r="A44" s="22" t="s">
        <v>885</v>
      </c>
      <c r="B44" s="23">
        <v>144.38</v>
      </c>
    </row>
    <row r="45" spans="1:2" ht="26.4">
      <c r="A45" s="22" t="s">
        <v>886</v>
      </c>
      <c r="B45" s="23">
        <v>143.76</v>
      </c>
    </row>
    <row r="46" spans="1:2" ht="26.4">
      <c r="A46" s="22" t="s">
        <v>887</v>
      </c>
      <c r="B46" s="23">
        <v>148.19999999999999</v>
      </c>
    </row>
    <row r="47" spans="1:2" ht="26.4">
      <c r="A47" s="22" t="s">
        <v>888</v>
      </c>
      <c r="B47" s="23">
        <v>155.34</v>
      </c>
    </row>
    <row r="48" spans="1:2" ht="26.4">
      <c r="A48" s="22" t="s">
        <v>889</v>
      </c>
      <c r="B48" s="23">
        <v>163.30000000000001</v>
      </c>
    </row>
    <row r="49" spans="1:2" ht="26.4">
      <c r="A49" s="22" t="s">
        <v>890</v>
      </c>
      <c r="B49" s="23">
        <v>175.81</v>
      </c>
    </row>
    <row r="50" spans="1:2" ht="26.4">
      <c r="A50" s="22" t="s">
        <v>891</v>
      </c>
      <c r="B50" s="23">
        <v>174.74</v>
      </c>
    </row>
    <row r="51" spans="1:2" ht="26.4">
      <c r="A51" s="22" t="s">
        <v>892</v>
      </c>
      <c r="B51" s="23">
        <v>166.45</v>
      </c>
    </row>
    <row r="52" spans="1:2" ht="26.4">
      <c r="A52" s="22" t="s">
        <v>893</v>
      </c>
      <c r="B52" s="23">
        <v>153</v>
      </c>
    </row>
    <row r="53" spans="1:2" ht="26.4">
      <c r="A53" s="22" t="s">
        <v>894</v>
      </c>
      <c r="B53" s="23">
        <v>141.66999999999999</v>
      </c>
    </row>
    <row r="54" spans="1:2" ht="26.4">
      <c r="A54" s="22" t="s">
        <v>895</v>
      </c>
      <c r="B54" s="23">
        <v>134.91</v>
      </c>
    </row>
    <row r="55" spans="1:2" ht="26.4">
      <c r="A55" s="22" t="s">
        <v>896</v>
      </c>
      <c r="B55" s="23">
        <v>124.22</v>
      </c>
    </row>
    <row r="56" spans="1:2" ht="26.4">
      <c r="A56" s="22" t="s">
        <v>897</v>
      </c>
      <c r="B56" s="23">
        <v>130.01</v>
      </c>
    </row>
    <row r="57" spans="1:2" ht="26.4">
      <c r="A57" s="22" t="s">
        <v>898</v>
      </c>
      <c r="B57" s="23">
        <v>120</v>
      </c>
    </row>
    <row r="58" spans="1:2" ht="26.4">
      <c r="A58" s="22" t="s">
        <v>899</v>
      </c>
      <c r="B58" s="23">
        <v>118.76</v>
      </c>
    </row>
    <row r="59" spans="1:2" ht="26.4">
      <c r="A59" s="22" t="s">
        <v>900</v>
      </c>
      <c r="B59" s="23">
        <v>115</v>
      </c>
    </row>
    <row r="60" spans="1:2" ht="26.4">
      <c r="A60" s="22" t="s">
        <v>901</v>
      </c>
      <c r="B60" s="23">
        <v>113.63</v>
      </c>
    </row>
    <row r="61" spans="1:2" ht="26.4">
      <c r="A61" s="22" t="s">
        <v>902</v>
      </c>
      <c r="B61" s="23">
        <v>116.27</v>
      </c>
    </row>
    <row r="62" spans="1:2" ht="26.4">
      <c r="A62" s="22" t="s">
        <v>903</v>
      </c>
      <c r="B62" s="23">
        <v>138.91999999999999</v>
      </c>
    </row>
    <row r="63" spans="1:2" ht="26.4">
      <c r="A63" s="22" t="s">
        <v>904</v>
      </c>
      <c r="B63" s="23">
        <v>159.91999999999999</v>
      </c>
    </row>
    <row r="64" spans="1:2" ht="26.4">
      <c r="A64" s="22" t="s">
        <v>905</v>
      </c>
      <c r="B64" s="23">
        <v>169.17</v>
      </c>
    </row>
    <row r="65" spans="1:2" ht="26.4">
      <c r="A65" s="22" t="s">
        <v>906</v>
      </c>
      <c r="B65" s="23">
        <v>171.18</v>
      </c>
    </row>
    <row r="66" spans="1:2" ht="26.4">
      <c r="A66" s="22" t="s">
        <v>907</v>
      </c>
      <c r="B66" s="23">
        <v>168.57</v>
      </c>
    </row>
    <row r="67" spans="1:2" ht="26.4">
      <c r="A67" s="22" t="s">
        <v>908</v>
      </c>
      <c r="B67" s="23">
        <v>169.49</v>
      </c>
    </row>
    <row r="68" spans="1:2" ht="26.4">
      <c r="A68" s="22" t="s">
        <v>909</v>
      </c>
      <c r="B68" s="23">
        <v>164.5</v>
      </c>
    </row>
    <row r="69" spans="1:2" ht="26.4">
      <c r="A69" s="22" t="s">
        <v>910</v>
      </c>
      <c r="B69" s="23">
        <v>160.91</v>
      </c>
    </row>
    <row r="70" spans="1:2" ht="26.4">
      <c r="A70" s="22" t="s">
        <v>911</v>
      </c>
      <c r="B70" s="23">
        <v>163.06</v>
      </c>
    </row>
    <row r="71" spans="1:2" ht="26.4">
      <c r="A71" s="22" t="s">
        <v>912</v>
      </c>
      <c r="B71" s="23">
        <v>166.64</v>
      </c>
    </row>
    <row r="72" spans="1:2" ht="26.4">
      <c r="A72" s="22" t="s">
        <v>913</v>
      </c>
      <c r="B72" s="23">
        <v>166.64</v>
      </c>
    </row>
    <row r="73" spans="1:2" ht="26.4">
      <c r="A73" s="22" t="s">
        <v>914</v>
      </c>
      <c r="B73" s="23">
        <v>170.95</v>
      </c>
    </row>
    <row r="74" spans="1:2" ht="26.4">
      <c r="A74" s="22" t="s">
        <v>915</v>
      </c>
      <c r="B74" s="23">
        <v>168.97</v>
      </c>
    </row>
    <row r="75" spans="1:2" ht="26.4">
      <c r="A75" s="22" t="s">
        <v>916</v>
      </c>
      <c r="B75" s="23">
        <v>160.99</v>
      </c>
    </row>
    <row r="76" spans="1:2" ht="26.4">
      <c r="A76" s="22" t="s">
        <v>917</v>
      </c>
      <c r="B76" s="23">
        <v>149.62</v>
      </c>
    </row>
    <row r="77" spans="1:2" ht="26.4">
      <c r="A77" s="22" t="s">
        <v>918</v>
      </c>
      <c r="B77" s="23">
        <v>131.04</v>
      </c>
    </row>
    <row r="78" spans="1:2" ht="26.4">
      <c r="A78" s="22" t="s">
        <v>919</v>
      </c>
      <c r="B78" s="23">
        <v>114.69</v>
      </c>
    </row>
    <row r="79" spans="1:2" ht="26.4">
      <c r="A79" s="22" t="s">
        <v>920</v>
      </c>
      <c r="B79" s="23">
        <v>93.76</v>
      </c>
    </row>
    <row r="80" spans="1:2" ht="26.4">
      <c r="A80" s="22" t="s">
        <v>921</v>
      </c>
      <c r="B80" s="23">
        <v>80.17</v>
      </c>
    </row>
    <row r="81" spans="1:2" ht="26.4">
      <c r="A81" s="22" t="s">
        <v>922</v>
      </c>
      <c r="B81" s="23">
        <v>69.319999999999993</v>
      </c>
    </row>
    <row r="82" spans="1:2" ht="26.4">
      <c r="A82" s="22" t="s">
        <v>923</v>
      </c>
      <c r="B82" s="23">
        <v>39.58</v>
      </c>
    </row>
    <row r="83" spans="1:2" ht="26.4">
      <c r="A83" s="22" t="s">
        <v>924</v>
      </c>
      <c r="B83" s="23">
        <v>2.62</v>
      </c>
    </row>
    <row r="84" spans="1:2" ht="26.4">
      <c r="A84" s="22" t="s">
        <v>925</v>
      </c>
      <c r="B84" s="23">
        <v>0.85</v>
      </c>
    </row>
    <row r="85" spans="1:2" ht="26.4">
      <c r="A85" s="22" t="s">
        <v>926</v>
      </c>
      <c r="B85" s="23">
        <v>11.02</v>
      </c>
    </row>
    <row r="86" spans="1:2" ht="26.4">
      <c r="A86" s="22" t="s">
        <v>927</v>
      </c>
      <c r="B86" s="23">
        <v>61.03</v>
      </c>
    </row>
    <row r="87" spans="1:2" ht="26.4">
      <c r="A87" s="22" t="s">
        <v>928</v>
      </c>
      <c r="B87" s="23">
        <v>94.6</v>
      </c>
    </row>
    <row r="88" spans="1:2" ht="26.4">
      <c r="A88" s="22" t="s">
        <v>929</v>
      </c>
      <c r="B88" s="23">
        <v>134.16</v>
      </c>
    </row>
    <row r="89" spans="1:2" ht="26.4">
      <c r="A89" s="22" t="s">
        <v>930</v>
      </c>
      <c r="B89" s="23">
        <v>129.63999999999999</v>
      </c>
    </row>
    <row r="90" spans="1:2" ht="26.4">
      <c r="A90" s="22" t="s">
        <v>931</v>
      </c>
      <c r="B90" s="23">
        <v>120.7</v>
      </c>
    </row>
    <row r="91" spans="1:2" ht="26.4">
      <c r="A91" s="22" t="s">
        <v>932</v>
      </c>
      <c r="B91" s="23">
        <v>100.24</v>
      </c>
    </row>
    <row r="92" spans="1:2" ht="26.4">
      <c r="A92" s="22" t="s">
        <v>933</v>
      </c>
      <c r="B92" s="23">
        <v>105.03</v>
      </c>
    </row>
    <row r="93" spans="1:2" ht="26.4">
      <c r="A93" s="22" t="s">
        <v>934</v>
      </c>
      <c r="B93" s="23">
        <v>106</v>
      </c>
    </row>
    <row r="94" spans="1:2" ht="26.4">
      <c r="A94" s="22" t="s">
        <v>935</v>
      </c>
      <c r="B94" s="23">
        <v>105.07</v>
      </c>
    </row>
    <row r="95" spans="1:2" ht="26.4">
      <c r="A95" s="22" t="s">
        <v>936</v>
      </c>
      <c r="B95" s="23">
        <v>103.9</v>
      </c>
    </row>
    <row r="96" spans="1:2" ht="26.4">
      <c r="A96" s="22" t="s">
        <v>937</v>
      </c>
      <c r="B96" s="23">
        <v>107.98</v>
      </c>
    </row>
    <row r="97" spans="1:2" ht="26.4">
      <c r="A97" s="22" t="s">
        <v>938</v>
      </c>
      <c r="B97" s="23">
        <v>122.35</v>
      </c>
    </row>
    <row r="98" spans="1:2" ht="26.4">
      <c r="A98" s="22" t="s">
        <v>939</v>
      </c>
      <c r="B98" s="23">
        <v>139.93</v>
      </c>
    </row>
    <row r="99" spans="1:2" ht="26.4">
      <c r="A99" s="22" t="s">
        <v>940</v>
      </c>
      <c r="B99" s="23">
        <v>129.49</v>
      </c>
    </row>
    <row r="100" spans="1:2" ht="26.4">
      <c r="A100" s="22" t="s">
        <v>941</v>
      </c>
      <c r="B100" s="23">
        <v>105.89</v>
      </c>
    </row>
    <row r="101" spans="1:2" ht="26.4">
      <c r="A101" s="22" t="s">
        <v>942</v>
      </c>
      <c r="B101" s="23">
        <v>90.61</v>
      </c>
    </row>
    <row r="102" spans="1:2" ht="26.4">
      <c r="A102" s="22" t="s">
        <v>943</v>
      </c>
      <c r="B102" s="23">
        <v>87.92</v>
      </c>
    </row>
    <row r="103" spans="1:2" ht="26.4">
      <c r="A103" s="22" t="s">
        <v>944</v>
      </c>
      <c r="B103" s="23">
        <v>78.19</v>
      </c>
    </row>
    <row r="104" spans="1:2" ht="26.4">
      <c r="A104" s="22" t="s">
        <v>945</v>
      </c>
      <c r="B104" s="23">
        <v>34.78</v>
      </c>
    </row>
    <row r="105" spans="1:2" ht="26.4">
      <c r="A105" s="22" t="s">
        <v>946</v>
      </c>
      <c r="B105" s="23">
        <v>31.42</v>
      </c>
    </row>
    <row r="106" spans="1:2" ht="26.4">
      <c r="A106" s="22" t="s">
        <v>947</v>
      </c>
      <c r="B106" s="23">
        <v>33.1</v>
      </c>
    </row>
    <row r="107" spans="1:2" ht="26.4">
      <c r="A107" s="22" t="s">
        <v>948</v>
      </c>
      <c r="B107" s="23">
        <v>14.56</v>
      </c>
    </row>
    <row r="108" spans="1:2" ht="26.4">
      <c r="A108" s="22" t="s">
        <v>949</v>
      </c>
      <c r="B108" s="23">
        <v>22.19</v>
      </c>
    </row>
    <row r="109" spans="1:2" ht="26.4">
      <c r="A109" s="22" t="s">
        <v>950</v>
      </c>
      <c r="B109" s="23">
        <v>41.2</v>
      </c>
    </row>
    <row r="110" spans="1:2" ht="26.4">
      <c r="A110" s="22" t="s">
        <v>951</v>
      </c>
      <c r="B110" s="23">
        <v>78.53</v>
      </c>
    </row>
    <row r="111" spans="1:2" ht="26.4">
      <c r="A111" s="22" t="s">
        <v>952</v>
      </c>
      <c r="B111" s="23">
        <v>127.98</v>
      </c>
    </row>
    <row r="112" spans="1:2" ht="26.4">
      <c r="A112" s="22" t="s">
        <v>953</v>
      </c>
      <c r="B112" s="23">
        <v>141.02000000000001</v>
      </c>
    </row>
    <row r="113" spans="1:2" ht="26.4">
      <c r="A113" s="22" t="s">
        <v>954</v>
      </c>
      <c r="B113" s="23">
        <v>147.18</v>
      </c>
    </row>
    <row r="114" spans="1:2" ht="26.4">
      <c r="A114" s="22" t="s">
        <v>955</v>
      </c>
      <c r="B114" s="23">
        <v>149.81</v>
      </c>
    </row>
    <row r="115" spans="1:2" ht="26.4">
      <c r="A115" s="22" t="s">
        <v>956</v>
      </c>
      <c r="B115" s="23">
        <v>147.46</v>
      </c>
    </row>
    <row r="116" spans="1:2" ht="26.4">
      <c r="A116" s="22" t="s">
        <v>957</v>
      </c>
      <c r="B116" s="23">
        <v>143.16999999999999</v>
      </c>
    </row>
    <row r="117" spans="1:2" ht="26.4">
      <c r="A117" s="22" t="s">
        <v>958</v>
      </c>
      <c r="B117" s="23">
        <v>143.79</v>
      </c>
    </row>
    <row r="118" spans="1:2" ht="26.4">
      <c r="A118" s="22" t="s">
        <v>959</v>
      </c>
      <c r="B118" s="23">
        <v>151.03</v>
      </c>
    </row>
    <row r="119" spans="1:2" ht="26.4">
      <c r="A119" s="22" t="s">
        <v>960</v>
      </c>
      <c r="B119" s="23">
        <v>159.47999999999999</v>
      </c>
    </row>
    <row r="120" spans="1:2" ht="26.4">
      <c r="A120" s="22" t="s">
        <v>961</v>
      </c>
      <c r="B120" s="23">
        <v>172.73</v>
      </c>
    </row>
    <row r="121" spans="1:2" ht="26.4">
      <c r="A121" s="22" t="s">
        <v>962</v>
      </c>
      <c r="B121" s="23">
        <v>182.34</v>
      </c>
    </row>
    <row r="122" spans="1:2" ht="26.4">
      <c r="A122" s="22" t="s">
        <v>963</v>
      </c>
      <c r="B122" s="23">
        <v>194.67</v>
      </c>
    </row>
    <row r="123" spans="1:2" ht="26.4">
      <c r="A123" s="22" t="s">
        <v>964</v>
      </c>
      <c r="B123" s="23">
        <v>177.98</v>
      </c>
    </row>
    <row r="124" spans="1:2" ht="26.4">
      <c r="A124" s="22" t="s">
        <v>965</v>
      </c>
      <c r="B124" s="23">
        <v>163.99</v>
      </c>
    </row>
    <row r="125" spans="1:2" ht="26.4">
      <c r="A125" s="22" t="s">
        <v>966</v>
      </c>
      <c r="B125" s="23">
        <v>152</v>
      </c>
    </row>
    <row r="126" spans="1:2" ht="26.4">
      <c r="A126" s="22" t="s">
        <v>967</v>
      </c>
      <c r="B126" s="23">
        <v>144.63999999999999</v>
      </c>
    </row>
    <row r="127" spans="1:2" ht="26.4">
      <c r="A127" s="22" t="s">
        <v>968</v>
      </c>
      <c r="B127" s="23">
        <v>127</v>
      </c>
    </row>
    <row r="128" spans="1:2" ht="26.4">
      <c r="A128" s="22" t="s">
        <v>969</v>
      </c>
      <c r="B128" s="23">
        <v>107.21</v>
      </c>
    </row>
    <row r="129" spans="1:2" ht="26.4">
      <c r="A129" s="22" t="s">
        <v>970</v>
      </c>
      <c r="B129" s="23">
        <v>101.1</v>
      </c>
    </row>
    <row r="130" spans="1:2" ht="26.4">
      <c r="A130" s="22" t="s">
        <v>971</v>
      </c>
      <c r="B130" s="23">
        <v>96.73</v>
      </c>
    </row>
    <row r="131" spans="1:2" ht="26.4">
      <c r="A131" s="22" t="s">
        <v>972</v>
      </c>
      <c r="B131" s="23">
        <v>81.37</v>
      </c>
    </row>
    <row r="132" spans="1:2" ht="26.4">
      <c r="A132" s="22" t="s">
        <v>973</v>
      </c>
      <c r="B132" s="23">
        <v>75.64</v>
      </c>
    </row>
    <row r="133" spans="1:2" ht="26.4">
      <c r="A133" s="22" t="s">
        <v>974</v>
      </c>
      <c r="B133" s="23">
        <v>80.06</v>
      </c>
    </row>
    <row r="134" spans="1:2" ht="26.4">
      <c r="A134" s="22" t="s">
        <v>975</v>
      </c>
      <c r="B134" s="23">
        <v>97.25</v>
      </c>
    </row>
    <row r="135" spans="1:2" ht="26.4">
      <c r="A135" s="22" t="s">
        <v>976</v>
      </c>
      <c r="B135" s="23">
        <v>107.11</v>
      </c>
    </row>
    <row r="136" spans="1:2" ht="26.4">
      <c r="A136" s="22" t="s">
        <v>977</v>
      </c>
      <c r="B136" s="23">
        <v>122.94</v>
      </c>
    </row>
    <row r="137" spans="1:2" ht="26.4">
      <c r="A137" s="22" t="s">
        <v>978</v>
      </c>
      <c r="B137" s="23">
        <v>152.77000000000001</v>
      </c>
    </row>
    <row r="138" spans="1:2" ht="26.4">
      <c r="A138" s="22" t="s">
        <v>979</v>
      </c>
      <c r="B138" s="23">
        <v>158.38999999999999</v>
      </c>
    </row>
    <row r="139" spans="1:2" ht="26.4">
      <c r="A139" s="22" t="s">
        <v>980</v>
      </c>
      <c r="B139" s="23">
        <v>144.18</v>
      </c>
    </row>
    <row r="140" spans="1:2" ht="26.4">
      <c r="A140" s="22" t="s">
        <v>981</v>
      </c>
      <c r="B140" s="23">
        <v>126.89</v>
      </c>
    </row>
    <row r="141" spans="1:2" ht="26.4">
      <c r="A141" s="22" t="s">
        <v>982</v>
      </c>
      <c r="B141" s="23">
        <v>120.05</v>
      </c>
    </row>
    <row r="142" spans="1:2" ht="26.4">
      <c r="A142" s="22" t="s">
        <v>983</v>
      </c>
      <c r="B142" s="23">
        <v>134.84</v>
      </c>
    </row>
    <row r="143" spans="1:2" ht="26.4">
      <c r="A143" s="22" t="s">
        <v>984</v>
      </c>
      <c r="B143" s="23">
        <v>144.04</v>
      </c>
    </row>
    <row r="144" spans="1:2" ht="26.4">
      <c r="A144" s="22" t="s">
        <v>985</v>
      </c>
      <c r="B144" s="23">
        <v>140.12</v>
      </c>
    </row>
    <row r="145" spans="1:2" ht="26.4">
      <c r="A145" s="22" t="s">
        <v>986</v>
      </c>
      <c r="B145" s="23">
        <v>155.93</v>
      </c>
    </row>
    <row r="146" spans="1:2" ht="26.4">
      <c r="A146" s="22" t="s">
        <v>987</v>
      </c>
      <c r="B146" s="23">
        <v>163.5</v>
      </c>
    </row>
    <row r="147" spans="1:2" ht="26.4">
      <c r="A147" s="22" t="s">
        <v>988</v>
      </c>
      <c r="B147" s="23">
        <v>146.74</v>
      </c>
    </row>
    <row r="148" spans="1:2" ht="26.4">
      <c r="A148" s="22" t="s">
        <v>989</v>
      </c>
      <c r="B148" s="23">
        <v>139.38999999999999</v>
      </c>
    </row>
    <row r="149" spans="1:2" ht="26.4">
      <c r="A149" s="22" t="s">
        <v>990</v>
      </c>
      <c r="B149" s="23">
        <v>131.88999999999999</v>
      </c>
    </row>
    <row r="150" spans="1:2" ht="26.4">
      <c r="A150" s="22" t="s">
        <v>991</v>
      </c>
      <c r="B150" s="23">
        <v>129.94</v>
      </c>
    </row>
    <row r="151" spans="1:2" ht="26.4">
      <c r="A151" s="22" t="s">
        <v>992</v>
      </c>
      <c r="B151" s="23">
        <v>121.34</v>
      </c>
    </row>
    <row r="152" spans="1:2" ht="26.4">
      <c r="A152" s="22" t="s">
        <v>993</v>
      </c>
      <c r="B152" s="23">
        <v>97.3</v>
      </c>
    </row>
    <row r="153" spans="1:2" ht="26.4">
      <c r="A153" s="22" t="s">
        <v>994</v>
      </c>
      <c r="B153" s="23">
        <v>98.12</v>
      </c>
    </row>
    <row r="154" spans="1:2" ht="26.4">
      <c r="A154" s="22" t="s">
        <v>995</v>
      </c>
      <c r="B154" s="23">
        <v>94.88</v>
      </c>
    </row>
    <row r="155" spans="1:2" ht="26.4">
      <c r="A155" s="22" t="s">
        <v>996</v>
      </c>
      <c r="B155" s="23">
        <v>78.040000000000006</v>
      </c>
    </row>
    <row r="156" spans="1:2" ht="26.4">
      <c r="A156" s="22" t="s">
        <v>997</v>
      </c>
      <c r="B156" s="23">
        <v>75.430000000000007</v>
      </c>
    </row>
    <row r="157" spans="1:2" ht="26.4">
      <c r="A157" s="22" t="s">
        <v>998</v>
      </c>
      <c r="B157" s="23">
        <v>67.650000000000006</v>
      </c>
    </row>
    <row r="158" spans="1:2" ht="26.4">
      <c r="A158" s="22" t="s">
        <v>999</v>
      </c>
      <c r="B158" s="23">
        <v>74.37</v>
      </c>
    </row>
    <row r="159" spans="1:2" ht="26.4">
      <c r="A159" s="22" t="s">
        <v>1000</v>
      </c>
      <c r="B159" s="23">
        <v>91.14</v>
      </c>
    </row>
    <row r="160" spans="1:2" ht="26.4">
      <c r="A160" s="22" t="s">
        <v>1001</v>
      </c>
      <c r="B160" s="23">
        <v>109.89</v>
      </c>
    </row>
    <row r="161" spans="1:2" ht="26.4">
      <c r="A161" s="22" t="s">
        <v>1002</v>
      </c>
      <c r="B161" s="23">
        <v>112.74</v>
      </c>
    </row>
    <row r="162" spans="1:2" ht="26.4">
      <c r="A162" s="22" t="s">
        <v>1003</v>
      </c>
      <c r="B162" s="23">
        <v>99.63</v>
      </c>
    </row>
    <row r="163" spans="1:2" ht="26.4">
      <c r="A163" s="22" t="s">
        <v>1004</v>
      </c>
      <c r="B163" s="23">
        <v>87.15</v>
      </c>
    </row>
    <row r="164" spans="1:2" ht="26.4">
      <c r="A164" s="22" t="s">
        <v>1005</v>
      </c>
      <c r="B164" s="23">
        <v>87.17</v>
      </c>
    </row>
    <row r="165" spans="1:2" ht="26.4">
      <c r="A165" s="22" t="s">
        <v>1006</v>
      </c>
      <c r="B165" s="23">
        <v>71.930000000000007</v>
      </c>
    </row>
    <row r="166" spans="1:2" ht="26.4">
      <c r="A166" s="22" t="s">
        <v>1007</v>
      </c>
      <c r="B166" s="23">
        <v>89.84</v>
      </c>
    </row>
    <row r="167" spans="1:2" ht="26.4">
      <c r="A167" s="22" t="s">
        <v>1008</v>
      </c>
      <c r="B167" s="23">
        <v>83.27</v>
      </c>
    </row>
    <row r="168" spans="1:2" ht="26.4">
      <c r="A168" s="22" t="s">
        <v>1009</v>
      </c>
      <c r="B168" s="23">
        <v>87.76</v>
      </c>
    </row>
    <row r="169" spans="1:2" ht="26.4">
      <c r="A169" s="22" t="s">
        <v>1010</v>
      </c>
      <c r="B169" s="23">
        <v>98.24</v>
      </c>
    </row>
    <row r="170" spans="1:2" ht="26.4">
      <c r="A170" s="22" t="s">
        <v>1011</v>
      </c>
      <c r="B170" s="23">
        <v>101.46</v>
      </c>
    </row>
    <row r="171" spans="1:2" ht="26.4">
      <c r="A171" s="22" t="s">
        <v>1012</v>
      </c>
      <c r="B171" s="23">
        <v>96.54</v>
      </c>
    </row>
    <row r="172" spans="1:2" ht="26.4">
      <c r="A172" s="22" t="s">
        <v>1013</v>
      </c>
      <c r="B172" s="23">
        <v>89.32</v>
      </c>
    </row>
    <row r="173" spans="1:2" ht="26.4">
      <c r="A173" s="22" t="s">
        <v>1014</v>
      </c>
      <c r="B173" s="23">
        <v>62.98</v>
      </c>
    </row>
    <row r="174" spans="1:2" ht="26.4">
      <c r="A174" s="22" t="s">
        <v>1015</v>
      </c>
      <c r="B174" s="23">
        <v>51.25</v>
      </c>
    </row>
    <row r="175" spans="1:2" ht="26.4">
      <c r="A175" s="22" t="s">
        <v>1016</v>
      </c>
      <c r="B175" s="23">
        <v>38.799999999999997</v>
      </c>
    </row>
    <row r="176" spans="1:2" ht="26.4">
      <c r="A176" s="22" t="s">
        <v>1017</v>
      </c>
      <c r="B176" s="23">
        <v>11.4</v>
      </c>
    </row>
    <row r="177" spans="1:2" ht="26.4">
      <c r="A177" s="22" t="s">
        <v>1018</v>
      </c>
      <c r="B177" s="23">
        <v>8.7899999999999991</v>
      </c>
    </row>
    <row r="178" spans="1:2" ht="26.4">
      <c r="A178" s="22" t="s">
        <v>1019</v>
      </c>
      <c r="B178" s="23">
        <v>8.85</v>
      </c>
    </row>
    <row r="179" spans="1:2" ht="26.4">
      <c r="A179" s="22" t="s">
        <v>1020</v>
      </c>
      <c r="B179" s="23">
        <v>3.14</v>
      </c>
    </row>
    <row r="180" spans="1:2" ht="26.4">
      <c r="A180" s="22" t="s">
        <v>1021</v>
      </c>
      <c r="B180" s="23">
        <v>-1.45</v>
      </c>
    </row>
    <row r="181" spans="1:2" ht="26.4">
      <c r="A181" s="22" t="s">
        <v>1022</v>
      </c>
      <c r="B181" s="23">
        <v>4.09</v>
      </c>
    </row>
    <row r="182" spans="1:2" ht="26.4">
      <c r="A182" s="22" t="s">
        <v>1023</v>
      </c>
      <c r="B182" s="23">
        <v>8.11</v>
      </c>
    </row>
    <row r="183" spans="1:2" ht="26.4">
      <c r="A183" s="22" t="s">
        <v>1024</v>
      </c>
      <c r="B183" s="23">
        <v>13.58</v>
      </c>
    </row>
    <row r="184" spans="1:2" ht="26.4">
      <c r="A184" s="22" t="s">
        <v>1025</v>
      </c>
      <c r="B184" s="23">
        <v>50</v>
      </c>
    </row>
    <row r="185" spans="1:2" ht="26.4">
      <c r="A185" s="22" t="s">
        <v>1026</v>
      </c>
      <c r="B185" s="23">
        <v>82.57</v>
      </c>
    </row>
    <row r="186" spans="1:2" ht="26.4">
      <c r="A186" s="22" t="s">
        <v>1027</v>
      </c>
      <c r="B186" s="23">
        <v>93.78</v>
      </c>
    </row>
    <row r="187" spans="1:2" ht="26.4">
      <c r="A187" s="22" t="s">
        <v>1028</v>
      </c>
      <c r="B187" s="23">
        <v>103.87</v>
      </c>
    </row>
    <row r="188" spans="1:2" ht="26.4">
      <c r="A188" s="22" t="s">
        <v>1029</v>
      </c>
      <c r="B188" s="23">
        <v>101.69</v>
      </c>
    </row>
    <row r="189" spans="1:2" ht="26.4">
      <c r="A189" s="22" t="s">
        <v>1030</v>
      </c>
      <c r="B189" s="23">
        <v>99</v>
      </c>
    </row>
    <row r="190" spans="1:2" ht="26.4">
      <c r="A190" s="22" t="s">
        <v>1031</v>
      </c>
      <c r="B190" s="23">
        <v>104.29</v>
      </c>
    </row>
    <row r="191" spans="1:2" ht="26.4">
      <c r="A191" s="22" t="s">
        <v>1032</v>
      </c>
      <c r="B191" s="23">
        <v>100</v>
      </c>
    </row>
    <row r="192" spans="1:2" ht="26.4">
      <c r="A192" s="22" t="s">
        <v>1033</v>
      </c>
      <c r="B192" s="23">
        <v>100.89</v>
      </c>
    </row>
    <row r="193" spans="1:2" ht="26.4">
      <c r="A193" s="22" t="s">
        <v>1034</v>
      </c>
      <c r="B193" s="23">
        <v>116</v>
      </c>
    </row>
    <row r="194" spans="1:2" ht="26.4">
      <c r="A194" s="22" t="s">
        <v>1035</v>
      </c>
      <c r="B194" s="23">
        <v>122.55</v>
      </c>
    </row>
    <row r="195" spans="1:2" ht="26.4">
      <c r="A195" s="22" t="s">
        <v>1036</v>
      </c>
      <c r="B195" s="23">
        <v>109.32</v>
      </c>
    </row>
    <row r="196" spans="1:2" ht="26.4">
      <c r="A196" s="22" t="s">
        <v>1037</v>
      </c>
      <c r="B196" s="23">
        <v>104.23</v>
      </c>
    </row>
    <row r="197" spans="1:2" ht="26.4">
      <c r="A197" s="22" t="s">
        <v>1038</v>
      </c>
      <c r="B197" s="23">
        <v>98.6</v>
      </c>
    </row>
    <row r="198" spans="1:2" ht="26.4">
      <c r="A198" s="22" t="s">
        <v>1039</v>
      </c>
      <c r="B198" s="23">
        <v>99.34</v>
      </c>
    </row>
    <row r="199" spans="1:2" ht="26.4">
      <c r="A199" s="22" t="s">
        <v>1040</v>
      </c>
      <c r="B199" s="23">
        <v>81.290000000000006</v>
      </c>
    </row>
    <row r="200" spans="1:2" ht="26.4">
      <c r="A200" s="22" t="s">
        <v>1041</v>
      </c>
      <c r="B200" s="23">
        <v>75.13</v>
      </c>
    </row>
    <row r="201" spans="1:2" ht="26.4">
      <c r="A201" s="22" t="s">
        <v>1042</v>
      </c>
      <c r="B201" s="23">
        <v>64.38</v>
      </c>
    </row>
    <row r="202" spans="1:2" ht="26.4">
      <c r="A202" s="22" t="s">
        <v>1043</v>
      </c>
      <c r="B202" s="23">
        <v>60.28</v>
      </c>
    </row>
    <row r="203" spans="1:2" ht="26.4">
      <c r="A203" s="22" t="s">
        <v>1044</v>
      </c>
      <c r="B203" s="23">
        <v>39.409999999999997</v>
      </c>
    </row>
    <row r="204" spans="1:2" ht="26.4">
      <c r="A204" s="22" t="s">
        <v>1045</v>
      </c>
      <c r="B204" s="23">
        <v>30</v>
      </c>
    </row>
    <row r="205" spans="1:2" ht="26.4">
      <c r="A205" s="22" t="s">
        <v>1046</v>
      </c>
      <c r="B205" s="23">
        <v>43.99</v>
      </c>
    </row>
    <row r="206" spans="1:2" ht="26.4">
      <c r="A206" s="22" t="s">
        <v>1047</v>
      </c>
      <c r="B206" s="23">
        <v>86.34</v>
      </c>
    </row>
    <row r="207" spans="1:2" ht="26.4">
      <c r="A207" s="22" t="s">
        <v>1048</v>
      </c>
      <c r="B207" s="23">
        <v>160</v>
      </c>
    </row>
    <row r="208" spans="1:2" ht="26.4">
      <c r="A208" s="22" t="s">
        <v>1049</v>
      </c>
      <c r="B208" s="23">
        <v>180</v>
      </c>
    </row>
    <row r="209" spans="1:2" ht="26.4">
      <c r="A209" s="22" t="s">
        <v>1050</v>
      </c>
      <c r="B209" s="23">
        <v>177.19</v>
      </c>
    </row>
    <row r="210" spans="1:2" ht="26.4">
      <c r="A210" s="22" t="s">
        <v>1051</v>
      </c>
      <c r="B210" s="23">
        <v>159.22</v>
      </c>
    </row>
    <row r="211" spans="1:2" ht="26.4">
      <c r="A211" s="22" t="s">
        <v>1052</v>
      </c>
      <c r="B211" s="23">
        <v>160.78</v>
      </c>
    </row>
    <row r="212" spans="1:2" ht="26.4">
      <c r="A212" s="22" t="s">
        <v>1053</v>
      </c>
      <c r="B212" s="23">
        <v>139.57</v>
      </c>
    </row>
    <row r="213" spans="1:2" ht="26.4">
      <c r="A213" s="22" t="s">
        <v>1054</v>
      </c>
      <c r="B213" s="23">
        <v>135</v>
      </c>
    </row>
    <row r="214" spans="1:2" ht="26.4">
      <c r="A214" s="22" t="s">
        <v>1055</v>
      </c>
      <c r="B214" s="23">
        <v>137.1</v>
      </c>
    </row>
    <row r="215" spans="1:2" ht="26.4">
      <c r="A215" s="22" t="s">
        <v>1056</v>
      </c>
      <c r="B215" s="23">
        <v>149.16</v>
      </c>
    </row>
    <row r="216" spans="1:2" ht="26.4">
      <c r="A216" s="22" t="s">
        <v>1057</v>
      </c>
      <c r="B216" s="23">
        <v>161.26</v>
      </c>
    </row>
    <row r="217" spans="1:2" ht="26.4">
      <c r="A217" s="22" t="s">
        <v>1058</v>
      </c>
      <c r="B217" s="23">
        <v>174.11</v>
      </c>
    </row>
    <row r="218" spans="1:2" ht="26.4">
      <c r="A218" s="22" t="s">
        <v>1059</v>
      </c>
      <c r="B218" s="23">
        <v>182.18</v>
      </c>
    </row>
    <row r="219" spans="1:2" ht="26.4">
      <c r="A219" s="22" t="s">
        <v>1060</v>
      </c>
      <c r="B219" s="23">
        <v>171</v>
      </c>
    </row>
    <row r="220" spans="1:2" ht="26.4">
      <c r="A220" s="22" t="s">
        <v>1061</v>
      </c>
      <c r="B220" s="23">
        <v>160.86000000000001</v>
      </c>
    </row>
    <row r="221" spans="1:2" ht="26.4">
      <c r="A221" s="22" t="s">
        <v>1062</v>
      </c>
      <c r="B221" s="23">
        <v>139.01</v>
      </c>
    </row>
    <row r="222" spans="1:2" ht="26.4">
      <c r="A222" s="22" t="s">
        <v>1063</v>
      </c>
      <c r="B222" s="23">
        <v>132</v>
      </c>
    </row>
    <row r="223" spans="1:2" ht="26.4">
      <c r="A223" s="22" t="s">
        <v>1064</v>
      </c>
      <c r="B223" s="23">
        <v>108.31</v>
      </c>
    </row>
    <row r="224" spans="1:2" ht="26.4">
      <c r="A224" s="22" t="s">
        <v>1065</v>
      </c>
      <c r="B224" s="23">
        <v>106</v>
      </c>
    </row>
    <row r="225" spans="1:2" ht="26.4">
      <c r="A225" s="22" t="s">
        <v>1066</v>
      </c>
      <c r="B225" s="23">
        <v>96.74</v>
      </c>
    </row>
    <row r="226" spans="1:2" ht="26.4">
      <c r="A226" s="22" t="s">
        <v>1067</v>
      </c>
      <c r="B226" s="23">
        <v>95.22</v>
      </c>
    </row>
    <row r="227" spans="1:2" ht="26.4">
      <c r="A227" s="22" t="s">
        <v>1068</v>
      </c>
      <c r="B227" s="23">
        <v>90.28</v>
      </c>
    </row>
    <row r="228" spans="1:2" ht="26.4">
      <c r="A228" s="22" t="s">
        <v>1069</v>
      </c>
      <c r="B228" s="23">
        <v>95.6</v>
      </c>
    </row>
    <row r="229" spans="1:2" ht="26.4">
      <c r="A229" s="22" t="s">
        <v>1070</v>
      </c>
      <c r="B229" s="23">
        <v>108.6</v>
      </c>
    </row>
    <row r="230" spans="1:2" ht="26.4">
      <c r="A230" s="22" t="s">
        <v>1071</v>
      </c>
      <c r="B230" s="23">
        <v>138.35</v>
      </c>
    </row>
    <row r="231" spans="1:2" ht="26.4">
      <c r="A231" s="22" t="s">
        <v>1072</v>
      </c>
      <c r="B231" s="23">
        <v>156</v>
      </c>
    </row>
    <row r="232" spans="1:2" ht="26.4">
      <c r="A232" s="22" t="s">
        <v>1073</v>
      </c>
      <c r="B232" s="23">
        <v>187.78</v>
      </c>
    </row>
    <row r="233" spans="1:2" ht="26.4">
      <c r="A233" s="22" t="s">
        <v>1074</v>
      </c>
      <c r="B233" s="23">
        <v>184.82</v>
      </c>
    </row>
    <row r="234" spans="1:2" ht="26.4">
      <c r="A234" s="22" t="s">
        <v>1075</v>
      </c>
      <c r="B234" s="23">
        <v>158.93</v>
      </c>
    </row>
    <row r="235" spans="1:2" ht="26.4">
      <c r="A235" s="22" t="s">
        <v>1076</v>
      </c>
      <c r="B235" s="23">
        <v>147.6</v>
      </c>
    </row>
    <row r="236" spans="1:2" ht="26.4">
      <c r="A236" s="22" t="s">
        <v>1077</v>
      </c>
      <c r="B236" s="23">
        <v>141.96</v>
      </c>
    </row>
    <row r="237" spans="1:2" ht="26.4">
      <c r="A237" s="22" t="s">
        <v>1078</v>
      </c>
      <c r="B237" s="23">
        <v>142.44</v>
      </c>
    </row>
    <row r="238" spans="1:2" ht="26.4">
      <c r="A238" s="22" t="s">
        <v>1079</v>
      </c>
      <c r="B238" s="23">
        <v>145.66</v>
      </c>
    </row>
    <row r="239" spans="1:2" ht="26.4">
      <c r="A239" s="22" t="s">
        <v>1080</v>
      </c>
      <c r="B239" s="23">
        <v>146.47999999999999</v>
      </c>
    </row>
    <row r="240" spans="1:2" ht="26.4">
      <c r="A240" s="22" t="s">
        <v>1081</v>
      </c>
      <c r="B240" s="23">
        <v>141.44999999999999</v>
      </c>
    </row>
    <row r="241" spans="1:2" ht="26.4">
      <c r="A241" s="22" t="s">
        <v>1082</v>
      </c>
      <c r="B241" s="23">
        <v>147.9</v>
      </c>
    </row>
    <row r="242" spans="1:2" ht="26.4">
      <c r="A242" s="22" t="s">
        <v>1083</v>
      </c>
      <c r="B242" s="23">
        <v>144.74</v>
      </c>
    </row>
    <row r="243" spans="1:2" ht="26.4">
      <c r="A243" s="22" t="s">
        <v>1084</v>
      </c>
      <c r="B243" s="23">
        <v>141.07</v>
      </c>
    </row>
    <row r="244" spans="1:2" ht="26.4">
      <c r="A244" s="22" t="s">
        <v>1085</v>
      </c>
      <c r="B244" s="23">
        <v>124.84</v>
      </c>
    </row>
    <row r="245" spans="1:2" ht="26.4">
      <c r="A245" s="22" t="s">
        <v>1086</v>
      </c>
      <c r="B245" s="23">
        <v>101.9</v>
      </c>
    </row>
    <row r="246" spans="1:2" ht="26.4">
      <c r="A246" s="22" t="s">
        <v>1087</v>
      </c>
      <c r="B246" s="23">
        <v>83.36</v>
      </c>
    </row>
    <row r="247" spans="1:2" ht="26.4">
      <c r="A247" s="22" t="s">
        <v>1088</v>
      </c>
      <c r="B247" s="23">
        <v>44.62</v>
      </c>
    </row>
    <row r="248" spans="1:2" ht="26.4">
      <c r="A248" s="22" t="s">
        <v>1089</v>
      </c>
      <c r="B248" s="23">
        <v>5.64</v>
      </c>
    </row>
    <row r="249" spans="1:2" ht="26.4">
      <c r="A249" s="22" t="s">
        <v>1090</v>
      </c>
      <c r="B249" s="23">
        <v>0.31</v>
      </c>
    </row>
    <row r="250" spans="1:2" ht="26.4">
      <c r="A250" s="22" t="s">
        <v>1091</v>
      </c>
      <c r="B250" s="23">
        <v>0.27</v>
      </c>
    </row>
    <row r="251" spans="1:2" ht="26.4">
      <c r="A251" s="22" t="s">
        <v>1092</v>
      </c>
      <c r="B251" s="23">
        <v>-0.08</v>
      </c>
    </row>
    <row r="252" spans="1:2" ht="26.4">
      <c r="A252" s="22" t="s">
        <v>1093</v>
      </c>
      <c r="B252" s="23">
        <v>-1.04</v>
      </c>
    </row>
    <row r="253" spans="1:2" ht="26.4">
      <c r="A253" s="22" t="s">
        <v>1094</v>
      </c>
      <c r="B253" s="23">
        <v>2.89</v>
      </c>
    </row>
    <row r="254" spans="1:2" ht="26.4">
      <c r="A254" s="22" t="s">
        <v>1095</v>
      </c>
      <c r="B254" s="23">
        <v>60.01</v>
      </c>
    </row>
    <row r="255" spans="1:2" ht="26.4">
      <c r="A255" s="22" t="s">
        <v>1096</v>
      </c>
      <c r="B255" s="23">
        <v>94.29</v>
      </c>
    </row>
    <row r="256" spans="1:2" ht="26.4">
      <c r="A256" s="22" t="s">
        <v>1097</v>
      </c>
      <c r="B256" s="23">
        <v>141.99</v>
      </c>
    </row>
    <row r="257" spans="1:2" ht="26.4">
      <c r="A257" s="22" t="s">
        <v>1098</v>
      </c>
      <c r="B257" s="23">
        <v>145.72</v>
      </c>
    </row>
    <row r="258" spans="1:2" ht="26.4">
      <c r="A258" s="22" t="s">
        <v>1099</v>
      </c>
      <c r="B258" s="23">
        <v>133.22</v>
      </c>
    </row>
    <row r="259" spans="1:2" ht="26.4">
      <c r="A259" s="22" t="s">
        <v>1100</v>
      </c>
      <c r="B259" s="23">
        <v>131.12</v>
      </c>
    </row>
    <row r="260" spans="1:2" ht="26.4">
      <c r="A260" s="22" t="s">
        <v>1101</v>
      </c>
      <c r="B260" s="23">
        <v>119.16</v>
      </c>
    </row>
    <row r="261" spans="1:2" ht="26.4">
      <c r="A261" s="22" t="s">
        <v>1102</v>
      </c>
      <c r="B261" s="23">
        <v>110.16</v>
      </c>
    </row>
    <row r="262" spans="1:2" ht="26.4">
      <c r="A262" s="22" t="s">
        <v>1103</v>
      </c>
      <c r="B262" s="23">
        <v>115.66</v>
      </c>
    </row>
    <row r="263" spans="1:2" ht="26.4">
      <c r="A263" s="22" t="s">
        <v>1104</v>
      </c>
      <c r="B263" s="23">
        <v>118.06</v>
      </c>
    </row>
    <row r="264" spans="1:2" ht="26.4">
      <c r="A264" s="22" t="s">
        <v>1105</v>
      </c>
      <c r="B264" s="23">
        <v>120.81</v>
      </c>
    </row>
    <row r="265" spans="1:2" ht="26.4">
      <c r="A265" s="22" t="s">
        <v>1106</v>
      </c>
      <c r="B265" s="23">
        <v>133.79</v>
      </c>
    </row>
    <row r="266" spans="1:2" ht="26.4">
      <c r="A266" s="22" t="s">
        <v>1107</v>
      </c>
      <c r="B266" s="23">
        <v>133.87</v>
      </c>
    </row>
    <row r="267" spans="1:2" ht="26.4">
      <c r="A267" s="22" t="s">
        <v>1108</v>
      </c>
      <c r="B267" s="23">
        <v>130.09</v>
      </c>
    </row>
    <row r="268" spans="1:2" ht="26.4">
      <c r="A268" s="22" t="s">
        <v>1109</v>
      </c>
      <c r="B268" s="23">
        <v>117.35</v>
      </c>
    </row>
    <row r="269" spans="1:2" ht="26.4">
      <c r="A269" s="22" t="s">
        <v>1110</v>
      </c>
      <c r="B269" s="23">
        <v>94.87</v>
      </c>
    </row>
    <row r="270" spans="1:2" ht="26.4">
      <c r="A270" s="22" t="s">
        <v>1111</v>
      </c>
      <c r="B270" s="23">
        <v>92.5</v>
      </c>
    </row>
    <row r="271" spans="1:2" ht="26.4">
      <c r="A271" s="22" t="s">
        <v>1112</v>
      </c>
      <c r="B271" s="23">
        <v>69.3</v>
      </c>
    </row>
    <row r="272" spans="1:2" ht="26.4">
      <c r="A272" s="22" t="s">
        <v>1113</v>
      </c>
      <c r="B272" s="23">
        <v>28.92</v>
      </c>
    </row>
    <row r="273" spans="1:2" ht="26.4">
      <c r="A273" s="22" t="s">
        <v>1114</v>
      </c>
      <c r="B273" s="23">
        <v>8.4</v>
      </c>
    </row>
    <row r="274" spans="1:2" ht="26.4">
      <c r="A274" s="22" t="s">
        <v>1115</v>
      </c>
      <c r="B274" s="23">
        <v>6.74</v>
      </c>
    </row>
    <row r="275" spans="1:2" ht="26.4">
      <c r="A275" s="22" t="s">
        <v>1116</v>
      </c>
      <c r="B275" s="23">
        <v>1.35</v>
      </c>
    </row>
    <row r="276" spans="1:2" ht="26.4">
      <c r="A276" s="22" t="s">
        <v>1117</v>
      </c>
      <c r="B276" s="23">
        <v>3.72</v>
      </c>
    </row>
    <row r="277" spans="1:2" ht="26.4">
      <c r="A277" s="22" t="s">
        <v>1118</v>
      </c>
      <c r="B277" s="23">
        <v>26.51</v>
      </c>
    </row>
    <row r="278" spans="1:2" ht="26.4">
      <c r="A278" s="22" t="s">
        <v>1119</v>
      </c>
      <c r="B278" s="23">
        <v>87.33</v>
      </c>
    </row>
    <row r="279" spans="1:2" ht="26.4">
      <c r="A279" s="22" t="s">
        <v>1120</v>
      </c>
      <c r="B279" s="23">
        <v>115.35</v>
      </c>
    </row>
    <row r="280" spans="1:2" ht="26.4">
      <c r="A280" s="22" t="s">
        <v>1121</v>
      </c>
      <c r="B280" s="23">
        <v>119.43</v>
      </c>
    </row>
    <row r="281" spans="1:2" ht="26.4">
      <c r="A281" s="22" t="s">
        <v>1122</v>
      </c>
      <c r="B281" s="23">
        <v>119.49</v>
      </c>
    </row>
    <row r="282" spans="1:2" ht="26.4">
      <c r="A282" s="22" t="s">
        <v>1123</v>
      </c>
      <c r="B282" s="23">
        <v>102.84</v>
      </c>
    </row>
    <row r="283" spans="1:2" ht="26.4">
      <c r="A283" s="22" t="s">
        <v>1124</v>
      </c>
      <c r="B283" s="23">
        <v>99.46</v>
      </c>
    </row>
    <row r="284" spans="1:2" ht="26.4">
      <c r="A284" s="22" t="s">
        <v>1125</v>
      </c>
      <c r="B284" s="23">
        <v>90.47</v>
      </c>
    </row>
    <row r="285" spans="1:2" ht="26.4">
      <c r="A285" s="22" t="s">
        <v>1126</v>
      </c>
      <c r="B285" s="23">
        <v>92.4</v>
      </c>
    </row>
    <row r="286" spans="1:2" ht="26.4">
      <c r="A286" s="22" t="s">
        <v>1127</v>
      </c>
      <c r="B286" s="23">
        <v>100</v>
      </c>
    </row>
    <row r="287" spans="1:2" ht="26.4">
      <c r="A287" s="22" t="s">
        <v>1128</v>
      </c>
      <c r="B287" s="23">
        <v>101.47</v>
      </c>
    </row>
    <row r="288" spans="1:2" ht="26.4">
      <c r="A288" s="22" t="s">
        <v>1129</v>
      </c>
      <c r="B288" s="23">
        <v>101.91</v>
      </c>
    </row>
    <row r="289" spans="1:2" ht="26.4">
      <c r="A289" s="22" t="s">
        <v>1130</v>
      </c>
      <c r="B289" s="23">
        <v>122.21</v>
      </c>
    </row>
    <row r="290" spans="1:2" ht="26.4">
      <c r="A290" s="22" t="s">
        <v>1131</v>
      </c>
      <c r="B290" s="23">
        <v>137.37</v>
      </c>
    </row>
    <row r="291" spans="1:2" ht="26.4">
      <c r="A291" s="22" t="s">
        <v>1132</v>
      </c>
      <c r="B291" s="23">
        <v>118.9</v>
      </c>
    </row>
    <row r="292" spans="1:2" ht="26.4">
      <c r="A292" s="22" t="s">
        <v>1133</v>
      </c>
      <c r="B292" s="23">
        <v>114.96</v>
      </c>
    </row>
    <row r="293" spans="1:2" ht="26.4">
      <c r="A293" s="22" t="s">
        <v>1134</v>
      </c>
      <c r="B293" s="23">
        <v>86.57</v>
      </c>
    </row>
    <row r="294" spans="1:2" ht="26.4">
      <c r="A294" s="22" t="s">
        <v>1135</v>
      </c>
      <c r="B294" s="23">
        <v>74.510000000000005</v>
      </c>
    </row>
    <row r="295" spans="1:2" ht="26.4">
      <c r="A295" s="22" t="s">
        <v>1136</v>
      </c>
      <c r="B295" s="23">
        <v>42.35</v>
      </c>
    </row>
    <row r="296" spans="1:2" ht="26.4">
      <c r="A296" s="22" t="s">
        <v>1137</v>
      </c>
      <c r="B296" s="23">
        <v>33.81</v>
      </c>
    </row>
    <row r="297" spans="1:2" ht="26.4">
      <c r="A297" s="22" t="s">
        <v>1138</v>
      </c>
      <c r="B297" s="23">
        <v>18.809999999999999</v>
      </c>
    </row>
    <row r="298" spans="1:2" ht="26.4">
      <c r="A298" s="22" t="s">
        <v>1139</v>
      </c>
      <c r="B298" s="23">
        <v>11.92</v>
      </c>
    </row>
    <row r="299" spans="1:2" ht="26.4">
      <c r="A299" s="22" t="s">
        <v>1140</v>
      </c>
      <c r="B299" s="23">
        <v>2.75</v>
      </c>
    </row>
    <row r="300" spans="1:2" ht="26.4">
      <c r="A300" s="22" t="s">
        <v>1141</v>
      </c>
      <c r="B300" s="23">
        <v>3.44</v>
      </c>
    </row>
    <row r="301" spans="1:2" ht="26.4">
      <c r="A301" s="22" t="s">
        <v>1142</v>
      </c>
      <c r="B301" s="23">
        <v>25.86</v>
      </c>
    </row>
    <row r="302" spans="1:2" ht="26.4">
      <c r="A302" s="22" t="s">
        <v>1143</v>
      </c>
      <c r="B302" s="23">
        <v>55.87</v>
      </c>
    </row>
    <row r="303" spans="1:2" ht="26.4">
      <c r="A303" s="22" t="s">
        <v>1144</v>
      </c>
      <c r="B303" s="23">
        <v>89.58</v>
      </c>
    </row>
    <row r="304" spans="1:2" ht="26.4">
      <c r="A304" s="22" t="s">
        <v>1145</v>
      </c>
      <c r="B304" s="23">
        <v>109.99</v>
      </c>
    </row>
    <row r="305" spans="1:2" ht="26.4">
      <c r="A305" s="22" t="s">
        <v>1146</v>
      </c>
      <c r="B305" s="23">
        <v>104.9</v>
      </c>
    </row>
    <row r="306" spans="1:2" ht="26.4">
      <c r="A306" s="22" t="s">
        <v>1147</v>
      </c>
      <c r="B306" s="23">
        <v>96.91</v>
      </c>
    </row>
    <row r="307" spans="1:2" ht="26.4">
      <c r="A307" s="22" t="s">
        <v>1148</v>
      </c>
      <c r="B307" s="23">
        <v>88.63</v>
      </c>
    </row>
    <row r="308" spans="1:2" ht="26.4">
      <c r="A308" s="22" t="s">
        <v>1149</v>
      </c>
      <c r="B308" s="23">
        <v>78.88</v>
      </c>
    </row>
    <row r="309" spans="1:2" ht="26.4">
      <c r="A309" s="22" t="s">
        <v>1150</v>
      </c>
      <c r="B309" s="23">
        <v>72.17</v>
      </c>
    </row>
    <row r="310" spans="1:2" ht="26.4">
      <c r="A310" s="22" t="s">
        <v>1151</v>
      </c>
      <c r="B310" s="23">
        <v>75.11</v>
      </c>
    </row>
    <row r="311" spans="1:2" ht="26.4">
      <c r="A311" s="22" t="s">
        <v>1152</v>
      </c>
      <c r="B311" s="23">
        <v>81.5</v>
      </c>
    </row>
    <row r="312" spans="1:2" ht="26.4">
      <c r="A312" s="22" t="s">
        <v>1153</v>
      </c>
      <c r="B312" s="23">
        <v>87.58</v>
      </c>
    </row>
    <row r="313" spans="1:2" ht="26.4">
      <c r="A313" s="22" t="s">
        <v>1154</v>
      </c>
      <c r="B313" s="23">
        <v>118.77</v>
      </c>
    </row>
    <row r="314" spans="1:2" ht="26.4">
      <c r="A314" s="22" t="s">
        <v>1155</v>
      </c>
      <c r="B314" s="23">
        <v>133.80000000000001</v>
      </c>
    </row>
    <row r="315" spans="1:2" ht="26.4">
      <c r="A315" s="22" t="s">
        <v>1156</v>
      </c>
      <c r="B315" s="23">
        <v>128.61000000000001</v>
      </c>
    </row>
    <row r="316" spans="1:2" ht="26.4">
      <c r="A316" s="22" t="s">
        <v>1157</v>
      </c>
      <c r="B316" s="23">
        <v>119.07</v>
      </c>
    </row>
    <row r="317" spans="1:2" ht="26.4">
      <c r="A317" s="22" t="s">
        <v>1158</v>
      </c>
      <c r="B317" s="23">
        <v>116.51</v>
      </c>
    </row>
    <row r="318" spans="1:2" ht="26.4">
      <c r="A318" s="22" t="s">
        <v>1159</v>
      </c>
      <c r="B318" s="23">
        <v>124.06</v>
      </c>
    </row>
    <row r="319" spans="1:2" ht="26.4">
      <c r="A319" s="22" t="s">
        <v>1160</v>
      </c>
      <c r="B319" s="23">
        <v>93.28</v>
      </c>
    </row>
    <row r="320" spans="1:2" ht="26.4">
      <c r="A320" s="22" t="s">
        <v>1161</v>
      </c>
      <c r="B320" s="23">
        <v>76</v>
      </c>
    </row>
    <row r="321" spans="1:2" ht="26.4">
      <c r="A321" s="22" t="s">
        <v>1162</v>
      </c>
      <c r="B321" s="23">
        <v>74.48</v>
      </c>
    </row>
    <row r="322" spans="1:2" ht="26.4">
      <c r="A322" s="22" t="s">
        <v>1163</v>
      </c>
      <c r="B322" s="23">
        <v>68.260000000000005</v>
      </c>
    </row>
    <row r="323" spans="1:2" ht="26.4">
      <c r="A323" s="22" t="s">
        <v>1164</v>
      </c>
      <c r="B323" s="23">
        <v>48.95</v>
      </c>
    </row>
    <row r="324" spans="1:2" ht="26.4">
      <c r="A324" s="22" t="s">
        <v>1165</v>
      </c>
      <c r="B324" s="23">
        <v>42.86</v>
      </c>
    </row>
    <row r="325" spans="1:2" ht="26.4">
      <c r="A325" s="22" t="s">
        <v>1166</v>
      </c>
      <c r="B325" s="23">
        <v>42.5</v>
      </c>
    </row>
    <row r="326" spans="1:2" ht="26.4">
      <c r="A326" s="22" t="s">
        <v>1167</v>
      </c>
      <c r="B326" s="23">
        <v>46.1</v>
      </c>
    </row>
    <row r="327" spans="1:2" ht="26.4">
      <c r="A327" s="22" t="s">
        <v>1168</v>
      </c>
      <c r="B327" s="23">
        <v>54.9</v>
      </c>
    </row>
    <row r="328" spans="1:2" ht="26.4">
      <c r="A328" s="22" t="s">
        <v>1169</v>
      </c>
      <c r="B328" s="23">
        <v>60.65</v>
      </c>
    </row>
    <row r="329" spans="1:2" ht="26.4">
      <c r="A329" s="22" t="s">
        <v>1170</v>
      </c>
      <c r="B329" s="23">
        <v>69.680000000000007</v>
      </c>
    </row>
    <row r="330" spans="1:2" ht="26.4">
      <c r="A330" s="22" t="s">
        <v>1171</v>
      </c>
      <c r="B330" s="23">
        <v>68</v>
      </c>
    </row>
    <row r="331" spans="1:2" ht="26.4">
      <c r="A331" s="22" t="s">
        <v>1172</v>
      </c>
      <c r="B331" s="23">
        <v>72.53</v>
      </c>
    </row>
    <row r="332" spans="1:2" ht="26.4">
      <c r="A332" s="22" t="s">
        <v>1173</v>
      </c>
      <c r="B332" s="23">
        <v>68.27</v>
      </c>
    </row>
    <row r="333" spans="1:2" ht="26.4">
      <c r="A333" s="22" t="s">
        <v>1174</v>
      </c>
      <c r="B333" s="23">
        <v>46.9</v>
      </c>
    </row>
    <row r="334" spans="1:2" ht="26.4">
      <c r="A334" s="22" t="s">
        <v>1175</v>
      </c>
      <c r="B334" s="23">
        <v>50.91</v>
      </c>
    </row>
    <row r="335" spans="1:2" ht="26.4">
      <c r="A335" s="22" t="s">
        <v>1176</v>
      </c>
      <c r="B335" s="23">
        <v>37.86</v>
      </c>
    </row>
    <row r="336" spans="1:2" ht="26.4">
      <c r="A336" s="22" t="s">
        <v>1177</v>
      </c>
      <c r="B336" s="23">
        <v>42.97</v>
      </c>
    </row>
    <row r="337" spans="1:2" ht="26.4">
      <c r="A337" s="22" t="s">
        <v>1178</v>
      </c>
      <c r="B337" s="23">
        <v>62.33</v>
      </c>
    </row>
    <row r="338" spans="1:2" ht="26.4">
      <c r="A338" s="22" t="s">
        <v>1179</v>
      </c>
      <c r="B338" s="23">
        <v>68.56</v>
      </c>
    </row>
    <row r="339" spans="1:2" ht="26.4">
      <c r="A339" s="22" t="s">
        <v>1180</v>
      </c>
      <c r="B339" s="23">
        <v>69.78</v>
      </c>
    </row>
    <row r="340" spans="1:2" ht="26.4">
      <c r="A340" s="22" t="s">
        <v>1181</v>
      </c>
      <c r="B340" s="23">
        <v>62.1</v>
      </c>
    </row>
    <row r="341" spans="1:2" ht="26.4">
      <c r="A341" s="22" t="s">
        <v>1182</v>
      </c>
      <c r="B341" s="23">
        <v>48.07</v>
      </c>
    </row>
    <row r="342" spans="1:2" ht="26.4">
      <c r="A342" s="22" t="s">
        <v>1183</v>
      </c>
      <c r="B342" s="23">
        <v>46.27</v>
      </c>
    </row>
    <row r="343" spans="1:2" ht="26.4">
      <c r="A343" s="22" t="s">
        <v>1184</v>
      </c>
      <c r="B343" s="23">
        <v>36.07</v>
      </c>
    </row>
    <row r="344" spans="1:2" ht="26.4">
      <c r="A344" s="22" t="s">
        <v>1185</v>
      </c>
      <c r="B344" s="23">
        <v>28.7</v>
      </c>
    </row>
    <row r="345" spans="1:2" ht="26.4">
      <c r="A345" s="22" t="s">
        <v>1186</v>
      </c>
      <c r="B345" s="23">
        <v>16.62</v>
      </c>
    </row>
    <row r="346" spans="1:2" ht="26.4">
      <c r="A346" s="22" t="s">
        <v>1187</v>
      </c>
      <c r="B346" s="23">
        <v>14.98</v>
      </c>
    </row>
    <row r="347" spans="1:2" ht="26.4">
      <c r="A347" s="22" t="s">
        <v>1188</v>
      </c>
      <c r="B347" s="23">
        <v>4.46</v>
      </c>
    </row>
    <row r="348" spans="1:2" ht="26.4">
      <c r="A348" s="22" t="s">
        <v>1189</v>
      </c>
      <c r="B348" s="23">
        <v>2.99</v>
      </c>
    </row>
    <row r="349" spans="1:2" ht="26.4">
      <c r="A349" s="22" t="s">
        <v>1190</v>
      </c>
      <c r="B349" s="23">
        <v>4.09</v>
      </c>
    </row>
    <row r="350" spans="1:2" ht="26.4">
      <c r="A350" s="22" t="s">
        <v>1191</v>
      </c>
      <c r="B350" s="23">
        <v>2.75</v>
      </c>
    </row>
    <row r="351" spans="1:2" ht="26.4">
      <c r="A351" s="22" t="s">
        <v>1192</v>
      </c>
      <c r="B351" s="23">
        <v>2.91</v>
      </c>
    </row>
    <row r="352" spans="1:2" ht="26.4">
      <c r="A352" s="22" t="s">
        <v>1193</v>
      </c>
      <c r="B352" s="23">
        <v>12.38</v>
      </c>
    </row>
    <row r="353" spans="1:2" ht="26.4">
      <c r="A353" s="22" t="s">
        <v>1194</v>
      </c>
      <c r="B353" s="23">
        <v>23.46</v>
      </c>
    </row>
    <row r="354" spans="1:2" ht="26.4">
      <c r="A354" s="22" t="s">
        <v>1195</v>
      </c>
      <c r="B354" s="23">
        <v>26.24</v>
      </c>
    </row>
    <row r="355" spans="1:2" ht="26.4">
      <c r="A355" s="22" t="s">
        <v>1196</v>
      </c>
      <c r="B355" s="23">
        <v>38.46</v>
      </c>
    </row>
    <row r="356" spans="1:2" ht="26.4">
      <c r="A356" s="22" t="s">
        <v>1197</v>
      </c>
      <c r="B356" s="23">
        <v>38.86</v>
      </c>
    </row>
    <row r="357" spans="1:2" ht="26.4">
      <c r="A357" s="22" t="s">
        <v>1198</v>
      </c>
      <c r="B357" s="23">
        <v>28.63</v>
      </c>
    </row>
    <row r="358" spans="1:2" ht="26.4">
      <c r="A358" s="22" t="s">
        <v>1199</v>
      </c>
      <c r="B358" s="23">
        <v>34.020000000000003</v>
      </c>
    </row>
    <row r="359" spans="1:2" ht="26.4">
      <c r="A359" s="22" t="s">
        <v>1200</v>
      </c>
      <c r="B359" s="23">
        <v>36.99</v>
      </c>
    </row>
    <row r="360" spans="1:2" ht="26.4">
      <c r="A360" s="22" t="s">
        <v>1201</v>
      </c>
      <c r="B360" s="23">
        <v>22.91</v>
      </c>
    </row>
    <row r="361" spans="1:2" ht="26.4">
      <c r="A361" s="22" t="s">
        <v>1202</v>
      </c>
      <c r="B361" s="23">
        <v>59.84</v>
      </c>
    </row>
    <row r="362" spans="1:2" ht="26.4">
      <c r="A362" s="22" t="s">
        <v>1203</v>
      </c>
      <c r="B362" s="23">
        <v>87.63</v>
      </c>
    </row>
    <row r="363" spans="1:2" ht="26.4">
      <c r="A363" s="22" t="s">
        <v>1204</v>
      </c>
      <c r="B363" s="23">
        <v>94.05</v>
      </c>
    </row>
    <row r="364" spans="1:2" ht="26.4">
      <c r="A364" s="22" t="s">
        <v>1205</v>
      </c>
      <c r="B364" s="23">
        <v>86.48</v>
      </c>
    </row>
    <row r="365" spans="1:2" ht="26.4">
      <c r="A365" s="22" t="s">
        <v>1206</v>
      </c>
      <c r="B365" s="23">
        <v>77.7</v>
      </c>
    </row>
    <row r="366" spans="1:2" ht="26.4">
      <c r="A366" s="22" t="s">
        <v>1207</v>
      </c>
      <c r="B366" s="23">
        <v>84.44</v>
      </c>
    </row>
    <row r="367" spans="1:2" ht="26.4">
      <c r="A367" s="22" t="s">
        <v>1208</v>
      </c>
      <c r="B367" s="23">
        <v>75.61</v>
      </c>
    </row>
    <row r="368" spans="1:2" ht="26.4">
      <c r="A368" s="22" t="s">
        <v>1209</v>
      </c>
      <c r="B368" s="23">
        <v>60.01</v>
      </c>
    </row>
    <row r="369" spans="1:2" ht="26.4">
      <c r="A369" s="22" t="s">
        <v>1210</v>
      </c>
      <c r="B369" s="23">
        <v>60.01</v>
      </c>
    </row>
    <row r="370" spans="1:2" ht="26.4">
      <c r="A370" s="22" t="s">
        <v>1211</v>
      </c>
      <c r="B370" s="23">
        <v>62.72</v>
      </c>
    </row>
    <row r="371" spans="1:2" ht="26.4">
      <c r="A371" s="22" t="s">
        <v>1212</v>
      </c>
      <c r="B371" s="23">
        <v>56.1</v>
      </c>
    </row>
    <row r="372" spans="1:2" ht="26.4">
      <c r="A372" s="22" t="s">
        <v>1213</v>
      </c>
      <c r="B372" s="23">
        <v>63.3</v>
      </c>
    </row>
    <row r="373" spans="1:2" ht="26.4">
      <c r="A373" s="22" t="s">
        <v>1214</v>
      </c>
      <c r="B373" s="23">
        <v>87</v>
      </c>
    </row>
    <row r="374" spans="1:2" ht="26.4">
      <c r="A374" s="22" t="s">
        <v>1215</v>
      </c>
      <c r="B374" s="23">
        <v>154.63</v>
      </c>
    </row>
    <row r="375" spans="1:2" ht="26.4">
      <c r="A375" s="22" t="s">
        <v>1216</v>
      </c>
      <c r="B375" s="23">
        <v>175.11</v>
      </c>
    </row>
    <row r="376" spans="1:2" ht="26.4">
      <c r="A376" s="22" t="s">
        <v>1217</v>
      </c>
      <c r="B376" s="23">
        <v>185.99</v>
      </c>
    </row>
    <row r="377" spans="1:2" ht="26.4">
      <c r="A377" s="22" t="s">
        <v>1218</v>
      </c>
      <c r="B377" s="23">
        <v>170</v>
      </c>
    </row>
    <row r="378" spans="1:2" ht="26.4">
      <c r="A378" s="22" t="s">
        <v>1219</v>
      </c>
      <c r="B378" s="23">
        <v>176.53</v>
      </c>
    </row>
    <row r="379" spans="1:2" ht="26.4">
      <c r="A379" s="22" t="s">
        <v>1220</v>
      </c>
      <c r="B379" s="23">
        <v>158.79</v>
      </c>
    </row>
    <row r="380" spans="1:2" ht="26.4">
      <c r="A380" s="22" t="s">
        <v>1221</v>
      </c>
      <c r="B380" s="23">
        <v>148.05000000000001</v>
      </c>
    </row>
    <row r="381" spans="1:2" ht="26.4">
      <c r="A381" s="22" t="s">
        <v>1222</v>
      </c>
      <c r="B381" s="23">
        <v>142.91999999999999</v>
      </c>
    </row>
    <row r="382" spans="1:2" ht="26.4">
      <c r="A382" s="22" t="s">
        <v>1223</v>
      </c>
      <c r="B382" s="23">
        <v>143.32</v>
      </c>
    </row>
    <row r="383" spans="1:2" ht="26.4">
      <c r="A383" s="22" t="s">
        <v>1224</v>
      </c>
      <c r="B383" s="23">
        <v>145.69</v>
      </c>
    </row>
    <row r="384" spans="1:2" ht="26.4">
      <c r="A384" s="22" t="s">
        <v>1225</v>
      </c>
      <c r="B384" s="23">
        <v>151.25</v>
      </c>
    </row>
    <row r="385" spans="1:2" ht="26.4">
      <c r="A385" s="22" t="s">
        <v>1226</v>
      </c>
      <c r="B385" s="23">
        <v>166.79</v>
      </c>
    </row>
    <row r="386" spans="1:2" ht="26.4">
      <c r="A386" s="22" t="s">
        <v>1227</v>
      </c>
      <c r="B386" s="23">
        <v>173.72</v>
      </c>
    </row>
    <row r="387" spans="1:2" ht="26.4">
      <c r="A387" s="22" t="s">
        <v>1228</v>
      </c>
      <c r="B387" s="23">
        <v>181.43</v>
      </c>
    </row>
    <row r="388" spans="1:2" ht="26.4">
      <c r="A388" s="22" t="s">
        <v>1229</v>
      </c>
      <c r="B388" s="23">
        <v>154.6</v>
      </c>
    </row>
    <row r="389" spans="1:2" ht="26.4">
      <c r="A389" s="22" t="s">
        <v>1230</v>
      </c>
      <c r="B389" s="23">
        <v>137.13999999999999</v>
      </c>
    </row>
    <row r="390" spans="1:2" ht="26.4">
      <c r="A390" s="22" t="s">
        <v>1231</v>
      </c>
      <c r="B390" s="23">
        <v>153.07</v>
      </c>
    </row>
    <row r="391" spans="1:2" ht="26.4">
      <c r="A391" s="22" t="s">
        <v>1232</v>
      </c>
      <c r="B391" s="23">
        <v>162.85</v>
      </c>
    </row>
    <row r="392" spans="1:2" ht="26.4">
      <c r="A392" s="22" t="s">
        <v>1233</v>
      </c>
      <c r="B392" s="23">
        <v>121.37</v>
      </c>
    </row>
    <row r="393" spans="1:2" ht="26.4">
      <c r="A393" s="22" t="s">
        <v>1234</v>
      </c>
      <c r="B393" s="23">
        <v>125.8</v>
      </c>
    </row>
    <row r="394" spans="1:2" ht="26.4">
      <c r="A394" s="22" t="s">
        <v>1235</v>
      </c>
      <c r="B394" s="23">
        <v>131.38</v>
      </c>
    </row>
    <row r="395" spans="1:2" ht="26.4">
      <c r="A395" s="22" t="s">
        <v>1236</v>
      </c>
      <c r="B395" s="23">
        <v>133.69999999999999</v>
      </c>
    </row>
    <row r="396" spans="1:2" ht="26.4">
      <c r="A396" s="22" t="s">
        <v>1237</v>
      </c>
      <c r="B396" s="23">
        <v>134.31</v>
      </c>
    </row>
    <row r="397" spans="1:2" ht="26.4">
      <c r="A397" s="22" t="s">
        <v>1238</v>
      </c>
      <c r="B397" s="23">
        <v>135.07</v>
      </c>
    </row>
    <row r="398" spans="1:2" ht="26.4">
      <c r="A398" s="22" t="s">
        <v>1239</v>
      </c>
      <c r="B398" s="23">
        <v>159.27000000000001</v>
      </c>
    </row>
    <row r="399" spans="1:2" ht="26.4">
      <c r="A399" s="22" t="s">
        <v>1240</v>
      </c>
      <c r="B399" s="23">
        <v>236</v>
      </c>
    </row>
    <row r="400" spans="1:2" ht="26.4">
      <c r="A400" s="22" t="s">
        <v>1241</v>
      </c>
      <c r="B400" s="23">
        <v>251.3</v>
      </c>
    </row>
    <row r="401" spans="1:2" ht="26.4">
      <c r="A401" s="22" t="s">
        <v>1242</v>
      </c>
      <c r="B401" s="23">
        <v>260.83</v>
      </c>
    </row>
    <row r="402" spans="1:2" ht="26.4">
      <c r="A402" s="22" t="s">
        <v>1243</v>
      </c>
      <c r="B402" s="23">
        <v>247.37</v>
      </c>
    </row>
    <row r="403" spans="1:2" ht="26.4">
      <c r="A403" s="22" t="s">
        <v>1244</v>
      </c>
      <c r="B403" s="23">
        <v>232.5</v>
      </c>
    </row>
    <row r="404" spans="1:2" ht="26.4">
      <c r="A404" s="22" t="s">
        <v>1245</v>
      </c>
      <c r="B404" s="23">
        <v>189.7</v>
      </c>
    </row>
    <row r="405" spans="1:2" ht="26.4">
      <c r="A405" s="22" t="s">
        <v>1246</v>
      </c>
      <c r="B405" s="23">
        <v>195.9</v>
      </c>
    </row>
    <row r="406" spans="1:2" ht="26.4">
      <c r="A406" s="22" t="s">
        <v>1247</v>
      </c>
      <c r="B406" s="23">
        <v>182</v>
      </c>
    </row>
    <row r="407" spans="1:2" ht="26.4">
      <c r="A407" s="22" t="s">
        <v>1248</v>
      </c>
      <c r="B407" s="23">
        <v>189.73</v>
      </c>
    </row>
    <row r="408" spans="1:2" ht="26.4">
      <c r="A408" s="22" t="s">
        <v>1249</v>
      </c>
      <c r="B408" s="23">
        <v>191.64</v>
      </c>
    </row>
    <row r="409" spans="1:2" ht="26.4">
      <c r="A409" s="22" t="s">
        <v>1250</v>
      </c>
      <c r="B409" s="23">
        <v>197.7</v>
      </c>
    </row>
    <row r="410" spans="1:2" ht="26.4">
      <c r="A410" s="22" t="s">
        <v>1251</v>
      </c>
      <c r="B410" s="23">
        <v>235.09</v>
      </c>
    </row>
    <row r="411" spans="1:2" ht="26.4">
      <c r="A411" s="22" t="s">
        <v>1252</v>
      </c>
      <c r="B411" s="23">
        <v>210</v>
      </c>
    </row>
    <row r="412" spans="1:2" ht="26.4">
      <c r="A412" s="22" t="s">
        <v>1253</v>
      </c>
      <c r="B412" s="23">
        <v>193.62</v>
      </c>
    </row>
    <row r="413" spans="1:2" ht="26.4">
      <c r="A413" s="22" t="s">
        <v>1254</v>
      </c>
      <c r="B413" s="23">
        <v>165.6</v>
      </c>
    </row>
    <row r="414" spans="1:2" ht="26.4">
      <c r="A414" s="22" t="s">
        <v>1255</v>
      </c>
      <c r="B414" s="23">
        <v>173.83</v>
      </c>
    </row>
    <row r="415" spans="1:2" ht="26.4">
      <c r="A415" s="22" t="s">
        <v>1256</v>
      </c>
      <c r="B415" s="23">
        <v>135.38</v>
      </c>
    </row>
    <row r="416" spans="1:2" ht="26.4">
      <c r="A416" s="22" t="s">
        <v>1257</v>
      </c>
      <c r="B416" s="23">
        <v>140.13999999999999</v>
      </c>
    </row>
    <row r="417" spans="1:2" ht="26.4">
      <c r="A417" s="22" t="s">
        <v>1258</v>
      </c>
      <c r="B417" s="23">
        <v>139.44</v>
      </c>
    </row>
    <row r="418" spans="1:2" ht="26.4">
      <c r="A418" s="22" t="s">
        <v>1259</v>
      </c>
      <c r="B418" s="23">
        <v>133.04</v>
      </c>
    </row>
    <row r="419" spans="1:2" ht="26.4">
      <c r="A419" s="22" t="s">
        <v>1260</v>
      </c>
      <c r="B419" s="23">
        <v>125.64</v>
      </c>
    </row>
    <row r="420" spans="1:2" ht="26.4">
      <c r="A420" s="22" t="s">
        <v>1261</v>
      </c>
      <c r="B420" s="23">
        <v>121.68</v>
      </c>
    </row>
    <row r="421" spans="1:2" ht="26.4">
      <c r="A421" s="22" t="s">
        <v>1262</v>
      </c>
      <c r="B421" s="23">
        <v>130.13</v>
      </c>
    </row>
    <row r="422" spans="1:2" ht="26.4">
      <c r="A422" s="22" t="s">
        <v>1263</v>
      </c>
      <c r="B422" s="23">
        <v>152.08000000000001</v>
      </c>
    </row>
    <row r="423" spans="1:2" ht="26.4">
      <c r="A423" s="22" t="s">
        <v>1264</v>
      </c>
      <c r="B423" s="23">
        <v>171.69</v>
      </c>
    </row>
    <row r="424" spans="1:2" ht="26.4">
      <c r="A424" s="22" t="s">
        <v>1265</v>
      </c>
      <c r="B424" s="23">
        <v>192.41</v>
      </c>
    </row>
    <row r="425" spans="1:2" ht="26.4">
      <c r="A425" s="22" t="s">
        <v>1266</v>
      </c>
      <c r="B425" s="23">
        <v>186.45</v>
      </c>
    </row>
    <row r="426" spans="1:2" ht="26.4">
      <c r="A426" s="22" t="s">
        <v>1267</v>
      </c>
      <c r="B426" s="23">
        <v>171.89</v>
      </c>
    </row>
    <row r="427" spans="1:2" ht="26.4">
      <c r="A427" s="22" t="s">
        <v>1268</v>
      </c>
      <c r="B427" s="23">
        <v>161.88999999999999</v>
      </c>
    </row>
    <row r="428" spans="1:2" ht="26.4">
      <c r="A428" s="22" t="s">
        <v>1269</v>
      </c>
      <c r="B428" s="23">
        <v>152.61000000000001</v>
      </c>
    </row>
    <row r="429" spans="1:2" ht="26.4">
      <c r="A429" s="22" t="s">
        <v>1270</v>
      </c>
      <c r="B429" s="23">
        <v>120</v>
      </c>
    </row>
    <row r="430" spans="1:2" ht="26.4">
      <c r="A430" s="22" t="s">
        <v>1271</v>
      </c>
      <c r="B430" s="23">
        <v>129.53</v>
      </c>
    </row>
    <row r="431" spans="1:2" ht="26.4">
      <c r="A431" s="22" t="s">
        <v>1272</v>
      </c>
      <c r="B431" s="23">
        <v>145.83000000000001</v>
      </c>
    </row>
    <row r="432" spans="1:2" ht="26.4">
      <c r="A432" s="22" t="s">
        <v>1273</v>
      </c>
      <c r="B432" s="23">
        <v>150.44</v>
      </c>
    </row>
    <row r="433" spans="1:2" ht="26.4">
      <c r="A433" s="22" t="s">
        <v>1274</v>
      </c>
      <c r="B433" s="23">
        <v>168.42</v>
      </c>
    </row>
    <row r="434" spans="1:2" ht="26.4">
      <c r="A434" s="22" t="s">
        <v>1275</v>
      </c>
      <c r="B434" s="23">
        <v>174.66</v>
      </c>
    </row>
    <row r="435" spans="1:2" ht="26.4">
      <c r="A435" s="22" t="s">
        <v>1276</v>
      </c>
      <c r="B435" s="23">
        <v>172.06</v>
      </c>
    </row>
    <row r="436" spans="1:2" ht="26.4">
      <c r="A436" s="22" t="s">
        <v>1277</v>
      </c>
      <c r="B436" s="23">
        <v>147.87</v>
      </c>
    </row>
    <row r="437" spans="1:2" ht="26.4">
      <c r="A437" s="22" t="s">
        <v>1278</v>
      </c>
      <c r="B437" s="23">
        <v>147.56</v>
      </c>
    </row>
    <row r="438" spans="1:2" ht="26.4">
      <c r="A438" s="22" t="s">
        <v>1279</v>
      </c>
      <c r="B438" s="23">
        <v>139.15</v>
      </c>
    </row>
    <row r="439" spans="1:2" ht="26.4">
      <c r="A439" s="22" t="s">
        <v>1280</v>
      </c>
      <c r="B439" s="23">
        <v>125</v>
      </c>
    </row>
    <row r="440" spans="1:2" ht="26.4">
      <c r="A440" s="22" t="s">
        <v>1281</v>
      </c>
      <c r="B440" s="23">
        <v>178.9</v>
      </c>
    </row>
    <row r="441" spans="1:2" ht="26.4">
      <c r="A441" s="22" t="s">
        <v>1282</v>
      </c>
      <c r="B441" s="23">
        <v>149</v>
      </c>
    </row>
    <row r="442" spans="1:2" ht="26.4">
      <c r="A442" s="22" t="s">
        <v>1283</v>
      </c>
      <c r="B442" s="23">
        <v>152.77000000000001</v>
      </c>
    </row>
    <row r="443" spans="1:2" ht="26.4">
      <c r="A443" s="22" t="s">
        <v>1284</v>
      </c>
      <c r="B443" s="23">
        <v>150</v>
      </c>
    </row>
    <row r="444" spans="1:2" ht="26.4">
      <c r="A444" s="22" t="s">
        <v>1285</v>
      </c>
      <c r="B444" s="23">
        <v>136.03</v>
      </c>
    </row>
    <row r="445" spans="1:2" ht="26.4">
      <c r="A445" s="22" t="s">
        <v>1286</v>
      </c>
      <c r="B445" s="23">
        <v>146.24</v>
      </c>
    </row>
    <row r="446" spans="1:2" ht="26.4">
      <c r="A446" s="22" t="s">
        <v>1287</v>
      </c>
      <c r="B446" s="23">
        <v>165.7</v>
      </c>
    </row>
    <row r="447" spans="1:2" ht="26.4">
      <c r="A447" s="22" t="s">
        <v>1288</v>
      </c>
      <c r="B447" s="23">
        <v>181.07</v>
      </c>
    </row>
    <row r="448" spans="1:2" ht="26.4">
      <c r="A448" s="22" t="s">
        <v>1289</v>
      </c>
      <c r="B448" s="23">
        <v>200.07</v>
      </c>
    </row>
    <row r="449" spans="1:2" ht="26.4">
      <c r="A449" s="22" t="s">
        <v>1290</v>
      </c>
      <c r="B449" s="23">
        <v>208.15</v>
      </c>
    </row>
    <row r="450" spans="1:2" ht="26.4">
      <c r="A450" s="22" t="s">
        <v>1291</v>
      </c>
      <c r="B450" s="23">
        <v>222.4</v>
      </c>
    </row>
    <row r="451" spans="1:2" ht="26.4">
      <c r="A451" s="22" t="s">
        <v>1292</v>
      </c>
      <c r="B451" s="23">
        <v>241.19</v>
      </c>
    </row>
    <row r="452" spans="1:2" ht="26.4">
      <c r="A452" s="22" t="s">
        <v>1293</v>
      </c>
      <c r="B452" s="23">
        <v>190.62</v>
      </c>
    </row>
    <row r="453" spans="1:2" ht="26.4">
      <c r="A453" s="22" t="s">
        <v>1294</v>
      </c>
      <c r="B453" s="23">
        <v>174</v>
      </c>
    </row>
    <row r="454" spans="1:2" ht="26.4">
      <c r="A454" s="22" t="s">
        <v>1295</v>
      </c>
      <c r="B454" s="23">
        <v>178.66</v>
      </c>
    </row>
    <row r="455" spans="1:2" ht="26.4">
      <c r="A455" s="22" t="s">
        <v>1296</v>
      </c>
      <c r="B455" s="23">
        <v>184.08</v>
      </c>
    </row>
    <row r="456" spans="1:2" ht="26.4">
      <c r="A456" s="22" t="s">
        <v>1297</v>
      </c>
      <c r="B456" s="23">
        <v>195.05</v>
      </c>
    </row>
    <row r="457" spans="1:2" ht="26.4">
      <c r="A457" s="22" t="s">
        <v>1298</v>
      </c>
      <c r="B457" s="23">
        <v>210</v>
      </c>
    </row>
    <row r="458" spans="1:2" ht="26.4">
      <c r="A458" s="22" t="s">
        <v>1299</v>
      </c>
      <c r="B458" s="23">
        <v>232.75</v>
      </c>
    </row>
    <row r="459" spans="1:2" ht="26.4">
      <c r="A459" s="22" t="s">
        <v>1300</v>
      </c>
      <c r="B459" s="23">
        <v>247.52</v>
      </c>
    </row>
    <row r="460" spans="1:2" ht="26.4">
      <c r="A460" s="22" t="s">
        <v>1301</v>
      </c>
      <c r="B460" s="23">
        <v>224.16</v>
      </c>
    </row>
    <row r="461" spans="1:2" ht="26.4">
      <c r="A461" s="22" t="s">
        <v>1302</v>
      </c>
      <c r="B461" s="23">
        <v>179.75</v>
      </c>
    </row>
    <row r="462" spans="1:2" ht="26.4">
      <c r="A462" s="22" t="s">
        <v>1303</v>
      </c>
      <c r="B462" s="23">
        <v>181.11</v>
      </c>
    </row>
    <row r="463" spans="1:2" ht="26.4">
      <c r="A463" s="22" t="s">
        <v>1304</v>
      </c>
      <c r="B463" s="23">
        <v>162.36000000000001</v>
      </c>
    </row>
    <row r="464" spans="1:2" ht="26.4">
      <c r="A464" s="22" t="s">
        <v>1305</v>
      </c>
      <c r="B464" s="23">
        <v>156.6</v>
      </c>
    </row>
    <row r="465" spans="1:2" ht="26.4">
      <c r="A465" s="22" t="s">
        <v>1306</v>
      </c>
      <c r="B465" s="23">
        <v>156.72</v>
      </c>
    </row>
    <row r="466" spans="1:2" ht="26.4">
      <c r="A466" s="22" t="s">
        <v>1307</v>
      </c>
      <c r="B466" s="23">
        <v>154.72999999999999</v>
      </c>
    </row>
    <row r="467" spans="1:2" ht="26.4">
      <c r="A467" s="22" t="s">
        <v>1308</v>
      </c>
      <c r="B467" s="23">
        <v>151.81</v>
      </c>
    </row>
    <row r="468" spans="1:2" ht="26.4">
      <c r="A468" s="22" t="s">
        <v>1309</v>
      </c>
      <c r="B468" s="23">
        <v>150.66</v>
      </c>
    </row>
    <row r="469" spans="1:2" ht="26.4">
      <c r="A469" s="22" t="s">
        <v>1310</v>
      </c>
      <c r="B469" s="23">
        <v>158.13999999999999</v>
      </c>
    </row>
    <row r="470" spans="1:2" ht="26.4">
      <c r="A470" s="22" t="s">
        <v>1311</v>
      </c>
      <c r="B470" s="23">
        <v>176.44</v>
      </c>
    </row>
    <row r="471" spans="1:2" ht="26.4">
      <c r="A471" s="22" t="s">
        <v>1312</v>
      </c>
      <c r="B471" s="23">
        <v>208.07</v>
      </c>
    </row>
    <row r="472" spans="1:2" ht="26.4">
      <c r="A472" s="22" t="s">
        <v>1313</v>
      </c>
      <c r="B472" s="23">
        <v>235.06</v>
      </c>
    </row>
    <row r="473" spans="1:2" ht="26.4">
      <c r="A473" s="22" t="s">
        <v>1314</v>
      </c>
      <c r="B473" s="23">
        <v>226.8</v>
      </c>
    </row>
    <row r="474" spans="1:2" ht="26.4">
      <c r="A474" s="22" t="s">
        <v>1315</v>
      </c>
      <c r="B474" s="23">
        <v>210.39</v>
      </c>
    </row>
    <row r="475" spans="1:2" ht="26.4">
      <c r="A475" s="22" t="s">
        <v>1316</v>
      </c>
      <c r="B475" s="23">
        <v>202.6</v>
      </c>
    </row>
    <row r="476" spans="1:2" ht="26.4">
      <c r="A476" s="22" t="s">
        <v>1317</v>
      </c>
      <c r="B476" s="23">
        <v>189.26</v>
      </c>
    </row>
    <row r="477" spans="1:2" ht="26.4">
      <c r="A477" s="22" t="s">
        <v>1318</v>
      </c>
      <c r="B477" s="23">
        <v>181.63</v>
      </c>
    </row>
    <row r="478" spans="1:2" ht="26.4">
      <c r="A478" s="22" t="s">
        <v>1319</v>
      </c>
      <c r="B478" s="23">
        <v>179.6</v>
      </c>
    </row>
    <row r="479" spans="1:2" ht="26.4">
      <c r="A479" s="22" t="s">
        <v>1320</v>
      </c>
      <c r="B479" s="23">
        <v>192</v>
      </c>
    </row>
    <row r="480" spans="1:2" ht="26.4">
      <c r="A480" s="22" t="s">
        <v>1321</v>
      </c>
      <c r="B480" s="23">
        <v>200</v>
      </c>
    </row>
    <row r="481" spans="1:2" ht="26.4">
      <c r="A481" s="22" t="s">
        <v>1322</v>
      </c>
      <c r="B481" s="23">
        <v>208.22</v>
      </c>
    </row>
    <row r="482" spans="1:2" ht="26.4">
      <c r="A482" s="22" t="s">
        <v>1323</v>
      </c>
      <c r="B482" s="23">
        <v>209.71</v>
      </c>
    </row>
    <row r="483" spans="1:2" ht="26.4">
      <c r="A483" s="22" t="s">
        <v>1324</v>
      </c>
      <c r="B483" s="23">
        <v>203.11</v>
      </c>
    </row>
    <row r="484" spans="1:2" ht="26.4">
      <c r="A484" s="22" t="s">
        <v>1325</v>
      </c>
      <c r="B484" s="23">
        <v>188.23</v>
      </c>
    </row>
    <row r="485" spans="1:2" ht="26.4">
      <c r="A485" s="22" t="s">
        <v>1326</v>
      </c>
      <c r="B485" s="23">
        <v>166.37</v>
      </c>
    </row>
    <row r="486" spans="1:2" ht="26.4">
      <c r="A486" s="22" t="s">
        <v>1327</v>
      </c>
      <c r="B486" s="23">
        <v>163.1</v>
      </c>
    </row>
    <row r="487" spans="1:2" ht="26.4">
      <c r="A487" s="22" t="s">
        <v>1328</v>
      </c>
      <c r="B487" s="23">
        <v>152.94999999999999</v>
      </c>
    </row>
    <row r="488" spans="1:2" ht="26.4">
      <c r="A488" s="22" t="s">
        <v>1329</v>
      </c>
      <c r="B488" s="23">
        <v>156.36000000000001</v>
      </c>
    </row>
    <row r="489" spans="1:2" ht="26.4">
      <c r="A489" s="22" t="s">
        <v>1330</v>
      </c>
      <c r="B489" s="23">
        <v>151.66999999999999</v>
      </c>
    </row>
    <row r="490" spans="1:2" ht="26.4">
      <c r="A490" s="22" t="s">
        <v>1331</v>
      </c>
      <c r="B490" s="23">
        <v>142.97999999999999</v>
      </c>
    </row>
    <row r="491" spans="1:2" ht="26.4">
      <c r="A491" s="22" t="s">
        <v>1332</v>
      </c>
      <c r="B491" s="23">
        <v>136.56</v>
      </c>
    </row>
    <row r="492" spans="1:2" ht="26.4">
      <c r="A492" s="22" t="s">
        <v>1333</v>
      </c>
      <c r="B492" s="23">
        <v>133.96</v>
      </c>
    </row>
    <row r="493" spans="1:2" ht="26.4">
      <c r="A493" s="22" t="s">
        <v>1334</v>
      </c>
      <c r="B493" s="23">
        <v>136.36000000000001</v>
      </c>
    </row>
    <row r="494" spans="1:2" ht="26.4">
      <c r="A494" s="22" t="s">
        <v>1335</v>
      </c>
      <c r="B494" s="23">
        <v>132.5</v>
      </c>
    </row>
    <row r="495" spans="1:2" ht="26.4">
      <c r="A495" s="22" t="s">
        <v>1336</v>
      </c>
      <c r="B495" s="23">
        <v>141.69</v>
      </c>
    </row>
    <row r="496" spans="1:2" ht="26.4">
      <c r="A496" s="22" t="s">
        <v>1337</v>
      </c>
      <c r="B496" s="23">
        <v>157.54</v>
      </c>
    </row>
    <row r="497" spans="1:2" ht="26.4">
      <c r="A497" s="22" t="s">
        <v>1338</v>
      </c>
      <c r="B497" s="23">
        <v>173.33</v>
      </c>
    </row>
    <row r="498" spans="1:2" ht="26.4">
      <c r="A498" s="22" t="s">
        <v>1339</v>
      </c>
      <c r="B498" s="23">
        <v>171.8</v>
      </c>
    </row>
    <row r="499" spans="1:2" ht="26.4">
      <c r="A499" s="22" t="s">
        <v>1340</v>
      </c>
      <c r="B499" s="23">
        <v>162.74</v>
      </c>
    </row>
    <row r="500" spans="1:2" ht="26.4">
      <c r="A500" s="22" t="s">
        <v>1341</v>
      </c>
      <c r="B500" s="23">
        <v>155.1</v>
      </c>
    </row>
    <row r="501" spans="1:2" ht="26.4">
      <c r="A501" s="22" t="s">
        <v>1342</v>
      </c>
      <c r="B501" s="23">
        <v>148.19</v>
      </c>
    </row>
    <row r="502" spans="1:2" ht="26.4">
      <c r="A502" s="22" t="s">
        <v>1343</v>
      </c>
      <c r="B502" s="23">
        <v>142.29</v>
      </c>
    </row>
    <row r="503" spans="1:2" ht="26.4">
      <c r="A503" s="22" t="s">
        <v>1344</v>
      </c>
      <c r="B503" s="23">
        <v>135.9</v>
      </c>
    </row>
    <row r="504" spans="1:2" ht="26.4">
      <c r="A504" s="22" t="s">
        <v>1345</v>
      </c>
      <c r="B504" s="23">
        <v>144.22</v>
      </c>
    </row>
    <row r="505" spans="1:2" ht="26.4">
      <c r="A505" s="22" t="s">
        <v>1346</v>
      </c>
      <c r="B505" s="23">
        <v>173.92</v>
      </c>
    </row>
    <row r="506" spans="1:2" ht="26.4">
      <c r="A506" s="22" t="s">
        <v>1347</v>
      </c>
      <c r="B506" s="23">
        <v>179.88</v>
      </c>
    </row>
    <row r="507" spans="1:2" ht="26.4">
      <c r="A507" s="22" t="s">
        <v>1348</v>
      </c>
      <c r="B507" s="23">
        <v>179.34</v>
      </c>
    </row>
    <row r="508" spans="1:2" ht="26.4">
      <c r="A508" s="22" t="s">
        <v>1349</v>
      </c>
      <c r="B508" s="23">
        <v>180</v>
      </c>
    </row>
    <row r="509" spans="1:2" ht="26.4">
      <c r="A509" s="22" t="s">
        <v>1350</v>
      </c>
      <c r="B509" s="23">
        <v>162.33000000000001</v>
      </c>
    </row>
    <row r="510" spans="1:2" ht="26.4">
      <c r="A510" s="22" t="s">
        <v>1351</v>
      </c>
      <c r="B510" s="23">
        <v>159.11000000000001</v>
      </c>
    </row>
    <row r="511" spans="1:2" ht="26.4">
      <c r="A511" s="22" t="s">
        <v>1352</v>
      </c>
      <c r="B511" s="23">
        <v>152.75</v>
      </c>
    </row>
    <row r="512" spans="1:2" ht="26.4">
      <c r="A512" s="22" t="s">
        <v>1353</v>
      </c>
      <c r="B512" s="23">
        <v>175.4</v>
      </c>
    </row>
    <row r="513" spans="1:2" ht="26.4">
      <c r="A513" s="22" t="s">
        <v>1354</v>
      </c>
      <c r="B513" s="23">
        <v>165.5</v>
      </c>
    </row>
    <row r="514" spans="1:2" ht="26.4">
      <c r="A514" s="22" t="s">
        <v>1355</v>
      </c>
      <c r="B514" s="23">
        <v>164.89</v>
      </c>
    </row>
    <row r="515" spans="1:2" ht="26.4">
      <c r="A515" s="22" t="s">
        <v>1356</v>
      </c>
      <c r="B515" s="23">
        <v>148.08000000000001</v>
      </c>
    </row>
    <row r="516" spans="1:2" ht="26.4">
      <c r="A516" s="22" t="s">
        <v>1357</v>
      </c>
      <c r="B516" s="23">
        <v>150</v>
      </c>
    </row>
    <row r="517" spans="1:2" ht="26.4">
      <c r="A517" s="22" t="s">
        <v>1358</v>
      </c>
      <c r="B517" s="23">
        <v>153.47999999999999</v>
      </c>
    </row>
    <row r="518" spans="1:2" ht="26.4">
      <c r="A518" s="22" t="s">
        <v>1359</v>
      </c>
      <c r="B518" s="23">
        <v>142</v>
      </c>
    </row>
    <row r="519" spans="1:2" ht="26.4">
      <c r="A519" s="22" t="s">
        <v>1360</v>
      </c>
      <c r="B519" s="23">
        <v>145.29</v>
      </c>
    </row>
    <row r="520" spans="1:2" ht="26.4">
      <c r="A520" s="22" t="s">
        <v>1361</v>
      </c>
      <c r="B520" s="23">
        <v>147.03</v>
      </c>
    </row>
    <row r="521" spans="1:2" ht="26.4">
      <c r="A521" s="22" t="s">
        <v>1362</v>
      </c>
      <c r="B521" s="23">
        <v>157.41999999999999</v>
      </c>
    </row>
    <row r="522" spans="1:2" ht="26.4">
      <c r="A522" s="22" t="s">
        <v>1363</v>
      </c>
      <c r="B522" s="23">
        <v>187.66</v>
      </c>
    </row>
    <row r="523" spans="1:2" ht="26.4">
      <c r="A523" s="22" t="s">
        <v>1364</v>
      </c>
      <c r="B523" s="23">
        <v>174.56</v>
      </c>
    </row>
    <row r="524" spans="1:2" ht="26.4">
      <c r="A524" s="22" t="s">
        <v>1365</v>
      </c>
      <c r="B524" s="23">
        <v>184.79</v>
      </c>
    </row>
    <row r="525" spans="1:2" ht="26.4">
      <c r="A525" s="22" t="s">
        <v>1366</v>
      </c>
      <c r="B525" s="23">
        <v>156.84</v>
      </c>
    </row>
    <row r="526" spans="1:2" ht="26.4">
      <c r="A526" s="22" t="s">
        <v>1367</v>
      </c>
      <c r="B526" s="23">
        <v>159.38</v>
      </c>
    </row>
    <row r="527" spans="1:2" ht="26.4">
      <c r="A527" s="22" t="s">
        <v>1368</v>
      </c>
      <c r="B527" s="23">
        <v>160</v>
      </c>
    </row>
    <row r="528" spans="1:2" ht="26.4">
      <c r="A528" s="22" t="s">
        <v>1369</v>
      </c>
      <c r="B528" s="23">
        <v>171.03</v>
      </c>
    </row>
    <row r="529" spans="1:2" ht="26.4">
      <c r="A529" s="22" t="s">
        <v>1370</v>
      </c>
      <c r="B529" s="23">
        <v>191.99</v>
      </c>
    </row>
    <row r="530" spans="1:2" ht="26.4">
      <c r="A530" s="22" t="s">
        <v>1371</v>
      </c>
      <c r="B530" s="23">
        <v>210.01</v>
      </c>
    </row>
    <row r="531" spans="1:2" ht="26.4">
      <c r="A531" s="22" t="s">
        <v>1372</v>
      </c>
      <c r="B531" s="23">
        <v>210.01</v>
      </c>
    </row>
    <row r="532" spans="1:2" ht="26.4">
      <c r="A532" s="22" t="s">
        <v>1373</v>
      </c>
      <c r="B532" s="23">
        <v>204.07</v>
      </c>
    </row>
    <row r="533" spans="1:2" ht="26.4">
      <c r="A533" s="22" t="s">
        <v>1374</v>
      </c>
      <c r="B533" s="23">
        <v>187.8</v>
      </c>
    </row>
    <row r="534" spans="1:2" ht="26.4">
      <c r="A534" s="22" t="s">
        <v>1375</v>
      </c>
      <c r="B534" s="23">
        <v>183.96</v>
      </c>
    </row>
    <row r="535" spans="1:2" ht="26.4">
      <c r="A535" s="22" t="s">
        <v>1376</v>
      </c>
      <c r="B535" s="23">
        <v>173.93</v>
      </c>
    </row>
    <row r="536" spans="1:2" ht="26.4">
      <c r="A536" s="22" t="s">
        <v>1377</v>
      </c>
      <c r="B536" s="23">
        <v>150.80000000000001</v>
      </c>
    </row>
    <row r="537" spans="1:2" ht="26.4">
      <c r="A537" s="22" t="s">
        <v>1378</v>
      </c>
      <c r="B537" s="23">
        <v>160.13999999999999</v>
      </c>
    </row>
    <row r="538" spans="1:2" ht="26.4">
      <c r="A538" s="22" t="s">
        <v>1379</v>
      </c>
      <c r="B538" s="23">
        <v>160.88999999999999</v>
      </c>
    </row>
    <row r="539" spans="1:2" ht="26.4">
      <c r="A539" s="22" t="s">
        <v>1380</v>
      </c>
      <c r="B539" s="23">
        <v>152.47</v>
      </c>
    </row>
    <row r="540" spans="1:2" ht="26.4">
      <c r="A540" s="22" t="s">
        <v>1381</v>
      </c>
      <c r="B540" s="23">
        <v>151.13</v>
      </c>
    </row>
    <row r="541" spans="1:2" ht="26.4">
      <c r="A541" s="22" t="s">
        <v>1382</v>
      </c>
      <c r="B541" s="23">
        <v>155.41</v>
      </c>
    </row>
    <row r="542" spans="1:2" ht="26.4">
      <c r="A542" s="22" t="s">
        <v>1383</v>
      </c>
      <c r="B542" s="23">
        <v>189.9</v>
      </c>
    </row>
    <row r="543" spans="1:2" ht="26.4">
      <c r="A543" s="22" t="s">
        <v>1384</v>
      </c>
      <c r="B543" s="23">
        <v>226.54</v>
      </c>
    </row>
    <row r="544" spans="1:2" ht="26.4">
      <c r="A544" s="22" t="s">
        <v>1385</v>
      </c>
      <c r="B544" s="23">
        <v>257.89999999999998</v>
      </c>
    </row>
    <row r="545" spans="1:2" ht="26.4">
      <c r="A545" s="22" t="s">
        <v>1386</v>
      </c>
      <c r="B545" s="23">
        <v>270.13</v>
      </c>
    </row>
    <row r="546" spans="1:2" ht="26.4">
      <c r="A546" s="22" t="s">
        <v>1387</v>
      </c>
      <c r="B546" s="23">
        <v>249.8</v>
      </c>
    </row>
    <row r="547" spans="1:2" ht="26.4">
      <c r="A547" s="22" t="s">
        <v>1388</v>
      </c>
      <c r="B547" s="23">
        <v>230.14</v>
      </c>
    </row>
    <row r="548" spans="1:2" ht="26.4">
      <c r="A548" s="22" t="s">
        <v>1389</v>
      </c>
      <c r="B548" s="23">
        <v>220.88</v>
      </c>
    </row>
    <row r="549" spans="1:2" ht="26.4">
      <c r="A549" s="22" t="s">
        <v>1390</v>
      </c>
      <c r="B549" s="23">
        <v>219.1</v>
      </c>
    </row>
    <row r="550" spans="1:2" ht="26.4">
      <c r="A550" s="22" t="s">
        <v>1391</v>
      </c>
      <c r="B550" s="23">
        <v>219.62</v>
      </c>
    </row>
    <row r="551" spans="1:2" ht="26.4">
      <c r="A551" s="22" t="s">
        <v>1392</v>
      </c>
      <c r="B551" s="23">
        <v>218.99</v>
      </c>
    </row>
    <row r="552" spans="1:2" ht="26.4">
      <c r="A552" s="22" t="s">
        <v>1393</v>
      </c>
      <c r="B552" s="23">
        <v>224.58</v>
      </c>
    </row>
    <row r="553" spans="1:2" ht="26.4">
      <c r="A553" s="22" t="s">
        <v>1394</v>
      </c>
      <c r="B553" s="23">
        <v>248.9</v>
      </c>
    </row>
    <row r="554" spans="1:2" ht="26.4">
      <c r="A554" s="22" t="s">
        <v>1395</v>
      </c>
      <c r="B554" s="23">
        <v>248.07</v>
      </c>
    </row>
    <row r="555" spans="1:2" ht="26.4">
      <c r="A555" s="22" t="s">
        <v>1396</v>
      </c>
      <c r="B555" s="23">
        <v>223.19</v>
      </c>
    </row>
    <row r="556" spans="1:2" ht="26.4">
      <c r="A556" s="22" t="s">
        <v>1397</v>
      </c>
      <c r="B556" s="23">
        <v>206.15</v>
      </c>
    </row>
    <row r="557" spans="1:2" ht="26.4">
      <c r="A557" s="22" t="s">
        <v>1398</v>
      </c>
      <c r="B557" s="23">
        <v>184.01</v>
      </c>
    </row>
    <row r="558" spans="1:2" ht="26.4">
      <c r="A558" s="22" t="s">
        <v>1399</v>
      </c>
      <c r="B558" s="23">
        <v>177.92</v>
      </c>
    </row>
    <row r="559" spans="1:2" ht="26.4">
      <c r="A559" s="22" t="s">
        <v>1400</v>
      </c>
      <c r="B559" s="23">
        <v>170.22</v>
      </c>
    </row>
    <row r="560" spans="1:2" ht="26.4">
      <c r="A560" s="22" t="s">
        <v>1401</v>
      </c>
      <c r="B560" s="23">
        <v>164.85</v>
      </c>
    </row>
    <row r="561" spans="1:2" ht="26.4">
      <c r="A561" s="22" t="s">
        <v>1402</v>
      </c>
      <c r="B561" s="23">
        <v>160.06</v>
      </c>
    </row>
    <row r="562" spans="1:2" ht="26.4">
      <c r="A562" s="22" t="s">
        <v>1403</v>
      </c>
      <c r="B562" s="23">
        <v>164.1</v>
      </c>
    </row>
    <row r="563" spans="1:2" ht="26.4">
      <c r="A563" s="22" t="s">
        <v>1404</v>
      </c>
      <c r="B563" s="23">
        <v>155.80000000000001</v>
      </c>
    </row>
    <row r="564" spans="1:2" ht="26.4">
      <c r="A564" s="22" t="s">
        <v>1405</v>
      </c>
      <c r="B564" s="23">
        <v>153.63999999999999</v>
      </c>
    </row>
    <row r="565" spans="1:2" ht="26.4">
      <c r="A565" s="22" t="s">
        <v>1406</v>
      </c>
      <c r="B565" s="23">
        <v>169.96</v>
      </c>
    </row>
    <row r="566" spans="1:2" ht="26.4">
      <c r="A566" s="22" t="s">
        <v>1407</v>
      </c>
      <c r="B566" s="23">
        <v>183.61</v>
      </c>
    </row>
    <row r="567" spans="1:2" ht="26.4">
      <c r="A567" s="22" t="s">
        <v>1408</v>
      </c>
      <c r="B567" s="23">
        <v>210.06</v>
      </c>
    </row>
    <row r="568" spans="1:2" ht="26.4">
      <c r="A568" s="22" t="s">
        <v>1409</v>
      </c>
      <c r="B568" s="23">
        <v>251.1</v>
      </c>
    </row>
    <row r="569" spans="1:2" ht="26.4">
      <c r="A569" s="22" t="s">
        <v>1410</v>
      </c>
      <c r="B569" s="23">
        <v>256.43</v>
      </c>
    </row>
    <row r="570" spans="1:2" ht="26.4">
      <c r="A570" s="22" t="s">
        <v>1411</v>
      </c>
      <c r="B570" s="23">
        <v>238.65</v>
      </c>
    </row>
    <row r="571" spans="1:2" ht="26.4">
      <c r="A571" s="22" t="s">
        <v>1412</v>
      </c>
      <c r="B571" s="23">
        <v>229.96</v>
      </c>
    </row>
    <row r="572" spans="1:2" ht="26.4">
      <c r="A572" s="22" t="s">
        <v>1413</v>
      </c>
      <c r="B572" s="23">
        <v>217.85</v>
      </c>
    </row>
    <row r="573" spans="1:2" ht="26.4">
      <c r="A573" s="22" t="s">
        <v>1414</v>
      </c>
      <c r="B573" s="23">
        <v>205.99</v>
      </c>
    </row>
    <row r="574" spans="1:2" ht="26.4">
      <c r="A574" s="22" t="s">
        <v>1415</v>
      </c>
      <c r="B574" s="23">
        <v>215.28</v>
      </c>
    </row>
    <row r="575" spans="1:2" ht="26.4">
      <c r="A575" s="22" t="s">
        <v>1416</v>
      </c>
      <c r="B575" s="23">
        <v>217.98</v>
      </c>
    </row>
    <row r="576" spans="1:2" ht="26.4">
      <c r="A576" s="22" t="s">
        <v>1417</v>
      </c>
      <c r="B576" s="23">
        <v>224.58</v>
      </c>
    </row>
    <row r="577" spans="1:2" ht="26.4">
      <c r="A577" s="22" t="s">
        <v>1418</v>
      </c>
      <c r="B577" s="23">
        <v>250</v>
      </c>
    </row>
    <row r="578" spans="1:2" ht="26.4">
      <c r="A578" s="22" t="s">
        <v>1419</v>
      </c>
      <c r="B578" s="23">
        <v>250</v>
      </c>
    </row>
    <row r="579" spans="1:2" ht="26.4">
      <c r="A579" s="22" t="s">
        <v>1420</v>
      </c>
      <c r="B579" s="23">
        <v>231.15</v>
      </c>
    </row>
    <row r="580" spans="1:2" ht="26.4">
      <c r="A580" s="22" t="s">
        <v>1421</v>
      </c>
      <c r="B580" s="23">
        <v>218.08</v>
      </c>
    </row>
    <row r="581" spans="1:2" ht="26.4">
      <c r="A581" s="22" t="s">
        <v>1422</v>
      </c>
      <c r="B581" s="23">
        <v>188.88</v>
      </c>
    </row>
    <row r="582" spans="1:2" ht="26.4">
      <c r="A582" s="22" t="s">
        <v>1423</v>
      </c>
      <c r="B582" s="23">
        <v>193.06</v>
      </c>
    </row>
    <row r="583" spans="1:2" ht="26.4">
      <c r="A583" s="22" t="s">
        <v>1424</v>
      </c>
      <c r="B583" s="23">
        <v>175</v>
      </c>
    </row>
    <row r="584" spans="1:2" ht="26.4">
      <c r="A584" s="22" t="s">
        <v>1425</v>
      </c>
      <c r="B584" s="23">
        <v>153.71</v>
      </c>
    </row>
    <row r="585" spans="1:2" ht="26.4">
      <c r="A585" s="22" t="s">
        <v>1426</v>
      </c>
      <c r="B585" s="23">
        <v>152.72</v>
      </c>
    </row>
    <row r="586" spans="1:2" ht="26.4">
      <c r="A586" s="22" t="s">
        <v>1427</v>
      </c>
      <c r="B586" s="23">
        <v>156.75</v>
      </c>
    </row>
    <row r="587" spans="1:2" ht="26.4">
      <c r="A587" s="22" t="s">
        <v>1428</v>
      </c>
      <c r="B587" s="23">
        <v>148.77000000000001</v>
      </c>
    </row>
    <row r="588" spans="1:2" ht="26.4">
      <c r="A588" s="22" t="s">
        <v>1429</v>
      </c>
      <c r="B588" s="23">
        <v>146.87</v>
      </c>
    </row>
    <row r="589" spans="1:2" ht="26.4">
      <c r="A589" s="22" t="s">
        <v>1430</v>
      </c>
      <c r="B589" s="23">
        <v>150.94</v>
      </c>
    </row>
    <row r="590" spans="1:2" ht="26.4">
      <c r="A590" s="22" t="s">
        <v>1431</v>
      </c>
      <c r="B590" s="23">
        <v>181.34</v>
      </c>
    </row>
    <row r="591" spans="1:2" ht="26.4">
      <c r="A591" s="22" t="s">
        <v>1432</v>
      </c>
      <c r="B591" s="23">
        <v>204.11</v>
      </c>
    </row>
    <row r="592" spans="1:2" ht="26.4">
      <c r="A592" s="22" t="s">
        <v>1433</v>
      </c>
      <c r="B592" s="23">
        <v>225.04</v>
      </c>
    </row>
    <row r="593" spans="1:2" ht="26.4">
      <c r="A593" s="22" t="s">
        <v>1434</v>
      </c>
      <c r="B593" s="23">
        <v>225</v>
      </c>
    </row>
    <row r="594" spans="1:2" ht="26.4">
      <c r="A594" s="22" t="s">
        <v>1435</v>
      </c>
      <c r="B594" s="23">
        <v>212.42</v>
      </c>
    </row>
    <row r="595" spans="1:2" ht="26.4">
      <c r="A595" s="22" t="s">
        <v>1436</v>
      </c>
      <c r="B595" s="23">
        <v>200.98</v>
      </c>
    </row>
    <row r="596" spans="1:2" ht="26.4">
      <c r="A596" s="22" t="s">
        <v>1437</v>
      </c>
      <c r="B596" s="23">
        <v>193.2</v>
      </c>
    </row>
    <row r="597" spans="1:2" ht="26.4">
      <c r="A597" s="22" t="s">
        <v>1438</v>
      </c>
      <c r="B597" s="23">
        <v>185.2</v>
      </c>
    </row>
    <row r="598" spans="1:2" ht="26.4">
      <c r="A598" s="22" t="s">
        <v>1439</v>
      </c>
      <c r="B598" s="23">
        <v>192.54</v>
      </c>
    </row>
    <row r="599" spans="1:2" ht="26.4">
      <c r="A599" s="22" t="s">
        <v>1440</v>
      </c>
      <c r="B599" s="23">
        <v>197.3</v>
      </c>
    </row>
    <row r="600" spans="1:2" ht="26.4">
      <c r="A600" s="22" t="s">
        <v>1441</v>
      </c>
      <c r="B600" s="23">
        <v>199.19</v>
      </c>
    </row>
    <row r="601" spans="1:2" ht="26.4">
      <c r="A601" s="22" t="s">
        <v>1442</v>
      </c>
      <c r="B601" s="23">
        <v>206.37</v>
      </c>
    </row>
    <row r="602" spans="1:2" ht="26.4">
      <c r="A602" s="22" t="s">
        <v>1443</v>
      </c>
      <c r="B602" s="23">
        <v>212.66</v>
      </c>
    </row>
    <row r="603" spans="1:2" ht="26.4">
      <c r="A603" s="22" t="s">
        <v>1444</v>
      </c>
      <c r="B603" s="23">
        <v>203.78</v>
      </c>
    </row>
    <row r="604" spans="1:2" ht="26.4">
      <c r="A604" s="22" t="s">
        <v>1445</v>
      </c>
      <c r="B604" s="23">
        <v>185.2</v>
      </c>
    </row>
    <row r="605" spans="1:2" ht="26.4">
      <c r="A605" s="22" t="s">
        <v>1446</v>
      </c>
      <c r="B605" s="23">
        <v>181.59</v>
      </c>
    </row>
    <row r="606" spans="1:2" ht="26.4">
      <c r="A606" s="22" t="s">
        <v>1447</v>
      </c>
      <c r="B606" s="23">
        <v>177.18</v>
      </c>
    </row>
    <row r="607" spans="1:2" ht="26.4">
      <c r="A607" s="22" t="s">
        <v>1448</v>
      </c>
      <c r="B607" s="23">
        <v>160.66</v>
      </c>
    </row>
    <row r="608" spans="1:2" ht="26.4">
      <c r="A608" s="22" t="s">
        <v>1449</v>
      </c>
      <c r="B608" s="23">
        <v>150</v>
      </c>
    </row>
    <row r="609" spans="1:2" ht="26.4">
      <c r="A609" s="22" t="s">
        <v>1450</v>
      </c>
      <c r="B609" s="23">
        <v>152.16999999999999</v>
      </c>
    </row>
    <row r="610" spans="1:2" ht="26.4">
      <c r="A610" s="22" t="s">
        <v>1451</v>
      </c>
      <c r="B610" s="23">
        <v>148.06</v>
      </c>
    </row>
    <row r="611" spans="1:2" ht="26.4">
      <c r="A611" s="22" t="s">
        <v>1452</v>
      </c>
      <c r="B611" s="23">
        <v>144.36000000000001</v>
      </c>
    </row>
    <row r="612" spans="1:2" ht="26.4">
      <c r="A612" s="22" t="s">
        <v>1453</v>
      </c>
      <c r="B612" s="23">
        <v>135.80000000000001</v>
      </c>
    </row>
    <row r="613" spans="1:2" ht="26.4">
      <c r="A613" s="22" t="s">
        <v>1454</v>
      </c>
      <c r="B613" s="23">
        <v>142.27000000000001</v>
      </c>
    </row>
    <row r="614" spans="1:2" ht="26.4">
      <c r="A614" s="22" t="s">
        <v>1455</v>
      </c>
      <c r="B614" s="23">
        <v>165.31</v>
      </c>
    </row>
    <row r="615" spans="1:2" ht="26.4">
      <c r="A615" s="22" t="s">
        <v>1456</v>
      </c>
      <c r="B615" s="23">
        <v>186.83</v>
      </c>
    </row>
    <row r="616" spans="1:2" ht="26.4">
      <c r="A616" s="22" t="s">
        <v>1457</v>
      </c>
      <c r="B616" s="23">
        <v>198.95</v>
      </c>
    </row>
    <row r="617" spans="1:2" ht="26.4">
      <c r="A617" s="22" t="s">
        <v>1458</v>
      </c>
      <c r="B617" s="23">
        <v>206.06</v>
      </c>
    </row>
    <row r="618" spans="1:2" ht="26.4">
      <c r="A618" s="22" t="s">
        <v>1459</v>
      </c>
      <c r="B618" s="23">
        <v>200</v>
      </c>
    </row>
    <row r="619" spans="1:2" ht="26.4">
      <c r="A619" s="22" t="s">
        <v>1460</v>
      </c>
      <c r="B619" s="23">
        <v>209.96</v>
      </c>
    </row>
    <row r="620" spans="1:2" ht="26.4">
      <c r="A620" s="22" t="s">
        <v>1461</v>
      </c>
      <c r="B620" s="23">
        <v>183.25</v>
      </c>
    </row>
    <row r="621" spans="1:2" ht="26.4">
      <c r="A621" s="22" t="s">
        <v>1462</v>
      </c>
      <c r="B621" s="23">
        <v>173.24</v>
      </c>
    </row>
    <row r="622" spans="1:2" ht="26.4">
      <c r="A622" s="22" t="s">
        <v>1463</v>
      </c>
      <c r="B622" s="23">
        <v>176.82</v>
      </c>
    </row>
    <row r="623" spans="1:2" ht="26.4">
      <c r="A623" s="22" t="s">
        <v>1464</v>
      </c>
      <c r="B623" s="23">
        <v>172.76</v>
      </c>
    </row>
    <row r="624" spans="1:2" ht="26.4">
      <c r="A624" s="22" t="s">
        <v>1465</v>
      </c>
      <c r="B624" s="23">
        <v>171.96</v>
      </c>
    </row>
    <row r="625" spans="1:2" ht="26.4">
      <c r="A625" s="22" t="s">
        <v>1466</v>
      </c>
      <c r="B625" s="23">
        <v>186.2</v>
      </c>
    </row>
    <row r="626" spans="1:2" ht="26.4">
      <c r="A626" s="22" t="s">
        <v>1467</v>
      </c>
      <c r="B626" s="23">
        <v>207.16</v>
      </c>
    </row>
    <row r="627" spans="1:2" ht="26.4">
      <c r="A627" s="22" t="s">
        <v>1468</v>
      </c>
      <c r="B627" s="23">
        <v>197.2</v>
      </c>
    </row>
    <row r="628" spans="1:2" ht="26.4">
      <c r="A628" s="22" t="s">
        <v>1469</v>
      </c>
      <c r="B628" s="23">
        <v>182</v>
      </c>
    </row>
    <row r="629" spans="1:2" ht="26.4">
      <c r="A629" s="22" t="s">
        <v>1470</v>
      </c>
      <c r="B629" s="23">
        <v>159.53</v>
      </c>
    </row>
    <row r="630" spans="1:2" ht="26.4">
      <c r="A630" s="22" t="s">
        <v>1471</v>
      </c>
      <c r="B630" s="23">
        <v>152.33000000000001</v>
      </c>
    </row>
    <row r="631" spans="1:2" ht="26.4">
      <c r="A631" s="22" t="s">
        <v>1472</v>
      </c>
      <c r="B631" s="23">
        <v>138.94999999999999</v>
      </c>
    </row>
    <row r="632" spans="1:2" ht="26.4">
      <c r="A632" s="22" t="s">
        <v>1473</v>
      </c>
      <c r="B632" s="23">
        <v>148.55000000000001</v>
      </c>
    </row>
    <row r="633" spans="1:2" ht="26.4">
      <c r="A633" s="22" t="s">
        <v>1474</v>
      </c>
      <c r="B633" s="23">
        <v>153.06</v>
      </c>
    </row>
    <row r="634" spans="1:2" ht="26.4">
      <c r="A634" s="22" t="s">
        <v>1475</v>
      </c>
      <c r="B634" s="23">
        <v>142.08000000000001</v>
      </c>
    </row>
    <row r="635" spans="1:2" ht="26.4">
      <c r="A635" s="22" t="s">
        <v>1476</v>
      </c>
      <c r="B635" s="23">
        <v>135.4</v>
      </c>
    </row>
    <row r="636" spans="1:2" ht="26.4">
      <c r="A636" s="22" t="s">
        <v>1477</v>
      </c>
      <c r="B636" s="23">
        <v>132.88999999999999</v>
      </c>
    </row>
    <row r="637" spans="1:2" ht="26.4">
      <c r="A637" s="22" t="s">
        <v>1478</v>
      </c>
      <c r="B637" s="23">
        <v>140.66999999999999</v>
      </c>
    </row>
    <row r="638" spans="1:2" ht="26.4">
      <c r="A638" s="22" t="s">
        <v>1479</v>
      </c>
      <c r="B638" s="23">
        <v>151.4</v>
      </c>
    </row>
    <row r="639" spans="1:2" ht="26.4">
      <c r="A639" s="22" t="s">
        <v>1480</v>
      </c>
      <c r="B639" s="23">
        <v>176.1</v>
      </c>
    </row>
    <row r="640" spans="1:2" ht="26.4">
      <c r="A640" s="22" t="s">
        <v>1481</v>
      </c>
      <c r="B640" s="23">
        <v>195</v>
      </c>
    </row>
    <row r="641" spans="1:2" ht="26.4">
      <c r="A641" s="22" t="s">
        <v>1482</v>
      </c>
      <c r="B641" s="23">
        <v>199.19</v>
      </c>
    </row>
    <row r="642" spans="1:2" ht="26.4">
      <c r="A642" s="22" t="s">
        <v>1483</v>
      </c>
      <c r="B642" s="23">
        <v>195</v>
      </c>
    </row>
    <row r="643" spans="1:2" ht="26.4">
      <c r="A643" s="22" t="s">
        <v>1484</v>
      </c>
      <c r="B643" s="23">
        <v>190</v>
      </c>
    </row>
    <row r="644" spans="1:2" ht="26.4">
      <c r="A644" s="22" t="s">
        <v>1485</v>
      </c>
      <c r="B644" s="23">
        <v>183.06</v>
      </c>
    </row>
    <row r="645" spans="1:2" ht="26.4">
      <c r="A645" s="22" t="s">
        <v>1486</v>
      </c>
      <c r="B645" s="23">
        <v>180</v>
      </c>
    </row>
    <row r="646" spans="1:2" ht="26.4">
      <c r="A646" s="22" t="s">
        <v>1487</v>
      </c>
      <c r="B646" s="23">
        <v>181.5</v>
      </c>
    </row>
    <row r="647" spans="1:2" ht="26.4">
      <c r="A647" s="22" t="s">
        <v>1488</v>
      </c>
      <c r="B647" s="23">
        <v>185</v>
      </c>
    </row>
    <row r="648" spans="1:2" ht="26.4">
      <c r="A648" s="22" t="s">
        <v>1489</v>
      </c>
      <c r="B648" s="23">
        <v>188</v>
      </c>
    </row>
    <row r="649" spans="1:2" ht="26.4">
      <c r="A649" s="22" t="s">
        <v>1490</v>
      </c>
      <c r="B649" s="23">
        <v>198.05</v>
      </c>
    </row>
    <row r="650" spans="1:2" ht="26.4">
      <c r="A650" s="22" t="s">
        <v>1491</v>
      </c>
      <c r="B650" s="23">
        <v>200.7</v>
      </c>
    </row>
    <row r="651" spans="1:2" ht="26.4">
      <c r="A651" s="22" t="s">
        <v>1492</v>
      </c>
      <c r="B651" s="23">
        <v>193.73</v>
      </c>
    </row>
    <row r="652" spans="1:2" ht="26.4">
      <c r="A652" s="22" t="s">
        <v>1493</v>
      </c>
      <c r="B652" s="23">
        <v>182.09</v>
      </c>
    </row>
    <row r="653" spans="1:2" ht="26.4">
      <c r="A653" s="22" t="s">
        <v>1494</v>
      </c>
      <c r="B653" s="23">
        <v>172.6</v>
      </c>
    </row>
    <row r="654" spans="1:2" ht="26.4">
      <c r="A654" s="22" t="s">
        <v>1495</v>
      </c>
      <c r="B654" s="23">
        <v>166.38</v>
      </c>
    </row>
    <row r="655" spans="1:2" ht="26.4">
      <c r="A655" s="22" t="s">
        <v>1496</v>
      </c>
      <c r="B655" s="23">
        <v>153.91</v>
      </c>
    </row>
    <row r="656" spans="1:2" ht="26.4">
      <c r="A656" s="22" t="s">
        <v>1497</v>
      </c>
      <c r="B656" s="23">
        <v>139.9</v>
      </c>
    </row>
    <row r="657" spans="1:2" ht="26.4">
      <c r="A657" s="22" t="s">
        <v>1498</v>
      </c>
      <c r="B657" s="23">
        <v>134.91</v>
      </c>
    </row>
    <row r="658" spans="1:2" ht="26.4">
      <c r="A658" s="22" t="s">
        <v>1499</v>
      </c>
      <c r="B658" s="23">
        <v>133.22999999999999</v>
      </c>
    </row>
    <row r="659" spans="1:2" ht="26.4">
      <c r="A659" s="22" t="s">
        <v>1500</v>
      </c>
      <c r="B659" s="23">
        <v>129.19</v>
      </c>
    </row>
    <row r="660" spans="1:2" ht="26.4">
      <c r="A660" s="22" t="s">
        <v>1501</v>
      </c>
      <c r="B660" s="23">
        <v>125.15</v>
      </c>
    </row>
    <row r="661" spans="1:2" ht="26.4">
      <c r="A661" s="22" t="s">
        <v>1502</v>
      </c>
      <c r="B661" s="23">
        <v>122.79</v>
      </c>
    </row>
    <row r="662" spans="1:2" ht="26.4">
      <c r="A662" s="22" t="s">
        <v>1503</v>
      </c>
      <c r="B662" s="23">
        <v>128.57</v>
      </c>
    </row>
    <row r="663" spans="1:2" ht="26.4">
      <c r="A663" s="22" t="s">
        <v>1504</v>
      </c>
      <c r="B663" s="23">
        <v>136.29</v>
      </c>
    </row>
    <row r="664" spans="1:2" ht="26.4">
      <c r="A664" s="22" t="s">
        <v>1505</v>
      </c>
      <c r="B664" s="23">
        <v>145.43</v>
      </c>
    </row>
    <row r="665" spans="1:2" ht="26.4">
      <c r="A665" s="22" t="s">
        <v>1506</v>
      </c>
      <c r="B665" s="23">
        <v>160.15</v>
      </c>
    </row>
    <row r="666" spans="1:2" ht="26.4">
      <c r="A666" s="22" t="s">
        <v>1507</v>
      </c>
      <c r="B666" s="23">
        <v>161.56</v>
      </c>
    </row>
    <row r="667" spans="1:2" ht="26.4">
      <c r="A667" s="22" t="s">
        <v>1508</v>
      </c>
      <c r="B667" s="23">
        <v>161.9</v>
      </c>
    </row>
    <row r="668" spans="1:2" ht="26.4">
      <c r="A668" s="22" t="s">
        <v>1509</v>
      </c>
      <c r="B668" s="23">
        <v>163</v>
      </c>
    </row>
    <row r="669" spans="1:2" ht="26.4">
      <c r="A669" s="22" t="s">
        <v>1510</v>
      </c>
      <c r="B669" s="23">
        <v>133.34</v>
      </c>
    </row>
    <row r="670" spans="1:2" ht="26.4">
      <c r="A670" s="22" t="s">
        <v>1511</v>
      </c>
      <c r="B670" s="23">
        <v>137.03</v>
      </c>
    </row>
    <row r="671" spans="1:2" ht="26.4">
      <c r="A671" s="22" t="s">
        <v>1512</v>
      </c>
      <c r="B671" s="23">
        <v>150.04</v>
      </c>
    </row>
    <row r="672" spans="1:2" ht="26.4">
      <c r="A672" s="22" t="s">
        <v>1513</v>
      </c>
      <c r="B672" s="23">
        <v>154.27000000000001</v>
      </c>
    </row>
    <row r="673" spans="1:2" ht="26.4">
      <c r="A673" s="22" t="s">
        <v>1514</v>
      </c>
      <c r="B673" s="23">
        <v>164.93</v>
      </c>
    </row>
    <row r="674" spans="1:2" ht="26.4">
      <c r="A674" s="22" t="s">
        <v>1515</v>
      </c>
      <c r="B674" s="23">
        <v>180.9</v>
      </c>
    </row>
    <row r="675" spans="1:2" ht="26.4">
      <c r="A675" s="22" t="s">
        <v>1516</v>
      </c>
      <c r="B675" s="23">
        <v>178.34</v>
      </c>
    </row>
    <row r="676" spans="1:2" ht="26.4">
      <c r="A676" s="22" t="s">
        <v>1517</v>
      </c>
      <c r="B676" s="23">
        <v>161.19</v>
      </c>
    </row>
    <row r="677" spans="1:2" ht="26.4">
      <c r="A677" s="22" t="s">
        <v>1518</v>
      </c>
      <c r="B677" s="23">
        <v>148.56</v>
      </c>
    </row>
    <row r="678" spans="1:2" ht="26.4">
      <c r="A678" s="22" t="s">
        <v>1519</v>
      </c>
      <c r="B678" s="23">
        <v>145.27000000000001</v>
      </c>
    </row>
    <row r="679" spans="1:2" ht="26.4">
      <c r="A679" s="22" t="s">
        <v>1520</v>
      </c>
      <c r="B679" s="23">
        <v>157.99</v>
      </c>
    </row>
    <row r="680" spans="1:2" ht="26.4">
      <c r="A680" s="22" t="s">
        <v>1521</v>
      </c>
      <c r="B680" s="23">
        <v>167.45</v>
      </c>
    </row>
    <row r="681" spans="1:2" ht="26.4">
      <c r="A681" s="22" t="s">
        <v>1522</v>
      </c>
      <c r="B681" s="23">
        <v>149.41999999999999</v>
      </c>
    </row>
    <row r="682" spans="1:2" ht="26.4">
      <c r="A682" s="22" t="s">
        <v>1523</v>
      </c>
      <c r="B682" s="23">
        <v>162.71</v>
      </c>
    </row>
    <row r="683" spans="1:2" ht="26.4">
      <c r="A683" s="22" t="s">
        <v>1524</v>
      </c>
      <c r="B683" s="23">
        <v>127.87</v>
      </c>
    </row>
    <row r="684" spans="1:2" ht="26.4">
      <c r="A684" s="22" t="s">
        <v>1525</v>
      </c>
      <c r="B684" s="23">
        <v>123.87</v>
      </c>
    </row>
    <row r="685" spans="1:2" ht="26.4">
      <c r="A685" s="22" t="s">
        <v>1526</v>
      </c>
      <c r="B685" s="23">
        <v>124.15</v>
      </c>
    </row>
    <row r="686" spans="1:2" ht="26.4">
      <c r="A686" s="22" t="s">
        <v>1527</v>
      </c>
      <c r="B686" s="23">
        <v>132.37</v>
      </c>
    </row>
    <row r="687" spans="1:2" ht="26.4">
      <c r="A687" s="22" t="s">
        <v>1528</v>
      </c>
      <c r="B687" s="23">
        <v>133.19999999999999</v>
      </c>
    </row>
    <row r="688" spans="1:2" ht="26.4">
      <c r="A688" s="22" t="s">
        <v>1529</v>
      </c>
      <c r="B688" s="23">
        <v>148.33000000000001</v>
      </c>
    </row>
    <row r="689" spans="1:2" ht="26.4">
      <c r="A689" s="22" t="s">
        <v>1530</v>
      </c>
      <c r="B689" s="23">
        <v>162.94999999999999</v>
      </c>
    </row>
    <row r="690" spans="1:2" ht="26.4">
      <c r="A690" s="22" t="s">
        <v>1531</v>
      </c>
      <c r="B690" s="23">
        <v>175.37</v>
      </c>
    </row>
    <row r="691" spans="1:2" ht="26.4">
      <c r="A691" s="22" t="s">
        <v>1532</v>
      </c>
      <c r="B691" s="23">
        <v>173.21</v>
      </c>
    </row>
    <row r="692" spans="1:2" ht="26.4">
      <c r="A692" s="22" t="s">
        <v>1533</v>
      </c>
      <c r="B692" s="23">
        <v>152.97999999999999</v>
      </c>
    </row>
    <row r="693" spans="1:2" ht="26.4">
      <c r="A693" s="22" t="s">
        <v>1534</v>
      </c>
      <c r="B693" s="23">
        <v>117.26</v>
      </c>
    </row>
    <row r="694" spans="1:2" ht="26.4">
      <c r="A694" s="22" t="s">
        <v>1535</v>
      </c>
      <c r="B694" s="23">
        <v>121.53</v>
      </c>
    </row>
    <row r="695" spans="1:2" ht="26.4">
      <c r="A695" s="22" t="s">
        <v>1536</v>
      </c>
      <c r="B695" s="23">
        <v>125.65</v>
      </c>
    </row>
    <row r="696" spans="1:2" ht="26.4">
      <c r="A696" s="22" t="s">
        <v>1537</v>
      </c>
      <c r="B696" s="23">
        <v>130.47999999999999</v>
      </c>
    </row>
    <row r="697" spans="1:2" ht="26.4">
      <c r="A697" s="22" t="s">
        <v>1538</v>
      </c>
      <c r="B697" s="23">
        <v>156.58000000000001</v>
      </c>
    </row>
    <row r="698" spans="1:2" ht="26.4">
      <c r="A698" s="22" t="s">
        <v>1539</v>
      </c>
      <c r="B698" s="23">
        <v>192.64</v>
      </c>
    </row>
    <row r="699" spans="1:2" ht="26.4">
      <c r="A699" s="22" t="s">
        <v>1540</v>
      </c>
      <c r="B699" s="23">
        <v>180.32</v>
      </c>
    </row>
    <row r="700" spans="1:2" ht="26.4">
      <c r="A700" s="22" t="s">
        <v>1541</v>
      </c>
      <c r="B700" s="23">
        <v>150</v>
      </c>
    </row>
    <row r="701" spans="1:2" ht="26.4">
      <c r="A701" s="22" t="s">
        <v>1542</v>
      </c>
      <c r="B701" s="23">
        <v>138.37</v>
      </c>
    </row>
    <row r="702" spans="1:2" ht="26.4">
      <c r="A702" s="22" t="s">
        <v>1543</v>
      </c>
      <c r="B702" s="23">
        <v>124.21</v>
      </c>
    </row>
    <row r="703" spans="1:2" ht="26.4">
      <c r="A703" s="22" t="s">
        <v>1544</v>
      </c>
      <c r="B703" s="23">
        <v>111.5</v>
      </c>
    </row>
    <row r="704" spans="1:2" ht="26.4">
      <c r="A704" s="22" t="s">
        <v>1545</v>
      </c>
      <c r="B704" s="23">
        <v>91.4</v>
      </c>
    </row>
    <row r="705" spans="1:2" ht="26.4">
      <c r="A705" s="22" t="s">
        <v>1546</v>
      </c>
      <c r="B705" s="23">
        <v>96.69</v>
      </c>
    </row>
    <row r="706" spans="1:2" ht="26.4">
      <c r="A706" s="22" t="s">
        <v>1547</v>
      </c>
      <c r="B706" s="23">
        <v>80.7</v>
      </c>
    </row>
    <row r="707" spans="1:2" ht="26.4">
      <c r="A707" s="22" t="s">
        <v>1548</v>
      </c>
      <c r="B707" s="23">
        <v>57.31</v>
      </c>
    </row>
    <row r="708" spans="1:2" ht="26.4">
      <c r="A708" s="22" t="s">
        <v>1549</v>
      </c>
      <c r="B708" s="23">
        <v>50.39</v>
      </c>
    </row>
    <row r="709" spans="1:2" ht="26.4">
      <c r="A709" s="22" t="s">
        <v>1550</v>
      </c>
      <c r="B709" s="23">
        <v>76.36</v>
      </c>
    </row>
    <row r="710" spans="1:2" ht="26.4">
      <c r="A710" s="22" t="s">
        <v>1551</v>
      </c>
      <c r="B710" s="23">
        <v>112.34</v>
      </c>
    </row>
    <row r="711" spans="1:2" ht="26.4">
      <c r="A711" s="22" t="s">
        <v>1552</v>
      </c>
      <c r="B711" s="23">
        <v>169</v>
      </c>
    </row>
    <row r="712" spans="1:2" ht="26.4">
      <c r="A712" s="22" t="s">
        <v>1553</v>
      </c>
      <c r="B712" s="23">
        <v>183.99</v>
      </c>
    </row>
    <row r="713" spans="1:2" ht="26.4">
      <c r="A713" s="22" t="s">
        <v>1554</v>
      </c>
      <c r="B713" s="23">
        <v>168.9</v>
      </c>
    </row>
    <row r="714" spans="1:2" ht="26.4">
      <c r="A714" s="22" t="s">
        <v>1555</v>
      </c>
      <c r="B714" s="23">
        <v>163</v>
      </c>
    </row>
    <row r="715" spans="1:2" ht="26.4">
      <c r="A715" s="22" t="s">
        <v>1556</v>
      </c>
      <c r="B715" s="23">
        <v>143.05000000000001</v>
      </c>
    </row>
    <row r="716" spans="1:2" ht="26.4">
      <c r="A716" s="22" t="s">
        <v>1557</v>
      </c>
      <c r="B716" s="23">
        <v>132.96</v>
      </c>
    </row>
    <row r="717" spans="1:2" ht="26.4">
      <c r="A717" s="22" t="s">
        <v>1558</v>
      </c>
      <c r="B717" s="23">
        <v>124</v>
      </c>
    </row>
    <row r="718" spans="1:2" ht="26.4">
      <c r="A718" s="22" t="s">
        <v>1559</v>
      </c>
      <c r="B718" s="23">
        <v>135.58000000000001</v>
      </c>
    </row>
    <row r="719" spans="1:2" ht="26.4">
      <c r="A719" s="22" t="s">
        <v>1560</v>
      </c>
      <c r="B719" s="23">
        <v>135.25</v>
      </c>
    </row>
    <row r="720" spans="1:2" ht="26.4">
      <c r="A720" s="22" t="s">
        <v>1561</v>
      </c>
      <c r="B720" s="23">
        <v>155.08000000000001</v>
      </c>
    </row>
    <row r="721" spans="1:2" ht="26.4">
      <c r="A721" s="22" t="s">
        <v>1562</v>
      </c>
      <c r="B721" s="23">
        <v>167.5</v>
      </c>
    </row>
    <row r="722" spans="1:2" ht="26.4">
      <c r="A722" s="22" t="s">
        <v>1563</v>
      </c>
      <c r="B722" s="23">
        <v>227.22</v>
      </c>
    </row>
    <row r="723" spans="1:2" ht="26.4">
      <c r="A723" s="22" t="s">
        <v>1564</v>
      </c>
      <c r="B723" s="23">
        <v>211.7</v>
      </c>
    </row>
    <row r="724" spans="1:2" ht="26.4">
      <c r="A724" s="22" t="s">
        <v>1565</v>
      </c>
      <c r="B724" s="23">
        <v>167.7</v>
      </c>
    </row>
    <row r="725" spans="1:2" ht="26.4">
      <c r="A725" s="22" t="s">
        <v>1566</v>
      </c>
      <c r="B725" s="23">
        <v>146.44999999999999</v>
      </c>
    </row>
    <row r="726" spans="1:2" ht="26.4">
      <c r="A726" s="22" t="s">
        <v>1567</v>
      </c>
      <c r="B726" s="23">
        <v>149.69999999999999</v>
      </c>
    </row>
    <row r="727" spans="1:2" ht="26.4">
      <c r="A727" s="22" t="s">
        <v>1568</v>
      </c>
      <c r="B727" s="23">
        <v>137.44999999999999</v>
      </c>
    </row>
    <row r="728" spans="1:2" ht="26.4">
      <c r="A728" s="22" t="s">
        <v>1569</v>
      </c>
      <c r="B728" s="23">
        <v>149.99</v>
      </c>
    </row>
    <row r="729" spans="1:2" ht="26.4">
      <c r="A729" s="22" t="s">
        <v>1570</v>
      </c>
      <c r="B729" s="23">
        <v>130.81</v>
      </c>
    </row>
    <row r="730" spans="1:2" ht="26.4">
      <c r="A730" s="22" t="s">
        <v>1571</v>
      </c>
      <c r="B730" s="23">
        <v>129.33000000000001</v>
      </c>
    </row>
    <row r="731" spans="1:2" ht="26.4">
      <c r="A731" s="22" t="s">
        <v>1572</v>
      </c>
      <c r="B731" s="23">
        <v>120.42</v>
      </c>
    </row>
    <row r="732" spans="1:2" ht="26.4">
      <c r="A732" s="22" t="s">
        <v>1573</v>
      </c>
      <c r="B732" s="23">
        <v>114.23</v>
      </c>
    </row>
    <row r="733" spans="1:2" ht="26.4">
      <c r="A733" s="22" t="s">
        <v>1574</v>
      </c>
      <c r="B733" s="23">
        <v>125.02</v>
      </c>
    </row>
    <row r="734" spans="1:2" ht="26.4">
      <c r="A734" s="22" t="s">
        <v>1575</v>
      </c>
      <c r="B734" s="23">
        <v>151.28</v>
      </c>
    </row>
    <row r="735" spans="1:2" ht="26.4">
      <c r="A735" s="22" t="s">
        <v>1576</v>
      </c>
      <c r="B735" s="23">
        <v>174.47</v>
      </c>
    </row>
    <row r="736" spans="1:2" ht="26.4">
      <c r="A736" s="22" t="s">
        <v>1577</v>
      </c>
      <c r="B736" s="23">
        <v>183.58</v>
      </c>
    </row>
    <row r="737" spans="1:2" ht="26.4">
      <c r="A737" s="22" t="s">
        <v>1578</v>
      </c>
      <c r="B737" s="23">
        <v>177.2</v>
      </c>
    </row>
    <row r="738" spans="1:2" ht="26.4">
      <c r="A738" s="22" t="s">
        <v>1579</v>
      </c>
      <c r="B738" s="23">
        <v>174.43</v>
      </c>
    </row>
    <row r="739" spans="1:2" ht="26.4">
      <c r="A739" s="22" t="s">
        <v>1580</v>
      </c>
      <c r="B739" s="23">
        <v>151.91</v>
      </c>
    </row>
    <row r="740" spans="1:2" ht="26.4">
      <c r="A740" s="22" t="s">
        <v>1581</v>
      </c>
      <c r="B740" s="23">
        <v>133.4</v>
      </c>
    </row>
    <row r="741" spans="1:2" ht="26.4">
      <c r="A741" s="22" t="s">
        <v>1582</v>
      </c>
      <c r="B741" s="23">
        <v>125.23</v>
      </c>
    </row>
    <row r="742" spans="1:2" ht="26.4">
      <c r="A742" s="22" t="s">
        <v>1583</v>
      </c>
      <c r="B742" s="23">
        <v>132.34</v>
      </c>
    </row>
    <row r="743" spans="1:2" ht="26.4">
      <c r="A743" s="22" t="s">
        <v>1584</v>
      </c>
      <c r="B743" s="23">
        <v>129.80000000000001</v>
      </c>
    </row>
    <row r="744" spans="1:2" ht="26.4">
      <c r="A744" s="22" t="s">
        <v>1585</v>
      </c>
      <c r="B744" s="23">
        <v>149.16</v>
      </c>
    </row>
    <row r="745" spans="1:2" ht="26.4">
      <c r="A745" s="22" t="s">
        <v>1586</v>
      </c>
      <c r="B745" s="23">
        <v>166.37</v>
      </c>
    </row>
    <row r="746" spans="1:2" ht="26.4">
      <c r="A746" s="22" t="s">
        <v>1587</v>
      </c>
      <c r="B746" s="23">
        <v>190.21</v>
      </c>
    </row>
    <row r="747" spans="1:2" ht="26.4">
      <c r="A747" s="22" t="s">
        <v>1588</v>
      </c>
      <c r="B747" s="23">
        <v>197.2</v>
      </c>
    </row>
    <row r="748" spans="1:2" ht="26.4">
      <c r="A748" s="22" t="s">
        <v>1589</v>
      </c>
      <c r="B748" s="23">
        <v>173.9</v>
      </c>
    </row>
    <row r="749" spans="1:2" ht="26.4">
      <c r="A749" s="22" t="s">
        <v>1590</v>
      </c>
      <c r="B749" s="23">
        <v>147.05000000000001</v>
      </c>
    </row>
    <row r="750" spans="1:2" ht="26.4">
      <c r="A750" s="22" t="s">
        <v>1591</v>
      </c>
      <c r="B750" s="23">
        <v>138.33000000000001</v>
      </c>
    </row>
    <row r="751" spans="1:2" ht="26.4">
      <c r="A751" s="22" t="s">
        <v>1592</v>
      </c>
      <c r="B751" s="23">
        <v>123.56</v>
      </c>
    </row>
    <row r="752" spans="1:2" ht="26.4">
      <c r="A752" s="22" t="s">
        <v>1593</v>
      </c>
      <c r="B752" s="23">
        <v>122.62</v>
      </c>
    </row>
    <row r="753" spans="1:2" ht="26.4">
      <c r="A753" s="22" t="s">
        <v>1594</v>
      </c>
      <c r="B753" s="23">
        <v>119.3</v>
      </c>
    </row>
    <row r="754" spans="1:2" ht="26.4">
      <c r="A754" s="22" t="s">
        <v>1595</v>
      </c>
      <c r="B754" s="23">
        <v>109.02</v>
      </c>
    </row>
    <row r="755" spans="1:2" ht="26.4">
      <c r="A755" s="22" t="s">
        <v>1596</v>
      </c>
      <c r="B755" s="23">
        <v>88.72</v>
      </c>
    </row>
    <row r="756" spans="1:2" ht="26.4">
      <c r="A756" s="22" t="s">
        <v>1597</v>
      </c>
      <c r="B756" s="23">
        <v>83.85</v>
      </c>
    </row>
    <row r="757" spans="1:2" ht="26.4">
      <c r="A757" s="22" t="s">
        <v>1598</v>
      </c>
      <c r="B757" s="23">
        <v>109.53</v>
      </c>
    </row>
    <row r="758" spans="1:2" ht="26.4">
      <c r="A758" s="22" t="s">
        <v>1599</v>
      </c>
      <c r="B758" s="23">
        <v>125.38</v>
      </c>
    </row>
    <row r="759" spans="1:2" ht="26.4">
      <c r="A759" s="22" t="s">
        <v>1600</v>
      </c>
      <c r="B759" s="23">
        <v>173.68</v>
      </c>
    </row>
    <row r="760" spans="1:2" ht="26.4">
      <c r="A760" s="22" t="s">
        <v>1601</v>
      </c>
      <c r="B760" s="23">
        <v>188.11</v>
      </c>
    </row>
    <row r="761" spans="1:2" ht="26.4">
      <c r="A761" s="22" t="s">
        <v>1602</v>
      </c>
      <c r="B761" s="23">
        <v>194.25</v>
      </c>
    </row>
    <row r="762" spans="1:2" ht="26.4">
      <c r="A762" s="22" t="s">
        <v>1603</v>
      </c>
      <c r="B762" s="23">
        <v>178.99</v>
      </c>
    </row>
    <row r="763" spans="1:2" ht="26.4">
      <c r="A763" s="22" t="s">
        <v>1604</v>
      </c>
      <c r="B763" s="23">
        <v>165.76</v>
      </c>
    </row>
    <row r="764" spans="1:2" ht="26.4">
      <c r="A764" s="22" t="s">
        <v>1605</v>
      </c>
      <c r="B764" s="23">
        <v>145.1</v>
      </c>
    </row>
    <row r="765" spans="1:2" ht="26.4">
      <c r="A765" s="22" t="s">
        <v>1606</v>
      </c>
      <c r="B765" s="23">
        <v>125</v>
      </c>
    </row>
    <row r="766" spans="1:2" ht="26.4">
      <c r="A766" s="22" t="s">
        <v>1607</v>
      </c>
      <c r="B766" s="23">
        <v>134.32</v>
      </c>
    </row>
    <row r="767" spans="1:2" ht="26.4">
      <c r="A767" s="22" t="s">
        <v>1608</v>
      </c>
      <c r="B767" s="23">
        <v>140</v>
      </c>
    </row>
    <row r="768" spans="1:2" ht="26.4">
      <c r="A768" s="22" t="s">
        <v>1609</v>
      </c>
      <c r="B768" s="23">
        <v>141.91</v>
      </c>
    </row>
    <row r="769" spans="1:2" ht="26.4">
      <c r="A769" s="22" t="s">
        <v>1610</v>
      </c>
      <c r="B769" s="23">
        <v>167.62</v>
      </c>
    </row>
    <row r="770" spans="1:2" ht="26.4">
      <c r="A770" s="22" t="s">
        <v>1611</v>
      </c>
      <c r="B770" s="23">
        <v>197.74</v>
      </c>
    </row>
    <row r="771" spans="1:2" ht="26.4">
      <c r="A771" s="22" t="s">
        <v>1612</v>
      </c>
      <c r="B771" s="23">
        <v>183.6</v>
      </c>
    </row>
    <row r="772" spans="1:2" ht="26.4">
      <c r="A772" s="22" t="s">
        <v>1613</v>
      </c>
      <c r="B772" s="23">
        <v>202.1</v>
      </c>
    </row>
    <row r="773" spans="1:2" ht="26.4">
      <c r="A773" s="22" t="s">
        <v>1614</v>
      </c>
      <c r="B773" s="23">
        <v>140.35</v>
      </c>
    </row>
    <row r="774" spans="1:2" ht="26.4">
      <c r="A774" s="22" t="s">
        <v>1615</v>
      </c>
      <c r="B774" s="23">
        <v>163.22999999999999</v>
      </c>
    </row>
    <row r="775" spans="1:2" ht="26.4">
      <c r="A775" s="22" t="s">
        <v>1616</v>
      </c>
      <c r="B775" s="23">
        <v>127.11</v>
      </c>
    </row>
    <row r="776" spans="1:2" ht="26.4">
      <c r="A776" s="22" t="s">
        <v>1617</v>
      </c>
      <c r="B776" s="23">
        <v>119.2</v>
      </c>
    </row>
    <row r="777" spans="1:2" ht="26.4">
      <c r="A777" s="22" t="s">
        <v>1618</v>
      </c>
      <c r="B777" s="23">
        <v>120.18</v>
      </c>
    </row>
    <row r="778" spans="1:2" ht="26.4">
      <c r="A778" s="22" t="s">
        <v>1619</v>
      </c>
      <c r="B778" s="23">
        <v>113.84</v>
      </c>
    </row>
    <row r="779" spans="1:2" ht="26.4">
      <c r="A779" s="22" t="s">
        <v>1620</v>
      </c>
      <c r="B779" s="23">
        <v>107.72</v>
      </c>
    </row>
    <row r="780" spans="1:2" ht="26.4">
      <c r="A780" s="22" t="s">
        <v>1621</v>
      </c>
      <c r="B780" s="23">
        <v>106.38</v>
      </c>
    </row>
    <row r="781" spans="1:2" ht="26.4">
      <c r="A781" s="22" t="s">
        <v>1622</v>
      </c>
      <c r="B781" s="23">
        <v>115.59</v>
      </c>
    </row>
    <row r="782" spans="1:2" ht="26.4">
      <c r="A782" s="22" t="s">
        <v>1623</v>
      </c>
      <c r="B782" s="23">
        <v>129.66999999999999</v>
      </c>
    </row>
    <row r="783" spans="1:2" ht="26.4">
      <c r="A783" s="22" t="s">
        <v>1624</v>
      </c>
      <c r="B783" s="23">
        <v>157.03</v>
      </c>
    </row>
    <row r="784" spans="1:2" ht="26.4">
      <c r="A784" s="22" t="s">
        <v>1625</v>
      </c>
      <c r="B784" s="23">
        <v>176.62</v>
      </c>
    </row>
    <row r="785" spans="1:2" ht="26.4">
      <c r="A785" s="22" t="s">
        <v>1626</v>
      </c>
      <c r="B785" s="23">
        <v>178.2</v>
      </c>
    </row>
    <row r="786" spans="1:2" ht="26.4">
      <c r="A786" s="22" t="s">
        <v>1627</v>
      </c>
      <c r="B786" s="23">
        <v>170.09</v>
      </c>
    </row>
    <row r="787" spans="1:2" ht="26.4">
      <c r="A787" s="22" t="s">
        <v>1628</v>
      </c>
      <c r="B787" s="23">
        <v>167.21</v>
      </c>
    </row>
    <row r="788" spans="1:2" ht="26.4">
      <c r="A788" s="22" t="s">
        <v>1629</v>
      </c>
      <c r="B788" s="23">
        <v>156.86000000000001</v>
      </c>
    </row>
    <row r="789" spans="1:2" ht="26.4">
      <c r="A789" s="22" t="s">
        <v>1630</v>
      </c>
      <c r="B789" s="23">
        <v>152.74</v>
      </c>
    </row>
    <row r="790" spans="1:2" ht="26.4">
      <c r="A790" s="22" t="s">
        <v>1631</v>
      </c>
      <c r="B790" s="23">
        <v>161.44</v>
      </c>
    </row>
    <row r="791" spans="1:2" ht="26.4">
      <c r="A791" s="22" t="s">
        <v>1632</v>
      </c>
      <c r="B791" s="23">
        <v>163.38999999999999</v>
      </c>
    </row>
    <row r="792" spans="1:2" ht="26.4">
      <c r="A792" s="22" t="s">
        <v>1633</v>
      </c>
      <c r="B792" s="23">
        <v>167.28</v>
      </c>
    </row>
    <row r="793" spans="1:2" ht="26.4">
      <c r="A793" s="22" t="s">
        <v>1634</v>
      </c>
      <c r="B793" s="23">
        <v>178.17</v>
      </c>
    </row>
    <row r="794" spans="1:2" ht="26.4">
      <c r="A794" s="22" t="s">
        <v>1635</v>
      </c>
      <c r="B794" s="23">
        <v>183.12</v>
      </c>
    </row>
    <row r="795" spans="1:2" ht="26.4">
      <c r="A795" s="22" t="s">
        <v>1636</v>
      </c>
      <c r="B795" s="23">
        <v>176.98</v>
      </c>
    </row>
    <row r="796" spans="1:2" ht="26.4">
      <c r="A796" s="22" t="s">
        <v>1637</v>
      </c>
      <c r="B796" s="23">
        <v>155.72999999999999</v>
      </c>
    </row>
    <row r="797" spans="1:2" ht="26.4">
      <c r="A797" s="22" t="s">
        <v>1638</v>
      </c>
      <c r="B797" s="23">
        <v>151.37</v>
      </c>
    </row>
    <row r="798" spans="1:2" ht="26.4">
      <c r="A798" s="22" t="s">
        <v>1639</v>
      </c>
      <c r="B798" s="23">
        <v>141.19</v>
      </c>
    </row>
    <row r="799" spans="1:2" ht="26.4">
      <c r="A799" s="22" t="s">
        <v>1640</v>
      </c>
      <c r="B799" s="23">
        <v>125.39</v>
      </c>
    </row>
    <row r="800" spans="1:2" ht="26.4">
      <c r="A800" s="22" t="s">
        <v>1641</v>
      </c>
      <c r="B800" s="23">
        <v>120.53</v>
      </c>
    </row>
    <row r="801" spans="1:2" ht="26.4">
      <c r="A801" s="22" t="s">
        <v>1642</v>
      </c>
      <c r="B801" s="23">
        <v>117.1</v>
      </c>
    </row>
    <row r="802" spans="1:2" ht="26.4">
      <c r="A802" s="22" t="s">
        <v>1643</v>
      </c>
      <c r="B802" s="23">
        <v>112.01</v>
      </c>
    </row>
    <row r="803" spans="1:2" ht="26.4">
      <c r="A803" s="22" t="s">
        <v>1644</v>
      </c>
      <c r="B803" s="23">
        <v>101.73</v>
      </c>
    </row>
    <row r="804" spans="1:2" ht="26.4">
      <c r="A804" s="22" t="s">
        <v>1645</v>
      </c>
      <c r="B804" s="23">
        <v>103.01</v>
      </c>
    </row>
    <row r="805" spans="1:2" ht="26.4">
      <c r="A805" s="22" t="s">
        <v>1646</v>
      </c>
      <c r="B805" s="23">
        <v>104.91</v>
      </c>
    </row>
    <row r="806" spans="1:2" ht="26.4">
      <c r="A806" s="22" t="s">
        <v>1647</v>
      </c>
      <c r="B806" s="23">
        <v>119.62</v>
      </c>
    </row>
    <row r="807" spans="1:2" ht="26.4">
      <c r="A807" s="22" t="s">
        <v>1648</v>
      </c>
      <c r="B807" s="23">
        <v>164.08</v>
      </c>
    </row>
    <row r="808" spans="1:2" ht="26.4">
      <c r="A808" s="22" t="s">
        <v>1649</v>
      </c>
      <c r="B808" s="23">
        <v>173.38</v>
      </c>
    </row>
    <row r="809" spans="1:2" ht="26.4">
      <c r="A809" s="22" t="s">
        <v>1650</v>
      </c>
      <c r="B809" s="23">
        <v>166.6</v>
      </c>
    </row>
    <row r="810" spans="1:2" ht="26.4">
      <c r="A810" s="22" t="s">
        <v>1651</v>
      </c>
      <c r="B810" s="23">
        <v>173.8</v>
      </c>
    </row>
    <row r="811" spans="1:2" ht="26.4">
      <c r="A811" s="22" t="s">
        <v>1652</v>
      </c>
      <c r="B811" s="23">
        <v>159.94</v>
      </c>
    </row>
    <row r="812" spans="1:2" ht="26.4">
      <c r="A812" s="22" t="s">
        <v>1653</v>
      </c>
      <c r="B812" s="23">
        <v>135.15</v>
      </c>
    </row>
    <row r="813" spans="1:2" ht="26.4">
      <c r="A813" s="22" t="s">
        <v>1654</v>
      </c>
      <c r="B813" s="23">
        <v>132.91</v>
      </c>
    </row>
    <row r="814" spans="1:2" ht="26.4">
      <c r="A814" s="22" t="s">
        <v>1655</v>
      </c>
      <c r="B814" s="23">
        <v>139.07</v>
      </c>
    </row>
    <row r="815" spans="1:2" ht="26.4">
      <c r="A815" s="22" t="s">
        <v>1656</v>
      </c>
      <c r="B815" s="23">
        <v>143.08000000000001</v>
      </c>
    </row>
    <row r="816" spans="1:2" ht="26.4">
      <c r="A816" s="22" t="s">
        <v>1657</v>
      </c>
      <c r="B816" s="23">
        <v>140</v>
      </c>
    </row>
    <row r="817" spans="1:2" ht="26.4">
      <c r="A817" s="22" t="s">
        <v>1658</v>
      </c>
      <c r="B817" s="23">
        <v>155.26</v>
      </c>
    </row>
    <row r="818" spans="1:2" ht="26.4">
      <c r="A818" s="22" t="s">
        <v>1659</v>
      </c>
      <c r="B818" s="23">
        <v>175.19</v>
      </c>
    </row>
    <row r="819" spans="1:2" ht="26.4">
      <c r="A819" s="22" t="s">
        <v>1660</v>
      </c>
      <c r="B819" s="23">
        <v>177.03</v>
      </c>
    </row>
    <row r="820" spans="1:2" ht="26.4">
      <c r="A820" s="22" t="s">
        <v>1661</v>
      </c>
      <c r="B820" s="23">
        <v>173.73</v>
      </c>
    </row>
    <row r="821" spans="1:2" ht="26.4">
      <c r="A821" s="22" t="s">
        <v>1662</v>
      </c>
      <c r="B821" s="23">
        <v>164.2</v>
      </c>
    </row>
    <row r="822" spans="1:2" ht="26.4">
      <c r="A822" s="22" t="s">
        <v>1663</v>
      </c>
      <c r="B822" s="23">
        <v>148.04</v>
      </c>
    </row>
    <row r="823" spans="1:2" ht="26.4">
      <c r="A823" s="22" t="s">
        <v>1664</v>
      </c>
      <c r="B823" s="23">
        <v>142.30000000000001</v>
      </c>
    </row>
    <row r="824" spans="1:2" ht="26.4">
      <c r="A824" s="22" t="s">
        <v>1665</v>
      </c>
      <c r="B824" s="23">
        <v>153.15</v>
      </c>
    </row>
    <row r="825" spans="1:2" ht="26.4">
      <c r="A825" s="22" t="s">
        <v>1666</v>
      </c>
      <c r="B825" s="23">
        <v>153.25</v>
      </c>
    </row>
    <row r="826" spans="1:2" ht="26.4">
      <c r="A826" s="22" t="s">
        <v>1667</v>
      </c>
      <c r="B826" s="23">
        <v>139.94999999999999</v>
      </c>
    </row>
    <row r="827" spans="1:2" ht="26.4">
      <c r="A827" s="22" t="s">
        <v>1668</v>
      </c>
      <c r="B827" s="23">
        <v>127.41</v>
      </c>
    </row>
    <row r="828" spans="1:2" ht="26.4">
      <c r="A828" s="22" t="s">
        <v>1669</v>
      </c>
      <c r="B828" s="23">
        <v>128.44999999999999</v>
      </c>
    </row>
    <row r="829" spans="1:2" ht="26.4">
      <c r="A829" s="22" t="s">
        <v>1670</v>
      </c>
      <c r="B829" s="23">
        <v>133.63999999999999</v>
      </c>
    </row>
    <row r="830" spans="1:2" ht="26.4">
      <c r="A830" s="22" t="s">
        <v>1671</v>
      </c>
      <c r="B830" s="23">
        <v>141.41999999999999</v>
      </c>
    </row>
    <row r="831" spans="1:2" ht="26.4">
      <c r="A831" s="22" t="s">
        <v>1672</v>
      </c>
      <c r="B831" s="23">
        <v>156.35</v>
      </c>
    </row>
    <row r="832" spans="1:2" ht="26.4">
      <c r="A832" s="22" t="s">
        <v>1673</v>
      </c>
      <c r="B832" s="23">
        <v>164.19</v>
      </c>
    </row>
    <row r="833" spans="1:2" ht="26.4">
      <c r="A833" s="22" t="s">
        <v>1674</v>
      </c>
      <c r="B833" s="23">
        <v>169.83</v>
      </c>
    </row>
    <row r="834" spans="1:2" ht="26.4">
      <c r="A834" s="22" t="s">
        <v>1675</v>
      </c>
      <c r="B834" s="23">
        <v>164.11</v>
      </c>
    </row>
    <row r="835" spans="1:2" ht="26.4">
      <c r="A835" s="22" t="s">
        <v>1676</v>
      </c>
      <c r="B835" s="23">
        <v>156.38999999999999</v>
      </c>
    </row>
    <row r="836" spans="1:2" ht="26.4">
      <c r="A836" s="22" t="s">
        <v>1677</v>
      </c>
      <c r="B836" s="23">
        <v>148.84</v>
      </c>
    </row>
    <row r="837" spans="1:2" ht="26.4">
      <c r="A837" s="22" t="s">
        <v>1678</v>
      </c>
      <c r="B837" s="23">
        <v>133.37</v>
      </c>
    </row>
    <row r="838" spans="1:2" ht="26.4">
      <c r="A838" s="22" t="s">
        <v>1679</v>
      </c>
      <c r="B838" s="23">
        <v>134.09</v>
      </c>
    </row>
    <row r="839" spans="1:2" ht="26.4">
      <c r="A839" s="22" t="s">
        <v>1680</v>
      </c>
      <c r="B839" s="23">
        <v>141.61000000000001</v>
      </c>
    </row>
    <row r="840" spans="1:2" ht="26.4">
      <c r="A840" s="22" t="s">
        <v>1681</v>
      </c>
      <c r="B840" s="23">
        <v>155.36000000000001</v>
      </c>
    </row>
    <row r="841" spans="1:2" ht="26.4">
      <c r="A841" s="22" t="s">
        <v>1682</v>
      </c>
      <c r="B841" s="23">
        <v>170.29</v>
      </c>
    </row>
    <row r="842" spans="1:2" ht="26.4">
      <c r="A842" s="22" t="s">
        <v>1683</v>
      </c>
      <c r="B842" s="23">
        <v>184.16</v>
      </c>
    </row>
    <row r="843" spans="1:2" ht="26.4">
      <c r="A843" s="22" t="s">
        <v>1684</v>
      </c>
      <c r="B843" s="23">
        <v>179.96</v>
      </c>
    </row>
    <row r="844" spans="1:2" ht="26.4">
      <c r="A844" s="22" t="s">
        <v>1685</v>
      </c>
      <c r="B844" s="23">
        <v>167.86</v>
      </c>
    </row>
    <row r="845" spans="1:2" ht="26.4">
      <c r="A845" s="22" t="s">
        <v>1686</v>
      </c>
      <c r="B845" s="23">
        <v>158.12</v>
      </c>
    </row>
    <row r="846" spans="1:2" ht="26.4">
      <c r="A846" s="22" t="s">
        <v>1687</v>
      </c>
      <c r="B846" s="23">
        <v>152.37</v>
      </c>
    </row>
    <row r="847" spans="1:2" ht="26.4">
      <c r="A847" s="22" t="s">
        <v>1688</v>
      </c>
      <c r="B847" s="23">
        <v>136.57</v>
      </c>
    </row>
    <row r="848" spans="1:2" ht="26.4">
      <c r="A848" s="22" t="s">
        <v>1689</v>
      </c>
      <c r="B848" s="23">
        <v>152.83000000000001</v>
      </c>
    </row>
    <row r="849" spans="1:2" ht="26.4">
      <c r="A849" s="22" t="s">
        <v>1690</v>
      </c>
      <c r="B849" s="23">
        <v>143.63</v>
      </c>
    </row>
    <row r="850" spans="1:2" ht="26.4">
      <c r="A850" s="22" t="s">
        <v>1691</v>
      </c>
      <c r="B850" s="23">
        <v>145.96</v>
      </c>
    </row>
    <row r="851" spans="1:2" ht="26.4">
      <c r="A851" s="22" t="s">
        <v>1692</v>
      </c>
      <c r="B851" s="23">
        <v>130.68</v>
      </c>
    </row>
    <row r="852" spans="1:2" ht="26.4">
      <c r="A852" s="22" t="s">
        <v>1693</v>
      </c>
      <c r="B852" s="23">
        <v>115.67</v>
      </c>
    </row>
    <row r="853" spans="1:2" ht="26.4">
      <c r="A853" s="22" t="s">
        <v>1694</v>
      </c>
      <c r="B853" s="23">
        <v>113.17</v>
      </c>
    </row>
    <row r="854" spans="1:2" ht="26.4">
      <c r="A854" s="22" t="s">
        <v>1695</v>
      </c>
      <c r="B854" s="23">
        <v>114.04</v>
      </c>
    </row>
    <row r="855" spans="1:2" ht="26.4">
      <c r="A855" s="22" t="s">
        <v>1696</v>
      </c>
      <c r="B855" s="23">
        <v>115.54</v>
      </c>
    </row>
    <row r="856" spans="1:2" ht="26.4">
      <c r="A856" s="22" t="s">
        <v>1697</v>
      </c>
      <c r="B856" s="23">
        <v>122.41</v>
      </c>
    </row>
    <row r="857" spans="1:2" ht="26.4">
      <c r="A857" s="22" t="s">
        <v>1698</v>
      </c>
      <c r="B857" s="23">
        <v>118.88</v>
      </c>
    </row>
    <row r="858" spans="1:2" ht="26.4">
      <c r="A858" s="22" t="s">
        <v>1699</v>
      </c>
      <c r="B858" s="23">
        <v>119.19</v>
      </c>
    </row>
    <row r="859" spans="1:2" ht="26.4">
      <c r="A859" s="22" t="s">
        <v>1700</v>
      </c>
      <c r="B859" s="23">
        <v>121.4</v>
      </c>
    </row>
    <row r="860" spans="1:2" ht="26.4">
      <c r="A860" s="22" t="s">
        <v>1701</v>
      </c>
      <c r="B860" s="23">
        <v>115.41</v>
      </c>
    </row>
    <row r="861" spans="1:2" ht="26.4">
      <c r="A861" s="22" t="s">
        <v>1702</v>
      </c>
      <c r="B861" s="23">
        <v>106.72</v>
      </c>
    </row>
    <row r="862" spans="1:2" ht="26.4">
      <c r="A862" s="22" t="s">
        <v>1703</v>
      </c>
      <c r="B862" s="23">
        <v>109.47</v>
      </c>
    </row>
    <row r="863" spans="1:2" ht="26.4">
      <c r="A863" s="22" t="s">
        <v>1704</v>
      </c>
      <c r="B863" s="23">
        <v>116.27</v>
      </c>
    </row>
    <row r="864" spans="1:2" ht="26.4">
      <c r="A864" s="22" t="s">
        <v>1705</v>
      </c>
      <c r="B864" s="23">
        <v>125.61</v>
      </c>
    </row>
    <row r="865" spans="1:2" ht="26.4">
      <c r="A865" s="22" t="s">
        <v>1706</v>
      </c>
      <c r="B865" s="23">
        <v>147.72</v>
      </c>
    </row>
    <row r="866" spans="1:2" ht="26.4">
      <c r="A866" s="22" t="s">
        <v>1707</v>
      </c>
      <c r="B866" s="23">
        <v>171.44</v>
      </c>
    </row>
    <row r="867" spans="1:2" ht="26.4">
      <c r="A867" s="22" t="s">
        <v>1708</v>
      </c>
      <c r="B867" s="23">
        <v>180.72</v>
      </c>
    </row>
    <row r="868" spans="1:2" ht="26.4">
      <c r="A868" s="22" t="s">
        <v>1709</v>
      </c>
      <c r="B868" s="23">
        <v>170</v>
      </c>
    </row>
    <row r="869" spans="1:2" ht="26.4">
      <c r="A869" s="22" t="s">
        <v>1710</v>
      </c>
      <c r="B869" s="23">
        <v>153.66999999999999</v>
      </c>
    </row>
    <row r="870" spans="1:2" ht="26.4">
      <c r="A870" s="22" t="s">
        <v>1711</v>
      </c>
      <c r="B870" s="23">
        <v>155.76</v>
      </c>
    </row>
    <row r="871" spans="1:2" ht="26.4">
      <c r="A871" s="22" t="s">
        <v>1712</v>
      </c>
      <c r="B871" s="23">
        <v>144.18</v>
      </c>
    </row>
    <row r="872" spans="1:2" ht="26.4">
      <c r="A872" s="22" t="s">
        <v>1713</v>
      </c>
      <c r="B872" s="23">
        <v>145</v>
      </c>
    </row>
    <row r="873" spans="1:2" ht="26.4">
      <c r="A873" s="22" t="s">
        <v>1714</v>
      </c>
      <c r="B873" s="23">
        <v>143.72999999999999</v>
      </c>
    </row>
    <row r="874" spans="1:2" ht="26.4">
      <c r="A874" s="22" t="s">
        <v>1715</v>
      </c>
      <c r="B874" s="23">
        <v>145.38999999999999</v>
      </c>
    </row>
    <row r="875" spans="1:2" ht="26.4">
      <c r="A875" s="22" t="s">
        <v>1716</v>
      </c>
      <c r="B875" s="23">
        <v>142.09</v>
      </c>
    </row>
    <row r="876" spans="1:2" ht="26.4">
      <c r="A876" s="22" t="s">
        <v>1717</v>
      </c>
      <c r="B876" s="23">
        <v>140.1</v>
      </c>
    </row>
    <row r="877" spans="1:2" ht="26.4">
      <c r="A877" s="22" t="s">
        <v>1718</v>
      </c>
      <c r="B877" s="23">
        <v>148.93</v>
      </c>
    </row>
    <row r="878" spans="1:2" ht="26.4">
      <c r="A878" s="22" t="s">
        <v>1719</v>
      </c>
      <c r="B878" s="23">
        <v>175.66</v>
      </c>
    </row>
    <row r="879" spans="1:2" ht="26.4">
      <c r="A879" s="22" t="s">
        <v>1720</v>
      </c>
      <c r="B879" s="23">
        <v>200.65</v>
      </c>
    </row>
    <row r="880" spans="1:2" ht="26.4">
      <c r="A880" s="22" t="s">
        <v>1721</v>
      </c>
      <c r="B880" s="23">
        <v>213.39</v>
      </c>
    </row>
    <row r="881" spans="1:2" ht="26.4">
      <c r="A881" s="22" t="s">
        <v>1722</v>
      </c>
      <c r="B881" s="23">
        <v>200.59</v>
      </c>
    </row>
    <row r="882" spans="1:2" ht="26.4">
      <c r="A882" s="22" t="s">
        <v>1723</v>
      </c>
      <c r="B882" s="23">
        <v>185.08</v>
      </c>
    </row>
    <row r="883" spans="1:2" ht="26.4">
      <c r="A883" s="22" t="s">
        <v>1724</v>
      </c>
      <c r="B883" s="23">
        <v>172.43</v>
      </c>
    </row>
    <row r="884" spans="1:2" ht="26.4">
      <c r="A884" s="22" t="s">
        <v>1725</v>
      </c>
      <c r="B884" s="23">
        <v>153.62</v>
      </c>
    </row>
    <row r="885" spans="1:2" ht="26.4">
      <c r="A885" s="22" t="s">
        <v>1726</v>
      </c>
      <c r="B885" s="23">
        <v>149.11000000000001</v>
      </c>
    </row>
    <row r="886" spans="1:2" ht="26.4">
      <c r="A886" s="22" t="s">
        <v>1727</v>
      </c>
      <c r="B886" s="23">
        <v>152.84</v>
      </c>
    </row>
    <row r="887" spans="1:2" ht="26.4">
      <c r="A887" s="22" t="s">
        <v>1728</v>
      </c>
      <c r="B887" s="23">
        <v>162.88</v>
      </c>
    </row>
    <row r="888" spans="1:2" ht="26.4">
      <c r="A888" s="22" t="s">
        <v>1729</v>
      </c>
      <c r="B888" s="23">
        <v>181.8</v>
      </c>
    </row>
    <row r="889" spans="1:2" ht="26.4">
      <c r="A889" s="22" t="s">
        <v>1730</v>
      </c>
      <c r="B889" s="23">
        <v>198.94</v>
      </c>
    </row>
    <row r="890" spans="1:2" ht="26.4">
      <c r="A890" s="22" t="s">
        <v>1731</v>
      </c>
      <c r="B890" s="23">
        <v>213.5</v>
      </c>
    </row>
    <row r="891" spans="1:2" ht="26.4">
      <c r="A891" s="22" t="s">
        <v>1732</v>
      </c>
      <c r="B891" s="23">
        <v>205.38</v>
      </c>
    </row>
    <row r="892" spans="1:2" ht="26.4">
      <c r="A892" s="22" t="s">
        <v>1733</v>
      </c>
      <c r="B892" s="23">
        <v>186.21</v>
      </c>
    </row>
    <row r="893" spans="1:2" ht="26.4">
      <c r="A893" s="22" t="s">
        <v>1734</v>
      </c>
      <c r="B893" s="23">
        <v>166.47</v>
      </c>
    </row>
    <row r="894" spans="1:2" ht="26.4">
      <c r="A894" s="22" t="s">
        <v>1735</v>
      </c>
      <c r="B894" s="23">
        <v>157.31</v>
      </c>
    </row>
    <row r="895" spans="1:2" ht="26.4">
      <c r="A895" s="22" t="s">
        <v>1736</v>
      </c>
      <c r="B895" s="23">
        <v>154</v>
      </c>
    </row>
    <row r="896" spans="1:2" ht="26.4">
      <c r="A896" s="22" t="s">
        <v>1737</v>
      </c>
      <c r="B896" s="23">
        <v>145.63</v>
      </c>
    </row>
    <row r="897" spans="1:2" ht="26.4">
      <c r="A897" s="22" t="s">
        <v>1738</v>
      </c>
      <c r="B897" s="23">
        <v>141.99</v>
      </c>
    </row>
    <row r="898" spans="1:2" ht="26.4">
      <c r="A898" s="22" t="s">
        <v>1739</v>
      </c>
      <c r="B898" s="23">
        <v>140.36000000000001</v>
      </c>
    </row>
    <row r="899" spans="1:2" ht="26.4">
      <c r="A899" s="22" t="s">
        <v>1740</v>
      </c>
      <c r="B899" s="23">
        <v>139.26</v>
      </c>
    </row>
    <row r="900" spans="1:2" ht="26.4">
      <c r="A900" s="22" t="s">
        <v>1741</v>
      </c>
      <c r="B900" s="23">
        <v>141.6</v>
      </c>
    </row>
    <row r="901" spans="1:2" ht="26.4">
      <c r="A901" s="22" t="s">
        <v>1742</v>
      </c>
      <c r="B901" s="23">
        <v>145.43</v>
      </c>
    </row>
    <row r="902" spans="1:2" ht="26.4">
      <c r="A902" s="22" t="s">
        <v>1743</v>
      </c>
      <c r="B902" s="23">
        <v>170.54</v>
      </c>
    </row>
    <row r="903" spans="1:2" ht="26.4">
      <c r="A903" s="22" t="s">
        <v>1744</v>
      </c>
      <c r="B903" s="23">
        <v>198.03</v>
      </c>
    </row>
    <row r="904" spans="1:2" ht="26.4">
      <c r="A904" s="22" t="s">
        <v>1745</v>
      </c>
      <c r="B904" s="23">
        <v>214.16</v>
      </c>
    </row>
    <row r="905" spans="1:2" ht="26.4">
      <c r="A905" s="22" t="s">
        <v>1746</v>
      </c>
      <c r="B905" s="23">
        <v>193.3</v>
      </c>
    </row>
    <row r="906" spans="1:2" ht="26.4">
      <c r="A906" s="22" t="s">
        <v>1747</v>
      </c>
      <c r="B906" s="23">
        <v>177.47</v>
      </c>
    </row>
    <row r="907" spans="1:2" ht="26.4">
      <c r="A907" s="22" t="s">
        <v>1748</v>
      </c>
      <c r="B907" s="23">
        <v>150.07</v>
      </c>
    </row>
    <row r="908" spans="1:2" ht="26.4">
      <c r="A908" s="22" t="s">
        <v>1749</v>
      </c>
      <c r="B908" s="23">
        <v>148.97</v>
      </c>
    </row>
    <row r="909" spans="1:2" ht="26.4">
      <c r="A909" s="22" t="s">
        <v>1750</v>
      </c>
      <c r="B909" s="23">
        <v>139.83000000000001</v>
      </c>
    </row>
    <row r="910" spans="1:2" ht="26.4">
      <c r="A910" s="22" t="s">
        <v>1751</v>
      </c>
      <c r="B910" s="23">
        <v>152.78</v>
      </c>
    </row>
    <row r="911" spans="1:2" ht="26.4">
      <c r="A911" s="22" t="s">
        <v>1752</v>
      </c>
      <c r="B911" s="23">
        <v>171.86</v>
      </c>
    </row>
    <row r="912" spans="1:2" ht="26.4">
      <c r="A912" s="22" t="s">
        <v>1753</v>
      </c>
      <c r="B912" s="23">
        <v>189.98</v>
      </c>
    </row>
    <row r="913" spans="1:2" ht="26.4">
      <c r="A913" s="22" t="s">
        <v>1754</v>
      </c>
      <c r="B913" s="23">
        <v>222.26</v>
      </c>
    </row>
    <row r="914" spans="1:2" ht="26.4">
      <c r="A914" s="22" t="s">
        <v>1755</v>
      </c>
      <c r="B914" s="23">
        <v>245.6</v>
      </c>
    </row>
    <row r="915" spans="1:2" ht="26.4">
      <c r="A915" s="22" t="s">
        <v>1756</v>
      </c>
      <c r="B915" s="23">
        <v>229</v>
      </c>
    </row>
    <row r="916" spans="1:2" ht="26.4">
      <c r="A916" s="22" t="s">
        <v>1757</v>
      </c>
      <c r="B916" s="23">
        <v>199.03</v>
      </c>
    </row>
    <row r="917" spans="1:2" ht="26.4">
      <c r="A917" s="22" t="s">
        <v>1758</v>
      </c>
      <c r="B917" s="23">
        <v>188.18</v>
      </c>
    </row>
    <row r="918" spans="1:2" ht="26.4">
      <c r="A918" s="22" t="s">
        <v>1759</v>
      </c>
      <c r="B918" s="23">
        <v>173.31</v>
      </c>
    </row>
    <row r="919" spans="1:2" ht="26.4">
      <c r="A919" s="22" t="s">
        <v>1760</v>
      </c>
      <c r="B919" s="23">
        <v>163.05000000000001</v>
      </c>
    </row>
    <row r="920" spans="1:2" ht="26.4">
      <c r="A920" s="22" t="s">
        <v>1761</v>
      </c>
      <c r="B920" s="23">
        <v>160.02000000000001</v>
      </c>
    </row>
    <row r="921" spans="1:2" ht="26.4">
      <c r="A921" s="22" t="s">
        <v>1762</v>
      </c>
      <c r="B921" s="23">
        <v>155.15</v>
      </c>
    </row>
    <row r="922" spans="1:2" ht="26.4">
      <c r="A922" s="22" t="s">
        <v>1763</v>
      </c>
      <c r="B922" s="23">
        <v>150</v>
      </c>
    </row>
    <row r="923" spans="1:2" ht="26.4">
      <c r="A923" s="22" t="s">
        <v>1764</v>
      </c>
      <c r="B923" s="23">
        <v>147.96</v>
      </c>
    </row>
    <row r="924" spans="1:2" ht="26.4">
      <c r="A924" s="22" t="s">
        <v>1765</v>
      </c>
      <c r="B924" s="23">
        <v>145.97</v>
      </c>
    </row>
    <row r="925" spans="1:2" ht="26.4">
      <c r="A925" s="22" t="s">
        <v>1766</v>
      </c>
      <c r="B925" s="23">
        <v>149.31</v>
      </c>
    </row>
    <row r="926" spans="1:2" ht="26.4">
      <c r="A926" s="22" t="s">
        <v>1767</v>
      </c>
      <c r="B926" s="23">
        <v>175.69</v>
      </c>
    </row>
    <row r="927" spans="1:2" ht="26.4">
      <c r="A927" s="22" t="s">
        <v>1768</v>
      </c>
      <c r="B927" s="23">
        <v>196.64</v>
      </c>
    </row>
    <row r="928" spans="1:2" ht="26.4">
      <c r="A928" s="22" t="s">
        <v>1769</v>
      </c>
      <c r="B928" s="23">
        <v>216.1</v>
      </c>
    </row>
    <row r="929" spans="1:2" ht="26.4">
      <c r="A929" s="22" t="s">
        <v>1770</v>
      </c>
      <c r="B929" s="23">
        <v>180.95</v>
      </c>
    </row>
    <row r="930" spans="1:2" ht="26.4">
      <c r="A930" s="22" t="s">
        <v>1771</v>
      </c>
      <c r="B930" s="23">
        <v>152.69999999999999</v>
      </c>
    </row>
    <row r="931" spans="1:2" ht="26.4">
      <c r="A931" s="22" t="s">
        <v>1772</v>
      </c>
      <c r="B931" s="23">
        <v>125.3</v>
      </c>
    </row>
    <row r="932" spans="1:2" ht="26.4">
      <c r="A932" s="22" t="s">
        <v>1773</v>
      </c>
      <c r="B932" s="23">
        <v>127.35</v>
      </c>
    </row>
    <row r="933" spans="1:2" ht="26.4">
      <c r="A933" s="22" t="s">
        <v>1774</v>
      </c>
      <c r="B933" s="23">
        <v>130.75</v>
      </c>
    </row>
    <row r="934" spans="1:2" ht="26.4">
      <c r="A934" s="22" t="s">
        <v>1775</v>
      </c>
      <c r="B934" s="23">
        <v>131.27000000000001</v>
      </c>
    </row>
    <row r="935" spans="1:2" ht="26.4">
      <c r="A935" s="22" t="s">
        <v>1776</v>
      </c>
      <c r="B935" s="23">
        <v>140.65</v>
      </c>
    </row>
    <row r="936" spans="1:2" ht="26.4">
      <c r="A936" s="22" t="s">
        <v>1777</v>
      </c>
      <c r="B936" s="23">
        <v>157.43</v>
      </c>
    </row>
    <row r="937" spans="1:2" ht="26.4">
      <c r="A937" s="22" t="s">
        <v>1778</v>
      </c>
      <c r="B937" s="23">
        <v>183.99</v>
      </c>
    </row>
    <row r="938" spans="1:2" ht="26.4">
      <c r="A938" s="22" t="s">
        <v>1779</v>
      </c>
      <c r="B938" s="23">
        <v>192.45</v>
      </c>
    </row>
    <row r="939" spans="1:2" ht="26.4">
      <c r="A939" s="22" t="s">
        <v>1780</v>
      </c>
      <c r="B939" s="23">
        <v>222.55</v>
      </c>
    </row>
    <row r="940" spans="1:2" ht="26.4">
      <c r="A940" s="22" t="s">
        <v>1781</v>
      </c>
      <c r="B940" s="23">
        <v>165.08</v>
      </c>
    </row>
    <row r="941" spans="1:2" ht="26.4">
      <c r="A941" s="22" t="s">
        <v>1782</v>
      </c>
      <c r="B941" s="23">
        <v>153.37</v>
      </c>
    </row>
    <row r="942" spans="1:2" ht="26.4">
      <c r="A942" s="22" t="s">
        <v>1783</v>
      </c>
      <c r="B942" s="23">
        <v>165.8</v>
      </c>
    </row>
    <row r="943" spans="1:2" ht="26.4">
      <c r="A943" s="22" t="s">
        <v>1784</v>
      </c>
      <c r="B943" s="23">
        <v>160.19999999999999</v>
      </c>
    </row>
    <row r="944" spans="1:2" ht="26.4">
      <c r="A944" s="22" t="s">
        <v>1785</v>
      </c>
      <c r="B944" s="23">
        <v>125</v>
      </c>
    </row>
    <row r="945" spans="1:2" ht="26.4">
      <c r="A945" s="22" t="s">
        <v>1786</v>
      </c>
      <c r="B945" s="23">
        <v>121.56</v>
      </c>
    </row>
    <row r="946" spans="1:2" ht="26.4">
      <c r="A946" s="22" t="s">
        <v>1787</v>
      </c>
      <c r="B946" s="23">
        <v>129.66</v>
      </c>
    </row>
    <row r="947" spans="1:2" ht="26.4">
      <c r="A947" s="22" t="s">
        <v>1788</v>
      </c>
      <c r="B947" s="23">
        <v>126.53</v>
      </c>
    </row>
    <row r="948" spans="1:2" ht="26.4">
      <c r="A948" s="22" t="s">
        <v>1789</v>
      </c>
      <c r="B948" s="23">
        <v>118.8</v>
      </c>
    </row>
    <row r="949" spans="1:2" ht="26.4">
      <c r="A949" s="22" t="s">
        <v>1790</v>
      </c>
      <c r="B949" s="23">
        <v>132.03</v>
      </c>
    </row>
    <row r="950" spans="1:2" ht="26.4">
      <c r="A950" s="22" t="s">
        <v>1791</v>
      </c>
      <c r="B950" s="23">
        <v>150</v>
      </c>
    </row>
    <row r="951" spans="1:2" ht="26.4">
      <c r="A951" s="22" t="s">
        <v>1792</v>
      </c>
      <c r="B951" s="23">
        <v>188.56</v>
      </c>
    </row>
    <row r="952" spans="1:2" ht="26.4">
      <c r="A952" s="22" t="s">
        <v>1793</v>
      </c>
      <c r="B952" s="23">
        <v>210.67</v>
      </c>
    </row>
    <row r="953" spans="1:2" ht="26.4">
      <c r="A953" s="22" t="s">
        <v>1794</v>
      </c>
      <c r="B953" s="23">
        <v>132</v>
      </c>
    </row>
    <row r="954" spans="1:2" ht="26.4">
      <c r="A954" s="22" t="s">
        <v>1795</v>
      </c>
      <c r="B954" s="23">
        <v>126.9</v>
      </c>
    </row>
    <row r="955" spans="1:2" ht="26.4">
      <c r="A955" s="22" t="s">
        <v>1796</v>
      </c>
      <c r="B955" s="23">
        <v>124.97</v>
      </c>
    </row>
    <row r="956" spans="1:2" ht="26.4">
      <c r="A956" s="22" t="s">
        <v>1797</v>
      </c>
      <c r="B956" s="23">
        <v>146.19999999999999</v>
      </c>
    </row>
    <row r="957" spans="1:2" ht="26.4">
      <c r="A957" s="22" t="s">
        <v>1798</v>
      </c>
      <c r="B957" s="23">
        <v>143.93</v>
      </c>
    </row>
    <row r="958" spans="1:2" ht="26.4">
      <c r="A958" s="22" t="s">
        <v>1799</v>
      </c>
      <c r="B958" s="23">
        <v>150</v>
      </c>
    </row>
    <row r="959" spans="1:2" ht="26.4">
      <c r="A959" s="22" t="s">
        <v>1800</v>
      </c>
      <c r="B959" s="23">
        <v>162.58000000000001</v>
      </c>
    </row>
    <row r="960" spans="1:2" ht="26.4">
      <c r="A960" s="22" t="s">
        <v>1801</v>
      </c>
      <c r="B960" s="23">
        <v>165.35</v>
      </c>
    </row>
    <row r="961" spans="1:2" ht="26.4">
      <c r="A961" s="22" t="s">
        <v>1802</v>
      </c>
      <c r="B961" s="23">
        <v>173.68</v>
      </c>
    </row>
    <row r="962" spans="1:2" ht="26.4">
      <c r="A962" s="22" t="s">
        <v>1803</v>
      </c>
      <c r="B962" s="23">
        <v>166.63</v>
      </c>
    </row>
    <row r="963" spans="1:2" ht="26.4">
      <c r="A963" s="22" t="s">
        <v>1804</v>
      </c>
      <c r="B963" s="23">
        <v>209.7</v>
      </c>
    </row>
    <row r="964" spans="1:2" ht="26.4">
      <c r="A964" s="22" t="s">
        <v>1805</v>
      </c>
      <c r="B964" s="23">
        <v>184.77</v>
      </c>
    </row>
    <row r="965" spans="1:2" ht="26.4">
      <c r="A965" s="22" t="s">
        <v>1806</v>
      </c>
      <c r="B965" s="23">
        <v>166.47</v>
      </c>
    </row>
    <row r="966" spans="1:2" ht="26.4">
      <c r="A966" s="22" t="s">
        <v>1807</v>
      </c>
      <c r="B966" s="23">
        <v>159.58000000000001</v>
      </c>
    </row>
    <row r="967" spans="1:2" ht="26.4">
      <c r="A967" s="22" t="s">
        <v>1808</v>
      </c>
      <c r="B967" s="23">
        <v>152.16999999999999</v>
      </c>
    </row>
    <row r="968" spans="1:2" ht="26.4">
      <c r="A968" s="22" t="s">
        <v>1809</v>
      </c>
      <c r="B968" s="23">
        <v>159.75</v>
      </c>
    </row>
    <row r="969" spans="1:2" ht="26.4">
      <c r="A969" s="22" t="s">
        <v>1810</v>
      </c>
      <c r="B969" s="23">
        <v>129.4</v>
      </c>
    </row>
    <row r="970" spans="1:2" ht="26.4">
      <c r="A970" s="22" t="s">
        <v>1811</v>
      </c>
      <c r="B970" s="23">
        <v>137.51</v>
      </c>
    </row>
    <row r="971" spans="1:2" ht="26.4">
      <c r="A971" s="22" t="s">
        <v>1812</v>
      </c>
      <c r="B971" s="23">
        <v>133.36000000000001</v>
      </c>
    </row>
    <row r="972" spans="1:2" ht="26.4">
      <c r="A972" s="22" t="s">
        <v>1813</v>
      </c>
      <c r="B972" s="23">
        <v>133.04</v>
      </c>
    </row>
    <row r="973" spans="1:2" ht="26.4">
      <c r="A973" s="22" t="s">
        <v>1814</v>
      </c>
      <c r="B973" s="23">
        <v>139.25</v>
      </c>
    </row>
    <row r="974" spans="1:2" ht="26.4">
      <c r="A974" s="22" t="s">
        <v>1815</v>
      </c>
      <c r="B974" s="23">
        <v>156.43</v>
      </c>
    </row>
    <row r="975" spans="1:2" ht="26.4">
      <c r="A975" s="22" t="s">
        <v>1816</v>
      </c>
      <c r="B975" s="23">
        <v>186.13</v>
      </c>
    </row>
    <row r="976" spans="1:2" ht="26.4">
      <c r="A976" s="22" t="s">
        <v>1817</v>
      </c>
      <c r="B976" s="23">
        <v>199.73</v>
      </c>
    </row>
    <row r="977" spans="1:2" ht="26.4">
      <c r="A977" s="22" t="s">
        <v>1818</v>
      </c>
      <c r="B977" s="23">
        <v>180</v>
      </c>
    </row>
    <row r="978" spans="1:2" ht="26.4">
      <c r="A978" s="22" t="s">
        <v>1819</v>
      </c>
      <c r="B978" s="23">
        <v>157.87</v>
      </c>
    </row>
    <row r="979" spans="1:2" ht="26.4">
      <c r="A979" s="22" t="s">
        <v>1820</v>
      </c>
      <c r="B979" s="23">
        <v>150</v>
      </c>
    </row>
    <row r="980" spans="1:2" ht="26.4">
      <c r="A980" s="22" t="s">
        <v>1821</v>
      </c>
      <c r="B980" s="23">
        <v>127.7</v>
      </c>
    </row>
    <row r="981" spans="1:2" ht="26.4">
      <c r="A981" s="22" t="s">
        <v>1822</v>
      </c>
      <c r="B981" s="23">
        <v>123.46</v>
      </c>
    </row>
    <row r="982" spans="1:2" ht="26.4">
      <c r="A982" s="22" t="s">
        <v>1823</v>
      </c>
      <c r="B982" s="23">
        <v>120.73</v>
      </c>
    </row>
    <row r="983" spans="1:2" ht="26.4">
      <c r="A983" s="22" t="s">
        <v>1824</v>
      </c>
      <c r="B983" s="23">
        <v>130.19999999999999</v>
      </c>
    </row>
    <row r="984" spans="1:2" ht="26.4">
      <c r="A984" s="22" t="s">
        <v>1825</v>
      </c>
      <c r="B984" s="23">
        <v>150.80000000000001</v>
      </c>
    </row>
    <row r="985" spans="1:2" ht="26.4">
      <c r="A985" s="22" t="s">
        <v>1826</v>
      </c>
      <c r="B985" s="23">
        <v>161.53</v>
      </c>
    </row>
    <row r="986" spans="1:2" ht="26.4">
      <c r="A986" s="22" t="s">
        <v>1827</v>
      </c>
      <c r="B986" s="23">
        <v>176.97</v>
      </c>
    </row>
    <row r="987" spans="1:2" ht="26.4">
      <c r="A987" s="22" t="s">
        <v>1828</v>
      </c>
      <c r="B987" s="23">
        <v>164.43</v>
      </c>
    </row>
    <row r="988" spans="1:2" ht="26.4">
      <c r="A988" s="22" t="s">
        <v>1829</v>
      </c>
      <c r="B988" s="23">
        <v>148.94</v>
      </c>
    </row>
    <row r="989" spans="1:2" ht="26.4">
      <c r="A989" s="22" t="s">
        <v>1830</v>
      </c>
      <c r="B989" s="23">
        <v>133.32</v>
      </c>
    </row>
    <row r="990" spans="1:2" ht="26.4">
      <c r="A990" s="22" t="s">
        <v>1831</v>
      </c>
      <c r="B990" s="23">
        <v>132.74</v>
      </c>
    </row>
    <row r="991" spans="1:2" ht="26.4">
      <c r="A991" s="22" t="s">
        <v>1832</v>
      </c>
      <c r="B991" s="23">
        <v>150.12</v>
      </c>
    </row>
    <row r="992" spans="1:2" ht="26.4">
      <c r="A992" s="22" t="s">
        <v>1833</v>
      </c>
      <c r="B992" s="23">
        <v>158.30000000000001</v>
      </c>
    </row>
    <row r="993" spans="1:2" ht="26.4">
      <c r="A993" s="22" t="s">
        <v>1834</v>
      </c>
      <c r="B993" s="23">
        <v>128.66999999999999</v>
      </c>
    </row>
    <row r="994" spans="1:2" ht="26.4">
      <c r="A994" s="22" t="s">
        <v>1835</v>
      </c>
      <c r="B994" s="23">
        <v>150</v>
      </c>
    </row>
    <row r="995" spans="1:2" ht="26.4">
      <c r="A995" s="22" t="s">
        <v>1836</v>
      </c>
      <c r="B995" s="23">
        <v>146.19999999999999</v>
      </c>
    </row>
    <row r="996" spans="1:2" ht="26.4">
      <c r="A996" s="22" t="s">
        <v>1837</v>
      </c>
      <c r="B996" s="23">
        <v>135.6</v>
      </c>
    </row>
    <row r="997" spans="1:2" ht="26.4">
      <c r="A997" s="22" t="s">
        <v>1838</v>
      </c>
      <c r="B997" s="23">
        <v>135.27000000000001</v>
      </c>
    </row>
    <row r="998" spans="1:2" ht="26.4">
      <c r="A998" s="22" t="s">
        <v>1839</v>
      </c>
      <c r="B998" s="23">
        <v>142.76</v>
      </c>
    </row>
    <row r="999" spans="1:2" ht="26.4">
      <c r="A999" s="22" t="s">
        <v>1840</v>
      </c>
      <c r="B999" s="23">
        <v>169.19</v>
      </c>
    </row>
    <row r="1000" spans="1:2" ht="26.4">
      <c r="A1000" s="22" t="s">
        <v>1841</v>
      </c>
      <c r="B1000" s="23">
        <v>154.22999999999999</v>
      </c>
    </row>
    <row r="1001" spans="1:2" ht="26.4">
      <c r="A1001" s="22" t="s">
        <v>1842</v>
      </c>
      <c r="B1001" s="23">
        <v>171.45</v>
      </c>
    </row>
    <row r="1002" spans="1:2" ht="26.4">
      <c r="A1002" s="22" t="s">
        <v>1843</v>
      </c>
      <c r="B1002" s="23">
        <v>161.34</v>
      </c>
    </row>
    <row r="1003" spans="1:2" ht="26.4">
      <c r="A1003" s="22" t="s">
        <v>1844</v>
      </c>
      <c r="B1003" s="23">
        <v>164.39</v>
      </c>
    </row>
    <row r="1004" spans="1:2" ht="26.4">
      <c r="A1004" s="22" t="s">
        <v>1845</v>
      </c>
      <c r="B1004" s="23">
        <v>145.43</v>
      </c>
    </row>
    <row r="1005" spans="1:2" ht="26.4">
      <c r="A1005" s="22" t="s">
        <v>1846</v>
      </c>
      <c r="B1005" s="23">
        <v>134.47</v>
      </c>
    </row>
    <row r="1006" spans="1:2" ht="26.4">
      <c r="A1006" s="22" t="s">
        <v>1847</v>
      </c>
      <c r="B1006" s="23">
        <v>135.1</v>
      </c>
    </row>
    <row r="1007" spans="1:2" ht="26.4">
      <c r="A1007" s="22" t="s">
        <v>1848</v>
      </c>
      <c r="B1007" s="23">
        <v>129.28</v>
      </c>
    </row>
    <row r="1008" spans="1:2" ht="26.4">
      <c r="A1008" s="22" t="s">
        <v>1849</v>
      </c>
      <c r="B1008" s="23">
        <v>132.33000000000001</v>
      </c>
    </row>
    <row r="1009" spans="1:2" ht="26.4">
      <c r="A1009" s="22" t="s">
        <v>1850</v>
      </c>
      <c r="B1009" s="23">
        <v>154.15</v>
      </c>
    </row>
    <row r="1010" spans="1:2" ht="26.4">
      <c r="A1010" s="22" t="s">
        <v>1851</v>
      </c>
      <c r="B1010" s="23">
        <v>190.01</v>
      </c>
    </row>
    <row r="1011" spans="1:2" ht="26.4">
      <c r="A1011" s="22" t="s">
        <v>1852</v>
      </c>
      <c r="B1011" s="23">
        <v>196.24</v>
      </c>
    </row>
    <row r="1012" spans="1:2" ht="26.4">
      <c r="A1012" s="22" t="s">
        <v>1853</v>
      </c>
      <c r="B1012" s="23">
        <v>164.3</v>
      </c>
    </row>
    <row r="1013" spans="1:2" ht="26.4">
      <c r="A1013" s="22" t="s">
        <v>1854</v>
      </c>
      <c r="B1013" s="23">
        <v>148</v>
      </c>
    </row>
    <row r="1014" spans="1:2" ht="26.4">
      <c r="A1014" s="22" t="s">
        <v>1855</v>
      </c>
      <c r="B1014" s="23">
        <v>149.36000000000001</v>
      </c>
    </row>
    <row r="1015" spans="1:2" ht="26.4">
      <c r="A1015" s="22" t="s">
        <v>1856</v>
      </c>
      <c r="B1015" s="23">
        <v>155.83000000000001</v>
      </c>
    </row>
    <row r="1016" spans="1:2" ht="26.4">
      <c r="A1016" s="22" t="s">
        <v>1857</v>
      </c>
      <c r="B1016" s="23">
        <v>153.16999999999999</v>
      </c>
    </row>
    <row r="1017" spans="1:2" ht="26.4">
      <c r="A1017" s="22" t="s">
        <v>1858</v>
      </c>
      <c r="B1017" s="23">
        <v>139.80000000000001</v>
      </c>
    </row>
    <row r="1018" spans="1:2" ht="26.4">
      <c r="A1018" s="22" t="s">
        <v>1859</v>
      </c>
      <c r="B1018" s="23">
        <v>132.24</v>
      </c>
    </row>
    <row r="1019" spans="1:2" ht="26.4">
      <c r="A1019" s="22" t="s">
        <v>1860</v>
      </c>
      <c r="B1019" s="23">
        <v>127.92</v>
      </c>
    </row>
    <row r="1020" spans="1:2" ht="26.4">
      <c r="A1020" s="22" t="s">
        <v>1861</v>
      </c>
      <c r="B1020" s="23">
        <v>125.45</v>
      </c>
    </row>
    <row r="1021" spans="1:2" ht="26.4">
      <c r="A1021" s="22" t="s">
        <v>1862</v>
      </c>
      <c r="B1021" s="23">
        <v>128.41999999999999</v>
      </c>
    </row>
    <row r="1022" spans="1:2" ht="26.4">
      <c r="A1022" s="22" t="s">
        <v>1863</v>
      </c>
      <c r="B1022" s="23">
        <v>128.63999999999999</v>
      </c>
    </row>
    <row r="1023" spans="1:2" ht="26.4">
      <c r="A1023" s="22" t="s">
        <v>1864</v>
      </c>
      <c r="B1023" s="23">
        <v>147.19</v>
      </c>
    </row>
    <row r="1024" spans="1:2" ht="26.4">
      <c r="A1024" s="22" t="s">
        <v>1865</v>
      </c>
      <c r="B1024" s="23">
        <v>149.4</v>
      </c>
    </row>
    <row r="1025" spans="1:2" ht="26.4">
      <c r="A1025" s="22" t="s">
        <v>1866</v>
      </c>
      <c r="B1025" s="23">
        <v>154.66</v>
      </c>
    </row>
    <row r="1026" spans="1:2" ht="26.4">
      <c r="A1026" s="22" t="s">
        <v>1867</v>
      </c>
      <c r="B1026" s="23">
        <v>145.56</v>
      </c>
    </row>
    <row r="1027" spans="1:2" ht="26.4">
      <c r="A1027" s="22" t="s">
        <v>1868</v>
      </c>
      <c r="B1027" s="23">
        <v>140.07</v>
      </c>
    </row>
    <row r="1028" spans="1:2" ht="26.4">
      <c r="A1028" s="22" t="s">
        <v>1869</v>
      </c>
      <c r="B1028" s="23">
        <v>129.88999999999999</v>
      </c>
    </row>
    <row r="1029" spans="1:2" ht="26.4">
      <c r="A1029" s="22" t="s">
        <v>1870</v>
      </c>
      <c r="B1029" s="23">
        <v>120</v>
      </c>
    </row>
    <row r="1030" spans="1:2" ht="26.4">
      <c r="A1030" s="22" t="s">
        <v>1871</v>
      </c>
      <c r="B1030" s="23">
        <v>120</v>
      </c>
    </row>
    <row r="1031" spans="1:2" ht="26.4">
      <c r="A1031" s="22" t="s">
        <v>1872</v>
      </c>
      <c r="B1031" s="23">
        <v>124.63</v>
      </c>
    </row>
    <row r="1032" spans="1:2" ht="26.4">
      <c r="A1032" s="22" t="s">
        <v>1873</v>
      </c>
      <c r="B1032" s="23">
        <v>135.16</v>
      </c>
    </row>
    <row r="1033" spans="1:2" ht="26.4">
      <c r="A1033" s="22" t="s">
        <v>1874</v>
      </c>
      <c r="B1033" s="23">
        <v>158.54</v>
      </c>
    </row>
    <row r="1034" spans="1:2" ht="26.4">
      <c r="A1034" s="22" t="s">
        <v>1875</v>
      </c>
      <c r="B1034" s="23">
        <v>180.7</v>
      </c>
    </row>
    <row r="1035" spans="1:2" ht="26.4">
      <c r="A1035" s="22" t="s">
        <v>1876</v>
      </c>
      <c r="B1035" s="23">
        <v>180.7</v>
      </c>
    </row>
    <row r="1036" spans="1:2" ht="26.4">
      <c r="A1036" s="22" t="s">
        <v>1877</v>
      </c>
      <c r="B1036" s="23">
        <v>178.36</v>
      </c>
    </row>
    <row r="1037" spans="1:2" ht="26.4">
      <c r="A1037" s="22" t="s">
        <v>1878</v>
      </c>
      <c r="B1037" s="23">
        <v>158.93</v>
      </c>
    </row>
    <row r="1038" spans="1:2" ht="26.4">
      <c r="A1038" s="22" t="s">
        <v>1879</v>
      </c>
      <c r="B1038" s="23">
        <v>152.30000000000001</v>
      </c>
    </row>
    <row r="1039" spans="1:2" ht="26.4">
      <c r="A1039" s="22" t="s">
        <v>1880</v>
      </c>
      <c r="B1039" s="23">
        <v>141.77000000000001</v>
      </c>
    </row>
    <row r="1040" spans="1:2" ht="26.4">
      <c r="A1040" s="22" t="s">
        <v>1881</v>
      </c>
      <c r="B1040" s="23">
        <v>139.44</v>
      </c>
    </row>
    <row r="1041" spans="1:2" ht="26.4">
      <c r="A1041" s="22" t="s">
        <v>1882</v>
      </c>
      <c r="B1041" s="23">
        <v>137.19999999999999</v>
      </c>
    </row>
    <row r="1042" spans="1:2" ht="26.4">
      <c r="A1042" s="22" t="s">
        <v>1883</v>
      </c>
      <c r="B1042" s="23">
        <v>134.91</v>
      </c>
    </row>
    <row r="1043" spans="1:2" ht="26.4">
      <c r="A1043" s="22" t="s">
        <v>1884</v>
      </c>
      <c r="B1043" s="23">
        <v>129.04</v>
      </c>
    </row>
    <row r="1044" spans="1:2" ht="26.4">
      <c r="A1044" s="22" t="s">
        <v>1885</v>
      </c>
      <c r="B1044" s="23">
        <v>130.9</v>
      </c>
    </row>
    <row r="1045" spans="1:2" ht="26.4">
      <c r="A1045" s="22" t="s">
        <v>1886</v>
      </c>
      <c r="B1045" s="23">
        <v>137.38999999999999</v>
      </c>
    </row>
    <row r="1046" spans="1:2" ht="26.4">
      <c r="A1046" s="22" t="s">
        <v>1887</v>
      </c>
      <c r="B1046" s="23">
        <v>163.19</v>
      </c>
    </row>
    <row r="1047" spans="1:2" ht="26.4">
      <c r="A1047" s="22" t="s">
        <v>1888</v>
      </c>
      <c r="B1047" s="23">
        <v>196.08</v>
      </c>
    </row>
    <row r="1048" spans="1:2" ht="26.4">
      <c r="A1048" s="22" t="s">
        <v>1889</v>
      </c>
      <c r="B1048" s="23">
        <v>208.52</v>
      </c>
    </row>
    <row r="1049" spans="1:2" ht="26.4">
      <c r="A1049" s="22" t="s">
        <v>1890</v>
      </c>
      <c r="B1049" s="23">
        <v>196.2</v>
      </c>
    </row>
    <row r="1050" spans="1:2" ht="26.4">
      <c r="A1050" s="22" t="s">
        <v>1891</v>
      </c>
      <c r="B1050" s="23">
        <v>173.35</v>
      </c>
    </row>
    <row r="1051" spans="1:2" ht="26.4">
      <c r="A1051" s="22" t="s">
        <v>1892</v>
      </c>
      <c r="B1051" s="23">
        <v>148.74</v>
      </c>
    </row>
    <row r="1052" spans="1:2" ht="26.4">
      <c r="A1052" s="22" t="s">
        <v>1893</v>
      </c>
      <c r="B1052" s="23">
        <v>133.6</v>
      </c>
    </row>
    <row r="1053" spans="1:2" ht="26.4">
      <c r="A1053" s="22" t="s">
        <v>1894</v>
      </c>
      <c r="B1053" s="23">
        <v>130.43</v>
      </c>
    </row>
    <row r="1054" spans="1:2" ht="26.4">
      <c r="A1054" s="22" t="s">
        <v>1895</v>
      </c>
      <c r="B1054" s="23">
        <v>132.38</v>
      </c>
    </row>
    <row r="1055" spans="1:2" ht="26.4">
      <c r="A1055" s="22" t="s">
        <v>1896</v>
      </c>
      <c r="B1055" s="23">
        <v>143.43</v>
      </c>
    </row>
    <row r="1056" spans="1:2" ht="26.4">
      <c r="A1056" s="22" t="s">
        <v>1897</v>
      </c>
      <c r="B1056" s="23">
        <v>158.13999999999999</v>
      </c>
    </row>
    <row r="1057" spans="1:2" ht="26.4">
      <c r="A1057" s="22" t="s">
        <v>1898</v>
      </c>
      <c r="B1057" s="23">
        <v>188.06</v>
      </c>
    </row>
    <row r="1058" spans="1:2" ht="26.4">
      <c r="A1058" s="22" t="s">
        <v>1899</v>
      </c>
      <c r="B1058" s="23">
        <v>221.8</v>
      </c>
    </row>
    <row r="1059" spans="1:2" ht="26.4">
      <c r="A1059" s="22" t="s">
        <v>1900</v>
      </c>
      <c r="B1059" s="23">
        <v>206.61</v>
      </c>
    </row>
    <row r="1060" spans="1:2" ht="26.4">
      <c r="A1060" s="22" t="s">
        <v>1901</v>
      </c>
      <c r="B1060" s="23">
        <v>187.86</v>
      </c>
    </row>
    <row r="1061" spans="1:2" ht="26.4">
      <c r="A1061" s="22" t="s">
        <v>1902</v>
      </c>
      <c r="B1061" s="23">
        <v>168.95</v>
      </c>
    </row>
    <row r="1062" spans="1:2" ht="26.4">
      <c r="A1062" s="22" t="s">
        <v>1903</v>
      </c>
      <c r="B1062" s="23">
        <v>160.97</v>
      </c>
    </row>
    <row r="1063" spans="1:2" ht="26.4">
      <c r="A1063" s="22" t="s">
        <v>1904</v>
      </c>
      <c r="B1063" s="23">
        <v>150.12</v>
      </c>
    </row>
    <row r="1064" spans="1:2" ht="26.4">
      <c r="A1064" s="22" t="s">
        <v>1905</v>
      </c>
      <c r="B1064" s="23">
        <v>135.62</v>
      </c>
    </row>
    <row r="1065" spans="1:2" ht="26.4">
      <c r="A1065" s="22" t="s">
        <v>1906</v>
      </c>
      <c r="B1065" s="23">
        <v>132.32</v>
      </c>
    </row>
    <row r="1066" spans="1:2" ht="26.4">
      <c r="A1066" s="22" t="s">
        <v>1907</v>
      </c>
      <c r="B1066" s="23">
        <v>132.16</v>
      </c>
    </row>
    <row r="1067" spans="1:2" ht="26.4">
      <c r="A1067" s="22" t="s">
        <v>1908</v>
      </c>
      <c r="B1067" s="23">
        <v>132.12</v>
      </c>
    </row>
    <row r="1068" spans="1:2" ht="26.4">
      <c r="A1068" s="22" t="s">
        <v>1909</v>
      </c>
      <c r="B1068" s="23">
        <v>132.32</v>
      </c>
    </row>
    <row r="1069" spans="1:2" ht="26.4">
      <c r="A1069" s="22" t="s">
        <v>1910</v>
      </c>
      <c r="B1069" s="23">
        <v>141.93</v>
      </c>
    </row>
    <row r="1070" spans="1:2" ht="26.4">
      <c r="A1070" s="22" t="s">
        <v>1911</v>
      </c>
      <c r="B1070" s="23">
        <v>165.7</v>
      </c>
    </row>
    <row r="1071" spans="1:2" ht="26.4">
      <c r="A1071" s="22" t="s">
        <v>1912</v>
      </c>
      <c r="B1071" s="23">
        <v>199.99</v>
      </c>
    </row>
    <row r="1072" spans="1:2" ht="26.4">
      <c r="A1072" s="22" t="s">
        <v>1913</v>
      </c>
      <c r="B1072" s="23">
        <v>206.98</v>
      </c>
    </row>
    <row r="1073" spans="1:2" ht="26.4">
      <c r="A1073" s="22" t="s">
        <v>1914</v>
      </c>
      <c r="B1073" s="23">
        <v>180.6</v>
      </c>
    </row>
    <row r="1074" spans="1:2" ht="26.4">
      <c r="A1074" s="22" t="s">
        <v>1915</v>
      </c>
      <c r="B1074" s="23">
        <v>138.26</v>
      </c>
    </row>
    <row r="1075" spans="1:2" ht="26.4">
      <c r="A1075" s="22" t="s">
        <v>1916</v>
      </c>
      <c r="B1075" s="23">
        <v>134.94999999999999</v>
      </c>
    </row>
    <row r="1076" spans="1:2" ht="26.4">
      <c r="A1076" s="22" t="s">
        <v>1917</v>
      </c>
      <c r="B1076" s="23">
        <v>130.62</v>
      </c>
    </row>
    <row r="1077" spans="1:2" ht="26.4">
      <c r="A1077" s="22" t="s">
        <v>1918</v>
      </c>
      <c r="B1077" s="23">
        <v>126.75</v>
      </c>
    </row>
    <row r="1078" spans="1:2" ht="26.4">
      <c r="A1078" s="22" t="s">
        <v>1919</v>
      </c>
      <c r="B1078" s="23">
        <v>126.95</v>
      </c>
    </row>
    <row r="1079" spans="1:2" ht="26.4">
      <c r="A1079" s="22" t="s">
        <v>1920</v>
      </c>
      <c r="B1079" s="23">
        <v>130</v>
      </c>
    </row>
    <row r="1080" spans="1:2" ht="26.4">
      <c r="A1080" s="22" t="s">
        <v>1921</v>
      </c>
      <c r="B1080" s="23">
        <v>150</v>
      </c>
    </row>
    <row r="1081" spans="1:2" ht="26.4">
      <c r="A1081" s="22" t="s">
        <v>1922</v>
      </c>
      <c r="B1081" s="23">
        <v>180.81</v>
      </c>
    </row>
    <row r="1082" spans="1:2" ht="26.4">
      <c r="A1082" s="22" t="s">
        <v>1923</v>
      </c>
      <c r="B1082" s="23">
        <v>199.99</v>
      </c>
    </row>
    <row r="1083" spans="1:2" ht="26.4">
      <c r="A1083" s="22" t="s">
        <v>1924</v>
      </c>
      <c r="B1083" s="23">
        <v>192.97</v>
      </c>
    </row>
    <row r="1084" spans="1:2" ht="26.4">
      <c r="A1084" s="22" t="s">
        <v>1925</v>
      </c>
      <c r="B1084" s="23">
        <v>175.81</v>
      </c>
    </row>
    <row r="1085" spans="1:2" ht="26.4">
      <c r="A1085" s="22" t="s">
        <v>1926</v>
      </c>
      <c r="B1085" s="23">
        <v>160.09</v>
      </c>
    </row>
    <row r="1086" spans="1:2" ht="26.4">
      <c r="A1086" s="22" t="s">
        <v>1927</v>
      </c>
      <c r="B1086" s="23">
        <v>151.03</v>
      </c>
    </row>
    <row r="1087" spans="1:2" ht="26.4">
      <c r="A1087" s="22" t="s">
        <v>1928</v>
      </c>
      <c r="B1087" s="23">
        <v>141.72999999999999</v>
      </c>
    </row>
    <row r="1088" spans="1:2" ht="26.4">
      <c r="A1088" s="22" t="s">
        <v>1929</v>
      </c>
      <c r="B1088" s="23">
        <v>134.87</v>
      </c>
    </row>
    <row r="1089" spans="1:2" ht="26.4">
      <c r="A1089" s="22" t="s">
        <v>1930</v>
      </c>
      <c r="B1089" s="23">
        <v>130.94999999999999</v>
      </c>
    </row>
    <row r="1090" spans="1:2" ht="26.4">
      <c r="A1090" s="22" t="s">
        <v>1931</v>
      </c>
      <c r="B1090" s="23">
        <v>130</v>
      </c>
    </row>
    <row r="1091" spans="1:2" ht="26.4">
      <c r="A1091" s="22" t="s">
        <v>1932</v>
      </c>
      <c r="B1091" s="23">
        <v>130.01</v>
      </c>
    </row>
    <row r="1092" spans="1:2" ht="26.4">
      <c r="A1092" s="22" t="s">
        <v>1933</v>
      </c>
      <c r="B1092" s="23">
        <v>126.56</v>
      </c>
    </row>
    <row r="1093" spans="1:2" ht="26.4">
      <c r="A1093" s="22" t="s">
        <v>1934</v>
      </c>
      <c r="B1093" s="23">
        <v>134.75</v>
      </c>
    </row>
    <row r="1094" spans="1:2" ht="26.4">
      <c r="A1094" s="22" t="s">
        <v>1935</v>
      </c>
      <c r="B1094" s="23">
        <v>165</v>
      </c>
    </row>
    <row r="1095" spans="1:2" ht="26.4">
      <c r="A1095" s="22" t="s">
        <v>1936</v>
      </c>
      <c r="B1095" s="23">
        <v>185</v>
      </c>
    </row>
    <row r="1096" spans="1:2" ht="26.4">
      <c r="A1096" s="22" t="s">
        <v>1937</v>
      </c>
      <c r="B1096" s="23">
        <v>188.76</v>
      </c>
    </row>
    <row r="1097" spans="1:2" ht="26.4">
      <c r="A1097" s="22" t="s">
        <v>1938</v>
      </c>
      <c r="B1097" s="23">
        <v>171.22</v>
      </c>
    </row>
    <row r="1098" spans="1:2" ht="26.4">
      <c r="A1098" s="22" t="s">
        <v>1939</v>
      </c>
      <c r="B1098" s="23">
        <v>156.22</v>
      </c>
    </row>
    <row r="1099" spans="1:2" ht="26.4">
      <c r="A1099" s="22" t="s">
        <v>1940</v>
      </c>
      <c r="B1099" s="23">
        <v>137.06</v>
      </c>
    </row>
    <row r="1100" spans="1:2" ht="26.4">
      <c r="A1100" s="22" t="s">
        <v>1941</v>
      </c>
      <c r="B1100" s="23">
        <v>123.07</v>
      </c>
    </row>
    <row r="1101" spans="1:2" ht="26.4">
      <c r="A1101" s="22" t="s">
        <v>1942</v>
      </c>
      <c r="B1101" s="23">
        <v>120.69</v>
      </c>
    </row>
    <row r="1102" spans="1:2" ht="26.4">
      <c r="A1102" s="22" t="s">
        <v>1943</v>
      </c>
      <c r="B1102" s="23">
        <v>122.37</v>
      </c>
    </row>
    <row r="1103" spans="1:2" ht="26.4">
      <c r="A1103" s="22" t="s">
        <v>1944</v>
      </c>
      <c r="B1103" s="23">
        <v>127.6</v>
      </c>
    </row>
    <row r="1104" spans="1:2" ht="26.4">
      <c r="A1104" s="22" t="s">
        <v>1945</v>
      </c>
      <c r="B1104" s="23">
        <v>144.9</v>
      </c>
    </row>
    <row r="1105" spans="1:2" ht="26.4">
      <c r="A1105" s="22" t="s">
        <v>1946</v>
      </c>
      <c r="B1105" s="23">
        <v>159.65</v>
      </c>
    </row>
    <row r="1106" spans="1:2" ht="26.4">
      <c r="A1106" s="22" t="s">
        <v>1947</v>
      </c>
      <c r="B1106" s="23">
        <v>174.47</v>
      </c>
    </row>
    <row r="1107" spans="1:2" ht="26.4">
      <c r="A1107" s="22" t="s">
        <v>1948</v>
      </c>
      <c r="B1107" s="23">
        <v>169.53</v>
      </c>
    </row>
    <row r="1108" spans="1:2" ht="26.4">
      <c r="A1108" s="22" t="s">
        <v>1949</v>
      </c>
      <c r="B1108" s="23">
        <v>157.07</v>
      </c>
    </row>
    <row r="1109" spans="1:2" ht="26.4">
      <c r="A1109" s="22" t="s">
        <v>1950</v>
      </c>
      <c r="B1109" s="23">
        <v>142.19999999999999</v>
      </c>
    </row>
    <row r="1110" spans="1:2" ht="26.4">
      <c r="A1110" s="22" t="s">
        <v>1951</v>
      </c>
      <c r="B1110" s="23">
        <v>143</v>
      </c>
    </row>
    <row r="1111" spans="1:2" ht="26.4">
      <c r="A1111" s="22" t="s">
        <v>1952</v>
      </c>
      <c r="B1111" s="23">
        <v>132.80000000000001</v>
      </c>
    </row>
    <row r="1112" spans="1:2" ht="26.4">
      <c r="A1112" s="22" t="s">
        <v>1953</v>
      </c>
      <c r="B1112" s="23">
        <v>134.99</v>
      </c>
    </row>
    <row r="1113" spans="1:2" ht="26.4">
      <c r="A1113" s="22" t="s">
        <v>1954</v>
      </c>
      <c r="B1113" s="23">
        <v>128.56</v>
      </c>
    </row>
    <row r="1114" spans="1:2" ht="26.4">
      <c r="A1114" s="22" t="s">
        <v>1955</v>
      </c>
      <c r="B1114" s="23">
        <v>126.27</v>
      </c>
    </row>
    <row r="1115" spans="1:2" ht="26.4">
      <c r="A1115" s="22" t="s">
        <v>1956</v>
      </c>
      <c r="B1115" s="23">
        <v>126.27</v>
      </c>
    </row>
    <row r="1116" spans="1:2" ht="26.4">
      <c r="A1116" s="22" t="s">
        <v>1957</v>
      </c>
      <c r="B1116" s="23">
        <v>122.75</v>
      </c>
    </row>
    <row r="1117" spans="1:2" ht="26.4">
      <c r="A1117" s="22" t="s">
        <v>1958</v>
      </c>
      <c r="B1117" s="23">
        <v>129.13999999999999</v>
      </c>
    </row>
    <row r="1118" spans="1:2" ht="26.4">
      <c r="A1118" s="22" t="s">
        <v>1959</v>
      </c>
      <c r="B1118" s="23">
        <v>152.11000000000001</v>
      </c>
    </row>
    <row r="1119" spans="1:2" ht="26.4">
      <c r="A1119" s="22" t="s">
        <v>1960</v>
      </c>
      <c r="B1119" s="23">
        <v>168.09</v>
      </c>
    </row>
    <row r="1120" spans="1:2" ht="26.4">
      <c r="A1120" s="22" t="s">
        <v>1961</v>
      </c>
      <c r="B1120" s="23">
        <v>175.63</v>
      </c>
    </row>
    <row r="1121" spans="1:2" ht="26.4">
      <c r="A1121" s="22" t="s">
        <v>1962</v>
      </c>
      <c r="B1121" s="23">
        <v>170.94</v>
      </c>
    </row>
    <row r="1122" spans="1:2" ht="26.4">
      <c r="A1122" s="22" t="s">
        <v>1963</v>
      </c>
      <c r="B1122" s="23">
        <v>159.27000000000001</v>
      </c>
    </row>
    <row r="1123" spans="1:2" ht="26.4">
      <c r="A1123" s="22" t="s">
        <v>1964</v>
      </c>
      <c r="B1123" s="23">
        <v>147.43</v>
      </c>
    </row>
    <row r="1124" spans="1:2" ht="26.4">
      <c r="A1124" s="22" t="s">
        <v>1965</v>
      </c>
      <c r="B1124" s="23">
        <v>132.9</v>
      </c>
    </row>
    <row r="1125" spans="1:2" ht="26.4">
      <c r="A1125" s="22" t="s">
        <v>1966</v>
      </c>
      <c r="B1125" s="23">
        <v>121.24</v>
      </c>
    </row>
    <row r="1126" spans="1:2" ht="26.4">
      <c r="A1126" s="22" t="s">
        <v>1967</v>
      </c>
      <c r="B1126" s="23">
        <v>128.61000000000001</v>
      </c>
    </row>
    <row r="1127" spans="1:2" ht="26.4">
      <c r="A1127" s="22" t="s">
        <v>1968</v>
      </c>
      <c r="B1127" s="23">
        <v>135.46</v>
      </c>
    </row>
    <row r="1128" spans="1:2" ht="26.4">
      <c r="A1128" s="22" t="s">
        <v>1969</v>
      </c>
      <c r="B1128" s="23">
        <v>140.96</v>
      </c>
    </row>
    <row r="1129" spans="1:2" ht="26.4">
      <c r="A1129" s="22" t="s">
        <v>1970</v>
      </c>
      <c r="B1129" s="23">
        <v>166.33</v>
      </c>
    </row>
    <row r="1130" spans="1:2" ht="26.4">
      <c r="A1130" s="22" t="s">
        <v>1971</v>
      </c>
      <c r="B1130" s="23">
        <v>168.3</v>
      </c>
    </row>
    <row r="1131" spans="1:2" ht="26.4">
      <c r="A1131" s="22" t="s">
        <v>1972</v>
      </c>
      <c r="B1131" s="23">
        <v>163.86</v>
      </c>
    </row>
    <row r="1132" spans="1:2" ht="26.4">
      <c r="A1132" s="22" t="s">
        <v>1973</v>
      </c>
      <c r="B1132" s="23">
        <v>151.69999999999999</v>
      </c>
    </row>
    <row r="1133" spans="1:2" ht="26.4">
      <c r="A1133" s="22" t="s">
        <v>1974</v>
      </c>
      <c r="B1133" s="23">
        <v>141.27000000000001</v>
      </c>
    </row>
    <row r="1134" spans="1:2" ht="26.4">
      <c r="A1134" s="22" t="s">
        <v>1975</v>
      </c>
      <c r="B1134" s="23">
        <v>132.16999999999999</v>
      </c>
    </row>
    <row r="1135" spans="1:2" ht="26.4">
      <c r="A1135" s="22" t="s">
        <v>1976</v>
      </c>
      <c r="B1135" s="23">
        <v>114.44</v>
      </c>
    </row>
    <row r="1136" spans="1:2" ht="26.4">
      <c r="A1136" s="22" t="s">
        <v>1977</v>
      </c>
      <c r="B1136" s="23">
        <v>113.99</v>
      </c>
    </row>
    <row r="1137" spans="1:2" ht="26.4">
      <c r="A1137" s="22" t="s">
        <v>1978</v>
      </c>
      <c r="B1137" s="23">
        <v>99</v>
      </c>
    </row>
    <row r="1138" spans="1:2" ht="26.4">
      <c r="A1138" s="22" t="s">
        <v>1979</v>
      </c>
      <c r="B1138" s="23">
        <v>93.62</v>
      </c>
    </row>
    <row r="1139" spans="1:2" ht="26.4">
      <c r="A1139" s="22" t="s">
        <v>1980</v>
      </c>
      <c r="B1139" s="23">
        <v>86.95</v>
      </c>
    </row>
    <row r="1140" spans="1:2" ht="26.4">
      <c r="A1140" s="22" t="s">
        <v>1981</v>
      </c>
      <c r="B1140" s="23">
        <v>82.22</v>
      </c>
    </row>
    <row r="1141" spans="1:2" ht="26.4">
      <c r="A1141" s="22" t="s">
        <v>1982</v>
      </c>
      <c r="B1141" s="23">
        <v>92.58</v>
      </c>
    </row>
    <row r="1142" spans="1:2" ht="26.4">
      <c r="A1142" s="22" t="s">
        <v>1983</v>
      </c>
      <c r="B1142" s="23">
        <v>105.12</v>
      </c>
    </row>
    <row r="1143" spans="1:2" ht="26.4">
      <c r="A1143" s="22" t="s">
        <v>1984</v>
      </c>
      <c r="B1143" s="23">
        <v>146.72999999999999</v>
      </c>
    </row>
    <row r="1144" spans="1:2" ht="26.4">
      <c r="A1144" s="22" t="s">
        <v>1985</v>
      </c>
      <c r="B1144" s="23">
        <v>153.54</v>
      </c>
    </row>
    <row r="1145" spans="1:2" ht="26.4">
      <c r="A1145" s="22" t="s">
        <v>1986</v>
      </c>
      <c r="B1145" s="23">
        <v>145.72</v>
      </c>
    </row>
    <row r="1146" spans="1:2" ht="26.4">
      <c r="A1146" s="22" t="s">
        <v>1987</v>
      </c>
      <c r="B1146" s="23">
        <v>149.34</v>
      </c>
    </row>
    <row r="1147" spans="1:2" ht="26.4">
      <c r="A1147" s="22" t="s">
        <v>1988</v>
      </c>
      <c r="B1147" s="23">
        <v>135.08000000000001</v>
      </c>
    </row>
    <row r="1148" spans="1:2" ht="26.4">
      <c r="A1148" s="22" t="s">
        <v>1989</v>
      </c>
      <c r="B1148" s="23">
        <v>120</v>
      </c>
    </row>
    <row r="1149" spans="1:2" ht="26.4">
      <c r="A1149" s="22" t="s">
        <v>1990</v>
      </c>
      <c r="B1149" s="23">
        <v>117.5</v>
      </c>
    </row>
    <row r="1150" spans="1:2" ht="26.4">
      <c r="A1150" s="22" t="s">
        <v>1991</v>
      </c>
      <c r="B1150" s="23">
        <v>120</v>
      </c>
    </row>
    <row r="1151" spans="1:2" ht="26.4">
      <c r="A1151" s="22" t="s">
        <v>1992</v>
      </c>
      <c r="B1151" s="23">
        <v>116.3</v>
      </c>
    </row>
    <row r="1152" spans="1:2" ht="26.4">
      <c r="A1152" s="22" t="s">
        <v>1993</v>
      </c>
      <c r="B1152" s="23">
        <v>118.2</v>
      </c>
    </row>
    <row r="1153" spans="1:2" ht="26.4">
      <c r="A1153" s="22" t="s">
        <v>1994</v>
      </c>
      <c r="B1153" s="23">
        <v>144.66</v>
      </c>
    </row>
    <row r="1154" spans="1:2" ht="26.4">
      <c r="A1154" s="22" t="s">
        <v>1995</v>
      </c>
      <c r="B1154" s="23">
        <v>151.80000000000001</v>
      </c>
    </row>
    <row r="1155" spans="1:2" ht="26.4">
      <c r="A1155" s="22" t="s">
        <v>1996</v>
      </c>
      <c r="B1155" s="23">
        <v>164.6</v>
      </c>
    </row>
    <row r="1156" spans="1:2" ht="26.4">
      <c r="A1156" s="22" t="s">
        <v>1997</v>
      </c>
      <c r="B1156" s="23">
        <v>120</v>
      </c>
    </row>
    <row r="1157" spans="1:2" ht="26.4">
      <c r="A1157" s="22" t="s">
        <v>1998</v>
      </c>
      <c r="B1157" s="23">
        <v>118.16</v>
      </c>
    </row>
    <row r="1158" spans="1:2" ht="26.4">
      <c r="A1158" s="22" t="s">
        <v>1999</v>
      </c>
      <c r="B1158" s="23">
        <v>117</v>
      </c>
    </row>
    <row r="1159" spans="1:2" ht="26.4">
      <c r="A1159" s="22" t="s">
        <v>2000</v>
      </c>
      <c r="B1159" s="23">
        <v>111.1</v>
      </c>
    </row>
    <row r="1160" spans="1:2" ht="26.4">
      <c r="A1160" s="22" t="s">
        <v>2001</v>
      </c>
      <c r="B1160" s="23">
        <v>107.64</v>
      </c>
    </row>
    <row r="1161" spans="1:2" ht="26.4">
      <c r="A1161" s="22" t="s">
        <v>2002</v>
      </c>
      <c r="B1161" s="23">
        <v>109.79</v>
      </c>
    </row>
    <row r="1162" spans="1:2" ht="26.4">
      <c r="A1162" s="22" t="s">
        <v>2003</v>
      </c>
      <c r="B1162" s="23">
        <v>101.68</v>
      </c>
    </row>
    <row r="1163" spans="1:2" ht="26.4">
      <c r="A1163" s="22" t="s">
        <v>2004</v>
      </c>
      <c r="B1163" s="23">
        <v>79.510000000000005</v>
      </c>
    </row>
    <row r="1164" spans="1:2" ht="26.4">
      <c r="A1164" s="22" t="s">
        <v>2005</v>
      </c>
      <c r="B1164" s="23">
        <v>74.47</v>
      </c>
    </row>
    <row r="1165" spans="1:2" ht="26.4">
      <c r="A1165" s="22" t="s">
        <v>2006</v>
      </c>
      <c r="B1165" s="23">
        <v>72.459999999999994</v>
      </c>
    </row>
    <row r="1166" spans="1:2" ht="26.4">
      <c r="A1166" s="22" t="s">
        <v>2007</v>
      </c>
      <c r="B1166" s="23">
        <v>82.9</v>
      </c>
    </row>
    <row r="1167" spans="1:2" ht="26.4">
      <c r="A1167" s="22" t="s">
        <v>2008</v>
      </c>
      <c r="B1167" s="23">
        <v>92.46</v>
      </c>
    </row>
    <row r="1168" spans="1:2" ht="26.4">
      <c r="A1168" s="22" t="s">
        <v>2009</v>
      </c>
      <c r="B1168" s="23">
        <v>110.19</v>
      </c>
    </row>
    <row r="1169" spans="1:2" ht="26.4">
      <c r="A1169" s="22" t="s">
        <v>2010</v>
      </c>
      <c r="B1169" s="23">
        <v>124.71</v>
      </c>
    </row>
    <row r="1170" spans="1:2" ht="26.4">
      <c r="A1170" s="22" t="s">
        <v>2011</v>
      </c>
      <c r="B1170" s="23">
        <v>109.55</v>
      </c>
    </row>
    <row r="1171" spans="1:2" ht="26.4">
      <c r="A1171" s="22" t="s">
        <v>2012</v>
      </c>
      <c r="B1171" s="23">
        <v>104.68</v>
      </c>
    </row>
    <row r="1172" spans="1:2" ht="26.4">
      <c r="A1172" s="22" t="s">
        <v>2013</v>
      </c>
      <c r="B1172" s="23">
        <v>97.1</v>
      </c>
    </row>
    <row r="1173" spans="1:2" ht="26.4">
      <c r="A1173" s="22" t="s">
        <v>2014</v>
      </c>
      <c r="B1173" s="23">
        <v>83.45</v>
      </c>
    </row>
    <row r="1174" spans="1:2" ht="26.4">
      <c r="A1174" s="22" t="s">
        <v>2015</v>
      </c>
      <c r="B1174" s="23">
        <v>86.37</v>
      </c>
    </row>
    <row r="1175" spans="1:2" ht="26.4">
      <c r="A1175" s="22" t="s">
        <v>2016</v>
      </c>
      <c r="B1175" s="23">
        <v>97.01</v>
      </c>
    </row>
    <row r="1176" spans="1:2" ht="26.4">
      <c r="A1176" s="22" t="s">
        <v>2017</v>
      </c>
      <c r="B1176" s="23">
        <v>110.53</v>
      </c>
    </row>
    <row r="1177" spans="1:2" ht="26.4">
      <c r="A1177" s="22" t="s">
        <v>2018</v>
      </c>
      <c r="B1177" s="23">
        <v>129.08000000000001</v>
      </c>
    </row>
    <row r="1178" spans="1:2" ht="26.4">
      <c r="A1178" s="22" t="s">
        <v>2019</v>
      </c>
      <c r="B1178" s="23">
        <v>147.63</v>
      </c>
    </row>
    <row r="1179" spans="1:2" ht="26.4">
      <c r="A1179" s="22" t="s">
        <v>2020</v>
      </c>
      <c r="B1179" s="23">
        <v>152.33000000000001</v>
      </c>
    </row>
    <row r="1180" spans="1:2" ht="26.4">
      <c r="A1180" s="22" t="s">
        <v>2021</v>
      </c>
      <c r="B1180" s="23">
        <v>135.80000000000001</v>
      </c>
    </row>
    <row r="1181" spans="1:2" ht="26.4">
      <c r="A1181" s="22" t="s">
        <v>2022</v>
      </c>
      <c r="B1181" s="23">
        <v>120.82</v>
      </c>
    </row>
    <row r="1182" spans="1:2" ht="26.4">
      <c r="A1182" s="22" t="s">
        <v>2023</v>
      </c>
      <c r="B1182" s="23">
        <v>117.18</v>
      </c>
    </row>
    <row r="1183" spans="1:2" ht="26.4">
      <c r="A1183" s="22" t="s">
        <v>2024</v>
      </c>
      <c r="B1183" s="23">
        <v>113.8</v>
      </c>
    </row>
    <row r="1184" spans="1:2" ht="26.4">
      <c r="A1184" s="22" t="s">
        <v>2025</v>
      </c>
      <c r="B1184" s="23">
        <v>113.3</v>
      </c>
    </row>
    <row r="1185" spans="1:2" ht="26.4">
      <c r="A1185" s="22" t="s">
        <v>2026</v>
      </c>
      <c r="B1185" s="23">
        <v>107.39</v>
      </c>
    </row>
    <row r="1186" spans="1:2" ht="26.4">
      <c r="A1186" s="22" t="s">
        <v>2027</v>
      </c>
      <c r="B1186" s="23">
        <v>102.66</v>
      </c>
    </row>
    <row r="1187" spans="1:2" ht="26.4">
      <c r="A1187" s="22" t="s">
        <v>2028</v>
      </c>
      <c r="B1187" s="23">
        <v>93</v>
      </c>
    </row>
    <row r="1188" spans="1:2" ht="26.4">
      <c r="A1188" s="22" t="s">
        <v>2029</v>
      </c>
      <c r="B1188" s="23">
        <v>92.55</v>
      </c>
    </row>
    <row r="1189" spans="1:2" ht="26.4">
      <c r="A1189" s="22" t="s">
        <v>2030</v>
      </c>
      <c r="B1189" s="23">
        <v>97.78</v>
      </c>
    </row>
    <row r="1190" spans="1:2" ht="26.4">
      <c r="A1190" s="22" t="s">
        <v>2031</v>
      </c>
      <c r="B1190" s="23">
        <v>106.96</v>
      </c>
    </row>
    <row r="1191" spans="1:2" ht="26.4">
      <c r="A1191" s="22" t="s">
        <v>2032</v>
      </c>
      <c r="B1191" s="23">
        <v>114.5</v>
      </c>
    </row>
    <row r="1192" spans="1:2" ht="26.4">
      <c r="A1192" s="22" t="s">
        <v>2033</v>
      </c>
      <c r="B1192" s="23">
        <v>118.39</v>
      </c>
    </row>
    <row r="1193" spans="1:2" ht="26.4">
      <c r="A1193" s="22" t="s">
        <v>2034</v>
      </c>
      <c r="B1193" s="23">
        <v>118.81</v>
      </c>
    </row>
    <row r="1194" spans="1:2" ht="26.4">
      <c r="A1194" s="22" t="s">
        <v>2035</v>
      </c>
      <c r="B1194" s="23">
        <v>116.23</v>
      </c>
    </row>
    <row r="1195" spans="1:2" ht="26.4">
      <c r="A1195" s="22" t="s">
        <v>2036</v>
      </c>
      <c r="B1195" s="23">
        <v>113.94</v>
      </c>
    </row>
    <row r="1196" spans="1:2" ht="26.4">
      <c r="A1196" s="22" t="s">
        <v>2037</v>
      </c>
      <c r="B1196" s="23">
        <v>112.24</v>
      </c>
    </row>
    <row r="1197" spans="1:2" ht="26.4">
      <c r="A1197" s="22" t="s">
        <v>2038</v>
      </c>
      <c r="B1197" s="23">
        <v>111.65</v>
      </c>
    </row>
    <row r="1198" spans="1:2" ht="26.4">
      <c r="A1198" s="22" t="s">
        <v>2039</v>
      </c>
      <c r="B1198" s="23">
        <v>108.76</v>
      </c>
    </row>
    <row r="1199" spans="1:2" ht="26.4">
      <c r="A1199" s="22" t="s">
        <v>2040</v>
      </c>
      <c r="B1199" s="23">
        <v>107.74</v>
      </c>
    </row>
    <row r="1200" spans="1:2" ht="26.4">
      <c r="A1200" s="22" t="s">
        <v>2041</v>
      </c>
      <c r="B1200" s="23">
        <v>120.36</v>
      </c>
    </row>
    <row r="1201" spans="1:2" ht="26.4">
      <c r="A1201" s="22" t="s">
        <v>2042</v>
      </c>
      <c r="B1201" s="23">
        <v>141.28</v>
      </c>
    </row>
    <row r="1202" spans="1:2" ht="26.4">
      <c r="A1202" s="22" t="s">
        <v>2043</v>
      </c>
      <c r="B1202" s="23">
        <v>158.93</v>
      </c>
    </row>
    <row r="1203" spans="1:2" ht="26.4">
      <c r="A1203" s="22" t="s">
        <v>2044</v>
      </c>
      <c r="B1203" s="23">
        <v>158.63999999999999</v>
      </c>
    </row>
    <row r="1204" spans="1:2" ht="26.4">
      <c r="A1204" s="22" t="s">
        <v>2045</v>
      </c>
      <c r="B1204" s="23">
        <v>149.54</v>
      </c>
    </row>
    <row r="1205" spans="1:2" ht="26.4">
      <c r="A1205" s="22" t="s">
        <v>2046</v>
      </c>
      <c r="B1205" s="23">
        <v>144.04</v>
      </c>
    </row>
    <row r="1206" spans="1:2" ht="26.4">
      <c r="A1206" s="22" t="s">
        <v>2047</v>
      </c>
      <c r="B1206" s="23">
        <v>138.58000000000001</v>
      </c>
    </row>
    <row r="1207" spans="1:2" ht="26.4">
      <c r="A1207" s="22" t="s">
        <v>2048</v>
      </c>
      <c r="B1207" s="23">
        <v>119.92</v>
      </c>
    </row>
    <row r="1208" spans="1:2" ht="26.4">
      <c r="A1208" s="22" t="s">
        <v>2049</v>
      </c>
      <c r="B1208" s="23">
        <v>94.72</v>
      </c>
    </row>
    <row r="1209" spans="1:2" ht="26.4">
      <c r="A1209" s="22" t="s">
        <v>2050</v>
      </c>
      <c r="B1209" s="23">
        <v>87.95</v>
      </c>
    </row>
    <row r="1210" spans="1:2" ht="26.4">
      <c r="A1210" s="22" t="s">
        <v>2051</v>
      </c>
      <c r="B1210" s="23">
        <v>82.9</v>
      </c>
    </row>
    <row r="1211" spans="1:2" ht="26.4">
      <c r="A1211" s="22" t="s">
        <v>2052</v>
      </c>
      <c r="B1211" s="23">
        <v>74.849999999999994</v>
      </c>
    </row>
    <row r="1212" spans="1:2" ht="26.4">
      <c r="A1212" s="22" t="s">
        <v>2053</v>
      </c>
      <c r="B1212" s="23">
        <v>72.900000000000006</v>
      </c>
    </row>
    <row r="1213" spans="1:2" ht="26.4">
      <c r="A1213" s="22" t="s">
        <v>2054</v>
      </c>
      <c r="B1213" s="23">
        <v>78.14</v>
      </c>
    </row>
    <row r="1214" spans="1:2" ht="26.4">
      <c r="A1214" s="22" t="s">
        <v>2055</v>
      </c>
      <c r="B1214" s="23">
        <v>108.28</v>
      </c>
    </row>
    <row r="1215" spans="1:2" ht="26.4">
      <c r="A1215" s="22" t="s">
        <v>2056</v>
      </c>
      <c r="B1215" s="23">
        <v>125.39</v>
      </c>
    </row>
    <row r="1216" spans="1:2" ht="26.4">
      <c r="A1216" s="22" t="s">
        <v>2057</v>
      </c>
      <c r="B1216" s="23">
        <v>135.1</v>
      </c>
    </row>
    <row r="1217" spans="1:2" ht="26.4">
      <c r="A1217" s="22" t="s">
        <v>2058</v>
      </c>
      <c r="B1217" s="23">
        <v>146.35</v>
      </c>
    </row>
    <row r="1218" spans="1:2" ht="26.4">
      <c r="A1218" s="22" t="s">
        <v>2059</v>
      </c>
      <c r="B1218" s="23">
        <v>130.91999999999999</v>
      </c>
    </row>
    <row r="1219" spans="1:2" ht="26.4">
      <c r="A1219" s="22" t="s">
        <v>2060</v>
      </c>
      <c r="B1219" s="23">
        <v>121.87</v>
      </c>
    </row>
    <row r="1220" spans="1:2" ht="26.4">
      <c r="A1220" s="22" t="s">
        <v>2061</v>
      </c>
      <c r="B1220" s="23">
        <v>110</v>
      </c>
    </row>
    <row r="1221" spans="1:2" ht="26.4">
      <c r="A1221" s="22" t="s">
        <v>2062</v>
      </c>
      <c r="B1221" s="23">
        <v>84.7</v>
      </c>
    </row>
    <row r="1222" spans="1:2" ht="26.4">
      <c r="A1222" s="22" t="s">
        <v>2063</v>
      </c>
      <c r="B1222" s="23">
        <v>109.43</v>
      </c>
    </row>
    <row r="1223" spans="1:2" ht="26.4">
      <c r="A1223" s="22" t="s">
        <v>2064</v>
      </c>
      <c r="B1223" s="23">
        <v>111.45</v>
      </c>
    </row>
    <row r="1224" spans="1:2" ht="26.4">
      <c r="A1224" s="22" t="s">
        <v>2065</v>
      </c>
      <c r="B1224" s="23">
        <v>91.1</v>
      </c>
    </row>
    <row r="1225" spans="1:2" ht="26.4">
      <c r="A1225" s="22" t="s">
        <v>2066</v>
      </c>
      <c r="B1225" s="23">
        <v>123.94</v>
      </c>
    </row>
    <row r="1226" spans="1:2" ht="26.4">
      <c r="A1226" s="22" t="s">
        <v>2067</v>
      </c>
      <c r="B1226" s="23">
        <v>139.41999999999999</v>
      </c>
    </row>
    <row r="1227" spans="1:2" ht="26.4">
      <c r="A1227" s="22" t="s">
        <v>2068</v>
      </c>
      <c r="B1227" s="23">
        <v>170.4</v>
      </c>
    </row>
    <row r="1228" spans="1:2" ht="26.4">
      <c r="A1228" s="22" t="s">
        <v>2069</v>
      </c>
      <c r="B1228" s="23">
        <v>137.51</v>
      </c>
    </row>
    <row r="1229" spans="1:2" ht="26.4">
      <c r="A1229" s="22" t="s">
        <v>2070</v>
      </c>
      <c r="B1229" s="23">
        <v>113.93</v>
      </c>
    </row>
    <row r="1230" spans="1:2" ht="26.4">
      <c r="A1230" s="22" t="s">
        <v>2071</v>
      </c>
      <c r="B1230" s="23">
        <v>113</v>
      </c>
    </row>
    <row r="1231" spans="1:2" ht="26.4">
      <c r="A1231" s="22" t="s">
        <v>2072</v>
      </c>
      <c r="B1231" s="23">
        <v>123.22</v>
      </c>
    </row>
    <row r="1232" spans="1:2" ht="26.4">
      <c r="A1232" s="22" t="s">
        <v>2073</v>
      </c>
      <c r="B1232" s="23">
        <v>127.71</v>
      </c>
    </row>
    <row r="1233" spans="1:2" ht="26.4">
      <c r="A1233" s="22" t="s">
        <v>2074</v>
      </c>
      <c r="B1233" s="23">
        <v>136.81</v>
      </c>
    </row>
    <row r="1234" spans="1:2" ht="26.4">
      <c r="A1234" s="22" t="s">
        <v>2075</v>
      </c>
      <c r="B1234" s="23">
        <v>123.5</v>
      </c>
    </row>
    <row r="1235" spans="1:2" ht="26.4">
      <c r="A1235" s="22" t="s">
        <v>2076</v>
      </c>
      <c r="B1235" s="23">
        <v>112.94</v>
      </c>
    </row>
    <row r="1236" spans="1:2" ht="26.4">
      <c r="A1236" s="22" t="s">
        <v>2077</v>
      </c>
      <c r="B1236" s="23">
        <v>112.74</v>
      </c>
    </row>
    <row r="1237" spans="1:2" ht="26.4">
      <c r="A1237" s="22" t="s">
        <v>2078</v>
      </c>
      <c r="B1237" s="23">
        <v>124.89</v>
      </c>
    </row>
    <row r="1238" spans="1:2" ht="26.4">
      <c r="A1238" s="22" t="s">
        <v>2079</v>
      </c>
      <c r="B1238" s="23">
        <v>147.08000000000001</v>
      </c>
    </row>
    <row r="1239" spans="1:2" ht="26.4">
      <c r="A1239" s="22" t="s">
        <v>2080</v>
      </c>
      <c r="B1239" s="23">
        <v>154.80000000000001</v>
      </c>
    </row>
    <row r="1240" spans="1:2" ht="26.4">
      <c r="A1240" s="22" t="s">
        <v>2081</v>
      </c>
      <c r="B1240" s="23">
        <v>166.9</v>
      </c>
    </row>
    <row r="1241" spans="1:2" ht="26.4">
      <c r="A1241" s="22" t="s">
        <v>2082</v>
      </c>
      <c r="B1241" s="23">
        <v>165.56</v>
      </c>
    </row>
    <row r="1242" spans="1:2" ht="26.4">
      <c r="A1242" s="22" t="s">
        <v>2083</v>
      </c>
      <c r="B1242" s="23">
        <v>150.52000000000001</v>
      </c>
    </row>
    <row r="1243" spans="1:2" ht="26.4">
      <c r="A1243" s="22" t="s">
        <v>2084</v>
      </c>
      <c r="B1243" s="23">
        <v>138.37</v>
      </c>
    </row>
    <row r="1244" spans="1:2" ht="26.4">
      <c r="A1244" s="22" t="s">
        <v>2085</v>
      </c>
      <c r="B1244" s="23">
        <v>131.37</v>
      </c>
    </row>
    <row r="1245" spans="1:2" ht="26.4">
      <c r="A1245" s="22" t="s">
        <v>2086</v>
      </c>
      <c r="B1245" s="23">
        <v>125.2</v>
      </c>
    </row>
    <row r="1246" spans="1:2" ht="26.4">
      <c r="A1246" s="22" t="s">
        <v>2087</v>
      </c>
      <c r="B1246" s="23">
        <v>129.47999999999999</v>
      </c>
    </row>
    <row r="1247" spans="1:2" ht="26.4">
      <c r="A1247" s="22" t="s">
        <v>2088</v>
      </c>
      <c r="B1247" s="23">
        <v>130.56</v>
      </c>
    </row>
    <row r="1248" spans="1:2" ht="26.4">
      <c r="A1248" s="22" t="s">
        <v>2089</v>
      </c>
      <c r="B1248" s="23">
        <v>149.1</v>
      </c>
    </row>
    <row r="1249" spans="1:2" ht="26.4">
      <c r="A1249" s="22" t="s">
        <v>2090</v>
      </c>
      <c r="B1249" s="23">
        <v>164.85</v>
      </c>
    </row>
    <row r="1250" spans="1:2" ht="26.4">
      <c r="A1250" s="22" t="s">
        <v>2091</v>
      </c>
      <c r="B1250" s="23">
        <v>178.13</v>
      </c>
    </row>
    <row r="1251" spans="1:2" ht="26.4">
      <c r="A1251" s="22" t="s">
        <v>2092</v>
      </c>
      <c r="B1251" s="23">
        <v>177.1</v>
      </c>
    </row>
    <row r="1252" spans="1:2" ht="26.4">
      <c r="A1252" s="22" t="s">
        <v>2093</v>
      </c>
      <c r="B1252" s="23">
        <v>170</v>
      </c>
    </row>
    <row r="1253" spans="1:2" ht="26.4">
      <c r="A1253" s="22" t="s">
        <v>2094</v>
      </c>
      <c r="B1253" s="23">
        <v>158.80000000000001</v>
      </c>
    </row>
    <row r="1254" spans="1:2" ht="26.4">
      <c r="A1254" s="22" t="s">
        <v>2095</v>
      </c>
      <c r="B1254" s="23">
        <v>153.19999999999999</v>
      </c>
    </row>
    <row r="1255" spans="1:2" ht="26.4">
      <c r="A1255" s="22" t="s">
        <v>2096</v>
      </c>
      <c r="B1255" s="23">
        <v>142.58000000000001</v>
      </c>
    </row>
    <row r="1256" spans="1:2" ht="26.4">
      <c r="A1256" s="22" t="s">
        <v>2097</v>
      </c>
      <c r="B1256" s="23">
        <v>139.9</v>
      </c>
    </row>
    <row r="1257" spans="1:2" ht="26.4">
      <c r="A1257" s="22" t="s">
        <v>2098</v>
      </c>
      <c r="B1257" s="23">
        <v>127.56</v>
      </c>
    </row>
    <row r="1258" spans="1:2" ht="26.4">
      <c r="A1258" s="22" t="s">
        <v>2099</v>
      </c>
      <c r="B1258" s="23">
        <v>125.3</v>
      </c>
    </row>
    <row r="1259" spans="1:2" ht="26.4">
      <c r="A1259" s="22" t="s">
        <v>2100</v>
      </c>
      <c r="B1259" s="23">
        <v>124.48</v>
      </c>
    </row>
    <row r="1260" spans="1:2" ht="26.4">
      <c r="A1260" s="22" t="s">
        <v>2101</v>
      </c>
      <c r="B1260" s="23">
        <v>125.42</v>
      </c>
    </row>
    <row r="1261" spans="1:2" ht="26.4">
      <c r="A1261" s="22" t="s">
        <v>2102</v>
      </c>
      <c r="B1261" s="23">
        <v>129.24</v>
      </c>
    </row>
    <row r="1262" spans="1:2" ht="26.4">
      <c r="A1262" s="22" t="s">
        <v>2103</v>
      </c>
      <c r="B1262" s="23">
        <v>153.37</v>
      </c>
    </row>
    <row r="1263" spans="1:2" ht="26.4">
      <c r="A1263" s="22" t="s">
        <v>2104</v>
      </c>
      <c r="B1263" s="23">
        <v>173.13</v>
      </c>
    </row>
    <row r="1264" spans="1:2" ht="26.4">
      <c r="A1264" s="22" t="s">
        <v>2105</v>
      </c>
      <c r="B1264" s="23">
        <v>176.34</v>
      </c>
    </row>
    <row r="1265" spans="1:2" ht="26.4">
      <c r="A1265" s="22" t="s">
        <v>2106</v>
      </c>
      <c r="B1265" s="23">
        <v>164.55</v>
      </c>
    </row>
    <row r="1266" spans="1:2" ht="26.4">
      <c r="A1266" s="22" t="s">
        <v>2107</v>
      </c>
      <c r="B1266" s="23">
        <v>150.91</v>
      </c>
    </row>
    <row r="1267" spans="1:2" ht="26.4">
      <c r="A1267" s="22" t="s">
        <v>2108</v>
      </c>
      <c r="B1267" s="23">
        <v>144.93</v>
      </c>
    </row>
    <row r="1268" spans="1:2" ht="26.4">
      <c r="A1268" s="22" t="s">
        <v>2109</v>
      </c>
      <c r="B1268" s="23">
        <v>120.1</v>
      </c>
    </row>
    <row r="1269" spans="1:2" ht="26.4">
      <c r="A1269" s="22" t="s">
        <v>2110</v>
      </c>
      <c r="B1269" s="23">
        <v>131.1</v>
      </c>
    </row>
    <row r="1270" spans="1:2" ht="26.4">
      <c r="A1270" s="22" t="s">
        <v>2111</v>
      </c>
      <c r="B1270" s="23">
        <v>136.12</v>
      </c>
    </row>
    <row r="1271" spans="1:2" ht="26.4">
      <c r="A1271" s="22" t="s">
        <v>2112</v>
      </c>
      <c r="B1271" s="23">
        <v>151.01</v>
      </c>
    </row>
    <row r="1272" spans="1:2" ht="26.4">
      <c r="A1272" s="22" t="s">
        <v>2113</v>
      </c>
      <c r="B1272" s="23">
        <v>157.02000000000001</v>
      </c>
    </row>
    <row r="1273" spans="1:2" ht="26.4">
      <c r="A1273" s="22" t="s">
        <v>2114</v>
      </c>
      <c r="B1273" s="23">
        <v>165.01</v>
      </c>
    </row>
    <row r="1274" spans="1:2" ht="26.4">
      <c r="A1274" s="22" t="s">
        <v>2115</v>
      </c>
      <c r="B1274" s="23">
        <v>175</v>
      </c>
    </row>
    <row r="1275" spans="1:2" ht="26.4">
      <c r="A1275" s="22" t="s">
        <v>2116</v>
      </c>
      <c r="B1275" s="23">
        <v>172.73</v>
      </c>
    </row>
    <row r="1276" spans="1:2" ht="26.4">
      <c r="A1276" s="22" t="s">
        <v>2117</v>
      </c>
      <c r="B1276" s="23">
        <v>162.06</v>
      </c>
    </row>
    <row r="1277" spans="1:2" ht="26.4">
      <c r="A1277" s="22" t="s">
        <v>2118</v>
      </c>
      <c r="B1277" s="23">
        <v>154.02000000000001</v>
      </c>
    </row>
    <row r="1278" spans="1:2" ht="26.4">
      <c r="A1278" s="22" t="s">
        <v>2119</v>
      </c>
      <c r="B1278" s="23">
        <v>151.93</v>
      </c>
    </row>
    <row r="1279" spans="1:2" ht="26.4">
      <c r="A1279" s="22" t="s">
        <v>2120</v>
      </c>
      <c r="B1279" s="23">
        <v>134.62</v>
      </c>
    </row>
    <row r="1280" spans="1:2" ht="26.4">
      <c r="A1280" s="22" t="s">
        <v>2121</v>
      </c>
      <c r="B1280" s="23">
        <v>134.77000000000001</v>
      </c>
    </row>
    <row r="1281" spans="1:2" ht="26.4">
      <c r="A1281" s="22" t="s">
        <v>2122</v>
      </c>
      <c r="B1281" s="23">
        <v>131.5</v>
      </c>
    </row>
    <row r="1282" spans="1:2" ht="26.4">
      <c r="A1282" s="22" t="s">
        <v>2123</v>
      </c>
      <c r="B1282" s="23">
        <v>129.06</v>
      </c>
    </row>
    <row r="1283" spans="1:2" ht="26.4">
      <c r="A1283" s="22" t="s">
        <v>2124</v>
      </c>
      <c r="B1283" s="23">
        <v>124.79</v>
      </c>
    </row>
    <row r="1284" spans="1:2" ht="26.4">
      <c r="A1284" s="22" t="s">
        <v>2125</v>
      </c>
      <c r="B1284" s="23">
        <v>125.19</v>
      </c>
    </row>
    <row r="1285" spans="1:2" ht="26.4">
      <c r="A1285" s="22" t="s">
        <v>2126</v>
      </c>
      <c r="B1285" s="23">
        <v>129.96</v>
      </c>
    </row>
    <row r="1286" spans="1:2" ht="26.4">
      <c r="A1286" s="22" t="s">
        <v>2127</v>
      </c>
      <c r="B1286" s="23">
        <v>153.97999999999999</v>
      </c>
    </row>
    <row r="1287" spans="1:2" ht="26.4">
      <c r="A1287" s="22" t="s">
        <v>2128</v>
      </c>
      <c r="B1287" s="23">
        <v>170</v>
      </c>
    </row>
    <row r="1288" spans="1:2" ht="26.4">
      <c r="A1288" s="22" t="s">
        <v>2129</v>
      </c>
      <c r="B1288" s="23">
        <v>178.14</v>
      </c>
    </row>
    <row r="1289" spans="1:2" ht="26.4">
      <c r="A1289" s="22" t="s">
        <v>2130</v>
      </c>
      <c r="B1289" s="23">
        <v>172.57</v>
      </c>
    </row>
    <row r="1290" spans="1:2" ht="26.4">
      <c r="A1290" s="22" t="s">
        <v>2131</v>
      </c>
      <c r="B1290" s="23">
        <v>161.56</v>
      </c>
    </row>
    <row r="1291" spans="1:2" ht="26.4">
      <c r="A1291" s="22" t="s">
        <v>2132</v>
      </c>
      <c r="B1291" s="23">
        <v>160</v>
      </c>
    </row>
    <row r="1292" spans="1:2" ht="26.4">
      <c r="A1292" s="22" t="s">
        <v>2133</v>
      </c>
      <c r="B1292" s="23">
        <v>147.11000000000001</v>
      </c>
    </row>
    <row r="1293" spans="1:2" ht="26.4">
      <c r="A1293" s="22" t="s">
        <v>2134</v>
      </c>
      <c r="B1293" s="23">
        <v>142.57</v>
      </c>
    </row>
    <row r="1294" spans="1:2" ht="26.4">
      <c r="A1294" s="22" t="s">
        <v>2135</v>
      </c>
      <c r="B1294" s="23">
        <v>138.77000000000001</v>
      </c>
    </row>
    <row r="1295" spans="1:2" ht="26.4">
      <c r="A1295" s="22" t="s">
        <v>2136</v>
      </c>
      <c r="B1295" s="23">
        <v>134.02000000000001</v>
      </c>
    </row>
    <row r="1296" spans="1:2" ht="26.4">
      <c r="A1296" s="22" t="s">
        <v>2137</v>
      </c>
      <c r="B1296" s="23">
        <v>138.75</v>
      </c>
    </row>
    <row r="1297" spans="1:2" ht="26.4">
      <c r="A1297" s="22" t="s">
        <v>2138</v>
      </c>
      <c r="B1297" s="23">
        <v>152.36000000000001</v>
      </c>
    </row>
    <row r="1298" spans="1:2" ht="26.4">
      <c r="A1298" s="22" t="s">
        <v>2139</v>
      </c>
      <c r="B1298" s="23">
        <v>165.22</v>
      </c>
    </row>
    <row r="1299" spans="1:2" ht="26.4">
      <c r="A1299" s="22" t="s">
        <v>2140</v>
      </c>
      <c r="B1299" s="23">
        <v>165</v>
      </c>
    </row>
    <row r="1300" spans="1:2" ht="26.4">
      <c r="A1300" s="22" t="s">
        <v>2141</v>
      </c>
      <c r="B1300" s="23">
        <v>159.18</v>
      </c>
    </row>
    <row r="1301" spans="1:2" ht="26.4">
      <c r="A1301" s="22" t="s">
        <v>2142</v>
      </c>
      <c r="B1301" s="23">
        <v>151.13999999999999</v>
      </c>
    </row>
    <row r="1302" spans="1:2" ht="26.4">
      <c r="A1302" s="22" t="s">
        <v>2143</v>
      </c>
      <c r="B1302" s="23">
        <v>150.30000000000001</v>
      </c>
    </row>
    <row r="1303" spans="1:2" ht="26.4">
      <c r="A1303" s="22" t="s">
        <v>2144</v>
      </c>
      <c r="B1303" s="23">
        <v>135.63999999999999</v>
      </c>
    </row>
    <row r="1304" spans="1:2" ht="26.4">
      <c r="A1304" s="22" t="s">
        <v>2145</v>
      </c>
      <c r="B1304" s="23">
        <v>133.72</v>
      </c>
    </row>
    <row r="1305" spans="1:2" ht="26.4">
      <c r="A1305" s="22" t="s">
        <v>2146</v>
      </c>
      <c r="B1305" s="23">
        <v>127.76</v>
      </c>
    </row>
    <row r="1306" spans="1:2" ht="26.4">
      <c r="A1306" s="22" t="s">
        <v>2147</v>
      </c>
      <c r="B1306" s="23">
        <v>125.1</v>
      </c>
    </row>
    <row r="1307" spans="1:2" ht="26.4">
      <c r="A1307" s="22" t="s">
        <v>2148</v>
      </c>
      <c r="B1307" s="23">
        <v>130.33000000000001</v>
      </c>
    </row>
    <row r="1308" spans="1:2" ht="26.4">
      <c r="A1308" s="22" t="s">
        <v>2149</v>
      </c>
      <c r="B1308" s="23">
        <v>117.65</v>
      </c>
    </row>
    <row r="1309" spans="1:2" ht="26.4">
      <c r="A1309" s="22" t="s">
        <v>2150</v>
      </c>
      <c r="B1309" s="23">
        <v>149.01</v>
      </c>
    </row>
    <row r="1310" spans="1:2" ht="26.4">
      <c r="A1310" s="22" t="s">
        <v>2151</v>
      </c>
      <c r="B1310" s="23">
        <v>163.88</v>
      </c>
    </row>
    <row r="1311" spans="1:2" ht="26.4">
      <c r="A1311" s="22" t="s">
        <v>2152</v>
      </c>
      <c r="B1311" s="23">
        <v>162.6</v>
      </c>
    </row>
    <row r="1312" spans="1:2" ht="26.4">
      <c r="A1312" s="22" t="s">
        <v>2153</v>
      </c>
      <c r="B1312" s="23">
        <v>171.91</v>
      </c>
    </row>
    <row r="1313" spans="1:2" ht="26.4">
      <c r="A1313" s="22" t="s">
        <v>2154</v>
      </c>
      <c r="B1313" s="23">
        <v>169.72</v>
      </c>
    </row>
    <row r="1314" spans="1:2" ht="26.4">
      <c r="A1314" s="22" t="s">
        <v>2155</v>
      </c>
      <c r="B1314" s="23">
        <v>158.44</v>
      </c>
    </row>
    <row r="1315" spans="1:2" ht="26.4">
      <c r="A1315" s="22" t="s">
        <v>2156</v>
      </c>
      <c r="B1315" s="23">
        <v>161.27000000000001</v>
      </c>
    </row>
    <row r="1316" spans="1:2" ht="26.4">
      <c r="A1316" s="22" t="s">
        <v>2157</v>
      </c>
      <c r="B1316" s="23">
        <v>142</v>
      </c>
    </row>
    <row r="1317" spans="1:2" ht="26.4">
      <c r="A1317" s="22" t="s">
        <v>2158</v>
      </c>
      <c r="B1317" s="23">
        <v>137.81</v>
      </c>
    </row>
    <row r="1318" spans="1:2" ht="26.4">
      <c r="A1318" s="22" t="s">
        <v>2159</v>
      </c>
      <c r="B1318" s="23">
        <v>130</v>
      </c>
    </row>
    <row r="1319" spans="1:2" ht="26.4">
      <c r="A1319" s="22" t="s">
        <v>2160</v>
      </c>
      <c r="B1319" s="23">
        <v>120.37</v>
      </c>
    </row>
    <row r="1320" spans="1:2" ht="26.4">
      <c r="A1320" s="22" t="s">
        <v>2161</v>
      </c>
      <c r="B1320" s="23">
        <v>121.08</v>
      </c>
    </row>
    <row r="1321" spans="1:2" ht="26.4">
      <c r="A1321" s="22" t="s">
        <v>2162</v>
      </c>
      <c r="B1321" s="23">
        <v>140</v>
      </c>
    </row>
    <row r="1322" spans="1:2" ht="26.4">
      <c r="A1322" s="22" t="s">
        <v>2163</v>
      </c>
      <c r="B1322" s="23">
        <v>146.4</v>
      </c>
    </row>
    <row r="1323" spans="1:2" ht="26.4">
      <c r="A1323" s="22" t="s">
        <v>2164</v>
      </c>
      <c r="B1323" s="23">
        <v>131.28</v>
      </c>
    </row>
    <row r="1324" spans="1:2" ht="26.4">
      <c r="A1324" s="22" t="s">
        <v>2165</v>
      </c>
      <c r="B1324" s="23">
        <v>171.8</v>
      </c>
    </row>
    <row r="1325" spans="1:2" ht="26.4">
      <c r="A1325" s="22" t="s">
        <v>2166</v>
      </c>
      <c r="B1325" s="23">
        <v>135.33000000000001</v>
      </c>
    </row>
    <row r="1326" spans="1:2" ht="26.4">
      <c r="A1326" s="22" t="s">
        <v>2167</v>
      </c>
      <c r="B1326" s="23">
        <v>142.77000000000001</v>
      </c>
    </row>
    <row r="1327" spans="1:2" ht="26.4">
      <c r="A1327" s="22" t="s">
        <v>2168</v>
      </c>
      <c r="B1327" s="23">
        <v>127.47</v>
      </c>
    </row>
    <row r="1328" spans="1:2" ht="26.4">
      <c r="A1328" s="22" t="s">
        <v>2169</v>
      </c>
      <c r="B1328" s="23">
        <v>139.22999999999999</v>
      </c>
    </row>
    <row r="1329" spans="1:2" ht="26.4">
      <c r="A1329" s="22" t="s">
        <v>2170</v>
      </c>
      <c r="B1329" s="23">
        <v>131.19999999999999</v>
      </c>
    </row>
    <row r="1330" spans="1:2" ht="26.4">
      <c r="A1330" s="22" t="s">
        <v>2171</v>
      </c>
      <c r="B1330" s="23">
        <v>127.83</v>
      </c>
    </row>
    <row r="1331" spans="1:2" ht="26.4">
      <c r="A1331" s="22" t="s">
        <v>2172</v>
      </c>
      <c r="B1331" s="23">
        <v>119.24</v>
      </c>
    </row>
    <row r="1332" spans="1:2" ht="26.4">
      <c r="A1332" s="22" t="s">
        <v>2173</v>
      </c>
      <c r="B1332" s="23">
        <v>111.49</v>
      </c>
    </row>
    <row r="1333" spans="1:2" ht="26.4">
      <c r="A1333" s="22" t="s">
        <v>2174</v>
      </c>
      <c r="B1333" s="23">
        <v>119.07</v>
      </c>
    </row>
    <row r="1334" spans="1:2" ht="26.4">
      <c r="A1334" s="22" t="s">
        <v>2175</v>
      </c>
      <c r="B1334" s="23">
        <v>112.06</v>
      </c>
    </row>
    <row r="1335" spans="1:2" ht="26.4">
      <c r="A1335" s="22" t="s">
        <v>2176</v>
      </c>
      <c r="B1335" s="23">
        <v>121.49</v>
      </c>
    </row>
    <row r="1336" spans="1:2" ht="26.4">
      <c r="A1336" s="22" t="s">
        <v>2177</v>
      </c>
      <c r="B1336" s="23">
        <v>130.34</v>
      </c>
    </row>
    <row r="1337" spans="1:2" ht="26.4">
      <c r="A1337" s="22" t="s">
        <v>2178</v>
      </c>
      <c r="B1337" s="23">
        <v>127.89</v>
      </c>
    </row>
    <row r="1338" spans="1:2" ht="26.4">
      <c r="A1338" s="22" t="s">
        <v>2179</v>
      </c>
      <c r="B1338" s="23">
        <v>115.44</v>
      </c>
    </row>
    <row r="1339" spans="1:2" ht="26.4">
      <c r="A1339" s="22" t="s">
        <v>2180</v>
      </c>
      <c r="B1339" s="23">
        <v>106.18</v>
      </c>
    </row>
    <row r="1340" spans="1:2" ht="26.4">
      <c r="A1340" s="22" t="s">
        <v>2181</v>
      </c>
      <c r="B1340" s="23">
        <v>102.16</v>
      </c>
    </row>
    <row r="1341" spans="1:2" ht="26.4">
      <c r="A1341" s="22" t="s">
        <v>2182</v>
      </c>
      <c r="B1341" s="23">
        <v>88.98</v>
      </c>
    </row>
    <row r="1342" spans="1:2" ht="26.4">
      <c r="A1342" s="22" t="s">
        <v>2183</v>
      </c>
      <c r="B1342" s="23">
        <v>91.69</v>
      </c>
    </row>
    <row r="1343" spans="1:2" ht="26.4">
      <c r="A1343" s="22" t="s">
        <v>2184</v>
      </c>
      <c r="B1343" s="23">
        <v>105.28</v>
      </c>
    </row>
    <row r="1344" spans="1:2" ht="26.4">
      <c r="A1344" s="22" t="s">
        <v>2185</v>
      </c>
      <c r="B1344" s="23">
        <v>108.14</v>
      </c>
    </row>
    <row r="1345" spans="1:2" ht="26.4">
      <c r="A1345" s="22" t="s">
        <v>2186</v>
      </c>
      <c r="B1345" s="23">
        <v>128.84</v>
      </c>
    </row>
    <row r="1346" spans="1:2" ht="26.4">
      <c r="A1346" s="22" t="s">
        <v>2187</v>
      </c>
      <c r="B1346" s="23">
        <v>153.51</v>
      </c>
    </row>
    <row r="1347" spans="1:2" ht="26.4">
      <c r="A1347" s="22" t="s">
        <v>2188</v>
      </c>
      <c r="B1347" s="23">
        <v>160.43</v>
      </c>
    </row>
    <row r="1348" spans="1:2" ht="26.4">
      <c r="A1348" s="22" t="s">
        <v>2189</v>
      </c>
      <c r="B1348" s="23">
        <v>151.05000000000001</v>
      </c>
    </row>
    <row r="1349" spans="1:2" ht="26.4">
      <c r="A1349" s="22" t="s">
        <v>2190</v>
      </c>
      <c r="B1349" s="23">
        <v>140.44</v>
      </c>
    </row>
    <row r="1350" spans="1:2" ht="26.4">
      <c r="A1350" s="22" t="s">
        <v>2191</v>
      </c>
      <c r="B1350" s="23">
        <v>152.56</v>
      </c>
    </row>
    <row r="1351" spans="1:2" ht="26.4">
      <c r="A1351" s="22" t="s">
        <v>2192</v>
      </c>
      <c r="B1351" s="23">
        <v>140.27000000000001</v>
      </c>
    </row>
    <row r="1352" spans="1:2" ht="26.4">
      <c r="A1352" s="22" t="s">
        <v>2193</v>
      </c>
      <c r="B1352" s="23">
        <v>137.69</v>
      </c>
    </row>
    <row r="1353" spans="1:2" ht="26.4">
      <c r="A1353" s="22" t="s">
        <v>2194</v>
      </c>
      <c r="B1353" s="23">
        <v>126.35</v>
      </c>
    </row>
    <row r="1354" spans="1:2" ht="26.4">
      <c r="A1354" s="22" t="s">
        <v>2195</v>
      </c>
      <c r="B1354" s="23">
        <v>120</v>
      </c>
    </row>
    <row r="1355" spans="1:2" ht="26.4">
      <c r="A1355" s="22" t="s">
        <v>2196</v>
      </c>
      <c r="B1355" s="23">
        <v>109.85</v>
      </c>
    </row>
    <row r="1356" spans="1:2" ht="26.4">
      <c r="A1356" s="22" t="s">
        <v>2197</v>
      </c>
      <c r="B1356" s="23">
        <v>105.93</v>
      </c>
    </row>
    <row r="1357" spans="1:2" ht="26.4">
      <c r="A1357" s="22" t="s">
        <v>2198</v>
      </c>
      <c r="B1357" s="23">
        <v>106.37</v>
      </c>
    </row>
    <row r="1358" spans="1:2" ht="26.4">
      <c r="A1358" s="22" t="s">
        <v>2199</v>
      </c>
      <c r="B1358" s="23">
        <v>107.04</v>
      </c>
    </row>
    <row r="1359" spans="1:2" ht="26.4">
      <c r="A1359" s="22" t="s">
        <v>2200</v>
      </c>
      <c r="B1359" s="23">
        <v>109.54</v>
      </c>
    </row>
    <row r="1360" spans="1:2" ht="26.4">
      <c r="A1360" s="22" t="s">
        <v>2201</v>
      </c>
      <c r="B1360" s="23">
        <v>123.12</v>
      </c>
    </row>
    <row r="1361" spans="1:2" ht="26.4">
      <c r="A1361" s="22" t="s">
        <v>2202</v>
      </c>
      <c r="B1361" s="23">
        <v>123.85</v>
      </c>
    </row>
    <row r="1362" spans="1:2" ht="26.4">
      <c r="A1362" s="22" t="s">
        <v>2203</v>
      </c>
      <c r="B1362" s="23">
        <v>97.13</v>
      </c>
    </row>
    <row r="1363" spans="1:2" ht="26.4">
      <c r="A1363" s="22" t="s">
        <v>2204</v>
      </c>
      <c r="B1363" s="23">
        <v>92.67</v>
      </c>
    </row>
    <row r="1364" spans="1:2" ht="26.4">
      <c r="A1364" s="22" t="s">
        <v>2205</v>
      </c>
      <c r="B1364" s="23">
        <v>84.78</v>
      </c>
    </row>
    <row r="1365" spans="1:2" ht="26.4">
      <c r="A1365" s="22" t="s">
        <v>2206</v>
      </c>
      <c r="B1365" s="23">
        <v>55.13</v>
      </c>
    </row>
    <row r="1366" spans="1:2" ht="26.4">
      <c r="A1366" s="22" t="s">
        <v>2207</v>
      </c>
      <c r="B1366" s="23">
        <v>55.24</v>
      </c>
    </row>
    <row r="1367" spans="1:2" ht="26.4">
      <c r="A1367" s="22" t="s">
        <v>2208</v>
      </c>
      <c r="B1367" s="23">
        <v>84.9</v>
      </c>
    </row>
    <row r="1368" spans="1:2" ht="26.4">
      <c r="A1368" s="22" t="s">
        <v>2209</v>
      </c>
      <c r="B1368" s="23">
        <v>98.92</v>
      </c>
    </row>
    <row r="1369" spans="1:2" ht="26.4">
      <c r="A1369" s="22" t="s">
        <v>2210</v>
      </c>
      <c r="B1369" s="23">
        <v>129.9</v>
      </c>
    </row>
    <row r="1370" spans="1:2" ht="26.4">
      <c r="A1370" s="22" t="s">
        <v>2211</v>
      </c>
      <c r="B1370" s="23">
        <v>153.69999999999999</v>
      </c>
    </row>
    <row r="1371" spans="1:2" ht="26.4">
      <c r="A1371" s="22" t="s">
        <v>2212</v>
      </c>
      <c r="B1371" s="23">
        <v>156.91</v>
      </c>
    </row>
    <row r="1372" spans="1:2" ht="26.4">
      <c r="A1372" s="22" t="s">
        <v>2213</v>
      </c>
      <c r="B1372" s="23">
        <v>153.63999999999999</v>
      </c>
    </row>
    <row r="1373" spans="1:2" ht="26.4">
      <c r="A1373" s="22" t="s">
        <v>2214</v>
      </c>
      <c r="B1373" s="23">
        <v>141.63999999999999</v>
      </c>
    </row>
    <row r="1374" spans="1:2" ht="26.4">
      <c r="A1374" s="22" t="s">
        <v>2215</v>
      </c>
      <c r="B1374" s="23">
        <v>138.29</v>
      </c>
    </row>
    <row r="1375" spans="1:2" ht="26.4">
      <c r="A1375" s="22" t="s">
        <v>2216</v>
      </c>
      <c r="B1375" s="23">
        <v>132.97999999999999</v>
      </c>
    </row>
    <row r="1376" spans="1:2" ht="26.4">
      <c r="A1376" s="22" t="s">
        <v>2217</v>
      </c>
      <c r="B1376" s="23">
        <v>122.83</v>
      </c>
    </row>
    <row r="1377" spans="1:2" ht="26.4">
      <c r="A1377" s="22" t="s">
        <v>2218</v>
      </c>
      <c r="B1377" s="23">
        <v>133.07</v>
      </c>
    </row>
    <row r="1378" spans="1:2" ht="26.4">
      <c r="A1378" s="22" t="s">
        <v>2219</v>
      </c>
      <c r="B1378" s="23">
        <v>132.94999999999999</v>
      </c>
    </row>
    <row r="1379" spans="1:2" ht="26.4">
      <c r="A1379" s="22" t="s">
        <v>2220</v>
      </c>
      <c r="B1379" s="23">
        <v>125.03</v>
      </c>
    </row>
    <row r="1380" spans="1:2" ht="26.4">
      <c r="A1380" s="22" t="s">
        <v>2221</v>
      </c>
      <c r="B1380" s="23">
        <v>120.07</v>
      </c>
    </row>
    <row r="1381" spans="1:2" ht="26.4">
      <c r="A1381" s="22" t="s">
        <v>2222</v>
      </c>
      <c r="B1381" s="23">
        <v>139.83000000000001</v>
      </c>
    </row>
    <row r="1382" spans="1:2" ht="26.4">
      <c r="A1382" s="22" t="s">
        <v>2223</v>
      </c>
      <c r="B1382" s="23">
        <v>163.06</v>
      </c>
    </row>
    <row r="1383" spans="1:2" ht="26.4">
      <c r="A1383" s="22" t="s">
        <v>2224</v>
      </c>
      <c r="B1383" s="23">
        <v>186.66</v>
      </c>
    </row>
    <row r="1384" spans="1:2" ht="26.4">
      <c r="A1384" s="22" t="s">
        <v>2225</v>
      </c>
      <c r="B1384" s="23">
        <v>193.63</v>
      </c>
    </row>
    <row r="1385" spans="1:2" ht="26.4">
      <c r="A1385" s="22" t="s">
        <v>2226</v>
      </c>
      <c r="B1385" s="23">
        <v>174.61</v>
      </c>
    </row>
    <row r="1386" spans="1:2" ht="26.4">
      <c r="A1386" s="22" t="s">
        <v>2227</v>
      </c>
      <c r="B1386" s="23">
        <v>149.21</v>
      </c>
    </row>
    <row r="1387" spans="1:2" ht="26.4">
      <c r="A1387" s="22" t="s">
        <v>2228</v>
      </c>
      <c r="B1387" s="23">
        <v>114</v>
      </c>
    </row>
    <row r="1388" spans="1:2" ht="26.4">
      <c r="A1388" s="22" t="s">
        <v>2229</v>
      </c>
      <c r="B1388" s="23">
        <v>134.84</v>
      </c>
    </row>
    <row r="1389" spans="1:2" ht="26.4">
      <c r="A1389" s="22" t="s">
        <v>2230</v>
      </c>
      <c r="B1389" s="23">
        <v>133.19999999999999</v>
      </c>
    </row>
    <row r="1390" spans="1:2" ht="26.4">
      <c r="A1390" s="22" t="s">
        <v>2231</v>
      </c>
      <c r="B1390" s="23">
        <v>129.86000000000001</v>
      </c>
    </row>
    <row r="1391" spans="1:2" ht="26.4">
      <c r="A1391" s="22" t="s">
        <v>2232</v>
      </c>
      <c r="B1391" s="23">
        <v>130.22999999999999</v>
      </c>
    </row>
    <row r="1392" spans="1:2" ht="26.4">
      <c r="A1392" s="22" t="s">
        <v>2233</v>
      </c>
      <c r="B1392" s="23">
        <v>142.38999999999999</v>
      </c>
    </row>
    <row r="1393" spans="1:2" ht="26.4">
      <c r="A1393" s="22" t="s">
        <v>2234</v>
      </c>
      <c r="B1393" s="23">
        <v>166.35</v>
      </c>
    </row>
    <row r="1394" spans="1:2" ht="26.4">
      <c r="A1394" s="22" t="s">
        <v>2235</v>
      </c>
      <c r="B1394" s="23">
        <v>189.88</v>
      </c>
    </row>
    <row r="1395" spans="1:2" ht="26.4">
      <c r="A1395" s="22" t="s">
        <v>2236</v>
      </c>
      <c r="B1395" s="23">
        <v>196.64</v>
      </c>
    </row>
    <row r="1396" spans="1:2" ht="26.4">
      <c r="A1396" s="22" t="s">
        <v>2237</v>
      </c>
      <c r="B1396" s="23">
        <v>174.49</v>
      </c>
    </row>
    <row r="1397" spans="1:2" ht="26.4">
      <c r="A1397" s="22" t="s">
        <v>2238</v>
      </c>
      <c r="B1397" s="23">
        <v>160.30000000000001</v>
      </c>
    </row>
    <row r="1398" spans="1:2" ht="26.4">
      <c r="A1398" s="22" t="s">
        <v>2239</v>
      </c>
      <c r="B1398" s="23">
        <v>153.46</v>
      </c>
    </row>
    <row r="1399" spans="1:2" ht="26.4">
      <c r="A1399" s="22" t="s">
        <v>2240</v>
      </c>
      <c r="B1399" s="23">
        <v>149.46</v>
      </c>
    </row>
    <row r="1400" spans="1:2" ht="26.4">
      <c r="A1400" s="22" t="s">
        <v>2241</v>
      </c>
      <c r="B1400" s="23">
        <v>134</v>
      </c>
    </row>
    <row r="1401" spans="1:2" ht="26.4">
      <c r="A1401" s="22" t="s">
        <v>2242</v>
      </c>
      <c r="B1401" s="23">
        <v>129.29</v>
      </c>
    </row>
    <row r="1402" spans="1:2" ht="26.4">
      <c r="A1402" s="22" t="s">
        <v>2243</v>
      </c>
      <c r="B1402" s="23">
        <v>130.87</v>
      </c>
    </row>
    <row r="1403" spans="1:2" ht="26.4">
      <c r="A1403" s="22" t="s">
        <v>2244</v>
      </c>
      <c r="B1403" s="23">
        <v>129.44999999999999</v>
      </c>
    </row>
    <row r="1404" spans="1:2" ht="26.4">
      <c r="A1404" s="22" t="s">
        <v>2245</v>
      </c>
      <c r="B1404" s="23">
        <v>130.66</v>
      </c>
    </row>
    <row r="1405" spans="1:2" ht="26.4">
      <c r="A1405" s="22" t="s">
        <v>2246</v>
      </c>
      <c r="B1405" s="23">
        <v>137.22</v>
      </c>
    </row>
    <row r="1406" spans="1:2" ht="26.4">
      <c r="A1406" s="22" t="s">
        <v>2247</v>
      </c>
      <c r="B1406" s="23">
        <v>162.31</v>
      </c>
    </row>
    <row r="1407" spans="1:2" ht="26.4">
      <c r="A1407" s="22" t="s">
        <v>2248</v>
      </c>
      <c r="B1407" s="23">
        <v>177.86</v>
      </c>
    </row>
    <row r="1408" spans="1:2" ht="26.4">
      <c r="A1408" s="22" t="s">
        <v>2249</v>
      </c>
      <c r="B1408" s="23">
        <v>192.24</v>
      </c>
    </row>
    <row r="1409" spans="1:2" ht="26.4">
      <c r="A1409" s="22" t="s">
        <v>2250</v>
      </c>
      <c r="B1409" s="23">
        <v>183.74</v>
      </c>
    </row>
    <row r="1410" spans="1:2" ht="26.4">
      <c r="A1410" s="22" t="s">
        <v>2251</v>
      </c>
      <c r="B1410" s="23">
        <v>159.37</v>
      </c>
    </row>
    <row r="1411" spans="1:2" ht="26.4">
      <c r="A1411" s="22" t="s">
        <v>2252</v>
      </c>
      <c r="B1411" s="23">
        <v>122.3</v>
      </c>
    </row>
    <row r="1412" spans="1:2" ht="26.4">
      <c r="A1412" s="22" t="s">
        <v>2253</v>
      </c>
      <c r="B1412" s="23">
        <v>122.92</v>
      </c>
    </row>
    <row r="1413" spans="1:2" ht="26.4">
      <c r="A1413" s="22" t="s">
        <v>2254</v>
      </c>
      <c r="B1413" s="23">
        <v>119.43</v>
      </c>
    </row>
    <row r="1414" spans="1:2" ht="26.4">
      <c r="A1414" s="22" t="s">
        <v>2255</v>
      </c>
      <c r="B1414" s="23">
        <v>121</v>
      </c>
    </row>
    <row r="1415" spans="1:2" ht="26.4">
      <c r="A1415" s="22" t="s">
        <v>2256</v>
      </c>
      <c r="B1415" s="23">
        <v>131.59</v>
      </c>
    </row>
    <row r="1416" spans="1:2" ht="26.4">
      <c r="A1416" s="22" t="s">
        <v>2257</v>
      </c>
      <c r="B1416" s="23">
        <v>147.71</v>
      </c>
    </row>
    <row r="1417" spans="1:2" ht="26.4">
      <c r="A1417" s="22" t="s">
        <v>2258</v>
      </c>
      <c r="B1417" s="23">
        <v>173.13</v>
      </c>
    </row>
    <row r="1418" spans="1:2" ht="26.4">
      <c r="A1418" s="22" t="s">
        <v>2259</v>
      </c>
      <c r="B1418" s="23">
        <v>193.87</v>
      </c>
    </row>
    <row r="1419" spans="1:2" ht="26.4">
      <c r="A1419" s="22" t="s">
        <v>2260</v>
      </c>
      <c r="B1419" s="23">
        <v>192.2</v>
      </c>
    </row>
    <row r="1420" spans="1:2" ht="26.4">
      <c r="A1420" s="22" t="s">
        <v>2261</v>
      </c>
      <c r="B1420" s="23">
        <v>174.7</v>
      </c>
    </row>
    <row r="1421" spans="1:2" ht="26.4">
      <c r="A1421" s="22" t="s">
        <v>2262</v>
      </c>
      <c r="B1421" s="23">
        <v>153.02000000000001</v>
      </c>
    </row>
    <row r="1422" spans="1:2" ht="26.4">
      <c r="A1422" s="22" t="s">
        <v>2263</v>
      </c>
      <c r="B1422" s="23">
        <v>149.63</v>
      </c>
    </row>
    <row r="1423" spans="1:2" ht="26.4">
      <c r="A1423" s="22" t="s">
        <v>2264</v>
      </c>
      <c r="B1423" s="23">
        <v>149.05000000000001</v>
      </c>
    </row>
    <row r="1424" spans="1:2" ht="26.4">
      <c r="A1424" s="22" t="s">
        <v>2265</v>
      </c>
      <c r="B1424" s="23">
        <v>123.8</v>
      </c>
    </row>
    <row r="1425" spans="1:2" ht="26.4">
      <c r="A1425" s="22" t="s">
        <v>2266</v>
      </c>
      <c r="B1425" s="23">
        <v>132.84</v>
      </c>
    </row>
    <row r="1426" spans="1:2" ht="26.4">
      <c r="A1426" s="22" t="s">
        <v>2267</v>
      </c>
      <c r="B1426" s="23">
        <v>130.13999999999999</v>
      </c>
    </row>
    <row r="1427" spans="1:2" ht="26.4">
      <c r="A1427" s="22" t="s">
        <v>2268</v>
      </c>
      <c r="B1427" s="23">
        <v>133.22</v>
      </c>
    </row>
    <row r="1428" spans="1:2" ht="26.4">
      <c r="A1428" s="22" t="s">
        <v>2269</v>
      </c>
      <c r="B1428" s="23">
        <v>130.87</v>
      </c>
    </row>
    <row r="1429" spans="1:2" ht="26.4">
      <c r="A1429" s="22" t="s">
        <v>2270</v>
      </c>
      <c r="B1429" s="23">
        <v>139.27000000000001</v>
      </c>
    </row>
    <row r="1430" spans="1:2" ht="26.4">
      <c r="A1430" s="22" t="s">
        <v>2271</v>
      </c>
      <c r="B1430" s="23">
        <v>162.11000000000001</v>
      </c>
    </row>
    <row r="1431" spans="1:2" ht="26.4">
      <c r="A1431" s="22" t="s">
        <v>2272</v>
      </c>
      <c r="B1431" s="23">
        <v>183.96</v>
      </c>
    </row>
    <row r="1432" spans="1:2" ht="26.4">
      <c r="A1432" s="22" t="s">
        <v>2273</v>
      </c>
      <c r="B1432" s="23">
        <v>186.03</v>
      </c>
    </row>
    <row r="1433" spans="1:2" ht="26.4">
      <c r="A1433" s="22" t="s">
        <v>2274</v>
      </c>
      <c r="B1433" s="23">
        <v>159.69999999999999</v>
      </c>
    </row>
    <row r="1434" spans="1:2" ht="26.4">
      <c r="A1434" s="22" t="s">
        <v>2275</v>
      </c>
      <c r="B1434" s="23">
        <v>115.86</v>
      </c>
    </row>
    <row r="1435" spans="1:2" ht="26.4">
      <c r="A1435" s="22" t="s">
        <v>2276</v>
      </c>
      <c r="B1435" s="23">
        <v>120.07</v>
      </c>
    </row>
    <row r="1436" spans="1:2" ht="26.4">
      <c r="A1436" s="22" t="s">
        <v>2277</v>
      </c>
      <c r="B1436" s="23">
        <v>115.79</v>
      </c>
    </row>
    <row r="1437" spans="1:2" ht="26.4">
      <c r="A1437" s="22" t="s">
        <v>2278</v>
      </c>
      <c r="B1437" s="23">
        <v>116.62</v>
      </c>
    </row>
    <row r="1438" spans="1:2" ht="26.4">
      <c r="A1438" s="22" t="s">
        <v>2279</v>
      </c>
      <c r="B1438" s="23">
        <v>114.5</v>
      </c>
    </row>
    <row r="1439" spans="1:2" ht="26.4">
      <c r="A1439" s="22" t="s">
        <v>2280</v>
      </c>
      <c r="B1439" s="23">
        <v>123.44</v>
      </c>
    </row>
    <row r="1440" spans="1:2" ht="26.4">
      <c r="A1440" s="22" t="s">
        <v>2281</v>
      </c>
      <c r="B1440" s="23">
        <v>135.46</v>
      </c>
    </row>
    <row r="1441" spans="1:2" ht="26.4">
      <c r="A1441" s="22" t="s">
        <v>2282</v>
      </c>
      <c r="B1441" s="23">
        <v>156</v>
      </c>
    </row>
    <row r="1442" spans="1:2" ht="26.4">
      <c r="A1442" s="22" t="s">
        <v>2283</v>
      </c>
      <c r="B1442" s="23">
        <v>183.27</v>
      </c>
    </row>
    <row r="1443" spans="1:2" ht="26.4">
      <c r="A1443" s="22" t="s">
        <v>2284</v>
      </c>
      <c r="B1443" s="23">
        <v>190.15</v>
      </c>
    </row>
    <row r="1444" spans="1:2" ht="26.4">
      <c r="A1444" s="22" t="s">
        <v>2285</v>
      </c>
      <c r="B1444" s="23">
        <v>167.58</v>
      </c>
    </row>
    <row r="1445" spans="1:2" ht="26.4">
      <c r="A1445" s="22" t="s">
        <v>2286</v>
      </c>
      <c r="B1445" s="23">
        <v>153.78</v>
      </c>
    </row>
    <row r="1446" spans="1:2" ht="26.4">
      <c r="A1446" s="22" t="s">
        <v>2287</v>
      </c>
      <c r="B1446" s="23">
        <v>152.02000000000001</v>
      </c>
    </row>
    <row r="1447" spans="1:2" ht="26.4">
      <c r="A1447" s="22" t="s">
        <v>2288</v>
      </c>
      <c r="B1447" s="23">
        <v>141.51</v>
      </c>
    </row>
    <row r="1448" spans="1:2" ht="26.4">
      <c r="A1448" s="22" t="s">
        <v>2289</v>
      </c>
      <c r="B1448" s="23">
        <v>135</v>
      </c>
    </row>
    <row r="1449" spans="1:2" ht="26.4">
      <c r="A1449" s="22" t="s">
        <v>2290</v>
      </c>
      <c r="B1449" s="23">
        <v>135.80000000000001</v>
      </c>
    </row>
    <row r="1450" spans="1:2" ht="26.4">
      <c r="A1450" s="22" t="s">
        <v>2291</v>
      </c>
      <c r="B1450" s="23">
        <v>135.94</v>
      </c>
    </row>
    <row r="1451" spans="1:2" ht="26.4">
      <c r="A1451" s="22" t="s">
        <v>2292</v>
      </c>
      <c r="B1451" s="23">
        <v>134.28</v>
      </c>
    </row>
    <row r="1452" spans="1:2" ht="26.4">
      <c r="A1452" s="22" t="s">
        <v>2293</v>
      </c>
      <c r="B1452" s="23">
        <v>132.07</v>
      </c>
    </row>
    <row r="1453" spans="1:2" ht="26.4">
      <c r="A1453" s="22" t="s">
        <v>2294</v>
      </c>
      <c r="B1453" s="23">
        <v>138.61000000000001</v>
      </c>
    </row>
    <row r="1454" spans="1:2" ht="26.4">
      <c r="A1454" s="22" t="s">
        <v>2295</v>
      </c>
      <c r="B1454" s="23">
        <v>164.32</v>
      </c>
    </row>
    <row r="1455" spans="1:2" ht="26.4">
      <c r="A1455" s="22" t="s">
        <v>2296</v>
      </c>
      <c r="B1455" s="23">
        <v>184.36</v>
      </c>
    </row>
    <row r="1456" spans="1:2" ht="26.4">
      <c r="A1456" s="22" t="s">
        <v>2297</v>
      </c>
      <c r="B1456" s="23">
        <v>196.8</v>
      </c>
    </row>
    <row r="1457" spans="1:2" ht="26.4">
      <c r="A1457" s="22" t="s">
        <v>2298</v>
      </c>
      <c r="B1457" s="23">
        <v>169.51</v>
      </c>
    </row>
    <row r="1458" spans="1:2" ht="26.4">
      <c r="A1458" s="22" t="s">
        <v>2299</v>
      </c>
      <c r="B1458" s="23">
        <v>108.35</v>
      </c>
    </row>
    <row r="1459" spans="1:2" ht="26.4">
      <c r="A1459" s="22" t="s">
        <v>2300</v>
      </c>
      <c r="B1459" s="23">
        <v>123.24</v>
      </c>
    </row>
    <row r="1460" spans="1:2" ht="26.4">
      <c r="A1460" s="22" t="s">
        <v>2301</v>
      </c>
      <c r="B1460" s="23">
        <v>105.31</v>
      </c>
    </row>
    <row r="1461" spans="1:2" ht="26.4">
      <c r="A1461" s="22" t="s">
        <v>2302</v>
      </c>
      <c r="B1461" s="23">
        <v>100.63</v>
      </c>
    </row>
    <row r="1462" spans="1:2" ht="26.4">
      <c r="A1462" s="22" t="s">
        <v>2303</v>
      </c>
      <c r="B1462" s="23">
        <v>90.57</v>
      </c>
    </row>
    <row r="1463" spans="1:2" ht="26.4">
      <c r="A1463" s="22" t="s">
        <v>2304</v>
      </c>
      <c r="B1463" s="23">
        <v>114.91</v>
      </c>
    </row>
    <row r="1464" spans="1:2" ht="26.4">
      <c r="A1464" s="22" t="s">
        <v>2305</v>
      </c>
      <c r="B1464" s="23">
        <v>141.28</v>
      </c>
    </row>
    <row r="1465" spans="1:2" ht="26.4">
      <c r="A1465" s="22" t="s">
        <v>2306</v>
      </c>
      <c r="B1465" s="23">
        <v>166.38</v>
      </c>
    </row>
    <row r="1466" spans="1:2" ht="26.4">
      <c r="A1466" s="22" t="s">
        <v>2307</v>
      </c>
      <c r="B1466" s="23">
        <v>184.91</v>
      </c>
    </row>
    <row r="1467" spans="1:2" ht="26.4">
      <c r="A1467" s="22" t="s">
        <v>2308</v>
      </c>
      <c r="B1467" s="23">
        <v>154</v>
      </c>
    </row>
    <row r="1468" spans="1:2" ht="26.4">
      <c r="A1468" s="22" t="s">
        <v>2309</v>
      </c>
      <c r="B1468" s="23">
        <v>150</v>
      </c>
    </row>
    <row r="1469" spans="1:2" ht="26.4">
      <c r="A1469" s="22" t="s">
        <v>2310</v>
      </c>
      <c r="B1469" s="23">
        <v>157.63999999999999</v>
      </c>
    </row>
    <row r="1470" spans="1:2" ht="26.4">
      <c r="A1470" s="22" t="s">
        <v>2311</v>
      </c>
      <c r="B1470" s="23">
        <v>144.51</v>
      </c>
    </row>
    <row r="1471" spans="1:2" ht="26.4">
      <c r="A1471" s="22" t="s">
        <v>2312</v>
      </c>
      <c r="B1471" s="23">
        <v>140.93</v>
      </c>
    </row>
    <row r="1472" spans="1:2" ht="26.4">
      <c r="A1472" s="22" t="s">
        <v>2313</v>
      </c>
      <c r="B1472" s="23">
        <v>141.33000000000001</v>
      </c>
    </row>
    <row r="1473" spans="1:2" ht="26.4">
      <c r="A1473" s="22" t="s">
        <v>2314</v>
      </c>
      <c r="B1473" s="23">
        <v>132.25</v>
      </c>
    </row>
    <row r="1474" spans="1:2" ht="26.4">
      <c r="A1474" s="22" t="s">
        <v>2315</v>
      </c>
      <c r="B1474" s="23">
        <v>132.31</v>
      </c>
    </row>
    <row r="1475" spans="1:2" ht="26.4">
      <c r="A1475" s="22" t="s">
        <v>2316</v>
      </c>
      <c r="B1475" s="23">
        <v>138.30000000000001</v>
      </c>
    </row>
    <row r="1476" spans="1:2" ht="26.4">
      <c r="A1476" s="22" t="s">
        <v>2317</v>
      </c>
      <c r="B1476" s="23">
        <v>130.83000000000001</v>
      </c>
    </row>
    <row r="1477" spans="1:2" ht="26.4">
      <c r="A1477" s="22" t="s">
        <v>2318</v>
      </c>
      <c r="B1477" s="23">
        <v>142.72999999999999</v>
      </c>
    </row>
    <row r="1478" spans="1:2" ht="26.4">
      <c r="A1478" s="22" t="s">
        <v>2319</v>
      </c>
      <c r="B1478" s="23">
        <v>162.19</v>
      </c>
    </row>
    <row r="1479" spans="1:2" ht="26.4">
      <c r="A1479" s="22" t="s">
        <v>2320</v>
      </c>
      <c r="B1479" s="23">
        <v>187.03</v>
      </c>
    </row>
    <row r="1480" spans="1:2" ht="26.4">
      <c r="A1480" s="22" t="s">
        <v>2321</v>
      </c>
      <c r="B1480" s="23">
        <v>204.95</v>
      </c>
    </row>
    <row r="1481" spans="1:2" ht="26.4">
      <c r="A1481" s="22" t="s">
        <v>2322</v>
      </c>
      <c r="B1481" s="23">
        <v>168.43</v>
      </c>
    </row>
    <row r="1482" spans="1:2" ht="26.4">
      <c r="A1482" s="22" t="s">
        <v>2323</v>
      </c>
      <c r="B1482" s="23">
        <v>148.13999999999999</v>
      </c>
    </row>
    <row r="1483" spans="1:2" ht="26.4">
      <c r="A1483" s="22" t="s">
        <v>2324</v>
      </c>
      <c r="B1483" s="23">
        <v>148.04</v>
      </c>
    </row>
    <row r="1484" spans="1:2" ht="26.4">
      <c r="A1484" s="22" t="s">
        <v>2325</v>
      </c>
      <c r="B1484" s="23">
        <v>116.6</v>
      </c>
    </row>
    <row r="1485" spans="1:2" ht="26.4">
      <c r="A1485" s="22" t="s">
        <v>2326</v>
      </c>
      <c r="B1485" s="23">
        <v>118.59</v>
      </c>
    </row>
    <row r="1486" spans="1:2" ht="26.4">
      <c r="A1486" s="22" t="s">
        <v>2327</v>
      </c>
      <c r="B1486" s="23">
        <v>123.24</v>
      </c>
    </row>
    <row r="1487" spans="1:2" ht="26.4">
      <c r="A1487" s="22" t="s">
        <v>2328</v>
      </c>
      <c r="B1487" s="23">
        <v>134.30000000000001</v>
      </c>
    </row>
    <row r="1488" spans="1:2" ht="26.4">
      <c r="A1488" s="22" t="s">
        <v>2329</v>
      </c>
      <c r="B1488" s="23">
        <v>134.12</v>
      </c>
    </row>
    <row r="1489" spans="1:2" ht="26.4">
      <c r="A1489" s="22" t="s">
        <v>2330</v>
      </c>
      <c r="B1489" s="23">
        <v>156.19999999999999</v>
      </c>
    </row>
    <row r="1490" spans="1:2" ht="26.4">
      <c r="A1490" s="22" t="s">
        <v>2331</v>
      </c>
      <c r="B1490" s="23">
        <v>165</v>
      </c>
    </row>
    <row r="1491" spans="1:2" ht="26.4">
      <c r="A1491" s="22" t="s">
        <v>2332</v>
      </c>
      <c r="B1491" s="23">
        <v>169.83</v>
      </c>
    </row>
    <row r="1492" spans="1:2" ht="26.4">
      <c r="A1492" s="22" t="s">
        <v>2333</v>
      </c>
      <c r="B1492" s="23">
        <v>145.34</v>
      </c>
    </row>
    <row r="1493" spans="1:2" ht="26.4">
      <c r="A1493" s="22" t="s">
        <v>2334</v>
      </c>
      <c r="B1493" s="23">
        <v>140</v>
      </c>
    </row>
    <row r="1494" spans="1:2" ht="26.4">
      <c r="A1494" s="22" t="s">
        <v>2335</v>
      </c>
      <c r="B1494" s="23">
        <v>144.72</v>
      </c>
    </row>
    <row r="1495" spans="1:2" ht="26.4">
      <c r="A1495" s="22" t="s">
        <v>2336</v>
      </c>
      <c r="B1495" s="23">
        <v>140.58000000000001</v>
      </c>
    </row>
    <row r="1496" spans="1:2" ht="26.4">
      <c r="A1496" s="22" t="s">
        <v>2337</v>
      </c>
      <c r="B1496" s="23">
        <v>134.19999999999999</v>
      </c>
    </row>
    <row r="1497" spans="1:2" ht="26.4">
      <c r="A1497" s="22" t="s">
        <v>2338</v>
      </c>
      <c r="B1497" s="23">
        <v>119.81</v>
      </c>
    </row>
    <row r="1498" spans="1:2" ht="26.4">
      <c r="A1498" s="22" t="s">
        <v>2339</v>
      </c>
      <c r="B1498" s="23">
        <v>121.18</v>
      </c>
    </row>
    <row r="1499" spans="1:2" ht="26.4">
      <c r="A1499" s="22" t="s">
        <v>2340</v>
      </c>
      <c r="B1499" s="23">
        <v>117.86</v>
      </c>
    </row>
    <row r="1500" spans="1:2" ht="26.4">
      <c r="A1500" s="22" t="s">
        <v>2341</v>
      </c>
      <c r="B1500" s="23">
        <v>118.26</v>
      </c>
    </row>
    <row r="1501" spans="1:2" ht="26.4">
      <c r="A1501" s="22" t="s">
        <v>2342</v>
      </c>
      <c r="B1501" s="23">
        <v>118.06</v>
      </c>
    </row>
    <row r="1502" spans="1:2" ht="26.4">
      <c r="A1502" s="22" t="s">
        <v>2343</v>
      </c>
      <c r="B1502" s="23">
        <v>114.86</v>
      </c>
    </row>
    <row r="1503" spans="1:2" ht="26.4">
      <c r="A1503" s="22" t="s">
        <v>2344</v>
      </c>
      <c r="B1503" s="23">
        <v>115</v>
      </c>
    </row>
    <row r="1504" spans="1:2" ht="26.4">
      <c r="A1504" s="22" t="s">
        <v>2345</v>
      </c>
      <c r="B1504" s="23">
        <v>159.5</v>
      </c>
    </row>
    <row r="1505" spans="1:2" ht="26.4">
      <c r="A1505" s="22" t="s">
        <v>2346</v>
      </c>
      <c r="B1505" s="23">
        <v>164</v>
      </c>
    </row>
    <row r="1506" spans="1:2" ht="26.4">
      <c r="A1506" s="22" t="s">
        <v>2347</v>
      </c>
      <c r="B1506" s="23">
        <v>145.58000000000001</v>
      </c>
    </row>
    <row r="1507" spans="1:2" ht="26.4">
      <c r="A1507" s="22" t="s">
        <v>2348</v>
      </c>
      <c r="B1507" s="23">
        <v>143</v>
      </c>
    </row>
    <row r="1508" spans="1:2" ht="26.4">
      <c r="A1508" s="22" t="s">
        <v>2349</v>
      </c>
      <c r="B1508" s="23">
        <v>139.4</v>
      </c>
    </row>
    <row r="1509" spans="1:2" ht="26.4">
      <c r="A1509" s="22" t="s">
        <v>2350</v>
      </c>
      <c r="B1509" s="23">
        <v>118.65</v>
      </c>
    </row>
    <row r="1510" spans="1:2" ht="26.4">
      <c r="A1510" s="22" t="s">
        <v>2351</v>
      </c>
      <c r="B1510" s="23">
        <v>108.21</v>
      </c>
    </row>
    <row r="1511" spans="1:2" ht="26.4">
      <c r="A1511" s="22" t="s">
        <v>2352</v>
      </c>
      <c r="B1511" s="23">
        <v>121.09</v>
      </c>
    </row>
    <row r="1512" spans="1:2" ht="26.4">
      <c r="A1512" s="22" t="s">
        <v>2353</v>
      </c>
      <c r="B1512" s="23">
        <v>112.19</v>
      </c>
    </row>
    <row r="1513" spans="1:2" ht="26.4">
      <c r="A1513" s="22" t="s">
        <v>2354</v>
      </c>
      <c r="B1513" s="23">
        <v>140</v>
      </c>
    </row>
    <row r="1514" spans="1:2" ht="26.4">
      <c r="A1514" s="22" t="s">
        <v>2355</v>
      </c>
      <c r="B1514" s="23">
        <v>159.35</v>
      </c>
    </row>
    <row r="1515" spans="1:2" ht="26.4">
      <c r="A1515" s="22" t="s">
        <v>2356</v>
      </c>
      <c r="B1515" s="23">
        <v>176.55</v>
      </c>
    </row>
    <row r="1516" spans="1:2" ht="26.4">
      <c r="A1516" s="22" t="s">
        <v>2357</v>
      </c>
      <c r="B1516" s="23">
        <v>171.49</v>
      </c>
    </row>
    <row r="1517" spans="1:2" ht="26.4">
      <c r="A1517" s="22" t="s">
        <v>2358</v>
      </c>
      <c r="B1517" s="23">
        <v>132.09</v>
      </c>
    </row>
    <row r="1518" spans="1:2" ht="26.4">
      <c r="A1518" s="22" t="s">
        <v>2359</v>
      </c>
      <c r="B1518" s="23">
        <v>143.96</v>
      </c>
    </row>
    <row r="1519" spans="1:2" ht="26.4">
      <c r="A1519" s="22" t="s">
        <v>2360</v>
      </c>
      <c r="B1519" s="23">
        <v>137.37</v>
      </c>
    </row>
    <row r="1520" spans="1:2" ht="26.4">
      <c r="A1520" s="22" t="s">
        <v>2361</v>
      </c>
      <c r="B1520" s="23">
        <v>140.44</v>
      </c>
    </row>
    <row r="1521" spans="1:2" ht="26.4">
      <c r="A1521" s="22" t="s">
        <v>2362</v>
      </c>
      <c r="B1521" s="23">
        <v>131.1</v>
      </c>
    </row>
    <row r="1522" spans="1:2" ht="26.4">
      <c r="A1522" s="22" t="s">
        <v>2363</v>
      </c>
      <c r="B1522" s="23">
        <v>136.96</v>
      </c>
    </row>
    <row r="1523" spans="1:2" ht="26.4">
      <c r="A1523" s="22" t="s">
        <v>2364</v>
      </c>
      <c r="B1523" s="23">
        <v>127.47</v>
      </c>
    </row>
    <row r="1524" spans="1:2" ht="26.4">
      <c r="A1524" s="22" t="s">
        <v>2365</v>
      </c>
      <c r="B1524" s="23">
        <v>130.65</v>
      </c>
    </row>
    <row r="1525" spans="1:2" ht="26.4">
      <c r="A1525" s="22" t="s">
        <v>2366</v>
      </c>
      <c r="B1525" s="23">
        <v>129.66</v>
      </c>
    </row>
    <row r="1526" spans="1:2" ht="26.4">
      <c r="A1526" s="22" t="s">
        <v>2367</v>
      </c>
      <c r="B1526" s="23">
        <v>131.83000000000001</v>
      </c>
    </row>
    <row r="1527" spans="1:2" ht="26.4">
      <c r="A1527" s="22" t="s">
        <v>2368</v>
      </c>
      <c r="B1527" s="23">
        <v>118.38</v>
      </c>
    </row>
    <row r="1528" spans="1:2" ht="26.4">
      <c r="A1528" s="22" t="s">
        <v>2369</v>
      </c>
      <c r="B1528" s="23">
        <v>151.69999999999999</v>
      </c>
    </row>
    <row r="1529" spans="1:2" ht="26.4">
      <c r="A1529" s="22" t="s">
        <v>2370</v>
      </c>
      <c r="B1529" s="23">
        <v>154.18</v>
      </c>
    </row>
    <row r="1530" spans="1:2" ht="26.4">
      <c r="A1530" s="22" t="s">
        <v>2371</v>
      </c>
      <c r="B1530" s="23">
        <v>125.57</v>
      </c>
    </row>
    <row r="1531" spans="1:2" ht="26.4">
      <c r="A1531" s="22" t="s">
        <v>2372</v>
      </c>
      <c r="B1531" s="23">
        <v>124.82</v>
      </c>
    </row>
    <row r="1532" spans="1:2" ht="26.4">
      <c r="A1532" s="22" t="s">
        <v>2373</v>
      </c>
      <c r="B1532" s="23">
        <v>116.93</v>
      </c>
    </row>
    <row r="1533" spans="1:2" ht="26.4">
      <c r="A1533" s="22" t="s">
        <v>2374</v>
      </c>
      <c r="B1533" s="23">
        <v>144.41999999999999</v>
      </c>
    </row>
    <row r="1534" spans="1:2" ht="26.4">
      <c r="A1534" s="22" t="s">
        <v>2375</v>
      </c>
      <c r="B1534" s="23">
        <v>117.29</v>
      </c>
    </row>
    <row r="1535" spans="1:2" ht="26.4">
      <c r="A1535" s="22" t="s">
        <v>2376</v>
      </c>
      <c r="B1535" s="23">
        <v>128</v>
      </c>
    </row>
    <row r="1536" spans="1:2" ht="26.4">
      <c r="A1536" s="22" t="s">
        <v>2377</v>
      </c>
      <c r="B1536" s="23">
        <v>134.66</v>
      </c>
    </row>
    <row r="1537" spans="1:2" ht="26.4">
      <c r="A1537" s="22" t="s">
        <v>2378</v>
      </c>
      <c r="B1537" s="23">
        <v>145.13999999999999</v>
      </c>
    </row>
    <row r="1538" spans="1:2" ht="26.4">
      <c r="A1538" s="22" t="s">
        <v>2379</v>
      </c>
      <c r="B1538" s="23">
        <v>170</v>
      </c>
    </row>
    <row r="1539" spans="1:2" ht="26.4">
      <c r="A1539" s="22" t="s">
        <v>2380</v>
      </c>
      <c r="B1539" s="23">
        <v>179.12</v>
      </c>
    </row>
    <row r="1540" spans="1:2" ht="26.4">
      <c r="A1540" s="22" t="s">
        <v>2381</v>
      </c>
      <c r="B1540" s="23">
        <v>167.59</v>
      </c>
    </row>
    <row r="1541" spans="1:2" ht="26.4">
      <c r="A1541" s="22" t="s">
        <v>2382</v>
      </c>
      <c r="B1541" s="23">
        <v>154.01</v>
      </c>
    </row>
    <row r="1542" spans="1:2" ht="26.4">
      <c r="A1542" s="22" t="s">
        <v>2383</v>
      </c>
      <c r="B1542" s="23">
        <v>144.82</v>
      </c>
    </row>
    <row r="1543" spans="1:2" ht="26.4">
      <c r="A1543" s="22" t="s">
        <v>2384</v>
      </c>
      <c r="B1543" s="23">
        <v>132.57</v>
      </c>
    </row>
    <row r="1544" spans="1:2" ht="26.4">
      <c r="A1544" s="22" t="s">
        <v>2385</v>
      </c>
      <c r="B1544" s="23">
        <v>139.04</v>
      </c>
    </row>
    <row r="1545" spans="1:2" ht="26.4">
      <c r="A1545" s="22" t="s">
        <v>2386</v>
      </c>
      <c r="B1545" s="23">
        <v>132.11000000000001</v>
      </c>
    </row>
    <row r="1546" spans="1:2" ht="26.4">
      <c r="A1546" s="22" t="s">
        <v>2387</v>
      </c>
      <c r="B1546" s="23">
        <v>125.9</v>
      </c>
    </row>
    <row r="1547" spans="1:2" ht="26.4">
      <c r="A1547" s="22" t="s">
        <v>2388</v>
      </c>
      <c r="B1547" s="23">
        <v>124.67</v>
      </c>
    </row>
    <row r="1548" spans="1:2" ht="26.4">
      <c r="A1548" s="22" t="s">
        <v>2389</v>
      </c>
      <c r="B1548" s="23">
        <v>126.1</v>
      </c>
    </row>
    <row r="1549" spans="1:2" ht="26.4">
      <c r="A1549" s="22" t="s">
        <v>2390</v>
      </c>
      <c r="B1549" s="23">
        <v>136.02000000000001</v>
      </c>
    </row>
    <row r="1550" spans="1:2" ht="26.4">
      <c r="A1550" s="22" t="s">
        <v>2391</v>
      </c>
      <c r="B1550" s="23">
        <v>159.80000000000001</v>
      </c>
    </row>
    <row r="1551" spans="1:2" ht="26.4">
      <c r="A1551" s="22" t="s">
        <v>2392</v>
      </c>
      <c r="B1551" s="23">
        <v>185</v>
      </c>
    </row>
    <row r="1552" spans="1:2" ht="26.4">
      <c r="A1552" s="22" t="s">
        <v>2393</v>
      </c>
      <c r="B1552" s="23">
        <v>217.09</v>
      </c>
    </row>
    <row r="1553" spans="1:2" ht="26.4">
      <c r="A1553" s="22" t="s">
        <v>2394</v>
      </c>
      <c r="B1553" s="23">
        <v>189.87</v>
      </c>
    </row>
    <row r="1554" spans="1:2" ht="26.4">
      <c r="A1554" s="22" t="s">
        <v>2395</v>
      </c>
      <c r="B1554" s="23">
        <v>170.26</v>
      </c>
    </row>
    <row r="1555" spans="1:2" ht="26.4">
      <c r="A1555" s="22" t="s">
        <v>2396</v>
      </c>
      <c r="B1555" s="23">
        <v>160.84</v>
      </c>
    </row>
    <row r="1556" spans="1:2" ht="26.4">
      <c r="A1556" s="22" t="s">
        <v>2397</v>
      </c>
      <c r="B1556" s="23">
        <v>149.81</v>
      </c>
    </row>
    <row r="1557" spans="1:2" ht="26.4">
      <c r="A1557" s="22" t="s">
        <v>2398</v>
      </c>
      <c r="B1557" s="23">
        <v>144.86000000000001</v>
      </c>
    </row>
    <row r="1558" spans="1:2" ht="26.4">
      <c r="A1558" s="22" t="s">
        <v>2399</v>
      </c>
      <c r="B1558" s="23">
        <v>142.11000000000001</v>
      </c>
    </row>
    <row r="1559" spans="1:2" ht="26.4">
      <c r="A1559" s="22" t="s">
        <v>2400</v>
      </c>
      <c r="B1559" s="23">
        <v>143.26</v>
      </c>
    </row>
    <row r="1560" spans="1:2" ht="26.4">
      <c r="A1560" s="22" t="s">
        <v>2401</v>
      </c>
      <c r="B1560" s="23">
        <v>148.63</v>
      </c>
    </row>
    <row r="1561" spans="1:2" ht="26.4">
      <c r="A1561" s="22" t="s">
        <v>2402</v>
      </c>
      <c r="B1561" s="23">
        <v>160.25</v>
      </c>
    </row>
    <row r="1562" spans="1:2" ht="26.4">
      <c r="A1562" s="22" t="s">
        <v>2403</v>
      </c>
      <c r="B1562" s="23">
        <v>183.3</v>
      </c>
    </row>
    <row r="1563" spans="1:2" ht="26.4">
      <c r="A1563" s="22" t="s">
        <v>2404</v>
      </c>
      <c r="B1563" s="23">
        <v>188.34</v>
      </c>
    </row>
    <row r="1564" spans="1:2" ht="26.4">
      <c r="A1564" s="22" t="s">
        <v>2405</v>
      </c>
      <c r="B1564" s="23">
        <v>160.76</v>
      </c>
    </row>
    <row r="1565" spans="1:2" ht="26.4">
      <c r="A1565" s="22" t="s">
        <v>2406</v>
      </c>
      <c r="B1565" s="23">
        <v>107.93</v>
      </c>
    </row>
    <row r="1566" spans="1:2" ht="26.4">
      <c r="A1566" s="22" t="s">
        <v>2407</v>
      </c>
      <c r="B1566" s="23">
        <v>125.83</v>
      </c>
    </row>
    <row r="1567" spans="1:2" ht="26.4">
      <c r="A1567" s="22" t="s">
        <v>2408</v>
      </c>
      <c r="B1567" s="23">
        <v>127.66</v>
      </c>
    </row>
    <row r="1568" spans="1:2" ht="26.4">
      <c r="A1568" s="22" t="s">
        <v>2409</v>
      </c>
      <c r="B1568" s="23">
        <v>100</v>
      </c>
    </row>
    <row r="1569" spans="1:2" ht="26.4">
      <c r="A1569" s="22" t="s">
        <v>2410</v>
      </c>
      <c r="B1569" s="23">
        <v>91.34</v>
      </c>
    </row>
    <row r="1570" spans="1:2" ht="26.4">
      <c r="A1570" s="22" t="s">
        <v>2411</v>
      </c>
      <c r="B1570" s="23">
        <v>114.24</v>
      </c>
    </row>
    <row r="1571" spans="1:2" ht="26.4">
      <c r="A1571" s="22" t="s">
        <v>2412</v>
      </c>
      <c r="B1571" s="23">
        <v>112.88</v>
      </c>
    </row>
    <row r="1572" spans="1:2" ht="26.4">
      <c r="A1572" s="22" t="s">
        <v>2413</v>
      </c>
      <c r="B1572" s="23">
        <v>114.59</v>
      </c>
    </row>
    <row r="1573" spans="1:2" ht="26.4">
      <c r="A1573" s="22" t="s">
        <v>2414</v>
      </c>
      <c r="B1573" s="23">
        <v>115.9</v>
      </c>
    </row>
    <row r="1574" spans="1:2" ht="26.4">
      <c r="A1574" s="22" t="s">
        <v>2415</v>
      </c>
      <c r="B1574" s="23">
        <v>129.09</v>
      </c>
    </row>
    <row r="1575" spans="1:2" ht="26.4">
      <c r="A1575" s="22" t="s">
        <v>2416</v>
      </c>
      <c r="B1575" s="23">
        <v>142.47999999999999</v>
      </c>
    </row>
    <row r="1576" spans="1:2" ht="26.4">
      <c r="A1576" s="22" t="s">
        <v>2417</v>
      </c>
      <c r="B1576" s="23">
        <v>143.97999999999999</v>
      </c>
    </row>
    <row r="1577" spans="1:2" ht="26.4">
      <c r="A1577" s="22" t="s">
        <v>2418</v>
      </c>
      <c r="B1577" s="23">
        <v>160.28</v>
      </c>
    </row>
    <row r="1578" spans="1:2" ht="26.4">
      <c r="A1578" s="22" t="s">
        <v>2419</v>
      </c>
      <c r="B1578" s="23">
        <v>151</v>
      </c>
    </row>
    <row r="1579" spans="1:2" ht="26.4">
      <c r="A1579" s="22" t="s">
        <v>2420</v>
      </c>
      <c r="B1579" s="23">
        <v>138.08000000000001</v>
      </c>
    </row>
    <row r="1580" spans="1:2" ht="26.4">
      <c r="A1580" s="22" t="s">
        <v>2421</v>
      </c>
      <c r="B1580" s="23">
        <v>123.57</v>
      </c>
    </row>
    <row r="1581" spans="1:2" ht="26.4">
      <c r="A1581" s="22" t="s">
        <v>2422</v>
      </c>
      <c r="B1581" s="23">
        <v>124.16</v>
      </c>
    </row>
    <row r="1582" spans="1:2" ht="26.4">
      <c r="A1582" s="22" t="s">
        <v>2423</v>
      </c>
      <c r="B1582" s="23">
        <v>127.18</v>
      </c>
    </row>
    <row r="1583" spans="1:2" ht="26.4">
      <c r="A1583" s="22" t="s">
        <v>2424</v>
      </c>
      <c r="B1583" s="23">
        <v>125.25</v>
      </c>
    </row>
    <row r="1584" spans="1:2" ht="26.4">
      <c r="A1584" s="22" t="s">
        <v>2425</v>
      </c>
      <c r="B1584" s="23">
        <v>123.12</v>
      </c>
    </row>
    <row r="1585" spans="1:2" ht="26.4">
      <c r="A1585" s="22" t="s">
        <v>2426</v>
      </c>
      <c r="B1585" s="23">
        <v>146.94</v>
      </c>
    </row>
    <row r="1586" spans="1:2" ht="26.4">
      <c r="A1586" s="22" t="s">
        <v>2427</v>
      </c>
      <c r="B1586" s="23">
        <v>166.56</v>
      </c>
    </row>
    <row r="1587" spans="1:2" ht="26.4">
      <c r="A1587" s="22" t="s">
        <v>2428</v>
      </c>
      <c r="B1587" s="23">
        <v>204.62</v>
      </c>
    </row>
    <row r="1588" spans="1:2" ht="26.4">
      <c r="A1588" s="22" t="s">
        <v>2429</v>
      </c>
      <c r="B1588" s="23">
        <v>159.34</v>
      </c>
    </row>
    <row r="1589" spans="1:2" ht="26.4">
      <c r="A1589" s="22" t="s">
        <v>2430</v>
      </c>
      <c r="B1589" s="23">
        <v>143.02000000000001</v>
      </c>
    </row>
    <row r="1590" spans="1:2" ht="26.4">
      <c r="A1590" s="22" t="s">
        <v>2431</v>
      </c>
      <c r="B1590" s="23">
        <v>135.22</v>
      </c>
    </row>
    <row r="1591" spans="1:2" ht="26.4">
      <c r="A1591" s="22" t="s">
        <v>2432</v>
      </c>
      <c r="B1591" s="23">
        <v>128.13999999999999</v>
      </c>
    </row>
    <row r="1592" spans="1:2" ht="26.4">
      <c r="A1592" s="22" t="s">
        <v>2433</v>
      </c>
      <c r="B1592" s="23">
        <v>121.24</v>
      </c>
    </row>
    <row r="1593" spans="1:2" ht="26.4">
      <c r="A1593" s="22" t="s">
        <v>2434</v>
      </c>
      <c r="B1593" s="23">
        <v>118.21</v>
      </c>
    </row>
    <row r="1594" spans="1:2" ht="26.4">
      <c r="A1594" s="22" t="s">
        <v>2435</v>
      </c>
      <c r="B1594" s="23">
        <v>117.75</v>
      </c>
    </row>
    <row r="1595" spans="1:2" ht="26.4">
      <c r="A1595" s="22" t="s">
        <v>2436</v>
      </c>
      <c r="B1595" s="23">
        <v>111</v>
      </c>
    </row>
    <row r="1596" spans="1:2" ht="26.4">
      <c r="A1596" s="22" t="s">
        <v>2437</v>
      </c>
      <c r="B1596" s="23">
        <v>111</v>
      </c>
    </row>
    <row r="1597" spans="1:2" ht="26.4">
      <c r="A1597" s="22" t="s">
        <v>2438</v>
      </c>
      <c r="B1597" s="23">
        <v>118.23</v>
      </c>
    </row>
    <row r="1598" spans="1:2" ht="26.4">
      <c r="A1598" s="22" t="s">
        <v>2439</v>
      </c>
      <c r="B1598" s="23">
        <v>140.68</v>
      </c>
    </row>
    <row r="1599" spans="1:2" ht="26.4">
      <c r="A1599" s="22" t="s">
        <v>2440</v>
      </c>
      <c r="B1599" s="23">
        <v>158.53</v>
      </c>
    </row>
    <row r="1600" spans="1:2" ht="26.4">
      <c r="A1600" s="22" t="s">
        <v>2441</v>
      </c>
      <c r="B1600" s="23">
        <v>173.1</v>
      </c>
    </row>
    <row r="1601" spans="1:2" ht="26.4">
      <c r="A1601" s="22" t="s">
        <v>2442</v>
      </c>
      <c r="B1601" s="23">
        <v>162.99</v>
      </c>
    </row>
    <row r="1602" spans="1:2" ht="26.4">
      <c r="A1602" s="22" t="s">
        <v>2443</v>
      </c>
      <c r="B1602" s="23">
        <v>152.94999999999999</v>
      </c>
    </row>
    <row r="1603" spans="1:2" ht="26.4">
      <c r="A1603" s="22" t="s">
        <v>2444</v>
      </c>
      <c r="B1603" s="23">
        <v>144.19</v>
      </c>
    </row>
    <row r="1604" spans="1:2" ht="26.4">
      <c r="A1604" s="22" t="s">
        <v>2445</v>
      </c>
      <c r="B1604" s="23">
        <v>137.21</v>
      </c>
    </row>
    <row r="1605" spans="1:2" ht="26.4">
      <c r="A1605" s="22" t="s">
        <v>2446</v>
      </c>
      <c r="B1605" s="23">
        <v>135.93</v>
      </c>
    </row>
    <row r="1606" spans="1:2" ht="26.4">
      <c r="A1606" s="22" t="s">
        <v>2447</v>
      </c>
      <c r="B1606" s="23">
        <v>137.34</v>
      </c>
    </row>
    <row r="1607" spans="1:2" ht="26.4">
      <c r="A1607" s="22" t="s">
        <v>2448</v>
      </c>
      <c r="B1607" s="23">
        <v>141.03</v>
      </c>
    </row>
    <row r="1608" spans="1:2" ht="26.4">
      <c r="A1608" s="22" t="s">
        <v>2449</v>
      </c>
      <c r="B1608" s="23">
        <v>144.44999999999999</v>
      </c>
    </row>
    <row r="1609" spans="1:2" ht="26.4">
      <c r="A1609" s="22" t="s">
        <v>2450</v>
      </c>
      <c r="B1609" s="23">
        <v>153.01</v>
      </c>
    </row>
    <row r="1610" spans="1:2" ht="26.4">
      <c r="A1610" s="22" t="s">
        <v>2451</v>
      </c>
      <c r="B1610" s="23">
        <v>166.89</v>
      </c>
    </row>
    <row r="1611" spans="1:2" ht="26.4">
      <c r="A1611" s="22" t="s">
        <v>2452</v>
      </c>
      <c r="B1611" s="23">
        <v>170.02</v>
      </c>
    </row>
    <row r="1612" spans="1:2" ht="26.4">
      <c r="A1612" s="22" t="s">
        <v>2453</v>
      </c>
      <c r="B1612" s="23">
        <v>153.77000000000001</v>
      </c>
    </row>
    <row r="1613" spans="1:2" ht="26.4">
      <c r="A1613" s="22" t="s">
        <v>2454</v>
      </c>
      <c r="B1613" s="23">
        <v>134.69999999999999</v>
      </c>
    </row>
    <row r="1614" spans="1:2" ht="26.4">
      <c r="A1614" s="22" t="s">
        <v>2455</v>
      </c>
      <c r="B1614" s="23">
        <v>128.87</v>
      </c>
    </row>
    <row r="1615" spans="1:2" ht="26.4">
      <c r="A1615" s="22" t="s">
        <v>2456</v>
      </c>
      <c r="B1615" s="23">
        <v>119</v>
      </c>
    </row>
    <row r="1616" spans="1:2" ht="26.4">
      <c r="A1616" s="22" t="s">
        <v>2457</v>
      </c>
      <c r="B1616" s="23">
        <v>113.66</v>
      </c>
    </row>
    <row r="1617" spans="1:2" ht="26.4">
      <c r="A1617" s="22" t="s">
        <v>2458</v>
      </c>
      <c r="B1617" s="23">
        <v>111.39</v>
      </c>
    </row>
    <row r="1618" spans="1:2" ht="26.4">
      <c r="A1618" s="22" t="s">
        <v>2459</v>
      </c>
      <c r="B1618" s="23">
        <v>111.02</v>
      </c>
    </row>
    <row r="1619" spans="1:2" ht="26.4">
      <c r="A1619" s="22" t="s">
        <v>2460</v>
      </c>
      <c r="B1619" s="23">
        <v>109.38</v>
      </c>
    </row>
    <row r="1620" spans="1:2" ht="26.4">
      <c r="A1620" s="22" t="s">
        <v>2461</v>
      </c>
      <c r="B1620" s="23">
        <v>111.22</v>
      </c>
    </row>
    <row r="1621" spans="1:2" ht="26.4">
      <c r="A1621" s="22" t="s">
        <v>2462</v>
      </c>
      <c r="B1621" s="23">
        <v>113.02</v>
      </c>
    </row>
    <row r="1622" spans="1:2" ht="26.4">
      <c r="A1622" s="22" t="s">
        <v>2463</v>
      </c>
      <c r="B1622" s="23">
        <v>137.4</v>
      </c>
    </row>
    <row r="1623" spans="1:2" ht="26.4">
      <c r="A1623" s="22" t="s">
        <v>2464</v>
      </c>
      <c r="B1623" s="23">
        <v>150.03</v>
      </c>
    </row>
    <row r="1624" spans="1:2" ht="26.4">
      <c r="A1624" s="22" t="s">
        <v>2465</v>
      </c>
      <c r="B1624" s="23">
        <v>159.06</v>
      </c>
    </row>
    <row r="1625" spans="1:2" ht="26.4">
      <c r="A1625" s="22" t="s">
        <v>2466</v>
      </c>
      <c r="B1625" s="23">
        <v>150.91</v>
      </c>
    </row>
    <row r="1626" spans="1:2" ht="26.4">
      <c r="A1626" s="22" t="s">
        <v>2467</v>
      </c>
      <c r="B1626" s="23">
        <v>142.22</v>
      </c>
    </row>
    <row r="1627" spans="1:2" ht="26.4">
      <c r="A1627" s="22" t="s">
        <v>2468</v>
      </c>
      <c r="B1627" s="23">
        <v>131.72</v>
      </c>
    </row>
    <row r="1628" spans="1:2" ht="26.4">
      <c r="A1628" s="22" t="s">
        <v>2469</v>
      </c>
      <c r="B1628" s="23">
        <v>121.92</v>
      </c>
    </row>
    <row r="1629" spans="1:2" ht="26.4">
      <c r="A1629" s="22" t="s">
        <v>2470</v>
      </c>
      <c r="B1629" s="23">
        <v>116.35</v>
      </c>
    </row>
    <row r="1630" spans="1:2" ht="26.4">
      <c r="A1630" s="22" t="s">
        <v>2471</v>
      </c>
      <c r="B1630" s="23">
        <v>116.05</v>
      </c>
    </row>
    <row r="1631" spans="1:2" ht="26.4">
      <c r="A1631" s="22" t="s">
        <v>2472</v>
      </c>
      <c r="B1631" s="23">
        <v>116.85</v>
      </c>
    </row>
    <row r="1632" spans="1:2" ht="26.4">
      <c r="A1632" s="22" t="s">
        <v>2473</v>
      </c>
      <c r="B1632" s="23">
        <v>118.5</v>
      </c>
    </row>
    <row r="1633" spans="1:2" ht="26.4">
      <c r="A1633" s="22" t="s">
        <v>2474</v>
      </c>
      <c r="B1633" s="23">
        <v>134.84</v>
      </c>
    </row>
    <row r="1634" spans="1:2" ht="26.4">
      <c r="A1634" s="22" t="s">
        <v>2475</v>
      </c>
      <c r="B1634" s="23">
        <v>147.22</v>
      </c>
    </row>
    <row r="1635" spans="1:2" ht="26.4">
      <c r="A1635" s="22" t="s">
        <v>2476</v>
      </c>
      <c r="B1635" s="23">
        <v>145.01</v>
      </c>
    </row>
    <row r="1636" spans="1:2" ht="26.4">
      <c r="A1636" s="22" t="s">
        <v>2477</v>
      </c>
      <c r="B1636" s="23">
        <v>134.71</v>
      </c>
    </row>
    <row r="1637" spans="1:2" ht="26.4">
      <c r="A1637" s="22" t="s">
        <v>2478</v>
      </c>
      <c r="B1637" s="23">
        <v>125.12</v>
      </c>
    </row>
    <row r="1638" spans="1:2" ht="26.4">
      <c r="A1638" s="22" t="s">
        <v>2479</v>
      </c>
      <c r="B1638" s="23">
        <v>123.82</v>
      </c>
    </row>
    <row r="1639" spans="1:2" ht="26.4">
      <c r="A1639" s="22" t="s">
        <v>2480</v>
      </c>
      <c r="B1639" s="23">
        <v>109.7</v>
      </c>
    </row>
    <row r="1640" spans="1:2" ht="26.4">
      <c r="A1640" s="22" t="s">
        <v>2481</v>
      </c>
      <c r="B1640" s="23">
        <v>102.89</v>
      </c>
    </row>
    <row r="1641" spans="1:2" ht="26.4">
      <c r="A1641" s="22" t="s">
        <v>2482</v>
      </c>
      <c r="B1641" s="23">
        <v>100.68</v>
      </c>
    </row>
    <row r="1642" spans="1:2" ht="26.4">
      <c r="A1642" s="22" t="s">
        <v>2483</v>
      </c>
      <c r="B1642" s="23">
        <v>99.06</v>
      </c>
    </row>
    <row r="1643" spans="1:2" ht="26.4">
      <c r="A1643" s="22" t="s">
        <v>2484</v>
      </c>
      <c r="B1643" s="23">
        <v>98.84</v>
      </c>
    </row>
    <row r="1644" spans="1:2" ht="26.4">
      <c r="A1644" s="22" t="s">
        <v>2485</v>
      </c>
      <c r="B1644" s="23">
        <v>99.09</v>
      </c>
    </row>
    <row r="1645" spans="1:2" ht="26.4">
      <c r="A1645" s="22" t="s">
        <v>2486</v>
      </c>
      <c r="B1645" s="23">
        <v>105</v>
      </c>
    </row>
    <row r="1646" spans="1:2" ht="26.4">
      <c r="A1646" s="22" t="s">
        <v>2487</v>
      </c>
      <c r="B1646" s="23">
        <v>119.81</v>
      </c>
    </row>
    <row r="1647" spans="1:2" ht="26.4">
      <c r="A1647" s="22" t="s">
        <v>2488</v>
      </c>
      <c r="B1647" s="23">
        <v>136.93</v>
      </c>
    </row>
    <row r="1648" spans="1:2" ht="26.4">
      <c r="A1648" s="22" t="s">
        <v>2489</v>
      </c>
      <c r="B1648" s="23">
        <v>140.91</v>
      </c>
    </row>
    <row r="1649" spans="1:2" ht="26.4">
      <c r="A1649" s="22" t="s">
        <v>2490</v>
      </c>
      <c r="B1649" s="23">
        <v>136.61000000000001</v>
      </c>
    </row>
    <row r="1650" spans="1:2" ht="26.4">
      <c r="A1650" s="22" t="s">
        <v>2491</v>
      </c>
      <c r="B1650" s="23">
        <v>131.88999999999999</v>
      </c>
    </row>
    <row r="1651" spans="1:2" ht="26.4">
      <c r="A1651" s="22" t="s">
        <v>2492</v>
      </c>
      <c r="B1651" s="23">
        <v>125.1</v>
      </c>
    </row>
    <row r="1652" spans="1:2" ht="26.4">
      <c r="A1652" s="22" t="s">
        <v>2493</v>
      </c>
      <c r="B1652" s="23">
        <v>116.39</v>
      </c>
    </row>
    <row r="1653" spans="1:2" ht="26.4">
      <c r="A1653" s="22" t="s">
        <v>2494</v>
      </c>
      <c r="B1653" s="23">
        <v>112.75</v>
      </c>
    </row>
    <row r="1654" spans="1:2" ht="26.4">
      <c r="A1654" s="22" t="s">
        <v>2495</v>
      </c>
      <c r="B1654" s="23">
        <v>114.87</v>
      </c>
    </row>
    <row r="1655" spans="1:2" ht="26.4">
      <c r="A1655" s="22" t="s">
        <v>2496</v>
      </c>
      <c r="B1655" s="23">
        <v>112.76</v>
      </c>
    </row>
    <row r="1656" spans="1:2" ht="26.4">
      <c r="A1656" s="22" t="s">
        <v>2497</v>
      </c>
      <c r="B1656" s="23">
        <v>110.17</v>
      </c>
    </row>
    <row r="1657" spans="1:2" ht="26.4">
      <c r="A1657" s="22" t="s">
        <v>2498</v>
      </c>
      <c r="B1657" s="23">
        <v>129.5</v>
      </c>
    </row>
    <row r="1658" spans="1:2" ht="26.4">
      <c r="A1658" s="22" t="s">
        <v>2499</v>
      </c>
      <c r="B1658" s="23">
        <v>135.66999999999999</v>
      </c>
    </row>
    <row r="1659" spans="1:2" ht="26.4">
      <c r="A1659" s="22" t="s">
        <v>2500</v>
      </c>
      <c r="B1659" s="23">
        <v>138.69</v>
      </c>
    </row>
    <row r="1660" spans="1:2" ht="26.4">
      <c r="A1660" s="22" t="s">
        <v>2501</v>
      </c>
      <c r="B1660" s="23">
        <v>127.44</v>
      </c>
    </row>
    <row r="1661" spans="1:2" ht="26.4">
      <c r="A1661" s="22" t="s">
        <v>2502</v>
      </c>
      <c r="B1661" s="23">
        <v>128</v>
      </c>
    </row>
    <row r="1662" spans="1:2" ht="26.4">
      <c r="A1662" s="22" t="s">
        <v>2503</v>
      </c>
      <c r="B1662" s="23">
        <v>121.6</v>
      </c>
    </row>
    <row r="1663" spans="1:2" ht="26.4">
      <c r="A1663" s="22" t="s">
        <v>2504</v>
      </c>
      <c r="B1663" s="23">
        <v>120.24</v>
      </c>
    </row>
    <row r="1664" spans="1:2" ht="26.4">
      <c r="A1664" s="22" t="s">
        <v>2505</v>
      </c>
      <c r="B1664" s="23">
        <v>127.56</v>
      </c>
    </row>
    <row r="1665" spans="1:2" ht="26.4">
      <c r="A1665" s="22" t="s">
        <v>2506</v>
      </c>
      <c r="B1665" s="23">
        <v>124.4</v>
      </c>
    </row>
    <row r="1666" spans="1:2" ht="26.4">
      <c r="A1666" s="22" t="s">
        <v>2507</v>
      </c>
      <c r="B1666" s="23">
        <v>124.08</v>
      </c>
    </row>
    <row r="1667" spans="1:2" ht="26.4">
      <c r="A1667" s="22" t="s">
        <v>2508</v>
      </c>
      <c r="B1667" s="23">
        <v>107.98</v>
      </c>
    </row>
    <row r="1668" spans="1:2" ht="26.4">
      <c r="A1668" s="22" t="s">
        <v>2509</v>
      </c>
      <c r="B1668" s="23">
        <v>112.44</v>
      </c>
    </row>
    <row r="1669" spans="1:2" ht="26.4">
      <c r="A1669" s="22" t="s">
        <v>2510</v>
      </c>
      <c r="B1669" s="23">
        <v>117.15</v>
      </c>
    </row>
    <row r="1670" spans="1:2" ht="26.4">
      <c r="A1670" s="22" t="s">
        <v>2511</v>
      </c>
      <c r="B1670" s="23">
        <v>142.9</v>
      </c>
    </row>
    <row r="1671" spans="1:2" ht="26.4">
      <c r="A1671" s="22" t="s">
        <v>2512</v>
      </c>
      <c r="B1671" s="23">
        <v>145.41999999999999</v>
      </c>
    </row>
    <row r="1672" spans="1:2" ht="26.4">
      <c r="A1672" s="22" t="s">
        <v>2513</v>
      </c>
      <c r="B1672" s="23">
        <v>132.6</v>
      </c>
    </row>
    <row r="1673" spans="1:2" ht="26.4">
      <c r="A1673" s="22" t="s">
        <v>2514</v>
      </c>
      <c r="B1673" s="23">
        <v>126.64</v>
      </c>
    </row>
    <row r="1674" spans="1:2" ht="26.4">
      <c r="A1674" s="22" t="s">
        <v>2515</v>
      </c>
      <c r="B1674" s="23">
        <v>119.35</v>
      </c>
    </row>
    <row r="1675" spans="1:2" ht="26.4">
      <c r="A1675" s="22" t="s">
        <v>2516</v>
      </c>
      <c r="B1675" s="23">
        <v>104.43</v>
      </c>
    </row>
    <row r="1676" spans="1:2" ht="26.4">
      <c r="A1676" s="22" t="s">
        <v>2517</v>
      </c>
      <c r="B1676" s="23">
        <v>102.99</v>
      </c>
    </row>
    <row r="1677" spans="1:2" ht="26.4">
      <c r="A1677" s="22" t="s">
        <v>2518</v>
      </c>
      <c r="B1677" s="23">
        <v>85.54</v>
      </c>
    </row>
    <row r="1678" spans="1:2" ht="26.4">
      <c r="A1678" s="22" t="s">
        <v>2519</v>
      </c>
      <c r="B1678" s="23">
        <v>105.84</v>
      </c>
    </row>
    <row r="1679" spans="1:2" ht="26.4">
      <c r="A1679" s="22" t="s">
        <v>2520</v>
      </c>
      <c r="B1679" s="23">
        <v>91.24</v>
      </c>
    </row>
    <row r="1680" spans="1:2" ht="26.4">
      <c r="A1680" s="22" t="s">
        <v>2521</v>
      </c>
      <c r="B1680" s="23">
        <v>109.19</v>
      </c>
    </row>
    <row r="1681" spans="1:2" ht="26.4">
      <c r="A1681" s="22" t="s">
        <v>2522</v>
      </c>
      <c r="B1681" s="23">
        <v>130.05000000000001</v>
      </c>
    </row>
    <row r="1682" spans="1:2" ht="26.4">
      <c r="A1682" s="22" t="s">
        <v>2523</v>
      </c>
      <c r="B1682" s="23">
        <v>145.16</v>
      </c>
    </row>
    <row r="1683" spans="1:2" ht="26.4">
      <c r="A1683" s="22" t="s">
        <v>2524</v>
      </c>
      <c r="B1683" s="23">
        <v>175.5</v>
      </c>
    </row>
    <row r="1684" spans="1:2" ht="26.4">
      <c r="A1684" s="22" t="s">
        <v>2525</v>
      </c>
      <c r="B1684" s="23">
        <v>131.6</v>
      </c>
    </row>
    <row r="1685" spans="1:2" ht="26.4">
      <c r="A1685" s="22" t="s">
        <v>2526</v>
      </c>
      <c r="B1685" s="23">
        <v>119.96</v>
      </c>
    </row>
    <row r="1686" spans="1:2" ht="26.4">
      <c r="A1686" s="22" t="s">
        <v>2527</v>
      </c>
      <c r="B1686" s="23">
        <v>128.80000000000001</v>
      </c>
    </row>
    <row r="1687" spans="1:2" ht="26.4">
      <c r="A1687" s="22" t="s">
        <v>2528</v>
      </c>
      <c r="B1687" s="23">
        <v>124.39</v>
      </c>
    </row>
    <row r="1688" spans="1:2" ht="26.4">
      <c r="A1688" s="22" t="s">
        <v>2529</v>
      </c>
      <c r="B1688" s="23">
        <v>121.25</v>
      </c>
    </row>
    <row r="1689" spans="1:2" ht="26.4">
      <c r="A1689" s="22" t="s">
        <v>2530</v>
      </c>
      <c r="B1689" s="23">
        <v>101.4</v>
      </c>
    </row>
    <row r="1690" spans="1:2" ht="26.4">
      <c r="A1690" s="22" t="s">
        <v>2531</v>
      </c>
      <c r="B1690" s="23">
        <v>101.39</v>
      </c>
    </row>
    <row r="1691" spans="1:2" ht="26.4">
      <c r="A1691" s="22" t="s">
        <v>2532</v>
      </c>
      <c r="B1691" s="23">
        <v>90.66</v>
      </c>
    </row>
    <row r="1692" spans="1:2" ht="26.4">
      <c r="A1692" s="22" t="s">
        <v>2533</v>
      </c>
      <c r="B1692" s="23">
        <v>92.06</v>
      </c>
    </row>
    <row r="1693" spans="1:2" ht="26.4">
      <c r="A1693" s="22" t="s">
        <v>2534</v>
      </c>
      <c r="B1693" s="23">
        <v>92.29</v>
      </c>
    </row>
    <row r="1694" spans="1:2" ht="26.4">
      <c r="A1694" s="22" t="s">
        <v>2535</v>
      </c>
      <c r="B1694" s="23">
        <v>90.94</v>
      </c>
    </row>
    <row r="1695" spans="1:2" ht="26.4">
      <c r="A1695" s="22" t="s">
        <v>2536</v>
      </c>
      <c r="B1695" s="23">
        <v>89.12</v>
      </c>
    </row>
    <row r="1696" spans="1:2" ht="26.4">
      <c r="A1696" s="22" t="s">
        <v>2537</v>
      </c>
      <c r="B1696" s="23">
        <v>90.3</v>
      </c>
    </row>
    <row r="1697" spans="1:2" ht="26.4">
      <c r="A1697" s="22" t="s">
        <v>2538</v>
      </c>
      <c r="B1697" s="23">
        <v>93.78</v>
      </c>
    </row>
    <row r="1698" spans="1:2" ht="26.4">
      <c r="A1698" s="22" t="s">
        <v>2539</v>
      </c>
      <c r="B1698" s="23">
        <v>91.87</v>
      </c>
    </row>
    <row r="1699" spans="1:2" ht="26.4">
      <c r="A1699" s="22" t="s">
        <v>2540</v>
      </c>
      <c r="B1699" s="23">
        <v>87.66</v>
      </c>
    </row>
    <row r="1700" spans="1:2" ht="26.4">
      <c r="A1700" s="22" t="s">
        <v>2541</v>
      </c>
      <c r="B1700" s="23">
        <v>79.599999999999994</v>
      </c>
    </row>
    <row r="1701" spans="1:2" ht="26.4">
      <c r="A1701" s="22" t="s">
        <v>2542</v>
      </c>
      <c r="B1701" s="23">
        <v>68.84</v>
      </c>
    </row>
    <row r="1702" spans="1:2" ht="26.4">
      <c r="A1702" s="22" t="s">
        <v>2543</v>
      </c>
      <c r="B1702" s="23">
        <v>70</v>
      </c>
    </row>
    <row r="1703" spans="1:2" ht="26.4">
      <c r="A1703" s="22" t="s">
        <v>2544</v>
      </c>
      <c r="B1703" s="23">
        <v>74.900000000000006</v>
      </c>
    </row>
    <row r="1704" spans="1:2" ht="26.4">
      <c r="A1704" s="22" t="s">
        <v>2545</v>
      </c>
      <c r="B1704" s="23">
        <v>85.05</v>
      </c>
    </row>
    <row r="1705" spans="1:2" ht="26.4">
      <c r="A1705" s="22" t="s">
        <v>2546</v>
      </c>
      <c r="B1705" s="23">
        <v>100.79</v>
      </c>
    </row>
    <row r="1706" spans="1:2" ht="26.4">
      <c r="A1706" s="22" t="s">
        <v>2547</v>
      </c>
      <c r="B1706" s="23">
        <v>120.06</v>
      </c>
    </row>
    <row r="1707" spans="1:2" ht="26.4">
      <c r="A1707" s="22" t="s">
        <v>2548</v>
      </c>
      <c r="B1707" s="23">
        <v>141.04</v>
      </c>
    </row>
    <row r="1708" spans="1:2" ht="26.4">
      <c r="A1708" s="22" t="s">
        <v>2549</v>
      </c>
      <c r="B1708" s="23">
        <v>129.97</v>
      </c>
    </row>
    <row r="1709" spans="1:2" ht="26.4">
      <c r="A1709" s="22" t="s">
        <v>2550</v>
      </c>
      <c r="B1709" s="23">
        <v>104.69</v>
      </c>
    </row>
    <row r="1710" spans="1:2" ht="26.4">
      <c r="A1710" s="22" t="s">
        <v>2551</v>
      </c>
      <c r="B1710" s="23">
        <v>94.93</v>
      </c>
    </row>
    <row r="1711" spans="1:2" ht="26.4">
      <c r="A1711" s="22" t="s">
        <v>2552</v>
      </c>
      <c r="B1711" s="23">
        <v>81.400000000000006</v>
      </c>
    </row>
    <row r="1712" spans="1:2" ht="26.4">
      <c r="A1712" s="22" t="s">
        <v>2553</v>
      </c>
      <c r="B1712" s="23">
        <v>46.71</v>
      </c>
    </row>
    <row r="1713" spans="1:2" ht="26.4">
      <c r="A1713" s="22" t="s">
        <v>2554</v>
      </c>
      <c r="B1713" s="23">
        <v>37.46</v>
      </c>
    </row>
    <row r="1714" spans="1:2" ht="26.4">
      <c r="A1714" s="22" t="s">
        <v>2555</v>
      </c>
      <c r="B1714" s="23">
        <v>33.43</v>
      </c>
    </row>
    <row r="1715" spans="1:2" ht="26.4">
      <c r="A1715" s="22" t="s">
        <v>2556</v>
      </c>
      <c r="B1715" s="23">
        <v>17.32</v>
      </c>
    </row>
    <row r="1716" spans="1:2" ht="26.4">
      <c r="A1716" s="22" t="s">
        <v>2557</v>
      </c>
      <c r="B1716" s="23">
        <v>9.0399999999999991</v>
      </c>
    </row>
    <row r="1717" spans="1:2" ht="26.4">
      <c r="A1717" s="22" t="s">
        <v>2558</v>
      </c>
      <c r="B1717" s="23">
        <v>19.760000000000002</v>
      </c>
    </row>
    <row r="1718" spans="1:2" ht="26.4">
      <c r="A1718" s="22" t="s">
        <v>2559</v>
      </c>
      <c r="B1718" s="23">
        <v>38.49</v>
      </c>
    </row>
    <row r="1719" spans="1:2" ht="26.4">
      <c r="A1719" s="22" t="s">
        <v>2560</v>
      </c>
      <c r="B1719" s="23">
        <v>77.709999999999994</v>
      </c>
    </row>
    <row r="1720" spans="1:2" ht="26.4">
      <c r="A1720" s="22" t="s">
        <v>2561</v>
      </c>
      <c r="B1720" s="23">
        <v>94.43</v>
      </c>
    </row>
    <row r="1721" spans="1:2" ht="26.4">
      <c r="A1721" s="22" t="s">
        <v>2562</v>
      </c>
      <c r="B1721" s="23">
        <v>59.09</v>
      </c>
    </row>
    <row r="1722" spans="1:2" ht="26.4">
      <c r="A1722" s="22" t="s">
        <v>2563</v>
      </c>
      <c r="B1722" s="23">
        <v>43.01</v>
      </c>
    </row>
    <row r="1723" spans="1:2" ht="26.4">
      <c r="A1723" s="22" t="s">
        <v>2564</v>
      </c>
      <c r="B1723" s="23">
        <v>25.42</v>
      </c>
    </row>
    <row r="1724" spans="1:2" ht="26.4">
      <c r="A1724" s="22" t="s">
        <v>2565</v>
      </c>
      <c r="B1724" s="23">
        <v>4.78</v>
      </c>
    </row>
    <row r="1725" spans="1:2" ht="26.4">
      <c r="A1725" s="22" t="s">
        <v>2566</v>
      </c>
      <c r="B1725" s="23">
        <v>3.03</v>
      </c>
    </row>
    <row r="1726" spans="1:2" ht="26.4">
      <c r="A1726" s="22" t="s">
        <v>2567</v>
      </c>
      <c r="B1726" s="23">
        <v>3.37</v>
      </c>
    </row>
    <row r="1727" spans="1:2" ht="26.4">
      <c r="A1727" s="22" t="s">
        <v>2568</v>
      </c>
      <c r="B1727" s="23">
        <v>0.9</v>
      </c>
    </row>
    <row r="1728" spans="1:2" ht="26.4">
      <c r="A1728" s="22" t="s">
        <v>2569</v>
      </c>
      <c r="B1728" s="23">
        <v>9.0299999999999994</v>
      </c>
    </row>
    <row r="1729" spans="1:2" ht="26.4">
      <c r="A1729" s="22" t="s">
        <v>2570</v>
      </c>
      <c r="B1729" s="23">
        <v>55.16</v>
      </c>
    </row>
    <row r="1730" spans="1:2" ht="26.4">
      <c r="A1730" s="22" t="s">
        <v>2571</v>
      </c>
      <c r="B1730" s="23">
        <v>91.43</v>
      </c>
    </row>
    <row r="1731" spans="1:2" ht="26.4">
      <c r="A1731" s="22" t="s">
        <v>2572</v>
      </c>
      <c r="B1731" s="23">
        <v>98.98</v>
      </c>
    </row>
    <row r="1732" spans="1:2" ht="26.4">
      <c r="A1732" s="22" t="s">
        <v>2573</v>
      </c>
      <c r="B1732" s="23">
        <v>83.53</v>
      </c>
    </row>
    <row r="1733" spans="1:2" ht="26.4">
      <c r="A1733" s="22" t="s">
        <v>2574</v>
      </c>
      <c r="B1733" s="23">
        <v>58.94</v>
      </c>
    </row>
    <row r="1734" spans="1:2" ht="26.4">
      <c r="A1734" s="22" t="s">
        <v>2575</v>
      </c>
      <c r="B1734" s="23">
        <v>35.450000000000003</v>
      </c>
    </row>
    <row r="1735" spans="1:2" ht="26.4">
      <c r="A1735" s="22" t="s">
        <v>2576</v>
      </c>
      <c r="B1735" s="23">
        <v>23.32</v>
      </c>
    </row>
    <row r="1736" spans="1:2" ht="26.4">
      <c r="A1736" s="22" t="s">
        <v>2577</v>
      </c>
      <c r="B1736" s="23">
        <v>9.57</v>
      </c>
    </row>
    <row r="1737" spans="1:2" ht="26.4">
      <c r="A1737" s="22" t="s">
        <v>2578</v>
      </c>
      <c r="B1737" s="23">
        <v>4.51</v>
      </c>
    </row>
    <row r="1738" spans="1:2" ht="26.4">
      <c r="A1738" s="22" t="s">
        <v>2579</v>
      </c>
      <c r="B1738" s="23">
        <v>4.09</v>
      </c>
    </row>
    <row r="1739" spans="1:2" ht="26.4">
      <c r="A1739" s="22" t="s">
        <v>2580</v>
      </c>
      <c r="B1739" s="23">
        <v>2.13</v>
      </c>
    </row>
    <row r="1740" spans="1:2" ht="26.4">
      <c r="A1740" s="22" t="s">
        <v>2581</v>
      </c>
      <c r="B1740" s="23">
        <v>3.87</v>
      </c>
    </row>
    <row r="1741" spans="1:2" ht="26.4">
      <c r="A1741" s="22" t="s">
        <v>2582</v>
      </c>
      <c r="B1741" s="23">
        <v>10.69</v>
      </c>
    </row>
    <row r="1742" spans="1:2" ht="26.4">
      <c r="A1742" s="22" t="s">
        <v>2583</v>
      </c>
      <c r="B1742" s="23">
        <v>45.63</v>
      </c>
    </row>
    <row r="1743" spans="1:2" ht="26.4">
      <c r="A1743" s="22" t="s">
        <v>2584</v>
      </c>
      <c r="B1743" s="23">
        <v>94.36</v>
      </c>
    </row>
    <row r="1744" spans="1:2" ht="26.4">
      <c r="A1744" s="22" t="s">
        <v>2585</v>
      </c>
      <c r="B1744" s="23">
        <v>100.11</v>
      </c>
    </row>
    <row r="1745" spans="1:2" ht="26.4">
      <c r="A1745" s="22" t="s">
        <v>2586</v>
      </c>
      <c r="B1745" s="23">
        <v>93.81</v>
      </c>
    </row>
    <row r="1746" spans="1:2" ht="26.4">
      <c r="A1746" s="22" t="s">
        <v>2587</v>
      </c>
      <c r="B1746" s="23">
        <v>77.2</v>
      </c>
    </row>
    <row r="1747" spans="1:2" ht="26.4">
      <c r="A1747" s="22" t="s">
        <v>2588</v>
      </c>
      <c r="B1747" s="23">
        <v>60.96</v>
      </c>
    </row>
    <row r="1748" spans="1:2" ht="26.4">
      <c r="A1748" s="22" t="s">
        <v>2589</v>
      </c>
      <c r="B1748" s="23">
        <v>46.69</v>
      </c>
    </row>
    <row r="1749" spans="1:2" ht="26.4">
      <c r="A1749" s="22" t="s">
        <v>2590</v>
      </c>
      <c r="B1749" s="23">
        <v>56.18</v>
      </c>
    </row>
    <row r="1750" spans="1:2" ht="26.4">
      <c r="A1750" s="22" t="s">
        <v>2591</v>
      </c>
      <c r="B1750" s="23">
        <v>65.680000000000007</v>
      </c>
    </row>
    <row r="1751" spans="1:2" ht="26.4">
      <c r="A1751" s="22" t="s">
        <v>2592</v>
      </c>
      <c r="B1751" s="23">
        <v>60.9</v>
      </c>
    </row>
    <row r="1752" spans="1:2" ht="26.4">
      <c r="A1752" s="22" t="s">
        <v>2593</v>
      </c>
      <c r="B1752" s="23">
        <v>80.459999999999994</v>
      </c>
    </row>
    <row r="1753" spans="1:2" ht="26.4">
      <c r="A1753" s="22" t="s">
        <v>2594</v>
      </c>
      <c r="B1753" s="23">
        <v>134</v>
      </c>
    </row>
    <row r="1754" spans="1:2" ht="26.4">
      <c r="A1754" s="22" t="s">
        <v>2595</v>
      </c>
      <c r="B1754" s="23">
        <v>157</v>
      </c>
    </row>
    <row r="1755" spans="1:2" ht="26.4">
      <c r="A1755" s="22" t="s">
        <v>2596</v>
      </c>
      <c r="B1755" s="23">
        <v>204.8</v>
      </c>
    </row>
    <row r="1756" spans="1:2" ht="26.4">
      <c r="A1756" s="22" t="s">
        <v>2597</v>
      </c>
      <c r="B1756" s="23">
        <v>160.35</v>
      </c>
    </row>
    <row r="1757" spans="1:2" ht="26.4">
      <c r="A1757" s="22" t="s">
        <v>2598</v>
      </c>
      <c r="B1757" s="23">
        <v>179.63</v>
      </c>
    </row>
    <row r="1758" spans="1:2" ht="26.4">
      <c r="A1758" s="22" t="s">
        <v>2599</v>
      </c>
      <c r="B1758" s="23">
        <v>158.80000000000001</v>
      </c>
    </row>
    <row r="1759" spans="1:2" ht="26.4">
      <c r="A1759" s="22" t="s">
        <v>2600</v>
      </c>
      <c r="B1759" s="23">
        <v>154.6</v>
      </c>
    </row>
    <row r="1760" spans="1:2" ht="26.4">
      <c r="A1760" s="22" t="s">
        <v>2601</v>
      </c>
      <c r="B1760" s="23">
        <v>132.03</v>
      </c>
    </row>
    <row r="1761" spans="1:2" ht="26.4">
      <c r="A1761" s="22" t="s">
        <v>2602</v>
      </c>
      <c r="B1761" s="23">
        <v>119.25</v>
      </c>
    </row>
    <row r="1762" spans="1:2" ht="26.4">
      <c r="A1762" s="22" t="s">
        <v>2603</v>
      </c>
      <c r="B1762" s="23">
        <v>119.45</v>
      </c>
    </row>
    <row r="1763" spans="1:2" ht="26.4">
      <c r="A1763" s="22" t="s">
        <v>2604</v>
      </c>
      <c r="B1763" s="23">
        <v>116.33</v>
      </c>
    </row>
    <row r="1764" spans="1:2" ht="26.4">
      <c r="A1764" s="22" t="s">
        <v>2605</v>
      </c>
      <c r="B1764" s="23">
        <v>116.48</v>
      </c>
    </row>
    <row r="1765" spans="1:2" ht="26.4">
      <c r="A1765" s="22" t="s">
        <v>2606</v>
      </c>
      <c r="B1765" s="23">
        <v>128.77000000000001</v>
      </c>
    </row>
    <row r="1766" spans="1:2" ht="26.4">
      <c r="A1766" s="22" t="s">
        <v>2607</v>
      </c>
      <c r="B1766" s="23">
        <v>143.91999999999999</v>
      </c>
    </row>
    <row r="1767" spans="1:2" ht="26.4">
      <c r="A1767" s="22" t="s">
        <v>2608</v>
      </c>
      <c r="B1767" s="23">
        <v>180.42</v>
      </c>
    </row>
    <row r="1768" spans="1:2" ht="26.4">
      <c r="A1768" s="22" t="s">
        <v>2609</v>
      </c>
      <c r="B1768" s="23">
        <v>188.4</v>
      </c>
    </row>
    <row r="1769" spans="1:2" ht="26.4">
      <c r="A1769" s="22" t="s">
        <v>2610</v>
      </c>
      <c r="B1769" s="23">
        <v>178.95</v>
      </c>
    </row>
    <row r="1770" spans="1:2" ht="26.4">
      <c r="A1770" s="22" t="s">
        <v>2611</v>
      </c>
      <c r="B1770" s="23">
        <v>149.84</v>
      </c>
    </row>
    <row r="1771" spans="1:2" ht="26.4">
      <c r="A1771" s="22" t="s">
        <v>2612</v>
      </c>
      <c r="B1771" s="23">
        <v>121.76</v>
      </c>
    </row>
    <row r="1772" spans="1:2" ht="26.4">
      <c r="A1772" s="22" t="s">
        <v>2613</v>
      </c>
      <c r="B1772" s="23">
        <v>131.28</v>
      </c>
    </row>
    <row r="1773" spans="1:2" ht="26.4">
      <c r="A1773" s="22" t="s">
        <v>2614</v>
      </c>
      <c r="B1773" s="23">
        <v>107.18</v>
      </c>
    </row>
    <row r="1774" spans="1:2" ht="26.4">
      <c r="A1774" s="22" t="s">
        <v>2615</v>
      </c>
      <c r="B1774" s="23">
        <v>108.05</v>
      </c>
    </row>
    <row r="1775" spans="1:2" ht="26.4">
      <c r="A1775" s="22" t="s">
        <v>2616</v>
      </c>
      <c r="B1775" s="23">
        <v>131.76</v>
      </c>
    </row>
    <row r="1776" spans="1:2" ht="26.4">
      <c r="A1776" s="22" t="s">
        <v>2617</v>
      </c>
      <c r="B1776" s="23">
        <v>144.5</v>
      </c>
    </row>
    <row r="1777" spans="1:2" ht="26.4">
      <c r="A1777" s="22" t="s">
        <v>2618</v>
      </c>
      <c r="B1777" s="23">
        <v>150.80000000000001</v>
      </c>
    </row>
    <row r="1778" spans="1:2" ht="26.4">
      <c r="A1778" s="22" t="s">
        <v>2619</v>
      </c>
      <c r="B1778" s="23">
        <v>182.3</v>
      </c>
    </row>
    <row r="1779" spans="1:2" ht="26.4">
      <c r="A1779" s="22" t="s">
        <v>2620</v>
      </c>
      <c r="B1779" s="23">
        <v>200</v>
      </c>
    </row>
    <row r="1780" spans="1:2" ht="26.4">
      <c r="A1780" s="22" t="s">
        <v>2621</v>
      </c>
      <c r="B1780" s="23">
        <v>180</v>
      </c>
    </row>
    <row r="1781" spans="1:2" ht="26.4">
      <c r="A1781" s="22" t="s">
        <v>2622</v>
      </c>
      <c r="B1781" s="23">
        <v>147.36000000000001</v>
      </c>
    </row>
    <row r="1782" spans="1:2" ht="26.4">
      <c r="A1782" s="22" t="s">
        <v>2623</v>
      </c>
      <c r="B1782" s="23">
        <v>139.35</v>
      </c>
    </row>
    <row r="1783" spans="1:2" ht="26.4">
      <c r="A1783" s="22" t="s">
        <v>2624</v>
      </c>
      <c r="B1783" s="23">
        <v>127.63</v>
      </c>
    </row>
    <row r="1784" spans="1:2" ht="26.4">
      <c r="A1784" s="22" t="s">
        <v>2625</v>
      </c>
      <c r="B1784" s="23">
        <v>117.39</v>
      </c>
    </row>
    <row r="1785" spans="1:2" ht="26.4">
      <c r="A1785" s="22" t="s">
        <v>2626</v>
      </c>
      <c r="B1785" s="23">
        <v>107.58</v>
      </c>
    </row>
    <row r="1786" spans="1:2" ht="26.4">
      <c r="A1786" s="22" t="s">
        <v>2627</v>
      </c>
      <c r="B1786" s="23">
        <v>103.8</v>
      </c>
    </row>
    <row r="1787" spans="1:2" ht="26.4">
      <c r="A1787" s="22" t="s">
        <v>2628</v>
      </c>
      <c r="B1787" s="23">
        <v>100</v>
      </c>
    </row>
    <row r="1788" spans="1:2" ht="26.4">
      <c r="A1788" s="22" t="s">
        <v>2629</v>
      </c>
      <c r="B1788" s="23">
        <v>98.07</v>
      </c>
    </row>
    <row r="1789" spans="1:2" ht="26.4">
      <c r="A1789" s="22" t="s">
        <v>2630</v>
      </c>
      <c r="B1789" s="23">
        <v>103.8</v>
      </c>
    </row>
    <row r="1790" spans="1:2" ht="26.4">
      <c r="A1790" s="22" t="s">
        <v>2631</v>
      </c>
      <c r="B1790" s="23">
        <v>129.09</v>
      </c>
    </row>
    <row r="1791" spans="1:2" ht="26.4">
      <c r="A1791" s="22" t="s">
        <v>2632</v>
      </c>
      <c r="B1791" s="23">
        <v>142.35</v>
      </c>
    </row>
    <row r="1792" spans="1:2" ht="26.4">
      <c r="A1792" s="22" t="s">
        <v>2633</v>
      </c>
      <c r="B1792" s="23">
        <v>138.03</v>
      </c>
    </row>
    <row r="1793" spans="1:2" ht="26.4">
      <c r="A1793" s="22" t="s">
        <v>2634</v>
      </c>
      <c r="B1793" s="23">
        <v>117.12</v>
      </c>
    </row>
    <row r="1794" spans="1:2" ht="26.4">
      <c r="A1794" s="22" t="s">
        <v>2635</v>
      </c>
      <c r="B1794" s="23">
        <v>103.2</v>
      </c>
    </row>
    <row r="1795" spans="1:2" ht="26.4">
      <c r="A1795" s="22" t="s">
        <v>2636</v>
      </c>
      <c r="B1795" s="23">
        <v>91.52</v>
      </c>
    </row>
    <row r="1796" spans="1:2" ht="26.4">
      <c r="A1796" s="22" t="s">
        <v>2637</v>
      </c>
      <c r="B1796" s="23">
        <v>85.47</v>
      </c>
    </row>
    <row r="1797" spans="1:2" ht="26.4">
      <c r="A1797" s="22" t="s">
        <v>2638</v>
      </c>
      <c r="B1797" s="23">
        <v>78.66</v>
      </c>
    </row>
    <row r="1798" spans="1:2" ht="26.4">
      <c r="A1798" s="22" t="s">
        <v>2639</v>
      </c>
      <c r="B1798" s="23">
        <v>80.72</v>
      </c>
    </row>
    <row r="1799" spans="1:2" ht="26.4">
      <c r="A1799" s="22" t="s">
        <v>2640</v>
      </c>
      <c r="B1799" s="23">
        <v>85.13</v>
      </c>
    </row>
    <row r="1800" spans="1:2" ht="26.4">
      <c r="A1800" s="22" t="s">
        <v>2641</v>
      </c>
      <c r="B1800" s="23">
        <v>95.69</v>
      </c>
    </row>
    <row r="1801" spans="1:2" ht="26.4">
      <c r="A1801" s="22" t="s">
        <v>2642</v>
      </c>
      <c r="B1801" s="23">
        <v>119.48</v>
      </c>
    </row>
    <row r="1802" spans="1:2" ht="26.4">
      <c r="A1802" s="22" t="s">
        <v>2643</v>
      </c>
      <c r="B1802" s="23">
        <v>132.16999999999999</v>
      </c>
    </row>
    <row r="1803" spans="1:2" ht="26.4">
      <c r="A1803" s="22" t="s">
        <v>2644</v>
      </c>
      <c r="B1803" s="23">
        <v>130.33000000000001</v>
      </c>
    </row>
    <row r="1804" spans="1:2" ht="26.4">
      <c r="A1804" s="22" t="s">
        <v>2645</v>
      </c>
      <c r="B1804" s="23">
        <v>120.69</v>
      </c>
    </row>
    <row r="1805" spans="1:2" ht="26.4">
      <c r="A1805" s="22" t="s">
        <v>2646</v>
      </c>
      <c r="B1805" s="23">
        <v>103.46</v>
      </c>
    </row>
    <row r="1806" spans="1:2" ht="26.4">
      <c r="A1806" s="22" t="s">
        <v>2647</v>
      </c>
      <c r="B1806" s="23">
        <v>114.36</v>
      </c>
    </row>
    <row r="1807" spans="1:2" ht="26.4">
      <c r="A1807" s="22" t="s">
        <v>2648</v>
      </c>
      <c r="B1807" s="23">
        <v>86.46</v>
      </c>
    </row>
    <row r="1808" spans="1:2" ht="26.4">
      <c r="A1808" s="22" t="s">
        <v>2649</v>
      </c>
      <c r="B1808" s="23">
        <v>76.41</v>
      </c>
    </row>
    <row r="1809" spans="1:2" ht="26.4">
      <c r="A1809" s="22" t="s">
        <v>2650</v>
      </c>
      <c r="B1809" s="23">
        <v>73.8</v>
      </c>
    </row>
    <row r="1810" spans="1:2" ht="26.4">
      <c r="A1810" s="22" t="s">
        <v>2651</v>
      </c>
      <c r="B1810" s="23">
        <v>72.14</v>
      </c>
    </row>
    <row r="1811" spans="1:2" ht="26.4">
      <c r="A1811" s="22" t="s">
        <v>2652</v>
      </c>
      <c r="B1811" s="23">
        <v>66.239999999999995</v>
      </c>
    </row>
    <row r="1812" spans="1:2" ht="26.4">
      <c r="A1812" s="22" t="s">
        <v>2653</v>
      </c>
      <c r="B1812" s="23">
        <v>68.55</v>
      </c>
    </row>
    <row r="1813" spans="1:2" ht="26.4">
      <c r="A1813" s="22" t="s">
        <v>2654</v>
      </c>
      <c r="B1813" s="23">
        <v>81.59</v>
      </c>
    </row>
    <row r="1814" spans="1:2" ht="26.4">
      <c r="A1814" s="22" t="s">
        <v>2655</v>
      </c>
      <c r="B1814" s="23">
        <v>115.56</v>
      </c>
    </row>
    <row r="1815" spans="1:2" ht="26.4">
      <c r="A1815" s="22" t="s">
        <v>2656</v>
      </c>
      <c r="B1815" s="23">
        <v>137.52000000000001</v>
      </c>
    </row>
    <row r="1816" spans="1:2" ht="26.4">
      <c r="A1816" s="22" t="s">
        <v>2657</v>
      </c>
      <c r="B1816" s="23">
        <v>126.97</v>
      </c>
    </row>
    <row r="1817" spans="1:2" ht="26.4">
      <c r="A1817" s="22" t="s">
        <v>2658</v>
      </c>
      <c r="B1817" s="23">
        <v>126.16</v>
      </c>
    </row>
    <row r="1818" spans="1:2" ht="26.4">
      <c r="A1818" s="22" t="s">
        <v>2659</v>
      </c>
      <c r="B1818" s="23">
        <v>126.69</v>
      </c>
    </row>
    <row r="1819" spans="1:2" ht="26.4">
      <c r="A1819" s="22" t="s">
        <v>2660</v>
      </c>
      <c r="B1819" s="23">
        <v>99.25</v>
      </c>
    </row>
    <row r="1820" spans="1:2" ht="26.4">
      <c r="A1820" s="22" t="s">
        <v>2661</v>
      </c>
      <c r="B1820" s="23">
        <v>79.5</v>
      </c>
    </row>
    <row r="1821" spans="1:2" ht="26.4">
      <c r="A1821" s="22" t="s">
        <v>2662</v>
      </c>
      <c r="B1821" s="23">
        <v>82.44</v>
      </c>
    </row>
    <row r="1822" spans="1:2" ht="26.4">
      <c r="A1822" s="22" t="s">
        <v>2663</v>
      </c>
      <c r="B1822" s="23">
        <v>89.51</v>
      </c>
    </row>
    <row r="1823" spans="1:2" ht="26.4">
      <c r="A1823" s="22" t="s">
        <v>2664</v>
      </c>
      <c r="B1823" s="23">
        <v>99.03</v>
      </c>
    </row>
    <row r="1824" spans="1:2" ht="26.4">
      <c r="A1824" s="22" t="s">
        <v>2665</v>
      </c>
      <c r="B1824" s="23">
        <v>109.54</v>
      </c>
    </row>
    <row r="1825" spans="1:2" ht="26.4">
      <c r="A1825" s="22" t="s">
        <v>2666</v>
      </c>
      <c r="B1825" s="23">
        <v>126.82</v>
      </c>
    </row>
    <row r="1826" spans="1:2" ht="26.4">
      <c r="A1826" s="22" t="s">
        <v>2667</v>
      </c>
      <c r="B1826" s="23">
        <v>137.09</v>
      </c>
    </row>
    <row r="1827" spans="1:2" ht="26.4">
      <c r="A1827" s="22" t="s">
        <v>2668</v>
      </c>
      <c r="B1827" s="23">
        <v>147.4</v>
      </c>
    </row>
    <row r="1828" spans="1:2" ht="26.4">
      <c r="A1828" s="22" t="s">
        <v>2669</v>
      </c>
      <c r="B1828" s="23">
        <v>132.93</v>
      </c>
    </row>
    <row r="1829" spans="1:2" ht="26.4">
      <c r="A1829" s="22" t="s">
        <v>2670</v>
      </c>
      <c r="B1829" s="23">
        <v>119</v>
      </c>
    </row>
    <row r="1830" spans="1:2" ht="26.4">
      <c r="A1830" s="22" t="s">
        <v>2671</v>
      </c>
      <c r="B1830" s="23">
        <v>113.07</v>
      </c>
    </row>
    <row r="1831" spans="1:2" ht="26.4">
      <c r="A1831" s="22" t="s">
        <v>2672</v>
      </c>
      <c r="B1831" s="23">
        <v>114.65</v>
      </c>
    </row>
    <row r="1832" spans="1:2" ht="26.4">
      <c r="A1832" s="22" t="s">
        <v>2673</v>
      </c>
      <c r="B1832" s="23">
        <v>115.57</v>
      </c>
    </row>
    <row r="1833" spans="1:2" ht="26.4">
      <c r="A1833" s="22" t="s">
        <v>2674</v>
      </c>
      <c r="B1833" s="23">
        <v>112.18</v>
      </c>
    </row>
    <row r="1834" spans="1:2" ht="26.4">
      <c r="A1834" s="22" t="s">
        <v>2675</v>
      </c>
      <c r="B1834" s="23">
        <v>98.95</v>
      </c>
    </row>
    <row r="1835" spans="1:2" ht="26.4">
      <c r="A1835" s="22" t="s">
        <v>2676</v>
      </c>
      <c r="B1835" s="23">
        <v>95</v>
      </c>
    </row>
    <row r="1836" spans="1:2" ht="26.4">
      <c r="A1836" s="22" t="s">
        <v>2677</v>
      </c>
      <c r="B1836" s="23">
        <v>96.18</v>
      </c>
    </row>
    <row r="1837" spans="1:2" ht="26.4">
      <c r="A1837" s="22" t="s">
        <v>2678</v>
      </c>
      <c r="B1837" s="23">
        <v>99.8</v>
      </c>
    </row>
    <row r="1838" spans="1:2" ht="26.4">
      <c r="A1838" s="22" t="s">
        <v>2679</v>
      </c>
      <c r="B1838" s="23">
        <v>103.5</v>
      </c>
    </row>
    <row r="1839" spans="1:2" ht="26.4">
      <c r="A1839" s="22" t="s">
        <v>2680</v>
      </c>
      <c r="B1839" s="23">
        <v>105.43</v>
      </c>
    </row>
    <row r="1840" spans="1:2" ht="26.4">
      <c r="A1840" s="22" t="s">
        <v>2681</v>
      </c>
      <c r="B1840" s="23">
        <v>100.72</v>
      </c>
    </row>
    <row r="1841" spans="1:2" ht="26.4">
      <c r="A1841" s="22" t="s">
        <v>2682</v>
      </c>
      <c r="B1841" s="23">
        <v>102.61</v>
      </c>
    </row>
    <row r="1842" spans="1:2" ht="26.4">
      <c r="A1842" s="22" t="s">
        <v>2683</v>
      </c>
      <c r="B1842" s="23">
        <v>96.99</v>
      </c>
    </row>
    <row r="1843" spans="1:2" ht="26.4">
      <c r="A1843" s="22" t="s">
        <v>2684</v>
      </c>
      <c r="B1843" s="23">
        <v>91.13</v>
      </c>
    </row>
    <row r="1844" spans="1:2" ht="26.4">
      <c r="A1844" s="22" t="s">
        <v>2685</v>
      </c>
      <c r="B1844" s="23">
        <v>84.06</v>
      </c>
    </row>
    <row r="1845" spans="1:2" ht="26.4">
      <c r="A1845" s="22" t="s">
        <v>2686</v>
      </c>
      <c r="B1845" s="23">
        <v>80.42</v>
      </c>
    </row>
    <row r="1846" spans="1:2" ht="26.4">
      <c r="A1846" s="22" t="s">
        <v>2687</v>
      </c>
      <c r="B1846" s="23">
        <v>87.52</v>
      </c>
    </row>
    <row r="1847" spans="1:2" ht="26.4">
      <c r="A1847" s="22" t="s">
        <v>2688</v>
      </c>
      <c r="B1847" s="23">
        <v>92.08</v>
      </c>
    </row>
    <row r="1848" spans="1:2" ht="26.4">
      <c r="A1848" s="22" t="s">
        <v>2689</v>
      </c>
      <c r="B1848" s="23">
        <v>104.43</v>
      </c>
    </row>
    <row r="1849" spans="1:2" ht="26.4">
      <c r="A1849" s="22" t="s">
        <v>2690</v>
      </c>
      <c r="B1849" s="23">
        <v>130.74</v>
      </c>
    </row>
    <row r="1850" spans="1:2" ht="26.4">
      <c r="A1850" s="22" t="s">
        <v>2691</v>
      </c>
      <c r="B1850" s="23">
        <v>156.94999999999999</v>
      </c>
    </row>
    <row r="1851" spans="1:2" ht="26.4">
      <c r="A1851" s="22" t="s">
        <v>2692</v>
      </c>
      <c r="B1851" s="23">
        <v>169.54</v>
      </c>
    </row>
    <row r="1852" spans="1:2" ht="26.4">
      <c r="A1852" s="22" t="s">
        <v>2693</v>
      </c>
      <c r="B1852" s="23">
        <v>144.15</v>
      </c>
    </row>
    <row r="1853" spans="1:2" ht="26.4">
      <c r="A1853" s="22" t="s">
        <v>2694</v>
      </c>
      <c r="B1853" s="23">
        <v>132.91999999999999</v>
      </c>
    </row>
    <row r="1854" spans="1:2" ht="26.4">
      <c r="A1854" s="22" t="s">
        <v>2695</v>
      </c>
      <c r="B1854" s="23">
        <v>129.94999999999999</v>
      </c>
    </row>
    <row r="1855" spans="1:2" ht="26.4">
      <c r="A1855" s="22" t="s">
        <v>2696</v>
      </c>
      <c r="B1855" s="23">
        <v>118.46</v>
      </c>
    </row>
    <row r="1856" spans="1:2" ht="26.4">
      <c r="A1856" s="22" t="s">
        <v>2697</v>
      </c>
      <c r="B1856" s="23">
        <v>110.03</v>
      </c>
    </row>
    <row r="1857" spans="1:2" ht="26.4">
      <c r="A1857" s="22" t="s">
        <v>2698</v>
      </c>
      <c r="B1857" s="23">
        <v>106</v>
      </c>
    </row>
    <row r="1858" spans="1:2" ht="26.4">
      <c r="A1858" s="22" t="s">
        <v>2699</v>
      </c>
      <c r="B1858" s="23">
        <v>99.6</v>
      </c>
    </row>
    <row r="1859" spans="1:2" ht="26.4">
      <c r="A1859" s="22" t="s">
        <v>2700</v>
      </c>
      <c r="B1859" s="23">
        <v>99.18</v>
      </c>
    </row>
    <row r="1860" spans="1:2" ht="26.4">
      <c r="A1860" s="22" t="s">
        <v>2701</v>
      </c>
      <c r="B1860" s="23">
        <v>98.74</v>
      </c>
    </row>
    <row r="1861" spans="1:2" ht="26.4">
      <c r="A1861" s="22" t="s">
        <v>2702</v>
      </c>
      <c r="B1861" s="23">
        <v>103.36</v>
      </c>
    </row>
    <row r="1862" spans="1:2" ht="26.4">
      <c r="A1862" s="22" t="s">
        <v>2703</v>
      </c>
      <c r="B1862" s="23">
        <v>100</v>
      </c>
    </row>
    <row r="1863" spans="1:2" ht="26.4">
      <c r="A1863" s="22" t="s">
        <v>2704</v>
      </c>
      <c r="B1863" s="23">
        <v>102.45</v>
      </c>
    </row>
    <row r="1864" spans="1:2" ht="26.4">
      <c r="A1864" s="22" t="s">
        <v>2705</v>
      </c>
      <c r="B1864" s="23">
        <v>101.44</v>
      </c>
    </row>
    <row r="1865" spans="1:2" ht="26.4">
      <c r="A1865" s="22" t="s">
        <v>2706</v>
      </c>
      <c r="B1865" s="23">
        <v>102.26</v>
      </c>
    </row>
    <row r="1866" spans="1:2" ht="26.4">
      <c r="A1866" s="22" t="s">
        <v>2707</v>
      </c>
      <c r="B1866" s="23">
        <v>100.4</v>
      </c>
    </row>
    <row r="1867" spans="1:2" ht="26.4">
      <c r="A1867" s="22" t="s">
        <v>2708</v>
      </c>
      <c r="B1867" s="23">
        <v>99.18</v>
      </c>
    </row>
    <row r="1868" spans="1:2" ht="26.4">
      <c r="A1868" s="22" t="s">
        <v>2709</v>
      </c>
      <c r="B1868" s="23">
        <v>97.39</v>
      </c>
    </row>
    <row r="1869" spans="1:2" ht="26.4">
      <c r="A1869" s="22" t="s">
        <v>2710</v>
      </c>
      <c r="B1869" s="23">
        <v>94.04</v>
      </c>
    </row>
    <row r="1870" spans="1:2" ht="26.4">
      <c r="A1870" s="22" t="s">
        <v>2711</v>
      </c>
      <c r="B1870" s="23">
        <v>95.01</v>
      </c>
    </row>
    <row r="1871" spans="1:2" ht="26.4">
      <c r="A1871" s="22" t="s">
        <v>2712</v>
      </c>
      <c r="B1871" s="23">
        <v>98.67</v>
      </c>
    </row>
    <row r="1872" spans="1:2" ht="26.4">
      <c r="A1872" s="22" t="s">
        <v>2713</v>
      </c>
      <c r="B1872" s="23">
        <v>106.09</v>
      </c>
    </row>
    <row r="1873" spans="1:2" ht="26.4">
      <c r="A1873" s="22" t="s">
        <v>2714</v>
      </c>
      <c r="B1873" s="23">
        <v>134.24</v>
      </c>
    </row>
    <row r="1874" spans="1:2" ht="26.4">
      <c r="A1874" s="22" t="s">
        <v>2715</v>
      </c>
      <c r="B1874" s="23">
        <v>145</v>
      </c>
    </row>
    <row r="1875" spans="1:2" ht="26.4">
      <c r="A1875" s="22" t="s">
        <v>2716</v>
      </c>
      <c r="B1875" s="23">
        <v>152.91</v>
      </c>
    </row>
    <row r="1876" spans="1:2" ht="26.4">
      <c r="A1876" s="22" t="s">
        <v>2717</v>
      </c>
      <c r="B1876" s="23">
        <v>144.71</v>
      </c>
    </row>
    <row r="1877" spans="1:2" ht="26.4">
      <c r="A1877" s="22" t="s">
        <v>2718</v>
      </c>
      <c r="B1877" s="23">
        <v>135.27000000000001</v>
      </c>
    </row>
    <row r="1878" spans="1:2" ht="26.4">
      <c r="A1878" s="22" t="s">
        <v>2719</v>
      </c>
      <c r="B1878" s="23">
        <v>132.9</v>
      </c>
    </row>
    <row r="1879" spans="1:2" ht="26.4">
      <c r="A1879" s="22" t="s">
        <v>2720</v>
      </c>
      <c r="B1879" s="23">
        <v>130</v>
      </c>
    </row>
    <row r="1880" spans="1:2" ht="26.4">
      <c r="A1880" s="22" t="s">
        <v>2721</v>
      </c>
      <c r="B1880" s="23">
        <v>124</v>
      </c>
    </row>
    <row r="1881" spans="1:2" ht="26.4">
      <c r="A1881" s="22" t="s">
        <v>2722</v>
      </c>
      <c r="B1881" s="23">
        <v>114.94</v>
      </c>
    </row>
    <row r="1882" spans="1:2" ht="26.4">
      <c r="A1882" s="22" t="s">
        <v>2723</v>
      </c>
      <c r="B1882" s="23">
        <v>113.06</v>
      </c>
    </row>
    <row r="1883" spans="1:2" ht="26.4">
      <c r="A1883" s="22" t="s">
        <v>2724</v>
      </c>
      <c r="B1883" s="23">
        <v>110.18</v>
      </c>
    </row>
    <row r="1884" spans="1:2" ht="26.4">
      <c r="A1884" s="22" t="s">
        <v>2725</v>
      </c>
      <c r="B1884" s="23">
        <v>110.25</v>
      </c>
    </row>
    <row r="1885" spans="1:2" ht="26.4">
      <c r="A1885" s="22" t="s">
        <v>2726</v>
      </c>
      <c r="B1885" s="23">
        <v>116.4</v>
      </c>
    </row>
    <row r="1886" spans="1:2" ht="26.4">
      <c r="A1886" s="22" t="s">
        <v>2727</v>
      </c>
      <c r="B1886" s="23">
        <v>135.77000000000001</v>
      </c>
    </row>
    <row r="1887" spans="1:2" ht="26.4">
      <c r="A1887" s="22" t="s">
        <v>2728</v>
      </c>
      <c r="B1887" s="23">
        <v>148.43</v>
      </c>
    </row>
    <row r="1888" spans="1:2" ht="26.4">
      <c r="A1888" s="22" t="s">
        <v>2729</v>
      </c>
      <c r="B1888" s="23">
        <v>148.51</v>
      </c>
    </row>
    <row r="1889" spans="1:2" ht="26.4">
      <c r="A1889" s="22" t="s">
        <v>2730</v>
      </c>
      <c r="B1889" s="23">
        <v>137.56</v>
      </c>
    </row>
    <row r="1890" spans="1:2" ht="26.4">
      <c r="A1890" s="22" t="s">
        <v>2731</v>
      </c>
      <c r="B1890" s="23">
        <v>122.75</v>
      </c>
    </row>
    <row r="1891" spans="1:2" ht="26.4">
      <c r="A1891" s="22" t="s">
        <v>2732</v>
      </c>
      <c r="B1891" s="23">
        <v>115.79</v>
      </c>
    </row>
    <row r="1892" spans="1:2" ht="26.4">
      <c r="A1892" s="22" t="s">
        <v>2733</v>
      </c>
      <c r="B1892" s="23">
        <v>104.6</v>
      </c>
    </row>
    <row r="1893" spans="1:2" ht="26.4">
      <c r="A1893" s="22" t="s">
        <v>2734</v>
      </c>
      <c r="B1893" s="23">
        <v>100</v>
      </c>
    </row>
    <row r="1894" spans="1:2" ht="26.4">
      <c r="A1894" s="22" t="s">
        <v>2735</v>
      </c>
      <c r="B1894" s="23">
        <v>101.79</v>
      </c>
    </row>
    <row r="1895" spans="1:2" ht="26.4">
      <c r="A1895" s="22" t="s">
        <v>2736</v>
      </c>
      <c r="B1895" s="23">
        <v>104.8</v>
      </c>
    </row>
    <row r="1896" spans="1:2" ht="26.4">
      <c r="A1896" s="22" t="s">
        <v>2737</v>
      </c>
      <c r="B1896" s="23">
        <v>113.9</v>
      </c>
    </row>
    <row r="1897" spans="1:2" ht="26.4">
      <c r="A1897" s="22" t="s">
        <v>2738</v>
      </c>
      <c r="B1897" s="23">
        <v>133</v>
      </c>
    </row>
    <row r="1898" spans="1:2" ht="26.4">
      <c r="A1898" s="22" t="s">
        <v>2739</v>
      </c>
      <c r="B1898" s="23">
        <v>150.97999999999999</v>
      </c>
    </row>
    <row r="1899" spans="1:2" ht="26.4">
      <c r="A1899" s="22" t="s">
        <v>2740</v>
      </c>
      <c r="B1899" s="23">
        <v>165.47</v>
      </c>
    </row>
    <row r="1900" spans="1:2" ht="26.4">
      <c r="A1900" s="22" t="s">
        <v>2741</v>
      </c>
      <c r="B1900" s="23">
        <v>152.36000000000001</v>
      </c>
    </row>
    <row r="1901" spans="1:2" ht="26.4">
      <c r="A1901" s="22" t="s">
        <v>2742</v>
      </c>
      <c r="B1901" s="23">
        <v>135.49</v>
      </c>
    </row>
    <row r="1902" spans="1:2" ht="26.4">
      <c r="A1902" s="22" t="s">
        <v>2743</v>
      </c>
      <c r="B1902" s="23">
        <v>127.5</v>
      </c>
    </row>
    <row r="1903" spans="1:2" ht="26.4">
      <c r="A1903" s="22" t="s">
        <v>2744</v>
      </c>
      <c r="B1903" s="23">
        <v>117.04</v>
      </c>
    </row>
    <row r="1904" spans="1:2" ht="26.4">
      <c r="A1904" s="22" t="s">
        <v>2745</v>
      </c>
      <c r="B1904" s="23">
        <v>120.79</v>
      </c>
    </row>
    <row r="1905" spans="1:2" ht="26.4">
      <c r="A1905" s="22" t="s">
        <v>2746</v>
      </c>
      <c r="B1905" s="23">
        <v>112.28</v>
      </c>
    </row>
    <row r="1906" spans="1:2" ht="26.4">
      <c r="A1906" s="22" t="s">
        <v>2747</v>
      </c>
      <c r="B1906" s="23">
        <v>111.56</v>
      </c>
    </row>
    <row r="1907" spans="1:2" ht="26.4">
      <c r="A1907" s="22" t="s">
        <v>2748</v>
      </c>
      <c r="B1907" s="23">
        <v>108.65</v>
      </c>
    </row>
    <row r="1908" spans="1:2" ht="26.4">
      <c r="A1908" s="22" t="s">
        <v>2749</v>
      </c>
      <c r="B1908" s="23">
        <v>110</v>
      </c>
    </row>
    <row r="1909" spans="1:2" ht="26.4">
      <c r="A1909" s="22" t="s">
        <v>2750</v>
      </c>
      <c r="B1909" s="23">
        <v>118.21</v>
      </c>
    </row>
    <row r="1910" spans="1:2" ht="26.4">
      <c r="A1910" s="22" t="s">
        <v>2751</v>
      </c>
      <c r="B1910" s="23">
        <v>129.91</v>
      </c>
    </row>
    <row r="1911" spans="1:2" ht="26.4">
      <c r="A1911" s="22" t="s">
        <v>2752</v>
      </c>
      <c r="B1911" s="23">
        <v>145.54</v>
      </c>
    </row>
    <row r="1912" spans="1:2" ht="26.4">
      <c r="A1912" s="22" t="s">
        <v>2753</v>
      </c>
      <c r="B1912" s="23">
        <v>143.52000000000001</v>
      </c>
    </row>
    <row r="1913" spans="1:2" ht="26.4">
      <c r="A1913" s="22" t="s">
        <v>2754</v>
      </c>
      <c r="B1913" s="23">
        <v>128.58000000000001</v>
      </c>
    </row>
    <row r="1914" spans="1:2" ht="26.4">
      <c r="A1914" s="22" t="s">
        <v>2755</v>
      </c>
      <c r="B1914" s="23">
        <v>115.04</v>
      </c>
    </row>
    <row r="1915" spans="1:2" ht="26.4">
      <c r="A1915" s="22" t="s">
        <v>2756</v>
      </c>
      <c r="B1915" s="23">
        <v>106.81</v>
      </c>
    </row>
    <row r="1916" spans="1:2" ht="26.4">
      <c r="A1916" s="22" t="s">
        <v>2757</v>
      </c>
      <c r="B1916" s="23">
        <v>102.12</v>
      </c>
    </row>
    <row r="1917" spans="1:2" ht="26.4">
      <c r="A1917" s="22" t="s">
        <v>2758</v>
      </c>
      <c r="B1917" s="23">
        <v>99.72</v>
      </c>
    </row>
    <row r="1918" spans="1:2" ht="26.4">
      <c r="A1918" s="22" t="s">
        <v>2759</v>
      </c>
      <c r="B1918" s="23">
        <v>98.64</v>
      </c>
    </row>
    <row r="1919" spans="1:2" ht="26.4">
      <c r="A1919" s="22" t="s">
        <v>2760</v>
      </c>
      <c r="B1919" s="23">
        <v>98.53</v>
      </c>
    </row>
    <row r="1920" spans="1:2" ht="26.4">
      <c r="A1920" s="22" t="s">
        <v>2761</v>
      </c>
      <c r="B1920" s="23">
        <v>101.52</v>
      </c>
    </row>
    <row r="1921" spans="1:2" ht="26.4">
      <c r="A1921" s="22" t="s">
        <v>2762</v>
      </c>
      <c r="B1921" s="23">
        <v>113.37</v>
      </c>
    </row>
    <row r="1922" spans="1:2" ht="26.4">
      <c r="A1922" s="22" t="s">
        <v>2763</v>
      </c>
      <c r="B1922" s="23">
        <v>132.37</v>
      </c>
    </row>
    <row r="1923" spans="1:2" ht="26.4">
      <c r="A1923" s="22" t="s">
        <v>2764</v>
      </c>
      <c r="B1923" s="23">
        <v>143.5</v>
      </c>
    </row>
    <row r="1924" spans="1:2" ht="26.4">
      <c r="A1924" s="22" t="s">
        <v>2765</v>
      </c>
      <c r="B1924" s="23">
        <v>146.38</v>
      </c>
    </row>
    <row r="1925" spans="1:2" ht="26.4">
      <c r="A1925" s="22" t="s">
        <v>2766</v>
      </c>
      <c r="B1925" s="23">
        <v>112.01</v>
      </c>
    </row>
    <row r="1926" spans="1:2" ht="26.4">
      <c r="A1926" s="22" t="s">
        <v>2767</v>
      </c>
      <c r="B1926" s="23">
        <v>103.33</v>
      </c>
    </row>
    <row r="1927" spans="1:2" ht="26.4">
      <c r="A1927" s="22" t="s">
        <v>2768</v>
      </c>
      <c r="B1927" s="23">
        <v>93.71</v>
      </c>
    </row>
    <row r="1928" spans="1:2" ht="26.4">
      <c r="A1928" s="22" t="s">
        <v>2769</v>
      </c>
      <c r="B1928" s="23">
        <v>78.25</v>
      </c>
    </row>
    <row r="1929" spans="1:2" ht="26.4">
      <c r="A1929" s="22" t="s">
        <v>2770</v>
      </c>
      <c r="B1929" s="23">
        <v>74.510000000000005</v>
      </c>
    </row>
    <row r="1930" spans="1:2" ht="26.4">
      <c r="A1930" s="22" t="s">
        <v>2771</v>
      </c>
      <c r="B1930" s="23">
        <v>74.44</v>
      </c>
    </row>
    <row r="1931" spans="1:2" ht="26.4">
      <c r="A1931" s="22" t="s">
        <v>2772</v>
      </c>
      <c r="B1931" s="23">
        <v>70</v>
      </c>
    </row>
    <row r="1932" spans="1:2" ht="26.4">
      <c r="A1932" s="22" t="s">
        <v>2773</v>
      </c>
      <c r="B1932" s="23">
        <v>67.790000000000006</v>
      </c>
    </row>
    <row r="1933" spans="1:2" ht="26.4">
      <c r="A1933" s="22" t="s">
        <v>2774</v>
      </c>
      <c r="B1933" s="23">
        <v>75.22</v>
      </c>
    </row>
    <row r="1934" spans="1:2" ht="26.4">
      <c r="A1934" s="22" t="s">
        <v>2775</v>
      </c>
      <c r="B1934" s="23">
        <v>91.96</v>
      </c>
    </row>
    <row r="1935" spans="1:2" ht="26.4">
      <c r="A1935" s="22" t="s">
        <v>2776</v>
      </c>
      <c r="B1935" s="23">
        <v>109.01</v>
      </c>
    </row>
    <row r="1936" spans="1:2" ht="26.4">
      <c r="A1936" s="22" t="s">
        <v>2777</v>
      </c>
      <c r="B1936" s="23">
        <v>111.57</v>
      </c>
    </row>
    <row r="1937" spans="1:2" ht="26.4">
      <c r="A1937" s="22" t="s">
        <v>2778</v>
      </c>
      <c r="B1937" s="23">
        <v>86.05</v>
      </c>
    </row>
    <row r="1938" spans="1:2" ht="26.4">
      <c r="A1938" s="22" t="s">
        <v>2779</v>
      </c>
      <c r="B1938" s="23">
        <v>78.760000000000005</v>
      </c>
    </row>
    <row r="1939" spans="1:2" ht="26.4">
      <c r="A1939" s="22" t="s">
        <v>2780</v>
      </c>
      <c r="B1939" s="23">
        <v>81.900000000000006</v>
      </c>
    </row>
    <row r="1940" spans="1:2" ht="26.4">
      <c r="A1940" s="22" t="s">
        <v>2781</v>
      </c>
      <c r="B1940" s="23">
        <v>76.05</v>
      </c>
    </row>
    <row r="1941" spans="1:2" ht="26.4">
      <c r="A1941" s="22" t="s">
        <v>2782</v>
      </c>
      <c r="B1941" s="23">
        <v>75.61</v>
      </c>
    </row>
    <row r="1942" spans="1:2" ht="26.4">
      <c r="A1942" s="22" t="s">
        <v>2783</v>
      </c>
      <c r="B1942" s="23">
        <v>78.569999999999993</v>
      </c>
    </row>
    <row r="1943" spans="1:2" ht="26.4">
      <c r="A1943" s="22" t="s">
        <v>2784</v>
      </c>
      <c r="B1943" s="23">
        <v>69.53</v>
      </c>
    </row>
    <row r="1944" spans="1:2" ht="26.4">
      <c r="A1944" s="22" t="s">
        <v>2785</v>
      </c>
      <c r="B1944" s="23">
        <v>81.84</v>
      </c>
    </row>
    <row r="1945" spans="1:2" ht="26.4">
      <c r="A1945" s="22" t="s">
        <v>2786</v>
      </c>
      <c r="B1945" s="23">
        <v>101.16</v>
      </c>
    </row>
    <row r="1946" spans="1:2" ht="26.4">
      <c r="A1946" s="22" t="s">
        <v>2787</v>
      </c>
      <c r="B1946" s="23">
        <v>119.63</v>
      </c>
    </row>
    <row r="1947" spans="1:2" ht="26.4">
      <c r="A1947" s="22" t="s">
        <v>2788</v>
      </c>
      <c r="B1947" s="23">
        <v>139.88</v>
      </c>
    </row>
    <row r="1948" spans="1:2" ht="26.4">
      <c r="A1948" s="22" t="s">
        <v>2789</v>
      </c>
      <c r="B1948" s="23">
        <v>125.53</v>
      </c>
    </row>
    <row r="1949" spans="1:2" ht="26.4">
      <c r="A1949" s="22" t="s">
        <v>2790</v>
      </c>
      <c r="B1949" s="23">
        <v>108.67</v>
      </c>
    </row>
    <row r="1950" spans="1:2" ht="26.4">
      <c r="A1950" s="22" t="s">
        <v>2791</v>
      </c>
      <c r="B1950" s="23">
        <v>101.04</v>
      </c>
    </row>
    <row r="1951" spans="1:2" ht="26.4">
      <c r="A1951" s="22" t="s">
        <v>2792</v>
      </c>
      <c r="B1951" s="23">
        <v>84.91</v>
      </c>
    </row>
    <row r="1952" spans="1:2" ht="26.4">
      <c r="A1952" s="22" t="s">
        <v>2793</v>
      </c>
      <c r="B1952" s="23">
        <v>69.59</v>
      </c>
    </row>
    <row r="1953" spans="1:2" ht="26.4">
      <c r="A1953" s="22" t="s">
        <v>2794</v>
      </c>
      <c r="B1953" s="23">
        <v>67.58</v>
      </c>
    </row>
    <row r="1954" spans="1:2" ht="26.4">
      <c r="A1954" s="22" t="s">
        <v>2795</v>
      </c>
      <c r="B1954" s="23">
        <v>57.6</v>
      </c>
    </row>
    <row r="1955" spans="1:2" ht="26.4">
      <c r="A1955" s="22" t="s">
        <v>2796</v>
      </c>
      <c r="B1955" s="23">
        <v>49</v>
      </c>
    </row>
    <row r="1956" spans="1:2" ht="26.4">
      <c r="A1956" s="22" t="s">
        <v>2797</v>
      </c>
      <c r="B1956" s="23">
        <v>32.46</v>
      </c>
    </row>
    <row r="1957" spans="1:2" ht="26.4">
      <c r="A1957" s="22" t="s">
        <v>2798</v>
      </c>
      <c r="B1957" s="23">
        <v>57.8</v>
      </c>
    </row>
    <row r="1958" spans="1:2" ht="26.4">
      <c r="A1958" s="22" t="s">
        <v>2799</v>
      </c>
      <c r="B1958" s="23">
        <v>81.599999999999994</v>
      </c>
    </row>
    <row r="1959" spans="1:2" ht="26.4">
      <c r="A1959" s="22" t="s">
        <v>2800</v>
      </c>
      <c r="B1959" s="23">
        <v>112.45</v>
      </c>
    </row>
    <row r="1960" spans="1:2" ht="26.4">
      <c r="A1960" s="22" t="s">
        <v>2801</v>
      </c>
      <c r="B1960" s="23">
        <v>114.06</v>
      </c>
    </row>
    <row r="1961" spans="1:2" ht="26.4">
      <c r="A1961" s="22" t="s">
        <v>2802</v>
      </c>
      <c r="B1961" s="23">
        <v>95.85</v>
      </c>
    </row>
    <row r="1962" spans="1:2" ht="26.4">
      <c r="A1962" s="22" t="s">
        <v>2803</v>
      </c>
      <c r="B1962" s="23">
        <v>65.11</v>
      </c>
    </row>
    <row r="1963" spans="1:2" ht="26.4">
      <c r="A1963" s="22" t="s">
        <v>2804</v>
      </c>
      <c r="B1963" s="23">
        <v>46.04</v>
      </c>
    </row>
    <row r="1964" spans="1:2" ht="26.4">
      <c r="A1964" s="22" t="s">
        <v>2805</v>
      </c>
      <c r="B1964" s="23">
        <v>38.119999999999997</v>
      </c>
    </row>
    <row r="1965" spans="1:2" ht="26.4">
      <c r="A1965" s="22" t="s">
        <v>2806</v>
      </c>
      <c r="B1965" s="23">
        <v>38.58</v>
      </c>
    </row>
    <row r="1966" spans="1:2" ht="26.4">
      <c r="A1966" s="22" t="s">
        <v>2807</v>
      </c>
      <c r="B1966" s="23">
        <v>52.28</v>
      </c>
    </row>
    <row r="1967" spans="1:2" ht="26.4">
      <c r="A1967" s="22" t="s">
        <v>2808</v>
      </c>
      <c r="B1967" s="23">
        <v>55.66</v>
      </c>
    </row>
    <row r="1968" spans="1:2" ht="26.4">
      <c r="A1968" s="22" t="s">
        <v>2809</v>
      </c>
      <c r="B1968" s="23">
        <v>89.91</v>
      </c>
    </row>
    <row r="1969" spans="1:2" ht="26.4">
      <c r="A1969" s="22" t="s">
        <v>2810</v>
      </c>
      <c r="B1969" s="23">
        <v>119.47</v>
      </c>
    </row>
    <row r="1970" spans="1:2" ht="26.4">
      <c r="A1970" s="22" t="s">
        <v>2811</v>
      </c>
      <c r="B1970" s="23">
        <v>136.93</v>
      </c>
    </row>
    <row r="1971" spans="1:2" ht="26.4">
      <c r="A1971" s="22" t="s">
        <v>2812</v>
      </c>
      <c r="B1971" s="23">
        <v>144.4</v>
      </c>
    </row>
    <row r="1972" spans="1:2" ht="26.4">
      <c r="A1972" s="22" t="s">
        <v>2813</v>
      </c>
      <c r="B1972" s="23">
        <v>122.29</v>
      </c>
    </row>
    <row r="1973" spans="1:2" ht="26.4">
      <c r="A1973" s="22" t="s">
        <v>2814</v>
      </c>
      <c r="B1973" s="23">
        <v>93.18</v>
      </c>
    </row>
    <row r="1974" spans="1:2" ht="26.4">
      <c r="A1974" s="22" t="s">
        <v>2815</v>
      </c>
      <c r="B1974" s="23">
        <v>89.61</v>
      </c>
    </row>
    <row r="1975" spans="1:2" ht="26.4">
      <c r="A1975" s="22" t="s">
        <v>2816</v>
      </c>
      <c r="B1975" s="23">
        <v>78.12</v>
      </c>
    </row>
    <row r="1976" spans="1:2" ht="26.4">
      <c r="A1976" s="22" t="s">
        <v>2817</v>
      </c>
      <c r="B1976" s="23">
        <v>55.58</v>
      </c>
    </row>
    <row r="1977" spans="1:2" ht="26.4">
      <c r="A1977" s="22" t="s">
        <v>2818</v>
      </c>
      <c r="B1977" s="23">
        <v>44.62</v>
      </c>
    </row>
    <row r="1978" spans="1:2" ht="26.4">
      <c r="A1978" s="22" t="s">
        <v>2819</v>
      </c>
      <c r="B1978" s="23">
        <v>41.61</v>
      </c>
    </row>
    <row r="1979" spans="1:2" ht="26.4">
      <c r="A1979" s="22" t="s">
        <v>2820</v>
      </c>
      <c r="B1979" s="23">
        <v>40.9</v>
      </c>
    </row>
    <row r="1980" spans="1:2" ht="26.4">
      <c r="A1980" s="22" t="s">
        <v>2821</v>
      </c>
      <c r="B1980" s="23">
        <v>36.36</v>
      </c>
    </row>
    <row r="1981" spans="1:2" ht="26.4">
      <c r="A1981" s="22" t="s">
        <v>2822</v>
      </c>
      <c r="B1981" s="23">
        <v>41.41</v>
      </c>
    </row>
    <row r="1982" spans="1:2" ht="26.4">
      <c r="A1982" s="22" t="s">
        <v>2823</v>
      </c>
      <c r="B1982" s="23">
        <v>63.79</v>
      </c>
    </row>
    <row r="1983" spans="1:2" ht="26.4">
      <c r="A1983" s="22" t="s">
        <v>2824</v>
      </c>
      <c r="B1983" s="23">
        <v>82.32</v>
      </c>
    </row>
    <row r="1984" spans="1:2" ht="26.4">
      <c r="A1984" s="22" t="s">
        <v>2825</v>
      </c>
      <c r="B1984" s="23">
        <v>81.84</v>
      </c>
    </row>
    <row r="1985" spans="1:2" ht="26.4">
      <c r="A1985" s="22" t="s">
        <v>2826</v>
      </c>
      <c r="B1985" s="23">
        <v>62.81</v>
      </c>
    </row>
    <row r="1986" spans="1:2" ht="26.4">
      <c r="A1986" s="22" t="s">
        <v>2827</v>
      </c>
      <c r="B1986" s="23">
        <v>44.8</v>
      </c>
    </row>
    <row r="1987" spans="1:2" ht="26.4">
      <c r="A1987" s="22" t="s">
        <v>2828</v>
      </c>
      <c r="B1987" s="23">
        <v>32.26</v>
      </c>
    </row>
    <row r="1988" spans="1:2" ht="26.4">
      <c r="A1988" s="22" t="s">
        <v>2829</v>
      </c>
      <c r="B1988" s="23">
        <v>29.28</v>
      </c>
    </row>
    <row r="1989" spans="1:2" ht="26.4">
      <c r="A1989" s="22" t="s">
        <v>2830</v>
      </c>
      <c r="B1989" s="23">
        <v>20.54</v>
      </c>
    </row>
    <row r="1990" spans="1:2" ht="26.4">
      <c r="A1990" s="22" t="s">
        <v>2831</v>
      </c>
      <c r="B1990" s="23">
        <v>12.26</v>
      </c>
    </row>
    <row r="1991" spans="1:2" ht="26.4">
      <c r="A1991" s="22" t="s">
        <v>2832</v>
      </c>
      <c r="B1991" s="23">
        <v>7.48</v>
      </c>
    </row>
    <row r="1992" spans="1:2" ht="26.4">
      <c r="A1992" s="22" t="s">
        <v>2833</v>
      </c>
      <c r="B1992" s="23">
        <v>29.59</v>
      </c>
    </row>
    <row r="1993" spans="1:2" ht="26.4">
      <c r="A1993" s="22" t="s">
        <v>2834</v>
      </c>
      <c r="B1993" s="23">
        <v>79.430000000000007</v>
      </c>
    </row>
    <row r="1994" spans="1:2" ht="26.4">
      <c r="A1994" s="22" t="s">
        <v>2835</v>
      </c>
      <c r="B1994" s="23">
        <v>100.8</v>
      </c>
    </row>
    <row r="1995" spans="1:2" ht="26.4">
      <c r="A1995" s="22" t="s">
        <v>2836</v>
      </c>
      <c r="B1995" s="23">
        <v>116.23</v>
      </c>
    </row>
    <row r="1996" spans="1:2" ht="26.4">
      <c r="A1996" s="22" t="s">
        <v>2837</v>
      </c>
      <c r="B1996" s="23">
        <v>97</v>
      </c>
    </row>
    <row r="1997" spans="1:2" ht="26.4">
      <c r="A1997" s="22" t="s">
        <v>2838</v>
      </c>
      <c r="B1997" s="23">
        <v>82.52</v>
      </c>
    </row>
    <row r="1998" spans="1:2" ht="26.4">
      <c r="A1998" s="22" t="s">
        <v>2839</v>
      </c>
      <c r="B1998" s="23">
        <v>76.2</v>
      </c>
    </row>
    <row r="1999" spans="1:2" ht="26.4">
      <c r="A1999" s="22" t="s">
        <v>2840</v>
      </c>
      <c r="B1999" s="23">
        <v>64.900000000000006</v>
      </c>
    </row>
    <row r="2000" spans="1:2" ht="26.4">
      <c r="A2000" s="22" t="s">
        <v>2841</v>
      </c>
      <c r="B2000" s="23">
        <v>15.3</v>
      </c>
    </row>
    <row r="2001" spans="1:2" ht="26.4">
      <c r="A2001" s="22" t="s">
        <v>2842</v>
      </c>
      <c r="B2001" s="23">
        <v>-7.29</v>
      </c>
    </row>
    <row r="2002" spans="1:2" ht="26.4">
      <c r="A2002" s="22" t="s">
        <v>2843</v>
      </c>
      <c r="B2002" s="23">
        <v>-6</v>
      </c>
    </row>
    <row r="2003" spans="1:2" ht="26.4">
      <c r="A2003" s="22" t="s">
        <v>2844</v>
      </c>
      <c r="B2003" s="23">
        <v>-0.45</v>
      </c>
    </row>
    <row r="2004" spans="1:2" ht="26.4">
      <c r="A2004" s="22" t="s">
        <v>2845</v>
      </c>
      <c r="B2004" s="23">
        <v>-2.34</v>
      </c>
    </row>
    <row r="2005" spans="1:2" ht="26.4">
      <c r="A2005" s="22" t="s">
        <v>2846</v>
      </c>
      <c r="B2005" s="23">
        <v>-3.8</v>
      </c>
    </row>
    <row r="2006" spans="1:2" ht="26.4">
      <c r="A2006" s="22" t="s">
        <v>2847</v>
      </c>
      <c r="B2006" s="23">
        <v>-7.05</v>
      </c>
    </row>
    <row r="2007" spans="1:2" ht="26.4">
      <c r="A2007" s="22" t="s">
        <v>2848</v>
      </c>
      <c r="B2007" s="23">
        <v>-12.17</v>
      </c>
    </row>
    <row r="2008" spans="1:2" ht="26.4">
      <c r="A2008" s="22" t="s">
        <v>2849</v>
      </c>
      <c r="B2008" s="23">
        <v>-10</v>
      </c>
    </row>
    <row r="2009" spans="1:2" ht="26.4">
      <c r="A2009" s="22" t="s">
        <v>2850</v>
      </c>
      <c r="B2009" s="23">
        <v>4.82</v>
      </c>
    </row>
    <row r="2010" spans="1:2" ht="26.4">
      <c r="A2010" s="22" t="s">
        <v>2851</v>
      </c>
      <c r="B2010" s="23">
        <v>-7.99</v>
      </c>
    </row>
    <row r="2011" spans="1:2" ht="26.4">
      <c r="A2011" s="22" t="s">
        <v>2852</v>
      </c>
      <c r="B2011" s="23">
        <v>-1.32</v>
      </c>
    </row>
    <row r="2012" spans="1:2" ht="26.4">
      <c r="A2012" s="22" t="s">
        <v>2853</v>
      </c>
      <c r="B2012" s="23">
        <v>-2.3199999999999998</v>
      </c>
    </row>
    <row r="2013" spans="1:2" ht="26.4">
      <c r="A2013" s="22" t="s">
        <v>2854</v>
      </c>
      <c r="B2013" s="23">
        <v>-12.83</v>
      </c>
    </row>
    <row r="2014" spans="1:2" ht="26.4">
      <c r="A2014" s="22" t="s">
        <v>2855</v>
      </c>
      <c r="B2014" s="23">
        <v>-11.59</v>
      </c>
    </row>
    <row r="2015" spans="1:2" ht="26.4">
      <c r="A2015" s="22" t="s">
        <v>2856</v>
      </c>
      <c r="B2015" s="23">
        <v>-0.72</v>
      </c>
    </row>
    <row r="2016" spans="1:2" ht="26.4">
      <c r="A2016" s="22" t="s">
        <v>2857</v>
      </c>
      <c r="B2016" s="23">
        <v>0.14000000000000001</v>
      </c>
    </row>
    <row r="2017" spans="1:2" ht="26.4">
      <c r="A2017" s="22" t="s">
        <v>2858</v>
      </c>
      <c r="B2017" s="23">
        <v>28.23</v>
      </c>
    </row>
    <row r="2018" spans="1:2" ht="26.4">
      <c r="A2018" s="22" t="s">
        <v>2859</v>
      </c>
      <c r="B2018" s="23">
        <v>65.989999999999995</v>
      </c>
    </row>
    <row r="2019" spans="1:2" ht="26.4">
      <c r="A2019" s="22" t="s">
        <v>2860</v>
      </c>
      <c r="B2019" s="23">
        <v>88.17</v>
      </c>
    </row>
    <row r="2020" spans="1:2" ht="26.4">
      <c r="A2020" s="22" t="s">
        <v>2861</v>
      </c>
      <c r="B2020" s="23">
        <v>88.45</v>
      </c>
    </row>
    <row r="2021" spans="1:2" ht="26.4">
      <c r="A2021" s="22" t="s">
        <v>2862</v>
      </c>
      <c r="B2021" s="23">
        <v>87.3</v>
      </c>
    </row>
    <row r="2022" spans="1:2" ht="26.4">
      <c r="A2022" s="22" t="s">
        <v>2863</v>
      </c>
      <c r="B2022" s="23">
        <v>84.94</v>
      </c>
    </row>
    <row r="2023" spans="1:2" ht="26.4">
      <c r="A2023" s="22" t="s">
        <v>2864</v>
      </c>
      <c r="B2023" s="23">
        <v>89.89</v>
      </c>
    </row>
    <row r="2024" spans="1:2" ht="26.4">
      <c r="A2024" s="22" t="s">
        <v>2865</v>
      </c>
      <c r="B2024" s="23">
        <v>84.07</v>
      </c>
    </row>
    <row r="2025" spans="1:2" ht="26.4">
      <c r="A2025" s="22" t="s">
        <v>2866</v>
      </c>
      <c r="B2025" s="23">
        <v>65.75</v>
      </c>
    </row>
    <row r="2026" spans="1:2" ht="26.4">
      <c r="A2026" s="22" t="s">
        <v>2867</v>
      </c>
      <c r="B2026" s="23">
        <v>69.209999999999994</v>
      </c>
    </row>
    <row r="2027" spans="1:2" ht="26.4">
      <c r="A2027" s="22" t="s">
        <v>2868</v>
      </c>
      <c r="B2027" s="23">
        <v>62.28</v>
      </c>
    </row>
    <row r="2028" spans="1:2" ht="26.4">
      <c r="A2028" s="22" t="s">
        <v>2869</v>
      </c>
      <c r="B2028" s="23">
        <v>62.9</v>
      </c>
    </row>
    <row r="2029" spans="1:2" ht="26.4">
      <c r="A2029" s="22" t="s">
        <v>2870</v>
      </c>
      <c r="B2029" s="23">
        <v>63.49</v>
      </c>
    </row>
    <row r="2030" spans="1:2" ht="26.4">
      <c r="A2030" s="22" t="s">
        <v>2871</v>
      </c>
      <c r="B2030" s="23">
        <v>73.09</v>
      </c>
    </row>
    <row r="2031" spans="1:2" ht="26.4">
      <c r="A2031" s="22" t="s">
        <v>2872</v>
      </c>
      <c r="B2031" s="23">
        <v>82.1</v>
      </c>
    </row>
    <row r="2032" spans="1:2" ht="26.4">
      <c r="A2032" s="22" t="s">
        <v>2873</v>
      </c>
      <c r="B2032" s="23">
        <v>81.58</v>
      </c>
    </row>
    <row r="2033" spans="1:2" ht="26.4">
      <c r="A2033" s="22" t="s">
        <v>2874</v>
      </c>
      <c r="B2033" s="23">
        <v>83.06</v>
      </c>
    </row>
    <row r="2034" spans="1:2" ht="26.4">
      <c r="A2034" s="22" t="s">
        <v>2875</v>
      </c>
      <c r="B2034" s="23">
        <v>90</v>
      </c>
    </row>
    <row r="2035" spans="1:2" ht="26.4">
      <c r="A2035" s="22" t="s">
        <v>2876</v>
      </c>
      <c r="B2035" s="23">
        <v>89.85</v>
      </c>
    </row>
    <row r="2036" spans="1:2" ht="26.4">
      <c r="A2036" s="22" t="s">
        <v>2877</v>
      </c>
      <c r="B2036" s="23">
        <v>70.39</v>
      </c>
    </row>
    <row r="2037" spans="1:2" ht="26.4">
      <c r="A2037" s="22" t="s">
        <v>2878</v>
      </c>
      <c r="B2037" s="23">
        <v>50.62</v>
      </c>
    </row>
    <row r="2038" spans="1:2" ht="26.4">
      <c r="A2038" s="22" t="s">
        <v>2879</v>
      </c>
      <c r="B2038" s="23">
        <v>45.74</v>
      </c>
    </row>
    <row r="2039" spans="1:2" ht="26.4">
      <c r="A2039" s="22" t="s">
        <v>2880</v>
      </c>
      <c r="B2039" s="23">
        <v>48.35</v>
      </c>
    </row>
    <row r="2040" spans="1:2" ht="26.4">
      <c r="A2040" s="22" t="s">
        <v>2881</v>
      </c>
      <c r="B2040" s="23">
        <v>77.09</v>
      </c>
    </row>
    <row r="2041" spans="1:2" ht="26.4">
      <c r="A2041" s="22" t="s">
        <v>2882</v>
      </c>
      <c r="B2041" s="23">
        <v>106.65</v>
      </c>
    </row>
    <row r="2042" spans="1:2" ht="26.4">
      <c r="A2042" s="22" t="s">
        <v>2883</v>
      </c>
      <c r="B2042" s="23">
        <v>117.86</v>
      </c>
    </row>
    <row r="2043" spans="1:2" ht="26.4">
      <c r="A2043" s="22" t="s">
        <v>2884</v>
      </c>
      <c r="B2043" s="23">
        <v>112.59</v>
      </c>
    </row>
    <row r="2044" spans="1:2" ht="26.4">
      <c r="A2044" s="22" t="s">
        <v>2885</v>
      </c>
      <c r="B2044" s="23">
        <v>104.63</v>
      </c>
    </row>
    <row r="2045" spans="1:2" ht="26.4">
      <c r="A2045" s="22" t="s">
        <v>2886</v>
      </c>
      <c r="B2045" s="23">
        <v>99.42</v>
      </c>
    </row>
    <row r="2046" spans="1:2" ht="26.4">
      <c r="A2046" s="22" t="s">
        <v>2887</v>
      </c>
      <c r="B2046" s="23">
        <v>94.64</v>
      </c>
    </row>
    <row r="2047" spans="1:2" ht="26.4">
      <c r="A2047" s="22" t="s">
        <v>2888</v>
      </c>
      <c r="B2047" s="23">
        <v>96</v>
      </c>
    </row>
    <row r="2048" spans="1:2" ht="26.4">
      <c r="A2048" s="22" t="s">
        <v>2889</v>
      </c>
      <c r="B2048" s="23">
        <v>94.97</v>
      </c>
    </row>
    <row r="2049" spans="1:2" ht="26.4">
      <c r="A2049" s="22" t="s">
        <v>2890</v>
      </c>
      <c r="B2049" s="23">
        <v>87.48</v>
      </c>
    </row>
    <row r="2050" spans="1:2" ht="26.4">
      <c r="A2050" s="22" t="s">
        <v>2891</v>
      </c>
      <c r="B2050" s="23">
        <v>83.99</v>
      </c>
    </row>
    <row r="2051" spans="1:2" ht="26.4">
      <c r="A2051" s="22" t="s">
        <v>2892</v>
      </c>
      <c r="B2051" s="23">
        <v>84.9</v>
      </c>
    </row>
    <row r="2052" spans="1:2" ht="26.4">
      <c r="A2052" s="22" t="s">
        <v>2893</v>
      </c>
      <c r="B2052" s="23">
        <v>100.68</v>
      </c>
    </row>
    <row r="2053" spans="1:2" ht="26.4">
      <c r="A2053" s="22" t="s">
        <v>2894</v>
      </c>
      <c r="B2053" s="23">
        <v>115</v>
      </c>
    </row>
    <row r="2054" spans="1:2" ht="26.4">
      <c r="A2054" s="22" t="s">
        <v>2895</v>
      </c>
      <c r="B2054" s="23">
        <v>142.99</v>
      </c>
    </row>
    <row r="2055" spans="1:2" ht="26.4">
      <c r="A2055" s="22" t="s">
        <v>2896</v>
      </c>
      <c r="B2055" s="23">
        <v>152.36000000000001</v>
      </c>
    </row>
    <row r="2056" spans="1:2" ht="26.4">
      <c r="A2056" s="22" t="s">
        <v>2897</v>
      </c>
      <c r="B2056" s="23">
        <v>135.11000000000001</v>
      </c>
    </row>
    <row r="2057" spans="1:2" ht="26.4">
      <c r="A2057" s="22" t="s">
        <v>2898</v>
      </c>
      <c r="B2057" s="23">
        <v>113.23</v>
      </c>
    </row>
    <row r="2058" spans="1:2" ht="26.4">
      <c r="A2058" s="22" t="s">
        <v>2899</v>
      </c>
      <c r="B2058" s="23">
        <v>110</v>
      </c>
    </row>
    <row r="2059" spans="1:2" ht="26.4">
      <c r="A2059" s="22" t="s">
        <v>2900</v>
      </c>
      <c r="B2059" s="23">
        <v>119.9</v>
      </c>
    </row>
    <row r="2060" spans="1:2" ht="26.4">
      <c r="A2060" s="22" t="s">
        <v>2901</v>
      </c>
      <c r="B2060" s="23">
        <v>137.07</v>
      </c>
    </row>
    <row r="2061" spans="1:2" ht="26.4">
      <c r="A2061" s="22" t="s">
        <v>2902</v>
      </c>
      <c r="B2061" s="23">
        <v>98.5</v>
      </c>
    </row>
    <row r="2062" spans="1:2" ht="26.4">
      <c r="A2062" s="22" t="s">
        <v>2903</v>
      </c>
      <c r="B2062" s="23">
        <v>107.2</v>
      </c>
    </row>
    <row r="2063" spans="1:2" ht="26.4">
      <c r="A2063" s="22" t="s">
        <v>2904</v>
      </c>
      <c r="B2063" s="23">
        <v>104.32</v>
      </c>
    </row>
    <row r="2064" spans="1:2" ht="26.4">
      <c r="A2064" s="22" t="s">
        <v>2905</v>
      </c>
      <c r="B2064" s="23">
        <v>113.25</v>
      </c>
    </row>
    <row r="2065" spans="1:2" ht="26.4">
      <c r="A2065" s="22" t="s">
        <v>2906</v>
      </c>
      <c r="B2065" s="23">
        <v>150.38</v>
      </c>
    </row>
    <row r="2066" spans="1:2" ht="26.4">
      <c r="A2066" s="22" t="s">
        <v>2907</v>
      </c>
      <c r="B2066" s="23">
        <v>193.5</v>
      </c>
    </row>
    <row r="2067" spans="1:2" ht="26.4">
      <c r="A2067" s="22" t="s">
        <v>2908</v>
      </c>
      <c r="B2067" s="23">
        <v>202.95</v>
      </c>
    </row>
    <row r="2068" spans="1:2" ht="26.4">
      <c r="A2068" s="22" t="s">
        <v>2909</v>
      </c>
      <c r="B2068" s="23">
        <v>186.53</v>
      </c>
    </row>
    <row r="2069" spans="1:2" ht="26.4">
      <c r="A2069" s="22" t="s">
        <v>2910</v>
      </c>
      <c r="B2069" s="23">
        <v>131.91</v>
      </c>
    </row>
    <row r="2070" spans="1:2" ht="26.4">
      <c r="A2070" s="22" t="s">
        <v>2911</v>
      </c>
      <c r="B2070" s="23">
        <v>114.68</v>
      </c>
    </row>
    <row r="2071" spans="1:2" ht="26.4">
      <c r="A2071" s="22" t="s">
        <v>2912</v>
      </c>
      <c r="B2071" s="23">
        <v>175</v>
      </c>
    </row>
    <row r="2072" spans="1:2" ht="26.4">
      <c r="A2072" s="22" t="s">
        <v>2913</v>
      </c>
      <c r="B2072" s="23">
        <v>150.29</v>
      </c>
    </row>
    <row r="2073" spans="1:2" ht="26.4">
      <c r="A2073" s="22" t="s">
        <v>2914</v>
      </c>
      <c r="B2073" s="23">
        <v>120</v>
      </c>
    </row>
    <row r="2074" spans="1:2" ht="26.4">
      <c r="A2074" s="22" t="s">
        <v>2915</v>
      </c>
      <c r="B2074" s="23">
        <v>103.97</v>
      </c>
    </row>
    <row r="2075" spans="1:2" ht="26.4">
      <c r="A2075" s="22" t="s">
        <v>2916</v>
      </c>
      <c r="B2075" s="23">
        <v>100.4</v>
      </c>
    </row>
    <row r="2076" spans="1:2" ht="26.4">
      <c r="A2076" s="22" t="s">
        <v>2917</v>
      </c>
      <c r="B2076" s="23">
        <v>108.3</v>
      </c>
    </row>
    <row r="2077" spans="1:2" ht="26.4">
      <c r="A2077" s="22" t="s">
        <v>2918</v>
      </c>
      <c r="B2077" s="23">
        <v>130.04</v>
      </c>
    </row>
    <row r="2078" spans="1:2" ht="26.4">
      <c r="A2078" s="22" t="s">
        <v>2919</v>
      </c>
      <c r="B2078" s="23">
        <v>160.06</v>
      </c>
    </row>
    <row r="2079" spans="1:2" ht="26.4">
      <c r="A2079" s="22" t="s">
        <v>2920</v>
      </c>
      <c r="B2079" s="23">
        <v>168.13</v>
      </c>
    </row>
    <row r="2080" spans="1:2" ht="26.4">
      <c r="A2080" s="22" t="s">
        <v>2921</v>
      </c>
      <c r="B2080" s="23">
        <v>135.81</v>
      </c>
    </row>
    <row r="2081" spans="1:2" ht="26.4">
      <c r="A2081" s="22" t="s">
        <v>2922</v>
      </c>
      <c r="B2081" s="23">
        <v>131.08000000000001</v>
      </c>
    </row>
    <row r="2082" spans="1:2" ht="26.4">
      <c r="A2082" s="22" t="s">
        <v>2923</v>
      </c>
      <c r="B2082" s="23">
        <v>117.39</v>
      </c>
    </row>
    <row r="2083" spans="1:2" ht="26.4">
      <c r="A2083" s="22" t="s">
        <v>2924</v>
      </c>
      <c r="B2083" s="23">
        <v>104.17</v>
      </c>
    </row>
    <row r="2084" spans="1:2" ht="26.4">
      <c r="A2084" s="22" t="s">
        <v>2925</v>
      </c>
      <c r="B2084" s="23">
        <v>99.99</v>
      </c>
    </row>
    <row r="2085" spans="1:2" ht="26.4">
      <c r="A2085" s="22" t="s">
        <v>2926</v>
      </c>
      <c r="B2085" s="23">
        <v>93.26</v>
      </c>
    </row>
    <row r="2086" spans="1:2" ht="26.4">
      <c r="A2086" s="22" t="s">
        <v>2927</v>
      </c>
      <c r="B2086" s="23">
        <v>94.34</v>
      </c>
    </row>
    <row r="2087" spans="1:2" ht="26.4">
      <c r="A2087" s="22" t="s">
        <v>2928</v>
      </c>
      <c r="B2087" s="23">
        <v>96.22</v>
      </c>
    </row>
    <row r="2088" spans="1:2" ht="26.4">
      <c r="A2088" s="22" t="s">
        <v>2929</v>
      </c>
      <c r="B2088" s="23">
        <v>108.59</v>
      </c>
    </row>
    <row r="2089" spans="1:2" ht="26.4">
      <c r="A2089" s="22" t="s">
        <v>2930</v>
      </c>
      <c r="B2089" s="23">
        <v>136.87</v>
      </c>
    </row>
    <row r="2090" spans="1:2" ht="26.4">
      <c r="A2090" s="22" t="s">
        <v>2931</v>
      </c>
      <c r="B2090" s="23">
        <v>160.97999999999999</v>
      </c>
    </row>
    <row r="2091" spans="1:2" ht="26.4">
      <c r="A2091" s="22" t="s">
        <v>2932</v>
      </c>
      <c r="B2091" s="23">
        <v>159.34</v>
      </c>
    </row>
    <row r="2092" spans="1:2" ht="26.4">
      <c r="A2092" s="22" t="s">
        <v>2933</v>
      </c>
      <c r="B2092" s="23">
        <v>133.02000000000001</v>
      </c>
    </row>
    <row r="2093" spans="1:2" ht="26.4">
      <c r="A2093" s="22" t="s">
        <v>2934</v>
      </c>
      <c r="B2093" s="23">
        <v>127.49</v>
      </c>
    </row>
    <row r="2094" spans="1:2" ht="26.4">
      <c r="A2094" s="22" t="s">
        <v>2935</v>
      </c>
      <c r="B2094" s="23">
        <v>110.63</v>
      </c>
    </row>
    <row r="2095" spans="1:2" ht="26.4">
      <c r="A2095" s="22" t="s">
        <v>2936</v>
      </c>
      <c r="B2095" s="23">
        <v>98</v>
      </c>
    </row>
    <row r="2096" spans="1:2" ht="26.4">
      <c r="A2096" s="22" t="s">
        <v>2937</v>
      </c>
      <c r="B2096" s="23">
        <v>95.28</v>
      </c>
    </row>
    <row r="2097" spans="1:2" ht="26.4">
      <c r="A2097" s="22" t="s">
        <v>2938</v>
      </c>
      <c r="B2097" s="23">
        <v>99.99</v>
      </c>
    </row>
    <row r="2098" spans="1:2" ht="26.4">
      <c r="A2098" s="22" t="s">
        <v>2939</v>
      </c>
      <c r="B2098" s="23">
        <v>100</v>
      </c>
    </row>
    <row r="2099" spans="1:2" ht="26.4">
      <c r="A2099" s="22" t="s">
        <v>2940</v>
      </c>
      <c r="B2099" s="23">
        <v>98.47</v>
      </c>
    </row>
    <row r="2100" spans="1:2" ht="26.4">
      <c r="A2100" s="22" t="s">
        <v>2941</v>
      </c>
      <c r="B2100" s="23">
        <v>99.2</v>
      </c>
    </row>
    <row r="2101" spans="1:2" ht="26.4">
      <c r="A2101" s="22" t="s">
        <v>2942</v>
      </c>
      <c r="B2101" s="23">
        <v>117.04</v>
      </c>
    </row>
    <row r="2102" spans="1:2" ht="26.4">
      <c r="A2102" s="22" t="s">
        <v>2943</v>
      </c>
      <c r="B2102" s="23">
        <v>144.13</v>
      </c>
    </row>
    <row r="2103" spans="1:2" ht="26.4">
      <c r="A2103" s="22" t="s">
        <v>2944</v>
      </c>
      <c r="B2103" s="23">
        <v>152</v>
      </c>
    </row>
    <row r="2104" spans="1:2" ht="26.4">
      <c r="A2104" s="22" t="s">
        <v>2945</v>
      </c>
      <c r="B2104" s="23">
        <v>144.16999999999999</v>
      </c>
    </row>
    <row r="2105" spans="1:2" ht="26.4">
      <c r="A2105" s="22" t="s">
        <v>2946</v>
      </c>
      <c r="B2105" s="23">
        <v>130.04</v>
      </c>
    </row>
    <row r="2106" spans="1:2" ht="26.4">
      <c r="A2106" s="22" t="s">
        <v>2947</v>
      </c>
      <c r="B2106" s="23">
        <v>119.03</v>
      </c>
    </row>
    <row r="2107" spans="1:2" ht="26.4">
      <c r="A2107" s="22" t="s">
        <v>2948</v>
      </c>
      <c r="B2107" s="23">
        <v>110.98</v>
      </c>
    </row>
    <row r="2108" spans="1:2" ht="26.4">
      <c r="A2108" s="22" t="s">
        <v>2949</v>
      </c>
      <c r="B2108" s="23">
        <v>105.6</v>
      </c>
    </row>
    <row r="2109" spans="1:2" ht="26.4">
      <c r="A2109" s="22" t="s">
        <v>2950</v>
      </c>
      <c r="B2109" s="23">
        <v>101.55</v>
      </c>
    </row>
    <row r="2110" spans="1:2" ht="26.4">
      <c r="A2110" s="22" t="s">
        <v>2951</v>
      </c>
      <c r="B2110" s="23">
        <v>104.94</v>
      </c>
    </row>
    <row r="2111" spans="1:2" ht="26.4">
      <c r="A2111" s="22" t="s">
        <v>2952</v>
      </c>
      <c r="B2111" s="23">
        <v>105.1</v>
      </c>
    </row>
    <row r="2112" spans="1:2" ht="26.4">
      <c r="A2112" s="22" t="s">
        <v>2953</v>
      </c>
      <c r="B2112" s="23">
        <v>117.47</v>
      </c>
    </row>
    <row r="2113" spans="1:2" ht="26.4">
      <c r="A2113" s="22" t="s">
        <v>2954</v>
      </c>
      <c r="B2113" s="23">
        <v>132.85</v>
      </c>
    </row>
    <row r="2114" spans="1:2" ht="26.4">
      <c r="A2114" s="22" t="s">
        <v>2955</v>
      </c>
      <c r="B2114" s="23">
        <v>149.88999999999999</v>
      </c>
    </row>
    <row r="2115" spans="1:2" ht="26.4">
      <c r="A2115" s="22" t="s">
        <v>2956</v>
      </c>
      <c r="B2115" s="23">
        <v>132.51</v>
      </c>
    </row>
    <row r="2116" spans="1:2" ht="26.4">
      <c r="A2116" s="22" t="s">
        <v>2957</v>
      </c>
      <c r="B2116" s="23">
        <v>114.92</v>
      </c>
    </row>
    <row r="2117" spans="1:2" ht="26.4">
      <c r="A2117" s="22" t="s">
        <v>2958</v>
      </c>
      <c r="B2117" s="23">
        <v>109.9</v>
      </c>
    </row>
    <row r="2118" spans="1:2" ht="26.4">
      <c r="A2118" s="22" t="s">
        <v>2959</v>
      </c>
      <c r="B2118" s="23">
        <v>94.8</v>
      </c>
    </row>
    <row r="2119" spans="1:2" ht="26.4">
      <c r="A2119" s="22" t="s">
        <v>2960</v>
      </c>
      <c r="B2119" s="23">
        <v>89.71</v>
      </c>
    </row>
    <row r="2120" spans="1:2" ht="26.4">
      <c r="A2120" s="22" t="s">
        <v>2961</v>
      </c>
      <c r="B2120" s="23">
        <v>82.51</v>
      </c>
    </row>
    <row r="2121" spans="1:2" ht="26.4">
      <c r="A2121" s="22" t="s">
        <v>2962</v>
      </c>
      <c r="B2121" s="23">
        <v>80.89</v>
      </c>
    </row>
    <row r="2122" spans="1:2" ht="26.4">
      <c r="A2122" s="22" t="s">
        <v>2963</v>
      </c>
      <c r="B2122" s="23">
        <v>78.77</v>
      </c>
    </row>
    <row r="2123" spans="1:2" ht="26.4">
      <c r="A2123" s="22" t="s">
        <v>2964</v>
      </c>
      <c r="B2123" s="23">
        <v>78.08</v>
      </c>
    </row>
    <row r="2124" spans="1:2" ht="26.4">
      <c r="A2124" s="22" t="s">
        <v>2965</v>
      </c>
      <c r="B2124" s="23">
        <v>76.8</v>
      </c>
    </row>
    <row r="2125" spans="1:2" ht="26.4">
      <c r="A2125" s="22" t="s">
        <v>2966</v>
      </c>
      <c r="B2125" s="23">
        <v>89.89</v>
      </c>
    </row>
    <row r="2126" spans="1:2" ht="26.4">
      <c r="A2126" s="22" t="s">
        <v>2967</v>
      </c>
      <c r="B2126" s="23">
        <v>119.96</v>
      </c>
    </row>
    <row r="2127" spans="1:2" ht="26.4">
      <c r="A2127" s="22" t="s">
        <v>2968</v>
      </c>
      <c r="B2127" s="23">
        <v>129.30000000000001</v>
      </c>
    </row>
    <row r="2128" spans="1:2" ht="26.4">
      <c r="A2128" s="22" t="s">
        <v>2969</v>
      </c>
      <c r="B2128" s="23">
        <v>110</v>
      </c>
    </row>
    <row r="2129" spans="1:2" ht="26.4">
      <c r="A2129" s="22" t="s">
        <v>2970</v>
      </c>
      <c r="B2129" s="23">
        <v>90.66</v>
      </c>
    </row>
    <row r="2130" spans="1:2" ht="26.4">
      <c r="A2130" s="22" t="s">
        <v>2971</v>
      </c>
      <c r="B2130" s="23">
        <v>80.040000000000006</v>
      </c>
    </row>
    <row r="2131" spans="1:2" ht="26.4">
      <c r="A2131" s="22" t="s">
        <v>2972</v>
      </c>
      <c r="B2131" s="23">
        <v>64.55</v>
      </c>
    </row>
    <row r="2132" spans="1:2" ht="26.4">
      <c r="A2132" s="22" t="s">
        <v>2973</v>
      </c>
      <c r="B2132" s="23">
        <v>26.07</v>
      </c>
    </row>
    <row r="2133" spans="1:2" ht="26.4">
      <c r="A2133" s="22" t="s">
        <v>2974</v>
      </c>
      <c r="B2133" s="23">
        <v>5.75</v>
      </c>
    </row>
    <row r="2134" spans="1:2" ht="26.4">
      <c r="A2134" s="22" t="s">
        <v>2975</v>
      </c>
      <c r="B2134" s="23">
        <v>11.87</v>
      </c>
    </row>
    <row r="2135" spans="1:2" ht="26.4">
      <c r="A2135" s="22" t="s">
        <v>2976</v>
      </c>
      <c r="B2135" s="23">
        <v>39.619999999999997</v>
      </c>
    </row>
    <row r="2136" spans="1:2" ht="26.4">
      <c r="A2136" s="22" t="s">
        <v>2977</v>
      </c>
      <c r="B2136" s="23">
        <v>73.69</v>
      </c>
    </row>
    <row r="2137" spans="1:2" ht="26.4">
      <c r="A2137" s="22" t="s">
        <v>2978</v>
      </c>
      <c r="B2137" s="23">
        <v>98.22</v>
      </c>
    </row>
    <row r="2138" spans="1:2" ht="26.4">
      <c r="A2138" s="22" t="s">
        <v>2979</v>
      </c>
      <c r="B2138" s="23">
        <v>120.4</v>
      </c>
    </row>
    <row r="2139" spans="1:2" ht="26.4">
      <c r="A2139" s="22" t="s">
        <v>2980</v>
      </c>
      <c r="B2139" s="23">
        <v>119.76</v>
      </c>
    </row>
    <row r="2140" spans="1:2" ht="26.4">
      <c r="A2140" s="22" t="s">
        <v>2981</v>
      </c>
      <c r="B2140" s="23">
        <v>103.28</v>
      </c>
    </row>
    <row r="2141" spans="1:2" ht="26.4">
      <c r="A2141" s="22" t="s">
        <v>2982</v>
      </c>
      <c r="B2141" s="23">
        <v>100.36</v>
      </c>
    </row>
    <row r="2142" spans="1:2" ht="26.4">
      <c r="A2142" s="22" t="s">
        <v>2983</v>
      </c>
      <c r="B2142" s="23">
        <v>90.76</v>
      </c>
    </row>
    <row r="2143" spans="1:2" ht="26.4">
      <c r="A2143" s="22" t="s">
        <v>2984</v>
      </c>
      <c r="B2143" s="23">
        <v>65.13</v>
      </c>
    </row>
    <row r="2144" spans="1:2" ht="26.4">
      <c r="A2144" s="22" t="s">
        <v>2985</v>
      </c>
      <c r="B2144" s="23">
        <v>64.900000000000006</v>
      </c>
    </row>
    <row r="2145" spans="1:2" ht="26.4">
      <c r="A2145" s="22" t="s">
        <v>2986</v>
      </c>
      <c r="B2145" s="23">
        <v>57.1</v>
      </c>
    </row>
    <row r="2146" spans="1:2" ht="26.4">
      <c r="A2146" s="22" t="s">
        <v>2987</v>
      </c>
      <c r="B2146" s="23">
        <v>48.62</v>
      </c>
    </row>
    <row r="2147" spans="1:2" ht="26.4">
      <c r="A2147" s="22" t="s">
        <v>2988</v>
      </c>
      <c r="B2147" s="23">
        <v>48.1</v>
      </c>
    </row>
    <row r="2148" spans="1:2" ht="26.4">
      <c r="A2148" s="22" t="s">
        <v>2989</v>
      </c>
      <c r="B2148" s="23">
        <v>56.83</v>
      </c>
    </row>
    <row r="2149" spans="1:2" ht="26.4">
      <c r="A2149" s="22" t="s">
        <v>2990</v>
      </c>
      <c r="B2149" s="23">
        <v>101.84</v>
      </c>
    </row>
    <row r="2150" spans="1:2" ht="26.4">
      <c r="A2150" s="22" t="s">
        <v>2991</v>
      </c>
      <c r="B2150" s="23">
        <v>113.84</v>
      </c>
    </row>
    <row r="2151" spans="1:2" ht="26.4">
      <c r="A2151" s="22" t="s">
        <v>2992</v>
      </c>
      <c r="B2151" s="23">
        <v>113.75</v>
      </c>
    </row>
    <row r="2152" spans="1:2" ht="26.4">
      <c r="A2152" s="22" t="s">
        <v>2993</v>
      </c>
      <c r="B2152" s="23">
        <v>98.39</v>
      </c>
    </row>
    <row r="2153" spans="1:2" ht="26.4">
      <c r="A2153" s="22" t="s">
        <v>2994</v>
      </c>
      <c r="B2153" s="23">
        <v>91.81</v>
      </c>
    </row>
    <row r="2154" spans="1:2" ht="26.4">
      <c r="A2154" s="22" t="s">
        <v>2995</v>
      </c>
      <c r="B2154" s="23">
        <v>96.3</v>
      </c>
    </row>
    <row r="2155" spans="1:2" ht="26.4">
      <c r="A2155" s="22" t="s">
        <v>2996</v>
      </c>
      <c r="B2155" s="23">
        <v>84.66</v>
      </c>
    </row>
    <row r="2156" spans="1:2" ht="26.4">
      <c r="A2156" s="22" t="s">
        <v>2997</v>
      </c>
      <c r="B2156" s="23">
        <v>70.14</v>
      </c>
    </row>
    <row r="2157" spans="1:2" ht="26.4">
      <c r="A2157" s="22" t="s">
        <v>2998</v>
      </c>
      <c r="B2157" s="23">
        <v>77.38</v>
      </c>
    </row>
    <row r="2158" spans="1:2" ht="26.4">
      <c r="A2158" s="22" t="s">
        <v>2999</v>
      </c>
      <c r="B2158" s="23">
        <v>73.010000000000005</v>
      </c>
    </row>
    <row r="2159" spans="1:2" ht="26.4">
      <c r="A2159" s="22" t="s">
        <v>3000</v>
      </c>
      <c r="B2159" s="23">
        <v>68.8</v>
      </c>
    </row>
    <row r="2160" spans="1:2" ht="26.4">
      <c r="A2160" s="22" t="s">
        <v>3001</v>
      </c>
      <c r="B2160" s="23">
        <v>84.51</v>
      </c>
    </row>
    <row r="2161" spans="1:2" ht="26.4">
      <c r="A2161" s="22" t="s">
        <v>3002</v>
      </c>
      <c r="B2161" s="23">
        <v>102.6</v>
      </c>
    </row>
    <row r="2162" spans="1:2" ht="26.4">
      <c r="A2162" s="22" t="s">
        <v>3003</v>
      </c>
      <c r="B2162" s="23">
        <v>110.43</v>
      </c>
    </row>
    <row r="2163" spans="1:2" ht="26.4">
      <c r="A2163" s="22" t="s">
        <v>3004</v>
      </c>
      <c r="B2163" s="23">
        <v>110.63</v>
      </c>
    </row>
    <row r="2164" spans="1:2" ht="26.4">
      <c r="A2164" s="22" t="s">
        <v>3005</v>
      </c>
      <c r="B2164" s="23">
        <v>98.83</v>
      </c>
    </row>
    <row r="2165" spans="1:2" ht="26.4">
      <c r="A2165" s="22" t="s">
        <v>3006</v>
      </c>
      <c r="B2165" s="23">
        <v>86.73</v>
      </c>
    </row>
    <row r="2166" spans="1:2" ht="26.4">
      <c r="A2166" s="22" t="s">
        <v>3007</v>
      </c>
      <c r="B2166" s="23">
        <v>80</v>
      </c>
    </row>
    <row r="2167" spans="1:2" ht="26.4">
      <c r="A2167" s="22" t="s">
        <v>3008</v>
      </c>
      <c r="B2167" s="23">
        <v>82.19</v>
      </c>
    </row>
    <row r="2168" spans="1:2" ht="26.4">
      <c r="A2168" s="22" t="s">
        <v>3009</v>
      </c>
      <c r="B2168" s="23">
        <v>63.9</v>
      </c>
    </row>
    <row r="2169" spans="1:2" ht="26.4">
      <c r="A2169" s="22" t="s">
        <v>3010</v>
      </c>
      <c r="B2169" s="23">
        <v>53.84</v>
      </c>
    </row>
    <row r="2170" spans="1:2" ht="26.4">
      <c r="A2170" s="22" t="s">
        <v>3011</v>
      </c>
      <c r="B2170" s="23">
        <v>44.39</v>
      </c>
    </row>
    <row r="2171" spans="1:2" ht="26.4">
      <c r="A2171" s="22" t="s">
        <v>3012</v>
      </c>
      <c r="B2171" s="23">
        <v>41.22</v>
      </c>
    </row>
    <row r="2172" spans="1:2" ht="26.4">
      <c r="A2172" s="22" t="s">
        <v>3013</v>
      </c>
      <c r="B2172" s="23">
        <v>44.16</v>
      </c>
    </row>
    <row r="2173" spans="1:2" ht="26.4">
      <c r="A2173" s="22" t="s">
        <v>3014</v>
      </c>
      <c r="B2173" s="23">
        <v>42.5</v>
      </c>
    </row>
    <row r="2174" spans="1:2" ht="26.4">
      <c r="A2174" s="22" t="s">
        <v>3015</v>
      </c>
      <c r="B2174" s="23">
        <v>56.49</v>
      </c>
    </row>
    <row r="2175" spans="1:2" ht="26.4">
      <c r="A2175" s="22" t="s">
        <v>3016</v>
      </c>
      <c r="B2175" s="23">
        <v>66.03</v>
      </c>
    </row>
    <row r="2176" spans="1:2" ht="26.4">
      <c r="A2176" s="22" t="s">
        <v>3017</v>
      </c>
      <c r="B2176" s="23">
        <v>66.87</v>
      </c>
    </row>
    <row r="2177" spans="1:2" ht="26.4">
      <c r="A2177" s="22" t="s">
        <v>3018</v>
      </c>
      <c r="B2177" s="23">
        <v>58.09</v>
      </c>
    </row>
    <row r="2178" spans="1:2" ht="26.4">
      <c r="A2178" s="22" t="s">
        <v>3019</v>
      </c>
      <c r="B2178" s="23">
        <v>59.26</v>
      </c>
    </row>
    <row r="2179" spans="1:2" ht="26.4">
      <c r="A2179" s="22" t="s">
        <v>3020</v>
      </c>
      <c r="B2179" s="23">
        <v>45.26</v>
      </c>
    </row>
    <row r="2180" spans="1:2" ht="26.4">
      <c r="A2180" s="22" t="s">
        <v>3021</v>
      </c>
      <c r="B2180" s="23">
        <v>43.79</v>
      </c>
    </row>
    <row r="2181" spans="1:2" ht="26.4">
      <c r="A2181" s="22" t="s">
        <v>3022</v>
      </c>
      <c r="B2181" s="23">
        <v>36.380000000000003</v>
      </c>
    </row>
    <row r="2182" spans="1:2" ht="26.4">
      <c r="A2182" s="22" t="s">
        <v>3023</v>
      </c>
      <c r="B2182" s="23">
        <v>38.57</v>
      </c>
    </row>
    <row r="2183" spans="1:2" ht="26.4">
      <c r="A2183" s="22" t="s">
        <v>3024</v>
      </c>
      <c r="B2183" s="23">
        <v>47.04</v>
      </c>
    </row>
    <row r="2184" spans="1:2" ht="26.4">
      <c r="A2184" s="22" t="s">
        <v>3025</v>
      </c>
      <c r="B2184" s="23">
        <v>61.43</v>
      </c>
    </row>
    <row r="2185" spans="1:2" ht="26.4">
      <c r="A2185" s="22" t="s">
        <v>3026</v>
      </c>
      <c r="B2185" s="23">
        <v>94.03</v>
      </c>
    </row>
    <row r="2186" spans="1:2" ht="26.4">
      <c r="A2186" s="22" t="s">
        <v>3027</v>
      </c>
      <c r="B2186" s="23">
        <v>95.97</v>
      </c>
    </row>
    <row r="2187" spans="1:2" ht="26.4">
      <c r="A2187" s="22" t="s">
        <v>3028</v>
      </c>
      <c r="B2187" s="23">
        <v>104</v>
      </c>
    </row>
    <row r="2188" spans="1:2" ht="26.4">
      <c r="A2188" s="22" t="s">
        <v>3029</v>
      </c>
      <c r="B2188" s="23">
        <v>87.08</v>
      </c>
    </row>
    <row r="2189" spans="1:2" ht="26.4">
      <c r="A2189" s="22" t="s">
        <v>3030</v>
      </c>
      <c r="B2189" s="23">
        <v>81.83</v>
      </c>
    </row>
    <row r="2190" spans="1:2" ht="26.4">
      <c r="A2190" s="22" t="s">
        <v>3031</v>
      </c>
      <c r="B2190" s="23">
        <v>68.92</v>
      </c>
    </row>
    <row r="2191" spans="1:2" ht="26.4">
      <c r="A2191" s="22" t="s">
        <v>3032</v>
      </c>
      <c r="B2191" s="23">
        <v>77.349999999999994</v>
      </c>
    </row>
    <row r="2192" spans="1:2" ht="26.4">
      <c r="A2192" s="22" t="s">
        <v>3033</v>
      </c>
      <c r="B2192" s="23">
        <v>67.48</v>
      </c>
    </row>
    <row r="2193" spans="1:2" ht="26.4">
      <c r="A2193" s="22" t="s">
        <v>3034</v>
      </c>
      <c r="B2193" s="23">
        <v>58.51</v>
      </c>
    </row>
    <row r="2194" spans="1:2" ht="26.4">
      <c r="A2194" s="22" t="s">
        <v>3035</v>
      </c>
      <c r="B2194" s="23">
        <v>60.46</v>
      </c>
    </row>
    <row r="2195" spans="1:2" ht="26.4">
      <c r="A2195" s="22" t="s">
        <v>3036</v>
      </c>
      <c r="B2195" s="23">
        <v>58.51</v>
      </c>
    </row>
    <row r="2196" spans="1:2" ht="26.4">
      <c r="A2196" s="22" t="s">
        <v>3037</v>
      </c>
      <c r="B2196" s="23">
        <v>60.46</v>
      </c>
    </row>
    <row r="2197" spans="1:2" ht="26.4">
      <c r="A2197" s="22" t="s">
        <v>3038</v>
      </c>
      <c r="B2197" s="23">
        <v>58.72</v>
      </c>
    </row>
    <row r="2198" spans="1:2" ht="26.4">
      <c r="A2198" s="22" t="s">
        <v>3039</v>
      </c>
      <c r="B2198" s="23">
        <v>70.08</v>
      </c>
    </row>
    <row r="2199" spans="1:2" ht="26.4">
      <c r="A2199" s="22" t="s">
        <v>3040</v>
      </c>
      <c r="B2199" s="23">
        <v>75.55</v>
      </c>
    </row>
    <row r="2200" spans="1:2" ht="26.4">
      <c r="A2200" s="22" t="s">
        <v>3041</v>
      </c>
      <c r="B2200" s="23">
        <v>66.09</v>
      </c>
    </row>
    <row r="2201" spans="1:2" ht="26.4">
      <c r="A2201" s="22" t="s">
        <v>3042</v>
      </c>
      <c r="B2201" s="23">
        <v>56.49</v>
      </c>
    </row>
    <row r="2202" spans="1:2" ht="26.4">
      <c r="A2202" s="22" t="s">
        <v>3043</v>
      </c>
      <c r="B2202" s="23">
        <v>65.319999999999993</v>
      </c>
    </row>
    <row r="2203" spans="1:2" ht="26.4">
      <c r="A2203" s="22" t="s">
        <v>3044</v>
      </c>
      <c r="B2203" s="23">
        <v>89.94</v>
      </c>
    </row>
    <row r="2204" spans="1:2" ht="26.4">
      <c r="A2204" s="22" t="s">
        <v>3045</v>
      </c>
      <c r="B2204" s="23">
        <v>33.44</v>
      </c>
    </row>
    <row r="2205" spans="1:2" ht="26.4">
      <c r="A2205" s="22" t="s">
        <v>3046</v>
      </c>
      <c r="B2205" s="23">
        <v>18.190000000000001</v>
      </c>
    </row>
    <row r="2206" spans="1:2" ht="26.4">
      <c r="A2206" s="22" t="s">
        <v>3047</v>
      </c>
      <c r="B2206" s="23">
        <v>24.16</v>
      </c>
    </row>
    <row r="2207" spans="1:2" ht="26.4">
      <c r="A2207" s="22" t="s">
        <v>3048</v>
      </c>
      <c r="B2207" s="23">
        <v>30.74</v>
      </c>
    </row>
    <row r="2208" spans="1:2" ht="26.4">
      <c r="A2208" s="22" t="s">
        <v>3049</v>
      </c>
      <c r="B2208" s="23">
        <v>41.74</v>
      </c>
    </row>
    <row r="2209" spans="1:2" ht="26.4">
      <c r="A2209" s="22" t="s">
        <v>3050</v>
      </c>
      <c r="B2209" s="23">
        <v>100.41</v>
      </c>
    </row>
    <row r="2210" spans="1:2" ht="26.4">
      <c r="A2210" s="22" t="s">
        <v>3051</v>
      </c>
      <c r="B2210" s="23">
        <v>130</v>
      </c>
    </row>
    <row r="2211" spans="1:2" ht="26.4">
      <c r="A2211" s="22" t="s">
        <v>3052</v>
      </c>
      <c r="B2211" s="23">
        <v>132.41</v>
      </c>
    </row>
    <row r="2212" spans="1:2" ht="26.4">
      <c r="A2212" s="22" t="s">
        <v>3053</v>
      </c>
      <c r="B2212" s="23">
        <v>123.7</v>
      </c>
    </row>
    <row r="2213" spans="1:2" ht="26.4">
      <c r="A2213" s="22" t="s">
        <v>3054</v>
      </c>
      <c r="B2213" s="23">
        <v>119.7</v>
      </c>
    </row>
    <row r="2214" spans="1:2" ht="26.4">
      <c r="A2214" s="22" t="s">
        <v>3055</v>
      </c>
      <c r="B2214" s="23">
        <v>110.06</v>
      </c>
    </row>
    <row r="2215" spans="1:2" ht="26.4">
      <c r="A2215" s="22" t="s">
        <v>3056</v>
      </c>
      <c r="B2215" s="23">
        <v>117.95</v>
      </c>
    </row>
    <row r="2216" spans="1:2" ht="26.4">
      <c r="A2216" s="22" t="s">
        <v>3057</v>
      </c>
      <c r="B2216" s="23">
        <v>114.73</v>
      </c>
    </row>
    <row r="2217" spans="1:2" ht="26.4">
      <c r="A2217" s="22" t="s">
        <v>3058</v>
      </c>
      <c r="B2217" s="23">
        <v>116.79</v>
      </c>
    </row>
    <row r="2218" spans="1:2" ht="26.4">
      <c r="A2218" s="22" t="s">
        <v>3059</v>
      </c>
      <c r="B2218" s="23">
        <v>110.78</v>
      </c>
    </row>
    <row r="2219" spans="1:2" ht="26.4">
      <c r="A2219" s="22" t="s">
        <v>3060</v>
      </c>
      <c r="B2219" s="23">
        <v>100.43</v>
      </c>
    </row>
    <row r="2220" spans="1:2" ht="26.4">
      <c r="A2220" s="22" t="s">
        <v>3061</v>
      </c>
      <c r="B2220" s="23">
        <v>110.07</v>
      </c>
    </row>
    <row r="2221" spans="1:2" ht="26.4">
      <c r="A2221" s="22" t="s">
        <v>3062</v>
      </c>
      <c r="B2221" s="23">
        <v>139.85</v>
      </c>
    </row>
    <row r="2222" spans="1:2" ht="26.4">
      <c r="A2222" s="22" t="s">
        <v>3063</v>
      </c>
      <c r="B2222" s="23">
        <v>169.9</v>
      </c>
    </row>
    <row r="2223" spans="1:2" ht="26.4">
      <c r="A2223" s="22" t="s">
        <v>3064</v>
      </c>
      <c r="B2223" s="23">
        <v>191.74</v>
      </c>
    </row>
    <row r="2224" spans="1:2" ht="26.4">
      <c r="A2224" s="22" t="s">
        <v>3065</v>
      </c>
      <c r="B2224" s="23">
        <v>152.46</v>
      </c>
    </row>
    <row r="2225" spans="1:2" ht="26.4">
      <c r="A2225" s="22" t="s">
        <v>3066</v>
      </c>
      <c r="B2225" s="23">
        <v>143.97</v>
      </c>
    </row>
    <row r="2226" spans="1:2" ht="26.4">
      <c r="A2226" s="22" t="s">
        <v>3067</v>
      </c>
      <c r="B2226" s="23">
        <v>122.33</v>
      </c>
    </row>
    <row r="2227" spans="1:2" ht="26.4">
      <c r="A2227" s="22" t="s">
        <v>3068</v>
      </c>
      <c r="B2227" s="23">
        <v>90.61</v>
      </c>
    </row>
    <row r="2228" spans="1:2" ht="26.4">
      <c r="A2228" s="22" t="s">
        <v>3069</v>
      </c>
      <c r="B2228" s="23">
        <v>98.89</v>
      </c>
    </row>
    <row r="2229" spans="1:2" ht="26.4">
      <c r="A2229" s="22" t="s">
        <v>3070</v>
      </c>
      <c r="B2229" s="23">
        <v>71.66</v>
      </c>
    </row>
    <row r="2230" spans="1:2" ht="26.4">
      <c r="A2230" s="22" t="s">
        <v>3071</v>
      </c>
      <c r="B2230" s="23">
        <v>78.91</v>
      </c>
    </row>
    <row r="2231" spans="1:2" ht="26.4">
      <c r="A2231" s="22" t="s">
        <v>3072</v>
      </c>
      <c r="B2231" s="23">
        <v>82</v>
      </c>
    </row>
    <row r="2232" spans="1:2" ht="26.4">
      <c r="A2232" s="22" t="s">
        <v>3073</v>
      </c>
      <c r="B2232" s="23">
        <v>100.35</v>
      </c>
    </row>
    <row r="2233" spans="1:2" ht="26.4">
      <c r="A2233" s="22" t="s">
        <v>3074</v>
      </c>
      <c r="B2233" s="23">
        <v>133.77000000000001</v>
      </c>
    </row>
    <row r="2234" spans="1:2" ht="26.4">
      <c r="A2234" s="22" t="s">
        <v>3075</v>
      </c>
      <c r="B2234" s="23">
        <v>158.11000000000001</v>
      </c>
    </row>
    <row r="2235" spans="1:2" ht="26.4">
      <c r="A2235" s="22" t="s">
        <v>3076</v>
      </c>
      <c r="B2235" s="23">
        <v>165.89</v>
      </c>
    </row>
    <row r="2236" spans="1:2" ht="26.4">
      <c r="A2236" s="22" t="s">
        <v>3077</v>
      </c>
      <c r="B2236" s="23">
        <v>151.85</v>
      </c>
    </row>
    <row r="2237" spans="1:2" ht="26.4">
      <c r="A2237" s="22" t="s">
        <v>3078</v>
      </c>
      <c r="B2237" s="23">
        <v>132.04</v>
      </c>
    </row>
    <row r="2238" spans="1:2" ht="26.4">
      <c r="A2238" s="22" t="s">
        <v>3079</v>
      </c>
      <c r="B2238" s="23">
        <v>113.12</v>
      </c>
    </row>
    <row r="2239" spans="1:2" ht="26.4">
      <c r="A2239" s="22" t="s">
        <v>3080</v>
      </c>
      <c r="B2239" s="23">
        <v>110.85</v>
      </c>
    </row>
    <row r="2240" spans="1:2" ht="26.4">
      <c r="A2240" s="22" t="s">
        <v>3081</v>
      </c>
      <c r="B2240" s="23">
        <v>110.22</v>
      </c>
    </row>
    <row r="2241" spans="1:2" ht="26.4">
      <c r="A2241" s="22" t="s">
        <v>3082</v>
      </c>
      <c r="B2241" s="23">
        <v>116.83</v>
      </c>
    </row>
    <row r="2242" spans="1:2" ht="26.4">
      <c r="A2242" s="22" t="s">
        <v>3083</v>
      </c>
      <c r="B2242" s="23">
        <v>115.68</v>
      </c>
    </row>
    <row r="2243" spans="1:2" ht="26.4">
      <c r="A2243" s="22" t="s">
        <v>3084</v>
      </c>
      <c r="B2243" s="23">
        <v>116.63</v>
      </c>
    </row>
    <row r="2244" spans="1:2" ht="26.4">
      <c r="A2244" s="22" t="s">
        <v>3085</v>
      </c>
      <c r="B2244" s="23">
        <v>121.91</v>
      </c>
    </row>
    <row r="2245" spans="1:2" ht="26.4">
      <c r="A2245" s="22" t="s">
        <v>3086</v>
      </c>
      <c r="B2245" s="23">
        <v>145.43</v>
      </c>
    </row>
    <row r="2246" spans="1:2" ht="26.4">
      <c r="A2246" s="22" t="s">
        <v>3087</v>
      </c>
      <c r="B2246" s="23">
        <v>180.85</v>
      </c>
    </row>
    <row r="2247" spans="1:2" ht="26.4">
      <c r="A2247" s="22" t="s">
        <v>3088</v>
      </c>
      <c r="B2247" s="23">
        <v>197.61</v>
      </c>
    </row>
    <row r="2248" spans="1:2" ht="26.4">
      <c r="A2248" s="22" t="s">
        <v>3089</v>
      </c>
      <c r="B2248" s="23">
        <v>170.75</v>
      </c>
    </row>
    <row r="2249" spans="1:2" ht="26.4">
      <c r="A2249" s="22" t="s">
        <v>3090</v>
      </c>
      <c r="B2249" s="23">
        <v>137.65</v>
      </c>
    </row>
    <row r="2250" spans="1:2" ht="26.4">
      <c r="A2250" s="22" t="s">
        <v>3091</v>
      </c>
      <c r="B2250" s="23">
        <v>112.02</v>
      </c>
    </row>
    <row r="2251" spans="1:2" ht="26.4">
      <c r="A2251" s="22" t="s">
        <v>3092</v>
      </c>
      <c r="B2251" s="23">
        <v>116.9</v>
      </c>
    </row>
    <row r="2252" spans="1:2" ht="26.4">
      <c r="A2252" s="22" t="s">
        <v>3093</v>
      </c>
      <c r="B2252" s="23">
        <v>109.47</v>
      </c>
    </row>
    <row r="2253" spans="1:2" ht="26.4">
      <c r="A2253" s="22" t="s">
        <v>3094</v>
      </c>
      <c r="B2253" s="23">
        <v>107.31</v>
      </c>
    </row>
    <row r="2254" spans="1:2" ht="26.4">
      <c r="A2254" s="22" t="s">
        <v>3095</v>
      </c>
      <c r="B2254" s="23">
        <v>108.71</v>
      </c>
    </row>
    <row r="2255" spans="1:2" ht="26.4">
      <c r="A2255" s="22" t="s">
        <v>3096</v>
      </c>
      <c r="B2255" s="23">
        <v>112.73</v>
      </c>
    </row>
    <row r="2256" spans="1:2" ht="26.4">
      <c r="A2256" s="22" t="s">
        <v>3097</v>
      </c>
      <c r="B2256" s="23">
        <v>122</v>
      </c>
    </row>
    <row r="2257" spans="1:2" ht="26.4">
      <c r="A2257" s="22" t="s">
        <v>3098</v>
      </c>
      <c r="B2257" s="23">
        <v>147.1</v>
      </c>
    </row>
    <row r="2258" spans="1:2" ht="26.4">
      <c r="A2258" s="22" t="s">
        <v>3099</v>
      </c>
      <c r="B2258" s="23">
        <v>180</v>
      </c>
    </row>
    <row r="2259" spans="1:2" ht="26.4">
      <c r="A2259" s="22" t="s">
        <v>3100</v>
      </c>
      <c r="B2259" s="23">
        <v>177.32</v>
      </c>
    </row>
    <row r="2260" spans="1:2" ht="26.4">
      <c r="A2260" s="22" t="s">
        <v>3101</v>
      </c>
      <c r="B2260" s="23">
        <v>156.09</v>
      </c>
    </row>
    <row r="2261" spans="1:2" ht="26.4">
      <c r="A2261" s="22" t="s">
        <v>3102</v>
      </c>
      <c r="B2261" s="23">
        <v>141.4</v>
      </c>
    </row>
    <row r="2262" spans="1:2" ht="26.4">
      <c r="A2262" s="22" t="s">
        <v>3103</v>
      </c>
      <c r="B2262" s="23">
        <v>129.84</v>
      </c>
    </row>
    <row r="2263" spans="1:2" ht="26.4">
      <c r="A2263" s="22" t="s">
        <v>3104</v>
      </c>
      <c r="B2263" s="23">
        <v>127.14</v>
      </c>
    </row>
    <row r="2264" spans="1:2" ht="26.4">
      <c r="A2264" s="22" t="s">
        <v>3105</v>
      </c>
      <c r="B2264" s="23">
        <v>117.93</v>
      </c>
    </row>
    <row r="2265" spans="1:2" ht="26.4">
      <c r="A2265" s="22" t="s">
        <v>3106</v>
      </c>
      <c r="B2265" s="23">
        <v>119.44</v>
      </c>
    </row>
    <row r="2266" spans="1:2" ht="26.4">
      <c r="A2266" s="22" t="s">
        <v>3107</v>
      </c>
      <c r="B2266" s="23">
        <v>118.09</v>
      </c>
    </row>
    <row r="2267" spans="1:2" ht="26.4">
      <c r="A2267" s="22" t="s">
        <v>3108</v>
      </c>
      <c r="B2267" s="23">
        <v>124.57</v>
      </c>
    </row>
    <row r="2268" spans="1:2" ht="26.4">
      <c r="A2268" s="22" t="s">
        <v>3109</v>
      </c>
      <c r="B2268" s="23">
        <v>134.03</v>
      </c>
    </row>
    <row r="2269" spans="1:2" ht="26.4">
      <c r="A2269" s="22" t="s">
        <v>3110</v>
      </c>
      <c r="B2269" s="23">
        <v>166.15</v>
      </c>
    </row>
    <row r="2270" spans="1:2" ht="26.4">
      <c r="A2270" s="22" t="s">
        <v>3111</v>
      </c>
      <c r="B2270" s="23">
        <v>208.13</v>
      </c>
    </row>
    <row r="2271" spans="1:2" ht="26.4">
      <c r="A2271" s="22" t="s">
        <v>3112</v>
      </c>
      <c r="B2271" s="23">
        <v>186.25</v>
      </c>
    </row>
    <row r="2272" spans="1:2" ht="26.4">
      <c r="A2272" s="22" t="s">
        <v>3113</v>
      </c>
      <c r="B2272" s="23">
        <v>150.01</v>
      </c>
    </row>
    <row r="2273" spans="1:2" ht="26.4">
      <c r="A2273" s="22" t="s">
        <v>3114</v>
      </c>
      <c r="B2273" s="23">
        <v>126.05</v>
      </c>
    </row>
    <row r="2274" spans="1:2" ht="26.4">
      <c r="A2274" s="22" t="s">
        <v>3115</v>
      </c>
      <c r="B2274" s="23">
        <v>118.35</v>
      </c>
    </row>
    <row r="2275" spans="1:2" ht="26.4">
      <c r="A2275" s="22" t="s">
        <v>3116</v>
      </c>
      <c r="B2275" s="23">
        <v>112.96</v>
      </c>
    </row>
    <row r="2276" spans="1:2" ht="26.4">
      <c r="A2276" s="22" t="s">
        <v>3117</v>
      </c>
      <c r="B2276" s="23">
        <v>112.75</v>
      </c>
    </row>
    <row r="2277" spans="1:2" ht="26.4">
      <c r="A2277" s="22" t="s">
        <v>3118</v>
      </c>
      <c r="B2277" s="23">
        <v>112.95</v>
      </c>
    </row>
    <row r="2278" spans="1:2" ht="26.4">
      <c r="A2278" s="22" t="s">
        <v>3119</v>
      </c>
      <c r="B2278" s="23">
        <v>112.66</v>
      </c>
    </row>
    <row r="2279" spans="1:2" ht="26.4">
      <c r="A2279" s="22" t="s">
        <v>3120</v>
      </c>
      <c r="B2279" s="23">
        <v>116.35</v>
      </c>
    </row>
    <row r="2280" spans="1:2" ht="26.4">
      <c r="A2280" s="22" t="s">
        <v>3121</v>
      </c>
      <c r="B2280" s="23">
        <v>135.57</v>
      </c>
    </row>
    <row r="2281" spans="1:2" ht="26.4">
      <c r="A2281" s="22" t="s">
        <v>3122</v>
      </c>
      <c r="B2281" s="23">
        <v>156.5</v>
      </c>
    </row>
    <row r="2282" spans="1:2" ht="26.4">
      <c r="A2282" s="22" t="s">
        <v>3123</v>
      </c>
      <c r="B2282" s="23">
        <v>199.56</v>
      </c>
    </row>
    <row r="2283" spans="1:2" ht="26.4">
      <c r="A2283" s="22" t="s">
        <v>3124</v>
      </c>
      <c r="B2283" s="23">
        <v>191.65</v>
      </c>
    </row>
    <row r="2284" spans="1:2" ht="26.4">
      <c r="A2284" s="22" t="s">
        <v>3125</v>
      </c>
      <c r="B2284" s="23">
        <v>164.98</v>
      </c>
    </row>
    <row r="2285" spans="1:2" ht="26.4">
      <c r="A2285" s="22" t="s">
        <v>3126</v>
      </c>
      <c r="B2285" s="23">
        <v>151.38999999999999</v>
      </c>
    </row>
    <row r="2286" spans="1:2" ht="26.4">
      <c r="A2286" s="22" t="s">
        <v>3127</v>
      </c>
      <c r="B2286" s="23">
        <v>139.13</v>
      </c>
    </row>
    <row r="2287" spans="1:2" ht="26.4">
      <c r="A2287" s="22" t="s">
        <v>3128</v>
      </c>
      <c r="B2287" s="23">
        <v>135.54</v>
      </c>
    </row>
    <row r="2288" spans="1:2" ht="26.4">
      <c r="A2288" s="22" t="s">
        <v>3129</v>
      </c>
      <c r="B2288" s="23">
        <v>124.12</v>
      </c>
    </row>
    <row r="2289" spans="1:2" ht="26.4">
      <c r="A2289" s="22" t="s">
        <v>3130</v>
      </c>
      <c r="B2289" s="23">
        <v>120</v>
      </c>
    </row>
    <row r="2290" spans="1:2" ht="26.4">
      <c r="A2290" s="22" t="s">
        <v>3131</v>
      </c>
      <c r="B2290" s="23">
        <v>115.33</v>
      </c>
    </row>
    <row r="2291" spans="1:2" ht="26.4">
      <c r="A2291" s="22" t="s">
        <v>3132</v>
      </c>
      <c r="B2291" s="23">
        <v>114.85</v>
      </c>
    </row>
    <row r="2292" spans="1:2" ht="26.4">
      <c r="A2292" s="22" t="s">
        <v>3133</v>
      </c>
      <c r="B2292" s="23">
        <v>124.91</v>
      </c>
    </row>
    <row r="2293" spans="1:2" ht="26.4">
      <c r="A2293" s="22" t="s">
        <v>3134</v>
      </c>
      <c r="B2293" s="23">
        <v>142.51</v>
      </c>
    </row>
    <row r="2294" spans="1:2" ht="26.4">
      <c r="A2294" s="22" t="s">
        <v>3135</v>
      </c>
      <c r="B2294" s="23">
        <v>161.63</v>
      </c>
    </row>
    <row r="2295" spans="1:2" ht="26.4">
      <c r="A2295" s="22" t="s">
        <v>3136</v>
      </c>
      <c r="B2295" s="23">
        <v>161.9</v>
      </c>
    </row>
    <row r="2296" spans="1:2" ht="26.4">
      <c r="A2296" s="22" t="s">
        <v>3137</v>
      </c>
      <c r="B2296" s="23">
        <v>150.71</v>
      </c>
    </row>
    <row r="2297" spans="1:2" ht="26.4">
      <c r="A2297" s="22" t="s">
        <v>3138</v>
      </c>
      <c r="B2297" s="23">
        <v>135.37</v>
      </c>
    </row>
    <row r="2298" spans="1:2" ht="26.4">
      <c r="A2298" s="22" t="s">
        <v>3139</v>
      </c>
      <c r="B2298" s="23">
        <v>125.32</v>
      </c>
    </row>
    <row r="2299" spans="1:2" ht="26.4">
      <c r="A2299" s="22" t="s">
        <v>3140</v>
      </c>
      <c r="B2299" s="23">
        <v>114.55</v>
      </c>
    </row>
    <row r="2300" spans="1:2" ht="26.4">
      <c r="A2300" s="22" t="s">
        <v>3141</v>
      </c>
      <c r="B2300" s="23">
        <v>107.02</v>
      </c>
    </row>
    <row r="2301" spans="1:2" ht="26.4">
      <c r="A2301" s="22" t="s">
        <v>3142</v>
      </c>
      <c r="B2301" s="23">
        <v>107.54</v>
      </c>
    </row>
    <row r="2302" spans="1:2" ht="26.4">
      <c r="A2302" s="22" t="s">
        <v>3143</v>
      </c>
      <c r="B2302" s="23">
        <v>108.4</v>
      </c>
    </row>
    <row r="2303" spans="1:2" ht="26.4">
      <c r="A2303" s="22" t="s">
        <v>3144</v>
      </c>
      <c r="B2303" s="23">
        <v>109.87</v>
      </c>
    </row>
    <row r="2304" spans="1:2" ht="26.4">
      <c r="A2304" s="22" t="s">
        <v>3145</v>
      </c>
      <c r="B2304" s="23">
        <v>121.25</v>
      </c>
    </row>
    <row r="2305" spans="1:2" ht="26.4">
      <c r="A2305" s="22" t="s">
        <v>3146</v>
      </c>
      <c r="B2305" s="23">
        <v>140</v>
      </c>
    </row>
    <row r="2306" spans="1:2" ht="26.4">
      <c r="A2306" s="22" t="s">
        <v>3147</v>
      </c>
      <c r="B2306" s="23">
        <v>150.16</v>
      </c>
    </row>
    <row r="2307" spans="1:2" ht="26.4">
      <c r="A2307" s="22" t="s">
        <v>3148</v>
      </c>
      <c r="B2307" s="23">
        <v>144.44</v>
      </c>
    </row>
    <row r="2308" spans="1:2" ht="26.4">
      <c r="A2308" s="22" t="s">
        <v>3149</v>
      </c>
      <c r="B2308" s="23">
        <v>145.43</v>
      </c>
    </row>
    <row r="2309" spans="1:2" ht="26.4">
      <c r="A2309" s="22" t="s">
        <v>3150</v>
      </c>
      <c r="B2309" s="23">
        <v>134.49</v>
      </c>
    </row>
    <row r="2310" spans="1:2" ht="26.4">
      <c r="A2310" s="22" t="s">
        <v>3151</v>
      </c>
      <c r="B2310" s="23">
        <v>125.13</v>
      </c>
    </row>
    <row r="2311" spans="1:2" ht="26.4">
      <c r="A2311" s="22" t="s">
        <v>3152</v>
      </c>
      <c r="B2311" s="23">
        <v>127</v>
      </c>
    </row>
    <row r="2312" spans="1:2" ht="26.4">
      <c r="A2312" s="22" t="s">
        <v>3153</v>
      </c>
      <c r="B2312" s="23">
        <v>117.69</v>
      </c>
    </row>
    <row r="2313" spans="1:2" ht="26.4">
      <c r="A2313" s="22" t="s">
        <v>3154</v>
      </c>
      <c r="B2313" s="23">
        <v>114.99</v>
      </c>
    </row>
    <row r="2314" spans="1:2" ht="26.4">
      <c r="A2314" s="22" t="s">
        <v>3155</v>
      </c>
      <c r="B2314" s="23">
        <v>112.77</v>
      </c>
    </row>
    <row r="2315" spans="1:2" ht="26.4">
      <c r="A2315" s="22" t="s">
        <v>3156</v>
      </c>
      <c r="B2315" s="23">
        <v>110.93</v>
      </c>
    </row>
    <row r="2316" spans="1:2" ht="26.4">
      <c r="A2316" s="22" t="s">
        <v>3157</v>
      </c>
      <c r="B2316" s="23">
        <v>113.9</v>
      </c>
    </row>
    <row r="2317" spans="1:2" ht="26.4">
      <c r="A2317" s="22" t="s">
        <v>3158</v>
      </c>
      <c r="B2317" s="23">
        <v>124.71</v>
      </c>
    </row>
    <row r="2318" spans="1:2" ht="26.4">
      <c r="A2318" s="22" t="s">
        <v>3159</v>
      </c>
      <c r="B2318" s="23">
        <v>154.4</v>
      </c>
    </row>
    <row r="2319" spans="1:2" ht="26.4">
      <c r="A2319" s="22" t="s">
        <v>3160</v>
      </c>
      <c r="B2319" s="23">
        <v>163.21</v>
      </c>
    </row>
    <row r="2320" spans="1:2" ht="26.4">
      <c r="A2320" s="22" t="s">
        <v>3161</v>
      </c>
      <c r="B2320" s="23">
        <v>167.15</v>
      </c>
    </row>
    <row r="2321" spans="1:2" ht="26.4">
      <c r="A2321" s="22" t="s">
        <v>3162</v>
      </c>
      <c r="B2321" s="23">
        <v>132.06</v>
      </c>
    </row>
    <row r="2322" spans="1:2" ht="26.4">
      <c r="A2322" s="22" t="s">
        <v>3163</v>
      </c>
      <c r="B2322" s="23">
        <v>125</v>
      </c>
    </row>
    <row r="2323" spans="1:2" ht="26.4">
      <c r="A2323" s="22" t="s">
        <v>3164</v>
      </c>
      <c r="B2323" s="23">
        <v>112.02</v>
      </c>
    </row>
    <row r="2324" spans="1:2" ht="26.4">
      <c r="A2324" s="22" t="s">
        <v>3165</v>
      </c>
      <c r="B2324" s="23">
        <v>107.69</v>
      </c>
    </row>
    <row r="2325" spans="1:2" ht="26.4">
      <c r="A2325" s="22" t="s">
        <v>3166</v>
      </c>
      <c r="B2325" s="23">
        <v>110.83</v>
      </c>
    </row>
    <row r="2326" spans="1:2" ht="26.4">
      <c r="A2326" s="22" t="s">
        <v>3167</v>
      </c>
      <c r="B2326" s="23">
        <v>102.79</v>
      </c>
    </row>
    <row r="2327" spans="1:2" ht="26.4">
      <c r="A2327" s="22" t="s">
        <v>3168</v>
      </c>
      <c r="B2327" s="23">
        <v>108.48</v>
      </c>
    </row>
    <row r="2328" spans="1:2" ht="26.4">
      <c r="A2328" s="22" t="s">
        <v>3169</v>
      </c>
      <c r="B2328" s="23">
        <v>116.53</v>
      </c>
    </row>
    <row r="2329" spans="1:2" ht="26.4">
      <c r="A2329" s="22" t="s">
        <v>3170</v>
      </c>
      <c r="B2329" s="23">
        <v>127.94</v>
      </c>
    </row>
    <row r="2330" spans="1:2" ht="26.4">
      <c r="A2330" s="22" t="s">
        <v>3171</v>
      </c>
      <c r="B2330" s="23">
        <v>145.55000000000001</v>
      </c>
    </row>
    <row r="2331" spans="1:2" ht="26.4">
      <c r="A2331" s="22" t="s">
        <v>3172</v>
      </c>
      <c r="B2331" s="23">
        <v>158.26</v>
      </c>
    </row>
    <row r="2332" spans="1:2" ht="26.4">
      <c r="A2332" s="22" t="s">
        <v>3173</v>
      </c>
      <c r="B2332" s="23">
        <v>148.31</v>
      </c>
    </row>
    <row r="2333" spans="1:2" ht="26.4">
      <c r="A2333" s="22" t="s">
        <v>3174</v>
      </c>
      <c r="B2333" s="23">
        <v>141.25</v>
      </c>
    </row>
    <row r="2334" spans="1:2" ht="26.4">
      <c r="A2334" s="22" t="s">
        <v>3175</v>
      </c>
      <c r="B2334" s="23">
        <v>138.47999999999999</v>
      </c>
    </row>
    <row r="2335" spans="1:2" ht="26.4">
      <c r="A2335" s="22" t="s">
        <v>3176</v>
      </c>
      <c r="B2335" s="23">
        <v>127.86</v>
      </c>
    </row>
    <row r="2336" spans="1:2" ht="26.4">
      <c r="A2336" s="22" t="s">
        <v>3177</v>
      </c>
      <c r="B2336" s="23">
        <v>116</v>
      </c>
    </row>
    <row r="2337" spans="1:2" ht="26.4">
      <c r="A2337" s="22" t="s">
        <v>3178</v>
      </c>
      <c r="B2337" s="23">
        <v>116.06</v>
      </c>
    </row>
    <row r="2338" spans="1:2" ht="26.4">
      <c r="A2338" s="22" t="s">
        <v>3179</v>
      </c>
      <c r="B2338" s="23">
        <v>110.75</v>
      </c>
    </row>
    <row r="2339" spans="1:2" ht="26.4">
      <c r="A2339" s="22" t="s">
        <v>3180</v>
      </c>
      <c r="B2339" s="23">
        <v>110.78</v>
      </c>
    </row>
    <row r="2340" spans="1:2" ht="26.4">
      <c r="A2340" s="22" t="s">
        <v>3181</v>
      </c>
      <c r="B2340" s="23">
        <v>112.16</v>
      </c>
    </row>
    <row r="2341" spans="1:2" ht="26.4">
      <c r="A2341" s="22" t="s">
        <v>3182</v>
      </c>
      <c r="B2341" s="23">
        <v>117.08</v>
      </c>
    </row>
    <row r="2342" spans="1:2" ht="26.4">
      <c r="A2342" s="22" t="s">
        <v>3183</v>
      </c>
      <c r="B2342" s="23">
        <v>129.35</v>
      </c>
    </row>
    <row r="2343" spans="1:2" ht="26.4">
      <c r="A2343" s="22" t="s">
        <v>3184</v>
      </c>
      <c r="B2343" s="23">
        <v>136.22999999999999</v>
      </c>
    </row>
    <row r="2344" spans="1:2" ht="26.4">
      <c r="A2344" s="22" t="s">
        <v>3185</v>
      </c>
      <c r="B2344" s="23">
        <v>133.97</v>
      </c>
    </row>
    <row r="2345" spans="1:2" ht="26.4">
      <c r="A2345" s="22" t="s">
        <v>3186</v>
      </c>
      <c r="B2345" s="23">
        <v>114.2</v>
      </c>
    </row>
    <row r="2346" spans="1:2" ht="26.4">
      <c r="A2346" s="22" t="s">
        <v>3187</v>
      </c>
      <c r="B2346" s="23">
        <v>106.73</v>
      </c>
    </row>
    <row r="2347" spans="1:2" ht="26.4">
      <c r="A2347" s="22" t="s">
        <v>3188</v>
      </c>
      <c r="B2347" s="23">
        <v>96.64</v>
      </c>
    </row>
    <row r="2348" spans="1:2" ht="26.4">
      <c r="A2348" s="22" t="s">
        <v>3189</v>
      </c>
      <c r="B2348" s="23">
        <v>90.42</v>
      </c>
    </row>
    <row r="2349" spans="1:2" ht="26.4">
      <c r="A2349" s="22" t="s">
        <v>3190</v>
      </c>
      <c r="B2349" s="23">
        <v>85.44</v>
      </c>
    </row>
    <row r="2350" spans="1:2" ht="26.4">
      <c r="A2350" s="22" t="s">
        <v>3191</v>
      </c>
      <c r="B2350" s="23">
        <v>90.94</v>
      </c>
    </row>
    <row r="2351" spans="1:2" ht="26.4">
      <c r="A2351" s="22" t="s">
        <v>3192</v>
      </c>
      <c r="B2351" s="23">
        <v>97.53</v>
      </c>
    </row>
    <row r="2352" spans="1:2" ht="26.4">
      <c r="A2352" s="22" t="s">
        <v>3193</v>
      </c>
      <c r="B2352" s="23">
        <v>106.06</v>
      </c>
    </row>
    <row r="2353" spans="1:2" ht="26.4">
      <c r="A2353" s="22" t="s">
        <v>3194</v>
      </c>
      <c r="B2353" s="23">
        <v>120.44</v>
      </c>
    </row>
    <row r="2354" spans="1:2" ht="26.4">
      <c r="A2354" s="22" t="s">
        <v>3195</v>
      </c>
      <c r="B2354" s="23">
        <v>135.57</v>
      </c>
    </row>
    <row r="2355" spans="1:2" ht="26.4">
      <c r="A2355" s="22" t="s">
        <v>3196</v>
      </c>
      <c r="B2355" s="23">
        <v>140.03</v>
      </c>
    </row>
    <row r="2356" spans="1:2" ht="26.4">
      <c r="A2356" s="22" t="s">
        <v>3197</v>
      </c>
      <c r="B2356" s="23">
        <v>137.31</v>
      </c>
    </row>
    <row r="2357" spans="1:2" ht="26.4">
      <c r="A2357" s="22" t="s">
        <v>3198</v>
      </c>
      <c r="B2357" s="23">
        <v>134.9</v>
      </c>
    </row>
    <row r="2358" spans="1:2" ht="26.4">
      <c r="A2358" s="22" t="s">
        <v>3199</v>
      </c>
      <c r="B2358" s="23">
        <v>126.98</v>
      </c>
    </row>
    <row r="2359" spans="1:2" ht="26.4">
      <c r="A2359" s="22" t="s">
        <v>3200</v>
      </c>
      <c r="B2359" s="23">
        <v>127.99</v>
      </c>
    </row>
    <row r="2360" spans="1:2" ht="26.4">
      <c r="A2360" s="22" t="s">
        <v>3201</v>
      </c>
      <c r="B2360" s="23">
        <v>117.86</v>
      </c>
    </row>
    <row r="2361" spans="1:2" ht="26.4">
      <c r="A2361" s="22" t="s">
        <v>3202</v>
      </c>
      <c r="B2361" s="23">
        <v>119.83</v>
      </c>
    </row>
    <row r="2362" spans="1:2" ht="26.4">
      <c r="A2362" s="22" t="s">
        <v>3203</v>
      </c>
      <c r="B2362" s="23">
        <v>117.99</v>
      </c>
    </row>
    <row r="2363" spans="1:2" ht="26.4">
      <c r="A2363" s="22" t="s">
        <v>3204</v>
      </c>
      <c r="B2363" s="23">
        <v>118.24</v>
      </c>
    </row>
    <row r="2364" spans="1:2" ht="26.4">
      <c r="A2364" s="22" t="s">
        <v>3205</v>
      </c>
      <c r="B2364" s="23">
        <v>117.86</v>
      </c>
    </row>
    <row r="2365" spans="1:2" ht="26.4">
      <c r="A2365" s="22" t="s">
        <v>3206</v>
      </c>
      <c r="B2365" s="23">
        <v>120</v>
      </c>
    </row>
    <row r="2366" spans="1:2" ht="26.4">
      <c r="A2366" s="22" t="s">
        <v>3207</v>
      </c>
      <c r="B2366" s="23">
        <v>118.9</v>
      </c>
    </row>
    <row r="2367" spans="1:2" ht="26.4">
      <c r="A2367" s="22" t="s">
        <v>3208</v>
      </c>
      <c r="B2367" s="23">
        <v>122.98</v>
      </c>
    </row>
    <row r="2368" spans="1:2" ht="26.4">
      <c r="A2368" s="22" t="s">
        <v>3209</v>
      </c>
      <c r="B2368" s="23">
        <v>112.21</v>
      </c>
    </row>
    <row r="2369" spans="1:2" ht="26.4">
      <c r="A2369" s="22" t="s">
        <v>3210</v>
      </c>
      <c r="B2369" s="23">
        <v>100</v>
      </c>
    </row>
    <row r="2370" spans="1:2" ht="26.4">
      <c r="A2370" s="22" t="s">
        <v>3211</v>
      </c>
      <c r="B2370" s="23">
        <v>87</v>
      </c>
    </row>
    <row r="2371" spans="1:2" ht="26.4">
      <c r="A2371" s="22" t="s">
        <v>3212</v>
      </c>
      <c r="B2371" s="23">
        <v>81.96</v>
      </c>
    </row>
    <row r="2372" spans="1:2" ht="26.4">
      <c r="A2372" s="22" t="s">
        <v>3213</v>
      </c>
      <c r="B2372" s="23">
        <v>60.01</v>
      </c>
    </row>
    <row r="2373" spans="1:2" ht="26.4">
      <c r="A2373" s="22" t="s">
        <v>3214</v>
      </c>
      <c r="B2373" s="23">
        <v>55</v>
      </c>
    </row>
    <row r="2374" spans="1:2" ht="26.4">
      <c r="A2374" s="22" t="s">
        <v>3215</v>
      </c>
      <c r="B2374" s="23">
        <v>56</v>
      </c>
    </row>
    <row r="2375" spans="1:2" ht="26.4">
      <c r="A2375" s="22" t="s">
        <v>3216</v>
      </c>
      <c r="B2375" s="23">
        <v>74</v>
      </c>
    </row>
    <row r="2376" spans="1:2" ht="26.4">
      <c r="A2376" s="22" t="s">
        <v>3217</v>
      </c>
      <c r="B2376" s="23">
        <v>86.35</v>
      </c>
    </row>
    <row r="2377" spans="1:2" ht="26.4">
      <c r="A2377" s="22" t="s">
        <v>3218</v>
      </c>
      <c r="B2377" s="23">
        <v>115.2</v>
      </c>
    </row>
    <row r="2378" spans="1:2" ht="26.4">
      <c r="A2378" s="22" t="s">
        <v>3219</v>
      </c>
      <c r="B2378" s="23">
        <v>129.97</v>
      </c>
    </row>
    <row r="2379" spans="1:2" ht="26.4">
      <c r="A2379" s="22" t="s">
        <v>3220</v>
      </c>
      <c r="B2379" s="23">
        <v>133.46</v>
      </c>
    </row>
    <row r="2380" spans="1:2" ht="26.4">
      <c r="A2380" s="22" t="s">
        <v>3221</v>
      </c>
      <c r="B2380" s="23">
        <v>126.39</v>
      </c>
    </row>
    <row r="2381" spans="1:2" ht="26.4">
      <c r="A2381" s="22" t="s">
        <v>3222</v>
      </c>
      <c r="B2381" s="23">
        <v>115</v>
      </c>
    </row>
    <row r="2382" spans="1:2" ht="26.4">
      <c r="A2382" s="22" t="s">
        <v>3223</v>
      </c>
      <c r="B2382" s="23">
        <v>106.94</v>
      </c>
    </row>
    <row r="2383" spans="1:2" ht="26.4">
      <c r="A2383" s="22" t="s">
        <v>3224</v>
      </c>
      <c r="B2383" s="23">
        <v>98.21</v>
      </c>
    </row>
    <row r="2384" spans="1:2" ht="26.4">
      <c r="A2384" s="22" t="s">
        <v>3225</v>
      </c>
      <c r="B2384" s="23">
        <v>81.849999999999994</v>
      </c>
    </row>
    <row r="2385" spans="1:2" ht="26.4">
      <c r="A2385" s="22" t="s">
        <v>3226</v>
      </c>
      <c r="B2385" s="23">
        <v>78.14</v>
      </c>
    </row>
    <row r="2386" spans="1:2" ht="26.4">
      <c r="A2386" s="22" t="s">
        <v>3227</v>
      </c>
      <c r="B2386" s="23">
        <v>71.900000000000006</v>
      </c>
    </row>
    <row r="2387" spans="1:2" ht="26.4">
      <c r="A2387" s="22" t="s">
        <v>3228</v>
      </c>
      <c r="B2387" s="23">
        <v>70</v>
      </c>
    </row>
    <row r="2388" spans="1:2" ht="26.4">
      <c r="A2388" s="22" t="s">
        <v>3229</v>
      </c>
      <c r="B2388" s="23">
        <v>72.959999999999994</v>
      </c>
    </row>
    <row r="2389" spans="1:2" ht="26.4">
      <c r="A2389" s="22" t="s">
        <v>3230</v>
      </c>
      <c r="B2389" s="23">
        <v>80</v>
      </c>
    </row>
    <row r="2390" spans="1:2" ht="26.4">
      <c r="A2390" s="22" t="s">
        <v>3231</v>
      </c>
      <c r="B2390" s="23">
        <v>77.83</v>
      </c>
    </row>
    <row r="2391" spans="1:2" ht="26.4">
      <c r="A2391" s="22" t="s">
        <v>3232</v>
      </c>
      <c r="B2391" s="23">
        <v>69.67</v>
      </c>
    </row>
    <row r="2392" spans="1:2" ht="26.4">
      <c r="A2392" s="22" t="s">
        <v>3233</v>
      </c>
      <c r="B2392" s="23">
        <v>54.98</v>
      </c>
    </row>
    <row r="2393" spans="1:2" ht="26.4">
      <c r="A2393" s="22" t="s">
        <v>3234</v>
      </c>
      <c r="B2393" s="23">
        <v>26.38</v>
      </c>
    </row>
    <row r="2394" spans="1:2" ht="26.4">
      <c r="A2394" s="22" t="s">
        <v>3235</v>
      </c>
      <c r="B2394" s="23">
        <v>19.82</v>
      </c>
    </row>
    <row r="2395" spans="1:2" ht="26.4">
      <c r="A2395" s="22" t="s">
        <v>3236</v>
      </c>
      <c r="B2395" s="23">
        <v>20.440000000000001</v>
      </c>
    </row>
    <row r="2396" spans="1:2" ht="26.4">
      <c r="A2396" s="22" t="s">
        <v>3237</v>
      </c>
      <c r="B2396" s="23">
        <v>-2.82</v>
      </c>
    </row>
    <row r="2397" spans="1:2" ht="26.4">
      <c r="A2397" s="22" t="s">
        <v>3238</v>
      </c>
      <c r="B2397" s="23">
        <v>-3.5</v>
      </c>
    </row>
    <row r="2398" spans="1:2" ht="26.4">
      <c r="A2398" s="22" t="s">
        <v>3239</v>
      </c>
      <c r="B2398" s="23">
        <v>0.56000000000000005</v>
      </c>
    </row>
    <row r="2399" spans="1:2" ht="26.4">
      <c r="A2399" s="22" t="s">
        <v>3240</v>
      </c>
      <c r="B2399" s="23">
        <v>0.32</v>
      </c>
    </row>
    <row r="2400" spans="1:2" ht="26.4">
      <c r="A2400" s="22" t="s">
        <v>3241</v>
      </c>
      <c r="B2400" s="23">
        <v>20.02</v>
      </c>
    </row>
    <row r="2401" spans="1:2" ht="26.4">
      <c r="A2401" s="22" t="s">
        <v>3242</v>
      </c>
      <c r="B2401" s="23">
        <v>51.28</v>
      </c>
    </row>
    <row r="2402" spans="1:2" ht="26.4">
      <c r="A2402" s="22" t="s">
        <v>3243</v>
      </c>
      <c r="B2402" s="23">
        <v>80</v>
      </c>
    </row>
    <row r="2403" spans="1:2" ht="26.4">
      <c r="A2403" s="22" t="s">
        <v>3244</v>
      </c>
      <c r="B2403" s="23">
        <v>85</v>
      </c>
    </row>
    <row r="2404" spans="1:2" ht="26.4">
      <c r="A2404" s="22" t="s">
        <v>3245</v>
      </c>
      <c r="B2404" s="23">
        <v>88.01</v>
      </c>
    </row>
    <row r="2405" spans="1:2" ht="26.4">
      <c r="A2405" s="22" t="s">
        <v>3246</v>
      </c>
      <c r="B2405" s="23">
        <v>80.150000000000006</v>
      </c>
    </row>
    <row r="2406" spans="1:2" ht="26.4">
      <c r="A2406" s="22" t="s">
        <v>3247</v>
      </c>
      <c r="B2406" s="23">
        <v>54.71</v>
      </c>
    </row>
    <row r="2407" spans="1:2" ht="26.4">
      <c r="A2407" s="22" t="s">
        <v>3248</v>
      </c>
      <c r="B2407" s="23">
        <v>23.91</v>
      </c>
    </row>
    <row r="2408" spans="1:2" ht="26.4">
      <c r="A2408" s="22" t="s">
        <v>3249</v>
      </c>
      <c r="B2408" s="23">
        <v>1.43</v>
      </c>
    </row>
    <row r="2409" spans="1:2" ht="26.4">
      <c r="A2409" s="22" t="s">
        <v>3250</v>
      </c>
      <c r="B2409" s="23">
        <v>0.84</v>
      </c>
    </row>
    <row r="2410" spans="1:2" ht="26.4">
      <c r="A2410" s="22" t="s">
        <v>3251</v>
      </c>
      <c r="B2410" s="23">
        <v>1.0900000000000001</v>
      </c>
    </row>
    <row r="2411" spans="1:2" ht="26.4">
      <c r="A2411" s="22" t="s">
        <v>3252</v>
      </c>
      <c r="B2411" s="23">
        <v>6.11</v>
      </c>
    </row>
    <row r="2412" spans="1:2" ht="26.4">
      <c r="A2412" s="22" t="s">
        <v>3253</v>
      </c>
      <c r="B2412" s="23">
        <v>34.979999999999997</v>
      </c>
    </row>
    <row r="2413" spans="1:2" ht="26.4">
      <c r="A2413" s="22" t="s">
        <v>3254</v>
      </c>
      <c r="B2413" s="23">
        <v>95.23</v>
      </c>
    </row>
    <row r="2414" spans="1:2" ht="26.4">
      <c r="A2414" s="22" t="s">
        <v>3255</v>
      </c>
      <c r="B2414" s="23">
        <v>121.61</v>
      </c>
    </row>
    <row r="2415" spans="1:2" ht="26.4">
      <c r="A2415" s="22" t="s">
        <v>3256</v>
      </c>
      <c r="B2415" s="23">
        <v>130.32</v>
      </c>
    </row>
    <row r="2416" spans="1:2" ht="26.4">
      <c r="A2416" s="22" t="s">
        <v>3257</v>
      </c>
      <c r="B2416" s="23">
        <v>117.1</v>
      </c>
    </row>
    <row r="2417" spans="1:2" ht="26.4">
      <c r="A2417" s="22" t="s">
        <v>3258</v>
      </c>
      <c r="B2417" s="23">
        <v>84.22</v>
      </c>
    </row>
    <row r="2418" spans="1:2" ht="26.4">
      <c r="A2418" s="22" t="s">
        <v>3259</v>
      </c>
      <c r="B2418" s="23">
        <v>57.83</v>
      </c>
    </row>
    <row r="2419" spans="1:2" ht="26.4">
      <c r="A2419" s="22" t="s">
        <v>3260</v>
      </c>
      <c r="B2419" s="23">
        <v>56.08</v>
      </c>
    </row>
    <row r="2420" spans="1:2" ht="26.4">
      <c r="A2420" s="22" t="s">
        <v>3261</v>
      </c>
      <c r="B2420" s="23">
        <v>50.84</v>
      </c>
    </row>
    <row r="2421" spans="1:2" ht="26.4">
      <c r="A2421" s="22" t="s">
        <v>3262</v>
      </c>
      <c r="B2421" s="23">
        <v>59.11</v>
      </c>
    </row>
    <row r="2422" spans="1:2" ht="26.4">
      <c r="A2422" s="22" t="s">
        <v>3263</v>
      </c>
      <c r="B2422" s="23">
        <v>50.64</v>
      </c>
    </row>
    <row r="2423" spans="1:2" ht="26.4">
      <c r="A2423" s="22" t="s">
        <v>3264</v>
      </c>
      <c r="B2423" s="23">
        <v>75</v>
      </c>
    </row>
    <row r="2424" spans="1:2" ht="26.4">
      <c r="A2424" s="22" t="s">
        <v>3265</v>
      </c>
      <c r="B2424" s="23">
        <v>83.5</v>
      </c>
    </row>
    <row r="2425" spans="1:2" ht="26.4">
      <c r="A2425" s="22" t="s">
        <v>3266</v>
      </c>
      <c r="B2425" s="23">
        <v>130.80000000000001</v>
      </c>
    </row>
    <row r="2426" spans="1:2" ht="26.4">
      <c r="A2426" s="22" t="s">
        <v>3267</v>
      </c>
      <c r="B2426" s="23">
        <v>162.46</v>
      </c>
    </row>
    <row r="2427" spans="1:2" ht="26.4">
      <c r="A2427" s="22" t="s">
        <v>3268</v>
      </c>
      <c r="B2427" s="23">
        <v>165.38</v>
      </c>
    </row>
    <row r="2428" spans="1:2" ht="26.4">
      <c r="A2428" s="22" t="s">
        <v>3269</v>
      </c>
      <c r="B2428" s="23">
        <v>141.38999999999999</v>
      </c>
    </row>
    <row r="2429" spans="1:2" ht="26.4">
      <c r="A2429" s="22" t="s">
        <v>3270</v>
      </c>
      <c r="B2429" s="23">
        <v>130.80000000000001</v>
      </c>
    </row>
    <row r="2430" spans="1:2" ht="26.4">
      <c r="A2430" s="22" t="s">
        <v>3271</v>
      </c>
      <c r="B2430" s="23">
        <v>111</v>
      </c>
    </row>
    <row r="2431" spans="1:2" ht="26.4">
      <c r="A2431" s="22" t="s">
        <v>3272</v>
      </c>
      <c r="B2431" s="23">
        <v>95.15</v>
      </c>
    </row>
    <row r="2432" spans="1:2" ht="26.4">
      <c r="A2432" s="22" t="s">
        <v>3273</v>
      </c>
      <c r="B2432" s="23">
        <v>76.040000000000006</v>
      </c>
    </row>
    <row r="2433" spans="1:2" ht="26.4">
      <c r="A2433" s="22" t="s">
        <v>3274</v>
      </c>
      <c r="B2433" s="23">
        <v>56.6</v>
      </c>
    </row>
    <row r="2434" spans="1:2" ht="26.4">
      <c r="A2434" s="22" t="s">
        <v>3275</v>
      </c>
      <c r="B2434" s="23">
        <v>41.5</v>
      </c>
    </row>
    <row r="2435" spans="1:2" ht="26.4">
      <c r="A2435" s="22" t="s">
        <v>3276</v>
      </c>
      <c r="B2435" s="23">
        <v>42.3</v>
      </c>
    </row>
    <row r="2436" spans="1:2" ht="26.4">
      <c r="A2436" s="22" t="s">
        <v>3277</v>
      </c>
      <c r="B2436" s="23">
        <v>80</v>
      </c>
    </row>
    <row r="2437" spans="1:2" ht="26.4">
      <c r="A2437" s="22" t="s">
        <v>3278</v>
      </c>
      <c r="B2437" s="23">
        <v>108.47</v>
      </c>
    </row>
    <row r="2438" spans="1:2" ht="26.4">
      <c r="A2438" s="22" t="s">
        <v>3279</v>
      </c>
      <c r="B2438" s="23">
        <v>125.11</v>
      </c>
    </row>
    <row r="2439" spans="1:2" ht="26.4">
      <c r="A2439" s="22" t="s">
        <v>3280</v>
      </c>
      <c r="B2439" s="23">
        <v>136.41</v>
      </c>
    </row>
    <row r="2440" spans="1:2" ht="26.4">
      <c r="A2440" s="22" t="s">
        <v>3281</v>
      </c>
      <c r="B2440" s="23">
        <v>131.99</v>
      </c>
    </row>
    <row r="2441" spans="1:2" ht="26.4">
      <c r="A2441" s="22" t="s">
        <v>3282</v>
      </c>
      <c r="B2441" s="23">
        <v>120</v>
      </c>
    </row>
    <row r="2442" spans="1:2" ht="26.4">
      <c r="A2442" s="22" t="s">
        <v>3283</v>
      </c>
      <c r="B2442" s="23">
        <v>111.56</v>
      </c>
    </row>
    <row r="2443" spans="1:2" ht="26.4">
      <c r="A2443" s="22" t="s">
        <v>3284</v>
      </c>
      <c r="B2443" s="23">
        <v>100.81</v>
      </c>
    </row>
    <row r="2444" spans="1:2" ht="26.4">
      <c r="A2444" s="22" t="s">
        <v>3285</v>
      </c>
      <c r="B2444" s="23">
        <v>97.36</v>
      </c>
    </row>
    <row r="2445" spans="1:2" ht="26.4">
      <c r="A2445" s="22" t="s">
        <v>3286</v>
      </c>
      <c r="B2445" s="23">
        <v>97.62</v>
      </c>
    </row>
    <row r="2446" spans="1:2" ht="26.4">
      <c r="A2446" s="22" t="s">
        <v>3287</v>
      </c>
      <c r="B2446" s="23">
        <v>97.07</v>
      </c>
    </row>
    <row r="2447" spans="1:2" ht="26.4">
      <c r="A2447" s="22" t="s">
        <v>3288</v>
      </c>
      <c r="B2447" s="23">
        <v>100.34</v>
      </c>
    </row>
    <row r="2448" spans="1:2" ht="26.4">
      <c r="A2448" s="22" t="s">
        <v>3289</v>
      </c>
      <c r="B2448" s="23">
        <v>109.73</v>
      </c>
    </row>
    <row r="2449" spans="1:2" ht="26.4">
      <c r="A2449" s="22" t="s">
        <v>3290</v>
      </c>
      <c r="B2449" s="23">
        <v>125.28</v>
      </c>
    </row>
    <row r="2450" spans="1:2" ht="26.4">
      <c r="A2450" s="22" t="s">
        <v>3291</v>
      </c>
      <c r="B2450" s="23">
        <v>134.03</v>
      </c>
    </row>
    <row r="2451" spans="1:2" ht="26.4">
      <c r="A2451" s="22" t="s">
        <v>3292</v>
      </c>
      <c r="B2451" s="23">
        <v>128.75</v>
      </c>
    </row>
    <row r="2452" spans="1:2" ht="26.4">
      <c r="A2452" s="22" t="s">
        <v>3293</v>
      </c>
      <c r="B2452" s="23">
        <v>119.3</v>
      </c>
    </row>
    <row r="2453" spans="1:2" ht="26.4">
      <c r="A2453" s="22" t="s">
        <v>3294</v>
      </c>
      <c r="B2453" s="23">
        <v>109.3</v>
      </c>
    </row>
    <row r="2454" spans="1:2" ht="26.4">
      <c r="A2454" s="22" t="s">
        <v>3295</v>
      </c>
      <c r="B2454" s="23">
        <v>97.95</v>
      </c>
    </row>
    <row r="2455" spans="1:2" ht="26.4">
      <c r="A2455" s="22" t="s">
        <v>3296</v>
      </c>
      <c r="B2455" s="23">
        <v>97.23</v>
      </c>
    </row>
    <row r="2456" spans="1:2" ht="26.4">
      <c r="A2456" s="22" t="s">
        <v>3297</v>
      </c>
      <c r="B2456" s="23">
        <v>85.09</v>
      </c>
    </row>
    <row r="2457" spans="1:2" ht="26.4">
      <c r="A2457" s="22" t="s">
        <v>3298</v>
      </c>
      <c r="B2457" s="23">
        <v>79.78</v>
      </c>
    </row>
    <row r="2458" spans="1:2" ht="26.4">
      <c r="A2458" s="22" t="s">
        <v>3299</v>
      </c>
      <c r="B2458" s="23">
        <v>72.86</v>
      </c>
    </row>
    <row r="2459" spans="1:2" ht="26.4">
      <c r="A2459" s="22" t="s">
        <v>3300</v>
      </c>
      <c r="B2459" s="23">
        <v>71.95</v>
      </c>
    </row>
    <row r="2460" spans="1:2" ht="26.4">
      <c r="A2460" s="22" t="s">
        <v>3301</v>
      </c>
      <c r="B2460" s="23">
        <v>83.29</v>
      </c>
    </row>
    <row r="2461" spans="1:2" ht="26.4">
      <c r="A2461" s="22" t="s">
        <v>3302</v>
      </c>
      <c r="B2461" s="23">
        <v>104.1</v>
      </c>
    </row>
    <row r="2462" spans="1:2" ht="26.4">
      <c r="A2462" s="22" t="s">
        <v>3303</v>
      </c>
      <c r="B2462" s="23">
        <v>122.49</v>
      </c>
    </row>
    <row r="2463" spans="1:2" ht="26.4">
      <c r="A2463" s="22" t="s">
        <v>3304</v>
      </c>
      <c r="B2463" s="23">
        <v>138.36000000000001</v>
      </c>
    </row>
    <row r="2464" spans="1:2" ht="26.4">
      <c r="A2464" s="22" t="s">
        <v>3305</v>
      </c>
      <c r="B2464" s="23">
        <v>128.59</v>
      </c>
    </row>
    <row r="2465" spans="1:2" ht="26.4">
      <c r="A2465" s="22" t="s">
        <v>3306</v>
      </c>
      <c r="B2465" s="23">
        <v>98.16</v>
      </c>
    </row>
    <row r="2466" spans="1:2" ht="26.4">
      <c r="A2466" s="22" t="s">
        <v>3307</v>
      </c>
      <c r="B2466" s="23">
        <v>115</v>
      </c>
    </row>
    <row r="2467" spans="1:2" ht="26.4">
      <c r="A2467" s="22" t="s">
        <v>3308</v>
      </c>
      <c r="B2467" s="23">
        <v>77.59</v>
      </c>
    </row>
    <row r="2468" spans="1:2" ht="26.4">
      <c r="A2468" s="22" t="s">
        <v>3309</v>
      </c>
      <c r="B2468" s="23">
        <v>80</v>
      </c>
    </row>
    <row r="2469" spans="1:2" ht="26.4">
      <c r="A2469" s="22" t="s">
        <v>3310</v>
      </c>
      <c r="B2469" s="23">
        <v>92.4</v>
      </c>
    </row>
    <row r="2470" spans="1:2" ht="26.4">
      <c r="A2470" s="22" t="s">
        <v>3311</v>
      </c>
      <c r="B2470" s="23">
        <v>100.3</v>
      </c>
    </row>
    <row r="2471" spans="1:2" ht="26.4">
      <c r="A2471" s="22" t="s">
        <v>3312</v>
      </c>
      <c r="B2471" s="23">
        <v>100</v>
      </c>
    </row>
    <row r="2472" spans="1:2" ht="26.4">
      <c r="A2472" s="22" t="s">
        <v>3313</v>
      </c>
      <c r="B2472" s="23">
        <v>110.52</v>
      </c>
    </row>
    <row r="2473" spans="1:2" ht="26.4">
      <c r="A2473" s="22" t="s">
        <v>3314</v>
      </c>
      <c r="B2473" s="23">
        <v>130.07</v>
      </c>
    </row>
    <row r="2474" spans="1:2" ht="26.4">
      <c r="A2474" s="22" t="s">
        <v>3315</v>
      </c>
      <c r="B2474" s="23">
        <v>168.78</v>
      </c>
    </row>
    <row r="2475" spans="1:2" ht="26.4">
      <c r="A2475" s="22" t="s">
        <v>3316</v>
      </c>
      <c r="B2475" s="23">
        <v>177.72</v>
      </c>
    </row>
    <row r="2476" spans="1:2" ht="26.4">
      <c r="A2476" s="22" t="s">
        <v>3317</v>
      </c>
      <c r="B2476" s="23">
        <v>159.30000000000001</v>
      </c>
    </row>
    <row r="2477" spans="1:2" ht="26.4">
      <c r="A2477" s="22" t="s">
        <v>3318</v>
      </c>
      <c r="B2477" s="23">
        <v>140.12</v>
      </c>
    </row>
    <row r="2478" spans="1:2" ht="26.4">
      <c r="A2478" s="22" t="s">
        <v>3319</v>
      </c>
      <c r="B2478" s="23">
        <v>134.5</v>
      </c>
    </row>
    <row r="2479" spans="1:2" ht="26.4">
      <c r="A2479" s="22" t="s">
        <v>3320</v>
      </c>
      <c r="B2479" s="23">
        <v>118.09</v>
      </c>
    </row>
    <row r="2480" spans="1:2" ht="26.4">
      <c r="A2480" s="22" t="s">
        <v>3321</v>
      </c>
      <c r="B2480" s="23">
        <v>112.8</v>
      </c>
    </row>
    <row r="2481" spans="1:2" ht="26.4">
      <c r="A2481" s="22" t="s">
        <v>3322</v>
      </c>
      <c r="B2481" s="23">
        <v>116.54</v>
      </c>
    </row>
    <row r="2482" spans="1:2" ht="26.4">
      <c r="A2482" s="22" t="s">
        <v>3323</v>
      </c>
      <c r="B2482" s="23">
        <v>112.8</v>
      </c>
    </row>
    <row r="2483" spans="1:2" ht="26.4">
      <c r="A2483" s="22" t="s">
        <v>3324</v>
      </c>
      <c r="B2483" s="23">
        <v>113.14</v>
      </c>
    </row>
    <row r="2484" spans="1:2" ht="26.4">
      <c r="A2484" s="22" t="s">
        <v>3325</v>
      </c>
      <c r="B2484" s="23">
        <v>127.4</v>
      </c>
    </row>
    <row r="2485" spans="1:2" ht="26.4">
      <c r="A2485" s="22" t="s">
        <v>3326</v>
      </c>
      <c r="B2485" s="23">
        <v>144.74</v>
      </c>
    </row>
    <row r="2486" spans="1:2" ht="26.4">
      <c r="A2486" s="22" t="s">
        <v>3327</v>
      </c>
      <c r="B2486" s="23">
        <v>171.72</v>
      </c>
    </row>
    <row r="2487" spans="1:2" ht="26.4">
      <c r="A2487" s="22" t="s">
        <v>3328</v>
      </c>
      <c r="B2487" s="23">
        <v>176.01</v>
      </c>
    </row>
    <row r="2488" spans="1:2" ht="26.4">
      <c r="A2488" s="22" t="s">
        <v>3329</v>
      </c>
      <c r="B2488" s="23">
        <v>152.16</v>
      </c>
    </row>
    <row r="2489" spans="1:2" ht="26.4">
      <c r="A2489" s="22" t="s">
        <v>3330</v>
      </c>
      <c r="B2489" s="23">
        <v>148.08000000000001</v>
      </c>
    </row>
    <row r="2490" spans="1:2" ht="26.4">
      <c r="A2490" s="22" t="s">
        <v>3331</v>
      </c>
      <c r="B2490" s="23">
        <v>131.44</v>
      </c>
    </row>
    <row r="2491" spans="1:2" ht="26.4">
      <c r="A2491" s="22" t="s">
        <v>3332</v>
      </c>
      <c r="B2491" s="23">
        <v>111.7</v>
      </c>
    </row>
    <row r="2492" spans="1:2" ht="26.4">
      <c r="A2492" s="22" t="s">
        <v>3333</v>
      </c>
      <c r="B2492" s="23">
        <v>105.64</v>
      </c>
    </row>
    <row r="2493" spans="1:2" ht="26.4">
      <c r="A2493" s="22" t="s">
        <v>3334</v>
      </c>
      <c r="B2493" s="23">
        <v>107.43</v>
      </c>
    </row>
    <row r="2494" spans="1:2" ht="26.4">
      <c r="A2494" s="22" t="s">
        <v>3335</v>
      </c>
      <c r="B2494" s="23">
        <v>104.83</v>
      </c>
    </row>
    <row r="2495" spans="1:2" ht="26.4">
      <c r="A2495" s="22" t="s">
        <v>3336</v>
      </c>
      <c r="B2495" s="23">
        <v>105</v>
      </c>
    </row>
    <row r="2496" spans="1:2" ht="26.4">
      <c r="A2496" s="22" t="s">
        <v>3337</v>
      </c>
      <c r="B2496" s="23">
        <v>120.5</v>
      </c>
    </row>
    <row r="2497" spans="1:2" ht="26.4">
      <c r="A2497" s="22" t="s">
        <v>3338</v>
      </c>
      <c r="B2497" s="23">
        <v>138.16</v>
      </c>
    </row>
    <row r="2498" spans="1:2" ht="26.4">
      <c r="A2498" s="22" t="s">
        <v>3339</v>
      </c>
      <c r="B2498" s="23">
        <v>151.80000000000001</v>
      </c>
    </row>
    <row r="2499" spans="1:2" ht="26.4">
      <c r="A2499" s="22" t="s">
        <v>3340</v>
      </c>
      <c r="B2499" s="23">
        <v>152.53</v>
      </c>
    </row>
    <row r="2500" spans="1:2" ht="26.4">
      <c r="A2500" s="22" t="s">
        <v>3341</v>
      </c>
      <c r="B2500" s="23">
        <v>151.65</v>
      </c>
    </row>
    <row r="2501" spans="1:2" ht="26.4">
      <c r="A2501" s="22" t="s">
        <v>3342</v>
      </c>
      <c r="B2501" s="23">
        <v>135</v>
      </c>
    </row>
    <row r="2502" spans="1:2" ht="26.4">
      <c r="A2502" s="22" t="s">
        <v>3343</v>
      </c>
      <c r="B2502" s="23">
        <v>120.29</v>
      </c>
    </row>
    <row r="2503" spans="1:2" ht="26.4">
      <c r="A2503" s="22" t="s">
        <v>3344</v>
      </c>
      <c r="B2503" s="23">
        <v>123.9</v>
      </c>
    </row>
    <row r="2504" spans="1:2" ht="26.4">
      <c r="A2504" s="22" t="s">
        <v>3345</v>
      </c>
      <c r="B2504" s="23">
        <v>112</v>
      </c>
    </row>
    <row r="2505" spans="1:2" ht="26.4">
      <c r="A2505" s="22" t="s">
        <v>3346</v>
      </c>
      <c r="B2505" s="23">
        <v>114.38</v>
      </c>
    </row>
    <row r="2506" spans="1:2" ht="26.4">
      <c r="A2506" s="22" t="s">
        <v>3347</v>
      </c>
      <c r="B2506" s="23">
        <v>108</v>
      </c>
    </row>
    <row r="2507" spans="1:2" ht="26.4">
      <c r="A2507" s="22" t="s">
        <v>3348</v>
      </c>
      <c r="B2507" s="23">
        <v>105.14</v>
      </c>
    </row>
    <row r="2508" spans="1:2" ht="26.4">
      <c r="A2508" s="22" t="s">
        <v>3349</v>
      </c>
      <c r="B2508" s="23">
        <v>103.55</v>
      </c>
    </row>
    <row r="2509" spans="1:2" ht="26.4">
      <c r="A2509" s="22" t="s">
        <v>3350</v>
      </c>
      <c r="B2509" s="23">
        <v>105.56</v>
      </c>
    </row>
    <row r="2510" spans="1:2" ht="26.4">
      <c r="A2510" s="22" t="s">
        <v>3351</v>
      </c>
      <c r="B2510" s="23">
        <v>104.85</v>
      </c>
    </row>
    <row r="2511" spans="1:2" ht="26.4">
      <c r="A2511" s="22" t="s">
        <v>3352</v>
      </c>
      <c r="B2511" s="23">
        <v>106.21</v>
      </c>
    </row>
    <row r="2512" spans="1:2" ht="26.4">
      <c r="A2512" s="22" t="s">
        <v>3353</v>
      </c>
      <c r="B2512" s="23">
        <v>102.53</v>
      </c>
    </row>
    <row r="2513" spans="1:2" ht="26.4">
      <c r="A2513" s="22" t="s">
        <v>3354</v>
      </c>
      <c r="B2513" s="23">
        <v>101.57</v>
      </c>
    </row>
    <row r="2514" spans="1:2" ht="26.4">
      <c r="A2514" s="22" t="s">
        <v>3355</v>
      </c>
      <c r="B2514" s="23">
        <v>93.95</v>
      </c>
    </row>
    <row r="2515" spans="1:2" ht="26.4">
      <c r="A2515" s="22" t="s">
        <v>3356</v>
      </c>
      <c r="B2515" s="23">
        <v>87.35</v>
      </c>
    </row>
    <row r="2516" spans="1:2" ht="26.4">
      <c r="A2516" s="22" t="s">
        <v>3357</v>
      </c>
      <c r="B2516" s="23">
        <v>86.69</v>
      </c>
    </row>
    <row r="2517" spans="1:2" ht="26.4">
      <c r="A2517" s="22" t="s">
        <v>3358</v>
      </c>
      <c r="B2517" s="23">
        <v>79.69</v>
      </c>
    </row>
    <row r="2518" spans="1:2" ht="26.4">
      <c r="A2518" s="22" t="s">
        <v>3359</v>
      </c>
      <c r="B2518" s="23">
        <v>70.27</v>
      </c>
    </row>
    <row r="2519" spans="1:2" ht="26.4">
      <c r="A2519" s="22" t="s">
        <v>3360</v>
      </c>
      <c r="B2519" s="23">
        <v>78.58</v>
      </c>
    </row>
    <row r="2520" spans="1:2" ht="26.4">
      <c r="A2520" s="22" t="s">
        <v>3361</v>
      </c>
      <c r="B2520" s="23">
        <v>98.81</v>
      </c>
    </row>
    <row r="2521" spans="1:2" ht="26.4">
      <c r="A2521" s="22" t="s">
        <v>3362</v>
      </c>
      <c r="B2521" s="23">
        <v>112.66</v>
      </c>
    </row>
    <row r="2522" spans="1:2" ht="26.4">
      <c r="A2522" s="22" t="s">
        <v>3363</v>
      </c>
      <c r="B2522" s="23">
        <v>132.79</v>
      </c>
    </row>
    <row r="2523" spans="1:2" ht="26.4">
      <c r="A2523" s="22" t="s">
        <v>3364</v>
      </c>
      <c r="B2523" s="23">
        <v>134.51</v>
      </c>
    </row>
    <row r="2524" spans="1:2" ht="26.4">
      <c r="A2524" s="22" t="s">
        <v>3365</v>
      </c>
      <c r="B2524" s="23">
        <v>127.8</v>
      </c>
    </row>
    <row r="2525" spans="1:2" ht="26.4">
      <c r="A2525" s="22" t="s">
        <v>3366</v>
      </c>
      <c r="B2525" s="23">
        <v>127.71</v>
      </c>
    </row>
    <row r="2526" spans="1:2" ht="26.4">
      <c r="A2526" s="22" t="s">
        <v>3367</v>
      </c>
      <c r="B2526" s="23">
        <v>119.3</v>
      </c>
    </row>
    <row r="2527" spans="1:2" ht="26.4">
      <c r="A2527" s="22" t="s">
        <v>3368</v>
      </c>
      <c r="B2527" s="23">
        <v>111.55</v>
      </c>
    </row>
    <row r="2528" spans="1:2" ht="26.4">
      <c r="A2528" s="22" t="s">
        <v>3369</v>
      </c>
      <c r="B2528" s="23">
        <v>103.49</v>
      </c>
    </row>
    <row r="2529" spans="1:2" ht="26.4">
      <c r="A2529" s="22" t="s">
        <v>3370</v>
      </c>
      <c r="B2529" s="23">
        <v>102.68</v>
      </c>
    </row>
    <row r="2530" spans="1:2" ht="26.4">
      <c r="A2530" s="22" t="s">
        <v>3371</v>
      </c>
      <c r="B2530" s="23">
        <v>101.09</v>
      </c>
    </row>
    <row r="2531" spans="1:2" ht="26.4">
      <c r="A2531" s="22" t="s">
        <v>3372</v>
      </c>
      <c r="B2531" s="23">
        <v>102.63</v>
      </c>
    </row>
    <row r="2532" spans="1:2" ht="26.4">
      <c r="A2532" s="22" t="s">
        <v>3373</v>
      </c>
      <c r="B2532" s="23">
        <v>103.5</v>
      </c>
    </row>
    <row r="2533" spans="1:2" ht="26.4">
      <c r="A2533" s="22" t="s">
        <v>3374</v>
      </c>
      <c r="B2533" s="23">
        <v>103.5</v>
      </c>
    </row>
    <row r="2534" spans="1:2" ht="26.4">
      <c r="A2534" s="22" t="s">
        <v>3375</v>
      </c>
      <c r="B2534" s="23">
        <v>103.37</v>
      </c>
    </row>
    <row r="2535" spans="1:2" ht="26.4">
      <c r="A2535" s="22" t="s">
        <v>3376</v>
      </c>
      <c r="B2535" s="23">
        <v>110.43</v>
      </c>
    </row>
    <row r="2536" spans="1:2" ht="26.4">
      <c r="A2536" s="22" t="s">
        <v>3377</v>
      </c>
      <c r="B2536" s="23">
        <v>114.68</v>
      </c>
    </row>
    <row r="2537" spans="1:2" ht="26.4">
      <c r="A2537" s="22" t="s">
        <v>3378</v>
      </c>
      <c r="B2537" s="23">
        <v>111.04</v>
      </c>
    </row>
    <row r="2538" spans="1:2" ht="26.4">
      <c r="A2538" s="22" t="s">
        <v>3379</v>
      </c>
      <c r="B2538" s="23">
        <v>107.83</v>
      </c>
    </row>
    <row r="2539" spans="1:2" ht="26.4">
      <c r="A2539" s="22" t="s">
        <v>3380</v>
      </c>
      <c r="B2539" s="23">
        <v>104.05</v>
      </c>
    </row>
    <row r="2540" spans="1:2" ht="26.4">
      <c r="A2540" s="22" t="s">
        <v>3381</v>
      </c>
      <c r="B2540" s="23">
        <v>98.16</v>
      </c>
    </row>
    <row r="2541" spans="1:2" ht="26.4">
      <c r="A2541" s="22" t="s">
        <v>3382</v>
      </c>
      <c r="B2541" s="23">
        <v>94.77</v>
      </c>
    </row>
    <row r="2542" spans="1:2" ht="26.4">
      <c r="A2542" s="22" t="s">
        <v>3383</v>
      </c>
      <c r="B2542" s="23">
        <v>94.31</v>
      </c>
    </row>
    <row r="2543" spans="1:2" ht="26.4">
      <c r="A2543" s="22" t="s">
        <v>3384</v>
      </c>
      <c r="B2543" s="23">
        <v>96.09</v>
      </c>
    </row>
    <row r="2544" spans="1:2" ht="26.4">
      <c r="A2544" s="22" t="s">
        <v>3385</v>
      </c>
      <c r="B2544" s="23">
        <v>101.02</v>
      </c>
    </row>
    <row r="2545" spans="1:2" ht="26.4">
      <c r="A2545" s="22" t="s">
        <v>3386</v>
      </c>
      <c r="B2545" s="23">
        <v>115.21</v>
      </c>
    </row>
    <row r="2546" spans="1:2" ht="26.4">
      <c r="A2546" s="22" t="s">
        <v>3387</v>
      </c>
      <c r="B2546" s="23">
        <v>132.88</v>
      </c>
    </row>
    <row r="2547" spans="1:2" ht="26.4">
      <c r="A2547" s="22" t="s">
        <v>3388</v>
      </c>
      <c r="B2547" s="23">
        <v>140</v>
      </c>
    </row>
    <row r="2548" spans="1:2" ht="26.4">
      <c r="A2548" s="22" t="s">
        <v>3389</v>
      </c>
      <c r="B2548" s="23">
        <v>135</v>
      </c>
    </row>
    <row r="2549" spans="1:2" ht="26.4">
      <c r="A2549" s="22" t="s">
        <v>3390</v>
      </c>
      <c r="B2549" s="23">
        <v>129.97</v>
      </c>
    </row>
    <row r="2550" spans="1:2" ht="26.4">
      <c r="A2550" s="22" t="s">
        <v>3391</v>
      </c>
      <c r="B2550" s="23">
        <v>125.35</v>
      </c>
    </row>
    <row r="2551" spans="1:2" ht="26.4">
      <c r="A2551" s="22" t="s">
        <v>3392</v>
      </c>
      <c r="B2551" s="23">
        <v>114.75</v>
      </c>
    </row>
    <row r="2552" spans="1:2" ht="26.4">
      <c r="A2552" s="22" t="s">
        <v>3393</v>
      </c>
      <c r="B2552" s="23">
        <v>111.14</v>
      </c>
    </row>
    <row r="2553" spans="1:2" ht="26.4">
      <c r="A2553" s="22" t="s">
        <v>3394</v>
      </c>
      <c r="B2553" s="23">
        <v>108.96</v>
      </c>
    </row>
    <row r="2554" spans="1:2" ht="26.4">
      <c r="A2554" s="22" t="s">
        <v>3395</v>
      </c>
      <c r="B2554" s="23">
        <v>110.22</v>
      </c>
    </row>
    <row r="2555" spans="1:2" ht="26.4">
      <c r="A2555" s="22" t="s">
        <v>3396</v>
      </c>
      <c r="B2555" s="23">
        <v>110</v>
      </c>
    </row>
    <row r="2556" spans="1:2" ht="26.4">
      <c r="A2556" s="22" t="s">
        <v>3397</v>
      </c>
      <c r="B2556" s="23">
        <v>114.84</v>
      </c>
    </row>
    <row r="2557" spans="1:2" ht="26.4">
      <c r="A2557" s="22" t="s">
        <v>3398</v>
      </c>
      <c r="B2557" s="23">
        <v>140.77000000000001</v>
      </c>
    </row>
    <row r="2558" spans="1:2" ht="26.4">
      <c r="A2558" s="22" t="s">
        <v>3399</v>
      </c>
      <c r="B2558" s="23">
        <v>178.56</v>
      </c>
    </row>
    <row r="2559" spans="1:2" ht="26.4">
      <c r="A2559" s="22" t="s">
        <v>3400</v>
      </c>
      <c r="B2559" s="23">
        <v>199.72</v>
      </c>
    </row>
    <row r="2560" spans="1:2" ht="26.4">
      <c r="A2560" s="22" t="s">
        <v>3401</v>
      </c>
      <c r="B2560" s="23">
        <v>163.13999999999999</v>
      </c>
    </row>
    <row r="2561" spans="1:2" ht="26.4">
      <c r="A2561" s="22" t="s">
        <v>3402</v>
      </c>
      <c r="B2561" s="23">
        <v>136.36000000000001</v>
      </c>
    </row>
    <row r="2562" spans="1:2" ht="26.4">
      <c r="A2562" s="22" t="s">
        <v>3403</v>
      </c>
      <c r="B2562" s="23">
        <v>117.73</v>
      </c>
    </row>
    <row r="2563" spans="1:2" ht="26.4">
      <c r="A2563" s="22" t="s">
        <v>3404</v>
      </c>
      <c r="B2563" s="23">
        <v>105.31</v>
      </c>
    </row>
    <row r="2564" spans="1:2" ht="26.4">
      <c r="A2564" s="22" t="s">
        <v>3405</v>
      </c>
      <c r="B2564" s="23">
        <v>102.59</v>
      </c>
    </row>
    <row r="2565" spans="1:2" ht="26.4">
      <c r="A2565" s="22" t="s">
        <v>3406</v>
      </c>
      <c r="B2565" s="23">
        <v>96.97</v>
      </c>
    </row>
    <row r="2566" spans="1:2" ht="26.4">
      <c r="A2566" s="22" t="s">
        <v>3407</v>
      </c>
      <c r="B2566" s="23">
        <v>95.86</v>
      </c>
    </row>
    <row r="2567" spans="1:2" ht="26.4">
      <c r="A2567" s="22" t="s">
        <v>3408</v>
      </c>
      <c r="B2567" s="23">
        <v>96.75</v>
      </c>
    </row>
    <row r="2568" spans="1:2" ht="26.4">
      <c r="A2568" s="22" t="s">
        <v>3409</v>
      </c>
      <c r="B2568" s="23">
        <v>100.99</v>
      </c>
    </row>
    <row r="2569" spans="1:2" ht="26.4">
      <c r="A2569" s="22" t="s">
        <v>3410</v>
      </c>
      <c r="B2569" s="23">
        <v>122.33</v>
      </c>
    </row>
    <row r="2570" spans="1:2" ht="26.4">
      <c r="A2570" s="22" t="s">
        <v>3411</v>
      </c>
      <c r="B2570" s="23">
        <v>143.61000000000001</v>
      </c>
    </row>
    <row r="2571" spans="1:2" ht="26.4">
      <c r="A2571" s="22" t="s">
        <v>3412</v>
      </c>
      <c r="B2571" s="23">
        <v>142.78</v>
      </c>
    </row>
    <row r="2572" spans="1:2" ht="26.4">
      <c r="A2572" s="22" t="s">
        <v>3413</v>
      </c>
      <c r="B2572" s="23">
        <v>134.25</v>
      </c>
    </row>
    <row r="2573" spans="1:2" ht="26.4">
      <c r="A2573" s="22" t="s">
        <v>3414</v>
      </c>
      <c r="B2573" s="23">
        <v>122.82</v>
      </c>
    </row>
    <row r="2574" spans="1:2" ht="26.4">
      <c r="A2574" s="22" t="s">
        <v>3415</v>
      </c>
      <c r="B2574" s="23">
        <v>109.16</v>
      </c>
    </row>
    <row r="2575" spans="1:2" ht="26.4">
      <c r="A2575" s="22" t="s">
        <v>3416</v>
      </c>
      <c r="B2575" s="23">
        <v>105.31</v>
      </c>
    </row>
    <row r="2576" spans="1:2" ht="26.4">
      <c r="A2576" s="22" t="s">
        <v>3417</v>
      </c>
      <c r="B2576" s="23">
        <v>102.07</v>
      </c>
    </row>
    <row r="2577" spans="1:2" ht="26.4">
      <c r="A2577" s="22" t="s">
        <v>3418</v>
      </c>
      <c r="B2577" s="23">
        <v>101.1</v>
      </c>
    </row>
    <row r="2578" spans="1:2" ht="26.4">
      <c r="A2578" s="22" t="s">
        <v>3419</v>
      </c>
      <c r="B2578" s="23">
        <v>101.29</v>
      </c>
    </row>
    <row r="2579" spans="1:2" ht="26.4">
      <c r="A2579" s="22" t="s">
        <v>3420</v>
      </c>
      <c r="B2579" s="23">
        <v>100.55</v>
      </c>
    </row>
    <row r="2580" spans="1:2" ht="26.4">
      <c r="A2580" s="22" t="s">
        <v>3421</v>
      </c>
      <c r="B2580" s="23">
        <v>101.27</v>
      </c>
    </row>
    <row r="2581" spans="1:2" ht="26.4">
      <c r="A2581" s="22" t="s">
        <v>3422</v>
      </c>
      <c r="B2581" s="23">
        <v>127</v>
      </c>
    </row>
    <row r="2582" spans="1:2" ht="26.4">
      <c r="A2582" s="22" t="s">
        <v>3423</v>
      </c>
      <c r="B2582" s="23">
        <v>140.27000000000001</v>
      </c>
    </row>
    <row r="2583" spans="1:2" ht="26.4">
      <c r="A2583" s="22" t="s">
        <v>3424</v>
      </c>
      <c r="B2583" s="23">
        <v>154.88</v>
      </c>
    </row>
    <row r="2584" spans="1:2" ht="26.4">
      <c r="A2584" s="22" t="s">
        <v>3425</v>
      </c>
      <c r="B2584" s="23">
        <v>133.99</v>
      </c>
    </row>
    <row r="2585" spans="1:2" ht="26.4">
      <c r="A2585" s="22" t="s">
        <v>3426</v>
      </c>
      <c r="B2585" s="23">
        <v>106.21</v>
      </c>
    </row>
    <row r="2586" spans="1:2" ht="26.4">
      <c r="A2586" s="22" t="s">
        <v>3427</v>
      </c>
      <c r="B2586" s="23">
        <v>103.58</v>
      </c>
    </row>
    <row r="2587" spans="1:2" ht="26.4">
      <c r="A2587" s="22" t="s">
        <v>3428</v>
      </c>
      <c r="B2587" s="23">
        <v>98.04</v>
      </c>
    </row>
    <row r="2588" spans="1:2" ht="26.4">
      <c r="A2588" s="22" t="s">
        <v>3429</v>
      </c>
      <c r="B2588" s="23">
        <v>87.04</v>
      </c>
    </row>
    <row r="2589" spans="1:2" ht="26.4">
      <c r="A2589" s="22" t="s">
        <v>3430</v>
      </c>
      <c r="B2589" s="23">
        <v>88.32</v>
      </c>
    </row>
    <row r="2590" spans="1:2" ht="26.4">
      <c r="A2590" s="22" t="s">
        <v>3431</v>
      </c>
      <c r="B2590" s="23">
        <v>79.78</v>
      </c>
    </row>
    <row r="2591" spans="1:2" ht="26.4">
      <c r="A2591" s="22" t="s">
        <v>3432</v>
      </c>
      <c r="B2591" s="23">
        <v>81.430000000000007</v>
      </c>
    </row>
    <row r="2592" spans="1:2" ht="26.4">
      <c r="A2592" s="22" t="s">
        <v>3433</v>
      </c>
      <c r="B2592" s="23">
        <v>94.59</v>
      </c>
    </row>
    <row r="2593" spans="1:2" ht="26.4">
      <c r="A2593" s="22" t="s">
        <v>3434</v>
      </c>
      <c r="B2593" s="23">
        <v>108.21</v>
      </c>
    </row>
    <row r="2594" spans="1:2" ht="26.4">
      <c r="A2594" s="22" t="s">
        <v>3435</v>
      </c>
      <c r="B2594" s="23">
        <v>130.46</v>
      </c>
    </row>
    <row r="2595" spans="1:2" ht="26.4">
      <c r="A2595" s="22" t="s">
        <v>3436</v>
      </c>
      <c r="B2595" s="23">
        <v>137.4</v>
      </c>
    </row>
    <row r="2596" spans="1:2" ht="26.4">
      <c r="A2596" s="22" t="s">
        <v>3437</v>
      </c>
      <c r="B2596" s="23">
        <v>134.28</v>
      </c>
    </row>
    <row r="2597" spans="1:2" ht="26.4">
      <c r="A2597" s="22" t="s">
        <v>3438</v>
      </c>
      <c r="B2597" s="23">
        <v>128.4</v>
      </c>
    </row>
    <row r="2598" spans="1:2" ht="26.4">
      <c r="A2598" s="22" t="s">
        <v>3439</v>
      </c>
      <c r="B2598" s="23">
        <v>111.33</v>
      </c>
    </row>
    <row r="2599" spans="1:2" ht="26.4">
      <c r="A2599" s="22" t="s">
        <v>3440</v>
      </c>
      <c r="B2599" s="23">
        <v>110</v>
      </c>
    </row>
    <row r="2600" spans="1:2" ht="26.4">
      <c r="A2600" s="22" t="s">
        <v>3441</v>
      </c>
      <c r="B2600" s="23">
        <v>97.54</v>
      </c>
    </row>
    <row r="2601" spans="1:2" ht="26.4">
      <c r="A2601" s="22" t="s">
        <v>3442</v>
      </c>
      <c r="B2601" s="23">
        <v>99.92</v>
      </c>
    </row>
    <row r="2602" spans="1:2" ht="26.4">
      <c r="A2602" s="22" t="s">
        <v>3443</v>
      </c>
      <c r="B2602" s="23">
        <v>98.95</v>
      </c>
    </row>
    <row r="2603" spans="1:2" ht="26.4">
      <c r="A2603" s="22" t="s">
        <v>3444</v>
      </c>
      <c r="B2603" s="23">
        <v>101.33</v>
      </c>
    </row>
    <row r="2604" spans="1:2" ht="26.4">
      <c r="A2604" s="22" t="s">
        <v>3445</v>
      </c>
      <c r="B2604" s="23">
        <v>105.87</v>
      </c>
    </row>
    <row r="2605" spans="1:2" ht="26.4">
      <c r="A2605" s="22" t="s">
        <v>3446</v>
      </c>
      <c r="B2605" s="23">
        <v>130</v>
      </c>
    </row>
    <row r="2606" spans="1:2" ht="26.4">
      <c r="A2606" s="22" t="s">
        <v>3447</v>
      </c>
      <c r="B2606" s="23">
        <v>139.01</v>
      </c>
    </row>
    <row r="2607" spans="1:2" ht="26.4">
      <c r="A2607" s="22" t="s">
        <v>3448</v>
      </c>
      <c r="B2607" s="23">
        <v>142.38</v>
      </c>
    </row>
    <row r="2608" spans="1:2" ht="26.4">
      <c r="A2608" s="22" t="s">
        <v>3449</v>
      </c>
      <c r="B2608" s="23">
        <v>133.66999999999999</v>
      </c>
    </row>
    <row r="2609" spans="1:2" ht="26.4">
      <c r="A2609" s="22" t="s">
        <v>3450</v>
      </c>
      <c r="B2609" s="23">
        <v>98.94</v>
      </c>
    </row>
    <row r="2610" spans="1:2" ht="26.4">
      <c r="A2610" s="22" t="s">
        <v>3451</v>
      </c>
      <c r="B2610" s="23">
        <v>89.2</v>
      </c>
    </row>
    <row r="2611" spans="1:2" ht="26.4">
      <c r="A2611" s="22" t="s">
        <v>3452</v>
      </c>
      <c r="B2611" s="23">
        <v>-10</v>
      </c>
    </row>
    <row r="2612" spans="1:2" ht="26.4">
      <c r="A2612" s="22" t="s">
        <v>3453</v>
      </c>
      <c r="B2612" s="23">
        <v>0.01</v>
      </c>
    </row>
    <row r="2613" spans="1:2" ht="26.4">
      <c r="A2613" s="22" t="s">
        <v>3454</v>
      </c>
      <c r="B2613" s="23">
        <v>-30</v>
      </c>
    </row>
    <row r="2614" spans="1:2" ht="26.4">
      <c r="A2614" s="22" t="s">
        <v>3455</v>
      </c>
      <c r="B2614" s="23">
        <v>-50</v>
      </c>
    </row>
    <row r="2615" spans="1:2" ht="26.4">
      <c r="A2615" s="22" t="s">
        <v>3456</v>
      </c>
      <c r="B2615" s="23">
        <v>-30</v>
      </c>
    </row>
    <row r="2616" spans="1:2" ht="26.4">
      <c r="A2616" s="22" t="s">
        <v>3457</v>
      </c>
      <c r="B2616" s="23">
        <v>75.45</v>
      </c>
    </row>
    <row r="2617" spans="1:2" ht="26.4">
      <c r="A2617" s="22" t="s">
        <v>3458</v>
      </c>
      <c r="B2617" s="23">
        <v>98.48</v>
      </c>
    </row>
    <row r="2618" spans="1:2" ht="26.4">
      <c r="A2618" s="22" t="s">
        <v>3459</v>
      </c>
      <c r="B2618" s="23">
        <v>120.53</v>
      </c>
    </row>
    <row r="2619" spans="1:2" ht="26.4">
      <c r="A2619" s="22" t="s">
        <v>3460</v>
      </c>
      <c r="B2619" s="23">
        <v>132.24</v>
      </c>
    </row>
    <row r="2620" spans="1:2" ht="26.4">
      <c r="A2620" s="22" t="s">
        <v>3461</v>
      </c>
      <c r="B2620" s="23">
        <v>122.82</v>
      </c>
    </row>
    <row r="2621" spans="1:2" ht="26.4">
      <c r="A2621" s="22" t="s">
        <v>3462</v>
      </c>
      <c r="B2621" s="23">
        <v>109.9</v>
      </c>
    </row>
    <row r="2622" spans="1:2" ht="26.4">
      <c r="A2622" s="22" t="s">
        <v>3463</v>
      </c>
      <c r="B2622" s="23">
        <v>101.66</v>
      </c>
    </row>
    <row r="2623" spans="1:2" ht="26.4">
      <c r="A2623" s="22" t="s">
        <v>3464</v>
      </c>
      <c r="B2623" s="23">
        <v>100.19</v>
      </c>
    </row>
    <row r="2624" spans="1:2" ht="26.4">
      <c r="A2624" s="22" t="s">
        <v>3465</v>
      </c>
      <c r="B2624" s="23">
        <v>94.35</v>
      </c>
    </row>
    <row r="2625" spans="1:2" ht="26.4">
      <c r="A2625" s="22" t="s">
        <v>3466</v>
      </c>
      <c r="B2625" s="23">
        <v>96.76</v>
      </c>
    </row>
    <row r="2626" spans="1:2" ht="26.4">
      <c r="A2626" s="22" t="s">
        <v>3467</v>
      </c>
      <c r="B2626" s="23">
        <v>94.98</v>
      </c>
    </row>
    <row r="2627" spans="1:2" ht="26.4">
      <c r="A2627" s="22" t="s">
        <v>3468</v>
      </c>
      <c r="B2627" s="23">
        <v>97.18</v>
      </c>
    </row>
    <row r="2628" spans="1:2" ht="26.4">
      <c r="A2628" s="22" t="s">
        <v>3469</v>
      </c>
      <c r="B2628" s="23">
        <v>102.78</v>
      </c>
    </row>
    <row r="2629" spans="1:2" ht="26.4">
      <c r="A2629" s="22" t="s">
        <v>3470</v>
      </c>
      <c r="B2629" s="23">
        <v>127.97</v>
      </c>
    </row>
    <row r="2630" spans="1:2" ht="26.4">
      <c r="A2630" s="22" t="s">
        <v>3471</v>
      </c>
      <c r="B2630" s="23">
        <v>144.47999999999999</v>
      </c>
    </row>
    <row r="2631" spans="1:2" ht="26.4">
      <c r="A2631" s="22" t="s">
        <v>3472</v>
      </c>
      <c r="B2631" s="23">
        <v>144.69999999999999</v>
      </c>
    </row>
    <row r="2632" spans="1:2" ht="26.4">
      <c r="A2632" s="22" t="s">
        <v>3473</v>
      </c>
      <c r="B2632" s="23">
        <v>130.07</v>
      </c>
    </row>
    <row r="2633" spans="1:2" ht="26.4">
      <c r="A2633" s="22" t="s">
        <v>3474</v>
      </c>
      <c r="B2633" s="23">
        <v>108.21</v>
      </c>
    </row>
    <row r="2634" spans="1:2" ht="26.4">
      <c r="A2634" s="22" t="s">
        <v>3475</v>
      </c>
      <c r="B2634" s="23">
        <v>96.94</v>
      </c>
    </row>
    <row r="2635" spans="1:2" ht="26.4">
      <c r="A2635" s="22" t="s">
        <v>3476</v>
      </c>
      <c r="B2635" s="23">
        <v>94.23</v>
      </c>
    </row>
    <row r="2636" spans="1:2" ht="26.4">
      <c r="A2636" s="22" t="s">
        <v>3477</v>
      </c>
      <c r="B2636" s="23">
        <v>89.61</v>
      </c>
    </row>
    <row r="2637" spans="1:2" ht="26.4">
      <c r="A2637" s="22" t="s">
        <v>3478</v>
      </c>
      <c r="B2637" s="23">
        <v>88.71</v>
      </c>
    </row>
    <row r="2638" spans="1:2" ht="26.4">
      <c r="A2638" s="22" t="s">
        <v>3479</v>
      </c>
      <c r="B2638" s="23">
        <v>86.72</v>
      </c>
    </row>
    <row r="2639" spans="1:2" ht="26.4">
      <c r="A2639" s="22" t="s">
        <v>3480</v>
      </c>
      <c r="B2639" s="23">
        <v>92.09</v>
      </c>
    </row>
    <row r="2640" spans="1:2" ht="26.4">
      <c r="A2640" s="22" t="s">
        <v>3481</v>
      </c>
      <c r="B2640" s="23">
        <v>103.76</v>
      </c>
    </row>
    <row r="2641" spans="1:2" ht="26.4">
      <c r="A2641" s="22" t="s">
        <v>3482</v>
      </c>
      <c r="B2641" s="23">
        <v>128.99</v>
      </c>
    </row>
    <row r="2642" spans="1:2" ht="26.4">
      <c r="A2642" s="22" t="s">
        <v>3483</v>
      </c>
      <c r="B2642" s="23">
        <v>142.46</v>
      </c>
    </row>
    <row r="2643" spans="1:2" ht="26.4">
      <c r="A2643" s="22" t="s">
        <v>3484</v>
      </c>
      <c r="B2643" s="23">
        <v>147.08000000000001</v>
      </c>
    </row>
    <row r="2644" spans="1:2" ht="26.4">
      <c r="A2644" s="22" t="s">
        <v>3485</v>
      </c>
      <c r="B2644" s="23">
        <v>141.33000000000001</v>
      </c>
    </row>
    <row r="2645" spans="1:2" ht="26.4">
      <c r="A2645" s="22" t="s">
        <v>3486</v>
      </c>
      <c r="B2645" s="23">
        <v>134.08000000000001</v>
      </c>
    </row>
    <row r="2646" spans="1:2" ht="26.4">
      <c r="A2646" s="22" t="s">
        <v>3487</v>
      </c>
      <c r="B2646" s="23">
        <v>123.6</v>
      </c>
    </row>
    <row r="2647" spans="1:2" ht="26.4">
      <c r="A2647" s="22" t="s">
        <v>3488</v>
      </c>
      <c r="B2647" s="23">
        <v>121.4</v>
      </c>
    </row>
    <row r="2648" spans="1:2" ht="26.4">
      <c r="A2648" s="22" t="s">
        <v>3489</v>
      </c>
      <c r="B2648" s="23">
        <v>106.26</v>
      </c>
    </row>
    <row r="2649" spans="1:2" ht="26.4">
      <c r="A2649" s="22" t="s">
        <v>3490</v>
      </c>
      <c r="B2649" s="23">
        <v>107.9</v>
      </c>
    </row>
    <row r="2650" spans="1:2" ht="26.4">
      <c r="A2650" s="22" t="s">
        <v>3491</v>
      </c>
      <c r="B2650" s="23">
        <v>104.05</v>
      </c>
    </row>
    <row r="2651" spans="1:2" ht="26.4">
      <c r="A2651" s="22" t="s">
        <v>3492</v>
      </c>
      <c r="B2651" s="23">
        <v>99.9</v>
      </c>
    </row>
    <row r="2652" spans="1:2" ht="26.4">
      <c r="A2652" s="22" t="s">
        <v>3493</v>
      </c>
      <c r="B2652" s="23">
        <v>108</v>
      </c>
    </row>
    <row r="2653" spans="1:2" ht="26.4">
      <c r="A2653" s="22" t="s">
        <v>3494</v>
      </c>
      <c r="B2653" s="23">
        <v>131.87</v>
      </c>
    </row>
    <row r="2654" spans="1:2" ht="26.4">
      <c r="A2654" s="22" t="s">
        <v>3495</v>
      </c>
      <c r="B2654" s="23">
        <v>141.83000000000001</v>
      </c>
    </row>
    <row r="2655" spans="1:2" ht="26.4">
      <c r="A2655" s="22" t="s">
        <v>3496</v>
      </c>
      <c r="B2655" s="23">
        <v>144.63999999999999</v>
      </c>
    </row>
    <row r="2656" spans="1:2" ht="26.4">
      <c r="A2656" s="22" t="s">
        <v>3497</v>
      </c>
      <c r="B2656" s="23">
        <v>142.03</v>
      </c>
    </row>
    <row r="2657" spans="1:2" ht="26.4">
      <c r="A2657" s="22" t="s">
        <v>3498</v>
      </c>
      <c r="B2657" s="23">
        <v>113</v>
      </c>
    </row>
    <row r="2658" spans="1:2" ht="26.4">
      <c r="A2658" s="22" t="s">
        <v>3499</v>
      </c>
      <c r="B2658" s="23">
        <v>101.25</v>
      </c>
    </row>
    <row r="2659" spans="1:2" ht="26.4">
      <c r="A2659" s="22" t="s">
        <v>3500</v>
      </c>
      <c r="B2659" s="23">
        <v>90</v>
      </c>
    </row>
    <row r="2660" spans="1:2" ht="26.4">
      <c r="A2660" s="22" t="s">
        <v>3501</v>
      </c>
      <c r="B2660" s="23">
        <v>95.3</v>
      </c>
    </row>
    <row r="2661" spans="1:2" ht="26.4">
      <c r="A2661" s="22" t="s">
        <v>3502</v>
      </c>
      <c r="B2661" s="23">
        <v>79.52</v>
      </c>
    </row>
    <row r="2662" spans="1:2" ht="26.4">
      <c r="A2662" s="22" t="s">
        <v>3503</v>
      </c>
      <c r="B2662" s="23">
        <v>77.56</v>
      </c>
    </row>
    <row r="2663" spans="1:2" ht="26.4">
      <c r="A2663" s="22" t="s">
        <v>3504</v>
      </c>
      <c r="B2663" s="23">
        <v>84.07</v>
      </c>
    </row>
    <row r="2664" spans="1:2" ht="26.4">
      <c r="A2664" s="22" t="s">
        <v>3505</v>
      </c>
      <c r="B2664" s="23">
        <v>99.49</v>
      </c>
    </row>
    <row r="2665" spans="1:2" ht="26.4">
      <c r="A2665" s="22" t="s">
        <v>3506</v>
      </c>
      <c r="B2665" s="23">
        <v>123.28</v>
      </c>
    </row>
    <row r="2666" spans="1:2" ht="26.4">
      <c r="A2666" s="22" t="s">
        <v>3507</v>
      </c>
      <c r="B2666" s="23">
        <v>140.76</v>
      </c>
    </row>
    <row r="2667" spans="1:2" ht="26.4">
      <c r="A2667" s="22" t="s">
        <v>3508</v>
      </c>
      <c r="B2667" s="23">
        <v>144.34</v>
      </c>
    </row>
    <row r="2668" spans="1:2" ht="26.4">
      <c r="A2668" s="22" t="s">
        <v>3509</v>
      </c>
      <c r="B2668" s="23">
        <v>137.6</v>
      </c>
    </row>
    <row r="2669" spans="1:2" ht="26.4">
      <c r="A2669" s="22" t="s">
        <v>3510</v>
      </c>
      <c r="B2669" s="23">
        <v>143.19999999999999</v>
      </c>
    </row>
    <row r="2670" spans="1:2" ht="26.4">
      <c r="A2670" s="22" t="s">
        <v>3511</v>
      </c>
      <c r="B2670" s="23">
        <v>123.1</v>
      </c>
    </row>
    <row r="2671" spans="1:2" ht="26.4">
      <c r="A2671" s="22" t="s">
        <v>3512</v>
      </c>
      <c r="B2671" s="23">
        <v>130.08000000000001</v>
      </c>
    </row>
    <row r="2672" spans="1:2" ht="26.4">
      <c r="A2672" s="22" t="s">
        <v>3513</v>
      </c>
      <c r="B2672" s="23">
        <v>105.1</v>
      </c>
    </row>
    <row r="2673" spans="1:2" ht="26.4">
      <c r="A2673" s="22" t="s">
        <v>3514</v>
      </c>
      <c r="B2673" s="23">
        <v>109.82</v>
      </c>
    </row>
    <row r="2674" spans="1:2" ht="26.4">
      <c r="A2674" s="22" t="s">
        <v>3515</v>
      </c>
      <c r="B2674" s="23">
        <v>93.3</v>
      </c>
    </row>
    <row r="2675" spans="1:2" ht="26.4">
      <c r="A2675" s="22" t="s">
        <v>3516</v>
      </c>
      <c r="B2675" s="23">
        <v>91.35</v>
      </c>
    </row>
    <row r="2676" spans="1:2" ht="26.4">
      <c r="A2676" s="22" t="s">
        <v>3517</v>
      </c>
      <c r="B2676" s="23">
        <v>96.06</v>
      </c>
    </row>
    <row r="2677" spans="1:2" ht="26.4">
      <c r="A2677" s="22" t="s">
        <v>3518</v>
      </c>
      <c r="B2677" s="23">
        <v>99.82</v>
      </c>
    </row>
    <row r="2678" spans="1:2" ht="26.4">
      <c r="A2678" s="22" t="s">
        <v>3519</v>
      </c>
      <c r="B2678" s="23">
        <v>108.84</v>
      </c>
    </row>
    <row r="2679" spans="1:2" ht="26.4">
      <c r="A2679" s="22" t="s">
        <v>3520</v>
      </c>
      <c r="B2679" s="23">
        <v>113.53</v>
      </c>
    </row>
    <row r="2680" spans="1:2" ht="26.4">
      <c r="A2680" s="22" t="s">
        <v>3521</v>
      </c>
      <c r="B2680" s="23">
        <v>116</v>
      </c>
    </row>
    <row r="2681" spans="1:2" ht="26.4">
      <c r="A2681" s="22" t="s">
        <v>3522</v>
      </c>
      <c r="B2681" s="23">
        <v>78.06</v>
      </c>
    </row>
    <row r="2682" spans="1:2" ht="26.4">
      <c r="A2682" s="22" t="s">
        <v>3523</v>
      </c>
      <c r="B2682" s="23">
        <v>84.5</v>
      </c>
    </row>
    <row r="2683" spans="1:2" ht="26.4">
      <c r="A2683" s="22" t="s">
        <v>3524</v>
      </c>
      <c r="B2683" s="23">
        <v>60.39</v>
      </c>
    </row>
    <row r="2684" spans="1:2" ht="26.4">
      <c r="A2684" s="22" t="s">
        <v>3525</v>
      </c>
      <c r="B2684" s="23">
        <v>43.62</v>
      </c>
    </row>
    <row r="2685" spans="1:2" ht="26.4">
      <c r="A2685" s="22" t="s">
        <v>3526</v>
      </c>
      <c r="B2685" s="23">
        <v>32.4</v>
      </c>
    </row>
    <row r="2686" spans="1:2" ht="26.4">
      <c r="A2686" s="22" t="s">
        <v>3527</v>
      </c>
      <c r="B2686" s="23">
        <v>52.62</v>
      </c>
    </row>
    <row r="2687" spans="1:2" ht="26.4">
      <c r="A2687" s="22" t="s">
        <v>3528</v>
      </c>
      <c r="B2687" s="23">
        <v>81.430000000000007</v>
      </c>
    </row>
    <row r="2688" spans="1:2" ht="26.4">
      <c r="A2688" s="22" t="s">
        <v>3529</v>
      </c>
      <c r="B2688" s="23">
        <v>95</v>
      </c>
    </row>
    <row r="2689" spans="1:2" ht="26.4">
      <c r="A2689" s="22" t="s">
        <v>3530</v>
      </c>
      <c r="B2689" s="23">
        <v>112.97</v>
      </c>
    </row>
    <row r="2690" spans="1:2" ht="26.4">
      <c r="A2690" s="22" t="s">
        <v>3531</v>
      </c>
      <c r="B2690" s="23">
        <v>131.94</v>
      </c>
    </row>
    <row r="2691" spans="1:2" ht="26.4">
      <c r="A2691" s="22" t="s">
        <v>3532</v>
      </c>
      <c r="B2691" s="23">
        <v>130.5</v>
      </c>
    </row>
    <row r="2692" spans="1:2" ht="26.4">
      <c r="A2692" s="22" t="s">
        <v>3533</v>
      </c>
      <c r="B2692" s="23">
        <v>127</v>
      </c>
    </row>
    <row r="2693" spans="1:2" ht="26.4">
      <c r="A2693" s="22" t="s">
        <v>3534</v>
      </c>
      <c r="B2693" s="23">
        <v>112.87</v>
      </c>
    </row>
    <row r="2694" spans="1:2" ht="26.4">
      <c r="A2694" s="22" t="s">
        <v>3535</v>
      </c>
      <c r="B2694" s="23">
        <v>101.85</v>
      </c>
    </row>
    <row r="2695" spans="1:2" ht="26.4">
      <c r="A2695" s="22" t="s">
        <v>3536</v>
      </c>
      <c r="B2695" s="23">
        <v>109.01</v>
      </c>
    </row>
    <row r="2696" spans="1:2" ht="26.4">
      <c r="A2696" s="22" t="s">
        <v>3537</v>
      </c>
      <c r="B2696" s="23">
        <v>97.55</v>
      </c>
    </row>
    <row r="2697" spans="1:2" ht="26.4">
      <c r="A2697" s="22" t="s">
        <v>3538</v>
      </c>
      <c r="B2697" s="23">
        <v>95</v>
      </c>
    </row>
    <row r="2698" spans="1:2" ht="26.4">
      <c r="A2698" s="22" t="s">
        <v>3539</v>
      </c>
      <c r="B2698" s="23">
        <v>89.41</v>
      </c>
    </row>
    <row r="2699" spans="1:2" ht="26.4">
      <c r="A2699" s="22" t="s">
        <v>3540</v>
      </c>
      <c r="B2699" s="23">
        <v>86.65</v>
      </c>
    </row>
    <row r="2700" spans="1:2" ht="26.4">
      <c r="A2700" s="22" t="s">
        <v>3541</v>
      </c>
      <c r="B2700" s="23">
        <v>88.81</v>
      </c>
    </row>
    <row r="2701" spans="1:2" ht="26.4">
      <c r="A2701" s="22" t="s">
        <v>3542</v>
      </c>
      <c r="B2701" s="23">
        <v>89.93</v>
      </c>
    </row>
    <row r="2702" spans="1:2" ht="26.4">
      <c r="A2702" s="22" t="s">
        <v>3543</v>
      </c>
      <c r="B2702" s="23">
        <v>93.89</v>
      </c>
    </row>
    <row r="2703" spans="1:2" ht="26.4">
      <c r="A2703" s="22" t="s">
        <v>3544</v>
      </c>
      <c r="B2703" s="23">
        <v>93.48</v>
      </c>
    </row>
    <row r="2704" spans="1:2" ht="26.4">
      <c r="A2704" s="22" t="s">
        <v>3545</v>
      </c>
      <c r="B2704" s="23">
        <v>90.22</v>
      </c>
    </row>
    <row r="2705" spans="1:2" ht="26.4">
      <c r="A2705" s="22" t="s">
        <v>3546</v>
      </c>
      <c r="B2705" s="23">
        <v>79.45</v>
      </c>
    </row>
    <row r="2706" spans="1:2" ht="26.4">
      <c r="A2706" s="22" t="s">
        <v>3547</v>
      </c>
      <c r="B2706" s="23">
        <v>48.15</v>
      </c>
    </row>
    <row r="2707" spans="1:2" ht="26.4">
      <c r="A2707" s="22" t="s">
        <v>3548</v>
      </c>
      <c r="B2707" s="23">
        <v>35.450000000000003</v>
      </c>
    </row>
    <row r="2708" spans="1:2" ht="26.4">
      <c r="A2708" s="22" t="s">
        <v>3549</v>
      </c>
      <c r="B2708" s="23">
        <v>10</v>
      </c>
    </row>
    <row r="2709" spans="1:2" ht="26.4">
      <c r="A2709" s="22" t="s">
        <v>3550</v>
      </c>
      <c r="B2709" s="23">
        <v>4.87</v>
      </c>
    </row>
    <row r="2710" spans="1:2" ht="26.4">
      <c r="A2710" s="22" t="s">
        <v>3551</v>
      </c>
      <c r="B2710" s="23">
        <v>34.700000000000003</v>
      </c>
    </row>
    <row r="2711" spans="1:2" ht="26.4">
      <c r="A2711" s="22" t="s">
        <v>3552</v>
      </c>
      <c r="B2711" s="23">
        <v>64.13</v>
      </c>
    </row>
    <row r="2712" spans="1:2" ht="26.4">
      <c r="A2712" s="22" t="s">
        <v>3553</v>
      </c>
      <c r="B2712" s="23">
        <v>98.94</v>
      </c>
    </row>
    <row r="2713" spans="1:2" ht="26.4">
      <c r="A2713" s="22" t="s">
        <v>3554</v>
      </c>
      <c r="B2713" s="23">
        <v>115.49</v>
      </c>
    </row>
    <row r="2714" spans="1:2" ht="26.4">
      <c r="A2714" s="22" t="s">
        <v>3555</v>
      </c>
      <c r="B2714" s="23">
        <v>125.56</v>
      </c>
    </row>
    <row r="2715" spans="1:2" ht="26.4">
      <c r="A2715" s="22" t="s">
        <v>3556</v>
      </c>
      <c r="B2715" s="23">
        <v>126.4</v>
      </c>
    </row>
    <row r="2716" spans="1:2" ht="26.4">
      <c r="A2716" s="22" t="s">
        <v>3557</v>
      </c>
      <c r="B2716" s="23">
        <v>125.02</v>
      </c>
    </row>
    <row r="2717" spans="1:2" ht="26.4">
      <c r="A2717" s="22" t="s">
        <v>3558</v>
      </c>
      <c r="B2717" s="23">
        <v>116.95</v>
      </c>
    </row>
    <row r="2718" spans="1:2" ht="26.4">
      <c r="A2718" s="22" t="s">
        <v>3559</v>
      </c>
      <c r="B2718" s="23">
        <v>109.72</v>
      </c>
    </row>
    <row r="2719" spans="1:2" ht="26.4">
      <c r="A2719" s="22" t="s">
        <v>3560</v>
      </c>
      <c r="B2719" s="23">
        <v>87.7</v>
      </c>
    </row>
    <row r="2720" spans="1:2" ht="26.4">
      <c r="A2720" s="22" t="s">
        <v>3561</v>
      </c>
      <c r="B2720" s="23">
        <v>83.58</v>
      </c>
    </row>
    <row r="2721" spans="1:2" ht="26.4">
      <c r="A2721" s="22" t="s">
        <v>3562</v>
      </c>
      <c r="B2721" s="23">
        <v>82.09</v>
      </c>
    </row>
    <row r="2722" spans="1:2" ht="26.4">
      <c r="A2722" s="22" t="s">
        <v>3563</v>
      </c>
      <c r="B2722" s="23">
        <v>76.400000000000006</v>
      </c>
    </row>
    <row r="2723" spans="1:2" ht="26.4">
      <c r="A2723" s="22" t="s">
        <v>3564</v>
      </c>
      <c r="B2723" s="23">
        <v>75.08</v>
      </c>
    </row>
    <row r="2724" spans="1:2" ht="26.4">
      <c r="A2724" s="22" t="s">
        <v>3565</v>
      </c>
      <c r="B2724" s="23">
        <v>86.55</v>
      </c>
    </row>
    <row r="2725" spans="1:2" ht="26.4">
      <c r="A2725" s="22" t="s">
        <v>3566</v>
      </c>
      <c r="B2725" s="23">
        <v>114.6</v>
      </c>
    </row>
    <row r="2726" spans="1:2" ht="26.4">
      <c r="A2726" s="22" t="s">
        <v>3567</v>
      </c>
      <c r="B2726" s="23">
        <v>133.80000000000001</v>
      </c>
    </row>
    <row r="2727" spans="1:2" ht="26.4">
      <c r="A2727" s="22" t="s">
        <v>3568</v>
      </c>
      <c r="B2727" s="23">
        <v>135</v>
      </c>
    </row>
    <row r="2728" spans="1:2" ht="26.4">
      <c r="A2728" s="22" t="s">
        <v>3569</v>
      </c>
      <c r="B2728" s="23">
        <v>126.92</v>
      </c>
    </row>
    <row r="2729" spans="1:2" ht="26.4">
      <c r="A2729" s="22" t="s">
        <v>3570</v>
      </c>
      <c r="B2729" s="23">
        <v>110.81</v>
      </c>
    </row>
    <row r="2730" spans="1:2" ht="26.4">
      <c r="A2730" s="22" t="s">
        <v>3571</v>
      </c>
      <c r="B2730" s="23">
        <v>108.01</v>
      </c>
    </row>
    <row r="2731" spans="1:2" ht="26.4">
      <c r="A2731" s="22" t="s">
        <v>3572</v>
      </c>
      <c r="B2731" s="23">
        <v>98.07</v>
      </c>
    </row>
    <row r="2732" spans="1:2" ht="26.4">
      <c r="A2732" s="22" t="s">
        <v>3573</v>
      </c>
      <c r="B2732" s="23">
        <v>94.9</v>
      </c>
    </row>
    <row r="2733" spans="1:2" ht="26.4">
      <c r="A2733" s="22" t="s">
        <v>3574</v>
      </c>
      <c r="B2733" s="23">
        <v>87</v>
      </c>
    </row>
    <row r="2734" spans="1:2" ht="26.4">
      <c r="A2734" s="22" t="s">
        <v>3575</v>
      </c>
      <c r="B2734" s="23">
        <v>84.91</v>
      </c>
    </row>
    <row r="2735" spans="1:2" ht="26.4">
      <c r="A2735" s="22" t="s">
        <v>3576</v>
      </c>
      <c r="B2735" s="23">
        <v>86.92</v>
      </c>
    </row>
    <row r="2736" spans="1:2" ht="26.4">
      <c r="A2736" s="22" t="s">
        <v>3577</v>
      </c>
      <c r="B2736" s="23">
        <v>98.41</v>
      </c>
    </row>
    <row r="2737" spans="1:2" ht="26.4">
      <c r="A2737" s="22" t="s">
        <v>3578</v>
      </c>
      <c r="B2737" s="23">
        <v>117.48</v>
      </c>
    </row>
    <row r="2738" spans="1:2" ht="26.4">
      <c r="A2738" s="22" t="s">
        <v>3579</v>
      </c>
      <c r="B2738" s="23">
        <v>134.57</v>
      </c>
    </row>
    <row r="2739" spans="1:2" ht="26.4">
      <c r="A2739" s="22" t="s">
        <v>3580</v>
      </c>
      <c r="B2739" s="23">
        <v>135.97</v>
      </c>
    </row>
    <row r="2740" spans="1:2" ht="26.4">
      <c r="A2740" s="22" t="s">
        <v>3581</v>
      </c>
      <c r="B2740" s="23">
        <v>138</v>
      </c>
    </row>
    <row r="2741" spans="1:2" ht="26.4">
      <c r="A2741" s="22" t="s">
        <v>3582</v>
      </c>
      <c r="B2741" s="23">
        <v>134.91</v>
      </c>
    </row>
    <row r="2742" spans="1:2" ht="26.4">
      <c r="A2742" s="22" t="s">
        <v>3583</v>
      </c>
      <c r="B2742" s="23">
        <v>133.63</v>
      </c>
    </row>
    <row r="2743" spans="1:2" ht="26.4">
      <c r="A2743" s="22" t="s">
        <v>3584</v>
      </c>
      <c r="B2743" s="23">
        <v>114.41</v>
      </c>
    </row>
    <row r="2744" spans="1:2" ht="26.4">
      <c r="A2744" s="22" t="s">
        <v>3585</v>
      </c>
      <c r="B2744" s="23">
        <v>100</v>
      </c>
    </row>
    <row r="2745" spans="1:2" ht="26.4">
      <c r="A2745" s="22" t="s">
        <v>3586</v>
      </c>
      <c r="B2745" s="23">
        <v>96.49</v>
      </c>
    </row>
    <row r="2746" spans="1:2" ht="26.4">
      <c r="A2746" s="22" t="s">
        <v>3587</v>
      </c>
      <c r="B2746" s="23">
        <v>92.01</v>
      </c>
    </row>
    <row r="2747" spans="1:2" ht="26.4">
      <c r="A2747" s="22" t="s">
        <v>3588</v>
      </c>
      <c r="B2747" s="23">
        <v>91.79</v>
      </c>
    </row>
    <row r="2748" spans="1:2" ht="26.4">
      <c r="A2748" s="22" t="s">
        <v>3589</v>
      </c>
      <c r="B2748" s="23">
        <v>97.39</v>
      </c>
    </row>
    <row r="2749" spans="1:2" ht="26.4">
      <c r="A2749" s="22" t="s">
        <v>3590</v>
      </c>
      <c r="B2749" s="23">
        <v>121.6</v>
      </c>
    </row>
    <row r="2750" spans="1:2" ht="26.4">
      <c r="A2750" s="22" t="s">
        <v>3591</v>
      </c>
      <c r="B2750" s="23">
        <v>134.1</v>
      </c>
    </row>
    <row r="2751" spans="1:2" ht="26.4">
      <c r="A2751" s="22" t="s">
        <v>3592</v>
      </c>
      <c r="B2751" s="23">
        <v>134.93</v>
      </c>
    </row>
    <row r="2752" spans="1:2" ht="26.4">
      <c r="A2752" s="22" t="s">
        <v>3593</v>
      </c>
      <c r="B2752" s="23">
        <v>129.34</v>
      </c>
    </row>
    <row r="2753" spans="1:2" ht="26.4">
      <c r="A2753" s="22" t="s">
        <v>3594</v>
      </c>
      <c r="B2753" s="23">
        <v>118.6</v>
      </c>
    </row>
    <row r="2754" spans="1:2" ht="26.4">
      <c r="A2754" s="22" t="s">
        <v>3595</v>
      </c>
      <c r="B2754" s="23">
        <v>107.45</v>
      </c>
    </row>
    <row r="2755" spans="1:2" ht="26.4">
      <c r="A2755" s="22" t="s">
        <v>3596</v>
      </c>
      <c r="B2755" s="23">
        <v>113.35</v>
      </c>
    </row>
    <row r="2756" spans="1:2" ht="26.4">
      <c r="A2756" s="22" t="s">
        <v>3597</v>
      </c>
      <c r="B2756" s="23">
        <v>104.11</v>
      </c>
    </row>
    <row r="2757" spans="1:2" ht="26.4">
      <c r="A2757" s="22" t="s">
        <v>3598</v>
      </c>
      <c r="B2757" s="23">
        <v>99.69</v>
      </c>
    </row>
    <row r="2758" spans="1:2" ht="26.4">
      <c r="A2758" s="22" t="s">
        <v>3599</v>
      </c>
      <c r="B2758" s="23">
        <v>106.19</v>
      </c>
    </row>
    <row r="2759" spans="1:2" ht="26.4">
      <c r="A2759" s="22" t="s">
        <v>3600</v>
      </c>
      <c r="B2759" s="23">
        <v>97.8</v>
      </c>
    </row>
    <row r="2760" spans="1:2" ht="26.4">
      <c r="A2760" s="22" t="s">
        <v>3601</v>
      </c>
      <c r="B2760" s="23">
        <v>100.77</v>
      </c>
    </row>
    <row r="2761" spans="1:2" ht="26.4">
      <c r="A2761" s="22" t="s">
        <v>3602</v>
      </c>
      <c r="B2761" s="23">
        <v>131.07</v>
      </c>
    </row>
    <row r="2762" spans="1:2" ht="26.4">
      <c r="A2762" s="22" t="s">
        <v>3603</v>
      </c>
      <c r="B2762" s="23">
        <v>145.03</v>
      </c>
    </row>
    <row r="2763" spans="1:2" ht="26.4">
      <c r="A2763" s="22" t="s">
        <v>3604</v>
      </c>
      <c r="B2763" s="23">
        <v>144.16</v>
      </c>
    </row>
    <row r="2764" spans="1:2" ht="26.4">
      <c r="A2764" s="22" t="s">
        <v>3605</v>
      </c>
      <c r="B2764" s="23">
        <v>145.19</v>
      </c>
    </row>
    <row r="2765" spans="1:2" ht="26.4">
      <c r="A2765" s="22" t="s">
        <v>3606</v>
      </c>
      <c r="B2765" s="23">
        <v>145.19999999999999</v>
      </c>
    </row>
    <row r="2766" spans="1:2" ht="26.4">
      <c r="A2766" s="22" t="s">
        <v>3607</v>
      </c>
      <c r="B2766" s="23">
        <v>130.96</v>
      </c>
    </row>
    <row r="2767" spans="1:2" ht="26.4">
      <c r="A2767" s="22" t="s">
        <v>3608</v>
      </c>
      <c r="B2767" s="23">
        <v>113.19</v>
      </c>
    </row>
    <row r="2768" spans="1:2" ht="26.4">
      <c r="A2768" s="22" t="s">
        <v>3609</v>
      </c>
      <c r="B2768" s="23">
        <v>103.8</v>
      </c>
    </row>
    <row r="2769" spans="1:2" ht="26.4">
      <c r="A2769" s="22" t="s">
        <v>3610</v>
      </c>
      <c r="B2769" s="23">
        <v>94.81</v>
      </c>
    </row>
    <row r="2770" spans="1:2" ht="26.4">
      <c r="A2770" s="22" t="s">
        <v>3611</v>
      </c>
      <c r="B2770" s="23">
        <v>95</v>
      </c>
    </row>
    <row r="2771" spans="1:2" ht="26.4">
      <c r="A2771" s="22" t="s">
        <v>3612</v>
      </c>
      <c r="B2771" s="23">
        <v>93.33</v>
      </c>
    </row>
    <row r="2772" spans="1:2" ht="26.4">
      <c r="A2772" s="22" t="s">
        <v>3613</v>
      </c>
      <c r="B2772" s="23">
        <v>102.72</v>
      </c>
    </row>
    <row r="2773" spans="1:2" ht="26.4">
      <c r="A2773" s="22" t="s">
        <v>3614</v>
      </c>
      <c r="B2773" s="23">
        <v>125.16</v>
      </c>
    </row>
    <row r="2774" spans="1:2" ht="26.4">
      <c r="A2774" s="22" t="s">
        <v>3615</v>
      </c>
      <c r="B2774" s="23">
        <v>139.91</v>
      </c>
    </row>
    <row r="2775" spans="1:2" ht="26.4">
      <c r="A2775" s="22" t="s">
        <v>3616</v>
      </c>
      <c r="B2775" s="23">
        <v>153.9</v>
      </c>
    </row>
    <row r="2776" spans="1:2" ht="26.4">
      <c r="A2776" s="22" t="s">
        <v>3617</v>
      </c>
      <c r="B2776" s="23">
        <v>148.34</v>
      </c>
    </row>
    <row r="2777" spans="1:2" ht="26.4">
      <c r="A2777" s="22" t="s">
        <v>3618</v>
      </c>
      <c r="B2777" s="23">
        <v>148.69</v>
      </c>
    </row>
    <row r="2778" spans="1:2" ht="26.4">
      <c r="A2778" s="22" t="s">
        <v>3619</v>
      </c>
      <c r="B2778" s="23">
        <v>129.19999999999999</v>
      </c>
    </row>
    <row r="2779" spans="1:2" ht="26.4">
      <c r="A2779" s="22" t="s">
        <v>3620</v>
      </c>
      <c r="B2779" s="23">
        <v>119.51</v>
      </c>
    </row>
    <row r="2780" spans="1:2" ht="26.4">
      <c r="A2780" s="22" t="s">
        <v>3621</v>
      </c>
      <c r="B2780" s="23">
        <v>102.48</v>
      </c>
    </row>
    <row r="2781" spans="1:2" ht="26.4">
      <c r="A2781" s="22" t="s">
        <v>3622</v>
      </c>
      <c r="B2781" s="23">
        <v>106.33</v>
      </c>
    </row>
    <row r="2782" spans="1:2" ht="26.4">
      <c r="A2782" s="22" t="s">
        <v>3623</v>
      </c>
      <c r="B2782" s="23">
        <v>92.85</v>
      </c>
    </row>
    <row r="2783" spans="1:2" ht="26.4">
      <c r="A2783" s="22" t="s">
        <v>3624</v>
      </c>
      <c r="B2783" s="23">
        <v>98.2</v>
      </c>
    </row>
    <row r="2784" spans="1:2" ht="26.4">
      <c r="A2784" s="22" t="s">
        <v>3625</v>
      </c>
      <c r="B2784" s="23">
        <v>114.48</v>
      </c>
    </row>
    <row r="2785" spans="1:2" ht="26.4">
      <c r="A2785" s="22" t="s">
        <v>3626</v>
      </c>
      <c r="B2785" s="23">
        <v>131.18</v>
      </c>
    </row>
    <row r="2786" spans="1:2" ht="26.4">
      <c r="A2786" s="22" t="s">
        <v>3627</v>
      </c>
      <c r="B2786" s="23">
        <v>148.11000000000001</v>
      </c>
    </row>
    <row r="2787" spans="1:2" ht="26.4">
      <c r="A2787" s="22" t="s">
        <v>3628</v>
      </c>
      <c r="B2787" s="23">
        <v>154.97</v>
      </c>
    </row>
    <row r="2788" spans="1:2" ht="26.4">
      <c r="A2788" s="22" t="s">
        <v>3629</v>
      </c>
      <c r="B2788" s="23">
        <v>146.16</v>
      </c>
    </row>
    <row r="2789" spans="1:2" ht="26.4">
      <c r="A2789" s="22" t="s">
        <v>3630</v>
      </c>
      <c r="B2789" s="23">
        <v>136.25</v>
      </c>
    </row>
    <row r="2790" spans="1:2" ht="26.4">
      <c r="A2790" s="22" t="s">
        <v>3631</v>
      </c>
      <c r="B2790" s="23">
        <v>120.7</v>
      </c>
    </row>
    <row r="2791" spans="1:2" ht="26.4">
      <c r="A2791" s="22" t="s">
        <v>3632</v>
      </c>
      <c r="B2791" s="23">
        <v>107.12</v>
      </c>
    </row>
    <row r="2792" spans="1:2" ht="26.4">
      <c r="A2792" s="22" t="s">
        <v>3633</v>
      </c>
      <c r="B2792" s="23">
        <v>100.39</v>
      </c>
    </row>
    <row r="2793" spans="1:2" ht="26.4">
      <c r="A2793" s="22" t="s">
        <v>3634</v>
      </c>
      <c r="B2793" s="23">
        <v>97.85</v>
      </c>
    </row>
    <row r="2794" spans="1:2" ht="26.4">
      <c r="A2794" s="22" t="s">
        <v>3635</v>
      </c>
      <c r="B2794" s="23">
        <v>96.35</v>
      </c>
    </row>
    <row r="2795" spans="1:2" ht="26.4">
      <c r="A2795" s="22" t="s">
        <v>3636</v>
      </c>
      <c r="B2795" s="23">
        <v>97.33</v>
      </c>
    </row>
    <row r="2796" spans="1:2" ht="26.4">
      <c r="A2796" s="22" t="s">
        <v>3637</v>
      </c>
      <c r="B2796" s="23">
        <v>106.99</v>
      </c>
    </row>
    <row r="2797" spans="1:2" ht="26.4">
      <c r="A2797" s="22" t="s">
        <v>3638</v>
      </c>
      <c r="B2797" s="23">
        <v>122.26</v>
      </c>
    </row>
    <row r="2798" spans="1:2" ht="26.4">
      <c r="A2798" s="22" t="s">
        <v>3639</v>
      </c>
      <c r="B2798" s="23">
        <v>142.69</v>
      </c>
    </row>
    <row r="2799" spans="1:2" ht="26.4">
      <c r="A2799" s="22" t="s">
        <v>3640</v>
      </c>
      <c r="B2799" s="23">
        <v>135.61000000000001</v>
      </c>
    </row>
    <row r="2800" spans="1:2" ht="26.4">
      <c r="A2800" s="22" t="s">
        <v>3641</v>
      </c>
      <c r="B2800" s="23">
        <v>116.38</v>
      </c>
    </row>
    <row r="2801" spans="1:2" ht="26.4">
      <c r="A2801" s="22" t="s">
        <v>3642</v>
      </c>
      <c r="B2801" s="23">
        <v>98.85</v>
      </c>
    </row>
    <row r="2802" spans="1:2" ht="26.4">
      <c r="A2802" s="22" t="s">
        <v>3643</v>
      </c>
      <c r="B2802" s="23">
        <v>93.12</v>
      </c>
    </row>
    <row r="2803" spans="1:2" ht="26.4">
      <c r="A2803" s="22" t="s">
        <v>3644</v>
      </c>
      <c r="B2803" s="23">
        <v>96.25</v>
      </c>
    </row>
    <row r="2804" spans="1:2" ht="26.4">
      <c r="A2804" s="22" t="s">
        <v>3645</v>
      </c>
      <c r="B2804" s="23">
        <v>92.61</v>
      </c>
    </row>
    <row r="2805" spans="1:2" ht="26.4">
      <c r="A2805" s="22" t="s">
        <v>3646</v>
      </c>
      <c r="B2805" s="23">
        <v>88.03</v>
      </c>
    </row>
    <row r="2806" spans="1:2" ht="26.4">
      <c r="A2806" s="22" t="s">
        <v>3647</v>
      </c>
      <c r="B2806" s="23">
        <v>85.82</v>
      </c>
    </row>
    <row r="2807" spans="1:2" ht="26.4">
      <c r="A2807" s="22" t="s">
        <v>3648</v>
      </c>
      <c r="B2807" s="23">
        <v>87.5</v>
      </c>
    </row>
    <row r="2808" spans="1:2" ht="26.4">
      <c r="A2808" s="22" t="s">
        <v>3649</v>
      </c>
      <c r="B2808" s="23">
        <v>100.25</v>
      </c>
    </row>
    <row r="2809" spans="1:2" ht="26.4">
      <c r="A2809" s="22" t="s">
        <v>3650</v>
      </c>
      <c r="B2809" s="23">
        <v>118.36</v>
      </c>
    </row>
    <row r="2810" spans="1:2" ht="26.4">
      <c r="A2810" s="22" t="s">
        <v>3651</v>
      </c>
      <c r="B2810" s="23">
        <v>128.36000000000001</v>
      </c>
    </row>
    <row r="2811" spans="1:2" ht="26.4">
      <c r="A2811" s="22" t="s">
        <v>3652</v>
      </c>
      <c r="B2811" s="23">
        <v>132.21</v>
      </c>
    </row>
    <row r="2812" spans="1:2" ht="26.4">
      <c r="A2812" s="22" t="s">
        <v>3653</v>
      </c>
      <c r="B2812" s="23">
        <v>124.36</v>
      </c>
    </row>
    <row r="2813" spans="1:2" ht="26.4">
      <c r="A2813" s="22" t="s">
        <v>3654</v>
      </c>
      <c r="B2813" s="23">
        <v>115.32</v>
      </c>
    </row>
    <row r="2814" spans="1:2" ht="26.4">
      <c r="A2814" s="22" t="s">
        <v>3655</v>
      </c>
      <c r="B2814" s="23">
        <v>99.32</v>
      </c>
    </row>
    <row r="2815" spans="1:2" ht="26.4">
      <c r="A2815" s="22" t="s">
        <v>3656</v>
      </c>
      <c r="B2815" s="23">
        <v>102.03</v>
      </c>
    </row>
    <row r="2816" spans="1:2" ht="26.4">
      <c r="A2816" s="22" t="s">
        <v>3657</v>
      </c>
      <c r="B2816" s="23">
        <v>92.97</v>
      </c>
    </row>
    <row r="2817" spans="1:2" ht="26.4">
      <c r="A2817" s="22" t="s">
        <v>3658</v>
      </c>
      <c r="B2817" s="23">
        <v>90.35</v>
      </c>
    </row>
    <row r="2818" spans="1:2" ht="26.4">
      <c r="A2818" s="22" t="s">
        <v>3659</v>
      </c>
      <c r="B2818" s="23">
        <v>87.2</v>
      </c>
    </row>
    <row r="2819" spans="1:2" ht="26.4">
      <c r="A2819" s="22" t="s">
        <v>3660</v>
      </c>
      <c r="B2819" s="23">
        <v>92.39</v>
      </c>
    </row>
    <row r="2820" spans="1:2" ht="26.4">
      <c r="A2820" s="22" t="s">
        <v>3661</v>
      </c>
      <c r="B2820" s="23">
        <v>95.85</v>
      </c>
    </row>
    <row r="2821" spans="1:2" ht="26.4">
      <c r="A2821" s="22" t="s">
        <v>3662</v>
      </c>
      <c r="B2821" s="23">
        <v>111.51</v>
      </c>
    </row>
    <row r="2822" spans="1:2" ht="26.4">
      <c r="A2822" s="22" t="s">
        <v>3663</v>
      </c>
      <c r="B2822" s="23">
        <v>123.78</v>
      </c>
    </row>
    <row r="2823" spans="1:2" ht="26.4">
      <c r="A2823" s="22" t="s">
        <v>3664</v>
      </c>
      <c r="B2823" s="23">
        <v>126.59</v>
      </c>
    </row>
    <row r="2824" spans="1:2" ht="26.4">
      <c r="A2824" s="22" t="s">
        <v>3665</v>
      </c>
      <c r="B2824" s="23">
        <v>120.49</v>
      </c>
    </row>
    <row r="2825" spans="1:2" ht="26.4">
      <c r="A2825" s="22" t="s">
        <v>3666</v>
      </c>
      <c r="B2825" s="23">
        <v>113</v>
      </c>
    </row>
    <row r="2826" spans="1:2" ht="26.4">
      <c r="A2826" s="22" t="s">
        <v>3667</v>
      </c>
      <c r="B2826" s="23">
        <v>106</v>
      </c>
    </row>
    <row r="2827" spans="1:2" ht="26.4">
      <c r="A2827" s="22" t="s">
        <v>3668</v>
      </c>
      <c r="B2827" s="23">
        <v>101.89</v>
      </c>
    </row>
    <row r="2828" spans="1:2" ht="26.4">
      <c r="A2828" s="22" t="s">
        <v>3669</v>
      </c>
      <c r="B2828" s="23">
        <v>92.93</v>
      </c>
    </row>
    <row r="2829" spans="1:2" ht="26.4">
      <c r="A2829" s="22" t="s">
        <v>3670</v>
      </c>
      <c r="B2829" s="23">
        <v>90.03</v>
      </c>
    </row>
    <row r="2830" spans="1:2" ht="26.4">
      <c r="A2830" s="22" t="s">
        <v>3671</v>
      </c>
      <c r="B2830" s="23">
        <v>87.2</v>
      </c>
    </row>
    <row r="2831" spans="1:2" ht="26.4">
      <c r="A2831" s="22" t="s">
        <v>3672</v>
      </c>
      <c r="B2831" s="23">
        <v>90.59</v>
      </c>
    </row>
    <row r="2832" spans="1:2" ht="26.4">
      <c r="A2832" s="22" t="s">
        <v>3673</v>
      </c>
      <c r="B2832" s="23">
        <v>95.22</v>
      </c>
    </row>
    <row r="2833" spans="1:2" ht="26.4">
      <c r="A2833" s="22" t="s">
        <v>3674</v>
      </c>
      <c r="B2833" s="23">
        <v>113.53</v>
      </c>
    </row>
    <row r="2834" spans="1:2" ht="26.4">
      <c r="A2834" s="22" t="s">
        <v>3675</v>
      </c>
      <c r="B2834" s="23">
        <v>120.13</v>
      </c>
    </row>
    <row r="2835" spans="1:2" ht="26.4">
      <c r="A2835" s="22" t="s">
        <v>3676</v>
      </c>
      <c r="B2835" s="23">
        <v>125.65</v>
      </c>
    </row>
    <row r="2836" spans="1:2" ht="26.4">
      <c r="A2836" s="22" t="s">
        <v>3677</v>
      </c>
      <c r="B2836" s="23">
        <v>124.34</v>
      </c>
    </row>
    <row r="2837" spans="1:2" ht="26.4">
      <c r="A2837" s="22" t="s">
        <v>3678</v>
      </c>
      <c r="B2837" s="23">
        <v>116.71</v>
      </c>
    </row>
    <row r="2838" spans="1:2" ht="26.4">
      <c r="A2838" s="22" t="s">
        <v>3679</v>
      </c>
      <c r="B2838" s="23">
        <v>105.48</v>
      </c>
    </row>
    <row r="2839" spans="1:2" ht="26.4">
      <c r="A2839" s="22" t="s">
        <v>3680</v>
      </c>
      <c r="B2839" s="23">
        <v>115.59</v>
      </c>
    </row>
    <row r="2840" spans="1:2" ht="26.4">
      <c r="A2840" s="22" t="s">
        <v>3681</v>
      </c>
      <c r="B2840" s="23">
        <v>108.56</v>
      </c>
    </row>
    <row r="2841" spans="1:2" ht="26.4">
      <c r="A2841" s="22" t="s">
        <v>3682</v>
      </c>
      <c r="B2841" s="23">
        <v>106.1</v>
      </c>
    </row>
    <row r="2842" spans="1:2" ht="26.4">
      <c r="A2842" s="22" t="s">
        <v>3683</v>
      </c>
      <c r="B2842" s="23">
        <v>105</v>
      </c>
    </row>
    <row r="2843" spans="1:2" ht="26.4">
      <c r="A2843" s="22" t="s">
        <v>3684</v>
      </c>
      <c r="B2843" s="23">
        <v>101.24</v>
      </c>
    </row>
    <row r="2844" spans="1:2" ht="26.4">
      <c r="A2844" s="22" t="s">
        <v>3685</v>
      </c>
      <c r="B2844" s="23">
        <v>102.75</v>
      </c>
    </row>
    <row r="2845" spans="1:2" ht="26.4">
      <c r="A2845" s="22" t="s">
        <v>3686</v>
      </c>
      <c r="B2845" s="23">
        <v>103.24</v>
      </c>
    </row>
    <row r="2846" spans="1:2" ht="26.4">
      <c r="A2846" s="22" t="s">
        <v>3687</v>
      </c>
      <c r="B2846" s="23">
        <v>109.4</v>
      </c>
    </row>
    <row r="2847" spans="1:2" ht="26.4">
      <c r="A2847" s="22" t="s">
        <v>3688</v>
      </c>
      <c r="B2847" s="23">
        <v>115.64</v>
      </c>
    </row>
    <row r="2848" spans="1:2" ht="26.4">
      <c r="A2848" s="22" t="s">
        <v>3689</v>
      </c>
      <c r="B2848" s="23">
        <v>106.61</v>
      </c>
    </row>
    <row r="2849" spans="1:2" ht="26.4">
      <c r="A2849" s="22" t="s">
        <v>3690</v>
      </c>
      <c r="B2849" s="23">
        <v>103.59</v>
      </c>
    </row>
    <row r="2850" spans="1:2" ht="26.4">
      <c r="A2850" s="22" t="s">
        <v>3691</v>
      </c>
      <c r="B2850" s="23">
        <v>92.87</v>
      </c>
    </row>
    <row r="2851" spans="1:2" ht="26.4">
      <c r="A2851" s="22" t="s">
        <v>3692</v>
      </c>
      <c r="B2851" s="23">
        <v>82.23</v>
      </c>
    </row>
    <row r="2852" spans="1:2" ht="26.4">
      <c r="A2852" s="22" t="s">
        <v>3693</v>
      </c>
      <c r="B2852" s="23">
        <v>84.55</v>
      </c>
    </row>
    <row r="2853" spans="1:2" ht="26.4">
      <c r="A2853" s="22" t="s">
        <v>3694</v>
      </c>
      <c r="B2853" s="23">
        <v>66.2</v>
      </c>
    </row>
    <row r="2854" spans="1:2" ht="26.4">
      <c r="A2854" s="22" t="s">
        <v>3695</v>
      </c>
      <c r="B2854" s="23">
        <v>69.05</v>
      </c>
    </row>
    <row r="2855" spans="1:2" ht="26.4">
      <c r="A2855" s="22" t="s">
        <v>3696</v>
      </c>
      <c r="B2855" s="23">
        <v>80</v>
      </c>
    </row>
    <row r="2856" spans="1:2" ht="26.4">
      <c r="A2856" s="22" t="s">
        <v>3697</v>
      </c>
      <c r="B2856" s="23">
        <v>85</v>
      </c>
    </row>
    <row r="2857" spans="1:2" ht="26.4">
      <c r="A2857" s="22" t="s">
        <v>3698</v>
      </c>
      <c r="B2857" s="23">
        <v>100.1</v>
      </c>
    </row>
    <row r="2858" spans="1:2" ht="26.4">
      <c r="A2858" s="22" t="s">
        <v>3699</v>
      </c>
      <c r="B2858" s="23">
        <v>116.57</v>
      </c>
    </row>
    <row r="2859" spans="1:2" ht="26.4">
      <c r="A2859" s="22" t="s">
        <v>3700</v>
      </c>
      <c r="B2859" s="23">
        <v>116.45</v>
      </c>
    </row>
    <row r="2860" spans="1:2" ht="26.4">
      <c r="A2860" s="22" t="s">
        <v>3701</v>
      </c>
      <c r="B2860" s="23">
        <v>120</v>
      </c>
    </row>
    <row r="2861" spans="1:2" ht="26.4">
      <c r="A2861" s="22" t="s">
        <v>3702</v>
      </c>
      <c r="B2861" s="23">
        <v>115.57</v>
      </c>
    </row>
    <row r="2862" spans="1:2" ht="26.4">
      <c r="A2862" s="22" t="s">
        <v>3703</v>
      </c>
      <c r="B2862" s="23">
        <v>110</v>
      </c>
    </row>
    <row r="2863" spans="1:2" ht="26.4">
      <c r="A2863" s="22" t="s">
        <v>3704</v>
      </c>
      <c r="B2863" s="23">
        <v>99.28</v>
      </c>
    </row>
    <row r="2864" spans="1:2" ht="26.4">
      <c r="A2864" s="22" t="s">
        <v>3705</v>
      </c>
      <c r="B2864" s="23">
        <v>91.09</v>
      </c>
    </row>
    <row r="2865" spans="1:2" ht="26.4">
      <c r="A2865" s="22" t="s">
        <v>3706</v>
      </c>
      <c r="B2865" s="23">
        <v>88.38</v>
      </c>
    </row>
    <row r="2866" spans="1:2" ht="26.4">
      <c r="A2866" s="22" t="s">
        <v>3707</v>
      </c>
      <c r="B2866" s="23">
        <v>85.43</v>
      </c>
    </row>
    <row r="2867" spans="1:2" ht="26.4">
      <c r="A2867" s="22" t="s">
        <v>3708</v>
      </c>
      <c r="B2867" s="23">
        <v>78.900000000000006</v>
      </c>
    </row>
    <row r="2868" spans="1:2" ht="26.4">
      <c r="A2868" s="22" t="s">
        <v>3709</v>
      </c>
      <c r="B2868" s="23">
        <v>80.17</v>
      </c>
    </row>
    <row r="2869" spans="1:2" ht="26.4">
      <c r="A2869" s="22" t="s">
        <v>3710</v>
      </c>
      <c r="B2869" s="23">
        <v>85.2</v>
      </c>
    </row>
    <row r="2870" spans="1:2" ht="26.4">
      <c r="A2870" s="22" t="s">
        <v>3711</v>
      </c>
      <c r="B2870" s="23">
        <v>82</v>
      </c>
    </row>
    <row r="2871" spans="1:2" ht="26.4">
      <c r="A2871" s="22" t="s">
        <v>3712</v>
      </c>
      <c r="B2871" s="23">
        <v>75</v>
      </c>
    </row>
    <row r="2872" spans="1:2" ht="26.4">
      <c r="A2872" s="22" t="s">
        <v>3713</v>
      </c>
      <c r="B2872" s="23">
        <v>50</v>
      </c>
    </row>
    <row r="2873" spans="1:2" ht="26.4">
      <c r="A2873" s="22" t="s">
        <v>3714</v>
      </c>
      <c r="B2873" s="23">
        <v>27.7</v>
      </c>
    </row>
    <row r="2874" spans="1:2" ht="26.4">
      <c r="A2874" s="22" t="s">
        <v>3715</v>
      </c>
      <c r="B2874" s="23">
        <v>48.01</v>
      </c>
    </row>
    <row r="2875" spans="1:2" ht="26.4">
      <c r="A2875" s="22" t="s">
        <v>3716</v>
      </c>
      <c r="B2875" s="23">
        <v>85</v>
      </c>
    </row>
    <row r="2876" spans="1:2" ht="26.4">
      <c r="A2876" s="22" t="s">
        <v>3717</v>
      </c>
      <c r="B2876" s="23">
        <v>43.33</v>
      </c>
    </row>
    <row r="2877" spans="1:2" ht="26.4">
      <c r="A2877" s="22" t="s">
        <v>3718</v>
      </c>
      <c r="B2877" s="23">
        <v>26.78</v>
      </c>
    </row>
    <row r="2878" spans="1:2" ht="26.4">
      <c r="A2878" s="22" t="s">
        <v>3719</v>
      </c>
      <c r="B2878" s="23">
        <v>1.71</v>
      </c>
    </row>
    <row r="2879" spans="1:2" ht="26.4">
      <c r="A2879" s="22" t="s">
        <v>3720</v>
      </c>
      <c r="B2879" s="23">
        <v>14</v>
      </c>
    </row>
    <row r="2880" spans="1:2" ht="26.4">
      <c r="A2880" s="22" t="s">
        <v>3721</v>
      </c>
      <c r="B2880" s="23">
        <v>70.569999999999993</v>
      </c>
    </row>
    <row r="2881" spans="1:2" ht="26.4">
      <c r="A2881" s="22" t="s">
        <v>3722</v>
      </c>
      <c r="B2881" s="23">
        <v>96.66</v>
      </c>
    </row>
    <row r="2882" spans="1:2" ht="26.4">
      <c r="A2882" s="22" t="s">
        <v>3723</v>
      </c>
      <c r="B2882" s="23">
        <v>106.89</v>
      </c>
    </row>
    <row r="2883" spans="1:2" ht="26.4">
      <c r="A2883" s="22" t="s">
        <v>3724</v>
      </c>
      <c r="B2883" s="23">
        <v>121.1</v>
      </c>
    </row>
    <row r="2884" spans="1:2" ht="26.4">
      <c r="A2884" s="22" t="s">
        <v>3725</v>
      </c>
      <c r="B2884" s="23">
        <v>122.2</v>
      </c>
    </row>
    <row r="2885" spans="1:2" ht="26.4">
      <c r="A2885" s="22" t="s">
        <v>3726</v>
      </c>
      <c r="B2885" s="23">
        <v>117.12</v>
      </c>
    </row>
    <row r="2886" spans="1:2" ht="26.4">
      <c r="A2886" s="22" t="s">
        <v>3727</v>
      </c>
      <c r="B2886" s="23">
        <v>108.71</v>
      </c>
    </row>
    <row r="2887" spans="1:2" ht="26.4">
      <c r="A2887" s="22" t="s">
        <v>3728</v>
      </c>
      <c r="B2887" s="23">
        <v>109.9</v>
      </c>
    </row>
    <row r="2888" spans="1:2" ht="26.4">
      <c r="A2888" s="22" t="s">
        <v>3729</v>
      </c>
      <c r="B2888" s="23">
        <v>99.9</v>
      </c>
    </row>
    <row r="2889" spans="1:2" ht="26.4">
      <c r="A2889" s="22" t="s">
        <v>3730</v>
      </c>
      <c r="B2889" s="23">
        <v>95.49</v>
      </c>
    </row>
    <row r="2890" spans="1:2" ht="26.4">
      <c r="A2890" s="22" t="s">
        <v>3731</v>
      </c>
      <c r="B2890" s="23">
        <v>90.88</v>
      </c>
    </row>
    <row r="2891" spans="1:2" ht="26.4">
      <c r="A2891" s="22" t="s">
        <v>3732</v>
      </c>
      <c r="B2891" s="23">
        <v>87.61</v>
      </c>
    </row>
    <row r="2892" spans="1:2" ht="26.4">
      <c r="A2892" s="22" t="s">
        <v>3733</v>
      </c>
      <c r="B2892" s="23">
        <v>88</v>
      </c>
    </row>
    <row r="2893" spans="1:2" ht="26.4">
      <c r="A2893" s="22" t="s">
        <v>3734</v>
      </c>
      <c r="B2893" s="23">
        <v>87.44</v>
      </c>
    </row>
    <row r="2894" spans="1:2" ht="26.4">
      <c r="A2894" s="22" t="s">
        <v>3735</v>
      </c>
      <c r="B2894" s="23">
        <v>91.89</v>
      </c>
    </row>
    <row r="2895" spans="1:2" ht="26.4">
      <c r="A2895" s="22" t="s">
        <v>3736</v>
      </c>
      <c r="B2895" s="23">
        <v>90.49</v>
      </c>
    </row>
    <row r="2896" spans="1:2" ht="26.4">
      <c r="A2896" s="22" t="s">
        <v>3737</v>
      </c>
      <c r="B2896" s="23">
        <v>88.5</v>
      </c>
    </row>
    <row r="2897" spans="1:2" ht="26.4">
      <c r="A2897" s="22" t="s">
        <v>3738</v>
      </c>
      <c r="B2897" s="23">
        <v>81.290000000000006</v>
      </c>
    </row>
    <row r="2898" spans="1:2" ht="26.4">
      <c r="A2898" s="22" t="s">
        <v>3739</v>
      </c>
      <c r="B2898" s="23">
        <v>67.5</v>
      </c>
    </row>
    <row r="2899" spans="1:2" ht="26.4">
      <c r="A2899" s="22" t="s">
        <v>3740</v>
      </c>
      <c r="B2899" s="23">
        <v>54.45</v>
      </c>
    </row>
    <row r="2900" spans="1:2" ht="26.4">
      <c r="A2900" s="22" t="s">
        <v>3741</v>
      </c>
      <c r="B2900" s="23">
        <v>34.69</v>
      </c>
    </row>
    <row r="2901" spans="1:2" ht="26.4">
      <c r="A2901" s="22" t="s">
        <v>3742</v>
      </c>
      <c r="B2901" s="23">
        <v>30</v>
      </c>
    </row>
    <row r="2902" spans="1:2" ht="26.4">
      <c r="A2902" s="22" t="s">
        <v>3743</v>
      </c>
      <c r="B2902" s="23">
        <v>41.12</v>
      </c>
    </row>
    <row r="2903" spans="1:2" ht="26.4">
      <c r="A2903" s="22" t="s">
        <v>3744</v>
      </c>
      <c r="B2903" s="23">
        <v>51.8</v>
      </c>
    </row>
    <row r="2904" spans="1:2" ht="26.4">
      <c r="A2904" s="22" t="s">
        <v>3745</v>
      </c>
      <c r="B2904" s="23">
        <v>49.33</v>
      </c>
    </row>
    <row r="2905" spans="1:2" ht="26.4">
      <c r="A2905" s="22" t="s">
        <v>3746</v>
      </c>
      <c r="B2905" s="23">
        <v>89.42</v>
      </c>
    </row>
    <row r="2906" spans="1:2" ht="26.4">
      <c r="A2906" s="22" t="s">
        <v>3747</v>
      </c>
      <c r="B2906" s="23">
        <v>109.55</v>
      </c>
    </row>
    <row r="2907" spans="1:2" ht="26.4">
      <c r="A2907" s="22" t="s">
        <v>3748</v>
      </c>
      <c r="B2907" s="23">
        <v>123.35</v>
      </c>
    </row>
    <row r="2908" spans="1:2" ht="26.4">
      <c r="A2908" s="22" t="s">
        <v>3749</v>
      </c>
      <c r="B2908" s="23">
        <v>121.72</v>
      </c>
    </row>
    <row r="2909" spans="1:2" ht="26.4">
      <c r="A2909" s="22" t="s">
        <v>3750</v>
      </c>
      <c r="B2909" s="23">
        <v>117.9</v>
      </c>
    </row>
    <row r="2910" spans="1:2" ht="26.4">
      <c r="A2910" s="22" t="s">
        <v>3751</v>
      </c>
      <c r="B2910" s="23">
        <v>111.04</v>
      </c>
    </row>
    <row r="2911" spans="1:2" ht="26.4">
      <c r="A2911" s="22" t="s">
        <v>3752</v>
      </c>
      <c r="B2911" s="23">
        <v>98.48</v>
      </c>
    </row>
    <row r="2912" spans="1:2" ht="26.4">
      <c r="A2912" s="22" t="s">
        <v>3753</v>
      </c>
      <c r="B2912" s="23">
        <v>85.6</v>
      </c>
    </row>
    <row r="2913" spans="1:2" ht="26.4">
      <c r="A2913" s="22" t="s">
        <v>3754</v>
      </c>
      <c r="B2913" s="23">
        <v>83.3</v>
      </c>
    </row>
    <row r="2914" spans="1:2" ht="26.4">
      <c r="A2914" s="22" t="s">
        <v>3755</v>
      </c>
      <c r="B2914" s="23">
        <v>80.900000000000006</v>
      </c>
    </row>
    <row r="2915" spans="1:2" ht="26.4">
      <c r="A2915" s="22" t="s">
        <v>3756</v>
      </c>
      <c r="B2915" s="23">
        <v>81.22</v>
      </c>
    </row>
    <row r="2916" spans="1:2" ht="26.4">
      <c r="A2916" s="22" t="s">
        <v>3757</v>
      </c>
      <c r="B2916" s="23">
        <v>90.39</v>
      </c>
    </row>
    <row r="2917" spans="1:2" ht="26.4">
      <c r="A2917" s="22" t="s">
        <v>3758</v>
      </c>
      <c r="B2917" s="23">
        <v>111.06</v>
      </c>
    </row>
    <row r="2918" spans="1:2" ht="26.4">
      <c r="A2918" s="22" t="s">
        <v>3759</v>
      </c>
      <c r="B2918" s="23">
        <v>127.53</v>
      </c>
    </row>
    <row r="2919" spans="1:2" ht="26.4">
      <c r="A2919" s="22" t="s">
        <v>3760</v>
      </c>
      <c r="B2919" s="23">
        <v>135.26</v>
      </c>
    </row>
    <row r="2920" spans="1:2" ht="26.4">
      <c r="A2920" s="22" t="s">
        <v>3761</v>
      </c>
      <c r="B2920" s="23">
        <v>123.01</v>
      </c>
    </row>
    <row r="2921" spans="1:2" ht="26.4">
      <c r="A2921" s="22" t="s">
        <v>3762</v>
      </c>
      <c r="B2921" s="23">
        <v>115.77</v>
      </c>
    </row>
    <row r="2922" spans="1:2" ht="26.4">
      <c r="A2922" s="22" t="s">
        <v>3763</v>
      </c>
      <c r="B2922" s="23">
        <v>108.96</v>
      </c>
    </row>
    <row r="2923" spans="1:2" ht="26.4">
      <c r="A2923" s="22" t="s">
        <v>3764</v>
      </c>
      <c r="B2923" s="23">
        <v>98.46</v>
      </c>
    </row>
    <row r="2924" spans="1:2" ht="26.4">
      <c r="A2924" s="22" t="s">
        <v>3765</v>
      </c>
      <c r="B2924" s="23">
        <v>92.76</v>
      </c>
    </row>
    <row r="2925" spans="1:2" ht="26.4">
      <c r="A2925" s="22" t="s">
        <v>3766</v>
      </c>
      <c r="B2925" s="23">
        <v>86.32</v>
      </c>
    </row>
    <row r="2926" spans="1:2" ht="26.4">
      <c r="A2926" s="22" t="s">
        <v>3767</v>
      </c>
      <c r="B2926" s="23">
        <v>81.97</v>
      </c>
    </row>
    <row r="2927" spans="1:2" ht="26.4">
      <c r="A2927" s="22" t="s">
        <v>3768</v>
      </c>
      <c r="B2927" s="23">
        <v>87.2</v>
      </c>
    </row>
    <row r="2928" spans="1:2" ht="26.4">
      <c r="A2928" s="22" t="s">
        <v>3769</v>
      </c>
      <c r="B2928" s="23">
        <v>94.43</v>
      </c>
    </row>
    <row r="2929" spans="1:2" ht="26.4">
      <c r="A2929" s="22" t="s">
        <v>3770</v>
      </c>
      <c r="B2929" s="23">
        <v>117.38</v>
      </c>
    </row>
    <row r="2930" spans="1:2" ht="26.4">
      <c r="A2930" s="22" t="s">
        <v>3771</v>
      </c>
      <c r="B2930" s="23">
        <v>130</v>
      </c>
    </row>
    <row r="2931" spans="1:2" ht="26.4">
      <c r="A2931" s="22" t="s">
        <v>3772</v>
      </c>
      <c r="B2931" s="23">
        <v>142.86000000000001</v>
      </c>
    </row>
    <row r="2932" spans="1:2" ht="26.4">
      <c r="A2932" s="22" t="s">
        <v>3773</v>
      </c>
      <c r="B2932" s="23">
        <v>133.69</v>
      </c>
    </row>
    <row r="2933" spans="1:2" ht="26.4">
      <c r="A2933" s="22" t="s">
        <v>3774</v>
      </c>
      <c r="B2933" s="23">
        <v>124.02</v>
      </c>
    </row>
    <row r="2934" spans="1:2" ht="26.4">
      <c r="A2934" s="22" t="s">
        <v>3775</v>
      </c>
      <c r="B2934" s="23">
        <v>116.13</v>
      </c>
    </row>
    <row r="2935" spans="1:2" ht="26.4">
      <c r="A2935" s="22" t="s">
        <v>3776</v>
      </c>
      <c r="B2935" s="23">
        <v>107.65</v>
      </c>
    </row>
    <row r="2936" spans="1:2" ht="26.4">
      <c r="A2936" s="22" t="s">
        <v>3777</v>
      </c>
      <c r="B2936" s="23">
        <v>102.63</v>
      </c>
    </row>
    <row r="2937" spans="1:2" ht="26.4">
      <c r="A2937" s="22" t="s">
        <v>3778</v>
      </c>
      <c r="B2937" s="23">
        <v>100.97</v>
      </c>
    </row>
    <row r="2938" spans="1:2" ht="26.4">
      <c r="A2938" s="22" t="s">
        <v>3779</v>
      </c>
      <c r="B2938" s="23">
        <v>97.8</v>
      </c>
    </row>
    <row r="2939" spans="1:2" ht="26.4">
      <c r="A2939" s="22" t="s">
        <v>3780</v>
      </c>
      <c r="B2939" s="23">
        <v>88.52</v>
      </c>
    </row>
    <row r="2940" spans="1:2" ht="26.4">
      <c r="A2940" s="22" t="s">
        <v>3781</v>
      </c>
      <c r="B2940" s="23">
        <v>99.88</v>
      </c>
    </row>
    <row r="2941" spans="1:2" ht="26.4">
      <c r="A2941" s="22" t="s">
        <v>3782</v>
      </c>
      <c r="B2941" s="23">
        <v>111.86</v>
      </c>
    </row>
    <row r="2942" spans="1:2" ht="26.4">
      <c r="A2942" s="22" t="s">
        <v>3783</v>
      </c>
      <c r="B2942" s="23">
        <v>126.26</v>
      </c>
    </row>
    <row r="2943" spans="1:2" ht="26.4">
      <c r="A2943" s="22" t="s">
        <v>3784</v>
      </c>
      <c r="B2943" s="23">
        <v>125.1</v>
      </c>
    </row>
    <row r="2944" spans="1:2" ht="26.4">
      <c r="A2944" s="22" t="s">
        <v>3785</v>
      </c>
      <c r="B2944" s="23">
        <v>110.1</v>
      </c>
    </row>
    <row r="2945" spans="1:2" ht="26.4">
      <c r="A2945" s="22" t="s">
        <v>3786</v>
      </c>
      <c r="B2945" s="23">
        <v>91.16</v>
      </c>
    </row>
    <row r="2946" spans="1:2" ht="26.4">
      <c r="A2946" s="22" t="s">
        <v>3787</v>
      </c>
      <c r="B2946" s="23">
        <v>84.16</v>
      </c>
    </row>
    <row r="2947" spans="1:2" ht="26.4">
      <c r="A2947" s="22" t="s">
        <v>3788</v>
      </c>
      <c r="B2947" s="23">
        <v>74.64</v>
      </c>
    </row>
    <row r="2948" spans="1:2" ht="26.4">
      <c r="A2948" s="22" t="s">
        <v>3789</v>
      </c>
      <c r="B2948" s="23">
        <v>59.11</v>
      </c>
    </row>
    <row r="2949" spans="1:2" ht="26.4">
      <c r="A2949" s="22" t="s">
        <v>3790</v>
      </c>
      <c r="B2949" s="23">
        <v>50.11</v>
      </c>
    </row>
    <row r="2950" spans="1:2" ht="26.4">
      <c r="A2950" s="22" t="s">
        <v>3791</v>
      </c>
      <c r="B2950" s="23">
        <v>53.46</v>
      </c>
    </row>
    <row r="2951" spans="1:2" ht="26.4">
      <c r="A2951" s="22" t="s">
        <v>3792</v>
      </c>
      <c r="B2951" s="23">
        <v>62.75</v>
      </c>
    </row>
    <row r="2952" spans="1:2" ht="26.4">
      <c r="A2952" s="22" t="s">
        <v>3793</v>
      </c>
      <c r="B2952" s="23">
        <v>91.76</v>
      </c>
    </row>
    <row r="2953" spans="1:2" ht="26.4">
      <c r="A2953" s="22" t="s">
        <v>3794</v>
      </c>
      <c r="B2953" s="23">
        <v>104.08</v>
      </c>
    </row>
    <row r="2954" spans="1:2" ht="26.4">
      <c r="A2954" s="22" t="s">
        <v>3795</v>
      </c>
      <c r="B2954" s="23">
        <v>126.23</v>
      </c>
    </row>
    <row r="2955" spans="1:2" ht="26.4">
      <c r="A2955" s="22" t="s">
        <v>3796</v>
      </c>
      <c r="B2955" s="23">
        <v>135.97999999999999</v>
      </c>
    </row>
    <row r="2956" spans="1:2" ht="26.4">
      <c r="A2956" s="22" t="s">
        <v>3797</v>
      </c>
      <c r="B2956" s="23">
        <v>126.28</v>
      </c>
    </row>
    <row r="2957" spans="1:2" ht="26.4">
      <c r="A2957" s="22" t="s">
        <v>3798</v>
      </c>
      <c r="B2957" s="23">
        <v>107.58</v>
      </c>
    </row>
    <row r="2958" spans="1:2" ht="26.4">
      <c r="A2958" s="22" t="s">
        <v>3799</v>
      </c>
      <c r="B2958" s="23">
        <v>95.19</v>
      </c>
    </row>
    <row r="2959" spans="1:2" ht="26.4">
      <c r="A2959" s="22" t="s">
        <v>3800</v>
      </c>
      <c r="B2959" s="23">
        <v>91.96</v>
      </c>
    </row>
    <row r="2960" spans="1:2" ht="26.4">
      <c r="A2960" s="22" t="s">
        <v>3801</v>
      </c>
      <c r="B2960" s="23">
        <v>86.1</v>
      </c>
    </row>
    <row r="2961" spans="1:2" ht="26.4">
      <c r="A2961" s="22" t="s">
        <v>3802</v>
      </c>
      <c r="B2961" s="23">
        <v>85.88</v>
      </c>
    </row>
    <row r="2962" spans="1:2" ht="26.4">
      <c r="A2962" s="22" t="s">
        <v>3803</v>
      </c>
      <c r="B2962" s="23">
        <v>85.54</v>
      </c>
    </row>
    <row r="2963" spans="1:2" ht="26.4">
      <c r="A2963" s="22" t="s">
        <v>3804</v>
      </c>
      <c r="B2963" s="23">
        <v>84.48</v>
      </c>
    </row>
    <row r="2964" spans="1:2" ht="26.4">
      <c r="A2964" s="22" t="s">
        <v>3805</v>
      </c>
      <c r="B2964" s="23">
        <v>92.6</v>
      </c>
    </row>
    <row r="2965" spans="1:2" ht="26.4">
      <c r="A2965" s="22" t="s">
        <v>3806</v>
      </c>
      <c r="B2965" s="23">
        <v>96.64</v>
      </c>
    </row>
    <row r="2966" spans="1:2" ht="26.4">
      <c r="A2966" s="22" t="s">
        <v>3807</v>
      </c>
      <c r="B2966" s="23">
        <v>122.33</v>
      </c>
    </row>
    <row r="2967" spans="1:2" ht="26.4">
      <c r="A2967" s="22" t="s">
        <v>3808</v>
      </c>
      <c r="B2967" s="23">
        <v>119.9</v>
      </c>
    </row>
    <row r="2968" spans="1:2" ht="26.4">
      <c r="A2968" s="22" t="s">
        <v>3809</v>
      </c>
      <c r="B2968" s="23">
        <v>104.42</v>
      </c>
    </row>
    <row r="2969" spans="1:2" ht="26.4">
      <c r="A2969" s="22" t="s">
        <v>3810</v>
      </c>
      <c r="B2969" s="23">
        <v>90</v>
      </c>
    </row>
    <row r="2970" spans="1:2" ht="26.4">
      <c r="A2970" s="22" t="s">
        <v>3811</v>
      </c>
      <c r="B2970" s="23">
        <v>79.599999999999994</v>
      </c>
    </row>
    <row r="2971" spans="1:2" ht="26.4">
      <c r="A2971" s="22" t="s">
        <v>3812</v>
      </c>
      <c r="B2971" s="23">
        <v>70.42</v>
      </c>
    </row>
    <row r="2972" spans="1:2" ht="26.4">
      <c r="A2972" s="22" t="s">
        <v>3813</v>
      </c>
      <c r="B2972" s="23">
        <v>60.95</v>
      </c>
    </row>
    <row r="2973" spans="1:2" ht="26.4">
      <c r="A2973" s="22" t="s">
        <v>3814</v>
      </c>
      <c r="B2973" s="23">
        <v>57.85</v>
      </c>
    </row>
    <row r="2974" spans="1:2" ht="26.4">
      <c r="A2974" s="22" t="s">
        <v>3815</v>
      </c>
      <c r="B2974" s="23">
        <v>62.85</v>
      </c>
    </row>
    <row r="2975" spans="1:2" ht="26.4">
      <c r="A2975" s="22" t="s">
        <v>3816</v>
      </c>
      <c r="B2975" s="23">
        <v>75.290000000000006</v>
      </c>
    </row>
    <row r="2976" spans="1:2" ht="26.4">
      <c r="A2976" s="22" t="s">
        <v>3817</v>
      </c>
      <c r="B2976" s="23">
        <v>90.93</v>
      </c>
    </row>
    <row r="2977" spans="1:2" ht="26.4">
      <c r="A2977" s="22" t="s">
        <v>3818</v>
      </c>
      <c r="B2977" s="23">
        <v>100</v>
      </c>
    </row>
    <row r="2978" spans="1:2" ht="26.4">
      <c r="A2978" s="22" t="s">
        <v>3819</v>
      </c>
      <c r="B2978" s="23">
        <v>118.53</v>
      </c>
    </row>
    <row r="2979" spans="1:2" ht="26.4">
      <c r="A2979" s="22" t="s">
        <v>3820</v>
      </c>
      <c r="B2979" s="23">
        <v>118.24</v>
      </c>
    </row>
    <row r="2980" spans="1:2" ht="26.4">
      <c r="A2980" s="22" t="s">
        <v>3821</v>
      </c>
      <c r="B2980" s="23">
        <v>113.37</v>
      </c>
    </row>
    <row r="2981" spans="1:2" ht="26.4">
      <c r="A2981" s="22" t="s">
        <v>3822</v>
      </c>
      <c r="B2981" s="23">
        <v>107.79</v>
      </c>
    </row>
    <row r="2982" spans="1:2" ht="26.4">
      <c r="A2982" s="22" t="s">
        <v>3823</v>
      </c>
      <c r="B2982" s="23">
        <v>94.61</v>
      </c>
    </row>
    <row r="2983" spans="1:2" ht="26.4">
      <c r="A2983" s="22" t="s">
        <v>3824</v>
      </c>
      <c r="B2983" s="23">
        <v>91.5</v>
      </c>
    </row>
    <row r="2984" spans="1:2" ht="26.4">
      <c r="A2984" s="22" t="s">
        <v>3825</v>
      </c>
      <c r="B2984" s="23">
        <v>81.8</v>
      </c>
    </row>
    <row r="2985" spans="1:2" ht="26.4">
      <c r="A2985" s="22" t="s">
        <v>3826</v>
      </c>
      <c r="B2985" s="23">
        <v>78.489999999999995</v>
      </c>
    </row>
    <row r="2986" spans="1:2" ht="26.4">
      <c r="A2986" s="22" t="s">
        <v>3827</v>
      </c>
      <c r="B2986" s="23">
        <v>79.510000000000005</v>
      </c>
    </row>
    <row r="2987" spans="1:2" ht="26.4">
      <c r="A2987" s="22" t="s">
        <v>3828</v>
      </c>
      <c r="B2987" s="23">
        <v>78.489999999999995</v>
      </c>
    </row>
    <row r="2988" spans="1:2" ht="26.4">
      <c r="A2988" s="22" t="s">
        <v>3829</v>
      </c>
      <c r="B2988" s="23">
        <v>87.52</v>
      </c>
    </row>
    <row r="2989" spans="1:2" ht="26.4">
      <c r="A2989" s="22" t="s">
        <v>3830</v>
      </c>
      <c r="B2989" s="23">
        <v>101.22</v>
      </c>
    </row>
    <row r="2990" spans="1:2" ht="26.4">
      <c r="A2990" s="22" t="s">
        <v>3831</v>
      </c>
      <c r="B2990" s="23">
        <v>113.75</v>
      </c>
    </row>
    <row r="2991" spans="1:2" ht="26.4">
      <c r="A2991" s="22" t="s">
        <v>3832</v>
      </c>
      <c r="B2991" s="23">
        <v>114.2</v>
      </c>
    </row>
    <row r="2992" spans="1:2" ht="26.4">
      <c r="A2992" s="22" t="s">
        <v>3833</v>
      </c>
      <c r="B2992" s="23">
        <v>107.2</v>
      </c>
    </row>
    <row r="2993" spans="1:2" ht="26.4">
      <c r="A2993" s="22" t="s">
        <v>3834</v>
      </c>
      <c r="B2993" s="23">
        <v>100.88</v>
      </c>
    </row>
    <row r="2994" spans="1:2" ht="26.4">
      <c r="A2994" s="22" t="s">
        <v>3835</v>
      </c>
      <c r="B2994" s="23">
        <v>99.84</v>
      </c>
    </row>
    <row r="2995" spans="1:2" ht="26.4">
      <c r="A2995" s="22" t="s">
        <v>3836</v>
      </c>
      <c r="B2995" s="23">
        <v>90.76</v>
      </c>
    </row>
    <row r="2996" spans="1:2" ht="26.4">
      <c r="A2996" s="22" t="s">
        <v>3837</v>
      </c>
      <c r="B2996" s="23">
        <v>81.510000000000005</v>
      </c>
    </row>
    <row r="2997" spans="1:2" ht="26.4">
      <c r="A2997" s="22" t="s">
        <v>3838</v>
      </c>
      <c r="B2997" s="23">
        <v>78.900000000000006</v>
      </c>
    </row>
    <row r="2998" spans="1:2" ht="26.4">
      <c r="A2998" s="22" t="s">
        <v>3839</v>
      </c>
      <c r="B2998" s="23">
        <v>81.08</v>
      </c>
    </row>
    <row r="2999" spans="1:2" ht="26.4">
      <c r="A2999" s="22" t="s">
        <v>3840</v>
      </c>
      <c r="B2999" s="23">
        <v>91.16</v>
      </c>
    </row>
    <row r="3000" spans="1:2" ht="26.4">
      <c r="A3000" s="22" t="s">
        <v>3841</v>
      </c>
      <c r="B3000" s="23">
        <v>98.4</v>
      </c>
    </row>
    <row r="3001" spans="1:2" ht="26.4">
      <c r="A3001" s="22" t="s">
        <v>3842</v>
      </c>
      <c r="B3001" s="23">
        <v>112.8</v>
      </c>
    </row>
    <row r="3002" spans="1:2" ht="26.4">
      <c r="A3002" s="22" t="s">
        <v>3843</v>
      </c>
      <c r="B3002" s="23">
        <v>120.54</v>
      </c>
    </row>
    <row r="3003" spans="1:2" ht="26.4">
      <c r="A3003" s="22" t="s">
        <v>3844</v>
      </c>
      <c r="B3003" s="23">
        <v>129.22999999999999</v>
      </c>
    </row>
    <row r="3004" spans="1:2" ht="26.4">
      <c r="A3004" s="22" t="s">
        <v>3845</v>
      </c>
      <c r="B3004" s="23">
        <v>126.31</v>
      </c>
    </row>
    <row r="3005" spans="1:2" ht="26.4">
      <c r="A3005" s="22" t="s">
        <v>3846</v>
      </c>
      <c r="B3005" s="23">
        <v>115.56</v>
      </c>
    </row>
    <row r="3006" spans="1:2" ht="26.4">
      <c r="A3006" s="22" t="s">
        <v>3847</v>
      </c>
      <c r="B3006" s="23">
        <v>115.51</v>
      </c>
    </row>
    <row r="3007" spans="1:2" ht="26.4">
      <c r="A3007" s="22" t="s">
        <v>3848</v>
      </c>
      <c r="B3007" s="23">
        <v>106.71</v>
      </c>
    </row>
    <row r="3008" spans="1:2" ht="26.4">
      <c r="A3008" s="22" t="s">
        <v>3849</v>
      </c>
      <c r="B3008" s="23">
        <v>99.62</v>
      </c>
    </row>
    <row r="3009" spans="1:2" ht="26.4">
      <c r="A3009" s="22" t="s">
        <v>3850</v>
      </c>
      <c r="B3009" s="23">
        <v>95.71</v>
      </c>
    </row>
    <row r="3010" spans="1:2" ht="26.4">
      <c r="A3010" s="22" t="s">
        <v>3851</v>
      </c>
      <c r="B3010" s="23">
        <v>91.7</v>
      </c>
    </row>
    <row r="3011" spans="1:2" ht="26.4">
      <c r="A3011" s="22" t="s">
        <v>3852</v>
      </c>
      <c r="B3011" s="23">
        <v>89.93</v>
      </c>
    </row>
    <row r="3012" spans="1:2" ht="26.4">
      <c r="A3012" s="22" t="s">
        <v>3853</v>
      </c>
      <c r="B3012" s="23">
        <v>91.7</v>
      </c>
    </row>
    <row r="3013" spans="1:2" ht="26.4">
      <c r="A3013" s="22" t="s">
        <v>3854</v>
      </c>
      <c r="B3013" s="23">
        <v>97.2</v>
      </c>
    </row>
    <row r="3014" spans="1:2" ht="26.4">
      <c r="A3014" s="22" t="s">
        <v>3855</v>
      </c>
      <c r="B3014" s="23">
        <v>99.02</v>
      </c>
    </row>
    <row r="3015" spans="1:2" ht="26.4">
      <c r="A3015" s="22" t="s">
        <v>3856</v>
      </c>
      <c r="B3015" s="23">
        <v>95.13</v>
      </c>
    </row>
    <row r="3016" spans="1:2" ht="26.4">
      <c r="A3016" s="22" t="s">
        <v>3857</v>
      </c>
      <c r="B3016" s="23">
        <v>93.28</v>
      </c>
    </row>
    <row r="3017" spans="1:2" ht="26.4">
      <c r="A3017" s="22" t="s">
        <v>3858</v>
      </c>
      <c r="B3017" s="23">
        <v>82.53</v>
      </c>
    </row>
    <row r="3018" spans="1:2" ht="26.4">
      <c r="A3018" s="22" t="s">
        <v>3859</v>
      </c>
      <c r="B3018" s="23">
        <v>74.42</v>
      </c>
    </row>
    <row r="3019" spans="1:2" ht="26.4">
      <c r="A3019" s="22" t="s">
        <v>3860</v>
      </c>
      <c r="B3019" s="23">
        <v>72.13</v>
      </c>
    </row>
    <row r="3020" spans="1:2" ht="26.4">
      <c r="A3020" s="22" t="s">
        <v>3861</v>
      </c>
      <c r="B3020" s="23">
        <v>55.85</v>
      </c>
    </row>
    <row r="3021" spans="1:2" ht="26.4">
      <c r="A3021" s="22" t="s">
        <v>3862</v>
      </c>
      <c r="B3021" s="23">
        <v>50</v>
      </c>
    </row>
    <row r="3022" spans="1:2" ht="26.4">
      <c r="A3022" s="22" t="s">
        <v>3863</v>
      </c>
      <c r="B3022" s="23">
        <v>63.16</v>
      </c>
    </row>
    <row r="3023" spans="1:2" ht="26.4">
      <c r="A3023" s="22" t="s">
        <v>3864</v>
      </c>
      <c r="B3023" s="23">
        <v>74.64</v>
      </c>
    </row>
    <row r="3024" spans="1:2" ht="26.4">
      <c r="A3024" s="22" t="s">
        <v>3865</v>
      </c>
      <c r="B3024" s="23">
        <v>90.3</v>
      </c>
    </row>
    <row r="3025" spans="1:2" ht="26.4">
      <c r="A3025" s="22" t="s">
        <v>3866</v>
      </c>
      <c r="B3025" s="23">
        <v>101.14</v>
      </c>
    </row>
    <row r="3026" spans="1:2" ht="26.4">
      <c r="A3026" s="22" t="s">
        <v>3867</v>
      </c>
      <c r="B3026" s="23">
        <v>105.3</v>
      </c>
    </row>
    <row r="3027" spans="1:2" ht="26.4">
      <c r="A3027" s="22" t="s">
        <v>3868</v>
      </c>
      <c r="B3027" s="23">
        <v>112.84</v>
      </c>
    </row>
    <row r="3028" spans="1:2" ht="26.4">
      <c r="A3028" s="22" t="s">
        <v>3869</v>
      </c>
      <c r="B3028" s="23">
        <v>108.71</v>
      </c>
    </row>
    <row r="3029" spans="1:2" ht="26.4">
      <c r="A3029" s="22" t="s">
        <v>3870</v>
      </c>
      <c r="B3029" s="23">
        <v>103.12</v>
      </c>
    </row>
    <row r="3030" spans="1:2" ht="26.4">
      <c r="A3030" s="22" t="s">
        <v>3871</v>
      </c>
      <c r="B3030" s="23">
        <v>92.38</v>
      </c>
    </row>
    <row r="3031" spans="1:2" ht="26.4">
      <c r="A3031" s="22" t="s">
        <v>3872</v>
      </c>
      <c r="B3031" s="23">
        <v>115.42</v>
      </c>
    </row>
    <row r="3032" spans="1:2" ht="26.4">
      <c r="A3032" s="22" t="s">
        <v>3873</v>
      </c>
      <c r="B3032" s="23">
        <v>99.92</v>
      </c>
    </row>
    <row r="3033" spans="1:2" ht="26.4">
      <c r="A3033" s="22" t="s">
        <v>3874</v>
      </c>
      <c r="B3033" s="23">
        <v>93.78</v>
      </c>
    </row>
    <row r="3034" spans="1:2" ht="26.4">
      <c r="A3034" s="22" t="s">
        <v>3875</v>
      </c>
      <c r="B3034" s="23">
        <v>84.69</v>
      </c>
    </row>
    <row r="3035" spans="1:2" ht="26.4">
      <c r="A3035" s="22" t="s">
        <v>3876</v>
      </c>
      <c r="B3035" s="23">
        <v>84.08</v>
      </c>
    </row>
    <row r="3036" spans="1:2" ht="26.4">
      <c r="A3036" s="22" t="s">
        <v>3877</v>
      </c>
      <c r="B3036" s="23">
        <v>85.3</v>
      </c>
    </row>
    <row r="3037" spans="1:2" ht="26.4">
      <c r="A3037" s="22" t="s">
        <v>3878</v>
      </c>
      <c r="B3037" s="23">
        <v>86.3</v>
      </c>
    </row>
    <row r="3038" spans="1:2" ht="26.4">
      <c r="A3038" s="22" t="s">
        <v>3879</v>
      </c>
      <c r="B3038" s="23">
        <v>82.78</v>
      </c>
    </row>
    <row r="3039" spans="1:2" ht="26.4">
      <c r="A3039" s="22" t="s">
        <v>3880</v>
      </c>
      <c r="B3039" s="23">
        <v>78.44</v>
      </c>
    </row>
    <row r="3040" spans="1:2" ht="26.4">
      <c r="A3040" s="22" t="s">
        <v>3881</v>
      </c>
      <c r="B3040" s="23">
        <v>82.34</v>
      </c>
    </row>
    <row r="3041" spans="1:2" ht="26.4">
      <c r="A3041" s="22" t="s">
        <v>3882</v>
      </c>
      <c r="B3041" s="23">
        <v>83.66</v>
      </c>
    </row>
    <row r="3042" spans="1:2" ht="26.4">
      <c r="A3042" s="22" t="s">
        <v>3883</v>
      </c>
      <c r="B3042" s="23">
        <v>90.04</v>
      </c>
    </row>
    <row r="3043" spans="1:2" ht="26.4">
      <c r="A3043" s="22" t="s">
        <v>3884</v>
      </c>
      <c r="B3043" s="23">
        <v>103.31</v>
      </c>
    </row>
    <row r="3044" spans="1:2" ht="26.4">
      <c r="A3044" s="22" t="s">
        <v>3885</v>
      </c>
      <c r="B3044" s="23">
        <v>80</v>
      </c>
    </row>
    <row r="3045" spans="1:2" ht="26.4">
      <c r="A3045" s="22" t="s">
        <v>3886</v>
      </c>
      <c r="B3045" s="23">
        <v>45</v>
      </c>
    </row>
    <row r="3046" spans="1:2" ht="26.4">
      <c r="A3046" s="22" t="s">
        <v>3887</v>
      </c>
      <c r="B3046" s="23">
        <v>28.65</v>
      </c>
    </row>
    <row r="3047" spans="1:2" ht="26.4">
      <c r="A3047" s="22" t="s">
        <v>3888</v>
      </c>
      <c r="B3047" s="23">
        <v>58.25</v>
      </c>
    </row>
    <row r="3048" spans="1:2" ht="26.4">
      <c r="A3048" s="22" t="s">
        <v>3889</v>
      </c>
      <c r="B3048" s="23">
        <v>78.61</v>
      </c>
    </row>
    <row r="3049" spans="1:2" ht="26.4">
      <c r="A3049" s="22" t="s">
        <v>3890</v>
      </c>
      <c r="B3049" s="23">
        <v>96.35</v>
      </c>
    </row>
    <row r="3050" spans="1:2" ht="26.4">
      <c r="A3050" s="22" t="s">
        <v>3891</v>
      </c>
      <c r="B3050" s="23">
        <v>106.63</v>
      </c>
    </row>
    <row r="3051" spans="1:2" ht="26.4">
      <c r="A3051" s="22" t="s">
        <v>3892</v>
      </c>
      <c r="B3051" s="23">
        <v>107.97</v>
      </c>
    </row>
    <row r="3052" spans="1:2" ht="26.4">
      <c r="A3052" s="22" t="s">
        <v>3893</v>
      </c>
      <c r="B3052" s="23">
        <v>111.29</v>
      </c>
    </row>
    <row r="3053" spans="1:2" ht="26.4">
      <c r="A3053" s="22" t="s">
        <v>3894</v>
      </c>
      <c r="B3053" s="23">
        <v>109.59</v>
      </c>
    </row>
    <row r="3054" spans="1:2" ht="26.4">
      <c r="A3054" s="22" t="s">
        <v>3895</v>
      </c>
      <c r="B3054" s="23">
        <v>98.61</v>
      </c>
    </row>
    <row r="3055" spans="1:2" ht="26.4">
      <c r="A3055" s="22" t="s">
        <v>3896</v>
      </c>
      <c r="B3055" s="23">
        <v>105</v>
      </c>
    </row>
    <row r="3056" spans="1:2" ht="26.4">
      <c r="A3056" s="22" t="s">
        <v>3897</v>
      </c>
      <c r="B3056" s="23">
        <v>90.67</v>
      </c>
    </row>
    <row r="3057" spans="1:2" ht="26.4">
      <c r="A3057" s="22" t="s">
        <v>3898</v>
      </c>
      <c r="B3057" s="23">
        <v>88.75</v>
      </c>
    </row>
    <row r="3058" spans="1:2" ht="26.4">
      <c r="A3058" s="22" t="s">
        <v>3899</v>
      </c>
      <c r="B3058" s="23">
        <v>84.39</v>
      </c>
    </row>
    <row r="3059" spans="1:2" ht="26.4">
      <c r="A3059" s="22" t="s">
        <v>3900</v>
      </c>
      <c r="B3059" s="23">
        <v>84.2</v>
      </c>
    </row>
    <row r="3060" spans="1:2" ht="26.4">
      <c r="A3060" s="22" t="s">
        <v>3901</v>
      </c>
      <c r="B3060" s="23">
        <v>90.91</v>
      </c>
    </row>
    <row r="3061" spans="1:2" ht="26.4">
      <c r="A3061" s="22" t="s">
        <v>3902</v>
      </c>
      <c r="B3061" s="23">
        <v>98.25</v>
      </c>
    </row>
    <row r="3062" spans="1:2" ht="26.4">
      <c r="A3062" s="22" t="s">
        <v>3903</v>
      </c>
      <c r="B3062" s="23">
        <v>108.16</v>
      </c>
    </row>
    <row r="3063" spans="1:2" ht="26.4">
      <c r="A3063" s="22" t="s">
        <v>3904</v>
      </c>
      <c r="B3063" s="23">
        <v>110.97</v>
      </c>
    </row>
    <row r="3064" spans="1:2" ht="26.4">
      <c r="A3064" s="22" t="s">
        <v>3905</v>
      </c>
      <c r="B3064" s="23">
        <v>100.01</v>
      </c>
    </row>
    <row r="3065" spans="1:2" ht="26.4">
      <c r="A3065" s="22" t="s">
        <v>3906</v>
      </c>
      <c r="B3065" s="23">
        <v>92.17</v>
      </c>
    </row>
    <row r="3066" spans="1:2" ht="26.4">
      <c r="A3066" s="22" t="s">
        <v>3907</v>
      </c>
      <c r="B3066" s="23">
        <v>84.47</v>
      </c>
    </row>
    <row r="3067" spans="1:2" ht="26.4">
      <c r="A3067" s="22" t="s">
        <v>3908</v>
      </c>
      <c r="B3067" s="23">
        <v>84.76</v>
      </c>
    </row>
    <row r="3068" spans="1:2" ht="26.4">
      <c r="A3068" s="22" t="s">
        <v>3909</v>
      </c>
      <c r="B3068" s="23">
        <v>90.69</v>
      </c>
    </row>
    <row r="3069" spans="1:2" ht="26.4">
      <c r="A3069" s="22" t="s">
        <v>3910</v>
      </c>
      <c r="B3069" s="23">
        <v>81.040000000000006</v>
      </c>
    </row>
    <row r="3070" spans="1:2" ht="26.4">
      <c r="A3070" s="22" t="s">
        <v>3911</v>
      </c>
      <c r="B3070" s="23">
        <v>78</v>
      </c>
    </row>
    <row r="3071" spans="1:2" ht="26.4">
      <c r="A3071" s="22" t="s">
        <v>3912</v>
      </c>
      <c r="B3071" s="23">
        <v>84.01</v>
      </c>
    </row>
    <row r="3072" spans="1:2" ht="26.4">
      <c r="A3072" s="22" t="s">
        <v>3913</v>
      </c>
      <c r="B3072" s="23">
        <v>97.05</v>
      </c>
    </row>
    <row r="3073" spans="1:2" ht="26.4">
      <c r="A3073" s="22" t="s">
        <v>3914</v>
      </c>
      <c r="B3073" s="23">
        <v>108.1</v>
      </c>
    </row>
    <row r="3074" spans="1:2" ht="26.4">
      <c r="A3074" s="22" t="s">
        <v>3915</v>
      </c>
      <c r="B3074" s="23">
        <v>122</v>
      </c>
    </row>
    <row r="3075" spans="1:2" ht="26.4">
      <c r="A3075" s="22" t="s">
        <v>3916</v>
      </c>
      <c r="B3075" s="23">
        <v>125.76</v>
      </c>
    </row>
    <row r="3076" spans="1:2" ht="26.4">
      <c r="A3076" s="22" t="s">
        <v>3917</v>
      </c>
      <c r="B3076" s="23">
        <v>121.99</v>
      </c>
    </row>
    <row r="3077" spans="1:2" ht="26.4">
      <c r="A3077" s="22" t="s">
        <v>3918</v>
      </c>
      <c r="B3077" s="23">
        <v>115.65</v>
      </c>
    </row>
    <row r="3078" spans="1:2" ht="26.4">
      <c r="A3078" s="22" t="s">
        <v>3919</v>
      </c>
      <c r="B3078" s="23">
        <v>106.07</v>
      </c>
    </row>
    <row r="3079" spans="1:2" ht="26.4">
      <c r="A3079" s="22" t="s">
        <v>3920</v>
      </c>
      <c r="B3079" s="23">
        <v>95.96</v>
      </c>
    </row>
    <row r="3080" spans="1:2" ht="26.4">
      <c r="A3080" s="22" t="s">
        <v>3921</v>
      </c>
      <c r="B3080" s="23">
        <v>87.52</v>
      </c>
    </row>
    <row r="3081" spans="1:2" ht="26.4">
      <c r="A3081" s="22" t="s">
        <v>3922</v>
      </c>
      <c r="B3081" s="23">
        <v>84.6</v>
      </c>
    </row>
    <row r="3082" spans="1:2" ht="26.4">
      <c r="A3082" s="22" t="s">
        <v>3923</v>
      </c>
      <c r="B3082" s="23">
        <v>84.17</v>
      </c>
    </row>
    <row r="3083" spans="1:2" ht="26.4">
      <c r="A3083" s="22" t="s">
        <v>3924</v>
      </c>
      <c r="B3083" s="23">
        <v>85.25</v>
      </c>
    </row>
    <row r="3084" spans="1:2" ht="26.4">
      <c r="A3084" s="22" t="s">
        <v>3925</v>
      </c>
      <c r="B3084" s="23">
        <v>92.45</v>
      </c>
    </row>
    <row r="3085" spans="1:2" ht="26.4">
      <c r="A3085" s="22" t="s">
        <v>3926</v>
      </c>
      <c r="B3085" s="23">
        <v>111.58</v>
      </c>
    </row>
    <row r="3086" spans="1:2" ht="26.4">
      <c r="A3086" s="22" t="s">
        <v>3927</v>
      </c>
      <c r="B3086" s="23">
        <v>121</v>
      </c>
    </row>
    <row r="3087" spans="1:2" ht="26.4">
      <c r="A3087" s="22" t="s">
        <v>3928</v>
      </c>
      <c r="B3087" s="23">
        <v>117.88</v>
      </c>
    </row>
    <row r="3088" spans="1:2" ht="26.4">
      <c r="A3088" s="22" t="s">
        <v>3929</v>
      </c>
      <c r="B3088" s="23">
        <v>112.6</v>
      </c>
    </row>
    <row r="3089" spans="1:2" ht="26.4">
      <c r="A3089" s="22" t="s">
        <v>3930</v>
      </c>
      <c r="B3089" s="23">
        <v>117.86</v>
      </c>
    </row>
    <row r="3090" spans="1:2" ht="26.4">
      <c r="A3090" s="22" t="s">
        <v>3931</v>
      </c>
      <c r="B3090" s="23">
        <v>122.9</v>
      </c>
    </row>
    <row r="3091" spans="1:2" ht="26.4">
      <c r="A3091" s="22" t="s">
        <v>3932</v>
      </c>
      <c r="B3091" s="23">
        <v>127</v>
      </c>
    </row>
    <row r="3092" spans="1:2" ht="26.4">
      <c r="A3092" s="22" t="s">
        <v>3933</v>
      </c>
      <c r="B3092" s="23">
        <v>124.53</v>
      </c>
    </row>
    <row r="3093" spans="1:2" ht="26.4">
      <c r="A3093" s="22" t="s">
        <v>3934</v>
      </c>
      <c r="B3093" s="23">
        <v>105.09</v>
      </c>
    </row>
    <row r="3094" spans="1:2" ht="26.4">
      <c r="A3094" s="22" t="s">
        <v>3935</v>
      </c>
      <c r="B3094" s="23">
        <v>81.63</v>
      </c>
    </row>
    <row r="3095" spans="1:2" ht="26.4">
      <c r="A3095" s="22" t="s">
        <v>3936</v>
      </c>
      <c r="B3095" s="23">
        <v>84.44</v>
      </c>
    </row>
    <row r="3096" spans="1:2" ht="26.4">
      <c r="A3096" s="22" t="s">
        <v>3937</v>
      </c>
      <c r="B3096" s="23">
        <v>100.06</v>
      </c>
    </row>
    <row r="3097" spans="1:2" ht="26.4">
      <c r="A3097" s="22" t="s">
        <v>3938</v>
      </c>
      <c r="B3097" s="23">
        <v>112.66</v>
      </c>
    </row>
    <row r="3098" spans="1:2" ht="26.4">
      <c r="A3098" s="22" t="s">
        <v>3939</v>
      </c>
      <c r="B3098" s="23">
        <v>117.71</v>
      </c>
    </row>
    <row r="3099" spans="1:2" ht="26.4">
      <c r="A3099" s="22" t="s">
        <v>3940</v>
      </c>
      <c r="B3099" s="23">
        <v>109.29</v>
      </c>
    </row>
    <row r="3100" spans="1:2" ht="26.4">
      <c r="A3100" s="22" t="s">
        <v>3941</v>
      </c>
      <c r="B3100" s="23">
        <v>110.99</v>
      </c>
    </row>
    <row r="3101" spans="1:2" ht="26.4">
      <c r="A3101" s="22" t="s">
        <v>3942</v>
      </c>
      <c r="B3101" s="23">
        <v>104.67</v>
      </c>
    </row>
    <row r="3102" spans="1:2" ht="26.4">
      <c r="A3102" s="22" t="s">
        <v>3943</v>
      </c>
      <c r="B3102" s="23">
        <v>89.93</v>
      </c>
    </row>
    <row r="3103" spans="1:2" ht="26.4">
      <c r="A3103" s="22" t="s">
        <v>3944</v>
      </c>
      <c r="B3103" s="23">
        <v>94.9</v>
      </c>
    </row>
    <row r="3104" spans="1:2" ht="26.4">
      <c r="A3104" s="22" t="s">
        <v>3945</v>
      </c>
      <c r="B3104" s="23">
        <v>90.08</v>
      </c>
    </row>
    <row r="3105" spans="1:2" ht="26.4">
      <c r="A3105" s="22" t="s">
        <v>3946</v>
      </c>
      <c r="B3105" s="23">
        <v>88.38</v>
      </c>
    </row>
    <row r="3106" spans="1:2" ht="26.4">
      <c r="A3106" s="22" t="s">
        <v>3947</v>
      </c>
      <c r="B3106" s="23">
        <v>86.19</v>
      </c>
    </row>
    <row r="3107" spans="1:2" ht="26.4">
      <c r="A3107" s="22" t="s">
        <v>3948</v>
      </c>
      <c r="B3107" s="23">
        <v>84.36</v>
      </c>
    </row>
    <row r="3108" spans="1:2" ht="26.4">
      <c r="A3108" s="22" t="s">
        <v>3949</v>
      </c>
      <c r="B3108" s="23">
        <v>84.59</v>
      </c>
    </row>
    <row r="3109" spans="1:2" ht="26.4">
      <c r="A3109" s="22" t="s">
        <v>3950</v>
      </c>
      <c r="B3109" s="23">
        <v>95.97</v>
      </c>
    </row>
    <row r="3110" spans="1:2" ht="26.4">
      <c r="A3110" s="22" t="s">
        <v>3951</v>
      </c>
      <c r="B3110" s="23">
        <v>110.64</v>
      </c>
    </row>
    <row r="3111" spans="1:2" ht="26.4">
      <c r="A3111" s="22" t="s">
        <v>3952</v>
      </c>
      <c r="B3111" s="23">
        <v>133.5</v>
      </c>
    </row>
    <row r="3112" spans="1:2" ht="26.4">
      <c r="A3112" s="22" t="s">
        <v>3953</v>
      </c>
      <c r="B3112" s="23">
        <v>110.47</v>
      </c>
    </row>
    <row r="3113" spans="1:2" ht="26.4">
      <c r="A3113" s="22" t="s">
        <v>3954</v>
      </c>
      <c r="B3113" s="23">
        <v>105.51</v>
      </c>
    </row>
    <row r="3114" spans="1:2" ht="26.4">
      <c r="A3114" s="22" t="s">
        <v>3955</v>
      </c>
      <c r="B3114" s="23">
        <v>100.65</v>
      </c>
    </row>
    <row r="3115" spans="1:2" ht="26.4">
      <c r="A3115" s="22" t="s">
        <v>3956</v>
      </c>
      <c r="B3115" s="23">
        <v>96.67</v>
      </c>
    </row>
    <row r="3116" spans="1:2" ht="26.4">
      <c r="A3116" s="22" t="s">
        <v>3957</v>
      </c>
      <c r="B3116" s="23">
        <v>93.17</v>
      </c>
    </row>
    <row r="3117" spans="1:2" ht="26.4">
      <c r="A3117" s="22" t="s">
        <v>3958</v>
      </c>
      <c r="B3117" s="23">
        <v>91.96</v>
      </c>
    </row>
    <row r="3118" spans="1:2" ht="26.4">
      <c r="A3118" s="22" t="s">
        <v>3959</v>
      </c>
      <c r="B3118" s="23">
        <v>88.14</v>
      </c>
    </row>
    <row r="3119" spans="1:2" ht="26.4">
      <c r="A3119" s="22" t="s">
        <v>3960</v>
      </c>
      <c r="B3119" s="23">
        <v>86.2</v>
      </c>
    </row>
    <row r="3120" spans="1:2" ht="26.4">
      <c r="A3120" s="22" t="s">
        <v>3961</v>
      </c>
      <c r="B3120" s="23">
        <v>93.52</v>
      </c>
    </row>
    <row r="3121" spans="1:2" ht="26.4">
      <c r="A3121" s="22" t="s">
        <v>3962</v>
      </c>
      <c r="B3121" s="23">
        <v>116.57</v>
      </c>
    </row>
    <row r="3122" spans="1:2" ht="26.4">
      <c r="A3122" s="22" t="s">
        <v>3963</v>
      </c>
      <c r="B3122" s="23">
        <v>134.08000000000001</v>
      </c>
    </row>
    <row r="3123" spans="1:2" ht="26.4">
      <c r="A3123" s="22" t="s">
        <v>3964</v>
      </c>
      <c r="B3123" s="23">
        <v>139.9</v>
      </c>
    </row>
    <row r="3124" spans="1:2" ht="26.4">
      <c r="A3124" s="22" t="s">
        <v>3965</v>
      </c>
      <c r="B3124" s="23">
        <v>131.13999999999999</v>
      </c>
    </row>
    <row r="3125" spans="1:2" ht="26.4">
      <c r="A3125" s="22" t="s">
        <v>3966</v>
      </c>
      <c r="B3125" s="23">
        <v>117.87</v>
      </c>
    </row>
    <row r="3126" spans="1:2" ht="26.4">
      <c r="A3126" s="22" t="s">
        <v>3967</v>
      </c>
      <c r="B3126" s="23">
        <v>110.06</v>
      </c>
    </row>
    <row r="3127" spans="1:2" ht="26.4">
      <c r="A3127" s="22" t="s">
        <v>3968</v>
      </c>
      <c r="B3127" s="23">
        <v>100</v>
      </c>
    </row>
    <row r="3128" spans="1:2" ht="26.4">
      <c r="A3128" s="22" t="s">
        <v>3969</v>
      </c>
      <c r="B3128" s="23">
        <v>96.94</v>
      </c>
    </row>
    <row r="3129" spans="1:2" ht="26.4">
      <c r="A3129" s="22" t="s">
        <v>3970</v>
      </c>
      <c r="B3129" s="23">
        <v>96</v>
      </c>
    </row>
    <row r="3130" spans="1:2" ht="26.4">
      <c r="A3130" s="22" t="s">
        <v>3971</v>
      </c>
      <c r="B3130" s="23">
        <v>89.48</v>
      </c>
    </row>
    <row r="3131" spans="1:2" ht="26.4">
      <c r="A3131" s="22" t="s">
        <v>3972</v>
      </c>
      <c r="B3131" s="23">
        <v>87.68</v>
      </c>
    </row>
    <row r="3132" spans="1:2" ht="26.4">
      <c r="A3132" s="22" t="s">
        <v>3973</v>
      </c>
      <c r="B3132" s="23">
        <v>94.94</v>
      </c>
    </row>
    <row r="3133" spans="1:2" ht="26.4">
      <c r="A3133" s="22" t="s">
        <v>3974</v>
      </c>
      <c r="B3133" s="23">
        <v>105.43</v>
      </c>
    </row>
    <row r="3134" spans="1:2" ht="26.4">
      <c r="A3134" s="22" t="s">
        <v>3975</v>
      </c>
      <c r="B3134" s="23">
        <v>140.58000000000001</v>
      </c>
    </row>
    <row r="3135" spans="1:2" ht="26.4">
      <c r="A3135" s="22" t="s">
        <v>3976</v>
      </c>
      <c r="B3135" s="23">
        <v>161.08000000000001</v>
      </c>
    </row>
    <row r="3136" spans="1:2" ht="26.4">
      <c r="A3136" s="22" t="s">
        <v>3977</v>
      </c>
      <c r="B3136" s="23">
        <v>134.58000000000001</v>
      </c>
    </row>
    <row r="3137" spans="1:2" ht="26.4">
      <c r="A3137" s="22" t="s">
        <v>3978</v>
      </c>
      <c r="B3137" s="23">
        <v>118.86</v>
      </c>
    </row>
    <row r="3138" spans="1:2" ht="26.4">
      <c r="A3138" s="22" t="s">
        <v>3979</v>
      </c>
      <c r="B3138" s="23">
        <v>114.95</v>
      </c>
    </row>
    <row r="3139" spans="1:2" ht="26.4">
      <c r="A3139" s="22" t="s">
        <v>3980</v>
      </c>
      <c r="B3139" s="23">
        <v>104.82</v>
      </c>
    </row>
    <row r="3140" spans="1:2" ht="26.4">
      <c r="A3140" s="22" t="s">
        <v>3981</v>
      </c>
      <c r="B3140" s="23">
        <v>97.31</v>
      </c>
    </row>
    <row r="3141" spans="1:2" ht="26.4">
      <c r="A3141" s="22" t="s">
        <v>3982</v>
      </c>
      <c r="B3141" s="23">
        <v>97.37</v>
      </c>
    </row>
    <row r="3142" spans="1:2" ht="26.4">
      <c r="A3142" s="22" t="s">
        <v>3983</v>
      </c>
      <c r="B3142" s="23">
        <v>98.41</v>
      </c>
    </row>
    <row r="3143" spans="1:2" ht="26.4">
      <c r="A3143" s="22" t="s">
        <v>3984</v>
      </c>
      <c r="B3143" s="23">
        <v>99.05</v>
      </c>
    </row>
    <row r="3144" spans="1:2" ht="26.4">
      <c r="A3144" s="22" t="s">
        <v>3985</v>
      </c>
      <c r="B3144" s="23">
        <v>112.31</v>
      </c>
    </row>
    <row r="3145" spans="1:2" ht="26.4">
      <c r="A3145" s="22" t="s">
        <v>3986</v>
      </c>
      <c r="B3145" s="23">
        <v>123.2</v>
      </c>
    </row>
    <row r="3146" spans="1:2" ht="26.4">
      <c r="A3146" s="22" t="s">
        <v>3987</v>
      </c>
      <c r="B3146" s="23">
        <v>147.04</v>
      </c>
    </row>
    <row r="3147" spans="1:2" ht="26.4">
      <c r="A3147" s="22" t="s">
        <v>3988</v>
      </c>
      <c r="B3147" s="23">
        <v>132.83000000000001</v>
      </c>
    </row>
    <row r="3148" spans="1:2" ht="26.4">
      <c r="A3148" s="22" t="s">
        <v>3989</v>
      </c>
      <c r="B3148" s="23">
        <v>120.41</v>
      </c>
    </row>
    <row r="3149" spans="1:2" ht="26.4">
      <c r="A3149" s="22" t="s">
        <v>3990</v>
      </c>
      <c r="B3149" s="23">
        <v>113.99</v>
      </c>
    </row>
    <row r="3150" spans="1:2" ht="26.4">
      <c r="A3150" s="22" t="s">
        <v>3991</v>
      </c>
      <c r="B3150" s="23">
        <v>101.66</v>
      </c>
    </row>
    <row r="3151" spans="1:2" ht="26.4">
      <c r="A3151" s="22" t="s">
        <v>3992</v>
      </c>
      <c r="B3151" s="23">
        <v>98.53</v>
      </c>
    </row>
    <row r="3152" spans="1:2" ht="26.4">
      <c r="A3152" s="22" t="s">
        <v>3993</v>
      </c>
      <c r="B3152" s="23">
        <v>90.55</v>
      </c>
    </row>
    <row r="3153" spans="1:2" ht="26.4">
      <c r="A3153" s="22" t="s">
        <v>3994</v>
      </c>
      <c r="B3153" s="23">
        <v>89.84</v>
      </c>
    </row>
    <row r="3154" spans="1:2" ht="26.4">
      <c r="A3154" s="22" t="s">
        <v>3995</v>
      </c>
      <c r="B3154" s="23">
        <v>90</v>
      </c>
    </row>
    <row r="3155" spans="1:2" ht="26.4">
      <c r="A3155" s="22" t="s">
        <v>3996</v>
      </c>
      <c r="B3155" s="23">
        <v>90.6</v>
      </c>
    </row>
    <row r="3156" spans="1:2" ht="26.4">
      <c r="A3156" s="22" t="s">
        <v>3997</v>
      </c>
      <c r="B3156" s="23">
        <v>96.93</v>
      </c>
    </row>
    <row r="3157" spans="1:2" ht="26.4">
      <c r="A3157" s="22" t="s">
        <v>3998</v>
      </c>
      <c r="B3157" s="23">
        <v>105.5</v>
      </c>
    </row>
    <row r="3158" spans="1:2" ht="26.4">
      <c r="A3158" s="22" t="s">
        <v>3999</v>
      </c>
      <c r="B3158" s="23">
        <v>121.25</v>
      </c>
    </row>
    <row r="3159" spans="1:2" ht="26.4">
      <c r="A3159" s="22" t="s">
        <v>4000</v>
      </c>
      <c r="B3159" s="23">
        <v>134.5</v>
      </c>
    </row>
    <row r="3160" spans="1:2" ht="26.4">
      <c r="A3160" s="22" t="s">
        <v>4001</v>
      </c>
      <c r="B3160" s="23">
        <v>113.36</v>
      </c>
    </row>
    <row r="3161" spans="1:2" ht="26.4">
      <c r="A3161" s="22" t="s">
        <v>4002</v>
      </c>
      <c r="B3161" s="23">
        <v>102.14</v>
      </c>
    </row>
    <row r="3162" spans="1:2" ht="26.4">
      <c r="A3162" s="22" t="s">
        <v>4003</v>
      </c>
      <c r="B3162" s="23">
        <v>98.3</v>
      </c>
    </row>
    <row r="3163" spans="1:2" ht="26.4">
      <c r="A3163" s="22" t="s">
        <v>4004</v>
      </c>
      <c r="B3163" s="23">
        <v>100.39</v>
      </c>
    </row>
    <row r="3164" spans="1:2" ht="26.4">
      <c r="A3164" s="22" t="s">
        <v>4005</v>
      </c>
      <c r="B3164" s="23">
        <v>99.21</v>
      </c>
    </row>
    <row r="3165" spans="1:2" ht="26.4">
      <c r="A3165" s="22" t="s">
        <v>4006</v>
      </c>
      <c r="B3165" s="23">
        <v>90</v>
      </c>
    </row>
    <row r="3166" spans="1:2" ht="26.4">
      <c r="A3166" s="22" t="s">
        <v>4007</v>
      </c>
      <c r="B3166" s="23">
        <v>85.64</v>
      </c>
    </row>
    <row r="3167" spans="1:2" ht="26.4">
      <c r="A3167" s="22" t="s">
        <v>4008</v>
      </c>
      <c r="B3167" s="23">
        <v>81.03</v>
      </c>
    </row>
    <row r="3168" spans="1:2" ht="26.4">
      <c r="A3168" s="22" t="s">
        <v>4009</v>
      </c>
      <c r="B3168" s="23">
        <v>92.05</v>
      </c>
    </row>
    <row r="3169" spans="1:2" ht="26.4">
      <c r="A3169" s="22" t="s">
        <v>4010</v>
      </c>
      <c r="B3169" s="23">
        <v>100</v>
      </c>
    </row>
    <row r="3170" spans="1:2" ht="26.4">
      <c r="A3170" s="22" t="s">
        <v>4011</v>
      </c>
      <c r="B3170" s="23">
        <v>107.04</v>
      </c>
    </row>
    <row r="3171" spans="1:2" ht="26.4">
      <c r="A3171" s="22" t="s">
        <v>4012</v>
      </c>
      <c r="B3171" s="23">
        <v>106.3</v>
      </c>
    </row>
    <row r="3172" spans="1:2" ht="26.4">
      <c r="A3172" s="22" t="s">
        <v>4013</v>
      </c>
      <c r="B3172" s="23">
        <v>105.34</v>
      </c>
    </row>
    <row r="3173" spans="1:2" ht="26.4">
      <c r="A3173" s="22" t="s">
        <v>4014</v>
      </c>
      <c r="B3173" s="23">
        <v>100.36</v>
      </c>
    </row>
    <row r="3174" spans="1:2" ht="26.4">
      <c r="A3174" s="22" t="s">
        <v>4015</v>
      </c>
      <c r="B3174" s="23">
        <v>97.83</v>
      </c>
    </row>
    <row r="3175" spans="1:2" ht="26.4">
      <c r="A3175" s="22" t="s">
        <v>4016</v>
      </c>
      <c r="B3175" s="23">
        <v>104.91</v>
      </c>
    </row>
    <row r="3176" spans="1:2" ht="26.4">
      <c r="A3176" s="22" t="s">
        <v>4017</v>
      </c>
      <c r="B3176" s="23">
        <v>91.05</v>
      </c>
    </row>
    <row r="3177" spans="1:2" ht="26.4">
      <c r="A3177" s="22" t="s">
        <v>4018</v>
      </c>
      <c r="B3177" s="23">
        <v>90.5</v>
      </c>
    </row>
    <row r="3178" spans="1:2" ht="26.4">
      <c r="A3178" s="22" t="s">
        <v>4019</v>
      </c>
      <c r="B3178" s="23">
        <v>86.03</v>
      </c>
    </row>
    <row r="3179" spans="1:2" ht="26.4">
      <c r="A3179" s="22" t="s">
        <v>4020</v>
      </c>
      <c r="B3179" s="23">
        <v>85.08</v>
      </c>
    </row>
    <row r="3180" spans="1:2" ht="26.4">
      <c r="A3180" s="22" t="s">
        <v>4021</v>
      </c>
      <c r="B3180" s="23">
        <v>86.23</v>
      </c>
    </row>
    <row r="3181" spans="1:2" ht="26.4">
      <c r="A3181" s="22" t="s">
        <v>4022</v>
      </c>
      <c r="B3181" s="23">
        <v>85.93</v>
      </c>
    </row>
    <row r="3182" spans="1:2" ht="26.4">
      <c r="A3182" s="22" t="s">
        <v>4023</v>
      </c>
      <c r="B3182" s="23">
        <v>86.65</v>
      </c>
    </row>
    <row r="3183" spans="1:2" ht="26.4">
      <c r="A3183" s="22" t="s">
        <v>4024</v>
      </c>
      <c r="B3183" s="23">
        <v>94.47</v>
      </c>
    </row>
    <row r="3184" spans="1:2" ht="26.4">
      <c r="A3184" s="22" t="s">
        <v>4025</v>
      </c>
      <c r="B3184" s="23">
        <v>89.08</v>
      </c>
    </row>
    <row r="3185" spans="1:2" ht="26.4">
      <c r="A3185" s="22" t="s">
        <v>4026</v>
      </c>
      <c r="B3185" s="23">
        <v>81.75</v>
      </c>
    </row>
    <row r="3186" spans="1:2" ht="26.4">
      <c r="A3186" s="22" t="s">
        <v>4027</v>
      </c>
      <c r="B3186" s="23">
        <v>70.989999999999995</v>
      </c>
    </row>
    <row r="3187" spans="1:2" ht="26.4">
      <c r="A3187" s="22" t="s">
        <v>4028</v>
      </c>
      <c r="B3187" s="23">
        <v>75.83</v>
      </c>
    </row>
    <row r="3188" spans="1:2" ht="26.4">
      <c r="A3188" s="22" t="s">
        <v>4029</v>
      </c>
      <c r="B3188" s="23">
        <v>39</v>
      </c>
    </row>
    <row r="3189" spans="1:2" ht="26.4">
      <c r="A3189" s="22" t="s">
        <v>4030</v>
      </c>
      <c r="B3189" s="23">
        <v>5.77</v>
      </c>
    </row>
    <row r="3190" spans="1:2" ht="26.4">
      <c r="A3190" s="22" t="s">
        <v>4031</v>
      </c>
      <c r="B3190" s="23">
        <v>6.17</v>
      </c>
    </row>
    <row r="3191" spans="1:2" ht="26.4">
      <c r="A3191" s="22" t="s">
        <v>4032</v>
      </c>
      <c r="B3191" s="23">
        <v>27.72</v>
      </c>
    </row>
    <row r="3192" spans="1:2" ht="26.4">
      <c r="A3192" s="22" t="s">
        <v>4033</v>
      </c>
      <c r="B3192" s="23">
        <v>65.78</v>
      </c>
    </row>
    <row r="3193" spans="1:2" ht="26.4">
      <c r="A3193" s="22" t="s">
        <v>4034</v>
      </c>
      <c r="B3193" s="23">
        <v>88.52</v>
      </c>
    </row>
    <row r="3194" spans="1:2" ht="26.4">
      <c r="A3194" s="22" t="s">
        <v>4035</v>
      </c>
      <c r="B3194" s="23">
        <v>101.95</v>
      </c>
    </row>
    <row r="3195" spans="1:2" ht="26.4">
      <c r="A3195" s="22" t="s">
        <v>4036</v>
      </c>
      <c r="B3195" s="23">
        <v>115.03</v>
      </c>
    </row>
    <row r="3196" spans="1:2" ht="26.4">
      <c r="A3196" s="22" t="s">
        <v>4037</v>
      </c>
      <c r="B3196" s="23">
        <v>110</v>
      </c>
    </row>
    <row r="3197" spans="1:2" ht="26.4">
      <c r="A3197" s="22" t="s">
        <v>4038</v>
      </c>
      <c r="B3197" s="23">
        <v>109.21</v>
      </c>
    </row>
    <row r="3198" spans="1:2" ht="26.4">
      <c r="A3198" s="22" t="s">
        <v>4039</v>
      </c>
      <c r="B3198" s="23">
        <v>104.71</v>
      </c>
    </row>
    <row r="3199" spans="1:2" ht="26.4">
      <c r="A3199" s="22" t="s">
        <v>4040</v>
      </c>
      <c r="B3199" s="23">
        <v>102.37</v>
      </c>
    </row>
    <row r="3200" spans="1:2" ht="26.4">
      <c r="A3200" s="22" t="s">
        <v>4041</v>
      </c>
      <c r="B3200" s="23">
        <v>98.18</v>
      </c>
    </row>
    <row r="3201" spans="1:2" ht="26.4">
      <c r="A3201" s="22" t="s">
        <v>4042</v>
      </c>
      <c r="B3201" s="23">
        <v>94.3</v>
      </c>
    </row>
    <row r="3202" spans="1:2" ht="26.4">
      <c r="A3202" s="22" t="s">
        <v>4043</v>
      </c>
      <c r="B3202" s="23">
        <v>82.08</v>
      </c>
    </row>
    <row r="3203" spans="1:2" ht="26.4">
      <c r="A3203" s="22" t="s">
        <v>4044</v>
      </c>
      <c r="B3203" s="23">
        <v>81.44</v>
      </c>
    </row>
    <row r="3204" spans="1:2" ht="26.4">
      <c r="A3204" s="22" t="s">
        <v>4045</v>
      </c>
      <c r="B3204" s="23">
        <v>82.64</v>
      </c>
    </row>
    <row r="3205" spans="1:2" ht="26.4">
      <c r="A3205" s="22" t="s">
        <v>4046</v>
      </c>
      <c r="B3205" s="23">
        <v>81.33</v>
      </c>
    </row>
    <row r="3206" spans="1:2" ht="26.4">
      <c r="A3206" s="22" t="s">
        <v>4047</v>
      </c>
      <c r="B3206" s="23">
        <v>73.87</v>
      </c>
    </row>
    <row r="3207" spans="1:2" ht="26.4">
      <c r="A3207" s="22" t="s">
        <v>4048</v>
      </c>
      <c r="B3207" s="23">
        <v>75.69</v>
      </c>
    </row>
    <row r="3208" spans="1:2" ht="26.4">
      <c r="A3208" s="22" t="s">
        <v>4049</v>
      </c>
      <c r="B3208" s="23">
        <v>54.9</v>
      </c>
    </row>
    <row r="3209" spans="1:2" ht="26.4">
      <c r="A3209" s="22" t="s">
        <v>4050</v>
      </c>
      <c r="B3209" s="23">
        <v>25.09</v>
      </c>
    </row>
    <row r="3210" spans="1:2" ht="26.4">
      <c r="A3210" s="22" t="s">
        <v>4051</v>
      </c>
      <c r="B3210" s="23">
        <v>13.89</v>
      </c>
    </row>
    <row r="3211" spans="1:2" ht="26.4">
      <c r="A3211" s="22" t="s">
        <v>4052</v>
      </c>
      <c r="B3211" s="23">
        <v>9.73</v>
      </c>
    </row>
    <row r="3212" spans="1:2" ht="26.4">
      <c r="A3212" s="22" t="s">
        <v>4053</v>
      </c>
      <c r="B3212" s="23">
        <v>1.85</v>
      </c>
    </row>
    <row r="3213" spans="1:2" ht="26.4">
      <c r="A3213" s="22" t="s">
        <v>4054</v>
      </c>
      <c r="B3213" s="23">
        <v>0.16</v>
      </c>
    </row>
    <row r="3214" spans="1:2" ht="26.4">
      <c r="A3214" s="22" t="s">
        <v>4055</v>
      </c>
      <c r="B3214" s="23">
        <v>1.78</v>
      </c>
    </row>
    <row r="3215" spans="1:2" ht="26.4">
      <c r="A3215" s="22" t="s">
        <v>4056</v>
      </c>
      <c r="B3215" s="23">
        <v>15.92</v>
      </c>
    </row>
    <row r="3216" spans="1:2" ht="26.4">
      <c r="A3216" s="22" t="s">
        <v>4057</v>
      </c>
      <c r="B3216" s="23">
        <v>34.82</v>
      </c>
    </row>
    <row r="3217" spans="1:2" ht="26.4">
      <c r="A3217" s="22" t="s">
        <v>4058</v>
      </c>
      <c r="B3217" s="23">
        <v>77.77</v>
      </c>
    </row>
    <row r="3218" spans="1:2" ht="26.4">
      <c r="A3218" s="22" t="s">
        <v>4059</v>
      </c>
      <c r="B3218" s="23">
        <v>112.18</v>
      </c>
    </row>
    <row r="3219" spans="1:2" ht="26.4">
      <c r="A3219" s="22" t="s">
        <v>4060</v>
      </c>
      <c r="B3219" s="23">
        <v>120</v>
      </c>
    </row>
    <row r="3220" spans="1:2" ht="26.4">
      <c r="A3220" s="22" t="s">
        <v>4061</v>
      </c>
      <c r="B3220" s="23">
        <v>121.71</v>
      </c>
    </row>
    <row r="3221" spans="1:2" ht="26.4">
      <c r="A3221" s="22" t="s">
        <v>4062</v>
      </c>
      <c r="B3221" s="23">
        <v>115.11</v>
      </c>
    </row>
    <row r="3222" spans="1:2" ht="26.4">
      <c r="A3222" s="22" t="s">
        <v>4063</v>
      </c>
      <c r="B3222" s="23">
        <v>103.43</v>
      </c>
    </row>
    <row r="3223" spans="1:2" ht="26.4">
      <c r="A3223" s="22" t="s">
        <v>4064</v>
      </c>
      <c r="B3223" s="23">
        <v>108.37</v>
      </c>
    </row>
    <row r="3224" spans="1:2" ht="26.4">
      <c r="A3224" s="22" t="s">
        <v>4065</v>
      </c>
      <c r="B3224" s="23">
        <v>96.18</v>
      </c>
    </row>
    <row r="3225" spans="1:2" ht="26.4">
      <c r="A3225" s="22" t="s">
        <v>4066</v>
      </c>
      <c r="B3225" s="23">
        <v>90.8</v>
      </c>
    </row>
    <row r="3226" spans="1:2" ht="26.4">
      <c r="A3226" s="22" t="s">
        <v>4067</v>
      </c>
      <c r="B3226" s="23">
        <v>87.93</v>
      </c>
    </row>
    <row r="3227" spans="1:2" ht="26.4">
      <c r="A3227" s="22" t="s">
        <v>4068</v>
      </c>
      <c r="B3227" s="23">
        <v>86.53</v>
      </c>
    </row>
    <row r="3228" spans="1:2" ht="26.4">
      <c r="A3228" s="22" t="s">
        <v>4069</v>
      </c>
      <c r="B3228" s="23">
        <v>94.92</v>
      </c>
    </row>
    <row r="3229" spans="1:2" ht="26.4">
      <c r="A3229" s="22" t="s">
        <v>4070</v>
      </c>
      <c r="B3229" s="23">
        <v>98.76</v>
      </c>
    </row>
    <row r="3230" spans="1:2" ht="26.4">
      <c r="A3230" s="22" t="s">
        <v>4071</v>
      </c>
      <c r="B3230" s="23">
        <v>119.17</v>
      </c>
    </row>
    <row r="3231" spans="1:2" ht="26.4">
      <c r="A3231" s="22" t="s">
        <v>4072</v>
      </c>
      <c r="B3231" s="23">
        <v>132.22999999999999</v>
      </c>
    </row>
    <row r="3232" spans="1:2" ht="26.4">
      <c r="A3232" s="22" t="s">
        <v>4073</v>
      </c>
      <c r="B3232" s="23">
        <v>117.21</v>
      </c>
    </row>
    <row r="3233" spans="1:2" ht="26.4">
      <c r="A3233" s="22" t="s">
        <v>4074</v>
      </c>
      <c r="B3233" s="23">
        <v>103.92</v>
      </c>
    </row>
    <row r="3234" spans="1:2" ht="26.4">
      <c r="A3234" s="22" t="s">
        <v>4075</v>
      </c>
      <c r="B3234" s="23">
        <v>97.02</v>
      </c>
    </row>
    <row r="3235" spans="1:2" ht="26.4">
      <c r="A3235" s="22" t="s">
        <v>4076</v>
      </c>
      <c r="B3235" s="23">
        <v>92.86</v>
      </c>
    </row>
    <row r="3236" spans="1:2" ht="26.4">
      <c r="A3236" s="22" t="s">
        <v>4077</v>
      </c>
      <c r="B3236" s="23">
        <v>87.98</v>
      </c>
    </row>
    <row r="3237" spans="1:2" ht="26.4">
      <c r="A3237" s="22" t="s">
        <v>4078</v>
      </c>
      <c r="B3237" s="23">
        <v>84.63</v>
      </c>
    </row>
    <row r="3238" spans="1:2" ht="26.4">
      <c r="A3238" s="22" t="s">
        <v>4079</v>
      </c>
      <c r="B3238" s="23">
        <v>73.59</v>
      </c>
    </row>
    <row r="3239" spans="1:2" ht="26.4">
      <c r="A3239" s="22" t="s">
        <v>4080</v>
      </c>
      <c r="B3239" s="23">
        <v>73.22</v>
      </c>
    </row>
    <row r="3240" spans="1:2" ht="26.4">
      <c r="A3240" s="22" t="s">
        <v>4081</v>
      </c>
      <c r="B3240" s="23">
        <v>78.02</v>
      </c>
    </row>
    <row r="3241" spans="1:2" ht="26.4">
      <c r="A3241" s="22" t="s">
        <v>4082</v>
      </c>
      <c r="B3241" s="23">
        <v>87.53</v>
      </c>
    </row>
    <row r="3242" spans="1:2" ht="26.4">
      <c r="A3242" s="22" t="s">
        <v>4083</v>
      </c>
      <c r="B3242" s="23">
        <v>107.97</v>
      </c>
    </row>
    <row r="3243" spans="1:2" ht="26.4">
      <c r="A3243" s="22" t="s">
        <v>4084</v>
      </c>
      <c r="B3243" s="23">
        <v>112.88</v>
      </c>
    </row>
    <row r="3244" spans="1:2" ht="26.4">
      <c r="A3244" s="22" t="s">
        <v>4085</v>
      </c>
      <c r="B3244" s="23">
        <v>111.45</v>
      </c>
    </row>
    <row r="3245" spans="1:2" ht="26.4">
      <c r="A3245" s="22" t="s">
        <v>4086</v>
      </c>
      <c r="B3245" s="23">
        <v>105.43</v>
      </c>
    </row>
    <row r="3246" spans="1:2" ht="26.4">
      <c r="A3246" s="22" t="s">
        <v>4087</v>
      </c>
      <c r="B3246" s="23">
        <v>94.16</v>
      </c>
    </row>
    <row r="3247" spans="1:2" ht="26.4">
      <c r="A3247" s="22" t="s">
        <v>4088</v>
      </c>
      <c r="B3247" s="23">
        <v>78.959999999999994</v>
      </c>
    </row>
    <row r="3248" spans="1:2" ht="26.4">
      <c r="A3248" s="22" t="s">
        <v>4089</v>
      </c>
      <c r="B3248" s="23">
        <v>73.099999999999994</v>
      </c>
    </row>
    <row r="3249" spans="1:2" ht="26.4">
      <c r="A3249" s="22" t="s">
        <v>4090</v>
      </c>
      <c r="B3249" s="23">
        <v>70.010000000000005</v>
      </c>
    </row>
    <row r="3250" spans="1:2" ht="26.4">
      <c r="A3250" s="22" t="s">
        <v>4091</v>
      </c>
      <c r="B3250" s="23">
        <v>63.56</v>
      </c>
    </row>
    <row r="3251" spans="1:2" ht="26.4">
      <c r="A3251" s="22" t="s">
        <v>4092</v>
      </c>
      <c r="B3251" s="23">
        <v>65.900000000000006</v>
      </c>
    </row>
    <row r="3252" spans="1:2" ht="26.4">
      <c r="A3252" s="22" t="s">
        <v>4093</v>
      </c>
      <c r="B3252" s="23">
        <v>72.94</v>
      </c>
    </row>
    <row r="3253" spans="1:2" ht="26.4">
      <c r="A3253" s="22" t="s">
        <v>4094</v>
      </c>
      <c r="B3253" s="23">
        <v>90</v>
      </c>
    </row>
    <row r="3254" spans="1:2" ht="26.4">
      <c r="A3254" s="22" t="s">
        <v>4095</v>
      </c>
      <c r="B3254" s="23">
        <v>114.96</v>
      </c>
    </row>
    <row r="3255" spans="1:2" ht="26.4">
      <c r="A3255" s="22" t="s">
        <v>4096</v>
      </c>
      <c r="B3255" s="23">
        <v>119.54</v>
      </c>
    </row>
    <row r="3256" spans="1:2" ht="26.4">
      <c r="A3256" s="22" t="s">
        <v>4097</v>
      </c>
      <c r="B3256" s="23">
        <v>116.3</v>
      </c>
    </row>
    <row r="3257" spans="1:2" ht="26.4">
      <c r="A3257" s="22" t="s">
        <v>4098</v>
      </c>
      <c r="B3257" s="23">
        <v>82.97</v>
      </c>
    </row>
    <row r="3258" spans="1:2" ht="26.4">
      <c r="A3258" s="22" t="s">
        <v>4099</v>
      </c>
      <c r="B3258" s="23">
        <v>75.11</v>
      </c>
    </row>
    <row r="3259" spans="1:2" ht="26.4">
      <c r="A3259" s="22" t="s">
        <v>4100</v>
      </c>
      <c r="B3259" s="23">
        <v>76.03</v>
      </c>
    </row>
    <row r="3260" spans="1:2" ht="26.4">
      <c r="A3260" s="22" t="s">
        <v>4101</v>
      </c>
      <c r="B3260" s="23">
        <v>58.07</v>
      </c>
    </row>
    <row r="3261" spans="1:2" ht="26.4">
      <c r="A3261" s="22" t="s">
        <v>4102</v>
      </c>
      <c r="B3261" s="23">
        <v>35.26</v>
      </c>
    </row>
    <row r="3262" spans="1:2" ht="26.4">
      <c r="A3262" s="22" t="s">
        <v>4103</v>
      </c>
      <c r="B3262" s="23">
        <v>12.59</v>
      </c>
    </row>
    <row r="3263" spans="1:2" ht="26.4">
      <c r="A3263" s="22" t="s">
        <v>4104</v>
      </c>
      <c r="B3263" s="23">
        <v>43.23</v>
      </c>
    </row>
    <row r="3264" spans="1:2" ht="26.4">
      <c r="A3264" s="22" t="s">
        <v>4105</v>
      </c>
      <c r="B3264" s="23">
        <v>66.239999999999995</v>
      </c>
    </row>
    <row r="3265" spans="1:2" ht="26.4">
      <c r="A3265" s="22" t="s">
        <v>4106</v>
      </c>
      <c r="B3265" s="23">
        <v>86.23</v>
      </c>
    </row>
    <row r="3266" spans="1:2" ht="26.4">
      <c r="A3266" s="22" t="s">
        <v>4107</v>
      </c>
      <c r="B3266" s="23">
        <v>105.72</v>
      </c>
    </row>
    <row r="3267" spans="1:2" ht="26.4">
      <c r="A3267" s="22" t="s">
        <v>4108</v>
      </c>
      <c r="B3267" s="23">
        <v>114.22</v>
      </c>
    </row>
    <row r="3268" spans="1:2" ht="26.4">
      <c r="A3268" s="22" t="s">
        <v>4109</v>
      </c>
      <c r="B3268" s="23">
        <v>114.42</v>
      </c>
    </row>
    <row r="3269" spans="1:2" ht="26.4">
      <c r="A3269" s="22" t="s">
        <v>4110</v>
      </c>
      <c r="B3269" s="23">
        <v>109.16</v>
      </c>
    </row>
    <row r="3270" spans="1:2" ht="26.4">
      <c r="A3270" s="22" t="s">
        <v>4111</v>
      </c>
      <c r="B3270" s="23">
        <v>97.23</v>
      </c>
    </row>
    <row r="3271" spans="1:2" ht="26.4">
      <c r="A3271" s="22" t="s">
        <v>4112</v>
      </c>
      <c r="B3271" s="23">
        <v>83.46</v>
      </c>
    </row>
    <row r="3272" spans="1:2" ht="26.4">
      <c r="A3272" s="22" t="s">
        <v>4113</v>
      </c>
      <c r="B3272" s="23">
        <v>77.73</v>
      </c>
    </row>
    <row r="3273" spans="1:2" ht="26.4">
      <c r="A3273" s="22" t="s">
        <v>4114</v>
      </c>
      <c r="B3273" s="23">
        <v>75.16</v>
      </c>
    </row>
    <row r="3274" spans="1:2" ht="26.4">
      <c r="A3274" s="22" t="s">
        <v>4115</v>
      </c>
      <c r="B3274" s="23">
        <v>70</v>
      </c>
    </row>
    <row r="3275" spans="1:2" ht="26.4">
      <c r="A3275" s="22" t="s">
        <v>4116</v>
      </c>
      <c r="B3275" s="23">
        <v>72.52</v>
      </c>
    </row>
    <row r="3276" spans="1:2" ht="26.4">
      <c r="A3276" s="22" t="s">
        <v>4117</v>
      </c>
      <c r="B3276" s="23">
        <v>79.83</v>
      </c>
    </row>
    <row r="3277" spans="1:2" ht="26.4">
      <c r="A3277" s="22" t="s">
        <v>4118</v>
      </c>
      <c r="B3277" s="23">
        <v>105.28</v>
      </c>
    </row>
    <row r="3278" spans="1:2" ht="26.4">
      <c r="A3278" s="22" t="s">
        <v>4119</v>
      </c>
      <c r="B3278" s="23">
        <v>113.51</v>
      </c>
    </row>
    <row r="3279" spans="1:2" ht="26.4">
      <c r="A3279" s="22" t="s">
        <v>4120</v>
      </c>
      <c r="B3279" s="23">
        <v>120.1</v>
      </c>
    </row>
    <row r="3280" spans="1:2" ht="26.4">
      <c r="A3280" s="22" t="s">
        <v>4121</v>
      </c>
      <c r="B3280" s="23">
        <v>116.89</v>
      </c>
    </row>
    <row r="3281" spans="1:2" ht="26.4">
      <c r="A3281" s="22" t="s">
        <v>4122</v>
      </c>
      <c r="B3281" s="23">
        <v>82.78</v>
      </c>
    </row>
    <row r="3282" spans="1:2" ht="26.4">
      <c r="A3282" s="22" t="s">
        <v>4123</v>
      </c>
      <c r="B3282" s="23">
        <v>62.32</v>
      </c>
    </row>
    <row r="3283" spans="1:2" ht="26.4">
      <c r="A3283" s="22" t="s">
        <v>4124</v>
      </c>
      <c r="B3283" s="23">
        <v>74.89</v>
      </c>
    </row>
    <row r="3284" spans="1:2" ht="26.4">
      <c r="A3284" s="22" t="s">
        <v>4125</v>
      </c>
      <c r="B3284" s="23">
        <v>48.04</v>
      </c>
    </row>
    <row r="3285" spans="1:2" ht="26.4">
      <c r="A3285" s="22" t="s">
        <v>4126</v>
      </c>
      <c r="B3285" s="23">
        <v>32.659999999999997</v>
      </c>
    </row>
    <row r="3286" spans="1:2" ht="26.4">
      <c r="A3286" s="22" t="s">
        <v>4127</v>
      </c>
      <c r="B3286" s="23">
        <v>18.16</v>
      </c>
    </row>
    <row r="3287" spans="1:2" ht="26.4">
      <c r="A3287" s="22" t="s">
        <v>4128</v>
      </c>
      <c r="B3287" s="23">
        <v>41.18</v>
      </c>
    </row>
    <row r="3288" spans="1:2" ht="26.4">
      <c r="A3288" s="22" t="s">
        <v>4129</v>
      </c>
      <c r="B3288" s="23">
        <v>79.09</v>
      </c>
    </row>
    <row r="3289" spans="1:2" ht="26.4">
      <c r="A3289" s="22" t="s">
        <v>4130</v>
      </c>
      <c r="B3289" s="23">
        <v>98.46</v>
      </c>
    </row>
    <row r="3290" spans="1:2" ht="26.4">
      <c r="A3290" s="22" t="s">
        <v>4131</v>
      </c>
      <c r="B3290" s="23">
        <v>115.68</v>
      </c>
    </row>
    <row r="3291" spans="1:2" ht="26.4">
      <c r="A3291" s="22" t="s">
        <v>4132</v>
      </c>
      <c r="B3291" s="23">
        <v>127.77</v>
      </c>
    </row>
    <row r="3292" spans="1:2" ht="26.4">
      <c r="A3292" s="22" t="s">
        <v>4133</v>
      </c>
      <c r="B3292" s="23">
        <v>115.84</v>
      </c>
    </row>
    <row r="3293" spans="1:2" ht="26.4">
      <c r="A3293" s="22" t="s">
        <v>4134</v>
      </c>
      <c r="B3293" s="23">
        <v>111</v>
      </c>
    </row>
    <row r="3294" spans="1:2" ht="26.4">
      <c r="A3294" s="22" t="s">
        <v>4135</v>
      </c>
      <c r="B3294" s="23">
        <v>99.79</v>
      </c>
    </row>
    <row r="3295" spans="1:2" ht="26.4">
      <c r="A3295" s="22" t="s">
        <v>4136</v>
      </c>
      <c r="B3295" s="23">
        <v>100.59</v>
      </c>
    </row>
    <row r="3296" spans="1:2" ht="26.4">
      <c r="A3296" s="22" t="s">
        <v>4137</v>
      </c>
      <c r="B3296" s="23">
        <v>86.06</v>
      </c>
    </row>
    <row r="3297" spans="1:2" ht="26.4">
      <c r="A3297" s="22" t="s">
        <v>4138</v>
      </c>
      <c r="B3297" s="23">
        <v>89.24</v>
      </c>
    </row>
    <row r="3298" spans="1:2" ht="26.4">
      <c r="A3298" s="22" t="s">
        <v>4139</v>
      </c>
      <c r="B3298" s="23">
        <v>83.09</v>
      </c>
    </row>
    <row r="3299" spans="1:2" ht="26.4">
      <c r="A3299" s="22" t="s">
        <v>4140</v>
      </c>
      <c r="B3299" s="23">
        <v>79.42</v>
      </c>
    </row>
    <row r="3300" spans="1:2" ht="26.4">
      <c r="A3300" s="22" t="s">
        <v>4141</v>
      </c>
      <c r="B3300" s="23">
        <v>79.709999999999994</v>
      </c>
    </row>
    <row r="3301" spans="1:2" ht="26.4">
      <c r="A3301" s="22" t="s">
        <v>4142</v>
      </c>
      <c r="B3301" s="23">
        <v>80.680000000000007</v>
      </c>
    </row>
    <row r="3302" spans="1:2" ht="26.4">
      <c r="A3302" s="22" t="s">
        <v>4143</v>
      </c>
      <c r="B3302" s="23">
        <v>91</v>
      </c>
    </row>
    <row r="3303" spans="1:2" ht="26.4">
      <c r="A3303" s="22" t="s">
        <v>4144</v>
      </c>
      <c r="B3303" s="23">
        <v>90.48</v>
      </c>
    </row>
    <row r="3304" spans="1:2" ht="26.4">
      <c r="A3304" s="22" t="s">
        <v>4145</v>
      </c>
      <c r="B3304" s="23">
        <v>81.260000000000005</v>
      </c>
    </row>
    <row r="3305" spans="1:2" ht="26.4">
      <c r="A3305" s="22" t="s">
        <v>4146</v>
      </c>
      <c r="B3305" s="23">
        <v>72.760000000000005</v>
      </c>
    </row>
    <row r="3306" spans="1:2" ht="26.4">
      <c r="A3306" s="22" t="s">
        <v>4147</v>
      </c>
      <c r="B3306" s="23">
        <v>65.47</v>
      </c>
    </row>
    <row r="3307" spans="1:2" ht="26.4">
      <c r="A3307" s="22" t="s">
        <v>4148</v>
      </c>
      <c r="B3307" s="23">
        <v>63.72</v>
      </c>
    </row>
    <row r="3308" spans="1:2" ht="26.4">
      <c r="A3308" s="22" t="s">
        <v>4149</v>
      </c>
      <c r="B3308" s="23">
        <v>44.16</v>
      </c>
    </row>
    <row r="3309" spans="1:2" ht="26.4">
      <c r="A3309" s="22" t="s">
        <v>4150</v>
      </c>
      <c r="B3309" s="23">
        <v>29.41</v>
      </c>
    </row>
    <row r="3310" spans="1:2" ht="26.4">
      <c r="A3310" s="22" t="s">
        <v>4151</v>
      </c>
      <c r="B3310" s="23">
        <v>43.08</v>
      </c>
    </row>
    <row r="3311" spans="1:2" ht="26.4">
      <c r="A3311" s="22" t="s">
        <v>4152</v>
      </c>
      <c r="B3311" s="23">
        <v>71.56</v>
      </c>
    </row>
    <row r="3312" spans="1:2" ht="26.4">
      <c r="A3312" s="22" t="s">
        <v>4153</v>
      </c>
      <c r="B3312" s="23">
        <v>84.16</v>
      </c>
    </row>
    <row r="3313" spans="1:2" ht="26.4">
      <c r="A3313" s="22" t="s">
        <v>4154</v>
      </c>
      <c r="B3313" s="23">
        <v>98.47</v>
      </c>
    </row>
    <row r="3314" spans="1:2" ht="26.4">
      <c r="A3314" s="22" t="s">
        <v>4155</v>
      </c>
      <c r="B3314" s="23">
        <v>111.92</v>
      </c>
    </row>
    <row r="3315" spans="1:2" ht="26.4">
      <c r="A3315" s="22" t="s">
        <v>4156</v>
      </c>
      <c r="B3315" s="23">
        <v>122.51</v>
      </c>
    </row>
    <row r="3316" spans="1:2" ht="26.4">
      <c r="A3316" s="22" t="s">
        <v>4157</v>
      </c>
      <c r="B3316" s="23">
        <v>114.23</v>
      </c>
    </row>
    <row r="3317" spans="1:2" ht="26.4">
      <c r="A3317" s="22" t="s">
        <v>4158</v>
      </c>
      <c r="B3317" s="23">
        <v>109.61</v>
      </c>
    </row>
    <row r="3318" spans="1:2" ht="26.4">
      <c r="A3318" s="22" t="s">
        <v>4159</v>
      </c>
      <c r="B3318" s="23">
        <v>98.76</v>
      </c>
    </row>
    <row r="3319" spans="1:2" ht="26.4">
      <c r="A3319" s="22" t="s">
        <v>4160</v>
      </c>
      <c r="B3319" s="23">
        <v>93.02</v>
      </c>
    </row>
    <row r="3320" spans="1:2" ht="26.4">
      <c r="A3320" s="22" t="s">
        <v>4161</v>
      </c>
      <c r="B3320" s="23">
        <v>83.2</v>
      </c>
    </row>
    <row r="3321" spans="1:2" ht="26.4">
      <c r="A3321" s="22" t="s">
        <v>4162</v>
      </c>
      <c r="B3321" s="23">
        <v>80.23</v>
      </c>
    </row>
    <row r="3322" spans="1:2" ht="26.4">
      <c r="A3322" s="22" t="s">
        <v>4163</v>
      </c>
      <c r="B3322" s="23">
        <v>77.03</v>
      </c>
    </row>
    <row r="3323" spans="1:2" ht="26.4">
      <c r="A3323" s="22" t="s">
        <v>4164</v>
      </c>
      <c r="B3323" s="23">
        <v>77.56</v>
      </c>
    </row>
    <row r="3324" spans="1:2" ht="26.4">
      <c r="A3324" s="22" t="s">
        <v>4165</v>
      </c>
      <c r="B3324" s="23">
        <v>89.67</v>
      </c>
    </row>
    <row r="3325" spans="1:2" ht="26.4">
      <c r="A3325" s="22" t="s">
        <v>4166</v>
      </c>
      <c r="B3325" s="23">
        <v>88.7</v>
      </c>
    </row>
    <row r="3326" spans="1:2" ht="26.4">
      <c r="A3326" s="22" t="s">
        <v>4167</v>
      </c>
      <c r="B3326" s="23">
        <v>105.48</v>
      </c>
    </row>
    <row r="3327" spans="1:2" ht="26.4">
      <c r="A3327" s="22" t="s">
        <v>4168</v>
      </c>
      <c r="B3327" s="23">
        <v>106</v>
      </c>
    </row>
    <row r="3328" spans="1:2" ht="26.4">
      <c r="A3328" s="22" t="s">
        <v>4169</v>
      </c>
      <c r="B3328" s="23">
        <v>93.29</v>
      </c>
    </row>
    <row r="3329" spans="1:2" ht="26.4">
      <c r="A3329" s="22" t="s">
        <v>4170</v>
      </c>
      <c r="B3329" s="23">
        <v>69.430000000000007</v>
      </c>
    </row>
    <row r="3330" spans="1:2" ht="26.4">
      <c r="A3330" s="22" t="s">
        <v>4171</v>
      </c>
      <c r="B3330" s="23">
        <v>59.96</v>
      </c>
    </row>
    <row r="3331" spans="1:2" ht="26.4">
      <c r="A3331" s="22" t="s">
        <v>4172</v>
      </c>
      <c r="B3331" s="23">
        <v>60.6</v>
      </c>
    </row>
    <row r="3332" spans="1:2" ht="26.4">
      <c r="A3332" s="22" t="s">
        <v>4173</v>
      </c>
      <c r="B3332" s="23">
        <v>57.79</v>
      </c>
    </row>
    <row r="3333" spans="1:2" ht="26.4">
      <c r="A3333" s="22" t="s">
        <v>4174</v>
      </c>
      <c r="B3333" s="23">
        <v>57.93</v>
      </c>
    </row>
    <row r="3334" spans="1:2" ht="26.4">
      <c r="A3334" s="22" t="s">
        <v>4175</v>
      </c>
      <c r="B3334" s="23">
        <v>63.62</v>
      </c>
    </row>
    <row r="3335" spans="1:2" ht="26.4">
      <c r="A3335" s="22" t="s">
        <v>4176</v>
      </c>
      <c r="B3335" s="23">
        <v>60.64</v>
      </c>
    </row>
    <row r="3336" spans="1:2" ht="26.4">
      <c r="A3336" s="22" t="s">
        <v>4177</v>
      </c>
      <c r="B3336" s="23">
        <v>76.33</v>
      </c>
    </row>
    <row r="3337" spans="1:2" ht="26.4">
      <c r="A3337" s="22" t="s">
        <v>4178</v>
      </c>
      <c r="B3337" s="23">
        <v>87.9</v>
      </c>
    </row>
    <row r="3338" spans="1:2" ht="26.4">
      <c r="A3338" s="22" t="s">
        <v>4179</v>
      </c>
      <c r="B3338" s="23">
        <v>101.58</v>
      </c>
    </row>
    <row r="3339" spans="1:2" ht="26.4">
      <c r="A3339" s="22" t="s">
        <v>4180</v>
      </c>
      <c r="B3339" s="23">
        <v>103.62</v>
      </c>
    </row>
    <row r="3340" spans="1:2" ht="26.4">
      <c r="A3340" s="22" t="s">
        <v>4181</v>
      </c>
      <c r="B3340" s="23">
        <v>98.64</v>
      </c>
    </row>
    <row r="3341" spans="1:2" ht="26.4">
      <c r="A3341" s="22" t="s">
        <v>4182</v>
      </c>
      <c r="B3341" s="23">
        <v>99.76</v>
      </c>
    </row>
    <row r="3342" spans="1:2" ht="26.4">
      <c r="A3342" s="22" t="s">
        <v>4183</v>
      </c>
      <c r="B3342" s="23">
        <v>85.78</v>
      </c>
    </row>
    <row r="3343" spans="1:2" ht="26.4">
      <c r="A3343" s="22" t="s">
        <v>4184</v>
      </c>
      <c r="B3343" s="23">
        <v>78.739999999999995</v>
      </c>
    </row>
    <row r="3344" spans="1:2" ht="26.4">
      <c r="A3344" s="22" t="s">
        <v>4185</v>
      </c>
      <c r="B3344" s="23">
        <v>74</v>
      </c>
    </row>
    <row r="3345" spans="1:2" ht="26.4">
      <c r="A3345" s="22" t="s">
        <v>4186</v>
      </c>
      <c r="B3345" s="23">
        <v>68.03</v>
      </c>
    </row>
    <row r="3346" spans="1:2" ht="26.4">
      <c r="A3346" s="22" t="s">
        <v>4187</v>
      </c>
      <c r="B3346" s="23">
        <v>62.2</v>
      </c>
    </row>
    <row r="3347" spans="1:2" ht="26.4">
      <c r="A3347" s="22" t="s">
        <v>4188</v>
      </c>
      <c r="B3347" s="23">
        <v>61.61</v>
      </c>
    </row>
    <row r="3348" spans="1:2" ht="26.4">
      <c r="A3348" s="22" t="s">
        <v>4189</v>
      </c>
      <c r="B3348" s="23">
        <v>59.37</v>
      </c>
    </row>
    <row r="3349" spans="1:2" ht="26.4">
      <c r="A3349" s="22" t="s">
        <v>4190</v>
      </c>
      <c r="B3349" s="23">
        <v>62.08</v>
      </c>
    </row>
    <row r="3350" spans="1:2" ht="26.4">
      <c r="A3350" s="22" t="s">
        <v>4191</v>
      </c>
      <c r="B3350" s="23">
        <v>62.46</v>
      </c>
    </row>
    <row r="3351" spans="1:2" ht="26.4">
      <c r="A3351" s="22" t="s">
        <v>4192</v>
      </c>
      <c r="B3351" s="23">
        <v>59.76</v>
      </c>
    </row>
    <row r="3352" spans="1:2" ht="26.4">
      <c r="A3352" s="22" t="s">
        <v>4193</v>
      </c>
      <c r="B3352" s="23">
        <v>40.04</v>
      </c>
    </row>
    <row r="3353" spans="1:2" ht="26.4">
      <c r="A3353" s="22" t="s">
        <v>4194</v>
      </c>
      <c r="B3353" s="23">
        <v>7.61</v>
      </c>
    </row>
    <row r="3354" spans="1:2" ht="26.4">
      <c r="A3354" s="22" t="s">
        <v>4195</v>
      </c>
      <c r="B3354" s="23">
        <v>6.32</v>
      </c>
    </row>
    <row r="3355" spans="1:2" ht="26.4">
      <c r="A3355" s="22" t="s">
        <v>4196</v>
      </c>
      <c r="B3355" s="23">
        <v>20.12</v>
      </c>
    </row>
    <row r="3356" spans="1:2" ht="26.4">
      <c r="A3356" s="22" t="s">
        <v>4197</v>
      </c>
      <c r="B3356" s="23">
        <v>10.050000000000001</v>
      </c>
    </row>
    <row r="3357" spans="1:2" ht="26.4">
      <c r="A3357" s="22" t="s">
        <v>4198</v>
      </c>
      <c r="B3357" s="23">
        <v>0.03</v>
      </c>
    </row>
    <row r="3358" spans="1:2" ht="26.4">
      <c r="A3358" s="22" t="s">
        <v>4199</v>
      </c>
      <c r="B3358" s="23">
        <v>0</v>
      </c>
    </row>
    <row r="3359" spans="1:2" ht="26.4">
      <c r="A3359" s="22" t="s">
        <v>4200</v>
      </c>
      <c r="B3359" s="23">
        <v>1.32</v>
      </c>
    </row>
    <row r="3360" spans="1:2" ht="26.4">
      <c r="A3360" s="22" t="s">
        <v>4201</v>
      </c>
      <c r="B3360" s="23">
        <v>25.94</v>
      </c>
    </row>
    <row r="3361" spans="1:2" ht="26.4">
      <c r="A3361" s="22" t="s">
        <v>4202</v>
      </c>
      <c r="B3361" s="23">
        <v>53.68</v>
      </c>
    </row>
    <row r="3362" spans="1:2" ht="26.4">
      <c r="A3362" s="22" t="s">
        <v>4203</v>
      </c>
      <c r="B3362" s="23">
        <v>78.44</v>
      </c>
    </row>
    <row r="3363" spans="1:2" ht="26.4">
      <c r="A3363" s="22" t="s">
        <v>4204</v>
      </c>
      <c r="B3363" s="23">
        <v>87.69</v>
      </c>
    </row>
    <row r="3364" spans="1:2" ht="26.4">
      <c r="A3364" s="22" t="s">
        <v>4205</v>
      </c>
      <c r="B3364" s="23">
        <v>81.06</v>
      </c>
    </row>
    <row r="3365" spans="1:2" ht="26.4">
      <c r="A3365" s="22" t="s">
        <v>4206</v>
      </c>
      <c r="B3365" s="23">
        <v>78.599999999999994</v>
      </c>
    </row>
    <row r="3366" spans="1:2" ht="26.4">
      <c r="A3366" s="22" t="s">
        <v>4207</v>
      </c>
      <c r="B3366" s="23">
        <v>73.02</v>
      </c>
    </row>
    <row r="3367" spans="1:2" ht="26.4">
      <c r="A3367" s="22" t="s">
        <v>4208</v>
      </c>
      <c r="B3367" s="23">
        <v>52.2</v>
      </c>
    </row>
    <row r="3368" spans="1:2" ht="26.4">
      <c r="A3368" s="22" t="s">
        <v>4209</v>
      </c>
      <c r="B3368" s="23">
        <v>40.04</v>
      </c>
    </row>
    <row r="3369" spans="1:2" ht="26.4">
      <c r="A3369" s="22" t="s">
        <v>4210</v>
      </c>
      <c r="B3369" s="23">
        <v>33.880000000000003</v>
      </c>
    </row>
    <row r="3370" spans="1:2" ht="26.4">
      <c r="A3370" s="22" t="s">
        <v>4211</v>
      </c>
      <c r="B3370" s="23">
        <v>28.77</v>
      </c>
    </row>
    <row r="3371" spans="1:2" ht="26.4">
      <c r="A3371" s="22" t="s">
        <v>4212</v>
      </c>
      <c r="B3371" s="23">
        <v>29.96</v>
      </c>
    </row>
    <row r="3372" spans="1:2" ht="26.4">
      <c r="A3372" s="22" t="s">
        <v>4213</v>
      </c>
      <c r="B3372" s="23">
        <v>28.26</v>
      </c>
    </row>
    <row r="3373" spans="1:2" ht="26.4">
      <c r="A3373" s="22" t="s">
        <v>4214</v>
      </c>
      <c r="B3373" s="23">
        <v>30.8</v>
      </c>
    </row>
    <row r="3374" spans="1:2" ht="26.4">
      <c r="A3374" s="22" t="s">
        <v>4215</v>
      </c>
      <c r="B3374" s="23">
        <v>27.55</v>
      </c>
    </row>
    <row r="3375" spans="1:2" ht="26.4">
      <c r="A3375" s="22" t="s">
        <v>4216</v>
      </c>
      <c r="B3375" s="23">
        <v>20</v>
      </c>
    </row>
    <row r="3376" spans="1:2" ht="26.4">
      <c r="A3376" s="22" t="s">
        <v>4217</v>
      </c>
      <c r="B3376" s="23">
        <v>2.14</v>
      </c>
    </row>
    <row r="3377" spans="1:2" ht="26.4">
      <c r="A3377" s="22" t="s">
        <v>4218</v>
      </c>
      <c r="B3377" s="23">
        <v>0</v>
      </c>
    </row>
    <row r="3378" spans="1:2" ht="26.4">
      <c r="A3378" s="22" t="s">
        <v>4219</v>
      </c>
      <c r="B3378" s="23">
        <v>-0.02</v>
      </c>
    </row>
    <row r="3379" spans="1:2" ht="26.4">
      <c r="A3379" s="22" t="s">
        <v>4220</v>
      </c>
      <c r="B3379" s="23">
        <v>1.03</v>
      </c>
    </row>
    <row r="3380" spans="1:2" ht="26.4">
      <c r="A3380" s="22" t="s">
        <v>4221</v>
      </c>
      <c r="B3380" s="23">
        <v>-19.95</v>
      </c>
    </row>
    <row r="3381" spans="1:2" ht="26.4">
      <c r="A3381" s="22" t="s">
        <v>4222</v>
      </c>
      <c r="B3381" s="23">
        <v>-12.31</v>
      </c>
    </row>
    <row r="3382" spans="1:2" ht="26.4">
      <c r="A3382" s="22" t="s">
        <v>4223</v>
      </c>
      <c r="B3382" s="23">
        <v>-10</v>
      </c>
    </row>
    <row r="3383" spans="1:2" ht="26.4">
      <c r="A3383" s="22" t="s">
        <v>4224</v>
      </c>
      <c r="B3383" s="23">
        <v>-0.41</v>
      </c>
    </row>
    <row r="3384" spans="1:2" ht="26.4">
      <c r="A3384" s="22" t="s">
        <v>4225</v>
      </c>
      <c r="B3384" s="23">
        <v>2.2200000000000002</v>
      </c>
    </row>
    <row r="3385" spans="1:2" ht="26.4">
      <c r="A3385" s="22" t="s">
        <v>4226</v>
      </c>
      <c r="B3385" s="23">
        <v>41.34</v>
      </c>
    </row>
    <row r="3386" spans="1:2" ht="26.4">
      <c r="A3386" s="22" t="s">
        <v>4227</v>
      </c>
      <c r="B3386" s="23">
        <v>85.49</v>
      </c>
    </row>
    <row r="3387" spans="1:2" ht="26.4">
      <c r="A3387" s="22" t="s">
        <v>4228</v>
      </c>
      <c r="B3387" s="23">
        <v>90.87</v>
      </c>
    </row>
    <row r="3388" spans="1:2" ht="26.4">
      <c r="A3388" s="22" t="s">
        <v>4229</v>
      </c>
      <c r="B3388" s="23">
        <v>91</v>
      </c>
    </row>
    <row r="3389" spans="1:2" ht="26.4">
      <c r="A3389" s="22" t="s">
        <v>4230</v>
      </c>
      <c r="B3389" s="23">
        <v>89.94</v>
      </c>
    </row>
    <row r="3390" spans="1:2" ht="26.4">
      <c r="A3390" s="22" t="s">
        <v>4231</v>
      </c>
      <c r="B3390" s="23">
        <v>83.5</v>
      </c>
    </row>
    <row r="3391" spans="1:2" ht="26.4">
      <c r="A3391" s="22" t="s">
        <v>4232</v>
      </c>
      <c r="B3391" s="23">
        <v>88.29</v>
      </c>
    </row>
    <row r="3392" spans="1:2" ht="26.4">
      <c r="A3392" s="22" t="s">
        <v>4233</v>
      </c>
      <c r="B3392" s="23">
        <v>80.06</v>
      </c>
    </row>
    <row r="3393" spans="1:2" ht="26.4">
      <c r="A3393" s="22" t="s">
        <v>4234</v>
      </c>
      <c r="B3393" s="23">
        <v>78.31</v>
      </c>
    </row>
    <row r="3394" spans="1:2" ht="26.4">
      <c r="A3394" s="22" t="s">
        <v>4235</v>
      </c>
      <c r="B3394" s="23">
        <v>77.8</v>
      </c>
    </row>
    <row r="3395" spans="1:2" ht="26.4">
      <c r="A3395" s="22" t="s">
        <v>4236</v>
      </c>
      <c r="B3395" s="23">
        <v>81</v>
      </c>
    </row>
    <row r="3396" spans="1:2" ht="26.4">
      <c r="A3396" s="22" t="s">
        <v>4237</v>
      </c>
      <c r="B3396" s="23">
        <v>89.95</v>
      </c>
    </row>
    <row r="3397" spans="1:2" ht="26.4">
      <c r="A3397" s="22" t="s">
        <v>4238</v>
      </c>
      <c r="B3397" s="23">
        <v>99.34</v>
      </c>
    </row>
    <row r="3398" spans="1:2" ht="26.4">
      <c r="A3398" s="22" t="s">
        <v>4239</v>
      </c>
      <c r="B3398" s="23">
        <v>110.18</v>
      </c>
    </row>
    <row r="3399" spans="1:2" ht="26.4">
      <c r="A3399" s="22" t="s">
        <v>4240</v>
      </c>
      <c r="B3399" s="23">
        <v>113.42</v>
      </c>
    </row>
    <row r="3400" spans="1:2" ht="26.4">
      <c r="A3400" s="22" t="s">
        <v>4241</v>
      </c>
      <c r="B3400" s="23">
        <v>106.79</v>
      </c>
    </row>
    <row r="3401" spans="1:2" ht="26.4">
      <c r="A3401" s="22" t="s">
        <v>4242</v>
      </c>
      <c r="B3401" s="23">
        <v>95.05</v>
      </c>
    </row>
    <row r="3402" spans="1:2" ht="26.4">
      <c r="A3402" s="22" t="s">
        <v>4243</v>
      </c>
      <c r="B3402" s="23">
        <v>85.1</v>
      </c>
    </row>
    <row r="3403" spans="1:2" ht="26.4">
      <c r="A3403" s="22" t="s">
        <v>4244</v>
      </c>
      <c r="B3403" s="23">
        <v>83.36</v>
      </c>
    </row>
    <row r="3404" spans="1:2" ht="26.4">
      <c r="A3404" s="22" t="s">
        <v>4245</v>
      </c>
      <c r="B3404" s="23">
        <v>78.09</v>
      </c>
    </row>
    <row r="3405" spans="1:2" ht="26.4">
      <c r="A3405" s="22" t="s">
        <v>4246</v>
      </c>
      <c r="B3405" s="23">
        <v>68.75</v>
      </c>
    </row>
    <row r="3406" spans="1:2" ht="26.4">
      <c r="A3406" s="22" t="s">
        <v>4247</v>
      </c>
      <c r="B3406" s="23">
        <v>74.23</v>
      </c>
    </row>
    <row r="3407" spans="1:2" ht="26.4">
      <c r="A3407" s="22" t="s">
        <v>4248</v>
      </c>
      <c r="B3407" s="23">
        <v>77.34</v>
      </c>
    </row>
    <row r="3408" spans="1:2" ht="26.4">
      <c r="A3408" s="22" t="s">
        <v>4249</v>
      </c>
      <c r="B3408" s="23">
        <v>82.64</v>
      </c>
    </row>
    <row r="3409" spans="1:2" ht="26.4">
      <c r="A3409" s="22" t="s">
        <v>4250</v>
      </c>
      <c r="B3409" s="23">
        <v>89.51</v>
      </c>
    </row>
    <row r="3410" spans="1:2" ht="26.4">
      <c r="A3410" s="22" t="s">
        <v>4251</v>
      </c>
      <c r="B3410" s="23">
        <v>101</v>
      </c>
    </row>
    <row r="3411" spans="1:2" ht="26.4">
      <c r="A3411" s="22" t="s">
        <v>4252</v>
      </c>
      <c r="B3411" s="23">
        <v>108.12</v>
      </c>
    </row>
    <row r="3412" spans="1:2" ht="26.4">
      <c r="A3412" s="22" t="s">
        <v>4253</v>
      </c>
      <c r="B3412" s="23">
        <v>99.51</v>
      </c>
    </row>
    <row r="3413" spans="1:2" ht="26.4">
      <c r="A3413" s="22" t="s">
        <v>4254</v>
      </c>
      <c r="B3413" s="23">
        <v>94.29</v>
      </c>
    </row>
    <row r="3414" spans="1:2" ht="26.4">
      <c r="A3414" s="22" t="s">
        <v>4255</v>
      </c>
      <c r="B3414" s="23">
        <v>84.8</v>
      </c>
    </row>
    <row r="3415" spans="1:2" ht="26.4">
      <c r="A3415" s="22" t="s">
        <v>4256</v>
      </c>
      <c r="B3415" s="23">
        <v>89.45</v>
      </c>
    </row>
    <row r="3416" spans="1:2" ht="26.4">
      <c r="A3416" s="22" t="s">
        <v>4257</v>
      </c>
      <c r="B3416" s="23">
        <v>72.010000000000005</v>
      </c>
    </row>
    <row r="3417" spans="1:2" ht="26.4">
      <c r="A3417" s="22" t="s">
        <v>4258</v>
      </c>
      <c r="B3417" s="23">
        <v>69.63</v>
      </c>
    </row>
    <row r="3418" spans="1:2" ht="26.4">
      <c r="A3418" s="22" t="s">
        <v>4259</v>
      </c>
      <c r="B3418" s="23">
        <v>60.82</v>
      </c>
    </row>
    <row r="3419" spans="1:2" ht="26.4">
      <c r="A3419" s="22" t="s">
        <v>4260</v>
      </c>
      <c r="B3419" s="23">
        <v>49.38</v>
      </c>
    </row>
    <row r="3420" spans="1:2" ht="26.4">
      <c r="A3420" s="22" t="s">
        <v>4261</v>
      </c>
      <c r="B3420" s="23">
        <v>60.21</v>
      </c>
    </row>
    <row r="3421" spans="1:2" ht="26.4">
      <c r="A3421" s="22" t="s">
        <v>4262</v>
      </c>
      <c r="B3421" s="23">
        <v>78.569999999999993</v>
      </c>
    </row>
    <row r="3422" spans="1:2" ht="26.4">
      <c r="A3422" s="22" t="s">
        <v>4263</v>
      </c>
      <c r="B3422" s="23">
        <v>98.03</v>
      </c>
    </row>
    <row r="3423" spans="1:2" ht="26.4">
      <c r="A3423" s="22" t="s">
        <v>4264</v>
      </c>
      <c r="B3423" s="23">
        <v>101</v>
      </c>
    </row>
    <row r="3424" spans="1:2" ht="26.4">
      <c r="A3424" s="22" t="s">
        <v>4265</v>
      </c>
      <c r="B3424" s="23">
        <v>92.01</v>
      </c>
    </row>
    <row r="3425" spans="1:2" ht="26.4">
      <c r="A3425" s="22" t="s">
        <v>4266</v>
      </c>
      <c r="B3425" s="23">
        <v>82.45</v>
      </c>
    </row>
    <row r="3426" spans="1:2" ht="26.4">
      <c r="A3426" s="22" t="s">
        <v>4267</v>
      </c>
      <c r="B3426" s="23">
        <v>75.98</v>
      </c>
    </row>
    <row r="3427" spans="1:2" ht="26.4">
      <c r="A3427" s="22" t="s">
        <v>4268</v>
      </c>
      <c r="B3427" s="23">
        <v>86.03</v>
      </c>
    </row>
    <row r="3428" spans="1:2" ht="26.4">
      <c r="A3428" s="22" t="s">
        <v>4269</v>
      </c>
      <c r="B3428" s="23">
        <v>79.98</v>
      </c>
    </row>
    <row r="3429" spans="1:2" ht="26.4">
      <c r="A3429" s="22" t="s">
        <v>4270</v>
      </c>
      <c r="B3429" s="23">
        <v>50.38</v>
      </c>
    </row>
    <row r="3430" spans="1:2" ht="26.4">
      <c r="A3430" s="22" t="s">
        <v>4271</v>
      </c>
      <c r="B3430" s="23">
        <v>29.99</v>
      </c>
    </row>
    <row r="3431" spans="1:2" ht="26.4">
      <c r="A3431" s="22" t="s">
        <v>4272</v>
      </c>
      <c r="B3431" s="23">
        <v>41.41</v>
      </c>
    </row>
    <row r="3432" spans="1:2" ht="26.4">
      <c r="A3432" s="22" t="s">
        <v>4273</v>
      </c>
      <c r="B3432" s="23">
        <v>62.45</v>
      </c>
    </row>
    <row r="3433" spans="1:2" ht="26.4">
      <c r="A3433" s="22" t="s">
        <v>4274</v>
      </c>
      <c r="B3433" s="23">
        <v>77.760000000000005</v>
      </c>
    </row>
    <row r="3434" spans="1:2" ht="26.4">
      <c r="A3434" s="22" t="s">
        <v>4275</v>
      </c>
      <c r="B3434" s="23">
        <v>96.15</v>
      </c>
    </row>
    <row r="3435" spans="1:2" ht="26.4">
      <c r="A3435" s="22" t="s">
        <v>4276</v>
      </c>
      <c r="B3435" s="23">
        <v>100.35</v>
      </c>
    </row>
    <row r="3436" spans="1:2" ht="26.4">
      <c r="A3436" s="22" t="s">
        <v>4277</v>
      </c>
      <c r="B3436" s="23">
        <v>103.35</v>
      </c>
    </row>
    <row r="3437" spans="1:2" ht="26.4">
      <c r="A3437" s="22" t="s">
        <v>4278</v>
      </c>
      <c r="B3437" s="23">
        <v>100.54</v>
      </c>
    </row>
    <row r="3438" spans="1:2" ht="26.4">
      <c r="A3438" s="22" t="s">
        <v>4279</v>
      </c>
      <c r="B3438" s="23">
        <v>93.78</v>
      </c>
    </row>
    <row r="3439" spans="1:2" ht="26.4">
      <c r="A3439" s="22" t="s">
        <v>4280</v>
      </c>
      <c r="B3439" s="23">
        <v>83</v>
      </c>
    </row>
    <row r="3440" spans="1:2" ht="26.4">
      <c r="A3440" s="22" t="s">
        <v>4281</v>
      </c>
      <c r="B3440" s="23">
        <v>76.09</v>
      </c>
    </row>
    <row r="3441" spans="1:2" ht="26.4">
      <c r="A3441" s="22" t="s">
        <v>4282</v>
      </c>
      <c r="B3441" s="23">
        <v>75.13</v>
      </c>
    </row>
    <row r="3442" spans="1:2" ht="26.4">
      <c r="A3442" s="22" t="s">
        <v>4283</v>
      </c>
      <c r="B3442" s="23">
        <v>74.400000000000006</v>
      </c>
    </row>
    <row r="3443" spans="1:2" ht="26.4">
      <c r="A3443" s="22" t="s">
        <v>4284</v>
      </c>
      <c r="B3443" s="23">
        <v>75.62</v>
      </c>
    </row>
    <row r="3444" spans="1:2" ht="26.4">
      <c r="A3444" s="22" t="s">
        <v>4285</v>
      </c>
      <c r="B3444" s="23">
        <v>79.72</v>
      </c>
    </row>
    <row r="3445" spans="1:2" ht="26.4">
      <c r="A3445" s="22" t="s">
        <v>4286</v>
      </c>
      <c r="B3445" s="23">
        <v>88.6</v>
      </c>
    </row>
    <row r="3446" spans="1:2" ht="26.4">
      <c r="A3446" s="22" t="s">
        <v>4287</v>
      </c>
      <c r="B3446" s="23">
        <v>106.86</v>
      </c>
    </row>
    <row r="3447" spans="1:2" ht="26.4">
      <c r="A3447" s="22" t="s">
        <v>4288</v>
      </c>
      <c r="B3447" s="23">
        <v>109.66</v>
      </c>
    </row>
    <row r="3448" spans="1:2" ht="26.4">
      <c r="A3448" s="22" t="s">
        <v>4289</v>
      </c>
      <c r="B3448" s="23">
        <v>98.66</v>
      </c>
    </row>
    <row r="3449" spans="1:2" ht="26.4">
      <c r="A3449" s="22" t="s">
        <v>4290</v>
      </c>
      <c r="B3449" s="23">
        <v>85.92</v>
      </c>
    </row>
    <row r="3450" spans="1:2" ht="26.4">
      <c r="A3450" s="22" t="s">
        <v>4291</v>
      </c>
      <c r="B3450" s="23">
        <v>81</v>
      </c>
    </row>
    <row r="3451" spans="1:2" ht="26.4">
      <c r="A3451" s="22" t="s">
        <v>4292</v>
      </c>
      <c r="B3451" s="23">
        <v>80.58</v>
      </c>
    </row>
    <row r="3452" spans="1:2" ht="26.4">
      <c r="A3452" s="22" t="s">
        <v>4293</v>
      </c>
      <c r="B3452" s="23">
        <v>76.75</v>
      </c>
    </row>
    <row r="3453" spans="1:2" ht="26.4">
      <c r="A3453" s="22" t="s">
        <v>4294</v>
      </c>
      <c r="B3453" s="23">
        <v>75.209999999999994</v>
      </c>
    </row>
    <row r="3454" spans="1:2" ht="26.4">
      <c r="A3454" s="22" t="s">
        <v>4295</v>
      </c>
      <c r="B3454" s="23">
        <v>73.599999999999994</v>
      </c>
    </row>
    <row r="3455" spans="1:2" ht="26.4">
      <c r="A3455" s="22" t="s">
        <v>4296</v>
      </c>
      <c r="B3455" s="23">
        <v>76.75</v>
      </c>
    </row>
    <row r="3456" spans="1:2" ht="26.4">
      <c r="A3456" s="22" t="s">
        <v>4297</v>
      </c>
      <c r="B3456" s="23">
        <v>77.77</v>
      </c>
    </row>
    <row r="3457" spans="1:2" ht="26.4">
      <c r="A3457" s="22" t="s">
        <v>4298</v>
      </c>
      <c r="B3457" s="23">
        <v>90.21</v>
      </c>
    </row>
    <row r="3458" spans="1:2" ht="26.4">
      <c r="A3458" s="22" t="s">
        <v>4299</v>
      </c>
      <c r="B3458" s="23">
        <v>115.14</v>
      </c>
    </row>
    <row r="3459" spans="1:2" ht="26.4">
      <c r="A3459" s="22" t="s">
        <v>4300</v>
      </c>
      <c r="B3459" s="23">
        <v>120.65</v>
      </c>
    </row>
    <row r="3460" spans="1:2" ht="26.4">
      <c r="A3460" s="22" t="s">
        <v>4301</v>
      </c>
      <c r="B3460" s="23">
        <v>109.4</v>
      </c>
    </row>
    <row r="3461" spans="1:2" ht="26.4">
      <c r="A3461" s="22" t="s">
        <v>4302</v>
      </c>
      <c r="B3461" s="23">
        <v>107.06</v>
      </c>
    </row>
    <row r="3462" spans="1:2" ht="26.4">
      <c r="A3462" s="22" t="s">
        <v>4303</v>
      </c>
      <c r="B3462" s="23">
        <v>100.22</v>
      </c>
    </row>
    <row r="3463" spans="1:2" ht="26.4">
      <c r="A3463" s="22" t="s">
        <v>4304</v>
      </c>
      <c r="B3463" s="23">
        <v>100.1</v>
      </c>
    </row>
    <row r="3464" spans="1:2" ht="26.4">
      <c r="A3464" s="22" t="s">
        <v>4305</v>
      </c>
      <c r="B3464" s="23">
        <v>90.03</v>
      </c>
    </row>
    <row r="3465" spans="1:2" ht="26.4">
      <c r="A3465" s="22" t="s">
        <v>4306</v>
      </c>
      <c r="B3465" s="23">
        <v>81.739999999999995</v>
      </c>
    </row>
    <row r="3466" spans="1:2" ht="26.4">
      <c r="A3466" s="22" t="s">
        <v>4307</v>
      </c>
      <c r="B3466" s="23">
        <v>74.78</v>
      </c>
    </row>
    <row r="3467" spans="1:2" ht="26.4">
      <c r="A3467" s="22" t="s">
        <v>4308</v>
      </c>
      <c r="B3467" s="23">
        <v>78.3</v>
      </c>
    </row>
    <row r="3468" spans="1:2" ht="26.4">
      <c r="A3468" s="22" t="s">
        <v>4309</v>
      </c>
      <c r="B3468" s="23">
        <v>81.78</v>
      </c>
    </row>
    <row r="3469" spans="1:2" ht="26.4">
      <c r="A3469" s="22" t="s">
        <v>4310</v>
      </c>
      <c r="B3469" s="23">
        <v>91.23</v>
      </c>
    </row>
    <row r="3470" spans="1:2" ht="26.4">
      <c r="A3470" s="22" t="s">
        <v>4311</v>
      </c>
      <c r="B3470" s="23">
        <v>112.68</v>
      </c>
    </row>
    <row r="3471" spans="1:2" ht="26.4">
      <c r="A3471" s="22" t="s">
        <v>4312</v>
      </c>
      <c r="B3471" s="23">
        <v>104</v>
      </c>
    </row>
    <row r="3472" spans="1:2" ht="26.4">
      <c r="A3472" s="22" t="s">
        <v>4313</v>
      </c>
      <c r="B3472" s="23">
        <v>83.35</v>
      </c>
    </row>
    <row r="3473" spans="1:2" ht="26.4">
      <c r="A3473" s="22" t="s">
        <v>4314</v>
      </c>
      <c r="B3473" s="23">
        <v>70.849999999999994</v>
      </c>
    </row>
    <row r="3474" spans="1:2" ht="26.4">
      <c r="A3474" s="22" t="s">
        <v>4315</v>
      </c>
      <c r="B3474" s="23">
        <v>55.86</v>
      </c>
    </row>
    <row r="3475" spans="1:2" ht="26.4">
      <c r="A3475" s="22" t="s">
        <v>4316</v>
      </c>
      <c r="B3475" s="23">
        <v>42.15</v>
      </c>
    </row>
    <row r="3476" spans="1:2" ht="26.4">
      <c r="A3476" s="22" t="s">
        <v>4317</v>
      </c>
      <c r="B3476" s="23">
        <v>23.35</v>
      </c>
    </row>
    <row r="3477" spans="1:2" ht="26.4">
      <c r="A3477" s="22" t="s">
        <v>4318</v>
      </c>
      <c r="B3477" s="23">
        <v>21.73</v>
      </c>
    </row>
    <row r="3478" spans="1:2" ht="26.4">
      <c r="A3478" s="22" t="s">
        <v>4319</v>
      </c>
      <c r="B3478" s="23">
        <v>21.37</v>
      </c>
    </row>
    <row r="3479" spans="1:2" ht="26.4">
      <c r="A3479" s="22" t="s">
        <v>4320</v>
      </c>
      <c r="B3479" s="23">
        <v>36.950000000000003</v>
      </c>
    </row>
    <row r="3480" spans="1:2" ht="26.4">
      <c r="A3480" s="22" t="s">
        <v>4321</v>
      </c>
      <c r="B3480" s="23">
        <v>68.930000000000007</v>
      </c>
    </row>
    <row r="3481" spans="1:2" ht="26.4">
      <c r="A3481" s="22" t="s">
        <v>4322</v>
      </c>
      <c r="B3481" s="23">
        <v>79.180000000000007</v>
      </c>
    </row>
    <row r="3482" spans="1:2" ht="26.4">
      <c r="A3482" s="22" t="s">
        <v>4323</v>
      </c>
      <c r="B3482" s="23">
        <v>89.88</v>
      </c>
    </row>
    <row r="3483" spans="1:2" ht="26.4">
      <c r="A3483" s="22" t="s">
        <v>4324</v>
      </c>
      <c r="B3483" s="23">
        <v>105.82</v>
      </c>
    </row>
    <row r="3484" spans="1:2" ht="26.4">
      <c r="A3484" s="22" t="s">
        <v>4325</v>
      </c>
      <c r="B3484" s="23">
        <v>100</v>
      </c>
    </row>
    <row r="3485" spans="1:2" ht="26.4">
      <c r="A3485" s="22" t="s">
        <v>4326</v>
      </c>
      <c r="B3485" s="23">
        <v>100.45</v>
      </c>
    </row>
    <row r="3486" spans="1:2" ht="26.4">
      <c r="A3486" s="22" t="s">
        <v>4327</v>
      </c>
      <c r="B3486" s="23">
        <v>90.94</v>
      </c>
    </row>
    <row r="3487" spans="1:2" ht="26.4">
      <c r="A3487" s="22" t="s">
        <v>4328</v>
      </c>
      <c r="B3487" s="23">
        <v>88.11</v>
      </c>
    </row>
    <row r="3488" spans="1:2" ht="26.4">
      <c r="A3488" s="22" t="s">
        <v>4329</v>
      </c>
      <c r="B3488" s="23">
        <v>76.400000000000006</v>
      </c>
    </row>
    <row r="3489" spans="1:2" ht="26.4">
      <c r="A3489" s="22" t="s">
        <v>4330</v>
      </c>
      <c r="B3489" s="23">
        <v>74.27</v>
      </c>
    </row>
    <row r="3490" spans="1:2" ht="26.4">
      <c r="A3490" s="22" t="s">
        <v>4331</v>
      </c>
      <c r="B3490" s="23">
        <v>69.8</v>
      </c>
    </row>
    <row r="3491" spans="1:2" ht="26.4">
      <c r="A3491" s="22" t="s">
        <v>4332</v>
      </c>
      <c r="B3491" s="23">
        <v>68.540000000000006</v>
      </c>
    </row>
    <row r="3492" spans="1:2" ht="26.4">
      <c r="A3492" s="22" t="s">
        <v>4333</v>
      </c>
      <c r="B3492" s="23">
        <v>73.040000000000006</v>
      </c>
    </row>
    <row r="3493" spans="1:2" ht="26.4">
      <c r="A3493" s="22" t="s">
        <v>4334</v>
      </c>
      <c r="B3493" s="23">
        <v>86.05</v>
      </c>
    </row>
    <row r="3494" spans="1:2" ht="26.4">
      <c r="A3494" s="22" t="s">
        <v>4335</v>
      </c>
      <c r="B3494" s="23">
        <v>98.72</v>
      </c>
    </row>
    <row r="3495" spans="1:2" ht="26.4">
      <c r="A3495" s="22" t="s">
        <v>4336</v>
      </c>
      <c r="B3495" s="23">
        <v>100.38</v>
      </c>
    </row>
    <row r="3496" spans="1:2" ht="26.4">
      <c r="A3496" s="22" t="s">
        <v>4337</v>
      </c>
      <c r="B3496" s="23">
        <v>82.14</v>
      </c>
    </row>
    <row r="3497" spans="1:2" ht="26.4">
      <c r="A3497" s="22" t="s">
        <v>4338</v>
      </c>
      <c r="B3497" s="23">
        <v>54.29</v>
      </c>
    </row>
    <row r="3498" spans="1:2" ht="26.4">
      <c r="A3498" s="22" t="s">
        <v>4339</v>
      </c>
      <c r="B3498" s="23">
        <v>36.770000000000003</v>
      </c>
    </row>
    <row r="3499" spans="1:2" ht="26.4">
      <c r="A3499" s="22" t="s">
        <v>4340</v>
      </c>
      <c r="B3499" s="23">
        <v>24.42</v>
      </c>
    </row>
    <row r="3500" spans="1:2" ht="26.4">
      <c r="A3500" s="22" t="s">
        <v>4341</v>
      </c>
      <c r="B3500" s="23">
        <v>32.31</v>
      </c>
    </row>
    <row r="3501" spans="1:2" ht="26.4">
      <c r="A3501" s="22" t="s">
        <v>4342</v>
      </c>
      <c r="B3501" s="23">
        <v>5.78</v>
      </c>
    </row>
    <row r="3502" spans="1:2" ht="26.4">
      <c r="A3502" s="22" t="s">
        <v>4343</v>
      </c>
      <c r="B3502" s="23">
        <v>0.55000000000000004</v>
      </c>
    </row>
    <row r="3503" spans="1:2" ht="26.4">
      <c r="A3503" s="22" t="s">
        <v>4344</v>
      </c>
      <c r="B3503" s="23">
        <v>20.010000000000002</v>
      </c>
    </row>
    <row r="3504" spans="1:2" ht="26.4">
      <c r="A3504" s="22" t="s">
        <v>4345</v>
      </c>
      <c r="B3504" s="23">
        <v>52.23</v>
      </c>
    </row>
    <row r="3505" spans="1:2" ht="26.4">
      <c r="A3505" s="22" t="s">
        <v>4346</v>
      </c>
      <c r="B3505" s="23">
        <v>72.98</v>
      </c>
    </row>
    <row r="3506" spans="1:2" ht="26.4">
      <c r="A3506" s="22" t="s">
        <v>4347</v>
      </c>
      <c r="B3506" s="23">
        <v>87.9</v>
      </c>
    </row>
    <row r="3507" spans="1:2" ht="26.4">
      <c r="A3507" s="22" t="s">
        <v>4348</v>
      </c>
      <c r="B3507" s="23">
        <v>103.15</v>
      </c>
    </row>
    <row r="3508" spans="1:2" ht="26.4">
      <c r="A3508" s="22" t="s">
        <v>4349</v>
      </c>
      <c r="B3508" s="23">
        <v>98.06</v>
      </c>
    </row>
    <row r="3509" spans="1:2" ht="26.4">
      <c r="A3509" s="22" t="s">
        <v>4350</v>
      </c>
      <c r="B3509" s="23">
        <v>99.5</v>
      </c>
    </row>
    <row r="3510" spans="1:2" ht="26.4">
      <c r="A3510" s="22" t="s">
        <v>4351</v>
      </c>
      <c r="B3510" s="23">
        <v>92.5</v>
      </c>
    </row>
    <row r="3511" spans="1:2" ht="26.4">
      <c r="A3511" s="22" t="s">
        <v>4352</v>
      </c>
      <c r="B3511" s="23">
        <v>89.73</v>
      </c>
    </row>
    <row r="3512" spans="1:2" ht="26.4">
      <c r="A3512" s="22" t="s">
        <v>4353</v>
      </c>
      <c r="B3512" s="23">
        <v>83.51</v>
      </c>
    </row>
    <row r="3513" spans="1:2" ht="26.4">
      <c r="A3513" s="22" t="s">
        <v>4354</v>
      </c>
      <c r="B3513" s="23">
        <v>84.73</v>
      </c>
    </row>
    <row r="3514" spans="1:2" ht="26.4">
      <c r="A3514" s="22" t="s">
        <v>4355</v>
      </c>
      <c r="B3514" s="23">
        <v>83.27</v>
      </c>
    </row>
    <row r="3515" spans="1:2" ht="26.4">
      <c r="A3515" s="22" t="s">
        <v>4356</v>
      </c>
      <c r="B3515" s="23">
        <v>78.7</v>
      </c>
    </row>
    <row r="3516" spans="1:2" ht="26.4">
      <c r="A3516" s="22" t="s">
        <v>4357</v>
      </c>
      <c r="B3516" s="23">
        <v>77.099999999999994</v>
      </c>
    </row>
    <row r="3517" spans="1:2" ht="26.4">
      <c r="A3517" s="22" t="s">
        <v>4358</v>
      </c>
      <c r="B3517" s="23">
        <v>82.7</v>
      </c>
    </row>
    <row r="3518" spans="1:2" ht="26.4">
      <c r="A3518" s="22" t="s">
        <v>4359</v>
      </c>
      <c r="B3518" s="23">
        <v>82.99</v>
      </c>
    </row>
    <row r="3519" spans="1:2" ht="26.4">
      <c r="A3519" s="22" t="s">
        <v>4360</v>
      </c>
      <c r="B3519" s="23">
        <v>72.61</v>
      </c>
    </row>
    <row r="3520" spans="1:2" ht="26.4">
      <c r="A3520" s="22" t="s">
        <v>4361</v>
      </c>
      <c r="B3520" s="23">
        <v>55.06</v>
      </c>
    </row>
    <row r="3521" spans="1:2" ht="26.4">
      <c r="A3521" s="22" t="s">
        <v>4362</v>
      </c>
      <c r="B3521" s="23">
        <v>16.37</v>
      </c>
    </row>
    <row r="3522" spans="1:2" ht="26.4">
      <c r="A3522" s="22" t="s">
        <v>4363</v>
      </c>
      <c r="B3522" s="23">
        <v>1.45</v>
      </c>
    </row>
    <row r="3523" spans="1:2" ht="26.4">
      <c r="A3523" s="22" t="s">
        <v>4364</v>
      </c>
      <c r="B3523" s="23">
        <v>0</v>
      </c>
    </row>
    <row r="3524" spans="1:2" ht="26.4">
      <c r="A3524" s="22" t="s">
        <v>4365</v>
      </c>
      <c r="B3524" s="23">
        <v>4.17</v>
      </c>
    </row>
    <row r="3525" spans="1:2" ht="26.4">
      <c r="A3525" s="22" t="s">
        <v>4366</v>
      </c>
      <c r="B3525" s="23">
        <v>0</v>
      </c>
    </row>
    <row r="3526" spans="1:2" ht="26.4">
      <c r="A3526" s="22" t="s">
        <v>4367</v>
      </c>
      <c r="B3526" s="23">
        <v>0</v>
      </c>
    </row>
    <row r="3527" spans="1:2" ht="26.4">
      <c r="A3527" s="22" t="s">
        <v>4368</v>
      </c>
      <c r="B3527" s="23">
        <v>2.2599999999999998</v>
      </c>
    </row>
    <row r="3528" spans="1:2" ht="26.4">
      <c r="A3528" s="22" t="s">
        <v>4369</v>
      </c>
      <c r="B3528" s="23">
        <v>55.08</v>
      </c>
    </row>
    <row r="3529" spans="1:2" ht="26.4">
      <c r="A3529" s="22" t="s">
        <v>4370</v>
      </c>
      <c r="B3529" s="23">
        <v>84.85</v>
      </c>
    </row>
    <row r="3530" spans="1:2" ht="26.4">
      <c r="A3530" s="22" t="s">
        <v>4371</v>
      </c>
      <c r="B3530" s="23">
        <v>95.4</v>
      </c>
    </row>
    <row r="3531" spans="1:2" ht="26.4">
      <c r="A3531" s="22" t="s">
        <v>4372</v>
      </c>
      <c r="B3531" s="23">
        <v>104.13</v>
      </c>
    </row>
    <row r="3532" spans="1:2" ht="26.4">
      <c r="A3532" s="22" t="s">
        <v>4373</v>
      </c>
      <c r="B3532" s="23">
        <v>105.11</v>
      </c>
    </row>
    <row r="3533" spans="1:2" ht="26.4">
      <c r="A3533" s="22" t="s">
        <v>4374</v>
      </c>
      <c r="B3533" s="23">
        <v>99.16</v>
      </c>
    </row>
    <row r="3534" spans="1:2" ht="26.4">
      <c r="A3534" s="22" t="s">
        <v>4375</v>
      </c>
      <c r="B3534" s="23">
        <v>94.71</v>
      </c>
    </row>
    <row r="3535" spans="1:2" ht="26.4">
      <c r="A3535" s="22" t="s">
        <v>4376</v>
      </c>
      <c r="B3535" s="23">
        <v>87.09</v>
      </c>
    </row>
    <row r="3536" spans="1:2" ht="26.4">
      <c r="A3536" s="22" t="s">
        <v>4377</v>
      </c>
      <c r="B3536" s="23">
        <v>84</v>
      </c>
    </row>
    <row r="3537" spans="1:2" ht="26.4">
      <c r="A3537" s="22" t="s">
        <v>4378</v>
      </c>
      <c r="B3537" s="23">
        <v>81.92</v>
      </c>
    </row>
    <row r="3538" spans="1:2" ht="26.4">
      <c r="A3538" s="22" t="s">
        <v>4379</v>
      </c>
      <c r="B3538" s="23">
        <v>77.87</v>
      </c>
    </row>
    <row r="3539" spans="1:2" ht="26.4">
      <c r="A3539" s="22" t="s">
        <v>4380</v>
      </c>
      <c r="B3539" s="23">
        <v>77.86</v>
      </c>
    </row>
    <row r="3540" spans="1:2" ht="26.4">
      <c r="A3540" s="22" t="s">
        <v>4381</v>
      </c>
      <c r="B3540" s="23">
        <v>74.98</v>
      </c>
    </row>
    <row r="3541" spans="1:2" ht="26.4">
      <c r="A3541" s="22" t="s">
        <v>4382</v>
      </c>
      <c r="B3541" s="23">
        <v>69.239999999999995</v>
      </c>
    </row>
    <row r="3542" spans="1:2" ht="26.4">
      <c r="A3542" s="22" t="s">
        <v>4383</v>
      </c>
      <c r="B3542" s="23">
        <v>64.849999999999994</v>
      </c>
    </row>
    <row r="3543" spans="1:2" ht="26.4">
      <c r="A3543" s="22" t="s">
        <v>4384</v>
      </c>
      <c r="B3543" s="23">
        <v>37.71</v>
      </c>
    </row>
    <row r="3544" spans="1:2" ht="26.4">
      <c r="A3544" s="22" t="s">
        <v>4385</v>
      </c>
      <c r="B3544" s="23">
        <v>0</v>
      </c>
    </row>
    <row r="3545" spans="1:2" ht="26.4">
      <c r="A3545" s="22" t="s">
        <v>4386</v>
      </c>
      <c r="B3545" s="23">
        <v>0</v>
      </c>
    </row>
    <row r="3546" spans="1:2" ht="26.4">
      <c r="A3546" s="22" t="s">
        <v>4387</v>
      </c>
      <c r="B3546" s="23">
        <v>-6.83</v>
      </c>
    </row>
    <row r="3547" spans="1:2" ht="26.4">
      <c r="A3547" s="22" t="s">
        <v>4388</v>
      </c>
      <c r="B3547" s="23">
        <v>14.87</v>
      </c>
    </row>
    <row r="3548" spans="1:2" ht="26.4">
      <c r="A3548" s="22" t="s">
        <v>4389</v>
      </c>
      <c r="B3548" s="23">
        <v>-42</v>
      </c>
    </row>
    <row r="3549" spans="1:2" ht="26.4">
      <c r="A3549" s="22" t="s">
        <v>4390</v>
      </c>
      <c r="B3549" s="23">
        <v>-22.74</v>
      </c>
    </row>
    <row r="3550" spans="1:2" ht="26.4">
      <c r="A3550" s="22" t="s">
        <v>4391</v>
      </c>
      <c r="B3550" s="23">
        <v>-50</v>
      </c>
    </row>
    <row r="3551" spans="1:2" ht="26.4">
      <c r="A3551" s="22" t="s">
        <v>4392</v>
      </c>
      <c r="B3551" s="23">
        <v>-15.18</v>
      </c>
    </row>
    <row r="3552" spans="1:2" ht="26.4">
      <c r="A3552" s="22" t="s">
        <v>4393</v>
      </c>
      <c r="B3552" s="23">
        <v>-0.06</v>
      </c>
    </row>
    <row r="3553" spans="1:2" ht="26.4">
      <c r="A3553" s="22" t="s">
        <v>4394</v>
      </c>
      <c r="B3553" s="23">
        <v>50</v>
      </c>
    </row>
    <row r="3554" spans="1:2" ht="26.4">
      <c r="A3554" s="22" t="s">
        <v>4395</v>
      </c>
      <c r="B3554" s="23">
        <v>72.900000000000006</v>
      </c>
    </row>
    <row r="3555" spans="1:2" ht="26.4">
      <c r="A3555" s="22" t="s">
        <v>4396</v>
      </c>
      <c r="B3555" s="23">
        <v>80.7</v>
      </c>
    </row>
    <row r="3556" spans="1:2" ht="26.4">
      <c r="A3556" s="22" t="s">
        <v>4397</v>
      </c>
      <c r="B3556" s="23">
        <v>78.180000000000007</v>
      </c>
    </row>
    <row r="3557" spans="1:2" ht="26.4">
      <c r="A3557" s="22" t="s">
        <v>4398</v>
      </c>
      <c r="B3557" s="23">
        <v>74.010000000000005</v>
      </c>
    </row>
    <row r="3558" spans="1:2" ht="26.4">
      <c r="A3558" s="22" t="s">
        <v>4399</v>
      </c>
      <c r="B3558" s="23">
        <v>69.5</v>
      </c>
    </row>
    <row r="3559" spans="1:2" ht="26.4">
      <c r="A3559" s="22" t="s">
        <v>4400</v>
      </c>
      <c r="B3559" s="23">
        <v>59.23</v>
      </c>
    </row>
    <row r="3560" spans="1:2" ht="26.4">
      <c r="A3560" s="22" t="s">
        <v>4401</v>
      </c>
      <c r="B3560" s="23">
        <v>53.9</v>
      </c>
    </row>
    <row r="3561" spans="1:2" ht="26.4">
      <c r="A3561" s="22" t="s">
        <v>4402</v>
      </c>
      <c r="B3561" s="23">
        <v>51.82</v>
      </c>
    </row>
    <row r="3562" spans="1:2" ht="26.4">
      <c r="A3562" s="22" t="s">
        <v>4403</v>
      </c>
      <c r="B3562" s="23">
        <v>43.81</v>
      </c>
    </row>
    <row r="3563" spans="1:2" ht="26.4">
      <c r="A3563" s="22" t="s">
        <v>4404</v>
      </c>
      <c r="B3563" s="23">
        <v>31.86</v>
      </c>
    </row>
    <row r="3564" spans="1:2" ht="26.4">
      <c r="A3564" s="22" t="s">
        <v>4405</v>
      </c>
      <c r="B3564" s="23">
        <v>34.909999999999997</v>
      </c>
    </row>
    <row r="3565" spans="1:2" ht="26.4">
      <c r="A3565" s="22" t="s">
        <v>4406</v>
      </c>
      <c r="B3565" s="23">
        <v>38.020000000000003</v>
      </c>
    </row>
    <row r="3566" spans="1:2" ht="26.4">
      <c r="A3566" s="22" t="s">
        <v>4407</v>
      </c>
      <c r="B3566" s="23">
        <v>58.71</v>
      </c>
    </row>
    <row r="3567" spans="1:2" ht="26.4">
      <c r="A3567" s="22" t="s">
        <v>4408</v>
      </c>
      <c r="B3567" s="23">
        <v>29.92</v>
      </c>
    </row>
    <row r="3568" spans="1:2" ht="26.4">
      <c r="A3568" s="22" t="s">
        <v>4409</v>
      </c>
      <c r="B3568" s="23">
        <v>0.01</v>
      </c>
    </row>
    <row r="3569" spans="1:2" ht="26.4">
      <c r="A3569" s="22" t="s">
        <v>4410</v>
      </c>
      <c r="B3569" s="23">
        <v>-2.1</v>
      </c>
    </row>
    <row r="3570" spans="1:2" ht="26.4">
      <c r="A3570" s="22" t="s">
        <v>4411</v>
      </c>
      <c r="B3570" s="23">
        <v>-15</v>
      </c>
    </row>
    <row r="3571" spans="1:2" ht="26.4">
      <c r="A3571" s="22" t="s">
        <v>4412</v>
      </c>
      <c r="B3571" s="23">
        <v>-51.99</v>
      </c>
    </row>
    <row r="3572" spans="1:2" ht="26.4">
      <c r="A3572" s="22" t="s">
        <v>4413</v>
      </c>
      <c r="B3572" s="23">
        <v>-89.86</v>
      </c>
    </row>
    <row r="3573" spans="1:2" ht="26.4">
      <c r="A3573" s="22" t="s">
        <v>4414</v>
      </c>
      <c r="B3573" s="23">
        <v>-90</v>
      </c>
    </row>
    <row r="3574" spans="1:2" ht="26.4">
      <c r="A3574" s="22" t="s">
        <v>4415</v>
      </c>
      <c r="B3574" s="23">
        <v>-70.86</v>
      </c>
    </row>
    <row r="3575" spans="1:2" ht="26.4">
      <c r="A3575" s="22" t="s">
        <v>4416</v>
      </c>
      <c r="B3575" s="23">
        <v>-19.22</v>
      </c>
    </row>
    <row r="3576" spans="1:2" ht="26.4">
      <c r="A3576" s="22" t="s">
        <v>4417</v>
      </c>
      <c r="B3576" s="23">
        <v>-5.2</v>
      </c>
    </row>
    <row r="3577" spans="1:2" ht="26.4">
      <c r="A3577" s="22" t="s">
        <v>4418</v>
      </c>
      <c r="B3577" s="23">
        <v>22.29</v>
      </c>
    </row>
    <row r="3578" spans="1:2" ht="26.4">
      <c r="A3578" s="22" t="s">
        <v>4419</v>
      </c>
      <c r="B3578" s="23">
        <v>72.89</v>
      </c>
    </row>
    <row r="3579" spans="1:2" ht="26.4">
      <c r="A3579" s="22" t="s">
        <v>4420</v>
      </c>
      <c r="B3579" s="23">
        <v>84.59</v>
      </c>
    </row>
    <row r="3580" spans="1:2" ht="26.4">
      <c r="A3580" s="22" t="s">
        <v>4421</v>
      </c>
      <c r="B3580" s="23">
        <v>80.33</v>
      </c>
    </row>
    <row r="3581" spans="1:2" ht="26.4">
      <c r="A3581" s="22" t="s">
        <v>4422</v>
      </c>
      <c r="B3581" s="23">
        <v>79.75</v>
      </c>
    </row>
    <row r="3582" spans="1:2" ht="26.4">
      <c r="A3582" s="22" t="s">
        <v>4423</v>
      </c>
      <c r="B3582" s="23">
        <v>74.239999999999995</v>
      </c>
    </row>
    <row r="3583" spans="1:2" ht="26.4">
      <c r="A3583" s="22" t="s">
        <v>4424</v>
      </c>
      <c r="B3583" s="23">
        <v>75.02</v>
      </c>
    </row>
    <row r="3584" spans="1:2" ht="26.4">
      <c r="A3584" s="22" t="s">
        <v>4425</v>
      </c>
      <c r="B3584" s="23">
        <v>71.05</v>
      </c>
    </row>
    <row r="3585" spans="1:2" ht="26.4">
      <c r="A3585" s="22" t="s">
        <v>4426</v>
      </c>
      <c r="B3585" s="23">
        <v>68.900000000000006</v>
      </c>
    </row>
    <row r="3586" spans="1:2" ht="26.4">
      <c r="A3586" s="22" t="s">
        <v>4427</v>
      </c>
      <c r="B3586" s="23">
        <v>52.78</v>
      </c>
    </row>
    <row r="3587" spans="1:2" ht="26.4">
      <c r="A3587" s="22" t="s">
        <v>4428</v>
      </c>
      <c r="B3587" s="23">
        <v>51.06</v>
      </c>
    </row>
    <row r="3588" spans="1:2" ht="26.4">
      <c r="A3588" s="22" t="s">
        <v>4429</v>
      </c>
      <c r="B3588" s="23">
        <v>75.91</v>
      </c>
    </row>
    <row r="3589" spans="1:2" ht="26.4">
      <c r="A3589" s="22" t="s">
        <v>4430</v>
      </c>
      <c r="B3589" s="23">
        <v>75.47</v>
      </c>
    </row>
    <row r="3590" spans="1:2" ht="26.4">
      <c r="A3590" s="22" t="s">
        <v>4431</v>
      </c>
      <c r="B3590" s="23">
        <v>111.67</v>
      </c>
    </row>
    <row r="3591" spans="1:2" ht="26.4">
      <c r="A3591" s="22" t="s">
        <v>4432</v>
      </c>
      <c r="B3591" s="23">
        <v>108.64</v>
      </c>
    </row>
    <row r="3592" spans="1:2" ht="26.4">
      <c r="A3592" s="22" t="s">
        <v>4433</v>
      </c>
      <c r="B3592" s="23">
        <v>90.06</v>
      </c>
    </row>
    <row r="3593" spans="1:2" ht="26.4">
      <c r="A3593" s="22" t="s">
        <v>4434</v>
      </c>
      <c r="B3593" s="23">
        <v>82.37</v>
      </c>
    </row>
    <row r="3594" spans="1:2" ht="26.4">
      <c r="A3594" s="22" t="s">
        <v>4435</v>
      </c>
      <c r="B3594" s="23">
        <v>70.23</v>
      </c>
    </row>
    <row r="3595" spans="1:2" ht="26.4">
      <c r="A3595" s="22" t="s">
        <v>4436</v>
      </c>
      <c r="B3595" s="23">
        <v>64.680000000000007</v>
      </c>
    </row>
    <row r="3596" spans="1:2" ht="26.4">
      <c r="A3596" s="22" t="s">
        <v>4437</v>
      </c>
      <c r="B3596" s="23">
        <v>57.56</v>
      </c>
    </row>
    <row r="3597" spans="1:2" ht="26.4">
      <c r="A3597" s="22" t="s">
        <v>4438</v>
      </c>
      <c r="B3597" s="23">
        <v>54.9</v>
      </c>
    </row>
    <row r="3598" spans="1:2" ht="26.4">
      <c r="A3598" s="22" t="s">
        <v>4439</v>
      </c>
      <c r="B3598" s="23">
        <v>51.89</v>
      </c>
    </row>
    <row r="3599" spans="1:2" ht="26.4">
      <c r="A3599" s="22" t="s">
        <v>4440</v>
      </c>
      <c r="B3599" s="23">
        <v>53.18</v>
      </c>
    </row>
    <row r="3600" spans="1:2" ht="26.4">
      <c r="A3600" s="22" t="s">
        <v>4441</v>
      </c>
      <c r="B3600" s="23">
        <v>79.39</v>
      </c>
    </row>
    <row r="3601" spans="1:2" ht="26.4">
      <c r="A3601" s="22" t="s">
        <v>4442</v>
      </c>
      <c r="B3601" s="23">
        <v>86.97</v>
      </c>
    </row>
    <row r="3602" spans="1:2" ht="26.4">
      <c r="A3602" s="22" t="s">
        <v>4443</v>
      </c>
      <c r="B3602" s="23">
        <v>108.63</v>
      </c>
    </row>
    <row r="3603" spans="1:2" ht="26.4">
      <c r="A3603" s="22" t="s">
        <v>4444</v>
      </c>
      <c r="B3603" s="23">
        <v>119.49</v>
      </c>
    </row>
    <row r="3604" spans="1:2" ht="26.4">
      <c r="A3604" s="22" t="s">
        <v>4445</v>
      </c>
      <c r="B3604" s="23">
        <v>102.4</v>
      </c>
    </row>
    <row r="3605" spans="1:2" ht="26.4">
      <c r="A3605" s="22" t="s">
        <v>4446</v>
      </c>
      <c r="B3605" s="23">
        <v>96.13</v>
      </c>
    </row>
    <row r="3606" spans="1:2" ht="26.4">
      <c r="A3606" s="22" t="s">
        <v>4447</v>
      </c>
      <c r="B3606" s="23">
        <v>89.65</v>
      </c>
    </row>
    <row r="3607" spans="1:2" ht="26.4">
      <c r="A3607" s="22" t="s">
        <v>4448</v>
      </c>
      <c r="B3607" s="23">
        <v>85.92</v>
      </c>
    </row>
    <row r="3608" spans="1:2" ht="26.4">
      <c r="A3608" s="22" t="s">
        <v>4449</v>
      </c>
      <c r="B3608" s="23">
        <v>73.41</v>
      </c>
    </row>
    <row r="3609" spans="1:2" ht="26.4">
      <c r="A3609" s="22" t="s">
        <v>4450</v>
      </c>
      <c r="B3609" s="23">
        <v>74.2</v>
      </c>
    </row>
    <row r="3610" spans="1:2" ht="26.4">
      <c r="A3610" s="22" t="s">
        <v>4451</v>
      </c>
      <c r="B3610" s="23">
        <v>62.64</v>
      </c>
    </row>
    <row r="3611" spans="1:2" ht="26.4">
      <c r="A3611" s="22" t="s">
        <v>4452</v>
      </c>
      <c r="B3611" s="23">
        <v>61.61</v>
      </c>
    </row>
    <row r="3612" spans="1:2" ht="26.4">
      <c r="A3612" s="22" t="s">
        <v>4453</v>
      </c>
      <c r="B3612" s="23">
        <v>72.7</v>
      </c>
    </row>
    <row r="3613" spans="1:2" ht="26.4">
      <c r="A3613" s="22" t="s">
        <v>4454</v>
      </c>
      <c r="B3613" s="23">
        <v>77.64</v>
      </c>
    </row>
    <row r="3614" spans="1:2" ht="26.4">
      <c r="A3614" s="22" t="s">
        <v>4455</v>
      </c>
      <c r="B3614" s="23">
        <v>106.48</v>
      </c>
    </row>
    <row r="3615" spans="1:2" ht="26.4">
      <c r="A3615" s="22" t="s">
        <v>4456</v>
      </c>
      <c r="B3615" s="23">
        <v>92.05</v>
      </c>
    </row>
    <row r="3616" spans="1:2" ht="26.4">
      <c r="A3616" s="22" t="s">
        <v>4457</v>
      </c>
      <c r="B3616" s="23">
        <v>86.41</v>
      </c>
    </row>
    <row r="3617" spans="1:2" ht="26.4">
      <c r="A3617" s="22" t="s">
        <v>4458</v>
      </c>
      <c r="B3617" s="23">
        <v>66.92</v>
      </c>
    </row>
    <row r="3618" spans="1:2" ht="26.4">
      <c r="A3618" s="22" t="s">
        <v>4459</v>
      </c>
      <c r="B3618" s="23">
        <v>46.55</v>
      </c>
    </row>
    <row r="3619" spans="1:2" ht="26.4">
      <c r="A3619" s="22" t="s">
        <v>4460</v>
      </c>
      <c r="B3619" s="23">
        <v>12.31</v>
      </c>
    </row>
    <row r="3620" spans="1:2" ht="26.4">
      <c r="A3620" s="22" t="s">
        <v>4461</v>
      </c>
      <c r="B3620" s="23">
        <v>0.92</v>
      </c>
    </row>
    <row r="3621" spans="1:2" ht="26.4">
      <c r="A3621" s="22" t="s">
        <v>4462</v>
      </c>
      <c r="B3621" s="23">
        <v>0</v>
      </c>
    </row>
    <row r="3622" spans="1:2" ht="26.4">
      <c r="A3622" s="22" t="s">
        <v>4463</v>
      </c>
      <c r="B3622" s="23">
        <v>1.75</v>
      </c>
    </row>
    <row r="3623" spans="1:2" ht="26.4">
      <c r="A3623" s="22" t="s">
        <v>4464</v>
      </c>
      <c r="B3623" s="23">
        <v>22.43</v>
      </c>
    </row>
    <row r="3624" spans="1:2" ht="26.4">
      <c r="A3624" s="22" t="s">
        <v>4465</v>
      </c>
      <c r="B3624" s="23">
        <v>66.83</v>
      </c>
    </row>
    <row r="3625" spans="1:2" ht="26.4">
      <c r="A3625" s="22" t="s">
        <v>4466</v>
      </c>
      <c r="B3625" s="23">
        <v>74.040000000000006</v>
      </c>
    </row>
    <row r="3626" spans="1:2" ht="26.4">
      <c r="A3626" s="22" t="s">
        <v>4467</v>
      </c>
      <c r="B3626" s="23">
        <v>80.260000000000005</v>
      </c>
    </row>
    <row r="3627" spans="1:2" ht="26.4">
      <c r="A3627" s="22" t="s">
        <v>4468</v>
      </c>
      <c r="B3627" s="23">
        <v>101.46</v>
      </c>
    </row>
    <row r="3628" spans="1:2" ht="26.4">
      <c r="A3628" s="22" t="s">
        <v>4469</v>
      </c>
      <c r="B3628" s="23">
        <v>99.4</v>
      </c>
    </row>
    <row r="3629" spans="1:2" ht="26.4">
      <c r="A3629" s="22" t="s">
        <v>4470</v>
      </c>
      <c r="B3629" s="23">
        <v>94.29</v>
      </c>
    </row>
    <row r="3630" spans="1:2" ht="26.4">
      <c r="A3630" s="22" t="s">
        <v>4471</v>
      </c>
      <c r="B3630" s="23">
        <v>82.9</v>
      </c>
    </row>
    <row r="3631" spans="1:2" ht="26.4">
      <c r="A3631" s="22" t="s">
        <v>4472</v>
      </c>
      <c r="B3631" s="23">
        <v>84.15</v>
      </c>
    </row>
    <row r="3632" spans="1:2" ht="26.4">
      <c r="A3632" s="22" t="s">
        <v>4473</v>
      </c>
      <c r="B3632" s="23">
        <v>74.3</v>
      </c>
    </row>
    <row r="3633" spans="1:2" ht="26.4">
      <c r="A3633" s="22" t="s">
        <v>4474</v>
      </c>
      <c r="B3633" s="23">
        <v>70.099999999999994</v>
      </c>
    </row>
    <row r="3634" spans="1:2" ht="26.4">
      <c r="A3634" s="22" t="s">
        <v>4475</v>
      </c>
      <c r="B3634" s="23">
        <v>65.05</v>
      </c>
    </row>
    <row r="3635" spans="1:2" ht="26.4">
      <c r="A3635" s="22" t="s">
        <v>4476</v>
      </c>
      <c r="B3635" s="23">
        <v>67.400000000000006</v>
      </c>
    </row>
    <row r="3636" spans="1:2" ht="26.4">
      <c r="A3636" s="22" t="s">
        <v>4477</v>
      </c>
      <c r="B3636" s="23">
        <v>75.39</v>
      </c>
    </row>
    <row r="3637" spans="1:2" ht="26.4">
      <c r="A3637" s="22" t="s">
        <v>4478</v>
      </c>
      <c r="B3637" s="23">
        <v>88.28</v>
      </c>
    </row>
    <row r="3638" spans="1:2" ht="26.4">
      <c r="A3638" s="22" t="s">
        <v>4479</v>
      </c>
      <c r="B3638" s="23">
        <v>101.71</v>
      </c>
    </row>
    <row r="3639" spans="1:2" ht="26.4">
      <c r="A3639" s="22" t="s">
        <v>4480</v>
      </c>
      <c r="B3639" s="23">
        <v>99.07</v>
      </c>
    </row>
    <row r="3640" spans="1:2" ht="26.4">
      <c r="A3640" s="22" t="s">
        <v>4481</v>
      </c>
      <c r="B3640" s="23">
        <v>87.3</v>
      </c>
    </row>
    <row r="3641" spans="1:2" ht="26.4">
      <c r="A3641" s="22" t="s">
        <v>4482</v>
      </c>
      <c r="B3641" s="23">
        <v>68.19</v>
      </c>
    </row>
    <row r="3642" spans="1:2" ht="26.4">
      <c r="A3642" s="22" t="s">
        <v>4483</v>
      </c>
      <c r="B3642" s="23">
        <v>59.92</v>
      </c>
    </row>
    <row r="3643" spans="1:2" ht="26.4">
      <c r="A3643" s="22" t="s">
        <v>4484</v>
      </c>
      <c r="B3643" s="23">
        <v>44.75</v>
      </c>
    </row>
    <row r="3644" spans="1:2" ht="26.4">
      <c r="A3644" s="22" t="s">
        <v>4485</v>
      </c>
      <c r="B3644" s="23">
        <v>9.36</v>
      </c>
    </row>
    <row r="3645" spans="1:2" ht="26.4">
      <c r="A3645" s="22" t="s">
        <v>4486</v>
      </c>
      <c r="B3645" s="23">
        <v>3.14</v>
      </c>
    </row>
    <row r="3646" spans="1:2" ht="26.4">
      <c r="A3646" s="22" t="s">
        <v>4487</v>
      </c>
      <c r="B3646" s="23">
        <v>27.71</v>
      </c>
    </row>
    <row r="3647" spans="1:2" ht="26.4">
      <c r="A3647" s="22" t="s">
        <v>4488</v>
      </c>
      <c r="B3647" s="23">
        <v>56.79</v>
      </c>
    </row>
    <row r="3648" spans="1:2" ht="26.4">
      <c r="A3648" s="22" t="s">
        <v>4489</v>
      </c>
      <c r="B3648" s="23">
        <v>72.400000000000006</v>
      </c>
    </row>
    <row r="3649" spans="1:2" ht="26.4">
      <c r="A3649" s="22" t="s">
        <v>4490</v>
      </c>
      <c r="B3649" s="23">
        <v>84.75</v>
      </c>
    </row>
    <row r="3650" spans="1:2" ht="26.4">
      <c r="A3650" s="22" t="s">
        <v>4491</v>
      </c>
      <c r="B3650" s="23">
        <v>97.39</v>
      </c>
    </row>
    <row r="3651" spans="1:2" ht="26.4">
      <c r="A3651" s="22" t="s">
        <v>4492</v>
      </c>
      <c r="B3651" s="23">
        <v>108.42</v>
      </c>
    </row>
    <row r="3652" spans="1:2" ht="26.4">
      <c r="A3652" s="22" t="s">
        <v>4493</v>
      </c>
      <c r="B3652" s="23">
        <v>103.4</v>
      </c>
    </row>
    <row r="3653" spans="1:2" ht="26.4">
      <c r="A3653" s="22" t="s">
        <v>4494</v>
      </c>
      <c r="B3653" s="23">
        <v>95.41</v>
      </c>
    </row>
    <row r="3654" spans="1:2" ht="26.4">
      <c r="A3654" s="22" t="s">
        <v>4495</v>
      </c>
      <c r="B3654" s="23">
        <v>86.53</v>
      </c>
    </row>
    <row r="3655" spans="1:2" ht="26.4">
      <c r="A3655" s="22" t="s">
        <v>4496</v>
      </c>
      <c r="B3655" s="23">
        <v>83.59</v>
      </c>
    </row>
    <row r="3656" spans="1:2" ht="26.4">
      <c r="A3656" s="22" t="s">
        <v>4497</v>
      </c>
      <c r="B3656" s="23">
        <v>79.400000000000006</v>
      </c>
    </row>
    <row r="3657" spans="1:2" ht="26.4">
      <c r="A3657" s="22" t="s">
        <v>4498</v>
      </c>
      <c r="B3657" s="23">
        <v>76.17</v>
      </c>
    </row>
    <row r="3658" spans="1:2" ht="26.4">
      <c r="A3658" s="22" t="s">
        <v>4499</v>
      </c>
      <c r="B3658" s="23">
        <v>68.98</v>
      </c>
    </row>
    <row r="3659" spans="1:2" ht="26.4">
      <c r="A3659" s="22" t="s">
        <v>4500</v>
      </c>
      <c r="B3659" s="23">
        <v>68.14</v>
      </c>
    </row>
    <row r="3660" spans="1:2" ht="26.4">
      <c r="A3660" s="22" t="s">
        <v>4501</v>
      </c>
      <c r="B3660" s="23">
        <v>73.290000000000006</v>
      </c>
    </row>
    <row r="3661" spans="1:2" ht="26.4">
      <c r="A3661" s="22" t="s">
        <v>4502</v>
      </c>
      <c r="B3661" s="23">
        <v>80.17</v>
      </c>
    </row>
    <row r="3662" spans="1:2" ht="26.4">
      <c r="A3662" s="22" t="s">
        <v>4503</v>
      </c>
      <c r="B3662" s="23">
        <v>93.28</v>
      </c>
    </row>
    <row r="3663" spans="1:2" ht="26.4">
      <c r="A3663" s="22" t="s">
        <v>4504</v>
      </c>
      <c r="B3663" s="23">
        <v>92.8</v>
      </c>
    </row>
    <row r="3664" spans="1:2" ht="26.4">
      <c r="A3664" s="22" t="s">
        <v>4505</v>
      </c>
      <c r="B3664" s="23">
        <v>84.37</v>
      </c>
    </row>
    <row r="3665" spans="1:2" ht="26.4">
      <c r="A3665" s="22" t="s">
        <v>4506</v>
      </c>
      <c r="B3665" s="23">
        <v>72.09</v>
      </c>
    </row>
    <row r="3666" spans="1:2" ht="26.4">
      <c r="A3666" s="22" t="s">
        <v>4507</v>
      </c>
      <c r="B3666" s="23">
        <v>63.15</v>
      </c>
    </row>
    <row r="3667" spans="1:2" ht="26.4">
      <c r="A3667" s="22" t="s">
        <v>4508</v>
      </c>
      <c r="B3667" s="23">
        <v>56.06</v>
      </c>
    </row>
    <row r="3668" spans="1:2" ht="26.4">
      <c r="A3668" s="22" t="s">
        <v>4509</v>
      </c>
      <c r="B3668" s="23">
        <v>42.61</v>
      </c>
    </row>
    <row r="3669" spans="1:2" ht="26.4">
      <c r="A3669" s="22" t="s">
        <v>4510</v>
      </c>
      <c r="B3669" s="23">
        <v>36.82</v>
      </c>
    </row>
    <row r="3670" spans="1:2" ht="26.4">
      <c r="A3670" s="22" t="s">
        <v>4511</v>
      </c>
      <c r="B3670" s="23">
        <v>44.9</v>
      </c>
    </row>
    <row r="3671" spans="1:2" ht="26.4">
      <c r="A3671" s="22" t="s">
        <v>4512</v>
      </c>
      <c r="B3671" s="23">
        <v>58.27</v>
      </c>
    </row>
    <row r="3672" spans="1:2" ht="26.4">
      <c r="A3672" s="22" t="s">
        <v>4513</v>
      </c>
      <c r="B3672" s="23">
        <v>76.62</v>
      </c>
    </row>
    <row r="3673" spans="1:2" ht="26.4">
      <c r="A3673" s="22" t="s">
        <v>4514</v>
      </c>
      <c r="B3673" s="23">
        <v>85.73</v>
      </c>
    </row>
    <row r="3674" spans="1:2" ht="26.4">
      <c r="A3674" s="22" t="s">
        <v>4515</v>
      </c>
      <c r="B3674" s="23">
        <v>93.58</v>
      </c>
    </row>
    <row r="3675" spans="1:2" ht="26.4">
      <c r="A3675" s="22" t="s">
        <v>4516</v>
      </c>
      <c r="B3675" s="23">
        <v>101.16</v>
      </c>
    </row>
    <row r="3676" spans="1:2" ht="26.4">
      <c r="A3676" s="22" t="s">
        <v>4517</v>
      </c>
      <c r="B3676" s="23">
        <v>95.45</v>
      </c>
    </row>
    <row r="3677" spans="1:2" ht="26.4">
      <c r="A3677" s="22" t="s">
        <v>4518</v>
      </c>
      <c r="B3677" s="23">
        <v>92.56</v>
      </c>
    </row>
    <row r="3678" spans="1:2" ht="26.4">
      <c r="A3678" s="22" t="s">
        <v>4519</v>
      </c>
      <c r="B3678" s="23">
        <v>85.06</v>
      </c>
    </row>
    <row r="3679" spans="1:2" ht="26.4">
      <c r="A3679" s="22" t="s">
        <v>4520</v>
      </c>
      <c r="B3679" s="23">
        <v>84.95</v>
      </c>
    </row>
    <row r="3680" spans="1:2" ht="26.4">
      <c r="A3680" s="22" t="s">
        <v>4521</v>
      </c>
      <c r="B3680" s="23">
        <v>80.3</v>
      </c>
    </row>
    <row r="3681" spans="1:2" ht="26.4">
      <c r="A3681" s="22" t="s">
        <v>4522</v>
      </c>
      <c r="B3681" s="23">
        <v>77.790000000000006</v>
      </c>
    </row>
    <row r="3682" spans="1:2" ht="26.4">
      <c r="A3682" s="22" t="s">
        <v>4523</v>
      </c>
      <c r="B3682" s="23">
        <v>75.2</v>
      </c>
    </row>
    <row r="3683" spans="1:2" ht="26.4">
      <c r="A3683" s="22" t="s">
        <v>4524</v>
      </c>
      <c r="B3683" s="23">
        <v>67.040000000000006</v>
      </c>
    </row>
    <row r="3684" spans="1:2" ht="26.4">
      <c r="A3684" s="22" t="s">
        <v>4525</v>
      </c>
      <c r="B3684" s="23">
        <v>73.849999999999994</v>
      </c>
    </row>
    <row r="3685" spans="1:2" ht="26.4">
      <c r="A3685" s="22" t="s">
        <v>4526</v>
      </c>
      <c r="B3685" s="23">
        <v>74.11</v>
      </c>
    </row>
    <row r="3686" spans="1:2" ht="26.4">
      <c r="A3686" s="22" t="s">
        <v>4527</v>
      </c>
      <c r="B3686" s="23">
        <v>73.63</v>
      </c>
    </row>
    <row r="3687" spans="1:2" ht="26.4">
      <c r="A3687" s="22" t="s">
        <v>4528</v>
      </c>
      <c r="B3687" s="23">
        <v>70</v>
      </c>
    </row>
    <row r="3688" spans="1:2" ht="26.4">
      <c r="A3688" s="22" t="s">
        <v>4529</v>
      </c>
      <c r="B3688" s="23">
        <v>59.97</v>
      </c>
    </row>
    <row r="3689" spans="1:2" ht="26.4">
      <c r="A3689" s="22" t="s">
        <v>4530</v>
      </c>
      <c r="B3689" s="23">
        <v>27.36</v>
      </c>
    </row>
    <row r="3690" spans="1:2" ht="26.4">
      <c r="A3690" s="22" t="s">
        <v>4531</v>
      </c>
      <c r="B3690" s="23">
        <v>5</v>
      </c>
    </row>
    <row r="3691" spans="1:2" ht="26.4">
      <c r="A3691" s="22" t="s">
        <v>4532</v>
      </c>
      <c r="B3691" s="23">
        <v>-0.01</v>
      </c>
    </row>
    <row r="3692" spans="1:2" ht="26.4">
      <c r="A3692" s="22" t="s">
        <v>4533</v>
      </c>
      <c r="B3692" s="23">
        <v>-3.17</v>
      </c>
    </row>
    <row r="3693" spans="1:2" ht="26.4">
      <c r="A3693" s="22" t="s">
        <v>4534</v>
      </c>
      <c r="B3693" s="23">
        <v>-3.39</v>
      </c>
    </row>
    <row r="3694" spans="1:2" ht="26.4">
      <c r="A3694" s="22" t="s">
        <v>4535</v>
      </c>
      <c r="B3694" s="23">
        <v>-0.79</v>
      </c>
    </row>
    <row r="3695" spans="1:2" ht="26.4">
      <c r="A3695" s="22" t="s">
        <v>4536</v>
      </c>
      <c r="B3695" s="23">
        <v>2.5499999999999998</v>
      </c>
    </row>
    <row r="3696" spans="1:2" ht="26.4">
      <c r="A3696" s="22" t="s">
        <v>4537</v>
      </c>
      <c r="B3696" s="23">
        <v>45.66</v>
      </c>
    </row>
    <row r="3697" spans="1:2" ht="26.4">
      <c r="A3697" s="22" t="s">
        <v>4538</v>
      </c>
      <c r="B3697" s="23">
        <v>75</v>
      </c>
    </row>
    <row r="3698" spans="1:2" ht="26.4">
      <c r="A3698" s="22" t="s">
        <v>4539</v>
      </c>
      <c r="B3698" s="23">
        <v>80.08</v>
      </c>
    </row>
    <row r="3699" spans="1:2" ht="26.4">
      <c r="A3699" s="22" t="s">
        <v>4540</v>
      </c>
      <c r="B3699" s="23">
        <v>81.98</v>
      </c>
    </row>
    <row r="3700" spans="1:2" ht="26.4">
      <c r="A3700" s="22" t="s">
        <v>4541</v>
      </c>
      <c r="B3700" s="23">
        <v>77.849999999999994</v>
      </c>
    </row>
    <row r="3701" spans="1:2" ht="26.4">
      <c r="A3701" s="22" t="s">
        <v>4542</v>
      </c>
      <c r="B3701" s="23">
        <v>79.56</v>
      </c>
    </row>
    <row r="3702" spans="1:2" ht="26.4">
      <c r="A3702" s="22" t="s">
        <v>4543</v>
      </c>
      <c r="B3702" s="23">
        <v>81.17</v>
      </c>
    </row>
    <row r="3703" spans="1:2" ht="26.4">
      <c r="A3703" s="22" t="s">
        <v>4544</v>
      </c>
      <c r="B3703" s="23">
        <v>81.12</v>
      </c>
    </row>
    <row r="3704" spans="1:2" ht="26.4">
      <c r="A3704" s="22" t="s">
        <v>4545</v>
      </c>
      <c r="B3704" s="23">
        <v>74.900000000000006</v>
      </c>
    </row>
    <row r="3705" spans="1:2" ht="26.4">
      <c r="A3705" s="22" t="s">
        <v>4546</v>
      </c>
      <c r="B3705" s="23">
        <v>72.510000000000005</v>
      </c>
    </row>
    <row r="3706" spans="1:2" ht="26.4">
      <c r="A3706" s="22" t="s">
        <v>4547</v>
      </c>
      <c r="B3706" s="23">
        <v>70.510000000000005</v>
      </c>
    </row>
    <row r="3707" spans="1:2" ht="26.4">
      <c r="A3707" s="22" t="s">
        <v>4548</v>
      </c>
      <c r="B3707" s="23">
        <v>70</v>
      </c>
    </row>
    <row r="3708" spans="1:2" ht="26.4">
      <c r="A3708" s="22" t="s">
        <v>4549</v>
      </c>
      <c r="B3708" s="23">
        <v>69.33</v>
      </c>
    </row>
    <row r="3709" spans="1:2" ht="26.4">
      <c r="A3709" s="22" t="s">
        <v>4550</v>
      </c>
      <c r="B3709" s="23">
        <v>67.260000000000005</v>
      </c>
    </row>
    <row r="3710" spans="1:2" ht="26.4">
      <c r="A3710" s="22" t="s">
        <v>4551</v>
      </c>
      <c r="B3710" s="23">
        <v>64.77</v>
      </c>
    </row>
    <row r="3711" spans="1:2" ht="26.4">
      <c r="A3711" s="22" t="s">
        <v>4552</v>
      </c>
      <c r="B3711" s="23">
        <v>50.81</v>
      </c>
    </row>
    <row r="3712" spans="1:2" ht="26.4">
      <c r="A3712" s="22" t="s">
        <v>4553</v>
      </c>
      <c r="B3712" s="23">
        <v>21.93</v>
      </c>
    </row>
    <row r="3713" spans="1:2" ht="26.4">
      <c r="A3713" s="22" t="s">
        <v>4554</v>
      </c>
      <c r="B3713" s="23">
        <v>5.1100000000000003</v>
      </c>
    </row>
    <row r="3714" spans="1:2" ht="26.4">
      <c r="A3714" s="22" t="s">
        <v>4555</v>
      </c>
      <c r="B3714" s="23">
        <v>0</v>
      </c>
    </row>
    <row r="3715" spans="1:2" ht="26.4">
      <c r="A3715" s="22" t="s">
        <v>4556</v>
      </c>
      <c r="B3715" s="23">
        <v>3.15</v>
      </c>
    </row>
    <row r="3716" spans="1:2" ht="26.4">
      <c r="A3716" s="22" t="s">
        <v>4557</v>
      </c>
      <c r="B3716" s="23">
        <v>-11.76</v>
      </c>
    </row>
    <row r="3717" spans="1:2" ht="26.4">
      <c r="A3717" s="22" t="s">
        <v>4558</v>
      </c>
      <c r="B3717" s="23">
        <v>-36.58</v>
      </c>
    </row>
    <row r="3718" spans="1:2" ht="26.4">
      <c r="A3718" s="22" t="s">
        <v>4559</v>
      </c>
      <c r="B3718" s="23">
        <v>-7.99</v>
      </c>
    </row>
    <row r="3719" spans="1:2" ht="26.4">
      <c r="A3719" s="22" t="s">
        <v>4560</v>
      </c>
      <c r="B3719" s="23">
        <v>0</v>
      </c>
    </row>
    <row r="3720" spans="1:2" ht="26.4">
      <c r="A3720" s="22" t="s">
        <v>4561</v>
      </c>
      <c r="B3720" s="23">
        <v>34.5</v>
      </c>
    </row>
    <row r="3721" spans="1:2" ht="26.4">
      <c r="A3721" s="22" t="s">
        <v>4562</v>
      </c>
      <c r="B3721" s="23">
        <v>78.209999999999994</v>
      </c>
    </row>
    <row r="3722" spans="1:2" ht="26.4">
      <c r="A3722" s="22" t="s">
        <v>4563</v>
      </c>
      <c r="B3722" s="23">
        <v>86.67</v>
      </c>
    </row>
    <row r="3723" spans="1:2" ht="26.4">
      <c r="A3723" s="22" t="s">
        <v>4564</v>
      </c>
      <c r="B3723" s="23">
        <v>94</v>
      </c>
    </row>
    <row r="3724" spans="1:2" ht="26.4">
      <c r="A3724" s="22" t="s">
        <v>4565</v>
      </c>
      <c r="B3724" s="23">
        <v>95.93</v>
      </c>
    </row>
    <row r="3725" spans="1:2" ht="26.4">
      <c r="A3725" s="22" t="s">
        <v>4566</v>
      </c>
      <c r="B3725" s="23">
        <v>97.66</v>
      </c>
    </row>
    <row r="3726" spans="1:2" ht="26.4">
      <c r="A3726" s="22" t="s">
        <v>4567</v>
      </c>
      <c r="B3726" s="23">
        <v>86.98</v>
      </c>
    </row>
    <row r="3727" spans="1:2" ht="26.4">
      <c r="A3727" s="22" t="s">
        <v>4568</v>
      </c>
      <c r="B3727" s="23">
        <v>78.709999999999994</v>
      </c>
    </row>
    <row r="3728" spans="1:2" ht="26.4">
      <c r="A3728" s="22" t="s">
        <v>4569</v>
      </c>
      <c r="B3728" s="23">
        <v>71.099999999999994</v>
      </c>
    </row>
    <row r="3729" spans="1:2" ht="26.4">
      <c r="A3729" s="22" t="s">
        <v>4570</v>
      </c>
      <c r="B3729" s="23">
        <v>70.069999999999993</v>
      </c>
    </row>
    <row r="3730" spans="1:2" ht="26.4">
      <c r="A3730" s="22" t="s">
        <v>4571</v>
      </c>
      <c r="B3730" s="23">
        <v>67.680000000000007</v>
      </c>
    </row>
    <row r="3731" spans="1:2" ht="26.4">
      <c r="A3731" s="22" t="s">
        <v>4572</v>
      </c>
      <c r="B3731" s="23">
        <v>69.58</v>
      </c>
    </row>
    <row r="3732" spans="1:2" ht="26.4">
      <c r="A3732" s="22" t="s">
        <v>4573</v>
      </c>
      <c r="B3732" s="23">
        <v>77.849999999999994</v>
      </c>
    </row>
    <row r="3733" spans="1:2" ht="26.4">
      <c r="A3733" s="22" t="s">
        <v>4574</v>
      </c>
      <c r="B3733" s="23">
        <v>99.73</v>
      </c>
    </row>
    <row r="3734" spans="1:2" ht="26.4">
      <c r="A3734" s="22" t="s">
        <v>4575</v>
      </c>
      <c r="B3734" s="23">
        <v>103.98</v>
      </c>
    </row>
    <row r="3735" spans="1:2" ht="26.4">
      <c r="A3735" s="22" t="s">
        <v>4576</v>
      </c>
      <c r="B3735" s="23">
        <v>99.95</v>
      </c>
    </row>
    <row r="3736" spans="1:2" ht="26.4">
      <c r="A3736" s="22" t="s">
        <v>4577</v>
      </c>
      <c r="B3736" s="23">
        <v>85.5</v>
      </c>
    </row>
    <row r="3737" spans="1:2" ht="26.4">
      <c r="A3737" s="22" t="s">
        <v>4578</v>
      </c>
      <c r="B3737" s="23">
        <v>75</v>
      </c>
    </row>
    <row r="3738" spans="1:2" ht="26.4">
      <c r="A3738" s="22" t="s">
        <v>4579</v>
      </c>
      <c r="B3738" s="23">
        <v>70.08</v>
      </c>
    </row>
    <row r="3739" spans="1:2" ht="26.4">
      <c r="A3739" s="22" t="s">
        <v>4580</v>
      </c>
      <c r="B3739" s="23">
        <v>68.790000000000006</v>
      </c>
    </row>
    <row r="3740" spans="1:2" ht="26.4">
      <c r="A3740" s="22" t="s">
        <v>4581</v>
      </c>
      <c r="B3740" s="23">
        <v>65.06</v>
      </c>
    </row>
    <row r="3741" spans="1:2" ht="26.4">
      <c r="A3741" s="22" t="s">
        <v>4582</v>
      </c>
      <c r="B3741" s="23">
        <v>66.41</v>
      </c>
    </row>
    <row r="3742" spans="1:2" ht="26.4">
      <c r="A3742" s="22" t="s">
        <v>4583</v>
      </c>
      <c r="B3742" s="23">
        <v>68.08</v>
      </c>
    </row>
    <row r="3743" spans="1:2" ht="26.4">
      <c r="A3743" s="22" t="s">
        <v>4584</v>
      </c>
      <c r="B3743" s="23">
        <v>74.67</v>
      </c>
    </row>
    <row r="3744" spans="1:2" ht="26.4">
      <c r="A3744" s="22" t="s">
        <v>4585</v>
      </c>
      <c r="B3744" s="23">
        <v>87.11</v>
      </c>
    </row>
    <row r="3745" spans="1:2" ht="26.4">
      <c r="A3745" s="22" t="s">
        <v>4586</v>
      </c>
      <c r="B3745" s="23">
        <v>92.7</v>
      </c>
    </row>
    <row r="3746" spans="1:2" ht="26.4">
      <c r="A3746" s="22" t="s">
        <v>4587</v>
      </c>
      <c r="B3746" s="23">
        <v>108.74</v>
      </c>
    </row>
    <row r="3747" spans="1:2" ht="26.4">
      <c r="A3747" s="22" t="s">
        <v>4588</v>
      </c>
      <c r="B3747" s="23">
        <v>105.3</v>
      </c>
    </row>
    <row r="3748" spans="1:2" ht="26.4">
      <c r="A3748" s="22" t="s">
        <v>4589</v>
      </c>
      <c r="B3748" s="23">
        <v>111.18</v>
      </c>
    </row>
    <row r="3749" spans="1:2" ht="26.4">
      <c r="A3749" s="22" t="s">
        <v>4590</v>
      </c>
      <c r="B3749" s="23">
        <v>100.57</v>
      </c>
    </row>
    <row r="3750" spans="1:2" ht="26.4">
      <c r="A3750" s="22" t="s">
        <v>4591</v>
      </c>
      <c r="B3750" s="23">
        <v>88.66</v>
      </c>
    </row>
    <row r="3751" spans="1:2" ht="26.4">
      <c r="A3751" s="22" t="s">
        <v>4592</v>
      </c>
      <c r="B3751" s="23">
        <v>80.2</v>
      </c>
    </row>
    <row r="3752" spans="1:2" ht="26.4">
      <c r="A3752" s="22" t="s">
        <v>4593</v>
      </c>
      <c r="B3752" s="23">
        <v>76.5</v>
      </c>
    </row>
    <row r="3753" spans="1:2" ht="26.4">
      <c r="A3753" s="22" t="s">
        <v>4594</v>
      </c>
      <c r="B3753" s="23">
        <v>73.16</v>
      </c>
    </row>
    <row r="3754" spans="1:2" ht="26.4">
      <c r="A3754" s="22" t="s">
        <v>4595</v>
      </c>
      <c r="B3754" s="23">
        <v>69.680000000000007</v>
      </c>
    </row>
    <row r="3755" spans="1:2" ht="26.4">
      <c r="A3755" s="22" t="s">
        <v>4596</v>
      </c>
      <c r="B3755" s="23">
        <v>67.58</v>
      </c>
    </row>
    <row r="3756" spans="1:2" ht="26.4">
      <c r="A3756" s="22" t="s">
        <v>4597</v>
      </c>
      <c r="B3756" s="23">
        <v>73.88</v>
      </c>
    </row>
    <row r="3757" spans="1:2" ht="26.4">
      <c r="A3757" s="22" t="s">
        <v>4598</v>
      </c>
      <c r="B3757" s="23">
        <v>84.64</v>
      </c>
    </row>
    <row r="3758" spans="1:2" ht="26.4">
      <c r="A3758" s="22" t="s">
        <v>4599</v>
      </c>
      <c r="B3758" s="23">
        <v>106.72</v>
      </c>
    </row>
    <row r="3759" spans="1:2" ht="26.4">
      <c r="A3759" s="22" t="s">
        <v>4600</v>
      </c>
      <c r="B3759" s="23">
        <v>108.8</v>
      </c>
    </row>
    <row r="3760" spans="1:2" ht="26.4">
      <c r="A3760" s="22" t="s">
        <v>4601</v>
      </c>
      <c r="B3760" s="23">
        <v>94.9</v>
      </c>
    </row>
    <row r="3761" spans="1:2" ht="26.4">
      <c r="A3761" s="22" t="s">
        <v>4602</v>
      </c>
      <c r="B3761" s="23">
        <v>86.01</v>
      </c>
    </row>
    <row r="3762" spans="1:2" ht="26.4">
      <c r="A3762" s="22" t="s">
        <v>4603</v>
      </c>
      <c r="B3762" s="23">
        <v>82.03</v>
      </c>
    </row>
    <row r="3763" spans="1:2" ht="26.4">
      <c r="A3763" s="22" t="s">
        <v>4604</v>
      </c>
      <c r="B3763" s="23">
        <v>75.8</v>
      </c>
    </row>
    <row r="3764" spans="1:2" ht="26.4">
      <c r="A3764" s="22" t="s">
        <v>4605</v>
      </c>
      <c r="B3764" s="23">
        <v>71.02</v>
      </c>
    </row>
    <row r="3765" spans="1:2" ht="26.4">
      <c r="A3765" s="22" t="s">
        <v>4606</v>
      </c>
      <c r="B3765" s="23">
        <v>67.44</v>
      </c>
    </row>
    <row r="3766" spans="1:2" ht="26.4">
      <c r="A3766" s="22" t="s">
        <v>4607</v>
      </c>
      <c r="B3766" s="23">
        <v>68.3</v>
      </c>
    </row>
    <row r="3767" spans="1:2" ht="26.4">
      <c r="A3767" s="22" t="s">
        <v>4608</v>
      </c>
      <c r="B3767" s="23">
        <v>70.959999999999994</v>
      </c>
    </row>
    <row r="3768" spans="1:2" ht="26.4">
      <c r="A3768" s="22" t="s">
        <v>4609</v>
      </c>
      <c r="B3768" s="23">
        <v>83</v>
      </c>
    </row>
    <row r="3769" spans="1:2" ht="26.4">
      <c r="A3769" s="22" t="s">
        <v>4610</v>
      </c>
      <c r="B3769" s="23">
        <v>91.86</v>
      </c>
    </row>
    <row r="3770" spans="1:2" ht="26.4">
      <c r="A3770" s="22" t="s">
        <v>4611</v>
      </c>
      <c r="B3770" s="23">
        <v>102.88</v>
      </c>
    </row>
    <row r="3771" spans="1:2" ht="26.4">
      <c r="A3771" s="22" t="s">
        <v>4612</v>
      </c>
      <c r="B3771" s="23">
        <v>109.39</v>
      </c>
    </row>
    <row r="3772" spans="1:2" ht="26.4">
      <c r="A3772" s="22" t="s">
        <v>4613</v>
      </c>
      <c r="B3772" s="23">
        <v>108.33</v>
      </c>
    </row>
    <row r="3773" spans="1:2" ht="26.4">
      <c r="A3773" s="22" t="s">
        <v>4614</v>
      </c>
      <c r="B3773" s="23">
        <v>97.96</v>
      </c>
    </row>
    <row r="3774" spans="1:2" ht="26.4">
      <c r="A3774" s="22" t="s">
        <v>4615</v>
      </c>
      <c r="B3774" s="23">
        <v>89.99</v>
      </c>
    </row>
    <row r="3775" spans="1:2" ht="26.4">
      <c r="A3775" s="22" t="s">
        <v>4616</v>
      </c>
      <c r="B3775" s="23">
        <v>86.74</v>
      </c>
    </row>
    <row r="3776" spans="1:2" ht="26.4">
      <c r="A3776" s="22" t="s">
        <v>4617</v>
      </c>
      <c r="B3776" s="23">
        <v>78.400000000000006</v>
      </c>
    </row>
    <row r="3777" spans="1:2" ht="26.4">
      <c r="A3777" s="22" t="s">
        <v>4618</v>
      </c>
      <c r="B3777" s="23">
        <v>75.36</v>
      </c>
    </row>
    <row r="3778" spans="1:2" ht="26.4">
      <c r="A3778" s="22" t="s">
        <v>4619</v>
      </c>
      <c r="B3778" s="23">
        <v>76.94</v>
      </c>
    </row>
    <row r="3779" spans="1:2" ht="26.4">
      <c r="A3779" s="22" t="s">
        <v>4620</v>
      </c>
      <c r="B3779" s="23">
        <v>72.849999999999994</v>
      </c>
    </row>
    <row r="3780" spans="1:2" ht="26.4">
      <c r="A3780" s="22" t="s">
        <v>4621</v>
      </c>
      <c r="B3780" s="23">
        <v>78.78</v>
      </c>
    </row>
    <row r="3781" spans="1:2" ht="26.4">
      <c r="A3781" s="22" t="s">
        <v>4622</v>
      </c>
      <c r="B3781" s="23">
        <v>79.59</v>
      </c>
    </row>
    <row r="3782" spans="1:2" ht="26.4">
      <c r="A3782" s="22" t="s">
        <v>4623</v>
      </c>
      <c r="B3782" s="23">
        <v>100.07</v>
      </c>
    </row>
    <row r="3783" spans="1:2" ht="26.4">
      <c r="A3783" s="22" t="s">
        <v>4624</v>
      </c>
      <c r="B3783" s="23">
        <v>109.15</v>
      </c>
    </row>
    <row r="3784" spans="1:2" ht="26.4">
      <c r="A3784" s="22" t="s">
        <v>4625</v>
      </c>
      <c r="B3784" s="23">
        <v>97.31</v>
      </c>
    </row>
    <row r="3785" spans="1:2" ht="26.4">
      <c r="A3785" s="22" t="s">
        <v>4626</v>
      </c>
      <c r="B3785" s="23">
        <v>92.69</v>
      </c>
    </row>
    <row r="3786" spans="1:2" ht="26.4">
      <c r="A3786" s="22" t="s">
        <v>4627</v>
      </c>
      <c r="B3786" s="23">
        <v>86.6</v>
      </c>
    </row>
    <row r="3787" spans="1:2" ht="26.4">
      <c r="A3787" s="22" t="s">
        <v>4628</v>
      </c>
      <c r="B3787" s="23">
        <v>79.95</v>
      </c>
    </row>
    <row r="3788" spans="1:2" ht="26.4">
      <c r="A3788" s="22" t="s">
        <v>4629</v>
      </c>
      <c r="B3788" s="23">
        <v>74.28</v>
      </c>
    </row>
    <row r="3789" spans="1:2" ht="26.4">
      <c r="A3789" s="22" t="s">
        <v>4630</v>
      </c>
      <c r="B3789" s="23">
        <v>76.45</v>
      </c>
    </row>
    <row r="3790" spans="1:2" ht="26.4">
      <c r="A3790" s="22" t="s">
        <v>4631</v>
      </c>
      <c r="B3790" s="23">
        <v>75.47</v>
      </c>
    </row>
    <row r="3791" spans="1:2" ht="26.4">
      <c r="A3791" s="22" t="s">
        <v>4632</v>
      </c>
      <c r="B3791" s="23">
        <v>79.459999999999994</v>
      </c>
    </row>
    <row r="3792" spans="1:2" ht="26.4">
      <c r="A3792" s="22" t="s">
        <v>4633</v>
      </c>
      <c r="B3792" s="23">
        <v>84.44</v>
      </c>
    </row>
    <row r="3793" spans="1:2" ht="26.4">
      <c r="A3793" s="22" t="s">
        <v>4634</v>
      </c>
      <c r="B3793" s="23">
        <v>97.84</v>
      </c>
    </row>
    <row r="3794" spans="1:2" ht="26.4">
      <c r="A3794" s="22" t="s">
        <v>4635</v>
      </c>
      <c r="B3794" s="23">
        <v>113.22</v>
      </c>
    </row>
    <row r="3795" spans="1:2" ht="26.4">
      <c r="A3795" s="22" t="s">
        <v>4636</v>
      </c>
      <c r="B3795" s="23">
        <v>118.38</v>
      </c>
    </row>
    <row r="3796" spans="1:2" ht="26.4">
      <c r="A3796" s="22" t="s">
        <v>4637</v>
      </c>
      <c r="B3796" s="23">
        <v>112.3</v>
      </c>
    </row>
    <row r="3797" spans="1:2" ht="26.4">
      <c r="A3797" s="22" t="s">
        <v>4638</v>
      </c>
      <c r="B3797" s="23">
        <v>102.42</v>
      </c>
    </row>
    <row r="3798" spans="1:2" ht="26.4">
      <c r="A3798" s="22" t="s">
        <v>4639</v>
      </c>
      <c r="B3798" s="23">
        <v>94.9</v>
      </c>
    </row>
    <row r="3799" spans="1:2" ht="26.4">
      <c r="A3799" s="22" t="s">
        <v>4640</v>
      </c>
      <c r="B3799" s="23">
        <v>93.93</v>
      </c>
    </row>
    <row r="3800" spans="1:2" ht="26.4">
      <c r="A3800" s="22" t="s">
        <v>4641</v>
      </c>
      <c r="B3800" s="23">
        <v>89.26</v>
      </c>
    </row>
    <row r="3801" spans="1:2" ht="26.4">
      <c r="A3801" s="22" t="s">
        <v>4642</v>
      </c>
      <c r="B3801" s="23">
        <v>82.73</v>
      </c>
    </row>
    <row r="3802" spans="1:2" ht="26.4">
      <c r="A3802" s="22" t="s">
        <v>4643</v>
      </c>
      <c r="B3802" s="23">
        <v>76.2</v>
      </c>
    </row>
    <row r="3803" spans="1:2" ht="26.4">
      <c r="A3803" s="22" t="s">
        <v>4644</v>
      </c>
      <c r="B3803" s="23">
        <v>74.14</v>
      </c>
    </row>
    <row r="3804" spans="1:2" ht="26.4">
      <c r="A3804" s="22" t="s">
        <v>4645</v>
      </c>
      <c r="B3804" s="23">
        <v>76.72</v>
      </c>
    </row>
    <row r="3805" spans="1:2" ht="26.4">
      <c r="A3805" s="22" t="s">
        <v>4646</v>
      </c>
      <c r="B3805" s="23">
        <v>84.53</v>
      </c>
    </row>
    <row r="3806" spans="1:2" ht="26.4">
      <c r="A3806" s="22" t="s">
        <v>4647</v>
      </c>
      <c r="B3806" s="23">
        <v>92.57</v>
      </c>
    </row>
    <row r="3807" spans="1:2" ht="26.4">
      <c r="A3807" s="22" t="s">
        <v>4648</v>
      </c>
      <c r="B3807" s="23">
        <v>91.4</v>
      </c>
    </row>
    <row r="3808" spans="1:2" ht="26.4">
      <c r="A3808" s="22" t="s">
        <v>4649</v>
      </c>
      <c r="B3808" s="23">
        <v>83.77</v>
      </c>
    </row>
    <row r="3809" spans="1:2" ht="26.4">
      <c r="A3809" s="22" t="s">
        <v>4650</v>
      </c>
      <c r="B3809" s="23">
        <v>74.64</v>
      </c>
    </row>
    <row r="3810" spans="1:2" ht="26.4">
      <c r="A3810" s="22" t="s">
        <v>4651</v>
      </c>
      <c r="B3810" s="23">
        <v>68.5</v>
      </c>
    </row>
    <row r="3811" spans="1:2" ht="26.4">
      <c r="A3811" s="22" t="s">
        <v>4652</v>
      </c>
      <c r="B3811" s="23">
        <v>64.22</v>
      </c>
    </row>
    <row r="3812" spans="1:2" ht="26.4">
      <c r="A3812" s="22" t="s">
        <v>4653</v>
      </c>
      <c r="B3812" s="23">
        <v>64.8</v>
      </c>
    </row>
    <row r="3813" spans="1:2" ht="26.4">
      <c r="A3813" s="22" t="s">
        <v>4654</v>
      </c>
      <c r="B3813" s="23">
        <v>64.06</v>
      </c>
    </row>
    <row r="3814" spans="1:2" ht="26.4">
      <c r="A3814" s="22" t="s">
        <v>4655</v>
      </c>
      <c r="B3814" s="23">
        <v>67.930000000000007</v>
      </c>
    </row>
    <row r="3815" spans="1:2" ht="26.4">
      <c r="A3815" s="22" t="s">
        <v>4656</v>
      </c>
      <c r="B3815" s="23">
        <v>71.17</v>
      </c>
    </row>
    <row r="3816" spans="1:2" ht="26.4">
      <c r="A3816" s="22" t="s">
        <v>4657</v>
      </c>
      <c r="B3816" s="23">
        <v>76.099999999999994</v>
      </c>
    </row>
    <row r="3817" spans="1:2" ht="26.4">
      <c r="A3817" s="22" t="s">
        <v>4658</v>
      </c>
      <c r="B3817" s="23">
        <v>89.09</v>
      </c>
    </row>
    <row r="3818" spans="1:2" ht="26.4">
      <c r="A3818" s="22" t="s">
        <v>4659</v>
      </c>
      <c r="B3818" s="23">
        <v>101.43</v>
      </c>
    </row>
    <row r="3819" spans="1:2" ht="26.4">
      <c r="A3819" s="22" t="s">
        <v>4660</v>
      </c>
      <c r="B3819" s="23">
        <v>103.5</v>
      </c>
    </row>
    <row r="3820" spans="1:2" ht="26.4">
      <c r="A3820" s="22" t="s">
        <v>4661</v>
      </c>
      <c r="B3820" s="23">
        <v>101.99</v>
      </c>
    </row>
    <row r="3821" spans="1:2" ht="26.4">
      <c r="A3821" s="22" t="s">
        <v>4662</v>
      </c>
      <c r="B3821" s="23">
        <v>96.58</v>
      </c>
    </row>
    <row r="3822" spans="1:2" ht="26.4">
      <c r="A3822" s="22" t="s">
        <v>4663</v>
      </c>
      <c r="B3822" s="23">
        <v>91</v>
      </c>
    </row>
    <row r="3823" spans="1:2" ht="26.4">
      <c r="A3823" s="22" t="s">
        <v>4664</v>
      </c>
      <c r="B3823" s="23">
        <v>95</v>
      </c>
    </row>
    <row r="3824" spans="1:2" ht="26.4">
      <c r="A3824" s="22" t="s">
        <v>4665</v>
      </c>
      <c r="B3824" s="23">
        <v>89.7</v>
      </c>
    </row>
    <row r="3825" spans="1:2" ht="26.4">
      <c r="A3825" s="22" t="s">
        <v>4666</v>
      </c>
      <c r="B3825" s="23">
        <v>79.73</v>
      </c>
    </row>
    <row r="3826" spans="1:2" ht="26.4">
      <c r="A3826" s="22" t="s">
        <v>4667</v>
      </c>
      <c r="B3826" s="23">
        <v>76</v>
      </c>
    </row>
    <row r="3827" spans="1:2" ht="26.4">
      <c r="A3827" s="22" t="s">
        <v>4668</v>
      </c>
      <c r="B3827" s="23">
        <v>76.06</v>
      </c>
    </row>
    <row r="3828" spans="1:2" ht="26.4">
      <c r="A3828" s="22" t="s">
        <v>4669</v>
      </c>
      <c r="B3828" s="23">
        <v>82.95</v>
      </c>
    </row>
    <row r="3829" spans="1:2" ht="26.4">
      <c r="A3829" s="22" t="s">
        <v>4670</v>
      </c>
      <c r="B3829" s="23">
        <v>91.57</v>
      </c>
    </row>
    <row r="3830" spans="1:2" ht="26.4">
      <c r="A3830" s="22" t="s">
        <v>4671</v>
      </c>
      <c r="B3830" s="23">
        <v>103.97</v>
      </c>
    </row>
    <row r="3831" spans="1:2" ht="26.4">
      <c r="A3831" s="22" t="s">
        <v>4672</v>
      </c>
      <c r="B3831" s="23">
        <v>103.94</v>
      </c>
    </row>
    <row r="3832" spans="1:2" ht="26.4">
      <c r="A3832" s="22" t="s">
        <v>4673</v>
      </c>
      <c r="B3832" s="23">
        <v>91.39</v>
      </c>
    </row>
    <row r="3833" spans="1:2" ht="26.4">
      <c r="A3833" s="22" t="s">
        <v>4674</v>
      </c>
      <c r="B3833" s="23">
        <v>82.26</v>
      </c>
    </row>
    <row r="3834" spans="1:2" ht="26.4">
      <c r="A3834" s="22" t="s">
        <v>4675</v>
      </c>
      <c r="B3834" s="23">
        <v>75.430000000000007</v>
      </c>
    </row>
    <row r="3835" spans="1:2" ht="26.4">
      <c r="A3835" s="22" t="s">
        <v>4676</v>
      </c>
      <c r="B3835" s="23">
        <v>70.03</v>
      </c>
    </row>
    <row r="3836" spans="1:2" ht="26.4">
      <c r="A3836" s="22" t="s">
        <v>4677</v>
      </c>
      <c r="B3836" s="23">
        <v>71.17</v>
      </c>
    </row>
    <row r="3837" spans="1:2" ht="26.4">
      <c r="A3837" s="22" t="s">
        <v>4678</v>
      </c>
      <c r="B3837" s="23">
        <v>64.06</v>
      </c>
    </row>
    <row r="3838" spans="1:2" ht="26.4">
      <c r="A3838" s="22" t="s">
        <v>4679</v>
      </c>
      <c r="B3838" s="23">
        <v>68.39</v>
      </c>
    </row>
    <row r="3839" spans="1:2" ht="26.4">
      <c r="A3839" s="22" t="s">
        <v>4680</v>
      </c>
      <c r="B3839" s="23">
        <v>72.64</v>
      </c>
    </row>
    <row r="3840" spans="1:2" ht="26.4">
      <c r="A3840" s="22" t="s">
        <v>4681</v>
      </c>
      <c r="B3840" s="23">
        <v>80.63</v>
      </c>
    </row>
    <row r="3841" spans="1:2" ht="26.4">
      <c r="A3841" s="22" t="s">
        <v>4682</v>
      </c>
      <c r="B3841" s="23">
        <v>95</v>
      </c>
    </row>
    <row r="3842" spans="1:2" ht="26.4">
      <c r="A3842" s="22" t="s">
        <v>4683</v>
      </c>
      <c r="B3842" s="23">
        <v>104.12</v>
      </c>
    </row>
    <row r="3843" spans="1:2" ht="26.4">
      <c r="A3843" s="22" t="s">
        <v>4684</v>
      </c>
      <c r="B3843" s="23">
        <v>106.45</v>
      </c>
    </row>
    <row r="3844" spans="1:2" ht="26.4">
      <c r="A3844" s="22" t="s">
        <v>4685</v>
      </c>
      <c r="B3844" s="23">
        <v>104.12</v>
      </c>
    </row>
    <row r="3845" spans="1:2" ht="26.4">
      <c r="A3845" s="22" t="s">
        <v>4686</v>
      </c>
      <c r="B3845" s="23">
        <v>97.48</v>
      </c>
    </row>
    <row r="3846" spans="1:2" ht="26.4">
      <c r="A3846" s="22" t="s">
        <v>4687</v>
      </c>
      <c r="B3846" s="23">
        <v>86</v>
      </c>
    </row>
    <row r="3847" spans="1:2" ht="26.4">
      <c r="A3847" s="22" t="s">
        <v>4688</v>
      </c>
      <c r="B3847" s="23">
        <v>89.03</v>
      </c>
    </row>
    <row r="3848" spans="1:2" ht="26.4">
      <c r="A3848" s="22" t="s">
        <v>4689</v>
      </c>
      <c r="B3848" s="23">
        <v>84.1</v>
      </c>
    </row>
    <row r="3849" spans="1:2" ht="26.4">
      <c r="A3849" s="22" t="s">
        <v>4690</v>
      </c>
      <c r="B3849" s="23">
        <v>84.13</v>
      </c>
    </row>
    <row r="3850" spans="1:2" ht="26.4">
      <c r="A3850" s="22" t="s">
        <v>4691</v>
      </c>
      <c r="B3850" s="23">
        <v>80.319999999999993</v>
      </c>
    </row>
    <row r="3851" spans="1:2" ht="26.4">
      <c r="A3851" s="22" t="s">
        <v>4692</v>
      </c>
      <c r="B3851" s="23">
        <v>77.44</v>
      </c>
    </row>
    <row r="3852" spans="1:2" ht="26.4">
      <c r="A3852" s="22" t="s">
        <v>4693</v>
      </c>
      <c r="B3852" s="23">
        <v>79.87</v>
      </c>
    </row>
    <row r="3853" spans="1:2" ht="26.4">
      <c r="A3853" s="22" t="s">
        <v>4694</v>
      </c>
      <c r="B3853" s="23">
        <v>79.430000000000007</v>
      </c>
    </row>
    <row r="3854" spans="1:2" ht="26.4">
      <c r="A3854" s="22" t="s">
        <v>4695</v>
      </c>
      <c r="B3854" s="23">
        <v>85</v>
      </c>
    </row>
    <row r="3855" spans="1:2" ht="26.4">
      <c r="A3855" s="22" t="s">
        <v>4696</v>
      </c>
      <c r="B3855" s="23">
        <v>81.819999999999993</v>
      </c>
    </row>
    <row r="3856" spans="1:2" ht="26.4">
      <c r="A3856" s="22" t="s">
        <v>4697</v>
      </c>
      <c r="B3856" s="23">
        <v>72.7</v>
      </c>
    </row>
    <row r="3857" spans="1:2" ht="26.4">
      <c r="A3857" s="22" t="s">
        <v>4698</v>
      </c>
      <c r="B3857" s="23">
        <v>57.62</v>
      </c>
    </row>
    <row r="3858" spans="1:2" ht="26.4">
      <c r="A3858" s="22" t="s">
        <v>4699</v>
      </c>
      <c r="B3858" s="23">
        <v>50.6</v>
      </c>
    </row>
    <row r="3859" spans="1:2" ht="26.4">
      <c r="A3859" s="22" t="s">
        <v>4700</v>
      </c>
      <c r="B3859" s="23">
        <v>37.840000000000003</v>
      </c>
    </row>
    <row r="3860" spans="1:2" ht="26.4">
      <c r="A3860" s="22" t="s">
        <v>4701</v>
      </c>
      <c r="B3860" s="23">
        <v>43.34</v>
      </c>
    </row>
    <row r="3861" spans="1:2" ht="26.4">
      <c r="A3861" s="22" t="s">
        <v>4702</v>
      </c>
      <c r="B3861" s="23">
        <v>20.67</v>
      </c>
    </row>
    <row r="3862" spans="1:2" ht="26.4">
      <c r="A3862" s="22" t="s">
        <v>4703</v>
      </c>
      <c r="B3862" s="23">
        <v>18.399999999999999</v>
      </c>
    </row>
    <row r="3863" spans="1:2" ht="26.4">
      <c r="A3863" s="22" t="s">
        <v>4704</v>
      </c>
      <c r="B3863" s="23">
        <v>13.1</v>
      </c>
    </row>
    <row r="3864" spans="1:2" ht="26.4">
      <c r="A3864" s="22" t="s">
        <v>4705</v>
      </c>
      <c r="B3864" s="23">
        <v>44.5</v>
      </c>
    </row>
    <row r="3865" spans="1:2" ht="26.4">
      <c r="A3865" s="22" t="s">
        <v>4706</v>
      </c>
      <c r="B3865" s="23">
        <v>74.97</v>
      </c>
    </row>
    <row r="3866" spans="1:2" ht="26.4">
      <c r="A3866" s="22" t="s">
        <v>4707</v>
      </c>
      <c r="B3866" s="23">
        <v>86.16</v>
      </c>
    </row>
    <row r="3867" spans="1:2" ht="26.4">
      <c r="A3867" s="22" t="s">
        <v>4708</v>
      </c>
      <c r="B3867" s="23">
        <v>93.19</v>
      </c>
    </row>
    <row r="3868" spans="1:2" ht="26.4">
      <c r="A3868" s="22" t="s">
        <v>4709</v>
      </c>
      <c r="B3868" s="23">
        <v>96.74</v>
      </c>
    </row>
    <row r="3869" spans="1:2" ht="26.4">
      <c r="A3869" s="22" t="s">
        <v>4710</v>
      </c>
      <c r="B3869" s="23">
        <v>91.26</v>
      </c>
    </row>
    <row r="3870" spans="1:2" ht="26.4">
      <c r="A3870" s="22" t="s">
        <v>4711</v>
      </c>
      <c r="B3870" s="23">
        <v>87.3</v>
      </c>
    </row>
    <row r="3871" spans="1:2" ht="26.4">
      <c r="A3871" s="22" t="s">
        <v>4712</v>
      </c>
      <c r="B3871" s="23">
        <v>100.13</v>
      </c>
    </row>
    <row r="3872" spans="1:2" ht="26.4">
      <c r="A3872" s="22" t="s">
        <v>4713</v>
      </c>
      <c r="B3872" s="23">
        <v>88.82</v>
      </c>
    </row>
    <row r="3873" spans="1:2" ht="26.4">
      <c r="A3873" s="22" t="s">
        <v>4714</v>
      </c>
      <c r="B3873" s="23">
        <v>79.56</v>
      </c>
    </row>
    <row r="3874" spans="1:2" ht="26.4">
      <c r="A3874" s="22" t="s">
        <v>4715</v>
      </c>
      <c r="B3874" s="23">
        <v>65.819999999999993</v>
      </c>
    </row>
    <row r="3875" spans="1:2" ht="26.4">
      <c r="A3875" s="22" t="s">
        <v>4716</v>
      </c>
      <c r="B3875" s="23">
        <v>58.87</v>
      </c>
    </row>
    <row r="3876" spans="1:2" ht="26.4">
      <c r="A3876" s="22" t="s">
        <v>4717</v>
      </c>
      <c r="B3876" s="23">
        <v>56.79</v>
      </c>
    </row>
    <row r="3877" spans="1:2" ht="26.4">
      <c r="A3877" s="22" t="s">
        <v>4718</v>
      </c>
      <c r="B3877" s="23">
        <v>53.18</v>
      </c>
    </row>
    <row r="3878" spans="1:2" ht="26.4">
      <c r="A3878" s="22" t="s">
        <v>4719</v>
      </c>
      <c r="B3878" s="23">
        <v>47.39</v>
      </c>
    </row>
    <row r="3879" spans="1:2" ht="26.4">
      <c r="A3879" s="22" t="s">
        <v>4720</v>
      </c>
      <c r="B3879" s="23">
        <v>28.44</v>
      </c>
    </row>
    <row r="3880" spans="1:2" ht="26.4">
      <c r="A3880" s="22" t="s">
        <v>4721</v>
      </c>
      <c r="B3880" s="23">
        <v>15.9</v>
      </c>
    </row>
    <row r="3881" spans="1:2" ht="26.4">
      <c r="A3881" s="22" t="s">
        <v>4722</v>
      </c>
      <c r="B3881" s="23">
        <v>0.13</v>
      </c>
    </row>
    <row r="3882" spans="1:2" ht="26.4">
      <c r="A3882" s="22" t="s">
        <v>4723</v>
      </c>
      <c r="B3882" s="23">
        <v>10.050000000000001</v>
      </c>
    </row>
    <row r="3883" spans="1:2" ht="26.4">
      <c r="A3883" s="22" t="s">
        <v>4724</v>
      </c>
      <c r="B3883" s="23">
        <v>17.079999999999998</v>
      </c>
    </row>
    <row r="3884" spans="1:2" ht="26.4">
      <c r="A3884" s="22" t="s">
        <v>4725</v>
      </c>
      <c r="B3884" s="23">
        <v>21.55</v>
      </c>
    </row>
    <row r="3885" spans="1:2" ht="26.4">
      <c r="A3885" s="22" t="s">
        <v>4726</v>
      </c>
      <c r="B3885" s="23">
        <v>5.14</v>
      </c>
    </row>
    <row r="3886" spans="1:2" ht="26.4">
      <c r="A3886" s="22" t="s">
        <v>4727</v>
      </c>
      <c r="B3886" s="23">
        <v>6.19</v>
      </c>
    </row>
    <row r="3887" spans="1:2" ht="26.4">
      <c r="A3887" s="22" t="s">
        <v>4728</v>
      </c>
      <c r="B3887" s="23">
        <v>-7.0000000000000007E-2</v>
      </c>
    </row>
    <row r="3888" spans="1:2" ht="26.4">
      <c r="A3888" s="22" t="s">
        <v>4729</v>
      </c>
      <c r="B3888" s="23">
        <v>27.92</v>
      </c>
    </row>
    <row r="3889" spans="1:2" ht="26.4">
      <c r="A3889" s="22" t="s">
        <v>4730</v>
      </c>
      <c r="B3889" s="23">
        <v>83.82</v>
      </c>
    </row>
    <row r="3890" spans="1:2" ht="26.4">
      <c r="A3890" s="22" t="s">
        <v>4731</v>
      </c>
      <c r="B3890" s="23">
        <v>99.91</v>
      </c>
    </row>
    <row r="3891" spans="1:2" ht="26.4">
      <c r="A3891" s="22" t="s">
        <v>4732</v>
      </c>
      <c r="B3891" s="23">
        <v>108.2</v>
      </c>
    </row>
    <row r="3892" spans="1:2" ht="26.4">
      <c r="A3892" s="22" t="s">
        <v>4733</v>
      </c>
      <c r="B3892" s="23">
        <v>114</v>
      </c>
    </row>
    <row r="3893" spans="1:2" ht="26.4">
      <c r="A3893" s="22" t="s">
        <v>4734</v>
      </c>
      <c r="B3893" s="23">
        <v>119.73</v>
      </c>
    </row>
    <row r="3894" spans="1:2" ht="26.4">
      <c r="A3894" s="22" t="s">
        <v>4735</v>
      </c>
      <c r="B3894" s="23">
        <v>111.87</v>
      </c>
    </row>
    <row r="3895" spans="1:2" ht="26.4">
      <c r="A3895" s="22" t="s">
        <v>4736</v>
      </c>
      <c r="B3895" s="23">
        <v>94.33</v>
      </c>
    </row>
    <row r="3896" spans="1:2" ht="26.4">
      <c r="A3896" s="22" t="s">
        <v>4737</v>
      </c>
      <c r="B3896" s="23">
        <v>85.08</v>
      </c>
    </row>
    <row r="3897" spans="1:2" ht="26.4">
      <c r="A3897" s="22" t="s">
        <v>4738</v>
      </c>
      <c r="B3897" s="23">
        <v>85.02</v>
      </c>
    </row>
    <row r="3898" spans="1:2" ht="26.4">
      <c r="A3898" s="22" t="s">
        <v>4739</v>
      </c>
      <c r="B3898" s="23">
        <v>81.63</v>
      </c>
    </row>
    <row r="3899" spans="1:2" ht="26.4">
      <c r="A3899" s="22" t="s">
        <v>4740</v>
      </c>
      <c r="B3899" s="23">
        <v>83.95</v>
      </c>
    </row>
    <row r="3900" spans="1:2" ht="26.4">
      <c r="A3900" s="22" t="s">
        <v>4741</v>
      </c>
      <c r="B3900" s="23">
        <v>95.07</v>
      </c>
    </row>
    <row r="3901" spans="1:2" ht="26.4">
      <c r="A3901" s="22" t="s">
        <v>4742</v>
      </c>
      <c r="B3901" s="23">
        <v>105.75</v>
      </c>
    </row>
    <row r="3902" spans="1:2" ht="26.4">
      <c r="A3902" s="22" t="s">
        <v>4743</v>
      </c>
      <c r="B3902" s="23">
        <v>122.22</v>
      </c>
    </row>
    <row r="3903" spans="1:2" ht="26.4">
      <c r="A3903" s="22" t="s">
        <v>4744</v>
      </c>
      <c r="B3903" s="23">
        <v>124.39</v>
      </c>
    </row>
    <row r="3904" spans="1:2" ht="26.4">
      <c r="A3904" s="22" t="s">
        <v>4745</v>
      </c>
      <c r="B3904" s="23">
        <v>106.01</v>
      </c>
    </row>
    <row r="3905" spans="1:2" ht="26.4">
      <c r="A3905" s="22" t="s">
        <v>4746</v>
      </c>
      <c r="B3905" s="23">
        <v>97.95</v>
      </c>
    </row>
    <row r="3906" spans="1:2" ht="26.4">
      <c r="A3906" s="22" t="s">
        <v>4747</v>
      </c>
      <c r="B3906" s="23">
        <v>100.09</v>
      </c>
    </row>
    <row r="3907" spans="1:2" ht="26.4">
      <c r="A3907" s="22" t="s">
        <v>4748</v>
      </c>
      <c r="B3907" s="23">
        <v>100.58</v>
      </c>
    </row>
    <row r="3908" spans="1:2" ht="26.4">
      <c r="A3908" s="22" t="s">
        <v>4749</v>
      </c>
      <c r="B3908" s="23">
        <v>91.17</v>
      </c>
    </row>
    <row r="3909" spans="1:2" ht="26.4">
      <c r="A3909" s="22" t="s">
        <v>4750</v>
      </c>
      <c r="B3909" s="23">
        <v>91.99</v>
      </c>
    </row>
    <row r="3910" spans="1:2" ht="26.4">
      <c r="A3910" s="22" t="s">
        <v>4751</v>
      </c>
      <c r="B3910" s="23">
        <v>86.01</v>
      </c>
    </row>
    <row r="3911" spans="1:2" ht="26.4">
      <c r="A3911" s="22" t="s">
        <v>4752</v>
      </c>
      <c r="B3911" s="23">
        <v>84.82</v>
      </c>
    </row>
    <row r="3912" spans="1:2" ht="26.4">
      <c r="A3912" s="22" t="s">
        <v>4753</v>
      </c>
      <c r="B3912" s="23">
        <v>97.6</v>
      </c>
    </row>
    <row r="3913" spans="1:2" ht="26.4">
      <c r="A3913" s="22" t="s">
        <v>4754</v>
      </c>
      <c r="B3913" s="23">
        <v>109.68</v>
      </c>
    </row>
    <row r="3914" spans="1:2" ht="26.4">
      <c r="A3914" s="22" t="s">
        <v>4755</v>
      </c>
      <c r="B3914" s="23">
        <v>133.04</v>
      </c>
    </row>
    <row r="3915" spans="1:2" ht="26.4">
      <c r="A3915" s="22" t="s">
        <v>4756</v>
      </c>
      <c r="B3915" s="23">
        <v>135</v>
      </c>
    </row>
    <row r="3916" spans="1:2" ht="26.4">
      <c r="A3916" s="22" t="s">
        <v>4757</v>
      </c>
      <c r="B3916" s="23">
        <v>116.93</v>
      </c>
    </row>
    <row r="3917" spans="1:2" ht="26.4">
      <c r="A3917" s="22" t="s">
        <v>4758</v>
      </c>
      <c r="B3917" s="23">
        <v>107.01</v>
      </c>
    </row>
    <row r="3918" spans="1:2" ht="26.4">
      <c r="A3918" s="22" t="s">
        <v>4759</v>
      </c>
      <c r="B3918" s="23">
        <v>98.1</v>
      </c>
    </row>
    <row r="3919" spans="1:2" ht="26.4">
      <c r="A3919" s="22" t="s">
        <v>4760</v>
      </c>
      <c r="B3919" s="23">
        <v>89.11</v>
      </c>
    </row>
    <row r="3920" spans="1:2" ht="26.4">
      <c r="A3920" s="22" t="s">
        <v>4761</v>
      </c>
      <c r="B3920" s="23">
        <v>82.78</v>
      </c>
    </row>
    <row r="3921" spans="1:2" ht="26.4">
      <c r="A3921" s="22" t="s">
        <v>4762</v>
      </c>
      <c r="B3921" s="23">
        <v>83.29</v>
      </c>
    </row>
    <row r="3922" spans="1:2" ht="26.4">
      <c r="A3922" s="22" t="s">
        <v>4763</v>
      </c>
      <c r="B3922" s="23">
        <v>82.75</v>
      </c>
    </row>
    <row r="3923" spans="1:2" ht="26.4">
      <c r="A3923" s="22" t="s">
        <v>4764</v>
      </c>
      <c r="B3923" s="23">
        <v>84.77</v>
      </c>
    </row>
    <row r="3924" spans="1:2" ht="26.4">
      <c r="A3924" s="22" t="s">
        <v>4765</v>
      </c>
      <c r="B3924" s="23">
        <v>90.04</v>
      </c>
    </row>
    <row r="3925" spans="1:2" ht="26.4">
      <c r="A3925" s="22" t="s">
        <v>4766</v>
      </c>
      <c r="B3925" s="23">
        <v>101.56</v>
      </c>
    </row>
    <row r="3926" spans="1:2" ht="26.4">
      <c r="A3926" s="22" t="s">
        <v>4767</v>
      </c>
      <c r="B3926" s="23">
        <v>118.63</v>
      </c>
    </row>
    <row r="3927" spans="1:2" ht="26.4">
      <c r="A3927" s="22" t="s">
        <v>4768</v>
      </c>
      <c r="B3927" s="23">
        <v>120.04</v>
      </c>
    </row>
    <row r="3928" spans="1:2" ht="26.4">
      <c r="A3928" s="22" t="s">
        <v>4769</v>
      </c>
      <c r="B3928" s="23">
        <v>103.12</v>
      </c>
    </row>
    <row r="3929" spans="1:2" ht="26.4">
      <c r="A3929" s="22" t="s">
        <v>4770</v>
      </c>
      <c r="B3929" s="23">
        <v>85.08</v>
      </c>
    </row>
    <row r="3930" spans="1:2" ht="26.4">
      <c r="A3930" s="22" t="s">
        <v>4771</v>
      </c>
      <c r="B3930" s="23">
        <v>81.790000000000006</v>
      </c>
    </row>
    <row r="3931" spans="1:2" ht="26.4">
      <c r="A3931" s="22" t="s">
        <v>4772</v>
      </c>
      <c r="B3931" s="23">
        <v>67.63</v>
      </c>
    </row>
    <row r="3932" spans="1:2" ht="26.4">
      <c r="A3932" s="22" t="s">
        <v>4773</v>
      </c>
      <c r="B3932" s="23">
        <v>73.22</v>
      </c>
    </row>
    <row r="3933" spans="1:2" ht="26.4">
      <c r="A3933" s="22" t="s">
        <v>4774</v>
      </c>
      <c r="B3933" s="23">
        <v>71.33</v>
      </c>
    </row>
    <row r="3934" spans="1:2" ht="26.4">
      <c r="A3934" s="22" t="s">
        <v>4775</v>
      </c>
      <c r="B3934" s="23">
        <v>65.5</v>
      </c>
    </row>
    <row r="3935" spans="1:2" ht="26.4">
      <c r="A3935" s="22" t="s">
        <v>4776</v>
      </c>
      <c r="B3935" s="23">
        <v>73.510000000000005</v>
      </c>
    </row>
    <row r="3936" spans="1:2" ht="26.4">
      <c r="A3936" s="22" t="s">
        <v>4777</v>
      </c>
      <c r="B3936" s="23">
        <v>84.64</v>
      </c>
    </row>
    <row r="3937" spans="1:2" ht="26.4">
      <c r="A3937" s="22" t="s">
        <v>4778</v>
      </c>
      <c r="B3937" s="23">
        <v>101.52</v>
      </c>
    </row>
    <row r="3938" spans="1:2" ht="26.4">
      <c r="A3938" s="22" t="s">
        <v>4779</v>
      </c>
      <c r="B3938" s="23">
        <v>112.6</v>
      </c>
    </row>
    <row r="3939" spans="1:2" ht="26.4">
      <c r="A3939" s="22" t="s">
        <v>4780</v>
      </c>
      <c r="B3939" s="23">
        <v>120.38</v>
      </c>
    </row>
    <row r="3940" spans="1:2" ht="26.4">
      <c r="A3940" s="22" t="s">
        <v>4781</v>
      </c>
      <c r="B3940" s="23">
        <v>113.95</v>
      </c>
    </row>
    <row r="3941" spans="1:2" ht="26.4">
      <c r="A3941" s="22" t="s">
        <v>4782</v>
      </c>
      <c r="B3941" s="23">
        <v>105</v>
      </c>
    </row>
    <row r="3942" spans="1:2" ht="26.4">
      <c r="A3942" s="22" t="s">
        <v>4783</v>
      </c>
      <c r="B3942" s="23">
        <v>98.38</v>
      </c>
    </row>
    <row r="3943" spans="1:2" ht="26.4">
      <c r="A3943" s="22" t="s">
        <v>4784</v>
      </c>
      <c r="B3943" s="23">
        <v>96.28</v>
      </c>
    </row>
    <row r="3944" spans="1:2" ht="26.4">
      <c r="A3944" s="22" t="s">
        <v>4785</v>
      </c>
      <c r="B3944" s="23">
        <v>88.68</v>
      </c>
    </row>
    <row r="3945" spans="1:2" ht="26.4">
      <c r="A3945" s="22" t="s">
        <v>4786</v>
      </c>
      <c r="B3945" s="23">
        <v>86.98</v>
      </c>
    </row>
    <row r="3946" spans="1:2" ht="26.4">
      <c r="A3946" s="22" t="s">
        <v>4787</v>
      </c>
      <c r="B3946" s="23">
        <v>86.25</v>
      </c>
    </row>
    <row r="3947" spans="1:2" ht="26.4">
      <c r="A3947" s="22" t="s">
        <v>4788</v>
      </c>
      <c r="B3947" s="23">
        <v>86.72</v>
      </c>
    </row>
    <row r="3948" spans="1:2" ht="26.4">
      <c r="A3948" s="22" t="s">
        <v>4789</v>
      </c>
      <c r="B3948" s="23">
        <v>95.1</v>
      </c>
    </row>
    <row r="3949" spans="1:2" ht="26.4">
      <c r="A3949" s="22" t="s">
        <v>4790</v>
      </c>
      <c r="B3949" s="23">
        <v>104.78</v>
      </c>
    </row>
    <row r="3950" spans="1:2" ht="26.4">
      <c r="A3950" s="22" t="s">
        <v>4791</v>
      </c>
      <c r="B3950" s="23">
        <v>127.28</v>
      </c>
    </row>
    <row r="3951" spans="1:2" ht="26.4">
      <c r="A3951" s="22" t="s">
        <v>4792</v>
      </c>
      <c r="B3951" s="23">
        <v>128</v>
      </c>
    </row>
    <row r="3952" spans="1:2" ht="26.4">
      <c r="A3952" s="22" t="s">
        <v>4793</v>
      </c>
      <c r="B3952" s="23">
        <v>103.32</v>
      </c>
    </row>
    <row r="3953" spans="1:2" ht="26.4">
      <c r="A3953" s="22" t="s">
        <v>4794</v>
      </c>
      <c r="B3953" s="23">
        <v>87.66</v>
      </c>
    </row>
    <row r="3954" spans="1:2" ht="26.4">
      <c r="A3954" s="22" t="s">
        <v>4795</v>
      </c>
      <c r="B3954" s="23">
        <v>78.5</v>
      </c>
    </row>
    <row r="3955" spans="1:2" ht="26.4">
      <c r="A3955" s="22" t="s">
        <v>4796</v>
      </c>
      <c r="B3955" s="23">
        <v>74.33</v>
      </c>
    </row>
    <row r="3956" spans="1:2" ht="26.4">
      <c r="A3956" s="22" t="s">
        <v>4797</v>
      </c>
      <c r="B3956" s="23">
        <v>75.319999999999993</v>
      </c>
    </row>
    <row r="3957" spans="1:2" ht="26.4">
      <c r="A3957" s="22" t="s">
        <v>4798</v>
      </c>
      <c r="B3957" s="23">
        <v>78.040000000000006</v>
      </c>
    </row>
    <row r="3958" spans="1:2" ht="26.4">
      <c r="A3958" s="22" t="s">
        <v>4799</v>
      </c>
      <c r="B3958" s="23">
        <v>78.58</v>
      </c>
    </row>
    <row r="3959" spans="1:2" ht="26.4">
      <c r="A3959" s="22" t="s">
        <v>4800</v>
      </c>
      <c r="B3959" s="23">
        <v>83.52</v>
      </c>
    </row>
    <row r="3960" spans="1:2" ht="26.4">
      <c r="A3960" s="22" t="s">
        <v>4801</v>
      </c>
      <c r="B3960" s="23">
        <v>98.13</v>
      </c>
    </row>
    <row r="3961" spans="1:2" ht="26.4">
      <c r="A3961" s="22" t="s">
        <v>4802</v>
      </c>
      <c r="B3961" s="23">
        <v>114.83</v>
      </c>
    </row>
    <row r="3962" spans="1:2" ht="26.4">
      <c r="A3962" s="22" t="s">
        <v>4803</v>
      </c>
      <c r="B3962" s="23">
        <v>137.44999999999999</v>
      </c>
    </row>
    <row r="3963" spans="1:2" ht="26.4">
      <c r="A3963" s="22" t="s">
        <v>4804</v>
      </c>
      <c r="B3963" s="23">
        <v>143.19999999999999</v>
      </c>
    </row>
    <row r="3964" spans="1:2" ht="26.4">
      <c r="A3964" s="22" t="s">
        <v>4805</v>
      </c>
      <c r="B3964" s="23">
        <v>129.59</v>
      </c>
    </row>
    <row r="3965" spans="1:2" ht="26.4">
      <c r="A3965" s="22" t="s">
        <v>4806</v>
      </c>
      <c r="B3965" s="23">
        <v>116.4</v>
      </c>
    </row>
    <row r="3966" spans="1:2" ht="26.4">
      <c r="A3966" s="22" t="s">
        <v>4807</v>
      </c>
      <c r="B3966" s="23">
        <v>106.52</v>
      </c>
    </row>
    <row r="3967" spans="1:2" ht="26.4">
      <c r="A3967" s="22" t="s">
        <v>4808</v>
      </c>
      <c r="B3967" s="23">
        <v>107.12</v>
      </c>
    </row>
    <row r="3968" spans="1:2" ht="26.4">
      <c r="A3968" s="22" t="s">
        <v>4809</v>
      </c>
      <c r="B3968" s="23">
        <v>102.77</v>
      </c>
    </row>
    <row r="3969" spans="1:2" ht="26.4">
      <c r="A3969" s="22" t="s">
        <v>4810</v>
      </c>
      <c r="B3969" s="23">
        <v>100.62</v>
      </c>
    </row>
    <row r="3970" spans="1:2" ht="26.4">
      <c r="A3970" s="22" t="s">
        <v>4811</v>
      </c>
      <c r="B3970" s="23">
        <v>100.38</v>
      </c>
    </row>
    <row r="3971" spans="1:2" ht="26.4">
      <c r="A3971" s="22" t="s">
        <v>4812</v>
      </c>
      <c r="B3971" s="23">
        <v>100.37</v>
      </c>
    </row>
    <row r="3972" spans="1:2" ht="26.4">
      <c r="A3972" s="22" t="s">
        <v>4813</v>
      </c>
      <c r="B3972" s="23">
        <v>101.52</v>
      </c>
    </row>
    <row r="3973" spans="1:2" ht="26.4">
      <c r="A3973" s="22" t="s">
        <v>4814</v>
      </c>
      <c r="B3973" s="23">
        <v>119.8</v>
      </c>
    </row>
    <row r="3974" spans="1:2" ht="26.4">
      <c r="A3974" s="22" t="s">
        <v>4815</v>
      </c>
      <c r="B3974" s="23">
        <v>135.94</v>
      </c>
    </row>
    <row r="3975" spans="1:2" ht="26.4">
      <c r="A3975" s="22" t="s">
        <v>4816</v>
      </c>
      <c r="B3975" s="23">
        <v>140.07</v>
      </c>
    </row>
    <row r="3976" spans="1:2" ht="26.4">
      <c r="A3976" s="22" t="s">
        <v>4817</v>
      </c>
      <c r="B3976" s="23">
        <v>116</v>
      </c>
    </row>
    <row r="3977" spans="1:2" ht="26.4">
      <c r="A3977" s="22" t="s">
        <v>4818</v>
      </c>
      <c r="B3977" s="23">
        <v>103.66</v>
      </c>
    </row>
    <row r="3978" spans="1:2" ht="26.4">
      <c r="A3978" s="22" t="s">
        <v>4819</v>
      </c>
      <c r="B3978" s="23">
        <v>98.02</v>
      </c>
    </row>
    <row r="3979" spans="1:2" ht="26.4">
      <c r="A3979" s="22" t="s">
        <v>4820</v>
      </c>
      <c r="B3979" s="23">
        <v>92.24</v>
      </c>
    </row>
    <row r="3980" spans="1:2" ht="26.4">
      <c r="A3980" s="22" t="s">
        <v>4821</v>
      </c>
      <c r="B3980" s="23">
        <v>90</v>
      </c>
    </row>
    <row r="3981" spans="1:2" ht="26.4">
      <c r="A3981" s="22" t="s">
        <v>4822</v>
      </c>
      <c r="B3981" s="23">
        <v>90</v>
      </c>
    </row>
    <row r="3982" spans="1:2" ht="26.4">
      <c r="A3982" s="22" t="s">
        <v>4823</v>
      </c>
      <c r="B3982" s="23">
        <v>92.01</v>
      </c>
    </row>
    <row r="3983" spans="1:2" ht="26.4">
      <c r="A3983" s="22" t="s">
        <v>4824</v>
      </c>
      <c r="B3983" s="23">
        <v>96.75</v>
      </c>
    </row>
    <row r="3984" spans="1:2" ht="26.4">
      <c r="A3984" s="22" t="s">
        <v>4825</v>
      </c>
      <c r="B3984" s="23">
        <v>104.9</v>
      </c>
    </row>
    <row r="3985" spans="1:2" ht="26.4">
      <c r="A3985" s="22" t="s">
        <v>4826</v>
      </c>
      <c r="B3985" s="23">
        <v>125.39</v>
      </c>
    </row>
    <row r="3986" spans="1:2" ht="26.4">
      <c r="A3986" s="22" t="s">
        <v>4827</v>
      </c>
      <c r="B3986" s="23">
        <v>149.16</v>
      </c>
    </row>
    <row r="3987" spans="1:2" ht="26.4">
      <c r="A3987" s="22" t="s">
        <v>4828</v>
      </c>
      <c r="B3987" s="23">
        <v>160.19</v>
      </c>
    </row>
    <row r="3988" spans="1:2" ht="26.4">
      <c r="A3988" s="22" t="s">
        <v>4829</v>
      </c>
      <c r="B3988" s="23">
        <v>153.81</v>
      </c>
    </row>
    <row r="3989" spans="1:2" ht="26.4">
      <c r="A3989" s="22" t="s">
        <v>4830</v>
      </c>
      <c r="B3989" s="23">
        <v>148.02000000000001</v>
      </c>
    </row>
    <row r="3990" spans="1:2" ht="26.4">
      <c r="A3990" s="22" t="s">
        <v>4831</v>
      </c>
      <c r="B3990" s="23">
        <v>124.98</v>
      </c>
    </row>
    <row r="3991" spans="1:2" ht="26.4">
      <c r="A3991" s="22" t="s">
        <v>4832</v>
      </c>
      <c r="B3991" s="23">
        <v>126.16</v>
      </c>
    </row>
    <row r="3992" spans="1:2" ht="26.4">
      <c r="A3992" s="22" t="s">
        <v>4833</v>
      </c>
      <c r="B3992" s="23">
        <v>121.6</v>
      </c>
    </row>
    <row r="3993" spans="1:2" ht="26.4">
      <c r="A3993" s="22" t="s">
        <v>4834</v>
      </c>
      <c r="B3993" s="23">
        <v>115.58</v>
      </c>
    </row>
    <row r="3994" spans="1:2" ht="26.4">
      <c r="A3994" s="22" t="s">
        <v>4835</v>
      </c>
      <c r="B3994" s="23">
        <v>112.68</v>
      </c>
    </row>
    <row r="3995" spans="1:2" ht="26.4">
      <c r="A3995" s="22" t="s">
        <v>4836</v>
      </c>
      <c r="B3995" s="23">
        <v>113.07</v>
      </c>
    </row>
    <row r="3996" spans="1:2" ht="26.4">
      <c r="A3996" s="22" t="s">
        <v>4837</v>
      </c>
      <c r="B3996" s="23">
        <v>117.75</v>
      </c>
    </row>
    <row r="3997" spans="1:2" ht="26.4">
      <c r="A3997" s="22" t="s">
        <v>4838</v>
      </c>
      <c r="B3997" s="23">
        <v>136.54</v>
      </c>
    </row>
    <row r="3998" spans="1:2" ht="26.4">
      <c r="A3998" s="22" t="s">
        <v>4839</v>
      </c>
      <c r="B3998" s="23">
        <v>151.55000000000001</v>
      </c>
    </row>
    <row r="3999" spans="1:2" ht="26.4">
      <c r="A3999" s="22" t="s">
        <v>4840</v>
      </c>
      <c r="B3999" s="23">
        <v>145.59</v>
      </c>
    </row>
    <row r="4000" spans="1:2" ht="26.4">
      <c r="A4000" s="22" t="s">
        <v>4841</v>
      </c>
      <c r="B4000" s="23">
        <v>124.16</v>
      </c>
    </row>
    <row r="4001" spans="1:2" ht="26.4">
      <c r="A4001" s="22" t="s">
        <v>4842</v>
      </c>
      <c r="B4001" s="23">
        <v>112.2</v>
      </c>
    </row>
    <row r="4002" spans="1:2" ht="26.4">
      <c r="A4002" s="22" t="s">
        <v>4843</v>
      </c>
      <c r="B4002" s="23">
        <v>108.99</v>
      </c>
    </row>
    <row r="4003" spans="1:2" ht="26.4">
      <c r="A4003" s="22" t="s">
        <v>4844</v>
      </c>
      <c r="B4003" s="23">
        <v>107.35</v>
      </c>
    </row>
    <row r="4004" spans="1:2" ht="26.4">
      <c r="A4004" s="22" t="s">
        <v>4845</v>
      </c>
      <c r="B4004" s="23">
        <v>110.2</v>
      </c>
    </row>
    <row r="4005" spans="1:2" ht="26.4">
      <c r="A4005" s="22" t="s">
        <v>4846</v>
      </c>
      <c r="B4005" s="23">
        <v>105.84</v>
      </c>
    </row>
    <row r="4006" spans="1:2" ht="26.4">
      <c r="A4006" s="22" t="s">
        <v>4847</v>
      </c>
      <c r="B4006" s="23">
        <v>101.65</v>
      </c>
    </row>
    <row r="4007" spans="1:2" ht="26.4">
      <c r="A4007" s="22" t="s">
        <v>4848</v>
      </c>
      <c r="B4007" s="23">
        <v>108.47</v>
      </c>
    </row>
    <row r="4008" spans="1:2" ht="26.4">
      <c r="A4008" s="22" t="s">
        <v>4849</v>
      </c>
      <c r="B4008" s="23">
        <v>115.02</v>
      </c>
    </row>
    <row r="4009" spans="1:2" ht="26.4">
      <c r="A4009" s="22" t="s">
        <v>4850</v>
      </c>
      <c r="B4009" s="23">
        <v>135.35</v>
      </c>
    </row>
    <row r="4010" spans="1:2" ht="26.4">
      <c r="A4010" s="22" t="s">
        <v>4851</v>
      </c>
      <c r="B4010" s="23">
        <v>161.15</v>
      </c>
    </row>
    <row r="4011" spans="1:2" ht="26.4">
      <c r="A4011" s="22" t="s">
        <v>4852</v>
      </c>
      <c r="B4011" s="23">
        <v>175.09</v>
      </c>
    </row>
    <row r="4012" spans="1:2" ht="26.4">
      <c r="A4012" s="22" t="s">
        <v>4853</v>
      </c>
      <c r="B4012" s="23">
        <v>167.05</v>
      </c>
    </row>
    <row r="4013" spans="1:2" ht="26.4">
      <c r="A4013" s="22" t="s">
        <v>4854</v>
      </c>
      <c r="B4013" s="23">
        <v>151.94999999999999</v>
      </c>
    </row>
    <row r="4014" spans="1:2" ht="26.4">
      <c r="A4014" s="22" t="s">
        <v>4855</v>
      </c>
      <c r="B4014" s="23">
        <v>138.56</v>
      </c>
    </row>
    <row r="4015" spans="1:2" ht="26.4">
      <c r="A4015" s="22" t="s">
        <v>4856</v>
      </c>
      <c r="B4015" s="23">
        <v>130.81</v>
      </c>
    </row>
    <row r="4016" spans="1:2" ht="26.4">
      <c r="A4016" s="22" t="s">
        <v>4857</v>
      </c>
      <c r="B4016" s="23">
        <v>122.8</v>
      </c>
    </row>
    <row r="4017" spans="1:2" ht="26.4">
      <c r="A4017" s="22" t="s">
        <v>4858</v>
      </c>
      <c r="B4017" s="23">
        <v>119.99</v>
      </c>
    </row>
    <row r="4018" spans="1:2" ht="26.4">
      <c r="A4018" s="22" t="s">
        <v>4859</v>
      </c>
      <c r="B4018" s="23">
        <v>116.42</v>
      </c>
    </row>
    <row r="4019" spans="1:2" ht="26.4">
      <c r="A4019" s="22" t="s">
        <v>4860</v>
      </c>
      <c r="B4019" s="23">
        <v>111.06</v>
      </c>
    </row>
    <row r="4020" spans="1:2" ht="26.4">
      <c r="A4020" s="22" t="s">
        <v>4861</v>
      </c>
      <c r="B4020" s="23">
        <v>110</v>
      </c>
    </row>
    <row r="4021" spans="1:2" ht="26.4">
      <c r="A4021" s="22" t="s">
        <v>4862</v>
      </c>
      <c r="B4021" s="23">
        <v>110.28</v>
      </c>
    </row>
    <row r="4022" spans="1:2" ht="26.4">
      <c r="A4022" s="22" t="s">
        <v>4863</v>
      </c>
      <c r="B4022" s="23">
        <v>108.03</v>
      </c>
    </row>
    <row r="4023" spans="1:2" ht="26.4">
      <c r="A4023" s="22" t="s">
        <v>4864</v>
      </c>
      <c r="B4023" s="23">
        <v>101</v>
      </c>
    </row>
    <row r="4024" spans="1:2" ht="26.4">
      <c r="A4024" s="22" t="s">
        <v>4865</v>
      </c>
      <c r="B4024" s="23">
        <v>95.6</v>
      </c>
    </row>
    <row r="4025" spans="1:2" ht="26.4">
      <c r="A4025" s="22" t="s">
        <v>4866</v>
      </c>
      <c r="B4025" s="23">
        <v>85</v>
      </c>
    </row>
    <row r="4026" spans="1:2" ht="26.4">
      <c r="A4026" s="22" t="s">
        <v>4867</v>
      </c>
      <c r="B4026" s="23">
        <v>69.989999999999995</v>
      </c>
    </row>
    <row r="4027" spans="1:2" ht="26.4">
      <c r="A4027" s="22" t="s">
        <v>4868</v>
      </c>
      <c r="B4027" s="23">
        <v>59.36</v>
      </c>
    </row>
    <row r="4028" spans="1:2" ht="26.4">
      <c r="A4028" s="22" t="s">
        <v>4869</v>
      </c>
      <c r="B4028" s="23">
        <v>48.4</v>
      </c>
    </row>
    <row r="4029" spans="1:2" ht="26.4">
      <c r="A4029" s="22" t="s">
        <v>4870</v>
      </c>
      <c r="B4029" s="23">
        <v>39.380000000000003</v>
      </c>
    </row>
    <row r="4030" spans="1:2" ht="26.4">
      <c r="A4030" s="22" t="s">
        <v>4871</v>
      </c>
      <c r="B4030" s="23">
        <v>56.08</v>
      </c>
    </row>
    <row r="4031" spans="1:2" ht="26.4">
      <c r="A4031" s="22" t="s">
        <v>4872</v>
      </c>
      <c r="B4031" s="23">
        <v>85</v>
      </c>
    </row>
    <row r="4032" spans="1:2" ht="26.4">
      <c r="A4032" s="22" t="s">
        <v>4873</v>
      </c>
      <c r="B4032" s="23">
        <v>101.52</v>
      </c>
    </row>
    <row r="4033" spans="1:2" ht="26.4">
      <c r="A4033" s="22" t="s">
        <v>4874</v>
      </c>
      <c r="B4033" s="23">
        <v>115.31</v>
      </c>
    </row>
    <row r="4034" spans="1:2" ht="26.4">
      <c r="A4034" s="22" t="s">
        <v>4875</v>
      </c>
      <c r="B4034" s="23">
        <v>137.79</v>
      </c>
    </row>
    <row r="4035" spans="1:2" ht="26.4">
      <c r="A4035" s="22" t="s">
        <v>4876</v>
      </c>
      <c r="B4035" s="23">
        <v>146.97</v>
      </c>
    </row>
    <row r="4036" spans="1:2" ht="26.4">
      <c r="A4036" s="22" t="s">
        <v>4877</v>
      </c>
      <c r="B4036" s="23">
        <v>148.58000000000001</v>
      </c>
    </row>
    <row r="4037" spans="1:2" ht="26.4">
      <c r="A4037" s="22" t="s">
        <v>4878</v>
      </c>
      <c r="B4037" s="23">
        <v>143.6</v>
      </c>
    </row>
    <row r="4038" spans="1:2" ht="26.4">
      <c r="A4038" s="22" t="s">
        <v>4879</v>
      </c>
      <c r="B4038" s="23">
        <v>136.65</v>
      </c>
    </row>
    <row r="4039" spans="1:2" ht="26.4">
      <c r="A4039" s="22" t="s">
        <v>4880</v>
      </c>
      <c r="B4039" s="23">
        <v>127.51</v>
      </c>
    </row>
    <row r="4040" spans="1:2" ht="26.4">
      <c r="A4040" s="22" t="s">
        <v>4881</v>
      </c>
      <c r="B4040" s="23">
        <v>112.63</v>
      </c>
    </row>
    <row r="4041" spans="1:2" ht="26.4">
      <c r="A4041" s="22" t="s">
        <v>4882</v>
      </c>
      <c r="B4041" s="23">
        <v>106.31</v>
      </c>
    </row>
    <row r="4042" spans="1:2" ht="26.4">
      <c r="A4042" s="22" t="s">
        <v>4883</v>
      </c>
      <c r="B4042" s="23">
        <v>103.05</v>
      </c>
    </row>
    <row r="4043" spans="1:2" ht="26.4">
      <c r="A4043" s="22" t="s">
        <v>4884</v>
      </c>
      <c r="B4043" s="23">
        <v>98.81</v>
      </c>
    </row>
    <row r="4044" spans="1:2" ht="26.4">
      <c r="A4044" s="22" t="s">
        <v>4885</v>
      </c>
      <c r="B4044" s="23">
        <v>92.26</v>
      </c>
    </row>
    <row r="4045" spans="1:2" ht="26.4">
      <c r="A4045" s="22" t="s">
        <v>4886</v>
      </c>
      <c r="B4045" s="23">
        <v>95.64</v>
      </c>
    </row>
    <row r="4046" spans="1:2" ht="26.4">
      <c r="A4046" s="22" t="s">
        <v>4887</v>
      </c>
      <c r="B4046" s="23">
        <v>92.06</v>
      </c>
    </row>
    <row r="4047" spans="1:2" ht="26.4">
      <c r="A4047" s="22" t="s">
        <v>4888</v>
      </c>
      <c r="B4047" s="23">
        <v>85</v>
      </c>
    </row>
    <row r="4048" spans="1:2" ht="26.4">
      <c r="A4048" s="22" t="s">
        <v>4889</v>
      </c>
      <c r="B4048" s="23">
        <v>78.180000000000007</v>
      </c>
    </row>
    <row r="4049" spans="1:2" ht="26.4">
      <c r="A4049" s="22" t="s">
        <v>4890</v>
      </c>
      <c r="B4049" s="23">
        <v>63.43</v>
      </c>
    </row>
    <row r="4050" spans="1:2" ht="26.4">
      <c r="A4050" s="22" t="s">
        <v>4891</v>
      </c>
      <c r="B4050" s="23">
        <v>53.74</v>
      </c>
    </row>
    <row r="4051" spans="1:2" ht="26.4">
      <c r="A4051" s="22" t="s">
        <v>4892</v>
      </c>
      <c r="B4051" s="23">
        <v>45.87</v>
      </c>
    </row>
    <row r="4052" spans="1:2" ht="26.4">
      <c r="A4052" s="22" t="s">
        <v>4893</v>
      </c>
      <c r="B4052" s="23">
        <v>29.46</v>
      </c>
    </row>
    <row r="4053" spans="1:2" ht="26.4">
      <c r="A4053" s="22" t="s">
        <v>4894</v>
      </c>
      <c r="B4053" s="23">
        <v>25.04</v>
      </c>
    </row>
    <row r="4054" spans="1:2" ht="26.4">
      <c r="A4054" s="22" t="s">
        <v>4895</v>
      </c>
      <c r="B4054" s="23">
        <v>49.06</v>
      </c>
    </row>
    <row r="4055" spans="1:2" ht="26.4">
      <c r="A4055" s="22" t="s">
        <v>4896</v>
      </c>
      <c r="B4055" s="23">
        <v>75</v>
      </c>
    </row>
    <row r="4056" spans="1:2" ht="26.4">
      <c r="A4056" s="22" t="s">
        <v>4897</v>
      </c>
      <c r="B4056" s="23">
        <v>93.69</v>
      </c>
    </row>
    <row r="4057" spans="1:2" ht="26.4">
      <c r="A4057" s="22" t="s">
        <v>4898</v>
      </c>
      <c r="B4057" s="23">
        <v>107.23</v>
      </c>
    </row>
    <row r="4058" spans="1:2" ht="26.4">
      <c r="A4058" s="22" t="s">
        <v>4899</v>
      </c>
      <c r="B4058" s="23">
        <v>123.24</v>
      </c>
    </row>
    <row r="4059" spans="1:2" ht="26.4">
      <c r="A4059" s="22" t="s">
        <v>4900</v>
      </c>
      <c r="B4059" s="23">
        <v>131.18</v>
      </c>
    </row>
    <row r="4060" spans="1:2" ht="26.4">
      <c r="A4060" s="22" t="s">
        <v>4901</v>
      </c>
      <c r="B4060" s="23">
        <v>135.35</v>
      </c>
    </row>
    <row r="4061" spans="1:2" ht="26.4">
      <c r="A4061" s="22" t="s">
        <v>4902</v>
      </c>
      <c r="B4061" s="23">
        <v>137.27000000000001</v>
      </c>
    </row>
    <row r="4062" spans="1:2" ht="26.4">
      <c r="A4062" s="22" t="s">
        <v>4903</v>
      </c>
      <c r="B4062" s="23">
        <v>117.58</v>
      </c>
    </row>
    <row r="4063" spans="1:2" ht="26.4">
      <c r="A4063" s="22" t="s">
        <v>4904</v>
      </c>
      <c r="B4063" s="23">
        <v>99.85</v>
      </c>
    </row>
    <row r="4064" spans="1:2" ht="26.4">
      <c r="A4064" s="22" t="s">
        <v>4905</v>
      </c>
      <c r="B4064" s="23">
        <v>93.57</v>
      </c>
    </row>
    <row r="4065" spans="1:2" ht="26.4">
      <c r="A4065" s="22" t="s">
        <v>4906</v>
      </c>
      <c r="B4065" s="23">
        <v>88.49</v>
      </c>
    </row>
    <row r="4066" spans="1:2" ht="26.4">
      <c r="A4066" s="22" t="s">
        <v>4907</v>
      </c>
      <c r="B4066" s="23">
        <v>89.58</v>
      </c>
    </row>
    <row r="4067" spans="1:2" ht="26.4">
      <c r="A4067" s="22" t="s">
        <v>4908</v>
      </c>
      <c r="B4067" s="23">
        <v>92.14</v>
      </c>
    </row>
    <row r="4068" spans="1:2" ht="26.4">
      <c r="A4068" s="22" t="s">
        <v>4909</v>
      </c>
      <c r="B4068" s="23">
        <v>95.79</v>
      </c>
    </row>
    <row r="4069" spans="1:2" ht="26.4">
      <c r="A4069" s="22" t="s">
        <v>4910</v>
      </c>
      <c r="B4069" s="23">
        <v>113.1</v>
      </c>
    </row>
    <row r="4070" spans="1:2" ht="26.4">
      <c r="A4070" s="22" t="s">
        <v>4911</v>
      </c>
      <c r="B4070" s="23">
        <v>132.43</v>
      </c>
    </row>
    <row r="4071" spans="1:2" ht="26.4">
      <c r="A4071" s="22" t="s">
        <v>4912</v>
      </c>
      <c r="B4071" s="23">
        <v>132.49</v>
      </c>
    </row>
    <row r="4072" spans="1:2" ht="26.4">
      <c r="A4072" s="22" t="s">
        <v>4913</v>
      </c>
      <c r="B4072" s="23">
        <v>115.53</v>
      </c>
    </row>
    <row r="4073" spans="1:2" ht="26.4">
      <c r="A4073" s="22" t="s">
        <v>4914</v>
      </c>
      <c r="B4073" s="23">
        <v>104</v>
      </c>
    </row>
    <row r="4074" spans="1:2" ht="26.4">
      <c r="A4074" s="22" t="s">
        <v>4915</v>
      </c>
      <c r="B4074" s="23">
        <v>97.18</v>
      </c>
    </row>
    <row r="4075" spans="1:2" ht="26.4">
      <c r="A4075" s="22" t="s">
        <v>4916</v>
      </c>
      <c r="B4075" s="23">
        <v>93.24</v>
      </c>
    </row>
    <row r="4076" spans="1:2" ht="26.4">
      <c r="A4076" s="22" t="s">
        <v>4917</v>
      </c>
      <c r="B4076" s="23">
        <v>90.01</v>
      </c>
    </row>
    <row r="4077" spans="1:2" ht="26.4">
      <c r="A4077" s="22" t="s">
        <v>4918</v>
      </c>
      <c r="B4077" s="23">
        <v>88.39</v>
      </c>
    </row>
    <row r="4078" spans="1:2" ht="26.4">
      <c r="A4078" s="22" t="s">
        <v>4919</v>
      </c>
      <c r="B4078" s="23">
        <v>94.15</v>
      </c>
    </row>
    <row r="4079" spans="1:2" ht="26.4">
      <c r="A4079" s="22" t="s">
        <v>4920</v>
      </c>
      <c r="B4079" s="23">
        <v>98.15</v>
      </c>
    </row>
    <row r="4080" spans="1:2" ht="26.4">
      <c r="A4080" s="22" t="s">
        <v>4921</v>
      </c>
      <c r="B4080" s="23">
        <v>110.08</v>
      </c>
    </row>
    <row r="4081" spans="1:2" ht="26.4">
      <c r="A4081" s="22" t="s">
        <v>4922</v>
      </c>
      <c r="B4081" s="23">
        <v>137</v>
      </c>
    </row>
    <row r="4082" spans="1:2" ht="26.4">
      <c r="A4082" s="22" t="s">
        <v>4923</v>
      </c>
      <c r="B4082" s="23">
        <v>169.09</v>
      </c>
    </row>
    <row r="4083" spans="1:2" ht="26.4">
      <c r="A4083" s="22" t="s">
        <v>4924</v>
      </c>
      <c r="B4083" s="23">
        <v>179.56</v>
      </c>
    </row>
    <row r="4084" spans="1:2" ht="26.4">
      <c r="A4084" s="22" t="s">
        <v>4925</v>
      </c>
      <c r="B4084" s="23">
        <v>164.63</v>
      </c>
    </row>
    <row r="4085" spans="1:2" ht="26.4">
      <c r="A4085" s="22" t="s">
        <v>4926</v>
      </c>
      <c r="B4085" s="23">
        <v>147.07</v>
      </c>
    </row>
    <row r="4086" spans="1:2" ht="26.4">
      <c r="A4086" s="22" t="s">
        <v>4927</v>
      </c>
      <c r="B4086" s="23">
        <v>134.85</v>
      </c>
    </row>
    <row r="4087" spans="1:2" ht="26.4">
      <c r="A4087" s="22" t="s">
        <v>4928</v>
      </c>
      <c r="B4087" s="23">
        <v>121.04</v>
      </c>
    </row>
    <row r="4088" spans="1:2" ht="26.4">
      <c r="A4088" s="22" t="s">
        <v>4929</v>
      </c>
      <c r="B4088" s="23">
        <v>110.53</v>
      </c>
    </row>
    <row r="4089" spans="1:2" ht="26.4">
      <c r="A4089" s="22" t="s">
        <v>4930</v>
      </c>
      <c r="B4089" s="23">
        <v>104.09</v>
      </c>
    </row>
    <row r="4090" spans="1:2" ht="26.4">
      <c r="A4090" s="22" t="s">
        <v>4931</v>
      </c>
      <c r="B4090" s="23">
        <v>101.21</v>
      </c>
    </row>
    <row r="4091" spans="1:2" ht="26.4">
      <c r="A4091" s="22" t="s">
        <v>4932</v>
      </c>
      <c r="B4091" s="23">
        <v>100.33</v>
      </c>
    </row>
    <row r="4092" spans="1:2" ht="26.4">
      <c r="A4092" s="22" t="s">
        <v>4933</v>
      </c>
      <c r="B4092" s="23">
        <v>101.07</v>
      </c>
    </row>
    <row r="4093" spans="1:2" ht="26.4">
      <c r="A4093" s="22" t="s">
        <v>4934</v>
      </c>
      <c r="B4093" s="23">
        <v>119.37</v>
      </c>
    </row>
    <row r="4094" spans="1:2" ht="26.4">
      <c r="A4094" s="22" t="s">
        <v>4935</v>
      </c>
      <c r="B4094" s="23">
        <v>136.1</v>
      </c>
    </row>
    <row r="4095" spans="1:2" ht="26.4">
      <c r="A4095" s="22" t="s">
        <v>4936</v>
      </c>
      <c r="B4095" s="23">
        <v>146.6</v>
      </c>
    </row>
    <row r="4096" spans="1:2" ht="26.4">
      <c r="A4096" s="22" t="s">
        <v>4937</v>
      </c>
      <c r="B4096" s="23">
        <v>130.94</v>
      </c>
    </row>
    <row r="4097" spans="1:2" ht="26.4">
      <c r="A4097" s="22" t="s">
        <v>4938</v>
      </c>
      <c r="B4097" s="23">
        <v>114.13</v>
      </c>
    </row>
    <row r="4098" spans="1:2" ht="26.4">
      <c r="A4098" s="22" t="s">
        <v>4939</v>
      </c>
      <c r="B4098" s="23">
        <v>109.8</v>
      </c>
    </row>
    <row r="4099" spans="1:2" ht="26.4">
      <c r="A4099" s="22" t="s">
        <v>4940</v>
      </c>
      <c r="B4099" s="23">
        <v>100.08</v>
      </c>
    </row>
    <row r="4100" spans="1:2" ht="26.4">
      <c r="A4100" s="22" t="s">
        <v>4941</v>
      </c>
      <c r="B4100" s="23">
        <v>102.32</v>
      </c>
    </row>
    <row r="4101" spans="1:2" ht="26.4">
      <c r="A4101" s="22" t="s">
        <v>4942</v>
      </c>
      <c r="B4101" s="23">
        <v>101.77</v>
      </c>
    </row>
    <row r="4102" spans="1:2" ht="26.4">
      <c r="A4102" s="22" t="s">
        <v>4943</v>
      </c>
      <c r="B4102" s="23">
        <v>103.21</v>
      </c>
    </row>
    <row r="4103" spans="1:2" ht="26.4">
      <c r="A4103" s="22" t="s">
        <v>4944</v>
      </c>
      <c r="B4103" s="23">
        <v>105.29</v>
      </c>
    </row>
    <row r="4104" spans="1:2" ht="26.4">
      <c r="A4104" s="22" t="s">
        <v>4945</v>
      </c>
      <c r="B4104" s="23">
        <v>118.6</v>
      </c>
    </row>
    <row r="4105" spans="1:2" ht="26.4">
      <c r="A4105" s="22" t="s">
        <v>4946</v>
      </c>
      <c r="B4105" s="23">
        <v>140</v>
      </c>
    </row>
    <row r="4106" spans="1:2" ht="26.4">
      <c r="A4106" s="22" t="s">
        <v>4947</v>
      </c>
      <c r="B4106" s="23">
        <v>160.59</v>
      </c>
    </row>
    <row r="4107" spans="1:2" ht="26.4">
      <c r="A4107" s="22" t="s">
        <v>4948</v>
      </c>
      <c r="B4107" s="23">
        <v>165.08</v>
      </c>
    </row>
    <row r="4108" spans="1:2" ht="26.4">
      <c r="A4108" s="22" t="s">
        <v>4949</v>
      </c>
      <c r="B4108" s="23">
        <v>150</v>
      </c>
    </row>
    <row r="4109" spans="1:2" ht="26.4">
      <c r="A4109" s="22" t="s">
        <v>4950</v>
      </c>
      <c r="B4109" s="23">
        <v>138</v>
      </c>
    </row>
    <row r="4110" spans="1:2" ht="26.4">
      <c r="A4110" s="22" t="s">
        <v>4951</v>
      </c>
      <c r="B4110" s="23">
        <v>120.21</v>
      </c>
    </row>
    <row r="4111" spans="1:2" ht="26.4">
      <c r="A4111" s="22" t="s">
        <v>4952</v>
      </c>
      <c r="B4111" s="23">
        <v>119.7</v>
      </c>
    </row>
    <row r="4112" spans="1:2" ht="26.4">
      <c r="A4112" s="22" t="s">
        <v>4953</v>
      </c>
      <c r="B4112" s="23">
        <v>110.75</v>
      </c>
    </row>
    <row r="4113" spans="1:2" ht="26.4">
      <c r="A4113" s="22" t="s">
        <v>4954</v>
      </c>
      <c r="B4113" s="23">
        <v>104.78</v>
      </c>
    </row>
    <row r="4114" spans="1:2" ht="26.4">
      <c r="A4114" s="22" t="s">
        <v>4955</v>
      </c>
      <c r="B4114" s="23">
        <v>103.91</v>
      </c>
    </row>
    <row r="4115" spans="1:2" ht="26.4">
      <c r="A4115" s="22" t="s">
        <v>4956</v>
      </c>
      <c r="B4115" s="23">
        <v>103.76</v>
      </c>
    </row>
    <row r="4116" spans="1:2" ht="26.4">
      <c r="A4116" s="22" t="s">
        <v>4957</v>
      </c>
      <c r="B4116" s="23">
        <v>107.01</v>
      </c>
    </row>
    <row r="4117" spans="1:2" ht="26.4">
      <c r="A4117" s="22" t="s">
        <v>4958</v>
      </c>
      <c r="B4117" s="23">
        <v>125.22</v>
      </c>
    </row>
    <row r="4118" spans="1:2" ht="26.4">
      <c r="A4118" s="22" t="s">
        <v>4959</v>
      </c>
      <c r="B4118" s="23">
        <v>137.66999999999999</v>
      </c>
    </row>
    <row r="4119" spans="1:2" ht="26.4">
      <c r="A4119" s="22" t="s">
        <v>4960</v>
      </c>
      <c r="B4119" s="23">
        <v>144.52000000000001</v>
      </c>
    </row>
    <row r="4120" spans="1:2" ht="26.4">
      <c r="A4120" s="22" t="s">
        <v>4961</v>
      </c>
      <c r="B4120" s="23">
        <v>126.12</v>
      </c>
    </row>
    <row r="4121" spans="1:2" ht="26.4">
      <c r="A4121" s="22" t="s">
        <v>4962</v>
      </c>
      <c r="B4121" s="23">
        <v>116.78</v>
      </c>
    </row>
    <row r="4122" spans="1:2" ht="26.4">
      <c r="A4122" s="22" t="s">
        <v>4963</v>
      </c>
      <c r="B4122" s="23">
        <v>114.7</v>
      </c>
    </row>
    <row r="4123" spans="1:2" ht="26.4">
      <c r="A4123" s="22" t="s">
        <v>4964</v>
      </c>
      <c r="B4123" s="23">
        <v>104.4</v>
      </c>
    </row>
    <row r="4124" spans="1:2" ht="26.4">
      <c r="A4124" s="22" t="s">
        <v>4965</v>
      </c>
      <c r="B4124" s="23">
        <v>102.96</v>
      </c>
    </row>
    <row r="4125" spans="1:2" ht="26.4">
      <c r="A4125" s="22" t="s">
        <v>4966</v>
      </c>
      <c r="B4125" s="23">
        <v>97.39</v>
      </c>
    </row>
    <row r="4126" spans="1:2" ht="26.4">
      <c r="A4126" s="22" t="s">
        <v>4967</v>
      </c>
      <c r="B4126" s="23">
        <v>99.44</v>
      </c>
    </row>
    <row r="4127" spans="1:2" ht="26.4">
      <c r="A4127" s="22" t="s">
        <v>4968</v>
      </c>
      <c r="B4127" s="23">
        <v>100.2</v>
      </c>
    </row>
    <row r="4128" spans="1:2" ht="26.4">
      <c r="A4128" s="22" t="s">
        <v>4969</v>
      </c>
      <c r="B4128" s="23">
        <v>113.56</v>
      </c>
    </row>
    <row r="4129" spans="1:2" ht="26.4">
      <c r="A4129" s="22" t="s">
        <v>4970</v>
      </c>
      <c r="B4129" s="23">
        <v>138.13</v>
      </c>
    </row>
    <row r="4130" spans="1:2" ht="26.4">
      <c r="A4130" s="22" t="s">
        <v>4971</v>
      </c>
      <c r="B4130" s="23">
        <v>167.48</v>
      </c>
    </row>
    <row r="4131" spans="1:2" ht="26.4">
      <c r="A4131" s="22" t="s">
        <v>4972</v>
      </c>
      <c r="B4131" s="23">
        <v>189.01</v>
      </c>
    </row>
    <row r="4132" spans="1:2" ht="26.4">
      <c r="A4132" s="22" t="s">
        <v>4973</v>
      </c>
      <c r="B4132" s="23">
        <v>174.4</v>
      </c>
    </row>
    <row r="4133" spans="1:2" ht="26.4">
      <c r="A4133" s="22" t="s">
        <v>4974</v>
      </c>
      <c r="B4133" s="23">
        <v>154.13</v>
      </c>
    </row>
    <row r="4134" spans="1:2" ht="26.4">
      <c r="A4134" s="22" t="s">
        <v>4975</v>
      </c>
      <c r="B4134" s="23">
        <v>134.85</v>
      </c>
    </row>
    <row r="4135" spans="1:2" ht="26.4">
      <c r="A4135" s="22" t="s">
        <v>4976</v>
      </c>
      <c r="B4135" s="23">
        <v>132.87</v>
      </c>
    </row>
    <row r="4136" spans="1:2" ht="26.4">
      <c r="A4136" s="22" t="s">
        <v>4977</v>
      </c>
      <c r="B4136" s="23">
        <v>123.31</v>
      </c>
    </row>
    <row r="4137" spans="1:2" ht="26.4">
      <c r="A4137" s="22" t="s">
        <v>4978</v>
      </c>
      <c r="B4137" s="23">
        <v>115.31</v>
      </c>
    </row>
    <row r="4138" spans="1:2" ht="26.4">
      <c r="A4138" s="22" t="s">
        <v>4979</v>
      </c>
      <c r="B4138" s="23">
        <v>111.33</v>
      </c>
    </row>
    <row r="4139" spans="1:2" ht="26.4">
      <c r="A4139" s="22" t="s">
        <v>4980</v>
      </c>
      <c r="B4139" s="23">
        <v>107.02</v>
      </c>
    </row>
    <row r="4140" spans="1:2" ht="26.4">
      <c r="A4140" s="22" t="s">
        <v>4981</v>
      </c>
      <c r="B4140" s="23">
        <v>113.78</v>
      </c>
    </row>
    <row r="4141" spans="1:2" ht="26.4">
      <c r="A4141" s="22" t="s">
        <v>4982</v>
      </c>
      <c r="B4141" s="23">
        <v>131.33000000000001</v>
      </c>
    </row>
    <row r="4142" spans="1:2" ht="26.4">
      <c r="A4142" s="22" t="s">
        <v>4983</v>
      </c>
      <c r="B4142" s="23">
        <v>148.24</v>
      </c>
    </row>
    <row r="4143" spans="1:2" ht="26.4">
      <c r="A4143" s="22" t="s">
        <v>4984</v>
      </c>
      <c r="B4143" s="23">
        <v>151.71</v>
      </c>
    </row>
    <row r="4144" spans="1:2" ht="26.4">
      <c r="A4144" s="22" t="s">
        <v>4985</v>
      </c>
      <c r="B4144" s="23">
        <v>130</v>
      </c>
    </row>
    <row r="4145" spans="1:2" ht="26.4">
      <c r="A4145" s="22" t="s">
        <v>4986</v>
      </c>
      <c r="B4145" s="23">
        <v>116.05</v>
      </c>
    </row>
    <row r="4146" spans="1:2" ht="26.4">
      <c r="A4146" s="22" t="s">
        <v>4987</v>
      </c>
      <c r="B4146" s="23">
        <v>111.42</v>
      </c>
    </row>
    <row r="4147" spans="1:2" ht="26.4">
      <c r="A4147" s="22" t="s">
        <v>4988</v>
      </c>
      <c r="B4147" s="23">
        <v>110.97</v>
      </c>
    </row>
    <row r="4148" spans="1:2" ht="26.4">
      <c r="A4148" s="22" t="s">
        <v>4989</v>
      </c>
      <c r="B4148" s="23">
        <v>106.88</v>
      </c>
    </row>
    <row r="4149" spans="1:2" ht="26.4">
      <c r="A4149" s="22" t="s">
        <v>4990</v>
      </c>
      <c r="B4149" s="23">
        <v>106.47</v>
      </c>
    </row>
    <row r="4150" spans="1:2" ht="26.4">
      <c r="A4150" s="22" t="s">
        <v>4991</v>
      </c>
      <c r="B4150" s="23">
        <v>106.76</v>
      </c>
    </row>
    <row r="4151" spans="1:2" ht="26.4">
      <c r="A4151" s="22" t="s">
        <v>4992</v>
      </c>
      <c r="B4151" s="23">
        <v>108.18</v>
      </c>
    </row>
    <row r="4152" spans="1:2" ht="26.4">
      <c r="A4152" s="22" t="s">
        <v>4993</v>
      </c>
      <c r="B4152" s="23">
        <v>124.42</v>
      </c>
    </row>
    <row r="4153" spans="1:2" ht="26.4">
      <c r="A4153" s="22" t="s">
        <v>4994</v>
      </c>
      <c r="B4153" s="23">
        <v>137.30000000000001</v>
      </c>
    </row>
    <row r="4154" spans="1:2" ht="26.4">
      <c r="A4154" s="22" t="s">
        <v>4995</v>
      </c>
      <c r="B4154" s="23">
        <v>157.43</v>
      </c>
    </row>
    <row r="4155" spans="1:2" ht="26.4">
      <c r="A4155" s="22" t="s">
        <v>4996</v>
      </c>
      <c r="B4155" s="23">
        <v>155.11000000000001</v>
      </c>
    </row>
    <row r="4156" spans="1:2" ht="26.4">
      <c r="A4156" s="22" t="s">
        <v>4997</v>
      </c>
      <c r="B4156" s="23">
        <v>147.18</v>
      </c>
    </row>
    <row r="4157" spans="1:2" ht="26.4">
      <c r="A4157" s="22" t="s">
        <v>4998</v>
      </c>
      <c r="B4157" s="23">
        <v>134.34</v>
      </c>
    </row>
    <row r="4158" spans="1:2" ht="26.4">
      <c r="A4158" s="22" t="s">
        <v>4999</v>
      </c>
      <c r="B4158" s="23">
        <v>120.86</v>
      </c>
    </row>
    <row r="4159" spans="1:2" ht="26.4">
      <c r="A4159" s="22" t="s">
        <v>5000</v>
      </c>
      <c r="B4159" s="23">
        <v>103.91</v>
      </c>
    </row>
    <row r="4160" spans="1:2" ht="26.4">
      <c r="A4160" s="22" t="s">
        <v>5001</v>
      </c>
      <c r="B4160" s="23">
        <v>95.2</v>
      </c>
    </row>
    <row r="4161" spans="1:2" ht="26.4">
      <c r="A4161" s="22" t="s">
        <v>5002</v>
      </c>
      <c r="B4161" s="23">
        <v>91.79</v>
      </c>
    </row>
    <row r="4162" spans="1:2" ht="26.4">
      <c r="A4162" s="22" t="s">
        <v>5003</v>
      </c>
      <c r="B4162" s="23">
        <v>91.28</v>
      </c>
    </row>
    <row r="4163" spans="1:2" ht="26.4">
      <c r="A4163" s="22" t="s">
        <v>5004</v>
      </c>
      <c r="B4163" s="23">
        <v>90.94</v>
      </c>
    </row>
    <row r="4164" spans="1:2" ht="26.4">
      <c r="A4164" s="22" t="s">
        <v>5005</v>
      </c>
      <c r="B4164" s="23">
        <v>94.56</v>
      </c>
    </row>
    <row r="4165" spans="1:2" ht="26.4">
      <c r="A4165" s="22" t="s">
        <v>5006</v>
      </c>
      <c r="B4165" s="23">
        <v>115.09</v>
      </c>
    </row>
    <row r="4166" spans="1:2" ht="26.4">
      <c r="A4166" s="22" t="s">
        <v>5007</v>
      </c>
      <c r="B4166" s="23">
        <v>128.72</v>
      </c>
    </row>
    <row r="4167" spans="1:2" ht="26.4">
      <c r="A4167" s="22" t="s">
        <v>5008</v>
      </c>
      <c r="B4167" s="23">
        <v>130.96</v>
      </c>
    </row>
    <row r="4168" spans="1:2" ht="26.4">
      <c r="A4168" s="22" t="s">
        <v>5009</v>
      </c>
      <c r="B4168" s="23">
        <v>121.73</v>
      </c>
    </row>
    <row r="4169" spans="1:2" ht="26.4">
      <c r="A4169" s="22" t="s">
        <v>5010</v>
      </c>
      <c r="B4169" s="23">
        <v>106.55</v>
      </c>
    </row>
    <row r="4170" spans="1:2" ht="26.4">
      <c r="A4170" s="22" t="s">
        <v>5011</v>
      </c>
      <c r="B4170" s="23">
        <v>98.1</v>
      </c>
    </row>
    <row r="4171" spans="1:2" ht="26.4">
      <c r="A4171" s="22" t="s">
        <v>5012</v>
      </c>
      <c r="B4171" s="23">
        <v>92.98</v>
      </c>
    </row>
    <row r="4172" spans="1:2" ht="26.4">
      <c r="A4172" s="22" t="s">
        <v>5013</v>
      </c>
      <c r="B4172" s="23">
        <v>86.95</v>
      </c>
    </row>
    <row r="4173" spans="1:2" ht="26.4">
      <c r="A4173" s="22" t="s">
        <v>5014</v>
      </c>
      <c r="B4173" s="23">
        <v>80.37</v>
      </c>
    </row>
    <row r="4174" spans="1:2" ht="26.4">
      <c r="A4174" s="22" t="s">
        <v>5015</v>
      </c>
      <c r="B4174" s="23">
        <v>79.790000000000006</v>
      </c>
    </row>
    <row r="4175" spans="1:2" ht="26.4">
      <c r="A4175" s="22" t="s">
        <v>5016</v>
      </c>
      <c r="B4175" s="23">
        <v>87.41</v>
      </c>
    </row>
    <row r="4176" spans="1:2" ht="26.4">
      <c r="A4176" s="22" t="s">
        <v>5017</v>
      </c>
      <c r="B4176" s="23">
        <v>97.5</v>
      </c>
    </row>
    <row r="4177" spans="1:2" ht="26.4">
      <c r="A4177" s="22" t="s">
        <v>5018</v>
      </c>
      <c r="B4177" s="23">
        <v>107.95</v>
      </c>
    </row>
    <row r="4178" spans="1:2" ht="26.4">
      <c r="A4178" s="22" t="s">
        <v>5019</v>
      </c>
      <c r="B4178" s="23">
        <v>129.80000000000001</v>
      </c>
    </row>
    <row r="4179" spans="1:2" ht="26.4">
      <c r="A4179" s="22" t="s">
        <v>5020</v>
      </c>
      <c r="B4179" s="23">
        <v>137.1</v>
      </c>
    </row>
    <row r="4180" spans="1:2" ht="26.4">
      <c r="A4180" s="22" t="s">
        <v>5021</v>
      </c>
      <c r="B4180" s="23">
        <v>134.97999999999999</v>
      </c>
    </row>
    <row r="4181" spans="1:2" ht="26.4">
      <c r="A4181" s="22" t="s">
        <v>5022</v>
      </c>
      <c r="B4181" s="23">
        <v>130.41</v>
      </c>
    </row>
    <row r="4182" spans="1:2" ht="26.4">
      <c r="A4182" s="22" t="s">
        <v>5023</v>
      </c>
      <c r="B4182" s="23">
        <v>122.12</v>
      </c>
    </row>
    <row r="4183" spans="1:2" ht="26.4">
      <c r="A4183" s="22" t="s">
        <v>5024</v>
      </c>
      <c r="B4183" s="23">
        <v>117.33</v>
      </c>
    </row>
    <row r="4184" spans="1:2" ht="26.4">
      <c r="A4184" s="22" t="s">
        <v>5025</v>
      </c>
      <c r="B4184" s="23">
        <v>109.71</v>
      </c>
    </row>
    <row r="4185" spans="1:2" ht="26.4">
      <c r="A4185" s="22" t="s">
        <v>5026</v>
      </c>
      <c r="B4185" s="23">
        <v>102.87</v>
      </c>
    </row>
    <row r="4186" spans="1:2" ht="26.4">
      <c r="A4186" s="22" t="s">
        <v>5027</v>
      </c>
      <c r="B4186" s="23">
        <v>100.31</v>
      </c>
    </row>
    <row r="4187" spans="1:2" ht="26.4">
      <c r="A4187" s="22" t="s">
        <v>5028</v>
      </c>
      <c r="B4187" s="23">
        <v>94.33</v>
      </c>
    </row>
    <row r="4188" spans="1:2" ht="26.4">
      <c r="A4188" s="22" t="s">
        <v>5029</v>
      </c>
      <c r="B4188" s="23">
        <v>91.69</v>
      </c>
    </row>
    <row r="4189" spans="1:2" ht="26.4">
      <c r="A4189" s="22" t="s">
        <v>5030</v>
      </c>
      <c r="B4189" s="23">
        <v>90.97</v>
      </c>
    </row>
    <row r="4190" spans="1:2" ht="26.4">
      <c r="A4190" s="22" t="s">
        <v>5031</v>
      </c>
      <c r="B4190" s="23">
        <v>92.3</v>
      </c>
    </row>
    <row r="4191" spans="1:2" ht="26.4">
      <c r="A4191" s="22" t="s">
        <v>5032</v>
      </c>
      <c r="B4191" s="23">
        <v>90.57</v>
      </c>
    </row>
    <row r="4192" spans="1:2" ht="26.4">
      <c r="A4192" s="22" t="s">
        <v>5033</v>
      </c>
      <c r="B4192" s="23">
        <v>81.69</v>
      </c>
    </row>
    <row r="4193" spans="1:2" ht="26.4">
      <c r="A4193" s="22" t="s">
        <v>5034</v>
      </c>
      <c r="B4193" s="23">
        <v>57.64</v>
      </c>
    </row>
    <row r="4194" spans="1:2" ht="26.4">
      <c r="A4194" s="22" t="s">
        <v>5035</v>
      </c>
      <c r="B4194" s="23">
        <v>25</v>
      </c>
    </row>
    <row r="4195" spans="1:2" ht="26.4">
      <c r="A4195" s="22" t="s">
        <v>5036</v>
      </c>
      <c r="B4195" s="23">
        <v>14.99</v>
      </c>
    </row>
    <row r="4196" spans="1:2" ht="26.4">
      <c r="A4196" s="22" t="s">
        <v>5037</v>
      </c>
      <c r="B4196" s="23">
        <v>1.9</v>
      </c>
    </row>
    <row r="4197" spans="1:2" ht="26.4">
      <c r="A4197" s="22" t="s">
        <v>5038</v>
      </c>
      <c r="B4197" s="23">
        <v>0.31</v>
      </c>
    </row>
    <row r="4198" spans="1:2" ht="26.4">
      <c r="A4198" s="22" t="s">
        <v>5039</v>
      </c>
      <c r="B4198" s="23">
        <v>10</v>
      </c>
    </row>
    <row r="4199" spans="1:2" ht="26.4">
      <c r="A4199" s="22" t="s">
        <v>5040</v>
      </c>
      <c r="B4199" s="23">
        <v>28.2</v>
      </c>
    </row>
    <row r="4200" spans="1:2" ht="26.4">
      <c r="A4200" s="22" t="s">
        <v>5041</v>
      </c>
      <c r="B4200" s="23">
        <v>80.98</v>
      </c>
    </row>
    <row r="4201" spans="1:2" ht="26.4">
      <c r="A4201" s="22" t="s">
        <v>5042</v>
      </c>
      <c r="B4201" s="23">
        <v>94.45</v>
      </c>
    </row>
    <row r="4202" spans="1:2" ht="26.4">
      <c r="A4202" s="22" t="s">
        <v>5043</v>
      </c>
      <c r="B4202" s="23">
        <v>114.78</v>
      </c>
    </row>
    <row r="4203" spans="1:2" ht="26.4">
      <c r="A4203" s="22" t="s">
        <v>5044</v>
      </c>
      <c r="B4203" s="23">
        <v>126.85</v>
      </c>
    </row>
    <row r="4204" spans="1:2" ht="26.4">
      <c r="A4204" s="22" t="s">
        <v>5045</v>
      </c>
      <c r="B4204" s="23">
        <v>127</v>
      </c>
    </row>
    <row r="4205" spans="1:2" ht="26.4">
      <c r="A4205" s="22" t="s">
        <v>5046</v>
      </c>
      <c r="B4205" s="23">
        <v>128.72</v>
      </c>
    </row>
    <row r="4206" spans="1:2" ht="26.4">
      <c r="A4206" s="22" t="s">
        <v>5047</v>
      </c>
      <c r="B4206" s="23">
        <v>118.31</v>
      </c>
    </row>
    <row r="4207" spans="1:2" ht="26.4">
      <c r="A4207" s="22" t="s">
        <v>5048</v>
      </c>
      <c r="B4207" s="23">
        <v>111.52</v>
      </c>
    </row>
    <row r="4208" spans="1:2" ht="26.4">
      <c r="A4208" s="22" t="s">
        <v>5049</v>
      </c>
      <c r="B4208" s="23">
        <v>107.46</v>
      </c>
    </row>
    <row r="4209" spans="1:2" ht="26.4">
      <c r="A4209" s="22" t="s">
        <v>5050</v>
      </c>
      <c r="B4209" s="23">
        <v>101.7</v>
      </c>
    </row>
    <row r="4210" spans="1:2" ht="26.4">
      <c r="A4210" s="22" t="s">
        <v>5051</v>
      </c>
      <c r="B4210" s="23">
        <v>99.27</v>
      </c>
    </row>
    <row r="4211" spans="1:2" ht="26.4">
      <c r="A4211" s="22" t="s">
        <v>5052</v>
      </c>
      <c r="B4211" s="23">
        <v>97.01</v>
      </c>
    </row>
    <row r="4212" spans="1:2" ht="26.4">
      <c r="A4212" s="22" t="s">
        <v>5053</v>
      </c>
      <c r="B4212" s="23">
        <v>84.33</v>
      </c>
    </row>
    <row r="4213" spans="1:2" ht="26.4">
      <c r="A4213" s="22" t="s">
        <v>5054</v>
      </c>
      <c r="B4213" s="23">
        <v>71.89</v>
      </c>
    </row>
    <row r="4214" spans="1:2" ht="26.4">
      <c r="A4214" s="22" t="s">
        <v>5055</v>
      </c>
      <c r="B4214" s="23">
        <v>69.31</v>
      </c>
    </row>
    <row r="4215" spans="1:2" ht="26.4">
      <c r="A4215" s="22" t="s">
        <v>5056</v>
      </c>
      <c r="B4215" s="23">
        <v>54</v>
      </c>
    </row>
    <row r="4216" spans="1:2" ht="26.4">
      <c r="A4216" s="22" t="s">
        <v>5057</v>
      </c>
      <c r="B4216" s="23">
        <v>32.549999999999997</v>
      </c>
    </row>
    <row r="4217" spans="1:2" ht="26.4">
      <c r="A4217" s="22" t="s">
        <v>5058</v>
      </c>
      <c r="B4217" s="23">
        <v>9.69</v>
      </c>
    </row>
    <row r="4218" spans="1:2" ht="26.4">
      <c r="A4218" s="22" t="s">
        <v>5059</v>
      </c>
      <c r="B4218" s="23">
        <v>0.1</v>
      </c>
    </row>
    <row r="4219" spans="1:2" ht="26.4">
      <c r="A4219" s="22" t="s">
        <v>5060</v>
      </c>
      <c r="B4219" s="23">
        <v>0</v>
      </c>
    </row>
    <row r="4220" spans="1:2" ht="26.4">
      <c r="A4220" s="22" t="s">
        <v>5061</v>
      </c>
      <c r="B4220" s="23">
        <v>-0.1</v>
      </c>
    </row>
    <row r="4221" spans="1:2" ht="26.4">
      <c r="A4221" s="22" t="s">
        <v>5062</v>
      </c>
      <c r="B4221" s="23">
        <v>-0.1</v>
      </c>
    </row>
    <row r="4222" spans="1:2" ht="26.4">
      <c r="A4222" s="22" t="s">
        <v>5063</v>
      </c>
      <c r="B4222" s="23">
        <v>0</v>
      </c>
    </row>
    <row r="4223" spans="1:2" ht="26.4">
      <c r="A4223" s="22" t="s">
        <v>5064</v>
      </c>
      <c r="B4223" s="23">
        <v>9.69</v>
      </c>
    </row>
    <row r="4224" spans="1:2" ht="26.4">
      <c r="A4224" s="22" t="s">
        <v>5065</v>
      </c>
      <c r="B4224" s="23">
        <v>70</v>
      </c>
    </row>
    <row r="4225" spans="1:2" ht="26.4">
      <c r="A4225" s="22" t="s">
        <v>5066</v>
      </c>
      <c r="B4225" s="23">
        <v>95.57</v>
      </c>
    </row>
    <row r="4226" spans="1:2" ht="26.4">
      <c r="A4226" s="22" t="s">
        <v>5067</v>
      </c>
      <c r="B4226" s="23">
        <v>109.9</v>
      </c>
    </row>
    <row r="4227" spans="1:2" ht="26.4">
      <c r="A4227" s="22" t="s">
        <v>5068</v>
      </c>
      <c r="B4227" s="23">
        <v>122.44</v>
      </c>
    </row>
    <row r="4228" spans="1:2" ht="26.4">
      <c r="A4228" s="22" t="s">
        <v>5069</v>
      </c>
      <c r="B4228" s="23">
        <v>135.85</v>
      </c>
    </row>
    <row r="4229" spans="1:2" ht="26.4">
      <c r="A4229" s="22" t="s">
        <v>5070</v>
      </c>
      <c r="B4229" s="23">
        <v>135.72999999999999</v>
      </c>
    </row>
    <row r="4230" spans="1:2" ht="26.4">
      <c r="A4230" s="22" t="s">
        <v>5071</v>
      </c>
      <c r="B4230" s="23">
        <v>118.87</v>
      </c>
    </row>
    <row r="4231" spans="1:2" ht="26.4">
      <c r="A4231" s="22" t="s">
        <v>5072</v>
      </c>
      <c r="B4231" s="23">
        <v>104.48</v>
      </c>
    </row>
    <row r="4232" spans="1:2" ht="26.4">
      <c r="A4232" s="22" t="s">
        <v>5073</v>
      </c>
      <c r="B4232" s="23">
        <v>98.47</v>
      </c>
    </row>
    <row r="4233" spans="1:2" ht="26.4">
      <c r="A4233" s="22" t="s">
        <v>5074</v>
      </c>
      <c r="B4233" s="23">
        <v>86.84</v>
      </c>
    </row>
    <row r="4234" spans="1:2" ht="26.4">
      <c r="A4234" s="22" t="s">
        <v>5075</v>
      </c>
      <c r="B4234" s="23">
        <v>67.099999999999994</v>
      </c>
    </row>
    <row r="4235" spans="1:2" ht="26.4">
      <c r="A4235" s="22" t="s">
        <v>5076</v>
      </c>
      <c r="B4235" s="23">
        <v>72.33</v>
      </c>
    </row>
    <row r="4236" spans="1:2" ht="26.4">
      <c r="A4236" s="22" t="s">
        <v>5077</v>
      </c>
      <c r="B4236" s="23">
        <v>90</v>
      </c>
    </row>
    <row r="4237" spans="1:2" ht="26.4">
      <c r="A4237" s="22" t="s">
        <v>5078</v>
      </c>
      <c r="B4237" s="23">
        <v>96.89</v>
      </c>
    </row>
    <row r="4238" spans="1:2" ht="26.4">
      <c r="A4238" s="22" t="s">
        <v>5079</v>
      </c>
      <c r="B4238" s="23">
        <v>121.09</v>
      </c>
    </row>
    <row r="4239" spans="1:2" ht="26.4">
      <c r="A4239" s="22" t="s">
        <v>5080</v>
      </c>
      <c r="B4239" s="23">
        <v>116.69</v>
      </c>
    </row>
    <row r="4240" spans="1:2" ht="26.4">
      <c r="A4240" s="22" t="s">
        <v>5081</v>
      </c>
      <c r="B4240" s="23">
        <v>101.52</v>
      </c>
    </row>
    <row r="4241" spans="1:2" ht="26.4">
      <c r="A4241" s="22" t="s">
        <v>5082</v>
      </c>
      <c r="B4241" s="23">
        <v>87.9</v>
      </c>
    </row>
    <row r="4242" spans="1:2" ht="26.4">
      <c r="A4242" s="22" t="s">
        <v>5083</v>
      </c>
      <c r="B4242" s="23">
        <v>83.19</v>
      </c>
    </row>
    <row r="4243" spans="1:2" ht="26.4">
      <c r="A4243" s="22" t="s">
        <v>5084</v>
      </c>
      <c r="B4243" s="23">
        <v>83.58</v>
      </c>
    </row>
    <row r="4244" spans="1:2" ht="26.4">
      <c r="A4244" s="22" t="s">
        <v>5085</v>
      </c>
      <c r="B4244" s="23">
        <v>84.72</v>
      </c>
    </row>
    <row r="4245" spans="1:2" ht="26.4">
      <c r="A4245" s="22" t="s">
        <v>5086</v>
      </c>
      <c r="B4245" s="23">
        <v>58.72</v>
      </c>
    </row>
    <row r="4246" spans="1:2" ht="26.4">
      <c r="A4246" s="22" t="s">
        <v>5087</v>
      </c>
      <c r="B4246" s="23">
        <v>71.34</v>
      </c>
    </row>
    <row r="4247" spans="1:2" ht="26.4">
      <c r="A4247" s="22" t="s">
        <v>5088</v>
      </c>
      <c r="B4247" s="23">
        <v>68.63</v>
      </c>
    </row>
    <row r="4248" spans="1:2" ht="26.4">
      <c r="A4248" s="22" t="s">
        <v>5089</v>
      </c>
      <c r="B4248" s="23">
        <v>84.79</v>
      </c>
    </row>
    <row r="4249" spans="1:2" ht="26.4">
      <c r="A4249" s="22" t="s">
        <v>5090</v>
      </c>
      <c r="B4249" s="23">
        <v>97</v>
      </c>
    </row>
    <row r="4250" spans="1:2" ht="26.4">
      <c r="A4250" s="22" t="s">
        <v>5091</v>
      </c>
      <c r="B4250" s="23">
        <v>109.8</v>
      </c>
    </row>
    <row r="4251" spans="1:2" ht="26.4">
      <c r="A4251" s="22" t="s">
        <v>5092</v>
      </c>
      <c r="B4251" s="23">
        <v>118.02</v>
      </c>
    </row>
    <row r="4252" spans="1:2" ht="26.4">
      <c r="A4252" s="22" t="s">
        <v>5093</v>
      </c>
      <c r="B4252" s="23">
        <v>126.78</v>
      </c>
    </row>
    <row r="4253" spans="1:2" ht="26.4">
      <c r="A4253" s="22" t="s">
        <v>5094</v>
      </c>
      <c r="B4253" s="23">
        <v>129.53</v>
      </c>
    </row>
    <row r="4254" spans="1:2" ht="26.4">
      <c r="A4254" s="22" t="s">
        <v>5095</v>
      </c>
      <c r="B4254" s="23">
        <v>118.26</v>
      </c>
    </row>
    <row r="4255" spans="1:2" ht="26.4">
      <c r="A4255" s="22" t="s">
        <v>5096</v>
      </c>
      <c r="B4255" s="23">
        <v>114.13</v>
      </c>
    </row>
    <row r="4256" spans="1:2" ht="26.4">
      <c r="A4256" s="22" t="s">
        <v>5097</v>
      </c>
      <c r="B4256" s="23">
        <v>97.65</v>
      </c>
    </row>
    <row r="4257" spans="1:2" ht="26.4">
      <c r="A4257" s="22" t="s">
        <v>5098</v>
      </c>
      <c r="B4257" s="23">
        <v>92.33</v>
      </c>
    </row>
    <row r="4258" spans="1:2" ht="26.4">
      <c r="A4258" s="22" t="s">
        <v>5099</v>
      </c>
      <c r="B4258" s="23">
        <v>91.39</v>
      </c>
    </row>
    <row r="4259" spans="1:2" ht="26.4">
      <c r="A4259" s="22" t="s">
        <v>5100</v>
      </c>
      <c r="B4259" s="23">
        <v>88.26</v>
      </c>
    </row>
    <row r="4260" spans="1:2" ht="26.4">
      <c r="A4260" s="22" t="s">
        <v>5101</v>
      </c>
      <c r="B4260" s="23">
        <v>91.29</v>
      </c>
    </row>
    <row r="4261" spans="1:2" ht="26.4">
      <c r="A4261" s="22" t="s">
        <v>5102</v>
      </c>
      <c r="B4261" s="23">
        <v>115.29</v>
      </c>
    </row>
    <row r="4262" spans="1:2" ht="26.4">
      <c r="A4262" s="22" t="s">
        <v>5103</v>
      </c>
      <c r="B4262" s="23">
        <v>130</v>
      </c>
    </row>
    <row r="4263" spans="1:2" ht="26.4">
      <c r="A4263" s="22" t="s">
        <v>5104</v>
      </c>
      <c r="B4263" s="23">
        <v>127.03</v>
      </c>
    </row>
    <row r="4264" spans="1:2" ht="26.4">
      <c r="A4264" s="22" t="s">
        <v>5105</v>
      </c>
      <c r="B4264" s="23">
        <v>102.24</v>
      </c>
    </row>
    <row r="4265" spans="1:2" ht="26.4">
      <c r="A4265" s="22" t="s">
        <v>5106</v>
      </c>
      <c r="B4265" s="23">
        <v>90</v>
      </c>
    </row>
    <row r="4266" spans="1:2" ht="26.4">
      <c r="A4266" s="22" t="s">
        <v>5107</v>
      </c>
      <c r="B4266" s="23">
        <v>90.16</v>
      </c>
    </row>
    <row r="4267" spans="1:2" ht="26.4">
      <c r="A4267" s="22" t="s">
        <v>5108</v>
      </c>
      <c r="B4267" s="23">
        <v>89.1</v>
      </c>
    </row>
    <row r="4268" spans="1:2" ht="26.4">
      <c r="A4268" s="22" t="s">
        <v>5109</v>
      </c>
      <c r="B4268" s="23">
        <v>92.8</v>
      </c>
    </row>
    <row r="4269" spans="1:2" ht="26.4">
      <c r="A4269" s="22" t="s">
        <v>5110</v>
      </c>
      <c r="B4269" s="23">
        <v>90.41</v>
      </c>
    </row>
    <row r="4270" spans="1:2" ht="26.4">
      <c r="A4270" s="22" t="s">
        <v>5111</v>
      </c>
      <c r="B4270" s="23">
        <v>83.86</v>
      </c>
    </row>
    <row r="4271" spans="1:2" ht="26.4">
      <c r="A4271" s="22" t="s">
        <v>5112</v>
      </c>
      <c r="B4271" s="23">
        <v>89.05</v>
      </c>
    </row>
    <row r="4272" spans="1:2" ht="26.4">
      <c r="A4272" s="22" t="s">
        <v>5113</v>
      </c>
      <c r="B4272" s="23">
        <v>96.4</v>
      </c>
    </row>
    <row r="4273" spans="1:2" ht="26.4">
      <c r="A4273" s="22" t="s">
        <v>5114</v>
      </c>
      <c r="B4273" s="23">
        <v>113.57</v>
      </c>
    </row>
    <row r="4274" spans="1:2" ht="26.4">
      <c r="A4274" s="22" t="s">
        <v>5115</v>
      </c>
      <c r="B4274" s="23">
        <v>130.46</v>
      </c>
    </row>
    <row r="4275" spans="1:2" ht="26.4">
      <c r="A4275" s="22" t="s">
        <v>5116</v>
      </c>
      <c r="B4275" s="23">
        <v>134.57</v>
      </c>
    </row>
    <row r="4276" spans="1:2" ht="26.4">
      <c r="A4276" s="22" t="s">
        <v>5117</v>
      </c>
      <c r="B4276" s="23">
        <v>128.91999999999999</v>
      </c>
    </row>
    <row r="4277" spans="1:2" ht="26.4">
      <c r="A4277" s="22" t="s">
        <v>5118</v>
      </c>
      <c r="B4277" s="23">
        <v>125.06</v>
      </c>
    </row>
    <row r="4278" spans="1:2" ht="26.4">
      <c r="A4278" s="22" t="s">
        <v>5119</v>
      </c>
      <c r="B4278" s="23">
        <v>116.16</v>
      </c>
    </row>
    <row r="4279" spans="1:2" ht="26.4">
      <c r="A4279" s="22" t="s">
        <v>5120</v>
      </c>
      <c r="B4279" s="23">
        <v>98.01</v>
      </c>
    </row>
    <row r="4280" spans="1:2" ht="26.4">
      <c r="A4280" s="22" t="s">
        <v>5121</v>
      </c>
      <c r="B4280" s="23">
        <v>90.57</v>
      </c>
    </row>
    <row r="4281" spans="1:2" ht="26.4">
      <c r="A4281" s="22" t="s">
        <v>5122</v>
      </c>
      <c r="B4281" s="23">
        <v>87.05</v>
      </c>
    </row>
    <row r="4282" spans="1:2" ht="26.4">
      <c r="A4282" s="22" t="s">
        <v>5123</v>
      </c>
      <c r="B4282" s="23">
        <v>86.22</v>
      </c>
    </row>
    <row r="4283" spans="1:2" ht="26.4">
      <c r="A4283" s="22" t="s">
        <v>5124</v>
      </c>
      <c r="B4283" s="23">
        <v>86.66</v>
      </c>
    </row>
    <row r="4284" spans="1:2" ht="26.4">
      <c r="A4284" s="22" t="s">
        <v>5125</v>
      </c>
      <c r="B4284" s="23">
        <v>92.18</v>
      </c>
    </row>
    <row r="4285" spans="1:2" ht="26.4">
      <c r="A4285" s="22" t="s">
        <v>5126</v>
      </c>
      <c r="B4285" s="23">
        <v>104.16</v>
      </c>
    </row>
    <row r="4286" spans="1:2" ht="26.4">
      <c r="A4286" s="22" t="s">
        <v>5127</v>
      </c>
      <c r="B4286" s="23">
        <v>122.05</v>
      </c>
    </row>
    <row r="4287" spans="1:2" ht="26.4">
      <c r="A4287" s="22" t="s">
        <v>5128</v>
      </c>
      <c r="B4287" s="23">
        <v>124.69</v>
      </c>
    </row>
    <row r="4288" spans="1:2" ht="26.4">
      <c r="A4288" s="22" t="s">
        <v>5129</v>
      </c>
      <c r="B4288" s="23">
        <v>113.63</v>
      </c>
    </row>
    <row r="4289" spans="1:2" ht="26.4">
      <c r="A4289" s="22" t="s">
        <v>5130</v>
      </c>
      <c r="B4289" s="23">
        <v>101.89</v>
      </c>
    </row>
    <row r="4290" spans="1:2" ht="26.4">
      <c r="A4290" s="22" t="s">
        <v>5131</v>
      </c>
      <c r="B4290" s="23">
        <v>99.3</v>
      </c>
    </row>
    <row r="4291" spans="1:2" ht="26.4">
      <c r="A4291" s="22" t="s">
        <v>5132</v>
      </c>
      <c r="B4291" s="23">
        <v>101.18</v>
      </c>
    </row>
    <row r="4292" spans="1:2" ht="26.4">
      <c r="A4292" s="22" t="s">
        <v>5133</v>
      </c>
      <c r="B4292" s="23">
        <v>97.42</v>
      </c>
    </row>
    <row r="4293" spans="1:2" ht="26.4">
      <c r="A4293" s="22" t="s">
        <v>5134</v>
      </c>
      <c r="B4293" s="23">
        <v>95.59</v>
      </c>
    </row>
    <row r="4294" spans="1:2" ht="26.4">
      <c r="A4294" s="22" t="s">
        <v>5135</v>
      </c>
      <c r="B4294" s="23">
        <v>95.39</v>
      </c>
    </row>
    <row r="4295" spans="1:2" ht="26.4">
      <c r="A4295" s="22" t="s">
        <v>5136</v>
      </c>
      <c r="B4295" s="23">
        <v>97.6</v>
      </c>
    </row>
    <row r="4296" spans="1:2" ht="26.4">
      <c r="A4296" s="22" t="s">
        <v>5137</v>
      </c>
      <c r="B4296" s="23">
        <v>107.08</v>
      </c>
    </row>
    <row r="4297" spans="1:2" ht="26.4">
      <c r="A4297" s="22" t="s">
        <v>5138</v>
      </c>
      <c r="B4297" s="23">
        <v>125.64</v>
      </c>
    </row>
    <row r="4298" spans="1:2" ht="26.4">
      <c r="A4298" s="22" t="s">
        <v>5139</v>
      </c>
      <c r="B4298" s="23">
        <v>146.5</v>
      </c>
    </row>
    <row r="4299" spans="1:2" ht="26.4">
      <c r="A4299" s="22" t="s">
        <v>5140</v>
      </c>
      <c r="B4299" s="23">
        <v>146.02000000000001</v>
      </c>
    </row>
    <row r="4300" spans="1:2" ht="26.4">
      <c r="A4300" s="22" t="s">
        <v>5141</v>
      </c>
      <c r="B4300" s="23">
        <v>141.47999999999999</v>
      </c>
    </row>
    <row r="4301" spans="1:2" ht="26.4">
      <c r="A4301" s="22" t="s">
        <v>5142</v>
      </c>
      <c r="B4301" s="23">
        <v>133.72</v>
      </c>
    </row>
    <row r="4302" spans="1:2" ht="26.4">
      <c r="A4302" s="22" t="s">
        <v>5143</v>
      </c>
      <c r="B4302" s="23">
        <v>121.1</v>
      </c>
    </row>
    <row r="4303" spans="1:2" ht="26.4">
      <c r="A4303" s="22" t="s">
        <v>5144</v>
      </c>
      <c r="B4303" s="23">
        <v>119.46</v>
      </c>
    </row>
    <row r="4304" spans="1:2" ht="26.4">
      <c r="A4304" s="22" t="s">
        <v>5145</v>
      </c>
      <c r="B4304" s="23">
        <v>110.06</v>
      </c>
    </row>
    <row r="4305" spans="1:2" ht="26.4">
      <c r="A4305" s="22" t="s">
        <v>5146</v>
      </c>
      <c r="B4305" s="23">
        <v>101.72</v>
      </c>
    </row>
    <row r="4306" spans="1:2" ht="26.4">
      <c r="A4306" s="22" t="s">
        <v>5147</v>
      </c>
      <c r="B4306" s="23">
        <v>97.83</v>
      </c>
    </row>
    <row r="4307" spans="1:2" ht="26.4">
      <c r="A4307" s="22" t="s">
        <v>5148</v>
      </c>
      <c r="B4307" s="23">
        <v>98.39</v>
      </c>
    </row>
    <row r="4308" spans="1:2" ht="26.4">
      <c r="A4308" s="22" t="s">
        <v>5149</v>
      </c>
      <c r="B4308" s="23">
        <v>102.91</v>
      </c>
    </row>
    <row r="4309" spans="1:2" ht="26.4">
      <c r="A4309" s="22" t="s">
        <v>5150</v>
      </c>
      <c r="B4309" s="23">
        <v>117.58</v>
      </c>
    </row>
    <row r="4310" spans="1:2" ht="26.4">
      <c r="A4310" s="22" t="s">
        <v>5151</v>
      </c>
      <c r="B4310" s="23">
        <v>129.91999999999999</v>
      </c>
    </row>
    <row r="4311" spans="1:2" ht="26.4">
      <c r="A4311" s="22" t="s">
        <v>5152</v>
      </c>
      <c r="B4311" s="23">
        <v>130.31</v>
      </c>
    </row>
    <row r="4312" spans="1:2" ht="26.4">
      <c r="A4312" s="22" t="s">
        <v>5153</v>
      </c>
      <c r="B4312" s="23">
        <v>116.39</v>
      </c>
    </row>
    <row r="4313" spans="1:2" ht="26.4">
      <c r="A4313" s="22" t="s">
        <v>5154</v>
      </c>
      <c r="B4313" s="23">
        <v>105.95</v>
      </c>
    </row>
    <row r="4314" spans="1:2" ht="26.4">
      <c r="A4314" s="22" t="s">
        <v>5155</v>
      </c>
      <c r="B4314" s="23">
        <v>98.6</v>
      </c>
    </row>
    <row r="4315" spans="1:2" ht="26.4">
      <c r="A4315" s="22" t="s">
        <v>5156</v>
      </c>
      <c r="B4315" s="23">
        <v>96.99</v>
      </c>
    </row>
    <row r="4316" spans="1:2" ht="26.4">
      <c r="A4316" s="22" t="s">
        <v>5157</v>
      </c>
      <c r="B4316" s="23">
        <v>96.12</v>
      </c>
    </row>
    <row r="4317" spans="1:2" ht="26.4">
      <c r="A4317" s="22" t="s">
        <v>5158</v>
      </c>
      <c r="B4317" s="23">
        <v>98.6</v>
      </c>
    </row>
    <row r="4318" spans="1:2" ht="26.4">
      <c r="A4318" s="22" t="s">
        <v>5159</v>
      </c>
      <c r="B4318" s="23">
        <v>100</v>
      </c>
    </row>
    <row r="4319" spans="1:2" ht="26.4">
      <c r="A4319" s="22" t="s">
        <v>5160</v>
      </c>
      <c r="B4319" s="23">
        <v>101.12</v>
      </c>
    </row>
    <row r="4320" spans="1:2" ht="26.4">
      <c r="A4320" s="22" t="s">
        <v>5161</v>
      </c>
      <c r="B4320" s="23">
        <v>112.03</v>
      </c>
    </row>
    <row r="4321" spans="1:2" ht="26.4">
      <c r="A4321" s="22" t="s">
        <v>5162</v>
      </c>
      <c r="B4321" s="23">
        <v>124.04</v>
      </c>
    </row>
    <row r="4322" spans="1:2" ht="26.4">
      <c r="A4322" s="22" t="s">
        <v>5163</v>
      </c>
      <c r="B4322" s="23">
        <v>129.79</v>
      </c>
    </row>
    <row r="4323" spans="1:2" ht="26.4">
      <c r="A4323" s="22" t="s">
        <v>5164</v>
      </c>
      <c r="B4323" s="23">
        <v>142.57</v>
      </c>
    </row>
    <row r="4324" spans="1:2" ht="26.4">
      <c r="A4324" s="22" t="s">
        <v>5165</v>
      </c>
      <c r="B4324" s="23">
        <v>136.65</v>
      </c>
    </row>
    <row r="4325" spans="1:2" ht="26.4">
      <c r="A4325" s="22" t="s">
        <v>5166</v>
      </c>
      <c r="B4325" s="23">
        <v>132.13</v>
      </c>
    </row>
    <row r="4326" spans="1:2" ht="26.4">
      <c r="A4326" s="22" t="s">
        <v>5167</v>
      </c>
      <c r="B4326" s="23">
        <v>116.45</v>
      </c>
    </row>
    <row r="4327" spans="1:2" ht="26.4">
      <c r="A4327" s="22" t="s">
        <v>5168</v>
      </c>
      <c r="B4327" s="23">
        <v>115.28</v>
      </c>
    </row>
    <row r="4328" spans="1:2" ht="26.4">
      <c r="A4328" s="22" t="s">
        <v>5169</v>
      </c>
      <c r="B4328" s="23">
        <v>103.4</v>
      </c>
    </row>
    <row r="4329" spans="1:2" ht="26.4">
      <c r="A4329" s="22" t="s">
        <v>5170</v>
      </c>
      <c r="B4329" s="23">
        <v>96.58</v>
      </c>
    </row>
    <row r="4330" spans="1:2" ht="26.4">
      <c r="A4330" s="22" t="s">
        <v>5171</v>
      </c>
      <c r="B4330" s="23">
        <v>90.62</v>
      </c>
    </row>
    <row r="4331" spans="1:2" ht="26.4">
      <c r="A4331" s="22" t="s">
        <v>5172</v>
      </c>
      <c r="B4331" s="23">
        <v>88.79</v>
      </c>
    </row>
    <row r="4332" spans="1:2" ht="26.4">
      <c r="A4332" s="22" t="s">
        <v>5173</v>
      </c>
      <c r="B4332" s="23">
        <v>95.03</v>
      </c>
    </row>
    <row r="4333" spans="1:2" ht="26.4">
      <c r="A4333" s="22" t="s">
        <v>5174</v>
      </c>
      <c r="B4333" s="23">
        <v>107.46</v>
      </c>
    </row>
    <row r="4334" spans="1:2" ht="26.4">
      <c r="A4334" s="22" t="s">
        <v>5175</v>
      </c>
      <c r="B4334" s="23">
        <v>126.82</v>
      </c>
    </row>
    <row r="4335" spans="1:2" ht="26.4">
      <c r="A4335" s="22" t="s">
        <v>5176</v>
      </c>
      <c r="B4335" s="23">
        <v>125.78</v>
      </c>
    </row>
    <row r="4336" spans="1:2" ht="26.4">
      <c r="A4336" s="22" t="s">
        <v>5177</v>
      </c>
      <c r="B4336" s="23">
        <v>111.84</v>
      </c>
    </row>
    <row r="4337" spans="1:2" ht="26.4">
      <c r="A4337" s="22" t="s">
        <v>5178</v>
      </c>
      <c r="B4337" s="23">
        <v>105.7</v>
      </c>
    </row>
    <row r="4338" spans="1:2" ht="26.4">
      <c r="A4338" s="22" t="s">
        <v>5179</v>
      </c>
      <c r="B4338" s="23">
        <v>98.66</v>
      </c>
    </row>
    <row r="4339" spans="1:2" ht="26.4">
      <c r="A4339" s="22" t="s">
        <v>5180</v>
      </c>
      <c r="B4339" s="23">
        <v>99.5</v>
      </c>
    </row>
    <row r="4340" spans="1:2" ht="26.4">
      <c r="A4340" s="22" t="s">
        <v>5181</v>
      </c>
      <c r="B4340" s="23">
        <v>91.52</v>
      </c>
    </row>
    <row r="4341" spans="1:2" ht="26.4">
      <c r="A4341" s="22" t="s">
        <v>5182</v>
      </c>
      <c r="B4341" s="23">
        <v>88.46</v>
      </c>
    </row>
    <row r="4342" spans="1:2" ht="26.4">
      <c r="A4342" s="22" t="s">
        <v>5183</v>
      </c>
      <c r="B4342" s="23">
        <v>75.400000000000006</v>
      </c>
    </row>
    <row r="4343" spans="1:2" ht="26.4">
      <c r="A4343" s="22" t="s">
        <v>5184</v>
      </c>
      <c r="B4343" s="23">
        <v>78.77</v>
      </c>
    </row>
    <row r="4344" spans="1:2" ht="26.4">
      <c r="A4344" s="22" t="s">
        <v>5185</v>
      </c>
      <c r="B4344" s="23">
        <v>77.53</v>
      </c>
    </row>
    <row r="4345" spans="1:2" ht="26.4">
      <c r="A4345" s="22" t="s">
        <v>5186</v>
      </c>
      <c r="B4345" s="23">
        <v>95.3</v>
      </c>
    </row>
    <row r="4346" spans="1:2" ht="26.4">
      <c r="A4346" s="22" t="s">
        <v>5187</v>
      </c>
      <c r="B4346" s="23">
        <v>112.17</v>
      </c>
    </row>
    <row r="4347" spans="1:2" ht="26.4">
      <c r="A4347" s="22" t="s">
        <v>5188</v>
      </c>
      <c r="B4347" s="23">
        <v>124.58</v>
      </c>
    </row>
    <row r="4348" spans="1:2" ht="26.4">
      <c r="A4348" s="22" t="s">
        <v>5189</v>
      </c>
      <c r="B4348" s="23">
        <v>122</v>
      </c>
    </row>
    <row r="4349" spans="1:2" ht="26.4">
      <c r="A4349" s="22" t="s">
        <v>5190</v>
      </c>
      <c r="B4349" s="23">
        <v>116.73</v>
      </c>
    </row>
    <row r="4350" spans="1:2" ht="26.4">
      <c r="A4350" s="22" t="s">
        <v>5191</v>
      </c>
      <c r="B4350" s="23">
        <v>109.47</v>
      </c>
    </row>
    <row r="4351" spans="1:2" ht="26.4">
      <c r="A4351" s="22" t="s">
        <v>5192</v>
      </c>
      <c r="B4351" s="23">
        <v>94.41</v>
      </c>
    </row>
    <row r="4352" spans="1:2" ht="26.4">
      <c r="A4352" s="22" t="s">
        <v>5193</v>
      </c>
      <c r="B4352" s="23">
        <v>81.17</v>
      </c>
    </row>
    <row r="4353" spans="1:2" ht="26.4">
      <c r="A4353" s="22" t="s">
        <v>5194</v>
      </c>
      <c r="B4353" s="23">
        <v>68.09</v>
      </c>
    </row>
    <row r="4354" spans="1:2" ht="26.4">
      <c r="A4354" s="22" t="s">
        <v>5195</v>
      </c>
      <c r="B4354" s="23">
        <v>43.7</v>
      </c>
    </row>
    <row r="4355" spans="1:2" ht="26.4">
      <c r="A4355" s="22" t="s">
        <v>5196</v>
      </c>
      <c r="B4355" s="23">
        <v>31.09</v>
      </c>
    </row>
    <row r="4356" spans="1:2" ht="26.4">
      <c r="A4356" s="22" t="s">
        <v>5197</v>
      </c>
      <c r="B4356" s="23">
        <v>24.74</v>
      </c>
    </row>
    <row r="4357" spans="1:2" ht="26.4">
      <c r="A4357" s="22" t="s">
        <v>5198</v>
      </c>
      <c r="B4357" s="23">
        <v>36.1</v>
      </c>
    </row>
    <row r="4358" spans="1:2" ht="26.4">
      <c r="A4358" s="22" t="s">
        <v>5199</v>
      </c>
      <c r="B4358" s="23">
        <v>32.1</v>
      </c>
    </row>
    <row r="4359" spans="1:2" ht="26.4">
      <c r="A4359" s="22" t="s">
        <v>5200</v>
      </c>
      <c r="B4359" s="23">
        <v>69.09</v>
      </c>
    </row>
    <row r="4360" spans="1:2" ht="26.4">
      <c r="A4360" s="22" t="s">
        <v>5201</v>
      </c>
      <c r="B4360" s="23">
        <v>57.35</v>
      </c>
    </row>
    <row r="4361" spans="1:2" ht="26.4">
      <c r="A4361" s="22" t="s">
        <v>5202</v>
      </c>
      <c r="B4361" s="23">
        <v>43.86</v>
      </c>
    </row>
    <row r="4362" spans="1:2" ht="26.4">
      <c r="A4362" s="22" t="s">
        <v>5203</v>
      </c>
      <c r="B4362" s="23">
        <v>24.61</v>
      </c>
    </row>
    <row r="4363" spans="1:2" ht="26.4">
      <c r="A4363" s="22" t="s">
        <v>5204</v>
      </c>
      <c r="B4363" s="23">
        <v>16.829999999999998</v>
      </c>
    </row>
    <row r="4364" spans="1:2" ht="26.4">
      <c r="A4364" s="22" t="s">
        <v>5205</v>
      </c>
      <c r="B4364" s="23">
        <v>4.43</v>
      </c>
    </row>
    <row r="4365" spans="1:2" ht="26.4">
      <c r="A4365" s="22" t="s">
        <v>5206</v>
      </c>
      <c r="B4365" s="23">
        <v>7.0000000000000007E-2</v>
      </c>
    </row>
    <row r="4366" spans="1:2" ht="26.4">
      <c r="A4366" s="22" t="s">
        <v>5207</v>
      </c>
      <c r="B4366" s="23">
        <v>0.43</v>
      </c>
    </row>
    <row r="4367" spans="1:2" ht="26.4">
      <c r="A4367" s="22" t="s">
        <v>5208</v>
      </c>
      <c r="B4367" s="23">
        <v>5.53</v>
      </c>
    </row>
    <row r="4368" spans="1:2" ht="26.4">
      <c r="A4368" s="22" t="s">
        <v>5209</v>
      </c>
      <c r="B4368" s="23">
        <v>25.48</v>
      </c>
    </row>
    <row r="4369" spans="1:2" ht="26.4">
      <c r="A4369" s="22" t="s">
        <v>5210</v>
      </c>
      <c r="B4369" s="23">
        <v>46.62</v>
      </c>
    </row>
    <row r="4370" spans="1:2" ht="26.4">
      <c r="A4370" s="22" t="s">
        <v>5211</v>
      </c>
      <c r="B4370" s="23">
        <v>71.56</v>
      </c>
    </row>
    <row r="4371" spans="1:2" ht="26.4">
      <c r="A4371" s="22" t="s">
        <v>5212</v>
      </c>
      <c r="B4371" s="23">
        <v>84.3</v>
      </c>
    </row>
    <row r="4372" spans="1:2" ht="26.4">
      <c r="A4372" s="22" t="s">
        <v>5213</v>
      </c>
      <c r="B4372" s="23">
        <v>92.05</v>
      </c>
    </row>
    <row r="4373" spans="1:2" ht="26.4">
      <c r="A4373" s="22" t="s">
        <v>5214</v>
      </c>
      <c r="B4373" s="23">
        <v>93.32</v>
      </c>
    </row>
    <row r="4374" spans="1:2" ht="26.4">
      <c r="A4374" s="22" t="s">
        <v>5215</v>
      </c>
      <c r="B4374" s="23">
        <v>89.86</v>
      </c>
    </row>
    <row r="4375" spans="1:2" ht="26.4">
      <c r="A4375" s="22" t="s">
        <v>5216</v>
      </c>
      <c r="B4375" s="23">
        <v>16.45</v>
      </c>
    </row>
    <row r="4376" spans="1:2" ht="26.4">
      <c r="A4376" s="22" t="s">
        <v>5217</v>
      </c>
      <c r="B4376" s="23">
        <v>3.17</v>
      </c>
    </row>
    <row r="4377" spans="1:2" ht="26.4">
      <c r="A4377" s="22" t="s">
        <v>5218</v>
      </c>
      <c r="B4377" s="23">
        <v>0.01</v>
      </c>
    </row>
    <row r="4378" spans="1:2" ht="26.4">
      <c r="A4378" s="22" t="s">
        <v>5219</v>
      </c>
      <c r="B4378" s="23">
        <v>0</v>
      </c>
    </row>
    <row r="4379" spans="1:2" ht="26.4">
      <c r="A4379" s="22" t="s">
        <v>5220</v>
      </c>
      <c r="B4379" s="23">
        <v>-0.03</v>
      </c>
    </row>
    <row r="4380" spans="1:2" ht="26.4">
      <c r="A4380" s="22" t="s">
        <v>5221</v>
      </c>
      <c r="B4380" s="23">
        <v>-0.05</v>
      </c>
    </row>
    <row r="4381" spans="1:2" ht="26.4">
      <c r="A4381" s="22" t="s">
        <v>5222</v>
      </c>
      <c r="B4381" s="23">
        <v>-0.05</v>
      </c>
    </row>
    <row r="4382" spans="1:2" ht="26.4">
      <c r="A4382" s="22" t="s">
        <v>5223</v>
      </c>
      <c r="B4382" s="23">
        <v>-0.49</v>
      </c>
    </row>
    <row r="4383" spans="1:2" ht="26.4">
      <c r="A4383" s="22" t="s">
        <v>5224</v>
      </c>
      <c r="B4383" s="23">
        <v>-2.9</v>
      </c>
    </row>
    <row r="4384" spans="1:2" ht="26.4">
      <c r="A4384" s="22" t="s">
        <v>5225</v>
      </c>
      <c r="B4384" s="23">
        <v>-13.7</v>
      </c>
    </row>
    <row r="4385" spans="1:2" ht="26.4">
      <c r="A4385" s="22" t="s">
        <v>5226</v>
      </c>
      <c r="B4385" s="23">
        <v>-23.07</v>
      </c>
    </row>
    <row r="4386" spans="1:2" ht="26.4">
      <c r="A4386" s="22" t="s">
        <v>5227</v>
      </c>
      <c r="B4386" s="23">
        <v>-6.46</v>
      </c>
    </row>
    <row r="4387" spans="1:2" ht="26.4">
      <c r="A4387" s="22" t="s">
        <v>5228</v>
      </c>
      <c r="B4387" s="23">
        <v>0</v>
      </c>
    </row>
    <row r="4388" spans="1:2" ht="26.4">
      <c r="A4388" s="22" t="s">
        <v>5229</v>
      </c>
      <c r="B4388" s="23">
        <v>-17</v>
      </c>
    </row>
    <row r="4389" spans="1:2" ht="26.4">
      <c r="A4389" s="22" t="s">
        <v>5230</v>
      </c>
      <c r="B4389" s="23">
        <v>-100</v>
      </c>
    </row>
    <row r="4390" spans="1:2" ht="26.4">
      <c r="A4390" s="22" t="s">
        <v>5231</v>
      </c>
      <c r="B4390" s="23">
        <v>-120</v>
      </c>
    </row>
    <row r="4391" spans="1:2" ht="26.4">
      <c r="A4391" s="22" t="s">
        <v>5232</v>
      </c>
      <c r="B4391" s="23">
        <v>-100</v>
      </c>
    </row>
    <row r="4392" spans="1:2" ht="26.4">
      <c r="A4392" s="22" t="s">
        <v>5233</v>
      </c>
      <c r="B4392" s="23">
        <v>-32.74</v>
      </c>
    </row>
    <row r="4393" spans="1:2" ht="26.4">
      <c r="A4393" s="22" t="s">
        <v>5234</v>
      </c>
      <c r="B4393" s="23">
        <v>-3.86</v>
      </c>
    </row>
    <row r="4394" spans="1:2" ht="26.4">
      <c r="A4394" s="22" t="s">
        <v>5235</v>
      </c>
      <c r="B4394" s="23">
        <v>7.94</v>
      </c>
    </row>
    <row r="4395" spans="1:2" ht="26.4">
      <c r="A4395" s="22" t="s">
        <v>5236</v>
      </c>
      <c r="B4395" s="23">
        <v>69.8</v>
      </c>
    </row>
    <row r="4396" spans="1:2" ht="26.4">
      <c r="A4396" s="22" t="s">
        <v>5237</v>
      </c>
      <c r="B4396" s="23">
        <v>85.7</v>
      </c>
    </row>
    <row r="4397" spans="1:2" ht="26.4">
      <c r="A4397" s="22" t="s">
        <v>5238</v>
      </c>
      <c r="B4397" s="23">
        <v>94.9</v>
      </c>
    </row>
    <row r="4398" spans="1:2" ht="26.4">
      <c r="A4398" s="22" t="s">
        <v>5239</v>
      </c>
      <c r="B4398" s="23">
        <v>86.08</v>
      </c>
    </row>
    <row r="4399" spans="1:2" ht="26.4">
      <c r="A4399" s="22" t="s">
        <v>5240</v>
      </c>
      <c r="B4399" s="23">
        <v>66</v>
      </c>
    </row>
    <row r="4400" spans="1:2" ht="26.4">
      <c r="A4400" s="22" t="s">
        <v>5241</v>
      </c>
      <c r="B4400" s="23">
        <v>43.5</v>
      </c>
    </row>
    <row r="4401" spans="1:2" ht="26.4">
      <c r="A4401" s="22" t="s">
        <v>5242</v>
      </c>
      <c r="B4401" s="23">
        <v>24.09</v>
      </c>
    </row>
    <row r="4402" spans="1:2" ht="26.4">
      <c r="A4402" s="22" t="s">
        <v>5243</v>
      </c>
      <c r="B4402" s="23">
        <v>10.26</v>
      </c>
    </row>
    <row r="4403" spans="1:2" ht="26.4">
      <c r="A4403" s="22" t="s">
        <v>5244</v>
      </c>
      <c r="B4403" s="23">
        <v>15.8</v>
      </c>
    </row>
    <row r="4404" spans="1:2" ht="26.4">
      <c r="A4404" s="22" t="s">
        <v>5245</v>
      </c>
      <c r="B4404" s="23">
        <v>54</v>
      </c>
    </row>
    <row r="4405" spans="1:2" ht="26.4">
      <c r="A4405" s="22" t="s">
        <v>5246</v>
      </c>
      <c r="B4405" s="23">
        <v>86</v>
      </c>
    </row>
    <row r="4406" spans="1:2" ht="26.4">
      <c r="A4406" s="22" t="s">
        <v>5247</v>
      </c>
      <c r="B4406" s="23">
        <v>110.89</v>
      </c>
    </row>
    <row r="4407" spans="1:2" ht="26.4">
      <c r="A4407" s="22" t="s">
        <v>5248</v>
      </c>
      <c r="B4407" s="23">
        <v>104.91</v>
      </c>
    </row>
    <row r="4408" spans="1:2" ht="26.4">
      <c r="A4408" s="22" t="s">
        <v>5249</v>
      </c>
      <c r="B4408" s="23">
        <v>68.53</v>
      </c>
    </row>
    <row r="4409" spans="1:2" ht="26.4">
      <c r="A4409" s="22" t="s">
        <v>5250</v>
      </c>
      <c r="B4409" s="23">
        <v>27.86</v>
      </c>
    </row>
    <row r="4410" spans="1:2" ht="26.4">
      <c r="A4410" s="22" t="s">
        <v>5251</v>
      </c>
      <c r="B4410" s="23">
        <v>40.729999999999997</v>
      </c>
    </row>
    <row r="4411" spans="1:2" ht="26.4">
      <c r="A4411" s="22" t="s">
        <v>5252</v>
      </c>
      <c r="B4411" s="23">
        <v>0</v>
      </c>
    </row>
    <row r="4412" spans="1:2" ht="26.4">
      <c r="A4412" s="22" t="s">
        <v>5253</v>
      </c>
      <c r="B4412" s="23">
        <v>11.04</v>
      </c>
    </row>
    <row r="4413" spans="1:2" ht="26.4">
      <c r="A4413" s="22" t="s">
        <v>5254</v>
      </c>
      <c r="B4413" s="23">
        <v>-4.99</v>
      </c>
    </row>
    <row r="4414" spans="1:2" ht="26.4">
      <c r="A4414" s="22" t="s">
        <v>5255</v>
      </c>
      <c r="B4414" s="23">
        <v>-1.04</v>
      </c>
    </row>
    <row r="4415" spans="1:2" ht="26.4">
      <c r="A4415" s="22" t="s">
        <v>5256</v>
      </c>
      <c r="B4415" s="23">
        <v>4.8</v>
      </c>
    </row>
    <row r="4416" spans="1:2" ht="26.4">
      <c r="A4416" s="22" t="s">
        <v>5257</v>
      </c>
      <c r="B4416" s="23">
        <v>42.37</v>
      </c>
    </row>
    <row r="4417" spans="1:2" ht="26.4">
      <c r="A4417" s="22" t="s">
        <v>5258</v>
      </c>
      <c r="B4417" s="23">
        <v>90.09</v>
      </c>
    </row>
    <row r="4418" spans="1:2" ht="26.4">
      <c r="A4418" s="22" t="s">
        <v>5259</v>
      </c>
      <c r="B4418" s="23">
        <v>116.83</v>
      </c>
    </row>
    <row r="4419" spans="1:2" ht="26.4">
      <c r="A4419" s="22" t="s">
        <v>5260</v>
      </c>
      <c r="B4419" s="23">
        <v>124.97</v>
      </c>
    </row>
    <row r="4420" spans="1:2" ht="26.4">
      <c r="A4420" s="22" t="s">
        <v>5261</v>
      </c>
      <c r="B4420" s="23">
        <v>128.36000000000001</v>
      </c>
    </row>
    <row r="4421" spans="1:2" ht="26.4">
      <c r="A4421" s="22" t="s">
        <v>5262</v>
      </c>
      <c r="B4421" s="23">
        <v>121.52</v>
      </c>
    </row>
    <row r="4422" spans="1:2" ht="26.4">
      <c r="A4422" s="22" t="s">
        <v>5263</v>
      </c>
      <c r="B4422" s="23">
        <v>114.7</v>
      </c>
    </row>
    <row r="4423" spans="1:2" ht="26.4">
      <c r="A4423" s="22" t="s">
        <v>5264</v>
      </c>
      <c r="B4423" s="23">
        <v>97.22</v>
      </c>
    </row>
    <row r="4424" spans="1:2" ht="26.4">
      <c r="A4424" s="22" t="s">
        <v>5265</v>
      </c>
      <c r="B4424" s="23">
        <v>81.88</v>
      </c>
    </row>
    <row r="4425" spans="1:2" ht="26.4">
      <c r="A4425" s="22" t="s">
        <v>5266</v>
      </c>
      <c r="B4425" s="23">
        <v>71.75</v>
      </c>
    </row>
    <row r="4426" spans="1:2" ht="26.4">
      <c r="A4426" s="22" t="s">
        <v>5267</v>
      </c>
      <c r="B4426" s="23">
        <v>65.77</v>
      </c>
    </row>
    <row r="4427" spans="1:2" ht="26.4">
      <c r="A4427" s="22" t="s">
        <v>5268</v>
      </c>
      <c r="B4427" s="23">
        <v>70.56</v>
      </c>
    </row>
    <row r="4428" spans="1:2" ht="26.4">
      <c r="A4428" s="22" t="s">
        <v>5269</v>
      </c>
      <c r="B4428" s="23">
        <v>85.49</v>
      </c>
    </row>
    <row r="4429" spans="1:2" ht="26.4">
      <c r="A4429" s="22" t="s">
        <v>5270</v>
      </c>
      <c r="B4429" s="23">
        <v>113.77</v>
      </c>
    </row>
    <row r="4430" spans="1:2" ht="26.4">
      <c r="A4430" s="22" t="s">
        <v>5271</v>
      </c>
      <c r="B4430" s="23">
        <v>119.97</v>
      </c>
    </row>
    <row r="4431" spans="1:2" ht="26.4">
      <c r="A4431" s="22" t="s">
        <v>5272</v>
      </c>
      <c r="B4431" s="23">
        <v>113.29</v>
      </c>
    </row>
    <row r="4432" spans="1:2" ht="26.4">
      <c r="A4432" s="22" t="s">
        <v>5273</v>
      </c>
      <c r="B4432" s="23">
        <v>123.93</v>
      </c>
    </row>
    <row r="4433" spans="1:2" ht="26.4">
      <c r="A4433" s="22" t="s">
        <v>5274</v>
      </c>
      <c r="B4433" s="23">
        <v>118.57</v>
      </c>
    </row>
    <row r="4434" spans="1:2" ht="26.4">
      <c r="A4434" s="22" t="s">
        <v>5275</v>
      </c>
      <c r="B4434" s="23">
        <v>77.63</v>
      </c>
    </row>
    <row r="4435" spans="1:2" ht="26.4">
      <c r="A4435" s="22" t="s">
        <v>5276</v>
      </c>
      <c r="B4435" s="23">
        <v>100</v>
      </c>
    </row>
    <row r="4436" spans="1:2" ht="26.4">
      <c r="A4436" s="22" t="s">
        <v>5277</v>
      </c>
      <c r="B4436" s="23">
        <v>64.17</v>
      </c>
    </row>
    <row r="4437" spans="1:2" ht="26.4">
      <c r="A4437" s="22" t="s">
        <v>5278</v>
      </c>
      <c r="B4437" s="23">
        <v>57.62</v>
      </c>
    </row>
    <row r="4438" spans="1:2" ht="26.4">
      <c r="A4438" s="22" t="s">
        <v>5279</v>
      </c>
      <c r="B4438" s="23">
        <v>51.61</v>
      </c>
    </row>
    <row r="4439" spans="1:2" ht="26.4">
      <c r="A4439" s="22" t="s">
        <v>5280</v>
      </c>
      <c r="B4439" s="23">
        <v>84.29</v>
      </c>
    </row>
    <row r="4440" spans="1:2" ht="26.4">
      <c r="A4440" s="22" t="s">
        <v>5281</v>
      </c>
      <c r="B4440" s="23">
        <v>93.68</v>
      </c>
    </row>
    <row r="4441" spans="1:2" ht="26.4">
      <c r="A4441" s="22" t="s">
        <v>5282</v>
      </c>
      <c r="B4441" s="23">
        <v>116.75</v>
      </c>
    </row>
    <row r="4442" spans="1:2" ht="26.4">
      <c r="A4442" s="22" t="s">
        <v>5283</v>
      </c>
      <c r="B4442" s="23">
        <v>137.05000000000001</v>
      </c>
    </row>
    <row r="4443" spans="1:2" ht="26.4">
      <c r="A4443" s="22" t="s">
        <v>5284</v>
      </c>
      <c r="B4443" s="23">
        <v>154.62</v>
      </c>
    </row>
    <row r="4444" spans="1:2" ht="26.4">
      <c r="A4444" s="22" t="s">
        <v>5285</v>
      </c>
      <c r="B4444" s="23">
        <v>156.78</v>
      </c>
    </row>
    <row r="4445" spans="1:2" ht="26.4">
      <c r="A4445" s="22" t="s">
        <v>5286</v>
      </c>
      <c r="B4445" s="23">
        <v>142.5</v>
      </c>
    </row>
    <row r="4446" spans="1:2" ht="26.4">
      <c r="A4446" s="22" t="s">
        <v>5287</v>
      </c>
      <c r="B4446" s="23">
        <v>124.09</v>
      </c>
    </row>
    <row r="4447" spans="1:2" ht="26.4">
      <c r="A4447" s="22" t="s">
        <v>5288</v>
      </c>
      <c r="B4447" s="23">
        <v>115.54</v>
      </c>
    </row>
    <row r="4448" spans="1:2" ht="26.4">
      <c r="A4448" s="22" t="s">
        <v>5289</v>
      </c>
      <c r="B4448" s="23">
        <v>99.98</v>
      </c>
    </row>
    <row r="4449" spans="1:2" ht="26.4">
      <c r="A4449" s="22" t="s">
        <v>5290</v>
      </c>
      <c r="B4449" s="23">
        <v>92.51</v>
      </c>
    </row>
    <row r="4450" spans="1:2" ht="26.4">
      <c r="A4450" s="22" t="s">
        <v>5291</v>
      </c>
      <c r="B4450" s="23">
        <v>72.849999999999994</v>
      </c>
    </row>
    <row r="4451" spans="1:2" ht="26.4">
      <c r="A4451" s="22" t="s">
        <v>5292</v>
      </c>
      <c r="B4451" s="23">
        <v>67.87</v>
      </c>
    </row>
    <row r="4452" spans="1:2" ht="26.4">
      <c r="A4452" s="22" t="s">
        <v>5293</v>
      </c>
      <c r="B4452" s="23">
        <v>68.59</v>
      </c>
    </row>
    <row r="4453" spans="1:2" ht="26.4">
      <c r="A4453" s="22" t="s">
        <v>5294</v>
      </c>
      <c r="B4453" s="23">
        <v>76.39</v>
      </c>
    </row>
    <row r="4454" spans="1:2" ht="26.4">
      <c r="A4454" s="22" t="s">
        <v>5295</v>
      </c>
      <c r="B4454" s="23">
        <v>93.02</v>
      </c>
    </row>
    <row r="4455" spans="1:2" ht="26.4">
      <c r="A4455" s="22" t="s">
        <v>5296</v>
      </c>
      <c r="B4455" s="23">
        <v>98.35</v>
      </c>
    </row>
    <row r="4456" spans="1:2" ht="26.4">
      <c r="A4456" s="22" t="s">
        <v>5297</v>
      </c>
      <c r="B4456" s="23">
        <v>82.4</v>
      </c>
    </row>
    <row r="4457" spans="1:2" ht="26.4">
      <c r="A4457" s="22" t="s">
        <v>5298</v>
      </c>
      <c r="B4457" s="23">
        <v>73.44</v>
      </c>
    </row>
    <row r="4458" spans="1:2" ht="26.4">
      <c r="A4458" s="22" t="s">
        <v>5299</v>
      </c>
      <c r="B4458" s="23">
        <v>39.82</v>
      </c>
    </row>
    <row r="4459" spans="1:2" ht="26.4">
      <c r="A4459" s="22" t="s">
        <v>5300</v>
      </c>
      <c r="B4459" s="23">
        <v>18.579999999999998</v>
      </c>
    </row>
    <row r="4460" spans="1:2" ht="26.4">
      <c r="A4460" s="22" t="s">
        <v>5301</v>
      </c>
      <c r="B4460" s="23">
        <v>19.420000000000002</v>
      </c>
    </row>
    <row r="4461" spans="1:2" ht="26.4">
      <c r="A4461" s="22" t="s">
        <v>5302</v>
      </c>
      <c r="B4461" s="23">
        <v>21.68</v>
      </c>
    </row>
    <row r="4462" spans="1:2" ht="26.4">
      <c r="A4462" s="22" t="s">
        <v>5303</v>
      </c>
      <c r="B4462" s="23">
        <v>40.64</v>
      </c>
    </row>
    <row r="4463" spans="1:2" ht="26.4">
      <c r="A4463" s="22" t="s">
        <v>5304</v>
      </c>
      <c r="B4463" s="23">
        <v>22</v>
      </c>
    </row>
    <row r="4464" spans="1:2" ht="26.4">
      <c r="A4464" s="22" t="s">
        <v>5305</v>
      </c>
      <c r="B4464" s="23">
        <v>60.33</v>
      </c>
    </row>
    <row r="4465" spans="1:2" ht="26.4">
      <c r="A4465" s="22" t="s">
        <v>5306</v>
      </c>
      <c r="B4465" s="23">
        <v>94.94</v>
      </c>
    </row>
    <row r="4466" spans="1:2" ht="26.4">
      <c r="A4466" s="22" t="s">
        <v>5307</v>
      </c>
      <c r="B4466" s="23">
        <v>105.3</v>
      </c>
    </row>
    <row r="4467" spans="1:2" ht="26.4">
      <c r="A4467" s="22" t="s">
        <v>5308</v>
      </c>
      <c r="B4467" s="23">
        <v>118.67</v>
      </c>
    </row>
    <row r="4468" spans="1:2" ht="26.4">
      <c r="A4468" s="22" t="s">
        <v>5309</v>
      </c>
      <c r="B4468" s="23">
        <v>123.08</v>
      </c>
    </row>
    <row r="4469" spans="1:2" ht="26.4">
      <c r="A4469" s="22" t="s">
        <v>5310</v>
      </c>
      <c r="B4469" s="23">
        <v>122.03</v>
      </c>
    </row>
    <row r="4470" spans="1:2" ht="26.4">
      <c r="A4470" s="22" t="s">
        <v>5311</v>
      </c>
      <c r="B4470" s="23">
        <v>114.95</v>
      </c>
    </row>
    <row r="4471" spans="1:2" ht="26.4">
      <c r="A4471" s="22" t="s">
        <v>5312</v>
      </c>
      <c r="B4471" s="23">
        <v>91.62</v>
      </c>
    </row>
    <row r="4472" spans="1:2" ht="26.4">
      <c r="A4472" s="22" t="s">
        <v>5313</v>
      </c>
      <c r="B4472" s="23">
        <v>84</v>
      </c>
    </row>
    <row r="4473" spans="1:2" ht="26.4">
      <c r="A4473" s="22" t="s">
        <v>5314</v>
      </c>
      <c r="B4473" s="23">
        <v>82.4</v>
      </c>
    </row>
    <row r="4474" spans="1:2" ht="26.4">
      <c r="A4474" s="22" t="s">
        <v>5315</v>
      </c>
      <c r="B4474" s="23">
        <v>83.05</v>
      </c>
    </row>
    <row r="4475" spans="1:2" ht="26.4">
      <c r="A4475" s="22" t="s">
        <v>5316</v>
      </c>
      <c r="B4475" s="23">
        <v>85.01</v>
      </c>
    </row>
    <row r="4476" spans="1:2" ht="26.4">
      <c r="A4476" s="22" t="s">
        <v>5317</v>
      </c>
      <c r="B4476" s="23">
        <v>94.37</v>
      </c>
    </row>
    <row r="4477" spans="1:2" ht="26.4">
      <c r="A4477" s="22" t="s">
        <v>5318</v>
      </c>
      <c r="B4477" s="23">
        <v>113.75</v>
      </c>
    </row>
    <row r="4478" spans="1:2" ht="26.4">
      <c r="A4478" s="22" t="s">
        <v>5319</v>
      </c>
      <c r="B4478" s="23">
        <v>126.48</v>
      </c>
    </row>
    <row r="4479" spans="1:2" ht="26.4">
      <c r="A4479" s="22" t="s">
        <v>5320</v>
      </c>
      <c r="B4479" s="23">
        <v>124.85</v>
      </c>
    </row>
    <row r="4480" spans="1:2" ht="26.4">
      <c r="A4480" s="22" t="s">
        <v>5321</v>
      </c>
      <c r="B4480" s="23">
        <v>110.97</v>
      </c>
    </row>
    <row r="4481" spans="1:2" ht="26.4">
      <c r="A4481" s="22" t="s">
        <v>5322</v>
      </c>
      <c r="B4481" s="23">
        <v>97.2</v>
      </c>
    </row>
    <row r="4482" spans="1:2" ht="26.4">
      <c r="A4482" s="22" t="s">
        <v>5323</v>
      </c>
      <c r="B4482" s="23">
        <v>86.69</v>
      </c>
    </row>
    <row r="4483" spans="1:2" ht="26.4">
      <c r="A4483" s="22" t="s">
        <v>5324</v>
      </c>
      <c r="B4483" s="23">
        <v>89.02</v>
      </c>
    </row>
    <row r="4484" spans="1:2" ht="26.4">
      <c r="A4484" s="22" t="s">
        <v>5325</v>
      </c>
      <c r="B4484" s="23">
        <v>84.99</v>
      </c>
    </row>
    <row r="4485" spans="1:2" ht="26.4">
      <c r="A4485" s="22" t="s">
        <v>5326</v>
      </c>
      <c r="B4485" s="23">
        <v>91.16</v>
      </c>
    </row>
    <row r="4486" spans="1:2" ht="26.4">
      <c r="A4486" s="22" t="s">
        <v>5327</v>
      </c>
      <c r="B4486" s="23">
        <v>84.05</v>
      </c>
    </row>
    <row r="4487" spans="1:2" ht="26.4">
      <c r="A4487" s="22" t="s">
        <v>5328</v>
      </c>
      <c r="B4487" s="23">
        <v>88.1</v>
      </c>
    </row>
    <row r="4488" spans="1:2" ht="26.4">
      <c r="A4488" s="22" t="s">
        <v>5329</v>
      </c>
      <c r="B4488" s="23">
        <v>98.87</v>
      </c>
    </row>
    <row r="4489" spans="1:2" ht="26.4">
      <c r="A4489" s="22" t="s">
        <v>5330</v>
      </c>
      <c r="B4489" s="23">
        <v>110.68</v>
      </c>
    </row>
    <row r="4490" spans="1:2" ht="26.4">
      <c r="A4490" s="22" t="s">
        <v>5331</v>
      </c>
      <c r="B4490" s="23">
        <v>130.54</v>
      </c>
    </row>
    <row r="4491" spans="1:2" ht="26.4">
      <c r="A4491" s="22" t="s">
        <v>5332</v>
      </c>
      <c r="B4491" s="23">
        <v>151.25</v>
      </c>
    </row>
    <row r="4492" spans="1:2" ht="26.4">
      <c r="A4492" s="22" t="s">
        <v>5333</v>
      </c>
      <c r="B4492" s="23">
        <v>150.01</v>
      </c>
    </row>
    <row r="4493" spans="1:2" ht="26.4">
      <c r="A4493" s="22" t="s">
        <v>5334</v>
      </c>
      <c r="B4493" s="23">
        <v>124.94</v>
      </c>
    </row>
    <row r="4494" spans="1:2" ht="26.4">
      <c r="A4494" s="22" t="s">
        <v>5335</v>
      </c>
      <c r="B4494" s="23">
        <v>118.98</v>
      </c>
    </row>
    <row r="4495" spans="1:2" ht="26.4">
      <c r="A4495" s="22" t="s">
        <v>5336</v>
      </c>
      <c r="B4495" s="23">
        <v>114</v>
      </c>
    </row>
    <row r="4496" spans="1:2" ht="26.4">
      <c r="A4496" s="22" t="s">
        <v>5337</v>
      </c>
      <c r="B4496" s="23">
        <v>101.87</v>
      </c>
    </row>
    <row r="4497" spans="1:2" ht="26.4">
      <c r="A4497" s="22" t="s">
        <v>5338</v>
      </c>
      <c r="B4497" s="23">
        <v>97.6</v>
      </c>
    </row>
    <row r="4498" spans="1:2" ht="26.4">
      <c r="A4498" s="22" t="s">
        <v>5339</v>
      </c>
      <c r="B4498" s="23">
        <v>90.04</v>
      </c>
    </row>
    <row r="4499" spans="1:2" ht="26.4">
      <c r="A4499" s="22" t="s">
        <v>5340</v>
      </c>
      <c r="B4499" s="23">
        <v>81.56</v>
      </c>
    </row>
    <row r="4500" spans="1:2" ht="26.4">
      <c r="A4500" s="22" t="s">
        <v>5341</v>
      </c>
      <c r="B4500" s="23">
        <v>90.23</v>
      </c>
    </row>
    <row r="4501" spans="1:2" ht="26.4">
      <c r="A4501" s="22" t="s">
        <v>5342</v>
      </c>
      <c r="B4501" s="23">
        <v>102.26</v>
      </c>
    </row>
    <row r="4502" spans="1:2" ht="26.4">
      <c r="A4502" s="22" t="s">
        <v>5343</v>
      </c>
      <c r="B4502" s="23">
        <v>116.01</v>
      </c>
    </row>
    <row r="4503" spans="1:2" ht="26.4">
      <c r="A4503" s="22" t="s">
        <v>5344</v>
      </c>
      <c r="B4503" s="23">
        <v>108</v>
      </c>
    </row>
    <row r="4504" spans="1:2" ht="26.4">
      <c r="A4504" s="22" t="s">
        <v>5345</v>
      </c>
      <c r="B4504" s="23">
        <v>91.79</v>
      </c>
    </row>
    <row r="4505" spans="1:2" ht="26.4">
      <c r="A4505" s="22" t="s">
        <v>5346</v>
      </c>
      <c r="B4505" s="23">
        <v>84</v>
      </c>
    </row>
    <row r="4506" spans="1:2" ht="26.4">
      <c r="A4506" s="22" t="s">
        <v>5347</v>
      </c>
      <c r="B4506" s="23">
        <v>79.12</v>
      </c>
    </row>
    <row r="4507" spans="1:2" ht="26.4">
      <c r="A4507" s="22" t="s">
        <v>5348</v>
      </c>
      <c r="B4507" s="23">
        <v>74.900000000000006</v>
      </c>
    </row>
    <row r="4508" spans="1:2" ht="26.4">
      <c r="A4508" s="22" t="s">
        <v>5349</v>
      </c>
      <c r="B4508" s="23">
        <v>66.569999999999993</v>
      </c>
    </row>
    <row r="4509" spans="1:2" ht="26.4">
      <c r="A4509" s="22" t="s">
        <v>5350</v>
      </c>
      <c r="B4509" s="23">
        <v>64.98</v>
      </c>
    </row>
    <row r="4510" spans="1:2" ht="26.4">
      <c r="A4510" s="22" t="s">
        <v>5351</v>
      </c>
      <c r="B4510" s="23">
        <v>66.180000000000007</v>
      </c>
    </row>
    <row r="4511" spans="1:2" ht="26.4">
      <c r="A4511" s="22" t="s">
        <v>5352</v>
      </c>
      <c r="B4511" s="23">
        <v>80.290000000000006</v>
      </c>
    </row>
    <row r="4512" spans="1:2" ht="26.4">
      <c r="A4512" s="22" t="s">
        <v>5353</v>
      </c>
      <c r="B4512" s="23">
        <v>90</v>
      </c>
    </row>
    <row r="4513" spans="1:2" ht="26.4">
      <c r="A4513" s="22" t="s">
        <v>5354</v>
      </c>
      <c r="B4513" s="23">
        <v>104.48</v>
      </c>
    </row>
    <row r="4514" spans="1:2" ht="26.4">
      <c r="A4514" s="22" t="s">
        <v>5355</v>
      </c>
      <c r="B4514" s="23">
        <v>122.67</v>
      </c>
    </row>
    <row r="4515" spans="1:2" ht="26.4">
      <c r="A4515" s="22" t="s">
        <v>5356</v>
      </c>
      <c r="B4515" s="23">
        <v>139.55000000000001</v>
      </c>
    </row>
    <row r="4516" spans="1:2" ht="26.4">
      <c r="A4516" s="22" t="s">
        <v>5357</v>
      </c>
      <c r="B4516" s="23">
        <v>130.03</v>
      </c>
    </row>
    <row r="4517" spans="1:2" ht="26.4">
      <c r="A4517" s="22" t="s">
        <v>5358</v>
      </c>
      <c r="B4517" s="23">
        <v>117.27</v>
      </c>
    </row>
    <row r="4518" spans="1:2" ht="26.4">
      <c r="A4518" s="22" t="s">
        <v>5359</v>
      </c>
      <c r="B4518" s="23">
        <v>101.56</v>
      </c>
    </row>
    <row r="4519" spans="1:2" ht="26.4">
      <c r="A4519" s="22" t="s">
        <v>5360</v>
      </c>
      <c r="B4519" s="23">
        <v>100.27</v>
      </c>
    </row>
    <row r="4520" spans="1:2" ht="26.4">
      <c r="A4520" s="22" t="s">
        <v>5361</v>
      </c>
      <c r="B4520" s="23">
        <v>90.52</v>
      </c>
    </row>
    <row r="4521" spans="1:2" ht="26.4">
      <c r="A4521" s="22" t="s">
        <v>5362</v>
      </c>
      <c r="B4521" s="23">
        <v>89.97</v>
      </c>
    </row>
    <row r="4522" spans="1:2" ht="26.4">
      <c r="A4522" s="22" t="s">
        <v>5363</v>
      </c>
      <c r="B4522" s="23">
        <v>80.59</v>
      </c>
    </row>
    <row r="4523" spans="1:2" ht="26.4">
      <c r="A4523" s="22" t="s">
        <v>5364</v>
      </c>
      <c r="B4523" s="23">
        <v>75.430000000000007</v>
      </c>
    </row>
    <row r="4524" spans="1:2" ht="26.4">
      <c r="A4524" s="22" t="s">
        <v>5365</v>
      </c>
      <c r="B4524" s="23">
        <v>77.52</v>
      </c>
    </row>
    <row r="4525" spans="1:2" ht="26.4">
      <c r="A4525" s="22" t="s">
        <v>5366</v>
      </c>
      <c r="B4525" s="23">
        <v>79.37</v>
      </c>
    </row>
    <row r="4526" spans="1:2" ht="26.4">
      <c r="A4526" s="22" t="s">
        <v>5367</v>
      </c>
      <c r="B4526" s="23">
        <v>85.16</v>
      </c>
    </row>
    <row r="4527" spans="1:2" ht="26.4">
      <c r="A4527" s="22" t="s">
        <v>5368</v>
      </c>
      <c r="B4527" s="23">
        <v>83.72</v>
      </c>
    </row>
    <row r="4528" spans="1:2" ht="26.4">
      <c r="A4528" s="22" t="s">
        <v>5369</v>
      </c>
      <c r="B4528" s="23">
        <v>76.040000000000006</v>
      </c>
    </row>
    <row r="4529" spans="1:2" ht="26.4">
      <c r="A4529" s="22" t="s">
        <v>5370</v>
      </c>
      <c r="B4529" s="23">
        <v>60.9</v>
      </c>
    </row>
    <row r="4530" spans="1:2" ht="26.4">
      <c r="A4530" s="22" t="s">
        <v>5371</v>
      </c>
      <c r="B4530" s="23">
        <v>46.32</v>
      </c>
    </row>
    <row r="4531" spans="1:2" ht="26.4">
      <c r="A4531" s="22" t="s">
        <v>5372</v>
      </c>
      <c r="B4531" s="23">
        <v>38.58</v>
      </c>
    </row>
    <row r="4532" spans="1:2" ht="26.4">
      <c r="A4532" s="22" t="s">
        <v>5373</v>
      </c>
      <c r="B4532" s="23">
        <v>32.78</v>
      </c>
    </row>
    <row r="4533" spans="1:2" ht="26.4">
      <c r="A4533" s="22" t="s">
        <v>5374</v>
      </c>
      <c r="B4533" s="23">
        <v>25.32</v>
      </c>
    </row>
    <row r="4534" spans="1:2" ht="26.4">
      <c r="A4534" s="22" t="s">
        <v>5375</v>
      </c>
      <c r="B4534" s="23">
        <v>40</v>
      </c>
    </row>
    <row r="4535" spans="1:2" ht="26.4">
      <c r="A4535" s="22" t="s">
        <v>5376</v>
      </c>
      <c r="B4535" s="23">
        <v>60.9</v>
      </c>
    </row>
    <row r="4536" spans="1:2" ht="26.4">
      <c r="A4536" s="22" t="s">
        <v>5377</v>
      </c>
      <c r="B4536" s="23">
        <v>83.4</v>
      </c>
    </row>
    <row r="4537" spans="1:2" ht="26.4">
      <c r="A4537" s="22" t="s">
        <v>5378</v>
      </c>
      <c r="B4537" s="23">
        <v>107.3</v>
      </c>
    </row>
    <row r="4538" spans="1:2" ht="26.4">
      <c r="A4538" s="22" t="s">
        <v>5379</v>
      </c>
      <c r="B4538" s="23">
        <v>120.98</v>
      </c>
    </row>
    <row r="4539" spans="1:2" ht="26.4">
      <c r="A4539" s="22" t="s">
        <v>5380</v>
      </c>
      <c r="B4539" s="23">
        <v>128.76</v>
      </c>
    </row>
    <row r="4540" spans="1:2" ht="26.4">
      <c r="A4540" s="22" t="s">
        <v>5381</v>
      </c>
      <c r="B4540" s="23">
        <v>132.86000000000001</v>
      </c>
    </row>
    <row r="4541" spans="1:2" ht="26.4">
      <c r="A4541" s="22" t="s">
        <v>5382</v>
      </c>
      <c r="B4541" s="23">
        <v>129.71</v>
      </c>
    </row>
    <row r="4542" spans="1:2" ht="26.4">
      <c r="A4542" s="22" t="s">
        <v>5383</v>
      </c>
      <c r="B4542" s="23">
        <v>115.92</v>
      </c>
    </row>
    <row r="4543" spans="1:2" ht="26.4">
      <c r="A4543" s="22" t="s">
        <v>5384</v>
      </c>
      <c r="B4543" s="23">
        <v>109.44</v>
      </c>
    </row>
    <row r="4544" spans="1:2" ht="26.4">
      <c r="A4544" s="22" t="s">
        <v>5385</v>
      </c>
      <c r="B4544" s="23">
        <v>101.74</v>
      </c>
    </row>
    <row r="4545" spans="1:2" ht="26.4">
      <c r="A4545" s="22" t="s">
        <v>5386</v>
      </c>
      <c r="B4545" s="23">
        <v>101.82</v>
      </c>
    </row>
    <row r="4546" spans="1:2" ht="26.4">
      <c r="A4546" s="22" t="s">
        <v>5387</v>
      </c>
      <c r="B4546" s="23">
        <v>95.47</v>
      </c>
    </row>
    <row r="4547" spans="1:2" ht="26.4">
      <c r="A4547" s="22" t="s">
        <v>5388</v>
      </c>
      <c r="B4547" s="23">
        <v>95.94</v>
      </c>
    </row>
    <row r="4548" spans="1:2" ht="26.4">
      <c r="A4548" s="22" t="s">
        <v>5389</v>
      </c>
      <c r="B4548" s="23">
        <v>97.04</v>
      </c>
    </row>
    <row r="4549" spans="1:2" ht="26.4">
      <c r="A4549" s="22" t="s">
        <v>5390</v>
      </c>
      <c r="B4549" s="23">
        <v>94.8</v>
      </c>
    </row>
    <row r="4550" spans="1:2" ht="26.4">
      <c r="A4550" s="22" t="s">
        <v>5391</v>
      </c>
      <c r="B4550" s="23">
        <v>91.33</v>
      </c>
    </row>
    <row r="4551" spans="1:2" ht="26.4">
      <c r="A4551" s="22" t="s">
        <v>5392</v>
      </c>
      <c r="B4551" s="23">
        <v>86.16</v>
      </c>
    </row>
    <row r="4552" spans="1:2" ht="26.4">
      <c r="A4552" s="22" t="s">
        <v>5393</v>
      </c>
      <c r="B4552" s="23">
        <v>77.02</v>
      </c>
    </row>
    <row r="4553" spans="1:2" ht="26.4">
      <c r="A4553" s="22" t="s">
        <v>5394</v>
      </c>
      <c r="B4553" s="23">
        <v>60.08</v>
      </c>
    </row>
    <row r="4554" spans="1:2" ht="26.4">
      <c r="A4554" s="22" t="s">
        <v>5395</v>
      </c>
      <c r="B4554" s="23">
        <v>50.06</v>
      </c>
    </row>
    <row r="4555" spans="1:2" ht="26.4">
      <c r="A4555" s="22" t="s">
        <v>5396</v>
      </c>
      <c r="B4555" s="23">
        <v>47.13</v>
      </c>
    </row>
    <row r="4556" spans="1:2" ht="26.4">
      <c r="A4556" s="22" t="s">
        <v>5397</v>
      </c>
      <c r="B4556" s="23">
        <v>37.020000000000003</v>
      </c>
    </row>
    <row r="4557" spans="1:2" ht="26.4">
      <c r="A4557" s="22" t="s">
        <v>5398</v>
      </c>
      <c r="B4557" s="23">
        <v>44.89</v>
      </c>
    </row>
    <row r="4558" spans="1:2" ht="26.4">
      <c r="A4558" s="22" t="s">
        <v>5399</v>
      </c>
      <c r="B4558" s="23">
        <v>55.22</v>
      </c>
    </row>
    <row r="4559" spans="1:2" ht="26.4">
      <c r="A4559" s="22" t="s">
        <v>5400</v>
      </c>
      <c r="B4559" s="23">
        <v>72.930000000000007</v>
      </c>
    </row>
    <row r="4560" spans="1:2" ht="26.4">
      <c r="A4560" s="22" t="s">
        <v>5401</v>
      </c>
      <c r="B4560" s="23">
        <v>82.4</v>
      </c>
    </row>
    <row r="4561" spans="1:2" ht="26.4">
      <c r="A4561" s="22" t="s">
        <v>5402</v>
      </c>
      <c r="B4561" s="23">
        <v>101.23</v>
      </c>
    </row>
    <row r="4562" spans="1:2" ht="26.4">
      <c r="A4562" s="22" t="s">
        <v>5403</v>
      </c>
      <c r="B4562" s="23">
        <v>110.62</v>
      </c>
    </row>
    <row r="4563" spans="1:2" ht="26.4">
      <c r="A4563" s="22" t="s">
        <v>5404</v>
      </c>
      <c r="B4563" s="23">
        <v>128.41999999999999</v>
      </c>
    </row>
    <row r="4564" spans="1:2" ht="26.4">
      <c r="A4564" s="22" t="s">
        <v>5405</v>
      </c>
      <c r="B4564" s="23">
        <v>134.1</v>
      </c>
    </row>
    <row r="4565" spans="1:2" ht="26.4">
      <c r="A4565" s="22" t="s">
        <v>5406</v>
      </c>
      <c r="B4565" s="23">
        <v>132.12</v>
      </c>
    </row>
    <row r="4566" spans="1:2" ht="26.4">
      <c r="A4566" s="22" t="s">
        <v>5407</v>
      </c>
      <c r="B4566" s="23">
        <v>119.6</v>
      </c>
    </row>
    <row r="4567" spans="1:2" ht="26.4">
      <c r="A4567" s="22" t="s">
        <v>5408</v>
      </c>
      <c r="B4567" s="23">
        <v>112.49</v>
      </c>
    </row>
    <row r="4568" spans="1:2" ht="26.4">
      <c r="A4568" s="22" t="s">
        <v>5409</v>
      </c>
      <c r="B4568" s="23">
        <v>102</v>
      </c>
    </row>
    <row r="4569" spans="1:2" ht="26.4">
      <c r="A4569" s="22" t="s">
        <v>5410</v>
      </c>
      <c r="B4569" s="23">
        <v>94.3</v>
      </c>
    </row>
    <row r="4570" spans="1:2" ht="26.4">
      <c r="A4570" s="22" t="s">
        <v>5411</v>
      </c>
      <c r="B4570" s="23">
        <v>91.94</v>
      </c>
    </row>
    <row r="4571" spans="1:2" ht="26.4">
      <c r="A4571" s="22" t="s">
        <v>5412</v>
      </c>
      <c r="B4571" s="23">
        <v>93.31</v>
      </c>
    </row>
    <row r="4572" spans="1:2" ht="26.4">
      <c r="A4572" s="22" t="s">
        <v>5413</v>
      </c>
      <c r="B4572" s="23">
        <v>105.05</v>
      </c>
    </row>
    <row r="4573" spans="1:2" ht="26.4">
      <c r="A4573" s="22" t="s">
        <v>5414</v>
      </c>
      <c r="B4573" s="23">
        <v>117.25</v>
      </c>
    </row>
    <row r="4574" spans="1:2" ht="26.4">
      <c r="A4574" s="22" t="s">
        <v>5415</v>
      </c>
      <c r="B4574" s="23">
        <v>127.84</v>
      </c>
    </row>
    <row r="4575" spans="1:2" ht="26.4">
      <c r="A4575" s="22" t="s">
        <v>5416</v>
      </c>
      <c r="B4575" s="23">
        <v>134.27000000000001</v>
      </c>
    </row>
    <row r="4576" spans="1:2" ht="26.4">
      <c r="A4576" s="22" t="s">
        <v>5417</v>
      </c>
      <c r="B4576" s="23">
        <v>117.95</v>
      </c>
    </row>
    <row r="4577" spans="1:2" ht="26.4">
      <c r="A4577" s="22" t="s">
        <v>5418</v>
      </c>
      <c r="B4577" s="23">
        <v>105.28</v>
      </c>
    </row>
    <row r="4578" spans="1:2" ht="26.4">
      <c r="A4578" s="22" t="s">
        <v>5419</v>
      </c>
      <c r="B4578" s="23">
        <v>90.82</v>
      </c>
    </row>
    <row r="4579" spans="1:2" ht="26.4">
      <c r="A4579" s="22" t="s">
        <v>5420</v>
      </c>
      <c r="B4579" s="23">
        <v>85.34</v>
      </c>
    </row>
    <row r="4580" spans="1:2" ht="26.4">
      <c r="A4580" s="22" t="s">
        <v>5421</v>
      </c>
      <c r="B4580" s="23">
        <v>71.989999999999995</v>
      </c>
    </row>
    <row r="4581" spans="1:2" ht="26.4">
      <c r="A4581" s="22" t="s">
        <v>5422</v>
      </c>
      <c r="B4581" s="23">
        <v>82.3</v>
      </c>
    </row>
    <row r="4582" spans="1:2" ht="26.4">
      <c r="A4582" s="22" t="s">
        <v>5423</v>
      </c>
      <c r="B4582" s="23">
        <v>82.62</v>
      </c>
    </row>
    <row r="4583" spans="1:2" ht="26.4">
      <c r="A4583" s="22" t="s">
        <v>5424</v>
      </c>
      <c r="B4583" s="23">
        <v>79.89</v>
      </c>
    </row>
    <row r="4584" spans="1:2" ht="26.4">
      <c r="A4584" s="22" t="s">
        <v>5425</v>
      </c>
      <c r="B4584" s="23">
        <v>92.13</v>
      </c>
    </row>
    <row r="4585" spans="1:2" ht="26.4">
      <c r="A4585" s="22" t="s">
        <v>5426</v>
      </c>
      <c r="B4585" s="23">
        <v>123.19</v>
      </c>
    </row>
    <row r="4586" spans="1:2" ht="26.4">
      <c r="A4586" s="22" t="s">
        <v>5427</v>
      </c>
      <c r="B4586" s="23">
        <v>165.49</v>
      </c>
    </row>
    <row r="4587" spans="1:2" ht="26.4">
      <c r="A4587" s="22" t="s">
        <v>5428</v>
      </c>
      <c r="B4587" s="23">
        <v>173.42</v>
      </c>
    </row>
    <row r="4588" spans="1:2" ht="26.4">
      <c r="A4588" s="22" t="s">
        <v>5429</v>
      </c>
      <c r="B4588" s="23">
        <v>159.5</v>
      </c>
    </row>
    <row r="4589" spans="1:2" ht="26.4">
      <c r="A4589" s="22" t="s">
        <v>5430</v>
      </c>
      <c r="B4589" s="23">
        <v>160.37</v>
      </c>
    </row>
    <row r="4590" spans="1:2" ht="26.4">
      <c r="A4590" s="22" t="s">
        <v>5431</v>
      </c>
      <c r="B4590" s="23">
        <v>133.69999999999999</v>
      </c>
    </row>
    <row r="4591" spans="1:2" ht="26.4">
      <c r="A4591" s="22" t="s">
        <v>5432</v>
      </c>
      <c r="B4591" s="23">
        <v>124.41</v>
      </c>
    </row>
    <row r="4592" spans="1:2" ht="26.4">
      <c r="A4592" s="22" t="s">
        <v>5433</v>
      </c>
      <c r="B4592" s="23">
        <v>113.71</v>
      </c>
    </row>
    <row r="4593" spans="1:2" ht="26.4">
      <c r="A4593" s="22" t="s">
        <v>5434</v>
      </c>
      <c r="B4593" s="23">
        <v>104.6</v>
      </c>
    </row>
    <row r="4594" spans="1:2" ht="26.4">
      <c r="A4594" s="22" t="s">
        <v>5435</v>
      </c>
      <c r="B4594" s="23">
        <v>94.59</v>
      </c>
    </row>
    <row r="4595" spans="1:2" ht="26.4">
      <c r="A4595" s="22" t="s">
        <v>5436</v>
      </c>
      <c r="B4595" s="23">
        <v>84.5</v>
      </c>
    </row>
    <row r="4596" spans="1:2" ht="26.4">
      <c r="A4596" s="22" t="s">
        <v>5437</v>
      </c>
      <c r="B4596" s="23">
        <v>82</v>
      </c>
    </row>
    <row r="4597" spans="1:2" ht="26.4">
      <c r="A4597" s="22" t="s">
        <v>5438</v>
      </c>
      <c r="B4597" s="23">
        <v>94.76</v>
      </c>
    </row>
    <row r="4598" spans="1:2" ht="26.4">
      <c r="A4598" s="22" t="s">
        <v>5439</v>
      </c>
      <c r="B4598" s="23">
        <v>116.12</v>
      </c>
    </row>
    <row r="4599" spans="1:2" ht="26.4">
      <c r="A4599" s="22" t="s">
        <v>5440</v>
      </c>
      <c r="B4599" s="23">
        <v>120.95</v>
      </c>
    </row>
    <row r="4600" spans="1:2" ht="26.4">
      <c r="A4600" s="22" t="s">
        <v>5441</v>
      </c>
      <c r="B4600" s="23">
        <v>105.1</v>
      </c>
    </row>
    <row r="4601" spans="1:2" ht="26.4">
      <c r="A4601" s="22" t="s">
        <v>5442</v>
      </c>
      <c r="B4601" s="23">
        <v>92.98</v>
      </c>
    </row>
    <row r="4602" spans="1:2" ht="26.4">
      <c r="A4602" s="22" t="s">
        <v>5443</v>
      </c>
      <c r="B4602" s="23">
        <v>77.34</v>
      </c>
    </row>
    <row r="4603" spans="1:2" ht="26.4">
      <c r="A4603" s="22" t="s">
        <v>5444</v>
      </c>
      <c r="B4603" s="23">
        <v>50.13</v>
      </c>
    </row>
    <row r="4604" spans="1:2" ht="26.4">
      <c r="A4604" s="22" t="s">
        <v>5445</v>
      </c>
      <c r="B4604" s="23">
        <v>37.31</v>
      </c>
    </row>
    <row r="4605" spans="1:2" ht="26.4">
      <c r="A4605" s="22" t="s">
        <v>5446</v>
      </c>
      <c r="B4605" s="23">
        <v>41.48</v>
      </c>
    </row>
    <row r="4606" spans="1:2" ht="26.4">
      <c r="A4606" s="22" t="s">
        <v>5447</v>
      </c>
      <c r="B4606" s="23">
        <v>65</v>
      </c>
    </row>
    <row r="4607" spans="1:2" ht="26.4">
      <c r="A4607" s="22" t="s">
        <v>5448</v>
      </c>
      <c r="B4607" s="23">
        <v>85.69</v>
      </c>
    </row>
    <row r="4608" spans="1:2" ht="26.4">
      <c r="A4608" s="22" t="s">
        <v>5449</v>
      </c>
      <c r="B4608" s="23">
        <v>95.73</v>
      </c>
    </row>
    <row r="4609" spans="1:2" ht="26.4">
      <c r="A4609" s="22" t="s">
        <v>5450</v>
      </c>
      <c r="B4609" s="23">
        <v>115.27</v>
      </c>
    </row>
    <row r="4610" spans="1:2" ht="26.4">
      <c r="A4610" s="22" t="s">
        <v>5451</v>
      </c>
      <c r="B4610" s="23">
        <v>119.19</v>
      </c>
    </row>
    <row r="4611" spans="1:2" ht="26.4">
      <c r="A4611" s="22" t="s">
        <v>5452</v>
      </c>
      <c r="B4611" s="23">
        <v>133.1</v>
      </c>
    </row>
    <row r="4612" spans="1:2" ht="26.4">
      <c r="A4612" s="22" t="s">
        <v>5453</v>
      </c>
      <c r="B4612" s="23">
        <v>129.76</v>
      </c>
    </row>
    <row r="4613" spans="1:2" ht="26.4">
      <c r="A4613" s="22" t="s">
        <v>5454</v>
      </c>
      <c r="B4613" s="23">
        <v>120.05</v>
      </c>
    </row>
    <row r="4614" spans="1:2" ht="26.4">
      <c r="A4614" s="22" t="s">
        <v>5455</v>
      </c>
      <c r="B4614" s="23">
        <v>103.18</v>
      </c>
    </row>
    <row r="4615" spans="1:2" ht="26.4">
      <c r="A4615" s="22" t="s">
        <v>5456</v>
      </c>
      <c r="B4615" s="23">
        <v>98.47</v>
      </c>
    </row>
    <row r="4616" spans="1:2" ht="26.4">
      <c r="A4616" s="22" t="s">
        <v>5457</v>
      </c>
      <c r="B4616" s="23">
        <v>91</v>
      </c>
    </row>
    <row r="4617" spans="1:2" ht="26.4">
      <c r="A4617" s="22" t="s">
        <v>5458</v>
      </c>
      <c r="B4617" s="23">
        <v>90</v>
      </c>
    </row>
    <row r="4618" spans="1:2" ht="26.4">
      <c r="A4618" s="22" t="s">
        <v>5459</v>
      </c>
      <c r="B4618" s="23">
        <v>82.09</v>
      </c>
    </row>
    <row r="4619" spans="1:2" ht="26.4">
      <c r="A4619" s="22" t="s">
        <v>5460</v>
      </c>
      <c r="B4619" s="23">
        <v>78.45</v>
      </c>
    </row>
    <row r="4620" spans="1:2" ht="26.4">
      <c r="A4620" s="22" t="s">
        <v>5461</v>
      </c>
      <c r="B4620" s="23">
        <v>77.56</v>
      </c>
    </row>
    <row r="4621" spans="1:2" ht="26.4">
      <c r="A4621" s="22" t="s">
        <v>5462</v>
      </c>
      <c r="B4621" s="23">
        <v>90.58</v>
      </c>
    </row>
    <row r="4622" spans="1:2" ht="26.4">
      <c r="A4622" s="22" t="s">
        <v>5463</v>
      </c>
      <c r="B4622" s="23">
        <v>115.9</v>
      </c>
    </row>
    <row r="4623" spans="1:2" ht="26.4">
      <c r="A4623" s="22" t="s">
        <v>5464</v>
      </c>
      <c r="B4623" s="23">
        <v>120</v>
      </c>
    </row>
    <row r="4624" spans="1:2" ht="26.4">
      <c r="A4624" s="22" t="s">
        <v>5465</v>
      </c>
      <c r="B4624" s="23">
        <v>103</v>
      </c>
    </row>
    <row r="4625" spans="1:2" ht="26.4">
      <c r="A4625" s="22" t="s">
        <v>5466</v>
      </c>
      <c r="B4625" s="23">
        <v>86.36</v>
      </c>
    </row>
    <row r="4626" spans="1:2" ht="26.4">
      <c r="A4626" s="22" t="s">
        <v>5467</v>
      </c>
      <c r="B4626" s="23">
        <v>57.31</v>
      </c>
    </row>
    <row r="4627" spans="1:2" ht="26.4">
      <c r="A4627" s="22" t="s">
        <v>5468</v>
      </c>
      <c r="B4627" s="23">
        <v>32.729999999999997</v>
      </c>
    </row>
    <row r="4628" spans="1:2" ht="26.4">
      <c r="A4628" s="22" t="s">
        <v>5469</v>
      </c>
      <c r="B4628" s="23">
        <v>15</v>
      </c>
    </row>
    <row r="4629" spans="1:2" ht="26.4">
      <c r="A4629" s="22" t="s">
        <v>5470</v>
      </c>
      <c r="B4629" s="23">
        <v>0</v>
      </c>
    </row>
    <row r="4630" spans="1:2" ht="26.4">
      <c r="A4630" s="22" t="s">
        <v>5471</v>
      </c>
      <c r="B4630" s="23">
        <v>-5.26</v>
      </c>
    </row>
    <row r="4631" spans="1:2" ht="26.4">
      <c r="A4631" s="22" t="s">
        <v>5472</v>
      </c>
      <c r="B4631" s="23">
        <v>22.47</v>
      </c>
    </row>
    <row r="4632" spans="1:2" ht="26.4">
      <c r="A4632" s="22" t="s">
        <v>5473</v>
      </c>
      <c r="B4632" s="23">
        <v>75.489999999999995</v>
      </c>
    </row>
    <row r="4633" spans="1:2" ht="26.4">
      <c r="A4633" s="22" t="s">
        <v>5474</v>
      </c>
      <c r="B4633" s="23">
        <v>87.6</v>
      </c>
    </row>
    <row r="4634" spans="1:2" ht="26.4">
      <c r="A4634" s="22" t="s">
        <v>5475</v>
      </c>
      <c r="B4634" s="23">
        <v>103.93</v>
      </c>
    </row>
    <row r="4635" spans="1:2" ht="26.4">
      <c r="A4635" s="22" t="s">
        <v>5476</v>
      </c>
      <c r="B4635" s="23">
        <v>108.36</v>
      </c>
    </row>
    <row r="4636" spans="1:2" ht="26.4">
      <c r="A4636" s="22" t="s">
        <v>5477</v>
      </c>
      <c r="B4636" s="23">
        <v>115</v>
      </c>
    </row>
    <row r="4637" spans="1:2" ht="26.4">
      <c r="A4637" s="22" t="s">
        <v>5478</v>
      </c>
      <c r="B4637" s="23">
        <v>124.39</v>
      </c>
    </row>
    <row r="4638" spans="1:2" ht="26.4">
      <c r="A4638" s="22" t="s">
        <v>5479</v>
      </c>
      <c r="B4638" s="23">
        <v>114.02</v>
      </c>
    </row>
    <row r="4639" spans="1:2" ht="26.4">
      <c r="A4639" s="22" t="s">
        <v>5480</v>
      </c>
      <c r="B4639" s="23">
        <v>105.07</v>
      </c>
    </row>
    <row r="4640" spans="1:2" ht="26.4">
      <c r="A4640" s="22" t="s">
        <v>5481</v>
      </c>
      <c r="B4640" s="23">
        <v>86.25</v>
      </c>
    </row>
    <row r="4641" spans="1:2" ht="26.4">
      <c r="A4641" s="22" t="s">
        <v>5482</v>
      </c>
      <c r="B4641" s="23">
        <v>78.44</v>
      </c>
    </row>
    <row r="4642" spans="1:2" ht="26.4">
      <c r="A4642" s="22" t="s">
        <v>5483</v>
      </c>
      <c r="B4642" s="23">
        <v>73.86</v>
      </c>
    </row>
    <row r="4643" spans="1:2" ht="26.4">
      <c r="A4643" s="22" t="s">
        <v>5484</v>
      </c>
      <c r="B4643" s="23">
        <v>74.64</v>
      </c>
    </row>
    <row r="4644" spans="1:2" ht="26.4">
      <c r="A4644" s="22" t="s">
        <v>5485</v>
      </c>
      <c r="B4644" s="23">
        <v>88.26</v>
      </c>
    </row>
    <row r="4645" spans="1:2" ht="26.4">
      <c r="A4645" s="22" t="s">
        <v>5486</v>
      </c>
      <c r="B4645" s="23">
        <v>101.72</v>
      </c>
    </row>
    <row r="4646" spans="1:2" ht="26.4">
      <c r="A4646" s="22" t="s">
        <v>5487</v>
      </c>
      <c r="B4646" s="23">
        <v>109.7</v>
      </c>
    </row>
    <row r="4647" spans="1:2" ht="26.4">
      <c r="A4647" s="22" t="s">
        <v>5488</v>
      </c>
      <c r="B4647" s="23">
        <v>119.1</v>
      </c>
    </row>
    <row r="4648" spans="1:2" ht="26.4">
      <c r="A4648" s="22" t="s">
        <v>5489</v>
      </c>
      <c r="B4648" s="23">
        <v>104.15</v>
      </c>
    </row>
    <row r="4649" spans="1:2" ht="26.4">
      <c r="A4649" s="22" t="s">
        <v>5490</v>
      </c>
      <c r="B4649" s="23">
        <v>89.29</v>
      </c>
    </row>
    <row r="4650" spans="1:2" ht="26.4">
      <c r="A4650" s="22" t="s">
        <v>5491</v>
      </c>
      <c r="B4650" s="23">
        <v>81.540000000000006</v>
      </c>
    </row>
    <row r="4651" spans="1:2" ht="26.4">
      <c r="A4651" s="22" t="s">
        <v>5492</v>
      </c>
      <c r="B4651" s="23">
        <v>77.319999999999993</v>
      </c>
    </row>
    <row r="4652" spans="1:2" ht="26.4">
      <c r="A4652" s="22" t="s">
        <v>5493</v>
      </c>
      <c r="B4652" s="23">
        <v>52.78</v>
      </c>
    </row>
    <row r="4653" spans="1:2" ht="26.4">
      <c r="A4653" s="22" t="s">
        <v>5494</v>
      </c>
      <c r="B4653" s="23">
        <v>55.55</v>
      </c>
    </row>
    <row r="4654" spans="1:2" ht="26.4">
      <c r="A4654" s="22" t="s">
        <v>5495</v>
      </c>
      <c r="B4654" s="23">
        <v>52.3</v>
      </c>
    </row>
    <row r="4655" spans="1:2" ht="26.4">
      <c r="A4655" s="22" t="s">
        <v>5496</v>
      </c>
      <c r="B4655" s="23">
        <v>76.3</v>
      </c>
    </row>
    <row r="4656" spans="1:2" ht="26.4">
      <c r="A4656" s="22" t="s">
        <v>5497</v>
      </c>
      <c r="B4656" s="23">
        <v>87</v>
      </c>
    </row>
    <row r="4657" spans="1:2" ht="26.4">
      <c r="A4657" s="22" t="s">
        <v>5498</v>
      </c>
      <c r="B4657" s="23">
        <v>93</v>
      </c>
    </row>
    <row r="4658" spans="1:2" ht="26.4">
      <c r="A4658" s="22" t="s">
        <v>5499</v>
      </c>
      <c r="B4658" s="23">
        <v>117.84</v>
      </c>
    </row>
    <row r="4659" spans="1:2" ht="26.4">
      <c r="A4659" s="22" t="s">
        <v>5500</v>
      </c>
      <c r="B4659" s="23">
        <v>130.97999999999999</v>
      </c>
    </row>
    <row r="4660" spans="1:2" ht="26.4">
      <c r="A4660" s="22" t="s">
        <v>5501</v>
      </c>
      <c r="B4660" s="23">
        <v>137.05000000000001</v>
      </c>
    </row>
    <row r="4661" spans="1:2" ht="26.4">
      <c r="A4661" s="22" t="s">
        <v>5502</v>
      </c>
      <c r="B4661" s="23">
        <v>129.57</v>
      </c>
    </row>
    <row r="4662" spans="1:2" ht="26.4">
      <c r="A4662" s="22" t="s">
        <v>5503</v>
      </c>
      <c r="B4662" s="23">
        <v>117.72</v>
      </c>
    </row>
    <row r="4663" spans="1:2" ht="26.4">
      <c r="A4663" s="22" t="s">
        <v>5504</v>
      </c>
      <c r="B4663" s="23">
        <v>101</v>
      </c>
    </row>
    <row r="4664" spans="1:2" ht="26.4">
      <c r="A4664" s="22" t="s">
        <v>5505</v>
      </c>
      <c r="B4664" s="23">
        <v>96.36</v>
      </c>
    </row>
    <row r="4665" spans="1:2" ht="26.4">
      <c r="A4665" s="22" t="s">
        <v>5506</v>
      </c>
      <c r="B4665" s="23">
        <v>89.33</v>
      </c>
    </row>
    <row r="4666" spans="1:2" ht="26.4">
      <c r="A4666" s="22" t="s">
        <v>5507</v>
      </c>
      <c r="B4666" s="23">
        <v>77.33</v>
      </c>
    </row>
    <row r="4667" spans="1:2" ht="26.4">
      <c r="A4667" s="22" t="s">
        <v>5508</v>
      </c>
      <c r="B4667" s="23">
        <v>82.14</v>
      </c>
    </row>
    <row r="4668" spans="1:2" ht="26.4">
      <c r="A4668" s="22" t="s">
        <v>5509</v>
      </c>
      <c r="B4668" s="23">
        <v>85.99</v>
      </c>
    </row>
    <row r="4669" spans="1:2" ht="26.4">
      <c r="A4669" s="22" t="s">
        <v>5510</v>
      </c>
      <c r="B4669" s="23">
        <v>88.89</v>
      </c>
    </row>
    <row r="4670" spans="1:2" ht="26.4">
      <c r="A4670" s="22" t="s">
        <v>5511</v>
      </c>
      <c r="B4670" s="23">
        <v>102.27</v>
      </c>
    </row>
    <row r="4671" spans="1:2" ht="26.4">
      <c r="A4671" s="22" t="s">
        <v>5512</v>
      </c>
      <c r="B4671" s="23">
        <v>95.78</v>
      </c>
    </row>
    <row r="4672" spans="1:2" ht="26.4">
      <c r="A4672" s="22" t="s">
        <v>5513</v>
      </c>
      <c r="B4672" s="23">
        <v>85.07</v>
      </c>
    </row>
    <row r="4673" spans="1:2" ht="26.4">
      <c r="A4673" s="22" t="s">
        <v>5514</v>
      </c>
      <c r="B4673" s="23">
        <v>79.709999999999994</v>
      </c>
    </row>
    <row r="4674" spans="1:2" ht="26.4">
      <c r="A4674" s="22" t="s">
        <v>5515</v>
      </c>
      <c r="B4674" s="23">
        <v>75.23</v>
      </c>
    </row>
    <row r="4675" spans="1:2" ht="26.4">
      <c r="A4675" s="22" t="s">
        <v>5516</v>
      </c>
      <c r="B4675" s="23">
        <v>73.900000000000006</v>
      </c>
    </row>
    <row r="4676" spans="1:2" ht="26.4">
      <c r="A4676" s="22" t="s">
        <v>5517</v>
      </c>
      <c r="B4676" s="23">
        <v>66.150000000000006</v>
      </c>
    </row>
    <row r="4677" spans="1:2" ht="26.4">
      <c r="A4677" s="22" t="s">
        <v>5518</v>
      </c>
      <c r="B4677" s="23">
        <v>62.19</v>
      </c>
    </row>
    <row r="4678" spans="1:2" ht="26.4">
      <c r="A4678" s="22" t="s">
        <v>5519</v>
      </c>
      <c r="B4678" s="23">
        <v>65.55</v>
      </c>
    </row>
    <row r="4679" spans="1:2" ht="26.4">
      <c r="A4679" s="22" t="s">
        <v>5520</v>
      </c>
      <c r="B4679" s="23">
        <v>56.98</v>
      </c>
    </row>
    <row r="4680" spans="1:2" ht="26.4">
      <c r="A4680" s="22" t="s">
        <v>5521</v>
      </c>
      <c r="B4680" s="23">
        <v>66.790000000000006</v>
      </c>
    </row>
    <row r="4681" spans="1:2" ht="26.4">
      <c r="A4681" s="22" t="s">
        <v>5522</v>
      </c>
      <c r="B4681" s="23">
        <v>78.17</v>
      </c>
    </row>
    <row r="4682" spans="1:2" ht="26.4">
      <c r="A4682" s="22" t="s">
        <v>5523</v>
      </c>
      <c r="B4682" s="23">
        <v>92.23</v>
      </c>
    </row>
    <row r="4683" spans="1:2" ht="26.4">
      <c r="A4683" s="22" t="s">
        <v>5524</v>
      </c>
      <c r="B4683" s="23">
        <v>106.91</v>
      </c>
    </row>
    <row r="4684" spans="1:2" ht="26.4">
      <c r="A4684" s="22" t="s">
        <v>5525</v>
      </c>
      <c r="B4684" s="23">
        <v>100.02</v>
      </c>
    </row>
    <row r="4685" spans="1:2" ht="26.4">
      <c r="A4685" s="22" t="s">
        <v>5526</v>
      </c>
      <c r="B4685" s="23">
        <v>95.47</v>
      </c>
    </row>
    <row r="4686" spans="1:2" ht="26.4">
      <c r="A4686" s="22" t="s">
        <v>5527</v>
      </c>
      <c r="B4686" s="23">
        <v>81</v>
      </c>
    </row>
    <row r="4687" spans="1:2" ht="26.4">
      <c r="A4687" s="22" t="s">
        <v>5528</v>
      </c>
      <c r="B4687" s="23">
        <v>72.17</v>
      </c>
    </row>
    <row r="4688" spans="1:2" ht="26.4">
      <c r="A4688" s="22" t="s">
        <v>5529</v>
      </c>
      <c r="B4688" s="23">
        <v>52.66</v>
      </c>
    </row>
    <row r="4689" spans="1:2" ht="26.4">
      <c r="A4689" s="22" t="s">
        <v>5530</v>
      </c>
      <c r="B4689" s="23">
        <v>29.15</v>
      </c>
    </row>
    <row r="4690" spans="1:2" ht="26.4">
      <c r="A4690" s="22" t="s">
        <v>5531</v>
      </c>
      <c r="B4690" s="23">
        <v>19.95</v>
      </c>
    </row>
    <row r="4691" spans="1:2" ht="26.4">
      <c r="A4691" s="22" t="s">
        <v>5532</v>
      </c>
      <c r="B4691" s="23">
        <v>10</v>
      </c>
    </row>
    <row r="4692" spans="1:2" ht="26.4">
      <c r="A4692" s="22" t="s">
        <v>5533</v>
      </c>
      <c r="B4692" s="23">
        <v>13.69</v>
      </c>
    </row>
    <row r="4693" spans="1:2" ht="26.4">
      <c r="A4693" s="22" t="s">
        <v>5534</v>
      </c>
      <c r="B4693" s="23">
        <v>19.739999999999998</v>
      </c>
    </row>
    <row r="4694" spans="1:2" ht="26.4">
      <c r="A4694" s="22" t="s">
        <v>5535</v>
      </c>
      <c r="B4694" s="23">
        <v>22.6</v>
      </c>
    </row>
    <row r="4695" spans="1:2" ht="26.4">
      <c r="A4695" s="22" t="s">
        <v>5536</v>
      </c>
      <c r="B4695" s="23">
        <v>29.95</v>
      </c>
    </row>
    <row r="4696" spans="1:2" ht="26.4">
      <c r="A4696" s="22" t="s">
        <v>5537</v>
      </c>
      <c r="B4696" s="23">
        <v>17.41</v>
      </c>
    </row>
    <row r="4697" spans="1:2" ht="26.4">
      <c r="A4697" s="22" t="s">
        <v>5538</v>
      </c>
      <c r="B4697" s="23">
        <v>4.5999999999999996</v>
      </c>
    </row>
    <row r="4698" spans="1:2" ht="26.4">
      <c r="A4698" s="22" t="s">
        <v>5539</v>
      </c>
      <c r="B4698" s="23">
        <v>0</v>
      </c>
    </row>
    <row r="4699" spans="1:2" ht="26.4">
      <c r="A4699" s="22" t="s">
        <v>5540</v>
      </c>
      <c r="B4699" s="23">
        <v>-0.02</v>
      </c>
    </row>
    <row r="4700" spans="1:2" ht="26.4">
      <c r="A4700" s="22" t="s">
        <v>5541</v>
      </c>
      <c r="B4700" s="23">
        <v>-0.18</v>
      </c>
    </row>
    <row r="4701" spans="1:2" ht="26.4">
      <c r="A4701" s="22" t="s">
        <v>5542</v>
      </c>
      <c r="B4701" s="23">
        <v>-1.01</v>
      </c>
    </row>
    <row r="4702" spans="1:2" ht="26.4">
      <c r="A4702" s="22" t="s">
        <v>5543</v>
      </c>
      <c r="B4702" s="23">
        <v>-0.1</v>
      </c>
    </row>
    <row r="4703" spans="1:2" ht="26.4">
      <c r="A4703" s="22" t="s">
        <v>5544</v>
      </c>
      <c r="B4703" s="23">
        <v>-0.01</v>
      </c>
    </row>
    <row r="4704" spans="1:2" ht="26.4">
      <c r="A4704" s="22" t="s">
        <v>5545</v>
      </c>
      <c r="B4704" s="23">
        <v>1.06</v>
      </c>
    </row>
    <row r="4705" spans="1:2" ht="26.4">
      <c r="A4705" s="22" t="s">
        <v>5546</v>
      </c>
      <c r="B4705" s="23">
        <v>42</v>
      </c>
    </row>
    <row r="4706" spans="1:2" ht="26.4">
      <c r="A4706" s="22" t="s">
        <v>5547</v>
      </c>
      <c r="B4706" s="23">
        <v>69.08</v>
      </c>
    </row>
    <row r="4707" spans="1:2" ht="26.4">
      <c r="A4707" s="22" t="s">
        <v>5548</v>
      </c>
      <c r="B4707" s="23">
        <v>88.65</v>
      </c>
    </row>
    <row r="4708" spans="1:2" ht="26.4">
      <c r="A4708" s="22" t="s">
        <v>5549</v>
      </c>
      <c r="B4708" s="23">
        <v>84.03</v>
      </c>
    </row>
    <row r="4709" spans="1:2" ht="26.4">
      <c r="A4709" s="22" t="s">
        <v>5550</v>
      </c>
      <c r="B4709" s="23">
        <v>83.03</v>
      </c>
    </row>
    <row r="4710" spans="1:2" ht="26.4">
      <c r="A4710" s="22" t="s">
        <v>5551</v>
      </c>
      <c r="B4710" s="23">
        <v>71.819999999999993</v>
      </c>
    </row>
    <row r="4711" spans="1:2" ht="26.4">
      <c r="A4711" s="22" t="s">
        <v>5552</v>
      </c>
      <c r="B4711" s="23">
        <v>57.1</v>
      </c>
    </row>
    <row r="4712" spans="1:2" ht="26.4">
      <c r="A4712" s="22" t="s">
        <v>5553</v>
      </c>
      <c r="B4712" s="23">
        <v>19.68</v>
      </c>
    </row>
    <row r="4713" spans="1:2" ht="26.4">
      <c r="A4713" s="22" t="s">
        <v>5554</v>
      </c>
      <c r="B4713" s="23">
        <v>1.52</v>
      </c>
    </row>
    <row r="4714" spans="1:2" ht="26.4">
      <c r="A4714" s="22" t="s">
        <v>5555</v>
      </c>
      <c r="B4714" s="23">
        <v>-0.09</v>
      </c>
    </row>
    <row r="4715" spans="1:2" ht="26.4">
      <c r="A4715" s="22" t="s">
        <v>5556</v>
      </c>
      <c r="B4715" s="23">
        <v>-0.14000000000000001</v>
      </c>
    </row>
    <row r="4716" spans="1:2" ht="26.4">
      <c r="A4716" s="22" t="s">
        <v>5557</v>
      </c>
      <c r="B4716" s="23">
        <v>-0.42</v>
      </c>
    </row>
    <row r="4717" spans="1:2" ht="26.4">
      <c r="A4717" s="22" t="s">
        <v>5558</v>
      </c>
      <c r="B4717" s="23">
        <v>-4.4000000000000004</v>
      </c>
    </row>
    <row r="4718" spans="1:2" ht="26.4">
      <c r="A4718" s="22" t="s">
        <v>5559</v>
      </c>
      <c r="B4718" s="23">
        <v>-11.01</v>
      </c>
    </row>
    <row r="4719" spans="1:2" ht="26.4">
      <c r="A4719" s="22" t="s">
        <v>5560</v>
      </c>
      <c r="B4719" s="23">
        <v>-10.7</v>
      </c>
    </row>
    <row r="4720" spans="1:2" ht="26.4">
      <c r="A4720" s="22" t="s">
        <v>5561</v>
      </c>
      <c r="B4720" s="23">
        <v>-14.7</v>
      </c>
    </row>
    <row r="4721" spans="1:2" ht="26.4">
      <c r="A4721" s="22" t="s">
        <v>5562</v>
      </c>
      <c r="B4721" s="23">
        <v>-19.66</v>
      </c>
    </row>
    <row r="4722" spans="1:2" ht="26.4">
      <c r="A4722" s="22" t="s">
        <v>5563</v>
      </c>
      <c r="B4722" s="23">
        <v>-27.27</v>
      </c>
    </row>
    <row r="4723" spans="1:2" ht="26.4">
      <c r="A4723" s="22" t="s">
        <v>5564</v>
      </c>
      <c r="B4723" s="23">
        <v>-37.21</v>
      </c>
    </row>
    <row r="4724" spans="1:2" ht="26.4">
      <c r="A4724" s="22" t="s">
        <v>5565</v>
      </c>
      <c r="B4724" s="23">
        <v>-65.430000000000007</v>
      </c>
    </row>
    <row r="4725" spans="1:2" ht="26.4">
      <c r="A4725" s="22" t="s">
        <v>5566</v>
      </c>
      <c r="B4725" s="23">
        <v>-73.760000000000005</v>
      </c>
    </row>
    <row r="4726" spans="1:2" ht="26.4">
      <c r="A4726" s="22" t="s">
        <v>5567</v>
      </c>
      <c r="B4726" s="23">
        <v>-49.26</v>
      </c>
    </row>
    <row r="4727" spans="1:2" ht="26.4">
      <c r="A4727" s="22" t="s">
        <v>5568</v>
      </c>
      <c r="B4727" s="23">
        <v>-26.21</v>
      </c>
    </row>
    <row r="4728" spans="1:2" ht="26.4">
      <c r="A4728" s="22" t="s">
        <v>5569</v>
      </c>
      <c r="B4728" s="23">
        <v>-5.01</v>
      </c>
    </row>
    <row r="4729" spans="1:2" ht="26.4">
      <c r="A4729" s="22" t="s">
        <v>5570</v>
      </c>
      <c r="B4729" s="23">
        <v>31.04</v>
      </c>
    </row>
    <row r="4730" spans="1:2" ht="26.4">
      <c r="A4730" s="22" t="s">
        <v>5571</v>
      </c>
      <c r="B4730" s="23">
        <v>91.44</v>
      </c>
    </row>
    <row r="4731" spans="1:2" ht="26.4">
      <c r="A4731" s="22" t="s">
        <v>5572</v>
      </c>
      <c r="B4731" s="23">
        <v>99.7</v>
      </c>
    </row>
    <row r="4732" spans="1:2" ht="26.4">
      <c r="A4732" s="22" t="s">
        <v>5573</v>
      </c>
      <c r="B4732" s="23">
        <v>109.25</v>
      </c>
    </row>
    <row r="4733" spans="1:2" ht="26.4">
      <c r="A4733" s="22" t="s">
        <v>5574</v>
      </c>
      <c r="B4733" s="23">
        <v>114.35</v>
      </c>
    </row>
    <row r="4734" spans="1:2" ht="26.4">
      <c r="A4734" s="22" t="s">
        <v>5575</v>
      </c>
      <c r="B4734" s="23">
        <v>108.38</v>
      </c>
    </row>
    <row r="4735" spans="1:2" ht="26.4">
      <c r="A4735" s="22" t="s">
        <v>5576</v>
      </c>
      <c r="B4735" s="23">
        <v>83</v>
      </c>
    </row>
    <row r="4736" spans="1:2" ht="26.4">
      <c r="A4736" s="22" t="s">
        <v>5577</v>
      </c>
      <c r="B4736" s="23">
        <v>60.77</v>
      </c>
    </row>
    <row r="4737" spans="1:2" ht="26.4">
      <c r="A4737" s="22" t="s">
        <v>5578</v>
      </c>
      <c r="B4737" s="23">
        <v>53.28</v>
      </c>
    </row>
    <row r="4738" spans="1:2" ht="26.4">
      <c r="A4738" s="22" t="s">
        <v>5579</v>
      </c>
      <c r="B4738" s="23">
        <v>50</v>
      </c>
    </row>
    <row r="4739" spans="1:2" ht="26.4">
      <c r="A4739" s="22" t="s">
        <v>5580</v>
      </c>
      <c r="B4739" s="23">
        <v>54.74</v>
      </c>
    </row>
    <row r="4740" spans="1:2" ht="26.4">
      <c r="A4740" s="22" t="s">
        <v>5581</v>
      </c>
      <c r="B4740" s="23">
        <v>52.8</v>
      </c>
    </row>
    <row r="4741" spans="1:2" ht="26.4">
      <c r="A4741" s="22" t="s">
        <v>5582</v>
      </c>
      <c r="B4741" s="23">
        <v>77.209999999999994</v>
      </c>
    </row>
    <row r="4742" spans="1:2" ht="26.4">
      <c r="A4742" s="22" t="s">
        <v>5583</v>
      </c>
      <c r="B4742" s="23">
        <v>81.56</v>
      </c>
    </row>
    <row r="4743" spans="1:2" ht="26.4">
      <c r="A4743" s="22" t="s">
        <v>5584</v>
      </c>
      <c r="B4743" s="23">
        <v>108.28</v>
      </c>
    </row>
    <row r="4744" spans="1:2" ht="26.4">
      <c r="A4744" s="22" t="s">
        <v>5585</v>
      </c>
      <c r="B4744" s="23">
        <v>96.39</v>
      </c>
    </row>
    <row r="4745" spans="1:2" ht="26.4">
      <c r="A4745" s="22" t="s">
        <v>5586</v>
      </c>
      <c r="B4745" s="23">
        <v>74.47</v>
      </c>
    </row>
    <row r="4746" spans="1:2" ht="26.4">
      <c r="A4746" s="22" t="s">
        <v>5587</v>
      </c>
      <c r="B4746" s="23">
        <v>33.78</v>
      </c>
    </row>
    <row r="4747" spans="1:2" ht="26.4">
      <c r="A4747" s="22" t="s">
        <v>5588</v>
      </c>
      <c r="B4747" s="23">
        <v>68.8</v>
      </c>
    </row>
    <row r="4748" spans="1:2" ht="26.4">
      <c r="A4748" s="22" t="s">
        <v>5589</v>
      </c>
      <c r="B4748" s="23">
        <v>0.52</v>
      </c>
    </row>
    <row r="4749" spans="1:2" ht="26.4">
      <c r="A4749" s="22" t="s">
        <v>5590</v>
      </c>
      <c r="B4749" s="23">
        <v>-1.3</v>
      </c>
    </row>
    <row r="4750" spans="1:2" ht="26.4">
      <c r="A4750" s="22" t="s">
        <v>5591</v>
      </c>
      <c r="B4750" s="23">
        <v>7.69</v>
      </c>
    </row>
    <row r="4751" spans="1:2" ht="26.4">
      <c r="A4751" s="22" t="s">
        <v>5592</v>
      </c>
      <c r="B4751" s="23">
        <v>51.76</v>
      </c>
    </row>
    <row r="4752" spans="1:2" ht="26.4">
      <c r="A4752" s="22" t="s">
        <v>5593</v>
      </c>
      <c r="B4752" s="23">
        <v>62.65</v>
      </c>
    </row>
    <row r="4753" spans="1:2" ht="26.4">
      <c r="A4753" s="22" t="s">
        <v>5594</v>
      </c>
      <c r="B4753" s="23">
        <v>71.2</v>
      </c>
    </row>
    <row r="4754" spans="1:2" ht="26.4">
      <c r="A4754" s="22" t="s">
        <v>5595</v>
      </c>
      <c r="B4754" s="23">
        <v>97.41</v>
      </c>
    </row>
    <row r="4755" spans="1:2" ht="26.4">
      <c r="A4755" s="22" t="s">
        <v>5596</v>
      </c>
      <c r="B4755" s="23">
        <v>109.21</v>
      </c>
    </row>
    <row r="4756" spans="1:2" ht="26.4">
      <c r="A4756" s="22" t="s">
        <v>5597</v>
      </c>
      <c r="B4756" s="23">
        <v>124.31</v>
      </c>
    </row>
    <row r="4757" spans="1:2" ht="26.4">
      <c r="A4757" s="22" t="s">
        <v>5598</v>
      </c>
      <c r="B4757" s="23">
        <v>125.72</v>
      </c>
    </row>
    <row r="4758" spans="1:2" ht="26.4">
      <c r="A4758" s="22" t="s">
        <v>5599</v>
      </c>
      <c r="B4758" s="23">
        <v>110.81</v>
      </c>
    </row>
    <row r="4759" spans="1:2" ht="26.4">
      <c r="A4759" s="22" t="s">
        <v>5600</v>
      </c>
      <c r="B4759" s="23">
        <v>99.98</v>
      </c>
    </row>
    <row r="4760" spans="1:2" ht="26.4">
      <c r="A4760" s="22" t="s">
        <v>5601</v>
      </c>
      <c r="B4760" s="23">
        <v>68.459999999999994</v>
      </c>
    </row>
    <row r="4761" spans="1:2" ht="26.4">
      <c r="A4761" s="22" t="s">
        <v>5602</v>
      </c>
      <c r="B4761" s="23">
        <v>61.19</v>
      </c>
    </row>
    <row r="4762" spans="1:2" ht="26.4">
      <c r="A4762" s="22" t="s">
        <v>5603</v>
      </c>
      <c r="B4762" s="23">
        <v>61.04</v>
      </c>
    </row>
    <row r="4763" spans="1:2" ht="26.4">
      <c r="A4763" s="22" t="s">
        <v>5604</v>
      </c>
      <c r="B4763" s="23">
        <v>62.98</v>
      </c>
    </row>
    <row r="4764" spans="1:2" ht="26.4">
      <c r="A4764" s="22" t="s">
        <v>5605</v>
      </c>
      <c r="B4764" s="23">
        <v>77.430000000000007</v>
      </c>
    </row>
    <row r="4765" spans="1:2" ht="26.4">
      <c r="A4765" s="22" t="s">
        <v>5606</v>
      </c>
      <c r="B4765" s="23">
        <v>87.3</v>
      </c>
    </row>
    <row r="4766" spans="1:2" ht="26.4">
      <c r="A4766" s="22" t="s">
        <v>5607</v>
      </c>
      <c r="B4766" s="23">
        <v>99.34</v>
      </c>
    </row>
    <row r="4767" spans="1:2" ht="26.4">
      <c r="A4767" s="22" t="s">
        <v>5608</v>
      </c>
      <c r="B4767" s="23">
        <v>110</v>
      </c>
    </row>
    <row r="4768" spans="1:2" ht="26.4">
      <c r="A4768" s="22" t="s">
        <v>5609</v>
      </c>
      <c r="B4768" s="23">
        <v>99.87</v>
      </c>
    </row>
    <row r="4769" spans="1:2" ht="26.4">
      <c r="A4769" s="22" t="s">
        <v>5610</v>
      </c>
      <c r="B4769" s="23">
        <v>86.89</v>
      </c>
    </row>
    <row r="4770" spans="1:2" ht="26.4">
      <c r="A4770" s="22" t="s">
        <v>5611</v>
      </c>
      <c r="B4770" s="23">
        <v>83.86</v>
      </c>
    </row>
    <row r="4771" spans="1:2" ht="26.4">
      <c r="A4771" s="22" t="s">
        <v>5612</v>
      </c>
      <c r="B4771" s="23">
        <v>81.510000000000005</v>
      </c>
    </row>
    <row r="4772" spans="1:2" ht="26.4">
      <c r="A4772" s="22" t="s">
        <v>5613</v>
      </c>
      <c r="B4772" s="23">
        <v>77.05</v>
      </c>
    </row>
    <row r="4773" spans="1:2" ht="26.4">
      <c r="A4773" s="22" t="s">
        <v>5614</v>
      </c>
      <c r="B4773" s="23">
        <v>68.83</v>
      </c>
    </row>
    <row r="4774" spans="1:2" ht="26.4">
      <c r="A4774" s="22" t="s">
        <v>5615</v>
      </c>
      <c r="B4774" s="23">
        <v>68.260000000000005</v>
      </c>
    </row>
    <row r="4775" spans="1:2" ht="26.4">
      <c r="A4775" s="22" t="s">
        <v>5616</v>
      </c>
      <c r="B4775" s="23">
        <v>74.86</v>
      </c>
    </row>
    <row r="4776" spans="1:2" ht="26.4">
      <c r="A4776" s="22" t="s">
        <v>5617</v>
      </c>
      <c r="B4776" s="23">
        <v>94.17</v>
      </c>
    </row>
    <row r="4777" spans="1:2" ht="26.4">
      <c r="A4777" s="22" t="s">
        <v>5618</v>
      </c>
      <c r="B4777" s="23">
        <v>122.37</v>
      </c>
    </row>
    <row r="4778" spans="1:2" ht="26.4">
      <c r="A4778" s="22" t="s">
        <v>5619</v>
      </c>
      <c r="B4778" s="23">
        <v>168.23</v>
      </c>
    </row>
    <row r="4779" spans="1:2" ht="26.4">
      <c r="A4779" s="22" t="s">
        <v>5620</v>
      </c>
      <c r="B4779" s="23">
        <v>187.97</v>
      </c>
    </row>
    <row r="4780" spans="1:2" ht="26.4">
      <c r="A4780" s="22" t="s">
        <v>5621</v>
      </c>
      <c r="B4780" s="23">
        <v>164.19</v>
      </c>
    </row>
    <row r="4781" spans="1:2" ht="26.4">
      <c r="A4781" s="22" t="s">
        <v>5622</v>
      </c>
      <c r="B4781" s="23">
        <v>139.26</v>
      </c>
    </row>
    <row r="4782" spans="1:2" ht="26.4">
      <c r="A4782" s="22" t="s">
        <v>5623</v>
      </c>
      <c r="B4782" s="23">
        <v>112.58</v>
      </c>
    </row>
    <row r="4783" spans="1:2" ht="26.4">
      <c r="A4783" s="22" t="s">
        <v>5624</v>
      </c>
      <c r="B4783" s="23">
        <v>108.11</v>
      </c>
    </row>
    <row r="4784" spans="1:2" ht="26.4">
      <c r="A4784" s="22" t="s">
        <v>5625</v>
      </c>
      <c r="B4784" s="23">
        <v>101.1</v>
      </c>
    </row>
    <row r="4785" spans="1:2" ht="26.4">
      <c r="A4785" s="22" t="s">
        <v>5626</v>
      </c>
      <c r="B4785" s="23">
        <v>97.25</v>
      </c>
    </row>
    <row r="4786" spans="1:2" ht="26.4">
      <c r="A4786" s="22" t="s">
        <v>5627</v>
      </c>
      <c r="B4786" s="23">
        <v>88.06</v>
      </c>
    </row>
    <row r="4787" spans="1:2" ht="26.4">
      <c r="A4787" s="22" t="s">
        <v>5628</v>
      </c>
      <c r="B4787" s="23">
        <v>75.59</v>
      </c>
    </row>
    <row r="4788" spans="1:2" ht="26.4">
      <c r="A4788" s="22" t="s">
        <v>5629</v>
      </c>
      <c r="B4788" s="23">
        <v>80</v>
      </c>
    </row>
    <row r="4789" spans="1:2" ht="26.4">
      <c r="A4789" s="22" t="s">
        <v>5630</v>
      </c>
      <c r="B4789" s="23">
        <v>73</v>
      </c>
    </row>
    <row r="4790" spans="1:2" ht="26.4">
      <c r="A4790" s="22" t="s">
        <v>5631</v>
      </c>
      <c r="B4790" s="23">
        <v>107.54</v>
      </c>
    </row>
    <row r="4791" spans="1:2" ht="26.4">
      <c r="A4791" s="22" t="s">
        <v>5632</v>
      </c>
      <c r="B4791" s="23">
        <v>113.37</v>
      </c>
    </row>
    <row r="4792" spans="1:2" ht="26.4">
      <c r="A4792" s="22" t="s">
        <v>5633</v>
      </c>
      <c r="B4792" s="23">
        <v>99.9</v>
      </c>
    </row>
    <row r="4793" spans="1:2" ht="26.4">
      <c r="A4793" s="22" t="s">
        <v>5634</v>
      </c>
      <c r="B4793" s="23">
        <v>88.56</v>
      </c>
    </row>
    <row r="4794" spans="1:2" ht="26.4">
      <c r="A4794" s="22" t="s">
        <v>5635</v>
      </c>
      <c r="B4794" s="23">
        <v>81.19</v>
      </c>
    </row>
    <row r="4795" spans="1:2" ht="26.4">
      <c r="A4795" s="22" t="s">
        <v>5636</v>
      </c>
      <c r="B4795" s="23">
        <v>77.180000000000007</v>
      </c>
    </row>
    <row r="4796" spans="1:2" ht="26.4">
      <c r="A4796" s="22" t="s">
        <v>5637</v>
      </c>
      <c r="B4796" s="23">
        <v>69.36</v>
      </c>
    </row>
    <row r="4797" spans="1:2" ht="26.4">
      <c r="A4797" s="22" t="s">
        <v>5638</v>
      </c>
      <c r="B4797" s="23">
        <v>63.5</v>
      </c>
    </row>
    <row r="4798" spans="1:2" ht="26.4">
      <c r="A4798" s="22" t="s">
        <v>5639</v>
      </c>
      <c r="B4798" s="23">
        <v>62.95</v>
      </c>
    </row>
    <row r="4799" spans="1:2" ht="26.4">
      <c r="A4799" s="22" t="s">
        <v>5640</v>
      </c>
      <c r="B4799" s="23">
        <v>72.28</v>
      </c>
    </row>
    <row r="4800" spans="1:2" ht="26.4">
      <c r="A4800" s="22" t="s">
        <v>5641</v>
      </c>
      <c r="B4800" s="23">
        <v>76.42</v>
      </c>
    </row>
    <row r="4801" spans="1:2" ht="26.4">
      <c r="A4801" s="22" t="s">
        <v>5642</v>
      </c>
      <c r="B4801" s="23">
        <v>86.78</v>
      </c>
    </row>
    <row r="4802" spans="1:2" ht="26.4">
      <c r="A4802" s="22" t="s">
        <v>5643</v>
      </c>
      <c r="B4802" s="23">
        <v>105</v>
      </c>
    </row>
    <row r="4803" spans="1:2" ht="26.4">
      <c r="A4803" s="22" t="s">
        <v>5644</v>
      </c>
      <c r="B4803" s="23">
        <v>110.05</v>
      </c>
    </row>
    <row r="4804" spans="1:2" ht="26.4">
      <c r="A4804" s="22" t="s">
        <v>5645</v>
      </c>
      <c r="B4804" s="23">
        <v>115.98</v>
      </c>
    </row>
    <row r="4805" spans="1:2" ht="26.4">
      <c r="A4805" s="22" t="s">
        <v>5646</v>
      </c>
      <c r="B4805" s="23">
        <v>114.91</v>
      </c>
    </row>
    <row r="4806" spans="1:2" ht="26.4">
      <c r="A4806" s="22" t="s">
        <v>5647</v>
      </c>
      <c r="B4806" s="23">
        <v>101.73</v>
      </c>
    </row>
    <row r="4807" spans="1:2" ht="26.4">
      <c r="A4807" s="22" t="s">
        <v>5648</v>
      </c>
      <c r="B4807" s="23">
        <v>98.55</v>
      </c>
    </row>
    <row r="4808" spans="1:2" ht="26.4">
      <c r="A4808" s="22" t="s">
        <v>5649</v>
      </c>
      <c r="B4808" s="23">
        <v>94.38</v>
      </c>
    </row>
    <row r="4809" spans="1:2" ht="26.4">
      <c r="A4809" s="22" t="s">
        <v>5650</v>
      </c>
      <c r="B4809" s="23">
        <v>81.08</v>
      </c>
    </row>
    <row r="4810" spans="1:2" ht="26.4">
      <c r="A4810" s="22" t="s">
        <v>5651</v>
      </c>
      <c r="B4810" s="23">
        <v>74.489999999999995</v>
      </c>
    </row>
    <row r="4811" spans="1:2" ht="26.4">
      <c r="A4811" s="22" t="s">
        <v>5652</v>
      </c>
      <c r="B4811" s="23">
        <v>74.400000000000006</v>
      </c>
    </row>
    <row r="4812" spans="1:2" ht="26.4">
      <c r="A4812" s="22" t="s">
        <v>5653</v>
      </c>
      <c r="B4812" s="23">
        <v>76.8</v>
      </c>
    </row>
    <row r="4813" spans="1:2" ht="26.4">
      <c r="A4813" s="22" t="s">
        <v>5654</v>
      </c>
      <c r="B4813" s="23">
        <v>98.81</v>
      </c>
    </row>
    <row r="4814" spans="1:2" ht="26.4">
      <c r="A4814" s="22" t="s">
        <v>5655</v>
      </c>
      <c r="B4814" s="23">
        <v>108.78</v>
      </c>
    </row>
    <row r="4815" spans="1:2" ht="26.4">
      <c r="A4815" s="22" t="s">
        <v>5656</v>
      </c>
      <c r="B4815" s="23">
        <v>111.45</v>
      </c>
    </row>
    <row r="4816" spans="1:2" ht="26.4">
      <c r="A4816" s="22" t="s">
        <v>5657</v>
      </c>
      <c r="B4816" s="23">
        <v>98.91</v>
      </c>
    </row>
    <row r="4817" spans="1:2" ht="26.4">
      <c r="A4817" s="22" t="s">
        <v>5658</v>
      </c>
      <c r="B4817" s="23">
        <v>86.91</v>
      </c>
    </row>
    <row r="4818" spans="1:2" ht="26.4">
      <c r="A4818" s="22" t="s">
        <v>5659</v>
      </c>
      <c r="B4818" s="23">
        <v>74.8</v>
      </c>
    </row>
    <row r="4819" spans="1:2" ht="26.4">
      <c r="A4819" s="22" t="s">
        <v>5660</v>
      </c>
      <c r="B4819" s="23">
        <v>71.599999999999994</v>
      </c>
    </row>
    <row r="4820" spans="1:2" ht="26.4">
      <c r="A4820" s="22" t="s">
        <v>5661</v>
      </c>
      <c r="B4820" s="23">
        <v>74.8</v>
      </c>
    </row>
    <row r="4821" spans="1:2" ht="26.4">
      <c r="A4821" s="22" t="s">
        <v>5662</v>
      </c>
      <c r="B4821" s="23">
        <v>72.64</v>
      </c>
    </row>
    <row r="4822" spans="1:2" ht="26.4">
      <c r="A4822" s="22" t="s">
        <v>5663</v>
      </c>
      <c r="B4822" s="23">
        <v>74.489999999999995</v>
      </c>
    </row>
    <row r="4823" spans="1:2" ht="26.4">
      <c r="A4823" s="22" t="s">
        <v>5664</v>
      </c>
      <c r="B4823" s="23">
        <v>75.62</v>
      </c>
    </row>
    <row r="4824" spans="1:2" ht="26.4">
      <c r="A4824" s="22" t="s">
        <v>5665</v>
      </c>
      <c r="B4824" s="23">
        <v>85.8</v>
      </c>
    </row>
    <row r="4825" spans="1:2" ht="26.4">
      <c r="A4825" s="22" t="s">
        <v>5666</v>
      </c>
      <c r="B4825" s="23">
        <v>103.31</v>
      </c>
    </row>
    <row r="4826" spans="1:2" ht="26.4">
      <c r="A4826" s="22" t="s">
        <v>5667</v>
      </c>
      <c r="B4826" s="23">
        <v>127.27</v>
      </c>
    </row>
    <row r="4827" spans="1:2" ht="26.4">
      <c r="A4827" s="22" t="s">
        <v>5668</v>
      </c>
      <c r="B4827" s="23">
        <v>144.29</v>
      </c>
    </row>
    <row r="4828" spans="1:2" ht="26.4">
      <c r="A4828" s="22" t="s">
        <v>5669</v>
      </c>
      <c r="B4828" s="23">
        <v>129.87</v>
      </c>
    </row>
    <row r="4829" spans="1:2" ht="26.4">
      <c r="A4829" s="22" t="s">
        <v>5670</v>
      </c>
      <c r="B4829" s="23">
        <v>122.41</v>
      </c>
    </row>
    <row r="4830" spans="1:2" ht="26.4">
      <c r="A4830" s="22" t="s">
        <v>5671</v>
      </c>
      <c r="B4830" s="23">
        <v>109.87</v>
      </c>
    </row>
    <row r="4831" spans="1:2" ht="26.4">
      <c r="A4831" s="22" t="s">
        <v>5672</v>
      </c>
      <c r="B4831" s="23">
        <v>101.16</v>
      </c>
    </row>
    <row r="4832" spans="1:2" ht="26.4">
      <c r="A4832" s="22" t="s">
        <v>5673</v>
      </c>
      <c r="B4832" s="23">
        <v>91.54</v>
      </c>
    </row>
    <row r="4833" spans="1:2" ht="26.4">
      <c r="A4833" s="22" t="s">
        <v>5674</v>
      </c>
      <c r="B4833" s="23">
        <v>86.99</v>
      </c>
    </row>
    <row r="4834" spans="1:2" ht="26.4">
      <c r="A4834" s="22" t="s">
        <v>5675</v>
      </c>
      <c r="B4834" s="23">
        <v>80.98</v>
      </c>
    </row>
    <row r="4835" spans="1:2" ht="26.4">
      <c r="A4835" s="22" t="s">
        <v>5676</v>
      </c>
      <c r="B4835" s="23">
        <v>78.27</v>
      </c>
    </row>
    <row r="4836" spans="1:2" ht="26.4">
      <c r="A4836" s="22" t="s">
        <v>5677</v>
      </c>
      <c r="B4836" s="23">
        <v>84.37</v>
      </c>
    </row>
    <row r="4837" spans="1:2" ht="26.4">
      <c r="A4837" s="22" t="s">
        <v>5678</v>
      </c>
      <c r="B4837" s="23">
        <v>88.29</v>
      </c>
    </row>
    <row r="4838" spans="1:2" ht="26.4">
      <c r="A4838" s="22" t="s">
        <v>5679</v>
      </c>
      <c r="B4838" s="23">
        <v>104.51</v>
      </c>
    </row>
    <row r="4839" spans="1:2" ht="26.4">
      <c r="A4839" s="22" t="s">
        <v>5680</v>
      </c>
      <c r="B4839" s="23">
        <v>111.51</v>
      </c>
    </row>
    <row r="4840" spans="1:2" ht="26.4">
      <c r="A4840" s="22" t="s">
        <v>5681</v>
      </c>
      <c r="B4840" s="23">
        <v>103.09</v>
      </c>
    </row>
    <row r="4841" spans="1:2" ht="26.4">
      <c r="A4841" s="22" t="s">
        <v>5682</v>
      </c>
      <c r="B4841" s="23">
        <v>94.13</v>
      </c>
    </row>
    <row r="4842" spans="1:2" ht="26.4">
      <c r="A4842" s="22" t="s">
        <v>5683</v>
      </c>
      <c r="B4842" s="23">
        <v>89.16</v>
      </c>
    </row>
    <row r="4843" spans="1:2" ht="26.4">
      <c r="A4843" s="22" t="s">
        <v>5684</v>
      </c>
      <c r="B4843" s="23">
        <v>79.19</v>
      </c>
    </row>
    <row r="4844" spans="1:2" ht="26.4">
      <c r="A4844" s="22" t="s">
        <v>5685</v>
      </c>
      <c r="B4844" s="23">
        <v>81.239999999999995</v>
      </c>
    </row>
    <row r="4845" spans="1:2" ht="26.4">
      <c r="A4845" s="22" t="s">
        <v>5686</v>
      </c>
      <c r="B4845" s="23">
        <v>76.42</v>
      </c>
    </row>
    <row r="4846" spans="1:2" ht="26.4">
      <c r="A4846" s="22" t="s">
        <v>5687</v>
      </c>
      <c r="B4846" s="23">
        <v>76.19</v>
      </c>
    </row>
    <row r="4847" spans="1:2" ht="26.4">
      <c r="A4847" s="22" t="s">
        <v>5688</v>
      </c>
      <c r="B4847" s="23">
        <v>75.72</v>
      </c>
    </row>
    <row r="4848" spans="1:2" ht="26.4">
      <c r="A4848" s="22" t="s">
        <v>5689</v>
      </c>
      <c r="B4848" s="23">
        <v>77.819999999999993</v>
      </c>
    </row>
    <row r="4849" spans="1:2" ht="26.4">
      <c r="A4849" s="22" t="s">
        <v>5690</v>
      </c>
      <c r="B4849" s="23">
        <v>83.2</v>
      </c>
    </row>
    <row r="4850" spans="1:2" ht="26.4">
      <c r="A4850" s="22" t="s">
        <v>5691</v>
      </c>
      <c r="B4850" s="23">
        <v>103.41</v>
      </c>
    </row>
    <row r="4851" spans="1:2" ht="26.4">
      <c r="A4851" s="22" t="s">
        <v>5692</v>
      </c>
      <c r="B4851" s="23">
        <v>113.86</v>
      </c>
    </row>
    <row r="4852" spans="1:2" ht="26.4">
      <c r="A4852" s="22" t="s">
        <v>5693</v>
      </c>
      <c r="B4852" s="23">
        <v>110.88</v>
      </c>
    </row>
    <row r="4853" spans="1:2" ht="26.4">
      <c r="A4853" s="22" t="s">
        <v>5694</v>
      </c>
      <c r="B4853" s="23">
        <v>109.85</v>
      </c>
    </row>
    <row r="4854" spans="1:2" ht="26.4">
      <c r="A4854" s="22" t="s">
        <v>5695</v>
      </c>
      <c r="B4854" s="23">
        <v>96.79</v>
      </c>
    </row>
    <row r="4855" spans="1:2" ht="26.4">
      <c r="A4855" s="22" t="s">
        <v>5696</v>
      </c>
      <c r="B4855" s="23">
        <v>97.77</v>
      </c>
    </row>
    <row r="4856" spans="1:2" ht="26.4">
      <c r="A4856" s="22" t="s">
        <v>5697</v>
      </c>
      <c r="B4856" s="23">
        <v>98.48</v>
      </c>
    </row>
    <row r="4857" spans="1:2" ht="26.4">
      <c r="A4857" s="22" t="s">
        <v>5698</v>
      </c>
      <c r="B4857" s="23">
        <v>93</v>
      </c>
    </row>
    <row r="4858" spans="1:2" ht="26.4">
      <c r="A4858" s="22" t="s">
        <v>5699</v>
      </c>
      <c r="B4858" s="23">
        <v>94.36</v>
      </c>
    </row>
    <row r="4859" spans="1:2" ht="26.4">
      <c r="A4859" s="22" t="s">
        <v>5700</v>
      </c>
      <c r="B4859" s="23">
        <v>89.93</v>
      </c>
    </row>
    <row r="4860" spans="1:2" ht="26.4">
      <c r="A4860" s="22" t="s">
        <v>5701</v>
      </c>
      <c r="B4860" s="23">
        <v>88</v>
      </c>
    </row>
    <row r="4861" spans="1:2" ht="26.4">
      <c r="A4861" s="22" t="s">
        <v>5702</v>
      </c>
      <c r="B4861" s="23">
        <v>88.8</v>
      </c>
    </row>
    <row r="4862" spans="1:2" ht="26.4">
      <c r="A4862" s="22" t="s">
        <v>5703</v>
      </c>
      <c r="B4862" s="23">
        <v>86.18</v>
      </c>
    </row>
    <row r="4863" spans="1:2" ht="26.4">
      <c r="A4863" s="22" t="s">
        <v>5704</v>
      </c>
      <c r="B4863" s="23">
        <v>82.93</v>
      </c>
    </row>
    <row r="4864" spans="1:2" ht="26.4">
      <c r="A4864" s="22" t="s">
        <v>5705</v>
      </c>
      <c r="B4864" s="23">
        <v>79.540000000000006</v>
      </c>
    </row>
    <row r="4865" spans="1:2" ht="26.4">
      <c r="A4865" s="22" t="s">
        <v>5706</v>
      </c>
      <c r="B4865" s="23">
        <v>64</v>
      </c>
    </row>
    <row r="4866" spans="1:2" ht="26.4">
      <c r="A4866" s="22" t="s">
        <v>5707</v>
      </c>
      <c r="B4866" s="23">
        <v>46.56</v>
      </c>
    </row>
    <row r="4867" spans="1:2" ht="26.4">
      <c r="A4867" s="22" t="s">
        <v>5708</v>
      </c>
      <c r="B4867" s="23">
        <v>42.77</v>
      </c>
    </row>
    <row r="4868" spans="1:2" ht="26.4">
      <c r="A4868" s="22" t="s">
        <v>5709</v>
      </c>
      <c r="B4868" s="23">
        <v>22.34</v>
      </c>
    </row>
    <row r="4869" spans="1:2" ht="26.4">
      <c r="A4869" s="22" t="s">
        <v>5710</v>
      </c>
      <c r="B4869" s="23">
        <v>19.52</v>
      </c>
    </row>
    <row r="4870" spans="1:2" ht="26.4">
      <c r="A4870" s="22" t="s">
        <v>5711</v>
      </c>
      <c r="B4870" s="23">
        <v>29.05</v>
      </c>
    </row>
    <row r="4871" spans="1:2" ht="26.4">
      <c r="A4871" s="22" t="s">
        <v>5712</v>
      </c>
      <c r="B4871" s="23">
        <v>46.95</v>
      </c>
    </row>
    <row r="4872" spans="1:2" ht="26.4">
      <c r="A4872" s="22" t="s">
        <v>5713</v>
      </c>
      <c r="B4872" s="23">
        <v>71.05</v>
      </c>
    </row>
    <row r="4873" spans="1:2" ht="26.4">
      <c r="A4873" s="22" t="s">
        <v>5714</v>
      </c>
      <c r="B4873" s="23">
        <v>81.599999999999994</v>
      </c>
    </row>
    <row r="4874" spans="1:2" ht="26.4">
      <c r="A4874" s="22" t="s">
        <v>5715</v>
      </c>
      <c r="B4874" s="23">
        <v>95.57</v>
      </c>
    </row>
    <row r="4875" spans="1:2" ht="26.4">
      <c r="A4875" s="22" t="s">
        <v>5716</v>
      </c>
      <c r="B4875" s="23">
        <v>97.79</v>
      </c>
    </row>
    <row r="4876" spans="1:2" ht="26.4">
      <c r="A4876" s="22" t="s">
        <v>5717</v>
      </c>
      <c r="B4876" s="23">
        <v>90.31</v>
      </c>
    </row>
    <row r="4877" spans="1:2" ht="26.4">
      <c r="A4877" s="22" t="s">
        <v>5718</v>
      </c>
      <c r="B4877" s="23">
        <v>95.7</v>
      </c>
    </row>
    <row r="4878" spans="1:2" ht="26.4">
      <c r="A4878" s="22" t="s">
        <v>5719</v>
      </c>
      <c r="B4878" s="23">
        <v>94.62</v>
      </c>
    </row>
    <row r="4879" spans="1:2" ht="26.4">
      <c r="A4879" s="22" t="s">
        <v>5720</v>
      </c>
      <c r="B4879" s="23">
        <v>84.88</v>
      </c>
    </row>
    <row r="4880" spans="1:2" ht="26.4">
      <c r="A4880" s="22" t="s">
        <v>5721</v>
      </c>
      <c r="B4880" s="23">
        <v>78.87</v>
      </c>
    </row>
    <row r="4881" spans="1:2" ht="26.4">
      <c r="A4881" s="22" t="s">
        <v>5722</v>
      </c>
      <c r="B4881" s="23">
        <v>54.18</v>
      </c>
    </row>
    <row r="4882" spans="1:2" ht="26.4">
      <c r="A4882" s="22" t="s">
        <v>5723</v>
      </c>
      <c r="B4882" s="23">
        <v>33.22</v>
      </c>
    </row>
    <row r="4883" spans="1:2" ht="26.4">
      <c r="A4883" s="22" t="s">
        <v>5724</v>
      </c>
      <c r="B4883" s="23">
        <v>14.53</v>
      </c>
    </row>
    <row r="4884" spans="1:2" ht="26.4">
      <c r="A4884" s="22" t="s">
        <v>5725</v>
      </c>
      <c r="B4884" s="23">
        <v>11.09</v>
      </c>
    </row>
    <row r="4885" spans="1:2" ht="26.4">
      <c r="A4885" s="22" t="s">
        <v>5726</v>
      </c>
      <c r="B4885" s="23">
        <v>5.08</v>
      </c>
    </row>
    <row r="4886" spans="1:2" ht="26.4">
      <c r="A4886" s="22" t="s">
        <v>5727</v>
      </c>
      <c r="B4886" s="23">
        <v>2.88</v>
      </c>
    </row>
    <row r="4887" spans="1:2" ht="26.4">
      <c r="A4887" s="22" t="s">
        <v>5728</v>
      </c>
      <c r="B4887" s="23">
        <v>3.42</v>
      </c>
    </row>
    <row r="4888" spans="1:2" ht="26.4">
      <c r="A4888" s="22" t="s">
        <v>5729</v>
      </c>
      <c r="B4888" s="23">
        <v>0.09</v>
      </c>
    </row>
    <row r="4889" spans="1:2" ht="26.4">
      <c r="A4889" s="22" t="s">
        <v>5730</v>
      </c>
      <c r="B4889" s="23">
        <v>0</v>
      </c>
    </row>
    <row r="4890" spans="1:2" ht="26.4">
      <c r="A4890" s="22" t="s">
        <v>5731</v>
      </c>
      <c r="B4890" s="23">
        <v>-0.03</v>
      </c>
    </row>
    <row r="4891" spans="1:2" ht="26.4">
      <c r="A4891" s="22" t="s">
        <v>5732</v>
      </c>
      <c r="B4891" s="23">
        <v>-0.05</v>
      </c>
    </row>
    <row r="4892" spans="1:2" ht="26.4">
      <c r="A4892" s="22" t="s">
        <v>5733</v>
      </c>
      <c r="B4892" s="23">
        <v>-11.62</v>
      </c>
    </row>
    <row r="4893" spans="1:2" ht="26.4">
      <c r="A4893" s="22" t="s">
        <v>5734</v>
      </c>
      <c r="B4893" s="23">
        <v>-20</v>
      </c>
    </row>
    <row r="4894" spans="1:2" ht="26.4">
      <c r="A4894" s="22" t="s">
        <v>5735</v>
      </c>
      <c r="B4894" s="23">
        <v>-11.67</v>
      </c>
    </row>
    <row r="4895" spans="1:2" ht="26.4">
      <c r="A4895" s="22" t="s">
        <v>5736</v>
      </c>
      <c r="B4895" s="23">
        <v>-4.8</v>
      </c>
    </row>
    <row r="4896" spans="1:2" ht="26.4">
      <c r="A4896" s="22" t="s">
        <v>5737</v>
      </c>
      <c r="B4896" s="23">
        <v>0</v>
      </c>
    </row>
    <row r="4897" spans="1:2" ht="26.4">
      <c r="A4897" s="22" t="s">
        <v>5738</v>
      </c>
      <c r="B4897" s="23">
        <v>31.64</v>
      </c>
    </row>
    <row r="4898" spans="1:2" ht="26.4">
      <c r="A4898" s="22" t="s">
        <v>5739</v>
      </c>
      <c r="B4898" s="23">
        <v>68.33</v>
      </c>
    </row>
    <row r="4899" spans="1:2" ht="26.4">
      <c r="A4899" s="22" t="s">
        <v>5740</v>
      </c>
      <c r="B4899" s="23">
        <v>88</v>
      </c>
    </row>
    <row r="4900" spans="1:2" ht="26.4">
      <c r="A4900" s="22" t="s">
        <v>5741</v>
      </c>
      <c r="B4900" s="23">
        <v>94.43</v>
      </c>
    </row>
    <row r="4901" spans="1:2" ht="26.4">
      <c r="A4901" s="22" t="s">
        <v>5742</v>
      </c>
      <c r="B4901" s="23">
        <v>100.34</v>
      </c>
    </row>
    <row r="4902" spans="1:2" ht="26.4">
      <c r="A4902" s="22" t="s">
        <v>5743</v>
      </c>
      <c r="B4902" s="23">
        <v>93.67</v>
      </c>
    </row>
    <row r="4903" spans="1:2" ht="26.4">
      <c r="A4903" s="22" t="s">
        <v>5744</v>
      </c>
      <c r="B4903" s="23">
        <v>77.14</v>
      </c>
    </row>
    <row r="4904" spans="1:2" ht="26.4">
      <c r="A4904" s="22" t="s">
        <v>5745</v>
      </c>
      <c r="B4904" s="23">
        <v>70.02</v>
      </c>
    </row>
    <row r="4905" spans="1:2" ht="26.4">
      <c r="A4905" s="22" t="s">
        <v>5746</v>
      </c>
      <c r="B4905" s="23">
        <v>68.989999999999995</v>
      </c>
    </row>
    <row r="4906" spans="1:2" ht="26.4">
      <c r="A4906" s="22" t="s">
        <v>5747</v>
      </c>
      <c r="B4906" s="23">
        <v>72.010000000000005</v>
      </c>
    </row>
    <row r="4907" spans="1:2" ht="26.4">
      <c r="A4907" s="22" t="s">
        <v>5748</v>
      </c>
      <c r="B4907" s="23">
        <v>72.09</v>
      </c>
    </row>
    <row r="4908" spans="1:2" ht="26.4">
      <c r="A4908" s="22" t="s">
        <v>5749</v>
      </c>
      <c r="B4908" s="23">
        <v>87.11</v>
      </c>
    </row>
    <row r="4909" spans="1:2" ht="26.4">
      <c r="A4909" s="22" t="s">
        <v>5750</v>
      </c>
      <c r="B4909" s="23">
        <v>88.64</v>
      </c>
    </row>
    <row r="4910" spans="1:2" ht="26.4">
      <c r="A4910" s="22" t="s">
        <v>5751</v>
      </c>
      <c r="B4910" s="23">
        <v>92.46</v>
      </c>
    </row>
    <row r="4911" spans="1:2" ht="26.4">
      <c r="A4911" s="22" t="s">
        <v>5752</v>
      </c>
      <c r="B4911" s="23">
        <v>108.67</v>
      </c>
    </row>
    <row r="4912" spans="1:2" ht="26.4">
      <c r="A4912" s="22" t="s">
        <v>5753</v>
      </c>
      <c r="B4912" s="23">
        <v>105</v>
      </c>
    </row>
    <row r="4913" spans="1:2" ht="26.4">
      <c r="A4913" s="22" t="s">
        <v>5754</v>
      </c>
      <c r="B4913" s="23">
        <v>99.94</v>
      </c>
    </row>
    <row r="4914" spans="1:2" ht="26.4">
      <c r="A4914" s="22" t="s">
        <v>5755</v>
      </c>
      <c r="B4914" s="23">
        <v>94.62</v>
      </c>
    </row>
    <row r="4915" spans="1:2" ht="26.4">
      <c r="A4915" s="22" t="s">
        <v>5756</v>
      </c>
      <c r="B4915" s="23">
        <v>87.49</v>
      </c>
    </row>
    <row r="4916" spans="1:2" ht="26.4">
      <c r="A4916" s="22" t="s">
        <v>5757</v>
      </c>
      <c r="B4916" s="23">
        <v>81.66</v>
      </c>
    </row>
    <row r="4917" spans="1:2" ht="26.4">
      <c r="A4917" s="22" t="s">
        <v>5758</v>
      </c>
      <c r="B4917" s="23">
        <v>75.150000000000006</v>
      </c>
    </row>
    <row r="4918" spans="1:2" ht="26.4">
      <c r="A4918" s="22" t="s">
        <v>5759</v>
      </c>
      <c r="B4918" s="23">
        <v>66.510000000000005</v>
      </c>
    </row>
    <row r="4919" spans="1:2" ht="26.4">
      <c r="A4919" s="22" t="s">
        <v>5760</v>
      </c>
      <c r="B4919" s="23">
        <v>64.760000000000005</v>
      </c>
    </row>
    <row r="4920" spans="1:2" ht="26.4">
      <c r="A4920" s="22" t="s">
        <v>5761</v>
      </c>
      <c r="B4920" s="23">
        <v>77.3</v>
      </c>
    </row>
    <row r="4921" spans="1:2" ht="26.4">
      <c r="A4921" s="22" t="s">
        <v>5762</v>
      </c>
      <c r="B4921" s="23">
        <v>84.38</v>
      </c>
    </row>
    <row r="4922" spans="1:2" ht="26.4">
      <c r="A4922" s="22" t="s">
        <v>5763</v>
      </c>
      <c r="B4922" s="23">
        <v>96.12</v>
      </c>
    </row>
    <row r="4923" spans="1:2" ht="26.4">
      <c r="A4923" s="22" t="s">
        <v>5764</v>
      </c>
      <c r="B4923" s="23">
        <v>105.26</v>
      </c>
    </row>
    <row r="4924" spans="1:2" ht="26.4">
      <c r="A4924" s="22" t="s">
        <v>5765</v>
      </c>
      <c r="B4924" s="23">
        <v>107.65</v>
      </c>
    </row>
    <row r="4925" spans="1:2" ht="26.4">
      <c r="A4925" s="22" t="s">
        <v>5766</v>
      </c>
      <c r="B4925" s="23">
        <v>104.8</v>
      </c>
    </row>
    <row r="4926" spans="1:2" ht="26.4">
      <c r="A4926" s="22" t="s">
        <v>5767</v>
      </c>
      <c r="B4926" s="23">
        <v>102.66</v>
      </c>
    </row>
    <row r="4927" spans="1:2" ht="26.4">
      <c r="A4927" s="22" t="s">
        <v>5768</v>
      </c>
      <c r="B4927" s="23">
        <v>96</v>
      </c>
    </row>
    <row r="4928" spans="1:2" ht="26.4">
      <c r="A4928" s="22" t="s">
        <v>5769</v>
      </c>
      <c r="B4928" s="23">
        <v>86.55</v>
      </c>
    </row>
    <row r="4929" spans="1:2" ht="26.4">
      <c r="A4929" s="22" t="s">
        <v>5770</v>
      </c>
      <c r="B4929" s="23">
        <v>84.95</v>
      </c>
    </row>
    <row r="4930" spans="1:2" ht="26.4">
      <c r="A4930" s="22" t="s">
        <v>5771</v>
      </c>
      <c r="B4930" s="23">
        <v>77.260000000000005</v>
      </c>
    </row>
    <row r="4931" spans="1:2" ht="26.4">
      <c r="A4931" s="22" t="s">
        <v>5772</v>
      </c>
      <c r="B4931" s="23">
        <v>71.33</v>
      </c>
    </row>
    <row r="4932" spans="1:2" ht="26.4">
      <c r="A4932" s="22" t="s">
        <v>5773</v>
      </c>
      <c r="B4932" s="23">
        <v>80.099999999999994</v>
      </c>
    </row>
    <row r="4933" spans="1:2" ht="26.4">
      <c r="A4933" s="22" t="s">
        <v>5774</v>
      </c>
      <c r="B4933" s="23">
        <v>89</v>
      </c>
    </row>
    <row r="4934" spans="1:2" ht="26.4">
      <c r="A4934" s="22" t="s">
        <v>5775</v>
      </c>
      <c r="B4934" s="23">
        <v>94</v>
      </c>
    </row>
    <row r="4935" spans="1:2" ht="26.4">
      <c r="A4935" s="22" t="s">
        <v>5776</v>
      </c>
      <c r="B4935" s="23">
        <v>112.31</v>
      </c>
    </row>
    <row r="4936" spans="1:2" ht="26.4">
      <c r="A4936" s="22" t="s">
        <v>5777</v>
      </c>
      <c r="B4936" s="23">
        <v>101.23</v>
      </c>
    </row>
    <row r="4937" spans="1:2" ht="26.4">
      <c r="A4937" s="22" t="s">
        <v>5778</v>
      </c>
      <c r="B4937" s="23">
        <v>96.86</v>
      </c>
    </row>
    <row r="4938" spans="1:2" ht="26.4">
      <c r="A4938" s="22" t="s">
        <v>5779</v>
      </c>
      <c r="B4938" s="23">
        <v>93.13</v>
      </c>
    </row>
    <row r="4939" spans="1:2" ht="26.4">
      <c r="A4939" s="22" t="s">
        <v>5780</v>
      </c>
      <c r="B4939" s="23">
        <v>101.64</v>
      </c>
    </row>
    <row r="4940" spans="1:2" ht="26.4">
      <c r="A4940" s="22" t="s">
        <v>5781</v>
      </c>
      <c r="B4940" s="23">
        <v>81.55</v>
      </c>
    </row>
    <row r="4941" spans="1:2" ht="26.4">
      <c r="A4941" s="22" t="s">
        <v>5782</v>
      </c>
      <c r="B4941" s="23">
        <v>75.260000000000005</v>
      </c>
    </row>
    <row r="4942" spans="1:2" ht="26.4">
      <c r="A4942" s="22" t="s">
        <v>5783</v>
      </c>
      <c r="B4942" s="23">
        <v>75.400000000000006</v>
      </c>
    </row>
    <row r="4943" spans="1:2" ht="26.4">
      <c r="A4943" s="22" t="s">
        <v>5784</v>
      </c>
      <c r="B4943" s="23">
        <v>74.02</v>
      </c>
    </row>
    <row r="4944" spans="1:2" ht="26.4">
      <c r="A4944" s="22" t="s">
        <v>5785</v>
      </c>
      <c r="B4944" s="23">
        <v>89.28</v>
      </c>
    </row>
    <row r="4945" spans="1:2" ht="26.4">
      <c r="A4945" s="22" t="s">
        <v>5786</v>
      </c>
      <c r="B4945" s="23">
        <v>104.13</v>
      </c>
    </row>
    <row r="4946" spans="1:2" ht="26.4">
      <c r="A4946" s="22" t="s">
        <v>5787</v>
      </c>
      <c r="B4946" s="23">
        <v>116.93</v>
      </c>
    </row>
    <row r="4947" spans="1:2" ht="26.4">
      <c r="A4947" s="22" t="s">
        <v>5788</v>
      </c>
      <c r="B4947" s="23">
        <v>119.71</v>
      </c>
    </row>
    <row r="4948" spans="1:2" ht="26.4">
      <c r="A4948" s="22" t="s">
        <v>5789</v>
      </c>
      <c r="B4948" s="23">
        <v>118.91</v>
      </c>
    </row>
    <row r="4949" spans="1:2" ht="26.4">
      <c r="A4949" s="22" t="s">
        <v>5790</v>
      </c>
      <c r="B4949" s="23">
        <v>110.4</v>
      </c>
    </row>
    <row r="4950" spans="1:2" ht="26.4">
      <c r="A4950" s="22" t="s">
        <v>5791</v>
      </c>
      <c r="B4950" s="23">
        <v>98.5</v>
      </c>
    </row>
    <row r="4951" spans="1:2" ht="26.4">
      <c r="A4951" s="22" t="s">
        <v>5792</v>
      </c>
      <c r="B4951" s="23">
        <v>97.96</v>
      </c>
    </row>
    <row r="4952" spans="1:2" ht="26.4">
      <c r="A4952" s="22" t="s">
        <v>5793</v>
      </c>
      <c r="B4952" s="23">
        <v>89.31</v>
      </c>
    </row>
    <row r="4953" spans="1:2" ht="26.4">
      <c r="A4953" s="22" t="s">
        <v>5794</v>
      </c>
      <c r="B4953" s="23">
        <v>86.26</v>
      </c>
    </row>
    <row r="4954" spans="1:2" ht="26.4">
      <c r="A4954" s="22" t="s">
        <v>5795</v>
      </c>
      <c r="B4954" s="23">
        <v>79.650000000000006</v>
      </c>
    </row>
    <row r="4955" spans="1:2" ht="26.4">
      <c r="A4955" s="22" t="s">
        <v>5796</v>
      </c>
      <c r="B4955" s="23">
        <v>79.64</v>
      </c>
    </row>
    <row r="4956" spans="1:2" ht="26.4">
      <c r="A4956" s="22" t="s">
        <v>5797</v>
      </c>
      <c r="B4956" s="23">
        <v>86.83</v>
      </c>
    </row>
    <row r="4957" spans="1:2" ht="26.4">
      <c r="A4957" s="22" t="s">
        <v>5798</v>
      </c>
      <c r="B4957" s="23">
        <v>100.14</v>
      </c>
    </row>
    <row r="4958" spans="1:2" ht="26.4">
      <c r="A4958" s="22" t="s">
        <v>5799</v>
      </c>
      <c r="B4958" s="23">
        <v>110.9</v>
      </c>
    </row>
    <row r="4959" spans="1:2" ht="26.4">
      <c r="A4959" s="22" t="s">
        <v>5800</v>
      </c>
      <c r="B4959" s="23">
        <v>114.69</v>
      </c>
    </row>
    <row r="4960" spans="1:2" ht="26.4">
      <c r="A4960" s="22" t="s">
        <v>5801</v>
      </c>
      <c r="B4960" s="23">
        <v>106.56</v>
      </c>
    </row>
    <row r="4961" spans="1:2" ht="26.4">
      <c r="A4961" s="22" t="s">
        <v>5802</v>
      </c>
      <c r="B4961" s="23">
        <v>98.5</v>
      </c>
    </row>
    <row r="4962" spans="1:2" ht="26.4">
      <c r="A4962" s="22" t="s">
        <v>5803</v>
      </c>
      <c r="B4962" s="23">
        <v>91.83</v>
      </c>
    </row>
    <row r="4963" spans="1:2" ht="26.4">
      <c r="A4963" s="22" t="s">
        <v>5804</v>
      </c>
      <c r="B4963" s="23">
        <v>84.13</v>
      </c>
    </row>
    <row r="4964" spans="1:2" ht="26.4">
      <c r="A4964" s="22" t="s">
        <v>5805</v>
      </c>
      <c r="B4964" s="23">
        <v>82.74</v>
      </c>
    </row>
    <row r="4965" spans="1:2" ht="26.4">
      <c r="A4965" s="22" t="s">
        <v>5806</v>
      </c>
      <c r="B4965" s="23">
        <v>74.67</v>
      </c>
    </row>
    <row r="4966" spans="1:2" ht="26.4">
      <c r="A4966" s="22" t="s">
        <v>5807</v>
      </c>
      <c r="B4966" s="23">
        <v>74.8</v>
      </c>
    </row>
    <row r="4967" spans="1:2" ht="26.4">
      <c r="A4967" s="22" t="s">
        <v>5808</v>
      </c>
      <c r="B4967" s="23">
        <v>80.819999999999993</v>
      </c>
    </row>
    <row r="4968" spans="1:2" ht="26.4">
      <c r="A4968" s="22" t="s">
        <v>5809</v>
      </c>
      <c r="B4968" s="23">
        <v>90.46</v>
      </c>
    </row>
    <row r="4969" spans="1:2" ht="26.4">
      <c r="A4969" s="22" t="s">
        <v>5810</v>
      </c>
      <c r="B4969" s="23">
        <v>97.78</v>
      </c>
    </row>
    <row r="4970" spans="1:2" ht="26.4">
      <c r="A4970" s="22" t="s">
        <v>5811</v>
      </c>
      <c r="B4970" s="23">
        <v>115.77</v>
      </c>
    </row>
    <row r="4971" spans="1:2" ht="26.4">
      <c r="A4971" s="22" t="s">
        <v>5812</v>
      </c>
      <c r="B4971" s="23">
        <v>120.42</v>
      </c>
    </row>
    <row r="4972" spans="1:2" ht="26.4">
      <c r="A4972" s="22" t="s">
        <v>5813</v>
      </c>
      <c r="B4972" s="23">
        <v>118.03</v>
      </c>
    </row>
    <row r="4973" spans="1:2" ht="26.4">
      <c r="A4973" s="22" t="s">
        <v>5814</v>
      </c>
      <c r="B4973" s="23">
        <v>111.11</v>
      </c>
    </row>
    <row r="4974" spans="1:2" ht="26.4">
      <c r="A4974" s="22" t="s">
        <v>5815</v>
      </c>
      <c r="B4974" s="23">
        <v>97.09</v>
      </c>
    </row>
    <row r="4975" spans="1:2" ht="26.4">
      <c r="A4975" s="22" t="s">
        <v>5816</v>
      </c>
      <c r="B4975" s="23">
        <v>98.36</v>
      </c>
    </row>
    <row r="4976" spans="1:2" ht="26.4">
      <c r="A4976" s="22" t="s">
        <v>5817</v>
      </c>
      <c r="B4976" s="23">
        <v>82.69</v>
      </c>
    </row>
    <row r="4977" spans="1:2" ht="26.4">
      <c r="A4977" s="22" t="s">
        <v>5818</v>
      </c>
      <c r="B4977" s="23">
        <v>76</v>
      </c>
    </row>
    <row r="4978" spans="1:2" ht="26.4">
      <c r="A4978" s="22" t="s">
        <v>5819</v>
      </c>
      <c r="B4978" s="23">
        <v>71.06</v>
      </c>
    </row>
    <row r="4979" spans="1:2" ht="26.4">
      <c r="A4979" s="22" t="s">
        <v>5820</v>
      </c>
      <c r="B4979" s="23">
        <v>66.56</v>
      </c>
    </row>
    <row r="4980" spans="1:2" ht="26.4">
      <c r="A4980" s="22" t="s">
        <v>5821</v>
      </c>
      <c r="B4980" s="23">
        <v>76.88</v>
      </c>
    </row>
    <row r="4981" spans="1:2" ht="26.4">
      <c r="A4981" s="22" t="s">
        <v>5822</v>
      </c>
      <c r="B4981" s="23">
        <v>74.23</v>
      </c>
    </row>
    <row r="4982" spans="1:2" ht="26.4">
      <c r="A4982" s="22" t="s">
        <v>5823</v>
      </c>
      <c r="B4982" s="23">
        <v>92.85</v>
      </c>
    </row>
    <row r="4983" spans="1:2" ht="26.4">
      <c r="A4983" s="22" t="s">
        <v>5824</v>
      </c>
      <c r="B4983" s="23">
        <v>104.3</v>
      </c>
    </row>
    <row r="4984" spans="1:2" ht="26.4">
      <c r="A4984" s="22" t="s">
        <v>5825</v>
      </c>
      <c r="B4984" s="23">
        <v>99.12</v>
      </c>
    </row>
    <row r="4985" spans="1:2" ht="26.4">
      <c r="A4985" s="22" t="s">
        <v>5826</v>
      </c>
      <c r="B4985" s="23">
        <v>96.8</v>
      </c>
    </row>
    <row r="4986" spans="1:2" ht="26.4">
      <c r="A4986" s="22" t="s">
        <v>5827</v>
      </c>
      <c r="B4986" s="23">
        <v>90.4</v>
      </c>
    </row>
    <row r="4987" spans="1:2" ht="26.4">
      <c r="A4987" s="22" t="s">
        <v>5828</v>
      </c>
      <c r="B4987" s="23">
        <v>86.45</v>
      </c>
    </row>
    <row r="4988" spans="1:2" ht="26.4">
      <c r="A4988" s="22" t="s">
        <v>5829</v>
      </c>
      <c r="B4988" s="23">
        <v>80.010000000000005</v>
      </c>
    </row>
    <row r="4989" spans="1:2" ht="26.4">
      <c r="A4989" s="22" t="s">
        <v>5830</v>
      </c>
      <c r="B4989" s="23">
        <v>78.33</v>
      </c>
    </row>
    <row r="4990" spans="1:2" ht="26.4">
      <c r="A4990" s="22" t="s">
        <v>5831</v>
      </c>
      <c r="B4990" s="23">
        <v>77.819999999999993</v>
      </c>
    </row>
    <row r="4991" spans="1:2" ht="26.4">
      <c r="A4991" s="22" t="s">
        <v>5832</v>
      </c>
      <c r="B4991" s="23">
        <v>80.459999999999994</v>
      </c>
    </row>
    <row r="4992" spans="1:2" ht="26.4">
      <c r="A4992" s="22" t="s">
        <v>5833</v>
      </c>
      <c r="B4992" s="23">
        <v>93.45</v>
      </c>
    </row>
    <row r="4993" spans="1:2" ht="26.4">
      <c r="A4993" s="22" t="s">
        <v>5834</v>
      </c>
      <c r="B4993" s="23">
        <v>104.57</v>
      </c>
    </row>
    <row r="4994" spans="1:2" ht="26.4">
      <c r="A4994" s="22" t="s">
        <v>5835</v>
      </c>
      <c r="B4994" s="23">
        <v>104.51</v>
      </c>
    </row>
    <row r="4995" spans="1:2" ht="26.4">
      <c r="A4995" s="22" t="s">
        <v>5836</v>
      </c>
      <c r="B4995" s="23">
        <v>110.14</v>
      </c>
    </row>
    <row r="4996" spans="1:2" ht="26.4">
      <c r="A4996" s="22" t="s">
        <v>5837</v>
      </c>
      <c r="B4996" s="23">
        <v>108.64</v>
      </c>
    </row>
    <row r="4997" spans="1:2" ht="26.4">
      <c r="A4997" s="22" t="s">
        <v>5838</v>
      </c>
      <c r="B4997" s="23">
        <v>107.41</v>
      </c>
    </row>
    <row r="4998" spans="1:2" ht="26.4">
      <c r="A4998" s="22" t="s">
        <v>5839</v>
      </c>
      <c r="B4998" s="23">
        <v>99.34</v>
      </c>
    </row>
    <row r="4999" spans="1:2" ht="26.4">
      <c r="A4999" s="22" t="s">
        <v>5840</v>
      </c>
      <c r="B4999" s="23">
        <v>88.63</v>
      </c>
    </row>
    <row r="5000" spans="1:2" ht="26.4">
      <c r="A5000" s="22" t="s">
        <v>5841</v>
      </c>
      <c r="B5000" s="23">
        <v>79.59</v>
      </c>
    </row>
    <row r="5001" spans="1:2" ht="26.4">
      <c r="A5001" s="22" t="s">
        <v>5842</v>
      </c>
      <c r="B5001" s="23">
        <v>78.13</v>
      </c>
    </row>
    <row r="5002" spans="1:2" ht="26.4">
      <c r="A5002" s="22" t="s">
        <v>5843</v>
      </c>
      <c r="B5002" s="23">
        <v>79.2</v>
      </c>
    </row>
    <row r="5003" spans="1:2" ht="26.4">
      <c r="A5003" s="22" t="s">
        <v>5844</v>
      </c>
      <c r="B5003" s="23">
        <v>80.02</v>
      </c>
    </row>
    <row r="5004" spans="1:2" ht="26.4">
      <c r="A5004" s="22" t="s">
        <v>5845</v>
      </c>
      <c r="B5004" s="23">
        <v>89.53</v>
      </c>
    </row>
    <row r="5005" spans="1:2" ht="26.4">
      <c r="A5005" s="22" t="s">
        <v>5846</v>
      </c>
      <c r="B5005" s="23">
        <v>98.26</v>
      </c>
    </row>
    <row r="5006" spans="1:2" ht="26.4">
      <c r="A5006" s="22" t="s">
        <v>5847</v>
      </c>
      <c r="B5006" s="23">
        <v>111.05</v>
      </c>
    </row>
    <row r="5007" spans="1:2" ht="26.4">
      <c r="A5007" s="22" t="s">
        <v>5848</v>
      </c>
      <c r="B5007" s="23">
        <v>112.99</v>
      </c>
    </row>
    <row r="5008" spans="1:2" ht="26.4">
      <c r="A5008" s="22" t="s">
        <v>5849</v>
      </c>
      <c r="B5008" s="23">
        <v>107.87</v>
      </c>
    </row>
    <row r="5009" spans="1:2" ht="26.4">
      <c r="A5009" s="22" t="s">
        <v>5850</v>
      </c>
      <c r="B5009" s="23">
        <v>99.54</v>
      </c>
    </row>
    <row r="5010" spans="1:2" ht="26.4">
      <c r="A5010" s="22" t="s">
        <v>5851</v>
      </c>
      <c r="B5010" s="23">
        <v>93</v>
      </c>
    </row>
    <row r="5011" spans="1:2" ht="26.4">
      <c r="A5011" s="22" t="s">
        <v>5852</v>
      </c>
      <c r="B5011" s="23">
        <v>88.71</v>
      </c>
    </row>
    <row r="5012" spans="1:2" ht="26.4">
      <c r="A5012" s="22" t="s">
        <v>5853</v>
      </c>
      <c r="B5012" s="23">
        <v>80</v>
      </c>
    </row>
    <row r="5013" spans="1:2" ht="26.4">
      <c r="A5013" s="22" t="s">
        <v>5854</v>
      </c>
      <c r="B5013" s="23">
        <v>75.650000000000006</v>
      </c>
    </row>
    <row r="5014" spans="1:2" ht="26.4">
      <c r="A5014" s="22" t="s">
        <v>5855</v>
      </c>
      <c r="B5014" s="23">
        <v>76.099999999999994</v>
      </c>
    </row>
    <row r="5015" spans="1:2" ht="26.4">
      <c r="A5015" s="22" t="s">
        <v>5856</v>
      </c>
      <c r="B5015" s="23">
        <v>80</v>
      </c>
    </row>
    <row r="5016" spans="1:2" ht="26.4">
      <c r="A5016" s="22" t="s">
        <v>5857</v>
      </c>
      <c r="B5016" s="23">
        <v>88.43</v>
      </c>
    </row>
    <row r="5017" spans="1:2" ht="26.4">
      <c r="A5017" s="22" t="s">
        <v>5858</v>
      </c>
      <c r="B5017" s="23">
        <v>91.59</v>
      </c>
    </row>
    <row r="5018" spans="1:2" ht="26.4">
      <c r="A5018" s="22" t="s">
        <v>5859</v>
      </c>
      <c r="B5018" s="23">
        <v>105.92</v>
      </c>
    </row>
    <row r="5019" spans="1:2" ht="26.4">
      <c r="A5019" s="22" t="s">
        <v>5860</v>
      </c>
      <c r="B5019" s="23">
        <v>110.82</v>
      </c>
    </row>
    <row r="5020" spans="1:2" ht="26.4">
      <c r="A5020" s="22" t="s">
        <v>5861</v>
      </c>
      <c r="B5020" s="23">
        <v>116.39</v>
      </c>
    </row>
    <row r="5021" spans="1:2" ht="26.4">
      <c r="A5021" s="22" t="s">
        <v>5862</v>
      </c>
      <c r="B5021" s="23">
        <v>111.69</v>
      </c>
    </row>
    <row r="5022" spans="1:2" ht="26.4">
      <c r="A5022" s="22" t="s">
        <v>5863</v>
      </c>
      <c r="B5022" s="23">
        <v>101.67</v>
      </c>
    </row>
    <row r="5023" spans="1:2" ht="26.4">
      <c r="A5023" s="22" t="s">
        <v>5864</v>
      </c>
      <c r="B5023" s="23">
        <v>103.09</v>
      </c>
    </row>
    <row r="5024" spans="1:2" ht="26.4">
      <c r="A5024" s="22" t="s">
        <v>5865</v>
      </c>
      <c r="B5024" s="23">
        <v>94</v>
      </c>
    </row>
    <row r="5025" spans="1:2" ht="26.4">
      <c r="A5025" s="22" t="s">
        <v>5866</v>
      </c>
      <c r="B5025" s="23">
        <v>91.17</v>
      </c>
    </row>
    <row r="5026" spans="1:2" ht="26.4">
      <c r="A5026" s="22" t="s">
        <v>5867</v>
      </c>
      <c r="B5026" s="23">
        <v>85.66</v>
      </c>
    </row>
    <row r="5027" spans="1:2" ht="26.4">
      <c r="A5027" s="22" t="s">
        <v>5868</v>
      </c>
      <c r="B5027" s="23">
        <v>88.97</v>
      </c>
    </row>
    <row r="5028" spans="1:2" ht="26.4">
      <c r="A5028" s="22" t="s">
        <v>5869</v>
      </c>
      <c r="B5028" s="23">
        <v>87.03</v>
      </c>
    </row>
    <row r="5029" spans="1:2" ht="26.4">
      <c r="A5029" s="22" t="s">
        <v>5870</v>
      </c>
      <c r="B5029" s="23">
        <v>85.7</v>
      </c>
    </row>
    <row r="5030" spans="1:2" ht="26.4">
      <c r="A5030" s="22" t="s">
        <v>5871</v>
      </c>
      <c r="B5030" s="23">
        <v>87.91</v>
      </c>
    </row>
    <row r="5031" spans="1:2" ht="26.4">
      <c r="A5031" s="22" t="s">
        <v>5872</v>
      </c>
      <c r="B5031" s="23">
        <v>85.79</v>
      </c>
    </row>
    <row r="5032" spans="1:2" ht="26.4">
      <c r="A5032" s="22" t="s">
        <v>5873</v>
      </c>
      <c r="B5032" s="23">
        <v>81.709999999999994</v>
      </c>
    </row>
    <row r="5033" spans="1:2" ht="26.4">
      <c r="A5033" s="22" t="s">
        <v>5874</v>
      </c>
      <c r="B5033" s="23">
        <v>75.5</v>
      </c>
    </row>
    <row r="5034" spans="1:2" ht="26.4">
      <c r="A5034" s="22" t="s">
        <v>5875</v>
      </c>
      <c r="B5034" s="23">
        <v>63.75</v>
      </c>
    </row>
    <row r="5035" spans="1:2" ht="26.4">
      <c r="A5035" s="22" t="s">
        <v>5876</v>
      </c>
      <c r="B5035" s="23">
        <v>58.14</v>
      </c>
    </row>
    <row r="5036" spans="1:2" ht="26.4">
      <c r="A5036" s="22" t="s">
        <v>5877</v>
      </c>
      <c r="B5036" s="23">
        <v>39.96</v>
      </c>
    </row>
    <row r="5037" spans="1:2" ht="26.4">
      <c r="A5037" s="22" t="s">
        <v>5878</v>
      </c>
      <c r="B5037" s="23">
        <v>13.5</v>
      </c>
    </row>
    <row r="5038" spans="1:2" ht="26.4">
      <c r="A5038" s="22" t="s">
        <v>5879</v>
      </c>
      <c r="B5038" s="23">
        <v>19.21</v>
      </c>
    </row>
    <row r="5039" spans="1:2" ht="26.4">
      <c r="A5039" s="22" t="s">
        <v>5880</v>
      </c>
      <c r="B5039" s="23">
        <v>4.62</v>
      </c>
    </row>
    <row r="5040" spans="1:2" ht="26.4">
      <c r="A5040" s="22" t="s">
        <v>5881</v>
      </c>
      <c r="B5040" s="23">
        <v>48.64</v>
      </c>
    </row>
    <row r="5041" spans="1:2" ht="26.4">
      <c r="A5041" s="22" t="s">
        <v>5882</v>
      </c>
      <c r="B5041" s="23">
        <v>72.08</v>
      </c>
    </row>
    <row r="5042" spans="1:2" ht="26.4">
      <c r="A5042" s="22" t="s">
        <v>5883</v>
      </c>
      <c r="B5042" s="23">
        <v>89.69</v>
      </c>
    </row>
    <row r="5043" spans="1:2" ht="26.4">
      <c r="A5043" s="22" t="s">
        <v>5884</v>
      </c>
      <c r="B5043" s="23">
        <v>100.19</v>
      </c>
    </row>
    <row r="5044" spans="1:2" ht="26.4">
      <c r="A5044" s="22" t="s">
        <v>5885</v>
      </c>
      <c r="B5044" s="23">
        <v>101.34</v>
      </c>
    </row>
    <row r="5045" spans="1:2" ht="26.4">
      <c r="A5045" s="22" t="s">
        <v>5886</v>
      </c>
      <c r="B5045" s="23">
        <v>100.81</v>
      </c>
    </row>
    <row r="5046" spans="1:2" ht="26.4">
      <c r="A5046" s="22" t="s">
        <v>5887</v>
      </c>
      <c r="B5046" s="23">
        <v>92.18</v>
      </c>
    </row>
    <row r="5047" spans="1:2" ht="26.4">
      <c r="A5047" s="22" t="s">
        <v>5888</v>
      </c>
      <c r="B5047" s="23">
        <v>84.5</v>
      </c>
    </row>
    <row r="5048" spans="1:2" ht="26.4">
      <c r="A5048" s="22" t="s">
        <v>5889</v>
      </c>
      <c r="B5048" s="23">
        <v>74.900000000000006</v>
      </c>
    </row>
    <row r="5049" spans="1:2" ht="26.4">
      <c r="A5049" s="22" t="s">
        <v>5890</v>
      </c>
      <c r="B5049" s="23">
        <v>67.81</v>
      </c>
    </row>
    <row r="5050" spans="1:2" ht="26.4">
      <c r="A5050" s="22" t="s">
        <v>5891</v>
      </c>
      <c r="B5050" s="23">
        <v>57.79</v>
      </c>
    </row>
    <row r="5051" spans="1:2" ht="26.4">
      <c r="A5051" s="22" t="s">
        <v>5892</v>
      </c>
      <c r="B5051" s="23">
        <v>51.6</v>
      </c>
    </row>
    <row r="5052" spans="1:2" ht="26.4">
      <c r="A5052" s="22" t="s">
        <v>5893</v>
      </c>
      <c r="B5052" s="23">
        <v>51.7</v>
      </c>
    </row>
    <row r="5053" spans="1:2" ht="26.4">
      <c r="A5053" s="22" t="s">
        <v>5894</v>
      </c>
      <c r="B5053" s="23">
        <v>47.34</v>
      </c>
    </row>
    <row r="5054" spans="1:2" ht="26.4">
      <c r="A5054" s="22" t="s">
        <v>5895</v>
      </c>
      <c r="B5054" s="23">
        <v>37</v>
      </c>
    </row>
    <row r="5055" spans="1:2" ht="26.4">
      <c r="A5055" s="22" t="s">
        <v>5896</v>
      </c>
      <c r="B5055" s="23">
        <v>29.82</v>
      </c>
    </row>
    <row r="5056" spans="1:2" ht="26.4">
      <c r="A5056" s="22" t="s">
        <v>5897</v>
      </c>
      <c r="B5056" s="23">
        <v>8.48</v>
      </c>
    </row>
    <row r="5057" spans="1:2" ht="26.4">
      <c r="A5057" s="22" t="s">
        <v>5898</v>
      </c>
      <c r="B5057" s="23">
        <v>-0.01</v>
      </c>
    </row>
    <row r="5058" spans="1:2" ht="26.4">
      <c r="A5058" s="22" t="s">
        <v>5899</v>
      </c>
      <c r="B5058" s="23">
        <v>-14.62</v>
      </c>
    </row>
    <row r="5059" spans="1:2" ht="26.4">
      <c r="A5059" s="22" t="s">
        <v>5900</v>
      </c>
      <c r="B5059" s="23">
        <v>-28.03</v>
      </c>
    </row>
    <row r="5060" spans="1:2" ht="26.4">
      <c r="A5060" s="22" t="s">
        <v>5901</v>
      </c>
      <c r="B5060" s="23">
        <v>-84.07</v>
      </c>
    </row>
    <row r="5061" spans="1:2" ht="26.4">
      <c r="A5061" s="22" t="s">
        <v>5902</v>
      </c>
      <c r="B5061" s="23">
        <v>-85.58</v>
      </c>
    </row>
    <row r="5062" spans="1:2" ht="26.4">
      <c r="A5062" s="22" t="s">
        <v>5903</v>
      </c>
      <c r="B5062" s="23">
        <v>-67.59</v>
      </c>
    </row>
    <row r="5063" spans="1:2" ht="26.4">
      <c r="A5063" s="22" t="s">
        <v>5904</v>
      </c>
      <c r="B5063" s="23">
        <v>-26.91</v>
      </c>
    </row>
    <row r="5064" spans="1:2" ht="26.4">
      <c r="A5064" s="22" t="s">
        <v>5905</v>
      </c>
      <c r="B5064" s="23">
        <v>-7.86</v>
      </c>
    </row>
    <row r="5065" spans="1:2" ht="26.4">
      <c r="A5065" s="22" t="s">
        <v>5906</v>
      </c>
      <c r="B5065" s="23">
        <v>7.45</v>
      </c>
    </row>
    <row r="5066" spans="1:2" ht="26.4">
      <c r="A5066" s="22" t="s">
        <v>5907</v>
      </c>
      <c r="B5066" s="23">
        <v>74.989999999999995</v>
      </c>
    </row>
    <row r="5067" spans="1:2" ht="26.4">
      <c r="A5067" s="22" t="s">
        <v>5908</v>
      </c>
      <c r="B5067" s="23">
        <v>84.99</v>
      </c>
    </row>
    <row r="5068" spans="1:2" ht="26.4">
      <c r="A5068" s="22" t="s">
        <v>5909</v>
      </c>
      <c r="B5068" s="23">
        <v>86.36</v>
      </c>
    </row>
    <row r="5069" spans="1:2" ht="26.4">
      <c r="A5069" s="22" t="s">
        <v>5910</v>
      </c>
      <c r="B5069" s="23">
        <v>86.19</v>
      </c>
    </row>
    <row r="5070" spans="1:2" ht="26.4">
      <c r="A5070" s="22" t="s">
        <v>5911</v>
      </c>
      <c r="B5070" s="23">
        <v>70.05</v>
      </c>
    </row>
    <row r="5071" spans="1:2" ht="26.4">
      <c r="A5071" s="22" t="s">
        <v>5912</v>
      </c>
      <c r="B5071" s="23">
        <v>61.03</v>
      </c>
    </row>
    <row r="5072" spans="1:2" ht="26.4">
      <c r="A5072" s="22" t="s">
        <v>5913</v>
      </c>
      <c r="B5072" s="23">
        <v>50.51</v>
      </c>
    </row>
    <row r="5073" spans="1:2" ht="26.4">
      <c r="A5073" s="22" t="s">
        <v>5914</v>
      </c>
      <c r="B5073" s="23">
        <v>44.09</v>
      </c>
    </row>
    <row r="5074" spans="1:2" ht="26.4">
      <c r="A5074" s="22" t="s">
        <v>5915</v>
      </c>
      <c r="B5074" s="23">
        <v>30.3</v>
      </c>
    </row>
    <row r="5075" spans="1:2" ht="26.4">
      <c r="A5075" s="22" t="s">
        <v>5916</v>
      </c>
      <c r="B5075" s="23">
        <v>28.91</v>
      </c>
    </row>
    <row r="5076" spans="1:2" ht="26.4">
      <c r="A5076" s="22" t="s">
        <v>5917</v>
      </c>
      <c r="B5076" s="23">
        <v>50.31</v>
      </c>
    </row>
    <row r="5077" spans="1:2" ht="26.4">
      <c r="A5077" s="22" t="s">
        <v>5918</v>
      </c>
      <c r="B5077" s="23">
        <v>73.599999999999994</v>
      </c>
    </row>
    <row r="5078" spans="1:2" ht="26.4">
      <c r="A5078" s="22" t="s">
        <v>5919</v>
      </c>
      <c r="B5078" s="23">
        <v>85.04</v>
      </c>
    </row>
    <row r="5079" spans="1:2" ht="26.4">
      <c r="A5079" s="22" t="s">
        <v>5920</v>
      </c>
      <c r="B5079" s="23">
        <v>87.69</v>
      </c>
    </row>
    <row r="5080" spans="1:2" ht="26.4">
      <c r="A5080" s="22" t="s">
        <v>5921</v>
      </c>
      <c r="B5080" s="23">
        <v>86</v>
      </c>
    </row>
    <row r="5081" spans="1:2" ht="26.4">
      <c r="A5081" s="22" t="s">
        <v>5922</v>
      </c>
      <c r="B5081" s="23">
        <v>74.22</v>
      </c>
    </row>
    <row r="5082" spans="1:2" ht="26.4">
      <c r="A5082" s="22" t="s">
        <v>5923</v>
      </c>
      <c r="B5082" s="23">
        <v>67.58</v>
      </c>
    </row>
    <row r="5083" spans="1:2" ht="26.4">
      <c r="A5083" s="22" t="s">
        <v>5924</v>
      </c>
      <c r="B5083" s="23">
        <v>65.42</v>
      </c>
    </row>
    <row r="5084" spans="1:2" ht="26.4">
      <c r="A5084" s="22" t="s">
        <v>5925</v>
      </c>
      <c r="B5084" s="23">
        <v>59.78</v>
      </c>
    </row>
    <row r="5085" spans="1:2" ht="26.4">
      <c r="A5085" s="22" t="s">
        <v>5926</v>
      </c>
      <c r="B5085" s="23">
        <v>59.3</v>
      </c>
    </row>
    <row r="5086" spans="1:2" ht="26.4">
      <c r="A5086" s="22" t="s">
        <v>5927</v>
      </c>
      <c r="B5086" s="23">
        <v>60.18</v>
      </c>
    </row>
    <row r="5087" spans="1:2" ht="26.4">
      <c r="A5087" s="22" t="s">
        <v>5928</v>
      </c>
      <c r="B5087" s="23">
        <v>67.66</v>
      </c>
    </row>
    <row r="5088" spans="1:2" ht="26.4">
      <c r="A5088" s="22" t="s">
        <v>5929</v>
      </c>
      <c r="B5088" s="23">
        <v>74.91</v>
      </c>
    </row>
    <row r="5089" spans="1:2" ht="26.4">
      <c r="A5089" s="22" t="s">
        <v>5930</v>
      </c>
      <c r="B5089" s="23">
        <v>82.09</v>
      </c>
    </row>
    <row r="5090" spans="1:2" ht="26.4">
      <c r="A5090" s="22" t="s">
        <v>5931</v>
      </c>
      <c r="B5090" s="23">
        <v>91.77</v>
      </c>
    </row>
    <row r="5091" spans="1:2" ht="26.4">
      <c r="A5091" s="22" t="s">
        <v>5932</v>
      </c>
      <c r="B5091" s="23">
        <v>97.77</v>
      </c>
    </row>
    <row r="5092" spans="1:2" ht="26.4">
      <c r="A5092" s="22" t="s">
        <v>5933</v>
      </c>
      <c r="B5092" s="23">
        <v>94.62</v>
      </c>
    </row>
    <row r="5093" spans="1:2" ht="26.4">
      <c r="A5093" s="22" t="s">
        <v>5934</v>
      </c>
      <c r="B5093" s="23">
        <v>95.13</v>
      </c>
    </row>
    <row r="5094" spans="1:2" ht="26.4">
      <c r="A5094" s="22" t="s">
        <v>5935</v>
      </c>
      <c r="B5094" s="23">
        <v>87.92</v>
      </c>
    </row>
    <row r="5095" spans="1:2" ht="26.4">
      <c r="A5095" s="22" t="s">
        <v>5936</v>
      </c>
      <c r="B5095" s="23">
        <v>68.47</v>
      </c>
    </row>
    <row r="5096" spans="1:2" ht="26.4">
      <c r="A5096" s="22" t="s">
        <v>5937</v>
      </c>
      <c r="B5096" s="23">
        <v>58.89</v>
      </c>
    </row>
    <row r="5097" spans="1:2" ht="26.4">
      <c r="A5097" s="22" t="s">
        <v>5938</v>
      </c>
      <c r="B5097" s="23">
        <v>57.86</v>
      </c>
    </row>
    <row r="5098" spans="1:2" ht="26.4">
      <c r="A5098" s="22" t="s">
        <v>5939</v>
      </c>
      <c r="B5098" s="23">
        <v>56.94</v>
      </c>
    </row>
    <row r="5099" spans="1:2" ht="26.4">
      <c r="A5099" s="22" t="s">
        <v>5940</v>
      </c>
      <c r="B5099" s="23">
        <v>57.9</v>
      </c>
    </row>
    <row r="5100" spans="1:2" ht="26.4">
      <c r="A5100" s="22" t="s">
        <v>5941</v>
      </c>
      <c r="B5100" s="23">
        <v>63.4</v>
      </c>
    </row>
    <row r="5101" spans="1:2" ht="26.4">
      <c r="A5101" s="22" t="s">
        <v>5942</v>
      </c>
      <c r="B5101" s="23">
        <v>75.34</v>
      </c>
    </row>
    <row r="5102" spans="1:2" ht="26.4">
      <c r="A5102" s="22" t="s">
        <v>5943</v>
      </c>
      <c r="B5102" s="23">
        <v>90.91</v>
      </c>
    </row>
    <row r="5103" spans="1:2" ht="26.4">
      <c r="A5103" s="22" t="s">
        <v>5944</v>
      </c>
      <c r="B5103" s="23">
        <v>90.58</v>
      </c>
    </row>
    <row r="5104" spans="1:2" ht="26.4">
      <c r="A5104" s="22" t="s">
        <v>5945</v>
      </c>
      <c r="B5104" s="23">
        <v>88.18</v>
      </c>
    </row>
    <row r="5105" spans="1:2" ht="26.4">
      <c r="A5105" s="22" t="s">
        <v>5946</v>
      </c>
      <c r="B5105" s="23">
        <v>77</v>
      </c>
    </row>
    <row r="5106" spans="1:2" ht="26.4">
      <c r="A5106" s="22" t="s">
        <v>5947</v>
      </c>
      <c r="B5106" s="23">
        <v>67.069999999999993</v>
      </c>
    </row>
    <row r="5107" spans="1:2" ht="26.4">
      <c r="A5107" s="22" t="s">
        <v>5948</v>
      </c>
      <c r="B5107" s="23">
        <v>67.099999999999994</v>
      </c>
    </row>
    <row r="5108" spans="1:2" ht="26.4">
      <c r="A5108" s="22" t="s">
        <v>5949</v>
      </c>
      <c r="B5108" s="23">
        <v>61.96</v>
      </c>
    </row>
    <row r="5109" spans="1:2" ht="26.4">
      <c r="A5109" s="22" t="s">
        <v>5950</v>
      </c>
      <c r="B5109" s="23">
        <v>53.09</v>
      </c>
    </row>
    <row r="5110" spans="1:2" ht="26.4">
      <c r="A5110" s="22" t="s">
        <v>5951</v>
      </c>
      <c r="B5110" s="23">
        <v>48.26</v>
      </c>
    </row>
    <row r="5111" spans="1:2" ht="26.4">
      <c r="A5111" s="22" t="s">
        <v>5952</v>
      </c>
      <c r="B5111" s="23">
        <v>54.6</v>
      </c>
    </row>
    <row r="5112" spans="1:2" ht="26.4">
      <c r="A5112" s="22" t="s">
        <v>5953</v>
      </c>
      <c r="B5112" s="23">
        <v>67.94</v>
      </c>
    </row>
    <row r="5113" spans="1:2" ht="26.4">
      <c r="A5113" s="22" t="s">
        <v>5954</v>
      </c>
      <c r="B5113" s="23">
        <v>79.59</v>
      </c>
    </row>
    <row r="5114" spans="1:2" ht="26.4">
      <c r="A5114" s="22" t="s">
        <v>5955</v>
      </c>
      <c r="B5114" s="23">
        <v>95.05</v>
      </c>
    </row>
    <row r="5115" spans="1:2" ht="26.4">
      <c r="A5115" s="22" t="s">
        <v>5956</v>
      </c>
      <c r="B5115" s="23">
        <v>106.41</v>
      </c>
    </row>
    <row r="5116" spans="1:2" ht="26.4">
      <c r="A5116" s="22" t="s">
        <v>5957</v>
      </c>
      <c r="B5116" s="23">
        <v>112.42</v>
      </c>
    </row>
    <row r="5117" spans="1:2" ht="26.4">
      <c r="A5117" s="22" t="s">
        <v>5958</v>
      </c>
      <c r="B5117" s="23">
        <v>102.55</v>
      </c>
    </row>
    <row r="5118" spans="1:2" ht="26.4">
      <c r="A5118" s="22" t="s">
        <v>5959</v>
      </c>
      <c r="B5118" s="23">
        <v>92.78</v>
      </c>
    </row>
    <row r="5119" spans="1:2" ht="26.4">
      <c r="A5119" s="22" t="s">
        <v>5960</v>
      </c>
      <c r="B5119" s="23">
        <v>89.38</v>
      </c>
    </row>
    <row r="5120" spans="1:2" ht="26.4">
      <c r="A5120" s="22" t="s">
        <v>5961</v>
      </c>
      <c r="B5120" s="23">
        <v>77.540000000000006</v>
      </c>
    </row>
    <row r="5121" spans="1:2" ht="26.4">
      <c r="A5121" s="22" t="s">
        <v>5962</v>
      </c>
      <c r="B5121" s="23">
        <v>69.62</v>
      </c>
    </row>
    <row r="5122" spans="1:2" ht="26.4">
      <c r="A5122" s="22" t="s">
        <v>5963</v>
      </c>
      <c r="B5122" s="23">
        <v>67.069999999999993</v>
      </c>
    </row>
    <row r="5123" spans="1:2" ht="26.4">
      <c r="A5123" s="22" t="s">
        <v>5964</v>
      </c>
      <c r="B5123" s="23">
        <v>67.53</v>
      </c>
    </row>
    <row r="5124" spans="1:2" ht="26.4">
      <c r="A5124" s="22" t="s">
        <v>5965</v>
      </c>
      <c r="B5124" s="23">
        <v>71.489999999999995</v>
      </c>
    </row>
    <row r="5125" spans="1:2" ht="26.4">
      <c r="A5125" s="22" t="s">
        <v>5966</v>
      </c>
      <c r="B5125" s="23">
        <v>59.82</v>
      </c>
    </row>
    <row r="5126" spans="1:2" ht="26.4">
      <c r="A5126" s="22" t="s">
        <v>5967</v>
      </c>
      <c r="B5126" s="23">
        <v>59.07</v>
      </c>
    </row>
    <row r="5127" spans="1:2" ht="26.4">
      <c r="A5127" s="22" t="s">
        <v>5968</v>
      </c>
      <c r="B5127" s="23">
        <v>74.099999999999994</v>
      </c>
    </row>
    <row r="5128" spans="1:2" ht="26.4">
      <c r="A5128" s="22" t="s">
        <v>5969</v>
      </c>
      <c r="B5128" s="23">
        <v>74.040000000000006</v>
      </c>
    </row>
    <row r="5129" spans="1:2" ht="26.4">
      <c r="A5129" s="22" t="s">
        <v>5970</v>
      </c>
      <c r="B5129" s="23">
        <v>70.2</v>
      </c>
    </row>
    <row r="5130" spans="1:2" ht="26.4">
      <c r="A5130" s="22" t="s">
        <v>5971</v>
      </c>
      <c r="B5130" s="23">
        <v>64.5</v>
      </c>
    </row>
    <row r="5131" spans="1:2" ht="26.4">
      <c r="A5131" s="22" t="s">
        <v>5972</v>
      </c>
      <c r="B5131" s="23">
        <v>52.02</v>
      </c>
    </row>
    <row r="5132" spans="1:2" ht="26.4">
      <c r="A5132" s="22" t="s">
        <v>5973</v>
      </c>
      <c r="B5132" s="23">
        <v>33.08</v>
      </c>
    </row>
    <row r="5133" spans="1:2" ht="26.4">
      <c r="A5133" s="22" t="s">
        <v>5974</v>
      </c>
      <c r="B5133" s="23">
        <v>24.04</v>
      </c>
    </row>
    <row r="5134" spans="1:2" ht="26.4">
      <c r="A5134" s="22" t="s">
        <v>5975</v>
      </c>
      <c r="B5134" s="23">
        <v>18.72</v>
      </c>
    </row>
    <row r="5135" spans="1:2" ht="26.4">
      <c r="A5135" s="22" t="s">
        <v>5976</v>
      </c>
      <c r="B5135" s="23">
        <v>28.29</v>
      </c>
    </row>
    <row r="5136" spans="1:2" ht="26.4">
      <c r="A5136" s="22" t="s">
        <v>5977</v>
      </c>
      <c r="B5136" s="23">
        <v>52.03</v>
      </c>
    </row>
    <row r="5137" spans="1:2" ht="26.4">
      <c r="A5137" s="22" t="s">
        <v>5978</v>
      </c>
      <c r="B5137" s="23">
        <v>65.150000000000006</v>
      </c>
    </row>
    <row r="5138" spans="1:2" ht="26.4">
      <c r="A5138" s="22" t="s">
        <v>5979</v>
      </c>
      <c r="B5138" s="23">
        <v>71.290000000000006</v>
      </c>
    </row>
    <row r="5139" spans="1:2" ht="26.4">
      <c r="A5139" s="22" t="s">
        <v>5980</v>
      </c>
      <c r="B5139" s="23">
        <v>74.099999999999994</v>
      </c>
    </row>
    <row r="5140" spans="1:2" ht="26.4">
      <c r="A5140" s="22" t="s">
        <v>5981</v>
      </c>
      <c r="B5140" s="23">
        <v>65.3</v>
      </c>
    </row>
    <row r="5141" spans="1:2" ht="26.4">
      <c r="A5141" s="22" t="s">
        <v>5982</v>
      </c>
      <c r="B5141" s="23">
        <v>65.7</v>
      </c>
    </row>
    <row r="5142" spans="1:2" ht="26.4">
      <c r="A5142" s="22" t="s">
        <v>5983</v>
      </c>
      <c r="B5142" s="23">
        <v>39.58</v>
      </c>
    </row>
    <row r="5143" spans="1:2" ht="26.4">
      <c r="A5143" s="22" t="s">
        <v>5984</v>
      </c>
      <c r="B5143" s="23">
        <v>20.260000000000002</v>
      </c>
    </row>
    <row r="5144" spans="1:2" ht="26.4">
      <c r="A5144" s="22" t="s">
        <v>5985</v>
      </c>
      <c r="B5144" s="23">
        <v>9.52</v>
      </c>
    </row>
    <row r="5145" spans="1:2" ht="26.4">
      <c r="A5145" s="22" t="s">
        <v>5986</v>
      </c>
      <c r="B5145" s="23">
        <v>3.44</v>
      </c>
    </row>
    <row r="5146" spans="1:2" ht="26.4">
      <c r="A5146" s="22" t="s">
        <v>5987</v>
      </c>
      <c r="B5146" s="23">
        <v>5.61</v>
      </c>
    </row>
    <row r="5147" spans="1:2" ht="26.4">
      <c r="A5147" s="22" t="s">
        <v>5988</v>
      </c>
      <c r="B5147" s="23">
        <v>1.05</v>
      </c>
    </row>
    <row r="5148" spans="1:2" ht="26.4">
      <c r="A5148" s="22" t="s">
        <v>5989</v>
      </c>
      <c r="B5148" s="23">
        <v>12.98</v>
      </c>
    </row>
    <row r="5149" spans="1:2" ht="26.4">
      <c r="A5149" s="22" t="s">
        <v>5990</v>
      </c>
      <c r="B5149" s="23">
        <v>40.340000000000003</v>
      </c>
    </row>
    <row r="5150" spans="1:2" ht="26.4">
      <c r="A5150" s="22" t="s">
        <v>5991</v>
      </c>
      <c r="B5150" s="23">
        <v>59.97</v>
      </c>
    </row>
    <row r="5151" spans="1:2" ht="26.4">
      <c r="A5151" s="22" t="s">
        <v>5992</v>
      </c>
      <c r="B5151" s="23">
        <v>70.13</v>
      </c>
    </row>
    <row r="5152" spans="1:2" ht="26.4">
      <c r="A5152" s="22" t="s">
        <v>5993</v>
      </c>
      <c r="B5152" s="23">
        <v>60.5</v>
      </c>
    </row>
    <row r="5153" spans="1:2" ht="26.4">
      <c r="A5153" s="22" t="s">
        <v>5994</v>
      </c>
      <c r="B5153" s="23">
        <v>45.68</v>
      </c>
    </row>
    <row r="5154" spans="1:2" ht="26.4">
      <c r="A5154" s="22" t="s">
        <v>5995</v>
      </c>
      <c r="B5154" s="23">
        <v>34.64</v>
      </c>
    </row>
    <row r="5155" spans="1:2" ht="26.4">
      <c r="A5155" s="22" t="s">
        <v>5996</v>
      </c>
      <c r="B5155" s="23">
        <v>30</v>
      </c>
    </row>
    <row r="5156" spans="1:2" ht="26.4">
      <c r="A5156" s="22" t="s">
        <v>5997</v>
      </c>
      <c r="B5156" s="23">
        <v>26.75</v>
      </c>
    </row>
    <row r="5157" spans="1:2" ht="26.4">
      <c r="A5157" s="22" t="s">
        <v>5998</v>
      </c>
      <c r="B5157" s="23">
        <v>21.7</v>
      </c>
    </row>
    <row r="5158" spans="1:2" ht="26.4">
      <c r="A5158" s="22" t="s">
        <v>5999</v>
      </c>
      <c r="B5158" s="23">
        <v>24.09</v>
      </c>
    </row>
    <row r="5159" spans="1:2" ht="26.4">
      <c r="A5159" s="22" t="s">
        <v>6000</v>
      </c>
      <c r="B5159" s="23">
        <v>25.11</v>
      </c>
    </row>
    <row r="5160" spans="1:2" ht="26.4">
      <c r="A5160" s="22" t="s">
        <v>6001</v>
      </c>
      <c r="B5160" s="23">
        <v>49.63</v>
      </c>
    </row>
    <row r="5161" spans="1:2" ht="26.4">
      <c r="A5161" s="22" t="s">
        <v>6002</v>
      </c>
      <c r="B5161" s="23">
        <v>80.05</v>
      </c>
    </row>
    <row r="5162" spans="1:2" ht="26.4">
      <c r="A5162" s="22" t="s">
        <v>6003</v>
      </c>
      <c r="B5162" s="23">
        <v>96.43</v>
      </c>
    </row>
    <row r="5163" spans="1:2" ht="26.4">
      <c r="A5163" s="22" t="s">
        <v>6004</v>
      </c>
      <c r="B5163" s="23">
        <v>97.88</v>
      </c>
    </row>
    <row r="5164" spans="1:2" ht="26.4">
      <c r="A5164" s="22" t="s">
        <v>6005</v>
      </c>
      <c r="B5164" s="23">
        <v>101.38</v>
      </c>
    </row>
    <row r="5165" spans="1:2" ht="26.4">
      <c r="A5165" s="22" t="s">
        <v>6006</v>
      </c>
      <c r="B5165" s="23">
        <v>100.46</v>
      </c>
    </row>
    <row r="5166" spans="1:2" ht="26.4">
      <c r="A5166" s="22" t="s">
        <v>6007</v>
      </c>
      <c r="B5166" s="23">
        <v>88.92</v>
      </c>
    </row>
    <row r="5167" spans="1:2" ht="26.4">
      <c r="A5167" s="22" t="s">
        <v>6008</v>
      </c>
      <c r="B5167" s="23">
        <v>90.14</v>
      </c>
    </row>
    <row r="5168" spans="1:2" ht="26.4">
      <c r="A5168" s="22" t="s">
        <v>6009</v>
      </c>
      <c r="B5168" s="23">
        <v>83.85</v>
      </c>
    </row>
    <row r="5169" spans="1:2" ht="26.4">
      <c r="A5169" s="22" t="s">
        <v>6010</v>
      </c>
      <c r="B5169" s="23">
        <v>80.92</v>
      </c>
    </row>
    <row r="5170" spans="1:2" ht="26.4">
      <c r="A5170" s="22" t="s">
        <v>6011</v>
      </c>
      <c r="B5170" s="23">
        <v>79.25</v>
      </c>
    </row>
    <row r="5171" spans="1:2" ht="26.4">
      <c r="A5171" s="22" t="s">
        <v>6012</v>
      </c>
      <c r="B5171" s="23">
        <v>78.849999999999994</v>
      </c>
    </row>
    <row r="5172" spans="1:2" ht="26.4">
      <c r="A5172" s="22" t="s">
        <v>6013</v>
      </c>
      <c r="B5172" s="23">
        <v>82.05</v>
      </c>
    </row>
    <row r="5173" spans="1:2" ht="26.4">
      <c r="A5173" s="22" t="s">
        <v>6014</v>
      </c>
      <c r="B5173" s="23">
        <v>86.36</v>
      </c>
    </row>
    <row r="5174" spans="1:2" ht="26.4">
      <c r="A5174" s="22" t="s">
        <v>6015</v>
      </c>
      <c r="B5174" s="23">
        <v>91.29</v>
      </c>
    </row>
    <row r="5175" spans="1:2" ht="26.4">
      <c r="A5175" s="22" t="s">
        <v>6016</v>
      </c>
      <c r="B5175" s="23">
        <v>114.94</v>
      </c>
    </row>
    <row r="5176" spans="1:2" ht="26.4">
      <c r="A5176" s="22" t="s">
        <v>6017</v>
      </c>
      <c r="B5176" s="23">
        <v>101.6</v>
      </c>
    </row>
    <row r="5177" spans="1:2" ht="26.4">
      <c r="A5177" s="22" t="s">
        <v>6018</v>
      </c>
      <c r="B5177" s="23">
        <v>95.16</v>
      </c>
    </row>
    <row r="5178" spans="1:2" ht="26.4">
      <c r="A5178" s="22" t="s">
        <v>6019</v>
      </c>
      <c r="B5178" s="23">
        <v>90.68</v>
      </c>
    </row>
    <row r="5179" spans="1:2" ht="26.4">
      <c r="A5179" s="22" t="s">
        <v>6020</v>
      </c>
      <c r="B5179" s="23">
        <v>86.92</v>
      </c>
    </row>
    <row r="5180" spans="1:2" ht="26.4">
      <c r="A5180" s="22" t="s">
        <v>6021</v>
      </c>
      <c r="B5180" s="23">
        <v>80.81</v>
      </c>
    </row>
    <row r="5181" spans="1:2" ht="26.4">
      <c r="A5181" s="22" t="s">
        <v>6022</v>
      </c>
      <c r="B5181" s="23">
        <v>77.84</v>
      </c>
    </row>
    <row r="5182" spans="1:2" ht="26.4">
      <c r="A5182" s="22" t="s">
        <v>6023</v>
      </c>
      <c r="B5182" s="23">
        <v>76.150000000000006</v>
      </c>
    </row>
    <row r="5183" spans="1:2" ht="26.4">
      <c r="A5183" s="22" t="s">
        <v>6024</v>
      </c>
      <c r="B5183" s="23">
        <v>76.2</v>
      </c>
    </row>
    <row r="5184" spans="1:2" ht="26.4">
      <c r="A5184" s="22" t="s">
        <v>6025</v>
      </c>
      <c r="B5184" s="23">
        <v>80</v>
      </c>
    </row>
    <row r="5185" spans="1:2" ht="26.4">
      <c r="A5185" s="22" t="s">
        <v>6026</v>
      </c>
      <c r="B5185" s="23">
        <v>98.11</v>
      </c>
    </row>
    <row r="5186" spans="1:2" ht="26.4">
      <c r="A5186" s="22" t="s">
        <v>6027</v>
      </c>
      <c r="B5186" s="23">
        <v>116</v>
      </c>
    </row>
    <row r="5187" spans="1:2" ht="26.4">
      <c r="A5187" s="22" t="s">
        <v>6028</v>
      </c>
      <c r="B5187" s="23">
        <v>123.98</v>
      </c>
    </row>
    <row r="5188" spans="1:2" ht="26.4">
      <c r="A5188" s="22" t="s">
        <v>6029</v>
      </c>
      <c r="B5188" s="23">
        <v>124.24</v>
      </c>
    </row>
    <row r="5189" spans="1:2" ht="26.4">
      <c r="A5189" s="22" t="s">
        <v>6030</v>
      </c>
      <c r="B5189" s="23">
        <v>107.89</v>
      </c>
    </row>
    <row r="5190" spans="1:2" ht="26.4">
      <c r="A5190" s="22" t="s">
        <v>6031</v>
      </c>
      <c r="B5190" s="23">
        <v>98.49</v>
      </c>
    </row>
    <row r="5191" spans="1:2" ht="26.4">
      <c r="A5191" s="22" t="s">
        <v>6032</v>
      </c>
      <c r="B5191" s="23">
        <v>101.55</v>
      </c>
    </row>
    <row r="5192" spans="1:2" ht="26.4">
      <c r="A5192" s="22" t="s">
        <v>6033</v>
      </c>
      <c r="B5192" s="23">
        <v>94.9</v>
      </c>
    </row>
    <row r="5193" spans="1:2" ht="26.4">
      <c r="A5193" s="22" t="s">
        <v>6034</v>
      </c>
      <c r="B5193" s="23">
        <v>92.58</v>
      </c>
    </row>
    <row r="5194" spans="1:2" ht="26.4">
      <c r="A5194" s="22" t="s">
        <v>6035</v>
      </c>
      <c r="B5194" s="23">
        <v>90.3</v>
      </c>
    </row>
    <row r="5195" spans="1:2" ht="26.4">
      <c r="A5195" s="22" t="s">
        <v>6036</v>
      </c>
      <c r="B5195" s="23">
        <v>90.24</v>
      </c>
    </row>
    <row r="5196" spans="1:2" ht="26.4">
      <c r="A5196" s="22" t="s">
        <v>6037</v>
      </c>
      <c r="B5196" s="23">
        <v>90.54</v>
      </c>
    </row>
    <row r="5197" spans="1:2" ht="26.4">
      <c r="A5197" s="22" t="s">
        <v>6038</v>
      </c>
      <c r="B5197" s="23">
        <v>91.77</v>
      </c>
    </row>
    <row r="5198" spans="1:2" ht="26.4">
      <c r="A5198" s="22" t="s">
        <v>6039</v>
      </c>
      <c r="B5198" s="23">
        <v>88.66</v>
      </c>
    </row>
    <row r="5199" spans="1:2" ht="26.4">
      <c r="A5199" s="22" t="s">
        <v>6040</v>
      </c>
      <c r="B5199" s="23">
        <v>87.21</v>
      </c>
    </row>
    <row r="5200" spans="1:2" ht="26.4">
      <c r="A5200" s="22" t="s">
        <v>6041</v>
      </c>
      <c r="B5200" s="23">
        <v>85.1</v>
      </c>
    </row>
    <row r="5201" spans="1:2" ht="26.4">
      <c r="A5201" s="22" t="s">
        <v>6042</v>
      </c>
      <c r="B5201" s="23">
        <v>80.099999999999994</v>
      </c>
    </row>
    <row r="5202" spans="1:2" ht="26.4">
      <c r="A5202" s="22" t="s">
        <v>6043</v>
      </c>
      <c r="B5202" s="23">
        <v>70.540000000000006</v>
      </c>
    </row>
    <row r="5203" spans="1:2" ht="26.4">
      <c r="A5203" s="22" t="s">
        <v>6044</v>
      </c>
      <c r="B5203" s="23">
        <v>65.010000000000005</v>
      </c>
    </row>
    <row r="5204" spans="1:2" ht="26.4">
      <c r="A5204" s="22" t="s">
        <v>6045</v>
      </c>
      <c r="B5204" s="23">
        <v>58.91</v>
      </c>
    </row>
    <row r="5205" spans="1:2" ht="26.4">
      <c r="A5205" s="22" t="s">
        <v>6046</v>
      </c>
      <c r="B5205" s="23">
        <v>58.04</v>
      </c>
    </row>
    <row r="5206" spans="1:2" ht="26.4">
      <c r="A5206" s="22" t="s">
        <v>6047</v>
      </c>
      <c r="B5206" s="23">
        <v>51.24</v>
      </c>
    </row>
    <row r="5207" spans="1:2" ht="26.4">
      <c r="A5207" s="22" t="s">
        <v>6048</v>
      </c>
      <c r="B5207" s="23">
        <v>51.76</v>
      </c>
    </row>
    <row r="5208" spans="1:2" ht="26.4">
      <c r="A5208" s="22" t="s">
        <v>6049</v>
      </c>
      <c r="B5208" s="23">
        <v>61.45</v>
      </c>
    </row>
    <row r="5209" spans="1:2" ht="26.4">
      <c r="A5209" s="22" t="s">
        <v>6050</v>
      </c>
      <c r="B5209" s="23">
        <v>66.81</v>
      </c>
    </row>
    <row r="5210" spans="1:2" ht="26.4">
      <c r="A5210" s="22" t="s">
        <v>6051</v>
      </c>
      <c r="B5210" s="23">
        <v>70</v>
      </c>
    </row>
    <row r="5211" spans="1:2" ht="26.4">
      <c r="A5211" s="22" t="s">
        <v>6052</v>
      </c>
      <c r="B5211" s="23">
        <v>90.34</v>
      </c>
    </row>
    <row r="5212" spans="1:2" ht="26.4">
      <c r="A5212" s="22" t="s">
        <v>6053</v>
      </c>
      <c r="B5212" s="23">
        <v>96.65</v>
      </c>
    </row>
    <row r="5213" spans="1:2" ht="26.4">
      <c r="A5213" s="22" t="s">
        <v>6054</v>
      </c>
      <c r="B5213" s="23">
        <v>94.07</v>
      </c>
    </row>
    <row r="5214" spans="1:2" ht="26.4">
      <c r="A5214" s="22" t="s">
        <v>6055</v>
      </c>
      <c r="B5214" s="23">
        <v>86.24</v>
      </c>
    </row>
    <row r="5215" spans="1:2" ht="26.4">
      <c r="A5215" s="22" t="s">
        <v>6056</v>
      </c>
      <c r="B5215" s="23">
        <v>78.7</v>
      </c>
    </row>
    <row r="5216" spans="1:2" ht="26.4">
      <c r="A5216" s="22" t="s">
        <v>6057</v>
      </c>
      <c r="B5216" s="23">
        <v>30</v>
      </c>
    </row>
    <row r="5217" spans="1:2" ht="26.4">
      <c r="A5217" s="22" t="s">
        <v>6058</v>
      </c>
      <c r="B5217" s="23">
        <v>31.5</v>
      </c>
    </row>
    <row r="5218" spans="1:2" ht="26.4">
      <c r="A5218" s="22" t="s">
        <v>6059</v>
      </c>
      <c r="B5218" s="23">
        <v>22.59</v>
      </c>
    </row>
    <row r="5219" spans="1:2" ht="26.4">
      <c r="A5219" s="22" t="s">
        <v>6060</v>
      </c>
      <c r="B5219" s="23">
        <v>22.66</v>
      </c>
    </row>
    <row r="5220" spans="1:2" ht="26.4">
      <c r="A5220" s="22" t="s">
        <v>6061</v>
      </c>
      <c r="B5220" s="23">
        <v>11.28</v>
      </c>
    </row>
    <row r="5221" spans="1:2" ht="26.4">
      <c r="A5221" s="22" t="s">
        <v>6062</v>
      </c>
      <c r="B5221" s="23">
        <v>0.1</v>
      </c>
    </row>
    <row r="5222" spans="1:2" ht="26.4">
      <c r="A5222" s="22" t="s">
        <v>6063</v>
      </c>
      <c r="B5222" s="23">
        <v>41.05</v>
      </c>
    </row>
    <row r="5223" spans="1:2" ht="26.4">
      <c r="A5223" s="22" t="s">
        <v>6064</v>
      </c>
      <c r="B5223" s="23">
        <v>26.59</v>
      </c>
    </row>
    <row r="5224" spans="1:2" ht="26.4">
      <c r="A5224" s="22" t="s">
        <v>6065</v>
      </c>
      <c r="B5224" s="23">
        <v>22.23</v>
      </c>
    </row>
    <row r="5225" spans="1:2" ht="26.4">
      <c r="A5225" s="22" t="s">
        <v>6066</v>
      </c>
      <c r="B5225" s="23">
        <v>0</v>
      </c>
    </row>
    <row r="5226" spans="1:2" ht="26.4">
      <c r="A5226" s="22" t="s">
        <v>6067</v>
      </c>
      <c r="B5226" s="23">
        <v>-10</v>
      </c>
    </row>
    <row r="5227" spans="1:2" ht="26.4">
      <c r="A5227" s="22" t="s">
        <v>6068</v>
      </c>
      <c r="B5227" s="23">
        <v>-10</v>
      </c>
    </row>
    <row r="5228" spans="1:2" ht="26.4">
      <c r="A5228" s="22" t="s">
        <v>6069</v>
      </c>
      <c r="B5228" s="23">
        <v>1.9</v>
      </c>
    </row>
    <row r="5229" spans="1:2" ht="26.4">
      <c r="A5229" s="22" t="s">
        <v>6070</v>
      </c>
      <c r="B5229" s="23">
        <v>-0.9</v>
      </c>
    </row>
    <row r="5230" spans="1:2" ht="26.4">
      <c r="A5230" s="22" t="s">
        <v>6071</v>
      </c>
      <c r="B5230" s="23">
        <v>0.2</v>
      </c>
    </row>
    <row r="5231" spans="1:2" ht="26.4">
      <c r="A5231" s="22" t="s">
        <v>6072</v>
      </c>
      <c r="B5231" s="23">
        <v>0</v>
      </c>
    </row>
    <row r="5232" spans="1:2" ht="26.4">
      <c r="A5232" s="22" t="s">
        <v>6073</v>
      </c>
      <c r="B5232" s="23">
        <v>0</v>
      </c>
    </row>
    <row r="5233" spans="1:2" ht="26.4">
      <c r="A5233" s="22" t="s">
        <v>6074</v>
      </c>
      <c r="B5233" s="23">
        <v>40</v>
      </c>
    </row>
    <row r="5234" spans="1:2" ht="26.4">
      <c r="A5234" s="22" t="s">
        <v>6075</v>
      </c>
      <c r="B5234" s="23">
        <v>63.25</v>
      </c>
    </row>
    <row r="5235" spans="1:2" ht="26.4">
      <c r="A5235" s="22" t="s">
        <v>6076</v>
      </c>
      <c r="B5235" s="23">
        <v>76.849999999999994</v>
      </c>
    </row>
    <row r="5236" spans="1:2" ht="26.4">
      <c r="A5236" s="22" t="s">
        <v>6077</v>
      </c>
      <c r="B5236" s="23">
        <v>77.41</v>
      </c>
    </row>
    <row r="5237" spans="1:2" ht="26.4">
      <c r="A5237" s="22" t="s">
        <v>6078</v>
      </c>
      <c r="B5237" s="23">
        <v>71.86</v>
      </c>
    </row>
    <row r="5238" spans="1:2" ht="26.4">
      <c r="A5238" s="22" t="s">
        <v>6079</v>
      </c>
      <c r="B5238" s="23">
        <v>59.85</v>
      </c>
    </row>
    <row r="5239" spans="1:2" ht="26.4">
      <c r="A5239" s="22" t="s">
        <v>6080</v>
      </c>
      <c r="B5239" s="23">
        <v>54.51</v>
      </c>
    </row>
    <row r="5240" spans="1:2" ht="26.4">
      <c r="A5240" s="22" t="s">
        <v>6081</v>
      </c>
      <c r="B5240" s="23">
        <v>49.49</v>
      </c>
    </row>
    <row r="5241" spans="1:2" ht="26.4">
      <c r="A5241" s="22" t="s">
        <v>6082</v>
      </c>
      <c r="B5241" s="23">
        <v>36.81</v>
      </c>
    </row>
    <row r="5242" spans="1:2" ht="26.4">
      <c r="A5242" s="22" t="s">
        <v>6083</v>
      </c>
      <c r="B5242" s="23">
        <v>7.22</v>
      </c>
    </row>
    <row r="5243" spans="1:2" ht="26.4">
      <c r="A5243" s="22" t="s">
        <v>6084</v>
      </c>
      <c r="B5243" s="23">
        <v>14.4</v>
      </c>
    </row>
    <row r="5244" spans="1:2" ht="26.4">
      <c r="A5244" s="22" t="s">
        <v>6085</v>
      </c>
      <c r="B5244" s="23">
        <v>65.03</v>
      </c>
    </row>
    <row r="5245" spans="1:2" ht="26.4">
      <c r="A5245" s="22" t="s">
        <v>6086</v>
      </c>
      <c r="B5245" s="23">
        <v>72.22</v>
      </c>
    </row>
    <row r="5246" spans="1:2" ht="26.4">
      <c r="A5246" s="22" t="s">
        <v>6087</v>
      </c>
      <c r="B5246" s="23">
        <v>96.66</v>
      </c>
    </row>
    <row r="5247" spans="1:2" ht="26.4">
      <c r="A5247" s="22" t="s">
        <v>6088</v>
      </c>
      <c r="B5247" s="23">
        <v>104.47</v>
      </c>
    </row>
    <row r="5248" spans="1:2" ht="26.4">
      <c r="A5248" s="22" t="s">
        <v>6089</v>
      </c>
      <c r="B5248" s="23">
        <v>85</v>
      </c>
    </row>
    <row r="5249" spans="1:2" ht="26.4">
      <c r="A5249" s="22" t="s">
        <v>6090</v>
      </c>
      <c r="B5249" s="23">
        <v>-8.5500000000000007</v>
      </c>
    </row>
    <row r="5250" spans="1:2" ht="26.4">
      <c r="A5250" s="22" t="s">
        <v>6091</v>
      </c>
      <c r="B5250" s="23">
        <v>-13.03</v>
      </c>
    </row>
    <row r="5251" spans="1:2" ht="26.4">
      <c r="A5251" s="22" t="s">
        <v>6092</v>
      </c>
      <c r="B5251" s="23">
        <v>55.9</v>
      </c>
    </row>
    <row r="5252" spans="1:2" ht="26.4">
      <c r="A5252" s="22" t="s">
        <v>6093</v>
      </c>
      <c r="B5252" s="23">
        <v>-21.52</v>
      </c>
    </row>
    <row r="5253" spans="1:2" ht="26.4">
      <c r="A5253" s="22" t="s">
        <v>6094</v>
      </c>
      <c r="B5253" s="23">
        <v>-51.42</v>
      </c>
    </row>
    <row r="5254" spans="1:2" ht="26.4">
      <c r="A5254" s="22" t="s">
        <v>6095</v>
      </c>
      <c r="B5254" s="23">
        <v>47.66</v>
      </c>
    </row>
    <row r="5255" spans="1:2" ht="26.4">
      <c r="A5255" s="22" t="s">
        <v>6096</v>
      </c>
      <c r="B5255" s="23">
        <v>74.55</v>
      </c>
    </row>
    <row r="5256" spans="1:2" ht="26.4">
      <c r="A5256" s="22" t="s">
        <v>6097</v>
      </c>
      <c r="B5256" s="23">
        <v>84.03</v>
      </c>
    </row>
    <row r="5257" spans="1:2" ht="26.4">
      <c r="A5257" s="22" t="s">
        <v>6098</v>
      </c>
      <c r="B5257" s="23">
        <v>85.1</v>
      </c>
    </row>
    <row r="5258" spans="1:2" ht="26.4">
      <c r="A5258" s="22" t="s">
        <v>6099</v>
      </c>
      <c r="B5258" s="23">
        <v>107.02</v>
      </c>
    </row>
    <row r="5259" spans="1:2" ht="26.4">
      <c r="A5259" s="22" t="s">
        <v>6100</v>
      </c>
      <c r="B5259" s="23">
        <v>134.16</v>
      </c>
    </row>
    <row r="5260" spans="1:2" ht="26.4">
      <c r="A5260" s="22" t="s">
        <v>6101</v>
      </c>
      <c r="B5260" s="23">
        <v>144</v>
      </c>
    </row>
    <row r="5261" spans="1:2" ht="26.4">
      <c r="A5261" s="22" t="s">
        <v>6102</v>
      </c>
      <c r="B5261" s="23">
        <v>138.5</v>
      </c>
    </row>
    <row r="5262" spans="1:2" ht="26.4">
      <c r="A5262" s="22" t="s">
        <v>6103</v>
      </c>
      <c r="B5262" s="23">
        <v>127.17</v>
      </c>
    </row>
    <row r="5263" spans="1:2" ht="26.4">
      <c r="A5263" s="22" t="s">
        <v>6104</v>
      </c>
      <c r="B5263" s="23">
        <v>107.52</v>
      </c>
    </row>
    <row r="5264" spans="1:2" ht="26.4">
      <c r="A5264" s="22" t="s">
        <v>6105</v>
      </c>
      <c r="B5264" s="23">
        <v>88</v>
      </c>
    </row>
    <row r="5265" spans="1:2" ht="26.4">
      <c r="A5265" s="22" t="s">
        <v>6106</v>
      </c>
      <c r="B5265" s="23">
        <v>85</v>
      </c>
    </row>
    <row r="5266" spans="1:2" ht="26.4">
      <c r="A5266" s="22" t="s">
        <v>6107</v>
      </c>
      <c r="B5266" s="23">
        <v>63.69</v>
      </c>
    </row>
    <row r="5267" spans="1:2" ht="26.4">
      <c r="A5267" s="22" t="s">
        <v>6108</v>
      </c>
      <c r="B5267" s="23">
        <v>63.61</v>
      </c>
    </row>
    <row r="5268" spans="1:2" ht="26.4">
      <c r="A5268" s="22" t="s">
        <v>6109</v>
      </c>
      <c r="B5268" s="23">
        <v>99</v>
      </c>
    </row>
    <row r="5269" spans="1:2" ht="26.4">
      <c r="A5269" s="22" t="s">
        <v>6110</v>
      </c>
      <c r="B5269" s="23">
        <v>98.87</v>
      </c>
    </row>
    <row r="5270" spans="1:2" ht="26.4">
      <c r="A5270" s="22" t="s">
        <v>6111</v>
      </c>
      <c r="B5270" s="23">
        <v>97.57</v>
      </c>
    </row>
    <row r="5271" spans="1:2" ht="26.4">
      <c r="A5271" s="22" t="s">
        <v>6112</v>
      </c>
      <c r="B5271" s="23">
        <v>123.21</v>
      </c>
    </row>
    <row r="5272" spans="1:2" ht="26.4">
      <c r="A5272" s="22" t="s">
        <v>6113</v>
      </c>
      <c r="B5272" s="23">
        <v>123.54</v>
      </c>
    </row>
    <row r="5273" spans="1:2" ht="26.4">
      <c r="A5273" s="22" t="s">
        <v>6114</v>
      </c>
      <c r="B5273" s="23">
        <v>113.08</v>
      </c>
    </row>
    <row r="5274" spans="1:2" ht="26.4">
      <c r="A5274" s="22" t="s">
        <v>6115</v>
      </c>
      <c r="B5274" s="23">
        <v>73.59</v>
      </c>
    </row>
    <row r="5275" spans="1:2" ht="26.4">
      <c r="A5275" s="22" t="s">
        <v>6116</v>
      </c>
      <c r="B5275" s="23">
        <v>-46.69</v>
      </c>
    </row>
    <row r="5276" spans="1:2" ht="26.4">
      <c r="A5276" s="22" t="s">
        <v>6117</v>
      </c>
      <c r="B5276" s="23">
        <v>45.69</v>
      </c>
    </row>
    <row r="5277" spans="1:2" ht="26.4">
      <c r="A5277" s="22" t="s">
        <v>6118</v>
      </c>
      <c r="B5277" s="23">
        <v>48.9</v>
      </c>
    </row>
    <row r="5278" spans="1:2" ht="26.4">
      <c r="A5278" s="22" t="s">
        <v>6119</v>
      </c>
      <c r="B5278" s="23">
        <v>60</v>
      </c>
    </row>
    <row r="5279" spans="1:2" ht="26.4">
      <c r="A5279" s="22" t="s">
        <v>6120</v>
      </c>
      <c r="B5279" s="23">
        <v>89.07</v>
      </c>
    </row>
    <row r="5280" spans="1:2" ht="26.4">
      <c r="A5280" s="22" t="s">
        <v>6121</v>
      </c>
      <c r="B5280" s="23">
        <v>115.03</v>
      </c>
    </row>
    <row r="5281" spans="1:2" ht="26.4">
      <c r="A5281" s="22" t="s">
        <v>6122</v>
      </c>
      <c r="B5281" s="23">
        <v>100</v>
      </c>
    </row>
    <row r="5282" spans="1:2" ht="26.4">
      <c r="A5282" s="22" t="s">
        <v>6123</v>
      </c>
      <c r="B5282" s="23">
        <v>89.23</v>
      </c>
    </row>
    <row r="5283" spans="1:2" ht="26.4">
      <c r="A5283" s="22" t="s">
        <v>6124</v>
      </c>
      <c r="B5283" s="23">
        <v>100.21</v>
      </c>
    </row>
    <row r="5284" spans="1:2" ht="26.4">
      <c r="A5284" s="22" t="s">
        <v>6125</v>
      </c>
      <c r="B5284" s="23">
        <v>94.49</v>
      </c>
    </row>
    <row r="5285" spans="1:2" ht="26.4">
      <c r="A5285" s="22" t="s">
        <v>6126</v>
      </c>
      <c r="B5285" s="23">
        <v>97.28</v>
      </c>
    </row>
    <row r="5286" spans="1:2" ht="26.4">
      <c r="A5286" s="22" t="s">
        <v>6127</v>
      </c>
      <c r="B5286" s="23">
        <v>75.78</v>
      </c>
    </row>
    <row r="5287" spans="1:2" ht="26.4">
      <c r="A5287" s="22" t="s">
        <v>6128</v>
      </c>
      <c r="B5287" s="23">
        <v>82.48</v>
      </c>
    </row>
    <row r="5288" spans="1:2" ht="26.4">
      <c r="A5288" s="22" t="s">
        <v>6129</v>
      </c>
      <c r="B5288" s="23">
        <v>74.7</v>
      </c>
    </row>
    <row r="5289" spans="1:2" ht="26.4">
      <c r="A5289" s="22" t="s">
        <v>6130</v>
      </c>
      <c r="B5289" s="23">
        <v>71.739999999999995</v>
      </c>
    </row>
    <row r="5290" spans="1:2" ht="26.4">
      <c r="A5290" s="22" t="s">
        <v>6131</v>
      </c>
      <c r="B5290" s="23">
        <v>68.67</v>
      </c>
    </row>
    <row r="5291" spans="1:2" ht="26.4">
      <c r="A5291" s="22" t="s">
        <v>6132</v>
      </c>
      <c r="B5291" s="23">
        <v>74.12</v>
      </c>
    </row>
    <row r="5292" spans="1:2" ht="26.4">
      <c r="A5292" s="22" t="s">
        <v>6133</v>
      </c>
      <c r="B5292" s="23">
        <v>83.95</v>
      </c>
    </row>
    <row r="5293" spans="1:2" ht="26.4">
      <c r="A5293" s="22" t="s">
        <v>6134</v>
      </c>
      <c r="B5293" s="23">
        <v>98.16</v>
      </c>
    </row>
    <row r="5294" spans="1:2" ht="26.4">
      <c r="A5294" s="22" t="s">
        <v>6135</v>
      </c>
      <c r="B5294" s="23">
        <v>105.7</v>
      </c>
    </row>
    <row r="5295" spans="1:2" ht="26.4">
      <c r="A5295" s="22" t="s">
        <v>6136</v>
      </c>
      <c r="B5295" s="23">
        <v>106.44</v>
      </c>
    </row>
    <row r="5296" spans="1:2" ht="26.4">
      <c r="A5296" s="22" t="s">
        <v>6137</v>
      </c>
      <c r="B5296" s="23">
        <v>99.63</v>
      </c>
    </row>
    <row r="5297" spans="1:2" ht="26.4">
      <c r="A5297" s="22" t="s">
        <v>6138</v>
      </c>
      <c r="B5297" s="23">
        <v>88.9</v>
      </c>
    </row>
    <row r="5298" spans="1:2" ht="26.4">
      <c r="A5298" s="22" t="s">
        <v>6139</v>
      </c>
      <c r="B5298" s="23">
        <v>55</v>
      </c>
    </row>
    <row r="5299" spans="1:2" ht="26.4">
      <c r="A5299" s="22" t="s">
        <v>6140</v>
      </c>
      <c r="B5299" s="23">
        <v>80.19</v>
      </c>
    </row>
    <row r="5300" spans="1:2" ht="26.4">
      <c r="A5300" s="22" t="s">
        <v>6141</v>
      </c>
      <c r="B5300" s="23">
        <v>68.13</v>
      </c>
    </row>
    <row r="5301" spans="1:2" ht="26.4">
      <c r="A5301" s="22" t="s">
        <v>6142</v>
      </c>
      <c r="B5301" s="23">
        <v>8.6199999999999992</v>
      </c>
    </row>
    <row r="5302" spans="1:2" ht="26.4">
      <c r="A5302" s="22" t="s">
        <v>6143</v>
      </c>
      <c r="B5302" s="23">
        <v>80.319999999999993</v>
      </c>
    </row>
    <row r="5303" spans="1:2" ht="26.4">
      <c r="A5303" s="22" t="s">
        <v>6144</v>
      </c>
      <c r="B5303" s="23">
        <v>70.44</v>
      </c>
    </row>
    <row r="5304" spans="1:2" ht="26.4">
      <c r="A5304" s="22" t="s">
        <v>6145</v>
      </c>
      <c r="B5304" s="23">
        <v>68.73</v>
      </c>
    </row>
    <row r="5305" spans="1:2" ht="26.4">
      <c r="A5305" s="22" t="s">
        <v>6146</v>
      </c>
      <c r="B5305" s="23">
        <v>95.05</v>
      </c>
    </row>
    <row r="5306" spans="1:2" ht="26.4">
      <c r="A5306" s="22" t="s">
        <v>6147</v>
      </c>
      <c r="B5306" s="23">
        <v>118.73</v>
      </c>
    </row>
    <row r="5307" spans="1:2" ht="26.4">
      <c r="A5307" s="22" t="s">
        <v>6148</v>
      </c>
      <c r="B5307" s="23">
        <v>127.26</v>
      </c>
    </row>
    <row r="5308" spans="1:2" ht="26.4">
      <c r="A5308" s="22" t="s">
        <v>6149</v>
      </c>
      <c r="B5308" s="23">
        <v>131.13999999999999</v>
      </c>
    </row>
    <row r="5309" spans="1:2" ht="26.4">
      <c r="A5309" s="22" t="s">
        <v>6150</v>
      </c>
      <c r="B5309" s="23">
        <v>122.47</v>
      </c>
    </row>
    <row r="5310" spans="1:2" ht="26.4">
      <c r="A5310" s="22" t="s">
        <v>6151</v>
      </c>
      <c r="B5310" s="23">
        <v>100.96</v>
      </c>
    </row>
    <row r="5311" spans="1:2" ht="26.4">
      <c r="A5311" s="22" t="s">
        <v>6152</v>
      </c>
      <c r="B5311" s="23">
        <v>96.27</v>
      </c>
    </row>
    <row r="5312" spans="1:2" ht="26.4">
      <c r="A5312" s="22" t="s">
        <v>6153</v>
      </c>
      <c r="B5312" s="23">
        <v>91.99</v>
      </c>
    </row>
    <row r="5313" spans="1:2" ht="26.4">
      <c r="A5313" s="22" t="s">
        <v>6154</v>
      </c>
      <c r="B5313" s="23">
        <v>89.15</v>
      </c>
    </row>
    <row r="5314" spans="1:2" ht="26.4">
      <c r="A5314" s="22" t="s">
        <v>6155</v>
      </c>
      <c r="B5314" s="23">
        <v>79.98</v>
      </c>
    </row>
    <row r="5315" spans="1:2" ht="26.4">
      <c r="A5315" s="22" t="s">
        <v>6156</v>
      </c>
      <c r="B5315" s="23">
        <v>75.42</v>
      </c>
    </row>
    <row r="5316" spans="1:2" ht="26.4">
      <c r="A5316" s="22" t="s">
        <v>6157</v>
      </c>
      <c r="B5316" s="23">
        <v>88.65</v>
      </c>
    </row>
    <row r="5317" spans="1:2" ht="26.4">
      <c r="A5317" s="22" t="s">
        <v>6158</v>
      </c>
      <c r="B5317" s="23">
        <v>90</v>
      </c>
    </row>
    <row r="5318" spans="1:2" ht="26.4">
      <c r="A5318" s="22" t="s">
        <v>6159</v>
      </c>
      <c r="B5318" s="23">
        <v>103.32</v>
      </c>
    </row>
    <row r="5319" spans="1:2" ht="26.4">
      <c r="A5319" s="22" t="s">
        <v>6160</v>
      </c>
      <c r="B5319" s="23">
        <v>104.2</v>
      </c>
    </row>
    <row r="5320" spans="1:2" ht="26.4">
      <c r="A5320" s="22" t="s">
        <v>6161</v>
      </c>
      <c r="B5320" s="23">
        <v>98</v>
      </c>
    </row>
    <row r="5321" spans="1:2" ht="26.4">
      <c r="A5321" s="22" t="s">
        <v>6162</v>
      </c>
      <c r="B5321" s="23">
        <v>91.04</v>
      </c>
    </row>
    <row r="5322" spans="1:2" ht="26.4">
      <c r="A5322" s="22" t="s">
        <v>6163</v>
      </c>
      <c r="B5322" s="23">
        <v>47.25</v>
      </c>
    </row>
    <row r="5323" spans="1:2" ht="26.4">
      <c r="A5323" s="22" t="s">
        <v>6164</v>
      </c>
      <c r="B5323" s="23">
        <v>50</v>
      </c>
    </row>
    <row r="5324" spans="1:2" ht="26.4">
      <c r="A5324" s="22" t="s">
        <v>6165</v>
      </c>
      <c r="B5324" s="23">
        <v>20.56</v>
      </c>
    </row>
    <row r="5325" spans="1:2" ht="26.4">
      <c r="A5325" s="22" t="s">
        <v>6166</v>
      </c>
      <c r="B5325" s="23">
        <v>59.7</v>
      </c>
    </row>
    <row r="5326" spans="1:2" ht="26.4">
      <c r="A5326" s="22" t="s">
        <v>6167</v>
      </c>
      <c r="B5326" s="23">
        <v>35.979999999999997</v>
      </c>
    </row>
    <row r="5327" spans="1:2" ht="26.4">
      <c r="A5327" s="22" t="s">
        <v>6168</v>
      </c>
      <c r="B5327" s="23">
        <v>74.790000000000006</v>
      </c>
    </row>
    <row r="5328" spans="1:2" ht="26.4">
      <c r="A5328" s="22" t="s">
        <v>6169</v>
      </c>
      <c r="B5328" s="23">
        <v>89.99</v>
      </c>
    </row>
    <row r="5329" spans="1:2" ht="26.4">
      <c r="A5329" s="22" t="s">
        <v>6170</v>
      </c>
      <c r="B5329" s="23">
        <v>99.3</v>
      </c>
    </row>
    <row r="5330" spans="1:2" ht="26.4">
      <c r="A5330" s="22" t="s">
        <v>6171</v>
      </c>
      <c r="B5330" s="23">
        <v>109.25</v>
      </c>
    </row>
    <row r="5331" spans="1:2" ht="26.4">
      <c r="A5331" s="22" t="s">
        <v>6172</v>
      </c>
      <c r="B5331" s="23">
        <v>139.51</v>
      </c>
    </row>
    <row r="5332" spans="1:2" ht="26.4">
      <c r="A5332" s="22" t="s">
        <v>6173</v>
      </c>
      <c r="B5332" s="23">
        <v>132.1</v>
      </c>
    </row>
    <row r="5333" spans="1:2" ht="26.4">
      <c r="A5333" s="22" t="s">
        <v>6174</v>
      </c>
      <c r="B5333" s="23">
        <v>115.46</v>
      </c>
    </row>
    <row r="5334" spans="1:2" ht="26.4">
      <c r="A5334" s="22" t="s">
        <v>6175</v>
      </c>
      <c r="B5334" s="23">
        <v>101.11</v>
      </c>
    </row>
    <row r="5335" spans="1:2" ht="26.4">
      <c r="A5335" s="22" t="s">
        <v>6176</v>
      </c>
      <c r="B5335" s="23">
        <v>111.24</v>
      </c>
    </row>
    <row r="5336" spans="1:2" ht="26.4">
      <c r="A5336" s="22" t="s">
        <v>6177</v>
      </c>
      <c r="B5336" s="23">
        <v>106.27</v>
      </c>
    </row>
    <row r="5337" spans="1:2" ht="26.4">
      <c r="A5337" s="22" t="s">
        <v>6178</v>
      </c>
      <c r="B5337" s="23">
        <v>104.03</v>
      </c>
    </row>
    <row r="5338" spans="1:2" ht="26.4">
      <c r="A5338" s="22" t="s">
        <v>6179</v>
      </c>
      <c r="B5338" s="23">
        <v>90.41</v>
      </c>
    </row>
    <row r="5339" spans="1:2" ht="26.4">
      <c r="A5339" s="22" t="s">
        <v>6180</v>
      </c>
      <c r="B5339" s="23">
        <v>84.74</v>
      </c>
    </row>
    <row r="5340" spans="1:2" ht="26.4">
      <c r="A5340" s="22" t="s">
        <v>6181</v>
      </c>
      <c r="B5340" s="23">
        <v>82.02</v>
      </c>
    </row>
    <row r="5341" spans="1:2" ht="26.4">
      <c r="A5341" s="22" t="s">
        <v>6182</v>
      </c>
      <c r="B5341" s="23">
        <v>104</v>
      </c>
    </row>
    <row r="5342" spans="1:2" ht="26.4">
      <c r="A5342" s="22" t="s">
        <v>6183</v>
      </c>
      <c r="B5342" s="23">
        <v>114.88</v>
      </c>
    </row>
    <row r="5343" spans="1:2" ht="26.4">
      <c r="A5343" s="22" t="s">
        <v>6184</v>
      </c>
      <c r="B5343" s="23">
        <v>114.98</v>
      </c>
    </row>
    <row r="5344" spans="1:2" ht="26.4">
      <c r="A5344" s="22" t="s">
        <v>6185</v>
      </c>
      <c r="B5344" s="23">
        <v>100.93</v>
      </c>
    </row>
    <row r="5345" spans="1:2" ht="26.4">
      <c r="A5345" s="22" t="s">
        <v>6186</v>
      </c>
      <c r="B5345" s="23">
        <v>87.66</v>
      </c>
    </row>
    <row r="5346" spans="1:2" ht="26.4">
      <c r="A5346" s="22" t="s">
        <v>6187</v>
      </c>
      <c r="B5346" s="23">
        <v>77.16</v>
      </c>
    </row>
    <row r="5347" spans="1:2" ht="26.4">
      <c r="A5347" s="22" t="s">
        <v>6188</v>
      </c>
      <c r="B5347" s="23">
        <v>34.18</v>
      </c>
    </row>
    <row r="5348" spans="1:2" ht="26.4">
      <c r="A5348" s="22" t="s">
        <v>6189</v>
      </c>
      <c r="B5348" s="23">
        <v>19.48</v>
      </c>
    </row>
    <row r="5349" spans="1:2" ht="26.4">
      <c r="A5349" s="22" t="s">
        <v>6190</v>
      </c>
      <c r="B5349" s="23">
        <v>27.05</v>
      </c>
    </row>
    <row r="5350" spans="1:2" ht="26.4">
      <c r="A5350" s="22" t="s">
        <v>6191</v>
      </c>
      <c r="B5350" s="23">
        <v>58.01</v>
      </c>
    </row>
    <row r="5351" spans="1:2" ht="26.4">
      <c r="A5351" s="22" t="s">
        <v>6192</v>
      </c>
      <c r="B5351" s="23">
        <v>84.58</v>
      </c>
    </row>
    <row r="5352" spans="1:2" ht="26.4">
      <c r="A5352" s="22" t="s">
        <v>6193</v>
      </c>
      <c r="B5352" s="23">
        <v>97.98</v>
      </c>
    </row>
    <row r="5353" spans="1:2" ht="26.4">
      <c r="A5353" s="22" t="s">
        <v>6194</v>
      </c>
      <c r="B5353" s="23">
        <v>108.16</v>
      </c>
    </row>
    <row r="5354" spans="1:2" ht="26.4">
      <c r="A5354" s="22" t="s">
        <v>6195</v>
      </c>
      <c r="B5354" s="23">
        <v>121.57</v>
      </c>
    </row>
    <row r="5355" spans="1:2" ht="26.4">
      <c r="A5355" s="22" t="s">
        <v>6196</v>
      </c>
      <c r="B5355" s="23">
        <v>138.87</v>
      </c>
    </row>
    <row r="5356" spans="1:2" ht="26.4">
      <c r="A5356" s="22" t="s">
        <v>6197</v>
      </c>
      <c r="B5356" s="23">
        <v>131.31</v>
      </c>
    </row>
    <row r="5357" spans="1:2" ht="26.4">
      <c r="A5357" s="22" t="s">
        <v>6198</v>
      </c>
      <c r="B5357" s="23">
        <v>118.56</v>
      </c>
    </row>
    <row r="5358" spans="1:2" ht="26.4">
      <c r="A5358" s="22" t="s">
        <v>6199</v>
      </c>
      <c r="B5358" s="23">
        <v>104.16</v>
      </c>
    </row>
    <row r="5359" spans="1:2" ht="26.4">
      <c r="A5359" s="22" t="s">
        <v>6200</v>
      </c>
      <c r="B5359" s="23">
        <v>103.54</v>
      </c>
    </row>
    <row r="5360" spans="1:2" ht="26.4">
      <c r="A5360" s="22" t="s">
        <v>6201</v>
      </c>
      <c r="B5360" s="23">
        <v>98.19</v>
      </c>
    </row>
    <row r="5361" spans="1:2" ht="26.4">
      <c r="A5361" s="22" t="s">
        <v>6202</v>
      </c>
      <c r="B5361" s="23">
        <v>97.63</v>
      </c>
    </row>
    <row r="5362" spans="1:2" ht="26.4">
      <c r="A5362" s="22" t="s">
        <v>6203</v>
      </c>
      <c r="B5362" s="23">
        <v>94.93</v>
      </c>
    </row>
    <row r="5363" spans="1:2" ht="26.4">
      <c r="A5363" s="22" t="s">
        <v>6204</v>
      </c>
      <c r="B5363" s="23">
        <v>93.91</v>
      </c>
    </row>
    <row r="5364" spans="1:2" ht="26.4">
      <c r="A5364" s="22" t="s">
        <v>6205</v>
      </c>
      <c r="B5364" s="23">
        <v>95.05</v>
      </c>
    </row>
    <row r="5365" spans="1:2" ht="26.4">
      <c r="A5365" s="22" t="s">
        <v>6206</v>
      </c>
      <c r="B5365" s="23">
        <v>94.2</v>
      </c>
    </row>
    <row r="5366" spans="1:2" ht="26.4">
      <c r="A5366" s="22" t="s">
        <v>6207</v>
      </c>
      <c r="B5366" s="23">
        <v>99.45</v>
      </c>
    </row>
    <row r="5367" spans="1:2" ht="26.4">
      <c r="A5367" s="22" t="s">
        <v>6208</v>
      </c>
      <c r="B5367" s="23">
        <v>102.05</v>
      </c>
    </row>
    <row r="5368" spans="1:2" ht="26.4">
      <c r="A5368" s="22" t="s">
        <v>6209</v>
      </c>
      <c r="B5368" s="23">
        <v>89.29</v>
      </c>
    </row>
    <row r="5369" spans="1:2" ht="26.4">
      <c r="A5369" s="22" t="s">
        <v>6210</v>
      </c>
      <c r="B5369" s="23">
        <v>78.69</v>
      </c>
    </row>
    <row r="5370" spans="1:2" ht="26.4">
      <c r="A5370" s="22" t="s">
        <v>6211</v>
      </c>
      <c r="B5370" s="23">
        <v>67.459999999999994</v>
      </c>
    </row>
    <row r="5371" spans="1:2" ht="26.4">
      <c r="A5371" s="22" t="s">
        <v>6212</v>
      </c>
      <c r="B5371" s="23">
        <v>52.04</v>
      </c>
    </row>
    <row r="5372" spans="1:2" ht="26.4">
      <c r="A5372" s="22" t="s">
        <v>6213</v>
      </c>
      <c r="B5372" s="23">
        <v>24.64</v>
      </c>
    </row>
    <row r="5373" spans="1:2" ht="26.4">
      <c r="A5373" s="22" t="s">
        <v>6214</v>
      </c>
      <c r="B5373" s="23">
        <v>6</v>
      </c>
    </row>
    <row r="5374" spans="1:2" ht="26.4">
      <c r="A5374" s="22" t="s">
        <v>6215</v>
      </c>
      <c r="B5374" s="23">
        <v>6.92</v>
      </c>
    </row>
    <row r="5375" spans="1:2" ht="26.4">
      <c r="A5375" s="22" t="s">
        <v>6216</v>
      </c>
      <c r="B5375" s="23">
        <v>20.399999999999999</v>
      </c>
    </row>
    <row r="5376" spans="1:2" ht="26.4">
      <c r="A5376" s="22" t="s">
        <v>6217</v>
      </c>
      <c r="B5376" s="23">
        <v>67.58</v>
      </c>
    </row>
    <row r="5377" spans="1:2" ht="26.4">
      <c r="A5377" s="22" t="s">
        <v>6218</v>
      </c>
      <c r="B5377" s="23">
        <v>87.6</v>
      </c>
    </row>
    <row r="5378" spans="1:2" ht="26.4">
      <c r="A5378" s="22" t="s">
        <v>6219</v>
      </c>
      <c r="B5378" s="23">
        <v>106.47</v>
      </c>
    </row>
    <row r="5379" spans="1:2" ht="26.4">
      <c r="A5379" s="22" t="s">
        <v>6220</v>
      </c>
      <c r="B5379" s="23">
        <v>111.16</v>
      </c>
    </row>
    <row r="5380" spans="1:2" ht="26.4">
      <c r="A5380" s="22" t="s">
        <v>6221</v>
      </c>
      <c r="B5380" s="23">
        <v>112.28</v>
      </c>
    </row>
    <row r="5381" spans="1:2" ht="26.4">
      <c r="A5381" s="22" t="s">
        <v>6222</v>
      </c>
      <c r="B5381" s="23">
        <v>108.07</v>
      </c>
    </row>
    <row r="5382" spans="1:2" ht="26.4">
      <c r="A5382" s="22" t="s">
        <v>6223</v>
      </c>
      <c r="B5382" s="23">
        <v>101.69</v>
      </c>
    </row>
    <row r="5383" spans="1:2" ht="26.4">
      <c r="A5383" s="22" t="s">
        <v>6224</v>
      </c>
      <c r="B5383" s="23">
        <v>90.1</v>
      </c>
    </row>
    <row r="5384" spans="1:2" ht="26.4">
      <c r="A5384" s="22" t="s">
        <v>6225</v>
      </c>
      <c r="B5384" s="23">
        <v>84.7</v>
      </c>
    </row>
    <row r="5385" spans="1:2" ht="26.4">
      <c r="A5385" s="22" t="s">
        <v>6226</v>
      </c>
      <c r="B5385" s="23">
        <v>78.8</v>
      </c>
    </row>
    <row r="5386" spans="1:2" ht="26.4">
      <c r="A5386" s="22" t="s">
        <v>6227</v>
      </c>
      <c r="B5386" s="23">
        <v>69.66</v>
      </c>
    </row>
    <row r="5387" spans="1:2" ht="26.4">
      <c r="A5387" s="22" t="s">
        <v>6228</v>
      </c>
      <c r="B5387" s="23">
        <v>69</v>
      </c>
    </row>
    <row r="5388" spans="1:2" ht="26.4">
      <c r="A5388" s="22" t="s">
        <v>6229</v>
      </c>
      <c r="B5388" s="23">
        <v>72.02</v>
      </c>
    </row>
    <row r="5389" spans="1:2" ht="26.4">
      <c r="A5389" s="22" t="s">
        <v>6230</v>
      </c>
      <c r="B5389" s="23">
        <v>77.89</v>
      </c>
    </row>
    <row r="5390" spans="1:2" ht="26.4">
      <c r="A5390" s="22" t="s">
        <v>6231</v>
      </c>
      <c r="B5390" s="23">
        <v>77.150000000000006</v>
      </c>
    </row>
    <row r="5391" spans="1:2" ht="26.4">
      <c r="A5391" s="22" t="s">
        <v>6232</v>
      </c>
      <c r="B5391" s="23">
        <v>71.59</v>
      </c>
    </row>
    <row r="5392" spans="1:2" ht="26.4">
      <c r="A5392" s="22" t="s">
        <v>6233</v>
      </c>
      <c r="B5392" s="23">
        <v>49.74</v>
      </c>
    </row>
    <row r="5393" spans="1:2" ht="26.4">
      <c r="A5393" s="22" t="s">
        <v>6234</v>
      </c>
      <c r="B5393" s="23">
        <v>28.31</v>
      </c>
    </row>
    <row r="5394" spans="1:2" ht="26.4">
      <c r="A5394" s="22" t="s">
        <v>6235</v>
      </c>
      <c r="B5394" s="23">
        <v>14.12</v>
      </c>
    </row>
    <row r="5395" spans="1:2" ht="26.4">
      <c r="A5395" s="22" t="s">
        <v>6236</v>
      </c>
      <c r="B5395" s="23">
        <v>3.64</v>
      </c>
    </row>
    <row r="5396" spans="1:2" ht="26.4">
      <c r="A5396" s="22" t="s">
        <v>6237</v>
      </c>
      <c r="B5396" s="23">
        <v>-0.95</v>
      </c>
    </row>
    <row r="5397" spans="1:2" ht="26.4">
      <c r="A5397" s="22" t="s">
        <v>6238</v>
      </c>
      <c r="B5397" s="23">
        <v>1.45</v>
      </c>
    </row>
    <row r="5398" spans="1:2" ht="26.4">
      <c r="A5398" s="22" t="s">
        <v>6239</v>
      </c>
      <c r="B5398" s="23">
        <v>6.76</v>
      </c>
    </row>
    <row r="5399" spans="1:2" ht="26.4">
      <c r="A5399" s="22" t="s">
        <v>6240</v>
      </c>
      <c r="B5399" s="23">
        <v>17.45</v>
      </c>
    </row>
    <row r="5400" spans="1:2" ht="26.4">
      <c r="A5400" s="22" t="s">
        <v>6241</v>
      </c>
      <c r="B5400" s="23">
        <v>70.91</v>
      </c>
    </row>
    <row r="5401" spans="1:2" ht="26.4">
      <c r="A5401" s="22" t="s">
        <v>6242</v>
      </c>
      <c r="B5401" s="23">
        <v>89.56</v>
      </c>
    </row>
    <row r="5402" spans="1:2" ht="26.4">
      <c r="A5402" s="22" t="s">
        <v>6243</v>
      </c>
      <c r="B5402" s="23">
        <v>100</v>
      </c>
    </row>
    <row r="5403" spans="1:2" ht="26.4">
      <c r="A5403" s="22" t="s">
        <v>6244</v>
      </c>
      <c r="B5403" s="23">
        <v>110.9</v>
      </c>
    </row>
    <row r="5404" spans="1:2" ht="26.4">
      <c r="A5404" s="22" t="s">
        <v>6245</v>
      </c>
      <c r="B5404" s="23">
        <v>120</v>
      </c>
    </row>
    <row r="5405" spans="1:2" ht="26.4">
      <c r="A5405" s="22" t="s">
        <v>6246</v>
      </c>
      <c r="B5405" s="23">
        <v>120.05</v>
      </c>
    </row>
    <row r="5406" spans="1:2" ht="26.4">
      <c r="A5406" s="22" t="s">
        <v>6247</v>
      </c>
      <c r="B5406" s="23">
        <v>114</v>
      </c>
    </row>
    <row r="5407" spans="1:2" ht="26.4">
      <c r="A5407" s="22" t="s">
        <v>6248</v>
      </c>
      <c r="B5407" s="23">
        <v>98.02</v>
      </c>
    </row>
    <row r="5408" spans="1:2" ht="26.4">
      <c r="A5408" s="22" t="s">
        <v>6249</v>
      </c>
      <c r="B5408" s="23">
        <v>89.63</v>
      </c>
    </row>
    <row r="5409" spans="1:2" ht="26.4">
      <c r="A5409" s="22" t="s">
        <v>6250</v>
      </c>
      <c r="B5409" s="23">
        <v>83.19</v>
      </c>
    </row>
    <row r="5410" spans="1:2" ht="26.4">
      <c r="A5410" s="22" t="s">
        <v>6251</v>
      </c>
      <c r="B5410" s="23">
        <v>75.59</v>
      </c>
    </row>
    <row r="5411" spans="1:2" ht="26.4">
      <c r="A5411" s="22" t="s">
        <v>6252</v>
      </c>
      <c r="B5411" s="23">
        <v>74.02</v>
      </c>
    </row>
    <row r="5412" spans="1:2" ht="26.4">
      <c r="A5412" s="22" t="s">
        <v>6253</v>
      </c>
      <c r="B5412" s="23">
        <v>83.1</v>
      </c>
    </row>
    <row r="5413" spans="1:2" ht="26.4">
      <c r="A5413" s="22" t="s">
        <v>6254</v>
      </c>
      <c r="B5413" s="23">
        <v>95.94</v>
      </c>
    </row>
    <row r="5414" spans="1:2" ht="26.4">
      <c r="A5414" s="22" t="s">
        <v>6255</v>
      </c>
      <c r="B5414" s="23">
        <v>110</v>
      </c>
    </row>
    <row r="5415" spans="1:2" ht="26.4">
      <c r="A5415" s="22" t="s">
        <v>6256</v>
      </c>
      <c r="B5415" s="23">
        <v>112.86</v>
      </c>
    </row>
    <row r="5416" spans="1:2" ht="26.4">
      <c r="A5416" s="22" t="s">
        <v>6257</v>
      </c>
      <c r="B5416" s="23">
        <v>99.33</v>
      </c>
    </row>
    <row r="5417" spans="1:2" ht="26.4">
      <c r="A5417" s="22" t="s">
        <v>6258</v>
      </c>
      <c r="B5417" s="23">
        <v>82.4</v>
      </c>
    </row>
    <row r="5418" spans="1:2" ht="26.4">
      <c r="A5418" s="22" t="s">
        <v>6259</v>
      </c>
      <c r="B5418" s="23">
        <v>75.959999999999994</v>
      </c>
    </row>
    <row r="5419" spans="1:2" ht="26.4">
      <c r="A5419" s="22" t="s">
        <v>6260</v>
      </c>
      <c r="B5419" s="23">
        <v>69.930000000000007</v>
      </c>
    </row>
    <row r="5420" spans="1:2" ht="26.4">
      <c r="A5420" s="22" t="s">
        <v>6261</v>
      </c>
      <c r="B5420" s="23">
        <v>63.59</v>
      </c>
    </row>
    <row r="5421" spans="1:2" ht="26.4">
      <c r="A5421" s="22" t="s">
        <v>6262</v>
      </c>
      <c r="B5421" s="23">
        <v>67.040000000000006</v>
      </c>
    </row>
    <row r="5422" spans="1:2" ht="26.4">
      <c r="A5422" s="22" t="s">
        <v>6263</v>
      </c>
      <c r="B5422" s="23">
        <v>74.099999999999994</v>
      </c>
    </row>
    <row r="5423" spans="1:2" ht="26.4">
      <c r="A5423" s="22" t="s">
        <v>6264</v>
      </c>
      <c r="B5423" s="23">
        <v>78.63</v>
      </c>
    </row>
    <row r="5424" spans="1:2" ht="26.4">
      <c r="A5424" s="22" t="s">
        <v>6265</v>
      </c>
      <c r="B5424" s="23">
        <v>88.66</v>
      </c>
    </row>
    <row r="5425" spans="1:2" ht="26.4">
      <c r="A5425" s="22" t="s">
        <v>6266</v>
      </c>
      <c r="B5425" s="23">
        <v>97.15</v>
      </c>
    </row>
    <row r="5426" spans="1:2" ht="26.4">
      <c r="A5426" s="22" t="s">
        <v>6267</v>
      </c>
      <c r="B5426" s="23">
        <v>119.26</v>
      </c>
    </row>
    <row r="5427" spans="1:2" ht="26.4">
      <c r="A5427" s="22" t="s">
        <v>6268</v>
      </c>
      <c r="B5427" s="23">
        <v>126.26</v>
      </c>
    </row>
    <row r="5428" spans="1:2" ht="26.4">
      <c r="A5428" s="22" t="s">
        <v>6269</v>
      </c>
      <c r="B5428" s="23">
        <v>126.2</v>
      </c>
    </row>
    <row r="5429" spans="1:2" ht="26.4">
      <c r="A5429" s="22" t="s">
        <v>6270</v>
      </c>
      <c r="B5429" s="23">
        <v>110.99</v>
      </c>
    </row>
    <row r="5430" spans="1:2" ht="26.4">
      <c r="A5430" s="22" t="s">
        <v>6271</v>
      </c>
      <c r="B5430" s="23">
        <v>101.06</v>
      </c>
    </row>
    <row r="5431" spans="1:2" ht="26.4">
      <c r="A5431" s="22" t="s">
        <v>6272</v>
      </c>
      <c r="B5431" s="23">
        <v>99.6</v>
      </c>
    </row>
    <row r="5432" spans="1:2" ht="26.4">
      <c r="A5432" s="22" t="s">
        <v>6273</v>
      </c>
      <c r="B5432" s="23">
        <v>92.65</v>
      </c>
    </row>
    <row r="5433" spans="1:2" ht="26.4">
      <c r="A5433" s="22" t="s">
        <v>6274</v>
      </c>
      <c r="B5433" s="23">
        <v>92.15</v>
      </c>
    </row>
    <row r="5434" spans="1:2" ht="26.4">
      <c r="A5434" s="22" t="s">
        <v>6275</v>
      </c>
      <c r="B5434" s="23">
        <v>89.96</v>
      </c>
    </row>
    <row r="5435" spans="1:2" ht="26.4">
      <c r="A5435" s="22" t="s">
        <v>6276</v>
      </c>
      <c r="B5435" s="23">
        <v>87.67</v>
      </c>
    </row>
    <row r="5436" spans="1:2" ht="26.4">
      <c r="A5436" s="22" t="s">
        <v>6277</v>
      </c>
      <c r="B5436" s="23">
        <v>90.02</v>
      </c>
    </row>
    <row r="5437" spans="1:2" ht="26.4">
      <c r="A5437" s="22" t="s">
        <v>6278</v>
      </c>
      <c r="B5437" s="23">
        <v>87.56</v>
      </c>
    </row>
    <row r="5438" spans="1:2" ht="26.4">
      <c r="A5438" s="22" t="s">
        <v>6279</v>
      </c>
      <c r="B5438" s="23">
        <v>95.8</v>
      </c>
    </row>
    <row r="5439" spans="1:2" ht="26.4">
      <c r="A5439" s="22" t="s">
        <v>6280</v>
      </c>
      <c r="B5439" s="23">
        <v>109.24</v>
      </c>
    </row>
    <row r="5440" spans="1:2" ht="26.4">
      <c r="A5440" s="22" t="s">
        <v>6281</v>
      </c>
      <c r="B5440" s="23">
        <v>89.69</v>
      </c>
    </row>
    <row r="5441" spans="1:2" ht="26.4">
      <c r="A5441" s="22" t="s">
        <v>6282</v>
      </c>
      <c r="B5441" s="23">
        <v>79.540000000000006</v>
      </c>
    </row>
    <row r="5442" spans="1:2" ht="26.4">
      <c r="A5442" s="22" t="s">
        <v>6283</v>
      </c>
      <c r="B5442" s="23">
        <v>72.73</v>
      </c>
    </row>
    <row r="5443" spans="1:2" ht="26.4">
      <c r="A5443" s="22" t="s">
        <v>6284</v>
      </c>
      <c r="B5443" s="23">
        <v>60.46</v>
      </c>
    </row>
    <row r="5444" spans="1:2" ht="26.4">
      <c r="A5444" s="22" t="s">
        <v>6285</v>
      </c>
      <c r="B5444" s="23">
        <v>25.98</v>
      </c>
    </row>
    <row r="5445" spans="1:2" ht="26.4">
      <c r="A5445" s="22" t="s">
        <v>6286</v>
      </c>
      <c r="B5445" s="23">
        <v>23.54</v>
      </c>
    </row>
    <row r="5446" spans="1:2" ht="26.4">
      <c r="A5446" s="22" t="s">
        <v>6287</v>
      </c>
      <c r="B5446" s="23">
        <v>45.85</v>
      </c>
    </row>
    <row r="5447" spans="1:2" ht="26.4">
      <c r="A5447" s="22" t="s">
        <v>6288</v>
      </c>
      <c r="B5447" s="23">
        <v>70.260000000000005</v>
      </c>
    </row>
    <row r="5448" spans="1:2" ht="26.4">
      <c r="A5448" s="22" t="s">
        <v>6289</v>
      </c>
      <c r="B5448" s="23">
        <v>82.53</v>
      </c>
    </row>
    <row r="5449" spans="1:2" ht="26.4">
      <c r="A5449" s="22" t="s">
        <v>6290</v>
      </c>
      <c r="B5449" s="23">
        <v>94.09</v>
      </c>
    </row>
    <row r="5450" spans="1:2" ht="26.4">
      <c r="A5450" s="22" t="s">
        <v>6291</v>
      </c>
      <c r="B5450" s="23">
        <v>120.32</v>
      </c>
    </row>
    <row r="5451" spans="1:2" ht="26.4">
      <c r="A5451" s="22" t="s">
        <v>6292</v>
      </c>
      <c r="B5451" s="23">
        <v>130.78</v>
      </c>
    </row>
    <row r="5452" spans="1:2" ht="26.4">
      <c r="A5452" s="22" t="s">
        <v>6293</v>
      </c>
      <c r="B5452" s="23">
        <v>133.04</v>
      </c>
    </row>
    <row r="5453" spans="1:2" ht="26.4">
      <c r="A5453" s="22" t="s">
        <v>6294</v>
      </c>
      <c r="B5453" s="23">
        <v>125.38</v>
      </c>
    </row>
    <row r="5454" spans="1:2" ht="26.4">
      <c r="A5454" s="22" t="s">
        <v>6295</v>
      </c>
      <c r="B5454" s="23">
        <v>107.89</v>
      </c>
    </row>
    <row r="5455" spans="1:2" ht="26.4">
      <c r="A5455" s="22" t="s">
        <v>6296</v>
      </c>
      <c r="B5455" s="23">
        <v>106.78</v>
      </c>
    </row>
    <row r="5456" spans="1:2" ht="26.4">
      <c r="A5456" s="22" t="s">
        <v>6297</v>
      </c>
      <c r="B5456" s="23">
        <v>97.45</v>
      </c>
    </row>
    <row r="5457" spans="1:2" ht="26.4">
      <c r="A5457" s="22" t="s">
        <v>6298</v>
      </c>
      <c r="B5457" s="23">
        <v>91.51</v>
      </c>
    </row>
    <row r="5458" spans="1:2" ht="26.4">
      <c r="A5458" s="22" t="s">
        <v>6299</v>
      </c>
      <c r="B5458" s="23">
        <v>85</v>
      </c>
    </row>
    <row r="5459" spans="1:2" ht="26.4">
      <c r="A5459" s="22" t="s">
        <v>6300</v>
      </c>
      <c r="B5459" s="23">
        <v>81.28</v>
      </c>
    </row>
    <row r="5460" spans="1:2" ht="26.4">
      <c r="A5460" s="22" t="s">
        <v>6301</v>
      </c>
      <c r="B5460" s="23">
        <v>90.56</v>
      </c>
    </row>
    <row r="5461" spans="1:2" ht="26.4">
      <c r="A5461" s="22" t="s">
        <v>6302</v>
      </c>
      <c r="B5461" s="23">
        <v>110.62</v>
      </c>
    </row>
    <row r="5462" spans="1:2" ht="26.4">
      <c r="A5462" s="22" t="s">
        <v>6303</v>
      </c>
      <c r="B5462" s="23">
        <v>127.12</v>
      </c>
    </row>
    <row r="5463" spans="1:2" ht="26.4">
      <c r="A5463" s="22" t="s">
        <v>6304</v>
      </c>
      <c r="B5463" s="23">
        <v>125.78</v>
      </c>
    </row>
    <row r="5464" spans="1:2" ht="26.4">
      <c r="A5464" s="22" t="s">
        <v>6305</v>
      </c>
      <c r="B5464" s="23">
        <v>109.49</v>
      </c>
    </row>
    <row r="5465" spans="1:2" ht="26.4">
      <c r="A5465" s="22" t="s">
        <v>6306</v>
      </c>
      <c r="B5465" s="23">
        <v>99.21</v>
      </c>
    </row>
    <row r="5466" spans="1:2" ht="26.4">
      <c r="A5466" s="22" t="s">
        <v>6307</v>
      </c>
      <c r="B5466" s="23">
        <v>93.97</v>
      </c>
    </row>
    <row r="5467" spans="1:2" ht="26.4">
      <c r="A5467" s="22" t="s">
        <v>6308</v>
      </c>
      <c r="B5467" s="23">
        <v>87.56</v>
      </c>
    </row>
    <row r="5468" spans="1:2" ht="26.4">
      <c r="A5468" s="22" t="s">
        <v>6309</v>
      </c>
      <c r="B5468" s="23">
        <v>84.57</v>
      </c>
    </row>
    <row r="5469" spans="1:2" ht="26.4">
      <c r="A5469" s="22" t="s">
        <v>6310</v>
      </c>
      <c r="B5469" s="23">
        <v>80.180000000000007</v>
      </c>
    </row>
    <row r="5470" spans="1:2" ht="26.4">
      <c r="A5470" s="22" t="s">
        <v>6311</v>
      </c>
      <c r="B5470" s="23">
        <v>80.48</v>
      </c>
    </row>
    <row r="5471" spans="1:2" ht="26.4">
      <c r="A5471" s="22" t="s">
        <v>6312</v>
      </c>
      <c r="B5471" s="23">
        <v>88.8</v>
      </c>
    </row>
    <row r="5472" spans="1:2" ht="26.4">
      <c r="A5472" s="22" t="s">
        <v>6313</v>
      </c>
      <c r="B5472" s="23">
        <v>103.57</v>
      </c>
    </row>
    <row r="5473" spans="1:2" ht="26.4">
      <c r="A5473" s="22" t="s">
        <v>6314</v>
      </c>
      <c r="B5473" s="23">
        <v>126.32</v>
      </c>
    </row>
    <row r="5474" spans="1:2" ht="26.4">
      <c r="A5474" s="22" t="s">
        <v>6315</v>
      </c>
      <c r="B5474" s="23">
        <v>151.11000000000001</v>
      </c>
    </row>
    <row r="5475" spans="1:2" ht="26.4">
      <c r="A5475" s="22" t="s">
        <v>6316</v>
      </c>
      <c r="B5475" s="23">
        <v>138.91999999999999</v>
      </c>
    </row>
    <row r="5476" spans="1:2" ht="26.4">
      <c r="A5476" s="22" t="s">
        <v>6317</v>
      </c>
      <c r="B5476" s="23">
        <v>136.1</v>
      </c>
    </row>
    <row r="5477" spans="1:2" ht="26.4">
      <c r="A5477" s="22" t="s">
        <v>6318</v>
      </c>
      <c r="B5477" s="23">
        <v>119.9</v>
      </c>
    </row>
    <row r="5478" spans="1:2" ht="26.4">
      <c r="A5478" s="22" t="s">
        <v>6319</v>
      </c>
      <c r="B5478" s="23">
        <v>99.99</v>
      </c>
    </row>
    <row r="5479" spans="1:2" ht="26.4">
      <c r="A5479" s="22" t="s">
        <v>6320</v>
      </c>
      <c r="B5479" s="23">
        <v>104.88</v>
      </c>
    </row>
    <row r="5480" spans="1:2" ht="26.4">
      <c r="A5480" s="22" t="s">
        <v>6321</v>
      </c>
      <c r="B5480" s="23">
        <v>98.38</v>
      </c>
    </row>
    <row r="5481" spans="1:2" ht="26.4">
      <c r="A5481" s="22" t="s">
        <v>6322</v>
      </c>
      <c r="B5481" s="23">
        <v>97.95</v>
      </c>
    </row>
    <row r="5482" spans="1:2" ht="26.4">
      <c r="A5482" s="22" t="s">
        <v>6323</v>
      </c>
      <c r="B5482" s="23">
        <v>94.42</v>
      </c>
    </row>
    <row r="5483" spans="1:2" ht="26.4">
      <c r="A5483" s="22" t="s">
        <v>6324</v>
      </c>
      <c r="B5483" s="23">
        <v>83.43</v>
      </c>
    </row>
    <row r="5484" spans="1:2" ht="26.4">
      <c r="A5484" s="22" t="s">
        <v>6325</v>
      </c>
      <c r="B5484" s="23">
        <v>91.07</v>
      </c>
    </row>
    <row r="5485" spans="1:2" ht="26.4">
      <c r="A5485" s="22" t="s">
        <v>6326</v>
      </c>
      <c r="B5485" s="23">
        <v>93.4</v>
      </c>
    </row>
    <row r="5486" spans="1:2" ht="26.4">
      <c r="A5486" s="22" t="s">
        <v>6327</v>
      </c>
      <c r="B5486" s="23">
        <v>113.25</v>
      </c>
    </row>
    <row r="5487" spans="1:2" ht="26.4">
      <c r="A5487" s="22" t="s">
        <v>6328</v>
      </c>
      <c r="B5487" s="23">
        <v>123.57</v>
      </c>
    </row>
    <row r="5488" spans="1:2" ht="26.4">
      <c r="A5488" s="22" t="s">
        <v>6329</v>
      </c>
      <c r="B5488" s="23">
        <v>110.81</v>
      </c>
    </row>
    <row r="5489" spans="1:2" ht="26.4">
      <c r="A5489" s="22" t="s">
        <v>6330</v>
      </c>
      <c r="B5489" s="23">
        <v>100.09</v>
      </c>
    </row>
    <row r="5490" spans="1:2" ht="26.4">
      <c r="A5490" s="22" t="s">
        <v>6331</v>
      </c>
      <c r="B5490" s="23">
        <v>95.21</v>
      </c>
    </row>
    <row r="5491" spans="1:2" ht="26.4">
      <c r="A5491" s="22" t="s">
        <v>6332</v>
      </c>
      <c r="B5491" s="23">
        <v>91.62</v>
      </c>
    </row>
    <row r="5492" spans="1:2" ht="26.4">
      <c r="A5492" s="22" t="s">
        <v>6333</v>
      </c>
      <c r="B5492" s="23">
        <v>89.98</v>
      </c>
    </row>
    <row r="5493" spans="1:2" ht="26.4">
      <c r="A5493" s="22" t="s">
        <v>6334</v>
      </c>
      <c r="B5493" s="23">
        <v>89.98</v>
      </c>
    </row>
    <row r="5494" spans="1:2" ht="26.4">
      <c r="A5494" s="22" t="s">
        <v>6335</v>
      </c>
      <c r="B5494" s="23">
        <v>89.26</v>
      </c>
    </row>
    <row r="5495" spans="1:2" ht="26.4">
      <c r="A5495" s="22" t="s">
        <v>6336</v>
      </c>
      <c r="B5495" s="23">
        <v>89.99</v>
      </c>
    </row>
    <row r="5496" spans="1:2" ht="26.4">
      <c r="A5496" s="22" t="s">
        <v>6337</v>
      </c>
      <c r="B5496" s="23">
        <v>96.52</v>
      </c>
    </row>
    <row r="5497" spans="1:2" ht="26.4">
      <c r="A5497" s="22" t="s">
        <v>6338</v>
      </c>
      <c r="B5497" s="23">
        <v>103.6</v>
      </c>
    </row>
    <row r="5498" spans="1:2" ht="26.4">
      <c r="A5498" s="22" t="s">
        <v>6339</v>
      </c>
      <c r="B5498" s="23">
        <v>128.91999999999999</v>
      </c>
    </row>
    <row r="5499" spans="1:2" ht="26.4">
      <c r="A5499" s="22" t="s">
        <v>6340</v>
      </c>
      <c r="B5499" s="23">
        <v>133.54</v>
      </c>
    </row>
    <row r="5500" spans="1:2" ht="26.4">
      <c r="A5500" s="22" t="s">
        <v>6341</v>
      </c>
      <c r="B5500" s="23">
        <v>128.52000000000001</v>
      </c>
    </row>
    <row r="5501" spans="1:2" ht="26.4">
      <c r="A5501" s="22" t="s">
        <v>6342</v>
      </c>
      <c r="B5501" s="23">
        <v>116.63</v>
      </c>
    </row>
    <row r="5502" spans="1:2" ht="26.4">
      <c r="A5502" s="22" t="s">
        <v>6343</v>
      </c>
      <c r="B5502" s="23">
        <v>105.07</v>
      </c>
    </row>
    <row r="5503" spans="1:2" ht="26.4">
      <c r="A5503" s="22" t="s">
        <v>6344</v>
      </c>
      <c r="B5503" s="23">
        <v>104.04</v>
      </c>
    </row>
    <row r="5504" spans="1:2" ht="26.4">
      <c r="A5504" s="22" t="s">
        <v>6345</v>
      </c>
      <c r="B5504" s="23">
        <v>91.24</v>
      </c>
    </row>
    <row r="5505" spans="1:2" ht="26.4">
      <c r="A5505" s="22" t="s">
        <v>6346</v>
      </c>
      <c r="B5505" s="23">
        <v>97.28</v>
      </c>
    </row>
    <row r="5506" spans="1:2" ht="26.4">
      <c r="A5506" s="22" t="s">
        <v>6347</v>
      </c>
      <c r="B5506" s="23">
        <v>79.069999999999993</v>
      </c>
    </row>
    <row r="5507" spans="1:2" ht="26.4">
      <c r="A5507" s="22" t="s">
        <v>6348</v>
      </c>
      <c r="B5507" s="23">
        <v>80.900000000000006</v>
      </c>
    </row>
    <row r="5508" spans="1:2" ht="26.4">
      <c r="A5508" s="22" t="s">
        <v>6349</v>
      </c>
      <c r="B5508" s="23">
        <v>87.52</v>
      </c>
    </row>
    <row r="5509" spans="1:2" ht="26.4">
      <c r="A5509" s="22" t="s">
        <v>6350</v>
      </c>
      <c r="B5509" s="23">
        <v>104.72</v>
      </c>
    </row>
    <row r="5510" spans="1:2" ht="26.4">
      <c r="A5510" s="22" t="s">
        <v>6351</v>
      </c>
      <c r="B5510" s="23">
        <v>105.19</v>
      </c>
    </row>
    <row r="5511" spans="1:2" ht="26.4">
      <c r="A5511" s="22" t="s">
        <v>6352</v>
      </c>
      <c r="B5511" s="23">
        <v>113.8</v>
      </c>
    </row>
    <row r="5512" spans="1:2" ht="26.4">
      <c r="A5512" s="22" t="s">
        <v>6353</v>
      </c>
      <c r="B5512" s="23">
        <v>106.83</v>
      </c>
    </row>
    <row r="5513" spans="1:2" ht="26.4">
      <c r="A5513" s="22" t="s">
        <v>6354</v>
      </c>
      <c r="B5513" s="23">
        <v>95.85</v>
      </c>
    </row>
    <row r="5514" spans="1:2" ht="26.4">
      <c r="A5514" s="22" t="s">
        <v>6355</v>
      </c>
      <c r="B5514" s="23">
        <v>89.05</v>
      </c>
    </row>
    <row r="5515" spans="1:2" ht="26.4">
      <c r="A5515" s="22" t="s">
        <v>6356</v>
      </c>
      <c r="B5515" s="23">
        <v>86.28</v>
      </c>
    </row>
    <row r="5516" spans="1:2" ht="26.4">
      <c r="A5516" s="22" t="s">
        <v>6357</v>
      </c>
      <c r="B5516" s="23">
        <v>82.85</v>
      </c>
    </row>
    <row r="5517" spans="1:2" ht="26.4">
      <c r="A5517" s="22" t="s">
        <v>6358</v>
      </c>
      <c r="B5517" s="23">
        <v>84.16</v>
      </c>
    </row>
    <row r="5518" spans="1:2" ht="26.4">
      <c r="A5518" s="22" t="s">
        <v>6359</v>
      </c>
      <c r="B5518" s="23">
        <v>86.72</v>
      </c>
    </row>
    <row r="5519" spans="1:2" ht="26.4">
      <c r="A5519" s="22" t="s">
        <v>6360</v>
      </c>
      <c r="B5519" s="23">
        <v>95.39</v>
      </c>
    </row>
    <row r="5520" spans="1:2" ht="26.4">
      <c r="A5520" s="22" t="s">
        <v>6361</v>
      </c>
      <c r="B5520" s="23">
        <v>108.07</v>
      </c>
    </row>
    <row r="5521" spans="1:2" ht="26.4">
      <c r="A5521" s="22" t="s">
        <v>6362</v>
      </c>
      <c r="B5521" s="23">
        <v>116.15</v>
      </c>
    </row>
    <row r="5522" spans="1:2" ht="26.4">
      <c r="A5522" s="22" t="s">
        <v>6363</v>
      </c>
      <c r="B5522" s="23">
        <v>125.78</v>
      </c>
    </row>
    <row r="5523" spans="1:2" ht="26.4">
      <c r="A5523" s="22" t="s">
        <v>6364</v>
      </c>
      <c r="B5523" s="23">
        <v>132.54</v>
      </c>
    </row>
    <row r="5524" spans="1:2" ht="26.4">
      <c r="A5524" s="22" t="s">
        <v>6365</v>
      </c>
      <c r="B5524" s="23">
        <v>118.69</v>
      </c>
    </row>
    <row r="5525" spans="1:2" ht="26.4">
      <c r="A5525" s="22" t="s">
        <v>6366</v>
      </c>
      <c r="B5525" s="23">
        <v>100</v>
      </c>
    </row>
    <row r="5526" spans="1:2" ht="26.4">
      <c r="A5526" s="22" t="s">
        <v>6367</v>
      </c>
      <c r="B5526" s="23">
        <v>89.49</v>
      </c>
    </row>
    <row r="5527" spans="1:2" ht="26.4">
      <c r="A5527" s="22" t="s">
        <v>6368</v>
      </c>
      <c r="B5527" s="23">
        <v>97.48</v>
      </c>
    </row>
    <row r="5528" spans="1:2" ht="26.4">
      <c r="A5528" s="22" t="s">
        <v>6369</v>
      </c>
      <c r="B5528" s="23">
        <v>90.19</v>
      </c>
    </row>
    <row r="5529" spans="1:2" ht="26.4">
      <c r="A5529" s="22" t="s">
        <v>6370</v>
      </c>
      <c r="B5529" s="23">
        <v>67</v>
      </c>
    </row>
    <row r="5530" spans="1:2" ht="26.4">
      <c r="A5530" s="22" t="s">
        <v>6371</v>
      </c>
      <c r="B5530" s="23">
        <v>64.39</v>
      </c>
    </row>
    <row r="5531" spans="1:2" ht="26.4">
      <c r="A5531" s="22" t="s">
        <v>6372</v>
      </c>
      <c r="B5531" s="23">
        <v>57.79</v>
      </c>
    </row>
    <row r="5532" spans="1:2" ht="26.4">
      <c r="A5532" s="22" t="s">
        <v>6373</v>
      </c>
      <c r="B5532" s="23">
        <v>64.959999999999994</v>
      </c>
    </row>
    <row r="5533" spans="1:2" ht="26.4">
      <c r="A5533" s="22" t="s">
        <v>6374</v>
      </c>
      <c r="B5533" s="23">
        <v>78.95</v>
      </c>
    </row>
    <row r="5534" spans="1:2" ht="26.4">
      <c r="A5534" s="22" t="s">
        <v>6375</v>
      </c>
      <c r="B5534" s="23">
        <v>82.4</v>
      </c>
    </row>
    <row r="5535" spans="1:2" ht="26.4">
      <c r="A5535" s="22" t="s">
        <v>6376</v>
      </c>
      <c r="B5535" s="23">
        <v>83.02</v>
      </c>
    </row>
    <row r="5536" spans="1:2" ht="26.4">
      <c r="A5536" s="22" t="s">
        <v>6377</v>
      </c>
      <c r="B5536" s="23">
        <v>79.37</v>
      </c>
    </row>
    <row r="5537" spans="1:2" ht="26.4">
      <c r="A5537" s="22" t="s">
        <v>6378</v>
      </c>
      <c r="B5537" s="23">
        <v>69.400000000000006</v>
      </c>
    </row>
    <row r="5538" spans="1:2" ht="26.4">
      <c r="A5538" s="22" t="s">
        <v>6379</v>
      </c>
      <c r="B5538" s="23">
        <v>41.83</v>
      </c>
    </row>
    <row r="5539" spans="1:2" ht="26.4">
      <c r="A5539" s="22" t="s">
        <v>6380</v>
      </c>
      <c r="B5539" s="23">
        <v>25.45</v>
      </c>
    </row>
    <row r="5540" spans="1:2" ht="26.4">
      <c r="A5540" s="22" t="s">
        <v>6381</v>
      </c>
      <c r="B5540" s="23">
        <v>14.86</v>
      </c>
    </row>
    <row r="5541" spans="1:2" ht="26.4">
      <c r="A5541" s="22" t="s">
        <v>6382</v>
      </c>
      <c r="B5541" s="23">
        <v>12.59</v>
      </c>
    </row>
    <row r="5542" spans="1:2" ht="26.4">
      <c r="A5542" s="22" t="s">
        <v>6383</v>
      </c>
      <c r="B5542" s="23">
        <v>25.01</v>
      </c>
    </row>
    <row r="5543" spans="1:2" ht="26.4">
      <c r="A5543" s="22" t="s">
        <v>6384</v>
      </c>
      <c r="B5543" s="23">
        <v>53.3</v>
      </c>
    </row>
    <row r="5544" spans="1:2" ht="26.4">
      <c r="A5544" s="22" t="s">
        <v>6385</v>
      </c>
      <c r="B5544" s="23">
        <v>72.16</v>
      </c>
    </row>
    <row r="5545" spans="1:2" ht="26.4">
      <c r="A5545" s="22" t="s">
        <v>6386</v>
      </c>
      <c r="B5545" s="23">
        <v>91.83</v>
      </c>
    </row>
    <row r="5546" spans="1:2" ht="26.4">
      <c r="A5546" s="22" t="s">
        <v>6387</v>
      </c>
      <c r="B5546" s="23">
        <v>118.89</v>
      </c>
    </row>
    <row r="5547" spans="1:2" ht="26.4">
      <c r="A5547" s="22" t="s">
        <v>6388</v>
      </c>
      <c r="B5547" s="23">
        <v>129.36000000000001</v>
      </c>
    </row>
    <row r="5548" spans="1:2" ht="26.4">
      <c r="A5548" s="22" t="s">
        <v>6389</v>
      </c>
      <c r="B5548" s="23">
        <v>132.53</v>
      </c>
    </row>
    <row r="5549" spans="1:2" ht="26.4">
      <c r="A5549" s="22" t="s">
        <v>6390</v>
      </c>
      <c r="B5549" s="23">
        <v>123.71</v>
      </c>
    </row>
    <row r="5550" spans="1:2" ht="26.4">
      <c r="A5550" s="22" t="s">
        <v>6391</v>
      </c>
      <c r="B5550" s="23">
        <v>112.54</v>
      </c>
    </row>
    <row r="5551" spans="1:2" ht="26.4">
      <c r="A5551" s="22" t="s">
        <v>6392</v>
      </c>
      <c r="B5551" s="23">
        <v>113.99</v>
      </c>
    </row>
    <row r="5552" spans="1:2" ht="26.4">
      <c r="A5552" s="22" t="s">
        <v>6393</v>
      </c>
      <c r="B5552" s="23">
        <v>110.59</v>
      </c>
    </row>
    <row r="5553" spans="1:2" ht="26.4">
      <c r="A5553" s="22" t="s">
        <v>6394</v>
      </c>
      <c r="B5553" s="23">
        <v>105.17</v>
      </c>
    </row>
    <row r="5554" spans="1:2" ht="26.4">
      <c r="A5554" s="22" t="s">
        <v>6395</v>
      </c>
      <c r="B5554" s="23">
        <v>104.97</v>
      </c>
    </row>
    <row r="5555" spans="1:2" ht="26.4">
      <c r="A5555" s="22" t="s">
        <v>6396</v>
      </c>
      <c r="B5555" s="23">
        <v>102.68</v>
      </c>
    </row>
    <row r="5556" spans="1:2" ht="26.4">
      <c r="A5556" s="22" t="s">
        <v>6397</v>
      </c>
      <c r="B5556" s="23">
        <v>104.12</v>
      </c>
    </row>
    <row r="5557" spans="1:2" ht="26.4">
      <c r="A5557" s="22" t="s">
        <v>6398</v>
      </c>
      <c r="B5557" s="23">
        <v>103.95</v>
      </c>
    </row>
    <row r="5558" spans="1:2" ht="26.4">
      <c r="A5558" s="22" t="s">
        <v>6399</v>
      </c>
      <c r="B5558" s="23">
        <v>99.69</v>
      </c>
    </row>
    <row r="5559" spans="1:2" ht="26.4">
      <c r="A5559" s="22" t="s">
        <v>6400</v>
      </c>
      <c r="B5559" s="23">
        <v>98.99</v>
      </c>
    </row>
    <row r="5560" spans="1:2" ht="26.4">
      <c r="A5560" s="22" t="s">
        <v>6401</v>
      </c>
      <c r="B5560" s="23">
        <v>86.62</v>
      </c>
    </row>
    <row r="5561" spans="1:2" ht="26.4">
      <c r="A5561" s="22" t="s">
        <v>6402</v>
      </c>
      <c r="B5561" s="23">
        <v>73.23</v>
      </c>
    </row>
    <row r="5562" spans="1:2" ht="26.4">
      <c r="A5562" s="22" t="s">
        <v>6403</v>
      </c>
      <c r="B5562" s="23">
        <v>44</v>
      </c>
    </row>
    <row r="5563" spans="1:2" ht="26.4">
      <c r="A5563" s="22" t="s">
        <v>6404</v>
      </c>
      <c r="B5563" s="23">
        <v>28.27</v>
      </c>
    </row>
    <row r="5564" spans="1:2" ht="26.4">
      <c r="A5564" s="22" t="s">
        <v>6405</v>
      </c>
      <c r="B5564" s="23">
        <v>13.25</v>
      </c>
    </row>
    <row r="5565" spans="1:2" ht="26.4">
      <c r="A5565" s="22" t="s">
        <v>6406</v>
      </c>
      <c r="B5565" s="23">
        <v>13.84</v>
      </c>
    </row>
    <row r="5566" spans="1:2" ht="26.4">
      <c r="A5566" s="22" t="s">
        <v>6407</v>
      </c>
      <c r="B5566" s="23">
        <v>33.81</v>
      </c>
    </row>
    <row r="5567" spans="1:2" ht="26.4">
      <c r="A5567" s="22" t="s">
        <v>6408</v>
      </c>
      <c r="B5567" s="23">
        <v>78.98</v>
      </c>
    </row>
    <row r="5568" spans="1:2" ht="26.4">
      <c r="A5568" s="22" t="s">
        <v>6409</v>
      </c>
      <c r="B5568" s="23">
        <v>95.1</v>
      </c>
    </row>
    <row r="5569" spans="1:2" ht="26.4">
      <c r="A5569" s="22" t="s">
        <v>6410</v>
      </c>
      <c r="B5569" s="23">
        <v>112</v>
      </c>
    </row>
    <row r="5570" spans="1:2" ht="26.4">
      <c r="A5570" s="22" t="s">
        <v>6411</v>
      </c>
      <c r="B5570" s="23">
        <v>128.80000000000001</v>
      </c>
    </row>
    <row r="5571" spans="1:2" ht="26.4">
      <c r="A5571" s="22" t="s">
        <v>6412</v>
      </c>
      <c r="B5571" s="23">
        <v>138.62</v>
      </c>
    </row>
    <row r="5572" spans="1:2" ht="26.4">
      <c r="A5572" s="22" t="s">
        <v>6413</v>
      </c>
      <c r="B5572" s="23">
        <v>139.54</v>
      </c>
    </row>
    <row r="5573" spans="1:2" ht="26.4">
      <c r="A5573" s="22" t="s">
        <v>6414</v>
      </c>
      <c r="B5573" s="23">
        <v>126.71</v>
      </c>
    </row>
    <row r="5574" spans="1:2" ht="26.4">
      <c r="A5574" s="22" t="s">
        <v>6415</v>
      </c>
      <c r="B5574" s="23">
        <v>111.95</v>
      </c>
    </row>
    <row r="5575" spans="1:2" ht="26.4">
      <c r="A5575" s="22" t="s">
        <v>6416</v>
      </c>
      <c r="B5575" s="23">
        <v>111.95</v>
      </c>
    </row>
    <row r="5576" spans="1:2" ht="26.4">
      <c r="A5576" s="22" t="s">
        <v>6417</v>
      </c>
      <c r="B5576" s="23">
        <v>101.67</v>
      </c>
    </row>
    <row r="5577" spans="1:2" ht="26.4">
      <c r="A5577" s="22" t="s">
        <v>6418</v>
      </c>
      <c r="B5577" s="23">
        <v>98.71</v>
      </c>
    </row>
    <row r="5578" spans="1:2" ht="26.4">
      <c r="A5578" s="22" t="s">
        <v>6419</v>
      </c>
      <c r="B5578" s="23">
        <v>94.92</v>
      </c>
    </row>
    <row r="5579" spans="1:2" ht="26.4">
      <c r="A5579" s="22" t="s">
        <v>6420</v>
      </c>
      <c r="B5579" s="23">
        <v>95.49</v>
      </c>
    </row>
    <row r="5580" spans="1:2" ht="26.4">
      <c r="A5580" s="22" t="s">
        <v>6421</v>
      </c>
      <c r="B5580" s="23">
        <v>105.42</v>
      </c>
    </row>
    <row r="5581" spans="1:2" ht="26.4">
      <c r="A5581" s="22" t="s">
        <v>6422</v>
      </c>
      <c r="B5581" s="23">
        <v>129.57</v>
      </c>
    </row>
    <row r="5582" spans="1:2" ht="26.4">
      <c r="A5582" s="22" t="s">
        <v>6423</v>
      </c>
      <c r="B5582" s="23">
        <v>150.02000000000001</v>
      </c>
    </row>
    <row r="5583" spans="1:2" ht="26.4">
      <c r="A5583" s="22" t="s">
        <v>6424</v>
      </c>
      <c r="B5583" s="23">
        <v>136.01</v>
      </c>
    </row>
    <row r="5584" spans="1:2" ht="26.4">
      <c r="A5584" s="22" t="s">
        <v>6425</v>
      </c>
      <c r="B5584" s="23">
        <v>115.05</v>
      </c>
    </row>
    <row r="5585" spans="1:2" ht="26.4">
      <c r="A5585" s="22" t="s">
        <v>6426</v>
      </c>
      <c r="B5585" s="23">
        <v>104.02</v>
      </c>
    </row>
    <row r="5586" spans="1:2" ht="26.4">
      <c r="A5586" s="22" t="s">
        <v>6427</v>
      </c>
      <c r="B5586" s="23">
        <v>101.51</v>
      </c>
    </row>
    <row r="5587" spans="1:2" ht="26.4">
      <c r="A5587" s="22" t="s">
        <v>6428</v>
      </c>
      <c r="B5587" s="23">
        <v>101.1</v>
      </c>
    </row>
    <row r="5588" spans="1:2" ht="26.4">
      <c r="A5588" s="22" t="s">
        <v>6429</v>
      </c>
      <c r="B5588" s="23">
        <v>101.1</v>
      </c>
    </row>
    <row r="5589" spans="1:2" ht="26.4">
      <c r="A5589" s="22" t="s">
        <v>6430</v>
      </c>
      <c r="B5589" s="23">
        <v>98.02</v>
      </c>
    </row>
    <row r="5590" spans="1:2" ht="26.4">
      <c r="A5590" s="22" t="s">
        <v>6431</v>
      </c>
      <c r="B5590" s="23">
        <v>96.81</v>
      </c>
    </row>
    <row r="5591" spans="1:2" ht="26.4">
      <c r="A5591" s="22" t="s">
        <v>6432</v>
      </c>
      <c r="B5591" s="23">
        <v>100.66</v>
      </c>
    </row>
    <row r="5592" spans="1:2" ht="26.4">
      <c r="A5592" s="22" t="s">
        <v>6433</v>
      </c>
      <c r="B5592" s="23">
        <v>118.69</v>
      </c>
    </row>
    <row r="5593" spans="1:2" ht="26.4">
      <c r="A5593" s="22" t="s">
        <v>6434</v>
      </c>
      <c r="B5593" s="23">
        <v>139.65</v>
      </c>
    </row>
    <row r="5594" spans="1:2" ht="26.4">
      <c r="A5594" s="22" t="s">
        <v>6435</v>
      </c>
      <c r="B5594" s="23">
        <v>173.23</v>
      </c>
    </row>
    <row r="5595" spans="1:2" ht="26.4">
      <c r="A5595" s="22" t="s">
        <v>6436</v>
      </c>
      <c r="B5595" s="23">
        <v>184.1</v>
      </c>
    </row>
    <row r="5596" spans="1:2" ht="26.4">
      <c r="A5596" s="22" t="s">
        <v>6437</v>
      </c>
      <c r="B5596" s="23">
        <v>160.21</v>
      </c>
    </row>
    <row r="5597" spans="1:2" ht="26.4">
      <c r="A5597" s="22" t="s">
        <v>6438</v>
      </c>
      <c r="B5597" s="23">
        <v>136.01</v>
      </c>
    </row>
    <row r="5598" spans="1:2" ht="26.4">
      <c r="A5598" s="22" t="s">
        <v>6439</v>
      </c>
      <c r="B5598" s="23">
        <v>115</v>
      </c>
    </row>
    <row r="5599" spans="1:2" ht="26.4">
      <c r="A5599" s="22" t="s">
        <v>6440</v>
      </c>
      <c r="B5599" s="23">
        <v>113.69</v>
      </c>
    </row>
    <row r="5600" spans="1:2" ht="26.4">
      <c r="A5600" s="22" t="s">
        <v>6441</v>
      </c>
      <c r="B5600" s="23">
        <v>103.83</v>
      </c>
    </row>
    <row r="5601" spans="1:2" ht="26.4">
      <c r="A5601" s="22" t="s">
        <v>6442</v>
      </c>
      <c r="B5601" s="23">
        <v>101.61</v>
      </c>
    </row>
    <row r="5602" spans="1:2" ht="26.4">
      <c r="A5602" s="22" t="s">
        <v>6443</v>
      </c>
      <c r="B5602" s="23">
        <v>101.04</v>
      </c>
    </row>
    <row r="5603" spans="1:2" ht="26.4">
      <c r="A5603" s="22" t="s">
        <v>6444</v>
      </c>
      <c r="B5603" s="23">
        <v>94.97</v>
      </c>
    </row>
    <row r="5604" spans="1:2" ht="26.4">
      <c r="A5604" s="22" t="s">
        <v>6445</v>
      </c>
      <c r="B5604" s="23">
        <v>106.93</v>
      </c>
    </row>
    <row r="5605" spans="1:2" ht="26.4">
      <c r="A5605" s="22" t="s">
        <v>6446</v>
      </c>
      <c r="B5605" s="23">
        <v>120</v>
      </c>
    </row>
    <row r="5606" spans="1:2" ht="26.4">
      <c r="A5606" s="22" t="s">
        <v>6447</v>
      </c>
      <c r="B5606" s="23">
        <v>143.59</v>
      </c>
    </row>
    <row r="5607" spans="1:2" ht="26.4">
      <c r="A5607" s="22" t="s">
        <v>6448</v>
      </c>
      <c r="B5607" s="23">
        <v>136.4</v>
      </c>
    </row>
    <row r="5608" spans="1:2" ht="26.4">
      <c r="A5608" s="22" t="s">
        <v>6449</v>
      </c>
      <c r="B5608" s="23">
        <v>115.91</v>
      </c>
    </row>
    <row r="5609" spans="1:2" ht="26.4">
      <c r="A5609" s="22" t="s">
        <v>6450</v>
      </c>
      <c r="B5609" s="23">
        <v>102.4</v>
      </c>
    </row>
    <row r="5610" spans="1:2" ht="26.4">
      <c r="A5610" s="22" t="s">
        <v>6451</v>
      </c>
      <c r="B5610" s="23">
        <v>99.67</v>
      </c>
    </row>
    <row r="5611" spans="1:2" ht="26.4">
      <c r="A5611" s="22" t="s">
        <v>6452</v>
      </c>
      <c r="B5611" s="23">
        <v>98.17</v>
      </c>
    </row>
    <row r="5612" spans="1:2" ht="26.4">
      <c r="A5612" s="22" t="s">
        <v>6453</v>
      </c>
      <c r="B5612" s="23">
        <v>96.17</v>
      </c>
    </row>
    <row r="5613" spans="1:2" ht="26.4">
      <c r="A5613" s="22" t="s">
        <v>6454</v>
      </c>
      <c r="B5613" s="23">
        <v>96.31</v>
      </c>
    </row>
    <row r="5614" spans="1:2" ht="26.4">
      <c r="A5614" s="22" t="s">
        <v>6455</v>
      </c>
      <c r="B5614" s="23">
        <v>99.41</v>
      </c>
    </row>
    <row r="5615" spans="1:2" ht="26.4">
      <c r="A5615" s="22" t="s">
        <v>6456</v>
      </c>
      <c r="B5615" s="23">
        <v>100.06</v>
      </c>
    </row>
    <row r="5616" spans="1:2" ht="26.4">
      <c r="A5616" s="22" t="s">
        <v>6457</v>
      </c>
      <c r="B5616" s="23">
        <v>108.83</v>
      </c>
    </row>
    <row r="5617" spans="1:2" ht="26.4">
      <c r="A5617" s="22" t="s">
        <v>6458</v>
      </c>
      <c r="B5617" s="23">
        <v>137</v>
      </c>
    </row>
    <row r="5618" spans="1:2" ht="26.4">
      <c r="A5618" s="22" t="s">
        <v>6459</v>
      </c>
      <c r="B5618" s="23">
        <v>191.03</v>
      </c>
    </row>
    <row r="5619" spans="1:2" ht="26.4">
      <c r="A5619" s="22" t="s">
        <v>6460</v>
      </c>
      <c r="B5619" s="23">
        <v>192.08</v>
      </c>
    </row>
    <row r="5620" spans="1:2" ht="26.4">
      <c r="A5620" s="22" t="s">
        <v>6461</v>
      </c>
      <c r="B5620" s="23">
        <v>165.63</v>
      </c>
    </row>
    <row r="5621" spans="1:2" ht="26.4">
      <c r="A5621" s="22" t="s">
        <v>6462</v>
      </c>
      <c r="B5621" s="23">
        <v>145.80000000000001</v>
      </c>
    </row>
    <row r="5622" spans="1:2" ht="26.4">
      <c r="A5622" s="22" t="s">
        <v>6463</v>
      </c>
      <c r="B5622" s="23">
        <v>127.6</v>
      </c>
    </row>
    <row r="5623" spans="1:2" ht="26.4">
      <c r="A5623" s="22" t="s">
        <v>6464</v>
      </c>
      <c r="B5623" s="23">
        <v>123.89</v>
      </c>
    </row>
    <row r="5624" spans="1:2" ht="26.4">
      <c r="A5624" s="22" t="s">
        <v>6465</v>
      </c>
      <c r="B5624" s="23">
        <v>112.67</v>
      </c>
    </row>
    <row r="5625" spans="1:2" ht="26.4">
      <c r="A5625" s="22" t="s">
        <v>6466</v>
      </c>
      <c r="B5625" s="23">
        <v>109.9</v>
      </c>
    </row>
    <row r="5626" spans="1:2" ht="26.4">
      <c r="A5626" s="22" t="s">
        <v>6467</v>
      </c>
      <c r="B5626" s="23">
        <v>105.46</v>
      </c>
    </row>
    <row r="5627" spans="1:2" ht="26.4">
      <c r="A5627" s="22" t="s">
        <v>6468</v>
      </c>
      <c r="B5627" s="23">
        <v>102.21</v>
      </c>
    </row>
    <row r="5628" spans="1:2" ht="26.4">
      <c r="A5628" s="22" t="s">
        <v>6469</v>
      </c>
      <c r="B5628" s="23">
        <v>109.43</v>
      </c>
    </row>
    <row r="5629" spans="1:2" ht="26.4">
      <c r="A5629" s="22" t="s">
        <v>6470</v>
      </c>
      <c r="B5629" s="23">
        <v>139.82</v>
      </c>
    </row>
    <row r="5630" spans="1:2" ht="26.4">
      <c r="A5630" s="22" t="s">
        <v>6471</v>
      </c>
      <c r="B5630" s="23">
        <v>159.22</v>
      </c>
    </row>
    <row r="5631" spans="1:2" ht="26.4">
      <c r="A5631" s="22" t="s">
        <v>6472</v>
      </c>
      <c r="B5631" s="23">
        <v>157.41</v>
      </c>
    </row>
    <row r="5632" spans="1:2" ht="26.4">
      <c r="A5632" s="22" t="s">
        <v>6473</v>
      </c>
      <c r="B5632" s="23">
        <v>136.5</v>
      </c>
    </row>
    <row r="5633" spans="1:2" ht="26.4">
      <c r="A5633" s="22" t="s">
        <v>6474</v>
      </c>
      <c r="B5633" s="23">
        <v>121.43</v>
      </c>
    </row>
    <row r="5634" spans="1:2" ht="26.4">
      <c r="A5634" s="22" t="s">
        <v>6475</v>
      </c>
      <c r="B5634" s="23">
        <v>115.06</v>
      </c>
    </row>
    <row r="5635" spans="1:2" ht="26.4">
      <c r="A5635" s="22" t="s">
        <v>6476</v>
      </c>
      <c r="B5635" s="23">
        <v>110.24</v>
      </c>
    </row>
    <row r="5636" spans="1:2" ht="26.4">
      <c r="A5636" s="22" t="s">
        <v>6477</v>
      </c>
      <c r="B5636" s="23">
        <v>107.82</v>
      </c>
    </row>
    <row r="5637" spans="1:2" ht="26.4">
      <c r="A5637" s="22" t="s">
        <v>6478</v>
      </c>
      <c r="B5637" s="23">
        <v>105.66</v>
      </c>
    </row>
    <row r="5638" spans="1:2" ht="26.4">
      <c r="A5638" s="22" t="s">
        <v>6479</v>
      </c>
      <c r="B5638" s="23">
        <v>110.82</v>
      </c>
    </row>
    <row r="5639" spans="1:2" ht="26.4">
      <c r="A5639" s="22" t="s">
        <v>6480</v>
      </c>
      <c r="B5639" s="23">
        <v>117.88</v>
      </c>
    </row>
    <row r="5640" spans="1:2" ht="26.4">
      <c r="A5640" s="22" t="s">
        <v>6481</v>
      </c>
      <c r="B5640" s="23">
        <v>144.74</v>
      </c>
    </row>
    <row r="5641" spans="1:2" ht="26.4">
      <c r="A5641" s="22" t="s">
        <v>6482</v>
      </c>
      <c r="B5641" s="23">
        <v>225.5</v>
      </c>
    </row>
    <row r="5642" spans="1:2" ht="26.4">
      <c r="A5642" s="22" t="s">
        <v>6483</v>
      </c>
      <c r="B5642" s="23">
        <v>276.12</v>
      </c>
    </row>
    <row r="5643" spans="1:2" ht="26.4">
      <c r="A5643" s="22" t="s">
        <v>6484</v>
      </c>
      <c r="B5643" s="23">
        <v>286.17</v>
      </c>
    </row>
    <row r="5644" spans="1:2" ht="26.4">
      <c r="A5644" s="22" t="s">
        <v>6485</v>
      </c>
      <c r="B5644" s="23">
        <v>240.79</v>
      </c>
    </row>
    <row r="5645" spans="1:2" ht="26.4">
      <c r="A5645" s="22" t="s">
        <v>6486</v>
      </c>
      <c r="B5645" s="23">
        <v>172.82</v>
      </c>
    </row>
    <row r="5646" spans="1:2" ht="26.4">
      <c r="A5646" s="22" t="s">
        <v>6487</v>
      </c>
      <c r="B5646" s="23">
        <v>138.66999999999999</v>
      </c>
    </row>
    <row r="5647" spans="1:2" ht="26.4">
      <c r="A5647" s="22" t="s">
        <v>6488</v>
      </c>
      <c r="B5647" s="23">
        <v>133.82</v>
      </c>
    </row>
    <row r="5648" spans="1:2" ht="26.4">
      <c r="A5648" s="22" t="s">
        <v>6489</v>
      </c>
      <c r="B5648" s="23">
        <v>124.95</v>
      </c>
    </row>
    <row r="5649" spans="1:2" ht="26.4">
      <c r="A5649" s="22" t="s">
        <v>6490</v>
      </c>
      <c r="B5649" s="23">
        <v>118.05</v>
      </c>
    </row>
    <row r="5650" spans="1:2" ht="26.4">
      <c r="A5650" s="22" t="s">
        <v>6491</v>
      </c>
      <c r="B5650" s="23">
        <v>110.47</v>
      </c>
    </row>
    <row r="5651" spans="1:2" ht="26.4">
      <c r="A5651" s="22" t="s">
        <v>6492</v>
      </c>
      <c r="B5651" s="23">
        <v>105.23</v>
      </c>
    </row>
    <row r="5652" spans="1:2" ht="26.4">
      <c r="A5652" s="22" t="s">
        <v>6493</v>
      </c>
      <c r="B5652" s="23">
        <v>111.83</v>
      </c>
    </row>
    <row r="5653" spans="1:2" ht="26.4">
      <c r="A5653" s="22" t="s">
        <v>6494</v>
      </c>
      <c r="B5653" s="23">
        <v>137.56</v>
      </c>
    </row>
    <row r="5654" spans="1:2" ht="26.4">
      <c r="A5654" s="22" t="s">
        <v>6495</v>
      </c>
      <c r="B5654" s="23">
        <v>152.53</v>
      </c>
    </row>
    <row r="5655" spans="1:2" ht="26.4">
      <c r="A5655" s="22" t="s">
        <v>6496</v>
      </c>
      <c r="B5655" s="23">
        <v>150.69999999999999</v>
      </c>
    </row>
    <row r="5656" spans="1:2" ht="26.4">
      <c r="A5656" s="22" t="s">
        <v>6497</v>
      </c>
      <c r="B5656" s="23">
        <v>131.97</v>
      </c>
    </row>
    <row r="5657" spans="1:2" ht="26.4">
      <c r="A5657" s="22" t="s">
        <v>6498</v>
      </c>
      <c r="B5657" s="23">
        <v>130.02000000000001</v>
      </c>
    </row>
    <row r="5658" spans="1:2" ht="26.4">
      <c r="A5658" s="22" t="s">
        <v>6499</v>
      </c>
      <c r="B5658" s="23">
        <v>115.73</v>
      </c>
    </row>
    <row r="5659" spans="1:2" ht="26.4">
      <c r="A5659" s="22" t="s">
        <v>6500</v>
      </c>
      <c r="B5659" s="23">
        <v>119.85</v>
      </c>
    </row>
    <row r="5660" spans="1:2" ht="26.4">
      <c r="A5660" s="22" t="s">
        <v>6501</v>
      </c>
      <c r="B5660" s="23">
        <v>114.65</v>
      </c>
    </row>
    <row r="5661" spans="1:2" ht="26.4">
      <c r="A5661" s="22" t="s">
        <v>6502</v>
      </c>
      <c r="B5661" s="23">
        <v>112</v>
      </c>
    </row>
    <row r="5662" spans="1:2" ht="26.4">
      <c r="A5662" s="22" t="s">
        <v>6503</v>
      </c>
      <c r="B5662" s="23">
        <v>116.76</v>
      </c>
    </row>
    <row r="5663" spans="1:2" ht="26.4">
      <c r="A5663" s="22" t="s">
        <v>6504</v>
      </c>
      <c r="B5663" s="23">
        <v>123.89</v>
      </c>
    </row>
    <row r="5664" spans="1:2" ht="26.4">
      <c r="A5664" s="22" t="s">
        <v>6505</v>
      </c>
      <c r="B5664" s="23">
        <v>159.04</v>
      </c>
    </row>
    <row r="5665" spans="1:2" ht="26.4">
      <c r="A5665" s="22" t="s">
        <v>6506</v>
      </c>
      <c r="B5665" s="23">
        <v>212.07</v>
      </c>
    </row>
    <row r="5666" spans="1:2" ht="26.4">
      <c r="A5666" s="22" t="s">
        <v>6507</v>
      </c>
      <c r="B5666" s="23">
        <v>265.10000000000002</v>
      </c>
    </row>
    <row r="5667" spans="1:2" ht="26.4">
      <c r="A5667" s="22" t="s">
        <v>6508</v>
      </c>
      <c r="B5667" s="23">
        <v>249.66</v>
      </c>
    </row>
    <row r="5668" spans="1:2" ht="26.4">
      <c r="A5668" s="22" t="s">
        <v>6509</v>
      </c>
      <c r="B5668" s="23">
        <v>187.92</v>
      </c>
    </row>
    <row r="5669" spans="1:2" ht="26.4">
      <c r="A5669" s="22" t="s">
        <v>6510</v>
      </c>
      <c r="B5669" s="23">
        <v>159.51</v>
      </c>
    </row>
    <row r="5670" spans="1:2" ht="26.4">
      <c r="A5670" s="22" t="s">
        <v>6511</v>
      </c>
      <c r="B5670" s="23">
        <v>130.22</v>
      </c>
    </row>
    <row r="5671" spans="1:2" ht="26.4">
      <c r="A5671" s="22" t="s">
        <v>6512</v>
      </c>
      <c r="B5671" s="23">
        <v>105.24</v>
      </c>
    </row>
    <row r="5672" spans="1:2" ht="26.4">
      <c r="A5672" s="22" t="s">
        <v>6513</v>
      </c>
      <c r="B5672" s="23">
        <v>96.56</v>
      </c>
    </row>
    <row r="5673" spans="1:2" ht="26.4">
      <c r="A5673" s="22" t="s">
        <v>6514</v>
      </c>
      <c r="B5673" s="23">
        <v>95.71</v>
      </c>
    </row>
    <row r="5674" spans="1:2" ht="26.4">
      <c r="A5674" s="22" t="s">
        <v>6515</v>
      </c>
      <c r="B5674" s="23">
        <v>95.9</v>
      </c>
    </row>
    <row r="5675" spans="1:2" ht="26.4">
      <c r="A5675" s="22" t="s">
        <v>6516</v>
      </c>
      <c r="B5675" s="23">
        <v>96.77</v>
      </c>
    </row>
    <row r="5676" spans="1:2" ht="26.4">
      <c r="A5676" s="22" t="s">
        <v>6517</v>
      </c>
      <c r="B5676" s="23">
        <v>103.09</v>
      </c>
    </row>
    <row r="5677" spans="1:2" ht="26.4">
      <c r="A5677" s="22" t="s">
        <v>6518</v>
      </c>
      <c r="B5677" s="23">
        <v>124.22</v>
      </c>
    </row>
    <row r="5678" spans="1:2" ht="26.4">
      <c r="A5678" s="22" t="s">
        <v>6519</v>
      </c>
      <c r="B5678" s="23">
        <v>135.12</v>
      </c>
    </row>
    <row r="5679" spans="1:2" ht="26.4">
      <c r="A5679" s="22" t="s">
        <v>6520</v>
      </c>
      <c r="B5679" s="23">
        <v>139.41999999999999</v>
      </c>
    </row>
    <row r="5680" spans="1:2" ht="26.4">
      <c r="A5680" s="22" t="s">
        <v>6521</v>
      </c>
      <c r="B5680" s="23">
        <v>129.03</v>
      </c>
    </row>
    <row r="5681" spans="1:2" ht="26.4">
      <c r="A5681" s="22" t="s">
        <v>6522</v>
      </c>
      <c r="B5681" s="23">
        <v>116.67</v>
      </c>
    </row>
    <row r="5682" spans="1:2" ht="26.4">
      <c r="A5682" s="22" t="s">
        <v>6523</v>
      </c>
      <c r="B5682" s="23">
        <v>110.62</v>
      </c>
    </row>
    <row r="5683" spans="1:2" ht="26.4">
      <c r="A5683" s="22" t="s">
        <v>6524</v>
      </c>
      <c r="B5683" s="23">
        <v>102.13</v>
      </c>
    </row>
    <row r="5684" spans="1:2" ht="26.4">
      <c r="A5684" s="22" t="s">
        <v>6525</v>
      </c>
      <c r="B5684" s="23">
        <v>100.02</v>
      </c>
    </row>
    <row r="5685" spans="1:2" ht="26.4">
      <c r="A5685" s="22" t="s">
        <v>6526</v>
      </c>
      <c r="B5685" s="23">
        <v>96.09</v>
      </c>
    </row>
    <row r="5686" spans="1:2" ht="26.4">
      <c r="A5686" s="22" t="s">
        <v>6527</v>
      </c>
      <c r="B5686" s="23">
        <v>93.03</v>
      </c>
    </row>
    <row r="5687" spans="1:2" ht="26.4">
      <c r="A5687" s="22" t="s">
        <v>6528</v>
      </c>
      <c r="B5687" s="23">
        <v>94.04</v>
      </c>
    </row>
    <row r="5688" spans="1:2" ht="26.4">
      <c r="A5688" s="22" t="s">
        <v>6529</v>
      </c>
      <c r="B5688" s="23">
        <v>100.75</v>
      </c>
    </row>
    <row r="5689" spans="1:2" ht="26.4">
      <c r="A5689" s="22" t="s">
        <v>6530</v>
      </c>
      <c r="B5689" s="23">
        <v>108.46</v>
      </c>
    </row>
    <row r="5690" spans="1:2" ht="26.4">
      <c r="A5690" s="22" t="s">
        <v>6531</v>
      </c>
      <c r="B5690" s="23">
        <v>139.12</v>
      </c>
    </row>
    <row r="5691" spans="1:2" ht="26.4">
      <c r="A5691" s="22" t="s">
        <v>6532</v>
      </c>
      <c r="B5691" s="23">
        <v>142.41</v>
      </c>
    </row>
    <row r="5692" spans="1:2" ht="26.4">
      <c r="A5692" s="22" t="s">
        <v>6533</v>
      </c>
      <c r="B5692" s="23">
        <v>138.18</v>
      </c>
    </row>
    <row r="5693" spans="1:2" ht="26.4">
      <c r="A5693" s="22" t="s">
        <v>6534</v>
      </c>
      <c r="B5693" s="23">
        <v>127.65</v>
      </c>
    </row>
    <row r="5694" spans="1:2" ht="26.4">
      <c r="A5694" s="22" t="s">
        <v>6535</v>
      </c>
      <c r="B5694" s="23">
        <v>107.77</v>
      </c>
    </row>
    <row r="5695" spans="1:2" ht="26.4">
      <c r="A5695" s="22" t="s">
        <v>6536</v>
      </c>
      <c r="B5695" s="23">
        <v>109.9</v>
      </c>
    </row>
    <row r="5696" spans="1:2" ht="26.4">
      <c r="A5696" s="22" t="s">
        <v>6537</v>
      </c>
      <c r="B5696" s="23">
        <v>104.1</v>
      </c>
    </row>
    <row r="5697" spans="1:2" ht="26.4">
      <c r="A5697" s="22" t="s">
        <v>6538</v>
      </c>
      <c r="B5697" s="23">
        <v>101.91</v>
      </c>
    </row>
    <row r="5698" spans="1:2" ht="26.4">
      <c r="A5698" s="22" t="s">
        <v>6539</v>
      </c>
      <c r="B5698" s="23">
        <v>99.52</v>
      </c>
    </row>
    <row r="5699" spans="1:2" ht="26.4">
      <c r="A5699" s="22" t="s">
        <v>6540</v>
      </c>
      <c r="B5699" s="23">
        <v>92.93</v>
      </c>
    </row>
    <row r="5700" spans="1:2" ht="26.4">
      <c r="A5700" s="22" t="s">
        <v>6541</v>
      </c>
      <c r="B5700" s="23">
        <v>86.5</v>
      </c>
    </row>
    <row r="5701" spans="1:2" ht="26.4">
      <c r="A5701" s="22" t="s">
        <v>6542</v>
      </c>
      <c r="B5701" s="23">
        <v>95.48</v>
      </c>
    </row>
    <row r="5702" spans="1:2" ht="26.4">
      <c r="A5702" s="22" t="s">
        <v>6543</v>
      </c>
      <c r="B5702" s="23">
        <v>95.9</v>
      </c>
    </row>
    <row r="5703" spans="1:2" ht="26.4">
      <c r="A5703" s="22" t="s">
        <v>6544</v>
      </c>
      <c r="B5703" s="23">
        <v>98.3</v>
      </c>
    </row>
    <row r="5704" spans="1:2" ht="26.4">
      <c r="A5704" s="22" t="s">
        <v>6545</v>
      </c>
      <c r="B5704" s="23">
        <v>92.64</v>
      </c>
    </row>
    <row r="5705" spans="1:2" ht="26.4">
      <c r="A5705" s="22" t="s">
        <v>6546</v>
      </c>
      <c r="B5705" s="23">
        <v>85.14</v>
      </c>
    </row>
    <row r="5706" spans="1:2" ht="26.4">
      <c r="A5706" s="22" t="s">
        <v>6547</v>
      </c>
      <c r="B5706" s="23">
        <v>81.25</v>
      </c>
    </row>
    <row r="5707" spans="1:2" ht="26.4">
      <c r="A5707" s="22" t="s">
        <v>6548</v>
      </c>
      <c r="B5707" s="23">
        <v>81.92</v>
      </c>
    </row>
    <row r="5708" spans="1:2" ht="26.4">
      <c r="A5708" s="22" t="s">
        <v>6549</v>
      </c>
      <c r="B5708" s="23">
        <v>72.22</v>
      </c>
    </row>
    <row r="5709" spans="1:2" ht="26.4">
      <c r="A5709" s="22" t="s">
        <v>6550</v>
      </c>
      <c r="B5709" s="23">
        <v>70.47</v>
      </c>
    </row>
    <row r="5710" spans="1:2" ht="26.4">
      <c r="A5710" s="22" t="s">
        <v>6551</v>
      </c>
      <c r="B5710" s="23">
        <v>80.53</v>
      </c>
    </row>
    <row r="5711" spans="1:2" ht="26.4">
      <c r="A5711" s="22" t="s">
        <v>6552</v>
      </c>
      <c r="B5711" s="23">
        <v>87.13</v>
      </c>
    </row>
    <row r="5712" spans="1:2" ht="26.4">
      <c r="A5712" s="22" t="s">
        <v>6553</v>
      </c>
      <c r="B5712" s="23">
        <v>94.44</v>
      </c>
    </row>
    <row r="5713" spans="1:2" ht="26.4">
      <c r="A5713" s="22" t="s">
        <v>6554</v>
      </c>
      <c r="B5713" s="23">
        <v>101</v>
      </c>
    </row>
    <row r="5714" spans="1:2" ht="26.4">
      <c r="A5714" s="22" t="s">
        <v>6555</v>
      </c>
      <c r="B5714" s="23">
        <v>120</v>
      </c>
    </row>
    <row r="5715" spans="1:2" ht="26.4">
      <c r="A5715" s="22" t="s">
        <v>6556</v>
      </c>
      <c r="B5715" s="23">
        <v>123.64</v>
      </c>
    </row>
    <row r="5716" spans="1:2" ht="26.4">
      <c r="A5716" s="22" t="s">
        <v>6557</v>
      </c>
      <c r="B5716" s="23">
        <v>131.19999999999999</v>
      </c>
    </row>
    <row r="5717" spans="1:2" ht="26.4">
      <c r="A5717" s="22" t="s">
        <v>6558</v>
      </c>
      <c r="B5717" s="23">
        <v>122.98</v>
      </c>
    </row>
    <row r="5718" spans="1:2" ht="26.4">
      <c r="A5718" s="22" t="s">
        <v>6559</v>
      </c>
      <c r="B5718" s="23">
        <v>110.63</v>
      </c>
    </row>
    <row r="5719" spans="1:2" ht="26.4">
      <c r="A5719" s="22" t="s">
        <v>6560</v>
      </c>
      <c r="B5719" s="23">
        <v>102.39</v>
      </c>
    </row>
    <row r="5720" spans="1:2" ht="26.4">
      <c r="A5720" s="22" t="s">
        <v>6561</v>
      </c>
      <c r="B5720" s="23">
        <v>95.85</v>
      </c>
    </row>
    <row r="5721" spans="1:2" ht="26.4">
      <c r="A5721" s="22" t="s">
        <v>6562</v>
      </c>
      <c r="B5721" s="23">
        <v>94.43</v>
      </c>
    </row>
    <row r="5722" spans="1:2" ht="26.4">
      <c r="A5722" s="22" t="s">
        <v>6563</v>
      </c>
      <c r="B5722" s="23">
        <v>93.99</v>
      </c>
    </row>
    <row r="5723" spans="1:2" ht="26.4">
      <c r="A5723" s="22" t="s">
        <v>6564</v>
      </c>
      <c r="B5723" s="23">
        <v>91.21</v>
      </c>
    </row>
    <row r="5724" spans="1:2" ht="26.4">
      <c r="A5724" s="22" t="s">
        <v>6565</v>
      </c>
      <c r="B5724" s="23">
        <v>93.29</v>
      </c>
    </row>
    <row r="5725" spans="1:2" ht="26.4">
      <c r="A5725" s="22" t="s">
        <v>6566</v>
      </c>
      <c r="B5725" s="23">
        <v>87.69</v>
      </c>
    </row>
    <row r="5726" spans="1:2" ht="26.4">
      <c r="A5726" s="22" t="s">
        <v>6567</v>
      </c>
      <c r="B5726" s="23">
        <v>90.78</v>
      </c>
    </row>
    <row r="5727" spans="1:2" ht="26.4">
      <c r="A5727" s="22" t="s">
        <v>6568</v>
      </c>
      <c r="B5727" s="23">
        <v>94.1</v>
      </c>
    </row>
    <row r="5728" spans="1:2" ht="26.4">
      <c r="A5728" s="22" t="s">
        <v>6569</v>
      </c>
      <c r="B5728" s="23">
        <v>94.92</v>
      </c>
    </row>
    <row r="5729" spans="1:2" ht="26.4">
      <c r="A5729" s="22" t="s">
        <v>6570</v>
      </c>
      <c r="B5729" s="23">
        <v>93.2</v>
      </c>
    </row>
    <row r="5730" spans="1:2" ht="26.4">
      <c r="A5730" s="22" t="s">
        <v>6571</v>
      </c>
      <c r="B5730" s="23">
        <v>93.93</v>
      </c>
    </row>
    <row r="5731" spans="1:2" ht="26.4">
      <c r="A5731" s="22" t="s">
        <v>6572</v>
      </c>
      <c r="B5731" s="23">
        <v>87.38</v>
      </c>
    </row>
    <row r="5732" spans="1:2" ht="26.4">
      <c r="A5732" s="22" t="s">
        <v>6573</v>
      </c>
      <c r="B5732" s="23">
        <v>74.5</v>
      </c>
    </row>
    <row r="5733" spans="1:2" ht="26.4">
      <c r="A5733" s="22" t="s">
        <v>6574</v>
      </c>
      <c r="B5733" s="23">
        <v>47.67</v>
      </c>
    </row>
    <row r="5734" spans="1:2" ht="26.4">
      <c r="A5734" s="22" t="s">
        <v>6575</v>
      </c>
      <c r="B5734" s="23">
        <v>43.54</v>
      </c>
    </row>
    <row r="5735" spans="1:2" ht="26.4">
      <c r="A5735" s="22" t="s">
        <v>6576</v>
      </c>
      <c r="B5735" s="23">
        <v>68.36</v>
      </c>
    </row>
    <row r="5736" spans="1:2" ht="26.4">
      <c r="A5736" s="22" t="s">
        <v>6577</v>
      </c>
      <c r="B5736" s="23">
        <v>76.040000000000006</v>
      </c>
    </row>
    <row r="5737" spans="1:2" ht="26.4">
      <c r="A5737" s="22" t="s">
        <v>6578</v>
      </c>
      <c r="B5737" s="23">
        <v>94.11</v>
      </c>
    </row>
    <row r="5738" spans="1:2" ht="26.4">
      <c r="A5738" s="22" t="s">
        <v>6579</v>
      </c>
      <c r="B5738" s="23">
        <v>110</v>
      </c>
    </row>
    <row r="5739" spans="1:2" ht="26.4">
      <c r="A5739" s="22" t="s">
        <v>6580</v>
      </c>
      <c r="B5739" s="23">
        <v>123.94</v>
      </c>
    </row>
    <row r="5740" spans="1:2" ht="26.4">
      <c r="A5740" s="22" t="s">
        <v>6581</v>
      </c>
      <c r="B5740" s="23">
        <v>127.3</v>
      </c>
    </row>
    <row r="5741" spans="1:2" ht="26.4">
      <c r="A5741" s="22" t="s">
        <v>6582</v>
      </c>
      <c r="B5741" s="23">
        <v>119</v>
      </c>
    </row>
    <row r="5742" spans="1:2" ht="26.4">
      <c r="A5742" s="22" t="s">
        <v>6583</v>
      </c>
      <c r="B5742" s="23">
        <v>102.99</v>
      </c>
    </row>
    <row r="5743" spans="1:2" ht="26.4">
      <c r="A5743" s="22" t="s">
        <v>6584</v>
      </c>
      <c r="B5743" s="23">
        <v>93.31</v>
      </c>
    </row>
    <row r="5744" spans="1:2" ht="26.4">
      <c r="A5744" s="22" t="s">
        <v>6585</v>
      </c>
      <c r="B5744" s="23">
        <v>88.52</v>
      </c>
    </row>
    <row r="5745" spans="1:2" ht="26.4">
      <c r="A5745" s="22" t="s">
        <v>6586</v>
      </c>
      <c r="B5745" s="23">
        <v>85</v>
      </c>
    </row>
    <row r="5746" spans="1:2" ht="26.4">
      <c r="A5746" s="22" t="s">
        <v>6587</v>
      </c>
      <c r="B5746" s="23">
        <v>80.66</v>
      </c>
    </row>
    <row r="5747" spans="1:2" ht="26.4">
      <c r="A5747" s="22" t="s">
        <v>6588</v>
      </c>
      <c r="B5747" s="23">
        <v>81.5</v>
      </c>
    </row>
    <row r="5748" spans="1:2" ht="26.4">
      <c r="A5748" s="22" t="s">
        <v>6589</v>
      </c>
      <c r="B5748" s="23">
        <v>91.78</v>
      </c>
    </row>
    <row r="5749" spans="1:2" ht="26.4">
      <c r="A5749" s="22" t="s">
        <v>6590</v>
      </c>
      <c r="B5749" s="23">
        <v>110.13</v>
      </c>
    </row>
    <row r="5750" spans="1:2" ht="26.4">
      <c r="A5750" s="22" t="s">
        <v>6591</v>
      </c>
      <c r="B5750" s="23">
        <v>122.44</v>
      </c>
    </row>
    <row r="5751" spans="1:2" ht="26.4">
      <c r="A5751" s="22" t="s">
        <v>6592</v>
      </c>
      <c r="B5751" s="23">
        <v>127.75</v>
      </c>
    </row>
    <row r="5752" spans="1:2" ht="26.4">
      <c r="A5752" s="22" t="s">
        <v>6593</v>
      </c>
      <c r="B5752" s="23">
        <v>123.69</v>
      </c>
    </row>
    <row r="5753" spans="1:2" ht="26.4">
      <c r="A5753" s="22" t="s">
        <v>6594</v>
      </c>
      <c r="B5753" s="23">
        <v>101.9</v>
      </c>
    </row>
    <row r="5754" spans="1:2" ht="26.4">
      <c r="A5754" s="22" t="s">
        <v>6595</v>
      </c>
      <c r="B5754" s="23">
        <v>100</v>
      </c>
    </row>
    <row r="5755" spans="1:2" ht="26.4">
      <c r="A5755" s="22" t="s">
        <v>6596</v>
      </c>
      <c r="B5755" s="23">
        <v>101.34</v>
      </c>
    </row>
    <row r="5756" spans="1:2" ht="26.4">
      <c r="A5756" s="22" t="s">
        <v>6597</v>
      </c>
      <c r="B5756" s="23">
        <v>102.24</v>
      </c>
    </row>
    <row r="5757" spans="1:2" ht="26.4">
      <c r="A5757" s="22" t="s">
        <v>6598</v>
      </c>
      <c r="B5757" s="23">
        <v>102.61</v>
      </c>
    </row>
    <row r="5758" spans="1:2" ht="26.4">
      <c r="A5758" s="22" t="s">
        <v>6599</v>
      </c>
      <c r="B5758" s="23">
        <v>80.52</v>
      </c>
    </row>
    <row r="5759" spans="1:2" ht="26.4">
      <c r="A5759" s="22" t="s">
        <v>6600</v>
      </c>
      <c r="B5759" s="23">
        <v>85.77</v>
      </c>
    </row>
    <row r="5760" spans="1:2" ht="26.4">
      <c r="A5760" s="22" t="s">
        <v>6601</v>
      </c>
      <c r="B5760" s="23">
        <v>101.9</v>
      </c>
    </row>
    <row r="5761" spans="1:2" ht="26.4">
      <c r="A5761" s="22" t="s">
        <v>6602</v>
      </c>
      <c r="B5761" s="23">
        <v>114.7</v>
      </c>
    </row>
    <row r="5762" spans="1:2" ht="26.4">
      <c r="A5762" s="22" t="s">
        <v>6603</v>
      </c>
      <c r="B5762" s="23">
        <v>141.38999999999999</v>
      </c>
    </row>
    <row r="5763" spans="1:2" ht="26.4">
      <c r="A5763" s="22" t="s">
        <v>6604</v>
      </c>
      <c r="B5763" s="23">
        <v>154.15</v>
      </c>
    </row>
    <row r="5764" spans="1:2" ht="26.4">
      <c r="A5764" s="22" t="s">
        <v>6605</v>
      </c>
      <c r="B5764" s="23">
        <v>140.59</v>
      </c>
    </row>
    <row r="5765" spans="1:2" ht="26.4">
      <c r="A5765" s="22" t="s">
        <v>6606</v>
      </c>
      <c r="B5765" s="23">
        <v>123.72</v>
      </c>
    </row>
    <row r="5766" spans="1:2" ht="26.4">
      <c r="A5766" s="22" t="s">
        <v>6607</v>
      </c>
      <c r="B5766" s="23">
        <v>107.94</v>
      </c>
    </row>
    <row r="5767" spans="1:2" ht="26.4">
      <c r="A5767" s="22" t="s">
        <v>6608</v>
      </c>
      <c r="B5767" s="23">
        <v>103.14</v>
      </c>
    </row>
    <row r="5768" spans="1:2" ht="26.4">
      <c r="A5768" s="22" t="s">
        <v>6609</v>
      </c>
      <c r="B5768" s="23">
        <v>96.97</v>
      </c>
    </row>
    <row r="5769" spans="1:2" ht="26.4">
      <c r="A5769" s="22" t="s">
        <v>6610</v>
      </c>
      <c r="B5769" s="23">
        <v>95.04</v>
      </c>
    </row>
    <row r="5770" spans="1:2" ht="26.4">
      <c r="A5770" s="22" t="s">
        <v>6611</v>
      </c>
      <c r="B5770" s="23">
        <v>92.81</v>
      </c>
    </row>
    <row r="5771" spans="1:2" ht="26.4">
      <c r="A5771" s="22" t="s">
        <v>6612</v>
      </c>
      <c r="B5771" s="23">
        <v>92.43</v>
      </c>
    </row>
    <row r="5772" spans="1:2" ht="26.4">
      <c r="A5772" s="22" t="s">
        <v>6613</v>
      </c>
      <c r="B5772" s="23">
        <v>95.97</v>
      </c>
    </row>
    <row r="5773" spans="1:2" ht="26.4">
      <c r="A5773" s="22" t="s">
        <v>6614</v>
      </c>
      <c r="B5773" s="23">
        <v>116.62</v>
      </c>
    </row>
    <row r="5774" spans="1:2" ht="26.4">
      <c r="A5774" s="22" t="s">
        <v>6615</v>
      </c>
      <c r="B5774" s="23">
        <v>138.61000000000001</v>
      </c>
    </row>
    <row r="5775" spans="1:2" ht="26.4">
      <c r="A5775" s="22" t="s">
        <v>6616</v>
      </c>
      <c r="B5775" s="23">
        <v>143.94999999999999</v>
      </c>
    </row>
    <row r="5776" spans="1:2" ht="26.4">
      <c r="A5776" s="22" t="s">
        <v>6617</v>
      </c>
      <c r="B5776" s="23">
        <v>133.85</v>
      </c>
    </row>
    <row r="5777" spans="1:2" ht="26.4">
      <c r="A5777" s="22" t="s">
        <v>6618</v>
      </c>
      <c r="B5777" s="23">
        <v>117.29</v>
      </c>
    </row>
    <row r="5778" spans="1:2" ht="26.4">
      <c r="A5778" s="22" t="s">
        <v>6619</v>
      </c>
      <c r="B5778" s="23">
        <v>105.71</v>
      </c>
    </row>
    <row r="5779" spans="1:2" ht="26.4">
      <c r="A5779" s="22" t="s">
        <v>6620</v>
      </c>
      <c r="B5779" s="23">
        <v>104.66</v>
      </c>
    </row>
    <row r="5780" spans="1:2" ht="26.4">
      <c r="A5780" s="22" t="s">
        <v>6621</v>
      </c>
      <c r="B5780" s="23">
        <v>95.04</v>
      </c>
    </row>
    <row r="5781" spans="1:2" ht="26.4">
      <c r="A5781" s="22" t="s">
        <v>6622</v>
      </c>
      <c r="B5781" s="23">
        <v>92.86</v>
      </c>
    </row>
    <row r="5782" spans="1:2" ht="26.4">
      <c r="A5782" s="22" t="s">
        <v>6623</v>
      </c>
      <c r="B5782" s="23">
        <v>84.82</v>
      </c>
    </row>
    <row r="5783" spans="1:2" ht="26.4">
      <c r="A5783" s="22" t="s">
        <v>6624</v>
      </c>
      <c r="B5783" s="23">
        <v>89.3</v>
      </c>
    </row>
    <row r="5784" spans="1:2" ht="26.4">
      <c r="A5784" s="22" t="s">
        <v>6625</v>
      </c>
      <c r="B5784" s="23">
        <v>94.16</v>
      </c>
    </row>
    <row r="5785" spans="1:2" ht="26.4">
      <c r="A5785" s="22" t="s">
        <v>6626</v>
      </c>
      <c r="B5785" s="23">
        <v>125.42</v>
      </c>
    </row>
    <row r="5786" spans="1:2" ht="26.4">
      <c r="A5786" s="22" t="s">
        <v>6627</v>
      </c>
      <c r="B5786" s="23">
        <v>145.59</v>
      </c>
    </row>
    <row r="5787" spans="1:2" ht="26.4">
      <c r="A5787" s="22" t="s">
        <v>6628</v>
      </c>
      <c r="B5787" s="23">
        <v>148</v>
      </c>
    </row>
    <row r="5788" spans="1:2" ht="26.4">
      <c r="A5788" s="22" t="s">
        <v>6629</v>
      </c>
      <c r="B5788" s="23">
        <v>136.68</v>
      </c>
    </row>
    <row r="5789" spans="1:2" ht="26.4">
      <c r="A5789" s="22" t="s">
        <v>6630</v>
      </c>
      <c r="B5789" s="23">
        <v>122.08</v>
      </c>
    </row>
    <row r="5790" spans="1:2" ht="26.4">
      <c r="A5790" s="22" t="s">
        <v>6631</v>
      </c>
      <c r="B5790" s="23">
        <v>102.81</v>
      </c>
    </row>
    <row r="5791" spans="1:2" ht="26.4">
      <c r="A5791" s="22" t="s">
        <v>6632</v>
      </c>
      <c r="B5791" s="23">
        <v>100.12</v>
      </c>
    </row>
    <row r="5792" spans="1:2" ht="26.4">
      <c r="A5792" s="22" t="s">
        <v>6633</v>
      </c>
      <c r="B5792" s="23">
        <v>98.6</v>
      </c>
    </row>
    <row r="5793" spans="1:2" ht="26.4">
      <c r="A5793" s="22" t="s">
        <v>6634</v>
      </c>
      <c r="B5793" s="23">
        <v>96.36</v>
      </c>
    </row>
    <row r="5794" spans="1:2" ht="26.4">
      <c r="A5794" s="22" t="s">
        <v>6635</v>
      </c>
      <c r="B5794" s="23">
        <v>91.8</v>
      </c>
    </row>
    <row r="5795" spans="1:2" ht="26.4">
      <c r="A5795" s="22" t="s">
        <v>6636</v>
      </c>
      <c r="B5795" s="23">
        <v>89.38</v>
      </c>
    </row>
    <row r="5796" spans="1:2" ht="26.4">
      <c r="A5796" s="22" t="s">
        <v>6637</v>
      </c>
      <c r="B5796" s="23">
        <v>93.23</v>
      </c>
    </row>
    <row r="5797" spans="1:2" ht="26.4">
      <c r="A5797" s="22" t="s">
        <v>6638</v>
      </c>
      <c r="B5797" s="23">
        <v>105</v>
      </c>
    </row>
    <row r="5798" spans="1:2" ht="26.4">
      <c r="A5798" s="22" t="s">
        <v>6639</v>
      </c>
      <c r="B5798" s="23">
        <v>126.1</v>
      </c>
    </row>
    <row r="5799" spans="1:2" ht="26.4">
      <c r="A5799" s="22" t="s">
        <v>6640</v>
      </c>
      <c r="B5799" s="23">
        <v>131.81</v>
      </c>
    </row>
    <row r="5800" spans="1:2" ht="26.4">
      <c r="A5800" s="22" t="s">
        <v>6641</v>
      </c>
      <c r="B5800" s="23">
        <v>123.5</v>
      </c>
    </row>
    <row r="5801" spans="1:2" ht="26.4">
      <c r="A5801" s="22" t="s">
        <v>6642</v>
      </c>
      <c r="B5801" s="23">
        <v>110.29</v>
      </c>
    </row>
    <row r="5802" spans="1:2" ht="26.4">
      <c r="A5802" s="22" t="s">
        <v>6643</v>
      </c>
      <c r="B5802" s="23">
        <v>99.45</v>
      </c>
    </row>
    <row r="5803" spans="1:2" ht="26.4">
      <c r="A5803" s="22" t="s">
        <v>6644</v>
      </c>
      <c r="B5803" s="23">
        <v>97.62</v>
      </c>
    </row>
    <row r="5804" spans="1:2" ht="26.4">
      <c r="A5804" s="22" t="s">
        <v>6645</v>
      </c>
      <c r="B5804" s="23">
        <v>95.47</v>
      </c>
    </row>
    <row r="5805" spans="1:2" ht="26.4">
      <c r="A5805" s="22" t="s">
        <v>6646</v>
      </c>
      <c r="B5805" s="23">
        <v>93.34</v>
      </c>
    </row>
    <row r="5806" spans="1:2" ht="26.4">
      <c r="A5806" s="22" t="s">
        <v>6647</v>
      </c>
      <c r="B5806" s="23">
        <v>93.75</v>
      </c>
    </row>
    <row r="5807" spans="1:2" ht="26.4">
      <c r="A5807" s="22" t="s">
        <v>6648</v>
      </c>
      <c r="B5807" s="23">
        <v>92.7</v>
      </c>
    </row>
    <row r="5808" spans="1:2" ht="26.4">
      <c r="A5808" s="22" t="s">
        <v>6649</v>
      </c>
      <c r="B5808" s="23">
        <v>96.5</v>
      </c>
    </row>
    <row r="5809" spans="1:2" ht="26.4">
      <c r="A5809" s="22" t="s">
        <v>6650</v>
      </c>
      <c r="B5809" s="23">
        <v>115.7</v>
      </c>
    </row>
    <row r="5810" spans="1:2" ht="26.4">
      <c r="A5810" s="22" t="s">
        <v>6651</v>
      </c>
      <c r="B5810" s="23">
        <v>140.5</v>
      </c>
    </row>
    <row r="5811" spans="1:2" ht="26.4">
      <c r="A5811" s="22" t="s">
        <v>6652</v>
      </c>
      <c r="B5811" s="23">
        <v>147.72</v>
      </c>
    </row>
    <row r="5812" spans="1:2" ht="26.4">
      <c r="A5812" s="22" t="s">
        <v>6653</v>
      </c>
      <c r="B5812" s="23">
        <v>134.4</v>
      </c>
    </row>
    <row r="5813" spans="1:2" ht="26.4">
      <c r="A5813" s="22" t="s">
        <v>6654</v>
      </c>
      <c r="B5813" s="23">
        <v>119.49</v>
      </c>
    </row>
    <row r="5814" spans="1:2" ht="26.4">
      <c r="A5814" s="22" t="s">
        <v>6655</v>
      </c>
      <c r="B5814" s="23">
        <v>101.59</v>
      </c>
    </row>
    <row r="5815" spans="1:2" ht="26.4">
      <c r="A5815" s="22" t="s">
        <v>6656</v>
      </c>
      <c r="B5815" s="23">
        <v>96.31</v>
      </c>
    </row>
    <row r="5816" spans="1:2" ht="26.4">
      <c r="A5816" s="22" t="s">
        <v>6657</v>
      </c>
      <c r="B5816" s="23">
        <v>91.76</v>
      </c>
    </row>
    <row r="5817" spans="1:2" ht="26.4">
      <c r="A5817" s="22" t="s">
        <v>6658</v>
      </c>
      <c r="B5817" s="23">
        <v>91.43</v>
      </c>
    </row>
    <row r="5818" spans="1:2" ht="26.4">
      <c r="A5818" s="22" t="s">
        <v>6659</v>
      </c>
      <c r="B5818" s="23">
        <v>90.8</v>
      </c>
    </row>
    <row r="5819" spans="1:2" ht="26.4">
      <c r="A5819" s="22" t="s">
        <v>6660</v>
      </c>
      <c r="B5819" s="23">
        <v>88.33</v>
      </c>
    </row>
    <row r="5820" spans="1:2" ht="26.4">
      <c r="A5820" s="22" t="s">
        <v>6661</v>
      </c>
      <c r="B5820" s="23">
        <v>91.59</v>
      </c>
    </row>
    <row r="5821" spans="1:2" ht="26.4">
      <c r="A5821" s="22" t="s">
        <v>6662</v>
      </c>
      <c r="B5821" s="23">
        <v>105.14</v>
      </c>
    </row>
    <row r="5822" spans="1:2" ht="26.4">
      <c r="A5822" s="22" t="s">
        <v>6663</v>
      </c>
      <c r="B5822" s="23">
        <v>119.58</v>
      </c>
    </row>
    <row r="5823" spans="1:2" ht="26.4">
      <c r="A5823" s="22" t="s">
        <v>6664</v>
      </c>
      <c r="B5823" s="23">
        <v>128.01</v>
      </c>
    </row>
    <row r="5824" spans="1:2" ht="26.4">
      <c r="A5824" s="22" t="s">
        <v>6665</v>
      </c>
      <c r="B5824" s="23">
        <v>114.54</v>
      </c>
    </row>
    <row r="5825" spans="1:2" ht="26.4">
      <c r="A5825" s="22" t="s">
        <v>6666</v>
      </c>
      <c r="B5825" s="23">
        <v>97.18</v>
      </c>
    </row>
    <row r="5826" spans="1:2" ht="26.4">
      <c r="A5826" s="22" t="s">
        <v>6667</v>
      </c>
      <c r="B5826" s="23">
        <v>92.23</v>
      </c>
    </row>
    <row r="5827" spans="1:2" ht="26.4">
      <c r="A5827" s="22" t="s">
        <v>6668</v>
      </c>
      <c r="B5827" s="23">
        <v>90.06</v>
      </c>
    </row>
    <row r="5828" spans="1:2" ht="26.4">
      <c r="A5828" s="22" t="s">
        <v>6669</v>
      </c>
      <c r="B5828" s="23">
        <v>89.94</v>
      </c>
    </row>
    <row r="5829" spans="1:2" ht="26.4">
      <c r="A5829" s="22" t="s">
        <v>6670</v>
      </c>
      <c r="B5829" s="23">
        <v>89.11</v>
      </c>
    </row>
    <row r="5830" spans="1:2" ht="26.4">
      <c r="A5830" s="22" t="s">
        <v>6671</v>
      </c>
      <c r="B5830" s="23">
        <v>87.68</v>
      </c>
    </row>
    <row r="5831" spans="1:2" ht="26.4">
      <c r="A5831" s="22" t="s">
        <v>6672</v>
      </c>
      <c r="B5831" s="23">
        <v>89.77</v>
      </c>
    </row>
    <row r="5832" spans="1:2" ht="26.4">
      <c r="A5832" s="22" t="s">
        <v>6673</v>
      </c>
      <c r="B5832" s="23">
        <v>100.29</v>
      </c>
    </row>
    <row r="5833" spans="1:2" ht="26.4">
      <c r="A5833" s="22" t="s">
        <v>6674</v>
      </c>
      <c r="B5833" s="23">
        <v>116.49</v>
      </c>
    </row>
    <row r="5834" spans="1:2" ht="26.4">
      <c r="A5834" s="22" t="s">
        <v>6675</v>
      </c>
      <c r="B5834" s="23">
        <v>141.06</v>
      </c>
    </row>
    <row r="5835" spans="1:2" ht="26.4">
      <c r="A5835" s="22" t="s">
        <v>6676</v>
      </c>
      <c r="B5835" s="23">
        <v>138.31</v>
      </c>
    </row>
    <row r="5836" spans="1:2" ht="26.4">
      <c r="A5836" s="22" t="s">
        <v>6677</v>
      </c>
      <c r="B5836" s="23">
        <v>125.83</v>
      </c>
    </row>
    <row r="5837" spans="1:2" ht="26.4">
      <c r="A5837" s="22" t="s">
        <v>6678</v>
      </c>
      <c r="B5837" s="23">
        <v>106.09</v>
      </c>
    </row>
    <row r="5838" spans="1:2" ht="26.4">
      <c r="A5838" s="22" t="s">
        <v>6679</v>
      </c>
      <c r="B5838" s="23">
        <v>96.89</v>
      </c>
    </row>
    <row r="5839" spans="1:2" ht="26.4">
      <c r="A5839" s="22" t="s">
        <v>6680</v>
      </c>
      <c r="B5839" s="23">
        <v>98.9</v>
      </c>
    </row>
    <row r="5840" spans="1:2" ht="26.4">
      <c r="A5840" s="22" t="s">
        <v>6681</v>
      </c>
      <c r="B5840" s="23">
        <v>95.97</v>
      </c>
    </row>
    <row r="5841" spans="1:2" ht="26.4">
      <c r="A5841" s="22" t="s">
        <v>6682</v>
      </c>
      <c r="B5841" s="23">
        <v>93.29</v>
      </c>
    </row>
    <row r="5842" spans="1:2" ht="26.4">
      <c r="A5842" s="22" t="s">
        <v>6683</v>
      </c>
      <c r="B5842" s="23">
        <v>91.01</v>
      </c>
    </row>
    <row r="5843" spans="1:2" ht="26.4">
      <c r="A5843" s="22" t="s">
        <v>6684</v>
      </c>
      <c r="B5843" s="23">
        <v>87.5</v>
      </c>
    </row>
    <row r="5844" spans="1:2" ht="26.4">
      <c r="A5844" s="22" t="s">
        <v>6685</v>
      </c>
      <c r="B5844" s="23">
        <v>92</v>
      </c>
    </row>
    <row r="5845" spans="1:2" ht="26.4">
      <c r="A5845" s="22" t="s">
        <v>6686</v>
      </c>
      <c r="B5845" s="23">
        <v>109.25</v>
      </c>
    </row>
    <row r="5846" spans="1:2" ht="26.4">
      <c r="A5846" s="22" t="s">
        <v>6687</v>
      </c>
      <c r="B5846" s="23">
        <v>125.25</v>
      </c>
    </row>
    <row r="5847" spans="1:2" ht="26.4">
      <c r="A5847" s="22" t="s">
        <v>6688</v>
      </c>
      <c r="B5847" s="23">
        <v>126.84</v>
      </c>
    </row>
    <row r="5848" spans="1:2" ht="26.4">
      <c r="A5848" s="22" t="s">
        <v>6689</v>
      </c>
      <c r="B5848" s="23">
        <v>111.28</v>
      </c>
    </row>
    <row r="5849" spans="1:2" ht="26.4">
      <c r="A5849" s="22" t="s">
        <v>6690</v>
      </c>
      <c r="B5849" s="23">
        <v>102.21</v>
      </c>
    </row>
    <row r="5850" spans="1:2" ht="26.4">
      <c r="A5850" s="22" t="s">
        <v>6691</v>
      </c>
      <c r="B5850" s="23">
        <v>96.52</v>
      </c>
    </row>
    <row r="5851" spans="1:2" ht="26.4">
      <c r="A5851" s="22" t="s">
        <v>6692</v>
      </c>
      <c r="B5851" s="23">
        <v>92.02</v>
      </c>
    </row>
    <row r="5852" spans="1:2" ht="26.4">
      <c r="A5852" s="22" t="s">
        <v>6693</v>
      </c>
      <c r="B5852" s="23">
        <v>88.9</v>
      </c>
    </row>
    <row r="5853" spans="1:2" ht="26.4">
      <c r="A5853" s="22" t="s">
        <v>6694</v>
      </c>
      <c r="B5853" s="23">
        <v>85.63</v>
      </c>
    </row>
    <row r="5854" spans="1:2" ht="26.4">
      <c r="A5854" s="22" t="s">
        <v>6695</v>
      </c>
      <c r="B5854" s="23">
        <v>88.51</v>
      </c>
    </row>
    <row r="5855" spans="1:2" ht="26.4">
      <c r="A5855" s="22" t="s">
        <v>6696</v>
      </c>
      <c r="B5855" s="23">
        <v>85.73</v>
      </c>
    </row>
    <row r="5856" spans="1:2" ht="26.4">
      <c r="A5856" s="22" t="s">
        <v>6697</v>
      </c>
      <c r="B5856" s="23">
        <v>99.81</v>
      </c>
    </row>
    <row r="5857" spans="1:2" ht="26.4">
      <c r="A5857" s="22" t="s">
        <v>6698</v>
      </c>
      <c r="B5857" s="23">
        <v>118.6</v>
      </c>
    </row>
    <row r="5858" spans="1:2" ht="26.4">
      <c r="A5858" s="22" t="s">
        <v>6699</v>
      </c>
      <c r="B5858" s="23">
        <v>132.32</v>
      </c>
    </row>
    <row r="5859" spans="1:2" ht="26.4">
      <c r="A5859" s="22" t="s">
        <v>6700</v>
      </c>
      <c r="B5859" s="23">
        <v>133.57</v>
      </c>
    </row>
    <row r="5860" spans="1:2" ht="26.4">
      <c r="A5860" s="22" t="s">
        <v>6701</v>
      </c>
      <c r="B5860" s="23">
        <v>127.8</v>
      </c>
    </row>
    <row r="5861" spans="1:2" ht="26.4">
      <c r="A5861" s="22" t="s">
        <v>6702</v>
      </c>
      <c r="B5861" s="23">
        <v>118.56</v>
      </c>
    </row>
    <row r="5862" spans="1:2" ht="26.4">
      <c r="A5862" s="22" t="s">
        <v>6703</v>
      </c>
      <c r="B5862" s="23">
        <v>114.65</v>
      </c>
    </row>
    <row r="5863" spans="1:2" ht="26.4">
      <c r="A5863" s="22" t="s">
        <v>6704</v>
      </c>
      <c r="B5863" s="23">
        <v>107.46</v>
      </c>
    </row>
    <row r="5864" spans="1:2" ht="26.4">
      <c r="A5864" s="22" t="s">
        <v>6705</v>
      </c>
      <c r="B5864" s="23">
        <v>102.7</v>
      </c>
    </row>
    <row r="5865" spans="1:2" ht="26.4">
      <c r="A5865" s="22" t="s">
        <v>6706</v>
      </c>
      <c r="B5865" s="23">
        <v>100</v>
      </c>
    </row>
    <row r="5866" spans="1:2" ht="26.4">
      <c r="A5866" s="22" t="s">
        <v>6707</v>
      </c>
      <c r="B5866" s="23">
        <v>94.78</v>
      </c>
    </row>
    <row r="5867" spans="1:2" ht="26.4">
      <c r="A5867" s="22" t="s">
        <v>6708</v>
      </c>
      <c r="B5867" s="23">
        <v>87.83</v>
      </c>
    </row>
    <row r="5868" spans="1:2" ht="26.4">
      <c r="A5868" s="22" t="s">
        <v>6709</v>
      </c>
      <c r="B5868" s="23">
        <v>81.96</v>
      </c>
    </row>
    <row r="5869" spans="1:2" ht="26.4">
      <c r="A5869" s="22" t="s">
        <v>6710</v>
      </c>
      <c r="B5869" s="23">
        <v>99.09</v>
      </c>
    </row>
    <row r="5870" spans="1:2" ht="26.4">
      <c r="A5870" s="22" t="s">
        <v>6711</v>
      </c>
      <c r="B5870" s="23">
        <v>101.09</v>
      </c>
    </row>
    <row r="5871" spans="1:2" ht="26.4">
      <c r="A5871" s="22" t="s">
        <v>6712</v>
      </c>
      <c r="B5871" s="23">
        <v>100.22</v>
      </c>
    </row>
    <row r="5872" spans="1:2" ht="26.4">
      <c r="A5872" s="22" t="s">
        <v>6713</v>
      </c>
      <c r="B5872" s="23">
        <v>94.58</v>
      </c>
    </row>
    <row r="5873" spans="1:2" ht="26.4">
      <c r="A5873" s="22" t="s">
        <v>6714</v>
      </c>
      <c r="B5873" s="23">
        <v>89.77</v>
      </c>
    </row>
    <row r="5874" spans="1:2" ht="26.4">
      <c r="A5874" s="22" t="s">
        <v>6715</v>
      </c>
      <c r="B5874" s="23">
        <v>79.900000000000006</v>
      </c>
    </row>
    <row r="5875" spans="1:2" ht="26.4">
      <c r="A5875" s="22" t="s">
        <v>6716</v>
      </c>
      <c r="B5875" s="23">
        <v>76</v>
      </c>
    </row>
    <row r="5876" spans="1:2" ht="26.4">
      <c r="A5876" s="22" t="s">
        <v>6717</v>
      </c>
      <c r="B5876" s="23">
        <v>62.99</v>
      </c>
    </row>
    <row r="5877" spans="1:2" ht="26.4">
      <c r="A5877" s="22" t="s">
        <v>6718</v>
      </c>
      <c r="B5877" s="23">
        <v>55.35</v>
      </c>
    </row>
    <row r="5878" spans="1:2" ht="26.4">
      <c r="A5878" s="22" t="s">
        <v>6719</v>
      </c>
      <c r="B5878" s="23">
        <v>69.400000000000006</v>
      </c>
    </row>
    <row r="5879" spans="1:2" ht="26.4">
      <c r="A5879" s="22" t="s">
        <v>6720</v>
      </c>
      <c r="B5879" s="23">
        <v>80.010000000000005</v>
      </c>
    </row>
    <row r="5880" spans="1:2" ht="26.4">
      <c r="A5880" s="22" t="s">
        <v>6721</v>
      </c>
      <c r="B5880" s="23">
        <v>93.45</v>
      </c>
    </row>
    <row r="5881" spans="1:2" ht="26.4">
      <c r="A5881" s="22" t="s">
        <v>6722</v>
      </c>
      <c r="B5881" s="23">
        <v>110</v>
      </c>
    </row>
    <row r="5882" spans="1:2" ht="26.4">
      <c r="A5882" s="22" t="s">
        <v>6723</v>
      </c>
      <c r="B5882" s="23">
        <v>121.86</v>
      </c>
    </row>
    <row r="5883" spans="1:2" ht="26.4">
      <c r="A5883" s="22" t="s">
        <v>6724</v>
      </c>
      <c r="B5883" s="23">
        <v>126.9</v>
      </c>
    </row>
    <row r="5884" spans="1:2" ht="26.4">
      <c r="A5884" s="22" t="s">
        <v>6725</v>
      </c>
      <c r="B5884" s="23">
        <v>115.19</v>
      </c>
    </row>
    <row r="5885" spans="1:2" ht="26.4">
      <c r="A5885" s="22" t="s">
        <v>6726</v>
      </c>
      <c r="B5885" s="23">
        <v>105.64</v>
      </c>
    </row>
    <row r="5886" spans="1:2" ht="26.4">
      <c r="A5886" s="22" t="s">
        <v>6727</v>
      </c>
      <c r="B5886" s="23">
        <v>97.34</v>
      </c>
    </row>
    <row r="5887" spans="1:2" ht="26.4">
      <c r="A5887" s="22" t="s">
        <v>6728</v>
      </c>
      <c r="B5887" s="23">
        <v>105.28</v>
      </c>
    </row>
    <row r="5888" spans="1:2" ht="26.4">
      <c r="A5888" s="22" t="s">
        <v>6729</v>
      </c>
      <c r="B5888" s="23">
        <v>100.81</v>
      </c>
    </row>
    <row r="5889" spans="1:2" ht="26.4">
      <c r="A5889" s="22" t="s">
        <v>6730</v>
      </c>
      <c r="B5889" s="23">
        <v>101.94</v>
      </c>
    </row>
    <row r="5890" spans="1:2" ht="26.4">
      <c r="A5890" s="22" t="s">
        <v>6731</v>
      </c>
      <c r="B5890" s="23">
        <v>101.64</v>
      </c>
    </row>
    <row r="5891" spans="1:2" ht="26.4">
      <c r="A5891" s="22" t="s">
        <v>6732</v>
      </c>
      <c r="B5891" s="23">
        <v>96.25</v>
      </c>
    </row>
    <row r="5892" spans="1:2" ht="26.4">
      <c r="A5892" s="22" t="s">
        <v>6733</v>
      </c>
      <c r="B5892" s="23">
        <v>96.67</v>
      </c>
    </row>
    <row r="5893" spans="1:2" ht="26.4">
      <c r="A5893" s="22" t="s">
        <v>6734</v>
      </c>
      <c r="B5893" s="23">
        <v>97.04</v>
      </c>
    </row>
    <row r="5894" spans="1:2" ht="26.4">
      <c r="A5894" s="22" t="s">
        <v>6735</v>
      </c>
      <c r="B5894" s="23">
        <v>93.17</v>
      </c>
    </row>
    <row r="5895" spans="1:2" ht="26.4">
      <c r="A5895" s="22" t="s">
        <v>6736</v>
      </c>
      <c r="B5895" s="23">
        <v>87.04</v>
      </c>
    </row>
    <row r="5896" spans="1:2" ht="26.4">
      <c r="A5896" s="22" t="s">
        <v>6737</v>
      </c>
      <c r="B5896" s="23">
        <v>81.849999999999994</v>
      </c>
    </row>
    <row r="5897" spans="1:2" ht="26.4">
      <c r="A5897" s="22" t="s">
        <v>6738</v>
      </c>
      <c r="B5897" s="23">
        <v>60.3</v>
      </c>
    </row>
    <row r="5898" spans="1:2" ht="26.4">
      <c r="A5898" s="22" t="s">
        <v>6739</v>
      </c>
      <c r="B5898" s="23">
        <v>43.43</v>
      </c>
    </row>
    <row r="5899" spans="1:2" ht="26.4">
      <c r="A5899" s="22" t="s">
        <v>6740</v>
      </c>
      <c r="B5899" s="23">
        <v>21.37</v>
      </c>
    </row>
    <row r="5900" spans="1:2" ht="26.4">
      <c r="A5900" s="22" t="s">
        <v>6741</v>
      </c>
      <c r="B5900" s="23">
        <v>11.33</v>
      </c>
    </row>
    <row r="5901" spans="1:2" ht="26.4">
      <c r="A5901" s="22" t="s">
        <v>6742</v>
      </c>
      <c r="B5901" s="23">
        <v>4.9400000000000004</v>
      </c>
    </row>
    <row r="5902" spans="1:2" ht="26.4">
      <c r="A5902" s="22" t="s">
        <v>6743</v>
      </c>
      <c r="B5902" s="23">
        <v>15.71</v>
      </c>
    </row>
    <row r="5903" spans="1:2" ht="26.4">
      <c r="A5903" s="22" t="s">
        <v>6744</v>
      </c>
      <c r="B5903" s="23">
        <v>53.66</v>
      </c>
    </row>
    <row r="5904" spans="1:2" ht="26.4">
      <c r="A5904" s="22" t="s">
        <v>6745</v>
      </c>
      <c r="B5904" s="23">
        <v>91.61</v>
      </c>
    </row>
    <row r="5905" spans="1:2" ht="26.4">
      <c r="A5905" s="22" t="s">
        <v>6746</v>
      </c>
      <c r="B5905" s="23">
        <v>105.86</v>
      </c>
    </row>
    <row r="5906" spans="1:2" ht="26.4">
      <c r="A5906" s="22" t="s">
        <v>6747</v>
      </c>
      <c r="B5906" s="23">
        <v>123.15</v>
      </c>
    </row>
    <row r="5907" spans="1:2" ht="26.4">
      <c r="A5907" s="22" t="s">
        <v>6748</v>
      </c>
      <c r="B5907" s="23">
        <v>134.80000000000001</v>
      </c>
    </row>
    <row r="5908" spans="1:2" ht="26.4">
      <c r="A5908" s="22" t="s">
        <v>6749</v>
      </c>
      <c r="B5908" s="23">
        <v>119.32</v>
      </c>
    </row>
    <row r="5909" spans="1:2" ht="26.4">
      <c r="A5909" s="22" t="s">
        <v>6750</v>
      </c>
      <c r="B5909" s="23">
        <v>108.66</v>
      </c>
    </row>
    <row r="5910" spans="1:2" ht="26.4">
      <c r="A5910" s="22" t="s">
        <v>6751</v>
      </c>
      <c r="B5910" s="23">
        <v>99.88</v>
      </c>
    </row>
    <row r="5911" spans="1:2" ht="26.4">
      <c r="A5911" s="22" t="s">
        <v>6752</v>
      </c>
      <c r="B5911" s="23">
        <v>97.18</v>
      </c>
    </row>
    <row r="5912" spans="1:2" ht="26.4">
      <c r="A5912" s="22" t="s">
        <v>6753</v>
      </c>
      <c r="B5912" s="23">
        <v>89.08</v>
      </c>
    </row>
    <row r="5913" spans="1:2" ht="26.4">
      <c r="A5913" s="22" t="s">
        <v>6754</v>
      </c>
      <c r="B5913" s="23">
        <v>86.19</v>
      </c>
    </row>
    <row r="5914" spans="1:2" ht="26.4">
      <c r="A5914" s="22" t="s">
        <v>6755</v>
      </c>
      <c r="B5914" s="23">
        <v>87.17</v>
      </c>
    </row>
    <row r="5915" spans="1:2" ht="26.4">
      <c r="A5915" s="22" t="s">
        <v>6756</v>
      </c>
      <c r="B5915" s="23">
        <v>86.44</v>
      </c>
    </row>
    <row r="5916" spans="1:2" ht="26.4">
      <c r="A5916" s="22" t="s">
        <v>6757</v>
      </c>
      <c r="B5916" s="23">
        <v>92.28</v>
      </c>
    </row>
    <row r="5917" spans="1:2" ht="26.4">
      <c r="A5917" s="22" t="s">
        <v>6758</v>
      </c>
      <c r="B5917" s="23">
        <v>121.21</v>
      </c>
    </row>
    <row r="5918" spans="1:2" ht="26.4">
      <c r="A5918" s="22" t="s">
        <v>6759</v>
      </c>
      <c r="B5918" s="23">
        <v>140.1</v>
      </c>
    </row>
    <row r="5919" spans="1:2" ht="26.4">
      <c r="A5919" s="22" t="s">
        <v>6760</v>
      </c>
      <c r="B5919" s="23">
        <v>129.91999999999999</v>
      </c>
    </row>
    <row r="5920" spans="1:2" ht="26.4">
      <c r="A5920" s="22" t="s">
        <v>6761</v>
      </c>
      <c r="B5920" s="23">
        <v>109.36</v>
      </c>
    </row>
    <row r="5921" spans="1:2" ht="26.4">
      <c r="A5921" s="22" t="s">
        <v>6762</v>
      </c>
      <c r="B5921" s="23">
        <v>92.88</v>
      </c>
    </row>
    <row r="5922" spans="1:2" ht="26.4">
      <c r="A5922" s="22" t="s">
        <v>6763</v>
      </c>
      <c r="B5922" s="23">
        <v>82.07</v>
      </c>
    </row>
    <row r="5923" spans="1:2" ht="26.4">
      <c r="A5923" s="22" t="s">
        <v>6764</v>
      </c>
      <c r="B5923" s="23">
        <v>77.650000000000006</v>
      </c>
    </row>
    <row r="5924" spans="1:2" ht="26.4">
      <c r="A5924" s="22" t="s">
        <v>6765</v>
      </c>
      <c r="B5924" s="23">
        <v>72.510000000000005</v>
      </c>
    </row>
    <row r="5925" spans="1:2" ht="26.4">
      <c r="A5925" s="22" t="s">
        <v>6766</v>
      </c>
      <c r="B5925" s="23">
        <v>72</v>
      </c>
    </row>
    <row r="5926" spans="1:2" ht="26.4">
      <c r="A5926" s="22" t="s">
        <v>6767</v>
      </c>
      <c r="B5926" s="23">
        <v>76.709999999999994</v>
      </c>
    </row>
    <row r="5927" spans="1:2" ht="26.4">
      <c r="A5927" s="22" t="s">
        <v>6768</v>
      </c>
      <c r="B5927" s="23">
        <v>82.33</v>
      </c>
    </row>
    <row r="5928" spans="1:2" ht="26.4">
      <c r="A5928" s="22" t="s">
        <v>6769</v>
      </c>
      <c r="B5928" s="23">
        <v>103.91</v>
      </c>
    </row>
    <row r="5929" spans="1:2" ht="26.4">
      <c r="A5929" s="22" t="s">
        <v>6770</v>
      </c>
      <c r="B5929" s="23">
        <v>128</v>
      </c>
    </row>
    <row r="5930" spans="1:2" ht="26.4">
      <c r="A5930" s="22" t="s">
        <v>6771</v>
      </c>
      <c r="B5930" s="23">
        <v>163.53</v>
      </c>
    </row>
    <row r="5931" spans="1:2" ht="26.4">
      <c r="A5931" s="22" t="s">
        <v>6772</v>
      </c>
      <c r="B5931" s="23">
        <v>164.92</v>
      </c>
    </row>
    <row r="5932" spans="1:2" ht="26.4">
      <c r="A5932" s="22" t="s">
        <v>6773</v>
      </c>
      <c r="B5932" s="23">
        <v>125.08</v>
      </c>
    </row>
    <row r="5933" spans="1:2" ht="26.4">
      <c r="A5933" s="22" t="s">
        <v>6774</v>
      </c>
      <c r="B5933" s="23">
        <v>104.99</v>
      </c>
    </row>
    <row r="5934" spans="1:2" ht="26.4">
      <c r="A5934" s="22" t="s">
        <v>6775</v>
      </c>
      <c r="B5934" s="23">
        <v>94.98</v>
      </c>
    </row>
    <row r="5935" spans="1:2" ht="26.4">
      <c r="A5935" s="22" t="s">
        <v>6776</v>
      </c>
      <c r="B5935" s="23">
        <v>85.57</v>
      </c>
    </row>
    <row r="5936" spans="1:2" ht="26.4">
      <c r="A5936" s="22" t="s">
        <v>6777</v>
      </c>
      <c r="B5936" s="23">
        <v>80.86</v>
      </c>
    </row>
    <row r="5937" spans="1:2" ht="26.4">
      <c r="A5937" s="22" t="s">
        <v>6778</v>
      </c>
      <c r="B5937" s="23">
        <v>79.69</v>
      </c>
    </row>
    <row r="5938" spans="1:2" ht="26.4">
      <c r="A5938" s="22" t="s">
        <v>6779</v>
      </c>
      <c r="B5938" s="23">
        <v>81.91</v>
      </c>
    </row>
    <row r="5939" spans="1:2" ht="26.4">
      <c r="A5939" s="22" t="s">
        <v>6780</v>
      </c>
      <c r="B5939" s="23">
        <v>72</v>
      </c>
    </row>
    <row r="5940" spans="1:2" ht="26.4">
      <c r="A5940" s="22" t="s">
        <v>6781</v>
      </c>
      <c r="B5940" s="23">
        <v>88.91</v>
      </c>
    </row>
    <row r="5941" spans="1:2" ht="26.4">
      <c r="A5941" s="22" t="s">
        <v>6782</v>
      </c>
      <c r="B5941" s="23">
        <v>102.48</v>
      </c>
    </row>
    <row r="5942" spans="1:2" ht="26.4">
      <c r="A5942" s="22" t="s">
        <v>6783</v>
      </c>
      <c r="B5942" s="23">
        <v>124.34</v>
      </c>
    </row>
    <row r="5943" spans="1:2" ht="26.4">
      <c r="A5943" s="22" t="s">
        <v>6784</v>
      </c>
      <c r="B5943" s="23">
        <v>118.11</v>
      </c>
    </row>
    <row r="5944" spans="1:2" ht="26.4">
      <c r="A5944" s="22" t="s">
        <v>6785</v>
      </c>
      <c r="B5944" s="23">
        <v>97.78</v>
      </c>
    </row>
    <row r="5945" spans="1:2" ht="26.4">
      <c r="A5945" s="22" t="s">
        <v>6786</v>
      </c>
      <c r="B5945" s="23">
        <v>88</v>
      </c>
    </row>
    <row r="5946" spans="1:2" ht="26.4">
      <c r="A5946" s="22" t="s">
        <v>6787</v>
      </c>
      <c r="B5946" s="23">
        <v>81.849999999999994</v>
      </c>
    </row>
    <row r="5947" spans="1:2" ht="26.4">
      <c r="A5947" s="22" t="s">
        <v>6788</v>
      </c>
      <c r="B5947" s="23">
        <v>78.650000000000006</v>
      </c>
    </row>
    <row r="5948" spans="1:2" ht="26.4">
      <c r="A5948" s="22" t="s">
        <v>6789</v>
      </c>
      <c r="B5948" s="23">
        <v>75.2</v>
      </c>
    </row>
    <row r="5949" spans="1:2" ht="26.4">
      <c r="A5949" s="22" t="s">
        <v>6790</v>
      </c>
      <c r="B5949" s="23">
        <v>79.53</v>
      </c>
    </row>
    <row r="5950" spans="1:2" ht="26.4">
      <c r="A5950" s="22" t="s">
        <v>6791</v>
      </c>
      <c r="B5950" s="23">
        <v>83</v>
      </c>
    </row>
    <row r="5951" spans="1:2" ht="26.4">
      <c r="A5951" s="22" t="s">
        <v>6792</v>
      </c>
      <c r="B5951" s="23">
        <v>88.51</v>
      </c>
    </row>
    <row r="5952" spans="1:2" ht="26.4">
      <c r="A5952" s="22" t="s">
        <v>6793</v>
      </c>
      <c r="B5952" s="23">
        <v>103.26</v>
      </c>
    </row>
    <row r="5953" spans="1:2" ht="26.4">
      <c r="A5953" s="22" t="s">
        <v>6794</v>
      </c>
      <c r="B5953" s="23">
        <v>129.1</v>
      </c>
    </row>
    <row r="5954" spans="1:2" ht="26.4">
      <c r="A5954" s="22" t="s">
        <v>6795</v>
      </c>
      <c r="B5954" s="23">
        <v>177.73</v>
      </c>
    </row>
    <row r="5955" spans="1:2" ht="26.4">
      <c r="A5955" s="22" t="s">
        <v>6796</v>
      </c>
      <c r="B5955" s="23">
        <v>153.13</v>
      </c>
    </row>
    <row r="5956" spans="1:2" ht="26.4">
      <c r="A5956" s="22" t="s">
        <v>6797</v>
      </c>
      <c r="B5956" s="23">
        <v>121.95</v>
      </c>
    </row>
    <row r="5957" spans="1:2" ht="26.4">
      <c r="A5957" s="22" t="s">
        <v>6798</v>
      </c>
      <c r="B5957" s="23">
        <v>107.61</v>
      </c>
    </row>
    <row r="5958" spans="1:2" ht="26.4">
      <c r="A5958" s="22" t="s">
        <v>6799</v>
      </c>
      <c r="B5958" s="23">
        <v>96.03</v>
      </c>
    </row>
    <row r="5959" spans="1:2" ht="26.4">
      <c r="A5959" s="22" t="s">
        <v>6800</v>
      </c>
      <c r="B5959" s="23">
        <v>88.89</v>
      </c>
    </row>
    <row r="5960" spans="1:2" ht="26.4">
      <c r="A5960" s="22" t="s">
        <v>6801</v>
      </c>
      <c r="B5960" s="23">
        <v>85.52</v>
      </c>
    </row>
    <row r="5961" spans="1:2" ht="26.4">
      <c r="A5961" s="22" t="s">
        <v>6802</v>
      </c>
      <c r="B5961" s="23">
        <v>80.27</v>
      </c>
    </row>
    <row r="5962" spans="1:2" ht="26.4">
      <c r="A5962" s="22" t="s">
        <v>6803</v>
      </c>
      <c r="B5962" s="23">
        <v>76.5</v>
      </c>
    </row>
    <row r="5963" spans="1:2" ht="26.4">
      <c r="A5963" s="22" t="s">
        <v>6804</v>
      </c>
      <c r="B5963" s="23">
        <v>74.239999999999995</v>
      </c>
    </row>
    <row r="5964" spans="1:2" ht="26.4">
      <c r="A5964" s="22" t="s">
        <v>6805</v>
      </c>
      <c r="B5964" s="23">
        <v>83.96</v>
      </c>
    </row>
    <row r="5965" spans="1:2" ht="26.4">
      <c r="A5965" s="22" t="s">
        <v>6806</v>
      </c>
      <c r="B5965" s="23">
        <v>113.92</v>
      </c>
    </row>
    <row r="5966" spans="1:2" ht="26.4">
      <c r="A5966" s="22" t="s">
        <v>6807</v>
      </c>
      <c r="B5966" s="23">
        <v>137.72</v>
      </c>
    </row>
    <row r="5967" spans="1:2" ht="26.4">
      <c r="A5967" s="22" t="s">
        <v>6808</v>
      </c>
      <c r="B5967" s="23">
        <v>119.19</v>
      </c>
    </row>
    <row r="5968" spans="1:2" ht="26.4">
      <c r="A5968" s="22" t="s">
        <v>6809</v>
      </c>
      <c r="B5968" s="23">
        <v>97.73</v>
      </c>
    </row>
    <row r="5969" spans="1:2" ht="26.4">
      <c r="A5969" s="22" t="s">
        <v>6810</v>
      </c>
      <c r="B5969" s="23">
        <v>88.65</v>
      </c>
    </row>
    <row r="5970" spans="1:2" ht="26.4">
      <c r="A5970" s="22" t="s">
        <v>6811</v>
      </c>
      <c r="B5970" s="23">
        <v>82.1</v>
      </c>
    </row>
    <row r="5971" spans="1:2" ht="26.4">
      <c r="A5971" s="22" t="s">
        <v>6812</v>
      </c>
      <c r="B5971" s="23">
        <v>75.31</v>
      </c>
    </row>
    <row r="5972" spans="1:2" ht="26.4">
      <c r="A5972" s="22" t="s">
        <v>6813</v>
      </c>
      <c r="B5972" s="23">
        <v>76.430000000000007</v>
      </c>
    </row>
    <row r="5973" spans="1:2" ht="26.4">
      <c r="A5973" s="22" t="s">
        <v>6814</v>
      </c>
      <c r="B5973" s="23">
        <v>75.48</v>
      </c>
    </row>
    <row r="5974" spans="1:2" ht="26.4">
      <c r="A5974" s="22" t="s">
        <v>6815</v>
      </c>
      <c r="B5974" s="23">
        <v>82.5</v>
      </c>
    </row>
    <row r="5975" spans="1:2" ht="26.4">
      <c r="A5975" s="22" t="s">
        <v>6816</v>
      </c>
      <c r="B5975" s="23">
        <v>91.44</v>
      </c>
    </row>
    <row r="5976" spans="1:2" ht="26.4">
      <c r="A5976" s="22" t="s">
        <v>6817</v>
      </c>
      <c r="B5976" s="23">
        <v>105.87</v>
      </c>
    </row>
    <row r="5977" spans="1:2" ht="26.4">
      <c r="A5977" s="22" t="s">
        <v>6818</v>
      </c>
      <c r="B5977" s="23">
        <v>145.83000000000001</v>
      </c>
    </row>
    <row r="5978" spans="1:2" ht="26.4">
      <c r="A5978" s="22" t="s">
        <v>6819</v>
      </c>
      <c r="B5978" s="23">
        <v>184.97</v>
      </c>
    </row>
    <row r="5979" spans="1:2" ht="26.4">
      <c r="A5979" s="22" t="s">
        <v>6820</v>
      </c>
      <c r="B5979" s="23">
        <v>166.04</v>
      </c>
    </row>
    <row r="5980" spans="1:2" ht="26.4">
      <c r="A5980" s="22" t="s">
        <v>6821</v>
      </c>
      <c r="B5980" s="23">
        <v>123.13</v>
      </c>
    </row>
    <row r="5981" spans="1:2" ht="26.4">
      <c r="A5981" s="22" t="s">
        <v>6822</v>
      </c>
      <c r="B5981" s="23">
        <v>105.5</v>
      </c>
    </row>
    <row r="5982" spans="1:2" ht="26.4">
      <c r="A5982" s="22" t="s">
        <v>6823</v>
      </c>
      <c r="B5982" s="23">
        <v>95.72</v>
      </c>
    </row>
    <row r="5983" spans="1:2" ht="26.4">
      <c r="A5983" s="22" t="s">
        <v>6824</v>
      </c>
      <c r="B5983" s="23">
        <v>95.42</v>
      </c>
    </row>
    <row r="5984" spans="1:2" ht="26.4">
      <c r="A5984" s="22" t="s">
        <v>6825</v>
      </c>
      <c r="B5984" s="23">
        <v>91.37</v>
      </c>
    </row>
    <row r="5985" spans="1:2" ht="26.4">
      <c r="A5985" s="22" t="s">
        <v>6826</v>
      </c>
      <c r="B5985" s="23">
        <v>89.07</v>
      </c>
    </row>
    <row r="5986" spans="1:2" ht="26.4">
      <c r="A5986" s="22" t="s">
        <v>6827</v>
      </c>
      <c r="B5986" s="23">
        <v>83.88</v>
      </c>
    </row>
    <row r="5987" spans="1:2" ht="26.4">
      <c r="A5987" s="22" t="s">
        <v>6828</v>
      </c>
      <c r="B5987" s="23">
        <v>85.65</v>
      </c>
    </row>
    <row r="5988" spans="1:2" ht="26.4">
      <c r="A5988" s="22" t="s">
        <v>6829</v>
      </c>
      <c r="B5988" s="23">
        <v>91.17</v>
      </c>
    </row>
    <row r="5989" spans="1:2" ht="26.4">
      <c r="A5989" s="22" t="s">
        <v>6830</v>
      </c>
      <c r="B5989" s="23">
        <v>113.19</v>
      </c>
    </row>
    <row r="5990" spans="1:2" ht="26.4">
      <c r="A5990" s="22" t="s">
        <v>6831</v>
      </c>
      <c r="B5990" s="23">
        <v>130</v>
      </c>
    </row>
    <row r="5991" spans="1:2" ht="26.4">
      <c r="A5991" s="22" t="s">
        <v>6832</v>
      </c>
      <c r="B5991" s="23">
        <v>126</v>
      </c>
    </row>
    <row r="5992" spans="1:2" ht="26.4">
      <c r="A5992" s="22" t="s">
        <v>6833</v>
      </c>
      <c r="B5992" s="23">
        <v>102.68</v>
      </c>
    </row>
    <row r="5993" spans="1:2" ht="26.4">
      <c r="A5993" s="22" t="s">
        <v>6834</v>
      </c>
      <c r="B5993" s="23">
        <v>88.5</v>
      </c>
    </row>
    <row r="5994" spans="1:2" ht="26.4">
      <c r="A5994" s="22" t="s">
        <v>6835</v>
      </c>
      <c r="B5994" s="23">
        <v>85.57</v>
      </c>
    </row>
    <row r="5995" spans="1:2" ht="26.4">
      <c r="A5995" s="22" t="s">
        <v>6836</v>
      </c>
      <c r="B5995" s="23">
        <v>78.040000000000006</v>
      </c>
    </row>
    <row r="5996" spans="1:2" ht="26.4">
      <c r="A5996" s="22" t="s">
        <v>6837</v>
      </c>
      <c r="B5996" s="23">
        <v>72.760000000000005</v>
      </c>
    </row>
    <row r="5997" spans="1:2" ht="26.4">
      <c r="A5997" s="22" t="s">
        <v>6838</v>
      </c>
      <c r="B5997" s="23">
        <v>79</v>
      </c>
    </row>
    <row r="5998" spans="1:2" ht="26.4">
      <c r="A5998" s="22" t="s">
        <v>6839</v>
      </c>
      <c r="B5998" s="23">
        <v>82</v>
      </c>
    </row>
    <row r="5999" spans="1:2" ht="26.4">
      <c r="A5999" s="22" t="s">
        <v>6840</v>
      </c>
      <c r="B5999" s="23">
        <v>88.3</v>
      </c>
    </row>
    <row r="6000" spans="1:2" ht="26.4">
      <c r="A6000" s="22" t="s">
        <v>6841</v>
      </c>
      <c r="B6000" s="23">
        <v>103.14</v>
      </c>
    </row>
    <row r="6001" spans="1:2" ht="26.4">
      <c r="A6001" s="22" t="s">
        <v>6842</v>
      </c>
      <c r="B6001" s="23">
        <v>133.53</v>
      </c>
    </row>
    <row r="6002" spans="1:2" ht="26.4">
      <c r="A6002" s="22" t="s">
        <v>6843</v>
      </c>
      <c r="B6002" s="23">
        <v>167.27</v>
      </c>
    </row>
    <row r="6003" spans="1:2" ht="26.4">
      <c r="A6003" s="22" t="s">
        <v>6844</v>
      </c>
      <c r="B6003" s="23">
        <v>146.74</v>
      </c>
    </row>
    <row r="6004" spans="1:2" ht="26.4">
      <c r="A6004" s="22" t="s">
        <v>6845</v>
      </c>
      <c r="B6004" s="23">
        <v>118</v>
      </c>
    </row>
    <row r="6005" spans="1:2" ht="26.4">
      <c r="A6005" s="22" t="s">
        <v>6846</v>
      </c>
      <c r="B6005" s="23">
        <v>101.4</v>
      </c>
    </row>
    <row r="6006" spans="1:2" ht="26.4">
      <c r="A6006" s="22" t="s">
        <v>6847</v>
      </c>
      <c r="B6006" s="23">
        <v>88.95</v>
      </c>
    </row>
    <row r="6007" spans="1:2" ht="26.4">
      <c r="A6007" s="22" t="s">
        <v>6848</v>
      </c>
      <c r="B6007" s="23">
        <v>84.62</v>
      </c>
    </row>
    <row r="6008" spans="1:2" ht="26.4">
      <c r="A6008" s="22" t="s">
        <v>6849</v>
      </c>
      <c r="B6008" s="23">
        <v>81.52</v>
      </c>
    </row>
    <row r="6009" spans="1:2" ht="26.4">
      <c r="A6009" s="22" t="s">
        <v>6850</v>
      </c>
      <c r="B6009" s="23">
        <v>82.06</v>
      </c>
    </row>
    <row r="6010" spans="1:2" ht="26.4">
      <c r="A6010" s="22" t="s">
        <v>6851</v>
      </c>
      <c r="B6010" s="23">
        <v>82.1</v>
      </c>
    </row>
    <row r="6011" spans="1:2" ht="26.4">
      <c r="A6011" s="22" t="s">
        <v>6852</v>
      </c>
      <c r="B6011" s="23">
        <v>81.44</v>
      </c>
    </row>
    <row r="6012" spans="1:2" ht="26.4">
      <c r="A6012" s="22" t="s">
        <v>6853</v>
      </c>
      <c r="B6012" s="23">
        <v>86.6</v>
      </c>
    </row>
    <row r="6013" spans="1:2" ht="26.4">
      <c r="A6013" s="22" t="s">
        <v>6854</v>
      </c>
      <c r="B6013" s="23">
        <v>106.38</v>
      </c>
    </row>
    <row r="6014" spans="1:2" ht="26.4">
      <c r="A6014" s="22" t="s">
        <v>6855</v>
      </c>
      <c r="B6014" s="23">
        <v>125.67</v>
      </c>
    </row>
    <row r="6015" spans="1:2" ht="26.4">
      <c r="A6015" s="22" t="s">
        <v>6856</v>
      </c>
      <c r="B6015" s="23">
        <v>122.49</v>
      </c>
    </row>
    <row r="6016" spans="1:2" ht="26.4">
      <c r="A6016" s="22" t="s">
        <v>6857</v>
      </c>
      <c r="B6016" s="23">
        <v>100.15</v>
      </c>
    </row>
    <row r="6017" spans="1:2" ht="26.4">
      <c r="A6017" s="22" t="s">
        <v>6858</v>
      </c>
      <c r="B6017" s="23">
        <v>90.14</v>
      </c>
    </row>
    <row r="6018" spans="1:2" ht="26.4">
      <c r="A6018" s="22" t="s">
        <v>6859</v>
      </c>
      <c r="B6018" s="23">
        <v>82.48</v>
      </c>
    </row>
    <row r="6019" spans="1:2" ht="26.4">
      <c r="A6019" s="22" t="s">
        <v>6860</v>
      </c>
      <c r="B6019" s="23">
        <v>77.31</v>
      </c>
    </row>
    <row r="6020" spans="1:2" ht="26.4">
      <c r="A6020" s="22" t="s">
        <v>6861</v>
      </c>
      <c r="B6020" s="23">
        <v>71.33</v>
      </c>
    </row>
    <row r="6021" spans="1:2" ht="26.4">
      <c r="A6021" s="22" t="s">
        <v>6862</v>
      </c>
      <c r="B6021" s="23">
        <v>72.83</v>
      </c>
    </row>
    <row r="6022" spans="1:2" ht="26.4">
      <c r="A6022" s="22" t="s">
        <v>6863</v>
      </c>
      <c r="B6022" s="23">
        <v>80.23</v>
      </c>
    </row>
    <row r="6023" spans="1:2" ht="26.4">
      <c r="A6023" s="22" t="s">
        <v>6864</v>
      </c>
      <c r="B6023" s="23">
        <v>88.41</v>
      </c>
    </row>
    <row r="6024" spans="1:2" ht="26.4">
      <c r="A6024" s="22" t="s">
        <v>6865</v>
      </c>
      <c r="B6024" s="23">
        <v>107.9</v>
      </c>
    </row>
    <row r="6025" spans="1:2" ht="26.4">
      <c r="A6025" s="22" t="s">
        <v>6866</v>
      </c>
      <c r="B6025" s="23">
        <v>162.30000000000001</v>
      </c>
    </row>
    <row r="6026" spans="1:2" ht="26.4">
      <c r="A6026" s="22" t="s">
        <v>6867</v>
      </c>
      <c r="B6026" s="23">
        <v>211.65</v>
      </c>
    </row>
    <row r="6027" spans="1:2" ht="26.4">
      <c r="A6027" s="22" t="s">
        <v>6868</v>
      </c>
      <c r="B6027" s="23">
        <v>187.39</v>
      </c>
    </row>
    <row r="6028" spans="1:2" ht="26.4">
      <c r="A6028" s="22" t="s">
        <v>6869</v>
      </c>
      <c r="B6028" s="23">
        <v>132.08000000000001</v>
      </c>
    </row>
    <row r="6029" spans="1:2" ht="26.4">
      <c r="A6029" s="22" t="s">
        <v>6870</v>
      </c>
      <c r="B6029" s="23">
        <v>113.93</v>
      </c>
    </row>
    <row r="6030" spans="1:2" ht="26.4">
      <c r="A6030" s="22" t="s">
        <v>6871</v>
      </c>
      <c r="B6030" s="23">
        <v>105.98</v>
      </c>
    </row>
    <row r="6031" spans="1:2" ht="26.4">
      <c r="A6031" s="22" t="s">
        <v>6872</v>
      </c>
      <c r="B6031" s="23">
        <v>105.2</v>
      </c>
    </row>
    <row r="6032" spans="1:2" ht="26.4">
      <c r="A6032" s="22" t="s">
        <v>6873</v>
      </c>
      <c r="B6032" s="23">
        <v>102.47</v>
      </c>
    </row>
    <row r="6033" spans="1:2" ht="26.4">
      <c r="A6033" s="22" t="s">
        <v>6874</v>
      </c>
      <c r="B6033" s="23">
        <v>100.01</v>
      </c>
    </row>
    <row r="6034" spans="1:2" ht="26.4">
      <c r="A6034" s="22" t="s">
        <v>6875</v>
      </c>
      <c r="B6034" s="23">
        <v>100</v>
      </c>
    </row>
    <row r="6035" spans="1:2" ht="26.4">
      <c r="A6035" s="22" t="s">
        <v>6876</v>
      </c>
      <c r="B6035" s="23">
        <v>95.94</v>
      </c>
    </row>
    <row r="6036" spans="1:2" ht="26.4">
      <c r="A6036" s="22" t="s">
        <v>6877</v>
      </c>
      <c r="B6036" s="23">
        <v>92.5</v>
      </c>
    </row>
    <row r="6037" spans="1:2" ht="26.4">
      <c r="A6037" s="22" t="s">
        <v>6878</v>
      </c>
      <c r="B6037" s="23">
        <v>103.45</v>
      </c>
    </row>
    <row r="6038" spans="1:2" ht="26.4">
      <c r="A6038" s="22" t="s">
        <v>6879</v>
      </c>
      <c r="B6038" s="23">
        <v>103.38</v>
      </c>
    </row>
    <row r="6039" spans="1:2" ht="26.4">
      <c r="A6039" s="22" t="s">
        <v>6880</v>
      </c>
      <c r="B6039" s="23">
        <v>96.09</v>
      </c>
    </row>
    <row r="6040" spans="1:2" ht="26.4">
      <c r="A6040" s="22" t="s">
        <v>6881</v>
      </c>
      <c r="B6040" s="23">
        <v>89.77</v>
      </c>
    </row>
    <row r="6041" spans="1:2" ht="26.4">
      <c r="A6041" s="22" t="s">
        <v>6882</v>
      </c>
      <c r="B6041" s="23">
        <v>79.02</v>
      </c>
    </row>
    <row r="6042" spans="1:2" ht="26.4">
      <c r="A6042" s="22" t="s">
        <v>6883</v>
      </c>
      <c r="B6042" s="23">
        <v>65.53</v>
      </c>
    </row>
    <row r="6043" spans="1:2" ht="26.4">
      <c r="A6043" s="22" t="s">
        <v>6884</v>
      </c>
      <c r="B6043" s="23">
        <v>37.82</v>
      </c>
    </row>
    <row r="6044" spans="1:2" ht="26.4">
      <c r="A6044" s="22" t="s">
        <v>6885</v>
      </c>
      <c r="B6044" s="23">
        <v>21.69</v>
      </c>
    </row>
    <row r="6045" spans="1:2" ht="26.4">
      <c r="A6045" s="22" t="s">
        <v>6886</v>
      </c>
      <c r="B6045" s="23">
        <v>17.079999999999998</v>
      </c>
    </row>
    <row r="6046" spans="1:2" ht="26.4">
      <c r="A6046" s="22" t="s">
        <v>6887</v>
      </c>
      <c r="B6046" s="23">
        <v>57.89</v>
      </c>
    </row>
    <row r="6047" spans="1:2" ht="26.4">
      <c r="A6047" s="22" t="s">
        <v>6888</v>
      </c>
      <c r="B6047" s="23">
        <v>78.8</v>
      </c>
    </row>
    <row r="6048" spans="1:2" ht="26.4">
      <c r="A6048" s="22" t="s">
        <v>6889</v>
      </c>
      <c r="B6048" s="23">
        <v>95.63</v>
      </c>
    </row>
    <row r="6049" spans="1:2" ht="26.4">
      <c r="A6049" s="22" t="s">
        <v>6890</v>
      </c>
      <c r="B6049" s="23">
        <v>118.2</v>
      </c>
    </row>
    <row r="6050" spans="1:2" ht="26.4">
      <c r="A6050" s="22" t="s">
        <v>6891</v>
      </c>
      <c r="B6050" s="23">
        <v>144.57</v>
      </c>
    </row>
    <row r="6051" spans="1:2" ht="26.4">
      <c r="A6051" s="22" t="s">
        <v>6892</v>
      </c>
      <c r="B6051" s="23">
        <v>152.80000000000001</v>
      </c>
    </row>
    <row r="6052" spans="1:2" ht="26.4">
      <c r="A6052" s="22" t="s">
        <v>6893</v>
      </c>
      <c r="B6052" s="23">
        <v>131.78</v>
      </c>
    </row>
    <row r="6053" spans="1:2" ht="26.4">
      <c r="A6053" s="22" t="s">
        <v>6894</v>
      </c>
      <c r="B6053" s="23">
        <v>110.9</v>
      </c>
    </row>
    <row r="6054" spans="1:2" ht="26.4">
      <c r="A6054" s="22" t="s">
        <v>6895</v>
      </c>
      <c r="B6054" s="23">
        <v>103.16</v>
      </c>
    </row>
    <row r="6055" spans="1:2" ht="26.4">
      <c r="A6055" s="22" t="s">
        <v>6896</v>
      </c>
      <c r="B6055" s="23">
        <v>105.85</v>
      </c>
    </row>
    <row r="6056" spans="1:2" ht="26.4">
      <c r="A6056" s="22" t="s">
        <v>6897</v>
      </c>
      <c r="B6056" s="23">
        <v>103.44</v>
      </c>
    </row>
    <row r="6057" spans="1:2" ht="26.4">
      <c r="A6057" s="22" t="s">
        <v>6898</v>
      </c>
      <c r="B6057" s="23">
        <v>101.98</v>
      </c>
    </row>
    <row r="6058" spans="1:2" ht="26.4">
      <c r="A6058" s="22" t="s">
        <v>6899</v>
      </c>
      <c r="B6058" s="23">
        <v>98.6</v>
      </c>
    </row>
    <row r="6059" spans="1:2" ht="26.4">
      <c r="A6059" s="22" t="s">
        <v>6900</v>
      </c>
      <c r="B6059" s="23">
        <v>90.63</v>
      </c>
    </row>
    <row r="6060" spans="1:2" ht="26.4">
      <c r="A6060" s="22" t="s">
        <v>6901</v>
      </c>
      <c r="B6060" s="23">
        <v>92.2</v>
      </c>
    </row>
    <row r="6061" spans="1:2" ht="26.4">
      <c r="A6061" s="22" t="s">
        <v>6902</v>
      </c>
      <c r="B6061" s="23">
        <v>93.23</v>
      </c>
    </row>
    <row r="6062" spans="1:2" ht="26.4">
      <c r="A6062" s="22" t="s">
        <v>6903</v>
      </c>
      <c r="B6062" s="23">
        <v>95.65</v>
      </c>
    </row>
    <row r="6063" spans="1:2" ht="26.4">
      <c r="A6063" s="22" t="s">
        <v>6904</v>
      </c>
      <c r="B6063" s="23">
        <v>91.65</v>
      </c>
    </row>
    <row r="6064" spans="1:2" ht="26.4">
      <c r="A6064" s="22" t="s">
        <v>6905</v>
      </c>
      <c r="B6064" s="23">
        <v>88.66</v>
      </c>
    </row>
    <row r="6065" spans="1:2" ht="26.4">
      <c r="A6065" s="22" t="s">
        <v>6906</v>
      </c>
      <c r="B6065" s="23">
        <v>56.02</v>
      </c>
    </row>
    <row r="6066" spans="1:2" ht="26.4">
      <c r="A6066" s="22" t="s">
        <v>6907</v>
      </c>
      <c r="B6066" s="23">
        <v>18</v>
      </c>
    </row>
    <row r="6067" spans="1:2" ht="26.4">
      <c r="A6067" s="22" t="s">
        <v>6908</v>
      </c>
      <c r="B6067" s="23">
        <v>8.2799999999999994</v>
      </c>
    </row>
    <row r="6068" spans="1:2" ht="26.4">
      <c r="A6068" s="22" t="s">
        <v>6909</v>
      </c>
      <c r="B6068" s="23">
        <v>0.03</v>
      </c>
    </row>
    <row r="6069" spans="1:2" ht="26.4">
      <c r="A6069" s="22" t="s">
        <v>6910</v>
      </c>
      <c r="B6069" s="23">
        <v>0</v>
      </c>
    </row>
    <row r="6070" spans="1:2" ht="26.4">
      <c r="A6070" s="22" t="s">
        <v>6911</v>
      </c>
      <c r="B6070" s="23">
        <v>26.38</v>
      </c>
    </row>
    <row r="6071" spans="1:2" ht="26.4">
      <c r="A6071" s="22" t="s">
        <v>6912</v>
      </c>
      <c r="B6071" s="23">
        <v>79</v>
      </c>
    </row>
    <row r="6072" spans="1:2" ht="26.4">
      <c r="A6072" s="22" t="s">
        <v>6913</v>
      </c>
      <c r="B6072" s="23">
        <v>98.86</v>
      </c>
    </row>
    <row r="6073" spans="1:2" ht="26.4">
      <c r="A6073" s="22" t="s">
        <v>6914</v>
      </c>
      <c r="B6073" s="23">
        <v>119.97</v>
      </c>
    </row>
    <row r="6074" spans="1:2" ht="26.4">
      <c r="A6074" s="22" t="s">
        <v>6915</v>
      </c>
      <c r="B6074" s="23">
        <v>140.62</v>
      </c>
    </row>
    <row r="6075" spans="1:2" ht="26.4">
      <c r="A6075" s="22" t="s">
        <v>6916</v>
      </c>
      <c r="B6075" s="23">
        <v>146.96</v>
      </c>
    </row>
    <row r="6076" spans="1:2" ht="26.4">
      <c r="A6076" s="22" t="s">
        <v>6917</v>
      </c>
      <c r="B6076" s="23">
        <v>131.57</v>
      </c>
    </row>
    <row r="6077" spans="1:2" ht="26.4">
      <c r="A6077" s="22" t="s">
        <v>6918</v>
      </c>
      <c r="B6077" s="23">
        <v>113.93</v>
      </c>
    </row>
    <row r="6078" spans="1:2" ht="26.4">
      <c r="A6078" s="22" t="s">
        <v>6919</v>
      </c>
      <c r="B6078" s="23">
        <v>100.86</v>
      </c>
    </row>
    <row r="6079" spans="1:2" ht="26.4">
      <c r="A6079" s="22" t="s">
        <v>6920</v>
      </c>
      <c r="B6079" s="23">
        <v>105</v>
      </c>
    </row>
    <row r="6080" spans="1:2" ht="26.4">
      <c r="A6080" s="22" t="s">
        <v>6921</v>
      </c>
      <c r="B6080" s="23">
        <v>96.49</v>
      </c>
    </row>
    <row r="6081" spans="1:2" ht="26.4">
      <c r="A6081" s="22" t="s">
        <v>6922</v>
      </c>
      <c r="B6081" s="23">
        <v>96.03</v>
      </c>
    </row>
    <row r="6082" spans="1:2" ht="26.4">
      <c r="A6082" s="22" t="s">
        <v>6923</v>
      </c>
      <c r="B6082" s="23">
        <v>87.79</v>
      </c>
    </row>
    <row r="6083" spans="1:2" ht="26.4">
      <c r="A6083" s="22" t="s">
        <v>6924</v>
      </c>
      <c r="B6083" s="23">
        <v>82.45</v>
      </c>
    </row>
    <row r="6084" spans="1:2" ht="26.4">
      <c r="A6084" s="22" t="s">
        <v>6925</v>
      </c>
      <c r="B6084" s="23">
        <v>93.36</v>
      </c>
    </row>
    <row r="6085" spans="1:2" ht="26.4">
      <c r="A6085" s="22" t="s">
        <v>6926</v>
      </c>
      <c r="B6085" s="23">
        <v>103.58</v>
      </c>
    </row>
    <row r="6086" spans="1:2" ht="26.4">
      <c r="A6086" s="22" t="s">
        <v>6927</v>
      </c>
      <c r="B6086" s="23">
        <v>146.61000000000001</v>
      </c>
    </row>
    <row r="6087" spans="1:2" ht="26.4">
      <c r="A6087" s="22" t="s">
        <v>6928</v>
      </c>
      <c r="B6087" s="23">
        <v>136.44</v>
      </c>
    </row>
    <row r="6088" spans="1:2" ht="26.4">
      <c r="A6088" s="22" t="s">
        <v>6929</v>
      </c>
      <c r="B6088" s="23">
        <v>113</v>
      </c>
    </row>
    <row r="6089" spans="1:2" ht="26.4">
      <c r="A6089" s="22" t="s">
        <v>6930</v>
      </c>
      <c r="B6089" s="23">
        <v>95.16</v>
      </c>
    </row>
    <row r="6090" spans="1:2" ht="26.4">
      <c r="A6090" s="22" t="s">
        <v>6931</v>
      </c>
      <c r="B6090" s="23">
        <v>99</v>
      </c>
    </row>
    <row r="6091" spans="1:2" ht="26.4">
      <c r="A6091" s="22" t="s">
        <v>6932</v>
      </c>
      <c r="B6091" s="23">
        <v>92.92</v>
      </c>
    </row>
    <row r="6092" spans="1:2" ht="26.4">
      <c r="A6092" s="22" t="s">
        <v>6933</v>
      </c>
      <c r="B6092" s="23">
        <v>88.05</v>
      </c>
    </row>
    <row r="6093" spans="1:2" ht="26.4">
      <c r="A6093" s="22" t="s">
        <v>6934</v>
      </c>
      <c r="B6093" s="23">
        <v>89.8</v>
      </c>
    </row>
    <row r="6094" spans="1:2" ht="26.4">
      <c r="A6094" s="22" t="s">
        <v>6935</v>
      </c>
      <c r="B6094" s="23">
        <v>92.53</v>
      </c>
    </row>
    <row r="6095" spans="1:2" ht="26.4">
      <c r="A6095" s="22" t="s">
        <v>6936</v>
      </c>
      <c r="B6095" s="23">
        <v>100.18</v>
      </c>
    </row>
    <row r="6096" spans="1:2" ht="26.4">
      <c r="A6096" s="22" t="s">
        <v>6937</v>
      </c>
      <c r="B6096" s="23">
        <v>125.99</v>
      </c>
    </row>
    <row r="6097" spans="1:2" ht="26.4">
      <c r="A6097" s="22" t="s">
        <v>6938</v>
      </c>
      <c r="B6097" s="23">
        <v>247.99</v>
      </c>
    </row>
    <row r="6098" spans="1:2" ht="26.4">
      <c r="A6098" s="22" t="s">
        <v>6939</v>
      </c>
      <c r="B6098" s="23">
        <v>325.83999999999997</v>
      </c>
    </row>
    <row r="6099" spans="1:2" ht="26.4">
      <c r="A6099" s="22" t="s">
        <v>6940</v>
      </c>
      <c r="B6099" s="23">
        <v>330.36</v>
      </c>
    </row>
    <row r="6100" spans="1:2" ht="26.4">
      <c r="A6100" s="22" t="s">
        <v>6941</v>
      </c>
      <c r="B6100" s="23">
        <v>189.52</v>
      </c>
    </row>
    <row r="6101" spans="1:2" ht="26.4">
      <c r="A6101" s="22" t="s">
        <v>6942</v>
      </c>
      <c r="B6101" s="23">
        <v>143.47999999999999</v>
      </c>
    </row>
    <row r="6102" spans="1:2" ht="26.4">
      <c r="A6102" s="22" t="s">
        <v>6943</v>
      </c>
      <c r="B6102" s="23">
        <v>119.94</v>
      </c>
    </row>
    <row r="6103" spans="1:2" ht="26.4">
      <c r="A6103" s="22" t="s">
        <v>6944</v>
      </c>
      <c r="B6103" s="23">
        <v>103.52</v>
      </c>
    </row>
    <row r="6104" spans="1:2" ht="26.4">
      <c r="A6104" s="22" t="s">
        <v>6945</v>
      </c>
      <c r="B6104" s="23">
        <v>90.89</v>
      </c>
    </row>
    <row r="6105" spans="1:2" ht="26.4">
      <c r="A6105" s="22" t="s">
        <v>6946</v>
      </c>
      <c r="B6105" s="23">
        <v>89.29</v>
      </c>
    </row>
    <row r="6106" spans="1:2" ht="26.4">
      <c r="A6106" s="22" t="s">
        <v>6947</v>
      </c>
      <c r="B6106" s="23">
        <v>85.16</v>
      </c>
    </row>
    <row r="6107" spans="1:2" ht="26.4">
      <c r="A6107" s="22" t="s">
        <v>6948</v>
      </c>
      <c r="B6107" s="23">
        <v>83.46</v>
      </c>
    </row>
    <row r="6108" spans="1:2" ht="26.4">
      <c r="A6108" s="22" t="s">
        <v>6949</v>
      </c>
      <c r="B6108" s="23">
        <v>87.3</v>
      </c>
    </row>
    <row r="6109" spans="1:2" ht="26.4">
      <c r="A6109" s="22" t="s">
        <v>6950</v>
      </c>
      <c r="B6109" s="23">
        <v>112.47</v>
      </c>
    </row>
    <row r="6110" spans="1:2" ht="26.4">
      <c r="A6110" s="22" t="s">
        <v>6951</v>
      </c>
      <c r="B6110" s="23">
        <v>167.89</v>
      </c>
    </row>
    <row r="6111" spans="1:2" ht="26.4">
      <c r="A6111" s="22" t="s">
        <v>6952</v>
      </c>
      <c r="B6111" s="23">
        <v>144.32</v>
      </c>
    </row>
    <row r="6112" spans="1:2" ht="26.4">
      <c r="A6112" s="22" t="s">
        <v>6953</v>
      </c>
      <c r="B6112" s="23">
        <v>123.22</v>
      </c>
    </row>
    <row r="6113" spans="1:2" ht="26.4">
      <c r="A6113" s="22" t="s">
        <v>6954</v>
      </c>
      <c r="B6113" s="23">
        <v>112.57</v>
      </c>
    </row>
    <row r="6114" spans="1:2" ht="26.4">
      <c r="A6114" s="22" t="s">
        <v>6955</v>
      </c>
      <c r="B6114" s="23">
        <v>101.59</v>
      </c>
    </row>
    <row r="6115" spans="1:2" ht="26.4">
      <c r="A6115" s="22" t="s">
        <v>6956</v>
      </c>
      <c r="B6115" s="23">
        <v>97.5</v>
      </c>
    </row>
    <row r="6116" spans="1:2" ht="26.4">
      <c r="A6116" s="22" t="s">
        <v>6957</v>
      </c>
      <c r="B6116" s="23">
        <v>97.97</v>
      </c>
    </row>
    <row r="6117" spans="1:2" ht="26.4">
      <c r="A6117" s="22" t="s">
        <v>6958</v>
      </c>
      <c r="B6117" s="23">
        <v>97.31</v>
      </c>
    </row>
    <row r="6118" spans="1:2" ht="26.4">
      <c r="A6118" s="22" t="s">
        <v>6959</v>
      </c>
      <c r="B6118" s="23">
        <v>99.9</v>
      </c>
    </row>
    <row r="6119" spans="1:2" ht="26.4">
      <c r="A6119" s="22" t="s">
        <v>6960</v>
      </c>
      <c r="B6119" s="23">
        <v>108.34</v>
      </c>
    </row>
    <row r="6120" spans="1:2" ht="26.4">
      <c r="A6120" s="22" t="s">
        <v>6961</v>
      </c>
      <c r="B6120" s="23">
        <v>135</v>
      </c>
    </row>
    <row r="6121" spans="1:2" ht="26.4">
      <c r="A6121" s="22" t="s">
        <v>6962</v>
      </c>
      <c r="B6121" s="23">
        <v>177.8</v>
      </c>
    </row>
    <row r="6122" spans="1:2" ht="26.4">
      <c r="A6122" s="22" t="s">
        <v>6963</v>
      </c>
      <c r="B6122" s="23">
        <v>227.57</v>
      </c>
    </row>
    <row r="6123" spans="1:2" ht="26.4">
      <c r="A6123" s="22" t="s">
        <v>6964</v>
      </c>
      <c r="B6123" s="23">
        <v>178.05</v>
      </c>
    </row>
    <row r="6124" spans="1:2" ht="26.4">
      <c r="A6124" s="22" t="s">
        <v>6965</v>
      </c>
      <c r="B6124" s="23">
        <v>136.62</v>
      </c>
    </row>
    <row r="6125" spans="1:2" ht="26.4">
      <c r="A6125" s="22" t="s">
        <v>6966</v>
      </c>
      <c r="B6125" s="23">
        <v>115.55</v>
      </c>
    </row>
    <row r="6126" spans="1:2" ht="26.4">
      <c r="A6126" s="22" t="s">
        <v>6967</v>
      </c>
      <c r="B6126" s="23">
        <v>93.77</v>
      </c>
    </row>
    <row r="6127" spans="1:2" ht="26.4">
      <c r="A6127" s="22" t="s">
        <v>6968</v>
      </c>
      <c r="B6127" s="23">
        <v>106.45</v>
      </c>
    </row>
    <row r="6128" spans="1:2" ht="26.4">
      <c r="A6128" s="22" t="s">
        <v>6969</v>
      </c>
      <c r="B6128" s="23">
        <v>99.9</v>
      </c>
    </row>
    <row r="6129" spans="1:2" ht="26.4">
      <c r="A6129" s="22" t="s">
        <v>6970</v>
      </c>
      <c r="B6129" s="23">
        <v>97.81</v>
      </c>
    </row>
    <row r="6130" spans="1:2" ht="26.4">
      <c r="A6130" s="22" t="s">
        <v>6971</v>
      </c>
      <c r="B6130" s="23">
        <v>93.62</v>
      </c>
    </row>
    <row r="6131" spans="1:2" ht="26.4">
      <c r="A6131" s="22" t="s">
        <v>6972</v>
      </c>
      <c r="B6131" s="23">
        <v>78.7</v>
      </c>
    </row>
    <row r="6132" spans="1:2" ht="26.4">
      <c r="A6132" s="22" t="s">
        <v>6973</v>
      </c>
      <c r="B6132" s="23">
        <v>73.58</v>
      </c>
    </row>
    <row r="6133" spans="1:2" ht="26.4">
      <c r="A6133" s="22" t="s">
        <v>6974</v>
      </c>
      <c r="B6133" s="23">
        <v>87.58</v>
      </c>
    </row>
    <row r="6134" spans="1:2" ht="26.4">
      <c r="A6134" s="22" t="s">
        <v>6975</v>
      </c>
      <c r="B6134" s="23">
        <v>113.57</v>
      </c>
    </row>
    <row r="6135" spans="1:2" ht="26.4">
      <c r="A6135" s="22" t="s">
        <v>6976</v>
      </c>
      <c r="B6135" s="23">
        <v>137.72</v>
      </c>
    </row>
    <row r="6136" spans="1:2" ht="26.4">
      <c r="A6136" s="22" t="s">
        <v>6977</v>
      </c>
      <c r="B6136" s="23">
        <v>124.91</v>
      </c>
    </row>
    <row r="6137" spans="1:2" ht="26.4">
      <c r="A6137" s="22" t="s">
        <v>6978</v>
      </c>
      <c r="B6137" s="23">
        <v>103.21</v>
      </c>
    </row>
    <row r="6138" spans="1:2" ht="26.4">
      <c r="A6138" s="22" t="s">
        <v>6979</v>
      </c>
      <c r="B6138" s="23">
        <v>96.86</v>
      </c>
    </row>
    <row r="6139" spans="1:2" ht="26.4">
      <c r="A6139" s="22" t="s">
        <v>6980</v>
      </c>
      <c r="B6139" s="23">
        <v>95.36</v>
      </c>
    </row>
    <row r="6140" spans="1:2" ht="26.4">
      <c r="A6140" s="22" t="s">
        <v>6981</v>
      </c>
      <c r="B6140" s="23">
        <v>93.01</v>
      </c>
    </row>
    <row r="6141" spans="1:2" ht="26.4">
      <c r="A6141" s="22" t="s">
        <v>6982</v>
      </c>
      <c r="B6141" s="23">
        <v>91.88</v>
      </c>
    </row>
    <row r="6142" spans="1:2" ht="26.4">
      <c r="A6142" s="22" t="s">
        <v>6983</v>
      </c>
      <c r="B6142" s="23">
        <v>87.65</v>
      </c>
    </row>
    <row r="6143" spans="1:2" ht="26.4">
      <c r="A6143" s="22" t="s">
        <v>6984</v>
      </c>
      <c r="B6143" s="23">
        <v>92.7</v>
      </c>
    </row>
    <row r="6144" spans="1:2" ht="26.4">
      <c r="A6144" s="22" t="s">
        <v>6985</v>
      </c>
      <c r="B6144" s="23">
        <v>101.42</v>
      </c>
    </row>
    <row r="6145" spans="1:2" ht="26.4">
      <c r="A6145" s="22" t="s">
        <v>6986</v>
      </c>
      <c r="B6145" s="23">
        <v>123.81</v>
      </c>
    </row>
    <row r="6146" spans="1:2" ht="26.4">
      <c r="A6146" s="22" t="s">
        <v>6987</v>
      </c>
      <c r="B6146" s="23">
        <v>138.19999999999999</v>
      </c>
    </row>
    <row r="6147" spans="1:2" ht="26.4">
      <c r="A6147" s="22" t="s">
        <v>6988</v>
      </c>
      <c r="B6147" s="23">
        <v>138.93</v>
      </c>
    </row>
    <row r="6148" spans="1:2" ht="26.4">
      <c r="A6148" s="22" t="s">
        <v>6989</v>
      </c>
      <c r="B6148" s="23">
        <v>122.79</v>
      </c>
    </row>
    <row r="6149" spans="1:2" ht="26.4">
      <c r="A6149" s="22" t="s">
        <v>6990</v>
      </c>
      <c r="B6149" s="23">
        <v>106.41</v>
      </c>
    </row>
    <row r="6150" spans="1:2" ht="26.4">
      <c r="A6150" s="22" t="s">
        <v>6991</v>
      </c>
      <c r="B6150" s="23">
        <v>98.07</v>
      </c>
    </row>
    <row r="6151" spans="1:2" ht="26.4">
      <c r="A6151" s="22" t="s">
        <v>6992</v>
      </c>
      <c r="B6151" s="23">
        <v>96.3</v>
      </c>
    </row>
    <row r="6152" spans="1:2" ht="26.4">
      <c r="A6152" s="22" t="s">
        <v>6993</v>
      </c>
      <c r="B6152" s="23">
        <v>93.78</v>
      </c>
    </row>
    <row r="6153" spans="1:2" ht="26.4">
      <c r="A6153" s="22" t="s">
        <v>6994</v>
      </c>
      <c r="B6153" s="23">
        <v>88.73</v>
      </c>
    </row>
    <row r="6154" spans="1:2" ht="26.4">
      <c r="A6154" s="22" t="s">
        <v>6995</v>
      </c>
      <c r="B6154" s="23">
        <v>82.81</v>
      </c>
    </row>
    <row r="6155" spans="1:2" ht="26.4">
      <c r="A6155" s="22" t="s">
        <v>6996</v>
      </c>
      <c r="B6155" s="23">
        <v>70.3</v>
      </c>
    </row>
    <row r="6156" spans="1:2" ht="26.4">
      <c r="A6156" s="22" t="s">
        <v>6997</v>
      </c>
      <c r="B6156" s="23">
        <v>86.11</v>
      </c>
    </row>
    <row r="6157" spans="1:2" ht="26.4">
      <c r="A6157" s="22" t="s">
        <v>6998</v>
      </c>
      <c r="B6157" s="23">
        <v>125.6</v>
      </c>
    </row>
    <row r="6158" spans="1:2" ht="26.4">
      <c r="A6158" s="22" t="s">
        <v>6999</v>
      </c>
      <c r="B6158" s="23">
        <v>163.4</v>
      </c>
    </row>
    <row r="6159" spans="1:2" ht="26.4">
      <c r="A6159" s="22" t="s">
        <v>7000</v>
      </c>
      <c r="B6159" s="23">
        <v>138.75</v>
      </c>
    </row>
    <row r="6160" spans="1:2" ht="26.4">
      <c r="A6160" s="22" t="s">
        <v>7001</v>
      </c>
      <c r="B6160" s="23">
        <v>118.02</v>
      </c>
    </row>
    <row r="6161" spans="1:2" ht="26.4">
      <c r="A6161" s="22" t="s">
        <v>7002</v>
      </c>
      <c r="B6161" s="23">
        <v>96.82</v>
      </c>
    </row>
    <row r="6162" spans="1:2" ht="26.4">
      <c r="A6162" s="22" t="s">
        <v>7003</v>
      </c>
      <c r="B6162" s="23">
        <v>88.77</v>
      </c>
    </row>
    <row r="6163" spans="1:2" ht="26.4">
      <c r="A6163" s="22" t="s">
        <v>7004</v>
      </c>
      <c r="B6163" s="23">
        <v>85</v>
      </c>
    </row>
    <row r="6164" spans="1:2" ht="26.4">
      <c r="A6164" s="22" t="s">
        <v>7005</v>
      </c>
      <c r="B6164" s="23">
        <v>83</v>
      </c>
    </row>
    <row r="6165" spans="1:2" ht="26.4">
      <c r="A6165" s="22" t="s">
        <v>7006</v>
      </c>
      <c r="B6165" s="23">
        <v>87.82</v>
      </c>
    </row>
    <row r="6166" spans="1:2" ht="26.4">
      <c r="A6166" s="22" t="s">
        <v>7007</v>
      </c>
      <c r="B6166" s="23">
        <v>85.18</v>
      </c>
    </row>
    <row r="6167" spans="1:2" ht="26.4">
      <c r="A6167" s="22" t="s">
        <v>7008</v>
      </c>
      <c r="B6167" s="23">
        <v>93.75</v>
      </c>
    </row>
    <row r="6168" spans="1:2" ht="26.4">
      <c r="A6168" s="22" t="s">
        <v>7009</v>
      </c>
      <c r="B6168" s="23">
        <v>102.3</v>
      </c>
    </row>
    <row r="6169" spans="1:2" ht="26.4">
      <c r="A6169" s="22" t="s">
        <v>7010</v>
      </c>
      <c r="B6169" s="23">
        <v>139.21</v>
      </c>
    </row>
    <row r="6170" spans="1:2" ht="26.4">
      <c r="A6170" s="22" t="s">
        <v>7011</v>
      </c>
      <c r="B6170" s="23">
        <v>167.56</v>
      </c>
    </row>
    <row r="6171" spans="1:2" ht="26.4">
      <c r="A6171" s="22" t="s">
        <v>7012</v>
      </c>
      <c r="B6171" s="23">
        <v>159.72</v>
      </c>
    </row>
    <row r="6172" spans="1:2" ht="26.4">
      <c r="A6172" s="22" t="s">
        <v>7013</v>
      </c>
      <c r="B6172" s="23">
        <v>128</v>
      </c>
    </row>
    <row r="6173" spans="1:2" ht="26.4">
      <c r="A6173" s="22" t="s">
        <v>7014</v>
      </c>
      <c r="B6173" s="23">
        <v>114.11</v>
      </c>
    </row>
    <row r="6174" spans="1:2" ht="26.4">
      <c r="A6174" s="22" t="s">
        <v>7015</v>
      </c>
      <c r="B6174" s="23">
        <v>99.37</v>
      </c>
    </row>
    <row r="6175" spans="1:2" ht="26.4">
      <c r="A6175" s="22" t="s">
        <v>7016</v>
      </c>
      <c r="B6175" s="23">
        <v>100.89</v>
      </c>
    </row>
    <row r="6176" spans="1:2" ht="26.4">
      <c r="A6176" s="22" t="s">
        <v>7017</v>
      </c>
      <c r="B6176" s="23">
        <v>97.01</v>
      </c>
    </row>
    <row r="6177" spans="1:2" ht="26.4">
      <c r="A6177" s="22" t="s">
        <v>7018</v>
      </c>
      <c r="B6177" s="23">
        <v>95.75</v>
      </c>
    </row>
    <row r="6178" spans="1:2" ht="26.4">
      <c r="A6178" s="22" t="s">
        <v>7019</v>
      </c>
      <c r="B6178" s="23">
        <v>88.92</v>
      </c>
    </row>
    <row r="6179" spans="1:2" ht="26.4">
      <c r="A6179" s="22" t="s">
        <v>7020</v>
      </c>
      <c r="B6179" s="23">
        <v>84.3</v>
      </c>
    </row>
    <row r="6180" spans="1:2" ht="26.4">
      <c r="A6180" s="22" t="s">
        <v>7021</v>
      </c>
      <c r="B6180" s="23">
        <v>94.39</v>
      </c>
    </row>
    <row r="6181" spans="1:2" ht="26.4">
      <c r="A6181" s="22" t="s">
        <v>7022</v>
      </c>
      <c r="B6181" s="23">
        <v>100.68</v>
      </c>
    </row>
    <row r="6182" spans="1:2" ht="26.4">
      <c r="A6182" s="22" t="s">
        <v>7023</v>
      </c>
      <c r="B6182" s="23">
        <v>130.56</v>
      </c>
    </row>
    <row r="6183" spans="1:2" ht="26.4">
      <c r="A6183" s="22" t="s">
        <v>7024</v>
      </c>
      <c r="B6183" s="23">
        <v>125.07</v>
      </c>
    </row>
    <row r="6184" spans="1:2" ht="26.4">
      <c r="A6184" s="22" t="s">
        <v>7025</v>
      </c>
      <c r="B6184" s="23">
        <v>104.38</v>
      </c>
    </row>
    <row r="6185" spans="1:2" ht="26.4">
      <c r="A6185" s="22" t="s">
        <v>7026</v>
      </c>
      <c r="B6185" s="23">
        <v>93.58</v>
      </c>
    </row>
    <row r="6186" spans="1:2" ht="26.4">
      <c r="A6186" s="22" t="s">
        <v>7027</v>
      </c>
      <c r="B6186" s="23">
        <v>89.46</v>
      </c>
    </row>
    <row r="6187" spans="1:2" ht="26.4">
      <c r="A6187" s="22" t="s">
        <v>7028</v>
      </c>
      <c r="B6187" s="23">
        <v>78.77</v>
      </c>
    </row>
    <row r="6188" spans="1:2" ht="26.4">
      <c r="A6188" s="22" t="s">
        <v>7029</v>
      </c>
      <c r="B6188" s="23">
        <v>63.32</v>
      </c>
    </row>
    <row r="6189" spans="1:2" ht="26.4">
      <c r="A6189" s="22" t="s">
        <v>7030</v>
      </c>
      <c r="B6189" s="23">
        <v>71.22</v>
      </c>
    </row>
    <row r="6190" spans="1:2" ht="26.4">
      <c r="A6190" s="22" t="s">
        <v>7031</v>
      </c>
      <c r="B6190" s="23">
        <v>82.7</v>
      </c>
    </row>
    <row r="6191" spans="1:2" ht="26.4">
      <c r="A6191" s="22" t="s">
        <v>7032</v>
      </c>
      <c r="B6191" s="23">
        <v>93.45</v>
      </c>
    </row>
    <row r="6192" spans="1:2" ht="26.4">
      <c r="A6192" s="22" t="s">
        <v>7033</v>
      </c>
      <c r="B6192" s="23">
        <v>110.15</v>
      </c>
    </row>
    <row r="6193" spans="1:2" ht="26.4">
      <c r="A6193" s="22" t="s">
        <v>7034</v>
      </c>
      <c r="B6193" s="23">
        <v>131.19</v>
      </c>
    </row>
    <row r="6194" spans="1:2" ht="26.4">
      <c r="A6194" s="22" t="s">
        <v>7035</v>
      </c>
      <c r="B6194" s="23">
        <v>146.04</v>
      </c>
    </row>
    <row r="6195" spans="1:2" ht="26.4">
      <c r="A6195" s="22" t="s">
        <v>7036</v>
      </c>
      <c r="B6195" s="23">
        <v>130.5</v>
      </c>
    </row>
    <row r="6196" spans="1:2" ht="26.4">
      <c r="A6196" s="22" t="s">
        <v>7037</v>
      </c>
      <c r="B6196" s="23">
        <v>112.72</v>
      </c>
    </row>
    <row r="6197" spans="1:2" ht="26.4">
      <c r="A6197" s="22" t="s">
        <v>7038</v>
      </c>
      <c r="B6197" s="23">
        <v>97.94</v>
      </c>
    </row>
    <row r="6198" spans="1:2" ht="26.4">
      <c r="A6198" s="22" t="s">
        <v>7039</v>
      </c>
      <c r="B6198" s="23">
        <v>95.77</v>
      </c>
    </row>
    <row r="6199" spans="1:2" ht="26.4">
      <c r="A6199" s="22" t="s">
        <v>7040</v>
      </c>
      <c r="B6199" s="23">
        <v>96.24</v>
      </c>
    </row>
    <row r="6200" spans="1:2" ht="26.4">
      <c r="A6200" s="22" t="s">
        <v>7041</v>
      </c>
      <c r="B6200" s="23">
        <v>94.02</v>
      </c>
    </row>
    <row r="6201" spans="1:2" ht="26.4">
      <c r="A6201" s="22" t="s">
        <v>7042</v>
      </c>
      <c r="B6201" s="23">
        <v>88.4</v>
      </c>
    </row>
    <row r="6202" spans="1:2" ht="26.4">
      <c r="A6202" s="22" t="s">
        <v>7043</v>
      </c>
      <c r="B6202" s="23">
        <v>83.7</v>
      </c>
    </row>
    <row r="6203" spans="1:2" ht="26.4">
      <c r="A6203" s="22" t="s">
        <v>7044</v>
      </c>
      <c r="B6203" s="23">
        <v>82.16</v>
      </c>
    </row>
    <row r="6204" spans="1:2" ht="26.4">
      <c r="A6204" s="22" t="s">
        <v>7045</v>
      </c>
      <c r="B6204" s="23">
        <v>87.28</v>
      </c>
    </row>
    <row r="6205" spans="1:2" ht="26.4">
      <c r="A6205" s="22" t="s">
        <v>7046</v>
      </c>
      <c r="B6205" s="23">
        <v>95.63</v>
      </c>
    </row>
    <row r="6206" spans="1:2" ht="26.4">
      <c r="A6206" s="22" t="s">
        <v>7047</v>
      </c>
      <c r="B6206" s="23">
        <v>98.25</v>
      </c>
    </row>
    <row r="6207" spans="1:2" ht="26.4">
      <c r="A6207" s="22" t="s">
        <v>7048</v>
      </c>
      <c r="B6207" s="23">
        <v>100.68</v>
      </c>
    </row>
    <row r="6208" spans="1:2" ht="26.4">
      <c r="A6208" s="22" t="s">
        <v>7049</v>
      </c>
      <c r="B6208" s="23">
        <v>90.79</v>
      </c>
    </row>
    <row r="6209" spans="1:2" ht="26.4">
      <c r="A6209" s="22" t="s">
        <v>7050</v>
      </c>
      <c r="B6209" s="23">
        <v>79</v>
      </c>
    </row>
    <row r="6210" spans="1:2" ht="26.4">
      <c r="A6210" s="22" t="s">
        <v>7051</v>
      </c>
      <c r="B6210" s="23">
        <v>64.97</v>
      </c>
    </row>
    <row r="6211" spans="1:2" ht="26.4">
      <c r="A6211" s="22" t="s">
        <v>7052</v>
      </c>
      <c r="B6211" s="23">
        <v>54.48</v>
      </c>
    </row>
    <row r="6212" spans="1:2" ht="26.4">
      <c r="A6212" s="22" t="s">
        <v>7053</v>
      </c>
      <c r="B6212" s="23">
        <v>32.44</v>
      </c>
    </row>
    <row r="6213" spans="1:2" ht="26.4">
      <c r="A6213" s="22" t="s">
        <v>7054</v>
      </c>
      <c r="B6213" s="23">
        <v>34.4</v>
      </c>
    </row>
    <row r="6214" spans="1:2" ht="26.4">
      <c r="A6214" s="22" t="s">
        <v>7055</v>
      </c>
      <c r="B6214" s="23">
        <v>74.459999999999994</v>
      </c>
    </row>
    <row r="6215" spans="1:2" ht="26.4">
      <c r="A6215" s="22" t="s">
        <v>7056</v>
      </c>
      <c r="B6215" s="23">
        <v>79.83</v>
      </c>
    </row>
    <row r="6216" spans="1:2" ht="26.4">
      <c r="A6216" s="22" t="s">
        <v>7057</v>
      </c>
      <c r="B6216" s="23">
        <v>90.57</v>
      </c>
    </row>
    <row r="6217" spans="1:2" ht="26.4">
      <c r="A6217" s="22" t="s">
        <v>7058</v>
      </c>
      <c r="B6217" s="23">
        <v>113.35</v>
      </c>
    </row>
    <row r="6218" spans="1:2" ht="26.4">
      <c r="A6218" s="22" t="s">
        <v>7059</v>
      </c>
      <c r="B6218" s="23">
        <v>145</v>
      </c>
    </row>
    <row r="6219" spans="1:2" ht="26.4">
      <c r="A6219" s="22" t="s">
        <v>7060</v>
      </c>
      <c r="B6219" s="23">
        <v>131</v>
      </c>
    </row>
    <row r="6220" spans="1:2" ht="26.4">
      <c r="A6220" s="22" t="s">
        <v>7061</v>
      </c>
      <c r="B6220" s="23">
        <v>116.8</v>
      </c>
    </row>
    <row r="6221" spans="1:2" ht="26.4">
      <c r="A6221" s="22" t="s">
        <v>7062</v>
      </c>
      <c r="B6221" s="23">
        <v>105.03</v>
      </c>
    </row>
    <row r="6222" spans="1:2" ht="26.4">
      <c r="A6222" s="22" t="s">
        <v>7063</v>
      </c>
      <c r="B6222" s="23">
        <v>99.21</v>
      </c>
    </row>
    <row r="6223" spans="1:2" ht="26.4">
      <c r="A6223" s="22" t="s">
        <v>7064</v>
      </c>
      <c r="B6223" s="23">
        <v>108.99</v>
      </c>
    </row>
    <row r="6224" spans="1:2" ht="26.4">
      <c r="A6224" s="22" t="s">
        <v>7065</v>
      </c>
      <c r="B6224" s="23">
        <v>105.31</v>
      </c>
    </row>
    <row r="6225" spans="1:2" ht="26.4">
      <c r="A6225" s="22" t="s">
        <v>7066</v>
      </c>
      <c r="B6225" s="23">
        <v>100</v>
      </c>
    </row>
    <row r="6226" spans="1:2" ht="26.4">
      <c r="A6226" s="22" t="s">
        <v>7067</v>
      </c>
      <c r="B6226" s="23">
        <v>93.1</v>
      </c>
    </row>
    <row r="6227" spans="1:2" ht="26.4">
      <c r="A6227" s="22" t="s">
        <v>7068</v>
      </c>
      <c r="B6227" s="23">
        <v>83.32</v>
      </c>
    </row>
    <row r="6228" spans="1:2" ht="26.4">
      <c r="A6228" s="22" t="s">
        <v>7069</v>
      </c>
      <c r="B6228" s="23">
        <v>91.49</v>
      </c>
    </row>
    <row r="6229" spans="1:2" ht="26.4">
      <c r="A6229" s="22" t="s">
        <v>7070</v>
      </c>
      <c r="B6229" s="23">
        <v>92.16</v>
      </c>
    </row>
    <row r="6230" spans="1:2" ht="26.4">
      <c r="A6230" s="22" t="s">
        <v>7071</v>
      </c>
      <c r="B6230" s="23">
        <v>93.24</v>
      </c>
    </row>
    <row r="6231" spans="1:2" ht="26.4">
      <c r="A6231" s="22" t="s">
        <v>7072</v>
      </c>
      <c r="B6231" s="23">
        <v>89.56</v>
      </c>
    </row>
    <row r="6232" spans="1:2" ht="26.4">
      <c r="A6232" s="22" t="s">
        <v>7073</v>
      </c>
      <c r="B6232" s="23">
        <v>79.5</v>
      </c>
    </row>
    <row r="6233" spans="1:2" ht="26.4">
      <c r="A6233" s="22" t="s">
        <v>7074</v>
      </c>
      <c r="B6233" s="23">
        <v>66.400000000000006</v>
      </c>
    </row>
    <row r="6234" spans="1:2" ht="26.4">
      <c r="A6234" s="22" t="s">
        <v>7075</v>
      </c>
      <c r="B6234" s="23">
        <v>38.57</v>
      </c>
    </row>
    <row r="6235" spans="1:2" ht="26.4">
      <c r="A6235" s="22" t="s">
        <v>7076</v>
      </c>
      <c r="B6235" s="23">
        <v>21.21</v>
      </c>
    </row>
    <row r="6236" spans="1:2" ht="26.4">
      <c r="A6236" s="22" t="s">
        <v>7077</v>
      </c>
      <c r="B6236" s="23">
        <v>4.08</v>
      </c>
    </row>
    <row r="6237" spans="1:2" ht="26.4">
      <c r="A6237" s="22" t="s">
        <v>7078</v>
      </c>
      <c r="B6237" s="23">
        <v>4.3</v>
      </c>
    </row>
    <row r="6238" spans="1:2" ht="26.4">
      <c r="A6238" s="22" t="s">
        <v>7079</v>
      </c>
      <c r="B6238" s="23">
        <v>38.700000000000003</v>
      </c>
    </row>
    <row r="6239" spans="1:2" ht="26.4">
      <c r="A6239" s="22" t="s">
        <v>7080</v>
      </c>
      <c r="B6239" s="23">
        <v>72.599999999999994</v>
      </c>
    </row>
    <row r="6240" spans="1:2" ht="26.4">
      <c r="A6240" s="22" t="s">
        <v>7081</v>
      </c>
      <c r="B6240" s="23">
        <v>100.96</v>
      </c>
    </row>
    <row r="6241" spans="1:2" ht="26.4">
      <c r="A6241" s="22" t="s">
        <v>7082</v>
      </c>
      <c r="B6241" s="23">
        <v>121.19</v>
      </c>
    </row>
    <row r="6242" spans="1:2" ht="26.4">
      <c r="A6242" s="22" t="s">
        <v>7083</v>
      </c>
      <c r="B6242" s="23">
        <v>143.88999999999999</v>
      </c>
    </row>
    <row r="6243" spans="1:2" ht="26.4">
      <c r="A6243" s="22" t="s">
        <v>7084</v>
      </c>
      <c r="B6243" s="23">
        <v>126.55</v>
      </c>
    </row>
    <row r="6244" spans="1:2" ht="26.4">
      <c r="A6244" s="22" t="s">
        <v>7085</v>
      </c>
      <c r="B6244" s="23">
        <v>118.25</v>
      </c>
    </row>
    <row r="6245" spans="1:2" ht="26.4">
      <c r="A6245" s="22" t="s">
        <v>7086</v>
      </c>
      <c r="B6245" s="23">
        <v>108.91</v>
      </c>
    </row>
    <row r="6246" spans="1:2" ht="26.4">
      <c r="A6246" s="22" t="s">
        <v>7087</v>
      </c>
      <c r="B6246" s="23">
        <v>99.18</v>
      </c>
    </row>
    <row r="6247" spans="1:2" ht="26.4">
      <c r="A6247" s="22" t="s">
        <v>7088</v>
      </c>
      <c r="B6247" s="23">
        <v>97</v>
      </c>
    </row>
    <row r="6248" spans="1:2" ht="26.4">
      <c r="A6248" s="22" t="s">
        <v>7089</v>
      </c>
      <c r="B6248" s="23">
        <v>86.72</v>
      </c>
    </row>
    <row r="6249" spans="1:2" ht="26.4">
      <c r="A6249" s="22" t="s">
        <v>7090</v>
      </c>
      <c r="B6249" s="23">
        <v>81.73</v>
      </c>
    </row>
    <row r="6250" spans="1:2" ht="26.4">
      <c r="A6250" s="22" t="s">
        <v>7091</v>
      </c>
      <c r="B6250" s="23">
        <v>72.760000000000005</v>
      </c>
    </row>
    <row r="6251" spans="1:2" ht="26.4">
      <c r="A6251" s="22" t="s">
        <v>7092</v>
      </c>
      <c r="B6251" s="23">
        <v>57.5</v>
      </c>
    </row>
    <row r="6252" spans="1:2" ht="26.4">
      <c r="A6252" s="22" t="s">
        <v>7093</v>
      </c>
      <c r="B6252" s="23">
        <v>70.209999999999994</v>
      </c>
    </row>
    <row r="6253" spans="1:2" ht="26.4">
      <c r="A6253" s="22" t="s">
        <v>7094</v>
      </c>
      <c r="B6253" s="23">
        <v>110.29</v>
      </c>
    </row>
    <row r="6254" spans="1:2" ht="26.4">
      <c r="A6254" s="22" t="s">
        <v>7095</v>
      </c>
      <c r="B6254" s="23">
        <v>129.11000000000001</v>
      </c>
    </row>
    <row r="6255" spans="1:2" ht="26.4">
      <c r="A6255" s="22" t="s">
        <v>7096</v>
      </c>
      <c r="B6255" s="23">
        <v>140.44999999999999</v>
      </c>
    </row>
    <row r="6256" spans="1:2" ht="26.4">
      <c r="A6256" s="22" t="s">
        <v>7097</v>
      </c>
      <c r="B6256" s="23">
        <v>105.85</v>
      </c>
    </row>
    <row r="6257" spans="1:2" ht="26.4">
      <c r="A6257" s="22" t="s">
        <v>7098</v>
      </c>
      <c r="B6257" s="23">
        <v>90.65</v>
      </c>
    </row>
    <row r="6258" spans="1:2" ht="26.4">
      <c r="A6258" s="22" t="s">
        <v>7099</v>
      </c>
      <c r="B6258" s="23">
        <v>74.3</v>
      </c>
    </row>
    <row r="6259" spans="1:2" ht="26.4">
      <c r="A6259" s="22" t="s">
        <v>7100</v>
      </c>
      <c r="B6259" s="23">
        <v>57.03</v>
      </c>
    </row>
    <row r="6260" spans="1:2" ht="26.4">
      <c r="A6260" s="22" t="s">
        <v>7101</v>
      </c>
      <c r="B6260" s="23">
        <v>39.01</v>
      </c>
    </row>
    <row r="6261" spans="1:2" ht="26.4">
      <c r="A6261" s="22" t="s">
        <v>7102</v>
      </c>
      <c r="B6261" s="23">
        <v>17.45</v>
      </c>
    </row>
    <row r="6262" spans="1:2" ht="26.4">
      <c r="A6262" s="22" t="s">
        <v>7103</v>
      </c>
      <c r="B6262" s="23">
        <v>3.4</v>
      </c>
    </row>
    <row r="6263" spans="1:2" ht="26.4">
      <c r="A6263" s="22" t="s">
        <v>7104</v>
      </c>
      <c r="B6263" s="23">
        <v>38.31</v>
      </c>
    </row>
    <row r="6264" spans="1:2" ht="26.4">
      <c r="A6264" s="22" t="s">
        <v>7105</v>
      </c>
      <c r="B6264" s="23">
        <v>70.239999999999995</v>
      </c>
    </row>
    <row r="6265" spans="1:2" ht="26.4">
      <c r="A6265" s="22" t="s">
        <v>7106</v>
      </c>
      <c r="B6265" s="23">
        <v>106.9</v>
      </c>
    </row>
    <row r="6266" spans="1:2" ht="26.4">
      <c r="A6266" s="22" t="s">
        <v>7107</v>
      </c>
      <c r="B6266" s="23">
        <v>139.9</v>
      </c>
    </row>
    <row r="6267" spans="1:2" ht="26.4">
      <c r="A6267" s="22" t="s">
        <v>7108</v>
      </c>
      <c r="B6267" s="23">
        <v>125.68</v>
      </c>
    </row>
    <row r="6268" spans="1:2" ht="26.4">
      <c r="A6268" s="22" t="s">
        <v>7109</v>
      </c>
      <c r="B6268" s="23">
        <v>96</v>
      </c>
    </row>
    <row r="6269" spans="1:2" ht="26.4">
      <c r="A6269" s="22" t="s">
        <v>7110</v>
      </c>
      <c r="B6269" s="23">
        <v>89.36</v>
      </c>
    </row>
    <row r="6270" spans="1:2" ht="26.4">
      <c r="A6270" s="22" t="s">
        <v>7111</v>
      </c>
      <c r="B6270" s="23">
        <v>67</v>
      </c>
    </row>
    <row r="6271" spans="1:2" ht="26.4">
      <c r="A6271" s="22" t="s">
        <v>7112</v>
      </c>
      <c r="B6271" s="23">
        <v>1.1399999999999999</v>
      </c>
    </row>
    <row r="6272" spans="1:2" ht="26.4">
      <c r="A6272" s="22" t="s">
        <v>7113</v>
      </c>
      <c r="B6272" s="23">
        <v>-0.09</v>
      </c>
    </row>
    <row r="6273" spans="1:2" ht="26.4">
      <c r="A6273" s="22" t="s">
        <v>7114</v>
      </c>
      <c r="B6273" s="23">
        <v>-0.08</v>
      </c>
    </row>
    <row r="6274" spans="1:2" ht="26.4">
      <c r="A6274" s="22" t="s">
        <v>7115</v>
      </c>
      <c r="B6274" s="23">
        <v>-0.12</v>
      </c>
    </row>
    <row r="6275" spans="1:2" ht="26.4">
      <c r="A6275" s="22" t="s">
        <v>7116</v>
      </c>
      <c r="B6275" s="23">
        <v>-0.82</v>
      </c>
    </row>
    <row r="6276" spans="1:2" ht="26.4">
      <c r="A6276" s="22" t="s">
        <v>7117</v>
      </c>
      <c r="B6276" s="23">
        <v>-1.05</v>
      </c>
    </row>
    <row r="6277" spans="1:2" ht="26.4">
      <c r="A6277" s="22" t="s">
        <v>7118</v>
      </c>
      <c r="B6277" s="23">
        <v>71.08</v>
      </c>
    </row>
    <row r="6278" spans="1:2" ht="26.4">
      <c r="A6278" s="22" t="s">
        <v>7119</v>
      </c>
      <c r="B6278" s="23">
        <v>105.38</v>
      </c>
    </row>
    <row r="6279" spans="1:2" ht="26.4">
      <c r="A6279" s="22" t="s">
        <v>7120</v>
      </c>
      <c r="B6279" s="23">
        <v>109.98</v>
      </c>
    </row>
    <row r="6280" spans="1:2" ht="26.4">
      <c r="A6280" s="22" t="s">
        <v>7121</v>
      </c>
      <c r="B6280" s="23">
        <v>90</v>
      </c>
    </row>
    <row r="6281" spans="1:2" ht="26.4">
      <c r="A6281" s="22" t="s">
        <v>7122</v>
      </c>
      <c r="B6281" s="23">
        <v>20.82</v>
      </c>
    </row>
    <row r="6282" spans="1:2" ht="26.4">
      <c r="A6282" s="22" t="s">
        <v>7123</v>
      </c>
      <c r="B6282" s="23">
        <v>1.99</v>
      </c>
    </row>
    <row r="6283" spans="1:2" ht="26.4">
      <c r="A6283" s="22" t="s">
        <v>7124</v>
      </c>
      <c r="B6283" s="23">
        <v>-1.1000000000000001</v>
      </c>
    </row>
    <row r="6284" spans="1:2" ht="26.4">
      <c r="A6284" s="22" t="s">
        <v>7125</v>
      </c>
      <c r="B6284" s="23">
        <v>-3.55</v>
      </c>
    </row>
    <row r="6285" spans="1:2" ht="26.4">
      <c r="A6285" s="22" t="s">
        <v>7126</v>
      </c>
      <c r="B6285" s="23">
        <v>-3.68</v>
      </c>
    </row>
    <row r="6286" spans="1:2" ht="26.4">
      <c r="A6286" s="22" t="s">
        <v>7127</v>
      </c>
      <c r="B6286" s="23">
        <v>-2.95</v>
      </c>
    </row>
    <row r="6287" spans="1:2" ht="26.4">
      <c r="A6287" s="22" t="s">
        <v>7128</v>
      </c>
      <c r="B6287" s="23">
        <v>0</v>
      </c>
    </row>
    <row r="6288" spans="1:2" ht="26.4">
      <c r="A6288" s="22" t="s">
        <v>7129</v>
      </c>
      <c r="B6288" s="23">
        <v>48.36</v>
      </c>
    </row>
    <row r="6289" spans="1:2" ht="26.4">
      <c r="A6289" s="22" t="s">
        <v>7130</v>
      </c>
      <c r="B6289" s="23">
        <v>98.5</v>
      </c>
    </row>
    <row r="6290" spans="1:2" ht="26.4">
      <c r="A6290" s="22" t="s">
        <v>7131</v>
      </c>
      <c r="B6290" s="23">
        <v>116.33</v>
      </c>
    </row>
    <row r="6291" spans="1:2" ht="26.4">
      <c r="A6291" s="22" t="s">
        <v>7132</v>
      </c>
      <c r="B6291" s="23">
        <v>111.08</v>
      </c>
    </row>
    <row r="6292" spans="1:2" ht="26.4">
      <c r="A6292" s="22" t="s">
        <v>7133</v>
      </c>
      <c r="B6292" s="23">
        <v>87.97</v>
      </c>
    </row>
    <row r="6293" spans="1:2" ht="26.4">
      <c r="A6293" s="22" t="s">
        <v>7134</v>
      </c>
      <c r="B6293" s="23">
        <v>68.5</v>
      </c>
    </row>
    <row r="6294" spans="1:2" ht="26.4">
      <c r="A6294" s="22" t="s">
        <v>7135</v>
      </c>
      <c r="B6294" s="23">
        <v>18.399999999999999</v>
      </c>
    </row>
    <row r="6295" spans="1:2" ht="26.4">
      <c r="A6295" s="22" t="s">
        <v>7136</v>
      </c>
      <c r="B6295" s="23">
        <v>2.65</v>
      </c>
    </row>
    <row r="6296" spans="1:2" ht="26.4">
      <c r="A6296" s="22" t="s">
        <v>7137</v>
      </c>
      <c r="B6296" s="23">
        <v>0.8</v>
      </c>
    </row>
    <row r="6297" spans="1:2" ht="26.4">
      <c r="A6297" s="22" t="s">
        <v>7138</v>
      </c>
      <c r="B6297" s="23">
        <v>-1.1499999999999999</v>
      </c>
    </row>
    <row r="6298" spans="1:2" ht="26.4">
      <c r="A6298" s="22" t="s">
        <v>7139</v>
      </c>
      <c r="B6298" s="23">
        <v>-1.9</v>
      </c>
    </row>
    <row r="6299" spans="1:2" ht="26.4">
      <c r="A6299" s="22" t="s">
        <v>7140</v>
      </c>
      <c r="B6299" s="23">
        <v>-1.78</v>
      </c>
    </row>
    <row r="6300" spans="1:2" ht="26.4">
      <c r="A6300" s="22" t="s">
        <v>7141</v>
      </c>
      <c r="B6300" s="23">
        <v>2.31</v>
      </c>
    </row>
    <row r="6301" spans="1:2" ht="26.4">
      <c r="A6301" s="22" t="s">
        <v>7142</v>
      </c>
      <c r="B6301" s="23">
        <v>37.700000000000003</v>
      </c>
    </row>
    <row r="6302" spans="1:2" ht="26.4">
      <c r="A6302" s="22" t="s">
        <v>7143</v>
      </c>
      <c r="B6302" s="23">
        <v>95.25</v>
      </c>
    </row>
    <row r="6303" spans="1:2" ht="26.4">
      <c r="A6303" s="22" t="s">
        <v>7144</v>
      </c>
      <c r="B6303" s="23">
        <v>105.64</v>
      </c>
    </row>
    <row r="6304" spans="1:2" ht="26.4">
      <c r="A6304" s="22" t="s">
        <v>7145</v>
      </c>
      <c r="B6304" s="23">
        <v>81.31</v>
      </c>
    </row>
    <row r="6305" spans="1:2" ht="26.4">
      <c r="A6305" s="22" t="s">
        <v>7146</v>
      </c>
      <c r="B6305" s="23">
        <v>7.77</v>
      </c>
    </row>
    <row r="6306" spans="1:2" ht="26.4">
      <c r="A6306" s="22" t="s">
        <v>7147</v>
      </c>
      <c r="B6306" s="23">
        <v>1.85</v>
      </c>
    </row>
    <row r="6307" spans="1:2" ht="26.4">
      <c r="A6307" s="22" t="s">
        <v>7148</v>
      </c>
      <c r="B6307" s="23">
        <v>-1.17</v>
      </c>
    </row>
    <row r="6308" spans="1:2" ht="26.4">
      <c r="A6308" s="22" t="s">
        <v>7149</v>
      </c>
      <c r="B6308" s="23">
        <v>-3.77</v>
      </c>
    </row>
    <row r="6309" spans="1:2" ht="26.4">
      <c r="A6309" s="22" t="s">
        <v>7150</v>
      </c>
      <c r="B6309" s="23">
        <v>-3.43</v>
      </c>
    </row>
    <row r="6310" spans="1:2" ht="26.4">
      <c r="A6310" s="22" t="s">
        <v>7151</v>
      </c>
      <c r="B6310" s="23">
        <v>-1.41</v>
      </c>
    </row>
    <row r="6311" spans="1:2" ht="26.4">
      <c r="A6311" s="22" t="s">
        <v>7152</v>
      </c>
      <c r="B6311" s="23">
        <v>3.98</v>
      </c>
    </row>
    <row r="6312" spans="1:2" ht="26.4">
      <c r="A6312" s="22" t="s">
        <v>7153</v>
      </c>
      <c r="B6312" s="23">
        <v>69.790000000000006</v>
      </c>
    </row>
    <row r="6313" spans="1:2" ht="26.4">
      <c r="A6313" s="22" t="s">
        <v>7154</v>
      </c>
      <c r="B6313" s="23">
        <v>99</v>
      </c>
    </row>
    <row r="6314" spans="1:2" ht="26.4">
      <c r="A6314" s="22" t="s">
        <v>7155</v>
      </c>
      <c r="B6314" s="23">
        <v>135.62</v>
      </c>
    </row>
    <row r="6315" spans="1:2" ht="26.4">
      <c r="A6315" s="22" t="s">
        <v>7156</v>
      </c>
      <c r="B6315" s="23">
        <v>118.21</v>
      </c>
    </row>
    <row r="6316" spans="1:2" ht="26.4">
      <c r="A6316" s="22" t="s">
        <v>7157</v>
      </c>
      <c r="B6316" s="23">
        <v>96</v>
      </c>
    </row>
    <row r="6317" spans="1:2" ht="26.4">
      <c r="A6317" s="22" t="s">
        <v>7158</v>
      </c>
      <c r="B6317" s="23">
        <v>86.77</v>
      </c>
    </row>
    <row r="6318" spans="1:2" ht="26.4">
      <c r="A6318" s="22" t="s">
        <v>7159</v>
      </c>
      <c r="B6318" s="23">
        <v>76.58</v>
      </c>
    </row>
    <row r="6319" spans="1:2" ht="26.4">
      <c r="A6319" s="22" t="s">
        <v>7160</v>
      </c>
      <c r="B6319" s="23">
        <v>70.45</v>
      </c>
    </row>
    <row r="6320" spans="1:2" ht="26.4">
      <c r="A6320" s="22" t="s">
        <v>7161</v>
      </c>
      <c r="B6320" s="23">
        <v>49.59</v>
      </c>
    </row>
    <row r="6321" spans="1:2" ht="26.4">
      <c r="A6321" s="22" t="s">
        <v>7162</v>
      </c>
      <c r="B6321" s="23">
        <v>39.17</v>
      </c>
    </row>
    <row r="6322" spans="1:2" ht="26.4">
      <c r="A6322" s="22" t="s">
        <v>7163</v>
      </c>
      <c r="B6322" s="23">
        <v>12.7</v>
      </c>
    </row>
    <row r="6323" spans="1:2" ht="26.4">
      <c r="A6323" s="22" t="s">
        <v>7164</v>
      </c>
      <c r="B6323" s="23">
        <v>18.079999999999998</v>
      </c>
    </row>
    <row r="6324" spans="1:2" ht="26.4">
      <c r="A6324" s="22" t="s">
        <v>7165</v>
      </c>
      <c r="B6324" s="23">
        <v>46.69</v>
      </c>
    </row>
    <row r="6325" spans="1:2" ht="26.4">
      <c r="A6325" s="22" t="s">
        <v>7166</v>
      </c>
      <c r="B6325" s="23">
        <v>84.75</v>
      </c>
    </row>
    <row r="6326" spans="1:2" ht="26.4">
      <c r="A6326" s="22" t="s">
        <v>7167</v>
      </c>
      <c r="B6326" s="23">
        <v>112.69</v>
      </c>
    </row>
    <row r="6327" spans="1:2" ht="26.4">
      <c r="A6327" s="22" t="s">
        <v>7168</v>
      </c>
      <c r="B6327" s="23">
        <v>115.82</v>
      </c>
    </row>
    <row r="6328" spans="1:2" ht="26.4">
      <c r="A6328" s="22" t="s">
        <v>7169</v>
      </c>
      <c r="B6328" s="23">
        <v>108.37</v>
      </c>
    </row>
    <row r="6329" spans="1:2" ht="26.4">
      <c r="A6329" s="22" t="s">
        <v>7170</v>
      </c>
      <c r="B6329" s="23">
        <v>108.98</v>
      </c>
    </row>
    <row r="6330" spans="1:2" ht="26.4">
      <c r="A6330" s="22" t="s">
        <v>7171</v>
      </c>
      <c r="B6330" s="23">
        <v>101.3</v>
      </c>
    </row>
    <row r="6331" spans="1:2" ht="26.4">
      <c r="A6331" s="22" t="s">
        <v>7172</v>
      </c>
      <c r="B6331" s="23">
        <v>96.3</v>
      </c>
    </row>
    <row r="6332" spans="1:2" ht="26.4">
      <c r="A6332" s="22" t="s">
        <v>7173</v>
      </c>
      <c r="B6332" s="23">
        <v>90.9</v>
      </c>
    </row>
    <row r="6333" spans="1:2" ht="26.4">
      <c r="A6333" s="22" t="s">
        <v>7174</v>
      </c>
      <c r="B6333" s="23">
        <v>94.2</v>
      </c>
    </row>
    <row r="6334" spans="1:2" ht="26.4">
      <c r="A6334" s="22" t="s">
        <v>7175</v>
      </c>
      <c r="B6334" s="23">
        <v>93.8</v>
      </c>
    </row>
    <row r="6335" spans="1:2" ht="26.4">
      <c r="A6335" s="22" t="s">
        <v>7176</v>
      </c>
      <c r="B6335" s="23">
        <v>105.47</v>
      </c>
    </row>
    <row r="6336" spans="1:2" ht="26.4">
      <c r="A6336" s="22" t="s">
        <v>7177</v>
      </c>
      <c r="B6336" s="23">
        <v>112.22</v>
      </c>
    </row>
    <row r="6337" spans="1:2" ht="26.4">
      <c r="A6337" s="22" t="s">
        <v>7178</v>
      </c>
      <c r="B6337" s="23">
        <v>132.97</v>
      </c>
    </row>
    <row r="6338" spans="1:2" ht="26.4">
      <c r="A6338" s="22" t="s">
        <v>7179</v>
      </c>
      <c r="B6338" s="23">
        <v>170.71</v>
      </c>
    </row>
    <row r="6339" spans="1:2" ht="26.4">
      <c r="A6339" s="22" t="s">
        <v>7180</v>
      </c>
      <c r="B6339" s="23">
        <v>132.27000000000001</v>
      </c>
    </row>
    <row r="6340" spans="1:2" ht="26.4">
      <c r="A6340" s="22" t="s">
        <v>7181</v>
      </c>
      <c r="B6340" s="23">
        <v>114.8</v>
      </c>
    </row>
    <row r="6341" spans="1:2" ht="26.4">
      <c r="A6341" s="22" t="s">
        <v>7182</v>
      </c>
      <c r="B6341" s="23">
        <v>100.1</v>
      </c>
    </row>
    <row r="6342" spans="1:2" ht="26.4">
      <c r="A6342" s="22" t="s">
        <v>7183</v>
      </c>
      <c r="B6342" s="23">
        <v>94.75</v>
      </c>
    </row>
    <row r="6343" spans="1:2" ht="26.4">
      <c r="A6343" s="22" t="s">
        <v>7184</v>
      </c>
      <c r="B6343" s="23">
        <v>88.93</v>
      </c>
    </row>
    <row r="6344" spans="1:2" ht="26.4">
      <c r="A6344" s="22" t="s">
        <v>7185</v>
      </c>
      <c r="B6344" s="23">
        <v>87.16</v>
      </c>
    </row>
    <row r="6345" spans="1:2" ht="26.4">
      <c r="A6345" s="22" t="s">
        <v>7186</v>
      </c>
      <c r="B6345" s="23">
        <v>78.510000000000005</v>
      </c>
    </row>
    <row r="6346" spans="1:2" ht="26.4">
      <c r="A6346" s="22" t="s">
        <v>7187</v>
      </c>
      <c r="B6346" s="23">
        <v>71.31</v>
      </c>
    </row>
    <row r="6347" spans="1:2" ht="26.4">
      <c r="A6347" s="22" t="s">
        <v>7188</v>
      </c>
      <c r="B6347" s="23">
        <v>67.44</v>
      </c>
    </row>
    <row r="6348" spans="1:2" ht="26.4">
      <c r="A6348" s="22" t="s">
        <v>7189</v>
      </c>
      <c r="B6348" s="23">
        <v>81.010000000000005</v>
      </c>
    </row>
    <row r="6349" spans="1:2" ht="26.4">
      <c r="A6349" s="22" t="s">
        <v>7190</v>
      </c>
      <c r="B6349" s="23">
        <v>90.7</v>
      </c>
    </row>
    <row r="6350" spans="1:2" ht="26.4">
      <c r="A6350" s="22" t="s">
        <v>7191</v>
      </c>
      <c r="B6350" s="23">
        <v>131.06</v>
      </c>
    </row>
    <row r="6351" spans="1:2" ht="26.4">
      <c r="A6351" s="22" t="s">
        <v>7192</v>
      </c>
      <c r="B6351" s="23">
        <v>130.22999999999999</v>
      </c>
    </row>
    <row r="6352" spans="1:2" ht="26.4">
      <c r="A6352" s="22" t="s">
        <v>7193</v>
      </c>
      <c r="B6352" s="23">
        <v>118.23</v>
      </c>
    </row>
    <row r="6353" spans="1:2" ht="26.4">
      <c r="A6353" s="22" t="s">
        <v>7194</v>
      </c>
      <c r="B6353" s="23">
        <v>99.64</v>
      </c>
    </row>
    <row r="6354" spans="1:2" ht="26.4">
      <c r="A6354" s="22" t="s">
        <v>7195</v>
      </c>
      <c r="B6354" s="23">
        <v>90.93</v>
      </c>
    </row>
    <row r="6355" spans="1:2" ht="26.4">
      <c r="A6355" s="22" t="s">
        <v>7196</v>
      </c>
      <c r="B6355" s="23">
        <v>85.65</v>
      </c>
    </row>
    <row r="6356" spans="1:2" ht="26.4">
      <c r="A6356" s="22" t="s">
        <v>7197</v>
      </c>
      <c r="B6356" s="23">
        <v>77.11</v>
      </c>
    </row>
    <row r="6357" spans="1:2" ht="26.4">
      <c r="A6357" s="22" t="s">
        <v>7198</v>
      </c>
      <c r="B6357" s="23">
        <v>70.89</v>
      </c>
    </row>
    <row r="6358" spans="1:2" ht="26.4">
      <c r="A6358" s="22" t="s">
        <v>7199</v>
      </c>
      <c r="B6358" s="23">
        <v>72.099999999999994</v>
      </c>
    </row>
    <row r="6359" spans="1:2" ht="26.4">
      <c r="A6359" s="22" t="s">
        <v>7200</v>
      </c>
      <c r="B6359" s="23">
        <v>80.33</v>
      </c>
    </row>
    <row r="6360" spans="1:2" ht="26.4">
      <c r="A6360" s="22" t="s">
        <v>7201</v>
      </c>
      <c r="B6360" s="23">
        <v>87.23</v>
      </c>
    </row>
    <row r="6361" spans="1:2" ht="26.4">
      <c r="A6361" s="22" t="s">
        <v>7202</v>
      </c>
      <c r="B6361" s="23">
        <v>115.64</v>
      </c>
    </row>
    <row r="6362" spans="1:2" ht="26.4">
      <c r="A6362" s="22" t="s">
        <v>7203</v>
      </c>
      <c r="B6362" s="23">
        <v>134.36000000000001</v>
      </c>
    </row>
    <row r="6363" spans="1:2" ht="26.4">
      <c r="A6363" s="22" t="s">
        <v>7204</v>
      </c>
      <c r="B6363" s="23">
        <v>133.5</v>
      </c>
    </row>
    <row r="6364" spans="1:2" ht="26.4">
      <c r="A6364" s="22" t="s">
        <v>7205</v>
      </c>
      <c r="B6364" s="23">
        <v>114.73</v>
      </c>
    </row>
    <row r="6365" spans="1:2" ht="26.4">
      <c r="A6365" s="22" t="s">
        <v>7206</v>
      </c>
      <c r="B6365" s="23">
        <v>105.93</v>
      </c>
    </row>
    <row r="6366" spans="1:2" ht="26.4">
      <c r="A6366" s="22" t="s">
        <v>7207</v>
      </c>
      <c r="B6366" s="23">
        <v>103.06</v>
      </c>
    </row>
    <row r="6367" spans="1:2" ht="26.4">
      <c r="A6367" s="22" t="s">
        <v>7208</v>
      </c>
      <c r="B6367" s="23">
        <v>109.04</v>
      </c>
    </row>
    <row r="6368" spans="1:2" ht="26.4">
      <c r="A6368" s="22" t="s">
        <v>7209</v>
      </c>
      <c r="B6368" s="23">
        <v>100.66</v>
      </c>
    </row>
    <row r="6369" spans="1:2" ht="26.4">
      <c r="A6369" s="22" t="s">
        <v>7210</v>
      </c>
      <c r="B6369" s="23">
        <v>97.05</v>
      </c>
    </row>
    <row r="6370" spans="1:2" ht="26.4">
      <c r="A6370" s="22" t="s">
        <v>7211</v>
      </c>
      <c r="B6370" s="23">
        <v>91.72</v>
      </c>
    </row>
    <row r="6371" spans="1:2" ht="26.4">
      <c r="A6371" s="22" t="s">
        <v>7212</v>
      </c>
      <c r="B6371" s="23">
        <v>88.68</v>
      </c>
    </row>
    <row r="6372" spans="1:2" ht="26.4">
      <c r="A6372" s="22" t="s">
        <v>7213</v>
      </c>
      <c r="B6372" s="23">
        <v>91.78</v>
      </c>
    </row>
    <row r="6373" spans="1:2" ht="26.4">
      <c r="A6373" s="22" t="s">
        <v>7214</v>
      </c>
      <c r="B6373" s="23">
        <v>98.88</v>
      </c>
    </row>
    <row r="6374" spans="1:2" ht="26.4">
      <c r="A6374" s="22" t="s">
        <v>7215</v>
      </c>
      <c r="B6374" s="23">
        <v>107.2</v>
      </c>
    </row>
    <row r="6375" spans="1:2" ht="26.4">
      <c r="A6375" s="22" t="s">
        <v>7216</v>
      </c>
      <c r="B6375" s="23">
        <v>109.99</v>
      </c>
    </row>
    <row r="6376" spans="1:2" ht="26.4">
      <c r="A6376" s="22" t="s">
        <v>7217</v>
      </c>
      <c r="B6376" s="23">
        <v>104.68</v>
      </c>
    </row>
    <row r="6377" spans="1:2" ht="26.4">
      <c r="A6377" s="22" t="s">
        <v>7218</v>
      </c>
      <c r="B6377" s="23">
        <v>90.75</v>
      </c>
    </row>
    <row r="6378" spans="1:2" ht="26.4">
      <c r="A6378" s="22" t="s">
        <v>7219</v>
      </c>
      <c r="B6378" s="23">
        <v>84.9</v>
      </c>
    </row>
    <row r="6379" spans="1:2" ht="26.4">
      <c r="A6379" s="22" t="s">
        <v>7220</v>
      </c>
      <c r="B6379" s="23">
        <v>79.89</v>
      </c>
    </row>
    <row r="6380" spans="1:2" ht="26.4">
      <c r="A6380" s="22" t="s">
        <v>7221</v>
      </c>
      <c r="B6380" s="23">
        <v>70.55</v>
      </c>
    </row>
    <row r="6381" spans="1:2" ht="26.4">
      <c r="A6381" s="22" t="s">
        <v>7222</v>
      </c>
      <c r="B6381" s="23">
        <v>53.22</v>
      </c>
    </row>
    <row r="6382" spans="1:2" ht="26.4">
      <c r="A6382" s="22" t="s">
        <v>7223</v>
      </c>
      <c r="B6382" s="23">
        <v>71.41</v>
      </c>
    </row>
    <row r="6383" spans="1:2" ht="26.4">
      <c r="A6383" s="22" t="s">
        <v>7224</v>
      </c>
      <c r="B6383" s="23">
        <v>78.23</v>
      </c>
    </row>
    <row r="6384" spans="1:2" ht="26.4">
      <c r="A6384" s="22" t="s">
        <v>7225</v>
      </c>
      <c r="B6384" s="23">
        <v>92.44</v>
      </c>
    </row>
    <row r="6385" spans="1:2" ht="26.4">
      <c r="A6385" s="22" t="s">
        <v>7226</v>
      </c>
      <c r="B6385" s="23">
        <v>126.83</v>
      </c>
    </row>
    <row r="6386" spans="1:2" ht="26.4">
      <c r="A6386" s="22" t="s">
        <v>7227</v>
      </c>
      <c r="B6386" s="23">
        <v>149.51</v>
      </c>
    </row>
    <row r="6387" spans="1:2" ht="26.4">
      <c r="A6387" s="22" t="s">
        <v>7228</v>
      </c>
      <c r="B6387" s="23">
        <v>145</v>
      </c>
    </row>
    <row r="6388" spans="1:2" ht="26.4">
      <c r="A6388" s="22" t="s">
        <v>7229</v>
      </c>
      <c r="B6388" s="23">
        <v>117.91</v>
      </c>
    </row>
    <row r="6389" spans="1:2" ht="26.4">
      <c r="A6389" s="22" t="s">
        <v>7230</v>
      </c>
      <c r="B6389" s="23">
        <v>106.92</v>
      </c>
    </row>
    <row r="6390" spans="1:2" ht="26.4">
      <c r="A6390" s="22" t="s">
        <v>7231</v>
      </c>
      <c r="B6390" s="23">
        <v>105.1</v>
      </c>
    </row>
    <row r="6391" spans="1:2" ht="26.4">
      <c r="A6391" s="22" t="s">
        <v>7232</v>
      </c>
      <c r="B6391" s="23">
        <v>98.71</v>
      </c>
    </row>
    <row r="6392" spans="1:2" ht="26.4">
      <c r="A6392" s="22" t="s">
        <v>7233</v>
      </c>
      <c r="B6392" s="23">
        <v>87.24</v>
      </c>
    </row>
    <row r="6393" spans="1:2" ht="26.4">
      <c r="A6393" s="22" t="s">
        <v>7234</v>
      </c>
      <c r="B6393" s="23">
        <v>77.73</v>
      </c>
    </row>
    <row r="6394" spans="1:2" ht="26.4">
      <c r="A6394" s="22" t="s">
        <v>7235</v>
      </c>
      <c r="B6394" s="23">
        <v>65.849999999999994</v>
      </c>
    </row>
    <row r="6395" spans="1:2" ht="26.4">
      <c r="A6395" s="22" t="s">
        <v>7236</v>
      </c>
      <c r="B6395" s="23">
        <v>66.099999999999994</v>
      </c>
    </row>
    <row r="6396" spans="1:2" ht="26.4">
      <c r="A6396" s="22" t="s">
        <v>7237</v>
      </c>
      <c r="B6396" s="23">
        <v>62.91</v>
      </c>
    </row>
    <row r="6397" spans="1:2" ht="26.4">
      <c r="A6397" s="22" t="s">
        <v>7238</v>
      </c>
      <c r="B6397" s="23">
        <v>54.4</v>
      </c>
    </row>
    <row r="6398" spans="1:2" ht="26.4">
      <c r="A6398" s="22" t="s">
        <v>7239</v>
      </c>
      <c r="B6398" s="23">
        <v>68.98</v>
      </c>
    </row>
    <row r="6399" spans="1:2" ht="26.4">
      <c r="A6399" s="22" t="s">
        <v>7240</v>
      </c>
      <c r="B6399" s="23">
        <v>60.84</v>
      </c>
    </row>
    <row r="6400" spans="1:2" ht="26.4">
      <c r="A6400" s="22" t="s">
        <v>7241</v>
      </c>
      <c r="B6400" s="23">
        <v>59.36</v>
      </c>
    </row>
    <row r="6401" spans="1:2" ht="26.4">
      <c r="A6401" s="22" t="s">
        <v>7242</v>
      </c>
      <c r="B6401" s="23">
        <v>1.06</v>
      </c>
    </row>
    <row r="6402" spans="1:2" ht="26.4">
      <c r="A6402" s="22" t="s">
        <v>7243</v>
      </c>
      <c r="B6402" s="23">
        <v>0.85</v>
      </c>
    </row>
    <row r="6403" spans="1:2" ht="26.4">
      <c r="A6403" s="22" t="s">
        <v>7244</v>
      </c>
      <c r="B6403" s="23">
        <v>-0.02</v>
      </c>
    </row>
    <row r="6404" spans="1:2" ht="26.4">
      <c r="A6404" s="22" t="s">
        <v>7245</v>
      </c>
      <c r="B6404" s="23">
        <v>-1.57</v>
      </c>
    </row>
    <row r="6405" spans="1:2" ht="26.4">
      <c r="A6405" s="22" t="s">
        <v>7246</v>
      </c>
      <c r="B6405" s="23">
        <v>-2.35</v>
      </c>
    </row>
    <row r="6406" spans="1:2" ht="26.4">
      <c r="A6406" s="22" t="s">
        <v>7247</v>
      </c>
      <c r="B6406" s="23">
        <v>-0.21</v>
      </c>
    </row>
    <row r="6407" spans="1:2" ht="26.4">
      <c r="A6407" s="22" t="s">
        <v>7248</v>
      </c>
      <c r="B6407" s="23">
        <v>2.98</v>
      </c>
    </row>
    <row r="6408" spans="1:2" ht="26.4">
      <c r="A6408" s="22" t="s">
        <v>7249</v>
      </c>
      <c r="B6408" s="23">
        <v>49.22</v>
      </c>
    </row>
    <row r="6409" spans="1:2" ht="26.4">
      <c r="A6409" s="22" t="s">
        <v>7250</v>
      </c>
      <c r="B6409" s="23">
        <v>109.78</v>
      </c>
    </row>
    <row r="6410" spans="1:2" ht="26.4">
      <c r="A6410" s="22" t="s">
        <v>7251</v>
      </c>
      <c r="B6410" s="23">
        <v>146.11000000000001</v>
      </c>
    </row>
    <row r="6411" spans="1:2" ht="26.4">
      <c r="A6411" s="22" t="s">
        <v>7252</v>
      </c>
      <c r="B6411" s="23">
        <v>134.97999999999999</v>
      </c>
    </row>
    <row r="6412" spans="1:2" ht="26.4">
      <c r="A6412" s="22" t="s">
        <v>7253</v>
      </c>
      <c r="B6412" s="23">
        <v>105</v>
      </c>
    </row>
    <row r="6413" spans="1:2" ht="26.4">
      <c r="A6413" s="22" t="s">
        <v>7254</v>
      </c>
      <c r="B6413" s="23">
        <v>82.33</v>
      </c>
    </row>
    <row r="6414" spans="1:2" ht="26.4">
      <c r="A6414" s="22" t="s">
        <v>7255</v>
      </c>
      <c r="B6414" s="23">
        <v>68.28</v>
      </c>
    </row>
    <row r="6415" spans="1:2" ht="26.4">
      <c r="A6415" s="22" t="s">
        <v>7256</v>
      </c>
      <c r="B6415" s="23">
        <v>34.630000000000003</v>
      </c>
    </row>
    <row r="6416" spans="1:2" ht="26.4">
      <c r="A6416" s="22" t="s">
        <v>7257</v>
      </c>
      <c r="B6416" s="23">
        <v>10</v>
      </c>
    </row>
    <row r="6417" spans="1:2" ht="26.4">
      <c r="A6417" s="22" t="s">
        <v>7258</v>
      </c>
      <c r="B6417" s="23">
        <v>1.0900000000000001</v>
      </c>
    </row>
    <row r="6418" spans="1:2" ht="26.4">
      <c r="A6418" s="22" t="s">
        <v>7259</v>
      </c>
      <c r="B6418" s="23">
        <v>0</v>
      </c>
    </row>
    <row r="6419" spans="1:2" ht="26.4">
      <c r="A6419" s="22" t="s">
        <v>7260</v>
      </c>
      <c r="B6419" s="23">
        <v>0.49</v>
      </c>
    </row>
    <row r="6420" spans="1:2" ht="26.4">
      <c r="A6420" s="22" t="s">
        <v>7261</v>
      </c>
      <c r="B6420" s="23">
        <v>43.31</v>
      </c>
    </row>
    <row r="6421" spans="1:2" ht="26.4">
      <c r="A6421" s="22" t="s">
        <v>7262</v>
      </c>
      <c r="B6421" s="23">
        <v>86.87</v>
      </c>
    </row>
    <row r="6422" spans="1:2" ht="26.4">
      <c r="A6422" s="22" t="s">
        <v>7263</v>
      </c>
      <c r="B6422" s="23">
        <v>139.15</v>
      </c>
    </row>
    <row r="6423" spans="1:2" ht="26.4">
      <c r="A6423" s="22" t="s">
        <v>7264</v>
      </c>
      <c r="B6423" s="23">
        <v>143</v>
      </c>
    </row>
    <row r="6424" spans="1:2" ht="26.4">
      <c r="A6424" s="22" t="s">
        <v>7265</v>
      </c>
      <c r="B6424" s="23">
        <v>118.32</v>
      </c>
    </row>
    <row r="6425" spans="1:2" ht="26.4">
      <c r="A6425" s="22" t="s">
        <v>7266</v>
      </c>
      <c r="B6425" s="23">
        <v>99.68</v>
      </c>
    </row>
    <row r="6426" spans="1:2" ht="26.4">
      <c r="A6426" s="22" t="s">
        <v>7267</v>
      </c>
      <c r="B6426" s="23">
        <v>89.01</v>
      </c>
    </row>
    <row r="6427" spans="1:2" ht="26.4">
      <c r="A6427" s="22" t="s">
        <v>7268</v>
      </c>
      <c r="B6427" s="23">
        <v>89.71</v>
      </c>
    </row>
    <row r="6428" spans="1:2" ht="26.4">
      <c r="A6428" s="22" t="s">
        <v>7269</v>
      </c>
      <c r="B6428" s="23">
        <v>76.11</v>
      </c>
    </row>
    <row r="6429" spans="1:2" ht="26.4">
      <c r="A6429" s="22" t="s">
        <v>7270</v>
      </c>
      <c r="B6429" s="23">
        <v>84.09</v>
      </c>
    </row>
    <row r="6430" spans="1:2" ht="26.4">
      <c r="A6430" s="22" t="s">
        <v>7271</v>
      </c>
      <c r="B6430" s="23">
        <v>92.06</v>
      </c>
    </row>
    <row r="6431" spans="1:2" ht="26.4">
      <c r="A6431" s="22" t="s">
        <v>7272</v>
      </c>
      <c r="B6431" s="23">
        <v>97.46</v>
      </c>
    </row>
    <row r="6432" spans="1:2" ht="26.4">
      <c r="A6432" s="22" t="s">
        <v>7273</v>
      </c>
      <c r="B6432" s="23">
        <v>109.19</v>
      </c>
    </row>
    <row r="6433" spans="1:2" ht="26.4">
      <c r="A6433" s="22" t="s">
        <v>7274</v>
      </c>
      <c r="B6433" s="23">
        <v>183.01</v>
      </c>
    </row>
    <row r="6434" spans="1:2" ht="26.4">
      <c r="A6434" s="22" t="s">
        <v>7275</v>
      </c>
      <c r="B6434" s="23">
        <v>300</v>
      </c>
    </row>
    <row r="6435" spans="1:2" ht="26.4">
      <c r="A6435" s="22" t="s">
        <v>7276</v>
      </c>
      <c r="B6435" s="23">
        <v>203.5</v>
      </c>
    </row>
    <row r="6436" spans="1:2" ht="26.4">
      <c r="A6436" s="22" t="s">
        <v>7277</v>
      </c>
      <c r="B6436" s="23">
        <v>131.5</v>
      </c>
    </row>
    <row r="6437" spans="1:2" ht="26.4">
      <c r="A6437" s="22" t="s">
        <v>7278</v>
      </c>
      <c r="B6437" s="23">
        <v>120.57</v>
      </c>
    </row>
    <row r="6438" spans="1:2" ht="26.4">
      <c r="A6438" s="22" t="s">
        <v>7279</v>
      </c>
      <c r="B6438" s="23">
        <v>110.09</v>
      </c>
    </row>
    <row r="6439" spans="1:2" ht="26.4">
      <c r="A6439" s="22" t="s">
        <v>7280</v>
      </c>
      <c r="B6439" s="23">
        <v>114.12</v>
      </c>
    </row>
    <row r="6440" spans="1:2" ht="26.4">
      <c r="A6440" s="22" t="s">
        <v>7281</v>
      </c>
      <c r="B6440" s="23">
        <v>107.99</v>
      </c>
    </row>
    <row r="6441" spans="1:2" ht="26.4">
      <c r="A6441" s="22" t="s">
        <v>7282</v>
      </c>
      <c r="B6441" s="23">
        <v>104.93</v>
      </c>
    </row>
    <row r="6442" spans="1:2" ht="26.4">
      <c r="A6442" s="22" t="s">
        <v>7283</v>
      </c>
      <c r="B6442" s="23">
        <v>104.58</v>
      </c>
    </row>
    <row r="6443" spans="1:2" ht="26.4">
      <c r="A6443" s="22" t="s">
        <v>7284</v>
      </c>
      <c r="B6443" s="23">
        <v>103.95</v>
      </c>
    </row>
    <row r="6444" spans="1:2" ht="26.4">
      <c r="A6444" s="22" t="s">
        <v>7285</v>
      </c>
      <c r="B6444" s="23">
        <v>107.99</v>
      </c>
    </row>
    <row r="6445" spans="1:2" ht="26.4">
      <c r="A6445" s="22" t="s">
        <v>7286</v>
      </c>
      <c r="B6445" s="23">
        <v>131.21</v>
      </c>
    </row>
    <row r="6446" spans="1:2" ht="26.4">
      <c r="A6446" s="22" t="s">
        <v>7287</v>
      </c>
      <c r="B6446" s="23">
        <v>190.42</v>
      </c>
    </row>
    <row r="6447" spans="1:2" ht="26.4">
      <c r="A6447" s="22" t="s">
        <v>7288</v>
      </c>
      <c r="B6447" s="23">
        <v>153.71</v>
      </c>
    </row>
    <row r="6448" spans="1:2" ht="26.4">
      <c r="A6448" s="22" t="s">
        <v>7289</v>
      </c>
      <c r="B6448" s="23">
        <v>117.88</v>
      </c>
    </row>
    <row r="6449" spans="1:2" ht="26.4">
      <c r="A6449" s="22" t="s">
        <v>7290</v>
      </c>
      <c r="B6449" s="23">
        <v>100.71</v>
      </c>
    </row>
    <row r="6450" spans="1:2" ht="26.4">
      <c r="A6450" s="22" t="s">
        <v>7291</v>
      </c>
      <c r="B6450" s="23">
        <v>95.75</v>
      </c>
    </row>
    <row r="6451" spans="1:2" ht="26.4">
      <c r="A6451" s="22" t="s">
        <v>7292</v>
      </c>
      <c r="B6451" s="23">
        <v>91.47</v>
      </c>
    </row>
    <row r="6452" spans="1:2" ht="26.4">
      <c r="A6452" s="22" t="s">
        <v>7293</v>
      </c>
      <c r="B6452" s="23">
        <v>84.05</v>
      </c>
    </row>
    <row r="6453" spans="1:2" ht="26.4">
      <c r="A6453" s="22" t="s">
        <v>7294</v>
      </c>
      <c r="B6453" s="23">
        <v>90.11</v>
      </c>
    </row>
    <row r="6454" spans="1:2" ht="26.4">
      <c r="A6454" s="22" t="s">
        <v>7295</v>
      </c>
      <c r="B6454" s="23">
        <v>98.02</v>
      </c>
    </row>
    <row r="6455" spans="1:2" ht="26.4">
      <c r="A6455" s="22" t="s">
        <v>7296</v>
      </c>
      <c r="B6455" s="23">
        <v>104.51</v>
      </c>
    </row>
    <row r="6456" spans="1:2" ht="26.4">
      <c r="A6456" s="22" t="s">
        <v>7297</v>
      </c>
      <c r="B6456" s="23">
        <v>127.35</v>
      </c>
    </row>
    <row r="6457" spans="1:2" ht="26.4">
      <c r="A6457" s="22" t="s">
        <v>7298</v>
      </c>
      <c r="B6457" s="23">
        <v>151.97999999999999</v>
      </c>
    </row>
    <row r="6458" spans="1:2" ht="26.4">
      <c r="A6458" s="22" t="s">
        <v>7299</v>
      </c>
      <c r="B6458" s="23">
        <v>186.24</v>
      </c>
    </row>
    <row r="6459" spans="1:2" ht="26.4">
      <c r="A6459" s="22" t="s">
        <v>7300</v>
      </c>
      <c r="B6459" s="23">
        <v>160.34</v>
      </c>
    </row>
    <row r="6460" spans="1:2" ht="26.4">
      <c r="A6460" s="22" t="s">
        <v>7301</v>
      </c>
      <c r="B6460" s="23">
        <v>126.27</v>
      </c>
    </row>
    <row r="6461" spans="1:2" ht="26.4">
      <c r="A6461" s="22" t="s">
        <v>7302</v>
      </c>
      <c r="B6461" s="23">
        <v>108.06</v>
      </c>
    </row>
    <row r="6462" spans="1:2" ht="26.4">
      <c r="A6462" s="22" t="s">
        <v>7303</v>
      </c>
      <c r="B6462" s="23">
        <v>101.28</v>
      </c>
    </row>
    <row r="6463" spans="1:2" ht="26.4">
      <c r="A6463" s="22" t="s">
        <v>7304</v>
      </c>
      <c r="B6463" s="23">
        <v>105.51</v>
      </c>
    </row>
    <row r="6464" spans="1:2" ht="26.4">
      <c r="A6464" s="22" t="s">
        <v>7305</v>
      </c>
      <c r="B6464" s="23">
        <v>102</v>
      </c>
    </row>
    <row r="6465" spans="1:2" ht="26.4">
      <c r="A6465" s="22" t="s">
        <v>7306</v>
      </c>
      <c r="B6465" s="23">
        <v>102.5</v>
      </c>
    </row>
    <row r="6466" spans="1:2" ht="26.4">
      <c r="A6466" s="22" t="s">
        <v>7307</v>
      </c>
      <c r="B6466" s="23">
        <v>101.73</v>
      </c>
    </row>
    <row r="6467" spans="1:2" ht="26.4">
      <c r="A6467" s="22" t="s">
        <v>7308</v>
      </c>
      <c r="B6467" s="23">
        <v>100.4</v>
      </c>
    </row>
    <row r="6468" spans="1:2" ht="26.4">
      <c r="A6468" s="22" t="s">
        <v>7309</v>
      </c>
      <c r="B6468" s="23">
        <v>105.88</v>
      </c>
    </row>
    <row r="6469" spans="1:2" ht="26.4">
      <c r="A6469" s="22" t="s">
        <v>7310</v>
      </c>
      <c r="B6469" s="23">
        <v>127.77</v>
      </c>
    </row>
    <row r="6470" spans="1:2" ht="26.4">
      <c r="A6470" s="22" t="s">
        <v>7311</v>
      </c>
      <c r="B6470" s="23">
        <v>180.21</v>
      </c>
    </row>
    <row r="6471" spans="1:2" ht="26.4">
      <c r="A6471" s="22" t="s">
        <v>7312</v>
      </c>
      <c r="B6471" s="23">
        <v>153.27000000000001</v>
      </c>
    </row>
    <row r="6472" spans="1:2" ht="26.4">
      <c r="A6472" s="22" t="s">
        <v>7313</v>
      </c>
      <c r="B6472" s="23">
        <v>128.59</v>
      </c>
    </row>
    <row r="6473" spans="1:2" ht="26.4">
      <c r="A6473" s="22" t="s">
        <v>7314</v>
      </c>
      <c r="B6473" s="23">
        <v>102.33</v>
      </c>
    </row>
    <row r="6474" spans="1:2" ht="26.4">
      <c r="A6474" s="22" t="s">
        <v>7315</v>
      </c>
      <c r="B6474" s="23">
        <v>93.26</v>
      </c>
    </row>
    <row r="6475" spans="1:2" ht="26.4">
      <c r="A6475" s="22" t="s">
        <v>7316</v>
      </c>
      <c r="B6475" s="23">
        <v>90.2</v>
      </c>
    </row>
    <row r="6476" spans="1:2" ht="26.4">
      <c r="A6476" s="22" t="s">
        <v>7317</v>
      </c>
      <c r="B6476" s="23">
        <v>87.34</v>
      </c>
    </row>
    <row r="6477" spans="1:2" ht="26.4">
      <c r="A6477" s="22" t="s">
        <v>7318</v>
      </c>
      <c r="B6477" s="23">
        <v>84.74</v>
      </c>
    </row>
    <row r="6478" spans="1:2" ht="26.4">
      <c r="A6478" s="22" t="s">
        <v>7319</v>
      </c>
      <c r="B6478" s="23">
        <v>83.28</v>
      </c>
    </row>
    <row r="6479" spans="1:2" ht="26.4">
      <c r="A6479" s="22" t="s">
        <v>7320</v>
      </c>
      <c r="B6479" s="23">
        <v>103.8</v>
      </c>
    </row>
    <row r="6480" spans="1:2" ht="26.4">
      <c r="A6480" s="22" t="s">
        <v>7321</v>
      </c>
      <c r="B6480" s="23">
        <v>126.08</v>
      </c>
    </row>
    <row r="6481" spans="1:2" ht="26.4">
      <c r="A6481" s="22" t="s">
        <v>7322</v>
      </c>
      <c r="B6481" s="23">
        <v>148.91</v>
      </c>
    </row>
    <row r="6482" spans="1:2" ht="26.4">
      <c r="A6482" s="22" t="s">
        <v>7323</v>
      </c>
      <c r="B6482" s="23">
        <v>155.28</v>
      </c>
    </row>
    <row r="6483" spans="1:2" ht="26.4">
      <c r="A6483" s="22" t="s">
        <v>7324</v>
      </c>
      <c r="B6483" s="23">
        <v>124.89</v>
      </c>
    </row>
    <row r="6484" spans="1:2" ht="26.4">
      <c r="A6484" s="22" t="s">
        <v>7325</v>
      </c>
      <c r="B6484" s="23">
        <v>106.48</v>
      </c>
    </row>
    <row r="6485" spans="1:2" ht="26.4">
      <c r="A6485" s="22" t="s">
        <v>7326</v>
      </c>
      <c r="B6485" s="23">
        <v>96.38</v>
      </c>
    </row>
    <row r="6486" spans="1:2" ht="26.4">
      <c r="A6486" s="22" t="s">
        <v>7327</v>
      </c>
      <c r="B6486" s="23">
        <v>80.81</v>
      </c>
    </row>
    <row r="6487" spans="1:2" ht="26.4">
      <c r="A6487" s="22" t="s">
        <v>7328</v>
      </c>
      <c r="B6487" s="23">
        <v>82.72</v>
      </c>
    </row>
    <row r="6488" spans="1:2" ht="26.4">
      <c r="A6488" s="22" t="s">
        <v>7329</v>
      </c>
      <c r="B6488" s="23">
        <v>72.11</v>
      </c>
    </row>
    <row r="6489" spans="1:2" ht="26.4">
      <c r="A6489" s="22" t="s">
        <v>7330</v>
      </c>
      <c r="B6489" s="23">
        <v>63.09</v>
      </c>
    </row>
    <row r="6490" spans="1:2" ht="26.4">
      <c r="A6490" s="22" t="s">
        <v>7331</v>
      </c>
      <c r="B6490" s="23">
        <v>32.659999999999997</v>
      </c>
    </row>
    <row r="6491" spans="1:2" ht="26.4">
      <c r="A6491" s="22" t="s">
        <v>7332</v>
      </c>
      <c r="B6491" s="23">
        <v>42.15</v>
      </c>
    </row>
    <row r="6492" spans="1:2" ht="26.4">
      <c r="A6492" s="22" t="s">
        <v>7333</v>
      </c>
      <c r="B6492" s="23">
        <v>68.900000000000006</v>
      </c>
    </row>
    <row r="6493" spans="1:2" ht="26.4">
      <c r="A6493" s="22" t="s">
        <v>7334</v>
      </c>
      <c r="B6493" s="23">
        <v>93.77</v>
      </c>
    </row>
    <row r="6494" spans="1:2" ht="26.4">
      <c r="A6494" s="22" t="s">
        <v>7335</v>
      </c>
      <c r="B6494" s="23">
        <v>126.25</v>
      </c>
    </row>
    <row r="6495" spans="1:2" ht="26.4">
      <c r="A6495" s="22" t="s">
        <v>7336</v>
      </c>
      <c r="B6495" s="23">
        <v>129.56</v>
      </c>
    </row>
    <row r="6496" spans="1:2" ht="26.4">
      <c r="A6496" s="22" t="s">
        <v>7337</v>
      </c>
      <c r="B6496" s="23">
        <v>110.85</v>
      </c>
    </row>
    <row r="6497" spans="1:2" ht="26.4">
      <c r="A6497" s="22" t="s">
        <v>7338</v>
      </c>
      <c r="B6497" s="23">
        <v>93.36</v>
      </c>
    </row>
    <row r="6498" spans="1:2" ht="26.4">
      <c r="A6498" s="22" t="s">
        <v>7339</v>
      </c>
      <c r="B6498" s="23">
        <v>88.56</v>
      </c>
    </row>
    <row r="6499" spans="1:2" ht="26.4">
      <c r="A6499" s="22" t="s">
        <v>7340</v>
      </c>
      <c r="B6499" s="23">
        <v>83.58</v>
      </c>
    </row>
    <row r="6500" spans="1:2" ht="26.4">
      <c r="A6500" s="22" t="s">
        <v>7341</v>
      </c>
      <c r="B6500" s="23">
        <v>82.07</v>
      </c>
    </row>
    <row r="6501" spans="1:2" ht="26.4">
      <c r="A6501" s="22" t="s">
        <v>7342</v>
      </c>
      <c r="B6501" s="23">
        <v>87.7</v>
      </c>
    </row>
    <row r="6502" spans="1:2" ht="26.4">
      <c r="A6502" s="22" t="s">
        <v>7343</v>
      </c>
      <c r="B6502" s="23">
        <v>92.02</v>
      </c>
    </row>
    <row r="6503" spans="1:2" ht="26.4">
      <c r="A6503" s="22" t="s">
        <v>7344</v>
      </c>
      <c r="B6503" s="23">
        <v>99.89</v>
      </c>
    </row>
    <row r="6504" spans="1:2" ht="26.4">
      <c r="A6504" s="22" t="s">
        <v>7345</v>
      </c>
      <c r="B6504" s="23">
        <v>114.82</v>
      </c>
    </row>
    <row r="6505" spans="1:2" ht="26.4">
      <c r="A6505" s="22" t="s">
        <v>7346</v>
      </c>
      <c r="B6505" s="23">
        <v>143.09</v>
      </c>
    </row>
    <row r="6506" spans="1:2" ht="26.4">
      <c r="A6506" s="22" t="s">
        <v>7347</v>
      </c>
      <c r="B6506" s="23">
        <v>180.65</v>
      </c>
    </row>
    <row r="6507" spans="1:2" ht="26.4">
      <c r="A6507" s="22" t="s">
        <v>7348</v>
      </c>
      <c r="B6507" s="23">
        <v>149.47</v>
      </c>
    </row>
    <row r="6508" spans="1:2" ht="26.4">
      <c r="A6508" s="22" t="s">
        <v>7349</v>
      </c>
      <c r="B6508" s="23">
        <v>122.34</v>
      </c>
    </row>
    <row r="6509" spans="1:2" ht="26.4">
      <c r="A6509" s="22" t="s">
        <v>7350</v>
      </c>
      <c r="B6509" s="23">
        <v>112.8</v>
      </c>
    </row>
    <row r="6510" spans="1:2" ht="26.4">
      <c r="A6510" s="22" t="s">
        <v>7351</v>
      </c>
      <c r="B6510" s="23">
        <v>105.27</v>
      </c>
    </row>
    <row r="6511" spans="1:2" ht="26.4">
      <c r="A6511" s="22" t="s">
        <v>7352</v>
      </c>
      <c r="B6511" s="23">
        <v>108.5</v>
      </c>
    </row>
    <row r="6512" spans="1:2" ht="26.4">
      <c r="A6512" s="22" t="s">
        <v>7353</v>
      </c>
      <c r="B6512" s="23">
        <v>93.7</v>
      </c>
    </row>
    <row r="6513" spans="1:2" ht="26.4">
      <c r="A6513" s="22" t="s">
        <v>7354</v>
      </c>
      <c r="B6513" s="23">
        <v>71.099999999999994</v>
      </c>
    </row>
    <row r="6514" spans="1:2" ht="26.4">
      <c r="A6514" s="22" t="s">
        <v>7355</v>
      </c>
      <c r="B6514" s="23">
        <v>65.349999999999994</v>
      </c>
    </row>
    <row r="6515" spans="1:2" ht="26.4">
      <c r="A6515" s="22" t="s">
        <v>7356</v>
      </c>
      <c r="B6515" s="23">
        <v>26</v>
      </c>
    </row>
    <row r="6516" spans="1:2" ht="26.4">
      <c r="A6516" s="22" t="s">
        <v>7357</v>
      </c>
      <c r="B6516" s="23">
        <v>51.48</v>
      </c>
    </row>
    <row r="6517" spans="1:2" ht="26.4">
      <c r="A6517" s="22" t="s">
        <v>7358</v>
      </c>
      <c r="B6517" s="23">
        <v>91</v>
      </c>
    </row>
    <row r="6518" spans="1:2" ht="26.4">
      <c r="A6518" s="22" t="s">
        <v>7359</v>
      </c>
      <c r="B6518" s="23">
        <v>126.27</v>
      </c>
    </row>
    <row r="6519" spans="1:2" ht="26.4">
      <c r="A6519" s="22" t="s">
        <v>7360</v>
      </c>
      <c r="B6519" s="23">
        <v>130.05000000000001</v>
      </c>
    </row>
    <row r="6520" spans="1:2" ht="26.4">
      <c r="A6520" s="22" t="s">
        <v>7361</v>
      </c>
      <c r="B6520" s="23">
        <v>106.82</v>
      </c>
    </row>
    <row r="6521" spans="1:2" ht="26.4">
      <c r="A6521" s="22" t="s">
        <v>7362</v>
      </c>
      <c r="B6521" s="23">
        <v>92.07</v>
      </c>
    </row>
    <row r="6522" spans="1:2" ht="26.4">
      <c r="A6522" s="22" t="s">
        <v>7363</v>
      </c>
      <c r="B6522" s="23">
        <v>87.37</v>
      </c>
    </row>
    <row r="6523" spans="1:2" ht="26.4">
      <c r="A6523" s="22" t="s">
        <v>7364</v>
      </c>
      <c r="B6523" s="23">
        <v>82.05</v>
      </c>
    </row>
    <row r="6524" spans="1:2" ht="26.4">
      <c r="A6524" s="22" t="s">
        <v>7365</v>
      </c>
      <c r="B6524" s="23">
        <v>72.44</v>
      </c>
    </row>
    <row r="6525" spans="1:2" ht="26.4">
      <c r="A6525" s="22" t="s">
        <v>7366</v>
      </c>
      <c r="B6525" s="23">
        <v>77.040000000000006</v>
      </c>
    </row>
    <row r="6526" spans="1:2" ht="26.4">
      <c r="A6526" s="22" t="s">
        <v>7367</v>
      </c>
      <c r="B6526" s="23">
        <v>90.7</v>
      </c>
    </row>
    <row r="6527" spans="1:2" ht="26.4">
      <c r="A6527" s="22" t="s">
        <v>7368</v>
      </c>
      <c r="B6527" s="23">
        <v>96.49</v>
      </c>
    </row>
    <row r="6528" spans="1:2" ht="26.4">
      <c r="A6528" s="22" t="s">
        <v>7369</v>
      </c>
      <c r="B6528" s="23">
        <v>112.52</v>
      </c>
    </row>
    <row r="6529" spans="1:2" ht="26.4">
      <c r="A6529" s="22" t="s">
        <v>7370</v>
      </c>
      <c r="B6529" s="23">
        <v>135.52000000000001</v>
      </c>
    </row>
    <row r="6530" spans="1:2" ht="26.4">
      <c r="A6530" s="22" t="s">
        <v>7371</v>
      </c>
      <c r="B6530" s="23">
        <v>140.83000000000001</v>
      </c>
    </row>
    <row r="6531" spans="1:2" ht="26.4">
      <c r="A6531" s="22" t="s">
        <v>7372</v>
      </c>
      <c r="B6531" s="23">
        <v>133.01</v>
      </c>
    </row>
    <row r="6532" spans="1:2" ht="26.4">
      <c r="A6532" s="22" t="s">
        <v>7373</v>
      </c>
      <c r="B6532" s="23">
        <v>113.4</v>
      </c>
    </row>
    <row r="6533" spans="1:2" ht="26.4">
      <c r="A6533" s="22" t="s">
        <v>7374</v>
      </c>
      <c r="B6533" s="23">
        <v>106.57</v>
      </c>
    </row>
    <row r="6534" spans="1:2" ht="26.4">
      <c r="A6534" s="22" t="s">
        <v>7375</v>
      </c>
      <c r="B6534" s="23">
        <v>101.07</v>
      </c>
    </row>
    <row r="6535" spans="1:2" ht="26.4">
      <c r="A6535" s="22" t="s">
        <v>7376</v>
      </c>
      <c r="B6535" s="23">
        <v>96.34</v>
      </c>
    </row>
    <row r="6536" spans="1:2" ht="26.4">
      <c r="A6536" s="22" t="s">
        <v>7377</v>
      </c>
      <c r="B6536" s="23">
        <v>91.64</v>
      </c>
    </row>
    <row r="6537" spans="1:2" ht="26.4">
      <c r="A6537" s="22" t="s">
        <v>7378</v>
      </c>
      <c r="B6537" s="23">
        <v>89.5</v>
      </c>
    </row>
    <row r="6538" spans="1:2" ht="26.4">
      <c r="A6538" s="22" t="s">
        <v>7379</v>
      </c>
      <c r="B6538" s="23">
        <v>88.72</v>
      </c>
    </row>
    <row r="6539" spans="1:2" ht="26.4">
      <c r="A6539" s="22" t="s">
        <v>7380</v>
      </c>
      <c r="B6539" s="23">
        <v>88.28</v>
      </c>
    </row>
    <row r="6540" spans="1:2" ht="26.4">
      <c r="A6540" s="22" t="s">
        <v>7381</v>
      </c>
      <c r="B6540" s="23">
        <v>92.1</v>
      </c>
    </row>
    <row r="6541" spans="1:2" ht="26.4">
      <c r="A6541" s="22" t="s">
        <v>7382</v>
      </c>
      <c r="B6541" s="23">
        <v>105.3</v>
      </c>
    </row>
    <row r="6542" spans="1:2" ht="26.4">
      <c r="A6542" s="22" t="s">
        <v>7383</v>
      </c>
      <c r="B6542" s="23">
        <v>109.45</v>
      </c>
    </row>
    <row r="6543" spans="1:2" ht="26.4">
      <c r="A6543" s="22" t="s">
        <v>7384</v>
      </c>
      <c r="B6543" s="23">
        <v>112.16</v>
      </c>
    </row>
    <row r="6544" spans="1:2" ht="26.4">
      <c r="A6544" s="22" t="s">
        <v>7385</v>
      </c>
      <c r="B6544" s="23">
        <v>105.13</v>
      </c>
    </row>
    <row r="6545" spans="1:2" ht="26.4">
      <c r="A6545" s="22" t="s">
        <v>7386</v>
      </c>
      <c r="B6545" s="23">
        <v>87.51</v>
      </c>
    </row>
    <row r="6546" spans="1:2" ht="26.4">
      <c r="A6546" s="22" t="s">
        <v>7387</v>
      </c>
      <c r="B6546" s="23">
        <v>70.52</v>
      </c>
    </row>
    <row r="6547" spans="1:2" ht="26.4">
      <c r="A6547" s="22" t="s">
        <v>7388</v>
      </c>
      <c r="B6547" s="23">
        <v>42.76</v>
      </c>
    </row>
    <row r="6548" spans="1:2" ht="26.4">
      <c r="A6548" s="22" t="s">
        <v>7389</v>
      </c>
      <c r="B6548" s="23">
        <v>2.21</v>
      </c>
    </row>
    <row r="6549" spans="1:2" ht="26.4">
      <c r="A6549" s="22" t="s">
        <v>7390</v>
      </c>
      <c r="B6549" s="23">
        <v>15.04</v>
      </c>
    </row>
    <row r="6550" spans="1:2" ht="26.4">
      <c r="A6550" s="22" t="s">
        <v>7391</v>
      </c>
      <c r="B6550" s="23">
        <v>56</v>
      </c>
    </row>
    <row r="6551" spans="1:2" ht="26.4">
      <c r="A6551" s="22" t="s">
        <v>7392</v>
      </c>
      <c r="B6551" s="23">
        <v>85.01</v>
      </c>
    </row>
    <row r="6552" spans="1:2" ht="26.4">
      <c r="A6552" s="22" t="s">
        <v>7393</v>
      </c>
      <c r="B6552" s="23">
        <v>102.5</v>
      </c>
    </row>
    <row r="6553" spans="1:2" ht="26.4">
      <c r="A6553" s="22" t="s">
        <v>7394</v>
      </c>
      <c r="B6553" s="23">
        <v>125</v>
      </c>
    </row>
    <row r="6554" spans="1:2" ht="26.4">
      <c r="A6554" s="22" t="s">
        <v>7395</v>
      </c>
      <c r="B6554" s="23">
        <v>145.9</v>
      </c>
    </row>
    <row r="6555" spans="1:2" ht="26.4">
      <c r="A6555" s="22" t="s">
        <v>7396</v>
      </c>
      <c r="B6555" s="23">
        <v>129.91999999999999</v>
      </c>
    </row>
    <row r="6556" spans="1:2" ht="26.4">
      <c r="A6556" s="22" t="s">
        <v>7397</v>
      </c>
      <c r="B6556" s="23">
        <v>104.3</v>
      </c>
    </row>
    <row r="6557" spans="1:2" ht="26.4">
      <c r="A6557" s="22" t="s">
        <v>7398</v>
      </c>
      <c r="B6557" s="23">
        <v>107.4</v>
      </c>
    </row>
    <row r="6558" spans="1:2" ht="26.4">
      <c r="A6558" s="22" t="s">
        <v>7399</v>
      </c>
      <c r="B6558" s="23">
        <v>101.04</v>
      </c>
    </row>
    <row r="6559" spans="1:2" ht="26.4">
      <c r="A6559" s="22" t="s">
        <v>7400</v>
      </c>
      <c r="B6559" s="23">
        <v>102.73</v>
      </c>
    </row>
    <row r="6560" spans="1:2" ht="26.4">
      <c r="A6560" s="22" t="s">
        <v>7401</v>
      </c>
      <c r="B6560" s="23">
        <v>94.14</v>
      </c>
    </row>
    <row r="6561" spans="1:2" ht="26.4">
      <c r="A6561" s="22" t="s">
        <v>7402</v>
      </c>
      <c r="B6561" s="23">
        <v>88.6</v>
      </c>
    </row>
    <row r="6562" spans="1:2" ht="26.4">
      <c r="A6562" s="22" t="s">
        <v>7403</v>
      </c>
      <c r="B6562" s="23">
        <v>55.84</v>
      </c>
    </row>
    <row r="6563" spans="1:2" ht="26.4">
      <c r="A6563" s="22" t="s">
        <v>7404</v>
      </c>
      <c r="B6563" s="23">
        <v>56.95</v>
      </c>
    </row>
    <row r="6564" spans="1:2" ht="26.4">
      <c r="A6564" s="22" t="s">
        <v>7405</v>
      </c>
      <c r="B6564" s="23">
        <v>70.73</v>
      </c>
    </row>
    <row r="6565" spans="1:2" ht="26.4">
      <c r="A6565" s="22" t="s">
        <v>7406</v>
      </c>
      <c r="B6565" s="23">
        <v>73.73</v>
      </c>
    </row>
    <row r="6566" spans="1:2" ht="26.4">
      <c r="A6566" s="22" t="s">
        <v>7407</v>
      </c>
      <c r="B6566" s="23">
        <v>88.08</v>
      </c>
    </row>
    <row r="6567" spans="1:2" ht="26.4">
      <c r="A6567" s="22" t="s">
        <v>7408</v>
      </c>
      <c r="B6567" s="23">
        <v>82.1</v>
      </c>
    </row>
    <row r="6568" spans="1:2" ht="26.4">
      <c r="A6568" s="22" t="s">
        <v>7409</v>
      </c>
      <c r="B6568" s="23">
        <v>62.73</v>
      </c>
    </row>
    <row r="6569" spans="1:2" ht="26.4">
      <c r="A6569" s="22" t="s">
        <v>7410</v>
      </c>
      <c r="B6569" s="23">
        <v>40</v>
      </c>
    </row>
    <row r="6570" spans="1:2" ht="26.4">
      <c r="A6570" s="22" t="s">
        <v>7411</v>
      </c>
      <c r="B6570" s="23">
        <v>8.99</v>
      </c>
    </row>
    <row r="6571" spans="1:2" ht="26.4">
      <c r="A6571" s="22" t="s">
        <v>7412</v>
      </c>
      <c r="B6571" s="23">
        <v>-7.0000000000000007E-2</v>
      </c>
    </row>
    <row r="6572" spans="1:2" ht="26.4">
      <c r="A6572" s="22" t="s">
        <v>7413</v>
      </c>
      <c r="B6572" s="23">
        <v>-4.33</v>
      </c>
    </row>
    <row r="6573" spans="1:2" ht="26.4">
      <c r="A6573" s="22" t="s">
        <v>7414</v>
      </c>
      <c r="B6573" s="23">
        <v>-1.67</v>
      </c>
    </row>
    <row r="6574" spans="1:2" ht="26.4">
      <c r="A6574" s="22" t="s">
        <v>7415</v>
      </c>
      <c r="B6574" s="23">
        <v>1.53</v>
      </c>
    </row>
    <row r="6575" spans="1:2" ht="26.4">
      <c r="A6575" s="22" t="s">
        <v>7416</v>
      </c>
      <c r="B6575" s="23">
        <v>62.73</v>
      </c>
    </row>
    <row r="6576" spans="1:2" ht="26.4">
      <c r="A6576" s="22" t="s">
        <v>7417</v>
      </c>
      <c r="B6576" s="23">
        <v>95.16</v>
      </c>
    </row>
    <row r="6577" spans="1:2" ht="26.4">
      <c r="A6577" s="22" t="s">
        <v>7418</v>
      </c>
      <c r="B6577" s="23">
        <v>120.06</v>
      </c>
    </row>
    <row r="6578" spans="1:2" ht="26.4">
      <c r="A6578" s="22" t="s">
        <v>7419</v>
      </c>
      <c r="B6578" s="23">
        <v>130</v>
      </c>
    </row>
    <row r="6579" spans="1:2" ht="26.4">
      <c r="A6579" s="22" t="s">
        <v>7420</v>
      </c>
      <c r="B6579" s="23">
        <v>130</v>
      </c>
    </row>
    <row r="6580" spans="1:2" ht="26.4">
      <c r="A6580" s="22" t="s">
        <v>7421</v>
      </c>
      <c r="B6580" s="23">
        <v>115.16</v>
      </c>
    </row>
    <row r="6581" spans="1:2" ht="26.4">
      <c r="A6581" s="22" t="s">
        <v>7422</v>
      </c>
      <c r="B6581" s="23">
        <v>106.62</v>
      </c>
    </row>
    <row r="6582" spans="1:2" ht="26.4">
      <c r="A6582" s="22" t="s">
        <v>7423</v>
      </c>
      <c r="B6582" s="23">
        <v>99.97</v>
      </c>
    </row>
    <row r="6583" spans="1:2" ht="26.4">
      <c r="A6583" s="22" t="s">
        <v>7424</v>
      </c>
      <c r="B6583" s="23">
        <v>94.9</v>
      </c>
    </row>
    <row r="6584" spans="1:2" ht="26.4">
      <c r="A6584" s="22" t="s">
        <v>7425</v>
      </c>
      <c r="B6584" s="23">
        <v>93.17</v>
      </c>
    </row>
    <row r="6585" spans="1:2" ht="26.4">
      <c r="A6585" s="22" t="s">
        <v>7426</v>
      </c>
      <c r="B6585" s="23">
        <v>93.4</v>
      </c>
    </row>
    <row r="6586" spans="1:2" ht="26.4">
      <c r="A6586" s="22" t="s">
        <v>7427</v>
      </c>
      <c r="B6586" s="23">
        <v>92.02</v>
      </c>
    </row>
    <row r="6587" spans="1:2" ht="26.4">
      <c r="A6587" s="22" t="s">
        <v>7428</v>
      </c>
      <c r="B6587" s="23">
        <v>95.68</v>
      </c>
    </row>
    <row r="6588" spans="1:2" ht="26.4">
      <c r="A6588" s="22" t="s">
        <v>7429</v>
      </c>
      <c r="B6588" s="23">
        <v>99.33</v>
      </c>
    </row>
    <row r="6589" spans="1:2" ht="26.4">
      <c r="A6589" s="22" t="s">
        <v>7430</v>
      </c>
      <c r="B6589" s="23">
        <v>123.92</v>
      </c>
    </row>
    <row r="6590" spans="1:2" ht="26.4">
      <c r="A6590" s="22" t="s">
        <v>7431</v>
      </c>
      <c r="B6590" s="23">
        <v>139.6</v>
      </c>
    </row>
    <row r="6591" spans="1:2" ht="26.4">
      <c r="A6591" s="22" t="s">
        <v>7432</v>
      </c>
      <c r="B6591" s="23">
        <v>144.5</v>
      </c>
    </row>
    <row r="6592" spans="1:2" ht="26.4">
      <c r="A6592" s="22" t="s">
        <v>7433</v>
      </c>
      <c r="B6592" s="23">
        <v>128.01</v>
      </c>
    </row>
    <row r="6593" spans="1:2" ht="26.4">
      <c r="A6593" s="22" t="s">
        <v>7434</v>
      </c>
      <c r="B6593" s="23">
        <v>105.35</v>
      </c>
    </row>
    <row r="6594" spans="1:2" ht="26.4">
      <c r="A6594" s="22" t="s">
        <v>7435</v>
      </c>
      <c r="B6594" s="23">
        <v>92.29</v>
      </c>
    </row>
    <row r="6595" spans="1:2" ht="26.4">
      <c r="A6595" s="22" t="s">
        <v>7436</v>
      </c>
      <c r="B6595" s="23">
        <v>90.19</v>
      </c>
    </row>
    <row r="6596" spans="1:2" ht="26.4">
      <c r="A6596" s="22" t="s">
        <v>7437</v>
      </c>
      <c r="B6596" s="23">
        <v>87.86</v>
      </c>
    </row>
    <row r="6597" spans="1:2" ht="26.4">
      <c r="A6597" s="22" t="s">
        <v>7438</v>
      </c>
      <c r="B6597" s="23">
        <v>88.12</v>
      </c>
    </row>
    <row r="6598" spans="1:2" ht="26.4">
      <c r="A6598" s="22" t="s">
        <v>7439</v>
      </c>
      <c r="B6598" s="23">
        <v>90.5</v>
      </c>
    </row>
    <row r="6599" spans="1:2" ht="26.4">
      <c r="A6599" s="22" t="s">
        <v>7440</v>
      </c>
      <c r="B6599" s="23">
        <v>101.92</v>
      </c>
    </row>
    <row r="6600" spans="1:2" ht="26.4">
      <c r="A6600" s="22" t="s">
        <v>7441</v>
      </c>
      <c r="B6600" s="23">
        <v>114.35</v>
      </c>
    </row>
    <row r="6601" spans="1:2" ht="26.4">
      <c r="A6601" s="22" t="s">
        <v>7442</v>
      </c>
      <c r="B6601" s="23">
        <v>180</v>
      </c>
    </row>
    <row r="6602" spans="1:2" ht="26.4">
      <c r="A6602" s="22" t="s">
        <v>7443</v>
      </c>
      <c r="B6602" s="23">
        <v>226.65</v>
      </c>
    </row>
    <row r="6603" spans="1:2" ht="26.4">
      <c r="A6603" s="22" t="s">
        <v>7444</v>
      </c>
      <c r="B6603" s="23">
        <v>160.07</v>
      </c>
    </row>
    <row r="6604" spans="1:2" ht="26.4">
      <c r="A6604" s="22" t="s">
        <v>7445</v>
      </c>
      <c r="B6604" s="23">
        <v>120</v>
      </c>
    </row>
    <row r="6605" spans="1:2" ht="26.4">
      <c r="A6605" s="22" t="s">
        <v>7446</v>
      </c>
      <c r="B6605" s="23">
        <v>104.7</v>
      </c>
    </row>
    <row r="6606" spans="1:2" ht="26.4">
      <c r="A6606" s="22" t="s">
        <v>7447</v>
      </c>
      <c r="B6606" s="23">
        <v>100</v>
      </c>
    </row>
    <row r="6607" spans="1:2" ht="26.4">
      <c r="A6607" s="22" t="s">
        <v>7448</v>
      </c>
      <c r="B6607" s="23">
        <v>97.58</v>
      </c>
    </row>
    <row r="6608" spans="1:2" ht="26.4">
      <c r="A6608" s="22" t="s">
        <v>7449</v>
      </c>
      <c r="B6608" s="23">
        <v>67.31</v>
      </c>
    </row>
    <row r="6609" spans="1:2" ht="26.4">
      <c r="A6609" s="22" t="s">
        <v>7450</v>
      </c>
      <c r="B6609" s="23">
        <v>63.83</v>
      </c>
    </row>
    <row r="6610" spans="1:2" ht="26.4">
      <c r="A6610" s="22" t="s">
        <v>7451</v>
      </c>
      <c r="B6610" s="23">
        <v>30.17</v>
      </c>
    </row>
    <row r="6611" spans="1:2" ht="26.4">
      <c r="A6611" s="22" t="s">
        <v>7452</v>
      </c>
      <c r="B6611" s="23">
        <v>8.4600000000000009</v>
      </c>
    </row>
    <row r="6612" spans="1:2" ht="26.4">
      <c r="A6612" s="22" t="s">
        <v>7453</v>
      </c>
      <c r="B6612" s="23">
        <v>3.98</v>
      </c>
    </row>
    <row r="6613" spans="1:2" ht="26.4">
      <c r="A6613" s="22" t="s">
        <v>7454</v>
      </c>
      <c r="B6613" s="23">
        <v>8.02</v>
      </c>
    </row>
    <row r="6614" spans="1:2" ht="26.4">
      <c r="A6614" s="22" t="s">
        <v>7455</v>
      </c>
      <c r="B6614" s="23">
        <v>47.49</v>
      </c>
    </row>
    <row r="6615" spans="1:2" ht="26.4">
      <c r="A6615" s="22" t="s">
        <v>7456</v>
      </c>
      <c r="B6615" s="23">
        <v>75</v>
      </c>
    </row>
    <row r="6616" spans="1:2" ht="26.4">
      <c r="A6616" s="22" t="s">
        <v>7457</v>
      </c>
      <c r="B6616" s="23">
        <v>78.48</v>
      </c>
    </row>
    <row r="6617" spans="1:2" ht="26.4">
      <c r="A6617" s="22" t="s">
        <v>7458</v>
      </c>
      <c r="B6617" s="23">
        <v>70</v>
      </c>
    </row>
    <row r="6618" spans="1:2" ht="26.4">
      <c r="A6618" s="22" t="s">
        <v>7459</v>
      </c>
      <c r="B6618" s="23">
        <v>40.51</v>
      </c>
    </row>
    <row r="6619" spans="1:2" ht="26.4">
      <c r="A6619" s="22" t="s">
        <v>7460</v>
      </c>
      <c r="B6619" s="23">
        <v>25.71</v>
      </c>
    </row>
    <row r="6620" spans="1:2" ht="26.4">
      <c r="A6620" s="22" t="s">
        <v>7461</v>
      </c>
      <c r="B6620" s="23">
        <v>2.3199999999999998</v>
      </c>
    </row>
    <row r="6621" spans="1:2" ht="26.4">
      <c r="A6621" s="22" t="s">
        <v>7462</v>
      </c>
      <c r="B6621" s="23">
        <v>-0.96</v>
      </c>
    </row>
    <row r="6622" spans="1:2" ht="26.4">
      <c r="A6622" s="22" t="s">
        <v>7463</v>
      </c>
      <c r="B6622" s="23">
        <v>-1.81</v>
      </c>
    </row>
    <row r="6623" spans="1:2" ht="26.4">
      <c r="A6623" s="22" t="s">
        <v>7464</v>
      </c>
      <c r="B6623" s="23">
        <v>2.02</v>
      </c>
    </row>
    <row r="6624" spans="1:2" ht="26.4">
      <c r="A6624" s="22" t="s">
        <v>7465</v>
      </c>
      <c r="B6624" s="23">
        <v>38.090000000000003</v>
      </c>
    </row>
    <row r="6625" spans="1:2" ht="26.4">
      <c r="A6625" s="22" t="s">
        <v>7466</v>
      </c>
      <c r="B6625" s="23">
        <v>80.7</v>
      </c>
    </row>
    <row r="6626" spans="1:2" ht="26.4">
      <c r="A6626" s="22" t="s">
        <v>7467</v>
      </c>
      <c r="B6626" s="23">
        <v>85</v>
      </c>
    </row>
    <row r="6627" spans="1:2" ht="26.4">
      <c r="A6627" s="22" t="s">
        <v>7468</v>
      </c>
      <c r="B6627" s="23">
        <v>80.69</v>
      </c>
    </row>
    <row r="6628" spans="1:2" ht="26.4">
      <c r="A6628" s="22" t="s">
        <v>7469</v>
      </c>
      <c r="B6628" s="23">
        <v>24.14</v>
      </c>
    </row>
    <row r="6629" spans="1:2" ht="26.4">
      <c r="A6629" s="22" t="s">
        <v>7470</v>
      </c>
      <c r="B6629" s="23">
        <v>55.33</v>
      </c>
    </row>
    <row r="6630" spans="1:2" ht="26.4">
      <c r="A6630" s="22" t="s">
        <v>7471</v>
      </c>
      <c r="B6630" s="23">
        <v>4.5999999999999996</v>
      </c>
    </row>
    <row r="6631" spans="1:2" ht="26.4">
      <c r="A6631" s="22" t="s">
        <v>7472</v>
      </c>
      <c r="B6631" s="23">
        <v>16.899999999999999</v>
      </c>
    </row>
    <row r="6632" spans="1:2" ht="26.4">
      <c r="A6632" s="22" t="s">
        <v>7473</v>
      </c>
      <c r="B6632" s="23">
        <v>23.22</v>
      </c>
    </row>
    <row r="6633" spans="1:2" ht="26.4">
      <c r="A6633" s="22" t="s">
        <v>7474</v>
      </c>
      <c r="B6633" s="23">
        <v>26</v>
      </c>
    </row>
    <row r="6634" spans="1:2" ht="26.4">
      <c r="A6634" s="22" t="s">
        <v>7475</v>
      </c>
      <c r="B6634" s="23">
        <v>21.1</v>
      </c>
    </row>
    <row r="6635" spans="1:2" ht="26.4">
      <c r="A6635" s="22" t="s">
        <v>7476</v>
      </c>
      <c r="B6635" s="23">
        <v>22.52</v>
      </c>
    </row>
    <row r="6636" spans="1:2" ht="26.4">
      <c r="A6636" s="22" t="s">
        <v>7477</v>
      </c>
      <c r="B6636" s="23">
        <v>48.28</v>
      </c>
    </row>
    <row r="6637" spans="1:2" ht="26.4">
      <c r="A6637" s="22" t="s">
        <v>7478</v>
      </c>
      <c r="B6637" s="23">
        <v>98.62</v>
      </c>
    </row>
    <row r="6638" spans="1:2" ht="26.4">
      <c r="A6638" s="22" t="s">
        <v>7479</v>
      </c>
      <c r="B6638" s="23">
        <v>117.28</v>
      </c>
    </row>
    <row r="6639" spans="1:2" ht="26.4">
      <c r="A6639" s="22" t="s">
        <v>7480</v>
      </c>
      <c r="B6639" s="23">
        <v>121.55</v>
      </c>
    </row>
    <row r="6640" spans="1:2" ht="26.4">
      <c r="A6640" s="22" t="s">
        <v>7481</v>
      </c>
      <c r="B6640" s="23">
        <v>105.97</v>
      </c>
    </row>
    <row r="6641" spans="1:2" ht="26.4">
      <c r="A6641" s="22" t="s">
        <v>7482</v>
      </c>
      <c r="B6641" s="23">
        <v>77.75</v>
      </c>
    </row>
    <row r="6642" spans="1:2" ht="26.4">
      <c r="A6642" s="22" t="s">
        <v>7483</v>
      </c>
      <c r="B6642" s="23">
        <v>66.69</v>
      </c>
    </row>
    <row r="6643" spans="1:2" ht="26.4">
      <c r="A6643" s="22" t="s">
        <v>7484</v>
      </c>
      <c r="B6643" s="23">
        <v>19.61</v>
      </c>
    </row>
    <row r="6644" spans="1:2" ht="26.4">
      <c r="A6644" s="22" t="s">
        <v>7485</v>
      </c>
      <c r="B6644" s="23">
        <v>42.1</v>
      </c>
    </row>
    <row r="6645" spans="1:2" ht="26.4">
      <c r="A6645" s="22" t="s">
        <v>7486</v>
      </c>
      <c r="B6645" s="23">
        <v>60.64</v>
      </c>
    </row>
    <row r="6646" spans="1:2" ht="26.4">
      <c r="A6646" s="22" t="s">
        <v>7487</v>
      </c>
      <c r="B6646" s="23">
        <v>62.41</v>
      </c>
    </row>
    <row r="6647" spans="1:2" ht="26.4">
      <c r="A6647" s="22" t="s">
        <v>7488</v>
      </c>
      <c r="B6647" s="23">
        <v>80.819999999999993</v>
      </c>
    </row>
    <row r="6648" spans="1:2" ht="26.4">
      <c r="A6648" s="22" t="s">
        <v>7489</v>
      </c>
      <c r="B6648" s="23">
        <v>92</v>
      </c>
    </row>
    <row r="6649" spans="1:2" ht="26.4">
      <c r="A6649" s="22" t="s">
        <v>7490</v>
      </c>
      <c r="B6649" s="23">
        <v>100.7</v>
      </c>
    </row>
    <row r="6650" spans="1:2" ht="26.4">
      <c r="A6650" s="22" t="s">
        <v>7491</v>
      </c>
      <c r="B6650" s="23">
        <v>128.32</v>
      </c>
    </row>
    <row r="6651" spans="1:2" ht="26.4">
      <c r="A6651" s="22" t="s">
        <v>7492</v>
      </c>
      <c r="B6651" s="23">
        <v>116.4</v>
      </c>
    </row>
    <row r="6652" spans="1:2" ht="26.4">
      <c r="A6652" s="22" t="s">
        <v>7493</v>
      </c>
      <c r="B6652" s="23">
        <v>88.03</v>
      </c>
    </row>
    <row r="6653" spans="1:2" ht="26.4">
      <c r="A6653" s="22" t="s">
        <v>7494</v>
      </c>
      <c r="B6653" s="23">
        <v>85.59</v>
      </c>
    </row>
    <row r="6654" spans="1:2" ht="26.4">
      <c r="A6654" s="22" t="s">
        <v>7495</v>
      </c>
      <c r="B6654" s="23">
        <v>77.87</v>
      </c>
    </row>
    <row r="6655" spans="1:2" ht="26.4">
      <c r="A6655" s="22" t="s">
        <v>7496</v>
      </c>
      <c r="B6655" s="23">
        <v>82.9</v>
      </c>
    </row>
    <row r="6656" spans="1:2" ht="26.4">
      <c r="A6656" s="22" t="s">
        <v>7497</v>
      </c>
      <c r="B6656" s="23">
        <v>77.13</v>
      </c>
    </row>
    <row r="6657" spans="1:2" ht="26.4">
      <c r="A6657" s="22" t="s">
        <v>7498</v>
      </c>
      <c r="B6657" s="23">
        <v>70.53</v>
      </c>
    </row>
    <row r="6658" spans="1:2" ht="26.4">
      <c r="A6658" s="22" t="s">
        <v>7499</v>
      </c>
      <c r="B6658" s="23">
        <v>61.44</v>
      </c>
    </row>
    <row r="6659" spans="1:2" ht="26.4">
      <c r="A6659" s="22" t="s">
        <v>7500</v>
      </c>
      <c r="B6659" s="23">
        <v>69.16</v>
      </c>
    </row>
    <row r="6660" spans="1:2" ht="26.4">
      <c r="A6660" s="22" t="s">
        <v>7501</v>
      </c>
      <c r="B6660" s="23">
        <v>78.59</v>
      </c>
    </row>
    <row r="6661" spans="1:2" ht="26.4">
      <c r="A6661" s="22" t="s">
        <v>7502</v>
      </c>
      <c r="B6661" s="23">
        <v>90.73</v>
      </c>
    </row>
    <row r="6662" spans="1:2" ht="26.4">
      <c r="A6662" s="22" t="s">
        <v>7503</v>
      </c>
      <c r="B6662" s="23">
        <v>107.9</v>
      </c>
    </row>
    <row r="6663" spans="1:2" ht="26.4">
      <c r="A6663" s="22" t="s">
        <v>7504</v>
      </c>
      <c r="B6663" s="23">
        <v>122.19</v>
      </c>
    </row>
    <row r="6664" spans="1:2" ht="26.4">
      <c r="A6664" s="22" t="s">
        <v>7505</v>
      </c>
      <c r="B6664" s="23">
        <v>107.11</v>
      </c>
    </row>
    <row r="6665" spans="1:2" ht="26.4">
      <c r="A6665" s="22" t="s">
        <v>7506</v>
      </c>
      <c r="B6665" s="23">
        <v>87.33</v>
      </c>
    </row>
    <row r="6666" spans="1:2" ht="26.4">
      <c r="A6666" s="22" t="s">
        <v>7507</v>
      </c>
      <c r="B6666" s="23">
        <v>83.84</v>
      </c>
    </row>
    <row r="6667" spans="1:2" ht="26.4">
      <c r="A6667" s="22" t="s">
        <v>7508</v>
      </c>
      <c r="B6667" s="23">
        <v>82.1</v>
      </c>
    </row>
    <row r="6668" spans="1:2" ht="26.4">
      <c r="A6668" s="22" t="s">
        <v>7509</v>
      </c>
      <c r="B6668" s="23">
        <v>77.22</v>
      </c>
    </row>
    <row r="6669" spans="1:2" ht="26.4">
      <c r="A6669" s="22" t="s">
        <v>7510</v>
      </c>
      <c r="B6669" s="23">
        <v>80.03</v>
      </c>
    </row>
    <row r="6670" spans="1:2" ht="26.4">
      <c r="A6670" s="22" t="s">
        <v>7511</v>
      </c>
      <c r="B6670" s="23">
        <v>83.67</v>
      </c>
    </row>
    <row r="6671" spans="1:2" ht="26.4">
      <c r="A6671" s="22" t="s">
        <v>7512</v>
      </c>
      <c r="B6671" s="23">
        <v>88.28</v>
      </c>
    </row>
    <row r="6672" spans="1:2" ht="26.4">
      <c r="A6672" s="22" t="s">
        <v>7513</v>
      </c>
      <c r="B6672" s="23">
        <v>96.4</v>
      </c>
    </row>
    <row r="6673" spans="1:2" ht="26.4">
      <c r="A6673" s="22" t="s">
        <v>7514</v>
      </c>
      <c r="B6673" s="23">
        <v>135.47999999999999</v>
      </c>
    </row>
    <row r="6674" spans="1:2" ht="26.4">
      <c r="A6674" s="22" t="s">
        <v>7515</v>
      </c>
      <c r="B6674" s="23">
        <v>177.4</v>
      </c>
    </row>
    <row r="6675" spans="1:2" ht="26.4">
      <c r="A6675" s="22" t="s">
        <v>7516</v>
      </c>
      <c r="B6675" s="23">
        <v>139.4</v>
      </c>
    </row>
    <row r="6676" spans="1:2" ht="26.4">
      <c r="A6676" s="22" t="s">
        <v>7517</v>
      </c>
      <c r="B6676" s="23">
        <v>109.93</v>
      </c>
    </row>
    <row r="6677" spans="1:2" ht="26.4">
      <c r="A6677" s="22" t="s">
        <v>7518</v>
      </c>
      <c r="B6677" s="23">
        <v>100.98</v>
      </c>
    </row>
    <row r="6678" spans="1:2" ht="26.4">
      <c r="A6678" s="22" t="s">
        <v>7519</v>
      </c>
      <c r="B6678" s="23">
        <v>94.58</v>
      </c>
    </row>
    <row r="6679" spans="1:2" ht="26.4">
      <c r="A6679" s="22" t="s">
        <v>7520</v>
      </c>
      <c r="B6679" s="23">
        <v>87.39</v>
      </c>
    </row>
    <row r="6680" spans="1:2" ht="26.4">
      <c r="A6680" s="22" t="s">
        <v>7521</v>
      </c>
      <c r="B6680" s="23">
        <v>84.86</v>
      </c>
    </row>
    <row r="6681" spans="1:2" ht="26.4">
      <c r="A6681" s="22" t="s">
        <v>7522</v>
      </c>
      <c r="B6681" s="23">
        <v>77.959999999999994</v>
      </c>
    </row>
    <row r="6682" spans="1:2" ht="26.4">
      <c r="A6682" s="22" t="s">
        <v>7523</v>
      </c>
      <c r="B6682" s="23">
        <v>75.06</v>
      </c>
    </row>
    <row r="6683" spans="1:2" ht="26.4">
      <c r="A6683" s="22" t="s">
        <v>7524</v>
      </c>
      <c r="B6683" s="23">
        <v>65.94</v>
      </c>
    </row>
    <row r="6684" spans="1:2" ht="26.4">
      <c r="A6684" s="22" t="s">
        <v>7525</v>
      </c>
      <c r="B6684" s="23">
        <v>71.78</v>
      </c>
    </row>
    <row r="6685" spans="1:2" ht="26.4">
      <c r="A6685" s="22" t="s">
        <v>7526</v>
      </c>
      <c r="B6685" s="23">
        <v>94.24</v>
      </c>
    </row>
    <row r="6686" spans="1:2" ht="26.4">
      <c r="A6686" s="22" t="s">
        <v>7527</v>
      </c>
      <c r="B6686" s="23">
        <v>117.45</v>
      </c>
    </row>
    <row r="6687" spans="1:2" ht="26.4">
      <c r="A6687" s="22" t="s">
        <v>7528</v>
      </c>
      <c r="B6687" s="23">
        <v>120.72</v>
      </c>
    </row>
    <row r="6688" spans="1:2" ht="26.4">
      <c r="A6688" s="22" t="s">
        <v>7529</v>
      </c>
      <c r="B6688" s="23">
        <v>104.39</v>
      </c>
    </row>
    <row r="6689" spans="1:2" ht="26.4">
      <c r="A6689" s="22" t="s">
        <v>7530</v>
      </c>
      <c r="B6689" s="23">
        <v>85.01</v>
      </c>
    </row>
    <row r="6690" spans="1:2" ht="26.4">
      <c r="A6690" s="22" t="s">
        <v>7531</v>
      </c>
      <c r="B6690" s="23">
        <v>65.14</v>
      </c>
    </row>
    <row r="6691" spans="1:2" ht="26.4">
      <c r="A6691" s="22" t="s">
        <v>7532</v>
      </c>
      <c r="B6691" s="23">
        <v>36.53</v>
      </c>
    </row>
    <row r="6692" spans="1:2" ht="26.4">
      <c r="A6692" s="22" t="s">
        <v>7533</v>
      </c>
      <c r="B6692" s="23">
        <v>20.309999999999999</v>
      </c>
    </row>
    <row r="6693" spans="1:2" ht="26.4">
      <c r="A6693" s="22" t="s">
        <v>7534</v>
      </c>
      <c r="B6693" s="23">
        <v>13.76</v>
      </c>
    </row>
    <row r="6694" spans="1:2" ht="26.4">
      <c r="A6694" s="22" t="s">
        <v>7535</v>
      </c>
      <c r="B6694" s="23">
        <v>42.81</v>
      </c>
    </row>
    <row r="6695" spans="1:2" ht="26.4">
      <c r="A6695" s="22" t="s">
        <v>7536</v>
      </c>
      <c r="B6695" s="23">
        <v>62.94</v>
      </c>
    </row>
    <row r="6696" spans="1:2" ht="26.4">
      <c r="A6696" s="22" t="s">
        <v>7537</v>
      </c>
      <c r="B6696" s="23">
        <v>86.86</v>
      </c>
    </row>
    <row r="6697" spans="1:2" ht="26.4">
      <c r="A6697" s="22" t="s">
        <v>7538</v>
      </c>
      <c r="B6697" s="23">
        <v>104.93</v>
      </c>
    </row>
    <row r="6698" spans="1:2" ht="26.4">
      <c r="A6698" s="22" t="s">
        <v>7539</v>
      </c>
      <c r="B6698" s="23">
        <v>113.4</v>
      </c>
    </row>
    <row r="6699" spans="1:2" ht="26.4">
      <c r="A6699" s="22" t="s">
        <v>7540</v>
      </c>
      <c r="B6699" s="23">
        <v>103.26</v>
      </c>
    </row>
    <row r="6700" spans="1:2" ht="26.4">
      <c r="A6700" s="22" t="s">
        <v>7541</v>
      </c>
      <c r="B6700" s="23">
        <v>89.39</v>
      </c>
    </row>
    <row r="6701" spans="1:2" ht="26.4">
      <c r="A6701" s="22" t="s">
        <v>7542</v>
      </c>
      <c r="B6701" s="23">
        <v>79.36</v>
      </c>
    </row>
    <row r="6702" spans="1:2" ht="26.4">
      <c r="A6702" s="22" t="s">
        <v>7543</v>
      </c>
      <c r="B6702" s="23">
        <v>79.680000000000007</v>
      </c>
    </row>
    <row r="6703" spans="1:2" ht="26.4">
      <c r="A6703" s="22" t="s">
        <v>7544</v>
      </c>
      <c r="B6703" s="23">
        <v>70.31</v>
      </c>
    </row>
    <row r="6704" spans="1:2" ht="26.4">
      <c r="A6704" s="22" t="s">
        <v>7545</v>
      </c>
      <c r="B6704" s="23">
        <v>45.64</v>
      </c>
    </row>
    <row r="6705" spans="1:2" ht="26.4">
      <c r="A6705" s="22" t="s">
        <v>7546</v>
      </c>
      <c r="B6705" s="23">
        <v>5.92</v>
      </c>
    </row>
    <row r="6706" spans="1:2" ht="26.4">
      <c r="A6706" s="22" t="s">
        <v>7547</v>
      </c>
      <c r="B6706" s="23">
        <v>5.46</v>
      </c>
    </row>
    <row r="6707" spans="1:2" ht="26.4">
      <c r="A6707" s="22" t="s">
        <v>7548</v>
      </c>
      <c r="B6707" s="23">
        <v>6.93</v>
      </c>
    </row>
    <row r="6708" spans="1:2" ht="26.4">
      <c r="A6708" s="22" t="s">
        <v>7549</v>
      </c>
      <c r="B6708" s="23">
        <v>22.27</v>
      </c>
    </row>
    <row r="6709" spans="1:2" ht="26.4">
      <c r="A6709" s="22" t="s">
        <v>7550</v>
      </c>
      <c r="B6709" s="23">
        <v>53.02</v>
      </c>
    </row>
    <row r="6710" spans="1:2" ht="26.4">
      <c r="A6710" s="22" t="s">
        <v>7551</v>
      </c>
      <c r="B6710" s="23">
        <v>68.12</v>
      </c>
    </row>
    <row r="6711" spans="1:2" ht="26.4">
      <c r="A6711" s="22" t="s">
        <v>7552</v>
      </c>
      <c r="B6711" s="23">
        <v>71.760000000000005</v>
      </c>
    </row>
    <row r="6712" spans="1:2" ht="26.4">
      <c r="A6712" s="22" t="s">
        <v>7553</v>
      </c>
      <c r="B6712" s="23">
        <v>69.03</v>
      </c>
    </row>
    <row r="6713" spans="1:2" ht="26.4">
      <c r="A6713" s="22" t="s">
        <v>7554</v>
      </c>
      <c r="B6713" s="23">
        <v>46.81</v>
      </c>
    </row>
    <row r="6714" spans="1:2" ht="26.4">
      <c r="A6714" s="22" t="s">
        <v>7555</v>
      </c>
      <c r="B6714" s="23">
        <v>19.64</v>
      </c>
    </row>
    <row r="6715" spans="1:2" ht="26.4">
      <c r="A6715" s="22" t="s">
        <v>7556</v>
      </c>
      <c r="B6715" s="23">
        <v>10.39</v>
      </c>
    </row>
    <row r="6716" spans="1:2" ht="26.4">
      <c r="A6716" s="22" t="s">
        <v>7557</v>
      </c>
      <c r="B6716" s="23">
        <v>0.22</v>
      </c>
    </row>
    <row r="6717" spans="1:2" ht="26.4">
      <c r="A6717" s="22" t="s">
        <v>7558</v>
      </c>
      <c r="B6717" s="23">
        <v>1</v>
      </c>
    </row>
    <row r="6718" spans="1:2" ht="26.4">
      <c r="A6718" s="22" t="s">
        <v>7559</v>
      </c>
      <c r="B6718" s="23">
        <v>22.01</v>
      </c>
    </row>
    <row r="6719" spans="1:2" ht="26.4">
      <c r="A6719" s="22" t="s">
        <v>7560</v>
      </c>
      <c r="B6719" s="23">
        <v>61.73</v>
      </c>
    </row>
    <row r="6720" spans="1:2" ht="26.4">
      <c r="A6720" s="22" t="s">
        <v>7561</v>
      </c>
      <c r="B6720" s="23">
        <v>86.44</v>
      </c>
    </row>
    <row r="6721" spans="1:2" ht="26.4">
      <c r="A6721" s="22" t="s">
        <v>7562</v>
      </c>
      <c r="B6721" s="23">
        <v>102.28</v>
      </c>
    </row>
    <row r="6722" spans="1:2" ht="26.4">
      <c r="A6722" s="22" t="s">
        <v>7563</v>
      </c>
      <c r="B6722" s="23">
        <v>108.91</v>
      </c>
    </row>
    <row r="6723" spans="1:2" ht="26.4">
      <c r="A6723" s="22" t="s">
        <v>7564</v>
      </c>
      <c r="B6723" s="23">
        <v>100</v>
      </c>
    </row>
    <row r="6724" spans="1:2" ht="26.4">
      <c r="A6724" s="22" t="s">
        <v>7565</v>
      </c>
      <c r="B6724" s="23">
        <v>83.99</v>
      </c>
    </row>
    <row r="6725" spans="1:2" ht="26.4">
      <c r="A6725" s="22" t="s">
        <v>7566</v>
      </c>
      <c r="B6725" s="23">
        <v>76.19</v>
      </c>
    </row>
    <row r="6726" spans="1:2" ht="26.4">
      <c r="A6726" s="22" t="s">
        <v>7567</v>
      </c>
      <c r="B6726" s="23">
        <v>72</v>
      </c>
    </row>
    <row r="6727" spans="1:2" ht="26.4">
      <c r="A6727" s="22" t="s">
        <v>7568</v>
      </c>
      <c r="B6727" s="23">
        <v>91.21</v>
      </c>
    </row>
    <row r="6728" spans="1:2" ht="26.4">
      <c r="A6728" s="22" t="s">
        <v>7569</v>
      </c>
      <c r="B6728" s="23">
        <v>82.01</v>
      </c>
    </row>
    <row r="6729" spans="1:2" ht="26.4">
      <c r="A6729" s="22" t="s">
        <v>7570</v>
      </c>
      <c r="B6729" s="23">
        <v>78.540000000000006</v>
      </c>
    </row>
    <row r="6730" spans="1:2" ht="26.4">
      <c r="A6730" s="22" t="s">
        <v>7571</v>
      </c>
      <c r="B6730" s="23">
        <v>74.66</v>
      </c>
    </row>
    <row r="6731" spans="1:2" ht="26.4">
      <c r="A6731" s="22" t="s">
        <v>7572</v>
      </c>
      <c r="B6731" s="23">
        <v>71.81</v>
      </c>
    </row>
    <row r="6732" spans="1:2" ht="26.4">
      <c r="A6732" s="22" t="s">
        <v>7573</v>
      </c>
      <c r="B6732" s="23">
        <v>77.09</v>
      </c>
    </row>
    <row r="6733" spans="1:2" ht="26.4">
      <c r="A6733" s="22" t="s">
        <v>7574</v>
      </c>
      <c r="B6733" s="23">
        <v>83.51</v>
      </c>
    </row>
    <row r="6734" spans="1:2" ht="26.4">
      <c r="A6734" s="22" t="s">
        <v>7575</v>
      </c>
      <c r="B6734" s="23">
        <v>100</v>
      </c>
    </row>
    <row r="6735" spans="1:2" ht="26.4">
      <c r="A6735" s="22" t="s">
        <v>7576</v>
      </c>
      <c r="B6735" s="23">
        <v>101.84</v>
      </c>
    </row>
    <row r="6736" spans="1:2" ht="26.4">
      <c r="A6736" s="22" t="s">
        <v>7577</v>
      </c>
      <c r="B6736" s="23">
        <v>100.67</v>
      </c>
    </row>
    <row r="6737" spans="1:2" ht="26.4">
      <c r="A6737" s="22" t="s">
        <v>7578</v>
      </c>
      <c r="B6737" s="23">
        <v>86.71</v>
      </c>
    </row>
    <row r="6738" spans="1:2" ht="26.4">
      <c r="A6738" s="22" t="s">
        <v>7579</v>
      </c>
      <c r="B6738" s="23">
        <v>76.400000000000006</v>
      </c>
    </row>
    <row r="6739" spans="1:2" ht="26.4">
      <c r="A6739" s="22" t="s">
        <v>7580</v>
      </c>
      <c r="B6739" s="23">
        <v>70.14</v>
      </c>
    </row>
    <row r="6740" spans="1:2" ht="26.4">
      <c r="A6740" s="22" t="s">
        <v>7581</v>
      </c>
      <c r="B6740" s="23">
        <v>55.15</v>
      </c>
    </row>
    <row r="6741" spans="1:2" ht="26.4">
      <c r="A6741" s="22" t="s">
        <v>7582</v>
      </c>
      <c r="B6741" s="23">
        <v>54.61</v>
      </c>
    </row>
    <row r="6742" spans="1:2" ht="26.4">
      <c r="A6742" s="22" t="s">
        <v>7583</v>
      </c>
      <c r="B6742" s="23">
        <v>70.8</v>
      </c>
    </row>
    <row r="6743" spans="1:2" ht="26.4">
      <c r="A6743" s="22" t="s">
        <v>7584</v>
      </c>
      <c r="B6743" s="23">
        <v>88.65</v>
      </c>
    </row>
    <row r="6744" spans="1:2" ht="26.4">
      <c r="A6744" s="22" t="s">
        <v>7585</v>
      </c>
      <c r="B6744" s="23">
        <v>95.37</v>
      </c>
    </row>
    <row r="6745" spans="1:2" ht="26.4">
      <c r="A6745" s="22" t="s">
        <v>7586</v>
      </c>
      <c r="B6745" s="23">
        <v>122.73</v>
      </c>
    </row>
    <row r="6746" spans="1:2" ht="26.4">
      <c r="A6746" s="22" t="s">
        <v>7587</v>
      </c>
      <c r="B6746" s="23">
        <v>146.5</v>
      </c>
    </row>
    <row r="6747" spans="1:2" ht="26.4">
      <c r="A6747" s="22" t="s">
        <v>7588</v>
      </c>
      <c r="B6747" s="23">
        <v>131.85</v>
      </c>
    </row>
    <row r="6748" spans="1:2" ht="26.4">
      <c r="A6748" s="22" t="s">
        <v>7589</v>
      </c>
      <c r="B6748" s="23">
        <v>110.2</v>
      </c>
    </row>
    <row r="6749" spans="1:2" ht="26.4">
      <c r="A6749" s="22" t="s">
        <v>7590</v>
      </c>
      <c r="B6749" s="23">
        <v>104.42</v>
      </c>
    </row>
    <row r="6750" spans="1:2" ht="26.4">
      <c r="A6750" s="22" t="s">
        <v>7591</v>
      </c>
      <c r="B6750" s="23">
        <v>96.34</v>
      </c>
    </row>
    <row r="6751" spans="1:2" ht="26.4">
      <c r="A6751" s="22" t="s">
        <v>7592</v>
      </c>
      <c r="B6751" s="23">
        <v>91.11</v>
      </c>
    </row>
    <row r="6752" spans="1:2" ht="26.4">
      <c r="A6752" s="22" t="s">
        <v>7593</v>
      </c>
      <c r="B6752" s="23">
        <v>87.45</v>
      </c>
    </row>
    <row r="6753" spans="1:2" ht="26.4">
      <c r="A6753" s="22" t="s">
        <v>7594</v>
      </c>
      <c r="B6753" s="23">
        <v>82.44</v>
      </c>
    </row>
    <row r="6754" spans="1:2" ht="26.4">
      <c r="A6754" s="22" t="s">
        <v>7595</v>
      </c>
      <c r="B6754" s="23">
        <v>77.400000000000006</v>
      </c>
    </row>
    <row r="6755" spans="1:2" ht="26.4">
      <c r="A6755" s="22" t="s">
        <v>7596</v>
      </c>
      <c r="B6755" s="23">
        <v>75</v>
      </c>
    </row>
    <row r="6756" spans="1:2" ht="26.4">
      <c r="A6756" s="22" t="s">
        <v>7597</v>
      </c>
      <c r="B6756" s="23">
        <v>79.05</v>
      </c>
    </row>
    <row r="6757" spans="1:2" ht="26.4">
      <c r="A6757" s="22" t="s">
        <v>7598</v>
      </c>
      <c r="B6757" s="23">
        <v>96.97</v>
      </c>
    </row>
    <row r="6758" spans="1:2" ht="26.4">
      <c r="A6758" s="22" t="s">
        <v>7599</v>
      </c>
      <c r="B6758" s="23">
        <v>112.54</v>
      </c>
    </row>
    <row r="6759" spans="1:2" ht="26.4">
      <c r="A6759" s="22" t="s">
        <v>7600</v>
      </c>
      <c r="B6759" s="23">
        <v>127.7</v>
      </c>
    </row>
    <row r="6760" spans="1:2" ht="26.4">
      <c r="A6760" s="22" t="s">
        <v>7601</v>
      </c>
      <c r="B6760" s="23">
        <v>121.75</v>
      </c>
    </row>
    <row r="6761" spans="1:2" ht="26.4">
      <c r="A6761" s="22" t="s">
        <v>7602</v>
      </c>
      <c r="B6761" s="23">
        <v>111.64</v>
      </c>
    </row>
    <row r="6762" spans="1:2" ht="26.4">
      <c r="A6762" s="22" t="s">
        <v>7603</v>
      </c>
      <c r="B6762" s="23">
        <v>105.37</v>
      </c>
    </row>
    <row r="6763" spans="1:2" ht="26.4">
      <c r="A6763" s="22" t="s">
        <v>7604</v>
      </c>
      <c r="B6763" s="23">
        <v>99.04</v>
      </c>
    </row>
    <row r="6764" spans="1:2" ht="26.4">
      <c r="A6764" s="22" t="s">
        <v>7605</v>
      </c>
      <c r="B6764" s="23">
        <v>92.67</v>
      </c>
    </row>
    <row r="6765" spans="1:2" ht="26.4">
      <c r="A6765" s="22" t="s">
        <v>7606</v>
      </c>
      <c r="B6765" s="23">
        <v>92.59</v>
      </c>
    </row>
    <row r="6766" spans="1:2" ht="26.4">
      <c r="A6766" s="22" t="s">
        <v>7607</v>
      </c>
      <c r="B6766" s="23">
        <v>87.65</v>
      </c>
    </row>
    <row r="6767" spans="1:2" ht="26.4">
      <c r="A6767" s="22" t="s">
        <v>7608</v>
      </c>
      <c r="B6767" s="23">
        <v>108.06</v>
      </c>
    </row>
    <row r="6768" spans="1:2" ht="26.4">
      <c r="A6768" s="22" t="s">
        <v>7609</v>
      </c>
      <c r="B6768" s="23">
        <v>129.91</v>
      </c>
    </row>
    <row r="6769" spans="1:2" ht="26.4">
      <c r="A6769" s="22" t="s">
        <v>7610</v>
      </c>
      <c r="B6769" s="23">
        <v>189.11</v>
      </c>
    </row>
    <row r="6770" spans="1:2" ht="26.4">
      <c r="A6770" s="22" t="s">
        <v>7611</v>
      </c>
      <c r="B6770" s="23">
        <v>221.7</v>
      </c>
    </row>
    <row r="6771" spans="1:2" ht="26.4">
      <c r="A6771" s="22" t="s">
        <v>7612</v>
      </c>
      <c r="B6771" s="23">
        <v>184.5</v>
      </c>
    </row>
    <row r="6772" spans="1:2" ht="26.4">
      <c r="A6772" s="22" t="s">
        <v>7613</v>
      </c>
      <c r="B6772" s="23">
        <v>133.07</v>
      </c>
    </row>
    <row r="6773" spans="1:2" ht="26.4">
      <c r="A6773" s="22" t="s">
        <v>7614</v>
      </c>
      <c r="B6773" s="23">
        <v>120</v>
      </c>
    </row>
    <row r="6774" spans="1:2" ht="26.4">
      <c r="A6774" s="22" t="s">
        <v>7615</v>
      </c>
      <c r="B6774" s="23">
        <v>112.7</v>
      </c>
    </row>
    <row r="6775" spans="1:2" ht="26.4">
      <c r="A6775" s="22" t="s">
        <v>7616</v>
      </c>
      <c r="B6775" s="23">
        <v>104</v>
      </c>
    </row>
    <row r="6776" spans="1:2" ht="26.4">
      <c r="A6776" s="22" t="s">
        <v>7617</v>
      </c>
      <c r="B6776" s="23">
        <v>100.6</v>
      </c>
    </row>
    <row r="6777" spans="1:2" ht="26.4">
      <c r="A6777" s="22" t="s">
        <v>7618</v>
      </c>
      <c r="B6777" s="23">
        <v>99.9</v>
      </c>
    </row>
    <row r="6778" spans="1:2" ht="26.4">
      <c r="A6778" s="22" t="s">
        <v>7619</v>
      </c>
      <c r="B6778" s="23">
        <v>99.52</v>
      </c>
    </row>
    <row r="6779" spans="1:2" ht="26.4">
      <c r="A6779" s="22" t="s">
        <v>7620</v>
      </c>
      <c r="B6779" s="23">
        <v>97.34</v>
      </c>
    </row>
    <row r="6780" spans="1:2" ht="26.4">
      <c r="A6780" s="22" t="s">
        <v>7621</v>
      </c>
      <c r="B6780" s="23">
        <v>91.67</v>
      </c>
    </row>
    <row r="6781" spans="1:2" ht="26.4">
      <c r="A6781" s="22" t="s">
        <v>7622</v>
      </c>
      <c r="B6781" s="23">
        <v>126.07</v>
      </c>
    </row>
    <row r="6782" spans="1:2" ht="26.4">
      <c r="A6782" s="22" t="s">
        <v>7623</v>
      </c>
      <c r="B6782" s="23">
        <v>166.97</v>
      </c>
    </row>
    <row r="6783" spans="1:2" ht="26.4">
      <c r="A6783" s="22" t="s">
        <v>7624</v>
      </c>
      <c r="B6783" s="23">
        <v>171.81</v>
      </c>
    </row>
    <row r="6784" spans="1:2" ht="26.4">
      <c r="A6784" s="22" t="s">
        <v>7625</v>
      </c>
      <c r="B6784" s="23">
        <v>132.1</v>
      </c>
    </row>
    <row r="6785" spans="1:2" ht="26.4">
      <c r="A6785" s="22" t="s">
        <v>7626</v>
      </c>
      <c r="B6785" s="23">
        <v>114.05</v>
      </c>
    </row>
    <row r="6786" spans="1:2" ht="26.4">
      <c r="A6786" s="22" t="s">
        <v>7627</v>
      </c>
      <c r="B6786" s="23">
        <v>104.17</v>
      </c>
    </row>
    <row r="6787" spans="1:2" ht="26.4">
      <c r="A6787" s="22" t="s">
        <v>7628</v>
      </c>
      <c r="B6787" s="23">
        <v>94.89</v>
      </c>
    </row>
    <row r="6788" spans="1:2" ht="26.4">
      <c r="A6788" s="22" t="s">
        <v>7629</v>
      </c>
      <c r="B6788" s="23">
        <v>79.53</v>
      </c>
    </row>
    <row r="6789" spans="1:2" ht="26.4">
      <c r="A6789" s="22" t="s">
        <v>7630</v>
      </c>
      <c r="B6789" s="23">
        <v>78.349999999999994</v>
      </c>
    </row>
    <row r="6790" spans="1:2" ht="26.4">
      <c r="A6790" s="22" t="s">
        <v>7631</v>
      </c>
      <c r="B6790" s="23">
        <v>76.02</v>
      </c>
    </row>
    <row r="6791" spans="1:2" ht="26.4">
      <c r="A6791" s="22" t="s">
        <v>7632</v>
      </c>
      <c r="B6791" s="23">
        <v>84.49</v>
      </c>
    </row>
    <row r="6792" spans="1:2" ht="26.4">
      <c r="A6792" s="22" t="s">
        <v>7633</v>
      </c>
      <c r="B6792" s="23">
        <v>99.89</v>
      </c>
    </row>
    <row r="6793" spans="1:2" ht="26.4">
      <c r="A6793" s="22" t="s">
        <v>7634</v>
      </c>
      <c r="B6793" s="23">
        <v>128.81</v>
      </c>
    </row>
    <row r="6794" spans="1:2" ht="26.4">
      <c r="A6794" s="22" t="s">
        <v>7635</v>
      </c>
      <c r="B6794" s="23">
        <v>140.71</v>
      </c>
    </row>
    <row r="6795" spans="1:2" ht="26.4">
      <c r="A6795" s="22" t="s">
        <v>7636</v>
      </c>
      <c r="B6795" s="23">
        <v>105.72</v>
      </c>
    </row>
    <row r="6796" spans="1:2" ht="26.4">
      <c r="A6796" s="22" t="s">
        <v>7637</v>
      </c>
      <c r="B6796" s="23">
        <v>87.3</v>
      </c>
    </row>
    <row r="6797" spans="1:2" ht="26.4">
      <c r="A6797" s="22" t="s">
        <v>7638</v>
      </c>
      <c r="B6797" s="23">
        <v>89.23</v>
      </c>
    </row>
    <row r="6798" spans="1:2" ht="26.4">
      <c r="A6798" s="22" t="s">
        <v>7639</v>
      </c>
      <c r="B6798" s="23">
        <v>68.83</v>
      </c>
    </row>
    <row r="6799" spans="1:2" ht="26.4">
      <c r="A6799" s="22" t="s">
        <v>7640</v>
      </c>
      <c r="B6799" s="23">
        <v>63.32</v>
      </c>
    </row>
    <row r="6800" spans="1:2" ht="26.4">
      <c r="A6800" s="22" t="s">
        <v>7641</v>
      </c>
      <c r="B6800" s="23">
        <v>25.89</v>
      </c>
    </row>
    <row r="6801" spans="1:2" ht="26.4">
      <c r="A6801" s="22" t="s">
        <v>7642</v>
      </c>
      <c r="B6801" s="23">
        <v>7.58</v>
      </c>
    </row>
    <row r="6802" spans="1:2" ht="26.4">
      <c r="A6802" s="22" t="s">
        <v>7643</v>
      </c>
      <c r="B6802" s="23">
        <v>1.85</v>
      </c>
    </row>
    <row r="6803" spans="1:2" ht="26.4">
      <c r="A6803" s="22" t="s">
        <v>7644</v>
      </c>
      <c r="B6803" s="23">
        <v>2.4700000000000002</v>
      </c>
    </row>
    <row r="6804" spans="1:2" ht="26.4">
      <c r="A6804" s="22" t="s">
        <v>7645</v>
      </c>
      <c r="B6804" s="23">
        <v>9.16</v>
      </c>
    </row>
    <row r="6805" spans="1:2" ht="26.4">
      <c r="A6805" s="22" t="s">
        <v>7646</v>
      </c>
      <c r="B6805" s="23">
        <v>80.81</v>
      </c>
    </row>
    <row r="6806" spans="1:2" ht="26.4">
      <c r="A6806" s="22" t="s">
        <v>7647</v>
      </c>
      <c r="B6806" s="23">
        <v>127.99</v>
      </c>
    </row>
    <row r="6807" spans="1:2" ht="26.4">
      <c r="A6807" s="22" t="s">
        <v>7648</v>
      </c>
      <c r="B6807" s="23">
        <v>136.86000000000001</v>
      </c>
    </row>
    <row r="6808" spans="1:2" ht="26.4">
      <c r="A6808" s="22" t="s">
        <v>7649</v>
      </c>
      <c r="B6808" s="23">
        <v>114.61</v>
      </c>
    </row>
    <row r="6809" spans="1:2" ht="26.4">
      <c r="A6809" s="22" t="s">
        <v>7650</v>
      </c>
      <c r="B6809" s="23">
        <v>86.25</v>
      </c>
    </row>
    <row r="6810" spans="1:2" ht="26.4">
      <c r="A6810" s="22" t="s">
        <v>7651</v>
      </c>
      <c r="B6810" s="23">
        <v>80</v>
      </c>
    </row>
    <row r="6811" spans="1:2" ht="26.4">
      <c r="A6811" s="22" t="s">
        <v>7652</v>
      </c>
      <c r="B6811" s="23">
        <v>61.1</v>
      </c>
    </row>
    <row r="6812" spans="1:2" ht="26.4">
      <c r="A6812" s="22" t="s">
        <v>7653</v>
      </c>
      <c r="B6812" s="23">
        <v>48.12</v>
      </c>
    </row>
    <row r="6813" spans="1:2" ht="26.4">
      <c r="A6813" s="22" t="s">
        <v>7654</v>
      </c>
      <c r="B6813" s="23">
        <v>21.54</v>
      </c>
    </row>
    <row r="6814" spans="1:2" ht="26.4">
      <c r="A6814" s="22" t="s">
        <v>7655</v>
      </c>
      <c r="B6814" s="23">
        <v>41.63</v>
      </c>
    </row>
    <row r="6815" spans="1:2" ht="26.4">
      <c r="A6815" s="22" t="s">
        <v>7656</v>
      </c>
      <c r="B6815" s="23">
        <v>62</v>
      </c>
    </row>
    <row r="6816" spans="1:2" ht="26.4">
      <c r="A6816" s="22" t="s">
        <v>7657</v>
      </c>
      <c r="B6816" s="23">
        <v>104.33</v>
      </c>
    </row>
    <row r="6817" spans="1:2" ht="26.4">
      <c r="A6817" s="22" t="s">
        <v>7658</v>
      </c>
      <c r="B6817" s="23">
        <v>129.69</v>
      </c>
    </row>
    <row r="6818" spans="1:2" ht="26.4">
      <c r="A6818" s="22" t="s">
        <v>7659</v>
      </c>
      <c r="B6818" s="23">
        <v>141.13999999999999</v>
      </c>
    </row>
    <row r="6819" spans="1:2" ht="26.4">
      <c r="A6819" s="22" t="s">
        <v>7660</v>
      </c>
      <c r="B6819" s="23">
        <v>129.30000000000001</v>
      </c>
    </row>
    <row r="6820" spans="1:2" ht="26.4">
      <c r="A6820" s="22" t="s">
        <v>7661</v>
      </c>
      <c r="B6820" s="23">
        <v>109.79</v>
      </c>
    </row>
    <row r="6821" spans="1:2" ht="26.4">
      <c r="A6821" s="22" t="s">
        <v>7662</v>
      </c>
      <c r="B6821" s="23">
        <v>109.3</v>
      </c>
    </row>
    <row r="6822" spans="1:2" ht="26.4">
      <c r="A6822" s="22" t="s">
        <v>7663</v>
      </c>
      <c r="B6822" s="23">
        <v>104</v>
      </c>
    </row>
    <row r="6823" spans="1:2" ht="26.4">
      <c r="A6823" s="22" t="s">
        <v>7664</v>
      </c>
      <c r="B6823" s="23">
        <v>99.51</v>
      </c>
    </row>
    <row r="6824" spans="1:2" ht="26.4">
      <c r="A6824" s="22" t="s">
        <v>7665</v>
      </c>
      <c r="B6824" s="23">
        <v>100.2</v>
      </c>
    </row>
    <row r="6825" spans="1:2" ht="26.4">
      <c r="A6825" s="22" t="s">
        <v>7666</v>
      </c>
      <c r="B6825" s="23">
        <v>107.7</v>
      </c>
    </row>
    <row r="6826" spans="1:2" ht="26.4">
      <c r="A6826" s="22" t="s">
        <v>7667</v>
      </c>
      <c r="B6826" s="23">
        <v>99.62</v>
      </c>
    </row>
    <row r="6827" spans="1:2" ht="26.4">
      <c r="A6827" s="22" t="s">
        <v>7668</v>
      </c>
      <c r="B6827" s="23">
        <v>89.04</v>
      </c>
    </row>
    <row r="6828" spans="1:2" ht="26.4">
      <c r="A6828" s="22" t="s">
        <v>7669</v>
      </c>
      <c r="B6828" s="23">
        <v>102.6</v>
      </c>
    </row>
    <row r="6829" spans="1:2" ht="26.4">
      <c r="A6829" s="22" t="s">
        <v>7670</v>
      </c>
      <c r="B6829" s="23">
        <v>126.5</v>
      </c>
    </row>
    <row r="6830" spans="1:2" ht="26.4">
      <c r="A6830" s="22" t="s">
        <v>7671</v>
      </c>
      <c r="B6830" s="23">
        <v>133.62</v>
      </c>
    </row>
    <row r="6831" spans="1:2" ht="26.4">
      <c r="A6831" s="22" t="s">
        <v>7672</v>
      </c>
      <c r="B6831" s="23">
        <v>148.38999999999999</v>
      </c>
    </row>
    <row r="6832" spans="1:2" ht="26.4">
      <c r="A6832" s="22" t="s">
        <v>7673</v>
      </c>
      <c r="B6832" s="23">
        <v>148.91999999999999</v>
      </c>
    </row>
    <row r="6833" spans="1:2" ht="26.4">
      <c r="A6833" s="22" t="s">
        <v>7674</v>
      </c>
      <c r="B6833" s="23">
        <v>131.02000000000001</v>
      </c>
    </row>
    <row r="6834" spans="1:2" ht="26.4">
      <c r="A6834" s="22" t="s">
        <v>7675</v>
      </c>
      <c r="B6834" s="23">
        <v>124.8</v>
      </c>
    </row>
    <row r="6835" spans="1:2" ht="26.4">
      <c r="A6835" s="22" t="s">
        <v>7676</v>
      </c>
      <c r="B6835" s="23">
        <v>111.07</v>
      </c>
    </row>
    <row r="6836" spans="1:2" ht="26.4">
      <c r="A6836" s="22" t="s">
        <v>7677</v>
      </c>
      <c r="B6836" s="23">
        <v>104.29</v>
      </c>
    </row>
    <row r="6837" spans="1:2" ht="26.4">
      <c r="A6837" s="22" t="s">
        <v>7678</v>
      </c>
      <c r="B6837" s="23">
        <v>108.38</v>
      </c>
    </row>
    <row r="6838" spans="1:2" ht="26.4">
      <c r="A6838" s="22" t="s">
        <v>7679</v>
      </c>
      <c r="B6838" s="23">
        <v>120</v>
      </c>
    </row>
    <row r="6839" spans="1:2" ht="26.4">
      <c r="A6839" s="22" t="s">
        <v>7680</v>
      </c>
      <c r="B6839" s="23">
        <v>117.71</v>
      </c>
    </row>
    <row r="6840" spans="1:2" ht="26.4">
      <c r="A6840" s="22" t="s">
        <v>7681</v>
      </c>
      <c r="B6840" s="23">
        <v>145.22</v>
      </c>
    </row>
    <row r="6841" spans="1:2" ht="26.4">
      <c r="A6841" s="22" t="s">
        <v>7682</v>
      </c>
      <c r="B6841" s="23">
        <v>170.29</v>
      </c>
    </row>
    <row r="6842" spans="1:2" ht="26.4">
      <c r="A6842" s="22" t="s">
        <v>7683</v>
      </c>
      <c r="B6842" s="23">
        <v>221.1</v>
      </c>
    </row>
    <row r="6843" spans="1:2" ht="26.4">
      <c r="A6843" s="22" t="s">
        <v>7684</v>
      </c>
      <c r="B6843" s="23">
        <v>151.71</v>
      </c>
    </row>
    <row r="6844" spans="1:2" ht="26.4">
      <c r="A6844" s="22" t="s">
        <v>7685</v>
      </c>
      <c r="B6844" s="23">
        <v>129.36000000000001</v>
      </c>
    </row>
    <row r="6845" spans="1:2" ht="26.4">
      <c r="A6845" s="22" t="s">
        <v>7686</v>
      </c>
      <c r="B6845" s="23">
        <v>123.5</v>
      </c>
    </row>
    <row r="6846" spans="1:2" ht="26.4">
      <c r="A6846" s="22" t="s">
        <v>7687</v>
      </c>
      <c r="B6846" s="23">
        <v>109.84</v>
      </c>
    </row>
    <row r="6847" spans="1:2" ht="26.4">
      <c r="A6847" s="22" t="s">
        <v>7688</v>
      </c>
      <c r="B6847" s="23">
        <v>123.99</v>
      </c>
    </row>
    <row r="6848" spans="1:2" ht="26.4">
      <c r="A6848" s="22" t="s">
        <v>7689</v>
      </c>
      <c r="B6848" s="23">
        <v>115</v>
      </c>
    </row>
    <row r="6849" spans="1:2" ht="26.4">
      <c r="A6849" s="22" t="s">
        <v>7690</v>
      </c>
      <c r="B6849" s="23">
        <v>107.14</v>
      </c>
    </row>
    <row r="6850" spans="1:2" ht="26.4">
      <c r="A6850" s="22" t="s">
        <v>7691</v>
      </c>
      <c r="B6850" s="23">
        <v>101.4</v>
      </c>
    </row>
    <row r="6851" spans="1:2" ht="26.4">
      <c r="A6851" s="22" t="s">
        <v>7692</v>
      </c>
      <c r="B6851" s="23">
        <v>99.9</v>
      </c>
    </row>
    <row r="6852" spans="1:2" ht="26.4">
      <c r="A6852" s="22" t="s">
        <v>7693</v>
      </c>
      <c r="B6852" s="23">
        <v>79.319999999999993</v>
      </c>
    </row>
    <row r="6853" spans="1:2" ht="26.4">
      <c r="A6853" s="22" t="s">
        <v>7694</v>
      </c>
      <c r="B6853" s="23">
        <v>102</v>
      </c>
    </row>
    <row r="6854" spans="1:2" ht="26.4">
      <c r="A6854" s="22" t="s">
        <v>7695</v>
      </c>
      <c r="B6854" s="23">
        <v>131.27000000000001</v>
      </c>
    </row>
    <row r="6855" spans="1:2" ht="26.4">
      <c r="A6855" s="22" t="s">
        <v>7696</v>
      </c>
      <c r="B6855" s="23">
        <v>143.78</v>
      </c>
    </row>
    <row r="6856" spans="1:2" ht="26.4">
      <c r="A6856" s="22" t="s">
        <v>7697</v>
      </c>
      <c r="B6856" s="23">
        <v>132.05000000000001</v>
      </c>
    </row>
    <row r="6857" spans="1:2" ht="26.4">
      <c r="A6857" s="22" t="s">
        <v>7698</v>
      </c>
      <c r="B6857" s="23">
        <v>99</v>
      </c>
    </row>
    <row r="6858" spans="1:2" ht="26.4">
      <c r="A6858" s="22" t="s">
        <v>7699</v>
      </c>
      <c r="B6858" s="23">
        <v>72.09</v>
      </c>
    </row>
    <row r="6859" spans="1:2" ht="26.4">
      <c r="A6859" s="22" t="s">
        <v>7700</v>
      </c>
      <c r="B6859" s="23">
        <v>34.450000000000003</v>
      </c>
    </row>
    <row r="6860" spans="1:2" ht="26.4">
      <c r="A6860" s="22" t="s">
        <v>7701</v>
      </c>
      <c r="B6860" s="23">
        <v>7.68</v>
      </c>
    </row>
    <row r="6861" spans="1:2" ht="26.4">
      <c r="A6861" s="22" t="s">
        <v>7702</v>
      </c>
      <c r="B6861" s="23">
        <v>4.3099999999999996</v>
      </c>
    </row>
    <row r="6862" spans="1:2" ht="26.4">
      <c r="A6862" s="22" t="s">
        <v>7703</v>
      </c>
      <c r="B6862" s="23">
        <v>4.24</v>
      </c>
    </row>
    <row r="6863" spans="1:2" ht="26.4">
      <c r="A6863" s="22" t="s">
        <v>7704</v>
      </c>
      <c r="B6863" s="23">
        <v>10.17</v>
      </c>
    </row>
    <row r="6864" spans="1:2" ht="26.4">
      <c r="A6864" s="22" t="s">
        <v>7705</v>
      </c>
      <c r="B6864" s="23">
        <v>49.24</v>
      </c>
    </row>
    <row r="6865" spans="1:2" ht="26.4">
      <c r="A6865" s="22" t="s">
        <v>7706</v>
      </c>
      <c r="B6865" s="23">
        <v>79.790000000000006</v>
      </c>
    </row>
    <row r="6866" spans="1:2" ht="26.4">
      <c r="A6866" s="22" t="s">
        <v>7707</v>
      </c>
      <c r="B6866" s="23">
        <v>90.1</v>
      </c>
    </row>
    <row r="6867" spans="1:2" ht="26.4">
      <c r="A6867" s="22" t="s">
        <v>7708</v>
      </c>
      <c r="B6867" s="23">
        <v>44.06</v>
      </c>
    </row>
    <row r="6868" spans="1:2" ht="26.4">
      <c r="A6868" s="22" t="s">
        <v>7709</v>
      </c>
      <c r="B6868" s="23">
        <v>7.93</v>
      </c>
    </row>
    <row r="6869" spans="1:2" ht="26.4">
      <c r="A6869" s="22" t="s">
        <v>7710</v>
      </c>
      <c r="B6869" s="23">
        <v>2.09</v>
      </c>
    </row>
    <row r="6870" spans="1:2" ht="26.4">
      <c r="A6870" s="22" t="s">
        <v>7711</v>
      </c>
      <c r="B6870" s="23">
        <v>0.72</v>
      </c>
    </row>
    <row r="6871" spans="1:2" ht="26.4">
      <c r="A6871" s="22" t="s">
        <v>7712</v>
      </c>
      <c r="B6871" s="23">
        <v>0.03</v>
      </c>
    </row>
    <row r="6872" spans="1:2" ht="26.4">
      <c r="A6872" s="22" t="s">
        <v>7713</v>
      </c>
      <c r="B6872" s="23">
        <v>-1.74</v>
      </c>
    </row>
    <row r="6873" spans="1:2" ht="26.4">
      <c r="A6873" s="22" t="s">
        <v>7714</v>
      </c>
      <c r="B6873" s="23">
        <v>-0.69</v>
      </c>
    </row>
    <row r="6874" spans="1:2" ht="26.4">
      <c r="A6874" s="22" t="s">
        <v>7715</v>
      </c>
      <c r="B6874" s="23">
        <v>-0.9</v>
      </c>
    </row>
    <row r="6875" spans="1:2" ht="26.4">
      <c r="A6875" s="22" t="s">
        <v>7716</v>
      </c>
      <c r="B6875" s="23">
        <v>-1.17</v>
      </c>
    </row>
    <row r="6876" spans="1:2" ht="26.4">
      <c r="A6876" s="22" t="s">
        <v>7717</v>
      </c>
      <c r="B6876" s="23">
        <v>-1.08</v>
      </c>
    </row>
    <row r="6877" spans="1:2" ht="26.4">
      <c r="A6877" s="22" t="s">
        <v>7718</v>
      </c>
      <c r="B6877" s="23">
        <v>0.16</v>
      </c>
    </row>
    <row r="6878" spans="1:2" ht="26.4">
      <c r="A6878" s="22" t="s">
        <v>7719</v>
      </c>
      <c r="B6878" s="23">
        <v>2.54</v>
      </c>
    </row>
    <row r="6879" spans="1:2" ht="26.4">
      <c r="A6879" s="22" t="s">
        <v>7720</v>
      </c>
      <c r="B6879" s="23">
        <v>24.67</v>
      </c>
    </row>
    <row r="6880" spans="1:2" ht="26.4">
      <c r="A6880" s="22" t="s">
        <v>7721</v>
      </c>
      <c r="B6880" s="23">
        <v>32.06</v>
      </c>
    </row>
    <row r="6881" spans="1:2" ht="26.4">
      <c r="A6881" s="22" t="s">
        <v>7722</v>
      </c>
      <c r="B6881" s="23">
        <v>20.28</v>
      </c>
    </row>
    <row r="6882" spans="1:2" ht="26.4">
      <c r="A6882" s="22" t="s">
        <v>7723</v>
      </c>
      <c r="B6882" s="23">
        <v>10.65</v>
      </c>
    </row>
    <row r="6883" spans="1:2" ht="26.4">
      <c r="A6883" s="22" t="s">
        <v>7724</v>
      </c>
      <c r="B6883" s="23">
        <v>17</v>
      </c>
    </row>
    <row r="6884" spans="1:2" ht="26.4">
      <c r="A6884" s="22" t="s">
        <v>7725</v>
      </c>
      <c r="B6884" s="23">
        <v>10</v>
      </c>
    </row>
    <row r="6885" spans="1:2" ht="26.4">
      <c r="A6885" s="22" t="s">
        <v>7726</v>
      </c>
      <c r="B6885" s="23">
        <v>5.0199999999999996</v>
      </c>
    </row>
    <row r="6886" spans="1:2" ht="26.4">
      <c r="A6886" s="22" t="s">
        <v>7727</v>
      </c>
      <c r="B6886" s="23">
        <v>3.82</v>
      </c>
    </row>
    <row r="6887" spans="1:2" ht="26.4">
      <c r="A6887" s="22" t="s">
        <v>7728</v>
      </c>
      <c r="B6887" s="23">
        <v>8.25</v>
      </c>
    </row>
    <row r="6888" spans="1:2" ht="26.4">
      <c r="A6888" s="22" t="s">
        <v>7729</v>
      </c>
      <c r="B6888" s="23">
        <v>68.989999999999995</v>
      </c>
    </row>
    <row r="6889" spans="1:2" ht="26.4">
      <c r="A6889" s="22" t="s">
        <v>7730</v>
      </c>
      <c r="B6889" s="23">
        <v>120</v>
      </c>
    </row>
    <row r="6890" spans="1:2" ht="26.4">
      <c r="A6890" s="22" t="s">
        <v>7731</v>
      </c>
      <c r="B6890" s="23">
        <v>145.21</v>
      </c>
    </row>
    <row r="6891" spans="1:2" ht="26.4">
      <c r="A6891" s="22" t="s">
        <v>7732</v>
      </c>
      <c r="B6891" s="23">
        <v>156.58000000000001</v>
      </c>
    </row>
    <row r="6892" spans="1:2" ht="26.4">
      <c r="A6892" s="22" t="s">
        <v>7733</v>
      </c>
      <c r="B6892" s="23">
        <v>110.67</v>
      </c>
    </row>
    <row r="6893" spans="1:2" ht="26.4">
      <c r="A6893" s="22" t="s">
        <v>7734</v>
      </c>
      <c r="B6893" s="23">
        <v>103.49</v>
      </c>
    </row>
    <row r="6894" spans="1:2" ht="26.4">
      <c r="A6894" s="22" t="s">
        <v>7735</v>
      </c>
      <c r="B6894" s="23">
        <v>96.18</v>
      </c>
    </row>
    <row r="6895" spans="1:2" ht="26.4">
      <c r="A6895" s="22" t="s">
        <v>7736</v>
      </c>
      <c r="B6895" s="23">
        <v>47</v>
      </c>
    </row>
    <row r="6896" spans="1:2" ht="26.4">
      <c r="A6896" s="22" t="s">
        <v>7737</v>
      </c>
      <c r="B6896" s="23">
        <v>23.27</v>
      </c>
    </row>
    <row r="6897" spans="1:2" ht="26.4">
      <c r="A6897" s="22" t="s">
        <v>7738</v>
      </c>
      <c r="B6897" s="23">
        <v>5.98</v>
      </c>
    </row>
    <row r="6898" spans="1:2" ht="26.4">
      <c r="A6898" s="22" t="s">
        <v>7739</v>
      </c>
      <c r="B6898" s="23">
        <v>9.25</v>
      </c>
    </row>
    <row r="6899" spans="1:2" ht="26.4">
      <c r="A6899" s="22" t="s">
        <v>7740</v>
      </c>
      <c r="B6899" s="23">
        <v>5.89</v>
      </c>
    </row>
    <row r="6900" spans="1:2" ht="26.4">
      <c r="A6900" s="22" t="s">
        <v>7741</v>
      </c>
      <c r="B6900" s="23">
        <v>7.78</v>
      </c>
    </row>
    <row r="6901" spans="1:2" ht="26.4">
      <c r="A6901" s="22" t="s">
        <v>7742</v>
      </c>
      <c r="B6901" s="23">
        <v>6.12</v>
      </c>
    </row>
    <row r="6902" spans="1:2" ht="26.4">
      <c r="A6902" s="22" t="s">
        <v>7743</v>
      </c>
      <c r="B6902" s="23">
        <v>34.93</v>
      </c>
    </row>
    <row r="6903" spans="1:2" ht="26.4">
      <c r="A6903" s="22" t="s">
        <v>7744</v>
      </c>
      <c r="B6903" s="23">
        <v>47.55</v>
      </c>
    </row>
    <row r="6904" spans="1:2" ht="26.4">
      <c r="A6904" s="22" t="s">
        <v>7745</v>
      </c>
      <c r="B6904" s="23">
        <v>55.42</v>
      </c>
    </row>
    <row r="6905" spans="1:2" ht="26.4">
      <c r="A6905" s="22" t="s">
        <v>7746</v>
      </c>
      <c r="B6905" s="23">
        <v>40.5</v>
      </c>
    </row>
    <row r="6906" spans="1:2" ht="26.4">
      <c r="A6906" s="22" t="s">
        <v>7747</v>
      </c>
      <c r="B6906" s="23">
        <v>15.2</v>
      </c>
    </row>
    <row r="6907" spans="1:2" ht="26.4">
      <c r="A6907" s="22" t="s">
        <v>7748</v>
      </c>
      <c r="B6907" s="23">
        <v>52.27</v>
      </c>
    </row>
    <row r="6908" spans="1:2" ht="26.4">
      <c r="A6908" s="22" t="s">
        <v>7749</v>
      </c>
      <c r="B6908" s="23">
        <v>16.07</v>
      </c>
    </row>
    <row r="6909" spans="1:2" ht="26.4">
      <c r="A6909" s="22" t="s">
        <v>7750</v>
      </c>
      <c r="B6909" s="23">
        <v>14.24</v>
      </c>
    </row>
    <row r="6910" spans="1:2" ht="26.4">
      <c r="A6910" s="22" t="s">
        <v>7751</v>
      </c>
      <c r="B6910" s="23">
        <v>12.97</v>
      </c>
    </row>
    <row r="6911" spans="1:2" ht="26.4">
      <c r="A6911" s="22" t="s">
        <v>7752</v>
      </c>
      <c r="B6911" s="23">
        <v>32.76</v>
      </c>
    </row>
    <row r="6912" spans="1:2" ht="26.4">
      <c r="A6912" s="22" t="s">
        <v>7753</v>
      </c>
      <c r="B6912" s="23">
        <v>95.18</v>
      </c>
    </row>
    <row r="6913" spans="1:2" ht="26.4">
      <c r="A6913" s="22" t="s">
        <v>7754</v>
      </c>
      <c r="B6913" s="23">
        <v>149.76</v>
      </c>
    </row>
    <row r="6914" spans="1:2" ht="26.4">
      <c r="A6914" s="22" t="s">
        <v>7755</v>
      </c>
      <c r="B6914" s="23">
        <v>164.99</v>
      </c>
    </row>
    <row r="6915" spans="1:2" ht="26.4">
      <c r="A6915" s="22" t="s">
        <v>7756</v>
      </c>
      <c r="B6915" s="23">
        <v>165.63</v>
      </c>
    </row>
    <row r="6916" spans="1:2" ht="26.4">
      <c r="A6916" s="22" t="s">
        <v>7757</v>
      </c>
      <c r="B6916" s="23">
        <v>131.6</v>
      </c>
    </row>
    <row r="6917" spans="1:2" ht="26.4">
      <c r="A6917" s="22" t="s">
        <v>7758</v>
      </c>
      <c r="B6917" s="23">
        <v>127.42</v>
      </c>
    </row>
    <row r="6918" spans="1:2" ht="26.4">
      <c r="A6918" s="22" t="s">
        <v>7759</v>
      </c>
      <c r="B6918" s="23">
        <v>113.15</v>
      </c>
    </row>
    <row r="6919" spans="1:2" ht="26.4">
      <c r="A6919" s="22" t="s">
        <v>7760</v>
      </c>
      <c r="B6919" s="23">
        <v>108.71</v>
      </c>
    </row>
    <row r="6920" spans="1:2" ht="26.4">
      <c r="A6920" s="22" t="s">
        <v>7761</v>
      </c>
      <c r="B6920" s="23">
        <v>103.59</v>
      </c>
    </row>
    <row r="6921" spans="1:2" ht="26.4">
      <c r="A6921" s="22" t="s">
        <v>7762</v>
      </c>
      <c r="B6921" s="23">
        <v>101.85</v>
      </c>
    </row>
    <row r="6922" spans="1:2" ht="26.4">
      <c r="A6922" s="22" t="s">
        <v>7763</v>
      </c>
      <c r="B6922" s="23">
        <v>100.4</v>
      </c>
    </row>
    <row r="6923" spans="1:2" ht="26.4">
      <c r="A6923" s="22" t="s">
        <v>7764</v>
      </c>
      <c r="B6923" s="23">
        <v>98.43</v>
      </c>
    </row>
    <row r="6924" spans="1:2" ht="26.4">
      <c r="A6924" s="22" t="s">
        <v>7765</v>
      </c>
      <c r="B6924" s="23">
        <v>102.93</v>
      </c>
    </row>
    <row r="6925" spans="1:2" ht="26.4">
      <c r="A6925" s="22" t="s">
        <v>7766</v>
      </c>
      <c r="B6925" s="23">
        <v>139.56</v>
      </c>
    </row>
    <row r="6926" spans="1:2" ht="26.4">
      <c r="A6926" s="22" t="s">
        <v>7767</v>
      </c>
      <c r="B6926" s="23">
        <v>159.37</v>
      </c>
    </row>
    <row r="6927" spans="1:2" ht="26.4">
      <c r="A6927" s="22" t="s">
        <v>7768</v>
      </c>
      <c r="B6927" s="23">
        <v>180.35</v>
      </c>
    </row>
    <row r="6928" spans="1:2" ht="26.4">
      <c r="A6928" s="22" t="s">
        <v>7769</v>
      </c>
      <c r="B6928" s="23">
        <v>158.09</v>
      </c>
    </row>
    <row r="6929" spans="1:2" ht="26.4">
      <c r="A6929" s="22" t="s">
        <v>7770</v>
      </c>
      <c r="B6929" s="23">
        <v>141.09</v>
      </c>
    </row>
    <row r="6930" spans="1:2" ht="26.4">
      <c r="A6930" s="22" t="s">
        <v>7771</v>
      </c>
      <c r="B6930" s="23">
        <v>118.25</v>
      </c>
    </row>
    <row r="6931" spans="1:2" ht="26.4">
      <c r="A6931" s="22" t="s">
        <v>7772</v>
      </c>
      <c r="B6931" s="23">
        <v>113.89</v>
      </c>
    </row>
    <row r="6932" spans="1:2" ht="26.4">
      <c r="A6932" s="22" t="s">
        <v>7773</v>
      </c>
      <c r="B6932" s="23">
        <v>106.19</v>
      </c>
    </row>
    <row r="6933" spans="1:2" ht="26.4">
      <c r="A6933" s="22" t="s">
        <v>7774</v>
      </c>
      <c r="B6933" s="23">
        <v>109.49</v>
      </c>
    </row>
    <row r="6934" spans="1:2" ht="26.4">
      <c r="A6934" s="22" t="s">
        <v>7775</v>
      </c>
      <c r="B6934" s="23">
        <v>116.75</v>
      </c>
    </row>
    <row r="6935" spans="1:2" ht="26.4">
      <c r="A6935" s="22" t="s">
        <v>7776</v>
      </c>
      <c r="B6935" s="23">
        <v>138.96</v>
      </c>
    </row>
    <row r="6936" spans="1:2" ht="26.4">
      <c r="A6936" s="22" t="s">
        <v>7777</v>
      </c>
      <c r="B6936" s="23">
        <v>169.77</v>
      </c>
    </row>
    <row r="6937" spans="1:2" ht="26.4">
      <c r="A6937" s="22" t="s">
        <v>7778</v>
      </c>
      <c r="B6937" s="23">
        <v>214.01</v>
      </c>
    </row>
    <row r="6938" spans="1:2" ht="26.4">
      <c r="A6938" s="22" t="s">
        <v>7779</v>
      </c>
      <c r="B6938" s="23">
        <v>240</v>
      </c>
    </row>
    <row r="6939" spans="1:2" ht="26.4">
      <c r="A6939" s="22" t="s">
        <v>7780</v>
      </c>
      <c r="B6939" s="23">
        <v>160.88999999999999</v>
      </c>
    </row>
    <row r="6940" spans="1:2" ht="26.4">
      <c r="A6940" s="22" t="s">
        <v>7781</v>
      </c>
      <c r="B6940" s="23">
        <v>145.46</v>
      </c>
    </row>
    <row r="6941" spans="1:2" ht="26.4">
      <c r="A6941" s="22" t="s">
        <v>7782</v>
      </c>
      <c r="B6941" s="23">
        <v>135.19999999999999</v>
      </c>
    </row>
    <row r="6942" spans="1:2" ht="26.4">
      <c r="A6942" s="22" t="s">
        <v>7783</v>
      </c>
      <c r="B6942" s="23">
        <v>119.22</v>
      </c>
    </row>
    <row r="6943" spans="1:2" ht="26.4">
      <c r="A6943" s="22" t="s">
        <v>7784</v>
      </c>
      <c r="B6943" s="23">
        <v>127.58</v>
      </c>
    </row>
    <row r="6944" spans="1:2" ht="26.4">
      <c r="A6944" s="22" t="s">
        <v>7785</v>
      </c>
      <c r="B6944" s="23">
        <v>114.04</v>
      </c>
    </row>
    <row r="6945" spans="1:2" ht="26.4">
      <c r="A6945" s="22" t="s">
        <v>7786</v>
      </c>
      <c r="B6945" s="23">
        <v>108.4</v>
      </c>
    </row>
    <row r="6946" spans="1:2" ht="26.4">
      <c r="A6946" s="22" t="s">
        <v>7787</v>
      </c>
      <c r="B6946" s="23">
        <v>106.36</v>
      </c>
    </row>
    <row r="6947" spans="1:2" ht="26.4">
      <c r="A6947" s="22" t="s">
        <v>7788</v>
      </c>
      <c r="B6947" s="23">
        <v>102.1</v>
      </c>
    </row>
    <row r="6948" spans="1:2" ht="26.4">
      <c r="A6948" s="22" t="s">
        <v>7789</v>
      </c>
      <c r="B6948" s="23">
        <v>108.99</v>
      </c>
    </row>
    <row r="6949" spans="1:2" ht="26.4">
      <c r="A6949" s="22" t="s">
        <v>7790</v>
      </c>
      <c r="B6949" s="23">
        <v>118.76</v>
      </c>
    </row>
    <row r="6950" spans="1:2" ht="26.4">
      <c r="A6950" s="22" t="s">
        <v>7791</v>
      </c>
      <c r="B6950" s="23">
        <v>148.77000000000001</v>
      </c>
    </row>
    <row r="6951" spans="1:2" ht="26.4">
      <c r="A6951" s="22" t="s">
        <v>7792</v>
      </c>
      <c r="B6951" s="23">
        <v>175.82</v>
      </c>
    </row>
    <row r="6952" spans="1:2" ht="26.4">
      <c r="A6952" s="22" t="s">
        <v>7793</v>
      </c>
      <c r="B6952" s="23">
        <v>159.47999999999999</v>
      </c>
    </row>
    <row r="6953" spans="1:2" ht="26.4">
      <c r="A6953" s="22" t="s">
        <v>7794</v>
      </c>
      <c r="B6953" s="23">
        <v>135</v>
      </c>
    </row>
    <row r="6954" spans="1:2" ht="26.4">
      <c r="A6954" s="22" t="s">
        <v>7795</v>
      </c>
      <c r="B6954" s="23">
        <v>113.76</v>
      </c>
    </row>
    <row r="6955" spans="1:2" ht="26.4">
      <c r="A6955" s="22" t="s">
        <v>7796</v>
      </c>
      <c r="B6955" s="23">
        <v>105.52</v>
      </c>
    </row>
    <row r="6956" spans="1:2" ht="26.4">
      <c r="A6956" s="22" t="s">
        <v>7797</v>
      </c>
      <c r="B6956" s="23">
        <v>89.33</v>
      </c>
    </row>
    <row r="6957" spans="1:2" ht="26.4">
      <c r="A6957" s="22" t="s">
        <v>7798</v>
      </c>
      <c r="B6957" s="23">
        <v>79.48</v>
      </c>
    </row>
    <row r="6958" spans="1:2" ht="26.4">
      <c r="A6958" s="22" t="s">
        <v>7799</v>
      </c>
      <c r="B6958" s="23">
        <v>90</v>
      </c>
    </row>
    <row r="6959" spans="1:2" ht="26.4">
      <c r="A6959" s="22" t="s">
        <v>7800</v>
      </c>
      <c r="B6959" s="23">
        <v>102.03</v>
      </c>
    </row>
    <row r="6960" spans="1:2" ht="26.4">
      <c r="A6960" s="22" t="s">
        <v>7801</v>
      </c>
      <c r="B6960" s="23">
        <v>113.96</v>
      </c>
    </row>
    <row r="6961" spans="1:2" ht="26.4">
      <c r="A6961" s="22" t="s">
        <v>7802</v>
      </c>
      <c r="B6961" s="23">
        <v>138.65</v>
      </c>
    </row>
    <row r="6962" spans="1:2" ht="26.4">
      <c r="A6962" s="22" t="s">
        <v>7803</v>
      </c>
      <c r="B6962" s="23">
        <v>152.25</v>
      </c>
    </row>
    <row r="6963" spans="1:2" ht="26.4">
      <c r="A6963" s="22" t="s">
        <v>7804</v>
      </c>
      <c r="B6963" s="23">
        <v>128.47999999999999</v>
      </c>
    </row>
    <row r="6964" spans="1:2" ht="26.4">
      <c r="A6964" s="22" t="s">
        <v>7805</v>
      </c>
      <c r="B6964" s="23">
        <v>107.76</v>
      </c>
    </row>
    <row r="6965" spans="1:2" ht="26.4">
      <c r="A6965" s="22" t="s">
        <v>7806</v>
      </c>
      <c r="B6965" s="23">
        <v>96.51</v>
      </c>
    </row>
    <row r="6966" spans="1:2" ht="26.4">
      <c r="A6966" s="22" t="s">
        <v>7807</v>
      </c>
      <c r="B6966" s="23">
        <v>87.31</v>
      </c>
    </row>
    <row r="6967" spans="1:2" ht="26.4">
      <c r="A6967" s="22" t="s">
        <v>7808</v>
      </c>
      <c r="B6967" s="23">
        <v>64.33</v>
      </c>
    </row>
    <row r="6968" spans="1:2" ht="26.4">
      <c r="A6968" s="22" t="s">
        <v>7809</v>
      </c>
      <c r="B6968" s="23">
        <v>43.01</v>
      </c>
    </row>
    <row r="6969" spans="1:2" ht="26.4">
      <c r="A6969" s="22" t="s">
        <v>7810</v>
      </c>
      <c r="B6969" s="23">
        <v>33</v>
      </c>
    </row>
    <row r="6970" spans="1:2" ht="26.4">
      <c r="A6970" s="22" t="s">
        <v>7811</v>
      </c>
      <c r="B6970" s="23">
        <v>17.61</v>
      </c>
    </row>
    <row r="6971" spans="1:2" ht="26.4">
      <c r="A6971" s="22" t="s">
        <v>7812</v>
      </c>
      <c r="B6971" s="23">
        <v>9.73</v>
      </c>
    </row>
    <row r="6972" spans="1:2" ht="26.4">
      <c r="A6972" s="22" t="s">
        <v>7813</v>
      </c>
      <c r="B6972" s="23">
        <v>17.45</v>
      </c>
    </row>
    <row r="6973" spans="1:2" ht="26.4">
      <c r="A6973" s="22" t="s">
        <v>7814</v>
      </c>
      <c r="B6973" s="23">
        <v>55.65</v>
      </c>
    </row>
    <row r="6974" spans="1:2" ht="26.4">
      <c r="A6974" s="22" t="s">
        <v>7815</v>
      </c>
      <c r="B6974" s="23">
        <v>82.21</v>
      </c>
    </row>
    <row r="6975" spans="1:2" ht="26.4">
      <c r="A6975" s="22" t="s">
        <v>7816</v>
      </c>
      <c r="B6975" s="23">
        <v>120</v>
      </c>
    </row>
    <row r="6976" spans="1:2" ht="26.4">
      <c r="A6976" s="22" t="s">
        <v>7817</v>
      </c>
      <c r="B6976" s="23">
        <v>105.71</v>
      </c>
    </row>
    <row r="6977" spans="1:2" ht="26.4">
      <c r="A6977" s="22" t="s">
        <v>7818</v>
      </c>
      <c r="B6977" s="23">
        <v>90.08</v>
      </c>
    </row>
    <row r="6978" spans="1:2" ht="26.4">
      <c r="A6978" s="22" t="s">
        <v>7819</v>
      </c>
      <c r="B6978" s="23">
        <v>76.92</v>
      </c>
    </row>
    <row r="6979" spans="1:2" ht="26.4">
      <c r="A6979" s="22" t="s">
        <v>7820</v>
      </c>
      <c r="B6979" s="23">
        <v>70.09</v>
      </c>
    </row>
    <row r="6980" spans="1:2" ht="26.4">
      <c r="A6980" s="22" t="s">
        <v>7821</v>
      </c>
      <c r="B6980" s="23">
        <v>64</v>
      </c>
    </row>
    <row r="6981" spans="1:2" ht="26.4">
      <c r="A6981" s="22" t="s">
        <v>7822</v>
      </c>
      <c r="B6981" s="23">
        <v>61</v>
      </c>
    </row>
    <row r="6982" spans="1:2" ht="26.4">
      <c r="A6982" s="22" t="s">
        <v>7823</v>
      </c>
      <c r="B6982" s="23">
        <v>48.98</v>
      </c>
    </row>
    <row r="6983" spans="1:2" ht="26.4">
      <c r="A6983" s="22" t="s">
        <v>7824</v>
      </c>
      <c r="B6983" s="23">
        <v>50.99</v>
      </c>
    </row>
    <row r="6984" spans="1:2" ht="26.4">
      <c r="A6984" s="22" t="s">
        <v>7825</v>
      </c>
      <c r="B6984" s="23">
        <v>77.88</v>
      </c>
    </row>
    <row r="6985" spans="1:2" ht="26.4">
      <c r="A6985" s="22" t="s">
        <v>7826</v>
      </c>
      <c r="B6985" s="23">
        <v>92.73</v>
      </c>
    </row>
    <row r="6986" spans="1:2" ht="26.4">
      <c r="A6986" s="22" t="s">
        <v>7827</v>
      </c>
      <c r="B6986" s="23">
        <v>109.17</v>
      </c>
    </row>
    <row r="6987" spans="1:2" ht="26.4">
      <c r="A6987" s="22" t="s">
        <v>7828</v>
      </c>
      <c r="B6987" s="23">
        <v>98.44</v>
      </c>
    </row>
    <row r="6988" spans="1:2" ht="26.4">
      <c r="A6988" s="22" t="s">
        <v>7829</v>
      </c>
      <c r="B6988" s="23">
        <v>86.66</v>
      </c>
    </row>
    <row r="6989" spans="1:2" ht="26.4">
      <c r="A6989" s="22" t="s">
        <v>7830</v>
      </c>
      <c r="B6989" s="23">
        <v>66.099999999999994</v>
      </c>
    </row>
    <row r="6990" spans="1:2" ht="26.4">
      <c r="A6990" s="22" t="s">
        <v>7831</v>
      </c>
      <c r="B6990" s="23">
        <v>35.1</v>
      </c>
    </row>
    <row r="6991" spans="1:2" ht="26.4">
      <c r="A6991" s="22" t="s">
        <v>7832</v>
      </c>
      <c r="B6991" s="23">
        <v>5.44</v>
      </c>
    </row>
    <row r="6992" spans="1:2" ht="26.4">
      <c r="A6992" s="22" t="s">
        <v>7833</v>
      </c>
      <c r="B6992" s="23">
        <v>-3.2</v>
      </c>
    </row>
    <row r="6993" spans="1:2" ht="26.4">
      <c r="A6993" s="22" t="s">
        <v>7834</v>
      </c>
      <c r="B6993" s="23">
        <v>-3.93</v>
      </c>
    </row>
    <row r="6994" spans="1:2" ht="26.4">
      <c r="A6994" s="22" t="s">
        <v>7835</v>
      </c>
      <c r="B6994" s="23">
        <v>0.31</v>
      </c>
    </row>
    <row r="6995" spans="1:2" ht="26.4">
      <c r="A6995" s="22" t="s">
        <v>7836</v>
      </c>
      <c r="B6995" s="23">
        <v>-2.14</v>
      </c>
    </row>
    <row r="6996" spans="1:2" ht="26.4">
      <c r="A6996" s="22" t="s">
        <v>7837</v>
      </c>
      <c r="B6996" s="23">
        <v>6.5</v>
      </c>
    </row>
    <row r="6997" spans="1:2" ht="26.4">
      <c r="A6997" s="22" t="s">
        <v>7838</v>
      </c>
      <c r="B6997" s="23">
        <v>65.53</v>
      </c>
    </row>
    <row r="6998" spans="1:2" ht="26.4">
      <c r="A6998" s="22" t="s">
        <v>7839</v>
      </c>
      <c r="B6998" s="23">
        <v>87.91</v>
      </c>
    </row>
    <row r="6999" spans="1:2" ht="26.4">
      <c r="A6999" s="22" t="s">
        <v>7840</v>
      </c>
      <c r="B6999" s="23">
        <v>115.21</v>
      </c>
    </row>
    <row r="7000" spans="1:2" ht="26.4">
      <c r="A7000" s="22" t="s">
        <v>7841</v>
      </c>
      <c r="B7000" s="23">
        <v>127</v>
      </c>
    </row>
    <row r="7001" spans="1:2" ht="26.4">
      <c r="A7001" s="22" t="s">
        <v>7842</v>
      </c>
      <c r="B7001" s="23">
        <v>123.2</v>
      </c>
    </row>
    <row r="7002" spans="1:2" ht="26.4">
      <c r="A7002" s="22" t="s">
        <v>7843</v>
      </c>
      <c r="B7002" s="23">
        <v>125.72</v>
      </c>
    </row>
    <row r="7003" spans="1:2" ht="26.4">
      <c r="A7003" s="22" t="s">
        <v>7844</v>
      </c>
      <c r="B7003" s="23">
        <v>125.31</v>
      </c>
    </row>
    <row r="7004" spans="1:2" ht="26.4">
      <c r="A7004" s="22" t="s">
        <v>7845</v>
      </c>
      <c r="B7004" s="23">
        <v>121.56</v>
      </c>
    </row>
    <row r="7005" spans="1:2" ht="26.4">
      <c r="A7005" s="22" t="s">
        <v>7846</v>
      </c>
      <c r="B7005" s="23">
        <v>119.33</v>
      </c>
    </row>
    <row r="7006" spans="1:2" ht="26.4">
      <c r="A7006" s="22" t="s">
        <v>7847</v>
      </c>
      <c r="B7006" s="23">
        <v>118.05</v>
      </c>
    </row>
    <row r="7007" spans="1:2" ht="26.4">
      <c r="A7007" s="22" t="s">
        <v>7848</v>
      </c>
      <c r="B7007" s="23">
        <v>121.46</v>
      </c>
    </row>
    <row r="7008" spans="1:2" ht="26.4">
      <c r="A7008" s="22" t="s">
        <v>7849</v>
      </c>
      <c r="B7008" s="23">
        <v>142.34</v>
      </c>
    </row>
    <row r="7009" spans="1:2" ht="26.4">
      <c r="A7009" s="22" t="s">
        <v>7850</v>
      </c>
      <c r="B7009" s="23">
        <v>146.32</v>
      </c>
    </row>
    <row r="7010" spans="1:2" ht="26.4">
      <c r="A7010" s="22" t="s">
        <v>7851</v>
      </c>
      <c r="B7010" s="23">
        <v>144.72</v>
      </c>
    </row>
    <row r="7011" spans="1:2" ht="26.4">
      <c r="A7011" s="22" t="s">
        <v>7852</v>
      </c>
      <c r="B7011" s="23">
        <v>116.8</v>
      </c>
    </row>
    <row r="7012" spans="1:2" ht="26.4">
      <c r="A7012" s="22" t="s">
        <v>7853</v>
      </c>
      <c r="B7012" s="23">
        <v>97.48</v>
      </c>
    </row>
    <row r="7013" spans="1:2" ht="26.4">
      <c r="A7013" s="22" t="s">
        <v>7854</v>
      </c>
      <c r="B7013" s="23">
        <v>101.74</v>
      </c>
    </row>
    <row r="7014" spans="1:2" ht="26.4">
      <c r="A7014" s="22" t="s">
        <v>7855</v>
      </c>
      <c r="B7014" s="23">
        <v>89.58</v>
      </c>
    </row>
    <row r="7015" spans="1:2" ht="26.4">
      <c r="A7015" s="22" t="s">
        <v>7856</v>
      </c>
      <c r="B7015" s="23">
        <v>77.59</v>
      </c>
    </row>
    <row r="7016" spans="1:2" ht="26.4">
      <c r="A7016" s="22" t="s">
        <v>7857</v>
      </c>
      <c r="B7016" s="23">
        <v>60.24</v>
      </c>
    </row>
    <row r="7017" spans="1:2" ht="26.4">
      <c r="A7017" s="22" t="s">
        <v>7858</v>
      </c>
      <c r="B7017" s="23">
        <v>41.36</v>
      </c>
    </row>
    <row r="7018" spans="1:2" ht="26.4">
      <c r="A7018" s="22" t="s">
        <v>7859</v>
      </c>
      <c r="B7018" s="23">
        <v>24.8</v>
      </c>
    </row>
    <row r="7019" spans="1:2" ht="26.4">
      <c r="A7019" s="22" t="s">
        <v>7860</v>
      </c>
      <c r="B7019" s="23">
        <v>5.41</v>
      </c>
    </row>
    <row r="7020" spans="1:2" ht="26.4">
      <c r="A7020" s="22" t="s">
        <v>7861</v>
      </c>
      <c r="B7020" s="23">
        <v>32.18</v>
      </c>
    </row>
    <row r="7021" spans="1:2" ht="26.4">
      <c r="A7021" s="22" t="s">
        <v>7862</v>
      </c>
      <c r="B7021" s="23">
        <v>68.150000000000006</v>
      </c>
    </row>
    <row r="7022" spans="1:2" ht="26.4">
      <c r="A7022" s="22" t="s">
        <v>7863</v>
      </c>
      <c r="B7022" s="23">
        <v>108.12</v>
      </c>
    </row>
    <row r="7023" spans="1:2" ht="26.4">
      <c r="A7023" s="22" t="s">
        <v>7864</v>
      </c>
      <c r="B7023" s="23">
        <v>119.92</v>
      </c>
    </row>
    <row r="7024" spans="1:2" ht="26.4">
      <c r="A7024" s="22" t="s">
        <v>7865</v>
      </c>
      <c r="B7024" s="23">
        <v>124.76</v>
      </c>
    </row>
    <row r="7025" spans="1:2" ht="26.4">
      <c r="A7025" s="22" t="s">
        <v>7866</v>
      </c>
      <c r="B7025" s="23">
        <v>118.72</v>
      </c>
    </row>
    <row r="7026" spans="1:2" ht="26.4">
      <c r="A7026" s="22" t="s">
        <v>7867</v>
      </c>
      <c r="B7026" s="23">
        <v>112.26</v>
      </c>
    </row>
    <row r="7027" spans="1:2" ht="26.4">
      <c r="A7027" s="22" t="s">
        <v>7868</v>
      </c>
      <c r="B7027" s="23">
        <v>104.36</v>
      </c>
    </row>
    <row r="7028" spans="1:2" ht="26.4">
      <c r="A7028" s="22" t="s">
        <v>7869</v>
      </c>
      <c r="B7028" s="23">
        <v>100.42</v>
      </c>
    </row>
    <row r="7029" spans="1:2" ht="26.4">
      <c r="A7029" s="22" t="s">
        <v>7870</v>
      </c>
      <c r="B7029" s="23">
        <v>97.16</v>
      </c>
    </row>
    <row r="7030" spans="1:2" ht="26.4">
      <c r="A7030" s="22" t="s">
        <v>7871</v>
      </c>
      <c r="B7030" s="23">
        <v>96.67</v>
      </c>
    </row>
    <row r="7031" spans="1:2" ht="26.4">
      <c r="A7031" s="22" t="s">
        <v>7872</v>
      </c>
      <c r="B7031" s="23">
        <v>99.32</v>
      </c>
    </row>
    <row r="7032" spans="1:2" ht="26.4">
      <c r="A7032" s="22" t="s">
        <v>7873</v>
      </c>
      <c r="B7032" s="23">
        <v>113.51</v>
      </c>
    </row>
    <row r="7033" spans="1:2" ht="26.4">
      <c r="A7033" s="22" t="s">
        <v>7874</v>
      </c>
      <c r="B7033" s="23">
        <v>124.54</v>
      </c>
    </row>
    <row r="7034" spans="1:2" ht="26.4">
      <c r="A7034" s="22" t="s">
        <v>7875</v>
      </c>
      <c r="B7034" s="23">
        <v>129.72999999999999</v>
      </c>
    </row>
    <row r="7035" spans="1:2" ht="26.4">
      <c r="A7035" s="22" t="s">
        <v>7876</v>
      </c>
      <c r="B7035" s="23">
        <v>107.99</v>
      </c>
    </row>
    <row r="7036" spans="1:2" ht="26.4">
      <c r="A7036" s="22" t="s">
        <v>7877</v>
      </c>
      <c r="B7036" s="23">
        <v>87.75</v>
      </c>
    </row>
    <row r="7037" spans="1:2" ht="26.4">
      <c r="A7037" s="22" t="s">
        <v>7878</v>
      </c>
      <c r="B7037" s="23">
        <v>83.21</v>
      </c>
    </row>
    <row r="7038" spans="1:2" ht="26.4">
      <c r="A7038" s="22" t="s">
        <v>7879</v>
      </c>
      <c r="B7038" s="23">
        <v>59.55</v>
      </c>
    </row>
    <row r="7039" spans="1:2" ht="26.4">
      <c r="A7039" s="22" t="s">
        <v>7880</v>
      </c>
      <c r="B7039" s="23">
        <v>53.1</v>
      </c>
    </row>
    <row r="7040" spans="1:2" ht="26.4">
      <c r="A7040" s="22" t="s">
        <v>7881</v>
      </c>
      <c r="B7040" s="23">
        <v>37.270000000000003</v>
      </c>
    </row>
    <row r="7041" spans="1:2" ht="26.4">
      <c r="A7041" s="22" t="s">
        <v>7882</v>
      </c>
      <c r="B7041" s="23">
        <v>39.74</v>
      </c>
    </row>
    <row r="7042" spans="1:2" ht="26.4">
      <c r="A7042" s="22" t="s">
        <v>7883</v>
      </c>
      <c r="B7042" s="23">
        <v>33.5</v>
      </c>
    </row>
    <row r="7043" spans="1:2" ht="26.4">
      <c r="A7043" s="22" t="s">
        <v>7884</v>
      </c>
      <c r="B7043" s="23">
        <v>39.729999999999997</v>
      </c>
    </row>
    <row r="7044" spans="1:2" ht="26.4">
      <c r="A7044" s="22" t="s">
        <v>7885</v>
      </c>
      <c r="B7044" s="23">
        <v>32.020000000000003</v>
      </c>
    </row>
    <row r="7045" spans="1:2" ht="26.4">
      <c r="A7045" s="22" t="s">
        <v>7886</v>
      </c>
      <c r="B7045" s="23">
        <v>35.82</v>
      </c>
    </row>
    <row r="7046" spans="1:2" ht="26.4">
      <c r="A7046" s="22" t="s">
        <v>7887</v>
      </c>
      <c r="B7046" s="23">
        <v>63.26</v>
      </c>
    </row>
    <row r="7047" spans="1:2" ht="26.4">
      <c r="A7047" s="22" t="s">
        <v>7888</v>
      </c>
      <c r="B7047" s="23">
        <v>74.06</v>
      </c>
    </row>
    <row r="7048" spans="1:2" ht="26.4">
      <c r="A7048" s="22" t="s">
        <v>7889</v>
      </c>
      <c r="B7048" s="23">
        <v>58.94</v>
      </c>
    </row>
    <row r="7049" spans="1:2" ht="26.4">
      <c r="A7049" s="22" t="s">
        <v>7890</v>
      </c>
      <c r="B7049" s="23">
        <v>44.83</v>
      </c>
    </row>
    <row r="7050" spans="1:2" ht="26.4">
      <c r="A7050" s="22" t="s">
        <v>7891</v>
      </c>
      <c r="B7050" s="23">
        <v>31.1</v>
      </c>
    </row>
    <row r="7051" spans="1:2" ht="26.4">
      <c r="A7051" s="22" t="s">
        <v>7892</v>
      </c>
      <c r="B7051" s="23">
        <v>20.8</v>
      </c>
    </row>
    <row r="7052" spans="1:2" ht="26.4">
      <c r="A7052" s="22" t="s">
        <v>7893</v>
      </c>
      <c r="B7052" s="23">
        <v>10</v>
      </c>
    </row>
    <row r="7053" spans="1:2" ht="26.4">
      <c r="A7053" s="22" t="s">
        <v>7894</v>
      </c>
      <c r="B7053" s="23">
        <v>13.21</v>
      </c>
    </row>
    <row r="7054" spans="1:2" ht="26.4">
      <c r="A7054" s="22" t="s">
        <v>7895</v>
      </c>
      <c r="B7054" s="23">
        <v>21.79</v>
      </c>
    </row>
    <row r="7055" spans="1:2" ht="26.4">
      <c r="A7055" s="22" t="s">
        <v>7896</v>
      </c>
      <c r="B7055" s="23">
        <v>34.04</v>
      </c>
    </row>
    <row r="7056" spans="1:2" ht="26.4">
      <c r="A7056" s="22" t="s">
        <v>7897</v>
      </c>
      <c r="B7056" s="23">
        <v>66.069999999999993</v>
      </c>
    </row>
    <row r="7057" spans="1:2" ht="26.4">
      <c r="A7057" s="22" t="s">
        <v>7898</v>
      </c>
      <c r="B7057" s="23">
        <v>99.02</v>
      </c>
    </row>
    <row r="7058" spans="1:2" ht="26.4">
      <c r="A7058" s="22" t="s">
        <v>7899</v>
      </c>
      <c r="B7058" s="23">
        <v>114.8</v>
      </c>
    </row>
    <row r="7059" spans="1:2" ht="26.4">
      <c r="A7059" s="22" t="s">
        <v>7900</v>
      </c>
      <c r="B7059" s="23">
        <v>90.24</v>
      </c>
    </row>
    <row r="7060" spans="1:2" ht="26.4">
      <c r="A7060" s="22" t="s">
        <v>7901</v>
      </c>
      <c r="B7060" s="23">
        <v>53.25</v>
      </c>
    </row>
    <row r="7061" spans="1:2" ht="26.4">
      <c r="A7061" s="22" t="s">
        <v>7902</v>
      </c>
      <c r="B7061" s="23">
        <v>49.5</v>
      </c>
    </row>
    <row r="7062" spans="1:2" ht="26.4">
      <c r="A7062" s="22" t="s">
        <v>7903</v>
      </c>
      <c r="B7062" s="23">
        <v>40.15</v>
      </c>
    </row>
    <row r="7063" spans="1:2" ht="26.4">
      <c r="A7063" s="22" t="s">
        <v>7904</v>
      </c>
      <c r="B7063" s="23">
        <v>39.86</v>
      </c>
    </row>
    <row r="7064" spans="1:2" ht="26.4">
      <c r="A7064" s="22" t="s">
        <v>7905</v>
      </c>
      <c r="B7064" s="23">
        <v>30.36</v>
      </c>
    </row>
    <row r="7065" spans="1:2" ht="26.4">
      <c r="A7065" s="22" t="s">
        <v>7906</v>
      </c>
      <c r="B7065" s="23">
        <v>18.59</v>
      </c>
    </row>
    <row r="7066" spans="1:2" ht="26.4">
      <c r="A7066" s="22" t="s">
        <v>7907</v>
      </c>
      <c r="B7066" s="23">
        <v>15.63</v>
      </c>
    </row>
    <row r="7067" spans="1:2" ht="26.4">
      <c r="A7067" s="22" t="s">
        <v>7908</v>
      </c>
      <c r="B7067" s="23">
        <v>18.350000000000001</v>
      </c>
    </row>
    <row r="7068" spans="1:2" ht="26.4">
      <c r="A7068" s="22" t="s">
        <v>7909</v>
      </c>
      <c r="B7068" s="23">
        <v>34.32</v>
      </c>
    </row>
    <row r="7069" spans="1:2" ht="26.4">
      <c r="A7069" s="22" t="s">
        <v>7910</v>
      </c>
      <c r="B7069" s="23">
        <v>30.26</v>
      </c>
    </row>
    <row r="7070" spans="1:2" ht="26.4">
      <c r="A7070" s="22" t="s">
        <v>7911</v>
      </c>
      <c r="B7070" s="23">
        <v>58.2</v>
      </c>
    </row>
    <row r="7071" spans="1:2" ht="26.4">
      <c r="A7071" s="22" t="s">
        <v>7912</v>
      </c>
      <c r="B7071" s="23">
        <v>55.25</v>
      </c>
    </row>
    <row r="7072" spans="1:2" ht="26.4">
      <c r="A7072" s="22" t="s">
        <v>7913</v>
      </c>
      <c r="B7072" s="23">
        <v>64.209999999999994</v>
      </c>
    </row>
    <row r="7073" spans="1:2" ht="26.4">
      <c r="A7073" s="22" t="s">
        <v>7914</v>
      </c>
      <c r="B7073" s="23">
        <v>52.34</v>
      </c>
    </row>
    <row r="7074" spans="1:2" ht="26.4">
      <c r="A7074" s="22" t="s">
        <v>7915</v>
      </c>
      <c r="B7074" s="23">
        <v>49.1</v>
      </c>
    </row>
    <row r="7075" spans="1:2" ht="26.4">
      <c r="A7075" s="22" t="s">
        <v>7916</v>
      </c>
      <c r="B7075" s="23">
        <v>44.99</v>
      </c>
    </row>
    <row r="7076" spans="1:2" ht="26.4">
      <c r="A7076" s="22" t="s">
        <v>7917</v>
      </c>
      <c r="B7076" s="23">
        <v>29.19</v>
      </c>
    </row>
    <row r="7077" spans="1:2" ht="26.4">
      <c r="A7077" s="22" t="s">
        <v>7918</v>
      </c>
      <c r="B7077" s="23">
        <v>31.71</v>
      </c>
    </row>
    <row r="7078" spans="1:2" ht="26.4">
      <c r="A7078" s="22" t="s">
        <v>7919</v>
      </c>
      <c r="B7078" s="23">
        <v>51.82</v>
      </c>
    </row>
    <row r="7079" spans="1:2" ht="26.4">
      <c r="A7079" s="22" t="s">
        <v>7920</v>
      </c>
      <c r="B7079" s="23">
        <v>72.39</v>
      </c>
    </row>
    <row r="7080" spans="1:2" ht="26.4">
      <c r="A7080" s="22" t="s">
        <v>7921</v>
      </c>
      <c r="B7080" s="23">
        <v>128.66</v>
      </c>
    </row>
    <row r="7081" spans="1:2" ht="26.4">
      <c r="A7081" s="22" t="s">
        <v>7922</v>
      </c>
      <c r="B7081" s="23">
        <v>138.19999999999999</v>
      </c>
    </row>
    <row r="7082" spans="1:2" ht="26.4">
      <c r="A7082" s="22" t="s">
        <v>7923</v>
      </c>
      <c r="B7082" s="23">
        <v>143.01</v>
      </c>
    </row>
    <row r="7083" spans="1:2" ht="26.4">
      <c r="A7083" s="22" t="s">
        <v>7924</v>
      </c>
      <c r="B7083" s="23">
        <v>130.28</v>
      </c>
    </row>
    <row r="7084" spans="1:2" ht="26.4">
      <c r="A7084" s="22" t="s">
        <v>7925</v>
      </c>
      <c r="B7084" s="23">
        <v>112.47</v>
      </c>
    </row>
    <row r="7085" spans="1:2" ht="26.4">
      <c r="A7085" s="22" t="s">
        <v>7926</v>
      </c>
      <c r="B7085" s="23">
        <v>102.18</v>
      </c>
    </row>
    <row r="7086" spans="1:2" ht="26.4">
      <c r="A7086" s="22" t="s">
        <v>7927</v>
      </c>
      <c r="B7086" s="23">
        <v>98.46</v>
      </c>
    </row>
    <row r="7087" spans="1:2" ht="26.4">
      <c r="A7087" s="22" t="s">
        <v>7928</v>
      </c>
      <c r="B7087" s="23">
        <v>107.68</v>
      </c>
    </row>
    <row r="7088" spans="1:2" ht="26.4">
      <c r="A7088" s="22" t="s">
        <v>7929</v>
      </c>
      <c r="B7088" s="23">
        <v>100.69</v>
      </c>
    </row>
    <row r="7089" spans="1:2" ht="26.4">
      <c r="A7089" s="22" t="s">
        <v>7930</v>
      </c>
      <c r="B7089" s="23">
        <v>101.28</v>
      </c>
    </row>
    <row r="7090" spans="1:2" ht="26.4">
      <c r="A7090" s="22" t="s">
        <v>7931</v>
      </c>
      <c r="B7090" s="23">
        <v>100.19</v>
      </c>
    </row>
    <row r="7091" spans="1:2" ht="26.4">
      <c r="A7091" s="22" t="s">
        <v>7932</v>
      </c>
      <c r="B7091" s="23">
        <v>98.88</v>
      </c>
    </row>
    <row r="7092" spans="1:2" ht="26.4">
      <c r="A7092" s="22" t="s">
        <v>7933</v>
      </c>
      <c r="B7092" s="23">
        <v>105.83</v>
      </c>
    </row>
    <row r="7093" spans="1:2" ht="26.4">
      <c r="A7093" s="22" t="s">
        <v>7934</v>
      </c>
      <c r="B7093" s="23">
        <v>121.26</v>
      </c>
    </row>
    <row r="7094" spans="1:2" ht="26.4">
      <c r="A7094" s="22" t="s">
        <v>7935</v>
      </c>
      <c r="B7094" s="23">
        <v>164.3</v>
      </c>
    </row>
    <row r="7095" spans="1:2" ht="26.4">
      <c r="A7095" s="22" t="s">
        <v>7936</v>
      </c>
      <c r="B7095" s="23">
        <v>191.44</v>
      </c>
    </row>
    <row r="7096" spans="1:2" ht="26.4">
      <c r="A7096" s="22" t="s">
        <v>7937</v>
      </c>
      <c r="B7096" s="23">
        <v>151.78</v>
      </c>
    </row>
    <row r="7097" spans="1:2" ht="26.4">
      <c r="A7097" s="22" t="s">
        <v>7938</v>
      </c>
      <c r="B7097" s="23">
        <v>128.07</v>
      </c>
    </row>
    <row r="7098" spans="1:2" ht="26.4">
      <c r="A7098" s="22" t="s">
        <v>7939</v>
      </c>
      <c r="B7098" s="23">
        <v>109.03</v>
      </c>
    </row>
    <row r="7099" spans="1:2" ht="26.4">
      <c r="A7099" s="22" t="s">
        <v>7940</v>
      </c>
      <c r="B7099" s="23">
        <v>102.26</v>
      </c>
    </row>
    <row r="7100" spans="1:2" ht="26.4">
      <c r="A7100" s="22" t="s">
        <v>7941</v>
      </c>
      <c r="B7100" s="23">
        <v>103.22</v>
      </c>
    </row>
    <row r="7101" spans="1:2" ht="26.4">
      <c r="A7101" s="22" t="s">
        <v>7942</v>
      </c>
      <c r="B7101" s="23">
        <v>107</v>
      </c>
    </row>
    <row r="7102" spans="1:2" ht="26.4">
      <c r="A7102" s="22" t="s">
        <v>7943</v>
      </c>
      <c r="B7102" s="23">
        <v>118.98</v>
      </c>
    </row>
    <row r="7103" spans="1:2" ht="26.4">
      <c r="A7103" s="22" t="s">
        <v>7944</v>
      </c>
      <c r="B7103" s="23">
        <v>125.36</v>
      </c>
    </row>
    <row r="7104" spans="1:2" ht="26.4">
      <c r="A7104" s="22" t="s">
        <v>7945</v>
      </c>
      <c r="B7104" s="23">
        <v>139.38999999999999</v>
      </c>
    </row>
    <row r="7105" spans="1:2" ht="26.4">
      <c r="A7105" s="22" t="s">
        <v>7946</v>
      </c>
      <c r="B7105" s="23">
        <v>149.18</v>
      </c>
    </row>
    <row r="7106" spans="1:2" ht="26.4">
      <c r="A7106" s="22" t="s">
        <v>7947</v>
      </c>
      <c r="B7106" s="23">
        <v>156.21</v>
      </c>
    </row>
    <row r="7107" spans="1:2" ht="26.4">
      <c r="A7107" s="22" t="s">
        <v>7948</v>
      </c>
      <c r="B7107" s="23">
        <v>128.09</v>
      </c>
    </row>
    <row r="7108" spans="1:2" ht="26.4">
      <c r="A7108" s="22" t="s">
        <v>7949</v>
      </c>
      <c r="B7108" s="23">
        <v>104</v>
      </c>
    </row>
    <row r="7109" spans="1:2" ht="26.4">
      <c r="A7109" s="22" t="s">
        <v>7950</v>
      </c>
      <c r="B7109" s="23">
        <v>108.22</v>
      </c>
    </row>
    <row r="7110" spans="1:2" ht="26.4">
      <c r="A7110" s="22" t="s">
        <v>7951</v>
      </c>
      <c r="B7110" s="23">
        <v>92.76</v>
      </c>
    </row>
    <row r="7111" spans="1:2" ht="26.4">
      <c r="A7111" s="22" t="s">
        <v>7952</v>
      </c>
      <c r="B7111" s="23">
        <v>101.33</v>
      </c>
    </row>
    <row r="7112" spans="1:2" ht="26.4">
      <c r="A7112" s="22" t="s">
        <v>7953</v>
      </c>
      <c r="B7112" s="23">
        <v>97.21</v>
      </c>
    </row>
    <row r="7113" spans="1:2" ht="26.4">
      <c r="A7113" s="22" t="s">
        <v>7954</v>
      </c>
      <c r="B7113" s="23">
        <v>94.54</v>
      </c>
    </row>
    <row r="7114" spans="1:2" ht="26.4">
      <c r="A7114" s="22" t="s">
        <v>7955</v>
      </c>
      <c r="B7114" s="23">
        <v>89.46</v>
      </c>
    </row>
    <row r="7115" spans="1:2" ht="26.4">
      <c r="A7115" s="22" t="s">
        <v>7956</v>
      </c>
      <c r="B7115" s="23">
        <v>90.31</v>
      </c>
    </row>
    <row r="7116" spans="1:2" ht="26.4">
      <c r="A7116" s="22" t="s">
        <v>7957</v>
      </c>
      <c r="B7116" s="23">
        <v>94.69</v>
      </c>
    </row>
    <row r="7117" spans="1:2" ht="26.4">
      <c r="A7117" s="22" t="s">
        <v>7958</v>
      </c>
      <c r="B7117" s="23">
        <v>102</v>
      </c>
    </row>
    <row r="7118" spans="1:2" ht="26.4">
      <c r="A7118" s="22" t="s">
        <v>7959</v>
      </c>
      <c r="B7118" s="23">
        <v>120.59</v>
      </c>
    </row>
    <row r="7119" spans="1:2" ht="26.4">
      <c r="A7119" s="22" t="s">
        <v>7960</v>
      </c>
      <c r="B7119" s="23">
        <v>130.77000000000001</v>
      </c>
    </row>
    <row r="7120" spans="1:2" ht="26.4">
      <c r="A7120" s="22" t="s">
        <v>7961</v>
      </c>
      <c r="B7120" s="23">
        <v>136.35</v>
      </c>
    </row>
    <row r="7121" spans="1:2" ht="26.4">
      <c r="A7121" s="22" t="s">
        <v>7962</v>
      </c>
      <c r="B7121" s="23">
        <v>128.37</v>
      </c>
    </row>
    <row r="7122" spans="1:2" ht="26.4">
      <c r="A7122" s="22" t="s">
        <v>7963</v>
      </c>
      <c r="B7122" s="23">
        <v>125</v>
      </c>
    </row>
    <row r="7123" spans="1:2" ht="26.4">
      <c r="A7123" s="22" t="s">
        <v>7964</v>
      </c>
      <c r="B7123" s="23">
        <v>118.99</v>
      </c>
    </row>
    <row r="7124" spans="1:2" ht="26.4">
      <c r="A7124" s="22" t="s">
        <v>7965</v>
      </c>
      <c r="B7124" s="23">
        <v>112.54</v>
      </c>
    </row>
    <row r="7125" spans="1:2" ht="26.4">
      <c r="A7125" s="22" t="s">
        <v>7966</v>
      </c>
      <c r="B7125" s="23">
        <v>110</v>
      </c>
    </row>
    <row r="7126" spans="1:2" ht="26.4">
      <c r="A7126" s="22" t="s">
        <v>7967</v>
      </c>
      <c r="B7126" s="23">
        <v>109.59</v>
      </c>
    </row>
    <row r="7127" spans="1:2" ht="26.4">
      <c r="A7127" s="22" t="s">
        <v>7968</v>
      </c>
      <c r="B7127" s="23">
        <v>118.1</v>
      </c>
    </row>
    <row r="7128" spans="1:2" ht="26.4">
      <c r="A7128" s="22" t="s">
        <v>7969</v>
      </c>
      <c r="B7128" s="23">
        <v>133.16</v>
      </c>
    </row>
    <row r="7129" spans="1:2" ht="26.4">
      <c r="A7129" s="22" t="s">
        <v>7970</v>
      </c>
      <c r="B7129" s="23">
        <v>149.97999999999999</v>
      </c>
    </row>
    <row r="7130" spans="1:2" ht="26.4">
      <c r="A7130" s="22" t="s">
        <v>7971</v>
      </c>
      <c r="B7130" s="23">
        <v>154.12</v>
      </c>
    </row>
    <row r="7131" spans="1:2" ht="26.4">
      <c r="A7131" s="22" t="s">
        <v>7972</v>
      </c>
      <c r="B7131" s="23">
        <v>133.44999999999999</v>
      </c>
    </row>
    <row r="7132" spans="1:2" ht="26.4">
      <c r="A7132" s="22" t="s">
        <v>7973</v>
      </c>
      <c r="B7132" s="23">
        <v>119.31</v>
      </c>
    </row>
    <row r="7133" spans="1:2" ht="26.4">
      <c r="A7133" s="22" t="s">
        <v>7974</v>
      </c>
      <c r="B7133" s="23">
        <v>114.1</v>
      </c>
    </row>
    <row r="7134" spans="1:2" ht="26.4">
      <c r="A7134" s="22" t="s">
        <v>7975</v>
      </c>
      <c r="B7134" s="23">
        <v>102.78</v>
      </c>
    </row>
    <row r="7135" spans="1:2" ht="26.4">
      <c r="A7135" s="22" t="s">
        <v>7976</v>
      </c>
      <c r="B7135" s="23">
        <v>99.07</v>
      </c>
    </row>
    <row r="7136" spans="1:2" ht="26.4">
      <c r="A7136" s="22" t="s">
        <v>7977</v>
      </c>
      <c r="B7136" s="23">
        <v>94.56</v>
      </c>
    </row>
    <row r="7137" spans="1:2" ht="26.4">
      <c r="A7137" s="22" t="s">
        <v>7978</v>
      </c>
      <c r="B7137" s="23">
        <v>89.97</v>
      </c>
    </row>
    <row r="7138" spans="1:2" ht="26.4">
      <c r="A7138" s="22" t="s">
        <v>7979</v>
      </c>
      <c r="B7138" s="23">
        <v>87.92</v>
      </c>
    </row>
    <row r="7139" spans="1:2" ht="26.4">
      <c r="A7139" s="22" t="s">
        <v>7980</v>
      </c>
      <c r="B7139" s="23">
        <v>95.08</v>
      </c>
    </row>
    <row r="7140" spans="1:2" ht="26.4">
      <c r="A7140" s="22" t="s">
        <v>7981</v>
      </c>
      <c r="B7140" s="23">
        <v>99.34</v>
      </c>
    </row>
    <row r="7141" spans="1:2" ht="26.4">
      <c r="A7141" s="22" t="s">
        <v>7982</v>
      </c>
      <c r="B7141" s="23">
        <v>106.86</v>
      </c>
    </row>
    <row r="7142" spans="1:2" ht="26.4">
      <c r="A7142" s="22" t="s">
        <v>7983</v>
      </c>
      <c r="B7142" s="23">
        <v>128.22999999999999</v>
      </c>
    </row>
    <row r="7143" spans="1:2" ht="26.4">
      <c r="A7143" s="22" t="s">
        <v>7984</v>
      </c>
      <c r="B7143" s="23">
        <v>141.35</v>
      </c>
    </row>
    <row r="7144" spans="1:2" ht="26.4">
      <c r="A7144" s="22" t="s">
        <v>7985</v>
      </c>
      <c r="B7144" s="23">
        <v>140.53</v>
      </c>
    </row>
    <row r="7145" spans="1:2" ht="26.4">
      <c r="A7145" s="22" t="s">
        <v>7986</v>
      </c>
      <c r="B7145" s="23">
        <v>128.69</v>
      </c>
    </row>
    <row r="7146" spans="1:2" ht="26.4">
      <c r="A7146" s="22" t="s">
        <v>7987</v>
      </c>
      <c r="B7146" s="23">
        <v>123.87</v>
      </c>
    </row>
    <row r="7147" spans="1:2" ht="26.4">
      <c r="A7147" s="22" t="s">
        <v>7988</v>
      </c>
      <c r="B7147" s="23">
        <v>117.39</v>
      </c>
    </row>
    <row r="7148" spans="1:2" ht="26.4">
      <c r="A7148" s="22" t="s">
        <v>7989</v>
      </c>
      <c r="B7148" s="23">
        <v>115.69</v>
      </c>
    </row>
    <row r="7149" spans="1:2" ht="26.4">
      <c r="A7149" s="22" t="s">
        <v>7990</v>
      </c>
      <c r="B7149" s="23">
        <v>121.44</v>
      </c>
    </row>
    <row r="7150" spans="1:2" ht="26.4">
      <c r="A7150" s="22" t="s">
        <v>7991</v>
      </c>
      <c r="B7150" s="23">
        <v>114</v>
      </c>
    </row>
    <row r="7151" spans="1:2" ht="26.4">
      <c r="A7151" s="22" t="s">
        <v>7992</v>
      </c>
      <c r="B7151" s="23">
        <v>129.1</v>
      </c>
    </row>
    <row r="7152" spans="1:2" ht="26.4">
      <c r="A7152" s="22" t="s">
        <v>7993</v>
      </c>
      <c r="B7152" s="23">
        <v>137.66</v>
      </c>
    </row>
    <row r="7153" spans="1:2" ht="26.4">
      <c r="A7153" s="22" t="s">
        <v>7994</v>
      </c>
      <c r="B7153" s="23">
        <v>151.09</v>
      </c>
    </row>
    <row r="7154" spans="1:2" ht="26.4">
      <c r="A7154" s="22" t="s">
        <v>7995</v>
      </c>
      <c r="B7154" s="23">
        <v>157.96</v>
      </c>
    </row>
    <row r="7155" spans="1:2" ht="26.4">
      <c r="A7155" s="22" t="s">
        <v>7996</v>
      </c>
      <c r="B7155" s="23">
        <v>137.25</v>
      </c>
    </row>
    <row r="7156" spans="1:2" ht="26.4">
      <c r="A7156" s="22" t="s">
        <v>7997</v>
      </c>
      <c r="B7156" s="23">
        <v>123.73</v>
      </c>
    </row>
    <row r="7157" spans="1:2" ht="26.4">
      <c r="A7157" s="22" t="s">
        <v>7998</v>
      </c>
      <c r="B7157" s="23">
        <v>120.06</v>
      </c>
    </row>
    <row r="7158" spans="1:2" ht="26.4">
      <c r="A7158" s="22" t="s">
        <v>7999</v>
      </c>
      <c r="B7158" s="23">
        <v>112.8</v>
      </c>
    </row>
    <row r="7159" spans="1:2" ht="26.4">
      <c r="A7159" s="22" t="s">
        <v>8000</v>
      </c>
      <c r="B7159" s="23">
        <v>95.11</v>
      </c>
    </row>
    <row r="7160" spans="1:2" ht="26.4">
      <c r="A7160" s="22" t="s">
        <v>8001</v>
      </c>
      <c r="B7160" s="23">
        <v>97.2</v>
      </c>
    </row>
    <row r="7161" spans="1:2" ht="26.4">
      <c r="A7161" s="22" t="s">
        <v>8002</v>
      </c>
      <c r="B7161" s="23">
        <v>96.98</v>
      </c>
    </row>
    <row r="7162" spans="1:2" ht="26.4">
      <c r="A7162" s="22" t="s">
        <v>8003</v>
      </c>
      <c r="B7162" s="23">
        <v>92.74</v>
      </c>
    </row>
    <row r="7163" spans="1:2" ht="26.4">
      <c r="A7163" s="22" t="s">
        <v>8004</v>
      </c>
      <c r="B7163" s="23">
        <v>94.21</v>
      </c>
    </row>
    <row r="7164" spans="1:2" ht="26.4">
      <c r="A7164" s="22" t="s">
        <v>8005</v>
      </c>
      <c r="B7164" s="23">
        <v>100</v>
      </c>
    </row>
    <row r="7165" spans="1:2" ht="26.4">
      <c r="A7165" s="22" t="s">
        <v>8006</v>
      </c>
      <c r="B7165" s="23">
        <v>117.46</v>
      </c>
    </row>
    <row r="7166" spans="1:2" ht="26.4">
      <c r="A7166" s="22" t="s">
        <v>8007</v>
      </c>
      <c r="B7166" s="23">
        <v>133.62</v>
      </c>
    </row>
    <row r="7167" spans="1:2" ht="26.4">
      <c r="A7167" s="22" t="s">
        <v>8008</v>
      </c>
      <c r="B7167" s="23">
        <v>144.05000000000001</v>
      </c>
    </row>
    <row r="7168" spans="1:2" ht="26.4">
      <c r="A7168" s="22" t="s">
        <v>8009</v>
      </c>
      <c r="B7168" s="23">
        <v>149</v>
      </c>
    </row>
    <row r="7169" spans="1:2" ht="26.4">
      <c r="A7169" s="22" t="s">
        <v>8010</v>
      </c>
      <c r="B7169" s="23">
        <v>146.37</v>
      </c>
    </row>
    <row r="7170" spans="1:2" ht="26.4">
      <c r="A7170" s="22" t="s">
        <v>8011</v>
      </c>
      <c r="B7170" s="23">
        <v>140</v>
      </c>
    </row>
    <row r="7171" spans="1:2" ht="26.4">
      <c r="A7171" s="22" t="s">
        <v>8012</v>
      </c>
      <c r="B7171" s="23">
        <v>131.11000000000001</v>
      </c>
    </row>
    <row r="7172" spans="1:2" ht="26.4">
      <c r="A7172" s="22" t="s">
        <v>8013</v>
      </c>
      <c r="B7172" s="23">
        <v>120.09</v>
      </c>
    </row>
    <row r="7173" spans="1:2" ht="26.4">
      <c r="A7173" s="22" t="s">
        <v>8014</v>
      </c>
      <c r="B7173" s="23">
        <v>119.6</v>
      </c>
    </row>
    <row r="7174" spans="1:2" ht="26.4">
      <c r="A7174" s="22" t="s">
        <v>8015</v>
      </c>
      <c r="B7174" s="23">
        <v>113.2</v>
      </c>
    </row>
    <row r="7175" spans="1:2" ht="26.4">
      <c r="A7175" s="22" t="s">
        <v>8016</v>
      </c>
      <c r="B7175" s="23">
        <v>114.25</v>
      </c>
    </row>
    <row r="7176" spans="1:2" ht="26.4">
      <c r="A7176" s="22" t="s">
        <v>8017</v>
      </c>
      <c r="B7176" s="23">
        <v>126.69</v>
      </c>
    </row>
    <row r="7177" spans="1:2" ht="26.4">
      <c r="A7177" s="22" t="s">
        <v>8018</v>
      </c>
      <c r="B7177" s="23">
        <v>151.03</v>
      </c>
    </row>
    <row r="7178" spans="1:2" ht="26.4">
      <c r="A7178" s="22" t="s">
        <v>8019</v>
      </c>
      <c r="B7178" s="23">
        <v>151.18</v>
      </c>
    </row>
    <row r="7179" spans="1:2" ht="26.4">
      <c r="A7179" s="22" t="s">
        <v>8020</v>
      </c>
      <c r="B7179" s="23">
        <v>130.94999999999999</v>
      </c>
    </row>
    <row r="7180" spans="1:2" ht="26.4">
      <c r="A7180" s="22" t="s">
        <v>8021</v>
      </c>
      <c r="B7180" s="23">
        <v>119.06</v>
      </c>
    </row>
    <row r="7181" spans="1:2" ht="26.4">
      <c r="A7181" s="22" t="s">
        <v>8022</v>
      </c>
      <c r="B7181" s="23">
        <v>117.06</v>
      </c>
    </row>
    <row r="7182" spans="1:2" ht="26.4">
      <c r="A7182" s="22" t="s">
        <v>8023</v>
      </c>
      <c r="B7182" s="23">
        <v>104.85</v>
      </c>
    </row>
    <row r="7183" spans="1:2" ht="26.4">
      <c r="A7183" s="22" t="s">
        <v>8024</v>
      </c>
      <c r="B7183" s="23">
        <v>104.56</v>
      </c>
    </row>
    <row r="7184" spans="1:2" ht="26.4">
      <c r="A7184" s="22" t="s">
        <v>8025</v>
      </c>
      <c r="B7184" s="23">
        <v>97.55</v>
      </c>
    </row>
    <row r="7185" spans="1:2" ht="26.4">
      <c r="A7185" s="22" t="s">
        <v>8026</v>
      </c>
      <c r="B7185" s="23">
        <v>96.77</v>
      </c>
    </row>
    <row r="7186" spans="1:2" ht="26.4">
      <c r="A7186" s="22" t="s">
        <v>8027</v>
      </c>
      <c r="B7186" s="23">
        <v>98</v>
      </c>
    </row>
    <row r="7187" spans="1:2" ht="26.4">
      <c r="A7187" s="22" t="s">
        <v>8028</v>
      </c>
      <c r="B7187" s="23">
        <v>104.36</v>
      </c>
    </row>
    <row r="7188" spans="1:2" ht="26.4">
      <c r="A7188" s="22" t="s">
        <v>8029</v>
      </c>
      <c r="B7188" s="23">
        <v>107.85</v>
      </c>
    </row>
    <row r="7189" spans="1:2" ht="26.4">
      <c r="A7189" s="22" t="s">
        <v>8030</v>
      </c>
      <c r="B7189" s="23">
        <v>115.7</v>
      </c>
    </row>
    <row r="7190" spans="1:2" ht="26.4">
      <c r="A7190" s="22" t="s">
        <v>8031</v>
      </c>
      <c r="B7190" s="23">
        <v>131.65</v>
      </c>
    </row>
    <row r="7191" spans="1:2" ht="26.4">
      <c r="A7191" s="22" t="s">
        <v>8032</v>
      </c>
      <c r="B7191" s="23">
        <v>154.01</v>
      </c>
    </row>
    <row r="7192" spans="1:2" ht="26.4">
      <c r="A7192" s="22" t="s">
        <v>8033</v>
      </c>
      <c r="B7192" s="23">
        <v>152.69999999999999</v>
      </c>
    </row>
    <row r="7193" spans="1:2" ht="26.4">
      <c r="A7193" s="22" t="s">
        <v>8034</v>
      </c>
      <c r="B7193" s="23">
        <v>147.58000000000001</v>
      </c>
    </row>
    <row r="7194" spans="1:2" ht="26.4">
      <c r="A7194" s="22" t="s">
        <v>8035</v>
      </c>
      <c r="B7194" s="23">
        <v>141.6</v>
      </c>
    </row>
    <row r="7195" spans="1:2" ht="26.4">
      <c r="A7195" s="22" t="s">
        <v>8036</v>
      </c>
      <c r="B7195" s="23">
        <v>125.13</v>
      </c>
    </row>
    <row r="7196" spans="1:2" ht="26.4">
      <c r="A7196" s="22" t="s">
        <v>8037</v>
      </c>
      <c r="B7196" s="23">
        <v>111.89</v>
      </c>
    </row>
    <row r="7197" spans="1:2" ht="26.4">
      <c r="A7197" s="22" t="s">
        <v>8038</v>
      </c>
      <c r="B7197" s="23">
        <v>105.36</v>
      </c>
    </row>
    <row r="7198" spans="1:2" ht="26.4">
      <c r="A7198" s="22" t="s">
        <v>8039</v>
      </c>
      <c r="B7198" s="23">
        <v>92.87</v>
      </c>
    </row>
    <row r="7199" spans="1:2" ht="26.4">
      <c r="A7199" s="22" t="s">
        <v>8040</v>
      </c>
      <c r="B7199" s="23">
        <v>86.69</v>
      </c>
    </row>
    <row r="7200" spans="1:2" ht="26.4">
      <c r="A7200" s="22" t="s">
        <v>8041</v>
      </c>
      <c r="B7200" s="23">
        <v>120.4</v>
      </c>
    </row>
    <row r="7201" spans="1:2" ht="26.4">
      <c r="A7201" s="22" t="s">
        <v>8042</v>
      </c>
      <c r="B7201" s="23">
        <v>140.02000000000001</v>
      </c>
    </row>
    <row r="7202" spans="1:2" ht="26.4">
      <c r="A7202" s="22" t="s">
        <v>8043</v>
      </c>
      <c r="B7202" s="23">
        <v>140.69999999999999</v>
      </c>
    </row>
    <row r="7203" spans="1:2" ht="26.4">
      <c r="A7203" s="22" t="s">
        <v>8044</v>
      </c>
      <c r="B7203" s="23">
        <v>121.29</v>
      </c>
    </row>
    <row r="7204" spans="1:2" ht="26.4">
      <c r="A7204" s="22" t="s">
        <v>8045</v>
      </c>
      <c r="B7204" s="23">
        <v>100.2</v>
      </c>
    </row>
    <row r="7205" spans="1:2" ht="26.4">
      <c r="A7205" s="22" t="s">
        <v>8046</v>
      </c>
      <c r="B7205" s="23">
        <v>96.89</v>
      </c>
    </row>
    <row r="7206" spans="1:2" ht="26.4">
      <c r="A7206" s="22" t="s">
        <v>8047</v>
      </c>
      <c r="B7206" s="23">
        <v>93.7</v>
      </c>
    </row>
    <row r="7207" spans="1:2" ht="26.4">
      <c r="A7207" s="22" t="s">
        <v>8048</v>
      </c>
      <c r="B7207" s="23">
        <v>84.6</v>
      </c>
    </row>
    <row r="7208" spans="1:2" ht="26.4">
      <c r="A7208" s="22" t="s">
        <v>8049</v>
      </c>
      <c r="B7208" s="23">
        <v>68.61</v>
      </c>
    </row>
    <row r="7209" spans="1:2" ht="26.4">
      <c r="A7209" s="22" t="s">
        <v>8050</v>
      </c>
      <c r="B7209" s="23">
        <v>64.59</v>
      </c>
    </row>
    <row r="7210" spans="1:2" ht="26.4">
      <c r="A7210" s="22" t="s">
        <v>8051</v>
      </c>
      <c r="B7210" s="23">
        <v>55</v>
      </c>
    </row>
    <row r="7211" spans="1:2" ht="26.4">
      <c r="A7211" s="22" t="s">
        <v>8052</v>
      </c>
      <c r="B7211" s="23">
        <v>51.09</v>
      </c>
    </row>
    <row r="7212" spans="1:2" ht="26.4">
      <c r="A7212" s="22" t="s">
        <v>8053</v>
      </c>
      <c r="B7212" s="23">
        <v>46.49</v>
      </c>
    </row>
    <row r="7213" spans="1:2" ht="26.4">
      <c r="A7213" s="22" t="s">
        <v>8054</v>
      </c>
      <c r="B7213" s="23">
        <v>62.3</v>
      </c>
    </row>
    <row r="7214" spans="1:2" ht="26.4">
      <c r="A7214" s="22" t="s">
        <v>8055</v>
      </c>
      <c r="B7214" s="23">
        <v>64.95</v>
      </c>
    </row>
    <row r="7215" spans="1:2" ht="26.4">
      <c r="A7215" s="22" t="s">
        <v>8056</v>
      </c>
      <c r="B7215" s="23">
        <v>87.84</v>
      </c>
    </row>
    <row r="7216" spans="1:2" ht="26.4">
      <c r="A7216" s="22" t="s">
        <v>8057</v>
      </c>
      <c r="B7216" s="23">
        <v>89.24</v>
      </c>
    </row>
    <row r="7217" spans="1:2" ht="26.4">
      <c r="A7217" s="22" t="s">
        <v>8058</v>
      </c>
      <c r="B7217" s="23">
        <v>87.01</v>
      </c>
    </row>
    <row r="7218" spans="1:2" ht="26.4">
      <c r="A7218" s="22" t="s">
        <v>8059</v>
      </c>
      <c r="B7218" s="23">
        <v>69.290000000000006</v>
      </c>
    </row>
    <row r="7219" spans="1:2" ht="26.4">
      <c r="A7219" s="22" t="s">
        <v>8060</v>
      </c>
      <c r="B7219" s="23">
        <v>44.74</v>
      </c>
    </row>
    <row r="7220" spans="1:2" ht="26.4">
      <c r="A7220" s="22" t="s">
        <v>8061</v>
      </c>
      <c r="B7220" s="23">
        <v>37.04</v>
      </c>
    </row>
    <row r="7221" spans="1:2" ht="26.4">
      <c r="A7221" s="22" t="s">
        <v>8062</v>
      </c>
      <c r="B7221" s="23">
        <v>27.75</v>
      </c>
    </row>
    <row r="7222" spans="1:2" ht="26.4">
      <c r="A7222" s="22" t="s">
        <v>8063</v>
      </c>
      <c r="B7222" s="23">
        <v>47.58</v>
      </c>
    </row>
    <row r="7223" spans="1:2" ht="26.4">
      <c r="A7223" s="22" t="s">
        <v>8064</v>
      </c>
      <c r="B7223" s="23">
        <v>50.43</v>
      </c>
    </row>
    <row r="7224" spans="1:2" ht="26.4">
      <c r="A7224" s="22" t="s">
        <v>8065</v>
      </c>
      <c r="B7224" s="23">
        <v>74.36</v>
      </c>
    </row>
    <row r="7225" spans="1:2" ht="26.4">
      <c r="A7225" s="22" t="s">
        <v>8066</v>
      </c>
      <c r="B7225" s="23">
        <v>102.93</v>
      </c>
    </row>
    <row r="7226" spans="1:2" ht="26.4">
      <c r="A7226" s="22" t="s">
        <v>8067</v>
      </c>
      <c r="B7226" s="23">
        <v>83.28</v>
      </c>
    </row>
    <row r="7227" spans="1:2" ht="26.4">
      <c r="A7227" s="22" t="s">
        <v>8068</v>
      </c>
      <c r="B7227" s="23">
        <v>58.76</v>
      </c>
    </row>
    <row r="7228" spans="1:2" ht="26.4">
      <c r="A7228" s="22" t="s">
        <v>8069</v>
      </c>
      <c r="B7228" s="23">
        <v>31.79</v>
      </c>
    </row>
    <row r="7229" spans="1:2" ht="26.4">
      <c r="A7229" s="22" t="s">
        <v>8070</v>
      </c>
      <c r="B7229" s="23">
        <v>22.48</v>
      </c>
    </row>
    <row r="7230" spans="1:2" ht="26.4">
      <c r="A7230" s="22" t="s">
        <v>8071</v>
      </c>
      <c r="B7230" s="23">
        <v>9.7100000000000009</v>
      </c>
    </row>
    <row r="7231" spans="1:2" ht="26.4">
      <c r="A7231" s="22" t="s">
        <v>8072</v>
      </c>
      <c r="B7231" s="23">
        <v>6.62</v>
      </c>
    </row>
    <row r="7232" spans="1:2" ht="26.4">
      <c r="A7232" s="22" t="s">
        <v>8073</v>
      </c>
      <c r="B7232" s="23">
        <v>-1.07</v>
      </c>
    </row>
    <row r="7233" spans="1:2" ht="26.4">
      <c r="A7233" s="22" t="s">
        <v>8074</v>
      </c>
      <c r="B7233" s="23">
        <v>-1.01</v>
      </c>
    </row>
    <row r="7234" spans="1:2" ht="26.4">
      <c r="A7234" s="22" t="s">
        <v>8075</v>
      </c>
      <c r="B7234" s="23">
        <v>-0.84</v>
      </c>
    </row>
    <row r="7235" spans="1:2" ht="26.4">
      <c r="A7235" s="22" t="s">
        <v>8076</v>
      </c>
      <c r="B7235" s="23">
        <v>-0.84</v>
      </c>
    </row>
    <row r="7236" spans="1:2" ht="26.4">
      <c r="A7236" s="22" t="s">
        <v>8077</v>
      </c>
      <c r="B7236" s="23">
        <v>-0.9</v>
      </c>
    </row>
    <row r="7237" spans="1:2" ht="26.4">
      <c r="A7237" s="22" t="s">
        <v>8078</v>
      </c>
      <c r="B7237" s="23">
        <v>-1.02</v>
      </c>
    </row>
    <row r="7238" spans="1:2" ht="26.4">
      <c r="A7238" s="22" t="s">
        <v>8079</v>
      </c>
      <c r="B7238" s="23">
        <v>-1.05</v>
      </c>
    </row>
    <row r="7239" spans="1:2" ht="26.4">
      <c r="A7239" s="22" t="s">
        <v>8080</v>
      </c>
      <c r="B7239" s="23">
        <v>-0.47</v>
      </c>
    </row>
    <row r="7240" spans="1:2" ht="26.4">
      <c r="A7240" s="22" t="s">
        <v>8081</v>
      </c>
      <c r="B7240" s="23">
        <v>-0.03</v>
      </c>
    </row>
    <row r="7241" spans="1:2" ht="26.4">
      <c r="A7241" s="22" t="s">
        <v>8082</v>
      </c>
      <c r="B7241" s="23">
        <v>-0.04</v>
      </c>
    </row>
    <row r="7242" spans="1:2" ht="26.4">
      <c r="A7242" s="22" t="s">
        <v>8083</v>
      </c>
      <c r="B7242" s="23">
        <v>-0.28000000000000003</v>
      </c>
    </row>
    <row r="7243" spans="1:2" ht="26.4">
      <c r="A7243" s="22" t="s">
        <v>8084</v>
      </c>
      <c r="B7243" s="23">
        <v>-0.08</v>
      </c>
    </row>
    <row r="7244" spans="1:2" ht="26.4">
      <c r="A7244" s="22" t="s">
        <v>8085</v>
      </c>
      <c r="B7244" s="23">
        <v>0.34</v>
      </c>
    </row>
    <row r="7245" spans="1:2" ht="26.4">
      <c r="A7245" s="22" t="s">
        <v>8086</v>
      </c>
      <c r="B7245" s="23">
        <v>0.62</v>
      </c>
    </row>
    <row r="7246" spans="1:2" ht="26.4">
      <c r="A7246" s="22" t="s">
        <v>8087</v>
      </c>
      <c r="B7246" s="23">
        <v>9.91</v>
      </c>
    </row>
    <row r="7247" spans="1:2" ht="26.4">
      <c r="A7247" s="22" t="s">
        <v>8088</v>
      </c>
      <c r="B7247" s="23">
        <v>23.7</v>
      </c>
    </row>
    <row r="7248" spans="1:2" ht="26.4">
      <c r="A7248" s="22" t="s">
        <v>8089</v>
      </c>
      <c r="B7248" s="23">
        <v>39.020000000000003</v>
      </c>
    </row>
    <row r="7249" spans="1:2" ht="26.4">
      <c r="A7249" s="22" t="s">
        <v>8090</v>
      </c>
      <c r="B7249" s="23">
        <v>53.6</v>
      </c>
    </row>
    <row r="7250" spans="1:2" ht="26.4">
      <c r="A7250" s="22" t="s">
        <v>8091</v>
      </c>
      <c r="B7250" s="23">
        <v>67.3</v>
      </c>
    </row>
    <row r="7251" spans="1:2" ht="26.4">
      <c r="A7251" s="22" t="s">
        <v>8092</v>
      </c>
      <c r="B7251" s="23">
        <v>67.3</v>
      </c>
    </row>
    <row r="7252" spans="1:2" ht="26.4">
      <c r="A7252" s="22" t="s">
        <v>8093</v>
      </c>
      <c r="B7252" s="23">
        <v>62.84</v>
      </c>
    </row>
    <row r="7253" spans="1:2" ht="26.4">
      <c r="A7253" s="22" t="s">
        <v>8094</v>
      </c>
      <c r="B7253" s="23">
        <v>55.06</v>
      </c>
    </row>
    <row r="7254" spans="1:2" ht="26.4">
      <c r="A7254" s="22" t="s">
        <v>8095</v>
      </c>
      <c r="B7254" s="23">
        <v>52.18</v>
      </c>
    </row>
    <row r="7255" spans="1:2" ht="26.4">
      <c r="A7255" s="22" t="s">
        <v>8096</v>
      </c>
      <c r="B7255" s="23">
        <v>38.840000000000003</v>
      </c>
    </row>
    <row r="7256" spans="1:2" ht="26.4">
      <c r="A7256" s="22" t="s">
        <v>8097</v>
      </c>
      <c r="B7256" s="23">
        <v>8</v>
      </c>
    </row>
    <row r="7257" spans="1:2" ht="26.4">
      <c r="A7257" s="22" t="s">
        <v>8098</v>
      </c>
      <c r="B7257" s="23">
        <v>8.16</v>
      </c>
    </row>
    <row r="7258" spans="1:2" ht="26.4">
      <c r="A7258" s="22" t="s">
        <v>8099</v>
      </c>
      <c r="B7258" s="23">
        <v>8.36</v>
      </c>
    </row>
    <row r="7259" spans="1:2" ht="26.4">
      <c r="A7259" s="22" t="s">
        <v>8100</v>
      </c>
      <c r="B7259" s="23">
        <v>10.02</v>
      </c>
    </row>
    <row r="7260" spans="1:2" ht="26.4">
      <c r="A7260" s="22" t="s">
        <v>8101</v>
      </c>
      <c r="B7260" s="23">
        <v>13.6</v>
      </c>
    </row>
    <row r="7261" spans="1:2" ht="26.4">
      <c r="A7261" s="22" t="s">
        <v>8102</v>
      </c>
      <c r="B7261" s="23">
        <v>21.06</v>
      </c>
    </row>
    <row r="7262" spans="1:2" ht="26.4">
      <c r="A7262" s="22" t="s">
        <v>8103</v>
      </c>
      <c r="B7262" s="23">
        <v>77.650000000000006</v>
      </c>
    </row>
    <row r="7263" spans="1:2" ht="26.4">
      <c r="A7263" s="22" t="s">
        <v>8104</v>
      </c>
      <c r="B7263" s="23">
        <v>105.91</v>
      </c>
    </row>
    <row r="7264" spans="1:2" ht="26.4">
      <c r="A7264" s="22" t="s">
        <v>8105</v>
      </c>
      <c r="B7264" s="23">
        <v>111</v>
      </c>
    </row>
    <row r="7265" spans="1:2" ht="26.4">
      <c r="A7265" s="22" t="s">
        <v>8106</v>
      </c>
      <c r="B7265" s="23">
        <v>103</v>
      </c>
    </row>
    <row r="7266" spans="1:2" ht="26.4">
      <c r="A7266" s="22" t="s">
        <v>8107</v>
      </c>
      <c r="B7266" s="23">
        <v>90</v>
      </c>
    </row>
    <row r="7267" spans="1:2" ht="26.4">
      <c r="A7267" s="22" t="s">
        <v>8108</v>
      </c>
      <c r="B7267" s="23">
        <v>96.17</v>
      </c>
    </row>
    <row r="7268" spans="1:2" ht="26.4">
      <c r="A7268" s="22" t="s">
        <v>8109</v>
      </c>
      <c r="B7268" s="23">
        <v>102.54</v>
      </c>
    </row>
    <row r="7269" spans="1:2" ht="26.4">
      <c r="A7269" s="22" t="s">
        <v>8110</v>
      </c>
      <c r="B7269" s="23">
        <v>114.62</v>
      </c>
    </row>
    <row r="7270" spans="1:2" ht="26.4">
      <c r="A7270" s="22" t="s">
        <v>8111</v>
      </c>
      <c r="B7270" s="23">
        <v>123.98</v>
      </c>
    </row>
    <row r="7271" spans="1:2" ht="26.4">
      <c r="A7271" s="22" t="s">
        <v>8112</v>
      </c>
      <c r="B7271" s="23">
        <v>139.44999999999999</v>
      </c>
    </row>
    <row r="7272" spans="1:2" ht="26.4">
      <c r="A7272" s="22" t="s">
        <v>8113</v>
      </c>
      <c r="B7272" s="23">
        <v>145</v>
      </c>
    </row>
    <row r="7273" spans="1:2" ht="26.4">
      <c r="A7273" s="22" t="s">
        <v>8114</v>
      </c>
      <c r="B7273" s="23">
        <v>165.84</v>
      </c>
    </row>
    <row r="7274" spans="1:2" ht="26.4">
      <c r="A7274" s="22" t="s">
        <v>8115</v>
      </c>
      <c r="B7274" s="23">
        <v>171</v>
      </c>
    </row>
    <row r="7275" spans="1:2" ht="26.4">
      <c r="A7275" s="22" t="s">
        <v>8116</v>
      </c>
      <c r="B7275" s="23">
        <v>151.16</v>
      </c>
    </row>
    <row r="7276" spans="1:2" ht="26.4">
      <c r="A7276" s="22" t="s">
        <v>8117</v>
      </c>
      <c r="B7276" s="23">
        <v>129.03</v>
      </c>
    </row>
    <row r="7277" spans="1:2" ht="26.4">
      <c r="A7277" s="22" t="s">
        <v>8118</v>
      </c>
      <c r="B7277" s="23">
        <v>110.6</v>
      </c>
    </row>
    <row r="7278" spans="1:2" ht="26.4">
      <c r="A7278" s="22" t="s">
        <v>8119</v>
      </c>
      <c r="B7278" s="23">
        <v>118.23</v>
      </c>
    </row>
    <row r="7279" spans="1:2" ht="26.4">
      <c r="A7279" s="22" t="s">
        <v>8120</v>
      </c>
      <c r="B7279" s="23">
        <v>103.4</v>
      </c>
    </row>
    <row r="7280" spans="1:2" ht="26.4">
      <c r="A7280" s="22" t="s">
        <v>8121</v>
      </c>
      <c r="B7280" s="23">
        <v>86.05</v>
      </c>
    </row>
    <row r="7281" spans="1:2" ht="26.4">
      <c r="A7281" s="22" t="s">
        <v>8122</v>
      </c>
      <c r="B7281" s="23">
        <v>79.2</v>
      </c>
    </row>
    <row r="7282" spans="1:2" ht="26.4">
      <c r="A7282" s="22" t="s">
        <v>8123</v>
      </c>
      <c r="B7282" s="23">
        <v>71.959999999999994</v>
      </c>
    </row>
    <row r="7283" spans="1:2" ht="26.4">
      <c r="A7283" s="22" t="s">
        <v>8124</v>
      </c>
      <c r="B7283" s="23">
        <v>64.8</v>
      </c>
    </row>
    <row r="7284" spans="1:2" ht="26.4">
      <c r="A7284" s="22" t="s">
        <v>8125</v>
      </c>
      <c r="B7284" s="23">
        <v>67.36</v>
      </c>
    </row>
    <row r="7285" spans="1:2" ht="26.4">
      <c r="A7285" s="22" t="s">
        <v>8126</v>
      </c>
      <c r="B7285" s="23">
        <v>78.540000000000006</v>
      </c>
    </row>
    <row r="7286" spans="1:2" ht="26.4">
      <c r="A7286" s="22" t="s">
        <v>8127</v>
      </c>
      <c r="B7286" s="23">
        <v>97.28</v>
      </c>
    </row>
    <row r="7287" spans="1:2" ht="26.4">
      <c r="A7287" s="22" t="s">
        <v>8128</v>
      </c>
      <c r="B7287" s="23">
        <v>117.43</v>
      </c>
    </row>
    <row r="7288" spans="1:2" ht="26.4">
      <c r="A7288" s="22" t="s">
        <v>8129</v>
      </c>
      <c r="B7288" s="23">
        <v>141</v>
      </c>
    </row>
    <row r="7289" spans="1:2" ht="26.4">
      <c r="A7289" s="22" t="s">
        <v>8130</v>
      </c>
      <c r="B7289" s="23">
        <v>122.42</v>
      </c>
    </row>
    <row r="7290" spans="1:2" ht="26.4">
      <c r="A7290" s="22" t="s">
        <v>8131</v>
      </c>
      <c r="B7290" s="23">
        <v>112.3</v>
      </c>
    </row>
    <row r="7291" spans="1:2" ht="26.4">
      <c r="A7291" s="22" t="s">
        <v>8132</v>
      </c>
      <c r="B7291" s="23">
        <v>105.68</v>
      </c>
    </row>
    <row r="7292" spans="1:2" ht="26.4">
      <c r="A7292" s="22" t="s">
        <v>8133</v>
      </c>
      <c r="B7292" s="23">
        <v>103.22</v>
      </c>
    </row>
    <row r="7293" spans="1:2" ht="26.4">
      <c r="A7293" s="22" t="s">
        <v>8134</v>
      </c>
      <c r="B7293" s="23">
        <v>103.94</v>
      </c>
    </row>
    <row r="7294" spans="1:2" ht="26.4">
      <c r="A7294" s="22" t="s">
        <v>8135</v>
      </c>
      <c r="B7294" s="23">
        <v>112.3</v>
      </c>
    </row>
    <row r="7295" spans="1:2" ht="26.4">
      <c r="A7295" s="22" t="s">
        <v>8136</v>
      </c>
      <c r="B7295" s="23">
        <v>119.8</v>
      </c>
    </row>
    <row r="7296" spans="1:2" ht="26.4">
      <c r="A7296" s="22" t="s">
        <v>8137</v>
      </c>
      <c r="B7296" s="23">
        <v>135.11000000000001</v>
      </c>
    </row>
    <row r="7297" spans="1:2" ht="26.4">
      <c r="A7297" s="22" t="s">
        <v>8138</v>
      </c>
      <c r="B7297" s="23">
        <v>161.81</v>
      </c>
    </row>
    <row r="7298" spans="1:2" ht="26.4">
      <c r="A7298" s="22" t="s">
        <v>8139</v>
      </c>
      <c r="B7298" s="23">
        <v>172.04</v>
      </c>
    </row>
    <row r="7299" spans="1:2" ht="26.4">
      <c r="A7299" s="22" t="s">
        <v>8140</v>
      </c>
      <c r="B7299" s="23">
        <v>152.91999999999999</v>
      </c>
    </row>
    <row r="7300" spans="1:2" ht="26.4">
      <c r="A7300" s="22" t="s">
        <v>8141</v>
      </c>
      <c r="B7300" s="23">
        <v>125.88</v>
      </c>
    </row>
    <row r="7301" spans="1:2" ht="26.4">
      <c r="A7301" s="22" t="s">
        <v>8142</v>
      </c>
      <c r="B7301" s="23">
        <v>115.92</v>
      </c>
    </row>
    <row r="7302" spans="1:2" ht="26.4">
      <c r="A7302" s="22" t="s">
        <v>8143</v>
      </c>
      <c r="B7302" s="23">
        <v>111.55</v>
      </c>
    </row>
    <row r="7303" spans="1:2" ht="26.4">
      <c r="A7303" s="22" t="s">
        <v>8144</v>
      </c>
      <c r="B7303" s="23">
        <v>99.72</v>
      </c>
    </row>
    <row r="7304" spans="1:2" ht="26.4">
      <c r="A7304" s="22" t="s">
        <v>8145</v>
      </c>
      <c r="B7304" s="23">
        <v>65.31</v>
      </c>
    </row>
    <row r="7305" spans="1:2" ht="26.4">
      <c r="A7305" s="22" t="s">
        <v>8146</v>
      </c>
      <c r="B7305" s="23">
        <v>64.2</v>
      </c>
    </row>
    <row r="7306" spans="1:2" ht="26.4">
      <c r="A7306" s="22" t="s">
        <v>8147</v>
      </c>
      <c r="B7306" s="23">
        <v>50.23</v>
      </c>
    </row>
    <row r="7307" spans="1:2" ht="26.4">
      <c r="A7307" s="22" t="s">
        <v>8148</v>
      </c>
      <c r="B7307" s="23">
        <v>26.48</v>
      </c>
    </row>
    <row r="7308" spans="1:2" ht="26.4">
      <c r="A7308" s="22" t="s">
        <v>8149</v>
      </c>
      <c r="B7308" s="23">
        <v>23.75</v>
      </c>
    </row>
    <row r="7309" spans="1:2" ht="26.4">
      <c r="A7309" s="22" t="s">
        <v>8150</v>
      </c>
      <c r="B7309" s="23">
        <v>30.13</v>
      </c>
    </row>
    <row r="7310" spans="1:2" ht="26.4">
      <c r="A7310" s="22" t="s">
        <v>8151</v>
      </c>
      <c r="B7310" s="23">
        <v>47.99</v>
      </c>
    </row>
    <row r="7311" spans="1:2" ht="26.4">
      <c r="A7311" s="22" t="s">
        <v>8152</v>
      </c>
      <c r="B7311" s="23">
        <v>68.069999999999993</v>
      </c>
    </row>
    <row r="7312" spans="1:2" ht="26.4">
      <c r="A7312" s="22" t="s">
        <v>8153</v>
      </c>
      <c r="B7312" s="23">
        <v>66.88</v>
      </c>
    </row>
    <row r="7313" spans="1:2" ht="26.4">
      <c r="A7313" s="22" t="s">
        <v>8154</v>
      </c>
      <c r="B7313" s="23">
        <v>69.23</v>
      </c>
    </row>
    <row r="7314" spans="1:2" ht="26.4">
      <c r="A7314" s="22" t="s">
        <v>8155</v>
      </c>
      <c r="B7314" s="23">
        <v>46.22</v>
      </c>
    </row>
    <row r="7315" spans="1:2" ht="26.4">
      <c r="A7315" s="22" t="s">
        <v>8156</v>
      </c>
      <c r="B7315" s="23">
        <v>43.5</v>
      </c>
    </row>
    <row r="7316" spans="1:2" ht="26.4">
      <c r="A7316" s="22" t="s">
        <v>8157</v>
      </c>
      <c r="B7316" s="23">
        <v>47.64</v>
      </c>
    </row>
    <row r="7317" spans="1:2" ht="26.4">
      <c r="A7317" s="22" t="s">
        <v>8158</v>
      </c>
      <c r="B7317" s="23">
        <v>38.92</v>
      </c>
    </row>
    <row r="7318" spans="1:2" ht="26.4">
      <c r="A7318" s="22" t="s">
        <v>8159</v>
      </c>
      <c r="B7318" s="23">
        <v>32.840000000000003</v>
      </c>
    </row>
    <row r="7319" spans="1:2" ht="26.4">
      <c r="A7319" s="22" t="s">
        <v>8160</v>
      </c>
      <c r="B7319" s="23">
        <v>37.28</v>
      </c>
    </row>
    <row r="7320" spans="1:2" ht="26.4">
      <c r="A7320" s="22" t="s">
        <v>8161</v>
      </c>
      <c r="B7320" s="23">
        <v>51.58</v>
      </c>
    </row>
    <row r="7321" spans="1:2" ht="26.4">
      <c r="A7321" s="22" t="s">
        <v>8162</v>
      </c>
      <c r="B7321" s="23">
        <v>63.4</v>
      </c>
    </row>
    <row r="7322" spans="1:2" ht="26.4">
      <c r="A7322" s="22" t="s">
        <v>8163</v>
      </c>
      <c r="B7322" s="23">
        <v>80.459999999999994</v>
      </c>
    </row>
    <row r="7323" spans="1:2" ht="26.4">
      <c r="A7323" s="22" t="s">
        <v>8164</v>
      </c>
      <c r="B7323" s="23">
        <v>71.8</v>
      </c>
    </row>
    <row r="7324" spans="1:2" ht="26.4">
      <c r="A7324" s="22" t="s">
        <v>8165</v>
      </c>
      <c r="B7324" s="23">
        <v>57.48</v>
      </c>
    </row>
    <row r="7325" spans="1:2" ht="26.4">
      <c r="A7325" s="22" t="s">
        <v>8166</v>
      </c>
      <c r="B7325" s="23">
        <v>40.15</v>
      </c>
    </row>
    <row r="7326" spans="1:2" ht="26.4">
      <c r="A7326" s="22" t="s">
        <v>8167</v>
      </c>
      <c r="B7326" s="23">
        <v>40.770000000000003</v>
      </c>
    </row>
    <row r="7327" spans="1:2" ht="26.4">
      <c r="A7327" s="22" t="s">
        <v>8168</v>
      </c>
      <c r="B7327" s="23">
        <v>23</v>
      </c>
    </row>
    <row r="7328" spans="1:2" ht="26.4">
      <c r="A7328" s="22" t="s">
        <v>8169</v>
      </c>
      <c r="B7328" s="23">
        <v>19.489999999999998</v>
      </c>
    </row>
    <row r="7329" spans="1:2" ht="26.4">
      <c r="A7329" s="22" t="s">
        <v>8170</v>
      </c>
      <c r="B7329" s="23">
        <v>7.56</v>
      </c>
    </row>
    <row r="7330" spans="1:2" ht="26.4">
      <c r="A7330" s="22" t="s">
        <v>8171</v>
      </c>
      <c r="B7330" s="23">
        <v>4.57</v>
      </c>
    </row>
    <row r="7331" spans="1:2" ht="26.4">
      <c r="A7331" s="22" t="s">
        <v>8172</v>
      </c>
      <c r="B7331" s="23">
        <v>3.24</v>
      </c>
    </row>
    <row r="7332" spans="1:2" ht="26.4">
      <c r="A7332" s="22" t="s">
        <v>8173</v>
      </c>
      <c r="B7332" s="23">
        <v>3.42</v>
      </c>
    </row>
    <row r="7333" spans="1:2" ht="26.4">
      <c r="A7333" s="22" t="s">
        <v>8174</v>
      </c>
      <c r="B7333" s="23">
        <v>4.3099999999999996</v>
      </c>
    </row>
    <row r="7334" spans="1:2" ht="26.4">
      <c r="A7334" s="22" t="s">
        <v>8175</v>
      </c>
      <c r="B7334" s="23">
        <v>17.100000000000001</v>
      </c>
    </row>
    <row r="7335" spans="1:2" ht="26.4">
      <c r="A7335" s="22" t="s">
        <v>8176</v>
      </c>
      <c r="B7335" s="23">
        <v>74.930000000000007</v>
      </c>
    </row>
    <row r="7336" spans="1:2" ht="26.4">
      <c r="A7336" s="22" t="s">
        <v>8177</v>
      </c>
      <c r="B7336" s="23">
        <v>87.83</v>
      </c>
    </row>
    <row r="7337" spans="1:2" ht="26.4">
      <c r="A7337" s="22" t="s">
        <v>8178</v>
      </c>
      <c r="B7337" s="23">
        <v>72.63</v>
      </c>
    </row>
    <row r="7338" spans="1:2" ht="26.4">
      <c r="A7338" s="22" t="s">
        <v>8179</v>
      </c>
      <c r="B7338" s="23">
        <v>60.59</v>
      </c>
    </row>
    <row r="7339" spans="1:2" ht="26.4">
      <c r="A7339" s="22" t="s">
        <v>8180</v>
      </c>
      <c r="B7339" s="23">
        <v>62.39</v>
      </c>
    </row>
    <row r="7340" spans="1:2" ht="26.4">
      <c r="A7340" s="22" t="s">
        <v>8181</v>
      </c>
      <c r="B7340" s="23">
        <v>62.14</v>
      </c>
    </row>
    <row r="7341" spans="1:2" ht="26.4">
      <c r="A7341" s="22" t="s">
        <v>8182</v>
      </c>
      <c r="B7341" s="23">
        <v>61.89</v>
      </c>
    </row>
    <row r="7342" spans="1:2" ht="26.4">
      <c r="A7342" s="22" t="s">
        <v>8183</v>
      </c>
      <c r="B7342" s="23">
        <v>77.48</v>
      </c>
    </row>
    <row r="7343" spans="1:2" ht="26.4">
      <c r="A7343" s="22" t="s">
        <v>8184</v>
      </c>
      <c r="B7343" s="23">
        <v>91.4</v>
      </c>
    </row>
    <row r="7344" spans="1:2" ht="26.4">
      <c r="A7344" s="22" t="s">
        <v>8185</v>
      </c>
      <c r="B7344" s="23">
        <v>99.5</v>
      </c>
    </row>
    <row r="7345" spans="1:2" ht="26.4">
      <c r="A7345" s="22" t="s">
        <v>8186</v>
      </c>
      <c r="B7345" s="23">
        <v>103.64</v>
      </c>
    </row>
    <row r="7346" spans="1:2" ht="26.4">
      <c r="A7346" s="22" t="s">
        <v>8187</v>
      </c>
      <c r="B7346" s="23">
        <v>117.02</v>
      </c>
    </row>
    <row r="7347" spans="1:2" ht="26.4">
      <c r="A7347" s="22" t="s">
        <v>8188</v>
      </c>
      <c r="B7347" s="23">
        <v>96.74</v>
      </c>
    </row>
    <row r="7348" spans="1:2" ht="26.4">
      <c r="A7348" s="22" t="s">
        <v>8189</v>
      </c>
      <c r="B7348" s="23">
        <v>87.94</v>
      </c>
    </row>
    <row r="7349" spans="1:2" ht="26.4">
      <c r="A7349" s="22" t="s">
        <v>8190</v>
      </c>
      <c r="B7349" s="23">
        <v>76.06</v>
      </c>
    </row>
    <row r="7350" spans="1:2" ht="26.4">
      <c r="A7350" s="22" t="s">
        <v>8191</v>
      </c>
      <c r="B7350" s="23">
        <v>72.27</v>
      </c>
    </row>
    <row r="7351" spans="1:2" ht="26.4">
      <c r="A7351" s="22" t="s">
        <v>8192</v>
      </c>
      <c r="B7351" s="23">
        <v>57.04</v>
      </c>
    </row>
    <row r="7352" spans="1:2" ht="26.4">
      <c r="A7352" s="22" t="s">
        <v>8193</v>
      </c>
      <c r="B7352" s="23">
        <v>15.17</v>
      </c>
    </row>
    <row r="7353" spans="1:2" ht="26.4">
      <c r="A7353" s="22" t="s">
        <v>8194</v>
      </c>
      <c r="B7353" s="23">
        <v>11.47</v>
      </c>
    </row>
    <row r="7354" spans="1:2" ht="26.4">
      <c r="A7354" s="22" t="s">
        <v>8195</v>
      </c>
      <c r="B7354" s="23">
        <v>10</v>
      </c>
    </row>
    <row r="7355" spans="1:2" ht="26.4">
      <c r="A7355" s="22" t="s">
        <v>8196</v>
      </c>
      <c r="B7355" s="23">
        <v>5.73</v>
      </c>
    </row>
    <row r="7356" spans="1:2" ht="26.4">
      <c r="A7356" s="22" t="s">
        <v>8197</v>
      </c>
      <c r="B7356" s="23">
        <v>9.73</v>
      </c>
    </row>
    <row r="7357" spans="1:2" ht="26.4">
      <c r="A7357" s="22" t="s">
        <v>8198</v>
      </c>
      <c r="B7357" s="23">
        <v>23.6</v>
      </c>
    </row>
    <row r="7358" spans="1:2" ht="26.4">
      <c r="A7358" s="22" t="s">
        <v>8199</v>
      </c>
      <c r="B7358" s="23">
        <v>61.74</v>
      </c>
    </row>
    <row r="7359" spans="1:2" ht="26.4">
      <c r="A7359" s="22" t="s">
        <v>8200</v>
      </c>
      <c r="B7359" s="23">
        <v>90.49</v>
      </c>
    </row>
    <row r="7360" spans="1:2" ht="26.4">
      <c r="A7360" s="22" t="s">
        <v>8201</v>
      </c>
      <c r="B7360" s="23">
        <v>95.13</v>
      </c>
    </row>
    <row r="7361" spans="1:2" ht="26.4">
      <c r="A7361" s="22" t="s">
        <v>8202</v>
      </c>
      <c r="B7361" s="23">
        <v>89.59</v>
      </c>
    </row>
    <row r="7362" spans="1:2" ht="26.4">
      <c r="A7362" s="22" t="s">
        <v>8203</v>
      </c>
      <c r="B7362" s="23">
        <v>82.9</v>
      </c>
    </row>
    <row r="7363" spans="1:2" ht="26.4">
      <c r="A7363" s="22" t="s">
        <v>8204</v>
      </c>
      <c r="B7363" s="23">
        <v>72.77</v>
      </c>
    </row>
    <row r="7364" spans="1:2" ht="26.4">
      <c r="A7364" s="22" t="s">
        <v>8205</v>
      </c>
      <c r="B7364" s="23">
        <v>62.13</v>
      </c>
    </row>
    <row r="7365" spans="1:2" ht="26.4">
      <c r="A7365" s="22" t="s">
        <v>8206</v>
      </c>
      <c r="B7365" s="23">
        <v>61.14</v>
      </c>
    </row>
    <row r="7366" spans="1:2" ht="26.4">
      <c r="A7366" s="22" t="s">
        <v>8207</v>
      </c>
      <c r="B7366" s="23">
        <v>65.09</v>
      </c>
    </row>
    <row r="7367" spans="1:2" ht="26.4">
      <c r="A7367" s="22" t="s">
        <v>8208</v>
      </c>
      <c r="B7367" s="23">
        <v>69.73</v>
      </c>
    </row>
    <row r="7368" spans="1:2" ht="26.4">
      <c r="A7368" s="22" t="s">
        <v>8209</v>
      </c>
      <c r="B7368" s="23">
        <v>82.45</v>
      </c>
    </row>
    <row r="7369" spans="1:2" ht="26.4">
      <c r="A7369" s="22" t="s">
        <v>8210</v>
      </c>
      <c r="B7369" s="23">
        <v>90.38</v>
      </c>
    </row>
    <row r="7370" spans="1:2" ht="26.4">
      <c r="A7370" s="22" t="s">
        <v>8211</v>
      </c>
      <c r="B7370" s="23">
        <v>95.61</v>
      </c>
    </row>
    <row r="7371" spans="1:2" ht="26.4">
      <c r="A7371" s="22" t="s">
        <v>8212</v>
      </c>
      <c r="B7371" s="23">
        <v>89.84</v>
      </c>
    </row>
    <row r="7372" spans="1:2" ht="26.4">
      <c r="A7372" s="22" t="s">
        <v>8213</v>
      </c>
      <c r="B7372" s="23">
        <v>69.959999999999994</v>
      </c>
    </row>
    <row r="7373" spans="1:2" ht="26.4">
      <c r="A7373" s="22" t="s">
        <v>8214</v>
      </c>
      <c r="B7373" s="23">
        <v>53.76</v>
      </c>
    </row>
    <row r="7374" spans="1:2" ht="26.4">
      <c r="A7374" s="22" t="s">
        <v>8215</v>
      </c>
      <c r="B7374" s="23">
        <v>45.53</v>
      </c>
    </row>
    <row r="7375" spans="1:2" ht="26.4">
      <c r="A7375" s="22" t="s">
        <v>8216</v>
      </c>
      <c r="B7375" s="23">
        <v>23.94</v>
      </c>
    </row>
    <row r="7376" spans="1:2" ht="26.4">
      <c r="A7376" s="22" t="s">
        <v>8217</v>
      </c>
      <c r="B7376" s="23">
        <v>45.72</v>
      </c>
    </row>
    <row r="7377" spans="1:2" ht="26.4">
      <c r="A7377" s="22" t="s">
        <v>8218</v>
      </c>
      <c r="B7377" s="23">
        <v>32.06</v>
      </c>
    </row>
    <row r="7378" spans="1:2" ht="26.4">
      <c r="A7378" s="22" t="s">
        <v>8219</v>
      </c>
      <c r="B7378" s="23">
        <v>30</v>
      </c>
    </row>
    <row r="7379" spans="1:2" ht="26.4">
      <c r="A7379" s="22" t="s">
        <v>8220</v>
      </c>
      <c r="B7379" s="23">
        <v>22.01</v>
      </c>
    </row>
    <row r="7380" spans="1:2" ht="26.4">
      <c r="A7380" s="22" t="s">
        <v>8221</v>
      </c>
      <c r="B7380" s="23">
        <v>19.190000000000001</v>
      </c>
    </row>
    <row r="7381" spans="1:2" ht="26.4">
      <c r="A7381" s="22" t="s">
        <v>8222</v>
      </c>
      <c r="B7381" s="23">
        <v>15.4</v>
      </c>
    </row>
    <row r="7382" spans="1:2" ht="26.4">
      <c r="A7382" s="22" t="s">
        <v>8223</v>
      </c>
      <c r="B7382" s="23">
        <v>16.13</v>
      </c>
    </row>
    <row r="7383" spans="1:2" ht="26.4">
      <c r="A7383" s="22" t="s">
        <v>8224</v>
      </c>
      <c r="B7383" s="23">
        <v>25.08</v>
      </c>
    </row>
    <row r="7384" spans="1:2" ht="26.4">
      <c r="A7384" s="22" t="s">
        <v>8225</v>
      </c>
      <c r="B7384" s="23">
        <v>25.85</v>
      </c>
    </row>
    <row r="7385" spans="1:2" ht="26.4">
      <c r="A7385" s="22" t="s">
        <v>8226</v>
      </c>
      <c r="B7385" s="23">
        <v>20</v>
      </c>
    </row>
    <row r="7386" spans="1:2" ht="26.4">
      <c r="A7386" s="22" t="s">
        <v>8227</v>
      </c>
      <c r="B7386" s="23">
        <v>13.95</v>
      </c>
    </row>
    <row r="7387" spans="1:2" ht="26.4">
      <c r="A7387" s="22" t="s">
        <v>8228</v>
      </c>
      <c r="B7387" s="23">
        <v>15.2</v>
      </c>
    </row>
    <row r="7388" spans="1:2" ht="26.4">
      <c r="A7388" s="22" t="s">
        <v>8229</v>
      </c>
      <c r="B7388" s="23">
        <v>20</v>
      </c>
    </row>
    <row r="7389" spans="1:2" ht="26.4">
      <c r="A7389" s="22" t="s">
        <v>8230</v>
      </c>
      <c r="B7389" s="23">
        <v>21.14</v>
      </c>
    </row>
    <row r="7390" spans="1:2" ht="26.4">
      <c r="A7390" s="22" t="s">
        <v>8231</v>
      </c>
      <c r="B7390" s="23">
        <v>30.79</v>
      </c>
    </row>
    <row r="7391" spans="1:2" ht="26.4">
      <c r="A7391" s="22" t="s">
        <v>8232</v>
      </c>
      <c r="B7391" s="23">
        <v>39.74</v>
      </c>
    </row>
    <row r="7392" spans="1:2" ht="26.4">
      <c r="A7392" s="22" t="s">
        <v>8233</v>
      </c>
      <c r="B7392" s="23">
        <v>31.55</v>
      </c>
    </row>
    <row r="7393" spans="1:2" ht="26.4">
      <c r="A7393" s="22" t="s">
        <v>8234</v>
      </c>
      <c r="B7393" s="23">
        <v>40.44</v>
      </c>
    </row>
    <row r="7394" spans="1:2" ht="26.4">
      <c r="A7394" s="22" t="s">
        <v>8235</v>
      </c>
      <c r="B7394" s="23">
        <v>48.74</v>
      </c>
    </row>
    <row r="7395" spans="1:2" ht="26.4">
      <c r="A7395" s="22" t="s">
        <v>8236</v>
      </c>
      <c r="B7395" s="23">
        <v>40.229999999999997</v>
      </c>
    </row>
    <row r="7396" spans="1:2" ht="26.4">
      <c r="A7396" s="22" t="s">
        <v>8237</v>
      </c>
      <c r="B7396" s="23">
        <v>26.48</v>
      </c>
    </row>
    <row r="7397" spans="1:2" ht="26.4">
      <c r="A7397" s="22" t="s">
        <v>8238</v>
      </c>
      <c r="B7397" s="23">
        <v>18.82</v>
      </c>
    </row>
    <row r="7398" spans="1:2" ht="26.4">
      <c r="A7398" s="22" t="s">
        <v>8239</v>
      </c>
      <c r="B7398" s="23">
        <v>11.73</v>
      </c>
    </row>
    <row r="7399" spans="1:2" ht="26.4">
      <c r="A7399" s="22" t="s">
        <v>8240</v>
      </c>
      <c r="B7399" s="23">
        <v>7.05</v>
      </c>
    </row>
    <row r="7400" spans="1:2" ht="26.4">
      <c r="A7400" s="22" t="s">
        <v>8241</v>
      </c>
      <c r="B7400" s="23">
        <v>8.7100000000000009</v>
      </c>
    </row>
    <row r="7401" spans="1:2" ht="26.4">
      <c r="A7401" s="22" t="s">
        <v>8242</v>
      </c>
      <c r="B7401" s="23">
        <v>6.59</v>
      </c>
    </row>
    <row r="7402" spans="1:2" ht="26.4">
      <c r="A7402" s="22" t="s">
        <v>8243</v>
      </c>
      <c r="B7402" s="23">
        <v>5.18</v>
      </c>
    </row>
    <row r="7403" spans="1:2" ht="26.4">
      <c r="A7403" s="22" t="s">
        <v>8244</v>
      </c>
      <c r="B7403" s="23">
        <v>2.98</v>
      </c>
    </row>
    <row r="7404" spans="1:2" ht="26.4">
      <c r="A7404" s="22" t="s">
        <v>8245</v>
      </c>
      <c r="B7404" s="23">
        <v>4.24</v>
      </c>
    </row>
    <row r="7405" spans="1:2" ht="26.4">
      <c r="A7405" s="22" t="s">
        <v>8246</v>
      </c>
      <c r="B7405" s="23">
        <v>7.99</v>
      </c>
    </row>
    <row r="7406" spans="1:2" ht="26.4">
      <c r="A7406" s="22" t="s">
        <v>8247</v>
      </c>
      <c r="B7406" s="23">
        <v>9.25</v>
      </c>
    </row>
    <row r="7407" spans="1:2" ht="26.4">
      <c r="A7407" s="22" t="s">
        <v>8248</v>
      </c>
      <c r="B7407" s="23">
        <v>19.829999999999998</v>
      </c>
    </row>
    <row r="7408" spans="1:2" ht="26.4">
      <c r="A7408" s="22" t="s">
        <v>8249</v>
      </c>
      <c r="B7408" s="23">
        <v>24.07</v>
      </c>
    </row>
    <row r="7409" spans="1:2" ht="26.4">
      <c r="A7409" s="22" t="s">
        <v>8250</v>
      </c>
      <c r="B7409" s="23">
        <v>27.24</v>
      </c>
    </row>
    <row r="7410" spans="1:2" ht="26.4">
      <c r="A7410" s="22" t="s">
        <v>8251</v>
      </c>
      <c r="B7410" s="23">
        <v>25.5</v>
      </c>
    </row>
    <row r="7411" spans="1:2" ht="26.4">
      <c r="A7411" s="22" t="s">
        <v>8252</v>
      </c>
      <c r="B7411" s="23">
        <v>25.66</v>
      </c>
    </row>
    <row r="7412" spans="1:2" ht="26.4">
      <c r="A7412" s="22" t="s">
        <v>8253</v>
      </c>
      <c r="B7412" s="23">
        <v>24.57</v>
      </c>
    </row>
    <row r="7413" spans="1:2" ht="26.4">
      <c r="A7413" s="22" t="s">
        <v>8254</v>
      </c>
      <c r="B7413" s="23">
        <v>13.78</v>
      </c>
    </row>
    <row r="7414" spans="1:2" ht="26.4">
      <c r="A7414" s="22" t="s">
        <v>8255</v>
      </c>
      <c r="B7414" s="23">
        <v>16.059999999999999</v>
      </c>
    </row>
    <row r="7415" spans="1:2" ht="26.4">
      <c r="A7415" s="22" t="s">
        <v>8256</v>
      </c>
      <c r="B7415" s="23">
        <v>29.96</v>
      </c>
    </row>
    <row r="7416" spans="1:2" ht="26.4">
      <c r="A7416" s="22" t="s">
        <v>8257</v>
      </c>
      <c r="B7416" s="23">
        <v>44.67</v>
      </c>
    </row>
    <row r="7417" spans="1:2" ht="26.4">
      <c r="A7417" s="22" t="s">
        <v>8258</v>
      </c>
      <c r="B7417" s="23">
        <v>53.94</v>
      </c>
    </row>
    <row r="7418" spans="1:2" ht="26.4">
      <c r="A7418" s="22" t="s">
        <v>8259</v>
      </c>
      <c r="B7418" s="23">
        <v>72.680000000000007</v>
      </c>
    </row>
    <row r="7419" spans="1:2" ht="26.4">
      <c r="A7419" s="22" t="s">
        <v>8260</v>
      </c>
      <c r="B7419" s="23">
        <v>59.16</v>
      </c>
    </row>
    <row r="7420" spans="1:2" ht="26.4">
      <c r="A7420" s="22" t="s">
        <v>8261</v>
      </c>
      <c r="B7420" s="23">
        <v>47.71</v>
      </c>
    </row>
    <row r="7421" spans="1:2" ht="26.4">
      <c r="A7421" s="22" t="s">
        <v>8262</v>
      </c>
      <c r="B7421" s="23">
        <v>29.89</v>
      </c>
    </row>
    <row r="7422" spans="1:2" ht="26.4">
      <c r="A7422" s="22" t="s">
        <v>8263</v>
      </c>
      <c r="B7422" s="23">
        <v>25.08</v>
      </c>
    </row>
    <row r="7423" spans="1:2" ht="26.4">
      <c r="A7423" s="22" t="s">
        <v>8264</v>
      </c>
      <c r="B7423" s="23">
        <v>21.14</v>
      </c>
    </row>
    <row r="7424" spans="1:2" ht="26.4">
      <c r="A7424" s="22" t="s">
        <v>8265</v>
      </c>
      <c r="B7424" s="23">
        <v>19.32</v>
      </c>
    </row>
    <row r="7425" spans="1:2" ht="26.4">
      <c r="A7425" s="22" t="s">
        <v>8266</v>
      </c>
      <c r="B7425" s="23">
        <v>13.87</v>
      </c>
    </row>
    <row r="7426" spans="1:2" ht="26.4">
      <c r="A7426" s="22" t="s">
        <v>8267</v>
      </c>
      <c r="B7426" s="23">
        <v>5.7</v>
      </c>
    </row>
    <row r="7427" spans="1:2" ht="26.4">
      <c r="A7427" s="22" t="s">
        <v>8268</v>
      </c>
      <c r="B7427" s="23">
        <v>2.5299999999999998</v>
      </c>
    </row>
    <row r="7428" spans="1:2" ht="26.4">
      <c r="A7428" s="22" t="s">
        <v>8269</v>
      </c>
      <c r="B7428" s="23">
        <v>4.3</v>
      </c>
    </row>
    <row r="7429" spans="1:2" ht="26.4">
      <c r="A7429" s="22" t="s">
        <v>8270</v>
      </c>
      <c r="B7429" s="23">
        <v>16.93</v>
      </c>
    </row>
    <row r="7430" spans="1:2" ht="26.4">
      <c r="A7430" s="22" t="s">
        <v>8271</v>
      </c>
      <c r="B7430" s="23">
        <v>73.05</v>
      </c>
    </row>
    <row r="7431" spans="1:2" ht="26.4">
      <c r="A7431" s="22" t="s">
        <v>8272</v>
      </c>
      <c r="B7431" s="23">
        <v>96.21</v>
      </c>
    </row>
    <row r="7432" spans="1:2" ht="26.4">
      <c r="A7432" s="22" t="s">
        <v>8273</v>
      </c>
      <c r="B7432" s="23">
        <v>99.59</v>
      </c>
    </row>
    <row r="7433" spans="1:2" ht="26.4">
      <c r="A7433" s="22" t="s">
        <v>8274</v>
      </c>
      <c r="B7433" s="23">
        <v>79.849999999999994</v>
      </c>
    </row>
    <row r="7434" spans="1:2" ht="26.4">
      <c r="A7434" s="22" t="s">
        <v>8275</v>
      </c>
      <c r="B7434" s="23">
        <v>61.85</v>
      </c>
    </row>
    <row r="7435" spans="1:2" ht="26.4">
      <c r="A7435" s="22" t="s">
        <v>8276</v>
      </c>
      <c r="B7435" s="23">
        <v>58.04</v>
      </c>
    </row>
    <row r="7436" spans="1:2" ht="26.4">
      <c r="A7436" s="22" t="s">
        <v>8277</v>
      </c>
      <c r="B7436" s="23">
        <v>58.05</v>
      </c>
    </row>
    <row r="7437" spans="1:2" ht="26.4">
      <c r="A7437" s="22" t="s">
        <v>8278</v>
      </c>
      <c r="B7437" s="23">
        <v>66.98</v>
      </c>
    </row>
    <row r="7438" spans="1:2" ht="26.4">
      <c r="A7438" s="22" t="s">
        <v>8279</v>
      </c>
      <c r="B7438" s="23">
        <v>80.290000000000006</v>
      </c>
    </row>
    <row r="7439" spans="1:2" ht="26.4">
      <c r="A7439" s="22" t="s">
        <v>8280</v>
      </c>
      <c r="B7439" s="23">
        <v>99.67</v>
      </c>
    </row>
    <row r="7440" spans="1:2" ht="26.4">
      <c r="A7440" s="22" t="s">
        <v>8281</v>
      </c>
      <c r="B7440" s="23">
        <v>112.44</v>
      </c>
    </row>
    <row r="7441" spans="1:2" ht="26.4">
      <c r="A7441" s="22" t="s">
        <v>8282</v>
      </c>
      <c r="B7441" s="23">
        <v>138.13999999999999</v>
      </c>
    </row>
    <row r="7442" spans="1:2" ht="26.4">
      <c r="A7442" s="22" t="s">
        <v>8283</v>
      </c>
      <c r="B7442" s="23">
        <v>151.35</v>
      </c>
    </row>
    <row r="7443" spans="1:2" ht="26.4">
      <c r="A7443" s="22" t="s">
        <v>8284</v>
      </c>
      <c r="B7443" s="23">
        <v>139.93</v>
      </c>
    </row>
    <row r="7444" spans="1:2" ht="26.4">
      <c r="A7444" s="22" t="s">
        <v>8285</v>
      </c>
      <c r="B7444" s="23">
        <v>111.81</v>
      </c>
    </row>
    <row r="7445" spans="1:2" ht="26.4">
      <c r="A7445" s="22" t="s">
        <v>8286</v>
      </c>
      <c r="B7445" s="23">
        <v>106.29</v>
      </c>
    </row>
    <row r="7446" spans="1:2" ht="26.4">
      <c r="A7446" s="22" t="s">
        <v>8287</v>
      </c>
      <c r="B7446" s="23">
        <v>99.56</v>
      </c>
    </row>
    <row r="7447" spans="1:2" ht="26.4">
      <c r="A7447" s="22" t="s">
        <v>8288</v>
      </c>
      <c r="B7447" s="23">
        <v>89.86</v>
      </c>
    </row>
    <row r="7448" spans="1:2" ht="26.4">
      <c r="A7448" s="22" t="s">
        <v>8289</v>
      </c>
      <c r="B7448" s="23">
        <v>83.68</v>
      </c>
    </row>
    <row r="7449" spans="1:2" ht="26.4">
      <c r="A7449" s="22" t="s">
        <v>8290</v>
      </c>
      <c r="B7449" s="23">
        <v>76.45</v>
      </c>
    </row>
    <row r="7450" spans="1:2" ht="26.4">
      <c r="A7450" s="22" t="s">
        <v>8291</v>
      </c>
      <c r="B7450" s="23">
        <v>70.959999999999994</v>
      </c>
    </row>
    <row r="7451" spans="1:2" ht="26.4">
      <c r="A7451" s="22" t="s">
        <v>8292</v>
      </c>
      <c r="B7451" s="23">
        <v>68.010000000000005</v>
      </c>
    </row>
    <row r="7452" spans="1:2" ht="26.4">
      <c r="A7452" s="22" t="s">
        <v>8293</v>
      </c>
      <c r="B7452" s="23">
        <v>70.25</v>
      </c>
    </row>
    <row r="7453" spans="1:2" ht="26.4">
      <c r="A7453" s="22" t="s">
        <v>8294</v>
      </c>
      <c r="B7453" s="23">
        <v>83.56</v>
      </c>
    </row>
    <row r="7454" spans="1:2" ht="26.4">
      <c r="A7454" s="22" t="s">
        <v>8295</v>
      </c>
      <c r="B7454" s="23">
        <v>102.1</v>
      </c>
    </row>
    <row r="7455" spans="1:2" ht="26.4">
      <c r="A7455" s="22" t="s">
        <v>8296</v>
      </c>
      <c r="B7455" s="23">
        <v>132.97</v>
      </c>
    </row>
    <row r="7456" spans="1:2" ht="26.4">
      <c r="A7456" s="22" t="s">
        <v>8297</v>
      </c>
      <c r="B7456" s="23">
        <v>136.4</v>
      </c>
    </row>
    <row r="7457" spans="1:2" ht="26.4">
      <c r="A7457" s="22" t="s">
        <v>8298</v>
      </c>
      <c r="B7457" s="23">
        <v>120.48</v>
      </c>
    </row>
    <row r="7458" spans="1:2" ht="26.4">
      <c r="A7458" s="22" t="s">
        <v>8299</v>
      </c>
      <c r="B7458" s="23">
        <v>99.52</v>
      </c>
    </row>
    <row r="7459" spans="1:2" ht="26.4">
      <c r="A7459" s="22" t="s">
        <v>8300</v>
      </c>
      <c r="B7459" s="23">
        <v>89.03</v>
      </c>
    </row>
    <row r="7460" spans="1:2" ht="26.4">
      <c r="A7460" s="22" t="s">
        <v>8301</v>
      </c>
      <c r="B7460" s="23">
        <v>86.21</v>
      </c>
    </row>
    <row r="7461" spans="1:2" ht="26.4">
      <c r="A7461" s="22" t="s">
        <v>8302</v>
      </c>
      <c r="B7461" s="23">
        <v>88.79</v>
      </c>
    </row>
    <row r="7462" spans="1:2" ht="26.4">
      <c r="A7462" s="22" t="s">
        <v>8303</v>
      </c>
      <c r="B7462" s="23">
        <v>97.92</v>
      </c>
    </row>
    <row r="7463" spans="1:2" ht="26.4">
      <c r="A7463" s="22" t="s">
        <v>8304</v>
      </c>
      <c r="B7463" s="23">
        <v>108.42</v>
      </c>
    </row>
    <row r="7464" spans="1:2" ht="26.4">
      <c r="A7464" s="22" t="s">
        <v>8305</v>
      </c>
      <c r="B7464" s="23">
        <v>113.69</v>
      </c>
    </row>
    <row r="7465" spans="1:2" ht="26.4">
      <c r="A7465" s="22" t="s">
        <v>8306</v>
      </c>
      <c r="B7465" s="23">
        <v>137.61000000000001</v>
      </c>
    </row>
    <row r="7466" spans="1:2" ht="26.4">
      <c r="A7466" s="22" t="s">
        <v>8307</v>
      </c>
      <c r="B7466" s="23">
        <v>149.94</v>
      </c>
    </row>
    <row r="7467" spans="1:2" ht="26.4">
      <c r="A7467" s="22" t="s">
        <v>8308</v>
      </c>
      <c r="B7467" s="23">
        <v>133.13</v>
      </c>
    </row>
    <row r="7468" spans="1:2" ht="26.4">
      <c r="A7468" s="22" t="s">
        <v>8309</v>
      </c>
      <c r="B7468" s="23">
        <v>105.32</v>
      </c>
    </row>
    <row r="7469" spans="1:2" ht="26.4">
      <c r="A7469" s="22" t="s">
        <v>8310</v>
      </c>
      <c r="B7469" s="23">
        <v>92.98</v>
      </c>
    </row>
    <row r="7470" spans="1:2" ht="26.4">
      <c r="A7470" s="22" t="s">
        <v>8311</v>
      </c>
      <c r="B7470" s="23">
        <v>94.04</v>
      </c>
    </row>
    <row r="7471" spans="1:2" ht="26.4">
      <c r="A7471" s="22" t="s">
        <v>8312</v>
      </c>
      <c r="B7471" s="23">
        <v>93.4</v>
      </c>
    </row>
    <row r="7472" spans="1:2" ht="26.4">
      <c r="A7472" s="22" t="s">
        <v>8313</v>
      </c>
      <c r="B7472" s="23">
        <v>97.17</v>
      </c>
    </row>
    <row r="7473" spans="1:2" ht="26.4">
      <c r="A7473" s="22" t="s">
        <v>8314</v>
      </c>
      <c r="B7473" s="23">
        <v>79.900000000000006</v>
      </c>
    </row>
    <row r="7474" spans="1:2" ht="26.4">
      <c r="A7474" s="22" t="s">
        <v>8315</v>
      </c>
      <c r="B7474" s="23">
        <v>75.03</v>
      </c>
    </row>
    <row r="7475" spans="1:2" ht="26.4">
      <c r="A7475" s="22" t="s">
        <v>8316</v>
      </c>
      <c r="B7475" s="23">
        <v>70.66</v>
      </c>
    </row>
    <row r="7476" spans="1:2" ht="26.4">
      <c r="A7476" s="22" t="s">
        <v>8317</v>
      </c>
      <c r="B7476" s="23">
        <v>66.760000000000005</v>
      </c>
    </row>
    <row r="7477" spans="1:2" ht="26.4">
      <c r="A7477" s="22" t="s">
        <v>8318</v>
      </c>
      <c r="B7477" s="23">
        <v>75.010000000000005</v>
      </c>
    </row>
    <row r="7478" spans="1:2" ht="26.4">
      <c r="A7478" s="22" t="s">
        <v>8319</v>
      </c>
      <c r="B7478" s="23">
        <v>84.74</v>
      </c>
    </row>
    <row r="7479" spans="1:2" ht="26.4">
      <c r="A7479" s="22" t="s">
        <v>8320</v>
      </c>
      <c r="B7479" s="23">
        <v>107.77</v>
      </c>
    </row>
    <row r="7480" spans="1:2" ht="26.4">
      <c r="A7480" s="22" t="s">
        <v>8321</v>
      </c>
      <c r="B7480" s="23">
        <v>111.47</v>
      </c>
    </row>
    <row r="7481" spans="1:2" ht="26.4">
      <c r="A7481" s="22" t="s">
        <v>8322</v>
      </c>
      <c r="B7481" s="23">
        <v>93.8</v>
      </c>
    </row>
    <row r="7482" spans="1:2" ht="26.4">
      <c r="A7482" s="22" t="s">
        <v>8323</v>
      </c>
      <c r="B7482" s="23">
        <v>85.1</v>
      </c>
    </row>
    <row r="7483" spans="1:2" ht="26.4">
      <c r="A7483" s="22" t="s">
        <v>8324</v>
      </c>
      <c r="B7483" s="23">
        <v>78.849999999999994</v>
      </c>
    </row>
    <row r="7484" spans="1:2" ht="26.4">
      <c r="A7484" s="22" t="s">
        <v>8325</v>
      </c>
      <c r="B7484" s="23">
        <v>76.05</v>
      </c>
    </row>
    <row r="7485" spans="1:2" ht="26.4">
      <c r="A7485" s="22" t="s">
        <v>8326</v>
      </c>
      <c r="B7485" s="23">
        <v>76.28</v>
      </c>
    </row>
    <row r="7486" spans="1:2" ht="26.4">
      <c r="A7486" s="22" t="s">
        <v>8327</v>
      </c>
      <c r="B7486" s="23">
        <v>83.41</v>
      </c>
    </row>
    <row r="7487" spans="1:2" ht="26.4">
      <c r="A7487" s="22" t="s">
        <v>8328</v>
      </c>
      <c r="B7487" s="23">
        <v>103.28</v>
      </c>
    </row>
    <row r="7488" spans="1:2" ht="26.4">
      <c r="A7488" s="22" t="s">
        <v>8329</v>
      </c>
      <c r="B7488" s="23">
        <v>103.31</v>
      </c>
    </row>
    <row r="7489" spans="1:2" ht="26.4">
      <c r="A7489" s="22" t="s">
        <v>8330</v>
      </c>
      <c r="B7489" s="23">
        <v>119.31</v>
      </c>
    </row>
    <row r="7490" spans="1:2" ht="26.4">
      <c r="A7490" s="22" t="s">
        <v>8331</v>
      </c>
      <c r="B7490" s="23">
        <v>127.26</v>
      </c>
    </row>
    <row r="7491" spans="1:2" ht="26.4">
      <c r="A7491" s="22" t="s">
        <v>8332</v>
      </c>
      <c r="B7491" s="23">
        <v>121.12</v>
      </c>
    </row>
    <row r="7492" spans="1:2" ht="26.4">
      <c r="A7492" s="22" t="s">
        <v>8333</v>
      </c>
      <c r="B7492" s="23">
        <v>112.81</v>
      </c>
    </row>
    <row r="7493" spans="1:2" ht="26.4">
      <c r="A7493" s="22" t="s">
        <v>8334</v>
      </c>
      <c r="B7493" s="23">
        <v>99.05</v>
      </c>
    </row>
    <row r="7494" spans="1:2" ht="26.4">
      <c r="A7494" s="22" t="s">
        <v>8335</v>
      </c>
      <c r="B7494" s="23">
        <v>92.33</v>
      </c>
    </row>
    <row r="7495" spans="1:2" ht="26.4">
      <c r="A7495" s="22" t="s">
        <v>8336</v>
      </c>
      <c r="B7495" s="23">
        <v>82.58</v>
      </c>
    </row>
    <row r="7496" spans="1:2" ht="26.4">
      <c r="A7496" s="22" t="s">
        <v>8337</v>
      </c>
      <c r="B7496" s="23">
        <v>79.05</v>
      </c>
    </row>
    <row r="7497" spans="1:2" ht="26.4">
      <c r="A7497" s="22" t="s">
        <v>8338</v>
      </c>
      <c r="B7497" s="23">
        <v>82.51</v>
      </c>
    </row>
    <row r="7498" spans="1:2" ht="26.4">
      <c r="A7498" s="22" t="s">
        <v>8339</v>
      </c>
      <c r="B7498" s="23">
        <v>78.78</v>
      </c>
    </row>
    <row r="7499" spans="1:2" ht="26.4">
      <c r="A7499" s="22" t="s">
        <v>8340</v>
      </c>
      <c r="B7499" s="23">
        <v>79.34</v>
      </c>
    </row>
    <row r="7500" spans="1:2" ht="26.4">
      <c r="A7500" s="22" t="s">
        <v>8341</v>
      </c>
      <c r="B7500" s="23">
        <v>80.8</v>
      </c>
    </row>
    <row r="7501" spans="1:2" ht="26.4">
      <c r="A7501" s="22" t="s">
        <v>8342</v>
      </c>
      <c r="B7501" s="23">
        <v>85.47</v>
      </c>
    </row>
    <row r="7502" spans="1:2" ht="26.4">
      <c r="A7502" s="22" t="s">
        <v>8343</v>
      </c>
      <c r="B7502" s="23">
        <v>109.61</v>
      </c>
    </row>
    <row r="7503" spans="1:2" ht="26.4">
      <c r="A7503" s="22" t="s">
        <v>8344</v>
      </c>
      <c r="B7503" s="23">
        <v>120.06</v>
      </c>
    </row>
    <row r="7504" spans="1:2" ht="26.4">
      <c r="A7504" s="22" t="s">
        <v>8345</v>
      </c>
      <c r="B7504" s="23">
        <v>128.91999999999999</v>
      </c>
    </row>
    <row r="7505" spans="1:2" ht="26.4">
      <c r="A7505" s="22" t="s">
        <v>8346</v>
      </c>
      <c r="B7505" s="23">
        <v>116.62</v>
      </c>
    </row>
    <row r="7506" spans="1:2" ht="26.4">
      <c r="A7506" s="22" t="s">
        <v>8347</v>
      </c>
      <c r="B7506" s="23">
        <v>100.08</v>
      </c>
    </row>
    <row r="7507" spans="1:2" ht="26.4">
      <c r="A7507" s="22" t="s">
        <v>8348</v>
      </c>
      <c r="B7507" s="23">
        <v>95</v>
      </c>
    </row>
    <row r="7508" spans="1:2" ht="26.4">
      <c r="A7508" s="22" t="s">
        <v>8349</v>
      </c>
      <c r="B7508" s="23">
        <v>90.16</v>
      </c>
    </row>
    <row r="7509" spans="1:2" ht="26.4">
      <c r="A7509" s="22" t="s">
        <v>8350</v>
      </c>
      <c r="B7509" s="23">
        <v>92.32</v>
      </c>
    </row>
    <row r="7510" spans="1:2" ht="26.4">
      <c r="A7510" s="22" t="s">
        <v>8351</v>
      </c>
      <c r="B7510" s="23">
        <v>100.61</v>
      </c>
    </row>
    <row r="7511" spans="1:2" ht="26.4">
      <c r="A7511" s="22" t="s">
        <v>8352</v>
      </c>
      <c r="B7511" s="23">
        <v>115.36</v>
      </c>
    </row>
    <row r="7512" spans="1:2" ht="26.4">
      <c r="A7512" s="22" t="s">
        <v>8353</v>
      </c>
      <c r="B7512" s="23">
        <v>106.95</v>
      </c>
    </row>
    <row r="7513" spans="1:2" ht="26.4">
      <c r="A7513" s="22" t="s">
        <v>8354</v>
      </c>
      <c r="B7513" s="23">
        <v>132.01</v>
      </c>
    </row>
    <row r="7514" spans="1:2" ht="26.4">
      <c r="A7514" s="22" t="s">
        <v>8355</v>
      </c>
      <c r="B7514" s="23">
        <v>128.66</v>
      </c>
    </row>
    <row r="7515" spans="1:2" ht="26.4">
      <c r="A7515" s="22" t="s">
        <v>8356</v>
      </c>
      <c r="B7515" s="23">
        <v>112.17</v>
      </c>
    </row>
    <row r="7516" spans="1:2" ht="26.4">
      <c r="A7516" s="22" t="s">
        <v>8357</v>
      </c>
      <c r="B7516" s="23">
        <v>105.39</v>
      </c>
    </row>
    <row r="7517" spans="1:2" ht="26.4">
      <c r="A7517" s="22" t="s">
        <v>8358</v>
      </c>
      <c r="B7517" s="23">
        <v>94.7</v>
      </c>
    </row>
    <row r="7518" spans="1:2" ht="26.4">
      <c r="A7518" s="22" t="s">
        <v>8359</v>
      </c>
      <c r="B7518" s="23">
        <v>84.04</v>
      </c>
    </row>
    <row r="7519" spans="1:2" ht="26.4">
      <c r="A7519" s="22" t="s">
        <v>8360</v>
      </c>
      <c r="B7519" s="23">
        <v>74.36</v>
      </c>
    </row>
    <row r="7520" spans="1:2" ht="26.4">
      <c r="A7520" s="22" t="s">
        <v>8361</v>
      </c>
      <c r="B7520" s="23">
        <v>64.19</v>
      </c>
    </row>
    <row r="7521" spans="1:2" ht="26.4">
      <c r="A7521" s="22" t="s">
        <v>8362</v>
      </c>
      <c r="B7521" s="23">
        <v>59.73</v>
      </c>
    </row>
    <row r="7522" spans="1:2" ht="26.4">
      <c r="A7522" s="22" t="s">
        <v>8363</v>
      </c>
      <c r="B7522" s="23">
        <v>53.74</v>
      </c>
    </row>
    <row r="7523" spans="1:2" ht="26.4">
      <c r="A7523" s="22" t="s">
        <v>8364</v>
      </c>
      <c r="B7523" s="23">
        <v>48.36</v>
      </c>
    </row>
    <row r="7524" spans="1:2" ht="26.4">
      <c r="A7524" s="22" t="s">
        <v>8365</v>
      </c>
      <c r="B7524" s="23">
        <v>50</v>
      </c>
    </row>
    <row r="7525" spans="1:2" ht="26.4">
      <c r="A7525" s="22" t="s">
        <v>8366</v>
      </c>
      <c r="B7525" s="23">
        <v>67.260000000000005</v>
      </c>
    </row>
    <row r="7526" spans="1:2" ht="26.4">
      <c r="A7526" s="22" t="s">
        <v>8367</v>
      </c>
      <c r="B7526" s="23">
        <v>84.53</v>
      </c>
    </row>
    <row r="7527" spans="1:2" ht="26.4">
      <c r="A7527" s="22" t="s">
        <v>8368</v>
      </c>
      <c r="B7527" s="23">
        <v>106.77</v>
      </c>
    </row>
    <row r="7528" spans="1:2" ht="26.4">
      <c r="A7528" s="22" t="s">
        <v>8369</v>
      </c>
      <c r="B7528" s="23">
        <v>113</v>
      </c>
    </row>
    <row r="7529" spans="1:2" ht="26.4">
      <c r="A7529" s="22" t="s">
        <v>8370</v>
      </c>
      <c r="B7529" s="23">
        <v>112.18</v>
      </c>
    </row>
    <row r="7530" spans="1:2" ht="26.4">
      <c r="A7530" s="22" t="s">
        <v>8371</v>
      </c>
      <c r="B7530" s="23">
        <v>100.65</v>
      </c>
    </row>
    <row r="7531" spans="1:2" ht="26.4">
      <c r="A7531" s="22" t="s">
        <v>8372</v>
      </c>
      <c r="B7531" s="23">
        <v>92.96</v>
      </c>
    </row>
    <row r="7532" spans="1:2" ht="26.4">
      <c r="A7532" s="22" t="s">
        <v>8373</v>
      </c>
      <c r="B7532" s="23">
        <v>86.76</v>
      </c>
    </row>
    <row r="7533" spans="1:2" ht="26.4">
      <c r="A7533" s="22" t="s">
        <v>8374</v>
      </c>
      <c r="B7533" s="23">
        <v>94.44</v>
      </c>
    </row>
    <row r="7534" spans="1:2" ht="26.4">
      <c r="A7534" s="22" t="s">
        <v>8375</v>
      </c>
      <c r="B7534" s="23">
        <v>96.3</v>
      </c>
    </row>
    <row r="7535" spans="1:2" ht="26.4">
      <c r="A7535" s="22" t="s">
        <v>8376</v>
      </c>
      <c r="B7535" s="23">
        <v>108.56</v>
      </c>
    </row>
    <row r="7536" spans="1:2" ht="26.4">
      <c r="A7536" s="22" t="s">
        <v>8377</v>
      </c>
      <c r="B7536" s="23">
        <v>115</v>
      </c>
    </row>
    <row r="7537" spans="1:2" ht="26.4">
      <c r="A7537" s="22" t="s">
        <v>8378</v>
      </c>
      <c r="B7537" s="23">
        <v>132.86000000000001</v>
      </c>
    </row>
    <row r="7538" spans="1:2" ht="26.4">
      <c r="A7538" s="22" t="s">
        <v>8379</v>
      </c>
      <c r="B7538" s="23">
        <v>135.1</v>
      </c>
    </row>
    <row r="7539" spans="1:2" ht="26.4">
      <c r="A7539" s="22" t="s">
        <v>8380</v>
      </c>
      <c r="B7539" s="23">
        <v>123.58</v>
      </c>
    </row>
    <row r="7540" spans="1:2" ht="26.4">
      <c r="A7540" s="22" t="s">
        <v>8381</v>
      </c>
      <c r="B7540" s="23">
        <v>112.93</v>
      </c>
    </row>
    <row r="7541" spans="1:2" ht="26.4">
      <c r="A7541" s="22" t="s">
        <v>8382</v>
      </c>
      <c r="B7541" s="23">
        <v>105.1</v>
      </c>
    </row>
    <row r="7542" spans="1:2" ht="26.4">
      <c r="A7542" s="22" t="s">
        <v>8383</v>
      </c>
      <c r="B7542" s="23">
        <v>103.97</v>
      </c>
    </row>
    <row r="7543" spans="1:2" ht="26.4">
      <c r="A7543" s="22" t="s">
        <v>8384</v>
      </c>
      <c r="B7543" s="23">
        <v>93.2</v>
      </c>
    </row>
    <row r="7544" spans="1:2" ht="26.4">
      <c r="A7544" s="22" t="s">
        <v>8385</v>
      </c>
      <c r="B7544" s="23">
        <v>87.3</v>
      </c>
    </row>
    <row r="7545" spans="1:2" ht="26.4">
      <c r="A7545" s="22" t="s">
        <v>8386</v>
      </c>
      <c r="B7545" s="23">
        <v>85.89</v>
      </c>
    </row>
    <row r="7546" spans="1:2" ht="26.4">
      <c r="A7546" s="22" t="s">
        <v>8387</v>
      </c>
      <c r="B7546" s="23">
        <v>85.88</v>
      </c>
    </row>
    <row r="7547" spans="1:2" ht="26.4">
      <c r="A7547" s="22" t="s">
        <v>8388</v>
      </c>
      <c r="B7547" s="23">
        <v>83.21</v>
      </c>
    </row>
    <row r="7548" spans="1:2" ht="26.4">
      <c r="A7548" s="22" t="s">
        <v>8389</v>
      </c>
      <c r="B7548" s="23">
        <v>82.71</v>
      </c>
    </row>
    <row r="7549" spans="1:2" ht="26.4">
      <c r="A7549" s="22" t="s">
        <v>8390</v>
      </c>
      <c r="B7549" s="23">
        <v>85.44</v>
      </c>
    </row>
    <row r="7550" spans="1:2" ht="26.4">
      <c r="A7550" s="22" t="s">
        <v>8391</v>
      </c>
      <c r="B7550" s="23">
        <v>86.3</v>
      </c>
    </row>
    <row r="7551" spans="1:2" ht="26.4">
      <c r="A7551" s="22" t="s">
        <v>8392</v>
      </c>
      <c r="B7551" s="23">
        <v>88</v>
      </c>
    </row>
    <row r="7552" spans="1:2" ht="26.4">
      <c r="A7552" s="22" t="s">
        <v>8393</v>
      </c>
      <c r="B7552" s="23">
        <v>92</v>
      </c>
    </row>
    <row r="7553" spans="1:2" ht="26.4">
      <c r="A7553" s="22" t="s">
        <v>8394</v>
      </c>
      <c r="B7553" s="23">
        <v>94.89</v>
      </c>
    </row>
    <row r="7554" spans="1:2" ht="26.4">
      <c r="A7554" s="22" t="s">
        <v>8395</v>
      </c>
      <c r="B7554" s="23">
        <v>91.28</v>
      </c>
    </row>
    <row r="7555" spans="1:2" ht="26.4">
      <c r="A7555" s="22" t="s">
        <v>8396</v>
      </c>
      <c r="B7555" s="23">
        <v>90.22</v>
      </c>
    </row>
    <row r="7556" spans="1:2" ht="26.4">
      <c r="A7556" s="22" t="s">
        <v>8397</v>
      </c>
      <c r="B7556" s="23">
        <v>87.94</v>
      </c>
    </row>
    <row r="7557" spans="1:2" ht="26.4">
      <c r="A7557" s="22" t="s">
        <v>8398</v>
      </c>
      <c r="B7557" s="23">
        <v>87.8</v>
      </c>
    </row>
    <row r="7558" spans="1:2" ht="26.4">
      <c r="A7558" s="22" t="s">
        <v>8399</v>
      </c>
      <c r="B7558" s="23">
        <v>91.5</v>
      </c>
    </row>
    <row r="7559" spans="1:2" ht="26.4">
      <c r="A7559" s="22" t="s">
        <v>8400</v>
      </c>
      <c r="B7559" s="23">
        <v>102.87</v>
      </c>
    </row>
    <row r="7560" spans="1:2" ht="26.4">
      <c r="A7560" s="22" t="s">
        <v>8401</v>
      </c>
      <c r="B7560" s="23">
        <v>115.75</v>
      </c>
    </row>
    <row r="7561" spans="1:2" ht="26.4">
      <c r="A7561" s="22" t="s">
        <v>8402</v>
      </c>
      <c r="B7561" s="23">
        <v>127.98</v>
      </c>
    </row>
    <row r="7562" spans="1:2" ht="26.4">
      <c r="A7562" s="22" t="s">
        <v>8403</v>
      </c>
      <c r="B7562" s="23">
        <v>135.76</v>
      </c>
    </row>
    <row r="7563" spans="1:2" ht="26.4">
      <c r="A7563" s="22" t="s">
        <v>8404</v>
      </c>
      <c r="B7563" s="23">
        <v>124.47</v>
      </c>
    </row>
    <row r="7564" spans="1:2" ht="26.4">
      <c r="A7564" s="22" t="s">
        <v>8405</v>
      </c>
      <c r="B7564" s="23">
        <v>113.51</v>
      </c>
    </row>
    <row r="7565" spans="1:2" ht="26.4">
      <c r="A7565" s="22" t="s">
        <v>8406</v>
      </c>
      <c r="B7565" s="23">
        <v>102.58</v>
      </c>
    </row>
    <row r="7566" spans="1:2" ht="26.4">
      <c r="A7566" s="22" t="s">
        <v>8407</v>
      </c>
      <c r="B7566" s="23">
        <v>92.38</v>
      </c>
    </row>
    <row r="7567" spans="1:2" ht="26.4">
      <c r="A7567" s="22" t="s">
        <v>8408</v>
      </c>
      <c r="B7567" s="23">
        <v>87.41</v>
      </c>
    </row>
    <row r="7568" spans="1:2" ht="26.4">
      <c r="A7568" s="22" t="s">
        <v>8409</v>
      </c>
      <c r="B7568" s="23">
        <v>89.63</v>
      </c>
    </row>
    <row r="7569" spans="1:2" ht="26.4">
      <c r="A7569" s="22" t="s">
        <v>8410</v>
      </c>
      <c r="B7569" s="23">
        <v>85.36</v>
      </c>
    </row>
    <row r="7570" spans="1:2" ht="26.4">
      <c r="A7570" s="22" t="s">
        <v>8411</v>
      </c>
      <c r="B7570" s="23">
        <v>85.19</v>
      </c>
    </row>
    <row r="7571" spans="1:2" ht="26.4">
      <c r="A7571" s="22" t="s">
        <v>8412</v>
      </c>
      <c r="B7571" s="23">
        <v>82.99</v>
      </c>
    </row>
    <row r="7572" spans="1:2" ht="26.4">
      <c r="A7572" s="22" t="s">
        <v>8413</v>
      </c>
      <c r="B7572" s="23">
        <v>82.15</v>
      </c>
    </row>
    <row r="7573" spans="1:2" ht="26.4">
      <c r="A7573" s="22" t="s">
        <v>8414</v>
      </c>
      <c r="B7573" s="23">
        <v>86.4</v>
      </c>
    </row>
    <row r="7574" spans="1:2" ht="26.4">
      <c r="A7574" s="22" t="s">
        <v>8415</v>
      </c>
      <c r="B7574" s="23">
        <v>85.79</v>
      </c>
    </row>
    <row r="7575" spans="1:2" ht="26.4">
      <c r="A7575" s="22" t="s">
        <v>8416</v>
      </c>
      <c r="B7575" s="23">
        <v>85.1</v>
      </c>
    </row>
    <row r="7576" spans="1:2" ht="26.4">
      <c r="A7576" s="22" t="s">
        <v>8417</v>
      </c>
      <c r="B7576" s="23">
        <v>87.26</v>
      </c>
    </row>
    <row r="7577" spans="1:2" ht="26.4">
      <c r="A7577" s="22" t="s">
        <v>8418</v>
      </c>
      <c r="B7577" s="23">
        <v>89.75</v>
      </c>
    </row>
    <row r="7578" spans="1:2" ht="26.4">
      <c r="A7578" s="22" t="s">
        <v>8419</v>
      </c>
      <c r="B7578" s="23">
        <v>88.58</v>
      </c>
    </row>
    <row r="7579" spans="1:2" ht="26.4">
      <c r="A7579" s="22" t="s">
        <v>8420</v>
      </c>
      <c r="B7579" s="23">
        <v>85.62</v>
      </c>
    </row>
    <row r="7580" spans="1:2" ht="26.4">
      <c r="A7580" s="22" t="s">
        <v>8421</v>
      </c>
      <c r="B7580" s="23">
        <v>88.09</v>
      </c>
    </row>
    <row r="7581" spans="1:2" ht="26.4">
      <c r="A7581" s="22" t="s">
        <v>8422</v>
      </c>
      <c r="B7581" s="23">
        <v>88.19</v>
      </c>
    </row>
    <row r="7582" spans="1:2" ht="26.4">
      <c r="A7582" s="22" t="s">
        <v>8423</v>
      </c>
      <c r="B7582" s="23">
        <v>92.6</v>
      </c>
    </row>
    <row r="7583" spans="1:2" ht="26.4">
      <c r="A7583" s="22" t="s">
        <v>8424</v>
      </c>
      <c r="B7583" s="23">
        <v>108.7</v>
      </c>
    </row>
    <row r="7584" spans="1:2" ht="26.4">
      <c r="A7584" s="22" t="s">
        <v>8425</v>
      </c>
      <c r="B7584" s="23">
        <v>112.74</v>
      </c>
    </row>
    <row r="7585" spans="1:2" ht="26.4">
      <c r="A7585" s="22" t="s">
        <v>8426</v>
      </c>
      <c r="B7585" s="23">
        <v>134.96</v>
      </c>
    </row>
    <row r="7586" spans="1:2" ht="26.4">
      <c r="A7586" s="22" t="s">
        <v>8427</v>
      </c>
      <c r="B7586" s="23">
        <v>123.47</v>
      </c>
    </row>
    <row r="7587" spans="1:2" ht="26.4">
      <c r="A7587" s="22" t="s">
        <v>8428</v>
      </c>
      <c r="B7587" s="23">
        <v>121.08</v>
      </c>
    </row>
    <row r="7588" spans="1:2" ht="26.4">
      <c r="A7588" s="22" t="s">
        <v>8429</v>
      </c>
      <c r="B7588" s="23">
        <v>106.55</v>
      </c>
    </row>
    <row r="7589" spans="1:2" ht="26.4">
      <c r="A7589" s="22" t="s">
        <v>8430</v>
      </c>
      <c r="B7589" s="23">
        <v>107.33</v>
      </c>
    </row>
    <row r="7590" spans="1:2" ht="26.4">
      <c r="A7590" s="22" t="s">
        <v>8431</v>
      </c>
      <c r="B7590" s="23">
        <v>100.14</v>
      </c>
    </row>
    <row r="7591" spans="1:2" ht="26.4">
      <c r="A7591" s="22" t="s">
        <v>8432</v>
      </c>
      <c r="B7591" s="23">
        <v>88.02</v>
      </c>
    </row>
    <row r="7592" spans="1:2" ht="26.4">
      <c r="A7592" s="22" t="s">
        <v>8433</v>
      </c>
      <c r="B7592" s="23">
        <v>91.26</v>
      </c>
    </row>
    <row r="7593" spans="1:2" ht="26.4">
      <c r="A7593" s="22" t="s">
        <v>8434</v>
      </c>
      <c r="B7593" s="23">
        <v>86.82</v>
      </c>
    </row>
    <row r="7594" spans="1:2" ht="26.4">
      <c r="A7594" s="22" t="s">
        <v>8435</v>
      </c>
      <c r="B7594" s="23">
        <v>87</v>
      </c>
    </row>
    <row r="7595" spans="1:2" ht="26.4">
      <c r="A7595" s="22" t="s">
        <v>8436</v>
      </c>
      <c r="B7595" s="23">
        <v>82.76</v>
      </c>
    </row>
    <row r="7596" spans="1:2" ht="26.4">
      <c r="A7596" s="22" t="s">
        <v>8437</v>
      </c>
      <c r="B7596" s="23">
        <v>74.05</v>
      </c>
    </row>
    <row r="7597" spans="1:2" ht="26.4">
      <c r="A7597" s="22" t="s">
        <v>8438</v>
      </c>
      <c r="B7597" s="23">
        <v>76.739999999999995</v>
      </c>
    </row>
    <row r="7598" spans="1:2" ht="26.4">
      <c r="A7598" s="22" t="s">
        <v>8439</v>
      </c>
      <c r="B7598" s="23">
        <v>77.23</v>
      </c>
    </row>
    <row r="7599" spans="1:2" ht="26.4">
      <c r="A7599" s="22" t="s">
        <v>8440</v>
      </c>
      <c r="B7599" s="23">
        <v>109.32</v>
      </c>
    </row>
    <row r="7600" spans="1:2" ht="26.4">
      <c r="A7600" s="22" t="s">
        <v>8441</v>
      </c>
      <c r="B7600" s="23">
        <v>123.48</v>
      </c>
    </row>
    <row r="7601" spans="1:2" ht="26.4">
      <c r="A7601" s="22" t="s">
        <v>8442</v>
      </c>
      <c r="B7601" s="23">
        <v>105.86</v>
      </c>
    </row>
    <row r="7602" spans="1:2" ht="26.4">
      <c r="A7602" s="22" t="s">
        <v>8443</v>
      </c>
      <c r="B7602" s="23">
        <v>110.23</v>
      </c>
    </row>
    <row r="7603" spans="1:2" ht="26.4">
      <c r="A7603" s="22" t="s">
        <v>8444</v>
      </c>
      <c r="B7603" s="23">
        <v>101.25</v>
      </c>
    </row>
    <row r="7604" spans="1:2" ht="26.4">
      <c r="A7604" s="22" t="s">
        <v>8445</v>
      </c>
      <c r="B7604" s="23">
        <v>90.16</v>
      </c>
    </row>
    <row r="7605" spans="1:2" ht="26.4">
      <c r="A7605" s="22" t="s">
        <v>8446</v>
      </c>
      <c r="B7605" s="23">
        <v>78.33</v>
      </c>
    </row>
    <row r="7606" spans="1:2" ht="26.4">
      <c r="A7606" s="22" t="s">
        <v>8447</v>
      </c>
      <c r="B7606" s="23">
        <v>71.569999999999993</v>
      </c>
    </row>
    <row r="7607" spans="1:2" ht="26.4">
      <c r="A7607" s="22" t="s">
        <v>8448</v>
      </c>
      <c r="B7607" s="23">
        <v>56.56</v>
      </c>
    </row>
    <row r="7608" spans="1:2" ht="26.4">
      <c r="A7608" s="22" t="s">
        <v>8449</v>
      </c>
      <c r="B7608" s="23">
        <v>61.59</v>
      </c>
    </row>
    <row r="7609" spans="1:2" ht="26.4">
      <c r="A7609" s="22" t="s">
        <v>8450</v>
      </c>
      <c r="B7609" s="23">
        <v>85.46</v>
      </c>
    </row>
    <row r="7610" spans="1:2" ht="26.4">
      <c r="A7610" s="22" t="s">
        <v>8451</v>
      </c>
      <c r="B7610" s="23">
        <v>92.08</v>
      </c>
    </row>
    <row r="7611" spans="1:2" ht="26.4">
      <c r="A7611" s="22" t="s">
        <v>8452</v>
      </c>
      <c r="B7611" s="23">
        <v>105</v>
      </c>
    </row>
    <row r="7612" spans="1:2" ht="26.4">
      <c r="A7612" s="22" t="s">
        <v>8453</v>
      </c>
      <c r="B7612" s="23">
        <v>87.74</v>
      </c>
    </row>
    <row r="7613" spans="1:2" ht="26.4">
      <c r="A7613" s="22" t="s">
        <v>8454</v>
      </c>
      <c r="B7613" s="23">
        <v>62.47</v>
      </c>
    </row>
    <row r="7614" spans="1:2" ht="26.4">
      <c r="A7614" s="22" t="s">
        <v>8455</v>
      </c>
      <c r="B7614" s="23">
        <v>55</v>
      </c>
    </row>
    <row r="7615" spans="1:2" ht="26.4">
      <c r="A7615" s="22" t="s">
        <v>8456</v>
      </c>
      <c r="B7615" s="23">
        <v>55.33</v>
      </c>
    </row>
    <row r="7616" spans="1:2" ht="26.4">
      <c r="A7616" s="22" t="s">
        <v>8457</v>
      </c>
      <c r="B7616" s="23">
        <v>11.26</v>
      </c>
    </row>
    <row r="7617" spans="1:2" ht="26.4">
      <c r="A7617" s="22" t="s">
        <v>8458</v>
      </c>
      <c r="B7617" s="23">
        <v>2.17</v>
      </c>
    </row>
    <row r="7618" spans="1:2" ht="26.4">
      <c r="A7618" s="22" t="s">
        <v>8459</v>
      </c>
      <c r="B7618" s="23">
        <v>0.88</v>
      </c>
    </row>
    <row r="7619" spans="1:2" ht="26.4">
      <c r="A7619" s="22" t="s">
        <v>8460</v>
      </c>
      <c r="B7619" s="23">
        <v>0.53</v>
      </c>
    </row>
    <row r="7620" spans="1:2" ht="26.4">
      <c r="A7620" s="22" t="s">
        <v>8461</v>
      </c>
      <c r="B7620" s="23">
        <v>0.78</v>
      </c>
    </row>
    <row r="7621" spans="1:2" ht="26.4">
      <c r="A7621" s="22" t="s">
        <v>8462</v>
      </c>
      <c r="B7621" s="23">
        <v>2.91</v>
      </c>
    </row>
    <row r="7622" spans="1:2" ht="26.4">
      <c r="A7622" s="22" t="s">
        <v>8463</v>
      </c>
      <c r="B7622" s="23">
        <v>49.32</v>
      </c>
    </row>
    <row r="7623" spans="1:2" ht="26.4">
      <c r="A7623" s="22" t="s">
        <v>8464</v>
      </c>
      <c r="B7623" s="23">
        <v>80.03</v>
      </c>
    </row>
    <row r="7624" spans="1:2" ht="26.4">
      <c r="A7624" s="22" t="s">
        <v>8465</v>
      </c>
      <c r="B7624" s="23">
        <v>90.84</v>
      </c>
    </row>
    <row r="7625" spans="1:2" ht="26.4">
      <c r="A7625" s="22" t="s">
        <v>8466</v>
      </c>
      <c r="B7625" s="23">
        <v>82.44</v>
      </c>
    </row>
    <row r="7626" spans="1:2" ht="26.4">
      <c r="A7626" s="22" t="s">
        <v>8467</v>
      </c>
      <c r="B7626" s="23">
        <v>73.91</v>
      </c>
    </row>
    <row r="7627" spans="1:2" ht="26.4">
      <c r="A7627" s="22" t="s">
        <v>8468</v>
      </c>
      <c r="B7627" s="23">
        <v>72.819999999999993</v>
      </c>
    </row>
    <row r="7628" spans="1:2" ht="26.4">
      <c r="A7628" s="22" t="s">
        <v>8469</v>
      </c>
      <c r="B7628" s="23">
        <v>75.08</v>
      </c>
    </row>
    <row r="7629" spans="1:2" ht="26.4">
      <c r="A7629" s="22" t="s">
        <v>8470</v>
      </c>
      <c r="B7629" s="23">
        <v>75.22</v>
      </c>
    </row>
    <row r="7630" spans="1:2" ht="26.4">
      <c r="A7630" s="22" t="s">
        <v>8471</v>
      </c>
      <c r="B7630" s="23">
        <v>82.78</v>
      </c>
    </row>
    <row r="7631" spans="1:2" ht="26.4">
      <c r="A7631" s="22" t="s">
        <v>8472</v>
      </c>
      <c r="B7631" s="23">
        <v>91.22</v>
      </c>
    </row>
    <row r="7632" spans="1:2" ht="26.4">
      <c r="A7632" s="22" t="s">
        <v>8473</v>
      </c>
      <c r="B7632" s="23">
        <v>85.94</v>
      </c>
    </row>
    <row r="7633" spans="1:2" ht="26.4">
      <c r="A7633" s="22" t="s">
        <v>8474</v>
      </c>
      <c r="B7633" s="23">
        <v>109.28</v>
      </c>
    </row>
    <row r="7634" spans="1:2" ht="26.4">
      <c r="A7634" s="22" t="s">
        <v>8475</v>
      </c>
      <c r="B7634" s="23">
        <v>119.97</v>
      </c>
    </row>
    <row r="7635" spans="1:2" ht="26.4">
      <c r="A7635" s="22" t="s">
        <v>8476</v>
      </c>
      <c r="B7635" s="23">
        <v>116.99</v>
      </c>
    </row>
    <row r="7636" spans="1:2" ht="26.4">
      <c r="A7636" s="22" t="s">
        <v>8477</v>
      </c>
      <c r="B7636" s="23">
        <v>100.35</v>
      </c>
    </row>
    <row r="7637" spans="1:2" ht="26.4">
      <c r="A7637" s="22" t="s">
        <v>8478</v>
      </c>
      <c r="B7637" s="23">
        <v>89.86</v>
      </c>
    </row>
    <row r="7638" spans="1:2" ht="26.4">
      <c r="A7638" s="22" t="s">
        <v>8479</v>
      </c>
      <c r="B7638" s="23">
        <v>92.32</v>
      </c>
    </row>
    <row r="7639" spans="1:2" ht="26.4">
      <c r="A7639" s="22" t="s">
        <v>8480</v>
      </c>
      <c r="B7639" s="23">
        <v>85.5</v>
      </c>
    </row>
    <row r="7640" spans="1:2" ht="26.4">
      <c r="A7640" s="22" t="s">
        <v>8481</v>
      </c>
      <c r="B7640" s="23">
        <v>81.099999999999994</v>
      </c>
    </row>
    <row r="7641" spans="1:2" ht="26.4">
      <c r="A7641" s="22" t="s">
        <v>8482</v>
      </c>
      <c r="B7641" s="23">
        <v>76.42</v>
      </c>
    </row>
    <row r="7642" spans="1:2" ht="26.4">
      <c r="A7642" s="22" t="s">
        <v>8483</v>
      </c>
      <c r="B7642" s="23">
        <v>72.900000000000006</v>
      </c>
    </row>
    <row r="7643" spans="1:2" ht="26.4">
      <c r="A7643" s="22" t="s">
        <v>8484</v>
      </c>
      <c r="B7643" s="23">
        <v>70.69</v>
      </c>
    </row>
    <row r="7644" spans="1:2" ht="26.4">
      <c r="A7644" s="22" t="s">
        <v>8485</v>
      </c>
      <c r="B7644" s="23">
        <v>74.45</v>
      </c>
    </row>
    <row r="7645" spans="1:2" ht="26.4">
      <c r="A7645" s="22" t="s">
        <v>8486</v>
      </c>
      <c r="B7645" s="23">
        <v>81.14</v>
      </c>
    </row>
    <row r="7646" spans="1:2" ht="26.4">
      <c r="A7646" s="22" t="s">
        <v>8487</v>
      </c>
      <c r="B7646" s="23">
        <v>96.94</v>
      </c>
    </row>
    <row r="7647" spans="1:2" ht="26.4">
      <c r="A7647" s="22" t="s">
        <v>8488</v>
      </c>
      <c r="B7647" s="23">
        <v>116.71</v>
      </c>
    </row>
    <row r="7648" spans="1:2" ht="26.4">
      <c r="A7648" s="22" t="s">
        <v>8489</v>
      </c>
      <c r="B7648" s="23">
        <v>121.72</v>
      </c>
    </row>
    <row r="7649" spans="1:2" ht="26.4">
      <c r="A7649" s="22" t="s">
        <v>8490</v>
      </c>
      <c r="B7649" s="23">
        <v>110.04</v>
      </c>
    </row>
    <row r="7650" spans="1:2" ht="26.4">
      <c r="A7650" s="22" t="s">
        <v>8491</v>
      </c>
      <c r="B7650" s="23">
        <v>100.1</v>
      </c>
    </row>
    <row r="7651" spans="1:2" ht="26.4">
      <c r="A7651" s="22" t="s">
        <v>8492</v>
      </c>
      <c r="B7651" s="23">
        <v>90.84</v>
      </c>
    </row>
    <row r="7652" spans="1:2" ht="26.4">
      <c r="A7652" s="22" t="s">
        <v>8493</v>
      </c>
      <c r="B7652" s="23">
        <v>86.04</v>
      </c>
    </row>
    <row r="7653" spans="1:2" ht="26.4">
      <c r="A7653" s="22" t="s">
        <v>8494</v>
      </c>
      <c r="B7653" s="23">
        <v>85.55</v>
      </c>
    </row>
    <row r="7654" spans="1:2" ht="26.4">
      <c r="A7654" s="22" t="s">
        <v>8495</v>
      </c>
      <c r="B7654" s="23">
        <v>85.64</v>
      </c>
    </row>
    <row r="7655" spans="1:2" ht="26.4">
      <c r="A7655" s="22" t="s">
        <v>8496</v>
      </c>
      <c r="B7655" s="23">
        <v>98.26</v>
      </c>
    </row>
    <row r="7656" spans="1:2" ht="26.4">
      <c r="A7656" s="22" t="s">
        <v>8497</v>
      </c>
      <c r="B7656" s="23">
        <v>110.28</v>
      </c>
    </row>
    <row r="7657" spans="1:2" ht="26.4">
      <c r="A7657" s="22" t="s">
        <v>8498</v>
      </c>
      <c r="B7657" s="23">
        <v>122.92</v>
      </c>
    </row>
    <row r="7658" spans="1:2" ht="26.4">
      <c r="A7658" s="22" t="s">
        <v>8499</v>
      </c>
      <c r="B7658" s="23">
        <v>129.9</v>
      </c>
    </row>
    <row r="7659" spans="1:2" ht="26.4">
      <c r="A7659" s="22" t="s">
        <v>8500</v>
      </c>
      <c r="B7659" s="23">
        <v>121.08</v>
      </c>
    </row>
    <row r="7660" spans="1:2" ht="26.4">
      <c r="A7660" s="22" t="s">
        <v>8501</v>
      </c>
      <c r="B7660" s="23">
        <v>110.44</v>
      </c>
    </row>
    <row r="7661" spans="1:2" ht="26.4">
      <c r="A7661" s="22" t="s">
        <v>8502</v>
      </c>
      <c r="B7661" s="23">
        <v>97.65</v>
      </c>
    </row>
    <row r="7662" spans="1:2" ht="26.4">
      <c r="A7662" s="22" t="s">
        <v>8503</v>
      </c>
      <c r="B7662" s="23">
        <v>91.66</v>
      </c>
    </row>
    <row r="7663" spans="1:2" ht="26.4">
      <c r="A7663" s="22" t="s">
        <v>8504</v>
      </c>
      <c r="B7663" s="23">
        <v>84.21</v>
      </c>
    </row>
    <row r="7664" spans="1:2" ht="26.4">
      <c r="A7664" s="22" t="s">
        <v>8505</v>
      </c>
      <c r="B7664" s="23">
        <v>85.48</v>
      </c>
    </row>
    <row r="7665" spans="1:2" ht="26.4">
      <c r="A7665" s="22" t="s">
        <v>8506</v>
      </c>
      <c r="B7665" s="23">
        <v>83.31</v>
      </c>
    </row>
    <row r="7666" spans="1:2" ht="26.4">
      <c r="A7666" s="22" t="s">
        <v>8507</v>
      </c>
      <c r="B7666" s="23">
        <v>84.57</v>
      </c>
    </row>
    <row r="7667" spans="1:2" ht="26.4">
      <c r="A7667" s="22" t="s">
        <v>8508</v>
      </c>
      <c r="B7667" s="23">
        <v>82.14</v>
      </c>
    </row>
    <row r="7668" spans="1:2" ht="26.4">
      <c r="A7668" s="22" t="s">
        <v>8509</v>
      </c>
      <c r="B7668" s="23">
        <v>88.12</v>
      </c>
    </row>
    <row r="7669" spans="1:2" ht="26.4">
      <c r="A7669" s="22" t="s">
        <v>8510</v>
      </c>
      <c r="B7669" s="23">
        <v>92.89</v>
      </c>
    </row>
    <row r="7670" spans="1:2" ht="26.4">
      <c r="A7670" s="22" t="s">
        <v>8511</v>
      </c>
      <c r="B7670" s="23">
        <v>102.72</v>
      </c>
    </row>
    <row r="7671" spans="1:2" ht="26.4">
      <c r="A7671" s="22" t="s">
        <v>8512</v>
      </c>
      <c r="B7671" s="23">
        <v>126.9</v>
      </c>
    </row>
    <row r="7672" spans="1:2" ht="26.4">
      <c r="A7672" s="22" t="s">
        <v>8513</v>
      </c>
      <c r="B7672" s="23">
        <v>129.99</v>
      </c>
    </row>
    <row r="7673" spans="1:2" ht="26.4">
      <c r="A7673" s="22" t="s">
        <v>8514</v>
      </c>
      <c r="B7673" s="23">
        <v>128.59</v>
      </c>
    </row>
    <row r="7674" spans="1:2" ht="26.4">
      <c r="A7674" s="22" t="s">
        <v>8515</v>
      </c>
      <c r="B7674" s="23">
        <v>120.1</v>
      </c>
    </row>
    <row r="7675" spans="1:2" ht="26.4">
      <c r="A7675" s="22" t="s">
        <v>8516</v>
      </c>
      <c r="B7675" s="23">
        <v>116.62</v>
      </c>
    </row>
    <row r="7676" spans="1:2" ht="26.4">
      <c r="A7676" s="22" t="s">
        <v>8517</v>
      </c>
      <c r="B7676" s="23">
        <v>122.63</v>
      </c>
    </row>
    <row r="7677" spans="1:2" ht="26.4">
      <c r="A7677" s="22" t="s">
        <v>8518</v>
      </c>
      <c r="B7677" s="23">
        <v>126.66</v>
      </c>
    </row>
    <row r="7678" spans="1:2" ht="26.4">
      <c r="A7678" s="22" t="s">
        <v>8519</v>
      </c>
      <c r="B7678" s="23">
        <v>134.66999999999999</v>
      </c>
    </row>
    <row r="7679" spans="1:2" ht="26.4">
      <c r="A7679" s="22" t="s">
        <v>8520</v>
      </c>
      <c r="B7679" s="23">
        <v>144.38</v>
      </c>
    </row>
    <row r="7680" spans="1:2" ht="26.4">
      <c r="A7680" s="22" t="s">
        <v>8521</v>
      </c>
      <c r="B7680" s="23">
        <v>143.81</v>
      </c>
    </row>
    <row r="7681" spans="1:2" ht="26.4">
      <c r="A7681" s="22" t="s">
        <v>8522</v>
      </c>
      <c r="B7681" s="23">
        <v>164.02</v>
      </c>
    </row>
    <row r="7682" spans="1:2" ht="26.4">
      <c r="A7682" s="22" t="s">
        <v>8523</v>
      </c>
      <c r="B7682" s="23">
        <v>132.55000000000001</v>
      </c>
    </row>
    <row r="7683" spans="1:2" ht="26.4">
      <c r="A7683" s="22" t="s">
        <v>8524</v>
      </c>
      <c r="B7683" s="23">
        <v>125.26</v>
      </c>
    </row>
    <row r="7684" spans="1:2" ht="26.4">
      <c r="A7684" s="22" t="s">
        <v>8525</v>
      </c>
      <c r="B7684" s="23">
        <v>121.19</v>
      </c>
    </row>
    <row r="7685" spans="1:2" ht="26.4">
      <c r="A7685" s="22" t="s">
        <v>8526</v>
      </c>
      <c r="B7685" s="23">
        <v>115</v>
      </c>
    </row>
    <row r="7686" spans="1:2" ht="26.4">
      <c r="A7686" s="22" t="s">
        <v>8527</v>
      </c>
      <c r="B7686" s="23">
        <v>110.2</v>
      </c>
    </row>
    <row r="7687" spans="1:2" ht="26.4">
      <c r="A7687" s="22" t="s">
        <v>8528</v>
      </c>
      <c r="B7687" s="23">
        <v>100.85</v>
      </c>
    </row>
    <row r="7688" spans="1:2" ht="26.4">
      <c r="A7688" s="22" t="s">
        <v>8529</v>
      </c>
      <c r="B7688" s="23">
        <v>106</v>
      </c>
    </row>
    <row r="7689" spans="1:2" ht="26.4">
      <c r="A7689" s="22" t="s">
        <v>8530</v>
      </c>
      <c r="B7689" s="23">
        <v>100</v>
      </c>
    </row>
    <row r="7690" spans="1:2" ht="26.4">
      <c r="A7690" s="22" t="s">
        <v>8531</v>
      </c>
      <c r="B7690" s="23">
        <v>97.51</v>
      </c>
    </row>
    <row r="7691" spans="1:2" ht="26.4">
      <c r="A7691" s="22" t="s">
        <v>8532</v>
      </c>
      <c r="B7691" s="23">
        <v>92.8</v>
      </c>
    </row>
    <row r="7692" spans="1:2" ht="26.4">
      <c r="A7692" s="22" t="s">
        <v>8533</v>
      </c>
      <c r="B7692" s="23">
        <v>95.7</v>
      </c>
    </row>
    <row r="7693" spans="1:2" ht="26.4">
      <c r="A7693" s="22" t="s">
        <v>8534</v>
      </c>
      <c r="B7693" s="23">
        <v>103.2</v>
      </c>
    </row>
    <row r="7694" spans="1:2" ht="26.4">
      <c r="A7694" s="22" t="s">
        <v>8535</v>
      </c>
      <c r="B7694" s="23">
        <v>119.46</v>
      </c>
    </row>
    <row r="7695" spans="1:2" ht="26.4">
      <c r="A7695" s="22" t="s">
        <v>8536</v>
      </c>
      <c r="B7695" s="23">
        <v>131.03</v>
      </c>
    </row>
    <row r="7696" spans="1:2" ht="26.4">
      <c r="A7696" s="22" t="s">
        <v>8537</v>
      </c>
      <c r="B7696" s="23">
        <v>141.91999999999999</v>
      </c>
    </row>
    <row r="7697" spans="1:2" ht="26.4">
      <c r="A7697" s="22" t="s">
        <v>8538</v>
      </c>
      <c r="B7697" s="23">
        <v>134.75</v>
      </c>
    </row>
    <row r="7698" spans="1:2" ht="26.4">
      <c r="A7698" s="22" t="s">
        <v>8539</v>
      </c>
      <c r="B7698" s="23">
        <v>127.89</v>
      </c>
    </row>
    <row r="7699" spans="1:2" ht="26.4">
      <c r="A7699" s="22" t="s">
        <v>8540</v>
      </c>
      <c r="B7699" s="23">
        <v>125.18</v>
      </c>
    </row>
    <row r="7700" spans="1:2" ht="26.4">
      <c r="A7700" s="22" t="s">
        <v>8541</v>
      </c>
      <c r="B7700" s="23">
        <v>119.57</v>
      </c>
    </row>
    <row r="7701" spans="1:2" ht="26.4">
      <c r="A7701" s="22" t="s">
        <v>8542</v>
      </c>
      <c r="B7701" s="23">
        <v>112.36</v>
      </c>
    </row>
    <row r="7702" spans="1:2" ht="26.4">
      <c r="A7702" s="22" t="s">
        <v>8543</v>
      </c>
      <c r="B7702" s="23">
        <v>123.91</v>
      </c>
    </row>
    <row r="7703" spans="1:2" ht="26.4">
      <c r="A7703" s="22" t="s">
        <v>8544</v>
      </c>
      <c r="B7703" s="23">
        <v>128.94999999999999</v>
      </c>
    </row>
    <row r="7704" spans="1:2" ht="26.4">
      <c r="A7704" s="22" t="s">
        <v>8545</v>
      </c>
      <c r="B7704" s="23">
        <v>133.66</v>
      </c>
    </row>
    <row r="7705" spans="1:2" ht="26.4">
      <c r="A7705" s="22" t="s">
        <v>8546</v>
      </c>
      <c r="B7705" s="23">
        <v>146.32</v>
      </c>
    </row>
    <row r="7706" spans="1:2" ht="26.4">
      <c r="A7706" s="22" t="s">
        <v>8547</v>
      </c>
      <c r="B7706" s="23">
        <v>149.96</v>
      </c>
    </row>
    <row r="7707" spans="1:2" ht="26.4">
      <c r="A7707" s="22" t="s">
        <v>8548</v>
      </c>
      <c r="B7707" s="23">
        <v>141.91999999999999</v>
      </c>
    </row>
    <row r="7708" spans="1:2" ht="26.4">
      <c r="A7708" s="22" t="s">
        <v>8549</v>
      </c>
      <c r="B7708" s="23">
        <v>128.47</v>
      </c>
    </row>
    <row r="7709" spans="1:2" ht="26.4">
      <c r="A7709" s="22" t="s">
        <v>8550</v>
      </c>
      <c r="B7709" s="23">
        <v>120.41</v>
      </c>
    </row>
    <row r="7710" spans="1:2" ht="26.4">
      <c r="A7710" s="22" t="s">
        <v>8551</v>
      </c>
      <c r="B7710" s="23">
        <v>118.34</v>
      </c>
    </row>
    <row r="7711" spans="1:2" ht="26.4">
      <c r="A7711" s="22" t="s">
        <v>8552</v>
      </c>
      <c r="B7711" s="23">
        <v>112.47</v>
      </c>
    </row>
    <row r="7712" spans="1:2" ht="26.4">
      <c r="A7712" s="22" t="s">
        <v>8553</v>
      </c>
      <c r="B7712" s="23">
        <v>110.56</v>
      </c>
    </row>
    <row r="7713" spans="1:2" ht="26.4">
      <c r="A7713" s="22" t="s">
        <v>8554</v>
      </c>
      <c r="B7713" s="23">
        <v>97.38</v>
      </c>
    </row>
    <row r="7714" spans="1:2" ht="26.4">
      <c r="A7714" s="22" t="s">
        <v>8555</v>
      </c>
      <c r="B7714" s="23">
        <v>90.61</v>
      </c>
    </row>
    <row r="7715" spans="1:2" ht="26.4">
      <c r="A7715" s="22" t="s">
        <v>8556</v>
      </c>
      <c r="B7715" s="23">
        <v>85.91</v>
      </c>
    </row>
    <row r="7716" spans="1:2" ht="26.4">
      <c r="A7716" s="22" t="s">
        <v>8557</v>
      </c>
      <c r="B7716" s="23">
        <v>82.42</v>
      </c>
    </row>
    <row r="7717" spans="1:2" ht="26.4">
      <c r="A7717" s="22" t="s">
        <v>8558</v>
      </c>
      <c r="B7717" s="23">
        <v>82.44</v>
      </c>
    </row>
    <row r="7718" spans="1:2" ht="26.4">
      <c r="A7718" s="22" t="s">
        <v>8559</v>
      </c>
      <c r="B7718" s="23">
        <v>85.68</v>
      </c>
    </row>
    <row r="7719" spans="1:2" ht="26.4">
      <c r="A7719" s="22" t="s">
        <v>8560</v>
      </c>
      <c r="B7719" s="23">
        <v>92.08</v>
      </c>
    </row>
    <row r="7720" spans="1:2" ht="26.4">
      <c r="A7720" s="22" t="s">
        <v>8561</v>
      </c>
      <c r="B7720" s="23">
        <v>100.1</v>
      </c>
    </row>
    <row r="7721" spans="1:2" ht="26.4">
      <c r="A7721" s="22" t="s">
        <v>8562</v>
      </c>
      <c r="B7721" s="23">
        <v>95.41</v>
      </c>
    </row>
    <row r="7722" spans="1:2" ht="26.4">
      <c r="A7722" s="22" t="s">
        <v>8563</v>
      </c>
      <c r="B7722" s="23">
        <v>91.96</v>
      </c>
    </row>
    <row r="7723" spans="1:2" ht="26.4">
      <c r="A7723" s="22" t="s">
        <v>8564</v>
      </c>
      <c r="B7723" s="23">
        <v>83.97</v>
      </c>
    </row>
    <row r="7724" spans="1:2" ht="26.4">
      <c r="A7724" s="22" t="s">
        <v>8565</v>
      </c>
      <c r="B7724" s="23">
        <v>84.48</v>
      </c>
    </row>
    <row r="7725" spans="1:2" ht="26.4">
      <c r="A7725" s="22" t="s">
        <v>8566</v>
      </c>
      <c r="B7725" s="23">
        <v>80.38</v>
      </c>
    </row>
    <row r="7726" spans="1:2" ht="26.4">
      <c r="A7726" s="22" t="s">
        <v>8567</v>
      </c>
      <c r="B7726" s="23">
        <v>78.34</v>
      </c>
    </row>
    <row r="7727" spans="1:2" ht="26.4">
      <c r="A7727" s="22" t="s">
        <v>8568</v>
      </c>
      <c r="B7727" s="23">
        <v>79.05</v>
      </c>
    </row>
    <row r="7728" spans="1:2" ht="26.4">
      <c r="A7728" s="22" t="s">
        <v>8569</v>
      </c>
      <c r="B7728" s="23">
        <v>88.3</v>
      </c>
    </row>
    <row r="7729" spans="1:2" ht="26.4">
      <c r="A7729" s="22" t="s">
        <v>8570</v>
      </c>
      <c r="B7729" s="23">
        <v>105.26</v>
      </c>
    </row>
    <row r="7730" spans="1:2" ht="26.4">
      <c r="A7730" s="22" t="s">
        <v>8571</v>
      </c>
      <c r="B7730" s="23">
        <v>108.01</v>
      </c>
    </row>
    <row r="7731" spans="1:2" ht="26.4">
      <c r="A7731" s="22" t="s">
        <v>8572</v>
      </c>
      <c r="B7731" s="23">
        <v>93.05</v>
      </c>
    </row>
    <row r="7732" spans="1:2" ht="26.4">
      <c r="A7732" s="22" t="s">
        <v>8573</v>
      </c>
      <c r="B7732" s="23">
        <v>84.02</v>
      </c>
    </row>
    <row r="7733" spans="1:2" ht="26.4">
      <c r="A7733" s="22" t="s">
        <v>8574</v>
      </c>
      <c r="B7733" s="23">
        <v>78.25</v>
      </c>
    </row>
    <row r="7734" spans="1:2" ht="26.4">
      <c r="A7734" s="22" t="s">
        <v>8575</v>
      </c>
      <c r="B7734" s="23">
        <v>73.73</v>
      </c>
    </row>
    <row r="7735" spans="1:2" ht="26.4">
      <c r="A7735" s="22" t="s">
        <v>8576</v>
      </c>
      <c r="B7735" s="23">
        <v>58.01</v>
      </c>
    </row>
    <row r="7736" spans="1:2" ht="26.4">
      <c r="A7736" s="22" t="s">
        <v>8577</v>
      </c>
      <c r="B7736" s="23">
        <v>19.399999999999999</v>
      </c>
    </row>
    <row r="7737" spans="1:2" ht="26.4">
      <c r="A7737" s="22" t="s">
        <v>8578</v>
      </c>
      <c r="B7737" s="23">
        <v>5.87</v>
      </c>
    </row>
    <row r="7738" spans="1:2" ht="26.4">
      <c r="A7738" s="22" t="s">
        <v>8579</v>
      </c>
      <c r="B7738" s="23">
        <v>4.0999999999999996</v>
      </c>
    </row>
    <row r="7739" spans="1:2" ht="26.4">
      <c r="A7739" s="22" t="s">
        <v>8580</v>
      </c>
      <c r="B7739" s="23">
        <v>0.13</v>
      </c>
    </row>
    <row r="7740" spans="1:2" ht="26.4">
      <c r="A7740" s="22" t="s">
        <v>8581</v>
      </c>
      <c r="B7740" s="23">
        <v>7.0000000000000007E-2</v>
      </c>
    </row>
    <row r="7741" spans="1:2" ht="26.4">
      <c r="A7741" s="22" t="s">
        <v>8582</v>
      </c>
      <c r="B7741" s="23">
        <v>0.09</v>
      </c>
    </row>
    <row r="7742" spans="1:2" ht="26.4">
      <c r="A7742" s="22" t="s">
        <v>8583</v>
      </c>
      <c r="B7742" s="23">
        <v>2.33</v>
      </c>
    </row>
    <row r="7743" spans="1:2" ht="26.4">
      <c r="A7743" s="22" t="s">
        <v>8584</v>
      </c>
      <c r="B7743" s="23">
        <v>5.59</v>
      </c>
    </row>
    <row r="7744" spans="1:2" ht="26.4">
      <c r="A7744" s="22" t="s">
        <v>8585</v>
      </c>
      <c r="B7744" s="23">
        <v>14.49</v>
      </c>
    </row>
    <row r="7745" spans="1:2" ht="26.4">
      <c r="A7745" s="22" t="s">
        <v>8586</v>
      </c>
      <c r="B7745" s="23">
        <v>18.82</v>
      </c>
    </row>
    <row r="7746" spans="1:2" ht="26.4">
      <c r="A7746" s="22" t="s">
        <v>8587</v>
      </c>
      <c r="B7746" s="23">
        <v>12.6</v>
      </c>
    </row>
    <row r="7747" spans="1:2" ht="26.4">
      <c r="A7747" s="22" t="s">
        <v>8588</v>
      </c>
      <c r="B7747" s="23">
        <v>12.65</v>
      </c>
    </row>
    <row r="7748" spans="1:2" ht="26.4">
      <c r="A7748" s="22" t="s">
        <v>8589</v>
      </c>
      <c r="B7748" s="23">
        <v>11.68</v>
      </c>
    </row>
    <row r="7749" spans="1:2" ht="26.4">
      <c r="A7749" s="22" t="s">
        <v>8590</v>
      </c>
      <c r="B7749" s="23">
        <v>2.21</v>
      </c>
    </row>
    <row r="7750" spans="1:2" ht="26.4">
      <c r="A7750" s="22" t="s">
        <v>8591</v>
      </c>
      <c r="B7750" s="23">
        <v>16.649999999999999</v>
      </c>
    </row>
    <row r="7751" spans="1:2" ht="26.4">
      <c r="A7751" s="22" t="s">
        <v>8592</v>
      </c>
      <c r="B7751" s="23">
        <v>52.29</v>
      </c>
    </row>
    <row r="7752" spans="1:2" ht="26.4">
      <c r="A7752" s="22" t="s">
        <v>8593</v>
      </c>
      <c r="B7752" s="23">
        <v>73.09</v>
      </c>
    </row>
    <row r="7753" spans="1:2" ht="26.4">
      <c r="A7753" s="22" t="s">
        <v>8594</v>
      </c>
      <c r="B7753" s="23">
        <v>93.01</v>
      </c>
    </row>
    <row r="7754" spans="1:2" ht="26.4">
      <c r="A7754" s="22" t="s">
        <v>8595</v>
      </c>
      <c r="B7754" s="23">
        <v>104.61</v>
      </c>
    </row>
    <row r="7755" spans="1:2" ht="26.4">
      <c r="A7755" s="22" t="s">
        <v>8596</v>
      </c>
      <c r="B7755" s="23">
        <v>103.91</v>
      </c>
    </row>
    <row r="7756" spans="1:2" ht="26.4">
      <c r="A7756" s="22" t="s">
        <v>8597</v>
      </c>
      <c r="B7756" s="23">
        <v>88.87</v>
      </c>
    </row>
    <row r="7757" spans="1:2" ht="26.4">
      <c r="A7757" s="22" t="s">
        <v>8598</v>
      </c>
      <c r="B7757" s="23">
        <v>84.46</v>
      </c>
    </row>
    <row r="7758" spans="1:2" ht="26.4">
      <c r="A7758" s="22" t="s">
        <v>8599</v>
      </c>
      <c r="B7758" s="23">
        <v>88.05</v>
      </c>
    </row>
    <row r="7759" spans="1:2" ht="26.4">
      <c r="A7759" s="22" t="s">
        <v>8600</v>
      </c>
      <c r="B7759" s="23">
        <v>80.05</v>
      </c>
    </row>
    <row r="7760" spans="1:2" ht="26.4">
      <c r="A7760" s="22" t="s">
        <v>8601</v>
      </c>
      <c r="B7760" s="23">
        <v>68.3</v>
      </c>
    </row>
    <row r="7761" spans="1:2" ht="26.4">
      <c r="A7761" s="22" t="s">
        <v>8602</v>
      </c>
      <c r="B7761" s="23">
        <v>62.68</v>
      </c>
    </row>
    <row r="7762" spans="1:2" ht="26.4">
      <c r="A7762" s="22" t="s">
        <v>8603</v>
      </c>
      <c r="B7762" s="23">
        <v>59.91</v>
      </c>
    </row>
    <row r="7763" spans="1:2" ht="26.4">
      <c r="A7763" s="22" t="s">
        <v>8604</v>
      </c>
      <c r="B7763" s="23">
        <v>51.98</v>
      </c>
    </row>
    <row r="7764" spans="1:2" ht="26.4">
      <c r="A7764" s="22" t="s">
        <v>8605</v>
      </c>
      <c r="B7764" s="23">
        <v>60.24</v>
      </c>
    </row>
    <row r="7765" spans="1:2" ht="26.4">
      <c r="A7765" s="22" t="s">
        <v>8606</v>
      </c>
      <c r="B7765" s="23">
        <v>80.430000000000007</v>
      </c>
    </row>
    <row r="7766" spans="1:2" ht="26.4">
      <c r="A7766" s="22" t="s">
        <v>8607</v>
      </c>
      <c r="B7766" s="23">
        <v>101.66</v>
      </c>
    </row>
    <row r="7767" spans="1:2" ht="26.4">
      <c r="A7767" s="22" t="s">
        <v>8608</v>
      </c>
      <c r="B7767" s="23">
        <v>126.64</v>
      </c>
    </row>
    <row r="7768" spans="1:2" ht="26.4">
      <c r="A7768" s="22" t="s">
        <v>8609</v>
      </c>
      <c r="B7768" s="23">
        <v>124.41</v>
      </c>
    </row>
    <row r="7769" spans="1:2" ht="26.4">
      <c r="A7769" s="22" t="s">
        <v>8610</v>
      </c>
      <c r="B7769" s="23">
        <v>115.6</v>
      </c>
    </row>
    <row r="7770" spans="1:2" ht="26.4">
      <c r="A7770" s="22" t="s">
        <v>8611</v>
      </c>
      <c r="B7770" s="23">
        <v>107.23</v>
      </c>
    </row>
    <row r="7771" spans="1:2" ht="26.4">
      <c r="A7771" s="22" t="s">
        <v>8612</v>
      </c>
      <c r="B7771" s="23">
        <v>106.11</v>
      </c>
    </row>
    <row r="7772" spans="1:2" ht="26.4">
      <c r="A7772" s="22" t="s">
        <v>8613</v>
      </c>
      <c r="B7772" s="23">
        <v>101.2</v>
      </c>
    </row>
    <row r="7773" spans="1:2" ht="26.4">
      <c r="A7773" s="22" t="s">
        <v>8614</v>
      </c>
      <c r="B7773" s="23">
        <v>113.5</v>
      </c>
    </row>
    <row r="7774" spans="1:2" ht="26.4">
      <c r="A7774" s="22" t="s">
        <v>8615</v>
      </c>
      <c r="B7774" s="23">
        <v>119.39</v>
      </c>
    </row>
    <row r="7775" spans="1:2" ht="26.4">
      <c r="A7775" s="22" t="s">
        <v>8616</v>
      </c>
      <c r="B7775" s="23">
        <v>117.1</v>
      </c>
    </row>
    <row r="7776" spans="1:2" ht="26.4">
      <c r="A7776" s="22" t="s">
        <v>8617</v>
      </c>
      <c r="B7776" s="23">
        <v>125</v>
      </c>
    </row>
    <row r="7777" spans="1:2" ht="26.4">
      <c r="A7777" s="22" t="s">
        <v>8618</v>
      </c>
      <c r="B7777" s="23">
        <v>145.62</v>
      </c>
    </row>
    <row r="7778" spans="1:2" ht="26.4">
      <c r="A7778" s="22" t="s">
        <v>8619</v>
      </c>
      <c r="B7778" s="23">
        <v>139.97999999999999</v>
      </c>
    </row>
    <row r="7779" spans="1:2" ht="26.4">
      <c r="A7779" s="22" t="s">
        <v>8620</v>
      </c>
      <c r="B7779" s="23">
        <v>130.08000000000001</v>
      </c>
    </row>
    <row r="7780" spans="1:2" ht="26.4">
      <c r="A7780" s="22" t="s">
        <v>8621</v>
      </c>
      <c r="B7780" s="23">
        <v>120.04</v>
      </c>
    </row>
    <row r="7781" spans="1:2" ht="26.4">
      <c r="A7781" s="22" t="s">
        <v>8622</v>
      </c>
      <c r="B7781" s="23">
        <v>107.01</v>
      </c>
    </row>
    <row r="7782" spans="1:2" ht="26.4">
      <c r="A7782" s="22" t="s">
        <v>8623</v>
      </c>
      <c r="B7782" s="23">
        <v>108.05</v>
      </c>
    </row>
    <row r="7783" spans="1:2" ht="26.4">
      <c r="A7783" s="22" t="s">
        <v>8624</v>
      </c>
      <c r="B7783" s="23">
        <v>98.69</v>
      </c>
    </row>
    <row r="7784" spans="1:2" ht="26.4">
      <c r="A7784" s="22" t="s">
        <v>8625</v>
      </c>
      <c r="B7784" s="23">
        <v>102.75</v>
      </c>
    </row>
    <row r="7785" spans="1:2" ht="26.4">
      <c r="A7785" s="22" t="s">
        <v>8626</v>
      </c>
      <c r="B7785" s="23">
        <v>98.2</v>
      </c>
    </row>
    <row r="7786" spans="1:2" ht="26.4">
      <c r="A7786" s="22" t="s">
        <v>8627</v>
      </c>
      <c r="B7786" s="23">
        <v>96.12</v>
      </c>
    </row>
    <row r="7787" spans="1:2" ht="26.4">
      <c r="A7787" s="22" t="s">
        <v>8628</v>
      </c>
      <c r="B7787" s="23">
        <v>91.17</v>
      </c>
    </row>
    <row r="7788" spans="1:2" ht="26.4">
      <c r="A7788" s="22" t="s">
        <v>8629</v>
      </c>
      <c r="B7788" s="23">
        <v>92.96</v>
      </c>
    </row>
    <row r="7789" spans="1:2" ht="26.4">
      <c r="A7789" s="22" t="s">
        <v>8630</v>
      </c>
      <c r="B7789" s="23">
        <v>101.13</v>
      </c>
    </row>
    <row r="7790" spans="1:2" ht="26.4">
      <c r="A7790" s="22" t="s">
        <v>8631</v>
      </c>
      <c r="B7790" s="23">
        <v>119.84</v>
      </c>
    </row>
    <row r="7791" spans="1:2" ht="26.4">
      <c r="A7791" s="22" t="s">
        <v>8632</v>
      </c>
      <c r="B7791" s="23">
        <v>131.38</v>
      </c>
    </row>
    <row r="7792" spans="1:2" ht="26.4">
      <c r="A7792" s="22" t="s">
        <v>8633</v>
      </c>
      <c r="B7792" s="23">
        <v>132.71</v>
      </c>
    </row>
    <row r="7793" spans="1:2" ht="26.4">
      <c r="A7793" s="22" t="s">
        <v>8634</v>
      </c>
      <c r="B7793" s="23">
        <v>133.68</v>
      </c>
    </row>
    <row r="7794" spans="1:2" ht="26.4">
      <c r="A7794" s="22" t="s">
        <v>8635</v>
      </c>
      <c r="B7794" s="23">
        <v>135</v>
      </c>
    </row>
    <row r="7795" spans="1:2" ht="26.4">
      <c r="A7795" s="22" t="s">
        <v>8636</v>
      </c>
      <c r="B7795" s="23">
        <v>132.54</v>
      </c>
    </row>
    <row r="7796" spans="1:2" ht="26.4">
      <c r="A7796" s="22" t="s">
        <v>8637</v>
      </c>
      <c r="B7796" s="23">
        <v>133.82</v>
      </c>
    </row>
    <row r="7797" spans="1:2" ht="26.4">
      <c r="A7797" s="22" t="s">
        <v>8638</v>
      </c>
      <c r="B7797" s="23">
        <v>131.41999999999999</v>
      </c>
    </row>
    <row r="7798" spans="1:2" ht="26.4">
      <c r="A7798" s="22" t="s">
        <v>8639</v>
      </c>
      <c r="B7798" s="23">
        <v>134.44999999999999</v>
      </c>
    </row>
    <row r="7799" spans="1:2" ht="26.4">
      <c r="A7799" s="22" t="s">
        <v>8640</v>
      </c>
      <c r="B7799" s="23">
        <v>130.88</v>
      </c>
    </row>
    <row r="7800" spans="1:2" ht="26.4">
      <c r="A7800" s="22" t="s">
        <v>8641</v>
      </c>
      <c r="B7800" s="23">
        <v>133.66999999999999</v>
      </c>
    </row>
    <row r="7801" spans="1:2" ht="26.4">
      <c r="A7801" s="22" t="s">
        <v>8642</v>
      </c>
      <c r="B7801" s="23">
        <v>143.04</v>
      </c>
    </row>
    <row r="7802" spans="1:2" ht="26.4">
      <c r="A7802" s="22" t="s">
        <v>8643</v>
      </c>
      <c r="B7802" s="23">
        <v>142.08000000000001</v>
      </c>
    </row>
    <row r="7803" spans="1:2" ht="26.4">
      <c r="A7803" s="22" t="s">
        <v>8644</v>
      </c>
      <c r="B7803" s="23">
        <v>132.35</v>
      </c>
    </row>
    <row r="7804" spans="1:2" ht="26.4">
      <c r="A7804" s="22" t="s">
        <v>8645</v>
      </c>
      <c r="B7804" s="23">
        <v>124.79</v>
      </c>
    </row>
    <row r="7805" spans="1:2" ht="26.4">
      <c r="A7805" s="22" t="s">
        <v>8646</v>
      </c>
      <c r="B7805" s="23">
        <v>110.52</v>
      </c>
    </row>
    <row r="7806" spans="1:2" ht="26.4">
      <c r="A7806" s="22" t="s">
        <v>8647</v>
      </c>
      <c r="B7806" s="23">
        <v>110.91</v>
      </c>
    </row>
    <row r="7807" spans="1:2" ht="26.4">
      <c r="A7807" s="22" t="s">
        <v>8648</v>
      </c>
      <c r="B7807" s="23">
        <v>98.04</v>
      </c>
    </row>
    <row r="7808" spans="1:2" ht="26.4">
      <c r="A7808" s="22" t="s">
        <v>8649</v>
      </c>
      <c r="B7808" s="23">
        <v>98</v>
      </c>
    </row>
    <row r="7809" spans="1:2" ht="26.4">
      <c r="A7809" s="22" t="s">
        <v>8650</v>
      </c>
      <c r="B7809" s="23">
        <v>95.01</v>
      </c>
    </row>
    <row r="7810" spans="1:2" ht="26.4">
      <c r="A7810" s="22" t="s">
        <v>8651</v>
      </c>
      <c r="B7810" s="23">
        <v>95.01</v>
      </c>
    </row>
    <row r="7811" spans="1:2" ht="26.4">
      <c r="A7811" s="22" t="s">
        <v>8652</v>
      </c>
      <c r="B7811" s="23">
        <v>92</v>
      </c>
    </row>
    <row r="7812" spans="1:2" ht="26.4">
      <c r="A7812" s="22" t="s">
        <v>8653</v>
      </c>
      <c r="B7812" s="23">
        <v>92.41</v>
      </c>
    </row>
    <row r="7813" spans="1:2" ht="26.4">
      <c r="A7813" s="22" t="s">
        <v>8654</v>
      </c>
      <c r="B7813" s="23">
        <v>93.65</v>
      </c>
    </row>
    <row r="7814" spans="1:2" ht="26.4">
      <c r="A7814" s="22" t="s">
        <v>8655</v>
      </c>
      <c r="B7814" s="23">
        <v>117.24</v>
      </c>
    </row>
    <row r="7815" spans="1:2" ht="26.4">
      <c r="A7815" s="22" t="s">
        <v>8656</v>
      </c>
      <c r="B7815" s="23">
        <v>137.22</v>
      </c>
    </row>
    <row r="7816" spans="1:2" ht="26.4">
      <c r="A7816" s="22" t="s">
        <v>8657</v>
      </c>
      <c r="B7816" s="23">
        <v>151.06</v>
      </c>
    </row>
    <row r="7817" spans="1:2" ht="26.4">
      <c r="A7817" s="22" t="s">
        <v>8658</v>
      </c>
      <c r="B7817" s="23">
        <v>131.26</v>
      </c>
    </row>
    <row r="7818" spans="1:2" ht="26.4">
      <c r="A7818" s="22" t="s">
        <v>8659</v>
      </c>
      <c r="B7818" s="23">
        <v>114.95</v>
      </c>
    </row>
    <row r="7819" spans="1:2" ht="26.4">
      <c r="A7819" s="22" t="s">
        <v>8660</v>
      </c>
      <c r="B7819" s="23">
        <v>103.52</v>
      </c>
    </row>
    <row r="7820" spans="1:2" ht="26.4">
      <c r="A7820" s="22" t="s">
        <v>8661</v>
      </c>
      <c r="B7820" s="23">
        <v>95.52</v>
      </c>
    </row>
    <row r="7821" spans="1:2" ht="26.4">
      <c r="A7821" s="22" t="s">
        <v>8662</v>
      </c>
      <c r="B7821" s="23">
        <v>102.49</v>
      </c>
    </row>
    <row r="7822" spans="1:2" ht="26.4">
      <c r="A7822" s="22" t="s">
        <v>8663</v>
      </c>
      <c r="B7822" s="23">
        <v>116.4</v>
      </c>
    </row>
    <row r="7823" spans="1:2" ht="26.4">
      <c r="A7823" s="22" t="s">
        <v>8664</v>
      </c>
      <c r="B7823" s="23">
        <v>119.99</v>
      </c>
    </row>
    <row r="7824" spans="1:2" ht="26.4">
      <c r="A7824" s="22" t="s">
        <v>8665</v>
      </c>
      <c r="B7824" s="23">
        <v>127.25</v>
      </c>
    </row>
    <row r="7825" spans="1:2" ht="26.4">
      <c r="A7825" s="22" t="s">
        <v>8666</v>
      </c>
      <c r="B7825" s="23">
        <v>133</v>
      </c>
    </row>
    <row r="7826" spans="1:2" ht="26.4">
      <c r="A7826" s="22" t="s">
        <v>8667</v>
      </c>
      <c r="B7826" s="23">
        <v>129.88999999999999</v>
      </c>
    </row>
    <row r="7827" spans="1:2" ht="26.4">
      <c r="A7827" s="22" t="s">
        <v>8668</v>
      </c>
      <c r="B7827" s="23">
        <v>118.81</v>
      </c>
    </row>
    <row r="7828" spans="1:2" ht="26.4">
      <c r="A7828" s="22" t="s">
        <v>8669</v>
      </c>
      <c r="B7828" s="23">
        <v>123</v>
      </c>
    </row>
    <row r="7829" spans="1:2" ht="26.4">
      <c r="A7829" s="22" t="s">
        <v>8670</v>
      </c>
      <c r="B7829" s="23">
        <v>101.29</v>
      </c>
    </row>
    <row r="7830" spans="1:2" ht="26.4">
      <c r="A7830" s="22" t="s">
        <v>8671</v>
      </c>
      <c r="B7830" s="23">
        <v>102.3</v>
      </c>
    </row>
    <row r="7831" spans="1:2" ht="26.4">
      <c r="A7831" s="22" t="s">
        <v>8672</v>
      </c>
      <c r="B7831" s="23">
        <v>87</v>
      </c>
    </row>
    <row r="7832" spans="1:2" ht="26.4">
      <c r="A7832" s="22" t="s">
        <v>8673</v>
      </c>
      <c r="B7832" s="23">
        <v>64.97</v>
      </c>
    </row>
    <row r="7833" spans="1:2" ht="26.4">
      <c r="A7833" s="22" t="s">
        <v>8674</v>
      </c>
      <c r="B7833" s="23">
        <v>46.05</v>
      </c>
    </row>
    <row r="7834" spans="1:2" ht="26.4">
      <c r="A7834" s="22" t="s">
        <v>8675</v>
      </c>
      <c r="B7834" s="23">
        <v>41.12</v>
      </c>
    </row>
    <row r="7835" spans="1:2" ht="26.4">
      <c r="A7835" s="22" t="s">
        <v>8676</v>
      </c>
      <c r="B7835" s="23">
        <v>30.13</v>
      </c>
    </row>
    <row r="7836" spans="1:2" ht="26.4">
      <c r="A7836" s="22" t="s">
        <v>8677</v>
      </c>
      <c r="B7836" s="23">
        <v>21.82</v>
      </c>
    </row>
    <row r="7837" spans="1:2" ht="26.4">
      <c r="A7837" s="22" t="s">
        <v>8678</v>
      </c>
      <c r="B7837" s="23">
        <v>34.979999999999997</v>
      </c>
    </row>
    <row r="7838" spans="1:2" ht="26.4">
      <c r="A7838" s="22" t="s">
        <v>8679</v>
      </c>
      <c r="B7838" s="23">
        <v>83.31</v>
      </c>
    </row>
    <row r="7839" spans="1:2" ht="26.4">
      <c r="A7839" s="22" t="s">
        <v>8680</v>
      </c>
      <c r="B7839" s="23">
        <v>115.18</v>
      </c>
    </row>
    <row r="7840" spans="1:2" ht="26.4">
      <c r="A7840" s="22" t="s">
        <v>8681</v>
      </c>
      <c r="B7840" s="23">
        <v>130.47999999999999</v>
      </c>
    </row>
    <row r="7841" spans="1:2" ht="26.4">
      <c r="A7841" s="22" t="s">
        <v>8682</v>
      </c>
      <c r="B7841" s="23">
        <v>127.54</v>
      </c>
    </row>
    <row r="7842" spans="1:2" ht="26.4">
      <c r="A7842" s="22" t="s">
        <v>8683</v>
      </c>
      <c r="B7842" s="23">
        <v>108.85</v>
      </c>
    </row>
    <row r="7843" spans="1:2" ht="26.4">
      <c r="A7843" s="22" t="s">
        <v>8684</v>
      </c>
      <c r="B7843" s="23">
        <v>83.06</v>
      </c>
    </row>
    <row r="7844" spans="1:2" ht="26.4">
      <c r="A7844" s="22" t="s">
        <v>8685</v>
      </c>
      <c r="B7844" s="23">
        <v>69.599999999999994</v>
      </c>
    </row>
    <row r="7845" spans="1:2" ht="26.4">
      <c r="A7845" s="22" t="s">
        <v>8686</v>
      </c>
      <c r="B7845" s="23">
        <v>78.58</v>
      </c>
    </row>
    <row r="7846" spans="1:2" ht="26.4">
      <c r="A7846" s="22" t="s">
        <v>8687</v>
      </c>
      <c r="B7846" s="23">
        <v>84.07</v>
      </c>
    </row>
    <row r="7847" spans="1:2" ht="26.4">
      <c r="A7847" s="22" t="s">
        <v>8688</v>
      </c>
      <c r="B7847" s="23">
        <v>87.79</v>
      </c>
    </row>
    <row r="7848" spans="1:2" ht="26.4">
      <c r="A7848" s="22" t="s">
        <v>8689</v>
      </c>
      <c r="B7848" s="23">
        <v>95.39</v>
      </c>
    </row>
    <row r="7849" spans="1:2" ht="26.4">
      <c r="A7849" s="22" t="s">
        <v>8690</v>
      </c>
      <c r="B7849" s="23">
        <v>132.53</v>
      </c>
    </row>
    <row r="7850" spans="1:2" ht="26.4">
      <c r="A7850" s="22" t="s">
        <v>8691</v>
      </c>
      <c r="B7850" s="23">
        <v>153.31</v>
      </c>
    </row>
    <row r="7851" spans="1:2" ht="26.4">
      <c r="A7851" s="22" t="s">
        <v>8692</v>
      </c>
      <c r="B7851" s="23">
        <v>150.49</v>
      </c>
    </row>
    <row r="7852" spans="1:2" ht="26.4">
      <c r="A7852" s="22" t="s">
        <v>8693</v>
      </c>
      <c r="B7852" s="23">
        <v>128</v>
      </c>
    </row>
    <row r="7853" spans="1:2" ht="26.4">
      <c r="A7853" s="22" t="s">
        <v>8694</v>
      </c>
      <c r="B7853" s="23">
        <v>113.21</v>
      </c>
    </row>
    <row r="7854" spans="1:2" ht="26.4">
      <c r="A7854" s="22" t="s">
        <v>8695</v>
      </c>
      <c r="B7854" s="23">
        <v>98.18</v>
      </c>
    </row>
    <row r="7855" spans="1:2" ht="26.4">
      <c r="A7855" s="22" t="s">
        <v>8696</v>
      </c>
      <c r="B7855" s="23">
        <v>37.06</v>
      </c>
    </row>
    <row r="7856" spans="1:2" ht="26.4">
      <c r="A7856" s="22" t="s">
        <v>8697</v>
      </c>
      <c r="B7856" s="23">
        <v>29.61</v>
      </c>
    </row>
    <row r="7857" spans="1:2" ht="26.4">
      <c r="A7857" s="22" t="s">
        <v>8698</v>
      </c>
      <c r="B7857" s="23">
        <v>10.06</v>
      </c>
    </row>
    <row r="7858" spans="1:2" ht="26.4">
      <c r="A7858" s="22" t="s">
        <v>8699</v>
      </c>
      <c r="B7858" s="23">
        <v>12.47</v>
      </c>
    </row>
    <row r="7859" spans="1:2" ht="26.4">
      <c r="A7859" s="22" t="s">
        <v>8700</v>
      </c>
      <c r="B7859" s="23">
        <v>1.06</v>
      </c>
    </row>
    <row r="7860" spans="1:2" ht="26.4">
      <c r="A7860" s="22" t="s">
        <v>8701</v>
      </c>
      <c r="B7860" s="23">
        <v>1.99</v>
      </c>
    </row>
    <row r="7861" spans="1:2" ht="26.4">
      <c r="A7861" s="22" t="s">
        <v>8702</v>
      </c>
      <c r="B7861" s="23">
        <v>31.74</v>
      </c>
    </row>
    <row r="7862" spans="1:2" ht="26.4">
      <c r="A7862" s="22" t="s">
        <v>8703</v>
      </c>
      <c r="B7862" s="23">
        <v>71.3</v>
      </c>
    </row>
    <row r="7863" spans="1:2" ht="26.4">
      <c r="A7863" s="22" t="s">
        <v>8704</v>
      </c>
      <c r="B7863" s="23">
        <v>95.47</v>
      </c>
    </row>
    <row r="7864" spans="1:2" ht="26.4">
      <c r="A7864" s="22" t="s">
        <v>8705</v>
      </c>
      <c r="B7864" s="23">
        <v>117.73</v>
      </c>
    </row>
    <row r="7865" spans="1:2" ht="26.4">
      <c r="A7865" s="22" t="s">
        <v>8706</v>
      </c>
      <c r="B7865" s="23">
        <v>118.01</v>
      </c>
    </row>
    <row r="7866" spans="1:2" ht="26.4">
      <c r="A7866" s="22" t="s">
        <v>8707</v>
      </c>
      <c r="B7866" s="23">
        <v>102.12</v>
      </c>
    </row>
    <row r="7867" spans="1:2" ht="26.4">
      <c r="A7867" s="22" t="s">
        <v>8708</v>
      </c>
      <c r="B7867" s="23">
        <v>96.28</v>
      </c>
    </row>
    <row r="7868" spans="1:2" ht="26.4">
      <c r="A7868" s="22" t="s">
        <v>8709</v>
      </c>
      <c r="B7868" s="23">
        <v>77.86</v>
      </c>
    </row>
    <row r="7869" spans="1:2" ht="26.4">
      <c r="A7869" s="22" t="s">
        <v>8710</v>
      </c>
      <c r="B7869" s="23">
        <v>75.72</v>
      </c>
    </row>
    <row r="7870" spans="1:2" ht="26.4">
      <c r="A7870" s="22" t="s">
        <v>8711</v>
      </c>
      <c r="B7870" s="23">
        <v>83.81</v>
      </c>
    </row>
    <row r="7871" spans="1:2" ht="26.4">
      <c r="A7871" s="22" t="s">
        <v>8712</v>
      </c>
      <c r="B7871" s="23">
        <v>85.67</v>
      </c>
    </row>
    <row r="7872" spans="1:2" ht="26.4">
      <c r="A7872" s="22" t="s">
        <v>8713</v>
      </c>
      <c r="B7872" s="23">
        <v>101.27</v>
      </c>
    </row>
    <row r="7873" spans="1:2" ht="26.4">
      <c r="A7873" s="22" t="s">
        <v>8714</v>
      </c>
      <c r="B7873" s="23">
        <v>116.01</v>
      </c>
    </row>
    <row r="7874" spans="1:2" ht="26.4">
      <c r="A7874" s="22" t="s">
        <v>8715</v>
      </c>
      <c r="B7874" s="23">
        <v>119.28</v>
      </c>
    </row>
    <row r="7875" spans="1:2" ht="26.4">
      <c r="A7875" s="22" t="s">
        <v>8716</v>
      </c>
      <c r="B7875" s="23">
        <v>111.98</v>
      </c>
    </row>
    <row r="7876" spans="1:2" ht="26.4">
      <c r="A7876" s="22" t="s">
        <v>8717</v>
      </c>
      <c r="B7876" s="23">
        <v>103.7</v>
      </c>
    </row>
    <row r="7877" spans="1:2" ht="26.4">
      <c r="A7877" s="22" t="s">
        <v>8718</v>
      </c>
      <c r="B7877" s="23">
        <v>86.21</v>
      </c>
    </row>
    <row r="7878" spans="1:2" ht="26.4">
      <c r="A7878" s="22" t="s">
        <v>8719</v>
      </c>
      <c r="B7878" s="23">
        <v>84.82</v>
      </c>
    </row>
    <row r="7879" spans="1:2" ht="26.4">
      <c r="A7879" s="22" t="s">
        <v>8720</v>
      </c>
      <c r="B7879" s="23">
        <v>78.900000000000006</v>
      </c>
    </row>
    <row r="7880" spans="1:2" ht="26.4">
      <c r="A7880" s="22" t="s">
        <v>8721</v>
      </c>
      <c r="B7880" s="23">
        <v>78.069999999999993</v>
      </c>
    </row>
    <row r="7881" spans="1:2" ht="26.4">
      <c r="A7881" s="22" t="s">
        <v>8722</v>
      </c>
      <c r="B7881" s="23">
        <v>74.03</v>
      </c>
    </row>
    <row r="7882" spans="1:2" ht="26.4">
      <c r="A7882" s="22" t="s">
        <v>8723</v>
      </c>
      <c r="B7882" s="23">
        <v>72.069999999999993</v>
      </c>
    </row>
    <row r="7883" spans="1:2" ht="26.4">
      <c r="A7883" s="22" t="s">
        <v>8724</v>
      </c>
      <c r="B7883" s="23">
        <v>71.61</v>
      </c>
    </row>
    <row r="7884" spans="1:2" ht="26.4">
      <c r="A7884" s="22" t="s">
        <v>8725</v>
      </c>
      <c r="B7884" s="23">
        <v>69.989999999999995</v>
      </c>
    </row>
    <row r="7885" spans="1:2" ht="26.4">
      <c r="A7885" s="22" t="s">
        <v>8726</v>
      </c>
      <c r="B7885" s="23">
        <v>74.19</v>
      </c>
    </row>
    <row r="7886" spans="1:2" ht="26.4">
      <c r="A7886" s="22" t="s">
        <v>8727</v>
      </c>
      <c r="B7886" s="23">
        <v>79.81</v>
      </c>
    </row>
    <row r="7887" spans="1:2" ht="26.4">
      <c r="A7887" s="22" t="s">
        <v>8728</v>
      </c>
      <c r="B7887" s="23">
        <v>87.08</v>
      </c>
    </row>
    <row r="7888" spans="1:2" ht="26.4">
      <c r="A7888" s="22" t="s">
        <v>8729</v>
      </c>
      <c r="B7888" s="23">
        <v>94.29</v>
      </c>
    </row>
    <row r="7889" spans="1:2" ht="26.4">
      <c r="A7889" s="22" t="s">
        <v>8730</v>
      </c>
      <c r="B7889" s="23">
        <v>91.93</v>
      </c>
    </row>
    <row r="7890" spans="1:2" ht="26.4">
      <c r="A7890" s="22" t="s">
        <v>8731</v>
      </c>
      <c r="B7890" s="23">
        <v>89.17</v>
      </c>
    </row>
    <row r="7891" spans="1:2" ht="26.4">
      <c r="A7891" s="22" t="s">
        <v>8732</v>
      </c>
      <c r="B7891" s="23">
        <v>87.06</v>
      </c>
    </row>
    <row r="7892" spans="1:2" ht="26.4">
      <c r="A7892" s="22" t="s">
        <v>8733</v>
      </c>
      <c r="B7892" s="23">
        <v>84.87</v>
      </c>
    </row>
    <row r="7893" spans="1:2" ht="26.4">
      <c r="A7893" s="22" t="s">
        <v>8734</v>
      </c>
      <c r="B7893" s="23">
        <v>83.12</v>
      </c>
    </row>
    <row r="7894" spans="1:2" ht="26.4">
      <c r="A7894" s="22" t="s">
        <v>8735</v>
      </c>
      <c r="B7894" s="23">
        <v>90.09</v>
      </c>
    </row>
    <row r="7895" spans="1:2" ht="26.4">
      <c r="A7895" s="22" t="s">
        <v>8736</v>
      </c>
      <c r="B7895" s="23">
        <v>95.91</v>
      </c>
    </row>
    <row r="7896" spans="1:2" ht="26.4">
      <c r="A7896" s="22" t="s">
        <v>8737</v>
      </c>
      <c r="B7896" s="23">
        <v>114.98</v>
      </c>
    </row>
    <row r="7897" spans="1:2" ht="26.4">
      <c r="A7897" s="22" t="s">
        <v>8738</v>
      </c>
      <c r="B7897" s="23">
        <v>124.1</v>
      </c>
    </row>
    <row r="7898" spans="1:2" ht="26.4">
      <c r="A7898" s="22" t="s">
        <v>8739</v>
      </c>
      <c r="B7898" s="23">
        <v>131.65</v>
      </c>
    </row>
    <row r="7899" spans="1:2" ht="26.4">
      <c r="A7899" s="22" t="s">
        <v>8740</v>
      </c>
      <c r="B7899" s="23">
        <v>127.62</v>
      </c>
    </row>
    <row r="7900" spans="1:2" ht="26.4">
      <c r="A7900" s="22" t="s">
        <v>8741</v>
      </c>
      <c r="B7900" s="23">
        <v>129.16</v>
      </c>
    </row>
    <row r="7901" spans="1:2" ht="26.4">
      <c r="A7901" s="22" t="s">
        <v>8742</v>
      </c>
      <c r="B7901" s="23">
        <v>118.81</v>
      </c>
    </row>
    <row r="7902" spans="1:2" ht="26.4">
      <c r="A7902" s="22" t="s">
        <v>8743</v>
      </c>
      <c r="B7902" s="23">
        <v>118.33</v>
      </c>
    </row>
    <row r="7903" spans="1:2" ht="26.4">
      <c r="A7903" s="22" t="s">
        <v>8744</v>
      </c>
      <c r="B7903" s="23">
        <v>113.51</v>
      </c>
    </row>
    <row r="7904" spans="1:2" ht="26.4">
      <c r="A7904" s="22" t="s">
        <v>8745</v>
      </c>
      <c r="B7904" s="23">
        <v>112.39</v>
      </c>
    </row>
    <row r="7905" spans="1:2" ht="26.4">
      <c r="A7905" s="22" t="s">
        <v>8746</v>
      </c>
      <c r="B7905" s="23">
        <v>106.11</v>
      </c>
    </row>
    <row r="7906" spans="1:2" ht="26.4">
      <c r="A7906" s="22" t="s">
        <v>8747</v>
      </c>
      <c r="B7906" s="23">
        <v>103.11</v>
      </c>
    </row>
    <row r="7907" spans="1:2" ht="26.4">
      <c r="A7907" s="22" t="s">
        <v>8748</v>
      </c>
      <c r="B7907" s="23">
        <v>100.52</v>
      </c>
    </row>
    <row r="7908" spans="1:2" ht="26.4">
      <c r="A7908" s="22" t="s">
        <v>8749</v>
      </c>
      <c r="B7908" s="23">
        <v>97.53</v>
      </c>
    </row>
    <row r="7909" spans="1:2" ht="26.4">
      <c r="A7909" s="22" t="s">
        <v>8750</v>
      </c>
      <c r="B7909" s="23">
        <v>98.15</v>
      </c>
    </row>
    <row r="7910" spans="1:2" ht="26.4">
      <c r="A7910" s="22" t="s">
        <v>8751</v>
      </c>
      <c r="B7910" s="23">
        <v>101.28</v>
      </c>
    </row>
    <row r="7911" spans="1:2" ht="26.4">
      <c r="A7911" s="22" t="s">
        <v>8752</v>
      </c>
      <c r="B7911" s="23">
        <v>111.32</v>
      </c>
    </row>
    <row r="7912" spans="1:2" ht="26.4">
      <c r="A7912" s="22" t="s">
        <v>8753</v>
      </c>
      <c r="B7912" s="23">
        <v>113.54</v>
      </c>
    </row>
    <row r="7913" spans="1:2" ht="26.4">
      <c r="A7913" s="22" t="s">
        <v>8754</v>
      </c>
      <c r="B7913" s="23">
        <v>117.94</v>
      </c>
    </row>
    <row r="7914" spans="1:2" ht="26.4">
      <c r="A7914" s="22" t="s">
        <v>8755</v>
      </c>
      <c r="B7914" s="23">
        <v>116.25</v>
      </c>
    </row>
    <row r="7915" spans="1:2" ht="26.4">
      <c r="A7915" s="22" t="s">
        <v>8756</v>
      </c>
      <c r="B7915" s="23">
        <v>114.81</v>
      </c>
    </row>
    <row r="7916" spans="1:2" ht="26.4">
      <c r="A7916" s="22" t="s">
        <v>8757</v>
      </c>
      <c r="B7916" s="23">
        <v>113.85</v>
      </c>
    </row>
    <row r="7917" spans="1:2" ht="26.4">
      <c r="A7917" s="22" t="s">
        <v>8758</v>
      </c>
      <c r="B7917" s="23">
        <v>110.22</v>
      </c>
    </row>
    <row r="7918" spans="1:2" ht="26.4">
      <c r="A7918" s="22" t="s">
        <v>8759</v>
      </c>
      <c r="B7918" s="23">
        <v>115.1</v>
      </c>
    </row>
    <row r="7919" spans="1:2" ht="26.4">
      <c r="A7919" s="22" t="s">
        <v>8760</v>
      </c>
      <c r="B7919" s="23">
        <v>123.26</v>
      </c>
    </row>
    <row r="7920" spans="1:2" ht="26.4">
      <c r="A7920" s="22" t="s">
        <v>8761</v>
      </c>
      <c r="B7920" s="23">
        <v>134.15</v>
      </c>
    </row>
    <row r="7921" spans="1:2" ht="26.4">
      <c r="A7921" s="22" t="s">
        <v>8762</v>
      </c>
      <c r="B7921" s="23">
        <v>144.56</v>
      </c>
    </row>
    <row r="7922" spans="1:2" ht="26.4">
      <c r="A7922" s="22" t="s">
        <v>8763</v>
      </c>
      <c r="B7922" s="23">
        <v>156.68</v>
      </c>
    </row>
    <row r="7923" spans="1:2" ht="26.4">
      <c r="A7923" s="22" t="s">
        <v>8764</v>
      </c>
      <c r="B7923" s="23">
        <v>145.94</v>
      </c>
    </row>
    <row r="7924" spans="1:2" ht="26.4">
      <c r="A7924" s="22" t="s">
        <v>8765</v>
      </c>
      <c r="B7924" s="23">
        <v>135.91</v>
      </c>
    </row>
    <row r="7925" spans="1:2" ht="26.4">
      <c r="A7925" s="22" t="s">
        <v>8766</v>
      </c>
      <c r="B7925" s="23">
        <v>122.41</v>
      </c>
    </row>
    <row r="7926" spans="1:2" ht="26.4">
      <c r="A7926" s="22" t="s">
        <v>8767</v>
      </c>
      <c r="B7926" s="23">
        <v>118.99</v>
      </c>
    </row>
    <row r="7927" spans="1:2" ht="26.4">
      <c r="A7927" s="22" t="s">
        <v>8768</v>
      </c>
      <c r="B7927" s="23">
        <v>102.53</v>
      </c>
    </row>
    <row r="7928" spans="1:2" ht="26.4">
      <c r="A7928" s="22" t="s">
        <v>8769</v>
      </c>
      <c r="B7928" s="23">
        <v>99.41</v>
      </c>
    </row>
    <row r="7929" spans="1:2" ht="26.4">
      <c r="A7929" s="22" t="s">
        <v>8770</v>
      </c>
      <c r="B7929" s="23">
        <v>94.24</v>
      </c>
    </row>
    <row r="7930" spans="1:2" ht="26.4">
      <c r="A7930" s="22" t="s">
        <v>8771</v>
      </c>
      <c r="B7930" s="23">
        <v>89.9</v>
      </c>
    </row>
    <row r="7931" spans="1:2" ht="26.4">
      <c r="A7931" s="22" t="s">
        <v>8772</v>
      </c>
      <c r="B7931" s="23">
        <v>88.82</v>
      </c>
    </row>
    <row r="7932" spans="1:2" ht="26.4">
      <c r="A7932" s="22" t="s">
        <v>8773</v>
      </c>
      <c r="B7932" s="23">
        <v>87.91</v>
      </c>
    </row>
    <row r="7933" spans="1:2" ht="26.4">
      <c r="A7933" s="22" t="s">
        <v>8774</v>
      </c>
      <c r="B7933" s="23">
        <v>94.09</v>
      </c>
    </row>
    <row r="7934" spans="1:2" ht="26.4">
      <c r="A7934" s="22" t="s">
        <v>8775</v>
      </c>
      <c r="B7934" s="23">
        <v>122.01</v>
      </c>
    </row>
    <row r="7935" spans="1:2" ht="26.4">
      <c r="A7935" s="22" t="s">
        <v>8776</v>
      </c>
      <c r="B7935" s="23">
        <v>132.94</v>
      </c>
    </row>
    <row r="7936" spans="1:2" ht="26.4">
      <c r="A7936" s="22" t="s">
        <v>8777</v>
      </c>
      <c r="B7936" s="23">
        <v>144.99</v>
      </c>
    </row>
    <row r="7937" spans="1:2" ht="26.4">
      <c r="A7937" s="22" t="s">
        <v>8778</v>
      </c>
      <c r="B7937" s="23">
        <v>139.41</v>
      </c>
    </row>
    <row r="7938" spans="1:2" ht="26.4">
      <c r="A7938" s="22" t="s">
        <v>8779</v>
      </c>
      <c r="B7938" s="23">
        <v>138</v>
      </c>
    </row>
    <row r="7939" spans="1:2" ht="26.4">
      <c r="A7939" s="22" t="s">
        <v>8780</v>
      </c>
      <c r="B7939" s="23">
        <v>136.94</v>
      </c>
    </row>
    <row r="7940" spans="1:2" ht="26.4">
      <c r="A7940" s="22" t="s">
        <v>8781</v>
      </c>
      <c r="B7940" s="23">
        <v>133.97</v>
      </c>
    </row>
    <row r="7941" spans="1:2" ht="26.4">
      <c r="A7941" s="22" t="s">
        <v>8782</v>
      </c>
      <c r="B7941" s="23">
        <v>132.66999999999999</v>
      </c>
    </row>
    <row r="7942" spans="1:2" ht="26.4">
      <c r="A7942" s="22" t="s">
        <v>8783</v>
      </c>
      <c r="B7942" s="23">
        <v>130</v>
      </c>
    </row>
    <row r="7943" spans="1:2" ht="26.4">
      <c r="A7943" s="22" t="s">
        <v>8784</v>
      </c>
      <c r="B7943" s="23">
        <v>121.63</v>
      </c>
    </row>
    <row r="7944" spans="1:2" ht="26.4">
      <c r="A7944" s="22" t="s">
        <v>8785</v>
      </c>
      <c r="B7944" s="23">
        <v>117.7</v>
      </c>
    </row>
    <row r="7945" spans="1:2" ht="26.4">
      <c r="A7945" s="22" t="s">
        <v>8786</v>
      </c>
      <c r="B7945" s="23">
        <v>125.99</v>
      </c>
    </row>
    <row r="7946" spans="1:2" ht="26.4">
      <c r="A7946" s="22" t="s">
        <v>8787</v>
      </c>
      <c r="B7946" s="23">
        <v>130.11000000000001</v>
      </c>
    </row>
    <row r="7947" spans="1:2" ht="26.4">
      <c r="A7947" s="22" t="s">
        <v>8788</v>
      </c>
      <c r="B7947" s="23">
        <v>131.4</v>
      </c>
    </row>
    <row r="7948" spans="1:2" ht="26.4">
      <c r="A7948" s="22" t="s">
        <v>8789</v>
      </c>
      <c r="B7948" s="23">
        <v>126</v>
      </c>
    </row>
    <row r="7949" spans="1:2" ht="26.4">
      <c r="A7949" s="22" t="s">
        <v>8790</v>
      </c>
      <c r="B7949" s="23">
        <v>106.06</v>
      </c>
    </row>
    <row r="7950" spans="1:2" ht="26.4">
      <c r="A7950" s="22" t="s">
        <v>8791</v>
      </c>
      <c r="B7950" s="23">
        <v>102.49</v>
      </c>
    </row>
    <row r="7951" spans="1:2" ht="26.4">
      <c r="A7951" s="22" t="s">
        <v>8792</v>
      </c>
      <c r="B7951" s="23">
        <v>85.14</v>
      </c>
    </row>
    <row r="7952" spans="1:2" ht="26.4">
      <c r="A7952" s="22" t="s">
        <v>8793</v>
      </c>
      <c r="B7952" s="23">
        <v>77.739999999999995</v>
      </c>
    </row>
    <row r="7953" spans="1:2" ht="26.4">
      <c r="A7953" s="22" t="s">
        <v>8794</v>
      </c>
      <c r="B7953" s="23">
        <v>70.489999999999995</v>
      </c>
    </row>
    <row r="7954" spans="1:2" ht="26.4">
      <c r="A7954" s="22" t="s">
        <v>8795</v>
      </c>
      <c r="B7954" s="23">
        <v>67.47</v>
      </c>
    </row>
    <row r="7955" spans="1:2" ht="26.4">
      <c r="A7955" s="22" t="s">
        <v>8796</v>
      </c>
      <c r="B7955" s="23">
        <v>64.489999999999995</v>
      </c>
    </row>
    <row r="7956" spans="1:2" ht="26.4">
      <c r="A7956" s="22" t="s">
        <v>8797</v>
      </c>
      <c r="B7956" s="23">
        <v>68.290000000000006</v>
      </c>
    </row>
    <row r="7957" spans="1:2" ht="26.4">
      <c r="A7957" s="22" t="s">
        <v>8798</v>
      </c>
      <c r="B7957" s="23">
        <v>80.11</v>
      </c>
    </row>
    <row r="7958" spans="1:2" ht="26.4">
      <c r="A7958" s="22" t="s">
        <v>8799</v>
      </c>
      <c r="B7958" s="23">
        <v>97.62</v>
      </c>
    </row>
    <row r="7959" spans="1:2" ht="26.4">
      <c r="A7959" s="22" t="s">
        <v>8800</v>
      </c>
      <c r="B7959" s="23">
        <v>118.38</v>
      </c>
    </row>
    <row r="7960" spans="1:2" ht="26.4">
      <c r="A7960" s="22" t="s">
        <v>8801</v>
      </c>
      <c r="B7960" s="23">
        <v>127.87</v>
      </c>
    </row>
    <row r="7961" spans="1:2" ht="26.4">
      <c r="A7961" s="22" t="s">
        <v>8802</v>
      </c>
      <c r="B7961" s="23">
        <v>138.37</v>
      </c>
    </row>
    <row r="7962" spans="1:2" ht="26.4">
      <c r="A7962" s="22" t="s">
        <v>8803</v>
      </c>
      <c r="B7962" s="23">
        <v>139.25</v>
      </c>
    </row>
    <row r="7963" spans="1:2" ht="26.4">
      <c r="A7963" s="22" t="s">
        <v>8804</v>
      </c>
      <c r="B7963" s="23">
        <v>138.51</v>
      </c>
    </row>
    <row r="7964" spans="1:2" ht="26.4">
      <c r="A7964" s="22" t="s">
        <v>8805</v>
      </c>
      <c r="B7964" s="23">
        <v>135.62</v>
      </c>
    </row>
    <row r="7965" spans="1:2" ht="26.4">
      <c r="A7965" s="22" t="s">
        <v>8806</v>
      </c>
      <c r="B7965" s="23">
        <v>137.72999999999999</v>
      </c>
    </row>
    <row r="7966" spans="1:2" ht="26.4">
      <c r="A7966" s="22" t="s">
        <v>8807</v>
      </c>
      <c r="B7966" s="23">
        <v>143.97999999999999</v>
      </c>
    </row>
    <row r="7967" spans="1:2" ht="26.4">
      <c r="A7967" s="22" t="s">
        <v>8808</v>
      </c>
      <c r="B7967" s="23">
        <v>150</v>
      </c>
    </row>
    <row r="7968" spans="1:2" ht="26.4">
      <c r="A7968" s="22" t="s">
        <v>8809</v>
      </c>
      <c r="B7968" s="23">
        <v>164.01</v>
      </c>
    </row>
    <row r="7969" spans="1:2" ht="26.4">
      <c r="A7969" s="22" t="s">
        <v>8810</v>
      </c>
      <c r="B7969" s="23">
        <v>189.98</v>
      </c>
    </row>
    <row r="7970" spans="1:2" ht="26.4">
      <c r="A7970" s="22" t="s">
        <v>8811</v>
      </c>
      <c r="B7970" s="23">
        <v>177</v>
      </c>
    </row>
    <row r="7971" spans="1:2" ht="26.4">
      <c r="A7971" s="22" t="s">
        <v>8812</v>
      </c>
      <c r="B7971" s="23">
        <v>161.68</v>
      </c>
    </row>
    <row r="7972" spans="1:2" ht="26.4">
      <c r="A7972" s="22" t="s">
        <v>8813</v>
      </c>
      <c r="B7972" s="23">
        <v>140.69</v>
      </c>
    </row>
    <row r="7973" spans="1:2" ht="26.4">
      <c r="A7973" s="22" t="s">
        <v>8814</v>
      </c>
      <c r="B7973" s="23">
        <v>130.28</v>
      </c>
    </row>
    <row r="7974" spans="1:2" ht="26.4">
      <c r="A7974" s="22" t="s">
        <v>8815</v>
      </c>
      <c r="B7974" s="23">
        <v>119.44</v>
      </c>
    </row>
    <row r="7975" spans="1:2" ht="26.4">
      <c r="A7975" s="22" t="s">
        <v>8816</v>
      </c>
      <c r="B7975" s="23">
        <v>109.32</v>
      </c>
    </row>
    <row r="7976" spans="1:2" ht="26.4">
      <c r="A7976" s="22" t="s">
        <v>8817</v>
      </c>
      <c r="B7976" s="23">
        <v>98.42</v>
      </c>
    </row>
    <row r="7977" spans="1:2" ht="26.4">
      <c r="A7977" s="22" t="s">
        <v>8818</v>
      </c>
      <c r="B7977" s="23">
        <v>95.03</v>
      </c>
    </row>
    <row r="7978" spans="1:2" ht="26.4">
      <c r="A7978" s="22" t="s">
        <v>8819</v>
      </c>
      <c r="B7978" s="23">
        <v>92.1</v>
      </c>
    </row>
    <row r="7979" spans="1:2" ht="26.4">
      <c r="A7979" s="22" t="s">
        <v>8820</v>
      </c>
      <c r="B7979" s="23">
        <v>86.29</v>
      </c>
    </row>
    <row r="7980" spans="1:2" ht="26.4">
      <c r="A7980" s="22" t="s">
        <v>8821</v>
      </c>
      <c r="B7980" s="23">
        <v>85</v>
      </c>
    </row>
    <row r="7981" spans="1:2" ht="26.4">
      <c r="A7981" s="22" t="s">
        <v>8822</v>
      </c>
      <c r="B7981" s="23">
        <v>95.7</v>
      </c>
    </row>
    <row r="7982" spans="1:2" ht="26.4">
      <c r="A7982" s="22" t="s">
        <v>8823</v>
      </c>
      <c r="B7982" s="23">
        <v>104.16</v>
      </c>
    </row>
    <row r="7983" spans="1:2" ht="26.4">
      <c r="A7983" s="22" t="s">
        <v>8824</v>
      </c>
      <c r="B7983" s="23">
        <v>132.94999999999999</v>
      </c>
    </row>
    <row r="7984" spans="1:2" ht="26.4">
      <c r="A7984" s="22" t="s">
        <v>8825</v>
      </c>
      <c r="B7984" s="23">
        <v>149.69</v>
      </c>
    </row>
    <row r="7985" spans="1:2" ht="26.4">
      <c r="A7985" s="22" t="s">
        <v>8826</v>
      </c>
      <c r="B7985" s="23">
        <v>145.44999999999999</v>
      </c>
    </row>
    <row r="7986" spans="1:2" ht="26.4">
      <c r="A7986" s="22" t="s">
        <v>8827</v>
      </c>
      <c r="B7986" s="23">
        <v>133.87</v>
      </c>
    </row>
    <row r="7987" spans="1:2" ht="26.4">
      <c r="A7987" s="22" t="s">
        <v>8828</v>
      </c>
      <c r="B7987" s="23">
        <v>129.97999999999999</v>
      </c>
    </row>
    <row r="7988" spans="1:2" ht="26.4">
      <c r="A7988" s="22" t="s">
        <v>8829</v>
      </c>
      <c r="B7988" s="23">
        <v>128.26</v>
      </c>
    </row>
    <row r="7989" spans="1:2" ht="26.4">
      <c r="A7989" s="22" t="s">
        <v>8830</v>
      </c>
      <c r="B7989" s="23">
        <v>132.44999999999999</v>
      </c>
    </row>
    <row r="7990" spans="1:2" ht="26.4">
      <c r="A7990" s="22" t="s">
        <v>8831</v>
      </c>
      <c r="B7990" s="23">
        <v>146.75</v>
      </c>
    </row>
    <row r="7991" spans="1:2" ht="26.4">
      <c r="A7991" s="22" t="s">
        <v>8832</v>
      </c>
      <c r="B7991" s="23">
        <v>168</v>
      </c>
    </row>
    <row r="7992" spans="1:2" ht="26.4">
      <c r="A7992" s="22" t="s">
        <v>8833</v>
      </c>
      <c r="B7992" s="23">
        <v>200</v>
      </c>
    </row>
    <row r="7993" spans="1:2" ht="26.4">
      <c r="A7993" s="22" t="s">
        <v>8834</v>
      </c>
      <c r="B7993" s="23">
        <v>250</v>
      </c>
    </row>
    <row r="7994" spans="1:2" ht="26.4">
      <c r="A7994" s="22" t="s">
        <v>8835</v>
      </c>
      <c r="B7994" s="23">
        <v>250</v>
      </c>
    </row>
    <row r="7995" spans="1:2" ht="26.4">
      <c r="A7995" s="22" t="s">
        <v>8836</v>
      </c>
      <c r="B7995" s="23">
        <v>200</v>
      </c>
    </row>
    <row r="7996" spans="1:2" ht="26.4">
      <c r="A7996" s="22" t="s">
        <v>8837</v>
      </c>
      <c r="B7996" s="23">
        <v>161</v>
      </c>
    </row>
    <row r="7997" spans="1:2" ht="26.4">
      <c r="A7997" s="22" t="s">
        <v>8838</v>
      </c>
      <c r="B7997" s="23">
        <v>139.01</v>
      </c>
    </row>
    <row r="7998" spans="1:2" ht="26.4">
      <c r="A7998" s="22" t="s">
        <v>8839</v>
      </c>
      <c r="B7998" s="23">
        <v>128.5</v>
      </c>
    </row>
    <row r="7999" spans="1:2" ht="26.4">
      <c r="A7999" s="22" t="s">
        <v>8840</v>
      </c>
      <c r="B7999" s="23">
        <v>114.27</v>
      </c>
    </row>
    <row r="8000" spans="1:2" ht="26.4">
      <c r="A8000" s="22" t="s">
        <v>8841</v>
      </c>
      <c r="B8000" s="23">
        <v>104.79</v>
      </c>
    </row>
    <row r="8001" spans="1:2" ht="26.4">
      <c r="A8001" s="22" t="s">
        <v>8842</v>
      </c>
      <c r="B8001" s="23">
        <v>104.52</v>
      </c>
    </row>
    <row r="8002" spans="1:2" ht="26.4">
      <c r="A8002" s="22" t="s">
        <v>8843</v>
      </c>
      <c r="B8002" s="23">
        <v>102.2</v>
      </c>
    </row>
    <row r="8003" spans="1:2" ht="26.4">
      <c r="A8003" s="22" t="s">
        <v>8844</v>
      </c>
      <c r="B8003" s="23">
        <v>100</v>
      </c>
    </row>
    <row r="8004" spans="1:2" ht="26.4">
      <c r="A8004" s="22" t="s">
        <v>8845</v>
      </c>
      <c r="B8004" s="23">
        <v>101.63</v>
      </c>
    </row>
    <row r="8005" spans="1:2" ht="26.4">
      <c r="A8005" s="22" t="s">
        <v>8846</v>
      </c>
      <c r="B8005" s="23">
        <v>106.3</v>
      </c>
    </row>
    <row r="8006" spans="1:2" ht="26.4">
      <c r="A8006" s="22" t="s">
        <v>8847</v>
      </c>
      <c r="B8006" s="23">
        <v>129.41</v>
      </c>
    </row>
    <row r="8007" spans="1:2" ht="26.4">
      <c r="A8007" s="22" t="s">
        <v>8848</v>
      </c>
      <c r="B8007" s="23">
        <v>168.09</v>
      </c>
    </row>
    <row r="8008" spans="1:2" ht="26.4">
      <c r="A8008" s="22" t="s">
        <v>8849</v>
      </c>
      <c r="B8008" s="23">
        <v>219.27</v>
      </c>
    </row>
    <row r="8009" spans="1:2" ht="26.4">
      <c r="A8009" s="22" t="s">
        <v>8850</v>
      </c>
      <c r="B8009" s="23">
        <v>237.05</v>
      </c>
    </row>
    <row r="8010" spans="1:2" ht="26.4">
      <c r="A8010" s="22" t="s">
        <v>8851</v>
      </c>
      <c r="B8010" s="23">
        <v>222.32</v>
      </c>
    </row>
    <row r="8011" spans="1:2" ht="26.4">
      <c r="A8011" s="22" t="s">
        <v>8852</v>
      </c>
      <c r="B8011" s="23">
        <v>223.14</v>
      </c>
    </row>
    <row r="8012" spans="1:2" ht="26.4">
      <c r="A8012" s="22" t="s">
        <v>8853</v>
      </c>
      <c r="B8012" s="23">
        <v>195.1</v>
      </c>
    </row>
    <row r="8013" spans="1:2" ht="26.4">
      <c r="A8013" s="22" t="s">
        <v>8854</v>
      </c>
      <c r="B8013" s="23">
        <v>189.72</v>
      </c>
    </row>
    <row r="8014" spans="1:2" ht="26.4">
      <c r="A8014" s="22" t="s">
        <v>8855</v>
      </c>
      <c r="B8014" s="23">
        <v>195</v>
      </c>
    </row>
    <row r="8015" spans="1:2" ht="26.4">
      <c r="A8015" s="22" t="s">
        <v>8856</v>
      </c>
      <c r="B8015" s="23">
        <v>195</v>
      </c>
    </row>
    <row r="8016" spans="1:2" ht="26.4">
      <c r="A8016" s="22" t="s">
        <v>8857</v>
      </c>
      <c r="B8016" s="23">
        <v>226</v>
      </c>
    </row>
    <row r="8017" spans="1:2" ht="26.4">
      <c r="A8017" s="22" t="s">
        <v>8858</v>
      </c>
      <c r="B8017" s="23">
        <v>260.97000000000003</v>
      </c>
    </row>
    <row r="8018" spans="1:2" ht="26.4">
      <c r="A8018" s="22" t="s">
        <v>8859</v>
      </c>
      <c r="B8018" s="23">
        <v>249.34</v>
      </c>
    </row>
    <row r="8019" spans="1:2" ht="26.4">
      <c r="A8019" s="22" t="s">
        <v>8860</v>
      </c>
      <c r="B8019" s="23">
        <v>196.93</v>
      </c>
    </row>
    <row r="8020" spans="1:2" ht="26.4">
      <c r="A8020" s="22" t="s">
        <v>8861</v>
      </c>
      <c r="B8020" s="23">
        <v>153.9</v>
      </c>
    </row>
    <row r="8021" spans="1:2" ht="26.4">
      <c r="A8021" s="22" t="s">
        <v>8862</v>
      </c>
      <c r="B8021" s="23">
        <v>132.69</v>
      </c>
    </row>
    <row r="8022" spans="1:2" ht="26.4">
      <c r="A8022" s="22" t="s">
        <v>8863</v>
      </c>
      <c r="B8022" s="23">
        <v>124.61</v>
      </c>
    </row>
    <row r="8023" spans="1:2" ht="26.4">
      <c r="A8023" s="22" t="s">
        <v>8864</v>
      </c>
      <c r="B8023" s="23">
        <v>113.66</v>
      </c>
    </row>
    <row r="8024" spans="1:2" ht="26.4">
      <c r="A8024" s="22" t="s">
        <v>8865</v>
      </c>
      <c r="B8024" s="23">
        <v>106.91</v>
      </c>
    </row>
    <row r="8025" spans="1:2" ht="26.4">
      <c r="A8025" s="22" t="s">
        <v>8866</v>
      </c>
      <c r="B8025" s="23">
        <v>102.63</v>
      </c>
    </row>
    <row r="8026" spans="1:2" ht="26.4">
      <c r="A8026" s="22" t="s">
        <v>8867</v>
      </c>
      <c r="B8026" s="23">
        <v>99.1</v>
      </c>
    </row>
    <row r="8027" spans="1:2" ht="26.4">
      <c r="A8027" s="22" t="s">
        <v>8868</v>
      </c>
      <c r="B8027" s="23">
        <v>95.88</v>
      </c>
    </row>
    <row r="8028" spans="1:2" ht="26.4">
      <c r="A8028" s="22" t="s">
        <v>8869</v>
      </c>
      <c r="B8028" s="23">
        <v>96.07</v>
      </c>
    </row>
    <row r="8029" spans="1:2" ht="26.4">
      <c r="A8029" s="22" t="s">
        <v>8870</v>
      </c>
      <c r="B8029" s="23">
        <v>102.26</v>
      </c>
    </row>
    <row r="8030" spans="1:2" ht="26.4">
      <c r="A8030" s="22" t="s">
        <v>8871</v>
      </c>
      <c r="B8030" s="23">
        <v>119.96</v>
      </c>
    </row>
    <row r="8031" spans="1:2" ht="26.4">
      <c r="A8031" s="22" t="s">
        <v>8872</v>
      </c>
      <c r="B8031" s="23">
        <v>152.04</v>
      </c>
    </row>
    <row r="8032" spans="1:2" ht="26.4">
      <c r="A8032" s="22" t="s">
        <v>8873</v>
      </c>
      <c r="B8032" s="23">
        <v>203.2</v>
      </c>
    </row>
    <row r="8033" spans="1:2" ht="26.4">
      <c r="A8033" s="22" t="s">
        <v>8874</v>
      </c>
      <c r="B8033" s="23">
        <v>222.11</v>
      </c>
    </row>
    <row r="8034" spans="1:2" ht="26.4">
      <c r="A8034" s="22" t="s">
        <v>8875</v>
      </c>
      <c r="B8034" s="23">
        <v>214.65</v>
      </c>
    </row>
    <row r="8035" spans="1:2" ht="26.4">
      <c r="A8035" s="22" t="s">
        <v>8876</v>
      </c>
      <c r="B8035" s="23">
        <v>212.75</v>
      </c>
    </row>
    <row r="8036" spans="1:2" ht="26.4">
      <c r="A8036" s="22" t="s">
        <v>8877</v>
      </c>
      <c r="B8036" s="23">
        <v>196.39</v>
      </c>
    </row>
    <row r="8037" spans="1:2" ht="26.4">
      <c r="A8037" s="22" t="s">
        <v>8878</v>
      </c>
      <c r="B8037" s="23">
        <v>173.37</v>
      </c>
    </row>
    <row r="8038" spans="1:2" ht="26.4">
      <c r="A8038" s="22" t="s">
        <v>8879</v>
      </c>
      <c r="B8038" s="23">
        <v>173.93</v>
      </c>
    </row>
    <row r="8039" spans="1:2" ht="26.4">
      <c r="A8039" s="22" t="s">
        <v>8880</v>
      </c>
      <c r="B8039" s="23">
        <v>181.79</v>
      </c>
    </row>
    <row r="8040" spans="1:2" ht="26.4">
      <c r="A8040" s="22" t="s">
        <v>8881</v>
      </c>
      <c r="B8040" s="23">
        <v>199.95</v>
      </c>
    </row>
    <row r="8041" spans="1:2" ht="26.4">
      <c r="A8041" s="22" t="s">
        <v>8882</v>
      </c>
      <c r="B8041" s="23">
        <v>229.97</v>
      </c>
    </row>
    <row r="8042" spans="1:2" ht="26.4">
      <c r="A8042" s="22" t="s">
        <v>8883</v>
      </c>
      <c r="B8042" s="23">
        <v>198.92</v>
      </c>
    </row>
    <row r="8043" spans="1:2" ht="26.4">
      <c r="A8043" s="22" t="s">
        <v>8884</v>
      </c>
      <c r="B8043" s="23">
        <v>168.4</v>
      </c>
    </row>
    <row r="8044" spans="1:2" ht="26.4">
      <c r="A8044" s="22" t="s">
        <v>8885</v>
      </c>
      <c r="B8044" s="23">
        <v>142.27000000000001</v>
      </c>
    </row>
    <row r="8045" spans="1:2" ht="26.4">
      <c r="A8045" s="22" t="s">
        <v>8886</v>
      </c>
      <c r="B8045" s="23">
        <v>125.07</v>
      </c>
    </row>
    <row r="8046" spans="1:2" ht="26.4">
      <c r="A8046" s="22" t="s">
        <v>8887</v>
      </c>
      <c r="B8046" s="23">
        <v>118.2</v>
      </c>
    </row>
    <row r="8047" spans="1:2" ht="26.4">
      <c r="A8047" s="22" t="s">
        <v>8888</v>
      </c>
      <c r="B8047" s="23">
        <v>108.1</v>
      </c>
    </row>
    <row r="8048" spans="1:2" ht="26.4">
      <c r="A8048" s="22" t="s">
        <v>8889</v>
      </c>
      <c r="B8048" s="23">
        <v>105.52</v>
      </c>
    </row>
    <row r="8049" spans="1:2" ht="26.4">
      <c r="A8049" s="22" t="s">
        <v>8890</v>
      </c>
      <c r="B8049" s="23">
        <v>103.12</v>
      </c>
    </row>
    <row r="8050" spans="1:2" ht="26.4">
      <c r="A8050" s="22" t="s">
        <v>8891</v>
      </c>
      <c r="B8050" s="23">
        <v>102.41</v>
      </c>
    </row>
    <row r="8051" spans="1:2" ht="26.4">
      <c r="A8051" s="22" t="s">
        <v>8892</v>
      </c>
      <c r="B8051" s="23">
        <v>100.19</v>
      </c>
    </row>
    <row r="8052" spans="1:2" ht="26.4">
      <c r="A8052" s="22" t="s">
        <v>8893</v>
      </c>
      <c r="B8052" s="23">
        <v>98.78</v>
      </c>
    </row>
    <row r="8053" spans="1:2" ht="26.4">
      <c r="A8053" s="22" t="s">
        <v>8894</v>
      </c>
      <c r="B8053" s="23">
        <v>98.17</v>
      </c>
    </row>
    <row r="8054" spans="1:2" ht="26.4">
      <c r="A8054" s="22" t="s">
        <v>8895</v>
      </c>
      <c r="B8054" s="23">
        <v>99.26</v>
      </c>
    </row>
    <row r="8055" spans="1:2" ht="26.4">
      <c r="A8055" s="22" t="s">
        <v>8896</v>
      </c>
      <c r="B8055" s="23">
        <v>105.77</v>
      </c>
    </row>
    <row r="8056" spans="1:2" ht="26.4">
      <c r="A8056" s="22" t="s">
        <v>8897</v>
      </c>
      <c r="B8056" s="23">
        <v>120.34</v>
      </c>
    </row>
    <row r="8057" spans="1:2" ht="26.4">
      <c r="A8057" s="22" t="s">
        <v>8898</v>
      </c>
      <c r="B8057" s="23">
        <v>127.99</v>
      </c>
    </row>
    <row r="8058" spans="1:2" ht="26.4">
      <c r="A8058" s="22" t="s">
        <v>8899</v>
      </c>
      <c r="B8058" s="23">
        <v>130.75</v>
      </c>
    </row>
    <row r="8059" spans="1:2" ht="26.4">
      <c r="A8059" s="22" t="s">
        <v>8900</v>
      </c>
      <c r="B8059" s="23">
        <v>126.92</v>
      </c>
    </row>
    <row r="8060" spans="1:2" ht="26.4">
      <c r="A8060" s="22" t="s">
        <v>8901</v>
      </c>
      <c r="B8060" s="23">
        <v>121.06</v>
      </c>
    </row>
    <row r="8061" spans="1:2" ht="26.4">
      <c r="A8061" s="22" t="s">
        <v>8902</v>
      </c>
      <c r="B8061" s="23">
        <v>114.58</v>
      </c>
    </row>
    <row r="8062" spans="1:2" ht="26.4">
      <c r="A8062" s="22" t="s">
        <v>8903</v>
      </c>
      <c r="B8062" s="23">
        <v>118.52</v>
      </c>
    </row>
    <row r="8063" spans="1:2" ht="26.4">
      <c r="A8063" s="22" t="s">
        <v>8904</v>
      </c>
      <c r="B8063" s="23">
        <v>123.5</v>
      </c>
    </row>
    <row r="8064" spans="1:2" ht="26.4">
      <c r="A8064" s="22" t="s">
        <v>8905</v>
      </c>
      <c r="B8064" s="23">
        <v>129.79</v>
      </c>
    </row>
    <row r="8065" spans="1:2" ht="26.4">
      <c r="A8065" s="22" t="s">
        <v>8906</v>
      </c>
      <c r="B8065" s="23">
        <v>144.15</v>
      </c>
    </row>
    <row r="8066" spans="1:2" ht="26.4">
      <c r="A8066" s="22" t="s">
        <v>8907</v>
      </c>
      <c r="B8066" s="23">
        <v>145.01</v>
      </c>
    </row>
    <row r="8067" spans="1:2" ht="26.4">
      <c r="A8067" s="22" t="s">
        <v>8908</v>
      </c>
      <c r="B8067" s="23">
        <v>129.68</v>
      </c>
    </row>
    <row r="8068" spans="1:2" ht="26.4">
      <c r="A8068" s="22" t="s">
        <v>8909</v>
      </c>
      <c r="B8068" s="23">
        <v>122.68</v>
      </c>
    </row>
    <row r="8069" spans="1:2" ht="26.4">
      <c r="A8069" s="22" t="s">
        <v>8910</v>
      </c>
      <c r="B8069" s="23">
        <v>117.13</v>
      </c>
    </row>
    <row r="8070" spans="1:2" ht="26.4">
      <c r="A8070" s="22" t="s">
        <v>8911</v>
      </c>
      <c r="B8070" s="23">
        <v>112.46</v>
      </c>
    </row>
    <row r="8071" spans="1:2" ht="26.4">
      <c r="A8071" s="22" t="s">
        <v>8912</v>
      </c>
      <c r="B8071" s="23">
        <v>108.81</v>
      </c>
    </row>
    <row r="8072" spans="1:2" ht="26.4">
      <c r="A8072" s="22" t="s">
        <v>8913</v>
      </c>
      <c r="B8072" s="23">
        <v>109.2</v>
      </c>
    </row>
    <row r="8073" spans="1:2" ht="26.4">
      <c r="A8073" s="22" t="s">
        <v>8914</v>
      </c>
      <c r="B8073" s="23">
        <v>104.05</v>
      </c>
    </row>
    <row r="8074" spans="1:2" ht="26.4">
      <c r="A8074" s="22" t="s">
        <v>8915</v>
      </c>
      <c r="B8074" s="23">
        <v>101.4</v>
      </c>
    </row>
    <row r="8075" spans="1:2" ht="26.4">
      <c r="A8075" s="22" t="s">
        <v>8916</v>
      </c>
      <c r="B8075" s="23">
        <v>100</v>
      </c>
    </row>
    <row r="8076" spans="1:2" ht="26.4">
      <c r="A8076" s="22" t="s">
        <v>8917</v>
      </c>
      <c r="B8076" s="23">
        <v>95.8</v>
      </c>
    </row>
    <row r="8077" spans="1:2" ht="26.4">
      <c r="A8077" s="22" t="s">
        <v>8918</v>
      </c>
      <c r="B8077" s="23">
        <v>92.29</v>
      </c>
    </row>
    <row r="8078" spans="1:2" ht="26.4">
      <c r="A8078" s="22" t="s">
        <v>8919</v>
      </c>
      <c r="B8078" s="23">
        <v>89.18</v>
      </c>
    </row>
    <row r="8079" spans="1:2" ht="26.4">
      <c r="A8079" s="22" t="s">
        <v>8920</v>
      </c>
      <c r="B8079" s="23">
        <v>92.57</v>
      </c>
    </row>
    <row r="8080" spans="1:2" ht="26.4">
      <c r="A8080" s="22" t="s">
        <v>8921</v>
      </c>
      <c r="B8080" s="23">
        <v>97.02</v>
      </c>
    </row>
    <row r="8081" spans="1:2" ht="26.4">
      <c r="A8081" s="22" t="s">
        <v>8922</v>
      </c>
      <c r="B8081" s="23">
        <v>100.15</v>
      </c>
    </row>
    <row r="8082" spans="1:2" ht="26.4">
      <c r="A8082" s="22" t="s">
        <v>8923</v>
      </c>
      <c r="B8082" s="23">
        <v>104.96</v>
      </c>
    </row>
    <row r="8083" spans="1:2" ht="26.4">
      <c r="A8083" s="22" t="s">
        <v>8924</v>
      </c>
      <c r="B8083" s="23">
        <v>105.07</v>
      </c>
    </row>
    <row r="8084" spans="1:2" ht="26.4">
      <c r="A8084" s="22" t="s">
        <v>8925</v>
      </c>
      <c r="B8084" s="23">
        <v>102.91</v>
      </c>
    </row>
    <row r="8085" spans="1:2" ht="26.4">
      <c r="A8085" s="22" t="s">
        <v>8926</v>
      </c>
      <c r="B8085" s="23">
        <v>100</v>
      </c>
    </row>
    <row r="8086" spans="1:2" ht="26.4">
      <c r="A8086" s="22" t="s">
        <v>8927</v>
      </c>
      <c r="B8086" s="23">
        <v>105.68</v>
      </c>
    </row>
    <row r="8087" spans="1:2" ht="26.4">
      <c r="A8087" s="22" t="s">
        <v>8928</v>
      </c>
      <c r="B8087" s="23">
        <v>115</v>
      </c>
    </row>
    <row r="8088" spans="1:2" ht="26.4">
      <c r="A8088" s="22" t="s">
        <v>8929</v>
      </c>
      <c r="B8088" s="23">
        <v>122.2</v>
      </c>
    </row>
    <row r="8089" spans="1:2" ht="26.4">
      <c r="A8089" s="22" t="s">
        <v>8930</v>
      </c>
      <c r="B8089" s="23">
        <v>127.9</v>
      </c>
    </row>
    <row r="8090" spans="1:2" ht="26.4">
      <c r="A8090" s="22" t="s">
        <v>8931</v>
      </c>
      <c r="B8090" s="23">
        <v>129.05000000000001</v>
      </c>
    </row>
    <row r="8091" spans="1:2" ht="26.4">
      <c r="A8091" s="22" t="s">
        <v>8932</v>
      </c>
      <c r="B8091" s="23">
        <v>126.07</v>
      </c>
    </row>
    <row r="8092" spans="1:2" ht="26.4">
      <c r="A8092" s="22" t="s">
        <v>8933</v>
      </c>
      <c r="B8092" s="23">
        <v>112.33</v>
      </c>
    </row>
    <row r="8093" spans="1:2" ht="26.4">
      <c r="A8093" s="22" t="s">
        <v>8934</v>
      </c>
      <c r="B8093" s="23">
        <v>100</v>
      </c>
    </row>
    <row r="8094" spans="1:2" ht="26.4">
      <c r="A8094" s="22" t="s">
        <v>8935</v>
      </c>
      <c r="B8094" s="23">
        <v>99.09</v>
      </c>
    </row>
    <row r="8095" spans="1:2" ht="26.4">
      <c r="A8095" s="22" t="s">
        <v>8936</v>
      </c>
      <c r="B8095" s="23">
        <v>89</v>
      </c>
    </row>
    <row r="8096" spans="1:2" ht="26.4">
      <c r="A8096" s="22" t="s">
        <v>8937</v>
      </c>
      <c r="B8096" s="23">
        <v>93.86</v>
      </c>
    </row>
    <row r="8097" spans="1:2" ht="26.4">
      <c r="A8097" s="22" t="s">
        <v>8938</v>
      </c>
      <c r="B8097" s="23">
        <v>89.81</v>
      </c>
    </row>
    <row r="8098" spans="1:2" ht="26.4">
      <c r="A8098" s="22" t="s">
        <v>8939</v>
      </c>
      <c r="B8098" s="23">
        <v>88.02</v>
      </c>
    </row>
    <row r="8099" spans="1:2" ht="26.4">
      <c r="A8099" s="22" t="s">
        <v>8940</v>
      </c>
      <c r="B8099" s="23">
        <v>85.38</v>
      </c>
    </row>
    <row r="8100" spans="1:2" ht="26.4">
      <c r="A8100" s="22" t="s">
        <v>8941</v>
      </c>
      <c r="B8100" s="23">
        <v>85.83</v>
      </c>
    </row>
    <row r="8101" spans="1:2" ht="26.4">
      <c r="A8101" s="22" t="s">
        <v>8942</v>
      </c>
      <c r="B8101" s="23">
        <v>91.96</v>
      </c>
    </row>
    <row r="8102" spans="1:2" ht="26.4">
      <c r="A8102" s="22" t="s">
        <v>8943</v>
      </c>
      <c r="B8102" s="23">
        <v>103.38</v>
      </c>
    </row>
    <row r="8103" spans="1:2" ht="26.4">
      <c r="A8103" s="22" t="s">
        <v>8944</v>
      </c>
      <c r="B8103" s="23">
        <v>115.28</v>
      </c>
    </row>
    <row r="8104" spans="1:2" ht="26.4">
      <c r="A8104" s="22" t="s">
        <v>8945</v>
      </c>
      <c r="B8104" s="23">
        <v>122.58</v>
      </c>
    </row>
    <row r="8105" spans="1:2" ht="26.4">
      <c r="A8105" s="22" t="s">
        <v>8946</v>
      </c>
      <c r="B8105" s="23">
        <v>126.27</v>
      </c>
    </row>
    <row r="8106" spans="1:2" ht="26.4">
      <c r="A8106" s="22" t="s">
        <v>8947</v>
      </c>
      <c r="B8106" s="23">
        <v>128.02000000000001</v>
      </c>
    </row>
    <row r="8107" spans="1:2" ht="26.4">
      <c r="A8107" s="22" t="s">
        <v>8948</v>
      </c>
      <c r="B8107" s="23">
        <v>130.69999999999999</v>
      </c>
    </row>
    <row r="8108" spans="1:2" ht="26.4">
      <c r="A8108" s="22" t="s">
        <v>8949</v>
      </c>
      <c r="B8108" s="23">
        <v>126.45</v>
      </c>
    </row>
    <row r="8109" spans="1:2" ht="26.4">
      <c r="A8109" s="22" t="s">
        <v>8950</v>
      </c>
      <c r="B8109" s="23">
        <v>124.63</v>
      </c>
    </row>
    <row r="8110" spans="1:2" ht="26.4">
      <c r="A8110" s="22" t="s">
        <v>8951</v>
      </c>
      <c r="B8110" s="23">
        <v>127.27</v>
      </c>
    </row>
    <row r="8111" spans="1:2" ht="26.4">
      <c r="A8111" s="22" t="s">
        <v>8952</v>
      </c>
      <c r="B8111" s="23">
        <v>125.27</v>
      </c>
    </row>
    <row r="8112" spans="1:2" ht="26.4">
      <c r="A8112" s="22" t="s">
        <v>8953</v>
      </c>
      <c r="B8112" s="23">
        <v>123.94</v>
      </c>
    </row>
    <row r="8113" spans="1:2" ht="26.4">
      <c r="A8113" s="22" t="s">
        <v>8954</v>
      </c>
      <c r="B8113" s="23">
        <v>130</v>
      </c>
    </row>
    <row r="8114" spans="1:2" ht="26.4">
      <c r="A8114" s="22" t="s">
        <v>8955</v>
      </c>
      <c r="B8114" s="23">
        <v>127.14</v>
      </c>
    </row>
    <row r="8115" spans="1:2" ht="26.4">
      <c r="A8115" s="22" t="s">
        <v>8956</v>
      </c>
      <c r="B8115" s="23">
        <v>122.37</v>
      </c>
    </row>
    <row r="8116" spans="1:2" ht="26.4">
      <c r="A8116" s="22" t="s">
        <v>8957</v>
      </c>
      <c r="B8116" s="23">
        <v>114.62</v>
      </c>
    </row>
    <row r="8117" spans="1:2" ht="26.4">
      <c r="A8117" s="22" t="s">
        <v>8958</v>
      </c>
      <c r="B8117" s="23">
        <v>105.55</v>
      </c>
    </row>
    <row r="8118" spans="1:2" ht="26.4">
      <c r="A8118" s="22" t="s">
        <v>8959</v>
      </c>
      <c r="B8118" s="23">
        <v>100</v>
      </c>
    </row>
    <row r="8119" spans="1:2" ht="26.4">
      <c r="A8119" s="22" t="s">
        <v>8960</v>
      </c>
      <c r="B8119" s="23">
        <v>91.76</v>
      </c>
    </row>
    <row r="8120" spans="1:2" ht="26.4">
      <c r="A8120" s="22" t="s">
        <v>8961</v>
      </c>
      <c r="B8120" s="23">
        <v>90.85</v>
      </c>
    </row>
    <row r="8121" spans="1:2" ht="26.4">
      <c r="A8121" s="22" t="s">
        <v>8962</v>
      </c>
      <c r="B8121" s="23">
        <v>88.01</v>
      </c>
    </row>
    <row r="8122" spans="1:2" ht="26.4">
      <c r="A8122" s="22" t="s">
        <v>8963</v>
      </c>
      <c r="B8122" s="23">
        <v>85.73</v>
      </c>
    </row>
    <row r="8123" spans="1:2" ht="26.4">
      <c r="A8123" s="22" t="s">
        <v>8964</v>
      </c>
      <c r="B8123" s="23">
        <v>83.62</v>
      </c>
    </row>
    <row r="8124" spans="1:2" ht="26.4">
      <c r="A8124" s="22" t="s">
        <v>8965</v>
      </c>
      <c r="B8124" s="23">
        <v>84.71</v>
      </c>
    </row>
    <row r="8125" spans="1:2" ht="26.4">
      <c r="A8125" s="22" t="s">
        <v>8966</v>
      </c>
      <c r="B8125" s="23">
        <v>91.02</v>
      </c>
    </row>
    <row r="8126" spans="1:2" ht="26.4">
      <c r="A8126" s="22" t="s">
        <v>8967</v>
      </c>
      <c r="B8126" s="23">
        <v>107.97</v>
      </c>
    </row>
    <row r="8127" spans="1:2" ht="26.4">
      <c r="A8127" s="22" t="s">
        <v>8968</v>
      </c>
      <c r="B8127" s="23">
        <v>113.96</v>
      </c>
    </row>
    <row r="8128" spans="1:2" ht="26.4">
      <c r="A8128" s="22" t="s">
        <v>8969</v>
      </c>
      <c r="B8128" s="23">
        <v>122.58</v>
      </c>
    </row>
    <row r="8129" spans="1:2" ht="26.4">
      <c r="A8129" s="22" t="s">
        <v>8970</v>
      </c>
      <c r="B8129" s="23">
        <v>122.88</v>
      </c>
    </row>
    <row r="8130" spans="1:2" ht="26.4">
      <c r="A8130" s="22" t="s">
        <v>8971</v>
      </c>
      <c r="B8130" s="23">
        <v>120.55</v>
      </c>
    </row>
    <row r="8131" spans="1:2" ht="26.4">
      <c r="A8131" s="22" t="s">
        <v>8972</v>
      </c>
      <c r="B8131" s="23">
        <v>119.3</v>
      </c>
    </row>
    <row r="8132" spans="1:2" ht="26.4">
      <c r="A8132" s="22" t="s">
        <v>8973</v>
      </c>
      <c r="B8132" s="23">
        <v>116.75</v>
      </c>
    </row>
    <row r="8133" spans="1:2" ht="26.4">
      <c r="A8133" s="22" t="s">
        <v>8974</v>
      </c>
      <c r="B8133" s="23">
        <v>116.83</v>
      </c>
    </row>
    <row r="8134" spans="1:2" ht="26.4">
      <c r="A8134" s="22" t="s">
        <v>8975</v>
      </c>
      <c r="B8134" s="23">
        <v>119.95</v>
      </c>
    </row>
    <row r="8135" spans="1:2" ht="26.4">
      <c r="A8135" s="22" t="s">
        <v>8976</v>
      </c>
      <c r="B8135" s="23">
        <v>122.09</v>
      </c>
    </row>
    <row r="8136" spans="1:2" ht="26.4">
      <c r="A8136" s="22" t="s">
        <v>8977</v>
      </c>
      <c r="B8136" s="23">
        <v>128.87</v>
      </c>
    </row>
    <row r="8137" spans="1:2" ht="26.4">
      <c r="A8137" s="22" t="s">
        <v>8978</v>
      </c>
      <c r="B8137" s="23">
        <v>146.31</v>
      </c>
    </row>
    <row r="8138" spans="1:2" ht="26.4">
      <c r="A8138" s="22" t="s">
        <v>8979</v>
      </c>
      <c r="B8138" s="23">
        <v>147.47</v>
      </c>
    </row>
    <row r="8139" spans="1:2" ht="26.4">
      <c r="A8139" s="22" t="s">
        <v>8980</v>
      </c>
      <c r="B8139" s="23">
        <v>141.56</v>
      </c>
    </row>
    <row r="8140" spans="1:2" ht="26.4">
      <c r="A8140" s="22" t="s">
        <v>8981</v>
      </c>
      <c r="B8140" s="23">
        <v>128.63</v>
      </c>
    </row>
    <row r="8141" spans="1:2" ht="26.4">
      <c r="A8141" s="22" t="s">
        <v>8982</v>
      </c>
      <c r="B8141" s="23">
        <v>117.83</v>
      </c>
    </row>
    <row r="8142" spans="1:2" ht="26.4">
      <c r="A8142" s="22" t="s">
        <v>8983</v>
      </c>
      <c r="B8142" s="23">
        <v>111.55</v>
      </c>
    </row>
    <row r="8143" spans="1:2" ht="26.4">
      <c r="A8143" s="22" t="s">
        <v>8984</v>
      </c>
      <c r="B8143" s="23">
        <v>103.28</v>
      </c>
    </row>
    <row r="8144" spans="1:2" ht="26.4">
      <c r="A8144" s="22" t="s">
        <v>8985</v>
      </c>
      <c r="B8144" s="23">
        <v>94.97</v>
      </c>
    </row>
    <row r="8145" spans="1:2" ht="26.4">
      <c r="A8145" s="22" t="s">
        <v>8986</v>
      </c>
      <c r="B8145" s="23">
        <v>93.1</v>
      </c>
    </row>
    <row r="8146" spans="1:2" ht="26.4">
      <c r="A8146" s="22" t="s">
        <v>8987</v>
      </c>
      <c r="B8146" s="23">
        <v>92.57</v>
      </c>
    </row>
    <row r="8147" spans="1:2" ht="26.4">
      <c r="A8147" s="22" t="s">
        <v>8988</v>
      </c>
      <c r="B8147" s="23">
        <v>90.96</v>
      </c>
    </row>
    <row r="8148" spans="1:2" ht="26.4">
      <c r="A8148" s="22" t="s">
        <v>8989</v>
      </c>
      <c r="B8148" s="23">
        <v>90.59</v>
      </c>
    </row>
    <row r="8149" spans="1:2" ht="26.4">
      <c r="A8149" s="22" t="s">
        <v>8990</v>
      </c>
      <c r="B8149" s="23">
        <v>93.89</v>
      </c>
    </row>
    <row r="8150" spans="1:2" ht="26.4">
      <c r="A8150" s="22" t="s">
        <v>8991</v>
      </c>
      <c r="B8150" s="23">
        <v>106.84</v>
      </c>
    </row>
    <row r="8151" spans="1:2" ht="26.4">
      <c r="A8151" s="22" t="s">
        <v>8992</v>
      </c>
      <c r="B8151" s="23">
        <v>133.5</v>
      </c>
    </row>
    <row r="8152" spans="1:2" ht="26.4">
      <c r="A8152" s="22" t="s">
        <v>8993</v>
      </c>
      <c r="B8152" s="23">
        <v>167</v>
      </c>
    </row>
    <row r="8153" spans="1:2" ht="26.4">
      <c r="A8153" s="22" t="s">
        <v>8994</v>
      </c>
      <c r="B8153" s="23">
        <v>166.54</v>
      </c>
    </row>
    <row r="8154" spans="1:2" ht="26.4">
      <c r="A8154" s="22" t="s">
        <v>8995</v>
      </c>
      <c r="B8154" s="23">
        <v>150</v>
      </c>
    </row>
    <row r="8155" spans="1:2" ht="26.4">
      <c r="A8155" s="22" t="s">
        <v>8996</v>
      </c>
      <c r="B8155" s="23">
        <v>146.29</v>
      </c>
    </row>
    <row r="8156" spans="1:2" ht="26.4">
      <c r="A8156" s="22" t="s">
        <v>8997</v>
      </c>
      <c r="B8156" s="23">
        <v>133.01</v>
      </c>
    </row>
    <row r="8157" spans="1:2" ht="26.4">
      <c r="A8157" s="22" t="s">
        <v>8998</v>
      </c>
      <c r="B8157" s="23">
        <v>126.73</v>
      </c>
    </row>
    <row r="8158" spans="1:2" ht="26.4">
      <c r="A8158" s="22" t="s">
        <v>8999</v>
      </c>
      <c r="B8158" s="23">
        <v>135.66999999999999</v>
      </c>
    </row>
    <row r="8159" spans="1:2" ht="26.4">
      <c r="A8159" s="22" t="s">
        <v>9000</v>
      </c>
      <c r="B8159" s="23">
        <v>143.99</v>
      </c>
    </row>
    <row r="8160" spans="1:2" ht="26.4">
      <c r="A8160" s="22" t="s">
        <v>9001</v>
      </c>
      <c r="B8160" s="23">
        <v>164</v>
      </c>
    </row>
    <row r="8161" spans="1:2" ht="26.4">
      <c r="A8161" s="22" t="s">
        <v>9002</v>
      </c>
      <c r="B8161" s="23">
        <v>178.07</v>
      </c>
    </row>
    <row r="8162" spans="1:2" ht="26.4">
      <c r="A8162" s="22" t="s">
        <v>9003</v>
      </c>
      <c r="B8162" s="23">
        <v>165.28</v>
      </c>
    </row>
    <row r="8163" spans="1:2" ht="26.4">
      <c r="A8163" s="22" t="s">
        <v>9004</v>
      </c>
      <c r="B8163" s="23">
        <v>149.93</v>
      </c>
    </row>
    <row r="8164" spans="1:2" ht="26.4">
      <c r="A8164" s="22" t="s">
        <v>9005</v>
      </c>
      <c r="B8164" s="23">
        <v>129.91</v>
      </c>
    </row>
    <row r="8165" spans="1:2" ht="26.4">
      <c r="A8165" s="22" t="s">
        <v>9006</v>
      </c>
      <c r="B8165" s="23">
        <v>115.68</v>
      </c>
    </row>
    <row r="8166" spans="1:2" ht="26.4">
      <c r="A8166" s="22" t="s">
        <v>9007</v>
      </c>
      <c r="B8166" s="23">
        <v>107.33</v>
      </c>
    </row>
    <row r="8167" spans="1:2" ht="26.4">
      <c r="A8167" s="22" t="s">
        <v>9008</v>
      </c>
      <c r="B8167" s="23">
        <v>100.44</v>
      </c>
    </row>
    <row r="8168" spans="1:2" ht="26.4">
      <c r="A8168" s="22" t="s">
        <v>9009</v>
      </c>
      <c r="B8168" s="23">
        <v>99.2</v>
      </c>
    </row>
    <row r="8169" spans="1:2" ht="26.4">
      <c r="A8169" s="22" t="s">
        <v>9010</v>
      </c>
      <c r="B8169" s="23">
        <v>97.85</v>
      </c>
    </row>
    <row r="8170" spans="1:2" ht="26.4">
      <c r="A8170" s="22" t="s">
        <v>9011</v>
      </c>
      <c r="B8170" s="23">
        <v>96.86</v>
      </c>
    </row>
    <row r="8171" spans="1:2" ht="26.4">
      <c r="A8171" s="22" t="s">
        <v>9012</v>
      </c>
      <c r="B8171" s="23">
        <v>91.81</v>
      </c>
    </row>
    <row r="8172" spans="1:2" ht="26.4">
      <c r="A8172" s="22" t="s">
        <v>9013</v>
      </c>
      <c r="B8172" s="23">
        <v>89.92</v>
      </c>
    </row>
    <row r="8173" spans="1:2" ht="26.4">
      <c r="A8173" s="22" t="s">
        <v>9014</v>
      </c>
      <c r="B8173" s="23">
        <v>94.53</v>
      </c>
    </row>
    <row r="8174" spans="1:2" ht="26.4">
      <c r="A8174" s="22" t="s">
        <v>9015</v>
      </c>
      <c r="B8174" s="23">
        <v>107.27</v>
      </c>
    </row>
    <row r="8175" spans="1:2" ht="26.4">
      <c r="A8175" s="22" t="s">
        <v>9016</v>
      </c>
      <c r="B8175" s="23">
        <v>129.66999999999999</v>
      </c>
    </row>
    <row r="8176" spans="1:2" ht="26.4">
      <c r="A8176" s="22" t="s">
        <v>9017</v>
      </c>
      <c r="B8176" s="23">
        <v>150</v>
      </c>
    </row>
    <row r="8177" spans="1:2" ht="26.4">
      <c r="A8177" s="22" t="s">
        <v>9018</v>
      </c>
      <c r="B8177" s="23">
        <v>137.69999999999999</v>
      </c>
    </row>
    <row r="8178" spans="1:2" ht="26.4">
      <c r="A8178" s="22" t="s">
        <v>9019</v>
      </c>
      <c r="B8178" s="23">
        <v>121.99</v>
      </c>
    </row>
    <row r="8179" spans="1:2" ht="26.4">
      <c r="A8179" s="22" t="s">
        <v>9020</v>
      </c>
      <c r="B8179" s="23">
        <v>110</v>
      </c>
    </row>
    <row r="8180" spans="1:2" ht="26.4">
      <c r="A8180" s="22" t="s">
        <v>9021</v>
      </c>
      <c r="B8180" s="23">
        <v>103.04</v>
      </c>
    </row>
    <row r="8181" spans="1:2" ht="26.4">
      <c r="A8181" s="22" t="s">
        <v>9022</v>
      </c>
      <c r="B8181" s="23">
        <v>99.66</v>
      </c>
    </row>
    <row r="8182" spans="1:2" ht="26.4">
      <c r="A8182" s="22" t="s">
        <v>9023</v>
      </c>
      <c r="B8182" s="23">
        <v>98.96</v>
      </c>
    </row>
    <row r="8183" spans="1:2" ht="26.4">
      <c r="A8183" s="22" t="s">
        <v>9024</v>
      </c>
      <c r="B8183" s="23">
        <v>102</v>
      </c>
    </row>
    <row r="8184" spans="1:2" ht="26.4">
      <c r="A8184" s="22" t="s">
        <v>9025</v>
      </c>
      <c r="B8184" s="23">
        <v>104.34</v>
      </c>
    </row>
    <row r="8185" spans="1:2" ht="26.4">
      <c r="A8185" s="22" t="s">
        <v>9026</v>
      </c>
      <c r="B8185" s="23">
        <v>116.49</v>
      </c>
    </row>
    <row r="8186" spans="1:2" ht="26.4">
      <c r="A8186" s="22" t="s">
        <v>9027</v>
      </c>
      <c r="B8186" s="23">
        <v>120.71</v>
      </c>
    </row>
    <row r="8187" spans="1:2" ht="26.4">
      <c r="A8187" s="22" t="s">
        <v>9028</v>
      </c>
      <c r="B8187" s="23">
        <v>103.63</v>
      </c>
    </row>
    <row r="8188" spans="1:2" ht="26.4">
      <c r="A8188" s="22" t="s">
        <v>9029</v>
      </c>
      <c r="B8188" s="23">
        <v>99.88</v>
      </c>
    </row>
    <row r="8189" spans="1:2" ht="26.4">
      <c r="A8189" s="22" t="s">
        <v>9030</v>
      </c>
      <c r="B8189" s="23">
        <v>96.4</v>
      </c>
    </row>
    <row r="8190" spans="1:2" ht="26.4">
      <c r="A8190" s="22" t="s">
        <v>9031</v>
      </c>
      <c r="B8190" s="23">
        <v>96.33</v>
      </c>
    </row>
    <row r="8191" spans="1:2" ht="26.4">
      <c r="A8191" s="22" t="s">
        <v>9032</v>
      </c>
      <c r="B8191" s="23">
        <v>87.08</v>
      </c>
    </row>
    <row r="8192" spans="1:2" ht="26.4">
      <c r="A8192" s="22" t="s">
        <v>9033</v>
      </c>
      <c r="B8192" s="23">
        <v>87.09</v>
      </c>
    </row>
    <row r="8193" spans="1:2" ht="26.4">
      <c r="A8193" s="22" t="s">
        <v>9034</v>
      </c>
      <c r="B8193" s="23">
        <v>83.26</v>
      </c>
    </row>
    <row r="8194" spans="1:2" ht="26.4">
      <c r="A8194" s="22" t="s">
        <v>9035</v>
      </c>
      <c r="B8194" s="23">
        <v>81.430000000000007</v>
      </c>
    </row>
    <row r="8195" spans="1:2" ht="26.4">
      <c r="A8195" s="22" t="s">
        <v>9036</v>
      </c>
      <c r="B8195" s="23">
        <v>79.52</v>
      </c>
    </row>
    <row r="8196" spans="1:2" ht="26.4">
      <c r="A8196" s="22" t="s">
        <v>9037</v>
      </c>
      <c r="B8196" s="23">
        <v>80</v>
      </c>
    </row>
    <row r="8197" spans="1:2" ht="26.4">
      <c r="A8197" s="22" t="s">
        <v>9038</v>
      </c>
      <c r="B8197" s="23">
        <v>87.04</v>
      </c>
    </row>
    <row r="8198" spans="1:2" ht="26.4">
      <c r="A8198" s="22" t="s">
        <v>9039</v>
      </c>
      <c r="B8198" s="23">
        <v>100.26</v>
      </c>
    </row>
    <row r="8199" spans="1:2" ht="26.4">
      <c r="A8199" s="22" t="s">
        <v>9040</v>
      </c>
      <c r="B8199" s="23">
        <v>107.84</v>
      </c>
    </row>
    <row r="8200" spans="1:2" ht="26.4">
      <c r="A8200" s="22" t="s">
        <v>9041</v>
      </c>
      <c r="B8200" s="23">
        <v>113</v>
      </c>
    </row>
    <row r="8201" spans="1:2" ht="26.4">
      <c r="A8201" s="22" t="s">
        <v>9042</v>
      </c>
      <c r="B8201" s="23">
        <v>118.7</v>
      </c>
    </row>
    <row r="8202" spans="1:2" ht="26.4">
      <c r="A8202" s="22" t="s">
        <v>9043</v>
      </c>
      <c r="B8202" s="23">
        <v>118.83</v>
      </c>
    </row>
    <row r="8203" spans="1:2" ht="26.4">
      <c r="A8203" s="22" t="s">
        <v>9044</v>
      </c>
      <c r="B8203" s="23">
        <v>118.15</v>
      </c>
    </row>
    <row r="8204" spans="1:2" ht="26.4">
      <c r="A8204" s="22" t="s">
        <v>9045</v>
      </c>
      <c r="B8204" s="23">
        <v>116.84</v>
      </c>
    </row>
    <row r="8205" spans="1:2" ht="26.4">
      <c r="A8205" s="22" t="s">
        <v>9046</v>
      </c>
      <c r="B8205" s="23">
        <v>112</v>
      </c>
    </row>
    <row r="8206" spans="1:2" ht="26.4">
      <c r="A8206" s="22" t="s">
        <v>9047</v>
      </c>
      <c r="B8206" s="23">
        <v>113.11</v>
      </c>
    </row>
    <row r="8207" spans="1:2" ht="26.4">
      <c r="A8207" s="22" t="s">
        <v>9048</v>
      </c>
      <c r="B8207" s="23">
        <v>106.25</v>
      </c>
    </row>
    <row r="8208" spans="1:2" ht="26.4">
      <c r="A8208" s="22" t="s">
        <v>9049</v>
      </c>
      <c r="B8208" s="23">
        <v>107.08</v>
      </c>
    </row>
    <row r="8209" spans="1:2" ht="26.4">
      <c r="A8209" s="22" t="s">
        <v>9050</v>
      </c>
      <c r="B8209" s="23">
        <v>116.2</v>
      </c>
    </row>
    <row r="8210" spans="1:2" ht="26.4">
      <c r="A8210" s="22" t="s">
        <v>9051</v>
      </c>
      <c r="B8210" s="23">
        <v>118.6</v>
      </c>
    </row>
    <row r="8211" spans="1:2" ht="26.4">
      <c r="A8211" s="22" t="s">
        <v>9052</v>
      </c>
      <c r="B8211" s="23">
        <v>105.86</v>
      </c>
    </row>
    <row r="8212" spans="1:2" ht="26.4">
      <c r="A8212" s="22" t="s">
        <v>9053</v>
      </c>
      <c r="B8212" s="23">
        <v>104.74</v>
      </c>
    </row>
    <row r="8213" spans="1:2" ht="26.4">
      <c r="A8213" s="22" t="s">
        <v>9054</v>
      </c>
      <c r="B8213" s="23">
        <v>101.12</v>
      </c>
    </row>
    <row r="8214" spans="1:2" ht="26.4">
      <c r="A8214" s="22" t="s">
        <v>9055</v>
      </c>
      <c r="B8214" s="23">
        <v>100</v>
      </c>
    </row>
    <row r="8215" spans="1:2" ht="26.4">
      <c r="A8215" s="22" t="s">
        <v>9056</v>
      </c>
      <c r="B8215" s="23">
        <v>90.58</v>
      </c>
    </row>
    <row r="8216" spans="1:2" ht="26.4">
      <c r="A8216" s="22" t="s">
        <v>9057</v>
      </c>
      <c r="B8216" s="23">
        <v>95</v>
      </c>
    </row>
    <row r="8217" spans="1:2" ht="26.4">
      <c r="A8217" s="22" t="s">
        <v>9058</v>
      </c>
      <c r="B8217" s="23">
        <v>85.1</v>
      </c>
    </row>
    <row r="8218" spans="1:2" ht="26.4">
      <c r="A8218" s="22" t="s">
        <v>9059</v>
      </c>
      <c r="B8218" s="23">
        <v>79.489999999999995</v>
      </c>
    </row>
    <row r="8219" spans="1:2" ht="26.4">
      <c r="A8219" s="22" t="s">
        <v>9060</v>
      </c>
      <c r="B8219" s="23">
        <v>73.069999999999993</v>
      </c>
    </row>
    <row r="8220" spans="1:2" ht="26.4">
      <c r="A8220" s="22" t="s">
        <v>9061</v>
      </c>
      <c r="B8220" s="23">
        <v>65.38</v>
      </c>
    </row>
    <row r="8221" spans="1:2" ht="26.4">
      <c r="A8221" s="22" t="s">
        <v>9062</v>
      </c>
      <c r="B8221" s="23">
        <v>69.72</v>
      </c>
    </row>
    <row r="8222" spans="1:2" ht="26.4">
      <c r="A8222" s="22" t="s">
        <v>9063</v>
      </c>
      <c r="B8222" s="23">
        <v>76.040000000000006</v>
      </c>
    </row>
    <row r="8223" spans="1:2" ht="26.4">
      <c r="A8223" s="22" t="s">
        <v>9064</v>
      </c>
      <c r="B8223" s="23">
        <v>82.54</v>
      </c>
    </row>
    <row r="8224" spans="1:2" ht="26.4">
      <c r="A8224" s="22" t="s">
        <v>9065</v>
      </c>
      <c r="B8224" s="23">
        <v>85.29</v>
      </c>
    </row>
    <row r="8225" spans="1:2" ht="26.4">
      <c r="A8225" s="22" t="s">
        <v>9066</v>
      </c>
      <c r="B8225" s="23">
        <v>91.94</v>
      </c>
    </row>
    <row r="8226" spans="1:2" ht="26.4">
      <c r="A8226" s="22" t="s">
        <v>9067</v>
      </c>
      <c r="B8226" s="23">
        <v>88.47</v>
      </c>
    </row>
    <row r="8227" spans="1:2" ht="26.4">
      <c r="A8227" s="22" t="s">
        <v>9068</v>
      </c>
      <c r="B8227" s="23">
        <v>85.94</v>
      </c>
    </row>
    <row r="8228" spans="1:2" ht="26.4">
      <c r="A8228" s="22" t="s">
        <v>9069</v>
      </c>
      <c r="B8228" s="23">
        <v>81.680000000000007</v>
      </c>
    </row>
    <row r="8229" spans="1:2" ht="26.4">
      <c r="A8229" s="22" t="s">
        <v>9070</v>
      </c>
      <c r="B8229" s="23">
        <v>84.11</v>
      </c>
    </row>
    <row r="8230" spans="1:2" ht="26.4">
      <c r="A8230" s="22" t="s">
        <v>9071</v>
      </c>
      <c r="B8230" s="23">
        <v>86.38</v>
      </c>
    </row>
    <row r="8231" spans="1:2" ht="26.4">
      <c r="A8231" s="22" t="s">
        <v>9072</v>
      </c>
      <c r="B8231" s="23">
        <v>71.5</v>
      </c>
    </row>
    <row r="8232" spans="1:2" ht="26.4">
      <c r="A8232" s="22" t="s">
        <v>9073</v>
      </c>
      <c r="B8232" s="23">
        <v>73.150000000000006</v>
      </c>
    </row>
    <row r="8233" spans="1:2" ht="26.4">
      <c r="A8233" s="22" t="s">
        <v>9074</v>
      </c>
      <c r="B8233" s="23">
        <v>81.739999999999995</v>
      </c>
    </row>
    <row r="8234" spans="1:2" ht="26.4">
      <c r="A8234" s="22" t="s">
        <v>9075</v>
      </c>
      <c r="B8234" s="23">
        <v>80.98</v>
      </c>
    </row>
    <row r="8235" spans="1:2" ht="26.4">
      <c r="A8235" s="22" t="s">
        <v>9076</v>
      </c>
      <c r="B8235" s="23">
        <v>75.2</v>
      </c>
    </row>
    <row r="8236" spans="1:2" ht="26.4">
      <c r="A8236" s="22" t="s">
        <v>9077</v>
      </c>
      <c r="B8236" s="23">
        <v>66.69</v>
      </c>
    </row>
    <row r="8237" spans="1:2" ht="26.4">
      <c r="A8237" s="22" t="s">
        <v>9078</v>
      </c>
      <c r="B8237" s="23">
        <v>62.16</v>
      </c>
    </row>
    <row r="8238" spans="1:2" ht="26.4">
      <c r="A8238" s="22" t="s">
        <v>9079</v>
      </c>
      <c r="B8238" s="23">
        <v>57.48</v>
      </c>
    </row>
    <row r="8239" spans="1:2" ht="26.4">
      <c r="A8239" s="22" t="s">
        <v>9080</v>
      </c>
      <c r="B8239" s="23">
        <v>46.18</v>
      </c>
    </row>
    <row r="8240" spans="1:2" ht="26.4">
      <c r="A8240" s="22" t="s">
        <v>9081</v>
      </c>
      <c r="B8240" s="23">
        <v>33.86</v>
      </c>
    </row>
    <row r="8241" spans="1:2" ht="26.4">
      <c r="A8241" s="22" t="s">
        <v>9082</v>
      </c>
      <c r="B8241" s="23">
        <v>21.71</v>
      </c>
    </row>
    <row r="8242" spans="1:2" ht="26.4">
      <c r="A8242" s="22" t="s">
        <v>9083</v>
      </c>
      <c r="B8242" s="23">
        <v>13.11</v>
      </c>
    </row>
    <row r="8243" spans="1:2" ht="26.4">
      <c r="A8243" s="22" t="s">
        <v>9084</v>
      </c>
      <c r="B8243" s="23">
        <v>6.73</v>
      </c>
    </row>
    <row r="8244" spans="1:2" ht="26.4">
      <c r="A8244" s="22" t="s">
        <v>9085</v>
      </c>
      <c r="B8244" s="23">
        <v>9.9</v>
      </c>
    </row>
    <row r="8245" spans="1:2" ht="26.4">
      <c r="A8245" s="22" t="s">
        <v>9086</v>
      </c>
      <c r="B8245" s="23">
        <v>17.940000000000001</v>
      </c>
    </row>
    <row r="8246" spans="1:2" ht="26.4">
      <c r="A8246" s="22" t="s">
        <v>9087</v>
      </c>
      <c r="B8246" s="23">
        <v>24.03</v>
      </c>
    </row>
    <row r="8247" spans="1:2" ht="26.4">
      <c r="A8247" s="22" t="s">
        <v>9088</v>
      </c>
      <c r="B8247" s="23">
        <v>41.84</v>
      </c>
    </row>
    <row r="8248" spans="1:2" ht="26.4">
      <c r="A8248" s="22" t="s">
        <v>9089</v>
      </c>
      <c r="B8248" s="23">
        <v>59.66</v>
      </c>
    </row>
    <row r="8249" spans="1:2" ht="26.4">
      <c r="A8249" s="22" t="s">
        <v>9090</v>
      </c>
      <c r="B8249" s="23">
        <v>65.73</v>
      </c>
    </row>
    <row r="8250" spans="1:2" ht="26.4">
      <c r="A8250" s="22" t="s">
        <v>9091</v>
      </c>
      <c r="B8250" s="23">
        <v>68.45</v>
      </c>
    </row>
    <row r="8251" spans="1:2" ht="26.4">
      <c r="A8251" s="22" t="s">
        <v>9092</v>
      </c>
      <c r="B8251" s="23">
        <v>60.08</v>
      </c>
    </row>
    <row r="8252" spans="1:2" ht="26.4">
      <c r="A8252" s="22" t="s">
        <v>9093</v>
      </c>
      <c r="B8252" s="23">
        <v>63.95</v>
      </c>
    </row>
    <row r="8253" spans="1:2" ht="26.4">
      <c r="A8253" s="22" t="s">
        <v>9094</v>
      </c>
      <c r="B8253" s="23">
        <v>57.15</v>
      </c>
    </row>
    <row r="8254" spans="1:2" ht="26.4">
      <c r="A8254" s="22" t="s">
        <v>9095</v>
      </c>
      <c r="B8254" s="23">
        <v>66.87</v>
      </c>
    </row>
    <row r="8255" spans="1:2" ht="26.4">
      <c r="A8255" s="22" t="s">
        <v>9096</v>
      </c>
      <c r="B8255" s="23">
        <v>68.39</v>
      </c>
    </row>
    <row r="8256" spans="1:2" ht="26.4">
      <c r="A8256" s="22" t="s">
        <v>9097</v>
      </c>
      <c r="B8256" s="23">
        <v>62.33</v>
      </c>
    </row>
    <row r="8257" spans="1:2" ht="26.4">
      <c r="A8257" s="22" t="s">
        <v>9098</v>
      </c>
      <c r="B8257" s="23">
        <v>62.76</v>
      </c>
    </row>
    <row r="8258" spans="1:2" ht="26.4">
      <c r="A8258" s="22" t="s">
        <v>9099</v>
      </c>
      <c r="B8258" s="23">
        <v>69.099999999999994</v>
      </c>
    </row>
    <row r="8259" spans="1:2" ht="26.4">
      <c r="A8259" s="22" t="s">
        <v>9100</v>
      </c>
      <c r="B8259" s="23">
        <v>69.989999999999995</v>
      </c>
    </row>
    <row r="8260" spans="1:2" ht="26.4">
      <c r="A8260" s="22" t="s">
        <v>9101</v>
      </c>
      <c r="B8260" s="23">
        <v>64.83</v>
      </c>
    </row>
    <row r="8261" spans="1:2" ht="26.4">
      <c r="A8261" s="22" t="s">
        <v>9102</v>
      </c>
      <c r="B8261" s="23">
        <v>61.41</v>
      </c>
    </row>
    <row r="8262" spans="1:2" ht="26.4">
      <c r="A8262" s="22" t="s">
        <v>9103</v>
      </c>
      <c r="B8262" s="23">
        <v>60.16</v>
      </c>
    </row>
    <row r="8263" spans="1:2" ht="26.4">
      <c r="A8263" s="22" t="s">
        <v>9104</v>
      </c>
      <c r="B8263" s="23">
        <v>60</v>
      </c>
    </row>
    <row r="8264" spans="1:2" ht="26.4">
      <c r="A8264" s="22" t="s">
        <v>9105</v>
      </c>
      <c r="B8264" s="23">
        <v>34.72</v>
      </c>
    </row>
    <row r="8265" spans="1:2" ht="26.4">
      <c r="A8265" s="22" t="s">
        <v>9106</v>
      </c>
      <c r="B8265" s="23">
        <v>16.09</v>
      </c>
    </row>
    <row r="8266" spans="1:2" ht="26.4">
      <c r="A8266" s="22" t="s">
        <v>9107</v>
      </c>
      <c r="B8266" s="23">
        <v>13.36</v>
      </c>
    </row>
    <row r="8267" spans="1:2" ht="26.4">
      <c r="A8267" s="22" t="s">
        <v>9108</v>
      </c>
      <c r="B8267" s="23">
        <v>9.32</v>
      </c>
    </row>
    <row r="8268" spans="1:2" ht="26.4">
      <c r="A8268" s="22" t="s">
        <v>9109</v>
      </c>
      <c r="B8268" s="23">
        <v>12.42</v>
      </c>
    </row>
    <row r="8269" spans="1:2" ht="26.4">
      <c r="A8269" s="22" t="s">
        <v>9110</v>
      </c>
      <c r="B8269" s="23">
        <v>35.450000000000003</v>
      </c>
    </row>
    <row r="8270" spans="1:2" ht="26.4">
      <c r="A8270" s="22" t="s">
        <v>9111</v>
      </c>
      <c r="B8270" s="23">
        <v>74.56</v>
      </c>
    </row>
    <row r="8271" spans="1:2" ht="26.4">
      <c r="A8271" s="22" t="s">
        <v>9112</v>
      </c>
      <c r="B8271" s="23">
        <v>94.05</v>
      </c>
    </row>
    <row r="8272" spans="1:2" ht="26.4">
      <c r="A8272" s="22" t="s">
        <v>9113</v>
      </c>
      <c r="B8272" s="23">
        <v>99.68</v>
      </c>
    </row>
    <row r="8273" spans="1:2" ht="26.4">
      <c r="A8273" s="22" t="s">
        <v>9114</v>
      </c>
      <c r="B8273" s="23">
        <v>98.67</v>
      </c>
    </row>
    <row r="8274" spans="1:2" ht="26.4">
      <c r="A8274" s="22" t="s">
        <v>9115</v>
      </c>
      <c r="B8274" s="23">
        <v>93.47</v>
      </c>
    </row>
    <row r="8275" spans="1:2" ht="26.4">
      <c r="A8275" s="22" t="s">
        <v>9116</v>
      </c>
      <c r="B8275" s="23">
        <v>91.43</v>
      </c>
    </row>
    <row r="8276" spans="1:2" ht="26.4">
      <c r="A8276" s="22" t="s">
        <v>9117</v>
      </c>
      <c r="B8276" s="23">
        <v>84.48</v>
      </c>
    </row>
    <row r="8277" spans="1:2" ht="26.4">
      <c r="A8277" s="22" t="s">
        <v>9118</v>
      </c>
      <c r="B8277" s="23">
        <v>82.92</v>
      </c>
    </row>
    <row r="8278" spans="1:2" ht="26.4">
      <c r="A8278" s="22" t="s">
        <v>9119</v>
      </c>
      <c r="B8278" s="23">
        <v>91.99</v>
      </c>
    </row>
    <row r="8279" spans="1:2" ht="26.4">
      <c r="A8279" s="22" t="s">
        <v>9120</v>
      </c>
      <c r="B8279" s="23">
        <v>97.65</v>
      </c>
    </row>
    <row r="8280" spans="1:2" ht="26.4">
      <c r="A8280" s="22" t="s">
        <v>9121</v>
      </c>
      <c r="B8280" s="23">
        <v>107.16</v>
      </c>
    </row>
    <row r="8281" spans="1:2" ht="26.4">
      <c r="A8281" s="22" t="s">
        <v>9122</v>
      </c>
      <c r="B8281" s="23">
        <v>118.9</v>
      </c>
    </row>
    <row r="8282" spans="1:2" ht="26.4">
      <c r="A8282" s="22" t="s">
        <v>9123</v>
      </c>
      <c r="B8282" s="23">
        <v>123.12</v>
      </c>
    </row>
    <row r="8283" spans="1:2" ht="26.4">
      <c r="A8283" s="22" t="s">
        <v>9124</v>
      </c>
      <c r="B8283" s="23">
        <v>121.69</v>
      </c>
    </row>
    <row r="8284" spans="1:2" ht="26.4">
      <c r="A8284" s="22" t="s">
        <v>9125</v>
      </c>
      <c r="B8284" s="23">
        <v>114.21</v>
      </c>
    </row>
    <row r="8285" spans="1:2" ht="26.4">
      <c r="A8285" s="22" t="s">
        <v>9126</v>
      </c>
      <c r="B8285" s="23">
        <v>99.6</v>
      </c>
    </row>
    <row r="8286" spans="1:2" ht="26.4">
      <c r="A8286" s="22" t="s">
        <v>9127</v>
      </c>
      <c r="B8286" s="23">
        <v>96.55</v>
      </c>
    </row>
    <row r="8287" spans="1:2" ht="26.4">
      <c r="A8287" s="22" t="s">
        <v>9128</v>
      </c>
      <c r="B8287" s="23">
        <v>88.1</v>
      </c>
    </row>
    <row r="8288" spans="1:2" ht="26.4">
      <c r="A8288" s="22" t="s">
        <v>9129</v>
      </c>
      <c r="B8288" s="23">
        <v>88.07</v>
      </c>
    </row>
    <row r="8289" spans="1:2" ht="26.4">
      <c r="A8289" s="22" t="s">
        <v>9130</v>
      </c>
      <c r="B8289" s="23">
        <v>87.06</v>
      </c>
    </row>
    <row r="8290" spans="1:2" ht="26.4">
      <c r="A8290" s="22" t="s">
        <v>9131</v>
      </c>
      <c r="B8290" s="23">
        <v>85.62</v>
      </c>
    </row>
    <row r="8291" spans="1:2" ht="26.4">
      <c r="A8291" s="22" t="s">
        <v>9132</v>
      </c>
      <c r="B8291" s="23">
        <v>84.42</v>
      </c>
    </row>
    <row r="8292" spans="1:2" ht="26.4">
      <c r="A8292" s="22" t="s">
        <v>9133</v>
      </c>
      <c r="B8292" s="23">
        <v>81.48</v>
      </c>
    </row>
    <row r="8293" spans="1:2" ht="26.4">
      <c r="A8293" s="22" t="s">
        <v>9134</v>
      </c>
      <c r="B8293" s="23">
        <v>81.94</v>
      </c>
    </row>
    <row r="8294" spans="1:2" ht="26.4">
      <c r="A8294" s="22" t="s">
        <v>9135</v>
      </c>
      <c r="B8294" s="23">
        <v>93.48</v>
      </c>
    </row>
    <row r="8295" spans="1:2" ht="26.4">
      <c r="A8295" s="22" t="s">
        <v>9136</v>
      </c>
      <c r="B8295" s="23">
        <v>111.26</v>
      </c>
    </row>
    <row r="8296" spans="1:2" ht="26.4">
      <c r="A8296" s="22" t="s">
        <v>9137</v>
      </c>
      <c r="B8296" s="23">
        <v>119.67</v>
      </c>
    </row>
    <row r="8297" spans="1:2" ht="26.4">
      <c r="A8297" s="22" t="s">
        <v>9138</v>
      </c>
      <c r="B8297" s="23">
        <v>115.1</v>
      </c>
    </row>
    <row r="8298" spans="1:2" ht="26.4">
      <c r="A8298" s="22" t="s">
        <v>9139</v>
      </c>
      <c r="B8298" s="23">
        <v>101.94</v>
      </c>
    </row>
    <row r="8299" spans="1:2" ht="26.4">
      <c r="A8299" s="22" t="s">
        <v>9140</v>
      </c>
      <c r="B8299" s="23">
        <v>101.97</v>
      </c>
    </row>
    <row r="8300" spans="1:2" ht="26.4">
      <c r="A8300" s="22" t="s">
        <v>9141</v>
      </c>
      <c r="B8300" s="23">
        <v>100.04</v>
      </c>
    </row>
    <row r="8301" spans="1:2" ht="26.4">
      <c r="A8301" s="22" t="s">
        <v>9142</v>
      </c>
      <c r="B8301" s="23">
        <v>90.54</v>
      </c>
    </row>
    <row r="8302" spans="1:2" ht="26.4">
      <c r="A8302" s="22" t="s">
        <v>9143</v>
      </c>
      <c r="B8302" s="23">
        <v>96.16</v>
      </c>
    </row>
    <row r="8303" spans="1:2" ht="26.4">
      <c r="A8303" s="22" t="s">
        <v>9144</v>
      </c>
      <c r="B8303" s="23">
        <v>98.31</v>
      </c>
    </row>
    <row r="8304" spans="1:2" ht="26.4">
      <c r="A8304" s="22" t="s">
        <v>9145</v>
      </c>
      <c r="B8304" s="23">
        <v>94.64</v>
      </c>
    </row>
    <row r="8305" spans="1:2" ht="26.4">
      <c r="A8305" s="22" t="s">
        <v>9146</v>
      </c>
      <c r="B8305" s="23">
        <v>99.29</v>
      </c>
    </row>
    <row r="8306" spans="1:2" ht="26.4">
      <c r="A8306" s="22" t="s">
        <v>9147</v>
      </c>
      <c r="B8306" s="23">
        <v>105.4</v>
      </c>
    </row>
    <row r="8307" spans="1:2" ht="26.4">
      <c r="A8307" s="22" t="s">
        <v>9148</v>
      </c>
      <c r="B8307" s="23">
        <v>93.6</v>
      </c>
    </row>
    <row r="8308" spans="1:2" ht="26.4">
      <c r="A8308" s="22" t="s">
        <v>9149</v>
      </c>
      <c r="B8308" s="23">
        <v>90.31</v>
      </c>
    </row>
    <row r="8309" spans="1:2" ht="26.4">
      <c r="A8309" s="22" t="s">
        <v>9150</v>
      </c>
      <c r="B8309" s="23">
        <v>84.32</v>
      </c>
    </row>
    <row r="8310" spans="1:2" ht="26.4">
      <c r="A8310" s="22" t="s">
        <v>9151</v>
      </c>
      <c r="B8310" s="23">
        <v>77.680000000000007</v>
      </c>
    </row>
    <row r="8311" spans="1:2" ht="26.4">
      <c r="A8311" s="22" t="s">
        <v>9152</v>
      </c>
      <c r="B8311" s="23">
        <v>76.900000000000006</v>
      </c>
    </row>
    <row r="8312" spans="1:2" ht="26.4">
      <c r="A8312" s="22" t="s">
        <v>9153</v>
      </c>
      <c r="B8312" s="23">
        <v>75.510000000000005</v>
      </c>
    </row>
    <row r="8313" spans="1:2" ht="26.4">
      <c r="A8313" s="22" t="s">
        <v>9154</v>
      </c>
      <c r="B8313" s="23">
        <v>72.94</v>
      </c>
    </row>
    <row r="8314" spans="1:2" ht="26.4">
      <c r="A8314" s="22" t="s">
        <v>9155</v>
      </c>
      <c r="B8314" s="23">
        <v>73.739999999999995</v>
      </c>
    </row>
    <row r="8315" spans="1:2" ht="26.4">
      <c r="A8315" s="22" t="s">
        <v>9156</v>
      </c>
      <c r="B8315" s="23">
        <v>71.5</v>
      </c>
    </row>
    <row r="8316" spans="1:2" ht="26.4">
      <c r="A8316" s="22" t="s">
        <v>9157</v>
      </c>
      <c r="B8316" s="23">
        <v>73.08</v>
      </c>
    </row>
    <row r="8317" spans="1:2" ht="26.4">
      <c r="A8317" s="22" t="s">
        <v>9158</v>
      </c>
      <c r="B8317" s="23">
        <v>75.650000000000006</v>
      </c>
    </row>
    <row r="8318" spans="1:2" ht="26.4">
      <c r="A8318" s="22" t="s">
        <v>9159</v>
      </c>
      <c r="B8318" s="23">
        <v>82.43</v>
      </c>
    </row>
    <row r="8319" spans="1:2" ht="26.4">
      <c r="A8319" s="22" t="s">
        <v>9160</v>
      </c>
      <c r="B8319" s="23">
        <v>100.84</v>
      </c>
    </row>
    <row r="8320" spans="1:2" ht="26.4">
      <c r="A8320" s="22" t="s">
        <v>9161</v>
      </c>
      <c r="B8320" s="23">
        <v>97.98</v>
      </c>
    </row>
    <row r="8321" spans="1:2" ht="26.4">
      <c r="A8321" s="22" t="s">
        <v>9162</v>
      </c>
      <c r="B8321" s="23">
        <v>102.35</v>
      </c>
    </row>
    <row r="8322" spans="1:2" ht="26.4">
      <c r="A8322" s="22" t="s">
        <v>9163</v>
      </c>
      <c r="B8322" s="23">
        <v>99.42</v>
      </c>
    </row>
    <row r="8323" spans="1:2" ht="26.4">
      <c r="A8323" s="22" t="s">
        <v>9164</v>
      </c>
      <c r="B8323" s="23">
        <v>99.88</v>
      </c>
    </row>
    <row r="8324" spans="1:2" ht="26.4">
      <c r="A8324" s="22" t="s">
        <v>9165</v>
      </c>
      <c r="B8324" s="23">
        <v>97.6</v>
      </c>
    </row>
    <row r="8325" spans="1:2" ht="26.4">
      <c r="A8325" s="22" t="s">
        <v>9166</v>
      </c>
      <c r="B8325" s="23">
        <v>95.23</v>
      </c>
    </row>
    <row r="8326" spans="1:2" ht="26.4">
      <c r="A8326" s="22" t="s">
        <v>9167</v>
      </c>
      <c r="B8326" s="23">
        <v>101.18</v>
      </c>
    </row>
    <row r="8327" spans="1:2" ht="26.4">
      <c r="A8327" s="22" t="s">
        <v>9168</v>
      </c>
      <c r="B8327" s="23">
        <v>99.64</v>
      </c>
    </row>
    <row r="8328" spans="1:2" ht="26.4">
      <c r="A8328" s="22" t="s">
        <v>9169</v>
      </c>
      <c r="B8328" s="23">
        <v>97.95</v>
      </c>
    </row>
    <row r="8329" spans="1:2" ht="26.4">
      <c r="A8329" s="22" t="s">
        <v>9170</v>
      </c>
      <c r="B8329" s="23">
        <v>109.88</v>
      </c>
    </row>
    <row r="8330" spans="1:2" ht="26.4">
      <c r="A8330" s="22" t="s">
        <v>9171</v>
      </c>
      <c r="B8330" s="23">
        <v>105.34</v>
      </c>
    </row>
    <row r="8331" spans="1:2" ht="26.4">
      <c r="A8331" s="22" t="s">
        <v>9172</v>
      </c>
      <c r="B8331" s="23">
        <v>101.97</v>
      </c>
    </row>
    <row r="8332" spans="1:2" ht="26.4">
      <c r="A8332" s="22" t="s">
        <v>9173</v>
      </c>
      <c r="B8332" s="23">
        <v>94.6</v>
      </c>
    </row>
    <row r="8333" spans="1:2" ht="26.4">
      <c r="A8333" s="22" t="s">
        <v>9174</v>
      </c>
      <c r="B8333" s="23">
        <v>90.88</v>
      </c>
    </row>
    <row r="8334" spans="1:2" ht="26.4">
      <c r="A8334" s="22" t="s">
        <v>9175</v>
      </c>
      <c r="B8334" s="23">
        <v>92.35</v>
      </c>
    </row>
    <row r="8335" spans="1:2" ht="26.4">
      <c r="A8335" s="22" t="s">
        <v>9176</v>
      </c>
      <c r="B8335" s="23">
        <v>84.25</v>
      </c>
    </row>
    <row r="8336" spans="1:2" ht="26.4">
      <c r="A8336" s="22" t="s">
        <v>9177</v>
      </c>
      <c r="B8336" s="23">
        <v>77.34</v>
      </c>
    </row>
    <row r="8337" spans="1:2" ht="26.4">
      <c r="A8337" s="22" t="s">
        <v>9178</v>
      </c>
      <c r="B8337" s="23">
        <v>75.69</v>
      </c>
    </row>
    <row r="8338" spans="1:2" ht="26.4">
      <c r="A8338" s="22" t="s">
        <v>9179</v>
      </c>
      <c r="B8338" s="23">
        <v>74.25</v>
      </c>
    </row>
    <row r="8339" spans="1:2" ht="26.4">
      <c r="A8339" s="22" t="s">
        <v>9180</v>
      </c>
      <c r="B8339" s="23">
        <v>77.03</v>
      </c>
    </row>
    <row r="8340" spans="1:2" ht="26.4">
      <c r="A8340" s="22" t="s">
        <v>9181</v>
      </c>
      <c r="B8340" s="23">
        <v>76.84</v>
      </c>
    </row>
    <row r="8341" spans="1:2" ht="26.4">
      <c r="A8341" s="22" t="s">
        <v>9182</v>
      </c>
      <c r="B8341" s="23">
        <v>80.16</v>
      </c>
    </row>
    <row r="8342" spans="1:2" ht="26.4">
      <c r="A8342" s="22" t="s">
        <v>9183</v>
      </c>
      <c r="B8342" s="23">
        <v>86.38</v>
      </c>
    </row>
    <row r="8343" spans="1:2" ht="26.4">
      <c r="A8343" s="22" t="s">
        <v>9184</v>
      </c>
      <c r="B8343" s="23">
        <v>106.47</v>
      </c>
    </row>
    <row r="8344" spans="1:2" ht="26.4">
      <c r="A8344" s="22" t="s">
        <v>9185</v>
      </c>
      <c r="B8344" s="23">
        <v>111.71</v>
      </c>
    </row>
    <row r="8345" spans="1:2" ht="26.4">
      <c r="A8345" s="22" t="s">
        <v>9186</v>
      </c>
      <c r="B8345" s="23">
        <v>112.72</v>
      </c>
    </row>
    <row r="8346" spans="1:2" ht="26.4">
      <c r="A8346" s="22" t="s">
        <v>9187</v>
      </c>
      <c r="B8346" s="23">
        <v>109.89</v>
      </c>
    </row>
    <row r="8347" spans="1:2" ht="26.4">
      <c r="A8347" s="22" t="s">
        <v>9188</v>
      </c>
      <c r="B8347" s="23">
        <v>107.44</v>
      </c>
    </row>
    <row r="8348" spans="1:2" ht="26.4">
      <c r="A8348" s="22" t="s">
        <v>9189</v>
      </c>
      <c r="B8348" s="23">
        <v>103.9</v>
      </c>
    </row>
    <row r="8349" spans="1:2" ht="26.4">
      <c r="A8349" s="22" t="s">
        <v>9190</v>
      </c>
      <c r="B8349" s="23">
        <v>97.66</v>
      </c>
    </row>
    <row r="8350" spans="1:2" ht="26.4">
      <c r="A8350" s="22" t="s">
        <v>9191</v>
      </c>
      <c r="B8350" s="23">
        <v>101.32</v>
      </c>
    </row>
    <row r="8351" spans="1:2" ht="26.4">
      <c r="A8351" s="22" t="s">
        <v>9192</v>
      </c>
      <c r="B8351" s="23">
        <v>105.31</v>
      </c>
    </row>
    <row r="8352" spans="1:2" ht="26.4">
      <c r="A8352" s="22" t="s">
        <v>9193</v>
      </c>
      <c r="B8352" s="23">
        <v>116.39</v>
      </c>
    </row>
    <row r="8353" spans="1:2" ht="26.4">
      <c r="A8353" s="22" t="s">
        <v>9194</v>
      </c>
      <c r="B8353" s="23">
        <v>124.74</v>
      </c>
    </row>
    <row r="8354" spans="1:2" ht="26.4">
      <c r="A8354" s="22" t="s">
        <v>9195</v>
      </c>
      <c r="B8354" s="23">
        <v>124.72</v>
      </c>
    </row>
    <row r="8355" spans="1:2" ht="26.4">
      <c r="A8355" s="22" t="s">
        <v>9196</v>
      </c>
      <c r="B8355" s="23">
        <v>114.22</v>
      </c>
    </row>
    <row r="8356" spans="1:2" ht="26.4">
      <c r="A8356" s="22" t="s">
        <v>9197</v>
      </c>
      <c r="B8356" s="23">
        <v>101.9</v>
      </c>
    </row>
    <row r="8357" spans="1:2" ht="26.4">
      <c r="A8357" s="22" t="s">
        <v>9198</v>
      </c>
      <c r="B8357" s="23">
        <v>96.2</v>
      </c>
    </row>
    <row r="8358" spans="1:2" ht="26.4">
      <c r="A8358" s="22" t="s">
        <v>9199</v>
      </c>
      <c r="B8358" s="23">
        <v>94.46</v>
      </c>
    </row>
    <row r="8359" spans="1:2" ht="26.4">
      <c r="A8359" s="22" t="s">
        <v>9200</v>
      </c>
      <c r="B8359" s="23">
        <v>85.57</v>
      </c>
    </row>
    <row r="8360" spans="1:2" ht="26.4">
      <c r="A8360" s="22" t="s">
        <v>9201</v>
      </c>
      <c r="B8360" s="23">
        <v>86.09</v>
      </c>
    </row>
    <row r="8361" spans="1:2" ht="26.4">
      <c r="A8361" s="22" t="s">
        <v>9202</v>
      </c>
      <c r="B8361" s="23">
        <v>82.89</v>
      </c>
    </row>
    <row r="8362" spans="1:2" ht="26.4">
      <c r="A8362" s="22" t="s">
        <v>9203</v>
      </c>
      <c r="B8362" s="23">
        <v>80.06</v>
      </c>
    </row>
    <row r="8363" spans="1:2" ht="26.4">
      <c r="A8363" s="22" t="s">
        <v>9204</v>
      </c>
      <c r="B8363" s="23">
        <v>76.5</v>
      </c>
    </row>
    <row r="8364" spans="1:2" ht="26.4">
      <c r="A8364" s="22" t="s">
        <v>9205</v>
      </c>
      <c r="B8364" s="23">
        <v>75.16</v>
      </c>
    </row>
    <row r="8365" spans="1:2" ht="26.4">
      <c r="A8365" s="22" t="s">
        <v>9206</v>
      </c>
      <c r="B8365" s="23">
        <v>80.41</v>
      </c>
    </row>
    <row r="8366" spans="1:2" ht="26.4">
      <c r="A8366" s="22" t="s">
        <v>9207</v>
      </c>
      <c r="B8366" s="23">
        <v>95.97</v>
      </c>
    </row>
    <row r="8367" spans="1:2" ht="26.4">
      <c r="A8367" s="22" t="s">
        <v>9208</v>
      </c>
      <c r="B8367" s="23">
        <v>106.68</v>
      </c>
    </row>
    <row r="8368" spans="1:2" ht="26.4">
      <c r="A8368" s="22" t="s">
        <v>9209</v>
      </c>
      <c r="B8368" s="23">
        <v>121.5</v>
      </c>
    </row>
    <row r="8369" spans="1:2" ht="26.4">
      <c r="A8369" s="22" t="s">
        <v>9210</v>
      </c>
      <c r="B8369" s="23">
        <v>117.51</v>
      </c>
    </row>
    <row r="8370" spans="1:2" ht="26.4">
      <c r="A8370" s="22" t="s">
        <v>9211</v>
      </c>
      <c r="B8370" s="23">
        <v>109.97</v>
      </c>
    </row>
    <row r="8371" spans="1:2" ht="26.4">
      <c r="A8371" s="22" t="s">
        <v>9212</v>
      </c>
      <c r="B8371" s="23">
        <v>102.78</v>
      </c>
    </row>
    <row r="8372" spans="1:2" ht="26.4">
      <c r="A8372" s="22" t="s">
        <v>9213</v>
      </c>
      <c r="B8372" s="23">
        <v>94.24</v>
      </c>
    </row>
    <row r="8373" spans="1:2" ht="26.4">
      <c r="A8373" s="22" t="s">
        <v>9214</v>
      </c>
      <c r="B8373" s="23">
        <v>88.41</v>
      </c>
    </row>
    <row r="8374" spans="1:2" ht="26.4">
      <c r="A8374" s="22" t="s">
        <v>9215</v>
      </c>
      <c r="B8374" s="23">
        <v>87.2</v>
      </c>
    </row>
    <row r="8375" spans="1:2" ht="26.4">
      <c r="A8375" s="22" t="s">
        <v>9216</v>
      </c>
      <c r="B8375" s="23">
        <v>89.19</v>
      </c>
    </row>
    <row r="8376" spans="1:2" ht="26.4">
      <c r="A8376" s="22" t="s">
        <v>9217</v>
      </c>
      <c r="B8376" s="23">
        <v>98.54</v>
      </c>
    </row>
    <row r="8377" spans="1:2" ht="26.4">
      <c r="A8377" s="22" t="s">
        <v>9218</v>
      </c>
      <c r="B8377" s="23">
        <v>104.48</v>
      </c>
    </row>
    <row r="8378" spans="1:2" ht="26.4">
      <c r="A8378" s="22" t="s">
        <v>9219</v>
      </c>
      <c r="B8378" s="23">
        <v>101.97</v>
      </c>
    </row>
    <row r="8379" spans="1:2" ht="26.4">
      <c r="A8379" s="22" t="s">
        <v>9220</v>
      </c>
      <c r="B8379" s="23">
        <v>93.44</v>
      </c>
    </row>
    <row r="8380" spans="1:2" ht="26.4">
      <c r="A8380" s="22" t="s">
        <v>9221</v>
      </c>
      <c r="B8380" s="23">
        <v>93.36</v>
      </c>
    </row>
    <row r="8381" spans="1:2" ht="26.4">
      <c r="A8381" s="22" t="s">
        <v>9222</v>
      </c>
      <c r="B8381" s="23">
        <v>88.36</v>
      </c>
    </row>
    <row r="8382" spans="1:2" ht="26.4">
      <c r="A8382" s="22" t="s">
        <v>9223</v>
      </c>
      <c r="B8382" s="23">
        <v>86.77</v>
      </c>
    </row>
    <row r="8383" spans="1:2" ht="26.4">
      <c r="A8383" s="22" t="s">
        <v>9224</v>
      </c>
      <c r="B8383" s="23">
        <v>76.709999999999994</v>
      </c>
    </row>
    <row r="8384" spans="1:2" ht="26.4">
      <c r="A8384" s="22" t="s">
        <v>9225</v>
      </c>
      <c r="B8384" s="23">
        <v>67.2</v>
      </c>
    </row>
    <row r="8385" spans="1:2" ht="26.4">
      <c r="A8385" s="22" t="s">
        <v>9226</v>
      </c>
      <c r="B8385" s="23">
        <v>63.21</v>
      </c>
    </row>
    <row r="8386" spans="1:2" ht="26.4">
      <c r="A8386" s="22" t="s">
        <v>9227</v>
      </c>
      <c r="B8386" s="23">
        <v>60.37</v>
      </c>
    </row>
    <row r="8387" spans="1:2" ht="26.4">
      <c r="A8387" s="22" t="s">
        <v>9228</v>
      </c>
      <c r="B8387" s="23">
        <v>58</v>
      </c>
    </row>
    <row r="8388" spans="1:2" ht="26.4">
      <c r="A8388" s="22" t="s">
        <v>9229</v>
      </c>
      <c r="B8388" s="23">
        <v>54.1</v>
      </c>
    </row>
    <row r="8389" spans="1:2" ht="26.4">
      <c r="A8389" s="22" t="s">
        <v>9230</v>
      </c>
      <c r="B8389" s="23">
        <v>55.64</v>
      </c>
    </row>
    <row r="8390" spans="1:2" ht="26.4">
      <c r="A8390" s="22" t="s">
        <v>9231</v>
      </c>
      <c r="B8390" s="23">
        <v>59.34</v>
      </c>
    </row>
    <row r="8391" spans="1:2" ht="26.4">
      <c r="A8391" s="22" t="s">
        <v>9232</v>
      </c>
      <c r="B8391" s="23">
        <v>65.099999999999994</v>
      </c>
    </row>
    <row r="8392" spans="1:2" ht="26.4">
      <c r="A8392" s="22" t="s">
        <v>9233</v>
      </c>
      <c r="B8392" s="23">
        <v>79.89</v>
      </c>
    </row>
    <row r="8393" spans="1:2" ht="26.4">
      <c r="A8393" s="22" t="s">
        <v>9234</v>
      </c>
      <c r="B8393" s="23">
        <v>86.29</v>
      </c>
    </row>
    <row r="8394" spans="1:2" ht="26.4">
      <c r="A8394" s="22" t="s">
        <v>9235</v>
      </c>
      <c r="B8394" s="23">
        <v>82.76</v>
      </c>
    </row>
    <row r="8395" spans="1:2" ht="26.4">
      <c r="A8395" s="22" t="s">
        <v>9236</v>
      </c>
      <c r="B8395" s="23">
        <v>76.39</v>
      </c>
    </row>
    <row r="8396" spans="1:2" ht="26.4">
      <c r="A8396" s="22" t="s">
        <v>9237</v>
      </c>
      <c r="B8396" s="23">
        <v>71.64</v>
      </c>
    </row>
    <row r="8397" spans="1:2" ht="26.4">
      <c r="A8397" s="22" t="s">
        <v>9238</v>
      </c>
      <c r="B8397" s="23">
        <v>70.680000000000007</v>
      </c>
    </row>
    <row r="8398" spans="1:2" ht="26.4">
      <c r="A8398" s="22" t="s">
        <v>9239</v>
      </c>
      <c r="B8398" s="23">
        <v>75.48</v>
      </c>
    </row>
    <row r="8399" spans="1:2" ht="26.4">
      <c r="A8399" s="22" t="s">
        <v>9240</v>
      </c>
      <c r="B8399" s="23">
        <v>80.42</v>
      </c>
    </row>
    <row r="8400" spans="1:2" ht="26.4">
      <c r="A8400" s="22" t="s">
        <v>9241</v>
      </c>
      <c r="B8400" s="23">
        <v>84.02</v>
      </c>
    </row>
    <row r="8401" spans="1:2" ht="26.4">
      <c r="A8401" s="22" t="s">
        <v>9242</v>
      </c>
      <c r="B8401" s="23">
        <v>95.82</v>
      </c>
    </row>
    <row r="8402" spans="1:2" ht="26.4">
      <c r="A8402" s="22" t="s">
        <v>9243</v>
      </c>
      <c r="B8402" s="23">
        <v>101.6</v>
      </c>
    </row>
    <row r="8403" spans="1:2" ht="26.4">
      <c r="A8403" s="22" t="s">
        <v>9244</v>
      </c>
      <c r="B8403" s="23">
        <v>93.95</v>
      </c>
    </row>
    <row r="8404" spans="1:2" ht="26.4">
      <c r="A8404" s="22" t="s">
        <v>9245</v>
      </c>
      <c r="B8404" s="23">
        <v>84.54</v>
      </c>
    </row>
    <row r="8405" spans="1:2" ht="26.4">
      <c r="A8405" s="22" t="s">
        <v>9246</v>
      </c>
      <c r="B8405" s="23">
        <v>73.849999999999994</v>
      </c>
    </row>
    <row r="8406" spans="1:2" ht="26.4">
      <c r="A8406" s="22" t="s">
        <v>9247</v>
      </c>
      <c r="B8406" s="23">
        <v>74.41</v>
      </c>
    </row>
    <row r="8407" spans="1:2" ht="26.4">
      <c r="A8407" s="22" t="s">
        <v>9248</v>
      </c>
      <c r="B8407" s="23">
        <v>62.67</v>
      </c>
    </row>
    <row r="8408" spans="1:2" ht="26.4">
      <c r="A8408" s="22" t="s">
        <v>9249</v>
      </c>
      <c r="B8408" s="23">
        <v>46.02</v>
      </c>
    </row>
    <row r="8409" spans="1:2" ht="26.4">
      <c r="A8409" s="22" t="s">
        <v>9250</v>
      </c>
      <c r="B8409" s="23">
        <v>44.2</v>
      </c>
    </row>
    <row r="8410" spans="1:2" ht="26.4">
      <c r="A8410" s="22" t="s">
        <v>9251</v>
      </c>
      <c r="B8410" s="23">
        <v>46.37</v>
      </c>
    </row>
    <row r="8411" spans="1:2" ht="26.4">
      <c r="A8411" s="22" t="s">
        <v>9252</v>
      </c>
      <c r="B8411" s="23">
        <v>28.72</v>
      </c>
    </row>
    <row r="8412" spans="1:2" ht="26.4">
      <c r="A8412" s="22" t="s">
        <v>9253</v>
      </c>
      <c r="B8412" s="23">
        <v>26.38</v>
      </c>
    </row>
    <row r="8413" spans="1:2" ht="26.4">
      <c r="A8413" s="22" t="s">
        <v>9254</v>
      </c>
      <c r="B8413" s="23">
        <v>29.9</v>
      </c>
    </row>
    <row r="8414" spans="1:2" ht="26.4">
      <c r="A8414" s="22" t="s">
        <v>9255</v>
      </c>
      <c r="B8414" s="23">
        <v>39.090000000000003</v>
      </c>
    </row>
    <row r="8415" spans="1:2" ht="26.4">
      <c r="A8415" s="22" t="s">
        <v>9256</v>
      </c>
      <c r="B8415" s="23">
        <v>46.36</v>
      </c>
    </row>
    <row r="8416" spans="1:2" ht="26.4">
      <c r="A8416" s="22" t="s">
        <v>9257</v>
      </c>
      <c r="B8416" s="23">
        <v>57.69</v>
      </c>
    </row>
    <row r="8417" spans="1:2" ht="26.4">
      <c r="A8417" s="22" t="s">
        <v>9258</v>
      </c>
      <c r="B8417" s="23">
        <v>59.17</v>
      </c>
    </row>
    <row r="8418" spans="1:2" ht="26.4">
      <c r="A8418" s="22" t="s">
        <v>9259</v>
      </c>
      <c r="B8418" s="23">
        <v>54.43</v>
      </c>
    </row>
    <row r="8419" spans="1:2" ht="26.4">
      <c r="A8419" s="22" t="s">
        <v>9260</v>
      </c>
      <c r="B8419" s="23">
        <v>49</v>
      </c>
    </row>
    <row r="8420" spans="1:2" ht="26.4">
      <c r="A8420" s="22" t="s">
        <v>9261</v>
      </c>
      <c r="B8420" s="23">
        <v>43.71</v>
      </c>
    </row>
    <row r="8421" spans="1:2" ht="26.4">
      <c r="A8421" s="22" t="s">
        <v>9262</v>
      </c>
      <c r="B8421" s="23">
        <v>40.18</v>
      </c>
    </row>
    <row r="8422" spans="1:2" ht="26.4">
      <c r="A8422" s="22" t="s">
        <v>9263</v>
      </c>
      <c r="B8422" s="23">
        <v>46.67</v>
      </c>
    </row>
    <row r="8423" spans="1:2" ht="26.4">
      <c r="A8423" s="22" t="s">
        <v>9264</v>
      </c>
      <c r="B8423" s="23">
        <v>57.55</v>
      </c>
    </row>
    <row r="8424" spans="1:2" ht="26.4">
      <c r="A8424" s="22" t="s">
        <v>9265</v>
      </c>
      <c r="B8424" s="23">
        <v>65.36</v>
      </c>
    </row>
    <row r="8425" spans="1:2" ht="26.4">
      <c r="A8425" s="22" t="s">
        <v>9266</v>
      </c>
      <c r="B8425" s="23">
        <v>82.6</v>
      </c>
    </row>
    <row r="8426" spans="1:2" ht="26.4">
      <c r="A8426" s="22" t="s">
        <v>9267</v>
      </c>
      <c r="B8426" s="23">
        <v>88.46</v>
      </c>
    </row>
    <row r="8427" spans="1:2" ht="26.4">
      <c r="A8427" s="22" t="s">
        <v>9268</v>
      </c>
      <c r="B8427" s="23">
        <v>86.87</v>
      </c>
    </row>
    <row r="8428" spans="1:2" ht="26.4">
      <c r="A8428" s="22" t="s">
        <v>9269</v>
      </c>
      <c r="B8428" s="23">
        <v>77.08</v>
      </c>
    </row>
    <row r="8429" spans="1:2" ht="26.4">
      <c r="A8429" s="22" t="s">
        <v>9270</v>
      </c>
      <c r="B8429" s="23">
        <v>76.2</v>
      </c>
    </row>
    <row r="8430" spans="1:2" ht="26.4">
      <c r="A8430" s="22" t="s">
        <v>9271</v>
      </c>
      <c r="B8430" s="23">
        <v>79.44</v>
      </c>
    </row>
    <row r="8431" spans="1:2" ht="26.4">
      <c r="A8431" s="22" t="s">
        <v>9272</v>
      </c>
      <c r="B8431" s="23">
        <v>61.53</v>
      </c>
    </row>
    <row r="8432" spans="1:2" ht="26.4">
      <c r="A8432" s="22" t="s">
        <v>9273</v>
      </c>
      <c r="B8432" s="23">
        <v>61.09</v>
      </c>
    </row>
    <row r="8433" spans="1:2" ht="26.4">
      <c r="A8433" s="22" t="s">
        <v>9274</v>
      </c>
      <c r="B8433" s="23">
        <v>57.13</v>
      </c>
    </row>
    <row r="8434" spans="1:2" ht="26.4">
      <c r="A8434" s="22" t="s">
        <v>9275</v>
      </c>
      <c r="B8434" s="23">
        <v>57.98</v>
      </c>
    </row>
    <row r="8435" spans="1:2" ht="26.4">
      <c r="A8435" s="22" t="s">
        <v>9276</v>
      </c>
      <c r="B8435" s="23">
        <v>51.34</v>
      </c>
    </row>
    <row r="8436" spans="1:2" ht="26.4">
      <c r="A8436" s="22" t="s">
        <v>9277</v>
      </c>
      <c r="B8436" s="23">
        <v>54.51</v>
      </c>
    </row>
    <row r="8437" spans="1:2" ht="26.4">
      <c r="A8437" s="22" t="s">
        <v>9278</v>
      </c>
      <c r="B8437" s="23">
        <v>66.16</v>
      </c>
    </row>
    <row r="8438" spans="1:2" ht="26.4">
      <c r="A8438" s="22" t="s">
        <v>9279</v>
      </c>
      <c r="B8438" s="23">
        <v>84.31</v>
      </c>
    </row>
    <row r="8439" spans="1:2" ht="26.4">
      <c r="A8439" s="22" t="s">
        <v>9280</v>
      </c>
      <c r="B8439" s="23">
        <v>103.72</v>
      </c>
    </row>
    <row r="8440" spans="1:2" ht="26.4">
      <c r="A8440" s="22" t="s">
        <v>9281</v>
      </c>
      <c r="B8440" s="23">
        <v>109.51</v>
      </c>
    </row>
    <row r="8441" spans="1:2" ht="26.4">
      <c r="A8441" s="22" t="s">
        <v>9282</v>
      </c>
      <c r="B8441" s="23">
        <v>105.67</v>
      </c>
    </row>
    <row r="8442" spans="1:2" ht="26.4">
      <c r="A8442" s="22" t="s">
        <v>9283</v>
      </c>
      <c r="B8442" s="23">
        <v>89.03</v>
      </c>
    </row>
    <row r="8443" spans="1:2" ht="26.4">
      <c r="A8443" s="22" t="s">
        <v>9284</v>
      </c>
      <c r="B8443" s="23">
        <v>81.17</v>
      </c>
    </row>
    <row r="8444" spans="1:2" ht="26.4">
      <c r="A8444" s="22" t="s">
        <v>9285</v>
      </c>
      <c r="B8444" s="23">
        <v>74.89</v>
      </c>
    </row>
    <row r="8445" spans="1:2" ht="26.4">
      <c r="A8445" s="22" t="s">
        <v>9286</v>
      </c>
      <c r="B8445" s="23">
        <v>75.02</v>
      </c>
    </row>
    <row r="8446" spans="1:2" ht="26.4">
      <c r="A8446" s="22" t="s">
        <v>9287</v>
      </c>
      <c r="B8446" s="23">
        <v>81.23</v>
      </c>
    </row>
    <row r="8447" spans="1:2" ht="26.4">
      <c r="A8447" s="22" t="s">
        <v>9288</v>
      </c>
      <c r="B8447" s="23">
        <v>85.91</v>
      </c>
    </row>
    <row r="8448" spans="1:2" ht="26.4">
      <c r="A8448" s="22" t="s">
        <v>9289</v>
      </c>
      <c r="B8448" s="23">
        <v>95.49</v>
      </c>
    </row>
    <row r="8449" spans="1:2" ht="26.4">
      <c r="A8449" s="22" t="s">
        <v>9290</v>
      </c>
      <c r="B8449" s="23">
        <v>104.43</v>
      </c>
    </row>
    <row r="8450" spans="1:2" ht="26.4">
      <c r="A8450" s="22" t="s">
        <v>9291</v>
      </c>
      <c r="B8450" s="23">
        <v>103.34</v>
      </c>
    </row>
    <row r="8451" spans="1:2" ht="26.4">
      <c r="A8451" s="22" t="s">
        <v>9292</v>
      </c>
      <c r="B8451" s="23">
        <v>96.48</v>
      </c>
    </row>
    <row r="8452" spans="1:2" ht="26.4">
      <c r="A8452" s="22" t="s">
        <v>9293</v>
      </c>
      <c r="B8452" s="23">
        <v>81.680000000000007</v>
      </c>
    </row>
    <row r="8453" spans="1:2" ht="26.4">
      <c r="A8453" s="22" t="s">
        <v>9294</v>
      </c>
      <c r="B8453" s="23">
        <v>79.97</v>
      </c>
    </row>
    <row r="8454" spans="1:2" ht="26.4">
      <c r="A8454" s="22" t="s">
        <v>9295</v>
      </c>
      <c r="B8454" s="23">
        <v>73.790000000000006</v>
      </c>
    </row>
    <row r="8455" spans="1:2" ht="26.4">
      <c r="A8455" s="22" t="s">
        <v>9296</v>
      </c>
      <c r="B8455" s="23">
        <v>68.67</v>
      </c>
    </row>
    <row r="8456" spans="1:2" ht="26.4">
      <c r="A8456" s="22" t="s">
        <v>9297</v>
      </c>
      <c r="B8456" s="23">
        <v>65.61</v>
      </c>
    </row>
    <row r="8457" spans="1:2" ht="26.4">
      <c r="A8457" s="22" t="s">
        <v>9298</v>
      </c>
      <c r="B8457" s="23">
        <v>62.65</v>
      </c>
    </row>
    <row r="8458" spans="1:2" ht="26.4">
      <c r="A8458" s="22" t="s">
        <v>9299</v>
      </c>
      <c r="B8458" s="23">
        <v>63.31</v>
      </c>
    </row>
    <row r="8459" spans="1:2" ht="26.4">
      <c r="A8459" s="22" t="s">
        <v>9300</v>
      </c>
      <c r="B8459" s="23">
        <v>57.15</v>
      </c>
    </row>
    <row r="8460" spans="1:2" ht="26.4">
      <c r="A8460" s="22" t="s">
        <v>9301</v>
      </c>
      <c r="B8460" s="23">
        <v>59.12</v>
      </c>
    </row>
    <row r="8461" spans="1:2" ht="26.4">
      <c r="A8461" s="22" t="s">
        <v>9302</v>
      </c>
      <c r="B8461" s="23">
        <v>65.150000000000006</v>
      </c>
    </row>
    <row r="8462" spans="1:2" ht="26.4">
      <c r="A8462" s="22" t="s">
        <v>9303</v>
      </c>
      <c r="B8462" s="23">
        <v>80.7</v>
      </c>
    </row>
    <row r="8463" spans="1:2" ht="26.4">
      <c r="A8463" s="22" t="s">
        <v>9304</v>
      </c>
      <c r="B8463" s="23">
        <v>94.14</v>
      </c>
    </row>
    <row r="8464" spans="1:2" ht="26.4">
      <c r="A8464" s="22" t="s">
        <v>9305</v>
      </c>
      <c r="B8464" s="23">
        <v>100.56</v>
      </c>
    </row>
    <row r="8465" spans="1:2" ht="26.4">
      <c r="A8465" s="22" t="s">
        <v>9306</v>
      </c>
      <c r="B8465" s="23">
        <v>94.32</v>
      </c>
    </row>
    <row r="8466" spans="1:2" ht="26.4">
      <c r="A8466" s="22" t="s">
        <v>9307</v>
      </c>
      <c r="B8466" s="23">
        <v>86.1</v>
      </c>
    </row>
    <row r="8467" spans="1:2" ht="26.4">
      <c r="A8467" s="22" t="s">
        <v>9308</v>
      </c>
      <c r="B8467" s="23">
        <v>79.709999999999994</v>
      </c>
    </row>
    <row r="8468" spans="1:2" ht="26.4">
      <c r="A8468" s="22" t="s">
        <v>9309</v>
      </c>
      <c r="B8468" s="23">
        <v>76.5</v>
      </c>
    </row>
    <row r="8469" spans="1:2" ht="26.4">
      <c r="A8469" s="22" t="s">
        <v>9310</v>
      </c>
      <c r="B8469" s="23">
        <v>76.02</v>
      </c>
    </row>
    <row r="8470" spans="1:2" ht="26.4">
      <c r="A8470" s="22" t="s">
        <v>9311</v>
      </c>
      <c r="B8470" s="23">
        <v>80.77</v>
      </c>
    </row>
    <row r="8471" spans="1:2" ht="26.4">
      <c r="A8471" s="22" t="s">
        <v>9312</v>
      </c>
      <c r="B8471" s="23">
        <v>85.09</v>
      </c>
    </row>
    <row r="8472" spans="1:2" ht="26.4">
      <c r="A8472" s="22" t="s">
        <v>9313</v>
      </c>
      <c r="B8472" s="23">
        <v>88.98</v>
      </c>
    </row>
    <row r="8473" spans="1:2" ht="26.4">
      <c r="A8473" s="22" t="s">
        <v>9314</v>
      </c>
      <c r="B8473" s="23">
        <v>95.72</v>
      </c>
    </row>
    <row r="8474" spans="1:2" ht="26.4">
      <c r="A8474" s="22" t="s">
        <v>9315</v>
      </c>
      <c r="B8474" s="23">
        <v>93.23</v>
      </c>
    </row>
    <row r="8475" spans="1:2" ht="26.4">
      <c r="A8475" s="22" t="s">
        <v>9316</v>
      </c>
      <c r="B8475" s="23">
        <v>91.55</v>
      </c>
    </row>
    <row r="8476" spans="1:2" ht="26.4">
      <c r="A8476" s="22" t="s">
        <v>9317</v>
      </c>
      <c r="B8476" s="23">
        <v>85.51</v>
      </c>
    </row>
    <row r="8477" spans="1:2" ht="26.4">
      <c r="A8477" s="22" t="s">
        <v>9318</v>
      </c>
      <c r="B8477" s="23">
        <v>79.900000000000006</v>
      </c>
    </row>
    <row r="8478" spans="1:2" ht="26.4">
      <c r="A8478" s="22" t="s">
        <v>9319</v>
      </c>
      <c r="B8478" s="23">
        <v>76.12</v>
      </c>
    </row>
    <row r="8479" spans="1:2" ht="26.4">
      <c r="A8479" s="22" t="s">
        <v>9320</v>
      </c>
      <c r="B8479" s="23">
        <v>59.86</v>
      </c>
    </row>
    <row r="8480" spans="1:2" ht="26.4">
      <c r="A8480" s="22" t="s">
        <v>9321</v>
      </c>
      <c r="B8480" s="23">
        <v>57.85</v>
      </c>
    </row>
    <row r="8481" spans="1:2" ht="26.4">
      <c r="A8481" s="22" t="s">
        <v>9322</v>
      </c>
      <c r="B8481" s="23">
        <v>50.48</v>
      </c>
    </row>
    <row r="8482" spans="1:2" ht="26.4">
      <c r="A8482" s="22" t="s">
        <v>9323</v>
      </c>
      <c r="B8482" s="23">
        <v>48</v>
      </c>
    </row>
    <row r="8483" spans="1:2" ht="26.4">
      <c r="A8483" s="22" t="s">
        <v>9324</v>
      </c>
      <c r="B8483" s="23">
        <v>39.979999999999997</v>
      </c>
    </row>
    <row r="8484" spans="1:2" ht="26.4">
      <c r="A8484" s="22" t="s">
        <v>9325</v>
      </c>
      <c r="B8484" s="23">
        <v>32.43</v>
      </c>
    </row>
    <row r="8485" spans="1:2" ht="26.4">
      <c r="A8485" s="22" t="s">
        <v>9326</v>
      </c>
      <c r="B8485" s="23">
        <v>40.840000000000003</v>
      </c>
    </row>
    <row r="8486" spans="1:2" ht="26.4">
      <c r="A8486" s="22" t="s">
        <v>9327</v>
      </c>
      <c r="B8486" s="23">
        <v>49.46</v>
      </c>
    </row>
    <row r="8487" spans="1:2" ht="26.4">
      <c r="A8487" s="22" t="s">
        <v>9328</v>
      </c>
      <c r="B8487" s="23">
        <v>71.010000000000005</v>
      </c>
    </row>
    <row r="8488" spans="1:2" ht="26.4">
      <c r="A8488" s="22" t="s">
        <v>9329</v>
      </c>
      <c r="B8488" s="23">
        <v>86.89</v>
      </c>
    </row>
    <row r="8489" spans="1:2" ht="26.4">
      <c r="A8489" s="22" t="s">
        <v>9330</v>
      </c>
      <c r="B8489" s="23">
        <v>91.84</v>
      </c>
    </row>
    <row r="8490" spans="1:2" ht="26.4">
      <c r="A8490" s="22" t="s">
        <v>9331</v>
      </c>
      <c r="B8490" s="23">
        <v>87.56</v>
      </c>
    </row>
    <row r="8491" spans="1:2" ht="26.4">
      <c r="A8491" s="22" t="s">
        <v>9332</v>
      </c>
      <c r="B8491" s="23">
        <v>76.61</v>
      </c>
    </row>
    <row r="8492" spans="1:2" ht="26.4">
      <c r="A8492" s="22" t="s">
        <v>9333</v>
      </c>
      <c r="B8492" s="23">
        <v>64.66</v>
      </c>
    </row>
    <row r="8493" spans="1:2" ht="26.4">
      <c r="A8493" s="22" t="s">
        <v>9334</v>
      </c>
      <c r="B8493" s="23">
        <v>65.75</v>
      </c>
    </row>
    <row r="8494" spans="1:2" ht="26.4">
      <c r="A8494" s="22" t="s">
        <v>9335</v>
      </c>
      <c r="B8494" s="23">
        <v>75.489999999999995</v>
      </c>
    </row>
    <row r="8495" spans="1:2" ht="26.4">
      <c r="A8495" s="22" t="s">
        <v>9336</v>
      </c>
      <c r="B8495" s="23">
        <v>80.56</v>
      </c>
    </row>
    <row r="8496" spans="1:2" ht="26.4">
      <c r="A8496" s="22" t="s">
        <v>9337</v>
      </c>
      <c r="B8496" s="23">
        <v>85.18</v>
      </c>
    </row>
    <row r="8497" spans="1:2" ht="26.4">
      <c r="A8497" s="22" t="s">
        <v>9338</v>
      </c>
      <c r="B8497" s="23">
        <v>94.06</v>
      </c>
    </row>
    <row r="8498" spans="1:2" ht="26.4">
      <c r="A8498" s="22" t="s">
        <v>9339</v>
      </c>
      <c r="B8498" s="23">
        <v>90.5</v>
      </c>
    </row>
    <row r="8499" spans="1:2" ht="26.4">
      <c r="A8499" s="22" t="s">
        <v>9340</v>
      </c>
      <c r="B8499" s="23">
        <v>85.31</v>
      </c>
    </row>
    <row r="8500" spans="1:2" ht="26.4">
      <c r="A8500" s="22" t="s">
        <v>9341</v>
      </c>
      <c r="B8500" s="23">
        <v>78.17</v>
      </c>
    </row>
    <row r="8501" spans="1:2" ht="26.4">
      <c r="A8501" s="22" t="s">
        <v>9342</v>
      </c>
      <c r="B8501" s="23">
        <v>66.97</v>
      </c>
    </row>
    <row r="8502" spans="1:2" ht="26.4">
      <c r="A8502" s="22" t="s">
        <v>9343</v>
      </c>
      <c r="B8502" s="23">
        <v>61.42</v>
      </c>
    </row>
    <row r="8503" spans="1:2" ht="26.4">
      <c r="A8503" s="22" t="s">
        <v>9344</v>
      </c>
      <c r="B8503" s="23">
        <v>48.99</v>
      </c>
    </row>
    <row r="8504" spans="1:2" ht="26.4">
      <c r="A8504" s="22" t="s">
        <v>9345</v>
      </c>
      <c r="B8504" s="23">
        <v>30.2</v>
      </c>
    </row>
    <row r="8505" spans="1:2" ht="26.4">
      <c r="A8505" s="22" t="s">
        <v>9346</v>
      </c>
      <c r="B8505" s="23">
        <v>25.28</v>
      </c>
    </row>
    <row r="8506" spans="1:2" ht="26.4">
      <c r="A8506" s="22" t="s">
        <v>9347</v>
      </c>
      <c r="B8506" s="23">
        <v>20.93</v>
      </c>
    </row>
    <row r="8507" spans="1:2" ht="26.4">
      <c r="A8507" s="22" t="s">
        <v>9348</v>
      </c>
      <c r="B8507" s="23">
        <v>3.55</v>
      </c>
    </row>
    <row r="8508" spans="1:2" ht="26.4">
      <c r="A8508" s="22" t="s">
        <v>9349</v>
      </c>
      <c r="B8508" s="23">
        <v>0.16</v>
      </c>
    </row>
    <row r="8509" spans="1:2" ht="26.4">
      <c r="A8509" s="22" t="s">
        <v>9350</v>
      </c>
      <c r="B8509" s="23">
        <v>1.75</v>
      </c>
    </row>
    <row r="8510" spans="1:2" ht="26.4">
      <c r="A8510" s="22" t="s">
        <v>9351</v>
      </c>
      <c r="B8510" s="23">
        <v>26.55</v>
      </c>
    </row>
    <row r="8511" spans="1:2" ht="26.4">
      <c r="A8511" s="22" t="s">
        <v>9352</v>
      </c>
      <c r="B8511" s="23">
        <v>49.01</v>
      </c>
    </row>
    <row r="8512" spans="1:2" ht="26.4">
      <c r="A8512" s="22" t="s">
        <v>9353</v>
      </c>
      <c r="B8512" s="23">
        <v>61.33</v>
      </c>
    </row>
    <row r="8513" spans="1:2" ht="26.4">
      <c r="A8513" s="22" t="s">
        <v>9354</v>
      </c>
      <c r="B8513" s="23">
        <v>55.43</v>
      </c>
    </row>
    <row r="8514" spans="1:2" ht="26.4">
      <c r="A8514" s="22" t="s">
        <v>9355</v>
      </c>
      <c r="B8514" s="23">
        <v>53.84</v>
      </c>
    </row>
    <row r="8515" spans="1:2" ht="26.4">
      <c r="A8515" s="22" t="s">
        <v>9356</v>
      </c>
      <c r="B8515" s="23">
        <v>47.47</v>
      </c>
    </row>
    <row r="8516" spans="1:2" ht="26.4">
      <c r="A8516" s="22" t="s">
        <v>9357</v>
      </c>
      <c r="B8516" s="23">
        <v>43.62</v>
      </c>
    </row>
    <row r="8517" spans="1:2" ht="26.4">
      <c r="A8517" s="22" t="s">
        <v>9358</v>
      </c>
      <c r="B8517" s="23">
        <v>33</v>
      </c>
    </row>
    <row r="8518" spans="1:2" ht="26.4">
      <c r="A8518" s="22" t="s">
        <v>9359</v>
      </c>
      <c r="B8518" s="23">
        <v>35.24</v>
      </c>
    </row>
    <row r="8519" spans="1:2" ht="26.4">
      <c r="A8519" s="22" t="s">
        <v>9360</v>
      </c>
      <c r="B8519" s="23">
        <v>40.28</v>
      </c>
    </row>
    <row r="8520" spans="1:2" ht="26.4">
      <c r="A8520" s="22" t="s">
        <v>9361</v>
      </c>
      <c r="B8520" s="23">
        <v>40.21</v>
      </c>
    </row>
    <row r="8521" spans="1:2" ht="26.4">
      <c r="A8521" s="22" t="s">
        <v>9362</v>
      </c>
      <c r="B8521" s="23">
        <v>61.52</v>
      </c>
    </row>
    <row r="8522" spans="1:2" ht="26.4">
      <c r="A8522" s="22" t="s">
        <v>9363</v>
      </c>
      <c r="B8522" s="23">
        <v>62.71</v>
      </c>
    </row>
    <row r="8523" spans="1:2" ht="26.4">
      <c r="A8523" s="22" t="s">
        <v>9364</v>
      </c>
      <c r="B8523" s="23">
        <v>64.430000000000007</v>
      </c>
    </row>
    <row r="8524" spans="1:2" ht="26.4">
      <c r="A8524" s="22" t="s">
        <v>9365</v>
      </c>
      <c r="B8524" s="23">
        <v>58.27</v>
      </c>
    </row>
    <row r="8525" spans="1:2" ht="26.4">
      <c r="A8525" s="22" t="s">
        <v>9366</v>
      </c>
      <c r="B8525" s="23">
        <v>43.18</v>
      </c>
    </row>
    <row r="8526" spans="1:2" ht="26.4">
      <c r="A8526" s="22" t="s">
        <v>9367</v>
      </c>
      <c r="B8526" s="23">
        <v>35.340000000000003</v>
      </c>
    </row>
    <row r="8527" spans="1:2" ht="26.4">
      <c r="A8527" s="22" t="s">
        <v>9368</v>
      </c>
      <c r="B8527" s="23">
        <v>7.47</v>
      </c>
    </row>
    <row r="8528" spans="1:2" ht="26.4">
      <c r="A8528" s="22" t="s">
        <v>9369</v>
      </c>
      <c r="B8528" s="23">
        <v>0.36</v>
      </c>
    </row>
    <row r="8529" spans="1:2" ht="26.4">
      <c r="A8529" s="22" t="s">
        <v>9370</v>
      </c>
      <c r="B8529" s="23">
        <v>0.02</v>
      </c>
    </row>
    <row r="8530" spans="1:2" ht="26.4">
      <c r="A8530" s="22" t="s">
        <v>9371</v>
      </c>
      <c r="B8530" s="23">
        <v>0</v>
      </c>
    </row>
    <row r="8531" spans="1:2" ht="26.4">
      <c r="A8531" s="22" t="s">
        <v>9372</v>
      </c>
      <c r="B8531" s="23">
        <v>-0.12</v>
      </c>
    </row>
    <row r="8532" spans="1:2" ht="26.4">
      <c r="A8532" s="22" t="s">
        <v>9373</v>
      </c>
      <c r="B8532" s="23">
        <v>-0.13</v>
      </c>
    </row>
    <row r="8533" spans="1:2" ht="26.4">
      <c r="A8533" s="22" t="s">
        <v>9374</v>
      </c>
      <c r="B8533" s="23">
        <v>0.4</v>
      </c>
    </row>
    <row r="8534" spans="1:2" ht="26.4">
      <c r="A8534" s="22" t="s">
        <v>9375</v>
      </c>
      <c r="B8534" s="23">
        <v>1.87</v>
      </c>
    </row>
    <row r="8535" spans="1:2" ht="26.4">
      <c r="A8535" s="22" t="s">
        <v>9376</v>
      </c>
      <c r="B8535" s="23">
        <v>32.729999999999997</v>
      </c>
    </row>
    <row r="8536" spans="1:2" ht="26.4">
      <c r="A8536" s="22" t="s">
        <v>9377</v>
      </c>
      <c r="B8536" s="23">
        <v>52.55</v>
      </c>
    </row>
    <row r="8537" spans="1:2" ht="26.4">
      <c r="A8537" s="22" t="s">
        <v>9378</v>
      </c>
      <c r="B8537" s="23">
        <v>57.11</v>
      </c>
    </row>
    <row r="8538" spans="1:2" ht="26.4">
      <c r="A8538" s="22" t="s">
        <v>9379</v>
      </c>
      <c r="B8538" s="23">
        <v>39.909999999999997</v>
      </c>
    </row>
    <row r="8539" spans="1:2" ht="26.4">
      <c r="A8539" s="22" t="s">
        <v>9380</v>
      </c>
      <c r="B8539" s="23">
        <v>37.340000000000003</v>
      </c>
    </row>
    <row r="8540" spans="1:2" ht="26.4">
      <c r="A8540" s="22" t="s">
        <v>9381</v>
      </c>
      <c r="B8540" s="23">
        <v>35.909999999999997</v>
      </c>
    </row>
    <row r="8541" spans="1:2" ht="26.4">
      <c r="A8541" s="22" t="s">
        <v>9382</v>
      </c>
      <c r="B8541" s="23">
        <v>35.229999999999997</v>
      </c>
    </row>
    <row r="8542" spans="1:2" ht="26.4">
      <c r="A8542" s="22" t="s">
        <v>9383</v>
      </c>
      <c r="B8542" s="23">
        <v>40.58</v>
      </c>
    </row>
    <row r="8543" spans="1:2" ht="26.4">
      <c r="A8543" s="22" t="s">
        <v>9384</v>
      </c>
      <c r="B8543" s="23">
        <v>44.55</v>
      </c>
    </row>
    <row r="8544" spans="1:2" ht="26.4">
      <c r="A8544" s="22" t="s">
        <v>9385</v>
      </c>
      <c r="B8544" s="23">
        <v>46.8</v>
      </c>
    </row>
    <row r="8545" spans="1:2" ht="26.4">
      <c r="A8545" s="22" t="s">
        <v>9386</v>
      </c>
      <c r="B8545" s="23">
        <v>52.1</v>
      </c>
    </row>
    <row r="8546" spans="1:2" ht="26.4">
      <c r="A8546" s="22" t="s">
        <v>9387</v>
      </c>
      <c r="B8546" s="23">
        <v>55.85</v>
      </c>
    </row>
    <row r="8547" spans="1:2" ht="26.4">
      <c r="A8547" s="22" t="s">
        <v>9388</v>
      </c>
      <c r="B8547" s="23">
        <v>48.08</v>
      </c>
    </row>
    <row r="8548" spans="1:2" ht="26.4">
      <c r="A8548" s="22" t="s">
        <v>9389</v>
      </c>
      <c r="B8548" s="23">
        <v>36.380000000000003</v>
      </c>
    </row>
    <row r="8549" spans="1:2" ht="26.4">
      <c r="A8549" s="22" t="s">
        <v>9390</v>
      </c>
      <c r="B8549" s="23">
        <v>32.31</v>
      </c>
    </row>
    <row r="8550" spans="1:2" ht="26.4">
      <c r="A8550" s="22" t="s">
        <v>9391</v>
      </c>
      <c r="B8550" s="23">
        <v>30.41</v>
      </c>
    </row>
    <row r="8551" spans="1:2" ht="26.4">
      <c r="A8551" s="22" t="s">
        <v>9392</v>
      </c>
      <c r="B8551" s="23">
        <v>12</v>
      </c>
    </row>
    <row r="8552" spans="1:2" ht="26.4">
      <c r="A8552" s="22" t="s">
        <v>9393</v>
      </c>
      <c r="B8552" s="23">
        <v>3.56</v>
      </c>
    </row>
    <row r="8553" spans="1:2" ht="26.4">
      <c r="A8553" s="22" t="s">
        <v>9394</v>
      </c>
      <c r="B8553" s="23">
        <v>1.45</v>
      </c>
    </row>
    <row r="8554" spans="1:2" ht="26.4">
      <c r="A8554" s="22" t="s">
        <v>9395</v>
      </c>
      <c r="B8554" s="23">
        <v>0.03</v>
      </c>
    </row>
    <row r="8555" spans="1:2" ht="26.4">
      <c r="A8555" s="22" t="s">
        <v>9396</v>
      </c>
      <c r="B8555" s="23">
        <v>0</v>
      </c>
    </row>
    <row r="8556" spans="1:2" ht="26.4">
      <c r="A8556" s="22" t="s">
        <v>9397</v>
      </c>
      <c r="B8556" s="23">
        <v>-0.01</v>
      </c>
    </row>
    <row r="8557" spans="1:2" ht="26.4">
      <c r="A8557" s="22" t="s">
        <v>9398</v>
      </c>
      <c r="B8557" s="23">
        <v>0</v>
      </c>
    </row>
    <row r="8558" spans="1:2" ht="26.4">
      <c r="A8558" s="22" t="s">
        <v>9399</v>
      </c>
      <c r="B8558" s="23">
        <v>0.1</v>
      </c>
    </row>
    <row r="8559" spans="1:2" ht="26.4">
      <c r="A8559" s="22" t="s">
        <v>9400</v>
      </c>
      <c r="B8559" s="23">
        <v>7.43</v>
      </c>
    </row>
    <row r="8560" spans="1:2" ht="26.4">
      <c r="A8560" s="22" t="s">
        <v>9401</v>
      </c>
      <c r="B8560" s="23">
        <v>20</v>
      </c>
    </row>
    <row r="8561" spans="1:2" ht="26.4">
      <c r="A8561" s="22" t="s">
        <v>9402</v>
      </c>
      <c r="B8561" s="23">
        <v>42.08</v>
      </c>
    </row>
    <row r="8562" spans="1:2" ht="26.4">
      <c r="A8562" s="22" t="s">
        <v>9403</v>
      </c>
      <c r="B8562" s="23">
        <v>40.840000000000003</v>
      </c>
    </row>
    <row r="8563" spans="1:2" ht="26.4">
      <c r="A8563" s="22" t="s">
        <v>9404</v>
      </c>
      <c r="B8563" s="23">
        <v>40.590000000000003</v>
      </c>
    </row>
    <row r="8564" spans="1:2" ht="26.4">
      <c r="A8564" s="22" t="s">
        <v>9405</v>
      </c>
      <c r="B8564" s="23">
        <v>40.25</v>
      </c>
    </row>
    <row r="8565" spans="1:2" ht="26.4">
      <c r="A8565" s="22" t="s">
        <v>9406</v>
      </c>
      <c r="B8565" s="23">
        <v>37.340000000000003</v>
      </c>
    </row>
    <row r="8566" spans="1:2" ht="26.4">
      <c r="A8566" s="22" t="s">
        <v>9407</v>
      </c>
      <c r="B8566" s="23">
        <v>39.31</v>
      </c>
    </row>
    <row r="8567" spans="1:2" ht="26.4">
      <c r="A8567" s="22" t="s">
        <v>9408</v>
      </c>
      <c r="B8567" s="23">
        <v>35.9</v>
      </c>
    </row>
    <row r="8568" spans="1:2" ht="26.4">
      <c r="A8568" s="22" t="s">
        <v>9409</v>
      </c>
      <c r="B8568" s="23">
        <v>41.74</v>
      </c>
    </row>
    <row r="8569" spans="1:2" ht="26.4">
      <c r="A8569" s="22" t="s">
        <v>9410</v>
      </c>
      <c r="B8569" s="23">
        <v>39.979999999999997</v>
      </c>
    </row>
    <row r="8570" spans="1:2" ht="26.4">
      <c r="A8570" s="22" t="s">
        <v>9411</v>
      </c>
      <c r="B8570" s="23">
        <v>49.14</v>
      </c>
    </row>
    <row r="8571" spans="1:2" ht="26.4">
      <c r="A8571" s="22" t="s">
        <v>9412</v>
      </c>
      <c r="B8571" s="23">
        <v>47.54</v>
      </c>
    </row>
    <row r="8572" spans="1:2" ht="26.4">
      <c r="A8572" s="22" t="s">
        <v>9413</v>
      </c>
      <c r="B8572" s="23">
        <v>33.130000000000003</v>
      </c>
    </row>
    <row r="8573" spans="1:2" ht="26.4">
      <c r="A8573" s="22" t="s">
        <v>9414</v>
      </c>
      <c r="B8573" s="23">
        <v>29.49</v>
      </c>
    </row>
    <row r="8574" spans="1:2" ht="26.4">
      <c r="A8574" s="22" t="s">
        <v>9415</v>
      </c>
      <c r="B8574" s="23">
        <v>20.29</v>
      </c>
    </row>
    <row r="8575" spans="1:2" ht="26.4">
      <c r="A8575" s="22" t="s">
        <v>9416</v>
      </c>
      <c r="B8575" s="23">
        <v>7.82</v>
      </c>
    </row>
    <row r="8576" spans="1:2" ht="26.4">
      <c r="A8576" s="22" t="s">
        <v>9417</v>
      </c>
      <c r="B8576" s="23">
        <v>0.26</v>
      </c>
    </row>
    <row r="8577" spans="1:2" ht="26.4">
      <c r="A8577" s="22" t="s">
        <v>9418</v>
      </c>
      <c r="B8577" s="23">
        <v>-0.09</v>
      </c>
    </row>
    <row r="8578" spans="1:2" ht="26.4">
      <c r="A8578" s="22" t="s">
        <v>9419</v>
      </c>
      <c r="B8578" s="23">
        <v>-0.28999999999999998</v>
      </c>
    </row>
    <row r="8579" spans="1:2" ht="26.4">
      <c r="A8579" s="22" t="s">
        <v>9420</v>
      </c>
      <c r="B8579" s="23">
        <v>-0.97</v>
      </c>
    </row>
    <row r="8580" spans="1:2" ht="26.4">
      <c r="A8580" s="22" t="s">
        <v>9421</v>
      </c>
      <c r="B8580" s="23">
        <v>-3.74</v>
      </c>
    </row>
    <row r="8581" spans="1:2" ht="26.4">
      <c r="A8581" s="22" t="s">
        <v>9422</v>
      </c>
      <c r="B8581" s="23">
        <v>-4.97</v>
      </c>
    </row>
    <row r="8582" spans="1:2" ht="26.4">
      <c r="A8582" s="22" t="s">
        <v>9423</v>
      </c>
      <c r="B8582" s="23">
        <v>-4.22</v>
      </c>
    </row>
    <row r="8583" spans="1:2" ht="26.4">
      <c r="A8583" s="22" t="s">
        <v>9424</v>
      </c>
      <c r="B8583" s="23">
        <v>-3.05</v>
      </c>
    </row>
    <row r="8584" spans="1:2" ht="26.4">
      <c r="A8584" s="22" t="s">
        <v>9425</v>
      </c>
      <c r="B8584" s="23">
        <v>-1.62</v>
      </c>
    </row>
    <row r="8585" spans="1:2" ht="26.4">
      <c r="A8585" s="22" t="s">
        <v>9426</v>
      </c>
      <c r="B8585" s="23">
        <v>-0.67</v>
      </c>
    </row>
    <row r="8586" spans="1:2" ht="26.4">
      <c r="A8586" s="22" t="s">
        <v>9427</v>
      </c>
      <c r="B8586" s="23">
        <v>-0.89</v>
      </c>
    </row>
    <row r="8587" spans="1:2" ht="26.4">
      <c r="A8587" s="22" t="s">
        <v>9428</v>
      </c>
      <c r="B8587" s="23">
        <v>-0.91</v>
      </c>
    </row>
    <row r="8588" spans="1:2" ht="26.4">
      <c r="A8588" s="22" t="s">
        <v>9429</v>
      </c>
      <c r="B8588" s="23">
        <v>-0.55000000000000004</v>
      </c>
    </row>
    <row r="8589" spans="1:2" ht="26.4">
      <c r="A8589" s="22" t="s">
        <v>9430</v>
      </c>
      <c r="B8589" s="23">
        <v>-1.03</v>
      </c>
    </row>
    <row r="8590" spans="1:2" ht="26.4">
      <c r="A8590" s="22" t="s">
        <v>9431</v>
      </c>
      <c r="B8590" s="23">
        <v>-0.15</v>
      </c>
    </row>
    <row r="8591" spans="1:2" ht="26.4">
      <c r="A8591" s="22" t="s">
        <v>9432</v>
      </c>
      <c r="B8591" s="23">
        <v>0.22</v>
      </c>
    </row>
    <row r="8592" spans="1:2" ht="26.4">
      <c r="A8592" s="22" t="s">
        <v>9433</v>
      </c>
      <c r="B8592" s="23">
        <v>0.39</v>
      </c>
    </row>
    <row r="8593" spans="1:2" ht="26.4">
      <c r="A8593" s="22" t="s">
        <v>9434</v>
      </c>
      <c r="B8593" s="23">
        <v>9.83</v>
      </c>
    </row>
    <row r="8594" spans="1:2" ht="26.4">
      <c r="A8594" s="22" t="s">
        <v>9435</v>
      </c>
      <c r="B8594" s="23">
        <v>10.09</v>
      </c>
    </row>
    <row r="8595" spans="1:2" ht="26.4">
      <c r="A8595" s="22" t="s">
        <v>9436</v>
      </c>
      <c r="B8595" s="23">
        <v>9.49</v>
      </c>
    </row>
    <row r="8596" spans="1:2" ht="26.4">
      <c r="A8596" s="22" t="s">
        <v>9437</v>
      </c>
      <c r="B8596" s="23">
        <v>2.54</v>
      </c>
    </row>
    <row r="8597" spans="1:2" ht="26.4">
      <c r="A8597" s="22" t="s">
        <v>9438</v>
      </c>
      <c r="B8597" s="23">
        <v>-1.91</v>
      </c>
    </row>
    <row r="8598" spans="1:2" ht="26.4">
      <c r="A8598" s="22" t="s">
        <v>9439</v>
      </c>
      <c r="B8598" s="23">
        <v>-2.57</v>
      </c>
    </row>
    <row r="8599" spans="1:2" ht="26.4">
      <c r="A8599" s="22" t="s">
        <v>9440</v>
      </c>
      <c r="B8599" s="23">
        <v>-4.79</v>
      </c>
    </row>
    <row r="8600" spans="1:2" ht="26.4">
      <c r="A8600" s="22" t="s">
        <v>9441</v>
      </c>
      <c r="B8600" s="23">
        <v>-3.91</v>
      </c>
    </row>
    <row r="8601" spans="1:2" ht="26.4">
      <c r="A8601" s="22" t="s">
        <v>9442</v>
      </c>
      <c r="B8601" s="23">
        <v>-8.3699999999999992</v>
      </c>
    </row>
    <row r="8602" spans="1:2" ht="26.4">
      <c r="A8602" s="22" t="s">
        <v>9443</v>
      </c>
      <c r="B8602" s="23">
        <v>-10</v>
      </c>
    </row>
    <row r="8603" spans="1:2" ht="26.4">
      <c r="A8603" s="22" t="s">
        <v>9444</v>
      </c>
      <c r="B8603" s="23">
        <v>-11.8</v>
      </c>
    </row>
    <row r="8604" spans="1:2" ht="26.4">
      <c r="A8604" s="22" t="s">
        <v>9445</v>
      </c>
      <c r="B8604" s="23">
        <v>-11.12</v>
      </c>
    </row>
    <row r="8605" spans="1:2" ht="26.4">
      <c r="A8605" s="22" t="s">
        <v>9446</v>
      </c>
      <c r="B8605" s="23">
        <v>-8.58</v>
      </c>
    </row>
    <row r="8606" spans="1:2" ht="26.4">
      <c r="A8606" s="22" t="s">
        <v>9447</v>
      </c>
      <c r="B8606" s="23">
        <v>-7.56</v>
      </c>
    </row>
    <row r="8607" spans="1:2" ht="26.4">
      <c r="A8607" s="22" t="s">
        <v>9448</v>
      </c>
      <c r="B8607" s="23">
        <v>-3.81</v>
      </c>
    </row>
    <row r="8608" spans="1:2" ht="26.4">
      <c r="A8608" s="22" t="s">
        <v>9449</v>
      </c>
      <c r="B8608" s="23">
        <v>-0.04</v>
      </c>
    </row>
    <row r="8609" spans="1:2" ht="26.4">
      <c r="A8609" s="22" t="s">
        <v>9450</v>
      </c>
      <c r="B8609" s="23">
        <v>1.34</v>
      </c>
    </row>
    <row r="8610" spans="1:2" ht="26.4">
      <c r="A8610" s="22" t="s">
        <v>9451</v>
      </c>
      <c r="B8610" s="23">
        <v>3.24</v>
      </c>
    </row>
    <row r="8611" spans="1:2" ht="26.4">
      <c r="A8611" s="22" t="s">
        <v>9452</v>
      </c>
      <c r="B8611" s="23">
        <v>3.82</v>
      </c>
    </row>
    <row r="8612" spans="1:2" ht="26.4">
      <c r="A8612" s="22" t="s">
        <v>9453</v>
      </c>
      <c r="B8612" s="23">
        <v>0.02</v>
      </c>
    </row>
    <row r="8613" spans="1:2" ht="26.4">
      <c r="A8613" s="22" t="s">
        <v>9454</v>
      </c>
      <c r="B8613" s="23">
        <v>0</v>
      </c>
    </row>
    <row r="8614" spans="1:2" ht="26.4">
      <c r="A8614" s="22" t="s">
        <v>9455</v>
      </c>
      <c r="B8614" s="23">
        <v>0.03</v>
      </c>
    </row>
    <row r="8615" spans="1:2" ht="26.4">
      <c r="A8615" s="22" t="s">
        <v>9456</v>
      </c>
      <c r="B8615" s="23">
        <v>1.76</v>
      </c>
    </row>
    <row r="8616" spans="1:2" ht="26.4">
      <c r="A8616" s="22" t="s">
        <v>9457</v>
      </c>
      <c r="B8616" s="23">
        <v>11.41</v>
      </c>
    </row>
    <row r="8617" spans="1:2" ht="26.4">
      <c r="A8617" s="22" t="s">
        <v>9458</v>
      </c>
      <c r="B8617" s="23">
        <v>18</v>
      </c>
    </row>
    <row r="8618" spans="1:2" ht="26.4">
      <c r="A8618" s="22" t="s">
        <v>9459</v>
      </c>
      <c r="B8618" s="23">
        <v>24.25</v>
      </c>
    </row>
    <row r="8619" spans="1:2" ht="26.4">
      <c r="A8619" s="22" t="s">
        <v>9460</v>
      </c>
      <c r="B8619" s="23">
        <v>19.21</v>
      </c>
    </row>
    <row r="8620" spans="1:2" ht="26.4">
      <c r="A8620" s="22" t="s">
        <v>9461</v>
      </c>
      <c r="B8620" s="23">
        <v>10.5</v>
      </c>
    </row>
    <row r="8621" spans="1:2" ht="26.4">
      <c r="A8621" s="22" t="s">
        <v>9462</v>
      </c>
      <c r="B8621" s="23">
        <v>5.76</v>
      </c>
    </row>
    <row r="8622" spans="1:2" ht="26.4">
      <c r="A8622" s="22" t="s">
        <v>9463</v>
      </c>
      <c r="B8622" s="23">
        <v>5.0199999999999996</v>
      </c>
    </row>
    <row r="8623" spans="1:2" ht="26.4">
      <c r="A8623" s="22" t="s">
        <v>9464</v>
      </c>
      <c r="B8623" s="23">
        <v>0.08</v>
      </c>
    </row>
    <row r="8624" spans="1:2" ht="26.4">
      <c r="A8624" s="22" t="s">
        <v>9465</v>
      </c>
      <c r="B8624" s="23">
        <v>0</v>
      </c>
    </row>
    <row r="8625" spans="1:2" ht="26.4">
      <c r="A8625" s="22" t="s">
        <v>9466</v>
      </c>
      <c r="B8625" s="23">
        <v>-0.03</v>
      </c>
    </row>
    <row r="8626" spans="1:2" ht="26.4">
      <c r="A8626" s="22" t="s">
        <v>9467</v>
      </c>
      <c r="B8626" s="23">
        <v>-0.16</v>
      </c>
    </row>
    <row r="8627" spans="1:2" ht="26.4">
      <c r="A8627" s="22" t="s">
        <v>9468</v>
      </c>
      <c r="B8627" s="23">
        <v>-2.84</v>
      </c>
    </row>
    <row r="8628" spans="1:2" ht="26.4">
      <c r="A8628" s="22" t="s">
        <v>9469</v>
      </c>
      <c r="B8628" s="23">
        <v>-3.73</v>
      </c>
    </row>
    <row r="8629" spans="1:2" ht="26.4">
      <c r="A8629" s="22" t="s">
        <v>9470</v>
      </c>
      <c r="B8629" s="23">
        <v>-1.99</v>
      </c>
    </row>
    <row r="8630" spans="1:2" ht="26.4">
      <c r="A8630" s="22" t="s">
        <v>9471</v>
      </c>
      <c r="B8630" s="23">
        <v>-1.1299999999999999</v>
      </c>
    </row>
    <row r="8631" spans="1:2" ht="26.4">
      <c r="A8631" s="22" t="s">
        <v>9472</v>
      </c>
      <c r="B8631" s="23">
        <v>-0.11</v>
      </c>
    </row>
    <row r="8632" spans="1:2" ht="26.4">
      <c r="A8632" s="22" t="s">
        <v>9473</v>
      </c>
      <c r="B8632" s="23">
        <v>15.09</v>
      </c>
    </row>
    <row r="8633" spans="1:2" ht="26.4">
      <c r="A8633" s="22" t="s">
        <v>9474</v>
      </c>
      <c r="B8633" s="23">
        <v>19.8</v>
      </c>
    </row>
    <row r="8634" spans="1:2" ht="26.4">
      <c r="A8634" s="22" t="s">
        <v>9475</v>
      </c>
      <c r="B8634" s="23">
        <v>17.760000000000002</v>
      </c>
    </row>
    <row r="8635" spans="1:2" ht="26.4">
      <c r="A8635" s="22" t="s">
        <v>9476</v>
      </c>
      <c r="B8635" s="23">
        <v>11</v>
      </c>
    </row>
    <row r="8636" spans="1:2" ht="26.4">
      <c r="A8636" s="22" t="s">
        <v>9477</v>
      </c>
      <c r="B8636" s="23">
        <v>4.22</v>
      </c>
    </row>
    <row r="8637" spans="1:2" ht="26.4">
      <c r="A8637" s="22" t="s">
        <v>9478</v>
      </c>
      <c r="B8637" s="23">
        <v>1.43</v>
      </c>
    </row>
    <row r="8638" spans="1:2" ht="26.4">
      <c r="A8638" s="22" t="s">
        <v>9479</v>
      </c>
      <c r="B8638" s="23">
        <v>21.36</v>
      </c>
    </row>
    <row r="8639" spans="1:2" ht="26.4">
      <c r="A8639" s="22" t="s">
        <v>9480</v>
      </c>
      <c r="B8639" s="23">
        <v>43.88</v>
      </c>
    </row>
    <row r="8640" spans="1:2" ht="26.4">
      <c r="A8640" s="22" t="s">
        <v>9481</v>
      </c>
      <c r="B8640" s="23">
        <v>71.11</v>
      </c>
    </row>
    <row r="8641" spans="1:2" ht="26.4">
      <c r="A8641" s="22" t="s">
        <v>9482</v>
      </c>
      <c r="B8641" s="23">
        <v>79.61</v>
      </c>
    </row>
    <row r="8642" spans="1:2" ht="26.4">
      <c r="A8642" s="22" t="s">
        <v>9483</v>
      </c>
      <c r="B8642" s="23">
        <v>86.76</v>
      </c>
    </row>
    <row r="8643" spans="1:2" ht="26.4">
      <c r="A8643" s="22" t="s">
        <v>9484</v>
      </c>
      <c r="B8643" s="23">
        <v>86.39</v>
      </c>
    </row>
    <row r="8644" spans="1:2" ht="26.4">
      <c r="A8644" s="22" t="s">
        <v>9485</v>
      </c>
      <c r="B8644" s="23">
        <v>83.68</v>
      </c>
    </row>
    <row r="8645" spans="1:2" ht="26.4">
      <c r="A8645" s="22" t="s">
        <v>9486</v>
      </c>
      <c r="B8645" s="23">
        <v>64.709999999999994</v>
      </c>
    </row>
    <row r="8646" spans="1:2" ht="26.4">
      <c r="A8646" s="22" t="s">
        <v>9487</v>
      </c>
      <c r="B8646" s="23">
        <v>67.92</v>
      </c>
    </row>
    <row r="8647" spans="1:2" ht="26.4">
      <c r="A8647" s="22" t="s">
        <v>9488</v>
      </c>
      <c r="B8647" s="23">
        <v>67.349999999999994</v>
      </c>
    </row>
    <row r="8648" spans="1:2" ht="26.4">
      <c r="A8648" s="22" t="s">
        <v>9489</v>
      </c>
      <c r="B8648" s="23">
        <v>64.94</v>
      </c>
    </row>
    <row r="8649" spans="1:2" ht="26.4">
      <c r="A8649" s="22" t="s">
        <v>9490</v>
      </c>
      <c r="B8649" s="23">
        <v>63.11</v>
      </c>
    </row>
    <row r="8650" spans="1:2" ht="26.4">
      <c r="A8650" s="22" t="s">
        <v>9491</v>
      </c>
      <c r="B8650" s="23">
        <v>57.22</v>
      </c>
    </row>
    <row r="8651" spans="1:2" ht="26.4">
      <c r="A8651" s="22" t="s">
        <v>9492</v>
      </c>
      <c r="B8651" s="23">
        <v>51.5</v>
      </c>
    </row>
    <row r="8652" spans="1:2" ht="26.4">
      <c r="A8652" s="22" t="s">
        <v>9493</v>
      </c>
      <c r="B8652" s="23">
        <v>49.65</v>
      </c>
    </row>
    <row r="8653" spans="1:2" ht="26.4">
      <c r="A8653" s="22" t="s">
        <v>9494</v>
      </c>
      <c r="B8653" s="23">
        <v>54.11</v>
      </c>
    </row>
    <row r="8654" spans="1:2" ht="26.4">
      <c r="A8654" s="22" t="s">
        <v>9495</v>
      </c>
      <c r="B8654" s="23">
        <v>65.06</v>
      </c>
    </row>
    <row r="8655" spans="1:2" ht="26.4">
      <c r="A8655" s="22" t="s">
        <v>9496</v>
      </c>
      <c r="B8655" s="23">
        <v>70.36</v>
      </c>
    </row>
    <row r="8656" spans="1:2" ht="26.4">
      <c r="A8656" s="22" t="s">
        <v>9497</v>
      </c>
      <c r="B8656" s="23">
        <v>70.44</v>
      </c>
    </row>
    <row r="8657" spans="1:2" ht="26.4">
      <c r="A8657" s="22" t="s">
        <v>9498</v>
      </c>
      <c r="B8657" s="23">
        <v>78.349999999999994</v>
      </c>
    </row>
    <row r="8658" spans="1:2" ht="26.4">
      <c r="A8658" s="22" t="s">
        <v>9499</v>
      </c>
      <c r="B8658" s="23">
        <v>67.599999999999994</v>
      </c>
    </row>
    <row r="8659" spans="1:2" ht="26.4">
      <c r="A8659" s="22" t="s">
        <v>9500</v>
      </c>
      <c r="B8659" s="23">
        <v>70.02</v>
      </c>
    </row>
    <row r="8660" spans="1:2" ht="26.4">
      <c r="A8660" s="22" t="s">
        <v>9501</v>
      </c>
      <c r="B8660" s="23">
        <v>67.150000000000006</v>
      </c>
    </row>
    <row r="8661" spans="1:2" ht="26.4">
      <c r="A8661" s="22" t="s">
        <v>9502</v>
      </c>
      <c r="B8661" s="23">
        <v>65.430000000000007</v>
      </c>
    </row>
    <row r="8662" spans="1:2" ht="26.4">
      <c r="A8662" s="22" t="s">
        <v>9503</v>
      </c>
      <c r="B8662" s="23">
        <v>67.13</v>
      </c>
    </row>
    <row r="8663" spans="1:2" ht="26.4">
      <c r="A8663" s="22" t="s">
        <v>9504</v>
      </c>
      <c r="B8663" s="23">
        <v>69.88</v>
      </c>
    </row>
    <row r="8664" spans="1:2" ht="26.4">
      <c r="A8664" s="22" t="s">
        <v>9505</v>
      </c>
      <c r="B8664" s="23">
        <v>76.3</v>
      </c>
    </row>
    <row r="8665" spans="1:2" ht="26.4">
      <c r="A8665" s="22" t="s">
        <v>9506</v>
      </c>
      <c r="B8665" s="23">
        <v>80.42</v>
      </c>
    </row>
    <row r="8666" spans="1:2" ht="26.4">
      <c r="A8666" s="22" t="s">
        <v>9507</v>
      </c>
      <c r="B8666" s="23">
        <v>74.44</v>
      </c>
    </row>
    <row r="8667" spans="1:2" ht="26.4">
      <c r="A8667" s="22" t="s">
        <v>9508</v>
      </c>
      <c r="B8667" s="23">
        <v>65.02</v>
      </c>
    </row>
    <row r="8668" spans="1:2" ht="26.4">
      <c r="A8668" s="22" t="s">
        <v>9509</v>
      </c>
      <c r="B8668" s="23">
        <v>54.73</v>
      </c>
    </row>
    <row r="8669" spans="1:2" ht="26.4">
      <c r="A8669" s="22" t="s">
        <v>9510</v>
      </c>
      <c r="B8669" s="23">
        <v>24.95</v>
      </c>
    </row>
    <row r="8670" spans="1:2" ht="26.4">
      <c r="A8670" s="22" t="s">
        <v>9511</v>
      </c>
      <c r="B8670" s="23">
        <v>17.23</v>
      </c>
    </row>
    <row r="8671" spans="1:2" ht="26.4">
      <c r="A8671" s="22" t="s">
        <v>9512</v>
      </c>
      <c r="B8671" s="23">
        <v>0.57999999999999996</v>
      </c>
    </row>
    <row r="8672" spans="1:2" ht="26.4">
      <c r="A8672" s="22" t="s">
        <v>9513</v>
      </c>
      <c r="B8672" s="23">
        <v>0.48</v>
      </c>
    </row>
    <row r="8673" spans="1:2" ht="26.4">
      <c r="A8673" s="22" t="s">
        <v>9514</v>
      </c>
      <c r="B8673" s="23">
        <v>-0.27</v>
      </c>
    </row>
    <row r="8674" spans="1:2" ht="26.4">
      <c r="A8674" s="22" t="s">
        <v>9515</v>
      </c>
      <c r="B8674" s="23">
        <v>-0.91</v>
      </c>
    </row>
    <row r="8675" spans="1:2" ht="26.4">
      <c r="A8675" s="22" t="s">
        <v>9516</v>
      </c>
      <c r="B8675" s="23">
        <v>-0.9</v>
      </c>
    </row>
    <row r="8676" spans="1:2" ht="26.4">
      <c r="A8676" s="22" t="s">
        <v>9517</v>
      </c>
      <c r="B8676" s="23">
        <v>-1.05</v>
      </c>
    </row>
    <row r="8677" spans="1:2" ht="26.4">
      <c r="A8677" s="22" t="s">
        <v>9518</v>
      </c>
      <c r="B8677" s="23">
        <v>0</v>
      </c>
    </row>
    <row r="8678" spans="1:2" ht="26.4">
      <c r="A8678" s="22" t="s">
        <v>9519</v>
      </c>
      <c r="B8678" s="23">
        <v>0.54</v>
      </c>
    </row>
    <row r="8679" spans="1:2" ht="26.4">
      <c r="A8679" s="22" t="s">
        <v>9520</v>
      </c>
      <c r="B8679" s="23">
        <v>17.05</v>
      </c>
    </row>
    <row r="8680" spans="1:2" ht="26.4">
      <c r="A8680" s="22" t="s">
        <v>9521</v>
      </c>
      <c r="B8680" s="23">
        <v>38.35</v>
      </c>
    </row>
    <row r="8681" spans="1:2" ht="26.4">
      <c r="A8681" s="22" t="s">
        <v>9522</v>
      </c>
      <c r="B8681" s="23">
        <v>38.79</v>
      </c>
    </row>
    <row r="8682" spans="1:2" ht="26.4">
      <c r="A8682" s="22" t="s">
        <v>9523</v>
      </c>
      <c r="B8682" s="23">
        <v>29.6</v>
      </c>
    </row>
    <row r="8683" spans="1:2" ht="26.4">
      <c r="A8683" s="22" t="s">
        <v>9524</v>
      </c>
      <c r="B8683" s="23">
        <v>22.03</v>
      </c>
    </row>
    <row r="8684" spans="1:2" ht="26.4">
      <c r="A8684" s="22" t="s">
        <v>9525</v>
      </c>
      <c r="B8684" s="23">
        <v>10.75</v>
      </c>
    </row>
    <row r="8685" spans="1:2" ht="26.4">
      <c r="A8685" s="22" t="s">
        <v>9526</v>
      </c>
      <c r="B8685" s="23">
        <v>8.93</v>
      </c>
    </row>
    <row r="8686" spans="1:2" ht="26.4">
      <c r="A8686" s="22" t="s">
        <v>9527</v>
      </c>
      <c r="B8686" s="23">
        <v>20.059999999999999</v>
      </c>
    </row>
    <row r="8687" spans="1:2" ht="26.4">
      <c r="A8687" s="22" t="s">
        <v>9528</v>
      </c>
      <c r="B8687" s="23">
        <v>32.700000000000003</v>
      </c>
    </row>
    <row r="8688" spans="1:2" ht="26.4">
      <c r="A8688" s="22" t="s">
        <v>9529</v>
      </c>
      <c r="B8688" s="23">
        <v>41.72</v>
      </c>
    </row>
    <row r="8689" spans="1:2" ht="26.4">
      <c r="A8689" s="22" t="s">
        <v>9530</v>
      </c>
      <c r="B8689" s="23">
        <v>60.5</v>
      </c>
    </row>
    <row r="8690" spans="1:2" ht="26.4">
      <c r="A8690" s="22" t="s">
        <v>9531</v>
      </c>
      <c r="B8690" s="23">
        <v>59.26</v>
      </c>
    </row>
    <row r="8691" spans="1:2" ht="26.4">
      <c r="A8691" s="22" t="s">
        <v>9532</v>
      </c>
      <c r="B8691" s="23">
        <v>50.35</v>
      </c>
    </row>
    <row r="8692" spans="1:2" ht="26.4">
      <c r="A8692" s="22" t="s">
        <v>9533</v>
      </c>
      <c r="B8692" s="23">
        <v>39.53</v>
      </c>
    </row>
    <row r="8693" spans="1:2" ht="26.4">
      <c r="A8693" s="22" t="s">
        <v>9534</v>
      </c>
      <c r="B8693" s="23">
        <v>26.3</v>
      </c>
    </row>
    <row r="8694" spans="1:2" ht="26.4">
      <c r="A8694" s="22" t="s">
        <v>9535</v>
      </c>
      <c r="B8694" s="23">
        <v>25</v>
      </c>
    </row>
    <row r="8695" spans="1:2" ht="26.4">
      <c r="A8695" s="22" t="s">
        <v>9536</v>
      </c>
      <c r="B8695" s="23">
        <v>0.42</v>
      </c>
    </row>
    <row r="8696" spans="1:2" ht="26.4">
      <c r="A8696" s="22" t="s">
        <v>9537</v>
      </c>
      <c r="B8696" s="23">
        <v>-0.01</v>
      </c>
    </row>
    <row r="8697" spans="1:2" ht="26.4">
      <c r="A8697" s="22" t="s">
        <v>9538</v>
      </c>
      <c r="B8697" s="23">
        <v>-0.09</v>
      </c>
    </row>
    <row r="8698" spans="1:2" ht="26.4">
      <c r="A8698" s="22" t="s">
        <v>9539</v>
      </c>
      <c r="B8698" s="23">
        <v>-0.38</v>
      </c>
    </row>
    <row r="8699" spans="1:2" ht="26.4">
      <c r="A8699" s="22" t="s">
        <v>9540</v>
      </c>
      <c r="B8699" s="23">
        <v>-2</v>
      </c>
    </row>
    <row r="8700" spans="1:2" ht="26.4">
      <c r="A8700" s="22" t="s">
        <v>9541</v>
      </c>
      <c r="B8700" s="23">
        <v>-1.48</v>
      </c>
    </row>
    <row r="8701" spans="1:2" ht="26.4">
      <c r="A8701" s="22" t="s">
        <v>9542</v>
      </c>
      <c r="B8701" s="23">
        <v>-0.27</v>
      </c>
    </row>
    <row r="8702" spans="1:2" ht="26.4">
      <c r="A8702" s="22" t="s">
        <v>9543</v>
      </c>
      <c r="B8702" s="23">
        <v>0.21</v>
      </c>
    </row>
    <row r="8703" spans="1:2" ht="26.4">
      <c r="A8703" s="22" t="s">
        <v>9544</v>
      </c>
      <c r="B8703" s="23">
        <v>0.31</v>
      </c>
    </row>
    <row r="8704" spans="1:2" ht="26.4">
      <c r="A8704" s="22" t="s">
        <v>9545</v>
      </c>
      <c r="B8704" s="23">
        <v>12.99</v>
      </c>
    </row>
    <row r="8705" spans="1:2" ht="26.4">
      <c r="A8705" s="22" t="s">
        <v>9546</v>
      </c>
      <c r="B8705" s="23">
        <v>22.16</v>
      </c>
    </row>
    <row r="8706" spans="1:2" ht="26.4">
      <c r="A8706" s="22" t="s">
        <v>9547</v>
      </c>
      <c r="B8706" s="23">
        <v>23.12</v>
      </c>
    </row>
    <row r="8707" spans="1:2" ht="26.4">
      <c r="A8707" s="22" t="s">
        <v>9548</v>
      </c>
      <c r="B8707" s="23">
        <v>18.8</v>
      </c>
    </row>
    <row r="8708" spans="1:2" ht="26.4">
      <c r="A8708" s="22" t="s">
        <v>9549</v>
      </c>
      <c r="B8708" s="23">
        <v>16.54</v>
      </c>
    </row>
    <row r="8709" spans="1:2" ht="26.4">
      <c r="A8709" s="22" t="s">
        <v>9550</v>
      </c>
      <c r="B8709" s="23">
        <v>9.76</v>
      </c>
    </row>
    <row r="8710" spans="1:2" ht="26.4">
      <c r="A8710" s="22" t="s">
        <v>9551</v>
      </c>
      <c r="B8710" s="23">
        <v>23.33</v>
      </c>
    </row>
    <row r="8711" spans="1:2" ht="26.4">
      <c r="A8711" s="22" t="s">
        <v>9552</v>
      </c>
      <c r="B8711" s="23">
        <v>31.38</v>
      </c>
    </row>
    <row r="8712" spans="1:2" ht="26.4">
      <c r="A8712" s="22" t="s">
        <v>9553</v>
      </c>
      <c r="B8712" s="23">
        <v>36.74</v>
      </c>
    </row>
    <row r="8713" spans="1:2" ht="26.4">
      <c r="A8713" s="22" t="s">
        <v>9554</v>
      </c>
      <c r="B8713" s="23">
        <v>45.3</v>
      </c>
    </row>
    <row r="8714" spans="1:2" ht="26.4">
      <c r="A8714" s="22" t="s">
        <v>9555</v>
      </c>
      <c r="B8714" s="23">
        <v>44.62</v>
      </c>
    </row>
    <row r="8715" spans="1:2" ht="26.4">
      <c r="A8715" s="22" t="s">
        <v>9556</v>
      </c>
      <c r="B8715" s="23">
        <v>41.74</v>
      </c>
    </row>
    <row r="8716" spans="1:2" ht="26.4">
      <c r="A8716" s="22" t="s">
        <v>9557</v>
      </c>
      <c r="B8716" s="23">
        <v>32.299999999999997</v>
      </c>
    </row>
    <row r="8717" spans="1:2" ht="26.4">
      <c r="A8717" s="22" t="s">
        <v>9558</v>
      </c>
      <c r="B8717" s="23">
        <v>25.93</v>
      </c>
    </row>
    <row r="8718" spans="1:2" ht="26.4">
      <c r="A8718" s="22" t="s">
        <v>9559</v>
      </c>
      <c r="B8718" s="23">
        <v>28.39</v>
      </c>
    </row>
    <row r="8719" spans="1:2" ht="26.4">
      <c r="A8719" s="22" t="s">
        <v>9560</v>
      </c>
      <c r="B8719" s="23">
        <v>19.079999999999998</v>
      </c>
    </row>
    <row r="8720" spans="1:2" ht="26.4">
      <c r="A8720" s="22" t="s">
        <v>9561</v>
      </c>
      <c r="B8720" s="23">
        <v>16.809999999999999</v>
      </c>
    </row>
    <row r="8721" spans="1:2" ht="26.4">
      <c r="A8721" s="22" t="s">
        <v>9562</v>
      </c>
      <c r="B8721" s="23">
        <v>13.41</v>
      </c>
    </row>
    <row r="8722" spans="1:2" ht="26.4">
      <c r="A8722" s="22" t="s">
        <v>9563</v>
      </c>
      <c r="B8722" s="23">
        <v>8.8800000000000008</v>
      </c>
    </row>
    <row r="8723" spans="1:2" ht="26.4">
      <c r="A8723" s="22" t="s">
        <v>9564</v>
      </c>
      <c r="B8723" s="23">
        <v>5.62</v>
      </c>
    </row>
    <row r="8724" spans="1:2" ht="26.4">
      <c r="A8724" s="22" t="s">
        <v>9565</v>
      </c>
      <c r="B8724" s="23">
        <v>5.74</v>
      </c>
    </row>
    <row r="8725" spans="1:2" ht="26.4">
      <c r="A8725" s="22" t="s">
        <v>9566</v>
      </c>
      <c r="B8725" s="23">
        <v>9.02</v>
      </c>
    </row>
    <row r="8726" spans="1:2" ht="26.4">
      <c r="A8726" s="22" t="s">
        <v>9567</v>
      </c>
      <c r="B8726" s="23">
        <v>16.809999999999999</v>
      </c>
    </row>
    <row r="8727" spans="1:2" ht="26.4">
      <c r="A8727" s="22" t="s">
        <v>9568</v>
      </c>
      <c r="B8727" s="23">
        <v>30.83</v>
      </c>
    </row>
    <row r="8728" spans="1:2" ht="26.4">
      <c r="A8728" s="22" t="s">
        <v>9569</v>
      </c>
      <c r="B8728" s="23">
        <v>45.85</v>
      </c>
    </row>
    <row r="8729" spans="1:2" ht="26.4">
      <c r="A8729" s="22" t="s">
        <v>9570</v>
      </c>
      <c r="B8729" s="23">
        <v>46.1</v>
      </c>
    </row>
    <row r="8730" spans="1:2" ht="26.4">
      <c r="A8730" s="22" t="s">
        <v>9571</v>
      </c>
      <c r="B8730" s="23">
        <v>36.21</v>
      </c>
    </row>
    <row r="8731" spans="1:2" ht="26.4">
      <c r="A8731" s="22" t="s">
        <v>9572</v>
      </c>
      <c r="B8731" s="23">
        <v>34.43</v>
      </c>
    </row>
    <row r="8732" spans="1:2" ht="26.4">
      <c r="A8732" s="22" t="s">
        <v>9573</v>
      </c>
      <c r="B8732" s="23">
        <v>28.63</v>
      </c>
    </row>
    <row r="8733" spans="1:2" ht="26.4">
      <c r="A8733" s="22" t="s">
        <v>9574</v>
      </c>
      <c r="B8733" s="23">
        <v>28.77</v>
      </c>
    </row>
    <row r="8734" spans="1:2" ht="26.4">
      <c r="A8734" s="22" t="s">
        <v>9575</v>
      </c>
      <c r="B8734" s="23">
        <v>42.04</v>
      </c>
    </row>
    <row r="8735" spans="1:2" ht="26.4">
      <c r="A8735" s="22" t="s">
        <v>9576</v>
      </c>
      <c r="B8735" s="23">
        <v>55.17</v>
      </c>
    </row>
    <row r="8736" spans="1:2" ht="26.4">
      <c r="A8736" s="22" t="s">
        <v>9577</v>
      </c>
      <c r="B8736" s="23">
        <v>61.04</v>
      </c>
    </row>
    <row r="8737" spans="1:2" ht="26.4">
      <c r="A8737" s="22" t="s">
        <v>9578</v>
      </c>
      <c r="B8737" s="23">
        <v>77.040000000000006</v>
      </c>
    </row>
    <row r="8738" spans="1:2" ht="26.4">
      <c r="A8738" s="22" t="s">
        <v>9579</v>
      </c>
      <c r="B8738" s="23">
        <v>79.989999999999995</v>
      </c>
    </row>
    <row r="8739" spans="1:2" ht="26.4">
      <c r="A8739" s="22" t="s">
        <v>9580</v>
      </c>
      <c r="B8739" s="23">
        <v>71.09</v>
      </c>
    </row>
    <row r="8740" spans="1:2" ht="26.4">
      <c r="A8740" s="22" t="s">
        <v>9581</v>
      </c>
      <c r="B8740" s="23">
        <v>62.01</v>
      </c>
    </row>
    <row r="8741" spans="1:2" ht="26.4">
      <c r="A8741" s="22" t="s">
        <v>9582</v>
      </c>
      <c r="B8741" s="23">
        <v>39.78</v>
      </c>
    </row>
    <row r="8742" spans="1:2" ht="26.4">
      <c r="A8742" s="22" t="s">
        <v>9583</v>
      </c>
      <c r="B8742" s="23">
        <v>50.1</v>
      </c>
    </row>
    <row r="8743" spans="1:2" ht="26.4">
      <c r="A8743" s="22" t="s">
        <v>9584</v>
      </c>
      <c r="B8743" s="23">
        <v>43.23</v>
      </c>
    </row>
    <row r="8744" spans="1:2" ht="26.4">
      <c r="A8744" s="22" t="s">
        <v>9585</v>
      </c>
      <c r="B8744" s="23">
        <v>25.62</v>
      </c>
    </row>
    <row r="8745" spans="1:2" ht="26.4">
      <c r="A8745" s="22" t="s">
        <v>9586</v>
      </c>
      <c r="B8745" s="23">
        <v>8.33</v>
      </c>
    </row>
    <row r="8746" spans="1:2" ht="26.4">
      <c r="A8746" s="22" t="s">
        <v>9587</v>
      </c>
      <c r="B8746" s="23">
        <v>4</v>
      </c>
    </row>
    <row r="8747" spans="1:2" ht="26.4">
      <c r="A8747" s="22" t="s">
        <v>9588</v>
      </c>
      <c r="B8747" s="23">
        <v>0.31</v>
      </c>
    </row>
    <row r="8748" spans="1:2" ht="26.4">
      <c r="A8748" s="22" t="s">
        <v>9589</v>
      </c>
      <c r="B8748" s="23">
        <v>-0.06</v>
      </c>
    </row>
    <row r="8749" spans="1:2" ht="26.4">
      <c r="A8749" s="22" t="s">
        <v>9590</v>
      </c>
      <c r="B8749" s="23">
        <v>-0.04</v>
      </c>
    </row>
    <row r="8750" spans="1:2" ht="26.4">
      <c r="A8750" s="22" t="s">
        <v>9591</v>
      </c>
      <c r="B8750" s="23">
        <v>-0.41</v>
      </c>
    </row>
    <row r="8751" spans="1:2" ht="26.4">
      <c r="A8751" s="22" t="s">
        <v>9592</v>
      </c>
      <c r="B8751" s="23">
        <v>-0.38</v>
      </c>
    </row>
    <row r="8752" spans="1:2" ht="26.4">
      <c r="A8752" s="22" t="s">
        <v>9593</v>
      </c>
      <c r="B8752" s="23">
        <v>3.57</v>
      </c>
    </row>
    <row r="8753" spans="1:2" ht="26.4">
      <c r="A8753" s="22" t="s">
        <v>9594</v>
      </c>
      <c r="B8753" s="23">
        <v>9.67</v>
      </c>
    </row>
    <row r="8754" spans="1:2" ht="26.4">
      <c r="A8754" s="22" t="s">
        <v>9595</v>
      </c>
      <c r="B8754" s="23">
        <v>14</v>
      </c>
    </row>
    <row r="8755" spans="1:2" ht="26.4">
      <c r="A8755" s="22" t="s">
        <v>9596</v>
      </c>
      <c r="B8755" s="23">
        <v>11</v>
      </c>
    </row>
    <row r="8756" spans="1:2" ht="26.4">
      <c r="A8756" s="22" t="s">
        <v>9597</v>
      </c>
      <c r="B8756" s="23">
        <v>11.36</v>
      </c>
    </row>
    <row r="8757" spans="1:2" ht="26.4">
      <c r="A8757" s="22" t="s">
        <v>9598</v>
      </c>
      <c r="B8757" s="23">
        <v>6.37</v>
      </c>
    </row>
    <row r="8758" spans="1:2" ht="26.4">
      <c r="A8758" s="22" t="s">
        <v>9599</v>
      </c>
      <c r="B8758" s="23">
        <v>9.15</v>
      </c>
    </row>
    <row r="8759" spans="1:2" ht="26.4">
      <c r="A8759" s="22" t="s">
        <v>9600</v>
      </c>
      <c r="B8759" s="23">
        <v>13.41</v>
      </c>
    </row>
    <row r="8760" spans="1:2" ht="26.4">
      <c r="A8760" s="22" t="s">
        <v>9601</v>
      </c>
      <c r="B8760" s="23">
        <v>18.829999999999998</v>
      </c>
    </row>
    <row r="8761" spans="1:2" ht="26.4">
      <c r="A8761" s="22" t="s">
        <v>9602</v>
      </c>
      <c r="B8761" s="23">
        <v>27.29</v>
      </c>
    </row>
    <row r="8762" spans="1:2" ht="26.4">
      <c r="A8762" s="22" t="s">
        <v>9603</v>
      </c>
      <c r="B8762" s="23">
        <v>30.54</v>
      </c>
    </row>
    <row r="8763" spans="1:2" ht="26.4">
      <c r="A8763" s="22" t="s">
        <v>9604</v>
      </c>
      <c r="B8763" s="23">
        <v>20.260000000000002</v>
      </c>
    </row>
    <row r="8764" spans="1:2" ht="26.4">
      <c r="A8764" s="22" t="s">
        <v>9605</v>
      </c>
      <c r="B8764" s="23">
        <v>19.649999999999999</v>
      </c>
    </row>
    <row r="8765" spans="1:2" ht="26.4">
      <c r="A8765" s="22" t="s">
        <v>9606</v>
      </c>
      <c r="B8765" s="23">
        <v>9</v>
      </c>
    </row>
    <row r="8766" spans="1:2" ht="26.4">
      <c r="A8766" s="22" t="s">
        <v>9607</v>
      </c>
      <c r="B8766" s="23">
        <v>10.68</v>
      </c>
    </row>
    <row r="8767" spans="1:2" ht="26.4">
      <c r="A8767" s="22" t="s">
        <v>9608</v>
      </c>
      <c r="B8767" s="23">
        <v>3.17</v>
      </c>
    </row>
  </sheetData>
  <mergeCells count="4">
    <mergeCell ref="A1:B1"/>
    <mergeCell ref="A2:B2"/>
    <mergeCell ref="A3:B3"/>
    <mergeCell ref="A5:A7"/>
  </mergeCells>
  <phoneticPr fontId="2" type="noConversion"/>
  <pageMargins left="0.75" right="0.75" top="1" bottom="1" header="0.5" footer="0.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21"/>
  <sheetViews>
    <sheetView zoomScale="150" workbookViewId="0">
      <selection activeCell="C2" sqref="C2:C11"/>
    </sheetView>
  </sheetViews>
  <sheetFormatPr defaultColWidth="10.81640625" defaultRowHeight="15"/>
  <cols>
    <col min="1" max="1" width="11.453125" bestFit="1" customWidth="1"/>
    <col min="2" max="2" width="27.81640625" bestFit="1" customWidth="1"/>
    <col min="4" max="4" width="21.1796875" bestFit="1" customWidth="1"/>
  </cols>
  <sheetData>
    <row r="1" spans="1:2">
      <c r="A1" t="s">
        <v>9609</v>
      </c>
      <c r="B1" t="s">
        <v>9610</v>
      </c>
    </row>
    <row r="2" spans="1:2">
      <c r="A2" s="65">
        <v>100</v>
      </c>
      <c r="B2">
        <f>49.35*A2/365</f>
        <v>13.520547945205479</v>
      </c>
    </row>
    <row r="3" spans="1:2">
      <c r="A3" s="65">
        <v>200</v>
      </c>
      <c r="B3">
        <f t="shared" ref="B3:B11" si="0">49.35*A3/365</f>
        <v>27.041095890410958</v>
      </c>
    </row>
    <row r="4" spans="1:2">
      <c r="A4" s="65">
        <v>300</v>
      </c>
      <c r="B4">
        <f t="shared" si="0"/>
        <v>40.561643835616437</v>
      </c>
    </row>
    <row r="5" spans="1:2">
      <c r="A5" s="65">
        <v>400</v>
      </c>
      <c r="B5">
        <f t="shared" si="0"/>
        <v>54.082191780821915</v>
      </c>
    </row>
    <row r="6" spans="1:2">
      <c r="A6" s="65">
        <v>500</v>
      </c>
      <c r="B6">
        <f t="shared" si="0"/>
        <v>67.602739726027394</v>
      </c>
    </row>
    <row r="7" spans="1:2">
      <c r="A7" s="65">
        <v>600</v>
      </c>
      <c r="B7">
        <f t="shared" si="0"/>
        <v>81.123287671232873</v>
      </c>
    </row>
    <row r="8" spans="1:2">
      <c r="A8" s="65">
        <v>700</v>
      </c>
      <c r="B8">
        <f t="shared" si="0"/>
        <v>94.643835616438352</v>
      </c>
    </row>
    <row r="9" spans="1:2">
      <c r="A9" s="65">
        <v>800</v>
      </c>
      <c r="B9">
        <f t="shared" si="0"/>
        <v>108.16438356164383</v>
      </c>
    </row>
    <row r="10" spans="1:2">
      <c r="A10" s="65">
        <v>900</v>
      </c>
      <c r="B10">
        <f t="shared" si="0"/>
        <v>121.68493150684931</v>
      </c>
    </row>
    <row r="11" spans="1:2">
      <c r="A11" s="65">
        <v>1000</v>
      </c>
      <c r="B11">
        <f t="shared" si="0"/>
        <v>135.20547945205479</v>
      </c>
    </row>
    <row r="12" spans="1:2">
      <c r="A12" s="65"/>
    </row>
    <row r="13" spans="1:2">
      <c r="A13" s="65"/>
    </row>
    <row r="14" spans="1:2">
      <c r="A14" s="65"/>
    </row>
    <row r="15" spans="1:2">
      <c r="A15" s="65"/>
    </row>
    <row r="16" spans="1:2">
      <c r="A16" s="65"/>
    </row>
    <row r="17" spans="1:1">
      <c r="A17" s="65"/>
    </row>
    <row r="18" spans="1:1">
      <c r="A18" s="65"/>
    </row>
    <row r="19" spans="1:1">
      <c r="A19" s="65"/>
    </row>
    <row r="20" spans="1:1">
      <c r="A20" s="65"/>
    </row>
    <row r="21" spans="1:1">
      <c r="A21" s="65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761"/>
  <sheetViews>
    <sheetView topLeftCell="A8734" workbookViewId="0">
      <selection activeCell="D34" sqref="D34:E42"/>
    </sheetView>
  </sheetViews>
  <sheetFormatPr defaultColWidth="10.81640625" defaultRowHeight="15"/>
  <cols>
    <col min="2" max="2" width="18.36328125" bestFit="1" customWidth="1"/>
    <col min="4" max="4" width="18.453125" bestFit="1" customWidth="1"/>
    <col min="5" max="5" width="18.1796875" bestFit="1" customWidth="1"/>
    <col min="7" max="7" width="18.453125" bestFit="1" customWidth="1"/>
    <col min="8" max="8" width="25.6328125" bestFit="1" customWidth="1"/>
    <col min="13" max="13" width="11.6328125" customWidth="1"/>
    <col min="258" max="258" width="18.36328125" bestFit="1" customWidth="1"/>
    <col min="260" max="260" width="18.453125" bestFit="1" customWidth="1"/>
    <col min="261" max="261" width="18.1796875" bestFit="1" customWidth="1"/>
    <col min="263" max="263" width="18.453125" bestFit="1" customWidth="1"/>
    <col min="264" max="264" width="25.6328125" bestFit="1" customWidth="1"/>
    <col min="269" max="269" width="11.6328125" customWidth="1"/>
    <col min="514" max="514" width="18.36328125" bestFit="1" customWidth="1"/>
    <col min="516" max="516" width="18.453125" bestFit="1" customWidth="1"/>
    <col min="517" max="517" width="18.1796875" bestFit="1" customWidth="1"/>
    <col min="519" max="519" width="18.453125" bestFit="1" customWidth="1"/>
    <col min="520" max="520" width="25.6328125" bestFit="1" customWidth="1"/>
    <col min="525" max="525" width="11.6328125" customWidth="1"/>
    <col min="770" max="770" width="18.36328125" bestFit="1" customWidth="1"/>
    <col min="772" max="772" width="18.453125" bestFit="1" customWidth="1"/>
    <col min="773" max="773" width="18.1796875" bestFit="1" customWidth="1"/>
    <col min="775" max="775" width="18.453125" bestFit="1" customWidth="1"/>
    <col min="776" max="776" width="25.6328125" bestFit="1" customWidth="1"/>
    <col min="781" max="781" width="11.6328125" customWidth="1"/>
    <col min="1026" max="1026" width="18.36328125" bestFit="1" customWidth="1"/>
    <col min="1028" max="1028" width="18.453125" bestFit="1" customWidth="1"/>
    <col min="1029" max="1029" width="18.1796875" bestFit="1" customWidth="1"/>
    <col min="1031" max="1031" width="18.453125" bestFit="1" customWidth="1"/>
    <col min="1032" max="1032" width="25.6328125" bestFit="1" customWidth="1"/>
    <col min="1037" max="1037" width="11.6328125" customWidth="1"/>
    <col min="1282" max="1282" width="18.36328125" bestFit="1" customWidth="1"/>
    <col min="1284" max="1284" width="18.453125" bestFit="1" customWidth="1"/>
    <col min="1285" max="1285" width="18.1796875" bestFit="1" customWidth="1"/>
    <col min="1287" max="1287" width="18.453125" bestFit="1" customWidth="1"/>
    <col min="1288" max="1288" width="25.6328125" bestFit="1" customWidth="1"/>
    <col min="1293" max="1293" width="11.6328125" customWidth="1"/>
    <col min="1538" max="1538" width="18.36328125" bestFit="1" customWidth="1"/>
    <col min="1540" max="1540" width="18.453125" bestFit="1" customWidth="1"/>
    <col min="1541" max="1541" width="18.1796875" bestFit="1" customWidth="1"/>
    <col min="1543" max="1543" width="18.453125" bestFit="1" customWidth="1"/>
    <col min="1544" max="1544" width="25.6328125" bestFit="1" customWidth="1"/>
    <col min="1549" max="1549" width="11.6328125" customWidth="1"/>
    <col min="1794" max="1794" width="18.36328125" bestFit="1" customWidth="1"/>
    <col min="1796" max="1796" width="18.453125" bestFit="1" customWidth="1"/>
    <col min="1797" max="1797" width="18.1796875" bestFit="1" customWidth="1"/>
    <col min="1799" max="1799" width="18.453125" bestFit="1" customWidth="1"/>
    <col min="1800" max="1800" width="25.6328125" bestFit="1" customWidth="1"/>
    <col min="1805" max="1805" width="11.6328125" customWidth="1"/>
    <col min="2050" max="2050" width="18.36328125" bestFit="1" customWidth="1"/>
    <col min="2052" max="2052" width="18.453125" bestFit="1" customWidth="1"/>
    <col min="2053" max="2053" width="18.1796875" bestFit="1" customWidth="1"/>
    <col min="2055" max="2055" width="18.453125" bestFit="1" customWidth="1"/>
    <col min="2056" max="2056" width="25.6328125" bestFit="1" customWidth="1"/>
    <col min="2061" max="2061" width="11.6328125" customWidth="1"/>
    <col min="2306" max="2306" width="18.36328125" bestFit="1" customWidth="1"/>
    <col min="2308" max="2308" width="18.453125" bestFit="1" customWidth="1"/>
    <col min="2309" max="2309" width="18.1796875" bestFit="1" customWidth="1"/>
    <col min="2311" max="2311" width="18.453125" bestFit="1" customWidth="1"/>
    <col min="2312" max="2312" width="25.6328125" bestFit="1" customWidth="1"/>
    <col min="2317" max="2317" width="11.6328125" customWidth="1"/>
    <col min="2562" max="2562" width="18.36328125" bestFit="1" customWidth="1"/>
    <col min="2564" max="2564" width="18.453125" bestFit="1" customWidth="1"/>
    <col min="2565" max="2565" width="18.1796875" bestFit="1" customWidth="1"/>
    <col min="2567" max="2567" width="18.453125" bestFit="1" customWidth="1"/>
    <col min="2568" max="2568" width="25.6328125" bestFit="1" customWidth="1"/>
    <col min="2573" max="2573" width="11.6328125" customWidth="1"/>
    <col min="2818" max="2818" width="18.36328125" bestFit="1" customWidth="1"/>
    <col min="2820" max="2820" width="18.453125" bestFit="1" customWidth="1"/>
    <col min="2821" max="2821" width="18.1796875" bestFit="1" customWidth="1"/>
    <col min="2823" max="2823" width="18.453125" bestFit="1" customWidth="1"/>
    <col min="2824" max="2824" width="25.6328125" bestFit="1" customWidth="1"/>
    <col min="2829" max="2829" width="11.6328125" customWidth="1"/>
    <col min="3074" max="3074" width="18.36328125" bestFit="1" customWidth="1"/>
    <col min="3076" max="3076" width="18.453125" bestFit="1" customWidth="1"/>
    <col min="3077" max="3077" width="18.1796875" bestFit="1" customWidth="1"/>
    <col min="3079" max="3079" width="18.453125" bestFit="1" customWidth="1"/>
    <col min="3080" max="3080" width="25.6328125" bestFit="1" customWidth="1"/>
    <col min="3085" max="3085" width="11.6328125" customWidth="1"/>
    <col min="3330" max="3330" width="18.36328125" bestFit="1" customWidth="1"/>
    <col min="3332" max="3332" width="18.453125" bestFit="1" customWidth="1"/>
    <col min="3333" max="3333" width="18.1796875" bestFit="1" customWidth="1"/>
    <col min="3335" max="3335" width="18.453125" bestFit="1" customWidth="1"/>
    <col min="3336" max="3336" width="25.6328125" bestFit="1" customWidth="1"/>
    <col min="3341" max="3341" width="11.6328125" customWidth="1"/>
    <col min="3586" max="3586" width="18.36328125" bestFit="1" customWidth="1"/>
    <col min="3588" max="3588" width="18.453125" bestFit="1" customWidth="1"/>
    <col min="3589" max="3589" width="18.1796875" bestFit="1" customWidth="1"/>
    <col min="3591" max="3591" width="18.453125" bestFit="1" customWidth="1"/>
    <col min="3592" max="3592" width="25.6328125" bestFit="1" customWidth="1"/>
    <col min="3597" max="3597" width="11.6328125" customWidth="1"/>
    <col min="3842" max="3842" width="18.36328125" bestFit="1" customWidth="1"/>
    <col min="3844" max="3844" width="18.453125" bestFit="1" customWidth="1"/>
    <col min="3845" max="3845" width="18.1796875" bestFit="1" customWidth="1"/>
    <col min="3847" max="3847" width="18.453125" bestFit="1" customWidth="1"/>
    <col min="3848" max="3848" width="25.6328125" bestFit="1" customWidth="1"/>
    <col min="3853" max="3853" width="11.6328125" customWidth="1"/>
    <col min="4098" max="4098" width="18.36328125" bestFit="1" customWidth="1"/>
    <col min="4100" max="4100" width="18.453125" bestFit="1" customWidth="1"/>
    <col min="4101" max="4101" width="18.1796875" bestFit="1" customWidth="1"/>
    <col min="4103" max="4103" width="18.453125" bestFit="1" customWidth="1"/>
    <col min="4104" max="4104" width="25.6328125" bestFit="1" customWidth="1"/>
    <col min="4109" max="4109" width="11.6328125" customWidth="1"/>
    <col min="4354" max="4354" width="18.36328125" bestFit="1" customWidth="1"/>
    <col min="4356" max="4356" width="18.453125" bestFit="1" customWidth="1"/>
    <col min="4357" max="4357" width="18.1796875" bestFit="1" customWidth="1"/>
    <col min="4359" max="4359" width="18.453125" bestFit="1" customWidth="1"/>
    <col min="4360" max="4360" width="25.6328125" bestFit="1" customWidth="1"/>
    <col min="4365" max="4365" width="11.6328125" customWidth="1"/>
    <col min="4610" max="4610" width="18.36328125" bestFit="1" customWidth="1"/>
    <col min="4612" max="4612" width="18.453125" bestFit="1" customWidth="1"/>
    <col min="4613" max="4613" width="18.1796875" bestFit="1" customWidth="1"/>
    <col min="4615" max="4615" width="18.453125" bestFit="1" customWidth="1"/>
    <col min="4616" max="4616" width="25.6328125" bestFit="1" customWidth="1"/>
    <col min="4621" max="4621" width="11.6328125" customWidth="1"/>
    <col min="4866" max="4866" width="18.36328125" bestFit="1" customWidth="1"/>
    <col min="4868" max="4868" width="18.453125" bestFit="1" customWidth="1"/>
    <col min="4869" max="4869" width="18.1796875" bestFit="1" customWidth="1"/>
    <col min="4871" max="4871" width="18.453125" bestFit="1" customWidth="1"/>
    <col min="4872" max="4872" width="25.6328125" bestFit="1" customWidth="1"/>
    <col min="4877" max="4877" width="11.6328125" customWidth="1"/>
    <col min="5122" max="5122" width="18.36328125" bestFit="1" customWidth="1"/>
    <col min="5124" max="5124" width="18.453125" bestFit="1" customWidth="1"/>
    <col min="5125" max="5125" width="18.1796875" bestFit="1" customWidth="1"/>
    <col min="5127" max="5127" width="18.453125" bestFit="1" customWidth="1"/>
    <col min="5128" max="5128" width="25.6328125" bestFit="1" customWidth="1"/>
    <col min="5133" max="5133" width="11.6328125" customWidth="1"/>
    <col min="5378" max="5378" width="18.36328125" bestFit="1" customWidth="1"/>
    <col min="5380" max="5380" width="18.453125" bestFit="1" customWidth="1"/>
    <col min="5381" max="5381" width="18.1796875" bestFit="1" customWidth="1"/>
    <col min="5383" max="5383" width="18.453125" bestFit="1" customWidth="1"/>
    <col min="5384" max="5384" width="25.6328125" bestFit="1" customWidth="1"/>
    <col min="5389" max="5389" width="11.6328125" customWidth="1"/>
    <col min="5634" max="5634" width="18.36328125" bestFit="1" customWidth="1"/>
    <col min="5636" max="5636" width="18.453125" bestFit="1" customWidth="1"/>
    <col min="5637" max="5637" width="18.1796875" bestFit="1" customWidth="1"/>
    <col min="5639" max="5639" width="18.453125" bestFit="1" customWidth="1"/>
    <col min="5640" max="5640" width="25.6328125" bestFit="1" customWidth="1"/>
    <col min="5645" max="5645" width="11.6328125" customWidth="1"/>
    <col min="5890" max="5890" width="18.36328125" bestFit="1" customWidth="1"/>
    <col min="5892" max="5892" width="18.453125" bestFit="1" customWidth="1"/>
    <col min="5893" max="5893" width="18.1796875" bestFit="1" customWidth="1"/>
    <col min="5895" max="5895" width="18.453125" bestFit="1" customWidth="1"/>
    <col min="5896" max="5896" width="25.6328125" bestFit="1" customWidth="1"/>
    <col min="5901" max="5901" width="11.6328125" customWidth="1"/>
    <col min="6146" max="6146" width="18.36328125" bestFit="1" customWidth="1"/>
    <col min="6148" max="6148" width="18.453125" bestFit="1" customWidth="1"/>
    <col min="6149" max="6149" width="18.1796875" bestFit="1" customWidth="1"/>
    <col min="6151" max="6151" width="18.453125" bestFit="1" customWidth="1"/>
    <col min="6152" max="6152" width="25.6328125" bestFit="1" customWidth="1"/>
    <col min="6157" max="6157" width="11.6328125" customWidth="1"/>
    <col min="6402" max="6402" width="18.36328125" bestFit="1" customWidth="1"/>
    <col min="6404" max="6404" width="18.453125" bestFit="1" customWidth="1"/>
    <col min="6405" max="6405" width="18.1796875" bestFit="1" customWidth="1"/>
    <col min="6407" max="6407" width="18.453125" bestFit="1" customWidth="1"/>
    <col min="6408" max="6408" width="25.6328125" bestFit="1" customWidth="1"/>
    <col min="6413" max="6413" width="11.6328125" customWidth="1"/>
    <col min="6658" max="6658" width="18.36328125" bestFit="1" customWidth="1"/>
    <col min="6660" max="6660" width="18.453125" bestFit="1" customWidth="1"/>
    <col min="6661" max="6661" width="18.1796875" bestFit="1" customWidth="1"/>
    <col min="6663" max="6663" width="18.453125" bestFit="1" customWidth="1"/>
    <col min="6664" max="6664" width="25.6328125" bestFit="1" customWidth="1"/>
    <col min="6669" max="6669" width="11.6328125" customWidth="1"/>
    <col min="6914" max="6914" width="18.36328125" bestFit="1" customWidth="1"/>
    <col min="6916" max="6916" width="18.453125" bestFit="1" customWidth="1"/>
    <col min="6917" max="6917" width="18.1796875" bestFit="1" customWidth="1"/>
    <col min="6919" max="6919" width="18.453125" bestFit="1" customWidth="1"/>
    <col min="6920" max="6920" width="25.6328125" bestFit="1" customWidth="1"/>
    <col min="6925" max="6925" width="11.6328125" customWidth="1"/>
    <col min="7170" max="7170" width="18.36328125" bestFit="1" customWidth="1"/>
    <col min="7172" max="7172" width="18.453125" bestFit="1" customWidth="1"/>
    <col min="7173" max="7173" width="18.1796875" bestFit="1" customWidth="1"/>
    <col min="7175" max="7175" width="18.453125" bestFit="1" customWidth="1"/>
    <col min="7176" max="7176" width="25.6328125" bestFit="1" customWidth="1"/>
    <col min="7181" max="7181" width="11.6328125" customWidth="1"/>
    <col min="7426" max="7426" width="18.36328125" bestFit="1" customWidth="1"/>
    <col min="7428" max="7428" width="18.453125" bestFit="1" customWidth="1"/>
    <col min="7429" max="7429" width="18.1796875" bestFit="1" customWidth="1"/>
    <col min="7431" max="7431" width="18.453125" bestFit="1" customWidth="1"/>
    <col min="7432" max="7432" width="25.6328125" bestFit="1" customWidth="1"/>
    <col min="7437" max="7437" width="11.6328125" customWidth="1"/>
    <col min="7682" max="7682" width="18.36328125" bestFit="1" customWidth="1"/>
    <col min="7684" max="7684" width="18.453125" bestFit="1" customWidth="1"/>
    <col min="7685" max="7685" width="18.1796875" bestFit="1" customWidth="1"/>
    <col min="7687" max="7687" width="18.453125" bestFit="1" customWidth="1"/>
    <col min="7688" max="7688" width="25.6328125" bestFit="1" customWidth="1"/>
    <col min="7693" max="7693" width="11.6328125" customWidth="1"/>
    <col min="7938" max="7938" width="18.36328125" bestFit="1" customWidth="1"/>
    <col min="7940" max="7940" width="18.453125" bestFit="1" customWidth="1"/>
    <col min="7941" max="7941" width="18.1796875" bestFit="1" customWidth="1"/>
    <col min="7943" max="7943" width="18.453125" bestFit="1" customWidth="1"/>
    <col min="7944" max="7944" width="25.6328125" bestFit="1" customWidth="1"/>
    <col min="7949" max="7949" width="11.6328125" customWidth="1"/>
    <col min="8194" max="8194" width="18.36328125" bestFit="1" customWidth="1"/>
    <col min="8196" max="8196" width="18.453125" bestFit="1" customWidth="1"/>
    <col min="8197" max="8197" width="18.1796875" bestFit="1" customWidth="1"/>
    <col min="8199" max="8199" width="18.453125" bestFit="1" customWidth="1"/>
    <col min="8200" max="8200" width="25.6328125" bestFit="1" customWidth="1"/>
    <col min="8205" max="8205" width="11.6328125" customWidth="1"/>
    <col min="8450" max="8450" width="18.36328125" bestFit="1" customWidth="1"/>
    <col min="8452" max="8452" width="18.453125" bestFit="1" customWidth="1"/>
    <col min="8453" max="8453" width="18.1796875" bestFit="1" customWidth="1"/>
    <col min="8455" max="8455" width="18.453125" bestFit="1" customWidth="1"/>
    <col min="8456" max="8456" width="25.6328125" bestFit="1" customWidth="1"/>
    <col min="8461" max="8461" width="11.6328125" customWidth="1"/>
    <col min="8706" max="8706" width="18.36328125" bestFit="1" customWidth="1"/>
    <col min="8708" max="8708" width="18.453125" bestFit="1" customWidth="1"/>
    <col min="8709" max="8709" width="18.1796875" bestFit="1" customWidth="1"/>
    <col min="8711" max="8711" width="18.453125" bestFit="1" customWidth="1"/>
    <col min="8712" max="8712" width="25.6328125" bestFit="1" customWidth="1"/>
    <col min="8717" max="8717" width="11.6328125" customWidth="1"/>
    <col min="8962" max="8962" width="18.36328125" bestFit="1" customWidth="1"/>
    <col min="8964" max="8964" width="18.453125" bestFit="1" customWidth="1"/>
    <col min="8965" max="8965" width="18.1796875" bestFit="1" customWidth="1"/>
    <col min="8967" max="8967" width="18.453125" bestFit="1" customWidth="1"/>
    <col min="8968" max="8968" width="25.6328125" bestFit="1" customWidth="1"/>
    <col min="8973" max="8973" width="11.6328125" customWidth="1"/>
    <col min="9218" max="9218" width="18.36328125" bestFit="1" customWidth="1"/>
    <col min="9220" max="9220" width="18.453125" bestFit="1" customWidth="1"/>
    <col min="9221" max="9221" width="18.1796875" bestFit="1" customWidth="1"/>
    <col min="9223" max="9223" width="18.453125" bestFit="1" customWidth="1"/>
    <col min="9224" max="9224" width="25.6328125" bestFit="1" customWidth="1"/>
    <col min="9229" max="9229" width="11.6328125" customWidth="1"/>
    <col min="9474" max="9474" width="18.36328125" bestFit="1" customWidth="1"/>
    <col min="9476" max="9476" width="18.453125" bestFit="1" customWidth="1"/>
    <col min="9477" max="9477" width="18.1796875" bestFit="1" customWidth="1"/>
    <col min="9479" max="9479" width="18.453125" bestFit="1" customWidth="1"/>
    <col min="9480" max="9480" width="25.6328125" bestFit="1" customWidth="1"/>
    <col min="9485" max="9485" width="11.6328125" customWidth="1"/>
    <col min="9730" max="9730" width="18.36328125" bestFit="1" customWidth="1"/>
    <col min="9732" max="9732" width="18.453125" bestFit="1" customWidth="1"/>
    <col min="9733" max="9733" width="18.1796875" bestFit="1" customWidth="1"/>
    <col min="9735" max="9735" width="18.453125" bestFit="1" customWidth="1"/>
    <col min="9736" max="9736" width="25.6328125" bestFit="1" customWidth="1"/>
    <col min="9741" max="9741" width="11.6328125" customWidth="1"/>
    <col min="9986" max="9986" width="18.36328125" bestFit="1" customWidth="1"/>
    <col min="9988" max="9988" width="18.453125" bestFit="1" customWidth="1"/>
    <col min="9989" max="9989" width="18.1796875" bestFit="1" customWidth="1"/>
    <col min="9991" max="9991" width="18.453125" bestFit="1" customWidth="1"/>
    <col min="9992" max="9992" width="25.6328125" bestFit="1" customWidth="1"/>
    <col min="9997" max="9997" width="11.6328125" customWidth="1"/>
    <col min="10242" max="10242" width="18.36328125" bestFit="1" customWidth="1"/>
    <col min="10244" max="10244" width="18.453125" bestFit="1" customWidth="1"/>
    <col min="10245" max="10245" width="18.1796875" bestFit="1" customWidth="1"/>
    <col min="10247" max="10247" width="18.453125" bestFit="1" customWidth="1"/>
    <col min="10248" max="10248" width="25.6328125" bestFit="1" customWidth="1"/>
    <col min="10253" max="10253" width="11.6328125" customWidth="1"/>
    <col min="10498" max="10498" width="18.36328125" bestFit="1" customWidth="1"/>
    <col min="10500" max="10500" width="18.453125" bestFit="1" customWidth="1"/>
    <col min="10501" max="10501" width="18.1796875" bestFit="1" customWidth="1"/>
    <col min="10503" max="10503" width="18.453125" bestFit="1" customWidth="1"/>
    <col min="10504" max="10504" width="25.6328125" bestFit="1" customWidth="1"/>
    <col min="10509" max="10509" width="11.6328125" customWidth="1"/>
    <col min="10754" max="10754" width="18.36328125" bestFit="1" customWidth="1"/>
    <col min="10756" max="10756" width="18.453125" bestFit="1" customWidth="1"/>
    <col min="10757" max="10757" width="18.1796875" bestFit="1" customWidth="1"/>
    <col min="10759" max="10759" width="18.453125" bestFit="1" customWidth="1"/>
    <col min="10760" max="10760" width="25.6328125" bestFit="1" customWidth="1"/>
    <col min="10765" max="10765" width="11.6328125" customWidth="1"/>
    <col min="11010" max="11010" width="18.36328125" bestFit="1" customWidth="1"/>
    <col min="11012" max="11012" width="18.453125" bestFit="1" customWidth="1"/>
    <col min="11013" max="11013" width="18.1796875" bestFit="1" customWidth="1"/>
    <col min="11015" max="11015" width="18.453125" bestFit="1" customWidth="1"/>
    <col min="11016" max="11016" width="25.6328125" bestFit="1" customWidth="1"/>
    <col min="11021" max="11021" width="11.6328125" customWidth="1"/>
    <col min="11266" max="11266" width="18.36328125" bestFit="1" customWidth="1"/>
    <col min="11268" max="11268" width="18.453125" bestFit="1" customWidth="1"/>
    <col min="11269" max="11269" width="18.1796875" bestFit="1" customWidth="1"/>
    <col min="11271" max="11271" width="18.453125" bestFit="1" customWidth="1"/>
    <col min="11272" max="11272" width="25.6328125" bestFit="1" customWidth="1"/>
    <col min="11277" max="11277" width="11.6328125" customWidth="1"/>
    <col min="11522" max="11522" width="18.36328125" bestFit="1" customWidth="1"/>
    <col min="11524" max="11524" width="18.453125" bestFit="1" customWidth="1"/>
    <col min="11525" max="11525" width="18.1796875" bestFit="1" customWidth="1"/>
    <col min="11527" max="11527" width="18.453125" bestFit="1" customWidth="1"/>
    <col min="11528" max="11528" width="25.6328125" bestFit="1" customWidth="1"/>
    <col min="11533" max="11533" width="11.6328125" customWidth="1"/>
    <col min="11778" max="11778" width="18.36328125" bestFit="1" customWidth="1"/>
    <col min="11780" max="11780" width="18.453125" bestFit="1" customWidth="1"/>
    <col min="11781" max="11781" width="18.1796875" bestFit="1" customWidth="1"/>
    <col min="11783" max="11783" width="18.453125" bestFit="1" customWidth="1"/>
    <col min="11784" max="11784" width="25.6328125" bestFit="1" customWidth="1"/>
    <col min="11789" max="11789" width="11.6328125" customWidth="1"/>
    <col min="12034" max="12034" width="18.36328125" bestFit="1" customWidth="1"/>
    <col min="12036" max="12036" width="18.453125" bestFit="1" customWidth="1"/>
    <col min="12037" max="12037" width="18.1796875" bestFit="1" customWidth="1"/>
    <col min="12039" max="12039" width="18.453125" bestFit="1" customWidth="1"/>
    <col min="12040" max="12040" width="25.6328125" bestFit="1" customWidth="1"/>
    <col min="12045" max="12045" width="11.6328125" customWidth="1"/>
    <col min="12290" max="12290" width="18.36328125" bestFit="1" customWidth="1"/>
    <col min="12292" max="12292" width="18.453125" bestFit="1" customWidth="1"/>
    <col min="12293" max="12293" width="18.1796875" bestFit="1" customWidth="1"/>
    <col min="12295" max="12295" width="18.453125" bestFit="1" customWidth="1"/>
    <col min="12296" max="12296" width="25.6328125" bestFit="1" customWidth="1"/>
    <col min="12301" max="12301" width="11.6328125" customWidth="1"/>
    <col min="12546" max="12546" width="18.36328125" bestFit="1" customWidth="1"/>
    <col min="12548" max="12548" width="18.453125" bestFit="1" customWidth="1"/>
    <col min="12549" max="12549" width="18.1796875" bestFit="1" customWidth="1"/>
    <col min="12551" max="12551" width="18.453125" bestFit="1" customWidth="1"/>
    <col min="12552" max="12552" width="25.6328125" bestFit="1" customWidth="1"/>
    <col min="12557" max="12557" width="11.6328125" customWidth="1"/>
    <col min="12802" max="12802" width="18.36328125" bestFit="1" customWidth="1"/>
    <col min="12804" max="12804" width="18.453125" bestFit="1" customWidth="1"/>
    <col min="12805" max="12805" width="18.1796875" bestFit="1" customWidth="1"/>
    <col min="12807" max="12807" width="18.453125" bestFit="1" customWidth="1"/>
    <col min="12808" max="12808" width="25.6328125" bestFit="1" customWidth="1"/>
    <col min="12813" max="12813" width="11.6328125" customWidth="1"/>
    <col min="13058" max="13058" width="18.36328125" bestFit="1" customWidth="1"/>
    <col min="13060" max="13060" width="18.453125" bestFit="1" customWidth="1"/>
    <col min="13061" max="13061" width="18.1796875" bestFit="1" customWidth="1"/>
    <col min="13063" max="13063" width="18.453125" bestFit="1" customWidth="1"/>
    <col min="13064" max="13064" width="25.6328125" bestFit="1" customWidth="1"/>
    <col min="13069" max="13069" width="11.6328125" customWidth="1"/>
    <col min="13314" max="13314" width="18.36328125" bestFit="1" customWidth="1"/>
    <col min="13316" max="13316" width="18.453125" bestFit="1" customWidth="1"/>
    <col min="13317" max="13317" width="18.1796875" bestFit="1" customWidth="1"/>
    <col min="13319" max="13319" width="18.453125" bestFit="1" customWidth="1"/>
    <col min="13320" max="13320" width="25.6328125" bestFit="1" customWidth="1"/>
    <col min="13325" max="13325" width="11.6328125" customWidth="1"/>
    <col min="13570" max="13570" width="18.36328125" bestFit="1" customWidth="1"/>
    <col min="13572" max="13572" width="18.453125" bestFit="1" customWidth="1"/>
    <col min="13573" max="13573" width="18.1796875" bestFit="1" customWidth="1"/>
    <col min="13575" max="13575" width="18.453125" bestFit="1" customWidth="1"/>
    <col min="13576" max="13576" width="25.6328125" bestFit="1" customWidth="1"/>
    <col min="13581" max="13581" width="11.6328125" customWidth="1"/>
    <col min="13826" max="13826" width="18.36328125" bestFit="1" customWidth="1"/>
    <col min="13828" max="13828" width="18.453125" bestFit="1" customWidth="1"/>
    <col min="13829" max="13829" width="18.1796875" bestFit="1" customWidth="1"/>
    <col min="13831" max="13831" width="18.453125" bestFit="1" customWidth="1"/>
    <col min="13832" max="13832" width="25.6328125" bestFit="1" customWidth="1"/>
    <col min="13837" max="13837" width="11.6328125" customWidth="1"/>
    <col min="14082" max="14082" width="18.36328125" bestFit="1" customWidth="1"/>
    <col min="14084" max="14084" width="18.453125" bestFit="1" customWidth="1"/>
    <col min="14085" max="14085" width="18.1796875" bestFit="1" customWidth="1"/>
    <col min="14087" max="14087" width="18.453125" bestFit="1" customWidth="1"/>
    <col min="14088" max="14088" width="25.6328125" bestFit="1" customWidth="1"/>
    <col min="14093" max="14093" width="11.6328125" customWidth="1"/>
    <col min="14338" max="14338" width="18.36328125" bestFit="1" customWidth="1"/>
    <col min="14340" max="14340" width="18.453125" bestFit="1" customWidth="1"/>
    <col min="14341" max="14341" width="18.1796875" bestFit="1" customWidth="1"/>
    <col min="14343" max="14343" width="18.453125" bestFit="1" customWidth="1"/>
    <col min="14344" max="14344" width="25.6328125" bestFit="1" customWidth="1"/>
    <col min="14349" max="14349" width="11.6328125" customWidth="1"/>
    <col min="14594" max="14594" width="18.36328125" bestFit="1" customWidth="1"/>
    <col min="14596" max="14596" width="18.453125" bestFit="1" customWidth="1"/>
    <col min="14597" max="14597" width="18.1796875" bestFit="1" customWidth="1"/>
    <col min="14599" max="14599" width="18.453125" bestFit="1" customWidth="1"/>
    <col min="14600" max="14600" width="25.6328125" bestFit="1" customWidth="1"/>
    <col min="14605" max="14605" width="11.6328125" customWidth="1"/>
    <col min="14850" max="14850" width="18.36328125" bestFit="1" customWidth="1"/>
    <col min="14852" max="14852" width="18.453125" bestFit="1" customWidth="1"/>
    <col min="14853" max="14853" width="18.1796875" bestFit="1" customWidth="1"/>
    <col min="14855" max="14855" width="18.453125" bestFit="1" customWidth="1"/>
    <col min="14856" max="14856" width="25.6328125" bestFit="1" customWidth="1"/>
    <col min="14861" max="14861" width="11.6328125" customWidth="1"/>
    <col min="15106" max="15106" width="18.36328125" bestFit="1" customWidth="1"/>
    <col min="15108" max="15108" width="18.453125" bestFit="1" customWidth="1"/>
    <col min="15109" max="15109" width="18.1796875" bestFit="1" customWidth="1"/>
    <col min="15111" max="15111" width="18.453125" bestFit="1" customWidth="1"/>
    <col min="15112" max="15112" width="25.6328125" bestFit="1" customWidth="1"/>
    <col min="15117" max="15117" width="11.6328125" customWidth="1"/>
    <col min="15362" max="15362" width="18.36328125" bestFit="1" customWidth="1"/>
    <col min="15364" max="15364" width="18.453125" bestFit="1" customWidth="1"/>
    <col min="15365" max="15365" width="18.1796875" bestFit="1" customWidth="1"/>
    <col min="15367" max="15367" width="18.453125" bestFit="1" customWidth="1"/>
    <col min="15368" max="15368" width="25.6328125" bestFit="1" customWidth="1"/>
    <col min="15373" max="15373" width="11.6328125" customWidth="1"/>
    <col min="15618" max="15618" width="18.36328125" bestFit="1" customWidth="1"/>
    <col min="15620" max="15620" width="18.453125" bestFit="1" customWidth="1"/>
    <col min="15621" max="15621" width="18.1796875" bestFit="1" customWidth="1"/>
    <col min="15623" max="15623" width="18.453125" bestFit="1" customWidth="1"/>
    <col min="15624" max="15624" width="25.6328125" bestFit="1" customWidth="1"/>
    <col min="15629" max="15629" width="11.6328125" customWidth="1"/>
    <col min="15874" max="15874" width="18.36328125" bestFit="1" customWidth="1"/>
    <col min="15876" max="15876" width="18.453125" bestFit="1" customWidth="1"/>
    <col min="15877" max="15877" width="18.1796875" bestFit="1" customWidth="1"/>
    <col min="15879" max="15879" width="18.453125" bestFit="1" customWidth="1"/>
    <col min="15880" max="15880" width="25.6328125" bestFit="1" customWidth="1"/>
    <col min="15885" max="15885" width="11.6328125" customWidth="1"/>
    <col min="16130" max="16130" width="18.36328125" bestFit="1" customWidth="1"/>
    <col min="16132" max="16132" width="18.453125" bestFit="1" customWidth="1"/>
    <col min="16133" max="16133" width="18.1796875" bestFit="1" customWidth="1"/>
    <col min="16135" max="16135" width="18.453125" bestFit="1" customWidth="1"/>
    <col min="16136" max="16136" width="25.6328125" bestFit="1" customWidth="1"/>
    <col min="16141" max="16141" width="11.6328125" customWidth="1"/>
  </cols>
  <sheetData>
    <row r="1" spans="1:10">
      <c r="A1" t="s">
        <v>9611</v>
      </c>
      <c r="B1" t="s">
        <v>9612</v>
      </c>
      <c r="C1" t="s">
        <v>9613</v>
      </c>
      <c r="D1" t="s">
        <v>9614</v>
      </c>
      <c r="E1" t="s">
        <v>9615</v>
      </c>
      <c r="G1" t="s">
        <v>552</v>
      </c>
      <c r="H1" t="s">
        <v>9616</v>
      </c>
    </row>
    <row r="2" spans="1:10">
      <c r="A2" t="s">
        <v>9617</v>
      </c>
      <c r="B2" t="s">
        <v>9618</v>
      </c>
      <c r="C2">
        <v>6447</v>
      </c>
      <c r="D2" t="s">
        <v>9619</v>
      </c>
      <c r="E2">
        <v>0</v>
      </c>
      <c r="G2" t="str">
        <f>D2</f>
        <v>2023-01-01T00:00:00</v>
      </c>
      <c r="H2">
        <f t="array" ref="H2">(SUM(IF(MOD(ROW(E2:$E$8761)-ROW(E2),24)=0,E2:$E$8761,0)))/365</f>
        <v>0</v>
      </c>
    </row>
    <row r="3" spans="1:10">
      <c r="A3" t="s">
        <v>9620</v>
      </c>
      <c r="B3" t="s">
        <v>9618</v>
      </c>
      <c r="C3">
        <v>6447</v>
      </c>
      <c r="D3" t="s">
        <v>9621</v>
      </c>
      <c r="E3">
        <v>0</v>
      </c>
      <c r="G3" t="str">
        <f t="shared" ref="G3:G25" si="0">D3</f>
        <v>2023-01-01T01:00:00</v>
      </c>
      <c r="H3">
        <f t="array" ref="H3">(SUM(IF(MOD(ROW(E3:$E$8761)-ROW(E3),24)=0,E3:$E$8761,0)))/365</f>
        <v>0</v>
      </c>
      <c r="J3" t="s">
        <v>9622</v>
      </c>
    </row>
    <row r="4" spans="1:10">
      <c r="A4" t="s">
        <v>9623</v>
      </c>
      <c r="B4" t="s">
        <v>9618</v>
      </c>
      <c r="C4">
        <v>6447</v>
      </c>
      <c r="D4" t="s">
        <v>9624</v>
      </c>
      <c r="E4">
        <v>0</v>
      </c>
      <c r="G4" t="str">
        <f t="shared" si="0"/>
        <v>2023-01-01T02:00:00</v>
      </c>
      <c r="H4">
        <f t="array" ref="H4">(SUM(IF(MOD(ROW(E4:$E$8761)-ROW(E4),24)=0,E4:$E$8761,0)))/365</f>
        <v>0</v>
      </c>
    </row>
    <row r="5" spans="1:10">
      <c r="A5" t="s">
        <v>9625</v>
      </c>
      <c r="B5" t="s">
        <v>9618</v>
      </c>
      <c r="C5">
        <v>6447</v>
      </c>
      <c r="D5" t="s">
        <v>9626</v>
      </c>
      <c r="E5">
        <v>0</v>
      </c>
      <c r="G5" t="str">
        <f t="shared" si="0"/>
        <v>2023-01-01T03:00:00</v>
      </c>
      <c r="H5">
        <f t="array" ref="H5">(SUM(IF(MOD(ROW(E5:$E$8761)-ROW(E5),24)=0,E5:$E$8761,0)))/365</f>
        <v>0</v>
      </c>
    </row>
    <row r="6" spans="1:10">
      <c r="A6" t="s">
        <v>9627</v>
      </c>
      <c r="B6" t="s">
        <v>9618</v>
      </c>
      <c r="C6">
        <v>6447</v>
      </c>
      <c r="D6" t="s">
        <v>9628</v>
      </c>
      <c r="E6">
        <v>0</v>
      </c>
      <c r="G6" t="str">
        <f t="shared" si="0"/>
        <v>2023-01-01T04:00:00</v>
      </c>
      <c r="H6">
        <f t="array" ref="H6">(SUM(IF(MOD(ROW(E6:$E$8761)-ROW(E6),24)=0,E6:$E$8761,0)))/365</f>
        <v>0.26153424657534269</v>
      </c>
    </row>
    <row r="7" spans="1:10">
      <c r="A7" t="s">
        <v>9629</v>
      </c>
      <c r="B7" t="s">
        <v>9618</v>
      </c>
      <c r="C7">
        <v>6447</v>
      </c>
      <c r="D7" t="s">
        <v>9630</v>
      </c>
      <c r="E7">
        <v>0</v>
      </c>
      <c r="G7" t="str">
        <f t="shared" si="0"/>
        <v>2023-01-01T05:00:00</v>
      </c>
      <c r="H7">
        <f t="array" ref="H7">(SUM(IF(MOD(ROW(E7:$E$8761)-ROW(E7),24)=0,E7:$E$8761,0)))/365</f>
        <v>10.205808219178081</v>
      </c>
    </row>
    <row r="8" spans="1:10">
      <c r="A8" t="s">
        <v>9631</v>
      </c>
      <c r="B8" t="s">
        <v>9618</v>
      </c>
      <c r="C8">
        <v>6447</v>
      </c>
      <c r="D8" t="s">
        <v>9632</v>
      </c>
      <c r="E8">
        <v>0</v>
      </c>
      <c r="G8" t="str">
        <f t="shared" si="0"/>
        <v>2023-01-01T06:00:00</v>
      </c>
      <c r="H8">
        <f t="array" ref="H8">(SUM(IF(MOD(ROW(E8:$E$8761)-ROW(E8),24)=0,E8:$E$8761,0)))/365</f>
        <v>53.273698630136977</v>
      </c>
    </row>
    <row r="9" spans="1:10">
      <c r="A9" t="s">
        <v>9633</v>
      </c>
      <c r="B9" t="s">
        <v>9618</v>
      </c>
      <c r="C9">
        <v>6447</v>
      </c>
      <c r="D9" t="s">
        <v>9634</v>
      </c>
      <c r="E9">
        <v>0</v>
      </c>
      <c r="G9" t="str">
        <f t="shared" si="0"/>
        <v>2023-01-01T07:00:00</v>
      </c>
      <c r="H9">
        <f t="array" ref="H9">(SUM(IF(MOD(ROW(E9:$E$8761)-ROW(E9),24)=0,E9:$E$8761,0)))/365</f>
        <v>113.66838356164374</v>
      </c>
    </row>
    <row r="10" spans="1:10">
      <c r="A10" t="s">
        <v>9635</v>
      </c>
      <c r="B10" t="s">
        <v>9618</v>
      </c>
      <c r="C10">
        <v>6447</v>
      </c>
      <c r="D10" t="s">
        <v>9636</v>
      </c>
      <c r="E10">
        <v>0.77</v>
      </c>
      <c r="G10" t="str">
        <f t="shared" si="0"/>
        <v>2023-01-01T08:00:00</v>
      </c>
      <c r="H10">
        <f t="array" ref="H10">(SUM(IF(MOD(ROW(E10:$E$8761)-ROW(E10),24)=0,E10:$E$8761,0)))/365</f>
        <v>173.29101369863017</v>
      </c>
    </row>
    <row r="11" spans="1:10">
      <c r="A11" t="s">
        <v>9637</v>
      </c>
      <c r="B11" t="s">
        <v>9618</v>
      </c>
      <c r="C11">
        <v>6447</v>
      </c>
      <c r="D11" t="s">
        <v>9638</v>
      </c>
      <c r="E11">
        <v>5.57</v>
      </c>
      <c r="G11" t="str">
        <f t="shared" si="0"/>
        <v>2023-01-01T09:00:00</v>
      </c>
      <c r="H11">
        <f t="array" ref="H11">(SUM(IF(MOD(ROW(E11:$E$8761)-ROW(E11),24)=0,E11:$E$8761,0)))/365</f>
        <v>226.68416438356158</v>
      </c>
    </row>
    <row r="12" spans="1:10">
      <c r="A12" t="s">
        <v>9639</v>
      </c>
      <c r="B12" t="s">
        <v>9618</v>
      </c>
      <c r="C12">
        <v>6447</v>
      </c>
      <c r="D12" t="s">
        <v>9640</v>
      </c>
      <c r="E12">
        <v>14.14</v>
      </c>
      <c r="G12" t="str">
        <f t="shared" si="0"/>
        <v>2023-01-01T10:00:00</v>
      </c>
      <c r="H12">
        <f t="array" ref="H12">(SUM(IF(MOD(ROW(E12:$E$8761)-ROW(E12),24)=0,E12:$E$8761,0)))/365</f>
        <v>267.26120547945186</v>
      </c>
    </row>
    <row r="13" spans="1:10">
      <c r="A13" t="s">
        <v>9641</v>
      </c>
      <c r="B13" t="s">
        <v>9618</v>
      </c>
      <c r="C13">
        <v>6447</v>
      </c>
      <c r="D13" t="s">
        <v>9642</v>
      </c>
      <c r="E13">
        <v>69.22</v>
      </c>
      <c r="G13" t="str">
        <f t="shared" si="0"/>
        <v>2023-01-01T11:00:00</v>
      </c>
      <c r="H13">
        <f t="array" ref="H13">(SUM(IF(MOD(ROW(E13:$E$8761)-ROW(E13),24)=0,E13:$E$8761,0)))/365</f>
        <v>255.47279452054829</v>
      </c>
    </row>
    <row r="14" spans="1:10">
      <c r="A14" t="s">
        <v>9643</v>
      </c>
      <c r="B14" t="s">
        <v>9618</v>
      </c>
      <c r="C14">
        <v>6447</v>
      </c>
      <c r="D14" t="s">
        <v>9644</v>
      </c>
      <c r="E14">
        <v>45.47</v>
      </c>
      <c r="G14" t="str">
        <f t="shared" si="0"/>
        <v>2023-01-01T12:00:00</v>
      </c>
      <c r="H14">
        <f t="array" ref="H14">(SUM(IF(MOD(ROW(E14:$E$8761)-ROW(E14),24)=0,E14:$E$8761,0)))/365</f>
        <v>241.97602739726011</v>
      </c>
    </row>
    <row r="15" spans="1:10">
      <c r="A15" t="s">
        <v>9645</v>
      </c>
      <c r="B15" t="s">
        <v>9618</v>
      </c>
      <c r="C15">
        <v>6447</v>
      </c>
      <c r="D15" t="s">
        <v>9646</v>
      </c>
      <c r="E15">
        <v>6.75</v>
      </c>
      <c r="G15" t="str">
        <f t="shared" si="0"/>
        <v>2023-01-01T13:00:00</v>
      </c>
      <c r="H15">
        <f t="array" ref="H15">(SUM(IF(MOD(ROW(E15:$E$8761)-ROW(E15),24)=0,E15:$E$8761,0)))/365</f>
        <v>249.120794520548</v>
      </c>
    </row>
    <row r="16" spans="1:10">
      <c r="A16" t="s">
        <v>9647</v>
      </c>
      <c r="B16" t="s">
        <v>9618</v>
      </c>
      <c r="C16">
        <v>6447</v>
      </c>
      <c r="D16" t="s">
        <v>9648</v>
      </c>
      <c r="E16">
        <v>4.68</v>
      </c>
      <c r="G16" t="str">
        <f t="shared" si="0"/>
        <v>2023-01-01T14:00:00</v>
      </c>
      <c r="H16">
        <f t="array" ref="H16">(SUM(IF(MOD(ROW(E16:$E$8761)-ROW(E16),24)=0,E16:$E$8761,0)))/365</f>
        <v>247.96008219178086</v>
      </c>
    </row>
    <row r="17" spans="1:8">
      <c r="A17" t="s">
        <v>9649</v>
      </c>
      <c r="B17" t="s">
        <v>9618</v>
      </c>
      <c r="C17">
        <v>6447</v>
      </c>
      <c r="D17" t="s">
        <v>9650</v>
      </c>
      <c r="E17">
        <v>4.63</v>
      </c>
      <c r="G17" t="str">
        <f t="shared" si="0"/>
        <v>2023-01-01T15:00:00</v>
      </c>
      <c r="H17">
        <f t="array" ref="H17">(SUM(IF(MOD(ROW(E17:$E$8761)-ROW(E17),24)=0,E17:$E$8761,0)))/365</f>
        <v>227.26054794520542</v>
      </c>
    </row>
    <row r="18" spans="1:8">
      <c r="A18" t="s">
        <v>9651</v>
      </c>
      <c r="B18" t="s">
        <v>9618</v>
      </c>
      <c r="C18">
        <v>6447</v>
      </c>
      <c r="D18" t="s">
        <v>9652</v>
      </c>
      <c r="E18">
        <v>3.85</v>
      </c>
      <c r="G18" t="str">
        <f t="shared" si="0"/>
        <v>2023-01-01T16:00:00</v>
      </c>
      <c r="H18">
        <f t="array" ref="H18">(SUM(IF(MOD(ROW(E18:$E$8761)-ROW(E18),24)=0,E18:$E$8761,0)))/365</f>
        <v>177.09219178082174</v>
      </c>
    </row>
    <row r="19" spans="1:8">
      <c r="A19" t="s">
        <v>9653</v>
      </c>
      <c r="B19" t="s">
        <v>9618</v>
      </c>
      <c r="C19">
        <v>6447</v>
      </c>
      <c r="D19" t="s">
        <v>9654</v>
      </c>
      <c r="E19">
        <v>0</v>
      </c>
      <c r="G19" t="str">
        <f t="shared" si="0"/>
        <v>2023-01-01T17:00:00</v>
      </c>
      <c r="H19">
        <f t="array" ref="H19">(SUM(IF(MOD(ROW(E19:$E$8761)-ROW(E19),24)=0,E19:$E$8761,0)))/365</f>
        <v>129.41583561643847</v>
      </c>
    </row>
    <row r="20" spans="1:8">
      <c r="A20" t="s">
        <v>9655</v>
      </c>
      <c r="B20" t="s">
        <v>9618</v>
      </c>
      <c r="C20">
        <v>6447</v>
      </c>
      <c r="D20" t="s">
        <v>9656</v>
      </c>
      <c r="E20">
        <v>0</v>
      </c>
      <c r="G20" t="str">
        <f t="shared" si="0"/>
        <v>2023-01-01T18:00:00</v>
      </c>
      <c r="H20">
        <f t="array" ref="H20">(SUM(IF(MOD(ROW(E20:$E$8761)-ROW(E20),24)=0,E20:$E$8761,0)))/365</f>
        <v>81.244876712328733</v>
      </c>
    </row>
    <row r="21" spans="1:8">
      <c r="A21" t="s">
        <v>9657</v>
      </c>
      <c r="B21" t="s">
        <v>9618</v>
      </c>
      <c r="C21">
        <v>6447</v>
      </c>
      <c r="D21" t="s">
        <v>9658</v>
      </c>
      <c r="E21">
        <v>0</v>
      </c>
      <c r="G21" t="str">
        <f t="shared" si="0"/>
        <v>2023-01-01T19:00:00</v>
      </c>
      <c r="H21">
        <f t="array" ref="H21">(SUM(IF(MOD(ROW(E21:$E$8761)-ROW(E21),24)=0,E21:$E$8761,0)))/365</f>
        <v>27.620520547945205</v>
      </c>
    </row>
    <row r="22" spans="1:8">
      <c r="A22" t="s">
        <v>9659</v>
      </c>
      <c r="B22" t="s">
        <v>9618</v>
      </c>
      <c r="C22">
        <v>6447</v>
      </c>
      <c r="D22" t="s">
        <v>9660</v>
      </c>
      <c r="E22">
        <v>0</v>
      </c>
      <c r="G22" t="str">
        <f t="shared" si="0"/>
        <v>2023-01-01T20:00:00</v>
      </c>
      <c r="H22">
        <f t="array" ref="H22">(SUM(IF(MOD(ROW(E22:$E$8761)-ROW(E22),24)=0,E22:$E$8761,0)))/365</f>
        <v>0.83145205479452078</v>
      </c>
    </row>
    <row r="23" spans="1:8">
      <c r="A23" t="s">
        <v>9661</v>
      </c>
      <c r="B23" t="s">
        <v>9618</v>
      </c>
      <c r="C23">
        <v>6447</v>
      </c>
      <c r="D23" t="s">
        <v>9662</v>
      </c>
      <c r="E23">
        <v>0</v>
      </c>
      <c r="G23" t="str">
        <f t="shared" si="0"/>
        <v>2023-01-01T21:00:00</v>
      </c>
      <c r="H23">
        <f t="array" ref="H23">(SUM(IF(MOD(ROW(E23:$E$8761)-ROW(E23),24)=0,E23:$E$8761,0)))/365</f>
        <v>0</v>
      </c>
    </row>
    <row r="24" spans="1:8">
      <c r="A24" t="s">
        <v>9663</v>
      </c>
      <c r="B24" t="s">
        <v>9618</v>
      </c>
      <c r="C24">
        <v>6447</v>
      </c>
      <c r="D24" t="s">
        <v>9664</v>
      </c>
      <c r="E24">
        <v>0</v>
      </c>
      <c r="G24" t="str">
        <f t="shared" si="0"/>
        <v>2023-01-01T22:00:00</v>
      </c>
      <c r="H24">
        <f t="array" ref="H24">(SUM(IF(MOD(ROW(E24:$E$8761)-ROW(E24),24)=0,E24:$E$8761,0)))/365</f>
        <v>0</v>
      </c>
    </row>
    <row r="25" spans="1:8">
      <c r="A25" t="s">
        <v>9665</v>
      </c>
      <c r="B25" t="s">
        <v>9618</v>
      </c>
      <c r="C25">
        <v>6447</v>
      </c>
      <c r="D25" t="s">
        <v>9666</v>
      </c>
      <c r="E25">
        <v>0</v>
      </c>
      <c r="G25" t="str">
        <f t="shared" si="0"/>
        <v>2023-01-01T23:00:00</v>
      </c>
      <c r="H25">
        <f t="array" ref="H25">(SUM(IF(MOD(ROW(E25:$E$8761)-ROW(E25),24)=0,E25:$E$8761,0)))/365</f>
        <v>0</v>
      </c>
    </row>
    <row r="26" spans="1:8">
      <c r="A26" t="s">
        <v>9667</v>
      </c>
      <c r="B26" t="s">
        <v>9618</v>
      </c>
      <c r="C26">
        <v>6447</v>
      </c>
      <c r="D26" t="s">
        <v>9668</v>
      </c>
      <c r="E26">
        <v>0</v>
      </c>
    </row>
    <row r="27" spans="1:8">
      <c r="A27" t="s">
        <v>9669</v>
      </c>
      <c r="B27" t="s">
        <v>9618</v>
      </c>
      <c r="C27">
        <v>6447</v>
      </c>
      <c r="D27" t="s">
        <v>9670</v>
      </c>
      <c r="E27">
        <v>0</v>
      </c>
    </row>
    <row r="28" spans="1:8">
      <c r="A28" t="s">
        <v>9671</v>
      </c>
      <c r="B28" t="s">
        <v>9618</v>
      </c>
      <c r="C28">
        <v>6447</v>
      </c>
      <c r="D28" t="s">
        <v>9672</v>
      </c>
      <c r="E28">
        <v>0</v>
      </c>
    </row>
    <row r="29" spans="1:8">
      <c r="A29" t="s">
        <v>9673</v>
      </c>
      <c r="B29" t="s">
        <v>9618</v>
      </c>
      <c r="C29">
        <v>6447</v>
      </c>
      <c r="D29" t="s">
        <v>9674</v>
      </c>
      <c r="E29">
        <v>0</v>
      </c>
    </row>
    <row r="30" spans="1:8">
      <c r="A30" t="s">
        <v>9675</v>
      </c>
      <c r="B30" t="s">
        <v>9618</v>
      </c>
      <c r="C30">
        <v>6447</v>
      </c>
      <c r="D30" t="s">
        <v>9676</v>
      </c>
      <c r="E30">
        <v>0</v>
      </c>
    </row>
    <row r="31" spans="1:8">
      <c r="A31" t="s">
        <v>9677</v>
      </c>
      <c r="B31" t="s">
        <v>9618</v>
      </c>
      <c r="C31">
        <v>6447</v>
      </c>
      <c r="D31" t="s">
        <v>9678</v>
      </c>
      <c r="E31">
        <v>0</v>
      </c>
    </row>
    <row r="32" spans="1:8">
      <c r="A32" t="s">
        <v>9679</v>
      </c>
      <c r="B32" t="s">
        <v>9618</v>
      </c>
      <c r="C32">
        <v>6447</v>
      </c>
      <c r="D32" t="s">
        <v>9680</v>
      </c>
      <c r="E32">
        <v>0</v>
      </c>
    </row>
    <row r="33" spans="1:5">
      <c r="A33" t="s">
        <v>9681</v>
      </c>
      <c r="B33" t="s">
        <v>9618</v>
      </c>
      <c r="C33">
        <v>6447</v>
      </c>
      <c r="D33" t="s">
        <v>9682</v>
      </c>
      <c r="E33">
        <v>0</v>
      </c>
    </row>
    <row r="34" spans="1:5">
      <c r="A34" t="s">
        <v>9683</v>
      </c>
      <c r="B34" t="s">
        <v>9618</v>
      </c>
      <c r="C34">
        <v>6447</v>
      </c>
      <c r="D34" t="s">
        <v>9684</v>
      </c>
      <c r="E34">
        <v>0.76</v>
      </c>
    </row>
    <row r="35" spans="1:5">
      <c r="A35" t="s">
        <v>9685</v>
      </c>
      <c r="B35" t="s">
        <v>9618</v>
      </c>
      <c r="C35">
        <v>6447</v>
      </c>
      <c r="D35" t="s">
        <v>9686</v>
      </c>
      <c r="E35">
        <v>4.55</v>
      </c>
    </row>
    <row r="36" spans="1:5">
      <c r="A36" t="s">
        <v>9687</v>
      </c>
      <c r="B36" t="s">
        <v>9618</v>
      </c>
      <c r="C36">
        <v>6447</v>
      </c>
      <c r="D36" t="s">
        <v>9688</v>
      </c>
      <c r="E36">
        <v>5.3</v>
      </c>
    </row>
    <row r="37" spans="1:5">
      <c r="A37" t="s">
        <v>9689</v>
      </c>
      <c r="B37" t="s">
        <v>9618</v>
      </c>
      <c r="C37">
        <v>6447</v>
      </c>
      <c r="D37" t="s">
        <v>9690</v>
      </c>
      <c r="E37">
        <v>4.9000000000000004</v>
      </c>
    </row>
    <row r="38" spans="1:5">
      <c r="A38" t="s">
        <v>9691</v>
      </c>
      <c r="B38" t="s">
        <v>9618</v>
      </c>
      <c r="C38">
        <v>6447</v>
      </c>
      <c r="D38" t="s">
        <v>9692</v>
      </c>
      <c r="E38">
        <v>4.5999999999999996</v>
      </c>
    </row>
    <row r="39" spans="1:5">
      <c r="A39" t="s">
        <v>9693</v>
      </c>
      <c r="B39" t="s">
        <v>9618</v>
      </c>
      <c r="C39">
        <v>6447</v>
      </c>
      <c r="D39" t="s">
        <v>9694</v>
      </c>
      <c r="E39">
        <v>5.9</v>
      </c>
    </row>
    <row r="40" spans="1:5">
      <c r="A40" t="s">
        <v>9695</v>
      </c>
      <c r="B40" t="s">
        <v>9618</v>
      </c>
      <c r="C40">
        <v>6447</v>
      </c>
      <c r="D40" t="s">
        <v>9696</v>
      </c>
      <c r="E40">
        <v>5.67</v>
      </c>
    </row>
    <row r="41" spans="1:5">
      <c r="A41" t="s">
        <v>9697</v>
      </c>
      <c r="B41" t="s">
        <v>9618</v>
      </c>
      <c r="C41">
        <v>6447</v>
      </c>
      <c r="D41" t="s">
        <v>9698</v>
      </c>
      <c r="E41">
        <v>5.74</v>
      </c>
    </row>
    <row r="42" spans="1:5">
      <c r="A42" t="s">
        <v>9699</v>
      </c>
      <c r="B42" t="s">
        <v>9618</v>
      </c>
      <c r="C42">
        <v>6447</v>
      </c>
      <c r="D42" t="s">
        <v>9700</v>
      </c>
      <c r="E42">
        <v>3.81</v>
      </c>
    </row>
    <row r="43" spans="1:5">
      <c r="A43" t="s">
        <v>9701</v>
      </c>
      <c r="B43" t="s">
        <v>9618</v>
      </c>
      <c r="C43">
        <v>6447</v>
      </c>
      <c r="D43" t="s">
        <v>9702</v>
      </c>
      <c r="E43">
        <v>0</v>
      </c>
    </row>
    <row r="44" spans="1:5">
      <c r="A44" t="s">
        <v>9703</v>
      </c>
      <c r="B44" t="s">
        <v>9618</v>
      </c>
      <c r="C44">
        <v>6447</v>
      </c>
      <c r="D44" t="s">
        <v>9704</v>
      </c>
      <c r="E44">
        <v>0</v>
      </c>
    </row>
    <row r="45" spans="1:5">
      <c r="A45" t="s">
        <v>9705</v>
      </c>
      <c r="B45" t="s">
        <v>9618</v>
      </c>
      <c r="C45">
        <v>6447</v>
      </c>
      <c r="D45" t="s">
        <v>9706</v>
      </c>
      <c r="E45">
        <v>0</v>
      </c>
    </row>
    <row r="46" spans="1:5">
      <c r="A46" t="s">
        <v>9707</v>
      </c>
      <c r="B46" t="s">
        <v>9618</v>
      </c>
      <c r="C46">
        <v>6447</v>
      </c>
      <c r="D46" t="s">
        <v>9708</v>
      </c>
      <c r="E46">
        <v>0</v>
      </c>
    </row>
    <row r="47" spans="1:5">
      <c r="A47" t="s">
        <v>9709</v>
      </c>
      <c r="B47" t="s">
        <v>9618</v>
      </c>
      <c r="C47">
        <v>6447</v>
      </c>
      <c r="D47" t="s">
        <v>9710</v>
      </c>
      <c r="E47">
        <v>0</v>
      </c>
    </row>
    <row r="48" spans="1:5">
      <c r="A48" t="s">
        <v>9711</v>
      </c>
      <c r="B48" t="s">
        <v>9618</v>
      </c>
      <c r="C48">
        <v>6447</v>
      </c>
      <c r="D48" t="s">
        <v>9712</v>
      </c>
      <c r="E48">
        <v>0</v>
      </c>
    </row>
    <row r="49" spans="1:5">
      <c r="A49" t="s">
        <v>9713</v>
      </c>
      <c r="B49" t="s">
        <v>9618</v>
      </c>
      <c r="C49">
        <v>6447</v>
      </c>
      <c r="D49" t="s">
        <v>9714</v>
      </c>
      <c r="E49">
        <v>0</v>
      </c>
    </row>
    <row r="50" spans="1:5">
      <c r="A50" t="s">
        <v>9715</v>
      </c>
      <c r="B50" t="s">
        <v>9618</v>
      </c>
      <c r="C50">
        <v>6447</v>
      </c>
      <c r="D50" t="s">
        <v>9716</v>
      </c>
      <c r="E50">
        <v>0</v>
      </c>
    </row>
    <row r="51" spans="1:5">
      <c r="A51" t="s">
        <v>9717</v>
      </c>
      <c r="B51" t="s">
        <v>9618</v>
      </c>
      <c r="C51">
        <v>6447</v>
      </c>
      <c r="D51" t="s">
        <v>9718</v>
      </c>
      <c r="E51">
        <v>0</v>
      </c>
    </row>
    <row r="52" spans="1:5">
      <c r="A52" t="s">
        <v>9719</v>
      </c>
      <c r="B52" t="s">
        <v>9618</v>
      </c>
      <c r="C52">
        <v>6447</v>
      </c>
      <c r="D52" t="s">
        <v>9720</v>
      </c>
      <c r="E52">
        <v>0</v>
      </c>
    </row>
    <row r="53" spans="1:5">
      <c r="A53" t="s">
        <v>9721</v>
      </c>
      <c r="B53" t="s">
        <v>9618</v>
      </c>
      <c r="C53">
        <v>6447</v>
      </c>
      <c r="D53" t="s">
        <v>9722</v>
      </c>
      <c r="E53">
        <v>0</v>
      </c>
    </row>
    <row r="54" spans="1:5">
      <c r="A54" t="s">
        <v>9723</v>
      </c>
      <c r="B54" t="s">
        <v>9618</v>
      </c>
      <c r="C54">
        <v>6447</v>
      </c>
      <c r="D54" t="s">
        <v>9724</v>
      </c>
      <c r="E54">
        <v>0</v>
      </c>
    </row>
    <row r="55" spans="1:5">
      <c r="A55" t="s">
        <v>9725</v>
      </c>
      <c r="B55" t="s">
        <v>9618</v>
      </c>
      <c r="C55">
        <v>6447</v>
      </c>
      <c r="D55" t="s">
        <v>9726</v>
      </c>
      <c r="E55">
        <v>0</v>
      </c>
    </row>
    <row r="56" spans="1:5">
      <c r="A56" t="s">
        <v>9727</v>
      </c>
      <c r="B56" t="s">
        <v>9618</v>
      </c>
      <c r="C56">
        <v>6447</v>
      </c>
      <c r="D56" t="s">
        <v>9728</v>
      </c>
      <c r="E56">
        <v>0</v>
      </c>
    </row>
    <row r="57" spans="1:5">
      <c r="A57" t="s">
        <v>9729</v>
      </c>
      <c r="B57" t="s">
        <v>9618</v>
      </c>
      <c r="C57">
        <v>6447</v>
      </c>
      <c r="D57" t="s">
        <v>9730</v>
      </c>
      <c r="E57">
        <v>0</v>
      </c>
    </row>
    <row r="58" spans="1:5">
      <c r="A58" t="s">
        <v>9731</v>
      </c>
      <c r="B58" t="s">
        <v>9618</v>
      </c>
      <c r="C58">
        <v>6447</v>
      </c>
      <c r="D58" t="s">
        <v>9732</v>
      </c>
      <c r="E58">
        <v>1.5</v>
      </c>
    </row>
    <row r="59" spans="1:5">
      <c r="A59" t="s">
        <v>9733</v>
      </c>
      <c r="B59" t="s">
        <v>9618</v>
      </c>
      <c r="C59">
        <v>6447</v>
      </c>
      <c r="D59" t="s">
        <v>9734</v>
      </c>
      <c r="E59">
        <v>4.51</v>
      </c>
    </row>
    <row r="60" spans="1:5">
      <c r="A60" t="s">
        <v>9735</v>
      </c>
      <c r="B60" t="s">
        <v>9618</v>
      </c>
      <c r="C60">
        <v>6447</v>
      </c>
      <c r="D60" t="s">
        <v>9736</v>
      </c>
      <c r="E60">
        <v>4.51</v>
      </c>
    </row>
    <row r="61" spans="1:5">
      <c r="A61" t="s">
        <v>9737</v>
      </c>
      <c r="B61" t="s">
        <v>9618</v>
      </c>
      <c r="C61">
        <v>6447</v>
      </c>
      <c r="D61" t="s">
        <v>9738</v>
      </c>
      <c r="E61">
        <v>4.83</v>
      </c>
    </row>
    <row r="62" spans="1:5">
      <c r="A62" t="s">
        <v>9739</v>
      </c>
      <c r="B62" t="s">
        <v>9618</v>
      </c>
      <c r="C62">
        <v>6447</v>
      </c>
      <c r="D62" t="s">
        <v>9740</v>
      </c>
      <c r="E62">
        <v>14.43</v>
      </c>
    </row>
    <row r="63" spans="1:5">
      <c r="A63" t="s">
        <v>9741</v>
      </c>
      <c r="B63" t="s">
        <v>9618</v>
      </c>
      <c r="C63">
        <v>6447</v>
      </c>
      <c r="D63" t="s">
        <v>9742</v>
      </c>
      <c r="E63">
        <v>35.25</v>
      </c>
    </row>
    <row r="64" spans="1:5">
      <c r="A64" t="s">
        <v>9743</v>
      </c>
      <c r="B64" t="s">
        <v>9618</v>
      </c>
      <c r="C64">
        <v>6447</v>
      </c>
      <c r="D64" t="s">
        <v>9744</v>
      </c>
      <c r="E64">
        <v>46.82</v>
      </c>
    </row>
    <row r="65" spans="1:5">
      <c r="A65" t="s">
        <v>9745</v>
      </c>
      <c r="B65" t="s">
        <v>9618</v>
      </c>
      <c r="C65">
        <v>6447</v>
      </c>
      <c r="D65" t="s">
        <v>9746</v>
      </c>
      <c r="E65">
        <v>22.9</v>
      </c>
    </row>
    <row r="66" spans="1:5">
      <c r="A66" t="s">
        <v>9747</v>
      </c>
      <c r="B66" t="s">
        <v>9618</v>
      </c>
      <c r="C66">
        <v>6447</v>
      </c>
      <c r="D66" t="s">
        <v>9748</v>
      </c>
      <c r="E66">
        <v>7.16</v>
      </c>
    </row>
    <row r="67" spans="1:5">
      <c r="A67" t="s">
        <v>9749</v>
      </c>
      <c r="B67" t="s">
        <v>9618</v>
      </c>
      <c r="C67">
        <v>6447</v>
      </c>
      <c r="D67" t="s">
        <v>9750</v>
      </c>
      <c r="E67">
        <v>0</v>
      </c>
    </row>
    <row r="68" spans="1:5">
      <c r="A68" t="s">
        <v>9751</v>
      </c>
      <c r="B68" t="s">
        <v>9618</v>
      </c>
      <c r="C68">
        <v>6447</v>
      </c>
      <c r="D68" t="s">
        <v>9752</v>
      </c>
      <c r="E68">
        <v>0</v>
      </c>
    </row>
    <row r="69" spans="1:5">
      <c r="A69" t="s">
        <v>9753</v>
      </c>
      <c r="B69" t="s">
        <v>9618</v>
      </c>
      <c r="C69">
        <v>6447</v>
      </c>
      <c r="D69" t="s">
        <v>9754</v>
      </c>
      <c r="E69">
        <v>0</v>
      </c>
    </row>
    <row r="70" spans="1:5">
      <c r="A70" t="s">
        <v>9755</v>
      </c>
      <c r="B70" t="s">
        <v>9618</v>
      </c>
      <c r="C70">
        <v>6447</v>
      </c>
      <c r="D70" t="s">
        <v>9756</v>
      </c>
      <c r="E70">
        <v>0</v>
      </c>
    </row>
    <row r="71" spans="1:5">
      <c r="A71" t="s">
        <v>9757</v>
      </c>
      <c r="B71" t="s">
        <v>9618</v>
      </c>
      <c r="C71">
        <v>6447</v>
      </c>
      <c r="D71" t="s">
        <v>9758</v>
      </c>
      <c r="E71">
        <v>0</v>
      </c>
    </row>
    <row r="72" spans="1:5">
      <c r="A72" t="s">
        <v>9759</v>
      </c>
      <c r="B72" t="s">
        <v>9618</v>
      </c>
      <c r="C72">
        <v>6447</v>
      </c>
      <c r="D72" t="s">
        <v>9760</v>
      </c>
      <c r="E72">
        <v>0</v>
      </c>
    </row>
    <row r="73" spans="1:5">
      <c r="A73" t="s">
        <v>9761</v>
      </c>
      <c r="B73" t="s">
        <v>9618</v>
      </c>
      <c r="C73">
        <v>6447</v>
      </c>
      <c r="D73" t="s">
        <v>9762</v>
      </c>
      <c r="E73">
        <v>0</v>
      </c>
    </row>
    <row r="74" spans="1:5">
      <c r="A74" t="s">
        <v>9763</v>
      </c>
      <c r="B74" t="s">
        <v>9618</v>
      </c>
      <c r="C74">
        <v>6447</v>
      </c>
      <c r="D74" t="s">
        <v>9764</v>
      </c>
      <c r="E74">
        <v>0</v>
      </c>
    </row>
    <row r="75" spans="1:5">
      <c r="A75" t="s">
        <v>9765</v>
      </c>
      <c r="B75" t="s">
        <v>9618</v>
      </c>
      <c r="C75">
        <v>6447</v>
      </c>
      <c r="D75" t="s">
        <v>9766</v>
      </c>
      <c r="E75">
        <v>0</v>
      </c>
    </row>
    <row r="76" spans="1:5">
      <c r="A76" t="s">
        <v>9767</v>
      </c>
      <c r="B76" t="s">
        <v>9618</v>
      </c>
      <c r="C76">
        <v>6447</v>
      </c>
      <c r="D76" t="s">
        <v>9768</v>
      </c>
      <c r="E76">
        <v>0</v>
      </c>
    </row>
    <row r="77" spans="1:5">
      <c r="A77" t="s">
        <v>9769</v>
      </c>
      <c r="B77" t="s">
        <v>9618</v>
      </c>
      <c r="C77">
        <v>6447</v>
      </c>
      <c r="D77" t="s">
        <v>9770</v>
      </c>
      <c r="E77">
        <v>0</v>
      </c>
    </row>
    <row r="78" spans="1:5">
      <c r="A78" t="s">
        <v>9771</v>
      </c>
      <c r="B78" t="s">
        <v>9618</v>
      </c>
      <c r="C78">
        <v>6447</v>
      </c>
      <c r="D78" t="s">
        <v>9772</v>
      </c>
      <c r="E78">
        <v>0</v>
      </c>
    </row>
    <row r="79" spans="1:5">
      <c r="A79" t="s">
        <v>9773</v>
      </c>
      <c r="B79" t="s">
        <v>9618</v>
      </c>
      <c r="C79">
        <v>6447</v>
      </c>
      <c r="D79" t="s">
        <v>9774</v>
      </c>
      <c r="E79">
        <v>0</v>
      </c>
    </row>
    <row r="80" spans="1:5">
      <c r="A80" t="s">
        <v>9775</v>
      </c>
      <c r="B80" t="s">
        <v>9618</v>
      </c>
      <c r="C80">
        <v>6447</v>
      </c>
      <c r="D80" t="s">
        <v>9776</v>
      </c>
      <c r="E80">
        <v>0</v>
      </c>
    </row>
    <row r="81" spans="1:5">
      <c r="A81" t="s">
        <v>9777</v>
      </c>
      <c r="B81" t="s">
        <v>9618</v>
      </c>
      <c r="C81">
        <v>6447</v>
      </c>
      <c r="D81" t="s">
        <v>9778</v>
      </c>
      <c r="E81">
        <v>0</v>
      </c>
    </row>
    <row r="82" spans="1:5">
      <c r="A82" t="s">
        <v>9779</v>
      </c>
      <c r="B82" t="s">
        <v>9618</v>
      </c>
      <c r="C82">
        <v>6447</v>
      </c>
      <c r="D82" t="s">
        <v>9780</v>
      </c>
      <c r="E82">
        <v>1.56</v>
      </c>
    </row>
    <row r="83" spans="1:5">
      <c r="A83" t="s">
        <v>9781</v>
      </c>
      <c r="B83" t="s">
        <v>9618</v>
      </c>
      <c r="C83">
        <v>6447</v>
      </c>
      <c r="D83" t="s">
        <v>9782</v>
      </c>
      <c r="E83">
        <v>4.6900000000000004</v>
      </c>
    </row>
    <row r="84" spans="1:5">
      <c r="A84" t="s">
        <v>9783</v>
      </c>
      <c r="B84" t="s">
        <v>9618</v>
      </c>
      <c r="C84">
        <v>6447</v>
      </c>
      <c r="D84" t="s">
        <v>9784</v>
      </c>
      <c r="E84">
        <v>4.68</v>
      </c>
    </row>
    <row r="85" spans="1:5">
      <c r="A85" t="s">
        <v>9785</v>
      </c>
      <c r="B85" t="s">
        <v>9618</v>
      </c>
      <c r="C85">
        <v>6447</v>
      </c>
      <c r="D85" t="s">
        <v>9786</v>
      </c>
      <c r="E85">
        <v>4.68</v>
      </c>
    </row>
    <row r="86" spans="1:5">
      <c r="A86" t="s">
        <v>9787</v>
      </c>
      <c r="B86" t="s">
        <v>9618</v>
      </c>
      <c r="C86">
        <v>6447</v>
      </c>
      <c r="D86" t="s">
        <v>9788</v>
      </c>
      <c r="E86">
        <v>4.6900000000000004</v>
      </c>
    </row>
    <row r="87" spans="1:5">
      <c r="A87" t="s">
        <v>9789</v>
      </c>
      <c r="B87" t="s">
        <v>9618</v>
      </c>
      <c r="C87">
        <v>6447</v>
      </c>
      <c r="D87" t="s">
        <v>9790</v>
      </c>
      <c r="E87">
        <v>4.6500000000000004</v>
      </c>
    </row>
    <row r="88" spans="1:5">
      <c r="A88" t="s">
        <v>9791</v>
      </c>
      <c r="B88" t="s">
        <v>9618</v>
      </c>
      <c r="C88">
        <v>6447</v>
      </c>
      <c r="D88" t="s">
        <v>9792</v>
      </c>
      <c r="E88">
        <v>4.66</v>
      </c>
    </row>
    <row r="89" spans="1:5">
      <c r="A89" t="s">
        <v>9793</v>
      </c>
      <c r="B89" t="s">
        <v>9618</v>
      </c>
      <c r="C89">
        <v>6447</v>
      </c>
      <c r="D89" t="s">
        <v>9794</v>
      </c>
      <c r="E89">
        <v>4.6100000000000003</v>
      </c>
    </row>
    <row r="90" spans="1:5">
      <c r="A90" t="s">
        <v>9795</v>
      </c>
      <c r="B90" t="s">
        <v>9618</v>
      </c>
      <c r="C90">
        <v>6447</v>
      </c>
      <c r="D90" t="s">
        <v>9796</v>
      </c>
      <c r="E90">
        <v>3.83</v>
      </c>
    </row>
    <row r="91" spans="1:5">
      <c r="A91" t="s">
        <v>9797</v>
      </c>
      <c r="B91" t="s">
        <v>9618</v>
      </c>
      <c r="C91">
        <v>6447</v>
      </c>
      <c r="D91" t="s">
        <v>9798</v>
      </c>
      <c r="E91">
        <v>0</v>
      </c>
    </row>
    <row r="92" spans="1:5">
      <c r="A92" t="s">
        <v>9799</v>
      </c>
      <c r="B92" t="s">
        <v>9618</v>
      </c>
      <c r="C92">
        <v>6447</v>
      </c>
      <c r="D92" t="s">
        <v>9800</v>
      </c>
      <c r="E92">
        <v>0</v>
      </c>
    </row>
    <row r="93" spans="1:5">
      <c r="A93" t="s">
        <v>9801</v>
      </c>
      <c r="B93" t="s">
        <v>9618</v>
      </c>
      <c r="C93">
        <v>6447</v>
      </c>
      <c r="D93" t="s">
        <v>9802</v>
      </c>
      <c r="E93">
        <v>0</v>
      </c>
    </row>
    <row r="94" spans="1:5">
      <c r="A94" t="s">
        <v>9803</v>
      </c>
      <c r="B94" t="s">
        <v>9618</v>
      </c>
      <c r="C94">
        <v>6447</v>
      </c>
      <c r="D94" t="s">
        <v>9804</v>
      </c>
      <c r="E94">
        <v>0</v>
      </c>
    </row>
    <row r="95" spans="1:5">
      <c r="A95" t="s">
        <v>9805</v>
      </c>
      <c r="B95" t="s">
        <v>9618</v>
      </c>
      <c r="C95">
        <v>6447</v>
      </c>
      <c r="D95" t="s">
        <v>9806</v>
      </c>
      <c r="E95">
        <v>0</v>
      </c>
    </row>
    <row r="96" spans="1:5">
      <c r="A96" t="s">
        <v>9807</v>
      </c>
      <c r="B96" t="s">
        <v>9618</v>
      </c>
      <c r="C96">
        <v>6447</v>
      </c>
      <c r="D96" t="s">
        <v>9808</v>
      </c>
      <c r="E96">
        <v>0</v>
      </c>
    </row>
    <row r="97" spans="1:5">
      <c r="A97" t="s">
        <v>9809</v>
      </c>
      <c r="B97" t="s">
        <v>9618</v>
      </c>
      <c r="C97">
        <v>6447</v>
      </c>
      <c r="D97" t="s">
        <v>9810</v>
      </c>
      <c r="E97">
        <v>0</v>
      </c>
    </row>
    <row r="98" spans="1:5">
      <c r="A98" t="s">
        <v>9811</v>
      </c>
      <c r="B98" t="s">
        <v>9618</v>
      </c>
      <c r="C98">
        <v>6447</v>
      </c>
      <c r="D98" t="s">
        <v>9812</v>
      </c>
      <c r="E98">
        <v>0</v>
      </c>
    </row>
    <row r="99" spans="1:5">
      <c r="A99" t="s">
        <v>9813</v>
      </c>
      <c r="B99" t="s">
        <v>9618</v>
      </c>
      <c r="C99">
        <v>6447</v>
      </c>
      <c r="D99" t="s">
        <v>9814</v>
      </c>
      <c r="E99">
        <v>0</v>
      </c>
    </row>
    <row r="100" spans="1:5">
      <c r="A100" t="s">
        <v>9815</v>
      </c>
      <c r="B100" t="s">
        <v>9618</v>
      </c>
      <c r="C100">
        <v>6447</v>
      </c>
      <c r="D100" t="s">
        <v>9816</v>
      </c>
      <c r="E100">
        <v>0</v>
      </c>
    </row>
    <row r="101" spans="1:5">
      <c r="A101" t="s">
        <v>9817</v>
      </c>
      <c r="B101" t="s">
        <v>9618</v>
      </c>
      <c r="C101">
        <v>6447</v>
      </c>
      <c r="D101" t="s">
        <v>9818</v>
      </c>
      <c r="E101">
        <v>0</v>
      </c>
    </row>
    <row r="102" spans="1:5">
      <c r="A102" t="s">
        <v>9819</v>
      </c>
      <c r="B102" t="s">
        <v>9618</v>
      </c>
      <c r="C102">
        <v>6447</v>
      </c>
      <c r="D102" t="s">
        <v>9820</v>
      </c>
      <c r="E102">
        <v>0</v>
      </c>
    </row>
    <row r="103" spans="1:5">
      <c r="A103" t="s">
        <v>9821</v>
      </c>
      <c r="B103" t="s">
        <v>9618</v>
      </c>
      <c r="C103">
        <v>6447</v>
      </c>
      <c r="D103" t="s">
        <v>9822</v>
      </c>
      <c r="E103">
        <v>0</v>
      </c>
    </row>
    <row r="104" spans="1:5">
      <c r="A104" t="s">
        <v>9823</v>
      </c>
      <c r="B104" t="s">
        <v>9618</v>
      </c>
      <c r="C104">
        <v>6447</v>
      </c>
      <c r="D104" t="s">
        <v>9824</v>
      </c>
      <c r="E104">
        <v>0</v>
      </c>
    </row>
    <row r="105" spans="1:5">
      <c r="A105" t="s">
        <v>9825</v>
      </c>
      <c r="B105" t="s">
        <v>9618</v>
      </c>
      <c r="C105">
        <v>6447</v>
      </c>
      <c r="D105" t="s">
        <v>9826</v>
      </c>
      <c r="E105">
        <v>0</v>
      </c>
    </row>
    <row r="106" spans="1:5">
      <c r="A106" t="s">
        <v>9827</v>
      </c>
      <c r="B106" t="s">
        <v>9618</v>
      </c>
      <c r="C106">
        <v>6447</v>
      </c>
      <c r="D106" t="s">
        <v>9828</v>
      </c>
      <c r="E106">
        <v>1.54</v>
      </c>
    </row>
    <row r="107" spans="1:5">
      <c r="A107" t="s">
        <v>9829</v>
      </c>
      <c r="B107" t="s">
        <v>9618</v>
      </c>
      <c r="C107">
        <v>6447</v>
      </c>
      <c r="D107" t="s">
        <v>9830</v>
      </c>
      <c r="E107">
        <v>6.66</v>
      </c>
    </row>
    <row r="108" spans="1:5">
      <c r="A108" t="s">
        <v>9831</v>
      </c>
      <c r="B108" t="s">
        <v>9618</v>
      </c>
      <c r="C108">
        <v>6447</v>
      </c>
      <c r="D108" t="s">
        <v>9832</v>
      </c>
      <c r="E108">
        <v>47.3</v>
      </c>
    </row>
    <row r="109" spans="1:5">
      <c r="A109" t="s">
        <v>9833</v>
      </c>
      <c r="B109" t="s">
        <v>9618</v>
      </c>
      <c r="C109">
        <v>6447</v>
      </c>
      <c r="D109" t="s">
        <v>9834</v>
      </c>
      <c r="E109">
        <v>88.46</v>
      </c>
    </row>
    <row r="110" spans="1:5">
      <c r="A110" t="s">
        <v>9835</v>
      </c>
      <c r="B110" t="s">
        <v>9618</v>
      </c>
      <c r="C110">
        <v>6447</v>
      </c>
      <c r="D110" t="s">
        <v>9836</v>
      </c>
      <c r="E110">
        <v>43.74</v>
      </c>
    </row>
    <row r="111" spans="1:5">
      <c r="A111" t="s">
        <v>9837</v>
      </c>
      <c r="B111" t="s">
        <v>9618</v>
      </c>
      <c r="C111">
        <v>6447</v>
      </c>
      <c r="D111" t="s">
        <v>9838</v>
      </c>
      <c r="E111">
        <v>5.6</v>
      </c>
    </row>
    <row r="112" spans="1:5">
      <c r="A112" t="s">
        <v>9839</v>
      </c>
      <c r="B112" t="s">
        <v>9618</v>
      </c>
      <c r="C112">
        <v>6447</v>
      </c>
      <c r="D112" t="s">
        <v>9840</v>
      </c>
      <c r="E112">
        <v>4.68</v>
      </c>
    </row>
    <row r="113" spans="1:5">
      <c r="A113" t="s">
        <v>9841</v>
      </c>
      <c r="B113" t="s">
        <v>9618</v>
      </c>
      <c r="C113">
        <v>6447</v>
      </c>
      <c r="D113" t="s">
        <v>9842</v>
      </c>
      <c r="E113">
        <v>4.68</v>
      </c>
    </row>
    <row r="114" spans="1:5">
      <c r="A114" t="s">
        <v>9843</v>
      </c>
      <c r="B114" t="s">
        <v>9618</v>
      </c>
      <c r="C114">
        <v>6447</v>
      </c>
      <c r="D114" t="s">
        <v>9844</v>
      </c>
      <c r="E114">
        <v>3.87</v>
      </c>
    </row>
    <row r="115" spans="1:5">
      <c r="A115" t="s">
        <v>9845</v>
      </c>
      <c r="B115" t="s">
        <v>9618</v>
      </c>
      <c r="C115">
        <v>6447</v>
      </c>
      <c r="D115" t="s">
        <v>9846</v>
      </c>
      <c r="E115">
        <v>0</v>
      </c>
    </row>
    <row r="116" spans="1:5">
      <c r="A116" t="s">
        <v>9847</v>
      </c>
      <c r="B116" t="s">
        <v>9618</v>
      </c>
      <c r="C116">
        <v>6447</v>
      </c>
      <c r="D116" t="s">
        <v>9848</v>
      </c>
      <c r="E116">
        <v>0</v>
      </c>
    </row>
    <row r="117" spans="1:5">
      <c r="A117" t="s">
        <v>9849</v>
      </c>
      <c r="B117" t="s">
        <v>9618</v>
      </c>
      <c r="C117">
        <v>6447</v>
      </c>
      <c r="D117" t="s">
        <v>9850</v>
      </c>
      <c r="E117">
        <v>0</v>
      </c>
    </row>
    <row r="118" spans="1:5">
      <c r="A118" t="s">
        <v>9851</v>
      </c>
      <c r="B118" t="s">
        <v>9618</v>
      </c>
      <c r="C118">
        <v>6447</v>
      </c>
      <c r="D118" t="s">
        <v>9852</v>
      </c>
      <c r="E118">
        <v>0</v>
      </c>
    </row>
    <row r="119" spans="1:5">
      <c r="A119" t="s">
        <v>9853</v>
      </c>
      <c r="B119" t="s">
        <v>9618</v>
      </c>
      <c r="C119">
        <v>6447</v>
      </c>
      <c r="D119" t="s">
        <v>9854</v>
      </c>
      <c r="E119">
        <v>0</v>
      </c>
    </row>
    <row r="120" spans="1:5">
      <c r="A120" t="s">
        <v>9855</v>
      </c>
      <c r="B120" t="s">
        <v>9618</v>
      </c>
      <c r="C120">
        <v>6447</v>
      </c>
      <c r="D120" t="s">
        <v>9856</v>
      </c>
      <c r="E120">
        <v>0</v>
      </c>
    </row>
    <row r="121" spans="1:5">
      <c r="A121" t="s">
        <v>9857</v>
      </c>
      <c r="B121" t="s">
        <v>9618</v>
      </c>
      <c r="C121">
        <v>6447</v>
      </c>
      <c r="D121" t="s">
        <v>9858</v>
      </c>
      <c r="E121">
        <v>0</v>
      </c>
    </row>
    <row r="122" spans="1:5">
      <c r="A122" t="s">
        <v>9859</v>
      </c>
      <c r="B122" t="s">
        <v>9618</v>
      </c>
      <c r="C122">
        <v>6447</v>
      </c>
      <c r="D122" t="s">
        <v>9860</v>
      </c>
      <c r="E122">
        <v>0</v>
      </c>
    </row>
    <row r="123" spans="1:5">
      <c r="A123" t="s">
        <v>9861</v>
      </c>
      <c r="B123" t="s">
        <v>9618</v>
      </c>
      <c r="C123">
        <v>6447</v>
      </c>
      <c r="D123" t="s">
        <v>9862</v>
      </c>
      <c r="E123">
        <v>0</v>
      </c>
    </row>
    <row r="124" spans="1:5">
      <c r="A124" t="s">
        <v>9863</v>
      </c>
      <c r="B124" t="s">
        <v>9618</v>
      </c>
      <c r="C124">
        <v>6447</v>
      </c>
      <c r="D124" t="s">
        <v>9864</v>
      </c>
      <c r="E124">
        <v>0</v>
      </c>
    </row>
    <row r="125" spans="1:5">
      <c r="A125" t="s">
        <v>9865</v>
      </c>
      <c r="B125" t="s">
        <v>9618</v>
      </c>
      <c r="C125">
        <v>6447</v>
      </c>
      <c r="D125" t="s">
        <v>9866</v>
      </c>
      <c r="E125">
        <v>0</v>
      </c>
    </row>
    <row r="126" spans="1:5">
      <c r="A126" t="s">
        <v>9867</v>
      </c>
      <c r="B126" t="s">
        <v>9618</v>
      </c>
      <c r="C126">
        <v>6447</v>
      </c>
      <c r="D126" t="s">
        <v>9868</v>
      </c>
      <c r="E126">
        <v>0</v>
      </c>
    </row>
    <row r="127" spans="1:5">
      <c r="A127" t="s">
        <v>9869</v>
      </c>
      <c r="B127" t="s">
        <v>9618</v>
      </c>
      <c r="C127">
        <v>6447</v>
      </c>
      <c r="D127" t="s">
        <v>9870</v>
      </c>
      <c r="E127">
        <v>0</v>
      </c>
    </row>
    <row r="128" spans="1:5">
      <c r="A128" t="s">
        <v>9871</v>
      </c>
      <c r="B128" t="s">
        <v>9618</v>
      </c>
      <c r="C128">
        <v>6447</v>
      </c>
      <c r="D128" t="s">
        <v>9872</v>
      </c>
      <c r="E128">
        <v>0</v>
      </c>
    </row>
    <row r="129" spans="1:5">
      <c r="A129" t="s">
        <v>9873</v>
      </c>
      <c r="B129" t="s">
        <v>9618</v>
      </c>
      <c r="C129">
        <v>6447</v>
      </c>
      <c r="D129" t="s">
        <v>9874</v>
      </c>
      <c r="E129">
        <v>0</v>
      </c>
    </row>
    <row r="130" spans="1:5">
      <c r="A130" t="s">
        <v>9875</v>
      </c>
      <c r="B130" t="s">
        <v>9618</v>
      </c>
      <c r="C130">
        <v>6447</v>
      </c>
      <c r="D130" t="s">
        <v>9876</v>
      </c>
      <c r="E130">
        <v>1.56</v>
      </c>
    </row>
    <row r="131" spans="1:5">
      <c r="A131" t="s">
        <v>9877</v>
      </c>
      <c r="B131" t="s">
        <v>9618</v>
      </c>
      <c r="C131">
        <v>6447</v>
      </c>
      <c r="D131" t="s">
        <v>9878</v>
      </c>
      <c r="E131">
        <v>4.68</v>
      </c>
    </row>
    <row r="132" spans="1:5">
      <c r="A132" t="s">
        <v>9879</v>
      </c>
      <c r="B132" t="s">
        <v>9618</v>
      </c>
      <c r="C132">
        <v>6447</v>
      </c>
      <c r="D132" t="s">
        <v>9880</v>
      </c>
      <c r="E132">
        <v>4.6500000000000004</v>
      </c>
    </row>
    <row r="133" spans="1:5">
      <c r="A133" t="s">
        <v>9881</v>
      </c>
      <c r="B133" t="s">
        <v>9618</v>
      </c>
      <c r="C133">
        <v>6447</v>
      </c>
      <c r="D133" t="s">
        <v>9882</v>
      </c>
      <c r="E133">
        <v>4.7</v>
      </c>
    </row>
    <row r="134" spans="1:5">
      <c r="A134" t="s">
        <v>9883</v>
      </c>
      <c r="B134" t="s">
        <v>9618</v>
      </c>
      <c r="C134">
        <v>6447</v>
      </c>
      <c r="D134" t="s">
        <v>9884</v>
      </c>
      <c r="E134">
        <v>4.68</v>
      </c>
    </row>
    <row r="135" spans="1:5">
      <c r="A135" t="s">
        <v>9885</v>
      </c>
      <c r="B135" t="s">
        <v>9618</v>
      </c>
      <c r="C135">
        <v>6447</v>
      </c>
      <c r="D135" t="s">
        <v>9886</v>
      </c>
      <c r="E135">
        <v>4.8600000000000003</v>
      </c>
    </row>
    <row r="136" spans="1:5">
      <c r="A136" t="s">
        <v>9887</v>
      </c>
      <c r="B136" t="s">
        <v>9618</v>
      </c>
      <c r="C136">
        <v>6447</v>
      </c>
      <c r="D136" t="s">
        <v>9888</v>
      </c>
      <c r="E136">
        <v>11.63</v>
      </c>
    </row>
    <row r="137" spans="1:5">
      <c r="A137" t="s">
        <v>9889</v>
      </c>
      <c r="B137" t="s">
        <v>9618</v>
      </c>
      <c r="C137">
        <v>6447</v>
      </c>
      <c r="D137" t="s">
        <v>9890</v>
      </c>
      <c r="E137">
        <v>4.66</v>
      </c>
    </row>
    <row r="138" spans="1:5">
      <c r="A138" t="s">
        <v>9891</v>
      </c>
      <c r="B138" t="s">
        <v>9618</v>
      </c>
      <c r="C138">
        <v>6447</v>
      </c>
      <c r="D138" t="s">
        <v>9892</v>
      </c>
      <c r="E138">
        <v>3.94</v>
      </c>
    </row>
    <row r="139" spans="1:5">
      <c r="A139" t="s">
        <v>9893</v>
      </c>
      <c r="B139" t="s">
        <v>9618</v>
      </c>
      <c r="C139">
        <v>6447</v>
      </c>
      <c r="D139" t="s">
        <v>9894</v>
      </c>
      <c r="E139">
        <v>0</v>
      </c>
    </row>
    <row r="140" spans="1:5">
      <c r="A140" t="s">
        <v>9895</v>
      </c>
      <c r="B140" t="s">
        <v>9618</v>
      </c>
      <c r="C140">
        <v>6447</v>
      </c>
      <c r="D140" t="s">
        <v>9896</v>
      </c>
      <c r="E140">
        <v>0</v>
      </c>
    </row>
    <row r="141" spans="1:5">
      <c r="A141" t="s">
        <v>9897</v>
      </c>
      <c r="B141" t="s">
        <v>9618</v>
      </c>
      <c r="C141">
        <v>6447</v>
      </c>
      <c r="D141" t="s">
        <v>9898</v>
      </c>
      <c r="E141">
        <v>0</v>
      </c>
    </row>
    <row r="142" spans="1:5">
      <c r="A142" t="s">
        <v>9899</v>
      </c>
      <c r="B142" t="s">
        <v>9618</v>
      </c>
      <c r="C142">
        <v>6447</v>
      </c>
      <c r="D142" t="s">
        <v>9900</v>
      </c>
      <c r="E142">
        <v>0</v>
      </c>
    </row>
    <row r="143" spans="1:5">
      <c r="A143" t="s">
        <v>9901</v>
      </c>
      <c r="B143" t="s">
        <v>9618</v>
      </c>
      <c r="C143">
        <v>6447</v>
      </c>
      <c r="D143" t="s">
        <v>9902</v>
      </c>
      <c r="E143">
        <v>0</v>
      </c>
    </row>
    <row r="144" spans="1:5">
      <c r="A144" t="s">
        <v>9903</v>
      </c>
      <c r="B144" t="s">
        <v>9618</v>
      </c>
      <c r="C144">
        <v>6447</v>
      </c>
      <c r="D144" t="s">
        <v>9904</v>
      </c>
      <c r="E144">
        <v>0</v>
      </c>
    </row>
    <row r="145" spans="1:5">
      <c r="A145" t="s">
        <v>9905</v>
      </c>
      <c r="B145" t="s">
        <v>9618</v>
      </c>
      <c r="C145">
        <v>6447</v>
      </c>
      <c r="D145" t="s">
        <v>9906</v>
      </c>
      <c r="E145">
        <v>0</v>
      </c>
    </row>
    <row r="146" spans="1:5">
      <c r="A146" t="s">
        <v>9907</v>
      </c>
      <c r="B146" t="s">
        <v>9618</v>
      </c>
      <c r="C146">
        <v>6447</v>
      </c>
      <c r="D146" t="s">
        <v>9908</v>
      </c>
      <c r="E146">
        <v>0</v>
      </c>
    </row>
    <row r="147" spans="1:5">
      <c r="A147" t="s">
        <v>9909</v>
      </c>
      <c r="B147" t="s">
        <v>9618</v>
      </c>
      <c r="C147">
        <v>6447</v>
      </c>
      <c r="D147" t="s">
        <v>9910</v>
      </c>
      <c r="E147">
        <v>0</v>
      </c>
    </row>
    <row r="148" spans="1:5">
      <c r="A148" t="s">
        <v>9911</v>
      </c>
      <c r="B148" t="s">
        <v>9618</v>
      </c>
      <c r="C148">
        <v>6447</v>
      </c>
      <c r="D148" t="s">
        <v>9912</v>
      </c>
      <c r="E148">
        <v>0</v>
      </c>
    </row>
    <row r="149" spans="1:5">
      <c r="A149" t="s">
        <v>9913</v>
      </c>
      <c r="B149" t="s">
        <v>9618</v>
      </c>
      <c r="C149">
        <v>6447</v>
      </c>
      <c r="D149" t="s">
        <v>9914</v>
      </c>
      <c r="E149">
        <v>0</v>
      </c>
    </row>
    <row r="150" spans="1:5">
      <c r="A150" t="s">
        <v>9915</v>
      </c>
      <c r="B150" t="s">
        <v>9618</v>
      </c>
      <c r="C150">
        <v>6447</v>
      </c>
      <c r="D150" t="s">
        <v>9916</v>
      </c>
      <c r="E150">
        <v>0</v>
      </c>
    </row>
    <row r="151" spans="1:5">
      <c r="A151" t="s">
        <v>9917</v>
      </c>
      <c r="B151" t="s">
        <v>9618</v>
      </c>
      <c r="C151">
        <v>6447</v>
      </c>
      <c r="D151" t="s">
        <v>9918</v>
      </c>
      <c r="E151">
        <v>0</v>
      </c>
    </row>
    <row r="152" spans="1:5">
      <c r="A152" t="s">
        <v>9919</v>
      </c>
      <c r="B152" t="s">
        <v>9618</v>
      </c>
      <c r="C152">
        <v>6447</v>
      </c>
      <c r="D152" t="s">
        <v>9920</v>
      </c>
      <c r="E152">
        <v>0</v>
      </c>
    </row>
    <row r="153" spans="1:5">
      <c r="A153" t="s">
        <v>9921</v>
      </c>
      <c r="B153" t="s">
        <v>9618</v>
      </c>
      <c r="C153">
        <v>6447</v>
      </c>
      <c r="D153" t="s">
        <v>9922</v>
      </c>
      <c r="E153">
        <v>0</v>
      </c>
    </row>
    <row r="154" spans="1:5">
      <c r="A154" t="s">
        <v>9923</v>
      </c>
      <c r="B154" t="s">
        <v>9618</v>
      </c>
      <c r="C154">
        <v>6447</v>
      </c>
      <c r="D154" t="s">
        <v>9924</v>
      </c>
      <c r="E154">
        <v>1.54</v>
      </c>
    </row>
    <row r="155" spans="1:5">
      <c r="A155" t="s">
        <v>9925</v>
      </c>
      <c r="B155" t="s">
        <v>9618</v>
      </c>
      <c r="C155">
        <v>6447</v>
      </c>
      <c r="D155" t="s">
        <v>9926</v>
      </c>
      <c r="E155">
        <v>51.03</v>
      </c>
    </row>
    <row r="156" spans="1:5">
      <c r="A156" t="s">
        <v>9927</v>
      </c>
      <c r="B156" t="s">
        <v>9618</v>
      </c>
      <c r="C156">
        <v>6447</v>
      </c>
      <c r="D156" t="s">
        <v>9928</v>
      </c>
      <c r="E156">
        <v>298.08</v>
      </c>
    </row>
    <row r="157" spans="1:5">
      <c r="A157" t="s">
        <v>9929</v>
      </c>
      <c r="B157" t="s">
        <v>9618</v>
      </c>
      <c r="C157">
        <v>6447</v>
      </c>
      <c r="D157" t="s">
        <v>9930</v>
      </c>
      <c r="E157">
        <v>486.06</v>
      </c>
    </row>
    <row r="158" spans="1:5">
      <c r="A158" t="s">
        <v>9931</v>
      </c>
      <c r="B158" t="s">
        <v>9618</v>
      </c>
      <c r="C158">
        <v>6447</v>
      </c>
      <c r="D158" t="s">
        <v>9932</v>
      </c>
      <c r="E158">
        <v>357.69</v>
      </c>
    </row>
    <row r="159" spans="1:5">
      <c r="A159" t="s">
        <v>9933</v>
      </c>
      <c r="B159" t="s">
        <v>9618</v>
      </c>
      <c r="C159">
        <v>6447</v>
      </c>
      <c r="D159" t="s">
        <v>9934</v>
      </c>
      <c r="E159">
        <v>370.57</v>
      </c>
    </row>
    <row r="160" spans="1:5">
      <c r="A160" t="s">
        <v>9935</v>
      </c>
      <c r="B160" t="s">
        <v>9618</v>
      </c>
      <c r="C160">
        <v>6447</v>
      </c>
      <c r="D160" t="s">
        <v>9936</v>
      </c>
      <c r="E160">
        <v>157.30000000000001</v>
      </c>
    </row>
    <row r="161" spans="1:5">
      <c r="A161" t="s">
        <v>9937</v>
      </c>
      <c r="B161" t="s">
        <v>9618</v>
      </c>
      <c r="C161">
        <v>6447</v>
      </c>
      <c r="D161" t="s">
        <v>9938</v>
      </c>
      <c r="E161">
        <v>4.67</v>
      </c>
    </row>
    <row r="162" spans="1:5">
      <c r="A162" t="s">
        <v>9939</v>
      </c>
      <c r="B162" t="s">
        <v>9618</v>
      </c>
      <c r="C162">
        <v>6447</v>
      </c>
      <c r="D162" t="s">
        <v>9940</v>
      </c>
      <c r="E162">
        <v>3.88</v>
      </c>
    </row>
    <row r="163" spans="1:5">
      <c r="A163" t="s">
        <v>9941</v>
      </c>
      <c r="B163" t="s">
        <v>9618</v>
      </c>
      <c r="C163">
        <v>6447</v>
      </c>
      <c r="D163" t="s">
        <v>9942</v>
      </c>
      <c r="E163">
        <v>0</v>
      </c>
    </row>
    <row r="164" spans="1:5">
      <c r="A164" t="s">
        <v>9943</v>
      </c>
      <c r="B164" t="s">
        <v>9618</v>
      </c>
      <c r="C164">
        <v>6447</v>
      </c>
      <c r="D164" t="s">
        <v>9944</v>
      </c>
      <c r="E164">
        <v>0</v>
      </c>
    </row>
    <row r="165" spans="1:5">
      <c r="A165" t="s">
        <v>9945</v>
      </c>
      <c r="B165" t="s">
        <v>9618</v>
      </c>
      <c r="C165">
        <v>6447</v>
      </c>
      <c r="D165" t="s">
        <v>9946</v>
      </c>
      <c r="E165">
        <v>0</v>
      </c>
    </row>
    <row r="166" spans="1:5">
      <c r="A166" t="s">
        <v>9947</v>
      </c>
      <c r="B166" t="s">
        <v>9618</v>
      </c>
      <c r="C166">
        <v>6447</v>
      </c>
      <c r="D166" t="s">
        <v>9948</v>
      </c>
      <c r="E166">
        <v>0</v>
      </c>
    </row>
    <row r="167" spans="1:5">
      <c r="A167" t="s">
        <v>9949</v>
      </c>
      <c r="B167" t="s">
        <v>9618</v>
      </c>
      <c r="C167">
        <v>6447</v>
      </c>
      <c r="D167" t="s">
        <v>9950</v>
      </c>
      <c r="E167">
        <v>0</v>
      </c>
    </row>
    <row r="168" spans="1:5">
      <c r="A168" t="s">
        <v>9951</v>
      </c>
      <c r="B168" t="s">
        <v>9618</v>
      </c>
      <c r="C168">
        <v>6447</v>
      </c>
      <c r="D168" t="s">
        <v>9952</v>
      </c>
      <c r="E168">
        <v>0</v>
      </c>
    </row>
    <row r="169" spans="1:5">
      <c r="A169" t="s">
        <v>9953</v>
      </c>
      <c r="B169" t="s">
        <v>9618</v>
      </c>
      <c r="C169">
        <v>6447</v>
      </c>
      <c r="D169" t="s">
        <v>9954</v>
      </c>
      <c r="E169">
        <v>0</v>
      </c>
    </row>
    <row r="170" spans="1:5">
      <c r="A170" t="s">
        <v>9955</v>
      </c>
      <c r="B170" t="s">
        <v>9618</v>
      </c>
      <c r="C170">
        <v>6447</v>
      </c>
      <c r="D170" t="s">
        <v>9956</v>
      </c>
      <c r="E170">
        <v>0</v>
      </c>
    </row>
    <row r="171" spans="1:5">
      <c r="A171" t="s">
        <v>9957</v>
      </c>
      <c r="B171" t="s">
        <v>9618</v>
      </c>
      <c r="C171">
        <v>6447</v>
      </c>
      <c r="D171" t="s">
        <v>9958</v>
      </c>
      <c r="E171">
        <v>0</v>
      </c>
    </row>
    <row r="172" spans="1:5">
      <c r="A172" t="s">
        <v>9959</v>
      </c>
      <c r="B172" t="s">
        <v>9618</v>
      </c>
      <c r="C172">
        <v>6447</v>
      </c>
      <c r="D172" t="s">
        <v>9960</v>
      </c>
      <c r="E172">
        <v>0</v>
      </c>
    </row>
    <row r="173" spans="1:5">
      <c r="A173" t="s">
        <v>9961</v>
      </c>
      <c r="B173" t="s">
        <v>9618</v>
      </c>
      <c r="C173">
        <v>6447</v>
      </c>
      <c r="D173" t="s">
        <v>9962</v>
      </c>
      <c r="E173">
        <v>0</v>
      </c>
    </row>
    <row r="174" spans="1:5">
      <c r="A174" t="s">
        <v>9963</v>
      </c>
      <c r="B174" t="s">
        <v>9618</v>
      </c>
      <c r="C174">
        <v>6447</v>
      </c>
      <c r="D174" t="s">
        <v>9964</v>
      </c>
      <c r="E174">
        <v>0</v>
      </c>
    </row>
    <row r="175" spans="1:5">
      <c r="A175" t="s">
        <v>9965</v>
      </c>
      <c r="B175" t="s">
        <v>9618</v>
      </c>
      <c r="C175">
        <v>6447</v>
      </c>
      <c r="D175" t="s">
        <v>9966</v>
      </c>
      <c r="E175">
        <v>0</v>
      </c>
    </row>
    <row r="176" spans="1:5">
      <c r="A176" t="s">
        <v>9967</v>
      </c>
      <c r="B176" t="s">
        <v>9618</v>
      </c>
      <c r="C176">
        <v>6447</v>
      </c>
      <c r="D176" t="s">
        <v>9968</v>
      </c>
      <c r="E176">
        <v>0</v>
      </c>
    </row>
    <row r="177" spans="1:5">
      <c r="A177" t="s">
        <v>9969</v>
      </c>
      <c r="B177" t="s">
        <v>9618</v>
      </c>
      <c r="C177">
        <v>6447</v>
      </c>
      <c r="D177" t="s">
        <v>9970</v>
      </c>
      <c r="E177">
        <v>0</v>
      </c>
    </row>
    <row r="178" spans="1:5">
      <c r="A178" t="s">
        <v>9971</v>
      </c>
      <c r="B178" t="s">
        <v>9618</v>
      </c>
      <c r="C178">
        <v>6447</v>
      </c>
      <c r="D178" t="s">
        <v>9972</v>
      </c>
      <c r="E178">
        <v>1.51</v>
      </c>
    </row>
    <row r="179" spans="1:5">
      <c r="A179" t="s">
        <v>9973</v>
      </c>
      <c r="B179" t="s">
        <v>9618</v>
      </c>
      <c r="C179">
        <v>6447</v>
      </c>
      <c r="D179" t="s">
        <v>9974</v>
      </c>
      <c r="E179">
        <v>5.43</v>
      </c>
    </row>
    <row r="180" spans="1:5">
      <c r="A180" t="s">
        <v>9975</v>
      </c>
      <c r="B180" t="s">
        <v>9618</v>
      </c>
      <c r="C180">
        <v>6447</v>
      </c>
      <c r="D180" t="s">
        <v>9976</v>
      </c>
      <c r="E180">
        <v>288.26</v>
      </c>
    </row>
    <row r="181" spans="1:5">
      <c r="A181" t="s">
        <v>9977</v>
      </c>
      <c r="B181" t="s">
        <v>9618</v>
      </c>
      <c r="C181">
        <v>6447</v>
      </c>
      <c r="D181" t="s">
        <v>9978</v>
      </c>
      <c r="E181">
        <v>269.16000000000003</v>
      </c>
    </row>
    <row r="182" spans="1:5">
      <c r="A182" t="s">
        <v>9979</v>
      </c>
      <c r="B182" t="s">
        <v>9618</v>
      </c>
      <c r="C182">
        <v>6447</v>
      </c>
      <c r="D182" t="s">
        <v>9980</v>
      </c>
      <c r="E182">
        <v>138.28</v>
      </c>
    </row>
    <row r="183" spans="1:5">
      <c r="A183" t="s">
        <v>9981</v>
      </c>
      <c r="B183" t="s">
        <v>9618</v>
      </c>
      <c r="C183">
        <v>6447</v>
      </c>
      <c r="D183" t="s">
        <v>9982</v>
      </c>
      <c r="E183">
        <v>112.15</v>
      </c>
    </row>
    <row r="184" spans="1:5">
      <c r="A184" t="s">
        <v>9983</v>
      </c>
      <c r="B184" t="s">
        <v>9618</v>
      </c>
      <c r="C184">
        <v>6447</v>
      </c>
      <c r="D184" t="s">
        <v>9984</v>
      </c>
      <c r="E184">
        <v>219.99</v>
      </c>
    </row>
    <row r="185" spans="1:5">
      <c r="A185" t="s">
        <v>9985</v>
      </c>
      <c r="B185" t="s">
        <v>9618</v>
      </c>
      <c r="C185">
        <v>6447</v>
      </c>
      <c r="D185" t="s">
        <v>9986</v>
      </c>
      <c r="E185">
        <v>116.42</v>
      </c>
    </row>
    <row r="186" spans="1:5">
      <c r="A186" t="s">
        <v>9987</v>
      </c>
      <c r="B186" t="s">
        <v>9618</v>
      </c>
      <c r="C186">
        <v>6447</v>
      </c>
      <c r="D186" t="s">
        <v>9988</v>
      </c>
      <c r="E186">
        <v>3.96</v>
      </c>
    </row>
    <row r="187" spans="1:5">
      <c r="A187" t="s">
        <v>9989</v>
      </c>
      <c r="B187" t="s">
        <v>9618</v>
      </c>
      <c r="C187">
        <v>6447</v>
      </c>
      <c r="D187" t="s">
        <v>9990</v>
      </c>
      <c r="E187">
        <v>0</v>
      </c>
    </row>
    <row r="188" spans="1:5">
      <c r="A188" t="s">
        <v>9991</v>
      </c>
      <c r="B188" t="s">
        <v>9618</v>
      </c>
      <c r="C188">
        <v>6447</v>
      </c>
      <c r="D188" t="s">
        <v>9992</v>
      </c>
      <c r="E188">
        <v>0</v>
      </c>
    </row>
    <row r="189" spans="1:5">
      <c r="A189" t="s">
        <v>9993</v>
      </c>
      <c r="B189" t="s">
        <v>9618</v>
      </c>
      <c r="C189">
        <v>6447</v>
      </c>
      <c r="D189" t="s">
        <v>9994</v>
      </c>
      <c r="E189">
        <v>0</v>
      </c>
    </row>
    <row r="190" spans="1:5">
      <c r="A190" t="s">
        <v>9995</v>
      </c>
      <c r="B190" t="s">
        <v>9618</v>
      </c>
      <c r="C190">
        <v>6447</v>
      </c>
      <c r="D190" t="s">
        <v>9996</v>
      </c>
      <c r="E190">
        <v>0</v>
      </c>
    </row>
    <row r="191" spans="1:5">
      <c r="A191" t="s">
        <v>9997</v>
      </c>
      <c r="B191" t="s">
        <v>9618</v>
      </c>
      <c r="C191">
        <v>6447</v>
      </c>
      <c r="D191" t="s">
        <v>9998</v>
      </c>
      <c r="E191">
        <v>0</v>
      </c>
    </row>
    <row r="192" spans="1:5">
      <c r="A192" t="s">
        <v>9999</v>
      </c>
      <c r="B192" t="s">
        <v>9618</v>
      </c>
      <c r="C192">
        <v>6447</v>
      </c>
      <c r="D192" t="s">
        <v>10000</v>
      </c>
      <c r="E192">
        <v>0</v>
      </c>
    </row>
    <row r="193" spans="1:5">
      <c r="A193" t="s">
        <v>10001</v>
      </c>
      <c r="B193" t="s">
        <v>9618</v>
      </c>
      <c r="C193">
        <v>6447</v>
      </c>
      <c r="D193" t="s">
        <v>10002</v>
      </c>
      <c r="E193">
        <v>0</v>
      </c>
    </row>
    <row r="194" spans="1:5">
      <c r="A194" t="s">
        <v>10003</v>
      </c>
      <c r="B194" t="s">
        <v>9618</v>
      </c>
      <c r="C194">
        <v>6447</v>
      </c>
      <c r="D194" t="s">
        <v>10004</v>
      </c>
      <c r="E194">
        <v>0</v>
      </c>
    </row>
    <row r="195" spans="1:5">
      <c r="A195" t="s">
        <v>10005</v>
      </c>
      <c r="B195" t="s">
        <v>9618</v>
      </c>
      <c r="C195">
        <v>6447</v>
      </c>
      <c r="D195" t="s">
        <v>10006</v>
      </c>
      <c r="E195">
        <v>0</v>
      </c>
    </row>
    <row r="196" spans="1:5">
      <c r="A196" t="s">
        <v>10007</v>
      </c>
      <c r="B196" t="s">
        <v>9618</v>
      </c>
      <c r="C196">
        <v>6447</v>
      </c>
      <c r="D196" t="s">
        <v>10008</v>
      </c>
      <c r="E196">
        <v>0</v>
      </c>
    </row>
    <row r="197" spans="1:5">
      <c r="A197" t="s">
        <v>10009</v>
      </c>
      <c r="B197" t="s">
        <v>9618</v>
      </c>
      <c r="C197">
        <v>6447</v>
      </c>
      <c r="D197" t="s">
        <v>10010</v>
      </c>
      <c r="E197">
        <v>0</v>
      </c>
    </row>
    <row r="198" spans="1:5">
      <c r="A198" t="s">
        <v>10011</v>
      </c>
      <c r="B198" t="s">
        <v>9618</v>
      </c>
      <c r="C198">
        <v>6447</v>
      </c>
      <c r="D198" t="s">
        <v>10012</v>
      </c>
      <c r="E198">
        <v>0</v>
      </c>
    </row>
    <row r="199" spans="1:5">
      <c r="A199" t="s">
        <v>10013</v>
      </c>
      <c r="B199" t="s">
        <v>9618</v>
      </c>
      <c r="C199">
        <v>6447</v>
      </c>
      <c r="D199" t="s">
        <v>10014</v>
      </c>
      <c r="E199">
        <v>0</v>
      </c>
    </row>
    <row r="200" spans="1:5">
      <c r="A200" t="s">
        <v>10015</v>
      </c>
      <c r="B200" t="s">
        <v>9618</v>
      </c>
      <c r="C200">
        <v>6447</v>
      </c>
      <c r="D200" t="s">
        <v>10016</v>
      </c>
      <c r="E200">
        <v>0</v>
      </c>
    </row>
    <row r="201" spans="1:5">
      <c r="A201" t="s">
        <v>10017</v>
      </c>
      <c r="B201" t="s">
        <v>9618</v>
      </c>
      <c r="C201">
        <v>6447</v>
      </c>
      <c r="D201" t="s">
        <v>10018</v>
      </c>
      <c r="E201">
        <v>0</v>
      </c>
    </row>
    <row r="202" spans="1:5">
      <c r="A202" t="s">
        <v>10019</v>
      </c>
      <c r="B202" t="s">
        <v>9618</v>
      </c>
      <c r="C202">
        <v>6447</v>
      </c>
      <c r="D202" t="s">
        <v>10020</v>
      </c>
      <c r="E202">
        <v>1.51</v>
      </c>
    </row>
    <row r="203" spans="1:5">
      <c r="A203" t="s">
        <v>10021</v>
      </c>
      <c r="B203" t="s">
        <v>9618</v>
      </c>
      <c r="C203">
        <v>6447</v>
      </c>
      <c r="D203" t="s">
        <v>10022</v>
      </c>
      <c r="E203">
        <v>4.53</v>
      </c>
    </row>
    <row r="204" spans="1:5">
      <c r="A204" t="s">
        <v>10023</v>
      </c>
      <c r="B204" t="s">
        <v>9618</v>
      </c>
      <c r="C204">
        <v>6447</v>
      </c>
      <c r="D204" t="s">
        <v>10024</v>
      </c>
      <c r="E204">
        <v>4.53</v>
      </c>
    </row>
    <row r="205" spans="1:5">
      <c r="A205" t="s">
        <v>10025</v>
      </c>
      <c r="B205" t="s">
        <v>9618</v>
      </c>
      <c r="C205">
        <v>6447</v>
      </c>
      <c r="D205" t="s">
        <v>10026</v>
      </c>
      <c r="E205">
        <v>4.53</v>
      </c>
    </row>
    <row r="206" spans="1:5">
      <c r="A206" t="s">
        <v>10027</v>
      </c>
      <c r="B206" t="s">
        <v>9618</v>
      </c>
      <c r="C206">
        <v>6447</v>
      </c>
      <c r="D206" t="s">
        <v>10028</v>
      </c>
      <c r="E206">
        <v>4.68</v>
      </c>
    </row>
    <row r="207" spans="1:5">
      <c r="A207" t="s">
        <v>10029</v>
      </c>
      <c r="B207" t="s">
        <v>9618</v>
      </c>
      <c r="C207">
        <v>6447</v>
      </c>
      <c r="D207" t="s">
        <v>10030</v>
      </c>
      <c r="E207">
        <v>7.35</v>
      </c>
    </row>
    <row r="208" spans="1:5">
      <c r="A208" t="s">
        <v>10031</v>
      </c>
      <c r="B208" t="s">
        <v>9618</v>
      </c>
      <c r="C208">
        <v>6447</v>
      </c>
      <c r="D208" t="s">
        <v>10032</v>
      </c>
      <c r="E208">
        <v>129.91</v>
      </c>
    </row>
    <row r="209" spans="1:5">
      <c r="A209" t="s">
        <v>10033</v>
      </c>
      <c r="B209" t="s">
        <v>9618</v>
      </c>
      <c r="C209">
        <v>6447</v>
      </c>
      <c r="D209" t="s">
        <v>10034</v>
      </c>
      <c r="E209">
        <v>10.88</v>
      </c>
    </row>
    <row r="210" spans="1:5">
      <c r="A210" t="s">
        <v>10035</v>
      </c>
      <c r="B210" t="s">
        <v>9618</v>
      </c>
      <c r="C210">
        <v>6447</v>
      </c>
      <c r="D210" t="s">
        <v>10036</v>
      </c>
      <c r="E210">
        <v>5.0599999999999996</v>
      </c>
    </row>
    <row r="211" spans="1:5">
      <c r="A211" t="s">
        <v>10037</v>
      </c>
      <c r="B211" t="s">
        <v>9618</v>
      </c>
      <c r="C211">
        <v>6447</v>
      </c>
      <c r="D211" t="s">
        <v>10038</v>
      </c>
      <c r="E211">
        <v>0</v>
      </c>
    </row>
    <row r="212" spans="1:5">
      <c r="A212" t="s">
        <v>10039</v>
      </c>
      <c r="B212" t="s">
        <v>9618</v>
      </c>
      <c r="C212">
        <v>6447</v>
      </c>
      <c r="D212" t="s">
        <v>10040</v>
      </c>
      <c r="E212">
        <v>0</v>
      </c>
    </row>
    <row r="213" spans="1:5">
      <c r="A213" t="s">
        <v>10041</v>
      </c>
      <c r="B213" t="s">
        <v>9618</v>
      </c>
      <c r="C213">
        <v>6447</v>
      </c>
      <c r="D213" t="s">
        <v>10042</v>
      </c>
      <c r="E213">
        <v>0</v>
      </c>
    </row>
    <row r="214" spans="1:5">
      <c r="A214" t="s">
        <v>10043</v>
      </c>
      <c r="B214" t="s">
        <v>9618</v>
      </c>
      <c r="C214">
        <v>6447</v>
      </c>
      <c r="D214" t="s">
        <v>10044</v>
      </c>
      <c r="E214">
        <v>0</v>
      </c>
    </row>
    <row r="215" spans="1:5">
      <c r="A215" t="s">
        <v>10045</v>
      </c>
      <c r="B215" t="s">
        <v>9618</v>
      </c>
      <c r="C215">
        <v>6447</v>
      </c>
      <c r="D215" t="s">
        <v>10046</v>
      </c>
      <c r="E215">
        <v>0</v>
      </c>
    </row>
    <row r="216" spans="1:5">
      <c r="A216" t="s">
        <v>10047</v>
      </c>
      <c r="B216" t="s">
        <v>9618</v>
      </c>
      <c r="C216">
        <v>6447</v>
      </c>
      <c r="D216" t="s">
        <v>10048</v>
      </c>
      <c r="E216">
        <v>0</v>
      </c>
    </row>
    <row r="217" spans="1:5">
      <c r="A217" t="s">
        <v>10049</v>
      </c>
      <c r="B217" t="s">
        <v>9618</v>
      </c>
      <c r="C217">
        <v>6447</v>
      </c>
      <c r="D217" t="s">
        <v>10050</v>
      </c>
      <c r="E217">
        <v>0</v>
      </c>
    </row>
    <row r="218" spans="1:5">
      <c r="A218" t="s">
        <v>10051</v>
      </c>
      <c r="B218" t="s">
        <v>9618</v>
      </c>
      <c r="C218">
        <v>6447</v>
      </c>
      <c r="D218" t="s">
        <v>10052</v>
      </c>
      <c r="E218">
        <v>0</v>
      </c>
    </row>
    <row r="219" spans="1:5">
      <c r="A219" t="s">
        <v>10053</v>
      </c>
      <c r="B219" t="s">
        <v>9618</v>
      </c>
      <c r="C219">
        <v>6447</v>
      </c>
      <c r="D219" t="s">
        <v>10054</v>
      </c>
      <c r="E219">
        <v>0</v>
      </c>
    </row>
    <row r="220" spans="1:5">
      <c r="A220" t="s">
        <v>10055</v>
      </c>
      <c r="B220" t="s">
        <v>9618</v>
      </c>
      <c r="C220">
        <v>6447</v>
      </c>
      <c r="D220" t="s">
        <v>10056</v>
      </c>
      <c r="E220">
        <v>0</v>
      </c>
    </row>
    <row r="221" spans="1:5">
      <c r="A221" t="s">
        <v>10057</v>
      </c>
      <c r="B221" t="s">
        <v>9618</v>
      </c>
      <c r="C221">
        <v>6447</v>
      </c>
      <c r="D221" t="s">
        <v>10058</v>
      </c>
      <c r="E221">
        <v>0</v>
      </c>
    </row>
    <row r="222" spans="1:5">
      <c r="A222" t="s">
        <v>10059</v>
      </c>
      <c r="B222" t="s">
        <v>9618</v>
      </c>
      <c r="C222">
        <v>6447</v>
      </c>
      <c r="D222" t="s">
        <v>10060</v>
      </c>
      <c r="E222">
        <v>0</v>
      </c>
    </row>
    <row r="223" spans="1:5">
      <c r="A223" t="s">
        <v>10061</v>
      </c>
      <c r="B223" t="s">
        <v>9618</v>
      </c>
      <c r="C223">
        <v>6447</v>
      </c>
      <c r="D223" t="s">
        <v>10062</v>
      </c>
      <c r="E223">
        <v>0</v>
      </c>
    </row>
    <row r="224" spans="1:5">
      <c r="A224" t="s">
        <v>10063</v>
      </c>
      <c r="B224" t="s">
        <v>9618</v>
      </c>
      <c r="C224">
        <v>6447</v>
      </c>
      <c r="D224" t="s">
        <v>10064</v>
      </c>
      <c r="E224">
        <v>0</v>
      </c>
    </row>
    <row r="225" spans="1:5">
      <c r="A225" t="s">
        <v>10065</v>
      </c>
      <c r="B225" t="s">
        <v>9618</v>
      </c>
      <c r="C225">
        <v>6447</v>
      </c>
      <c r="D225" t="s">
        <v>10066</v>
      </c>
      <c r="E225">
        <v>0</v>
      </c>
    </row>
    <row r="226" spans="1:5">
      <c r="A226" t="s">
        <v>10067</v>
      </c>
      <c r="B226" t="s">
        <v>9618</v>
      </c>
      <c r="C226">
        <v>6447</v>
      </c>
      <c r="D226" t="s">
        <v>10068</v>
      </c>
      <c r="E226">
        <v>3.25</v>
      </c>
    </row>
    <row r="227" spans="1:5">
      <c r="A227" t="s">
        <v>10069</v>
      </c>
      <c r="B227" t="s">
        <v>9618</v>
      </c>
      <c r="C227">
        <v>6447</v>
      </c>
      <c r="D227" t="s">
        <v>10070</v>
      </c>
      <c r="E227">
        <v>27.2</v>
      </c>
    </row>
    <row r="228" spans="1:5">
      <c r="A228" t="s">
        <v>10071</v>
      </c>
      <c r="B228" t="s">
        <v>9618</v>
      </c>
      <c r="C228">
        <v>6447</v>
      </c>
      <c r="D228" t="s">
        <v>10072</v>
      </c>
      <c r="E228">
        <v>21.65</v>
      </c>
    </row>
    <row r="229" spans="1:5">
      <c r="A229" t="s">
        <v>10073</v>
      </c>
      <c r="B229" t="s">
        <v>9618</v>
      </c>
      <c r="C229">
        <v>6447</v>
      </c>
      <c r="D229" t="s">
        <v>10074</v>
      </c>
      <c r="E229">
        <v>12.29</v>
      </c>
    </row>
    <row r="230" spans="1:5">
      <c r="A230" t="s">
        <v>10075</v>
      </c>
      <c r="B230" t="s">
        <v>9618</v>
      </c>
      <c r="C230">
        <v>6447</v>
      </c>
      <c r="D230" t="s">
        <v>10076</v>
      </c>
      <c r="E230">
        <v>4.55</v>
      </c>
    </row>
    <row r="231" spans="1:5">
      <c r="A231" t="s">
        <v>10077</v>
      </c>
      <c r="B231" t="s">
        <v>9618</v>
      </c>
      <c r="C231">
        <v>6447</v>
      </c>
      <c r="D231" t="s">
        <v>10078</v>
      </c>
      <c r="E231">
        <v>4.55</v>
      </c>
    </row>
    <row r="232" spans="1:5">
      <c r="A232" t="s">
        <v>10079</v>
      </c>
      <c r="B232" t="s">
        <v>9618</v>
      </c>
      <c r="C232">
        <v>6447</v>
      </c>
      <c r="D232" t="s">
        <v>10080</v>
      </c>
      <c r="E232">
        <v>4.5</v>
      </c>
    </row>
    <row r="233" spans="1:5">
      <c r="A233" t="s">
        <v>10081</v>
      </c>
      <c r="B233" t="s">
        <v>9618</v>
      </c>
      <c r="C233">
        <v>6447</v>
      </c>
      <c r="D233" t="s">
        <v>10082</v>
      </c>
      <c r="E233">
        <v>4.46</v>
      </c>
    </row>
    <row r="234" spans="1:5">
      <c r="A234" t="s">
        <v>10083</v>
      </c>
      <c r="B234" t="s">
        <v>9618</v>
      </c>
      <c r="C234">
        <v>6447</v>
      </c>
      <c r="D234" t="s">
        <v>10084</v>
      </c>
      <c r="E234">
        <v>4.47</v>
      </c>
    </row>
    <row r="235" spans="1:5">
      <c r="A235" t="s">
        <v>10085</v>
      </c>
      <c r="B235" t="s">
        <v>9618</v>
      </c>
      <c r="C235">
        <v>6447</v>
      </c>
      <c r="D235" t="s">
        <v>10086</v>
      </c>
      <c r="E235">
        <v>0</v>
      </c>
    </row>
    <row r="236" spans="1:5">
      <c r="A236" t="s">
        <v>10087</v>
      </c>
      <c r="B236" t="s">
        <v>9618</v>
      </c>
      <c r="C236">
        <v>6447</v>
      </c>
      <c r="D236" t="s">
        <v>10088</v>
      </c>
      <c r="E236">
        <v>0</v>
      </c>
    </row>
    <row r="237" spans="1:5">
      <c r="A237" t="s">
        <v>10089</v>
      </c>
      <c r="B237" t="s">
        <v>9618</v>
      </c>
      <c r="C237">
        <v>6447</v>
      </c>
      <c r="D237" t="s">
        <v>10090</v>
      </c>
      <c r="E237">
        <v>0</v>
      </c>
    </row>
    <row r="238" spans="1:5">
      <c r="A238" t="s">
        <v>10091</v>
      </c>
      <c r="B238" t="s">
        <v>9618</v>
      </c>
      <c r="C238">
        <v>6447</v>
      </c>
      <c r="D238" t="s">
        <v>10092</v>
      </c>
      <c r="E238">
        <v>0</v>
      </c>
    </row>
    <row r="239" spans="1:5">
      <c r="A239" t="s">
        <v>10093</v>
      </c>
      <c r="B239" t="s">
        <v>9618</v>
      </c>
      <c r="C239">
        <v>6447</v>
      </c>
      <c r="D239" t="s">
        <v>10094</v>
      </c>
      <c r="E239">
        <v>0</v>
      </c>
    </row>
    <row r="240" spans="1:5">
      <c r="A240" t="s">
        <v>10095</v>
      </c>
      <c r="B240" t="s">
        <v>9618</v>
      </c>
      <c r="C240">
        <v>6447</v>
      </c>
      <c r="D240" t="s">
        <v>10096</v>
      </c>
      <c r="E240">
        <v>0</v>
      </c>
    </row>
    <row r="241" spans="1:5">
      <c r="A241" t="s">
        <v>10097</v>
      </c>
      <c r="B241" t="s">
        <v>9618</v>
      </c>
      <c r="C241">
        <v>6447</v>
      </c>
      <c r="D241" t="s">
        <v>10098</v>
      </c>
      <c r="E241">
        <v>0</v>
      </c>
    </row>
    <row r="242" spans="1:5">
      <c r="A242" t="s">
        <v>10099</v>
      </c>
      <c r="B242" t="s">
        <v>9618</v>
      </c>
      <c r="C242">
        <v>6447</v>
      </c>
      <c r="D242" t="s">
        <v>10100</v>
      </c>
      <c r="E242">
        <v>0</v>
      </c>
    </row>
    <row r="243" spans="1:5">
      <c r="A243" t="s">
        <v>10101</v>
      </c>
      <c r="B243" t="s">
        <v>9618</v>
      </c>
      <c r="C243">
        <v>6447</v>
      </c>
      <c r="D243" t="s">
        <v>10102</v>
      </c>
      <c r="E243">
        <v>0</v>
      </c>
    </row>
    <row r="244" spans="1:5">
      <c r="A244" t="s">
        <v>10103</v>
      </c>
      <c r="B244" t="s">
        <v>9618</v>
      </c>
      <c r="C244">
        <v>6447</v>
      </c>
      <c r="D244" t="s">
        <v>10104</v>
      </c>
      <c r="E244">
        <v>0</v>
      </c>
    </row>
    <row r="245" spans="1:5">
      <c r="A245" t="s">
        <v>10105</v>
      </c>
      <c r="B245" t="s">
        <v>9618</v>
      </c>
      <c r="C245">
        <v>6447</v>
      </c>
      <c r="D245" t="s">
        <v>10106</v>
      </c>
      <c r="E245">
        <v>0</v>
      </c>
    </row>
    <row r="246" spans="1:5">
      <c r="A246" t="s">
        <v>10107</v>
      </c>
      <c r="B246" t="s">
        <v>9618</v>
      </c>
      <c r="C246">
        <v>6447</v>
      </c>
      <c r="D246" t="s">
        <v>10108</v>
      </c>
      <c r="E246">
        <v>0</v>
      </c>
    </row>
    <row r="247" spans="1:5">
      <c r="A247" t="s">
        <v>10109</v>
      </c>
      <c r="B247" t="s">
        <v>9618</v>
      </c>
      <c r="C247">
        <v>6447</v>
      </c>
      <c r="D247" t="s">
        <v>10110</v>
      </c>
      <c r="E247">
        <v>0</v>
      </c>
    </row>
    <row r="248" spans="1:5">
      <c r="A248" t="s">
        <v>10111</v>
      </c>
      <c r="B248" t="s">
        <v>9618</v>
      </c>
      <c r="C248">
        <v>6447</v>
      </c>
      <c r="D248" t="s">
        <v>10112</v>
      </c>
      <c r="E248">
        <v>0</v>
      </c>
    </row>
    <row r="249" spans="1:5">
      <c r="A249" t="s">
        <v>10113</v>
      </c>
      <c r="B249" t="s">
        <v>9618</v>
      </c>
      <c r="C249">
        <v>6447</v>
      </c>
      <c r="D249" t="s">
        <v>10114</v>
      </c>
      <c r="E249">
        <v>0</v>
      </c>
    </row>
    <row r="250" spans="1:5">
      <c r="A250" t="s">
        <v>10115</v>
      </c>
      <c r="B250" t="s">
        <v>9618</v>
      </c>
      <c r="C250">
        <v>6447</v>
      </c>
      <c r="D250" t="s">
        <v>10116</v>
      </c>
      <c r="E250">
        <v>1.53</v>
      </c>
    </row>
    <row r="251" spans="1:5">
      <c r="A251" t="s">
        <v>10117</v>
      </c>
      <c r="B251" t="s">
        <v>9618</v>
      </c>
      <c r="C251">
        <v>6447</v>
      </c>
      <c r="D251" t="s">
        <v>10118</v>
      </c>
      <c r="E251">
        <v>8.39</v>
      </c>
    </row>
    <row r="252" spans="1:5">
      <c r="A252" t="s">
        <v>10119</v>
      </c>
      <c r="B252" t="s">
        <v>9618</v>
      </c>
      <c r="C252">
        <v>6447</v>
      </c>
      <c r="D252" t="s">
        <v>10120</v>
      </c>
      <c r="E252">
        <v>359.58</v>
      </c>
    </row>
    <row r="253" spans="1:5">
      <c r="A253" t="s">
        <v>10121</v>
      </c>
      <c r="B253" t="s">
        <v>9618</v>
      </c>
      <c r="C253">
        <v>6447</v>
      </c>
      <c r="D253" t="s">
        <v>10122</v>
      </c>
      <c r="E253">
        <v>502.12</v>
      </c>
    </row>
    <row r="254" spans="1:5">
      <c r="A254" t="s">
        <v>10123</v>
      </c>
      <c r="B254" t="s">
        <v>9618</v>
      </c>
      <c r="C254">
        <v>6447</v>
      </c>
      <c r="D254" t="s">
        <v>10124</v>
      </c>
      <c r="E254">
        <v>193.64</v>
      </c>
    </row>
    <row r="255" spans="1:5">
      <c r="A255" t="s">
        <v>10125</v>
      </c>
      <c r="B255" t="s">
        <v>9618</v>
      </c>
      <c r="C255">
        <v>6447</v>
      </c>
      <c r="D255" t="s">
        <v>10126</v>
      </c>
      <c r="E255">
        <v>133.5</v>
      </c>
    </row>
    <row r="256" spans="1:5">
      <c r="A256" t="s">
        <v>10127</v>
      </c>
      <c r="B256" t="s">
        <v>9618</v>
      </c>
      <c r="C256">
        <v>6447</v>
      </c>
      <c r="D256" t="s">
        <v>10128</v>
      </c>
      <c r="E256">
        <v>64.819999999999993</v>
      </c>
    </row>
    <row r="257" spans="1:5">
      <c r="A257" t="s">
        <v>10129</v>
      </c>
      <c r="B257" t="s">
        <v>9618</v>
      </c>
      <c r="C257">
        <v>6447</v>
      </c>
      <c r="D257" t="s">
        <v>10130</v>
      </c>
      <c r="E257">
        <v>81.16</v>
      </c>
    </row>
    <row r="258" spans="1:5">
      <c r="A258" t="s">
        <v>10131</v>
      </c>
      <c r="B258" t="s">
        <v>9618</v>
      </c>
      <c r="C258">
        <v>6447</v>
      </c>
      <c r="D258" t="s">
        <v>10132</v>
      </c>
      <c r="E258">
        <v>8.6199999999999992</v>
      </c>
    </row>
    <row r="259" spans="1:5">
      <c r="A259" t="s">
        <v>10133</v>
      </c>
      <c r="B259" t="s">
        <v>9618</v>
      </c>
      <c r="C259">
        <v>6447</v>
      </c>
      <c r="D259" t="s">
        <v>10134</v>
      </c>
      <c r="E259">
        <v>0</v>
      </c>
    </row>
    <row r="260" spans="1:5">
      <c r="A260" t="s">
        <v>10135</v>
      </c>
      <c r="B260" t="s">
        <v>9618</v>
      </c>
      <c r="C260">
        <v>6447</v>
      </c>
      <c r="D260" t="s">
        <v>10136</v>
      </c>
      <c r="E260">
        <v>0</v>
      </c>
    </row>
    <row r="261" spans="1:5">
      <c r="A261" t="s">
        <v>10137</v>
      </c>
      <c r="B261" t="s">
        <v>9618</v>
      </c>
      <c r="C261">
        <v>6447</v>
      </c>
      <c r="D261" t="s">
        <v>10138</v>
      </c>
      <c r="E261">
        <v>0</v>
      </c>
    </row>
    <row r="262" spans="1:5">
      <c r="A262" t="s">
        <v>10139</v>
      </c>
      <c r="B262" t="s">
        <v>9618</v>
      </c>
      <c r="C262">
        <v>6447</v>
      </c>
      <c r="D262" t="s">
        <v>10140</v>
      </c>
      <c r="E262">
        <v>0</v>
      </c>
    </row>
    <row r="263" spans="1:5">
      <c r="A263" t="s">
        <v>10141</v>
      </c>
      <c r="B263" t="s">
        <v>9618</v>
      </c>
      <c r="C263">
        <v>6447</v>
      </c>
      <c r="D263" t="s">
        <v>10142</v>
      </c>
      <c r="E263">
        <v>0</v>
      </c>
    </row>
    <row r="264" spans="1:5">
      <c r="A264" t="s">
        <v>10143</v>
      </c>
      <c r="B264" t="s">
        <v>9618</v>
      </c>
      <c r="C264">
        <v>6447</v>
      </c>
      <c r="D264" t="s">
        <v>10144</v>
      </c>
      <c r="E264">
        <v>0</v>
      </c>
    </row>
    <row r="265" spans="1:5">
      <c r="A265" t="s">
        <v>10145</v>
      </c>
      <c r="B265" t="s">
        <v>9618</v>
      </c>
      <c r="C265">
        <v>6447</v>
      </c>
      <c r="D265" t="s">
        <v>10146</v>
      </c>
      <c r="E265">
        <v>0</v>
      </c>
    </row>
    <row r="266" spans="1:5">
      <c r="A266" t="s">
        <v>10147</v>
      </c>
      <c r="B266" t="s">
        <v>9618</v>
      </c>
      <c r="C266">
        <v>6447</v>
      </c>
      <c r="D266" t="s">
        <v>10148</v>
      </c>
      <c r="E266">
        <v>0</v>
      </c>
    </row>
    <row r="267" spans="1:5">
      <c r="A267" t="s">
        <v>10149</v>
      </c>
      <c r="B267" t="s">
        <v>9618</v>
      </c>
      <c r="C267">
        <v>6447</v>
      </c>
      <c r="D267" t="s">
        <v>10150</v>
      </c>
      <c r="E267">
        <v>0</v>
      </c>
    </row>
    <row r="268" spans="1:5">
      <c r="A268" t="s">
        <v>10151</v>
      </c>
      <c r="B268" t="s">
        <v>9618</v>
      </c>
      <c r="C268">
        <v>6447</v>
      </c>
      <c r="D268" t="s">
        <v>10152</v>
      </c>
      <c r="E268">
        <v>0</v>
      </c>
    </row>
    <row r="269" spans="1:5">
      <c r="A269" t="s">
        <v>10153</v>
      </c>
      <c r="B269" t="s">
        <v>9618</v>
      </c>
      <c r="C269">
        <v>6447</v>
      </c>
      <c r="D269" t="s">
        <v>10154</v>
      </c>
      <c r="E269">
        <v>0</v>
      </c>
    </row>
    <row r="270" spans="1:5">
      <c r="A270" t="s">
        <v>10155</v>
      </c>
      <c r="B270" t="s">
        <v>9618</v>
      </c>
      <c r="C270">
        <v>6447</v>
      </c>
      <c r="D270" t="s">
        <v>10156</v>
      </c>
      <c r="E270">
        <v>0</v>
      </c>
    </row>
    <row r="271" spans="1:5">
      <c r="A271" t="s">
        <v>10157</v>
      </c>
      <c r="B271" t="s">
        <v>9618</v>
      </c>
      <c r="C271">
        <v>6447</v>
      </c>
      <c r="D271" t="s">
        <v>10158</v>
      </c>
      <c r="E271">
        <v>0</v>
      </c>
    </row>
    <row r="272" spans="1:5">
      <c r="A272" t="s">
        <v>10159</v>
      </c>
      <c r="B272" t="s">
        <v>9618</v>
      </c>
      <c r="C272">
        <v>6447</v>
      </c>
      <c r="D272" t="s">
        <v>10160</v>
      </c>
      <c r="E272">
        <v>0</v>
      </c>
    </row>
    <row r="273" spans="1:5">
      <c r="A273" t="s">
        <v>10161</v>
      </c>
      <c r="B273" t="s">
        <v>9618</v>
      </c>
      <c r="C273">
        <v>6447</v>
      </c>
      <c r="D273" t="s">
        <v>10162</v>
      </c>
      <c r="E273">
        <v>0</v>
      </c>
    </row>
    <row r="274" spans="1:5">
      <c r="A274" t="s">
        <v>10163</v>
      </c>
      <c r="B274" t="s">
        <v>9618</v>
      </c>
      <c r="C274">
        <v>6447</v>
      </c>
      <c r="D274" t="s">
        <v>10164</v>
      </c>
      <c r="E274">
        <v>1.51</v>
      </c>
    </row>
    <row r="275" spans="1:5">
      <c r="A275" t="s">
        <v>10165</v>
      </c>
      <c r="B275" t="s">
        <v>9618</v>
      </c>
      <c r="C275">
        <v>6447</v>
      </c>
      <c r="D275" t="s">
        <v>10166</v>
      </c>
      <c r="E275">
        <v>4.57</v>
      </c>
    </row>
    <row r="276" spans="1:5">
      <c r="A276" t="s">
        <v>10167</v>
      </c>
      <c r="B276" t="s">
        <v>9618</v>
      </c>
      <c r="C276">
        <v>6447</v>
      </c>
      <c r="D276" t="s">
        <v>10168</v>
      </c>
      <c r="E276">
        <v>4.58</v>
      </c>
    </row>
    <row r="277" spans="1:5">
      <c r="A277" t="s">
        <v>10169</v>
      </c>
      <c r="B277" t="s">
        <v>9618</v>
      </c>
      <c r="C277">
        <v>6447</v>
      </c>
      <c r="D277" t="s">
        <v>10170</v>
      </c>
      <c r="E277">
        <v>4.5999999999999996</v>
      </c>
    </row>
    <row r="278" spans="1:5">
      <c r="A278" t="s">
        <v>10171</v>
      </c>
      <c r="B278" t="s">
        <v>9618</v>
      </c>
      <c r="C278">
        <v>6447</v>
      </c>
      <c r="D278" t="s">
        <v>10172</v>
      </c>
      <c r="E278">
        <v>4.5999999999999996</v>
      </c>
    </row>
    <row r="279" spans="1:5">
      <c r="A279" t="s">
        <v>10173</v>
      </c>
      <c r="B279" t="s">
        <v>9618</v>
      </c>
      <c r="C279">
        <v>6447</v>
      </c>
      <c r="D279" t="s">
        <v>10174</v>
      </c>
      <c r="E279">
        <v>4.62</v>
      </c>
    </row>
    <row r="280" spans="1:5">
      <c r="A280" t="s">
        <v>10175</v>
      </c>
      <c r="B280" t="s">
        <v>9618</v>
      </c>
      <c r="C280">
        <v>6447</v>
      </c>
      <c r="D280" t="s">
        <v>10176</v>
      </c>
      <c r="E280">
        <v>4.63</v>
      </c>
    </row>
    <row r="281" spans="1:5">
      <c r="A281" t="s">
        <v>10177</v>
      </c>
      <c r="B281" t="s">
        <v>9618</v>
      </c>
      <c r="C281">
        <v>6447</v>
      </c>
      <c r="D281" t="s">
        <v>10178</v>
      </c>
      <c r="E281">
        <v>4.66</v>
      </c>
    </row>
    <row r="282" spans="1:5">
      <c r="A282" t="s">
        <v>10179</v>
      </c>
      <c r="B282" t="s">
        <v>9618</v>
      </c>
      <c r="C282">
        <v>6447</v>
      </c>
      <c r="D282" t="s">
        <v>10180</v>
      </c>
      <c r="E282">
        <v>4.67</v>
      </c>
    </row>
    <row r="283" spans="1:5">
      <c r="A283" t="s">
        <v>10181</v>
      </c>
      <c r="B283" t="s">
        <v>9618</v>
      </c>
      <c r="C283">
        <v>6447</v>
      </c>
      <c r="D283" t="s">
        <v>10182</v>
      </c>
      <c r="E283">
        <v>0</v>
      </c>
    </row>
    <row r="284" spans="1:5">
      <c r="A284" t="s">
        <v>10183</v>
      </c>
      <c r="B284" t="s">
        <v>9618</v>
      </c>
      <c r="C284">
        <v>6447</v>
      </c>
      <c r="D284" t="s">
        <v>10184</v>
      </c>
      <c r="E284">
        <v>0</v>
      </c>
    </row>
    <row r="285" spans="1:5">
      <c r="A285" t="s">
        <v>10185</v>
      </c>
      <c r="B285" t="s">
        <v>9618</v>
      </c>
      <c r="C285">
        <v>6447</v>
      </c>
      <c r="D285" t="s">
        <v>10186</v>
      </c>
      <c r="E285">
        <v>0</v>
      </c>
    </row>
    <row r="286" spans="1:5">
      <c r="A286" t="s">
        <v>10187</v>
      </c>
      <c r="B286" t="s">
        <v>9618</v>
      </c>
      <c r="C286">
        <v>6447</v>
      </c>
      <c r="D286" t="s">
        <v>10188</v>
      </c>
      <c r="E286">
        <v>0</v>
      </c>
    </row>
    <row r="287" spans="1:5">
      <c r="A287" t="s">
        <v>10189</v>
      </c>
      <c r="B287" t="s">
        <v>9618</v>
      </c>
      <c r="C287">
        <v>6447</v>
      </c>
      <c r="D287" t="s">
        <v>10190</v>
      </c>
      <c r="E287">
        <v>0</v>
      </c>
    </row>
    <row r="288" spans="1:5">
      <c r="A288" t="s">
        <v>10191</v>
      </c>
      <c r="B288" t="s">
        <v>9618</v>
      </c>
      <c r="C288">
        <v>6447</v>
      </c>
      <c r="D288" t="s">
        <v>10192</v>
      </c>
      <c r="E288">
        <v>0</v>
      </c>
    </row>
    <row r="289" spans="1:5">
      <c r="A289" t="s">
        <v>10193</v>
      </c>
      <c r="B289" t="s">
        <v>9618</v>
      </c>
      <c r="C289">
        <v>6447</v>
      </c>
      <c r="D289" t="s">
        <v>10194</v>
      </c>
      <c r="E289">
        <v>0</v>
      </c>
    </row>
    <row r="290" spans="1:5">
      <c r="A290" t="s">
        <v>10195</v>
      </c>
      <c r="B290" t="s">
        <v>9618</v>
      </c>
      <c r="C290">
        <v>6447</v>
      </c>
      <c r="D290" t="s">
        <v>10196</v>
      </c>
      <c r="E290">
        <v>0</v>
      </c>
    </row>
    <row r="291" spans="1:5">
      <c r="A291" t="s">
        <v>10197</v>
      </c>
      <c r="B291" t="s">
        <v>9618</v>
      </c>
      <c r="C291">
        <v>6447</v>
      </c>
      <c r="D291" t="s">
        <v>10198</v>
      </c>
      <c r="E291">
        <v>0</v>
      </c>
    </row>
    <row r="292" spans="1:5">
      <c r="A292" t="s">
        <v>10199</v>
      </c>
      <c r="B292" t="s">
        <v>9618</v>
      </c>
      <c r="C292">
        <v>6447</v>
      </c>
      <c r="D292" t="s">
        <v>10200</v>
      </c>
      <c r="E292">
        <v>0</v>
      </c>
    </row>
    <row r="293" spans="1:5">
      <c r="A293" t="s">
        <v>10201</v>
      </c>
      <c r="B293" t="s">
        <v>9618</v>
      </c>
      <c r="C293">
        <v>6447</v>
      </c>
      <c r="D293" t="s">
        <v>10202</v>
      </c>
      <c r="E293">
        <v>0</v>
      </c>
    </row>
    <row r="294" spans="1:5">
      <c r="A294" t="s">
        <v>10203</v>
      </c>
      <c r="B294" t="s">
        <v>9618</v>
      </c>
      <c r="C294">
        <v>6447</v>
      </c>
      <c r="D294" t="s">
        <v>10204</v>
      </c>
      <c r="E294">
        <v>0</v>
      </c>
    </row>
    <row r="295" spans="1:5">
      <c r="A295" t="s">
        <v>10205</v>
      </c>
      <c r="B295" t="s">
        <v>9618</v>
      </c>
      <c r="C295">
        <v>6447</v>
      </c>
      <c r="D295" t="s">
        <v>10206</v>
      </c>
      <c r="E295">
        <v>0</v>
      </c>
    </row>
    <row r="296" spans="1:5">
      <c r="A296" t="s">
        <v>10207</v>
      </c>
      <c r="B296" t="s">
        <v>9618</v>
      </c>
      <c r="C296">
        <v>6447</v>
      </c>
      <c r="D296" t="s">
        <v>10208</v>
      </c>
      <c r="E296">
        <v>0</v>
      </c>
    </row>
    <row r="297" spans="1:5">
      <c r="A297" t="s">
        <v>10209</v>
      </c>
      <c r="B297" t="s">
        <v>9618</v>
      </c>
      <c r="C297">
        <v>6447</v>
      </c>
      <c r="D297" t="s">
        <v>10210</v>
      </c>
      <c r="E297">
        <v>0</v>
      </c>
    </row>
    <row r="298" spans="1:5">
      <c r="A298" t="s">
        <v>10211</v>
      </c>
      <c r="B298" t="s">
        <v>9618</v>
      </c>
      <c r="C298">
        <v>6447</v>
      </c>
      <c r="D298" t="s">
        <v>10212</v>
      </c>
      <c r="E298">
        <v>2.41</v>
      </c>
    </row>
    <row r="299" spans="1:5">
      <c r="A299" t="s">
        <v>10213</v>
      </c>
      <c r="B299" t="s">
        <v>9618</v>
      </c>
      <c r="C299">
        <v>6447</v>
      </c>
      <c r="D299" t="s">
        <v>10214</v>
      </c>
      <c r="E299">
        <v>46.26</v>
      </c>
    </row>
    <row r="300" spans="1:5">
      <c r="A300" t="s">
        <v>10215</v>
      </c>
      <c r="B300" t="s">
        <v>9618</v>
      </c>
      <c r="C300">
        <v>6447</v>
      </c>
      <c r="D300" t="s">
        <v>10216</v>
      </c>
      <c r="E300">
        <v>192.9</v>
      </c>
    </row>
    <row r="301" spans="1:5">
      <c r="A301" t="s">
        <v>10217</v>
      </c>
      <c r="B301" t="s">
        <v>9618</v>
      </c>
      <c r="C301">
        <v>6447</v>
      </c>
      <c r="D301" t="s">
        <v>10218</v>
      </c>
      <c r="E301">
        <v>11.14</v>
      </c>
    </row>
    <row r="302" spans="1:5">
      <c r="A302" t="s">
        <v>10219</v>
      </c>
      <c r="B302" t="s">
        <v>9618</v>
      </c>
      <c r="C302">
        <v>6447</v>
      </c>
      <c r="D302" t="s">
        <v>10220</v>
      </c>
      <c r="E302">
        <v>7.11</v>
      </c>
    </row>
    <row r="303" spans="1:5">
      <c r="A303" t="s">
        <v>10221</v>
      </c>
      <c r="B303" t="s">
        <v>9618</v>
      </c>
      <c r="C303">
        <v>6447</v>
      </c>
      <c r="D303" t="s">
        <v>10222</v>
      </c>
      <c r="E303">
        <v>4.6500000000000004</v>
      </c>
    </row>
    <row r="304" spans="1:5">
      <c r="A304" t="s">
        <v>10223</v>
      </c>
      <c r="B304" t="s">
        <v>9618</v>
      </c>
      <c r="C304">
        <v>6447</v>
      </c>
      <c r="D304" t="s">
        <v>10224</v>
      </c>
      <c r="E304">
        <v>7.59</v>
      </c>
    </row>
    <row r="305" spans="1:5">
      <c r="A305" t="s">
        <v>10225</v>
      </c>
      <c r="B305" t="s">
        <v>9618</v>
      </c>
      <c r="C305">
        <v>6447</v>
      </c>
      <c r="D305" t="s">
        <v>10226</v>
      </c>
      <c r="E305">
        <v>39.49</v>
      </c>
    </row>
    <row r="306" spans="1:5">
      <c r="A306" t="s">
        <v>10227</v>
      </c>
      <c r="B306" t="s">
        <v>9618</v>
      </c>
      <c r="C306">
        <v>6447</v>
      </c>
      <c r="D306" t="s">
        <v>10228</v>
      </c>
      <c r="E306">
        <v>9.82</v>
      </c>
    </row>
    <row r="307" spans="1:5">
      <c r="A307" t="s">
        <v>10229</v>
      </c>
      <c r="B307" t="s">
        <v>9618</v>
      </c>
      <c r="C307">
        <v>6447</v>
      </c>
      <c r="D307" t="s">
        <v>10230</v>
      </c>
      <c r="E307">
        <v>0</v>
      </c>
    </row>
    <row r="308" spans="1:5">
      <c r="A308" t="s">
        <v>10231</v>
      </c>
      <c r="B308" t="s">
        <v>9618</v>
      </c>
      <c r="C308">
        <v>6447</v>
      </c>
      <c r="D308" t="s">
        <v>10232</v>
      </c>
      <c r="E308">
        <v>0</v>
      </c>
    </row>
    <row r="309" spans="1:5">
      <c r="A309" t="s">
        <v>10233</v>
      </c>
      <c r="B309" t="s">
        <v>9618</v>
      </c>
      <c r="C309">
        <v>6447</v>
      </c>
      <c r="D309" t="s">
        <v>10234</v>
      </c>
      <c r="E309">
        <v>0</v>
      </c>
    </row>
    <row r="310" spans="1:5">
      <c r="A310" t="s">
        <v>10235</v>
      </c>
      <c r="B310" t="s">
        <v>9618</v>
      </c>
      <c r="C310">
        <v>6447</v>
      </c>
      <c r="D310" t="s">
        <v>10236</v>
      </c>
      <c r="E310">
        <v>0</v>
      </c>
    </row>
    <row r="311" spans="1:5">
      <c r="A311" t="s">
        <v>10237</v>
      </c>
      <c r="B311" t="s">
        <v>9618</v>
      </c>
      <c r="C311">
        <v>6447</v>
      </c>
      <c r="D311" t="s">
        <v>10238</v>
      </c>
      <c r="E311">
        <v>0</v>
      </c>
    </row>
    <row r="312" spans="1:5">
      <c r="A312" t="s">
        <v>10239</v>
      </c>
      <c r="B312" t="s">
        <v>9618</v>
      </c>
      <c r="C312">
        <v>6447</v>
      </c>
      <c r="D312" t="s">
        <v>10240</v>
      </c>
      <c r="E312">
        <v>0</v>
      </c>
    </row>
    <row r="313" spans="1:5">
      <c r="A313" t="s">
        <v>10241</v>
      </c>
      <c r="B313" t="s">
        <v>9618</v>
      </c>
      <c r="C313">
        <v>6447</v>
      </c>
      <c r="D313" t="s">
        <v>10242</v>
      </c>
      <c r="E313">
        <v>0</v>
      </c>
    </row>
    <row r="314" spans="1:5">
      <c r="A314" t="s">
        <v>10243</v>
      </c>
      <c r="B314" t="s">
        <v>9618</v>
      </c>
      <c r="C314">
        <v>6447</v>
      </c>
      <c r="D314" t="s">
        <v>10244</v>
      </c>
      <c r="E314">
        <v>0</v>
      </c>
    </row>
    <row r="315" spans="1:5">
      <c r="A315" t="s">
        <v>10245</v>
      </c>
      <c r="B315" t="s">
        <v>9618</v>
      </c>
      <c r="C315">
        <v>6447</v>
      </c>
      <c r="D315" t="s">
        <v>10246</v>
      </c>
      <c r="E315">
        <v>0</v>
      </c>
    </row>
    <row r="316" spans="1:5">
      <c r="A316" t="s">
        <v>10247</v>
      </c>
      <c r="B316" t="s">
        <v>9618</v>
      </c>
      <c r="C316">
        <v>6447</v>
      </c>
      <c r="D316" t="s">
        <v>10248</v>
      </c>
      <c r="E316">
        <v>0</v>
      </c>
    </row>
    <row r="317" spans="1:5">
      <c r="A317" t="s">
        <v>10249</v>
      </c>
      <c r="B317" t="s">
        <v>9618</v>
      </c>
      <c r="C317">
        <v>6447</v>
      </c>
      <c r="D317" t="s">
        <v>10250</v>
      </c>
      <c r="E317">
        <v>0</v>
      </c>
    </row>
    <row r="318" spans="1:5">
      <c r="A318" t="s">
        <v>10251</v>
      </c>
      <c r="B318" t="s">
        <v>9618</v>
      </c>
      <c r="C318">
        <v>6447</v>
      </c>
      <c r="D318" t="s">
        <v>10252</v>
      </c>
      <c r="E318">
        <v>0</v>
      </c>
    </row>
    <row r="319" spans="1:5">
      <c r="A319" t="s">
        <v>10253</v>
      </c>
      <c r="B319" t="s">
        <v>9618</v>
      </c>
      <c r="C319">
        <v>6447</v>
      </c>
      <c r="D319" t="s">
        <v>10254</v>
      </c>
      <c r="E319">
        <v>0</v>
      </c>
    </row>
    <row r="320" spans="1:5">
      <c r="A320" t="s">
        <v>10255</v>
      </c>
      <c r="B320" t="s">
        <v>9618</v>
      </c>
      <c r="C320">
        <v>6447</v>
      </c>
      <c r="D320" t="s">
        <v>10256</v>
      </c>
      <c r="E320">
        <v>0</v>
      </c>
    </row>
    <row r="321" spans="1:5">
      <c r="A321" t="s">
        <v>10257</v>
      </c>
      <c r="B321" t="s">
        <v>9618</v>
      </c>
      <c r="C321">
        <v>6447</v>
      </c>
      <c r="D321" t="s">
        <v>10258</v>
      </c>
      <c r="E321">
        <v>0</v>
      </c>
    </row>
    <row r="322" spans="1:5">
      <c r="A322" t="s">
        <v>10259</v>
      </c>
      <c r="B322" t="s">
        <v>9618</v>
      </c>
      <c r="C322">
        <v>6447</v>
      </c>
      <c r="D322" t="s">
        <v>10260</v>
      </c>
      <c r="E322">
        <v>1.52</v>
      </c>
    </row>
    <row r="323" spans="1:5">
      <c r="A323" t="s">
        <v>10261</v>
      </c>
      <c r="B323" t="s">
        <v>9618</v>
      </c>
      <c r="C323">
        <v>6447</v>
      </c>
      <c r="D323" t="s">
        <v>10262</v>
      </c>
      <c r="E323">
        <v>4.54</v>
      </c>
    </row>
    <row r="324" spans="1:5">
      <c r="A324" t="s">
        <v>10263</v>
      </c>
      <c r="B324" t="s">
        <v>9618</v>
      </c>
      <c r="C324">
        <v>6447</v>
      </c>
      <c r="D324" t="s">
        <v>10264</v>
      </c>
      <c r="E324">
        <v>4.55</v>
      </c>
    </row>
    <row r="325" spans="1:5">
      <c r="A325" t="s">
        <v>10265</v>
      </c>
      <c r="B325" t="s">
        <v>9618</v>
      </c>
      <c r="C325">
        <v>6447</v>
      </c>
      <c r="D325" t="s">
        <v>10266</v>
      </c>
      <c r="E325">
        <v>4.6100000000000003</v>
      </c>
    </row>
    <row r="326" spans="1:5">
      <c r="A326" t="s">
        <v>10267</v>
      </c>
      <c r="B326" t="s">
        <v>9618</v>
      </c>
      <c r="C326">
        <v>6447</v>
      </c>
      <c r="D326" t="s">
        <v>10268</v>
      </c>
      <c r="E326">
        <v>4.68</v>
      </c>
    </row>
    <row r="327" spans="1:5">
      <c r="A327" t="s">
        <v>10269</v>
      </c>
      <c r="B327" t="s">
        <v>9618</v>
      </c>
      <c r="C327">
        <v>6447</v>
      </c>
      <c r="D327" t="s">
        <v>10270</v>
      </c>
      <c r="E327">
        <v>4.62</v>
      </c>
    </row>
    <row r="328" spans="1:5">
      <c r="A328" t="s">
        <v>10271</v>
      </c>
      <c r="B328" t="s">
        <v>9618</v>
      </c>
      <c r="C328">
        <v>6447</v>
      </c>
      <c r="D328" t="s">
        <v>10272</v>
      </c>
      <c r="E328">
        <v>4.6399999999999997</v>
      </c>
    </row>
    <row r="329" spans="1:5">
      <c r="A329" t="s">
        <v>10273</v>
      </c>
      <c r="B329" t="s">
        <v>9618</v>
      </c>
      <c r="C329">
        <v>6447</v>
      </c>
      <c r="D329" t="s">
        <v>10274</v>
      </c>
      <c r="E329">
        <v>4.6399999999999997</v>
      </c>
    </row>
    <row r="330" spans="1:5">
      <c r="A330" t="s">
        <v>10275</v>
      </c>
      <c r="B330" t="s">
        <v>9618</v>
      </c>
      <c r="C330">
        <v>6447</v>
      </c>
      <c r="D330" t="s">
        <v>10276</v>
      </c>
      <c r="E330">
        <v>4.63</v>
      </c>
    </row>
    <row r="331" spans="1:5">
      <c r="A331" t="s">
        <v>10277</v>
      </c>
      <c r="B331" t="s">
        <v>9618</v>
      </c>
      <c r="C331">
        <v>6447</v>
      </c>
      <c r="D331" t="s">
        <v>10278</v>
      </c>
      <c r="E331">
        <v>0</v>
      </c>
    </row>
    <row r="332" spans="1:5">
      <c r="A332" t="s">
        <v>10279</v>
      </c>
      <c r="B332" t="s">
        <v>9618</v>
      </c>
      <c r="C332">
        <v>6447</v>
      </c>
      <c r="D332" t="s">
        <v>10280</v>
      </c>
      <c r="E332">
        <v>0</v>
      </c>
    </row>
    <row r="333" spans="1:5">
      <c r="A333" t="s">
        <v>10281</v>
      </c>
      <c r="B333" t="s">
        <v>9618</v>
      </c>
      <c r="C333">
        <v>6447</v>
      </c>
      <c r="D333" t="s">
        <v>10282</v>
      </c>
      <c r="E333">
        <v>0</v>
      </c>
    </row>
    <row r="334" spans="1:5">
      <c r="A334" t="s">
        <v>10283</v>
      </c>
      <c r="B334" t="s">
        <v>9618</v>
      </c>
      <c r="C334">
        <v>6447</v>
      </c>
      <c r="D334" t="s">
        <v>10284</v>
      </c>
      <c r="E334">
        <v>0</v>
      </c>
    </row>
    <row r="335" spans="1:5">
      <c r="A335" t="s">
        <v>10285</v>
      </c>
      <c r="B335" t="s">
        <v>9618</v>
      </c>
      <c r="C335">
        <v>6447</v>
      </c>
      <c r="D335" t="s">
        <v>10286</v>
      </c>
      <c r="E335">
        <v>0</v>
      </c>
    </row>
    <row r="336" spans="1:5">
      <c r="A336" t="s">
        <v>10287</v>
      </c>
      <c r="B336" t="s">
        <v>9618</v>
      </c>
      <c r="C336">
        <v>6447</v>
      </c>
      <c r="D336" t="s">
        <v>10288</v>
      </c>
      <c r="E336">
        <v>0</v>
      </c>
    </row>
    <row r="337" spans="1:5">
      <c r="A337" t="s">
        <v>10289</v>
      </c>
      <c r="B337" t="s">
        <v>9618</v>
      </c>
      <c r="C337">
        <v>6447</v>
      </c>
      <c r="D337" t="s">
        <v>10290</v>
      </c>
      <c r="E337">
        <v>0</v>
      </c>
    </row>
    <row r="338" spans="1:5">
      <c r="A338" t="s">
        <v>10291</v>
      </c>
      <c r="B338" t="s">
        <v>9618</v>
      </c>
      <c r="C338">
        <v>6447</v>
      </c>
      <c r="D338" t="s">
        <v>10292</v>
      </c>
      <c r="E338">
        <v>0</v>
      </c>
    </row>
    <row r="339" spans="1:5">
      <c r="A339" t="s">
        <v>10293</v>
      </c>
      <c r="B339" t="s">
        <v>9618</v>
      </c>
      <c r="C339">
        <v>6447</v>
      </c>
      <c r="D339" t="s">
        <v>10294</v>
      </c>
      <c r="E339">
        <v>0</v>
      </c>
    </row>
    <row r="340" spans="1:5">
      <c r="A340" t="s">
        <v>10295</v>
      </c>
      <c r="B340" t="s">
        <v>9618</v>
      </c>
      <c r="C340">
        <v>6447</v>
      </c>
      <c r="D340" t="s">
        <v>10296</v>
      </c>
      <c r="E340">
        <v>0</v>
      </c>
    </row>
    <row r="341" spans="1:5">
      <c r="A341" t="s">
        <v>10297</v>
      </c>
      <c r="B341" t="s">
        <v>9618</v>
      </c>
      <c r="C341">
        <v>6447</v>
      </c>
      <c r="D341" t="s">
        <v>10298</v>
      </c>
      <c r="E341">
        <v>0</v>
      </c>
    </row>
    <row r="342" spans="1:5">
      <c r="A342" t="s">
        <v>10299</v>
      </c>
      <c r="B342" t="s">
        <v>9618</v>
      </c>
      <c r="C342">
        <v>6447</v>
      </c>
      <c r="D342" t="s">
        <v>10300</v>
      </c>
      <c r="E342">
        <v>0</v>
      </c>
    </row>
    <row r="343" spans="1:5">
      <c r="A343" t="s">
        <v>10301</v>
      </c>
      <c r="B343" t="s">
        <v>9618</v>
      </c>
      <c r="C343">
        <v>6447</v>
      </c>
      <c r="D343" t="s">
        <v>10302</v>
      </c>
      <c r="E343">
        <v>0</v>
      </c>
    </row>
    <row r="344" spans="1:5">
      <c r="A344" t="s">
        <v>10303</v>
      </c>
      <c r="B344" t="s">
        <v>9618</v>
      </c>
      <c r="C344">
        <v>6447</v>
      </c>
      <c r="D344" t="s">
        <v>10304</v>
      </c>
      <c r="E344">
        <v>0</v>
      </c>
    </row>
    <row r="345" spans="1:5">
      <c r="A345" t="s">
        <v>10305</v>
      </c>
      <c r="B345" t="s">
        <v>9618</v>
      </c>
      <c r="C345">
        <v>6447</v>
      </c>
      <c r="D345" t="s">
        <v>10306</v>
      </c>
      <c r="E345">
        <v>0</v>
      </c>
    </row>
    <row r="346" spans="1:5">
      <c r="A346" t="s">
        <v>10307</v>
      </c>
      <c r="B346" t="s">
        <v>9618</v>
      </c>
      <c r="C346">
        <v>6447</v>
      </c>
      <c r="D346" t="s">
        <v>10308</v>
      </c>
      <c r="E346">
        <v>1.49</v>
      </c>
    </row>
    <row r="347" spans="1:5">
      <c r="A347" t="s">
        <v>10309</v>
      </c>
      <c r="B347" t="s">
        <v>9618</v>
      </c>
      <c r="C347">
        <v>6447</v>
      </c>
      <c r="D347" t="s">
        <v>10310</v>
      </c>
      <c r="E347">
        <v>132.63999999999999</v>
      </c>
    </row>
    <row r="348" spans="1:5">
      <c r="A348" t="s">
        <v>10311</v>
      </c>
      <c r="B348" t="s">
        <v>9618</v>
      </c>
      <c r="C348">
        <v>6447</v>
      </c>
      <c r="D348" t="s">
        <v>10312</v>
      </c>
      <c r="E348">
        <v>195.13</v>
      </c>
    </row>
    <row r="349" spans="1:5">
      <c r="A349" t="s">
        <v>10313</v>
      </c>
      <c r="B349" t="s">
        <v>9618</v>
      </c>
      <c r="C349">
        <v>6447</v>
      </c>
      <c r="D349" t="s">
        <v>10314</v>
      </c>
      <c r="E349">
        <v>216.56</v>
      </c>
    </row>
    <row r="350" spans="1:5">
      <c r="A350" t="s">
        <v>10315</v>
      </c>
      <c r="B350" t="s">
        <v>9618</v>
      </c>
      <c r="C350">
        <v>6447</v>
      </c>
      <c r="D350" t="s">
        <v>10316</v>
      </c>
      <c r="E350">
        <v>108.53</v>
      </c>
    </row>
    <row r="351" spans="1:5">
      <c r="A351" t="s">
        <v>10317</v>
      </c>
      <c r="B351" t="s">
        <v>9618</v>
      </c>
      <c r="C351">
        <v>6447</v>
      </c>
      <c r="D351" t="s">
        <v>10318</v>
      </c>
      <c r="E351">
        <v>6.72</v>
      </c>
    </row>
    <row r="352" spans="1:5">
      <c r="A352" t="s">
        <v>10319</v>
      </c>
      <c r="B352" t="s">
        <v>9618</v>
      </c>
      <c r="C352">
        <v>6447</v>
      </c>
      <c r="D352" t="s">
        <v>10320</v>
      </c>
      <c r="E352">
        <v>4.93</v>
      </c>
    </row>
    <row r="353" spans="1:5">
      <c r="A353" t="s">
        <v>10321</v>
      </c>
      <c r="B353" t="s">
        <v>9618</v>
      </c>
      <c r="C353">
        <v>6447</v>
      </c>
      <c r="D353" t="s">
        <v>10322</v>
      </c>
      <c r="E353">
        <v>13.7</v>
      </c>
    </row>
    <row r="354" spans="1:5">
      <c r="A354" t="s">
        <v>10323</v>
      </c>
      <c r="B354" t="s">
        <v>9618</v>
      </c>
      <c r="C354">
        <v>6447</v>
      </c>
      <c r="D354" t="s">
        <v>10324</v>
      </c>
      <c r="E354">
        <v>4.5</v>
      </c>
    </row>
    <row r="355" spans="1:5">
      <c r="A355" t="s">
        <v>10325</v>
      </c>
      <c r="B355" t="s">
        <v>9618</v>
      </c>
      <c r="C355">
        <v>6447</v>
      </c>
      <c r="D355" t="s">
        <v>10326</v>
      </c>
      <c r="E355">
        <v>0</v>
      </c>
    </row>
    <row r="356" spans="1:5">
      <c r="A356" t="s">
        <v>10327</v>
      </c>
      <c r="B356" t="s">
        <v>9618</v>
      </c>
      <c r="C356">
        <v>6447</v>
      </c>
      <c r="D356" t="s">
        <v>10328</v>
      </c>
      <c r="E356">
        <v>0</v>
      </c>
    </row>
    <row r="357" spans="1:5">
      <c r="A357" t="s">
        <v>10329</v>
      </c>
      <c r="B357" t="s">
        <v>9618</v>
      </c>
      <c r="C357">
        <v>6447</v>
      </c>
      <c r="D357" t="s">
        <v>10330</v>
      </c>
      <c r="E357">
        <v>0</v>
      </c>
    </row>
    <row r="358" spans="1:5">
      <c r="A358" t="s">
        <v>10331</v>
      </c>
      <c r="B358" t="s">
        <v>9618</v>
      </c>
      <c r="C358">
        <v>6447</v>
      </c>
      <c r="D358" t="s">
        <v>10332</v>
      </c>
      <c r="E358">
        <v>0</v>
      </c>
    </row>
    <row r="359" spans="1:5">
      <c r="A359" t="s">
        <v>10333</v>
      </c>
      <c r="B359" t="s">
        <v>9618</v>
      </c>
      <c r="C359">
        <v>6447</v>
      </c>
      <c r="D359" t="s">
        <v>10334</v>
      </c>
      <c r="E359">
        <v>0</v>
      </c>
    </row>
    <row r="360" spans="1:5">
      <c r="A360" t="s">
        <v>10335</v>
      </c>
      <c r="B360" t="s">
        <v>9618</v>
      </c>
      <c r="C360">
        <v>6447</v>
      </c>
      <c r="D360" t="s">
        <v>10336</v>
      </c>
      <c r="E360">
        <v>0</v>
      </c>
    </row>
    <row r="361" spans="1:5">
      <c r="A361" t="s">
        <v>10337</v>
      </c>
      <c r="B361" t="s">
        <v>9618</v>
      </c>
      <c r="C361">
        <v>6447</v>
      </c>
      <c r="D361" t="s">
        <v>10338</v>
      </c>
      <c r="E361">
        <v>0</v>
      </c>
    </row>
    <row r="362" spans="1:5">
      <c r="A362" t="s">
        <v>10339</v>
      </c>
      <c r="B362" t="s">
        <v>9618</v>
      </c>
      <c r="C362">
        <v>6447</v>
      </c>
      <c r="D362" t="s">
        <v>10340</v>
      </c>
      <c r="E362">
        <v>0</v>
      </c>
    </row>
    <row r="363" spans="1:5">
      <c r="A363" t="s">
        <v>10341</v>
      </c>
      <c r="B363" t="s">
        <v>9618</v>
      </c>
      <c r="C363">
        <v>6447</v>
      </c>
      <c r="D363" t="s">
        <v>10342</v>
      </c>
      <c r="E363">
        <v>0</v>
      </c>
    </row>
    <row r="364" spans="1:5">
      <c r="A364" t="s">
        <v>10343</v>
      </c>
      <c r="B364" t="s">
        <v>9618</v>
      </c>
      <c r="C364">
        <v>6447</v>
      </c>
      <c r="D364" t="s">
        <v>10344</v>
      </c>
      <c r="E364">
        <v>0</v>
      </c>
    </row>
    <row r="365" spans="1:5">
      <c r="A365" t="s">
        <v>10345</v>
      </c>
      <c r="B365" t="s">
        <v>9618</v>
      </c>
      <c r="C365">
        <v>6447</v>
      </c>
      <c r="D365" t="s">
        <v>10346</v>
      </c>
      <c r="E365">
        <v>0</v>
      </c>
    </row>
    <row r="366" spans="1:5">
      <c r="A366" t="s">
        <v>10347</v>
      </c>
      <c r="B366" t="s">
        <v>9618</v>
      </c>
      <c r="C366">
        <v>6447</v>
      </c>
      <c r="D366" t="s">
        <v>10348</v>
      </c>
      <c r="E366">
        <v>0</v>
      </c>
    </row>
    <row r="367" spans="1:5">
      <c r="A367" t="s">
        <v>10349</v>
      </c>
      <c r="B367" t="s">
        <v>9618</v>
      </c>
      <c r="C367">
        <v>6447</v>
      </c>
      <c r="D367" t="s">
        <v>10350</v>
      </c>
      <c r="E367">
        <v>0</v>
      </c>
    </row>
    <row r="368" spans="1:5">
      <c r="A368" t="s">
        <v>10351</v>
      </c>
      <c r="B368" t="s">
        <v>9618</v>
      </c>
      <c r="C368">
        <v>6447</v>
      </c>
      <c r="D368" t="s">
        <v>10352</v>
      </c>
      <c r="E368">
        <v>0</v>
      </c>
    </row>
    <row r="369" spans="1:5">
      <c r="A369" t="s">
        <v>10353</v>
      </c>
      <c r="B369" t="s">
        <v>9618</v>
      </c>
      <c r="C369">
        <v>6447</v>
      </c>
      <c r="D369" t="s">
        <v>10354</v>
      </c>
      <c r="E369">
        <v>0</v>
      </c>
    </row>
    <row r="370" spans="1:5">
      <c r="A370" t="s">
        <v>10355</v>
      </c>
      <c r="B370" t="s">
        <v>9618</v>
      </c>
      <c r="C370">
        <v>6447</v>
      </c>
      <c r="D370" t="s">
        <v>10356</v>
      </c>
      <c r="E370">
        <v>1.47</v>
      </c>
    </row>
    <row r="371" spans="1:5">
      <c r="A371" t="s">
        <v>10357</v>
      </c>
      <c r="B371" t="s">
        <v>9618</v>
      </c>
      <c r="C371">
        <v>6447</v>
      </c>
      <c r="D371" t="s">
        <v>10358</v>
      </c>
      <c r="E371">
        <v>4.4400000000000004</v>
      </c>
    </row>
    <row r="372" spans="1:5">
      <c r="A372" t="s">
        <v>10359</v>
      </c>
      <c r="B372" t="s">
        <v>9618</v>
      </c>
      <c r="C372">
        <v>6447</v>
      </c>
      <c r="D372" t="s">
        <v>10360</v>
      </c>
      <c r="E372">
        <v>4.47</v>
      </c>
    </row>
    <row r="373" spans="1:5">
      <c r="A373" t="s">
        <v>10361</v>
      </c>
      <c r="B373" t="s">
        <v>9618</v>
      </c>
      <c r="C373">
        <v>6447</v>
      </c>
      <c r="D373" t="s">
        <v>10362</v>
      </c>
      <c r="E373">
        <v>4.99</v>
      </c>
    </row>
    <row r="374" spans="1:5">
      <c r="A374" t="s">
        <v>10363</v>
      </c>
      <c r="B374" t="s">
        <v>9618</v>
      </c>
      <c r="C374">
        <v>6447</v>
      </c>
      <c r="D374" t="s">
        <v>10364</v>
      </c>
      <c r="E374">
        <v>5.34</v>
      </c>
    </row>
    <row r="375" spans="1:5">
      <c r="A375" t="s">
        <v>10365</v>
      </c>
      <c r="B375" t="s">
        <v>9618</v>
      </c>
      <c r="C375">
        <v>6447</v>
      </c>
      <c r="D375" t="s">
        <v>10366</v>
      </c>
      <c r="E375">
        <v>6.72</v>
      </c>
    </row>
    <row r="376" spans="1:5">
      <c r="A376" t="s">
        <v>10367</v>
      </c>
      <c r="B376" t="s">
        <v>9618</v>
      </c>
      <c r="C376">
        <v>6447</v>
      </c>
      <c r="D376" t="s">
        <v>10368</v>
      </c>
      <c r="E376">
        <v>11.92</v>
      </c>
    </row>
    <row r="377" spans="1:5">
      <c r="A377" t="s">
        <v>10369</v>
      </c>
      <c r="B377" t="s">
        <v>9618</v>
      </c>
      <c r="C377">
        <v>6447</v>
      </c>
      <c r="D377" t="s">
        <v>10370</v>
      </c>
      <c r="E377">
        <v>4.5199999999999996</v>
      </c>
    </row>
    <row r="378" spans="1:5">
      <c r="A378" t="s">
        <v>10371</v>
      </c>
      <c r="B378" t="s">
        <v>9618</v>
      </c>
      <c r="C378">
        <v>6447</v>
      </c>
      <c r="D378" t="s">
        <v>10372</v>
      </c>
      <c r="E378">
        <v>4.46</v>
      </c>
    </row>
    <row r="379" spans="1:5">
      <c r="A379" t="s">
        <v>10373</v>
      </c>
      <c r="B379" t="s">
        <v>9618</v>
      </c>
      <c r="C379">
        <v>6447</v>
      </c>
      <c r="D379" t="s">
        <v>10374</v>
      </c>
      <c r="E379">
        <v>0.73</v>
      </c>
    </row>
    <row r="380" spans="1:5">
      <c r="A380" t="s">
        <v>10375</v>
      </c>
      <c r="B380" t="s">
        <v>9618</v>
      </c>
      <c r="C380">
        <v>6447</v>
      </c>
      <c r="D380" t="s">
        <v>10376</v>
      </c>
      <c r="E380">
        <v>0</v>
      </c>
    </row>
    <row r="381" spans="1:5">
      <c r="A381" t="s">
        <v>10377</v>
      </c>
      <c r="B381" t="s">
        <v>9618</v>
      </c>
      <c r="C381">
        <v>6447</v>
      </c>
      <c r="D381" t="s">
        <v>10378</v>
      </c>
      <c r="E381">
        <v>0</v>
      </c>
    </row>
    <row r="382" spans="1:5">
      <c r="A382" t="s">
        <v>10379</v>
      </c>
      <c r="B382" t="s">
        <v>9618</v>
      </c>
      <c r="C382">
        <v>6447</v>
      </c>
      <c r="D382" t="s">
        <v>10380</v>
      </c>
      <c r="E382">
        <v>0</v>
      </c>
    </row>
    <row r="383" spans="1:5">
      <c r="A383" t="s">
        <v>10381</v>
      </c>
      <c r="B383" t="s">
        <v>9618</v>
      </c>
      <c r="C383">
        <v>6447</v>
      </c>
      <c r="D383" t="s">
        <v>10382</v>
      </c>
      <c r="E383">
        <v>0</v>
      </c>
    </row>
    <row r="384" spans="1:5">
      <c r="A384" t="s">
        <v>10383</v>
      </c>
      <c r="B384" t="s">
        <v>9618</v>
      </c>
      <c r="C384">
        <v>6447</v>
      </c>
      <c r="D384" t="s">
        <v>10384</v>
      </c>
      <c r="E384">
        <v>0</v>
      </c>
    </row>
    <row r="385" spans="1:5">
      <c r="A385" t="s">
        <v>10385</v>
      </c>
      <c r="B385" t="s">
        <v>9618</v>
      </c>
      <c r="C385">
        <v>6447</v>
      </c>
      <c r="D385" t="s">
        <v>10386</v>
      </c>
      <c r="E385">
        <v>0</v>
      </c>
    </row>
    <row r="386" spans="1:5">
      <c r="A386" t="s">
        <v>10387</v>
      </c>
      <c r="B386" t="s">
        <v>9618</v>
      </c>
      <c r="C386">
        <v>6447</v>
      </c>
      <c r="D386" t="s">
        <v>10388</v>
      </c>
      <c r="E386">
        <v>0</v>
      </c>
    </row>
    <row r="387" spans="1:5">
      <c r="A387" t="s">
        <v>10389</v>
      </c>
      <c r="B387" t="s">
        <v>9618</v>
      </c>
      <c r="C387">
        <v>6447</v>
      </c>
      <c r="D387" t="s">
        <v>10390</v>
      </c>
      <c r="E387">
        <v>0</v>
      </c>
    </row>
    <row r="388" spans="1:5">
      <c r="A388" t="s">
        <v>10391</v>
      </c>
      <c r="B388" t="s">
        <v>9618</v>
      </c>
      <c r="C388">
        <v>6447</v>
      </c>
      <c r="D388" t="s">
        <v>10392</v>
      </c>
      <c r="E388">
        <v>0</v>
      </c>
    </row>
    <row r="389" spans="1:5">
      <c r="A389" t="s">
        <v>10393</v>
      </c>
      <c r="B389" t="s">
        <v>9618</v>
      </c>
      <c r="C389">
        <v>6447</v>
      </c>
      <c r="D389" t="s">
        <v>10394</v>
      </c>
      <c r="E389">
        <v>0</v>
      </c>
    </row>
    <row r="390" spans="1:5">
      <c r="A390" t="s">
        <v>10395</v>
      </c>
      <c r="B390" t="s">
        <v>9618</v>
      </c>
      <c r="C390">
        <v>6447</v>
      </c>
      <c r="D390" t="s">
        <v>10396</v>
      </c>
      <c r="E390">
        <v>0</v>
      </c>
    </row>
    <row r="391" spans="1:5">
      <c r="A391" t="s">
        <v>10397</v>
      </c>
      <c r="B391" t="s">
        <v>9618</v>
      </c>
      <c r="C391">
        <v>6447</v>
      </c>
      <c r="D391" t="s">
        <v>10398</v>
      </c>
      <c r="E391">
        <v>0</v>
      </c>
    </row>
    <row r="392" spans="1:5">
      <c r="A392" t="s">
        <v>10399</v>
      </c>
      <c r="B392" t="s">
        <v>9618</v>
      </c>
      <c r="C392">
        <v>6447</v>
      </c>
      <c r="D392" t="s">
        <v>10400</v>
      </c>
      <c r="E392">
        <v>0</v>
      </c>
    </row>
    <row r="393" spans="1:5">
      <c r="A393" t="s">
        <v>10401</v>
      </c>
      <c r="B393" t="s">
        <v>9618</v>
      </c>
      <c r="C393">
        <v>6447</v>
      </c>
      <c r="D393" t="s">
        <v>10402</v>
      </c>
      <c r="E393">
        <v>0</v>
      </c>
    </row>
    <row r="394" spans="1:5">
      <c r="A394" t="s">
        <v>10403</v>
      </c>
      <c r="B394" t="s">
        <v>9618</v>
      </c>
      <c r="C394">
        <v>6447</v>
      </c>
      <c r="D394" t="s">
        <v>10404</v>
      </c>
      <c r="E394">
        <v>4.7</v>
      </c>
    </row>
    <row r="395" spans="1:5">
      <c r="A395" t="s">
        <v>10405</v>
      </c>
      <c r="B395" t="s">
        <v>9618</v>
      </c>
      <c r="C395">
        <v>6447</v>
      </c>
      <c r="D395" t="s">
        <v>10406</v>
      </c>
      <c r="E395">
        <v>164.5</v>
      </c>
    </row>
    <row r="396" spans="1:5">
      <c r="A396" t="s">
        <v>10407</v>
      </c>
      <c r="B396" t="s">
        <v>9618</v>
      </c>
      <c r="C396">
        <v>6447</v>
      </c>
      <c r="D396" t="s">
        <v>10408</v>
      </c>
      <c r="E396">
        <v>503.88</v>
      </c>
    </row>
    <row r="397" spans="1:5">
      <c r="A397" t="s">
        <v>10409</v>
      </c>
      <c r="B397" t="s">
        <v>9618</v>
      </c>
      <c r="C397">
        <v>6447</v>
      </c>
      <c r="D397" t="s">
        <v>10410</v>
      </c>
      <c r="E397">
        <v>649.78</v>
      </c>
    </row>
    <row r="398" spans="1:5">
      <c r="A398" t="s">
        <v>10411</v>
      </c>
      <c r="B398" t="s">
        <v>9618</v>
      </c>
      <c r="C398">
        <v>6447</v>
      </c>
      <c r="D398" t="s">
        <v>10412</v>
      </c>
      <c r="E398">
        <v>687.7</v>
      </c>
    </row>
    <row r="399" spans="1:5">
      <c r="A399" t="s">
        <v>10413</v>
      </c>
      <c r="B399" t="s">
        <v>9618</v>
      </c>
      <c r="C399">
        <v>6447</v>
      </c>
      <c r="D399" t="s">
        <v>10414</v>
      </c>
      <c r="E399">
        <v>646.9</v>
      </c>
    </row>
    <row r="400" spans="1:5">
      <c r="A400" t="s">
        <v>10415</v>
      </c>
      <c r="B400" t="s">
        <v>9618</v>
      </c>
      <c r="C400">
        <v>6447</v>
      </c>
      <c r="D400" t="s">
        <v>10416</v>
      </c>
      <c r="E400">
        <v>593.01</v>
      </c>
    </row>
    <row r="401" spans="1:5">
      <c r="A401" t="s">
        <v>10417</v>
      </c>
      <c r="B401" t="s">
        <v>9618</v>
      </c>
      <c r="C401">
        <v>6447</v>
      </c>
      <c r="D401" t="s">
        <v>10418</v>
      </c>
      <c r="E401">
        <v>239.7</v>
      </c>
    </row>
    <row r="402" spans="1:5">
      <c r="A402" t="s">
        <v>10419</v>
      </c>
      <c r="B402" t="s">
        <v>9618</v>
      </c>
      <c r="C402">
        <v>6447</v>
      </c>
      <c r="D402" t="s">
        <v>10420</v>
      </c>
      <c r="E402">
        <v>16.47</v>
      </c>
    </row>
    <row r="403" spans="1:5">
      <c r="A403" t="s">
        <v>10421</v>
      </c>
      <c r="B403" t="s">
        <v>9618</v>
      </c>
      <c r="C403">
        <v>6447</v>
      </c>
      <c r="D403" t="s">
        <v>10422</v>
      </c>
      <c r="E403">
        <v>0.72</v>
      </c>
    </row>
    <row r="404" spans="1:5">
      <c r="A404" t="s">
        <v>10423</v>
      </c>
      <c r="B404" t="s">
        <v>9618</v>
      </c>
      <c r="C404">
        <v>6447</v>
      </c>
      <c r="D404" t="s">
        <v>10424</v>
      </c>
      <c r="E404">
        <v>0</v>
      </c>
    </row>
    <row r="405" spans="1:5">
      <c r="A405" t="s">
        <v>10425</v>
      </c>
      <c r="B405" t="s">
        <v>9618</v>
      </c>
      <c r="C405">
        <v>6447</v>
      </c>
      <c r="D405" t="s">
        <v>10426</v>
      </c>
      <c r="E405">
        <v>0</v>
      </c>
    </row>
    <row r="406" spans="1:5">
      <c r="A406" t="s">
        <v>10427</v>
      </c>
      <c r="B406" t="s">
        <v>9618</v>
      </c>
      <c r="C406">
        <v>6447</v>
      </c>
      <c r="D406" t="s">
        <v>10428</v>
      </c>
      <c r="E406">
        <v>0</v>
      </c>
    </row>
    <row r="407" spans="1:5">
      <c r="A407" t="s">
        <v>10429</v>
      </c>
      <c r="B407" t="s">
        <v>9618</v>
      </c>
      <c r="C407">
        <v>6447</v>
      </c>
      <c r="D407" t="s">
        <v>10430</v>
      </c>
      <c r="E407">
        <v>0</v>
      </c>
    </row>
    <row r="408" spans="1:5">
      <c r="A408" t="s">
        <v>10431</v>
      </c>
      <c r="B408" t="s">
        <v>9618</v>
      </c>
      <c r="C408">
        <v>6447</v>
      </c>
      <c r="D408" t="s">
        <v>10432</v>
      </c>
      <c r="E408">
        <v>0</v>
      </c>
    </row>
    <row r="409" spans="1:5">
      <c r="A409" t="s">
        <v>10433</v>
      </c>
      <c r="B409" t="s">
        <v>9618</v>
      </c>
      <c r="C409">
        <v>6447</v>
      </c>
      <c r="D409" t="s">
        <v>10434</v>
      </c>
      <c r="E409">
        <v>0</v>
      </c>
    </row>
    <row r="410" spans="1:5">
      <c r="A410" t="s">
        <v>10435</v>
      </c>
      <c r="B410" t="s">
        <v>9618</v>
      </c>
      <c r="C410">
        <v>6447</v>
      </c>
      <c r="D410" t="s">
        <v>10436</v>
      </c>
      <c r="E410">
        <v>0</v>
      </c>
    </row>
    <row r="411" spans="1:5">
      <c r="A411" t="s">
        <v>10437</v>
      </c>
      <c r="B411" t="s">
        <v>9618</v>
      </c>
      <c r="C411">
        <v>6447</v>
      </c>
      <c r="D411" t="s">
        <v>10438</v>
      </c>
      <c r="E411">
        <v>0</v>
      </c>
    </row>
    <row r="412" spans="1:5">
      <c r="A412" t="s">
        <v>10439</v>
      </c>
      <c r="B412" t="s">
        <v>9618</v>
      </c>
      <c r="C412">
        <v>6447</v>
      </c>
      <c r="D412" t="s">
        <v>10440</v>
      </c>
      <c r="E412">
        <v>0</v>
      </c>
    </row>
    <row r="413" spans="1:5">
      <c r="A413" t="s">
        <v>10441</v>
      </c>
      <c r="B413" t="s">
        <v>9618</v>
      </c>
      <c r="C413">
        <v>6447</v>
      </c>
      <c r="D413" t="s">
        <v>10442</v>
      </c>
      <c r="E413">
        <v>0</v>
      </c>
    </row>
    <row r="414" spans="1:5">
      <c r="A414" t="s">
        <v>10443</v>
      </c>
      <c r="B414" t="s">
        <v>9618</v>
      </c>
      <c r="C414">
        <v>6447</v>
      </c>
      <c r="D414" t="s">
        <v>10444</v>
      </c>
      <c r="E414">
        <v>0</v>
      </c>
    </row>
    <row r="415" spans="1:5">
      <c r="A415" t="s">
        <v>10445</v>
      </c>
      <c r="B415" t="s">
        <v>9618</v>
      </c>
      <c r="C415">
        <v>6447</v>
      </c>
      <c r="D415" t="s">
        <v>10446</v>
      </c>
      <c r="E415">
        <v>0</v>
      </c>
    </row>
    <row r="416" spans="1:5">
      <c r="A416" t="s">
        <v>10447</v>
      </c>
      <c r="B416" t="s">
        <v>9618</v>
      </c>
      <c r="C416">
        <v>6447</v>
      </c>
      <c r="D416" t="s">
        <v>10448</v>
      </c>
      <c r="E416">
        <v>0</v>
      </c>
    </row>
    <row r="417" spans="1:5">
      <c r="A417" t="s">
        <v>10449</v>
      </c>
      <c r="B417" t="s">
        <v>9618</v>
      </c>
      <c r="C417">
        <v>6447</v>
      </c>
      <c r="D417" t="s">
        <v>10450</v>
      </c>
      <c r="E417">
        <v>0</v>
      </c>
    </row>
    <row r="418" spans="1:5">
      <c r="A418" t="s">
        <v>10451</v>
      </c>
      <c r="B418" t="s">
        <v>9618</v>
      </c>
      <c r="C418">
        <v>6447</v>
      </c>
      <c r="D418" t="s">
        <v>10452</v>
      </c>
      <c r="E418">
        <v>1.42</v>
      </c>
    </row>
    <row r="419" spans="1:5">
      <c r="A419" t="s">
        <v>10453</v>
      </c>
      <c r="B419" t="s">
        <v>9618</v>
      </c>
      <c r="C419">
        <v>6447</v>
      </c>
      <c r="D419" t="s">
        <v>10454</v>
      </c>
      <c r="E419">
        <v>121.95</v>
      </c>
    </row>
    <row r="420" spans="1:5">
      <c r="A420" t="s">
        <v>10455</v>
      </c>
      <c r="B420" t="s">
        <v>9618</v>
      </c>
      <c r="C420">
        <v>6447</v>
      </c>
      <c r="D420" t="s">
        <v>10456</v>
      </c>
      <c r="E420">
        <v>291.7</v>
      </c>
    </row>
    <row r="421" spans="1:5">
      <c r="A421" t="s">
        <v>10457</v>
      </c>
      <c r="B421" t="s">
        <v>9618</v>
      </c>
      <c r="C421">
        <v>6447</v>
      </c>
      <c r="D421" t="s">
        <v>10458</v>
      </c>
      <c r="E421">
        <v>736.84</v>
      </c>
    </row>
    <row r="422" spans="1:5">
      <c r="A422" t="s">
        <v>10459</v>
      </c>
      <c r="B422" t="s">
        <v>9618</v>
      </c>
      <c r="C422">
        <v>6447</v>
      </c>
      <c r="D422" t="s">
        <v>10460</v>
      </c>
      <c r="E422">
        <v>748.73</v>
      </c>
    </row>
    <row r="423" spans="1:5">
      <c r="A423" t="s">
        <v>10461</v>
      </c>
      <c r="B423" t="s">
        <v>9618</v>
      </c>
      <c r="C423">
        <v>6447</v>
      </c>
      <c r="D423" t="s">
        <v>10462</v>
      </c>
      <c r="E423">
        <v>734.07</v>
      </c>
    </row>
    <row r="424" spans="1:5">
      <c r="A424" t="s">
        <v>10463</v>
      </c>
      <c r="B424" t="s">
        <v>9618</v>
      </c>
      <c r="C424">
        <v>6447</v>
      </c>
      <c r="D424" t="s">
        <v>10464</v>
      </c>
      <c r="E424">
        <v>711.28</v>
      </c>
    </row>
    <row r="425" spans="1:5">
      <c r="A425" t="s">
        <v>10465</v>
      </c>
      <c r="B425" t="s">
        <v>9618</v>
      </c>
      <c r="C425">
        <v>6447</v>
      </c>
      <c r="D425" t="s">
        <v>10466</v>
      </c>
      <c r="E425">
        <v>310.01</v>
      </c>
    </row>
    <row r="426" spans="1:5">
      <c r="A426" t="s">
        <v>10467</v>
      </c>
      <c r="B426" t="s">
        <v>9618</v>
      </c>
      <c r="C426">
        <v>6447</v>
      </c>
      <c r="D426" t="s">
        <v>10468</v>
      </c>
      <c r="E426">
        <v>10.68</v>
      </c>
    </row>
    <row r="427" spans="1:5">
      <c r="A427" t="s">
        <v>10469</v>
      </c>
      <c r="B427" t="s">
        <v>9618</v>
      </c>
      <c r="C427">
        <v>6447</v>
      </c>
      <c r="D427" t="s">
        <v>10470</v>
      </c>
      <c r="E427">
        <v>0.72</v>
      </c>
    </row>
    <row r="428" spans="1:5">
      <c r="A428" t="s">
        <v>10471</v>
      </c>
      <c r="B428" t="s">
        <v>9618</v>
      </c>
      <c r="C428">
        <v>6447</v>
      </c>
      <c r="D428" t="s">
        <v>10472</v>
      </c>
      <c r="E428">
        <v>0</v>
      </c>
    </row>
    <row r="429" spans="1:5">
      <c r="A429" t="s">
        <v>10473</v>
      </c>
      <c r="B429" t="s">
        <v>9618</v>
      </c>
      <c r="C429">
        <v>6447</v>
      </c>
      <c r="D429" t="s">
        <v>10474</v>
      </c>
      <c r="E429">
        <v>0</v>
      </c>
    </row>
    <row r="430" spans="1:5">
      <c r="A430" t="s">
        <v>10475</v>
      </c>
      <c r="B430" t="s">
        <v>9618</v>
      </c>
      <c r="C430">
        <v>6447</v>
      </c>
      <c r="D430" t="s">
        <v>10476</v>
      </c>
      <c r="E430">
        <v>0</v>
      </c>
    </row>
    <row r="431" spans="1:5">
      <c r="A431" t="s">
        <v>10477</v>
      </c>
      <c r="B431" t="s">
        <v>9618</v>
      </c>
      <c r="C431">
        <v>6447</v>
      </c>
      <c r="D431" t="s">
        <v>10478</v>
      </c>
      <c r="E431">
        <v>0</v>
      </c>
    </row>
    <row r="432" spans="1:5">
      <c r="A432" t="s">
        <v>10479</v>
      </c>
      <c r="B432" t="s">
        <v>9618</v>
      </c>
      <c r="C432">
        <v>6447</v>
      </c>
      <c r="D432" t="s">
        <v>10480</v>
      </c>
      <c r="E432">
        <v>0</v>
      </c>
    </row>
    <row r="433" spans="1:5">
      <c r="A433" t="s">
        <v>10481</v>
      </c>
      <c r="B433" t="s">
        <v>9618</v>
      </c>
      <c r="C433">
        <v>6447</v>
      </c>
      <c r="D433" t="s">
        <v>10482</v>
      </c>
      <c r="E433">
        <v>0</v>
      </c>
    </row>
    <row r="434" spans="1:5">
      <c r="A434" t="s">
        <v>10483</v>
      </c>
      <c r="B434" t="s">
        <v>9618</v>
      </c>
      <c r="C434">
        <v>6447</v>
      </c>
      <c r="D434" t="s">
        <v>10484</v>
      </c>
      <c r="E434">
        <v>0</v>
      </c>
    </row>
    <row r="435" spans="1:5">
      <c r="A435" t="s">
        <v>10485</v>
      </c>
      <c r="B435" t="s">
        <v>9618</v>
      </c>
      <c r="C435">
        <v>6447</v>
      </c>
      <c r="D435" t="s">
        <v>10486</v>
      </c>
      <c r="E435">
        <v>0</v>
      </c>
    </row>
    <row r="436" spans="1:5">
      <c r="A436" t="s">
        <v>10487</v>
      </c>
      <c r="B436" t="s">
        <v>9618</v>
      </c>
      <c r="C436">
        <v>6447</v>
      </c>
      <c r="D436" t="s">
        <v>10488</v>
      </c>
      <c r="E436">
        <v>0</v>
      </c>
    </row>
    <row r="437" spans="1:5">
      <c r="A437" t="s">
        <v>10489</v>
      </c>
      <c r="B437" t="s">
        <v>9618</v>
      </c>
      <c r="C437">
        <v>6447</v>
      </c>
      <c r="D437" t="s">
        <v>10490</v>
      </c>
      <c r="E437">
        <v>0</v>
      </c>
    </row>
    <row r="438" spans="1:5">
      <c r="A438" t="s">
        <v>10491</v>
      </c>
      <c r="B438" t="s">
        <v>9618</v>
      </c>
      <c r="C438">
        <v>6447</v>
      </c>
      <c r="D438" t="s">
        <v>10492</v>
      </c>
      <c r="E438">
        <v>0</v>
      </c>
    </row>
    <row r="439" spans="1:5">
      <c r="A439" t="s">
        <v>10493</v>
      </c>
      <c r="B439" t="s">
        <v>9618</v>
      </c>
      <c r="C439">
        <v>6447</v>
      </c>
      <c r="D439" t="s">
        <v>10494</v>
      </c>
      <c r="E439">
        <v>0</v>
      </c>
    </row>
    <row r="440" spans="1:5">
      <c r="A440" t="s">
        <v>10495</v>
      </c>
      <c r="B440" t="s">
        <v>9618</v>
      </c>
      <c r="C440">
        <v>6447</v>
      </c>
      <c r="D440" t="s">
        <v>10496</v>
      </c>
      <c r="E440">
        <v>0</v>
      </c>
    </row>
    <row r="441" spans="1:5">
      <c r="A441" t="s">
        <v>10497</v>
      </c>
      <c r="B441" t="s">
        <v>9618</v>
      </c>
      <c r="C441">
        <v>6447</v>
      </c>
      <c r="D441" t="s">
        <v>10498</v>
      </c>
      <c r="E441">
        <v>0</v>
      </c>
    </row>
    <row r="442" spans="1:5">
      <c r="A442" t="s">
        <v>10499</v>
      </c>
      <c r="B442" t="s">
        <v>9618</v>
      </c>
      <c r="C442">
        <v>6447</v>
      </c>
      <c r="D442" t="s">
        <v>10500</v>
      </c>
      <c r="E442">
        <v>2.17</v>
      </c>
    </row>
    <row r="443" spans="1:5">
      <c r="A443" t="s">
        <v>10501</v>
      </c>
      <c r="B443" t="s">
        <v>9618</v>
      </c>
      <c r="C443">
        <v>6447</v>
      </c>
      <c r="D443" t="s">
        <v>10502</v>
      </c>
      <c r="E443">
        <v>4.3499999999999996</v>
      </c>
    </row>
    <row r="444" spans="1:5">
      <c r="A444" t="s">
        <v>10503</v>
      </c>
      <c r="B444" t="s">
        <v>9618</v>
      </c>
      <c r="C444">
        <v>6447</v>
      </c>
      <c r="D444" t="s">
        <v>10504</v>
      </c>
      <c r="E444">
        <v>4.3600000000000003</v>
      </c>
    </row>
    <row r="445" spans="1:5">
      <c r="A445" t="s">
        <v>10505</v>
      </c>
      <c r="B445" t="s">
        <v>9618</v>
      </c>
      <c r="C445">
        <v>6447</v>
      </c>
      <c r="D445" t="s">
        <v>10506</v>
      </c>
      <c r="E445">
        <v>4.3899999999999997</v>
      </c>
    </row>
    <row r="446" spans="1:5">
      <c r="A446" t="s">
        <v>10507</v>
      </c>
      <c r="B446" t="s">
        <v>9618</v>
      </c>
      <c r="C446">
        <v>6447</v>
      </c>
      <c r="D446" t="s">
        <v>10508</v>
      </c>
      <c r="E446">
        <v>4.4000000000000004</v>
      </c>
    </row>
    <row r="447" spans="1:5">
      <c r="A447" t="s">
        <v>10509</v>
      </c>
      <c r="B447" t="s">
        <v>9618</v>
      </c>
      <c r="C447">
        <v>6447</v>
      </c>
      <c r="D447" t="s">
        <v>10510</v>
      </c>
      <c r="E447">
        <v>14.25</v>
      </c>
    </row>
    <row r="448" spans="1:5">
      <c r="A448" t="s">
        <v>10511</v>
      </c>
      <c r="B448" t="s">
        <v>9618</v>
      </c>
      <c r="C448">
        <v>6447</v>
      </c>
      <c r="D448" t="s">
        <v>10512</v>
      </c>
      <c r="E448">
        <v>55.63</v>
      </c>
    </row>
    <row r="449" spans="1:5">
      <c r="A449" t="s">
        <v>10513</v>
      </c>
      <c r="B449" t="s">
        <v>9618</v>
      </c>
      <c r="C449">
        <v>6447</v>
      </c>
      <c r="D449" t="s">
        <v>10514</v>
      </c>
      <c r="E449">
        <v>6.44</v>
      </c>
    </row>
    <row r="450" spans="1:5">
      <c r="A450" t="s">
        <v>10515</v>
      </c>
      <c r="B450" t="s">
        <v>9618</v>
      </c>
      <c r="C450">
        <v>6447</v>
      </c>
      <c r="D450" t="s">
        <v>10516</v>
      </c>
      <c r="E450">
        <v>5.0599999999999996</v>
      </c>
    </row>
    <row r="451" spans="1:5">
      <c r="A451" t="s">
        <v>10517</v>
      </c>
      <c r="B451" t="s">
        <v>9618</v>
      </c>
      <c r="C451">
        <v>6447</v>
      </c>
      <c r="D451" t="s">
        <v>10518</v>
      </c>
      <c r="E451">
        <v>0.73</v>
      </c>
    </row>
    <row r="452" spans="1:5">
      <c r="A452" t="s">
        <v>10519</v>
      </c>
      <c r="B452" t="s">
        <v>9618</v>
      </c>
      <c r="C452">
        <v>6447</v>
      </c>
      <c r="D452" t="s">
        <v>10520</v>
      </c>
      <c r="E452">
        <v>0</v>
      </c>
    </row>
    <row r="453" spans="1:5">
      <c r="A453" t="s">
        <v>10521</v>
      </c>
      <c r="B453" t="s">
        <v>9618</v>
      </c>
      <c r="C453">
        <v>6447</v>
      </c>
      <c r="D453" t="s">
        <v>10522</v>
      </c>
      <c r="E453">
        <v>0</v>
      </c>
    </row>
    <row r="454" spans="1:5">
      <c r="A454" t="s">
        <v>10523</v>
      </c>
      <c r="B454" t="s">
        <v>9618</v>
      </c>
      <c r="C454">
        <v>6447</v>
      </c>
      <c r="D454" t="s">
        <v>10524</v>
      </c>
      <c r="E454">
        <v>0</v>
      </c>
    </row>
    <row r="455" spans="1:5">
      <c r="A455" t="s">
        <v>10525</v>
      </c>
      <c r="B455" t="s">
        <v>9618</v>
      </c>
      <c r="C455">
        <v>6447</v>
      </c>
      <c r="D455" t="s">
        <v>10526</v>
      </c>
      <c r="E455">
        <v>0</v>
      </c>
    </row>
    <row r="456" spans="1:5">
      <c r="A456" t="s">
        <v>10527</v>
      </c>
      <c r="B456" t="s">
        <v>9618</v>
      </c>
      <c r="C456">
        <v>6447</v>
      </c>
      <c r="D456" t="s">
        <v>10528</v>
      </c>
      <c r="E456">
        <v>0</v>
      </c>
    </row>
    <row r="457" spans="1:5">
      <c r="A457" t="s">
        <v>10529</v>
      </c>
      <c r="B457" t="s">
        <v>9618</v>
      </c>
      <c r="C457">
        <v>6447</v>
      </c>
      <c r="D457" t="s">
        <v>10530</v>
      </c>
      <c r="E457">
        <v>0</v>
      </c>
    </row>
    <row r="458" spans="1:5">
      <c r="A458" t="s">
        <v>10531</v>
      </c>
      <c r="B458" t="s">
        <v>9618</v>
      </c>
      <c r="C458">
        <v>6447</v>
      </c>
      <c r="D458" t="s">
        <v>10532</v>
      </c>
      <c r="E458">
        <v>0</v>
      </c>
    </row>
    <row r="459" spans="1:5">
      <c r="A459" t="s">
        <v>10533</v>
      </c>
      <c r="B459" t="s">
        <v>9618</v>
      </c>
      <c r="C459">
        <v>6447</v>
      </c>
      <c r="D459" t="s">
        <v>10534</v>
      </c>
      <c r="E459">
        <v>0</v>
      </c>
    </row>
    <row r="460" spans="1:5">
      <c r="A460" t="s">
        <v>10535</v>
      </c>
      <c r="B460" t="s">
        <v>9618</v>
      </c>
      <c r="C460">
        <v>6447</v>
      </c>
      <c r="D460" t="s">
        <v>10536</v>
      </c>
      <c r="E460">
        <v>0</v>
      </c>
    </row>
    <row r="461" spans="1:5">
      <c r="A461" t="s">
        <v>10537</v>
      </c>
      <c r="B461" t="s">
        <v>9618</v>
      </c>
      <c r="C461">
        <v>6447</v>
      </c>
      <c r="D461" t="s">
        <v>10538</v>
      </c>
      <c r="E461">
        <v>0</v>
      </c>
    </row>
    <row r="462" spans="1:5">
      <c r="A462" t="s">
        <v>10539</v>
      </c>
      <c r="B462" t="s">
        <v>9618</v>
      </c>
      <c r="C462">
        <v>6447</v>
      </c>
      <c r="D462" t="s">
        <v>10540</v>
      </c>
      <c r="E462">
        <v>0</v>
      </c>
    </row>
    <row r="463" spans="1:5">
      <c r="A463" t="s">
        <v>10541</v>
      </c>
      <c r="B463" t="s">
        <v>9618</v>
      </c>
      <c r="C463">
        <v>6447</v>
      </c>
      <c r="D463" t="s">
        <v>10542</v>
      </c>
      <c r="E463">
        <v>0</v>
      </c>
    </row>
    <row r="464" spans="1:5">
      <c r="A464" t="s">
        <v>10543</v>
      </c>
      <c r="B464" t="s">
        <v>9618</v>
      </c>
      <c r="C464">
        <v>6447</v>
      </c>
      <c r="D464" t="s">
        <v>10544</v>
      </c>
      <c r="E464">
        <v>0</v>
      </c>
    </row>
    <row r="465" spans="1:5">
      <c r="A465" t="s">
        <v>10545</v>
      </c>
      <c r="B465" t="s">
        <v>9618</v>
      </c>
      <c r="C465">
        <v>6447</v>
      </c>
      <c r="D465" t="s">
        <v>10546</v>
      </c>
      <c r="E465">
        <v>0</v>
      </c>
    </row>
    <row r="466" spans="1:5">
      <c r="A466" t="s">
        <v>10547</v>
      </c>
      <c r="B466" t="s">
        <v>9618</v>
      </c>
      <c r="C466">
        <v>6447</v>
      </c>
      <c r="D466" t="s">
        <v>10548</v>
      </c>
      <c r="E466">
        <v>2.1800000000000002</v>
      </c>
    </row>
    <row r="467" spans="1:5">
      <c r="A467" t="s">
        <v>10549</v>
      </c>
      <c r="B467" t="s">
        <v>9618</v>
      </c>
      <c r="C467">
        <v>6447</v>
      </c>
      <c r="D467" t="s">
        <v>10550</v>
      </c>
      <c r="E467">
        <v>4.37</v>
      </c>
    </row>
    <row r="468" spans="1:5">
      <c r="A468" t="s">
        <v>10551</v>
      </c>
      <c r="B468" t="s">
        <v>9618</v>
      </c>
      <c r="C468">
        <v>6447</v>
      </c>
      <c r="D468" t="s">
        <v>10552</v>
      </c>
      <c r="E468">
        <v>4.3899999999999997</v>
      </c>
    </row>
    <row r="469" spans="1:5">
      <c r="A469" t="s">
        <v>10553</v>
      </c>
      <c r="B469" t="s">
        <v>9618</v>
      </c>
      <c r="C469">
        <v>6447</v>
      </c>
      <c r="D469" t="s">
        <v>10554</v>
      </c>
      <c r="E469">
        <v>4.46</v>
      </c>
    </row>
    <row r="470" spans="1:5">
      <c r="A470" t="s">
        <v>10555</v>
      </c>
      <c r="B470" t="s">
        <v>9618</v>
      </c>
      <c r="C470">
        <v>6447</v>
      </c>
      <c r="D470" t="s">
        <v>10556</v>
      </c>
      <c r="E470">
        <v>5.76</v>
      </c>
    </row>
    <row r="471" spans="1:5">
      <c r="A471" t="s">
        <v>10557</v>
      </c>
      <c r="B471" t="s">
        <v>9618</v>
      </c>
      <c r="C471">
        <v>6447</v>
      </c>
      <c r="D471" t="s">
        <v>10558</v>
      </c>
      <c r="E471">
        <v>30.92</v>
      </c>
    </row>
    <row r="472" spans="1:5">
      <c r="A472" t="s">
        <v>10559</v>
      </c>
      <c r="B472" t="s">
        <v>9618</v>
      </c>
      <c r="C472">
        <v>6447</v>
      </c>
      <c r="D472" t="s">
        <v>10560</v>
      </c>
      <c r="E472">
        <v>13.23</v>
      </c>
    </row>
    <row r="473" spans="1:5">
      <c r="A473" t="s">
        <v>10561</v>
      </c>
      <c r="B473" t="s">
        <v>9618</v>
      </c>
      <c r="C473">
        <v>6447</v>
      </c>
      <c r="D473" t="s">
        <v>10562</v>
      </c>
      <c r="E473">
        <v>4.7699999999999996</v>
      </c>
    </row>
    <row r="474" spans="1:5">
      <c r="A474" t="s">
        <v>10563</v>
      </c>
      <c r="B474" t="s">
        <v>9618</v>
      </c>
      <c r="C474">
        <v>6447</v>
      </c>
      <c r="D474" t="s">
        <v>10564</v>
      </c>
      <c r="E474">
        <v>4.45</v>
      </c>
    </row>
    <row r="475" spans="1:5">
      <c r="A475" t="s">
        <v>10565</v>
      </c>
      <c r="B475" t="s">
        <v>9618</v>
      </c>
      <c r="C475">
        <v>6447</v>
      </c>
      <c r="D475" t="s">
        <v>10566</v>
      </c>
      <c r="E475">
        <v>0.74</v>
      </c>
    </row>
    <row r="476" spans="1:5">
      <c r="A476" t="s">
        <v>10567</v>
      </c>
      <c r="B476" t="s">
        <v>9618</v>
      </c>
      <c r="C476">
        <v>6447</v>
      </c>
      <c r="D476" t="s">
        <v>10568</v>
      </c>
      <c r="E476">
        <v>0</v>
      </c>
    </row>
    <row r="477" spans="1:5">
      <c r="A477" t="s">
        <v>10569</v>
      </c>
      <c r="B477" t="s">
        <v>9618</v>
      </c>
      <c r="C477">
        <v>6447</v>
      </c>
      <c r="D477" t="s">
        <v>10570</v>
      </c>
      <c r="E477">
        <v>0</v>
      </c>
    </row>
    <row r="478" spans="1:5">
      <c r="A478" t="s">
        <v>10571</v>
      </c>
      <c r="B478" t="s">
        <v>9618</v>
      </c>
      <c r="C478">
        <v>6447</v>
      </c>
      <c r="D478" t="s">
        <v>10572</v>
      </c>
      <c r="E478">
        <v>0</v>
      </c>
    </row>
    <row r="479" spans="1:5">
      <c r="A479" t="s">
        <v>10573</v>
      </c>
      <c r="B479" t="s">
        <v>9618</v>
      </c>
      <c r="C479">
        <v>6447</v>
      </c>
      <c r="D479" t="s">
        <v>10574</v>
      </c>
      <c r="E479">
        <v>0</v>
      </c>
    </row>
    <row r="480" spans="1:5">
      <c r="A480" t="s">
        <v>10575</v>
      </c>
      <c r="B480" t="s">
        <v>9618</v>
      </c>
      <c r="C480">
        <v>6447</v>
      </c>
      <c r="D480" t="s">
        <v>10576</v>
      </c>
      <c r="E480">
        <v>0</v>
      </c>
    </row>
    <row r="481" spans="1:5">
      <c r="A481" t="s">
        <v>10577</v>
      </c>
      <c r="B481" t="s">
        <v>9618</v>
      </c>
      <c r="C481">
        <v>6447</v>
      </c>
      <c r="D481" t="s">
        <v>10578</v>
      </c>
      <c r="E481">
        <v>0</v>
      </c>
    </row>
    <row r="482" spans="1:5">
      <c r="A482" t="s">
        <v>10579</v>
      </c>
      <c r="B482" t="s">
        <v>9618</v>
      </c>
      <c r="C482">
        <v>6447</v>
      </c>
      <c r="D482" t="s">
        <v>10580</v>
      </c>
      <c r="E482">
        <v>0</v>
      </c>
    </row>
    <row r="483" spans="1:5">
      <c r="A483" t="s">
        <v>10581</v>
      </c>
      <c r="B483" t="s">
        <v>9618</v>
      </c>
      <c r="C483">
        <v>6447</v>
      </c>
      <c r="D483" t="s">
        <v>10582</v>
      </c>
      <c r="E483">
        <v>0</v>
      </c>
    </row>
    <row r="484" spans="1:5">
      <c r="A484" t="s">
        <v>10583</v>
      </c>
      <c r="B484" t="s">
        <v>9618</v>
      </c>
      <c r="C484">
        <v>6447</v>
      </c>
      <c r="D484" t="s">
        <v>10584</v>
      </c>
      <c r="E484">
        <v>0</v>
      </c>
    </row>
    <row r="485" spans="1:5">
      <c r="A485" t="s">
        <v>10585</v>
      </c>
      <c r="B485" t="s">
        <v>9618</v>
      </c>
      <c r="C485">
        <v>6447</v>
      </c>
      <c r="D485" t="s">
        <v>10586</v>
      </c>
      <c r="E485">
        <v>0</v>
      </c>
    </row>
    <row r="486" spans="1:5">
      <c r="A486" t="s">
        <v>10587</v>
      </c>
      <c r="B486" t="s">
        <v>9618</v>
      </c>
      <c r="C486">
        <v>6447</v>
      </c>
      <c r="D486" t="s">
        <v>10588</v>
      </c>
      <c r="E486">
        <v>0</v>
      </c>
    </row>
    <row r="487" spans="1:5">
      <c r="A487" t="s">
        <v>10589</v>
      </c>
      <c r="B487" t="s">
        <v>9618</v>
      </c>
      <c r="C487">
        <v>6447</v>
      </c>
      <c r="D487" t="s">
        <v>10590</v>
      </c>
      <c r="E487">
        <v>0</v>
      </c>
    </row>
    <row r="488" spans="1:5">
      <c r="A488" t="s">
        <v>10591</v>
      </c>
      <c r="B488" t="s">
        <v>9618</v>
      </c>
      <c r="C488">
        <v>6447</v>
      </c>
      <c r="D488" t="s">
        <v>10592</v>
      </c>
      <c r="E488">
        <v>0</v>
      </c>
    </row>
    <row r="489" spans="1:5">
      <c r="A489" t="s">
        <v>10593</v>
      </c>
      <c r="B489" t="s">
        <v>9618</v>
      </c>
      <c r="C489">
        <v>6447</v>
      </c>
      <c r="D489" t="s">
        <v>10594</v>
      </c>
      <c r="E489">
        <v>0</v>
      </c>
    </row>
    <row r="490" spans="1:5">
      <c r="A490" t="s">
        <v>10595</v>
      </c>
      <c r="B490" t="s">
        <v>9618</v>
      </c>
      <c r="C490">
        <v>6447</v>
      </c>
      <c r="D490" t="s">
        <v>10596</v>
      </c>
      <c r="E490">
        <v>2.2200000000000002</v>
      </c>
    </row>
    <row r="491" spans="1:5">
      <c r="A491" t="s">
        <v>10597</v>
      </c>
      <c r="B491" t="s">
        <v>9618</v>
      </c>
      <c r="C491">
        <v>6447</v>
      </c>
      <c r="D491" t="s">
        <v>10598</v>
      </c>
      <c r="E491">
        <v>27.97</v>
      </c>
    </row>
    <row r="492" spans="1:5">
      <c r="A492" t="s">
        <v>10599</v>
      </c>
      <c r="B492" t="s">
        <v>9618</v>
      </c>
      <c r="C492">
        <v>6447</v>
      </c>
      <c r="D492" t="s">
        <v>10600</v>
      </c>
      <c r="E492">
        <v>194.82</v>
      </c>
    </row>
    <row r="493" spans="1:5">
      <c r="A493" t="s">
        <v>10601</v>
      </c>
      <c r="B493" t="s">
        <v>9618</v>
      </c>
      <c r="C493">
        <v>6447</v>
      </c>
      <c r="D493" t="s">
        <v>10602</v>
      </c>
      <c r="E493">
        <v>545.54999999999995</v>
      </c>
    </row>
    <row r="494" spans="1:5">
      <c r="A494" t="s">
        <v>10603</v>
      </c>
      <c r="B494" t="s">
        <v>9618</v>
      </c>
      <c r="C494">
        <v>6447</v>
      </c>
      <c r="D494" t="s">
        <v>10604</v>
      </c>
      <c r="E494">
        <v>646.34</v>
      </c>
    </row>
    <row r="495" spans="1:5">
      <c r="A495" t="s">
        <v>10605</v>
      </c>
      <c r="B495" t="s">
        <v>9618</v>
      </c>
      <c r="C495">
        <v>6447</v>
      </c>
      <c r="D495" t="s">
        <v>10606</v>
      </c>
      <c r="E495">
        <v>245.57</v>
      </c>
    </row>
    <row r="496" spans="1:5">
      <c r="A496" t="s">
        <v>10607</v>
      </c>
      <c r="B496" t="s">
        <v>9618</v>
      </c>
      <c r="C496">
        <v>6447</v>
      </c>
      <c r="D496" t="s">
        <v>10608</v>
      </c>
      <c r="E496">
        <v>4.3600000000000003</v>
      </c>
    </row>
    <row r="497" spans="1:5">
      <c r="A497" t="s">
        <v>10609</v>
      </c>
      <c r="B497" t="s">
        <v>9618</v>
      </c>
      <c r="C497">
        <v>6447</v>
      </c>
      <c r="D497" t="s">
        <v>10610</v>
      </c>
      <c r="E497">
        <v>13.13</v>
      </c>
    </row>
    <row r="498" spans="1:5">
      <c r="A498" t="s">
        <v>10611</v>
      </c>
      <c r="B498" t="s">
        <v>9618</v>
      </c>
      <c r="C498">
        <v>6447</v>
      </c>
      <c r="D498" t="s">
        <v>10612</v>
      </c>
      <c r="E498">
        <v>8.3699999999999992</v>
      </c>
    </row>
    <row r="499" spans="1:5">
      <c r="A499" t="s">
        <v>10613</v>
      </c>
      <c r="B499" t="s">
        <v>9618</v>
      </c>
      <c r="C499">
        <v>6447</v>
      </c>
      <c r="D499" t="s">
        <v>10614</v>
      </c>
      <c r="E499">
        <v>0.75</v>
      </c>
    </row>
    <row r="500" spans="1:5">
      <c r="A500" t="s">
        <v>10615</v>
      </c>
      <c r="B500" t="s">
        <v>9618</v>
      </c>
      <c r="C500">
        <v>6447</v>
      </c>
      <c r="D500" t="s">
        <v>10616</v>
      </c>
      <c r="E500">
        <v>0</v>
      </c>
    </row>
    <row r="501" spans="1:5">
      <c r="A501" t="s">
        <v>10617</v>
      </c>
      <c r="B501" t="s">
        <v>9618</v>
      </c>
      <c r="C501">
        <v>6447</v>
      </c>
      <c r="D501" t="s">
        <v>10618</v>
      </c>
      <c r="E501">
        <v>0</v>
      </c>
    </row>
    <row r="502" spans="1:5">
      <c r="A502" t="s">
        <v>10619</v>
      </c>
      <c r="B502" t="s">
        <v>9618</v>
      </c>
      <c r="C502">
        <v>6447</v>
      </c>
      <c r="D502" t="s">
        <v>10620</v>
      </c>
      <c r="E502">
        <v>0</v>
      </c>
    </row>
    <row r="503" spans="1:5">
      <c r="A503" t="s">
        <v>10621</v>
      </c>
      <c r="B503" t="s">
        <v>9618</v>
      </c>
      <c r="C503">
        <v>6447</v>
      </c>
      <c r="D503" t="s">
        <v>10622</v>
      </c>
      <c r="E503">
        <v>0</v>
      </c>
    </row>
    <row r="504" spans="1:5">
      <c r="A504" t="s">
        <v>10623</v>
      </c>
      <c r="B504" t="s">
        <v>9618</v>
      </c>
      <c r="C504">
        <v>6447</v>
      </c>
      <c r="D504" t="s">
        <v>10624</v>
      </c>
      <c r="E504">
        <v>0</v>
      </c>
    </row>
    <row r="505" spans="1:5">
      <c r="A505" t="s">
        <v>10625</v>
      </c>
      <c r="B505" t="s">
        <v>9618</v>
      </c>
      <c r="C505">
        <v>6447</v>
      </c>
      <c r="D505" t="s">
        <v>10626</v>
      </c>
      <c r="E505">
        <v>0</v>
      </c>
    </row>
    <row r="506" spans="1:5">
      <c r="A506" t="s">
        <v>10627</v>
      </c>
      <c r="B506" t="s">
        <v>9618</v>
      </c>
      <c r="C506">
        <v>6447</v>
      </c>
      <c r="D506" t="s">
        <v>10628</v>
      </c>
      <c r="E506">
        <v>0</v>
      </c>
    </row>
    <row r="507" spans="1:5">
      <c r="A507" t="s">
        <v>10629</v>
      </c>
      <c r="B507" t="s">
        <v>9618</v>
      </c>
      <c r="C507">
        <v>6447</v>
      </c>
      <c r="D507" t="s">
        <v>10630</v>
      </c>
      <c r="E507">
        <v>0</v>
      </c>
    </row>
    <row r="508" spans="1:5">
      <c r="A508" t="s">
        <v>10631</v>
      </c>
      <c r="B508" t="s">
        <v>9618</v>
      </c>
      <c r="C508">
        <v>6447</v>
      </c>
      <c r="D508" t="s">
        <v>10632</v>
      </c>
      <c r="E508">
        <v>0</v>
      </c>
    </row>
    <row r="509" spans="1:5">
      <c r="A509" t="s">
        <v>10633</v>
      </c>
      <c r="B509" t="s">
        <v>9618</v>
      </c>
      <c r="C509">
        <v>6447</v>
      </c>
      <c r="D509" t="s">
        <v>10634</v>
      </c>
      <c r="E509">
        <v>0</v>
      </c>
    </row>
    <row r="510" spans="1:5">
      <c r="A510" t="s">
        <v>10635</v>
      </c>
      <c r="B510" t="s">
        <v>9618</v>
      </c>
      <c r="C510">
        <v>6447</v>
      </c>
      <c r="D510" t="s">
        <v>10636</v>
      </c>
      <c r="E510">
        <v>0</v>
      </c>
    </row>
    <row r="511" spans="1:5">
      <c r="A511" t="s">
        <v>10637</v>
      </c>
      <c r="B511" t="s">
        <v>9618</v>
      </c>
      <c r="C511">
        <v>6447</v>
      </c>
      <c r="D511" t="s">
        <v>10638</v>
      </c>
      <c r="E511">
        <v>0</v>
      </c>
    </row>
    <row r="512" spans="1:5">
      <c r="A512" t="s">
        <v>10639</v>
      </c>
      <c r="B512" t="s">
        <v>9618</v>
      </c>
      <c r="C512">
        <v>6447</v>
      </c>
      <c r="D512" t="s">
        <v>10640</v>
      </c>
      <c r="E512">
        <v>0</v>
      </c>
    </row>
    <row r="513" spans="1:5">
      <c r="A513" t="s">
        <v>10641</v>
      </c>
      <c r="B513" t="s">
        <v>9618</v>
      </c>
      <c r="C513">
        <v>6447</v>
      </c>
      <c r="D513" t="s">
        <v>10642</v>
      </c>
      <c r="E513">
        <v>0</v>
      </c>
    </row>
    <row r="514" spans="1:5">
      <c r="A514" t="s">
        <v>10643</v>
      </c>
      <c r="B514" t="s">
        <v>9618</v>
      </c>
      <c r="C514">
        <v>6447</v>
      </c>
      <c r="D514" t="s">
        <v>10644</v>
      </c>
      <c r="E514">
        <v>2.17</v>
      </c>
    </row>
    <row r="515" spans="1:5">
      <c r="A515" t="s">
        <v>10645</v>
      </c>
      <c r="B515" t="s">
        <v>9618</v>
      </c>
      <c r="C515">
        <v>6447</v>
      </c>
      <c r="D515" t="s">
        <v>10646</v>
      </c>
      <c r="E515">
        <v>4.34</v>
      </c>
    </row>
    <row r="516" spans="1:5">
      <c r="A516" t="s">
        <v>10647</v>
      </c>
      <c r="B516" t="s">
        <v>9618</v>
      </c>
      <c r="C516">
        <v>6447</v>
      </c>
      <c r="D516" t="s">
        <v>10648</v>
      </c>
      <c r="E516">
        <v>4.3499999999999996</v>
      </c>
    </row>
    <row r="517" spans="1:5">
      <c r="A517" t="s">
        <v>10649</v>
      </c>
      <c r="B517" t="s">
        <v>9618</v>
      </c>
      <c r="C517">
        <v>6447</v>
      </c>
      <c r="D517" t="s">
        <v>10650</v>
      </c>
      <c r="E517">
        <v>4.37</v>
      </c>
    </row>
    <row r="518" spans="1:5">
      <c r="A518" t="s">
        <v>10651</v>
      </c>
      <c r="B518" t="s">
        <v>9618</v>
      </c>
      <c r="C518">
        <v>6447</v>
      </c>
      <c r="D518" t="s">
        <v>10652</v>
      </c>
      <c r="E518">
        <v>4.38</v>
      </c>
    </row>
    <row r="519" spans="1:5">
      <c r="A519" t="s">
        <v>10653</v>
      </c>
      <c r="B519" t="s">
        <v>9618</v>
      </c>
      <c r="C519">
        <v>6447</v>
      </c>
      <c r="D519" t="s">
        <v>10654</v>
      </c>
      <c r="E519">
        <v>4.4000000000000004</v>
      </c>
    </row>
    <row r="520" spans="1:5">
      <c r="A520" t="s">
        <v>10655</v>
      </c>
      <c r="B520" t="s">
        <v>9618</v>
      </c>
      <c r="C520">
        <v>6447</v>
      </c>
      <c r="D520" t="s">
        <v>10656</v>
      </c>
      <c r="E520">
        <v>4.4000000000000004</v>
      </c>
    </row>
    <row r="521" spans="1:5">
      <c r="A521" t="s">
        <v>10657</v>
      </c>
      <c r="B521" t="s">
        <v>9618</v>
      </c>
      <c r="C521">
        <v>6447</v>
      </c>
      <c r="D521" t="s">
        <v>10658</v>
      </c>
      <c r="E521">
        <v>4.4000000000000004</v>
      </c>
    </row>
    <row r="522" spans="1:5">
      <c r="A522" t="s">
        <v>10659</v>
      </c>
      <c r="B522" t="s">
        <v>9618</v>
      </c>
      <c r="C522">
        <v>6447</v>
      </c>
      <c r="D522" t="s">
        <v>10660</v>
      </c>
      <c r="E522">
        <v>4.38</v>
      </c>
    </row>
    <row r="523" spans="1:5">
      <c r="A523" t="s">
        <v>10661</v>
      </c>
      <c r="B523" t="s">
        <v>9618</v>
      </c>
      <c r="C523">
        <v>6447</v>
      </c>
      <c r="D523" t="s">
        <v>10662</v>
      </c>
      <c r="E523">
        <v>1.46</v>
      </c>
    </row>
    <row r="524" spans="1:5">
      <c r="A524" t="s">
        <v>10663</v>
      </c>
      <c r="B524" t="s">
        <v>9618</v>
      </c>
      <c r="C524">
        <v>6447</v>
      </c>
      <c r="D524" t="s">
        <v>10664</v>
      </c>
      <c r="E524">
        <v>0</v>
      </c>
    </row>
    <row r="525" spans="1:5">
      <c r="A525" t="s">
        <v>10665</v>
      </c>
      <c r="B525" t="s">
        <v>9618</v>
      </c>
      <c r="C525">
        <v>6447</v>
      </c>
      <c r="D525" t="s">
        <v>10666</v>
      </c>
      <c r="E525">
        <v>0</v>
      </c>
    </row>
    <row r="526" spans="1:5">
      <c r="A526" t="s">
        <v>10667</v>
      </c>
      <c r="B526" t="s">
        <v>9618</v>
      </c>
      <c r="C526">
        <v>6447</v>
      </c>
      <c r="D526" t="s">
        <v>10668</v>
      </c>
      <c r="E526">
        <v>0</v>
      </c>
    </row>
    <row r="527" spans="1:5">
      <c r="A527" t="s">
        <v>10669</v>
      </c>
      <c r="B527" t="s">
        <v>9618</v>
      </c>
      <c r="C527">
        <v>6447</v>
      </c>
      <c r="D527" t="s">
        <v>10670</v>
      </c>
      <c r="E527">
        <v>0</v>
      </c>
    </row>
    <row r="528" spans="1:5">
      <c r="A528" t="s">
        <v>10671</v>
      </c>
      <c r="B528" t="s">
        <v>9618</v>
      </c>
      <c r="C528">
        <v>6447</v>
      </c>
      <c r="D528" t="s">
        <v>10672</v>
      </c>
      <c r="E528">
        <v>0</v>
      </c>
    </row>
    <row r="529" spans="1:5">
      <c r="A529" t="s">
        <v>10673</v>
      </c>
      <c r="B529" t="s">
        <v>9618</v>
      </c>
      <c r="C529">
        <v>6447</v>
      </c>
      <c r="D529" t="s">
        <v>10674</v>
      </c>
      <c r="E529">
        <v>0</v>
      </c>
    </row>
    <row r="530" spans="1:5">
      <c r="A530" t="s">
        <v>10675</v>
      </c>
      <c r="B530" t="s">
        <v>9618</v>
      </c>
      <c r="C530">
        <v>6447</v>
      </c>
      <c r="D530" t="s">
        <v>10676</v>
      </c>
      <c r="E530">
        <v>0</v>
      </c>
    </row>
    <row r="531" spans="1:5">
      <c r="A531" t="s">
        <v>10677</v>
      </c>
      <c r="B531" t="s">
        <v>9618</v>
      </c>
      <c r="C531">
        <v>6447</v>
      </c>
      <c r="D531" t="s">
        <v>10678</v>
      </c>
      <c r="E531">
        <v>0</v>
      </c>
    </row>
    <row r="532" spans="1:5">
      <c r="A532" t="s">
        <v>10679</v>
      </c>
      <c r="B532" t="s">
        <v>9618</v>
      </c>
      <c r="C532">
        <v>6447</v>
      </c>
      <c r="D532" t="s">
        <v>10680</v>
      </c>
      <c r="E532">
        <v>0</v>
      </c>
    </row>
    <row r="533" spans="1:5">
      <c r="A533" t="s">
        <v>10681</v>
      </c>
      <c r="B533" t="s">
        <v>9618</v>
      </c>
      <c r="C533">
        <v>6447</v>
      </c>
      <c r="D533" t="s">
        <v>10682</v>
      </c>
      <c r="E533">
        <v>0</v>
      </c>
    </row>
    <row r="534" spans="1:5">
      <c r="A534" t="s">
        <v>10683</v>
      </c>
      <c r="B534" t="s">
        <v>9618</v>
      </c>
      <c r="C534">
        <v>6447</v>
      </c>
      <c r="D534" t="s">
        <v>10684</v>
      </c>
      <c r="E534">
        <v>0</v>
      </c>
    </row>
    <row r="535" spans="1:5">
      <c r="A535" t="s">
        <v>10685</v>
      </c>
      <c r="B535" t="s">
        <v>9618</v>
      </c>
      <c r="C535">
        <v>6447</v>
      </c>
      <c r="D535" t="s">
        <v>10686</v>
      </c>
      <c r="E535">
        <v>0</v>
      </c>
    </row>
    <row r="536" spans="1:5">
      <c r="A536" t="s">
        <v>10687</v>
      </c>
      <c r="B536" t="s">
        <v>9618</v>
      </c>
      <c r="C536">
        <v>6447</v>
      </c>
      <c r="D536" t="s">
        <v>10688</v>
      </c>
      <c r="E536">
        <v>0</v>
      </c>
    </row>
    <row r="537" spans="1:5">
      <c r="A537" t="s">
        <v>10689</v>
      </c>
      <c r="B537" t="s">
        <v>9618</v>
      </c>
      <c r="C537">
        <v>6447</v>
      </c>
      <c r="D537" t="s">
        <v>10690</v>
      </c>
      <c r="E537">
        <v>0</v>
      </c>
    </row>
    <row r="538" spans="1:5">
      <c r="A538" t="s">
        <v>10691</v>
      </c>
      <c r="B538" t="s">
        <v>9618</v>
      </c>
      <c r="C538">
        <v>6447</v>
      </c>
      <c r="D538" t="s">
        <v>10692</v>
      </c>
      <c r="E538">
        <v>2.21</v>
      </c>
    </row>
    <row r="539" spans="1:5">
      <c r="A539" t="s">
        <v>10693</v>
      </c>
      <c r="B539" t="s">
        <v>9618</v>
      </c>
      <c r="C539">
        <v>6447</v>
      </c>
      <c r="D539" t="s">
        <v>10694</v>
      </c>
      <c r="E539">
        <v>4.43</v>
      </c>
    </row>
    <row r="540" spans="1:5">
      <c r="A540" t="s">
        <v>10695</v>
      </c>
      <c r="B540" t="s">
        <v>9618</v>
      </c>
      <c r="C540">
        <v>6447</v>
      </c>
      <c r="D540" t="s">
        <v>10696</v>
      </c>
      <c r="E540">
        <v>4.45</v>
      </c>
    </row>
    <row r="541" spans="1:5">
      <c r="A541" t="s">
        <v>10697</v>
      </c>
      <c r="B541" t="s">
        <v>9618</v>
      </c>
      <c r="C541">
        <v>6447</v>
      </c>
      <c r="D541" t="s">
        <v>10698</v>
      </c>
      <c r="E541">
        <v>4.51</v>
      </c>
    </row>
    <row r="542" spans="1:5">
      <c r="A542" t="s">
        <v>10699</v>
      </c>
      <c r="B542" t="s">
        <v>9618</v>
      </c>
      <c r="C542">
        <v>6447</v>
      </c>
      <c r="D542" t="s">
        <v>10700</v>
      </c>
      <c r="E542">
        <v>4.55</v>
      </c>
    </row>
    <row r="543" spans="1:5">
      <c r="A543" t="s">
        <v>10701</v>
      </c>
      <c r="B543" t="s">
        <v>9618</v>
      </c>
      <c r="C543">
        <v>6447</v>
      </c>
      <c r="D543" t="s">
        <v>10702</v>
      </c>
      <c r="E543">
        <v>4.53</v>
      </c>
    </row>
    <row r="544" spans="1:5">
      <c r="A544" t="s">
        <v>10703</v>
      </c>
      <c r="B544" t="s">
        <v>9618</v>
      </c>
      <c r="C544">
        <v>6447</v>
      </c>
      <c r="D544" t="s">
        <v>10704</v>
      </c>
      <c r="E544">
        <v>4.5199999999999996</v>
      </c>
    </row>
    <row r="545" spans="1:5">
      <c r="A545" t="s">
        <v>10705</v>
      </c>
      <c r="B545" t="s">
        <v>9618</v>
      </c>
      <c r="C545">
        <v>6447</v>
      </c>
      <c r="D545" t="s">
        <v>10706</v>
      </c>
      <c r="E545">
        <v>4.51</v>
      </c>
    </row>
    <row r="546" spans="1:5">
      <c r="A546" t="s">
        <v>10707</v>
      </c>
      <c r="B546" t="s">
        <v>9618</v>
      </c>
      <c r="C546">
        <v>6447</v>
      </c>
      <c r="D546" t="s">
        <v>10708</v>
      </c>
      <c r="E546">
        <v>4.62</v>
      </c>
    </row>
    <row r="547" spans="1:5">
      <c r="A547" t="s">
        <v>10709</v>
      </c>
      <c r="B547" t="s">
        <v>9618</v>
      </c>
      <c r="C547">
        <v>6447</v>
      </c>
      <c r="D547" t="s">
        <v>10710</v>
      </c>
      <c r="E547">
        <v>1.49</v>
      </c>
    </row>
    <row r="548" spans="1:5">
      <c r="A548" t="s">
        <v>10711</v>
      </c>
      <c r="B548" t="s">
        <v>9618</v>
      </c>
      <c r="C548">
        <v>6447</v>
      </c>
      <c r="D548" t="s">
        <v>10712</v>
      </c>
      <c r="E548">
        <v>0</v>
      </c>
    </row>
    <row r="549" spans="1:5">
      <c r="A549" t="s">
        <v>10713</v>
      </c>
      <c r="B549" t="s">
        <v>9618</v>
      </c>
      <c r="C549">
        <v>6447</v>
      </c>
      <c r="D549" t="s">
        <v>10714</v>
      </c>
      <c r="E549">
        <v>0</v>
      </c>
    </row>
    <row r="550" spans="1:5">
      <c r="A550" t="s">
        <v>10715</v>
      </c>
      <c r="B550" t="s">
        <v>9618</v>
      </c>
      <c r="C550">
        <v>6447</v>
      </c>
      <c r="D550" t="s">
        <v>10716</v>
      </c>
      <c r="E550">
        <v>0</v>
      </c>
    </row>
    <row r="551" spans="1:5">
      <c r="A551" t="s">
        <v>10717</v>
      </c>
      <c r="B551" t="s">
        <v>9618</v>
      </c>
      <c r="C551">
        <v>6447</v>
      </c>
      <c r="D551" t="s">
        <v>10718</v>
      </c>
      <c r="E551">
        <v>0</v>
      </c>
    </row>
    <row r="552" spans="1:5">
      <c r="A552" t="s">
        <v>10719</v>
      </c>
      <c r="B552" t="s">
        <v>9618</v>
      </c>
      <c r="C552">
        <v>6447</v>
      </c>
      <c r="D552" t="s">
        <v>10720</v>
      </c>
      <c r="E552">
        <v>0</v>
      </c>
    </row>
    <row r="553" spans="1:5">
      <c r="A553" t="s">
        <v>10721</v>
      </c>
      <c r="B553" t="s">
        <v>9618</v>
      </c>
      <c r="C553">
        <v>6447</v>
      </c>
      <c r="D553" t="s">
        <v>10722</v>
      </c>
      <c r="E553">
        <v>0</v>
      </c>
    </row>
    <row r="554" spans="1:5">
      <c r="A554" t="s">
        <v>10723</v>
      </c>
      <c r="B554" t="s">
        <v>9618</v>
      </c>
      <c r="C554">
        <v>6447</v>
      </c>
      <c r="D554" t="s">
        <v>10724</v>
      </c>
      <c r="E554">
        <v>0</v>
      </c>
    </row>
    <row r="555" spans="1:5">
      <c r="A555" t="s">
        <v>10725</v>
      </c>
      <c r="B555" t="s">
        <v>9618</v>
      </c>
      <c r="C555">
        <v>6447</v>
      </c>
      <c r="D555" t="s">
        <v>10726</v>
      </c>
      <c r="E555">
        <v>0</v>
      </c>
    </row>
    <row r="556" spans="1:5">
      <c r="A556" t="s">
        <v>10727</v>
      </c>
      <c r="B556" t="s">
        <v>9618</v>
      </c>
      <c r="C556">
        <v>6447</v>
      </c>
      <c r="D556" t="s">
        <v>10728</v>
      </c>
      <c r="E556">
        <v>0</v>
      </c>
    </row>
    <row r="557" spans="1:5">
      <c r="A557" t="s">
        <v>10729</v>
      </c>
      <c r="B557" t="s">
        <v>9618</v>
      </c>
      <c r="C557">
        <v>6447</v>
      </c>
      <c r="D557" t="s">
        <v>10730</v>
      </c>
      <c r="E557">
        <v>0</v>
      </c>
    </row>
    <row r="558" spans="1:5">
      <c r="A558" t="s">
        <v>10731</v>
      </c>
      <c r="B558" t="s">
        <v>9618</v>
      </c>
      <c r="C558">
        <v>6447</v>
      </c>
      <c r="D558" t="s">
        <v>10732</v>
      </c>
      <c r="E558">
        <v>0</v>
      </c>
    </row>
    <row r="559" spans="1:5">
      <c r="A559" t="s">
        <v>10733</v>
      </c>
      <c r="B559" t="s">
        <v>9618</v>
      </c>
      <c r="C559">
        <v>6447</v>
      </c>
      <c r="D559" t="s">
        <v>10734</v>
      </c>
      <c r="E559">
        <v>0</v>
      </c>
    </row>
    <row r="560" spans="1:5">
      <c r="A560" t="s">
        <v>10735</v>
      </c>
      <c r="B560" t="s">
        <v>9618</v>
      </c>
      <c r="C560">
        <v>6447</v>
      </c>
      <c r="D560" t="s">
        <v>10736</v>
      </c>
      <c r="E560">
        <v>0</v>
      </c>
    </row>
    <row r="561" spans="1:5">
      <c r="A561" t="s">
        <v>10737</v>
      </c>
      <c r="B561" t="s">
        <v>9618</v>
      </c>
      <c r="C561">
        <v>6447</v>
      </c>
      <c r="D561" t="s">
        <v>10738</v>
      </c>
      <c r="E561">
        <v>0</v>
      </c>
    </row>
    <row r="562" spans="1:5">
      <c r="A562" t="s">
        <v>10739</v>
      </c>
      <c r="B562" t="s">
        <v>9618</v>
      </c>
      <c r="C562">
        <v>6447</v>
      </c>
      <c r="D562" t="s">
        <v>10740</v>
      </c>
      <c r="E562">
        <v>2.2200000000000002</v>
      </c>
    </row>
    <row r="563" spans="1:5">
      <c r="A563" t="s">
        <v>10741</v>
      </c>
      <c r="B563" t="s">
        <v>9618</v>
      </c>
      <c r="C563">
        <v>6447</v>
      </c>
      <c r="D563" t="s">
        <v>10742</v>
      </c>
      <c r="E563">
        <v>4.4400000000000004</v>
      </c>
    </row>
    <row r="564" spans="1:5">
      <c r="A564" t="s">
        <v>10743</v>
      </c>
      <c r="B564" t="s">
        <v>9618</v>
      </c>
      <c r="C564">
        <v>6447</v>
      </c>
      <c r="D564" t="s">
        <v>10744</v>
      </c>
      <c r="E564">
        <v>4.45</v>
      </c>
    </row>
    <row r="565" spans="1:5">
      <c r="A565" t="s">
        <v>10745</v>
      </c>
      <c r="B565" t="s">
        <v>9618</v>
      </c>
      <c r="C565">
        <v>6447</v>
      </c>
      <c r="D565" t="s">
        <v>10746</v>
      </c>
      <c r="E565">
        <v>4.47</v>
      </c>
    </row>
    <row r="566" spans="1:5">
      <c r="A566" t="s">
        <v>10747</v>
      </c>
      <c r="B566" t="s">
        <v>9618</v>
      </c>
      <c r="C566">
        <v>6447</v>
      </c>
      <c r="D566" t="s">
        <v>10748</v>
      </c>
      <c r="E566">
        <v>4.5</v>
      </c>
    </row>
    <row r="567" spans="1:5">
      <c r="A567" t="s">
        <v>10749</v>
      </c>
      <c r="B567" t="s">
        <v>9618</v>
      </c>
      <c r="C567">
        <v>6447</v>
      </c>
      <c r="D567" t="s">
        <v>10750</v>
      </c>
      <c r="E567">
        <v>4.5</v>
      </c>
    </row>
    <row r="568" spans="1:5">
      <c r="A568" t="s">
        <v>10751</v>
      </c>
      <c r="B568" t="s">
        <v>9618</v>
      </c>
      <c r="C568">
        <v>6447</v>
      </c>
      <c r="D568" t="s">
        <v>10752</v>
      </c>
      <c r="E568">
        <v>4.51</v>
      </c>
    </row>
    <row r="569" spans="1:5">
      <c r="A569" t="s">
        <v>10753</v>
      </c>
      <c r="B569" t="s">
        <v>9618</v>
      </c>
      <c r="C569">
        <v>6447</v>
      </c>
      <c r="D569" t="s">
        <v>10754</v>
      </c>
      <c r="E569">
        <v>4.47</v>
      </c>
    </row>
    <row r="570" spans="1:5">
      <c r="A570" t="s">
        <v>10755</v>
      </c>
      <c r="B570" t="s">
        <v>9618</v>
      </c>
      <c r="C570">
        <v>6447</v>
      </c>
      <c r="D570" t="s">
        <v>10756</v>
      </c>
      <c r="E570">
        <v>4.46</v>
      </c>
    </row>
    <row r="571" spans="1:5">
      <c r="A571" t="s">
        <v>10757</v>
      </c>
      <c r="B571" t="s">
        <v>9618</v>
      </c>
      <c r="C571">
        <v>6447</v>
      </c>
      <c r="D571" t="s">
        <v>10758</v>
      </c>
      <c r="E571">
        <v>1.48</v>
      </c>
    </row>
    <row r="572" spans="1:5">
      <c r="A572" t="s">
        <v>10759</v>
      </c>
      <c r="B572" t="s">
        <v>9618</v>
      </c>
      <c r="C572">
        <v>6447</v>
      </c>
      <c r="D572" t="s">
        <v>10760</v>
      </c>
      <c r="E572">
        <v>0</v>
      </c>
    </row>
    <row r="573" spans="1:5">
      <c r="A573" t="s">
        <v>10761</v>
      </c>
      <c r="B573" t="s">
        <v>9618</v>
      </c>
      <c r="C573">
        <v>6447</v>
      </c>
      <c r="D573" t="s">
        <v>10762</v>
      </c>
      <c r="E573">
        <v>0</v>
      </c>
    </row>
    <row r="574" spans="1:5">
      <c r="A574" t="s">
        <v>10763</v>
      </c>
      <c r="B574" t="s">
        <v>9618</v>
      </c>
      <c r="C574">
        <v>6447</v>
      </c>
      <c r="D574" t="s">
        <v>10764</v>
      </c>
      <c r="E574">
        <v>0</v>
      </c>
    </row>
    <row r="575" spans="1:5">
      <c r="A575" t="s">
        <v>10765</v>
      </c>
      <c r="B575" t="s">
        <v>9618</v>
      </c>
      <c r="C575">
        <v>6447</v>
      </c>
      <c r="D575" t="s">
        <v>10766</v>
      </c>
      <c r="E575">
        <v>0</v>
      </c>
    </row>
    <row r="576" spans="1:5">
      <c r="A576" t="s">
        <v>10767</v>
      </c>
      <c r="B576" t="s">
        <v>9618</v>
      </c>
      <c r="C576">
        <v>6447</v>
      </c>
      <c r="D576" t="s">
        <v>10768</v>
      </c>
      <c r="E576">
        <v>0</v>
      </c>
    </row>
    <row r="577" spans="1:5">
      <c r="A577" t="s">
        <v>10769</v>
      </c>
      <c r="B577" t="s">
        <v>9618</v>
      </c>
      <c r="C577">
        <v>6447</v>
      </c>
      <c r="D577" t="s">
        <v>10770</v>
      </c>
      <c r="E577">
        <v>0</v>
      </c>
    </row>
    <row r="578" spans="1:5">
      <c r="A578" t="s">
        <v>10771</v>
      </c>
      <c r="B578" t="s">
        <v>9618</v>
      </c>
      <c r="C578">
        <v>6447</v>
      </c>
      <c r="D578" t="s">
        <v>10772</v>
      </c>
      <c r="E578">
        <v>0</v>
      </c>
    </row>
    <row r="579" spans="1:5">
      <c r="A579" t="s">
        <v>10773</v>
      </c>
      <c r="B579" t="s">
        <v>9618</v>
      </c>
      <c r="C579">
        <v>6447</v>
      </c>
      <c r="D579" t="s">
        <v>10774</v>
      </c>
      <c r="E579">
        <v>0</v>
      </c>
    </row>
    <row r="580" spans="1:5">
      <c r="A580" t="s">
        <v>10775</v>
      </c>
      <c r="B580" t="s">
        <v>9618</v>
      </c>
      <c r="C580">
        <v>6447</v>
      </c>
      <c r="D580" t="s">
        <v>10776</v>
      </c>
      <c r="E580">
        <v>0</v>
      </c>
    </row>
    <row r="581" spans="1:5">
      <c r="A581" t="s">
        <v>10777</v>
      </c>
      <c r="B581" t="s">
        <v>9618</v>
      </c>
      <c r="C581">
        <v>6447</v>
      </c>
      <c r="D581" t="s">
        <v>10778</v>
      </c>
      <c r="E581">
        <v>0</v>
      </c>
    </row>
    <row r="582" spans="1:5">
      <c r="A582" t="s">
        <v>10779</v>
      </c>
      <c r="B582" t="s">
        <v>9618</v>
      </c>
      <c r="C582">
        <v>6447</v>
      </c>
      <c r="D582" t="s">
        <v>10780</v>
      </c>
      <c r="E582">
        <v>0</v>
      </c>
    </row>
    <row r="583" spans="1:5">
      <c r="A583" t="s">
        <v>10781</v>
      </c>
      <c r="B583" t="s">
        <v>9618</v>
      </c>
      <c r="C583">
        <v>6447</v>
      </c>
      <c r="D583" t="s">
        <v>10782</v>
      </c>
      <c r="E583">
        <v>0</v>
      </c>
    </row>
    <row r="584" spans="1:5">
      <c r="A584" t="s">
        <v>10783</v>
      </c>
      <c r="B584" t="s">
        <v>9618</v>
      </c>
      <c r="C584">
        <v>6447</v>
      </c>
      <c r="D584" t="s">
        <v>10784</v>
      </c>
      <c r="E584">
        <v>0</v>
      </c>
    </row>
    <row r="585" spans="1:5">
      <c r="A585" t="s">
        <v>10785</v>
      </c>
      <c r="B585" t="s">
        <v>9618</v>
      </c>
      <c r="C585">
        <v>6447</v>
      </c>
      <c r="D585" t="s">
        <v>10786</v>
      </c>
      <c r="E585">
        <v>0</v>
      </c>
    </row>
    <row r="586" spans="1:5">
      <c r="A586" t="s">
        <v>10787</v>
      </c>
      <c r="B586" t="s">
        <v>9618</v>
      </c>
      <c r="C586">
        <v>6447</v>
      </c>
      <c r="D586" t="s">
        <v>10788</v>
      </c>
      <c r="E586">
        <v>2.19</v>
      </c>
    </row>
    <row r="587" spans="1:5">
      <c r="A587" t="s">
        <v>10789</v>
      </c>
      <c r="B587" t="s">
        <v>9618</v>
      </c>
      <c r="C587">
        <v>6447</v>
      </c>
      <c r="D587" t="s">
        <v>10790</v>
      </c>
      <c r="E587">
        <v>4.4000000000000004</v>
      </c>
    </row>
    <row r="588" spans="1:5">
      <c r="A588" t="s">
        <v>10791</v>
      </c>
      <c r="B588" t="s">
        <v>9618</v>
      </c>
      <c r="C588">
        <v>6447</v>
      </c>
      <c r="D588" t="s">
        <v>10792</v>
      </c>
      <c r="E588">
        <v>4.41</v>
      </c>
    </row>
    <row r="589" spans="1:5">
      <c r="A589" t="s">
        <v>10793</v>
      </c>
      <c r="B589" t="s">
        <v>9618</v>
      </c>
      <c r="C589">
        <v>6447</v>
      </c>
      <c r="D589" t="s">
        <v>10794</v>
      </c>
      <c r="E589">
        <v>4.42</v>
      </c>
    </row>
    <row r="590" spans="1:5">
      <c r="A590" t="s">
        <v>10795</v>
      </c>
      <c r="B590" t="s">
        <v>9618</v>
      </c>
      <c r="C590">
        <v>6447</v>
      </c>
      <c r="D590" t="s">
        <v>10796</v>
      </c>
      <c r="E590">
        <v>4.43</v>
      </c>
    </row>
    <row r="591" spans="1:5">
      <c r="A591" t="s">
        <v>10797</v>
      </c>
      <c r="B591" t="s">
        <v>9618</v>
      </c>
      <c r="C591">
        <v>6447</v>
      </c>
      <c r="D591" t="s">
        <v>10798</v>
      </c>
      <c r="E591">
        <v>4.4400000000000004</v>
      </c>
    </row>
    <row r="592" spans="1:5">
      <c r="A592" t="s">
        <v>10799</v>
      </c>
      <c r="B592" t="s">
        <v>9618</v>
      </c>
      <c r="C592">
        <v>6447</v>
      </c>
      <c r="D592" t="s">
        <v>10800</v>
      </c>
      <c r="E592">
        <v>4.43</v>
      </c>
    </row>
    <row r="593" spans="1:5">
      <c r="A593" t="s">
        <v>10801</v>
      </c>
      <c r="B593" t="s">
        <v>9618</v>
      </c>
      <c r="C593">
        <v>6447</v>
      </c>
      <c r="D593" t="s">
        <v>10802</v>
      </c>
      <c r="E593">
        <v>4.42</v>
      </c>
    </row>
    <row r="594" spans="1:5">
      <c r="A594" t="s">
        <v>10803</v>
      </c>
      <c r="B594" t="s">
        <v>9618</v>
      </c>
      <c r="C594">
        <v>6447</v>
      </c>
      <c r="D594" t="s">
        <v>10804</v>
      </c>
      <c r="E594">
        <v>4.4000000000000004</v>
      </c>
    </row>
    <row r="595" spans="1:5">
      <c r="A595" t="s">
        <v>10805</v>
      </c>
      <c r="B595" t="s">
        <v>9618</v>
      </c>
      <c r="C595">
        <v>6447</v>
      </c>
      <c r="D595" t="s">
        <v>10806</v>
      </c>
      <c r="E595">
        <v>1.46</v>
      </c>
    </row>
    <row r="596" spans="1:5">
      <c r="A596" t="s">
        <v>10807</v>
      </c>
      <c r="B596" t="s">
        <v>9618</v>
      </c>
      <c r="C596">
        <v>6447</v>
      </c>
      <c r="D596" t="s">
        <v>10808</v>
      </c>
      <c r="E596">
        <v>0</v>
      </c>
    </row>
    <row r="597" spans="1:5">
      <c r="A597" t="s">
        <v>10809</v>
      </c>
      <c r="B597" t="s">
        <v>9618</v>
      </c>
      <c r="C597">
        <v>6447</v>
      </c>
      <c r="D597" t="s">
        <v>10810</v>
      </c>
      <c r="E597">
        <v>0</v>
      </c>
    </row>
    <row r="598" spans="1:5">
      <c r="A598" t="s">
        <v>10811</v>
      </c>
      <c r="B598" t="s">
        <v>9618</v>
      </c>
      <c r="C598">
        <v>6447</v>
      </c>
      <c r="D598" t="s">
        <v>10812</v>
      </c>
      <c r="E598">
        <v>0</v>
      </c>
    </row>
    <row r="599" spans="1:5">
      <c r="A599" t="s">
        <v>10813</v>
      </c>
      <c r="B599" t="s">
        <v>9618</v>
      </c>
      <c r="C599">
        <v>6447</v>
      </c>
      <c r="D599" t="s">
        <v>10814</v>
      </c>
      <c r="E599">
        <v>0</v>
      </c>
    </row>
    <row r="600" spans="1:5">
      <c r="A600" t="s">
        <v>10815</v>
      </c>
      <c r="B600" t="s">
        <v>9618</v>
      </c>
      <c r="C600">
        <v>6447</v>
      </c>
      <c r="D600" t="s">
        <v>10816</v>
      </c>
      <c r="E600">
        <v>0</v>
      </c>
    </row>
    <row r="601" spans="1:5">
      <c r="A601" t="s">
        <v>10817</v>
      </c>
      <c r="B601" t="s">
        <v>9618</v>
      </c>
      <c r="C601">
        <v>6447</v>
      </c>
      <c r="D601" t="s">
        <v>10818</v>
      </c>
      <c r="E601">
        <v>0</v>
      </c>
    </row>
    <row r="602" spans="1:5">
      <c r="A602" t="s">
        <v>10819</v>
      </c>
      <c r="B602" t="s">
        <v>9618</v>
      </c>
      <c r="C602">
        <v>6447</v>
      </c>
      <c r="D602" t="s">
        <v>10820</v>
      </c>
      <c r="E602">
        <v>0</v>
      </c>
    </row>
    <row r="603" spans="1:5">
      <c r="A603" t="s">
        <v>10821</v>
      </c>
      <c r="B603" t="s">
        <v>9618</v>
      </c>
      <c r="C603">
        <v>6447</v>
      </c>
      <c r="D603" t="s">
        <v>10822</v>
      </c>
      <c r="E603">
        <v>0</v>
      </c>
    </row>
    <row r="604" spans="1:5">
      <c r="A604" t="s">
        <v>10823</v>
      </c>
      <c r="B604" t="s">
        <v>9618</v>
      </c>
      <c r="C604">
        <v>6447</v>
      </c>
      <c r="D604" t="s">
        <v>10824</v>
      </c>
      <c r="E604">
        <v>0</v>
      </c>
    </row>
    <row r="605" spans="1:5">
      <c r="A605" t="s">
        <v>10825</v>
      </c>
      <c r="B605" t="s">
        <v>9618</v>
      </c>
      <c r="C605">
        <v>6447</v>
      </c>
      <c r="D605" t="s">
        <v>10826</v>
      </c>
      <c r="E605">
        <v>0</v>
      </c>
    </row>
    <row r="606" spans="1:5">
      <c r="A606" t="s">
        <v>10827</v>
      </c>
      <c r="B606" t="s">
        <v>9618</v>
      </c>
      <c r="C606">
        <v>6447</v>
      </c>
      <c r="D606" t="s">
        <v>10828</v>
      </c>
      <c r="E606">
        <v>0</v>
      </c>
    </row>
    <row r="607" spans="1:5">
      <c r="A607" t="s">
        <v>10829</v>
      </c>
      <c r="B607" t="s">
        <v>9618</v>
      </c>
      <c r="C607">
        <v>6447</v>
      </c>
      <c r="D607" t="s">
        <v>10830</v>
      </c>
      <c r="E607">
        <v>0</v>
      </c>
    </row>
    <row r="608" spans="1:5">
      <c r="A608" t="s">
        <v>10831</v>
      </c>
      <c r="B608" t="s">
        <v>9618</v>
      </c>
      <c r="C608">
        <v>6447</v>
      </c>
      <c r="D608" t="s">
        <v>10832</v>
      </c>
      <c r="E608">
        <v>0</v>
      </c>
    </row>
    <row r="609" spans="1:5">
      <c r="A609" t="s">
        <v>10833</v>
      </c>
      <c r="B609" t="s">
        <v>9618</v>
      </c>
      <c r="C609">
        <v>6447</v>
      </c>
      <c r="D609" t="s">
        <v>10834</v>
      </c>
      <c r="E609">
        <v>0</v>
      </c>
    </row>
    <row r="610" spans="1:5">
      <c r="A610" t="s">
        <v>10835</v>
      </c>
      <c r="B610" t="s">
        <v>9618</v>
      </c>
      <c r="C610">
        <v>6447</v>
      </c>
      <c r="D610" t="s">
        <v>10836</v>
      </c>
      <c r="E610">
        <v>2.19</v>
      </c>
    </row>
    <row r="611" spans="1:5">
      <c r="A611" t="s">
        <v>10837</v>
      </c>
      <c r="B611" t="s">
        <v>9618</v>
      </c>
      <c r="C611">
        <v>6447</v>
      </c>
      <c r="D611" t="s">
        <v>10838</v>
      </c>
      <c r="E611">
        <v>4.41</v>
      </c>
    </row>
    <row r="612" spans="1:5">
      <c r="A612" t="s">
        <v>10839</v>
      </c>
      <c r="B612" t="s">
        <v>9618</v>
      </c>
      <c r="C612">
        <v>6447</v>
      </c>
      <c r="D612" t="s">
        <v>10840</v>
      </c>
      <c r="E612">
        <v>4.41</v>
      </c>
    </row>
    <row r="613" spans="1:5">
      <c r="A613" t="s">
        <v>10841</v>
      </c>
      <c r="B613" t="s">
        <v>9618</v>
      </c>
      <c r="C613">
        <v>6447</v>
      </c>
      <c r="D613" t="s">
        <v>10842</v>
      </c>
      <c r="E613">
        <v>4.46</v>
      </c>
    </row>
    <row r="614" spans="1:5">
      <c r="A614" t="s">
        <v>10843</v>
      </c>
      <c r="B614" t="s">
        <v>9618</v>
      </c>
      <c r="C614">
        <v>6447</v>
      </c>
      <c r="D614" t="s">
        <v>10844</v>
      </c>
      <c r="E614">
        <v>4.4800000000000004</v>
      </c>
    </row>
    <row r="615" spans="1:5">
      <c r="A615" t="s">
        <v>10845</v>
      </c>
      <c r="B615" t="s">
        <v>9618</v>
      </c>
      <c r="C615">
        <v>6447</v>
      </c>
      <c r="D615" t="s">
        <v>10846</v>
      </c>
      <c r="E615">
        <v>4.5199999999999996</v>
      </c>
    </row>
    <row r="616" spans="1:5">
      <c r="A616" t="s">
        <v>10847</v>
      </c>
      <c r="B616" t="s">
        <v>9618</v>
      </c>
      <c r="C616">
        <v>6447</v>
      </c>
      <c r="D616" t="s">
        <v>10848</v>
      </c>
      <c r="E616">
        <v>18.489999999999998</v>
      </c>
    </row>
    <row r="617" spans="1:5">
      <c r="A617" t="s">
        <v>10849</v>
      </c>
      <c r="B617" t="s">
        <v>9618</v>
      </c>
      <c r="C617">
        <v>6447</v>
      </c>
      <c r="D617" t="s">
        <v>10850</v>
      </c>
      <c r="E617">
        <v>4.5999999999999996</v>
      </c>
    </row>
    <row r="618" spans="1:5">
      <c r="A618" t="s">
        <v>10851</v>
      </c>
      <c r="B618" t="s">
        <v>9618</v>
      </c>
      <c r="C618">
        <v>6447</v>
      </c>
      <c r="D618" t="s">
        <v>10852</v>
      </c>
      <c r="E618">
        <v>4.58</v>
      </c>
    </row>
    <row r="619" spans="1:5">
      <c r="A619" t="s">
        <v>10853</v>
      </c>
      <c r="B619" t="s">
        <v>9618</v>
      </c>
      <c r="C619">
        <v>6447</v>
      </c>
      <c r="D619" t="s">
        <v>10854</v>
      </c>
      <c r="E619">
        <v>1.53</v>
      </c>
    </row>
    <row r="620" spans="1:5">
      <c r="A620" t="s">
        <v>10855</v>
      </c>
      <c r="B620" t="s">
        <v>9618</v>
      </c>
      <c r="C620">
        <v>6447</v>
      </c>
      <c r="D620" t="s">
        <v>10856</v>
      </c>
      <c r="E620">
        <v>0</v>
      </c>
    </row>
    <row r="621" spans="1:5">
      <c r="A621" t="s">
        <v>10857</v>
      </c>
      <c r="B621" t="s">
        <v>9618</v>
      </c>
      <c r="C621">
        <v>6447</v>
      </c>
      <c r="D621" t="s">
        <v>10858</v>
      </c>
      <c r="E621">
        <v>0</v>
      </c>
    </row>
    <row r="622" spans="1:5">
      <c r="A622" t="s">
        <v>10859</v>
      </c>
      <c r="B622" t="s">
        <v>9618</v>
      </c>
      <c r="C622">
        <v>6447</v>
      </c>
      <c r="D622" t="s">
        <v>10860</v>
      </c>
      <c r="E622">
        <v>0</v>
      </c>
    </row>
    <row r="623" spans="1:5">
      <c r="A623" t="s">
        <v>10861</v>
      </c>
      <c r="B623" t="s">
        <v>9618</v>
      </c>
      <c r="C623">
        <v>6447</v>
      </c>
      <c r="D623" t="s">
        <v>10862</v>
      </c>
      <c r="E623">
        <v>0</v>
      </c>
    </row>
    <row r="624" spans="1:5">
      <c r="A624" t="s">
        <v>10863</v>
      </c>
      <c r="B624" t="s">
        <v>9618</v>
      </c>
      <c r="C624">
        <v>6447</v>
      </c>
      <c r="D624" t="s">
        <v>10864</v>
      </c>
      <c r="E624">
        <v>0</v>
      </c>
    </row>
    <row r="625" spans="1:5">
      <c r="A625" t="s">
        <v>10865</v>
      </c>
      <c r="B625" t="s">
        <v>9618</v>
      </c>
      <c r="C625">
        <v>6447</v>
      </c>
      <c r="D625" t="s">
        <v>10866</v>
      </c>
      <c r="E625">
        <v>0</v>
      </c>
    </row>
    <row r="626" spans="1:5">
      <c r="A626" t="s">
        <v>10867</v>
      </c>
      <c r="B626" t="s">
        <v>9618</v>
      </c>
      <c r="C626">
        <v>6447</v>
      </c>
      <c r="D626" t="s">
        <v>10868</v>
      </c>
      <c r="E626">
        <v>0</v>
      </c>
    </row>
    <row r="627" spans="1:5">
      <c r="A627" t="s">
        <v>10869</v>
      </c>
      <c r="B627" t="s">
        <v>9618</v>
      </c>
      <c r="C627">
        <v>6447</v>
      </c>
      <c r="D627" t="s">
        <v>10870</v>
      </c>
      <c r="E627">
        <v>0</v>
      </c>
    </row>
    <row r="628" spans="1:5">
      <c r="A628" t="s">
        <v>10871</v>
      </c>
      <c r="B628" t="s">
        <v>9618</v>
      </c>
      <c r="C628">
        <v>6447</v>
      </c>
      <c r="D628" t="s">
        <v>10872</v>
      </c>
      <c r="E628">
        <v>0</v>
      </c>
    </row>
    <row r="629" spans="1:5">
      <c r="A629" t="s">
        <v>10873</v>
      </c>
      <c r="B629" t="s">
        <v>9618</v>
      </c>
      <c r="C629">
        <v>6447</v>
      </c>
      <c r="D629" t="s">
        <v>10874</v>
      </c>
      <c r="E629">
        <v>0</v>
      </c>
    </row>
    <row r="630" spans="1:5">
      <c r="A630" t="s">
        <v>10875</v>
      </c>
      <c r="B630" t="s">
        <v>9618</v>
      </c>
      <c r="C630">
        <v>6447</v>
      </c>
      <c r="D630" t="s">
        <v>10876</v>
      </c>
      <c r="E630">
        <v>0</v>
      </c>
    </row>
    <row r="631" spans="1:5">
      <c r="A631" t="s">
        <v>10877</v>
      </c>
      <c r="B631" t="s">
        <v>9618</v>
      </c>
      <c r="C631">
        <v>6447</v>
      </c>
      <c r="D631" t="s">
        <v>10878</v>
      </c>
      <c r="E631">
        <v>0</v>
      </c>
    </row>
    <row r="632" spans="1:5">
      <c r="A632" t="s">
        <v>10879</v>
      </c>
      <c r="B632" t="s">
        <v>9618</v>
      </c>
      <c r="C632">
        <v>6447</v>
      </c>
      <c r="D632" t="s">
        <v>10880</v>
      </c>
      <c r="E632">
        <v>0</v>
      </c>
    </row>
    <row r="633" spans="1:5">
      <c r="A633" t="s">
        <v>10881</v>
      </c>
      <c r="B633" t="s">
        <v>9618</v>
      </c>
      <c r="C633">
        <v>6447</v>
      </c>
      <c r="D633" t="s">
        <v>10882</v>
      </c>
      <c r="E633">
        <v>0</v>
      </c>
    </row>
    <row r="634" spans="1:5">
      <c r="A634" t="s">
        <v>10883</v>
      </c>
      <c r="B634" t="s">
        <v>9618</v>
      </c>
      <c r="C634">
        <v>6447</v>
      </c>
      <c r="D634" t="s">
        <v>10884</v>
      </c>
      <c r="E634">
        <v>2.2400000000000002</v>
      </c>
    </row>
    <row r="635" spans="1:5">
      <c r="A635" t="s">
        <v>10885</v>
      </c>
      <c r="B635" t="s">
        <v>9618</v>
      </c>
      <c r="C635">
        <v>6447</v>
      </c>
      <c r="D635" t="s">
        <v>10886</v>
      </c>
      <c r="E635">
        <v>9.75</v>
      </c>
    </row>
    <row r="636" spans="1:5">
      <c r="A636" t="s">
        <v>10887</v>
      </c>
      <c r="B636" t="s">
        <v>9618</v>
      </c>
      <c r="C636">
        <v>6447</v>
      </c>
      <c r="D636" t="s">
        <v>10888</v>
      </c>
      <c r="E636">
        <v>4.5199999999999996</v>
      </c>
    </row>
    <row r="637" spans="1:5">
      <c r="A637" t="s">
        <v>10889</v>
      </c>
      <c r="B637" t="s">
        <v>9618</v>
      </c>
      <c r="C637">
        <v>6447</v>
      </c>
      <c r="D637" t="s">
        <v>10890</v>
      </c>
      <c r="E637">
        <v>4.5199999999999996</v>
      </c>
    </row>
    <row r="638" spans="1:5">
      <c r="A638" t="s">
        <v>10891</v>
      </c>
      <c r="B638" t="s">
        <v>9618</v>
      </c>
      <c r="C638">
        <v>6447</v>
      </c>
      <c r="D638" t="s">
        <v>10892</v>
      </c>
      <c r="E638">
        <v>4.57</v>
      </c>
    </row>
    <row r="639" spans="1:5">
      <c r="A639" t="s">
        <v>10893</v>
      </c>
      <c r="B639" t="s">
        <v>9618</v>
      </c>
      <c r="C639">
        <v>6447</v>
      </c>
      <c r="D639" t="s">
        <v>10894</v>
      </c>
      <c r="E639">
        <v>4.57</v>
      </c>
    </row>
    <row r="640" spans="1:5">
      <c r="A640" t="s">
        <v>10895</v>
      </c>
      <c r="B640" t="s">
        <v>9618</v>
      </c>
      <c r="C640">
        <v>6447</v>
      </c>
      <c r="D640" t="s">
        <v>10896</v>
      </c>
      <c r="E640">
        <v>4.57</v>
      </c>
    </row>
    <row r="641" spans="1:5">
      <c r="A641" t="s">
        <v>10897</v>
      </c>
      <c r="B641" t="s">
        <v>9618</v>
      </c>
      <c r="C641">
        <v>6447</v>
      </c>
      <c r="D641" t="s">
        <v>10898</v>
      </c>
      <c r="E641">
        <v>4.54</v>
      </c>
    </row>
    <row r="642" spans="1:5">
      <c r="A642" t="s">
        <v>10899</v>
      </c>
      <c r="B642" t="s">
        <v>9618</v>
      </c>
      <c r="C642">
        <v>6447</v>
      </c>
      <c r="D642" t="s">
        <v>10900</v>
      </c>
      <c r="E642">
        <v>4.53</v>
      </c>
    </row>
    <row r="643" spans="1:5">
      <c r="A643" t="s">
        <v>10901</v>
      </c>
      <c r="B643" t="s">
        <v>9618</v>
      </c>
      <c r="C643">
        <v>6447</v>
      </c>
      <c r="D643" t="s">
        <v>10902</v>
      </c>
      <c r="E643">
        <v>1.5</v>
      </c>
    </row>
    <row r="644" spans="1:5">
      <c r="A644" t="s">
        <v>10903</v>
      </c>
      <c r="B644" t="s">
        <v>9618</v>
      </c>
      <c r="C644">
        <v>6447</v>
      </c>
      <c r="D644" t="s">
        <v>10904</v>
      </c>
      <c r="E644">
        <v>0</v>
      </c>
    </row>
    <row r="645" spans="1:5">
      <c r="A645" t="s">
        <v>10905</v>
      </c>
      <c r="B645" t="s">
        <v>9618</v>
      </c>
      <c r="C645">
        <v>6447</v>
      </c>
      <c r="D645" t="s">
        <v>10906</v>
      </c>
      <c r="E645">
        <v>0</v>
      </c>
    </row>
    <row r="646" spans="1:5">
      <c r="A646" t="s">
        <v>10907</v>
      </c>
      <c r="B646" t="s">
        <v>9618</v>
      </c>
      <c r="C646">
        <v>6447</v>
      </c>
      <c r="D646" t="s">
        <v>10908</v>
      </c>
      <c r="E646">
        <v>0</v>
      </c>
    </row>
    <row r="647" spans="1:5">
      <c r="A647" t="s">
        <v>10909</v>
      </c>
      <c r="B647" t="s">
        <v>9618</v>
      </c>
      <c r="C647">
        <v>6447</v>
      </c>
      <c r="D647" t="s">
        <v>10910</v>
      </c>
      <c r="E647">
        <v>0</v>
      </c>
    </row>
    <row r="648" spans="1:5">
      <c r="A648" t="s">
        <v>10911</v>
      </c>
      <c r="B648" t="s">
        <v>9618</v>
      </c>
      <c r="C648">
        <v>6447</v>
      </c>
      <c r="D648" t="s">
        <v>10912</v>
      </c>
      <c r="E648">
        <v>0</v>
      </c>
    </row>
    <row r="649" spans="1:5">
      <c r="A649" t="s">
        <v>10913</v>
      </c>
      <c r="B649" t="s">
        <v>9618</v>
      </c>
      <c r="C649">
        <v>6447</v>
      </c>
      <c r="D649" t="s">
        <v>10914</v>
      </c>
      <c r="E649">
        <v>0</v>
      </c>
    </row>
    <row r="650" spans="1:5">
      <c r="A650" t="s">
        <v>10915</v>
      </c>
      <c r="B650" t="s">
        <v>9618</v>
      </c>
      <c r="C650">
        <v>6447</v>
      </c>
      <c r="D650" t="s">
        <v>10916</v>
      </c>
      <c r="E650">
        <v>0</v>
      </c>
    </row>
    <row r="651" spans="1:5">
      <c r="A651" t="s">
        <v>10917</v>
      </c>
      <c r="B651" t="s">
        <v>9618</v>
      </c>
      <c r="C651">
        <v>6447</v>
      </c>
      <c r="D651" t="s">
        <v>10918</v>
      </c>
      <c r="E651">
        <v>0</v>
      </c>
    </row>
    <row r="652" spans="1:5">
      <c r="A652" t="s">
        <v>10919</v>
      </c>
      <c r="B652" t="s">
        <v>9618</v>
      </c>
      <c r="C652">
        <v>6447</v>
      </c>
      <c r="D652" t="s">
        <v>10920</v>
      </c>
      <c r="E652">
        <v>0</v>
      </c>
    </row>
    <row r="653" spans="1:5">
      <c r="A653" t="s">
        <v>10921</v>
      </c>
      <c r="B653" t="s">
        <v>9618</v>
      </c>
      <c r="C653">
        <v>6447</v>
      </c>
      <c r="D653" t="s">
        <v>10922</v>
      </c>
      <c r="E653">
        <v>0</v>
      </c>
    </row>
    <row r="654" spans="1:5">
      <c r="A654" t="s">
        <v>10923</v>
      </c>
      <c r="B654" t="s">
        <v>9618</v>
      </c>
      <c r="C654">
        <v>6447</v>
      </c>
      <c r="D654" t="s">
        <v>10924</v>
      </c>
      <c r="E654">
        <v>0</v>
      </c>
    </row>
    <row r="655" spans="1:5">
      <c r="A655" t="s">
        <v>10925</v>
      </c>
      <c r="B655" t="s">
        <v>9618</v>
      </c>
      <c r="C655">
        <v>6447</v>
      </c>
      <c r="D655" t="s">
        <v>10926</v>
      </c>
      <c r="E655">
        <v>0</v>
      </c>
    </row>
    <row r="656" spans="1:5">
      <c r="A656" t="s">
        <v>10927</v>
      </c>
      <c r="B656" t="s">
        <v>9618</v>
      </c>
      <c r="C656">
        <v>6447</v>
      </c>
      <c r="D656" t="s">
        <v>10928</v>
      </c>
      <c r="E656">
        <v>0</v>
      </c>
    </row>
    <row r="657" spans="1:5">
      <c r="A657" t="s">
        <v>10929</v>
      </c>
      <c r="B657" t="s">
        <v>9618</v>
      </c>
      <c r="C657">
        <v>6447</v>
      </c>
      <c r="D657" t="s">
        <v>10930</v>
      </c>
      <c r="E657">
        <v>0</v>
      </c>
    </row>
    <row r="658" spans="1:5">
      <c r="A658" t="s">
        <v>10931</v>
      </c>
      <c r="B658" t="s">
        <v>9618</v>
      </c>
      <c r="C658">
        <v>6447</v>
      </c>
      <c r="D658" t="s">
        <v>10932</v>
      </c>
      <c r="E658">
        <v>2.97</v>
      </c>
    </row>
    <row r="659" spans="1:5">
      <c r="A659" t="s">
        <v>10933</v>
      </c>
      <c r="B659" t="s">
        <v>9618</v>
      </c>
      <c r="C659">
        <v>6447</v>
      </c>
      <c r="D659" t="s">
        <v>10934</v>
      </c>
      <c r="E659">
        <v>4.45</v>
      </c>
    </row>
    <row r="660" spans="1:5">
      <c r="A660" t="s">
        <v>10935</v>
      </c>
      <c r="B660" t="s">
        <v>9618</v>
      </c>
      <c r="C660">
        <v>6447</v>
      </c>
      <c r="D660" t="s">
        <v>10936</v>
      </c>
      <c r="E660">
        <v>4.46</v>
      </c>
    </row>
    <row r="661" spans="1:5">
      <c r="A661" t="s">
        <v>10937</v>
      </c>
      <c r="B661" t="s">
        <v>9618</v>
      </c>
      <c r="C661">
        <v>6447</v>
      </c>
      <c r="D661" t="s">
        <v>10938</v>
      </c>
      <c r="E661">
        <v>4.4800000000000004</v>
      </c>
    </row>
    <row r="662" spans="1:5">
      <c r="A662" t="s">
        <v>10939</v>
      </c>
      <c r="B662" t="s">
        <v>9618</v>
      </c>
      <c r="C662">
        <v>6447</v>
      </c>
      <c r="D662" t="s">
        <v>10940</v>
      </c>
      <c r="E662">
        <v>4.4800000000000004</v>
      </c>
    </row>
    <row r="663" spans="1:5">
      <c r="A663" t="s">
        <v>10941</v>
      </c>
      <c r="B663" t="s">
        <v>9618</v>
      </c>
      <c r="C663">
        <v>6447</v>
      </c>
      <c r="D663" t="s">
        <v>10942</v>
      </c>
      <c r="E663">
        <v>35.43</v>
      </c>
    </row>
    <row r="664" spans="1:5">
      <c r="A664" t="s">
        <v>10943</v>
      </c>
      <c r="B664" t="s">
        <v>9618</v>
      </c>
      <c r="C664">
        <v>6447</v>
      </c>
      <c r="D664" t="s">
        <v>10944</v>
      </c>
      <c r="E664">
        <v>628.94000000000005</v>
      </c>
    </row>
    <row r="665" spans="1:5">
      <c r="A665" t="s">
        <v>10945</v>
      </c>
      <c r="B665" t="s">
        <v>9618</v>
      </c>
      <c r="C665">
        <v>6447</v>
      </c>
      <c r="D665" t="s">
        <v>10946</v>
      </c>
      <c r="E665">
        <v>156.1</v>
      </c>
    </row>
    <row r="666" spans="1:5">
      <c r="A666" t="s">
        <v>10947</v>
      </c>
      <c r="B666" t="s">
        <v>9618</v>
      </c>
      <c r="C666">
        <v>6447</v>
      </c>
      <c r="D666" t="s">
        <v>10948</v>
      </c>
      <c r="E666">
        <v>33.880000000000003</v>
      </c>
    </row>
    <row r="667" spans="1:5">
      <c r="A667" t="s">
        <v>10949</v>
      </c>
      <c r="B667" t="s">
        <v>9618</v>
      </c>
      <c r="C667">
        <v>6447</v>
      </c>
      <c r="D667" t="s">
        <v>10950</v>
      </c>
      <c r="E667">
        <v>3.01</v>
      </c>
    </row>
    <row r="668" spans="1:5">
      <c r="A668" t="s">
        <v>10951</v>
      </c>
      <c r="B668" t="s">
        <v>9618</v>
      </c>
      <c r="C668">
        <v>6447</v>
      </c>
      <c r="D668" t="s">
        <v>10952</v>
      </c>
      <c r="E668">
        <v>0</v>
      </c>
    </row>
    <row r="669" spans="1:5">
      <c r="A669" t="s">
        <v>10953</v>
      </c>
      <c r="B669" t="s">
        <v>9618</v>
      </c>
      <c r="C669">
        <v>6447</v>
      </c>
      <c r="D669" t="s">
        <v>10954</v>
      </c>
      <c r="E669">
        <v>0</v>
      </c>
    </row>
    <row r="670" spans="1:5">
      <c r="A670" t="s">
        <v>10955</v>
      </c>
      <c r="B670" t="s">
        <v>9618</v>
      </c>
      <c r="C670">
        <v>6447</v>
      </c>
      <c r="D670" t="s">
        <v>10956</v>
      </c>
      <c r="E670">
        <v>0</v>
      </c>
    </row>
    <row r="671" spans="1:5">
      <c r="A671" t="s">
        <v>10957</v>
      </c>
      <c r="B671" t="s">
        <v>9618</v>
      </c>
      <c r="C671">
        <v>6447</v>
      </c>
      <c r="D671" t="s">
        <v>10958</v>
      </c>
      <c r="E671">
        <v>0</v>
      </c>
    </row>
    <row r="672" spans="1:5">
      <c r="A672" t="s">
        <v>10959</v>
      </c>
      <c r="B672" t="s">
        <v>9618</v>
      </c>
      <c r="C672">
        <v>6447</v>
      </c>
      <c r="D672" t="s">
        <v>10960</v>
      </c>
      <c r="E672">
        <v>0</v>
      </c>
    </row>
    <row r="673" spans="1:5">
      <c r="A673" t="s">
        <v>10961</v>
      </c>
      <c r="B673" t="s">
        <v>9618</v>
      </c>
      <c r="C673">
        <v>6447</v>
      </c>
      <c r="D673" t="s">
        <v>10962</v>
      </c>
      <c r="E673">
        <v>0</v>
      </c>
    </row>
    <row r="674" spans="1:5">
      <c r="A674" t="s">
        <v>10963</v>
      </c>
      <c r="B674" t="s">
        <v>9618</v>
      </c>
      <c r="C674">
        <v>6447</v>
      </c>
      <c r="D674" t="s">
        <v>10964</v>
      </c>
      <c r="E674">
        <v>0</v>
      </c>
    </row>
    <row r="675" spans="1:5">
      <c r="A675" t="s">
        <v>10965</v>
      </c>
      <c r="B675" t="s">
        <v>9618</v>
      </c>
      <c r="C675">
        <v>6447</v>
      </c>
      <c r="D675" t="s">
        <v>10966</v>
      </c>
      <c r="E675">
        <v>0</v>
      </c>
    </row>
    <row r="676" spans="1:5">
      <c r="A676" t="s">
        <v>10967</v>
      </c>
      <c r="B676" t="s">
        <v>9618</v>
      </c>
      <c r="C676">
        <v>6447</v>
      </c>
      <c r="D676" t="s">
        <v>10968</v>
      </c>
      <c r="E676">
        <v>0</v>
      </c>
    </row>
    <row r="677" spans="1:5">
      <c r="A677" t="s">
        <v>10969</v>
      </c>
      <c r="B677" t="s">
        <v>9618</v>
      </c>
      <c r="C677">
        <v>6447</v>
      </c>
      <c r="D677" t="s">
        <v>10970</v>
      </c>
      <c r="E677">
        <v>0</v>
      </c>
    </row>
    <row r="678" spans="1:5">
      <c r="A678" t="s">
        <v>10971</v>
      </c>
      <c r="B678" t="s">
        <v>9618</v>
      </c>
      <c r="C678">
        <v>6447</v>
      </c>
      <c r="D678" t="s">
        <v>10972</v>
      </c>
      <c r="E678">
        <v>0</v>
      </c>
    </row>
    <row r="679" spans="1:5">
      <c r="A679" t="s">
        <v>10973</v>
      </c>
      <c r="B679" t="s">
        <v>9618</v>
      </c>
      <c r="C679">
        <v>6447</v>
      </c>
      <c r="D679" t="s">
        <v>10974</v>
      </c>
      <c r="E679">
        <v>0</v>
      </c>
    </row>
    <row r="680" spans="1:5">
      <c r="A680" t="s">
        <v>10975</v>
      </c>
      <c r="B680" t="s">
        <v>9618</v>
      </c>
      <c r="C680">
        <v>6447</v>
      </c>
      <c r="D680" t="s">
        <v>10976</v>
      </c>
      <c r="E680">
        <v>0</v>
      </c>
    </row>
    <row r="681" spans="1:5">
      <c r="A681" t="s">
        <v>10977</v>
      </c>
      <c r="B681" t="s">
        <v>9618</v>
      </c>
      <c r="C681">
        <v>6447</v>
      </c>
      <c r="D681" t="s">
        <v>10978</v>
      </c>
      <c r="E681">
        <v>0</v>
      </c>
    </row>
    <row r="682" spans="1:5">
      <c r="A682" t="s">
        <v>10979</v>
      </c>
      <c r="B682" t="s">
        <v>9618</v>
      </c>
      <c r="C682">
        <v>6447</v>
      </c>
      <c r="D682" t="s">
        <v>10980</v>
      </c>
      <c r="E682">
        <v>2.85</v>
      </c>
    </row>
    <row r="683" spans="1:5">
      <c r="A683" t="s">
        <v>10981</v>
      </c>
      <c r="B683" t="s">
        <v>9618</v>
      </c>
      <c r="C683">
        <v>6447</v>
      </c>
      <c r="D683" t="s">
        <v>10982</v>
      </c>
      <c r="E683">
        <v>4.3</v>
      </c>
    </row>
    <row r="684" spans="1:5">
      <c r="A684" t="s">
        <v>10983</v>
      </c>
      <c r="B684" t="s">
        <v>9618</v>
      </c>
      <c r="C684">
        <v>6447</v>
      </c>
      <c r="D684" t="s">
        <v>10984</v>
      </c>
      <c r="E684">
        <v>4.3499999999999996</v>
      </c>
    </row>
    <row r="685" spans="1:5">
      <c r="A685" t="s">
        <v>10985</v>
      </c>
      <c r="B685" t="s">
        <v>9618</v>
      </c>
      <c r="C685">
        <v>6447</v>
      </c>
      <c r="D685" t="s">
        <v>10986</v>
      </c>
      <c r="E685">
        <v>4.37</v>
      </c>
    </row>
    <row r="686" spans="1:5">
      <c r="A686" t="s">
        <v>10987</v>
      </c>
      <c r="B686" t="s">
        <v>9618</v>
      </c>
      <c r="C686">
        <v>6447</v>
      </c>
      <c r="D686" t="s">
        <v>10988</v>
      </c>
      <c r="E686">
        <v>4.41</v>
      </c>
    </row>
    <row r="687" spans="1:5">
      <c r="A687" t="s">
        <v>10989</v>
      </c>
      <c r="B687" t="s">
        <v>9618</v>
      </c>
      <c r="C687">
        <v>6447</v>
      </c>
      <c r="D687" t="s">
        <v>10990</v>
      </c>
      <c r="E687">
        <v>4.45</v>
      </c>
    </row>
    <row r="688" spans="1:5">
      <c r="A688" t="s">
        <v>10991</v>
      </c>
      <c r="B688" t="s">
        <v>9618</v>
      </c>
      <c r="C688">
        <v>6447</v>
      </c>
      <c r="D688" t="s">
        <v>10992</v>
      </c>
      <c r="E688">
        <v>4.47</v>
      </c>
    </row>
    <row r="689" spans="1:5">
      <c r="A689" t="s">
        <v>10993</v>
      </c>
      <c r="B689" t="s">
        <v>9618</v>
      </c>
      <c r="C689">
        <v>6447</v>
      </c>
      <c r="D689" t="s">
        <v>10994</v>
      </c>
      <c r="E689">
        <v>4.4400000000000004</v>
      </c>
    </row>
    <row r="690" spans="1:5">
      <c r="A690" t="s">
        <v>10995</v>
      </c>
      <c r="B690" t="s">
        <v>9618</v>
      </c>
      <c r="C690">
        <v>6447</v>
      </c>
      <c r="D690" t="s">
        <v>10996</v>
      </c>
      <c r="E690">
        <v>4.42</v>
      </c>
    </row>
    <row r="691" spans="1:5">
      <c r="A691" t="s">
        <v>10997</v>
      </c>
      <c r="B691" t="s">
        <v>9618</v>
      </c>
      <c r="C691">
        <v>6447</v>
      </c>
      <c r="D691" t="s">
        <v>10998</v>
      </c>
      <c r="E691">
        <v>2.19</v>
      </c>
    </row>
    <row r="692" spans="1:5">
      <c r="A692" t="s">
        <v>10999</v>
      </c>
      <c r="B692" t="s">
        <v>9618</v>
      </c>
      <c r="C692">
        <v>6447</v>
      </c>
      <c r="D692" t="s">
        <v>11000</v>
      </c>
      <c r="E692">
        <v>0</v>
      </c>
    </row>
    <row r="693" spans="1:5">
      <c r="A693" t="s">
        <v>11001</v>
      </c>
      <c r="B693" t="s">
        <v>9618</v>
      </c>
      <c r="C693">
        <v>6447</v>
      </c>
      <c r="D693" t="s">
        <v>11002</v>
      </c>
      <c r="E693">
        <v>0</v>
      </c>
    </row>
    <row r="694" spans="1:5">
      <c r="A694" t="s">
        <v>11003</v>
      </c>
      <c r="B694" t="s">
        <v>9618</v>
      </c>
      <c r="C694">
        <v>6447</v>
      </c>
      <c r="D694" t="s">
        <v>11004</v>
      </c>
      <c r="E694">
        <v>0</v>
      </c>
    </row>
    <row r="695" spans="1:5">
      <c r="A695" t="s">
        <v>11005</v>
      </c>
      <c r="B695" t="s">
        <v>9618</v>
      </c>
      <c r="C695">
        <v>6447</v>
      </c>
      <c r="D695" t="s">
        <v>11006</v>
      </c>
      <c r="E695">
        <v>0</v>
      </c>
    </row>
    <row r="696" spans="1:5">
      <c r="A696" t="s">
        <v>11007</v>
      </c>
      <c r="B696" t="s">
        <v>9618</v>
      </c>
      <c r="C696">
        <v>6447</v>
      </c>
      <c r="D696" t="s">
        <v>11008</v>
      </c>
      <c r="E696">
        <v>0</v>
      </c>
    </row>
    <row r="697" spans="1:5">
      <c r="A697" t="s">
        <v>11009</v>
      </c>
      <c r="B697" t="s">
        <v>9618</v>
      </c>
      <c r="C697">
        <v>6447</v>
      </c>
      <c r="D697" t="s">
        <v>11010</v>
      </c>
      <c r="E697">
        <v>0</v>
      </c>
    </row>
    <row r="698" spans="1:5">
      <c r="A698" t="s">
        <v>11011</v>
      </c>
      <c r="B698" t="s">
        <v>9618</v>
      </c>
      <c r="C698">
        <v>6447</v>
      </c>
      <c r="D698" t="s">
        <v>11012</v>
      </c>
      <c r="E698">
        <v>0</v>
      </c>
    </row>
    <row r="699" spans="1:5">
      <c r="A699" t="s">
        <v>11013</v>
      </c>
      <c r="B699" t="s">
        <v>9618</v>
      </c>
      <c r="C699">
        <v>6447</v>
      </c>
      <c r="D699" t="s">
        <v>11014</v>
      </c>
      <c r="E699">
        <v>0</v>
      </c>
    </row>
    <row r="700" spans="1:5">
      <c r="A700" t="s">
        <v>11015</v>
      </c>
      <c r="B700" t="s">
        <v>9618</v>
      </c>
      <c r="C700">
        <v>6447</v>
      </c>
      <c r="D700" t="s">
        <v>11016</v>
      </c>
      <c r="E700">
        <v>0</v>
      </c>
    </row>
    <row r="701" spans="1:5">
      <c r="A701" t="s">
        <v>11017</v>
      </c>
      <c r="B701" t="s">
        <v>9618</v>
      </c>
      <c r="C701">
        <v>6447</v>
      </c>
      <c r="D701" t="s">
        <v>11018</v>
      </c>
      <c r="E701">
        <v>0</v>
      </c>
    </row>
    <row r="702" spans="1:5">
      <c r="A702" t="s">
        <v>11019</v>
      </c>
      <c r="B702" t="s">
        <v>9618</v>
      </c>
      <c r="C702">
        <v>6447</v>
      </c>
      <c r="D702" t="s">
        <v>11020</v>
      </c>
      <c r="E702">
        <v>0</v>
      </c>
    </row>
    <row r="703" spans="1:5">
      <c r="A703" t="s">
        <v>11021</v>
      </c>
      <c r="B703" t="s">
        <v>9618</v>
      </c>
      <c r="C703">
        <v>6447</v>
      </c>
      <c r="D703" t="s">
        <v>11022</v>
      </c>
      <c r="E703">
        <v>0</v>
      </c>
    </row>
    <row r="704" spans="1:5">
      <c r="A704" t="s">
        <v>11023</v>
      </c>
      <c r="B704" t="s">
        <v>9618</v>
      </c>
      <c r="C704">
        <v>6447</v>
      </c>
      <c r="D704" t="s">
        <v>11024</v>
      </c>
      <c r="E704">
        <v>0</v>
      </c>
    </row>
    <row r="705" spans="1:5">
      <c r="A705" t="s">
        <v>11025</v>
      </c>
      <c r="B705" t="s">
        <v>9618</v>
      </c>
      <c r="C705">
        <v>6447</v>
      </c>
      <c r="D705" t="s">
        <v>11026</v>
      </c>
      <c r="E705">
        <v>0</v>
      </c>
    </row>
    <row r="706" spans="1:5">
      <c r="A706" t="s">
        <v>11027</v>
      </c>
      <c r="B706" t="s">
        <v>9618</v>
      </c>
      <c r="C706">
        <v>6447</v>
      </c>
      <c r="D706" t="s">
        <v>11028</v>
      </c>
      <c r="E706">
        <v>4.1100000000000003</v>
      </c>
    </row>
    <row r="707" spans="1:5">
      <c r="A707" t="s">
        <v>11029</v>
      </c>
      <c r="B707" t="s">
        <v>9618</v>
      </c>
      <c r="C707">
        <v>6447</v>
      </c>
      <c r="D707" t="s">
        <v>11030</v>
      </c>
      <c r="E707">
        <v>217.63</v>
      </c>
    </row>
    <row r="708" spans="1:5">
      <c r="A708" t="s">
        <v>11031</v>
      </c>
      <c r="B708" t="s">
        <v>9618</v>
      </c>
      <c r="C708">
        <v>6447</v>
      </c>
      <c r="D708" t="s">
        <v>11032</v>
      </c>
      <c r="E708">
        <v>645.65</v>
      </c>
    </row>
    <row r="709" spans="1:5">
      <c r="A709" t="s">
        <v>11033</v>
      </c>
      <c r="B709" t="s">
        <v>9618</v>
      </c>
      <c r="C709">
        <v>6447</v>
      </c>
      <c r="D709" t="s">
        <v>11034</v>
      </c>
      <c r="E709">
        <v>519.24</v>
      </c>
    </row>
    <row r="710" spans="1:5">
      <c r="A710" t="s">
        <v>11035</v>
      </c>
      <c r="B710" t="s">
        <v>9618</v>
      </c>
      <c r="C710">
        <v>6447</v>
      </c>
      <c r="D710" t="s">
        <v>11036</v>
      </c>
      <c r="E710">
        <v>32.61</v>
      </c>
    </row>
    <row r="711" spans="1:5">
      <c r="A711" t="s">
        <v>11037</v>
      </c>
      <c r="B711" t="s">
        <v>9618</v>
      </c>
      <c r="C711">
        <v>6447</v>
      </c>
      <c r="D711" t="s">
        <v>11038</v>
      </c>
      <c r="E711">
        <v>6.36</v>
      </c>
    </row>
    <row r="712" spans="1:5">
      <c r="A712" t="s">
        <v>11039</v>
      </c>
      <c r="B712" t="s">
        <v>9618</v>
      </c>
      <c r="C712">
        <v>6447</v>
      </c>
      <c r="D712" t="s">
        <v>11040</v>
      </c>
      <c r="E712">
        <v>227.4</v>
      </c>
    </row>
    <row r="713" spans="1:5">
      <c r="A713" t="s">
        <v>11041</v>
      </c>
      <c r="B713" t="s">
        <v>9618</v>
      </c>
      <c r="C713">
        <v>6447</v>
      </c>
      <c r="D713" t="s">
        <v>11042</v>
      </c>
      <c r="E713">
        <v>33.19</v>
      </c>
    </row>
    <row r="714" spans="1:5">
      <c r="A714" t="s">
        <v>11043</v>
      </c>
      <c r="B714" t="s">
        <v>9618</v>
      </c>
      <c r="C714">
        <v>6447</v>
      </c>
      <c r="D714" t="s">
        <v>11044</v>
      </c>
      <c r="E714">
        <v>7.34</v>
      </c>
    </row>
    <row r="715" spans="1:5">
      <c r="A715" t="s">
        <v>11045</v>
      </c>
      <c r="B715" t="s">
        <v>9618</v>
      </c>
      <c r="C715">
        <v>6447</v>
      </c>
      <c r="D715" t="s">
        <v>11046</v>
      </c>
      <c r="E715">
        <v>2.27</v>
      </c>
    </row>
    <row r="716" spans="1:5">
      <c r="A716" t="s">
        <v>11047</v>
      </c>
      <c r="B716" t="s">
        <v>9618</v>
      </c>
      <c r="C716">
        <v>6447</v>
      </c>
      <c r="D716" t="s">
        <v>11048</v>
      </c>
      <c r="E716">
        <v>0</v>
      </c>
    </row>
    <row r="717" spans="1:5">
      <c r="A717" t="s">
        <v>11049</v>
      </c>
      <c r="B717" t="s">
        <v>9618</v>
      </c>
      <c r="C717">
        <v>6447</v>
      </c>
      <c r="D717" t="s">
        <v>11050</v>
      </c>
      <c r="E717">
        <v>0</v>
      </c>
    </row>
    <row r="718" spans="1:5">
      <c r="A718" t="s">
        <v>11051</v>
      </c>
      <c r="B718" t="s">
        <v>9618</v>
      </c>
      <c r="C718">
        <v>6447</v>
      </c>
      <c r="D718" t="s">
        <v>11052</v>
      </c>
      <c r="E718">
        <v>0</v>
      </c>
    </row>
    <row r="719" spans="1:5">
      <c r="A719" t="s">
        <v>11053</v>
      </c>
      <c r="B719" t="s">
        <v>9618</v>
      </c>
      <c r="C719">
        <v>6447</v>
      </c>
      <c r="D719" t="s">
        <v>11054</v>
      </c>
      <c r="E719">
        <v>0</v>
      </c>
    </row>
    <row r="720" spans="1:5">
      <c r="A720" t="s">
        <v>11055</v>
      </c>
      <c r="B720" t="s">
        <v>9618</v>
      </c>
      <c r="C720">
        <v>6447</v>
      </c>
      <c r="D720" t="s">
        <v>11056</v>
      </c>
      <c r="E720">
        <v>0</v>
      </c>
    </row>
    <row r="721" spans="1:5">
      <c r="A721" t="s">
        <v>11057</v>
      </c>
      <c r="B721" t="s">
        <v>9618</v>
      </c>
      <c r="C721">
        <v>6447</v>
      </c>
      <c r="D721" t="s">
        <v>11058</v>
      </c>
      <c r="E721">
        <v>0</v>
      </c>
    </row>
    <row r="722" spans="1:5">
      <c r="A722" t="s">
        <v>11059</v>
      </c>
      <c r="B722" t="s">
        <v>9618</v>
      </c>
      <c r="C722">
        <v>6447</v>
      </c>
      <c r="D722" t="s">
        <v>11060</v>
      </c>
      <c r="E722">
        <v>0</v>
      </c>
    </row>
    <row r="723" spans="1:5">
      <c r="A723" t="s">
        <v>11061</v>
      </c>
      <c r="B723" t="s">
        <v>9618</v>
      </c>
      <c r="C723">
        <v>6447</v>
      </c>
      <c r="D723" t="s">
        <v>11062</v>
      </c>
      <c r="E723">
        <v>0</v>
      </c>
    </row>
    <row r="724" spans="1:5">
      <c r="A724" t="s">
        <v>11063</v>
      </c>
      <c r="B724" t="s">
        <v>9618</v>
      </c>
      <c r="C724">
        <v>6447</v>
      </c>
      <c r="D724" t="s">
        <v>11064</v>
      </c>
      <c r="E724">
        <v>0</v>
      </c>
    </row>
    <row r="725" spans="1:5">
      <c r="A725" t="s">
        <v>11065</v>
      </c>
      <c r="B725" t="s">
        <v>9618</v>
      </c>
      <c r="C725">
        <v>6447</v>
      </c>
      <c r="D725" t="s">
        <v>11066</v>
      </c>
      <c r="E725">
        <v>0</v>
      </c>
    </row>
    <row r="726" spans="1:5">
      <c r="A726" t="s">
        <v>11067</v>
      </c>
      <c r="B726" t="s">
        <v>9618</v>
      </c>
      <c r="C726">
        <v>6447</v>
      </c>
      <c r="D726" t="s">
        <v>11068</v>
      </c>
      <c r="E726">
        <v>0</v>
      </c>
    </row>
    <row r="727" spans="1:5">
      <c r="A727" t="s">
        <v>11069</v>
      </c>
      <c r="B727" t="s">
        <v>9618</v>
      </c>
      <c r="C727">
        <v>6447</v>
      </c>
      <c r="D727" t="s">
        <v>11070</v>
      </c>
      <c r="E727">
        <v>0</v>
      </c>
    </row>
    <row r="728" spans="1:5">
      <c r="A728" t="s">
        <v>11071</v>
      </c>
      <c r="B728" t="s">
        <v>9618</v>
      </c>
      <c r="C728">
        <v>6447</v>
      </c>
      <c r="D728" t="s">
        <v>11072</v>
      </c>
      <c r="E728">
        <v>0</v>
      </c>
    </row>
    <row r="729" spans="1:5">
      <c r="A729" t="s">
        <v>11073</v>
      </c>
      <c r="B729" t="s">
        <v>9618</v>
      </c>
      <c r="C729">
        <v>6447</v>
      </c>
      <c r="D729" t="s">
        <v>11074</v>
      </c>
      <c r="E729">
        <v>0</v>
      </c>
    </row>
    <row r="730" spans="1:5">
      <c r="A730" t="s">
        <v>11075</v>
      </c>
      <c r="B730" t="s">
        <v>9618</v>
      </c>
      <c r="C730">
        <v>6447</v>
      </c>
      <c r="D730" t="s">
        <v>11076</v>
      </c>
      <c r="E730">
        <v>2.93</v>
      </c>
    </row>
    <row r="731" spans="1:5">
      <c r="A731" t="s">
        <v>11077</v>
      </c>
      <c r="B731" t="s">
        <v>9618</v>
      </c>
      <c r="C731">
        <v>6447</v>
      </c>
      <c r="D731" t="s">
        <v>11078</v>
      </c>
      <c r="E731">
        <v>6.25</v>
      </c>
    </row>
    <row r="732" spans="1:5">
      <c r="A732" t="s">
        <v>11079</v>
      </c>
      <c r="B732" t="s">
        <v>9618</v>
      </c>
      <c r="C732">
        <v>6447</v>
      </c>
      <c r="D732" t="s">
        <v>11080</v>
      </c>
      <c r="E732">
        <v>4.57</v>
      </c>
    </row>
    <row r="733" spans="1:5">
      <c r="A733" t="s">
        <v>11081</v>
      </c>
      <c r="B733" t="s">
        <v>9618</v>
      </c>
      <c r="C733">
        <v>6447</v>
      </c>
      <c r="D733" t="s">
        <v>11082</v>
      </c>
      <c r="E733">
        <v>99</v>
      </c>
    </row>
    <row r="734" spans="1:5">
      <c r="A734" t="s">
        <v>11083</v>
      </c>
      <c r="B734" t="s">
        <v>9618</v>
      </c>
      <c r="C734">
        <v>6447</v>
      </c>
      <c r="D734" t="s">
        <v>11084</v>
      </c>
      <c r="E734">
        <v>18.05</v>
      </c>
    </row>
    <row r="735" spans="1:5">
      <c r="A735" t="s">
        <v>11085</v>
      </c>
      <c r="B735" t="s">
        <v>9618</v>
      </c>
      <c r="C735">
        <v>6447</v>
      </c>
      <c r="D735" t="s">
        <v>11086</v>
      </c>
      <c r="E735">
        <v>4.62</v>
      </c>
    </row>
    <row r="736" spans="1:5">
      <c r="A736" t="s">
        <v>11087</v>
      </c>
      <c r="B736" t="s">
        <v>9618</v>
      </c>
      <c r="C736">
        <v>6447</v>
      </c>
      <c r="D736" t="s">
        <v>11088</v>
      </c>
      <c r="E736">
        <v>4.57</v>
      </c>
    </row>
    <row r="737" spans="1:5">
      <c r="A737" t="s">
        <v>11089</v>
      </c>
      <c r="B737" t="s">
        <v>9618</v>
      </c>
      <c r="C737">
        <v>6447</v>
      </c>
      <c r="D737" t="s">
        <v>11090</v>
      </c>
      <c r="E737">
        <v>4.55</v>
      </c>
    </row>
    <row r="738" spans="1:5">
      <c r="A738" t="s">
        <v>11091</v>
      </c>
      <c r="B738" t="s">
        <v>9618</v>
      </c>
      <c r="C738">
        <v>6447</v>
      </c>
      <c r="D738" t="s">
        <v>11092</v>
      </c>
      <c r="E738">
        <v>4.5599999999999996</v>
      </c>
    </row>
    <row r="739" spans="1:5">
      <c r="A739" t="s">
        <v>11093</v>
      </c>
      <c r="B739" t="s">
        <v>9618</v>
      </c>
      <c r="C739">
        <v>6447</v>
      </c>
      <c r="D739" t="s">
        <v>11094</v>
      </c>
      <c r="E739">
        <v>2.2799999999999998</v>
      </c>
    </row>
    <row r="740" spans="1:5">
      <c r="A740" t="s">
        <v>11095</v>
      </c>
      <c r="B740" t="s">
        <v>9618</v>
      </c>
      <c r="C740">
        <v>6447</v>
      </c>
      <c r="D740" t="s">
        <v>11096</v>
      </c>
      <c r="E740">
        <v>0</v>
      </c>
    </row>
    <row r="741" spans="1:5">
      <c r="A741" t="s">
        <v>11097</v>
      </c>
      <c r="B741" t="s">
        <v>9618</v>
      </c>
      <c r="C741">
        <v>6447</v>
      </c>
      <c r="D741" t="s">
        <v>11098</v>
      </c>
      <c r="E741">
        <v>0</v>
      </c>
    </row>
    <row r="742" spans="1:5">
      <c r="A742" t="s">
        <v>11099</v>
      </c>
      <c r="B742" t="s">
        <v>9618</v>
      </c>
      <c r="C742">
        <v>6447</v>
      </c>
      <c r="D742" t="s">
        <v>11100</v>
      </c>
      <c r="E742">
        <v>0</v>
      </c>
    </row>
    <row r="743" spans="1:5">
      <c r="A743" t="s">
        <v>11101</v>
      </c>
      <c r="B743" t="s">
        <v>9618</v>
      </c>
      <c r="C743">
        <v>6447</v>
      </c>
      <c r="D743" t="s">
        <v>11102</v>
      </c>
      <c r="E743">
        <v>0</v>
      </c>
    </row>
    <row r="744" spans="1:5">
      <c r="A744" t="s">
        <v>11103</v>
      </c>
      <c r="B744" t="s">
        <v>9618</v>
      </c>
      <c r="C744">
        <v>6447</v>
      </c>
      <c r="D744" t="s">
        <v>11104</v>
      </c>
      <c r="E744">
        <v>0</v>
      </c>
    </row>
    <row r="745" spans="1:5">
      <c r="A745" t="s">
        <v>11105</v>
      </c>
      <c r="B745" t="s">
        <v>9618</v>
      </c>
      <c r="C745">
        <v>6447</v>
      </c>
      <c r="D745" t="s">
        <v>11106</v>
      </c>
      <c r="E745">
        <v>0</v>
      </c>
    </row>
    <row r="746" spans="1:5">
      <c r="A746" t="s">
        <v>11107</v>
      </c>
      <c r="B746" t="s">
        <v>9618</v>
      </c>
      <c r="C746">
        <v>6447</v>
      </c>
      <c r="D746" t="s">
        <v>11108</v>
      </c>
      <c r="E746">
        <v>0</v>
      </c>
    </row>
    <row r="747" spans="1:5">
      <c r="A747" t="s">
        <v>11109</v>
      </c>
      <c r="B747" t="s">
        <v>9618</v>
      </c>
      <c r="C747">
        <v>6447</v>
      </c>
      <c r="D747" t="s">
        <v>11110</v>
      </c>
      <c r="E747">
        <v>0</v>
      </c>
    </row>
    <row r="748" spans="1:5">
      <c r="A748" t="s">
        <v>11111</v>
      </c>
      <c r="B748" t="s">
        <v>9618</v>
      </c>
      <c r="C748">
        <v>6447</v>
      </c>
      <c r="D748" t="s">
        <v>11112</v>
      </c>
      <c r="E748">
        <v>0</v>
      </c>
    </row>
    <row r="749" spans="1:5">
      <c r="A749" t="s">
        <v>11113</v>
      </c>
      <c r="B749" t="s">
        <v>9618</v>
      </c>
      <c r="C749">
        <v>6447</v>
      </c>
      <c r="D749" t="s">
        <v>11114</v>
      </c>
      <c r="E749">
        <v>0</v>
      </c>
    </row>
    <row r="750" spans="1:5">
      <c r="A750" t="s">
        <v>11115</v>
      </c>
      <c r="B750" t="s">
        <v>9618</v>
      </c>
      <c r="C750">
        <v>6447</v>
      </c>
      <c r="D750" t="s">
        <v>11116</v>
      </c>
      <c r="E750">
        <v>0</v>
      </c>
    </row>
    <row r="751" spans="1:5">
      <c r="A751" t="s">
        <v>11117</v>
      </c>
      <c r="B751" t="s">
        <v>9618</v>
      </c>
      <c r="C751">
        <v>6447</v>
      </c>
      <c r="D751" t="s">
        <v>11118</v>
      </c>
      <c r="E751">
        <v>0</v>
      </c>
    </row>
    <row r="752" spans="1:5">
      <c r="A752" t="s">
        <v>11119</v>
      </c>
      <c r="B752" t="s">
        <v>9618</v>
      </c>
      <c r="C752">
        <v>6447</v>
      </c>
      <c r="D752" t="s">
        <v>11120</v>
      </c>
      <c r="E752">
        <v>0</v>
      </c>
    </row>
    <row r="753" spans="1:5">
      <c r="A753" t="s">
        <v>11121</v>
      </c>
      <c r="B753" t="s">
        <v>9618</v>
      </c>
      <c r="C753">
        <v>6447</v>
      </c>
      <c r="D753" t="s">
        <v>11122</v>
      </c>
      <c r="E753">
        <v>0</v>
      </c>
    </row>
    <row r="754" spans="1:5">
      <c r="A754" t="s">
        <v>11123</v>
      </c>
      <c r="B754" t="s">
        <v>9618</v>
      </c>
      <c r="C754">
        <v>6447</v>
      </c>
      <c r="D754" t="s">
        <v>11124</v>
      </c>
      <c r="E754">
        <v>9.75</v>
      </c>
    </row>
    <row r="755" spans="1:5">
      <c r="A755" t="s">
        <v>11125</v>
      </c>
      <c r="B755" t="s">
        <v>9618</v>
      </c>
      <c r="C755">
        <v>6447</v>
      </c>
      <c r="D755" t="s">
        <v>11126</v>
      </c>
      <c r="E755">
        <v>57.49</v>
      </c>
    </row>
    <row r="756" spans="1:5">
      <c r="A756" t="s">
        <v>11127</v>
      </c>
      <c r="B756" t="s">
        <v>9618</v>
      </c>
      <c r="C756">
        <v>6447</v>
      </c>
      <c r="D756" t="s">
        <v>11128</v>
      </c>
      <c r="E756">
        <v>474.78</v>
      </c>
    </row>
    <row r="757" spans="1:5">
      <c r="A757" t="s">
        <v>11129</v>
      </c>
      <c r="B757" t="s">
        <v>9618</v>
      </c>
      <c r="C757">
        <v>6447</v>
      </c>
      <c r="D757" t="s">
        <v>11130</v>
      </c>
      <c r="E757">
        <v>660.81</v>
      </c>
    </row>
    <row r="758" spans="1:5">
      <c r="A758" t="s">
        <v>11131</v>
      </c>
      <c r="B758" t="s">
        <v>9618</v>
      </c>
      <c r="C758">
        <v>6447</v>
      </c>
      <c r="D758" t="s">
        <v>11132</v>
      </c>
      <c r="E758">
        <v>340</v>
      </c>
    </row>
    <row r="759" spans="1:5">
      <c r="A759" t="s">
        <v>11133</v>
      </c>
      <c r="B759" t="s">
        <v>9618</v>
      </c>
      <c r="C759">
        <v>6447</v>
      </c>
      <c r="D759" t="s">
        <v>11134</v>
      </c>
      <c r="E759">
        <v>344.77</v>
      </c>
    </row>
    <row r="760" spans="1:5">
      <c r="A760" t="s">
        <v>11135</v>
      </c>
      <c r="B760" t="s">
        <v>9618</v>
      </c>
      <c r="C760">
        <v>6447</v>
      </c>
      <c r="D760" t="s">
        <v>11136</v>
      </c>
      <c r="E760">
        <v>272.57</v>
      </c>
    </row>
    <row r="761" spans="1:5">
      <c r="A761" t="s">
        <v>11137</v>
      </c>
      <c r="B761" t="s">
        <v>9618</v>
      </c>
      <c r="C761">
        <v>6447</v>
      </c>
      <c r="D761" t="s">
        <v>11138</v>
      </c>
      <c r="E761">
        <v>18.329999999999998</v>
      </c>
    </row>
    <row r="762" spans="1:5">
      <c r="A762" t="s">
        <v>11139</v>
      </c>
      <c r="B762" t="s">
        <v>9618</v>
      </c>
      <c r="C762">
        <v>6447</v>
      </c>
      <c r="D762" t="s">
        <v>11140</v>
      </c>
      <c r="E762">
        <v>4.62</v>
      </c>
    </row>
    <row r="763" spans="1:5">
      <c r="A763" t="s">
        <v>11141</v>
      </c>
      <c r="B763" t="s">
        <v>9618</v>
      </c>
      <c r="C763">
        <v>6447</v>
      </c>
      <c r="D763" t="s">
        <v>11142</v>
      </c>
      <c r="E763">
        <v>2.29</v>
      </c>
    </row>
    <row r="764" spans="1:5">
      <c r="A764" t="s">
        <v>11143</v>
      </c>
      <c r="B764" t="s">
        <v>9618</v>
      </c>
      <c r="C764">
        <v>6447</v>
      </c>
      <c r="D764" t="s">
        <v>11144</v>
      </c>
      <c r="E764">
        <v>0</v>
      </c>
    </row>
    <row r="765" spans="1:5">
      <c r="A765" t="s">
        <v>11145</v>
      </c>
      <c r="B765" t="s">
        <v>9618</v>
      </c>
      <c r="C765">
        <v>6447</v>
      </c>
      <c r="D765" t="s">
        <v>11146</v>
      </c>
      <c r="E765">
        <v>0</v>
      </c>
    </row>
    <row r="766" spans="1:5">
      <c r="A766" t="s">
        <v>11147</v>
      </c>
      <c r="B766" t="s">
        <v>9618</v>
      </c>
      <c r="C766">
        <v>6447</v>
      </c>
      <c r="D766" t="s">
        <v>11148</v>
      </c>
      <c r="E766">
        <v>0</v>
      </c>
    </row>
    <row r="767" spans="1:5">
      <c r="A767" t="s">
        <v>11149</v>
      </c>
      <c r="B767" t="s">
        <v>9618</v>
      </c>
      <c r="C767">
        <v>6447</v>
      </c>
      <c r="D767" t="s">
        <v>11150</v>
      </c>
      <c r="E767">
        <v>0</v>
      </c>
    </row>
    <row r="768" spans="1:5">
      <c r="A768" t="s">
        <v>11151</v>
      </c>
      <c r="B768" t="s">
        <v>9618</v>
      </c>
      <c r="C768">
        <v>6447</v>
      </c>
      <c r="D768" t="s">
        <v>11152</v>
      </c>
      <c r="E768">
        <v>0</v>
      </c>
    </row>
    <row r="769" spans="1:5">
      <c r="A769" t="s">
        <v>11153</v>
      </c>
      <c r="B769" t="s">
        <v>9618</v>
      </c>
      <c r="C769">
        <v>6447</v>
      </c>
      <c r="D769" t="s">
        <v>11154</v>
      </c>
      <c r="E769">
        <v>0</v>
      </c>
    </row>
    <row r="770" spans="1:5">
      <c r="A770" t="s">
        <v>11155</v>
      </c>
      <c r="B770" t="s">
        <v>9618</v>
      </c>
      <c r="C770">
        <v>6447</v>
      </c>
      <c r="D770" t="s">
        <v>11156</v>
      </c>
      <c r="E770">
        <v>0</v>
      </c>
    </row>
    <row r="771" spans="1:5">
      <c r="A771" t="s">
        <v>11157</v>
      </c>
      <c r="B771" t="s">
        <v>9618</v>
      </c>
      <c r="C771">
        <v>6447</v>
      </c>
      <c r="D771" t="s">
        <v>11158</v>
      </c>
      <c r="E771">
        <v>0</v>
      </c>
    </row>
    <row r="772" spans="1:5">
      <c r="A772" t="s">
        <v>11159</v>
      </c>
      <c r="B772" t="s">
        <v>9618</v>
      </c>
      <c r="C772">
        <v>6447</v>
      </c>
      <c r="D772" t="s">
        <v>11160</v>
      </c>
      <c r="E772">
        <v>0</v>
      </c>
    </row>
    <row r="773" spans="1:5">
      <c r="A773" t="s">
        <v>11161</v>
      </c>
      <c r="B773" t="s">
        <v>9618</v>
      </c>
      <c r="C773">
        <v>6447</v>
      </c>
      <c r="D773" t="s">
        <v>11162</v>
      </c>
      <c r="E773">
        <v>0</v>
      </c>
    </row>
    <row r="774" spans="1:5">
      <c r="A774" t="s">
        <v>11163</v>
      </c>
      <c r="B774" t="s">
        <v>9618</v>
      </c>
      <c r="C774">
        <v>6447</v>
      </c>
      <c r="D774" t="s">
        <v>11164</v>
      </c>
      <c r="E774">
        <v>0</v>
      </c>
    </row>
    <row r="775" spans="1:5">
      <c r="A775" t="s">
        <v>11165</v>
      </c>
      <c r="B775" t="s">
        <v>9618</v>
      </c>
      <c r="C775">
        <v>6447</v>
      </c>
      <c r="D775" t="s">
        <v>11166</v>
      </c>
      <c r="E775">
        <v>0</v>
      </c>
    </row>
    <row r="776" spans="1:5">
      <c r="A776" t="s">
        <v>11167</v>
      </c>
      <c r="B776" t="s">
        <v>9618</v>
      </c>
      <c r="C776">
        <v>6447</v>
      </c>
      <c r="D776" t="s">
        <v>11168</v>
      </c>
      <c r="E776">
        <v>0</v>
      </c>
    </row>
    <row r="777" spans="1:5">
      <c r="A777" t="s">
        <v>11169</v>
      </c>
      <c r="B777" t="s">
        <v>9618</v>
      </c>
      <c r="C777">
        <v>6447</v>
      </c>
      <c r="D777" t="s">
        <v>11170</v>
      </c>
      <c r="E777">
        <v>0</v>
      </c>
    </row>
    <row r="778" spans="1:5">
      <c r="A778" t="s">
        <v>11171</v>
      </c>
      <c r="B778" t="s">
        <v>9618</v>
      </c>
      <c r="C778">
        <v>6447</v>
      </c>
      <c r="D778" t="s">
        <v>11172</v>
      </c>
      <c r="E778">
        <v>3</v>
      </c>
    </row>
    <row r="779" spans="1:5">
      <c r="A779" t="s">
        <v>11173</v>
      </c>
      <c r="B779" t="s">
        <v>9618</v>
      </c>
      <c r="C779">
        <v>6447</v>
      </c>
      <c r="D779" t="s">
        <v>11174</v>
      </c>
      <c r="E779">
        <v>4.54</v>
      </c>
    </row>
    <row r="780" spans="1:5">
      <c r="A780" t="s">
        <v>11175</v>
      </c>
      <c r="B780" t="s">
        <v>9618</v>
      </c>
      <c r="C780">
        <v>6447</v>
      </c>
      <c r="D780" t="s">
        <v>11176</v>
      </c>
      <c r="E780">
        <v>5.36</v>
      </c>
    </row>
    <row r="781" spans="1:5">
      <c r="A781" t="s">
        <v>11177</v>
      </c>
      <c r="B781" t="s">
        <v>9618</v>
      </c>
      <c r="C781">
        <v>6447</v>
      </c>
      <c r="D781" t="s">
        <v>11178</v>
      </c>
      <c r="E781">
        <v>5.92</v>
      </c>
    </row>
    <row r="782" spans="1:5">
      <c r="A782" t="s">
        <v>11179</v>
      </c>
      <c r="B782" t="s">
        <v>9618</v>
      </c>
      <c r="C782">
        <v>6447</v>
      </c>
      <c r="D782" t="s">
        <v>11180</v>
      </c>
      <c r="E782">
        <v>51.61</v>
      </c>
    </row>
    <row r="783" spans="1:5">
      <c r="A783" t="s">
        <v>11181</v>
      </c>
      <c r="B783" t="s">
        <v>9618</v>
      </c>
      <c r="C783">
        <v>6447</v>
      </c>
      <c r="D783" t="s">
        <v>11182</v>
      </c>
      <c r="E783">
        <v>99.82</v>
      </c>
    </row>
    <row r="784" spans="1:5">
      <c r="A784" t="s">
        <v>11183</v>
      </c>
      <c r="B784" t="s">
        <v>9618</v>
      </c>
      <c r="C784">
        <v>6447</v>
      </c>
      <c r="D784" t="s">
        <v>11184</v>
      </c>
      <c r="E784">
        <v>78.44</v>
      </c>
    </row>
    <row r="785" spans="1:5">
      <c r="A785" t="s">
        <v>11185</v>
      </c>
      <c r="B785" t="s">
        <v>9618</v>
      </c>
      <c r="C785">
        <v>6447</v>
      </c>
      <c r="D785" t="s">
        <v>11186</v>
      </c>
      <c r="E785">
        <v>108.55</v>
      </c>
    </row>
    <row r="786" spans="1:5">
      <c r="A786" t="s">
        <v>11187</v>
      </c>
      <c r="B786" t="s">
        <v>9618</v>
      </c>
      <c r="C786">
        <v>6447</v>
      </c>
      <c r="D786" t="s">
        <v>11188</v>
      </c>
      <c r="E786">
        <v>4.6900000000000004</v>
      </c>
    </row>
    <row r="787" spans="1:5">
      <c r="A787" t="s">
        <v>11189</v>
      </c>
      <c r="B787" t="s">
        <v>9618</v>
      </c>
      <c r="C787">
        <v>6447</v>
      </c>
      <c r="D787" t="s">
        <v>11190</v>
      </c>
      <c r="E787">
        <v>3.1</v>
      </c>
    </row>
    <row r="788" spans="1:5">
      <c r="A788" t="s">
        <v>11191</v>
      </c>
      <c r="B788" t="s">
        <v>9618</v>
      </c>
      <c r="C788">
        <v>6447</v>
      </c>
      <c r="D788" t="s">
        <v>11192</v>
      </c>
      <c r="E788">
        <v>0</v>
      </c>
    </row>
    <row r="789" spans="1:5">
      <c r="A789" t="s">
        <v>11193</v>
      </c>
      <c r="B789" t="s">
        <v>9618</v>
      </c>
      <c r="C789">
        <v>6447</v>
      </c>
      <c r="D789" t="s">
        <v>11194</v>
      </c>
      <c r="E789">
        <v>0</v>
      </c>
    </row>
    <row r="790" spans="1:5">
      <c r="A790" t="s">
        <v>11195</v>
      </c>
      <c r="B790" t="s">
        <v>9618</v>
      </c>
      <c r="C790">
        <v>6447</v>
      </c>
      <c r="D790" t="s">
        <v>11196</v>
      </c>
      <c r="E790">
        <v>0</v>
      </c>
    </row>
    <row r="791" spans="1:5">
      <c r="A791" t="s">
        <v>11197</v>
      </c>
      <c r="B791" t="s">
        <v>9618</v>
      </c>
      <c r="C791">
        <v>6447</v>
      </c>
      <c r="D791" t="s">
        <v>11198</v>
      </c>
      <c r="E791">
        <v>0</v>
      </c>
    </row>
    <row r="792" spans="1:5">
      <c r="A792" t="s">
        <v>11199</v>
      </c>
      <c r="B792" t="s">
        <v>9618</v>
      </c>
      <c r="C792">
        <v>6447</v>
      </c>
      <c r="D792" t="s">
        <v>11200</v>
      </c>
      <c r="E792">
        <v>0</v>
      </c>
    </row>
    <row r="793" spans="1:5">
      <c r="A793" t="s">
        <v>11201</v>
      </c>
      <c r="B793" t="s">
        <v>9618</v>
      </c>
      <c r="C793">
        <v>6447</v>
      </c>
      <c r="D793" t="s">
        <v>11202</v>
      </c>
      <c r="E793">
        <v>0</v>
      </c>
    </row>
    <row r="794" spans="1:5">
      <c r="A794" t="s">
        <v>11203</v>
      </c>
      <c r="B794" t="s">
        <v>9618</v>
      </c>
      <c r="C794">
        <v>6447</v>
      </c>
      <c r="D794" t="s">
        <v>11204</v>
      </c>
      <c r="E794">
        <v>0</v>
      </c>
    </row>
    <row r="795" spans="1:5">
      <c r="A795" t="s">
        <v>11205</v>
      </c>
      <c r="B795" t="s">
        <v>9618</v>
      </c>
      <c r="C795">
        <v>6447</v>
      </c>
      <c r="D795" t="s">
        <v>11206</v>
      </c>
      <c r="E795">
        <v>0</v>
      </c>
    </row>
    <row r="796" spans="1:5">
      <c r="A796" t="s">
        <v>11207</v>
      </c>
      <c r="B796" t="s">
        <v>9618</v>
      </c>
      <c r="C796">
        <v>6447</v>
      </c>
      <c r="D796" t="s">
        <v>11208</v>
      </c>
      <c r="E796">
        <v>0</v>
      </c>
    </row>
    <row r="797" spans="1:5">
      <c r="A797" t="s">
        <v>11209</v>
      </c>
      <c r="B797" t="s">
        <v>9618</v>
      </c>
      <c r="C797">
        <v>6447</v>
      </c>
      <c r="D797" t="s">
        <v>11210</v>
      </c>
      <c r="E797">
        <v>0</v>
      </c>
    </row>
    <row r="798" spans="1:5">
      <c r="A798" t="s">
        <v>11211</v>
      </c>
      <c r="B798" t="s">
        <v>9618</v>
      </c>
      <c r="C798">
        <v>6447</v>
      </c>
      <c r="D798" t="s">
        <v>11212</v>
      </c>
      <c r="E798">
        <v>0</v>
      </c>
    </row>
    <row r="799" spans="1:5">
      <c r="A799" t="s">
        <v>11213</v>
      </c>
      <c r="B799" t="s">
        <v>9618</v>
      </c>
      <c r="C799">
        <v>6447</v>
      </c>
      <c r="D799" t="s">
        <v>11214</v>
      </c>
      <c r="E799">
        <v>0</v>
      </c>
    </row>
    <row r="800" spans="1:5">
      <c r="A800" t="s">
        <v>11215</v>
      </c>
      <c r="B800" t="s">
        <v>9618</v>
      </c>
      <c r="C800">
        <v>6447</v>
      </c>
      <c r="D800" t="s">
        <v>11216</v>
      </c>
      <c r="E800">
        <v>0</v>
      </c>
    </row>
    <row r="801" spans="1:5">
      <c r="A801" t="s">
        <v>11217</v>
      </c>
      <c r="B801" t="s">
        <v>9618</v>
      </c>
      <c r="C801">
        <v>6447</v>
      </c>
      <c r="D801" t="s">
        <v>11218</v>
      </c>
      <c r="E801">
        <v>0</v>
      </c>
    </row>
    <row r="802" spans="1:5">
      <c r="A802" t="s">
        <v>11219</v>
      </c>
      <c r="B802" t="s">
        <v>9618</v>
      </c>
      <c r="C802">
        <v>6447</v>
      </c>
      <c r="D802" t="s">
        <v>11220</v>
      </c>
      <c r="E802">
        <v>3.08</v>
      </c>
    </row>
    <row r="803" spans="1:5">
      <c r="A803" t="s">
        <v>11221</v>
      </c>
      <c r="B803" t="s">
        <v>9618</v>
      </c>
      <c r="C803">
        <v>6447</v>
      </c>
      <c r="D803" t="s">
        <v>11222</v>
      </c>
      <c r="E803">
        <v>4.6399999999999997</v>
      </c>
    </row>
    <row r="804" spans="1:5">
      <c r="A804" t="s">
        <v>11223</v>
      </c>
      <c r="B804" t="s">
        <v>9618</v>
      </c>
      <c r="C804">
        <v>6447</v>
      </c>
      <c r="D804" t="s">
        <v>11224</v>
      </c>
      <c r="E804">
        <v>4.67</v>
      </c>
    </row>
    <row r="805" spans="1:5">
      <c r="A805" t="s">
        <v>11225</v>
      </c>
      <c r="B805" t="s">
        <v>9618</v>
      </c>
      <c r="C805">
        <v>6447</v>
      </c>
      <c r="D805" t="s">
        <v>11226</v>
      </c>
      <c r="E805">
        <v>4.68</v>
      </c>
    </row>
    <row r="806" spans="1:5">
      <c r="A806" t="s">
        <v>11227</v>
      </c>
      <c r="B806" t="s">
        <v>9618</v>
      </c>
      <c r="C806">
        <v>6447</v>
      </c>
      <c r="D806" t="s">
        <v>11228</v>
      </c>
      <c r="E806">
        <v>4.68</v>
      </c>
    </row>
    <row r="807" spans="1:5">
      <c r="A807" t="s">
        <v>11229</v>
      </c>
      <c r="B807" t="s">
        <v>9618</v>
      </c>
      <c r="C807">
        <v>6447</v>
      </c>
      <c r="D807" t="s">
        <v>11230</v>
      </c>
      <c r="E807">
        <v>4.68</v>
      </c>
    </row>
    <row r="808" spans="1:5">
      <c r="A808" t="s">
        <v>11231</v>
      </c>
      <c r="B808" t="s">
        <v>9618</v>
      </c>
      <c r="C808">
        <v>6447</v>
      </c>
      <c r="D808" t="s">
        <v>11232</v>
      </c>
      <c r="E808">
        <v>4.7699999999999996</v>
      </c>
    </row>
    <row r="809" spans="1:5">
      <c r="A809" t="s">
        <v>11233</v>
      </c>
      <c r="B809" t="s">
        <v>9618</v>
      </c>
      <c r="C809">
        <v>6447</v>
      </c>
      <c r="D809" t="s">
        <v>11234</v>
      </c>
      <c r="E809">
        <v>4.68</v>
      </c>
    </row>
    <row r="810" spans="1:5">
      <c r="A810" t="s">
        <v>11235</v>
      </c>
      <c r="B810" t="s">
        <v>9618</v>
      </c>
      <c r="C810">
        <v>6447</v>
      </c>
      <c r="D810" t="s">
        <v>11236</v>
      </c>
      <c r="E810">
        <v>4.6900000000000004</v>
      </c>
    </row>
    <row r="811" spans="1:5">
      <c r="A811" t="s">
        <v>11237</v>
      </c>
      <c r="B811" t="s">
        <v>9618</v>
      </c>
      <c r="C811">
        <v>6447</v>
      </c>
      <c r="D811" t="s">
        <v>11238</v>
      </c>
      <c r="E811">
        <v>3.1</v>
      </c>
    </row>
    <row r="812" spans="1:5">
      <c r="A812" t="s">
        <v>11239</v>
      </c>
      <c r="B812" t="s">
        <v>9618</v>
      </c>
      <c r="C812">
        <v>6447</v>
      </c>
      <c r="D812" t="s">
        <v>11240</v>
      </c>
      <c r="E812">
        <v>0</v>
      </c>
    </row>
    <row r="813" spans="1:5">
      <c r="A813" t="s">
        <v>11241</v>
      </c>
      <c r="B813" t="s">
        <v>9618</v>
      </c>
      <c r="C813">
        <v>6447</v>
      </c>
      <c r="D813" t="s">
        <v>11242</v>
      </c>
      <c r="E813">
        <v>0</v>
      </c>
    </row>
    <row r="814" spans="1:5">
      <c r="A814" t="s">
        <v>11243</v>
      </c>
      <c r="B814" t="s">
        <v>9618</v>
      </c>
      <c r="C814">
        <v>6447</v>
      </c>
      <c r="D814" t="s">
        <v>11244</v>
      </c>
      <c r="E814">
        <v>0</v>
      </c>
    </row>
    <row r="815" spans="1:5">
      <c r="A815" t="s">
        <v>11245</v>
      </c>
      <c r="B815" t="s">
        <v>9618</v>
      </c>
      <c r="C815">
        <v>6447</v>
      </c>
      <c r="D815" t="s">
        <v>11246</v>
      </c>
      <c r="E815">
        <v>0</v>
      </c>
    </row>
    <row r="816" spans="1:5">
      <c r="A816" t="s">
        <v>11247</v>
      </c>
      <c r="B816" t="s">
        <v>9618</v>
      </c>
      <c r="C816">
        <v>6447</v>
      </c>
      <c r="D816" t="s">
        <v>11248</v>
      </c>
      <c r="E816">
        <v>0</v>
      </c>
    </row>
    <row r="817" spans="1:5">
      <c r="A817" t="s">
        <v>11249</v>
      </c>
      <c r="B817" t="s">
        <v>9618</v>
      </c>
      <c r="C817">
        <v>6447</v>
      </c>
      <c r="D817" t="s">
        <v>11250</v>
      </c>
      <c r="E817">
        <v>0</v>
      </c>
    </row>
    <row r="818" spans="1:5">
      <c r="A818" t="s">
        <v>11251</v>
      </c>
      <c r="B818" t="s">
        <v>9618</v>
      </c>
      <c r="C818">
        <v>6447</v>
      </c>
      <c r="D818" t="s">
        <v>11252</v>
      </c>
      <c r="E818">
        <v>0</v>
      </c>
    </row>
    <row r="819" spans="1:5">
      <c r="A819" t="s">
        <v>11253</v>
      </c>
      <c r="B819" t="s">
        <v>9618</v>
      </c>
      <c r="C819">
        <v>6447</v>
      </c>
      <c r="D819" t="s">
        <v>11254</v>
      </c>
      <c r="E819">
        <v>0</v>
      </c>
    </row>
    <row r="820" spans="1:5">
      <c r="A820" t="s">
        <v>11255</v>
      </c>
      <c r="B820" t="s">
        <v>9618</v>
      </c>
      <c r="C820">
        <v>6447</v>
      </c>
      <c r="D820" t="s">
        <v>11256</v>
      </c>
      <c r="E820">
        <v>0</v>
      </c>
    </row>
    <row r="821" spans="1:5">
      <c r="A821" t="s">
        <v>11257</v>
      </c>
      <c r="B821" t="s">
        <v>9618</v>
      </c>
      <c r="C821">
        <v>6447</v>
      </c>
      <c r="D821" t="s">
        <v>11258</v>
      </c>
      <c r="E821">
        <v>0</v>
      </c>
    </row>
    <row r="822" spans="1:5">
      <c r="A822" t="s">
        <v>11259</v>
      </c>
      <c r="B822" t="s">
        <v>9618</v>
      </c>
      <c r="C822">
        <v>6447</v>
      </c>
      <c r="D822" t="s">
        <v>11260</v>
      </c>
      <c r="E822">
        <v>0</v>
      </c>
    </row>
    <row r="823" spans="1:5">
      <c r="A823" t="s">
        <v>11261</v>
      </c>
      <c r="B823" t="s">
        <v>9618</v>
      </c>
      <c r="C823">
        <v>6447</v>
      </c>
      <c r="D823" t="s">
        <v>11262</v>
      </c>
      <c r="E823">
        <v>0</v>
      </c>
    </row>
    <row r="824" spans="1:5">
      <c r="A824" t="s">
        <v>11263</v>
      </c>
      <c r="B824" t="s">
        <v>9618</v>
      </c>
      <c r="C824">
        <v>6447</v>
      </c>
      <c r="D824" t="s">
        <v>11264</v>
      </c>
      <c r="E824">
        <v>0</v>
      </c>
    </row>
    <row r="825" spans="1:5">
      <c r="A825" t="s">
        <v>11265</v>
      </c>
      <c r="B825" t="s">
        <v>9618</v>
      </c>
      <c r="C825">
        <v>6447</v>
      </c>
      <c r="D825" t="s">
        <v>11266</v>
      </c>
      <c r="E825">
        <v>0</v>
      </c>
    </row>
    <row r="826" spans="1:5">
      <c r="A826" t="s">
        <v>11267</v>
      </c>
      <c r="B826" t="s">
        <v>9618</v>
      </c>
      <c r="C826">
        <v>6447</v>
      </c>
      <c r="D826" t="s">
        <v>11268</v>
      </c>
      <c r="E826">
        <v>3.81</v>
      </c>
    </row>
    <row r="827" spans="1:5">
      <c r="A827" t="s">
        <v>11269</v>
      </c>
      <c r="B827" t="s">
        <v>9618</v>
      </c>
      <c r="C827">
        <v>6447</v>
      </c>
      <c r="D827" t="s">
        <v>11270</v>
      </c>
      <c r="E827">
        <v>4.57</v>
      </c>
    </row>
    <row r="828" spans="1:5">
      <c r="A828" t="s">
        <v>11271</v>
      </c>
      <c r="B828" t="s">
        <v>9618</v>
      </c>
      <c r="C828">
        <v>6447</v>
      </c>
      <c r="D828" t="s">
        <v>11272</v>
      </c>
      <c r="E828">
        <v>4.6100000000000003</v>
      </c>
    </row>
    <row r="829" spans="1:5">
      <c r="A829" t="s">
        <v>11273</v>
      </c>
      <c r="B829" t="s">
        <v>9618</v>
      </c>
      <c r="C829">
        <v>6447</v>
      </c>
      <c r="D829" t="s">
        <v>11274</v>
      </c>
      <c r="E829">
        <v>4.63</v>
      </c>
    </row>
    <row r="830" spans="1:5">
      <c r="A830" t="s">
        <v>11275</v>
      </c>
      <c r="B830" t="s">
        <v>9618</v>
      </c>
      <c r="C830">
        <v>6447</v>
      </c>
      <c r="D830" t="s">
        <v>11276</v>
      </c>
      <c r="E830">
        <v>10.050000000000001</v>
      </c>
    </row>
    <row r="831" spans="1:5">
      <c r="A831" t="s">
        <v>11277</v>
      </c>
      <c r="B831" t="s">
        <v>9618</v>
      </c>
      <c r="C831">
        <v>6447</v>
      </c>
      <c r="D831" t="s">
        <v>11278</v>
      </c>
      <c r="E831">
        <v>23.52</v>
      </c>
    </row>
    <row r="832" spans="1:5">
      <c r="A832" t="s">
        <v>11279</v>
      </c>
      <c r="B832" t="s">
        <v>9618</v>
      </c>
      <c r="C832">
        <v>6447</v>
      </c>
      <c r="D832" t="s">
        <v>11280</v>
      </c>
      <c r="E832">
        <v>4.83</v>
      </c>
    </row>
    <row r="833" spans="1:5">
      <c r="A833" t="s">
        <v>11281</v>
      </c>
      <c r="B833" t="s">
        <v>9618</v>
      </c>
      <c r="C833">
        <v>6447</v>
      </c>
      <c r="D833" t="s">
        <v>11282</v>
      </c>
      <c r="E833">
        <v>4.67</v>
      </c>
    </row>
    <row r="834" spans="1:5">
      <c r="A834" t="s">
        <v>11283</v>
      </c>
      <c r="B834" t="s">
        <v>9618</v>
      </c>
      <c r="C834">
        <v>6447</v>
      </c>
      <c r="D834" t="s">
        <v>11284</v>
      </c>
      <c r="E834">
        <v>4.6399999999999997</v>
      </c>
    </row>
    <row r="835" spans="1:5">
      <c r="A835" t="s">
        <v>11285</v>
      </c>
      <c r="B835" t="s">
        <v>9618</v>
      </c>
      <c r="C835">
        <v>6447</v>
      </c>
      <c r="D835" t="s">
        <v>11286</v>
      </c>
      <c r="E835">
        <v>3.09</v>
      </c>
    </row>
    <row r="836" spans="1:5">
      <c r="A836" t="s">
        <v>11287</v>
      </c>
      <c r="B836" t="s">
        <v>9618</v>
      </c>
      <c r="C836">
        <v>6447</v>
      </c>
      <c r="D836" t="s">
        <v>11288</v>
      </c>
      <c r="E836">
        <v>0</v>
      </c>
    </row>
    <row r="837" spans="1:5">
      <c r="A837" t="s">
        <v>11289</v>
      </c>
      <c r="B837" t="s">
        <v>9618</v>
      </c>
      <c r="C837">
        <v>6447</v>
      </c>
      <c r="D837" t="s">
        <v>11290</v>
      </c>
      <c r="E837">
        <v>0</v>
      </c>
    </row>
    <row r="838" spans="1:5">
      <c r="A838" t="s">
        <v>11291</v>
      </c>
      <c r="B838" t="s">
        <v>9618</v>
      </c>
      <c r="C838">
        <v>6447</v>
      </c>
      <c r="D838" t="s">
        <v>11292</v>
      </c>
      <c r="E838">
        <v>0</v>
      </c>
    </row>
    <row r="839" spans="1:5">
      <c r="A839" t="s">
        <v>11293</v>
      </c>
      <c r="B839" t="s">
        <v>9618</v>
      </c>
      <c r="C839">
        <v>6447</v>
      </c>
      <c r="D839" t="s">
        <v>11294</v>
      </c>
      <c r="E839">
        <v>0</v>
      </c>
    </row>
    <row r="840" spans="1:5">
      <c r="A840" t="s">
        <v>11295</v>
      </c>
      <c r="B840" t="s">
        <v>9618</v>
      </c>
      <c r="C840">
        <v>6447</v>
      </c>
      <c r="D840" t="s">
        <v>11296</v>
      </c>
      <c r="E840">
        <v>0</v>
      </c>
    </row>
    <row r="841" spans="1:5">
      <c r="A841" t="s">
        <v>11297</v>
      </c>
      <c r="B841" t="s">
        <v>9618</v>
      </c>
      <c r="C841">
        <v>6447</v>
      </c>
      <c r="D841" t="s">
        <v>11298</v>
      </c>
      <c r="E841">
        <v>0</v>
      </c>
    </row>
    <row r="842" spans="1:5">
      <c r="A842" t="s">
        <v>11299</v>
      </c>
      <c r="B842" t="s">
        <v>9618</v>
      </c>
      <c r="C842">
        <v>6447</v>
      </c>
      <c r="D842" t="s">
        <v>11300</v>
      </c>
      <c r="E842">
        <v>0</v>
      </c>
    </row>
    <row r="843" spans="1:5">
      <c r="A843" t="s">
        <v>11301</v>
      </c>
      <c r="B843" t="s">
        <v>9618</v>
      </c>
      <c r="C843">
        <v>6447</v>
      </c>
      <c r="D843" t="s">
        <v>11302</v>
      </c>
      <c r="E843">
        <v>0</v>
      </c>
    </row>
    <row r="844" spans="1:5">
      <c r="A844" t="s">
        <v>11303</v>
      </c>
      <c r="B844" t="s">
        <v>9618</v>
      </c>
      <c r="C844">
        <v>6447</v>
      </c>
      <c r="D844" t="s">
        <v>11304</v>
      </c>
      <c r="E844">
        <v>0</v>
      </c>
    </row>
    <row r="845" spans="1:5">
      <c r="A845" t="s">
        <v>11305</v>
      </c>
      <c r="B845" t="s">
        <v>9618</v>
      </c>
      <c r="C845">
        <v>6447</v>
      </c>
      <c r="D845" t="s">
        <v>11306</v>
      </c>
      <c r="E845">
        <v>0</v>
      </c>
    </row>
    <row r="846" spans="1:5">
      <c r="A846" t="s">
        <v>11307</v>
      </c>
      <c r="B846" t="s">
        <v>9618</v>
      </c>
      <c r="C846">
        <v>6447</v>
      </c>
      <c r="D846" t="s">
        <v>11308</v>
      </c>
      <c r="E846">
        <v>0</v>
      </c>
    </row>
    <row r="847" spans="1:5">
      <c r="A847" t="s">
        <v>11309</v>
      </c>
      <c r="B847" t="s">
        <v>9618</v>
      </c>
      <c r="C847">
        <v>6447</v>
      </c>
      <c r="D847" t="s">
        <v>11310</v>
      </c>
      <c r="E847">
        <v>0</v>
      </c>
    </row>
    <row r="848" spans="1:5">
      <c r="A848" t="s">
        <v>11311</v>
      </c>
      <c r="B848" t="s">
        <v>9618</v>
      </c>
      <c r="C848">
        <v>6447</v>
      </c>
      <c r="D848" t="s">
        <v>11312</v>
      </c>
      <c r="E848">
        <v>0</v>
      </c>
    </row>
    <row r="849" spans="1:5">
      <c r="A849" t="s">
        <v>11313</v>
      </c>
      <c r="B849" t="s">
        <v>9618</v>
      </c>
      <c r="C849">
        <v>6447</v>
      </c>
      <c r="D849" t="s">
        <v>11314</v>
      </c>
      <c r="E849">
        <v>0</v>
      </c>
    </row>
    <row r="850" spans="1:5">
      <c r="A850" t="s">
        <v>11315</v>
      </c>
      <c r="B850" t="s">
        <v>9618</v>
      </c>
      <c r="C850">
        <v>6447</v>
      </c>
      <c r="D850" t="s">
        <v>11316</v>
      </c>
      <c r="E850">
        <v>3.78</v>
      </c>
    </row>
    <row r="851" spans="1:5">
      <c r="A851" t="s">
        <v>11317</v>
      </c>
      <c r="B851" t="s">
        <v>9618</v>
      </c>
      <c r="C851">
        <v>6447</v>
      </c>
      <c r="D851" t="s">
        <v>11318</v>
      </c>
      <c r="E851">
        <v>4.7</v>
      </c>
    </row>
    <row r="852" spans="1:5">
      <c r="A852" t="s">
        <v>11319</v>
      </c>
      <c r="B852" t="s">
        <v>9618</v>
      </c>
      <c r="C852">
        <v>6447</v>
      </c>
      <c r="D852" t="s">
        <v>11320</v>
      </c>
      <c r="E852">
        <v>17.88</v>
      </c>
    </row>
    <row r="853" spans="1:5">
      <c r="A853" t="s">
        <v>11321</v>
      </c>
      <c r="B853" t="s">
        <v>9618</v>
      </c>
      <c r="C853">
        <v>6447</v>
      </c>
      <c r="D853" t="s">
        <v>11322</v>
      </c>
      <c r="E853">
        <v>43.15</v>
      </c>
    </row>
    <row r="854" spans="1:5">
      <c r="A854" t="s">
        <v>11323</v>
      </c>
      <c r="B854" t="s">
        <v>9618</v>
      </c>
      <c r="C854">
        <v>6447</v>
      </c>
      <c r="D854" t="s">
        <v>11324</v>
      </c>
      <c r="E854">
        <v>86.61</v>
      </c>
    </row>
    <row r="855" spans="1:5">
      <c r="A855" t="s">
        <v>11325</v>
      </c>
      <c r="B855" t="s">
        <v>9618</v>
      </c>
      <c r="C855">
        <v>6447</v>
      </c>
      <c r="D855" t="s">
        <v>11326</v>
      </c>
      <c r="E855">
        <v>265.72000000000003</v>
      </c>
    </row>
    <row r="856" spans="1:5">
      <c r="A856" t="s">
        <v>11327</v>
      </c>
      <c r="B856" t="s">
        <v>9618</v>
      </c>
      <c r="C856">
        <v>6447</v>
      </c>
      <c r="D856" t="s">
        <v>11328</v>
      </c>
      <c r="E856">
        <v>417.79</v>
      </c>
    </row>
    <row r="857" spans="1:5">
      <c r="A857" t="s">
        <v>11329</v>
      </c>
      <c r="B857" t="s">
        <v>9618</v>
      </c>
      <c r="C857">
        <v>6447</v>
      </c>
      <c r="D857" t="s">
        <v>11330</v>
      </c>
      <c r="E857">
        <v>275.66000000000003</v>
      </c>
    </row>
    <row r="858" spans="1:5">
      <c r="A858" t="s">
        <v>11331</v>
      </c>
      <c r="B858" t="s">
        <v>9618</v>
      </c>
      <c r="C858">
        <v>6447</v>
      </c>
      <c r="D858" t="s">
        <v>11332</v>
      </c>
      <c r="E858">
        <v>49.54</v>
      </c>
    </row>
    <row r="859" spans="1:5">
      <c r="A859" t="s">
        <v>11333</v>
      </c>
      <c r="B859" t="s">
        <v>9618</v>
      </c>
      <c r="C859">
        <v>6447</v>
      </c>
      <c r="D859" t="s">
        <v>11334</v>
      </c>
      <c r="E859">
        <v>5.18</v>
      </c>
    </row>
    <row r="860" spans="1:5">
      <c r="A860" t="s">
        <v>11335</v>
      </c>
      <c r="B860" t="s">
        <v>9618</v>
      </c>
      <c r="C860">
        <v>6447</v>
      </c>
      <c r="D860" t="s">
        <v>11336</v>
      </c>
      <c r="E860">
        <v>0</v>
      </c>
    </row>
    <row r="861" spans="1:5">
      <c r="A861" t="s">
        <v>11337</v>
      </c>
      <c r="B861" t="s">
        <v>9618</v>
      </c>
      <c r="C861">
        <v>6447</v>
      </c>
      <c r="D861" t="s">
        <v>11338</v>
      </c>
      <c r="E861">
        <v>0</v>
      </c>
    </row>
    <row r="862" spans="1:5">
      <c r="A862" t="s">
        <v>11339</v>
      </c>
      <c r="B862" t="s">
        <v>9618</v>
      </c>
      <c r="C862">
        <v>6447</v>
      </c>
      <c r="D862" t="s">
        <v>11340</v>
      </c>
      <c r="E862">
        <v>0</v>
      </c>
    </row>
    <row r="863" spans="1:5">
      <c r="A863" t="s">
        <v>11341</v>
      </c>
      <c r="B863" t="s">
        <v>9618</v>
      </c>
      <c r="C863">
        <v>6447</v>
      </c>
      <c r="D863" t="s">
        <v>11342</v>
      </c>
      <c r="E863">
        <v>0</v>
      </c>
    </row>
    <row r="864" spans="1:5">
      <c r="A864" t="s">
        <v>11343</v>
      </c>
      <c r="B864" t="s">
        <v>9618</v>
      </c>
      <c r="C864">
        <v>6447</v>
      </c>
      <c r="D864" t="s">
        <v>11344</v>
      </c>
      <c r="E864">
        <v>0</v>
      </c>
    </row>
    <row r="865" spans="1:5">
      <c r="A865" t="s">
        <v>11345</v>
      </c>
      <c r="B865" t="s">
        <v>9618</v>
      </c>
      <c r="C865">
        <v>6447</v>
      </c>
      <c r="D865" t="s">
        <v>11346</v>
      </c>
      <c r="E865">
        <v>0</v>
      </c>
    </row>
    <row r="866" spans="1:5">
      <c r="A866" t="s">
        <v>11347</v>
      </c>
      <c r="B866" t="s">
        <v>9618</v>
      </c>
      <c r="C866">
        <v>6447</v>
      </c>
      <c r="D866" t="s">
        <v>11348</v>
      </c>
      <c r="E866">
        <v>0</v>
      </c>
    </row>
    <row r="867" spans="1:5">
      <c r="A867" t="s">
        <v>11349</v>
      </c>
      <c r="B867" t="s">
        <v>9618</v>
      </c>
      <c r="C867">
        <v>6447</v>
      </c>
      <c r="D867" t="s">
        <v>11350</v>
      </c>
      <c r="E867">
        <v>0</v>
      </c>
    </row>
    <row r="868" spans="1:5">
      <c r="A868" t="s">
        <v>11351</v>
      </c>
      <c r="B868" t="s">
        <v>9618</v>
      </c>
      <c r="C868">
        <v>6447</v>
      </c>
      <c r="D868" t="s">
        <v>11352</v>
      </c>
      <c r="E868">
        <v>0</v>
      </c>
    </row>
    <row r="869" spans="1:5">
      <c r="A869" t="s">
        <v>11353</v>
      </c>
      <c r="B869" t="s">
        <v>9618</v>
      </c>
      <c r="C869">
        <v>6447</v>
      </c>
      <c r="D869" t="s">
        <v>11354</v>
      </c>
      <c r="E869">
        <v>0</v>
      </c>
    </row>
    <row r="870" spans="1:5">
      <c r="A870" t="s">
        <v>11355</v>
      </c>
      <c r="B870" t="s">
        <v>9618</v>
      </c>
      <c r="C870">
        <v>6447</v>
      </c>
      <c r="D870" t="s">
        <v>11356</v>
      </c>
      <c r="E870">
        <v>0</v>
      </c>
    </row>
    <row r="871" spans="1:5">
      <c r="A871" t="s">
        <v>11357</v>
      </c>
      <c r="B871" t="s">
        <v>9618</v>
      </c>
      <c r="C871">
        <v>6447</v>
      </c>
      <c r="D871" t="s">
        <v>11358</v>
      </c>
      <c r="E871">
        <v>0</v>
      </c>
    </row>
    <row r="872" spans="1:5">
      <c r="A872" t="s">
        <v>11359</v>
      </c>
      <c r="B872" t="s">
        <v>9618</v>
      </c>
      <c r="C872">
        <v>6447</v>
      </c>
      <c r="D872" t="s">
        <v>11360</v>
      </c>
      <c r="E872">
        <v>0</v>
      </c>
    </row>
    <row r="873" spans="1:5">
      <c r="A873" t="s">
        <v>11361</v>
      </c>
      <c r="B873" t="s">
        <v>9618</v>
      </c>
      <c r="C873">
        <v>6447</v>
      </c>
      <c r="D873" t="s">
        <v>11362</v>
      </c>
      <c r="E873">
        <v>0</v>
      </c>
    </row>
    <row r="874" spans="1:5">
      <c r="A874" t="s">
        <v>11363</v>
      </c>
      <c r="B874" t="s">
        <v>9618</v>
      </c>
      <c r="C874">
        <v>6447</v>
      </c>
      <c r="D874" t="s">
        <v>11364</v>
      </c>
      <c r="E874">
        <v>3.67</v>
      </c>
    </row>
    <row r="875" spans="1:5">
      <c r="A875" t="s">
        <v>11365</v>
      </c>
      <c r="B875" t="s">
        <v>9618</v>
      </c>
      <c r="C875">
        <v>6447</v>
      </c>
      <c r="D875" t="s">
        <v>11366</v>
      </c>
      <c r="E875">
        <v>4.4400000000000004</v>
      </c>
    </row>
    <row r="876" spans="1:5">
      <c r="A876" t="s">
        <v>11367</v>
      </c>
      <c r="B876" t="s">
        <v>9618</v>
      </c>
      <c r="C876">
        <v>6447</v>
      </c>
      <c r="D876" t="s">
        <v>11368</v>
      </c>
      <c r="E876">
        <v>4.5</v>
      </c>
    </row>
    <row r="877" spans="1:5">
      <c r="A877" t="s">
        <v>11369</v>
      </c>
      <c r="B877" t="s">
        <v>9618</v>
      </c>
      <c r="C877">
        <v>6447</v>
      </c>
      <c r="D877" t="s">
        <v>11370</v>
      </c>
      <c r="E877">
        <v>7.83</v>
      </c>
    </row>
    <row r="878" spans="1:5">
      <c r="A878" t="s">
        <v>11371</v>
      </c>
      <c r="B878" t="s">
        <v>9618</v>
      </c>
      <c r="C878">
        <v>6447</v>
      </c>
      <c r="D878" t="s">
        <v>11372</v>
      </c>
      <c r="E878">
        <v>130.38999999999999</v>
      </c>
    </row>
    <row r="879" spans="1:5">
      <c r="A879" t="s">
        <v>11373</v>
      </c>
      <c r="B879" t="s">
        <v>9618</v>
      </c>
      <c r="C879">
        <v>6447</v>
      </c>
      <c r="D879" t="s">
        <v>11374</v>
      </c>
      <c r="E879">
        <v>383.13</v>
      </c>
    </row>
    <row r="880" spans="1:5">
      <c r="A880" t="s">
        <v>11375</v>
      </c>
      <c r="B880" t="s">
        <v>9618</v>
      </c>
      <c r="C880">
        <v>6447</v>
      </c>
      <c r="D880" t="s">
        <v>11376</v>
      </c>
      <c r="E880">
        <v>405.44</v>
      </c>
    </row>
    <row r="881" spans="1:5">
      <c r="A881" t="s">
        <v>11377</v>
      </c>
      <c r="B881" t="s">
        <v>9618</v>
      </c>
      <c r="C881">
        <v>6447</v>
      </c>
      <c r="D881" t="s">
        <v>11378</v>
      </c>
      <c r="E881">
        <v>554.45000000000005</v>
      </c>
    </row>
    <row r="882" spans="1:5">
      <c r="A882" t="s">
        <v>11379</v>
      </c>
      <c r="B882" t="s">
        <v>9618</v>
      </c>
      <c r="C882">
        <v>6447</v>
      </c>
      <c r="D882" t="s">
        <v>11380</v>
      </c>
      <c r="E882">
        <v>72.59</v>
      </c>
    </row>
    <row r="883" spans="1:5">
      <c r="A883" t="s">
        <v>11381</v>
      </c>
      <c r="B883" t="s">
        <v>9618</v>
      </c>
      <c r="C883">
        <v>6447</v>
      </c>
      <c r="D883" t="s">
        <v>11382</v>
      </c>
      <c r="E883">
        <v>6.51</v>
      </c>
    </row>
    <row r="884" spans="1:5">
      <c r="A884" t="s">
        <v>11383</v>
      </c>
      <c r="B884" t="s">
        <v>9618</v>
      </c>
      <c r="C884">
        <v>6447</v>
      </c>
      <c r="D884" t="s">
        <v>11384</v>
      </c>
      <c r="E884">
        <v>0</v>
      </c>
    </row>
    <row r="885" spans="1:5">
      <c r="A885" t="s">
        <v>11385</v>
      </c>
      <c r="B885" t="s">
        <v>9618</v>
      </c>
      <c r="C885">
        <v>6447</v>
      </c>
      <c r="D885" t="s">
        <v>11386</v>
      </c>
      <c r="E885">
        <v>0</v>
      </c>
    </row>
    <row r="886" spans="1:5">
      <c r="A886" t="s">
        <v>11387</v>
      </c>
      <c r="B886" t="s">
        <v>9618</v>
      </c>
      <c r="C886">
        <v>6447</v>
      </c>
      <c r="D886" t="s">
        <v>11388</v>
      </c>
      <c r="E886">
        <v>0</v>
      </c>
    </row>
    <row r="887" spans="1:5">
      <c r="A887" t="s">
        <v>11389</v>
      </c>
      <c r="B887" t="s">
        <v>9618</v>
      </c>
      <c r="C887">
        <v>6447</v>
      </c>
      <c r="D887" t="s">
        <v>11390</v>
      </c>
      <c r="E887">
        <v>0</v>
      </c>
    </row>
    <row r="888" spans="1:5">
      <c r="A888" t="s">
        <v>11391</v>
      </c>
      <c r="B888" t="s">
        <v>9618</v>
      </c>
      <c r="C888">
        <v>6447</v>
      </c>
      <c r="D888" t="s">
        <v>11392</v>
      </c>
      <c r="E888">
        <v>0</v>
      </c>
    </row>
    <row r="889" spans="1:5">
      <c r="A889" t="s">
        <v>11393</v>
      </c>
      <c r="B889" t="s">
        <v>9618</v>
      </c>
      <c r="C889">
        <v>6447</v>
      </c>
      <c r="D889" t="s">
        <v>11394</v>
      </c>
      <c r="E889">
        <v>0</v>
      </c>
    </row>
    <row r="890" spans="1:5">
      <c r="A890" t="s">
        <v>11395</v>
      </c>
      <c r="B890" t="s">
        <v>9618</v>
      </c>
      <c r="C890">
        <v>6447</v>
      </c>
      <c r="D890" t="s">
        <v>11396</v>
      </c>
      <c r="E890">
        <v>0</v>
      </c>
    </row>
    <row r="891" spans="1:5">
      <c r="A891" t="s">
        <v>11397</v>
      </c>
      <c r="B891" t="s">
        <v>9618</v>
      </c>
      <c r="C891">
        <v>6447</v>
      </c>
      <c r="D891" t="s">
        <v>11398</v>
      </c>
      <c r="E891">
        <v>0</v>
      </c>
    </row>
    <row r="892" spans="1:5">
      <c r="A892" t="s">
        <v>11399</v>
      </c>
      <c r="B892" t="s">
        <v>9618</v>
      </c>
      <c r="C892">
        <v>6447</v>
      </c>
      <c r="D892" t="s">
        <v>11400</v>
      </c>
      <c r="E892">
        <v>0</v>
      </c>
    </row>
    <row r="893" spans="1:5">
      <c r="A893" t="s">
        <v>11401</v>
      </c>
      <c r="B893" t="s">
        <v>9618</v>
      </c>
      <c r="C893">
        <v>6447</v>
      </c>
      <c r="D893" t="s">
        <v>11402</v>
      </c>
      <c r="E893">
        <v>0</v>
      </c>
    </row>
    <row r="894" spans="1:5">
      <c r="A894" t="s">
        <v>11403</v>
      </c>
      <c r="B894" t="s">
        <v>9618</v>
      </c>
      <c r="C894">
        <v>6447</v>
      </c>
      <c r="D894" t="s">
        <v>11404</v>
      </c>
      <c r="E894">
        <v>0</v>
      </c>
    </row>
    <row r="895" spans="1:5">
      <c r="A895" t="s">
        <v>11405</v>
      </c>
      <c r="B895" t="s">
        <v>9618</v>
      </c>
      <c r="C895">
        <v>6447</v>
      </c>
      <c r="D895" t="s">
        <v>11406</v>
      </c>
      <c r="E895">
        <v>0</v>
      </c>
    </row>
    <row r="896" spans="1:5">
      <c r="A896" t="s">
        <v>11407</v>
      </c>
      <c r="B896" t="s">
        <v>9618</v>
      </c>
      <c r="C896">
        <v>6447</v>
      </c>
      <c r="D896" t="s">
        <v>11408</v>
      </c>
      <c r="E896">
        <v>0</v>
      </c>
    </row>
    <row r="897" spans="1:5">
      <c r="A897" t="s">
        <v>11409</v>
      </c>
      <c r="B897" t="s">
        <v>9618</v>
      </c>
      <c r="C897">
        <v>6447</v>
      </c>
      <c r="D897" t="s">
        <v>11410</v>
      </c>
      <c r="E897">
        <v>0</v>
      </c>
    </row>
    <row r="898" spans="1:5">
      <c r="A898" t="s">
        <v>11411</v>
      </c>
      <c r="B898" t="s">
        <v>9618</v>
      </c>
      <c r="C898">
        <v>6447</v>
      </c>
      <c r="D898" t="s">
        <v>11412</v>
      </c>
      <c r="E898">
        <v>11.81</v>
      </c>
    </row>
    <row r="899" spans="1:5">
      <c r="A899" t="s">
        <v>11413</v>
      </c>
      <c r="B899" t="s">
        <v>9618</v>
      </c>
      <c r="C899">
        <v>6447</v>
      </c>
      <c r="D899" t="s">
        <v>11414</v>
      </c>
      <c r="E899">
        <v>93.87</v>
      </c>
    </row>
    <row r="900" spans="1:5">
      <c r="A900" t="s">
        <v>11415</v>
      </c>
      <c r="B900" t="s">
        <v>9618</v>
      </c>
      <c r="C900">
        <v>6447</v>
      </c>
      <c r="D900" t="s">
        <v>11416</v>
      </c>
      <c r="E900">
        <v>701.43</v>
      </c>
    </row>
    <row r="901" spans="1:5">
      <c r="A901" t="s">
        <v>11417</v>
      </c>
      <c r="B901" t="s">
        <v>9618</v>
      </c>
      <c r="C901">
        <v>6447</v>
      </c>
      <c r="D901" t="s">
        <v>11418</v>
      </c>
      <c r="E901">
        <v>834.86</v>
      </c>
    </row>
    <row r="902" spans="1:5">
      <c r="A902" t="s">
        <v>11419</v>
      </c>
      <c r="B902" t="s">
        <v>9618</v>
      </c>
      <c r="C902">
        <v>6447</v>
      </c>
      <c r="D902" t="s">
        <v>11420</v>
      </c>
      <c r="E902">
        <v>829.97</v>
      </c>
    </row>
    <row r="903" spans="1:5">
      <c r="A903" t="s">
        <v>11421</v>
      </c>
      <c r="B903" t="s">
        <v>9618</v>
      </c>
      <c r="C903">
        <v>6447</v>
      </c>
      <c r="D903" t="s">
        <v>11422</v>
      </c>
      <c r="E903">
        <v>803.01</v>
      </c>
    </row>
    <row r="904" spans="1:5">
      <c r="A904" t="s">
        <v>11423</v>
      </c>
      <c r="B904" t="s">
        <v>9618</v>
      </c>
      <c r="C904">
        <v>6447</v>
      </c>
      <c r="D904" t="s">
        <v>11424</v>
      </c>
      <c r="E904">
        <v>802.04</v>
      </c>
    </row>
    <row r="905" spans="1:5">
      <c r="A905" t="s">
        <v>11425</v>
      </c>
      <c r="B905" t="s">
        <v>9618</v>
      </c>
      <c r="C905">
        <v>6447</v>
      </c>
      <c r="D905" t="s">
        <v>11426</v>
      </c>
      <c r="E905">
        <v>578.33000000000004</v>
      </c>
    </row>
    <row r="906" spans="1:5">
      <c r="A906" t="s">
        <v>11427</v>
      </c>
      <c r="B906" t="s">
        <v>9618</v>
      </c>
      <c r="C906">
        <v>6447</v>
      </c>
      <c r="D906" t="s">
        <v>11428</v>
      </c>
      <c r="E906">
        <v>71.48</v>
      </c>
    </row>
    <row r="907" spans="1:5">
      <c r="A907" t="s">
        <v>11429</v>
      </c>
      <c r="B907" t="s">
        <v>9618</v>
      </c>
      <c r="C907">
        <v>6447</v>
      </c>
      <c r="D907" t="s">
        <v>11430</v>
      </c>
      <c r="E907">
        <v>2.93</v>
      </c>
    </row>
    <row r="908" spans="1:5">
      <c r="A908" t="s">
        <v>11431</v>
      </c>
      <c r="B908" t="s">
        <v>9618</v>
      </c>
      <c r="C908">
        <v>6447</v>
      </c>
      <c r="D908" t="s">
        <v>11432</v>
      </c>
      <c r="E908">
        <v>0</v>
      </c>
    </row>
    <row r="909" spans="1:5">
      <c r="A909" t="s">
        <v>11433</v>
      </c>
      <c r="B909" t="s">
        <v>9618</v>
      </c>
      <c r="C909">
        <v>6447</v>
      </c>
      <c r="D909" t="s">
        <v>11434</v>
      </c>
      <c r="E909">
        <v>0</v>
      </c>
    </row>
    <row r="910" spans="1:5">
      <c r="A910" t="s">
        <v>11435</v>
      </c>
      <c r="B910" t="s">
        <v>9618</v>
      </c>
      <c r="C910">
        <v>6447</v>
      </c>
      <c r="D910" t="s">
        <v>11436</v>
      </c>
      <c r="E910">
        <v>0</v>
      </c>
    </row>
    <row r="911" spans="1:5">
      <c r="A911" t="s">
        <v>11437</v>
      </c>
      <c r="B911" t="s">
        <v>9618</v>
      </c>
      <c r="C911">
        <v>6447</v>
      </c>
      <c r="D911" t="s">
        <v>11438</v>
      </c>
      <c r="E911">
        <v>0</v>
      </c>
    </row>
    <row r="912" spans="1:5">
      <c r="A912" t="s">
        <v>11439</v>
      </c>
      <c r="B912" t="s">
        <v>9618</v>
      </c>
      <c r="C912">
        <v>6447</v>
      </c>
      <c r="D912" t="s">
        <v>11440</v>
      </c>
      <c r="E912">
        <v>0</v>
      </c>
    </row>
    <row r="913" spans="1:5">
      <c r="A913" t="s">
        <v>11441</v>
      </c>
      <c r="B913" t="s">
        <v>9618</v>
      </c>
      <c r="C913">
        <v>6447</v>
      </c>
      <c r="D913" t="s">
        <v>11442</v>
      </c>
      <c r="E913">
        <v>0</v>
      </c>
    </row>
    <row r="914" spans="1:5">
      <c r="A914" t="s">
        <v>11443</v>
      </c>
      <c r="B914" t="s">
        <v>9618</v>
      </c>
      <c r="C914">
        <v>6447</v>
      </c>
      <c r="D914" t="s">
        <v>11444</v>
      </c>
      <c r="E914">
        <v>0</v>
      </c>
    </row>
    <row r="915" spans="1:5">
      <c r="A915" t="s">
        <v>11445</v>
      </c>
      <c r="B915" t="s">
        <v>9618</v>
      </c>
      <c r="C915">
        <v>6447</v>
      </c>
      <c r="D915" t="s">
        <v>11446</v>
      </c>
      <c r="E915">
        <v>0</v>
      </c>
    </row>
    <row r="916" spans="1:5">
      <c r="A916" t="s">
        <v>11447</v>
      </c>
      <c r="B916" t="s">
        <v>9618</v>
      </c>
      <c r="C916">
        <v>6447</v>
      </c>
      <c r="D916" t="s">
        <v>11448</v>
      </c>
      <c r="E916">
        <v>0</v>
      </c>
    </row>
    <row r="917" spans="1:5">
      <c r="A917" t="s">
        <v>11449</v>
      </c>
      <c r="B917" t="s">
        <v>9618</v>
      </c>
      <c r="C917">
        <v>6447</v>
      </c>
      <c r="D917" t="s">
        <v>11450</v>
      </c>
      <c r="E917">
        <v>0</v>
      </c>
    </row>
    <row r="918" spans="1:5">
      <c r="A918" t="s">
        <v>11451</v>
      </c>
      <c r="B918" t="s">
        <v>9618</v>
      </c>
      <c r="C918">
        <v>6447</v>
      </c>
      <c r="D918" t="s">
        <v>11452</v>
      </c>
      <c r="E918">
        <v>0</v>
      </c>
    </row>
    <row r="919" spans="1:5">
      <c r="A919" t="s">
        <v>11453</v>
      </c>
      <c r="B919" t="s">
        <v>9618</v>
      </c>
      <c r="C919">
        <v>6447</v>
      </c>
      <c r="D919" t="s">
        <v>11454</v>
      </c>
      <c r="E919">
        <v>0</v>
      </c>
    </row>
    <row r="920" spans="1:5">
      <c r="A920" t="s">
        <v>11455</v>
      </c>
      <c r="B920" t="s">
        <v>9618</v>
      </c>
      <c r="C920">
        <v>6447</v>
      </c>
      <c r="D920" t="s">
        <v>11456</v>
      </c>
      <c r="E920">
        <v>0</v>
      </c>
    </row>
    <row r="921" spans="1:5">
      <c r="A921" t="s">
        <v>11457</v>
      </c>
      <c r="B921" t="s">
        <v>9618</v>
      </c>
      <c r="C921">
        <v>6447</v>
      </c>
      <c r="D921" t="s">
        <v>11458</v>
      </c>
      <c r="E921">
        <v>0</v>
      </c>
    </row>
    <row r="922" spans="1:5">
      <c r="A922" t="s">
        <v>11459</v>
      </c>
      <c r="B922" t="s">
        <v>9618</v>
      </c>
      <c r="C922">
        <v>6447</v>
      </c>
      <c r="D922" t="s">
        <v>11460</v>
      </c>
      <c r="E922">
        <v>5.93</v>
      </c>
    </row>
    <row r="923" spans="1:5">
      <c r="A923" t="s">
        <v>11461</v>
      </c>
      <c r="B923" t="s">
        <v>9618</v>
      </c>
      <c r="C923">
        <v>6447</v>
      </c>
      <c r="D923" t="s">
        <v>11462</v>
      </c>
      <c r="E923">
        <v>557.44000000000005</v>
      </c>
    </row>
    <row r="924" spans="1:5">
      <c r="A924" t="s">
        <v>11463</v>
      </c>
      <c r="B924" t="s">
        <v>9618</v>
      </c>
      <c r="C924">
        <v>6447</v>
      </c>
      <c r="D924" t="s">
        <v>11464</v>
      </c>
      <c r="E924">
        <v>809.6</v>
      </c>
    </row>
    <row r="925" spans="1:5">
      <c r="A925" t="s">
        <v>11465</v>
      </c>
      <c r="B925" t="s">
        <v>9618</v>
      </c>
      <c r="C925">
        <v>6447</v>
      </c>
      <c r="D925" t="s">
        <v>11466</v>
      </c>
      <c r="E925">
        <v>834.86</v>
      </c>
    </row>
    <row r="926" spans="1:5">
      <c r="A926" t="s">
        <v>11467</v>
      </c>
      <c r="B926" t="s">
        <v>9618</v>
      </c>
      <c r="C926">
        <v>6447</v>
      </c>
      <c r="D926" t="s">
        <v>11468</v>
      </c>
      <c r="E926">
        <v>819.15</v>
      </c>
    </row>
    <row r="927" spans="1:5">
      <c r="A927" t="s">
        <v>11469</v>
      </c>
      <c r="B927" t="s">
        <v>9618</v>
      </c>
      <c r="C927">
        <v>6447</v>
      </c>
      <c r="D927" t="s">
        <v>11470</v>
      </c>
      <c r="E927">
        <v>801.38</v>
      </c>
    </row>
    <row r="928" spans="1:5">
      <c r="A928" t="s">
        <v>11471</v>
      </c>
      <c r="B928" t="s">
        <v>9618</v>
      </c>
      <c r="C928">
        <v>6447</v>
      </c>
      <c r="D928" t="s">
        <v>11472</v>
      </c>
      <c r="E928">
        <v>793.23</v>
      </c>
    </row>
    <row r="929" spans="1:5">
      <c r="A929" t="s">
        <v>11473</v>
      </c>
      <c r="B929" t="s">
        <v>9618</v>
      </c>
      <c r="C929">
        <v>6447</v>
      </c>
      <c r="D929" t="s">
        <v>11474</v>
      </c>
      <c r="E929">
        <v>531.24</v>
      </c>
    </row>
    <row r="930" spans="1:5">
      <c r="A930" t="s">
        <v>11475</v>
      </c>
      <c r="B930" t="s">
        <v>9618</v>
      </c>
      <c r="C930">
        <v>6447</v>
      </c>
      <c r="D930" t="s">
        <v>11476</v>
      </c>
      <c r="E930">
        <v>80.38</v>
      </c>
    </row>
    <row r="931" spans="1:5">
      <c r="A931" t="s">
        <v>11477</v>
      </c>
      <c r="B931" t="s">
        <v>9618</v>
      </c>
      <c r="C931">
        <v>6447</v>
      </c>
      <c r="D931" t="s">
        <v>11478</v>
      </c>
      <c r="E931">
        <v>3.64</v>
      </c>
    </row>
    <row r="932" spans="1:5">
      <c r="A932" t="s">
        <v>11479</v>
      </c>
      <c r="B932" t="s">
        <v>9618</v>
      </c>
      <c r="C932">
        <v>6447</v>
      </c>
      <c r="D932" t="s">
        <v>11480</v>
      </c>
      <c r="E932">
        <v>0</v>
      </c>
    </row>
    <row r="933" spans="1:5">
      <c r="A933" t="s">
        <v>11481</v>
      </c>
      <c r="B933" t="s">
        <v>9618</v>
      </c>
      <c r="C933">
        <v>6447</v>
      </c>
      <c r="D933" t="s">
        <v>11482</v>
      </c>
      <c r="E933">
        <v>0</v>
      </c>
    </row>
    <row r="934" spans="1:5">
      <c r="A934" t="s">
        <v>11483</v>
      </c>
      <c r="B934" t="s">
        <v>9618</v>
      </c>
      <c r="C934">
        <v>6447</v>
      </c>
      <c r="D934" t="s">
        <v>11484</v>
      </c>
      <c r="E934">
        <v>0</v>
      </c>
    </row>
    <row r="935" spans="1:5">
      <c r="A935" t="s">
        <v>11485</v>
      </c>
      <c r="B935" t="s">
        <v>9618</v>
      </c>
      <c r="C935">
        <v>6447</v>
      </c>
      <c r="D935" t="s">
        <v>11486</v>
      </c>
      <c r="E935">
        <v>0</v>
      </c>
    </row>
    <row r="936" spans="1:5">
      <c r="A936" t="s">
        <v>11487</v>
      </c>
      <c r="B936" t="s">
        <v>9618</v>
      </c>
      <c r="C936">
        <v>6447</v>
      </c>
      <c r="D936" t="s">
        <v>11488</v>
      </c>
      <c r="E936">
        <v>0</v>
      </c>
    </row>
    <row r="937" spans="1:5">
      <c r="A937" t="s">
        <v>11489</v>
      </c>
      <c r="B937" t="s">
        <v>9618</v>
      </c>
      <c r="C937">
        <v>6447</v>
      </c>
      <c r="D937" t="s">
        <v>11490</v>
      </c>
      <c r="E937">
        <v>0</v>
      </c>
    </row>
    <row r="938" spans="1:5">
      <c r="A938" t="s">
        <v>11491</v>
      </c>
      <c r="B938" t="s">
        <v>9618</v>
      </c>
      <c r="C938">
        <v>6447</v>
      </c>
      <c r="D938" t="s">
        <v>11492</v>
      </c>
      <c r="E938">
        <v>0</v>
      </c>
    </row>
    <row r="939" spans="1:5">
      <c r="A939" t="s">
        <v>11493</v>
      </c>
      <c r="B939" t="s">
        <v>9618</v>
      </c>
      <c r="C939">
        <v>6447</v>
      </c>
      <c r="D939" t="s">
        <v>11494</v>
      </c>
      <c r="E939">
        <v>0</v>
      </c>
    </row>
    <row r="940" spans="1:5">
      <c r="A940" t="s">
        <v>11495</v>
      </c>
      <c r="B940" t="s">
        <v>9618</v>
      </c>
      <c r="C940">
        <v>6447</v>
      </c>
      <c r="D940" t="s">
        <v>11496</v>
      </c>
      <c r="E940">
        <v>0</v>
      </c>
    </row>
    <row r="941" spans="1:5">
      <c r="A941" t="s">
        <v>11497</v>
      </c>
      <c r="B941" t="s">
        <v>9618</v>
      </c>
      <c r="C941">
        <v>6447</v>
      </c>
      <c r="D941" t="s">
        <v>11498</v>
      </c>
      <c r="E941">
        <v>0</v>
      </c>
    </row>
    <row r="942" spans="1:5">
      <c r="A942" t="s">
        <v>11499</v>
      </c>
      <c r="B942" t="s">
        <v>9618</v>
      </c>
      <c r="C942">
        <v>6447</v>
      </c>
      <c r="D942" t="s">
        <v>11500</v>
      </c>
      <c r="E942">
        <v>0</v>
      </c>
    </row>
    <row r="943" spans="1:5">
      <c r="A943" t="s">
        <v>11501</v>
      </c>
      <c r="B943" t="s">
        <v>9618</v>
      </c>
      <c r="C943">
        <v>6447</v>
      </c>
      <c r="D943" t="s">
        <v>11502</v>
      </c>
      <c r="E943">
        <v>0</v>
      </c>
    </row>
    <row r="944" spans="1:5">
      <c r="A944" t="s">
        <v>11503</v>
      </c>
      <c r="B944" t="s">
        <v>9618</v>
      </c>
      <c r="C944">
        <v>6447</v>
      </c>
      <c r="D944" t="s">
        <v>11504</v>
      </c>
      <c r="E944">
        <v>0</v>
      </c>
    </row>
    <row r="945" spans="1:5">
      <c r="A945" t="s">
        <v>11505</v>
      </c>
      <c r="B945" t="s">
        <v>9618</v>
      </c>
      <c r="C945">
        <v>6447</v>
      </c>
      <c r="D945" t="s">
        <v>11506</v>
      </c>
      <c r="E945">
        <v>0</v>
      </c>
    </row>
    <row r="946" spans="1:5">
      <c r="A946" t="s">
        <v>11507</v>
      </c>
      <c r="B946" t="s">
        <v>9618</v>
      </c>
      <c r="C946">
        <v>6447</v>
      </c>
      <c r="D946" t="s">
        <v>11508</v>
      </c>
      <c r="E946">
        <v>22.21</v>
      </c>
    </row>
    <row r="947" spans="1:5">
      <c r="A947" t="s">
        <v>11509</v>
      </c>
      <c r="B947" t="s">
        <v>9618</v>
      </c>
      <c r="C947">
        <v>6447</v>
      </c>
      <c r="D947" t="s">
        <v>11510</v>
      </c>
      <c r="E947">
        <v>292.99</v>
      </c>
    </row>
    <row r="948" spans="1:5">
      <c r="A948" t="s">
        <v>11511</v>
      </c>
      <c r="B948" t="s">
        <v>9618</v>
      </c>
      <c r="C948">
        <v>6447</v>
      </c>
      <c r="D948" t="s">
        <v>11512</v>
      </c>
      <c r="E948">
        <v>470.88</v>
      </c>
    </row>
    <row r="949" spans="1:5">
      <c r="A949" t="s">
        <v>11513</v>
      </c>
      <c r="B949" t="s">
        <v>9618</v>
      </c>
      <c r="C949">
        <v>6447</v>
      </c>
      <c r="D949" t="s">
        <v>11514</v>
      </c>
      <c r="E949">
        <v>493.01</v>
      </c>
    </row>
    <row r="950" spans="1:5">
      <c r="A950" t="s">
        <v>11515</v>
      </c>
      <c r="B950" t="s">
        <v>9618</v>
      </c>
      <c r="C950">
        <v>6447</v>
      </c>
      <c r="D950" t="s">
        <v>11516</v>
      </c>
      <c r="E950">
        <v>428.5</v>
      </c>
    </row>
    <row r="951" spans="1:5">
      <c r="A951" t="s">
        <v>11517</v>
      </c>
      <c r="B951" t="s">
        <v>9618</v>
      </c>
      <c r="C951">
        <v>6447</v>
      </c>
      <c r="D951" t="s">
        <v>11518</v>
      </c>
      <c r="E951">
        <v>249.08</v>
      </c>
    </row>
    <row r="952" spans="1:5">
      <c r="A952" t="s">
        <v>11519</v>
      </c>
      <c r="B952" t="s">
        <v>9618</v>
      </c>
      <c r="C952">
        <v>6447</v>
      </c>
      <c r="D952" t="s">
        <v>11520</v>
      </c>
      <c r="E952">
        <v>29.99</v>
      </c>
    </row>
    <row r="953" spans="1:5">
      <c r="A953" t="s">
        <v>11521</v>
      </c>
      <c r="B953" t="s">
        <v>9618</v>
      </c>
      <c r="C953">
        <v>6447</v>
      </c>
      <c r="D953" t="s">
        <v>11522</v>
      </c>
      <c r="E953">
        <v>99.08</v>
      </c>
    </row>
    <row r="954" spans="1:5">
      <c r="A954" t="s">
        <v>11523</v>
      </c>
      <c r="B954" t="s">
        <v>9618</v>
      </c>
      <c r="C954">
        <v>6447</v>
      </c>
      <c r="D954" t="s">
        <v>11524</v>
      </c>
      <c r="E954">
        <v>64.19</v>
      </c>
    </row>
    <row r="955" spans="1:5">
      <c r="A955" t="s">
        <v>11525</v>
      </c>
      <c r="B955" t="s">
        <v>9618</v>
      </c>
      <c r="C955">
        <v>6447</v>
      </c>
      <c r="D955" t="s">
        <v>11526</v>
      </c>
      <c r="E955">
        <v>3.45</v>
      </c>
    </row>
    <row r="956" spans="1:5">
      <c r="A956" t="s">
        <v>11527</v>
      </c>
      <c r="B956" t="s">
        <v>9618</v>
      </c>
      <c r="C956">
        <v>6447</v>
      </c>
      <c r="D956" t="s">
        <v>11528</v>
      </c>
      <c r="E956">
        <v>0</v>
      </c>
    </row>
    <row r="957" spans="1:5">
      <c r="A957" t="s">
        <v>11529</v>
      </c>
      <c r="B957" t="s">
        <v>9618</v>
      </c>
      <c r="C957">
        <v>6447</v>
      </c>
      <c r="D957" t="s">
        <v>11530</v>
      </c>
      <c r="E957">
        <v>0</v>
      </c>
    </row>
    <row r="958" spans="1:5">
      <c r="A958" t="s">
        <v>11531</v>
      </c>
      <c r="B958" t="s">
        <v>9618</v>
      </c>
      <c r="C958">
        <v>6447</v>
      </c>
      <c r="D958" t="s">
        <v>11532</v>
      </c>
      <c r="E958">
        <v>0</v>
      </c>
    </row>
    <row r="959" spans="1:5">
      <c r="A959" t="s">
        <v>11533</v>
      </c>
      <c r="B959" t="s">
        <v>9618</v>
      </c>
      <c r="C959">
        <v>6447</v>
      </c>
      <c r="D959" t="s">
        <v>11534</v>
      </c>
      <c r="E959">
        <v>0</v>
      </c>
    </row>
    <row r="960" spans="1:5">
      <c r="A960" t="s">
        <v>11535</v>
      </c>
      <c r="B960" t="s">
        <v>9618</v>
      </c>
      <c r="C960">
        <v>6447</v>
      </c>
      <c r="D960" t="s">
        <v>11536</v>
      </c>
      <c r="E960">
        <v>0</v>
      </c>
    </row>
    <row r="961" spans="1:5">
      <c r="A961" t="s">
        <v>11537</v>
      </c>
      <c r="B961" t="s">
        <v>9618</v>
      </c>
      <c r="C961">
        <v>6447</v>
      </c>
      <c r="D961" t="s">
        <v>11538</v>
      </c>
      <c r="E961">
        <v>0</v>
      </c>
    </row>
    <row r="962" spans="1:5">
      <c r="A962" t="s">
        <v>11539</v>
      </c>
      <c r="B962" t="s">
        <v>9618</v>
      </c>
      <c r="C962">
        <v>6447</v>
      </c>
      <c r="D962" t="s">
        <v>11540</v>
      </c>
      <c r="E962">
        <v>0</v>
      </c>
    </row>
    <row r="963" spans="1:5">
      <c r="A963" t="s">
        <v>11541</v>
      </c>
      <c r="B963" t="s">
        <v>9618</v>
      </c>
      <c r="C963">
        <v>6447</v>
      </c>
      <c r="D963" t="s">
        <v>11542</v>
      </c>
      <c r="E963">
        <v>0</v>
      </c>
    </row>
    <row r="964" spans="1:5">
      <c r="A964" t="s">
        <v>11543</v>
      </c>
      <c r="B964" t="s">
        <v>9618</v>
      </c>
      <c r="C964">
        <v>6447</v>
      </c>
      <c r="D964" t="s">
        <v>11544</v>
      </c>
      <c r="E964">
        <v>0</v>
      </c>
    </row>
    <row r="965" spans="1:5">
      <c r="A965" t="s">
        <v>11545</v>
      </c>
      <c r="B965" t="s">
        <v>9618</v>
      </c>
      <c r="C965">
        <v>6447</v>
      </c>
      <c r="D965" t="s">
        <v>11546</v>
      </c>
      <c r="E965">
        <v>0</v>
      </c>
    </row>
    <row r="966" spans="1:5">
      <c r="A966" t="s">
        <v>11547</v>
      </c>
      <c r="B966" t="s">
        <v>9618</v>
      </c>
      <c r="C966">
        <v>6447</v>
      </c>
      <c r="D966" t="s">
        <v>11548</v>
      </c>
      <c r="E966">
        <v>0</v>
      </c>
    </row>
    <row r="967" spans="1:5">
      <c r="A967" t="s">
        <v>11549</v>
      </c>
      <c r="B967" t="s">
        <v>9618</v>
      </c>
      <c r="C967">
        <v>6447</v>
      </c>
      <c r="D967" t="s">
        <v>11550</v>
      </c>
      <c r="E967">
        <v>0</v>
      </c>
    </row>
    <row r="968" spans="1:5">
      <c r="A968" t="s">
        <v>11551</v>
      </c>
      <c r="B968" t="s">
        <v>9618</v>
      </c>
      <c r="C968">
        <v>6447</v>
      </c>
      <c r="D968" t="s">
        <v>11552</v>
      </c>
      <c r="E968">
        <v>0</v>
      </c>
    </row>
    <row r="969" spans="1:5">
      <c r="A969" t="s">
        <v>11553</v>
      </c>
      <c r="B969" t="s">
        <v>9618</v>
      </c>
      <c r="C969">
        <v>6447</v>
      </c>
      <c r="D969" t="s">
        <v>11554</v>
      </c>
      <c r="E969">
        <v>0</v>
      </c>
    </row>
    <row r="970" spans="1:5">
      <c r="A970" t="s">
        <v>11555</v>
      </c>
      <c r="B970" t="s">
        <v>9618</v>
      </c>
      <c r="C970">
        <v>6447</v>
      </c>
      <c r="D970" t="s">
        <v>11556</v>
      </c>
      <c r="E970">
        <v>21.53</v>
      </c>
    </row>
    <row r="971" spans="1:5">
      <c r="A971" t="s">
        <v>11557</v>
      </c>
      <c r="B971" t="s">
        <v>9618</v>
      </c>
      <c r="C971">
        <v>6447</v>
      </c>
      <c r="D971" t="s">
        <v>11558</v>
      </c>
      <c r="E971">
        <v>17.87</v>
      </c>
    </row>
    <row r="972" spans="1:5">
      <c r="A972" t="s">
        <v>11559</v>
      </c>
      <c r="B972" t="s">
        <v>9618</v>
      </c>
      <c r="C972">
        <v>6447</v>
      </c>
      <c r="D972" t="s">
        <v>11560</v>
      </c>
      <c r="E972">
        <v>4.1399999999999997</v>
      </c>
    </row>
    <row r="973" spans="1:5">
      <c r="A973" t="s">
        <v>11561</v>
      </c>
      <c r="B973" t="s">
        <v>9618</v>
      </c>
      <c r="C973">
        <v>6447</v>
      </c>
      <c r="D973" t="s">
        <v>11562</v>
      </c>
      <c r="E973">
        <v>4.22</v>
      </c>
    </row>
    <row r="974" spans="1:5">
      <c r="A974" t="s">
        <v>11563</v>
      </c>
      <c r="B974" t="s">
        <v>9618</v>
      </c>
      <c r="C974">
        <v>6447</v>
      </c>
      <c r="D974" t="s">
        <v>11564</v>
      </c>
      <c r="E974">
        <v>4.21</v>
      </c>
    </row>
    <row r="975" spans="1:5">
      <c r="A975" t="s">
        <v>11565</v>
      </c>
      <c r="B975" t="s">
        <v>9618</v>
      </c>
      <c r="C975">
        <v>6447</v>
      </c>
      <c r="D975" t="s">
        <v>11566</v>
      </c>
      <c r="E975">
        <v>4.25</v>
      </c>
    </row>
    <row r="976" spans="1:5">
      <c r="A976" t="s">
        <v>11567</v>
      </c>
      <c r="B976" t="s">
        <v>9618</v>
      </c>
      <c r="C976">
        <v>6447</v>
      </c>
      <c r="D976" t="s">
        <v>11568</v>
      </c>
      <c r="E976">
        <v>4.22</v>
      </c>
    </row>
    <row r="977" spans="1:5">
      <c r="A977" t="s">
        <v>11569</v>
      </c>
      <c r="B977" t="s">
        <v>9618</v>
      </c>
      <c r="C977">
        <v>6447</v>
      </c>
      <c r="D977" t="s">
        <v>11570</v>
      </c>
      <c r="E977">
        <v>7.42</v>
      </c>
    </row>
    <row r="978" spans="1:5">
      <c r="A978" t="s">
        <v>11571</v>
      </c>
      <c r="B978" t="s">
        <v>9618</v>
      </c>
      <c r="C978">
        <v>6447</v>
      </c>
      <c r="D978" t="s">
        <v>11572</v>
      </c>
      <c r="E978">
        <v>46.69</v>
      </c>
    </row>
    <row r="979" spans="1:5">
      <c r="A979" t="s">
        <v>11573</v>
      </c>
      <c r="B979" t="s">
        <v>9618</v>
      </c>
      <c r="C979">
        <v>6447</v>
      </c>
      <c r="D979" t="s">
        <v>11574</v>
      </c>
      <c r="E979">
        <v>7.52</v>
      </c>
    </row>
    <row r="980" spans="1:5">
      <c r="A980" t="s">
        <v>11575</v>
      </c>
      <c r="B980" t="s">
        <v>9618</v>
      </c>
      <c r="C980">
        <v>6447</v>
      </c>
      <c r="D980" t="s">
        <v>11576</v>
      </c>
      <c r="E980">
        <v>0</v>
      </c>
    </row>
    <row r="981" spans="1:5">
      <c r="A981" t="s">
        <v>11577</v>
      </c>
      <c r="B981" t="s">
        <v>9618</v>
      </c>
      <c r="C981">
        <v>6447</v>
      </c>
      <c r="D981" t="s">
        <v>11578</v>
      </c>
      <c r="E981">
        <v>0</v>
      </c>
    </row>
    <row r="982" spans="1:5">
      <c r="A982" t="s">
        <v>11579</v>
      </c>
      <c r="B982" t="s">
        <v>9618</v>
      </c>
      <c r="C982">
        <v>6447</v>
      </c>
      <c r="D982" t="s">
        <v>11580</v>
      </c>
      <c r="E982">
        <v>0</v>
      </c>
    </row>
    <row r="983" spans="1:5">
      <c r="A983" t="s">
        <v>11581</v>
      </c>
      <c r="B983" t="s">
        <v>9618</v>
      </c>
      <c r="C983">
        <v>6447</v>
      </c>
      <c r="D983" t="s">
        <v>11582</v>
      </c>
      <c r="E983">
        <v>0</v>
      </c>
    </row>
    <row r="984" spans="1:5">
      <c r="A984" t="s">
        <v>11583</v>
      </c>
      <c r="B984" t="s">
        <v>9618</v>
      </c>
      <c r="C984">
        <v>6447</v>
      </c>
      <c r="D984" t="s">
        <v>11584</v>
      </c>
      <c r="E984">
        <v>0</v>
      </c>
    </row>
    <row r="985" spans="1:5">
      <c r="A985" t="s">
        <v>11585</v>
      </c>
      <c r="B985" t="s">
        <v>9618</v>
      </c>
      <c r="C985">
        <v>6447</v>
      </c>
      <c r="D985" t="s">
        <v>11586</v>
      </c>
      <c r="E985">
        <v>0</v>
      </c>
    </row>
    <row r="986" spans="1:5">
      <c r="A986" t="s">
        <v>11587</v>
      </c>
      <c r="B986" t="s">
        <v>9618</v>
      </c>
      <c r="C986">
        <v>6447</v>
      </c>
      <c r="D986" t="s">
        <v>11588</v>
      </c>
      <c r="E986">
        <v>0</v>
      </c>
    </row>
    <row r="987" spans="1:5">
      <c r="A987" t="s">
        <v>11589</v>
      </c>
      <c r="B987" t="s">
        <v>9618</v>
      </c>
      <c r="C987">
        <v>6447</v>
      </c>
      <c r="D987" t="s">
        <v>11590</v>
      </c>
      <c r="E987">
        <v>0</v>
      </c>
    </row>
    <row r="988" spans="1:5">
      <c r="A988" t="s">
        <v>11591</v>
      </c>
      <c r="B988" t="s">
        <v>9618</v>
      </c>
      <c r="C988">
        <v>6447</v>
      </c>
      <c r="D988" t="s">
        <v>11592</v>
      </c>
      <c r="E988">
        <v>0</v>
      </c>
    </row>
    <row r="989" spans="1:5">
      <c r="A989" t="s">
        <v>11593</v>
      </c>
      <c r="B989" t="s">
        <v>9618</v>
      </c>
      <c r="C989">
        <v>6447</v>
      </c>
      <c r="D989" t="s">
        <v>11594</v>
      </c>
      <c r="E989">
        <v>0</v>
      </c>
    </row>
    <row r="990" spans="1:5">
      <c r="A990" t="s">
        <v>11595</v>
      </c>
      <c r="B990" t="s">
        <v>9618</v>
      </c>
      <c r="C990">
        <v>6447</v>
      </c>
      <c r="D990" t="s">
        <v>11596</v>
      </c>
      <c r="E990">
        <v>0</v>
      </c>
    </row>
    <row r="991" spans="1:5">
      <c r="A991" t="s">
        <v>11597</v>
      </c>
      <c r="B991" t="s">
        <v>9618</v>
      </c>
      <c r="C991">
        <v>6447</v>
      </c>
      <c r="D991" t="s">
        <v>11598</v>
      </c>
      <c r="E991">
        <v>0</v>
      </c>
    </row>
    <row r="992" spans="1:5">
      <c r="A992" t="s">
        <v>11599</v>
      </c>
      <c r="B992" t="s">
        <v>9618</v>
      </c>
      <c r="C992">
        <v>6447</v>
      </c>
      <c r="D992" t="s">
        <v>11600</v>
      </c>
      <c r="E992">
        <v>0</v>
      </c>
    </row>
    <row r="993" spans="1:5">
      <c r="A993" t="s">
        <v>11601</v>
      </c>
      <c r="B993" t="s">
        <v>9618</v>
      </c>
      <c r="C993">
        <v>6447</v>
      </c>
      <c r="D993" t="s">
        <v>11602</v>
      </c>
      <c r="E993">
        <v>0</v>
      </c>
    </row>
    <row r="994" spans="1:5">
      <c r="A994" t="s">
        <v>11603</v>
      </c>
      <c r="B994" t="s">
        <v>9618</v>
      </c>
      <c r="C994">
        <v>6447</v>
      </c>
      <c r="D994" t="s">
        <v>11604</v>
      </c>
      <c r="E994">
        <v>4.24</v>
      </c>
    </row>
    <row r="995" spans="1:5">
      <c r="A995" t="s">
        <v>11605</v>
      </c>
      <c r="B995" t="s">
        <v>9618</v>
      </c>
      <c r="C995">
        <v>6447</v>
      </c>
      <c r="D995" t="s">
        <v>11606</v>
      </c>
      <c r="E995">
        <v>4.2699999999999996</v>
      </c>
    </row>
    <row r="996" spans="1:5">
      <c r="A996" t="s">
        <v>11607</v>
      </c>
      <c r="B996" t="s">
        <v>9618</v>
      </c>
      <c r="C996">
        <v>6447</v>
      </c>
      <c r="D996" t="s">
        <v>11608</v>
      </c>
      <c r="E996">
        <v>4.3</v>
      </c>
    </row>
    <row r="997" spans="1:5">
      <c r="A997" t="s">
        <v>11609</v>
      </c>
      <c r="B997" t="s">
        <v>9618</v>
      </c>
      <c r="C997">
        <v>6447</v>
      </c>
      <c r="D997" t="s">
        <v>11610</v>
      </c>
      <c r="E997">
        <v>4.33</v>
      </c>
    </row>
    <row r="998" spans="1:5">
      <c r="A998" t="s">
        <v>11611</v>
      </c>
      <c r="B998" t="s">
        <v>9618</v>
      </c>
      <c r="C998">
        <v>6447</v>
      </c>
      <c r="D998" t="s">
        <v>11612</v>
      </c>
      <c r="E998">
        <v>4.3499999999999996</v>
      </c>
    </row>
    <row r="999" spans="1:5">
      <c r="A999" t="s">
        <v>11613</v>
      </c>
      <c r="B999" t="s">
        <v>9618</v>
      </c>
      <c r="C999">
        <v>6447</v>
      </c>
      <c r="D999" t="s">
        <v>11614</v>
      </c>
      <c r="E999">
        <v>4.38</v>
      </c>
    </row>
    <row r="1000" spans="1:5">
      <c r="A1000" t="s">
        <v>11615</v>
      </c>
      <c r="B1000" t="s">
        <v>9618</v>
      </c>
      <c r="C1000">
        <v>6447</v>
      </c>
      <c r="D1000" t="s">
        <v>11616</v>
      </c>
      <c r="E1000">
        <v>4.4000000000000004</v>
      </c>
    </row>
    <row r="1001" spans="1:5">
      <c r="A1001" t="s">
        <v>11617</v>
      </c>
      <c r="B1001" t="s">
        <v>9618</v>
      </c>
      <c r="C1001">
        <v>6447</v>
      </c>
      <c r="D1001" t="s">
        <v>11618</v>
      </c>
      <c r="E1001">
        <v>4.4000000000000004</v>
      </c>
    </row>
    <row r="1002" spans="1:5">
      <c r="A1002" t="s">
        <v>11619</v>
      </c>
      <c r="B1002" t="s">
        <v>9618</v>
      </c>
      <c r="C1002">
        <v>6447</v>
      </c>
      <c r="D1002" t="s">
        <v>11620</v>
      </c>
      <c r="E1002">
        <v>4.41</v>
      </c>
    </row>
    <row r="1003" spans="1:5">
      <c r="A1003" t="s">
        <v>11621</v>
      </c>
      <c r="B1003" t="s">
        <v>9618</v>
      </c>
      <c r="C1003">
        <v>6447</v>
      </c>
      <c r="D1003" t="s">
        <v>11622</v>
      </c>
      <c r="E1003">
        <v>3.66</v>
      </c>
    </row>
    <row r="1004" spans="1:5">
      <c r="A1004" t="s">
        <v>11623</v>
      </c>
      <c r="B1004" t="s">
        <v>9618</v>
      </c>
      <c r="C1004">
        <v>6447</v>
      </c>
      <c r="D1004" t="s">
        <v>11624</v>
      </c>
      <c r="E1004">
        <v>0</v>
      </c>
    </row>
    <row r="1005" spans="1:5">
      <c r="A1005" t="s">
        <v>11625</v>
      </c>
      <c r="B1005" t="s">
        <v>9618</v>
      </c>
      <c r="C1005">
        <v>6447</v>
      </c>
      <c r="D1005" t="s">
        <v>11626</v>
      </c>
      <c r="E1005">
        <v>0</v>
      </c>
    </row>
    <row r="1006" spans="1:5">
      <c r="A1006" t="s">
        <v>11627</v>
      </c>
      <c r="B1006" t="s">
        <v>9618</v>
      </c>
      <c r="C1006">
        <v>6447</v>
      </c>
      <c r="D1006" t="s">
        <v>11628</v>
      </c>
      <c r="E1006">
        <v>0</v>
      </c>
    </row>
    <row r="1007" spans="1:5">
      <c r="A1007" t="s">
        <v>11629</v>
      </c>
      <c r="B1007" t="s">
        <v>9618</v>
      </c>
      <c r="C1007">
        <v>6447</v>
      </c>
      <c r="D1007" t="s">
        <v>11630</v>
      </c>
      <c r="E1007">
        <v>0</v>
      </c>
    </row>
    <row r="1008" spans="1:5">
      <c r="A1008" t="s">
        <v>11631</v>
      </c>
      <c r="B1008" t="s">
        <v>9618</v>
      </c>
      <c r="C1008">
        <v>6447</v>
      </c>
      <c r="D1008" t="s">
        <v>11632</v>
      </c>
      <c r="E1008">
        <v>0</v>
      </c>
    </row>
    <row r="1009" spans="1:5">
      <c r="A1009" t="s">
        <v>11633</v>
      </c>
      <c r="B1009" t="s">
        <v>9618</v>
      </c>
      <c r="C1009">
        <v>6447</v>
      </c>
      <c r="D1009" t="s">
        <v>11634</v>
      </c>
      <c r="E1009">
        <v>0</v>
      </c>
    </row>
    <row r="1010" spans="1:5">
      <c r="A1010" t="s">
        <v>11635</v>
      </c>
      <c r="B1010" t="s">
        <v>9618</v>
      </c>
      <c r="C1010">
        <v>6447</v>
      </c>
      <c r="D1010" t="s">
        <v>11636</v>
      </c>
      <c r="E1010">
        <v>0</v>
      </c>
    </row>
    <row r="1011" spans="1:5">
      <c r="A1011" t="s">
        <v>11637</v>
      </c>
      <c r="B1011" t="s">
        <v>9618</v>
      </c>
      <c r="C1011">
        <v>6447</v>
      </c>
      <c r="D1011" t="s">
        <v>11638</v>
      </c>
      <c r="E1011">
        <v>0</v>
      </c>
    </row>
    <row r="1012" spans="1:5">
      <c r="A1012" t="s">
        <v>11639</v>
      </c>
      <c r="B1012" t="s">
        <v>9618</v>
      </c>
      <c r="C1012">
        <v>6447</v>
      </c>
      <c r="D1012" t="s">
        <v>11640</v>
      </c>
      <c r="E1012">
        <v>0</v>
      </c>
    </row>
    <row r="1013" spans="1:5">
      <c r="A1013" t="s">
        <v>11641</v>
      </c>
      <c r="B1013" t="s">
        <v>9618</v>
      </c>
      <c r="C1013">
        <v>6447</v>
      </c>
      <c r="D1013" t="s">
        <v>11642</v>
      </c>
      <c r="E1013">
        <v>0</v>
      </c>
    </row>
    <row r="1014" spans="1:5">
      <c r="A1014" t="s">
        <v>11643</v>
      </c>
      <c r="B1014" t="s">
        <v>9618</v>
      </c>
      <c r="C1014">
        <v>6447</v>
      </c>
      <c r="D1014" t="s">
        <v>11644</v>
      </c>
      <c r="E1014">
        <v>0</v>
      </c>
    </row>
    <row r="1015" spans="1:5">
      <c r="A1015" t="s">
        <v>11645</v>
      </c>
      <c r="B1015" t="s">
        <v>9618</v>
      </c>
      <c r="C1015">
        <v>6447</v>
      </c>
      <c r="D1015" t="s">
        <v>11646</v>
      </c>
      <c r="E1015">
        <v>0</v>
      </c>
    </row>
    <row r="1016" spans="1:5">
      <c r="A1016" t="s">
        <v>11647</v>
      </c>
      <c r="B1016" t="s">
        <v>9618</v>
      </c>
      <c r="C1016">
        <v>6447</v>
      </c>
      <c r="D1016" t="s">
        <v>11648</v>
      </c>
      <c r="E1016">
        <v>0</v>
      </c>
    </row>
    <row r="1017" spans="1:5">
      <c r="A1017" t="s">
        <v>11649</v>
      </c>
      <c r="B1017" t="s">
        <v>9618</v>
      </c>
      <c r="C1017">
        <v>6447</v>
      </c>
      <c r="D1017" t="s">
        <v>11650</v>
      </c>
      <c r="E1017">
        <v>0</v>
      </c>
    </row>
    <row r="1018" spans="1:5">
      <c r="A1018" t="s">
        <v>11651</v>
      </c>
      <c r="B1018" t="s">
        <v>9618</v>
      </c>
      <c r="C1018">
        <v>6447</v>
      </c>
      <c r="D1018" t="s">
        <v>11652</v>
      </c>
      <c r="E1018">
        <v>4.38</v>
      </c>
    </row>
    <row r="1019" spans="1:5">
      <c r="A1019" t="s">
        <v>11653</v>
      </c>
      <c r="B1019" t="s">
        <v>9618</v>
      </c>
      <c r="C1019">
        <v>6447</v>
      </c>
      <c r="D1019" t="s">
        <v>11654</v>
      </c>
      <c r="E1019">
        <v>4.42</v>
      </c>
    </row>
    <row r="1020" spans="1:5">
      <c r="A1020" t="s">
        <v>11655</v>
      </c>
      <c r="B1020" t="s">
        <v>9618</v>
      </c>
      <c r="C1020">
        <v>6447</v>
      </c>
      <c r="D1020" t="s">
        <v>11656</v>
      </c>
      <c r="E1020">
        <v>4.47</v>
      </c>
    </row>
    <row r="1021" spans="1:5">
      <c r="A1021" t="s">
        <v>11657</v>
      </c>
      <c r="B1021" t="s">
        <v>9618</v>
      </c>
      <c r="C1021">
        <v>6447</v>
      </c>
      <c r="D1021" t="s">
        <v>11658</v>
      </c>
      <c r="E1021">
        <v>4.51</v>
      </c>
    </row>
    <row r="1022" spans="1:5">
      <c r="A1022" t="s">
        <v>11659</v>
      </c>
      <c r="B1022" t="s">
        <v>9618</v>
      </c>
      <c r="C1022">
        <v>6447</v>
      </c>
      <c r="D1022" t="s">
        <v>11660</v>
      </c>
      <c r="E1022">
        <v>4.54</v>
      </c>
    </row>
    <row r="1023" spans="1:5">
      <c r="A1023" t="s">
        <v>11661</v>
      </c>
      <c r="B1023" t="s">
        <v>9618</v>
      </c>
      <c r="C1023">
        <v>6447</v>
      </c>
      <c r="D1023" t="s">
        <v>11662</v>
      </c>
      <c r="E1023">
        <v>4.57</v>
      </c>
    </row>
    <row r="1024" spans="1:5">
      <c r="A1024" t="s">
        <v>11663</v>
      </c>
      <c r="B1024" t="s">
        <v>9618</v>
      </c>
      <c r="C1024">
        <v>6447</v>
      </c>
      <c r="D1024" t="s">
        <v>11664</v>
      </c>
      <c r="E1024">
        <v>4.55</v>
      </c>
    </row>
    <row r="1025" spans="1:5">
      <c r="A1025" t="s">
        <v>11665</v>
      </c>
      <c r="B1025" t="s">
        <v>9618</v>
      </c>
      <c r="C1025">
        <v>6447</v>
      </c>
      <c r="D1025" t="s">
        <v>11666</v>
      </c>
      <c r="E1025">
        <v>4.53</v>
      </c>
    </row>
    <row r="1026" spans="1:5">
      <c r="A1026" t="s">
        <v>11667</v>
      </c>
      <c r="B1026" t="s">
        <v>9618</v>
      </c>
      <c r="C1026">
        <v>6447</v>
      </c>
      <c r="D1026" t="s">
        <v>11668</v>
      </c>
      <c r="E1026">
        <v>4.51</v>
      </c>
    </row>
    <row r="1027" spans="1:5">
      <c r="A1027" t="s">
        <v>11669</v>
      </c>
      <c r="B1027" t="s">
        <v>9618</v>
      </c>
      <c r="C1027">
        <v>6447</v>
      </c>
      <c r="D1027" t="s">
        <v>11670</v>
      </c>
      <c r="E1027">
        <v>3.73</v>
      </c>
    </row>
    <row r="1028" spans="1:5">
      <c r="A1028" t="s">
        <v>11671</v>
      </c>
      <c r="B1028" t="s">
        <v>9618</v>
      </c>
      <c r="C1028">
        <v>6447</v>
      </c>
      <c r="D1028" t="s">
        <v>11672</v>
      </c>
      <c r="E1028">
        <v>0</v>
      </c>
    </row>
    <row r="1029" spans="1:5">
      <c r="A1029" t="s">
        <v>11673</v>
      </c>
      <c r="B1029" t="s">
        <v>9618</v>
      </c>
      <c r="C1029">
        <v>6447</v>
      </c>
      <c r="D1029" t="s">
        <v>11674</v>
      </c>
      <c r="E1029">
        <v>0</v>
      </c>
    </row>
    <row r="1030" spans="1:5">
      <c r="A1030" t="s">
        <v>11675</v>
      </c>
      <c r="B1030" t="s">
        <v>9618</v>
      </c>
      <c r="C1030">
        <v>6447</v>
      </c>
      <c r="D1030" t="s">
        <v>11676</v>
      </c>
      <c r="E1030">
        <v>0</v>
      </c>
    </row>
    <row r="1031" spans="1:5">
      <c r="A1031" t="s">
        <v>11677</v>
      </c>
      <c r="B1031" t="s">
        <v>9618</v>
      </c>
      <c r="C1031">
        <v>6447</v>
      </c>
      <c r="D1031" t="s">
        <v>11678</v>
      </c>
      <c r="E1031">
        <v>0</v>
      </c>
    </row>
    <row r="1032" spans="1:5">
      <c r="A1032" t="s">
        <v>11679</v>
      </c>
      <c r="B1032" t="s">
        <v>9618</v>
      </c>
      <c r="C1032">
        <v>6447</v>
      </c>
      <c r="D1032" t="s">
        <v>11680</v>
      </c>
      <c r="E1032">
        <v>0</v>
      </c>
    </row>
    <row r="1033" spans="1:5">
      <c r="A1033" t="s">
        <v>11681</v>
      </c>
      <c r="B1033" t="s">
        <v>9618</v>
      </c>
      <c r="C1033">
        <v>6447</v>
      </c>
      <c r="D1033" t="s">
        <v>11682</v>
      </c>
      <c r="E1033">
        <v>0</v>
      </c>
    </row>
    <row r="1034" spans="1:5">
      <c r="A1034" t="s">
        <v>11683</v>
      </c>
      <c r="B1034" t="s">
        <v>9618</v>
      </c>
      <c r="C1034">
        <v>6447</v>
      </c>
      <c r="D1034" t="s">
        <v>11684</v>
      </c>
      <c r="E1034">
        <v>0</v>
      </c>
    </row>
    <row r="1035" spans="1:5">
      <c r="A1035" t="s">
        <v>11685</v>
      </c>
      <c r="B1035" t="s">
        <v>9618</v>
      </c>
      <c r="C1035">
        <v>6447</v>
      </c>
      <c r="D1035" t="s">
        <v>11686</v>
      </c>
      <c r="E1035">
        <v>0</v>
      </c>
    </row>
    <row r="1036" spans="1:5">
      <c r="A1036" t="s">
        <v>11687</v>
      </c>
      <c r="B1036" t="s">
        <v>9618</v>
      </c>
      <c r="C1036">
        <v>6447</v>
      </c>
      <c r="D1036" t="s">
        <v>11688</v>
      </c>
      <c r="E1036">
        <v>0</v>
      </c>
    </row>
    <row r="1037" spans="1:5">
      <c r="A1037" t="s">
        <v>11689</v>
      </c>
      <c r="B1037" t="s">
        <v>9618</v>
      </c>
      <c r="C1037">
        <v>6447</v>
      </c>
      <c r="D1037" t="s">
        <v>11690</v>
      </c>
      <c r="E1037">
        <v>0</v>
      </c>
    </row>
    <row r="1038" spans="1:5">
      <c r="A1038" t="s">
        <v>11691</v>
      </c>
      <c r="B1038" t="s">
        <v>9618</v>
      </c>
      <c r="C1038">
        <v>6447</v>
      </c>
      <c r="D1038" t="s">
        <v>11692</v>
      </c>
      <c r="E1038">
        <v>0</v>
      </c>
    </row>
    <row r="1039" spans="1:5">
      <c r="A1039" t="s">
        <v>11693</v>
      </c>
      <c r="B1039" t="s">
        <v>9618</v>
      </c>
      <c r="C1039">
        <v>6447</v>
      </c>
      <c r="D1039" t="s">
        <v>11694</v>
      </c>
      <c r="E1039">
        <v>0</v>
      </c>
    </row>
    <row r="1040" spans="1:5">
      <c r="A1040" t="s">
        <v>11695</v>
      </c>
      <c r="B1040" t="s">
        <v>9618</v>
      </c>
      <c r="C1040">
        <v>6447</v>
      </c>
      <c r="D1040" t="s">
        <v>11696</v>
      </c>
      <c r="E1040">
        <v>0</v>
      </c>
    </row>
    <row r="1041" spans="1:5">
      <c r="A1041" t="s">
        <v>11697</v>
      </c>
      <c r="B1041" t="s">
        <v>9618</v>
      </c>
      <c r="C1041">
        <v>6447</v>
      </c>
      <c r="D1041" t="s">
        <v>11698</v>
      </c>
      <c r="E1041">
        <v>0</v>
      </c>
    </row>
    <row r="1042" spans="1:5">
      <c r="A1042" t="s">
        <v>11699</v>
      </c>
      <c r="B1042" t="s">
        <v>9618</v>
      </c>
      <c r="C1042">
        <v>6447</v>
      </c>
      <c r="D1042" t="s">
        <v>11700</v>
      </c>
      <c r="E1042">
        <v>13.58</v>
      </c>
    </row>
    <row r="1043" spans="1:5">
      <c r="A1043" t="s">
        <v>11701</v>
      </c>
      <c r="B1043" t="s">
        <v>9618</v>
      </c>
      <c r="C1043">
        <v>6447</v>
      </c>
      <c r="D1043" t="s">
        <v>11702</v>
      </c>
      <c r="E1043">
        <v>540.39</v>
      </c>
    </row>
    <row r="1044" spans="1:5">
      <c r="A1044" t="s">
        <v>11703</v>
      </c>
      <c r="B1044" t="s">
        <v>9618</v>
      </c>
      <c r="C1044">
        <v>6447</v>
      </c>
      <c r="D1044" t="s">
        <v>11704</v>
      </c>
      <c r="E1044">
        <v>759.62</v>
      </c>
    </row>
    <row r="1045" spans="1:5">
      <c r="A1045" t="s">
        <v>11705</v>
      </c>
      <c r="B1045" t="s">
        <v>9618</v>
      </c>
      <c r="C1045">
        <v>6447</v>
      </c>
      <c r="D1045" t="s">
        <v>11706</v>
      </c>
      <c r="E1045">
        <v>789.28</v>
      </c>
    </row>
    <row r="1046" spans="1:5">
      <c r="A1046" t="s">
        <v>11707</v>
      </c>
      <c r="B1046" t="s">
        <v>9618</v>
      </c>
      <c r="C1046">
        <v>6447</v>
      </c>
      <c r="D1046" t="s">
        <v>11708</v>
      </c>
      <c r="E1046">
        <v>764.39</v>
      </c>
    </row>
    <row r="1047" spans="1:5">
      <c r="A1047" t="s">
        <v>11709</v>
      </c>
      <c r="B1047" t="s">
        <v>9618</v>
      </c>
      <c r="C1047">
        <v>6447</v>
      </c>
      <c r="D1047" t="s">
        <v>11710</v>
      </c>
      <c r="E1047">
        <v>753.34</v>
      </c>
    </row>
    <row r="1048" spans="1:5">
      <c r="A1048" t="s">
        <v>11711</v>
      </c>
      <c r="B1048" t="s">
        <v>9618</v>
      </c>
      <c r="C1048">
        <v>6447</v>
      </c>
      <c r="D1048" t="s">
        <v>11712</v>
      </c>
      <c r="E1048">
        <v>758.19</v>
      </c>
    </row>
    <row r="1049" spans="1:5">
      <c r="A1049" t="s">
        <v>11713</v>
      </c>
      <c r="B1049" t="s">
        <v>9618</v>
      </c>
      <c r="C1049">
        <v>6447</v>
      </c>
      <c r="D1049" t="s">
        <v>11714</v>
      </c>
      <c r="E1049">
        <v>565.19000000000005</v>
      </c>
    </row>
    <row r="1050" spans="1:5">
      <c r="A1050" t="s">
        <v>11715</v>
      </c>
      <c r="B1050" t="s">
        <v>9618</v>
      </c>
      <c r="C1050">
        <v>6447</v>
      </c>
      <c r="D1050" t="s">
        <v>11716</v>
      </c>
      <c r="E1050">
        <v>86.68</v>
      </c>
    </row>
    <row r="1051" spans="1:5">
      <c r="A1051" t="s">
        <v>11717</v>
      </c>
      <c r="B1051" t="s">
        <v>9618</v>
      </c>
      <c r="C1051">
        <v>6447</v>
      </c>
      <c r="D1051" t="s">
        <v>11718</v>
      </c>
      <c r="E1051">
        <v>7.03</v>
      </c>
    </row>
    <row r="1052" spans="1:5">
      <c r="A1052" t="s">
        <v>11719</v>
      </c>
      <c r="B1052" t="s">
        <v>9618</v>
      </c>
      <c r="C1052">
        <v>6447</v>
      </c>
      <c r="D1052" t="s">
        <v>11720</v>
      </c>
      <c r="E1052">
        <v>0</v>
      </c>
    </row>
    <row r="1053" spans="1:5">
      <c r="A1053" t="s">
        <v>11721</v>
      </c>
      <c r="B1053" t="s">
        <v>9618</v>
      </c>
      <c r="C1053">
        <v>6447</v>
      </c>
      <c r="D1053" t="s">
        <v>11722</v>
      </c>
      <c r="E1053">
        <v>0</v>
      </c>
    </row>
    <row r="1054" spans="1:5">
      <c r="A1054" t="s">
        <v>11723</v>
      </c>
      <c r="B1054" t="s">
        <v>9618</v>
      </c>
      <c r="C1054">
        <v>6447</v>
      </c>
      <c r="D1054" t="s">
        <v>11724</v>
      </c>
      <c r="E1054">
        <v>0</v>
      </c>
    </row>
    <row r="1055" spans="1:5">
      <c r="A1055" t="s">
        <v>11725</v>
      </c>
      <c r="B1055" t="s">
        <v>9618</v>
      </c>
      <c r="C1055">
        <v>6447</v>
      </c>
      <c r="D1055" t="s">
        <v>11726</v>
      </c>
      <c r="E1055">
        <v>0</v>
      </c>
    </row>
    <row r="1056" spans="1:5">
      <c r="A1056" t="s">
        <v>11727</v>
      </c>
      <c r="B1056" t="s">
        <v>9618</v>
      </c>
      <c r="C1056">
        <v>6447</v>
      </c>
      <c r="D1056" t="s">
        <v>11728</v>
      </c>
      <c r="E1056">
        <v>0</v>
      </c>
    </row>
    <row r="1057" spans="1:5">
      <c r="A1057" t="s">
        <v>11729</v>
      </c>
      <c r="B1057" t="s">
        <v>9618</v>
      </c>
      <c r="C1057">
        <v>6447</v>
      </c>
      <c r="D1057" t="s">
        <v>11730</v>
      </c>
      <c r="E1057">
        <v>0</v>
      </c>
    </row>
    <row r="1058" spans="1:5">
      <c r="A1058" t="s">
        <v>11731</v>
      </c>
      <c r="B1058" t="s">
        <v>9618</v>
      </c>
      <c r="C1058">
        <v>6447</v>
      </c>
      <c r="D1058" t="s">
        <v>11732</v>
      </c>
      <c r="E1058">
        <v>0</v>
      </c>
    </row>
    <row r="1059" spans="1:5">
      <c r="A1059" t="s">
        <v>11733</v>
      </c>
      <c r="B1059" t="s">
        <v>9618</v>
      </c>
      <c r="C1059">
        <v>6447</v>
      </c>
      <c r="D1059" t="s">
        <v>11734</v>
      </c>
      <c r="E1059">
        <v>0</v>
      </c>
    </row>
    <row r="1060" spans="1:5">
      <c r="A1060" t="s">
        <v>11735</v>
      </c>
      <c r="B1060" t="s">
        <v>9618</v>
      </c>
      <c r="C1060">
        <v>6447</v>
      </c>
      <c r="D1060" t="s">
        <v>11736</v>
      </c>
      <c r="E1060">
        <v>0</v>
      </c>
    </row>
    <row r="1061" spans="1:5">
      <c r="A1061" t="s">
        <v>11737</v>
      </c>
      <c r="B1061" t="s">
        <v>9618</v>
      </c>
      <c r="C1061">
        <v>6447</v>
      </c>
      <c r="D1061" t="s">
        <v>11738</v>
      </c>
      <c r="E1061">
        <v>0</v>
      </c>
    </row>
    <row r="1062" spans="1:5">
      <c r="A1062" t="s">
        <v>11739</v>
      </c>
      <c r="B1062" t="s">
        <v>9618</v>
      </c>
      <c r="C1062">
        <v>6447</v>
      </c>
      <c r="D1062" t="s">
        <v>11740</v>
      </c>
      <c r="E1062">
        <v>0</v>
      </c>
    </row>
    <row r="1063" spans="1:5">
      <c r="A1063" t="s">
        <v>11741</v>
      </c>
      <c r="B1063" t="s">
        <v>9618</v>
      </c>
      <c r="C1063">
        <v>6447</v>
      </c>
      <c r="D1063" t="s">
        <v>11742</v>
      </c>
      <c r="E1063">
        <v>0</v>
      </c>
    </row>
    <row r="1064" spans="1:5">
      <c r="A1064" t="s">
        <v>11743</v>
      </c>
      <c r="B1064" t="s">
        <v>9618</v>
      </c>
      <c r="C1064">
        <v>6447</v>
      </c>
      <c r="D1064" t="s">
        <v>11744</v>
      </c>
      <c r="E1064">
        <v>0</v>
      </c>
    </row>
    <row r="1065" spans="1:5">
      <c r="A1065" t="s">
        <v>11745</v>
      </c>
      <c r="B1065" t="s">
        <v>9618</v>
      </c>
      <c r="C1065">
        <v>6447</v>
      </c>
      <c r="D1065" t="s">
        <v>11746</v>
      </c>
      <c r="E1065">
        <v>0</v>
      </c>
    </row>
    <row r="1066" spans="1:5">
      <c r="A1066" t="s">
        <v>11747</v>
      </c>
      <c r="B1066" t="s">
        <v>9618</v>
      </c>
      <c r="C1066">
        <v>6447</v>
      </c>
      <c r="D1066" t="s">
        <v>11748</v>
      </c>
      <c r="E1066">
        <v>16.350000000000001</v>
      </c>
    </row>
    <row r="1067" spans="1:5">
      <c r="A1067" t="s">
        <v>11749</v>
      </c>
      <c r="B1067" t="s">
        <v>9618</v>
      </c>
      <c r="C1067">
        <v>6447</v>
      </c>
      <c r="D1067" t="s">
        <v>11750</v>
      </c>
      <c r="E1067">
        <v>520.08000000000004</v>
      </c>
    </row>
    <row r="1068" spans="1:5">
      <c r="A1068" t="s">
        <v>11751</v>
      </c>
      <c r="B1068" t="s">
        <v>9618</v>
      </c>
      <c r="C1068">
        <v>6447</v>
      </c>
      <c r="D1068" t="s">
        <v>11752</v>
      </c>
      <c r="E1068">
        <v>728.26</v>
      </c>
    </row>
    <row r="1069" spans="1:5">
      <c r="A1069" t="s">
        <v>11753</v>
      </c>
      <c r="B1069" t="s">
        <v>9618</v>
      </c>
      <c r="C1069">
        <v>6447</v>
      </c>
      <c r="D1069" t="s">
        <v>11754</v>
      </c>
      <c r="E1069">
        <v>758.44</v>
      </c>
    </row>
    <row r="1070" spans="1:5">
      <c r="A1070" t="s">
        <v>11755</v>
      </c>
      <c r="B1070" t="s">
        <v>9618</v>
      </c>
      <c r="C1070">
        <v>6447</v>
      </c>
      <c r="D1070" t="s">
        <v>11756</v>
      </c>
      <c r="E1070">
        <v>731.88</v>
      </c>
    </row>
    <row r="1071" spans="1:5">
      <c r="A1071" t="s">
        <v>11757</v>
      </c>
      <c r="B1071" t="s">
        <v>9618</v>
      </c>
      <c r="C1071">
        <v>6447</v>
      </c>
      <c r="D1071" t="s">
        <v>11758</v>
      </c>
      <c r="E1071">
        <v>712.25</v>
      </c>
    </row>
    <row r="1072" spans="1:5">
      <c r="A1072" t="s">
        <v>11759</v>
      </c>
      <c r="B1072" t="s">
        <v>9618</v>
      </c>
      <c r="C1072">
        <v>6447</v>
      </c>
      <c r="D1072" t="s">
        <v>11760</v>
      </c>
      <c r="E1072">
        <v>706.07</v>
      </c>
    </row>
    <row r="1073" spans="1:5">
      <c r="A1073" t="s">
        <v>11761</v>
      </c>
      <c r="B1073" t="s">
        <v>9618</v>
      </c>
      <c r="C1073">
        <v>6447</v>
      </c>
      <c r="D1073" t="s">
        <v>11762</v>
      </c>
      <c r="E1073">
        <v>539.89</v>
      </c>
    </row>
    <row r="1074" spans="1:5">
      <c r="A1074" t="s">
        <v>11763</v>
      </c>
      <c r="B1074" t="s">
        <v>9618</v>
      </c>
      <c r="C1074">
        <v>6447</v>
      </c>
      <c r="D1074" t="s">
        <v>11764</v>
      </c>
      <c r="E1074">
        <v>109.6</v>
      </c>
    </row>
    <row r="1075" spans="1:5">
      <c r="A1075" t="s">
        <v>11765</v>
      </c>
      <c r="B1075" t="s">
        <v>9618</v>
      </c>
      <c r="C1075">
        <v>6447</v>
      </c>
      <c r="D1075" t="s">
        <v>11766</v>
      </c>
      <c r="E1075">
        <v>10.86</v>
      </c>
    </row>
    <row r="1076" spans="1:5">
      <c r="A1076" t="s">
        <v>11767</v>
      </c>
      <c r="B1076" t="s">
        <v>9618</v>
      </c>
      <c r="C1076">
        <v>6447</v>
      </c>
      <c r="D1076" t="s">
        <v>11768</v>
      </c>
      <c r="E1076">
        <v>0</v>
      </c>
    </row>
    <row r="1077" spans="1:5">
      <c r="A1077" t="s">
        <v>11769</v>
      </c>
      <c r="B1077" t="s">
        <v>9618</v>
      </c>
      <c r="C1077">
        <v>6447</v>
      </c>
      <c r="D1077" t="s">
        <v>11770</v>
      </c>
      <c r="E1077">
        <v>0</v>
      </c>
    </row>
    <row r="1078" spans="1:5">
      <c r="A1078" t="s">
        <v>11771</v>
      </c>
      <c r="B1078" t="s">
        <v>9618</v>
      </c>
      <c r="C1078">
        <v>6447</v>
      </c>
      <c r="D1078" t="s">
        <v>11772</v>
      </c>
      <c r="E1078">
        <v>0</v>
      </c>
    </row>
    <row r="1079" spans="1:5">
      <c r="A1079" t="s">
        <v>11773</v>
      </c>
      <c r="B1079" t="s">
        <v>9618</v>
      </c>
      <c r="C1079">
        <v>6447</v>
      </c>
      <c r="D1079" t="s">
        <v>11774</v>
      </c>
      <c r="E1079">
        <v>0</v>
      </c>
    </row>
    <row r="1080" spans="1:5">
      <c r="A1080" t="s">
        <v>11775</v>
      </c>
      <c r="B1080" t="s">
        <v>9618</v>
      </c>
      <c r="C1080">
        <v>6447</v>
      </c>
      <c r="D1080" t="s">
        <v>11776</v>
      </c>
      <c r="E1080">
        <v>0</v>
      </c>
    </row>
    <row r="1081" spans="1:5">
      <c r="A1081" t="s">
        <v>11777</v>
      </c>
      <c r="B1081" t="s">
        <v>9618</v>
      </c>
      <c r="C1081">
        <v>6447</v>
      </c>
      <c r="D1081" t="s">
        <v>11778</v>
      </c>
      <c r="E1081">
        <v>0</v>
      </c>
    </row>
    <row r="1082" spans="1:5">
      <c r="A1082" t="s">
        <v>11779</v>
      </c>
      <c r="B1082" t="s">
        <v>9618</v>
      </c>
      <c r="C1082">
        <v>6447</v>
      </c>
      <c r="D1082" t="s">
        <v>11780</v>
      </c>
      <c r="E1082">
        <v>0</v>
      </c>
    </row>
    <row r="1083" spans="1:5">
      <c r="A1083" t="s">
        <v>11781</v>
      </c>
      <c r="B1083" t="s">
        <v>9618</v>
      </c>
      <c r="C1083">
        <v>6447</v>
      </c>
      <c r="D1083" t="s">
        <v>11782</v>
      </c>
      <c r="E1083">
        <v>0</v>
      </c>
    </row>
    <row r="1084" spans="1:5">
      <c r="A1084" t="s">
        <v>11783</v>
      </c>
      <c r="B1084" t="s">
        <v>9618</v>
      </c>
      <c r="C1084">
        <v>6447</v>
      </c>
      <c r="D1084" t="s">
        <v>11784</v>
      </c>
      <c r="E1084">
        <v>0</v>
      </c>
    </row>
    <row r="1085" spans="1:5">
      <c r="A1085" t="s">
        <v>11785</v>
      </c>
      <c r="B1085" t="s">
        <v>9618</v>
      </c>
      <c r="C1085">
        <v>6447</v>
      </c>
      <c r="D1085" t="s">
        <v>11786</v>
      </c>
      <c r="E1085">
        <v>0</v>
      </c>
    </row>
    <row r="1086" spans="1:5">
      <c r="A1086" t="s">
        <v>11787</v>
      </c>
      <c r="B1086" t="s">
        <v>9618</v>
      </c>
      <c r="C1086">
        <v>6447</v>
      </c>
      <c r="D1086" t="s">
        <v>11788</v>
      </c>
      <c r="E1086">
        <v>0</v>
      </c>
    </row>
    <row r="1087" spans="1:5">
      <c r="A1087" t="s">
        <v>11789</v>
      </c>
      <c r="B1087" t="s">
        <v>9618</v>
      </c>
      <c r="C1087">
        <v>6447</v>
      </c>
      <c r="D1087" t="s">
        <v>11790</v>
      </c>
      <c r="E1087">
        <v>0</v>
      </c>
    </row>
    <row r="1088" spans="1:5">
      <c r="A1088" t="s">
        <v>11791</v>
      </c>
      <c r="B1088" t="s">
        <v>9618</v>
      </c>
      <c r="C1088">
        <v>6447</v>
      </c>
      <c r="D1088" t="s">
        <v>11792</v>
      </c>
      <c r="E1088">
        <v>0</v>
      </c>
    </row>
    <row r="1089" spans="1:5">
      <c r="A1089" t="s">
        <v>11793</v>
      </c>
      <c r="B1089" t="s">
        <v>9618</v>
      </c>
      <c r="C1089">
        <v>6447</v>
      </c>
      <c r="D1089" t="s">
        <v>11794</v>
      </c>
      <c r="E1089">
        <v>0.82</v>
      </c>
    </row>
    <row r="1090" spans="1:5">
      <c r="A1090" t="s">
        <v>11795</v>
      </c>
      <c r="B1090" t="s">
        <v>9618</v>
      </c>
      <c r="C1090">
        <v>6447</v>
      </c>
      <c r="D1090" t="s">
        <v>11796</v>
      </c>
      <c r="E1090">
        <v>30.24</v>
      </c>
    </row>
    <row r="1091" spans="1:5">
      <c r="A1091" t="s">
        <v>11797</v>
      </c>
      <c r="B1091" t="s">
        <v>9618</v>
      </c>
      <c r="C1091">
        <v>6447</v>
      </c>
      <c r="D1091" t="s">
        <v>11798</v>
      </c>
      <c r="E1091">
        <v>398.98</v>
      </c>
    </row>
    <row r="1092" spans="1:5">
      <c r="A1092" t="s">
        <v>11799</v>
      </c>
      <c r="B1092" t="s">
        <v>9618</v>
      </c>
      <c r="C1092">
        <v>6447</v>
      </c>
      <c r="D1092" t="s">
        <v>11800</v>
      </c>
      <c r="E1092">
        <v>502.29</v>
      </c>
    </row>
    <row r="1093" spans="1:5">
      <c r="A1093" t="s">
        <v>11801</v>
      </c>
      <c r="B1093" t="s">
        <v>9618</v>
      </c>
      <c r="C1093">
        <v>6447</v>
      </c>
      <c r="D1093" t="s">
        <v>11802</v>
      </c>
      <c r="E1093">
        <v>537.54</v>
      </c>
    </row>
    <row r="1094" spans="1:5">
      <c r="A1094" t="s">
        <v>11803</v>
      </c>
      <c r="B1094" t="s">
        <v>9618</v>
      </c>
      <c r="C1094">
        <v>6447</v>
      </c>
      <c r="D1094" t="s">
        <v>11804</v>
      </c>
      <c r="E1094">
        <v>294.51</v>
      </c>
    </row>
    <row r="1095" spans="1:5">
      <c r="A1095" t="s">
        <v>11805</v>
      </c>
      <c r="B1095" t="s">
        <v>9618</v>
      </c>
      <c r="C1095">
        <v>6447</v>
      </c>
      <c r="D1095" t="s">
        <v>11806</v>
      </c>
      <c r="E1095">
        <v>275.73</v>
      </c>
    </row>
    <row r="1096" spans="1:5">
      <c r="A1096" t="s">
        <v>11807</v>
      </c>
      <c r="B1096" t="s">
        <v>9618</v>
      </c>
      <c r="C1096">
        <v>6447</v>
      </c>
      <c r="D1096" t="s">
        <v>11808</v>
      </c>
      <c r="E1096">
        <v>394.73</v>
      </c>
    </row>
    <row r="1097" spans="1:5">
      <c r="A1097" t="s">
        <v>11809</v>
      </c>
      <c r="B1097" t="s">
        <v>9618</v>
      </c>
      <c r="C1097">
        <v>6447</v>
      </c>
      <c r="D1097" t="s">
        <v>11810</v>
      </c>
      <c r="E1097">
        <v>213</v>
      </c>
    </row>
    <row r="1098" spans="1:5">
      <c r="A1098" t="s">
        <v>11811</v>
      </c>
      <c r="B1098" t="s">
        <v>9618</v>
      </c>
      <c r="C1098">
        <v>6447</v>
      </c>
      <c r="D1098" t="s">
        <v>11812</v>
      </c>
      <c r="E1098">
        <v>81.489999999999995</v>
      </c>
    </row>
    <row r="1099" spans="1:5">
      <c r="A1099" t="s">
        <v>11813</v>
      </c>
      <c r="B1099" t="s">
        <v>9618</v>
      </c>
      <c r="C1099">
        <v>6447</v>
      </c>
      <c r="D1099" t="s">
        <v>11814</v>
      </c>
      <c r="E1099">
        <v>11.33</v>
      </c>
    </row>
    <row r="1100" spans="1:5">
      <c r="A1100" t="s">
        <v>11815</v>
      </c>
      <c r="B1100" t="s">
        <v>9618</v>
      </c>
      <c r="C1100">
        <v>6447</v>
      </c>
      <c r="D1100" t="s">
        <v>11816</v>
      </c>
      <c r="E1100">
        <v>0</v>
      </c>
    </row>
    <row r="1101" spans="1:5">
      <c r="A1101" t="s">
        <v>11817</v>
      </c>
      <c r="B1101" t="s">
        <v>9618</v>
      </c>
      <c r="C1101">
        <v>6447</v>
      </c>
      <c r="D1101" t="s">
        <v>11818</v>
      </c>
      <c r="E1101">
        <v>0</v>
      </c>
    </row>
    <row r="1102" spans="1:5">
      <c r="A1102" t="s">
        <v>11819</v>
      </c>
      <c r="B1102" t="s">
        <v>9618</v>
      </c>
      <c r="C1102">
        <v>6447</v>
      </c>
      <c r="D1102" t="s">
        <v>11820</v>
      </c>
      <c r="E1102">
        <v>0</v>
      </c>
    </row>
    <row r="1103" spans="1:5">
      <c r="A1103" t="s">
        <v>11821</v>
      </c>
      <c r="B1103" t="s">
        <v>9618</v>
      </c>
      <c r="C1103">
        <v>6447</v>
      </c>
      <c r="D1103" t="s">
        <v>11822</v>
      </c>
      <c r="E1103">
        <v>0</v>
      </c>
    </row>
    <row r="1104" spans="1:5">
      <c r="A1104" t="s">
        <v>11823</v>
      </c>
      <c r="B1104" t="s">
        <v>9618</v>
      </c>
      <c r="C1104">
        <v>6447</v>
      </c>
      <c r="D1104" t="s">
        <v>11824</v>
      </c>
      <c r="E1104">
        <v>0</v>
      </c>
    </row>
    <row r="1105" spans="1:5">
      <c r="A1105" t="s">
        <v>11825</v>
      </c>
      <c r="B1105" t="s">
        <v>9618</v>
      </c>
      <c r="C1105">
        <v>6447</v>
      </c>
      <c r="D1105" t="s">
        <v>11826</v>
      </c>
      <c r="E1105">
        <v>0</v>
      </c>
    </row>
    <row r="1106" spans="1:5">
      <c r="A1106" t="s">
        <v>11827</v>
      </c>
      <c r="B1106" t="s">
        <v>9618</v>
      </c>
      <c r="C1106">
        <v>6447</v>
      </c>
      <c r="D1106" t="s">
        <v>11828</v>
      </c>
      <c r="E1106">
        <v>0</v>
      </c>
    </row>
    <row r="1107" spans="1:5">
      <c r="A1107" t="s">
        <v>11829</v>
      </c>
      <c r="B1107" t="s">
        <v>9618</v>
      </c>
      <c r="C1107">
        <v>6447</v>
      </c>
      <c r="D1107" t="s">
        <v>11830</v>
      </c>
      <c r="E1107">
        <v>0</v>
      </c>
    </row>
    <row r="1108" spans="1:5">
      <c r="A1108" t="s">
        <v>11831</v>
      </c>
      <c r="B1108" t="s">
        <v>9618</v>
      </c>
      <c r="C1108">
        <v>6447</v>
      </c>
      <c r="D1108" t="s">
        <v>11832</v>
      </c>
      <c r="E1108">
        <v>0</v>
      </c>
    </row>
    <row r="1109" spans="1:5">
      <c r="A1109" t="s">
        <v>11833</v>
      </c>
      <c r="B1109" t="s">
        <v>9618</v>
      </c>
      <c r="C1109">
        <v>6447</v>
      </c>
      <c r="D1109" t="s">
        <v>11834</v>
      </c>
      <c r="E1109">
        <v>0</v>
      </c>
    </row>
    <row r="1110" spans="1:5">
      <c r="A1110" t="s">
        <v>11835</v>
      </c>
      <c r="B1110" t="s">
        <v>9618</v>
      </c>
      <c r="C1110">
        <v>6447</v>
      </c>
      <c r="D1110" t="s">
        <v>11836</v>
      </c>
      <c r="E1110">
        <v>0</v>
      </c>
    </row>
    <row r="1111" spans="1:5">
      <c r="A1111" t="s">
        <v>11837</v>
      </c>
      <c r="B1111" t="s">
        <v>9618</v>
      </c>
      <c r="C1111">
        <v>6447</v>
      </c>
      <c r="D1111" t="s">
        <v>11838</v>
      </c>
      <c r="E1111">
        <v>0</v>
      </c>
    </row>
    <row r="1112" spans="1:5">
      <c r="A1112" t="s">
        <v>11839</v>
      </c>
      <c r="B1112" t="s">
        <v>9618</v>
      </c>
      <c r="C1112">
        <v>6447</v>
      </c>
      <c r="D1112" t="s">
        <v>11840</v>
      </c>
      <c r="E1112">
        <v>0</v>
      </c>
    </row>
    <row r="1113" spans="1:5">
      <c r="A1113" t="s">
        <v>11841</v>
      </c>
      <c r="B1113" t="s">
        <v>9618</v>
      </c>
      <c r="C1113">
        <v>6447</v>
      </c>
      <c r="D1113" t="s">
        <v>11842</v>
      </c>
      <c r="E1113">
        <v>0.69</v>
      </c>
    </row>
    <row r="1114" spans="1:5">
      <c r="A1114" t="s">
        <v>11843</v>
      </c>
      <c r="B1114" t="s">
        <v>9618</v>
      </c>
      <c r="C1114">
        <v>6447</v>
      </c>
      <c r="D1114" t="s">
        <v>11844</v>
      </c>
      <c r="E1114">
        <v>4.13</v>
      </c>
    </row>
    <row r="1115" spans="1:5">
      <c r="A1115" t="s">
        <v>11845</v>
      </c>
      <c r="B1115" t="s">
        <v>9618</v>
      </c>
      <c r="C1115">
        <v>6447</v>
      </c>
      <c r="D1115" t="s">
        <v>11846</v>
      </c>
      <c r="E1115">
        <v>4.1900000000000004</v>
      </c>
    </row>
    <row r="1116" spans="1:5">
      <c r="A1116" t="s">
        <v>11847</v>
      </c>
      <c r="B1116" t="s">
        <v>9618</v>
      </c>
      <c r="C1116">
        <v>6447</v>
      </c>
      <c r="D1116" t="s">
        <v>11848</v>
      </c>
      <c r="E1116">
        <v>4.17</v>
      </c>
    </row>
    <row r="1117" spans="1:5">
      <c r="A1117" t="s">
        <v>11849</v>
      </c>
      <c r="B1117" t="s">
        <v>9618</v>
      </c>
      <c r="C1117">
        <v>6447</v>
      </c>
      <c r="D1117" t="s">
        <v>11850</v>
      </c>
      <c r="E1117">
        <v>27.36</v>
      </c>
    </row>
    <row r="1118" spans="1:5">
      <c r="A1118" t="s">
        <v>11851</v>
      </c>
      <c r="B1118" t="s">
        <v>9618</v>
      </c>
      <c r="C1118">
        <v>6447</v>
      </c>
      <c r="D1118" t="s">
        <v>11852</v>
      </c>
      <c r="E1118">
        <v>136.99</v>
      </c>
    </row>
    <row r="1119" spans="1:5">
      <c r="A1119" t="s">
        <v>11853</v>
      </c>
      <c r="B1119" t="s">
        <v>9618</v>
      </c>
      <c r="C1119">
        <v>6447</v>
      </c>
      <c r="D1119" t="s">
        <v>11854</v>
      </c>
      <c r="E1119">
        <v>266.10000000000002</v>
      </c>
    </row>
    <row r="1120" spans="1:5">
      <c r="A1120" t="s">
        <v>11855</v>
      </c>
      <c r="B1120" t="s">
        <v>9618</v>
      </c>
      <c r="C1120">
        <v>6447</v>
      </c>
      <c r="D1120" t="s">
        <v>11856</v>
      </c>
      <c r="E1120">
        <v>265.58999999999997</v>
      </c>
    </row>
    <row r="1121" spans="1:5">
      <c r="A1121" t="s">
        <v>11857</v>
      </c>
      <c r="B1121" t="s">
        <v>9618</v>
      </c>
      <c r="C1121">
        <v>6447</v>
      </c>
      <c r="D1121" t="s">
        <v>11858</v>
      </c>
      <c r="E1121">
        <v>40.56</v>
      </c>
    </row>
    <row r="1122" spans="1:5">
      <c r="A1122" t="s">
        <v>11859</v>
      </c>
      <c r="B1122" t="s">
        <v>9618</v>
      </c>
      <c r="C1122">
        <v>6447</v>
      </c>
      <c r="D1122" t="s">
        <v>11860</v>
      </c>
      <c r="E1122">
        <v>4.28</v>
      </c>
    </row>
    <row r="1123" spans="1:5">
      <c r="A1123" t="s">
        <v>11861</v>
      </c>
      <c r="B1123" t="s">
        <v>9618</v>
      </c>
      <c r="C1123">
        <v>6447</v>
      </c>
      <c r="D1123" t="s">
        <v>11862</v>
      </c>
      <c r="E1123">
        <v>4.2300000000000004</v>
      </c>
    </row>
    <row r="1124" spans="1:5">
      <c r="A1124" t="s">
        <v>11863</v>
      </c>
      <c r="B1124" t="s">
        <v>9618</v>
      </c>
      <c r="C1124">
        <v>6447</v>
      </c>
      <c r="D1124" t="s">
        <v>11864</v>
      </c>
      <c r="E1124">
        <v>0</v>
      </c>
    </row>
    <row r="1125" spans="1:5">
      <c r="A1125" t="s">
        <v>11865</v>
      </c>
      <c r="B1125" t="s">
        <v>9618</v>
      </c>
      <c r="C1125">
        <v>6447</v>
      </c>
      <c r="D1125" t="s">
        <v>11866</v>
      </c>
      <c r="E1125">
        <v>0</v>
      </c>
    </row>
    <row r="1126" spans="1:5">
      <c r="A1126" t="s">
        <v>11867</v>
      </c>
      <c r="B1126" t="s">
        <v>9618</v>
      </c>
      <c r="C1126">
        <v>6447</v>
      </c>
      <c r="D1126" t="s">
        <v>11868</v>
      </c>
      <c r="E1126">
        <v>0</v>
      </c>
    </row>
    <row r="1127" spans="1:5">
      <c r="A1127" t="s">
        <v>11869</v>
      </c>
      <c r="B1127" t="s">
        <v>9618</v>
      </c>
      <c r="C1127">
        <v>6447</v>
      </c>
      <c r="D1127" t="s">
        <v>11870</v>
      </c>
      <c r="E1127">
        <v>0</v>
      </c>
    </row>
    <row r="1128" spans="1:5">
      <c r="A1128" t="s">
        <v>11871</v>
      </c>
      <c r="B1128" t="s">
        <v>9618</v>
      </c>
      <c r="C1128">
        <v>6447</v>
      </c>
      <c r="D1128" t="s">
        <v>11872</v>
      </c>
      <c r="E1128">
        <v>0</v>
      </c>
    </row>
    <row r="1129" spans="1:5">
      <c r="A1129" t="s">
        <v>11873</v>
      </c>
      <c r="B1129" t="s">
        <v>9618</v>
      </c>
      <c r="C1129">
        <v>6447</v>
      </c>
      <c r="D1129" t="s">
        <v>11874</v>
      </c>
      <c r="E1129">
        <v>0</v>
      </c>
    </row>
    <row r="1130" spans="1:5">
      <c r="A1130" t="s">
        <v>11875</v>
      </c>
      <c r="B1130" t="s">
        <v>9618</v>
      </c>
      <c r="C1130">
        <v>6447</v>
      </c>
      <c r="D1130" t="s">
        <v>11876</v>
      </c>
      <c r="E1130">
        <v>0</v>
      </c>
    </row>
    <row r="1131" spans="1:5">
      <c r="A1131" t="s">
        <v>11877</v>
      </c>
      <c r="B1131" t="s">
        <v>9618</v>
      </c>
      <c r="C1131">
        <v>6447</v>
      </c>
      <c r="D1131" t="s">
        <v>11878</v>
      </c>
      <c r="E1131">
        <v>0</v>
      </c>
    </row>
    <row r="1132" spans="1:5">
      <c r="A1132" t="s">
        <v>11879</v>
      </c>
      <c r="B1132" t="s">
        <v>9618</v>
      </c>
      <c r="C1132">
        <v>6447</v>
      </c>
      <c r="D1132" t="s">
        <v>11880</v>
      </c>
      <c r="E1132">
        <v>0</v>
      </c>
    </row>
    <row r="1133" spans="1:5">
      <c r="A1133" t="s">
        <v>11881</v>
      </c>
      <c r="B1133" t="s">
        <v>9618</v>
      </c>
      <c r="C1133">
        <v>6447</v>
      </c>
      <c r="D1133" t="s">
        <v>11882</v>
      </c>
      <c r="E1133">
        <v>0</v>
      </c>
    </row>
    <row r="1134" spans="1:5">
      <c r="A1134" t="s">
        <v>11883</v>
      </c>
      <c r="B1134" t="s">
        <v>9618</v>
      </c>
      <c r="C1134">
        <v>6447</v>
      </c>
      <c r="D1134" t="s">
        <v>11884</v>
      </c>
      <c r="E1134">
        <v>0</v>
      </c>
    </row>
    <row r="1135" spans="1:5">
      <c r="A1135" t="s">
        <v>11885</v>
      </c>
      <c r="B1135" t="s">
        <v>9618</v>
      </c>
      <c r="C1135">
        <v>6447</v>
      </c>
      <c r="D1135" t="s">
        <v>11886</v>
      </c>
      <c r="E1135">
        <v>0</v>
      </c>
    </row>
    <row r="1136" spans="1:5">
      <c r="A1136" t="s">
        <v>11887</v>
      </c>
      <c r="B1136" t="s">
        <v>9618</v>
      </c>
      <c r="C1136">
        <v>6447</v>
      </c>
      <c r="D1136" t="s">
        <v>11888</v>
      </c>
      <c r="E1136">
        <v>0</v>
      </c>
    </row>
    <row r="1137" spans="1:5">
      <c r="A1137" t="s">
        <v>11889</v>
      </c>
      <c r="B1137" t="s">
        <v>9618</v>
      </c>
      <c r="C1137">
        <v>6447</v>
      </c>
      <c r="D1137" t="s">
        <v>11890</v>
      </c>
      <c r="E1137">
        <v>0.72</v>
      </c>
    </row>
    <row r="1138" spans="1:5">
      <c r="A1138" t="s">
        <v>11891</v>
      </c>
      <c r="B1138" t="s">
        <v>9618</v>
      </c>
      <c r="C1138">
        <v>6447</v>
      </c>
      <c r="D1138" t="s">
        <v>11892</v>
      </c>
      <c r="E1138">
        <v>4.34</v>
      </c>
    </row>
    <row r="1139" spans="1:5">
      <c r="A1139" t="s">
        <v>11893</v>
      </c>
      <c r="B1139" t="s">
        <v>9618</v>
      </c>
      <c r="C1139">
        <v>6447</v>
      </c>
      <c r="D1139" t="s">
        <v>11894</v>
      </c>
      <c r="E1139">
        <v>4.51</v>
      </c>
    </row>
    <row r="1140" spans="1:5">
      <c r="A1140" t="s">
        <v>11895</v>
      </c>
      <c r="B1140" t="s">
        <v>9618</v>
      </c>
      <c r="C1140">
        <v>6447</v>
      </c>
      <c r="D1140" t="s">
        <v>11896</v>
      </c>
      <c r="E1140">
        <v>12.08</v>
      </c>
    </row>
    <row r="1141" spans="1:5">
      <c r="A1141" t="s">
        <v>11897</v>
      </c>
      <c r="B1141" t="s">
        <v>9618</v>
      </c>
      <c r="C1141">
        <v>6447</v>
      </c>
      <c r="D1141" t="s">
        <v>11898</v>
      </c>
      <c r="E1141">
        <v>20.36</v>
      </c>
    </row>
    <row r="1142" spans="1:5">
      <c r="A1142" t="s">
        <v>11899</v>
      </c>
      <c r="B1142" t="s">
        <v>9618</v>
      </c>
      <c r="C1142">
        <v>6447</v>
      </c>
      <c r="D1142" t="s">
        <v>11900</v>
      </c>
      <c r="E1142">
        <v>28.11</v>
      </c>
    </row>
    <row r="1143" spans="1:5">
      <c r="A1143" t="s">
        <v>11901</v>
      </c>
      <c r="B1143" t="s">
        <v>9618</v>
      </c>
      <c r="C1143">
        <v>6447</v>
      </c>
      <c r="D1143" t="s">
        <v>11902</v>
      </c>
      <c r="E1143">
        <v>39.11</v>
      </c>
    </row>
    <row r="1144" spans="1:5">
      <c r="A1144" t="s">
        <v>11903</v>
      </c>
      <c r="B1144" t="s">
        <v>9618</v>
      </c>
      <c r="C1144">
        <v>6447</v>
      </c>
      <c r="D1144" t="s">
        <v>11904</v>
      </c>
      <c r="E1144">
        <v>4.63</v>
      </c>
    </row>
    <row r="1145" spans="1:5">
      <c r="A1145" t="s">
        <v>11905</v>
      </c>
      <c r="B1145" t="s">
        <v>9618</v>
      </c>
      <c r="C1145">
        <v>6447</v>
      </c>
      <c r="D1145" t="s">
        <v>11906</v>
      </c>
      <c r="E1145">
        <v>4.5</v>
      </c>
    </row>
    <row r="1146" spans="1:5">
      <c r="A1146" t="s">
        <v>11907</v>
      </c>
      <c r="B1146" t="s">
        <v>9618</v>
      </c>
      <c r="C1146">
        <v>6447</v>
      </c>
      <c r="D1146" t="s">
        <v>11908</v>
      </c>
      <c r="E1146">
        <v>4.4400000000000004</v>
      </c>
    </row>
    <row r="1147" spans="1:5">
      <c r="A1147" t="s">
        <v>11909</v>
      </c>
      <c r="B1147" t="s">
        <v>9618</v>
      </c>
      <c r="C1147">
        <v>6447</v>
      </c>
      <c r="D1147" t="s">
        <v>11910</v>
      </c>
      <c r="E1147">
        <v>4.42</v>
      </c>
    </row>
    <row r="1148" spans="1:5">
      <c r="A1148" t="s">
        <v>11911</v>
      </c>
      <c r="B1148" t="s">
        <v>9618</v>
      </c>
      <c r="C1148">
        <v>6447</v>
      </c>
      <c r="D1148" t="s">
        <v>11912</v>
      </c>
      <c r="E1148">
        <v>0</v>
      </c>
    </row>
    <row r="1149" spans="1:5">
      <c r="A1149" t="s">
        <v>11913</v>
      </c>
      <c r="B1149" t="s">
        <v>9618</v>
      </c>
      <c r="C1149">
        <v>6447</v>
      </c>
      <c r="D1149" t="s">
        <v>11914</v>
      </c>
      <c r="E1149">
        <v>0</v>
      </c>
    </row>
    <row r="1150" spans="1:5">
      <c r="A1150" t="s">
        <v>11915</v>
      </c>
      <c r="B1150" t="s">
        <v>9618</v>
      </c>
      <c r="C1150">
        <v>6447</v>
      </c>
      <c r="D1150" t="s">
        <v>11916</v>
      </c>
      <c r="E1150">
        <v>0</v>
      </c>
    </row>
    <row r="1151" spans="1:5">
      <c r="A1151" t="s">
        <v>11917</v>
      </c>
      <c r="B1151" t="s">
        <v>9618</v>
      </c>
      <c r="C1151">
        <v>6447</v>
      </c>
      <c r="D1151" t="s">
        <v>11918</v>
      </c>
      <c r="E1151">
        <v>0</v>
      </c>
    </row>
    <row r="1152" spans="1:5">
      <c r="A1152" t="s">
        <v>11919</v>
      </c>
      <c r="B1152" t="s">
        <v>9618</v>
      </c>
      <c r="C1152">
        <v>6447</v>
      </c>
      <c r="D1152" t="s">
        <v>11920</v>
      </c>
      <c r="E1152">
        <v>0</v>
      </c>
    </row>
    <row r="1153" spans="1:5">
      <c r="A1153" t="s">
        <v>11921</v>
      </c>
      <c r="B1153" t="s">
        <v>9618</v>
      </c>
      <c r="C1153">
        <v>6447</v>
      </c>
      <c r="D1153" t="s">
        <v>11922</v>
      </c>
      <c r="E1153">
        <v>0</v>
      </c>
    </row>
    <row r="1154" spans="1:5">
      <c r="A1154" t="s">
        <v>11923</v>
      </c>
      <c r="B1154" t="s">
        <v>9618</v>
      </c>
      <c r="C1154">
        <v>6447</v>
      </c>
      <c r="D1154" t="s">
        <v>11924</v>
      </c>
      <c r="E1154">
        <v>0</v>
      </c>
    </row>
    <row r="1155" spans="1:5">
      <c r="A1155" t="s">
        <v>11925</v>
      </c>
      <c r="B1155" t="s">
        <v>9618</v>
      </c>
      <c r="C1155">
        <v>6447</v>
      </c>
      <c r="D1155" t="s">
        <v>11926</v>
      </c>
      <c r="E1155">
        <v>0</v>
      </c>
    </row>
    <row r="1156" spans="1:5">
      <c r="A1156" t="s">
        <v>11927</v>
      </c>
      <c r="B1156" t="s">
        <v>9618</v>
      </c>
      <c r="C1156">
        <v>6447</v>
      </c>
      <c r="D1156" t="s">
        <v>11928</v>
      </c>
      <c r="E1156">
        <v>0</v>
      </c>
    </row>
    <row r="1157" spans="1:5">
      <c r="A1157" t="s">
        <v>11929</v>
      </c>
      <c r="B1157" t="s">
        <v>9618</v>
      </c>
      <c r="C1157">
        <v>6447</v>
      </c>
      <c r="D1157" t="s">
        <v>11930</v>
      </c>
      <c r="E1157">
        <v>0</v>
      </c>
    </row>
    <row r="1158" spans="1:5">
      <c r="A1158" t="s">
        <v>11931</v>
      </c>
      <c r="B1158" t="s">
        <v>9618</v>
      </c>
      <c r="C1158">
        <v>6447</v>
      </c>
      <c r="D1158" t="s">
        <v>11932</v>
      </c>
      <c r="E1158">
        <v>0</v>
      </c>
    </row>
    <row r="1159" spans="1:5">
      <c r="A1159" t="s">
        <v>11933</v>
      </c>
      <c r="B1159" t="s">
        <v>9618</v>
      </c>
      <c r="C1159">
        <v>6447</v>
      </c>
      <c r="D1159" t="s">
        <v>11934</v>
      </c>
      <c r="E1159">
        <v>0</v>
      </c>
    </row>
    <row r="1160" spans="1:5">
      <c r="A1160" t="s">
        <v>11935</v>
      </c>
      <c r="B1160" t="s">
        <v>9618</v>
      </c>
      <c r="C1160">
        <v>6447</v>
      </c>
      <c r="D1160" t="s">
        <v>11936</v>
      </c>
      <c r="E1160">
        <v>0</v>
      </c>
    </row>
    <row r="1161" spans="1:5">
      <c r="A1161" t="s">
        <v>11937</v>
      </c>
      <c r="B1161" t="s">
        <v>9618</v>
      </c>
      <c r="C1161">
        <v>6447</v>
      </c>
      <c r="D1161" t="s">
        <v>11938</v>
      </c>
      <c r="E1161">
        <v>0.74</v>
      </c>
    </row>
    <row r="1162" spans="1:5">
      <c r="A1162" t="s">
        <v>11939</v>
      </c>
      <c r="B1162" t="s">
        <v>9618</v>
      </c>
      <c r="C1162">
        <v>6447</v>
      </c>
      <c r="D1162" t="s">
        <v>11940</v>
      </c>
      <c r="E1162">
        <v>4.46</v>
      </c>
    </row>
    <row r="1163" spans="1:5">
      <c r="A1163" t="s">
        <v>11941</v>
      </c>
      <c r="B1163" t="s">
        <v>9618</v>
      </c>
      <c r="C1163">
        <v>6447</v>
      </c>
      <c r="D1163" t="s">
        <v>11942</v>
      </c>
      <c r="E1163">
        <v>4.51</v>
      </c>
    </row>
    <row r="1164" spans="1:5">
      <c r="A1164" t="s">
        <v>11943</v>
      </c>
      <c r="B1164" t="s">
        <v>9618</v>
      </c>
      <c r="C1164">
        <v>6447</v>
      </c>
      <c r="D1164" t="s">
        <v>11944</v>
      </c>
      <c r="E1164">
        <v>4.55</v>
      </c>
    </row>
    <row r="1165" spans="1:5">
      <c r="A1165" t="s">
        <v>11945</v>
      </c>
      <c r="B1165" t="s">
        <v>9618</v>
      </c>
      <c r="C1165">
        <v>6447</v>
      </c>
      <c r="D1165" t="s">
        <v>11946</v>
      </c>
      <c r="E1165">
        <v>4.57</v>
      </c>
    </row>
    <row r="1166" spans="1:5">
      <c r="A1166" t="s">
        <v>11947</v>
      </c>
      <c r="B1166" t="s">
        <v>9618</v>
      </c>
      <c r="C1166">
        <v>6447</v>
      </c>
      <c r="D1166" t="s">
        <v>11948</v>
      </c>
      <c r="E1166">
        <v>4.59</v>
      </c>
    </row>
    <row r="1167" spans="1:5">
      <c r="A1167" t="s">
        <v>11949</v>
      </c>
      <c r="B1167" t="s">
        <v>9618</v>
      </c>
      <c r="C1167">
        <v>6447</v>
      </c>
      <c r="D1167" t="s">
        <v>11950</v>
      </c>
      <c r="E1167">
        <v>4.57</v>
      </c>
    </row>
    <row r="1168" spans="1:5">
      <c r="A1168" t="s">
        <v>11951</v>
      </c>
      <c r="B1168" t="s">
        <v>9618</v>
      </c>
      <c r="C1168">
        <v>6447</v>
      </c>
      <c r="D1168" t="s">
        <v>11952</v>
      </c>
      <c r="E1168">
        <v>3.96</v>
      </c>
    </row>
    <row r="1169" spans="1:5">
      <c r="A1169" t="s">
        <v>11953</v>
      </c>
      <c r="B1169" t="s">
        <v>9618</v>
      </c>
      <c r="C1169">
        <v>6447</v>
      </c>
      <c r="D1169" t="s">
        <v>11954</v>
      </c>
      <c r="E1169">
        <v>4.0599999999999996</v>
      </c>
    </row>
    <row r="1170" spans="1:5">
      <c r="A1170" t="s">
        <v>11955</v>
      </c>
      <c r="B1170" t="s">
        <v>9618</v>
      </c>
      <c r="C1170">
        <v>6447</v>
      </c>
      <c r="D1170" t="s">
        <v>11956</v>
      </c>
      <c r="E1170">
        <v>4.54</v>
      </c>
    </row>
    <row r="1171" spans="1:5">
      <c r="A1171" t="s">
        <v>11957</v>
      </c>
      <c r="B1171" t="s">
        <v>9618</v>
      </c>
      <c r="C1171">
        <v>6447</v>
      </c>
      <c r="D1171" t="s">
        <v>11958</v>
      </c>
      <c r="E1171">
        <v>4.5599999999999996</v>
      </c>
    </row>
    <row r="1172" spans="1:5">
      <c r="A1172" t="s">
        <v>11959</v>
      </c>
      <c r="B1172" t="s">
        <v>9618</v>
      </c>
      <c r="C1172">
        <v>6447</v>
      </c>
      <c r="D1172" t="s">
        <v>11960</v>
      </c>
      <c r="E1172">
        <v>0</v>
      </c>
    </row>
    <row r="1173" spans="1:5">
      <c r="A1173" t="s">
        <v>11961</v>
      </c>
      <c r="B1173" t="s">
        <v>9618</v>
      </c>
      <c r="C1173">
        <v>6447</v>
      </c>
      <c r="D1173" t="s">
        <v>11962</v>
      </c>
      <c r="E1173">
        <v>0</v>
      </c>
    </row>
    <row r="1174" spans="1:5">
      <c r="A1174" t="s">
        <v>11963</v>
      </c>
      <c r="B1174" t="s">
        <v>9618</v>
      </c>
      <c r="C1174">
        <v>6447</v>
      </c>
      <c r="D1174" t="s">
        <v>11964</v>
      </c>
      <c r="E1174">
        <v>0</v>
      </c>
    </row>
    <row r="1175" spans="1:5">
      <c r="A1175" t="s">
        <v>11965</v>
      </c>
      <c r="B1175" t="s">
        <v>9618</v>
      </c>
      <c r="C1175">
        <v>6447</v>
      </c>
      <c r="D1175" t="s">
        <v>11966</v>
      </c>
      <c r="E1175">
        <v>0</v>
      </c>
    </row>
    <row r="1176" spans="1:5">
      <c r="A1176" t="s">
        <v>11967</v>
      </c>
      <c r="B1176" t="s">
        <v>9618</v>
      </c>
      <c r="C1176">
        <v>6447</v>
      </c>
      <c r="D1176" t="s">
        <v>11968</v>
      </c>
      <c r="E1176">
        <v>0</v>
      </c>
    </row>
    <row r="1177" spans="1:5">
      <c r="A1177" t="s">
        <v>11969</v>
      </c>
      <c r="B1177" t="s">
        <v>9618</v>
      </c>
      <c r="C1177">
        <v>6447</v>
      </c>
      <c r="D1177" t="s">
        <v>11970</v>
      </c>
      <c r="E1177">
        <v>0</v>
      </c>
    </row>
    <row r="1178" spans="1:5">
      <c r="A1178" t="s">
        <v>11971</v>
      </c>
      <c r="B1178" t="s">
        <v>9618</v>
      </c>
      <c r="C1178">
        <v>6447</v>
      </c>
      <c r="D1178" t="s">
        <v>11972</v>
      </c>
      <c r="E1178">
        <v>0</v>
      </c>
    </row>
    <row r="1179" spans="1:5">
      <c r="A1179" t="s">
        <v>11973</v>
      </c>
      <c r="B1179" t="s">
        <v>9618</v>
      </c>
      <c r="C1179">
        <v>6447</v>
      </c>
      <c r="D1179" t="s">
        <v>11974</v>
      </c>
      <c r="E1179">
        <v>0</v>
      </c>
    </row>
    <row r="1180" spans="1:5">
      <c r="A1180" t="s">
        <v>11975</v>
      </c>
      <c r="B1180" t="s">
        <v>9618</v>
      </c>
      <c r="C1180">
        <v>6447</v>
      </c>
      <c r="D1180" t="s">
        <v>11976</v>
      </c>
      <c r="E1180">
        <v>0</v>
      </c>
    </row>
    <row r="1181" spans="1:5">
      <c r="A1181" t="s">
        <v>11977</v>
      </c>
      <c r="B1181" t="s">
        <v>9618</v>
      </c>
      <c r="C1181">
        <v>6447</v>
      </c>
      <c r="D1181" t="s">
        <v>11978</v>
      </c>
      <c r="E1181">
        <v>0</v>
      </c>
    </row>
    <row r="1182" spans="1:5">
      <c r="A1182" t="s">
        <v>11979</v>
      </c>
      <c r="B1182" t="s">
        <v>9618</v>
      </c>
      <c r="C1182">
        <v>6447</v>
      </c>
      <c r="D1182" t="s">
        <v>11980</v>
      </c>
      <c r="E1182">
        <v>0</v>
      </c>
    </row>
    <row r="1183" spans="1:5">
      <c r="A1183" t="s">
        <v>11981</v>
      </c>
      <c r="B1183" t="s">
        <v>9618</v>
      </c>
      <c r="C1183">
        <v>6447</v>
      </c>
      <c r="D1183" t="s">
        <v>11982</v>
      </c>
      <c r="E1183">
        <v>0</v>
      </c>
    </row>
    <row r="1184" spans="1:5">
      <c r="A1184" t="s">
        <v>11983</v>
      </c>
      <c r="B1184" t="s">
        <v>9618</v>
      </c>
      <c r="C1184">
        <v>6447</v>
      </c>
      <c r="D1184" t="s">
        <v>11984</v>
      </c>
      <c r="E1184">
        <v>0</v>
      </c>
    </row>
    <row r="1185" spans="1:5">
      <c r="A1185" t="s">
        <v>11985</v>
      </c>
      <c r="B1185" t="s">
        <v>9618</v>
      </c>
      <c r="C1185">
        <v>6447</v>
      </c>
      <c r="D1185" t="s">
        <v>11986</v>
      </c>
      <c r="E1185">
        <v>0.77</v>
      </c>
    </row>
    <row r="1186" spans="1:5">
      <c r="A1186" t="s">
        <v>11987</v>
      </c>
      <c r="B1186" t="s">
        <v>9618</v>
      </c>
      <c r="C1186">
        <v>6447</v>
      </c>
      <c r="D1186" t="s">
        <v>11988</v>
      </c>
      <c r="E1186">
        <v>5.58</v>
      </c>
    </row>
    <row r="1187" spans="1:5">
      <c r="A1187" t="s">
        <v>11989</v>
      </c>
      <c r="B1187" t="s">
        <v>9618</v>
      </c>
      <c r="C1187">
        <v>6447</v>
      </c>
      <c r="D1187" t="s">
        <v>11990</v>
      </c>
      <c r="E1187">
        <v>10.44</v>
      </c>
    </row>
    <row r="1188" spans="1:5">
      <c r="A1188" t="s">
        <v>11991</v>
      </c>
      <c r="B1188" t="s">
        <v>9618</v>
      </c>
      <c r="C1188">
        <v>6447</v>
      </c>
      <c r="D1188" t="s">
        <v>11992</v>
      </c>
      <c r="E1188">
        <v>4.7300000000000004</v>
      </c>
    </row>
    <row r="1189" spans="1:5">
      <c r="A1189" t="s">
        <v>11993</v>
      </c>
      <c r="B1189" t="s">
        <v>9618</v>
      </c>
      <c r="C1189">
        <v>6447</v>
      </c>
      <c r="D1189" t="s">
        <v>11994</v>
      </c>
      <c r="E1189">
        <v>4.7</v>
      </c>
    </row>
    <row r="1190" spans="1:5">
      <c r="A1190" t="s">
        <v>11995</v>
      </c>
      <c r="B1190" t="s">
        <v>9618</v>
      </c>
      <c r="C1190">
        <v>6447</v>
      </c>
      <c r="D1190" t="s">
        <v>11996</v>
      </c>
      <c r="E1190">
        <v>5.13</v>
      </c>
    </row>
    <row r="1191" spans="1:5">
      <c r="A1191" t="s">
        <v>11997</v>
      </c>
      <c r="B1191" t="s">
        <v>9618</v>
      </c>
      <c r="C1191">
        <v>6447</v>
      </c>
      <c r="D1191" t="s">
        <v>11998</v>
      </c>
      <c r="E1191">
        <v>4.72</v>
      </c>
    </row>
    <row r="1192" spans="1:5">
      <c r="A1192" t="s">
        <v>11999</v>
      </c>
      <c r="B1192" t="s">
        <v>9618</v>
      </c>
      <c r="C1192">
        <v>6447</v>
      </c>
      <c r="D1192" t="s">
        <v>12000</v>
      </c>
      <c r="E1192">
        <v>4.67</v>
      </c>
    </row>
    <row r="1193" spans="1:5">
      <c r="A1193" t="s">
        <v>12001</v>
      </c>
      <c r="B1193" t="s">
        <v>9618</v>
      </c>
      <c r="C1193">
        <v>6447</v>
      </c>
      <c r="D1193" t="s">
        <v>12002</v>
      </c>
      <c r="E1193">
        <v>4.6500000000000004</v>
      </c>
    </row>
    <row r="1194" spans="1:5">
      <c r="A1194" t="s">
        <v>12003</v>
      </c>
      <c r="B1194" t="s">
        <v>9618</v>
      </c>
      <c r="C1194">
        <v>6447</v>
      </c>
      <c r="D1194" t="s">
        <v>12004</v>
      </c>
      <c r="E1194">
        <v>4.62</v>
      </c>
    </row>
    <row r="1195" spans="1:5">
      <c r="A1195" t="s">
        <v>12005</v>
      </c>
      <c r="B1195" t="s">
        <v>9618</v>
      </c>
      <c r="C1195">
        <v>6447</v>
      </c>
      <c r="D1195" t="s">
        <v>12006</v>
      </c>
      <c r="E1195">
        <v>4.6500000000000004</v>
      </c>
    </row>
    <row r="1196" spans="1:5">
      <c r="A1196" t="s">
        <v>12007</v>
      </c>
      <c r="B1196" t="s">
        <v>9618</v>
      </c>
      <c r="C1196">
        <v>6447</v>
      </c>
      <c r="D1196" t="s">
        <v>12008</v>
      </c>
      <c r="E1196">
        <v>0.76</v>
      </c>
    </row>
    <row r="1197" spans="1:5">
      <c r="A1197" t="s">
        <v>12009</v>
      </c>
      <c r="B1197" t="s">
        <v>9618</v>
      </c>
      <c r="C1197">
        <v>6447</v>
      </c>
      <c r="D1197" t="s">
        <v>12010</v>
      </c>
      <c r="E1197">
        <v>0</v>
      </c>
    </row>
    <row r="1198" spans="1:5">
      <c r="A1198" t="s">
        <v>12011</v>
      </c>
      <c r="B1198" t="s">
        <v>9618</v>
      </c>
      <c r="C1198">
        <v>6447</v>
      </c>
      <c r="D1198" t="s">
        <v>12012</v>
      </c>
      <c r="E1198">
        <v>0</v>
      </c>
    </row>
    <row r="1199" spans="1:5">
      <c r="A1199" t="s">
        <v>12013</v>
      </c>
      <c r="B1199" t="s">
        <v>9618</v>
      </c>
      <c r="C1199">
        <v>6447</v>
      </c>
      <c r="D1199" t="s">
        <v>12014</v>
      </c>
      <c r="E1199">
        <v>0</v>
      </c>
    </row>
    <row r="1200" spans="1:5">
      <c r="A1200" t="s">
        <v>12015</v>
      </c>
      <c r="B1200" t="s">
        <v>9618</v>
      </c>
      <c r="C1200">
        <v>6447</v>
      </c>
      <c r="D1200" t="s">
        <v>12016</v>
      </c>
      <c r="E1200">
        <v>0</v>
      </c>
    </row>
    <row r="1201" spans="1:5">
      <c r="A1201" t="s">
        <v>12017</v>
      </c>
      <c r="B1201" t="s">
        <v>9618</v>
      </c>
      <c r="C1201">
        <v>6447</v>
      </c>
      <c r="D1201" t="s">
        <v>12018</v>
      </c>
      <c r="E1201">
        <v>0</v>
      </c>
    </row>
    <row r="1202" spans="1:5">
      <c r="A1202" t="s">
        <v>12019</v>
      </c>
      <c r="B1202" t="s">
        <v>9618</v>
      </c>
      <c r="C1202">
        <v>6447</v>
      </c>
      <c r="D1202" t="s">
        <v>12020</v>
      </c>
      <c r="E1202">
        <v>0</v>
      </c>
    </row>
    <row r="1203" spans="1:5">
      <c r="A1203" t="s">
        <v>12021</v>
      </c>
      <c r="B1203" t="s">
        <v>9618</v>
      </c>
      <c r="C1203">
        <v>6447</v>
      </c>
      <c r="D1203" t="s">
        <v>12022</v>
      </c>
      <c r="E1203">
        <v>0</v>
      </c>
    </row>
    <row r="1204" spans="1:5">
      <c r="A1204" t="s">
        <v>12023</v>
      </c>
      <c r="B1204" t="s">
        <v>9618</v>
      </c>
      <c r="C1204">
        <v>6447</v>
      </c>
      <c r="D1204" t="s">
        <v>12024</v>
      </c>
      <c r="E1204">
        <v>0</v>
      </c>
    </row>
    <row r="1205" spans="1:5">
      <c r="A1205" t="s">
        <v>12025</v>
      </c>
      <c r="B1205" t="s">
        <v>9618</v>
      </c>
      <c r="C1205">
        <v>6447</v>
      </c>
      <c r="D1205" t="s">
        <v>12026</v>
      </c>
      <c r="E1205">
        <v>0</v>
      </c>
    </row>
    <row r="1206" spans="1:5">
      <c r="A1206" t="s">
        <v>12027</v>
      </c>
      <c r="B1206" t="s">
        <v>9618</v>
      </c>
      <c r="C1206">
        <v>6447</v>
      </c>
      <c r="D1206" t="s">
        <v>12028</v>
      </c>
      <c r="E1206">
        <v>0</v>
      </c>
    </row>
    <row r="1207" spans="1:5">
      <c r="A1207" t="s">
        <v>12029</v>
      </c>
      <c r="B1207" t="s">
        <v>9618</v>
      </c>
      <c r="C1207">
        <v>6447</v>
      </c>
      <c r="D1207" t="s">
        <v>12030</v>
      </c>
      <c r="E1207">
        <v>0</v>
      </c>
    </row>
    <row r="1208" spans="1:5">
      <c r="A1208" t="s">
        <v>12031</v>
      </c>
      <c r="B1208" t="s">
        <v>9618</v>
      </c>
      <c r="C1208">
        <v>6447</v>
      </c>
      <c r="D1208" t="s">
        <v>12032</v>
      </c>
      <c r="E1208">
        <v>0</v>
      </c>
    </row>
    <row r="1209" spans="1:5">
      <c r="A1209" t="s">
        <v>12033</v>
      </c>
      <c r="B1209" t="s">
        <v>9618</v>
      </c>
      <c r="C1209">
        <v>6447</v>
      </c>
      <c r="D1209" t="s">
        <v>12034</v>
      </c>
      <c r="E1209">
        <v>0.75</v>
      </c>
    </row>
    <row r="1210" spans="1:5">
      <c r="A1210" t="s">
        <v>12035</v>
      </c>
      <c r="B1210" t="s">
        <v>9618</v>
      </c>
      <c r="C1210">
        <v>6447</v>
      </c>
      <c r="D1210" t="s">
        <v>12036</v>
      </c>
      <c r="E1210">
        <v>4.5</v>
      </c>
    </row>
    <row r="1211" spans="1:5">
      <c r="A1211" t="s">
        <v>12037</v>
      </c>
      <c r="B1211" t="s">
        <v>9618</v>
      </c>
      <c r="C1211">
        <v>6447</v>
      </c>
      <c r="D1211" t="s">
        <v>12038</v>
      </c>
      <c r="E1211">
        <v>4.5199999999999996</v>
      </c>
    </row>
    <row r="1212" spans="1:5">
      <c r="A1212" t="s">
        <v>12039</v>
      </c>
      <c r="B1212" t="s">
        <v>9618</v>
      </c>
      <c r="C1212">
        <v>6447</v>
      </c>
      <c r="D1212" t="s">
        <v>12040</v>
      </c>
      <c r="E1212">
        <v>4.55</v>
      </c>
    </row>
    <row r="1213" spans="1:5">
      <c r="A1213" t="s">
        <v>12041</v>
      </c>
      <c r="B1213" t="s">
        <v>9618</v>
      </c>
      <c r="C1213">
        <v>6447</v>
      </c>
      <c r="D1213" t="s">
        <v>12042</v>
      </c>
      <c r="E1213">
        <v>4.5599999999999996</v>
      </c>
    </row>
    <row r="1214" spans="1:5">
      <c r="A1214" t="s">
        <v>12043</v>
      </c>
      <c r="B1214" t="s">
        <v>9618</v>
      </c>
      <c r="C1214">
        <v>6447</v>
      </c>
      <c r="D1214" t="s">
        <v>12044</v>
      </c>
      <c r="E1214">
        <v>4.58</v>
      </c>
    </row>
    <row r="1215" spans="1:5">
      <c r="A1215" t="s">
        <v>12045</v>
      </c>
      <c r="B1215" t="s">
        <v>9618</v>
      </c>
      <c r="C1215">
        <v>6447</v>
      </c>
      <c r="D1215" t="s">
        <v>12046</v>
      </c>
      <c r="E1215">
        <v>4.5999999999999996</v>
      </c>
    </row>
    <row r="1216" spans="1:5">
      <c r="A1216" t="s">
        <v>12047</v>
      </c>
      <c r="B1216" t="s">
        <v>9618</v>
      </c>
      <c r="C1216">
        <v>6447</v>
      </c>
      <c r="D1216" t="s">
        <v>12048</v>
      </c>
      <c r="E1216">
        <v>4.62</v>
      </c>
    </row>
    <row r="1217" spans="1:5">
      <c r="A1217" t="s">
        <v>12049</v>
      </c>
      <c r="B1217" t="s">
        <v>9618</v>
      </c>
      <c r="C1217">
        <v>6447</v>
      </c>
      <c r="D1217" t="s">
        <v>12050</v>
      </c>
      <c r="E1217">
        <v>4.59</v>
      </c>
    </row>
    <row r="1218" spans="1:5">
      <c r="A1218" t="s">
        <v>12051</v>
      </c>
      <c r="B1218" t="s">
        <v>9618</v>
      </c>
      <c r="C1218">
        <v>6447</v>
      </c>
      <c r="D1218" t="s">
        <v>12052</v>
      </c>
      <c r="E1218">
        <v>4.5999999999999996</v>
      </c>
    </row>
    <row r="1219" spans="1:5">
      <c r="A1219" t="s">
        <v>12053</v>
      </c>
      <c r="B1219" t="s">
        <v>9618</v>
      </c>
      <c r="C1219">
        <v>6447</v>
      </c>
      <c r="D1219" t="s">
        <v>12054</v>
      </c>
      <c r="E1219">
        <v>4.58</v>
      </c>
    </row>
    <row r="1220" spans="1:5">
      <c r="A1220" t="s">
        <v>12055</v>
      </c>
      <c r="B1220" t="s">
        <v>9618</v>
      </c>
      <c r="C1220">
        <v>6447</v>
      </c>
      <c r="D1220" t="s">
        <v>12056</v>
      </c>
      <c r="E1220">
        <v>0.76</v>
      </c>
    </row>
    <row r="1221" spans="1:5">
      <c r="A1221" t="s">
        <v>12057</v>
      </c>
      <c r="B1221" t="s">
        <v>9618</v>
      </c>
      <c r="C1221">
        <v>6447</v>
      </c>
      <c r="D1221" t="s">
        <v>12058</v>
      </c>
      <c r="E1221">
        <v>0</v>
      </c>
    </row>
    <row r="1222" spans="1:5">
      <c r="A1222" t="s">
        <v>12059</v>
      </c>
      <c r="B1222" t="s">
        <v>9618</v>
      </c>
      <c r="C1222">
        <v>6447</v>
      </c>
      <c r="D1222" t="s">
        <v>12060</v>
      </c>
      <c r="E1222">
        <v>0</v>
      </c>
    </row>
    <row r="1223" spans="1:5">
      <c r="A1223" t="s">
        <v>12061</v>
      </c>
      <c r="B1223" t="s">
        <v>9618</v>
      </c>
      <c r="C1223">
        <v>6447</v>
      </c>
      <c r="D1223" t="s">
        <v>12062</v>
      </c>
      <c r="E1223">
        <v>0</v>
      </c>
    </row>
    <row r="1224" spans="1:5">
      <c r="A1224" t="s">
        <v>12063</v>
      </c>
      <c r="B1224" t="s">
        <v>9618</v>
      </c>
      <c r="C1224">
        <v>6447</v>
      </c>
      <c r="D1224" t="s">
        <v>12064</v>
      </c>
      <c r="E1224">
        <v>0</v>
      </c>
    </row>
    <row r="1225" spans="1:5">
      <c r="A1225" t="s">
        <v>12065</v>
      </c>
      <c r="B1225" t="s">
        <v>9618</v>
      </c>
      <c r="C1225">
        <v>6447</v>
      </c>
      <c r="D1225" t="s">
        <v>12066</v>
      </c>
      <c r="E1225">
        <v>0</v>
      </c>
    </row>
    <row r="1226" spans="1:5">
      <c r="A1226" t="s">
        <v>12067</v>
      </c>
      <c r="B1226" t="s">
        <v>9618</v>
      </c>
      <c r="C1226">
        <v>6447</v>
      </c>
      <c r="D1226" t="s">
        <v>12068</v>
      </c>
      <c r="E1226">
        <v>0</v>
      </c>
    </row>
    <row r="1227" spans="1:5">
      <c r="A1227" t="s">
        <v>12069</v>
      </c>
      <c r="B1227" t="s">
        <v>9618</v>
      </c>
      <c r="C1227">
        <v>6447</v>
      </c>
      <c r="D1227" t="s">
        <v>12070</v>
      </c>
      <c r="E1227">
        <v>0</v>
      </c>
    </row>
    <row r="1228" spans="1:5">
      <c r="A1228" t="s">
        <v>12071</v>
      </c>
      <c r="B1228" t="s">
        <v>9618</v>
      </c>
      <c r="C1228">
        <v>6447</v>
      </c>
      <c r="D1228" t="s">
        <v>12072</v>
      </c>
      <c r="E1228">
        <v>0</v>
      </c>
    </row>
    <row r="1229" spans="1:5">
      <c r="A1229" t="s">
        <v>12073</v>
      </c>
      <c r="B1229" t="s">
        <v>9618</v>
      </c>
      <c r="C1229">
        <v>6447</v>
      </c>
      <c r="D1229" t="s">
        <v>12074</v>
      </c>
      <c r="E1229">
        <v>0</v>
      </c>
    </row>
    <row r="1230" spans="1:5">
      <c r="A1230" t="s">
        <v>12075</v>
      </c>
      <c r="B1230" t="s">
        <v>9618</v>
      </c>
      <c r="C1230">
        <v>6447</v>
      </c>
      <c r="D1230" t="s">
        <v>12076</v>
      </c>
      <c r="E1230">
        <v>0</v>
      </c>
    </row>
    <row r="1231" spans="1:5">
      <c r="A1231" t="s">
        <v>12077</v>
      </c>
      <c r="B1231" t="s">
        <v>9618</v>
      </c>
      <c r="C1231">
        <v>6447</v>
      </c>
      <c r="D1231" t="s">
        <v>12078</v>
      </c>
      <c r="E1231">
        <v>0</v>
      </c>
    </row>
    <row r="1232" spans="1:5">
      <c r="A1232" t="s">
        <v>12079</v>
      </c>
      <c r="B1232" t="s">
        <v>9618</v>
      </c>
      <c r="C1232">
        <v>6447</v>
      </c>
      <c r="D1232" t="s">
        <v>12080</v>
      </c>
      <c r="E1232">
        <v>0</v>
      </c>
    </row>
    <row r="1233" spans="1:5">
      <c r="A1233" t="s">
        <v>12081</v>
      </c>
      <c r="B1233" t="s">
        <v>9618</v>
      </c>
      <c r="C1233">
        <v>6447</v>
      </c>
      <c r="D1233" t="s">
        <v>12082</v>
      </c>
      <c r="E1233">
        <v>1.49</v>
      </c>
    </row>
    <row r="1234" spans="1:5">
      <c r="A1234" t="s">
        <v>12083</v>
      </c>
      <c r="B1234" t="s">
        <v>9618</v>
      </c>
      <c r="C1234">
        <v>6447</v>
      </c>
      <c r="D1234" t="s">
        <v>12084</v>
      </c>
      <c r="E1234">
        <v>4.47</v>
      </c>
    </row>
    <row r="1235" spans="1:5">
      <c r="A1235" t="s">
        <v>12085</v>
      </c>
      <c r="B1235" t="s">
        <v>9618</v>
      </c>
      <c r="C1235">
        <v>6447</v>
      </c>
      <c r="D1235" t="s">
        <v>12086</v>
      </c>
      <c r="E1235">
        <v>4.49</v>
      </c>
    </row>
    <row r="1236" spans="1:5">
      <c r="A1236" t="s">
        <v>12087</v>
      </c>
      <c r="B1236" t="s">
        <v>9618</v>
      </c>
      <c r="C1236">
        <v>6447</v>
      </c>
      <c r="D1236" t="s">
        <v>12088</v>
      </c>
      <c r="E1236">
        <v>4.55</v>
      </c>
    </row>
    <row r="1237" spans="1:5">
      <c r="A1237" t="s">
        <v>12089</v>
      </c>
      <c r="B1237" t="s">
        <v>9618</v>
      </c>
      <c r="C1237">
        <v>6447</v>
      </c>
      <c r="D1237" t="s">
        <v>12090</v>
      </c>
      <c r="E1237">
        <v>4.5599999999999996</v>
      </c>
    </row>
    <row r="1238" spans="1:5">
      <c r="A1238" t="s">
        <v>12091</v>
      </c>
      <c r="B1238" t="s">
        <v>9618</v>
      </c>
      <c r="C1238">
        <v>6447</v>
      </c>
      <c r="D1238" t="s">
        <v>12092</v>
      </c>
      <c r="E1238">
        <v>4.6100000000000003</v>
      </c>
    </row>
    <row r="1239" spans="1:5">
      <c r="A1239" t="s">
        <v>12093</v>
      </c>
      <c r="B1239" t="s">
        <v>9618</v>
      </c>
      <c r="C1239">
        <v>6447</v>
      </c>
      <c r="D1239" t="s">
        <v>12094</v>
      </c>
      <c r="E1239">
        <v>4.63</v>
      </c>
    </row>
    <row r="1240" spans="1:5">
      <c r="A1240" t="s">
        <v>12095</v>
      </c>
      <c r="B1240" t="s">
        <v>9618</v>
      </c>
      <c r="C1240">
        <v>6447</v>
      </c>
      <c r="D1240" t="s">
        <v>12096</v>
      </c>
      <c r="E1240">
        <v>4.6500000000000004</v>
      </c>
    </row>
    <row r="1241" spans="1:5">
      <c r="A1241" t="s">
        <v>12097</v>
      </c>
      <c r="B1241" t="s">
        <v>9618</v>
      </c>
      <c r="C1241">
        <v>6447</v>
      </c>
      <c r="D1241" t="s">
        <v>12098</v>
      </c>
      <c r="E1241">
        <v>4.6399999999999997</v>
      </c>
    </row>
    <row r="1242" spans="1:5">
      <c r="A1242" t="s">
        <v>12099</v>
      </c>
      <c r="B1242" t="s">
        <v>9618</v>
      </c>
      <c r="C1242">
        <v>6447</v>
      </c>
      <c r="D1242" t="s">
        <v>12100</v>
      </c>
      <c r="E1242">
        <v>4.6100000000000003</v>
      </c>
    </row>
    <row r="1243" spans="1:5">
      <c r="A1243" t="s">
        <v>12101</v>
      </c>
      <c r="B1243" t="s">
        <v>9618</v>
      </c>
      <c r="C1243">
        <v>6447</v>
      </c>
      <c r="D1243" t="s">
        <v>12102</v>
      </c>
      <c r="E1243">
        <v>6.17</v>
      </c>
    </row>
    <row r="1244" spans="1:5">
      <c r="A1244" t="s">
        <v>12103</v>
      </c>
      <c r="B1244" t="s">
        <v>9618</v>
      </c>
      <c r="C1244">
        <v>6447</v>
      </c>
      <c r="D1244" t="s">
        <v>12104</v>
      </c>
      <c r="E1244">
        <v>0.75</v>
      </c>
    </row>
    <row r="1245" spans="1:5">
      <c r="A1245" t="s">
        <v>12105</v>
      </c>
      <c r="B1245" t="s">
        <v>9618</v>
      </c>
      <c r="C1245">
        <v>6447</v>
      </c>
      <c r="D1245" t="s">
        <v>12106</v>
      </c>
      <c r="E1245">
        <v>0</v>
      </c>
    </row>
    <row r="1246" spans="1:5">
      <c r="A1246" t="s">
        <v>12107</v>
      </c>
      <c r="B1246" t="s">
        <v>9618</v>
      </c>
      <c r="C1246">
        <v>6447</v>
      </c>
      <c r="D1246" t="s">
        <v>12108</v>
      </c>
      <c r="E1246">
        <v>0</v>
      </c>
    </row>
    <row r="1247" spans="1:5">
      <c r="A1247" t="s">
        <v>12109</v>
      </c>
      <c r="B1247" t="s">
        <v>9618</v>
      </c>
      <c r="C1247">
        <v>6447</v>
      </c>
      <c r="D1247" t="s">
        <v>12110</v>
      </c>
      <c r="E1247">
        <v>0</v>
      </c>
    </row>
    <row r="1248" spans="1:5">
      <c r="A1248" t="s">
        <v>12111</v>
      </c>
      <c r="B1248" t="s">
        <v>9618</v>
      </c>
      <c r="C1248">
        <v>6447</v>
      </c>
      <c r="D1248" t="s">
        <v>12112</v>
      </c>
      <c r="E1248">
        <v>0</v>
      </c>
    </row>
    <row r="1249" spans="1:5">
      <c r="A1249" t="s">
        <v>12113</v>
      </c>
      <c r="B1249" t="s">
        <v>9618</v>
      </c>
      <c r="C1249">
        <v>6447</v>
      </c>
      <c r="D1249" t="s">
        <v>12114</v>
      </c>
      <c r="E1249">
        <v>0</v>
      </c>
    </row>
    <row r="1250" spans="1:5">
      <c r="A1250" t="s">
        <v>12115</v>
      </c>
      <c r="B1250" t="s">
        <v>9618</v>
      </c>
      <c r="C1250">
        <v>6447</v>
      </c>
      <c r="D1250" t="s">
        <v>12116</v>
      </c>
      <c r="E1250">
        <v>0</v>
      </c>
    </row>
    <row r="1251" spans="1:5">
      <c r="A1251" t="s">
        <v>12117</v>
      </c>
      <c r="B1251" t="s">
        <v>9618</v>
      </c>
      <c r="C1251">
        <v>6447</v>
      </c>
      <c r="D1251" t="s">
        <v>12118</v>
      </c>
      <c r="E1251">
        <v>0</v>
      </c>
    </row>
    <row r="1252" spans="1:5">
      <c r="A1252" t="s">
        <v>12119</v>
      </c>
      <c r="B1252" t="s">
        <v>9618</v>
      </c>
      <c r="C1252">
        <v>6447</v>
      </c>
      <c r="D1252" t="s">
        <v>12120</v>
      </c>
      <c r="E1252">
        <v>0</v>
      </c>
    </row>
    <row r="1253" spans="1:5">
      <c r="A1253" t="s">
        <v>12121</v>
      </c>
      <c r="B1253" t="s">
        <v>9618</v>
      </c>
      <c r="C1253">
        <v>6447</v>
      </c>
      <c r="D1253" t="s">
        <v>12122</v>
      </c>
      <c r="E1253">
        <v>0</v>
      </c>
    </row>
    <row r="1254" spans="1:5">
      <c r="A1254" t="s">
        <v>12123</v>
      </c>
      <c r="B1254" t="s">
        <v>9618</v>
      </c>
      <c r="C1254">
        <v>6447</v>
      </c>
      <c r="D1254" t="s">
        <v>12124</v>
      </c>
      <c r="E1254">
        <v>0</v>
      </c>
    </row>
    <row r="1255" spans="1:5">
      <c r="A1255" t="s">
        <v>12125</v>
      </c>
      <c r="B1255" t="s">
        <v>9618</v>
      </c>
      <c r="C1255">
        <v>6447</v>
      </c>
      <c r="D1255" t="s">
        <v>12126</v>
      </c>
      <c r="E1255">
        <v>0</v>
      </c>
    </row>
    <row r="1256" spans="1:5">
      <c r="A1256" t="s">
        <v>12127</v>
      </c>
      <c r="B1256" t="s">
        <v>9618</v>
      </c>
      <c r="C1256">
        <v>6447</v>
      </c>
      <c r="D1256" t="s">
        <v>12128</v>
      </c>
      <c r="E1256">
        <v>0</v>
      </c>
    </row>
    <row r="1257" spans="1:5">
      <c r="A1257" t="s">
        <v>12129</v>
      </c>
      <c r="B1257" t="s">
        <v>9618</v>
      </c>
      <c r="C1257">
        <v>6447</v>
      </c>
      <c r="D1257" t="s">
        <v>12130</v>
      </c>
      <c r="E1257">
        <v>1.48</v>
      </c>
    </row>
    <row r="1258" spans="1:5">
      <c r="A1258" t="s">
        <v>12131</v>
      </c>
      <c r="B1258" t="s">
        <v>9618</v>
      </c>
      <c r="C1258">
        <v>6447</v>
      </c>
      <c r="D1258" t="s">
        <v>12132</v>
      </c>
      <c r="E1258">
        <v>14.37</v>
      </c>
    </row>
    <row r="1259" spans="1:5">
      <c r="A1259" t="s">
        <v>12133</v>
      </c>
      <c r="B1259" t="s">
        <v>9618</v>
      </c>
      <c r="C1259">
        <v>6447</v>
      </c>
      <c r="D1259" t="s">
        <v>12134</v>
      </c>
      <c r="E1259">
        <v>21.93</v>
      </c>
    </row>
    <row r="1260" spans="1:5">
      <c r="A1260" t="s">
        <v>12135</v>
      </c>
      <c r="B1260" t="s">
        <v>9618</v>
      </c>
      <c r="C1260">
        <v>6447</v>
      </c>
      <c r="D1260" t="s">
        <v>12136</v>
      </c>
      <c r="E1260">
        <v>5.23</v>
      </c>
    </row>
    <row r="1261" spans="1:5">
      <c r="A1261" t="s">
        <v>12137</v>
      </c>
      <c r="B1261" t="s">
        <v>9618</v>
      </c>
      <c r="C1261">
        <v>6447</v>
      </c>
      <c r="D1261" t="s">
        <v>12138</v>
      </c>
      <c r="E1261">
        <v>16.3</v>
      </c>
    </row>
    <row r="1262" spans="1:5">
      <c r="A1262" t="s">
        <v>12139</v>
      </c>
      <c r="B1262" t="s">
        <v>9618</v>
      </c>
      <c r="C1262">
        <v>6447</v>
      </c>
      <c r="D1262" t="s">
        <v>12140</v>
      </c>
      <c r="E1262">
        <v>12.03</v>
      </c>
    </row>
    <row r="1263" spans="1:5">
      <c r="A1263" t="s">
        <v>12141</v>
      </c>
      <c r="B1263" t="s">
        <v>9618</v>
      </c>
      <c r="C1263">
        <v>6447</v>
      </c>
      <c r="D1263" t="s">
        <v>12142</v>
      </c>
      <c r="E1263">
        <v>16.82</v>
      </c>
    </row>
    <row r="1264" spans="1:5">
      <c r="A1264" t="s">
        <v>12143</v>
      </c>
      <c r="B1264" t="s">
        <v>9618</v>
      </c>
      <c r="C1264">
        <v>6447</v>
      </c>
      <c r="D1264" t="s">
        <v>12144</v>
      </c>
      <c r="E1264">
        <v>4.7</v>
      </c>
    </row>
    <row r="1265" spans="1:5">
      <c r="A1265" t="s">
        <v>12145</v>
      </c>
      <c r="B1265" t="s">
        <v>9618</v>
      </c>
      <c r="C1265">
        <v>6447</v>
      </c>
      <c r="D1265" t="s">
        <v>12146</v>
      </c>
      <c r="E1265">
        <v>4.68</v>
      </c>
    </row>
    <row r="1266" spans="1:5">
      <c r="A1266" t="s">
        <v>12147</v>
      </c>
      <c r="B1266" t="s">
        <v>9618</v>
      </c>
      <c r="C1266">
        <v>6447</v>
      </c>
      <c r="D1266" t="s">
        <v>12148</v>
      </c>
      <c r="E1266">
        <v>4.66</v>
      </c>
    </row>
    <row r="1267" spans="1:5">
      <c r="A1267" t="s">
        <v>12149</v>
      </c>
      <c r="B1267" t="s">
        <v>9618</v>
      </c>
      <c r="C1267">
        <v>6447</v>
      </c>
      <c r="D1267" t="s">
        <v>12150</v>
      </c>
      <c r="E1267">
        <v>4.62</v>
      </c>
    </row>
    <row r="1268" spans="1:5">
      <c r="A1268" t="s">
        <v>12151</v>
      </c>
      <c r="B1268" t="s">
        <v>9618</v>
      </c>
      <c r="C1268">
        <v>6447</v>
      </c>
      <c r="D1268" t="s">
        <v>12152</v>
      </c>
      <c r="E1268">
        <v>0.77</v>
      </c>
    </row>
    <row r="1269" spans="1:5">
      <c r="A1269" t="s">
        <v>12153</v>
      </c>
      <c r="B1269" t="s">
        <v>9618</v>
      </c>
      <c r="C1269">
        <v>6447</v>
      </c>
      <c r="D1269" t="s">
        <v>12154</v>
      </c>
      <c r="E1269">
        <v>0</v>
      </c>
    </row>
    <row r="1270" spans="1:5">
      <c r="A1270" t="s">
        <v>12155</v>
      </c>
      <c r="B1270" t="s">
        <v>9618</v>
      </c>
      <c r="C1270">
        <v>6447</v>
      </c>
      <c r="D1270" t="s">
        <v>12156</v>
      </c>
      <c r="E1270">
        <v>0</v>
      </c>
    </row>
    <row r="1271" spans="1:5">
      <c r="A1271" t="s">
        <v>12157</v>
      </c>
      <c r="B1271" t="s">
        <v>9618</v>
      </c>
      <c r="C1271">
        <v>6447</v>
      </c>
      <c r="D1271" t="s">
        <v>12158</v>
      </c>
      <c r="E1271">
        <v>0</v>
      </c>
    </row>
    <row r="1272" spans="1:5">
      <c r="A1272" t="s">
        <v>12159</v>
      </c>
      <c r="B1272" t="s">
        <v>9618</v>
      </c>
      <c r="C1272">
        <v>6447</v>
      </c>
      <c r="D1272" t="s">
        <v>12160</v>
      </c>
      <c r="E1272">
        <v>0</v>
      </c>
    </row>
    <row r="1273" spans="1:5">
      <c r="A1273" t="s">
        <v>12161</v>
      </c>
      <c r="B1273" t="s">
        <v>9618</v>
      </c>
      <c r="C1273">
        <v>6447</v>
      </c>
      <c r="D1273" t="s">
        <v>12162</v>
      </c>
      <c r="E1273">
        <v>0</v>
      </c>
    </row>
    <row r="1274" spans="1:5">
      <c r="A1274" t="s">
        <v>12163</v>
      </c>
      <c r="B1274" t="s">
        <v>9618</v>
      </c>
      <c r="C1274">
        <v>6447</v>
      </c>
      <c r="D1274" t="s">
        <v>12164</v>
      </c>
      <c r="E1274">
        <v>0</v>
      </c>
    </row>
    <row r="1275" spans="1:5">
      <c r="A1275" t="s">
        <v>12165</v>
      </c>
      <c r="B1275" t="s">
        <v>9618</v>
      </c>
      <c r="C1275">
        <v>6447</v>
      </c>
      <c r="D1275" t="s">
        <v>12166</v>
      </c>
      <c r="E1275">
        <v>0</v>
      </c>
    </row>
    <row r="1276" spans="1:5">
      <c r="A1276" t="s">
        <v>12167</v>
      </c>
      <c r="B1276" t="s">
        <v>9618</v>
      </c>
      <c r="C1276">
        <v>6447</v>
      </c>
      <c r="D1276" t="s">
        <v>12168</v>
      </c>
      <c r="E1276">
        <v>0</v>
      </c>
    </row>
    <row r="1277" spans="1:5">
      <c r="A1277" t="s">
        <v>12169</v>
      </c>
      <c r="B1277" t="s">
        <v>9618</v>
      </c>
      <c r="C1277">
        <v>6447</v>
      </c>
      <c r="D1277" t="s">
        <v>12170</v>
      </c>
      <c r="E1277">
        <v>0</v>
      </c>
    </row>
    <row r="1278" spans="1:5">
      <c r="A1278" t="s">
        <v>12171</v>
      </c>
      <c r="B1278" t="s">
        <v>9618</v>
      </c>
      <c r="C1278">
        <v>6447</v>
      </c>
      <c r="D1278" t="s">
        <v>12172</v>
      </c>
      <c r="E1278">
        <v>0</v>
      </c>
    </row>
    <row r="1279" spans="1:5">
      <c r="A1279" t="s">
        <v>12173</v>
      </c>
      <c r="B1279" t="s">
        <v>9618</v>
      </c>
      <c r="C1279">
        <v>6447</v>
      </c>
      <c r="D1279" t="s">
        <v>12174</v>
      </c>
      <c r="E1279">
        <v>0</v>
      </c>
    </row>
    <row r="1280" spans="1:5">
      <c r="A1280" t="s">
        <v>12175</v>
      </c>
      <c r="B1280" t="s">
        <v>9618</v>
      </c>
      <c r="C1280">
        <v>6447</v>
      </c>
      <c r="D1280" t="s">
        <v>12176</v>
      </c>
      <c r="E1280">
        <v>0</v>
      </c>
    </row>
    <row r="1281" spans="1:5">
      <c r="A1281" t="s">
        <v>12177</v>
      </c>
      <c r="B1281" t="s">
        <v>9618</v>
      </c>
      <c r="C1281">
        <v>6447</v>
      </c>
      <c r="D1281" t="s">
        <v>12178</v>
      </c>
      <c r="E1281">
        <v>1.53</v>
      </c>
    </row>
    <row r="1282" spans="1:5">
      <c r="A1282" t="s">
        <v>12179</v>
      </c>
      <c r="B1282" t="s">
        <v>9618</v>
      </c>
      <c r="C1282">
        <v>6447</v>
      </c>
      <c r="D1282" t="s">
        <v>12180</v>
      </c>
      <c r="E1282">
        <v>4.55</v>
      </c>
    </row>
    <row r="1283" spans="1:5">
      <c r="A1283" t="s">
        <v>12181</v>
      </c>
      <c r="B1283" t="s">
        <v>9618</v>
      </c>
      <c r="C1283">
        <v>6447</v>
      </c>
      <c r="D1283" t="s">
        <v>12182</v>
      </c>
      <c r="E1283">
        <v>4.5999999999999996</v>
      </c>
    </row>
    <row r="1284" spans="1:5">
      <c r="A1284" t="s">
        <v>12183</v>
      </c>
      <c r="B1284" t="s">
        <v>9618</v>
      </c>
      <c r="C1284">
        <v>6447</v>
      </c>
      <c r="D1284" t="s">
        <v>12184</v>
      </c>
      <c r="E1284">
        <v>4.66</v>
      </c>
    </row>
    <row r="1285" spans="1:5">
      <c r="A1285" t="s">
        <v>12185</v>
      </c>
      <c r="B1285" t="s">
        <v>9618</v>
      </c>
      <c r="C1285">
        <v>6447</v>
      </c>
      <c r="D1285" t="s">
        <v>12186</v>
      </c>
      <c r="E1285">
        <v>7.33</v>
      </c>
    </row>
    <row r="1286" spans="1:5">
      <c r="A1286" t="s">
        <v>12187</v>
      </c>
      <c r="B1286" t="s">
        <v>9618</v>
      </c>
      <c r="C1286">
        <v>6447</v>
      </c>
      <c r="D1286" t="s">
        <v>12188</v>
      </c>
      <c r="E1286">
        <v>5.64</v>
      </c>
    </row>
    <row r="1287" spans="1:5">
      <c r="A1287" t="s">
        <v>12189</v>
      </c>
      <c r="B1287" t="s">
        <v>9618</v>
      </c>
      <c r="C1287">
        <v>6447</v>
      </c>
      <c r="D1287" t="s">
        <v>12190</v>
      </c>
      <c r="E1287">
        <v>4.71</v>
      </c>
    </row>
    <row r="1288" spans="1:5">
      <c r="A1288" t="s">
        <v>12191</v>
      </c>
      <c r="B1288" t="s">
        <v>9618</v>
      </c>
      <c r="C1288">
        <v>6447</v>
      </c>
      <c r="D1288" t="s">
        <v>12192</v>
      </c>
      <c r="E1288">
        <v>4.7</v>
      </c>
    </row>
    <row r="1289" spans="1:5">
      <c r="A1289" t="s">
        <v>12193</v>
      </c>
      <c r="B1289" t="s">
        <v>9618</v>
      </c>
      <c r="C1289">
        <v>6447</v>
      </c>
      <c r="D1289" t="s">
        <v>12194</v>
      </c>
      <c r="E1289">
        <v>4.7300000000000004</v>
      </c>
    </row>
    <row r="1290" spans="1:5">
      <c r="A1290" t="s">
        <v>12195</v>
      </c>
      <c r="B1290" t="s">
        <v>9618</v>
      </c>
      <c r="C1290">
        <v>6447</v>
      </c>
      <c r="D1290" t="s">
        <v>12196</v>
      </c>
      <c r="E1290">
        <v>5.96</v>
      </c>
    </row>
    <row r="1291" spans="1:5">
      <c r="A1291" t="s">
        <v>12197</v>
      </c>
      <c r="B1291" t="s">
        <v>9618</v>
      </c>
      <c r="C1291">
        <v>6447</v>
      </c>
      <c r="D1291" t="s">
        <v>12198</v>
      </c>
      <c r="E1291">
        <v>6.39</v>
      </c>
    </row>
    <row r="1292" spans="1:5">
      <c r="A1292" t="s">
        <v>12199</v>
      </c>
      <c r="B1292" t="s">
        <v>9618</v>
      </c>
      <c r="C1292">
        <v>6447</v>
      </c>
      <c r="D1292" t="s">
        <v>12200</v>
      </c>
      <c r="E1292">
        <v>0.78</v>
      </c>
    </row>
    <row r="1293" spans="1:5">
      <c r="A1293" t="s">
        <v>12201</v>
      </c>
      <c r="B1293" t="s">
        <v>9618</v>
      </c>
      <c r="C1293">
        <v>6447</v>
      </c>
      <c r="D1293" t="s">
        <v>12202</v>
      </c>
      <c r="E1293">
        <v>0</v>
      </c>
    </row>
    <row r="1294" spans="1:5">
      <c r="A1294" t="s">
        <v>12203</v>
      </c>
      <c r="B1294" t="s">
        <v>9618</v>
      </c>
      <c r="C1294">
        <v>6447</v>
      </c>
      <c r="D1294" t="s">
        <v>12204</v>
      </c>
      <c r="E1294">
        <v>0</v>
      </c>
    </row>
    <row r="1295" spans="1:5">
      <c r="A1295" t="s">
        <v>12205</v>
      </c>
      <c r="B1295" t="s">
        <v>9618</v>
      </c>
      <c r="C1295">
        <v>6447</v>
      </c>
      <c r="D1295" t="s">
        <v>12206</v>
      </c>
      <c r="E1295">
        <v>0</v>
      </c>
    </row>
    <row r="1296" spans="1:5">
      <c r="A1296" t="s">
        <v>12207</v>
      </c>
      <c r="B1296" t="s">
        <v>9618</v>
      </c>
      <c r="C1296">
        <v>6447</v>
      </c>
      <c r="D1296" t="s">
        <v>12208</v>
      </c>
      <c r="E1296">
        <v>0</v>
      </c>
    </row>
    <row r="1297" spans="1:5">
      <c r="A1297" t="s">
        <v>12209</v>
      </c>
      <c r="B1297" t="s">
        <v>9618</v>
      </c>
      <c r="C1297">
        <v>6447</v>
      </c>
      <c r="D1297" t="s">
        <v>12210</v>
      </c>
      <c r="E1297">
        <v>0</v>
      </c>
    </row>
    <row r="1298" spans="1:5">
      <c r="A1298" t="s">
        <v>12211</v>
      </c>
      <c r="B1298" t="s">
        <v>9618</v>
      </c>
      <c r="C1298">
        <v>6447</v>
      </c>
      <c r="D1298" t="s">
        <v>12212</v>
      </c>
      <c r="E1298">
        <v>0</v>
      </c>
    </row>
    <row r="1299" spans="1:5">
      <c r="A1299" t="s">
        <v>12213</v>
      </c>
      <c r="B1299" t="s">
        <v>9618</v>
      </c>
      <c r="C1299">
        <v>6447</v>
      </c>
      <c r="D1299" t="s">
        <v>12214</v>
      </c>
      <c r="E1299">
        <v>0</v>
      </c>
    </row>
    <row r="1300" spans="1:5">
      <c r="A1300" t="s">
        <v>12215</v>
      </c>
      <c r="B1300" t="s">
        <v>9618</v>
      </c>
      <c r="C1300">
        <v>6447</v>
      </c>
      <c r="D1300" t="s">
        <v>12216</v>
      </c>
      <c r="E1300">
        <v>0</v>
      </c>
    </row>
    <row r="1301" spans="1:5">
      <c r="A1301" t="s">
        <v>12217</v>
      </c>
      <c r="B1301" t="s">
        <v>9618</v>
      </c>
      <c r="C1301">
        <v>6447</v>
      </c>
      <c r="D1301" t="s">
        <v>12218</v>
      </c>
      <c r="E1301">
        <v>0</v>
      </c>
    </row>
    <row r="1302" spans="1:5">
      <c r="A1302" t="s">
        <v>12219</v>
      </c>
      <c r="B1302" t="s">
        <v>9618</v>
      </c>
      <c r="C1302">
        <v>6447</v>
      </c>
      <c r="D1302" t="s">
        <v>12220</v>
      </c>
      <c r="E1302">
        <v>0</v>
      </c>
    </row>
    <row r="1303" spans="1:5">
      <c r="A1303" t="s">
        <v>12221</v>
      </c>
      <c r="B1303" t="s">
        <v>9618</v>
      </c>
      <c r="C1303">
        <v>6447</v>
      </c>
      <c r="D1303" t="s">
        <v>12222</v>
      </c>
      <c r="E1303">
        <v>0</v>
      </c>
    </row>
    <row r="1304" spans="1:5">
      <c r="A1304" t="s">
        <v>12223</v>
      </c>
      <c r="B1304" t="s">
        <v>9618</v>
      </c>
      <c r="C1304">
        <v>6447</v>
      </c>
      <c r="D1304" t="s">
        <v>12224</v>
      </c>
      <c r="E1304">
        <v>0</v>
      </c>
    </row>
    <row r="1305" spans="1:5">
      <c r="A1305" t="s">
        <v>12225</v>
      </c>
      <c r="B1305" t="s">
        <v>9618</v>
      </c>
      <c r="C1305">
        <v>6447</v>
      </c>
      <c r="D1305" t="s">
        <v>12226</v>
      </c>
      <c r="E1305">
        <v>2.09</v>
      </c>
    </row>
    <row r="1306" spans="1:5">
      <c r="A1306" t="s">
        <v>12227</v>
      </c>
      <c r="B1306" t="s">
        <v>9618</v>
      </c>
      <c r="C1306">
        <v>6447</v>
      </c>
      <c r="D1306" t="s">
        <v>12228</v>
      </c>
      <c r="E1306">
        <v>21.93</v>
      </c>
    </row>
    <row r="1307" spans="1:5">
      <c r="A1307" t="s">
        <v>12229</v>
      </c>
      <c r="B1307" t="s">
        <v>9618</v>
      </c>
      <c r="C1307">
        <v>6447</v>
      </c>
      <c r="D1307" t="s">
        <v>12230</v>
      </c>
      <c r="E1307">
        <v>63.33</v>
      </c>
    </row>
    <row r="1308" spans="1:5">
      <c r="A1308" t="s">
        <v>12231</v>
      </c>
      <c r="B1308" t="s">
        <v>9618</v>
      </c>
      <c r="C1308">
        <v>6447</v>
      </c>
      <c r="D1308" t="s">
        <v>12232</v>
      </c>
      <c r="E1308">
        <v>285.47000000000003</v>
      </c>
    </row>
    <row r="1309" spans="1:5">
      <c r="A1309" t="s">
        <v>12233</v>
      </c>
      <c r="B1309" t="s">
        <v>9618</v>
      </c>
      <c r="C1309">
        <v>6447</v>
      </c>
      <c r="D1309" t="s">
        <v>12234</v>
      </c>
      <c r="E1309">
        <v>8.59</v>
      </c>
    </row>
    <row r="1310" spans="1:5">
      <c r="A1310" t="s">
        <v>12235</v>
      </c>
      <c r="B1310" t="s">
        <v>9618</v>
      </c>
      <c r="C1310">
        <v>6447</v>
      </c>
      <c r="D1310" t="s">
        <v>12236</v>
      </c>
      <c r="E1310">
        <v>57.58</v>
      </c>
    </row>
    <row r="1311" spans="1:5">
      <c r="A1311" t="s">
        <v>12237</v>
      </c>
      <c r="B1311" t="s">
        <v>9618</v>
      </c>
      <c r="C1311">
        <v>6447</v>
      </c>
      <c r="D1311" t="s">
        <v>12238</v>
      </c>
      <c r="E1311">
        <v>9.02</v>
      </c>
    </row>
    <row r="1312" spans="1:5">
      <c r="A1312" t="s">
        <v>12239</v>
      </c>
      <c r="B1312" t="s">
        <v>9618</v>
      </c>
      <c r="C1312">
        <v>6447</v>
      </c>
      <c r="D1312" t="s">
        <v>12240</v>
      </c>
      <c r="E1312">
        <v>6.22</v>
      </c>
    </row>
    <row r="1313" spans="1:5">
      <c r="A1313" t="s">
        <v>12241</v>
      </c>
      <c r="B1313" t="s">
        <v>9618</v>
      </c>
      <c r="C1313">
        <v>6447</v>
      </c>
      <c r="D1313" t="s">
        <v>12242</v>
      </c>
      <c r="E1313">
        <v>4.6100000000000003</v>
      </c>
    </row>
    <row r="1314" spans="1:5">
      <c r="A1314" t="s">
        <v>12243</v>
      </c>
      <c r="B1314" t="s">
        <v>9618</v>
      </c>
      <c r="C1314">
        <v>6447</v>
      </c>
      <c r="D1314" t="s">
        <v>12244</v>
      </c>
      <c r="E1314">
        <v>4.53</v>
      </c>
    </row>
    <row r="1315" spans="1:5">
      <c r="A1315" t="s">
        <v>12245</v>
      </c>
      <c r="B1315" t="s">
        <v>9618</v>
      </c>
      <c r="C1315">
        <v>6447</v>
      </c>
      <c r="D1315" t="s">
        <v>12246</v>
      </c>
      <c r="E1315">
        <v>4.54</v>
      </c>
    </row>
    <row r="1316" spans="1:5">
      <c r="A1316" t="s">
        <v>12247</v>
      </c>
      <c r="B1316" t="s">
        <v>9618</v>
      </c>
      <c r="C1316">
        <v>6447</v>
      </c>
      <c r="D1316" t="s">
        <v>12248</v>
      </c>
      <c r="E1316">
        <v>1.51</v>
      </c>
    </row>
    <row r="1317" spans="1:5">
      <c r="A1317" t="s">
        <v>12249</v>
      </c>
      <c r="B1317" t="s">
        <v>9618</v>
      </c>
      <c r="C1317">
        <v>6447</v>
      </c>
      <c r="D1317" t="s">
        <v>12250</v>
      </c>
      <c r="E1317">
        <v>0</v>
      </c>
    </row>
    <row r="1318" spans="1:5">
      <c r="A1318" t="s">
        <v>12251</v>
      </c>
      <c r="B1318" t="s">
        <v>9618</v>
      </c>
      <c r="C1318">
        <v>6447</v>
      </c>
      <c r="D1318" t="s">
        <v>12252</v>
      </c>
      <c r="E1318">
        <v>0</v>
      </c>
    </row>
    <row r="1319" spans="1:5">
      <c r="A1319" t="s">
        <v>12253</v>
      </c>
      <c r="B1319" t="s">
        <v>9618</v>
      </c>
      <c r="C1319">
        <v>6447</v>
      </c>
      <c r="D1319" t="s">
        <v>12254</v>
      </c>
      <c r="E1319">
        <v>0</v>
      </c>
    </row>
    <row r="1320" spans="1:5">
      <c r="A1320" t="s">
        <v>12255</v>
      </c>
      <c r="B1320" t="s">
        <v>9618</v>
      </c>
      <c r="C1320">
        <v>6447</v>
      </c>
      <c r="D1320" t="s">
        <v>12256</v>
      </c>
      <c r="E1320">
        <v>0</v>
      </c>
    </row>
    <row r="1321" spans="1:5">
      <c r="A1321" t="s">
        <v>12257</v>
      </c>
      <c r="B1321" t="s">
        <v>9618</v>
      </c>
      <c r="C1321">
        <v>6447</v>
      </c>
      <c r="D1321" t="s">
        <v>12258</v>
      </c>
      <c r="E1321">
        <v>0</v>
      </c>
    </row>
    <row r="1322" spans="1:5">
      <c r="A1322" t="s">
        <v>12259</v>
      </c>
      <c r="B1322" t="s">
        <v>9618</v>
      </c>
      <c r="C1322">
        <v>6447</v>
      </c>
      <c r="D1322" t="s">
        <v>12260</v>
      </c>
      <c r="E1322">
        <v>0</v>
      </c>
    </row>
    <row r="1323" spans="1:5">
      <c r="A1323" t="s">
        <v>12261</v>
      </c>
      <c r="B1323" t="s">
        <v>9618</v>
      </c>
      <c r="C1323">
        <v>6447</v>
      </c>
      <c r="D1323" t="s">
        <v>12262</v>
      </c>
      <c r="E1323">
        <v>0</v>
      </c>
    </row>
    <row r="1324" spans="1:5">
      <c r="A1324" t="s">
        <v>12263</v>
      </c>
      <c r="B1324" t="s">
        <v>9618</v>
      </c>
      <c r="C1324">
        <v>6447</v>
      </c>
      <c r="D1324" t="s">
        <v>12264</v>
      </c>
      <c r="E1324">
        <v>0</v>
      </c>
    </row>
    <row r="1325" spans="1:5">
      <c r="A1325" t="s">
        <v>12265</v>
      </c>
      <c r="B1325" t="s">
        <v>9618</v>
      </c>
      <c r="C1325">
        <v>6447</v>
      </c>
      <c r="D1325" t="s">
        <v>12266</v>
      </c>
      <c r="E1325">
        <v>0</v>
      </c>
    </row>
    <row r="1326" spans="1:5">
      <c r="A1326" t="s">
        <v>12267</v>
      </c>
      <c r="B1326" t="s">
        <v>9618</v>
      </c>
      <c r="C1326">
        <v>6447</v>
      </c>
      <c r="D1326" t="s">
        <v>12268</v>
      </c>
      <c r="E1326">
        <v>0</v>
      </c>
    </row>
    <row r="1327" spans="1:5">
      <c r="A1327" t="s">
        <v>12269</v>
      </c>
      <c r="B1327" t="s">
        <v>9618</v>
      </c>
      <c r="C1327">
        <v>6447</v>
      </c>
      <c r="D1327" t="s">
        <v>12270</v>
      </c>
      <c r="E1327">
        <v>0</v>
      </c>
    </row>
    <row r="1328" spans="1:5">
      <c r="A1328" t="s">
        <v>12271</v>
      </c>
      <c r="B1328" t="s">
        <v>9618</v>
      </c>
      <c r="C1328">
        <v>6447</v>
      </c>
      <c r="D1328" t="s">
        <v>12272</v>
      </c>
      <c r="E1328">
        <v>0</v>
      </c>
    </row>
    <row r="1329" spans="1:5">
      <c r="A1329" t="s">
        <v>12273</v>
      </c>
      <c r="B1329" t="s">
        <v>9618</v>
      </c>
      <c r="C1329">
        <v>6447</v>
      </c>
      <c r="D1329" t="s">
        <v>12274</v>
      </c>
      <c r="E1329">
        <v>1.47</v>
      </c>
    </row>
    <row r="1330" spans="1:5">
      <c r="A1330" t="s">
        <v>12275</v>
      </c>
      <c r="B1330" t="s">
        <v>9618</v>
      </c>
      <c r="C1330">
        <v>6447</v>
      </c>
      <c r="D1330" t="s">
        <v>12276</v>
      </c>
      <c r="E1330">
        <v>18.57</v>
      </c>
    </row>
    <row r="1331" spans="1:5">
      <c r="A1331" t="s">
        <v>12277</v>
      </c>
      <c r="B1331" t="s">
        <v>9618</v>
      </c>
      <c r="C1331">
        <v>6447</v>
      </c>
      <c r="D1331" t="s">
        <v>12278</v>
      </c>
      <c r="E1331">
        <v>449.11</v>
      </c>
    </row>
    <row r="1332" spans="1:5">
      <c r="A1332" t="s">
        <v>12279</v>
      </c>
      <c r="B1332" t="s">
        <v>9618</v>
      </c>
      <c r="C1332">
        <v>6447</v>
      </c>
      <c r="D1332" t="s">
        <v>12280</v>
      </c>
      <c r="E1332">
        <v>394.93</v>
      </c>
    </row>
    <row r="1333" spans="1:5">
      <c r="A1333" t="s">
        <v>12281</v>
      </c>
      <c r="B1333" t="s">
        <v>9618</v>
      </c>
      <c r="C1333">
        <v>6447</v>
      </c>
      <c r="D1333" t="s">
        <v>12282</v>
      </c>
      <c r="E1333">
        <v>372.4</v>
      </c>
    </row>
    <row r="1334" spans="1:5">
      <c r="A1334" t="s">
        <v>12283</v>
      </c>
      <c r="B1334" t="s">
        <v>9618</v>
      </c>
      <c r="C1334">
        <v>6447</v>
      </c>
      <c r="D1334" t="s">
        <v>12284</v>
      </c>
      <c r="E1334">
        <v>421.21</v>
      </c>
    </row>
    <row r="1335" spans="1:5">
      <c r="A1335" t="s">
        <v>12285</v>
      </c>
      <c r="B1335" t="s">
        <v>9618</v>
      </c>
      <c r="C1335">
        <v>6447</v>
      </c>
      <c r="D1335" t="s">
        <v>12286</v>
      </c>
      <c r="E1335">
        <v>162.19999999999999</v>
      </c>
    </row>
    <row r="1336" spans="1:5">
      <c r="A1336" t="s">
        <v>12287</v>
      </c>
      <c r="B1336" t="s">
        <v>9618</v>
      </c>
      <c r="C1336">
        <v>6447</v>
      </c>
      <c r="D1336" t="s">
        <v>12288</v>
      </c>
      <c r="E1336">
        <v>418.68</v>
      </c>
    </row>
    <row r="1337" spans="1:5">
      <c r="A1337" t="s">
        <v>12289</v>
      </c>
      <c r="B1337" t="s">
        <v>9618</v>
      </c>
      <c r="C1337">
        <v>6447</v>
      </c>
      <c r="D1337" t="s">
        <v>12290</v>
      </c>
      <c r="E1337">
        <v>421.27</v>
      </c>
    </row>
    <row r="1338" spans="1:5">
      <c r="A1338" t="s">
        <v>12291</v>
      </c>
      <c r="B1338" t="s">
        <v>9618</v>
      </c>
      <c r="C1338">
        <v>6447</v>
      </c>
      <c r="D1338" t="s">
        <v>12292</v>
      </c>
      <c r="E1338">
        <v>143.54</v>
      </c>
    </row>
    <row r="1339" spans="1:5">
      <c r="A1339" t="s">
        <v>12293</v>
      </c>
      <c r="B1339" t="s">
        <v>9618</v>
      </c>
      <c r="C1339">
        <v>6447</v>
      </c>
      <c r="D1339" t="s">
        <v>12294</v>
      </c>
      <c r="E1339">
        <v>42.15</v>
      </c>
    </row>
    <row r="1340" spans="1:5">
      <c r="A1340" t="s">
        <v>12295</v>
      </c>
      <c r="B1340" t="s">
        <v>9618</v>
      </c>
      <c r="C1340">
        <v>6447</v>
      </c>
      <c r="D1340" t="s">
        <v>12296</v>
      </c>
      <c r="E1340">
        <v>1.57</v>
      </c>
    </row>
    <row r="1341" spans="1:5">
      <c r="A1341" t="s">
        <v>12297</v>
      </c>
      <c r="B1341" t="s">
        <v>9618</v>
      </c>
      <c r="C1341">
        <v>6447</v>
      </c>
      <c r="D1341" t="s">
        <v>12298</v>
      </c>
      <c r="E1341">
        <v>0</v>
      </c>
    </row>
    <row r="1342" spans="1:5">
      <c r="A1342" t="s">
        <v>12299</v>
      </c>
      <c r="B1342" t="s">
        <v>9618</v>
      </c>
      <c r="C1342">
        <v>6447</v>
      </c>
      <c r="D1342" t="s">
        <v>12300</v>
      </c>
      <c r="E1342">
        <v>0</v>
      </c>
    </row>
    <row r="1343" spans="1:5">
      <c r="A1343" t="s">
        <v>12301</v>
      </c>
      <c r="B1343" t="s">
        <v>9618</v>
      </c>
      <c r="C1343">
        <v>6447</v>
      </c>
      <c r="D1343" t="s">
        <v>12302</v>
      </c>
      <c r="E1343">
        <v>0</v>
      </c>
    </row>
    <row r="1344" spans="1:5">
      <c r="A1344" t="s">
        <v>12303</v>
      </c>
      <c r="B1344" t="s">
        <v>9618</v>
      </c>
      <c r="C1344">
        <v>6447</v>
      </c>
      <c r="D1344" t="s">
        <v>12304</v>
      </c>
      <c r="E1344">
        <v>0</v>
      </c>
    </row>
    <row r="1345" spans="1:5">
      <c r="A1345" t="s">
        <v>12305</v>
      </c>
      <c r="B1345" t="s">
        <v>9618</v>
      </c>
      <c r="C1345">
        <v>6447</v>
      </c>
      <c r="D1345" t="s">
        <v>12306</v>
      </c>
      <c r="E1345">
        <v>0</v>
      </c>
    </row>
    <row r="1346" spans="1:5">
      <c r="A1346" t="s">
        <v>12307</v>
      </c>
      <c r="B1346" t="s">
        <v>9618</v>
      </c>
      <c r="C1346">
        <v>6447</v>
      </c>
      <c r="D1346" t="s">
        <v>12308</v>
      </c>
      <c r="E1346">
        <v>0</v>
      </c>
    </row>
    <row r="1347" spans="1:5">
      <c r="A1347" t="s">
        <v>12309</v>
      </c>
      <c r="B1347" t="s">
        <v>9618</v>
      </c>
      <c r="C1347">
        <v>6447</v>
      </c>
      <c r="D1347" t="s">
        <v>12310</v>
      </c>
      <c r="E1347">
        <v>0</v>
      </c>
    </row>
    <row r="1348" spans="1:5">
      <c r="A1348" t="s">
        <v>12311</v>
      </c>
      <c r="B1348" t="s">
        <v>9618</v>
      </c>
      <c r="C1348">
        <v>6447</v>
      </c>
      <c r="D1348" t="s">
        <v>12312</v>
      </c>
      <c r="E1348">
        <v>0</v>
      </c>
    </row>
    <row r="1349" spans="1:5">
      <c r="A1349" t="s">
        <v>12313</v>
      </c>
      <c r="B1349" t="s">
        <v>9618</v>
      </c>
      <c r="C1349">
        <v>6447</v>
      </c>
      <c r="D1349" t="s">
        <v>12314</v>
      </c>
      <c r="E1349">
        <v>0</v>
      </c>
    </row>
    <row r="1350" spans="1:5">
      <c r="A1350" t="s">
        <v>12315</v>
      </c>
      <c r="B1350" t="s">
        <v>9618</v>
      </c>
      <c r="C1350">
        <v>6447</v>
      </c>
      <c r="D1350" t="s">
        <v>12316</v>
      </c>
      <c r="E1350">
        <v>0</v>
      </c>
    </row>
    <row r="1351" spans="1:5">
      <c r="A1351" t="s">
        <v>12317</v>
      </c>
      <c r="B1351" t="s">
        <v>9618</v>
      </c>
      <c r="C1351">
        <v>6447</v>
      </c>
      <c r="D1351" t="s">
        <v>12318</v>
      </c>
      <c r="E1351">
        <v>0</v>
      </c>
    </row>
    <row r="1352" spans="1:5">
      <c r="A1352" t="s">
        <v>12319</v>
      </c>
      <c r="B1352" t="s">
        <v>9618</v>
      </c>
      <c r="C1352">
        <v>6447</v>
      </c>
      <c r="D1352" t="s">
        <v>12320</v>
      </c>
      <c r="E1352">
        <v>0</v>
      </c>
    </row>
    <row r="1353" spans="1:5">
      <c r="A1353" t="s">
        <v>12321</v>
      </c>
      <c r="B1353" t="s">
        <v>9618</v>
      </c>
      <c r="C1353">
        <v>6447</v>
      </c>
      <c r="D1353" t="s">
        <v>12322</v>
      </c>
      <c r="E1353">
        <v>3.92</v>
      </c>
    </row>
    <row r="1354" spans="1:5">
      <c r="A1354" t="s">
        <v>12323</v>
      </c>
      <c r="B1354" t="s">
        <v>9618</v>
      </c>
      <c r="C1354">
        <v>6447</v>
      </c>
      <c r="D1354" t="s">
        <v>12324</v>
      </c>
      <c r="E1354">
        <v>88.83</v>
      </c>
    </row>
    <row r="1355" spans="1:5">
      <c r="A1355" t="s">
        <v>12325</v>
      </c>
      <c r="B1355" t="s">
        <v>9618</v>
      </c>
      <c r="C1355">
        <v>6447</v>
      </c>
      <c r="D1355" t="s">
        <v>12326</v>
      </c>
      <c r="E1355">
        <v>726.22</v>
      </c>
    </row>
    <row r="1356" spans="1:5">
      <c r="A1356" t="s">
        <v>12327</v>
      </c>
      <c r="B1356" t="s">
        <v>9618</v>
      </c>
      <c r="C1356">
        <v>6447</v>
      </c>
      <c r="D1356" t="s">
        <v>12328</v>
      </c>
      <c r="E1356">
        <v>845.12</v>
      </c>
    </row>
    <row r="1357" spans="1:5">
      <c r="A1357" t="s">
        <v>12329</v>
      </c>
      <c r="B1357" t="s">
        <v>9618</v>
      </c>
      <c r="C1357">
        <v>6447</v>
      </c>
      <c r="D1357" t="s">
        <v>12330</v>
      </c>
      <c r="E1357">
        <v>514.88</v>
      </c>
    </row>
    <row r="1358" spans="1:5">
      <c r="A1358" t="s">
        <v>12331</v>
      </c>
      <c r="B1358" t="s">
        <v>9618</v>
      </c>
      <c r="C1358">
        <v>6447</v>
      </c>
      <c r="D1358" t="s">
        <v>12332</v>
      </c>
      <c r="E1358">
        <v>301.33999999999997</v>
      </c>
    </row>
    <row r="1359" spans="1:5">
      <c r="A1359" t="s">
        <v>12333</v>
      </c>
      <c r="B1359" t="s">
        <v>9618</v>
      </c>
      <c r="C1359">
        <v>6447</v>
      </c>
      <c r="D1359" t="s">
        <v>12334</v>
      </c>
      <c r="E1359">
        <v>542.35</v>
      </c>
    </row>
    <row r="1360" spans="1:5">
      <c r="A1360" t="s">
        <v>12335</v>
      </c>
      <c r="B1360" t="s">
        <v>9618</v>
      </c>
      <c r="C1360">
        <v>6447</v>
      </c>
      <c r="D1360" t="s">
        <v>12336</v>
      </c>
      <c r="E1360">
        <v>776.3</v>
      </c>
    </row>
    <row r="1361" spans="1:5">
      <c r="A1361" t="s">
        <v>12337</v>
      </c>
      <c r="B1361" t="s">
        <v>9618</v>
      </c>
      <c r="C1361">
        <v>6447</v>
      </c>
      <c r="D1361" t="s">
        <v>12338</v>
      </c>
      <c r="E1361">
        <v>797.07</v>
      </c>
    </row>
    <row r="1362" spans="1:5">
      <c r="A1362" t="s">
        <v>12339</v>
      </c>
      <c r="B1362" t="s">
        <v>9618</v>
      </c>
      <c r="C1362">
        <v>6447</v>
      </c>
      <c r="D1362" t="s">
        <v>12340</v>
      </c>
      <c r="E1362">
        <v>478.18</v>
      </c>
    </row>
    <row r="1363" spans="1:5">
      <c r="A1363" t="s">
        <v>12341</v>
      </c>
      <c r="B1363" t="s">
        <v>9618</v>
      </c>
      <c r="C1363">
        <v>6447</v>
      </c>
      <c r="D1363" t="s">
        <v>12342</v>
      </c>
      <c r="E1363">
        <v>97.88</v>
      </c>
    </row>
    <row r="1364" spans="1:5">
      <c r="A1364" t="s">
        <v>12343</v>
      </c>
      <c r="B1364" t="s">
        <v>9618</v>
      </c>
      <c r="C1364">
        <v>6447</v>
      </c>
      <c r="D1364" t="s">
        <v>12344</v>
      </c>
      <c r="E1364">
        <v>1.43</v>
      </c>
    </row>
    <row r="1365" spans="1:5">
      <c r="A1365" t="s">
        <v>12345</v>
      </c>
      <c r="B1365" t="s">
        <v>9618</v>
      </c>
      <c r="C1365">
        <v>6447</v>
      </c>
      <c r="D1365" t="s">
        <v>12346</v>
      </c>
      <c r="E1365">
        <v>0</v>
      </c>
    </row>
    <row r="1366" spans="1:5">
      <c r="A1366" t="s">
        <v>12347</v>
      </c>
      <c r="B1366" t="s">
        <v>9618</v>
      </c>
      <c r="C1366">
        <v>6447</v>
      </c>
      <c r="D1366" t="s">
        <v>12348</v>
      </c>
      <c r="E1366">
        <v>0</v>
      </c>
    </row>
    <row r="1367" spans="1:5">
      <c r="A1367" t="s">
        <v>12349</v>
      </c>
      <c r="B1367" t="s">
        <v>9618</v>
      </c>
      <c r="C1367">
        <v>6447</v>
      </c>
      <c r="D1367" t="s">
        <v>12350</v>
      </c>
      <c r="E1367">
        <v>0</v>
      </c>
    </row>
    <row r="1368" spans="1:5">
      <c r="A1368" t="s">
        <v>12351</v>
      </c>
      <c r="B1368" t="s">
        <v>9618</v>
      </c>
      <c r="C1368">
        <v>6447</v>
      </c>
      <c r="D1368" t="s">
        <v>12352</v>
      </c>
      <c r="E1368">
        <v>0</v>
      </c>
    </row>
    <row r="1369" spans="1:5">
      <c r="A1369" t="s">
        <v>12353</v>
      </c>
      <c r="B1369" t="s">
        <v>9618</v>
      </c>
      <c r="C1369">
        <v>6447</v>
      </c>
      <c r="D1369" t="s">
        <v>12354</v>
      </c>
      <c r="E1369">
        <v>0</v>
      </c>
    </row>
    <row r="1370" spans="1:5">
      <c r="A1370" t="s">
        <v>12355</v>
      </c>
      <c r="B1370" t="s">
        <v>9618</v>
      </c>
      <c r="C1370">
        <v>6447</v>
      </c>
      <c r="D1370" t="s">
        <v>12356</v>
      </c>
      <c r="E1370">
        <v>0</v>
      </c>
    </row>
    <row r="1371" spans="1:5">
      <c r="A1371" t="s">
        <v>12357</v>
      </c>
      <c r="B1371" t="s">
        <v>9618</v>
      </c>
      <c r="C1371">
        <v>6447</v>
      </c>
      <c r="D1371" t="s">
        <v>12358</v>
      </c>
      <c r="E1371">
        <v>0</v>
      </c>
    </row>
    <row r="1372" spans="1:5">
      <c r="A1372" t="s">
        <v>12359</v>
      </c>
      <c r="B1372" t="s">
        <v>9618</v>
      </c>
      <c r="C1372">
        <v>6447</v>
      </c>
      <c r="D1372" t="s">
        <v>12360</v>
      </c>
      <c r="E1372">
        <v>0</v>
      </c>
    </row>
    <row r="1373" spans="1:5">
      <c r="A1373" t="s">
        <v>12361</v>
      </c>
      <c r="B1373" t="s">
        <v>9618</v>
      </c>
      <c r="C1373">
        <v>6447</v>
      </c>
      <c r="D1373" t="s">
        <v>12362</v>
      </c>
      <c r="E1373">
        <v>0</v>
      </c>
    </row>
    <row r="1374" spans="1:5">
      <c r="A1374" t="s">
        <v>12363</v>
      </c>
      <c r="B1374" t="s">
        <v>9618</v>
      </c>
      <c r="C1374">
        <v>6447</v>
      </c>
      <c r="D1374" t="s">
        <v>12364</v>
      </c>
      <c r="E1374">
        <v>0</v>
      </c>
    </row>
    <row r="1375" spans="1:5">
      <c r="A1375" t="s">
        <v>12365</v>
      </c>
      <c r="B1375" t="s">
        <v>9618</v>
      </c>
      <c r="C1375">
        <v>6447</v>
      </c>
      <c r="D1375" t="s">
        <v>12366</v>
      </c>
      <c r="E1375">
        <v>0</v>
      </c>
    </row>
    <row r="1376" spans="1:5">
      <c r="A1376" t="s">
        <v>12367</v>
      </c>
      <c r="B1376" t="s">
        <v>9618</v>
      </c>
      <c r="C1376">
        <v>6447</v>
      </c>
      <c r="D1376" t="s">
        <v>12368</v>
      </c>
      <c r="E1376">
        <v>0</v>
      </c>
    </row>
    <row r="1377" spans="1:5">
      <c r="A1377" t="s">
        <v>12369</v>
      </c>
      <c r="B1377" t="s">
        <v>9618</v>
      </c>
      <c r="C1377">
        <v>6447</v>
      </c>
      <c r="D1377" t="s">
        <v>12370</v>
      </c>
      <c r="E1377">
        <v>4.37</v>
      </c>
    </row>
    <row r="1378" spans="1:5">
      <c r="A1378" t="s">
        <v>12371</v>
      </c>
      <c r="B1378" t="s">
        <v>9618</v>
      </c>
      <c r="C1378">
        <v>6447</v>
      </c>
      <c r="D1378" t="s">
        <v>12372</v>
      </c>
      <c r="E1378">
        <v>84.32</v>
      </c>
    </row>
    <row r="1379" spans="1:5">
      <c r="A1379" t="s">
        <v>12373</v>
      </c>
      <c r="B1379" t="s">
        <v>9618</v>
      </c>
      <c r="C1379">
        <v>6447</v>
      </c>
      <c r="D1379" t="s">
        <v>12374</v>
      </c>
      <c r="E1379">
        <v>721.54</v>
      </c>
    </row>
    <row r="1380" spans="1:5">
      <c r="A1380" t="s">
        <v>12375</v>
      </c>
      <c r="B1380" t="s">
        <v>9618</v>
      </c>
      <c r="C1380">
        <v>6447</v>
      </c>
      <c r="D1380" t="s">
        <v>12376</v>
      </c>
      <c r="E1380">
        <v>833.2</v>
      </c>
    </row>
    <row r="1381" spans="1:5">
      <c r="A1381" t="s">
        <v>12377</v>
      </c>
      <c r="B1381" t="s">
        <v>9618</v>
      </c>
      <c r="C1381">
        <v>6447</v>
      </c>
      <c r="D1381" t="s">
        <v>12378</v>
      </c>
      <c r="E1381">
        <v>842.65</v>
      </c>
    </row>
    <row r="1382" spans="1:5">
      <c r="A1382" t="s">
        <v>12379</v>
      </c>
      <c r="B1382" t="s">
        <v>9618</v>
      </c>
      <c r="C1382">
        <v>6447</v>
      </c>
      <c r="D1382" t="s">
        <v>12380</v>
      </c>
      <c r="E1382">
        <v>804.17</v>
      </c>
    </row>
    <row r="1383" spans="1:5">
      <c r="A1383" t="s">
        <v>12381</v>
      </c>
      <c r="B1383" t="s">
        <v>9618</v>
      </c>
      <c r="C1383">
        <v>6447</v>
      </c>
      <c r="D1383" t="s">
        <v>12382</v>
      </c>
      <c r="E1383">
        <v>795.3</v>
      </c>
    </row>
    <row r="1384" spans="1:5">
      <c r="A1384" t="s">
        <v>12383</v>
      </c>
      <c r="B1384" t="s">
        <v>9618</v>
      </c>
      <c r="C1384">
        <v>6447</v>
      </c>
      <c r="D1384" t="s">
        <v>12384</v>
      </c>
      <c r="E1384">
        <v>804.09</v>
      </c>
    </row>
    <row r="1385" spans="1:5">
      <c r="A1385" t="s">
        <v>12385</v>
      </c>
      <c r="B1385" t="s">
        <v>9618</v>
      </c>
      <c r="C1385">
        <v>6447</v>
      </c>
      <c r="D1385" t="s">
        <v>12386</v>
      </c>
      <c r="E1385">
        <v>781.24</v>
      </c>
    </row>
    <row r="1386" spans="1:5">
      <c r="A1386" t="s">
        <v>12387</v>
      </c>
      <c r="B1386" t="s">
        <v>9618</v>
      </c>
      <c r="C1386">
        <v>6447</v>
      </c>
      <c r="D1386" t="s">
        <v>12388</v>
      </c>
      <c r="E1386">
        <v>496.77</v>
      </c>
    </row>
    <row r="1387" spans="1:5">
      <c r="A1387" t="s">
        <v>12389</v>
      </c>
      <c r="B1387" t="s">
        <v>9618</v>
      </c>
      <c r="C1387">
        <v>6447</v>
      </c>
      <c r="D1387" t="s">
        <v>12390</v>
      </c>
      <c r="E1387">
        <v>71.709999999999994</v>
      </c>
    </row>
    <row r="1388" spans="1:5">
      <c r="A1388" t="s">
        <v>12391</v>
      </c>
      <c r="B1388" t="s">
        <v>9618</v>
      </c>
      <c r="C1388">
        <v>6447</v>
      </c>
      <c r="D1388" t="s">
        <v>12392</v>
      </c>
      <c r="E1388">
        <v>1.37</v>
      </c>
    </row>
    <row r="1389" spans="1:5">
      <c r="A1389" t="s">
        <v>12393</v>
      </c>
      <c r="B1389" t="s">
        <v>9618</v>
      </c>
      <c r="C1389">
        <v>6447</v>
      </c>
      <c r="D1389" t="s">
        <v>12394</v>
      </c>
      <c r="E1389">
        <v>0</v>
      </c>
    </row>
    <row r="1390" spans="1:5">
      <c r="A1390" t="s">
        <v>12395</v>
      </c>
      <c r="B1390" t="s">
        <v>9618</v>
      </c>
      <c r="C1390">
        <v>6447</v>
      </c>
      <c r="D1390" t="s">
        <v>12396</v>
      </c>
      <c r="E1390">
        <v>0</v>
      </c>
    </row>
    <row r="1391" spans="1:5">
      <c r="A1391" t="s">
        <v>12397</v>
      </c>
      <c r="B1391" t="s">
        <v>9618</v>
      </c>
      <c r="C1391">
        <v>6447</v>
      </c>
      <c r="D1391" t="s">
        <v>12398</v>
      </c>
      <c r="E1391">
        <v>0</v>
      </c>
    </row>
    <row r="1392" spans="1:5">
      <c r="A1392" t="s">
        <v>12399</v>
      </c>
      <c r="B1392" t="s">
        <v>9618</v>
      </c>
      <c r="C1392">
        <v>6447</v>
      </c>
      <c r="D1392" t="s">
        <v>12400</v>
      </c>
      <c r="E1392">
        <v>0</v>
      </c>
    </row>
    <row r="1393" spans="1:5">
      <c r="A1393" t="s">
        <v>12401</v>
      </c>
      <c r="B1393" t="s">
        <v>9618</v>
      </c>
      <c r="C1393">
        <v>6447</v>
      </c>
      <c r="D1393" t="s">
        <v>12402</v>
      </c>
      <c r="E1393">
        <v>0</v>
      </c>
    </row>
    <row r="1394" spans="1:5">
      <c r="A1394" t="s">
        <v>12403</v>
      </c>
      <c r="B1394" t="s">
        <v>9618</v>
      </c>
      <c r="C1394">
        <v>6447</v>
      </c>
      <c r="D1394" t="s">
        <v>12404</v>
      </c>
      <c r="E1394">
        <v>0</v>
      </c>
    </row>
    <row r="1395" spans="1:5">
      <c r="A1395" t="s">
        <v>12405</v>
      </c>
      <c r="B1395" t="s">
        <v>9618</v>
      </c>
      <c r="C1395">
        <v>6447</v>
      </c>
      <c r="D1395" t="s">
        <v>12406</v>
      </c>
      <c r="E1395">
        <v>0</v>
      </c>
    </row>
    <row r="1396" spans="1:5">
      <c r="A1396" t="s">
        <v>12407</v>
      </c>
      <c r="B1396" t="s">
        <v>9618</v>
      </c>
      <c r="C1396">
        <v>6447</v>
      </c>
      <c r="D1396" t="s">
        <v>12408</v>
      </c>
      <c r="E1396">
        <v>0</v>
      </c>
    </row>
    <row r="1397" spans="1:5">
      <c r="A1397" t="s">
        <v>12409</v>
      </c>
      <c r="B1397" t="s">
        <v>9618</v>
      </c>
      <c r="C1397">
        <v>6447</v>
      </c>
      <c r="D1397" t="s">
        <v>12410</v>
      </c>
      <c r="E1397">
        <v>0</v>
      </c>
    </row>
    <row r="1398" spans="1:5">
      <c r="A1398" t="s">
        <v>12411</v>
      </c>
      <c r="B1398" t="s">
        <v>9618</v>
      </c>
      <c r="C1398">
        <v>6447</v>
      </c>
      <c r="D1398" t="s">
        <v>12412</v>
      </c>
      <c r="E1398">
        <v>0</v>
      </c>
    </row>
    <row r="1399" spans="1:5">
      <c r="A1399" t="s">
        <v>12413</v>
      </c>
      <c r="B1399" t="s">
        <v>9618</v>
      </c>
      <c r="C1399">
        <v>6447</v>
      </c>
      <c r="D1399" t="s">
        <v>12414</v>
      </c>
      <c r="E1399">
        <v>0</v>
      </c>
    </row>
    <row r="1400" spans="1:5">
      <c r="A1400" t="s">
        <v>12415</v>
      </c>
      <c r="B1400" t="s">
        <v>9618</v>
      </c>
      <c r="C1400">
        <v>6447</v>
      </c>
      <c r="D1400" t="s">
        <v>12416</v>
      </c>
      <c r="E1400">
        <v>0</v>
      </c>
    </row>
    <row r="1401" spans="1:5">
      <c r="A1401" t="s">
        <v>12417</v>
      </c>
      <c r="B1401" t="s">
        <v>9618</v>
      </c>
      <c r="C1401">
        <v>6447</v>
      </c>
      <c r="D1401" t="s">
        <v>12418</v>
      </c>
      <c r="E1401">
        <v>5.5</v>
      </c>
    </row>
    <row r="1402" spans="1:5">
      <c r="A1402" t="s">
        <v>12419</v>
      </c>
      <c r="B1402" t="s">
        <v>9618</v>
      </c>
      <c r="C1402">
        <v>6447</v>
      </c>
      <c r="D1402" t="s">
        <v>12420</v>
      </c>
      <c r="E1402">
        <v>91.94</v>
      </c>
    </row>
    <row r="1403" spans="1:5">
      <c r="A1403" t="s">
        <v>12421</v>
      </c>
      <c r="B1403" t="s">
        <v>9618</v>
      </c>
      <c r="C1403">
        <v>6447</v>
      </c>
      <c r="D1403" t="s">
        <v>12422</v>
      </c>
      <c r="E1403">
        <v>720.96</v>
      </c>
    </row>
    <row r="1404" spans="1:5">
      <c r="A1404" t="s">
        <v>12423</v>
      </c>
      <c r="B1404" t="s">
        <v>9618</v>
      </c>
      <c r="C1404">
        <v>6447</v>
      </c>
      <c r="D1404" t="s">
        <v>12424</v>
      </c>
      <c r="E1404">
        <v>840.03</v>
      </c>
    </row>
    <row r="1405" spans="1:5">
      <c r="A1405" t="s">
        <v>12425</v>
      </c>
      <c r="B1405" t="s">
        <v>9618</v>
      </c>
      <c r="C1405">
        <v>6447</v>
      </c>
      <c r="D1405" t="s">
        <v>12426</v>
      </c>
      <c r="E1405">
        <v>821.88</v>
      </c>
    </row>
    <row r="1406" spans="1:5">
      <c r="A1406" t="s">
        <v>12427</v>
      </c>
      <c r="B1406" t="s">
        <v>9618</v>
      </c>
      <c r="C1406">
        <v>6447</v>
      </c>
      <c r="D1406" t="s">
        <v>12428</v>
      </c>
      <c r="E1406">
        <v>808.4</v>
      </c>
    </row>
    <row r="1407" spans="1:5">
      <c r="A1407" t="s">
        <v>12429</v>
      </c>
      <c r="B1407" t="s">
        <v>9618</v>
      </c>
      <c r="C1407">
        <v>6447</v>
      </c>
      <c r="D1407" t="s">
        <v>12430</v>
      </c>
      <c r="E1407">
        <v>788.84</v>
      </c>
    </row>
    <row r="1408" spans="1:5">
      <c r="A1408" t="s">
        <v>12431</v>
      </c>
      <c r="B1408" t="s">
        <v>9618</v>
      </c>
      <c r="C1408">
        <v>6447</v>
      </c>
      <c r="D1408" t="s">
        <v>12432</v>
      </c>
      <c r="E1408">
        <v>792.91</v>
      </c>
    </row>
    <row r="1409" spans="1:5">
      <c r="A1409" t="s">
        <v>12433</v>
      </c>
      <c r="B1409" t="s">
        <v>9618</v>
      </c>
      <c r="C1409">
        <v>6447</v>
      </c>
      <c r="D1409" t="s">
        <v>12434</v>
      </c>
      <c r="E1409">
        <v>765.25</v>
      </c>
    </row>
    <row r="1410" spans="1:5">
      <c r="A1410" t="s">
        <v>12435</v>
      </c>
      <c r="B1410" t="s">
        <v>9618</v>
      </c>
      <c r="C1410">
        <v>6447</v>
      </c>
      <c r="D1410" t="s">
        <v>12436</v>
      </c>
      <c r="E1410">
        <v>637.42999999999995</v>
      </c>
    </row>
    <row r="1411" spans="1:5">
      <c r="A1411" t="s">
        <v>12437</v>
      </c>
      <c r="B1411" t="s">
        <v>9618</v>
      </c>
      <c r="C1411">
        <v>6447</v>
      </c>
      <c r="D1411" t="s">
        <v>12438</v>
      </c>
      <c r="E1411">
        <v>125.46</v>
      </c>
    </row>
    <row r="1412" spans="1:5">
      <c r="A1412" t="s">
        <v>12439</v>
      </c>
      <c r="B1412" t="s">
        <v>9618</v>
      </c>
      <c r="C1412">
        <v>6447</v>
      </c>
      <c r="D1412" t="s">
        <v>12440</v>
      </c>
      <c r="E1412">
        <v>1.36</v>
      </c>
    </row>
    <row r="1413" spans="1:5">
      <c r="A1413" t="s">
        <v>12441</v>
      </c>
      <c r="B1413" t="s">
        <v>9618</v>
      </c>
      <c r="C1413">
        <v>6447</v>
      </c>
      <c r="D1413" t="s">
        <v>12442</v>
      </c>
      <c r="E1413">
        <v>0</v>
      </c>
    </row>
    <row r="1414" spans="1:5">
      <c r="A1414" t="s">
        <v>12443</v>
      </c>
      <c r="B1414" t="s">
        <v>9618</v>
      </c>
      <c r="C1414">
        <v>6447</v>
      </c>
      <c r="D1414" t="s">
        <v>12444</v>
      </c>
      <c r="E1414">
        <v>0</v>
      </c>
    </row>
    <row r="1415" spans="1:5">
      <c r="A1415" t="s">
        <v>12445</v>
      </c>
      <c r="B1415" t="s">
        <v>9618</v>
      </c>
      <c r="C1415">
        <v>6447</v>
      </c>
      <c r="D1415" t="s">
        <v>12446</v>
      </c>
      <c r="E1415">
        <v>0</v>
      </c>
    </row>
    <row r="1416" spans="1:5">
      <c r="A1416" t="s">
        <v>12447</v>
      </c>
      <c r="B1416" t="s">
        <v>9618</v>
      </c>
      <c r="C1416">
        <v>6447</v>
      </c>
      <c r="D1416" t="s">
        <v>12448</v>
      </c>
      <c r="E1416">
        <v>0</v>
      </c>
    </row>
    <row r="1417" spans="1:5">
      <c r="A1417" t="s">
        <v>12449</v>
      </c>
      <c r="B1417" t="s">
        <v>9618</v>
      </c>
      <c r="C1417">
        <v>6447</v>
      </c>
      <c r="D1417" t="s">
        <v>12450</v>
      </c>
      <c r="E1417">
        <v>0</v>
      </c>
    </row>
    <row r="1418" spans="1:5">
      <c r="A1418" t="s">
        <v>12451</v>
      </c>
      <c r="B1418" t="s">
        <v>9618</v>
      </c>
      <c r="C1418">
        <v>6447</v>
      </c>
      <c r="D1418" t="s">
        <v>12452</v>
      </c>
      <c r="E1418">
        <v>0</v>
      </c>
    </row>
    <row r="1419" spans="1:5">
      <c r="A1419" t="s">
        <v>12453</v>
      </c>
      <c r="B1419" t="s">
        <v>9618</v>
      </c>
      <c r="C1419">
        <v>6447</v>
      </c>
      <c r="D1419" t="s">
        <v>12454</v>
      </c>
      <c r="E1419">
        <v>0</v>
      </c>
    </row>
    <row r="1420" spans="1:5">
      <c r="A1420" t="s">
        <v>12455</v>
      </c>
      <c r="B1420" t="s">
        <v>9618</v>
      </c>
      <c r="C1420">
        <v>6447</v>
      </c>
      <c r="D1420" t="s">
        <v>12456</v>
      </c>
      <c r="E1420">
        <v>0</v>
      </c>
    </row>
    <row r="1421" spans="1:5">
      <c r="A1421" t="s">
        <v>12457</v>
      </c>
      <c r="B1421" t="s">
        <v>9618</v>
      </c>
      <c r="C1421">
        <v>6447</v>
      </c>
      <c r="D1421" t="s">
        <v>12458</v>
      </c>
      <c r="E1421">
        <v>0</v>
      </c>
    </row>
    <row r="1422" spans="1:5">
      <c r="A1422" t="s">
        <v>12459</v>
      </c>
      <c r="B1422" t="s">
        <v>9618</v>
      </c>
      <c r="C1422">
        <v>6447</v>
      </c>
      <c r="D1422" t="s">
        <v>12460</v>
      </c>
      <c r="E1422">
        <v>0</v>
      </c>
    </row>
    <row r="1423" spans="1:5">
      <c r="A1423" t="s">
        <v>12461</v>
      </c>
      <c r="B1423" t="s">
        <v>9618</v>
      </c>
      <c r="C1423">
        <v>6447</v>
      </c>
      <c r="D1423" t="s">
        <v>12462</v>
      </c>
      <c r="E1423">
        <v>0</v>
      </c>
    </row>
    <row r="1424" spans="1:5">
      <c r="A1424" t="s">
        <v>12463</v>
      </c>
      <c r="B1424" t="s">
        <v>9618</v>
      </c>
      <c r="C1424">
        <v>6447</v>
      </c>
      <c r="D1424" t="s">
        <v>12464</v>
      </c>
      <c r="E1424">
        <v>0</v>
      </c>
    </row>
    <row r="1425" spans="1:5">
      <c r="A1425" t="s">
        <v>12465</v>
      </c>
      <c r="B1425" t="s">
        <v>9618</v>
      </c>
      <c r="C1425">
        <v>6447</v>
      </c>
      <c r="D1425" t="s">
        <v>12466</v>
      </c>
      <c r="E1425">
        <v>5.01</v>
      </c>
    </row>
    <row r="1426" spans="1:5">
      <c r="A1426" t="s">
        <v>12467</v>
      </c>
      <c r="B1426" t="s">
        <v>9618</v>
      </c>
      <c r="C1426">
        <v>6447</v>
      </c>
      <c r="D1426" t="s">
        <v>12468</v>
      </c>
      <c r="E1426">
        <v>90.88</v>
      </c>
    </row>
    <row r="1427" spans="1:5">
      <c r="A1427" t="s">
        <v>12469</v>
      </c>
      <c r="B1427" t="s">
        <v>9618</v>
      </c>
      <c r="C1427">
        <v>6447</v>
      </c>
      <c r="D1427" t="s">
        <v>12470</v>
      </c>
      <c r="E1427">
        <v>702.15</v>
      </c>
    </row>
    <row r="1428" spans="1:5">
      <c r="A1428" t="s">
        <v>12471</v>
      </c>
      <c r="B1428" t="s">
        <v>9618</v>
      </c>
      <c r="C1428">
        <v>6447</v>
      </c>
      <c r="D1428" t="s">
        <v>12472</v>
      </c>
      <c r="E1428">
        <v>829.1</v>
      </c>
    </row>
    <row r="1429" spans="1:5">
      <c r="A1429" t="s">
        <v>12473</v>
      </c>
      <c r="B1429" t="s">
        <v>9618</v>
      </c>
      <c r="C1429">
        <v>6447</v>
      </c>
      <c r="D1429" t="s">
        <v>12474</v>
      </c>
      <c r="E1429">
        <v>831.96</v>
      </c>
    </row>
    <row r="1430" spans="1:5">
      <c r="A1430" t="s">
        <v>12475</v>
      </c>
      <c r="B1430" t="s">
        <v>9618</v>
      </c>
      <c r="C1430">
        <v>6447</v>
      </c>
      <c r="D1430" t="s">
        <v>12476</v>
      </c>
      <c r="E1430">
        <v>788.06</v>
      </c>
    </row>
    <row r="1431" spans="1:5">
      <c r="A1431" t="s">
        <v>12477</v>
      </c>
      <c r="B1431" t="s">
        <v>9618</v>
      </c>
      <c r="C1431">
        <v>6447</v>
      </c>
      <c r="D1431" t="s">
        <v>12478</v>
      </c>
      <c r="E1431">
        <v>782.43</v>
      </c>
    </row>
    <row r="1432" spans="1:5">
      <c r="A1432" t="s">
        <v>12479</v>
      </c>
      <c r="B1432" t="s">
        <v>9618</v>
      </c>
      <c r="C1432">
        <v>6447</v>
      </c>
      <c r="D1432" t="s">
        <v>12480</v>
      </c>
      <c r="E1432">
        <v>789.55</v>
      </c>
    </row>
    <row r="1433" spans="1:5">
      <c r="A1433" t="s">
        <v>12481</v>
      </c>
      <c r="B1433" t="s">
        <v>9618</v>
      </c>
      <c r="C1433">
        <v>6447</v>
      </c>
      <c r="D1433" t="s">
        <v>12482</v>
      </c>
      <c r="E1433">
        <v>755.18</v>
      </c>
    </row>
    <row r="1434" spans="1:5">
      <c r="A1434" t="s">
        <v>12483</v>
      </c>
      <c r="B1434" t="s">
        <v>9618</v>
      </c>
      <c r="C1434">
        <v>6447</v>
      </c>
      <c r="D1434" t="s">
        <v>12484</v>
      </c>
      <c r="E1434">
        <v>627.21</v>
      </c>
    </row>
    <row r="1435" spans="1:5">
      <c r="A1435" t="s">
        <v>12485</v>
      </c>
      <c r="B1435" t="s">
        <v>9618</v>
      </c>
      <c r="C1435">
        <v>6447</v>
      </c>
      <c r="D1435" t="s">
        <v>12486</v>
      </c>
      <c r="E1435">
        <v>131.82</v>
      </c>
    </row>
    <row r="1436" spans="1:5">
      <c r="A1436" t="s">
        <v>12487</v>
      </c>
      <c r="B1436" t="s">
        <v>9618</v>
      </c>
      <c r="C1436">
        <v>6447</v>
      </c>
      <c r="D1436" t="s">
        <v>12488</v>
      </c>
      <c r="E1436">
        <v>1.55</v>
      </c>
    </row>
    <row r="1437" spans="1:5">
      <c r="A1437" t="s">
        <v>12489</v>
      </c>
      <c r="B1437" t="s">
        <v>9618</v>
      </c>
      <c r="C1437">
        <v>6447</v>
      </c>
      <c r="D1437" t="s">
        <v>12490</v>
      </c>
      <c r="E1437">
        <v>0</v>
      </c>
    </row>
    <row r="1438" spans="1:5">
      <c r="A1438" t="s">
        <v>12491</v>
      </c>
      <c r="B1438" t="s">
        <v>9618</v>
      </c>
      <c r="C1438">
        <v>6447</v>
      </c>
      <c r="D1438" t="s">
        <v>12492</v>
      </c>
      <c r="E1438">
        <v>0</v>
      </c>
    </row>
    <row r="1439" spans="1:5">
      <c r="A1439" t="s">
        <v>12493</v>
      </c>
      <c r="B1439" t="s">
        <v>9618</v>
      </c>
      <c r="C1439">
        <v>6447</v>
      </c>
      <c r="D1439" t="s">
        <v>12494</v>
      </c>
      <c r="E1439">
        <v>0</v>
      </c>
    </row>
    <row r="1440" spans="1:5">
      <c r="A1440" t="s">
        <v>12495</v>
      </c>
      <c r="B1440" t="s">
        <v>9618</v>
      </c>
      <c r="C1440">
        <v>6447</v>
      </c>
      <c r="D1440" t="s">
        <v>12496</v>
      </c>
      <c r="E1440">
        <v>0</v>
      </c>
    </row>
    <row r="1441" spans="1:5">
      <c r="A1441" t="s">
        <v>12497</v>
      </c>
      <c r="B1441" t="s">
        <v>9618</v>
      </c>
      <c r="C1441">
        <v>6447</v>
      </c>
      <c r="D1441" t="s">
        <v>12498</v>
      </c>
      <c r="E1441">
        <v>0</v>
      </c>
    </row>
    <row r="1442" spans="1:5">
      <c r="A1442" t="s">
        <v>12499</v>
      </c>
      <c r="B1442" t="s">
        <v>9618</v>
      </c>
      <c r="C1442">
        <v>6447</v>
      </c>
      <c r="D1442" t="s">
        <v>12500</v>
      </c>
      <c r="E1442">
        <v>0</v>
      </c>
    </row>
    <row r="1443" spans="1:5">
      <c r="A1443" t="s">
        <v>12501</v>
      </c>
      <c r="B1443" t="s">
        <v>9618</v>
      </c>
      <c r="C1443">
        <v>6447</v>
      </c>
      <c r="D1443" t="s">
        <v>12502</v>
      </c>
      <c r="E1443">
        <v>0</v>
      </c>
    </row>
    <row r="1444" spans="1:5">
      <c r="A1444" t="s">
        <v>12503</v>
      </c>
      <c r="B1444" t="s">
        <v>9618</v>
      </c>
      <c r="C1444">
        <v>6447</v>
      </c>
      <c r="D1444" t="s">
        <v>12504</v>
      </c>
      <c r="E1444">
        <v>0</v>
      </c>
    </row>
    <row r="1445" spans="1:5">
      <c r="A1445" t="s">
        <v>12505</v>
      </c>
      <c r="B1445" t="s">
        <v>9618</v>
      </c>
      <c r="C1445">
        <v>6447</v>
      </c>
      <c r="D1445" t="s">
        <v>12506</v>
      </c>
      <c r="E1445">
        <v>0</v>
      </c>
    </row>
    <row r="1446" spans="1:5">
      <c r="A1446" t="s">
        <v>12507</v>
      </c>
      <c r="B1446" t="s">
        <v>9618</v>
      </c>
      <c r="C1446">
        <v>6447</v>
      </c>
      <c r="D1446" t="s">
        <v>12508</v>
      </c>
      <c r="E1446">
        <v>0</v>
      </c>
    </row>
    <row r="1447" spans="1:5">
      <c r="A1447" t="s">
        <v>12509</v>
      </c>
      <c r="B1447" t="s">
        <v>9618</v>
      </c>
      <c r="C1447">
        <v>6447</v>
      </c>
      <c r="D1447" t="s">
        <v>12510</v>
      </c>
      <c r="E1447">
        <v>0</v>
      </c>
    </row>
    <row r="1448" spans="1:5">
      <c r="A1448" t="s">
        <v>12511</v>
      </c>
      <c r="B1448" t="s">
        <v>9618</v>
      </c>
      <c r="C1448">
        <v>6447</v>
      </c>
      <c r="D1448" t="s">
        <v>12512</v>
      </c>
      <c r="E1448">
        <v>0</v>
      </c>
    </row>
    <row r="1449" spans="1:5">
      <c r="A1449" t="s">
        <v>12513</v>
      </c>
      <c r="B1449" t="s">
        <v>9618</v>
      </c>
      <c r="C1449">
        <v>6447</v>
      </c>
      <c r="D1449" t="s">
        <v>12514</v>
      </c>
      <c r="E1449">
        <v>6.44</v>
      </c>
    </row>
    <row r="1450" spans="1:5">
      <c r="A1450" t="s">
        <v>12515</v>
      </c>
      <c r="B1450" t="s">
        <v>9618</v>
      </c>
      <c r="C1450">
        <v>6447</v>
      </c>
      <c r="D1450" t="s">
        <v>12516</v>
      </c>
      <c r="E1450">
        <v>113.8</v>
      </c>
    </row>
    <row r="1451" spans="1:5">
      <c r="A1451" t="s">
        <v>12517</v>
      </c>
      <c r="B1451" t="s">
        <v>9618</v>
      </c>
      <c r="C1451">
        <v>6447</v>
      </c>
      <c r="D1451" t="s">
        <v>12518</v>
      </c>
      <c r="E1451">
        <v>674.88</v>
      </c>
    </row>
    <row r="1452" spans="1:5">
      <c r="A1452" t="s">
        <v>12519</v>
      </c>
      <c r="B1452" t="s">
        <v>9618</v>
      </c>
      <c r="C1452">
        <v>6447</v>
      </c>
      <c r="D1452" t="s">
        <v>12520</v>
      </c>
      <c r="E1452">
        <v>795.41</v>
      </c>
    </row>
    <row r="1453" spans="1:5">
      <c r="A1453" t="s">
        <v>12521</v>
      </c>
      <c r="B1453" t="s">
        <v>9618</v>
      </c>
      <c r="C1453">
        <v>6447</v>
      </c>
      <c r="D1453" t="s">
        <v>12522</v>
      </c>
      <c r="E1453">
        <v>808.67</v>
      </c>
    </row>
    <row r="1454" spans="1:5">
      <c r="A1454" t="s">
        <v>12523</v>
      </c>
      <c r="B1454" t="s">
        <v>9618</v>
      </c>
      <c r="C1454">
        <v>6447</v>
      </c>
      <c r="D1454" t="s">
        <v>12524</v>
      </c>
      <c r="E1454">
        <v>764.69</v>
      </c>
    </row>
    <row r="1455" spans="1:5">
      <c r="A1455" t="s">
        <v>12525</v>
      </c>
      <c r="B1455" t="s">
        <v>9618</v>
      </c>
      <c r="C1455">
        <v>6447</v>
      </c>
      <c r="D1455" t="s">
        <v>12526</v>
      </c>
      <c r="E1455">
        <v>752.08</v>
      </c>
    </row>
    <row r="1456" spans="1:5">
      <c r="A1456" t="s">
        <v>12527</v>
      </c>
      <c r="B1456" t="s">
        <v>9618</v>
      </c>
      <c r="C1456">
        <v>6447</v>
      </c>
      <c r="D1456" t="s">
        <v>12528</v>
      </c>
      <c r="E1456">
        <v>757.89</v>
      </c>
    </row>
    <row r="1457" spans="1:5">
      <c r="A1457" t="s">
        <v>12529</v>
      </c>
      <c r="B1457" t="s">
        <v>9618</v>
      </c>
      <c r="C1457">
        <v>6447</v>
      </c>
      <c r="D1457" t="s">
        <v>12530</v>
      </c>
      <c r="E1457">
        <v>716.19</v>
      </c>
    </row>
    <row r="1458" spans="1:5">
      <c r="A1458" t="s">
        <v>12531</v>
      </c>
      <c r="B1458" t="s">
        <v>9618</v>
      </c>
      <c r="C1458">
        <v>6447</v>
      </c>
      <c r="D1458" t="s">
        <v>12532</v>
      </c>
      <c r="E1458">
        <v>608.57000000000005</v>
      </c>
    </row>
    <row r="1459" spans="1:5">
      <c r="A1459" t="s">
        <v>12533</v>
      </c>
      <c r="B1459" t="s">
        <v>9618</v>
      </c>
      <c r="C1459">
        <v>6447</v>
      </c>
      <c r="D1459" t="s">
        <v>12534</v>
      </c>
      <c r="E1459">
        <v>140.88</v>
      </c>
    </row>
    <row r="1460" spans="1:5">
      <c r="A1460" t="s">
        <v>12535</v>
      </c>
      <c r="B1460" t="s">
        <v>9618</v>
      </c>
      <c r="C1460">
        <v>6447</v>
      </c>
      <c r="D1460" t="s">
        <v>12536</v>
      </c>
      <c r="E1460">
        <v>2.6</v>
      </c>
    </row>
    <row r="1461" spans="1:5">
      <c r="A1461" t="s">
        <v>12537</v>
      </c>
      <c r="B1461" t="s">
        <v>9618</v>
      </c>
      <c r="C1461">
        <v>6447</v>
      </c>
      <c r="D1461" t="s">
        <v>12538</v>
      </c>
      <c r="E1461">
        <v>0</v>
      </c>
    </row>
    <row r="1462" spans="1:5">
      <c r="A1462" t="s">
        <v>12539</v>
      </c>
      <c r="B1462" t="s">
        <v>9618</v>
      </c>
      <c r="C1462">
        <v>6447</v>
      </c>
      <c r="D1462" t="s">
        <v>12540</v>
      </c>
      <c r="E1462">
        <v>0</v>
      </c>
    </row>
    <row r="1463" spans="1:5">
      <c r="A1463" t="s">
        <v>12541</v>
      </c>
      <c r="B1463" t="s">
        <v>9618</v>
      </c>
      <c r="C1463">
        <v>6447</v>
      </c>
      <c r="D1463" t="s">
        <v>12542</v>
      </c>
      <c r="E1463">
        <v>0</v>
      </c>
    </row>
    <row r="1464" spans="1:5">
      <c r="A1464" t="s">
        <v>12543</v>
      </c>
      <c r="B1464" t="s">
        <v>9618</v>
      </c>
      <c r="C1464">
        <v>6447</v>
      </c>
      <c r="D1464" t="s">
        <v>12544</v>
      </c>
      <c r="E1464">
        <v>0</v>
      </c>
    </row>
    <row r="1465" spans="1:5">
      <c r="A1465" t="s">
        <v>12545</v>
      </c>
      <c r="B1465" t="s">
        <v>9618</v>
      </c>
      <c r="C1465">
        <v>6447</v>
      </c>
      <c r="D1465" t="s">
        <v>12546</v>
      </c>
      <c r="E1465">
        <v>0</v>
      </c>
    </row>
    <row r="1466" spans="1:5">
      <c r="A1466" t="s">
        <v>12547</v>
      </c>
      <c r="B1466" t="s">
        <v>9618</v>
      </c>
      <c r="C1466">
        <v>6447</v>
      </c>
      <c r="D1466" t="s">
        <v>12548</v>
      </c>
      <c r="E1466">
        <v>0</v>
      </c>
    </row>
    <row r="1467" spans="1:5">
      <c r="A1467" t="s">
        <v>12549</v>
      </c>
      <c r="B1467" t="s">
        <v>9618</v>
      </c>
      <c r="C1467">
        <v>6447</v>
      </c>
      <c r="D1467" t="s">
        <v>12550</v>
      </c>
      <c r="E1467">
        <v>0</v>
      </c>
    </row>
    <row r="1468" spans="1:5">
      <c r="A1468" t="s">
        <v>12551</v>
      </c>
      <c r="B1468" t="s">
        <v>9618</v>
      </c>
      <c r="C1468">
        <v>6447</v>
      </c>
      <c r="D1468" t="s">
        <v>12552</v>
      </c>
      <c r="E1468">
        <v>0</v>
      </c>
    </row>
    <row r="1469" spans="1:5">
      <c r="A1469" t="s">
        <v>12553</v>
      </c>
      <c r="B1469" t="s">
        <v>9618</v>
      </c>
      <c r="C1469">
        <v>6447</v>
      </c>
      <c r="D1469" t="s">
        <v>12554</v>
      </c>
      <c r="E1469">
        <v>0</v>
      </c>
    </row>
    <row r="1470" spans="1:5">
      <c r="A1470" t="s">
        <v>12555</v>
      </c>
      <c r="B1470" t="s">
        <v>9618</v>
      </c>
      <c r="C1470">
        <v>6447</v>
      </c>
      <c r="D1470" t="s">
        <v>12556</v>
      </c>
      <c r="E1470">
        <v>0</v>
      </c>
    </row>
    <row r="1471" spans="1:5">
      <c r="A1471" t="s">
        <v>12557</v>
      </c>
      <c r="B1471" t="s">
        <v>9618</v>
      </c>
      <c r="C1471">
        <v>6447</v>
      </c>
      <c r="D1471" t="s">
        <v>12558</v>
      </c>
      <c r="E1471">
        <v>0</v>
      </c>
    </row>
    <row r="1472" spans="1:5">
      <c r="A1472" t="s">
        <v>12559</v>
      </c>
      <c r="B1472" t="s">
        <v>9618</v>
      </c>
      <c r="C1472">
        <v>6447</v>
      </c>
      <c r="D1472" t="s">
        <v>12560</v>
      </c>
      <c r="E1472">
        <v>0</v>
      </c>
    </row>
    <row r="1473" spans="1:5">
      <c r="A1473" t="s">
        <v>12561</v>
      </c>
      <c r="B1473" t="s">
        <v>9618</v>
      </c>
      <c r="C1473">
        <v>6447</v>
      </c>
      <c r="D1473" t="s">
        <v>12562</v>
      </c>
      <c r="E1473">
        <v>2.61</v>
      </c>
    </row>
    <row r="1474" spans="1:5">
      <c r="A1474" t="s">
        <v>12563</v>
      </c>
      <c r="B1474" t="s">
        <v>9618</v>
      </c>
      <c r="C1474">
        <v>6447</v>
      </c>
      <c r="D1474" t="s">
        <v>12564</v>
      </c>
      <c r="E1474">
        <v>3.92</v>
      </c>
    </row>
    <row r="1475" spans="1:5">
      <c r="A1475" t="s">
        <v>12565</v>
      </c>
      <c r="B1475" t="s">
        <v>9618</v>
      </c>
      <c r="C1475">
        <v>6447</v>
      </c>
      <c r="D1475" t="s">
        <v>12566</v>
      </c>
      <c r="E1475">
        <v>3.94</v>
      </c>
    </row>
    <row r="1476" spans="1:5">
      <c r="A1476" t="s">
        <v>12567</v>
      </c>
      <c r="B1476" t="s">
        <v>9618</v>
      </c>
      <c r="C1476">
        <v>6447</v>
      </c>
      <c r="D1476" t="s">
        <v>12568</v>
      </c>
      <c r="E1476">
        <v>3.97</v>
      </c>
    </row>
    <row r="1477" spans="1:5">
      <c r="A1477" t="s">
        <v>12569</v>
      </c>
      <c r="B1477" t="s">
        <v>9618</v>
      </c>
      <c r="C1477">
        <v>6447</v>
      </c>
      <c r="D1477" t="s">
        <v>12570</v>
      </c>
      <c r="E1477">
        <v>4.01</v>
      </c>
    </row>
    <row r="1478" spans="1:5">
      <c r="A1478" t="s">
        <v>12571</v>
      </c>
      <c r="B1478" t="s">
        <v>9618</v>
      </c>
      <c r="C1478">
        <v>6447</v>
      </c>
      <c r="D1478" t="s">
        <v>12572</v>
      </c>
      <c r="E1478">
        <v>4.16</v>
      </c>
    </row>
    <row r="1479" spans="1:5">
      <c r="A1479" t="s">
        <v>12573</v>
      </c>
      <c r="B1479" t="s">
        <v>9618</v>
      </c>
      <c r="C1479">
        <v>6447</v>
      </c>
      <c r="D1479" t="s">
        <v>12574</v>
      </c>
      <c r="E1479">
        <v>30.34</v>
      </c>
    </row>
    <row r="1480" spans="1:5">
      <c r="A1480" t="s">
        <v>12575</v>
      </c>
      <c r="B1480" t="s">
        <v>9618</v>
      </c>
      <c r="C1480">
        <v>6447</v>
      </c>
      <c r="D1480" t="s">
        <v>12576</v>
      </c>
      <c r="E1480">
        <v>422.87</v>
      </c>
    </row>
    <row r="1481" spans="1:5">
      <c r="A1481" t="s">
        <v>12577</v>
      </c>
      <c r="B1481" t="s">
        <v>9618</v>
      </c>
      <c r="C1481">
        <v>6447</v>
      </c>
      <c r="D1481" t="s">
        <v>12578</v>
      </c>
      <c r="E1481">
        <v>705.18</v>
      </c>
    </row>
    <row r="1482" spans="1:5">
      <c r="A1482" t="s">
        <v>12579</v>
      </c>
      <c r="B1482" t="s">
        <v>9618</v>
      </c>
      <c r="C1482">
        <v>6447</v>
      </c>
      <c r="D1482" t="s">
        <v>12580</v>
      </c>
      <c r="E1482">
        <v>589.20000000000005</v>
      </c>
    </row>
    <row r="1483" spans="1:5">
      <c r="A1483" t="s">
        <v>12581</v>
      </c>
      <c r="B1483" t="s">
        <v>9618</v>
      </c>
      <c r="C1483">
        <v>6447</v>
      </c>
      <c r="D1483" t="s">
        <v>12582</v>
      </c>
      <c r="E1483">
        <v>139.93</v>
      </c>
    </row>
    <row r="1484" spans="1:5">
      <c r="A1484" t="s">
        <v>12583</v>
      </c>
      <c r="B1484" t="s">
        <v>9618</v>
      </c>
      <c r="C1484">
        <v>6447</v>
      </c>
      <c r="D1484" t="s">
        <v>12584</v>
      </c>
      <c r="E1484">
        <v>2.27</v>
      </c>
    </row>
    <row r="1485" spans="1:5">
      <c r="A1485" t="s">
        <v>12585</v>
      </c>
      <c r="B1485" t="s">
        <v>9618</v>
      </c>
      <c r="C1485">
        <v>6447</v>
      </c>
      <c r="D1485" t="s">
        <v>12586</v>
      </c>
      <c r="E1485">
        <v>0</v>
      </c>
    </row>
    <row r="1486" spans="1:5">
      <c r="A1486" t="s">
        <v>12587</v>
      </c>
      <c r="B1486" t="s">
        <v>9618</v>
      </c>
      <c r="C1486">
        <v>6447</v>
      </c>
      <c r="D1486" t="s">
        <v>12588</v>
      </c>
      <c r="E1486">
        <v>0</v>
      </c>
    </row>
    <row r="1487" spans="1:5">
      <c r="A1487" t="s">
        <v>12589</v>
      </c>
      <c r="B1487" t="s">
        <v>9618</v>
      </c>
      <c r="C1487">
        <v>6447</v>
      </c>
      <c r="D1487" t="s">
        <v>12590</v>
      </c>
      <c r="E1487">
        <v>0</v>
      </c>
    </row>
    <row r="1488" spans="1:5">
      <c r="A1488" t="s">
        <v>12591</v>
      </c>
      <c r="B1488" t="s">
        <v>9618</v>
      </c>
      <c r="C1488">
        <v>6447</v>
      </c>
      <c r="D1488" t="s">
        <v>12592</v>
      </c>
      <c r="E1488">
        <v>0</v>
      </c>
    </row>
    <row r="1489" spans="1:5">
      <c r="A1489" t="s">
        <v>12593</v>
      </c>
      <c r="B1489" t="s">
        <v>9618</v>
      </c>
      <c r="C1489">
        <v>6447</v>
      </c>
      <c r="D1489" t="s">
        <v>12594</v>
      </c>
      <c r="E1489">
        <v>0</v>
      </c>
    </row>
    <row r="1490" spans="1:5">
      <c r="A1490" t="s">
        <v>12595</v>
      </c>
      <c r="B1490" t="s">
        <v>9618</v>
      </c>
      <c r="C1490">
        <v>6447</v>
      </c>
      <c r="D1490" t="s">
        <v>12596</v>
      </c>
      <c r="E1490">
        <v>0</v>
      </c>
    </row>
    <row r="1491" spans="1:5">
      <c r="A1491" t="s">
        <v>12597</v>
      </c>
      <c r="B1491" t="s">
        <v>9618</v>
      </c>
      <c r="C1491">
        <v>6447</v>
      </c>
      <c r="D1491" t="s">
        <v>12598</v>
      </c>
      <c r="E1491">
        <v>0</v>
      </c>
    </row>
    <row r="1492" spans="1:5">
      <c r="A1492" t="s">
        <v>12599</v>
      </c>
      <c r="B1492" t="s">
        <v>9618</v>
      </c>
      <c r="C1492">
        <v>6447</v>
      </c>
      <c r="D1492" t="s">
        <v>12600</v>
      </c>
      <c r="E1492">
        <v>0</v>
      </c>
    </row>
    <row r="1493" spans="1:5">
      <c r="A1493" t="s">
        <v>12601</v>
      </c>
      <c r="B1493" t="s">
        <v>9618</v>
      </c>
      <c r="C1493">
        <v>6447</v>
      </c>
      <c r="D1493" t="s">
        <v>12602</v>
      </c>
      <c r="E1493">
        <v>0</v>
      </c>
    </row>
    <row r="1494" spans="1:5">
      <c r="A1494" t="s">
        <v>12603</v>
      </c>
      <c r="B1494" t="s">
        <v>9618</v>
      </c>
      <c r="C1494">
        <v>6447</v>
      </c>
      <c r="D1494" t="s">
        <v>12604</v>
      </c>
      <c r="E1494">
        <v>0</v>
      </c>
    </row>
    <row r="1495" spans="1:5">
      <c r="A1495" t="s">
        <v>12605</v>
      </c>
      <c r="B1495" t="s">
        <v>9618</v>
      </c>
      <c r="C1495">
        <v>6447</v>
      </c>
      <c r="D1495" t="s">
        <v>12606</v>
      </c>
      <c r="E1495">
        <v>0</v>
      </c>
    </row>
    <row r="1496" spans="1:5">
      <c r="A1496" t="s">
        <v>12607</v>
      </c>
      <c r="B1496" t="s">
        <v>9618</v>
      </c>
      <c r="C1496">
        <v>6447</v>
      </c>
      <c r="D1496" t="s">
        <v>12608</v>
      </c>
      <c r="E1496">
        <v>0</v>
      </c>
    </row>
    <row r="1497" spans="1:5">
      <c r="A1497" t="s">
        <v>12609</v>
      </c>
      <c r="B1497" t="s">
        <v>9618</v>
      </c>
      <c r="C1497">
        <v>6447</v>
      </c>
      <c r="D1497" t="s">
        <v>12610</v>
      </c>
      <c r="E1497">
        <v>2.67</v>
      </c>
    </row>
    <row r="1498" spans="1:5">
      <c r="A1498" t="s">
        <v>12611</v>
      </c>
      <c r="B1498" t="s">
        <v>9618</v>
      </c>
      <c r="C1498">
        <v>6447</v>
      </c>
      <c r="D1498" t="s">
        <v>12612</v>
      </c>
      <c r="E1498">
        <v>4.01</v>
      </c>
    </row>
    <row r="1499" spans="1:5">
      <c r="A1499" t="s">
        <v>12613</v>
      </c>
      <c r="B1499" t="s">
        <v>9618</v>
      </c>
      <c r="C1499">
        <v>6447</v>
      </c>
      <c r="D1499" t="s">
        <v>12614</v>
      </c>
      <c r="E1499">
        <v>4.0199999999999996</v>
      </c>
    </row>
    <row r="1500" spans="1:5">
      <c r="A1500" t="s">
        <v>12615</v>
      </c>
      <c r="B1500" t="s">
        <v>9618</v>
      </c>
      <c r="C1500">
        <v>6447</v>
      </c>
      <c r="D1500" t="s">
        <v>12616</v>
      </c>
      <c r="E1500">
        <v>4.05</v>
      </c>
    </row>
    <row r="1501" spans="1:5">
      <c r="A1501" t="s">
        <v>12617</v>
      </c>
      <c r="B1501" t="s">
        <v>9618</v>
      </c>
      <c r="C1501">
        <v>6447</v>
      </c>
      <c r="D1501" t="s">
        <v>12618</v>
      </c>
      <c r="E1501">
        <v>8.31</v>
      </c>
    </row>
    <row r="1502" spans="1:5">
      <c r="A1502" t="s">
        <v>12619</v>
      </c>
      <c r="B1502" t="s">
        <v>9618</v>
      </c>
      <c r="C1502">
        <v>6447</v>
      </c>
      <c r="D1502" t="s">
        <v>12620</v>
      </c>
      <c r="E1502">
        <v>6.47</v>
      </c>
    </row>
    <row r="1503" spans="1:5">
      <c r="A1503" t="s">
        <v>12621</v>
      </c>
      <c r="B1503" t="s">
        <v>9618</v>
      </c>
      <c r="C1503">
        <v>6447</v>
      </c>
      <c r="D1503" t="s">
        <v>12622</v>
      </c>
      <c r="E1503">
        <v>4.17</v>
      </c>
    </row>
    <row r="1504" spans="1:5">
      <c r="A1504" t="s">
        <v>12623</v>
      </c>
      <c r="B1504" t="s">
        <v>9618</v>
      </c>
      <c r="C1504">
        <v>6447</v>
      </c>
      <c r="D1504" t="s">
        <v>12624</v>
      </c>
      <c r="E1504">
        <v>4.13</v>
      </c>
    </row>
    <row r="1505" spans="1:5">
      <c r="A1505" t="s">
        <v>12625</v>
      </c>
      <c r="B1505" t="s">
        <v>9618</v>
      </c>
      <c r="C1505">
        <v>6447</v>
      </c>
      <c r="D1505" t="s">
        <v>12626</v>
      </c>
      <c r="E1505">
        <v>4.1100000000000003</v>
      </c>
    </row>
    <row r="1506" spans="1:5">
      <c r="A1506" t="s">
        <v>12627</v>
      </c>
      <c r="B1506" t="s">
        <v>9618</v>
      </c>
      <c r="C1506">
        <v>6447</v>
      </c>
      <c r="D1506" t="s">
        <v>12628</v>
      </c>
      <c r="E1506">
        <v>4.0999999999999996</v>
      </c>
    </row>
    <row r="1507" spans="1:5">
      <c r="A1507" t="s">
        <v>12629</v>
      </c>
      <c r="B1507" t="s">
        <v>9618</v>
      </c>
      <c r="C1507">
        <v>6447</v>
      </c>
      <c r="D1507" t="s">
        <v>12630</v>
      </c>
      <c r="E1507">
        <v>4.0999999999999996</v>
      </c>
    </row>
    <row r="1508" spans="1:5">
      <c r="A1508" t="s">
        <v>12631</v>
      </c>
      <c r="B1508" t="s">
        <v>9618</v>
      </c>
      <c r="C1508">
        <v>6447</v>
      </c>
      <c r="D1508" t="s">
        <v>12632</v>
      </c>
      <c r="E1508">
        <v>2.04</v>
      </c>
    </row>
    <row r="1509" spans="1:5">
      <c r="A1509" t="s">
        <v>12633</v>
      </c>
      <c r="B1509" t="s">
        <v>9618</v>
      </c>
      <c r="C1509">
        <v>6447</v>
      </c>
      <c r="D1509" t="s">
        <v>12634</v>
      </c>
      <c r="E1509">
        <v>0</v>
      </c>
    </row>
    <row r="1510" spans="1:5">
      <c r="A1510" t="s">
        <v>12635</v>
      </c>
      <c r="B1510" t="s">
        <v>9618</v>
      </c>
      <c r="C1510">
        <v>6447</v>
      </c>
      <c r="D1510" t="s">
        <v>12636</v>
      </c>
      <c r="E1510">
        <v>0</v>
      </c>
    </row>
    <row r="1511" spans="1:5">
      <c r="A1511" t="s">
        <v>12637</v>
      </c>
      <c r="B1511" t="s">
        <v>9618</v>
      </c>
      <c r="C1511">
        <v>6447</v>
      </c>
      <c r="D1511" t="s">
        <v>12638</v>
      </c>
      <c r="E1511">
        <v>0</v>
      </c>
    </row>
    <row r="1512" spans="1:5">
      <c r="A1512" t="s">
        <v>12639</v>
      </c>
      <c r="B1512" t="s">
        <v>9618</v>
      </c>
      <c r="C1512">
        <v>6447</v>
      </c>
      <c r="D1512" t="s">
        <v>12640</v>
      </c>
      <c r="E1512">
        <v>0</v>
      </c>
    </row>
    <row r="1513" spans="1:5">
      <c r="A1513" t="s">
        <v>12641</v>
      </c>
      <c r="B1513" t="s">
        <v>9618</v>
      </c>
      <c r="C1513">
        <v>6447</v>
      </c>
      <c r="D1513" t="s">
        <v>12642</v>
      </c>
      <c r="E1513">
        <v>0</v>
      </c>
    </row>
    <row r="1514" spans="1:5">
      <c r="A1514" t="s">
        <v>12643</v>
      </c>
      <c r="B1514" t="s">
        <v>9618</v>
      </c>
      <c r="C1514">
        <v>6447</v>
      </c>
      <c r="D1514" t="s">
        <v>12644</v>
      </c>
      <c r="E1514">
        <v>0</v>
      </c>
    </row>
    <row r="1515" spans="1:5">
      <c r="A1515" t="s">
        <v>12645</v>
      </c>
      <c r="B1515" t="s">
        <v>9618</v>
      </c>
      <c r="C1515">
        <v>6447</v>
      </c>
      <c r="D1515" t="s">
        <v>12646</v>
      </c>
      <c r="E1515">
        <v>0</v>
      </c>
    </row>
    <row r="1516" spans="1:5">
      <c r="A1516" t="s">
        <v>12647</v>
      </c>
      <c r="B1516" t="s">
        <v>9618</v>
      </c>
      <c r="C1516">
        <v>6447</v>
      </c>
      <c r="D1516" t="s">
        <v>12648</v>
      </c>
      <c r="E1516">
        <v>0</v>
      </c>
    </row>
    <row r="1517" spans="1:5">
      <c r="A1517" t="s">
        <v>12649</v>
      </c>
      <c r="B1517" t="s">
        <v>9618</v>
      </c>
      <c r="C1517">
        <v>6447</v>
      </c>
      <c r="D1517" t="s">
        <v>12650</v>
      </c>
      <c r="E1517">
        <v>0</v>
      </c>
    </row>
    <row r="1518" spans="1:5">
      <c r="A1518" t="s">
        <v>12651</v>
      </c>
      <c r="B1518" t="s">
        <v>9618</v>
      </c>
      <c r="C1518">
        <v>6447</v>
      </c>
      <c r="D1518" t="s">
        <v>12652</v>
      </c>
      <c r="E1518">
        <v>0</v>
      </c>
    </row>
    <row r="1519" spans="1:5">
      <c r="A1519" t="s">
        <v>12653</v>
      </c>
      <c r="B1519" t="s">
        <v>9618</v>
      </c>
      <c r="C1519">
        <v>6447</v>
      </c>
      <c r="D1519" t="s">
        <v>12654</v>
      </c>
      <c r="E1519">
        <v>0</v>
      </c>
    </row>
    <row r="1520" spans="1:5">
      <c r="A1520" t="s">
        <v>12655</v>
      </c>
      <c r="B1520" t="s">
        <v>9618</v>
      </c>
      <c r="C1520">
        <v>6447</v>
      </c>
      <c r="D1520" t="s">
        <v>12656</v>
      </c>
      <c r="E1520">
        <v>0</v>
      </c>
    </row>
    <row r="1521" spans="1:5">
      <c r="A1521" t="s">
        <v>12657</v>
      </c>
      <c r="B1521" t="s">
        <v>9618</v>
      </c>
      <c r="C1521">
        <v>6447</v>
      </c>
      <c r="D1521" t="s">
        <v>12658</v>
      </c>
      <c r="E1521">
        <v>2.68</v>
      </c>
    </row>
    <row r="1522" spans="1:5">
      <c r="A1522" t="s">
        <v>12659</v>
      </c>
      <c r="B1522" t="s">
        <v>9618</v>
      </c>
      <c r="C1522">
        <v>6447</v>
      </c>
      <c r="D1522" t="s">
        <v>12660</v>
      </c>
      <c r="E1522">
        <v>4.03</v>
      </c>
    </row>
    <row r="1523" spans="1:5">
      <c r="A1523" t="s">
        <v>12661</v>
      </c>
      <c r="B1523" t="s">
        <v>9618</v>
      </c>
      <c r="C1523">
        <v>6447</v>
      </c>
      <c r="D1523" t="s">
        <v>12662</v>
      </c>
      <c r="E1523">
        <v>4.33</v>
      </c>
    </row>
    <row r="1524" spans="1:5">
      <c r="A1524" t="s">
        <v>12663</v>
      </c>
      <c r="B1524" t="s">
        <v>9618</v>
      </c>
      <c r="C1524">
        <v>6447</v>
      </c>
      <c r="D1524" t="s">
        <v>12664</v>
      </c>
      <c r="E1524">
        <v>5.26</v>
      </c>
    </row>
    <row r="1525" spans="1:5">
      <c r="A1525" t="s">
        <v>12665</v>
      </c>
      <c r="B1525" t="s">
        <v>9618</v>
      </c>
      <c r="C1525">
        <v>6447</v>
      </c>
      <c r="D1525" t="s">
        <v>12666</v>
      </c>
      <c r="E1525">
        <v>4.0999999999999996</v>
      </c>
    </row>
    <row r="1526" spans="1:5">
      <c r="A1526" t="s">
        <v>12667</v>
      </c>
      <c r="B1526" t="s">
        <v>9618</v>
      </c>
      <c r="C1526">
        <v>6447</v>
      </c>
      <c r="D1526" t="s">
        <v>12668</v>
      </c>
      <c r="E1526">
        <v>4.1500000000000004</v>
      </c>
    </row>
    <row r="1527" spans="1:5">
      <c r="A1527" t="s">
        <v>12669</v>
      </c>
      <c r="B1527" t="s">
        <v>9618</v>
      </c>
      <c r="C1527">
        <v>6447</v>
      </c>
      <c r="D1527" t="s">
        <v>12670</v>
      </c>
      <c r="E1527">
        <v>5.1100000000000003</v>
      </c>
    </row>
    <row r="1528" spans="1:5">
      <c r="A1528" t="s">
        <v>12671</v>
      </c>
      <c r="B1528" t="s">
        <v>9618</v>
      </c>
      <c r="C1528">
        <v>6447</v>
      </c>
      <c r="D1528" t="s">
        <v>12672</v>
      </c>
      <c r="E1528">
        <v>4.8899999999999997</v>
      </c>
    </row>
    <row r="1529" spans="1:5">
      <c r="A1529" t="s">
        <v>12673</v>
      </c>
      <c r="B1529" t="s">
        <v>9618</v>
      </c>
      <c r="C1529">
        <v>6447</v>
      </c>
      <c r="D1529" t="s">
        <v>12674</v>
      </c>
      <c r="E1529">
        <v>4.8600000000000003</v>
      </c>
    </row>
    <row r="1530" spans="1:5">
      <c r="A1530" t="s">
        <v>12675</v>
      </c>
      <c r="B1530" t="s">
        <v>9618</v>
      </c>
      <c r="C1530">
        <v>6447</v>
      </c>
      <c r="D1530" t="s">
        <v>12676</v>
      </c>
      <c r="E1530">
        <v>4.07</v>
      </c>
    </row>
    <row r="1531" spans="1:5">
      <c r="A1531" t="s">
        <v>12677</v>
      </c>
      <c r="B1531" t="s">
        <v>9618</v>
      </c>
      <c r="C1531">
        <v>6447</v>
      </c>
      <c r="D1531" t="s">
        <v>12678</v>
      </c>
      <c r="E1531">
        <v>4.03</v>
      </c>
    </row>
    <row r="1532" spans="1:5">
      <c r="A1532" t="s">
        <v>12679</v>
      </c>
      <c r="B1532" t="s">
        <v>9618</v>
      </c>
      <c r="C1532">
        <v>6447</v>
      </c>
      <c r="D1532" t="s">
        <v>12680</v>
      </c>
      <c r="E1532">
        <v>2.0099999999999998</v>
      </c>
    </row>
    <row r="1533" spans="1:5">
      <c r="A1533" t="s">
        <v>12681</v>
      </c>
      <c r="B1533" t="s">
        <v>9618</v>
      </c>
      <c r="C1533">
        <v>6447</v>
      </c>
      <c r="D1533" t="s">
        <v>12682</v>
      </c>
      <c r="E1533">
        <v>0</v>
      </c>
    </row>
    <row r="1534" spans="1:5">
      <c r="A1534" t="s">
        <v>12683</v>
      </c>
      <c r="B1534" t="s">
        <v>9618</v>
      </c>
      <c r="C1534">
        <v>6447</v>
      </c>
      <c r="D1534" t="s">
        <v>12684</v>
      </c>
      <c r="E1534">
        <v>0</v>
      </c>
    </row>
    <row r="1535" spans="1:5">
      <c r="A1535" t="s">
        <v>12685</v>
      </c>
      <c r="B1535" t="s">
        <v>9618</v>
      </c>
      <c r="C1535">
        <v>6447</v>
      </c>
      <c r="D1535" t="s">
        <v>12686</v>
      </c>
      <c r="E1535">
        <v>0</v>
      </c>
    </row>
    <row r="1536" spans="1:5">
      <c r="A1536" t="s">
        <v>12687</v>
      </c>
      <c r="B1536" t="s">
        <v>9618</v>
      </c>
      <c r="C1536">
        <v>6447</v>
      </c>
      <c r="D1536" t="s">
        <v>12688</v>
      </c>
      <c r="E1536">
        <v>0</v>
      </c>
    </row>
    <row r="1537" spans="1:5">
      <c r="A1537" t="s">
        <v>12689</v>
      </c>
      <c r="B1537" t="s">
        <v>9618</v>
      </c>
      <c r="C1537">
        <v>6447</v>
      </c>
      <c r="D1537" t="s">
        <v>12690</v>
      </c>
      <c r="E1537">
        <v>0</v>
      </c>
    </row>
    <row r="1538" spans="1:5">
      <c r="A1538" t="s">
        <v>12691</v>
      </c>
      <c r="B1538" t="s">
        <v>9618</v>
      </c>
      <c r="C1538">
        <v>6447</v>
      </c>
      <c r="D1538" t="s">
        <v>12692</v>
      </c>
      <c r="E1538">
        <v>0</v>
      </c>
    </row>
    <row r="1539" spans="1:5">
      <c r="A1539" t="s">
        <v>12693</v>
      </c>
      <c r="B1539" t="s">
        <v>9618</v>
      </c>
      <c r="C1539">
        <v>6447</v>
      </c>
      <c r="D1539" t="s">
        <v>12694</v>
      </c>
      <c r="E1539">
        <v>0</v>
      </c>
    </row>
    <row r="1540" spans="1:5">
      <c r="A1540" t="s">
        <v>12695</v>
      </c>
      <c r="B1540" t="s">
        <v>9618</v>
      </c>
      <c r="C1540">
        <v>6447</v>
      </c>
      <c r="D1540" t="s">
        <v>12696</v>
      </c>
      <c r="E1540">
        <v>0</v>
      </c>
    </row>
    <row r="1541" spans="1:5">
      <c r="A1541" t="s">
        <v>12697</v>
      </c>
      <c r="B1541" t="s">
        <v>9618</v>
      </c>
      <c r="C1541">
        <v>6447</v>
      </c>
      <c r="D1541" t="s">
        <v>12698</v>
      </c>
      <c r="E1541">
        <v>0</v>
      </c>
    </row>
    <row r="1542" spans="1:5">
      <c r="A1542" t="s">
        <v>12699</v>
      </c>
      <c r="B1542" t="s">
        <v>9618</v>
      </c>
      <c r="C1542">
        <v>6447</v>
      </c>
      <c r="D1542" t="s">
        <v>12700</v>
      </c>
      <c r="E1542">
        <v>0</v>
      </c>
    </row>
    <row r="1543" spans="1:5">
      <c r="A1543" t="s">
        <v>12701</v>
      </c>
      <c r="B1543" t="s">
        <v>9618</v>
      </c>
      <c r="C1543">
        <v>6447</v>
      </c>
      <c r="D1543" t="s">
        <v>12702</v>
      </c>
      <c r="E1543">
        <v>0</v>
      </c>
    </row>
    <row r="1544" spans="1:5">
      <c r="A1544" t="s">
        <v>12703</v>
      </c>
      <c r="B1544" t="s">
        <v>9618</v>
      </c>
      <c r="C1544">
        <v>6447</v>
      </c>
      <c r="D1544" t="s">
        <v>12704</v>
      </c>
      <c r="E1544">
        <v>0</v>
      </c>
    </row>
    <row r="1545" spans="1:5">
      <c r="A1545" t="s">
        <v>12705</v>
      </c>
      <c r="B1545" t="s">
        <v>9618</v>
      </c>
      <c r="C1545">
        <v>6447</v>
      </c>
      <c r="D1545" t="s">
        <v>12706</v>
      </c>
      <c r="E1545">
        <v>2.67</v>
      </c>
    </row>
    <row r="1546" spans="1:5">
      <c r="A1546" t="s">
        <v>12707</v>
      </c>
      <c r="B1546" t="s">
        <v>9618</v>
      </c>
      <c r="C1546">
        <v>6447</v>
      </c>
      <c r="D1546" t="s">
        <v>12708</v>
      </c>
      <c r="E1546">
        <v>5.92</v>
      </c>
    </row>
    <row r="1547" spans="1:5">
      <c r="A1547" t="s">
        <v>12709</v>
      </c>
      <c r="B1547" t="s">
        <v>9618</v>
      </c>
      <c r="C1547">
        <v>6447</v>
      </c>
      <c r="D1547" t="s">
        <v>12710</v>
      </c>
      <c r="E1547">
        <v>110</v>
      </c>
    </row>
    <row r="1548" spans="1:5">
      <c r="A1548" t="s">
        <v>12711</v>
      </c>
      <c r="B1548" t="s">
        <v>9618</v>
      </c>
      <c r="C1548">
        <v>6447</v>
      </c>
      <c r="D1548" t="s">
        <v>12712</v>
      </c>
      <c r="E1548">
        <v>5.72</v>
      </c>
    </row>
    <row r="1549" spans="1:5">
      <c r="A1549" t="s">
        <v>12713</v>
      </c>
      <c r="B1549" t="s">
        <v>9618</v>
      </c>
      <c r="C1549">
        <v>6447</v>
      </c>
      <c r="D1549" t="s">
        <v>12714</v>
      </c>
      <c r="E1549">
        <v>303.83</v>
      </c>
    </row>
    <row r="1550" spans="1:5">
      <c r="A1550" t="s">
        <v>12715</v>
      </c>
      <c r="B1550" t="s">
        <v>9618</v>
      </c>
      <c r="C1550">
        <v>6447</v>
      </c>
      <c r="D1550" t="s">
        <v>12716</v>
      </c>
      <c r="E1550">
        <v>281.7</v>
      </c>
    </row>
    <row r="1551" spans="1:5">
      <c r="A1551" t="s">
        <v>12717</v>
      </c>
      <c r="B1551" t="s">
        <v>9618</v>
      </c>
      <c r="C1551">
        <v>6447</v>
      </c>
      <c r="D1551" t="s">
        <v>12718</v>
      </c>
      <c r="E1551">
        <v>54.37</v>
      </c>
    </row>
    <row r="1552" spans="1:5">
      <c r="A1552" t="s">
        <v>12719</v>
      </c>
      <c r="B1552" t="s">
        <v>9618</v>
      </c>
      <c r="C1552">
        <v>6447</v>
      </c>
      <c r="D1552" t="s">
        <v>12720</v>
      </c>
      <c r="E1552">
        <v>235.68</v>
      </c>
    </row>
    <row r="1553" spans="1:5">
      <c r="A1553" t="s">
        <v>12721</v>
      </c>
      <c r="B1553" t="s">
        <v>9618</v>
      </c>
      <c r="C1553">
        <v>6447</v>
      </c>
      <c r="D1553" t="s">
        <v>12722</v>
      </c>
      <c r="E1553">
        <v>179.15</v>
      </c>
    </row>
    <row r="1554" spans="1:5">
      <c r="A1554" t="s">
        <v>12723</v>
      </c>
      <c r="B1554" t="s">
        <v>9618</v>
      </c>
      <c r="C1554">
        <v>6447</v>
      </c>
      <c r="D1554" t="s">
        <v>12724</v>
      </c>
      <c r="E1554">
        <v>4.21</v>
      </c>
    </row>
    <row r="1555" spans="1:5">
      <c r="A1555" t="s">
        <v>12725</v>
      </c>
      <c r="B1555" t="s">
        <v>9618</v>
      </c>
      <c r="C1555">
        <v>6447</v>
      </c>
      <c r="D1555" t="s">
        <v>12726</v>
      </c>
      <c r="E1555">
        <v>4.1500000000000004</v>
      </c>
    </row>
    <row r="1556" spans="1:5">
      <c r="A1556" t="s">
        <v>12727</v>
      </c>
      <c r="B1556" t="s">
        <v>9618</v>
      </c>
      <c r="C1556">
        <v>6447</v>
      </c>
      <c r="D1556" t="s">
        <v>12728</v>
      </c>
      <c r="E1556">
        <v>2.0699999999999998</v>
      </c>
    </row>
    <row r="1557" spans="1:5">
      <c r="A1557" t="s">
        <v>12729</v>
      </c>
      <c r="B1557" t="s">
        <v>9618</v>
      </c>
      <c r="C1557">
        <v>6447</v>
      </c>
      <c r="D1557" t="s">
        <v>12730</v>
      </c>
      <c r="E1557">
        <v>0</v>
      </c>
    </row>
    <row r="1558" spans="1:5">
      <c r="A1558" t="s">
        <v>12731</v>
      </c>
      <c r="B1558" t="s">
        <v>9618</v>
      </c>
      <c r="C1558">
        <v>6447</v>
      </c>
      <c r="D1558" t="s">
        <v>12732</v>
      </c>
      <c r="E1558">
        <v>0</v>
      </c>
    </row>
    <row r="1559" spans="1:5">
      <c r="A1559" t="s">
        <v>12733</v>
      </c>
      <c r="B1559" t="s">
        <v>9618</v>
      </c>
      <c r="C1559">
        <v>6447</v>
      </c>
      <c r="D1559" t="s">
        <v>12734</v>
      </c>
      <c r="E1559">
        <v>0</v>
      </c>
    </row>
    <row r="1560" spans="1:5">
      <c r="A1560" t="s">
        <v>12735</v>
      </c>
      <c r="B1560" t="s">
        <v>9618</v>
      </c>
      <c r="C1560">
        <v>6447</v>
      </c>
      <c r="D1560" t="s">
        <v>12736</v>
      </c>
      <c r="E1560">
        <v>0</v>
      </c>
    </row>
    <row r="1561" spans="1:5">
      <c r="A1561" t="s">
        <v>12737</v>
      </c>
      <c r="B1561" t="s">
        <v>9618</v>
      </c>
      <c r="C1561">
        <v>6447</v>
      </c>
      <c r="D1561" t="s">
        <v>12738</v>
      </c>
      <c r="E1561">
        <v>0</v>
      </c>
    </row>
    <row r="1562" spans="1:5">
      <c r="A1562" t="s">
        <v>12739</v>
      </c>
      <c r="B1562" t="s">
        <v>9618</v>
      </c>
      <c r="C1562">
        <v>6447</v>
      </c>
      <c r="D1562" t="s">
        <v>12740</v>
      </c>
      <c r="E1562">
        <v>0</v>
      </c>
    </row>
    <row r="1563" spans="1:5">
      <c r="A1563" t="s">
        <v>12741</v>
      </c>
      <c r="B1563" t="s">
        <v>9618</v>
      </c>
      <c r="C1563">
        <v>6447</v>
      </c>
      <c r="D1563" t="s">
        <v>12742</v>
      </c>
      <c r="E1563">
        <v>0</v>
      </c>
    </row>
    <row r="1564" spans="1:5">
      <c r="A1564" t="s">
        <v>12743</v>
      </c>
      <c r="B1564" t="s">
        <v>9618</v>
      </c>
      <c r="C1564">
        <v>6447</v>
      </c>
      <c r="D1564" t="s">
        <v>12744</v>
      </c>
      <c r="E1564">
        <v>0</v>
      </c>
    </row>
    <row r="1565" spans="1:5">
      <c r="A1565" t="s">
        <v>12745</v>
      </c>
      <c r="B1565" t="s">
        <v>9618</v>
      </c>
      <c r="C1565">
        <v>6447</v>
      </c>
      <c r="D1565" t="s">
        <v>12746</v>
      </c>
      <c r="E1565">
        <v>0</v>
      </c>
    </row>
    <row r="1566" spans="1:5">
      <c r="A1566" t="s">
        <v>12747</v>
      </c>
      <c r="B1566" t="s">
        <v>9618</v>
      </c>
      <c r="C1566">
        <v>6447</v>
      </c>
      <c r="D1566" t="s">
        <v>12748</v>
      </c>
      <c r="E1566">
        <v>0</v>
      </c>
    </row>
    <row r="1567" spans="1:5">
      <c r="A1567" t="s">
        <v>12749</v>
      </c>
      <c r="B1567" t="s">
        <v>9618</v>
      </c>
      <c r="C1567">
        <v>6447</v>
      </c>
      <c r="D1567" t="s">
        <v>12750</v>
      </c>
      <c r="E1567">
        <v>0</v>
      </c>
    </row>
    <row r="1568" spans="1:5">
      <c r="A1568" t="s">
        <v>12751</v>
      </c>
      <c r="B1568" t="s">
        <v>9618</v>
      </c>
      <c r="C1568">
        <v>6447</v>
      </c>
      <c r="D1568" t="s">
        <v>12752</v>
      </c>
      <c r="E1568">
        <v>0</v>
      </c>
    </row>
    <row r="1569" spans="1:5">
      <c r="A1569" t="s">
        <v>12753</v>
      </c>
      <c r="B1569" t="s">
        <v>9618</v>
      </c>
      <c r="C1569">
        <v>6447</v>
      </c>
      <c r="D1569" t="s">
        <v>12754</v>
      </c>
      <c r="E1569">
        <v>3.4</v>
      </c>
    </row>
    <row r="1570" spans="1:5">
      <c r="A1570" t="s">
        <v>12755</v>
      </c>
      <c r="B1570" t="s">
        <v>9618</v>
      </c>
      <c r="C1570">
        <v>6447</v>
      </c>
      <c r="D1570" t="s">
        <v>12756</v>
      </c>
      <c r="E1570">
        <v>4.0999999999999996</v>
      </c>
    </row>
    <row r="1571" spans="1:5">
      <c r="A1571" t="s">
        <v>12757</v>
      </c>
      <c r="B1571" t="s">
        <v>9618</v>
      </c>
      <c r="C1571">
        <v>6447</v>
      </c>
      <c r="D1571" t="s">
        <v>12758</v>
      </c>
      <c r="E1571">
        <v>4.12</v>
      </c>
    </row>
    <row r="1572" spans="1:5">
      <c r="A1572" t="s">
        <v>12759</v>
      </c>
      <c r="B1572" t="s">
        <v>9618</v>
      </c>
      <c r="C1572">
        <v>6447</v>
      </c>
      <c r="D1572" t="s">
        <v>12760</v>
      </c>
      <c r="E1572">
        <v>4.1399999999999997</v>
      </c>
    </row>
    <row r="1573" spans="1:5">
      <c r="A1573" t="s">
        <v>12761</v>
      </c>
      <c r="B1573" t="s">
        <v>9618</v>
      </c>
      <c r="C1573">
        <v>6447</v>
      </c>
      <c r="D1573" t="s">
        <v>12762</v>
      </c>
      <c r="E1573">
        <v>4.16</v>
      </c>
    </row>
    <row r="1574" spans="1:5">
      <c r="A1574" t="s">
        <v>12763</v>
      </c>
      <c r="B1574" t="s">
        <v>9618</v>
      </c>
      <c r="C1574">
        <v>6447</v>
      </c>
      <c r="D1574" t="s">
        <v>12764</v>
      </c>
      <c r="E1574">
        <v>4.16</v>
      </c>
    </row>
    <row r="1575" spans="1:5">
      <c r="A1575" t="s">
        <v>12765</v>
      </c>
      <c r="B1575" t="s">
        <v>9618</v>
      </c>
      <c r="C1575">
        <v>6447</v>
      </c>
      <c r="D1575" t="s">
        <v>12766</v>
      </c>
      <c r="E1575">
        <v>4.17</v>
      </c>
    </row>
    <row r="1576" spans="1:5">
      <c r="A1576" t="s">
        <v>12767</v>
      </c>
      <c r="B1576" t="s">
        <v>9618</v>
      </c>
      <c r="C1576">
        <v>6447</v>
      </c>
      <c r="D1576" t="s">
        <v>12768</v>
      </c>
      <c r="E1576">
        <v>4.1500000000000004</v>
      </c>
    </row>
    <row r="1577" spans="1:5">
      <c r="A1577" t="s">
        <v>12769</v>
      </c>
      <c r="B1577" t="s">
        <v>9618</v>
      </c>
      <c r="C1577">
        <v>6447</v>
      </c>
      <c r="D1577" t="s">
        <v>12770</v>
      </c>
      <c r="E1577">
        <v>4.3499999999999996</v>
      </c>
    </row>
    <row r="1578" spans="1:5">
      <c r="A1578" t="s">
        <v>12771</v>
      </c>
      <c r="B1578" t="s">
        <v>9618</v>
      </c>
      <c r="C1578">
        <v>6447</v>
      </c>
      <c r="D1578" t="s">
        <v>12772</v>
      </c>
      <c r="E1578">
        <v>4.25</v>
      </c>
    </row>
    <row r="1579" spans="1:5">
      <c r="A1579" t="s">
        <v>12773</v>
      </c>
      <c r="B1579" t="s">
        <v>9618</v>
      </c>
      <c r="C1579">
        <v>6447</v>
      </c>
      <c r="D1579" t="s">
        <v>12774</v>
      </c>
      <c r="E1579">
        <v>4.0999999999999996</v>
      </c>
    </row>
    <row r="1580" spans="1:5">
      <c r="A1580" t="s">
        <v>12775</v>
      </c>
      <c r="B1580" t="s">
        <v>9618</v>
      </c>
      <c r="C1580">
        <v>6447</v>
      </c>
      <c r="D1580" t="s">
        <v>12776</v>
      </c>
      <c r="E1580">
        <v>2.04</v>
      </c>
    </row>
    <row r="1581" spans="1:5">
      <c r="A1581" t="s">
        <v>12777</v>
      </c>
      <c r="B1581" t="s">
        <v>9618</v>
      </c>
      <c r="C1581">
        <v>6447</v>
      </c>
      <c r="D1581" t="s">
        <v>12778</v>
      </c>
      <c r="E1581">
        <v>0</v>
      </c>
    </row>
    <row r="1582" spans="1:5">
      <c r="A1582" t="s">
        <v>12779</v>
      </c>
      <c r="B1582" t="s">
        <v>9618</v>
      </c>
      <c r="C1582">
        <v>6447</v>
      </c>
      <c r="D1582" t="s">
        <v>12780</v>
      </c>
      <c r="E1582">
        <v>0</v>
      </c>
    </row>
    <row r="1583" spans="1:5">
      <c r="A1583" t="s">
        <v>12781</v>
      </c>
      <c r="B1583" t="s">
        <v>9618</v>
      </c>
      <c r="C1583">
        <v>6447</v>
      </c>
      <c r="D1583" t="s">
        <v>12782</v>
      </c>
      <c r="E1583">
        <v>0</v>
      </c>
    </row>
    <row r="1584" spans="1:5">
      <c r="A1584" t="s">
        <v>12783</v>
      </c>
      <c r="B1584" t="s">
        <v>9618</v>
      </c>
      <c r="C1584">
        <v>6447</v>
      </c>
      <c r="D1584" t="s">
        <v>12784</v>
      </c>
      <c r="E1584">
        <v>0</v>
      </c>
    </row>
    <row r="1585" spans="1:5">
      <c r="A1585" t="s">
        <v>12785</v>
      </c>
      <c r="B1585" t="s">
        <v>9618</v>
      </c>
      <c r="C1585">
        <v>6447</v>
      </c>
      <c r="D1585" t="s">
        <v>12786</v>
      </c>
      <c r="E1585">
        <v>0</v>
      </c>
    </row>
    <row r="1586" spans="1:5">
      <c r="A1586" t="s">
        <v>12787</v>
      </c>
      <c r="B1586" t="s">
        <v>9618</v>
      </c>
      <c r="C1586">
        <v>6447</v>
      </c>
      <c r="D1586" t="s">
        <v>12788</v>
      </c>
      <c r="E1586">
        <v>0</v>
      </c>
    </row>
    <row r="1587" spans="1:5">
      <c r="A1587" t="s">
        <v>12789</v>
      </c>
      <c r="B1587" t="s">
        <v>9618</v>
      </c>
      <c r="C1587">
        <v>6447</v>
      </c>
      <c r="D1587" t="s">
        <v>12790</v>
      </c>
      <c r="E1587">
        <v>0</v>
      </c>
    </row>
    <row r="1588" spans="1:5">
      <c r="A1588" t="s">
        <v>12791</v>
      </c>
      <c r="B1588" t="s">
        <v>9618</v>
      </c>
      <c r="C1588">
        <v>6447</v>
      </c>
      <c r="D1588" t="s">
        <v>12792</v>
      </c>
      <c r="E1588">
        <v>0</v>
      </c>
    </row>
    <row r="1589" spans="1:5">
      <c r="A1589" t="s">
        <v>12793</v>
      </c>
      <c r="B1589" t="s">
        <v>9618</v>
      </c>
      <c r="C1589">
        <v>6447</v>
      </c>
      <c r="D1589" t="s">
        <v>12794</v>
      </c>
      <c r="E1589">
        <v>0</v>
      </c>
    </row>
    <row r="1590" spans="1:5">
      <c r="A1590" t="s">
        <v>12795</v>
      </c>
      <c r="B1590" t="s">
        <v>9618</v>
      </c>
      <c r="C1590">
        <v>6447</v>
      </c>
      <c r="D1590" t="s">
        <v>12796</v>
      </c>
      <c r="E1590">
        <v>0</v>
      </c>
    </row>
    <row r="1591" spans="1:5">
      <c r="A1591" t="s">
        <v>12797</v>
      </c>
      <c r="B1591" t="s">
        <v>9618</v>
      </c>
      <c r="C1591">
        <v>6447</v>
      </c>
      <c r="D1591" t="s">
        <v>12798</v>
      </c>
      <c r="E1591">
        <v>0</v>
      </c>
    </row>
    <row r="1592" spans="1:5">
      <c r="A1592" t="s">
        <v>12799</v>
      </c>
      <c r="B1592" t="s">
        <v>9618</v>
      </c>
      <c r="C1592">
        <v>6447</v>
      </c>
      <c r="D1592" t="s">
        <v>12800</v>
      </c>
      <c r="E1592">
        <v>0</v>
      </c>
    </row>
    <row r="1593" spans="1:5">
      <c r="A1593" t="s">
        <v>12801</v>
      </c>
      <c r="B1593" t="s">
        <v>9618</v>
      </c>
      <c r="C1593">
        <v>6447</v>
      </c>
      <c r="D1593" t="s">
        <v>12802</v>
      </c>
      <c r="E1593">
        <v>3.37</v>
      </c>
    </row>
    <row r="1594" spans="1:5">
      <c r="A1594" t="s">
        <v>12803</v>
      </c>
      <c r="B1594" t="s">
        <v>9618</v>
      </c>
      <c r="C1594">
        <v>6447</v>
      </c>
      <c r="D1594" t="s">
        <v>12804</v>
      </c>
      <c r="E1594">
        <v>4.0599999999999996</v>
      </c>
    </row>
    <row r="1595" spans="1:5">
      <c r="A1595" t="s">
        <v>12805</v>
      </c>
      <c r="B1595" t="s">
        <v>9618</v>
      </c>
      <c r="C1595">
        <v>6447</v>
      </c>
      <c r="D1595" t="s">
        <v>12806</v>
      </c>
      <c r="E1595">
        <v>4.1100000000000003</v>
      </c>
    </row>
    <row r="1596" spans="1:5">
      <c r="A1596" t="s">
        <v>12807</v>
      </c>
      <c r="B1596" t="s">
        <v>9618</v>
      </c>
      <c r="C1596">
        <v>6447</v>
      </c>
      <c r="D1596" t="s">
        <v>12808</v>
      </c>
      <c r="E1596">
        <v>4.17</v>
      </c>
    </row>
    <row r="1597" spans="1:5">
      <c r="A1597" t="s">
        <v>12809</v>
      </c>
      <c r="B1597" t="s">
        <v>9618</v>
      </c>
      <c r="C1597">
        <v>6447</v>
      </c>
      <c r="D1597" t="s">
        <v>12810</v>
      </c>
      <c r="E1597">
        <v>4.2300000000000004</v>
      </c>
    </row>
    <row r="1598" spans="1:5">
      <c r="A1598" t="s">
        <v>12811</v>
      </c>
      <c r="B1598" t="s">
        <v>9618</v>
      </c>
      <c r="C1598">
        <v>6447</v>
      </c>
      <c r="D1598" t="s">
        <v>12812</v>
      </c>
      <c r="E1598">
        <v>4.21</v>
      </c>
    </row>
    <row r="1599" spans="1:5">
      <c r="A1599" t="s">
        <v>12813</v>
      </c>
      <c r="B1599" t="s">
        <v>9618</v>
      </c>
      <c r="C1599">
        <v>6447</v>
      </c>
      <c r="D1599" t="s">
        <v>12814</v>
      </c>
      <c r="E1599">
        <v>4.17</v>
      </c>
    </row>
    <row r="1600" spans="1:5">
      <c r="A1600" t="s">
        <v>12815</v>
      </c>
      <c r="B1600" t="s">
        <v>9618</v>
      </c>
      <c r="C1600">
        <v>6447</v>
      </c>
      <c r="D1600" t="s">
        <v>12816</v>
      </c>
      <c r="E1600">
        <v>4.13</v>
      </c>
    </row>
    <row r="1601" spans="1:5">
      <c r="A1601" t="s">
        <v>12817</v>
      </c>
      <c r="B1601" t="s">
        <v>9618</v>
      </c>
      <c r="C1601">
        <v>6447</v>
      </c>
      <c r="D1601" t="s">
        <v>12818</v>
      </c>
      <c r="E1601">
        <v>4.13</v>
      </c>
    </row>
    <row r="1602" spans="1:5">
      <c r="A1602" t="s">
        <v>12819</v>
      </c>
      <c r="B1602" t="s">
        <v>9618</v>
      </c>
      <c r="C1602">
        <v>6447</v>
      </c>
      <c r="D1602" t="s">
        <v>12820</v>
      </c>
      <c r="E1602">
        <v>4.1100000000000003</v>
      </c>
    </row>
    <row r="1603" spans="1:5">
      <c r="A1603" t="s">
        <v>12821</v>
      </c>
      <c r="B1603" t="s">
        <v>9618</v>
      </c>
      <c r="C1603">
        <v>6447</v>
      </c>
      <c r="D1603" t="s">
        <v>12822</v>
      </c>
      <c r="E1603">
        <v>4.13</v>
      </c>
    </row>
    <row r="1604" spans="1:5">
      <c r="A1604" t="s">
        <v>12823</v>
      </c>
      <c r="B1604" t="s">
        <v>9618</v>
      </c>
      <c r="C1604">
        <v>6447</v>
      </c>
      <c r="D1604" t="s">
        <v>12824</v>
      </c>
      <c r="E1604">
        <v>2.74</v>
      </c>
    </row>
    <row r="1605" spans="1:5">
      <c r="A1605" t="s">
        <v>12825</v>
      </c>
      <c r="B1605" t="s">
        <v>9618</v>
      </c>
      <c r="C1605">
        <v>6447</v>
      </c>
      <c r="D1605" t="s">
        <v>12826</v>
      </c>
      <c r="E1605">
        <v>0</v>
      </c>
    </row>
    <row r="1606" spans="1:5">
      <c r="A1606" t="s">
        <v>12827</v>
      </c>
      <c r="B1606" t="s">
        <v>9618</v>
      </c>
      <c r="C1606">
        <v>6447</v>
      </c>
      <c r="D1606" t="s">
        <v>12828</v>
      </c>
      <c r="E1606">
        <v>0</v>
      </c>
    </row>
    <row r="1607" spans="1:5">
      <c r="A1607" t="s">
        <v>12829</v>
      </c>
      <c r="B1607" t="s">
        <v>9618</v>
      </c>
      <c r="C1607">
        <v>6447</v>
      </c>
      <c r="D1607" t="s">
        <v>12830</v>
      </c>
      <c r="E1607">
        <v>0</v>
      </c>
    </row>
    <row r="1608" spans="1:5">
      <c r="A1608" t="s">
        <v>12831</v>
      </c>
      <c r="B1608" t="s">
        <v>9618</v>
      </c>
      <c r="C1608">
        <v>6447</v>
      </c>
      <c r="D1608" t="s">
        <v>12832</v>
      </c>
      <c r="E1608">
        <v>0</v>
      </c>
    </row>
    <row r="1609" spans="1:5">
      <c r="A1609" t="s">
        <v>12833</v>
      </c>
      <c r="B1609" t="s">
        <v>9618</v>
      </c>
      <c r="C1609">
        <v>6447</v>
      </c>
      <c r="D1609" t="s">
        <v>12834</v>
      </c>
      <c r="E1609">
        <v>0</v>
      </c>
    </row>
    <row r="1610" spans="1:5">
      <c r="A1610" t="s">
        <v>12835</v>
      </c>
      <c r="B1610" t="s">
        <v>9618</v>
      </c>
      <c r="C1610">
        <v>6447</v>
      </c>
      <c r="D1610" t="s">
        <v>12836</v>
      </c>
      <c r="E1610">
        <v>0</v>
      </c>
    </row>
    <row r="1611" spans="1:5">
      <c r="A1611" t="s">
        <v>12837</v>
      </c>
      <c r="B1611" t="s">
        <v>9618</v>
      </c>
      <c r="C1611">
        <v>6447</v>
      </c>
      <c r="D1611" t="s">
        <v>12838</v>
      </c>
      <c r="E1611">
        <v>0</v>
      </c>
    </row>
    <row r="1612" spans="1:5">
      <c r="A1612" t="s">
        <v>12839</v>
      </c>
      <c r="B1612" t="s">
        <v>9618</v>
      </c>
      <c r="C1612">
        <v>6447</v>
      </c>
      <c r="D1612" t="s">
        <v>12840</v>
      </c>
      <c r="E1612">
        <v>0</v>
      </c>
    </row>
    <row r="1613" spans="1:5">
      <c r="A1613" t="s">
        <v>12841</v>
      </c>
      <c r="B1613" t="s">
        <v>9618</v>
      </c>
      <c r="C1613">
        <v>6447</v>
      </c>
      <c r="D1613" t="s">
        <v>12842</v>
      </c>
      <c r="E1613">
        <v>0</v>
      </c>
    </row>
    <row r="1614" spans="1:5">
      <c r="A1614" t="s">
        <v>12843</v>
      </c>
      <c r="B1614" t="s">
        <v>9618</v>
      </c>
      <c r="C1614">
        <v>6447</v>
      </c>
      <c r="D1614" t="s">
        <v>12844</v>
      </c>
      <c r="E1614">
        <v>0</v>
      </c>
    </row>
    <row r="1615" spans="1:5">
      <c r="A1615" t="s">
        <v>12845</v>
      </c>
      <c r="B1615" t="s">
        <v>9618</v>
      </c>
      <c r="C1615">
        <v>6447</v>
      </c>
      <c r="D1615" t="s">
        <v>12846</v>
      </c>
      <c r="E1615">
        <v>0</v>
      </c>
    </row>
    <row r="1616" spans="1:5">
      <c r="A1616" t="s">
        <v>12847</v>
      </c>
      <c r="B1616" t="s">
        <v>9618</v>
      </c>
      <c r="C1616">
        <v>6447</v>
      </c>
      <c r="D1616" t="s">
        <v>12848</v>
      </c>
      <c r="E1616">
        <v>0</v>
      </c>
    </row>
    <row r="1617" spans="1:5">
      <c r="A1617" t="s">
        <v>12849</v>
      </c>
      <c r="B1617" t="s">
        <v>9618</v>
      </c>
      <c r="C1617">
        <v>6447</v>
      </c>
      <c r="D1617" t="s">
        <v>12850</v>
      </c>
      <c r="E1617">
        <v>3.56</v>
      </c>
    </row>
    <row r="1618" spans="1:5">
      <c r="A1618" t="s">
        <v>12851</v>
      </c>
      <c r="B1618" t="s">
        <v>9618</v>
      </c>
      <c r="C1618">
        <v>6447</v>
      </c>
      <c r="D1618" t="s">
        <v>12852</v>
      </c>
      <c r="E1618">
        <v>4.3099999999999996</v>
      </c>
    </row>
    <row r="1619" spans="1:5">
      <c r="A1619" t="s">
        <v>12853</v>
      </c>
      <c r="B1619" t="s">
        <v>9618</v>
      </c>
      <c r="C1619">
        <v>6447</v>
      </c>
      <c r="D1619" t="s">
        <v>12854</v>
      </c>
      <c r="E1619">
        <v>4.3600000000000003</v>
      </c>
    </row>
    <row r="1620" spans="1:5">
      <c r="A1620" t="s">
        <v>12855</v>
      </c>
      <c r="B1620" t="s">
        <v>9618</v>
      </c>
      <c r="C1620">
        <v>6447</v>
      </c>
      <c r="D1620" t="s">
        <v>12856</v>
      </c>
      <c r="E1620">
        <v>5.03</v>
      </c>
    </row>
    <row r="1621" spans="1:5">
      <c r="A1621" t="s">
        <v>12857</v>
      </c>
      <c r="B1621" t="s">
        <v>9618</v>
      </c>
      <c r="C1621">
        <v>6447</v>
      </c>
      <c r="D1621" t="s">
        <v>12858</v>
      </c>
      <c r="E1621">
        <v>4.57</v>
      </c>
    </row>
    <row r="1622" spans="1:5">
      <c r="A1622" t="s">
        <v>12859</v>
      </c>
      <c r="B1622" t="s">
        <v>9618</v>
      </c>
      <c r="C1622">
        <v>6447</v>
      </c>
      <c r="D1622" t="s">
        <v>12860</v>
      </c>
      <c r="E1622">
        <v>4.55</v>
      </c>
    </row>
    <row r="1623" spans="1:5">
      <c r="A1623" t="s">
        <v>12861</v>
      </c>
      <c r="B1623" t="s">
        <v>9618</v>
      </c>
      <c r="C1623">
        <v>6447</v>
      </c>
      <c r="D1623" t="s">
        <v>12862</v>
      </c>
      <c r="E1623">
        <v>9.1999999999999993</v>
      </c>
    </row>
    <row r="1624" spans="1:5">
      <c r="A1624" t="s">
        <v>12863</v>
      </c>
      <c r="B1624" t="s">
        <v>9618</v>
      </c>
      <c r="C1624">
        <v>6447</v>
      </c>
      <c r="D1624" t="s">
        <v>12864</v>
      </c>
      <c r="E1624">
        <v>4.78</v>
      </c>
    </row>
    <row r="1625" spans="1:5">
      <c r="A1625" t="s">
        <v>12865</v>
      </c>
      <c r="B1625" t="s">
        <v>9618</v>
      </c>
      <c r="C1625">
        <v>6447</v>
      </c>
      <c r="D1625" t="s">
        <v>12866</v>
      </c>
      <c r="E1625">
        <v>12.34</v>
      </c>
    </row>
    <row r="1626" spans="1:5">
      <c r="A1626" t="s">
        <v>12867</v>
      </c>
      <c r="B1626" t="s">
        <v>9618</v>
      </c>
      <c r="C1626">
        <v>6447</v>
      </c>
      <c r="D1626" t="s">
        <v>12868</v>
      </c>
      <c r="E1626">
        <v>10.9</v>
      </c>
    </row>
    <row r="1627" spans="1:5">
      <c r="A1627" t="s">
        <v>12869</v>
      </c>
      <c r="B1627" t="s">
        <v>9618</v>
      </c>
      <c r="C1627">
        <v>6447</v>
      </c>
      <c r="D1627" t="s">
        <v>12870</v>
      </c>
      <c r="E1627">
        <v>4.66</v>
      </c>
    </row>
    <row r="1628" spans="1:5">
      <c r="A1628" t="s">
        <v>12871</v>
      </c>
      <c r="B1628" t="s">
        <v>9618</v>
      </c>
      <c r="C1628">
        <v>6447</v>
      </c>
      <c r="D1628" t="s">
        <v>12872</v>
      </c>
      <c r="E1628">
        <v>3.07</v>
      </c>
    </row>
    <row r="1629" spans="1:5">
      <c r="A1629" t="s">
        <v>12873</v>
      </c>
      <c r="B1629" t="s">
        <v>9618</v>
      </c>
      <c r="C1629">
        <v>6447</v>
      </c>
      <c r="D1629" t="s">
        <v>12874</v>
      </c>
      <c r="E1629">
        <v>0</v>
      </c>
    </row>
    <row r="1630" spans="1:5">
      <c r="A1630" t="s">
        <v>12875</v>
      </c>
      <c r="B1630" t="s">
        <v>9618</v>
      </c>
      <c r="C1630">
        <v>6447</v>
      </c>
      <c r="D1630" t="s">
        <v>12876</v>
      </c>
      <c r="E1630">
        <v>0</v>
      </c>
    </row>
    <row r="1631" spans="1:5">
      <c r="A1631" t="s">
        <v>12877</v>
      </c>
      <c r="B1631" t="s">
        <v>9618</v>
      </c>
      <c r="C1631">
        <v>6447</v>
      </c>
      <c r="D1631" t="s">
        <v>12878</v>
      </c>
      <c r="E1631">
        <v>0</v>
      </c>
    </row>
    <row r="1632" spans="1:5">
      <c r="A1632" t="s">
        <v>12879</v>
      </c>
      <c r="B1632" t="s">
        <v>9618</v>
      </c>
      <c r="C1632">
        <v>6447</v>
      </c>
      <c r="D1632" t="s">
        <v>12880</v>
      </c>
      <c r="E1632">
        <v>0</v>
      </c>
    </row>
    <row r="1633" spans="1:5">
      <c r="A1633" t="s">
        <v>12881</v>
      </c>
      <c r="B1633" t="s">
        <v>9618</v>
      </c>
      <c r="C1633">
        <v>6447</v>
      </c>
      <c r="D1633" t="s">
        <v>12882</v>
      </c>
      <c r="E1633">
        <v>0</v>
      </c>
    </row>
    <row r="1634" spans="1:5">
      <c r="A1634" t="s">
        <v>12883</v>
      </c>
      <c r="B1634" t="s">
        <v>9618</v>
      </c>
      <c r="C1634">
        <v>6447</v>
      </c>
      <c r="D1634" t="s">
        <v>12884</v>
      </c>
      <c r="E1634">
        <v>0</v>
      </c>
    </row>
    <row r="1635" spans="1:5">
      <c r="A1635" t="s">
        <v>12885</v>
      </c>
      <c r="B1635" t="s">
        <v>9618</v>
      </c>
      <c r="C1635">
        <v>6447</v>
      </c>
      <c r="D1635" t="s">
        <v>12886</v>
      </c>
      <c r="E1635">
        <v>0</v>
      </c>
    </row>
    <row r="1636" spans="1:5">
      <c r="A1636" t="s">
        <v>12887</v>
      </c>
      <c r="B1636" t="s">
        <v>9618</v>
      </c>
      <c r="C1636">
        <v>6447</v>
      </c>
      <c r="D1636" t="s">
        <v>12888</v>
      </c>
      <c r="E1636">
        <v>0</v>
      </c>
    </row>
    <row r="1637" spans="1:5">
      <c r="A1637" t="s">
        <v>12889</v>
      </c>
      <c r="B1637" t="s">
        <v>9618</v>
      </c>
      <c r="C1637">
        <v>6447</v>
      </c>
      <c r="D1637" t="s">
        <v>12890</v>
      </c>
      <c r="E1637">
        <v>0</v>
      </c>
    </row>
    <row r="1638" spans="1:5">
      <c r="A1638" t="s">
        <v>12891</v>
      </c>
      <c r="B1638" t="s">
        <v>9618</v>
      </c>
      <c r="C1638">
        <v>6447</v>
      </c>
      <c r="D1638" t="s">
        <v>12892</v>
      </c>
      <c r="E1638">
        <v>0</v>
      </c>
    </row>
    <row r="1639" spans="1:5">
      <c r="A1639" t="s">
        <v>12893</v>
      </c>
      <c r="B1639" t="s">
        <v>9618</v>
      </c>
      <c r="C1639">
        <v>6447</v>
      </c>
      <c r="D1639" t="s">
        <v>12894</v>
      </c>
      <c r="E1639">
        <v>0</v>
      </c>
    </row>
    <row r="1640" spans="1:5">
      <c r="A1640" t="s">
        <v>12895</v>
      </c>
      <c r="B1640" t="s">
        <v>9618</v>
      </c>
      <c r="C1640">
        <v>6447</v>
      </c>
      <c r="D1640" t="s">
        <v>12896</v>
      </c>
      <c r="E1640">
        <v>0</v>
      </c>
    </row>
    <row r="1641" spans="1:5">
      <c r="A1641" t="s">
        <v>12897</v>
      </c>
      <c r="B1641" t="s">
        <v>9618</v>
      </c>
      <c r="C1641">
        <v>6447</v>
      </c>
      <c r="D1641" t="s">
        <v>12898</v>
      </c>
      <c r="E1641">
        <v>7.51</v>
      </c>
    </row>
    <row r="1642" spans="1:5">
      <c r="A1642" t="s">
        <v>12899</v>
      </c>
      <c r="B1642" t="s">
        <v>9618</v>
      </c>
      <c r="C1642">
        <v>6447</v>
      </c>
      <c r="D1642" t="s">
        <v>12900</v>
      </c>
      <c r="E1642">
        <v>4.8499999999999996</v>
      </c>
    </row>
    <row r="1643" spans="1:5">
      <c r="A1643" t="s">
        <v>12901</v>
      </c>
      <c r="B1643" t="s">
        <v>9618</v>
      </c>
      <c r="C1643">
        <v>6447</v>
      </c>
      <c r="D1643" t="s">
        <v>12902</v>
      </c>
      <c r="E1643">
        <v>4.57</v>
      </c>
    </row>
    <row r="1644" spans="1:5">
      <c r="A1644" t="s">
        <v>12903</v>
      </c>
      <c r="B1644" t="s">
        <v>9618</v>
      </c>
      <c r="C1644">
        <v>6447</v>
      </c>
      <c r="D1644" t="s">
        <v>12904</v>
      </c>
      <c r="E1644">
        <v>4.59</v>
      </c>
    </row>
    <row r="1645" spans="1:5">
      <c r="A1645" t="s">
        <v>12905</v>
      </c>
      <c r="B1645" t="s">
        <v>9618</v>
      </c>
      <c r="C1645">
        <v>6447</v>
      </c>
      <c r="D1645" t="s">
        <v>12906</v>
      </c>
      <c r="E1645">
        <v>4.6100000000000003</v>
      </c>
    </row>
    <row r="1646" spans="1:5">
      <c r="A1646" t="s">
        <v>12907</v>
      </c>
      <c r="B1646" t="s">
        <v>9618</v>
      </c>
      <c r="C1646">
        <v>6447</v>
      </c>
      <c r="D1646" t="s">
        <v>12908</v>
      </c>
      <c r="E1646">
        <v>4.6100000000000003</v>
      </c>
    </row>
    <row r="1647" spans="1:5">
      <c r="A1647" t="s">
        <v>12909</v>
      </c>
      <c r="B1647" t="s">
        <v>9618</v>
      </c>
      <c r="C1647">
        <v>6447</v>
      </c>
      <c r="D1647" t="s">
        <v>12910</v>
      </c>
      <c r="E1647">
        <v>4.53</v>
      </c>
    </row>
    <row r="1648" spans="1:5">
      <c r="A1648" t="s">
        <v>12911</v>
      </c>
      <c r="B1648" t="s">
        <v>9618</v>
      </c>
      <c r="C1648">
        <v>6447</v>
      </c>
      <c r="D1648" t="s">
        <v>12912</v>
      </c>
      <c r="E1648">
        <v>4.5</v>
      </c>
    </row>
    <row r="1649" spans="1:5">
      <c r="A1649" t="s">
        <v>12913</v>
      </c>
      <c r="B1649" t="s">
        <v>9618</v>
      </c>
      <c r="C1649">
        <v>6447</v>
      </c>
      <c r="D1649" t="s">
        <v>12914</v>
      </c>
      <c r="E1649">
        <v>4.3899999999999997</v>
      </c>
    </row>
    <row r="1650" spans="1:5">
      <c r="A1650" t="s">
        <v>12915</v>
      </c>
      <c r="B1650" t="s">
        <v>9618</v>
      </c>
      <c r="C1650">
        <v>6447</v>
      </c>
      <c r="D1650" t="s">
        <v>12916</v>
      </c>
      <c r="E1650">
        <v>4.46</v>
      </c>
    </row>
    <row r="1651" spans="1:5">
      <c r="A1651" t="s">
        <v>12917</v>
      </c>
      <c r="B1651" t="s">
        <v>9618</v>
      </c>
      <c r="C1651">
        <v>6447</v>
      </c>
      <c r="D1651" t="s">
        <v>12918</v>
      </c>
      <c r="E1651">
        <v>5.56</v>
      </c>
    </row>
    <row r="1652" spans="1:5">
      <c r="A1652" t="s">
        <v>12919</v>
      </c>
      <c r="B1652" t="s">
        <v>9618</v>
      </c>
      <c r="C1652">
        <v>6447</v>
      </c>
      <c r="D1652" t="s">
        <v>12920</v>
      </c>
      <c r="E1652">
        <v>2.89</v>
      </c>
    </row>
    <row r="1653" spans="1:5">
      <c r="A1653" t="s">
        <v>12921</v>
      </c>
      <c r="B1653" t="s">
        <v>9618</v>
      </c>
      <c r="C1653">
        <v>6447</v>
      </c>
      <c r="D1653" t="s">
        <v>12922</v>
      </c>
      <c r="E1653">
        <v>0</v>
      </c>
    </row>
    <row r="1654" spans="1:5">
      <c r="A1654" t="s">
        <v>12923</v>
      </c>
      <c r="B1654" t="s">
        <v>9618</v>
      </c>
      <c r="C1654">
        <v>6447</v>
      </c>
      <c r="D1654" t="s">
        <v>12924</v>
      </c>
      <c r="E1654">
        <v>0</v>
      </c>
    </row>
    <row r="1655" spans="1:5">
      <c r="A1655" t="s">
        <v>12925</v>
      </c>
      <c r="B1655" t="s">
        <v>9618</v>
      </c>
      <c r="C1655">
        <v>6447</v>
      </c>
      <c r="D1655" t="s">
        <v>12926</v>
      </c>
      <c r="E1655">
        <v>0</v>
      </c>
    </row>
    <row r="1656" spans="1:5">
      <c r="A1656" t="s">
        <v>12927</v>
      </c>
      <c r="B1656" t="s">
        <v>9618</v>
      </c>
      <c r="C1656">
        <v>6447</v>
      </c>
      <c r="D1656" t="s">
        <v>12928</v>
      </c>
      <c r="E1656">
        <v>0</v>
      </c>
    </row>
    <row r="1657" spans="1:5">
      <c r="A1657" t="s">
        <v>12929</v>
      </c>
      <c r="B1657" t="s">
        <v>9618</v>
      </c>
      <c r="C1657">
        <v>6447</v>
      </c>
      <c r="D1657" t="s">
        <v>12930</v>
      </c>
      <c r="E1657">
        <v>0</v>
      </c>
    </row>
    <row r="1658" spans="1:5">
      <c r="A1658" t="s">
        <v>12931</v>
      </c>
      <c r="B1658" t="s">
        <v>9618</v>
      </c>
      <c r="C1658">
        <v>6447</v>
      </c>
      <c r="D1658" t="s">
        <v>12932</v>
      </c>
      <c r="E1658">
        <v>0</v>
      </c>
    </row>
    <row r="1659" spans="1:5">
      <c r="A1659" t="s">
        <v>12933</v>
      </c>
      <c r="B1659" t="s">
        <v>9618</v>
      </c>
      <c r="C1659">
        <v>6447</v>
      </c>
      <c r="D1659" t="s">
        <v>12934</v>
      </c>
      <c r="E1659">
        <v>0</v>
      </c>
    </row>
    <row r="1660" spans="1:5">
      <c r="A1660" t="s">
        <v>12935</v>
      </c>
      <c r="B1660" t="s">
        <v>9618</v>
      </c>
      <c r="C1660">
        <v>6447</v>
      </c>
      <c r="D1660" t="s">
        <v>12936</v>
      </c>
      <c r="E1660">
        <v>0</v>
      </c>
    </row>
    <row r="1661" spans="1:5">
      <c r="A1661" t="s">
        <v>12937</v>
      </c>
      <c r="B1661" t="s">
        <v>9618</v>
      </c>
      <c r="C1661">
        <v>6447</v>
      </c>
      <c r="D1661" t="s">
        <v>12938</v>
      </c>
      <c r="E1661">
        <v>0</v>
      </c>
    </row>
    <row r="1662" spans="1:5">
      <c r="A1662" t="s">
        <v>12939</v>
      </c>
      <c r="B1662" t="s">
        <v>9618</v>
      </c>
      <c r="C1662">
        <v>6447</v>
      </c>
      <c r="D1662" t="s">
        <v>12940</v>
      </c>
      <c r="E1662">
        <v>0</v>
      </c>
    </row>
    <row r="1663" spans="1:5">
      <c r="A1663" t="s">
        <v>12941</v>
      </c>
      <c r="B1663" t="s">
        <v>9618</v>
      </c>
      <c r="C1663">
        <v>6447</v>
      </c>
      <c r="D1663" t="s">
        <v>12942</v>
      </c>
      <c r="E1663">
        <v>0</v>
      </c>
    </row>
    <row r="1664" spans="1:5">
      <c r="A1664" t="s">
        <v>12943</v>
      </c>
      <c r="B1664" t="s">
        <v>9618</v>
      </c>
      <c r="C1664">
        <v>6447</v>
      </c>
      <c r="D1664" t="s">
        <v>12944</v>
      </c>
      <c r="E1664">
        <v>0</v>
      </c>
    </row>
    <row r="1665" spans="1:5">
      <c r="A1665" t="s">
        <v>12945</v>
      </c>
      <c r="B1665" t="s">
        <v>9618</v>
      </c>
      <c r="C1665">
        <v>6447</v>
      </c>
      <c r="D1665" t="s">
        <v>12946</v>
      </c>
      <c r="E1665">
        <v>24.39</v>
      </c>
    </row>
    <row r="1666" spans="1:5">
      <c r="A1666" t="s">
        <v>12947</v>
      </c>
      <c r="B1666" t="s">
        <v>9618</v>
      </c>
      <c r="C1666">
        <v>6447</v>
      </c>
      <c r="D1666" t="s">
        <v>12948</v>
      </c>
      <c r="E1666">
        <v>160.46</v>
      </c>
    </row>
    <row r="1667" spans="1:5">
      <c r="A1667" t="s">
        <v>12949</v>
      </c>
      <c r="B1667" t="s">
        <v>9618</v>
      </c>
      <c r="C1667">
        <v>6447</v>
      </c>
      <c r="D1667" t="s">
        <v>12950</v>
      </c>
      <c r="E1667">
        <v>753.87</v>
      </c>
    </row>
    <row r="1668" spans="1:5">
      <c r="A1668" t="s">
        <v>12951</v>
      </c>
      <c r="B1668" t="s">
        <v>9618</v>
      </c>
      <c r="C1668">
        <v>6447</v>
      </c>
      <c r="D1668" t="s">
        <v>12952</v>
      </c>
      <c r="E1668">
        <v>797.81</v>
      </c>
    </row>
    <row r="1669" spans="1:5">
      <c r="A1669" t="s">
        <v>12953</v>
      </c>
      <c r="B1669" t="s">
        <v>9618</v>
      </c>
      <c r="C1669">
        <v>6447</v>
      </c>
      <c r="D1669" t="s">
        <v>12954</v>
      </c>
      <c r="E1669">
        <v>523.74</v>
      </c>
    </row>
    <row r="1670" spans="1:5">
      <c r="A1670" t="s">
        <v>12955</v>
      </c>
      <c r="B1670" t="s">
        <v>9618</v>
      </c>
      <c r="C1670">
        <v>6447</v>
      </c>
      <c r="D1670" t="s">
        <v>12956</v>
      </c>
      <c r="E1670">
        <v>234.6</v>
      </c>
    </row>
    <row r="1671" spans="1:5">
      <c r="A1671" t="s">
        <v>12957</v>
      </c>
      <c r="B1671" t="s">
        <v>9618</v>
      </c>
      <c r="C1671">
        <v>6447</v>
      </c>
      <c r="D1671" t="s">
        <v>12958</v>
      </c>
      <c r="E1671">
        <v>288.70999999999998</v>
      </c>
    </row>
    <row r="1672" spans="1:5">
      <c r="A1672" t="s">
        <v>12959</v>
      </c>
      <c r="B1672" t="s">
        <v>9618</v>
      </c>
      <c r="C1672">
        <v>6447</v>
      </c>
      <c r="D1672" t="s">
        <v>12960</v>
      </c>
      <c r="E1672">
        <v>619.04999999999995</v>
      </c>
    </row>
    <row r="1673" spans="1:5">
      <c r="A1673" t="s">
        <v>12961</v>
      </c>
      <c r="B1673" t="s">
        <v>9618</v>
      </c>
      <c r="C1673">
        <v>6447</v>
      </c>
      <c r="D1673" t="s">
        <v>12962</v>
      </c>
      <c r="E1673">
        <v>553.75</v>
      </c>
    </row>
    <row r="1674" spans="1:5">
      <c r="A1674" t="s">
        <v>12963</v>
      </c>
      <c r="B1674" t="s">
        <v>9618</v>
      </c>
      <c r="C1674">
        <v>6447</v>
      </c>
      <c r="D1674" t="s">
        <v>12964</v>
      </c>
      <c r="E1674">
        <v>681.19</v>
      </c>
    </row>
    <row r="1675" spans="1:5">
      <c r="A1675" t="s">
        <v>12965</v>
      </c>
      <c r="B1675" t="s">
        <v>9618</v>
      </c>
      <c r="C1675">
        <v>6447</v>
      </c>
      <c r="D1675" t="s">
        <v>12966</v>
      </c>
      <c r="E1675">
        <v>53.26</v>
      </c>
    </row>
    <row r="1676" spans="1:5">
      <c r="A1676" t="s">
        <v>12967</v>
      </c>
      <c r="B1676" t="s">
        <v>9618</v>
      </c>
      <c r="C1676">
        <v>6447</v>
      </c>
      <c r="D1676" t="s">
        <v>12968</v>
      </c>
      <c r="E1676">
        <v>4.04</v>
      </c>
    </row>
    <row r="1677" spans="1:5">
      <c r="A1677" t="s">
        <v>12969</v>
      </c>
      <c r="B1677" t="s">
        <v>9618</v>
      </c>
      <c r="C1677">
        <v>6447</v>
      </c>
      <c r="D1677" t="s">
        <v>12970</v>
      </c>
      <c r="E1677">
        <v>0</v>
      </c>
    </row>
    <row r="1678" spans="1:5">
      <c r="A1678" t="s">
        <v>12971</v>
      </c>
      <c r="B1678" t="s">
        <v>9618</v>
      </c>
      <c r="C1678">
        <v>6447</v>
      </c>
      <c r="D1678" t="s">
        <v>12972</v>
      </c>
      <c r="E1678">
        <v>0</v>
      </c>
    </row>
    <row r="1679" spans="1:5">
      <c r="A1679" t="s">
        <v>12973</v>
      </c>
      <c r="B1679" t="s">
        <v>9618</v>
      </c>
      <c r="C1679">
        <v>6447</v>
      </c>
      <c r="D1679" t="s">
        <v>12974</v>
      </c>
      <c r="E1679">
        <v>0</v>
      </c>
    </row>
    <row r="1680" spans="1:5">
      <c r="A1680" t="s">
        <v>12975</v>
      </c>
      <c r="B1680" t="s">
        <v>9618</v>
      </c>
      <c r="C1680">
        <v>6447</v>
      </c>
      <c r="D1680" t="s">
        <v>12976</v>
      </c>
      <c r="E1680">
        <v>0</v>
      </c>
    </row>
    <row r="1681" spans="1:5">
      <c r="A1681" t="s">
        <v>12977</v>
      </c>
      <c r="B1681" t="s">
        <v>9618</v>
      </c>
      <c r="C1681">
        <v>6447</v>
      </c>
      <c r="D1681" t="s">
        <v>12978</v>
      </c>
      <c r="E1681">
        <v>0</v>
      </c>
    </row>
    <row r="1682" spans="1:5">
      <c r="A1682" t="s">
        <v>12979</v>
      </c>
      <c r="B1682" t="s">
        <v>9618</v>
      </c>
      <c r="C1682">
        <v>6447</v>
      </c>
      <c r="D1682" t="s">
        <v>12980</v>
      </c>
      <c r="E1682">
        <v>0</v>
      </c>
    </row>
    <row r="1683" spans="1:5">
      <c r="A1683" t="s">
        <v>12981</v>
      </c>
      <c r="B1683" t="s">
        <v>9618</v>
      </c>
      <c r="C1683">
        <v>6447</v>
      </c>
      <c r="D1683" t="s">
        <v>12982</v>
      </c>
      <c r="E1683">
        <v>0</v>
      </c>
    </row>
    <row r="1684" spans="1:5">
      <c r="A1684" t="s">
        <v>12983</v>
      </c>
      <c r="B1684" t="s">
        <v>9618</v>
      </c>
      <c r="C1684">
        <v>6447</v>
      </c>
      <c r="D1684" t="s">
        <v>12984</v>
      </c>
      <c r="E1684">
        <v>0</v>
      </c>
    </row>
    <row r="1685" spans="1:5">
      <c r="A1685" t="s">
        <v>12985</v>
      </c>
      <c r="B1685" t="s">
        <v>9618</v>
      </c>
      <c r="C1685">
        <v>6447</v>
      </c>
      <c r="D1685" t="s">
        <v>12986</v>
      </c>
      <c r="E1685">
        <v>0</v>
      </c>
    </row>
    <row r="1686" spans="1:5">
      <c r="A1686" t="s">
        <v>12987</v>
      </c>
      <c r="B1686" t="s">
        <v>9618</v>
      </c>
      <c r="C1686">
        <v>6447</v>
      </c>
      <c r="D1686" t="s">
        <v>12988</v>
      </c>
      <c r="E1686">
        <v>0</v>
      </c>
    </row>
    <row r="1687" spans="1:5">
      <c r="A1687" t="s">
        <v>12989</v>
      </c>
      <c r="B1687" t="s">
        <v>9618</v>
      </c>
      <c r="C1687">
        <v>6447</v>
      </c>
      <c r="D1687" t="s">
        <v>12990</v>
      </c>
      <c r="E1687">
        <v>0</v>
      </c>
    </row>
    <row r="1688" spans="1:5">
      <c r="A1688" t="s">
        <v>12991</v>
      </c>
      <c r="B1688" t="s">
        <v>9618</v>
      </c>
      <c r="C1688">
        <v>6447</v>
      </c>
      <c r="D1688" t="s">
        <v>12992</v>
      </c>
      <c r="E1688">
        <v>0</v>
      </c>
    </row>
    <row r="1689" spans="1:5">
      <c r="A1689" t="s">
        <v>12993</v>
      </c>
      <c r="B1689" t="s">
        <v>9618</v>
      </c>
      <c r="C1689">
        <v>6447</v>
      </c>
      <c r="D1689" t="s">
        <v>12994</v>
      </c>
      <c r="E1689">
        <v>4.4400000000000004</v>
      </c>
    </row>
    <row r="1690" spans="1:5">
      <c r="A1690" t="s">
        <v>12995</v>
      </c>
      <c r="B1690" t="s">
        <v>9618</v>
      </c>
      <c r="C1690">
        <v>6447</v>
      </c>
      <c r="D1690" t="s">
        <v>12996</v>
      </c>
      <c r="E1690">
        <v>4.4800000000000004</v>
      </c>
    </row>
    <row r="1691" spans="1:5">
      <c r="A1691" t="s">
        <v>12997</v>
      </c>
      <c r="B1691" t="s">
        <v>9618</v>
      </c>
      <c r="C1691">
        <v>6447</v>
      </c>
      <c r="D1691" t="s">
        <v>12998</v>
      </c>
      <c r="E1691">
        <v>4.54</v>
      </c>
    </row>
    <row r="1692" spans="1:5">
      <c r="A1692" t="s">
        <v>12999</v>
      </c>
      <c r="B1692" t="s">
        <v>9618</v>
      </c>
      <c r="C1692">
        <v>6447</v>
      </c>
      <c r="D1692" t="s">
        <v>13000</v>
      </c>
      <c r="E1692">
        <v>72.2</v>
      </c>
    </row>
    <row r="1693" spans="1:5">
      <c r="A1693" t="s">
        <v>13001</v>
      </c>
      <c r="B1693" t="s">
        <v>9618</v>
      </c>
      <c r="C1693">
        <v>6447</v>
      </c>
      <c r="D1693" t="s">
        <v>13002</v>
      </c>
      <c r="E1693">
        <v>15.74</v>
      </c>
    </row>
    <row r="1694" spans="1:5">
      <c r="A1694" t="s">
        <v>13003</v>
      </c>
      <c r="B1694" t="s">
        <v>9618</v>
      </c>
      <c r="C1694">
        <v>6447</v>
      </c>
      <c r="D1694" t="s">
        <v>13004</v>
      </c>
      <c r="E1694">
        <v>9.77</v>
      </c>
    </row>
    <row r="1695" spans="1:5">
      <c r="A1695" t="s">
        <v>13005</v>
      </c>
      <c r="B1695" t="s">
        <v>9618</v>
      </c>
      <c r="C1695">
        <v>6447</v>
      </c>
      <c r="D1695" t="s">
        <v>13006</v>
      </c>
      <c r="E1695">
        <v>6.46</v>
      </c>
    </row>
    <row r="1696" spans="1:5">
      <c r="A1696" t="s">
        <v>13007</v>
      </c>
      <c r="B1696" t="s">
        <v>9618</v>
      </c>
      <c r="C1696">
        <v>6447</v>
      </c>
      <c r="D1696" t="s">
        <v>13008</v>
      </c>
      <c r="E1696">
        <v>54.06</v>
      </c>
    </row>
    <row r="1697" spans="1:5">
      <c r="A1697" t="s">
        <v>13009</v>
      </c>
      <c r="B1697" t="s">
        <v>9618</v>
      </c>
      <c r="C1697">
        <v>6447</v>
      </c>
      <c r="D1697" t="s">
        <v>13010</v>
      </c>
      <c r="E1697">
        <v>83.93</v>
      </c>
    </row>
    <row r="1698" spans="1:5">
      <c r="A1698" t="s">
        <v>13011</v>
      </c>
      <c r="B1698" t="s">
        <v>9618</v>
      </c>
      <c r="C1698">
        <v>6447</v>
      </c>
      <c r="D1698" t="s">
        <v>13012</v>
      </c>
      <c r="E1698">
        <v>16.329999999999998</v>
      </c>
    </row>
    <row r="1699" spans="1:5">
      <c r="A1699" t="s">
        <v>13013</v>
      </c>
      <c r="B1699" t="s">
        <v>9618</v>
      </c>
      <c r="C1699">
        <v>6447</v>
      </c>
      <c r="D1699" t="s">
        <v>13014</v>
      </c>
      <c r="E1699">
        <v>4.63</v>
      </c>
    </row>
    <row r="1700" spans="1:5">
      <c r="A1700" t="s">
        <v>13015</v>
      </c>
      <c r="B1700" t="s">
        <v>9618</v>
      </c>
      <c r="C1700">
        <v>6447</v>
      </c>
      <c r="D1700" t="s">
        <v>13016</v>
      </c>
      <c r="E1700">
        <v>3.07</v>
      </c>
    </row>
    <row r="1701" spans="1:5">
      <c r="A1701" t="s">
        <v>13017</v>
      </c>
      <c r="B1701" t="s">
        <v>9618</v>
      </c>
      <c r="C1701">
        <v>6447</v>
      </c>
      <c r="D1701" t="s">
        <v>13018</v>
      </c>
      <c r="E1701">
        <v>0</v>
      </c>
    </row>
    <row r="1702" spans="1:5">
      <c r="A1702" t="s">
        <v>13019</v>
      </c>
      <c r="B1702" t="s">
        <v>9618</v>
      </c>
      <c r="C1702">
        <v>6447</v>
      </c>
      <c r="D1702" t="s">
        <v>13020</v>
      </c>
      <c r="E1702">
        <v>0</v>
      </c>
    </row>
    <row r="1703" spans="1:5">
      <c r="A1703" t="s">
        <v>13021</v>
      </c>
      <c r="B1703" t="s">
        <v>9618</v>
      </c>
      <c r="C1703">
        <v>6447</v>
      </c>
      <c r="D1703" t="s">
        <v>13022</v>
      </c>
      <c r="E1703">
        <v>0</v>
      </c>
    </row>
    <row r="1704" spans="1:5">
      <c r="A1704" t="s">
        <v>13023</v>
      </c>
      <c r="B1704" t="s">
        <v>9618</v>
      </c>
      <c r="C1704">
        <v>6447</v>
      </c>
      <c r="D1704" t="s">
        <v>13024</v>
      </c>
      <c r="E1704">
        <v>0</v>
      </c>
    </row>
    <row r="1705" spans="1:5">
      <c r="A1705" t="s">
        <v>13025</v>
      </c>
      <c r="B1705" t="s">
        <v>9618</v>
      </c>
      <c r="C1705">
        <v>6447</v>
      </c>
      <c r="D1705" t="s">
        <v>13026</v>
      </c>
      <c r="E1705">
        <v>0</v>
      </c>
    </row>
    <row r="1706" spans="1:5">
      <c r="A1706" t="s">
        <v>13027</v>
      </c>
      <c r="B1706" t="s">
        <v>9618</v>
      </c>
      <c r="C1706">
        <v>6447</v>
      </c>
      <c r="D1706" t="s">
        <v>13028</v>
      </c>
      <c r="E1706">
        <v>0</v>
      </c>
    </row>
    <row r="1707" spans="1:5">
      <c r="A1707" t="s">
        <v>13029</v>
      </c>
      <c r="B1707" t="s">
        <v>9618</v>
      </c>
      <c r="C1707">
        <v>6447</v>
      </c>
      <c r="D1707" t="s">
        <v>13030</v>
      </c>
      <c r="E1707">
        <v>0</v>
      </c>
    </row>
    <row r="1708" spans="1:5">
      <c r="A1708" t="s">
        <v>13031</v>
      </c>
      <c r="B1708" t="s">
        <v>9618</v>
      </c>
      <c r="C1708">
        <v>6447</v>
      </c>
      <c r="D1708" t="s">
        <v>13032</v>
      </c>
      <c r="E1708">
        <v>0</v>
      </c>
    </row>
    <row r="1709" spans="1:5">
      <c r="A1709" t="s">
        <v>13033</v>
      </c>
      <c r="B1709" t="s">
        <v>9618</v>
      </c>
      <c r="C1709">
        <v>6447</v>
      </c>
      <c r="D1709" t="s">
        <v>13034</v>
      </c>
      <c r="E1709">
        <v>0</v>
      </c>
    </row>
    <row r="1710" spans="1:5">
      <c r="A1710" t="s">
        <v>13035</v>
      </c>
      <c r="B1710" t="s">
        <v>9618</v>
      </c>
      <c r="C1710">
        <v>6447</v>
      </c>
      <c r="D1710" t="s">
        <v>13036</v>
      </c>
      <c r="E1710">
        <v>0</v>
      </c>
    </row>
    <row r="1711" spans="1:5">
      <c r="A1711" t="s">
        <v>13037</v>
      </c>
      <c r="B1711" t="s">
        <v>9618</v>
      </c>
      <c r="C1711">
        <v>6447</v>
      </c>
      <c r="D1711" t="s">
        <v>13038</v>
      </c>
      <c r="E1711">
        <v>0</v>
      </c>
    </row>
    <row r="1712" spans="1:5">
      <c r="A1712" t="s">
        <v>13039</v>
      </c>
      <c r="B1712" t="s">
        <v>9618</v>
      </c>
      <c r="C1712">
        <v>6447</v>
      </c>
      <c r="D1712" t="s">
        <v>13040</v>
      </c>
      <c r="E1712">
        <v>0</v>
      </c>
    </row>
    <row r="1713" spans="1:5">
      <c r="A1713" t="s">
        <v>13041</v>
      </c>
      <c r="B1713" t="s">
        <v>9618</v>
      </c>
      <c r="C1713">
        <v>6447</v>
      </c>
      <c r="D1713" t="s">
        <v>13042</v>
      </c>
      <c r="E1713">
        <v>4.68</v>
      </c>
    </row>
    <row r="1714" spans="1:5">
      <c r="A1714" t="s">
        <v>13043</v>
      </c>
      <c r="B1714" t="s">
        <v>9618</v>
      </c>
      <c r="C1714">
        <v>6447</v>
      </c>
      <c r="D1714" t="s">
        <v>13044</v>
      </c>
      <c r="E1714">
        <v>4.8</v>
      </c>
    </row>
    <row r="1715" spans="1:5">
      <c r="A1715" t="s">
        <v>13045</v>
      </c>
      <c r="B1715" t="s">
        <v>9618</v>
      </c>
      <c r="C1715">
        <v>6447</v>
      </c>
      <c r="D1715" t="s">
        <v>13046</v>
      </c>
      <c r="E1715">
        <v>48.52</v>
      </c>
    </row>
    <row r="1716" spans="1:5">
      <c r="A1716" t="s">
        <v>13047</v>
      </c>
      <c r="B1716" t="s">
        <v>9618</v>
      </c>
      <c r="C1716">
        <v>6447</v>
      </c>
      <c r="D1716" t="s">
        <v>13048</v>
      </c>
      <c r="E1716">
        <v>108.24</v>
      </c>
    </row>
    <row r="1717" spans="1:5">
      <c r="A1717" t="s">
        <v>13049</v>
      </c>
      <c r="B1717" t="s">
        <v>9618</v>
      </c>
      <c r="C1717">
        <v>6447</v>
      </c>
      <c r="D1717" t="s">
        <v>13050</v>
      </c>
      <c r="E1717">
        <v>228.1</v>
      </c>
    </row>
    <row r="1718" spans="1:5">
      <c r="A1718" t="s">
        <v>13051</v>
      </c>
      <c r="B1718" t="s">
        <v>9618</v>
      </c>
      <c r="C1718">
        <v>6447</v>
      </c>
      <c r="D1718" t="s">
        <v>13052</v>
      </c>
      <c r="E1718">
        <v>297.77999999999997</v>
      </c>
    </row>
    <row r="1719" spans="1:5">
      <c r="A1719" t="s">
        <v>13053</v>
      </c>
      <c r="B1719" t="s">
        <v>9618</v>
      </c>
      <c r="C1719">
        <v>6447</v>
      </c>
      <c r="D1719" t="s">
        <v>13054</v>
      </c>
      <c r="E1719">
        <v>697.42</v>
      </c>
    </row>
    <row r="1720" spans="1:5">
      <c r="A1720" t="s">
        <v>13055</v>
      </c>
      <c r="B1720" t="s">
        <v>9618</v>
      </c>
      <c r="C1720">
        <v>6447</v>
      </c>
      <c r="D1720" t="s">
        <v>13056</v>
      </c>
      <c r="E1720">
        <v>314.25</v>
      </c>
    </row>
    <row r="1721" spans="1:5">
      <c r="A1721" t="s">
        <v>13057</v>
      </c>
      <c r="B1721" t="s">
        <v>9618</v>
      </c>
      <c r="C1721">
        <v>6447</v>
      </c>
      <c r="D1721" t="s">
        <v>13058</v>
      </c>
      <c r="E1721">
        <v>676.39</v>
      </c>
    </row>
    <row r="1722" spans="1:5">
      <c r="A1722" t="s">
        <v>13059</v>
      </c>
      <c r="B1722" t="s">
        <v>9618</v>
      </c>
      <c r="C1722">
        <v>6447</v>
      </c>
      <c r="D1722" t="s">
        <v>13060</v>
      </c>
      <c r="E1722">
        <v>473.47</v>
      </c>
    </row>
    <row r="1723" spans="1:5">
      <c r="A1723" t="s">
        <v>13061</v>
      </c>
      <c r="B1723" t="s">
        <v>9618</v>
      </c>
      <c r="C1723">
        <v>6447</v>
      </c>
      <c r="D1723" t="s">
        <v>13062</v>
      </c>
      <c r="E1723">
        <v>36.409999999999997</v>
      </c>
    </row>
    <row r="1724" spans="1:5">
      <c r="A1724" t="s">
        <v>13063</v>
      </c>
      <c r="B1724" t="s">
        <v>9618</v>
      </c>
      <c r="C1724">
        <v>6447</v>
      </c>
      <c r="D1724" t="s">
        <v>13064</v>
      </c>
      <c r="E1724">
        <v>3.6</v>
      </c>
    </row>
    <row r="1725" spans="1:5">
      <c r="A1725" t="s">
        <v>13065</v>
      </c>
      <c r="B1725" t="s">
        <v>9618</v>
      </c>
      <c r="C1725">
        <v>6447</v>
      </c>
      <c r="D1725" t="s">
        <v>13066</v>
      </c>
      <c r="E1725">
        <v>0</v>
      </c>
    </row>
    <row r="1726" spans="1:5">
      <c r="A1726" t="s">
        <v>13067</v>
      </c>
      <c r="B1726" t="s">
        <v>9618</v>
      </c>
      <c r="C1726">
        <v>6447</v>
      </c>
      <c r="D1726" t="s">
        <v>13068</v>
      </c>
      <c r="E1726">
        <v>0</v>
      </c>
    </row>
    <row r="1727" spans="1:5">
      <c r="A1727" t="s">
        <v>13069</v>
      </c>
      <c r="B1727" t="s">
        <v>9618</v>
      </c>
      <c r="C1727">
        <v>6447</v>
      </c>
      <c r="D1727" t="s">
        <v>13070</v>
      </c>
      <c r="E1727">
        <v>0</v>
      </c>
    </row>
    <row r="1728" spans="1:5">
      <c r="A1728" t="s">
        <v>13071</v>
      </c>
      <c r="B1728" t="s">
        <v>9618</v>
      </c>
      <c r="C1728">
        <v>6447</v>
      </c>
      <c r="D1728" t="s">
        <v>13072</v>
      </c>
      <c r="E1728">
        <v>0</v>
      </c>
    </row>
    <row r="1729" spans="1:5">
      <c r="A1729" t="s">
        <v>13073</v>
      </c>
      <c r="B1729" t="s">
        <v>9618</v>
      </c>
      <c r="C1729">
        <v>6447</v>
      </c>
      <c r="D1729" t="s">
        <v>13074</v>
      </c>
      <c r="E1729">
        <v>0</v>
      </c>
    </row>
    <row r="1730" spans="1:5">
      <c r="A1730" t="s">
        <v>13075</v>
      </c>
      <c r="B1730" t="s">
        <v>9618</v>
      </c>
      <c r="C1730">
        <v>6447</v>
      </c>
      <c r="D1730" t="s">
        <v>13076</v>
      </c>
      <c r="E1730">
        <v>0</v>
      </c>
    </row>
    <row r="1731" spans="1:5">
      <c r="A1731" t="s">
        <v>13077</v>
      </c>
      <c r="B1731" t="s">
        <v>9618</v>
      </c>
      <c r="C1731">
        <v>6447</v>
      </c>
      <c r="D1731" t="s">
        <v>13078</v>
      </c>
      <c r="E1731">
        <v>0</v>
      </c>
    </row>
    <row r="1732" spans="1:5">
      <c r="A1732" t="s">
        <v>13079</v>
      </c>
      <c r="B1732" t="s">
        <v>9618</v>
      </c>
      <c r="C1732">
        <v>6447</v>
      </c>
      <c r="D1732" t="s">
        <v>13080</v>
      </c>
      <c r="E1732">
        <v>0</v>
      </c>
    </row>
    <row r="1733" spans="1:5">
      <c r="A1733" t="s">
        <v>13081</v>
      </c>
      <c r="B1733" t="s">
        <v>9618</v>
      </c>
      <c r="C1733">
        <v>6447</v>
      </c>
      <c r="D1733" t="s">
        <v>13082</v>
      </c>
      <c r="E1733">
        <v>0</v>
      </c>
    </row>
    <row r="1734" spans="1:5">
      <c r="A1734" t="s">
        <v>13083</v>
      </c>
      <c r="B1734" t="s">
        <v>9618</v>
      </c>
      <c r="C1734">
        <v>6447</v>
      </c>
      <c r="D1734" t="s">
        <v>13084</v>
      </c>
      <c r="E1734">
        <v>0</v>
      </c>
    </row>
    <row r="1735" spans="1:5">
      <c r="A1735" t="s">
        <v>13085</v>
      </c>
      <c r="B1735" t="s">
        <v>9618</v>
      </c>
      <c r="C1735">
        <v>6447</v>
      </c>
      <c r="D1735" t="s">
        <v>13086</v>
      </c>
      <c r="E1735">
        <v>0</v>
      </c>
    </row>
    <row r="1736" spans="1:5">
      <c r="A1736" t="s">
        <v>13087</v>
      </c>
      <c r="B1736" t="s">
        <v>9618</v>
      </c>
      <c r="C1736">
        <v>6447</v>
      </c>
      <c r="D1736" t="s">
        <v>13088</v>
      </c>
      <c r="E1736">
        <v>0</v>
      </c>
    </row>
    <row r="1737" spans="1:5">
      <c r="A1737" t="s">
        <v>13089</v>
      </c>
      <c r="B1737" t="s">
        <v>9618</v>
      </c>
      <c r="C1737">
        <v>6447</v>
      </c>
      <c r="D1737" t="s">
        <v>13090</v>
      </c>
      <c r="E1737">
        <v>4.43</v>
      </c>
    </row>
    <row r="1738" spans="1:5">
      <c r="A1738" t="s">
        <v>13091</v>
      </c>
      <c r="B1738" t="s">
        <v>9618</v>
      </c>
      <c r="C1738">
        <v>6447</v>
      </c>
      <c r="D1738" t="s">
        <v>13092</v>
      </c>
      <c r="E1738">
        <v>4.32</v>
      </c>
    </row>
    <row r="1739" spans="1:5">
      <c r="A1739" t="s">
        <v>13093</v>
      </c>
      <c r="B1739" t="s">
        <v>9618</v>
      </c>
      <c r="C1739">
        <v>6447</v>
      </c>
      <c r="D1739" t="s">
        <v>13094</v>
      </c>
      <c r="E1739">
        <v>4.3099999999999996</v>
      </c>
    </row>
    <row r="1740" spans="1:5">
      <c r="A1740" t="s">
        <v>13095</v>
      </c>
      <c r="B1740" t="s">
        <v>9618</v>
      </c>
      <c r="C1740">
        <v>6447</v>
      </c>
      <c r="D1740" t="s">
        <v>13096</v>
      </c>
      <c r="E1740">
        <v>4.41</v>
      </c>
    </row>
    <row r="1741" spans="1:5">
      <c r="A1741" t="s">
        <v>13097</v>
      </c>
      <c r="B1741" t="s">
        <v>9618</v>
      </c>
      <c r="C1741">
        <v>6447</v>
      </c>
      <c r="D1741" t="s">
        <v>13098</v>
      </c>
      <c r="E1741">
        <v>4.47</v>
      </c>
    </row>
    <row r="1742" spans="1:5">
      <c r="A1742" t="s">
        <v>13099</v>
      </c>
      <c r="B1742" t="s">
        <v>9618</v>
      </c>
      <c r="C1742">
        <v>6447</v>
      </c>
      <c r="D1742" t="s">
        <v>13100</v>
      </c>
      <c r="E1742">
        <v>4.28</v>
      </c>
    </row>
    <row r="1743" spans="1:5">
      <c r="A1743" t="s">
        <v>13101</v>
      </c>
      <c r="B1743" t="s">
        <v>9618</v>
      </c>
      <c r="C1743">
        <v>6447</v>
      </c>
      <c r="D1743" t="s">
        <v>13102</v>
      </c>
      <c r="E1743">
        <v>4.2699999999999996</v>
      </c>
    </row>
    <row r="1744" spans="1:5">
      <c r="A1744" t="s">
        <v>13103</v>
      </c>
      <c r="B1744" t="s">
        <v>9618</v>
      </c>
      <c r="C1744">
        <v>6447</v>
      </c>
      <c r="D1744" t="s">
        <v>13104</v>
      </c>
      <c r="E1744">
        <v>4.28</v>
      </c>
    </row>
    <row r="1745" spans="1:5">
      <c r="A1745" t="s">
        <v>13105</v>
      </c>
      <c r="B1745" t="s">
        <v>9618</v>
      </c>
      <c r="C1745">
        <v>6447</v>
      </c>
      <c r="D1745" t="s">
        <v>13106</v>
      </c>
      <c r="E1745">
        <v>4.3499999999999996</v>
      </c>
    </row>
    <row r="1746" spans="1:5">
      <c r="A1746" t="s">
        <v>13107</v>
      </c>
      <c r="B1746" t="s">
        <v>9618</v>
      </c>
      <c r="C1746">
        <v>6447</v>
      </c>
      <c r="D1746" t="s">
        <v>13108</v>
      </c>
      <c r="E1746">
        <v>4.3099999999999996</v>
      </c>
    </row>
    <row r="1747" spans="1:5">
      <c r="A1747" t="s">
        <v>13109</v>
      </c>
      <c r="B1747" t="s">
        <v>9618</v>
      </c>
      <c r="C1747">
        <v>6447</v>
      </c>
      <c r="D1747" t="s">
        <v>13110</v>
      </c>
      <c r="E1747">
        <v>4.97</v>
      </c>
    </row>
    <row r="1748" spans="1:5">
      <c r="A1748" t="s">
        <v>13111</v>
      </c>
      <c r="B1748" t="s">
        <v>9618</v>
      </c>
      <c r="C1748">
        <v>6447</v>
      </c>
      <c r="D1748" t="s">
        <v>13112</v>
      </c>
      <c r="E1748">
        <v>3.58</v>
      </c>
    </row>
    <row r="1749" spans="1:5">
      <c r="A1749" t="s">
        <v>13113</v>
      </c>
      <c r="B1749" t="s">
        <v>9618</v>
      </c>
      <c r="C1749">
        <v>6447</v>
      </c>
      <c r="D1749" t="s">
        <v>13114</v>
      </c>
      <c r="E1749">
        <v>0</v>
      </c>
    </row>
    <row r="1750" spans="1:5">
      <c r="A1750" t="s">
        <v>13115</v>
      </c>
      <c r="B1750" t="s">
        <v>9618</v>
      </c>
      <c r="C1750">
        <v>6447</v>
      </c>
      <c r="D1750" t="s">
        <v>13116</v>
      </c>
      <c r="E1750">
        <v>0</v>
      </c>
    </row>
    <row r="1751" spans="1:5">
      <c r="A1751" t="s">
        <v>13117</v>
      </c>
      <c r="B1751" t="s">
        <v>9618</v>
      </c>
      <c r="C1751">
        <v>6447</v>
      </c>
      <c r="D1751" t="s">
        <v>13118</v>
      </c>
      <c r="E1751">
        <v>0</v>
      </c>
    </row>
    <row r="1752" spans="1:5">
      <c r="A1752" t="s">
        <v>13119</v>
      </c>
      <c r="B1752" t="s">
        <v>9618</v>
      </c>
      <c r="C1752">
        <v>6447</v>
      </c>
      <c r="D1752" t="s">
        <v>13120</v>
      </c>
      <c r="E1752">
        <v>0</v>
      </c>
    </row>
    <row r="1753" spans="1:5">
      <c r="A1753" t="s">
        <v>13121</v>
      </c>
      <c r="B1753" t="s">
        <v>9618</v>
      </c>
      <c r="C1753">
        <v>6447</v>
      </c>
      <c r="D1753" t="s">
        <v>13122</v>
      </c>
      <c r="E1753">
        <v>0</v>
      </c>
    </row>
    <row r="1754" spans="1:5">
      <c r="A1754" t="s">
        <v>13123</v>
      </c>
      <c r="B1754" t="s">
        <v>9618</v>
      </c>
      <c r="C1754">
        <v>6447</v>
      </c>
      <c r="D1754" t="s">
        <v>13124</v>
      </c>
      <c r="E1754">
        <v>0</v>
      </c>
    </row>
    <row r="1755" spans="1:5">
      <c r="A1755" t="s">
        <v>13125</v>
      </c>
      <c r="B1755" t="s">
        <v>9618</v>
      </c>
      <c r="C1755">
        <v>6447</v>
      </c>
      <c r="D1755" t="s">
        <v>13126</v>
      </c>
      <c r="E1755">
        <v>0</v>
      </c>
    </row>
    <row r="1756" spans="1:5">
      <c r="A1756" t="s">
        <v>13127</v>
      </c>
      <c r="B1756" t="s">
        <v>9618</v>
      </c>
      <c r="C1756">
        <v>6447</v>
      </c>
      <c r="D1756" t="s">
        <v>13128</v>
      </c>
      <c r="E1756">
        <v>0</v>
      </c>
    </row>
    <row r="1757" spans="1:5">
      <c r="A1757" t="s">
        <v>13129</v>
      </c>
      <c r="B1757" t="s">
        <v>9618</v>
      </c>
      <c r="C1757">
        <v>6447</v>
      </c>
      <c r="D1757" t="s">
        <v>13130</v>
      </c>
      <c r="E1757">
        <v>0</v>
      </c>
    </row>
    <row r="1758" spans="1:5">
      <c r="A1758" t="s">
        <v>13131</v>
      </c>
      <c r="B1758" t="s">
        <v>9618</v>
      </c>
      <c r="C1758">
        <v>6447</v>
      </c>
      <c r="D1758" t="s">
        <v>13132</v>
      </c>
      <c r="E1758">
        <v>0</v>
      </c>
    </row>
    <row r="1759" spans="1:5">
      <c r="A1759" t="s">
        <v>13133</v>
      </c>
      <c r="B1759" t="s">
        <v>9618</v>
      </c>
      <c r="C1759">
        <v>6447</v>
      </c>
      <c r="D1759" t="s">
        <v>13134</v>
      </c>
      <c r="E1759">
        <v>0</v>
      </c>
    </row>
    <row r="1760" spans="1:5">
      <c r="A1760" t="s">
        <v>13135</v>
      </c>
      <c r="B1760" t="s">
        <v>9618</v>
      </c>
      <c r="C1760">
        <v>6447</v>
      </c>
      <c r="D1760" t="s">
        <v>13136</v>
      </c>
      <c r="E1760">
        <v>0</v>
      </c>
    </row>
    <row r="1761" spans="1:5">
      <c r="A1761" t="s">
        <v>13137</v>
      </c>
      <c r="B1761" t="s">
        <v>9618</v>
      </c>
      <c r="C1761">
        <v>6447</v>
      </c>
      <c r="D1761" t="s">
        <v>13138</v>
      </c>
      <c r="E1761">
        <v>29.39</v>
      </c>
    </row>
    <row r="1762" spans="1:5">
      <c r="A1762" t="s">
        <v>13139</v>
      </c>
      <c r="B1762" t="s">
        <v>9618</v>
      </c>
      <c r="C1762">
        <v>6447</v>
      </c>
      <c r="D1762" t="s">
        <v>13140</v>
      </c>
      <c r="E1762">
        <v>108.5</v>
      </c>
    </row>
    <row r="1763" spans="1:5">
      <c r="A1763" t="s">
        <v>13141</v>
      </c>
      <c r="B1763" t="s">
        <v>9618</v>
      </c>
      <c r="C1763">
        <v>6447</v>
      </c>
      <c r="D1763" t="s">
        <v>13142</v>
      </c>
      <c r="E1763">
        <v>352.89</v>
      </c>
    </row>
    <row r="1764" spans="1:5">
      <c r="A1764" t="s">
        <v>13143</v>
      </c>
      <c r="B1764" t="s">
        <v>9618</v>
      </c>
      <c r="C1764">
        <v>6447</v>
      </c>
      <c r="D1764" t="s">
        <v>13144</v>
      </c>
      <c r="E1764">
        <v>670.2</v>
      </c>
    </row>
    <row r="1765" spans="1:5">
      <c r="A1765" t="s">
        <v>13145</v>
      </c>
      <c r="B1765" t="s">
        <v>9618</v>
      </c>
      <c r="C1765">
        <v>6447</v>
      </c>
      <c r="D1765" t="s">
        <v>13146</v>
      </c>
      <c r="E1765">
        <v>522.65</v>
      </c>
    </row>
    <row r="1766" spans="1:5">
      <c r="A1766" t="s">
        <v>13147</v>
      </c>
      <c r="B1766" t="s">
        <v>9618</v>
      </c>
      <c r="C1766">
        <v>6447</v>
      </c>
      <c r="D1766" t="s">
        <v>13148</v>
      </c>
      <c r="E1766">
        <v>530.41999999999996</v>
      </c>
    </row>
    <row r="1767" spans="1:5">
      <c r="A1767" t="s">
        <v>13149</v>
      </c>
      <c r="B1767" t="s">
        <v>9618</v>
      </c>
      <c r="C1767">
        <v>6447</v>
      </c>
      <c r="D1767" t="s">
        <v>13150</v>
      </c>
      <c r="E1767">
        <v>512.69000000000005</v>
      </c>
    </row>
    <row r="1768" spans="1:5">
      <c r="A1768" t="s">
        <v>13151</v>
      </c>
      <c r="B1768" t="s">
        <v>9618</v>
      </c>
      <c r="C1768">
        <v>6447</v>
      </c>
      <c r="D1768" t="s">
        <v>13152</v>
      </c>
      <c r="E1768">
        <v>272.39</v>
      </c>
    </row>
    <row r="1769" spans="1:5">
      <c r="A1769" t="s">
        <v>13153</v>
      </c>
      <c r="B1769" t="s">
        <v>9618</v>
      </c>
      <c r="C1769">
        <v>6447</v>
      </c>
      <c r="D1769" t="s">
        <v>13154</v>
      </c>
      <c r="E1769">
        <v>183.16</v>
      </c>
    </row>
    <row r="1770" spans="1:5">
      <c r="A1770" t="s">
        <v>13155</v>
      </c>
      <c r="B1770" t="s">
        <v>9618</v>
      </c>
      <c r="C1770">
        <v>6447</v>
      </c>
      <c r="D1770" t="s">
        <v>13156</v>
      </c>
      <c r="E1770">
        <v>155.47999999999999</v>
      </c>
    </row>
    <row r="1771" spans="1:5">
      <c r="A1771" t="s">
        <v>13157</v>
      </c>
      <c r="B1771" t="s">
        <v>9618</v>
      </c>
      <c r="C1771">
        <v>6447</v>
      </c>
      <c r="D1771" t="s">
        <v>13158</v>
      </c>
      <c r="E1771">
        <v>52.24</v>
      </c>
    </row>
    <row r="1772" spans="1:5">
      <c r="A1772" t="s">
        <v>13159</v>
      </c>
      <c r="B1772" t="s">
        <v>9618</v>
      </c>
      <c r="C1772">
        <v>6447</v>
      </c>
      <c r="D1772" t="s">
        <v>13160</v>
      </c>
      <c r="E1772">
        <v>6.26</v>
      </c>
    </row>
    <row r="1773" spans="1:5">
      <c r="A1773" t="s">
        <v>13161</v>
      </c>
      <c r="B1773" t="s">
        <v>9618</v>
      </c>
      <c r="C1773">
        <v>6447</v>
      </c>
      <c r="D1773" t="s">
        <v>13162</v>
      </c>
      <c r="E1773">
        <v>0</v>
      </c>
    </row>
    <row r="1774" spans="1:5">
      <c r="A1774" t="s">
        <v>13163</v>
      </c>
      <c r="B1774" t="s">
        <v>9618</v>
      </c>
      <c r="C1774">
        <v>6447</v>
      </c>
      <c r="D1774" t="s">
        <v>13164</v>
      </c>
      <c r="E1774">
        <v>0</v>
      </c>
    </row>
    <row r="1775" spans="1:5">
      <c r="A1775" t="s">
        <v>13165</v>
      </c>
      <c r="B1775" t="s">
        <v>9618</v>
      </c>
      <c r="C1775">
        <v>6447</v>
      </c>
      <c r="D1775" t="s">
        <v>13166</v>
      </c>
      <c r="E1775">
        <v>0</v>
      </c>
    </row>
    <row r="1776" spans="1:5">
      <c r="A1776" t="s">
        <v>13167</v>
      </c>
      <c r="B1776" t="s">
        <v>9618</v>
      </c>
      <c r="C1776">
        <v>6447</v>
      </c>
      <c r="D1776" t="s">
        <v>13168</v>
      </c>
      <c r="E1776">
        <v>0</v>
      </c>
    </row>
    <row r="1777" spans="1:5">
      <c r="A1777" t="s">
        <v>13169</v>
      </c>
      <c r="B1777" t="s">
        <v>9618</v>
      </c>
      <c r="C1777">
        <v>6447</v>
      </c>
      <c r="D1777" t="s">
        <v>13170</v>
      </c>
      <c r="E1777">
        <v>0</v>
      </c>
    </row>
    <row r="1778" spans="1:5">
      <c r="A1778" t="s">
        <v>13171</v>
      </c>
      <c r="B1778" t="s">
        <v>9618</v>
      </c>
      <c r="C1778">
        <v>6447</v>
      </c>
      <c r="D1778" t="s">
        <v>13172</v>
      </c>
      <c r="E1778">
        <v>0</v>
      </c>
    </row>
    <row r="1779" spans="1:5">
      <c r="A1779" t="s">
        <v>13173</v>
      </c>
      <c r="B1779" t="s">
        <v>9618</v>
      </c>
      <c r="C1779">
        <v>6447</v>
      </c>
      <c r="D1779" t="s">
        <v>13174</v>
      </c>
      <c r="E1779">
        <v>0</v>
      </c>
    </row>
    <row r="1780" spans="1:5">
      <c r="A1780" t="s">
        <v>13175</v>
      </c>
      <c r="B1780" t="s">
        <v>9618</v>
      </c>
      <c r="C1780">
        <v>6447</v>
      </c>
      <c r="D1780" t="s">
        <v>13176</v>
      </c>
      <c r="E1780">
        <v>0</v>
      </c>
    </row>
    <row r="1781" spans="1:5">
      <c r="A1781" t="s">
        <v>13177</v>
      </c>
      <c r="B1781" t="s">
        <v>9618</v>
      </c>
      <c r="C1781">
        <v>6447</v>
      </c>
      <c r="D1781" t="s">
        <v>13178</v>
      </c>
      <c r="E1781">
        <v>0</v>
      </c>
    </row>
    <row r="1782" spans="1:5">
      <c r="A1782" t="s">
        <v>13179</v>
      </c>
      <c r="B1782" t="s">
        <v>9618</v>
      </c>
      <c r="C1782">
        <v>6447</v>
      </c>
      <c r="D1782" t="s">
        <v>13180</v>
      </c>
      <c r="E1782">
        <v>0</v>
      </c>
    </row>
    <row r="1783" spans="1:5">
      <c r="A1783" t="s">
        <v>13181</v>
      </c>
      <c r="B1783" t="s">
        <v>9618</v>
      </c>
      <c r="C1783">
        <v>6447</v>
      </c>
      <c r="D1783" t="s">
        <v>13182</v>
      </c>
      <c r="E1783">
        <v>0</v>
      </c>
    </row>
    <row r="1784" spans="1:5">
      <c r="A1784" t="s">
        <v>13183</v>
      </c>
      <c r="B1784" t="s">
        <v>9618</v>
      </c>
      <c r="C1784">
        <v>6447</v>
      </c>
      <c r="D1784" t="s">
        <v>13184</v>
      </c>
      <c r="E1784">
        <v>0.72</v>
      </c>
    </row>
    <row r="1785" spans="1:5">
      <c r="A1785" t="s">
        <v>13185</v>
      </c>
      <c r="B1785" t="s">
        <v>9618</v>
      </c>
      <c r="C1785">
        <v>6447</v>
      </c>
      <c r="D1785" t="s">
        <v>13186</v>
      </c>
      <c r="E1785">
        <v>5.32</v>
      </c>
    </row>
    <row r="1786" spans="1:5">
      <c r="A1786" t="s">
        <v>13187</v>
      </c>
      <c r="B1786" t="s">
        <v>9618</v>
      </c>
      <c r="C1786">
        <v>6447</v>
      </c>
      <c r="D1786" t="s">
        <v>13188</v>
      </c>
      <c r="E1786">
        <v>104.18</v>
      </c>
    </row>
    <row r="1787" spans="1:5">
      <c r="A1787" t="s">
        <v>13189</v>
      </c>
      <c r="B1787" t="s">
        <v>9618</v>
      </c>
      <c r="C1787">
        <v>6447</v>
      </c>
      <c r="D1787" t="s">
        <v>13190</v>
      </c>
      <c r="E1787">
        <v>281.88</v>
      </c>
    </row>
    <row r="1788" spans="1:5">
      <c r="A1788" t="s">
        <v>13191</v>
      </c>
      <c r="B1788" t="s">
        <v>9618</v>
      </c>
      <c r="C1788">
        <v>6447</v>
      </c>
      <c r="D1788" t="s">
        <v>13192</v>
      </c>
      <c r="E1788">
        <v>269.47000000000003</v>
      </c>
    </row>
    <row r="1789" spans="1:5">
      <c r="A1789" t="s">
        <v>13193</v>
      </c>
      <c r="B1789" t="s">
        <v>9618</v>
      </c>
      <c r="C1789">
        <v>6447</v>
      </c>
      <c r="D1789" t="s">
        <v>13194</v>
      </c>
      <c r="E1789">
        <v>669.87</v>
      </c>
    </row>
    <row r="1790" spans="1:5">
      <c r="A1790" t="s">
        <v>13195</v>
      </c>
      <c r="B1790" t="s">
        <v>9618</v>
      </c>
      <c r="C1790">
        <v>6447</v>
      </c>
      <c r="D1790" t="s">
        <v>13196</v>
      </c>
      <c r="E1790">
        <v>278.47000000000003</v>
      </c>
    </row>
    <row r="1791" spans="1:5">
      <c r="A1791" t="s">
        <v>13197</v>
      </c>
      <c r="B1791" t="s">
        <v>9618</v>
      </c>
      <c r="C1791">
        <v>6447</v>
      </c>
      <c r="D1791" t="s">
        <v>13198</v>
      </c>
      <c r="E1791">
        <v>664.11</v>
      </c>
    </row>
    <row r="1792" spans="1:5">
      <c r="A1792" t="s">
        <v>13199</v>
      </c>
      <c r="B1792" t="s">
        <v>9618</v>
      </c>
      <c r="C1792">
        <v>6447</v>
      </c>
      <c r="D1792" t="s">
        <v>13200</v>
      </c>
      <c r="E1792">
        <v>657.76</v>
      </c>
    </row>
    <row r="1793" spans="1:5">
      <c r="A1793" t="s">
        <v>13201</v>
      </c>
      <c r="B1793" t="s">
        <v>9618</v>
      </c>
      <c r="C1793">
        <v>6447</v>
      </c>
      <c r="D1793" t="s">
        <v>13202</v>
      </c>
      <c r="E1793">
        <v>395.23</v>
      </c>
    </row>
    <row r="1794" spans="1:5">
      <c r="A1794" t="s">
        <v>13203</v>
      </c>
      <c r="B1794" t="s">
        <v>9618</v>
      </c>
      <c r="C1794">
        <v>6447</v>
      </c>
      <c r="D1794" t="s">
        <v>13204</v>
      </c>
      <c r="E1794">
        <v>277.51</v>
      </c>
    </row>
    <row r="1795" spans="1:5">
      <c r="A1795" t="s">
        <v>13205</v>
      </c>
      <c r="B1795" t="s">
        <v>9618</v>
      </c>
      <c r="C1795">
        <v>6447</v>
      </c>
      <c r="D1795" t="s">
        <v>13206</v>
      </c>
      <c r="E1795">
        <v>144.61000000000001</v>
      </c>
    </row>
    <row r="1796" spans="1:5">
      <c r="A1796" t="s">
        <v>13207</v>
      </c>
      <c r="B1796" t="s">
        <v>9618</v>
      </c>
      <c r="C1796">
        <v>6447</v>
      </c>
      <c r="D1796" t="s">
        <v>13208</v>
      </c>
      <c r="E1796">
        <v>7.92</v>
      </c>
    </row>
    <row r="1797" spans="1:5">
      <c r="A1797" t="s">
        <v>13209</v>
      </c>
      <c r="B1797" t="s">
        <v>9618</v>
      </c>
      <c r="C1797">
        <v>6447</v>
      </c>
      <c r="D1797" t="s">
        <v>13210</v>
      </c>
      <c r="E1797">
        <v>0</v>
      </c>
    </row>
    <row r="1798" spans="1:5">
      <c r="A1798" t="s">
        <v>13211</v>
      </c>
      <c r="B1798" t="s">
        <v>9618</v>
      </c>
      <c r="C1798">
        <v>6447</v>
      </c>
      <c r="D1798" t="s">
        <v>13212</v>
      </c>
      <c r="E1798">
        <v>0</v>
      </c>
    </row>
    <row r="1799" spans="1:5">
      <c r="A1799" t="s">
        <v>13213</v>
      </c>
      <c r="B1799" t="s">
        <v>9618</v>
      </c>
      <c r="C1799">
        <v>6447</v>
      </c>
      <c r="D1799" t="s">
        <v>13214</v>
      </c>
      <c r="E1799">
        <v>0</v>
      </c>
    </row>
    <row r="1800" spans="1:5">
      <c r="A1800" t="s">
        <v>13215</v>
      </c>
      <c r="B1800" t="s">
        <v>9618</v>
      </c>
      <c r="C1800">
        <v>6447</v>
      </c>
      <c r="D1800" t="s">
        <v>13216</v>
      </c>
      <c r="E1800">
        <v>0</v>
      </c>
    </row>
    <row r="1801" spans="1:5">
      <c r="A1801" t="s">
        <v>13217</v>
      </c>
      <c r="B1801" t="s">
        <v>9618</v>
      </c>
      <c r="C1801">
        <v>6447</v>
      </c>
      <c r="D1801" t="s">
        <v>13218</v>
      </c>
      <c r="E1801">
        <v>0</v>
      </c>
    </row>
    <row r="1802" spans="1:5">
      <c r="A1802" t="s">
        <v>13219</v>
      </c>
      <c r="B1802" t="s">
        <v>9618</v>
      </c>
      <c r="C1802">
        <v>6447</v>
      </c>
      <c r="D1802" t="s">
        <v>13220</v>
      </c>
      <c r="E1802">
        <v>0</v>
      </c>
    </row>
    <row r="1803" spans="1:5">
      <c r="A1803" t="s">
        <v>13221</v>
      </c>
      <c r="B1803" t="s">
        <v>9618</v>
      </c>
      <c r="C1803">
        <v>6447</v>
      </c>
      <c r="D1803" t="s">
        <v>13222</v>
      </c>
      <c r="E1803">
        <v>0</v>
      </c>
    </row>
    <row r="1804" spans="1:5">
      <c r="A1804" t="s">
        <v>13223</v>
      </c>
      <c r="B1804" t="s">
        <v>9618</v>
      </c>
      <c r="C1804">
        <v>6447</v>
      </c>
      <c r="D1804" t="s">
        <v>13224</v>
      </c>
      <c r="E1804">
        <v>0</v>
      </c>
    </row>
    <row r="1805" spans="1:5">
      <c r="A1805" t="s">
        <v>13225</v>
      </c>
      <c r="B1805" t="s">
        <v>9618</v>
      </c>
      <c r="C1805">
        <v>6447</v>
      </c>
      <c r="D1805" t="s">
        <v>13226</v>
      </c>
      <c r="E1805">
        <v>0</v>
      </c>
    </row>
    <row r="1806" spans="1:5">
      <c r="A1806" t="s">
        <v>13227</v>
      </c>
      <c r="B1806" t="s">
        <v>9618</v>
      </c>
      <c r="C1806">
        <v>6447</v>
      </c>
      <c r="D1806" t="s">
        <v>13228</v>
      </c>
      <c r="E1806">
        <v>0</v>
      </c>
    </row>
    <row r="1807" spans="1:5">
      <c r="A1807" t="s">
        <v>13229</v>
      </c>
      <c r="B1807" t="s">
        <v>9618</v>
      </c>
      <c r="C1807">
        <v>6447</v>
      </c>
      <c r="D1807" t="s">
        <v>13230</v>
      </c>
      <c r="E1807">
        <v>0</v>
      </c>
    </row>
    <row r="1808" spans="1:5">
      <c r="A1808" t="s">
        <v>13231</v>
      </c>
      <c r="B1808" t="s">
        <v>9618</v>
      </c>
      <c r="C1808">
        <v>6447</v>
      </c>
      <c r="D1808" t="s">
        <v>13232</v>
      </c>
      <c r="E1808">
        <v>0.69</v>
      </c>
    </row>
    <row r="1809" spans="1:5">
      <c r="A1809" t="s">
        <v>13233</v>
      </c>
      <c r="B1809" t="s">
        <v>9618</v>
      </c>
      <c r="C1809">
        <v>6447</v>
      </c>
      <c r="D1809" t="s">
        <v>13234</v>
      </c>
      <c r="E1809">
        <v>6.37</v>
      </c>
    </row>
    <row r="1810" spans="1:5">
      <c r="A1810" t="s">
        <v>13235</v>
      </c>
      <c r="B1810" t="s">
        <v>9618</v>
      </c>
      <c r="C1810">
        <v>6447</v>
      </c>
      <c r="D1810" t="s">
        <v>13236</v>
      </c>
      <c r="E1810">
        <v>57.08</v>
      </c>
    </row>
    <row r="1811" spans="1:5">
      <c r="A1811" t="s">
        <v>13237</v>
      </c>
      <c r="B1811" t="s">
        <v>9618</v>
      </c>
      <c r="C1811">
        <v>6447</v>
      </c>
      <c r="D1811" t="s">
        <v>13238</v>
      </c>
      <c r="E1811">
        <v>95.08</v>
      </c>
    </row>
    <row r="1812" spans="1:5">
      <c r="A1812" t="s">
        <v>13239</v>
      </c>
      <c r="B1812" t="s">
        <v>9618</v>
      </c>
      <c r="C1812">
        <v>6447</v>
      </c>
      <c r="D1812" t="s">
        <v>13240</v>
      </c>
      <c r="E1812">
        <v>29.4</v>
      </c>
    </row>
    <row r="1813" spans="1:5">
      <c r="A1813" t="s">
        <v>13241</v>
      </c>
      <c r="B1813" t="s">
        <v>9618</v>
      </c>
      <c r="C1813">
        <v>6447</v>
      </c>
      <c r="D1813" t="s">
        <v>13242</v>
      </c>
      <c r="E1813">
        <v>233.88</v>
      </c>
    </row>
    <row r="1814" spans="1:5">
      <c r="A1814" t="s">
        <v>13243</v>
      </c>
      <c r="B1814" t="s">
        <v>9618</v>
      </c>
      <c r="C1814">
        <v>6447</v>
      </c>
      <c r="D1814" t="s">
        <v>13244</v>
      </c>
      <c r="E1814">
        <v>149.1</v>
      </c>
    </row>
    <row r="1815" spans="1:5">
      <c r="A1815" t="s">
        <v>13245</v>
      </c>
      <c r="B1815" t="s">
        <v>9618</v>
      </c>
      <c r="C1815">
        <v>6447</v>
      </c>
      <c r="D1815" t="s">
        <v>13246</v>
      </c>
      <c r="E1815">
        <v>336.18</v>
      </c>
    </row>
    <row r="1816" spans="1:5">
      <c r="A1816" t="s">
        <v>13247</v>
      </c>
      <c r="B1816" t="s">
        <v>9618</v>
      </c>
      <c r="C1816">
        <v>6447</v>
      </c>
      <c r="D1816" t="s">
        <v>13248</v>
      </c>
      <c r="E1816">
        <v>198.58</v>
      </c>
    </row>
    <row r="1817" spans="1:5">
      <c r="A1817" t="s">
        <v>13249</v>
      </c>
      <c r="B1817" t="s">
        <v>9618</v>
      </c>
      <c r="C1817">
        <v>6447</v>
      </c>
      <c r="D1817" t="s">
        <v>13250</v>
      </c>
      <c r="E1817">
        <v>72.66</v>
      </c>
    </row>
    <row r="1818" spans="1:5">
      <c r="A1818" t="s">
        <v>13251</v>
      </c>
      <c r="B1818" t="s">
        <v>9618</v>
      </c>
      <c r="C1818">
        <v>6447</v>
      </c>
      <c r="D1818" t="s">
        <v>13252</v>
      </c>
      <c r="E1818">
        <v>14.07</v>
      </c>
    </row>
    <row r="1819" spans="1:5">
      <c r="A1819" t="s">
        <v>13253</v>
      </c>
      <c r="B1819" t="s">
        <v>9618</v>
      </c>
      <c r="C1819">
        <v>6447</v>
      </c>
      <c r="D1819" t="s">
        <v>13254</v>
      </c>
      <c r="E1819">
        <v>4.3</v>
      </c>
    </row>
    <row r="1820" spans="1:5">
      <c r="A1820" t="s">
        <v>13255</v>
      </c>
      <c r="B1820" t="s">
        <v>9618</v>
      </c>
      <c r="C1820">
        <v>6447</v>
      </c>
      <c r="D1820" t="s">
        <v>13256</v>
      </c>
      <c r="E1820">
        <v>3.53</v>
      </c>
    </row>
    <row r="1821" spans="1:5">
      <c r="A1821" t="s">
        <v>13257</v>
      </c>
      <c r="B1821" t="s">
        <v>9618</v>
      </c>
      <c r="C1821">
        <v>6447</v>
      </c>
      <c r="D1821" t="s">
        <v>13258</v>
      </c>
      <c r="E1821">
        <v>0</v>
      </c>
    </row>
    <row r="1822" spans="1:5">
      <c r="A1822" t="s">
        <v>13259</v>
      </c>
      <c r="B1822" t="s">
        <v>9618</v>
      </c>
      <c r="C1822">
        <v>6447</v>
      </c>
      <c r="D1822" t="s">
        <v>13260</v>
      </c>
      <c r="E1822">
        <v>0</v>
      </c>
    </row>
    <row r="1823" spans="1:5">
      <c r="A1823" t="s">
        <v>13261</v>
      </c>
      <c r="B1823" t="s">
        <v>9618</v>
      </c>
      <c r="C1823">
        <v>6447</v>
      </c>
      <c r="D1823" t="s">
        <v>13262</v>
      </c>
      <c r="E1823">
        <v>0</v>
      </c>
    </row>
    <row r="1824" spans="1:5">
      <c r="A1824" t="s">
        <v>13263</v>
      </c>
      <c r="B1824" t="s">
        <v>9618</v>
      </c>
      <c r="C1824">
        <v>6447</v>
      </c>
      <c r="D1824" t="s">
        <v>13264</v>
      </c>
      <c r="E1824">
        <v>0</v>
      </c>
    </row>
    <row r="1825" spans="1:5">
      <c r="A1825" t="s">
        <v>13265</v>
      </c>
      <c r="B1825" t="s">
        <v>9618</v>
      </c>
      <c r="C1825">
        <v>6447</v>
      </c>
      <c r="D1825" t="s">
        <v>13266</v>
      </c>
      <c r="E1825">
        <v>0</v>
      </c>
    </row>
    <row r="1826" spans="1:5">
      <c r="A1826" t="s">
        <v>13267</v>
      </c>
      <c r="B1826" t="s">
        <v>9618</v>
      </c>
      <c r="C1826">
        <v>6447</v>
      </c>
      <c r="D1826" t="s">
        <v>13268</v>
      </c>
      <c r="E1826">
        <v>0</v>
      </c>
    </row>
    <row r="1827" spans="1:5">
      <c r="A1827" t="s">
        <v>13269</v>
      </c>
      <c r="B1827" t="s">
        <v>9618</v>
      </c>
      <c r="C1827">
        <v>6447</v>
      </c>
      <c r="D1827" t="s">
        <v>13270</v>
      </c>
      <c r="E1827">
        <v>0</v>
      </c>
    </row>
    <row r="1828" spans="1:5">
      <c r="A1828" t="s">
        <v>13271</v>
      </c>
      <c r="B1828" t="s">
        <v>9618</v>
      </c>
      <c r="C1828">
        <v>6447</v>
      </c>
      <c r="D1828" t="s">
        <v>13272</v>
      </c>
      <c r="E1828">
        <v>0</v>
      </c>
    </row>
    <row r="1829" spans="1:5">
      <c r="A1829" t="s">
        <v>13273</v>
      </c>
      <c r="B1829" t="s">
        <v>9618</v>
      </c>
      <c r="C1829">
        <v>6447</v>
      </c>
      <c r="D1829" t="s">
        <v>13274</v>
      </c>
      <c r="E1829">
        <v>0</v>
      </c>
    </row>
    <row r="1830" spans="1:5">
      <c r="A1830" t="s">
        <v>13275</v>
      </c>
      <c r="B1830" t="s">
        <v>9618</v>
      </c>
      <c r="C1830">
        <v>6447</v>
      </c>
      <c r="D1830" t="s">
        <v>13276</v>
      </c>
      <c r="E1830">
        <v>0</v>
      </c>
    </row>
    <row r="1831" spans="1:5">
      <c r="A1831" t="s">
        <v>13277</v>
      </c>
      <c r="B1831" t="s">
        <v>9618</v>
      </c>
      <c r="C1831">
        <v>6447</v>
      </c>
      <c r="D1831" t="s">
        <v>13278</v>
      </c>
      <c r="E1831">
        <v>0</v>
      </c>
    </row>
    <row r="1832" spans="1:5">
      <c r="A1832" t="s">
        <v>13279</v>
      </c>
      <c r="B1832" t="s">
        <v>9618</v>
      </c>
      <c r="C1832">
        <v>6447</v>
      </c>
      <c r="D1832" t="s">
        <v>13280</v>
      </c>
      <c r="E1832">
        <v>0.7</v>
      </c>
    </row>
    <row r="1833" spans="1:5">
      <c r="A1833" t="s">
        <v>13281</v>
      </c>
      <c r="B1833" t="s">
        <v>9618</v>
      </c>
      <c r="C1833">
        <v>6447</v>
      </c>
      <c r="D1833" t="s">
        <v>13282</v>
      </c>
      <c r="E1833">
        <v>23.29</v>
      </c>
    </row>
    <row r="1834" spans="1:5">
      <c r="A1834" t="s">
        <v>13283</v>
      </c>
      <c r="B1834" t="s">
        <v>9618</v>
      </c>
      <c r="C1834">
        <v>6447</v>
      </c>
      <c r="D1834" t="s">
        <v>13284</v>
      </c>
      <c r="E1834">
        <v>97.37</v>
      </c>
    </row>
    <row r="1835" spans="1:5">
      <c r="A1835" t="s">
        <v>13285</v>
      </c>
      <c r="B1835" t="s">
        <v>9618</v>
      </c>
      <c r="C1835">
        <v>6447</v>
      </c>
      <c r="D1835" t="s">
        <v>13286</v>
      </c>
      <c r="E1835">
        <v>39.43</v>
      </c>
    </row>
    <row r="1836" spans="1:5">
      <c r="A1836" t="s">
        <v>13287</v>
      </c>
      <c r="B1836" t="s">
        <v>9618</v>
      </c>
      <c r="C1836">
        <v>6447</v>
      </c>
      <c r="D1836" t="s">
        <v>13288</v>
      </c>
      <c r="E1836">
        <v>15.22</v>
      </c>
    </row>
    <row r="1837" spans="1:5">
      <c r="A1837" t="s">
        <v>13289</v>
      </c>
      <c r="B1837" t="s">
        <v>9618</v>
      </c>
      <c r="C1837">
        <v>6447</v>
      </c>
      <c r="D1837" t="s">
        <v>13290</v>
      </c>
      <c r="E1837">
        <v>11.65</v>
      </c>
    </row>
    <row r="1838" spans="1:5">
      <c r="A1838" t="s">
        <v>13291</v>
      </c>
      <c r="B1838" t="s">
        <v>9618</v>
      </c>
      <c r="C1838">
        <v>6447</v>
      </c>
      <c r="D1838" t="s">
        <v>13292</v>
      </c>
      <c r="E1838">
        <v>345.99</v>
      </c>
    </row>
    <row r="1839" spans="1:5">
      <c r="A1839" t="s">
        <v>13293</v>
      </c>
      <c r="B1839" t="s">
        <v>9618</v>
      </c>
      <c r="C1839">
        <v>6447</v>
      </c>
      <c r="D1839" t="s">
        <v>13294</v>
      </c>
      <c r="E1839">
        <v>597.55999999999995</v>
      </c>
    </row>
    <row r="1840" spans="1:5">
      <c r="A1840" t="s">
        <v>13295</v>
      </c>
      <c r="B1840" t="s">
        <v>9618</v>
      </c>
      <c r="C1840">
        <v>6447</v>
      </c>
      <c r="D1840" t="s">
        <v>13296</v>
      </c>
      <c r="E1840">
        <v>386.24</v>
      </c>
    </row>
    <row r="1841" spans="1:5">
      <c r="A1841" t="s">
        <v>13297</v>
      </c>
      <c r="B1841" t="s">
        <v>9618</v>
      </c>
      <c r="C1841">
        <v>6447</v>
      </c>
      <c r="D1841" t="s">
        <v>13298</v>
      </c>
      <c r="E1841">
        <v>144.75</v>
      </c>
    </row>
    <row r="1842" spans="1:5">
      <c r="A1842" t="s">
        <v>13299</v>
      </c>
      <c r="B1842" t="s">
        <v>9618</v>
      </c>
      <c r="C1842">
        <v>6447</v>
      </c>
      <c r="D1842" t="s">
        <v>13300</v>
      </c>
      <c r="E1842">
        <v>31.98</v>
      </c>
    </row>
    <row r="1843" spans="1:5">
      <c r="A1843" t="s">
        <v>13301</v>
      </c>
      <c r="B1843" t="s">
        <v>9618</v>
      </c>
      <c r="C1843">
        <v>6447</v>
      </c>
      <c r="D1843" t="s">
        <v>13302</v>
      </c>
      <c r="E1843">
        <v>67.650000000000006</v>
      </c>
    </row>
    <row r="1844" spans="1:5">
      <c r="A1844" t="s">
        <v>13303</v>
      </c>
      <c r="B1844" t="s">
        <v>9618</v>
      </c>
      <c r="C1844">
        <v>6447</v>
      </c>
      <c r="D1844" t="s">
        <v>13304</v>
      </c>
      <c r="E1844">
        <v>3.49</v>
      </c>
    </row>
    <row r="1845" spans="1:5">
      <c r="A1845" t="s">
        <v>13305</v>
      </c>
      <c r="B1845" t="s">
        <v>9618</v>
      </c>
      <c r="C1845">
        <v>6447</v>
      </c>
      <c r="D1845" t="s">
        <v>13306</v>
      </c>
      <c r="E1845">
        <v>0</v>
      </c>
    </row>
    <row r="1846" spans="1:5">
      <c r="A1846" t="s">
        <v>13307</v>
      </c>
      <c r="B1846" t="s">
        <v>9618</v>
      </c>
      <c r="C1846">
        <v>6447</v>
      </c>
      <c r="D1846" t="s">
        <v>13308</v>
      </c>
      <c r="E1846">
        <v>0</v>
      </c>
    </row>
    <row r="1847" spans="1:5">
      <c r="A1847" t="s">
        <v>13309</v>
      </c>
      <c r="B1847" t="s">
        <v>9618</v>
      </c>
      <c r="C1847">
        <v>6447</v>
      </c>
      <c r="D1847" t="s">
        <v>13310</v>
      </c>
      <c r="E1847">
        <v>0</v>
      </c>
    </row>
    <row r="1848" spans="1:5">
      <c r="A1848" t="s">
        <v>13311</v>
      </c>
      <c r="B1848" t="s">
        <v>9618</v>
      </c>
      <c r="C1848">
        <v>6447</v>
      </c>
      <c r="D1848" t="s">
        <v>13312</v>
      </c>
      <c r="E1848">
        <v>0</v>
      </c>
    </row>
    <row r="1849" spans="1:5">
      <c r="A1849" t="s">
        <v>13313</v>
      </c>
      <c r="B1849" t="s">
        <v>9618</v>
      </c>
      <c r="C1849">
        <v>6447</v>
      </c>
      <c r="D1849" t="s">
        <v>13314</v>
      </c>
      <c r="E1849">
        <v>0</v>
      </c>
    </row>
    <row r="1850" spans="1:5">
      <c r="A1850" t="s">
        <v>13315</v>
      </c>
      <c r="B1850" t="s">
        <v>9618</v>
      </c>
      <c r="C1850">
        <v>6447</v>
      </c>
      <c r="D1850" t="s">
        <v>13316</v>
      </c>
      <c r="E1850">
        <v>0</v>
      </c>
    </row>
    <row r="1851" spans="1:5">
      <c r="A1851" t="s">
        <v>13317</v>
      </c>
      <c r="B1851" t="s">
        <v>9618</v>
      </c>
      <c r="C1851">
        <v>6447</v>
      </c>
      <c r="D1851" t="s">
        <v>13318</v>
      </c>
      <c r="E1851">
        <v>0</v>
      </c>
    </row>
    <row r="1852" spans="1:5">
      <c r="A1852" t="s">
        <v>13319</v>
      </c>
      <c r="B1852" t="s">
        <v>9618</v>
      </c>
      <c r="C1852">
        <v>6447</v>
      </c>
      <c r="D1852" t="s">
        <v>13320</v>
      </c>
      <c r="E1852">
        <v>0</v>
      </c>
    </row>
    <row r="1853" spans="1:5">
      <c r="A1853" t="s">
        <v>13321</v>
      </c>
      <c r="B1853" t="s">
        <v>9618</v>
      </c>
      <c r="C1853">
        <v>6447</v>
      </c>
      <c r="D1853" t="s">
        <v>13322</v>
      </c>
      <c r="E1853">
        <v>0</v>
      </c>
    </row>
    <row r="1854" spans="1:5">
      <c r="A1854" t="s">
        <v>13323</v>
      </c>
      <c r="B1854" t="s">
        <v>9618</v>
      </c>
      <c r="C1854">
        <v>6447</v>
      </c>
      <c r="D1854" t="s">
        <v>13324</v>
      </c>
      <c r="E1854">
        <v>0</v>
      </c>
    </row>
    <row r="1855" spans="1:5">
      <c r="A1855" t="s">
        <v>13325</v>
      </c>
      <c r="B1855" t="s">
        <v>9618</v>
      </c>
      <c r="C1855">
        <v>6447</v>
      </c>
      <c r="D1855" t="s">
        <v>13326</v>
      </c>
      <c r="E1855">
        <v>0</v>
      </c>
    </row>
    <row r="1856" spans="1:5">
      <c r="A1856" t="s">
        <v>13327</v>
      </c>
      <c r="B1856" t="s">
        <v>9618</v>
      </c>
      <c r="C1856">
        <v>6447</v>
      </c>
      <c r="D1856" t="s">
        <v>13328</v>
      </c>
      <c r="E1856">
        <v>0.69</v>
      </c>
    </row>
    <row r="1857" spans="1:5">
      <c r="A1857" t="s">
        <v>13329</v>
      </c>
      <c r="B1857" t="s">
        <v>9618</v>
      </c>
      <c r="C1857">
        <v>6447</v>
      </c>
      <c r="D1857" t="s">
        <v>13330</v>
      </c>
      <c r="E1857">
        <v>14.01</v>
      </c>
    </row>
    <row r="1858" spans="1:5">
      <c r="A1858" t="s">
        <v>13331</v>
      </c>
      <c r="B1858" t="s">
        <v>9618</v>
      </c>
      <c r="C1858">
        <v>6447</v>
      </c>
      <c r="D1858" t="s">
        <v>13332</v>
      </c>
      <c r="E1858">
        <v>211.44</v>
      </c>
    </row>
    <row r="1859" spans="1:5">
      <c r="A1859" t="s">
        <v>13333</v>
      </c>
      <c r="B1859" t="s">
        <v>9618</v>
      </c>
      <c r="C1859">
        <v>6447</v>
      </c>
      <c r="D1859" t="s">
        <v>13334</v>
      </c>
      <c r="E1859">
        <v>619.66999999999996</v>
      </c>
    </row>
    <row r="1860" spans="1:5">
      <c r="A1860" t="s">
        <v>13335</v>
      </c>
      <c r="B1860" t="s">
        <v>9618</v>
      </c>
      <c r="C1860">
        <v>6447</v>
      </c>
      <c r="D1860" t="s">
        <v>13336</v>
      </c>
      <c r="E1860">
        <v>33.68</v>
      </c>
    </row>
    <row r="1861" spans="1:5">
      <c r="A1861" t="s">
        <v>13337</v>
      </c>
      <c r="B1861" t="s">
        <v>9618</v>
      </c>
      <c r="C1861">
        <v>6447</v>
      </c>
      <c r="D1861" t="s">
        <v>13338</v>
      </c>
      <c r="E1861">
        <v>15.23</v>
      </c>
    </row>
    <row r="1862" spans="1:5">
      <c r="A1862" t="s">
        <v>13339</v>
      </c>
      <c r="B1862" t="s">
        <v>9618</v>
      </c>
      <c r="C1862">
        <v>6447</v>
      </c>
      <c r="D1862" t="s">
        <v>13340</v>
      </c>
      <c r="E1862">
        <v>10.24</v>
      </c>
    </row>
    <row r="1863" spans="1:5">
      <c r="A1863" t="s">
        <v>13341</v>
      </c>
      <c r="B1863" t="s">
        <v>9618</v>
      </c>
      <c r="C1863">
        <v>6447</v>
      </c>
      <c r="D1863" t="s">
        <v>13342</v>
      </c>
      <c r="E1863">
        <v>180.79</v>
      </c>
    </row>
    <row r="1864" spans="1:5">
      <c r="A1864" t="s">
        <v>13343</v>
      </c>
      <c r="B1864" t="s">
        <v>9618</v>
      </c>
      <c r="C1864">
        <v>6447</v>
      </c>
      <c r="D1864" t="s">
        <v>13344</v>
      </c>
      <c r="E1864">
        <v>168.31</v>
      </c>
    </row>
    <row r="1865" spans="1:5">
      <c r="A1865" t="s">
        <v>13345</v>
      </c>
      <c r="B1865" t="s">
        <v>9618</v>
      </c>
      <c r="C1865">
        <v>6447</v>
      </c>
      <c r="D1865" t="s">
        <v>13346</v>
      </c>
      <c r="E1865">
        <v>15.68</v>
      </c>
    </row>
    <row r="1866" spans="1:5">
      <c r="A1866" t="s">
        <v>13347</v>
      </c>
      <c r="B1866" t="s">
        <v>9618</v>
      </c>
      <c r="C1866">
        <v>6447</v>
      </c>
      <c r="D1866" t="s">
        <v>13348</v>
      </c>
      <c r="E1866">
        <v>7.47</v>
      </c>
    </row>
    <row r="1867" spans="1:5">
      <c r="A1867" t="s">
        <v>13349</v>
      </c>
      <c r="B1867" t="s">
        <v>9618</v>
      </c>
      <c r="C1867">
        <v>6447</v>
      </c>
      <c r="D1867" t="s">
        <v>13350</v>
      </c>
      <c r="E1867">
        <v>4.63</v>
      </c>
    </row>
    <row r="1868" spans="1:5">
      <c r="A1868" t="s">
        <v>13351</v>
      </c>
      <c r="B1868" t="s">
        <v>9618</v>
      </c>
      <c r="C1868">
        <v>6447</v>
      </c>
      <c r="D1868" t="s">
        <v>13352</v>
      </c>
      <c r="E1868">
        <v>3.58</v>
      </c>
    </row>
    <row r="1869" spans="1:5">
      <c r="A1869" t="s">
        <v>13353</v>
      </c>
      <c r="B1869" t="s">
        <v>9618</v>
      </c>
      <c r="C1869">
        <v>6447</v>
      </c>
      <c r="D1869" t="s">
        <v>13354</v>
      </c>
      <c r="E1869">
        <v>0</v>
      </c>
    </row>
    <row r="1870" spans="1:5">
      <c r="A1870" t="s">
        <v>13355</v>
      </c>
      <c r="B1870" t="s">
        <v>9618</v>
      </c>
      <c r="C1870">
        <v>6447</v>
      </c>
      <c r="D1870" t="s">
        <v>13356</v>
      </c>
      <c r="E1870">
        <v>0</v>
      </c>
    </row>
    <row r="1871" spans="1:5">
      <c r="A1871" t="s">
        <v>13357</v>
      </c>
      <c r="B1871" t="s">
        <v>9618</v>
      </c>
      <c r="C1871">
        <v>6447</v>
      </c>
      <c r="D1871" t="s">
        <v>13358</v>
      </c>
      <c r="E1871">
        <v>0</v>
      </c>
    </row>
    <row r="1872" spans="1:5">
      <c r="A1872" t="s">
        <v>13359</v>
      </c>
      <c r="B1872" t="s">
        <v>9618</v>
      </c>
      <c r="C1872">
        <v>6447</v>
      </c>
      <c r="D1872" t="s">
        <v>13360</v>
      </c>
      <c r="E1872">
        <v>0</v>
      </c>
    </row>
    <row r="1873" spans="1:5">
      <c r="A1873" t="s">
        <v>13361</v>
      </c>
      <c r="B1873" t="s">
        <v>9618</v>
      </c>
      <c r="C1873">
        <v>6447</v>
      </c>
      <c r="D1873" t="s">
        <v>13362</v>
      </c>
      <c r="E1873">
        <v>0</v>
      </c>
    </row>
    <row r="1874" spans="1:5">
      <c r="A1874" t="s">
        <v>13363</v>
      </c>
      <c r="B1874" t="s">
        <v>9618</v>
      </c>
      <c r="C1874">
        <v>6447</v>
      </c>
      <c r="D1874" t="s">
        <v>13364</v>
      </c>
      <c r="E1874">
        <v>0</v>
      </c>
    </row>
    <row r="1875" spans="1:5">
      <c r="A1875" t="s">
        <v>13365</v>
      </c>
      <c r="B1875" t="s">
        <v>9618</v>
      </c>
      <c r="C1875">
        <v>6447</v>
      </c>
      <c r="D1875" t="s">
        <v>13366</v>
      </c>
      <c r="E1875">
        <v>0</v>
      </c>
    </row>
    <row r="1876" spans="1:5">
      <c r="A1876" t="s">
        <v>13367</v>
      </c>
      <c r="B1876" t="s">
        <v>9618</v>
      </c>
      <c r="C1876">
        <v>6447</v>
      </c>
      <c r="D1876" t="s">
        <v>13368</v>
      </c>
      <c r="E1876">
        <v>0</v>
      </c>
    </row>
    <row r="1877" spans="1:5">
      <c r="A1877" t="s">
        <v>13369</v>
      </c>
      <c r="B1877" t="s">
        <v>9618</v>
      </c>
      <c r="C1877">
        <v>6447</v>
      </c>
      <c r="D1877" t="s">
        <v>13370</v>
      </c>
      <c r="E1877">
        <v>0</v>
      </c>
    </row>
    <row r="1878" spans="1:5">
      <c r="A1878" t="s">
        <v>13371</v>
      </c>
      <c r="B1878" t="s">
        <v>9618</v>
      </c>
      <c r="C1878">
        <v>6447</v>
      </c>
      <c r="D1878" t="s">
        <v>13372</v>
      </c>
      <c r="E1878">
        <v>0</v>
      </c>
    </row>
    <row r="1879" spans="1:5">
      <c r="A1879" t="s">
        <v>13373</v>
      </c>
      <c r="B1879" t="s">
        <v>9618</v>
      </c>
      <c r="C1879">
        <v>6447</v>
      </c>
      <c r="D1879" t="s">
        <v>13374</v>
      </c>
      <c r="E1879">
        <v>0</v>
      </c>
    </row>
    <row r="1880" spans="1:5">
      <c r="A1880" t="s">
        <v>13375</v>
      </c>
      <c r="B1880" t="s">
        <v>9618</v>
      </c>
      <c r="C1880">
        <v>6447</v>
      </c>
      <c r="D1880" t="s">
        <v>13376</v>
      </c>
      <c r="E1880">
        <v>0.7</v>
      </c>
    </row>
    <row r="1881" spans="1:5">
      <c r="A1881" t="s">
        <v>13377</v>
      </c>
      <c r="B1881" t="s">
        <v>9618</v>
      </c>
      <c r="C1881">
        <v>6447</v>
      </c>
      <c r="D1881" t="s">
        <v>13378</v>
      </c>
      <c r="E1881">
        <v>4.24</v>
      </c>
    </row>
    <row r="1882" spans="1:5">
      <c r="A1882" t="s">
        <v>13379</v>
      </c>
      <c r="B1882" t="s">
        <v>9618</v>
      </c>
      <c r="C1882">
        <v>6447</v>
      </c>
      <c r="D1882" t="s">
        <v>13380</v>
      </c>
      <c r="E1882">
        <v>4.29</v>
      </c>
    </row>
    <row r="1883" spans="1:5">
      <c r="A1883" t="s">
        <v>13381</v>
      </c>
      <c r="B1883" t="s">
        <v>9618</v>
      </c>
      <c r="C1883">
        <v>6447</v>
      </c>
      <c r="D1883" t="s">
        <v>13382</v>
      </c>
      <c r="E1883">
        <v>4.3600000000000003</v>
      </c>
    </row>
    <row r="1884" spans="1:5">
      <c r="A1884" t="s">
        <v>13383</v>
      </c>
      <c r="B1884" t="s">
        <v>9618</v>
      </c>
      <c r="C1884">
        <v>6447</v>
      </c>
      <c r="D1884" t="s">
        <v>13384</v>
      </c>
      <c r="E1884">
        <v>4.4400000000000004</v>
      </c>
    </row>
    <row r="1885" spans="1:5">
      <c r="A1885" t="s">
        <v>13385</v>
      </c>
      <c r="B1885" t="s">
        <v>9618</v>
      </c>
      <c r="C1885">
        <v>6447</v>
      </c>
      <c r="D1885" t="s">
        <v>13386</v>
      </c>
      <c r="E1885">
        <v>10.07</v>
      </c>
    </row>
    <row r="1886" spans="1:5">
      <c r="A1886" t="s">
        <v>13387</v>
      </c>
      <c r="B1886" t="s">
        <v>9618</v>
      </c>
      <c r="C1886">
        <v>6447</v>
      </c>
      <c r="D1886" t="s">
        <v>13388</v>
      </c>
      <c r="E1886">
        <v>25.35</v>
      </c>
    </row>
    <row r="1887" spans="1:5">
      <c r="A1887" t="s">
        <v>13389</v>
      </c>
      <c r="B1887" t="s">
        <v>9618</v>
      </c>
      <c r="C1887">
        <v>6447</v>
      </c>
      <c r="D1887" t="s">
        <v>13390</v>
      </c>
      <c r="E1887">
        <v>132.69</v>
      </c>
    </row>
    <row r="1888" spans="1:5">
      <c r="A1888" t="s">
        <v>13391</v>
      </c>
      <c r="B1888" t="s">
        <v>9618</v>
      </c>
      <c r="C1888">
        <v>6447</v>
      </c>
      <c r="D1888" t="s">
        <v>13392</v>
      </c>
      <c r="E1888">
        <v>6.62</v>
      </c>
    </row>
    <row r="1889" spans="1:5">
      <c r="A1889" t="s">
        <v>13393</v>
      </c>
      <c r="B1889" t="s">
        <v>9618</v>
      </c>
      <c r="C1889">
        <v>6447</v>
      </c>
      <c r="D1889" t="s">
        <v>13394</v>
      </c>
      <c r="E1889">
        <v>4.62</v>
      </c>
    </row>
    <row r="1890" spans="1:5">
      <c r="A1890" t="s">
        <v>13395</v>
      </c>
      <c r="B1890" t="s">
        <v>9618</v>
      </c>
      <c r="C1890">
        <v>6447</v>
      </c>
      <c r="D1890" t="s">
        <v>13396</v>
      </c>
      <c r="E1890">
        <v>4.5</v>
      </c>
    </row>
    <row r="1891" spans="1:5">
      <c r="A1891" t="s">
        <v>13397</v>
      </c>
      <c r="B1891" t="s">
        <v>9618</v>
      </c>
      <c r="C1891">
        <v>6447</v>
      </c>
      <c r="D1891" t="s">
        <v>13398</v>
      </c>
      <c r="E1891">
        <v>4.51</v>
      </c>
    </row>
    <row r="1892" spans="1:5">
      <c r="A1892" t="s">
        <v>13399</v>
      </c>
      <c r="B1892" t="s">
        <v>9618</v>
      </c>
      <c r="C1892">
        <v>6447</v>
      </c>
      <c r="D1892" t="s">
        <v>13400</v>
      </c>
      <c r="E1892">
        <v>4.5</v>
      </c>
    </row>
    <row r="1893" spans="1:5">
      <c r="A1893" t="s">
        <v>13401</v>
      </c>
      <c r="B1893" t="s">
        <v>9618</v>
      </c>
      <c r="C1893">
        <v>6447</v>
      </c>
      <c r="D1893" t="s">
        <v>13402</v>
      </c>
      <c r="E1893">
        <v>0</v>
      </c>
    </row>
    <row r="1894" spans="1:5">
      <c r="A1894" t="s">
        <v>13403</v>
      </c>
      <c r="B1894" t="s">
        <v>9618</v>
      </c>
      <c r="C1894">
        <v>6447</v>
      </c>
      <c r="D1894" t="s">
        <v>13404</v>
      </c>
      <c r="E1894">
        <v>0</v>
      </c>
    </row>
    <row r="1895" spans="1:5">
      <c r="A1895" t="s">
        <v>13405</v>
      </c>
      <c r="B1895" t="s">
        <v>9618</v>
      </c>
      <c r="C1895">
        <v>6447</v>
      </c>
      <c r="D1895" t="s">
        <v>13406</v>
      </c>
      <c r="E1895">
        <v>0</v>
      </c>
    </row>
    <row r="1896" spans="1:5">
      <c r="A1896" t="s">
        <v>13407</v>
      </c>
      <c r="B1896" t="s">
        <v>9618</v>
      </c>
      <c r="C1896">
        <v>6447</v>
      </c>
      <c r="D1896" t="s">
        <v>13408</v>
      </c>
      <c r="E1896">
        <v>0</v>
      </c>
    </row>
    <row r="1897" spans="1:5">
      <c r="A1897" t="s">
        <v>13409</v>
      </c>
      <c r="B1897" t="s">
        <v>9618</v>
      </c>
      <c r="C1897">
        <v>6447</v>
      </c>
      <c r="D1897" t="s">
        <v>13410</v>
      </c>
      <c r="E1897">
        <v>0</v>
      </c>
    </row>
    <row r="1898" spans="1:5">
      <c r="A1898" t="s">
        <v>13411</v>
      </c>
      <c r="B1898" t="s">
        <v>9618</v>
      </c>
      <c r="C1898">
        <v>6447</v>
      </c>
      <c r="D1898" t="s">
        <v>13412</v>
      </c>
      <c r="E1898">
        <v>0</v>
      </c>
    </row>
    <row r="1899" spans="1:5">
      <c r="A1899" t="s">
        <v>13413</v>
      </c>
      <c r="B1899" t="s">
        <v>9618</v>
      </c>
      <c r="C1899">
        <v>6447</v>
      </c>
      <c r="D1899" t="s">
        <v>13414</v>
      </c>
      <c r="E1899">
        <v>0</v>
      </c>
    </row>
    <row r="1900" spans="1:5">
      <c r="A1900" t="s">
        <v>13415</v>
      </c>
      <c r="B1900" t="s">
        <v>9618</v>
      </c>
      <c r="C1900">
        <v>6447</v>
      </c>
      <c r="D1900" t="s">
        <v>13416</v>
      </c>
      <c r="E1900">
        <v>0</v>
      </c>
    </row>
    <row r="1901" spans="1:5">
      <c r="A1901" t="s">
        <v>13417</v>
      </c>
      <c r="B1901" t="s">
        <v>9618</v>
      </c>
      <c r="C1901">
        <v>6447</v>
      </c>
      <c r="D1901" t="s">
        <v>13418</v>
      </c>
      <c r="E1901">
        <v>0</v>
      </c>
    </row>
    <row r="1902" spans="1:5">
      <c r="A1902" t="s">
        <v>13419</v>
      </c>
      <c r="B1902" t="s">
        <v>9618</v>
      </c>
      <c r="C1902">
        <v>6447</v>
      </c>
      <c r="D1902" t="s">
        <v>13420</v>
      </c>
      <c r="E1902">
        <v>0</v>
      </c>
    </row>
    <row r="1903" spans="1:5">
      <c r="A1903" t="s">
        <v>13421</v>
      </c>
      <c r="B1903" t="s">
        <v>9618</v>
      </c>
      <c r="C1903">
        <v>6447</v>
      </c>
      <c r="D1903" t="s">
        <v>13422</v>
      </c>
      <c r="E1903">
        <v>0</v>
      </c>
    </row>
    <row r="1904" spans="1:5">
      <c r="A1904" t="s">
        <v>13423</v>
      </c>
      <c r="B1904" t="s">
        <v>9618</v>
      </c>
      <c r="C1904">
        <v>6447</v>
      </c>
      <c r="D1904" t="s">
        <v>13424</v>
      </c>
      <c r="E1904">
        <v>1.5</v>
      </c>
    </row>
    <row r="1905" spans="1:5">
      <c r="A1905" t="s">
        <v>13425</v>
      </c>
      <c r="B1905" t="s">
        <v>9618</v>
      </c>
      <c r="C1905">
        <v>6447</v>
      </c>
      <c r="D1905" t="s">
        <v>13426</v>
      </c>
      <c r="E1905">
        <v>4.45</v>
      </c>
    </row>
    <row r="1906" spans="1:5">
      <c r="A1906" t="s">
        <v>13427</v>
      </c>
      <c r="B1906" t="s">
        <v>9618</v>
      </c>
      <c r="C1906">
        <v>6447</v>
      </c>
      <c r="D1906" t="s">
        <v>13428</v>
      </c>
      <c r="E1906">
        <v>10.46</v>
      </c>
    </row>
    <row r="1907" spans="1:5">
      <c r="A1907" t="s">
        <v>13429</v>
      </c>
      <c r="B1907" t="s">
        <v>9618</v>
      </c>
      <c r="C1907">
        <v>6447</v>
      </c>
      <c r="D1907" t="s">
        <v>13430</v>
      </c>
      <c r="E1907">
        <v>4.66</v>
      </c>
    </row>
    <row r="1908" spans="1:5">
      <c r="A1908" t="s">
        <v>13431</v>
      </c>
      <c r="B1908" t="s">
        <v>9618</v>
      </c>
      <c r="C1908">
        <v>6447</v>
      </c>
      <c r="D1908" t="s">
        <v>13432</v>
      </c>
      <c r="E1908">
        <v>6.5</v>
      </c>
    </row>
    <row r="1909" spans="1:5">
      <c r="A1909" t="s">
        <v>13433</v>
      </c>
      <c r="B1909" t="s">
        <v>9618</v>
      </c>
      <c r="C1909">
        <v>6447</v>
      </c>
      <c r="D1909" t="s">
        <v>13434</v>
      </c>
      <c r="E1909">
        <v>58.08</v>
      </c>
    </row>
    <row r="1910" spans="1:5">
      <c r="A1910" t="s">
        <v>13435</v>
      </c>
      <c r="B1910" t="s">
        <v>9618</v>
      </c>
      <c r="C1910">
        <v>6447</v>
      </c>
      <c r="D1910" t="s">
        <v>13436</v>
      </c>
      <c r="E1910">
        <v>163.58000000000001</v>
      </c>
    </row>
    <row r="1911" spans="1:5">
      <c r="A1911" t="s">
        <v>13437</v>
      </c>
      <c r="B1911" t="s">
        <v>9618</v>
      </c>
      <c r="C1911">
        <v>6447</v>
      </c>
      <c r="D1911" t="s">
        <v>13438</v>
      </c>
      <c r="E1911">
        <v>16.54</v>
      </c>
    </row>
    <row r="1912" spans="1:5">
      <c r="A1912" t="s">
        <v>13439</v>
      </c>
      <c r="B1912" t="s">
        <v>9618</v>
      </c>
      <c r="C1912">
        <v>6447</v>
      </c>
      <c r="D1912" t="s">
        <v>13440</v>
      </c>
      <c r="E1912">
        <v>9.2200000000000006</v>
      </c>
    </row>
    <row r="1913" spans="1:5">
      <c r="A1913" t="s">
        <v>13441</v>
      </c>
      <c r="B1913" t="s">
        <v>9618</v>
      </c>
      <c r="C1913">
        <v>6447</v>
      </c>
      <c r="D1913" t="s">
        <v>13442</v>
      </c>
      <c r="E1913">
        <v>6.96</v>
      </c>
    </row>
    <row r="1914" spans="1:5">
      <c r="A1914" t="s">
        <v>13443</v>
      </c>
      <c r="B1914" t="s">
        <v>9618</v>
      </c>
      <c r="C1914">
        <v>6447</v>
      </c>
      <c r="D1914" t="s">
        <v>13444</v>
      </c>
      <c r="E1914">
        <v>5.33</v>
      </c>
    </row>
    <row r="1915" spans="1:5">
      <c r="A1915" t="s">
        <v>13445</v>
      </c>
      <c r="B1915" t="s">
        <v>9618</v>
      </c>
      <c r="C1915">
        <v>6447</v>
      </c>
      <c r="D1915" t="s">
        <v>13446</v>
      </c>
      <c r="E1915">
        <v>59.99</v>
      </c>
    </row>
    <row r="1916" spans="1:5">
      <c r="A1916" t="s">
        <v>13447</v>
      </c>
      <c r="B1916" t="s">
        <v>9618</v>
      </c>
      <c r="C1916">
        <v>6447</v>
      </c>
      <c r="D1916" t="s">
        <v>13448</v>
      </c>
      <c r="E1916">
        <v>8.81</v>
      </c>
    </row>
    <row r="1917" spans="1:5">
      <c r="A1917" t="s">
        <v>13449</v>
      </c>
      <c r="B1917" t="s">
        <v>9618</v>
      </c>
      <c r="C1917">
        <v>6447</v>
      </c>
      <c r="D1917" t="s">
        <v>13450</v>
      </c>
      <c r="E1917">
        <v>0</v>
      </c>
    </row>
    <row r="1918" spans="1:5">
      <c r="A1918" t="s">
        <v>13451</v>
      </c>
      <c r="B1918" t="s">
        <v>9618</v>
      </c>
      <c r="C1918">
        <v>6447</v>
      </c>
      <c r="D1918" t="s">
        <v>13452</v>
      </c>
      <c r="E1918">
        <v>0</v>
      </c>
    </row>
    <row r="1919" spans="1:5">
      <c r="A1919" t="s">
        <v>13453</v>
      </c>
      <c r="B1919" t="s">
        <v>9618</v>
      </c>
      <c r="C1919">
        <v>6447</v>
      </c>
      <c r="D1919" t="s">
        <v>13454</v>
      </c>
      <c r="E1919">
        <v>0</v>
      </c>
    </row>
    <row r="1920" spans="1:5">
      <c r="A1920" t="s">
        <v>13455</v>
      </c>
      <c r="B1920" t="s">
        <v>9618</v>
      </c>
      <c r="C1920">
        <v>6447</v>
      </c>
      <c r="D1920" t="s">
        <v>13456</v>
      </c>
      <c r="E1920">
        <v>0</v>
      </c>
    </row>
    <row r="1921" spans="1:5">
      <c r="A1921" t="s">
        <v>13457</v>
      </c>
      <c r="B1921" t="s">
        <v>9618</v>
      </c>
      <c r="C1921">
        <v>6447</v>
      </c>
      <c r="D1921" t="s">
        <v>13458</v>
      </c>
      <c r="E1921">
        <v>0</v>
      </c>
    </row>
    <row r="1922" spans="1:5">
      <c r="A1922" t="s">
        <v>13459</v>
      </c>
      <c r="B1922" t="s">
        <v>9618</v>
      </c>
      <c r="C1922">
        <v>6447</v>
      </c>
      <c r="D1922" t="s">
        <v>13460</v>
      </c>
      <c r="E1922">
        <v>0</v>
      </c>
    </row>
    <row r="1923" spans="1:5">
      <c r="A1923" t="s">
        <v>13461</v>
      </c>
      <c r="B1923" t="s">
        <v>9618</v>
      </c>
      <c r="C1923">
        <v>6447</v>
      </c>
      <c r="D1923" t="s">
        <v>13462</v>
      </c>
      <c r="E1923">
        <v>0</v>
      </c>
    </row>
    <row r="1924" spans="1:5">
      <c r="A1924" t="s">
        <v>13463</v>
      </c>
      <c r="B1924" t="s">
        <v>9618</v>
      </c>
      <c r="C1924">
        <v>6447</v>
      </c>
      <c r="D1924" t="s">
        <v>13464</v>
      </c>
      <c r="E1924">
        <v>0</v>
      </c>
    </row>
    <row r="1925" spans="1:5">
      <c r="A1925" t="s">
        <v>13465</v>
      </c>
      <c r="B1925" t="s">
        <v>9618</v>
      </c>
      <c r="C1925">
        <v>6447</v>
      </c>
      <c r="D1925" t="s">
        <v>13466</v>
      </c>
      <c r="E1925">
        <v>0</v>
      </c>
    </row>
    <row r="1926" spans="1:5">
      <c r="A1926" t="s">
        <v>13467</v>
      </c>
      <c r="B1926" t="s">
        <v>9618</v>
      </c>
      <c r="C1926">
        <v>6447</v>
      </c>
      <c r="D1926" t="s">
        <v>13468</v>
      </c>
      <c r="E1926">
        <v>0</v>
      </c>
    </row>
    <row r="1927" spans="1:5">
      <c r="A1927" t="s">
        <v>13469</v>
      </c>
      <c r="B1927" t="s">
        <v>9618</v>
      </c>
      <c r="C1927">
        <v>6447</v>
      </c>
      <c r="D1927" t="s">
        <v>13470</v>
      </c>
      <c r="E1927">
        <v>0</v>
      </c>
    </row>
    <row r="1928" spans="1:5">
      <c r="A1928" t="s">
        <v>13471</v>
      </c>
      <c r="B1928" t="s">
        <v>9618</v>
      </c>
      <c r="C1928">
        <v>6447</v>
      </c>
      <c r="D1928" t="s">
        <v>13472</v>
      </c>
      <c r="E1928">
        <v>1.48</v>
      </c>
    </row>
    <row r="1929" spans="1:5">
      <c r="A1929" t="s">
        <v>13473</v>
      </c>
      <c r="B1929" t="s">
        <v>9618</v>
      </c>
      <c r="C1929">
        <v>6447</v>
      </c>
      <c r="D1929" t="s">
        <v>13474</v>
      </c>
      <c r="E1929">
        <v>14.89</v>
      </c>
    </row>
    <row r="1930" spans="1:5">
      <c r="A1930" t="s">
        <v>13475</v>
      </c>
      <c r="B1930" t="s">
        <v>9618</v>
      </c>
      <c r="C1930">
        <v>6447</v>
      </c>
      <c r="D1930" t="s">
        <v>13476</v>
      </c>
      <c r="E1930">
        <v>93.69</v>
      </c>
    </row>
    <row r="1931" spans="1:5">
      <c r="A1931" t="s">
        <v>13477</v>
      </c>
      <c r="B1931" t="s">
        <v>9618</v>
      </c>
      <c r="C1931">
        <v>6447</v>
      </c>
      <c r="D1931" t="s">
        <v>13478</v>
      </c>
      <c r="E1931">
        <v>61.33</v>
      </c>
    </row>
    <row r="1932" spans="1:5">
      <c r="A1932" t="s">
        <v>13479</v>
      </c>
      <c r="B1932" t="s">
        <v>9618</v>
      </c>
      <c r="C1932">
        <v>6447</v>
      </c>
      <c r="D1932" t="s">
        <v>13480</v>
      </c>
      <c r="E1932">
        <v>4.9000000000000004</v>
      </c>
    </row>
    <row r="1933" spans="1:5">
      <c r="A1933" t="s">
        <v>13481</v>
      </c>
      <c r="B1933" t="s">
        <v>9618</v>
      </c>
      <c r="C1933">
        <v>6447</v>
      </c>
      <c r="D1933" t="s">
        <v>13482</v>
      </c>
      <c r="E1933">
        <v>4.87</v>
      </c>
    </row>
    <row r="1934" spans="1:5">
      <c r="A1934" t="s">
        <v>13483</v>
      </c>
      <c r="B1934" t="s">
        <v>9618</v>
      </c>
      <c r="C1934">
        <v>6447</v>
      </c>
      <c r="D1934" t="s">
        <v>13484</v>
      </c>
      <c r="E1934">
        <v>5.13</v>
      </c>
    </row>
    <row r="1935" spans="1:5">
      <c r="A1935" t="s">
        <v>13485</v>
      </c>
      <c r="B1935" t="s">
        <v>9618</v>
      </c>
      <c r="C1935">
        <v>6447</v>
      </c>
      <c r="D1935" t="s">
        <v>13486</v>
      </c>
      <c r="E1935">
        <v>4.5599999999999996</v>
      </c>
    </row>
    <row r="1936" spans="1:5">
      <c r="A1936" t="s">
        <v>13487</v>
      </c>
      <c r="B1936" t="s">
        <v>9618</v>
      </c>
      <c r="C1936">
        <v>6447</v>
      </c>
      <c r="D1936" t="s">
        <v>13488</v>
      </c>
      <c r="E1936">
        <v>4.5599999999999996</v>
      </c>
    </row>
    <row r="1937" spans="1:5">
      <c r="A1937" t="s">
        <v>13489</v>
      </c>
      <c r="B1937" t="s">
        <v>9618</v>
      </c>
      <c r="C1937">
        <v>6447</v>
      </c>
      <c r="D1937" t="s">
        <v>13490</v>
      </c>
      <c r="E1937">
        <v>4.55</v>
      </c>
    </row>
    <row r="1938" spans="1:5">
      <c r="A1938" t="s">
        <v>13491</v>
      </c>
      <c r="B1938" t="s">
        <v>9618</v>
      </c>
      <c r="C1938">
        <v>6447</v>
      </c>
      <c r="D1938" t="s">
        <v>13492</v>
      </c>
      <c r="E1938">
        <v>4.5199999999999996</v>
      </c>
    </row>
    <row r="1939" spans="1:5">
      <c r="A1939" t="s">
        <v>13493</v>
      </c>
      <c r="B1939" t="s">
        <v>9618</v>
      </c>
      <c r="C1939">
        <v>6447</v>
      </c>
      <c r="D1939" t="s">
        <v>13494</v>
      </c>
      <c r="E1939">
        <v>4.53</v>
      </c>
    </row>
    <row r="1940" spans="1:5">
      <c r="A1940" t="s">
        <v>13495</v>
      </c>
      <c r="B1940" t="s">
        <v>9618</v>
      </c>
      <c r="C1940">
        <v>6447</v>
      </c>
      <c r="D1940" t="s">
        <v>13496</v>
      </c>
      <c r="E1940">
        <v>4.53</v>
      </c>
    </row>
    <row r="1941" spans="1:5">
      <c r="A1941" t="s">
        <v>13497</v>
      </c>
      <c r="B1941" t="s">
        <v>9618</v>
      </c>
      <c r="C1941">
        <v>6447</v>
      </c>
      <c r="D1941" t="s">
        <v>13498</v>
      </c>
      <c r="E1941">
        <v>0</v>
      </c>
    </row>
    <row r="1942" spans="1:5">
      <c r="A1942" t="s">
        <v>13499</v>
      </c>
      <c r="B1942" t="s">
        <v>9618</v>
      </c>
      <c r="C1942">
        <v>6447</v>
      </c>
      <c r="D1942" t="s">
        <v>13500</v>
      </c>
      <c r="E1942">
        <v>0</v>
      </c>
    </row>
    <row r="1943" spans="1:5">
      <c r="A1943" t="s">
        <v>13501</v>
      </c>
      <c r="B1943" t="s">
        <v>9618</v>
      </c>
      <c r="C1943">
        <v>6447</v>
      </c>
      <c r="D1943" t="s">
        <v>13502</v>
      </c>
      <c r="E1943">
        <v>0</v>
      </c>
    </row>
    <row r="1944" spans="1:5">
      <c r="A1944" t="s">
        <v>13503</v>
      </c>
      <c r="B1944" t="s">
        <v>9618</v>
      </c>
      <c r="C1944">
        <v>6447</v>
      </c>
      <c r="D1944" t="s">
        <v>13504</v>
      </c>
      <c r="E1944">
        <v>0</v>
      </c>
    </row>
    <row r="1945" spans="1:5">
      <c r="A1945" t="s">
        <v>13505</v>
      </c>
      <c r="B1945" t="s">
        <v>9618</v>
      </c>
      <c r="C1945">
        <v>6447</v>
      </c>
      <c r="D1945" t="s">
        <v>13506</v>
      </c>
      <c r="E1945">
        <v>0</v>
      </c>
    </row>
    <row r="1946" spans="1:5">
      <c r="A1946" t="s">
        <v>13507</v>
      </c>
      <c r="B1946" t="s">
        <v>9618</v>
      </c>
      <c r="C1946">
        <v>6447</v>
      </c>
      <c r="D1946" t="s">
        <v>13508</v>
      </c>
      <c r="E1946">
        <v>0</v>
      </c>
    </row>
    <row r="1947" spans="1:5">
      <c r="A1947" t="s">
        <v>13509</v>
      </c>
      <c r="B1947" t="s">
        <v>9618</v>
      </c>
      <c r="C1947">
        <v>6447</v>
      </c>
      <c r="D1947" t="s">
        <v>13510</v>
      </c>
      <c r="E1947">
        <v>0</v>
      </c>
    </row>
    <row r="1948" spans="1:5">
      <c r="A1948" t="s">
        <v>13511</v>
      </c>
      <c r="B1948" t="s">
        <v>9618</v>
      </c>
      <c r="C1948">
        <v>6447</v>
      </c>
      <c r="D1948" t="s">
        <v>13512</v>
      </c>
      <c r="E1948">
        <v>0</v>
      </c>
    </row>
    <row r="1949" spans="1:5">
      <c r="A1949" t="s">
        <v>13513</v>
      </c>
      <c r="B1949" t="s">
        <v>9618</v>
      </c>
      <c r="C1949">
        <v>6447</v>
      </c>
      <c r="D1949" t="s">
        <v>13514</v>
      </c>
      <c r="E1949">
        <v>0</v>
      </c>
    </row>
    <row r="1950" spans="1:5">
      <c r="A1950" t="s">
        <v>13515</v>
      </c>
      <c r="B1950" t="s">
        <v>9618</v>
      </c>
      <c r="C1950">
        <v>6447</v>
      </c>
      <c r="D1950" t="s">
        <v>13516</v>
      </c>
      <c r="E1950">
        <v>0</v>
      </c>
    </row>
    <row r="1951" spans="1:5">
      <c r="A1951" t="s">
        <v>13517</v>
      </c>
      <c r="B1951" t="s">
        <v>9618</v>
      </c>
      <c r="C1951">
        <v>6447</v>
      </c>
      <c r="D1951" t="s">
        <v>13518</v>
      </c>
      <c r="E1951">
        <v>0</v>
      </c>
    </row>
    <row r="1952" spans="1:5">
      <c r="A1952" t="s">
        <v>13519</v>
      </c>
      <c r="B1952" t="s">
        <v>9618</v>
      </c>
      <c r="C1952">
        <v>6447</v>
      </c>
      <c r="D1952" t="s">
        <v>13520</v>
      </c>
      <c r="E1952">
        <v>1.54</v>
      </c>
    </row>
    <row r="1953" spans="1:5">
      <c r="A1953" t="s">
        <v>13521</v>
      </c>
      <c r="B1953" t="s">
        <v>9618</v>
      </c>
      <c r="C1953">
        <v>6447</v>
      </c>
      <c r="D1953" t="s">
        <v>13522</v>
      </c>
      <c r="E1953">
        <v>4.59</v>
      </c>
    </row>
    <row r="1954" spans="1:5">
      <c r="A1954" t="s">
        <v>13523</v>
      </c>
      <c r="B1954" t="s">
        <v>9618</v>
      </c>
      <c r="C1954">
        <v>6447</v>
      </c>
      <c r="D1954" t="s">
        <v>13524</v>
      </c>
      <c r="E1954">
        <v>4.5999999999999996</v>
      </c>
    </row>
    <row r="1955" spans="1:5">
      <c r="A1955" t="s">
        <v>13525</v>
      </c>
      <c r="B1955" t="s">
        <v>9618</v>
      </c>
      <c r="C1955">
        <v>6447</v>
      </c>
      <c r="D1955" t="s">
        <v>13526</v>
      </c>
      <c r="E1955">
        <v>4.7300000000000004</v>
      </c>
    </row>
    <row r="1956" spans="1:5">
      <c r="A1956" t="s">
        <v>13527</v>
      </c>
      <c r="B1956" t="s">
        <v>9618</v>
      </c>
      <c r="C1956">
        <v>6447</v>
      </c>
      <c r="D1956" t="s">
        <v>13528</v>
      </c>
      <c r="E1956">
        <v>65.31</v>
      </c>
    </row>
    <row r="1957" spans="1:5">
      <c r="A1957" t="s">
        <v>13529</v>
      </c>
      <c r="B1957" t="s">
        <v>9618</v>
      </c>
      <c r="C1957">
        <v>6447</v>
      </c>
      <c r="D1957" t="s">
        <v>13530</v>
      </c>
      <c r="E1957">
        <v>34.86</v>
      </c>
    </row>
    <row r="1958" spans="1:5">
      <c r="A1958" t="s">
        <v>13531</v>
      </c>
      <c r="B1958" t="s">
        <v>9618</v>
      </c>
      <c r="C1958">
        <v>6447</v>
      </c>
      <c r="D1958" t="s">
        <v>13532</v>
      </c>
      <c r="E1958">
        <v>170.13</v>
      </c>
    </row>
    <row r="1959" spans="1:5">
      <c r="A1959" t="s">
        <v>13533</v>
      </c>
      <c r="B1959" t="s">
        <v>9618</v>
      </c>
      <c r="C1959">
        <v>6447</v>
      </c>
      <c r="D1959" t="s">
        <v>13534</v>
      </c>
      <c r="E1959">
        <v>283.08</v>
      </c>
    </row>
    <row r="1960" spans="1:5">
      <c r="A1960" t="s">
        <v>13535</v>
      </c>
      <c r="B1960" t="s">
        <v>9618</v>
      </c>
      <c r="C1960">
        <v>6447</v>
      </c>
      <c r="D1960" t="s">
        <v>13536</v>
      </c>
      <c r="E1960">
        <v>208.38</v>
      </c>
    </row>
    <row r="1961" spans="1:5">
      <c r="A1961" t="s">
        <v>13537</v>
      </c>
      <c r="B1961" t="s">
        <v>9618</v>
      </c>
      <c r="C1961">
        <v>6447</v>
      </c>
      <c r="D1961" t="s">
        <v>13538</v>
      </c>
      <c r="E1961">
        <v>80.180000000000007</v>
      </c>
    </row>
    <row r="1962" spans="1:5">
      <c r="A1962" t="s">
        <v>13539</v>
      </c>
      <c r="B1962" t="s">
        <v>9618</v>
      </c>
      <c r="C1962">
        <v>6447</v>
      </c>
      <c r="D1962" t="s">
        <v>13540</v>
      </c>
      <c r="E1962">
        <v>108.68</v>
      </c>
    </row>
    <row r="1963" spans="1:5">
      <c r="A1963" t="s">
        <v>13541</v>
      </c>
      <c r="B1963" t="s">
        <v>9618</v>
      </c>
      <c r="C1963">
        <v>6447</v>
      </c>
      <c r="D1963" t="s">
        <v>13542</v>
      </c>
      <c r="E1963">
        <v>144.76</v>
      </c>
    </row>
    <row r="1964" spans="1:5">
      <c r="A1964" t="s">
        <v>13543</v>
      </c>
      <c r="B1964" t="s">
        <v>9618</v>
      </c>
      <c r="C1964">
        <v>6447</v>
      </c>
      <c r="D1964" t="s">
        <v>13544</v>
      </c>
      <c r="E1964">
        <v>4.67</v>
      </c>
    </row>
    <row r="1965" spans="1:5">
      <c r="A1965" t="s">
        <v>13545</v>
      </c>
      <c r="B1965" t="s">
        <v>9618</v>
      </c>
      <c r="C1965">
        <v>6447</v>
      </c>
      <c r="D1965" t="s">
        <v>13546</v>
      </c>
      <c r="E1965">
        <v>0</v>
      </c>
    </row>
    <row r="1966" spans="1:5">
      <c r="A1966" t="s">
        <v>13547</v>
      </c>
      <c r="B1966" t="s">
        <v>9618</v>
      </c>
      <c r="C1966">
        <v>6447</v>
      </c>
      <c r="D1966" t="s">
        <v>13548</v>
      </c>
      <c r="E1966">
        <v>0</v>
      </c>
    </row>
    <row r="1967" spans="1:5">
      <c r="A1967" t="s">
        <v>13549</v>
      </c>
      <c r="B1967" t="s">
        <v>9618</v>
      </c>
      <c r="C1967">
        <v>6447</v>
      </c>
      <c r="D1967" t="s">
        <v>13550</v>
      </c>
      <c r="E1967">
        <v>0</v>
      </c>
    </row>
    <row r="1968" spans="1:5">
      <c r="A1968" t="s">
        <v>13551</v>
      </c>
      <c r="B1968" t="s">
        <v>9618</v>
      </c>
      <c r="C1968">
        <v>6447</v>
      </c>
      <c r="D1968" t="s">
        <v>13552</v>
      </c>
      <c r="E1968">
        <v>0</v>
      </c>
    </row>
    <row r="1969" spans="1:5">
      <c r="A1969" t="s">
        <v>13553</v>
      </c>
      <c r="B1969" t="s">
        <v>9618</v>
      </c>
      <c r="C1969">
        <v>6447</v>
      </c>
      <c r="D1969" t="s">
        <v>13554</v>
      </c>
      <c r="E1969">
        <v>0</v>
      </c>
    </row>
    <row r="1970" spans="1:5">
      <c r="A1970" t="s">
        <v>13555</v>
      </c>
      <c r="B1970" t="s">
        <v>9618</v>
      </c>
      <c r="C1970">
        <v>6447</v>
      </c>
      <c r="D1970" t="s">
        <v>13556</v>
      </c>
      <c r="E1970">
        <v>0</v>
      </c>
    </row>
    <row r="1971" spans="1:5">
      <c r="A1971" t="s">
        <v>13557</v>
      </c>
      <c r="B1971" t="s">
        <v>9618</v>
      </c>
      <c r="C1971">
        <v>6447</v>
      </c>
      <c r="D1971" t="s">
        <v>13558</v>
      </c>
      <c r="E1971">
        <v>0</v>
      </c>
    </row>
    <row r="1972" spans="1:5">
      <c r="A1972" t="s">
        <v>13559</v>
      </c>
      <c r="B1972" t="s">
        <v>9618</v>
      </c>
      <c r="C1972">
        <v>6447</v>
      </c>
      <c r="D1972" t="s">
        <v>13560</v>
      </c>
      <c r="E1972">
        <v>0</v>
      </c>
    </row>
    <row r="1973" spans="1:5">
      <c r="A1973" t="s">
        <v>13561</v>
      </c>
      <c r="B1973" t="s">
        <v>9618</v>
      </c>
      <c r="C1973">
        <v>6447</v>
      </c>
      <c r="D1973" t="s">
        <v>13562</v>
      </c>
      <c r="E1973">
        <v>0</v>
      </c>
    </row>
    <row r="1974" spans="1:5">
      <c r="A1974" t="s">
        <v>13563</v>
      </c>
      <c r="B1974" t="s">
        <v>9618</v>
      </c>
      <c r="C1974">
        <v>6447</v>
      </c>
      <c r="D1974" t="s">
        <v>13564</v>
      </c>
      <c r="E1974">
        <v>0</v>
      </c>
    </row>
    <row r="1975" spans="1:5">
      <c r="A1975" t="s">
        <v>13565</v>
      </c>
      <c r="B1975" t="s">
        <v>9618</v>
      </c>
      <c r="C1975">
        <v>6447</v>
      </c>
      <c r="D1975" t="s">
        <v>13566</v>
      </c>
      <c r="E1975">
        <v>0</v>
      </c>
    </row>
    <row r="1976" spans="1:5">
      <c r="A1976" t="s">
        <v>13567</v>
      </c>
      <c r="B1976" t="s">
        <v>9618</v>
      </c>
      <c r="C1976">
        <v>6447</v>
      </c>
      <c r="D1976" t="s">
        <v>13568</v>
      </c>
      <c r="E1976">
        <v>2.1</v>
      </c>
    </row>
    <row r="1977" spans="1:5">
      <c r="A1977" t="s">
        <v>13569</v>
      </c>
      <c r="B1977" t="s">
        <v>9618</v>
      </c>
      <c r="C1977">
        <v>6447</v>
      </c>
      <c r="D1977" t="s">
        <v>13570</v>
      </c>
      <c r="E1977">
        <v>32.19</v>
      </c>
    </row>
    <row r="1978" spans="1:5">
      <c r="A1978" t="s">
        <v>13571</v>
      </c>
      <c r="B1978" t="s">
        <v>9618</v>
      </c>
      <c r="C1978">
        <v>6447</v>
      </c>
      <c r="D1978" t="s">
        <v>13572</v>
      </c>
      <c r="E1978">
        <v>73.25</v>
      </c>
    </row>
    <row r="1979" spans="1:5">
      <c r="A1979" t="s">
        <v>13573</v>
      </c>
      <c r="B1979" t="s">
        <v>9618</v>
      </c>
      <c r="C1979">
        <v>6447</v>
      </c>
      <c r="D1979" t="s">
        <v>13574</v>
      </c>
      <c r="E1979">
        <v>315.39999999999998</v>
      </c>
    </row>
    <row r="1980" spans="1:5">
      <c r="A1980" t="s">
        <v>13575</v>
      </c>
      <c r="B1980" t="s">
        <v>9618</v>
      </c>
      <c r="C1980">
        <v>6447</v>
      </c>
      <c r="D1980" t="s">
        <v>13576</v>
      </c>
      <c r="E1980">
        <v>174.66</v>
      </c>
    </row>
    <row r="1981" spans="1:5">
      <c r="A1981" t="s">
        <v>13577</v>
      </c>
      <c r="B1981" t="s">
        <v>9618</v>
      </c>
      <c r="C1981">
        <v>6447</v>
      </c>
      <c r="D1981" t="s">
        <v>13578</v>
      </c>
      <c r="E1981">
        <v>435.63</v>
      </c>
    </row>
    <row r="1982" spans="1:5">
      <c r="A1982" t="s">
        <v>13579</v>
      </c>
      <c r="B1982" t="s">
        <v>9618</v>
      </c>
      <c r="C1982">
        <v>6447</v>
      </c>
      <c r="D1982" t="s">
        <v>13580</v>
      </c>
      <c r="E1982">
        <v>244.66</v>
      </c>
    </row>
    <row r="1983" spans="1:5">
      <c r="A1983" t="s">
        <v>13581</v>
      </c>
      <c r="B1983" t="s">
        <v>9618</v>
      </c>
      <c r="C1983">
        <v>6447</v>
      </c>
      <c r="D1983" t="s">
        <v>13582</v>
      </c>
      <c r="E1983">
        <v>210.38</v>
      </c>
    </row>
    <row r="1984" spans="1:5">
      <c r="A1984" t="s">
        <v>13583</v>
      </c>
      <c r="B1984" t="s">
        <v>9618</v>
      </c>
      <c r="C1984">
        <v>6447</v>
      </c>
      <c r="D1984" t="s">
        <v>13584</v>
      </c>
      <c r="E1984">
        <v>209.9</v>
      </c>
    </row>
    <row r="1985" spans="1:5">
      <c r="A1985" t="s">
        <v>13585</v>
      </c>
      <c r="B1985" t="s">
        <v>9618</v>
      </c>
      <c r="C1985">
        <v>6447</v>
      </c>
      <c r="D1985" t="s">
        <v>13586</v>
      </c>
      <c r="E1985">
        <v>275.47000000000003</v>
      </c>
    </row>
    <row r="1986" spans="1:5">
      <c r="A1986" t="s">
        <v>13587</v>
      </c>
      <c r="B1986" t="s">
        <v>9618</v>
      </c>
      <c r="C1986">
        <v>6447</v>
      </c>
      <c r="D1986" t="s">
        <v>13588</v>
      </c>
      <c r="E1986">
        <v>440.74</v>
      </c>
    </row>
    <row r="1987" spans="1:5">
      <c r="A1987" t="s">
        <v>13589</v>
      </c>
      <c r="B1987" t="s">
        <v>9618</v>
      </c>
      <c r="C1987">
        <v>6447</v>
      </c>
      <c r="D1987" t="s">
        <v>13590</v>
      </c>
      <c r="E1987">
        <v>10.97</v>
      </c>
    </row>
    <row r="1988" spans="1:5">
      <c r="A1988" t="s">
        <v>13591</v>
      </c>
      <c r="B1988" t="s">
        <v>9618</v>
      </c>
      <c r="C1988">
        <v>6447</v>
      </c>
      <c r="D1988" t="s">
        <v>13592</v>
      </c>
      <c r="E1988">
        <v>7</v>
      </c>
    </row>
    <row r="1989" spans="1:5">
      <c r="A1989" t="s">
        <v>13593</v>
      </c>
      <c r="B1989" t="s">
        <v>9618</v>
      </c>
      <c r="C1989">
        <v>6447</v>
      </c>
      <c r="D1989" t="s">
        <v>13594</v>
      </c>
      <c r="E1989">
        <v>0</v>
      </c>
    </row>
    <row r="1990" spans="1:5">
      <c r="A1990" t="s">
        <v>13595</v>
      </c>
      <c r="B1990" t="s">
        <v>9618</v>
      </c>
      <c r="C1990">
        <v>6447</v>
      </c>
      <c r="D1990" t="s">
        <v>13596</v>
      </c>
      <c r="E1990">
        <v>0</v>
      </c>
    </row>
    <row r="1991" spans="1:5">
      <c r="A1991" t="s">
        <v>13597</v>
      </c>
      <c r="B1991" t="s">
        <v>9618</v>
      </c>
      <c r="C1991">
        <v>6447</v>
      </c>
      <c r="D1991" t="s">
        <v>13598</v>
      </c>
      <c r="E1991">
        <v>0</v>
      </c>
    </row>
    <row r="1992" spans="1:5">
      <c r="A1992" t="s">
        <v>13599</v>
      </c>
      <c r="B1992" t="s">
        <v>9618</v>
      </c>
      <c r="C1992">
        <v>6447</v>
      </c>
      <c r="D1992" t="s">
        <v>13600</v>
      </c>
      <c r="E1992">
        <v>0</v>
      </c>
    </row>
    <row r="1993" spans="1:5">
      <c r="A1993" t="s">
        <v>13601</v>
      </c>
      <c r="B1993" t="s">
        <v>9618</v>
      </c>
      <c r="C1993">
        <v>6447</v>
      </c>
      <c r="D1993" t="s">
        <v>13602</v>
      </c>
      <c r="E1993">
        <v>0</v>
      </c>
    </row>
    <row r="1994" spans="1:5">
      <c r="A1994" t="s">
        <v>13603</v>
      </c>
      <c r="B1994" t="s">
        <v>9618</v>
      </c>
      <c r="C1994">
        <v>6447</v>
      </c>
      <c r="D1994" t="s">
        <v>13604</v>
      </c>
      <c r="E1994">
        <v>0</v>
      </c>
    </row>
    <row r="1995" spans="1:5">
      <c r="A1995" t="s">
        <v>13605</v>
      </c>
      <c r="B1995" t="s">
        <v>9618</v>
      </c>
      <c r="C1995">
        <v>6447</v>
      </c>
      <c r="D1995" t="s">
        <v>13606</v>
      </c>
      <c r="E1995">
        <v>0</v>
      </c>
    </row>
    <row r="1996" spans="1:5">
      <c r="A1996" t="s">
        <v>13607</v>
      </c>
      <c r="B1996" t="s">
        <v>9618</v>
      </c>
      <c r="C1996">
        <v>6447</v>
      </c>
      <c r="D1996" t="s">
        <v>13608</v>
      </c>
      <c r="E1996">
        <v>0</v>
      </c>
    </row>
    <row r="1997" spans="1:5">
      <c r="A1997" t="s">
        <v>13609</v>
      </c>
      <c r="B1997" t="s">
        <v>9618</v>
      </c>
      <c r="C1997">
        <v>6447</v>
      </c>
      <c r="D1997" t="s">
        <v>13610</v>
      </c>
      <c r="E1997">
        <v>0</v>
      </c>
    </row>
    <row r="1998" spans="1:5">
      <c r="A1998" t="s">
        <v>13611</v>
      </c>
      <c r="B1998" t="s">
        <v>9618</v>
      </c>
      <c r="C1998">
        <v>6447</v>
      </c>
      <c r="D1998" t="s">
        <v>13612</v>
      </c>
      <c r="E1998">
        <v>0</v>
      </c>
    </row>
    <row r="1999" spans="1:5">
      <c r="A1999" t="s">
        <v>13613</v>
      </c>
      <c r="B1999" t="s">
        <v>9618</v>
      </c>
      <c r="C1999">
        <v>6447</v>
      </c>
      <c r="D1999" t="s">
        <v>13614</v>
      </c>
      <c r="E1999">
        <v>0</v>
      </c>
    </row>
    <row r="2000" spans="1:5">
      <c r="A2000" t="s">
        <v>13615</v>
      </c>
      <c r="B2000" t="s">
        <v>9618</v>
      </c>
      <c r="C2000">
        <v>6447</v>
      </c>
      <c r="D2000" t="s">
        <v>13616</v>
      </c>
      <c r="E2000">
        <v>2.2000000000000002</v>
      </c>
    </row>
    <row r="2001" spans="1:5">
      <c r="A2001" t="s">
        <v>13617</v>
      </c>
      <c r="B2001" t="s">
        <v>9618</v>
      </c>
      <c r="C2001">
        <v>6447</v>
      </c>
      <c r="D2001" t="s">
        <v>13618</v>
      </c>
      <c r="E2001">
        <v>21.98</v>
      </c>
    </row>
    <row r="2002" spans="1:5">
      <c r="A2002" t="s">
        <v>13619</v>
      </c>
      <c r="B2002" t="s">
        <v>9618</v>
      </c>
      <c r="C2002">
        <v>6447</v>
      </c>
      <c r="D2002" t="s">
        <v>13620</v>
      </c>
      <c r="E2002">
        <v>89.91</v>
      </c>
    </row>
    <row r="2003" spans="1:5">
      <c r="A2003" t="s">
        <v>13621</v>
      </c>
      <c r="B2003" t="s">
        <v>9618</v>
      </c>
      <c r="C2003">
        <v>6447</v>
      </c>
      <c r="D2003" t="s">
        <v>13622</v>
      </c>
      <c r="E2003">
        <v>11.74</v>
      </c>
    </row>
    <row r="2004" spans="1:5">
      <c r="A2004" t="s">
        <v>13623</v>
      </c>
      <c r="B2004" t="s">
        <v>9618</v>
      </c>
      <c r="C2004">
        <v>6447</v>
      </c>
      <c r="D2004" t="s">
        <v>13624</v>
      </c>
      <c r="E2004">
        <v>29.79</v>
      </c>
    </row>
    <row r="2005" spans="1:5">
      <c r="A2005" t="s">
        <v>13625</v>
      </c>
      <c r="B2005" t="s">
        <v>9618</v>
      </c>
      <c r="C2005">
        <v>6447</v>
      </c>
      <c r="D2005" t="s">
        <v>13626</v>
      </c>
      <c r="E2005">
        <v>203.49</v>
      </c>
    </row>
    <row r="2006" spans="1:5">
      <c r="A2006" t="s">
        <v>13627</v>
      </c>
      <c r="B2006" t="s">
        <v>9618</v>
      </c>
      <c r="C2006">
        <v>6447</v>
      </c>
      <c r="D2006" t="s">
        <v>13628</v>
      </c>
      <c r="E2006">
        <v>45.43</v>
      </c>
    </row>
    <row r="2007" spans="1:5">
      <c r="A2007" t="s">
        <v>13629</v>
      </c>
      <c r="B2007" t="s">
        <v>9618</v>
      </c>
      <c r="C2007">
        <v>6447</v>
      </c>
      <c r="D2007" t="s">
        <v>13630</v>
      </c>
      <c r="E2007">
        <v>10.76</v>
      </c>
    </row>
    <row r="2008" spans="1:5">
      <c r="A2008" t="s">
        <v>13631</v>
      </c>
      <c r="B2008" t="s">
        <v>9618</v>
      </c>
      <c r="C2008">
        <v>6447</v>
      </c>
      <c r="D2008" t="s">
        <v>13632</v>
      </c>
      <c r="E2008">
        <v>243.43</v>
      </c>
    </row>
    <row r="2009" spans="1:5">
      <c r="A2009" t="s">
        <v>13633</v>
      </c>
      <c r="B2009" t="s">
        <v>9618</v>
      </c>
      <c r="C2009">
        <v>6447</v>
      </c>
      <c r="D2009" t="s">
        <v>13634</v>
      </c>
      <c r="E2009">
        <v>246.4</v>
      </c>
    </row>
    <row r="2010" spans="1:5">
      <c r="A2010" t="s">
        <v>13635</v>
      </c>
      <c r="B2010" t="s">
        <v>9618</v>
      </c>
      <c r="C2010">
        <v>6447</v>
      </c>
      <c r="D2010" t="s">
        <v>13636</v>
      </c>
      <c r="E2010">
        <v>68.44</v>
      </c>
    </row>
    <row r="2011" spans="1:5">
      <c r="A2011" t="s">
        <v>13637</v>
      </c>
      <c r="B2011" t="s">
        <v>9618</v>
      </c>
      <c r="C2011">
        <v>6447</v>
      </c>
      <c r="D2011" t="s">
        <v>13638</v>
      </c>
      <c r="E2011">
        <v>5</v>
      </c>
    </row>
    <row r="2012" spans="1:5">
      <c r="A2012" t="s">
        <v>13639</v>
      </c>
      <c r="B2012" t="s">
        <v>9618</v>
      </c>
      <c r="C2012">
        <v>6447</v>
      </c>
      <c r="D2012" t="s">
        <v>13640</v>
      </c>
      <c r="E2012">
        <v>4.95</v>
      </c>
    </row>
    <row r="2013" spans="1:5">
      <c r="A2013" t="s">
        <v>13641</v>
      </c>
      <c r="B2013" t="s">
        <v>9618</v>
      </c>
      <c r="C2013">
        <v>6447</v>
      </c>
      <c r="D2013" t="s">
        <v>13642</v>
      </c>
      <c r="E2013">
        <v>0</v>
      </c>
    </row>
    <row r="2014" spans="1:5">
      <c r="A2014" t="s">
        <v>13643</v>
      </c>
      <c r="B2014" t="s">
        <v>9618</v>
      </c>
      <c r="C2014">
        <v>6447</v>
      </c>
      <c r="D2014" t="s">
        <v>13644</v>
      </c>
      <c r="E2014">
        <v>0</v>
      </c>
    </row>
    <row r="2015" spans="1:5">
      <c r="A2015" t="s">
        <v>13645</v>
      </c>
      <c r="B2015" t="s">
        <v>9618</v>
      </c>
      <c r="C2015">
        <v>6447</v>
      </c>
      <c r="D2015" t="s">
        <v>13646</v>
      </c>
      <c r="E2015">
        <v>0</v>
      </c>
    </row>
    <row r="2016" spans="1:5">
      <c r="A2016" t="s">
        <v>13647</v>
      </c>
      <c r="B2016" t="s">
        <v>9618</v>
      </c>
      <c r="C2016">
        <v>6447</v>
      </c>
      <c r="D2016" t="s">
        <v>13648</v>
      </c>
      <c r="E2016">
        <v>0</v>
      </c>
    </row>
    <row r="2017" spans="1:5">
      <c r="A2017" t="s">
        <v>13649</v>
      </c>
      <c r="B2017" t="s">
        <v>9618</v>
      </c>
      <c r="C2017">
        <v>6447</v>
      </c>
      <c r="D2017" t="s">
        <v>13650</v>
      </c>
      <c r="E2017">
        <v>0</v>
      </c>
    </row>
    <row r="2018" spans="1:5">
      <c r="A2018" t="s">
        <v>13651</v>
      </c>
      <c r="B2018" t="s">
        <v>9618</v>
      </c>
      <c r="C2018">
        <v>6447</v>
      </c>
      <c r="D2018" t="s">
        <v>13652</v>
      </c>
      <c r="E2018">
        <v>0</v>
      </c>
    </row>
    <row r="2019" spans="1:5">
      <c r="A2019" t="s">
        <v>13653</v>
      </c>
      <c r="B2019" t="s">
        <v>9618</v>
      </c>
      <c r="C2019">
        <v>6447</v>
      </c>
      <c r="D2019" t="s">
        <v>13654</v>
      </c>
      <c r="E2019">
        <v>0</v>
      </c>
    </row>
    <row r="2020" spans="1:5">
      <c r="A2020" t="s">
        <v>13655</v>
      </c>
      <c r="B2020" t="s">
        <v>9618</v>
      </c>
      <c r="C2020">
        <v>6447</v>
      </c>
      <c r="D2020" t="s">
        <v>13656</v>
      </c>
      <c r="E2020">
        <v>0</v>
      </c>
    </row>
    <row r="2021" spans="1:5">
      <c r="A2021" t="s">
        <v>13657</v>
      </c>
      <c r="B2021" t="s">
        <v>9618</v>
      </c>
      <c r="C2021">
        <v>6447</v>
      </c>
      <c r="D2021" t="s">
        <v>13658</v>
      </c>
      <c r="E2021">
        <v>0</v>
      </c>
    </row>
    <row r="2022" spans="1:5">
      <c r="A2022" t="s">
        <v>13659</v>
      </c>
      <c r="B2022" t="s">
        <v>9618</v>
      </c>
      <c r="C2022">
        <v>6447</v>
      </c>
      <c r="D2022" t="s">
        <v>13660</v>
      </c>
      <c r="E2022">
        <v>0</v>
      </c>
    </row>
    <row r="2023" spans="1:5">
      <c r="A2023" t="s">
        <v>13661</v>
      </c>
      <c r="B2023" t="s">
        <v>9618</v>
      </c>
      <c r="C2023">
        <v>6447</v>
      </c>
      <c r="D2023" t="s">
        <v>13662</v>
      </c>
      <c r="E2023">
        <v>0</v>
      </c>
    </row>
    <row r="2024" spans="1:5">
      <c r="A2024" t="s">
        <v>13663</v>
      </c>
      <c r="B2024" t="s">
        <v>9618</v>
      </c>
      <c r="C2024">
        <v>6447</v>
      </c>
      <c r="D2024" t="s">
        <v>13664</v>
      </c>
      <c r="E2024">
        <v>2.2200000000000002</v>
      </c>
    </row>
    <row r="2025" spans="1:5">
      <c r="A2025" t="s">
        <v>13665</v>
      </c>
      <c r="B2025" t="s">
        <v>9618</v>
      </c>
      <c r="C2025">
        <v>6447</v>
      </c>
      <c r="D2025" t="s">
        <v>13666</v>
      </c>
      <c r="E2025">
        <v>4.3899999999999997</v>
      </c>
    </row>
    <row r="2026" spans="1:5">
      <c r="A2026" t="s">
        <v>13667</v>
      </c>
      <c r="B2026" t="s">
        <v>9618</v>
      </c>
      <c r="C2026">
        <v>6447</v>
      </c>
      <c r="D2026" t="s">
        <v>13668</v>
      </c>
      <c r="E2026">
        <v>4.41</v>
      </c>
    </row>
    <row r="2027" spans="1:5">
      <c r="A2027" t="s">
        <v>13669</v>
      </c>
      <c r="B2027" t="s">
        <v>9618</v>
      </c>
      <c r="C2027">
        <v>6447</v>
      </c>
      <c r="D2027" t="s">
        <v>13670</v>
      </c>
      <c r="E2027">
        <v>4.45</v>
      </c>
    </row>
    <row r="2028" spans="1:5">
      <c r="A2028" t="s">
        <v>13671</v>
      </c>
      <c r="B2028" t="s">
        <v>9618</v>
      </c>
      <c r="C2028">
        <v>6447</v>
      </c>
      <c r="D2028" t="s">
        <v>13672</v>
      </c>
      <c r="E2028">
        <v>4.46</v>
      </c>
    </row>
    <row r="2029" spans="1:5">
      <c r="A2029" t="s">
        <v>13673</v>
      </c>
      <c r="B2029" t="s">
        <v>9618</v>
      </c>
      <c r="C2029">
        <v>6447</v>
      </c>
      <c r="D2029" t="s">
        <v>13674</v>
      </c>
      <c r="E2029">
        <v>4.47</v>
      </c>
    </row>
    <row r="2030" spans="1:5">
      <c r="A2030" t="s">
        <v>13675</v>
      </c>
      <c r="B2030" t="s">
        <v>9618</v>
      </c>
      <c r="C2030">
        <v>6447</v>
      </c>
      <c r="D2030" t="s">
        <v>13676</v>
      </c>
      <c r="E2030">
        <v>4.51</v>
      </c>
    </row>
    <row r="2031" spans="1:5">
      <c r="A2031" t="s">
        <v>13677</v>
      </c>
      <c r="B2031" t="s">
        <v>9618</v>
      </c>
      <c r="C2031">
        <v>6447</v>
      </c>
      <c r="D2031" t="s">
        <v>13678</v>
      </c>
      <c r="E2031">
        <v>4.74</v>
      </c>
    </row>
    <row r="2032" spans="1:5">
      <c r="A2032" t="s">
        <v>13679</v>
      </c>
      <c r="B2032" t="s">
        <v>9618</v>
      </c>
      <c r="C2032">
        <v>6447</v>
      </c>
      <c r="D2032" t="s">
        <v>13680</v>
      </c>
      <c r="E2032">
        <v>7.41</v>
      </c>
    </row>
    <row r="2033" spans="1:5">
      <c r="A2033" t="s">
        <v>13681</v>
      </c>
      <c r="B2033" t="s">
        <v>9618</v>
      </c>
      <c r="C2033">
        <v>6447</v>
      </c>
      <c r="D2033" t="s">
        <v>13682</v>
      </c>
      <c r="E2033">
        <v>5.3</v>
      </c>
    </row>
    <row r="2034" spans="1:5">
      <c r="A2034" t="s">
        <v>13683</v>
      </c>
      <c r="B2034" t="s">
        <v>9618</v>
      </c>
      <c r="C2034">
        <v>6447</v>
      </c>
      <c r="D2034" t="s">
        <v>13684</v>
      </c>
      <c r="E2034">
        <v>4.51</v>
      </c>
    </row>
    <row r="2035" spans="1:5">
      <c r="A2035" t="s">
        <v>13685</v>
      </c>
      <c r="B2035" t="s">
        <v>9618</v>
      </c>
      <c r="C2035">
        <v>6447</v>
      </c>
      <c r="D2035" t="s">
        <v>13686</v>
      </c>
      <c r="E2035">
        <v>4.49</v>
      </c>
    </row>
    <row r="2036" spans="1:5">
      <c r="A2036" t="s">
        <v>13687</v>
      </c>
      <c r="B2036" t="s">
        <v>9618</v>
      </c>
      <c r="C2036">
        <v>6447</v>
      </c>
      <c r="D2036" t="s">
        <v>13688</v>
      </c>
      <c r="E2036">
        <v>4.47</v>
      </c>
    </row>
    <row r="2037" spans="1:5">
      <c r="A2037" t="s">
        <v>13689</v>
      </c>
      <c r="B2037" t="s">
        <v>9618</v>
      </c>
      <c r="C2037">
        <v>6447</v>
      </c>
      <c r="D2037" t="s">
        <v>13690</v>
      </c>
      <c r="E2037">
        <v>0.75</v>
      </c>
    </row>
    <row r="2038" spans="1:5">
      <c r="A2038" t="s">
        <v>13691</v>
      </c>
      <c r="B2038" t="s">
        <v>9618</v>
      </c>
      <c r="C2038">
        <v>6447</v>
      </c>
      <c r="D2038" t="s">
        <v>13692</v>
      </c>
      <c r="E2038">
        <v>0</v>
      </c>
    </row>
    <row r="2039" spans="1:5">
      <c r="A2039" t="s">
        <v>13693</v>
      </c>
      <c r="B2039" t="s">
        <v>9618</v>
      </c>
      <c r="C2039">
        <v>6447</v>
      </c>
      <c r="D2039" t="s">
        <v>13694</v>
      </c>
      <c r="E2039">
        <v>0</v>
      </c>
    </row>
    <row r="2040" spans="1:5">
      <c r="A2040" t="s">
        <v>13695</v>
      </c>
      <c r="B2040" t="s">
        <v>9618</v>
      </c>
      <c r="C2040">
        <v>6447</v>
      </c>
      <c r="D2040" t="s">
        <v>13696</v>
      </c>
      <c r="E2040">
        <v>0</v>
      </c>
    </row>
    <row r="2041" spans="1:5">
      <c r="A2041" t="s">
        <v>13697</v>
      </c>
      <c r="B2041" t="s">
        <v>9618</v>
      </c>
      <c r="C2041">
        <v>6447</v>
      </c>
      <c r="D2041" t="s">
        <v>13698</v>
      </c>
      <c r="E2041">
        <v>0</v>
      </c>
    </row>
    <row r="2042" spans="1:5">
      <c r="A2042" t="s">
        <v>13699</v>
      </c>
      <c r="B2042" t="s">
        <v>9618</v>
      </c>
      <c r="C2042">
        <v>6447</v>
      </c>
      <c r="D2042" t="s">
        <v>13700</v>
      </c>
      <c r="E2042">
        <v>0</v>
      </c>
    </row>
    <row r="2043" spans="1:5">
      <c r="A2043" t="s">
        <v>13701</v>
      </c>
      <c r="B2043" t="s">
        <v>9618</v>
      </c>
      <c r="C2043">
        <v>6447</v>
      </c>
      <c r="D2043" t="s">
        <v>13702</v>
      </c>
      <c r="E2043">
        <v>0</v>
      </c>
    </row>
    <row r="2044" spans="1:5">
      <c r="A2044" t="s">
        <v>13703</v>
      </c>
      <c r="B2044" t="s">
        <v>9618</v>
      </c>
      <c r="C2044">
        <v>6447</v>
      </c>
      <c r="D2044" t="s">
        <v>13704</v>
      </c>
      <c r="E2044">
        <v>0</v>
      </c>
    </row>
    <row r="2045" spans="1:5">
      <c r="A2045" t="s">
        <v>13705</v>
      </c>
      <c r="B2045" t="s">
        <v>9618</v>
      </c>
      <c r="C2045">
        <v>6447</v>
      </c>
      <c r="D2045" t="s">
        <v>13706</v>
      </c>
      <c r="E2045">
        <v>0</v>
      </c>
    </row>
    <row r="2046" spans="1:5">
      <c r="A2046" t="s">
        <v>13707</v>
      </c>
      <c r="B2046" t="s">
        <v>9618</v>
      </c>
      <c r="C2046">
        <v>6447</v>
      </c>
      <c r="D2046" t="s">
        <v>13708</v>
      </c>
      <c r="E2046">
        <v>0</v>
      </c>
    </row>
    <row r="2047" spans="1:5">
      <c r="A2047" t="s">
        <v>13709</v>
      </c>
      <c r="B2047" t="s">
        <v>9618</v>
      </c>
      <c r="C2047">
        <v>6447</v>
      </c>
      <c r="D2047" t="s">
        <v>13710</v>
      </c>
      <c r="E2047">
        <v>0</v>
      </c>
    </row>
    <row r="2048" spans="1:5">
      <c r="A2048" t="s">
        <v>13711</v>
      </c>
      <c r="B2048" t="s">
        <v>9618</v>
      </c>
      <c r="C2048">
        <v>6447</v>
      </c>
      <c r="D2048" t="s">
        <v>13712</v>
      </c>
      <c r="E2048">
        <v>2.78</v>
      </c>
    </row>
    <row r="2049" spans="1:5">
      <c r="A2049" t="s">
        <v>13713</v>
      </c>
      <c r="B2049" t="s">
        <v>9618</v>
      </c>
      <c r="C2049">
        <v>6447</v>
      </c>
      <c r="D2049" t="s">
        <v>13714</v>
      </c>
      <c r="E2049">
        <v>60.69</v>
      </c>
    </row>
    <row r="2050" spans="1:5">
      <c r="A2050" t="s">
        <v>13715</v>
      </c>
      <c r="B2050" t="s">
        <v>9618</v>
      </c>
      <c r="C2050">
        <v>6447</v>
      </c>
      <c r="D2050" t="s">
        <v>13716</v>
      </c>
      <c r="E2050">
        <v>259.39</v>
      </c>
    </row>
    <row r="2051" spans="1:5">
      <c r="A2051" t="s">
        <v>13717</v>
      </c>
      <c r="B2051" t="s">
        <v>9618</v>
      </c>
      <c r="C2051">
        <v>6447</v>
      </c>
      <c r="D2051" t="s">
        <v>13718</v>
      </c>
      <c r="E2051">
        <v>501.51</v>
      </c>
    </row>
    <row r="2052" spans="1:5">
      <c r="A2052" t="s">
        <v>13719</v>
      </c>
      <c r="B2052" t="s">
        <v>9618</v>
      </c>
      <c r="C2052">
        <v>6447</v>
      </c>
      <c r="D2052" t="s">
        <v>13720</v>
      </c>
      <c r="E2052">
        <v>440</v>
      </c>
    </row>
    <row r="2053" spans="1:5">
      <c r="A2053" t="s">
        <v>13721</v>
      </c>
      <c r="B2053" t="s">
        <v>9618</v>
      </c>
      <c r="C2053">
        <v>6447</v>
      </c>
      <c r="D2053" t="s">
        <v>13722</v>
      </c>
      <c r="E2053">
        <v>84.51</v>
      </c>
    </row>
    <row r="2054" spans="1:5">
      <c r="A2054" t="s">
        <v>13723</v>
      </c>
      <c r="B2054" t="s">
        <v>9618</v>
      </c>
      <c r="C2054">
        <v>6447</v>
      </c>
      <c r="D2054" t="s">
        <v>13724</v>
      </c>
      <c r="E2054">
        <v>34.659999999999997</v>
      </c>
    </row>
    <row r="2055" spans="1:5">
      <c r="A2055" t="s">
        <v>13725</v>
      </c>
      <c r="B2055" t="s">
        <v>9618</v>
      </c>
      <c r="C2055">
        <v>6447</v>
      </c>
      <c r="D2055" t="s">
        <v>13726</v>
      </c>
      <c r="E2055">
        <v>374.53</v>
      </c>
    </row>
    <row r="2056" spans="1:5">
      <c r="A2056" t="s">
        <v>13727</v>
      </c>
      <c r="B2056" t="s">
        <v>9618</v>
      </c>
      <c r="C2056">
        <v>6447</v>
      </c>
      <c r="D2056" t="s">
        <v>13728</v>
      </c>
      <c r="E2056">
        <v>293.31</v>
      </c>
    </row>
    <row r="2057" spans="1:5">
      <c r="A2057" t="s">
        <v>13729</v>
      </c>
      <c r="B2057" t="s">
        <v>9618</v>
      </c>
      <c r="C2057">
        <v>6447</v>
      </c>
      <c r="D2057" t="s">
        <v>13730</v>
      </c>
      <c r="E2057">
        <v>283.79000000000002</v>
      </c>
    </row>
    <row r="2058" spans="1:5">
      <c r="A2058" t="s">
        <v>13731</v>
      </c>
      <c r="B2058" t="s">
        <v>9618</v>
      </c>
      <c r="C2058">
        <v>6447</v>
      </c>
      <c r="D2058" t="s">
        <v>13732</v>
      </c>
      <c r="E2058">
        <v>146.49</v>
      </c>
    </row>
    <row r="2059" spans="1:5">
      <c r="A2059" t="s">
        <v>13733</v>
      </c>
      <c r="B2059" t="s">
        <v>9618</v>
      </c>
      <c r="C2059">
        <v>6447</v>
      </c>
      <c r="D2059" t="s">
        <v>13734</v>
      </c>
      <c r="E2059">
        <v>80.459999999999994</v>
      </c>
    </row>
    <row r="2060" spans="1:5">
      <c r="A2060" t="s">
        <v>13735</v>
      </c>
      <c r="B2060" t="s">
        <v>9618</v>
      </c>
      <c r="C2060">
        <v>6447</v>
      </c>
      <c r="D2060" t="s">
        <v>13736</v>
      </c>
      <c r="E2060">
        <v>16.54</v>
      </c>
    </row>
    <row r="2061" spans="1:5">
      <c r="A2061" t="s">
        <v>13737</v>
      </c>
      <c r="B2061" t="s">
        <v>9618</v>
      </c>
      <c r="C2061">
        <v>6447</v>
      </c>
      <c r="D2061" t="s">
        <v>13738</v>
      </c>
      <c r="E2061">
        <v>0.74</v>
      </c>
    </row>
    <row r="2062" spans="1:5">
      <c r="A2062" t="s">
        <v>13739</v>
      </c>
      <c r="B2062" t="s">
        <v>9618</v>
      </c>
      <c r="C2062">
        <v>6447</v>
      </c>
      <c r="D2062" t="s">
        <v>13740</v>
      </c>
      <c r="E2062">
        <v>0</v>
      </c>
    </row>
    <row r="2063" spans="1:5">
      <c r="A2063" t="s">
        <v>13741</v>
      </c>
      <c r="B2063" t="s">
        <v>9618</v>
      </c>
      <c r="C2063">
        <v>6447</v>
      </c>
      <c r="D2063" t="s">
        <v>13742</v>
      </c>
      <c r="E2063">
        <v>0</v>
      </c>
    </row>
    <row r="2064" spans="1:5">
      <c r="A2064" t="s">
        <v>13743</v>
      </c>
      <c r="B2064" t="s">
        <v>9618</v>
      </c>
      <c r="C2064">
        <v>6447</v>
      </c>
      <c r="D2064" t="s">
        <v>13744</v>
      </c>
      <c r="E2064">
        <v>0</v>
      </c>
    </row>
    <row r="2065" spans="1:5">
      <c r="A2065" t="s">
        <v>13745</v>
      </c>
      <c r="B2065" t="s">
        <v>9618</v>
      </c>
      <c r="C2065">
        <v>6447</v>
      </c>
      <c r="D2065" t="s">
        <v>13746</v>
      </c>
      <c r="E2065">
        <v>0</v>
      </c>
    </row>
    <row r="2066" spans="1:5">
      <c r="A2066" t="s">
        <v>13747</v>
      </c>
      <c r="B2066" t="s">
        <v>9618</v>
      </c>
      <c r="C2066">
        <v>6447</v>
      </c>
      <c r="D2066" t="s">
        <v>13748</v>
      </c>
      <c r="E2066">
        <v>0</v>
      </c>
    </row>
    <row r="2067" spans="1:5">
      <c r="A2067" t="s">
        <v>13749</v>
      </c>
      <c r="B2067" t="s">
        <v>9618</v>
      </c>
      <c r="C2067">
        <v>6447</v>
      </c>
      <c r="D2067" t="s">
        <v>13750</v>
      </c>
      <c r="E2067">
        <v>0</v>
      </c>
    </row>
    <row r="2068" spans="1:5">
      <c r="A2068" t="s">
        <v>13751</v>
      </c>
      <c r="B2068" t="s">
        <v>9618</v>
      </c>
      <c r="C2068">
        <v>6447</v>
      </c>
      <c r="D2068" t="s">
        <v>13752</v>
      </c>
      <c r="E2068">
        <v>0</v>
      </c>
    </row>
    <row r="2069" spans="1:5">
      <c r="A2069" t="s">
        <v>13753</v>
      </c>
      <c r="B2069" t="s">
        <v>9618</v>
      </c>
      <c r="C2069">
        <v>6447</v>
      </c>
      <c r="D2069" t="s">
        <v>13754</v>
      </c>
      <c r="E2069">
        <v>0</v>
      </c>
    </row>
    <row r="2070" spans="1:5">
      <c r="A2070" t="s">
        <v>13755</v>
      </c>
      <c r="B2070" t="s">
        <v>9618</v>
      </c>
      <c r="C2070">
        <v>6447</v>
      </c>
      <c r="D2070" t="s">
        <v>13756</v>
      </c>
      <c r="E2070">
        <v>0</v>
      </c>
    </row>
    <row r="2071" spans="1:5">
      <c r="A2071" t="s">
        <v>13757</v>
      </c>
      <c r="B2071" t="s">
        <v>9618</v>
      </c>
      <c r="C2071">
        <v>6447</v>
      </c>
      <c r="D2071" t="s">
        <v>13758</v>
      </c>
      <c r="E2071">
        <v>0</v>
      </c>
    </row>
    <row r="2072" spans="1:5">
      <c r="A2072" t="s">
        <v>13759</v>
      </c>
      <c r="B2072" t="s">
        <v>9618</v>
      </c>
      <c r="C2072">
        <v>6447</v>
      </c>
      <c r="D2072" t="s">
        <v>13760</v>
      </c>
      <c r="E2072">
        <v>8.8000000000000007</v>
      </c>
    </row>
    <row r="2073" spans="1:5">
      <c r="A2073" t="s">
        <v>13761</v>
      </c>
      <c r="B2073" t="s">
        <v>9618</v>
      </c>
      <c r="C2073">
        <v>6447</v>
      </c>
      <c r="D2073" t="s">
        <v>13762</v>
      </c>
      <c r="E2073">
        <v>50.49</v>
      </c>
    </row>
    <row r="2074" spans="1:5">
      <c r="A2074" t="s">
        <v>13763</v>
      </c>
      <c r="B2074" t="s">
        <v>9618</v>
      </c>
      <c r="C2074">
        <v>6447</v>
      </c>
      <c r="D2074" t="s">
        <v>13764</v>
      </c>
      <c r="E2074">
        <v>31.63</v>
      </c>
    </row>
    <row r="2075" spans="1:5">
      <c r="A2075" t="s">
        <v>13765</v>
      </c>
      <c r="B2075" t="s">
        <v>9618</v>
      </c>
      <c r="C2075">
        <v>6447</v>
      </c>
      <c r="D2075" t="s">
        <v>13766</v>
      </c>
      <c r="E2075">
        <v>130.94</v>
      </c>
    </row>
    <row r="2076" spans="1:5">
      <c r="A2076" t="s">
        <v>13767</v>
      </c>
      <c r="B2076" t="s">
        <v>9618</v>
      </c>
      <c r="C2076">
        <v>6447</v>
      </c>
      <c r="D2076" t="s">
        <v>13768</v>
      </c>
      <c r="E2076">
        <v>490.19</v>
      </c>
    </row>
    <row r="2077" spans="1:5">
      <c r="A2077" t="s">
        <v>13769</v>
      </c>
      <c r="B2077" t="s">
        <v>9618</v>
      </c>
      <c r="C2077">
        <v>6447</v>
      </c>
      <c r="D2077" t="s">
        <v>13770</v>
      </c>
      <c r="E2077">
        <v>154.5</v>
      </c>
    </row>
    <row r="2078" spans="1:5">
      <c r="A2078" t="s">
        <v>13771</v>
      </c>
      <c r="B2078" t="s">
        <v>9618</v>
      </c>
      <c r="C2078">
        <v>6447</v>
      </c>
      <c r="D2078" t="s">
        <v>13772</v>
      </c>
      <c r="E2078">
        <v>226.12</v>
      </c>
    </row>
    <row r="2079" spans="1:5">
      <c r="A2079" t="s">
        <v>13773</v>
      </c>
      <c r="B2079" t="s">
        <v>9618</v>
      </c>
      <c r="C2079">
        <v>6447</v>
      </c>
      <c r="D2079" t="s">
        <v>13774</v>
      </c>
      <c r="E2079">
        <v>133.21</v>
      </c>
    </row>
    <row r="2080" spans="1:5">
      <c r="A2080" t="s">
        <v>13775</v>
      </c>
      <c r="B2080" t="s">
        <v>9618</v>
      </c>
      <c r="C2080">
        <v>6447</v>
      </c>
      <c r="D2080" t="s">
        <v>13776</v>
      </c>
      <c r="E2080">
        <v>4.87</v>
      </c>
    </row>
    <row r="2081" spans="1:5">
      <c r="A2081" t="s">
        <v>13777</v>
      </c>
      <c r="B2081" t="s">
        <v>9618</v>
      </c>
      <c r="C2081">
        <v>6447</v>
      </c>
      <c r="D2081" t="s">
        <v>13778</v>
      </c>
      <c r="E2081">
        <v>4.63</v>
      </c>
    </row>
    <row r="2082" spans="1:5">
      <c r="A2082" t="s">
        <v>13779</v>
      </c>
      <c r="B2082" t="s">
        <v>9618</v>
      </c>
      <c r="C2082">
        <v>6447</v>
      </c>
      <c r="D2082" t="s">
        <v>13780</v>
      </c>
      <c r="E2082">
        <v>4.5599999999999996</v>
      </c>
    </row>
    <row r="2083" spans="1:5">
      <c r="A2083" t="s">
        <v>13781</v>
      </c>
      <c r="B2083" t="s">
        <v>9618</v>
      </c>
      <c r="C2083">
        <v>6447</v>
      </c>
      <c r="D2083" t="s">
        <v>13782</v>
      </c>
      <c r="E2083">
        <v>4.4400000000000004</v>
      </c>
    </row>
    <row r="2084" spans="1:5">
      <c r="A2084" t="s">
        <v>13783</v>
      </c>
      <c r="B2084" t="s">
        <v>9618</v>
      </c>
      <c r="C2084">
        <v>6447</v>
      </c>
      <c r="D2084" t="s">
        <v>13784</v>
      </c>
      <c r="E2084">
        <v>4.33</v>
      </c>
    </row>
    <row r="2085" spans="1:5">
      <c r="A2085" t="s">
        <v>13785</v>
      </c>
      <c r="B2085" t="s">
        <v>9618</v>
      </c>
      <c r="C2085">
        <v>6447</v>
      </c>
      <c r="D2085" t="s">
        <v>13786</v>
      </c>
      <c r="E2085">
        <v>0.72</v>
      </c>
    </row>
    <row r="2086" spans="1:5">
      <c r="A2086" t="s">
        <v>13787</v>
      </c>
      <c r="B2086" t="s">
        <v>9618</v>
      </c>
      <c r="C2086">
        <v>6447</v>
      </c>
      <c r="D2086" t="s">
        <v>13788</v>
      </c>
      <c r="E2086">
        <v>0</v>
      </c>
    </row>
    <row r="2087" spans="1:5">
      <c r="A2087" t="s">
        <v>13789</v>
      </c>
      <c r="B2087" t="s">
        <v>9618</v>
      </c>
      <c r="C2087">
        <v>6447</v>
      </c>
      <c r="D2087" t="s">
        <v>13790</v>
      </c>
      <c r="E2087">
        <v>0</v>
      </c>
    </row>
    <row r="2088" spans="1:5">
      <c r="A2088" t="s">
        <v>13791</v>
      </c>
      <c r="B2088" t="s">
        <v>9618</v>
      </c>
      <c r="C2088">
        <v>6447</v>
      </c>
      <c r="D2088" t="s">
        <v>13792</v>
      </c>
      <c r="E2088">
        <v>0</v>
      </c>
    </row>
    <row r="2089" spans="1:5">
      <c r="A2089" t="s">
        <v>13793</v>
      </c>
      <c r="B2089" t="s">
        <v>9618</v>
      </c>
      <c r="C2089">
        <v>6447</v>
      </c>
      <c r="D2089" t="s">
        <v>13794</v>
      </c>
      <c r="E2089">
        <v>0</v>
      </c>
    </row>
    <row r="2090" spans="1:5">
      <c r="A2090" t="s">
        <v>13795</v>
      </c>
      <c r="B2090" t="s">
        <v>9618</v>
      </c>
      <c r="C2090">
        <v>6447</v>
      </c>
      <c r="D2090" t="s">
        <v>13796</v>
      </c>
      <c r="E2090">
        <v>0</v>
      </c>
    </row>
    <row r="2091" spans="1:5">
      <c r="A2091" t="s">
        <v>13797</v>
      </c>
      <c r="B2091" t="s">
        <v>9618</v>
      </c>
      <c r="C2091">
        <v>6447</v>
      </c>
      <c r="D2091" t="s">
        <v>13798</v>
      </c>
      <c r="E2091">
        <v>0</v>
      </c>
    </row>
    <row r="2092" spans="1:5">
      <c r="A2092" t="s">
        <v>13799</v>
      </c>
      <c r="B2092" t="s">
        <v>9618</v>
      </c>
      <c r="C2092">
        <v>6447</v>
      </c>
      <c r="D2092" t="s">
        <v>13800</v>
      </c>
      <c r="E2092">
        <v>0</v>
      </c>
    </row>
    <row r="2093" spans="1:5">
      <c r="A2093" t="s">
        <v>13801</v>
      </c>
      <c r="B2093" t="s">
        <v>9618</v>
      </c>
      <c r="C2093">
        <v>6447</v>
      </c>
      <c r="D2093" t="s">
        <v>13802</v>
      </c>
      <c r="E2093">
        <v>0</v>
      </c>
    </row>
    <row r="2094" spans="1:5">
      <c r="A2094" t="s">
        <v>13803</v>
      </c>
      <c r="B2094" t="s">
        <v>9618</v>
      </c>
      <c r="C2094">
        <v>6447</v>
      </c>
      <c r="D2094" t="s">
        <v>13804</v>
      </c>
      <c r="E2094">
        <v>0</v>
      </c>
    </row>
    <row r="2095" spans="1:5">
      <c r="A2095" t="s">
        <v>13805</v>
      </c>
      <c r="B2095" t="s">
        <v>9618</v>
      </c>
      <c r="C2095">
        <v>6447</v>
      </c>
      <c r="D2095" t="s">
        <v>13806</v>
      </c>
      <c r="E2095">
        <v>0</v>
      </c>
    </row>
    <row r="2096" spans="1:5">
      <c r="A2096" t="s">
        <v>13807</v>
      </c>
      <c r="B2096" t="s">
        <v>9618</v>
      </c>
      <c r="C2096">
        <v>6447</v>
      </c>
      <c r="D2096" t="s">
        <v>13808</v>
      </c>
      <c r="E2096">
        <v>2.27</v>
      </c>
    </row>
    <row r="2097" spans="1:5">
      <c r="A2097" t="s">
        <v>13809</v>
      </c>
      <c r="B2097" t="s">
        <v>9618</v>
      </c>
      <c r="C2097">
        <v>6447</v>
      </c>
      <c r="D2097" t="s">
        <v>13810</v>
      </c>
      <c r="E2097">
        <v>4.5599999999999996</v>
      </c>
    </row>
    <row r="2098" spans="1:5">
      <c r="A2098" t="s">
        <v>13811</v>
      </c>
      <c r="B2098" t="s">
        <v>9618</v>
      </c>
      <c r="C2098">
        <v>6447</v>
      </c>
      <c r="D2098" t="s">
        <v>13812</v>
      </c>
      <c r="E2098">
        <v>4.5999999999999996</v>
      </c>
    </row>
    <row r="2099" spans="1:5">
      <c r="A2099" t="s">
        <v>13813</v>
      </c>
      <c r="B2099" t="s">
        <v>9618</v>
      </c>
      <c r="C2099">
        <v>6447</v>
      </c>
      <c r="D2099" t="s">
        <v>13814</v>
      </c>
      <c r="E2099">
        <v>5.41</v>
      </c>
    </row>
    <row r="2100" spans="1:5">
      <c r="A2100" t="s">
        <v>13815</v>
      </c>
      <c r="B2100" t="s">
        <v>9618</v>
      </c>
      <c r="C2100">
        <v>6447</v>
      </c>
      <c r="D2100" t="s">
        <v>13816</v>
      </c>
      <c r="E2100">
        <v>16.399999999999999</v>
      </c>
    </row>
    <row r="2101" spans="1:5">
      <c r="A2101" t="s">
        <v>13817</v>
      </c>
      <c r="B2101" t="s">
        <v>9618</v>
      </c>
      <c r="C2101">
        <v>6447</v>
      </c>
      <c r="D2101" t="s">
        <v>13818</v>
      </c>
      <c r="E2101">
        <v>120.61</v>
      </c>
    </row>
    <row r="2102" spans="1:5">
      <c r="A2102" t="s">
        <v>13819</v>
      </c>
      <c r="B2102" t="s">
        <v>9618</v>
      </c>
      <c r="C2102">
        <v>6447</v>
      </c>
      <c r="D2102" t="s">
        <v>13820</v>
      </c>
      <c r="E2102">
        <v>4.9400000000000004</v>
      </c>
    </row>
    <row r="2103" spans="1:5">
      <c r="A2103" t="s">
        <v>13821</v>
      </c>
      <c r="B2103" t="s">
        <v>9618</v>
      </c>
      <c r="C2103">
        <v>6447</v>
      </c>
      <c r="D2103" t="s">
        <v>13822</v>
      </c>
      <c r="E2103">
        <v>30.93</v>
      </c>
    </row>
    <row r="2104" spans="1:5">
      <c r="A2104" t="s">
        <v>13823</v>
      </c>
      <c r="B2104" t="s">
        <v>9618</v>
      </c>
      <c r="C2104">
        <v>6447</v>
      </c>
      <c r="D2104" t="s">
        <v>13824</v>
      </c>
      <c r="E2104">
        <v>66.25</v>
      </c>
    </row>
    <row r="2105" spans="1:5">
      <c r="A2105" t="s">
        <v>13825</v>
      </c>
      <c r="B2105" t="s">
        <v>9618</v>
      </c>
      <c r="C2105">
        <v>6447</v>
      </c>
      <c r="D2105" t="s">
        <v>13826</v>
      </c>
      <c r="E2105">
        <v>26.07</v>
      </c>
    </row>
    <row r="2106" spans="1:5">
      <c r="A2106" t="s">
        <v>13827</v>
      </c>
      <c r="B2106" t="s">
        <v>9618</v>
      </c>
      <c r="C2106">
        <v>6447</v>
      </c>
      <c r="D2106" t="s">
        <v>13828</v>
      </c>
      <c r="E2106">
        <v>13.47</v>
      </c>
    </row>
    <row r="2107" spans="1:5">
      <c r="A2107" t="s">
        <v>13829</v>
      </c>
      <c r="B2107" t="s">
        <v>9618</v>
      </c>
      <c r="C2107">
        <v>6447</v>
      </c>
      <c r="D2107" t="s">
        <v>13830</v>
      </c>
      <c r="E2107">
        <v>4.72</v>
      </c>
    </row>
    <row r="2108" spans="1:5">
      <c r="A2108" t="s">
        <v>13831</v>
      </c>
      <c r="B2108" t="s">
        <v>9618</v>
      </c>
      <c r="C2108">
        <v>6447</v>
      </c>
      <c r="D2108" t="s">
        <v>13832</v>
      </c>
      <c r="E2108">
        <v>4.63</v>
      </c>
    </row>
    <row r="2109" spans="1:5">
      <c r="A2109" t="s">
        <v>13833</v>
      </c>
      <c r="B2109" t="s">
        <v>9618</v>
      </c>
      <c r="C2109">
        <v>6447</v>
      </c>
      <c r="D2109" t="s">
        <v>13834</v>
      </c>
      <c r="E2109">
        <v>0.76</v>
      </c>
    </row>
    <row r="2110" spans="1:5">
      <c r="A2110" t="s">
        <v>13835</v>
      </c>
      <c r="B2110" t="s">
        <v>9618</v>
      </c>
      <c r="C2110">
        <v>6447</v>
      </c>
      <c r="D2110" t="s">
        <v>13836</v>
      </c>
      <c r="E2110">
        <v>0</v>
      </c>
    </row>
    <row r="2111" spans="1:5">
      <c r="A2111" t="s">
        <v>13837</v>
      </c>
      <c r="B2111" t="s">
        <v>9618</v>
      </c>
      <c r="C2111">
        <v>6447</v>
      </c>
      <c r="D2111" t="s">
        <v>13838</v>
      </c>
      <c r="E2111">
        <v>0</v>
      </c>
    </row>
    <row r="2112" spans="1:5">
      <c r="A2112" t="s">
        <v>13839</v>
      </c>
      <c r="B2112" t="s">
        <v>9618</v>
      </c>
      <c r="C2112">
        <v>6447</v>
      </c>
      <c r="D2112" t="s">
        <v>13840</v>
      </c>
      <c r="E2112">
        <v>0</v>
      </c>
    </row>
    <row r="2113" spans="1:5">
      <c r="A2113" t="s">
        <v>13841</v>
      </c>
      <c r="B2113" t="s">
        <v>9618</v>
      </c>
      <c r="C2113">
        <v>6447</v>
      </c>
      <c r="D2113" t="s">
        <v>13842</v>
      </c>
      <c r="E2113">
        <v>0</v>
      </c>
    </row>
    <row r="2114" spans="1:5">
      <c r="A2114" t="s">
        <v>13843</v>
      </c>
      <c r="B2114" t="s">
        <v>9618</v>
      </c>
      <c r="C2114">
        <v>6447</v>
      </c>
      <c r="D2114" t="s">
        <v>13844</v>
      </c>
      <c r="E2114">
        <v>0</v>
      </c>
    </row>
    <row r="2115" spans="1:5">
      <c r="A2115" t="s">
        <v>13845</v>
      </c>
      <c r="B2115" t="s">
        <v>9618</v>
      </c>
      <c r="C2115">
        <v>6447</v>
      </c>
      <c r="D2115" t="s">
        <v>13846</v>
      </c>
      <c r="E2115">
        <v>0</v>
      </c>
    </row>
    <row r="2116" spans="1:5">
      <c r="A2116" t="s">
        <v>13847</v>
      </c>
      <c r="B2116" t="s">
        <v>9618</v>
      </c>
      <c r="C2116">
        <v>6447</v>
      </c>
      <c r="D2116" t="s">
        <v>13848</v>
      </c>
      <c r="E2116">
        <v>0</v>
      </c>
    </row>
    <row r="2117" spans="1:5">
      <c r="A2117" t="s">
        <v>13849</v>
      </c>
      <c r="B2117" t="s">
        <v>9618</v>
      </c>
      <c r="C2117">
        <v>6447</v>
      </c>
      <c r="D2117" t="s">
        <v>13850</v>
      </c>
      <c r="E2117">
        <v>0</v>
      </c>
    </row>
    <row r="2118" spans="1:5">
      <c r="A2118" t="s">
        <v>13851</v>
      </c>
      <c r="B2118" t="s">
        <v>9618</v>
      </c>
      <c r="C2118">
        <v>6447</v>
      </c>
      <c r="D2118" t="s">
        <v>13852</v>
      </c>
      <c r="E2118">
        <v>0</v>
      </c>
    </row>
    <row r="2119" spans="1:5">
      <c r="A2119" t="s">
        <v>13853</v>
      </c>
      <c r="B2119" t="s">
        <v>9618</v>
      </c>
      <c r="C2119">
        <v>6447</v>
      </c>
      <c r="D2119" t="s">
        <v>13854</v>
      </c>
      <c r="E2119">
        <v>0</v>
      </c>
    </row>
    <row r="2120" spans="1:5">
      <c r="A2120" t="s">
        <v>13855</v>
      </c>
      <c r="B2120" t="s">
        <v>9618</v>
      </c>
      <c r="C2120">
        <v>6447</v>
      </c>
      <c r="D2120" t="s">
        <v>13856</v>
      </c>
      <c r="E2120">
        <v>3.65</v>
      </c>
    </row>
    <row r="2121" spans="1:5">
      <c r="A2121" t="s">
        <v>13857</v>
      </c>
      <c r="B2121" t="s">
        <v>9618</v>
      </c>
      <c r="C2121">
        <v>6447</v>
      </c>
      <c r="D2121" t="s">
        <v>13858</v>
      </c>
      <c r="E2121">
        <v>25.71</v>
      </c>
    </row>
    <row r="2122" spans="1:5">
      <c r="A2122" t="s">
        <v>13859</v>
      </c>
      <c r="B2122" t="s">
        <v>9618</v>
      </c>
      <c r="C2122">
        <v>6447</v>
      </c>
      <c r="D2122" t="s">
        <v>13860</v>
      </c>
      <c r="E2122">
        <v>151.25</v>
      </c>
    </row>
    <row r="2123" spans="1:5">
      <c r="A2123" t="s">
        <v>13861</v>
      </c>
      <c r="B2123" t="s">
        <v>9618</v>
      </c>
      <c r="C2123">
        <v>6447</v>
      </c>
      <c r="D2123" t="s">
        <v>13862</v>
      </c>
      <c r="E2123">
        <v>276.02</v>
      </c>
    </row>
    <row r="2124" spans="1:5">
      <c r="A2124" t="s">
        <v>13863</v>
      </c>
      <c r="B2124" t="s">
        <v>9618</v>
      </c>
      <c r="C2124">
        <v>6447</v>
      </c>
      <c r="D2124" t="s">
        <v>13864</v>
      </c>
      <c r="E2124">
        <v>22.17</v>
      </c>
    </row>
    <row r="2125" spans="1:5">
      <c r="A2125" t="s">
        <v>13865</v>
      </c>
      <c r="B2125" t="s">
        <v>9618</v>
      </c>
      <c r="C2125">
        <v>6447</v>
      </c>
      <c r="D2125" t="s">
        <v>13866</v>
      </c>
      <c r="E2125">
        <v>11.1</v>
      </c>
    </row>
    <row r="2126" spans="1:5">
      <c r="A2126" t="s">
        <v>13867</v>
      </c>
      <c r="B2126" t="s">
        <v>9618</v>
      </c>
      <c r="C2126">
        <v>6447</v>
      </c>
      <c r="D2126" t="s">
        <v>13868</v>
      </c>
      <c r="E2126">
        <v>346.53</v>
      </c>
    </row>
    <row r="2127" spans="1:5">
      <c r="A2127" t="s">
        <v>13869</v>
      </c>
      <c r="B2127" t="s">
        <v>9618</v>
      </c>
      <c r="C2127">
        <v>6447</v>
      </c>
      <c r="D2127" t="s">
        <v>13870</v>
      </c>
      <c r="E2127">
        <v>179.37</v>
      </c>
    </row>
    <row r="2128" spans="1:5">
      <c r="A2128" t="s">
        <v>13871</v>
      </c>
      <c r="B2128" t="s">
        <v>9618</v>
      </c>
      <c r="C2128">
        <v>6447</v>
      </c>
      <c r="D2128" t="s">
        <v>13872</v>
      </c>
      <c r="E2128">
        <v>324.35000000000002</v>
      </c>
    </row>
    <row r="2129" spans="1:5">
      <c r="A2129" t="s">
        <v>13873</v>
      </c>
      <c r="B2129" t="s">
        <v>9618</v>
      </c>
      <c r="C2129">
        <v>6447</v>
      </c>
      <c r="D2129" t="s">
        <v>13874</v>
      </c>
      <c r="E2129">
        <v>149.41999999999999</v>
      </c>
    </row>
    <row r="2130" spans="1:5">
      <c r="A2130" t="s">
        <v>13875</v>
      </c>
      <c r="B2130" t="s">
        <v>9618</v>
      </c>
      <c r="C2130">
        <v>6447</v>
      </c>
      <c r="D2130" t="s">
        <v>13876</v>
      </c>
      <c r="E2130">
        <v>119.39</v>
      </c>
    </row>
    <row r="2131" spans="1:5">
      <c r="A2131" t="s">
        <v>13877</v>
      </c>
      <c r="B2131" t="s">
        <v>9618</v>
      </c>
      <c r="C2131">
        <v>6447</v>
      </c>
      <c r="D2131" t="s">
        <v>13878</v>
      </c>
      <c r="E2131">
        <v>428.31</v>
      </c>
    </row>
    <row r="2132" spans="1:5">
      <c r="A2132" t="s">
        <v>13879</v>
      </c>
      <c r="B2132" t="s">
        <v>9618</v>
      </c>
      <c r="C2132">
        <v>6447</v>
      </c>
      <c r="D2132" t="s">
        <v>13880</v>
      </c>
      <c r="E2132">
        <v>7.8</v>
      </c>
    </row>
    <row r="2133" spans="1:5">
      <c r="A2133" t="s">
        <v>13881</v>
      </c>
      <c r="B2133" t="s">
        <v>9618</v>
      </c>
      <c r="C2133">
        <v>6447</v>
      </c>
      <c r="D2133" t="s">
        <v>13882</v>
      </c>
      <c r="E2133">
        <v>0.72</v>
      </c>
    </row>
    <row r="2134" spans="1:5">
      <c r="A2134" t="s">
        <v>13883</v>
      </c>
      <c r="B2134" t="s">
        <v>9618</v>
      </c>
      <c r="C2134">
        <v>6447</v>
      </c>
      <c r="D2134" t="s">
        <v>13884</v>
      </c>
      <c r="E2134">
        <v>0</v>
      </c>
    </row>
    <row r="2135" spans="1:5">
      <c r="A2135" t="s">
        <v>13885</v>
      </c>
      <c r="B2135" t="s">
        <v>9618</v>
      </c>
      <c r="C2135">
        <v>6447</v>
      </c>
      <c r="D2135" t="s">
        <v>13886</v>
      </c>
      <c r="E2135">
        <v>0</v>
      </c>
    </row>
    <row r="2136" spans="1:5">
      <c r="A2136" t="s">
        <v>13887</v>
      </c>
      <c r="B2136" t="s">
        <v>9618</v>
      </c>
      <c r="C2136">
        <v>6447</v>
      </c>
      <c r="D2136" t="s">
        <v>13888</v>
      </c>
      <c r="E2136">
        <v>0</v>
      </c>
    </row>
    <row r="2137" spans="1:5">
      <c r="A2137" t="s">
        <v>13889</v>
      </c>
      <c r="B2137" t="s">
        <v>9618</v>
      </c>
      <c r="C2137">
        <v>6447</v>
      </c>
      <c r="D2137" t="s">
        <v>13890</v>
      </c>
      <c r="E2137">
        <v>0</v>
      </c>
    </row>
    <row r="2138" spans="1:5">
      <c r="A2138" t="s">
        <v>13891</v>
      </c>
      <c r="B2138" t="s">
        <v>9618</v>
      </c>
      <c r="C2138">
        <v>6447</v>
      </c>
      <c r="D2138" t="s">
        <v>13892</v>
      </c>
      <c r="E2138">
        <v>0</v>
      </c>
    </row>
    <row r="2139" spans="1:5">
      <c r="A2139" t="s">
        <v>13893</v>
      </c>
      <c r="B2139" t="s">
        <v>9618</v>
      </c>
      <c r="C2139">
        <v>6447</v>
      </c>
      <c r="D2139" t="s">
        <v>13894</v>
      </c>
      <c r="E2139">
        <v>0</v>
      </c>
    </row>
    <row r="2140" spans="1:5">
      <c r="A2140" t="s">
        <v>13895</v>
      </c>
      <c r="B2140" t="s">
        <v>9618</v>
      </c>
      <c r="C2140">
        <v>6447</v>
      </c>
      <c r="D2140" t="s">
        <v>13896</v>
      </c>
      <c r="E2140">
        <v>0</v>
      </c>
    </row>
    <row r="2141" spans="1:5">
      <c r="A2141" t="s">
        <v>13897</v>
      </c>
      <c r="B2141" t="s">
        <v>9618</v>
      </c>
      <c r="C2141">
        <v>6447</v>
      </c>
      <c r="D2141" t="s">
        <v>13898</v>
      </c>
      <c r="E2141">
        <v>0</v>
      </c>
    </row>
    <row r="2142" spans="1:5">
      <c r="A2142" t="s">
        <v>13899</v>
      </c>
      <c r="B2142" t="s">
        <v>9618</v>
      </c>
      <c r="C2142">
        <v>6447</v>
      </c>
      <c r="D2142" t="s">
        <v>13900</v>
      </c>
      <c r="E2142">
        <v>0</v>
      </c>
    </row>
    <row r="2143" spans="1:5">
      <c r="A2143" t="s">
        <v>13901</v>
      </c>
      <c r="B2143" t="s">
        <v>9618</v>
      </c>
      <c r="C2143">
        <v>6447</v>
      </c>
      <c r="D2143" t="s">
        <v>13902</v>
      </c>
      <c r="E2143">
        <v>0</v>
      </c>
    </row>
    <row r="2144" spans="1:5">
      <c r="A2144" t="s">
        <v>13903</v>
      </c>
      <c r="B2144" t="s">
        <v>9618</v>
      </c>
      <c r="C2144">
        <v>6447</v>
      </c>
      <c r="D2144" t="s">
        <v>13904</v>
      </c>
      <c r="E2144">
        <v>2.91</v>
      </c>
    </row>
    <row r="2145" spans="1:5">
      <c r="A2145" t="s">
        <v>13905</v>
      </c>
      <c r="B2145" t="s">
        <v>9618</v>
      </c>
      <c r="C2145">
        <v>6447</v>
      </c>
      <c r="D2145" t="s">
        <v>13906</v>
      </c>
      <c r="E2145">
        <v>7.29</v>
      </c>
    </row>
    <row r="2146" spans="1:5">
      <c r="A2146" t="s">
        <v>13907</v>
      </c>
      <c r="B2146" t="s">
        <v>9618</v>
      </c>
      <c r="C2146">
        <v>6447</v>
      </c>
      <c r="D2146" t="s">
        <v>13908</v>
      </c>
      <c r="E2146">
        <v>4.5599999999999996</v>
      </c>
    </row>
    <row r="2147" spans="1:5">
      <c r="A2147" t="s">
        <v>13909</v>
      </c>
      <c r="B2147" t="s">
        <v>9618</v>
      </c>
      <c r="C2147">
        <v>6447</v>
      </c>
      <c r="D2147" t="s">
        <v>13910</v>
      </c>
      <c r="E2147">
        <v>4.49</v>
      </c>
    </row>
    <row r="2148" spans="1:5">
      <c r="A2148" t="s">
        <v>13911</v>
      </c>
      <c r="B2148" t="s">
        <v>9618</v>
      </c>
      <c r="C2148">
        <v>6447</v>
      </c>
      <c r="D2148" t="s">
        <v>13912</v>
      </c>
      <c r="E2148">
        <v>9.6199999999999992</v>
      </c>
    </row>
    <row r="2149" spans="1:5">
      <c r="A2149" t="s">
        <v>13913</v>
      </c>
      <c r="B2149" t="s">
        <v>9618</v>
      </c>
      <c r="C2149">
        <v>6447</v>
      </c>
      <c r="D2149" t="s">
        <v>13914</v>
      </c>
      <c r="E2149">
        <v>5.78</v>
      </c>
    </row>
    <row r="2150" spans="1:5">
      <c r="A2150" t="s">
        <v>13915</v>
      </c>
      <c r="B2150" t="s">
        <v>9618</v>
      </c>
      <c r="C2150">
        <v>6447</v>
      </c>
      <c r="D2150" t="s">
        <v>13916</v>
      </c>
      <c r="E2150">
        <v>4.59</v>
      </c>
    </row>
    <row r="2151" spans="1:5">
      <c r="A2151" t="s">
        <v>13917</v>
      </c>
      <c r="B2151" t="s">
        <v>9618</v>
      </c>
      <c r="C2151">
        <v>6447</v>
      </c>
      <c r="D2151" t="s">
        <v>13918</v>
      </c>
      <c r="E2151">
        <v>4.5599999999999996</v>
      </c>
    </row>
    <row r="2152" spans="1:5">
      <c r="A2152" t="s">
        <v>13919</v>
      </c>
      <c r="B2152" t="s">
        <v>9618</v>
      </c>
      <c r="C2152">
        <v>6447</v>
      </c>
      <c r="D2152" t="s">
        <v>13920</v>
      </c>
      <c r="E2152">
        <v>4.6100000000000003</v>
      </c>
    </row>
    <row r="2153" spans="1:5">
      <c r="A2153" t="s">
        <v>13921</v>
      </c>
      <c r="B2153" t="s">
        <v>9618</v>
      </c>
      <c r="C2153">
        <v>6447</v>
      </c>
      <c r="D2153" t="s">
        <v>13922</v>
      </c>
      <c r="E2153">
        <v>5.51</v>
      </c>
    </row>
    <row r="2154" spans="1:5">
      <c r="A2154" t="s">
        <v>13923</v>
      </c>
      <c r="B2154" t="s">
        <v>9618</v>
      </c>
      <c r="C2154">
        <v>6447</v>
      </c>
      <c r="D2154" t="s">
        <v>13924</v>
      </c>
      <c r="E2154">
        <v>5.43</v>
      </c>
    </row>
    <row r="2155" spans="1:5">
      <c r="A2155" t="s">
        <v>13925</v>
      </c>
      <c r="B2155" t="s">
        <v>9618</v>
      </c>
      <c r="C2155">
        <v>6447</v>
      </c>
      <c r="D2155" t="s">
        <v>13926</v>
      </c>
      <c r="E2155">
        <v>4.5</v>
      </c>
    </row>
    <row r="2156" spans="1:5">
      <c r="A2156" t="s">
        <v>13927</v>
      </c>
      <c r="B2156" t="s">
        <v>9618</v>
      </c>
      <c r="C2156">
        <v>6447</v>
      </c>
      <c r="D2156" t="s">
        <v>13928</v>
      </c>
      <c r="E2156">
        <v>4.42</v>
      </c>
    </row>
    <row r="2157" spans="1:5">
      <c r="A2157" t="s">
        <v>13929</v>
      </c>
      <c r="B2157" t="s">
        <v>9618</v>
      </c>
      <c r="C2157">
        <v>6447</v>
      </c>
      <c r="D2157" t="s">
        <v>13930</v>
      </c>
      <c r="E2157">
        <v>0.74</v>
      </c>
    </row>
    <row r="2158" spans="1:5">
      <c r="A2158" t="s">
        <v>13931</v>
      </c>
      <c r="B2158" t="s">
        <v>9618</v>
      </c>
      <c r="C2158">
        <v>6447</v>
      </c>
      <c r="D2158" t="s">
        <v>13932</v>
      </c>
      <c r="E2158">
        <v>0</v>
      </c>
    </row>
    <row r="2159" spans="1:5">
      <c r="A2159" t="s">
        <v>13933</v>
      </c>
      <c r="B2159" t="s">
        <v>9618</v>
      </c>
      <c r="C2159">
        <v>6447</v>
      </c>
      <c r="D2159" t="s">
        <v>13934</v>
      </c>
      <c r="E2159">
        <v>0</v>
      </c>
    </row>
    <row r="2160" spans="1:5">
      <c r="A2160" t="s">
        <v>13935</v>
      </c>
      <c r="B2160" t="s">
        <v>9618</v>
      </c>
      <c r="C2160">
        <v>6447</v>
      </c>
      <c r="D2160" t="s">
        <v>13936</v>
      </c>
      <c r="E2160">
        <v>0</v>
      </c>
    </row>
    <row r="2161" spans="1:5">
      <c r="A2161" t="s">
        <v>13937</v>
      </c>
      <c r="B2161" t="s">
        <v>9618</v>
      </c>
      <c r="C2161">
        <v>6447</v>
      </c>
      <c r="D2161" t="s">
        <v>13938</v>
      </c>
      <c r="E2161">
        <v>0</v>
      </c>
    </row>
    <row r="2162" spans="1:5">
      <c r="A2162" t="s">
        <v>13939</v>
      </c>
      <c r="B2162" t="s">
        <v>9618</v>
      </c>
      <c r="C2162">
        <v>6447</v>
      </c>
      <c r="D2162" t="s">
        <v>13940</v>
      </c>
      <c r="E2162">
        <v>0</v>
      </c>
    </row>
    <row r="2163" spans="1:5">
      <c r="A2163" t="s">
        <v>13941</v>
      </c>
      <c r="B2163" t="s">
        <v>9618</v>
      </c>
      <c r="C2163">
        <v>6447</v>
      </c>
      <c r="D2163" t="s">
        <v>13942</v>
      </c>
      <c r="E2163">
        <v>0</v>
      </c>
    </row>
    <row r="2164" spans="1:5">
      <c r="A2164" t="s">
        <v>13943</v>
      </c>
      <c r="B2164" t="s">
        <v>9618</v>
      </c>
      <c r="C2164">
        <v>6447</v>
      </c>
      <c r="D2164" t="s">
        <v>13944</v>
      </c>
      <c r="E2164">
        <v>0</v>
      </c>
    </row>
    <row r="2165" spans="1:5">
      <c r="A2165" t="s">
        <v>13945</v>
      </c>
      <c r="B2165" t="s">
        <v>9618</v>
      </c>
      <c r="C2165">
        <v>6447</v>
      </c>
      <c r="D2165" t="s">
        <v>13946</v>
      </c>
      <c r="E2165">
        <v>0</v>
      </c>
    </row>
    <row r="2166" spans="1:5">
      <c r="A2166" t="s">
        <v>13947</v>
      </c>
      <c r="B2166" t="s">
        <v>9618</v>
      </c>
      <c r="C2166">
        <v>6447</v>
      </c>
      <c r="D2166" t="s">
        <v>13948</v>
      </c>
      <c r="E2166">
        <v>0</v>
      </c>
    </row>
    <row r="2167" spans="1:5">
      <c r="A2167" t="s">
        <v>13949</v>
      </c>
      <c r="B2167" t="s">
        <v>9618</v>
      </c>
      <c r="C2167">
        <v>6447</v>
      </c>
      <c r="D2167" t="s">
        <v>13950</v>
      </c>
      <c r="E2167">
        <v>0</v>
      </c>
    </row>
    <row r="2168" spans="1:5">
      <c r="A2168" t="s">
        <v>13951</v>
      </c>
      <c r="B2168" t="s">
        <v>9618</v>
      </c>
      <c r="C2168">
        <v>6447</v>
      </c>
      <c r="D2168" t="s">
        <v>13952</v>
      </c>
      <c r="E2168">
        <v>3.01</v>
      </c>
    </row>
    <row r="2169" spans="1:5">
      <c r="A2169" t="s">
        <v>13953</v>
      </c>
      <c r="B2169" t="s">
        <v>9618</v>
      </c>
      <c r="C2169">
        <v>6447</v>
      </c>
      <c r="D2169" t="s">
        <v>13954</v>
      </c>
      <c r="E2169">
        <v>4.5</v>
      </c>
    </row>
    <row r="2170" spans="1:5">
      <c r="A2170" t="s">
        <v>13955</v>
      </c>
      <c r="B2170" t="s">
        <v>9618</v>
      </c>
      <c r="C2170">
        <v>6447</v>
      </c>
      <c r="D2170" t="s">
        <v>13956</v>
      </c>
      <c r="E2170">
        <v>4.53</v>
      </c>
    </row>
    <row r="2171" spans="1:5">
      <c r="A2171" t="s">
        <v>13957</v>
      </c>
      <c r="B2171" t="s">
        <v>9618</v>
      </c>
      <c r="C2171">
        <v>6447</v>
      </c>
      <c r="D2171" t="s">
        <v>13958</v>
      </c>
      <c r="E2171">
        <v>4.55</v>
      </c>
    </row>
    <row r="2172" spans="1:5">
      <c r="A2172" t="s">
        <v>13959</v>
      </c>
      <c r="B2172" t="s">
        <v>9618</v>
      </c>
      <c r="C2172">
        <v>6447</v>
      </c>
      <c r="D2172" t="s">
        <v>13960</v>
      </c>
      <c r="E2172">
        <v>4.58</v>
      </c>
    </row>
    <row r="2173" spans="1:5">
      <c r="A2173" t="s">
        <v>13961</v>
      </c>
      <c r="B2173" t="s">
        <v>9618</v>
      </c>
      <c r="C2173">
        <v>6447</v>
      </c>
      <c r="D2173" t="s">
        <v>13962</v>
      </c>
      <c r="E2173">
        <v>5.37</v>
      </c>
    </row>
    <row r="2174" spans="1:5">
      <c r="A2174" t="s">
        <v>13963</v>
      </c>
      <c r="B2174" t="s">
        <v>9618</v>
      </c>
      <c r="C2174">
        <v>6447</v>
      </c>
      <c r="D2174" t="s">
        <v>13964</v>
      </c>
      <c r="E2174">
        <v>4.91</v>
      </c>
    </row>
    <row r="2175" spans="1:5">
      <c r="A2175" t="s">
        <v>13965</v>
      </c>
      <c r="B2175" t="s">
        <v>9618</v>
      </c>
      <c r="C2175">
        <v>6447</v>
      </c>
      <c r="D2175" t="s">
        <v>13966</v>
      </c>
      <c r="E2175">
        <v>4.75</v>
      </c>
    </row>
    <row r="2176" spans="1:5">
      <c r="A2176" t="s">
        <v>13967</v>
      </c>
      <c r="B2176" t="s">
        <v>9618</v>
      </c>
      <c r="C2176">
        <v>6447</v>
      </c>
      <c r="D2176" t="s">
        <v>13968</v>
      </c>
      <c r="E2176">
        <v>4.67</v>
      </c>
    </row>
    <row r="2177" spans="1:5">
      <c r="A2177" t="s">
        <v>13969</v>
      </c>
      <c r="B2177" t="s">
        <v>9618</v>
      </c>
      <c r="C2177">
        <v>6447</v>
      </c>
      <c r="D2177" t="s">
        <v>13970</v>
      </c>
      <c r="E2177">
        <v>4.62</v>
      </c>
    </row>
    <row r="2178" spans="1:5">
      <c r="A2178" t="s">
        <v>13971</v>
      </c>
      <c r="B2178" t="s">
        <v>9618</v>
      </c>
      <c r="C2178">
        <v>6447</v>
      </c>
      <c r="D2178" t="s">
        <v>13972</v>
      </c>
      <c r="E2178">
        <v>4.62</v>
      </c>
    </row>
    <row r="2179" spans="1:5">
      <c r="A2179" t="s">
        <v>13973</v>
      </c>
      <c r="B2179" t="s">
        <v>9618</v>
      </c>
      <c r="C2179">
        <v>6447</v>
      </c>
      <c r="D2179" t="s">
        <v>13974</v>
      </c>
      <c r="E2179">
        <v>4.57</v>
      </c>
    </row>
    <row r="2180" spans="1:5">
      <c r="A2180" t="s">
        <v>13975</v>
      </c>
      <c r="B2180" t="s">
        <v>9618</v>
      </c>
      <c r="C2180">
        <v>6447</v>
      </c>
      <c r="D2180" t="s">
        <v>13976</v>
      </c>
      <c r="E2180">
        <v>4.5599999999999996</v>
      </c>
    </row>
    <row r="2181" spans="1:5">
      <c r="A2181" t="s">
        <v>13977</v>
      </c>
      <c r="B2181" t="s">
        <v>9618</v>
      </c>
      <c r="C2181">
        <v>6447</v>
      </c>
      <c r="D2181" t="s">
        <v>13978</v>
      </c>
      <c r="E2181">
        <v>1.52</v>
      </c>
    </row>
    <row r="2182" spans="1:5">
      <c r="A2182" t="s">
        <v>13979</v>
      </c>
      <c r="B2182" t="s">
        <v>9618</v>
      </c>
      <c r="C2182">
        <v>6447</v>
      </c>
      <c r="D2182" t="s">
        <v>13980</v>
      </c>
      <c r="E2182">
        <v>0</v>
      </c>
    </row>
    <row r="2183" spans="1:5">
      <c r="A2183" t="s">
        <v>13981</v>
      </c>
      <c r="B2183" t="s">
        <v>9618</v>
      </c>
      <c r="C2183">
        <v>6447</v>
      </c>
      <c r="D2183" t="s">
        <v>13982</v>
      </c>
      <c r="E2183">
        <v>0</v>
      </c>
    </row>
    <row r="2184" spans="1:5">
      <c r="A2184" t="s">
        <v>13983</v>
      </c>
      <c r="B2184" t="s">
        <v>9618</v>
      </c>
      <c r="C2184">
        <v>6447</v>
      </c>
      <c r="D2184" t="s">
        <v>13984</v>
      </c>
      <c r="E2184">
        <v>0</v>
      </c>
    </row>
    <row r="2185" spans="1:5">
      <c r="A2185" t="s">
        <v>13985</v>
      </c>
      <c r="B2185" t="s">
        <v>9618</v>
      </c>
      <c r="C2185">
        <v>6447</v>
      </c>
      <c r="D2185" t="s">
        <v>13986</v>
      </c>
      <c r="E2185">
        <v>0</v>
      </c>
    </row>
    <row r="2186" spans="1:5">
      <c r="A2186" t="s">
        <v>13987</v>
      </c>
      <c r="B2186" t="s">
        <v>9618</v>
      </c>
      <c r="C2186">
        <v>6447</v>
      </c>
      <c r="D2186" t="s">
        <v>13988</v>
      </c>
      <c r="E2186">
        <v>0</v>
      </c>
    </row>
    <row r="2187" spans="1:5">
      <c r="A2187" t="s">
        <v>13989</v>
      </c>
      <c r="B2187" t="s">
        <v>9618</v>
      </c>
      <c r="C2187">
        <v>6447</v>
      </c>
      <c r="D2187" t="s">
        <v>13990</v>
      </c>
      <c r="E2187">
        <v>0</v>
      </c>
    </row>
    <row r="2188" spans="1:5">
      <c r="A2188" t="s">
        <v>13991</v>
      </c>
      <c r="B2188" t="s">
        <v>9618</v>
      </c>
      <c r="C2188">
        <v>6447</v>
      </c>
      <c r="D2188" t="s">
        <v>13992</v>
      </c>
      <c r="E2188">
        <v>0</v>
      </c>
    </row>
    <row r="2189" spans="1:5">
      <c r="A2189" t="s">
        <v>13993</v>
      </c>
      <c r="B2189" t="s">
        <v>9618</v>
      </c>
      <c r="C2189">
        <v>6447</v>
      </c>
      <c r="D2189" t="s">
        <v>13994</v>
      </c>
      <c r="E2189">
        <v>0</v>
      </c>
    </row>
    <row r="2190" spans="1:5">
      <c r="A2190" t="s">
        <v>13995</v>
      </c>
      <c r="B2190" t="s">
        <v>9618</v>
      </c>
      <c r="C2190">
        <v>6447</v>
      </c>
      <c r="D2190" t="s">
        <v>13996</v>
      </c>
      <c r="E2190">
        <v>0</v>
      </c>
    </row>
    <row r="2191" spans="1:5">
      <c r="A2191" t="s">
        <v>13997</v>
      </c>
      <c r="B2191" t="s">
        <v>9618</v>
      </c>
      <c r="C2191">
        <v>6447</v>
      </c>
      <c r="D2191" t="s">
        <v>13998</v>
      </c>
      <c r="E2191">
        <v>0</v>
      </c>
    </row>
    <row r="2192" spans="1:5">
      <c r="A2192" t="s">
        <v>13999</v>
      </c>
      <c r="B2192" t="s">
        <v>9618</v>
      </c>
      <c r="C2192">
        <v>6447</v>
      </c>
      <c r="D2192" t="s">
        <v>14000</v>
      </c>
      <c r="E2192">
        <v>3.02</v>
      </c>
    </row>
    <row r="2193" spans="1:5">
      <c r="A2193" t="s">
        <v>14001</v>
      </c>
      <c r="B2193" t="s">
        <v>9618</v>
      </c>
      <c r="C2193">
        <v>6447</v>
      </c>
      <c r="D2193" t="s">
        <v>14002</v>
      </c>
      <c r="E2193">
        <v>4.5199999999999996</v>
      </c>
    </row>
    <row r="2194" spans="1:5">
      <c r="A2194" t="s">
        <v>14003</v>
      </c>
      <c r="B2194" t="s">
        <v>9618</v>
      </c>
      <c r="C2194">
        <v>6447</v>
      </c>
      <c r="D2194" t="s">
        <v>14004</v>
      </c>
      <c r="E2194">
        <v>4.53</v>
      </c>
    </row>
    <row r="2195" spans="1:5">
      <c r="A2195" t="s">
        <v>14005</v>
      </c>
      <c r="B2195" t="s">
        <v>9618</v>
      </c>
      <c r="C2195">
        <v>6447</v>
      </c>
      <c r="D2195" t="s">
        <v>14006</v>
      </c>
      <c r="E2195">
        <v>4.55</v>
      </c>
    </row>
    <row r="2196" spans="1:5">
      <c r="A2196" t="s">
        <v>14007</v>
      </c>
      <c r="B2196" t="s">
        <v>9618</v>
      </c>
      <c r="C2196">
        <v>6447</v>
      </c>
      <c r="D2196" t="s">
        <v>14008</v>
      </c>
      <c r="E2196">
        <v>4.55</v>
      </c>
    </row>
    <row r="2197" spans="1:5">
      <c r="A2197" t="s">
        <v>14009</v>
      </c>
      <c r="B2197" t="s">
        <v>9618</v>
      </c>
      <c r="C2197">
        <v>6447</v>
      </c>
      <c r="D2197" t="s">
        <v>14010</v>
      </c>
      <c r="E2197">
        <v>4.57</v>
      </c>
    </row>
    <row r="2198" spans="1:5">
      <c r="A2198" t="s">
        <v>14011</v>
      </c>
      <c r="B2198" t="s">
        <v>9618</v>
      </c>
      <c r="C2198">
        <v>6447</v>
      </c>
      <c r="D2198" t="s">
        <v>14012</v>
      </c>
      <c r="E2198">
        <v>4.63</v>
      </c>
    </row>
    <row r="2199" spans="1:5">
      <c r="A2199" t="s">
        <v>14013</v>
      </c>
      <c r="B2199" t="s">
        <v>9618</v>
      </c>
      <c r="C2199">
        <v>6447</v>
      </c>
      <c r="D2199" t="s">
        <v>14014</v>
      </c>
      <c r="E2199">
        <v>4.6399999999999997</v>
      </c>
    </row>
    <row r="2200" spans="1:5">
      <c r="A2200" t="s">
        <v>14015</v>
      </c>
      <c r="B2200" t="s">
        <v>9618</v>
      </c>
      <c r="C2200">
        <v>6447</v>
      </c>
      <c r="D2200" t="s">
        <v>14016</v>
      </c>
      <c r="E2200">
        <v>4.6500000000000004</v>
      </c>
    </row>
    <row r="2201" spans="1:5">
      <c r="A2201" t="s">
        <v>14017</v>
      </c>
      <c r="B2201" t="s">
        <v>9618</v>
      </c>
      <c r="C2201">
        <v>6447</v>
      </c>
      <c r="D2201" t="s">
        <v>14018</v>
      </c>
      <c r="E2201">
        <v>4.62</v>
      </c>
    </row>
    <row r="2202" spans="1:5">
      <c r="A2202" t="s">
        <v>14019</v>
      </c>
      <c r="B2202" t="s">
        <v>9618</v>
      </c>
      <c r="C2202">
        <v>6447</v>
      </c>
      <c r="D2202" t="s">
        <v>14020</v>
      </c>
      <c r="E2202">
        <v>4.6100000000000003</v>
      </c>
    </row>
    <row r="2203" spans="1:5">
      <c r="A2203" t="s">
        <v>14021</v>
      </c>
      <c r="B2203" t="s">
        <v>9618</v>
      </c>
      <c r="C2203">
        <v>6447</v>
      </c>
      <c r="D2203" t="s">
        <v>14022</v>
      </c>
      <c r="E2203">
        <v>4.57</v>
      </c>
    </row>
    <row r="2204" spans="1:5">
      <c r="A2204" t="s">
        <v>14023</v>
      </c>
      <c r="B2204" t="s">
        <v>9618</v>
      </c>
      <c r="C2204">
        <v>6447</v>
      </c>
      <c r="D2204" t="s">
        <v>14024</v>
      </c>
      <c r="E2204">
        <v>5.6</v>
      </c>
    </row>
    <row r="2205" spans="1:5">
      <c r="A2205" t="s">
        <v>14025</v>
      </c>
      <c r="B2205" t="s">
        <v>9618</v>
      </c>
      <c r="C2205">
        <v>6447</v>
      </c>
      <c r="D2205" t="s">
        <v>14026</v>
      </c>
      <c r="E2205">
        <v>1.5</v>
      </c>
    </row>
    <row r="2206" spans="1:5">
      <c r="A2206" t="s">
        <v>14027</v>
      </c>
      <c r="B2206" t="s">
        <v>9618</v>
      </c>
      <c r="C2206">
        <v>6447</v>
      </c>
      <c r="D2206" t="s">
        <v>14028</v>
      </c>
      <c r="E2206">
        <v>0</v>
      </c>
    </row>
    <row r="2207" spans="1:5">
      <c r="A2207" t="s">
        <v>14029</v>
      </c>
      <c r="B2207" t="s">
        <v>9618</v>
      </c>
      <c r="C2207">
        <v>6447</v>
      </c>
      <c r="D2207" t="s">
        <v>14030</v>
      </c>
      <c r="E2207">
        <v>0</v>
      </c>
    </row>
    <row r="2208" spans="1:5">
      <c r="A2208" t="s">
        <v>14031</v>
      </c>
      <c r="B2208" t="s">
        <v>9618</v>
      </c>
      <c r="C2208">
        <v>6447</v>
      </c>
      <c r="D2208" t="s">
        <v>14032</v>
      </c>
      <c r="E2208">
        <v>0</v>
      </c>
    </row>
    <row r="2209" spans="1:5">
      <c r="A2209" t="s">
        <v>14033</v>
      </c>
      <c r="B2209" t="s">
        <v>9618</v>
      </c>
      <c r="C2209">
        <v>6447</v>
      </c>
      <c r="D2209" t="s">
        <v>14034</v>
      </c>
      <c r="E2209">
        <v>0</v>
      </c>
    </row>
    <row r="2210" spans="1:5">
      <c r="A2210" t="s">
        <v>14035</v>
      </c>
      <c r="B2210" t="s">
        <v>9618</v>
      </c>
      <c r="C2210">
        <v>6447</v>
      </c>
      <c r="D2210" t="s">
        <v>14036</v>
      </c>
      <c r="E2210">
        <v>0</v>
      </c>
    </row>
    <row r="2211" spans="1:5">
      <c r="A2211" t="s">
        <v>14037</v>
      </c>
      <c r="B2211" t="s">
        <v>9618</v>
      </c>
      <c r="C2211">
        <v>6447</v>
      </c>
      <c r="D2211" t="s">
        <v>14038</v>
      </c>
      <c r="E2211">
        <v>0</v>
      </c>
    </row>
    <row r="2212" spans="1:5">
      <c r="A2212" t="s">
        <v>14039</v>
      </c>
      <c r="B2212" t="s">
        <v>9618</v>
      </c>
      <c r="C2212">
        <v>6447</v>
      </c>
      <c r="D2212" t="s">
        <v>14040</v>
      </c>
      <c r="E2212">
        <v>0</v>
      </c>
    </row>
    <row r="2213" spans="1:5">
      <c r="A2213" t="s">
        <v>14041</v>
      </c>
      <c r="B2213" t="s">
        <v>9618</v>
      </c>
      <c r="C2213">
        <v>6447</v>
      </c>
      <c r="D2213" t="s">
        <v>14042</v>
      </c>
      <c r="E2213">
        <v>0</v>
      </c>
    </row>
    <row r="2214" spans="1:5">
      <c r="A2214" t="s">
        <v>14043</v>
      </c>
      <c r="B2214" t="s">
        <v>9618</v>
      </c>
      <c r="C2214">
        <v>6447</v>
      </c>
      <c r="D2214" t="s">
        <v>14044</v>
      </c>
      <c r="E2214">
        <v>0</v>
      </c>
    </row>
    <row r="2215" spans="1:5">
      <c r="A2215" t="s">
        <v>14045</v>
      </c>
      <c r="B2215" t="s">
        <v>9618</v>
      </c>
      <c r="C2215">
        <v>6447</v>
      </c>
      <c r="D2215" t="s">
        <v>14046</v>
      </c>
      <c r="E2215">
        <v>0</v>
      </c>
    </row>
    <row r="2216" spans="1:5">
      <c r="A2216" t="s">
        <v>14047</v>
      </c>
      <c r="B2216" t="s">
        <v>9618</v>
      </c>
      <c r="C2216">
        <v>6447</v>
      </c>
      <c r="D2216" t="s">
        <v>14048</v>
      </c>
      <c r="E2216">
        <v>11.06</v>
      </c>
    </row>
    <row r="2217" spans="1:5">
      <c r="A2217" t="s">
        <v>14049</v>
      </c>
      <c r="B2217" t="s">
        <v>9618</v>
      </c>
      <c r="C2217">
        <v>6447</v>
      </c>
      <c r="D2217" t="s">
        <v>14050</v>
      </c>
      <c r="E2217">
        <v>394.95</v>
      </c>
    </row>
    <row r="2218" spans="1:5">
      <c r="A2218" t="s">
        <v>14051</v>
      </c>
      <c r="B2218" t="s">
        <v>9618</v>
      </c>
      <c r="C2218">
        <v>6447</v>
      </c>
      <c r="D2218" t="s">
        <v>14052</v>
      </c>
      <c r="E2218">
        <v>668.05</v>
      </c>
    </row>
    <row r="2219" spans="1:5">
      <c r="A2219" t="s">
        <v>14053</v>
      </c>
      <c r="B2219" t="s">
        <v>9618</v>
      </c>
      <c r="C2219">
        <v>6447</v>
      </c>
      <c r="D2219" t="s">
        <v>14054</v>
      </c>
      <c r="E2219">
        <v>782.01</v>
      </c>
    </row>
    <row r="2220" spans="1:5">
      <c r="A2220" t="s">
        <v>14055</v>
      </c>
      <c r="B2220" t="s">
        <v>9618</v>
      </c>
      <c r="C2220">
        <v>6447</v>
      </c>
      <c r="D2220" t="s">
        <v>14056</v>
      </c>
      <c r="E2220">
        <v>863.84</v>
      </c>
    </row>
    <row r="2221" spans="1:5">
      <c r="A2221" t="s">
        <v>14057</v>
      </c>
      <c r="B2221" t="s">
        <v>9618</v>
      </c>
      <c r="C2221">
        <v>6447</v>
      </c>
      <c r="D2221" t="s">
        <v>14058</v>
      </c>
      <c r="E2221">
        <v>851.28</v>
      </c>
    </row>
    <row r="2222" spans="1:5">
      <c r="A2222" t="s">
        <v>14059</v>
      </c>
      <c r="B2222" t="s">
        <v>9618</v>
      </c>
      <c r="C2222">
        <v>6447</v>
      </c>
      <c r="D2222" t="s">
        <v>14060</v>
      </c>
      <c r="E2222">
        <v>813.79</v>
      </c>
    </row>
    <row r="2223" spans="1:5">
      <c r="A2223" t="s">
        <v>14061</v>
      </c>
      <c r="B2223" t="s">
        <v>9618</v>
      </c>
      <c r="C2223">
        <v>6447</v>
      </c>
      <c r="D2223" t="s">
        <v>14062</v>
      </c>
      <c r="E2223">
        <v>818.12</v>
      </c>
    </row>
    <row r="2224" spans="1:5">
      <c r="A2224" t="s">
        <v>14063</v>
      </c>
      <c r="B2224" t="s">
        <v>9618</v>
      </c>
      <c r="C2224">
        <v>6447</v>
      </c>
      <c r="D2224" t="s">
        <v>14064</v>
      </c>
      <c r="E2224">
        <v>836.59</v>
      </c>
    </row>
    <row r="2225" spans="1:5">
      <c r="A2225" t="s">
        <v>14065</v>
      </c>
      <c r="B2225" t="s">
        <v>9618</v>
      </c>
      <c r="C2225">
        <v>6447</v>
      </c>
      <c r="D2225" t="s">
        <v>14066</v>
      </c>
      <c r="E2225">
        <v>823.06</v>
      </c>
    </row>
    <row r="2226" spans="1:5">
      <c r="A2226" t="s">
        <v>14067</v>
      </c>
      <c r="B2226" t="s">
        <v>9618</v>
      </c>
      <c r="C2226">
        <v>6447</v>
      </c>
      <c r="D2226" t="s">
        <v>14068</v>
      </c>
      <c r="E2226">
        <v>769.43</v>
      </c>
    </row>
    <row r="2227" spans="1:5">
      <c r="A2227" t="s">
        <v>14069</v>
      </c>
      <c r="B2227" t="s">
        <v>9618</v>
      </c>
      <c r="C2227">
        <v>6447</v>
      </c>
      <c r="D2227" t="s">
        <v>14070</v>
      </c>
      <c r="E2227">
        <v>650.34</v>
      </c>
    </row>
    <row r="2228" spans="1:5">
      <c r="A2228" t="s">
        <v>14071</v>
      </c>
      <c r="B2228" t="s">
        <v>9618</v>
      </c>
      <c r="C2228">
        <v>6447</v>
      </c>
      <c r="D2228" t="s">
        <v>14072</v>
      </c>
      <c r="E2228">
        <v>101.89</v>
      </c>
    </row>
    <row r="2229" spans="1:5">
      <c r="A2229" t="s">
        <v>14073</v>
      </c>
      <c r="B2229" t="s">
        <v>9618</v>
      </c>
      <c r="C2229">
        <v>6447</v>
      </c>
      <c r="D2229" t="s">
        <v>14074</v>
      </c>
      <c r="E2229">
        <v>1.45</v>
      </c>
    </row>
    <row r="2230" spans="1:5">
      <c r="A2230" t="s">
        <v>14075</v>
      </c>
      <c r="B2230" t="s">
        <v>9618</v>
      </c>
      <c r="C2230">
        <v>6447</v>
      </c>
      <c r="D2230" t="s">
        <v>14076</v>
      </c>
      <c r="E2230">
        <v>0</v>
      </c>
    </row>
    <row r="2231" spans="1:5">
      <c r="A2231" t="s">
        <v>14077</v>
      </c>
      <c r="B2231" t="s">
        <v>9618</v>
      </c>
      <c r="C2231">
        <v>6447</v>
      </c>
      <c r="D2231" t="s">
        <v>14078</v>
      </c>
      <c r="E2231">
        <v>0</v>
      </c>
    </row>
    <row r="2232" spans="1:5">
      <c r="A2232" t="s">
        <v>14079</v>
      </c>
      <c r="B2232" t="s">
        <v>9618</v>
      </c>
      <c r="C2232">
        <v>6447</v>
      </c>
      <c r="D2232" t="s">
        <v>14080</v>
      </c>
      <c r="E2232">
        <v>0</v>
      </c>
    </row>
    <row r="2233" spans="1:5">
      <c r="A2233" t="s">
        <v>14081</v>
      </c>
      <c r="B2233" t="s">
        <v>9618</v>
      </c>
      <c r="C2233">
        <v>6447</v>
      </c>
      <c r="D2233" t="s">
        <v>14082</v>
      </c>
      <c r="E2233">
        <v>0</v>
      </c>
    </row>
    <row r="2234" spans="1:5">
      <c r="A2234" t="s">
        <v>14083</v>
      </c>
      <c r="B2234" t="s">
        <v>9618</v>
      </c>
      <c r="C2234">
        <v>6447</v>
      </c>
      <c r="D2234" t="s">
        <v>14084</v>
      </c>
      <c r="E2234">
        <v>0</v>
      </c>
    </row>
    <row r="2235" spans="1:5">
      <c r="A2235" t="s">
        <v>14085</v>
      </c>
      <c r="B2235" t="s">
        <v>9618</v>
      </c>
      <c r="C2235">
        <v>6447</v>
      </c>
      <c r="D2235" t="s">
        <v>14086</v>
      </c>
      <c r="E2235">
        <v>0</v>
      </c>
    </row>
    <row r="2236" spans="1:5">
      <c r="A2236" t="s">
        <v>14087</v>
      </c>
      <c r="B2236" t="s">
        <v>9618</v>
      </c>
      <c r="C2236">
        <v>6447</v>
      </c>
      <c r="D2236" t="s">
        <v>14088</v>
      </c>
      <c r="E2236">
        <v>0</v>
      </c>
    </row>
    <row r="2237" spans="1:5">
      <c r="A2237" t="s">
        <v>14089</v>
      </c>
      <c r="B2237" t="s">
        <v>9618</v>
      </c>
      <c r="C2237">
        <v>6447</v>
      </c>
      <c r="D2237" t="s">
        <v>14090</v>
      </c>
      <c r="E2237">
        <v>0</v>
      </c>
    </row>
    <row r="2238" spans="1:5">
      <c r="A2238" t="s">
        <v>14091</v>
      </c>
      <c r="B2238" t="s">
        <v>9618</v>
      </c>
      <c r="C2238">
        <v>6447</v>
      </c>
      <c r="D2238" t="s">
        <v>14092</v>
      </c>
      <c r="E2238">
        <v>0</v>
      </c>
    </row>
    <row r="2239" spans="1:5">
      <c r="A2239" t="s">
        <v>14093</v>
      </c>
      <c r="B2239" t="s">
        <v>9618</v>
      </c>
      <c r="C2239">
        <v>6447</v>
      </c>
      <c r="D2239" t="s">
        <v>14094</v>
      </c>
      <c r="E2239">
        <v>0</v>
      </c>
    </row>
    <row r="2240" spans="1:5">
      <c r="A2240" t="s">
        <v>14095</v>
      </c>
      <c r="B2240" t="s">
        <v>9618</v>
      </c>
      <c r="C2240">
        <v>6447</v>
      </c>
      <c r="D2240" t="s">
        <v>14096</v>
      </c>
      <c r="E2240">
        <v>14.8</v>
      </c>
    </row>
    <row r="2241" spans="1:5">
      <c r="A2241" t="s">
        <v>14097</v>
      </c>
      <c r="B2241" t="s">
        <v>9618</v>
      </c>
      <c r="C2241">
        <v>6447</v>
      </c>
      <c r="D2241" t="s">
        <v>14098</v>
      </c>
      <c r="E2241">
        <v>396.93</v>
      </c>
    </row>
    <row r="2242" spans="1:5">
      <c r="A2242" t="s">
        <v>14099</v>
      </c>
      <c r="B2242" t="s">
        <v>9618</v>
      </c>
      <c r="C2242">
        <v>6447</v>
      </c>
      <c r="D2242" t="s">
        <v>14100</v>
      </c>
      <c r="E2242">
        <v>644.54999999999995</v>
      </c>
    </row>
    <row r="2243" spans="1:5">
      <c r="A2243" t="s">
        <v>14101</v>
      </c>
      <c r="B2243" t="s">
        <v>9618</v>
      </c>
      <c r="C2243">
        <v>6447</v>
      </c>
      <c r="D2243" t="s">
        <v>14102</v>
      </c>
      <c r="E2243">
        <v>747.18</v>
      </c>
    </row>
    <row r="2244" spans="1:5">
      <c r="A2244" t="s">
        <v>14103</v>
      </c>
      <c r="B2244" t="s">
        <v>9618</v>
      </c>
      <c r="C2244">
        <v>6447</v>
      </c>
      <c r="D2244" t="s">
        <v>14104</v>
      </c>
      <c r="E2244">
        <v>876.15</v>
      </c>
    </row>
    <row r="2245" spans="1:5">
      <c r="A2245" t="s">
        <v>14105</v>
      </c>
      <c r="B2245" t="s">
        <v>9618</v>
      </c>
      <c r="C2245">
        <v>6447</v>
      </c>
      <c r="D2245" t="s">
        <v>14106</v>
      </c>
      <c r="E2245">
        <v>846.3</v>
      </c>
    </row>
    <row r="2246" spans="1:5">
      <c r="A2246" t="s">
        <v>14107</v>
      </c>
      <c r="B2246" t="s">
        <v>9618</v>
      </c>
      <c r="C2246">
        <v>6447</v>
      </c>
      <c r="D2246" t="s">
        <v>14108</v>
      </c>
      <c r="E2246">
        <v>805.16</v>
      </c>
    </row>
    <row r="2247" spans="1:5">
      <c r="A2247" t="s">
        <v>14109</v>
      </c>
      <c r="B2247" t="s">
        <v>9618</v>
      </c>
      <c r="C2247">
        <v>6447</v>
      </c>
      <c r="D2247" t="s">
        <v>14110</v>
      </c>
      <c r="E2247">
        <v>806.74</v>
      </c>
    </row>
    <row r="2248" spans="1:5">
      <c r="A2248" t="s">
        <v>14111</v>
      </c>
      <c r="B2248" t="s">
        <v>9618</v>
      </c>
      <c r="C2248">
        <v>6447</v>
      </c>
      <c r="D2248" t="s">
        <v>14112</v>
      </c>
      <c r="E2248">
        <v>820.9</v>
      </c>
    </row>
    <row r="2249" spans="1:5">
      <c r="A2249" t="s">
        <v>14113</v>
      </c>
      <c r="B2249" t="s">
        <v>9618</v>
      </c>
      <c r="C2249">
        <v>6447</v>
      </c>
      <c r="D2249" t="s">
        <v>14114</v>
      </c>
      <c r="E2249">
        <v>806.64</v>
      </c>
    </row>
    <row r="2250" spans="1:5">
      <c r="A2250" t="s">
        <v>14115</v>
      </c>
      <c r="B2250" t="s">
        <v>9618</v>
      </c>
      <c r="C2250">
        <v>6447</v>
      </c>
      <c r="D2250" t="s">
        <v>14116</v>
      </c>
      <c r="E2250">
        <v>744.06</v>
      </c>
    </row>
    <row r="2251" spans="1:5">
      <c r="A2251" t="s">
        <v>14117</v>
      </c>
      <c r="B2251" t="s">
        <v>9618</v>
      </c>
      <c r="C2251">
        <v>6447</v>
      </c>
      <c r="D2251" t="s">
        <v>14118</v>
      </c>
      <c r="E2251">
        <v>236.2</v>
      </c>
    </row>
    <row r="2252" spans="1:5">
      <c r="A2252" t="s">
        <v>14119</v>
      </c>
      <c r="B2252" t="s">
        <v>9618</v>
      </c>
      <c r="C2252">
        <v>6447</v>
      </c>
      <c r="D2252" t="s">
        <v>14120</v>
      </c>
      <c r="E2252">
        <v>113.71</v>
      </c>
    </row>
    <row r="2253" spans="1:5">
      <c r="A2253" t="s">
        <v>14121</v>
      </c>
      <c r="B2253" t="s">
        <v>9618</v>
      </c>
      <c r="C2253">
        <v>6447</v>
      </c>
      <c r="D2253" t="s">
        <v>14122</v>
      </c>
      <c r="E2253">
        <v>1.41</v>
      </c>
    </row>
    <row r="2254" spans="1:5">
      <c r="A2254" t="s">
        <v>14123</v>
      </c>
      <c r="B2254" t="s">
        <v>9618</v>
      </c>
      <c r="C2254">
        <v>6447</v>
      </c>
      <c r="D2254" t="s">
        <v>14124</v>
      </c>
      <c r="E2254">
        <v>0</v>
      </c>
    </row>
    <row r="2255" spans="1:5">
      <c r="A2255" t="s">
        <v>14125</v>
      </c>
      <c r="B2255" t="s">
        <v>9618</v>
      </c>
      <c r="C2255">
        <v>6447</v>
      </c>
      <c r="D2255" t="s">
        <v>14126</v>
      </c>
      <c r="E2255">
        <v>0</v>
      </c>
    </row>
    <row r="2256" spans="1:5">
      <c r="A2256" t="s">
        <v>14127</v>
      </c>
      <c r="B2256" t="s">
        <v>9618</v>
      </c>
      <c r="C2256">
        <v>6447</v>
      </c>
      <c r="D2256" t="s">
        <v>14128</v>
      </c>
      <c r="E2256">
        <v>0</v>
      </c>
    </row>
    <row r="2257" spans="1:5">
      <c r="A2257" t="s">
        <v>14129</v>
      </c>
      <c r="B2257" t="s">
        <v>9618</v>
      </c>
      <c r="C2257">
        <v>6447</v>
      </c>
      <c r="D2257" t="s">
        <v>14130</v>
      </c>
      <c r="E2257">
        <v>0</v>
      </c>
    </row>
    <row r="2258" spans="1:5">
      <c r="A2258" t="s">
        <v>14131</v>
      </c>
      <c r="B2258" t="s">
        <v>9618</v>
      </c>
      <c r="C2258">
        <v>6447</v>
      </c>
      <c r="D2258" t="s">
        <v>14132</v>
      </c>
      <c r="E2258">
        <v>0</v>
      </c>
    </row>
    <row r="2259" spans="1:5">
      <c r="A2259" t="s">
        <v>14133</v>
      </c>
      <c r="B2259" t="s">
        <v>9618</v>
      </c>
      <c r="C2259">
        <v>6447</v>
      </c>
      <c r="D2259" t="s">
        <v>14134</v>
      </c>
      <c r="E2259">
        <v>0</v>
      </c>
    </row>
    <row r="2260" spans="1:5">
      <c r="A2260" t="s">
        <v>14135</v>
      </c>
      <c r="B2260" t="s">
        <v>9618</v>
      </c>
      <c r="C2260">
        <v>6447</v>
      </c>
      <c r="D2260" t="s">
        <v>14136</v>
      </c>
      <c r="E2260">
        <v>0</v>
      </c>
    </row>
    <row r="2261" spans="1:5">
      <c r="A2261" t="s">
        <v>14137</v>
      </c>
      <c r="B2261" t="s">
        <v>9618</v>
      </c>
      <c r="C2261">
        <v>6447</v>
      </c>
      <c r="D2261" t="s">
        <v>14138</v>
      </c>
      <c r="E2261">
        <v>0</v>
      </c>
    </row>
    <row r="2262" spans="1:5">
      <c r="A2262" t="s">
        <v>14139</v>
      </c>
      <c r="B2262" t="s">
        <v>9618</v>
      </c>
      <c r="C2262">
        <v>6447</v>
      </c>
      <c r="D2262" t="s">
        <v>14140</v>
      </c>
      <c r="E2262">
        <v>0</v>
      </c>
    </row>
    <row r="2263" spans="1:5">
      <c r="A2263" t="s">
        <v>14141</v>
      </c>
      <c r="B2263" t="s">
        <v>9618</v>
      </c>
      <c r="C2263">
        <v>6447</v>
      </c>
      <c r="D2263" t="s">
        <v>14142</v>
      </c>
      <c r="E2263">
        <v>0</v>
      </c>
    </row>
    <row r="2264" spans="1:5">
      <c r="A2264" t="s">
        <v>14143</v>
      </c>
      <c r="B2264" t="s">
        <v>9618</v>
      </c>
      <c r="C2264">
        <v>6447</v>
      </c>
      <c r="D2264" t="s">
        <v>14144</v>
      </c>
      <c r="E2264">
        <v>16.55</v>
      </c>
    </row>
    <row r="2265" spans="1:5">
      <c r="A2265" t="s">
        <v>14145</v>
      </c>
      <c r="B2265" t="s">
        <v>9618</v>
      </c>
      <c r="C2265">
        <v>6447</v>
      </c>
      <c r="D2265" t="s">
        <v>14146</v>
      </c>
      <c r="E2265">
        <v>403.73</v>
      </c>
    </row>
    <row r="2266" spans="1:5">
      <c r="A2266" t="s">
        <v>14147</v>
      </c>
      <c r="B2266" t="s">
        <v>9618</v>
      </c>
      <c r="C2266">
        <v>6447</v>
      </c>
      <c r="D2266" t="s">
        <v>14148</v>
      </c>
      <c r="E2266">
        <v>643.82000000000005</v>
      </c>
    </row>
    <row r="2267" spans="1:5">
      <c r="A2267" t="s">
        <v>14149</v>
      </c>
      <c r="B2267" t="s">
        <v>9618</v>
      </c>
      <c r="C2267">
        <v>6447</v>
      </c>
      <c r="D2267" t="s">
        <v>14150</v>
      </c>
      <c r="E2267">
        <v>717.78</v>
      </c>
    </row>
    <row r="2268" spans="1:5">
      <c r="A2268" t="s">
        <v>14151</v>
      </c>
      <c r="B2268" t="s">
        <v>9618</v>
      </c>
      <c r="C2268">
        <v>6447</v>
      </c>
      <c r="D2268" t="s">
        <v>14152</v>
      </c>
      <c r="E2268">
        <v>826.5</v>
      </c>
    </row>
    <row r="2269" spans="1:5">
      <c r="A2269" t="s">
        <v>14153</v>
      </c>
      <c r="B2269" t="s">
        <v>9618</v>
      </c>
      <c r="C2269">
        <v>6447</v>
      </c>
      <c r="D2269" t="s">
        <v>14154</v>
      </c>
      <c r="E2269">
        <v>795.84</v>
      </c>
    </row>
    <row r="2270" spans="1:5">
      <c r="A2270" t="s">
        <v>14155</v>
      </c>
      <c r="B2270" t="s">
        <v>9618</v>
      </c>
      <c r="C2270">
        <v>6447</v>
      </c>
      <c r="D2270" t="s">
        <v>14156</v>
      </c>
      <c r="E2270">
        <v>721.66</v>
      </c>
    </row>
    <row r="2271" spans="1:5">
      <c r="A2271" t="s">
        <v>14157</v>
      </c>
      <c r="B2271" t="s">
        <v>9618</v>
      </c>
      <c r="C2271">
        <v>6447</v>
      </c>
      <c r="D2271" t="s">
        <v>14158</v>
      </c>
      <c r="E2271">
        <v>700.16</v>
      </c>
    </row>
    <row r="2272" spans="1:5">
      <c r="A2272" t="s">
        <v>14159</v>
      </c>
      <c r="B2272" t="s">
        <v>9618</v>
      </c>
      <c r="C2272">
        <v>6447</v>
      </c>
      <c r="D2272" t="s">
        <v>14160</v>
      </c>
      <c r="E2272">
        <v>603.70000000000005</v>
      </c>
    </row>
    <row r="2273" spans="1:5">
      <c r="A2273" t="s">
        <v>14161</v>
      </c>
      <c r="B2273" t="s">
        <v>9618</v>
      </c>
      <c r="C2273">
        <v>6447</v>
      </c>
      <c r="D2273" t="s">
        <v>14162</v>
      </c>
      <c r="E2273">
        <v>641.97</v>
      </c>
    </row>
    <row r="2274" spans="1:5">
      <c r="A2274" t="s">
        <v>14163</v>
      </c>
      <c r="B2274" t="s">
        <v>9618</v>
      </c>
      <c r="C2274">
        <v>6447</v>
      </c>
      <c r="D2274" t="s">
        <v>14164</v>
      </c>
      <c r="E2274">
        <v>515.45000000000005</v>
      </c>
    </row>
    <row r="2275" spans="1:5">
      <c r="A2275" t="s">
        <v>14165</v>
      </c>
      <c r="B2275" t="s">
        <v>9618</v>
      </c>
      <c r="C2275">
        <v>6447</v>
      </c>
      <c r="D2275" t="s">
        <v>14166</v>
      </c>
      <c r="E2275">
        <v>426.56</v>
      </c>
    </row>
    <row r="2276" spans="1:5">
      <c r="A2276" t="s">
        <v>14167</v>
      </c>
      <c r="B2276" t="s">
        <v>9618</v>
      </c>
      <c r="C2276">
        <v>6447</v>
      </c>
      <c r="D2276" t="s">
        <v>14168</v>
      </c>
      <c r="E2276">
        <v>76.13</v>
      </c>
    </row>
    <row r="2277" spans="1:5">
      <c r="A2277" t="s">
        <v>14169</v>
      </c>
      <c r="B2277" t="s">
        <v>9618</v>
      </c>
      <c r="C2277">
        <v>6447</v>
      </c>
      <c r="D2277" t="s">
        <v>14170</v>
      </c>
      <c r="E2277">
        <v>1.55</v>
      </c>
    </row>
    <row r="2278" spans="1:5">
      <c r="A2278" t="s">
        <v>14171</v>
      </c>
      <c r="B2278" t="s">
        <v>9618</v>
      </c>
      <c r="C2278">
        <v>6447</v>
      </c>
      <c r="D2278" t="s">
        <v>14172</v>
      </c>
      <c r="E2278">
        <v>0</v>
      </c>
    </row>
    <row r="2279" spans="1:5">
      <c r="A2279" t="s">
        <v>14173</v>
      </c>
      <c r="B2279" t="s">
        <v>9618</v>
      </c>
      <c r="C2279">
        <v>6447</v>
      </c>
      <c r="D2279" t="s">
        <v>14174</v>
      </c>
      <c r="E2279">
        <v>0</v>
      </c>
    </row>
    <row r="2280" spans="1:5">
      <c r="A2280" t="s">
        <v>14175</v>
      </c>
      <c r="B2280" t="s">
        <v>9618</v>
      </c>
      <c r="C2280">
        <v>6447</v>
      </c>
      <c r="D2280" t="s">
        <v>14176</v>
      </c>
      <c r="E2280">
        <v>0</v>
      </c>
    </row>
    <row r="2281" spans="1:5">
      <c r="A2281" t="s">
        <v>14177</v>
      </c>
      <c r="B2281" t="s">
        <v>9618</v>
      </c>
      <c r="C2281">
        <v>6447</v>
      </c>
      <c r="D2281" t="s">
        <v>14178</v>
      </c>
      <c r="E2281">
        <v>0</v>
      </c>
    </row>
    <row r="2282" spans="1:5">
      <c r="A2282" t="s">
        <v>14179</v>
      </c>
      <c r="B2282" t="s">
        <v>9618</v>
      </c>
      <c r="C2282">
        <v>6447</v>
      </c>
      <c r="D2282" t="s">
        <v>14180</v>
      </c>
      <c r="E2282">
        <v>0</v>
      </c>
    </row>
    <row r="2283" spans="1:5">
      <c r="A2283" t="s">
        <v>14181</v>
      </c>
      <c r="B2283" t="s">
        <v>9618</v>
      </c>
      <c r="C2283">
        <v>6447</v>
      </c>
      <c r="D2283" t="s">
        <v>14182</v>
      </c>
      <c r="E2283">
        <v>0</v>
      </c>
    </row>
    <row r="2284" spans="1:5">
      <c r="A2284" t="s">
        <v>14183</v>
      </c>
      <c r="B2284" t="s">
        <v>9618</v>
      </c>
      <c r="C2284">
        <v>6447</v>
      </c>
      <c r="D2284" t="s">
        <v>14184</v>
      </c>
      <c r="E2284">
        <v>0</v>
      </c>
    </row>
    <row r="2285" spans="1:5">
      <c r="A2285" t="s">
        <v>14185</v>
      </c>
      <c r="B2285" t="s">
        <v>9618</v>
      </c>
      <c r="C2285">
        <v>6447</v>
      </c>
      <c r="D2285" t="s">
        <v>14186</v>
      </c>
      <c r="E2285">
        <v>0</v>
      </c>
    </row>
    <row r="2286" spans="1:5">
      <c r="A2286" t="s">
        <v>14187</v>
      </c>
      <c r="B2286" t="s">
        <v>9618</v>
      </c>
      <c r="C2286">
        <v>6447</v>
      </c>
      <c r="D2286" t="s">
        <v>14188</v>
      </c>
      <c r="E2286">
        <v>0</v>
      </c>
    </row>
    <row r="2287" spans="1:5">
      <c r="A2287" t="s">
        <v>14189</v>
      </c>
      <c r="B2287" t="s">
        <v>9618</v>
      </c>
      <c r="C2287">
        <v>6447</v>
      </c>
      <c r="D2287" t="s">
        <v>14190</v>
      </c>
      <c r="E2287">
        <v>0</v>
      </c>
    </row>
    <row r="2288" spans="1:5">
      <c r="A2288" t="s">
        <v>14191</v>
      </c>
      <c r="B2288" t="s">
        <v>9618</v>
      </c>
      <c r="C2288">
        <v>6447</v>
      </c>
      <c r="D2288" t="s">
        <v>14192</v>
      </c>
      <c r="E2288">
        <v>3.36</v>
      </c>
    </row>
    <row r="2289" spans="1:5">
      <c r="A2289" t="s">
        <v>14193</v>
      </c>
      <c r="B2289" t="s">
        <v>9618</v>
      </c>
      <c r="C2289">
        <v>6447</v>
      </c>
      <c r="D2289" t="s">
        <v>14194</v>
      </c>
      <c r="E2289">
        <v>4.07</v>
      </c>
    </row>
    <row r="2290" spans="1:5">
      <c r="A2290" t="s">
        <v>14195</v>
      </c>
      <c r="B2290" t="s">
        <v>9618</v>
      </c>
      <c r="C2290">
        <v>6447</v>
      </c>
      <c r="D2290" t="s">
        <v>14196</v>
      </c>
      <c r="E2290">
        <v>4.03</v>
      </c>
    </row>
    <row r="2291" spans="1:5">
      <c r="A2291" t="s">
        <v>14197</v>
      </c>
      <c r="B2291" t="s">
        <v>9618</v>
      </c>
      <c r="C2291">
        <v>6447</v>
      </c>
      <c r="D2291" t="s">
        <v>14198</v>
      </c>
      <c r="E2291">
        <v>4.03</v>
      </c>
    </row>
    <row r="2292" spans="1:5">
      <c r="A2292" t="s">
        <v>14199</v>
      </c>
      <c r="B2292" t="s">
        <v>9618</v>
      </c>
      <c r="C2292">
        <v>6447</v>
      </c>
      <c r="D2292" t="s">
        <v>14200</v>
      </c>
      <c r="E2292">
        <v>4.05</v>
      </c>
    </row>
    <row r="2293" spans="1:5">
      <c r="A2293" t="s">
        <v>14201</v>
      </c>
      <c r="B2293" t="s">
        <v>9618</v>
      </c>
      <c r="C2293">
        <v>6447</v>
      </c>
      <c r="D2293" t="s">
        <v>14202</v>
      </c>
      <c r="E2293">
        <v>4.08</v>
      </c>
    </row>
    <row r="2294" spans="1:5">
      <c r="A2294" t="s">
        <v>14203</v>
      </c>
      <c r="B2294" t="s">
        <v>9618</v>
      </c>
      <c r="C2294">
        <v>6447</v>
      </c>
      <c r="D2294" t="s">
        <v>14204</v>
      </c>
      <c r="E2294">
        <v>4.08</v>
      </c>
    </row>
    <row r="2295" spans="1:5">
      <c r="A2295" t="s">
        <v>14205</v>
      </c>
      <c r="B2295" t="s">
        <v>9618</v>
      </c>
      <c r="C2295">
        <v>6447</v>
      </c>
      <c r="D2295" t="s">
        <v>14206</v>
      </c>
      <c r="E2295">
        <v>4.21</v>
      </c>
    </row>
    <row r="2296" spans="1:5">
      <c r="A2296" t="s">
        <v>14207</v>
      </c>
      <c r="B2296" t="s">
        <v>9618</v>
      </c>
      <c r="C2296">
        <v>6447</v>
      </c>
      <c r="D2296" t="s">
        <v>14208</v>
      </c>
      <c r="E2296">
        <v>4.04</v>
      </c>
    </row>
    <row r="2297" spans="1:5">
      <c r="A2297" t="s">
        <v>14209</v>
      </c>
      <c r="B2297" t="s">
        <v>9618</v>
      </c>
      <c r="C2297">
        <v>6447</v>
      </c>
      <c r="D2297" t="s">
        <v>14210</v>
      </c>
      <c r="E2297">
        <v>4.05</v>
      </c>
    </row>
    <row r="2298" spans="1:5">
      <c r="A2298" t="s">
        <v>14211</v>
      </c>
      <c r="B2298" t="s">
        <v>9618</v>
      </c>
      <c r="C2298">
        <v>6447</v>
      </c>
      <c r="D2298" t="s">
        <v>14212</v>
      </c>
      <c r="E2298">
        <v>4.28</v>
      </c>
    </row>
    <row r="2299" spans="1:5">
      <c r="A2299" t="s">
        <v>14213</v>
      </c>
      <c r="B2299" t="s">
        <v>9618</v>
      </c>
      <c r="C2299">
        <v>6447</v>
      </c>
      <c r="D2299" t="s">
        <v>14214</v>
      </c>
      <c r="E2299">
        <v>4.09</v>
      </c>
    </row>
    <row r="2300" spans="1:5">
      <c r="A2300" t="s">
        <v>14215</v>
      </c>
      <c r="B2300" t="s">
        <v>9618</v>
      </c>
      <c r="C2300">
        <v>6447</v>
      </c>
      <c r="D2300" t="s">
        <v>14216</v>
      </c>
      <c r="E2300">
        <v>4.09</v>
      </c>
    </row>
    <row r="2301" spans="1:5">
      <c r="A2301" t="s">
        <v>14217</v>
      </c>
      <c r="B2301" t="s">
        <v>9618</v>
      </c>
      <c r="C2301">
        <v>6447</v>
      </c>
      <c r="D2301" t="s">
        <v>14218</v>
      </c>
      <c r="E2301">
        <v>1.36</v>
      </c>
    </row>
    <row r="2302" spans="1:5">
      <c r="A2302" t="s">
        <v>14219</v>
      </c>
      <c r="B2302" t="s">
        <v>9618</v>
      </c>
      <c r="C2302">
        <v>6447</v>
      </c>
      <c r="D2302" t="s">
        <v>14220</v>
      </c>
      <c r="E2302">
        <v>0</v>
      </c>
    </row>
    <row r="2303" spans="1:5">
      <c r="A2303" t="s">
        <v>14221</v>
      </c>
      <c r="B2303" t="s">
        <v>9618</v>
      </c>
      <c r="C2303">
        <v>6447</v>
      </c>
      <c r="D2303" t="s">
        <v>14222</v>
      </c>
      <c r="E2303">
        <v>0</v>
      </c>
    </row>
    <row r="2304" spans="1:5">
      <c r="A2304" t="s">
        <v>14223</v>
      </c>
      <c r="B2304" t="s">
        <v>9618</v>
      </c>
      <c r="C2304">
        <v>6447</v>
      </c>
      <c r="D2304" t="s">
        <v>14224</v>
      </c>
      <c r="E2304">
        <v>0</v>
      </c>
    </row>
    <row r="2305" spans="1:5">
      <c r="A2305" t="s">
        <v>14225</v>
      </c>
      <c r="B2305" t="s">
        <v>9618</v>
      </c>
      <c r="C2305">
        <v>6447</v>
      </c>
      <c r="D2305" t="s">
        <v>14226</v>
      </c>
      <c r="E2305">
        <v>0</v>
      </c>
    </row>
    <row r="2306" spans="1:5">
      <c r="A2306" t="s">
        <v>14227</v>
      </c>
      <c r="B2306" t="s">
        <v>9618</v>
      </c>
      <c r="C2306">
        <v>6447</v>
      </c>
      <c r="D2306" t="s">
        <v>14228</v>
      </c>
      <c r="E2306">
        <v>0</v>
      </c>
    </row>
    <row r="2307" spans="1:5">
      <c r="A2307" t="s">
        <v>14229</v>
      </c>
      <c r="B2307" t="s">
        <v>9618</v>
      </c>
      <c r="C2307">
        <v>6447</v>
      </c>
      <c r="D2307" t="s">
        <v>14230</v>
      </c>
      <c r="E2307">
        <v>0</v>
      </c>
    </row>
    <row r="2308" spans="1:5">
      <c r="A2308" t="s">
        <v>14231</v>
      </c>
      <c r="B2308" t="s">
        <v>9618</v>
      </c>
      <c r="C2308">
        <v>6447</v>
      </c>
      <c r="D2308" t="s">
        <v>14232</v>
      </c>
      <c r="E2308">
        <v>0</v>
      </c>
    </row>
    <row r="2309" spans="1:5">
      <c r="A2309" t="s">
        <v>14233</v>
      </c>
      <c r="B2309" t="s">
        <v>9618</v>
      </c>
      <c r="C2309">
        <v>6447</v>
      </c>
      <c r="D2309" t="s">
        <v>14234</v>
      </c>
      <c r="E2309">
        <v>0</v>
      </c>
    </row>
    <row r="2310" spans="1:5">
      <c r="A2310" t="s">
        <v>14235</v>
      </c>
      <c r="B2310" t="s">
        <v>9618</v>
      </c>
      <c r="C2310">
        <v>6447</v>
      </c>
      <c r="D2310" t="s">
        <v>14236</v>
      </c>
      <c r="E2310">
        <v>0</v>
      </c>
    </row>
    <row r="2311" spans="1:5">
      <c r="A2311" t="s">
        <v>14237</v>
      </c>
      <c r="B2311" t="s">
        <v>9618</v>
      </c>
      <c r="C2311">
        <v>6447</v>
      </c>
      <c r="D2311" t="s">
        <v>14238</v>
      </c>
      <c r="E2311">
        <v>0</v>
      </c>
    </row>
    <row r="2312" spans="1:5">
      <c r="A2312" t="s">
        <v>14239</v>
      </c>
      <c r="B2312" t="s">
        <v>9618</v>
      </c>
      <c r="C2312">
        <v>6447</v>
      </c>
      <c r="D2312" t="s">
        <v>14240</v>
      </c>
      <c r="E2312">
        <v>3.42</v>
      </c>
    </row>
    <row r="2313" spans="1:5">
      <c r="A2313" t="s">
        <v>14241</v>
      </c>
      <c r="B2313" t="s">
        <v>9618</v>
      </c>
      <c r="C2313">
        <v>6447</v>
      </c>
      <c r="D2313" t="s">
        <v>14242</v>
      </c>
      <c r="E2313">
        <v>22.49</v>
      </c>
    </row>
    <row r="2314" spans="1:5">
      <c r="A2314" t="s">
        <v>14243</v>
      </c>
      <c r="B2314" t="s">
        <v>9618</v>
      </c>
      <c r="C2314">
        <v>6447</v>
      </c>
      <c r="D2314" t="s">
        <v>14244</v>
      </c>
      <c r="E2314">
        <v>5.14</v>
      </c>
    </row>
    <row r="2315" spans="1:5">
      <c r="A2315" t="s">
        <v>14245</v>
      </c>
      <c r="B2315" t="s">
        <v>9618</v>
      </c>
      <c r="C2315">
        <v>6447</v>
      </c>
      <c r="D2315" t="s">
        <v>14246</v>
      </c>
      <c r="E2315">
        <v>4.18</v>
      </c>
    </row>
    <row r="2316" spans="1:5">
      <c r="A2316" t="s">
        <v>14247</v>
      </c>
      <c r="B2316" t="s">
        <v>9618</v>
      </c>
      <c r="C2316">
        <v>6447</v>
      </c>
      <c r="D2316" t="s">
        <v>14248</v>
      </c>
      <c r="E2316">
        <v>97.3</v>
      </c>
    </row>
    <row r="2317" spans="1:5">
      <c r="A2317" t="s">
        <v>14249</v>
      </c>
      <c r="B2317" t="s">
        <v>9618</v>
      </c>
      <c r="C2317">
        <v>6447</v>
      </c>
      <c r="D2317" t="s">
        <v>14250</v>
      </c>
      <c r="E2317">
        <v>171.3</v>
      </c>
    </row>
    <row r="2318" spans="1:5">
      <c r="A2318" t="s">
        <v>14251</v>
      </c>
      <c r="B2318" t="s">
        <v>9618</v>
      </c>
      <c r="C2318">
        <v>6447</v>
      </c>
      <c r="D2318" t="s">
        <v>14252</v>
      </c>
      <c r="E2318">
        <v>15.83</v>
      </c>
    </row>
    <row r="2319" spans="1:5">
      <c r="A2319" t="s">
        <v>14253</v>
      </c>
      <c r="B2319" t="s">
        <v>9618</v>
      </c>
      <c r="C2319">
        <v>6447</v>
      </c>
      <c r="D2319" t="s">
        <v>14254</v>
      </c>
      <c r="E2319">
        <v>7.79</v>
      </c>
    </row>
    <row r="2320" spans="1:5">
      <c r="A2320" t="s">
        <v>14255</v>
      </c>
      <c r="B2320" t="s">
        <v>9618</v>
      </c>
      <c r="C2320">
        <v>6447</v>
      </c>
      <c r="D2320" t="s">
        <v>14256</v>
      </c>
      <c r="E2320">
        <v>10.37</v>
      </c>
    </row>
    <row r="2321" spans="1:5">
      <c r="A2321" t="s">
        <v>14257</v>
      </c>
      <c r="B2321" t="s">
        <v>9618</v>
      </c>
      <c r="C2321">
        <v>6447</v>
      </c>
      <c r="D2321" t="s">
        <v>14258</v>
      </c>
      <c r="E2321">
        <v>8.1199999999999992</v>
      </c>
    </row>
    <row r="2322" spans="1:5">
      <c r="A2322" t="s">
        <v>14259</v>
      </c>
      <c r="B2322" t="s">
        <v>9618</v>
      </c>
      <c r="C2322">
        <v>6447</v>
      </c>
      <c r="D2322" t="s">
        <v>14260</v>
      </c>
      <c r="E2322">
        <v>27.18</v>
      </c>
    </row>
    <row r="2323" spans="1:5">
      <c r="A2323" t="s">
        <v>14261</v>
      </c>
      <c r="B2323" t="s">
        <v>9618</v>
      </c>
      <c r="C2323">
        <v>6447</v>
      </c>
      <c r="D2323" t="s">
        <v>14262</v>
      </c>
      <c r="E2323">
        <v>4.5599999999999996</v>
      </c>
    </row>
    <row r="2324" spans="1:5">
      <c r="A2324" t="s">
        <v>14263</v>
      </c>
      <c r="B2324" t="s">
        <v>9618</v>
      </c>
      <c r="C2324">
        <v>6447</v>
      </c>
      <c r="D2324" t="s">
        <v>14264</v>
      </c>
      <c r="E2324">
        <v>4.24</v>
      </c>
    </row>
    <row r="2325" spans="1:5">
      <c r="A2325" t="s">
        <v>14265</v>
      </c>
      <c r="B2325" t="s">
        <v>9618</v>
      </c>
      <c r="C2325">
        <v>6447</v>
      </c>
      <c r="D2325" t="s">
        <v>14266</v>
      </c>
      <c r="E2325">
        <v>1.4</v>
      </c>
    </row>
    <row r="2326" spans="1:5">
      <c r="A2326" t="s">
        <v>14267</v>
      </c>
      <c r="B2326" t="s">
        <v>9618</v>
      </c>
      <c r="C2326">
        <v>6447</v>
      </c>
      <c r="D2326" t="s">
        <v>14268</v>
      </c>
      <c r="E2326">
        <v>0</v>
      </c>
    </row>
    <row r="2327" spans="1:5">
      <c r="A2327" t="s">
        <v>14269</v>
      </c>
      <c r="B2327" t="s">
        <v>9618</v>
      </c>
      <c r="C2327">
        <v>6447</v>
      </c>
      <c r="D2327" t="s">
        <v>14270</v>
      </c>
      <c r="E2327">
        <v>0</v>
      </c>
    </row>
    <row r="2328" spans="1:5">
      <c r="A2328" t="s">
        <v>14271</v>
      </c>
      <c r="B2328" t="s">
        <v>9618</v>
      </c>
      <c r="C2328">
        <v>6447</v>
      </c>
      <c r="D2328" t="s">
        <v>14272</v>
      </c>
      <c r="E2328">
        <v>0</v>
      </c>
    </row>
    <row r="2329" spans="1:5">
      <c r="A2329" t="s">
        <v>14273</v>
      </c>
      <c r="B2329" t="s">
        <v>9618</v>
      </c>
      <c r="C2329">
        <v>6447</v>
      </c>
      <c r="D2329" t="s">
        <v>14274</v>
      </c>
      <c r="E2329">
        <v>0</v>
      </c>
    </row>
    <row r="2330" spans="1:5">
      <c r="A2330" t="s">
        <v>14275</v>
      </c>
      <c r="B2330" t="s">
        <v>9618</v>
      </c>
      <c r="C2330">
        <v>6447</v>
      </c>
      <c r="D2330" t="s">
        <v>14276</v>
      </c>
      <c r="E2330">
        <v>0</v>
      </c>
    </row>
    <row r="2331" spans="1:5">
      <c r="A2331" t="s">
        <v>14277</v>
      </c>
      <c r="B2331" t="s">
        <v>9618</v>
      </c>
      <c r="C2331">
        <v>6447</v>
      </c>
      <c r="D2331" t="s">
        <v>14278</v>
      </c>
      <c r="E2331">
        <v>0</v>
      </c>
    </row>
    <row r="2332" spans="1:5">
      <c r="A2332" t="s">
        <v>14279</v>
      </c>
      <c r="B2332" t="s">
        <v>9618</v>
      </c>
      <c r="C2332">
        <v>6447</v>
      </c>
      <c r="D2332" t="s">
        <v>14280</v>
      </c>
      <c r="E2332">
        <v>0</v>
      </c>
    </row>
    <row r="2333" spans="1:5">
      <c r="A2333" t="s">
        <v>14281</v>
      </c>
      <c r="B2333" t="s">
        <v>9618</v>
      </c>
      <c r="C2333">
        <v>6447</v>
      </c>
      <c r="D2333" t="s">
        <v>14282</v>
      </c>
      <c r="E2333">
        <v>0</v>
      </c>
    </row>
    <row r="2334" spans="1:5">
      <c r="A2334" t="s">
        <v>14283</v>
      </c>
      <c r="B2334" t="s">
        <v>9618</v>
      </c>
      <c r="C2334">
        <v>6447</v>
      </c>
      <c r="D2334" t="s">
        <v>14284</v>
      </c>
      <c r="E2334">
        <v>0</v>
      </c>
    </row>
    <row r="2335" spans="1:5">
      <c r="A2335" t="s">
        <v>14285</v>
      </c>
      <c r="B2335" t="s">
        <v>9618</v>
      </c>
      <c r="C2335">
        <v>6447</v>
      </c>
      <c r="D2335" t="s">
        <v>14286</v>
      </c>
      <c r="E2335">
        <v>0</v>
      </c>
    </row>
    <row r="2336" spans="1:5">
      <c r="A2336" t="s">
        <v>14287</v>
      </c>
      <c r="B2336" t="s">
        <v>9618</v>
      </c>
      <c r="C2336">
        <v>6447</v>
      </c>
      <c r="D2336" t="s">
        <v>14288</v>
      </c>
      <c r="E2336">
        <v>4.26</v>
      </c>
    </row>
    <row r="2337" spans="1:5">
      <c r="A2337" t="s">
        <v>14289</v>
      </c>
      <c r="B2337" t="s">
        <v>9618</v>
      </c>
      <c r="C2337">
        <v>6447</v>
      </c>
      <c r="D2337" t="s">
        <v>14290</v>
      </c>
      <c r="E2337">
        <v>4.3099999999999996</v>
      </c>
    </row>
    <row r="2338" spans="1:5">
      <c r="A2338" t="s">
        <v>14291</v>
      </c>
      <c r="B2338" t="s">
        <v>9618</v>
      </c>
      <c r="C2338">
        <v>6447</v>
      </c>
      <c r="D2338" t="s">
        <v>14292</v>
      </c>
      <c r="E2338">
        <v>23.02</v>
      </c>
    </row>
    <row r="2339" spans="1:5">
      <c r="A2339" t="s">
        <v>14293</v>
      </c>
      <c r="B2339" t="s">
        <v>9618</v>
      </c>
      <c r="C2339">
        <v>6447</v>
      </c>
      <c r="D2339" t="s">
        <v>14294</v>
      </c>
      <c r="E2339">
        <v>9.92</v>
      </c>
    </row>
    <row r="2340" spans="1:5">
      <c r="A2340" t="s">
        <v>14295</v>
      </c>
      <c r="B2340" t="s">
        <v>9618</v>
      </c>
      <c r="C2340">
        <v>6447</v>
      </c>
      <c r="D2340" t="s">
        <v>14296</v>
      </c>
      <c r="E2340">
        <v>5.91</v>
      </c>
    </row>
    <row r="2341" spans="1:5">
      <c r="A2341" t="s">
        <v>14297</v>
      </c>
      <c r="B2341" t="s">
        <v>9618</v>
      </c>
      <c r="C2341">
        <v>6447</v>
      </c>
      <c r="D2341" t="s">
        <v>14298</v>
      </c>
      <c r="E2341">
        <v>18.649999999999999</v>
      </c>
    </row>
    <row r="2342" spans="1:5">
      <c r="A2342" t="s">
        <v>14299</v>
      </c>
      <c r="B2342" t="s">
        <v>9618</v>
      </c>
      <c r="C2342">
        <v>6447</v>
      </c>
      <c r="D2342" t="s">
        <v>14300</v>
      </c>
      <c r="E2342">
        <v>10.28</v>
      </c>
    </row>
    <row r="2343" spans="1:5">
      <c r="A2343" t="s">
        <v>14301</v>
      </c>
      <c r="B2343" t="s">
        <v>9618</v>
      </c>
      <c r="C2343">
        <v>6447</v>
      </c>
      <c r="D2343" t="s">
        <v>14302</v>
      </c>
      <c r="E2343">
        <v>12.76</v>
      </c>
    </row>
    <row r="2344" spans="1:5">
      <c r="A2344" t="s">
        <v>14303</v>
      </c>
      <c r="B2344" t="s">
        <v>9618</v>
      </c>
      <c r="C2344">
        <v>6447</v>
      </c>
      <c r="D2344" t="s">
        <v>14304</v>
      </c>
      <c r="E2344">
        <v>26.85</v>
      </c>
    </row>
    <row r="2345" spans="1:5">
      <c r="A2345" t="s">
        <v>14305</v>
      </c>
      <c r="B2345" t="s">
        <v>9618</v>
      </c>
      <c r="C2345">
        <v>6447</v>
      </c>
      <c r="D2345" t="s">
        <v>14306</v>
      </c>
      <c r="E2345">
        <v>321.22000000000003</v>
      </c>
    </row>
    <row r="2346" spans="1:5">
      <c r="A2346" t="s">
        <v>14307</v>
      </c>
      <c r="B2346" t="s">
        <v>9618</v>
      </c>
      <c r="C2346">
        <v>6447</v>
      </c>
      <c r="D2346" t="s">
        <v>14308</v>
      </c>
      <c r="E2346">
        <v>5.04</v>
      </c>
    </row>
    <row r="2347" spans="1:5">
      <c r="A2347" t="s">
        <v>14309</v>
      </c>
      <c r="B2347" t="s">
        <v>9618</v>
      </c>
      <c r="C2347">
        <v>6447</v>
      </c>
      <c r="D2347" t="s">
        <v>14310</v>
      </c>
      <c r="E2347">
        <v>22.75</v>
      </c>
    </row>
    <row r="2348" spans="1:5">
      <c r="A2348" t="s">
        <v>14311</v>
      </c>
      <c r="B2348" t="s">
        <v>9618</v>
      </c>
      <c r="C2348">
        <v>6447</v>
      </c>
      <c r="D2348" t="s">
        <v>14312</v>
      </c>
      <c r="E2348">
        <v>31.47</v>
      </c>
    </row>
    <row r="2349" spans="1:5">
      <c r="A2349" t="s">
        <v>14313</v>
      </c>
      <c r="B2349" t="s">
        <v>9618</v>
      </c>
      <c r="C2349">
        <v>6447</v>
      </c>
      <c r="D2349" t="s">
        <v>14314</v>
      </c>
      <c r="E2349">
        <v>2.12</v>
      </c>
    </row>
    <row r="2350" spans="1:5">
      <c r="A2350" t="s">
        <v>14315</v>
      </c>
      <c r="B2350" t="s">
        <v>9618</v>
      </c>
      <c r="C2350">
        <v>6447</v>
      </c>
      <c r="D2350" t="s">
        <v>14316</v>
      </c>
      <c r="E2350">
        <v>0</v>
      </c>
    </row>
    <row r="2351" spans="1:5">
      <c r="A2351" t="s">
        <v>14317</v>
      </c>
      <c r="B2351" t="s">
        <v>9618</v>
      </c>
      <c r="C2351">
        <v>6447</v>
      </c>
      <c r="D2351" t="s">
        <v>14318</v>
      </c>
      <c r="E2351">
        <v>0</v>
      </c>
    </row>
    <row r="2352" spans="1:5">
      <c r="A2352" t="s">
        <v>14319</v>
      </c>
      <c r="B2352" t="s">
        <v>9618</v>
      </c>
      <c r="C2352">
        <v>6447</v>
      </c>
      <c r="D2352" t="s">
        <v>14320</v>
      </c>
      <c r="E2352">
        <v>0</v>
      </c>
    </row>
    <row r="2353" spans="1:5">
      <c r="A2353" t="s">
        <v>14321</v>
      </c>
      <c r="B2353" t="s">
        <v>9618</v>
      </c>
      <c r="C2353">
        <v>6447</v>
      </c>
      <c r="D2353" t="s">
        <v>14322</v>
      </c>
      <c r="E2353">
        <v>0</v>
      </c>
    </row>
    <row r="2354" spans="1:5">
      <c r="A2354" t="s">
        <v>14323</v>
      </c>
      <c r="B2354" t="s">
        <v>9618</v>
      </c>
      <c r="C2354">
        <v>6447</v>
      </c>
      <c r="D2354" t="s">
        <v>14324</v>
      </c>
      <c r="E2354">
        <v>0</v>
      </c>
    </row>
    <row r="2355" spans="1:5">
      <c r="A2355" t="s">
        <v>14325</v>
      </c>
      <c r="B2355" t="s">
        <v>9618</v>
      </c>
      <c r="C2355">
        <v>6447</v>
      </c>
      <c r="D2355" t="s">
        <v>14326</v>
      </c>
      <c r="E2355">
        <v>0</v>
      </c>
    </row>
    <row r="2356" spans="1:5">
      <c r="A2356" t="s">
        <v>14327</v>
      </c>
      <c r="B2356" t="s">
        <v>9618</v>
      </c>
      <c r="C2356">
        <v>6447</v>
      </c>
      <c r="D2356" t="s">
        <v>14328</v>
      </c>
      <c r="E2356">
        <v>0</v>
      </c>
    </row>
    <row r="2357" spans="1:5">
      <c r="A2357" t="s">
        <v>14329</v>
      </c>
      <c r="B2357" t="s">
        <v>9618</v>
      </c>
      <c r="C2357">
        <v>6447</v>
      </c>
      <c r="D2357" t="s">
        <v>14330</v>
      </c>
      <c r="E2357">
        <v>0</v>
      </c>
    </row>
    <row r="2358" spans="1:5">
      <c r="A2358" t="s">
        <v>14331</v>
      </c>
      <c r="B2358" t="s">
        <v>9618</v>
      </c>
      <c r="C2358">
        <v>6447</v>
      </c>
      <c r="D2358" t="s">
        <v>14332</v>
      </c>
      <c r="E2358">
        <v>0</v>
      </c>
    </row>
    <row r="2359" spans="1:5">
      <c r="A2359" t="s">
        <v>14333</v>
      </c>
      <c r="B2359" t="s">
        <v>9618</v>
      </c>
      <c r="C2359">
        <v>6447</v>
      </c>
      <c r="D2359" t="s">
        <v>14334</v>
      </c>
      <c r="E2359">
        <v>0</v>
      </c>
    </row>
    <row r="2360" spans="1:5">
      <c r="A2360" t="s">
        <v>14335</v>
      </c>
      <c r="B2360" t="s">
        <v>9618</v>
      </c>
      <c r="C2360">
        <v>6447</v>
      </c>
      <c r="D2360" t="s">
        <v>14336</v>
      </c>
      <c r="E2360">
        <v>20.22</v>
      </c>
    </row>
    <row r="2361" spans="1:5">
      <c r="A2361" t="s">
        <v>14337</v>
      </c>
      <c r="B2361" t="s">
        <v>9618</v>
      </c>
      <c r="C2361">
        <v>6447</v>
      </c>
      <c r="D2361" t="s">
        <v>14338</v>
      </c>
      <c r="E2361">
        <v>364.29</v>
      </c>
    </row>
    <row r="2362" spans="1:5">
      <c r="A2362" t="s">
        <v>14339</v>
      </c>
      <c r="B2362" t="s">
        <v>9618</v>
      </c>
      <c r="C2362">
        <v>6447</v>
      </c>
      <c r="D2362" t="s">
        <v>14340</v>
      </c>
      <c r="E2362">
        <v>563.79999999999995</v>
      </c>
    </row>
    <row r="2363" spans="1:5">
      <c r="A2363" t="s">
        <v>14341</v>
      </c>
      <c r="B2363" t="s">
        <v>9618</v>
      </c>
      <c r="C2363">
        <v>6447</v>
      </c>
      <c r="D2363" t="s">
        <v>14342</v>
      </c>
      <c r="E2363">
        <v>662.1</v>
      </c>
    </row>
    <row r="2364" spans="1:5">
      <c r="A2364" t="s">
        <v>14343</v>
      </c>
      <c r="B2364" t="s">
        <v>9618</v>
      </c>
      <c r="C2364">
        <v>6447</v>
      </c>
      <c r="D2364" t="s">
        <v>14344</v>
      </c>
      <c r="E2364">
        <v>754.2</v>
      </c>
    </row>
    <row r="2365" spans="1:5">
      <c r="A2365" t="s">
        <v>14345</v>
      </c>
      <c r="B2365" t="s">
        <v>9618</v>
      </c>
      <c r="C2365">
        <v>6447</v>
      </c>
      <c r="D2365" t="s">
        <v>14346</v>
      </c>
      <c r="E2365">
        <v>482.1</v>
      </c>
    </row>
    <row r="2366" spans="1:5">
      <c r="A2366" t="s">
        <v>14347</v>
      </c>
      <c r="B2366" t="s">
        <v>9618</v>
      </c>
      <c r="C2366">
        <v>6447</v>
      </c>
      <c r="D2366" t="s">
        <v>14348</v>
      </c>
      <c r="E2366">
        <v>427.56</v>
      </c>
    </row>
    <row r="2367" spans="1:5">
      <c r="A2367" t="s">
        <v>14349</v>
      </c>
      <c r="B2367" t="s">
        <v>9618</v>
      </c>
      <c r="C2367">
        <v>6447</v>
      </c>
      <c r="D2367" t="s">
        <v>14350</v>
      </c>
      <c r="E2367">
        <v>578.75</v>
      </c>
    </row>
    <row r="2368" spans="1:5">
      <c r="A2368" t="s">
        <v>14351</v>
      </c>
      <c r="B2368" t="s">
        <v>9618</v>
      </c>
      <c r="C2368">
        <v>6447</v>
      </c>
      <c r="D2368" t="s">
        <v>14352</v>
      </c>
      <c r="E2368">
        <v>578.41999999999996</v>
      </c>
    </row>
    <row r="2369" spans="1:5">
      <c r="A2369" t="s">
        <v>14353</v>
      </c>
      <c r="B2369" t="s">
        <v>9618</v>
      </c>
      <c r="C2369">
        <v>6447</v>
      </c>
      <c r="D2369" t="s">
        <v>14354</v>
      </c>
      <c r="E2369">
        <v>708.39</v>
      </c>
    </row>
    <row r="2370" spans="1:5">
      <c r="A2370" t="s">
        <v>14355</v>
      </c>
      <c r="B2370" t="s">
        <v>9618</v>
      </c>
      <c r="C2370">
        <v>6447</v>
      </c>
      <c r="D2370" t="s">
        <v>14356</v>
      </c>
      <c r="E2370">
        <v>406.12</v>
      </c>
    </row>
    <row r="2371" spans="1:5">
      <c r="A2371" t="s">
        <v>14357</v>
      </c>
      <c r="B2371" t="s">
        <v>9618</v>
      </c>
      <c r="C2371">
        <v>6447</v>
      </c>
      <c r="D2371" t="s">
        <v>14358</v>
      </c>
      <c r="E2371">
        <v>421.27</v>
      </c>
    </row>
    <row r="2372" spans="1:5">
      <c r="A2372" t="s">
        <v>14359</v>
      </c>
      <c r="B2372" t="s">
        <v>9618</v>
      </c>
      <c r="C2372">
        <v>6447</v>
      </c>
      <c r="D2372" t="s">
        <v>14360</v>
      </c>
      <c r="E2372">
        <v>111.68</v>
      </c>
    </row>
    <row r="2373" spans="1:5">
      <c r="A2373" t="s">
        <v>14361</v>
      </c>
      <c r="B2373" t="s">
        <v>9618</v>
      </c>
      <c r="C2373">
        <v>6447</v>
      </c>
      <c r="D2373" t="s">
        <v>14362</v>
      </c>
      <c r="E2373">
        <v>2.04</v>
      </c>
    </row>
    <row r="2374" spans="1:5">
      <c r="A2374" t="s">
        <v>14363</v>
      </c>
      <c r="B2374" t="s">
        <v>9618</v>
      </c>
      <c r="C2374">
        <v>6447</v>
      </c>
      <c r="D2374" t="s">
        <v>14364</v>
      </c>
      <c r="E2374">
        <v>0</v>
      </c>
    </row>
    <row r="2375" spans="1:5">
      <c r="A2375" t="s">
        <v>14365</v>
      </c>
      <c r="B2375" t="s">
        <v>9618</v>
      </c>
      <c r="C2375">
        <v>6447</v>
      </c>
      <c r="D2375" t="s">
        <v>14366</v>
      </c>
      <c r="E2375">
        <v>0</v>
      </c>
    </row>
    <row r="2376" spans="1:5">
      <c r="A2376" t="s">
        <v>14367</v>
      </c>
      <c r="B2376" t="s">
        <v>9618</v>
      </c>
      <c r="C2376">
        <v>6447</v>
      </c>
      <c r="D2376" t="s">
        <v>14368</v>
      </c>
      <c r="E2376">
        <v>0</v>
      </c>
    </row>
    <row r="2377" spans="1:5">
      <c r="A2377" t="s">
        <v>14369</v>
      </c>
      <c r="B2377" t="s">
        <v>9618</v>
      </c>
      <c r="C2377">
        <v>6447</v>
      </c>
      <c r="D2377" t="s">
        <v>14370</v>
      </c>
      <c r="E2377">
        <v>0</v>
      </c>
    </row>
    <row r="2378" spans="1:5">
      <c r="A2378" t="s">
        <v>14371</v>
      </c>
      <c r="B2378" t="s">
        <v>9618</v>
      </c>
      <c r="C2378">
        <v>6447</v>
      </c>
      <c r="D2378" t="s">
        <v>14372</v>
      </c>
      <c r="E2378">
        <v>0</v>
      </c>
    </row>
    <row r="2379" spans="1:5">
      <c r="A2379" t="s">
        <v>14373</v>
      </c>
      <c r="B2379" t="s">
        <v>9618</v>
      </c>
      <c r="C2379">
        <v>6447</v>
      </c>
      <c r="D2379" t="s">
        <v>14374</v>
      </c>
      <c r="E2379">
        <v>0</v>
      </c>
    </row>
    <row r="2380" spans="1:5">
      <c r="A2380" t="s">
        <v>14375</v>
      </c>
      <c r="B2380" t="s">
        <v>9618</v>
      </c>
      <c r="C2380">
        <v>6447</v>
      </c>
      <c r="D2380" t="s">
        <v>14376</v>
      </c>
      <c r="E2380">
        <v>0</v>
      </c>
    </row>
    <row r="2381" spans="1:5">
      <c r="A2381" t="s">
        <v>14377</v>
      </c>
      <c r="B2381" t="s">
        <v>9618</v>
      </c>
      <c r="C2381">
        <v>6447</v>
      </c>
      <c r="D2381" t="s">
        <v>14378</v>
      </c>
      <c r="E2381">
        <v>0</v>
      </c>
    </row>
    <row r="2382" spans="1:5">
      <c r="A2382" t="s">
        <v>14379</v>
      </c>
      <c r="B2382" t="s">
        <v>9618</v>
      </c>
      <c r="C2382">
        <v>6447</v>
      </c>
      <c r="D2382" t="s">
        <v>14380</v>
      </c>
      <c r="E2382">
        <v>0</v>
      </c>
    </row>
    <row r="2383" spans="1:5">
      <c r="A2383" t="s">
        <v>14381</v>
      </c>
      <c r="B2383" t="s">
        <v>9618</v>
      </c>
      <c r="C2383">
        <v>6447</v>
      </c>
      <c r="D2383" t="s">
        <v>14382</v>
      </c>
      <c r="E2383">
        <v>0</v>
      </c>
    </row>
    <row r="2384" spans="1:5">
      <c r="A2384" t="s">
        <v>14383</v>
      </c>
      <c r="B2384" t="s">
        <v>9618</v>
      </c>
      <c r="C2384">
        <v>6447</v>
      </c>
      <c r="D2384" t="s">
        <v>14384</v>
      </c>
      <c r="E2384">
        <v>4.07</v>
      </c>
    </row>
    <row r="2385" spans="1:5">
      <c r="A2385" t="s">
        <v>14385</v>
      </c>
      <c r="B2385" t="s">
        <v>9618</v>
      </c>
      <c r="C2385">
        <v>6447</v>
      </c>
      <c r="D2385" t="s">
        <v>14386</v>
      </c>
      <c r="E2385">
        <v>4.1100000000000003</v>
      </c>
    </row>
    <row r="2386" spans="1:5">
      <c r="A2386" t="s">
        <v>14387</v>
      </c>
      <c r="B2386" t="s">
        <v>9618</v>
      </c>
      <c r="C2386">
        <v>6447</v>
      </c>
      <c r="D2386" t="s">
        <v>14388</v>
      </c>
      <c r="E2386">
        <v>5.67</v>
      </c>
    </row>
    <row r="2387" spans="1:5">
      <c r="A2387" t="s">
        <v>14389</v>
      </c>
      <c r="B2387" t="s">
        <v>9618</v>
      </c>
      <c r="C2387">
        <v>6447</v>
      </c>
      <c r="D2387" t="s">
        <v>14390</v>
      </c>
      <c r="E2387">
        <v>5.73</v>
      </c>
    </row>
    <row r="2388" spans="1:5">
      <c r="A2388" t="s">
        <v>14391</v>
      </c>
      <c r="B2388" t="s">
        <v>9618</v>
      </c>
      <c r="C2388">
        <v>6447</v>
      </c>
      <c r="D2388" t="s">
        <v>14392</v>
      </c>
      <c r="E2388">
        <v>15.9</v>
      </c>
    </row>
    <row r="2389" spans="1:5">
      <c r="A2389" t="s">
        <v>14393</v>
      </c>
      <c r="B2389" t="s">
        <v>9618</v>
      </c>
      <c r="C2389">
        <v>6447</v>
      </c>
      <c r="D2389" t="s">
        <v>14394</v>
      </c>
      <c r="E2389">
        <v>109.29</v>
      </c>
    </row>
    <row r="2390" spans="1:5">
      <c r="A2390" t="s">
        <v>14395</v>
      </c>
      <c r="B2390" t="s">
        <v>9618</v>
      </c>
      <c r="C2390">
        <v>6447</v>
      </c>
      <c r="D2390" t="s">
        <v>14396</v>
      </c>
      <c r="E2390">
        <v>6.35</v>
      </c>
    </row>
    <row r="2391" spans="1:5">
      <c r="A2391" t="s">
        <v>14397</v>
      </c>
      <c r="B2391" t="s">
        <v>9618</v>
      </c>
      <c r="C2391">
        <v>6447</v>
      </c>
      <c r="D2391" t="s">
        <v>14398</v>
      </c>
      <c r="E2391">
        <v>4.46</v>
      </c>
    </row>
    <row r="2392" spans="1:5">
      <c r="A2392" t="s">
        <v>14399</v>
      </c>
      <c r="B2392" t="s">
        <v>9618</v>
      </c>
      <c r="C2392">
        <v>6447</v>
      </c>
      <c r="D2392" t="s">
        <v>14400</v>
      </c>
      <c r="E2392">
        <v>4.6900000000000004</v>
      </c>
    </row>
    <row r="2393" spans="1:5">
      <c r="A2393" t="s">
        <v>14401</v>
      </c>
      <c r="B2393" t="s">
        <v>9618</v>
      </c>
      <c r="C2393">
        <v>6447</v>
      </c>
      <c r="D2393" t="s">
        <v>14402</v>
      </c>
      <c r="E2393">
        <v>4.76</v>
      </c>
    </row>
    <row r="2394" spans="1:5">
      <c r="A2394" t="s">
        <v>14403</v>
      </c>
      <c r="B2394" t="s">
        <v>9618</v>
      </c>
      <c r="C2394">
        <v>6447</v>
      </c>
      <c r="D2394" t="s">
        <v>14404</v>
      </c>
      <c r="E2394">
        <v>4.13</v>
      </c>
    </row>
    <row r="2395" spans="1:5">
      <c r="A2395" t="s">
        <v>14405</v>
      </c>
      <c r="B2395" t="s">
        <v>9618</v>
      </c>
      <c r="C2395">
        <v>6447</v>
      </c>
      <c r="D2395" t="s">
        <v>14406</v>
      </c>
      <c r="E2395">
        <v>4.0999999999999996</v>
      </c>
    </row>
    <row r="2396" spans="1:5">
      <c r="A2396" t="s">
        <v>14407</v>
      </c>
      <c r="B2396" t="s">
        <v>9618</v>
      </c>
      <c r="C2396">
        <v>6447</v>
      </c>
      <c r="D2396" t="s">
        <v>14408</v>
      </c>
      <c r="E2396">
        <v>4.0999999999999996</v>
      </c>
    </row>
    <row r="2397" spans="1:5">
      <c r="A2397" t="s">
        <v>14409</v>
      </c>
      <c r="B2397" t="s">
        <v>9618</v>
      </c>
      <c r="C2397">
        <v>6447</v>
      </c>
      <c r="D2397" t="s">
        <v>14410</v>
      </c>
      <c r="E2397">
        <v>2.0499999999999998</v>
      </c>
    </row>
    <row r="2398" spans="1:5">
      <c r="A2398" t="s">
        <v>14411</v>
      </c>
      <c r="B2398" t="s">
        <v>9618</v>
      </c>
      <c r="C2398">
        <v>6447</v>
      </c>
      <c r="D2398" t="s">
        <v>14412</v>
      </c>
      <c r="E2398">
        <v>0</v>
      </c>
    </row>
    <row r="2399" spans="1:5">
      <c r="A2399" t="s">
        <v>14413</v>
      </c>
      <c r="B2399" t="s">
        <v>9618</v>
      </c>
      <c r="C2399">
        <v>6447</v>
      </c>
      <c r="D2399" t="s">
        <v>14414</v>
      </c>
      <c r="E2399">
        <v>0</v>
      </c>
    </row>
    <row r="2400" spans="1:5">
      <c r="A2400" t="s">
        <v>14415</v>
      </c>
      <c r="B2400" t="s">
        <v>9618</v>
      </c>
      <c r="C2400">
        <v>6447</v>
      </c>
      <c r="D2400" t="s">
        <v>14416</v>
      </c>
      <c r="E2400">
        <v>0</v>
      </c>
    </row>
    <row r="2401" spans="1:5">
      <c r="A2401" t="s">
        <v>14417</v>
      </c>
      <c r="B2401" t="s">
        <v>9618</v>
      </c>
      <c r="C2401">
        <v>6447</v>
      </c>
      <c r="D2401" t="s">
        <v>14418</v>
      </c>
      <c r="E2401">
        <v>0</v>
      </c>
    </row>
    <row r="2402" spans="1:5">
      <c r="A2402" t="s">
        <v>14419</v>
      </c>
      <c r="B2402" t="s">
        <v>9618</v>
      </c>
      <c r="C2402">
        <v>6447</v>
      </c>
      <c r="D2402" t="s">
        <v>14420</v>
      </c>
      <c r="E2402">
        <v>0</v>
      </c>
    </row>
    <row r="2403" spans="1:5">
      <c r="A2403" t="s">
        <v>14421</v>
      </c>
      <c r="B2403" t="s">
        <v>9618</v>
      </c>
      <c r="C2403">
        <v>6447</v>
      </c>
      <c r="D2403" t="s">
        <v>14422</v>
      </c>
      <c r="E2403">
        <v>0</v>
      </c>
    </row>
    <row r="2404" spans="1:5">
      <c r="A2404" t="s">
        <v>14423</v>
      </c>
      <c r="B2404" t="s">
        <v>9618</v>
      </c>
      <c r="C2404">
        <v>6447</v>
      </c>
      <c r="D2404" t="s">
        <v>14424</v>
      </c>
      <c r="E2404">
        <v>0</v>
      </c>
    </row>
    <row r="2405" spans="1:5">
      <c r="A2405" t="s">
        <v>14425</v>
      </c>
      <c r="B2405" t="s">
        <v>9618</v>
      </c>
      <c r="C2405">
        <v>6447</v>
      </c>
      <c r="D2405" t="s">
        <v>14426</v>
      </c>
      <c r="E2405">
        <v>0</v>
      </c>
    </row>
    <row r="2406" spans="1:5">
      <c r="A2406" t="s">
        <v>14427</v>
      </c>
      <c r="B2406" t="s">
        <v>9618</v>
      </c>
      <c r="C2406">
        <v>6447</v>
      </c>
      <c r="D2406" t="s">
        <v>14428</v>
      </c>
      <c r="E2406">
        <v>0</v>
      </c>
    </row>
    <row r="2407" spans="1:5">
      <c r="A2407" t="s">
        <v>14429</v>
      </c>
      <c r="B2407" t="s">
        <v>9618</v>
      </c>
      <c r="C2407">
        <v>6447</v>
      </c>
      <c r="D2407" t="s">
        <v>14430</v>
      </c>
      <c r="E2407">
        <v>0</v>
      </c>
    </row>
    <row r="2408" spans="1:5">
      <c r="A2408" t="s">
        <v>14431</v>
      </c>
      <c r="B2408" t="s">
        <v>9618</v>
      </c>
      <c r="C2408">
        <v>6447</v>
      </c>
      <c r="D2408" t="s">
        <v>14432</v>
      </c>
      <c r="E2408">
        <v>32.950000000000003</v>
      </c>
    </row>
    <row r="2409" spans="1:5">
      <c r="A2409" t="s">
        <v>14433</v>
      </c>
      <c r="B2409" t="s">
        <v>9618</v>
      </c>
      <c r="C2409">
        <v>6447</v>
      </c>
      <c r="D2409" t="s">
        <v>14434</v>
      </c>
      <c r="E2409">
        <v>418.75</v>
      </c>
    </row>
    <row r="2410" spans="1:5">
      <c r="A2410" t="s">
        <v>14435</v>
      </c>
      <c r="B2410" t="s">
        <v>9618</v>
      </c>
      <c r="C2410">
        <v>6447</v>
      </c>
      <c r="D2410" t="s">
        <v>14436</v>
      </c>
      <c r="E2410">
        <v>405.94</v>
      </c>
    </row>
    <row r="2411" spans="1:5">
      <c r="A2411" t="s">
        <v>14437</v>
      </c>
      <c r="B2411" t="s">
        <v>9618</v>
      </c>
      <c r="C2411">
        <v>6447</v>
      </c>
      <c r="D2411" t="s">
        <v>14438</v>
      </c>
      <c r="E2411">
        <v>646.27</v>
      </c>
    </row>
    <row r="2412" spans="1:5">
      <c r="A2412" t="s">
        <v>14439</v>
      </c>
      <c r="B2412" t="s">
        <v>9618</v>
      </c>
      <c r="C2412">
        <v>6447</v>
      </c>
      <c r="D2412" t="s">
        <v>14440</v>
      </c>
      <c r="E2412">
        <v>427.73</v>
      </c>
    </row>
    <row r="2413" spans="1:5">
      <c r="A2413" t="s">
        <v>14441</v>
      </c>
      <c r="B2413" t="s">
        <v>9618</v>
      </c>
      <c r="C2413">
        <v>6447</v>
      </c>
      <c r="D2413" t="s">
        <v>14442</v>
      </c>
      <c r="E2413">
        <v>141.68</v>
      </c>
    </row>
    <row r="2414" spans="1:5">
      <c r="A2414" t="s">
        <v>14443</v>
      </c>
      <c r="B2414" t="s">
        <v>9618</v>
      </c>
      <c r="C2414">
        <v>6447</v>
      </c>
      <c r="D2414" t="s">
        <v>14444</v>
      </c>
      <c r="E2414">
        <v>291.3</v>
      </c>
    </row>
    <row r="2415" spans="1:5">
      <c r="A2415" t="s">
        <v>14445</v>
      </c>
      <c r="B2415" t="s">
        <v>9618</v>
      </c>
      <c r="C2415">
        <v>6447</v>
      </c>
      <c r="D2415" t="s">
        <v>14446</v>
      </c>
      <c r="E2415">
        <v>256.23</v>
      </c>
    </row>
    <row r="2416" spans="1:5">
      <c r="A2416" t="s">
        <v>14447</v>
      </c>
      <c r="B2416" t="s">
        <v>9618</v>
      </c>
      <c r="C2416">
        <v>6447</v>
      </c>
      <c r="D2416" t="s">
        <v>14448</v>
      </c>
      <c r="E2416">
        <v>312.93</v>
      </c>
    </row>
    <row r="2417" spans="1:5">
      <c r="A2417" t="s">
        <v>14449</v>
      </c>
      <c r="B2417" t="s">
        <v>9618</v>
      </c>
      <c r="C2417">
        <v>6447</v>
      </c>
      <c r="D2417" t="s">
        <v>14450</v>
      </c>
      <c r="E2417">
        <v>210.45</v>
      </c>
    </row>
    <row r="2418" spans="1:5">
      <c r="A2418" t="s">
        <v>14451</v>
      </c>
      <c r="B2418" t="s">
        <v>9618</v>
      </c>
      <c r="C2418">
        <v>6447</v>
      </c>
      <c r="D2418" t="s">
        <v>14452</v>
      </c>
      <c r="E2418">
        <v>56.61</v>
      </c>
    </row>
    <row r="2419" spans="1:5">
      <c r="A2419" t="s">
        <v>14453</v>
      </c>
      <c r="B2419" t="s">
        <v>9618</v>
      </c>
      <c r="C2419">
        <v>6447</v>
      </c>
      <c r="D2419" t="s">
        <v>14454</v>
      </c>
      <c r="E2419">
        <v>5.01</v>
      </c>
    </row>
    <row r="2420" spans="1:5">
      <c r="A2420" t="s">
        <v>14455</v>
      </c>
      <c r="B2420" t="s">
        <v>9618</v>
      </c>
      <c r="C2420">
        <v>6447</v>
      </c>
      <c r="D2420" t="s">
        <v>14456</v>
      </c>
      <c r="E2420">
        <v>4.1900000000000004</v>
      </c>
    </row>
    <row r="2421" spans="1:5">
      <c r="A2421" t="s">
        <v>14457</v>
      </c>
      <c r="B2421" t="s">
        <v>9618</v>
      </c>
      <c r="C2421">
        <v>6447</v>
      </c>
      <c r="D2421" t="s">
        <v>14458</v>
      </c>
      <c r="E2421">
        <v>2.08</v>
      </c>
    </row>
    <row r="2422" spans="1:5">
      <c r="A2422" t="s">
        <v>14459</v>
      </c>
      <c r="B2422" t="s">
        <v>9618</v>
      </c>
      <c r="C2422">
        <v>6447</v>
      </c>
      <c r="D2422" t="s">
        <v>14460</v>
      </c>
      <c r="E2422">
        <v>0</v>
      </c>
    </row>
    <row r="2423" spans="1:5">
      <c r="A2423" t="s">
        <v>14461</v>
      </c>
      <c r="B2423" t="s">
        <v>9618</v>
      </c>
      <c r="C2423">
        <v>6447</v>
      </c>
      <c r="D2423" t="s">
        <v>14462</v>
      </c>
      <c r="E2423">
        <v>0</v>
      </c>
    </row>
    <row r="2424" spans="1:5">
      <c r="A2424" t="s">
        <v>14463</v>
      </c>
      <c r="B2424" t="s">
        <v>9618</v>
      </c>
      <c r="C2424">
        <v>6447</v>
      </c>
      <c r="D2424" t="s">
        <v>14464</v>
      </c>
      <c r="E2424">
        <v>0</v>
      </c>
    </row>
    <row r="2425" spans="1:5">
      <c r="A2425" t="s">
        <v>14465</v>
      </c>
      <c r="B2425" t="s">
        <v>9618</v>
      </c>
      <c r="C2425">
        <v>6447</v>
      </c>
      <c r="D2425" t="s">
        <v>14466</v>
      </c>
      <c r="E2425">
        <v>0</v>
      </c>
    </row>
    <row r="2426" spans="1:5">
      <c r="A2426" t="s">
        <v>14467</v>
      </c>
      <c r="B2426" t="s">
        <v>9618</v>
      </c>
      <c r="C2426">
        <v>6447</v>
      </c>
      <c r="D2426" t="s">
        <v>14468</v>
      </c>
      <c r="E2426">
        <v>0</v>
      </c>
    </row>
    <row r="2427" spans="1:5">
      <c r="A2427" t="s">
        <v>14469</v>
      </c>
      <c r="B2427" t="s">
        <v>9618</v>
      </c>
      <c r="C2427">
        <v>6447</v>
      </c>
      <c r="D2427" t="s">
        <v>14470</v>
      </c>
      <c r="E2427">
        <v>0</v>
      </c>
    </row>
    <row r="2428" spans="1:5">
      <c r="A2428" t="s">
        <v>14471</v>
      </c>
      <c r="B2428" t="s">
        <v>9618</v>
      </c>
      <c r="C2428">
        <v>6447</v>
      </c>
      <c r="D2428" t="s">
        <v>14472</v>
      </c>
      <c r="E2428">
        <v>0</v>
      </c>
    </row>
    <row r="2429" spans="1:5">
      <c r="A2429" t="s">
        <v>14473</v>
      </c>
      <c r="B2429" t="s">
        <v>9618</v>
      </c>
      <c r="C2429">
        <v>6447</v>
      </c>
      <c r="D2429" t="s">
        <v>14474</v>
      </c>
      <c r="E2429">
        <v>0</v>
      </c>
    </row>
    <row r="2430" spans="1:5">
      <c r="A2430" t="s">
        <v>14475</v>
      </c>
      <c r="B2430" t="s">
        <v>9618</v>
      </c>
      <c r="C2430">
        <v>6447</v>
      </c>
      <c r="D2430" t="s">
        <v>14476</v>
      </c>
      <c r="E2430">
        <v>0</v>
      </c>
    </row>
    <row r="2431" spans="1:5">
      <c r="A2431" t="s">
        <v>14477</v>
      </c>
      <c r="B2431" t="s">
        <v>9618</v>
      </c>
      <c r="C2431">
        <v>6447</v>
      </c>
      <c r="D2431" t="s">
        <v>14478</v>
      </c>
      <c r="E2431">
        <v>0.69</v>
      </c>
    </row>
    <row r="2432" spans="1:5">
      <c r="A2432" t="s">
        <v>14479</v>
      </c>
      <c r="B2432" t="s">
        <v>9618</v>
      </c>
      <c r="C2432">
        <v>6447</v>
      </c>
      <c r="D2432" t="s">
        <v>14480</v>
      </c>
      <c r="E2432">
        <v>4.17</v>
      </c>
    </row>
    <row r="2433" spans="1:5">
      <c r="A2433" t="s">
        <v>14481</v>
      </c>
      <c r="B2433" t="s">
        <v>9618</v>
      </c>
      <c r="C2433">
        <v>6447</v>
      </c>
      <c r="D2433" t="s">
        <v>14482</v>
      </c>
      <c r="E2433">
        <v>4.22</v>
      </c>
    </row>
    <row r="2434" spans="1:5">
      <c r="A2434" t="s">
        <v>14483</v>
      </c>
      <c r="B2434" t="s">
        <v>9618</v>
      </c>
      <c r="C2434">
        <v>6447</v>
      </c>
      <c r="D2434" t="s">
        <v>14484</v>
      </c>
      <c r="E2434">
        <v>16.47</v>
      </c>
    </row>
    <row r="2435" spans="1:5">
      <c r="A2435" t="s">
        <v>14485</v>
      </c>
      <c r="B2435" t="s">
        <v>9618</v>
      </c>
      <c r="C2435">
        <v>6447</v>
      </c>
      <c r="D2435" t="s">
        <v>14486</v>
      </c>
      <c r="E2435">
        <v>251.79</v>
      </c>
    </row>
    <row r="2436" spans="1:5">
      <c r="A2436" t="s">
        <v>14487</v>
      </c>
      <c r="B2436" t="s">
        <v>9618</v>
      </c>
      <c r="C2436">
        <v>6447</v>
      </c>
      <c r="D2436" t="s">
        <v>14488</v>
      </c>
      <c r="E2436">
        <v>10.25</v>
      </c>
    </row>
    <row r="2437" spans="1:5">
      <c r="A2437" t="s">
        <v>14489</v>
      </c>
      <c r="B2437" t="s">
        <v>9618</v>
      </c>
      <c r="C2437">
        <v>6447</v>
      </c>
      <c r="D2437" t="s">
        <v>14490</v>
      </c>
      <c r="E2437">
        <v>50.72</v>
      </c>
    </row>
    <row r="2438" spans="1:5">
      <c r="A2438" t="s">
        <v>14491</v>
      </c>
      <c r="B2438" t="s">
        <v>9618</v>
      </c>
      <c r="C2438">
        <v>6447</v>
      </c>
      <c r="D2438" t="s">
        <v>14492</v>
      </c>
      <c r="E2438">
        <v>106.15</v>
      </c>
    </row>
    <row r="2439" spans="1:5">
      <c r="A2439" t="s">
        <v>14493</v>
      </c>
      <c r="B2439" t="s">
        <v>9618</v>
      </c>
      <c r="C2439">
        <v>6447</v>
      </c>
      <c r="D2439" t="s">
        <v>14494</v>
      </c>
      <c r="E2439">
        <v>20.07</v>
      </c>
    </row>
    <row r="2440" spans="1:5">
      <c r="A2440" t="s">
        <v>14495</v>
      </c>
      <c r="B2440" t="s">
        <v>9618</v>
      </c>
      <c r="C2440">
        <v>6447</v>
      </c>
      <c r="D2440" t="s">
        <v>14496</v>
      </c>
      <c r="E2440">
        <v>76.55</v>
      </c>
    </row>
    <row r="2441" spans="1:5">
      <c r="A2441" t="s">
        <v>14497</v>
      </c>
      <c r="B2441" t="s">
        <v>9618</v>
      </c>
      <c r="C2441">
        <v>6447</v>
      </c>
      <c r="D2441" t="s">
        <v>14498</v>
      </c>
      <c r="E2441">
        <v>513.4</v>
      </c>
    </row>
    <row r="2442" spans="1:5">
      <c r="A2442" t="s">
        <v>14499</v>
      </c>
      <c r="B2442" t="s">
        <v>9618</v>
      </c>
      <c r="C2442">
        <v>6447</v>
      </c>
      <c r="D2442" t="s">
        <v>14500</v>
      </c>
      <c r="E2442">
        <v>495.45</v>
      </c>
    </row>
    <row r="2443" spans="1:5">
      <c r="A2443" t="s">
        <v>14501</v>
      </c>
      <c r="B2443" t="s">
        <v>9618</v>
      </c>
      <c r="C2443">
        <v>6447</v>
      </c>
      <c r="D2443" t="s">
        <v>14502</v>
      </c>
      <c r="E2443">
        <v>113.93</v>
      </c>
    </row>
    <row r="2444" spans="1:5">
      <c r="A2444" t="s">
        <v>14503</v>
      </c>
      <c r="B2444" t="s">
        <v>9618</v>
      </c>
      <c r="C2444">
        <v>6447</v>
      </c>
      <c r="D2444" t="s">
        <v>14504</v>
      </c>
      <c r="E2444">
        <v>109.54</v>
      </c>
    </row>
    <row r="2445" spans="1:5">
      <c r="A2445" t="s">
        <v>14505</v>
      </c>
      <c r="B2445" t="s">
        <v>9618</v>
      </c>
      <c r="C2445">
        <v>6447</v>
      </c>
      <c r="D2445" t="s">
        <v>14506</v>
      </c>
      <c r="E2445">
        <v>2.06</v>
      </c>
    </row>
    <row r="2446" spans="1:5">
      <c r="A2446" t="s">
        <v>14507</v>
      </c>
      <c r="B2446" t="s">
        <v>9618</v>
      </c>
      <c r="C2446">
        <v>6447</v>
      </c>
      <c r="D2446" t="s">
        <v>14508</v>
      </c>
      <c r="E2446">
        <v>0</v>
      </c>
    </row>
    <row r="2447" spans="1:5">
      <c r="A2447" t="s">
        <v>14509</v>
      </c>
      <c r="B2447" t="s">
        <v>9618</v>
      </c>
      <c r="C2447">
        <v>6447</v>
      </c>
      <c r="D2447" t="s">
        <v>14510</v>
      </c>
      <c r="E2447">
        <v>0</v>
      </c>
    </row>
    <row r="2448" spans="1:5">
      <c r="A2448" t="s">
        <v>14511</v>
      </c>
      <c r="B2448" t="s">
        <v>9618</v>
      </c>
      <c r="C2448">
        <v>6447</v>
      </c>
      <c r="D2448" t="s">
        <v>14512</v>
      </c>
      <c r="E2448">
        <v>0</v>
      </c>
    </row>
    <row r="2449" spans="1:5">
      <c r="A2449" t="s">
        <v>14513</v>
      </c>
      <c r="B2449" t="s">
        <v>9618</v>
      </c>
      <c r="C2449">
        <v>6447</v>
      </c>
      <c r="D2449" t="s">
        <v>14514</v>
      </c>
      <c r="E2449">
        <v>0</v>
      </c>
    </row>
    <row r="2450" spans="1:5">
      <c r="A2450" t="s">
        <v>14515</v>
      </c>
      <c r="B2450" t="s">
        <v>9618</v>
      </c>
      <c r="C2450">
        <v>6447</v>
      </c>
      <c r="D2450" t="s">
        <v>14516</v>
      </c>
      <c r="E2450">
        <v>0</v>
      </c>
    </row>
    <row r="2451" spans="1:5">
      <c r="A2451" t="s">
        <v>14517</v>
      </c>
      <c r="B2451" t="s">
        <v>9618</v>
      </c>
      <c r="C2451">
        <v>6447</v>
      </c>
      <c r="D2451" t="s">
        <v>14518</v>
      </c>
      <c r="E2451">
        <v>0</v>
      </c>
    </row>
    <row r="2452" spans="1:5">
      <c r="A2452" t="s">
        <v>14519</v>
      </c>
      <c r="B2452" t="s">
        <v>9618</v>
      </c>
      <c r="C2452">
        <v>6447</v>
      </c>
      <c r="D2452" t="s">
        <v>14520</v>
      </c>
      <c r="E2452">
        <v>0</v>
      </c>
    </row>
    <row r="2453" spans="1:5">
      <c r="A2453" t="s">
        <v>14521</v>
      </c>
      <c r="B2453" t="s">
        <v>9618</v>
      </c>
      <c r="C2453">
        <v>6447</v>
      </c>
      <c r="D2453" t="s">
        <v>14522</v>
      </c>
      <c r="E2453">
        <v>0</v>
      </c>
    </row>
    <row r="2454" spans="1:5">
      <c r="A2454" t="s">
        <v>14523</v>
      </c>
      <c r="B2454" t="s">
        <v>9618</v>
      </c>
      <c r="C2454">
        <v>6447</v>
      </c>
      <c r="D2454" t="s">
        <v>14524</v>
      </c>
      <c r="E2454">
        <v>0</v>
      </c>
    </row>
    <row r="2455" spans="1:5">
      <c r="A2455" t="s">
        <v>14525</v>
      </c>
      <c r="B2455" t="s">
        <v>9618</v>
      </c>
      <c r="C2455">
        <v>6447</v>
      </c>
      <c r="D2455" t="s">
        <v>14526</v>
      </c>
      <c r="E2455">
        <v>0.69</v>
      </c>
    </row>
    <row r="2456" spans="1:5">
      <c r="A2456" t="s">
        <v>14527</v>
      </c>
      <c r="B2456" t="s">
        <v>9618</v>
      </c>
      <c r="C2456">
        <v>6447</v>
      </c>
      <c r="D2456" t="s">
        <v>14528</v>
      </c>
      <c r="E2456">
        <v>5.1100000000000003</v>
      </c>
    </row>
    <row r="2457" spans="1:5">
      <c r="A2457" t="s">
        <v>14529</v>
      </c>
      <c r="B2457" t="s">
        <v>9618</v>
      </c>
      <c r="C2457">
        <v>6447</v>
      </c>
      <c r="D2457" t="s">
        <v>14530</v>
      </c>
      <c r="E2457">
        <v>130.43</v>
      </c>
    </row>
    <row r="2458" spans="1:5">
      <c r="A2458" t="s">
        <v>14531</v>
      </c>
      <c r="B2458" t="s">
        <v>9618</v>
      </c>
      <c r="C2458">
        <v>6447</v>
      </c>
      <c r="D2458" t="s">
        <v>14532</v>
      </c>
      <c r="E2458">
        <v>173.51</v>
      </c>
    </row>
    <row r="2459" spans="1:5">
      <c r="A2459" t="s">
        <v>14533</v>
      </c>
      <c r="B2459" t="s">
        <v>9618</v>
      </c>
      <c r="C2459">
        <v>6447</v>
      </c>
      <c r="D2459" t="s">
        <v>14534</v>
      </c>
      <c r="E2459">
        <v>89.66</v>
      </c>
    </row>
    <row r="2460" spans="1:5">
      <c r="A2460" t="s">
        <v>14535</v>
      </c>
      <c r="B2460" t="s">
        <v>9618</v>
      </c>
      <c r="C2460">
        <v>6447</v>
      </c>
      <c r="D2460" t="s">
        <v>14536</v>
      </c>
      <c r="E2460">
        <v>253.77</v>
      </c>
    </row>
    <row r="2461" spans="1:5">
      <c r="A2461" t="s">
        <v>14537</v>
      </c>
      <c r="B2461" t="s">
        <v>9618</v>
      </c>
      <c r="C2461">
        <v>6447</v>
      </c>
      <c r="D2461" t="s">
        <v>14538</v>
      </c>
      <c r="E2461">
        <v>462.32</v>
      </c>
    </row>
    <row r="2462" spans="1:5">
      <c r="A2462" t="s">
        <v>14539</v>
      </c>
      <c r="B2462" t="s">
        <v>9618</v>
      </c>
      <c r="C2462">
        <v>6447</v>
      </c>
      <c r="D2462" t="s">
        <v>14540</v>
      </c>
      <c r="E2462">
        <v>521.1</v>
      </c>
    </row>
    <row r="2463" spans="1:5">
      <c r="A2463" t="s">
        <v>14541</v>
      </c>
      <c r="B2463" t="s">
        <v>9618</v>
      </c>
      <c r="C2463">
        <v>6447</v>
      </c>
      <c r="D2463" t="s">
        <v>14542</v>
      </c>
      <c r="E2463">
        <v>584.5</v>
      </c>
    </row>
    <row r="2464" spans="1:5">
      <c r="A2464" t="s">
        <v>14543</v>
      </c>
      <c r="B2464" t="s">
        <v>9618</v>
      </c>
      <c r="C2464">
        <v>6447</v>
      </c>
      <c r="D2464" t="s">
        <v>14544</v>
      </c>
      <c r="E2464">
        <v>541.42999999999995</v>
      </c>
    </row>
    <row r="2465" spans="1:5">
      <c r="A2465" t="s">
        <v>14545</v>
      </c>
      <c r="B2465" t="s">
        <v>9618</v>
      </c>
      <c r="C2465">
        <v>6447</v>
      </c>
      <c r="D2465" t="s">
        <v>14546</v>
      </c>
      <c r="E2465">
        <v>607.29</v>
      </c>
    </row>
    <row r="2466" spans="1:5">
      <c r="A2466" t="s">
        <v>14547</v>
      </c>
      <c r="B2466" t="s">
        <v>9618</v>
      </c>
      <c r="C2466">
        <v>6447</v>
      </c>
      <c r="D2466" t="s">
        <v>14548</v>
      </c>
      <c r="E2466">
        <v>250.24</v>
      </c>
    </row>
    <row r="2467" spans="1:5">
      <c r="A2467" t="s">
        <v>14549</v>
      </c>
      <c r="B2467" t="s">
        <v>9618</v>
      </c>
      <c r="C2467">
        <v>6447</v>
      </c>
      <c r="D2467" t="s">
        <v>14550</v>
      </c>
      <c r="E2467">
        <v>101.86</v>
      </c>
    </row>
    <row r="2468" spans="1:5">
      <c r="A2468" t="s">
        <v>14551</v>
      </c>
      <c r="B2468" t="s">
        <v>9618</v>
      </c>
      <c r="C2468">
        <v>6447</v>
      </c>
      <c r="D2468" t="s">
        <v>14552</v>
      </c>
      <c r="E2468">
        <v>174.48</v>
      </c>
    </row>
    <row r="2469" spans="1:5">
      <c r="A2469" t="s">
        <v>14553</v>
      </c>
      <c r="B2469" t="s">
        <v>9618</v>
      </c>
      <c r="C2469">
        <v>6447</v>
      </c>
      <c r="D2469" t="s">
        <v>14554</v>
      </c>
      <c r="E2469">
        <v>2.09</v>
      </c>
    </row>
    <row r="2470" spans="1:5">
      <c r="A2470" t="s">
        <v>14555</v>
      </c>
      <c r="B2470" t="s">
        <v>9618</v>
      </c>
      <c r="C2470">
        <v>6447</v>
      </c>
      <c r="D2470" t="s">
        <v>14556</v>
      </c>
      <c r="E2470">
        <v>0</v>
      </c>
    </row>
    <row r="2471" spans="1:5">
      <c r="A2471" t="s">
        <v>14557</v>
      </c>
      <c r="B2471" t="s">
        <v>9618</v>
      </c>
      <c r="C2471">
        <v>6447</v>
      </c>
      <c r="D2471" t="s">
        <v>14558</v>
      </c>
      <c r="E2471">
        <v>0</v>
      </c>
    </row>
    <row r="2472" spans="1:5">
      <c r="A2472" t="s">
        <v>14559</v>
      </c>
      <c r="B2472" t="s">
        <v>9618</v>
      </c>
      <c r="C2472">
        <v>6447</v>
      </c>
      <c r="D2472" t="s">
        <v>14560</v>
      </c>
      <c r="E2472">
        <v>0</v>
      </c>
    </row>
    <row r="2473" spans="1:5">
      <c r="A2473" t="s">
        <v>14561</v>
      </c>
      <c r="B2473" t="s">
        <v>9618</v>
      </c>
      <c r="C2473">
        <v>6447</v>
      </c>
      <c r="D2473" t="s">
        <v>14562</v>
      </c>
      <c r="E2473">
        <v>0</v>
      </c>
    </row>
    <row r="2474" spans="1:5">
      <c r="A2474" t="s">
        <v>14563</v>
      </c>
      <c r="B2474" t="s">
        <v>9618</v>
      </c>
      <c r="C2474">
        <v>6447</v>
      </c>
      <c r="D2474" t="s">
        <v>14564</v>
      </c>
      <c r="E2474">
        <v>0</v>
      </c>
    </row>
    <row r="2475" spans="1:5">
      <c r="A2475" t="s">
        <v>14565</v>
      </c>
      <c r="B2475" t="s">
        <v>9618</v>
      </c>
      <c r="C2475">
        <v>6447</v>
      </c>
      <c r="D2475" t="s">
        <v>14566</v>
      </c>
      <c r="E2475">
        <v>0</v>
      </c>
    </row>
    <row r="2476" spans="1:5">
      <c r="A2476" t="s">
        <v>14567</v>
      </c>
      <c r="B2476" t="s">
        <v>9618</v>
      </c>
      <c r="C2476">
        <v>6447</v>
      </c>
      <c r="D2476" t="s">
        <v>14568</v>
      </c>
      <c r="E2476">
        <v>0</v>
      </c>
    </row>
    <row r="2477" spans="1:5">
      <c r="A2477" t="s">
        <v>14569</v>
      </c>
      <c r="B2477" t="s">
        <v>9618</v>
      </c>
      <c r="C2477">
        <v>6447</v>
      </c>
      <c r="D2477" t="s">
        <v>14570</v>
      </c>
      <c r="E2477">
        <v>0</v>
      </c>
    </row>
    <row r="2478" spans="1:5">
      <c r="A2478" t="s">
        <v>14571</v>
      </c>
      <c r="B2478" t="s">
        <v>9618</v>
      </c>
      <c r="C2478">
        <v>6447</v>
      </c>
      <c r="D2478" t="s">
        <v>14572</v>
      </c>
      <c r="E2478">
        <v>0</v>
      </c>
    </row>
    <row r="2479" spans="1:5">
      <c r="A2479" t="s">
        <v>14573</v>
      </c>
      <c r="B2479" t="s">
        <v>9618</v>
      </c>
      <c r="C2479">
        <v>6447</v>
      </c>
      <c r="D2479" t="s">
        <v>14574</v>
      </c>
      <c r="E2479">
        <v>0.71</v>
      </c>
    </row>
    <row r="2480" spans="1:5">
      <c r="A2480" t="s">
        <v>14575</v>
      </c>
      <c r="B2480" t="s">
        <v>9618</v>
      </c>
      <c r="C2480">
        <v>6447</v>
      </c>
      <c r="D2480" t="s">
        <v>14576</v>
      </c>
      <c r="E2480">
        <v>54.34</v>
      </c>
    </row>
    <row r="2481" spans="1:5">
      <c r="A2481" t="s">
        <v>14577</v>
      </c>
      <c r="B2481" t="s">
        <v>9618</v>
      </c>
      <c r="C2481">
        <v>6447</v>
      </c>
      <c r="D2481" t="s">
        <v>14578</v>
      </c>
      <c r="E2481">
        <v>235.5</v>
      </c>
    </row>
    <row r="2482" spans="1:5">
      <c r="A2482" t="s">
        <v>14579</v>
      </c>
      <c r="B2482" t="s">
        <v>9618</v>
      </c>
      <c r="C2482">
        <v>6447</v>
      </c>
      <c r="D2482" t="s">
        <v>14580</v>
      </c>
      <c r="E2482">
        <v>654.79</v>
      </c>
    </row>
    <row r="2483" spans="1:5">
      <c r="A2483" t="s">
        <v>14581</v>
      </c>
      <c r="B2483" t="s">
        <v>9618</v>
      </c>
      <c r="C2483">
        <v>6447</v>
      </c>
      <c r="D2483" t="s">
        <v>14582</v>
      </c>
      <c r="E2483">
        <v>648.92999999999995</v>
      </c>
    </row>
    <row r="2484" spans="1:5">
      <c r="A2484" t="s">
        <v>14583</v>
      </c>
      <c r="B2484" t="s">
        <v>9618</v>
      </c>
      <c r="C2484">
        <v>6447</v>
      </c>
      <c r="D2484" t="s">
        <v>14584</v>
      </c>
      <c r="E2484">
        <v>722.37</v>
      </c>
    </row>
    <row r="2485" spans="1:5">
      <c r="A2485" t="s">
        <v>14585</v>
      </c>
      <c r="B2485" t="s">
        <v>9618</v>
      </c>
      <c r="C2485">
        <v>6447</v>
      </c>
      <c r="D2485" t="s">
        <v>14586</v>
      </c>
      <c r="E2485">
        <v>323.22000000000003</v>
      </c>
    </row>
    <row r="2486" spans="1:5">
      <c r="A2486" t="s">
        <v>14587</v>
      </c>
      <c r="B2486" t="s">
        <v>9618</v>
      </c>
      <c r="C2486">
        <v>6447</v>
      </c>
      <c r="D2486" t="s">
        <v>14588</v>
      </c>
      <c r="E2486">
        <v>385.69</v>
      </c>
    </row>
    <row r="2487" spans="1:5">
      <c r="A2487" t="s">
        <v>14589</v>
      </c>
      <c r="B2487" t="s">
        <v>9618</v>
      </c>
      <c r="C2487">
        <v>6447</v>
      </c>
      <c r="D2487" t="s">
        <v>14590</v>
      </c>
      <c r="E2487">
        <v>417.33</v>
      </c>
    </row>
    <row r="2488" spans="1:5">
      <c r="A2488" t="s">
        <v>14591</v>
      </c>
      <c r="B2488" t="s">
        <v>9618</v>
      </c>
      <c r="C2488">
        <v>6447</v>
      </c>
      <c r="D2488" t="s">
        <v>14592</v>
      </c>
      <c r="E2488">
        <v>139.06</v>
      </c>
    </row>
    <row r="2489" spans="1:5">
      <c r="A2489" t="s">
        <v>14593</v>
      </c>
      <c r="B2489" t="s">
        <v>9618</v>
      </c>
      <c r="C2489">
        <v>6447</v>
      </c>
      <c r="D2489" t="s">
        <v>14594</v>
      </c>
      <c r="E2489">
        <v>221.35</v>
      </c>
    </row>
    <row r="2490" spans="1:5">
      <c r="A2490" t="s">
        <v>14595</v>
      </c>
      <c r="B2490" t="s">
        <v>9618</v>
      </c>
      <c r="C2490">
        <v>6447</v>
      </c>
      <c r="D2490" t="s">
        <v>14596</v>
      </c>
      <c r="E2490">
        <v>230.11</v>
      </c>
    </row>
    <row r="2491" spans="1:5">
      <c r="A2491" t="s">
        <v>14597</v>
      </c>
      <c r="B2491" t="s">
        <v>9618</v>
      </c>
      <c r="C2491">
        <v>6447</v>
      </c>
      <c r="D2491" t="s">
        <v>14598</v>
      </c>
      <c r="E2491">
        <v>203.48</v>
      </c>
    </row>
    <row r="2492" spans="1:5">
      <c r="A2492" t="s">
        <v>14599</v>
      </c>
      <c r="B2492" t="s">
        <v>9618</v>
      </c>
      <c r="C2492">
        <v>6447</v>
      </c>
      <c r="D2492" t="s">
        <v>14600</v>
      </c>
      <c r="E2492">
        <v>4.17</v>
      </c>
    </row>
    <row r="2493" spans="1:5">
      <c r="A2493" t="s">
        <v>14601</v>
      </c>
      <c r="B2493" t="s">
        <v>9618</v>
      </c>
      <c r="C2493">
        <v>6447</v>
      </c>
      <c r="D2493" t="s">
        <v>14602</v>
      </c>
      <c r="E2493">
        <v>2.75</v>
      </c>
    </row>
    <row r="2494" spans="1:5">
      <c r="A2494" t="s">
        <v>14603</v>
      </c>
      <c r="B2494" t="s">
        <v>9618</v>
      </c>
      <c r="C2494">
        <v>6447</v>
      </c>
      <c r="D2494" t="s">
        <v>14604</v>
      </c>
      <c r="E2494">
        <v>0</v>
      </c>
    </row>
    <row r="2495" spans="1:5">
      <c r="A2495" t="s">
        <v>14605</v>
      </c>
      <c r="B2495" t="s">
        <v>9618</v>
      </c>
      <c r="C2495">
        <v>6447</v>
      </c>
      <c r="D2495" t="s">
        <v>14606</v>
      </c>
      <c r="E2495">
        <v>0</v>
      </c>
    </row>
    <row r="2496" spans="1:5">
      <c r="A2496" t="s">
        <v>14607</v>
      </c>
      <c r="B2496" t="s">
        <v>9618</v>
      </c>
      <c r="C2496">
        <v>6447</v>
      </c>
      <c r="D2496" t="s">
        <v>14608</v>
      </c>
      <c r="E2496">
        <v>0</v>
      </c>
    </row>
    <row r="2497" spans="1:5">
      <c r="A2497" t="s">
        <v>14609</v>
      </c>
      <c r="B2497" t="s">
        <v>9618</v>
      </c>
      <c r="C2497">
        <v>6447</v>
      </c>
      <c r="D2497" t="s">
        <v>14610</v>
      </c>
      <c r="E2497">
        <v>0</v>
      </c>
    </row>
    <row r="2498" spans="1:5">
      <c r="A2498" t="s">
        <v>14611</v>
      </c>
      <c r="B2498" t="s">
        <v>9618</v>
      </c>
      <c r="C2498">
        <v>6447</v>
      </c>
      <c r="D2498" t="s">
        <v>14612</v>
      </c>
      <c r="E2498">
        <v>0</v>
      </c>
    </row>
    <row r="2499" spans="1:5">
      <c r="A2499" t="s">
        <v>14613</v>
      </c>
      <c r="B2499" t="s">
        <v>9618</v>
      </c>
      <c r="C2499">
        <v>6447</v>
      </c>
      <c r="D2499" t="s">
        <v>14614</v>
      </c>
      <c r="E2499">
        <v>0</v>
      </c>
    </row>
    <row r="2500" spans="1:5">
      <c r="A2500" t="s">
        <v>14615</v>
      </c>
      <c r="B2500" t="s">
        <v>9618</v>
      </c>
      <c r="C2500">
        <v>6447</v>
      </c>
      <c r="D2500" t="s">
        <v>14616</v>
      </c>
      <c r="E2500">
        <v>0</v>
      </c>
    </row>
    <row r="2501" spans="1:5">
      <c r="A2501" t="s">
        <v>14617</v>
      </c>
      <c r="B2501" t="s">
        <v>9618</v>
      </c>
      <c r="C2501">
        <v>6447</v>
      </c>
      <c r="D2501" t="s">
        <v>14618</v>
      </c>
      <c r="E2501">
        <v>0</v>
      </c>
    </row>
    <row r="2502" spans="1:5">
      <c r="A2502" t="s">
        <v>14619</v>
      </c>
      <c r="B2502" t="s">
        <v>9618</v>
      </c>
      <c r="C2502">
        <v>6447</v>
      </c>
      <c r="D2502" t="s">
        <v>14620</v>
      </c>
      <c r="E2502">
        <v>0</v>
      </c>
    </row>
    <row r="2503" spans="1:5">
      <c r="A2503" t="s">
        <v>14621</v>
      </c>
      <c r="B2503" t="s">
        <v>9618</v>
      </c>
      <c r="C2503">
        <v>6447</v>
      </c>
      <c r="D2503" t="s">
        <v>14622</v>
      </c>
      <c r="E2503">
        <v>0.69</v>
      </c>
    </row>
    <row r="2504" spans="1:5">
      <c r="A2504" t="s">
        <v>14623</v>
      </c>
      <c r="B2504" t="s">
        <v>9618</v>
      </c>
      <c r="C2504">
        <v>6447</v>
      </c>
      <c r="D2504" t="s">
        <v>14624</v>
      </c>
      <c r="E2504">
        <v>4.1399999999999997</v>
      </c>
    </row>
    <row r="2505" spans="1:5">
      <c r="A2505" t="s">
        <v>14625</v>
      </c>
      <c r="B2505" t="s">
        <v>9618</v>
      </c>
      <c r="C2505">
        <v>6447</v>
      </c>
      <c r="D2505" t="s">
        <v>14626</v>
      </c>
      <c r="E2505">
        <v>33.49</v>
      </c>
    </row>
    <row r="2506" spans="1:5">
      <c r="A2506" t="s">
        <v>14627</v>
      </c>
      <c r="B2506" t="s">
        <v>9618</v>
      </c>
      <c r="C2506">
        <v>6447</v>
      </c>
      <c r="D2506" t="s">
        <v>14628</v>
      </c>
      <c r="E2506">
        <v>466.46</v>
      </c>
    </row>
    <row r="2507" spans="1:5">
      <c r="A2507" t="s">
        <v>14629</v>
      </c>
      <c r="B2507" t="s">
        <v>9618</v>
      </c>
      <c r="C2507">
        <v>6447</v>
      </c>
      <c r="D2507" t="s">
        <v>14630</v>
      </c>
      <c r="E2507">
        <v>391.44</v>
      </c>
    </row>
    <row r="2508" spans="1:5">
      <c r="A2508" t="s">
        <v>14631</v>
      </c>
      <c r="B2508" t="s">
        <v>9618</v>
      </c>
      <c r="C2508">
        <v>6447</v>
      </c>
      <c r="D2508" t="s">
        <v>14632</v>
      </c>
      <c r="E2508">
        <v>690.47</v>
      </c>
    </row>
    <row r="2509" spans="1:5">
      <c r="A2509" t="s">
        <v>14633</v>
      </c>
      <c r="B2509" t="s">
        <v>9618</v>
      </c>
      <c r="C2509">
        <v>6447</v>
      </c>
      <c r="D2509" t="s">
        <v>14634</v>
      </c>
      <c r="E2509">
        <v>777.95</v>
      </c>
    </row>
    <row r="2510" spans="1:5">
      <c r="A2510" t="s">
        <v>14635</v>
      </c>
      <c r="B2510" t="s">
        <v>9618</v>
      </c>
      <c r="C2510">
        <v>6447</v>
      </c>
      <c r="D2510" t="s">
        <v>14636</v>
      </c>
      <c r="E2510">
        <v>724.88</v>
      </c>
    </row>
    <row r="2511" spans="1:5">
      <c r="A2511" t="s">
        <v>14637</v>
      </c>
      <c r="B2511" t="s">
        <v>9618</v>
      </c>
      <c r="C2511">
        <v>6447</v>
      </c>
      <c r="D2511" t="s">
        <v>14638</v>
      </c>
      <c r="E2511">
        <v>767.02</v>
      </c>
    </row>
    <row r="2512" spans="1:5">
      <c r="A2512" t="s">
        <v>14639</v>
      </c>
      <c r="B2512" t="s">
        <v>9618</v>
      </c>
      <c r="C2512">
        <v>6447</v>
      </c>
      <c r="D2512" t="s">
        <v>14640</v>
      </c>
      <c r="E2512">
        <v>707.07</v>
      </c>
    </row>
    <row r="2513" spans="1:5">
      <c r="A2513" t="s">
        <v>14641</v>
      </c>
      <c r="B2513" t="s">
        <v>9618</v>
      </c>
      <c r="C2513">
        <v>6447</v>
      </c>
      <c r="D2513" t="s">
        <v>14642</v>
      </c>
      <c r="E2513">
        <v>593.55999999999995</v>
      </c>
    </row>
    <row r="2514" spans="1:5">
      <c r="A2514" t="s">
        <v>14643</v>
      </c>
      <c r="B2514" t="s">
        <v>9618</v>
      </c>
      <c r="C2514">
        <v>6447</v>
      </c>
      <c r="D2514" t="s">
        <v>14644</v>
      </c>
      <c r="E2514">
        <v>287.55</v>
      </c>
    </row>
    <row r="2515" spans="1:5">
      <c r="A2515" t="s">
        <v>14645</v>
      </c>
      <c r="B2515" t="s">
        <v>9618</v>
      </c>
      <c r="C2515">
        <v>6447</v>
      </c>
      <c r="D2515" t="s">
        <v>14646</v>
      </c>
      <c r="E2515">
        <v>284.91000000000003</v>
      </c>
    </row>
    <row r="2516" spans="1:5">
      <c r="A2516" t="s">
        <v>14647</v>
      </c>
      <c r="B2516" t="s">
        <v>9618</v>
      </c>
      <c r="C2516">
        <v>6447</v>
      </c>
      <c r="D2516" t="s">
        <v>14648</v>
      </c>
      <c r="E2516">
        <v>243.68</v>
      </c>
    </row>
    <row r="2517" spans="1:5">
      <c r="A2517" t="s">
        <v>14649</v>
      </c>
      <c r="B2517" t="s">
        <v>9618</v>
      </c>
      <c r="C2517">
        <v>6447</v>
      </c>
      <c r="D2517" t="s">
        <v>14650</v>
      </c>
      <c r="E2517">
        <v>2.72</v>
      </c>
    </row>
    <row r="2518" spans="1:5">
      <c r="A2518" t="s">
        <v>14651</v>
      </c>
      <c r="B2518" t="s">
        <v>9618</v>
      </c>
      <c r="C2518">
        <v>6447</v>
      </c>
      <c r="D2518" t="s">
        <v>14652</v>
      </c>
      <c r="E2518">
        <v>0</v>
      </c>
    </row>
    <row r="2519" spans="1:5">
      <c r="A2519" t="s">
        <v>14653</v>
      </c>
      <c r="B2519" t="s">
        <v>9618</v>
      </c>
      <c r="C2519">
        <v>6447</v>
      </c>
      <c r="D2519" t="s">
        <v>14654</v>
      </c>
      <c r="E2519">
        <v>0</v>
      </c>
    </row>
    <row r="2520" spans="1:5">
      <c r="A2520" t="s">
        <v>14655</v>
      </c>
      <c r="B2520" t="s">
        <v>9618</v>
      </c>
      <c r="C2520">
        <v>6447</v>
      </c>
      <c r="D2520" t="s">
        <v>14656</v>
      </c>
      <c r="E2520">
        <v>0</v>
      </c>
    </row>
    <row r="2521" spans="1:5">
      <c r="A2521" t="s">
        <v>14657</v>
      </c>
      <c r="B2521" t="s">
        <v>9618</v>
      </c>
      <c r="C2521">
        <v>6447</v>
      </c>
      <c r="D2521" t="s">
        <v>14658</v>
      </c>
      <c r="E2521">
        <v>0</v>
      </c>
    </row>
    <row r="2522" spans="1:5">
      <c r="A2522" t="s">
        <v>14659</v>
      </c>
      <c r="B2522" t="s">
        <v>9618</v>
      </c>
      <c r="C2522">
        <v>6447</v>
      </c>
      <c r="D2522" t="s">
        <v>14660</v>
      </c>
      <c r="E2522">
        <v>0</v>
      </c>
    </row>
    <row r="2523" spans="1:5">
      <c r="A2523" t="s">
        <v>14661</v>
      </c>
      <c r="B2523" t="s">
        <v>9618</v>
      </c>
      <c r="C2523">
        <v>6447</v>
      </c>
      <c r="D2523" t="s">
        <v>14662</v>
      </c>
      <c r="E2523">
        <v>0</v>
      </c>
    </row>
    <row r="2524" spans="1:5">
      <c r="A2524" t="s">
        <v>14663</v>
      </c>
      <c r="B2524" t="s">
        <v>9618</v>
      </c>
      <c r="C2524">
        <v>6447</v>
      </c>
      <c r="D2524" t="s">
        <v>14664</v>
      </c>
      <c r="E2524">
        <v>0</v>
      </c>
    </row>
    <row r="2525" spans="1:5">
      <c r="A2525" t="s">
        <v>14665</v>
      </c>
      <c r="B2525" t="s">
        <v>9618</v>
      </c>
      <c r="C2525">
        <v>6447</v>
      </c>
      <c r="D2525" t="s">
        <v>14666</v>
      </c>
      <c r="E2525">
        <v>0</v>
      </c>
    </row>
    <row r="2526" spans="1:5">
      <c r="A2526" t="s">
        <v>14667</v>
      </c>
      <c r="B2526" t="s">
        <v>9618</v>
      </c>
      <c r="C2526">
        <v>6447</v>
      </c>
      <c r="D2526" t="s">
        <v>14668</v>
      </c>
      <c r="E2526">
        <v>0</v>
      </c>
    </row>
    <row r="2527" spans="1:5">
      <c r="A2527" t="s">
        <v>14669</v>
      </c>
      <c r="B2527" t="s">
        <v>9618</v>
      </c>
      <c r="C2527">
        <v>6447</v>
      </c>
      <c r="D2527" t="s">
        <v>14670</v>
      </c>
      <c r="E2527">
        <v>0.67</v>
      </c>
    </row>
    <row r="2528" spans="1:5">
      <c r="A2528" t="s">
        <v>14671</v>
      </c>
      <c r="B2528" t="s">
        <v>9618</v>
      </c>
      <c r="C2528">
        <v>6447</v>
      </c>
      <c r="D2528" t="s">
        <v>14672</v>
      </c>
      <c r="E2528">
        <v>4.0599999999999996</v>
      </c>
    </row>
    <row r="2529" spans="1:5">
      <c r="A2529" t="s">
        <v>14673</v>
      </c>
      <c r="B2529" t="s">
        <v>9618</v>
      </c>
      <c r="C2529">
        <v>6447</v>
      </c>
      <c r="D2529" t="s">
        <v>14674</v>
      </c>
      <c r="E2529">
        <v>4.0599999999999996</v>
      </c>
    </row>
    <row r="2530" spans="1:5">
      <c r="A2530" t="s">
        <v>14675</v>
      </c>
      <c r="B2530" t="s">
        <v>9618</v>
      </c>
      <c r="C2530">
        <v>6447</v>
      </c>
      <c r="D2530" t="s">
        <v>14676</v>
      </c>
      <c r="E2530">
        <v>4.07</v>
      </c>
    </row>
    <row r="2531" spans="1:5">
      <c r="A2531" t="s">
        <v>14677</v>
      </c>
      <c r="B2531" t="s">
        <v>9618</v>
      </c>
      <c r="C2531">
        <v>6447</v>
      </c>
      <c r="D2531" t="s">
        <v>14678</v>
      </c>
      <c r="E2531">
        <v>4.1100000000000003</v>
      </c>
    </row>
    <row r="2532" spans="1:5">
      <c r="A2532" t="s">
        <v>14679</v>
      </c>
      <c r="B2532" t="s">
        <v>9618</v>
      </c>
      <c r="C2532">
        <v>6447</v>
      </c>
      <c r="D2532" t="s">
        <v>14680</v>
      </c>
      <c r="E2532">
        <v>4.12</v>
      </c>
    </row>
    <row r="2533" spans="1:5">
      <c r="A2533" t="s">
        <v>14681</v>
      </c>
      <c r="B2533" t="s">
        <v>9618</v>
      </c>
      <c r="C2533">
        <v>6447</v>
      </c>
      <c r="D2533" t="s">
        <v>14682</v>
      </c>
      <c r="E2533">
        <v>4.13</v>
      </c>
    </row>
    <row r="2534" spans="1:5">
      <c r="A2534" t="s">
        <v>14683</v>
      </c>
      <c r="B2534" t="s">
        <v>9618</v>
      </c>
      <c r="C2534">
        <v>6447</v>
      </c>
      <c r="D2534" t="s">
        <v>14684</v>
      </c>
      <c r="E2534">
        <v>4.1500000000000004</v>
      </c>
    </row>
    <row r="2535" spans="1:5">
      <c r="A2535" t="s">
        <v>14685</v>
      </c>
      <c r="B2535" t="s">
        <v>9618</v>
      </c>
      <c r="C2535">
        <v>6447</v>
      </c>
      <c r="D2535" t="s">
        <v>14686</v>
      </c>
      <c r="E2535">
        <v>4.21</v>
      </c>
    </row>
    <row r="2536" spans="1:5">
      <c r="A2536" t="s">
        <v>14687</v>
      </c>
      <c r="B2536" t="s">
        <v>9618</v>
      </c>
      <c r="C2536">
        <v>6447</v>
      </c>
      <c r="D2536" t="s">
        <v>14688</v>
      </c>
      <c r="E2536">
        <v>4.24</v>
      </c>
    </row>
    <row r="2537" spans="1:5">
      <c r="A2537" t="s">
        <v>14689</v>
      </c>
      <c r="B2537" t="s">
        <v>9618</v>
      </c>
      <c r="C2537">
        <v>6447</v>
      </c>
      <c r="D2537" t="s">
        <v>14690</v>
      </c>
      <c r="E2537">
        <v>4.28</v>
      </c>
    </row>
    <row r="2538" spans="1:5">
      <c r="A2538" t="s">
        <v>14691</v>
      </c>
      <c r="B2538" t="s">
        <v>9618</v>
      </c>
      <c r="C2538">
        <v>6447</v>
      </c>
      <c r="D2538" t="s">
        <v>14692</v>
      </c>
      <c r="E2538">
        <v>4.25</v>
      </c>
    </row>
    <row r="2539" spans="1:5">
      <c r="A2539" t="s">
        <v>14693</v>
      </c>
      <c r="B2539" t="s">
        <v>9618</v>
      </c>
      <c r="C2539">
        <v>6447</v>
      </c>
      <c r="D2539" t="s">
        <v>14694</v>
      </c>
      <c r="E2539">
        <v>4.24</v>
      </c>
    </row>
    <row r="2540" spans="1:5">
      <c r="A2540" t="s">
        <v>14695</v>
      </c>
      <c r="B2540" t="s">
        <v>9618</v>
      </c>
      <c r="C2540">
        <v>6447</v>
      </c>
      <c r="D2540" t="s">
        <v>14696</v>
      </c>
      <c r="E2540">
        <v>4.24</v>
      </c>
    </row>
    <row r="2541" spans="1:5">
      <c r="A2541" t="s">
        <v>14697</v>
      </c>
      <c r="B2541" t="s">
        <v>9618</v>
      </c>
      <c r="C2541">
        <v>6447</v>
      </c>
      <c r="D2541" t="s">
        <v>14698</v>
      </c>
      <c r="E2541">
        <v>2.81</v>
      </c>
    </row>
    <row r="2542" spans="1:5">
      <c r="A2542" t="s">
        <v>14699</v>
      </c>
      <c r="B2542" t="s">
        <v>9618</v>
      </c>
      <c r="C2542">
        <v>6447</v>
      </c>
      <c r="D2542" t="s">
        <v>14700</v>
      </c>
      <c r="E2542">
        <v>0</v>
      </c>
    </row>
    <row r="2543" spans="1:5">
      <c r="A2543" t="s">
        <v>14701</v>
      </c>
      <c r="B2543" t="s">
        <v>9618</v>
      </c>
      <c r="C2543">
        <v>6447</v>
      </c>
      <c r="D2543" t="s">
        <v>14702</v>
      </c>
      <c r="E2543">
        <v>0</v>
      </c>
    </row>
    <row r="2544" spans="1:5">
      <c r="A2544" t="s">
        <v>14703</v>
      </c>
      <c r="B2544" t="s">
        <v>9618</v>
      </c>
      <c r="C2544">
        <v>6447</v>
      </c>
      <c r="D2544" t="s">
        <v>14704</v>
      </c>
      <c r="E2544">
        <v>0</v>
      </c>
    </row>
    <row r="2545" spans="1:5">
      <c r="A2545" t="s">
        <v>14705</v>
      </c>
      <c r="B2545" t="s">
        <v>9618</v>
      </c>
      <c r="C2545">
        <v>6447</v>
      </c>
      <c r="D2545" t="s">
        <v>14706</v>
      </c>
      <c r="E2545">
        <v>0</v>
      </c>
    </row>
    <row r="2546" spans="1:5">
      <c r="A2546" t="s">
        <v>14707</v>
      </c>
      <c r="B2546" t="s">
        <v>9618</v>
      </c>
      <c r="C2546">
        <v>6447</v>
      </c>
      <c r="D2546" t="s">
        <v>14708</v>
      </c>
      <c r="E2546">
        <v>0</v>
      </c>
    </row>
    <row r="2547" spans="1:5">
      <c r="A2547" t="s">
        <v>14709</v>
      </c>
      <c r="B2547" t="s">
        <v>9618</v>
      </c>
      <c r="C2547">
        <v>6447</v>
      </c>
      <c r="D2547" t="s">
        <v>14710</v>
      </c>
      <c r="E2547">
        <v>0</v>
      </c>
    </row>
    <row r="2548" spans="1:5">
      <c r="A2548" t="s">
        <v>14711</v>
      </c>
      <c r="B2548" t="s">
        <v>9618</v>
      </c>
      <c r="C2548">
        <v>6447</v>
      </c>
      <c r="D2548" t="s">
        <v>14712</v>
      </c>
      <c r="E2548">
        <v>0</v>
      </c>
    </row>
    <row r="2549" spans="1:5">
      <c r="A2549" t="s">
        <v>14713</v>
      </c>
      <c r="B2549" t="s">
        <v>9618</v>
      </c>
      <c r="C2549">
        <v>6447</v>
      </c>
      <c r="D2549" t="s">
        <v>14714</v>
      </c>
      <c r="E2549">
        <v>0</v>
      </c>
    </row>
    <row r="2550" spans="1:5">
      <c r="A2550" t="s">
        <v>14715</v>
      </c>
      <c r="B2550" t="s">
        <v>9618</v>
      </c>
      <c r="C2550">
        <v>6447</v>
      </c>
      <c r="D2550" t="s">
        <v>14716</v>
      </c>
      <c r="E2550">
        <v>0</v>
      </c>
    </row>
    <row r="2551" spans="1:5">
      <c r="A2551" t="s">
        <v>14717</v>
      </c>
      <c r="B2551" t="s">
        <v>9618</v>
      </c>
      <c r="C2551">
        <v>6447</v>
      </c>
      <c r="D2551" t="s">
        <v>14718</v>
      </c>
      <c r="E2551">
        <v>1.41</v>
      </c>
    </row>
    <row r="2552" spans="1:5">
      <c r="A2552" t="s">
        <v>14719</v>
      </c>
      <c r="B2552" t="s">
        <v>9618</v>
      </c>
      <c r="C2552">
        <v>6447</v>
      </c>
      <c r="D2552" t="s">
        <v>14720</v>
      </c>
      <c r="E2552">
        <v>4.25</v>
      </c>
    </row>
    <row r="2553" spans="1:5">
      <c r="A2553" t="s">
        <v>14721</v>
      </c>
      <c r="B2553" t="s">
        <v>9618</v>
      </c>
      <c r="C2553">
        <v>6447</v>
      </c>
      <c r="D2553" t="s">
        <v>14722</v>
      </c>
      <c r="E2553">
        <v>4.2699999999999996</v>
      </c>
    </row>
    <row r="2554" spans="1:5">
      <c r="A2554" t="s">
        <v>14723</v>
      </c>
      <c r="B2554" t="s">
        <v>9618</v>
      </c>
      <c r="C2554">
        <v>6447</v>
      </c>
      <c r="D2554" t="s">
        <v>14724</v>
      </c>
      <c r="E2554">
        <v>4.32</v>
      </c>
    </row>
    <row r="2555" spans="1:5">
      <c r="A2555" t="s">
        <v>14725</v>
      </c>
      <c r="B2555" t="s">
        <v>9618</v>
      </c>
      <c r="C2555">
        <v>6447</v>
      </c>
      <c r="D2555" t="s">
        <v>14726</v>
      </c>
      <c r="E2555">
        <v>4.3499999999999996</v>
      </c>
    </row>
    <row r="2556" spans="1:5">
      <c r="A2556" t="s">
        <v>14727</v>
      </c>
      <c r="B2556" t="s">
        <v>9618</v>
      </c>
      <c r="C2556">
        <v>6447</v>
      </c>
      <c r="D2556" t="s">
        <v>14728</v>
      </c>
      <c r="E2556">
        <v>7.48</v>
      </c>
    </row>
    <row r="2557" spans="1:5">
      <c r="A2557" t="s">
        <v>14729</v>
      </c>
      <c r="B2557" t="s">
        <v>9618</v>
      </c>
      <c r="C2557">
        <v>6447</v>
      </c>
      <c r="D2557" t="s">
        <v>14730</v>
      </c>
      <c r="E2557">
        <v>10.95</v>
      </c>
    </row>
    <row r="2558" spans="1:5">
      <c r="A2558" t="s">
        <v>14731</v>
      </c>
      <c r="B2558" t="s">
        <v>9618</v>
      </c>
      <c r="C2558">
        <v>6447</v>
      </c>
      <c r="D2558" t="s">
        <v>14732</v>
      </c>
      <c r="E2558">
        <v>14.8</v>
      </c>
    </row>
    <row r="2559" spans="1:5">
      <c r="A2559" t="s">
        <v>14733</v>
      </c>
      <c r="B2559" t="s">
        <v>9618</v>
      </c>
      <c r="C2559">
        <v>6447</v>
      </c>
      <c r="D2559" t="s">
        <v>14734</v>
      </c>
      <c r="E2559">
        <v>21.06</v>
      </c>
    </row>
    <row r="2560" spans="1:5">
      <c r="A2560" t="s">
        <v>14735</v>
      </c>
      <c r="B2560" t="s">
        <v>9618</v>
      </c>
      <c r="C2560">
        <v>6447</v>
      </c>
      <c r="D2560" t="s">
        <v>14736</v>
      </c>
      <c r="E2560">
        <v>4.99</v>
      </c>
    </row>
    <row r="2561" spans="1:5">
      <c r="A2561" t="s">
        <v>14737</v>
      </c>
      <c r="B2561" t="s">
        <v>9618</v>
      </c>
      <c r="C2561">
        <v>6447</v>
      </c>
      <c r="D2561" t="s">
        <v>14738</v>
      </c>
      <c r="E2561">
        <v>102.04</v>
      </c>
    </row>
    <row r="2562" spans="1:5">
      <c r="A2562" t="s">
        <v>14739</v>
      </c>
      <c r="B2562" t="s">
        <v>9618</v>
      </c>
      <c r="C2562">
        <v>6447</v>
      </c>
      <c r="D2562" t="s">
        <v>14740</v>
      </c>
      <c r="E2562">
        <v>342.8</v>
      </c>
    </row>
    <row r="2563" spans="1:5">
      <c r="A2563" t="s">
        <v>14741</v>
      </c>
      <c r="B2563" t="s">
        <v>9618</v>
      </c>
      <c r="C2563">
        <v>6447</v>
      </c>
      <c r="D2563" t="s">
        <v>14742</v>
      </c>
      <c r="E2563">
        <v>48.72</v>
      </c>
    </row>
    <row r="2564" spans="1:5">
      <c r="A2564" t="s">
        <v>14743</v>
      </c>
      <c r="B2564" t="s">
        <v>9618</v>
      </c>
      <c r="C2564">
        <v>6447</v>
      </c>
      <c r="D2564" t="s">
        <v>14744</v>
      </c>
      <c r="E2564">
        <v>204.53</v>
      </c>
    </row>
    <row r="2565" spans="1:5">
      <c r="A2565" t="s">
        <v>14745</v>
      </c>
      <c r="B2565" t="s">
        <v>9618</v>
      </c>
      <c r="C2565">
        <v>6447</v>
      </c>
      <c r="D2565" t="s">
        <v>14746</v>
      </c>
      <c r="E2565">
        <v>3.3</v>
      </c>
    </row>
    <row r="2566" spans="1:5">
      <c r="A2566" t="s">
        <v>14747</v>
      </c>
      <c r="B2566" t="s">
        <v>9618</v>
      </c>
      <c r="C2566">
        <v>6447</v>
      </c>
      <c r="D2566" t="s">
        <v>14748</v>
      </c>
      <c r="E2566">
        <v>0</v>
      </c>
    </row>
    <row r="2567" spans="1:5">
      <c r="A2567" t="s">
        <v>14749</v>
      </c>
      <c r="B2567" t="s">
        <v>9618</v>
      </c>
      <c r="C2567">
        <v>6447</v>
      </c>
      <c r="D2567" t="s">
        <v>14750</v>
      </c>
      <c r="E2567">
        <v>0</v>
      </c>
    </row>
    <row r="2568" spans="1:5">
      <c r="A2568" t="s">
        <v>14751</v>
      </c>
      <c r="B2568" t="s">
        <v>9618</v>
      </c>
      <c r="C2568">
        <v>6447</v>
      </c>
      <c r="D2568" t="s">
        <v>14752</v>
      </c>
      <c r="E2568">
        <v>0</v>
      </c>
    </row>
    <row r="2569" spans="1:5">
      <c r="A2569" t="s">
        <v>14753</v>
      </c>
      <c r="B2569" t="s">
        <v>9618</v>
      </c>
      <c r="C2569">
        <v>6447</v>
      </c>
      <c r="D2569" t="s">
        <v>14754</v>
      </c>
      <c r="E2569">
        <v>0</v>
      </c>
    </row>
    <row r="2570" spans="1:5">
      <c r="A2570" t="s">
        <v>14755</v>
      </c>
      <c r="B2570" t="s">
        <v>9618</v>
      </c>
      <c r="C2570">
        <v>6447</v>
      </c>
      <c r="D2570" t="s">
        <v>14756</v>
      </c>
      <c r="E2570">
        <v>0</v>
      </c>
    </row>
    <row r="2571" spans="1:5">
      <c r="A2571" t="s">
        <v>14757</v>
      </c>
      <c r="B2571" t="s">
        <v>9618</v>
      </c>
      <c r="C2571">
        <v>6447</v>
      </c>
      <c r="D2571" t="s">
        <v>14758</v>
      </c>
      <c r="E2571">
        <v>0</v>
      </c>
    </row>
    <row r="2572" spans="1:5">
      <c r="A2572" t="s">
        <v>14759</v>
      </c>
      <c r="B2572" t="s">
        <v>9618</v>
      </c>
      <c r="C2572">
        <v>6447</v>
      </c>
      <c r="D2572" t="s">
        <v>14760</v>
      </c>
      <c r="E2572">
        <v>0</v>
      </c>
    </row>
    <row r="2573" spans="1:5">
      <c r="A2573" t="s">
        <v>14761</v>
      </c>
      <c r="B2573" t="s">
        <v>9618</v>
      </c>
      <c r="C2573">
        <v>6447</v>
      </c>
      <c r="D2573" t="s">
        <v>14762</v>
      </c>
      <c r="E2573">
        <v>0</v>
      </c>
    </row>
    <row r="2574" spans="1:5">
      <c r="A2574" t="s">
        <v>14763</v>
      </c>
      <c r="B2574" t="s">
        <v>9618</v>
      </c>
      <c r="C2574">
        <v>6447</v>
      </c>
      <c r="D2574" t="s">
        <v>14764</v>
      </c>
      <c r="E2574">
        <v>0</v>
      </c>
    </row>
    <row r="2575" spans="1:5">
      <c r="A2575" t="s">
        <v>14765</v>
      </c>
      <c r="B2575" t="s">
        <v>9618</v>
      </c>
      <c r="C2575">
        <v>6447</v>
      </c>
      <c r="D2575" t="s">
        <v>14766</v>
      </c>
      <c r="E2575">
        <v>1.45</v>
      </c>
    </row>
    <row r="2576" spans="1:5">
      <c r="A2576" t="s">
        <v>14767</v>
      </c>
      <c r="B2576" t="s">
        <v>9618</v>
      </c>
      <c r="C2576">
        <v>6447</v>
      </c>
      <c r="D2576" t="s">
        <v>14768</v>
      </c>
      <c r="E2576">
        <v>45.25</v>
      </c>
    </row>
    <row r="2577" spans="1:5">
      <c r="A2577" t="s">
        <v>14769</v>
      </c>
      <c r="B2577" t="s">
        <v>9618</v>
      </c>
      <c r="C2577">
        <v>6447</v>
      </c>
      <c r="D2577" t="s">
        <v>14770</v>
      </c>
      <c r="E2577">
        <v>483.6</v>
      </c>
    </row>
    <row r="2578" spans="1:5">
      <c r="A2578" t="s">
        <v>14771</v>
      </c>
      <c r="B2578" t="s">
        <v>9618</v>
      </c>
      <c r="C2578">
        <v>6447</v>
      </c>
      <c r="D2578" t="s">
        <v>14772</v>
      </c>
      <c r="E2578">
        <v>646.32000000000005</v>
      </c>
    </row>
    <row r="2579" spans="1:5">
      <c r="A2579" t="s">
        <v>14773</v>
      </c>
      <c r="B2579" t="s">
        <v>9618</v>
      </c>
      <c r="C2579">
        <v>6447</v>
      </c>
      <c r="D2579" t="s">
        <v>14774</v>
      </c>
      <c r="E2579">
        <v>490.04</v>
      </c>
    </row>
    <row r="2580" spans="1:5">
      <c r="A2580" t="s">
        <v>14775</v>
      </c>
      <c r="B2580" t="s">
        <v>9618</v>
      </c>
      <c r="C2580">
        <v>6447</v>
      </c>
      <c r="D2580" t="s">
        <v>14776</v>
      </c>
      <c r="E2580">
        <v>632.63</v>
      </c>
    </row>
    <row r="2581" spans="1:5">
      <c r="A2581" t="s">
        <v>14777</v>
      </c>
      <c r="B2581" t="s">
        <v>9618</v>
      </c>
      <c r="C2581">
        <v>6447</v>
      </c>
      <c r="D2581" t="s">
        <v>14778</v>
      </c>
      <c r="E2581">
        <v>481.37</v>
      </c>
    </row>
    <row r="2582" spans="1:5">
      <c r="A2582" t="s">
        <v>14779</v>
      </c>
      <c r="B2582" t="s">
        <v>9618</v>
      </c>
      <c r="C2582">
        <v>6447</v>
      </c>
      <c r="D2582" t="s">
        <v>14780</v>
      </c>
      <c r="E2582">
        <v>258.5</v>
      </c>
    </row>
    <row r="2583" spans="1:5">
      <c r="A2583" t="s">
        <v>14781</v>
      </c>
      <c r="B2583" t="s">
        <v>9618</v>
      </c>
      <c r="C2583">
        <v>6447</v>
      </c>
      <c r="D2583" t="s">
        <v>14782</v>
      </c>
      <c r="E2583">
        <v>478.11</v>
      </c>
    </row>
    <row r="2584" spans="1:5">
      <c r="A2584" t="s">
        <v>14783</v>
      </c>
      <c r="B2584" t="s">
        <v>9618</v>
      </c>
      <c r="C2584">
        <v>6447</v>
      </c>
      <c r="D2584" t="s">
        <v>14784</v>
      </c>
      <c r="E2584">
        <v>531.38</v>
      </c>
    </row>
    <row r="2585" spans="1:5">
      <c r="A2585" t="s">
        <v>14785</v>
      </c>
      <c r="B2585" t="s">
        <v>9618</v>
      </c>
      <c r="C2585">
        <v>6447</v>
      </c>
      <c r="D2585" t="s">
        <v>14786</v>
      </c>
      <c r="E2585">
        <v>594.08000000000004</v>
      </c>
    </row>
    <row r="2586" spans="1:5">
      <c r="A2586" t="s">
        <v>14787</v>
      </c>
      <c r="B2586" t="s">
        <v>9618</v>
      </c>
      <c r="C2586">
        <v>6447</v>
      </c>
      <c r="D2586" t="s">
        <v>14788</v>
      </c>
      <c r="E2586">
        <v>455.25</v>
      </c>
    </row>
    <row r="2587" spans="1:5">
      <c r="A2587" t="s">
        <v>14789</v>
      </c>
      <c r="B2587" t="s">
        <v>9618</v>
      </c>
      <c r="C2587">
        <v>6447</v>
      </c>
      <c r="D2587" t="s">
        <v>14790</v>
      </c>
      <c r="E2587">
        <v>419.9</v>
      </c>
    </row>
    <row r="2588" spans="1:5">
      <c r="A2588" t="s">
        <v>14791</v>
      </c>
      <c r="B2588" t="s">
        <v>9618</v>
      </c>
      <c r="C2588">
        <v>6447</v>
      </c>
      <c r="D2588" t="s">
        <v>14792</v>
      </c>
      <c r="E2588">
        <v>145.1</v>
      </c>
    </row>
    <row r="2589" spans="1:5">
      <c r="A2589" t="s">
        <v>14793</v>
      </c>
      <c r="B2589" t="s">
        <v>9618</v>
      </c>
      <c r="C2589">
        <v>6447</v>
      </c>
      <c r="D2589" t="s">
        <v>14794</v>
      </c>
      <c r="E2589">
        <v>3.01</v>
      </c>
    </row>
    <row r="2590" spans="1:5">
      <c r="A2590" t="s">
        <v>14795</v>
      </c>
      <c r="B2590" t="s">
        <v>9618</v>
      </c>
      <c r="C2590">
        <v>6447</v>
      </c>
      <c r="D2590" t="s">
        <v>14796</v>
      </c>
      <c r="E2590">
        <v>0</v>
      </c>
    </row>
    <row r="2591" spans="1:5">
      <c r="A2591" t="s">
        <v>14797</v>
      </c>
      <c r="B2591" t="s">
        <v>9618</v>
      </c>
      <c r="C2591">
        <v>6447</v>
      </c>
      <c r="D2591" t="s">
        <v>14798</v>
      </c>
      <c r="E2591">
        <v>0</v>
      </c>
    </row>
    <row r="2592" spans="1:5">
      <c r="A2592" t="s">
        <v>14799</v>
      </c>
      <c r="B2592" t="s">
        <v>9618</v>
      </c>
      <c r="C2592">
        <v>6447</v>
      </c>
      <c r="D2592" t="s">
        <v>14800</v>
      </c>
      <c r="E2592">
        <v>0</v>
      </c>
    </row>
    <row r="2593" spans="1:5">
      <c r="A2593" t="s">
        <v>14801</v>
      </c>
      <c r="B2593" t="s">
        <v>9618</v>
      </c>
      <c r="C2593">
        <v>6447</v>
      </c>
      <c r="D2593" t="s">
        <v>14802</v>
      </c>
      <c r="E2593">
        <v>0</v>
      </c>
    </row>
    <row r="2594" spans="1:5">
      <c r="A2594" t="s">
        <v>14803</v>
      </c>
      <c r="B2594" t="s">
        <v>9618</v>
      </c>
      <c r="C2594">
        <v>6447</v>
      </c>
      <c r="D2594" t="s">
        <v>14804</v>
      </c>
      <c r="E2594">
        <v>0</v>
      </c>
    </row>
    <row r="2595" spans="1:5">
      <c r="A2595" t="s">
        <v>14805</v>
      </c>
      <c r="B2595" t="s">
        <v>9618</v>
      </c>
      <c r="C2595">
        <v>6447</v>
      </c>
      <c r="D2595" t="s">
        <v>14806</v>
      </c>
      <c r="E2595">
        <v>0</v>
      </c>
    </row>
    <row r="2596" spans="1:5">
      <c r="A2596" t="s">
        <v>14807</v>
      </c>
      <c r="B2596" t="s">
        <v>9618</v>
      </c>
      <c r="C2596">
        <v>6447</v>
      </c>
      <c r="D2596" t="s">
        <v>14808</v>
      </c>
      <c r="E2596">
        <v>0</v>
      </c>
    </row>
    <row r="2597" spans="1:5">
      <c r="A2597" t="s">
        <v>14809</v>
      </c>
      <c r="B2597" t="s">
        <v>9618</v>
      </c>
      <c r="C2597">
        <v>6447</v>
      </c>
      <c r="D2597" t="s">
        <v>14810</v>
      </c>
      <c r="E2597">
        <v>0</v>
      </c>
    </row>
    <row r="2598" spans="1:5">
      <c r="A2598" t="s">
        <v>14811</v>
      </c>
      <c r="B2598" t="s">
        <v>9618</v>
      </c>
      <c r="C2598">
        <v>6447</v>
      </c>
      <c r="D2598" t="s">
        <v>14812</v>
      </c>
      <c r="E2598">
        <v>0</v>
      </c>
    </row>
    <row r="2599" spans="1:5">
      <c r="A2599" t="s">
        <v>14813</v>
      </c>
      <c r="B2599" t="s">
        <v>9618</v>
      </c>
      <c r="C2599">
        <v>6447</v>
      </c>
      <c r="D2599" t="s">
        <v>14814</v>
      </c>
      <c r="E2599">
        <v>1.39</v>
      </c>
    </row>
    <row r="2600" spans="1:5">
      <c r="A2600" t="s">
        <v>14815</v>
      </c>
      <c r="B2600" t="s">
        <v>9618</v>
      </c>
      <c r="C2600">
        <v>6447</v>
      </c>
      <c r="D2600" t="s">
        <v>14816</v>
      </c>
      <c r="E2600">
        <v>56.56</v>
      </c>
    </row>
    <row r="2601" spans="1:5">
      <c r="A2601" t="s">
        <v>14817</v>
      </c>
      <c r="B2601" t="s">
        <v>9618</v>
      </c>
      <c r="C2601">
        <v>6447</v>
      </c>
      <c r="D2601" t="s">
        <v>14818</v>
      </c>
      <c r="E2601">
        <v>277.44</v>
      </c>
    </row>
    <row r="2602" spans="1:5">
      <c r="A2602" t="s">
        <v>14819</v>
      </c>
      <c r="B2602" t="s">
        <v>9618</v>
      </c>
      <c r="C2602">
        <v>6447</v>
      </c>
      <c r="D2602" t="s">
        <v>14820</v>
      </c>
      <c r="E2602">
        <v>418.59</v>
      </c>
    </row>
    <row r="2603" spans="1:5">
      <c r="A2603" t="s">
        <v>14821</v>
      </c>
      <c r="B2603" t="s">
        <v>9618</v>
      </c>
      <c r="C2603">
        <v>6447</v>
      </c>
      <c r="D2603" t="s">
        <v>14822</v>
      </c>
      <c r="E2603">
        <v>446.22</v>
      </c>
    </row>
    <row r="2604" spans="1:5">
      <c r="A2604" t="s">
        <v>14823</v>
      </c>
      <c r="B2604" t="s">
        <v>9618</v>
      </c>
      <c r="C2604">
        <v>6447</v>
      </c>
      <c r="D2604" t="s">
        <v>14824</v>
      </c>
      <c r="E2604">
        <v>426.26</v>
      </c>
    </row>
    <row r="2605" spans="1:5">
      <c r="A2605" t="s">
        <v>14825</v>
      </c>
      <c r="B2605" t="s">
        <v>9618</v>
      </c>
      <c r="C2605">
        <v>6447</v>
      </c>
      <c r="D2605" t="s">
        <v>14826</v>
      </c>
      <c r="E2605">
        <v>421.49</v>
      </c>
    </row>
    <row r="2606" spans="1:5">
      <c r="A2606" t="s">
        <v>14827</v>
      </c>
      <c r="B2606" t="s">
        <v>9618</v>
      </c>
      <c r="C2606">
        <v>6447</v>
      </c>
      <c r="D2606" t="s">
        <v>14828</v>
      </c>
      <c r="E2606">
        <v>151.41</v>
      </c>
    </row>
    <row r="2607" spans="1:5">
      <c r="A2607" t="s">
        <v>14829</v>
      </c>
      <c r="B2607" t="s">
        <v>9618</v>
      </c>
      <c r="C2607">
        <v>6447</v>
      </c>
      <c r="D2607" t="s">
        <v>14830</v>
      </c>
      <c r="E2607">
        <v>595.16</v>
      </c>
    </row>
    <row r="2608" spans="1:5">
      <c r="A2608" t="s">
        <v>14831</v>
      </c>
      <c r="B2608" t="s">
        <v>9618</v>
      </c>
      <c r="C2608">
        <v>6447</v>
      </c>
      <c r="D2608" t="s">
        <v>14832</v>
      </c>
      <c r="E2608">
        <v>775.93</v>
      </c>
    </row>
    <row r="2609" spans="1:5">
      <c r="A2609" t="s">
        <v>14833</v>
      </c>
      <c r="B2609" t="s">
        <v>9618</v>
      </c>
      <c r="C2609">
        <v>6447</v>
      </c>
      <c r="D2609" t="s">
        <v>14834</v>
      </c>
      <c r="E2609">
        <v>783.6</v>
      </c>
    </row>
    <row r="2610" spans="1:5">
      <c r="A2610" t="s">
        <v>14835</v>
      </c>
      <c r="B2610" t="s">
        <v>9618</v>
      </c>
      <c r="C2610">
        <v>6447</v>
      </c>
      <c r="D2610" t="s">
        <v>14836</v>
      </c>
      <c r="E2610">
        <v>740.76</v>
      </c>
    </row>
    <row r="2611" spans="1:5">
      <c r="A2611" t="s">
        <v>14837</v>
      </c>
      <c r="B2611" t="s">
        <v>9618</v>
      </c>
      <c r="C2611">
        <v>6447</v>
      </c>
      <c r="D2611" t="s">
        <v>14838</v>
      </c>
      <c r="E2611">
        <v>642.41999999999996</v>
      </c>
    </row>
    <row r="2612" spans="1:5">
      <c r="A2612" t="s">
        <v>14839</v>
      </c>
      <c r="B2612" t="s">
        <v>9618</v>
      </c>
      <c r="C2612">
        <v>6447</v>
      </c>
      <c r="D2612" t="s">
        <v>14840</v>
      </c>
      <c r="E2612">
        <v>391.28</v>
      </c>
    </row>
    <row r="2613" spans="1:5">
      <c r="A2613" t="s">
        <v>14841</v>
      </c>
      <c r="B2613" t="s">
        <v>9618</v>
      </c>
      <c r="C2613">
        <v>6447</v>
      </c>
      <c r="D2613" t="s">
        <v>14842</v>
      </c>
      <c r="E2613">
        <v>2.7</v>
      </c>
    </row>
    <row r="2614" spans="1:5">
      <c r="A2614" t="s">
        <v>14843</v>
      </c>
      <c r="B2614" t="s">
        <v>9618</v>
      </c>
      <c r="C2614">
        <v>6447</v>
      </c>
      <c r="D2614" t="s">
        <v>14844</v>
      </c>
      <c r="E2614">
        <v>0</v>
      </c>
    </row>
    <row r="2615" spans="1:5">
      <c r="A2615" t="s">
        <v>14845</v>
      </c>
      <c r="B2615" t="s">
        <v>9618</v>
      </c>
      <c r="C2615">
        <v>6447</v>
      </c>
      <c r="D2615" t="s">
        <v>14846</v>
      </c>
      <c r="E2615">
        <v>0</v>
      </c>
    </row>
    <row r="2616" spans="1:5">
      <c r="A2616" t="s">
        <v>14847</v>
      </c>
      <c r="B2616" t="s">
        <v>9618</v>
      </c>
      <c r="C2616">
        <v>6447</v>
      </c>
      <c r="D2616" t="s">
        <v>14848</v>
      </c>
      <c r="E2616">
        <v>0</v>
      </c>
    </row>
    <row r="2617" spans="1:5">
      <c r="A2617" t="s">
        <v>14849</v>
      </c>
      <c r="B2617" t="s">
        <v>9618</v>
      </c>
      <c r="C2617">
        <v>6447</v>
      </c>
      <c r="D2617" t="s">
        <v>14850</v>
      </c>
      <c r="E2617">
        <v>0</v>
      </c>
    </row>
    <row r="2618" spans="1:5">
      <c r="A2618" t="s">
        <v>14851</v>
      </c>
      <c r="B2618" t="s">
        <v>9618</v>
      </c>
      <c r="C2618">
        <v>6447</v>
      </c>
      <c r="D2618" t="s">
        <v>14852</v>
      </c>
      <c r="E2618">
        <v>0</v>
      </c>
    </row>
    <row r="2619" spans="1:5">
      <c r="A2619" t="s">
        <v>14853</v>
      </c>
      <c r="B2619" t="s">
        <v>9618</v>
      </c>
      <c r="C2619">
        <v>6447</v>
      </c>
      <c r="D2619" t="s">
        <v>14854</v>
      </c>
      <c r="E2619">
        <v>0</v>
      </c>
    </row>
    <row r="2620" spans="1:5">
      <c r="A2620" t="s">
        <v>14855</v>
      </c>
      <c r="B2620" t="s">
        <v>9618</v>
      </c>
      <c r="C2620">
        <v>6447</v>
      </c>
      <c r="D2620" t="s">
        <v>14856</v>
      </c>
      <c r="E2620">
        <v>0</v>
      </c>
    </row>
    <row r="2621" spans="1:5">
      <c r="A2621" t="s">
        <v>14857</v>
      </c>
      <c r="B2621" t="s">
        <v>9618</v>
      </c>
      <c r="C2621">
        <v>6447</v>
      </c>
      <c r="D2621" t="s">
        <v>14858</v>
      </c>
      <c r="E2621">
        <v>0</v>
      </c>
    </row>
    <row r="2622" spans="1:5">
      <c r="A2622" t="s">
        <v>14859</v>
      </c>
      <c r="B2622" t="s">
        <v>9618</v>
      </c>
      <c r="C2622">
        <v>6447</v>
      </c>
      <c r="D2622" t="s">
        <v>14860</v>
      </c>
      <c r="E2622">
        <v>0</v>
      </c>
    </row>
    <row r="2623" spans="1:5">
      <c r="A2623" t="s">
        <v>14861</v>
      </c>
      <c r="B2623" t="s">
        <v>9618</v>
      </c>
      <c r="C2623">
        <v>6447</v>
      </c>
      <c r="D2623" t="s">
        <v>14862</v>
      </c>
      <c r="E2623">
        <v>1.33</v>
      </c>
    </row>
    <row r="2624" spans="1:5">
      <c r="A2624" t="s">
        <v>14863</v>
      </c>
      <c r="B2624" t="s">
        <v>9618</v>
      </c>
      <c r="C2624">
        <v>6447</v>
      </c>
      <c r="D2624" t="s">
        <v>14864</v>
      </c>
      <c r="E2624">
        <v>4</v>
      </c>
    </row>
    <row r="2625" spans="1:5">
      <c r="A2625" t="s">
        <v>14865</v>
      </c>
      <c r="B2625" t="s">
        <v>9618</v>
      </c>
      <c r="C2625">
        <v>6447</v>
      </c>
      <c r="D2625" t="s">
        <v>14866</v>
      </c>
      <c r="E2625">
        <v>4.46</v>
      </c>
    </row>
    <row r="2626" spans="1:5">
      <c r="A2626" t="s">
        <v>14867</v>
      </c>
      <c r="B2626" t="s">
        <v>9618</v>
      </c>
      <c r="C2626">
        <v>6447</v>
      </c>
      <c r="D2626" t="s">
        <v>14868</v>
      </c>
      <c r="E2626">
        <v>4.04</v>
      </c>
    </row>
    <row r="2627" spans="1:5">
      <c r="A2627" t="s">
        <v>14869</v>
      </c>
      <c r="B2627" t="s">
        <v>9618</v>
      </c>
      <c r="C2627">
        <v>6447</v>
      </c>
      <c r="D2627" t="s">
        <v>14870</v>
      </c>
      <c r="E2627">
        <v>4.1100000000000003</v>
      </c>
    </row>
    <row r="2628" spans="1:5">
      <c r="A2628" t="s">
        <v>14871</v>
      </c>
      <c r="B2628" t="s">
        <v>9618</v>
      </c>
      <c r="C2628">
        <v>6447</v>
      </c>
      <c r="D2628" t="s">
        <v>14872</v>
      </c>
      <c r="E2628">
        <v>52.88</v>
      </c>
    </row>
    <row r="2629" spans="1:5">
      <c r="A2629" t="s">
        <v>14873</v>
      </c>
      <c r="B2629" t="s">
        <v>9618</v>
      </c>
      <c r="C2629">
        <v>6447</v>
      </c>
      <c r="D2629" t="s">
        <v>14874</v>
      </c>
      <c r="E2629">
        <v>6.15</v>
      </c>
    </row>
    <row r="2630" spans="1:5">
      <c r="A2630" t="s">
        <v>14875</v>
      </c>
      <c r="B2630" t="s">
        <v>9618</v>
      </c>
      <c r="C2630">
        <v>6447</v>
      </c>
      <c r="D2630" t="s">
        <v>14876</v>
      </c>
      <c r="E2630">
        <v>34.44</v>
      </c>
    </row>
    <row r="2631" spans="1:5">
      <c r="A2631" t="s">
        <v>14877</v>
      </c>
      <c r="B2631" t="s">
        <v>9618</v>
      </c>
      <c r="C2631">
        <v>6447</v>
      </c>
      <c r="D2631" t="s">
        <v>14878</v>
      </c>
      <c r="E2631">
        <v>72.2</v>
      </c>
    </row>
    <row r="2632" spans="1:5">
      <c r="A2632" t="s">
        <v>14879</v>
      </c>
      <c r="B2632" t="s">
        <v>9618</v>
      </c>
      <c r="C2632">
        <v>6447</v>
      </c>
      <c r="D2632" t="s">
        <v>14880</v>
      </c>
      <c r="E2632">
        <v>14.71</v>
      </c>
    </row>
    <row r="2633" spans="1:5">
      <c r="A2633" t="s">
        <v>14881</v>
      </c>
      <c r="B2633" t="s">
        <v>9618</v>
      </c>
      <c r="C2633">
        <v>6447</v>
      </c>
      <c r="D2633" t="s">
        <v>14882</v>
      </c>
      <c r="E2633">
        <v>430.51</v>
      </c>
    </row>
    <row r="2634" spans="1:5">
      <c r="A2634" t="s">
        <v>14883</v>
      </c>
      <c r="B2634" t="s">
        <v>9618</v>
      </c>
      <c r="C2634">
        <v>6447</v>
      </c>
      <c r="D2634" t="s">
        <v>14884</v>
      </c>
      <c r="E2634">
        <v>455.01</v>
      </c>
    </row>
    <row r="2635" spans="1:5">
      <c r="A2635" t="s">
        <v>14885</v>
      </c>
      <c r="B2635" t="s">
        <v>9618</v>
      </c>
      <c r="C2635">
        <v>6447</v>
      </c>
      <c r="D2635" t="s">
        <v>14886</v>
      </c>
      <c r="E2635">
        <v>122.93</v>
      </c>
    </row>
    <row r="2636" spans="1:5">
      <c r="A2636" t="s">
        <v>14887</v>
      </c>
      <c r="B2636" t="s">
        <v>9618</v>
      </c>
      <c r="C2636">
        <v>6447</v>
      </c>
      <c r="D2636" t="s">
        <v>14888</v>
      </c>
      <c r="E2636">
        <v>52.23</v>
      </c>
    </row>
    <row r="2637" spans="1:5">
      <c r="A2637" t="s">
        <v>14889</v>
      </c>
      <c r="B2637" t="s">
        <v>9618</v>
      </c>
      <c r="C2637">
        <v>6447</v>
      </c>
      <c r="D2637" t="s">
        <v>14890</v>
      </c>
      <c r="E2637">
        <v>3.46</v>
      </c>
    </row>
    <row r="2638" spans="1:5">
      <c r="A2638" t="s">
        <v>14891</v>
      </c>
      <c r="B2638" t="s">
        <v>9618</v>
      </c>
      <c r="C2638">
        <v>6447</v>
      </c>
      <c r="D2638" t="s">
        <v>14892</v>
      </c>
      <c r="E2638">
        <v>0</v>
      </c>
    </row>
    <row r="2639" spans="1:5">
      <c r="A2639" t="s">
        <v>14893</v>
      </c>
      <c r="B2639" t="s">
        <v>9618</v>
      </c>
      <c r="C2639">
        <v>6447</v>
      </c>
      <c r="D2639" t="s">
        <v>14894</v>
      </c>
      <c r="E2639">
        <v>0</v>
      </c>
    </row>
    <row r="2640" spans="1:5">
      <c r="A2640" t="s">
        <v>14895</v>
      </c>
      <c r="B2640" t="s">
        <v>9618</v>
      </c>
      <c r="C2640">
        <v>6447</v>
      </c>
      <c r="D2640" t="s">
        <v>14896</v>
      </c>
      <c r="E2640">
        <v>0</v>
      </c>
    </row>
    <row r="2641" spans="1:5">
      <c r="A2641" t="s">
        <v>14897</v>
      </c>
      <c r="B2641" t="s">
        <v>9618</v>
      </c>
      <c r="C2641">
        <v>6447</v>
      </c>
      <c r="D2641" t="s">
        <v>14898</v>
      </c>
      <c r="E2641">
        <v>0</v>
      </c>
    </row>
    <row r="2642" spans="1:5">
      <c r="A2642" t="s">
        <v>14899</v>
      </c>
      <c r="B2642" t="s">
        <v>9618</v>
      </c>
      <c r="C2642">
        <v>6447</v>
      </c>
      <c r="D2642" t="s">
        <v>14900</v>
      </c>
      <c r="E2642">
        <v>0</v>
      </c>
    </row>
    <row r="2643" spans="1:5">
      <c r="A2643" t="s">
        <v>14901</v>
      </c>
      <c r="B2643" t="s">
        <v>9618</v>
      </c>
      <c r="C2643">
        <v>6447</v>
      </c>
      <c r="D2643" t="s">
        <v>14902</v>
      </c>
      <c r="E2643">
        <v>0</v>
      </c>
    </row>
    <row r="2644" spans="1:5">
      <c r="A2644" t="s">
        <v>14903</v>
      </c>
      <c r="B2644" t="s">
        <v>9618</v>
      </c>
      <c r="C2644">
        <v>6447</v>
      </c>
      <c r="D2644" t="s">
        <v>14904</v>
      </c>
      <c r="E2644">
        <v>0</v>
      </c>
    </row>
    <row r="2645" spans="1:5">
      <c r="A2645" t="s">
        <v>14905</v>
      </c>
      <c r="B2645" t="s">
        <v>9618</v>
      </c>
      <c r="C2645">
        <v>6447</v>
      </c>
      <c r="D2645" t="s">
        <v>14906</v>
      </c>
      <c r="E2645">
        <v>0</v>
      </c>
    </row>
    <row r="2646" spans="1:5">
      <c r="A2646" t="s">
        <v>14907</v>
      </c>
      <c r="B2646" t="s">
        <v>9618</v>
      </c>
      <c r="C2646">
        <v>6447</v>
      </c>
      <c r="D2646" t="s">
        <v>14908</v>
      </c>
      <c r="E2646">
        <v>0</v>
      </c>
    </row>
    <row r="2647" spans="1:5">
      <c r="A2647" t="s">
        <v>14909</v>
      </c>
      <c r="B2647" t="s">
        <v>9618</v>
      </c>
      <c r="C2647">
        <v>6447</v>
      </c>
      <c r="D2647" t="s">
        <v>14910</v>
      </c>
      <c r="E2647">
        <v>1.33</v>
      </c>
    </row>
    <row r="2648" spans="1:5">
      <c r="A2648" t="s">
        <v>14911</v>
      </c>
      <c r="B2648" t="s">
        <v>9618</v>
      </c>
      <c r="C2648">
        <v>6447</v>
      </c>
      <c r="D2648" t="s">
        <v>14912</v>
      </c>
      <c r="E2648">
        <v>26.65</v>
      </c>
    </row>
    <row r="2649" spans="1:5">
      <c r="A2649" t="s">
        <v>14913</v>
      </c>
      <c r="B2649" t="s">
        <v>9618</v>
      </c>
      <c r="C2649">
        <v>6447</v>
      </c>
      <c r="D2649" t="s">
        <v>14914</v>
      </c>
      <c r="E2649">
        <v>433.4</v>
      </c>
    </row>
    <row r="2650" spans="1:5">
      <c r="A2650" t="s">
        <v>14915</v>
      </c>
      <c r="B2650" t="s">
        <v>9618</v>
      </c>
      <c r="C2650">
        <v>6447</v>
      </c>
      <c r="D2650" t="s">
        <v>14916</v>
      </c>
      <c r="E2650">
        <v>441.55</v>
      </c>
    </row>
    <row r="2651" spans="1:5">
      <c r="A2651" t="s">
        <v>14917</v>
      </c>
      <c r="B2651" t="s">
        <v>9618</v>
      </c>
      <c r="C2651">
        <v>6447</v>
      </c>
      <c r="D2651" t="s">
        <v>14918</v>
      </c>
      <c r="E2651">
        <v>543.1</v>
      </c>
    </row>
    <row r="2652" spans="1:5">
      <c r="A2652" t="s">
        <v>14919</v>
      </c>
      <c r="B2652" t="s">
        <v>9618</v>
      </c>
      <c r="C2652">
        <v>6447</v>
      </c>
      <c r="D2652" t="s">
        <v>14920</v>
      </c>
      <c r="E2652">
        <v>794.83</v>
      </c>
    </row>
    <row r="2653" spans="1:5">
      <c r="A2653" t="s">
        <v>14921</v>
      </c>
      <c r="B2653" t="s">
        <v>9618</v>
      </c>
      <c r="C2653">
        <v>6447</v>
      </c>
      <c r="D2653" t="s">
        <v>14922</v>
      </c>
      <c r="E2653">
        <v>793.14</v>
      </c>
    </row>
    <row r="2654" spans="1:5">
      <c r="A2654" t="s">
        <v>14923</v>
      </c>
      <c r="B2654" t="s">
        <v>9618</v>
      </c>
      <c r="C2654">
        <v>6447</v>
      </c>
      <c r="D2654" t="s">
        <v>14924</v>
      </c>
      <c r="E2654">
        <v>672.37</v>
      </c>
    </row>
    <row r="2655" spans="1:5">
      <c r="A2655" t="s">
        <v>14925</v>
      </c>
      <c r="B2655" t="s">
        <v>9618</v>
      </c>
      <c r="C2655">
        <v>6447</v>
      </c>
      <c r="D2655" t="s">
        <v>14926</v>
      </c>
      <c r="E2655">
        <v>583.23</v>
      </c>
    </row>
    <row r="2656" spans="1:5">
      <c r="A2656" t="s">
        <v>14927</v>
      </c>
      <c r="B2656" t="s">
        <v>9618</v>
      </c>
      <c r="C2656">
        <v>6447</v>
      </c>
      <c r="D2656" t="s">
        <v>14928</v>
      </c>
      <c r="E2656">
        <v>378.7</v>
      </c>
    </row>
    <row r="2657" spans="1:5">
      <c r="A2657" t="s">
        <v>14929</v>
      </c>
      <c r="B2657" t="s">
        <v>9618</v>
      </c>
      <c r="C2657">
        <v>6447</v>
      </c>
      <c r="D2657" t="s">
        <v>14930</v>
      </c>
      <c r="E2657">
        <v>482.06</v>
      </c>
    </row>
    <row r="2658" spans="1:5">
      <c r="A2658" t="s">
        <v>14931</v>
      </c>
      <c r="B2658" t="s">
        <v>9618</v>
      </c>
      <c r="C2658">
        <v>6447</v>
      </c>
      <c r="D2658" t="s">
        <v>14932</v>
      </c>
      <c r="E2658">
        <v>96.15</v>
      </c>
    </row>
    <row r="2659" spans="1:5">
      <c r="A2659" t="s">
        <v>14933</v>
      </c>
      <c r="B2659" t="s">
        <v>9618</v>
      </c>
      <c r="C2659">
        <v>6447</v>
      </c>
      <c r="D2659" t="s">
        <v>14934</v>
      </c>
      <c r="E2659">
        <v>15.31</v>
      </c>
    </row>
    <row r="2660" spans="1:5">
      <c r="A2660" t="s">
        <v>14935</v>
      </c>
      <c r="B2660" t="s">
        <v>9618</v>
      </c>
      <c r="C2660">
        <v>6447</v>
      </c>
      <c r="D2660" t="s">
        <v>14936</v>
      </c>
      <c r="E2660">
        <v>4.67</v>
      </c>
    </row>
    <row r="2661" spans="1:5">
      <c r="A2661" t="s">
        <v>14937</v>
      </c>
      <c r="B2661" t="s">
        <v>9618</v>
      </c>
      <c r="C2661">
        <v>6447</v>
      </c>
      <c r="D2661" t="s">
        <v>14938</v>
      </c>
      <c r="E2661">
        <v>3.34</v>
      </c>
    </row>
    <row r="2662" spans="1:5">
      <c r="A2662" t="s">
        <v>14939</v>
      </c>
      <c r="B2662" t="s">
        <v>9618</v>
      </c>
      <c r="C2662">
        <v>6447</v>
      </c>
      <c r="D2662" t="s">
        <v>14940</v>
      </c>
      <c r="E2662">
        <v>0</v>
      </c>
    </row>
    <row r="2663" spans="1:5">
      <c r="A2663" t="s">
        <v>14941</v>
      </c>
      <c r="B2663" t="s">
        <v>9618</v>
      </c>
      <c r="C2663">
        <v>6447</v>
      </c>
      <c r="D2663" t="s">
        <v>14942</v>
      </c>
      <c r="E2663">
        <v>0</v>
      </c>
    </row>
    <row r="2664" spans="1:5">
      <c r="A2664" t="s">
        <v>14943</v>
      </c>
      <c r="B2664" t="s">
        <v>9618</v>
      </c>
      <c r="C2664">
        <v>6447</v>
      </c>
      <c r="D2664" t="s">
        <v>14944</v>
      </c>
      <c r="E2664">
        <v>0</v>
      </c>
    </row>
    <row r="2665" spans="1:5">
      <c r="A2665" t="s">
        <v>14945</v>
      </c>
      <c r="B2665" t="s">
        <v>9618</v>
      </c>
      <c r="C2665">
        <v>6447</v>
      </c>
      <c r="D2665" t="s">
        <v>14946</v>
      </c>
      <c r="E2665">
        <v>0</v>
      </c>
    </row>
    <row r="2666" spans="1:5">
      <c r="A2666" t="s">
        <v>14947</v>
      </c>
      <c r="B2666" t="s">
        <v>9618</v>
      </c>
      <c r="C2666">
        <v>6447</v>
      </c>
      <c r="D2666" t="s">
        <v>14948</v>
      </c>
      <c r="E2666">
        <v>0</v>
      </c>
    </row>
    <row r="2667" spans="1:5">
      <c r="A2667" t="s">
        <v>14949</v>
      </c>
      <c r="B2667" t="s">
        <v>9618</v>
      </c>
      <c r="C2667">
        <v>6447</v>
      </c>
      <c r="D2667" t="s">
        <v>14950</v>
      </c>
      <c r="E2667">
        <v>0</v>
      </c>
    </row>
    <row r="2668" spans="1:5">
      <c r="A2668" t="s">
        <v>14951</v>
      </c>
      <c r="B2668" t="s">
        <v>9618</v>
      </c>
      <c r="C2668">
        <v>6447</v>
      </c>
      <c r="D2668" t="s">
        <v>14952</v>
      </c>
      <c r="E2668">
        <v>0</v>
      </c>
    </row>
    <row r="2669" spans="1:5">
      <c r="A2669" t="s">
        <v>14953</v>
      </c>
      <c r="B2669" t="s">
        <v>9618</v>
      </c>
      <c r="C2669">
        <v>6447</v>
      </c>
      <c r="D2669" t="s">
        <v>14954</v>
      </c>
      <c r="E2669">
        <v>0</v>
      </c>
    </row>
    <row r="2670" spans="1:5">
      <c r="A2670" t="s">
        <v>14955</v>
      </c>
      <c r="B2670" t="s">
        <v>9618</v>
      </c>
      <c r="C2670">
        <v>6447</v>
      </c>
      <c r="D2670" t="s">
        <v>14956</v>
      </c>
      <c r="E2670">
        <v>0</v>
      </c>
    </row>
    <row r="2671" spans="1:5">
      <c r="A2671" t="s">
        <v>14957</v>
      </c>
      <c r="B2671" t="s">
        <v>9618</v>
      </c>
      <c r="C2671">
        <v>6447</v>
      </c>
      <c r="D2671" t="s">
        <v>14958</v>
      </c>
      <c r="E2671">
        <v>2.0099999999999998</v>
      </c>
    </row>
    <row r="2672" spans="1:5">
      <c r="A2672" t="s">
        <v>14959</v>
      </c>
      <c r="B2672" t="s">
        <v>9618</v>
      </c>
      <c r="C2672">
        <v>6447</v>
      </c>
      <c r="D2672" t="s">
        <v>14960</v>
      </c>
      <c r="E2672">
        <v>7.4</v>
      </c>
    </row>
    <row r="2673" spans="1:5">
      <c r="A2673" t="s">
        <v>14961</v>
      </c>
      <c r="B2673" t="s">
        <v>9618</v>
      </c>
      <c r="C2673">
        <v>6447</v>
      </c>
      <c r="D2673" t="s">
        <v>14962</v>
      </c>
      <c r="E2673">
        <v>61.62</v>
      </c>
    </row>
    <row r="2674" spans="1:5">
      <c r="A2674" t="s">
        <v>14963</v>
      </c>
      <c r="B2674" t="s">
        <v>9618</v>
      </c>
      <c r="C2674">
        <v>6447</v>
      </c>
      <c r="D2674" t="s">
        <v>14964</v>
      </c>
      <c r="E2674">
        <v>43.27</v>
      </c>
    </row>
    <row r="2675" spans="1:5">
      <c r="A2675" t="s">
        <v>14965</v>
      </c>
      <c r="B2675" t="s">
        <v>9618</v>
      </c>
      <c r="C2675">
        <v>6447</v>
      </c>
      <c r="D2675" t="s">
        <v>14966</v>
      </c>
      <c r="E2675">
        <v>113.4</v>
      </c>
    </row>
    <row r="2676" spans="1:5">
      <c r="A2676" t="s">
        <v>14967</v>
      </c>
      <c r="B2676" t="s">
        <v>9618</v>
      </c>
      <c r="C2676">
        <v>6447</v>
      </c>
      <c r="D2676" t="s">
        <v>14968</v>
      </c>
      <c r="E2676">
        <v>4.32</v>
      </c>
    </row>
    <row r="2677" spans="1:5">
      <c r="A2677" t="s">
        <v>14969</v>
      </c>
      <c r="B2677" t="s">
        <v>9618</v>
      </c>
      <c r="C2677">
        <v>6447</v>
      </c>
      <c r="D2677" t="s">
        <v>14970</v>
      </c>
      <c r="E2677">
        <v>4.18</v>
      </c>
    </row>
    <row r="2678" spans="1:5">
      <c r="A2678" t="s">
        <v>14971</v>
      </c>
      <c r="B2678" t="s">
        <v>9618</v>
      </c>
      <c r="C2678">
        <v>6447</v>
      </c>
      <c r="D2678" t="s">
        <v>14972</v>
      </c>
      <c r="E2678">
        <v>4.1900000000000004</v>
      </c>
    </row>
    <row r="2679" spans="1:5">
      <c r="A2679" t="s">
        <v>14973</v>
      </c>
      <c r="B2679" t="s">
        <v>9618</v>
      </c>
      <c r="C2679">
        <v>6447</v>
      </c>
      <c r="D2679" t="s">
        <v>14974</v>
      </c>
      <c r="E2679">
        <v>4.2</v>
      </c>
    </row>
    <row r="2680" spans="1:5">
      <c r="A2680" t="s">
        <v>14975</v>
      </c>
      <c r="B2680" t="s">
        <v>9618</v>
      </c>
      <c r="C2680">
        <v>6447</v>
      </c>
      <c r="D2680" t="s">
        <v>14976</v>
      </c>
      <c r="E2680">
        <v>4.22</v>
      </c>
    </row>
    <row r="2681" spans="1:5">
      <c r="A2681" t="s">
        <v>14977</v>
      </c>
      <c r="B2681" t="s">
        <v>9618</v>
      </c>
      <c r="C2681">
        <v>6447</v>
      </c>
      <c r="D2681" t="s">
        <v>14978</v>
      </c>
      <c r="E2681">
        <v>4.21</v>
      </c>
    </row>
    <row r="2682" spans="1:5">
      <c r="A2682" t="s">
        <v>14979</v>
      </c>
      <c r="B2682" t="s">
        <v>9618</v>
      </c>
      <c r="C2682">
        <v>6447</v>
      </c>
      <c r="D2682" t="s">
        <v>14980</v>
      </c>
      <c r="E2682">
        <v>4.38</v>
      </c>
    </row>
    <row r="2683" spans="1:5">
      <c r="A2683" t="s">
        <v>14981</v>
      </c>
      <c r="B2683" t="s">
        <v>9618</v>
      </c>
      <c r="C2683">
        <v>6447</v>
      </c>
      <c r="D2683" t="s">
        <v>14982</v>
      </c>
      <c r="E2683">
        <v>5.82</v>
      </c>
    </row>
    <row r="2684" spans="1:5">
      <c r="A2684" t="s">
        <v>14983</v>
      </c>
      <c r="B2684" t="s">
        <v>9618</v>
      </c>
      <c r="C2684">
        <v>6447</v>
      </c>
      <c r="D2684" t="s">
        <v>14984</v>
      </c>
      <c r="E2684">
        <v>11.08</v>
      </c>
    </row>
    <row r="2685" spans="1:5">
      <c r="A2685" t="s">
        <v>14985</v>
      </c>
      <c r="B2685" t="s">
        <v>9618</v>
      </c>
      <c r="C2685">
        <v>6447</v>
      </c>
      <c r="D2685" t="s">
        <v>14986</v>
      </c>
      <c r="E2685">
        <v>3.62</v>
      </c>
    </row>
    <row r="2686" spans="1:5">
      <c r="A2686" t="s">
        <v>14987</v>
      </c>
      <c r="B2686" t="s">
        <v>9618</v>
      </c>
      <c r="C2686">
        <v>6447</v>
      </c>
      <c r="D2686" t="s">
        <v>14988</v>
      </c>
      <c r="E2686">
        <v>0</v>
      </c>
    </row>
    <row r="2687" spans="1:5">
      <c r="A2687" t="s">
        <v>14989</v>
      </c>
      <c r="B2687" t="s">
        <v>9618</v>
      </c>
      <c r="C2687">
        <v>6447</v>
      </c>
      <c r="D2687" t="s">
        <v>14990</v>
      </c>
      <c r="E2687">
        <v>0</v>
      </c>
    </row>
    <row r="2688" spans="1:5">
      <c r="A2688" t="s">
        <v>14991</v>
      </c>
      <c r="B2688" t="s">
        <v>9618</v>
      </c>
      <c r="C2688">
        <v>6447</v>
      </c>
      <c r="D2688" t="s">
        <v>14992</v>
      </c>
      <c r="E2688">
        <v>0</v>
      </c>
    </row>
    <row r="2689" spans="1:5">
      <c r="A2689" t="s">
        <v>14993</v>
      </c>
      <c r="B2689" t="s">
        <v>9618</v>
      </c>
      <c r="C2689">
        <v>6447</v>
      </c>
      <c r="D2689" t="s">
        <v>14994</v>
      </c>
      <c r="E2689">
        <v>0</v>
      </c>
    </row>
    <row r="2690" spans="1:5">
      <c r="A2690" t="s">
        <v>14995</v>
      </c>
      <c r="B2690" t="s">
        <v>9618</v>
      </c>
      <c r="C2690">
        <v>6447</v>
      </c>
      <c r="D2690" t="s">
        <v>14996</v>
      </c>
      <c r="E2690">
        <v>0</v>
      </c>
    </row>
    <row r="2691" spans="1:5">
      <c r="A2691" t="s">
        <v>14997</v>
      </c>
      <c r="B2691" t="s">
        <v>9618</v>
      </c>
      <c r="C2691">
        <v>6447</v>
      </c>
      <c r="D2691" t="s">
        <v>14998</v>
      </c>
      <c r="E2691">
        <v>0</v>
      </c>
    </row>
    <row r="2692" spans="1:5">
      <c r="A2692" t="s">
        <v>14999</v>
      </c>
      <c r="B2692" t="s">
        <v>9618</v>
      </c>
      <c r="C2692">
        <v>6447</v>
      </c>
      <c r="D2692" t="s">
        <v>15000</v>
      </c>
      <c r="E2692">
        <v>0</v>
      </c>
    </row>
    <row r="2693" spans="1:5">
      <c r="A2693" t="s">
        <v>15001</v>
      </c>
      <c r="B2693" t="s">
        <v>9618</v>
      </c>
      <c r="C2693">
        <v>6447</v>
      </c>
      <c r="D2693" t="s">
        <v>15002</v>
      </c>
      <c r="E2693">
        <v>0</v>
      </c>
    </row>
    <row r="2694" spans="1:5">
      <c r="A2694" t="s">
        <v>15003</v>
      </c>
      <c r="B2694" t="s">
        <v>9618</v>
      </c>
      <c r="C2694">
        <v>6447</v>
      </c>
      <c r="D2694" t="s">
        <v>15004</v>
      </c>
      <c r="E2694">
        <v>0</v>
      </c>
    </row>
    <row r="2695" spans="1:5">
      <c r="A2695" t="s">
        <v>15005</v>
      </c>
      <c r="B2695" t="s">
        <v>9618</v>
      </c>
      <c r="C2695">
        <v>6447</v>
      </c>
      <c r="D2695" t="s">
        <v>15006</v>
      </c>
      <c r="E2695">
        <v>2.35</v>
      </c>
    </row>
    <row r="2696" spans="1:5">
      <c r="A2696" t="s">
        <v>15007</v>
      </c>
      <c r="B2696" t="s">
        <v>9618</v>
      </c>
      <c r="C2696">
        <v>6447</v>
      </c>
      <c r="D2696" t="s">
        <v>15008</v>
      </c>
      <c r="E2696">
        <v>84.02</v>
      </c>
    </row>
    <row r="2697" spans="1:5">
      <c r="A2697" t="s">
        <v>15009</v>
      </c>
      <c r="B2697" t="s">
        <v>9618</v>
      </c>
      <c r="C2697">
        <v>6447</v>
      </c>
      <c r="D2697" t="s">
        <v>15010</v>
      </c>
      <c r="E2697">
        <v>610.95000000000005</v>
      </c>
    </row>
    <row r="2698" spans="1:5">
      <c r="A2698" t="s">
        <v>15011</v>
      </c>
      <c r="B2698" t="s">
        <v>9618</v>
      </c>
      <c r="C2698">
        <v>6447</v>
      </c>
      <c r="D2698" t="s">
        <v>15012</v>
      </c>
      <c r="E2698">
        <v>694.09</v>
      </c>
    </row>
    <row r="2699" spans="1:5">
      <c r="A2699" t="s">
        <v>15013</v>
      </c>
      <c r="B2699" t="s">
        <v>9618</v>
      </c>
      <c r="C2699">
        <v>6447</v>
      </c>
      <c r="D2699" t="s">
        <v>15014</v>
      </c>
      <c r="E2699">
        <v>240.23</v>
      </c>
    </row>
    <row r="2700" spans="1:5">
      <c r="A2700" t="s">
        <v>15015</v>
      </c>
      <c r="B2700" t="s">
        <v>9618</v>
      </c>
      <c r="C2700">
        <v>6447</v>
      </c>
      <c r="D2700" t="s">
        <v>15016</v>
      </c>
      <c r="E2700">
        <v>83.02</v>
      </c>
    </row>
    <row r="2701" spans="1:5">
      <c r="A2701" t="s">
        <v>15017</v>
      </c>
      <c r="B2701" t="s">
        <v>9618</v>
      </c>
      <c r="C2701">
        <v>6447</v>
      </c>
      <c r="D2701" t="s">
        <v>15018</v>
      </c>
      <c r="E2701">
        <v>27.37</v>
      </c>
    </row>
    <row r="2702" spans="1:5">
      <c r="A2702" t="s">
        <v>15019</v>
      </c>
      <c r="B2702" t="s">
        <v>9618</v>
      </c>
      <c r="C2702">
        <v>6447</v>
      </c>
      <c r="D2702" t="s">
        <v>15020</v>
      </c>
      <c r="E2702">
        <v>8.27</v>
      </c>
    </row>
    <row r="2703" spans="1:5">
      <c r="A2703" t="s">
        <v>15021</v>
      </c>
      <c r="B2703" t="s">
        <v>9618</v>
      </c>
      <c r="C2703">
        <v>6447</v>
      </c>
      <c r="D2703" t="s">
        <v>15022</v>
      </c>
      <c r="E2703">
        <v>4.45</v>
      </c>
    </row>
    <row r="2704" spans="1:5">
      <c r="A2704" t="s">
        <v>15023</v>
      </c>
      <c r="B2704" t="s">
        <v>9618</v>
      </c>
      <c r="C2704">
        <v>6447</v>
      </c>
      <c r="D2704" t="s">
        <v>15024</v>
      </c>
      <c r="E2704">
        <v>4.43</v>
      </c>
    </row>
    <row r="2705" spans="1:5">
      <c r="A2705" t="s">
        <v>15025</v>
      </c>
      <c r="B2705" t="s">
        <v>9618</v>
      </c>
      <c r="C2705">
        <v>6447</v>
      </c>
      <c r="D2705" t="s">
        <v>15026</v>
      </c>
      <c r="E2705">
        <v>62.34</v>
      </c>
    </row>
    <row r="2706" spans="1:5">
      <c r="A2706" t="s">
        <v>15027</v>
      </c>
      <c r="B2706" t="s">
        <v>9618</v>
      </c>
      <c r="C2706">
        <v>6447</v>
      </c>
      <c r="D2706" t="s">
        <v>15028</v>
      </c>
      <c r="E2706">
        <v>4.91</v>
      </c>
    </row>
    <row r="2707" spans="1:5">
      <c r="A2707" t="s">
        <v>15029</v>
      </c>
      <c r="B2707" t="s">
        <v>9618</v>
      </c>
      <c r="C2707">
        <v>6447</v>
      </c>
      <c r="D2707" t="s">
        <v>15030</v>
      </c>
      <c r="E2707">
        <v>14.67</v>
      </c>
    </row>
    <row r="2708" spans="1:5">
      <c r="A2708" t="s">
        <v>15031</v>
      </c>
      <c r="B2708" t="s">
        <v>9618</v>
      </c>
      <c r="C2708">
        <v>6447</v>
      </c>
      <c r="D2708" t="s">
        <v>15032</v>
      </c>
      <c r="E2708">
        <v>4.33</v>
      </c>
    </row>
    <row r="2709" spans="1:5">
      <c r="A2709" t="s">
        <v>15033</v>
      </c>
      <c r="B2709" t="s">
        <v>9618</v>
      </c>
      <c r="C2709">
        <v>6447</v>
      </c>
      <c r="D2709" t="s">
        <v>15034</v>
      </c>
      <c r="E2709">
        <v>3.58</v>
      </c>
    </row>
    <row r="2710" spans="1:5">
      <c r="A2710" t="s">
        <v>15035</v>
      </c>
      <c r="B2710" t="s">
        <v>9618</v>
      </c>
      <c r="C2710">
        <v>6447</v>
      </c>
      <c r="D2710" t="s">
        <v>15036</v>
      </c>
      <c r="E2710">
        <v>0</v>
      </c>
    </row>
    <row r="2711" spans="1:5">
      <c r="A2711" t="s">
        <v>15037</v>
      </c>
      <c r="B2711" t="s">
        <v>9618</v>
      </c>
      <c r="C2711">
        <v>6447</v>
      </c>
      <c r="D2711" t="s">
        <v>15038</v>
      </c>
      <c r="E2711">
        <v>0</v>
      </c>
    </row>
    <row r="2712" spans="1:5">
      <c r="A2712" t="s">
        <v>15039</v>
      </c>
      <c r="B2712" t="s">
        <v>9618</v>
      </c>
      <c r="C2712">
        <v>6447</v>
      </c>
      <c r="D2712" t="s">
        <v>15040</v>
      </c>
      <c r="E2712">
        <v>0</v>
      </c>
    </row>
    <row r="2713" spans="1:5">
      <c r="A2713" t="s">
        <v>15041</v>
      </c>
      <c r="B2713" t="s">
        <v>9618</v>
      </c>
      <c r="C2713">
        <v>6447</v>
      </c>
      <c r="D2713" t="s">
        <v>15042</v>
      </c>
      <c r="E2713">
        <v>0</v>
      </c>
    </row>
    <row r="2714" spans="1:5">
      <c r="A2714" t="s">
        <v>15043</v>
      </c>
      <c r="B2714" t="s">
        <v>9618</v>
      </c>
      <c r="C2714">
        <v>6447</v>
      </c>
      <c r="D2714" t="s">
        <v>15044</v>
      </c>
      <c r="E2714">
        <v>0</v>
      </c>
    </row>
    <row r="2715" spans="1:5">
      <c r="A2715" t="s">
        <v>15045</v>
      </c>
      <c r="B2715" t="s">
        <v>9618</v>
      </c>
      <c r="C2715">
        <v>6447</v>
      </c>
      <c r="D2715" t="s">
        <v>15046</v>
      </c>
      <c r="E2715">
        <v>0</v>
      </c>
    </row>
    <row r="2716" spans="1:5">
      <c r="A2716" t="s">
        <v>15047</v>
      </c>
      <c r="B2716" t="s">
        <v>9618</v>
      </c>
      <c r="C2716">
        <v>6447</v>
      </c>
      <c r="D2716" t="s">
        <v>15048</v>
      </c>
      <c r="E2716">
        <v>0</v>
      </c>
    </row>
    <row r="2717" spans="1:5">
      <c r="A2717" t="s">
        <v>15049</v>
      </c>
      <c r="B2717" t="s">
        <v>9618</v>
      </c>
      <c r="C2717">
        <v>6447</v>
      </c>
      <c r="D2717" t="s">
        <v>15050</v>
      </c>
      <c r="E2717">
        <v>0</v>
      </c>
    </row>
    <row r="2718" spans="1:5">
      <c r="A2718" t="s">
        <v>15051</v>
      </c>
      <c r="B2718" t="s">
        <v>9618</v>
      </c>
      <c r="C2718">
        <v>6447</v>
      </c>
      <c r="D2718" t="s">
        <v>15052</v>
      </c>
      <c r="E2718">
        <v>0</v>
      </c>
    </row>
    <row r="2719" spans="1:5">
      <c r="A2719" t="s">
        <v>15053</v>
      </c>
      <c r="B2719" t="s">
        <v>9618</v>
      </c>
      <c r="C2719">
        <v>6447</v>
      </c>
      <c r="D2719" t="s">
        <v>15054</v>
      </c>
      <c r="E2719">
        <v>2.1800000000000002</v>
      </c>
    </row>
    <row r="2720" spans="1:5">
      <c r="A2720" t="s">
        <v>15055</v>
      </c>
      <c r="B2720" t="s">
        <v>9618</v>
      </c>
      <c r="C2720">
        <v>6447</v>
      </c>
      <c r="D2720" t="s">
        <v>15056</v>
      </c>
      <c r="E2720">
        <v>4.3600000000000003</v>
      </c>
    </row>
    <row r="2721" spans="1:5">
      <c r="A2721" t="s">
        <v>15057</v>
      </c>
      <c r="B2721" t="s">
        <v>9618</v>
      </c>
      <c r="C2721">
        <v>6447</v>
      </c>
      <c r="D2721" t="s">
        <v>15058</v>
      </c>
      <c r="E2721">
        <v>4.3600000000000003</v>
      </c>
    </row>
    <row r="2722" spans="1:5">
      <c r="A2722" t="s">
        <v>15059</v>
      </c>
      <c r="B2722" t="s">
        <v>9618</v>
      </c>
      <c r="C2722">
        <v>6447</v>
      </c>
      <c r="D2722" t="s">
        <v>15060</v>
      </c>
      <c r="E2722">
        <v>5.79</v>
      </c>
    </row>
    <row r="2723" spans="1:5">
      <c r="A2723" t="s">
        <v>15061</v>
      </c>
      <c r="B2723" t="s">
        <v>9618</v>
      </c>
      <c r="C2723">
        <v>6447</v>
      </c>
      <c r="D2723" t="s">
        <v>15062</v>
      </c>
      <c r="E2723">
        <v>167.36</v>
      </c>
    </row>
    <row r="2724" spans="1:5">
      <c r="A2724" t="s">
        <v>15063</v>
      </c>
      <c r="B2724" t="s">
        <v>9618</v>
      </c>
      <c r="C2724">
        <v>6447</v>
      </c>
      <c r="D2724" t="s">
        <v>15064</v>
      </c>
      <c r="E2724">
        <v>255.37</v>
      </c>
    </row>
    <row r="2725" spans="1:5">
      <c r="A2725" t="s">
        <v>15065</v>
      </c>
      <c r="B2725" t="s">
        <v>9618</v>
      </c>
      <c r="C2725">
        <v>6447</v>
      </c>
      <c r="D2725" t="s">
        <v>15066</v>
      </c>
      <c r="E2725">
        <v>13.7</v>
      </c>
    </row>
    <row r="2726" spans="1:5">
      <c r="A2726" t="s">
        <v>15067</v>
      </c>
      <c r="B2726" t="s">
        <v>9618</v>
      </c>
      <c r="C2726">
        <v>6447</v>
      </c>
      <c r="D2726" t="s">
        <v>15068</v>
      </c>
      <c r="E2726">
        <v>30.49</v>
      </c>
    </row>
    <row r="2727" spans="1:5">
      <c r="A2727" t="s">
        <v>15069</v>
      </c>
      <c r="B2727" t="s">
        <v>9618</v>
      </c>
      <c r="C2727">
        <v>6447</v>
      </c>
      <c r="D2727" t="s">
        <v>15070</v>
      </c>
      <c r="E2727">
        <v>319.04000000000002</v>
      </c>
    </row>
    <row r="2728" spans="1:5">
      <c r="A2728" t="s">
        <v>15071</v>
      </c>
      <c r="B2728" t="s">
        <v>9618</v>
      </c>
      <c r="C2728">
        <v>6447</v>
      </c>
      <c r="D2728" t="s">
        <v>15072</v>
      </c>
      <c r="E2728">
        <v>118.31</v>
      </c>
    </row>
    <row r="2729" spans="1:5">
      <c r="A2729" t="s">
        <v>15073</v>
      </c>
      <c r="B2729" t="s">
        <v>9618</v>
      </c>
      <c r="C2729">
        <v>6447</v>
      </c>
      <c r="D2729" t="s">
        <v>15074</v>
      </c>
      <c r="E2729">
        <v>6.82</v>
      </c>
    </row>
    <row r="2730" spans="1:5">
      <c r="A2730" t="s">
        <v>15075</v>
      </c>
      <c r="B2730" t="s">
        <v>9618</v>
      </c>
      <c r="C2730">
        <v>6447</v>
      </c>
      <c r="D2730" t="s">
        <v>15076</v>
      </c>
      <c r="E2730">
        <v>4.8099999999999996</v>
      </c>
    </row>
    <row r="2731" spans="1:5">
      <c r="A2731" t="s">
        <v>15077</v>
      </c>
      <c r="B2731" t="s">
        <v>9618</v>
      </c>
      <c r="C2731">
        <v>6447</v>
      </c>
      <c r="D2731" t="s">
        <v>15078</v>
      </c>
      <c r="E2731">
        <v>101.79</v>
      </c>
    </row>
    <row r="2732" spans="1:5">
      <c r="A2732" t="s">
        <v>15079</v>
      </c>
      <c r="B2732" t="s">
        <v>9618</v>
      </c>
      <c r="C2732">
        <v>6447</v>
      </c>
      <c r="D2732" t="s">
        <v>15080</v>
      </c>
      <c r="E2732">
        <v>85.77</v>
      </c>
    </row>
    <row r="2733" spans="1:5">
      <c r="A2733" t="s">
        <v>15081</v>
      </c>
      <c r="B2733" t="s">
        <v>9618</v>
      </c>
      <c r="C2733">
        <v>6447</v>
      </c>
      <c r="D2733" t="s">
        <v>15082</v>
      </c>
      <c r="E2733">
        <v>3.73</v>
      </c>
    </row>
    <row r="2734" spans="1:5">
      <c r="A2734" t="s">
        <v>15083</v>
      </c>
      <c r="B2734" t="s">
        <v>9618</v>
      </c>
      <c r="C2734">
        <v>6447</v>
      </c>
      <c r="D2734" t="s">
        <v>15084</v>
      </c>
      <c r="E2734">
        <v>0</v>
      </c>
    </row>
    <row r="2735" spans="1:5">
      <c r="A2735" t="s">
        <v>15085</v>
      </c>
      <c r="B2735" t="s">
        <v>9618</v>
      </c>
      <c r="C2735">
        <v>6447</v>
      </c>
      <c r="D2735" t="s">
        <v>15086</v>
      </c>
      <c r="E2735">
        <v>0</v>
      </c>
    </row>
    <row r="2736" spans="1:5">
      <c r="A2736" t="s">
        <v>15087</v>
      </c>
      <c r="B2736" t="s">
        <v>9618</v>
      </c>
      <c r="C2736">
        <v>6447</v>
      </c>
      <c r="D2736" t="s">
        <v>15088</v>
      </c>
      <c r="E2736">
        <v>0</v>
      </c>
    </row>
    <row r="2737" spans="1:5">
      <c r="A2737" t="s">
        <v>15089</v>
      </c>
      <c r="B2737" t="s">
        <v>9618</v>
      </c>
      <c r="C2737">
        <v>6447</v>
      </c>
      <c r="D2737" t="s">
        <v>15090</v>
      </c>
      <c r="E2737">
        <v>0</v>
      </c>
    </row>
    <row r="2738" spans="1:5">
      <c r="A2738" t="s">
        <v>15091</v>
      </c>
      <c r="B2738" t="s">
        <v>9618</v>
      </c>
      <c r="C2738">
        <v>6447</v>
      </c>
      <c r="D2738" t="s">
        <v>15092</v>
      </c>
      <c r="E2738">
        <v>0</v>
      </c>
    </row>
    <row r="2739" spans="1:5">
      <c r="A2739" t="s">
        <v>15093</v>
      </c>
      <c r="B2739" t="s">
        <v>9618</v>
      </c>
      <c r="C2739">
        <v>6447</v>
      </c>
      <c r="D2739" t="s">
        <v>15094</v>
      </c>
      <c r="E2739">
        <v>0</v>
      </c>
    </row>
    <row r="2740" spans="1:5">
      <c r="A2740" t="s">
        <v>15095</v>
      </c>
      <c r="B2740" t="s">
        <v>9618</v>
      </c>
      <c r="C2740">
        <v>6447</v>
      </c>
      <c r="D2740" t="s">
        <v>15096</v>
      </c>
      <c r="E2740">
        <v>0</v>
      </c>
    </row>
    <row r="2741" spans="1:5">
      <c r="A2741" t="s">
        <v>15097</v>
      </c>
      <c r="B2741" t="s">
        <v>9618</v>
      </c>
      <c r="C2741">
        <v>6447</v>
      </c>
      <c r="D2741" t="s">
        <v>15098</v>
      </c>
      <c r="E2741">
        <v>0</v>
      </c>
    </row>
    <row r="2742" spans="1:5">
      <c r="A2742" t="s">
        <v>15099</v>
      </c>
      <c r="B2742" t="s">
        <v>9618</v>
      </c>
      <c r="C2742">
        <v>6447</v>
      </c>
      <c r="D2742" t="s">
        <v>15100</v>
      </c>
      <c r="E2742">
        <v>0</v>
      </c>
    </row>
    <row r="2743" spans="1:5">
      <c r="A2743" t="s">
        <v>15101</v>
      </c>
      <c r="B2743" t="s">
        <v>9618</v>
      </c>
      <c r="C2743">
        <v>6447</v>
      </c>
      <c r="D2743" t="s">
        <v>15102</v>
      </c>
      <c r="E2743">
        <v>2.17</v>
      </c>
    </row>
    <row r="2744" spans="1:5">
      <c r="A2744" t="s">
        <v>15103</v>
      </c>
      <c r="B2744" t="s">
        <v>9618</v>
      </c>
      <c r="C2744">
        <v>6447</v>
      </c>
      <c r="D2744" t="s">
        <v>15104</v>
      </c>
      <c r="E2744">
        <v>4.37</v>
      </c>
    </row>
    <row r="2745" spans="1:5">
      <c r="A2745" t="s">
        <v>15105</v>
      </c>
      <c r="B2745" t="s">
        <v>9618</v>
      </c>
      <c r="C2745">
        <v>6447</v>
      </c>
      <c r="D2745" t="s">
        <v>15106</v>
      </c>
      <c r="E2745">
        <v>4.79</v>
      </c>
    </row>
    <row r="2746" spans="1:5">
      <c r="A2746" t="s">
        <v>15107</v>
      </c>
      <c r="B2746" t="s">
        <v>9618</v>
      </c>
      <c r="C2746">
        <v>6447</v>
      </c>
      <c r="D2746" t="s">
        <v>15108</v>
      </c>
      <c r="E2746">
        <v>7.11</v>
      </c>
    </row>
    <row r="2747" spans="1:5">
      <c r="A2747" t="s">
        <v>15109</v>
      </c>
      <c r="B2747" t="s">
        <v>9618</v>
      </c>
      <c r="C2747">
        <v>6447</v>
      </c>
      <c r="D2747" t="s">
        <v>15110</v>
      </c>
      <c r="E2747">
        <v>130.88999999999999</v>
      </c>
    </row>
    <row r="2748" spans="1:5">
      <c r="A2748" t="s">
        <v>15111</v>
      </c>
      <c r="B2748" t="s">
        <v>9618</v>
      </c>
      <c r="C2748">
        <v>6447</v>
      </c>
      <c r="D2748" t="s">
        <v>15112</v>
      </c>
      <c r="E2748">
        <v>99.81</v>
      </c>
    </row>
    <row r="2749" spans="1:5">
      <c r="A2749" t="s">
        <v>15113</v>
      </c>
      <c r="B2749" t="s">
        <v>9618</v>
      </c>
      <c r="C2749">
        <v>6447</v>
      </c>
      <c r="D2749" t="s">
        <v>15114</v>
      </c>
      <c r="E2749">
        <v>437.12</v>
      </c>
    </row>
    <row r="2750" spans="1:5">
      <c r="A2750" t="s">
        <v>15115</v>
      </c>
      <c r="B2750" t="s">
        <v>9618</v>
      </c>
      <c r="C2750">
        <v>6447</v>
      </c>
      <c r="D2750" t="s">
        <v>15116</v>
      </c>
      <c r="E2750">
        <v>51.73</v>
      </c>
    </row>
    <row r="2751" spans="1:5">
      <c r="A2751" t="s">
        <v>15117</v>
      </c>
      <c r="B2751" t="s">
        <v>9618</v>
      </c>
      <c r="C2751">
        <v>6447</v>
      </c>
      <c r="D2751" t="s">
        <v>15118</v>
      </c>
      <c r="E2751">
        <v>237.25</v>
      </c>
    </row>
    <row r="2752" spans="1:5">
      <c r="A2752" t="s">
        <v>15119</v>
      </c>
      <c r="B2752" t="s">
        <v>9618</v>
      </c>
      <c r="C2752">
        <v>6447</v>
      </c>
      <c r="D2752" t="s">
        <v>15120</v>
      </c>
      <c r="E2752">
        <v>293.48</v>
      </c>
    </row>
    <row r="2753" spans="1:5">
      <c r="A2753" t="s">
        <v>15121</v>
      </c>
      <c r="B2753" t="s">
        <v>9618</v>
      </c>
      <c r="C2753">
        <v>6447</v>
      </c>
      <c r="D2753" t="s">
        <v>15122</v>
      </c>
      <c r="E2753">
        <v>469.43</v>
      </c>
    </row>
    <row r="2754" spans="1:5">
      <c r="A2754" t="s">
        <v>15123</v>
      </c>
      <c r="B2754" t="s">
        <v>9618</v>
      </c>
      <c r="C2754">
        <v>6447</v>
      </c>
      <c r="D2754" t="s">
        <v>15124</v>
      </c>
      <c r="E2754">
        <v>386.41</v>
      </c>
    </row>
    <row r="2755" spans="1:5">
      <c r="A2755" t="s">
        <v>15125</v>
      </c>
      <c r="B2755" t="s">
        <v>9618</v>
      </c>
      <c r="C2755">
        <v>6447</v>
      </c>
      <c r="D2755" t="s">
        <v>15126</v>
      </c>
      <c r="E2755">
        <v>359.75</v>
      </c>
    </row>
    <row r="2756" spans="1:5">
      <c r="A2756" t="s">
        <v>15127</v>
      </c>
      <c r="B2756" t="s">
        <v>9618</v>
      </c>
      <c r="C2756">
        <v>6447</v>
      </c>
      <c r="D2756" t="s">
        <v>15128</v>
      </c>
      <c r="E2756">
        <v>458.26</v>
      </c>
    </row>
    <row r="2757" spans="1:5">
      <c r="A2757" t="s">
        <v>15129</v>
      </c>
      <c r="B2757" t="s">
        <v>9618</v>
      </c>
      <c r="C2757">
        <v>6447</v>
      </c>
      <c r="D2757" t="s">
        <v>15130</v>
      </c>
      <c r="E2757">
        <v>19.36</v>
      </c>
    </row>
    <row r="2758" spans="1:5">
      <c r="A2758" t="s">
        <v>15131</v>
      </c>
      <c r="B2758" t="s">
        <v>9618</v>
      </c>
      <c r="C2758">
        <v>6447</v>
      </c>
      <c r="D2758" t="s">
        <v>15132</v>
      </c>
      <c r="E2758">
        <v>0</v>
      </c>
    </row>
    <row r="2759" spans="1:5">
      <c r="A2759" t="s">
        <v>15133</v>
      </c>
      <c r="B2759" t="s">
        <v>9618</v>
      </c>
      <c r="C2759">
        <v>6447</v>
      </c>
      <c r="D2759" t="s">
        <v>15134</v>
      </c>
      <c r="E2759">
        <v>0</v>
      </c>
    </row>
    <row r="2760" spans="1:5">
      <c r="A2760" t="s">
        <v>15135</v>
      </c>
      <c r="B2760" t="s">
        <v>9618</v>
      </c>
      <c r="C2760">
        <v>6447</v>
      </c>
      <c r="D2760" t="s">
        <v>15136</v>
      </c>
      <c r="E2760">
        <v>0</v>
      </c>
    </row>
    <row r="2761" spans="1:5">
      <c r="A2761" t="s">
        <v>15137</v>
      </c>
      <c r="B2761" t="s">
        <v>9618</v>
      </c>
      <c r="C2761">
        <v>6447</v>
      </c>
      <c r="D2761" t="s">
        <v>15138</v>
      </c>
      <c r="E2761">
        <v>0</v>
      </c>
    </row>
    <row r="2762" spans="1:5">
      <c r="A2762" t="s">
        <v>15139</v>
      </c>
      <c r="B2762" t="s">
        <v>9618</v>
      </c>
      <c r="C2762">
        <v>6447</v>
      </c>
      <c r="D2762" t="s">
        <v>15140</v>
      </c>
      <c r="E2762">
        <v>0</v>
      </c>
    </row>
    <row r="2763" spans="1:5">
      <c r="A2763" t="s">
        <v>15141</v>
      </c>
      <c r="B2763" t="s">
        <v>9618</v>
      </c>
      <c r="C2763">
        <v>6447</v>
      </c>
      <c r="D2763" t="s">
        <v>15142</v>
      </c>
      <c r="E2763">
        <v>0</v>
      </c>
    </row>
    <row r="2764" spans="1:5">
      <c r="A2764" t="s">
        <v>15143</v>
      </c>
      <c r="B2764" t="s">
        <v>9618</v>
      </c>
      <c r="C2764">
        <v>6447</v>
      </c>
      <c r="D2764" t="s">
        <v>15144</v>
      </c>
      <c r="E2764">
        <v>0</v>
      </c>
    </row>
    <row r="2765" spans="1:5">
      <c r="A2765" t="s">
        <v>15145</v>
      </c>
      <c r="B2765" t="s">
        <v>9618</v>
      </c>
      <c r="C2765">
        <v>6447</v>
      </c>
      <c r="D2765" t="s">
        <v>15146</v>
      </c>
      <c r="E2765">
        <v>0</v>
      </c>
    </row>
    <row r="2766" spans="1:5">
      <c r="A2766" t="s">
        <v>15147</v>
      </c>
      <c r="B2766" t="s">
        <v>9618</v>
      </c>
      <c r="C2766">
        <v>6447</v>
      </c>
      <c r="D2766" t="s">
        <v>15148</v>
      </c>
      <c r="E2766">
        <v>0</v>
      </c>
    </row>
    <row r="2767" spans="1:5">
      <c r="A2767" t="s">
        <v>15149</v>
      </c>
      <c r="B2767" t="s">
        <v>9618</v>
      </c>
      <c r="C2767">
        <v>6447</v>
      </c>
      <c r="D2767" t="s">
        <v>15150</v>
      </c>
      <c r="E2767">
        <v>3.85</v>
      </c>
    </row>
    <row r="2768" spans="1:5">
      <c r="A2768" t="s">
        <v>15151</v>
      </c>
      <c r="B2768" t="s">
        <v>9618</v>
      </c>
      <c r="C2768">
        <v>6447</v>
      </c>
      <c r="D2768" t="s">
        <v>15152</v>
      </c>
      <c r="E2768">
        <v>59.18</v>
      </c>
    </row>
    <row r="2769" spans="1:5">
      <c r="A2769" t="s">
        <v>15153</v>
      </c>
      <c r="B2769" t="s">
        <v>9618</v>
      </c>
      <c r="C2769">
        <v>6447</v>
      </c>
      <c r="D2769" t="s">
        <v>15154</v>
      </c>
      <c r="E2769">
        <v>96.47</v>
      </c>
    </row>
    <row r="2770" spans="1:5">
      <c r="A2770" t="s">
        <v>15155</v>
      </c>
      <c r="B2770" t="s">
        <v>9618</v>
      </c>
      <c r="C2770">
        <v>6447</v>
      </c>
      <c r="D2770" t="s">
        <v>15156</v>
      </c>
      <c r="E2770">
        <v>26.35</v>
      </c>
    </row>
    <row r="2771" spans="1:5">
      <c r="A2771" t="s">
        <v>15157</v>
      </c>
      <c r="B2771" t="s">
        <v>9618</v>
      </c>
      <c r="C2771">
        <v>6447</v>
      </c>
      <c r="D2771" t="s">
        <v>15158</v>
      </c>
      <c r="E2771">
        <v>334.43</v>
      </c>
    </row>
    <row r="2772" spans="1:5">
      <c r="A2772" t="s">
        <v>15159</v>
      </c>
      <c r="B2772" t="s">
        <v>9618</v>
      </c>
      <c r="C2772">
        <v>6447</v>
      </c>
      <c r="D2772" t="s">
        <v>15160</v>
      </c>
      <c r="E2772">
        <v>210.54</v>
      </c>
    </row>
    <row r="2773" spans="1:5">
      <c r="A2773" t="s">
        <v>15161</v>
      </c>
      <c r="B2773" t="s">
        <v>9618</v>
      </c>
      <c r="C2773">
        <v>6447</v>
      </c>
      <c r="D2773" t="s">
        <v>15162</v>
      </c>
      <c r="E2773">
        <v>473.97</v>
      </c>
    </row>
    <row r="2774" spans="1:5">
      <c r="A2774" t="s">
        <v>15163</v>
      </c>
      <c r="B2774" t="s">
        <v>9618</v>
      </c>
      <c r="C2774">
        <v>6447</v>
      </c>
      <c r="D2774" t="s">
        <v>15164</v>
      </c>
      <c r="E2774">
        <v>376.1</v>
      </c>
    </row>
    <row r="2775" spans="1:5">
      <c r="A2775" t="s">
        <v>15165</v>
      </c>
      <c r="B2775" t="s">
        <v>9618</v>
      </c>
      <c r="C2775">
        <v>6447</v>
      </c>
      <c r="D2775" t="s">
        <v>15166</v>
      </c>
      <c r="E2775">
        <v>183.12</v>
      </c>
    </row>
    <row r="2776" spans="1:5">
      <c r="A2776" t="s">
        <v>15167</v>
      </c>
      <c r="B2776" t="s">
        <v>9618</v>
      </c>
      <c r="C2776">
        <v>6447</v>
      </c>
      <c r="D2776" t="s">
        <v>15168</v>
      </c>
      <c r="E2776">
        <v>391.45</v>
      </c>
    </row>
    <row r="2777" spans="1:5">
      <c r="A2777" t="s">
        <v>15169</v>
      </c>
      <c r="B2777" t="s">
        <v>9618</v>
      </c>
      <c r="C2777">
        <v>6447</v>
      </c>
      <c r="D2777" t="s">
        <v>15170</v>
      </c>
      <c r="E2777">
        <v>180.22</v>
      </c>
    </row>
    <row r="2778" spans="1:5">
      <c r="A2778" t="s">
        <v>15171</v>
      </c>
      <c r="B2778" t="s">
        <v>9618</v>
      </c>
      <c r="C2778">
        <v>6447</v>
      </c>
      <c r="D2778" t="s">
        <v>15172</v>
      </c>
      <c r="E2778">
        <v>247.79</v>
      </c>
    </row>
    <row r="2779" spans="1:5">
      <c r="A2779" t="s">
        <v>15173</v>
      </c>
      <c r="B2779" t="s">
        <v>9618</v>
      </c>
      <c r="C2779">
        <v>6447</v>
      </c>
      <c r="D2779" t="s">
        <v>15174</v>
      </c>
      <c r="E2779">
        <v>547.12</v>
      </c>
    </row>
    <row r="2780" spans="1:5">
      <c r="A2780" t="s">
        <v>15175</v>
      </c>
      <c r="B2780" t="s">
        <v>9618</v>
      </c>
      <c r="C2780">
        <v>6447</v>
      </c>
      <c r="D2780" t="s">
        <v>15176</v>
      </c>
      <c r="E2780">
        <v>381.52</v>
      </c>
    </row>
    <row r="2781" spans="1:5">
      <c r="A2781" t="s">
        <v>15177</v>
      </c>
      <c r="B2781" t="s">
        <v>9618</v>
      </c>
      <c r="C2781">
        <v>6447</v>
      </c>
      <c r="D2781" t="s">
        <v>15178</v>
      </c>
      <c r="E2781">
        <v>18.010000000000002</v>
      </c>
    </row>
    <row r="2782" spans="1:5">
      <c r="A2782" t="s">
        <v>15179</v>
      </c>
      <c r="B2782" t="s">
        <v>9618</v>
      </c>
      <c r="C2782">
        <v>6447</v>
      </c>
      <c r="D2782" t="s">
        <v>15180</v>
      </c>
      <c r="E2782">
        <v>0</v>
      </c>
    </row>
    <row r="2783" spans="1:5">
      <c r="A2783" t="s">
        <v>15181</v>
      </c>
      <c r="B2783" t="s">
        <v>9618</v>
      </c>
      <c r="C2783">
        <v>6447</v>
      </c>
      <c r="D2783" t="s">
        <v>15182</v>
      </c>
      <c r="E2783">
        <v>0</v>
      </c>
    </row>
    <row r="2784" spans="1:5">
      <c r="A2784" t="s">
        <v>15183</v>
      </c>
      <c r="B2784" t="s">
        <v>9618</v>
      </c>
      <c r="C2784">
        <v>6447</v>
      </c>
      <c r="D2784" t="s">
        <v>15184</v>
      </c>
      <c r="E2784">
        <v>0</v>
      </c>
    </row>
    <row r="2785" spans="1:5">
      <c r="A2785" t="s">
        <v>15185</v>
      </c>
      <c r="B2785" t="s">
        <v>9618</v>
      </c>
      <c r="C2785">
        <v>6447</v>
      </c>
      <c r="D2785" t="s">
        <v>15186</v>
      </c>
      <c r="E2785">
        <v>0</v>
      </c>
    </row>
    <row r="2786" spans="1:5">
      <c r="A2786" t="s">
        <v>15187</v>
      </c>
      <c r="B2786" t="s">
        <v>9618</v>
      </c>
      <c r="C2786">
        <v>6447</v>
      </c>
      <c r="D2786" t="s">
        <v>15188</v>
      </c>
      <c r="E2786">
        <v>0</v>
      </c>
    </row>
    <row r="2787" spans="1:5">
      <c r="A2787" t="s">
        <v>15189</v>
      </c>
      <c r="B2787" t="s">
        <v>9618</v>
      </c>
      <c r="C2787">
        <v>6447</v>
      </c>
      <c r="D2787" t="s">
        <v>15190</v>
      </c>
      <c r="E2787">
        <v>0</v>
      </c>
    </row>
    <row r="2788" spans="1:5">
      <c r="A2788" t="s">
        <v>15191</v>
      </c>
      <c r="B2788" t="s">
        <v>9618</v>
      </c>
      <c r="C2788">
        <v>6447</v>
      </c>
      <c r="D2788" t="s">
        <v>15192</v>
      </c>
      <c r="E2788">
        <v>0</v>
      </c>
    </row>
    <row r="2789" spans="1:5">
      <c r="A2789" t="s">
        <v>15193</v>
      </c>
      <c r="B2789" t="s">
        <v>9618</v>
      </c>
      <c r="C2789">
        <v>6447</v>
      </c>
      <c r="D2789" t="s">
        <v>15194</v>
      </c>
      <c r="E2789">
        <v>0</v>
      </c>
    </row>
    <row r="2790" spans="1:5">
      <c r="A2790" t="s">
        <v>15195</v>
      </c>
      <c r="B2790" t="s">
        <v>9618</v>
      </c>
      <c r="C2790">
        <v>6447</v>
      </c>
      <c r="D2790" t="s">
        <v>15196</v>
      </c>
      <c r="E2790">
        <v>0</v>
      </c>
    </row>
    <row r="2791" spans="1:5">
      <c r="A2791" t="s">
        <v>15197</v>
      </c>
      <c r="B2791" t="s">
        <v>9618</v>
      </c>
      <c r="C2791">
        <v>6447</v>
      </c>
      <c r="D2791" t="s">
        <v>15198</v>
      </c>
      <c r="E2791">
        <v>4.1500000000000004</v>
      </c>
    </row>
    <row r="2792" spans="1:5">
      <c r="A2792" t="s">
        <v>15199</v>
      </c>
      <c r="B2792" t="s">
        <v>9618</v>
      </c>
      <c r="C2792">
        <v>6447</v>
      </c>
      <c r="D2792" t="s">
        <v>15200</v>
      </c>
      <c r="E2792">
        <v>123.05</v>
      </c>
    </row>
    <row r="2793" spans="1:5">
      <c r="A2793" t="s">
        <v>15201</v>
      </c>
      <c r="B2793" t="s">
        <v>9618</v>
      </c>
      <c r="C2793">
        <v>6447</v>
      </c>
      <c r="D2793" t="s">
        <v>15202</v>
      </c>
      <c r="E2793">
        <v>435.34</v>
      </c>
    </row>
    <row r="2794" spans="1:5">
      <c r="A2794" t="s">
        <v>15203</v>
      </c>
      <c r="B2794" t="s">
        <v>9618</v>
      </c>
      <c r="C2794">
        <v>6447</v>
      </c>
      <c r="D2794" t="s">
        <v>15204</v>
      </c>
      <c r="E2794">
        <v>506.02</v>
      </c>
    </row>
    <row r="2795" spans="1:5">
      <c r="A2795" t="s">
        <v>15205</v>
      </c>
      <c r="B2795" t="s">
        <v>9618</v>
      </c>
      <c r="C2795">
        <v>6447</v>
      </c>
      <c r="D2795" t="s">
        <v>15206</v>
      </c>
      <c r="E2795">
        <v>321.08</v>
      </c>
    </row>
    <row r="2796" spans="1:5">
      <c r="A2796" t="s">
        <v>15207</v>
      </c>
      <c r="B2796" t="s">
        <v>9618</v>
      </c>
      <c r="C2796">
        <v>6447</v>
      </c>
      <c r="D2796" t="s">
        <v>15208</v>
      </c>
      <c r="E2796">
        <v>392.97</v>
      </c>
    </row>
    <row r="2797" spans="1:5">
      <c r="A2797" t="s">
        <v>15209</v>
      </c>
      <c r="B2797" t="s">
        <v>9618</v>
      </c>
      <c r="C2797">
        <v>6447</v>
      </c>
      <c r="D2797" t="s">
        <v>15210</v>
      </c>
      <c r="E2797">
        <v>310.27999999999997</v>
      </c>
    </row>
    <row r="2798" spans="1:5">
      <c r="A2798" t="s">
        <v>15211</v>
      </c>
      <c r="B2798" t="s">
        <v>9618</v>
      </c>
      <c r="C2798">
        <v>6447</v>
      </c>
      <c r="D2798" t="s">
        <v>15212</v>
      </c>
      <c r="E2798">
        <v>353.05</v>
      </c>
    </row>
    <row r="2799" spans="1:5">
      <c r="A2799" t="s">
        <v>15213</v>
      </c>
      <c r="B2799" t="s">
        <v>9618</v>
      </c>
      <c r="C2799">
        <v>6447</v>
      </c>
      <c r="D2799" t="s">
        <v>15214</v>
      </c>
      <c r="E2799">
        <v>618.08000000000004</v>
      </c>
    </row>
    <row r="2800" spans="1:5">
      <c r="A2800" t="s">
        <v>15215</v>
      </c>
      <c r="B2800" t="s">
        <v>9618</v>
      </c>
      <c r="C2800">
        <v>6447</v>
      </c>
      <c r="D2800" t="s">
        <v>15216</v>
      </c>
      <c r="E2800">
        <v>681.34</v>
      </c>
    </row>
    <row r="2801" spans="1:5">
      <c r="A2801" t="s">
        <v>15217</v>
      </c>
      <c r="B2801" t="s">
        <v>9618</v>
      </c>
      <c r="C2801">
        <v>6447</v>
      </c>
      <c r="D2801" t="s">
        <v>15218</v>
      </c>
      <c r="E2801">
        <v>545.36</v>
      </c>
    </row>
    <row r="2802" spans="1:5">
      <c r="A2802" t="s">
        <v>15219</v>
      </c>
      <c r="B2802" t="s">
        <v>9618</v>
      </c>
      <c r="C2802">
        <v>6447</v>
      </c>
      <c r="D2802" t="s">
        <v>15220</v>
      </c>
      <c r="E2802">
        <v>54.13</v>
      </c>
    </row>
    <row r="2803" spans="1:5">
      <c r="A2803" t="s">
        <v>15221</v>
      </c>
      <c r="B2803" t="s">
        <v>9618</v>
      </c>
      <c r="C2803">
        <v>6447</v>
      </c>
      <c r="D2803" t="s">
        <v>15222</v>
      </c>
      <c r="E2803">
        <v>4.43</v>
      </c>
    </row>
    <row r="2804" spans="1:5">
      <c r="A2804" t="s">
        <v>15223</v>
      </c>
      <c r="B2804" t="s">
        <v>9618</v>
      </c>
      <c r="C2804">
        <v>6447</v>
      </c>
      <c r="D2804" t="s">
        <v>15224</v>
      </c>
      <c r="E2804">
        <v>4.5999999999999996</v>
      </c>
    </row>
    <row r="2805" spans="1:5">
      <c r="A2805" t="s">
        <v>15225</v>
      </c>
      <c r="B2805" t="s">
        <v>9618</v>
      </c>
      <c r="C2805">
        <v>6447</v>
      </c>
      <c r="D2805" t="s">
        <v>15226</v>
      </c>
      <c r="E2805">
        <v>4.07</v>
      </c>
    </row>
    <row r="2806" spans="1:5">
      <c r="A2806" t="s">
        <v>15227</v>
      </c>
      <c r="B2806" t="s">
        <v>9618</v>
      </c>
      <c r="C2806">
        <v>6447</v>
      </c>
      <c r="D2806" t="s">
        <v>15228</v>
      </c>
      <c r="E2806">
        <v>0</v>
      </c>
    </row>
    <row r="2807" spans="1:5">
      <c r="A2807" t="s">
        <v>15229</v>
      </c>
      <c r="B2807" t="s">
        <v>9618</v>
      </c>
      <c r="C2807">
        <v>6447</v>
      </c>
      <c r="D2807" t="s">
        <v>15230</v>
      </c>
      <c r="E2807">
        <v>0</v>
      </c>
    </row>
    <row r="2808" spans="1:5">
      <c r="A2808" t="s">
        <v>15231</v>
      </c>
      <c r="B2808" t="s">
        <v>9618</v>
      </c>
      <c r="C2808">
        <v>6447</v>
      </c>
      <c r="D2808" t="s">
        <v>15232</v>
      </c>
      <c r="E2808">
        <v>0</v>
      </c>
    </row>
    <row r="2809" spans="1:5">
      <c r="A2809" t="s">
        <v>15233</v>
      </c>
      <c r="B2809" t="s">
        <v>9618</v>
      </c>
      <c r="C2809">
        <v>6447</v>
      </c>
      <c r="D2809" t="s">
        <v>15234</v>
      </c>
      <c r="E2809">
        <v>0</v>
      </c>
    </row>
    <row r="2810" spans="1:5">
      <c r="A2810" t="s">
        <v>15235</v>
      </c>
      <c r="B2810" t="s">
        <v>9618</v>
      </c>
      <c r="C2810">
        <v>6447</v>
      </c>
      <c r="D2810" t="s">
        <v>15236</v>
      </c>
      <c r="E2810">
        <v>0</v>
      </c>
    </row>
    <row r="2811" spans="1:5">
      <c r="A2811" t="s">
        <v>15237</v>
      </c>
      <c r="B2811" t="s">
        <v>9618</v>
      </c>
      <c r="C2811">
        <v>6447</v>
      </c>
      <c r="D2811" t="s">
        <v>15238</v>
      </c>
      <c r="E2811">
        <v>0</v>
      </c>
    </row>
    <row r="2812" spans="1:5">
      <c r="A2812" t="s">
        <v>15239</v>
      </c>
      <c r="B2812" t="s">
        <v>9618</v>
      </c>
      <c r="C2812">
        <v>6447</v>
      </c>
      <c r="D2812" t="s">
        <v>15240</v>
      </c>
      <c r="E2812">
        <v>0</v>
      </c>
    </row>
    <row r="2813" spans="1:5">
      <c r="A2813" t="s">
        <v>15241</v>
      </c>
      <c r="B2813" t="s">
        <v>9618</v>
      </c>
      <c r="C2813">
        <v>6447</v>
      </c>
      <c r="D2813" t="s">
        <v>15242</v>
      </c>
      <c r="E2813">
        <v>0</v>
      </c>
    </row>
    <row r="2814" spans="1:5">
      <c r="A2814" t="s">
        <v>15243</v>
      </c>
      <c r="B2814" t="s">
        <v>9618</v>
      </c>
      <c r="C2814">
        <v>6447</v>
      </c>
      <c r="D2814" t="s">
        <v>15244</v>
      </c>
      <c r="E2814">
        <v>0</v>
      </c>
    </row>
    <row r="2815" spans="1:5">
      <c r="A2815" t="s">
        <v>15245</v>
      </c>
      <c r="B2815" t="s">
        <v>9618</v>
      </c>
      <c r="C2815">
        <v>6447</v>
      </c>
      <c r="D2815" t="s">
        <v>15246</v>
      </c>
      <c r="E2815">
        <v>2.73</v>
      </c>
    </row>
    <row r="2816" spans="1:5">
      <c r="A2816" t="s">
        <v>15247</v>
      </c>
      <c r="B2816" t="s">
        <v>9618</v>
      </c>
      <c r="C2816">
        <v>6447</v>
      </c>
      <c r="D2816" t="s">
        <v>15248</v>
      </c>
      <c r="E2816">
        <v>4.1399999999999997</v>
      </c>
    </row>
    <row r="2817" spans="1:5">
      <c r="A2817" t="s">
        <v>15249</v>
      </c>
      <c r="B2817" t="s">
        <v>9618</v>
      </c>
      <c r="C2817">
        <v>6447</v>
      </c>
      <c r="D2817" t="s">
        <v>15250</v>
      </c>
      <c r="E2817">
        <v>4.1900000000000004</v>
      </c>
    </row>
    <row r="2818" spans="1:5">
      <c r="A2818" t="s">
        <v>15251</v>
      </c>
      <c r="B2818" t="s">
        <v>9618</v>
      </c>
      <c r="C2818">
        <v>6447</v>
      </c>
      <c r="D2818" t="s">
        <v>15252</v>
      </c>
      <c r="E2818">
        <v>32.880000000000003</v>
      </c>
    </row>
    <row r="2819" spans="1:5">
      <c r="A2819" t="s">
        <v>15253</v>
      </c>
      <c r="B2819" t="s">
        <v>9618</v>
      </c>
      <c r="C2819">
        <v>6447</v>
      </c>
      <c r="D2819" t="s">
        <v>15254</v>
      </c>
      <c r="E2819">
        <v>13.18</v>
      </c>
    </row>
    <row r="2820" spans="1:5">
      <c r="A2820" t="s">
        <v>15255</v>
      </c>
      <c r="B2820" t="s">
        <v>9618</v>
      </c>
      <c r="C2820">
        <v>6447</v>
      </c>
      <c r="D2820" t="s">
        <v>15256</v>
      </c>
      <c r="E2820">
        <v>17.46</v>
      </c>
    </row>
    <row r="2821" spans="1:5">
      <c r="A2821" t="s">
        <v>15257</v>
      </c>
      <c r="B2821" t="s">
        <v>9618</v>
      </c>
      <c r="C2821">
        <v>6447</v>
      </c>
      <c r="D2821" t="s">
        <v>15258</v>
      </c>
      <c r="E2821">
        <v>26.96</v>
      </c>
    </row>
    <row r="2822" spans="1:5">
      <c r="A2822" t="s">
        <v>15259</v>
      </c>
      <c r="B2822" t="s">
        <v>9618</v>
      </c>
      <c r="C2822">
        <v>6447</v>
      </c>
      <c r="D2822" t="s">
        <v>15260</v>
      </c>
      <c r="E2822">
        <v>5.19</v>
      </c>
    </row>
    <row r="2823" spans="1:5">
      <c r="A2823" t="s">
        <v>15261</v>
      </c>
      <c r="B2823" t="s">
        <v>9618</v>
      </c>
      <c r="C2823">
        <v>6447</v>
      </c>
      <c r="D2823" t="s">
        <v>15262</v>
      </c>
      <c r="E2823">
        <v>10.09</v>
      </c>
    </row>
    <row r="2824" spans="1:5">
      <c r="A2824" t="s">
        <v>15263</v>
      </c>
      <c r="B2824" t="s">
        <v>9618</v>
      </c>
      <c r="C2824">
        <v>6447</v>
      </c>
      <c r="D2824" t="s">
        <v>15264</v>
      </c>
      <c r="E2824">
        <v>4.55</v>
      </c>
    </row>
    <row r="2825" spans="1:5">
      <c r="A2825" t="s">
        <v>15265</v>
      </c>
      <c r="B2825" t="s">
        <v>9618</v>
      </c>
      <c r="C2825">
        <v>6447</v>
      </c>
      <c r="D2825" t="s">
        <v>15266</v>
      </c>
      <c r="E2825">
        <v>30.17</v>
      </c>
    </row>
    <row r="2826" spans="1:5">
      <c r="A2826" t="s">
        <v>15267</v>
      </c>
      <c r="B2826" t="s">
        <v>9618</v>
      </c>
      <c r="C2826">
        <v>6447</v>
      </c>
      <c r="D2826" t="s">
        <v>15268</v>
      </c>
      <c r="E2826">
        <v>22.07</v>
      </c>
    </row>
    <row r="2827" spans="1:5">
      <c r="A2827" t="s">
        <v>15269</v>
      </c>
      <c r="B2827" t="s">
        <v>9618</v>
      </c>
      <c r="C2827">
        <v>6447</v>
      </c>
      <c r="D2827" t="s">
        <v>15270</v>
      </c>
      <c r="E2827">
        <v>4.32</v>
      </c>
    </row>
    <row r="2828" spans="1:5">
      <c r="A2828" t="s">
        <v>15271</v>
      </c>
      <c r="B2828" t="s">
        <v>9618</v>
      </c>
      <c r="C2828">
        <v>6447</v>
      </c>
      <c r="D2828" t="s">
        <v>15272</v>
      </c>
      <c r="E2828">
        <v>4.2699999999999996</v>
      </c>
    </row>
    <row r="2829" spans="1:5">
      <c r="A2829" t="s">
        <v>15273</v>
      </c>
      <c r="B2829" t="s">
        <v>9618</v>
      </c>
      <c r="C2829">
        <v>6447</v>
      </c>
      <c r="D2829" t="s">
        <v>15274</v>
      </c>
      <c r="E2829">
        <v>4.2300000000000004</v>
      </c>
    </row>
    <row r="2830" spans="1:5">
      <c r="A2830" t="s">
        <v>15275</v>
      </c>
      <c r="B2830" t="s">
        <v>9618</v>
      </c>
      <c r="C2830">
        <v>6447</v>
      </c>
      <c r="D2830" t="s">
        <v>15276</v>
      </c>
      <c r="E2830">
        <v>0</v>
      </c>
    </row>
    <row r="2831" spans="1:5">
      <c r="A2831" t="s">
        <v>15277</v>
      </c>
      <c r="B2831" t="s">
        <v>9618</v>
      </c>
      <c r="C2831">
        <v>6447</v>
      </c>
      <c r="D2831" t="s">
        <v>15278</v>
      </c>
      <c r="E2831">
        <v>0</v>
      </c>
    </row>
    <row r="2832" spans="1:5">
      <c r="A2832" t="s">
        <v>15279</v>
      </c>
      <c r="B2832" t="s">
        <v>9618</v>
      </c>
      <c r="C2832">
        <v>6447</v>
      </c>
      <c r="D2832" t="s">
        <v>15280</v>
      </c>
      <c r="E2832">
        <v>0</v>
      </c>
    </row>
    <row r="2833" spans="1:5">
      <c r="A2833" t="s">
        <v>15281</v>
      </c>
      <c r="B2833" t="s">
        <v>9618</v>
      </c>
      <c r="C2833">
        <v>6447</v>
      </c>
      <c r="D2833" t="s">
        <v>15282</v>
      </c>
      <c r="E2833">
        <v>0</v>
      </c>
    </row>
    <row r="2834" spans="1:5">
      <c r="A2834" t="s">
        <v>15283</v>
      </c>
      <c r="B2834" t="s">
        <v>9618</v>
      </c>
      <c r="C2834">
        <v>6447</v>
      </c>
      <c r="D2834" t="s">
        <v>15284</v>
      </c>
      <c r="E2834">
        <v>0</v>
      </c>
    </row>
    <row r="2835" spans="1:5">
      <c r="A2835" t="s">
        <v>15285</v>
      </c>
      <c r="B2835" t="s">
        <v>9618</v>
      </c>
      <c r="C2835">
        <v>6447</v>
      </c>
      <c r="D2835" t="s">
        <v>15286</v>
      </c>
      <c r="E2835">
        <v>0</v>
      </c>
    </row>
    <row r="2836" spans="1:5">
      <c r="A2836" t="s">
        <v>15287</v>
      </c>
      <c r="B2836" t="s">
        <v>9618</v>
      </c>
      <c r="C2836">
        <v>6447</v>
      </c>
      <c r="D2836" t="s">
        <v>15288</v>
      </c>
      <c r="E2836">
        <v>0</v>
      </c>
    </row>
    <row r="2837" spans="1:5">
      <c r="A2837" t="s">
        <v>15289</v>
      </c>
      <c r="B2837" t="s">
        <v>9618</v>
      </c>
      <c r="C2837">
        <v>6447</v>
      </c>
      <c r="D2837" t="s">
        <v>15290</v>
      </c>
      <c r="E2837">
        <v>0</v>
      </c>
    </row>
    <row r="2838" spans="1:5">
      <c r="A2838" t="s">
        <v>15291</v>
      </c>
      <c r="B2838" t="s">
        <v>9618</v>
      </c>
      <c r="C2838">
        <v>6447</v>
      </c>
      <c r="D2838" t="s">
        <v>15292</v>
      </c>
      <c r="E2838">
        <v>0</v>
      </c>
    </row>
    <row r="2839" spans="1:5">
      <c r="A2839" t="s">
        <v>15293</v>
      </c>
      <c r="B2839" t="s">
        <v>9618</v>
      </c>
      <c r="C2839">
        <v>6447</v>
      </c>
      <c r="D2839" t="s">
        <v>15294</v>
      </c>
      <c r="E2839">
        <v>2.83</v>
      </c>
    </row>
    <row r="2840" spans="1:5">
      <c r="A2840" t="s">
        <v>15295</v>
      </c>
      <c r="B2840" t="s">
        <v>9618</v>
      </c>
      <c r="C2840">
        <v>6447</v>
      </c>
      <c r="D2840" t="s">
        <v>15296</v>
      </c>
      <c r="E2840">
        <v>4.26</v>
      </c>
    </row>
    <row r="2841" spans="1:5">
      <c r="A2841" t="s">
        <v>15297</v>
      </c>
      <c r="B2841" t="s">
        <v>9618</v>
      </c>
      <c r="C2841">
        <v>6447</v>
      </c>
      <c r="D2841" t="s">
        <v>15298</v>
      </c>
      <c r="E2841">
        <v>4.28</v>
      </c>
    </row>
    <row r="2842" spans="1:5">
      <c r="A2842" t="s">
        <v>15299</v>
      </c>
      <c r="B2842" t="s">
        <v>9618</v>
      </c>
      <c r="C2842">
        <v>6447</v>
      </c>
      <c r="D2842" t="s">
        <v>15300</v>
      </c>
      <c r="E2842">
        <v>4.3</v>
      </c>
    </row>
    <row r="2843" spans="1:5">
      <c r="A2843" t="s">
        <v>15301</v>
      </c>
      <c r="B2843" t="s">
        <v>9618</v>
      </c>
      <c r="C2843">
        <v>6447</v>
      </c>
      <c r="D2843" t="s">
        <v>15302</v>
      </c>
      <c r="E2843">
        <v>4.5</v>
      </c>
    </row>
    <row r="2844" spans="1:5">
      <c r="A2844" t="s">
        <v>15303</v>
      </c>
      <c r="B2844" t="s">
        <v>9618</v>
      </c>
      <c r="C2844">
        <v>6447</v>
      </c>
      <c r="D2844" t="s">
        <v>15304</v>
      </c>
      <c r="E2844">
        <v>4.4800000000000004</v>
      </c>
    </row>
    <row r="2845" spans="1:5">
      <c r="A2845" t="s">
        <v>15305</v>
      </c>
      <c r="B2845" t="s">
        <v>9618</v>
      </c>
      <c r="C2845">
        <v>6447</v>
      </c>
      <c r="D2845" t="s">
        <v>15306</v>
      </c>
      <c r="E2845">
        <v>5.91</v>
      </c>
    </row>
    <row r="2846" spans="1:5">
      <c r="A2846" t="s">
        <v>15307</v>
      </c>
      <c r="B2846" t="s">
        <v>9618</v>
      </c>
      <c r="C2846">
        <v>6447</v>
      </c>
      <c r="D2846" t="s">
        <v>15308</v>
      </c>
      <c r="E2846">
        <v>8.23</v>
      </c>
    </row>
    <row r="2847" spans="1:5">
      <c r="A2847" t="s">
        <v>15309</v>
      </c>
      <c r="B2847" t="s">
        <v>9618</v>
      </c>
      <c r="C2847">
        <v>6447</v>
      </c>
      <c r="D2847" t="s">
        <v>15310</v>
      </c>
      <c r="E2847">
        <v>18.559999999999999</v>
      </c>
    </row>
    <row r="2848" spans="1:5">
      <c r="A2848" t="s">
        <v>15311</v>
      </c>
      <c r="B2848" t="s">
        <v>9618</v>
      </c>
      <c r="C2848">
        <v>6447</v>
      </c>
      <c r="D2848" t="s">
        <v>15312</v>
      </c>
      <c r="E2848">
        <v>5.0999999999999996</v>
      </c>
    </row>
    <row r="2849" spans="1:5">
      <c r="A2849" t="s">
        <v>15313</v>
      </c>
      <c r="B2849" t="s">
        <v>9618</v>
      </c>
      <c r="C2849">
        <v>6447</v>
      </c>
      <c r="D2849" t="s">
        <v>15314</v>
      </c>
      <c r="E2849">
        <v>12.06</v>
      </c>
    </row>
    <row r="2850" spans="1:5">
      <c r="A2850" t="s">
        <v>15315</v>
      </c>
      <c r="B2850" t="s">
        <v>9618</v>
      </c>
      <c r="C2850">
        <v>6447</v>
      </c>
      <c r="D2850" t="s">
        <v>15316</v>
      </c>
      <c r="E2850">
        <v>11.32</v>
      </c>
    </row>
    <row r="2851" spans="1:5">
      <c r="A2851" t="s">
        <v>15317</v>
      </c>
      <c r="B2851" t="s">
        <v>9618</v>
      </c>
      <c r="C2851">
        <v>6447</v>
      </c>
      <c r="D2851" t="s">
        <v>15318</v>
      </c>
      <c r="E2851">
        <v>5.27</v>
      </c>
    </row>
    <row r="2852" spans="1:5">
      <c r="A2852" t="s">
        <v>15319</v>
      </c>
      <c r="B2852" t="s">
        <v>9618</v>
      </c>
      <c r="C2852">
        <v>6447</v>
      </c>
      <c r="D2852" t="s">
        <v>15320</v>
      </c>
      <c r="E2852">
        <v>8.32</v>
      </c>
    </row>
    <row r="2853" spans="1:5">
      <c r="A2853" t="s">
        <v>15321</v>
      </c>
      <c r="B2853" t="s">
        <v>9618</v>
      </c>
      <c r="C2853">
        <v>6447</v>
      </c>
      <c r="D2853" t="s">
        <v>15322</v>
      </c>
      <c r="E2853">
        <v>5.14</v>
      </c>
    </row>
    <row r="2854" spans="1:5">
      <c r="A2854" t="s">
        <v>15323</v>
      </c>
      <c r="B2854" t="s">
        <v>9618</v>
      </c>
      <c r="C2854">
        <v>6447</v>
      </c>
      <c r="D2854" t="s">
        <v>15324</v>
      </c>
      <c r="E2854">
        <v>0</v>
      </c>
    </row>
    <row r="2855" spans="1:5">
      <c r="A2855" t="s">
        <v>15325</v>
      </c>
      <c r="B2855" t="s">
        <v>9618</v>
      </c>
      <c r="C2855">
        <v>6447</v>
      </c>
      <c r="D2855" t="s">
        <v>15326</v>
      </c>
      <c r="E2855">
        <v>0</v>
      </c>
    </row>
    <row r="2856" spans="1:5">
      <c r="A2856" t="s">
        <v>15327</v>
      </c>
      <c r="B2856" t="s">
        <v>9618</v>
      </c>
      <c r="C2856">
        <v>6447</v>
      </c>
      <c r="D2856" t="s">
        <v>15328</v>
      </c>
      <c r="E2856">
        <v>0</v>
      </c>
    </row>
    <row r="2857" spans="1:5">
      <c r="A2857" t="s">
        <v>15329</v>
      </c>
      <c r="B2857" t="s">
        <v>9618</v>
      </c>
      <c r="C2857">
        <v>6447</v>
      </c>
      <c r="D2857" t="s">
        <v>15330</v>
      </c>
      <c r="E2857">
        <v>0</v>
      </c>
    </row>
    <row r="2858" spans="1:5">
      <c r="A2858" t="s">
        <v>15331</v>
      </c>
      <c r="B2858" t="s">
        <v>9618</v>
      </c>
      <c r="C2858">
        <v>6447</v>
      </c>
      <c r="D2858" t="s">
        <v>15332</v>
      </c>
      <c r="E2858">
        <v>0</v>
      </c>
    </row>
    <row r="2859" spans="1:5">
      <c r="A2859" t="s">
        <v>15333</v>
      </c>
      <c r="B2859" t="s">
        <v>9618</v>
      </c>
      <c r="C2859">
        <v>6447</v>
      </c>
      <c r="D2859" t="s">
        <v>15334</v>
      </c>
      <c r="E2859">
        <v>0</v>
      </c>
    </row>
    <row r="2860" spans="1:5">
      <c r="A2860" t="s">
        <v>15335</v>
      </c>
      <c r="B2860" t="s">
        <v>9618</v>
      </c>
      <c r="C2860">
        <v>6447</v>
      </c>
      <c r="D2860" t="s">
        <v>15336</v>
      </c>
      <c r="E2860">
        <v>0</v>
      </c>
    </row>
    <row r="2861" spans="1:5">
      <c r="A2861" t="s">
        <v>15337</v>
      </c>
      <c r="B2861" t="s">
        <v>9618</v>
      </c>
      <c r="C2861">
        <v>6447</v>
      </c>
      <c r="D2861" t="s">
        <v>15338</v>
      </c>
      <c r="E2861">
        <v>0</v>
      </c>
    </row>
    <row r="2862" spans="1:5">
      <c r="A2862" t="s">
        <v>15339</v>
      </c>
      <c r="B2862" t="s">
        <v>9618</v>
      </c>
      <c r="C2862">
        <v>6447</v>
      </c>
      <c r="D2862" t="s">
        <v>15340</v>
      </c>
      <c r="E2862">
        <v>0</v>
      </c>
    </row>
    <row r="2863" spans="1:5">
      <c r="A2863" t="s">
        <v>15341</v>
      </c>
      <c r="B2863" t="s">
        <v>9618</v>
      </c>
      <c r="C2863">
        <v>6447</v>
      </c>
      <c r="D2863" t="s">
        <v>15342</v>
      </c>
      <c r="E2863">
        <v>4.24</v>
      </c>
    </row>
    <row r="2864" spans="1:5">
      <c r="A2864" t="s">
        <v>15343</v>
      </c>
      <c r="B2864" t="s">
        <v>9618</v>
      </c>
      <c r="C2864">
        <v>6447</v>
      </c>
      <c r="D2864" t="s">
        <v>15344</v>
      </c>
      <c r="E2864">
        <v>163.79</v>
      </c>
    </row>
    <row r="2865" spans="1:5">
      <c r="A2865" t="s">
        <v>15345</v>
      </c>
      <c r="B2865" t="s">
        <v>9618</v>
      </c>
      <c r="C2865">
        <v>6447</v>
      </c>
      <c r="D2865" t="s">
        <v>15346</v>
      </c>
      <c r="E2865">
        <v>567.70000000000005</v>
      </c>
    </row>
    <row r="2866" spans="1:5">
      <c r="A2866" t="s">
        <v>15347</v>
      </c>
      <c r="B2866" t="s">
        <v>9618</v>
      </c>
      <c r="C2866">
        <v>6447</v>
      </c>
      <c r="D2866" t="s">
        <v>15348</v>
      </c>
      <c r="E2866">
        <v>658.62</v>
      </c>
    </row>
    <row r="2867" spans="1:5">
      <c r="A2867" t="s">
        <v>15349</v>
      </c>
      <c r="B2867" t="s">
        <v>9618</v>
      </c>
      <c r="C2867">
        <v>6447</v>
      </c>
      <c r="D2867" t="s">
        <v>15350</v>
      </c>
      <c r="E2867">
        <v>657.43</v>
      </c>
    </row>
    <row r="2868" spans="1:5">
      <c r="A2868" t="s">
        <v>15351</v>
      </c>
      <c r="B2868" t="s">
        <v>9618</v>
      </c>
      <c r="C2868">
        <v>6447</v>
      </c>
      <c r="D2868" t="s">
        <v>15352</v>
      </c>
      <c r="E2868">
        <v>679.31</v>
      </c>
    </row>
    <row r="2869" spans="1:5">
      <c r="A2869" t="s">
        <v>15353</v>
      </c>
      <c r="B2869" t="s">
        <v>9618</v>
      </c>
      <c r="C2869">
        <v>6447</v>
      </c>
      <c r="D2869" t="s">
        <v>15354</v>
      </c>
      <c r="E2869">
        <v>620.05999999999995</v>
      </c>
    </row>
    <row r="2870" spans="1:5">
      <c r="A2870" t="s">
        <v>15355</v>
      </c>
      <c r="B2870" t="s">
        <v>9618</v>
      </c>
      <c r="C2870">
        <v>6447</v>
      </c>
      <c r="D2870" t="s">
        <v>15356</v>
      </c>
      <c r="E2870">
        <v>613.88</v>
      </c>
    </row>
    <row r="2871" spans="1:5">
      <c r="A2871" t="s">
        <v>15357</v>
      </c>
      <c r="B2871" t="s">
        <v>9618</v>
      </c>
      <c r="C2871">
        <v>6447</v>
      </c>
      <c r="D2871" t="s">
        <v>15358</v>
      </c>
      <c r="E2871">
        <v>563.51</v>
      </c>
    </row>
    <row r="2872" spans="1:5">
      <c r="A2872" t="s">
        <v>15359</v>
      </c>
      <c r="B2872" t="s">
        <v>9618</v>
      </c>
      <c r="C2872">
        <v>6447</v>
      </c>
      <c r="D2872" t="s">
        <v>15360</v>
      </c>
      <c r="E2872">
        <v>494.13</v>
      </c>
    </row>
    <row r="2873" spans="1:5">
      <c r="A2873" t="s">
        <v>15361</v>
      </c>
      <c r="B2873" t="s">
        <v>9618</v>
      </c>
      <c r="C2873">
        <v>6447</v>
      </c>
      <c r="D2873" t="s">
        <v>15362</v>
      </c>
      <c r="E2873">
        <v>410.93</v>
      </c>
    </row>
    <row r="2874" spans="1:5">
      <c r="A2874" t="s">
        <v>15363</v>
      </c>
      <c r="B2874" t="s">
        <v>9618</v>
      </c>
      <c r="C2874">
        <v>6447</v>
      </c>
      <c r="D2874" t="s">
        <v>15364</v>
      </c>
      <c r="E2874">
        <v>332.77</v>
      </c>
    </row>
    <row r="2875" spans="1:5">
      <c r="A2875" t="s">
        <v>15365</v>
      </c>
      <c r="B2875" t="s">
        <v>9618</v>
      </c>
      <c r="C2875">
        <v>6447</v>
      </c>
      <c r="D2875" t="s">
        <v>15366</v>
      </c>
      <c r="E2875">
        <v>227.14</v>
      </c>
    </row>
    <row r="2876" spans="1:5">
      <c r="A2876" t="s">
        <v>15367</v>
      </c>
      <c r="B2876" t="s">
        <v>9618</v>
      </c>
      <c r="C2876">
        <v>6447</v>
      </c>
      <c r="D2876" t="s">
        <v>15368</v>
      </c>
      <c r="E2876">
        <v>35.770000000000003</v>
      </c>
    </row>
    <row r="2877" spans="1:5">
      <c r="A2877" t="s">
        <v>15369</v>
      </c>
      <c r="B2877" t="s">
        <v>9618</v>
      </c>
      <c r="C2877">
        <v>6447</v>
      </c>
      <c r="D2877" t="s">
        <v>15370</v>
      </c>
      <c r="E2877">
        <v>4.74</v>
      </c>
    </row>
    <row r="2878" spans="1:5">
      <c r="A2878" t="s">
        <v>15371</v>
      </c>
      <c r="B2878" t="s">
        <v>9618</v>
      </c>
      <c r="C2878">
        <v>6447</v>
      </c>
      <c r="D2878" t="s">
        <v>15372</v>
      </c>
      <c r="E2878">
        <v>0</v>
      </c>
    </row>
    <row r="2879" spans="1:5">
      <c r="A2879" t="s">
        <v>15373</v>
      </c>
      <c r="B2879" t="s">
        <v>9618</v>
      </c>
      <c r="C2879">
        <v>6447</v>
      </c>
      <c r="D2879" t="s">
        <v>15374</v>
      </c>
      <c r="E2879">
        <v>0</v>
      </c>
    </row>
    <row r="2880" spans="1:5">
      <c r="A2880" t="s">
        <v>15375</v>
      </c>
      <c r="B2880" t="s">
        <v>9618</v>
      </c>
      <c r="C2880">
        <v>6447</v>
      </c>
      <c r="D2880" t="s">
        <v>15376</v>
      </c>
      <c r="E2880">
        <v>0</v>
      </c>
    </row>
    <row r="2881" spans="1:5">
      <c r="A2881" t="s">
        <v>15377</v>
      </c>
      <c r="B2881" t="s">
        <v>9618</v>
      </c>
      <c r="C2881">
        <v>6447</v>
      </c>
      <c r="D2881" t="s">
        <v>15378</v>
      </c>
      <c r="E2881">
        <v>0</v>
      </c>
    </row>
    <row r="2882" spans="1:5">
      <c r="A2882" t="s">
        <v>15379</v>
      </c>
      <c r="B2882" t="s">
        <v>9618</v>
      </c>
      <c r="C2882">
        <v>6447</v>
      </c>
      <c r="D2882" t="s">
        <v>15380</v>
      </c>
      <c r="E2882">
        <v>0</v>
      </c>
    </row>
    <row r="2883" spans="1:5">
      <c r="A2883" t="s">
        <v>15381</v>
      </c>
      <c r="B2883" t="s">
        <v>9618</v>
      </c>
      <c r="C2883">
        <v>6447</v>
      </c>
      <c r="D2883" t="s">
        <v>15382</v>
      </c>
      <c r="E2883">
        <v>0</v>
      </c>
    </row>
    <row r="2884" spans="1:5">
      <c r="A2884" t="s">
        <v>15383</v>
      </c>
      <c r="B2884" t="s">
        <v>9618</v>
      </c>
      <c r="C2884">
        <v>6447</v>
      </c>
      <c r="D2884" t="s">
        <v>15384</v>
      </c>
      <c r="E2884">
        <v>0</v>
      </c>
    </row>
    <row r="2885" spans="1:5">
      <c r="A2885" t="s">
        <v>15385</v>
      </c>
      <c r="B2885" t="s">
        <v>9618</v>
      </c>
      <c r="C2885">
        <v>6447</v>
      </c>
      <c r="D2885" t="s">
        <v>15386</v>
      </c>
      <c r="E2885">
        <v>0</v>
      </c>
    </row>
    <row r="2886" spans="1:5">
      <c r="A2886" t="s">
        <v>15387</v>
      </c>
      <c r="B2886" t="s">
        <v>9618</v>
      </c>
      <c r="C2886">
        <v>6447</v>
      </c>
      <c r="D2886" t="s">
        <v>15388</v>
      </c>
      <c r="E2886">
        <v>0</v>
      </c>
    </row>
    <row r="2887" spans="1:5">
      <c r="A2887" t="s">
        <v>15389</v>
      </c>
      <c r="B2887" t="s">
        <v>9618</v>
      </c>
      <c r="C2887">
        <v>6447</v>
      </c>
      <c r="D2887" t="s">
        <v>15390</v>
      </c>
      <c r="E2887">
        <v>2.71</v>
      </c>
    </row>
    <row r="2888" spans="1:5">
      <c r="A2888" t="s">
        <v>15391</v>
      </c>
      <c r="B2888" t="s">
        <v>9618</v>
      </c>
      <c r="C2888">
        <v>6447</v>
      </c>
      <c r="D2888" t="s">
        <v>15392</v>
      </c>
      <c r="E2888">
        <v>4.1100000000000003</v>
      </c>
    </row>
    <row r="2889" spans="1:5">
      <c r="A2889" t="s">
        <v>15393</v>
      </c>
      <c r="B2889" t="s">
        <v>9618</v>
      </c>
      <c r="C2889">
        <v>6447</v>
      </c>
      <c r="D2889" t="s">
        <v>15394</v>
      </c>
      <c r="E2889">
        <v>5.65</v>
      </c>
    </row>
    <row r="2890" spans="1:5">
      <c r="A2890" t="s">
        <v>15395</v>
      </c>
      <c r="B2890" t="s">
        <v>9618</v>
      </c>
      <c r="C2890">
        <v>6447</v>
      </c>
      <c r="D2890" t="s">
        <v>15396</v>
      </c>
      <c r="E2890">
        <v>12.9</v>
      </c>
    </row>
    <row r="2891" spans="1:5">
      <c r="A2891" t="s">
        <v>15397</v>
      </c>
      <c r="B2891" t="s">
        <v>9618</v>
      </c>
      <c r="C2891">
        <v>6447</v>
      </c>
      <c r="D2891" t="s">
        <v>15398</v>
      </c>
      <c r="E2891">
        <v>72.98</v>
      </c>
    </row>
    <row r="2892" spans="1:5">
      <c r="A2892" t="s">
        <v>15399</v>
      </c>
      <c r="B2892" t="s">
        <v>9618</v>
      </c>
      <c r="C2892">
        <v>6447</v>
      </c>
      <c r="D2892" t="s">
        <v>15400</v>
      </c>
      <c r="E2892">
        <v>7.76</v>
      </c>
    </row>
    <row r="2893" spans="1:5">
      <c r="A2893" t="s">
        <v>15401</v>
      </c>
      <c r="B2893" t="s">
        <v>9618</v>
      </c>
      <c r="C2893">
        <v>6447</v>
      </c>
      <c r="D2893" t="s">
        <v>15402</v>
      </c>
      <c r="E2893">
        <v>72.540000000000006</v>
      </c>
    </row>
    <row r="2894" spans="1:5">
      <c r="A2894" t="s">
        <v>15403</v>
      </c>
      <c r="B2894" t="s">
        <v>9618</v>
      </c>
      <c r="C2894">
        <v>6447</v>
      </c>
      <c r="D2894" t="s">
        <v>15404</v>
      </c>
      <c r="E2894">
        <v>43.12</v>
      </c>
    </row>
    <row r="2895" spans="1:5">
      <c r="A2895" t="s">
        <v>15405</v>
      </c>
      <c r="B2895" t="s">
        <v>9618</v>
      </c>
      <c r="C2895">
        <v>6447</v>
      </c>
      <c r="D2895" t="s">
        <v>15406</v>
      </c>
      <c r="E2895">
        <v>86.28</v>
      </c>
    </row>
    <row r="2896" spans="1:5">
      <c r="A2896" t="s">
        <v>15407</v>
      </c>
      <c r="B2896" t="s">
        <v>9618</v>
      </c>
      <c r="C2896">
        <v>6447</v>
      </c>
      <c r="D2896" t="s">
        <v>15408</v>
      </c>
      <c r="E2896">
        <v>136.03</v>
      </c>
    </row>
    <row r="2897" spans="1:5">
      <c r="A2897" t="s">
        <v>15409</v>
      </c>
      <c r="B2897" t="s">
        <v>9618</v>
      </c>
      <c r="C2897">
        <v>6447</v>
      </c>
      <c r="D2897" t="s">
        <v>15410</v>
      </c>
      <c r="E2897">
        <v>501.32</v>
      </c>
    </row>
    <row r="2898" spans="1:5">
      <c r="A2898" t="s">
        <v>15411</v>
      </c>
      <c r="B2898" t="s">
        <v>9618</v>
      </c>
      <c r="C2898">
        <v>6447</v>
      </c>
      <c r="D2898" t="s">
        <v>15412</v>
      </c>
      <c r="E2898">
        <v>153.44</v>
      </c>
    </row>
    <row r="2899" spans="1:5">
      <c r="A2899" t="s">
        <v>15413</v>
      </c>
      <c r="B2899" t="s">
        <v>9618</v>
      </c>
      <c r="C2899">
        <v>6447</v>
      </c>
      <c r="D2899" t="s">
        <v>15414</v>
      </c>
      <c r="E2899">
        <v>336.04</v>
      </c>
    </row>
    <row r="2900" spans="1:5">
      <c r="A2900" t="s">
        <v>15415</v>
      </c>
      <c r="B2900" t="s">
        <v>9618</v>
      </c>
      <c r="C2900">
        <v>6447</v>
      </c>
      <c r="D2900" t="s">
        <v>15416</v>
      </c>
      <c r="E2900">
        <v>385.04</v>
      </c>
    </row>
    <row r="2901" spans="1:5">
      <c r="A2901" t="s">
        <v>15417</v>
      </c>
      <c r="B2901" t="s">
        <v>9618</v>
      </c>
      <c r="C2901">
        <v>6447</v>
      </c>
      <c r="D2901" t="s">
        <v>15418</v>
      </c>
      <c r="E2901">
        <v>26.59</v>
      </c>
    </row>
    <row r="2902" spans="1:5">
      <c r="A2902" t="s">
        <v>15419</v>
      </c>
      <c r="B2902" t="s">
        <v>9618</v>
      </c>
      <c r="C2902">
        <v>6447</v>
      </c>
      <c r="D2902" t="s">
        <v>15420</v>
      </c>
      <c r="E2902">
        <v>0</v>
      </c>
    </row>
    <row r="2903" spans="1:5">
      <c r="A2903" t="s">
        <v>15421</v>
      </c>
      <c r="B2903" t="s">
        <v>9618</v>
      </c>
      <c r="C2903">
        <v>6447</v>
      </c>
      <c r="D2903" t="s">
        <v>15422</v>
      </c>
      <c r="E2903">
        <v>0</v>
      </c>
    </row>
    <row r="2904" spans="1:5">
      <c r="A2904" t="s">
        <v>15423</v>
      </c>
      <c r="B2904" t="s">
        <v>9618</v>
      </c>
      <c r="C2904">
        <v>6447</v>
      </c>
      <c r="D2904" t="s">
        <v>15424</v>
      </c>
      <c r="E2904">
        <v>0</v>
      </c>
    </row>
    <row r="2905" spans="1:5">
      <c r="A2905" t="s">
        <v>15425</v>
      </c>
      <c r="B2905" t="s">
        <v>9618</v>
      </c>
      <c r="C2905">
        <v>6447</v>
      </c>
      <c r="D2905" t="s">
        <v>15426</v>
      </c>
      <c r="E2905">
        <v>0</v>
      </c>
    </row>
    <row r="2906" spans="1:5">
      <c r="A2906" t="s">
        <v>15427</v>
      </c>
      <c r="B2906" t="s">
        <v>9618</v>
      </c>
      <c r="C2906">
        <v>6447</v>
      </c>
      <c r="D2906" t="s">
        <v>15428</v>
      </c>
      <c r="E2906">
        <v>0</v>
      </c>
    </row>
    <row r="2907" spans="1:5">
      <c r="A2907" t="s">
        <v>15429</v>
      </c>
      <c r="B2907" t="s">
        <v>9618</v>
      </c>
      <c r="C2907">
        <v>6447</v>
      </c>
      <c r="D2907" t="s">
        <v>15430</v>
      </c>
      <c r="E2907">
        <v>0</v>
      </c>
    </row>
    <row r="2908" spans="1:5">
      <c r="A2908" t="s">
        <v>15431</v>
      </c>
      <c r="B2908" t="s">
        <v>9618</v>
      </c>
      <c r="C2908">
        <v>6447</v>
      </c>
      <c r="D2908" t="s">
        <v>15432</v>
      </c>
      <c r="E2908">
        <v>0</v>
      </c>
    </row>
    <row r="2909" spans="1:5">
      <c r="A2909" t="s">
        <v>15433</v>
      </c>
      <c r="B2909" t="s">
        <v>9618</v>
      </c>
      <c r="C2909">
        <v>6447</v>
      </c>
      <c r="D2909" t="s">
        <v>15434</v>
      </c>
      <c r="E2909">
        <v>0</v>
      </c>
    </row>
    <row r="2910" spans="1:5">
      <c r="A2910" t="s">
        <v>15435</v>
      </c>
      <c r="B2910" t="s">
        <v>9618</v>
      </c>
      <c r="C2910">
        <v>6447</v>
      </c>
      <c r="D2910" t="s">
        <v>15436</v>
      </c>
      <c r="E2910">
        <v>0</v>
      </c>
    </row>
    <row r="2911" spans="1:5">
      <c r="A2911" t="s">
        <v>15437</v>
      </c>
      <c r="B2911" t="s">
        <v>9618</v>
      </c>
      <c r="C2911">
        <v>6447</v>
      </c>
      <c r="D2911" t="s">
        <v>15438</v>
      </c>
      <c r="E2911">
        <v>2.81</v>
      </c>
    </row>
    <row r="2912" spans="1:5">
      <c r="A2912" t="s">
        <v>15439</v>
      </c>
      <c r="B2912" t="s">
        <v>9618</v>
      </c>
      <c r="C2912">
        <v>6447</v>
      </c>
      <c r="D2912" t="s">
        <v>15440</v>
      </c>
      <c r="E2912">
        <v>4.1100000000000003</v>
      </c>
    </row>
    <row r="2913" spans="1:5">
      <c r="A2913" t="s">
        <v>15441</v>
      </c>
      <c r="B2913" t="s">
        <v>9618</v>
      </c>
      <c r="C2913">
        <v>6447</v>
      </c>
      <c r="D2913" t="s">
        <v>15442</v>
      </c>
      <c r="E2913">
        <v>4.38</v>
      </c>
    </row>
    <row r="2914" spans="1:5">
      <c r="A2914" t="s">
        <v>15443</v>
      </c>
      <c r="B2914" t="s">
        <v>9618</v>
      </c>
      <c r="C2914">
        <v>6447</v>
      </c>
      <c r="D2914" t="s">
        <v>15444</v>
      </c>
      <c r="E2914">
        <v>115.73</v>
      </c>
    </row>
    <row r="2915" spans="1:5">
      <c r="A2915" t="s">
        <v>15445</v>
      </c>
      <c r="B2915" t="s">
        <v>9618</v>
      </c>
      <c r="C2915">
        <v>6447</v>
      </c>
      <c r="D2915" t="s">
        <v>15446</v>
      </c>
      <c r="E2915">
        <v>461.54</v>
      </c>
    </row>
    <row r="2916" spans="1:5">
      <c r="A2916" t="s">
        <v>15447</v>
      </c>
      <c r="B2916" t="s">
        <v>9618</v>
      </c>
      <c r="C2916">
        <v>6447</v>
      </c>
      <c r="D2916" t="s">
        <v>15448</v>
      </c>
      <c r="E2916">
        <v>531.6</v>
      </c>
    </row>
    <row r="2917" spans="1:5">
      <c r="A2917" t="s">
        <v>15449</v>
      </c>
      <c r="B2917" t="s">
        <v>9618</v>
      </c>
      <c r="C2917">
        <v>6447</v>
      </c>
      <c r="D2917" t="s">
        <v>15450</v>
      </c>
      <c r="E2917">
        <v>235.39</v>
      </c>
    </row>
    <row r="2918" spans="1:5">
      <c r="A2918" t="s">
        <v>15451</v>
      </c>
      <c r="B2918" t="s">
        <v>9618</v>
      </c>
      <c r="C2918">
        <v>6447</v>
      </c>
      <c r="D2918" t="s">
        <v>15452</v>
      </c>
      <c r="E2918">
        <v>250.09</v>
      </c>
    </row>
    <row r="2919" spans="1:5">
      <c r="A2919" t="s">
        <v>15453</v>
      </c>
      <c r="B2919" t="s">
        <v>9618</v>
      </c>
      <c r="C2919">
        <v>6447</v>
      </c>
      <c r="D2919" t="s">
        <v>15454</v>
      </c>
      <c r="E2919">
        <v>530.44000000000005</v>
      </c>
    </row>
    <row r="2920" spans="1:5">
      <c r="A2920" t="s">
        <v>15455</v>
      </c>
      <c r="B2920" t="s">
        <v>9618</v>
      </c>
      <c r="C2920">
        <v>6447</v>
      </c>
      <c r="D2920" t="s">
        <v>15456</v>
      </c>
      <c r="E2920">
        <v>674.49</v>
      </c>
    </row>
    <row r="2921" spans="1:5">
      <c r="A2921" t="s">
        <v>15457</v>
      </c>
      <c r="B2921" t="s">
        <v>9618</v>
      </c>
      <c r="C2921">
        <v>6447</v>
      </c>
      <c r="D2921" t="s">
        <v>15458</v>
      </c>
      <c r="E2921">
        <v>715.98</v>
      </c>
    </row>
    <row r="2922" spans="1:5">
      <c r="A2922" t="s">
        <v>15459</v>
      </c>
      <c r="B2922" t="s">
        <v>9618</v>
      </c>
      <c r="C2922">
        <v>6447</v>
      </c>
      <c r="D2922" t="s">
        <v>15460</v>
      </c>
      <c r="E2922">
        <v>727.71</v>
      </c>
    </row>
    <row r="2923" spans="1:5">
      <c r="A2923" t="s">
        <v>15461</v>
      </c>
      <c r="B2923" t="s">
        <v>9618</v>
      </c>
      <c r="C2923">
        <v>6447</v>
      </c>
      <c r="D2923" t="s">
        <v>15462</v>
      </c>
      <c r="E2923">
        <v>625.03</v>
      </c>
    </row>
    <row r="2924" spans="1:5">
      <c r="A2924" t="s">
        <v>15463</v>
      </c>
      <c r="B2924" t="s">
        <v>9618</v>
      </c>
      <c r="C2924">
        <v>6447</v>
      </c>
      <c r="D2924" t="s">
        <v>15464</v>
      </c>
      <c r="E2924">
        <v>467.3</v>
      </c>
    </row>
    <row r="2925" spans="1:5">
      <c r="A2925" t="s">
        <v>15465</v>
      </c>
      <c r="B2925" t="s">
        <v>9618</v>
      </c>
      <c r="C2925">
        <v>6447</v>
      </c>
      <c r="D2925" t="s">
        <v>15466</v>
      </c>
      <c r="E2925">
        <v>73.900000000000006</v>
      </c>
    </row>
    <row r="2926" spans="1:5">
      <c r="A2926" t="s">
        <v>15467</v>
      </c>
      <c r="B2926" t="s">
        <v>9618</v>
      </c>
      <c r="C2926">
        <v>6447</v>
      </c>
      <c r="D2926" t="s">
        <v>15468</v>
      </c>
      <c r="E2926">
        <v>0</v>
      </c>
    </row>
    <row r="2927" spans="1:5">
      <c r="A2927" t="s">
        <v>15469</v>
      </c>
      <c r="B2927" t="s">
        <v>9618</v>
      </c>
      <c r="C2927">
        <v>6447</v>
      </c>
      <c r="D2927" t="s">
        <v>15470</v>
      </c>
      <c r="E2927">
        <v>0</v>
      </c>
    </row>
    <row r="2928" spans="1:5">
      <c r="A2928" t="s">
        <v>15471</v>
      </c>
      <c r="B2928" t="s">
        <v>9618</v>
      </c>
      <c r="C2928">
        <v>6447</v>
      </c>
      <c r="D2928" t="s">
        <v>15472</v>
      </c>
      <c r="E2928">
        <v>0</v>
      </c>
    </row>
    <row r="2929" spans="1:5">
      <c r="A2929" t="s">
        <v>15473</v>
      </c>
      <c r="B2929" t="s">
        <v>9618</v>
      </c>
      <c r="C2929">
        <v>6447</v>
      </c>
      <c r="D2929" t="s">
        <v>15474</v>
      </c>
      <c r="E2929">
        <v>0</v>
      </c>
    </row>
    <row r="2930" spans="1:5">
      <c r="A2930" t="s">
        <v>15475</v>
      </c>
      <c r="B2930" t="s">
        <v>9618</v>
      </c>
      <c r="C2930">
        <v>6447</v>
      </c>
      <c r="D2930" t="s">
        <v>15476</v>
      </c>
      <c r="E2930">
        <v>0</v>
      </c>
    </row>
    <row r="2931" spans="1:5">
      <c r="A2931" t="s">
        <v>15477</v>
      </c>
      <c r="B2931" t="s">
        <v>9618</v>
      </c>
      <c r="C2931">
        <v>6447</v>
      </c>
      <c r="D2931" t="s">
        <v>15478</v>
      </c>
      <c r="E2931">
        <v>0</v>
      </c>
    </row>
    <row r="2932" spans="1:5">
      <c r="A2932" t="s">
        <v>15479</v>
      </c>
      <c r="B2932" t="s">
        <v>9618</v>
      </c>
      <c r="C2932">
        <v>6447</v>
      </c>
      <c r="D2932" t="s">
        <v>15480</v>
      </c>
      <c r="E2932">
        <v>0</v>
      </c>
    </row>
    <row r="2933" spans="1:5">
      <c r="A2933" t="s">
        <v>15481</v>
      </c>
      <c r="B2933" t="s">
        <v>9618</v>
      </c>
      <c r="C2933">
        <v>6447</v>
      </c>
      <c r="D2933" t="s">
        <v>15482</v>
      </c>
      <c r="E2933">
        <v>0</v>
      </c>
    </row>
    <row r="2934" spans="1:5">
      <c r="A2934" t="s">
        <v>15483</v>
      </c>
      <c r="B2934" t="s">
        <v>9618</v>
      </c>
      <c r="C2934">
        <v>6447</v>
      </c>
      <c r="D2934" t="s">
        <v>15484</v>
      </c>
      <c r="E2934">
        <v>0</v>
      </c>
    </row>
    <row r="2935" spans="1:5">
      <c r="A2935" t="s">
        <v>15485</v>
      </c>
      <c r="B2935" t="s">
        <v>9618</v>
      </c>
      <c r="C2935">
        <v>6447</v>
      </c>
      <c r="D2935" t="s">
        <v>15486</v>
      </c>
      <c r="E2935">
        <v>4.28</v>
      </c>
    </row>
    <row r="2936" spans="1:5">
      <c r="A2936" t="s">
        <v>15487</v>
      </c>
      <c r="B2936" t="s">
        <v>9618</v>
      </c>
      <c r="C2936">
        <v>6447</v>
      </c>
      <c r="D2936" t="s">
        <v>15488</v>
      </c>
      <c r="E2936">
        <v>192.27</v>
      </c>
    </row>
    <row r="2937" spans="1:5">
      <c r="A2937" t="s">
        <v>15489</v>
      </c>
      <c r="B2937" t="s">
        <v>9618</v>
      </c>
      <c r="C2937">
        <v>6447</v>
      </c>
      <c r="D2937" t="s">
        <v>15490</v>
      </c>
      <c r="E2937">
        <v>588.82000000000005</v>
      </c>
    </row>
    <row r="2938" spans="1:5">
      <c r="A2938" t="s">
        <v>15491</v>
      </c>
      <c r="B2938" t="s">
        <v>9618</v>
      </c>
      <c r="C2938">
        <v>6447</v>
      </c>
      <c r="D2938" t="s">
        <v>15492</v>
      </c>
      <c r="E2938">
        <v>706.3</v>
      </c>
    </row>
    <row r="2939" spans="1:5">
      <c r="A2939" t="s">
        <v>15493</v>
      </c>
      <c r="B2939" t="s">
        <v>9618</v>
      </c>
      <c r="C2939">
        <v>6447</v>
      </c>
      <c r="D2939" t="s">
        <v>15494</v>
      </c>
      <c r="E2939">
        <v>678.8</v>
      </c>
    </row>
    <row r="2940" spans="1:5">
      <c r="A2940" t="s">
        <v>15495</v>
      </c>
      <c r="B2940" t="s">
        <v>9618</v>
      </c>
      <c r="C2940">
        <v>6447</v>
      </c>
      <c r="D2940" t="s">
        <v>15496</v>
      </c>
      <c r="E2940">
        <v>812.68</v>
      </c>
    </row>
    <row r="2941" spans="1:5">
      <c r="A2941" t="s">
        <v>15497</v>
      </c>
      <c r="B2941" t="s">
        <v>9618</v>
      </c>
      <c r="C2941">
        <v>6447</v>
      </c>
      <c r="D2941" t="s">
        <v>15498</v>
      </c>
      <c r="E2941">
        <v>763.48</v>
      </c>
    </row>
    <row r="2942" spans="1:5">
      <c r="A2942" t="s">
        <v>15499</v>
      </c>
      <c r="B2942" t="s">
        <v>9618</v>
      </c>
      <c r="C2942">
        <v>6447</v>
      </c>
      <c r="D2942" t="s">
        <v>15500</v>
      </c>
      <c r="E2942">
        <v>657.72</v>
      </c>
    </row>
    <row r="2943" spans="1:5">
      <c r="A2943" t="s">
        <v>15501</v>
      </c>
      <c r="B2943" t="s">
        <v>9618</v>
      </c>
      <c r="C2943">
        <v>6447</v>
      </c>
      <c r="D2943" t="s">
        <v>15502</v>
      </c>
      <c r="E2943">
        <v>711.57</v>
      </c>
    </row>
    <row r="2944" spans="1:5">
      <c r="A2944" t="s">
        <v>15503</v>
      </c>
      <c r="B2944" t="s">
        <v>9618</v>
      </c>
      <c r="C2944">
        <v>6447</v>
      </c>
      <c r="D2944" t="s">
        <v>15504</v>
      </c>
      <c r="E2944">
        <v>744.04</v>
      </c>
    </row>
    <row r="2945" spans="1:5">
      <c r="A2945" t="s">
        <v>15505</v>
      </c>
      <c r="B2945" t="s">
        <v>9618</v>
      </c>
      <c r="C2945">
        <v>6447</v>
      </c>
      <c r="D2945" t="s">
        <v>15506</v>
      </c>
      <c r="E2945">
        <v>770.12</v>
      </c>
    </row>
    <row r="2946" spans="1:5">
      <c r="A2946" t="s">
        <v>15507</v>
      </c>
      <c r="B2946" t="s">
        <v>9618</v>
      </c>
      <c r="C2946">
        <v>6447</v>
      </c>
      <c r="D2946" t="s">
        <v>15508</v>
      </c>
      <c r="E2946">
        <v>724.68</v>
      </c>
    </row>
    <row r="2947" spans="1:5">
      <c r="A2947" t="s">
        <v>15509</v>
      </c>
      <c r="B2947" t="s">
        <v>9618</v>
      </c>
      <c r="C2947">
        <v>6447</v>
      </c>
      <c r="D2947" t="s">
        <v>15510</v>
      </c>
      <c r="E2947">
        <v>583.66</v>
      </c>
    </row>
    <row r="2948" spans="1:5">
      <c r="A2948" t="s">
        <v>15511</v>
      </c>
      <c r="B2948" t="s">
        <v>9618</v>
      </c>
      <c r="C2948">
        <v>6447</v>
      </c>
      <c r="D2948" t="s">
        <v>15512</v>
      </c>
      <c r="E2948">
        <v>289.69</v>
      </c>
    </row>
    <row r="2949" spans="1:5">
      <c r="A2949" t="s">
        <v>15513</v>
      </c>
      <c r="B2949" t="s">
        <v>9618</v>
      </c>
      <c r="C2949">
        <v>6447</v>
      </c>
      <c r="D2949" t="s">
        <v>15514</v>
      </c>
      <c r="E2949">
        <v>16.96</v>
      </c>
    </row>
    <row r="2950" spans="1:5">
      <c r="A2950" t="s">
        <v>15515</v>
      </c>
      <c r="B2950" t="s">
        <v>9618</v>
      </c>
      <c r="C2950">
        <v>6447</v>
      </c>
      <c r="D2950" t="s">
        <v>15516</v>
      </c>
      <c r="E2950">
        <v>0.67</v>
      </c>
    </row>
    <row r="2951" spans="1:5">
      <c r="A2951" t="s">
        <v>15517</v>
      </c>
      <c r="B2951" t="s">
        <v>9618</v>
      </c>
      <c r="C2951">
        <v>6447</v>
      </c>
      <c r="D2951" t="s">
        <v>15518</v>
      </c>
      <c r="E2951">
        <v>0</v>
      </c>
    </row>
    <row r="2952" spans="1:5">
      <c r="A2952" t="s">
        <v>15519</v>
      </c>
      <c r="B2952" t="s">
        <v>9618</v>
      </c>
      <c r="C2952">
        <v>6447</v>
      </c>
      <c r="D2952" t="s">
        <v>15520</v>
      </c>
      <c r="E2952">
        <v>0</v>
      </c>
    </row>
    <row r="2953" spans="1:5">
      <c r="A2953" t="s">
        <v>15521</v>
      </c>
      <c r="B2953" t="s">
        <v>9618</v>
      </c>
      <c r="C2953">
        <v>6447</v>
      </c>
      <c r="D2953" t="s">
        <v>15522</v>
      </c>
      <c r="E2953">
        <v>0</v>
      </c>
    </row>
    <row r="2954" spans="1:5">
      <c r="A2954" t="s">
        <v>15523</v>
      </c>
      <c r="B2954" t="s">
        <v>9618</v>
      </c>
      <c r="C2954">
        <v>6447</v>
      </c>
      <c r="D2954" t="s">
        <v>15524</v>
      </c>
      <c r="E2954">
        <v>0</v>
      </c>
    </row>
    <row r="2955" spans="1:5">
      <c r="A2955" t="s">
        <v>15525</v>
      </c>
      <c r="B2955" t="s">
        <v>9618</v>
      </c>
      <c r="C2955">
        <v>6447</v>
      </c>
      <c r="D2955" t="s">
        <v>15526</v>
      </c>
      <c r="E2955">
        <v>0</v>
      </c>
    </row>
    <row r="2956" spans="1:5">
      <c r="A2956" t="s">
        <v>15527</v>
      </c>
      <c r="B2956" t="s">
        <v>9618</v>
      </c>
      <c r="C2956">
        <v>6447</v>
      </c>
      <c r="D2956" t="s">
        <v>15528</v>
      </c>
      <c r="E2956">
        <v>0</v>
      </c>
    </row>
    <row r="2957" spans="1:5">
      <c r="A2957" t="s">
        <v>15529</v>
      </c>
      <c r="B2957" t="s">
        <v>9618</v>
      </c>
      <c r="C2957">
        <v>6447</v>
      </c>
      <c r="D2957" t="s">
        <v>15530</v>
      </c>
      <c r="E2957">
        <v>0</v>
      </c>
    </row>
    <row r="2958" spans="1:5">
      <c r="A2958" t="s">
        <v>15531</v>
      </c>
      <c r="B2958" t="s">
        <v>9618</v>
      </c>
      <c r="C2958">
        <v>6447</v>
      </c>
      <c r="D2958" t="s">
        <v>15532</v>
      </c>
      <c r="E2958">
        <v>0</v>
      </c>
    </row>
    <row r="2959" spans="1:5">
      <c r="A2959" t="s">
        <v>15533</v>
      </c>
      <c r="B2959" t="s">
        <v>9618</v>
      </c>
      <c r="C2959">
        <v>6447</v>
      </c>
      <c r="D2959" t="s">
        <v>15534</v>
      </c>
      <c r="E2959">
        <v>6.61</v>
      </c>
    </row>
    <row r="2960" spans="1:5">
      <c r="A2960" t="s">
        <v>15535</v>
      </c>
      <c r="B2960" t="s">
        <v>9618</v>
      </c>
      <c r="C2960">
        <v>6447</v>
      </c>
      <c r="D2960" t="s">
        <v>15536</v>
      </c>
      <c r="E2960">
        <v>127.63</v>
      </c>
    </row>
    <row r="2961" spans="1:5">
      <c r="A2961" t="s">
        <v>15537</v>
      </c>
      <c r="B2961" t="s">
        <v>9618</v>
      </c>
      <c r="C2961">
        <v>6447</v>
      </c>
      <c r="D2961" t="s">
        <v>15538</v>
      </c>
      <c r="E2961">
        <v>339.52</v>
      </c>
    </row>
    <row r="2962" spans="1:5">
      <c r="A2962" t="s">
        <v>15539</v>
      </c>
      <c r="B2962" t="s">
        <v>9618</v>
      </c>
      <c r="C2962">
        <v>6447</v>
      </c>
      <c r="D2962" t="s">
        <v>15540</v>
      </c>
      <c r="E2962">
        <v>549.41999999999996</v>
      </c>
    </row>
    <row r="2963" spans="1:5">
      <c r="A2963" t="s">
        <v>15541</v>
      </c>
      <c r="B2963" t="s">
        <v>9618</v>
      </c>
      <c r="C2963">
        <v>6447</v>
      </c>
      <c r="D2963" t="s">
        <v>15542</v>
      </c>
      <c r="E2963">
        <v>666.07</v>
      </c>
    </row>
    <row r="2964" spans="1:5">
      <c r="A2964" t="s">
        <v>15543</v>
      </c>
      <c r="B2964" t="s">
        <v>9618</v>
      </c>
      <c r="C2964">
        <v>6447</v>
      </c>
      <c r="D2964" t="s">
        <v>15544</v>
      </c>
      <c r="E2964">
        <v>812.05</v>
      </c>
    </row>
    <row r="2965" spans="1:5">
      <c r="A2965" t="s">
        <v>15545</v>
      </c>
      <c r="B2965" t="s">
        <v>9618</v>
      </c>
      <c r="C2965">
        <v>6447</v>
      </c>
      <c r="D2965" t="s">
        <v>15546</v>
      </c>
      <c r="E2965">
        <v>715.41</v>
      </c>
    </row>
    <row r="2966" spans="1:5">
      <c r="A2966" t="s">
        <v>15547</v>
      </c>
      <c r="B2966" t="s">
        <v>9618</v>
      </c>
      <c r="C2966">
        <v>6447</v>
      </c>
      <c r="D2966" t="s">
        <v>15548</v>
      </c>
      <c r="E2966">
        <v>622.29</v>
      </c>
    </row>
    <row r="2967" spans="1:5">
      <c r="A2967" t="s">
        <v>15549</v>
      </c>
      <c r="B2967" t="s">
        <v>9618</v>
      </c>
      <c r="C2967">
        <v>6447</v>
      </c>
      <c r="D2967" t="s">
        <v>15550</v>
      </c>
      <c r="E2967">
        <v>564.58000000000004</v>
      </c>
    </row>
    <row r="2968" spans="1:5">
      <c r="A2968" t="s">
        <v>15551</v>
      </c>
      <c r="B2968" t="s">
        <v>9618</v>
      </c>
      <c r="C2968">
        <v>6447</v>
      </c>
      <c r="D2968" t="s">
        <v>15552</v>
      </c>
      <c r="E2968">
        <v>452.38</v>
      </c>
    </row>
    <row r="2969" spans="1:5">
      <c r="A2969" t="s">
        <v>15553</v>
      </c>
      <c r="B2969" t="s">
        <v>9618</v>
      </c>
      <c r="C2969">
        <v>6447</v>
      </c>
      <c r="D2969" t="s">
        <v>15554</v>
      </c>
      <c r="E2969">
        <v>545.07000000000005</v>
      </c>
    </row>
    <row r="2970" spans="1:5">
      <c r="A2970" t="s">
        <v>15555</v>
      </c>
      <c r="B2970" t="s">
        <v>9618</v>
      </c>
      <c r="C2970">
        <v>6447</v>
      </c>
      <c r="D2970" t="s">
        <v>15556</v>
      </c>
      <c r="E2970">
        <v>208.4</v>
      </c>
    </row>
    <row r="2971" spans="1:5">
      <c r="A2971" t="s">
        <v>15557</v>
      </c>
      <c r="B2971" t="s">
        <v>9618</v>
      </c>
      <c r="C2971">
        <v>6447</v>
      </c>
      <c r="D2971" t="s">
        <v>15558</v>
      </c>
      <c r="E2971">
        <v>13.46</v>
      </c>
    </row>
    <row r="2972" spans="1:5">
      <c r="A2972" t="s">
        <v>15559</v>
      </c>
      <c r="B2972" t="s">
        <v>9618</v>
      </c>
      <c r="C2972">
        <v>6447</v>
      </c>
      <c r="D2972" t="s">
        <v>15560</v>
      </c>
      <c r="E2972">
        <v>31.67</v>
      </c>
    </row>
    <row r="2973" spans="1:5">
      <c r="A2973" t="s">
        <v>15561</v>
      </c>
      <c r="B2973" t="s">
        <v>9618</v>
      </c>
      <c r="C2973">
        <v>6447</v>
      </c>
      <c r="D2973" t="s">
        <v>15562</v>
      </c>
      <c r="E2973">
        <v>7.8</v>
      </c>
    </row>
    <row r="2974" spans="1:5">
      <c r="A2974" t="s">
        <v>15563</v>
      </c>
      <c r="B2974" t="s">
        <v>9618</v>
      </c>
      <c r="C2974">
        <v>6447</v>
      </c>
      <c r="D2974" t="s">
        <v>15564</v>
      </c>
      <c r="E2974">
        <v>0.68</v>
      </c>
    </row>
    <row r="2975" spans="1:5">
      <c r="A2975" t="s">
        <v>15565</v>
      </c>
      <c r="B2975" t="s">
        <v>9618</v>
      </c>
      <c r="C2975">
        <v>6447</v>
      </c>
      <c r="D2975" t="s">
        <v>15566</v>
      </c>
      <c r="E2975">
        <v>0</v>
      </c>
    </row>
    <row r="2976" spans="1:5">
      <c r="A2976" t="s">
        <v>15567</v>
      </c>
      <c r="B2976" t="s">
        <v>9618</v>
      </c>
      <c r="C2976">
        <v>6447</v>
      </c>
      <c r="D2976" t="s">
        <v>15568</v>
      </c>
      <c r="E2976">
        <v>0</v>
      </c>
    </row>
    <row r="2977" spans="1:5">
      <c r="A2977" t="s">
        <v>15569</v>
      </c>
      <c r="B2977" t="s">
        <v>9618</v>
      </c>
      <c r="C2977">
        <v>6447</v>
      </c>
      <c r="D2977" t="s">
        <v>15570</v>
      </c>
      <c r="E2977">
        <v>0</v>
      </c>
    </row>
    <row r="2978" spans="1:5">
      <c r="A2978" t="s">
        <v>15571</v>
      </c>
      <c r="B2978" t="s">
        <v>9618</v>
      </c>
      <c r="C2978">
        <v>6447</v>
      </c>
      <c r="D2978" t="s">
        <v>15572</v>
      </c>
      <c r="E2978">
        <v>0</v>
      </c>
    </row>
    <row r="2979" spans="1:5">
      <c r="A2979" t="s">
        <v>15573</v>
      </c>
      <c r="B2979" t="s">
        <v>9618</v>
      </c>
      <c r="C2979">
        <v>6447</v>
      </c>
      <c r="D2979" t="s">
        <v>15574</v>
      </c>
      <c r="E2979">
        <v>0</v>
      </c>
    </row>
    <row r="2980" spans="1:5">
      <c r="A2980" t="s">
        <v>15575</v>
      </c>
      <c r="B2980" t="s">
        <v>9618</v>
      </c>
      <c r="C2980">
        <v>6447</v>
      </c>
      <c r="D2980" t="s">
        <v>15576</v>
      </c>
      <c r="E2980">
        <v>0</v>
      </c>
    </row>
    <row r="2981" spans="1:5">
      <c r="A2981" t="s">
        <v>15577</v>
      </c>
      <c r="B2981" t="s">
        <v>9618</v>
      </c>
      <c r="C2981">
        <v>6447</v>
      </c>
      <c r="D2981" t="s">
        <v>15578</v>
      </c>
      <c r="E2981">
        <v>0</v>
      </c>
    </row>
    <row r="2982" spans="1:5">
      <c r="A2982" t="s">
        <v>15579</v>
      </c>
      <c r="B2982" t="s">
        <v>9618</v>
      </c>
      <c r="C2982">
        <v>6447</v>
      </c>
      <c r="D2982" t="s">
        <v>15580</v>
      </c>
      <c r="E2982">
        <v>0</v>
      </c>
    </row>
    <row r="2983" spans="1:5">
      <c r="A2983" t="s">
        <v>15581</v>
      </c>
      <c r="B2983" t="s">
        <v>9618</v>
      </c>
      <c r="C2983">
        <v>6447</v>
      </c>
      <c r="D2983" t="s">
        <v>15582</v>
      </c>
      <c r="E2983">
        <v>4.05</v>
      </c>
    </row>
    <row r="2984" spans="1:5">
      <c r="A2984" t="s">
        <v>15583</v>
      </c>
      <c r="B2984" t="s">
        <v>9618</v>
      </c>
      <c r="C2984">
        <v>6447</v>
      </c>
      <c r="D2984" t="s">
        <v>15584</v>
      </c>
      <c r="E2984">
        <v>33.090000000000003</v>
      </c>
    </row>
    <row r="2985" spans="1:5">
      <c r="A2985" t="s">
        <v>15585</v>
      </c>
      <c r="B2985" t="s">
        <v>9618</v>
      </c>
      <c r="C2985">
        <v>6447</v>
      </c>
      <c r="D2985" t="s">
        <v>15586</v>
      </c>
      <c r="E2985">
        <v>72.37</v>
      </c>
    </row>
    <row r="2986" spans="1:5">
      <c r="A2986" t="s">
        <v>15587</v>
      </c>
      <c r="B2986" t="s">
        <v>9618</v>
      </c>
      <c r="C2986">
        <v>6447</v>
      </c>
      <c r="D2986" t="s">
        <v>15588</v>
      </c>
      <c r="E2986">
        <v>49.34</v>
      </c>
    </row>
    <row r="2987" spans="1:5">
      <c r="A2987" t="s">
        <v>15589</v>
      </c>
      <c r="B2987" t="s">
        <v>9618</v>
      </c>
      <c r="C2987">
        <v>6447</v>
      </c>
      <c r="D2987" t="s">
        <v>15590</v>
      </c>
      <c r="E2987">
        <v>7.22</v>
      </c>
    </row>
    <row r="2988" spans="1:5">
      <c r="A2988" t="s">
        <v>15591</v>
      </c>
      <c r="B2988" t="s">
        <v>9618</v>
      </c>
      <c r="C2988">
        <v>6447</v>
      </c>
      <c r="D2988" t="s">
        <v>15592</v>
      </c>
      <c r="E2988">
        <v>10.11</v>
      </c>
    </row>
    <row r="2989" spans="1:5">
      <c r="A2989" t="s">
        <v>15593</v>
      </c>
      <c r="B2989" t="s">
        <v>9618</v>
      </c>
      <c r="C2989">
        <v>6447</v>
      </c>
      <c r="D2989" t="s">
        <v>15594</v>
      </c>
      <c r="E2989">
        <v>98.22</v>
      </c>
    </row>
    <row r="2990" spans="1:5">
      <c r="A2990" t="s">
        <v>15595</v>
      </c>
      <c r="B2990" t="s">
        <v>9618</v>
      </c>
      <c r="C2990">
        <v>6447</v>
      </c>
      <c r="D2990" t="s">
        <v>15596</v>
      </c>
      <c r="E2990">
        <v>62.73</v>
      </c>
    </row>
    <row r="2991" spans="1:5">
      <c r="A2991" t="s">
        <v>15597</v>
      </c>
      <c r="B2991" t="s">
        <v>9618</v>
      </c>
      <c r="C2991">
        <v>6447</v>
      </c>
      <c r="D2991" t="s">
        <v>15598</v>
      </c>
      <c r="E2991">
        <v>122.44</v>
      </c>
    </row>
    <row r="2992" spans="1:5">
      <c r="A2992" t="s">
        <v>15599</v>
      </c>
      <c r="B2992" t="s">
        <v>9618</v>
      </c>
      <c r="C2992">
        <v>6447</v>
      </c>
      <c r="D2992" t="s">
        <v>15600</v>
      </c>
      <c r="E2992">
        <v>285.08</v>
      </c>
    </row>
    <row r="2993" spans="1:5">
      <c r="A2993" t="s">
        <v>15601</v>
      </c>
      <c r="B2993" t="s">
        <v>9618</v>
      </c>
      <c r="C2993">
        <v>6447</v>
      </c>
      <c r="D2993" t="s">
        <v>15602</v>
      </c>
      <c r="E2993">
        <v>608.20000000000005</v>
      </c>
    </row>
    <row r="2994" spans="1:5">
      <c r="A2994" t="s">
        <v>15603</v>
      </c>
      <c r="B2994" t="s">
        <v>9618</v>
      </c>
      <c r="C2994">
        <v>6447</v>
      </c>
      <c r="D2994" t="s">
        <v>15604</v>
      </c>
      <c r="E2994">
        <v>256.58999999999997</v>
      </c>
    </row>
    <row r="2995" spans="1:5">
      <c r="A2995" t="s">
        <v>15605</v>
      </c>
      <c r="B2995" t="s">
        <v>9618</v>
      </c>
      <c r="C2995">
        <v>6447</v>
      </c>
      <c r="D2995" t="s">
        <v>15606</v>
      </c>
      <c r="E2995">
        <v>33.33</v>
      </c>
    </row>
    <row r="2996" spans="1:5">
      <c r="A2996" t="s">
        <v>15607</v>
      </c>
      <c r="B2996" t="s">
        <v>9618</v>
      </c>
      <c r="C2996">
        <v>6447</v>
      </c>
      <c r="D2996" t="s">
        <v>15608</v>
      </c>
      <c r="E2996">
        <v>387.65</v>
      </c>
    </row>
    <row r="2997" spans="1:5">
      <c r="A2997" t="s">
        <v>15609</v>
      </c>
      <c r="B2997" t="s">
        <v>9618</v>
      </c>
      <c r="C2997">
        <v>6447</v>
      </c>
      <c r="D2997" t="s">
        <v>15610</v>
      </c>
      <c r="E2997">
        <v>97.98</v>
      </c>
    </row>
    <row r="2998" spans="1:5">
      <c r="A2998" t="s">
        <v>15611</v>
      </c>
      <c r="B2998" t="s">
        <v>9618</v>
      </c>
      <c r="C2998">
        <v>6447</v>
      </c>
      <c r="D2998" t="s">
        <v>15612</v>
      </c>
      <c r="E2998">
        <v>0.68</v>
      </c>
    </row>
    <row r="2999" spans="1:5">
      <c r="A2999" t="s">
        <v>15613</v>
      </c>
      <c r="B2999" t="s">
        <v>9618</v>
      </c>
      <c r="C2999">
        <v>6447</v>
      </c>
      <c r="D2999" t="s">
        <v>15614</v>
      </c>
      <c r="E2999">
        <v>0</v>
      </c>
    </row>
    <row r="3000" spans="1:5">
      <c r="A3000" t="s">
        <v>15615</v>
      </c>
      <c r="B3000" t="s">
        <v>9618</v>
      </c>
      <c r="C3000">
        <v>6447</v>
      </c>
      <c r="D3000" t="s">
        <v>15616</v>
      </c>
      <c r="E3000">
        <v>0</v>
      </c>
    </row>
    <row r="3001" spans="1:5">
      <c r="A3001" t="s">
        <v>15617</v>
      </c>
      <c r="B3001" t="s">
        <v>9618</v>
      </c>
      <c r="C3001">
        <v>6447</v>
      </c>
      <c r="D3001" t="s">
        <v>15618</v>
      </c>
      <c r="E3001">
        <v>0</v>
      </c>
    </row>
    <row r="3002" spans="1:5">
      <c r="A3002" t="s">
        <v>15619</v>
      </c>
      <c r="B3002" t="s">
        <v>9618</v>
      </c>
      <c r="C3002">
        <v>6447</v>
      </c>
      <c r="D3002" t="s">
        <v>15620</v>
      </c>
      <c r="E3002">
        <v>0</v>
      </c>
    </row>
    <row r="3003" spans="1:5">
      <c r="A3003" t="s">
        <v>15621</v>
      </c>
      <c r="B3003" t="s">
        <v>9618</v>
      </c>
      <c r="C3003">
        <v>6447</v>
      </c>
      <c r="D3003" t="s">
        <v>15622</v>
      </c>
      <c r="E3003">
        <v>0</v>
      </c>
    </row>
    <row r="3004" spans="1:5">
      <c r="A3004" t="s">
        <v>15623</v>
      </c>
      <c r="B3004" t="s">
        <v>9618</v>
      </c>
      <c r="C3004">
        <v>6447</v>
      </c>
      <c r="D3004" t="s">
        <v>15624</v>
      </c>
      <c r="E3004">
        <v>0</v>
      </c>
    </row>
    <row r="3005" spans="1:5">
      <c r="A3005" t="s">
        <v>15625</v>
      </c>
      <c r="B3005" t="s">
        <v>9618</v>
      </c>
      <c r="C3005">
        <v>6447</v>
      </c>
      <c r="D3005" t="s">
        <v>15626</v>
      </c>
      <c r="E3005">
        <v>0</v>
      </c>
    </row>
    <row r="3006" spans="1:5">
      <c r="A3006" t="s">
        <v>15627</v>
      </c>
      <c r="B3006" t="s">
        <v>9618</v>
      </c>
      <c r="C3006">
        <v>6447</v>
      </c>
      <c r="D3006" t="s">
        <v>15628</v>
      </c>
      <c r="E3006">
        <v>0</v>
      </c>
    </row>
    <row r="3007" spans="1:5">
      <c r="A3007" t="s">
        <v>15629</v>
      </c>
      <c r="B3007" t="s">
        <v>9618</v>
      </c>
      <c r="C3007">
        <v>6447</v>
      </c>
      <c r="D3007" t="s">
        <v>15630</v>
      </c>
      <c r="E3007">
        <v>5.73</v>
      </c>
    </row>
    <row r="3008" spans="1:5">
      <c r="A3008" t="s">
        <v>15631</v>
      </c>
      <c r="B3008" t="s">
        <v>9618</v>
      </c>
      <c r="C3008">
        <v>6447</v>
      </c>
      <c r="D3008" t="s">
        <v>15632</v>
      </c>
      <c r="E3008">
        <v>197.08</v>
      </c>
    </row>
    <row r="3009" spans="1:5">
      <c r="A3009" t="s">
        <v>15633</v>
      </c>
      <c r="B3009" t="s">
        <v>9618</v>
      </c>
      <c r="C3009">
        <v>6447</v>
      </c>
      <c r="D3009" t="s">
        <v>15634</v>
      </c>
      <c r="E3009">
        <v>477.62</v>
      </c>
    </row>
    <row r="3010" spans="1:5">
      <c r="A3010" t="s">
        <v>15635</v>
      </c>
      <c r="B3010" t="s">
        <v>9618</v>
      </c>
      <c r="C3010">
        <v>6447</v>
      </c>
      <c r="D3010" t="s">
        <v>15636</v>
      </c>
      <c r="E3010">
        <v>269.63</v>
      </c>
    </row>
    <row r="3011" spans="1:5">
      <c r="A3011" t="s">
        <v>15637</v>
      </c>
      <c r="B3011" t="s">
        <v>9618</v>
      </c>
      <c r="C3011">
        <v>6447</v>
      </c>
      <c r="D3011" t="s">
        <v>15638</v>
      </c>
      <c r="E3011">
        <v>445.72</v>
      </c>
    </row>
    <row r="3012" spans="1:5">
      <c r="A3012" t="s">
        <v>15639</v>
      </c>
      <c r="B3012" t="s">
        <v>9618</v>
      </c>
      <c r="C3012">
        <v>6447</v>
      </c>
      <c r="D3012" t="s">
        <v>15640</v>
      </c>
      <c r="E3012">
        <v>186.98</v>
      </c>
    </row>
    <row r="3013" spans="1:5">
      <c r="A3013" t="s">
        <v>15641</v>
      </c>
      <c r="B3013" t="s">
        <v>9618</v>
      </c>
      <c r="C3013">
        <v>6447</v>
      </c>
      <c r="D3013" t="s">
        <v>15642</v>
      </c>
      <c r="E3013">
        <v>124.04</v>
      </c>
    </row>
    <row r="3014" spans="1:5">
      <c r="A3014" t="s">
        <v>15643</v>
      </c>
      <c r="B3014" t="s">
        <v>9618</v>
      </c>
      <c r="C3014">
        <v>6447</v>
      </c>
      <c r="D3014" t="s">
        <v>15644</v>
      </c>
      <c r="E3014">
        <v>56.96</v>
      </c>
    </row>
    <row r="3015" spans="1:5">
      <c r="A3015" t="s">
        <v>15645</v>
      </c>
      <c r="B3015" t="s">
        <v>9618</v>
      </c>
      <c r="C3015">
        <v>6447</v>
      </c>
      <c r="D3015" t="s">
        <v>15646</v>
      </c>
      <c r="E3015">
        <v>5.24</v>
      </c>
    </row>
    <row r="3016" spans="1:5">
      <c r="A3016" t="s">
        <v>15647</v>
      </c>
      <c r="B3016" t="s">
        <v>9618</v>
      </c>
      <c r="C3016">
        <v>6447</v>
      </c>
      <c r="D3016" t="s">
        <v>15648</v>
      </c>
      <c r="E3016">
        <v>41.68</v>
      </c>
    </row>
    <row r="3017" spans="1:5">
      <c r="A3017" t="s">
        <v>15649</v>
      </c>
      <c r="B3017" t="s">
        <v>9618</v>
      </c>
      <c r="C3017">
        <v>6447</v>
      </c>
      <c r="D3017" t="s">
        <v>15650</v>
      </c>
      <c r="E3017">
        <v>4.5599999999999996</v>
      </c>
    </row>
    <row r="3018" spans="1:5">
      <c r="A3018" t="s">
        <v>15651</v>
      </c>
      <c r="B3018" t="s">
        <v>9618</v>
      </c>
      <c r="C3018">
        <v>6447</v>
      </c>
      <c r="D3018" t="s">
        <v>15652</v>
      </c>
      <c r="E3018">
        <v>4.45</v>
      </c>
    </row>
    <row r="3019" spans="1:5">
      <c r="A3019" t="s">
        <v>15653</v>
      </c>
      <c r="B3019" t="s">
        <v>9618</v>
      </c>
      <c r="C3019">
        <v>6447</v>
      </c>
      <c r="D3019" t="s">
        <v>15654</v>
      </c>
      <c r="E3019">
        <v>4.3600000000000003</v>
      </c>
    </row>
    <row r="3020" spans="1:5">
      <c r="A3020" t="s">
        <v>15655</v>
      </c>
      <c r="B3020" t="s">
        <v>9618</v>
      </c>
      <c r="C3020">
        <v>6447</v>
      </c>
      <c r="D3020" t="s">
        <v>15656</v>
      </c>
      <c r="E3020">
        <v>4.33</v>
      </c>
    </row>
    <row r="3021" spans="1:5">
      <c r="A3021" t="s">
        <v>15657</v>
      </c>
      <c r="B3021" t="s">
        <v>9618</v>
      </c>
      <c r="C3021">
        <v>6447</v>
      </c>
      <c r="D3021" t="s">
        <v>15658</v>
      </c>
      <c r="E3021">
        <v>4.29</v>
      </c>
    </row>
    <row r="3022" spans="1:5">
      <c r="A3022" t="s">
        <v>15659</v>
      </c>
      <c r="B3022" t="s">
        <v>9618</v>
      </c>
      <c r="C3022">
        <v>6447</v>
      </c>
      <c r="D3022" t="s">
        <v>15660</v>
      </c>
      <c r="E3022">
        <v>0.7</v>
      </c>
    </row>
    <row r="3023" spans="1:5">
      <c r="A3023" t="s">
        <v>15661</v>
      </c>
      <c r="B3023" t="s">
        <v>9618</v>
      </c>
      <c r="C3023">
        <v>6447</v>
      </c>
      <c r="D3023" t="s">
        <v>15662</v>
      </c>
      <c r="E3023">
        <v>0</v>
      </c>
    </row>
    <row r="3024" spans="1:5">
      <c r="A3024" t="s">
        <v>15663</v>
      </c>
      <c r="B3024" t="s">
        <v>9618</v>
      </c>
      <c r="C3024">
        <v>6447</v>
      </c>
      <c r="D3024" t="s">
        <v>15664</v>
      </c>
      <c r="E3024">
        <v>0</v>
      </c>
    </row>
    <row r="3025" spans="1:5">
      <c r="A3025" t="s">
        <v>15665</v>
      </c>
      <c r="B3025" t="s">
        <v>9618</v>
      </c>
      <c r="C3025">
        <v>6447</v>
      </c>
      <c r="D3025" t="s">
        <v>15666</v>
      </c>
      <c r="E3025">
        <v>0</v>
      </c>
    </row>
    <row r="3026" spans="1:5">
      <c r="A3026" t="s">
        <v>15667</v>
      </c>
      <c r="B3026" t="s">
        <v>9618</v>
      </c>
      <c r="C3026">
        <v>6447</v>
      </c>
      <c r="D3026" t="s">
        <v>15668</v>
      </c>
      <c r="E3026">
        <v>0</v>
      </c>
    </row>
    <row r="3027" spans="1:5">
      <c r="A3027" t="s">
        <v>15669</v>
      </c>
      <c r="B3027" t="s">
        <v>9618</v>
      </c>
      <c r="C3027">
        <v>6447</v>
      </c>
      <c r="D3027" t="s">
        <v>15670</v>
      </c>
      <c r="E3027">
        <v>0</v>
      </c>
    </row>
    <row r="3028" spans="1:5">
      <c r="A3028" t="s">
        <v>15671</v>
      </c>
      <c r="B3028" t="s">
        <v>9618</v>
      </c>
      <c r="C3028">
        <v>6447</v>
      </c>
      <c r="D3028" t="s">
        <v>15672</v>
      </c>
      <c r="E3028">
        <v>0</v>
      </c>
    </row>
    <row r="3029" spans="1:5">
      <c r="A3029" t="s">
        <v>15673</v>
      </c>
      <c r="B3029" t="s">
        <v>9618</v>
      </c>
      <c r="C3029">
        <v>6447</v>
      </c>
      <c r="D3029" t="s">
        <v>15674</v>
      </c>
      <c r="E3029">
        <v>0</v>
      </c>
    </row>
    <row r="3030" spans="1:5">
      <c r="A3030" t="s">
        <v>15675</v>
      </c>
      <c r="B3030" t="s">
        <v>9618</v>
      </c>
      <c r="C3030">
        <v>6447</v>
      </c>
      <c r="D3030" t="s">
        <v>15676</v>
      </c>
      <c r="E3030">
        <v>0</v>
      </c>
    </row>
    <row r="3031" spans="1:5">
      <c r="A3031" t="s">
        <v>15677</v>
      </c>
      <c r="B3031" t="s">
        <v>9618</v>
      </c>
      <c r="C3031">
        <v>6447</v>
      </c>
      <c r="D3031" t="s">
        <v>15678</v>
      </c>
      <c r="E3031">
        <v>3.54</v>
      </c>
    </row>
    <row r="3032" spans="1:5">
      <c r="A3032" t="s">
        <v>15679</v>
      </c>
      <c r="B3032" t="s">
        <v>9618</v>
      </c>
      <c r="C3032">
        <v>6447</v>
      </c>
      <c r="D3032" t="s">
        <v>15680</v>
      </c>
      <c r="E3032">
        <v>4.34</v>
      </c>
    </row>
    <row r="3033" spans="1:5">
      <c r="A3033" t="s">
        <v>15681</v>
      </c>
      <c r="B3033" t="s">
        <v>9618</v>
      </c>
      <c r="C3033">
        <v>6447</v>
      </c>
      <c r="D3033" t="s">
        <v>15682</v>
      </c>
      <c r="E3033">
        <v>4.3899999999999997</v>
      </c>
    </row>
    <row r="3034" spans="1:5">
      <c r="A3034" t="s">
        <v>15683</v>
      </c>
      <c r="B3034" t="s">
        <v>9618</v>
      </c>
      <c r="C3034">
        <v>6447</v>
      </c>
      <c r="D3034" t="s">
        <v>15684</v>
      </c>
      <c r="E3034">
        <v>4.3499999999999996</v>
      </c>
    </row>
    <row r="3035" spans="1:5">
      <c r="A3035" t="s">
        <v>15685</v>
      </c>
      <c r="B3035" t="s">
        <v>9618</v>
      </c>
      <c r="C3035">
        <v>6447</v>
      </c>
      <c r="D3035" t="s">
        <v>15686</v>
      </c>
      <c r="E3035">
        <v>4.3600000000000003</v>
      </c>
    </row>
    <row r="3036" spans="1:5">
      <c r="A3036" t="s">
        <v>15687</v>
      </c>
      <c r="B3036" t="s">
        <v>9618</v>
      </c>
      <c r="C3036">
        <v>6447</v>
      </c>
      <c r="D3036" t="s">
        <v>15688</v>
      </c>
      <c r="E3036">
        <v>4.42</v>
      </c>
    </row>
    <row r="3037" spans="1:5">
      <c r="A3037" t="s">
        <v>15689</v>
      </c>
      <c r="B3037" t="s">
        <v>9618</v>
      </c>
      <c r="C3037">
        <v>6447</v>
      </c>
      <c r="D3037" t="s">
        <v>15690</v>
      </c>
      <c r="E3037">
        <v>4.46</v>
      </c>
    </row>
    <row r="3038" spans="1:5">
      <c r="A3038" t="s">
        <v>15691</v>
      </c>
      <c r="B3038" t="s">
        <v>9618</v>
      </c>
      <c r="C3038">
        <v>6447</v>
      </c>
      <c r="D3038" t="s">
        <v>15692</v>
      </c>
      <c r="E3038">
        <v>4.53</v>
      </c>
    </row>
    <row r="3039" spans="1:5">
      <c r="A3039" t="s">
        <v>15693</v>
      </c>
      <c r="B3039" t="s">
        <v>9618</v>
      </c>
      <c r="C3039">
        <v>6447</v>
      </c>
      <c r="D3039" t="s">
        <v>15694</v>
      </c>
      <c r="E3039">
        <v>4.6100000000000003</v>
      </c>
    </row>
    <row r="3040" spans="1:5">
      <c r="A3040" t="s">
        <v>15695</v>
      </c>
      <c r="B3040" t="s">
        <v>9618</v>
      </c>
      <c r="C3040">
        <v>6447</v>
      </c>
      <c r="D3040" t="s">
        <v>15696</v>
      </c>
      <c r="E3040">
        <v>4.62</v>
      </c>
    </row>
    <row r="3041" spans="1:5">
      <c r="A3041" t="s">
        <v>15697</v>
      </c>
      <c r="B3041" t="s">
        <v>9618</v>
      </c>
      <c r="C3041">
        <v>6447</v>
      </c>
      <c r="D3041" t="s">
        <v>15698</v>
      </c>
      <c r="E3041">
        <v>4.59</v>
      </c>
    </row>
    <row r="3042" spans="1:5">
      <c r="A3042" t="s">
        <v>15699</v>
      </c>
      <c r="B3042" t="s">
        <v>9618</v>
      </c>
      <c r="C3042">
        <v>6447</v>
      </c>
      <c r="D3042" t="s">
        <v>15700</v>
      </c>
      <c r="E3042">
        <v>4.57</v>
      </c>
    </row>
    <row r="3043" spans="1:5">
      <c r="A3043" t="s">
        <v>15701</v>
      </c>
      <c r="B3043" t="s">
        <v>9618</v>
      </c>
      <c r="C3043">
        <v>6447</v>
      </c>
      <c r="D3043" t="s">
        <v>15702</v>
      </c>
      <c r="E3043">
        <v>4.58</v>
      </c>
    </row>
    <row r="3044" spans="1:5">
      <c r="A3044" t="s">
        <v>15703</v>
      </c>
      <c r="B3044" t="s">
        <v>9618</v>
      </c>
      <c r="C3044">
        <v>6447</v>
      </c>
      <c r="D3044" t="s">
        <v>15704</v>
      </c>
      <c r="E3044">
        <v>4.5599999999999996</v>
      </c>
    </row>
    <row r="3045" spans="1:5">
      <c r="A3045" t="s">
        <v>15705</v>
      </c>
      <c r="B3045" t="s">
        <v>9618</v>
      </c>
      <c r="C3045">
        <v>6447</v>
      </c>
      <c r="D3045" t="s">
        <v>15706</v>
      </c>
      <c r="E3045">
        <v>4.92</v>
      </c>
    </row>
    <row r="3046" spans="1:5">
      <c r="A3046" t="s">
        <v>15707</v>
      </c>
      <c r="B3046" t="s">
        <v>9618</v>
      </c>
      <c r="C3046">
        <v>6447</v>
      </c>
      <c r="D3046" t="s">
        <v>15708</v>
      </c>
      <c r="E3046">
        <v>0.74</v>
      </c>
    </row>
    <row r="3047" spans="1:5">
      <c r="A3047" t="s">
        <v>15709</v>
      </c>
      <c r="B3047" t="s">
        <v>9618</v>
      </c>
      <c r="C3047">
        <v>6447</v>
      </c>
      <c r="D3047" t="s">
        <v>15710</v>
      </c>
      <c r="E3047">
        <v>0</v>
      </c>
    </row>
    <row r="3048" spans="1:5">
      <c r="A3048" t="s">
        <v>15711</v>
      </c>
      <c r="B3048" t="s">
        <v>9618</v>
      </c>
      <c r="C3048">
        <v>6447</v>
      </c>
      <c r="D3048" t="s">
        <v>15712</v>
      </c>
      <c r="E3048">
        <v>0</v>
      </c>
    </row>
    <row r="3049" spans="1:5">
      <c r="A3049" t="s">
        <v>15713</v>
      </c>
      <c r="B3049" t="s">
        <v>9618</v>
      </c>
      <c r="C3049">
        <v>6447</v>
      </c>
      <c r="D3049" t="s">
        <v>15714</v>
      </c>
      <c r="E3049">
        <v>0</v>
      </c>
    </row>
    <row r="3050" spans="1:5">
      <c r="A3050" t="s">
        <v>15715</v>
      </c>
      <c r="B3050" t="s">
        <v>9618</v>
      </c>
      <c r="C3050">
        <v>6447</v>
      </c>
      <c r="D3050" t="s">
        <v>15716</v>
      </c>
      <c r="E3050">
        <v>0</v>
      </c>
    </row>
    <row r="3051" spans="1:5">
      <c r="A3051" t="s">
        <v>15717</v>
      </c>
      <c r="B3051" t="s">
        <v>9618</v>
      </c>
      <c r="C3051">
        <v>6447</v>
      </c>
      <c r="D3051" t="s">
        <v>15718</v>
      </c>
      <c r="E3051">
        <v>0</v>
      </c>
    </row>
    <row r="3052" spans="1:5">
      <c r="A3052" t="s">
        <v>15719</v>
      </c>
      <c r="B3052" t="s">
        <v>9618</v>
      </c>
      <c r="C3052">
        <v>6447</v>
      </c>
      <c r="D3052" t="s">
        <v>15720</v>
      </c>
      <c r="E3052">
        <v>0</v>
      </c>
    </row>
    <row r="3053" spans="1:5">
      <c r="A3053" t="s">
        <v>15721</v>
      </c>
      <c r="B3053" t="s">
        <v>9618</v>
      </c>
      <c r="C3053">
        <v>6447</v>
      </c>
      <c r="D3053" t="s">
        <v>15722</v>
      </c>
      <c r="E3053">
        <v>0</v>
      </c>
    </row>
    <row r="3054" spans="1:5">
      <c r="A3054" t="s">
        <v>15723</v>
      </c>
      <c r="B3054" t="s">
        <v>9618</v>
      </c>
      <c r="C3054">
        <v>6447</v>
      </c>
      <c r="D3054" t="s">
        <v>15724</v>
      </c>
      <c r="E3054">
        <v>0</v>
      </c>
    </row>
    <row r="3055" spans="1:5">
      <c r="A3055" t="s">
        <v>15725</v>
      </c>
      <c r="B3055" t="s">
        <v>9618</v>
      </c>
      <c r="C3055">
        <v>6447</v>
      </c>
      <c r="D3055" t="s">
        <v>15726</v>
      </c>
      <c r="E3055">
        <v>3.77</v>
      </c>
    </row>
    <row r="3056" spans="1:5">
      <c r="A3056" t="s">
        <v>15727</v>
      </c>
      <c r="B3056" t="s">
        <v>9618</v>
      </c>
      <c r="C3056">
        <v>6447</v>
      </c>
      <c r="D3056" t="s">
        <v>15728</v>
      </c>
      <c r="E3056">
        <v>4.55</v>
      </c>
    </row>
    <row r="3057" spans="1:5">
      <c r="A3057" t="s">
        <v>15729</v>
      </c>
      <c r="B3057" t="s">
        <v>9618</v>
      </c>
      <c r="C3057">
        <v>6447</v>
      </c>
      <c r="D3057" t="s">
        <v>15730</v>
      </c>
      <c r="E3057">
        <v>4.59</v>
      </c>
    </row>
    <row r="3058" spans="1:5">
      <c r="A3058" t="s">
        <v>15731</v>
      </c>
      <c r="B3058" t="s">
        <v>9618</v>
      </c>
      <c r="C3058">
        <v>6447</v>
      </c>
      <c r="D3058" t="s">
        <v>15732</v>
      </c>
      <c r="E3058">
        <v>4.68</v>
      </c>
    </row>
    <row r="3059" spans="1:5">
      <c r="A3059" t="s">
        <v>15733</v>
      </c>
      <c r="B3059" t="s">
        <v>9618</v>
      </c>
      <c r="C3059">
        <v>6447</v>
      </c>
      <c r="D3059" t="s">
        <v>15734</v>
      </c>
      <c r="E3059">
        <v>4.7699999999999996</v>
      </c>
    </row>
    <row r="3060" spans="1:5">
      <c r="A3060" t="s">
        <v>15735</v>
      </c>
      <c r="B3060" t="s">
        <v>9618</v>
      </c>
      <c r="C3060">
        <v>6447</v>
      </c>
      <c r="D3060" t="s">
        <v>15736</v>
      </c>
      <c r="E3060">
        <v>47.52</v>
      </c>
    </row>
    <row r="3061" spans="1:5">
      <c r="A3061" t="s">
        <v>15737</v>
      </c>
      <c r="B3061" t="s">
        <v>9618</v>
      </c>
      <c r="C3061">
        <v>6447</v>
      </c>
      <c r="D3061" t="s">
        <v>15738</v>
      </c>
      <c r="E3061">
        <v>31.86</v>
      </c>
    </row>
    <row r="3062" spans="1:5">
      <c r="A3062" t="s">
        <v>15739</v>
      </c>
      <c r="B3062" t="s">
        <v>9618</v>
      </c>
      <c r="C3062">
        <v>6447</v>
      </c>
      <c r="D3062" t="s">
        <v>15740</v>
      </c>
      <c r="E3062">
        <v>22.67</v>
      </c>
    </row>
    <row r="3063" spans="1:5">
      <c r="A3063" t="s">
        <v>15741</v>
      </c>
      <c r="B3063" t="s">
        <v>9618</v>
      </c>
      <c r="C3063">
        <v>6447</v>
      </c>
      <c r="D3063" t="s">
        <v>15742</v>
      </c>
      <c r="E3063">
        <v>8.06</v>
      </c>
    </row>
    <row r="3064" spans="1:5">
      <c r="A3064" t="s">
        <v>15743</v>
      </c>
      <c r="B3064" t="s">
        <v>9618</v>
      </c>
      <c r="C3064">
        <v>6447</v>
      </c>
      <c r="D3064" t="s">
        <v>15744</v>
      </c>
      <c r="E3064">
        <v>6.73</v>
      </c>
    </row>
    <row r="3065" spans="1:5">
      <c r="A3065" t="s">
        <v>15745</v>
      </c>
      <c r="B3065" t="s">
        <v>9618</v>
      </c>
      <c r="C3065">
        <v>6447</v>
      </c>
      <c r="D3065" t="s">
        <v>15746</v>
      </c>
      <c r="E3065">
        <v>32.97</v>
      </c>
    </row>
    <row r="3066" spans="1:5">
      <c r="A3066" t="s">
        <v>15747</v>
      </c>
      <c r="B3066" t="s">
        <v>9618</v>
      </c>
      <c r="C3066">
        <v>6447</v>
      </c>
      <c r="D3066" t="s">
        <v>15748</v>
      </c>
      <c r="E3066">
        <v>7.43</v>
      </c>
    </row>
    <row r="3067" spans="1:5">
      <c r="A3067" t="s">
        <v>15749</v>
      </c>
      <c r="B3067" t="s">
        <v>9618</v>
      </c>
      <c r="C3067">
        <v>6447</v>
      </c>
      <c r="D3067" t="s">
        <v>15750</v>
      </c>
      <c r="E3067">
        <v>4.9400000000000004</v>
      </c>
    </row>
    <row r="3068" spans="1:5">
      <c r="A3068" t="s">
        <v>15751</v>
      </c>
      <c r="B3068" t="s">
        <v>9618</v>
      </c>
      <c r="C3068">
        <v>6447</v>
      </c>
      <c r="D3068" t="s">
        <v>15752</v>
      </c>
      <c r="E3068">
        <v>5.72</v>
      </c>
    </row>
    <row r="3069" spans="1:5">
      <c r="A3069" t="s">
        <v>15753</v>
      </c>
      <c r="B3069" t="s">
        <v>9618</v>
      </c>
      <c r="C3069">
        <v>6447</v>
      </c>
      <c r="D3069" t="s">
        <v>15754</v>
      </c>
      <c r="E3069">
        <v>4.6500000000000004</v>
      </c>
    </row>
    <row r="3070" spans="1:5">
      <c r="A3070" t="s">
        <v>15755</v>
      </c>
      <c r="B3070" t="s">
        <v>9618</v>
      </c>
      <c r="C3070">
        <v>6447</v>
      </c>
      <c r="D3070" t="s">
        <v>15756</v>
      </c>
      <c r="E3070">
        <v>0.77</v>
      </c>
    </row>
    <row r="3071" spans="1:5">
      <c r="A3071" t="s">
        <v>15757</v>
      </c>
      <c r="B3071" t="s">
        <v>9618</v>
      </c>
      <c r="C3071">
        <v>6447</v>
      </c>
      <c r="D3071" t="s">
        <v>15758</v>
      </c>
      <c r="E3071">
        <v>0</v>
      </c>
    </row>
    <row r="3072" spans="1:5">
      <c r="A3072" t="s">
        <v>15759</v>
      </c>
      <c r="B3072" t="s">
        <v>9618</v>
      </c>
      <c r="C3072">
        <v>6447</v>
      </c>
      <c r="D3072" t="s">
        <v>15760</v>
      </c>
      <c r="E3072">
        <v>0</v>
      </c>
    </row>
    <row r="3073" spans="1:5">
      <c r="A3073" t="s">
        <v>15761</v>
      </c>
      <c r="B3073" t="s">
        <v>9618</v>
      </c>
      <c r="C3073">
        <v>6447</v>
      </c>
      <c r="D3073" t="s">
        <v>15762</v>
      </c>
      <c r="E3073">
        <v>0</v>
      </c>
    </row>
    <row r="3074" spans="1:5">
      <c r="A3074" t="s">
        <v>15763</v>
      </c>
      <c r="B3074" t="s">
        <v>9618</v>
      </c>
      <c r="C3074">
        <v>6447</v>
      </c>
      <c r="D3074" t="s">
        <v>15764</v>
      </c>
      <c r="E3074">
        <v>0</v>
      </c>
    </row>
    <row r="3075" spans="1:5">
      <c r="A3075" t="s">
        <v>15765</v>
      </c>
      <c r="B3075" t="s">
        <v>9618</v>
      </c>
      <c r="C3075">
        <v>6447</v>
      </c>
      <c r="D3075" t="s">
        <v>15766</v>
      </c>
      <c r="E3075">
        <v>0</v>
      </c>
    </row>
    <row r="3076" spans="1:5">
      <c r="A3076" t="s">
        <v>15767</v>
      </c>
      <c r="B3076" t="s">
        <v>9618</v>
      </c>
      <c r="C3076">
        <v>6447</v>
      </c>
      <c r="D3076" t="s">
        <v>15768</v>
      </c>
      <c r="E3076">
        <v>0</v>
      </c>
    </row>
    <row r="3077" spans="1:5">
      <c r="A3077" t="s">
        <v>15769</v>
      </c>
      <c r="B3077" t="s">
        <v>9618</v>
      </c>
      <c r="C3077">
        <v>6447</v>
      </c>
      <c r="D3077" t="s">
        <v>15770</v>
      </c>
      <c r="E3077">
        <v>0</v>
      </c>
    </row>
    <row r="3078" spans="1:5">
      <c r="A3078" t="s">
        <v>15771</v>
      </c>
      <c r="B3078" t="s">
        <v>9618</v>
      </c>
      <c r="C3078">
        <v>6447</v>
      </c>
      <c r="D3078" t="s">
        <v>15772</v>
      </c>
      <c r="E3078">
        <v>0</v>
      </c>
    </row>
    <row r="3079" spans="1:5">
      <c r="A3079" t="s">
        <v>15773</v>
      </c>
      <c r="B3079" t="s">
        <v>9618</v>
      </c>
      <c r="C3079">
        <v>6447</v>
      </c>
      <c r="D3079" t="s">
        <v>15774</v>
      </c>
      <c r="E3079">
        <v>4.6500000000000004</v>
      </c>
    </row>
    <row r="3080" spans="1:5">
      <c r="A3080" t="s">
        <v>15775</v>
      </c>
      <c r="B3080" t="s">
        <v>9618</v>
      </c>
      <c r="C3080">
        <v>6447</v>
      </c>
      <c r="D3080" t="s">
        <v>15776</v>
      </c>
      <c r="E3080">
        <v>4.66</v>
      </c>
    </row>
    <row r="3081" spans="1:5">
      <c r="A3081" t="s">
        <v>15777</v>
      </c>
      <c r="B3081" t="s">
        <v>9618</v>
      </c>
      <c r="C3081">
        <v>6447</v>
      </c>
      <c r="D3081" t="s">
        <v>15778</v>
      </c>
      <c r="E3081">
        <v>4.74</v>
      </c>
    </row>
    <row r="3082" spans="1:5">
      <c r="A3082" t="s">
        <v>15779</v>
      </c>
      <c r="B3082" t="s">
        <v>9618</v>
      </c>
      <c r="C3082">
        <v>6447</v>
      </c>
      <c r="D3082" t="s">
        <v>15780</v>
      </c>
      <c r="E3082">
        <v>4.71</v>
      </c>
    </row>
    <row r="3083" spans="1:5">
      <c r="A3083" t="s">
        <v>15781</v>
      </c>
      <c r="B3083" t="s">
        <v>9618</v>
      </c>
      <c r="C3083">
        <v>6447</v>
      </c>
      <c r="D3083" t="s">
        <v>15782</v>
      </c>
      <c r="E3083">
        <v>4.71</v>
      </c>
    </row>
    <row r="3084" spans="1:5">
      <c r="A3084" t="s">
        <v>15783</v>
      </c>
      <c r="B3084" t="s">
        <v>9618</v>
      </c>
      <c r="C3084">
        <v>6447</v>
      </c>
      <c r="D3084" t="s">
        <v>15784</v>
      </c>
      <c r="E3084">
        <v>4.71</v>
      </c>
    </row>
    <row r="3085" spans="1:5">
      <c r="A3085" t="s">
        <v>15785</v>
      </c>
      <c r="B3085" t="s">
        <v>9618</v>
      </c>
      <c r="C3085">
        <v>6447</v>
      </c>
      <c r="D3085" t="s">
        <v>15786</v>
      </c>
      <c r="E3085">
        <v>4.91</v>
      </c>
    </row>
    <row r="3086" spans="1:5">
      <c r="A3086" t="s">
        <v>15787</v>
      </c>
      <c r="B3086" t="s">
        <v>9618</v>
      </c>
      <c r="C3086">
        <v>6447</v>
      </c>
      <c r="D3086" t="s">
        <v>15788</v>
      </c>
      <c r="E3086">
        <v>4.71</v>
      </c>
    </row>
    <row r="3087" spans="1:5">
      <c r="A3087" t="s">
        <v>15789</v>
      </c>
      <c r="B3087" t="s">
        <v>9618</v>
      </c>
      <c r="C3087">
        <v>6447</v>
      </c>
      <c r="D3087" t="s">
        <v>15790</v>
      </c>
      <c r="E3087">
        <v>4.7699999999999996</v>
      </c>
    </row>
    <row r="3088" spans="1:5">
      <c r="A3088" t="s">
        <v>15791</v>
      </c>
      <c r="B3088" t="s">
        <v>9618</v>
      </c>
      <c r="C3088">
        <v>6447</v>
      </c>
      <c r="D3088" t="s">
        <v>15792</v>
      </c>
      <c r="E3088">
        <v>4.6500000000000004</v>
      </c>
    </row>
    <row r="3089" spans="1:5">
      <c r="A3089" t="s">
        <v>15793</v>
      </c>
      <c r="B3089" t="s">
        <v>9618</v>
      </c>
      <c r="C3089">
        <v>6447</v>
      </c>
      <c r="D3089" t="s">
        <v>15794</v>
      </c>
      <c r="E3089">
        <v>4.6399999999999997</v>
      </c>
    </row>
    <row r="3090" spans="1:5">
      <c r="A3090" t="s">
        <v>15795</v>
      </c>
      <c r="B3090" t="s">
        <v>9618</v>
      </c>
      <c r="C3090">
        <v>6447</v>
      </c>
      <c r="D3090" t="s">
        <v>15796</v>
      </c>
      <c r="E3090">
        <v>4.6500000000000004</v>
      </c>
    </row>
    <row r="3091" spans="1:5">
      <c r="A3091" t="s">
        <v>15797</v>
      </c>
      <c r="B3091" t="s">
        <v>9618</v>
      </c>
      <c r="C3091">
        <v>6447</v>
      </c>
      <c r="D3091" t="s">
        <v>15798</v>
      </c>
      <c r="E3091">
        <v>4.6500000000000004</v>
      </c>
    </row>
    <row r="3092" spans="1:5">
      <c r="A3092" t="s">
        <v>15799</v>
      </c>
      <c r="B3092" t="s">
        <v>9618</v>
      </c>
      <c r="C3092">
        <v>6447</v>
      </c>
      <c r="D3092" t="s">
        <v>15800</v>
      </c>
      <c r="E3092">
        <v>4.67</v>
      </c>
    </row>
    <row r="3093" spans="1:5">
      <c r="A3093" t="s">
        <v>15801</v>
      </c>
      <c r="B3093" t="s">
        <v>9618</v>
      </c>
      <c r="C3093">
        <v>6447</v>
      </c>
      <c r="D3093" t="s">
        <v>15802</v>
      </c>
      <c r="E3093">
        <v>4.6500000000000004</v>
      </c>
    </row>
    <row r="3094" spans="1:5">
      <c r="A3094" t="s">
        <v>15803</v>
      </c>
      <c r="B3094" t="s">
        <v>9618</v>
      </c>
      <c r="C3094">
        <v>6447</v>
      </c>
      <c r="D3094" t="s">
        <v>15804</v>
      </c>
      <c r="E3094">
        <v>0.77</v>
      </c>
    </row>
    <row r="3095" spans="1:5">
      <c r="A3095" t="s">
        <v>15805</v>
      </c>
      <c r="B3095" t="s">
        <v>9618</v>
      </c>
      <c r="C3095">
        <v>6447</v>
      </c>
      <c r="D3095" t="s">
        <v>15806</v>
      </c>
      <c r="E3095">
        <v>0</v>
      </c>
    </row>
    <row r="3096" spans="1:5">
      <c r="A3096" t="s">
        <v>15807</v>
      </c>
      <c r="B3096" t="s">
        <v>9618</v>
      </c>
      <c r="C3096">
        <v>6447</v>
      </c>
      <c r="D3096" t="s">
        <v>15808</v>
      </c>
      <c r="E3096">
        <v>0</v>
      </c>
    </row>
    <row r="3097" spans="1:5">
      <c r="A3097" t="s">
        <v>15809</v>
      </c>
      <c r="B3097" t="s">
        <v>9618</v>
      </c>
      <c r="C3097">
        <v>6447</v>
      </c>
      <c r="D3097" t="s">
        <v>15810</v>
      </c>
      <c r="E3097">
        <v>0</v>
      </c>
    </row>
    <row r="3098" spans="1:5">
      <c r="A3098" t="s">
        <v>15811</v>
      </c>
      <c r="B3098" t="s">
        <v>9618</v>
      </c>
      <c r="C3098">
        <v>6447</v>
      </c>
      <c r="D3098" t="s">
        <v>15812</v>
      </c>
      <c r="E3098">
        <v>0</v>
      </c>
    </row>
    <row r="3099" spans="1:5">
      <c r="A3099" t="s">
        <v>15813</v>
      </c>
      <c r="B3099" t="s">
        <v>9618</v>
      </c>
      <c r="C3099">
        <v>6447</v>
      </c>
      <c r="D3099" t="s">
        <v>15814</v>
      </c>
      <c r="E3099">
        <v>0</v>
      </c>
    </row>
    <row r="3100" spans="1:5">
      <c r="A3100" t="s">
        <v>15815</v>
      </c>
      <c r="B3100" t="s">
        <v>9618</v>
      </c>
      <c r="C3100">
        <v>6447</v>
      </c>
      <c r="D3100" t="s">
        <v>15816</v>
      </c>
      <c r="E3100">
        <v>0</v>
      </c>
    </row>
    <row r="3101" spans="1:5">
      <c r="A3101" t="s">
        <v>15817</v>
      </c>
      <c r="B3101" t="s">
        <v>9618</v>
      </c>
      <c r="C3101">
        <v>6447</v>
      </c>
      <c r="D3101" t="s">
        <v>15818</v>
      </c>
      <c r="E3101">
        <v>0</v>
      </c>
    </row>
    <row r="3102" spans="1:5">
      <c r="A3102" t="s">
        <v>15819</v>
      </c>
      <c r="B3102" t="s">
        <v>9618</v>
      </c>
      <c r="C3102">
        <v>6447</v>
      </c>
      <c r="D3102" t="s">
        <v>15820</v>
      </c>
      <c r="E3102">
        <v>0</v>
      </c>
    </row>
    <row r="3103" spans="1:5">
      <c r="A3103" t="s">
        <v>15821</v>
      </c>
      <c r="B3103" t="s">
        <v>9618</v>
      </c>
      <c r="C3103">
        <v>6447</v>
      </c>
      <c r="D3103" t="s">
        <v>15822</v>
      </c>
      <c r="E3103">
        <v>4.67</v>
      </c>
    </row>
    <row r="3104" spans="1:5">
      <c r="A3104" t="s">
        <v>15823</v>
      </c>
      <c r="B3104" t="s">
        <v>9618</v>
      </c>
      <c r="C3104">
        <v>6447</v>
      </c>
      <c r="D3104" t="s">
        <v>15824</v>
      </c>
      <c r="E3104">
        <v>4.68</v>
      </c>
    </row>
    <row r="3105" spans="1:5">
      <c r="A3105" t="s">
        <v>15825</v>
      </c>
      <c r="B3105" t="s">
        <v>9618</v>
      </c>
      <c r="C3105">
        <v>6447</v>
      </c>
      <c r="D3105" t="s">
        <v>15826</v>
      </c>
      <c r="E3105">
        <v>4.66</v>
      </c>
    </row>
    <row r="3106" spans="1:5">
      <c r="A3106" t="s">
        <v>15827</v>
      </c>
      <c r="B3106" t="s">
        <v>9618</v>
      </c>
      <c r="C3106">
        <v>6447</v>
      </c>
      <c r="D3106" t="s">
        <v>15828</v>
      </c>
      <c r="E3106">
        <v>4.66</v>
      </c>
    </row>
    <row r="3107" spans="1:5">
      <c r="A3107" t="s">
        <v>15829</v>
      </c>
      <c r="B3107" t="s">
        <v>9618</v>
      </c>
      <c r="C3107">
        <v>6447</v>
      </c>
      <c r="D3107" t="s">
        <v>15830</v>
      </c>
      <c r="E3107">
        <v>4.68</v>
      </c>
    </row>
    <row r="3108" spans="1:5">
      <c r="A3108" t="s">
        <v>15831</v>
      </c>
      <c r="B3108" t="s">
        <v>9618</v>
      </c>
      <c r="C3108">
        <v>6447</v>
      </c>
      <c r="D3108" t="s">
        <v>15832</v>
      </c>
      <c r="E3108">
        <v>4.7</v>
      </c>
    </row>
    <row r="3109" spans="1:5">
      <c r="A3109" t="s">
        <v>15833</v>
      </c>
      <c r="B3109" t="s">
        <v>9618</v>
      </c>
      <c r="C3109">
        <v>6447</v>
      </c>
      <c r="D3109" t="s">
        <v>15834</v>
      </c>
      <c r="E3109">
        <v>4.74</v>
      </c>
    </row>
    <row r="3110" spans="1:5">
      <c r="A3110" t="s">
        <v>15835</v>
      </c>
      <c r="B3110" t="s">
        <v>9618</v>
      </c>
      <c r="C3110">
        <v>6447</v>
      </c>
      <c r="D3110" t="s">
        <v>15836</v>
      </c>
      <c r="E3110">
        <v>5.49</v>
      </c>
    </row>
    <row r="3111" spans="1:5">
      <c r="A3111" t="s">
        <v>15837</v>
      </c>
      <c r="B3111" t="s">
        <v>9618</v>
      </c>
      <c r="C3111">
        <v>6447</v>
      </c>
      <c r="D3111" t="s">
        <v>15838</v>
      </c>
      <c r="E3111">
        <v>51.28</v>
      </c>
    </row>
    <row r="3112" spans="1:5">
      <c r="A3112" t="s">
        <v>15839</v>
      </c>
      <c r="B3112" t="s">
        <v>9618</v>
      </c>
      <c r="C3112">
        <v>6447</v>
      </c>
      <c r="D3112" t="s">
        <v>15840</v>
      </c>
      <c r="E3112">
        <v>86.86</v>
      </c>
    </row>
    <row r="3113" spans="1:5">
      <c r="A3113" t="s">
        <v>15841</v>
      </c>
      <c r="B3113" t="s">
        <v>9618</v>
      </c>
      <c r="C3113">
        <v>6447</v>
      </c>
      <c r="D3113" t="s">
        <v>15842</v>
      </c>
      <c r="E3113">
        <v>27.13</v>
      </c>
    </row>
    <row r="3114" spans="1:5">
      <c r="A3114" t="s">
        <v>15843</v>
      </c>
      <c r="B3114" t="s">
        <v>9618</v>
      </c>
      <c r="C3114">
        <v>6447</v>
      </c>
      <c r="D3114" t="s">
        <v>15844</v>
      </c>
      <c r="E3114">
        <v>6.83</v>
      </c>
    </row>
    <row r="3115" spans="1:5">
      <c r="A3115" t="s">
        <v>15845</v>
      </c>
      <c r="B3115" t="s">
        <v>9618</v>
      </c>
      <c r="C3115">
        <v>6447</v>
      </c>
      <c r="D3115" t="s">
        <v>15846</v>
      </c>
      <c r="E3115">
        <v>20.02</v>
      </c>
    </row>
    <row r="3116" spans="1:5">
      <c r="A3116" t="s">
        <v>15847</v>
      </c>
      <c r="B3116" t="s">
        <v>9618</v>
      </c>
      <c r="C3116">
        <v>6447</v>
      </c>
      <c r="D3116" t="s">
        <v>15848</v>
      </c>
      <c r="E3116">
        <v>44.14</v>
      </c>
    </row>
    <row r="3117" spans="1:5">
      <c r="A3117" t="s">
        <v>15849</v>
      </c>
      <c r="B3117" t="s">
        <v>9618</v>
      </c>
      <c r="C3117">
        <v>6447</v>
      </c>
      <c r="D3117" t="s">
        <v>15850</v>
      </c>
      <c r="E3117">
        <v>11.16</v>
      </c>
    </row>
    <row r="3118" spans="1:5">
      <c r="A3118" t="s">
        <v>15851</v>
      </c>
      <c r="B3118" t="s">
        <v>9618</v>
      </c>
      <c r="C3118">
        <v>6447</v>
      </c>
      <c r="D3118" t="s">
        <v>15852</v>
      </c>
      <c r="E3118">
        <v>1.52</v>
      </c>
    </row>
    <row r="3119" spans="1:5">
      <c r="A3119" t="s">
        <v>15853</v>
      </c>
      <c r="B3119" t="s">
        <v>9618</v>
      </c>
      <c r="C3119">
        <v>6447</v>
      </c>
      <c r="D3119" t="s">
        <v>15854</v>
      </c>
      <c r="E3119">
        <v>0</v>
      </c>
    </row>
    <row r="3120" spans="1:5">
      <c r="A3120" t="s">
        <v>15855</v>
      </c>
      <c r="B3120" t="s">
        <v>9618</v>
      </c>
      <c r="C3120">
        <v>6447</v>
      </c>
      <c r="D3120" t="s">
        <v>15856</v>
      </c>
      <c r="E3120">
        <v>0</v>
      </c>
    </row>
    <row r="3121" spans="1:5">
      <c r="A3121" t="s">
        <v>15857</v>
      </c>
      <c r="B3121" t="s">
        <v>9618</v>
      </c>
      <c r="C3121">
        <v>6447</v>
      </c>
      <c r="D3121" t="s">
        <v>15858</v>
      </c>
      <c r="E3121">
        <v>0</v>
      </c>
    </row>
    <row r="3122" spans="1:5">
      <c r="A3122" t="s">
        <v>15859</v>
      </c>
      <c r="B3122" t="s">
        <v>9618</v>
      </c>
      <c r="C3122">
        <v>6447</v>
      </c>
      <c r="D3122" t="s">
        <v>15860</v>
      </c>
      <c r="E3122">
        <v>0</v>
      </c>
    </row>
    <row r="3123" spans="1:5">
      <c r="A3123" t="s">
        <v>15861</v>
      </c>
      <c r="B3123" t="s">
        <v>9618</v>
      </c>
      <c r="C3123">
        <v>6447</v>
      </c>
      <c r="D3123" t="s">
        <v>15862</v>
      </c>
      <c r="E3123">
        <v>0</v>
      </c>
    </row>
    <row r="3124" spans="1:5">
      <c r="A3124" t="s">
        <v>15863</v>
      </c>
      <c r="B3124" t="s">
        <v>9618</v>
      </c>
      <c r="C3124">
        <v>6447</v>
      </c>
      <c r="D3124" t="s">
        <v>15864</v>
      </c>
      <c r="E3124">
        <v>0</v>
      </c>
    </row>
    <row r="3125" spans="1:5">
      <c r="A3125" t="s">
        <v>15865</v>
      </c>
      <c r="B3125" t="s">
        <v>9618</v>
      </c>
      <c r="C3125">
        <v>6447</v>
      </c>
      <c r="D3125" t="s">
        <v>15866</v>
      </c>
      <c r="E3125">
        <v>0</v>
      </c>
    </row>
    <row r="3126" spans="1:5">
      <c r="A3126" t="s">
        <v>15867</v>
      </c>
      <c r="B3126" t="s">
        <v>9618</v>
      </c>
      <c r="C3126">
        <v>6447</v>
      </c>
      <c r="D3126" t="s">
        <v>15868</v>
      </c>
      <c r="E3126">
        <v>0</v>
      </c>
    </row>
    <row r="3127" spans="1:5">
      <c r="A3127" t="s">
        <v>15869</v>
      </c>
      <c r="B3127" t="s">
        <v>9618</v>
      </c>
      <c r="C3127">
        <v>6447</v>
      </c>
      <c r="D3127" t="s">
        <v>15870</v>
      </c>
      <c r="E3127">
        <v>4.6399999999999997</v>
      </c>
    </row>
    <row r="3128" spans="1:5">
      <c r="A3128" t="s">
        <v>15871</v>
      </c>
      <c r="B3128" t="s">
        <v>9618</v>
      </c>
      <c r="C3128">
        <v>6447</v>
      </c>
      <c r="D3128" t="s">
        <v>15872</v>
      </c>
      <c r="E3128">
        <v>20.46</v>
      </c>
    </row>
    <row r="3129" spans="1:5">
      <c r="A3129" t="s">
        <v>15873</v>
      </c>
      <c r="B3129" t="s">
        <v>9618</v>
      </c>
      <c r="C3129">
        <v>6447</v>
      </c>
      <c r="D3129" t="s">
        <v>15874</v>
      </c>
      <c r="E3129">
        <v>72.87</v>
      </c>
    </row>
    <row r="3130" spans="1:5">
      <c r="A3130" t="s">
        <v>15875</v>
      </c>
      <c r="B3130" t="s">
        <v>9618</v>
      </c>
      <c r="C3130">
        <v>6447</v>
      </c>
      <c r="D3130" t="s">
        <v>15876</v>
      </c>
      <c r="E3130">
        <v>417.62</v>
      </c>
    </row>
    <row r="3131" spans="1:5">
      <c r="A3131" t="s">
        <v>15877</v>
      </c>
      <c r="B3131" t="s">
        <v>9618</v>
      </c>
      <c r="C3131">
        <v>6447</v>
      </c>
      <c r="D3131" t="s">
        <v>15878</v>
      </c>
      <c r="E3131">
        <v>101.37</v>
      </c>
    </row>
    <row r="3132" spans="1:5">
      <c r="A3132" t="s">
        <v>15879</v>
      </c>
      <c r="B3132" t="s">
        <v>9618</v>
      </c>
      <c r="C3132">
        <v>6447</v>
      </c>
      <c r="D3132" t="s">
        <v>15880</v>
      </c>
    </row>
    <row r="3133" spans="1:5">
      <c r="A3133" t="s">
        <v>15881</v>
      </c>
      <c r="B3133" t="s">
        <v>9618</v>
      </c>
      <c r="C3133">
        <v>6447</v>
      </c>
      <c r="D3133" t="s">
        <v>15882</v>
      </c>
      <c r="E3133">
        <v>599.98</v>
      </c>
    </row>
    <row r="3134" spans="1:5">
      <c r="A3134" t="s">
        <v>15883</v>
      </c>
      <c r="B3134" t="s">
        <v>9618</v>
      </c>
      <c r="C3134">
        <v>6447</v>
      </c>
      <c r="D3134" t="s">
        <v>15884</v>
      </c>
      <c r="E3134">
        <v>563.79</v>
      </c>
    </row>
    <row r="3135" spans="1:5">
      <c r="A3135" t="s">
        <v>15885</v>
      </c>
      <c r="B3135" t="s">
        <v>9618</v>
      </c>
      <c r="C3135">
        <v>6447</v>
      </c>
      <c r="D3135" t="s">
        <v>15886</v>
      </c>
      <c r="E3135">
        <v>391.61</v>
      </c>
    </row>
    <row r="3136" spans="1:5">
      <c r="A3136" t="s">
        <v>15887</v>
      </c>
      <c r="B3136" t="s">
        <v>9618</v>
      </c>
      <c r="C3136">
        <v>6447</v>
      </c>
      <c r="D3136" t="s">
        <v>15888</v>
      </c>
      <c r="E3136">
        <v>10.28</v>
      </c>
    </row>
    <row r="3137" spans="1:5">
      <c r="A3137" t="s">
        <v>15889</v>
      </c>
      <c r="B3137" t="s">
        <v>9618</v>
      </c>
      <c r="C3137">
        <v>6447</v>
      </c>
      <c r="D3137" t="s">
        <v>15890</v>
      </c>
      <c r="E3137">
        <v>9.93</v>
      </c>
    </row>
    <row r="3138" spans="1:5">
      <c r="A3138" t="s">
        <v>15891</v>
      </c>
      <c r="B3138" t="s">
        <v>9618</v>
      </c>
      <c r="C3138">
        <v>6447</v>
      </c>
      <c r="D3138" t="s">
        <v>15892</v>
      </c>
      <c r="E3138">
        <v>5.56</v>
      </c>
    </row>
    <row r="3139" spans="1:5">
      <c r="A3139" t="s">
        <v>15893</v>
      </c>
      <c r="B3139" t="s">
        <v>9618</v>
      </c>
      <c r="C3139">
        <v>6447</v>
      </c>
      <c r="D3139" t="s">
        <v>15894</v>
      </c>
      <c r="E3139">
        <v>12.86</v>
      </c>
    </row>
    <row r="3140" spans="1:5">
      <c r="A3140" t="s">
        <v>15895</v>
      </c>
      <c r="B3140" t="s">
        <v>9618</v>
      </c>
      <c r="C3140">
        <v>6447</v>
      </c>
      <c r="D3140" t="s">
        <v>15896</v>
      </c>
      <c r="E3140">
        <v>5.51</v>
      </c>
    </row>
    <row r="3141" spans="1:5">
      <c r="A3141" t="s">
        <v>15897</v>
      </c>
      <c r="B3141" t="s">
        <v>9618</v>
      </c>
      <c r="C3141">
        <v>6447</v>
      </c>
      <c r="D3141" t="s">
        <v>15898</v>
      </c>
      <c r="E3141">
        <v>4.62</v>
      </c>
    </row>
    <row r="3142" spans="1:5">
      <c r="A3142" t="s">
        <v>15899</v>
      </c>
      <c r="B3142" t="s">
        <v>9618</v>
      </c>
      <c r="C3142">
        <v>6447</v>
      </c>
      <c r="D3142" t="s">
        <v>15900</v>
      </c>
      <c r="E3142">
        <v>1.53</v>
      </c>
    </row>
    <row r="3143" spans="1:5">
      <c r="A3143" t="s">
        <v>15901</v>
      </c>
      <c r="B3143" t="s">
        <v>9618</v>
      </c>
      <c r="C3143">
        <v>6447</v>
      </c>
      <c r="D3143" t="s">
        <v>15902</v>
      </c>
      <c r="E3143">
        <v>0</v>
      </c>
    </row>
    <row r="3144" spans="1:5">
      <c r="A3144" t="s">
        <v>15903</v>
      </c>
      <c r="B3144" t="s">
        <v>9618</v>
      </c>
      <c r="C3144">
        <v>6447</v>
      </c>
      <c r="D3144" t="s">
        <v>15904</v>
      </c>
      <c r="E3144">
        <v>0</v>
      </c>
    </row>
    <row r="3145" spans="1:5">
      <c r="A3145" t="s">
        <v>15905</v>
      </c>
      <c r="B3145" t="s">
        <v>9618</v>
      </c>
      <c r="C3145">
        <v>6447</v>
      </c>
      <c r="D3145" t="s">
        <v>15906</v>
      </c>
      <c r="E3145">
        <v>0</v>
      </c>
    </row>
    <row r="3146" spans="1:5">
      <c r="A3146" t="s">
        <v>15907</v>
      </c>
      <c r="B3146" t="s">
        <v>9618</v>
      </c>
      <c r="C3146">
        <v>6447</v>
      </c>
      <c r="D3146" t="s">
        <v>15908</v>
      </c>
      <c r="E3146">
        <v>0</v>
      </c>
    </row>
    <row r="3147" spans="1:5">
      <c r="A3147" t="s">
        <v>15909</v>
      </c>
      <c r="B3147" t="s">
        <v>9618</v>
      </c>
      <c r="C3147">
        <v>6447</v>
      </c>
      <c r="D3147" t="s">
        <v>15910</v>
      </c>
      <c r="E3147">
        <v>0</v>
      </c>
    </row>
    <row r="3148" spans="1:5">
      <c r="A3148" t="s">
        <v>15911</v>
      </c>
      <c r="B3148" t="s">
        <v>9618</v>
      </c>
      <c r="C3148">
        <v>6447</v>
      </c>
      <c r="D3148" t="s">
        <v>15912</v>
      </c>
      <c r="E3148">
        <v>0</v>
      </c>
    </row>
    <row r="3149" spans="1:5">
      <c r="A3149" t="s">
        <v>15913</v>
      </c>
      <c r="B3149" t="s">
        <v>9618</v>
      </c>
      <c r="C3149">
        <v>6447</v>
      </c>
      <c r="D3149" t="s">
        <v>15914</v>
      </c>
      <c r="E3149">
        <v>0</v>
      </c>
    </row>
    <row r="3150" spans="1:5">
      <c r="A3150" t="s">
        <v>15915</v>
      </c>
      <c r="B3150" t="s">
        <v>9618</v>
      </c>
      <c r="C3150">
        <v>6447</v>
      </c>
      <c r="D3150" t="s">
        <v>15916</v>
      </c>
      <c r="E3150">
        <v>0</v>
      </c>
    </row>
    <row r="3151" spans="1:5">
      <c r="A3151" t="s">
        <v>15917</v>
      </c>
      <c r="B3151" t="s">
        <v>9618</v>
      </c>
      <c r="C3151">
        <v>6447</v>
      </c>
      <c r="D3151" t="s">
        <v>15918</v>
      </c>
      <c r="E3151">
        <v>4.67</v>
      </c>
    </row>
    <row r="3152" spans="1:5">
      <c r="A3152" t="s">
        <v>15919</v>
      </c>
      <c r="B3152" t="s">
        <v>9618</v>
      </c>
      <c r="C3152">
        <v>6447</v>
      </c>
      <c r="D3152" t="s">
        <v>15920</v>
      </c>
      <c r="E3152">
        <v>4.66</v>
      </c>
    </row>
    <row r="3153" spans="1:5">
      <c r="A3153" t="s">
        <v>15921</v>
      </c>
      <c r="B3153" t="s">
        <v>9618</v>
      </c>
      <c r="C3153">
        <v>6447</v>
      </c>
      <c r="D3153" t="s">
        <v>15922</v>
      </c>
      <c r="E3153">
        <v>4.66</v>
      </c>
    </row>
    <row r="3154" spans="1:5">
      <c r="A3154" t="s">
        <v>15923</v>
      </c>
      <c r="B3154" t="s">
        <v>9618</v>
      </c>
      <c r="C3154">
        <v>6447</v>
      </c>
      <c r="D3154" t="s">
        <v>15924</v>
      </c>
      <c r="E3154">
        <v>4.68</v>
      </c>
    </row>
    <row r="3155" spans="1:5">
      <c r="A3155" t="s">
        <v>15925</v>
      </c>
      <c r="B3155" t="s">
        <v>9618</v>
      </c>
      <c r="C3155">
        <v>6447</v>
      </c>
      <c r="D3155" t="s">
        <v>15926</v>
      </c>
      <c r="E3155">
        <v>4.7</v>
      </c>
    </row>
    <row r="3156" spans="1:5">
      <c r="A3156" t="s">
        <v>15927</v>
      </c>
      <c r="B3156" t="s">
        <v>9618</v>
      </c>
      <c r="C3156">
        <v>6447</v>
      </c>
      <c r="D3156" t="s">
        <v>15928</v>
      </c>
      <c r="E3156">
        <v>4.88</v>
      </c>
    </row>
    <row r="3157" spans="1:5">
      <c r="A3157" t="s">
        <v>15929</v>
      </c>
      <c r="B3157" t="s">
        <v>9618</v>
      </c>
      <c r="C3157">
        <v>6447</v>
      </c>
      <c r="D3157" t="s">
        <v>15930</v>
      </c>
      <c r="E3157">
        <v>14.24</v>
      </c>
    </row>
    <row r="3158" spans="1:5">
      <c r="A3158" t="s">
        <v>15931</v>
      </c>
      <c r="B3158" t="s">
        <v>9618</v>
      </c>
      <c r="C3158">
        <v>6447</v>
      </c>
      <c r="D3158" t="s">
        <v>15932</v>
      </c>
      <c r="E3158">
        <v>152.46</v>
      </c>
    </row>
    <row r="3159" spans="1:5">
      <c r="A3159" t="s">
        <v>15933</v>
      </c>
      <c r="B3159" t="s">
        <v>9618</v>
      </c>
      <c r="C3159">
        <v>6447</v>
      </c>
      <c r="D3159" t="s">
        <v>15934</v>
      </c>
      <c r="E3159">
        <v>101.02</v>
      </c>
    </row>
    <row r="3160" spans="1:5">
      <c r="A3160" t="s">
        <v>15935</v>
      </c>
      <c r="B3160" t="s">
        <v>9618</v>
      </c>
      <c r="C3160">
        <v>6447</v>
      </c>
      <c r="D3160" t="s">
        <v>15936</v>
      </c>
      <c r="E3160">
        <v>45.55</v>
      </c>
    </row>
    <row r="3161" spans="1:5">
      <c r="A3161" t="s">
        <v>15937</v>
      </c>
      <c r="B3161" t="s">
        <v>9618</v>
      </c>
      <c r="C3161">
        <v>6447</v>
      </c>
      <c r="D3161" t="s">
        <v>15938</v>
      </c>
      <c r="E3161">
        <v>198.66</v>
      </c>
    </row>
    <row r="3162" spans="1:5">
      <c r="A3162" t="s">
        <v>15939</v>
      </c>
      <c r="B3162" t="s">
        <v>9618</v>
      </c>
      <c r="C3162">
        <v>6447</v>
      </c>
      <c r="D3162" t="s">
        <v>15940</v>
      </c>
      <c r="E3162">
        <v>244.17</v>
      </c>
    </row>
    <row r="3163" spans="1:5">
      <c r="A3163" t="s">
        <v>15941</v>
      </c>
      <c r="B3163" t="s">
        <v>9618</v>
      </c>
      <c r="C3163">
        <v>6447</v>
      </c>
      <c r="D3163" t="s">
        <v>15942</v>
      </c>
      <c r="E3163">
        <v>133.55000000000001</v>
      </c>
    </row>
    <row r="3164" spans="1:5">
      <c r="A3164" t="s">
        <v>15943</v>
      </c>
      <c r="B3164" t="s">
        <v>9618</v>
      </c>
      <c r="C3164">
        <v>6447</v>
      </c>
      <c r="D3164" t="s">
        <v>15944</v>
      </c>
      <c r="E3164">
        <v>5.39</v>
      </c>
    </row>
    <row r="3165" spans="1:5">
      <c r="A3165" t="s">
        <v>15945</v>
      </c>
      <c r="B3165" t="s">
        <v>9618</v>
      </c>
      <c r="C3165">
        <v>6447</v>
      </c>
      <c r="D3165" t="s">
        <v>15946</v>
      </c>
      <c r="E3165">
        <v>4.68</v>
      </c>
    </row>
    <row r="3166" spans="1:5">
      <c r="A3166" t="s">
        <v>15947</v>
      </c>
      <c r="B3166" t="s">
        <v>9618</v>
      </c>
      <c r="C3166">
        <v>6447</v>
      </c>
      <c r="D3166" t="s">
        <v>15948</v>
      </c>
      <c r="E3166">
        <v>1.53</v>
      </c>
    </row>
    <row r="3167" spans="1:5">
      <c r="A3167" t="s">
        <v>15949</v>
      </c>
      <c r="B3167" t="s">
        <v>9618</v>
      </c>
      <c r="C3167">
        <v>6447</v>
      </c>
      <c r="D3167" t="s">
        <v>15950</v>
      </c>
      <c r="E3167">
        <v>0</v>
      </c>
    </row>
    <row r="3168" spans="1:5">
      <c r="A3168" t="s">
        <v>15951</v>
      </c>
      <c r="B3168" t="s">
        <v>9618</v>
      </c>
      <c r="C3168">
        <v>6447</v>
      </c>
      <c r="D3168" t="s">
        <v>15952</v>
      </c>
      <c r="E3168">
        <v>0</v>
      </c>
    </row>
    <row r="3169" spans="1:5">
      <c r="A3169" t="s">
        <v>15953</v>
      </c>
      <c r="B3169" t="s">
        <v>9618</v>
      </c>
      <c r="C3169">
        <v>6447</v>
      </c>
      <c r="D3169" t="s">
        <v>15954</v>
      </c>
      <c r="E3169">
        <v>0</v>
      </c>
    </row>
    <row r="3170" spans="1:5">
      <c r="A3170" t="s">
        <v>15955</v>
      </c>
      <c r="B3170" t="s">
        <v>9618</v>
      </c>
      <c r="C3170">
        <v>6447</v>
      </c>
      <c r="D3170" t="s">
        <v>15956</v>
      </c>
      <c r="E3170">
        <v>0</v>
      </c>
    </row>
    <row r="3171" spans="1:5">
      <c r="A3171" t="s">
        <v>15957</v>
      </c>
      <c r="B3171" t="s">
        <v>9618</v>
      </c>
      <c r="C3171">
        <v>6447</v>
      </c>
      <c r="D3171" t="s">
        <v>15958</v>
      </c>
      <c r="E3171">
        <v>0</v>
      </c>
    </row>
    <row r="3172" spans="1:5">
      <c r="A3172" t="s">
        <v>15959</v>
      </c>
      <c r="B3172" t="s">
        <v>9618</v>
      </c>
      <c r="C3172">
        <v>6447</v>
      </c>
      <c r="D3172" t="s">
        <v>15960</v>
      </c>
      <c r="E3172">
        <v>0</v>
      </c>
    </row>
    <row r="3173" spans="1:5">
      <c r="A3173" t="s">
        <v>15961</v>
      </c>
      <c r="B3173" t="s">
        <v>9618</v>
      </c>
      <c r="C3173">
        <v>6447</v>
      </c>
      <c r="D3173" t="s">
        <v>15962</v>
      </c>
      <c r="E3173">
        <v>0</v>
      </c>
    </row>
    <row r="3174" spans="1:5">
      <c r="A3174" t="s">
        <v>15963</v>
      </c>
      <c r="B3174" t="s">
        <v>9618</v>
      </c>
      <c r="C3174">
        <v>6447</v>
      </c>
      <c r="D3174" t="s">
        <v>15964</v>
      </c>
      <c r="E3174">
        <v>0</v>
      </c>
    </row>
    <row r="3175" spans="1:5">
      <c r="A3175" t="s">
        <v>15965</v>
      </c>
      <c r="B3175" t="s">
        <v>9618</v>
      </c>
      <c r="C3175">
        <v>6447</v>
      </c>
      <c r="D3175" t="s">
        <v>15966</v>
      </c>
      <c r="E3175">
        <v>4.82</v>
      </c>
    </row>
    <row r="3176" spans="1:5">
      <c r="A3176" t="s">
        <v>15967</v>
      </c>
      <c r="B3176" t="s">
        <v>9618</v>
      </c>
      <c r="C3176">
        <v>6447</v>
      </c>
      <c r="D3176" t="s">
        <v>15968</v>
      </c>
      <c r="E3176">
        <v>113.77</v>
      </c>
    </row>
    <row r="3177" spans="1:5">
      <c r="A3177" t="s">
        <v>15969</v>
      </c>
      <c r="B3177" t="s">
        <v>9618</v>
      </c>
      <c r="C3177">
        <v>6447</v>
      </c>
      <c r="D3177" t="s">
        <v>15970</v>
      </c>
      <c r="E3177">
        <v>371.36</v>
      </c>
    </row>
    <row r="3178" spans="1:5">
      <c r="A3178" t="s">
        <v>15971</v>
      </c>
      <c r="B3178" t="s">
        <v>9618</v>
      </c>
      <c r="C3178">
        <v>6447</v>
      </c>
      <c r="D3178" t="s">
        <v>15972</v>
      </c>
      <c r="E3178">
        <v>678.38</v>
      </c>
    </row>
    <row r="3179" spans="1:5">
      <c r="A3179" t="s">
        <v>15973</v>
      </c>
      <c r="B3179" t="s">
        <v>9618</v>
      </c>
      <c r="C3179">
        <v>6447</v>
      </c>
      <c r="D3179" t="s">
        <v>15974</v>
      </c>
      <c r="E3179">
        <v>634.67999999999995</v>
      </c>
    </row>
    <row r="3180" spans="1:5">
      <c r="A3180" t="s">
        <v>15975</v>
      </c>
      <c r="B3180" t="s">
        <v>9618</v>
      </c>
      <c r="C3180">
        <v>6447</v>
      </c>
      <c r="D3180" t="s">
        <v>15976</v>
      </c>
      <c r="E3180">
        <v>754.07</v>
      </c>
    </row>
    <row r="3181" spans="1:5">
      <c r="A3181" t="s">
        <v>15977</v>
      </c>
      <c r="B3181" t="s">
        <v>9618</v>
      </c>
      <c r="C3181">
        <v>6447</v>
      </c>
      <c r="D3181" t="s">
        <v>15978</v>
      </c>
      <c r="E3181">
        <v>727.05</v>
      </c>
    </row>
    <row r="3182" spans="1:5">
      <c r="A3182" t="s">
        <v>15979</v>
      </c>
      <c r="B3182" t="s">
        <v>9618</v>
      </c>
      <c r="C3182">
        <v>6447</v>
      </c>
      <c r="D3182" t="s">
        <v>15980</v>
      </c>
      <c r="E3182">
        <v>571.98</v>
      </c>
    </row>
    <row r="3183" spans="1:5">
      <c r="A3183" t="s">
        <v>15981</v>
      </c>
      <c r="B3183" t="s">
        <v>9618</v>
      </c>
      <c r="C3183">
        <v>6447</v>
      </c>
      <c r="D3183" t="s">
        <v>15982</v>
      </c>
      <c r="E3183">
        <v>254.3</v>
      </c>
    </row>
    <row r="3184" spans="1:5">
      <c r="A3184" t="s">
        <v>15983</v>
      </c>
      <c r="B3184" t="s">
        <v>9618</v>
      </c>
      <c r="C3184">
        <v>6447</v>
      </c>
      <c r="D3184" t="s">
        <v>15984</v>
      </c>
      <c r="E3184">
        <v>475.2</v>
      </c>
    </row>
    <row r="3185" spans="1:5">
      <c r="A3185" t="s">
        <v>15985</v>
      </c>
      <c r="B3185" t="s">
        <v>9618</v>
      </c>
      <c r="C3185">
        <v>6447</v>
      </c>
      <c r="D3185" t="s">
        <v>15986</v>
      </c>
      <c r="E3185">
        <v>423.12</v>
      </c>
    </row>
    <row r="3186" spans="1:5">
      <c r="A3186" t="s">
        <v>15987</v>
      </c>
      <c r="B3186" t="s">
        <v>9618</v>
      </c>
      <c r="C3186">
        <v>6447</v>
      </c>
      <c r="D3186" t="s">
        <v>15988</v>
      </c>
      <c r="E3186">
        <v>353.91</v>
      </c>
    </row>
    <row r="3187" spans="1:5">
      <c r="A3187" t="s">
        <v>15989</v>
      </c>
      <c r="B3187" t="s">
        <v>9618</v>
      </c>
      <c r="C3187">
        <v>6447</v>
      </c>
      <c r="D3187" t="s">
        <v>15990</v>
      </c>
      <c r="E3187">
        <v>530.05999999999995</v>
      </c>
    </row>
    <row r="3188" spans="1:5">
      <c r="A3188" t="s">
        <v>15991</v>
      </c>
      <c r="B3188" t="s">
        <v>9618</v>
      </c>
      <c r="C3188">
        <v>6447</v>
      </c>
      <c r="D3188" t="s">
        <v>15992</v>
      </c>
      <c r="E3188">
        <v>355.98</v>
      </c>
    </row>
    <row r="3189" spans="1:5">
      <c r="A3189" t="s">
        <v>15993</v>
      </c>
      <c r="B3189" t="s">
        <v>9618</v>
      </c>
      <c r="C3189">
        <v>6447</v>
      </c>
      <c r="D3189" t="s">
        <v>15994</v>
      </c>
      <c r="E3189">
        <v>80.62</v>
      </c>
    </row>
    <row r="3190" spans="1:5">
      <c r="A3190" t="s">
        <v>15995</v>
      </c>
      <c r="B3190" t="s">
        <v>9618</v>
      </c>
      <c r="C3190">
        <v>6447</v>
      </c>
      <c r="D3190" t="s">
        <v>15996</v>
      </c>
      <c r="E3190">
        <v>1.44</v>
      </c>
    </row>
    <row r="3191" spans="1:5">
      <c r="A3191" t="s">
        <v>15997</v>
      </c>
      <c r="B3191" t="s">
        <v>9618</v>
      </c>
      <c r="C3191">
        <v>6447</v>
      </c>
      <c r="D3191" t="s">
        <v>15998</v>
      </c>
      <c r="E3191">
        <v>0</v>
      </c>
    </row>
    <row r="3192" spans="1:5">
      <c r="A3192" t="s">
        <v>15999</v>
      </c>
      <c r="B3192" t="s">
        <v>9618</v>
      </c>
      <c r="C3192">
        <v>6447</v>
      </c>
      <c r="D3192" t="s">
        <v>16000</v>
      </c>
      <c r="E3192">
        <v>0</v>
      </c>
    </row>
    <row r="3193" spans="1:5">
      <c r="A3193" t="s">
        <v>16001</v>
      </c>
      <c r="B3193" t="s">
        <v>9618</v>
      </c>
      <c r="C3193">
        <v>6447</v>
      </c>
      <c r="D3193" t="s">
        <v>16002</v>
      </c>
      <c r="E3193">
        <v>0</v>
      </c>
    </row>
    <row r="3194" spans="1:5">
      <c r="A3194" t="s">
        <v>16003</v>
      </c>
      <c r="B3194" t="s">
        <v>9618</v>
      </c>
      <c r="C3194">
        <v>6447</v>
      </c>
      <c r="D3194" t="s">
        <v>16004</v>
      </c>
      <c r="E3194">
        <v>0</v>
      </c>
    </row>
    <row r="3195" spans="1:5">
      <c r="A3195" t="s">
        <v>16005</v>
      </c>
      <c r="B3195" t="s">
        <v>9618</v>
      </c>
      <c r="C3195">
        <v>6447</v>
      </c>
      <c r="D3195" t="s">
        <v>16006</v>
      </c>
      <c r="E3195">
        <v>0</v>
      </c>
    </row>
    <row r="3196" spans="1:5">
      <c r="A3196" t="s">
        <v>16007</v>
      </c>
      <c r="B3196" t="s">
        <v>9618</v>
      </c>
      <c r="C3196">
        <v>6447</v>
      </c>
      <c r="D3196" t="s">
        <v>16008</v>
      </c>
      <c r="E3196">
        <v>0</v>
      </c>
    </row>
    <row r="3197" spans="1:5">
      <c r="A3197" t="s">
        <v>16009</v>
      </c>
      <c r="B3197" t="s">
        <v>9618</v>
      </c>
      <c r="C3197">
        <v>6447</v>
      </c>
      <c r="D3197" t="s">
        <v>16010</v>
      </c>
      <c r="E3197">
        <v>0</v>
      </c>
    </row>
    <row r="3198" spans="1:5">
      <c r="A3198" t="s">
        <v>16011</v>
      </c>
      <c r="B3198" t="s">
        <v>9618</v>
      </c>
      <c r="C3198">
        <v>6447</v>
      </c>
      <c r="D3198" t="s">
        <v>16012</v>
      </c>
      <c r="E3198">
        <v>0</v>
      </c>
    </row>
    <row r="3199" spans="1:5">
      <c r="A3199" t="s">
        <v>16013</v>
      </c>
      <c r="B3199" t="s">
        <v>9618</v>
      </c>
      <c r="C3199">
        <v>6447</v>
      </c>
      <c r="D3199" t="s">
        <v>16014</v>
      </c>
      <c r="E3199">
        <v>4.24</v>
      </c>
    </row>
    <row r="3200" spans="1:5">
      <c r="A3200" t="s">
        <v>16015</v>
      </c>
      <c r="B3200" t="s">
        <v>9618</v>
      </c>
      <c r="C3200">
        <v>6447</v>
      </c>
      <c r="D3200" t="s">
        <v>16016</v>
      </c>
      <c r="E3200">
        <v>4.2699999999999996</v>
      </c>
    </row>
    <row r="3201" spans="1:5">
      <c r="A3201" t="s">
        <v>16017</v>
      </c>
      <c r="B3201" t="s">
        <v>9618</v>
      </c>
      <c r="C3201">
        <v>6447</v>
      </c>
      <c r="D3201" t="s">
        <v>16018</v>
      </c>
      <c r="E3201">
        <v>4.3</v>
      </c>
    </row>
    <row r="3202" spans="1:5">
      <c r="A3202" t="s">
        <v>16019</v>
      </c>
      <c r="B3202" t="s">
        <v>9618</v>
      </c>
      <c r="C3202">
        <v>6447</v>
      </c>
      <c r="D3202" t="s">
        <v>16020</v>
      </c>
      <c r="E3202">
        <v>4.34</v>
      </c>
    </row>
    <row r="3203" spans="1:5">
      <c r="A3203" t="s">
        <v>16021</v>
      </c>
      <c r="B3203" t="s">
        <v>9618</v>
      </c>
      <c r="C3203">
        <v>6447</v>
      </c>
      <c r="D3203" t="s">
        <v>16022</v>
      </c>
      <c r="E3203">
        <v>19.12</v>
      </c>
    </row>
    <row r="3204" spans="1:5">
      <c r="A3204" t="s">
        <v>16023</v>
      </c>
      <c r="B3204" t="s">
        <v>9618</v>
      </c>
      <c r="C3204">
        <v>6447</v>
      </c>
      <c r="D3204" t="s">
        <v>16024</v>
      </c>
      <c r="E3204">
        <v>155.66999999999999</v>
      </c>
    </row>
    <row r="3205" spans="1:5">
      <c r="A3205" t="s">
        <v>16025</v>
      </c>
      <c r="B3205" t="s">
        <v>9618</v>
      </c>
      <c r="C3205">
        <v>6447</v>
      </c>
      <c r="D3205" t="s">
        <v>16026</v>
      </c>
      <c r="E3205">
        <v>538.04</v>
      </c>
    </row>
    <row r="3206" spans="1:5">
      <c r="A3206" t="s">
        <v>16027</v>
      </c>
      <c r="B3206" t="s">
        <v>9618</v>
      </c>
      <c r="C3206">
        <v>6447</v>
      </c>
      <c r="D3206" t="s">
        <v>16028</v>
      </c>
      <c r="E3206">
        <v>534.29999999999995</v>
      </c>
    </row>
    <row r="3207" spans="1:5">
      <c r="A3207" t="s">
        <v>16029</v>
      </c>
      <c r="B3207" t="s">
        <v>9618</v>
      </c>
      <c r="C3207">
        <v>6447</v>
      </c>
      <c r="D3207" t="s">
        <v>16030</v>
      </c>
      <c r="E3207">
        <v>617.4</v>
      </c>
    </row>
    <row r="3208" spans="1:5">
      <c r="A3208" t="s">
        <v>16031</v>
      </c>
      <c r="B3208" t="s">
        <v>9618</v>
      </c>
      <c r="C3208">
        <v>6447</v>
      </c>
      <c r="D3208" t="s">
        <v>16032</v>
      </c>
      <c r="E3208">
        <v>576.67999999999995</v>
      </c>
    </row>
    <row r="3209" spans="1:5">
      <c r="A3209" t="s">
        <v>16033</v>
      </c>
      <c r="B3209" t="s">
        <v>9618</v>
      </c>
      <c r="C3209">
        <v>6447</v>
      </c>
      <c r="D3209" t="s">
        <v>16034</v>
      </c>
      <c r="E3209">
        <v>255.75</v>
      </c>
    </row>
    <row r="3210" spans="1:5">
      <c r="A3210" t="s">
        <v>16035</v>
      </c>
      <c r="B3210" t="s">
        <v>9618</v>
      </c>
      <c r="C3210">
        <v>6447</v>
      </c>
      <c r="D3210" t="s">
        <v>16036</v>
      </c>
      <c r="E3210">
        <v>113.11</v>
      </c>
    </row>
    <row r="3211" spans="1:5">
      <c r="A3211" t="s">
        <v>16037</v>
      </c>
      <c r="B3211" t="s">
        <v>9618</v>
      </c>
      <c r="C3211">
        <v>6447</v>
      </c>
      <c r="D3211" t="s">
        <v>16038</v>
      </c>
      <c r="E3211">
        <v>191.93</v>
      </c>
    </row>
    <row r="3212" spans="1:5">
      <c r="A3212" t="s">
        <v>16039</v>
      </c>
      <c r="B3212" t="s">
        <v>9618</v>
      </c>
      <c r="C3212">
        <v>6447</v>
      </c>
      <c r="D3212" t="s">
        <v>16040</v>
      </c>
      <c r="E3212">
        <v>147.96</v>
      </c>
    </row>
    <row r="3213" spans="1:5">
      <c r="A3213" t="s">
        <v>16041</v>
      </c>
      <c r="B3213" t="s">
        <v>9618</v>
      </c>
      <c r="C3213">
        <v>6447</v>
      </c>
      <c r="D3213" t="s">
        <v>16042</v>
      </c>
      <c r="E3213">
        <v>16.5</v>
      </c>
    </row>
    <row r="3214" spans="1:5">
      <c r="A3214" t="s">
        <v>16043</v>
      </c>
      <c r="B3214" t="s">
        <v>9618</v>
      </c>
      <c r="C3214">
        <v>6447</v>
      </c>
      <c r="D3214" t="s">
        <v>16044</v>
      </c>
      <c r="E3214">
        <v>1.39</v>
      </c>
    </row>
    <row r="3215" spans="1:5">
      <c r="A3215" t="s">
        <v>16045</v>
      </c>
      <c r="B3215" t="s">
        <v>9618</v>
      </c>
      <c r="C3215">
        <v>6447</v>
      </c>
      <c r="D3215" t="s">
        <v>16046</v>
      </c>
      <c r="E3215">
        <v>0</v>
      </c>
    </row>
    <row r="3216" spans="1:5">
      <c r="A3216" t="s">
        <v>16047</v>
      </c>
      <c r="B3216" t="s">
        <v>9618</v>
      </c>
      <c r="C3216">
        <v>6447</v>
      </c>
      <c r="D3216" t="s">
        <v>16048</v>
      </c>
      <c r="E3216">
        <v>0</v>
      </c>
    </row>
    <row r="3217" spans="1:5">
      <c r="A3217" t="s">
        <v>16049</v>
      </c>
      <c r="B3217" t="s">
        <v>9618</v>
      </c>
      <c r="C3217">
        <v>6447</v>
      </c>
      <c r="D3217" t="s">
        <v>16050</v>
      </c>
      <c r="E3217">
        <v>0</v>
      </c>
    </row>
    <row r="3218" spans="1:5">
      <c r="A3218" t="s">
        <v>16051</v>
      </c>
      <c r="B3218" t="s">
        <v>9618</v>
      </c>
      <c r="C3218">
        <v>6447</v>
      </c>
      <c r="D3218" t="s">
        <v>16052</v>
      </c>
      <c r="E3218">
        <v>0</v>
      </c>
    </row>
    <row r="3219" spans="1:5">
      <c r="A3219" t="s">
        <v>16053</v>
      </c>
      <c r="B3219" t="s">
        <v>9618</v>
      </c>
      <c r="C3219">
        <v>6447</v>
      </c>
      <c r="D3219" t="s">
        <v>16054</v>
      </c>
      <c r="E3219">
        <v>0</v>
      </c>
    </row>
    <row r="3220" spans="1:5">
      <c r="A3220" t="s">
        <v>16055</v>
      </c>
      <c r="B3220" t="s">
        <v>9618</v>
      </c>
      <c r="C3220">
        <v>6447</v>
      </c>
      <c r="D3220" t="s">
        <v>16056</v>
      </c>
      <c r="E3220">
        <v>0</v>
      </c>
    </row>
    <row r="3221" spans="1:5">
      <c r="A3221" t="s">
        <v>16057</v>
      </c>
      <c r="B3221" t="s">
        <v>9618</v>
      </c>
      <c r="C3221">
        <v>6447</v>
      </c>
      <c r="D3221" t="s">
        <v>16058</v>
      </c>
      <c r="E3221">
        <v>0</v>
      </c>
    </row>
    <row r="3222" spans="1:5">
      <c r="A3222" t="s">
        <v>16059</v>
      </c>
      <c r="B3222" t="s">
        <v>9618</v>
      </c>
      <c r="C3222">
        <v>6447</v>
      </c>
      <c r="D3222" t="s">
        <v>16060</v>
      </c>
      <c r="E3222">
        <v>0.69</v>
      </c>
    </row>
    <row r="3223" spans="1:5">
      <c r="A3223" t="s">
        <v>16061</v>
      </c>
      <c r="B3223" t="s">
        <v>9618</v>
      </c>
      <c r="C3223">
        <v>6447</v>
      </c>
      <c r="D3223" t="s">
        <v>16062</v>
      </c>
      <c r="E3223">
        <v>4.1500000000000004</v>
      </c>
    </row>
    <row r="3224" spans="1:5">
      <c r="A3224" t="s">
        <v>16063</v>
      </c>
      <c r="B3224" t="s">
        <v>9618</v>
      </c>
      <c r="C3224">
        <v>6447</v>
      </c>
      <c r="D3224" t="s">
        <v>16064</v>
      </c>
      <c r="E3224">
        <v>4.17</v>
      </c>
    </row>
    <row r="3225" spans="1:5">
      <c r="A3225" t="s">
        <v>16065</v>
      </c>
      <c r="B3225" t="s">
        <v>9618</v>
      </c>
      <c r="C3225">
        <v>6447</v>
      </c>
      <c r="D3225" t="s">
        <v>16066</v>
      </c>
      <c r="E3225">
        <v>4.22</v>
      </c>
    </row>
    <row r="3226" spans="1:5">
      <c r="A3226" t="s">
        <v>16067</v>
      </c>
      <c r="B3226" t="s">
        <v>9618</v>
      </c>
      <c r="C3226">
        <v>6447</v>
      </c>
      <c r="D3226" t="s">
        <v>16068</v>
      </c>
      <c r="E3226">
        <v>16.86</v>
      </c>
    </row>
    <row r="3227" spans="1:5">
      <c r="A3227" t="s">
        <v>16069</v>
      </c>
      <c r="B3227" t="s">
        <v>9618</v>
      </c>
      <c r="C3227">
        <v>6447</v>
      </c>
      <c r="D3227" t="s">
        <v>16070</v>
      </c>
      <c r="E3227">
        <v>8.8800000000000008</v>
      </c>
    </row>
    <row r="3228" spans="1:5">
      <c r="A3228" t="s">
        <v>16071</v>
      </c>
      <c r="B3228" t="s">
        <v>9618</v>
      </c>
      <c r="C3228">
        <v>6447</v>
      </c>
      <c r="D3228" t="s">
        <v>16072</v>
      </c>
      <c r="E3228">
        <v>16.48</v>
      </c>
    </row>
    <row r="3229" spans="1:5">
      <c r="A3229" t="s">
        <v>16073</v>
      </c>
      <c r="B3229" t="s">
        <v>9618</v>
      </c>
      <c r="C3229">
        <v>6447</v>
      </c>
      <c r="D3229" t="s">
        <v>16074</v>
      </c>
      <c r="E3229">
        <v>5.55</v>
      </c>
    </row>
    <row r="3230" spans="1:5">
      <c r="A3230" t="s">
        <v>16075</v>
      </c>
      <c r="B3230" t="s">
        <v>9618</v>
      </c>
      <c r="C3230">
        <v>6447</v>
      </c>
      <c r="D3230" t="s">
        <v>16076</v>
      </c>
      <c r="E3230">
        <v>5.05</v>
      </c>
    </row>
    <row r="3231" spans="1:5">
      <c r="A3231" t="s">
        <v>16077</v>
      </c>
      <c r="B3231" t="s">
        <v>9618</v>
      </c>
      <c r="C3231">
        <v>6447</v>
      </c>
      <c r="D3231" t="s">
        <v>16078</v>
      </c>
      <c r="E3231">
        <v>5.92</v>
      </c>
    </row>
    <row r="3232" spans="1:5">
      <c r="A3232" t="s">
        <v>16079</v>
      </c>
      <c r="B3232" t="s">
        <v>9618</v>
      </c>
      <c r="C3232">
        <v>6447</v>
      </c>
      <c r="D3232" t="s">
        <v>16080</v>
      </c>
      <c r="E3232">
        <v>4.78</v>
      </c>
    </row>
    <row r="3233" spans="1:5">
      <c r="A3233" t="s">
        <v>16081</v>
      </c>
      <c r="B3233" t="s">
        <v>9618</v>
      </c>
      <c r="C3233">
        <v>6447</v>
      </c>
      <c r="D3233" t="s">
        <v>16082</v>
      </c>
      <c r="E3233">
        <v>6.63</v>
      </c>
    </row>
    <row r="3234" spans="1:5">
      <c r="A3234" t="s">
        <v>16083</v>
      </c>
      <c r="B3234" t="s">
        <v>9618</v>
      </c>
      <c r="C3234">
        <v>6447</v>
      </c>
      <c r="D3234" t="s">
        <v>16084</v>
      </c>
      <c r="E3234">
        <v>4.83</v>
      </c>
    </row>
    <row r="3235" spans="1:5">
      <c r="A3235" t="s">
        <v>16085</v>
      </c>
      <c r="B3235" t="s">
        <v>9618</v>
      </c>
      <c r="C3235">
        <v>6447</v>
      </c>
      <c r="D3235" t="s">
        <v>16086</v>
      </c>
      <c r="E3235">
        <v>4.5199999999999996</v>
      </c>
    </row>
    <row r="3236" spans="1:5">
      <c r="A3236" t="s">
        <v>16087</v>
      </c>
      <c r="B3236" t="s">
        <v>9618</v>
      </c>
      <c r="C3236">
        <v>6447</v>
      </c>
      <c r="D3236" t="s">
        <v>16088</v>
      </c>
      <c r="E3236">
        <v>4.33</v>
      </c>
    </row>
    <row r="3237" spans="1:5">
      <c r="A3237" t="s">
        <v>16089</v>
      </c>
      <c r="B3237" t="s">
        <v>9618</v>
      </c>
      <c r="C3237">
        <v>6447</v>
      </c>
      <c r="D3237" t="s">
        <v>16090</v>
      </c>
      <c r="E3237">
        <v>4.2300000000000004</v>
      </c>
    </row>
    <row r="3238" spans="1:5">
      <c r="A3238" t="s">
        <v>16091</v>
      </c>
      <c r="B3238" t="s">
        <v>9618</v>
      </c>
      <c r="C3238">
        <v>6447</v>
      </c>
      <c r="D3238" t="s">
        <v>16092</v>
      </c>
      <c r="E3238">
        <v>1.4</v>
      </c>
    </row>
    <row r="3239" spans="1:5">
      <c r="A3239" t="s">
        <v>16093</v>
      </c>
      <c r="B3239" t="s">
        <v>9618</v>
      </c>
      <c r="C3239">
        <v>6447</v>
      </c>
      <c r="D3239" t="s">
        <v>16094</v>
      </c>
      <c r="E3239">
        <v>0</v>
      </c>
    </row>
    <row r="3240" spans="1:5">
      <c r="A3240" t="s">
        <v>16095</v>
      </c>
      <c r="B3240" t="s">
        <v>9618</v>
      </c>
      <c r="C3240">
        <v>6447</v>
      </c>
      <c r="D3240" t="s">
        <v>16096</v>
      </c>
      <c r="E3240">
        <v>0</v>
      </c>
    </row>
    <row r="3241" spans="1:5">
      <c r="A3241" t="s">
        <v>16097</v>
      </c>
      <c r="B3241" t="s">
        <v>9618</v>
      </c>
      <c r="C3241">
        <v>6447</v>
      </c>
      <c r="D3241" t="s">
        <v>16098</v>
      </c>
      <c r="E3241">
        <v>0</v>
      </c>
    </row>
    <row r="3242" spans="1:5">
      <c r="A3242" t="s">
        <v>16099</v>
      </c>
      <c r="B3242" t="s">
        <v>9618</v>
      </c>
      <c r="C3242">
        <v>6447</v>
      </c>
      <c r="D3242" t="s">
        <v>16100</v>
      </c>
      <c r="E3242">
        <v>0</v>
      </c>
    </row>
    <row r="3243" spans="1:5">
      <c r="A3243" t="s">
        <v>16101</v>
      </c>
      <c r="B3243" t="s">
        <v>9618</v>
      </c>
      <c r="C3243">
        <v>6447</v>
      </c>
      <c r="D3243" t="s">
        <v>16102</v>
      </c>
      <c r="E3243">
        <v>0</v>
      </c>
    </row>
    <row r="3244" spans="1:5">
      <c r="A3244" t="s">
        <v>16103</v>
      </c>
      <c r="B3244" t="s">
        <v>9618</v>
      </c>
      <c r="C3244">
        <v>6447</v>
      </c>
      <c r="D3244" t="s">
        <v>16104</v>
      </c>
      <c r="E3244">
        <v>0</v>
      </c>
    </row>
    <row r="3245" spans="1:5">
      <c r="A3245" t="s">
        <v>16105</v>
      </c>
      <c r="B3245" t="s">
        <v>9618</v>
      </c>
      <c r="C3245">
        <v>6447</v>
      </c>
      <c r="D3245" t="s">
        <v>16106</v>
      </c>
      <c r="E3245">
        <v>0</v>
      </c>
    </row>
    <row r="3246" spans="1:5">
      <c r="A3246" t="s">
        <v>16107</v>
      </c>
      <c r="B3246" t="s">
        <v>9618</v>
      </c>
      <c r="C3246">
        <v>6447</v>
      </c>
      <c r="D3246" t="s">
        <v>16108</v>
      </c>
      <c r="E3246">
        <v>0.69</v>
      </c>
    </row>
    <row r="3247" spans="1:5">
      <c r="A3247" t="s">
        <v>16109</v>
      </c>
      <c r="B3247" t="s">
        <v>9618</v>
      </c>
      <c r="C3247">
        <v>6447</v>
      </c>
      <c r="D3247" t="s">
        <v>16110</v>
      </c>
      <c r="E3247">
        <v>6.4</v>
      </c>
    </row>
    <row r="3248" spans="1:5">
      <c r="A3248" t="s">
        <v>16111</v>
      </c>
      <c r="B3248" t="s">
        <v>9618</v>
      </c>
      <c r="C3248">
        <v>6447</v>
      </c>
      <c r="D3248" t="s">
        <v>16112</v>
      </c>
      <c r="E3248">
        <v>306.42</v>
      </c>
    </row>
    <row r="3249" spans="1:5">
      <c r="A3249" t="s">
        <v>16113</v>
      </c>
      <c r="B3249" t="s">
        <v>9618</v>
      </c>
      <c r="C3249">
        <v>6447</v>
      </c>
      <c r="D3249" t="s">
        <v>16114</v>
      </c>
      <c r="E3249">
        <v>312.39999999999998</v>
      </c>
    </row>
    <row r="3250" spans="1:5">
      <c r="A3250" t="s">
        <v>16115</v>
      </c>
      <c r="B3250" t="s">
        <v>9618</v>
      </c>
      <c r="C3250">
        <v>6447</v>
      </c>
      <c r="D3250" t="s">
        <v>16116</v>
      </c>
      <c r="E3250">
        <v>272.5</v>
      </c>
    </row>
    <row r="3251" spans="1:5">
      <c r="A3251" t="s">
        <v>16117</v>
      </c>
      <c r="B3251" t="s">
        <v>9618</v>
      </c>
      <c r="C3251">
        <v>6447</v>
      </c>
      <c r="D3251" t="s">
        <v>16118</v>
      </c>
      <c r="E3251">
        <v>348.17</v>
      </c>
    </row>
    <row r="3252" spans="1:5">
      <c r="A3252" t="s">
        <v>16119</v>
      </c>
      <c r="B3252" t="s">
        <v>9618</v>
      </c>
      <c r="C3252">
        <v>6447</v>
      </c>
      <c r="D3252" t="s">
        <v>16120</v>
      </c>
      <c r="E3252">
        <v>532.91</v>
      </c>
    </row>
    <row r="3253" spans="1:5">
      <c r="A3253" t="s">
        <v>16121</v>
      </c>
      <c r="B3253" t="s">
        <v>9618</v>
      </c>
      <c r="C3253">
        <v>6447</v>
      </c>
      <c r="D3253" t="s">
        <v>16122</v>
      </c>
      <c r="E3253">
        <v>479.73</v>
      </c>
    </row>
    <row r="3254" spans="1:5">
      <c r="A3254" t="s">
        <v>16123</v>
      </c>
      <c r="B3254" t="s">
        <v>9618</v>
      </c>
      <c r="C3254">
        <v>6447</v>
      </c>
      <c r="D3254" t="s">
        <v>16124</v>
      </c>
      <c r="E3254">
        <v>243.92</v>
      </c>
    </row>
    <row r="3255" spans="1:5">
      <c r="A3255" t="s">
        <v>16125</v>
      </c>
      <c r="B3255" t="s">
        <v>9618</v>
      </c>
      <c r="C3255">
        <v>6447</v>
      </c>
      <c r="D3255" t="s">
        <v>16126</v>
      </c>
      <c r="E3255">
        <v>254.11</v>
      </c>
    </row>
    <row r="3256" spans="1:5">
      <c r="A3256" t="s">
        <v>16127</v>
      </c>
      <c r="B3256" t="s">
        <v>9618</v>
      </c>
      <c r="C3256">
        <v>6447</v>
      </c>
      <c r="D3256" t="s">
        <v>16128</v>
      </c>
      <c r="E3256">
        <v>462.9</v>
      </c>
    </row>
    <row r="3257" spans="1:5">
      <c r="A3257" t="s">
        <v>16129</v>
      </c>
      <c r="B3257" t="s">
        <v>9618</v>
      </c>
      <c r="C3257">
        <v>6447</v>
      </c>
      <c r="D3257" t="s">
        <v>16130</v>
      </c>
      <c r="E3257">
        <v>437.28</v>
      </c>
    </row>
    <row r="3258" spans="1:5">
      <c r="A3258" t="s">
        <v>16131</v>
      </c>
      <c r="B3258" t="s">
        <v>9618</v>
      </c>
      <c r="C3258">
        <v>6447</v>
      </c>
      <c r="D3258" t="s">
        <v>16132</v>
      </c>
      <c r="E3258">
        <v>403.89</v>
      </c>
    </row>
    <row r="3259" spans="1:5">
      <c r="A3259" t="s">
        <v>16133</v>
      </c>
      <c r="B3259" t="s">
        <v>9618</v>
      </c>
      <c r="C3259">
        <v>6447</v>
      </c>
      <c r="D3259" t="s">
        <v>16134</v>
      </c>
      <c r="E3259">
        <v>364.73</v>
      </c>
    </row>
    <row r="3260" spans="1:5">
      <c r="A3260" t="s">
        <v>16135</v>
      </c>
      <c r="B3260" t="s">
        <v>9618</v>
      </c>
      <c r="C3260">
        <v>6447</v>
      </c>
      <c r="D3260" t="s">
        <v>16136</v>
      </c>
      <c r="E3260">
        <v>396.85</v>
      </c>
    </row>
    <row r="3261" spans="1:5">
      <c r="A3261" t="s">
        <v>16137</v>
      </c>
      <c r="B3261" t="s">
        <v>9618</v>
      </c>
      <c r="C3261">
        <v>6447</v>
      </c>
      <c r="D3261" t="s">
        <v>16138</v>
      </c>
      <c r="E3261">
        <v>59.24</v>
      </c>
    </row>
    <row r="3262" spans="1:5">
      <c r="A3262" t="s">
        <v>16139</v>
      </c>
      <c r="B3262" t="s">
        <v>9618</v>
      </c>
      <c r="C3262">
        <v>6447</v>
      </c>
      <c r="D3262" t="s">
        <v>16140</v>
      </c>
      <c r="E3262">
        <v>1.38</v>
      </c>
    </row>
    <row r="3263" spans="1:5">
      <c r="A3263" t="s">
        <v>16141</v>
      </c>
      <c r="B3263" t="s">
        <v>9618</v>
      </c>
      <c r="C3263">
        <v>6447</v>
      </c>
      <c r="D3263" t="s">
        <v>16142</v>
      </c>
      <c r="E3263">
        <v>0</v>
      </c>
    </row>
    <row r="3264" spans="1:5">
      <c r="A3264" t="s">
        <v>16143</v>
      </c>
      <c r="B3264" t="s">
        <v>9618</v>
      </c>
      <c r="C3264">
        <v>6447</v>
      </c>
      <c r="D3264" t="s">
        <v>16144</v>
      </c>
      <c r="E3264">
        <v>0</v>
      </c>
    </row>
    <row r="3265" spans="1:5">
      <c r="A3265" t="s">
        <v>16145</v>
      </c>
      <c r="B3265" t="s">
        <v>9618</v>
      </c>
      <c r="C3265">
        <v>6447</v>
      </c>
      <c r="D3265" t="s">
        <v>16146</v>
      </c>
      <c r="E3265">
        <v>0</v>
      </c>
    </row>
    <row r="3266" spans="1:5">
      <c r="A3266" t="s">
        <v>16147</v>
      </c>
      <c r="B3266" t="s">
        <v>9618</v>
      </c>
      <c r="C3266">
        <v>6447</v>
      </c>
      <c r="D3266" t="s">
        <v>16148</v>
      </c>
      <c r="E3266">
        <v>0</v>
      </c>
    </row>
    <row r="3267" spans="1:5">
      <c r="A3267" t="s">
        <v>16149</v>
      </c>
      <c r="B3267" t="s">
        <v>9618</v>
      </c>
      <c r="C3267">
        <v>6447</v>
      </c>
      <c r="D3267" t="s">
        <v>16150</v>
      </c>
      <c r="E3267">
        <v>0</v>
      </c>
    </row>
    <row r="3268" spans="1:5">
      <c r="A3268" t="s">
        <v>16151</v>
      </c>
      <c r="B3268" t="s">
        <v>9618</v>
      </c>
      <c r="C3268">
        <v>6447</v>
      </c>
      <c r="D3268" t="s">
        <v>16152</v>
      </c>
      <c r="E3268">
        <v>0</v>
      </c>
    </row>
    <row r="3269" spans="1:5">
      <c r="A3269" t="s">
        <v>16153</v>
      </c>
      <c r="B3269" t="s">
        <v>9618</v>
      </c>
      <c r="C3269">
        <v>6447</v>
      </c>
      <c r="D3269" t="s">
        <v>16154</v>
      </c>
      <c r="E3269">
        <v>0</v>
      </c>
    </row>
    <row r="3270" spans="1:5">
      <c r="A3270" t="s">
        <v>16155</v>
      </c>
      <c r="B3270" t="s">
        <v>9618</v>
      </c>
      <c r="C3270">
        <v>6447</v>
      </c>
      <c r="D3270" t="s">
        <v>16156</v>
      </c>
      <c r="E3270">
        <v>0.67</v>
      </c>
    </row>
    <row r="3271" spans="1:5">
      <c r="A3271" t="s">
        <v>16157</v>
      </c>
      <c r="B3271" t="s">
        <v>9618</v>
      </c>
      <c r="C3271">
        <v>6447</v>
      </c>
      <c r="D3271" t="s">
        <v>16158</v>
      </c>
      <c r="E3271">
        <v>4.84</v>
      </c>
    </row>
    <row r="3272" spans="1:5">
      <c r="A3272" t="s">
        <v>16159</v>
      </c>
      <c r="B3272" t="s">
        <v>9618</v>
      </c>
      <c r="C3272">
        <v>6447</v>
      </c>
      <c r="D3272" t="s">
        <v>16160</v>
      </c>
      <c r="E3272">
        <v>54.26</v>
      </c>
    </row>
    <row r="3273" spans="1:5">
      <c r="A3273" t="s">
        <v>16161</v>
      </c>
      <c r="B3273" t="s">
        <v>9618</v>
      </c>
      <c r="C3273">
        <v>6447</v>
      </c>
      <c r="D3273" t="s">
        <v>16162</v>
      </c>
      <c r="E3273">
        <v>55.12</v>
      </c>
    </row>
    <row r="3274" spans="1:5">
      <c r="A3274" t="s">
        <v>16163</v>
      </c>
      <c r="B3274" t="s">
        <v>9618</v>
      </c>
      <c r="C3274">
        <v>6447</v>
      </c>
      <c r="D3274" t="s">
        <v>16164</v>
      </c>
      <c r="E3274">
        <v>252.25</v>
      </c>
    </row>
    <row r="3275" spans="1:5">
      <c r="A3275" t="s">
        <v>16165</v>
      </c>
      <c r="B3275" t="s">
        <v>9618</v>
      </c>
      <c r="C3275">
        <v>6447</v>
      </c>
      <c r="D3275" t="s">
        <v>16166</v>
      </c>
      <c r="E3275">
        <v>264.39999999999998</v>
      </c>
    </row>
    <row r="3276" spans="1:5">
      <c r="A3276" t="s">
        <v>16167</v>
      </c>
      <c r="B3276" t="s">
        <v>9618</v>
      </c>
      <c r="C3276">
        <v>6447</v>
      </c>
      <c r="D3276" t="s">
        <v>16168</v>
      </c>
      <c r="E3276">
        <v>394.56</v>
      </c>
    </row>
    <row r="3277" spans="1:5">
      <c r="A3277" t="s">
        <v>16169</v>
      </c>
      <c r="B3277" t="s">
        <v>9618</v>
      </c>
      <c r="C3277">
        <v>6447</v>
      </c>
      <c r="D3277" t="s">
        <v>16170</v>
      </c>
      <c r="E3277">
        <v>216.07</v>
      </c>
    </row>
    <row r="3278" spans="1:5">
      <c r="A3278" t="s">
        <v>16171</v>
      </c>
      <c r="B3278" t="s">
        <v>9618</v>
      </c>
      <c r="C3278">
        <v>6447</v>
      </c>
      <c r="D3278" t="s">
        <v>16172</v>
      </c>
      <c r="E3278">
        <v>520.20000000000005</v>
      </c>
    </row>
    <row r="3279" spans="1:5">
      <c r="A3279" t="s">
        <v>16173</v>
      </c>
      <c r="B3279" t="s">
        <v>9618</v>
      </c>
      <c r="C3279">
        <v>6447</v>
      </c>
      <c r="D3279" t="s">
        <v>16174</v>
      </c>
      <c r="E3279">
        <v>403.46</v>
      </c>
    </row>
    <row r="3280" spans="1:5">
      <c r="A3280" t="s">
        <v>16175</v>
      </c>
      <c r="B3280" t="s">
        <v>9618</v>
      </c>
      <c r="C3280">
        <v>6447</v>
      </c>
      <c r="D3280" t="s">
        <v>16176</v>
      </c>
      <c r="E3280">
        <v>478.58</v>
      </c>
    </row>
    <row r="3281" spans="1:5">
      <c r="A3281" t="s">
        <v>16177</v>
      </c>
      <c r="B3281" t="s">
        <v>9618</v>
      </c>
      <c r="C3281">
        <v>6447</v>
      </c>
      <c r="D3281" t="s">
        <v>16178</v>
      </c>
      <c r="E3281">
        <v>389.4</v>
      </c>
    </row>
    <row r="3282" spans="1:5">
      <c r="A3282" t="s">
        <v>16179</v>
      </c>
      <c r="B3282" t="s">
        <v>9618</v>
      </c>
      <c r="C3282">
        <v>6447</v>
      </c>
      <c r="D3282" t="s">
        <v>16180</v>
      </c>
      <c r="E3282">
        <v>393.71</v>
      </c>
    </row>
    <row r="3283" spans="1:5">
      <c r="A3283" t="s">
        <v>16181</v>
      </c>
      <c r="B3283" t="s">
        <v>9618</v>
      </c>
      <c r="C3283">
        <v>6447</v>
      </c>
      <c r="D3283" t="s">
        <v>16182</v>
      </c>
      <c r="E3283">
        <v>168.43</v>
      </c>
    </row>
    <row r="3284" spans="1:5">
      <c r="A3284" t="s">
        <v>16183</v>
      </c>
      <c r="B3284" t="s">
        <v>9618</v>
      </c>
      <c r="C3284">
        <v>6447</v>
      </c>
      <c r="D3284" t="s">
        <v>16184</v>
      </c>
      <c r="E3284">
        <v>283.82</v>
      </c>
    </row>
    <row r="3285" spans="1:5">
      <c r="A3285" t="s">
        <v>16185</v>
      </c>
      <c r="B3285" t="s">
        <v>9618</v>
      </c>
      <c r="C3285">
        <v>6447</v>
      </c>
      <c r="D3285" t="s">
        <v>16186</v>
      </c>
      <c r="E3285">
        <v>88.27</v>
      </c>
    </row>
    <row r="3286" spans="1:5">
      <c r="A3286" t="s">
        <v>16187</v>
      </c>
      <c r="B3286" t="s">
        <v>9618</v>
      </c>
      <c r="C3286">
        <v>6447</v>
      </c>
      <c r="D3286" t="s">
        <v>16188</v>
      </c>
      <c r="E3286">
        <v>2.0299999999999998</v>
      </c>
    </row>
    <row r="3287" spans="1:5">
      <c r="A3287" t="s">
        <v>16189</v>
      </c>
      <c r="B3287" t="s">
        <v>9618</v>
      </c>
      <c r="C3287">
        <v>6447</v>
      </c>
      <c r="D3287" t="s">
        <v>16190</v>
      </c>
      <c r="E3287">
        <v>0</v>
      </c>
    </row>
    <row r="3288" spans="1:5">
      <c r="A3288" t="s">
        <v>16191</v>
      </c>
      <c r="B3288" t="s">
        <v>9618</v>
      </c>
      <c r="C3288">
        <v>6447</v>
      </c>
      <c r="D3288" t="s">
        <v>16192</v>
      </c>
      <c r="E3288">
        <v>0</v>
      </c>
    </row>
    <row r="3289" spans="1:5">
      <c r="A3289" t="s">
        <v>16193</v>
      </c>
      <c r="B3289" t="s">
        <v>9618</v>
      </c>
      <c r="C3289">
        <v>6447</v>
      </c>
      <c r="D3289" t="s">
        <v>16194</v>
      </c>
      <c r="E3289">
        <v>0</v>
      </c>
    </row>
    <row r="3290" spans="1:5">
      <c r="A3290" t="s">
        <v>16195</v>
      </c>
      <c r="B3290" t="s">
        <v>9618</v>
      </c>
      <c r="C3290">
        <v>6447</v>
      </c>
      <c r="D3290" t="s">
        <v>16196</v>
      </c>
      <c r="E3290">
        <v>0</v>
      </c>
    </row>
    <row r="3291" spans="1:5">
      <c r="A3291" t="s">
        <v>16197</v>
      </c>
      <c r="B3291" t="s">
        <v>9618</v>
      </c>
      <c r="C3291">
        <v>6447</v>
      </c>
      <c r="D3291" t="s">
        <v>16198</v>
      </c>
      <c r="E3291">
        <v>0</v>
      </c>
    </row>
    <row r="3292" spans="1:5">
      <c r="A3292" t="s">
        <v>16199</v>
      </c>
      <c r="B3292" t="s">
        <v>9618</v>
      </c>
      <c r="C3292">
        <v>6447</v>
      </c>
      <c r="D3292" t="s">
        <v>16200</v>
      </c>
      <c r="E3292">
        <v>0</v>
      </c>
    </row>
    <row r="3293" spans="1:5">
      <c r="A3293" t="s">
        <v>16201</v>
      </c>
      <c r="B3293" t="s">
        <v>9618</v>
      </c>
      <c r="C3293">
        <v>6447</v>
      </c>
      <c r="D3293" t="s">
        <v>16202</v>
      </c>
      <c r="E3293">
        <v>0</v>
      </c>
    </row>
    <row r="3294" spans="1:5">
      <c r="A3294" t="s">
        <v>16203</v>
      </c>
      <c r="B3294" t="s">
        <v>9618</v>
      </c>
      <c r="C3294">
        <v>6447</v>
      </c>
      <c r="D3294" t="s">
        <v>16204</v>
      </c>
      <c r="E3294">
        <v>0.67</v>
      </c>
    </row>
    <row r="3295" spans="1:5">
      <c r="A3295" t="s">
        <v>16205</v>
      </c>
      <c r="B3295" t="s">
        <v>9618</v>
      </c>
      <c r="C3295">
        <v>6447</v>
      </c>
      <c r="D3295" t="s">
        <v>16206</v>
      </c>
      <c r="E3295">
        <v>9.7100000000000009</v>
      </c>
    </row>
    <row r="3296" spans="1:5">
      <c r="A3296" t="s">
        <v>16207</v>
      </c>
      <c r="B3296" t="s">
        <v>9618</v>
      </c>
      <c r="C3296">
        <v>6447</v>
      </c>
      <c r="D3296" t="s">
        <v>16208</v>
      </c>
      <c r="E3296">
        <v>45.97</v>
      </c>
    </row>
    <row r="3297" spans="1:5">
      <c r="A3297" t="s">
        <v>16209</v>
      </c>
      <c r="B3297" t="s">
        <v>9618</v>
      </c>
      <c r="C3297">
        <v>6447</v>
      </c>
      <c r="D3297" t="s">
        <v>16210</v>
      </c>
      <c r="E3297">
        <v>74.05</v>
      </c>
    </row>
    <row r="3298" spans="1:5">
      <c r="A3298" t="s">
        <v>16211</v>
      </c>
      <c r="B3298" t="s">
        <v>9618</v>
      </c>
      <c r="C3298">
        <v>6447</v>
      </c>
      <c r="D3298" t="s">
        <v>16212</v>
      </c>
      <c r="E3298">
        <v>341.56</v>
      </c>
    </row>
    <row r="3299" spans="1:5">
      <c r="A3299" t="s">
        <v>16213</v>
      </c>
      <c r="B3299" t="s">
        <v>9618</v>
      </c>
      <c r="C3299">
        <v>6447</v>
      </c>
      <c r="D3299" t="s">
        <v>16214</v>
      </c>
      <c r="E3299">
        <v>587.09</v>
      </c>
    </row>
    <row r="3300" spans="1:5">
      <c r="A3300" t="s">
        <v>16215</v>
      </c>
      <c r="B3300" t="s">
        <v>9618</v>
      </c>
      <c r="C3300">
        <v>6447</v>
      </c>
      <c r="D3300" t="s">
        <v>16216</v>
      </c>
      <c r="E3300">
        <v>677.9</v>
      </c>
    </row>
    <row r="3301" spans="1:5">
      <c r="A3301" t="s">
        <v>16217</v>
      </c>
      <c r="B3301" t="s">
        <v>9618</v>
      </c>
      <c r="C3301">
        <v>6447</v>
      </c>
      <c r="D3301" t="s">
        <v>16218</v>
      </c>
      <c r="E3301">
        <v>412.4</v>
      </c>
    </row>
    <row r="3302" spans="1:5">
      <c r="A3302" t="s">
        <v>16219</v>
      </c>
      <c r="B3302" t="s">
        <v>9618</v>
      </c>
      <c r="C3302">
        <v>6447</v>
      </c>
      <c r="D3302" t="s">
        <v>16220</v>
      </c>
      <c r="E3302">
        <v>304.3</v>
      </c>
    </row>
    <row r="3303" spans="1:5">
      <c r="A3303" t="s">
        <v>16221</v>
      </c>
      <c r="B3303" t="s">
        <v>9618</v>
      </c>
      <c r="C3303">
        <v>6447</v>
      </c>
      <c r="D3303" t="s">
        <v>16222</v>
      </c>
      <c r="E3303">
        <v>485.23</v>
      </c>
    </row>
    <row r="3304" spans="1:5">
      <c r="A3304" t="s">
        <v>16223</v>
      </c>
      <c r="B3304" t="s">
        <v>9618</v>
      </c>
      <c r="C3304">
        <v>6447</v>
      </c>
      <c r="D3304" t="s">
        <v>16224</v>
      </c>
      <c r="E3304">
        <v>534.53</v>
      </c>
    </row>
    <row r="3305" spans="1:5">
      <c r="A3305" t="s">
        <v>16225</v>
      </c>
      <c r="B3305" t="s">
        <v>9618</v>
      </c>
      <c r="C3305">
        <v>6447</v>
      </c>
      <c r="D3305" t="s">
        <v>16226</v>
      </c>
      <c r="E3305">
        <v>550.91</v>
      </c>
    </row>
    <row r="3306" spans="1:5">
      <c r="A3306" t="s">
        <v>16227</v>
      </c>
      <c r="B3306" t="s">
        <v>9618</v>
      </c>
      <c r="C3306">
        <v>6447</v>
      </c>
      <c r="D3306" t="s">
        <v>16228</v>
      </c>
      <c r="E3306">
        <v>291.94</v>
      </c>
    </row>
    <row r="3307" spans="1:5">
      <c r="A3307" t="s">
        <v>16229</v>
      </c>
      <c r="B3307" t="s">
        <v>9618</v>
      </c>
      <c r="C3307">
        <v>6447</v>
      </c>
      <c r="D3307" t="s">
        <v>16230</v>
      </c>
      <c r="E3307">
        <v>464.39</v>
      </c>
    </row>
    <row r="3308" spans="1:5">
      <c r="A3308" t="s">
        <v>16231</v>
      </c>
      <c r="B3308" t="s">
        <v>9618</v>
      </c>
      <c r="C3308">
        <v>6447</v>
      </c>
      <c r="D3308" t="s">
        <v>16232</v>
      </c>
      <c r="E3308">
        <v>174.21</v>
      </c>
    </row>
    <row r="3309" spans="1:5">
      <c r="A3309" t="s">
        <v>16233</v>
      </c>
      <c r="B3309" t="s">
        <v>9618</v>
      </c>
      <c r="C3309">
        <v>6447</v>
      </c>
      <c r="D3309" t="s">
        <v>16234</v>
      </c>
      <c r="E3309">
        <v>7.62</v>
      </c>
    </row>
    <row r="3310" spans="1:5">
      <c r="A3310" t="s">
        <v>16235</v>
      </c>
      <c r="B3310" t="s">
        <v>9618</v>
      </c>
      <c r="C3310">
        <v>6447</v>
      </c>
      <c r="D3310" t="s">
        <v>16236</v>
      </c>
      <c r="E3310">
        <v>2.02</v>
      </c>
    </row>
    <row r="3311" spans="1:5">
      <c r="A3311" t="s">
        <v>16237</v>
      </c>
      <c r="B3311" t="s">
        <v>9618</v>
      </c>
      <c r="C3311">
        <v>6447</v>
      </c>
      <c r="D3311" t="s">
        <v>16238</v>
      </c>
      <c r="E3311">
        <v>0</v>
      </c>
    </row>
    <row r="3312" spans="1:5">
      <c r="A3312" t="s">
        <v>16239</v>
      </c>
      <c r="B3312" t="s">
        <v>9618</v>
      </c>
      <c r="C3312">
        <v>6447</v>
      </c>
      <c r="D3312" t="s">
        <v>16240</v>
      </c>
      <c r="E3312">
        <v>0</v>
      </c>
    </row>
    <row r="3313" spans="1:5">
      <c r="A3313" t="s">
        <v>16241</v>
      </c>
      <c r="B3313" t="s">
        <v>9618</v>
      </c>
      <c r="C3313">
        <v>6447</v>
      </c>
      <c r="D3313" t="s">
        <v>16242</v>
      </c>
      <c r="E3313">
        <v>0</v>
      </c>
    </row>
    <row r="3314" spans="1:5">
      <c r="A3314" t="s">
        <v>16243</v>
      </c>
      <c r="B3314" t="s">
        <v>9618</v>
      </c>
      <c r="C3314">
        <v>6447</v>
      </c>
      <c r="D3314" t="s">
        <v>16244</v>
      </c>
      <c r="E3314">
        <v>0</v>
      </c>
    </row>
    <row r="3315" spans="1:5">
      <c r="A3315" t="s">
        <v>16245</v>
      </c>
      <c r="B3315" t="s">
        <v>9618</v>
      </c>
      <c r="C3315">
        <v>6447</v>
      </c>
      <c r="D3315" t="s">
        <v>16246</v>
      </c>
      <c r="E3315">
        <v>0</v>
      </c>
    </row>
    <row r="3316" spans="1:5">
      <c r="A3316" t="s">
        <v>16247</v>
      </c>
      <c r="B3316" t="s">
        <v>9618</v>
      </c>
      <c r="C3316">
        <v>6447</v>
      </c>
      <c r="D3316" t="s">
        <v>16248</v>
      </c>
      <c r="E3316">
        <v>0</v>
      </c>
    </row>
    <row r="3317" spans="1:5">
      <c r="A3317" t="s">
        <v>16249</v>
      </c>
      <c r="B3317" t="s">
        <v>9618</v>
      </c>
      <c r="C3317">
        <v>6447</v>
      </c>
      <c r="D3317" t="s">
        <v>16250</v>
      </c>
      <c r="E3317">
        <v>0</v>
      </c>
    </row>
    <row r="3318" spans="1:5">
      <c r="A3318" t="s">
        <v>16251</v>
      </c>
      <c r="B3318" t="s">
        <v>9618</v>
      </c>
      <c r="C3318">
        <v>6447</v>
      </c>
      <c r="D3318" t="s">
        <v>16252</v>
      </c>
      <c r="E3318">
        <v>0.67</v>
      </c>
    </row>
    <row r="3319" spans="1:5">
      <c r="A3319" t="s">
        <v>16253</v>
      </c>
      <c r="B3319" t="s">
        <v>9618</v>
      </c>
      <c r="C3319">
        <v>6447</v>
      </c>
      <c r="D3319" t="s">
        <v>16254</v>
      </c>
      <c r="E3319">
        <v>6.61</v>
      </c>
    </row>
    <row r="3320" spans="1:5">
      <c r="A3320" t="s">
        <v>16255</v>
      </c>
      <c r="B3320" t="s">
        <v>9618</v>
      </c>
      <c r="C3320">
        <v>6447</v>
      </c>
      <c r="D3320" t="s">
        <v>16256</v>
      </c>
      <c r="E3320">
        <v>309.41000000000003</v>
      </c>
    </row>
    <row r="3321" spans="1:5">
      <c r="A3321" t="s">
        <v>16257</v>
      </c>
      <c r="B3321" t="s">
        <v>9618</v>
      </c>
      <c r="C3321">
        <v>6447</v>
      </c>
      <c r="D3321" t="s">
        <v>16258</v>
      </c>
      <c r="E3321">
        <v>578.70000000000005</v>
      </c>
    </row>
    <row r="3322" spans="1:5">
      <c r="A3322" t="s">
        <v>16259</v>
      </c>
      <c r="B3322" t="s">
        <v>9618</v>
      </c>
      <c r="C3322">
        <v>6447</v>
      </c>
      <c r="D3322" t="s">
        <v>16260</v>
      </c>
      <c r="E3322">
        <v>689.63</v>
      </c>
    </row>
    <row r="3323" spans="1:5">
      <c r="A3323" t="s">
        <v>16261</v>
      </c>
      <c r="B3323" t="s">
        <v>9618</v>
      </c>
      <c r="C3323">
        <v>6447</v>
      </c>
      <c r="D3323" t="s">
        <v>16262</v>
      </c>
      <c r="E3323">
        <v>653.54</v>
      </c>
    </row>
    <row r="3324" spans="1:5">
      <c r="A3324" t="s">
        <v>16263</v>
      </c>
      <c r="B3324" t="s">
        <v>9618</v>
      </c>
      <c r="C3324">
        <v>6447</v>
      </c>
      <c r="D3324" t="s">
        <v>16264</v>
      </c>
      <c r="E3324">
        <v>748.6</v>
      </c>
    </row>
    <row r="3325" spans="1:5">
      <c r="A3325" t="s">
        <v>16265</v>
      </c>
      <c r="B3325" t="s">
        <v>9618</v>
      </c>
      <c r="C3325">
        <v>6447</v>
      </c>
      <c r="D3325" t="s">
        <v>16266</v>
      </c>
      <c r="E3325">
        <v>533.35</v>
      </c>
    </row>
    <row r="3326" spans="1:5">
      <c r="A3326" t="s">
        <v>16267</v>
      </c>
      <c r="B3326" t="s">
        <v>9618</v>
      </c>
      <c r="C3326">
        <v>6447</v>
      </c>
      <c r="D3326" t="s">
        <v>16268</v>
      </c>
      <c r="E3326">
        <v>596.94000000000005</v>
      </c>
    </row>
    <row r="3327" spans="1:5">
      <c r="A3327" t="s">
        <v>16269</v>
      </c>
      <c r="B3327" t="s">
        <v>9618</v>
      </c>
      <c r="C3327">
        <v>6447</v>
      </c>
      <c r="D3327" t="s">
        <v>16270</v>
      </c>
      <c r="E3327">
        <v>636.63</v>
      </c>
    </row>
    <row r="3328" spans="1:5">
      <c r="A3328" t="s">
        <v>16271</v>
      </c>
      <c r="B3328" t="s">
        <v>9618</v>
      </c>
      <c r="C3328">
        <v>6447</v>
      </c>
      <c r="D3328" t="s">
        <v>16272</v>
      </c>
      <c r="E3328">
        <v>601.99</v>
      </c>
    </row>
    <row r="3329" spans="1:5">
      <c r="A3329" t="s">
        <v>16273</v>
      </c>
      <c r="B3329" t="s">
        <v>9618</v>
      </c>
      <c r="C3329">
        <v>6447</v>
      </c>
      <c r="D3329" t="s">
        <v>16274</v>
      </c>
      <c r="E3329">
        <v>588</v>
      </c>
    </row>
    <row r="3330" spans="1:5">
      <c r="A3330" t="s">
        <v>16275</v>
      </c>
      <c r="B3330" t="s">
        <v>9618</v>
      </c>
      <c r="C3330">
        <v>6447</v>
      </c>
      <c r="D3330" t="s">
        <v>16276</v>
      </c>
      <c r="E3330">
        <v>621.9</v>
      </c>
    </row>
    <row r="3331" spans="1:5">
      <c r="A3331" t="s">
        <v>16277</v>
      </c>
      <c r="B3331" t="s">
        <v>9618</v>
      </c>
      <c r="C3331">
        <v>6447</v>
      </c>
      <c r="D3331" t="s">
        <v>16278</v>
      </c>
      <c r="E3331">
        <v>556.32000000000005</v>
      </c>
    </row>
    <row r="3332" spans="1:5">
      <c r="A3332" t="s">
        <v>16279</v>
      </c>
      <c r="B3332" t="s">
        <v>9618</v>
      </c>
      <c r="C3332">
        <v>6447</v>
      </c>
      <c r="D3332" t="s">
        <v>16280</v>
      </c>
      <c r="E3332">
        <v>381.98</v>
      </c>
    </row>
    <row r="3333" spans="1:5">
      <c r="A3333" t="s">
        <v>16281</v>
      </c>
      <c r="B3333" t="s">
        <v>9618</v>
      </c>
      <c r="C3333">
        <v>6447</v>
      </c>
      <c r="D3333" t="s">
        <v>16282</v>
      </c>
      <c r="E3333">
        <v>63.53</v>
      </c>
    </row>
    <row r="3334" spans="1:5">
      <c r="A3334" t="s">
        <v>16283</v>
      </c>
      <c r="B3334" t="s">
        <v>9618</v>
      </c>
      <c r="C3334">
        <v>6447</v>
      </c>
      <c r="D3334" t="s">
        <v>16284</v>
      </c>
      <c r="E3334">
        <v>2.0299999999999998</v>
      </c>
    </row>
    <row r="3335" spans="1:5">
      <c r="A3335" t="s">
        <v>16285</v>
      </c>
      <c r="B3335" t="s">
        <v>9618</v>
      </c>
      <c r="C3335">
        <v>6447</v>
      </c>
      <c r="D3335" t="s">
        <v>16286</v>
      </c>
      <c r="E3335">
        <v>0</v>
      </c>
    </row>
    <row r="3336" spans="1:5">
      <c r="A3336" t="s">
        <v>16287</v>
      </c>
      <c r="B3336" t="s">
        <v>9618</v>
      </c>
      <c r="C3336">
        <v>6447</v>
      </c>
      <c r="D3336" t="s">
        <v>16288</v>
      </c>
      <c r="E3336">
        <v>0</v>
      </c>
    </row>
    <row r="3337" spans="1:5">
      <c r="A3337" t="s">
        <v>16289</v>
      </c>
      <c r="B3337" t="s">
        <v>9618</v>
      </c>
      <c r="C3337">
        <v>6447</v>
      </c>
      <c r="D3337" t="s">
        <v>16290</v>
      </c>
      <c r="E3337">
        <v>0</v>
      </c>
    </row>
    <row r="3338" spans="1:5">
      <c r="A3338" t="s">
        <v>16291</v>
      </c>
      <c r="B3338" t="s">
        <v>9618</v>
      </c>
      <c r="C3338">
        <v>6447</v>
      </c>
      <c r="D3338" t="s">
        <v>16292</v>
      </c>
      <c r="E3338">
        <v>0</v>
      </c>
    </row>
    <row r="3339" spans="1:5">
      <c r="A3339" t="s">
        <v>16293</v>
      </c>
      <c r="B3339" t="s">
        <v>9618</v>
      </c>
      <c r="C3339">
        <v>6447</v>
      </c>
      <c r="D3339" t="s">
        <v>16294</v>
      </c>
      <c r="E3339">
        <v>0</v>
      </c>
    </row>
    <row r="3340" spans="1:5">
      <c r="A3340" t="s">
        <v>16295</v>
      </c>
      <c r="B3340" t="s">
        <v>9618</v>
      </c>
      <c r="C3340">
        <v>6447</v>
      </c>
      <c r="D3340" t="s">
        <v>16296</v>
      </c>
      <c r="E3340">
        <v>0</v>
      </c>
    </row>
    <row r="3341" spans="1:5">
      <c r="A3341" t="s">
        <v>16297</v>
      </c>
      <c r="B3341" t="s">
        <v>9618</v>
      </c>
      <c r="C3341">
        <v>6447</v>
      </c>
      <c r="D3341" t="s">
        <v>16298</v>
      </c>
      <c r="E3341">
        <v>0</v>
      </c>
    </row>
    <row r="3342" spans="1:5">
      <c r="A3342" t="s">
        <v>16299</v>
      </c>
      <c r="B3342" t="s">
        <v>9618</v>
      </c>
      <c r="C3342">
        <v>6447</v>
      </c>
      <c r="D3342" t="s">
        <v>16300</v>
      </c>
      <c r="E3342">
        <v>0.67</v>
      </c>
    </row>
    <row r="3343" spans="1:5">
      <c r="A3343" t="s">
        <v>16301</v>
      </c>
      <c r="B3343" t="s">
        <v>9618</v>
      </c>
      <c r="C3343">
        <v>6447</v>
      </c>
      <c r="D3343" t="s">
        <v>16302</v>
      </c>
      <c r="E3343">
        <v>11.63</v>
      </c>
    </row>
    <row r="3344" spans="1:5">
      <c r="A3344" t="s">
        <v>16303</v>
      </c>
      <c r="B3344" t="s">
        <v>9618</v>
      </c>
      <c r="C3344">
        <v>6447</v>
      </c>
      <c r="D3344" t="s">
        <v>16304</v>
      </c>
      <c r="E3344">
        <v>317.83999999999997</v>
      </c>
    </row>
    <row r="3345" spans="1:5">
      <c r="A3345" t="s">
        <v>16305</v>
      </c>
      <c r="B3345" t="s">
        <v>9618</v>
      </c>
      <c r="C3345">
        <v>6447</v>
      </c>
      <c r="D3345" t="s">
        <v>16306</v>
      </c>
      <c r="E3345">
        <v>577.69000000000005</v>
      </c>
    </row>
    <row r="3346" spans="1:5">
      <c r="A3346" t="s">
        <v>16307</v>
      </c>
      <c r="B3346" t="s">
        <v>9618</v>
      </c>
      <c r="C3346">
        <v>6447</v>
      </c>
      <c r="D3346" t="s">
        <v>16308</v>
      </c>
      <c r="E3346">
        <v>684.05</v>
      </c>
    </row>
    <row r="3347" spans="1:5">
      <c r="A3347" t="s">
        <v>16309</v>
      </c>
      <c r="B3347" t="s">
        <v>9618</v>
      </c>
      <c r="C3347">
        <v>6447</v>
      </c>
      <c r="D3347" t="s">
        <v>16310</v>
      </c>
      <c r="E3347">
        <v>650.36</v>
      </c>
    </row>
    <row r="3348" spans="1:5">
      <c r="A3348" t="s">
        <v>16311</v>
      </c>
      <c r="B3348" t="s">
        <v>9618</v>
      </c>
      <c r="C3348">
        <v>6447</v>
      </c>
      <c r="D3348" t="s">
        <v>16312</v>
      </c>
      <c r="E3348">
        <v>727.73</v>
      </c>
    </row>
    <row r="3349" spans="1:5">
      <c r="A3349" t="s">
        <v>16313</v>
      </c>
      <c r="B3349" t="s">
        <v>9618</v>
      </c>
      <c r="C3349">
        <v>6447</v>
      </c>
      <c r="D3349" t="s">
        <v>16314</v>
      </c>
      <c r="E3349">
        <v>582.03</v>
      </c>
    </row>
    <row r="3350" spans="1:5">
      <c r="A3350" t="s">
        <v>16315</v>
      </c>
      <c r="B3350" t="s">
        <v>9618</v>
      </c>
      <c r="C3350">
        <v>6447</v>
      </c>
      <c r="D3350" t="s">
        <v>16316</v>
      </c>
      <c r="E3350">
        <v>588.17999999999995</v>
      </c>
    </row>
    <row r="3351" spans="1:5">
      <c r="A3351" t="s">
        <v>16317</v>
      </c>
      <c r="B3351" t="s">
        <v>9618</v>
      </c>
      <c r="C3351">
        <v>6447</v>
      </c>
      <c r="D3351" t="s">
        <v>16318</v>
      </c>
      <c r="E3351">
        <v>422.24</v>
      </c>
    </row>
    <row r="3352" spans="1:5">
      <c r="A3352" t="s">
        <v>16319</v>
      </c>
      <c r="B3352" t="s">
        <v>9618</v>
      </c>
      <c r="C3352">
        <v>6447</v>
      </c>
      <c r="D3352" t="s">
        <v>16320</v>
      </c>
      <c r="E3352">
        <v>279.92</v>
      </c>
    </row>
    <row r="3353" spans="1:5">
      <c r="A3353" t="s">
        <v>16321</v>
      </c>
      <c r="B3353" t="s">
        <v>9618</v>
      </c>
      <c r="C3353">
        <v>6447</v>
      </c>
      <c r="D3353" t="s">
        <v>16322</v>
      </c>
      <c r="E3353">
        <v>4.54</v>
      </c>
    </row>
    <row r="3354" spans="1:5">
      <c r="A3354" t="s">
        <v>16323</v>
      </c>
      <c r="B3354" t="s">
        <v>9618</v>
      </c>
      <c r="C3354">
        <v>6447</v>
      </c>
      <c r="D3354" t="s">
        <v>16324</v>
      </c>
      <c r="E3354">
        <v>16.739999999999998</v>
      </c>
    </row>
    <row r="3355" spans="1:5">
      <c r="A3355" t="s">
        <v>16325</v>
      </c>
      <c r="B3355" t="s">
        <v>9618</v>
      </c>
      <c r="C3355">
        <v>6447</v>
      </c>
      <c r="D3355" t="s">
        <v>16326</v>
      </c>
      <c r="E3355">
        <v>20.65</v>
      </c>
    </row>
    <row r="3356" spans="1:5">
      <c r="A3356" t="s">
        <v>16327</v>
      </c>
      <c r="B3356" t="s">
        <v>9618</v>
      </c>
      <c r="C3356">
        <v>6447</v>
      </c>
      <c r="D3356" t="s">
        <v>16328</v>
      </c>
      <c r="E3356">
        <v>154.58000000000001</v>
      </c>
    </row>
    <row r="3357" spans="1:5">
      <c r="A3357" t="s">
        <v>16329</v>
      </c>
      <c r="B3357" t="s">
        <v>9618</v>
      </c>
      <c r="C3357">
        <v>6447</v>
      </c>
      <c r="D3357" t="s">
        <v>16330</v>
      </c>
      <c r="E3357">
        <v>140.38</v>
      </c>
    </row>
    <row r="3358" spans="1:5">
      <c r="A3358" t="s">
        <v>16331</v>
      </c>
      <c r="B3358" t="s">
        <v>9618</v>
      </c>
      <c r="C3358">
        <v>6447</v>
      </c>
      <c r="D3358" t="s">
        <v>16332</v>
      </c>
      <c r="E3358">
        <v>2.04</v>
      </c>
    </row>
    <row r="3359" spans="1:5">
      <c r="A3359" t="s">
        <v>16333</v>
      </c>
      <c r="B3359" t="s">
        <v>9618</v>
      </c>
      <c r="C3359">
        <v>6447</v>
      </c>
      <c r="D3359" t="s">
        <v>16334</v>
      </c>
      <c r="E3359">
        <v>0</v>
      </c>
    </row>
    <row r="3360" spans="1:5">
      <c r="A3360" t="s">
        <v>16335</v>
      </c>
      <c r="B3360" t="s">
        <v>9618</v>
      </c>
      <c r="C3360">
        <v>6447</v>
      </c>
      <c r="D3360" t="s">
        <v>16336</v>
      </c>
      <c r="E3360">
        <v>0</v>
      </c>
    </row>
    <row r="3361" spans="1:5">
      <c r="A3361" t="s">
        <v>16337</v>
      </c>
      <c r="B3361" t="s">
        <v>9618</v>
      </c>
      <c r="C3361">
        <v>6447</v>
      </c>
      <c r="D3361" t="s">
        <v>16338</v>
      </c>
      <c r="E3361">
        <v>0</v>
      </c>
    </row>
    <row r="3362" spans="1:5">
      <c r="A3362" t="s">
        <v>16339</v>
      </c>
      <c r="B3362" t="s">
        <v>9618</v>
      </c>
      <c r="C3362">
        <v>6447</v>
      </c>
      <c r="D3362" t="s">
        <v>16340</v>
      </c>
      <c r="E3362">
        <v>0</v>
      </c>
    </row>
    <row r="3363" spans="1:5">
      <c r="A3363" t="s">
        <v>16341</v>
      </c>
      <c r="B3363" t="s">
        <v>9618</v>
      </c>
      <c r="C3363">
        <v>6447</v>
      </c>
      <c r="D3363" t="s">
        <v>16342</v>
      </c>
      <c r="E3363">
        <v>0</v>
      </c>
    </row>
    <row r="3364" spans="1:5">
      <c r="A3364" t="s">
        <v>16343</v>
      </c>
      <c r="B3364" t="s">
        <v>9618</v>
      </c>
      <c r="C3364">
        <v>6447</v>
      </c>
      <c r="D3364" t="s">
        <v>16344</v>
      </c>
      <c r="E3364">
        <v>0</v>
      </c>
    </row>
    <row r="3365" spans="1:5">
      <c r="A3365" t="s">
        <v>16345</v>
      </c>
      <c r="B3365" t="s">
        <v>9618</v>
      </c>
      <c r="C3365">
        <v>6447</v>
      </c>
      <c r="D3365" t="s">
        <v>16346</v>
      </c>
      <c r="E3365">
        <v>0</v>
      </c>
    </row>
    <row r="3366" spans="1:5">
      <c r="A3366" t="s">
        <v>16347</v>
      </c>
      <c r="B3366" t="s">
        <v>9618</v>
      </c>
      <c r="C3366">
        <v>6447</v>
      </c>
      <c r="D3366" t="s">
        <v>16348</v>
      </c>
      <c r="E3366">
        <v>0.66</v>
      </c>
    </row>
    <row r="3367" spans="1:5">
      <c r="A3367" t="s">
        <v>16349</v>
      </c>
      <c r="B3367" t="s">
        <v>9618</v>
      </c>
      <c r="C3367">
        <v>6447</v>
      </c>
      <c r="D3367" t="s">
        <v>16350</v>
      </c>
      <c r="E3367">
        <v>4.04</v>
      </c>
    </row>
    <row r="3368" spans="1:5">
      <c r="A3368" t="s">
        <v>16351</v>
      </c>
      <c r="B3368" t="s">
        <v>9618</v>
      </c>
      <c r="C3368">
        <v>6447</v>
      </c>
      <c r="D3368" t="s">
        <v>16352</v>
      </c>
      <c r="E3368">
        <v>33.520000000000003</v>
      </c>
    </row>
    <row r="3369" spans="1:5">
      <c r="A3369" t="s">
        <v>16353</v>
      </c>
      <c r="B3369" t="s">
        <v>9618</v>
      </c>
      <c r="C3369">
        <v>6447</v>
      </c>
      <c r="D3369" t="s">
        <v>16354</v>
      </c>
      <c r="E3369">
        <v>179.84</v>
      </c>
    </row>
    <row r="3370" spans="1:5">
      <c r="A3370" t="s">
        <v>16355</v>
      </c>
      <c r="B3370" t="s">
        <v>9618</v>
      </c>
      <c r="C3370">
        <v>6447</v>
      </c>
      <c r="D3370" t="s">
        <v>16356</v>
      </c>
      <c r="E3370">
        <v>415.85</v>
      </c>
    </row>
    <row r="3371" spans="1:5">
      <c r="A3371" t="s">
        <v>16357</v>
      </c>
      <c r="B3371" t="s">
        <v>9618</v>
      </c>
      <c r="C3371">
        <v>6447</v>
      </c>
      <c r="D3371" t="s">
        <v>16358</v>
      </c>
      <c r="E3371">
        <v>564.82000000000005</v>
      </c>
    </row>
    <row r="3372" spans="1:5">
      <c r="A3372" t="s">
        <v>16359</v>
      </c>
      <c r="B3372" t="s">
        <v>9618</v>
      </c>
      <c r="C3372">
        <v>6447</v>
      </c>
      <c r="D3372" t="s">
        <v>16360</v>
      </c>
      <c r="E3372">
        <v>626</v>
      </c>
    </row>
    <row r="3373" spans="1:5">
      <c r="A3373" t="s">
        <v>16361</v>
      </c>
      <c r="B3373" t="s">
        <v>9618</v>
      </c>
      <c r="C3373">
        <v>6447</v>
      </c>
      <c r="D3373" t="s">
        <v>16362</v>
      </c>
      <c r="E3373">
        <v>390.2</v>
      </c>
    </row>
    <row r="3374" spans="1:5">
      <c r="A3374" t="s">
        <v>16363</v>
      </c>
      <c r="B3374" t="s">
        <v>9618</v>
      </c>
      <c r="C3374">
        <v>6447</v>
      </c>
      <c r="D3374" t="s">
        <v>16364</v>
      </c>
      <c r="E3374">
        <v>76.22</v>
      </c>
    </row>
    <row r="3375" spans="1:5">
      <c r="A3375" t="s">
        <v>16365</v>
      </c>
      <c r="B3375" t="s">
        <v>9618</v>
      </c>
      <c r="C3375">
        <v>6447</v>
      </c>
      <c r="D3375" t="s">
        <v>16366</v>
      </c>
      <c r="E3375">
        <v>138.68</v>
      </c>
    </row>
    <row r="3376" spans="1:5">
      <c r="A3376" t="s">
        <v>16367</v>
      </c>
      <c r="B3376" t="s">
        <v>9618</v>
      </c>
      <c r="C3376">
        <v>6447</v>
      </c>
      <c r="D3376" t="s">
        <v>16368</v>
      </c>
      <c r="E3376">
        <v>165.29</v>
      </c>
    </row>
    <row r="3377" spans="1:5">
      <c r="A3377" t="s">
        <v>16369</v>
      </c>
      <c r="B3377" t="s">
        <v>9618</v>
      </c>
      <c r="C3377">
        <v>6447</v>
      </c>
      <c r="D3377" t="s">
        <v>16370</v>
      </c>
      <c r="E3377">
        <v>229.19</v>
      </c>
    </row>
    <row r="3378" spans="1:5">
      <c r="A3378" t="s">
        <v>16371</v>
      </c>
      <c r="B3378" t="s">
        <v>9618</v>
      </c>
      <c r="C3378">
        <v>6447</v>
      </c>
      <c r="D3378" t="s">
        <v>16372</v>
      </c>
      <c r="E3378">
        <v>269.74</v>
      </c>
    </row>
    <row r="3379" spans="1:5">
      <c r="A3379" t="s">
        <v>16373</v>
      </c>
      <c r="B3379" t="s">
        <v>9618</v>
      </c>
      <c r="C3379">
        <v>6447</v>
      </c>
      <c r="D3379" t="s">
        <v>16374</v>
      </c>
      <c r="E3379">
        <v>186.36</v>
      </c>
    </row>
    <row r="3380" spans="1:5">
      <c r="A3380" t="s">
        <v>16375</v>
      </c>
      <c r="B3380" t="s">
        <v>9618</v>
      </c>
      <c r="C3380">
        <v>6447</v>
      </c>
      <c r="D3380" t="s">
        <v>16376</v>
      </c>
      <c r="E3380">
        <v>252.09</v>
      </c>
    </row>
    <row r="3381" spans="1:5">
      <c r="A3381" t="s">
        <v>16377</v>
      </c>
      <c r="B3381" t="s">
        <v>9618</v>
      </c>
      <c r="C3381">
        <v>6447</v>
      </c>
      <c r="D3381" t="s">
        <v>16378</v>
      </c>
      <c r="E3381">
        <v>59.96</v>
      </c>
    </row>
    <row r="3382" spans="1:5">
      <c r="A3382" t="s">
        <v>16379</v>
      </c>
      <c r="B3382" t="s">
        <v>9618</v>
      </c>
      <c r="C3382">
        <v>6447</v>
      </c>
      <c r="D3382" t="s">
        <v>16380</v>
      </c>
      <c r="E3382">
        <v>2.0499999999999998</v>
      </c>
    </row>
    <row r="3383" spans="1:5">
      <c r="A3383" t="s">
        <v>16381</v>
      </c>
      <c r="B3383" t="s">
        <v>9618</v>
      </c>
      <c r="C3383">
        <v>6447</v>
      </c>
      <c r="D3383" t="s">
        <v>16382</v>
      </c>
      <c r="E3383">
        <v>0</v>
      </c>
    </row>
    <row r="3384" spans="1:5">
      <c r="A3384" t="s">
        <v>16383</v>
      </c>
      <c r="B3384" t="s">
        <v>9618</v>
      </c>
      <c r="C3384">
        <v>6447</v>
      </c>
      <c r="D3384" t="s">
        <v>16384</v>
      </c>
      <c r="E3384">
        <v>0</v>
      </c>
    </row>
    <row r="3385" spans="1:5">
      <c r="A3385" t="s">
        <v>16385</v>
      </c>
      <c r="B3385" t="s">
        <v>9618</v>
      </c>
      <c r="C3385">
        <v>6447</v>
      </c>
      <c r="D3385" t="s">
        <v>16386</v>
      </c>
      <c r="E3385">
        <v>0</v>
      </c>
    </row>
    <row r="3386" spans="1:5">
      <c r="A3386" t="s">
        <v>16387</v>
      </c>
      <c r="B3386" t="s">
        <v>9618</v>
      </c>
      <c r="C3386">
        <v>6447</v>
      </c>
      <c r="D3386" t="s">
        <v>16388</v>
      </c>
      <c r="E3386">
        <v>0</v>
      </c>
    </row>
    <row r="3387" spans="1:5">
      <c r="A3387" t="s">
        <v>16389</v>
      </c>
      <c r="B3387" t="s">
        <v>9618</v>
      </c>
      <c r="C3387">
        <v>6447</v>
      </c>
      <c r="D3387" t="s">
        <v>16390</v>
      </c>
      <c r="E3387">
        <v>0</v>
      </c>
    </row>
    <row r="3388" spans="1:5">
      <c r="A3388" t="s">
        <v>16391</v>
      </c>
      <c r="B3388" t="s">
        <v>9618</v>
      </c>
      <c r="C3388">
        <v>6447</v>
      </c>
      <c r="D3388" t="s">
        <v>16392</v>
      </c>
      <c r="E3388">
        <v>0</v>
      </c>
    </row>
    <row r="3389" spans="1:5">
      <c r="A3389" t="s">
        <v>16393</v>
      </c>
      <c r="B3389" t="s">
        <v>9618</v>
      </c>
      <c r="C3389">
        <v>6447</v>
      </c>
      <c r="D3389" t="s">
        <v>16394</v>
      </c>
      <c r="E3389">
        <v>0</v>
      </c>
    </row>
    <row r="3390" spans="1:5">
      <c r="A3390" t="s">
        <v>16395</v>
      </c>
      <c r="B3390" t="s">
        <v>9618</v>
      </c>
      <c r="C3390">
        <v>6447</v>
      </c>
      <c r="D3390" t="s">
        <v>16396</v>
      </c>
      <c r="E3390">
        <v>0.67</v>
      </c>
    </row>
    <row r="3391" spans="1:5">
      <c r="A3391" t="s">
        <v>16397</v>
      </c>
      <c r="B3391" t="s">
        <v>9618</v>
      </c>
      <c r="C3391">
        <v>6447</v>
      </c>
      <c r="D3391" t="s">
        <v>16398</v>
      </c>
      <c r="E3391">
        <v>4.01</v>
      </c>
    </row>
    <row r="3392" spans="1:5">
      <c r="A3392" t="s">
        <v>16399</v>
      </c>
      <c r="B3392" t="s">
        <v>9618</v>
      </c>
      <c r="C3392">
        <v>6447</v>
      </c>
      <c r="D3392" t="s">
        <v>16400</v>
      </c>
      <c r="E3392">
        <v>4.04</v>
      </c>
    </row>
    <row r="3393" spans="1:5">
      <c r="A3393" t="s">
        <v>16401</v>
      </c>
      <c r="B3393" t="s">
        <v>9618</v>
      </c>
      <c r="C3393">
        <v>6447</v>
      </c>
      <c r="D3393" t="s">
        <v>16402</v>
      </c>
      <c r="E3393">
        <v>4.08</v>
      </c>
    </row>
    <row r="3394" spans="1:5">
      <c r="A3394" t="s">
        <v>16403</v>
      </c>
      <c r="B3394" t="s">
        <v>9618</v>
      </c>
      <c r="C3394">
        <v>6447</v>
      </c>
      <c r="D3394" t="s">
        <v>16404</v>
      </c>
      <c r="E3394">
        <v>6.26</v>
      </c>
    </row>
    <row r="3395" spans="1:5">
      <c r="A3395" t="s">
        <v>16405</v>
      </c>
      <c r="B3395" t="s">
        <v>9618</v>
      </c>
      <c r="C3395">
        <v>6447</v>
      </c>
      <c r="D3395" t="s">
        <v>16406</v>
      </c>
      <c r="E3395">
        <v>4.32</v>
      </c>
    </row>
    <row r="3396" spans="1:5">
      <c r="A3396" t="s">
        <v>16407</v>
      </c>
      <c r="B3396" t="s">
        <v>9618</v>
      </c>
      <c r="C3396">
        <v>6447</v>
      </c>
      <c r="D3396" t="s">
        <v>16408</v>
      </c>
      <c r="E3396">
        <v>4.3099999999999996</v>
      </c>
    </row>
    <row r="3397" spans="1:5">
      <c r="A3397" t="s">
        <v>16409</v>
      </c>
      <c r="B3397" t="s">
        <v>9618</v>
      </c>
      <c r="C3397">
        <v>6447</v>
      </c>
      <c r="D3397" t="s">
        <v>16410</v>
      </c>
      <c r="E3397">
        <v>4.3600000000000003</v>
      </c>
    </row>
    <row r="3398" spans="1:5">
      <c r="A3398" t="s">
        <v>16411</v>
      </c>
      <c r="B3398" t="s">
        <v>9618</v>
      </c>
      <c r="C3398">
        <v>6447</v>
      </c>
      <c r="D3398" t="s">
        <v>16412</v>
      </c>
      <c r="E3398">
        <v>4.33</v>
      </c>
    </row>
    <row r="3399" spans="1:5">
      <c r="A3399" t="s">
        <v>16413</v>
      </c>
      <c r="B3399" t="s">
        <v>9618</v>
      </c>
      <c r="C3399">
        <v>6447</v>
      </c>
      <c r="D3399" t="s">
        <v>16414</v>
      </c>
      <c r="E3399">
        <v>4.33</v>
      </c>
    </row>
    <row r="3400" spans="1:5">
      <c r="A3400" t="s">
        <v>16415</v>
      </c>
      <c r="B3400" t="s">
        <v>9618</v>
      </c>
      <c r="C3400">
        <v>6447</v>
      </c>
      <c r="D3400" t="s">
        <v>16416</v>
      </c>
      <c r="E3400">
        <v>5.76</v>
      </c>
    </row>
    <row r="3401" spans="1:5">
      <c r="A3401" t="s">
        <v>16417</v>
      </c>
      <c r="B3401" t="s">
        <v>9618</v>
      </c>
      <c r="C3401">
        <v>6447</v>
      </c>
      <c r="D3401" t="s">
        <v>16418</v>
      </c>
      <c r="E3401">
        <v>4.54</v>
      </c>
    </row>
    <row r="3402" spans="1:5">
      <c r="A3402" t="s">
        <v>16419</v>
      </c>
      <c r="B3402" t="s">
        <v>9618</v>
      </c>
      <c r="C3402">
        <v>6447</v>
      </c>
      <c r="D3402" t="s">
        <v>16420</v>
      </c>
      <c r="E3402">
        <v>4.34</v>
      </c>
    </row>
    <row r="3403" spans="1:5">
      <c r="A3403" t="s">
        <v>16421</v>
      </c>
      <c r="B3403" t="s">
        <v>9618</v>
      </c>
      <c r="C3403">
        <v>6447</v>
      </c>
      <c r="D3403" t="s">
        <v>16422</v>
      </c>
      <c r="E3403">
        <v>4.3</v>
      </c>
    </row>
    <row r="3404" spans="1:5">
      <c r="A3404" t="s">
        <v>16423</v>
      </c>
      <c r="B3404" t="s">
        <v>9618</v>
      </c>
      <c r="C3404">
        <v>6447</v>
      </c>
      <c r="D3404" t="s">
        <v>16424</v>
      </c>
      <c r="E3404">
        <v>4.2699999999999996</v>
      </c>
    </row>
    <row r="3405" spans="1:5">
      <c r="A3405" t="s">
        <v>16425</v>
      </c>
      <c r="B3405" t="s">
        <v>9618</v>
      </c>
      <c r="C3405">
        <v>6447</v>
      </c>
      <c r="D3405" t="s">
        <v>16426</v>
      </c>
      <c r="E3405">
        <v>4.4400000000000004</v>
      </c>
    </row>
    <row r="3406" spans="1:5">
      <c r="A3406" t="s">
        <v>16427</v>
      </c>
      <c r="B3406" t="s">
        <v>9618</v>
      </c>
      <c r="C3406">
        <v>6447</v>
      </c>
      <c r="D3406" t="s">
        <v>16428</v>
      </c>
      <c r="E3406">
        <v>2.09</v>
      </c>
    </row>
    <row r="3407" spans="1:5">
      <c r="A3407" t="s">
        <v>16429</v>
      </c>
      <c r="B3407" t="s">
        <v>9618</v>
      </c>
      <c r="C3407">
        <v>6447</v>
      </c>
      <c r="D3407" t="s">
        <v>16430</v>
      </c>
      <c r="E3407">
        <v>0</v>
      </c>
    </row>
    <row r="3408" spans="1:5">
      <c r="A3408" t="s">
        <v>16431</v>
      </c>
      <c r="B3408" t="s">
        <v>9618</v>
      </c>
      <c r="C3408">
        <v>6447</v>
      </c>
      <c r="D3408" t="s">
        <v>16432</v>
      </c>
      <c r="E3408">
        <v>0</v>
      </c>
    </row>
    <row r="3409" spans="1:5">
      <c r="A3409" t="s">
        <v>16433</v>
      </c>
      <c r="B3409" t="s">
        <v>9618</v>
      </c>
      <c r="C3409">
        <v>6447</v>
      </c>
      <c r="D3409" t="s">
        <v>16434</v>
      </c>
      <c r="E3409">
        <v>0</v>
      </c>
    </row>
    <row r="3410" spans="1:5">
      <c r="A3410" t="s">
        <v>16435</v>
      </c>
      <c r="B3410" t="s">
        <v>9618</v>
      </c>
      <c r="C3410">
        <v>6447</v>
      </c>
      <c r="D3410" t="s">
        <v>16436</v>
      </c>
      <c r="E3410">
        <v>0</v>
      </c>
    </row>
    <row r="3411" spans="1:5">
      <c r="A3411" t="s">
        <v>16437</v>
      </c>
      <c r="B3411" t="s">
        <v>9618</v>
      </c>
      <c r="C3411">
        <v>6447</v>
      </c>
      <c r="D3411" t="s">
        <v>16438</v>
      </c>
      <c r="E3411">
        <v>0</v>
      </c>
    </row>
    <row r="3412" spans="1:5">
      <c r="A3412" t="s">
        <v>16439</v>
      </c>
      <c r="B3412" t="s">
        <v>9618</v>
      </c>
      <c r="C3412">
        <v>6447</v>
      </c>
      <c r="D3412" t="s">
        <v>16440</v>
      </c>
      <c r="E3412">
        <v>0</v>
      </c>
    </row>
    <row r="3413" spans="1:5">
      <c r="A3413" t="s">
        <v>16441</v>
      </c>
      <c r="B3413" t="s">
        <v>9618</v>
      </c>
      <c r="C3413">
        <v>6447</v>
      </c>
      <c r="D3413" t="s">
        <v>16442</v>
      </c>
      <c r="E3413">
        <v>0</v>
      </c>
    </row>
    <row r="3414" spans="1:5">
      <c r="A3414" t="s">
        <v>16443</v>
      </c>
      <c r="B3414" t="s">
        <v>9618</v>
      </c>
      <c r="C3414">
        <v>6447</v>
      </c>
      <c r="D3414" t="s">
        <v>16444</v>
      </c>
      <c r="E3414">
        <v>1.39</v>
      </c>
    </row>
    <row r="3415" spans="1:5">
      <c r="A3415" t="s">
        <v>16445</v>
      </c>
      <c r="B3415" t="s">
        <v>9618</v>
      </c>
      <c r="C3415">
        <v>6447</v>
      </c>
      <c r="D3415" t="s">
        <v>16446</v>
      </c>
      <c r="E3415">
        <v>4.1900000000000004</v>
      </c>
    </row>
    <row r="3416" spans="1:5">
      <c r="A3416" t="s">
        <v>16447</v>
      </c>
      <c r="B3416" t="s">
        <v>9618</v>
      </c>
      <c r="C3416">
        <v>6447</v>
      </c>
      <c r="D3416" t="s">
        <v>16448</v>
      </c>
      <c r="E3416">
        <v>4.2300000000000004</v>
      </c>
    </row>
    <row r="3417" spans="1:5">
      <c r="A3417" t="s">
        <v>16449</v>
      </c>
      <c r="B3417" t="s">
        <v>9618</v>
      </c>
      <c r="C3417">
        <v>6447</v>
      </c>
      <c r="D3417" t="s">
        <v>16450</v>
      </c>
      <c r="E3417">
        <v>4.24</v>
      </c>
    </row>
    <row r="3418" spans="1:5">
      <c r="A3418" t="s">
        <v>16451</v>
      </c>
      <c r="B3418" t="s">
        <v>9618</v>
      </c>
      <c r="C3418">
        <v>6447</v>
      </c>
      <c r="D3418" t="s">
        <v>16452</v>
      </c>
      <c r="E3418">
        <v>68.66</v>
      </c>
    </row>
    <row r="3419" spans="1:5">
      <c r="A3419" t="s">
        <v>16453</v>
      </c>
      <c r="B3419" t="s">
        <v>9618</v>
      </c>
      <c r="C3419">
        <v>6447</v>
      </c>
      <c r="D3419" t="s">
        <v>16454</v>
      </c>
      <c r="E3419">
        <v>309.57</v>
      </c>
    </row>
    <row r="3420" spans="1:5">
      <c r="A3420" t="s">
        <v>16455</v>
      </c>
      <c r="B3420" t="s">
        <v>9618</v>
      </c>
      <c r="C3420">
        <v>6447</v>
      </c>
      <c r="D3420" t="s">
        <v>16456</v>
      </c>
      <c r="E3420">
        <v>113.05</v>
      </c>
    </row>
    <row r="3421" spans="1:5">
      <c r="A3421" t="s">
        <v>16457</v>
      </c>
      <c r="B3421" t="s">
        <v>9618</v>
      </c>
      <c r="C3421">
        <v>6447</v>
      </c>
      <c r="D3421" t="s">
        <v>16458</v>
      </c>
      <c r="E3421">
        <v>70.680000000000007</v>
      </c>
    </row>
    <row r="3422" spans="1:5">
      <c r="A3422" t="s">
        <v>16459</v>
      </c>
      <c r="B3422" t="s">
        <v>9618</v>
      </c>
      <c r="C3422">
        <v>6447</v>
      </c>
      <c r="D3422" t="s">
        <v>16460</v>
      </c>
      <c r="E3422">
        <v>154.62</v>
      </c>
    </row>
    <row r="3423" spans="1:5">
      <c r="A3423" t="s">
        <v>16461</v>
      </c>
      <c r="B3423" t="s">
        <v>9618</v>
      </c>
      <c r="C3423">
        <v>6447</v>
      </c>
      <c r="D3423" t="s">
        <v>16462</v>
      </c>
      <c r="E3423">
        <v>186.5</v>
      </c>
    </row>
    <row r="3424" spans="1:5">
      <c r="A3424" t="s">
        <v>16463</v>
      </c>
      <c r="B3424" t="s">
        <v>9618</v>
      </c>
      <c r="C3424">
        <v>6447</v>
      </c>
      <c r="D3424" t="s">
        <v>16464</v>
      </c>
      <c r="E3424">
        <v>255.72</v>
      </c>
    </row>
    <row r="3425" spans="1:5">
      <c r="A3425" t="s">
        <v>16465</v>
      </c>
      <c r="B3425" t="s">
        <v>9618</v>
      </c>
      <c r="C3425">
        <v>6447</v>
      </c>
      <c r="D3425" t="s">
        <v>16466</v>
      </c>
      <c r="E3425">
        <v>478.61</v>
      </c>
    </row>
    <row r="3426" spans="1:5">
      <c r="A3426" t="s">
        <v>16467</v>
      </c>
      <c r="B3426" t="s">
        <v>9618</v>
      </c>
      <c r="C3426">
        <v>6447</v>
      </c>
      <c r="D3426" t="s">
        <v>16468</v>
      </c>
      <c r="E3426">
        <v>308.97000000000003</v>
      </c>
    </row>
    <row r="3427" spans="1:5">
      <c r="A3427" t="s">
        <v>16469</v>
      </c>
      <c r="B3427" t="s">
        <v>9618</v>
      </c>
      <c r="C3427">
        <v>6447</v>
      </c>
      <c r="D3427" t="s">
        <v>16470</v>
      </c>
      <c r="E3427">
        <v>488.35</v>
      </c>
    </row>
    <row r="3428" spans="1:5">
      <c r="A3428" t="s">
        <v>16471</v>
      </c>
      <c r="B3428" t="s">
        <v>9618</v>
      </c>
      <c r="C3428">
        <v>6447</v>
      </c>
      <c r="D3428" t="s">
        <v>16472</v>
      </c>
      <c r="E3428">
        <v>373.19</v>
      </c>
    </row>
    <row r="3429" spans="1:5">
      <c r="A3429" t="s">
        <v>16473</v>
      </c>
      <c r="B3429" t="s">
        <v>9618</v>
      </c>
      <c r="C3429">
        <v>6447</v>
      </c>
      <c r="D3429" t="s">
        <v>16474</v>
      </c>
      <c r="E3429">
        <v>143.41999999999999</v>
      </c>
    </row>
    <row r="3430" spans="1:5">
      <c r="A3430" t="s">
        <v>16475</v>
      </c>
      <c r="B3430" t="s">
        <v>9618</v>
      </c>
      <c r="C3430">
        <v>6447</v>
      </c>
      <c r="D3430" t="s">
        <v>16476</v>
      </c>
      <c r="E3430">
        <v>2.06</v>
      </c>
    </row>
    <row r="3431" spans="1:5">
      <c r="A3431" t="s">
        <v>16477</v>
      </c>
      <c r="B3431" t="s">
        <v>9618</v>
      </c>
      <c r="C3431">
        <v>6447</v>
      </c>
      <c r="D3431" t="s">
        <v>16478</v>
      </c>
      <c r="E3431">
        <v>0</v>
      </c>
    </row>
    <row r="3432" spans="1:5">
      <c r="A3432" t="s">
        <v>16479</v>
      </c>
      <c r="B3432" t="s">
        <v>9618</v>
      </c>
      <c r="C3432">
        <v>6447</v>
      </c>
      <c r="D3432" t="s">
        <v>16480</v>
      </c>
      <c r="E3432">
        <v>0</v>
      </c>
    </row>
    <row r="3433" spans="1:5">
      <c r="A3433" t="s">
        <v>16481</v>
      </c>
      <c r="B3433" t="s">
        <v>9618</v>
      </c>
      <c r="C3433">
        <v>6447</v>
      </c>
      <c r="D3433" t="s">
        <v>16482</v>
      </c>
      <c r="E3433">
        <v>0</v>
      </c>
    </row>
    <row r="3434" spans="1:5">
      <c r="A3434" t="s">
        <v>16483</v>
      </c>
      <c r="B3434" t="s">
        <v>9618</v>
      </c>
      <c r="C3434">
        <v>6447</v>
      </c>
      <c r="D3434" t="s">
        <v>16484</v>
      </c>
      <c r="E3434">
        <v>0</v>
      </c>
    </row>
    <row r="3435" spans="1:5">
      <c r="A3435" t="s">
        <v>16485</v>
      </c>
      <c r="B3435" t="s">
        <v>9618</v>
      </c>
      <c r="C3435">
        <v>6447</v>
      </c>
      <c r="D3435" t="s">
        <v>16486</v>
      </c>
      <c r="E3435">
        <v>0</v>
      </c>
    </row>
    <row r="3436" spans="1:5">
      <c r="A3436" t="s">
        <v>16487</v>
      </c>
      <c r="B3436" t="s">
        <v>9618</v>
      </c>
      <c r="C3436">
        <v>6447</v>
      </c>
      <c r="D3436" t="s">
        <v>16488</v>
      </c>
      <c r="E3436">
        <v>0</v>
      </c>
    </row>
    <row r="3437" spans="1:5">
      <c r="A3437" t="s">
        <v>16489</v>
      </c>
      <c r="B3437" t="s">
        <v>9618</v>
      </c>
      <c r="C3437">
        <v>6447</v>
      </c>
      <c r="D3437" t="s">
        <v>16490</v>
      </c>
      <c r="E3437">
        <v>0</v>
      </c>
    </row>
    <row r="3438" spans="1:5">
      <c r="A3438" t="s">
        <v>16491</v>
      </c>
      <c r="B3438" t="s">
        <v>9618</v>
      </c>
      <c r="C3438">
        <v>6447</v>
      </c>
      <c r="D3438" t="s">
        <v>16492</v>
      </c>
      <c r="E3438">
        <v>1.35</v>
      </c>
    </row>
    <row r="3439" spans="1:5">
      <c r="A3439" t="s">
        <v>16493</v>
      </c>
      <c r="B3439" t="s">
        <v>9618</v>
      </c>
      <c r="C3439">
        <v>6447</v>
      </c>
      <c r="D3439" t="s">
        <v>16494</v>
      </c>
      <c r="E3439">
        <v>60.31</v>
      </c>
    </row>
    <row r="3440" spans="1:5">
      <c r="A3440" t="s">
        <v>16495</v>
      </c>
      <c r="B3440" t="s">
        <v>9618</v>
      </c>
      <c r="C3440">
        <v>6447</v>
      </c>
      <c r="D3440" t="s">
        <v>16496</v>
      </c>
      <c r="E3440">
        <v>422.49</v>
      </c>
    </row>
    <row r="3441" spans="1:5">
      <c r="A3441" t="s">
        <v>16497</v>
      </c>
      <c r="B3441" t="s">
        <v>9618</v>
      </c>
      <c r="C3441">
        <v>6447</v>
      </c>
      <c r="D3441" t="s">
        <v>16498</v>
      </c>
      <c r="E3441">
        <v>587.27</v>
      </c>
    </row>
    <row r="3442" spans="1:5">
      <c r="A3442" t="s">
        <v>16499</v>
      </c>
      <c r="B3442" t="s">
        <v>9618</v>
      </c>
      <c r="C3442">
        <v>6447</v>
      </c>
      <c r="D3442" t="s">
        <v>16500</v>
      </c>
      <c r="E3442">
        <v>320.26</v>
      </c>
    </row>
    <row r="3443" spans="1:5">
      <c r="A3443" t="s">
        <v>16501</v>
      </c>
      <c r="B3443" t="s">
        <v>9618</v>
      </c>
      <c r="C3443">
        <v>6447</v>
      </c>
      <c r="D3443" t="s">
        <v>16502</v>
      </c>
      <c r="E3443">
        <v>315.85000000000002</v>
      </c>
    </row>
    <row r="3444" spans="1:5">
      <c r="A3444" t="s">
        <v>16503</v>
      </c>
      <c r="B3444" t="s">
        <v>9618</v>
      </c>
      <c r="C3444">
        <v>6447</v>
      </c>
      <c r="D3444" t="s">
        <v>16504</v>
      </c>
      <c r="E3444">
        <v>110.82</v>
      </c>
    </row>
    <row r="3445" spans="1:5">
      <c r="A3445" t="s">
        <v>16505</v>
      </c>
      <c r="B3445" t="s">
        <v>9618</v>
      </c>
      <c r="C3445">
        <v>6447</v>
      </c>
      <c r="D3445" t="s">
        <v>16506</v>
      </c>
      <c r="E3445">
        <v>104.3</v>
      </c>
    </row>
    <row r="3446" spans="1:5">
      <c r="A3446" t="s">
        <v>16507</v>
      </c>
      <c r="B3446" t="s">
        <v>9618</v>
      </c>
      <c r="C3446">
        <v>6447</v>
      </c>
      <c r="D3446" t="s">
        <v>16508</v>
      </c>
      <c r="E3446">
        <v>252.07</v>
      </c>
    </row>
    <row r="3447" spans="1:5">
      <c r="A3447" t="s">
        <v>16509</v>
      </c>
      <c r="B3447" t="s">
        <v>9618</v>
      </c>
      <c r="C3447">
        <v>6447</v>
      </c>
      <c r="D3447" t="s">
        <v>16510</v>
      </c>
      <c r="E3447">
        <v>203.73</v>
      </c>
    </row>
    <row r="3448" spans="1:5">
      <c r="A3448" t="s">
        <v>16511</v>
      </c>
      <c r="B3448" t="s">
        <v>9618</v>
      </c>
      <c r="C3448">
        <v>6447</v>
      </c>
      <c r="D3448" t="s">
        <v>16512</v>
      </c>
      <c r="E3448">
        <v>164.52</v>
      </c>
    </row>
    <row r="3449" spans="1:5">
      <c r="A3449" t="s">
        <v>16513</v>
      </c>
      <c r="B3449" t="s">
        <v>9618</v>
      </c>
      <c r="C3449">
        <v>6447</v>
      </c>
      <c r="D3449" t="s">
        <v>16514</v>
      </c>
      <c r="E3449">
        <v>8.68</v>
      </c>
    </row>
    <row r="3450" spans="1:5">
      <c r="A3450" t="s">
        <v>16515</v>
      </c>
      <c r="B3450" t="s">
        <v>9618</v>
      </c>
      <c r="C3450">
        <v>6447</v>
      </c>
      <c r="D3450" t="s">
        <v>16516</v>
      </c>
      <c r="E3450">
        <v>5.18</v>
      </c>
    </row>
    <row r="3451" spans="1:5">
      <c r="A3451" t="s">
        <v>16517</v>
      </c>
      <c r="B3451" t="s">
        <v>9618</v>
      </c>
      <c r="C3451">
        <v>6447</v>
      </c>
      <c r="D3451" t="s">
        <v>16518</v>
      </c>
      <c r="E3451">
        <v>84.97</v>
      </c>
    </row>
    <row r="3452" spans="1:5">
      <c r="A3452" t="s">
        <v>16519</v>
      </c>
      <c r="B3452" t="s">
        <v>9618</v>
      </c>
      <c r="C3452">
        <v>6447</v>
      </c>
      <c r="D3452" t="s">
        <v>16520</v>
      </c>
      <c r="E3452">
        <v>153.09</v>
      </c>
    </row>
    <row r="3453" spans="1:5">
      <c r="A3453" t="s">
        <v>16521</v>
      </c>
      <c r="B3453" t="s">
        <v>9618</v>
      </c>
      <c r="C3453">
        <v>6447</v>
      </c>
      <c r="D3453" t="s">
        <v>16522</v>
      </c>
      <c r="E3453">
        <v>45.84</v>
      </c>
    </row>
    <row r="3454" spans="1:5">
      <c r="A3454" t="s">
        <v>16523</v>
      </c>
      <c r="B3454" t="s">
        <v>9618</v>
      </c>
      <c r="C3454">
        <v>6447</v>
      </c>
      <c r="D3454" t="s">
        <v>16524</v>
      </c>
      <c r="E3454">
        <v>2.04</v>
      </c>
    </row>
    <row r="3455" spans="1:5">
      <c r="A3455" t="s">
        <v>16525</v>
      </c>
      <c r="B3455" t="s">
        <v>9618</v>
      </c>
      <c r="C3455">
        <v>6447</v>
      </c>
      <c r="D3455" t="s">
        <v>16526</v>
      </c>
      <c r="E3455">
        <v>0</v>
      </c>
    </row>
    <row r="3456" spans="1:5">
      <c r="A3456" t="s">
        <v>16527</v>
      </c>
      <c r="B3456" t="s">
        <v>9618</v>
      </c>
      <c r="C3456">
        <v>6447</v>
      </c>
      <c r="D3456" t="s">
        <v>16528</v>
      </c>
      <c r="E3456">
        <v>0</v>
      </c>
    </row>
    <row r="3457" spans="1:5">
      <c r="A3457" t="s">
        <v>16529</v>
      </c>
      <c r="B3457" t="s">
        <v>9618</v>
      </c>
      <c r="C3457">
        <v>6447</v>
      </c>
      <c r="D3457" t="s">
        <v>16530</v>
      </c>
      <c r="E3457">
        <v>0</v>
      </c>
    </row>
    <row r="3458" spans="1:5">
      <c r="A3458" t="s">
        <v>16531</v>
      </c>
      <c r="B3458" t="s">
        <v>9618</v>
      </c>
      <c r="C3458">
        <v>6447</v>
      </c>
      <c r="D3458" t="s">
        <v>16532</v>
      </c>
      <c r="E3458">
        <v>0</v>
      </c>
    </row>
    <row r="3459" spans="1:5">
      <c r="A3459" t="s">
        <v>16533</v>
      </c>
      <c r="B3459" t="s">
        <v>9618</v>
      </c>
      <c r="C3459">
        <v>6447</v>
      </c>
      <c r="D3459" t="s">
        <v>16534</v>
      </c>
      <c r="E3459">
        <v>0</v>
      </c>
    </row>
    <row r="3460" spans="1:5">
      <c r="A3460" t="s">
        <v>16535</v>
      </c>
      <c r="B3460" t="s">
        <v>9618</v>
      </c>
      <c r="C3460">
        <v>6447</v>
      </c>
      <c r="D3460" t="s">
        <v>16536</v>
      </c>
      <c r="E3460">
        <v>0</v>
      </c>
    </row>
    <row r="3461" spans="1:5">
      <c r="A3461" t="s">
        <v>16537</v>
      </c>
      <c r="B3461" t="s">
        <v>9618</v>
      </c>
      <c r="C3461">
        <v>6447</v>
      </c>
      <c r="D3461" t="s">
        <v>16538</v>
      </c>
      <c r="E3461">
        <v>0</v>
      </c>
    </row>
    <row r="3462" spans="1:5">
      <c r="A3462" t="s">
        <v>16539</v>
      </c>
      <c r="B3462" t="s">
        <v>9618</v>
      </c>
      <c r="C3462">
        <v>6447</v>
      </c>
      <c r="D3462" t="s">
        <v>16540</v>
      </c>
      <c r="E3462">
        <v>1.35</v>
      </c>
    </row>
    <row r="3463" spans="1:5">
      <c r="A3463" t="s">
        <v>16541</v>
      </c>
      <c r="B3463" t="s">
        <v>9618</v>
      </c>
      <c r="C3463">
        <v>6447</v>
      </c>
      <c r="D3463" t="s">
        <v>16542</v>
      </c>
      <c r="E3463">
        <v>49.46</v>
      </c>
    </row>
    <row r="3464" spans="1:5">
      <c r="A3464" t="s">
        <v>16543</v>
      </c>
      <c r="B3464" t="s">
        <v>9618</v>
      </c>
      <c r="C3464">
        <v>6447</v>
      </c>
      <c r="D3464" t="s">
        <v>16544</v>
      </c>
      <c r="E3464">
        <v>376.48</v>
      </c>
    </row>
    <row r="3465" spans="1:5">
      <c r="A3465" t="s">
        <v>16545</v>
      </c>
      <c r="B3465" t="s">
        <v>9618</v>
      </c>
      <c r="C3465">
        <v>6447</v>
      </c>
      <c r="D3465" t="s">
        <v>16546</v>
      </c>
      <c r="E3465">
        <v>578.22</v>
      </c>
    </row>
    <row r="3466" spans="1:5">
      <c r="A3466" t="s">
        <v>16547</v>
      </c>
      <c r="B3466" t="s">
        <v>9618</v>
      </c>
      <c r="C3466">
        <v>6447</v>
      </c>
      <c r="D3466" t="s">
        <v>16548</v>
      </c>
      <c r="E3466">
        <v>685.15</v>
      </c>
    </row>
    <row r="3467" spans="1:5">
      <c r="A3467" t="s">
        <v>16549</v>
      </c>
      <c r="B3467" t="s">
        <v>9618</v>
      </c>
      <c r="C3467">
        <v>6447</v>
      </c>
      <c r="D3467" t="s">
        <v>16550</v>
      </c>
      <c r="E3467">
        <v>538.79</v>
      </c>
    </row>
    <row r="3468" spans="1:5">
      <c r="A3468" t="s">
        <v>16551</v>
      </c>
      <c r="B3468" t="s">
        <v>9618</v>
      </c>
      <c r="C3468">
        <v>6447</v>
      </c>
      <c r="D3468" t="s">
        <v>16552</v>
      </c>
      <c r="E3468">
        <v>488.1</v>
      </c>
    </row>
    <row r="3469" spans="1:5">
      <c r="A3469" t="s">
        <v>16553</v>
      </c>
      <c r="B3469" t="s">
        <v>9618</v>
      </c>
      <c r="C3469">
        <v>6447</v>
      </c>
      <c r="D3469" t="s">
        <v>16554</v>
      </c>
      <c r="E3469">
        <v>317.08999999999997</v>
      </c>
    </row>
    <row r="3470" spans="1:5">
      <c r="A3470" t="s">
        <v>16555</v>
      </c>
      <c r="B3470" t="s">
        <v>9618</v>
      </c>
      <c r="C3470">
        <v>6447</v>
      </c>
      <c r="D3470" t="s">
        <v>16556</v>
      </c>
      <c r="E3470">
        <v>336.42</v>
      </c>
    </row>
    <row r="3471" spans="1:5">
      <c r="A3471" t="s">
        <v>16557</v>
      </c>
      <c r="B3471" t="s">
        <v>9618</v>
      </c>
      <c r="C3471">
        <v>6447</v>
      </c>
      <c r="D3471" t="s">
        <v>16558</v>
      </c>
      <c r="E3471">
        <v>455.1</v>
      </c>
    </row>
    <row r="3472" spans="1:5">
      <c r="A3472" t="s">
        <v>16559</v>
      </c>
      <c r="B3472" t="s">
        <v>9618</v>
      </c>
      <c r="C3472">
        <v>6447</v>
      </c>
      <c r="D3472" t="s">
        <v>16560</v>
      </c>
      <c r="E3472">
        <v>431.82</v>
      </c>
    </row>
    <row r="3473" spans="1:5">
      <c r="A3473" t="s">
        <v>16561</v>
      </c>
      <c r="B3473" t="s">
        <v>9618</v>
      </c>
      <c r="C3473">
        <v>6447</v>
      </c>
      <c r="D3473" t="s">
        <v>16562</v>
      </c>
      <c r="E3473">
        <v>574.97</v>
      </c>
    </row>
    <row r="3474" spans="1:5">
      <c r="A3474" t="s">
        <v>16563</v>
      </c>
      <c r="B3474" t="s">
        <v>9618</v>
      </c>
      <c r="C3474">
        <v>6447</v>
      </c>
      <c r="D3474" t="s">
        <v>16564</v>
      </c>
      <c r="E3474">
        <v>416.43</v>
      </c>
    </row>
    <row r="3475" spans="1:5">
      <c r="A3475" t="s">
        <v>16565</v>
      </c>
      <c r="B3475" t="s">
        <v>9618</v>
      </c>
      <c r="C3475">
        <v>6447</v>
      </c>
      <c r="D3475" t="s">
        <v>16566</v>
      </c>
      <c r="E3475">
        <v>511.84</v>
      </c>
    </row>
    <row r="3476" spans="1:5">
      <c r="A3476" t="s">
        <v>16567</v>
      </c>
      <c r="B3476" t="s">
        <v>9618</v>
      </c>
      <c r="C3476">
        <v>6447</v>
      </c>
      <c r="D3476" t="s">
        <v>16568</v>
      </c>
      <c r="E3476">
        <v>301.41000000000003</v>
      </c>
    </row>
    <row r="3477" spans="1:5">
      <c r="A3477" t="s">
        <v>16569</v>
      </c>
      <c r="B3477" t="s">
        <v>9618</v>
      </c>
      <c r="C3477">
        <v>6447</v>
      </c>
      <c r="D3477" t="s">
        <v>16570</v>
      </c>
      <c r="E3477">
        <v>130.85</v>
      </c>
    </row>
    <row r="3478" spans="1:5">
      <c r="A3478" t="s">
        <v>16571</v>
      </c>
      <c r="B3478" t="s">
        <v>9618</v>
      </c>
      <c r="C3478">
        <v>6447</v>
      </c>
      <c r="D3478" t="s">
        <v>16572</v>
      </c>
      <c r="E3478">
        <v>2.97</v>
      </c>
    </row>
    <row r="3479" spans="1:5">
      <c r="A3479" t="s">
        <v>16573</v>
      </c>
      <c r="B3479" t="s">
        <v>9618</v>
      </c>
      <c r="C3479">
        <v>6447</v>
      </c>
      <c r="D3479" t="s">
        <v>16574</v>
      </c>
      <c r="E3479">
        <v>0</v>
      </c>
    </row>
    <row r="3480" spans="1:5">
      <c r="A3480" t="s">
        <v>16575</v>
      </c>
      <c r="B3480" t="s">
        <v>9618</v>
      </c>
      <c r="C3480">
        <v>6447</v>
      </c>
      <c r="D3480" t="s">
        <v>16576</v>
      </c>
      <c r="E3480">
        <v>0</v>
      </c>
    </row>
    <row r="3481" spans="1:5">
      <c r="A3481" t="s">
        <v>16577</v>
      </c>
      <c r="B3481" t="s">
        <v>9618</v>
      </c>
      <c r="C3481">
        <v>6447</v>
      </c>
      <c r="D3481" t="s">
        <v>16578</v>
      </c>
      <c r="E3481">
        <v>0</v>
      </c>
    </row>
    <row r="3482" spans="1:5">
      <c r="A3482" t="s">
        <v>16579</v>
      </c>
      <c r="B3482" t="s">
        <v>9618</v>
      </c>
      <c r="C3482">
        <v>6447</v>
      </c>
      <c r="D3482" t="s">
        <v>16580</v>
      </c>
      <c r="E3482">
        <v>0</v>
      </c>
    </row>
    <row r="3483" spans="1:5">
      <c r="A3483" t="s">
        <v>16581</v>
      </c>
      <c r="B3483" t="s">
        <v>9618</v>
      </c>
      <c r="C3483">
        <v>6447</v>
      </c>
      <c r="D3483" t="s">
        <v>16582</v>
      </c>
      <c r="E3483">
        <v>0</v>
      </c>
    </row>
    <row r="3484" spans="1:5">
      <c r="A3484" t="s">
        <v>16583</v>
      </c>
      <c r="B3484" t="s">
        <v>9618</v>
      </c>
      <c r="C3484">
        <v>6447</v>
      </c>
      <c r="D3484" t="s">
        <v>16584</v>
      </c>
      <c r="E3484">
        <v>0</v>
      </c>
    </row>
    <row r="3485" spans="1:5">
      <c r="A3485" t="s">
        <v>16585</v>
      </c>
      <c r="B3485" t="s">
        <v>9618</v>
      </c>
      <c r="C3485">
        <v>6447</v>
      </c>
      <c r="D3485" t="s">
        <v>16586</v>
      </c>
      <c r="E3485">
        <v>0</v>
      </c>
    </row>
    <row r="3486" spans="1:5">
      <c r="A3486" t="s">
        <v>16587</v>
      </c>
      <c r="B3486" t="s">
        <v>9618</v>
      </c>
      <c r="C3486">
        <v>6447</v>
      </c>
      <c r="D3486" t="s">
        <v>16588</v>
      </c>
      <c r="E3486">
        <v>1.34</v>
      </c>
    </row>
    <row r="3487" spans="1:5">
      <c r="A3487" t="s">
        <v>16589</v>
      </c>
      <c r="B3487" t="s">
        <v>9618</v>
      </c>
      <c r="C3487">
        <v>6447</v>
      </c>
      <c r="D3487" t="s">
        <v>16590</v>
      </c>
      <c r="E3487">
        <v>31.72</v>
      </c>
    </row>
    <row r="3488" spans="1:5">
      <c r="A3488" t="s">
        <v>16591</v>
      </c>
      <c r="B3488" t="s">
        <v>9618</v>
      </c>
      <c r="C3488">
        <v>6447</v>
      </c>
      <c r="D3488" t="s">
        <v>16592</v>
      </c>
      <c r="E3488">
        <v>244.98</v>
      </c>
    </row>
    <row r="3489" spans="1:5">
      <c r="A3489" t="s">
        <v>16593</v>
      </c>
      <c r="B3489" t="s">
        <v>9618</v>
      </c>
      <c r="C3489">
        <v>6447</v>
      </c>
      <c r="D3489" t="s">
        <v>16594</v>
      </c>
      <c r="E3489">
        <v>541.13</v>
      </c>
    </row>
    <row r="3490" spans="1:5">
      <c r="A3490" t="s">
        <v>16595</v>
      </c>
      <c r="B3490" t="s">
        <v>9618</v>
      </c>
      <c r="C3490">
        <v>6447</v>
      </c>
      <c r="D3490" t="s">
        <v>16596</v>
      </c>
      <c r="E3490">
        <v>693.45</v>
      </c>
    </row>
    <row r="3491" spans="1:5">
      <c r="A3491" t="s">
        <v>16597</v>
      </c>
      <c r="B3491" t="s">
        <v>9618</v>
      </c>
      <c r="C3491">
        <v>6447</v>
      </c>
      <c r="D3491" t="s">
        <v>16598</v>
      </c>
      <c r="E3491">
        <v>658.48</v>
      </c>
    </row>
    <row r="3492" spans="1:5">
      <c r="A3492" t="s">
        <v>16599</v>
      </c>
      <c r="B3492" t="s">
        <v>9618</v>
      </c>
      <c r="C3492">
        <v>6447</v>
      </c>
      <c r="D3492" t="s">
        <v>16600</v>
      </c>
      <c r="E3492">
        <v>729.72</v>
      </c>
    </row>
    <row r="3493" spans="1:5">
      <c r="A3493" t="s">
        <v>16601</v>
      </c>
      <c r="B3493" t="s">
        <v>9618</v>
      </c>
      <c r="C3493">
        <v>6447</v>
      </c>
      <c r="D3493" t="s">
        <v>16602</v>
      </c>
      <c r="E3493">
        <v>592.45000000000005</v>
      </c>
    </row>
    <row r="3494" spans="1:5">
      <c r="A3494" t="s">
        <v>16603</v>
      </c>
      <c r="B3494" t="s">
        <v>9618</v>
      </c>
      <c r="C3494">
        <v>6447</v>
      </c>
      <c r="D3494" t="s">
        <v>16604</v>
      </c>
      <c r="E3494">
        <v>668.05</v>
      </c>
    </row>
    <row r="3495" spans="1:5">
      <c r="A3495" t="s">
        <v>16605</v>
      </c>
      <c r="B3495" t="s">
        <v>9618</v>
      </c>
      <c r="C3495">
        <v>6447</v>
      </c>
      <c r="D3495" t="s">
        <v>16606</v>
      </c>
      <c r="E3495">
        <v>652.99</v>
      </c>
    </row>
    <row r="3496" spans="1:5">
      <c r="A3496" t="s">
        <v>16607</v>
      </c>
      <c r="B3496" t="s">
        <v>9618</v>
      </c>
      <c r="C3496">
        <v>6447</v>
      </c>
      <c r="D3496" t="s">
        <v>16608</v>
      </c>
      <c r="E3496">
        <v>676</v>
      </c>
    </row>
    <row r="3497" spans="1:5">
      <c r="A3497" t="s">
        <v>16609</v>
      </c>
      <c r="B3497" t="s">
        <v>9618</v>
      </c>
      <c r="C3497">
        <v>6447</v>
      </c>
      <c r="D3497" t="s">
        <v>16610</v>
      </c>
      <c r="E3497">
        <v>675.58</v>
      </c>
    </row>
    <row r="3498" spans="1:5">
      <c r="A3498" t="s">
        <v>16611</v>
      </c>
      <c r="B3498" t="s">
        <v>9618</v>
      </c>
      <c r="C3498">
        <v>6447</v>
      </c>
      <c r="D3498" t="s">
        <v>16612</v>
      </c>
      <c r="E3498">
        <v>603.03</v>
      </c>
    </row>
    <row r="3499" spans="1:5">
      <c r="A3499" t="s">
        <v>16613</v>
      </c>
      <c r="B3499" t="s">
        <v>9618</v>
      </c>
      <c r="C3499">
        <v>6447</v>
      </c>
      <c r="D3499" t="s">
        <v>16614</v>
      </c>
      <c r="E3499">
        <v>476.51</v>
      </c>
    </row>
    <row r="3500" spans="1:5">
      <c r="A3500" t="s">
        <v>16615</v>
      </c>
      <c r="B3500" t="s">
        <v>9618</v>
      </c>
      <c r="C3500">
        <v>6447</v>
      </c>
      <c r="D3500" t="s">
        <v>16616</v>
      </c>
      <c r="E3500">
        <v>290.8</v>
      </c>
    </row>
    <row r="3501" spans="1:5">
      <c r="A3501" t="s">
        <v>16617</v>
      </c>
      <c r="B3501" t="s">
        <v>9618</v>
      </c>
      <c r="C3501">
        <v>6447</v>
      </c>
      <c r="D3501" t="s">
        <v>16618</v>
      </c>
      <c r="E3501">
        <v>154.29</v>
      </c>
    </row>
    <row r="3502" spans="1:5">
      <c r="A3502" t="s">
        <v>16619</v>
      </c>
      <c r="B3502" t="s">
        <v>9618</v>
      </c>
      <c r="C3502">
        <v>6447</v>
      </c>
      <c r="D3502" t="s">
        <v>16620</v>
      </c>
      <c r="E3502">
        <v>2.95</v>
      </c>
    </row>
    <row r="3503" spans="1:5">
      <c r="A3503" t="s">
        <v>16621</v>
      </c>
      <c r="B3503" t="s">
        <v>9618</v>
      </c>
      <c r="C3503">
        <v>6447</v>
      </c>
      <c r="D3503" t="s">
        <v>16622</v>
      </c>
      <c r="E3503">
        <v>0</v>
      </c>
    </row>
    <row r="3504" spans="1:5">
      <c r="A3504" t="s">
        <v>16623</v>
      </c>
      <c r="B3504" t="s">
        <v>9618</v>
      </c>
      <c r="C3504">
        <v>6447</v>
      </c>
      <c r="D3504" t="s">
        <v>16624</v>
      </c>
      <c r="E3504">
        <v>0</v>
      </c>
    </row>
    <row r="3505" spans="1:5">
      <c r="A3505" t="s">
        <v>16625</v>
      </c>
      <c r="B3505" t="s">
        <v>9618</v>
      </c>
      <c r="C3505">
        <v>6447</v>
      </c>
      <c r="D3505" t="s">
        <v>16626</v>
      </c>
      <c r="E3505">
        <v>0</v>
      </c>
    </row>
    <row r="3506" spans="1:5">
      <c r="A3506" t="s">
        <v>16627</v>
      </c>
      <c r="B3506" t="s">
        <v>9618</v>
      </c>
      <c r="C3506">
        <v>6447</v>
      </c>
      <c r="D3506" t="s">
        <v>16628</v>
      </c>
      <c r="E3506">
        <v>0</v>
      </c>
    </row>
    <row r="3507" spans="1:5">
      <c r="A3507" t="s">
        <v>16629</v>
      </c>
      <c r="B3507" t="s">
        <v>9618</v>
      </c>
      <c r="C3507">
        <v>6447</v>
      </c>
      <c r="D3507" t="s">
        <v>16630</v>
      </c>
      <c r="E3507">
        <v>0</v>
      </c>
    </row>
    <row r="3508" spans="1:5">
      <c r="A3508" t="s">
        <v>16631</v>
      </c>
      <c r="B3508" t="s">
        <v>9618</v>
      </c>
      <c r="C3508">
        <v>6447</v>
      </c>
      <c r="D3508" t="s">
        <v>16632</v>
      </c>
      <c r="E3508">
        <v>0</v>
      </c>
    </row>
    <row r="3509" spans="1:5">
      <c r="A3509" t="s">
        <v>16633</v>
      </c>
      <c r="B3509" t="s">
        <v>9618</v>
      </c>
      <c r="C3509">
        <v>6447</v>
      </c>
      <c r="D3509" t="s">
        <v>16634</v>
      </c>
      <c r="E3509">
        <v>0</v>
      </c>
    </row>
    <row r="3510" spans="1:5">
      <c r="A3510" t="s">
        <v>16635</v>
      </c>
      <c r="B3510" t="s">
        <v>9618</v>
      </c>
      <c r="C3510">
        <v>6447</v>
      </c>
      <c r="D3510" t="s">
        <v>16636</v>
      </c>
      <c r="E3510">
        <v>1.34</v>
      </c>
    </row>
    <row r="3511" spans="1:5">
      <c r="A3511" t="s">
        <v>16637</v>
      </c>
      <c r="B3511" t="s">
        <v>9618</v>
      </c>
      <c r="C3511">
        <v>6447</v>
      </c>
      <c r="D3511" t="s">
        <v>16638</v>
      </c>
      <c r="E3511">
        <v>42.89</v>
      </c>
    </row>
    <row r="3512" spans="1:5">
      <c r="A3512" t="s">
        <v>16639</v>
      </c>
      <c r="B3512" t="s">
        <v>9618</v>
      </c>
      <c r="C3512">
        <v>6447</v>
      </c>
      <c r="D3512" t="s">
        <v>16640</v>
      </c>
      <c r="E3512">
        <v>316.51</v>
      </c>
    </row>
    <row r="3513" spans="1:5">
      <c r="A3513" t="s">
        <v>16641</v>
      </c>
      <c r="B3513" t="s">
        <v>9618</v>
      </c>
      <c r="C3513">
        <v>6447</v>
      </c>
      <c r="D3513" t="s">
        <v>16642</v>
      </c>
      <c r="E3513">
        <v>491.81</v>
      </c>
    </row>
    <row r="3514" spans="1:5">
      <c r="A3514" t="s">
        <v>16643</v>
      </c>
      <c r="B3514" t="s">
        <v>9618</v>
      </c>
      <c r="C3514">
        <v>6447</v>
      </c>
      <c r="D3514" t="s">
        <v>16644</v>
      </c>
      <c r="E3514">
        <v>602.63</v>
      </c>
    </row>
    <row r="3515" spans="1:5">
      <c r="A3515" t="s">
        <v>16645</v>
      </c>
      <c r="B3515" t="s">
        <v>9618</v>
      </c>
      <c r="C3515">
        <v>6447</v>
      </c>
      <c r="D3515" t="s">
        <v>16646</v>
      </c>
      <c r="E3515">
        <v>600.36</v>
      </c>
    </row>
    <row r="3516" spans="1:5">
      <c r="A3516" t="s">
        <v>16647</v>
      </c>
      <c r="B3516" t="s">
        <v>9618</v>
      </c>
      <c r="C3516">
        <v>6447</v>
      </c>
      <c r="D3516" t="s">
        <v>16648</v>
      </c>
      <c r="E3516">
        <v>719.14</v>
      </c>
    </row>
    <row r="3517" spans="1:5">
      <c r="A3517" t="s">
        <v>16649</v>
      </c>
      <c r="B3517" t="s">
        <v>9618</v>
      </c>
      <c r="C3517">
        <v>6447</v>
      </c>
      <c r="D3517" t="s">
        <v>16650</v>
      </c>
      <c r="E3517">
        <v>587.9</v>
      </c>
    </row>
    <row r="3518" spans="1:5">
      <c r="A3518" t="s">
        <v>16651</v>
      </c>
      <c r="B3518" t="s">
        <v>9618</v>
      </c>
      <c r="C3518">
        <v>6447</v>
      </c>
      <c r="D3518" t="s">
        <v>16652</v>
      </c>
      <c r="E3518">
        <v>664.61</v>
      </c>
    </row>
    <row r="3519" spans="1:5">
      <c r="A3519" t="s">
        <v>16653</v>
      </c>
      <c r="B3519" t="s">
        <v>9618</v>
      </c>
      <c r="C3519">
        <v>6447</v>
      </c>
      <c r="D3519" t="s">
        <v>16654</v>
      </c>
      <c r="E3519">
        <v>651.76</v>
      </c>
    </row>
    <row r="3520" spans="1:5">
      <c r="A3520" t="s">
        <v>16655</v>
      </c>
      <c r="B3520" t="s">
        <v>9618</v>
      </c>
      <c r="C3520">
        <v>6447</v>
      </c>
      <c r="D3520" t="s">
        <v>16656</v>
      </c>
      <c r="E3520">
        <v>674.58</v>
      </c>
    </row>
    <row r="3521" spans="1:5">
      <c r="A3521" t="s">
        <v>16657</v>
      </c>
      <c r="B3521" t="s">
        <v>9618</v>
      </c>
      <c r="C3521">
        <v>6447</v>
      </c>
      <c r="D3521" t="s">
        <v>16658</v>
      </c>
      <c r="E3521">
        <v>673.59</v>
      </c>
    </row>
    <row r="3522" spans="1:5">
      <c r="A3522" t="s">
        <v>16659</v>
      </c>
      <c r="B3522" t="s">
        <v>9618</v>
      </c>
      <c r="C3522">
        <v>6447</v>
      </c>
      <c r="D3522" t="s">
        <v>16660</v>
      </c>
      <c r="E3522">
        <v>634.19000000000005</v>
      </c>
    </row>
    <row r="3523" spans="1:5">
      <c r="A3523" t="s">
        <v>16661</v>
      </c>
      <c r="B3523" t="s">
        <v>9618</v>
      </c>
      <c r="C3523">
        <v>6447</v>
      </c>
      <c r="D3523" t="s">
        <v>16662</v>
      </c>
      <c r="E3523">
        <v>553.09</v>
      </c>
    </row>
    <row r="3524" spans="1:5">
      <c r="A3524" t="s">
        <v>16663</v>
      </c>
      <c r="B3524" t="s">
        <v>9618</v>
      </c>
      <c r="C3524">
        <v>6447</v>
      </c>
      <c r="D3524" t="s">
        <v>16664</v>
      </c>
      <c r="E3524">
        <v>416.69</v>
      </c>
    </row>
    <row r="3525" spans="1:5">
      <c r="A3525" t="s">
        <v>16665</v>
      </c>
      <c r="B3525" t="s">
        <v>9618</v>
      </c>
      <c r="C3525">
        <v>6447</v>
      </c>
      <c r="D3525" t="s">
        <v>16666</v>
      </c>
      <c r="E3525">
        <v>176.22</v>
      </c>
    </row>
    <row r="3526" spans="1:5">
      <c r="A3526" t="s">
        <v>16667</v>
      </c>
      <c r="B3526" t="s">
        <v>9618</v>
      </c>
      <c r="C3526">
        <v>6447</v>
      </c>
      <c r="D3526" t="s">
        <v>16668</v>
      </c>
      <c r="E3526">
        <v>3.01</v>
      </c>
    </row>
    <row r="3527" spans="1:5">
      <c r="A3527" t="s">
        <v>16669</v>
      </c>
      <c r="B3527" t="s">
        <v>9618</v>
      </c>
      <c r="C3527">
        <v>6447</v>
      </c>
      <c r="D3527" t="s">
        <v>16670</v>
      </c>
      <c r="E3527">
        <v>0</v>
      </c>
    </row>
    <row r="3528" spans="1:5">
      <c r="A3528" t="s">
        <v>16671</v>
      </c>
      <c r="B3528" t="s">
        <v>9618</v>
      </c>
      <c r="C3528">
        <v>6447</v>
      </c>
      <c r="D3528" t="s">
        <v>16672</v>
      </c>
      <c r="E3528">
        <v>0</v>
      </c>
    </row>
    <row r="3529" spans="1:5">
      <c r="A3529" t="s">
        <v>16673</v>
      </c>
      <c r="B3529" t="s">
        <v>9618</v>
      </c>
      <c r="C3529">
        <v>6447</v>
      </c>
      <c r="D3529" t="s">
        <v>16674</v>
      </c>
      <c r="E3529">
        <v>0</v>
      </c>
    </row>
    <row r="3530" spans="1:5">
      <c r="A3530" t="s">
        <v>16675</v>
      </c>
      <c r="B3530" t="s">
        <v>9618</v>
      </c>
      <c r="C3530">
        <v>6447</v>
      </c>
      <c r="D3530" t="s">
        <v>16676</v>
      </c>
      <c r="E3530">
        <v>0</v>
      </c>
    </row>
    <row r="3531" spans="1:5">
      <c r="A3531" t="s">
        <v>16677</v>
      </c>
      <c r="B3531" t="s">
        <v>9618</v>
      </c>
      <c r="C3531">
        <v>6447</v>
      </c>
      <c r="D3531" t="s">
        <v>16678</v>
      </c>
      <c r="E3531">
        <v>0</v>
      </c>
    </row>
    <row r="3532" spans="1:5">
      <c r="A3532" t="s">
        <v>16679</v>
      </c>
      <c r="B3532" t="s">
        <v>9618</v>
      </c>
      <c r="C3532">
        <v>6447</v>
      </c>
      <c r="D3532" t="s">
        <v>16680</v>
      </c>
      <c r="E3532">
        <v>0</v>
      </c>
    </row>
    <row r="3533" spans="1:5">
      <c r="A3533" t="s">
        <v>16681</v>
      </c>
      <c r="B3533" t="s">
        <v>9618</v>
      </c>
      <c r="C3533">
        <v>6447</v>
      </c>
      <c r="D3533" t="s">
        <v>16682</v>
      </c>
      <c r="E3533">
        <v>0</v>
      </c>
    </row>
    <row r="3534" spans="1:5">
      <c r="A3534" t="s">
        <v>16683</v>
      </c>
      <c r="B3534" t="s">
        <v>9618</v>
      </c>
      <c r="C3534">
        <v>6447</v>
      </c>
      <c r="D3534" t="s">
        <v>16684</v>
      </c>
      <c r="E3534">
        <v>1.35</v>
      </c>
    </row>
    <row r="3535" spans="1:5">
      <c r="A3535" t="s">
        <v>16685</v>
      </c>
      <c r="B3535" t="s">
        <v>9618</v>
      </c>
      <c r="C3535">
        <v>6447</v>
      </c>
      <c r="D3535" t="s">
        <v>16686</v>
      </c>
      <c r="E3535">
        <v>89.64</v>
      </c>
    </row>
    <row r="3536" spans="1:5">
      <c r="A3536" t="s">
        <v>16687</v>
      </c>
      <c r="B3536" t="s">
        <v>9618</v>
      </c>
      <c r="C3536">
        <v>6447</v>
      </c>
      <c r="D3536" t="s">
        <v>16688</v>
      </c>
      <c r="E3536">
        <v>410.56</v>
      </c>
    </row>
    <row r="3537" spans="1:5">
      <c r="A3537" t="s">
        <v>16689</v>
      </c>
      <c r="B3537" t="s">
        <v>9618</v>
      </c>
      <c r="C3537">
        <v>6447</v>
      </c>
      <c r="D3537" t="s">
        <v>16690</v>
      </c>
      <c r="E3537">
        <v>580.13</v>
      </c>
    </row>
    <row r="3538" spans="1:5">
      <c r="A3538" t="s">
        <v>16691</v>
      </c>
      <c r="B3538" t="s">
        <v>9618</v>
      </c>
      <c r="C3538">
        <v>6447</v>
      </c>
      <c r="D3538" t="s">
        <v>16692</v>
      </c>
      <c r="E3538">
        <v>657.93</v>
      </c>
    </row>
    <row r="3539" spans="1:5">
      <c r="A3539" t="s">
        <v>16693</v>
      </c>
      <c r="B3539" t="s">
        <v>9618</v>
      </c>
      <c r="C3539">
        <v>6447</v>
      </c>
      <c r="D3539" t="s">
        <v>16694</v>
      </c>
      <c r="E3539">
        <v>581.27</v>
      </c>
    </row>
    <row r="3540" spans="1:5">
      <c r="A3540" t="s">
        <v>16695</v>
      </c>
      <c r="B3540" t="s">
        <v>9618</v>
      </c>
      <c r="C3540">
        <v>6447</v>
      </c>
      <c r="D3540" t="s">
        <v>16696</v>
      </c>
      <c r="E3540">
        <v>671.33</v>
      </c>
    </row>
    <row r="3541" spans="1:5">
      <c r="A3541" t="s">
        <v>16697</v>
      </c>
      <c r="B3541" t="s">
        <v>9618</v>
      </c>
      <c r="C3541">
        <v>6447</v>
      </c>
      <c r="D3541" t="s">
        <v>16698</v>
      </c>
      <c r="E3541">
        <v>547.79999999999995</v>
      </c>
    </row>
    <row r="3542" spans="1:5">
      <c r="A3542" t="s">
        <v>16699</v>
      </c>
      <c r="B3542" t="s">
        <v>9618</v>
      </c>
      <c r="C3542">
        <v>6447</v>
      </c>
      <c r="D3542" t="s">
        <v>16700</v>
      </c>
      <c r="E3542">
        <v>598.54999999999995</v>
      </c>
    </row>
    <row r="3543" spans="1:5">
      <c r="A3543" t="s">
        <v>16701</v>
      </c>
      <c r="B3543" t="s">
        <v>9618</v>
      </c>
      <c r="C3543">
        <v>6447</v>
      </c>
      <c r="D3543" t="s">
        <v>16702</v>
      </c>
      <c r="E3543">
        <v>605.61</v>
      </c>
    </row>
    <row r="3544" spans="1:5">
      <c r="A3544" t="s">
        <v>16703</v>
      </c>
      <c r="B3544" t="s">
        <v>9618</v>
      </c>
      <c r="C3544">
        <v>6447</v>
      </c>
      <c r="D3544" t="s">
        <v>16704</v>
      </c>
      <c r="E3544">
        <v>628.34</v>
      </c>
    </row>
    <row r="3545" spans="1:5">
      <c r="A3545" t="s">
        <v>16705</v>
      </c>
      <c r="B3545" t="s">
        <v>9618</v>
      </c>
      <c r="C3545">
        <v>6447</v>
      </c>
      <c r="D3545" t="s">
        <v>16706</v>
      </c>
      <c r="E3545">
        <v>620.86</v>
      </c>
    </row>
    <row r="3546" spans="1:5">
      <c r="A3546" t="s">
        <v>16707</v>
      </c>
      <c r="B3546" t="s">
        <v>9618</v>
      </c>
      <c r="C3546">
        <v>6447</v>
      </c>
      <c r="D3546" t="s">
        <v>16708</v>
      </c>
      <c r="E3546">
        <v>598.74</v>
      </c>
    </row>
    <row r="3547" spans="1:5">
      <c r="A3547" t="s">
        <v>16709</v>
      </c>
      <c r="B3547" t="s">
        <v>9618</v>
      </c>
      <c r="C3547">
        <v>6447</v>
      </c>
      <c r="D3547" t="s">
        <v>16710</v>
      </c>
      <c r="E3547">
        <v>549.72</v>
      </c>
    </row>
    <row r="3548" spans="1:5">
      <c r="A3548" t="s">
        <v>16711</v>
      </c>
      <c r="B3548" t="s">
        <v>9618</v>
      </c>
      <c r="C3548">
        <v>6447</v>
      </c>
      <c r="D3548" t="s">
        <v>16712</v>
      </c>
      <c r="E3548">
        <v>413.71</v>
      </c>
    </row>
    <row r="3549" spans="1:5">
      <c r="A3549" t="s">
        <v>16713</v>
      </c>
      <c r="B3549" t="s">
        <v>9618</v>
      </c>
      <c r="C3549">
        <v>6447</v>
      </c>
      <c r="D3549" t="s">
        <v>16714</v>
      </c>
      <c r="E3549">
        <v>156.02000000000001</v>
      </c>
    </row>
    <row r="3550" spans="1:5">
      <c r="A3550" t="s">
        <v>16715</v>
      </c>
      <c r="B3550" t="s">
        <v>9618</v>
      </c>
      <c r="C3550">
        <v>6447</v>
      </c>
      <c r="D3550" t="s">
        <v>16716</v>
      </c>
      <c r="E3550">
        <v>2.74</v>
      </c>
    </row>
    <row r="3551" spans="1:5">
      <c r="A3551" t="s">
        <v>16717</v>
      </c>
      <c r="B3551" t="s">
        <v>9618</v>
      </c>
      <c r="C3551">
        <v>6447</v>
      </c>
      <c r="D3551" t="s">
        <v>16718</v>
      </c>
      <c r="E3551">
        <v>0</v>
      </c>
    </row>
    <row r="3552" spans="1:5">
      <c r="A3552" t="s">
        <v>16719</v>
      </c>
      <c r="B3552" t="s">
        <v>9618</v>
      </c>
      <c r="C3552">
        <v>6447</v>
      </c>
      <c r="D3552" t="s">
        <v>16720</v>
      </c>
      <c r="E3552">
        <v>0</v>
      </c>
    </row>
    <row r="3553" spans="1:5">
      <c r="A3553" t="s">
        <v>16721</v>
      </c>
      <c r="B3553" t="s">
        <v>9618</v>
      </c>
      <c r="C3553">
        <v>6447</v>
      </c>
      <c r="D3553" t="s">
        <v>16722</v>
      </c>
      <c r="E3553">
        <v>0</v>
      </c>
    </row>
    <row r="3554" spans="1:5">
      <c r="A3554" t="s">
        <v>16723</v>
      </c>
      <c r="B3554" t="s">
        <v>9618</v>
      </c>
      <c r="C3554">
        <v>6447</v>
      </c>
      <c r="D3554" t="s">
        <v>16724</v>
      </c>
      <c r="E3554">
        <v>0</v>
      </c>
    </row>
    <row r="3555" spans="1:5">
      <c r="A3555" t="s">
        <v>16725</v>
      </c>
      <c r="B3555" t="s">
        <v>9618</v>
      </c>
      <c r="C3555">
        <v>6447</v>
      </c>
      <c r="D3555" t="s">
        <v>16726</v>
      </c>
      <c r="E3555">
        <v>0</v>
      </c>
    </row>
    <row r="3556" spans="1:5">
      <c r="A3556" t="s">
        <v>16727</v>
      </c>
      <c r="B3556" t="s">
        <v>9618</v>
      </c>
      <c r="C3556">
        <v>6447</v>
      </c>
      <c r="D3556" t="s">
        <v>16728</v>
      </c>
      <c r="E3556">
        <v>0</v>
      </c>
    </row>
    <row r="3557" spans="1:5">
      <c r="A3557" t="s">
        <v>16729</v>
      </c>
      <c r="B3557" t="s">
        <v>9618</v>
      </c>
      <c r="C3557">
        <v>6447</v>
      </c>
      <c r="D3557" t="s">
        <v>16730</v>
      </c>
      <c r="E3557">
        <v>0</v>
      </c>
    </row>
    <row r="3558" spans="1:5">
      <c r="A3558" t="s">
        <v>16731</v>
      </c>
      <c r="B3558" t="s">
        <v>9618</v>
      </c>
      <c r="C3558">
        <v>6447</v>
      </c>
      <c r="D3558" t="s">
        <v>16732</v>
      </c>
      <c r="E3558">
        <v>1.35</v>
      </c>
    </row>
    <row r="3559" spans="1:5">
      <c r="A3559" t="s">
        <v>16733</v>
      </c>
      <c r="B3559" t="s">
        <v>9618</v>
      </c>
      <c r="C3559">
        <v>6447</v>
      </c>
      <c r="D3559" t="s">
        <v>16734</v>
      </c>
      <c r="E3559">
        <v>88.03</v>
      </c>
    </row>
    <row r="3560" spans="1:5">
      <c r="A3560" t="s">
        <v>16735</v>
      </c>
      <c r="B3560" t="s">
        <v>9618</v>
      </c>
      <c r="C3560">
        <v>6447</v>
      </c>
      <c r="D3560" t="s">
        <v>16736</v>
      </c>
      <c r="E3560">
        <v>378.17</v>
      </c>
    </row>
    <row r="3561" spans="1:5">
      <c r="A3561" t="s">
        <v>16737</v>
      </c>
      <c r="B3561" t="s">
        <v>9618</v>
      </c>
      <c r="C3561">
        <v>6447</v>
      </c>
      <c r="D3561" t="s">
        <v>16738</v>
      </c>
      <c r="E3561">
        <v>524.66999999999996</v>
      </c>
    </row>
    <row r="3562" spans="1:5">
      <c r="A3562" t="s">
        <v>16739</v>
      </c>
      <c r="B3562" t="s">
        <v>9618</v>
      </c>
      <c r="C3562">
        <v>6447</v>
      </c>
      <c r="D3562" t="s">
        <v>16740</v>
      </c>
      <c r="E3562">
        <v>601.04999999999995</v>
      </c>
    </row>
    <row r="3563" spans="1:5">
      <c r="A3563" t="s">
        <v>16741</v>
      </c>
      <c r="B3563" t="s">
        <v>9618</v>
      </c>
      <c r="C3563">
        <v>6447</v>
      </c>
      <c r="D3563" t="s">
        <v>16742</v>
      </c>
      <c r="E3563">
        <v>582.09</v>
      </c>
    </row>
    <row r="3564" spans="1:5">
      <c r="A3564" t="s">
        <v>16743</v>
      </c>
      <c r="B3564" t="s">
        <v>9618</v>
      </c>
      <c r="C3564">
        <v>6447</v>
      </c>
      <c r="D3564" t="s">
        <v>16744</v>
      </c>
      <c r="E3564">
        <v>618.25</v>
      </c>
    </row>
    <row r="3565" spans="1:5">
      <c r="A3565" t="s">
        <v>16745</v>
      </c>
      <c r="B3565" t="s">
        <v>9618</v>
      </c>
      <c r="C3565">
        <v>6447</v>
      </c>
      <c r="D3565" t="s">
        <v>16746</v>
      </c>
      <c r="E3565">
        <v>509.15</v>
      </c>
    </row>
    <row r="3566" spans="1:5">
      <c r="A3566" t="s">
        <v>16747</v>
      </c>
      <c r="B3566" t="s">
        <v>9618</v>
      </c>
      <c r="C3566">
        <v>6447</v>
      </c>
      <c r="D3566" t="s">
        <v>16748</v>
      </c>
      <c r="E3566">
        <v>566.25</v>
      </c>
    </row>
    <row r="3567" spans="1:5">
      <c r="A3567" t="s">
        <v>16749</v>
      </c>
      <c r="B3567" t="s">
        <v>9618</v>
      </c>
      <c r="C3567">
        <v>6447</v>
      </c>
      <c r="D3567" t="s">
        <v>16750</v>
      </c>
      <c r="E3567">
        <v>469.32</v>
      </c>
    </row>
    <row r="3568" spans="1:5">
      <c r="A3568" t="s">
        <v>16751</v>
      </c>
      <c r="B3568" t="s">
        <v>9618</v>
      </c>
      <c r="C3568">
        <v>6447</v>
      </c>
      <c r="D3568" t="s">
        <v>16752</v>
      </c>
      <c r="E3568">
        <v>464.94</v>
      </c>
    </row>
    <row r="3569" spans="1:5">
      <c r="A3569" t="s">
        <v>16753</v>
      </c>
      <c r="B3569" t="s">
        <v>9618</v>
      </c>
      <c r="C3569">
        <v>6447</v>
      </c>
      <c r="D3569" t="s">
        <v>16754</v>
      </c>
      <c r="E3569">
        <v>398.39</v>
      </c>
    </row>
    <row r="3570" spans="1:5">
      <c r="A3570" t="s">
        <v>16755</v>
      </c>
      <c r="B3570" t="s">
        <v>9618</v>
      </c>
      <c r="C3570">
        <v>6447</v>
      </c>
      <c r="D3570" t="s">
        <v>16756</v>
      </c>
      <c r="E3570">
        <v>179.33</v>
      </c>
    </row>
    <row r="3571" spans="1:5">
      <c r="A3571" t="s">
        <v>16757</v>
      </c>
      <c r="B3571" t="s">
        <v>9618</v>
      </c>
      <c r="C3571">
        <v>6447</v>
      </c>
      <c r="D3571" t="s">
        <v>16758</v>
      </c>
      <c r="E3571">
        <v>217.64</v>
      </c>
    </row>
    <row r="3572" spans="1:5">
      <c r="A3572" t="s">
        <v>16759</v>
      </c>
      <c r="B3572" t="s">
        <v>9618</v>
      </c>
      <c r="C3572">
        <v>6447</v>
      </c>
      <c r="D3572" t="s">
        <v>16760</v>
      </c>
      <c r="E3572">
        <v>440.74</v>
      </c>
    </row>
    <row r="3573" spans="1:5">
      <c r="A3573" t="s">
        <v>16761</v>
      </c>
      <c r="B3573" t="s">
        <v>9618</v>
      </c>
      <c r="C3573">
        <v>6447</v>
      </c>
      <c r="D3573" t="s">
        <v>16762</v>
      </c>
      <c r="E3573">
        <v>264.33999999999997</v>
      </c>
    </row>
    <row r="3574" spans="1:5">
      <c r="A3574" t="s">
        <v>16763</v>
      </c>
      <c r="B3574" t="s">
        <v>9618</v>
      </c>
      <c r="C3574">
        <v>6447</v>
      </c>
      <c r="D3574" t="s">
        <v>16764</v>
      </c>
      <c r="E3574">
        <v>3.37</v>
      </c>
    </row>
    <row r="3575" spans="1:5">
      <c r="A3575" t="s">
        <v>16765</v>
      </c>
      <c r="B3575" t="s">
        <v>9618</v>
      </c>
      <c r="C3575">
        <v>6447</v>
      </c>
      <c r="D3575" t="s">
        <v>16766</v>
      </c>
      <c r="E3575">
        <v>0</v>
      </c>
    </row>
    <row r="3576" spans="1:5">
      <c r="A3576" t="s">
        <v>16767</v>
      </c>
      <c r="B3576" t="s">
        <v>9618</v>
      </c>
      <c r="C3576">
        <v>6447</v>
      </c>
      <c r="D3576" t="s">
        <v>16768</v>
      </c>
      <c r="E3576">
        <v>0</v>
      </c>
    </row>
    <row r="3577" spans="1:5">
      <c r="A3577" t="s">
        <v>16769</v>
      </c>
      <c r="B3577" t="s">
        <v>9618</v>
      </c>
      <c r="C3577">
        <v>6447</v>
      </c>
      <c r="D3577" t="s">
        <v>16770</v>
      </c>
      <c r="E3577">
        <v>0</v>
      </c>
    </row>
    <row r="3578" spans="1:5">
      <c r="A3578" t="s">
        <v>16771</v>
      </c>
      <c r="B3578" t="s">
        <v>9618</v>
      </c>
      <c r="C3578">
        <v>6447</v>
      </c>
      <c r="D3578" t="s">
        <v>16772</v>
      </c>
      <c r="E3578">
        <v>0</v>
      </c>
    </row>
    <row r="3579" spans="1:5">
      <c r="A3579" t="s">
        <v>16773</v>
      </c>
      <c r="B3579" t="s">
        <v>9618</v>
      </c>
      <c r="C3579">
        <v>6447</v>
      </c>
      <c r="D3579" t="s">
        <v>16774</v>
      </c>
      <c r="E3579">
        <v>0</v>
      </c>
    </row>
    <row r="3580" spans="1:5">
      <c r="A3580" t="s">
        <v>16775</v>
      </c>
      <c r="B3580" t="s">
        <v>9618</v>
      </c>
      <c r="C3580">
        <v>6447</v>
      </c>
      <c r="D3580" t="s">
        <v>16776</v>
      </c>
      <c r="E3580">
        <v>0</v>
      </c>
    </row>
    <row r="3581" spans="1:5">
      <c r="A3581" t="s">
        <v>16777</v>
      </c>
      <c r="B3581" t="s">
        <v>9618</v>
      </c>
      <c r="C3581">
        <v>6447</v>
      </c>
      <c r="D3581" t="s">
        <v>16778</v>
      </c>
      <c r="E3581">
        <v>0</v>
      </c>
    </row>
    <row r="3582" spans="1:5">
      <c r="A3582" t="s">
        <v>16779</v>
      </c>
      <c r="B3582" t="s">
        <v>9618</v>
      </c>
      <c r="C3582">
        <v>6447</v>
      </c>
      <c r="D3582" t="s">
        <v>16780</v>
      </c>
      <c r="E3582">
        <v>1.34</v>
      </c>
    </row>
    <row r="3583" spans="1:5">
      <c r="A3583" t="s">
        <v>16781</v>
      </c>
      <c r="B3583" t="s">
        <v>9618</v>
      </c>
      <c r="C3583">
        <v>6447</v>
      </c>
      <c r="D3583" t="s">
        <v>16782</v>
      </c>
      <c r="E3583">
        <v>115.67</v>
      </c>
    </row>
    <row r="3584" spans="1:5">
      <c r="A3584" t="s">
        <v>16783</v>
      </c>
      <c r="B3584" t="s">
        <v>9618</v>
      </c>
      <c r="C3584">
        <v>6447</v>
      </c>
      <c r="D3584" t="s">
        <v>16784</v>
      </c>
      <c r="E3584">
        <v>396.76</v>
      </c>
    </row>
    <row r="3585" spans="1:5">
      <c r="A3585" t="s">
        <v>16785</v>
      </c>
      <c r="B3585" t="s">
        <v>9618</v>
      </c>
      <c r="C3585">
        <v>6447</v>
      </c>
      <c r="D3585" t="s">
        <v>16786</v>
      </c>
      <c r="E3585">
        <v>512.73</v>
      </c>
    </row>
    <row r="3586" spans="1:5">
      <c r="A3586" t="s">
        <v>16787</v>
      </c>
      <c r="B3586" t="s">
        <v>9618</v>
      </c>
      <c r="C3586">
        <v>6447</v>
      </c>
      <c r="D3586" t="s">
        <v>16788</v>
      </c>
      <c r="E3586">
        <v>681.93</v>
      </c>
    </row>
    <row r="3587" spans="1:5">
      <c r="A3587" t="s">
        <v>16789</v>
      </c>
      <c r="B3587" t="s">
        <v>9618</v>
      </c>
      <c r="C3587">
        <v>6447</v>
      </c>
      <c r="D3587" t="s">
        <v>16790</v>
      </c>
      <c r="E3587">
        <v>637.14</v>
      </c>
    </row>
    <row r="3588" spans="1:5">
      <c r="A3588" t="s">
        <v>16791</v>
      </c>
      <c r="B3588" t="s">
        <v>9618</v>
      </c>
      <c r="C3588">
        <v>6447</v>
      </c>
      <c r="D3588" t="s">
        <v>16792</v>
      </c>
      <c r="E3588">
        <v>719.61</v>
      </c>
    </row>
    <row r="3589" spans="1:5">
      <c r="A3589" t="s">
        <v>16793</v>
      </c>
      <c r="B3589" t="s">
        <v>9618</v>
      </c>
      <c r="C3589">
        <v>6447</v>
      </c>
      <c r="D3589" t="s">
        <v>16794</v>
      </c>
      <c r="E3589">
        <v>563.92999999999995</v>
      </c>
    </row>
    <row r="3590" spans="1:5">
      <c r="A3590" t="s">
        <v>16795</v>
      </c>
      <c r="B3590" t="s">
        <v>9618</v>
      </c>
      <c r="C3590">
        <v>6447</v>
      </c>
      <c r="D3590" t="s">
        <v>16796</v>
      </c>
      <c r="E3590">
        <v>557.70000000000005</v>
      </c>
    </row>
    <row r="3591" spans="1:5">
      <c r="A3591" t="s">
        <v>16797</v>
      </c>
      <c r="B3591" t="s">
        <v>9618</v>
      </c>
      <c r="C3591">
        <v>6447</v>
      </c>
      <c r="D3591" t="s">
        <v>16798</v>
      </c>
      <c r="E3591">
        <v>636.51</v>
      </c>
    </row>
    <row r="3592" spans="1:5">
      <c r="A3592" t="s">
        <v>16799</v>
      </c>
      <c r="B3592" t="s">
        <v>9618</v>
      </c>
      <c r="C3592">
        <v>6447</v>
      </c>
      <c r="D3592" t="s">
        <v>16800</v>
      </c>
      <c r="E3592">
        <v>633.38</v>
      </c>
    </row>
    <row r="3593" spans="1:5">
      <c r="A3593" t="s">
        <v>16801</v>
      </c>
      <c r="B3593" t="s">
        <v>9618</v>
      </c>
      <c r="C3593">
        <v>6447</v>
      </c>
      <c r="D3593" t="s">
        <v>16802</v>
      </c>
      <c r="E3593">
        <v>659.96</v>
      </c>
    </row>
    <row r="3594" spans="1:5">
      <c r="A3594" t="s">
        <v>16803</v>
      </c>
      <c r="B3594" t="s">
        <v>9618</v>
      </c>
      <c r="C3594">
        <v>6447</v>
      </c>
      <c r="D3594" t="s">
        <v>16804</v>
      </c>
      <c r="E3594">
        <v>631.37</v>
      </c>
    </row>
    <row r="3595" spans="1:5">
      <c r="A3595" t="s">
        <v>16805</v>
      </c>
      <c r="B3595" t="s">
        <v>9618</v>
      </c>
      <c r="C3595">
        <v>6447</v>
      </c>
      <c r="D3595" t="s">
        <v>16806</v>
      </c>
      <c r="E3595">
        <v>558.47</v>
      </c>
    </row>
    <row r="3596" spans="1:5">
      <c r="A3596" t="s">
        <v>16807</v>
      </c>
      <c r="B3596" t="s">
        <v>9618</v>
      </c>
      <c r="C3596">
        <v>6447</v>
      </c>
      <c r="D3596" t="s">
        <v>16808</v>
      </c>
      <c r="E3596">
        <v>428.1</v>
      </c>
    </row>
    <row r="3597" spans="1:5">
      <c r="A3597" t="s">
        <v>16809</v>
      </c>
      <c r="B3597" t="s">
        <v>9618</v>
      </c>
      <c r="C3597">
        <v>6447</v>
      </c>
      <c r="D3597" t="s">
        <v>16810</v>
      </c>
      <c r="E3597">
        <v>211.63</v>
      </c>
    </row>
    <row r="3598" spans="1:5">
      <c r="A3598" t="s">
        <v>16811</v>
      </c>
      <c r="B3598" t="s">
        <v>9618</v>
      </c>
      <c r="C3598">
        <v>6447</v>
      </c>
      <c r="D3598" t="s">
        <v>16812</v>
      </c>
      <c r="E3598">
        <v>3.32</v>
      </c>
    </row>
    <row r="3599" spans="1:5">
      <c r="A3599" t="s">
        <v>16813</v>
      </c>
      <c r="B3599" t="s">
        <v>9618</v>
      </c>
      <c r="C3599">
        <v>6447</v>
      </c>
      <c r="D3599" t="s">
        <v>16814</v>
      </c>
      <c r="E3599">
        <v>0</v>
      </c>
    </row>
    <row r="3600" spans="1:5">
      <c r="A3600" t="s">
        <v>16815</v>
      </c>
      <c r="B3600" t="s">
        <v>9618</v>
      </c>
      <c r="C3600">
        <v>6447</v>
      </c>
      <c r="D3600" t="s">
        <v>16816</v>
      </c>
      <c r="E3600">
        <v>0</v>
      </c>
    </row>
    <row r="3601" spans="1:5">
      <c r="A3601" t="s">
        <v>16817</v>
      </c>
      <c r="B3601" t="s">
        <v>9618</v>
      </c>
      <c r="C3601">
        <v>6447</v>
      </c>
      <c r="D3601" t="s">
        <v>16818</v>
      </c>
      <c r="E3601">
        <v>0</v>
      </c>
    </row>
    <row r="3602" spans="1:5">
      <c r="A3602" t="s">
        <v>16819</v>
      </c>
      <c r="B3602" t="s">
        <v>9618</v>
      </c>
      <c r="C3602">
        <v>6447</v>
      </c>
      <c r="D3602" t="s">
        <v>16820</v>
      </c>
      <c r="E3602">
        <v>0</v>
      </c>
    </row>
    <row r="3603" spans="1:5">
      <c r="A3603" t="s">
        <v>16821</v>
      </c>
      <c r="B3603" t="s">
        <v>9618</v>
      </c>
      <c r="C3603">
        <v>6447</v>
      </c>
      <c r="D3603" t="s">
        <v>16822</v>
      </c>
      <c r="E3603">
        <v>0</v>
      </c>
    </row>
    <row r="3604" spans="1:5">
      <c r="A3604" t="s">
        <v>16823</v>
      </c>
      <c r="B3604" t="s">
        <v>9618</v>
      </c>
      <c r="C3604">
        <v>6447</v>
      </c>
      <c r="D3604" t="s">
        <v>16824</v>
      </c>
      <c r="E3604">
        <v>0</v>
      </c>
    </row>
    <row r="3605" spans="1:5">
      <c r="A3605" t="s">
        <v>16825</v>
      </c>
      <c r="B3605" t="s">
        <v>9618</v>
      </c>
      <c r="C3605">
        <v>6447</v>
      </c>
      <c r="D3605" t="s">
        <v>16826</v>
      </c>
      <c r="E3605">
        <v>0</v>
      </c>
    </row>
    <row r="3606" spans="1:5">
      <c r="A3606" t="s">
        <v>16827</v>
      </c>
      <c r="B3606" t="s">
        <v>9618</v>
      </c>
      <c r="C3606">
        <v>6447</v>
      </c>
      <c r="D3606" t="s">
        <v>16828</v>
      </c>
      <c r="E3606">
        <v>1.34</v>
      </c>
    </row>
    <row r="3607" spans="1:5">
      <c r="A3607" t="s">
        <v>16829</v>
      </c>
      <c r="B3607" t="s">
        <v>9618</v>
      </c>
      <c r="C3607">
        <v>6447</v>
      </c>
      <c r="D3607" t="s">
        <v>16830</v>
      </c>
      <c r="E3607">
        <v>121.46</v>
      </c>
    </row>
    <row r="3608" spans="1:5">
      <c r="A3608" t="s">
        <v>16831</v>
      </c>
      <c r="B3608" t="s">
        <v>9618</v>
      </c>
      <c r="C3608">
        <v>6447</v>
      </c>
      <c r="D3608" t="s">
        <v>16832</v>
      </c>
      <c r="E3608">
        <v>443.46</v>
      </c>
    </row>
    <row r="3609" spans="1:5">
      <c r="A3609" t="s">
        <v>16833</v>
      </c>
      <c r="B3609" t="s">
        <v>9618</v>
      </c>
      <c r="C3609">
        <v>6447</v>
      </c>
      <c r="D3609" t="s">
        <v>16834</v>
      </c>
      <c r="E3609">
        <v>603.54999999999995</v>
      </c>
    </row>
    <row r="3610" spans="1:5">
      <c r="A3610" t="s">
        <v>16835</v>
      </c>
      <c r="B3610" t="s">
        <v>9618</v>
      </c>
      <c r="C3610">
        <v>6447</v>
      </c>
      <c r="D3610" t="s">
        <v>16836</v>
      </c>
      <c r="E3610">
        <v>688.1</v>
      </c>
    </row>
    <row r="3611" spans="1:5">
      <c r="A3611" t="s">
        <v>16837</v>
      </c>
      <c r="B3611" t="s">
        <v>9618</v>
      </c>
      <c r="C3611">
        <v>6447</v>
      </c>
      <c r="D3611" t="s">
        <v>16838</v>
      </c>
      <c r="E3611">
        <v>627.48</v>
      </c>
    </row>
    <row r="3612" spans="1:5">
      <c r="A3612" t="s">
        <v>16839</v>
      </c>
      <c r="B3612" t="s">
        <v>9618</v>
      </c>
      <c r="C3612">
        <v>6447</v>
      </c>
      <c r="D3612" t="s">
        <v>16840</v>
      </c>
      <c r="E3612">
        <v>726.91</v>
      </c>
    </row>
    <row r="3613" spans="1:5">
      <c r="A3613" t="s">
        <v>16841</v>
      </c>
      <c r="B3613" t="s">
        <v>9618</v>
      </c>
      <c r="C3613">
        <v>6447</v>
      </c>
      <c r="D3613" t="s">
        <v>16842</v>
      </c>
      <c r="E3613">
        <v>581.83000000000004</v>
      </c>
    </row>
    <row r="3614" spans="1:5">
      <c r="A3614" t="s">
        <v>16843</v>
      </c>
      <c r="B3614" t="s">
        <v>9618</v>
      </c>
      <c r="C3614">
        <v>6447</v>
      </c>
      <c r="D3614" t="s">
        <v>16844</v>
      </c>
      <c r="E3614">
        <v>670.81</v>
      </c>
    </row>
    <row r="3615" spans="1:5">
      <c r="A3615" t="s">
        <v>16845</v>
      </c>
      <c r="B3615" t="s">
        <v>9618</v>
      </c>
      <c r="C3615">
        <v>6447</v>
      </c>
      <c r="D3615" t="s">
        <v>16846</v>
      </c>
      <c r="E3615">
        <v>651.04</v>
      </c>
    </row>
    <row r="3616" spans="1:5">
      <c r="A3616" t="s">
        <v>16847</v>
      </c>
      <c r="B3616" t="s">
        <v>9618</v>
      </c>
      <c r="C3616">
        <v>6447</v>
      </c>
      <c r="D3616" t="s">
        <v>16848</v>
      </c>
      <c r="E3616">
        <v>663.36</v>
      </c>
    </row>
    <row r="3617" spans="1:5">
      <c r="A3617" t="s">
        <v>16849</v>
      </c>
      <c r="B3617" t="s">
        <v>9618</v>
      </c>
      <c r="C3617">
        <v>6447</v>
      </c>
      <c r="D3617" t="s">
        <v>16850</v>
      </c>
      <c r="E3617">
        <v>669.48</v>
      </c>
    </row>
    <row r="3618" spans="1:5">
      <c r="A3618" t="s">
        <v>16851</v>
      </c>
      <c r="B3618" t="s">
        <v>9618</v>
      </c>
      <c r="C3618">
        <v>6447</v>
      </c>
      <c r="D3618" t="s">
        <v>16852</v>
      </c>
      <c r="E3618">
        <v>635.53</v>
      </c>
    </row>
    <row r="3619" spans="1:5">
      <c r="A3619" t="s">
        <v>16853</v>
      </c>
      <c r="B3619" t="s">
        <v>9618</v>
      </c>
      <c r="C3619">
        <v>6447</v>
      </c>
      <c r="D3619" t="s">
        <v>16854</v>
      </c>
      <c r="E3619">
        <v>499.68</v>
      </c>
    </row>
    <row r="3620" spans="1:5">
      <c r="A3620" t="s">
        <v>16855</v>
      </c>
      <c r="B3620" t="s">
        <v>9618</v>
      </c>
      <c r="C3620">
        <v>6447</v>
      </c>
      <c r="D3620" t="s">
        <v>16856</v>
      </c>
      <c r="E3620">
        <v>436.02</v>
      </c>
    </row>
    <row r="3621" spans="1:5">
      <c r="A3621" t="s">
        <v>16857</v>
      </c>
      <c r="B3621" t="s">
        <v>9618</v>
      </c>
      <c r="C3621">
        <v>6447</v>
      </c>
      <c r="D3621" t="s">
        <v>16858</v>
      </c>
      <c r="E3621">
        <v>243.55</v>
      </c>
    </row>
    <row r="3622" spans="1:5">
      <c r="A3622" t="s">
        <v>16859</v>
      </c>
      <c r="B3622" t="s">
        <v>9618</v>
      </c>
      <c r="C3622">
        <v>6447</v>
      </c>
      <c r="D3622" t="s">
        <v>16860</v>
      </c>
      <c r="E3622">
        <v>6.55</v>
      </c>
    </row>
    <row r="3623" spans="1:5">
      <c r="A3623" t="s">
        <v>16861</v>
      </c>
      <c r="B3623" t="s">
        <v>9618</v>
      </c>
      <c r="C3623">
        <v>6447</v>
      </c>
      <c r="D3623" t="s">
        <v>16862</v>
      </c>
      <c r="E3623">
        <v>0</v>
      </c>
    </row>
    <row r="3624" spans="1:5">
      <c r="A3624" t="s">
        <v>16863</v>
      </c>
      <c r="B3624" t="s">
        <v>9618</v>
      </c>
      <c r="C3624">
        <v>6447</v>
      </c>
      <c r="D3624" t="s">
        <v>16864</v>
      </c>
      <c r="E3624">
        <v>0</v>
      </c>
    </row>
    <row r="3625" spans="1:5">
      <c r="A3625" t="s">
        <v>16865</v>
      </c>
      <c r="B3625" t="s">
        <v>9618</v>
      </c>
      <c r="C3625">
        <v>6447</v>
      </c>
      <c r="D3625" t="s">
        <v>16866</v>
      </c>
      <c r="E3625">
        <v>0</v>
      </c>
    </row>
    <row r="3626" spans="1:5">
      <c r="A3626" t="s">
        <v>16867</v>
      </c>
      <c r="B3626" t="s">
        <v>9618</v>
      </c>
      <c r="C3626">
        <v>6447</v>
      </c>
      <c r="D3626" t="s">
        <v>16868</v>
      </c>
      <c r="E3626">
        <v>0</v>
      </c>
    </row>
    <row r="3627" spans="1:5">
      <c r="A3627" t="s">
        <v>16869</v>
      </c>
      <c r="B3627" t="s">
        <v>9618</v>
      </c>
      <c r="C3627">
        <v>6447</v>
      </c>
      <c r="D3627" t="s">
        <v>16870</v>
      </c>
      <c r="E3627">
        <v>0</v>
      </c>
    </row>
    <row r="3628" spans="1:5">
      <c r="A3628" t="s">
        <v>16871</v>
      </c>
      <c r="B3628" t="s">
        <v>9618</v>
      </c>
      <c r="C3628">
        <v>6447</v>
      </c>
      <c r="D3628" t="s">
        <v>16872</v>
      </c>
      <c r="E3628">
        <v>0</v>
      </c>
    </row>
    <row r="3629" spans="1:5">
      <c r="A3629" t="s">
        <v>16873</v>
      </c>
      <c r="B3629" t="s">
        <v>9618</v>
      </c>
      <c r="C3629">
        <v>6447</v>
      </c>
      <c r="D3629" t="s">
        <v>16874</v>
      </c>
      <c r="E3629">
        <v>0</v>
      </c>
    </row>
    <row r="3630" spans="1:5">
      <c r="A3630" t="s">
        <v>16875</v>
      </c>
      <c r="B3630" t="s">
        <v>9618</v>
      </c>
      <c r="C3630">
        <v>6447</v>
      </c>
      <c r="D3630" t="s">
        <v>16876</v>
      </c>
      <c r="E3630">
        <v>1.33</v>
      </c>
    </row>
    <row r="3631" spans="1:5">
      <c r="A3631" t="s">
        <v>16877</v>
      </c>
      <c r="B3631" t="s">
        <v>9618</v>
      </c>
      <c r="C3631">
        <v>6447</v>
      </c>
      <c r="D3631" t="s">
        <v>16878</v>
      </c>
      <c r="E3631">
        <v>9.7200000000000006</v>
      </c>
    </row>
    <row r="3632" spans="1:5">
      <c r="A3632" t="s">
        <v>16879</v>
      </c>
      <c r="B3632" t="s">
        <v>9618</v>
      </c>
      <c r="C3632">
        <v>6447</v>
      </c>
      <c r="D3632" t="s">
        <v>16880</v>
      </c>
      <c r="E3632">
        <v>19.7</v>
      </c>
    </row>
    <row r="3633" spans="1:5">
      <c r="A3633" t="s">
        <v>16881</v>
      </c>
      <c r="B3633" t="s">
        <v>9618</v>
      </c>
      <c r="C3633">
        <v>6447</v>
      </c>
      <c r="D3633" t="s">
        <v>16882</v>
      </c>
      <c r="E3633">
        <v>36.96</v>
      </c>
    </row>
    <row r="3634" spans="1:5">
      <c r="A3634" t="s">
        <v>16883</v>
      </c>
      <c r="B3634" t="s">
        <v>9618</v>
      </c>
      <c r="C3634">
        <v>6447</v>
      </c>
      <c r="D3634" t="s">
        <v>16884</v>
      </c>
      <c r="E3634">
        <v>487.66</v>
      </c>
    </row>
    <row r="3635" spans="1:5">
      <c r="A3635" t="s">
        <v>16885</v>
      </c>
      <c r="B3635" t="s">
        <v>9618</v>
      </c>
      <c r="C3635">
        <v>6447</v>
      </c>
      <c r="D3635" t="s">
        <v>16886</v>
      </c>
      <c r="E3635">
        <v>598.38</v>
      </c>
    </row>
    <row r="3636" spans="1:5">
      <c r="A3636" t="s">
        <v>16887</v>
      </c>
      <c r="B3636" t="s">
        <v>9618</v>
      </c>
      <c r="C3636">
        <v>6447</v>
      </c>
      <c r="D3636" t="s">
        <v>16888</v>
      </c>
      <c r="E3636">
        <v>725.72</v>
      </c>
    </row>
    <row r="3637" spans="1:5">
      <c r="A3637" t="s">
        <v>16889</v>
      </c>
      <c r="B3637" t="s">
        <v>9618</v>
      </c>
      <c r="C3637">
        <v>6447</v>
      </c>
      <c r="D3637" t="s">
        <v>16890</v>
      </c>
      <c r="E3637">
        <v>578.85</v>
      </c>
    </row>
    <row r="3638" spans="1:5">
      <c r="A3638" t="s">
        <v>16891</v>
      </c>
      <c r="B3638" t="s">
        <v>9618</v>
      </c>
      <c r="C3638">
        <v>6447</v>
      </c>
      <c r="D3638" t="s">
        <v>16892</v>
      </c>
      <c r="E3638">
        <v>652.16999999999996</v>
      </c>
    </row>
    <row r="3639" spans="1:5">
      <c r="A3639" t="s">
        <v>16893</v>
      </c>
      <c r="B3639" t="s">
        <v>9618</v>
      </c>
      <c r="C3639">
        <v>6447</v>
      </c>
      <c r="D3639" t="s">
        <v>16894</v>
      </c>
      <c r="E3639">
        <v>634.70000000000005</v>
      </c>
    </row>
    <row r="3640" spans="1:5">
      <c r="A3640" t="s">
        <v>16895</v>
      </c>
      <c r="B3640" t="s">
        <v>9618</v>
      </c>
      <c r="C3640">
        <v>6447</v>
      </c>
      <c r="D3640" t="s">
        <v>16896</v>
      </c>
      <c r="E3640">
        <v>665.74</v>
      </c>
    </row>
    <row r="3641" spans="1:5">
      <c r="A3641" t="s">
        <v>16897</v>
      </c>
      <c r="B3641" t="s">
        <v>9618</v>
      </c>
      <c r="C3641">
        <v>6447</v>
      </c>
      <c r="D3641" t="s">
        <v>16898</v>
      </c>
      <c r="E3641">
        <v>672.19</v>
      </c>
    </row>
    <row r="3642" spans="1:5">
      <c r="A3642" t="s">
        <v>16899</v>
      </c>
      <c r="B3642" t="s">
        <v>9618</v>
      </c>
      <c r="C3642">
        <v>6447</v>
      </c>
      <c r="D3642" t="s">
        <v>16900</v>
      </c>
      <c r="E3642">
        <v>644.02</v>
      </c>
    </row>
    <row r="3643" spans="1:5">
      <c r="A3643" t="s">
        <v>16901</v>
      </c>
      <c r="B3643" t="s">
        <v>9618</v>
      </c>
      <c r="C3643">
        <v>6447</v>
      </c>
      <c r="D3643" t="s">
        <v>16902</v>
      </c>
      <c r="E3643">
        <v>561.91</v>
      </c>
    </row>
    <row r="3644" spans="1:5">
      <c r="A3644" t="s">
        <v>16903</v>
      </c>
      <c r="B3644" t="s">
        <v>9618</v>
      </c>
      <c r="C3644">
        <v>6447</v>
      </c>
      <c r="D3644" t="s">
        <v>16904</v>
      </c>
      <c r="E3644">
        <v>453.95</v>
      </c>
    </row>
    <row r="3645" spans="1:5">
      <c r="A3645" t="s">
        <v>16905</v>
      </c>
      <c r="B3645" t="s">
        <v>9618</v>
      </c>
      <c r="C3645">
        <v>6447</v>
      </c>
      <c r="D3645" t="s">
        <v>16906</v>
      </c>
      <c r="E3645">
        <v>249.2</v>
      </c>
    </row>
    <row r="3646" spans="1:5">
      <c r="A3646" t="s">
        <v>16907</v>
      </c>
      <c r="B3646" t="s">
        <v>9618</v>
      </c>
      <c r="C3646">
        <v>6447</v>
      </c>
      <c r="D3646" t="s">
        <v>16908</v>
      </c>
      <c r="E3646">
        <v>3.11</v>
      </c>
    </row>
    <row r="3647" spans="1:5">
      <c r="A3647" t="s">
        <v>16909</v>
      </c>
      <c r="B3647" t="s">
        <v>9618</v>
      </c>
      <c r="C3647">
        <v>6447</v>
      </c>
      <c r="D3647" t="s">
        <v>16910</v>
      </c>
      <c r="E3647">
        <v>0</v>
      </c>
    </row>
    <row r="3648" spans="1:5">
      <c r="A3648" t="s">
        <v>16911</v>
      </c>
      <c r="B3648" t="s">
        <v>9618</v>
      </c>
      <c r="C3648">
        <v>6447</v>
      </c>
      <c r="D3648" t="s">
        <v>16912</v>
      </c>
      <c r="E3648">
        <v>0</v>
      </c>
    </row>
    <row r="3649" spans="1:5">
      <c r="A3649" t="s">
        <v>16913</v>
      </c>
      <c r="B3649" t="s">
        <v>9618</v>
      </c>
      <c r="C3649">
        <v>6447</v>
      </c>
      <c r="D3649" t="s">
        <v>16914</v>
      </c>
      <c r="E3649">
        <v>0</v>
      </c>
    </row>
    <row r="3650" spans="1:5">
      <c r="A3650" t="s">
        <v>16915</v>
      </c>
      <c r="B3650" t="s">
        <v>9618</v>
      </c>
      <c r="C3650">
        <v>6447</v>
      </c>
      <c r="D3650" t="s">
        <v>16916</v>
      </c>
      <c r="E3650">
        <v>0</v>
      </c>
    </row>
    <row r="3651" spans="1:5">
      <c r="A3651" t="s">
        <v>16917</v>
      </c>
      <c r="B3651" t="s">
        <v>9618</v>
      </c>
      <c r="C3651">
        <v>6447</v>
      </c>
      <c r="D3651" t="s">
        <v>16918</v>
      </c>
      <c r="E3651">
        <v>0</v>
      </c>
    </row>
    <row r="3652" spans="1:5">
      <c r="A3652" t="s">
        <v>16919</v>
      </c>
      <c r="B3652" t="s">
        <v>9618</v>
      </c>
      <c r="C3652">
        <v>6447</v>
      </c>
      <c r="D3652" t="s">
        <v>16920</v>
      </c>
      <c r="E3652">
        <v>0</v>
      </c>
    </row>
    <row r="3653" spans="1:5">
      <c r="A3653" t="s">
        <v>16921</v>
      </c>
      <c r="B3653" t="s">
        <v>9618</v>
      </c>
      <c r="C3653">
        <v>6447</v>
      </c>
      <c r="D3653" t="s">
        <v>16922</v>
      </c>
      <c r="E3653">
        <v>0</v>
      </c>
    </row>
    <row r="3654" spans="1:5">
      <c r="A3654" t="s">
        <v>16923</v>
      </c>
      <c r="B3654" t="s">
        <v>9618</v>
      </c>
      <c r="C3654">
        <v>6447</v>
      </c>
      <c r="D3654" t="s">
        <v>16924</v>
      </c>
      <c r="E3654">
        <v>1.35</v>
      </c>
    </row>
    <row r="3655" spans="1:5">
      <c r="A3655" t="s">
        <v>16925</v>
      </c>
      <c r="B3655" t="s">
        <v>9618</v>
      </c>
      <c r="C3655">
        <v>6447</v>
      </c>
      <c r="D3655" t="s">
        <v>16926</v>
      </c>
      <c r="E3655">
        <v>4.03</v>
      </c>
    </row>
    <row r="3656" spans="1:5">
      <c r="A3656" t="s">
        <v>16927</v>
      </c>
      <c r="B3656" t="s">
        <v>9618</v>
      </c>
      <c r="C3656">
        <v>6447</v>
      </c>
      <c r="D3656" t="s">
        <v>16928</v>
      </c>
      <c r="E3656">
        <v>4.04</v>
      </c>
    </row>
    <row r="3657" spans="1:5">
      <c r="A3657" t="s">
        <v>16929</v>
      </c>
      <c r="B3657" t="s">
        <v>9618</v>
      </c>
      <c r="C3657">
        <v>6447</v>
      </c>
      <c r="D3657" t="s">
        <v>16930</v>
      </c>
      <c r="E3657">
        <v>4.04</v>
      </c>
    </row>
    <row r="3658" spans="1:5">
      <c r="A3658" t="s">
        <v>16931</v>
      </c>
      <c r="B3658" t="s">
        <v>9618</v>
      </c>
      <c r="C3658">
        <v>6447</v>
      </c>
      <c r="D3658" t="s">
        <v>16932</v>
      </c>
      <c r="E3658">
        <v>30.01</v>
      </c>
    </row>
    <row r="3659" spans="1:5">
      <c r="A3659" t="s">
        <v>16933</v>
      </c>
      <c r="B3659" t="s">
        <v>9618</v>
      </c>
      <c r="C3659">
        <v>6447</v>
      </c>
      <c r="D3659" t="s">
        <v>16934</v>
      </c>
      <c r="E3659">
        <v>65.37</v>
      </c>
    </row>
    <row r="3660" spans="1:5">
      <c r="A3660" t="s">
        <v>16935</v>
      </c>
      <c r="B3660" t="s">
        <v>9618</v>
      </c>
      <c r="C3660">
        <v>6447</v>
      </c>
      <c r="D3660" t="s">
        <v>16936</v>
      </c>
      <c r="E3660">
        <v>223.11</v>
      </c>
    </row>
    <row r="3661" spans="1:5">
      <c r="A3661" t="s">
        <v>16937</v>
      </c>
      <c r="B3661" t="s">
        <v>9618</v>
      </c>
      <c r="C3661">
        <v>6447</v>
      </c>
      <c r="D3661" t="s">
        <v>16938</v>
      </c>
      <c r="E3661">
        <v>470.81</v>
      </c>
    </row>
    <row r="3662" spans="1:5">
      <c r="A3662" t="s">
        <v>16939</v>
      </c>
      <c r="B3662" t="s">
        <v>9618</v>
      </c>
      <c r="C3662">
        <v>6447</v>
      </c>
      <c r="D3662" t="s">
        <v>16940</v>
      </c>
      <c r="E3662">
        <v>654.28</v>
      </c>
    </row>
    <row r="3663" spans="1:5">
      <c r="A3663" t="s">
        <v>16941</v>
      </c>
      <c r="B3663" t="s">
        <v>9618</v>
      </c>
      <c r="C3663">
        <v>6447</v>
      </c>
      <c r="D3663" t="s">
        <v>16942</v>
      </c>
      <c r="E3663">
        <v>650.17999999999995</v>
      </c>
    </row>
    <row r="3664" spans="1:5">
      <c r="A3664" t="s">
        <v>16943</v>
      </c>
      <c r="B3664" t="s">
        <v>9618</v>
      </c>
      <c r="C3664">
        <v>6447</v>
      </c>
      <c r="D3664" t="s">
        <v>16944</v>
      </c>
      <c r="E3664">
        <v>668.94</v>
      </c>
    </row>
    <row r="3665" spans="1:5">
      <c r="A3665" t="s">
        <v>16945</v>
      </c>
      <c r="B3665" t="s">
        <v>9618</v>
      </c>
      <c r="C3665">
        <v>6447</v>
      </c>
      <c r="D3665" t="s">
        <v>16946</v>
      </c>
      <c r="E3665">
        <v>675.15</v>
      </c>
    </row>
    <row r="3666" spans="1:5">
      <c r="A3666" t="s">
        <v>16947</v>
      </c>
      <c r="B3666" t="s">
        <v>9618</v>
      </c>
      <c r="C3666">
        <v>6447</v>
      </c>
      <c r="D3666" t="s">
        <v>16948</v>
      </c>
      <c r="E3666">
        <v>636.79</v>
      </c>
    </row>
    <row r="3667" spans="1:5">
      <c r="A3667" t="s">
        <v>16949</v>
      </c>
      <c r="B3667" t="s">
        <v>9618</v>
      </c>
      <c r="C3667">
        <v>6447</v>
      </c>
      <c r="D3667" t="s">
        <v>16950</v>
      </c>
      <c r="E3667">
        <v>556.80999999999995</v>
      </c>
    </row>
    <row r="3668" spans="1:5">
      <c r="A3668" t="s">
        <v>16951</v>
      </c>
      <c r="B3668" t="s">
        <v>9618</v>
      </c>
      <c r="C3668">
        <v>6447</v>
      </c>
      <c r="D3668" t="s">
        <v>16952</v>
      </c>
      <c r="E3668">
        <v>334.62</v>
      </c>
    </row>
    <row r="3669" spans="1:5">
      <c r="A3669" t="s">
        <v>16953</v>
      </c>
      <c r="B3669" t="s">
        <v>9618</v>
      </c>
      <c r="C3669">
        <v>6447</v>
      </c>
      <c r="D3669" t="s">
        <v>16954</v>
      </c>
      <c r="E3669">
        <v>192.92</v>
      </c>
    </row>
    <row r="3670" spans="1:5">
      <c r="A3670" t="s">
        <v>16955</v>
      </c>
      <c r="B3670" t="s">
        <v>9618</v>
      </c>
      <c r="C3670">
        <v>6447</v>
      </c>
      <c r="D3670" t="s">
        <v>16956</v>
      </c>
      <c r="E3670">
        <v>3.13</v>
      </c>
    </row>
    <row r="3671" spans="1:5">
      <c r="A3671" t="s">
        <v>16957</v>
      </c>
      <c r="B3671" t="s">
        <v>9618</v>
      </c>
      <c r="C3671">
        <v>6447</v>
      </c>
      <c r="D3671" t="s">
        <v>16958</v>
      </c>
      <c r="E3671">
        <v>0</v>
      </c>
    </row>
    <row r="3672" spans="1:5">
      <c r="A3672" t="s">
        <v>16959</v>
      </c>
      <c r="B3672" t="s">
        <v>9618</v>
      </c>
      <c r="C3672">
        <v>6447</v>
      </c>
      <c r="D3672" t="s">
        <v>16960</v>
      </c>
      <c r="E3672">
        <v>0</v>
      </c>
    </row>
    <row r="3673" spans="1:5">
      <c r="A3673" t="s">
        <v>16961</v>
      </c>
      <c r="B3673" t="s">
        <v>9618</v>
      </c>
      <c r="C3673">
        <v>6447</v>
      </c>
      <c r="D3673" t="s">
        <v>16962</v>
      </c>
      <c r="E3673">
        <v>0</v>
      </c>
    </row>
    <row r="3674" spans="1:5">
      <c r="A3674" t="s">
        <v>16963</v>
      </c>
      <c r="B3674" t="s">
        <v>9618</v>
      </c>
      <c r="C3674">
        <v>6447</v>
      </c>
      <c r="D3674" t="s">
        <v>16964</v>
      </c>
      <c r="E3674">
        <v>0</v>
      </c>
    </row>
    <row r="3675" spans="1:5">
      <c r="A3675" t="s">
        <v>16965</v>
      </c>
      <c r="B3675" t="s">
        <v>9618</v>
      </c>
      <c r="C3675">
        <v>6447</v>
      </c>
      <c r="D3675" t="s">
        <v>16966</v>
      </c>
      <c r="E3675">
        <v>0</v>
      </c>
    </row>
    <row r="3676" spans="1:5">
      <c r="A3676" t="s">
        <v>16967</v>
      </c>
      <c r="B3676" t="s">
        <v>9618</v>
      </c>
      <c r="C3676">
        <v>6447</v>
      </c>
      <c r="D3676" t="s">
        <v>16968</v>
      </c>
      <c r="E3676">
        <v>0</v>
      </c>
    </row>
    <row r="3677" spans="1:5">
      <c r="A3677" t="s">
        <v>16969</v>
      </c>
      <c r="B3677" t="s">
        <v>9618</v>
      </c>
      <c r="C3677">
        <v>6447</v>
      </c>
      <c r="D3677" t="s">
        <v>16970</v>
      </c>
      <c r="E3677">
        <v>0</v>
      </c>
    </row>
    <row r="3678" spans="1:5">
      <c r="A3678" t="s">
        <v>16971</v>
      </c>
      <c r="B3678" t="s">
        <v>9618</v>
      </c>
      <c r="C3678">
        <v>6447</v>
      </c>
      <c r="D3678" t="s">
        <v>16972</v>
      </c>
      <c r="E3678">
        <v>1.35</v>
      </c>
    </row>
    <row r="3679" spans="1:5">
      <c r="A3679" t="s">
        <v>16973</v>
      </c>
      <c r="B3679" t="s">
        <v>9618</v>
      </c>
      <c r="C3679">
        <v>6447</v>
      </c>
      <c r="D3679" t="s">
        <v>16974</v>
      </c>
      <c r="E3679">
        <v>118.94</v>
      </c>
    </row>
    <row r="3680" spans="1:5">
      <c r="A3680" t="s">
        <v>16975</v>
      </c>
      <c r="B3680" t="s">
        <v>9618</v>
      </c>
      <c r="C3680">
        <v>6447</v>
      </c>
      <c r="D3680" t="s">
        <v>16976</v>
      </c>
      <c r="E3680">
        <v>441.62</v>
      </c>
    </row>
    <row r="3681" spans="1:5">
      <c r="A3681" t="s">
        <v>16977</v>
      </c>
      <c r="B3681" t="s">
        <v>9618</v>
      </c>
      <c r="C3681">
        <v>6447</v>
      </c>
      <c r="D3681" t="s">
        <v>16978</v>
      </c>
      <c r="E3681">
        <v>597.79</v>
      </c>
    </row>
    <row r="3682" spans="1:5">
      <c r="A3682" t="s">
        <v>16979</v>
      </c>
      <c r="B3682" t="s">
        <v>9618</v>
      </c>
      <c r="C3682">
        <v>6447</v>
      </c>
      <c r="D3682" t="s">
        <v>16980</v>
      </c>
      <c r="E3682">
        <v>686.05</v>
      </c>
    </row>
    <row r="3683" spans="1:5">
      <c r="A3683" t="s">
        <v>16981</v>
      </c>
      <c r="B3683" t="s">
        <v>9618</v>
      </c>
      <c r="C3683">
        <v>6447</v>
      </c>
      <c r="D3683" t="s">
        <v>16982</v>
      </c>
      <c r="E3683">
        <v>592.86</v>
      </c>
    </row>
    <row r="3684" spans="1:5">
      <c r="A3684" t="s">
        <v>16983</v>
      </c>
      <c r="B3684" t="s">
        <v>9618</v>
      </c>
      <c r="C3684">
        <v>6447</v>
      </c>
      <c r="D3684" t="s">
        <v>16984</v>
      </c>
      <c r="E3684">
        <v>724.91</v>
      </c>
    </row>
    <row r="3685" spans="1:5">
      <c r="A3685" t="s">
        <v>16985</v>
      </c>
      <c r="B3685" t="s">
        <v>9618</v>
      </c>
      <c r="C3685">
        <v>6447</v>
      </c>
      <c r="D3685" t="s">
        <v>16986</v>
      </c>
      <c r="E3685">
        <v>579.15</v>
      </c>
    </row>
    <row r="3686" spans="1:5">
      <c r="A3686" t="s">
        <v>16987</v>
      </c>
      <c r="B3686" t="s">
        <v>9618</v>
      </c>
      <c r="C3686">
        <v>6447</v>
      </c>
      <c r="D3686" t="s">
        <v>16988</v>
      </c>
      <c r="E3686">
        <v>673.04</v>
      </c>
    </row>
    <row r="3687" spans="1:5">
      <c r="A3687" t="s">
        <v>16989</v>
      </c>
      <c r="B3687" t="s">
        <v>9618</v>
      </c>
      <c r="C3687">
        <v>6447</v>
      </c>
      <c r="D3687" t="s">
        <v>16990</v>
      </c>
      <c r="E3687">
        <v>654.83000000000004</v>
      </c>
    </row>
    <row r="3688" spans="1:5">
      <c r="A3688" t="s">
        <v>16991</v>
      </c>
      <c r="B3688" t="s">
        <v>9618</v>
      </c>
      <c r="C3688">
        <v>6447</v>
      </c>
      <c r="D3688" t="s">
        <v>16992</v>
      </c>
      <c r="E3688">
        <v>673.69</v>
      </c>
    </row>
    <row r="3689" spans="1:5">
      <c r="A3689" t="s">
        <v>16993</v>
      </c>
      <c r="B3689" t="s">
        <v>9618</v>
      </c>
      <c r="C3689">
        <v>6447</v>
      </c>
      <c r="D3689" t="s">
        <v>16994</v>
      </c>
      <c r="E3689">
        <v>677.39</v>
      </c>
    </row>
    <row r="3690" spans="1:5">
      <c r="A3690" t="s">
        <v>16995</v>
      </c>
      <c r="B3690" t="s">
        <v>9618</v>
      </c>
      <c r="C3690">
        <v>6447</v>
      </c>
      <c r="D3690" t="s">
        <v>16996</v>
      </c>
      <c r="E3690">
        <v>656.68</v>
      </c>
    </row>
    <row r="3691" spans="1:5">
      <c r="A3691" t="s">
        <v>16997</v>
      </c>
      <c r="B3691" t="s">
        <v>9618</v>
      </c>
      <c r="C3691">
        <v>6447</v>
      </c>
      <c r="D3691" t="s">
        <v>16998</v>
      </c>
      <c r="E3691">
        <v>600.65</v>
      </c>
    </row>
    <row r="3692" spans="1:5">
      <c r="A3692" t="s">
        <v>16999</v>
      </c>
      <c r="B3692" t="s">
        <v>9618</v>
      </c>
      <c r="C3692">
        <v>6447</v>
      </c>
      <c r="D3692" t="s">
        <v>17000</v>
      </c>
      <c r="E3692">
        <v>509.01</v>
      </c>
    </row>
    <row r="3693" spans="1:5">
      <c r="A3693" t="s">
        <v>17001</v>
      </c>
      <c r="B3693" t="s">
        <v>9618</v>
      </c>
      <c r="C3693">
        <v>6447</v>
      </c>
      <c r="D3693" t="s">
        <v>17002</v>
      </c>
      <c r="E3693">
        <v>329.42</v>
      </c>
    </row>
    <row r="3694" spans="1:5">
      <c r="A3694" t="s">
        <v>17003</v>
      </c>
      <c r="B3694" t="s">
        <v>9618</v>
      </c>
      <c r="C3694">
        <v>6447</v>
      </c>
      <c r="D3694" t="s">
        <v>17004</v>
      </c>
      <c r="E3694">
        <v>4.78</v>
      </c>
    </row>
    <row r="3695" spans="1:5">
      <c r="A3695" t="s">
        <v>17005</v>
      </c>
      <c r="B3695" t="s">
        <v>9618</v>
      </c>
      <c r="C3695">
        <v>6447</v>
      </c>
      <c r="D3695" t="s">
        <v>17006</v>
      </c>
      <c r="E3695">
        <v>0</v>
      </c>
    </row>
    <row r="3696" spans="1:5">
      <c r="A3696" t="s">
        <v>17007</v>
      </c>
      <c r="B3696" t="s">
        <v>9618</v>
      </c>
      <c r="C3696">
        <v>6447</v>
      </c>
      <c r="D3696" t="s">
        <v>17008</v>
      </c>
      <c r="E3696">
        <v>0</v>
      </c>
    </row>
    <row r="3697" spans="1:5">
      <c r="A3697" t="s">
        <v>17009</v>
      </c>
      <c r="B3697" t="s">
        <v>9618</v>
      </c>
      <c r="C3697">
        <v>6447</v>
      </c>
      <c r="D3697" t="s">
        <v>17010</v>
      </c>
      <c r="E3697">
        <v>0</v>
      </c>
    </row>
    <row r="3698" spans="1:5">
      <c r="A3698" t="s">
        <v>17011</v>
      </c>
      <c r="B3698" t="s">
        <v>9618</v>
      </c>
      <c r="C3698">
        <v>6447</v>
      </c>
      <c r="D3698" t="s">
        <v>17012</v>
      </c>
      <c r="E3698">
        <v>0</v>
      </c>
    </row>
    <row r="3699" spans="1:5">
      <c r="A3699" t="s">
        <v>17013</v>
      </c>
      <c r="B3699" t="s">
        <v>9618</v>
      </c>
      <c r="C3699">
        <v>6447</v>
      </c>
      <c r="D3699" t="s">
        <v>17014</v>
      </c>
      <c r="E3699">
        <v>0</v>
      </c>
    </row>
    <row r="3700" spans="1:5">
      <c r="A3700" t="s">
        <v>17015</v>
      </c>
      <c r="B3700" t="s">
        <v>9618</v>
      </c>
      <c r="C3700">
        <v>6447</v>
      </c>
      <c r="D3700" t="s">
        <v>17016</v>
      </c>
      <c r="E3700">
        <v>0</v>
      </c>
    </row>
    <row r="3701" spans="1:5">
      <c r="A3701" t="s">
        <v>17017</v>
      </c>
      <c r="B3701" t="s">
        <v>9618</v>
      </c>
      <c r="C3701">
        <v>6447</v>
      </c>
      <c r="D3701" t="s">
        <v>17018</v>
      </c>
      <c r="E3701">
        <v>0</v>
      </c>
    </row>
    <row r="3702" spans="1:5">
      <c r="A3702" t="s">
        <v>17019</v>
      </c>
      <c r="B3702" t="s">
        <v>9618</v>
      </c>
      <c r="C3702">
        <v>6447</v>
      </c>
      <c r="D3702" t="s">
        <v>17020</v>
      </c>
      <c r="E3702">
        <v>2</v>
      </c>
    </row>
    <row r="3703" spans="1:5">
      <c r="A3703" t="s">
        <v>17021</v>
      </c>
      <c r="B3703" t="s">
        <v>9618</v>
      </c>
      <c r="C3703">
        <v>6447</v>
      </c>
      <c r="D3703" t="s">
        <v>17022</v>
      </c>
      <c r="E3703">
        <v>127.63</v>
      </c>
    </row>
    <row r="3704" spans="1:5">
      <c r="A3704" t="s">
        <v>17023</v>
      </c>
      <c r="B3704" t="s">
        <v>9618</v>
      </c>
      <c r="C3704">
        <v>6447</v>
      </c>
      <c r="D3704" t="s">
        <v>17024</v>
      </c>
      <c r="E3704">
        <v>444.18</v>
      </c>
    </row>
    <row r="3705" spans="1:5">
      <c r="A3705" t="s">
        <v>17025</v>
      </c>
      <c r="B3705" t="s">
        <v>9618</v>
      </c>
      <c r="C3705">
        <v>6447</v>
      </c>
      <c r="D3705" t="s">
        <v>17026</v>
      </c>
      <c r="E3705">
        <v>591.25</v>
      </c>
    </row>
    <row r="3706" spans="1:5">
      <c r="A3706" t="s">
        <v>17027</v>
      </c>
      <c r="B3706" t="s">
        <v>9618</v>
      </c>
      <c r="C3706">
        <v>6447</v>
      </c>
      <c r="D3706" t="s">
        <v>17028</v>
      </c>
      <c r="E3706">
        <v>676.75</v>
      </c>
    </row>
    <row r="3707" spans="1:5">
      <c r="A3707" t="s">
        <v>17029</v>
      </c>
      <c r="B3707" t="s">
        <v>9618</v>
      </c>
      <c r="C3707">
        <v>6447</v>
      </c>
      <c r="D3707" t="s">
        <v>17030</v>
      </c>
      <c r="E3707">
        <v>579.45000000000005</v>
      </c>
    </row>
    <row r="3708" spans="1:5">
      <c r="A3708" t="s">
        <v>17031</v>
      </c>
      <c r="B3708" t="s">
        <v>9618</v>
      </c>
      <c r="C3708">
        <v>6447</v>
      </c>
      <c r="D3708" t="s">
        <v>17032</v>
      </c>
      <c r="E3708">
        <v>712.32</v>
      </c>
    </row>
    <row r="3709" spans="1:5">
      <c r="A3709" t="s">
        <v>17033</v>
      </c>
      <c r="B3709" t="s">
        <v>9618</v>
      </c>
      <c r="C3709">
        <v>6447</v>
      </c>
      <c r="D3709" t="s">
        <v>17034</v>
      </c>
      <c r="E3709">
        <v>564.73</v>
      </c>
    </row>
    <row r="3710" spans="1:5">
      <c r="A3710" t="s">
        <v>17035</v>
      </c>
      <c r="B3710" t="s">
        <v>9618</v>
      </c>
      <c r="C3710">
        <v>6447</v>
      </c>
      <c r="D3710" t="s">
        <v>17036</v>
      </c>
      <c r="E3710">
        <v>649.51</v>
      </c>
    </row>
    <row r="3711" spans="1:5">
      <c r="A3711" t="s">
        <v>17037</v>
      </c>
      <c r="B3711" t="s">
        <v>9618</v>
      </c>
      <c r="C3711">
        <v>6447</v>
      </c>
      <c r="D3711" t="s">
        <v>17038</v>
      </c>
      <c r="E3711">
        <v>631.38</v>
      </c>
    </row>
    <row r="3712" spans="1:5">
      <c r="A3712" t="s">
        <v>17039</v>
      </c>
      <c r="B3712" t="s">
        <v>9618</v>
      </c>
      <c r="C3712">
        <v>6447</v>
      </c>
      <c r="D3712" t="s">
        <v>17040</v>
      </c>
      <c r="E3712">
        <v>645.35</v>
      </c>
    </row>
    <row r="3713" spans="1:5">
      <c r="A3713" t="s">
        <v>17041</v>
      </c>
      <c r="B3713" t="s">
        <v>9618</v>
      </c>
      <c r="C3713">
        <v>6447</v>
      </c>
      <c r="D3713" t="s">
        <v>17042</v>
      </c>
      <c r="E3713">
        <v>648.47</v>
      </c>
    </row>
    <row r="3714" spans="1:5">
      <c r="A3714" t="s">
        <v>17043</v>
      </c>
      <c r="B3714" t="s">
        <v>9618</v>
      </c>
      <c r="C3714">
        <v>6447</v>
      </c>
      <c r="D3714" t="s">
        <v>17044</v>
      </c>
      <c r="E3714">
        <v>626.71</v>
      </c>
    </row>
    <row r="3715" spans="1:5">
      <c r="A3715" t="s">
        <v>17045</v>
      </c>
      <c r="B3715" t="s">
        <v>9618</v>
      </c>
      <c r="C3715">
        <v>6447</v>
      </c>
      <c r="D3715" t="s">
        <v>17046</v>
      </c>
      <c r="E3715">
        <v>550.53</v>
      </c>
    </row>
    <row r="3716" spans="1:5">
      <c r="A3716" t="s">
        <v>17047</v>
      </c>
      <c r="B3716" t="s">
        <v>9618</v>
      </c>
      <c r="C3716">
        <v>6447</v>
      </c>
      <c r="D3716" t="s">
        <v>17048</v>
      </c>
      <c r="E3716">
        <v>431.77</v>
      </c>
    </row>
    <row r="3717" spans="1:5">
      <c r="A3717" t="s">
        <v>17049</v>
      </c>
      <c r="B3717" t="s">
        <v>9618</v>
      </c>
      <c r="C3717">
        <v>6447</v>
      </c>
      <c r="D3717" t="s">
        <v>17050</v>
      </c>
      <c r="E3717">
        <v>259.42</v>
      </c>
    </row>
    <row r="3718" spans="1:5">
      <c r="A3718" t="s">
        <v>17051</v>
      </c>
      <c r="B3718" t="s">
        <v>9618</v>
      </c>
      <c r="C3718">
        <v>6447</v>
      </c>
      <c r="D3718" t="s">
        <v>17052</v>
      </c>
      <c r="E3718">
        <v>3.54</v>
      </c>
    </row>
    <row r="3719" spans="1:5">
      <c r="A3719" t="s">
        <v>17053</v>
      </c>
      <c r="B3719" t="s">
        <v>9618</v>
      </c>
      <c r="C3719">
        <v>6447</v>
      </c>
      <c r="D3719" t="s">
        <v>17054</v>
      </c>
      <c r="E3719">
        <v>0</v>
      </c>
    </row>
    <row r="3720" spans="1:5">
      <c r="A3720" t="s">
        <v>17055</v>
      </c>
      <c r="B3720" t="s">
        <v>9618</v>
      </c>
      <c r="C3720">
        <v>6447</v>
      </c>
      <c r="D3720" t="s">
        <v>17056</v>
      </c>
      <c r="E3720">
        <v>0</v>
      </c>
    </row>
    <row r="3721" spans="1:5">
      <c r="A3721" t="s">
        <v>17057</v>
      </c>
      <c r="B3721" t="s">
        <v>9618</v>
      </c>
      <c r="C3721">
        <v>6447</v>
      </c>
      <c r="D3721" t="s">
        <v>17058</v>
      </c>
      <c r="E3721">
        <v>0</v>
      </c>
    </row>
    <row r="3722" spans="1:5">
      <c r="A3722" t="s">
        <v>17059</v>
      </c>
      <c r="B3722" t="s">
        <v>9618</v>
      </c>
      <c r="C3722">
        <v>6447</v>
      </c>
      <c r="D3722" t="s">
        <v>17060</v>
      </c>
      <c r="E3722">
        <v>0</v>
      </c>
    </row>
    <row r="3723" spans="1:5">
      <c r="A3723" t="s">
        <v>17061</v>
      </c>
      <c r="B3723" t="s">
        <v>9618</v>
      </c>
      <c r="C3723">
        <v>6447</v>
      </c>
      <c r="D3723" t="s">
        <v>17062</v>
      </c>
      <c r="E3723">
        <v>0</v>
      </c>
    </row>
    <row r="3724" spans="1:5">
      <c r="A3724" t="s">
        <v>17063</v>
      </c>
      <c r="B3724" t="s">
        <v>9618</v>
      </c>
      <c r="C3724">
        <v>6447</v>
      </c>
      <c r="D3724" t="s">
        <v>17064</v>
      </c>
      <c r="E3724">
        <v>0</v>
      </c>
    </row>
    <row r="3725" spans="1:5">
      <c r="A3725" t="s">
        <v>17065</v>
      </c>
      <c r="B3725" t="s">
        <v>9618</v>
      </c>
      <c r="C3725">
        <v>6447</v>
      </c>
      <c r="D3725" t="s">
        <v>17066</v>
      </c>
      <c r="E3725">
        <v>0</v>
      </c>
    </row>
    <row r="3726" spans="1:5">
      <c r="A3726" t="s">
        <v>17067</v>
      </c>
      <c r="B3726" t="s">
        <v>9618</v>
      </c>
      <c r="C3726">
        <v>6447</v>
      </c>
      <c r="D3726" t="s">
        <v>17068</v>
      </c>
      <c r="E3726">
        <v>2</v>
      </c>
    </row>
    <row r="3727" spans="1:5">
      <c r="A3727" t="s">
        <v>17069</v>
      </c>
      <c r="B3727" t="s">
        <v>9618</v>
      </c>
      <c r="C3727">
        <v>6447</v>
      </c>
      <c r="D3727" t="s">
        <v>17070</v>
      </c>
      <c r="E3727">
        <v>102.62</v>
      </c>
    </row>
    <row r="3728" spans="1:5">
      <c r="A3728" t="s">
        <v>17071</v>
      </c>
      <c r="B3728" t="s">
        <v>9618</v>
      </c>
      <c r="C3728">
        <v>6447</v>
      </c>
      <c r="D3728" t="s">
        <v>17072</v>
      </c>
      <c r="E3728">
        <v>391.88</v>
      </c>
    </row>
    <row r="3729" spans="1:5">
      <c r="A3729" t="s">
        <v>17073</v>
      </c>
      <c r="B3729" t="s">
        <v>9618</v>
      </c>
      <c r="C3729">
        <v>6447</v>
      </c>
      <c r="D3729" t="s">
        <v>17074</v>
      </c>
      <c r="E3729">
        <v>549.64</v>
      </c>
    </row>
    <row r="3730" spans="1:5">
      <c r="A3730" t="s">
        <v>17075</v>
      </c>
      <c r="B3730" t="s">
        <v>9618</v>
      </c>
      <c r="C3730">
        <v>6447</v>
      </c>
      <c r="D3730" t="s">
        <v>17076</v>
      </c>
      <c r="E3730">
        <v>643.46</v>
      </c>
    </row>
    <row r="3731" spans="1:5">
      <c r="A3731" t="s">
        <v>17077</v>
      </c>
      <c r="B3731" t="s">
        <v>9618</v>
      </c>
      <c r="C3731">
        <v>6447</v>
      </c>
      <c r="D3731" t="s">
        <v>17078</v>
      </c>
      <c r="E3731">
        <v>562.48</v>
      </c>
    </row>
    <row r="3732" spans="1:5">
      <c r="A3732" t="s">
        <v>17079</v>
      </c>
      <c r="B3732" t="s">
        <v>9618</v>
      </c>
      <c r="C3732">
        <v>6447</v>
      </c>
      <c r="D3732" t="s">
        <v>17080</v>
      </c>
      <c r="E3732">
        <v>689.56</v>
      </c>
    </row>
    <row r="3733" spans="1:5">
      <c r="A3733" t="s">
        <v>17081</v>
      </c>
      <c r="B3733" t="s">
        <v>9618</v>
      </c>
      <c r="C3733">
        <v>6447</v>
      </c>
      <c r="D3733" t="s">
        <v>17082</v>
      </c>
      <c r="E3733">
        <v>550.4</v>
      </c>
    </row>
    <row r="3734" spans="1:5">
      <c r="A3734" t="s">
        <v>17083</v>
      </c>
      <c r="B3734" t="s">
        <v>9618</v>
      </c>
      <c r="C3734">
        <v>6447</v>
      </c>
      <c r="D3734" t="s">
        <v>17084</v>
      </c>
      <c r="E3734">
        <v>622.96</v>
      </c>
    </row>
    <row r="3735" spans="1:5">
      <c r="A3735" t="s">
        <v>17085</v>
      </c>
      <c r="B3735" t="s">
        <v>9618</v>
      </c>
      <c r="C3735">
        <v>6447</v>
      </c>
      <c r="D3735" t="s">
        <v>17086</v>
      </c>
      <c r="E3735">
        <v>615.96</v>
      </c>
    </row>
    <row r="3736" spans="1:5">
      <c r="A3736" t="s">
        <v>17087</v>
      </c>
      <c r="B3736" t="s">
        <v>9618</v>
      </c>
      <c r="C3736">
        <v>6447</v>
      </c>
      <c r="D3736" t="s">
        <v>17088</v>
      </c>
      <c r="E3736">
        <v>634.78</v>
      </c>
    </row>
    <row r="3737" spans="1:5">
      <c r="A3737" t="s">
        <v>17089</v>
      </c>
      <c r="B3737" t="s">
        <v>9618</v>
      </c>
      <c r="C3737">
        <v>6447</v>
      </c>
      <c r="D3737" t="s">
        <v>17090</v>
      </c>
      <c r="E3737">
        <v>595.75</v>
      </c>
    </row>
    <row r="3738" spans="1:5">
      <c r="A3738" t="s">
        <v>17091</v>
      </c>
      <c r="B3738" t="s">
        <v>9618</v>
      </c>
      <c r="C3738">
        <v>6447</v>
      </c>
      <c r="D3738" t="s">
        <v>17092</v>
      </c>
      <c r="E3738">
        <v>492.18</v>
      </c>
    </row>
    <row r="3739" spans="1:5">
      <c r="A3739" t="s">
        <v>17093</v>
      </c>
      <c r="B3739" t="s">
        <v>9618</v>
      </c>
      <c r="C3739">
        <v>6447</v>
      </c>
      <c r="D3739" t="s">
        <v>17094</v>
      </c>
      <c r="E3739">
        <v>411.15</v>
      </c>
    </row>
    <row r="3740" spans="1:5">
      <c r="A3740" t="s">
        <v>17095</v>
      </c>
      <c r="B3740" t="s">
        <v>9618</v>
      </c>
      <c r="C3740">
        <v>6447</v>
      </c>
      <c r="D3740" t="s">
        <v>17096</v>
      </c>
      <c r="E3740">
        <v>369.27</v>
      </c>
    </row>
    <row r="3741" spans="1:5">
      <c r="A3741" t="s">
        <v>17097</v>
      </c>
      <c r="B3741" t="s">
        <v>9618</v>
      </c>
      <c r="C3741">
        <v>6447</v>
      </c>
      <c r="D3741" t="s">
        <v>17098</v>
      </c>
      <c r="E3741">
        <v>198.33</v>
      </c>
    </row>
    <row r="3742" spans="1:5">
      <c r="A3742" t="s">
        <v>17099</v>
      </c>
      <c r="B3742" t="s">
        <v>9618</v>
      </c>
      <c r="C3742">
        <v>6447</v>
      </c>
      <c r="D3742" t="s">
        <v>17100</v>
      </c>
      <c r="E3742">
        <v>3.46</v>
      </c>
    </row>
    <row r="3743" spans="1:5">
      <c r="A3743" t="s">
        <v>17101</v>
      </c>
      <c r="B3743" t="s">
        <v>9618</v>
      </c>
      <c r="C3743">
        <v>6447</v>
      </c>
      <c r="D3743" t="s">
        <v>17102</v>
      </c>
      <c r="E3743">
        <v>0</v>
      </c>
    </row>
    <row r="3744" spans="1:5">
      <c r="A3744" t="s">
        <v>17103</v>
      </c>
      <c r="B3744" t="s">
        <v>9618</v>
      </c>
      <c r="C3744">
        <v>6447</v>
      </c>
      <c r="D3744" t="s">
        <v>17104</v>
      </c>
      <c r="E3744">
        <v>0</v>
      </c>
    </row>
    <row r="3745" spans="1:5">
      <c r="A3745" t="s">
        <v>17105</v>
      </c>
      <c r="B3745" t="s">
        <v>9618</v>
      </c>
      <c r="C3745">
        <v>6447</v>
      </c>
      <c r="D3745" t="s">
        <v>17106</v>
      </c>
      <c r="E3745">
        <v>0</v>
      </c>
    </row>
    <row r="3746" spans="1:5">
      <c r="A3746" t="s">
        <v>17107</v>
      </c>
      <c r="B3746" t="s">
        <v>9618</v>
      </c>
      <c r="C3746">
        <v>6447</v>
      </c>
      <c r="D3746" t="s">
        <v>17108</v>
      </c>
      <c r="E3746">
        <v>0</v>
      </c>
    </row>
    <row r="3747" spans="1:5">
      <c r="A3747" t="s">
        <v>17109</v>
      </c>
      <c r="B3747" t="s">
        <v>9618</v>
      </c>
      <c r="C3747">
        <v>6447</v>
      </c>
      <c r="D3747" t="s">
        <v>17110</v>
      </c>
      <c r="E3747">
        <v>0</v>
      </c>
    </row>
    <row r="3748" spans="1:5">
      <c r="A3748" t="s">
        <v>17111</v>
      </c>
      <c r="B3748" t="s">
        <v>9618</v>
      </c>
      <c r="C3748">
        <v>6447</v>
      </c>
      <c r="D3748" t="s">
        <v>17112</v>
      </c>
      <c r="E3748">
        <v>0</v>
      </c>
    </row>
    <row r="3749" spans="1:5">
      <c r="A3749" t="s">
        <v>17113</v>
      </c>
      <c r="B3749" t="s">
        <v>9618</v>
      </c>
      <c r="C3749">
        <v>6447</v>
      </c>
      <c r="D3749" t="s">
        <v>17114</v>
      </c>
      <c r="E3749">
        <v>0</v>
      </c>
    </row>
    <row r="3750" spans="1:5">
      <c r="A3750" t="s">
        <v>17115</v>
      </c>
      <c r="B3750" t="s">
        <v>9618</v>
      </c>
      <c r="C3750">
        <v>6447</v>
      </c>
      <c r="D3750" t="s">
        <v>17116</v>
      </c>
      <c r="E3750">
        <v>2.02</v>
      </c>
    </row>
    <row r="3751" spans="1:5">
      <c r="A3751" t="s">
        <v>17117</v>
      </c>
      <c r="B3751" t="s">
        <v>9618</v>
      </c>
      <c r="C3751">
        <v>6447</v>
      </c>
      <c r="D3751" t="s">
        <v>17118</v>
      </c>
      <c r="E3751">
        <v>29.41</v>
      </c>
    </row>
    <row r="3752" spans="1:5">
      <c r="A3752" t="s">
        <v>17119</v>
      </c>
      <c r="B3752" t="s">
        <v>9618</v>
      </c>
      <c r="C3752">
        <v>6447</v>
      </c>
      <c r="D3752" t="s">
        <v>17120</v>
      </c>
      <c r="E3752">
        <v>237.06</v>
      </c>
    </row>
    <row r="3753" spans="1:5">
      <c r="A3753" t="s">
        <v>17121</v>
      </c>
      <c r="B3753" t="s">
        <v>9618</v>
      </c>
      <c r="C3753">
        <v>6447</v>
      </c>
      <c r="D3753" t="s">
        <v>17122</v>
      </c>
      <c r="E3753">
        <v>444.06</v>
      </c>
    </row>
    <row r="3754" spans="1:5">
      <c r="A3754" t="s">
        <v>17123</v>
      </c>
      <c r="B3754" t="s">
        <v>9618</v>
      </c>
      <c r="C3754">
        <v>6447</v>
      </c>
      <c r="D3754" t="s">
        <v>17124</v>
      </c>
      <c r="E3754">
        <v>594.14</v>
      </c>
    </row>
    <row r="3755" spans="1:5">
      <c r="A3755" t="s">
        <v>17125</v>
      </c>
      <c r="B3755" t="s">
        <v>9618</v>
      </c>
      <c r="C3755">
        <v>6447</v>
      </c>
      <c r="D3755" t="s">
        <v>17126</v>
      </c>
      <c r="E3755">
        <v>542.58000000000004</v>
      </c>
    </row>
    <row r="3756" spans="1:5">
      <c r="A3756" t="s">
        <v>17127</v>
      </c>
      <c r="B3756" t="s">
        <v>9618</v>
      </c>
      <c r="C3756">
        <v>6447</v>
      </c>
      <c r="D3756" t="s">
        <v>17128</v>
      </c>
      <c r="E3756">
        <v>667.45</v>
      </c>
    </row>
    <row r="3757" spans="1:5">
      <c r="A3757" t="s">
        <v>17129</v>
      </c>
      <c r="B3757" t="s">
        <v>9618</v>
      </c>
      <c r="C3757">
        <v>6447</v>
      </c>
      <c r="D3757" t="s">
        <v>17130</v>
      </c>
      <c r="E3757">
        <v>535.71</v>
      </c>
    </row>
    <row r="3758" spans="1:5">
      <c r="A3758" t="s">
        <v>17131</v>
      </c>
      <c r="B3758" t="s">
        <v>9618</v>
      </c>
      <c r="C3758">
        <v>6447</v>
      </c>
      <c r="D3758" t="s">
        <v>17132</v>
      </c>
      <c r="E3758">
        <v>607.66</v>
      </c>
    </row>
    <row r="3759" spans="1:5">
      <c r="A3759" t="s">
        <v>17133</v>
      </c>
      <c r="B3759" t="s">
        <v>9618</v>
      </c>
      <c r="C3759">
        <v>6447</v>
      </c>
      <c r="D3759" t="s">
        <v>17134</v>
      </c>
      <c r="E3759">
        <v>612.41</v>
      </c>
    </row>
    <row r="3760" spans="1:5">
      <c r="A3760" t="s">
        <v>17135</v>
      </c>
      <c r="B3760" t="s">
        <v>9618</v>
      </c>
      <c r="C3760">
        <v>6447</v>
      </c>
      <c r="D3760" t="s">
        <v>17136</v>
      </c>
      <c r="E3760">
        <v>646.34</v>
      </c>
    </row>
    <row r="3761" spans="1:5">
      <c r="A3761" t="s">
        <v>17137</v>
      </c>
      <c r="B3761" t="s">
        <v>9618</v>
      </c>
      <c r="C3761">
        <v>6447</v>
      </c>
      <c r="D3761" t="s">
        <v>17138</v>
      </c>
      <c r="E3761">
        <v>542.69000000000005</v>
      </c>
    </row>
    <row r="3762" spans="1:5">
      <c r="A3762" t="s">
        <v>17139</v>
      </c>
      <c r="B3762" t="s">
        <v>9618</v>
      </c>
      <c r="C3762">
        <v>6447</v>
      </c>
      <c r="D3762" t="s">
        <v>17140</v>
      </c>
      <c r="E3762">
        <v>523.36</v>
      </c>
    </row>
    <row r="3763" spans="1:5">
      <c r="A3763" t="s">
        <v>17141</v>
      </c>
      <c r="B3763" t="s">
        <v>9618</v>
      </c>
      <c r="C3763">
        <v>6447</v>
      </c>
      <c r="D3763" t="s">
        <v>17142</v>
      </c>
      <c r="E3763">
        <v>411.89</v>
      </c>
    </row>
    <row r="3764" spans="1:5">
      <c r="A3764" t="s">
        <v>17143</v>
      </c>
      <c r="B3764" t="s">
        <v>9618</v>
      </c>
      <c r="C3764">
        <v>6447</v>
      </c>
      <c r="D3764" t="s">
        <v>17144</v>
      </c>
      <c r="E3764">
        <v>202.68</v>
      </c>
    </row>
    <row r="3765" spans="1:5">
      <c r="A3765" t="s">
        <v>17145</v>
      </c>
      <c r="B3765" t="s">
        <v>9618</v>
      </c>
      <c r="C3765">
        <v>6447</v>
      </c>
      <c r="D3765" t="s">
        <v>17146</v>
      </c>
      <c r="E3765">
        <v>190.71</v>
      </c>
    </row>
    <row r="3766" spans="1:5">
      <c r="A3766" t="s">
        <v>17147</v>
      </c>
      <c r="B3766" t="s">
        <v>9618</v>
      </c>
      <c r="C3766">
        <v>6447</v>
      </c>
      <c r="D3766" t="s">
        <v>17148</v>
      </c>
      <c r="E3766">
        <v>3.49</v>
      </c>
    </row>
    <row r="3767" spans="1:5">
      <c r="A3767" t="s">
        <v>17149</v>
      </c>
      <c r="B3767" t="s">
        <v>9618</v>
      </c>
      <c r="C3767">
        <v>6447</v>
      </c>
      <c r="D3767" t="s">
        <v>17150</v>
      </c>
      <c r="E3767">
        <v>0</v>
      </c>
    </row>
    <row r="3768" spans="1:5">
      <c r="A3768" t="s">
        <v>17151</v>
      </c>
      <c r="B3768" t="s">
        <v>9618</v>
      </c>
      <c r="C3768">
        <v>6447</v>
      </c>
      <c r="D3768" t="s">
        <v>17152</v>
      </c>
      <c r="E3768">
        <v>0</v>
      </c>
    </row>
    <row r="3769" spans="1:5">
      <c r="A3769" t="s">
        <v>17153</v>
      </c>
      <c r="B3769" t="s">
        <v>9618</v>
      </c>
      <c r="C3769">
        <v>6447</v>
      </c>
      <c r="D3769" t="s">
        <v>17154</v>
      </c>
      <c r="E3769">
        <v>0</v>
      </c>
    </row>
    <row r="3770" spans="1:5">
      <c r="A3770" t="s">
        <v>17155</v>
      </c>
      <c r="B3770" t="s">
        <v>9618</v>
      </c>
      <c r="C3770">
        <v>6447</v>
      </c>
      <c r="D3770" t="s">
        <v>17156</v>
      </c>
      <c r="E3770">
        <v>0</v>
      </c>
    </row>
    <row r="3771" spans="1:5">
      <c r="A3771" t="s">
        <v>17157</v>
      </c>
      <c r="B3771" t="s">
        <v>9618</v>
      </c>
      <c r="C3771">
        <v>6447</v>
      </c>
      <c r="D3771" t="s">
        <v>17158</v>
      </c>
      <c r="E3771">
        <v>0</v>
      </c>
    </row>
    <row r="3772" spans="1:5">
      <c r="A3772" t="s">
        <v>17159</v>
      </c>
      <c r="B3772" t="s">
        <v>9618</v>
      </c>
      <c r="C3772">
        <v>6447</v>
      </c>
      <c r="D3772" t="s">
        <v>17160</v>
      </c>
      <c r="E3772">
        <v>0</v>
      </c>
    </row>
    <row r="3773" spans="1:5">
      <c r="A3773" t="s">
        <v>17161</v>
      </c>
      <c r="B3773" t="s">
        <v>9618</v>
      </c>
      <c r="C3773">
        <v>6447</v>
      </c>
      <c r="D3773" t="s">
        <v>17162</v>
      </c>
      <c r="E3773">
        <v>0</v>
      </c>
    </row>
    <row r="3774" spans="1:5">
      <c r="A3774" t="s">
        <v>17163</v>
      </c>
      <c r="B3774" t="s">
        <v>9618</v>
      </c>
      <c r="C3774">
        <v>6447</v>
      </c>
      <c r="D3774" t="s">
        <v>17164</v>
      </c>
      <c r="E3774">
        <v>2</v>
      </c>
    </row>
    <row r="3775" spans="1:5">
      <c r="A3775" t="s">
        <v>17165</v>
      </c>
      <c r="B3775" t="s">
        <v>9618</v>
      </c>
      <c r="C3775">
        <v>6447</v>
      </c>
      <c r="D3775" t="s">
        <v>17166</v>
      </c>
      <c r="E3775">
        <v>36.14</v>
      </c>
    </row>
    <row r="3776" spans="1:5">
      <c r="A3776" t="s">
        <v>17167</v>
      </c>
      <c r="B3776" t="s">
        <v>9618</v>
      </c>
      <c r="C3776">
        <v>6447</v>
      </c>
      <c r="D3776" t="s">
        <v>17168</v>
      </c>
      <c r="E3776">
        <v>276.38</v>
      </c>
    </row>
    <row r="3777" spans="1:5">
      <c r="A3777" t="s">
        <v>17169</v>
      </c>
      <c r="B3777" t="s">
        <v>9618</v>
      </c>
      <c r="C3777">
        <v>6447</v>
      </c>
      <c r="D3777" t="s">
        <v>17170</v>
      </c>
      <c r="E3777">
        <v>332.8</v>
      </c>
    </row>
    <row r="3778" spans="1:5">
      <c r="A3778" t="s">
        <v>17171</v>
      </c>
      <c r="B3778" t="s">
        <v>9618</v>
      </c>
      <c r="C3778">
        <v>6447</v>
      </c>
      <c r="D3778" t="s">
        <v>17172</v>
      </c>
      <c r="E3778">
        <v>279.48</v>
      </c>
    </row>
    <row r="3779" spans="1:5">
      <c r="A3779" t="s">
        <v>17173</v>
      </c>
      <c r="B3779" t="s">
        <v>9618</v>
      </c>
      <c r="C3779">
        <v>6447</v>
      </c>
      <c r="D3779" t="s">
        <v>17174</v>
      </c>
      <c r="E3779">
        <v>378.02</v>
      </c>
    </row>
    <row r="3780" spans="1:5">
      <c r="A3780" t="s">
        <v>17175</v>
      </c>
      <c r="B3780" t="s">
        <v>9618</v>
      </c>
      <c r="C3780">
        <v>6447</v>
      </c>
      <c r="D3780" t="s">
        <v>17176</v>
      </c>
      <c r="E3780">
        <v>574.44000000000005</v>
      </c>
    </row>
    <row r="3781" spans="1:5">
      <c r="A3781" t="s">
        <v>17177</v>
      </c>
      <c r="B3781" t="s">
        <v>9618</v>
      </c>
      <c r="C3781">
        <v>6447</v>
      </c>
      <c r="D3781" t="s">
        <v>17178</v>
      </c>
      <c r="E3781">
        <v>523</v>
      </c>
    </row>
    <row r="3782" spans="1:5">
      <c r="A3782" t="s">
        <v>17179</v>
      </c>
      <c r="B3782" t="s">
        <v>9618</v>
      </c>
      <c r="C3782">
        <v>6447</v>
      </c>
      <c r="D3782" t="s">
        <v>17180</v>
      </c>
      <c r="E3782">
        <v>574.51</v>
      </c>
    </row>
    <row r="3783" spans="1:5">
      <c r="A3783" t="s">
        <v>17181</v>
      </c>
      <c r="B3783" t="s">
        <v>9618</v>
      </c>
      <c r="C3783">
        <v>6447</v>
      </c>
      <c r="D3783" t="s">
        <v>17182</v>
      </c>
      <c r="E3783">
        <v>248.37</v>
      </c>
    </row>
    <row r="3784" spans="1:5">
      <c r="A3784" t="s">
        <v>17183</v>
      </c>
      <c r="B3784" t="s">
        <v>9618</v>
      </c>
      <c r="C3784">
        <v>6447</v>
      </c>
      <c r="D3784" t="s">
        <v>17184</v>
      </c>
      <c r="E3784">
        <v>177.77</v>
      </c>
    </row>
    <row r="3785" spans="1:5">
      <c r="A3785" t="s">
        <v>17185</v>
      </c>
      <c r="B3785" t="s">
        <v>9618</v>
      </c>
      <c r="C3785">
        <v>6447</v>
      </c>
      <c r="D3785" t="s">
        <v>17186</v>
      </c>
      <c r="E3785">
        <v>192.5</v>
      </c>
    </row>
    <row r="3786" spans="1:5">
      <c r="A3786" t="s">
        <v>17187</v>
      </c>
      <c r="B3786" t="s">
        <v>9618</v>
      </c>
      <c r="C3786">
        <v>6447</v>
      </c>
      <c r="D3786" t="s">
        <v>17188</v>
      </c>
      <c r="E3786">
        <v>28.46</v>
      </c>
    </row>
    <row r="3787" spans="1:5">
      <c r="A3787" t="s">
        <v>17189</v>
      </c>
      <c r="B3787" t="s">
        <v>9618</v>
      </c>
      <c r="C3787">
        <v>6447</v>
      </c>
      <c r="D3787" t="s">
        <v>17190</v>
      </c>
      <c r="E3787">
        <v>103.27</v>
      </c>
    </row>
    <row r="3788" spans="1:5">
      <c r="A3788" t="s">
        <v>17191</v>
      </c>
      <c r="B3788" t="s">
        <v>9618</v>
      </c>
      <c r="C3788">
        <v>6447</v>
      </c>
      <c r="D3788" t="s">
        <v>17192</v>
      </c>
      <c r="E3788">
        <v>190.06</v>
      </c>
    </row>
    <row r="3789" spans="1:5">
      <c r="A3789" t="s">
        <v>17193</v>
      </c>
      <c r="B3789" t="s">
        <v>9618</v>
      </c>
      <c r="C3789">
        <v>6447</v>
      </c>
      <c r="D3789" t="s">
        <v>17194</v>
      </c>
      <c r="E3789">
        <v>142.65</v>
      </c>
    </row>
    <row r="3790" spans="1:5">
      <c r="A3790" t="s">
        <v>17195</v>
      </c>
      <c r="B3790" t="s">
        <v>9618</v>
      </c>
      <c r="C3790">
        <v>6447</v>
      </c>
      <c r="D3790" t="s">
        <v>17196</v>
      </c>
      <c r="E3790">
        <v>3.42</v>
      </c>
    </row>
    <row r="3791" spans="1:5">
      <c r="A3791" t="s">
        <v>17197</v>
      </c>
      <c r="B3791" t="s">
        <v>9618</v>
      </c>
      <c r="C3791">
        <v>6447</v>
      </c>
      <c r="D3791" t="s">
        <v>17198</v>
      </c>
      <c r="E3791">
        <v>0</v>
      </c>
    </row>
    <row r="3792" spans="1:5">
      <c r="A3792" t="s">
        <v>17199</v>
      </c>
      <c r="B3792" t="s">
        <v>9618</v>
      </c>
      <c r="C3792">
        <v>6447</v>
      </c>
      <c r="D3792" t="s">
        <v>17200</v>
      </c>
      <c r="E3792">
        <v>0</v>
      </c>
    </row>
    <row r="3793" spans="1:5">
      <c r="A3793" t="s">
        <v>17201</v>
      </c>
      <c r="B3793" t="s">
        <v>9618</v>
      </c>
      <c r="C3793">
        <v>6447</v>
      </c>
      <c r="D3793" t="s">
        <v>17202</v>
      </c>
      <c r="E3793">
        <v>0</v>
      </c>
    </row>
    <row r="3794" spans="1:5">
      <c r="A3794" t="s">
        <v>17203</v>
      </c>
      <c r="B3794" t="s">
        <v>9618</v>
      </c>
      <c r="C3794">
        <v>6447</v>
      </c>
      <c r="D3794" t="s">
        <v>17204</v>
      </c>
      <c r="E3794">
        <v>0</v>
      </c>
    </row>
    <row r="3795" spans="1:5">
      <c r="A3795" t="s">
        <v>17205</v>
      </c>
      <c r="B3795" t="s">
        <v>9618</v>
      </c>
      <c r="C3795">
        <v>6447</v>
      </c>
      <c r="D3795" t="s">
        <v>17206</v>
      </c>
      <c r="E3795">
        <v>0</v>
      </c>
    </row>
    <row r="3796" spans="1:5">
      <c r="A3796" t="s">
        <v>17207</v>
      </c>
      <c r="B3796" t="s">
        <v>9618</v>
      </c>
      <c r="C3796">
        <v>6447</v>
      </c>
      <c r="D3796" t="s">
        <v>17208</v>
      </c>
      <c r="E3796">
        <v>0</v>
      </c>
    </row>
    <row r="3797" spans="1:5">
      <c r="A3797" t="s">
        <v>17209</v>
      </c>
      <c r="B3797" t="s">
        <v>9618</v>
      </c>
      <c r="C3797">
        <v>6447</v>
      </c>
      <c r="D3797" t="s">
        <v>17210</v>
      </c>
      <c r="E3797">
        <v>0</v>
      </c>
    </row>
    <row r="3798" spans="1:5">
      <c r="A3798" t="s">
        <v>17211</v>
      </c>
      <c r="B3798" t="s">
        <v>9618</v>
      </c>
      <c r="C3798">
        <v>6447</v>
      </c>
      <c r="D3798" t="s">
        <v>17212</v>
      </c>
      <c r="E3798">
        <v>2.0099999999999998</v>
      </c>
    </row>
    <row r="3799" spans="1:5">
      <c r="A3799" t="s">
        <v>17213</v>
      </c>
      <c r="B3799" t="s">
        <v>9618</v>
      </c>
      <c r="C3799">
        <v>6447</v>
      </c>
      <c r="D3799" t="s">
        <v>17214</v>
      </c>
      <c r="E3799">
        <v>56.15</v>
      </c>
    </row>
    <row r="3800" spans="1:5">
      <c r="A3800" t="s">
        <v>17215</v>
      </c>
      <c r="B3800" t="s">
        <v>9618</v>
      </c>
      <c r="C3800">
        <v>6447</v>
      </c>
      <c r="D3800" t="s">
        <v>17216</v>
      </c>
      <c r="E3800">
        <v>283.48</v>
      </c>
    </row>
    <row r="3801" spans="1:5">
      <c r="A3801" t="s">
        <v>17217</v>
      </c>
      <c r="B3801" t="s">
        <v>9618</v>
      </c>
      <c r="C3801">
        <v>6447</v>
      </c>
      <c r="D3801" t="s">
        <v>17218</v>
      </c>
      <c r="E3801">
        <v>458</v>
      </c>
    </row>
    <row r="3802" spans="1:5">
      <c r="A3802" t="s">
        <v>17219</v>
      </c>
      <c r="B3802" t="s">
        <v>9618</v>
      </c>
      <c r="C3802">
        <v>6447</v>
      </c>
      <c r="D3802" t="s">
        <v>17220</v>
      </c>
      <c r="E3802">
        <v>567.59</v>
      </c>
    </row>
    <row r="3803" spans="1:5">
      <c r="A3803" t="s">
        <v>17221</v>
      </c>
      <c r="B3803" t="s">
        <v>9618</v>
      </c>
      <c r="C3803">
        <v>6447</v>
      </c>
      <c r="D3803" t="s">
        <v>17222</v>
      </c>
      <c r="E3803">
        <v>522.21</v>
      </c>
    </row>
    <row r="3804" spans="1:5">
      <c r="A3804" t="s">
        <v>17223</v>
      </c>
      <c r="B3804" t="s">
        <v>9618</v>
      </c>
      <c r="C3804">
        <v>6447</v>
      </c>
      <c r="D3804" t="s">
        <v>17224</v>
      </c>
      <c r="E3804">
        <v>629.79999999999995</v>
      </c>
    </row>
    <row r="3805" spans="1:5">
      <c r="A3805" t="s">
        <v>17225</v>
      </c>
      <c r="B3805" t="s">
        <v>9618</v>
      </c>
      <c r="C3805">
        <v>6447</v>
      </c>
      <c r="D3805" t="s">
        <v>17226</v>
      </c>
      <c r="E3805">
        <v>517.22</v>
      </c>
    </row>
    <row r="3806" spans="1:5">
      <c r="A3806" t="s">
        <v>17227</v>
      </c>
      <c r="B3806" t="s">
        <v>9618</v>
      </c>
      <c r="C3806">
        <v>6447</v>
      </c>
      <c r="D3806" t="s">
        <v>17228</v>
      </c>
      <c r="E3806">
        <v>585.62</v>
      </c>
    </row>
    <row r="3807" spans="1:5">
      <c r="A3807" t="s">
        <v>17229</v>
      </c>
      <c r="B3807" t="s">
        <v>9618</v>
      </c>
      <c r="C3807">
        <v>6447</v>
      </c>
      <c r="D3807" t="s">
        <v>17230</v>
      </c>
      <c r="E3807">
        <v>583.42999999999995</v>
      </c>
    </row>
    <row r="3808" spans="1:5">
      <c r="A3808" t="s">
        <v>17231</v>
      </c>
      <c r="B3808" t="s">
        <v>9618</v>
      </c>
      <c r="C3808">
        <v>6447</v>
      </c>
      <c r="D3808" t="s">
        <v>17232</v>
      </c>
      <c r="E3808">
        <v>617.44000000000005</v>
      </c>
    </row>
    <row r="3809" spans="1:5">
      <c r="A3809" t="s">
        <v>17233</v>
      </c>
      <c r="B3809" t="s">
        <v>9618</v>
      </c>
      <c r="C3809">
        <v>6447</v>
      </c>
      <c r="D3809" t="s">
        <v>17234</v>
      </c>
      <c r="E3809">
        <v>590.13</v>
      </c>
    </row>
    <row r="3810" spans="1:5">
      <c r="A3810" t="s">
        <v>17235</v>
      </c>
      <c r="B3810" t="s">
        <v>9618</v>
      </c>
      <c r="C3810">
        <v>6447</v>
      </c>
      <c r="D3810" t="s">
        <v>17236</v>
      </c>
      <c r="E3810">
        <v>566.83000000000004</v>
      </c>
    </row>
    <row r="3811" spans="1:5">
      <c r="A3811" t="s">
        <v>17237</v>
      </c>
      <c r="B3811" t="s">
        <v>9618</v>
      </c>
      <c r="C3811">
        <v>6447</v>
      </c>
      <c r="D3811" t="s">
        <v>17238</v>
      </c>
      <c r="E3811">
        <v>507.19</v>
      </c>
    </row>
    <row r="3812" spans="1:5">
      <c r="A3812" t="s">
        <v>17239</v>
      </c>
      <c r="B3812" t="s">
        <v>9618</v>
      </c>
      <c r="C3812">
        <v>6447</v>
      </c>
      <c r="D3812" t="s">
        <v>17240</v>
      </c>
      <c r="E3812">
        <v>324.45999999999998</v>
      </c>
    </row>
    <row r="3813" spans="1:5">
      <c r="A3813" t="s">
        <v>17241</v>
      </c>
      <c r="B3813" t="s">
        <v>9618</v>
      </c>
      <c r="C3813">
        <v>6447</v>
      </c>
      <c r="D3813" t="s">
        <v>17242</v>
      </c>
      <c r="E3813">
        <v>147.49</v>
      </c>
    </row>
    <row r="3814" spans="1:5">
      <c r="A3814" t="s">
        <v>17243</v>
      </c>
      <c r="B3814" t="s">
        <v>9618</v>
      </c>
      <c r="C3814">
        <v>6447</v>
      </c>
      <c r="D3814" t="s">
        <v>17244</v>
      </c>
      <c r="E3814">
        <v>3.45</v>
      </c>
    </row>
    <row r="3815" spans="1:5">
      <c r="A3815" t="s">
        <v>17245</v>
      </c>
      <c r="B3815" t="s">
        <v>9618</v>
      </c>
      <c r="C3815">
        <v>6447</v>
      </c>
      <c r="D3815" t="s">
        <v>17246</v>
      </c>
      <c r="E3815">
        <v>0</v>
      </c>
    </row>
    <row r="3816" spans="1:5">
      <c r="A3816" t="s">
        <v>17247</v>
      </c>
      <c r="B3816" t="s">
        <v>9618</v>
      </c>
      <c r="C3816">
        <v>6447</v>
      </c>
      <c r="D3816" t="s">
        <v>17248</v>
      </c>
      <c r="E3816">
        <v>0</v>
      </c>
    </row>
    <row r="3817" spans="1:5">
      <c r="A3817" t="s">
        <v>17249</v>
      </c>
      <c r="B3817" t="s">
        <v>9618</v>
      </c>
      <c r="C3817">
        <v>6447</v>
      </c>
      <c r="D3817" t="s">
        <v>17250</v>
      </c>
      <c r="E3817">
        <v>0</v>
      </c>
    </row>
    <row r="3818" spans="1:5">
      <c r="A3818" t="s">
        <v>17251</v>
      </c>
      <c r="B3818" t="s">
        <v>9618</v>
      </c>
      <c r="C3818">
        <v>6447</v>
      </c>
      <c r="D3818" t="s">
        <v>17252</v>
      </c>
      <c r="E3818">
        <v>0</v>
      </c>
    </row>
    <row r="3819" spans="1:5">
      <c r="A3819" t="s">
        <v>17253</v>
      </c>
      <c r="B3819" t="s">
        <v>9618</v>
      </c>
      <c r="C3819">
        <v>6447</v>
      </c>
      <c r="D3819" t="s">
        <v>17254</v>
      </c>
      <c r="E3819">
        <v>0</v>
      </c>
    </row>
    <row r="3820" spans="1:5">
      <c r="A3820" t="s">
        <v>17255</v>
      </c>
      <c r="B3820" t="s">
        <v>9618</v>
      </c>
      <c r="C3820">
        <v>6447</v>
      </c>
      <c r="D3820" t="s">
        <v>17256</v>
      </c>
      <c r="E3820">
        <v>0</v>
      </c>
    </row>
    <row r="3821" spans="1:5">
      <c r="A3821" t="s">
        <v>17257</v>
      </c>
      <c r="B3821" t="s">
        <v>9618</v>
      </c>
      <c r="C3821">
        <v>6447</v>
      </c>
      <c r="D3821" t="s">
        <v>17258</v>
      </c>
      <c r="E3821">
        <v>0</v>
      </c>
    </row>
    <row r="3822" spans="1:5">
      <c r="A3822" t="s">
        <v>17259</v>
      </c>
      <c r="B3822" t="s">
        <v>9618</v>
      </c>
      <c r="C3822">
        <v>6447</v>
      </c>
      <c r="D3822" t="s">
        <v>17260</v>
      </c>
      <c r="E3822">
        <v>2.0099999999999998</v>
      </c>
    </row>
    <row r="3823" spans="1:5">
      <c r="A3823" t="s">
        <v>17261</v>
      </c>
      <c r="B3823" t="s">
        <v>9618</v>
      </c>
      <c r="C3823">
        <v>6447</v>
      </c>
      <c r="D3823" t="s">
        <v>17262</v>
      </c>
      <c r="E3823">
        <v>123.8</v>
      </c>
    </row>
    <row r="3824" spans="1:5">
      <c r="A3824" t="s">
        <v>17263</v>
      </c>
      <c r="B3824" t="s">
        <v>9618</v>
      </c>
      <c r="C3824">
        <v>6447</v>
      </c>
      <c r="D3824" t="s">
        <v>17264</v>
      </c>
      <c r="E3824">
        <v>430.68</v>
      </c>
    </row>
    <row r="3825" spans="1:5">
      <c r="A3825" t="s">
        <v>17265</v>
      </c>
      <c r="B3825" t="s">
        <v>9618</v>
      </c>
      <c r="C3825">
        <v>6447</v>
      </c>
      <c r="D3825" t="s">
        <v>17266</v>
      </c>
      <c r="E3825">
        <v>569.37</v>
      </c>
    </row>
    <row r="3826" spans="1:5">
      <c r="A3826" t="s">
        <v>17267</v>
      </c>
      <c r="B3826" t="s">
        <v>9618</v>
      </c>
      <c r="C3826">
        <v>6447</v>
      </c>
      <c r="D3826" t="s">
        <v>17268</v>
      </c>
      <c r="E3826">
        <v>650.57000000000005</v>
      </c>
    </row>
    <row r="3827" spans="1:5">
      <c r="A3827" t="s">
        <v>17269</v>
      </c>
      <c r="B3827" t="s">
        <v>9618</v>
      </c>
      <c r="C3827">
        <v>6447</v>
      </c>
      <c r="D3827" t="s">
        <v>17270</v>
      </c>
      <c r="E3827">
        <v>571.34</v>
      </c>
    </row>
    <row r="3828" spans="1:5">
      <c r="A3828" t="s">
        <v>17271</v>
      </c>
      <c r="B3828" t="s">
        <v>9618</v>
      </c>
      <c r="C3828">
        <v>6447</v>
      </c>
      <c r="D3828" t="s">
        <v>17272</v>
      </c>
      <c r="E3828">
        <v>692.01</v>
      </c>
    </row>
    <row r="3829" spans="1:5">
      <c r="A3829" t="s">
        <v>17273</v>
      </c>
      <c r="B3829" t="s">
        <v>9618</v>
      </c>
      <c r="C3829">
        <v>6447</v>
      </c>
      <c r="D3829" t="s">
        <v>17274</v>
      </c>
      <c r="E3829">
        <v>566.76</v>
      </c>
    </row>
    <row r="3830" spans="1:5">
      <c r="A3830" t="s">
        <v>17275</v>
      </c>
      <c r="B3830" t="s">
        <v>9618</v>
      </c>
      <c r="C3830">
        <v>6447</v>
      </c>
      <c r="D3830" t="s">
        <v>17276</v>
      </c>
      <c r="E3830">
        <v>625.54</v>
      </c>
    </row>
    <row r="3831" spans="1:5">
      <c r="A3831" t="s">
        <v>17277</v>
      </c>
      <c r="B3831" t="s">
        <v>9618</v>
      </c>
      <c r="C3831">
        <v>6447</v>
      </c>
      <c r="D3831" t="s">
        <v>17278</v>
      </c>
      <c r="E3831">
        <v>612.6</v>
      </c>
    </row>
    <row r="3832" spans="1:5">
      <c r="A3832" t="s">
        <v>17279</v>
      </c>
      <c r="B3832" t="s">
        <v>9618</v>
      </c>
      <c r="C3832">
        <v>6447</v>
      </c>
      <c r="D3832" t="s">
        <v>17280</v>
      </c>
      <c r="E3832">
        <v>488.52</v>
      </c>
    </row>
    <row r="3833" spans="1:5">
      <c r="A3833" t="s">
        <v>17281</v>
      </c>
      <c r="B3833" t="s">
        <v>9618</v>
      </c>
      <c r="C3833">
        <v>6447</v>
      </c>
      <c r="D3833" t="s">
        <v>17282</v>
      </c>
      <c r="E3833">
        <v>529.88</v>
      </c>
    </row>
    <row r="3834" spans="1:5">
      <c r="A3834" t="s">
        <v>17283</v>
      </c>
      <c r="B3834" t="s">
        <v>9618</v>
      </c>
      <c r="C3834">
        <v>6447</v>
      </c>
      <c r="D3834" t="s">
        <v>17284</v>
      </c>
      <c r="E3834">
        <v>487.57</v>
      </c>
    </row>
    <row r="3835" spans="1:5">
      <c r="A3835" t="s">
        <v>17285</v>
      </c>
      <c r="B3835" t="s">
        <v>9618</v>
      </c>
      <c r="C3835">
        <v>6447</v>
      </c>
      <c r="D3835" t="s">
        <v>17286</v>
      </c>
      <c r="E3835">
        <v>521.04999999999995</v>
      </c>
    </row>
    <row r="3836" spans="1:5">
      <c r="A3836" t="s">
        <v>17287</v>
      </c>
      <c r="B3836" t="s">
        <v>9618</v>
      </c>
      <c r="C3836">
        <v>6447</v>
      </c>
      <c r="D3836" t="s">
        <v>17288</v>
      </c>
      <c r="E3836">
        <v>415.8</v>
      </c>
    </row>
    <row r="3837" spans="1:5">
      <c r="A3837" t="s">
        <v>17289</v>
      </c>
      <c r="B3837" t="s">
        <v>9618</v>
      </c>
      <c r="C3837">
        <v>6447</v>
      </c>
      <c r="D3837" t="s">
        <v>17290</v>
      </c>
      <c r="E3837">
        <v>260.35000000000002</v>
      </c>
    </row>
    <row r="3838" spans="1:5">
      <c r="A3838" t="s">
        <v>17291</v>
      </c>
      <c r="B3838" t="s">
        <v>9618</v>
      </c>
      <c r="C3838">
        <v>6447</v>
      </c>
      <c r="D3838" t="s">
        <v>17292</v>
      </c>
      <c r="E3838">
        <v>3.9</v>
      </c>
    </row>
    <row r="3839" spans="1:5">
      <c r="A3839" t="s">
        <v>17293</v>
      </c>
      <c r="B3839" t="s">
        <v>9618</v>
      </c>
      <c r="C3839">
        <v>6447</v>
      </c>
      <c r="D3839" t="s">
        <v>17294</v>
      </c>
      <c r="E3839">
        <v>0</v>
      </c>
    </row>
    <row r="3840" spans="1:5">
      <c r="A3840" t="s">
        <v>17295</v>
      </c>
      <c r="B3840" t="s">
        <v>9618</v>
      </c>
      <c r="C3840">
        <v>6447</v>
      </c>
      <c r="D3840" t="s">
        <v>17296</v>
      </c>
      <c r="E3840">
        <v>0</v>
      </c>
    </row>
    <row r="3841" spans="1:5">
      <c r="A3841" t="s">
        <v>17297</v>
      </c>
      <c r="B3841" t="s">
        <v>9618</v>
      </c>
      <c r="C3841">
        <v>6447</v>
      </c>
      <c r="D3841" t="s">
        <v>17298</v>
      </c>
      <c r="E3841">
        <v>0</v>
      </c>
    </row>
    <row r="3842" spans="1:5">
      <c r="A3842" t="s">
        <v>17299</v>
      </c>
      <c r="B3842" t="s">
        <v>9618</v>
      </c>
      <c r="C3842">
        <v>6447</v>
      </c>
      <c r="D3842" t="s">
        <v>17300</v>
      </c>
      <c r="E3842">
        <v>0</v>
      </c>
    </row>
    <row r="3843" spans="1:5">
      <c r="A3843" t="s">
        <v>17301</v>
      </c>
      <c r="B3843" t="s">
        <v>9618</v>
      </c>
      <c r="C3843">
        <v>6447</v>
      </c>
      <c r="D3843" t="s">
        <v>17302</v>
      </c>
      <c r="E3843">
        <v>0</v>
      </c>
    </row>
    <row r="3844" spans="1:5">
      <c r="A3844" t="s">
        <v>17303</v>
      </c>
      <c r="B3844" t="s">
        <v>9618</v>
      </c>
      <c r="C3844">
        <v>6447</v>
      </c>
      <c r="D3844" t="s">
        <v>17304</v>
      </c>
      <c r="E3844">
        <v>0</v>
      </c>
    </row>
    <row r="3845" spans="1:5">
      <c r="A3845" t="s">
        <v>17305</v>
      </c>
      <c r="B3845" t="s">
        <v>9618</v>
      </c>
      <c r="C3845">
        <v>6447</v>
      </c>
      <c r="D3845" t="s">
        <v>17306</v>
      </c>
      <c r="E3845">
        <v>0</v>
      </c>
    </row>
    <row r="3846" spans="1:5">
      <c r="A3846" t="s">
        <v>17307</v>
      </c>
      <c r="B3846" t="s">
        <v>9618</v>
      </c>
      <c r="C3846">
        <v>6447</v>
      </c>
      <c r="D3846" t="s">
        <v>17308</v>
      </c>
      <c r="E3846">
        <v>2.02</v>
      </c>
    </row>
    <row r="3847" spans="1:5">
      <c r="A3847" t="s">
        <v>17309</v>
      </c>
      <c r="B3847" t="s">
        <v>9618</v>
      </c>
      <c r="C3847">
        <v>6447</v>
      </c>
      <c r="D3847" t="s">
        <v>17310</v>
      </c>
      <c r="E3847">
        <v>105.87</v>
      </c>
    </row>
    <row r="3848" spans="1:5">
      <c r="A3848" t="s">
        <v>17311</v>
      </c>
      <c r="B3848" t="s">
        <v>9618</v>
      </c>
      <c r="C3848">
        <v>6447</v>
      </c>
      <c r="D3848" t="s">
        <v>17312</v>
      </c>
      <c r="E3848">
        <v>386.45</v>
      </c>
    </row>
    <row r="3849" spans="1:5">
      <c r="A3849" t="s">
        <v>17313</v>
      </c>
      <c r="B3849" t="s">
        <v>9618</v>
      </c>
      <c r="C3849">
        <v>6447</v>
      </c>
      <c r="D3849" t="s">
        <v>17314</v>
      </c>
      <c r="E3849">
        <v>546.34</v>
      </c>
    </row>
    <row r="3850" spans="1:5">
      <c r="A3850" t="s">
        <v>17315</v>
      </c>
      <c r="B3850" t="s">
        <v>9618</v>
      </c>
      <c r="C3850">
        <v>6447</v>
      </c>
      <c r="D3850" t="s">
        <v>17316</v>
      </c>
      <c r="E3850">
        <v>636.49</v>
      </c>
    </row>
    <row r="3851" spans="1:5">
      <c r="A3851" t="s">
        <v>17317</v>
      </c>
      <c r="B3851" t="s">
        <v>9618</v>
      </c>
      <c r="C3851">
        <v>6447</v>
      </c>
      <c r="D3851" t="s">
        <v>17318</v>
      </c>
      <c r="E3851">
        <v>560.29999999999995</v>
      </c>
    </row>
    <row r="3852" spans="1:5">
      <c r="A3852" t="s">
        <v>17319</v>
      </c>
      <c r="B3852" t="s">
        <v>9618</v>
      </c>
      <c r="C3852">
        <v>6447</v>
      </c>
      <c r="D3852" t="s">
        <v>17320</v>
      </c>
      <c r="E3852">
        <v>678.83</v>
      </c>
    </row>
    <row r="3853" spans="1:5">
      <c r="A3853" t="s">
        <v>17321</v>
      </c>
      <c r="B3853" t="s">
        <v>9618</v>
      </c>
      <c r="C3853">
        <v>6447</v>
      </c>
      <c r="D3853" t="s">
        <v>17322</v>
      </c>
      <c r="E3853">
        <v>550.82000000000005</v>
      </c>
    </row>
    <row r="3854" spans="1:5">
      <c r="A3854" t="s">
        <v>17323</v>
      </c>
      <c r="B3854" t="s">
        <v>9618</v>
      </c>
      <c r="C3854">
        <v>6447</v>
      </c>
      <c r="D3854" t="s">
        <v>17324</v>
      </c>
      <c r="E3854">
        <v>618.88</v>
      </c>
    </row>
    <row r="3855" spans="1:5">
      <c r="A3855" t="s">
        <v>17325</v>
      </c>
      <c r="B3855" t="s">
        <v>9618</v>
      </c>
      <c r="C3855">
        <v>6447</v>
      </c>
      <c r="D3855" t="s">
        <v>17326</v>
      </c>
      <c r="E3855">
        <v>559.44000000000005</v>
      </c>
    </row>
    <row r="3856" spans="1:5">
      <c r="A3856" t="s">
        <v>17327</v>
      </c>
      <c r="B3856" t="s">
        <v>9618</v>
      </c>
      <c r="C3856">
        <v>6447</v>
      </c>
      <c r="D3856" t="s">
        <v>17328</v>
      </c>
      <c r="E3856">
        <v>574.49</v>
      </c>
    </row>
    <row r="3857" spans="1:5">
      <c r="A3857" t="s">
        <v>17329</v>
      </c>
      <c r="B3857" t="s">
        <v>9618</v>
      </c>
      <c r="C3857">
        <v>6447</v>
      </c>
      <c r="D3857" t="s">
        <v>17330</v>
      </c>
      <c r="E3857">
        <v>619.44000000000005</v>
      </c>
    </row>
    <row r="3858" spans="1:5">
      <c r="A3858" t="s">
        <v>17331</v>
      </c>
      <c r="B3858" t="s">
        <v>9618</v>
      </c>
      <c r="C3858">
        <v>6447</v>
      </c>
      <c r="D3858" t="s">
        <v>17332</v>
      </c>
      <c r="E3858">
        <v>557.71</v>
      </c>
    </row>
    <row r="3859" spans="1:5">
      <c r="A3859" t="s">
        <v>17333</v>
      </c>
      <c r="B3859" t="s">
        <v>9618</v>
      </c>
      <c r="C3859">
        <v>6447</v>
      </c>
      <c r="D3859" t="s">
        <v>17334</v>
      </c>
      <c r="E3859">
        <v>471.61</v>
      </c>
    </row>
    <row r="3860" spans="1:5">
      <c r="A3860" t="s">
        <v>17335</v>
      </c>
      <c r="B3860" t="s">
        <v>9618</v>
      </c>
      <c r="C3860">
        <v>6447</v>
      </c>
      <c r="D3860" t="s">
        <v>17336</v>
      </c>
      <c r="E3860">
        <v>389.43</v>
      </c>
    </row>
    <row r="3861" spans="1:5">
      <c r="A3861" t="s">
        <v>17337</v>
      </c>
      <c r="B3861" t="s">
        <v>9618</v>
      </c>
      <c r="C3861">
        <v>6447</v>
      </c>
      <c r="D3861" t="s">
        <v>17338</v>
      </c>
      <c r="E3861">
        <v>223.66</v>
      </c>
    </row>
    <row r="3862" spans="1:5">
      <c r="A3862" t="s">
        <v>17339</v>
      </c>
      <c r="B3862" t="s">
        <v>9618</v>
      </c>
      <c r="C3862">
        <v>6447</v>
      </c>
      <c r="D3862" t="s">
        <v>17340</v>
      </c>
      <c r="E3862">
        <v>3.55</v>
      </c>
    </row>
    <row r="3863" spans="1:5">
      <c r="A3863" t="s">
        <v>17341</v>
      </c>
      <c r="B3863" t="s">
        <v>9618</v>
      </c>
      <c r="C3863">
        <v>6447</v>
      </c>
      <c r="D3863" t="s">
        <v>17342</v>
      </c>
      <c r="E3863">
        <v>0</v>
      </c>
    </row>
    <row r="3864" spans="1:5">
      <c r="A3864" t="s">
        <v>17343</v>
      </c>
      <c r="B3864" t="s">
        <v>9618</v>
      </c>
      <c r="C3864">
        <v>6447</v>
      </c>
      <c r="D3864" t="s">
        <v>17344</v>
      </c>
      <c r="E3864">
        <v>0</v>
      </c>
    </row>
    <row r="3865" spans="1:5">
      <c r="A3865" t="s">
        <v>17345</v>
      </c>
      <c r="B3865" t="s">
        <v>9618</v>
      </c>
      <c r="C3865">
        <v>6447</v>
      </c>
      <c r="D3865" t="s">
        <v>17346</v>
      </c>
      <c r="E3865">
        <v>0</v>
      </c>
    </row>
    <row r="3866" spans="1:5">
      <c r="A3866" t="s">
        <v>17347</v>
      </c>
      <c r="B3866" t="s">
        <v>9618</v>
      </c>
      <c r="C3866">
        <v>6447</v>
      </c>
      <c r="D3866" t="s">
        <v>17348</v>
      </c>
      <c r="E3866">
        <v>0</v>
      </c>
    </row>
    <row r="3867" spans="1:5">
      <c r="A3867" t="s">
        <v>17349</v>
      </c>
      <c r="B3867" t="s">
        <v>9618</v>
      </c>
      <c r="C3867">
        <v>6447</v>
      </c>
      <c r="D3867" t="s">
        <v>17350</v>
      </c>
      <c r="E3867">
        <v>0</v>
      </c>
    </row>
    <row r="3868" spans="1:5">
      <c r="A3868" t="s">
        <v>17351</v>
      </c>
      <c r="B3868" t="s">
        <v>9618</v>
      </c>
      <c r="C3868">
        <v>6447</v>
      </c>
      <c r="D3868" t="s">
        <v>17352</v>
      </c>
      <c r="E3868">
        <v>0</v>
      </c>
    </row>
    <row r="3869" spans="1:5">
      <c r="A3869" t="s">
        <v>17353</v>
      </c>
      <c r="B3869" t="s">
        <v>9618</v>
      </c>
      <c r="C3869">
        <v>6447</v>
      </c>
      <c r="D3869" t="s">
        <v>17354</v>
      </c>
      <c r="E3869">
        <v>0</v>
      </c>
    </row>
    <row r="3870" spans="1:5">
      <c r="A3870" t="s">
        <v>17355</v>
      </c>
      <c r="B3870" t="s">
        <v>9618</v>
      </c>
      <c r="C3870">
        <v>6447</v>
      </c>
      <c r="D3870" t="s">
        <v>17356</v>
      </c>
      <c r="E3870">
        <v>2.02</v>
      </c>
    </row>
    <row r="3871" spans="1:5">
      <c r="A3871" t="s">
        <v>17357</v>
      </c>
      <c r="B3871" t="s">
        <v>9618</v>
      </c>
      <c r="C3871">
        <v>6447</v>
      </c>
      <c r="D3871" t="s">
        <v>17358</v>
      </c>
      <c r="E3871">
        <v>133.19</v>
      </c>
    </row>
    <row r="3872" spans="1:5">
      <c r="A3872" t="s">
        <v>17359</v>
      </c>
      <c r="B3872" t="s">
        <v>9618</v>
      </c>
      <c r="C3872">
        <v>6447</v>
      </c>
      <c r="D3872" t="s">
        <v>17360</v>
      </c>
      <c r="E3872">
        <v>446.55</v>
      </c>
    </row>
    <row r="3873" spans="1:5">
      <c r="A3873" t="s">
        <v>17361</v>
      </c>
      <c r="B3873" t="s">
        <v>9618</v>
      </c>
      <c r="C3873">
        <v>6447</v>
      </c>
      <c r="D3873" t="s">
        <v>17362</v>
      </c>
      <c r="E3873">
        <v>588.94000000000005</v>
      </c>
    </row>
    <row r="3874" spans="1:5">
      <c r="A3874" t="s">
        <v>17363</v>
      </c>
      <c r="B3874" t="s">
        <v>9618</v>
      </c>
      <c r="C3874">
        <v>6447</v>
      </c>
      <c r="D3874" t="s">
        <v>17364</v>
      </c>
      <c r="E3874">
        <v>652.25</v>
      </c>
    </row>
    <row r="3875" spans="1:5">
      <c r="A3875" t="s">
        <v>17365</v>
      </c>
      <c r="B3875" t="s">
        <v>9618</v>
      </c>
      <c r="C3875">
        <v>6447</v>
      </c>
      <c r="D3875" t="s">
        <v>17366</v>
      </c>
      <c r="E3875">
        <v>558.89</v>
      </c>
    </row>
    <row r="3876" spans="1:5">
      <c r="A3876" t="s">
        <v>17367</v>
      </c>
      <c r="B3876" t="s">
        <v>9618</v>
      </c>
      <c r="C3876">
        <v>6447</v>
      </c>
      <c r="D3876" t="s">
        <v>17368</v>
      </c>
      <c r="E3876">
        <v>673.88</v>
      </c>
    </row>
    <row r="3877" spans="1:5">
      <c r="A3877" t="s">
        <v>17369</v>
      </c>
      <c r="B3877" t="s">
        <v>9618</v>
      </c>
      <c r="C3877">
        <v>6447</v>
      </c>
      <c r="D3877" t="s">
        <v>17370</v>
      </c>
      <c r="E3877">
        <v>557.66</v>
      </c>
    </row>
    <row r="3878" spans="1:5">
      <c r="A3878" t="s">
        <v>17371</v>
      </c>
      <c r="B3878" t="s">
        <v>9618</v>
      </c>
      <c r="C3878">
        <v>6447</v>
      </c>
      <c r="D3878" t="s">
        <v>17372</v>
      </c>
      <c r="E3878">
        <v>591.5</v>
      </c>
    </row>
    <row r="3879" spans="1:5">
      <c r="A3879" t="s">
        <v>17373</v>
      </c>
      <c r="B3879" t="s">
        <v>9618</v>
      </c>
      <c r="C3879">
        <v>6447</v>
      </c>
      <c r="D3879" t="s">
        <v>17374</v>
      </c>
      <c r="E3879">
        <v>601.63</v>
      </c>
    </row>
    <row r="3880" spans="1:5">
      <c r="A3880" t="s">
        <v>17375</v>
      </c>
      <c r="B3880" t="s">
        <v>9618</v>
      </c>
      <c r="C3880">
        <v>6447</v>
      </c>
      <c r="D3880" t="s">
        <v>17376</v>
      </c>
      <c r="E3880">
        <v>577.23</v>
      </c>
    </row>
    <row r="3881" spans="1:5">
      <c r="A3881" t="s">
        <v>17377</v>
      </c>
      <c r="B3881" t="s">
        <v>9618</v>
      </c>
      <c r="C3881">
        <v>6447</v>
      </c>
      <c r="D3881" t="s">
        <v>17378</v>
      </c>
      <c r="E3881">
        <v>651.25</v>
      </c>
    </row>
    <row r="3882" spans="1:5">
      <c r="A3882" t="s">
        <v>17379</v>
      </c>
      <c r="B3882" t="s">
        <v>9618</v>
      </c>
      <c r="C3882">
        <v>6447</v>
      </c>
      <c r="D3882" t="s">
        <v>17380</v>
      </c>
      <c r="E3882">
        <v>614.69000000000005</v>
      </c>
    </row>
    <row r="3883" spans="1:5">
      <c r="A3883" t="s">
        <v>17381</v>
      </c>
      <c r="B3883" t="s">
        <v>9618</v>
      </c>
      <c r="C3883">
        <v>6447</v>
      </c>
      <c r="D3883" t="s">
        <v>17382</v>
      </c>
      <c r="E3883">
        <v>512.57000000000005</v>
      </c>
    </row>
    <row r="3884" spans="1:5">
      <c r="A3884" t="s">
        <v>17383</v>
      </c>
      <c r="B3884" t="s">
        <v>9618</v>
      </c>
      <c r="C3884">
        <v>6447</v>
      </c>
      <c r="D3884" t="s">
        <v>17384</v>
      </c>
      <c r="E3884">
        <v>207.58</v>
      </c>
    </row>
    <row r="3885" spans="1:5">
      <c r="A3885" t="s">
        <v>17385</v>
      </c>
      <c r="B3885" t="s">
        <v>9618</v>
      </c>
      <c r="C3885">
        <v>6447</v>
      </c>
      <c r="D3885" t="s">
        <v>17386</v>
      </c>
      <c r="E3885">
        <v>6.12</v>
      </c>
    </row>
    <row r="3886" spans="1:5">
      <c r="A3886" t="s">
        <v>17387</v>
      </c>
      <c r="B3886" t="s">
        <v>9618</v>
      </c>
      <c r="C3886">
        <v>6447</v>
      </c>
      <c r="D3886" t="s">
        <v>17388</v>
      </c>
      <c r="E3886">
        <v>3.45</v>
      </c>
    </row>
    <row r="3887" spans="1:5">
      <c r="A3887" t="s">
        <v>17389</v>
      </c>
      <c r="B3887" t="s">
        <v>9618</v>
      </c>
      <c r="C3887">
        <v>6447</v>
      </c>
      <c r="D3887" t="s">
        <v>17390</v>
      </c>
      <c r="E3887">
        <v>0</v>
      </c>
    </row>
    <row r="3888" spans="1:5">
      <c r="A3888" t="s">
        <v>17391</v>
      </c>
      <c r="B3888" t="s">
        <v>9618</v>
      </c>
      <c r="C3888">
        <v>6447</v>
      </c>
      <c r="D3888" t="s">
        <v>17392</v>
      </c>
      <c r="E3888">
        <v>0</v>
      </c>
    </row>
    <row r="3889" spans="1:5">
      <c r="A3889" t="s">
        <v>17393</v>
      </c>
      <c r="B3889" t="s">
        <v>9618</v>
      </c>
      <c r="C3889">
        <v>6447</v>
      </c>
      <c r="D3889" t="s">
        <v>17394</v>
      </c>
      <c r="E3889">
        <v>0</v>
      </c>
    </row>
    <row r="3890" spans="1:5">
      <c r="A3890" t="s">
        <v>17395</v>
      </c>
      <c r="B3890" t="s">
        <v>9618</v>
      </c>
      <c r="C3890">
        <v>6447</v>
      </c>
      <c r="D3890" t="s">
        <v>17396</v>
      </c>
      <c r="E3890">
        <v>0</v>
      </c>
    </row>
    <row r="3891" spans="1:5">
      <c r="A3891" t="s">
        <v>17397</v>
      </c>
      <c r="B3891" t="s">
        <v>9618</v>
      </c>
      <c r="C3891">
        <v>6447</v>
      </c>
      <c r="D3891" t="s">
        <v>17398</v>
      </c>
      <c r="E3891">
        <v>0</v>
      </c>
    </row>
    <row r="3892" spans="1:5">
      <c r="A3892" t="s">
        <v>17399</v>
      </c>
      <c r="B3892" t="s">
        <v>9618</v>
      </c>
      <c r="C3892">
        <v>6447</v>
      </c>
      <c r="D3892" t="s">
        <v>17400</v>
      </c>
      <c r="E3892">
        <v>0</v>
      </c>
    </row>
    <row r="3893" spans="1:5">
      <c r="A3893" t="s">
        <v>17401</v>
      </c>
      <c r="B3893" t="s">
        <v>9618</v>
      </c>
      <c r="C3893">
        <v>6447</v>
      </c>
      <c r="D3893" t="s">
        <v>17402</v>
      </c>
      <c r="E3893">
        <v>0</v>
      </c>
    </row>
    <row r="3894" spans="1:5">
      <c r="A3894" t="s">
        <v>17403</v>
      </c>
      <c r="B3894" t="s">
        <v>9618</v>
      </c>
      <c r="C3894">
        <v>6447</v>
      </c>
      <c r="D3894" t="s">
        <v>17404</v>
      </c>
      <c r="E3894">
        <v>2.02</v>
      </c>
    </row>
    <row r="3895" spans="1:5">
      <c r="A3895" t="s">
        <v>17405</v>
      </c>
      <c r="B3895" t="s">
        <v>9618</v>
      </c>
      <c r="C3895">
        <v>6447</v>
      </c>
      <c r="D3895" t="s">
        <v>17406</v>
      </c>
      <c r="E3895">
        <v>102.02</v>
      </c>
    </row>
    <row r="3896" spans="1:5">
      <c r="A3896" t="s">
        <v>17407</v>
      </c>
      <c r="B3896" t="s">
        <v>9618</v>
      </c>
      <c r="C3896">
        <v>6447</v>
      </c>
      <c r="D3896" t="s">
        <v>17408</v>
      </c>
      <c r="E3896">
        <v>388.86</v>
      </c>
    </row>
    <row r="3897" spans="1:5">
      <c r="A3897" t="s">
        <v>17409</v>
      </c>
      <c r="B3897" t="s">
        <v>9618</v>
      </c>
      <c r="C3897">
        <v>6447</v>
      </c>
      <c r="D3897" t="s">
        <v>17410</v>
      </c>
      <c r="E3897">
        <v>554.78</v>
      </c>
    </row>
    <row r="3898" spans="1:5">
      <c r="A3898" t="s">
        <v>17411</v>
      </c>
      <c r="B3898" t="s">
        <v>9618</v>
      </c>
      <c r="C3898">
        <v>6447</v>
      </c>
      <c r="D3898" t="s">
        <v>17412</v>
      </c>
      <c r="E3898">
        <v>653.77</v>
      </c>
    </row>
    <row r="3899" spans="1:5">
      <c r="A3899" t="s">
        <v>17413</v>
      </c>
      <c r="B3899" t="s">
        <v>9618</v>
      </c>
      <c r="C3899">
        <v>6447</v>
      </c>
      <c r="D3899" t="s">
        <v>17414</v>
      </c>
      <c r="E3899">
        <v>569.25</v>
      </c>
    </row>
    <row r="3900" spans="1:5">
      <c r="A3900" t="s">
        <v>17415</v>
      </c>
      <c r="B3900" t="s">
        <v>9618</v>
      </c>
      <c r="C3900">
        <v>6447</v>
      </c>
      <c r="D3900" t="s">
        <v>17416</v>
      </c>
      <c r="E3900">
        <v>699.31</v>
      </c>
    </row>
    <row r="3901" spans="1:5">
      <c r="A3901" t="s">
        <v>17417</v>
      </c>
      <c r="B3901" t="s">
        <v>9618</v>
      </c>
      <c r="C3901">
        <v>6447</v>
      </c>
      <c r="D3901" t="s">
        <v>17418</v>
      </c>
      <c r="E3901">
        <v>575.07000000000005</v>
      </c>
    </row>
    <row r="3902" spans="1:5">
      <c r="A3902" t="s">
        <v>17419</v>
      </c>
      <c r="B3902" t="s">
        <v>9618</v>
      </c>
      <c r="C3902">
        <v>6447</v>
      </c>
      <c r="D3902" t="s">
        <v>17420</v>
      </c>
      <c r="E3902">
        <v>661.13</v>
      </c>
    </row>
    <row r="3903" spans="1:5">
      <c r="A3903" t="s">
        <v>17421</v>
      </c>
      <c r="B3903" t="s">
        <v>9618</v>
      </c>
      <c r="C3903">
        <v>6447</v>
      </c>
      <c r="D3903" t="s">
        <v>17422</v>
      </c>
      <c r="E3903">
        <v>642.07000000000005</v>
      </c>
    </row>
    <row r="3904" spans="1:5">
      <c r="A3904" t="s">
        <v>17423</v>
      </c>
      <c r="B3904" t="s">
        <v>9618</v>
      </c>
      <c r="C3904">
        <v>6447</v>
      </c>
      <c r="D3904" t="s">
        <v>17424</v>
      </c>
      <c r="E3904">
        <v>599.52</v>
      </c>
    </row>
    <row r="3905" spans="1:5">
      <c r="A3905" t="s">
        <v>17425</v>
      </c>
      <c r="B3905" t="s">
        <v>9618</v>
      </c>
      <c r="C3905">
        <v>6447</v>
      </c>
      <c r="D3905" t="s">
        <v>17426</v>
      </c>
      <c r="E3905">
        <v>693.91</v>
      </c>
    </row>
    <row r="3906" spans="1:5">
      <c r="A3906" t="s">
        <v>17427</v>
      </c>
      <c r="B3906" t="s">
        <v>9618</v>
      </c>
      <c r="C3906">
        <v>6447</v>
      </c>
      <c r="D3906" t="s">
        <v>17428</v>
      </c>
      <c r="E3906">
        <v>652.53</v>
      </c>
    </row>
    <row r="3907" spans="1:5">
      <c r="A3907" t="s">
        <v>17429</v>
      </c>
      <c r="B3907" t="s">
        <v>9618</v>
      </c>
      <c r="C3907">
        <v>6447</v>
      </c>
      <c r="D3907" t="s">
        <v>17430</v>
      </c>
      <c r="E3907">
        <v>597.11</v>
      </c>
    </row>
    <row r="3908" spans="1:5">
      <c r="A3908" t="s">
        <v>17431</v>
      </c>
      <c r="B3908" t="s">
        <v>9618</v>
      </c>
      <c r="C3908">
        <v>6447</v>
      </c>
      <c r="D3908" t="s">
        <v>17432</v>
      </c>
      <c r="E3908">
        <v>432.9</v>
      </c>
    </row>
    <row r="3909" spans="1:5">
      <c r="A3909" t="s">
        <v>17433</v>
      </c>
      <c r="B3909" t="s">
        <v>9618</v>
      </c>
      <c r="C3909">
        <v>6447</v>
      </c>
      <c r="D3909" t="s">
        <v>17434</v>
      </c>
      <c r="E3909">
        <v>92.99</v>
      </c>
    </row>
    <row r="3910" spans="1:5">
      <c r="A3910" t="s">
        <v>17435</v>
      </c>
      <c r="B3910" t="s">
        <v>9618</v>
      </c>
      <c r="C3910">
        <v>6447</v>
      </c>
      <c r="D3910" t="s">
        <v>17436</v>
      </c>
      <c r="E3910">
        <v>4.0199999999999996</v>
      </c>
    </row>
    <row r="3911" spans="1:5">
      <c r="A3911" t="s">
        <v>17437</v>
      </c>
      <c r="B3911" t="s">
        <v>9618</v>
      </c>
      <c r="C3911">
        <v>6447</v>
      </c>
      <c r="D3911" t="s">
        <v>17438</v>
      </c>
      <c r="E3911">
        <v>0</v>
      </c>
    </row>
    <row r="3912" spans="1:5">
      <c r="A3912" t="s">
        <v>17439</v>
      </c>
      <c r="B3912" t="s">
        <v>9618</v>
      </c>
      <c r="C3912">
        <v>6447</v>
      </c>
      <c r="D3912" t="s">
        <v>17440</v>
      </c>
      <c r="E3912">
        <v>0</v>
      </c>
    </row>
    <row r="3913" spans="1:5">
      <c r="A3913" t="s">
        <v>17441</v>
      </c>
      <c r="B3913" t="s">
        <v>9618</v>
      </c>
      <c r="C3913">
        <v>6447</v>
      </c>
      <c r="D3913" t="s">
        <v>17442</v>
      </c>
      <c r="E3913">
        <v>0</v>
      </c>
    </row>
    <row r="3914" spans="1:5">
      <c r="A3914" t="s">
        <v>17443</v>
      </c>
      <c r="B3914" t="s">
        <v>9618</v>
      </c>
      <c r="C3914">
        <v>6447</v>
      </c>
      <c r="D3914" t="s">
        <v>17444</v>
      </c>
      <c r="E3914">
        <v>0</v>
      </c>
    </row>
    <row r="3915" spans="1:5">
      <c r="A3915" t="s">
        <v>17445</v>
      </c>
      <c r="B3915" t="s">
        <v>9618</v>
      </c>
      <c r="C3915">
        <v>6447</v>
      </c>
      <c r="D3915" t="s">
        <v>17446</v>
      </c>
      <c r="E3915">
        <v>0</v>
      </c>
    </row>
    <row r="3916" spans="1:5">
      <c r="A3916" t="s">
        <v>17447</v>
      </c>
      <c r="B3916" t="s">
        <v>9618</v>
      </c>
      <c r="C3916">
        <v>6447</v>
      </c>
      <c r="D3916" t="s">
        <v>17448</v>
      </c>
      <c r="E3916">
        <v>0</v>
      </c>
    </row>
    <row r="3917" spans="1:5">
      <c r="A3917" t="s">
        <v>17449</v>
      </c>
      <c r="B3917" t="s">
        <v>9618</v>
      </c>
      <c r="C3917">
        <v>6447</v>
      </c>
      <c r="D3917" t="s">
        <v>17450</v>
      </c>
      <c r="E3917">
        <v>0</v>
      </c>
    </row>
    <row r="3918" spans="1:5">
      <c r="A3918" t="s">
        <v>17451</v>
      </c>
      <c r="B3918" t="s">
        <v>9618</v>
      </c>
      <c r="C3918">
        <v>6447</v>
      </c>
      <c r="D3918" t="s">
        <v>17452</v>
      </c>
      <c r="E3918">
        <v>2.02</v>
      </c>
    </row>
    <row r="3919" spans="1:5">
      <c r="A3919" t="s">
        <v>17453</v>
      </c>
      <c r="B3919" t="s">
        <v>9618</v>
      </c>
      <c r="C3919">
        <v>6447</v>
      </c>
      <c r="D3919" t="s">
        <v>17454</v>
      </c>
      <c r="E3919">
        <v>111.5</v>
      </c>
    </row>
    <row r="3920" spans="1:5">
      <c r="A3920" t="s">
        <v>17455</v>
      </c>
      <c r="B3920" t="s">
        <v>9618</v>
      </c>
      <c r="C3920">
        <v>6447</v>
      </c>
      <c r="D3920" t="s">
        <v>17456</v>
      </c>
      <c r="E3920">
        <v>393.31</v>
      </c>
    </row>
    <row r="3921" spans="1:5">
      <c r="A3921" t="s">
        <v>17457</v>
      </c>
      <c r="B3921" t="s">
        <v>9618</v>
      </c>
      <c r="C3921">
        <v>6447</v>
      </c>
      <c r="D3921" t="s">
        <v>17458</v>
      </c>
      <c r="E3921">
        <v>554.80999999999995</v>
      </c>
    </row>
    <row r="3922" spans="1:5">
      <c r="A3922" t="s">
        <v>17459</v>
      </c>
      <c r="B3922" t="s">
        <v>9618</v>
      </c>
      <c r="C3922">
        <v>6447</v>
      </c>
      <c r="D3922" t="s">
        <v>17460</v>
      </c>
      <c r="E3922">
        <v>642.89</v>
      </c>
    </row>
    <row r="3923" spans="1:5">
      <c r="A3923" t="s">
        <v>17461</v>
      </c>
      <c r="B3923" t="s">
        <v>9618</v>
      </c>
      <c r="C3923">
        <v>6447</v>
      </c>
      <c r="D3923" t="s">
        <v>17462</v>
      </c>
      <c r="E3923">
        <v>557.41</v>
      </c>
    </row>
    <row r="3924" spans="1:5">
      <c r="A3924" t="s">
        <v>17463</v>
      </c>
      <c r="B3924" t="s">
        <v>9618</v>
      </c>
      <c r="C3924">
        <v>6447</v>
      </c>
      <c r="D3924" t="s">
        <v>17464</v>
      </c>
      <c r="E3924">
        <v>674.01</v>
      </c>
    </row>
    <row r="3925" spans="1:5">
      <c r="A3925" t="s">
        <v>17465</v>
      </c>
      <c r="B3925" t="s">
        <v>9618</v>
      </c>
      <c r="C3925">
        <v>6447</v>
      </c>
      <c r="D3925" t="s">
        <v>17466</v>
      </c>
      <c r="E3925">
        <v>565.64</v>
      </c>
    </row>
    <row r="3926" spans="1:5">
      <c r="A3926" t="s">
        <v>17467</v>
      </c>
      <c r="B3926" t="s">
        <v>9618</v>
      </c>
      <c r="C3926">
        <v>6447</v>
      </c>
      <c r="D3926" t="s">
        <v>17468</v>
      </c>
      <c r="E3926">
        <v>638.65</v>
      </c>
    </row>
    <row r="3927" spans="1:5">
      <c r="A3927" t="s">
        <v>17469</v>
      </c>
      <c r="B3927" t="s">
        <v>9618</v>
      </c>
      <c r="C3927">
        <v>6447</v>
      </c>
      <c r="D3927" t="s">
        <v>17470</v>
      </c>
      <c r="E3927">
        <v>637.4</v>
      </c>
    </row>
    <row r="3928" spans="1:5">
      <c r="A3928" t="s">
        <v>17471</v>
      </c>
      <c r="B3928" t="s">
        <v>9618</v>
      </c>
      <c r="C3928">
        <v>6447</v>
      </c>
      <c r="D3928" t="s">
        <v>17472</v>
      </c>
      <c r="E3928">
        <v>648.47</v>
      </c>
    </row>
    <row r="3929" spans="1:5">
      <c r="A3929" t="s">
        <v>17473</v>
      </c>
      <c r="B3929" t="s">
        <v>9618</v>
      </c>
      <c r="C3929">
        <v>6447</v>
      </c>
      <c r="D3929" t="s">
        <v>17474</v>
      </c>
      <c r="E3929">
        <v>593.62</v>
      </c>
    </row>
    <row r="3930" spans="1:5">
      <c r="A3930" t="s">
        <v>17475</v>
      </c>
      <c r="B3930" t="s">
        <v>9618</v>
      </c>
      <c r="C3930">
        <v>6447</v>
      </c>
      <c r="D3930" t="s">
        <v>17476</v>
      </c>
      <c r="E3930">
        <v>622.9</v>
      </c>
    </row>
    <row r="3931" spans="1:5">
      <c r="A3931" t="s">
        <v>17477</v>
      </c>
      <c r="B3931" t="s">
        <v>9618</v>
      </c>
      <c r="C3931">
        <v>6447</v>
      </c>
      <c r="D3931" t="s">
        <v>17478</v>
      </c>
      <c r="E3931">
        <v>569.25</v>
      </c>
    </row>
    <row r="3932" spans="1:5">
      <c r="A3932" t="s">
        <v>17479</v>
      </c>
      <c r="B3932" t="s">
        <v>9618</v>
      </c>
      <c r="C3932">
        <v>6447</v>
      </c>
      <c r="D3932" t="s">
        <v>17480</v>
      </c>
      <c r="E3932">
        <v>454.71</v>
      </c>
    </row>
    <row r="3933" spans="1:5">
      <c r="A3933" t="s">
        <v>17481</v>
      </c>
      <c r="B3933" t="s">
        <v>9618</v>
      </c>
      <c r="C3933">
        <v>6447</v>
      </c>
      <c r="D3933" t="s">
        <v>17482</v>
      </c>
      <c r="E3933">
        <v>289.52</v>
      </c>
    </row>
    <row r="3934" spans="1:5">
      <c r="A3934" t="s">
        <v>17483</v>
      </c>
      <c r="B3934" t="s">
        <v>9618</v>
      </c>
      <c r="C3934">
        <v>6447</v>
      </c>
      <c r="D3934" t="s">
        <v>17484</v>
      </c>
      <c r="E3934">
        <v>4.3</v>
      </c>
    </row>
    <row r="3935" spans="1:5">
      <c r="A3935" t="s">
        <v>17485</v>
      </c>
      <c r="B3935" t="s">
        <v>9618</v>
      </c>
      <c r="C3935">
        <v>6447</v>
      </c>
      <c r="D3935" t="s">
        <v>17486</v>
      </c>
      <c r="E3935">
        <v>0</v>
      </c>
    </row>
    <row r="3936" spans="1:5">
      <c r="A3936" t="s">
        <v>17487</v>
      </c>
      <c r="B3936" t="s">
        <v>9618</v>
      </c>
      <c r="C3936">
        <v>6447</v>
      </c>
      <c r="D3936" t="s">
        <v>17488</v>
      </c>
      <c r="E3936">
        <v>0</v>
      </c>
    </row>
    <row r="3937" spans="1:5">
      <c r="A3937" t="s">
        <v>17489</v>
      </c>
      <c r="B3937" t="s">
        <v>9618</v>
      </c>
      <c r="C3937">
        <v>6447</v>
      </c>
      <c r="D3937" t="s">
        <v>17490</v>
      </c>
      <c r="E3937">
        <v>0</v>
      </c>
    </row>
    <row r="3938" spans="1:5">
      <c r="A3938" t="s">
        <v>17491</v>
      </c>
      <c r="B3938" t="s">
        <v>9618</v>
      </c>
      <c r="C3938">
        <v>6447</v>
      </c>
      <c r="D3938" t="s">
        <v>17492</v>
      </c>
      <c r="E3938">
        <v>0</v>
      </c>
    </row>
    <row r="3939" spans="1:5">
      <c r="A3939" t="s">
        <v>17493</v>
      </c>
      <c r="B3939" t="s">
        <v>9618</v>
      </c>
      <c r="C3939">
        <v>6447</v>
      </c>
      <c r="D3939" t="s">
        <v>17494</v>
      </c>
      <c r="E3939">
        <v>0</v>
      </c>
    </row>
    <row r="3940" spans="1:5">
      <c r="A3940" t="s">
        <v>17495</v>
      </c>
      <c r="B3940" t="s">
        <v>9618</v>
      </c>
      <c r="C3940">
        <v>6447</v>
      </c>
      <c r="D3940" t="s">
        <v>17496</v>
      </c>
      <c r="E3940">
        <v>0</v>
      </c>
    </row>
    <row r="3941" spans="1:5">
      <c r="A3941" t="s">
        <v>17497</v>
      </c>
      <c r="B3941" t="s">
        <v>9618</v>
      </c>
      <c r="C3941">
        <v>6447</v>
      </c>
      <c r="D3941" t="s">
        <v>17498</v>
      </c>
      <c r="E3941">
        <v>0</v>
      </c>
    </row>
    <row r="3942" spans="1:5">
      <c r="A3942" t="s">
        <v>17499</v>
      </c>
      <c r="B3942" t="s">
        <v>9618</v>
      </c>
      <c r="C3942">
        <v>6447</v>
      </c>
      <c r="D3942" t="s">
        <v>17500</v>
      </c>
      <c r="E3942">
        <v>2.02</v>
      </c>
    </row>
    <row r="3943" spans="1:5">
      <c r="A3943" t="s">
        <v>17501</v>
      </c>
      <c r="B3943" t="s">
        <v>9618</v>
      </c>
      <c r="C3943">
        <v>6447</v>
      </c>
      <c r="D3943" t="s">
        <v>17502</v>
      </c>
      <c r="E3943">
        <v>136.66999999999999</v>
      </c>
    </row>
    <row r="3944" spans="1:5">
      <c r="A3944" t="s">
        <v>17503</v>
      </c>
      <c r="B3944" t="s">
        <v>9618</v>
      </c>
      <c r="C3944">
        <v>6447</v>
      </c>
      <c r="D3944" t="s">
        <v>17504</v>
      </c>
      <c r="E3944">
        <v>434.34</v>
      </c>
    </row>
    <row r="3945" spans="1:5">
      <c r="A3945" t="s">
        <v>17505</v>
      </c>
      <c r="B3945" t="s">
        <v>9618</v>
      </c>
      <c r="C3945">
        <v>6447</v>
      </c>
      <c r="D3945" t="s">
        <v>17506</v>
      </c>
      <c r="E3945">
        <v>556.44000000000005</v>
      </c>
    </row>
    <row r="3946" spans="1:5">
      <c r="A3946" t="s">
        <v>17507</v>
      </c>
      <c r="B3946" t="s">
        <v>9618</v>
      </c>
      <c r="C3946">
        <v>6447</v>
      </c>
      <c r="D3946" t="s">
        <v>17508</v>
      </c>
      <c r="E3946">
        <v>651.41999999999996</v>
      </c>
    </row>
    <row r="3947" spans="1:5">
      <c r="A3947" t="s">
        <v>17509</v>
      </c>
      <c r="B3947" t="s">
        <v>9618</v>
      </c>
      <c r="C3947">
        <v>6447</v>
      </c>
      <c r="D3947" t="s">
        <v>17510</v>
      </c>
      <c r="E3947">
        <v>564.65</v>
      </c>
    </row>
    <row r="3948" spans="1:5">
      <c r="A3948" t="s">
        <v>17511</v>
      </c>
      <c r="B3948" t="s">
        <v>9618</v>
      </c>
      <c r="C3948">
        <v>6447</v>
      </c>
      <c r="D3948" t="s">
        <v>17512</v>
      </c>
      <c r="E3948">
        <v>676.97</v>
      </c>
    </row>
    <row r="3949" spans="1:5">
      <c r="A3949" t="s">
        <v>17513</v>
      </c>
      <c r="B3949" t="s">
        <v>9618</v>
      </c>
      <c r="C3949">
        <v>6447</v>
      </c>
      <c r="D3949" t="s">
        <v>17514</v>
      </c>
      <c r="E3949">
        <v>556.76</v>
      </c>
    </row>
    <row r="3950" spans="1:5">
      <c r="A3950" t="s">
        <v>17515</v>
      </c>
      <c r="B3950" t="s">
        <v>9618</v>
      </c>
      <c r="C3950">
        <v>6447</v>
      </c>
      <c r="D3950" t="s">
        <v>17516</v>
      </c>
      <c r="E3950">
        <v>641.92999999999995</v>
      </c>
    </row>
    <row r="3951" spans="1:5">
      <c r="A3951" t="s">
        <v>17517</v>
      </c>
      <c r="B3951" t="s">
        <v>9618</v>
      </c>
      <c r="C3951">
        <v>6447</v>
      </c>
      <c r="D3951" t="s">
        <v>17518</v>
      </c>
      <c r="E3951">
        <v>629.52</v>
      </c>
    </row>
    <row r="3952" spans="1:5">
      <c r="A3952" t="s">
        <v>17519</v>
      </c>
      <c r="B3952" t="s">
        <v>9618</v>
      </c>
      <c r="C3952">
        <v>6447</v>
      </c>
      <c r="D3952" t="s">
        <v>17520</v>
      </c>
      <c r="E3952">
        <v>655.82</v>
      </c>
    </row>
    <row r="3953" spans="1:5">
      <c r="A3953" t="s">
        <v>17521</v>
      </c>
      <c r="B3953" t="s">
        <v>9618</v>
      </c>
      <c r="C3953">
        <v>6447</v>
      </c>
      <c r="D3953" t="s">
        <v>17522</v>
      </c>
      <c r="E3953">
        <v>668.01</v>
      </c>
    </row>
    <row r="3954" spans="1:5">
      <c r="A3954" t="s">
        <v>17523</v>
      </c>
      <c r="B3954" t="s">
        <v>9618</v>
      </c>
      <c r="C3954">
        <v>6447</v>
      </c>
      <c r="D3954" t="s">
        <v>17524</v>
      </c>
      <c r="E3954">
        <v>647.39</v>
      </c>
    </row>
    <row r="3955" spans="1:5">
      <c r="A3955" t="s">
        <v>17525</v>
      </c>
      <c r="B3955" t="s">
        <v>9618</v>
      </c>
      <c r="C3955">
        <v>6447</v>
      </c>
      <c r="D3955" t="s">
        <v>17526</v>
      </c>
      <c r="E3955">
        <v>594.15</v>
      </c>
    </row>
    <row r="3956" spans="1:5">
      <c r="A3956" t="s">
        <v>17527</v>
      </c>
      <c r="B3956" t="s">
        <v>9618</v>
      </c>
      <c r="C3956">
        <v>6447</v>
      </c>
      <c r="D3956" t="s">
        <v>17528</v>
      </c>
      <c r="E3956">
        <v>505.66</v>
      </c>
    </row>
    <row r="3957" spans="1:5">
      <c r="A3957" t="s">
        <v>17529</v>
      </c>
      <c r="B3957" t="s">
        <v>9618</v>
      </c>
      <c r="C3957">
        <v>6447</v>
      </c>
      <c r="D3957" t="s">
        <v>17530</v>
      </c>
      <c r="E3957">
        <v>374.99</v>
      </c>
    </row>
    <row r="3958" spans="1:5">
      <c r="A3958" t="s">
        <v>17531</v>
      </c>
      <c r="B3958" t="s">
        <v>9618</v>
      </c>
      <c r="C3958">
        <v>6447</v>
      </c>
      <c r="D3958" t="s">
        <v>17532</v>
      </c>
      <c r="E3958">
        <v>5.73</v>
      </c>
    </row>
    <row r="3959" spans="1:5">
      <c r="A3959" t="s">
        <v>17533</v>
      </c>
      <c r="B3959" t="s">
        <v>9618</v>
      </c>
      <c r="C3959">
        <v>6447</v>
      </c>
      <c r="D3959" t="s">
        <v>17534</v>
      </c>
      <c r="E3959">
        <v>0</v>
      </c>
    </row>
    <row r="3960" spans="1:5">
      <c r="A3960" t="s">
        <v>17535</v>
      </c>
      <c r="B3960" t="s">
        <v>9618</v>
      </c>
      <c r="C3960">
        <v>6447</v>
      </c>
      <c r="D3960" t="s">
        <v>17536</v>
      </c>
      <c r="E3960">
        <v>0</v>
      </c>
    </row>
    <row r="3961" spans="1:5">
      <c r="A3961" t="s">
        <v>17537</v>
      </c>
      <c r="B3961" t="s">
        <v>9618</v>
      </c>
      <c r="C3961">
        <v>6447</v>
      </c>
      <c r="D3961" t="s">
        <v>17538</v>
      </c>
      <c r="E3961">
        <v>0</v>
      </c>
    </row>
    <row r="3962" spans="1:5">
      <c r="A3962" t="s">
        <v>17539</v>
      </c>
      <c r="B3962" t="s">
        <v>9618</v>
      </c>
      <c r="C3962">
        <v>6447</v>
      </c>
      <c r="D3962" t="s">
        <v>17540</v>
      </c>
      <c r="E3962">
        <v>0</v>
      </c>
    </row>
    <row r="3963" spans="1:5">
      <c r="A3963" t="s">
        <v>17541</v>
      </c>
      <c r="B3963" t="s">
        <v>9618</v>
      </c>
      <c r="C3963">
        <v>6447</v>
      </c>
      <c r="D3963" t="s">
        <v>17542</v>
      </c>
      <c r="E3963">
        <v>0</v>
      </c>
    </row>
    <row r="3964" spans="1:5">
      <c r="A3964" t="s">
        <v>17543</v>
      </c>
      <c r="B3964" t="s">
        <v>9618</v>
      </c>
      <c r="C3964">
        <v>6447</v>
      </c>
      <c r="D3964" t="s">
        <v>17544</v>
      </c>
      <c r="E3964">
        <v>0</v>
      </c>
    </row>
    <row r="3965" spans="1:5">
      <c r="A3965" t="s">
        <v>17545</v>
      </c>
      <c r="B3965" t="s">
        <v>9618</v>
      </c>
      <c r="C3965">
        <v>6447</v>
      </c>
      <c r="D3965" t="s">
        <v>17546</v>
      </c>
      <c r="E3965">
        <v>0</v>
      </c>
    </row>
    <row r="3966" spans="1:5">
      <c r="A3966" t="s">
        <v>17547</v>
      </c>
      <c r="B3966" t="s">
        <v>9618</v>
      </c>
      <c r="C3966">
        <v>6447</v>
      </c>
      <c r="D3966" t="s">
        <v>17548</v>
      </c>
      <c r="E3966">
        <v>2</v>
      </c>
    </row>
    <row r="3967" spans="1:5">
      <c r="A3967" t="s">
        <v>17549</v>
      </c>
      <c r="B3967" t="s">
        <v>9618</v>
      </c>
      <c r="C3967">
        <v>6447</v>
      </c>
      <c r="D3967" t="s">
        <v>17550</v>
      </c>
      <c r="E3967">
        <v>160.71</v>
      </c>
    </row>
    <row r="3968" spans="1:5">
      <c r="A3968" t="s">
        <v>17551</v>
      </c>
      <c r="B3968" t="s">
        <v>9618</v>
      </c>
      <c r="C3968">
        <v>6447</v>
      </c>
      <c r="D3968" t="s">
        <v>17552</v>
      </c>
      <c r="E3968">
        <v>483.15</v>
      </c>
    </row>
    <row r="3969" spans="1:5">
      <c r="A3969" t="s">
        <v>17553</v>
      </c>
      <c r="B3969" t="s">
        <v>9618</v>
      </c>
      <c r="C3969">
        <v>6447</v>
      </c>
      <c r="D3969" t="s">
        <v>17554</v>
      </c>
      <c r="E3969">
        <v>610.61</v>
      </c>
    </row>
    <row r="3970" spans="1:5">
      <c r="A3970" t="s">
        <v>17555</v>
      </c>
      <c r="B3970" t="s">
        <v>9618</v>
      </c>
      <c r="C3970">
        <v>6447</v>
      </c>
      <c r="D3970" t="s">
        <v>17556</v>
      </c>
      <c r="E3970">
        <v>682.89</v>
      </c>
    </row>
    <row r="3971" spans="1:5">
      <c r="A3971" t="s">
        <v>17557</v>
      </c>
      <c r="B3971" t="s">
        <v>9618</v>
      </c>
      <c r="C3971">
        <v>6447</v>
      </c>
      <c r="D3971" t="s">
        <v>17558</v>
      </c>
      <c r="E3971">
        <v>575.70000000000005</v>
      </c>
    </row>
    <row r="3972" spans="1:5">
      <c r="A3972" t="s">
        <v>17559</v>
      </c>
      <c r="B3972" t="s">
        <v>9618</v>
      </c>
      <c r="C3972">
        <v>6447</v>
      </c>
      <c r="D3972" t="s">
        <v>17560</v>
      </c>
      <c r="E3972">
        <v>694.93</v>
      </c>
    </row>
    <row r="3973" spans="1:5">
      <c r="A3973" t="s">
        <v>17561</v>
      </c>
      <c r="B3973" t="s">
        <v>9618</v>
      </c>
      <c r="C3973">
        <v>6447</v>
      </c>
      <c r="D3973" t="s">
        <v>17562</v>
      </c>
      <c r="E3973">
        <v>579.20000000000005</v>
      </c>
    </row>
    <row r="3974" spans="1:5">
      <c r="A3974" t="s">
        <v>17563</v>
      </c>
      <c r="B3974" t="s">
        <v>9618</v>
      </c>
      <c r="C3974">
        <v>6447</v>
      </c>
      <c r="D3974" t="s">
        <v>17564</v>
      </c>
      <c r="E3974">
        <v>637.95000000000005</v>
      </c>
    </row>
    <row r="3975" spans="1:5">
      <c r="A3975" t="s">
        <v>17565</v>
      </c>
      <c r="B3975" t="s">
        <v>9618</v>
      </c>
      <c r="C3975">
        <v>6447</v>
      </c>
      <c r="D3975" t="s">
        <v>17566</v>
      </c>
      <c r="E3975">
        <v>592.53</v>
      </c>
    </row>
    <row r="3976" spans="1:5">
      <c r="A3976" t="s">
        <v>17567</v>
      </c>
      <c r="B3976" t="s">
        <v>9618</v>
      </c>
      <c r="C3976">
        <v>6447</v>
      </c>
      <c r="D3976" t="s">
        <v>17568</v>
      </c>
      <c r="E3976">
        <v>373.94</v>
      </c>
    </row>
    <row r="3977" spans="1:5">
      <c r="A3977" t="s">
        <v>17569</v>
      </c>
      <c r="B3977" t="s">
        <v>9618</v>
      </c>
      <c r="C3977">
        <v>6447</v>
      </c>
      <c r="D3977" t="s">
        <v>17570</v>
      </c>
      <c r="E3977">
        <v>481.89</v>
      </c>
    </row>
    <row r="3978" spans="1:5">
      <c r="A3978" t="s">
        <v>17571</v>
      </c>
      <c r="B3978" t="s">
        <v>9618</v>
      </c>
      <c r="C3978">
        <v>6447</v>
      </c>
      <c r="D3978" t="s">
        <v>17572</v>
      </c>
      <c r="E3978">
        <v>347.25</v>
      </c>
    </row>
    <row r="3979" spans="1:5">
      <c r="A3979" t="s">
        <v>17573</v>
      </c>
      <c r="B3979" t="s">
        <v>9618</v>
      </c>
      <c r="C3979">
        <v>6447</v>
      </c>
      <c r="D3979" t="s">
        <v>17574</v>
      </c>
      <c r="E3979">
        <v>246.99</v>
      </c>
    </row>
    <row r="3980" spans="1:5">
      <c r="A3980" t="s">
        <v>17575</v>
      </c>
      <c r="B3980" t="s">
        <v>9618</v>
      </c>
      <c r="C3980">
        <v>6447</v>
      </c>
      <c r="D3980" t="s">
        <v>17576</v>
      </c>
      <c r="E3980">
        <v>254.57</v>
      </c>
    </row>
    <row r="3981" spans="1:5">
      <c r="A3981" t="s">
        <v>17577</v>
      </c>
      <c r="B3981" t="s">
        <v>9618</v>
      </c>
      <c r="C3981">
        <v>6447</v>
      </c>
      <c r="D3981" t="s">
        <v>17578</v>
      </c>
      <c r="E3981">
        <v>207.85</v>
      </c>
    </row>
    <row r="3982" spans="1:5">
      <c r="A3982" t="s">
        <v>17579</v>
      </c>
      <c r="B3982" t="s">
        <v>9618</v>
      </c>
      <c r="C3982">
        <v>6447</v>
      </c>
      <c r="D3982" t="s">
        <v>17580</v>
      </c>
      <c r="E3982">
        <v>3.49</v>
      </c>
    </row>
    <row r="3983" spans="1:5">
      <c r="A3983" t="s">
        <v>17581</v>
      </c>
      <c r="B3983" t="s">
        <v>9618</v>
      </c>
      <c r="C3983">
        <v>6447</v>
      </c>
      <c r="D3983" t="s">
        <v>17582</v>
      </c>
      <c r="E3983">
        <v>0</v>
      </c>
    </row>
    <row r="3984" spans="1:5">
      <c r="A3984" t="s">
        <v>17583</v>
      </c>
      <c r="B3984" t="s">
        <v>9618</v>
      </c>
      <c r="C3984">
        <v>6447</v>
      </c>
      <c r="D3984" t="s">
        <v>17584</v>
      </c>
      <c r="E3984">
        <v>0</v>
      </c>
    </row>
    <row r="3985" spans="1:5">
      <c r="A3985" t="s">
        <v>17585</v>
      </c>
      <c r="B3985" t="s">
        <v>9618</v>
      </c>
      <c r="C3985">
        <v>6447</v>
      </c>
      <c r="D3985" t="s">
        <v>17586</v>
      </c>
      <c r="E3985">
        <v>0</v>
      </c>
    </row>
    <row r="3986" spans="1:5">
      <c r="A3986" t="s">
        <v>17587</v>
      </c>
      <c r="B3986" t="s">
        <v>9618</v>
      </c>
      <c r="C3986">
        <v>6447</v>
      </c>
      <c r="D3986" t="s">
        <v>17588</v>
      </c>
      <c r="E3986">
        <v>0</v>
      </c>
    </row>
    <row r="3987" spans="1:5">
      <c r="A3987" t="s">
        <v>17589</v>
      </c>
      <c r="B3987" t="s">
        <v>9618</v>
      </c>
      <c r="C3987">
        <v>6447</v>
      </c>
      <c r="D3987" t="s">
        <v>17590</v>
      </c>
      <c r="E3987">
        <v>0</v>
      </c>
    </row>
    <row r="3988" spans="1:5">
      <c r="A3988" t="s">
        <v>17591</v>
      </c>
      <c r="B3988" t="s">
        <v>9618</v>
      </c>
      <c r="C3988">
        <v>6447</v>
      </c>
      <c r="D3988" t="s">
        <v>17592</v>
      </c>
      <c r="E3988">
        <v>0</v>
      </c>
    </row>
    <row r="3989" spans="1:5">
      <c r="A3989" t="s">
        <v>17593</v>
      </c>
      <c r="B3989" t="s">
        <v>9618</v>
      </c>
      <c r="C3989">
        <v>6447</v>
      </c>
      <c r="D3989" t="s">
        <v>17594</v>
      </c>
      <c r="E3989">
        <v>0</v>
      </c>
    </row>
    <row r="3990" spans="1:5">
      <c r="A3990" t="s">
        <v>17595</v>
      </c>
      <c r="B3990" t="s">
        <v>9618</v>
      </c>
      <c r="C3990">
        <v>6447</v>
      </c>
      <c r="D3990" t="s">
        <v>17596</v>
      </c>
      <c r="E3990">
        <v>2</v>
      </c>
    </row>
    <row r="3991" spans="1:5">
      <c r="A3991" t="s">
        <v>17597</v>
      </c>
      <c r="B3991" t="s">
        <v>9618</v>
      </c>
      <c r="C3991">
        <v>6447</v>
      </c>
      <c r="D3991" t="s">
        <v>17598</v>
      </c>
      <c r="E3991">
        <v>34.950000000000003</v>
      </c>
    </row>
    <row r="3992" spans="1:5">
      <c r="A3992" t="s">
        <v>17599</v>
      </c>
      <c r="B3992" t="s">
        <v>9618</v>
      </c>
      <c r="C3992">
        <v>6447</v>
      </c>
      <c r="D3992" t="s">
        <v>17600</v>
      </c>
      <c r="E3992">
        <v>257.79000000000002</v>
      </c>
    </row>
    <row r="3993" spans="1:5">
      <c r="A3993" t="s">
        <v>17601</v>
      </c>
      <c r="B3993" t="s">
        <v>9618</v>
      </c>
      <c r="C3993">
        <v>6447</v>
      </c>
      <c r="D3993" t="s">
        <v>17602</v>
      </c>
      <c r="E3993">
        <v>522.41</v>
      </c>
    </row>
    <row r="3994" spans="1:5">
      <c r="A3994" t="s">
        <v>17603</v>
      </c>
      <c r="B3994" t="s">
        <v>9618</v>
      </c>
      <c r="C3994">
        <v>6447</v>
      </c>
      <c r="D3994" t="s">
        <v>17604</v>
      </c>
      <c r="E3994">
        <v>618.13</v>
      </c>
    </row>
    <row r="3995" spans="1:5">
      <c r="A3995" t="s">
        <v>17605</v>
      </c>
      <c r="B3995" t="s">
        <v>9618</v>
      </c>
      <c r="C3995">
        <v>6447</v>
      </c>
      <c r="D3995" t="s">
        <v>17606</v>
      </c>
      <c r="E3995">
        <v>534.79999999999995</v>
      </c>
    </row>
    <row r="3996" spans="1:5">
      <c r="A3996" t="s">
        <v>17607</v>
      </c>
      <c r="B3996" t="s">
        <v>9618</v>
      </c>
      <c r="C3996">
        <v>6447</v>
      </c>
      <c r="D3996" t="s">
        <v>17608</v>
      </c>
      <c r="E3996">
        <v>649.78</v>
      </c>
    </row>
    <row r="3997" spans="1:5">
      <c r="A3997" t="s">
        <v>17609</v>
      </c>
      <c r="B3997" t="s">
        <v>9618</v>
      </c>
      <c r="C3997">
        <v>6447</v>
      </c>
      <c r="D3997" t="s">
        <v>17610</v>
      </c>
      <c r="E3997">
        <v>488.11</v>
      </c>
    </row>
    <row r="3998" spans="1:5">
      <c r="A3998" t="s">
        <v>17611</v>
      </c>
      <c r="B3998" t="s">
        <v>9618</v>
      </c>
      <c r="C3998">
        <v>6447</v>
      </c>
      <c r="D3998" t="s">
        <v>17612</v>
      </c>
      <c r="E3998">
        <v>343.31</v>
      </c>
    </row>
    <row r="3999" spans="1:5">
      <c r="A3999" t="s">
        <v>17613</v>
      </c>
      <c r="B3999" t="s">
        <v>9618</v>
      </c>
      <c r="C3999">
        <v>6447</v>
      </c>
      <c r="D3999" t="s">
        <v>17614</v>
      </c>
      <c r="E3999">
        <v>214.4</v>
      </c>
    </row>
    <row r="4000" spans="1:5">
      <c r="A4000" t="s">
        <v>17615</v>
      </c>
      <c r="B4000" t="s">
        <v>9618</v>
      </c>
      <c r="C4000">
        <v>6447</v>
      </c>
      <c r="D4000" t="s">
        <v>17616</v>
      </c>
      <c r="E4000">
        <v>302.5</v>
      </c>
    </row>
    <row r="4001" spans="1:5">
      <c r="A4001" t="s">
        <v>17617</v>
      </c>
      <c r="B4001" t="s">
        <v>9618</v>
      </c>
      <c r="C4001">
        <v>6447</v>
      </c>
      <c r="D4001" t="s">
        <v>17618</v>
      </c>
      <c r="E4001">
        <v>363.67</v>
      </c>
    </row>
    <row r="4002" spans="1:5">
      <c r="A4002" t="s">
        <v>17619</v>
      </c>
      <c r="B4002" t="s">
        <v>9618</v>
      </c>
      <c r="C4002">
        <v>6447</v>
      </c>
      <c r="D4002" t="s">
        <v>17620</v>
      </c>
      <c r="E4002">
        <v>582</v>
      </c>
    </row>
    <row r="4003" spans="1:5">
      <c r="A4003" t="s">
        <v>17621</v>
      </c>
      <c r="B4003" t="s">
        <v>9618</v>
      </c>
      <c r="C4003">
        <v>6447</v>
      </c>
      <c r="D4003" t="s">
        <v>17622</v>
      </c>
      <c r="E4003">
        <v>469.28</v>
      </c>
    </row>
    <row r="4004" spans="1:5">
      <c r="A4004" t="s">
        <v>17623</v>
      </c>
      <c r="B4004" t="s">
        <v>9618</v>
      </c>
      <c r="C4004">
        <v>6447</v>
      </c>
      <c r="D4004" t="s">
        <v>17624</v>
      </c>
      <c r="E4004">
        <v>353.46</v>
      </c>
    </row>
    <row r="4005" spans="1:5">
      <c r="A4005" t="s">
        <v>17625</v>
      </c>
      <c r="B4005" t="s">
        <v>9618</v>
      </c>
      <c r="C4005">
        <v>6447</v>
      </c>
      <c r="D4005" t="s">
        <v>17626</v>
      </c>
      <c r="E4005">
        <v>227.69</v>
      </c>
    </row>
    <row r="4006" spans="1:5">
      <c r="A4006" t="s">
        <v>17627</v>
      </c>
      <c r="B4006" t="s">
        <v>9618</v>
      </c>
      <c r="C4006">
        <v>6447</v>
      </c>
      <c r="D4006" t="s">
        <v>17628</v>
      </c>
      <c r="E4006">
        <v>3.51</v>
      </c>
    </row>
    <row r="4007" spans="1:5">
      <c r="A4007" t="s">
        <v>17629</v>
      </c>
      <c r="B4007" t="s">
        <v>9618</v>
      </c>
      <c r="C4007">
        <v>6447</v>
      </c>
      <c r="D4007" t="s">
        <v>17630</v>
      </c>
      <c r="E4007">
        <v>0</v>
      </c>
    </row>
    <row r="4008" spans="1:5">
      <c r="A4008" t="s">
        <v>17631</v>
      </c>
      <c r="B4008" t="s">
        <v>9618</v>
      </c>
      <c r="C4008">
        <v>6447</v>
      </c>
      <c r="D4008" t="s">
        <v>17632</v>
      </c>
      <c r="E4008">
        <v>0</v>
      </c>
    </row>
    <row r="4009" spans="1:5">
      <c r="A4009" t="s">
        <v>17633</v>
      </c>
      <c r="B4009" t="s">
        <v>9618</v>
      </c>
      <c r="C4009">
        <v>6447</v>
      </c>
      <c r="D4009" t="s">
        <v>17634</v>
      </c>
      <c r="E4009">
        <v>0</v>
      </c>
    </row>
    <row r="4010" spans="1:5">
      <c r="A4010" t="s">
        <v>17635</v>
      </c>
      <c r="B4010" t="s">
        <v>9618</v>
      </c>
      <c r="C4010">
        <v>6447</v>
      </c>
      <c r="D4010" t="s">
        <v>17636</v>
      </c>
      <c r="E4010">
        <v>0</v>
      </c>
    </row>
    <row r="4011" spans="1:5">
      <c r="A4011" t="s">
        <v>17637</v>
      </c>
      <c r="B4011" t="s">
        <v>9618</v>
      </c>
      <c r="C4011">
        <v>6447</v>
      </c>
      <c r="D4011" t="s">
        <v>17638</v>
      </c>
      <c r="E4011">
        <v>0</v>
      </c>
    </row>
    <row r="4012" spans="1:5">
      <c r="A4012" t="s">
        <v>17639</v>
      </c>
      <c r="B4012" t="s">
        <v>9618</v>
      </c>
      <c r="C4012">
        <v>6447</v>
      </c>
      <c r="D4012" t="s">
        <v>17640</v>
      </c>
      <c r="E4012">
        <v>0</v>
      </c>
    </row>
    <row r="4013" spans="1:5">
      <c r="A4013" t="s">
        <v>17641</v>
      </c>
      <c r="B4013" t="s">
        <v>9618</v>
      </c>
      <c r="C4013">
        <v>6447</v>
      </c>
      <c r="D4013" t="s">
        <v>17642</v>
      </c>
      <c r="E4013">
        <v>0</v>
      </c>
    </row>
    <row r="4014" spans="1:5">
      <c r="A4014" t="s">
        <v>17643</v>
      </c>
      <c r="B4014" t="s">
        <v>9618</v>
      </c>
      <c r="C4014">
        <v>6447</v>
      </c>
      <c r="D4014" t="s">
        <v>17644</v>
      </c>
      <c r="E4014">
        <v>2.02</v>
      </c>
    </row>
    <row r="4015" spans="1:5">
      <c r="A4015" t="s">
        <v>17645</v>
      </c>
      <c r="B4015" t="s">
        <v>9618</v>
      </c>
      <c r="C4015">
        <v>6447</v>
      </c>
      <c r="D4015" t="s">
        <v>17646</v>
      </c>
      <c r="E4015">
        <v>40.96</v>
      </c>
    </row>
    <row r="4016" spans="1:5">
      <c r="A4016" t="s">
        <v>17647</v>
      </c>
      <c r="B4016" t="s">
        <v>9618</v>
      </c>
      <c r="C4016">
        <v>6447</v>
      </c>
      <c r="D4016" t="s">
        <v>17648</v>
      </c>
      <c r="E4016">
        <v>205.53</v>
      </c>
    </row>
    <row r="4017" spans="1:5">
      <c r="A4017" t="s">
        <v>17649</v>
      </c>
      <c r="B4017" t="s">
        <v>9618</v>
      </c>
      <c r="C4017">
        <v>6447</v>
      </c>
      <c r="D4017" t="s">
        <v>17650</v>
      </c>
      <c r="E4017">
        <v>451.41</v>
      </c>
    </row>
    <row r="4018" spans="1:5">
      <c r="A4018" t="s">
        <v>17651</v>
      </c>
      <c r="B4018" t="s">
        <v>9618</v>
      </c>
      <c r="C4018">
        <v>6447</v>
      </c>
      <c r="D4018" t="s">
        <v>17652</v>
      </c>
      <c r="E4018">
        <v>515.66</v>
      </c>
    </row>
    <row r="4019" spans="1:5">
      <c r="A4019" t="s">
        <v>17653</v>
      </c>
      <c r="B4019" t="s">
        <v>9618</v>
      </c>
      <c r="C4019">
        <v>6447</v>
      </c>
      <c r="D4019" t="s">
        <v>17654</v>
      </c>
      <c r="E4019">
        <v>497.88</v>
      </c>
    </row>
    <row r="4020" spans="1:5">
      <c r="A4020" t="s">
        <v>17655</v>
      </c>
      <c r="B4020" t="s">
        <v>9618</v>
      </c>
      <c r="C4020">
        <v>6447</v>
      </c>
      <c r="D4020" t="s">
        <v>17656</v>
      </c>
      <c r="E4020">
        <v>425.13</v>
      </c>
    </row>
    <row r="4021" spans="1:5">
      <c r="A4021" t="s">
        <v>17657</v>
      </c>
      <c r="B4021" t="s">
        <v>9618</v>
      </c>
      <c r="C4021">
        <v>6447</v>
      </c>
      <c r="D4021" t="s">
        <v>17658</v>
      </c>
      <c r="E4021">
        <v>301.29000000000002</v>
      </c>
    </row>
    <row r="4022" spans="1:5">
      <c r="A4022" t="s">
        <v>17659</v>
      </c>
      <c r="B4022" t="s">
        <v>9618</v>
      </c>
      <c r="C4022">
        <v>6447</v>
      </c>
      <c r="D4022" t="s">
        <v>17660</v>
      </c>
      <c r="E4022">
        <v>295.36</v>
      </c>
    </row>
    <row r="4023" spans="1:5">
      <c r="A4023" t="s">
        <v>17661</v>
      </c>
      <c r="B4023" t="s">
        <v>9618</v>
      </c>
      <c r="C4023">
        <v>6447</v>
      </c>
      <c r="D4023" t="s">
        <v>17662</v>
      </c>
      <c r="E4023">
        <v>133.22</v>
      </c>
    </row>
    <row r="4024" spans="1:5">
      <c r="A4024" t="s">
        <v>17663</v>
      </c>
      <c r="B4024" t="s">
        <v>9618</v>
      </c>
      <c r="C4024">
        <v>6447</v>
      </c>
      <c r="D4024" t="s">
        <v>17664</v>
      </c>
      <c r="E4024">
        <v>92.87</v>
      </c>
    </row>
    <row r="4025" spans="1:5">
      <c r="A4025" t="s">
        <v>17665</v>
      </c>
      <c r="B4025" t="s">
        <v>9618</v>
      </c>
      <c r="C4025">
        <v>6447</v>
      </c>
      <c r="D4025" t="s">
        <v>17666</v>
      </c>
      <c r="E4025">
        <v>46.94</v>
      </c>
    </row>
    <row r="4026" spans="1:5">
      <c r="A4026" t="s">
        <v>17667</v>
      </c>
      <c r="B4026" t="s">
        <v>9618</v>
      </c>
      <c r="C4026">
        <v>6447</v>
      </c>
      <c r="D4026" t="s">
        <v>17668</v>
      </c>
      <c r="E4026">
        <v>86.45</v>
      </c>
    </row>
    <row r="4027" spans="1:5">
      <c r="A4027" t="s">
        <v>17669</v>
      </c>
      <c r="B4027" t="s">
        <v>9618</v>
      </c>
      <c r="C4027">
        <v>6447</v>
      </c>
      <c r="D4027" t="s">
        <v>17670</v>
      </c>
      <c r="E4027">
        <v>6.15</v>
      </c>
    </row>
    <row r="4028" spans="1:5">
      <c r="A4028" t="s">
        <v>17671</v>
      </c>
      <c r="B4028" t="s">
        <v>9618</v>
      </c>
      <c r="C4028">
        <v>6447</v>
      </c>
      <c r="D4028" t="s">
        <v>17672</v>
      </c>
      <c r="E4028">
        <v>4.1399999999999997</v>
      </c>
    </row>
    <row r="4029" spans="1:5">
      <c r="A4029" t="s">
        <v>17673</v>
      </c>
      <c r="B4029" t="s">
        <v>9618</v>
      </c>
      <c r="C4029">
        <v>6447</v>
      </c>
      <c r="D4029" t="s">
        <v>17674</v>
      </c>
      <c r="E4029">
        <v>8.2799999999999994</v>
      </c>
    </row>
    <row r="4030" spans="1:5">
      <c r="A4030" t="s">
        <v>17675</v>
      </c>
      <c r="B4030" t="s">
        <v>9618</v>
      </c>
      <c r="C4030">
        <v>6447</v>
      </c>
      <c r="D4030" t="s">
        <v>17676</v>
      </c>
      <c r="E4030">
        <v>4.1100000000000003</v>
      </c>
    </row>
    <row r="4031" spans="1:5">
      <c r="A4031" t="s">
        <v>17677</v>
      </c>
      <c r="B4031" t="s">
        <v>9618</v>
      </c>
      <c r="C4031">
        <v>6447</v>
      </c>
      <c r="D4031" t="s">
        <v>17678</v>
      </c>
      <c r="E4031">
        <v>0</v>
      </c>
    </row>
    <row r="4032" spans="1:5">
      <c r="A4032" t="s">
        <v>17679</v>
      </c>
      <c r="B4032" t="s">
        <v>9618</v>
      </c>
      <c r="C4032">
        <v>6447</v>
      </c>
      <c r="D4032" t="s">
        <v>17680</v>
      </c>
      <c r="E4032">
        <v>0</v>
      </c>
    </row>
    <row r="4033" spans="1:5">
      <c r="A4033" t="s">
        <v>17681</v>
      </c>
      <c r="B4033" t="s">
        <v>9618</v>
      </c>
      <c r="C4033">
        <v>6447</v>
      </c>
      <c r="D4033" t="s">
        <v>17682</v>
      </c>
      <c r="E4033">
        <v>0</v>
      </c>
    </row>
    <row r="4034" spans="1:5">
      <c r="A4034" t="s">
        <v>17683</v>
      </c>
      <c r="B4034" t="s">
        <v>9618</v>
      </c>
      <c r="C4034">
        <v>6447</v>
      </c>
      <c r="D4034" t="s">
        <v>17684</v>
      </c>
      <c r="E4034">
        <v>0</v>
      </c>
    </row>
    <row r="4035" spans="1:5">
      <c r="A4035" t="s">
        <v>17685</v>
      </c>
      <c r="B4035" t="s">
        <v>9618</v>
      </c>
      <c r="C4035">
        <v>6447</v>
      </c>
      <c r="D4035" t="s">
        <v>17686</v>
      </c>
      <c r="E4035">
        <v>0</v>
      </c>
    </row>
    <row r="4036" spans="1:5">
      <c r="A4036" t="s">
        <v>17687</v>
      </c>
      <c r="B4036" t="s">
        <v>9618</v>
      </c>
      <c r="C4036">
        <v>6447</v>
      </c>
      <c r="D4036" t="s">
        <v>17688</v>
      </c>
      <c r="E4036">
        <v>0</v>
      </c>
    </row>
    <row r="4037" spans="1:5">
      <c r="A4037" t="s">
        <v>17689</v>
      </c>
      <c r="B4037" t="s">
        <v>9618</v>
      </c>
      <c r="C4037">
        <v>6447</v>
      </c>
      <c r="D4037" t="s">
        <v>17690</v>
      </c>
      <c r="E4037">
        <v>0</v>
      </c>
    </row>
    <row r="4038" spans="1:5">
      <c r="A4038" t="s">
        <v>17691</v>
      </c>
      <c r="B4038" t="s">
        <v>9618</v>
      </c>
      <c r="C4038">
        <v>6447</v>
      </c>
      <c r="D4038" t="s">
        <v>17692</v>
      </c>
      <c r="E4038">
        <v>2.0299999999999998</v>
      </c>
    </row>
    <row r="4039" spans="1:5">
      <c r="A4039" t="s">
        <v>17693</v>
      </c>
      <c r="B4039" t="s">
        <v>9618</v>
      </c>
      <c r="C4039">
        <v>6447</v>
      </c>
      <c r="D4039" t="s">
        <v>17694</v>
      </c>
      <c r="E4039">
        <v>4.08</v>
      </c>
    </row>
    <row r="4040" spans="1:5">
      <c r="A4040" t="s">
        <v>17695</v>
      </c>
      <c r="B4040" t="s">
        <v>9618</v>
      </c>
      <c r="C4040">
        <v>6447</v>
      </c>
      <c r="D4040" t="s">
        <v>17696</v>
      </c>
      <c r="E4040">
        <v>4.09</v>
      </c>
    </row>
    <row r="4041" spans="1:5">
      <c r="A4041" t="s">
        <v>17697</v>
      </c>
      <c r="B4041" t="s">
        <v>9618</v>
      </c>
      <c r="C4041">
        <v>6447</v>
      </c>
      <c r="D4041" t="s">
        <v>17698</v>
      </c>
      <c r="E4041">
        <v>4.07</v>
      </c>
    </row>
    <row r="4042" spans="1:5">
      <c r="A4042" t="s">
        <v>17699</v>
      </c>
      <c r="B4042" t="s">
        <v>9618</v>
      </c>
      <c r="C4042">
        <v>6447</v>
      </c>
      <c r="D4042" t="s">
        <v>17700</v>
      </c>
      <c r="E4042">
        <v>4.09</v>
      </c>
    </row>
    <row r="4043" spans="1:5">
      <c r="A4043" t="s">
        <v>17701</v>
      </c>
      <c r="B4043" t="s">
        <v>9618</v>
      </c>
      <c r="C4043">
        <v>6447</v>
      </c>
      <c r="D4043" t="s">
        <v>17702</v>
      </c>
      <c r="E4043">
        <v>4.1500000000000004</v>
      </c>
    </row>
    <row r="4044" spans="1:5">
      <c r="A4044" t="s">
        <v>17703</v>
      </c>
      <c r="B4044" t="s">
        <v>9618</v>
      </c>
      <c r="C4044">
        <v>6447</v>
      </c>
      <c r="D4044" t="s">
        <v>17704</v>
      </c>
      <c r="E4044">
        <v>4.3499999999999996</v>
      </c>
    </row>
    <row r="4045" spans="1:5">
      <c r="A4045" t="s">
        <v>17705</v>
      </c>
      <c r="B4045" t="s">
        <v>9618</v>
      </c>
      <c r="C4045">
        <v>6447</v>
      </c>
      <c r="D4045" t="s">
        <v>17706</v>
      </c>
      <c r="E4045">
        <v>14.02</v>
      </c>
    </row>
    <row r="4046" spans="1:5">
      <c r="A4046" t="s">
        <v>17707</v>
      </c>
      <c r="B4046" t="s">
        <v>9618</v>
      </c>
      <c r="C4046">
        <v>6447</v>
      </c>
      <c r="D4046" t="s">
        <v>17708</v>
      </c>
      <c r="E4046">
        <v>50.61</v>
      </c>
    </row>
    <row r="4047" spans="1:5">
      <c r="A4047" t="s">
        <v>17709</v>
      </c>
      <c r="B4047" t="s">
        <v>9618</v>
      </c>
      <c r="C4047">
        <v>6447</v>
      </c>
      <c r="D4047" t="s">
        <v>17710</v>
      </c>
      <c r="E4047">
        <v>292.27</v>
      </c>
    </row>
    <row r="4048" spans="1:5">
      <c r="A4048" t="s">
        <v>17711</v>
      </c>
      <c r="B4048" t="s">
        <v>9618</v>
      </c>
      <c r="C4048">
        <v>6447</v>
      </c>
      <c r="D4048" t="s">
        <v>17712</v>
      </c>
      <c r="E4048">
        <v>158</v>
      </c>
    </row>
    <row r="4049" spans="1:5">
      <c r="A4049" t="s">
        <v>17713</v>
      </c>
      <c r="B4049" t="s">
        <v>9618</v>
      </c>
      <c r="C4049">
        <v>6447</v>
      </c>
      <c r="D4049" t="s">
        <v>17714</v>
      </c>
      <c r="E4049">
        <v>8.59</v>
      </c>
    </row>
    <row r="4050" spans="1:5">
      <c r="A4050" t="s">
        <v>17715</v>
      </c>
      <c r="B4050" t="s">
        <v>9618</v>
      </c>
      <c r="C4050">
        <v>6447</v>
      </c>
      <c r="D4050" t="s">
        <v>17716</v>
      </c>
      <c r="E4050">
        <v>5.85</v>
      </c>
    </row>
    <row r="4051" spans="1:5">
      <c r="A4051" t="s">
        <v>17717</v>
      </c>
      <c r="B4051" t="s">
        <v>9618</v>
      </c>
      <c r="C4051">
        <v>6447</v>
      </c>
      <c r="D4051" t="s">
        <v>17718</v>
      </c>
      <c r="E4051">
        <v>15.48</v>
      </c>
    </row>
    <row r="4052" spans="1:5">
      <c r="A4052" t="s">
        <v>17719</v>
      </c>
      <c r="B4052" t="s">
        <v>9618</v>
      </c>
      <c r="C4052">
        <v>6447</v>
      </c>
      <c r="D4052" t="s">
        <v>17720</v>
      </c>
      <c r="E4052">
        <v>39.909999999999997</v>
      </c>
    </row>
    <row r="4053" spans="1:5">
      <c r="A4053" t="s">
        <v>17721</v>
      </c>
      <c r="B4053" t="s">
        <v>9618</v>
      </c>
      <c r="C4053">
        <v>6447</v>
      </c>
      <c r="D4053" t="s">
        <v>17722</v>
      </c>
      <c r="E4053">
        <v>4.54</v>
      </c>
    </row>
    <row r="4054" spans="1:5">
      <c r="A4054" t="s">
        <v>17723</v>
      </c>
      <c r="B4054" t="s">
        <v>9618</v>
      </c>
      <c r="C4054">
        <v>6447</v>
      </c>
      <c r="D4054" t="s">
        <v>17724</v>
      </c>
      <c r="E4054">
        <v>4.1100000000000003</v>
      </c>
    </row>
    <row r="4055" spans="1:5">
      <c r="A4055" t="s">
        <v>17725</v>
      </c>
      <c r="B4055" t="s">
        <v>9618</v>
      </c>
      <c r="C4055">
        <v>6447</v>
      </c>
      <c r="D4055" t="s">
        <v>17726</v>
      </c>
      <c r="E4055">
        <v>0</v>
      </c>
    </row>
    <row r="4056" spans="1:5">
      <c r="A4056" t="s">
        <v>17727</v>
      </c>
      <c r="B4056" t="s">
        <v>9618</v>
      </c>
      <c r="C4056">
        <v>6447</v>
      </c>
      <c r="D4056" t="s">
        <v>17728</v>
      </c>
      <c r="E4056">
        <v>0</v>
      </c>
    </row>
    <row r="4057" spans="1:5">
      <c r="A4057" t="s">
        <v>17729</v>
      </c>
      <c r="B4057" t="s">
        <v>9618</v>
      </c>
      <c r="C4057">
        <v>6447</v>
      </c>
      <c r="D4057" t="s">
        <v>17730</v>
      </c>
      <c r="E4057">
        <v>0</v>
      </c>
    </row>
    <row r="4058" spans="1:5">
      <c r="A4058" t="s">
        <v>17731</v>
      </c>
      <c r="B4058" t="s">
        <v>9618</v>
      </c>
      <c r="C4058">
        <v>6447</v>
      </c>
      <c r="D4058" t="s">
        <v>17732</v>
      </c>
      <c r="E4058">
        <v>0</v>
      </c>
    </row>
    <row r="4059" spans="1:5">
      <c r="A4059" t="s">
        <v>17733</v>
      </c>
      <c r="B4059" t="s">
        <v>9618</v>
      </c>
      <c r="C4059">
        <v>6447</v>
      </c>
      <c r="D4059" t="s">
        <v>17734</v>
      </c>
      <c r="E4059">
        <v>0</v>
      </c>
    </row>
    <row r="4060" spans="1:5">
      <c r="A4060" t="s">
        <v>17735</v>
      </c>
      <c r="B4060" t="s">
        <v>9618</v>
      </c>
      <c r="C4060">
        <v>6447</v>
      </c>
      <c r="D4060" t="s">
        <v>17736</v>
      </c>
      <c r="E4060">
        <v>0</v>
      </c>
    </row>
    <row r="4061" spans="1:5">
      <c r="A4061" t="s">
        <v>17737</v>
      </c>
      <c r="B4061" t="s">
        <v>9618</v>
      </c>
      <c r="C4061">
        <v>6447</v>
      </c>
      <c r="D4061" t="s">
        <v>17738</v>
      </c>
      <c r="E4061">
        <v>0</v>
      </c>
    </row>
    <row r="4062" spans="1:5">
      <c r="A4062" t="s">
        <v>17739</v>
      </c>
      <c r="B4062" t="s">
        <v>9618</v>
      </c>
      <c r="C4062">
        <v>6447</v>
      </c>
      <c r="D4062" t="s">
        <v>17740</v>
      </c>
      <c r="E4062">
        <v>2.02</v>
      </c>
    </row>
    <row r="4063" spans="1:5">
      <c r="A4063" t="s">
        <v>17741</v>
      </c>
      <c r="B4063" t="s">
        <v>9618</v>
      </c>
      <c r="C4063">
        <v>6447</v>
      </c>
      <c r="D4063" t="s">
        <v>17742</v>
      </c>
      <c r="E4063">
        <v>50.72</v>
      </c>
    </row>
    <row r="4064" spans="1:5">
      <c r="A4064" t="s">
        <v>17743</v>
      </c>
      <c r="B4064" t="s">
        <v>9618</v>
      </c>
      <c r="C4064">
        <v>6447</v>
      </c>
      <c r="D4064" t="s">
        <v>17744</v>
      </c>
      <c r="E4064">
        <v>73.11</v>
      </c>
    </row>
    <row r="4065" spans="1:5">
      <c r="A4065" t="s">
        <v>17745</v>
      </c>
      <c r="B4065" t="s">
        <v>9618</v>
      </c>
      <c r="C4065">
        <v>6447</v>
      </c>
      <c r="D4065" t="s">
        <v>17746</v>
      </c>
      <c r="E4065">
        <v>9.6</v>
      </c>
    </row>
    <row r="4066" spans="1:5">
      <c r="A4066" t="s">
        <v>17747</v>
      </c>
      <c r="B4066" t="s">
        <v>9618</v>
      </c>
      <c r="C4066">
        <v>6447</v>
      </c>
      <c r="D4066" t="s">
        <v>17748</v>
      </c>
      <c r="E4066">
        <v>131.13</v>
      </c>
    </row>
    <row r="4067" spans="1:5">
      <c r="A4067" t="s">
        <v>17749</v>
      </c>
      <c r="B4067" t="s">
        <v>9618</v>
      </c>
      <c r="C4067">
        <v>6447</v>
      </c>
      <c r="D4067" t="s">
        <v>17750</v>
      </c>
      <c r="E4067">
        <v>277.04000000000002</v>
      </c>
    </row>
    <row r="4068" spans="1:5">
      <c r="A4068" t="s">
        <v>17751</v>
      </c>
      <c r="B4068" t="s">
        <v>9618</v>
      </c>
      <c r="C4068">
        <v>6447</v>
      </c>
      <c r="D4068" t="s">
        <v>17752</v>
      </c>
      <c r="E4068">
        <v>239.24</v>
      </c>
    </row>
    <row r="4069" spans="1:5">
      <c r="A4069" t="s">
        <v>17753</v>
      </c>
      <c r="B4069" t="s">
        <v>9618</v>
      </c>
      <c r="C4069">
        <v>6447</v>
      </c>
      <c r="D4069" t="s">
        <v>17754</v>
      </c>
      <c r="E4069">
        <v>532.04</v>
      </c>
    </row>
    <row r="4070" spans="1:5">
      <c r="A4070" t="s">
        <v>17755</v>
      </c>
      <c r="B4070" t="s">
        <v>9618</v>
      </c>
      <c r="C4070">
        <v>6447</v>
      </c>
      <c r="D4070" t="s">
        <v>17756</v>
      </c>
      <c r="E4070">
        <v>608.89</v>
      </c>
    </row>
    <row r="4071" spans="1:5">
      <c r="A4071" t="s">
        <v>17757</v>
      </c>
      <c r="B4071" t="s">
        <v>9618</v>
      </c>
      <c r="C4071">
        <v>6447</v>
      </c>
      <c r="D4071" t="s">
        <v>17758</v>
      </c>
      <c r="E4071">
        <v>574.35</v>
      </c>
    </row>
    <row r="4072" spans="1:5">
      <c r="A4072" t="s">
        <v>17759</v>
      </c>
      <c r="B4072" t="s">
        <v>9618</v>
      </c>
      <c r="C4072">
        <v>6447</v>
      </c>
      <c r="D4072" t="s">
        <v>17760</v>
      </c>
      <c r="E4072">
        <v>614.79999999999995</v>
      </c>
    </row>
    <row r="4073" spans="1:5">
      <c r="A4073" t="s">
        <v>17761</v>
      </c>
      <c r="B4073" t="s">
        <v>9618</v>
      </c>
      <c r="C4073">
        <v>6447</v>
      </c>
      <c r="D4073" t="s">
        <v>17762</v>
      </c>
      <c r="E4073">
        <v>425.63</v>
      </c>
    </row>
    <row r="4074" spans="1:5">
      <c r="A4074" t="s">
        <v>17763</v>
      </c>
      <c r="B4074" t="s">
        <v>9618</v>
      </c>
      <c r="C4074">
        <v>6447</v>
      </c>
      <c r="D4074" t="s">
        <v>17764</v>
      </c>
      <c r="E4074">
        <v>236.63</v>
      </c>
    </row>
    <row r="4075" spans="1:5">
      <c r="A4075" t="s">
        <v>17765</v>
      </c>
      <c r="B4075" t="s">
        <v>9618</v>
      </c>
      <c r="C4075">
        <v>6447</v>
      </c>
      <c r="D4075" t="s">
        <v>17766</v>
      </c>
      <c r="E4075">
        <v>29.32</v>
      </c>
    </row>
    <row r="4076" spans="1:5">
      <c r="A4076" t="s">
        <v>17767</v>
      </c>
      <c r="B4076" t="s">
        <v>9618</v>
      </c>
      <c r="C4076">
        <v>6447</v>
      </c>
      <c r="D4076" t="s">
        <v>17768</v>
      </c>
      <c r="E4076">
        <v>62.05</v>
      </c>
    </row>
    <row r="4077" spans="1:5">
      <c r="A4077" t="s">
        <v>17769</v>
      </c>
      <c r="B4077" t="s">
        <v>9618</v>
      </c>
      <c r="C4077">
        <v>6447</v>
      </c>
      <c r="D4077" t="s">
        <v>17770</v>
      </c>
      <c r="E4077">
        <v>6.76</v>
      </c>
    </row>
    <row r="4078" spans="1:5">
      <c r="A4078" t="s">
        <v>17771</v>
      </c>
      <c r="B4078" t="s">
        <v>9618</v>
      </c>
      <c r="C4078">
        <v>6447</v>
      </c>
      <c r="D4078" t="s">
        <v>17772</v>
      </c>
      <c r="E4078">
        <v>4.13</v>
      </c>
    </row>
    <row r="4079" spans="1:5">
      <c r="A4079" t="s">
        <v>17773</v>
      </c>
      <c r="B4079" t="s">
        <v>9618</v>
      </c>
      <c r="C4079">
        <v>6447</v>
      </c>
      <c r="D4079" t="s">
        <v>17774</v>
      </c>
      <c r="E4079">
        <v>0</v>
      </c>
    </row>
    <row r="4080" spans="1:5">
      <c r="A4080" t="s">
        <v>17775</v>
      </c>
      <c r="B4080" t="s">
        <v>9618</v>
      </c>
      <c r="C4080">
        <v>6447</v>
      </c>
      <c r="D4080" t="s">
        <v>17776</v>
      </c>
      <c r="E4080">
        <v>0</v>
      </c>
    </row>
    <row r="4081" spans="1:5">
      <c r="A4081" t="s">
        <v>17777</v>
      </c>
      <c r="B4081" t="s">
        <v>9618</v>
      </c>
      <c r="C4081">
        <v>6447</v>
      </c>
      <c r="D4081" t="s">
        <v>17778</v>
      </c>
      <c r="E4081">
        <v>0</v>
      </c>
    </row>
    <row r="4082" spans="1:5">
      <c r="A4082" t="s">
        <v>17779</v>
      </c>
      <c r="B4082" t="s">
        <v>9618</v>
      </c>
      <c r="C4082">
        <v>6447</v>
      </c>
      <c r="D4082" t="s">
        <v>17780</v>
      </c>
      <c r="E4082">
        <v>0</v>
      </c>
    </row>
    <row r="4083" spans="1:5">
      <c r="A4083" t="s">
        <v>17781</v>
      </c>
      <c r="B4083" t="s">
        <v>9618</v>
      </c>
      <c r="C4083">
        <v>6447</v>
      </c>
      <c r="D4083" t="s">
        <v>17782</v>
      </c>
      <c r="E4083">
        <v>0</v>
      </c>
    </row>
    <row r="4084" spans="1:5">
      <c r="A4084" t="s">
        <v>17783</v>
      </c>
      <c r="B4084" t="s">
        <v>9618</v>
      </c>
      <c r="C4084">
        <v>6447</v>
      </c>
      <c r="D4084" t="s">
        <v>17784</v>
      </c>
      <c r="E4084">
        <v>0</v>
      </c>
    </row>
    <row r="4085" spans="1:5">
      <c r="A4085" t="s">
        <v>17785</v>
      </c>
      <c r="B4085" t="s">
        <v>9618</v>
      </c>
      <c r="C4085">
        <v>6447</v>
      </c>
      <c r="D4085" t="s">
        <v>17786</v>
      </c>
      <c r="E4085">
        <v>0</v>
      </c>
    </row>
    <row r="4086" spans="1:5">
      <c r="A4086" t="s">
        <v>17787</v>
      </c>
      <c r="B4086" t="s">
        <v>9618</v>
      </c>
      <c r="C4086">
        <v>6447</v>
      </c>
      <c r="D4086" t="s">
        <v>17788</v>
      </c>
      <c r="E4086">
        <v>2.02</v>
      </c>
    </row>
    <row r="4087" spans="1:5">
      <c r="A4087" t="s">
        <v>17789</v>
      </c>
      <c r="B4087" t="s">
        <v>9618</v>
      </c>
      <c r="C4087">
        <v>6447</v>
      </c>
      <c r="D4087" t="s">
        <v>17790</v>
      </c>
      <c r="E4087">
        <v>83.21</v>
      </c>
    </row>
    <row r="4088" spans="1:5">
      <c r="A4088" t="s">
        <v>17791</v>
      </c>
      <c r="B4088" t="s">
        <v>9618</v>
      </c>
      <c r="C4088">
        <v>6447</v>
      </c>
      <c r="D4088" t="s">
        <v>17792</v>
      </c>
      <c r="E4088">
        <v>353.8</v>
      </c>
    </row>
    <row r="4089" spans="1:5">
      <c r="A4089" t="s">
        <v>17793</v>
      </c>
      <c r="B4089" t="s">
        <v>9618</v>
      </c>
      <c r="C4089">
        <v>6447</v>
      </c>
      <c r="D4089" t="s">
        <v>17794</v>
      </c>
      <c r="E4089">
        <v>506.47</v>
      </c>
    </row>
    <row r="4090" spans="1:5">
      <c r="A4090" t="s">
        <v>17795</v>
      </c>
      <c r="B4090" t="s">
        <v>9618</v>
      </c>
      <c r="C4090">
        <v>6447</v>
      </c>
      <c r="D4090" t="s">
        <v>17796</v>
      </c>
      <c r="E4090">
        <v>595.69000000000005</v>
      </c>
    </row>
    <row r="4091" spans="1:5">
      <c r="A4091" t="s">
        <v>17797</v>
      </c>
      <c r="B4091" t="s">
        <v>9618</v>
      </c>
      <c r="C4091">
        <v>6447</v>
      </c>
      <c r="D4091" t="s">
        <v>17798</v>
      </c>
      <c r="E4091">
        <v>550.39</v>
      </c>
    </row>
    <row r="4092" spans="1:5">
      <c r="A4092" t="s">
        <v>17799</v>
      </c>
      <c r="B4092" t="s">
        <v>9618</v>
      </c>
      <c r="C4092">
        <v>6447</v>
      </c>
      <c r="D4092" t="s">
        <v>17800</v>
      </c>
      <c r="E4092">
        <v>633.86</v>
      </c>
    </row>
    <row r="4093" spans="1:5">
      <c r="A4093" t="s">
        <v>17801</v>
      </c>
      <c r="B4093" t="s">
        <v>9618</v>
      </c>
      <c r="C4093">
        <v>6447</v>
      </c>
      <c r="D4093" t="s">
        <v>17802</v>
      </c>
      <c r="E4093">
        <v>526.28</v>
      </c>
    </row>
    <row r="4094" spans="1:5">
      <c r="A4094" t="s">
        <v>17803</v>
      </c>
      <c r="B4094" t="s">
        <v>9618</v>
      </c>
      <c r="C4094">
        <v>6447</v>
      </c>
      <c r="D4094" t="s">
        <v>17804</v>
      </c>
      <c r="E4094">
        <v>236.81</v>
      </c>
    </row>
    <row r="4095" spans="1:5">
      <c r="A4095" t="s">
        <v>17805</v>
      </c>
      <c r="B4095" t="s">
        <v>9618</v>
      </c>
      <c r="C4095">
        <v>6447</v>
      </c>
      <c r="D4095" t="s">
        <v>17806</v>
      </c>
      <c r="E4095">
        <v>139.97999999999999</v>
      </c>
    </row>
    <row r="4096" spans="1:5">
      <c r="A4096" t="s">
        <v>17807</v>
      </c>
      <c r="B4096" t="s">
        <v>9618</v>
      </c>
      <c r="C4096">
        <v>6447</v>
      </c>
      <c r="D4096" t="s">
        <v>17808</v>
      </c>
      <c r="E4096">
        <v>7.23</v>
      </c>
    </row>
    <row r="4097" spans="1:5">
      <c r="A4097" t="s">
        <v>17809</v>
      </c>
      <c r="B4097" t="s">
        <v>9618</v>
      </c>
      <c r="C4097">
        <v>6447</v>
      </c>
      <c r="D4097" t="s">
        <v>17810</v>
      </c>
      <c r="E4097">
        <v>8.9700000000000006</v>
      </c>
    </row>
    <row r="4098" spans="1:5">
      <c r="A4098" t="s">
        <v>17811</v>
      </c>
      <c r="B4098" t="s">
        <v>9618</v>
      </c>
      <c r="C4098">
        <v>6447</v>
      </c>
      <c r="D4098" t="s">
        <v>17812</v>
      </c>
      <c r="E4098">
        <v>12.96</v>
      </c>
    </row>
    <row r="4099" spans="1:5">
      <c r="A4099" t="s">
        <v>17813</v>
      </c>
      <c r="B4099" t="s">
        <v>9618</v>
      </c>
      <c r="C4099">
        <v>6447</v>
      </c>
      <c r="D4099" t="s">
        <v>17814</v>
      </c>
      <c r="E4099">
        <v>8.99</v>
      </c>
    </row>
    <row r="4100" spans="1:5">
      <c r="A4100" t="s">
        <v>17815</v>
      </c>
      <c r="B4100" t="s">
        <v>9618</v>
      </c>
      <c r="C4100">
        <v>6447</v>
      </c>
      <c r="D4100" t="s">
        <v>17816</v>
      </c>
      <c r="E4100">
        <v>4.3899999999999997</v>
      </c>
    </row>
    <row r="4101" spans="1:5">
      <c r="A4101" t="s">
        <v>17817</v>
      </c>
      <c r="B4101" t="s">
        <v>9618</v>
      </c>
      <c r="C4101">
        <v>6447</v>
      </c>
      <c r="D4101" t="s">
        <v>17818</v>
      </c>
      <c r="E4101">
        <v>4.04</v>
      </c>
    </row>
    <row r="4102" spans="1:5">
      <c r="A4102" t="s">
        <v>17819</v>
      </c>
      <c r="B4102" t="s">
        <v>9618</v>
      </c>
      <c r="C4102">
        <v>6447</v>
      </c>
      <c r="D4102" t="s">
        <v>17820</v>
      </c>
      <c r="E4102">
        <v>4.04</v>
      </c>
    </row>
    <row r="4103" spans="1:5">
      <c r="A4103" t="s">
        <v>17821</v>
      </c>
      <c r="B4103" t="s">
        <v>9618</v>
      </c>
      <c r="C4103">
        <v>6447</v>
      </c>
      <c r="D4103" t="s">
        <v>17822</v>
      </c>
      <c r="E4103">
        <v>0</v>
      </c>
    </row>
    <row r="4104" spans="1:5">
      <c r="A4104" t="s">
        <v>17823</v>
      </c>
      <c r="B4104" t="s">
        <v>9618</v>
      </c>
      <c r="C4104">
        <v>6447</v>
      </c>
      <c r="D4104" t="s">
        <v>17824</v>
      </c>
      <c r="E4104">
        <v>0</v>
      </c>
    </row>
    <row r="4105" spans="1:5">
      <c r="A4105" t="s">
        <v>17825</v>
      </c>
      <c r="B4105" t="s">
        <v>9618</v>
      </c>
      <c r="C4105">
        <v>6447</v>
      </c>
      <c r="D4105" t="s">
        <v>17826</v>
      </c>
      <c r="E4105">
        <v>0</v>
      </c>
    </row>
    <row r="4106" spans="1:5">
      <c r="A4106" t="s">
        <v>17827</v>
      </c>
      <c r="B4106" t="s">
        <v>9618</v>
      </c>
      <c r="C4106">
        <v>6447</v>
      </c>
      <c r="D4106" t="s">
        <v>17828</v>
      </c>
      <c r="E4106">
        <v>0</v>
      </c>
    </row>
    <row r="4107" spans="1:5">
      <c r="A4107" t="s">
        <v>17829</v>
      </c>
      <c r="B4107" t="s">
        <v>9618</v>
      </c>
      <c r="C4107">
        <v>6447</v>
      </c>
      <c r="D4107" t="s">
        <v>17830</v>
      </c>
      <c r="E4107">
        <v>0</v>
      </c>
    </row>
    <row r="4108" spans="1:5">
      <c r="A4108" t="s">
        <v>17831</v>
      </c>
      <c r="B4108" t="s">
        <v>9618</v>
      </c>
      <c r="C4108">
        <v>6447</v>
      </c>
      <c r="D4108" t="s">
        <v>17832</v>
      </c>
      <c r="E4108">
        <v>0</v>
      </c>
    </row>
    <row r="4109" spans="1:5">
      <c r="A4109" t="s">
        <v>17833</v>
      </c>
      <c r="B4109" t="s">
        <v>9618</v>
      </c>
      <c r="C4109">
        <v>6447</v>
      </c>
      <c r="D4109" t="s">
        <v>17834</v>
      </c>
      <c r="E4109">
        <v>0</v>
      </c>
    </row>
    <row r="4110" spans="1:5">
      <c r="A4110" t="s">
        <v>17835</v>
      </c>
      <c r="B4110" t="s">
        <v>9618</v>
      </c>
      <c r="C4110">
        <v>6447</v>
      </c>
      <c r="D4110" t="s">
        <v>17836</v>
      </c>
      <c r="E4110">
        <v>2.02</v>
      </c>
    </row>
    <row r="4111" spans="1:5">
      <c r="A4111" t="s">
        <v>17837</v>
      </c>
      <c r="B4111" t="s">
        <v>9618</v>
      </c>
      <c r="C4111">
        <v>6447</v>
      </c>
      <c r="D4111" t="s">
        <v>17838</v>
      </c>
      <c r="E4111">
        <v>11.36</v>
      </c>
    </row>
    <row r="4112" spans="1:5">
      <c r="A4112" t="s">
        <v>17839</v>
      </c>
      <c r="B4112" t="s">
        <v>9618</v>
      </c>
      <c r="C4112">
        <v>6447</v>
      </c>
      <c r="D4112" t="s">
        <v>17840</v>
      </c>
      <c r="E4112">
        <v>188.06</v>
      </c>
    </row>
    <row r="4113" spans="1:5">
      <c r="A4113" t="s">
        <v>17841</v>
      </c>
      <c r="B4113" t="s">
        <v>9618</v>
      </c>
      <c r="C4113">
        <v>6447</v>
      </c>
      <c r="D4113" t="s">
        <v>17842</v>
      </c>
      <c r="E4113">
        <v>443.37</v>
      </c>
    </row>
    <row r="4114" spans="1:5">
      <c r="A4114" t="s">
        <v>17843</v>
      </c>
      <c r="B4114" t="s">
        <v>9618</v>
      </c>
      <c r="C4114">
        <v>6447</v>
      </c>
      <c r="D4114" t="s">
        <v>17844</v>
      </c>
      <c r="E4114">
        <v>630.1</v>
      </c>
    </row>
    <row r="4115" spans="1:5">
      <c r="A4115" t="s">
        <v>17845</v>
      </c>
      <c r="B4115" t="s">
        <v>9618</v>
      </c>
      <c r="C4115">
        <v>6447</v>
      </c>
      <c r="D4115" t="s">
        <v>17846</v>
      </c>
      <c r="E4115">
        <v>498.95</v>
      </c>
    </row>
    <row r="4116" spans="1:5">
      <c r="A4116" t="s">
        <v>17847</v>
      </c>
      <c r="B4116" t="s">
        <v>9618</v>
      </c>
      <c r="C4116">
        <v>6447</v>
      </c>
      <c r="D4116" t="s">
        <v>17848</v>
      </c>
      <c r="E4116">
        <v>488.23</v>
      </c>
    </row>
    <row r="4117" spans="1:5">
      <c r="A4117" t="s">
        <v>17849</v>
      </c>
      <c r="B4117" t="s">
        <v>9618</v>
      </c>
      <c r="C4117">
        <v>6447</v>
      </c>
      <c r="D4117" t="s">
        <v>17850</v>
      </c>
      <c r="E4117">
        <v>563.6</v>
      </c>
    </row>
    <row r="4118" spans="1:5">
      <c r="A4118" t="s">
        <v>17851</v>
      </c>
      <c r="B4118" t="s">
        <v>9618</v>
      </c>
      <c r="C4118">
        <v>6447</v>
      </c>
      <c r="D4118" t="s">
        <v>17852</v>
      </c>
      <c r="E4118">
        <v>530.73</v>
      </c>
    </row>
    <row r="4119" spans="1:5">
      <c r="A4119" t="s">
        <v>17853</v>
      </c>
      <c r="B4119" t="s">
        <v>9618</v>
      </c>
      <c r="C4119">
        <v>6447</v>
      </c>
      <c r="D4119" t="s">
        <v>17854</v>
      </c>
      <c r="E4119">
        <v>470.24</v>
      </c>
    </row>
    <row r="4120" spans="1:5">
      <c r="A4120" t="s">
        <v>17855</v>
      </c>
      <c r="B4120" t="s">
        <v>9618</v>
      </c>
      <c r="C4120">
        <v>6447</v>
      </c>
      <c r="D4120" t="s">
        <v>17856</v>
      </c>
      <c r="E4120">
        <v>666.56</v>
      </c>
    </row>
    <row r="4121" spans="1:5">
      <c r="A4121" t="s">
        <v>17857</v>
      </c>
      <c r="B4121" t="s">
        <v>9618</v>
      </c>
      <c r="C4121">
        <v>6447</v>
      </c>
      <c r="D4121" t="s">
        <v>17858</v>
      </c>
      <c r="E4121">
        <v>624.04</v>
      </c>
    </row>
    <row r="4122" spans="1:5">
      <c r="A4122" t="s">
        <v>17859</v>
      </c>
      <c r="B4122" t="s">
        <v>9618</v>
      </c>
      <c r="C4122">
        <v>6447</v>
      </c>
      <c r="D4122" t="s">
        <v>17860</v>
      </c>
      <c r="E4122">
        <v>527.91</v>
      </c>
    </row>
    <row r="4123" spans="1:5">
      <c r="A4123" t="s">
        <v>17861</v>
      </c>
      <c r="B4123" t="s">
        <v>9618</v>
      </c>
      <c r="C4123">
        <v>6447</v>
      </c>
      <c r="D4123" t="s">
        <v>17862</v>
      </c>
      <c r="E4123">
        <v>454.93</v>
      </c>
    </row>
    <row r="4124" spans="1:5">
      <c r="A4124" t="s">
        <v>17863</v>
      </c>
      <c r="B4124" t="s">
        <v>9618</v>
      </c>
      <c r="C4124">
        <v>6447</v>
      </c>
      <c r="D4124" t="s">
        <v>17864</v>
      </c>
      <c r="E4124">
        <v>303.64</v>
      </c>
    </row>
    <row r="4125" spans="1:5">
      <c r="A4125" t="s">
        <v>17865</v>
      </c>
      <c r="B4125" t="s">
        <v>9618</v>
      </c>
      <c r="C4125">
        <v>6447</v>
      </c>
      <c r="D4125" t="s">
        <v>17866</v>
      </c>
      <c r="E4125">
        <v>33.68</v>
      </c>
    </row>
    <row r="4126" spans="1:5">
      <c r="A4126" t="s">
        <v>17867</v>
      </c>
      <c r="B4126" t="s">
        <v>9618</v>
      </c>
      <c r="C4126">
        <v>6447</v>
      </c>
      <c r="D4126" t="s">
        <v>17868</v>
      </c>
      <c r="E4126">
        <v>4.12</v>
      </c>
    </row>
    <row r="4127" spans="1:5">
      <c r="A4127" t="s">
        <v>17869</v>
      </c>
      <c r="B4127" t="s">
        <v>9618</v>
      </c>
      <c r="C4127">
        <v>6447</v>
      </c>
      <c r="D4127" t="s">
        <v>17870</v>
      </c>
      <c r="E4127">
        <v>0</v>
      </c>
    </row>
    <row r="4128" spans="1:5">
      <c r="A4128" t="s">
        <v>17871</v>
      </c>
      <c r="B4128" t="s">
        <v>9618</v>
      </c>
      <c r="C4128">
        <v>6447</v>
      </c>
      <c r="D4128" t="s">
        <v>17872</v>
      </c>
      <c r="E4128">
        <v>0</v>
      </c>
    </row>
    <row r="4129" spans="1:5">
      <c r="A4129" t="s">
        <v>17873</v>
      </c>
      <c r="B4129" t="s">
        <v>9618</v>
      </c>
      <c r="C4129">
        <v>6447</v>
      </c>
      <c r="D4129" t="s">
        <v>17874</v>
      </c>
      <c r="E4129">
        <v>0</v>
      </c>
    </row>
    <row r="4130" spans="1:5">
      <c r="A4130" t="s">
        <v>17875</v>
      </c>
      <c r="B4130" t="s">
        <v>9618</v>
      </c>
      <c r="C4130">
        <v>6447</v>
      </c>
      <c r="D4130" t="s">
        <v>17876</v>
      </c>
      <c r="E4130">
        <v>0</v>
      </c>
    </row>
    <row r="4131" spans="1:5">
      <c r="A4131" t="s">
        <v>17877</v>
      </c>
      <c r="B4131" t="s">
        <v>9618</v>
      </c>
      <c r="C4131">
        <v>6447</v>
      </c>
      <c r="D4131" t="s">
        <v>17878</v>
      </c>
      <c r="E4131">
        <v>0</v>
      </c>
    </row>
    <row r="4132" spans="1:5">
      <c r="A4132" t="s">
        <v>17879</v>
      </c>
      <c r="B4132" t="s">
        <v>9618</v>
      </c>
      <c r="C4132">
        <v>6447</v>
      </c>
      <c r="D4132" t="s">
        <v>17880</v>
      </c>
      <c r="E4132">
        <v>0</v>
      </c>
    </row>
    <row r="4133" spans="1:5">
      <c r="A4133" t="s">
        <v>17881</v>
      </c>
      <c r="B4133" t="s">
        <v>9618</v>
      </c>
      <c r="C4133">
        <v>6447</v>
      </c>
      <c r="D4133" t="s">
        <v>17882</v>
      </c>
      <c r="E4133">
        <v>0</v>
      </c>
    </row>
    <row r="4134" spans="1:5">
      <c r="A4134" t="s">
        <v>17883</v>
      </c>
      <c r="B4134" t="s">
        <v>9618</v>
      </c>
      <c r="C4134">
        <v>6447</v>
      </c>
      <c r="D4134" t="s">
        <v>17884</v>
      </c>
      <c r="E4134">
        <v>2.0299999999999998</v>
      </c>
    </row>
    <row r="4135" spans="1:5">
      <c r="A4135" t="s">
        <v>17885</v>
      </c>
      <c r="B4135" t="s">
        <v>9618</v>
      </c>
      <c r="C4135">
        <v>6447</v>
      </c>
      <c r="D4135" t="s">
        <v>17886</v>
      </c>
      <c r="E4135">
        <v>4.07</v>
      </c>
    </row>
    <row r="4136" spans="1:5">
      <c r="A4136" t="s">
        <v>17887</v>
      </c>
      <c r="B4136" t="s">
        <v>9618</v>
      </c>
      <c r="C4136">
        <v>6447</v>
      </c>
      <c r="D4136" t="s">
        <v>17888</v>
      </c>
      <c r="E4136">
        <v>4.1399999999999997</v>
      </c>
    </row>
    <row r="4137" spans="1:5">
      <c r="A4137" t="s">
        <v>17889</v>
      </c>
      <c r="B4137" t="s">
        <v>9618</v>
      </c>
      <c r="C4137">
        <v>6447</v>
      </c>
      <c r="D4137" t="s">
        <v>17890</v>
      </c>
      <c r="E4137">
        <v>5.37</v>
      </c>
    </row>
    <row r="4138" spans="1:5">
      <c r="A4138" t="s">
        <v>17891</v>
      </c>
      <c r="B4138" t="s">
        <v>9618</v>
      </c>
      <c r="C4138">
        <v>6447</v>
      </c>
      <c r="D4138" t="s">
        <v>17892</v>
      </c>
      <c r="E4138">
        <v>19.329999999999998</v>
      </c>
    </row>
    <row r="4139" spans="1:5">
      <c r="A4139" t="s">
        <v>17893</v>
      </c>
      <c r="B4139" t="s">
        <v>9618</v>
      </c>
      <c r="C4139">
        <v>6447</v>
      </c>
      <c r="D4139" t="s">
        <v>17894</v>
      </c>
      <c r="E4139">
        <v>4.12</v>
      </c>
    </row>
    <row r="4140" spans="1:5">
      <c r="A4140" t="s">
        <v>17895</v>
      </c>
      <c r="B4140" t="s">
        <v>9618</v>
      </c>
      <c r="C4140">
        <v>6447</v>
      </c>
      <c r="D4140" t="s">
        <v>17896</v>
      </c>
      <c r="E4140">
        <v>4.0999999999999996</v>
      </c>
    </row>
    <row r="4141" spans="1:5">
      <c r="A4141" t="s">
        <v>17897</v>
      </c>
      <c r="B4141" t="s">
        <v>9618</v>
      </c>
      <c r="C4141">
        <v>6447</v>
      </c>
      <c r="D4141" t="s">
        <v>17898</v>
      </c>
      <c r="E4141">
        <v>4.21</v>
      </c>
    </row>
    <row r="4142" spans="1:5">
      <c r="A4142" t="s">
        <v>17899</v>
      </c>
      <c r="B4142" t="s">
        <v>9618</v>
      </c>
      <c r="C4142">
        <v>6447</v>
      </c>
      <c r="D4142" t="s">
        <v>17900</v>
      </c>
      <c r="E4142">
        <v>4.0999999999999996</v>
      </c>
    </row>
    <row r="4143" spans="1:5">
      <c r="A4143" t="s">
        <v>17901</v>
      </c>
      <c r="B4143" t="s">
        <v>9618</v>
      </c>
      <c r="C4143">
        <v>6447</v>
      </c>
      <c r="D4143" t="s">
        <v>17902</v>
      </c>
      <c r="E4143">
        <v>4.07</v>
      </c>
    </row>
    <row r="4144" spans="1:5">
      <c r="A4144" t="s">
        <v>17903</v>
      </c>
      <c r="B4144" t="s">
        <v>9618</v>
      </c>
      <c r="C4144">
        <v>6447</v>
      </c>
      <c r="D4144" t="s">
        <v>17904</v>
      </c>
      <c r="E4144">
        <v>4.0599999999999996</v>
      </c>
    </row>
    <row r="4145" spans="1:5">
      <c r="A4145" t="s">
        <v>17905</v>
      </c>
      <c r="B4145" t="s">
        <v>9618</v>
      </c>
      <c r="C4145">
        <v>6447</v>
      </c>
      <c r="D4145" t="s">
        <v>17906</v>
      </c>
      <c r="E4145">
        <v>4.13</v>
      </c>
    </row>
    <row r="4146" spans="1:5">
      <c r="A4146" t="s">
        <v>17907</v>
      </c>
      <c r="B4146" t="s">
        <v>9618</v>
      </c>
      <c r="C4146">
        <v>6447</v>
      </c>
      <c r="D4146" t="s">
        <v>17908</v>
      </c>
      <c r="E4146">
        <v>4.09</v>
      </c>
    </row>
    <row r="4147" spans="1:5">
      <c r="A4147" t="s">
        <v>17909</v>
      </c>
      <c r="B4147" t="s">
        <v>9618</v>
      </c>
      <c r="C4147">
        <v>6447</v>
      </c>
      <c r="D4147" t="s">
        <v>17910</v>
      </c>
      <c r="E4147">
        <v>4.0999999999999996</v>
      </c>
    </row>
    <row r="4148" spans="1:5">
      <c r="A4148" t="s">
        <v>17911</v>
      </c>
      <c r="B4148" t="s">
        <v>9618</v>
      </c>
      <c r="C4148">
        <v>6447</v>
      </c>
      <c r="D4148" t="s">
        <v>17912</v>
      </c>
      <c r="E4148">
        <v>5.17</v>
      </c>
    </row>
    <row r="4149" spans="1:5">
      <c r="A4149" t="s">
        <v>17913</v>
      </c>
      <c r="B4149" t="s">
        <v>9618</v>
      </c>
      <c r="C4149">
        <v>6447</v>
      </c>
      <c r="D4149" t="s">
        <v>17914</v>
      </c>
      <c r="E4149">
        <v>4.12</v>
      </c>
    </row>
    <row r="4150" spans="1:5">
      <c r="A4150" t="s">
        <v>17915</v>
      </c>
      <c r="B4150" t="s">
        <v>9618</v>
      </c>
      <c r="C4150">
        <v>6447</v>
      </c>
      <c r="D4150" t="s">
        <v>17916</v>
      </c>
      <c r="E4150">
        <v>4.0999999999999996</v>
      </c>
    </row>
    <row r="4151" spans="1:5">
      <c r="A4151" t="s">
        <v>17917</v>
      </c>
      <c r="B4151" t="s">
        <v>9618</v>
      </c>
      <c r="C4151">
        <v>6447</v>
      </c>
      <c r="D4151" t="s">
        <v>17918</v>
      </c>
      <c r="E4151">
        <v>0</v>
      </c>
    </row>
    <row r="4152" spans="1:5">
      <c r="A4152" t="s">
        <v>17919</v>
      </c>
      <c r="B4152" t="s">
        <v>9618</v>
      </c>
      <c r="C4152">
        <v>6447</v>
      </c>
      <c r="D4152" t="s">
        <v>17920</v>
      </c>
      <c r="E4152">
        <v>0</v>
      </c>
    </row>
    <row r="4153" spans="1:5">
      <c r="A4153" t="s">
        <v>17921</v>
      </c>
      <c r="B4153" t="s">
        <v>9618</v>
      </c>
      <c r="C4153">
        <v>6447</v>
      </c>
      <c r="D4153" t="s">
        <v>17922</v>
      </c>
      <c r="E4153">
        <v>0</v>
      </c>
    </row>
    <row r="4154" spans="1:5">
      <c r="A4154" t="s">
        <v>17923</v>
      </c>
      <c r="B4154" t="s">
        <v>9618</v>
      </c>
      <c r="C4154">
        <v>6447</v>
      </c>
      <c r="D4154" t="s">
        <v>17924</v>
      </c>
      <c r="E4154">
        <v>0</v>
      </c>
    </row>
    <row r="4155" spans="1:5">
      <c r="A4155" t="s">
        <v>17925</v>
      </c>
      <c r="B4155" t="s">
        <v>9618</v>
      </c>
      <c r="C4155">
        <v>6447</v>
      </c>
      <c r="D4155" t="s">
        <v>17926</v>
      </c>
      <c r="E4155">
        <v>0</v>
      </c>
    </row>
    <row r="4156" spans="1:5">
      <c r="A4156" t="s">
        <v>17927</v>
      </c>
      <c r="B4156" t="s">
        <v>9618</v>
      </c>
      <c r="C4156">
        <v>6447</v>
      </c>
      <c r="D4156" t="s">
        <v>17928</v>
      </c>
      <c r="E4156">
        <v>0</v>
      </c>
    </row>
    <row r="4157" spans="1:5">
      <c r="A4157" t="s">
        <v>17929</v>
      </c>
      <c r="B4157" t="s">
        <v>9618</v>
      </c>
      <c r="C4157">
        <v>6447</v>
      </c>
      <c r="D4157" t="s">
        <v>17930</v>
      </c>
      <c r="E4157">
        <v>0</v>
      </c>
    </row>
    <row r="4158" spans="1:5">
      <c r="A4158" t="s">
        <v>17931</v>
      </c>
      <c r="B4158" t="s">
        <v>9618</v>
      </c>
      <c r="C4158">
        <v>6447</v>
      </c>
      <c r="D4158" t="s">
        <v>17932</v>
      </c>
      <c r="E4158">
        <v>2.0299999999999998</v>
      </c>
    </row>
    <row r="4159" spans="1:5">
      <c r="A4159" t="s">
        <v>17933</v>
      </c>
      <c r="B4159" t="s">
        <v>9618</v>
      </c>
      <c r="C4159">
        <v>6447</v>
      </c>
      <c r="D4159" t="s">
        <v>17934</v>
      </c>
      <c r="E4159">
        <v>4.33</v>
      </c>
    </row>
    <row r="4160" spans="1:5">
      <c r="A4160" t="s">
        <v>17935</v>
      </c>
      <c r="B4160" t="s">
        <v>9618</v>
      </c>
      <c r="C4160">
        <v>6447</v>
      </c>
      <c r="D4160" t="s">
        <v>17936</v>
      </c>
      <c r="E4160">
        <v>146.57</v>
      </c>
    </row>
    <row r="4161" spans="1:5">
      <c r="A4161" t="s">
        <v>17937</v>
      </c>
      <c r="B4161" t="s">
        <v>9618</v>
      </c>
      <c r="C4161">
        <v>6447</v>
      </c>
      <c r="D4161" t="s">
        <v>17938</v>
      </c>
      <c r="E4161">
        <v>410.44</v>
      </c>
    </row>
    <row r="4162" spans="1:5">
      <c r="A4162" t="s">
        <v>17939</v>
      </c>
      <c r="B4162" t="s">
        <v>9618</v>
      </c>
      <c r="C4162">
        <v>6447</v>
      </c>
      <c r="D4162" t="s">
        <v>17940</v>
      </c>
      <c r="E4162">
        <v>629.85</v>
      </c>
    </row>
    <row r="4163" spans="1:5">
      <c r="A4163" t="s">
        <v>17941</v>
      </c>
      <c r="B4163" t="s">
        <v>9618</v>
      </c>
      <c r="C4163">
        <v>6447</v>
      </c>
      <c r="D4163" t="s">
        <v>17942</v>
      </c>
      <c r="E4163">
        <v>571.73</v>
      </c>
    </row>
    <row r="4164" spans="1:5">
      <c r="A4164" t="s">
        <v>17943</v>
      </c>
      <c r="B4164" t="s">
        <v>9618</v>
      </c>
      <c r="C4164">
        <v>6447</v>
      </c>
      <c r="D4164" t="s">
        <v>17944</v>
      </c>
      <c r="E4164">
        <v>682.32</v>
      </c>
    </row>
    <row r="4165" spans="1:5">
      <c r="A4165" t="s">
        <v>17945</v>
      </c>
      <c r="B4165" t="s">
        <v>9618</v>
      </c>
      <c r="C4165">
        <v>6447</v>
      </c>
      <c r="D4165" t="s">
        <v>17946</v>
      </c>
      <c r="E4165">
        <v>670.88</v>
      </c>
    </row>
    <row r="4166" spans="1:5">
      <c r="A4166" t="s">
        <v>17947</v>
      </c>
      <c r="B4166" t="s">
        <v>9618</v>
      </c>
      <c r="C4166">
        <v>6447</v>
      </c>
      <c r="D4166" t="s">
        <v>17948</v>
      </c>
      <c r="E4166">
        <v>464.82</v>
      </c>
    </row>
    <row r="4167" spans="1:5">
      <c r="A4167" t="s">
        <v>17949</v>
      </c>
      <c r="B4167" t="s">
        <v>9618</v>
      </c>
      <c r="C4167">
        <v>6447</v>
      </c>
      <c r="D4167" t="s">
        <v>17950</v>
      </c>
      <c r="E4167">
        <v>446.86</v>
      </c>
    </row>
    <row r="4168" spans="1:5">
      <c r="A4168" t="s">
        <v>17951</v>
      </c>
      <c r="B4168" t="s">
        <v>9618</v>
      </c>
      <c r="C4168">
        <v>6447</v>
      </c>
      <c r="D4168" t="s">
        <v>17952</v>
      </c>
      <c r="E4168">
        <v>366.6</v>
      </c>
    </row>
    <row r="4169" spans="1:5">
      <c r="A4169" t="s">
        <v>17953</v>
      </c>
      <c r="B4169" t="s">
        <v>9618</v>
      </c>
      <c r="C4169">
        <v>6447</v>
      </c>
      <c r="D4169" t="s">
        <v>17954</v>
      </c>
      <c r="E4169">
        <v>383.87</v>
      </c>
    </row>
    <row r="4170" spans="1:5">
      <c r="A4170" t="s">
        <v>17955</v>
      </c>
      <c r="B4170" t="s">
        <v>9618</v>
      </c>
      <c r="C4170">
        <v>6447</v>
      </c>
      <c r="D4170" t="s">
        <v>17956</v>
      </c>
      <c r="E4170">
        <v>463.13</v>
      </c>
    </row>
    <row r="4171" spans="1:5">
      <c r="A4171" t="s">
        <v>17957</v>
      </c>
      <c r="B4171" t="s">
        <v>9618</v>
      </c>
      <c r="C4171">
        <v>6447</v>
      </c>
      <c r="D4171" t="s">
        <v>17958</v>
      </c>
      <c r="E4171">
        <v>448.76</v>
      </c>
    </row>
    <row r="4172" spans="1:5">
      <c r="A4172" t="s">
        <v>17959</v>
      </c>
      <c r="B4172" t="s">
        <v>9618</v>
      </c>
      <c r="C4172">
        <v>6447</v>
      </c>
      <c r="D4172" t="s">
        <v>17960</v>
      </c>
      <c r="E4172">
        <v>158.86000000000001</v>
      </c>
    </row>
    <row r="4173" spans="1:5">
      <c r="A4173" t="s">
        <v>17961</v>
      </c>
      <c r="B4173" t="s">
        <v>9618</v>
      </c>
      <c r="C4173">
        <v>6447</v>
      </c>
      <c r="D4173" t="s">
        <v>17962</v>
      </c>
      <c r="E4173">
        <v>4.2300000000000004</v>
      </c>
    </row>
    <row r="4174" spans="1:5">
      <c r="A4174" t="s">
        <v>17963</v>
      </c>
      <c r="B4174" t="s">
        <v>9618</v>
      </c>
      <c r="C4174">
        <v>6447</v>
      </c>
      <c r="D4174" t="s">
        <v>17964</v>
      </c>
      <c r="E4174">
        <v>4.16</v>
      </c>
    </row>
    <row r="4175" spans="1:5">
      <c r="A4175" t="s">
        <v>17965</v>
      </c>
      <c r="B4175" t="s">
        <v>9618</v>
      </c>
      <c r="C4175">
        <v>6447</v>
      </c>
      <c r="D4175" t="s">
        <v>17966</v>
      </c>
      <c r="E4175">
        <v>0</v>
      </c>
    </row>
    <row r="4176" spans="1:5">
      <c r="A4176" t="s">
        <v>17967</v>
      </c>
      <c r="B4176" t="s">
        <v>9618</v>
      </c>
      <c r="C4176">
        <v>6447</v>
      </c>
      <c r="D4176" t="s">
        <v>17968</v>
      </c>
      <c r="E4176">
        <v>0</v>
      </c>
    </row>
    <row r="4177" spans="1:5">
      <c r="A4177" t="s">
        <v>17969</v>
      </c>
      <c r="B4177" t="s">
        <v>9618</v>
      </c>
      <c r="C4177">
        <v>6447</v>
      </c>
      <c r="D4177" t="s">
        <v>17970</v>
      </c>
      <c r="E4177">
        <v>0</v>
      </c>
    </row>
    <row r="4178" spans="1:5">
      <c r="A4178" t="s">
        <v>17971</v>
      </c>
      <c r="B4178" t="s">
        <v>9618</v>
      </c>
      <c r="C4178">
        <v>6447</v>
      </c>
      <c r="D4178" t="s">
        <v>17972</v>
      </c>
      <c r="E4178">
        <v>0</v>
      </c>
    </row>
    <row r="4179" spans="1:5">
      <c r="A4179" t="s">
        <v>17973</v>
      </c>
      <c r="B4179" t="s">
        <v>9618</v>
      </c>
      <c r="C4179">
        <v>6447</v>
      </c>
      <c r="D4179" t="s">
        <v>17974</v>
      </c>
      <c r="E4179">
        <v>0</v>
      </c>
    </row>
    <row r="4180" spans="1:5">
      <c r="A4180" t="s">
        <v>17975</v>
      </c>
      <c r="B4180" t="s">
        <v>9618</v>
      </c>
      <c r="C4180">
        <v>6447</v>
      </c>
      <c r="D4180" t="s">
        <v>17976</v>
      </c>
      <c r="E4180">
        <v>0</v>
      </c>
    </row>
    <row r="4181" spans="1:5">
      <c r="A4181" t="s">
        <v>17977</v>
      </c>
      <c r="B4181" t="s">
        <v>9618</v>
      </c>
      <c r="C4181">
        <v>6447</v>
      </c>
      <c r="D4181" t="s">
        <v>17978</v>
      </c>
      <c r="E4181">
        <v>0</v>
      </c>
    </row>
    <row r="4182" spans="1:5">
      <c r="A4182" t="s">
        <v>17979</v>
      </c>
      <c r="B4182" t="s">
        <v>9618</v>
      </c>
      <c r="C4182">
        <v>6447</v>
      </c>
      <c r="D4182" t="s">
        <v>17980</v>
      </c>
      <c r="E4182">
        <v>2</v>
      </c>
    </row>
    <row r="4183" spans="1:5">
      <c r="A4183" t="s">
        <v>17981</v>
      </c>
      <c r="B4183" t="s">
        <v>9618</v>
      </c>
      <c r="C4183">
        <v>6447</v>
      </c>
      <c r="D4183" t="s">
        <v>17982</v>
      </c>
      <c r="E4183">
        <v>174.24</v>
      </c>
    </row>
    <row r="4184" spans="1:5">
      <c r="A4184" t="s">
        <v>17983</v>
      </c>
      <c r="B4184" t="s">
        <v>9618</v>
      </c>
      <c r="C4184">
        <v>6447</v>
      </c>
      <c r="D4184" t="s">
        <v>17984</v>
      </c>
      <c r="E4184">
        <v>523.85</v>
      </c>
    </row>
    <row r="4185" spans="1:5">
      <c r="A4185" t="s">
        <v>17985</v>
      </c>
      <c r="B4185" t="s">
        <v>9618</v>
      </c>
      <c r="C4185">
        <v>6447</v>
      </c>
      <c r="D4185" t="s">
        <v>17986</v>
      </c>
      <c r="E4185">
        <v>619.29</v>
      </c>
    </row>
    <row r="4186" spans="1:5">
      <c r="A4186" t="s">
        <v>17987</v>
      </c>
      <c r="B4186" t="s">
        <v>9618</v>
      </c>
      <c r="C4186">
        <v>6447</v>
      </c>
      <c r="D4186" t="s">
        <v>17988</v>
      </c>
      <c r="E4186">
        <v>694.93</v>
      </c>
    </row>
    <row r="4187" spans="1:5">
      <c r="A4187" t="s">
        <v>17989</v>
      </c>
      <c r="B4187" t="s">
        <v>9618</v>
      </c>
      <c r="C4187">
        <v>6447</v>
      </c>
      <c r="D4187" t="s">
        <v>17990</v>
      </c>
      <c r="E4187">
        <v>597.21</v>
      </c>
    </row>
    <row r="4188" spans="1:5">
      <c r="A4188" t="s">
        <v>17991</v>
      </c>
      <c r="B4188" t="s">
        <v>9618</v>
      </c>
      <c r="C4188">
        <v>6447</v>
      </c>
      <c r="D4188" t="s">
        <v>17992</v>
      </c>
      <c r="E4188">
        <v>711.97</v>
      </c>
    </row>
    <row r="4189" spans="1:5">
      <c r="A4189" t="s">
        <v>17993</v>
      </c>
      <c r="B4189" t="s">
        <v>9618</v>
      </c>
      <c r="C4189">
        <v>6447</v>
      </c>
      <c r="D4189" t="s">
        <v>17994</v>
      </c>
      <c r="E4189">
        <v>733.49</v>
      </c>
    </row>
    <row r="4190" spans="1:5">
      <c r="A4190" t="s">
        <v>17995</v>
      </c>
      <c r="B4190" t="s">
        <v>9618</v>
      </c>
      <c r="C4190">
        <v>6447</v>
      </c>
      <c r="D4190" t="s">
        <v>17996</v>
      </c>
      <c r="E4190">
        <v>705.29</v>
      </c>
    </row>
    <row r="4191" spans="1:5">
      <c r="A4191" t="s">
        <v>17997</v>
      </c>
      <c r="B4191" t="s">
        <v>9618</v>
      </c>
      <c r="C4191">
        <v>6447</v>
      </c>
      <c r="D4191" t="s">
        <v>17998</v>
      </c>
      <c r="E4191">
        <v>705.48</v>
      </c>
    </row>
    <row r="4192" spans="1:5">
      <c r="A4192" t="s">
        <v>17999</v>
      </c>
      <c r="B4192" t="s">
        <v>9618</v>
      </c>
      <c r="C4192">
        <v>6447</v>
      </c>
      <c r="D4192" t="s">
        <v>18000</v>
      </c>
      <c r="E4192">
        <v>712.05</v>
      </c>
    </row>
    <row r="4193" spans="1:5">
      <c r="A4193" t="s">
        <v>18001</v>
      </c>
      <c r="B4193" t="s">
        <v>9618</v>
      </c>
      <c r="C4193">
        <v>6447</v>
      </c>
      <c r="D4193" t="s">
        <v>18002</v>
      </c>
      <c r="E4193">
        <v>700.29</v>
      </c>
    </row>
    <row r="4194" spans="1:5">
      <c r="A4194" t="s">
        <v>18003</v>
      </c>
      <c r="B4194" t="s">
        <v>9618</v>
      </c>
      <c r="C4194">
        <v>6447</v>
      </c>
      <c r="D4194" t="s">
        <v>18004</v>
      </c>
      <c r="E4194">
        <v>667.71</v>
      </c>
    </row>
    <row r="4195" spans="1:5">
      <c r="A4195" t="s">
        <v>18005</v>
      </c>
      <c r="B4195" t="s">
        <v>9618</v>
      </c>
      <c r="C4195">
        <v>6447</v>
      </c>
      <c r="D4195" t="s">
        <v>18006</v>
      </c>
      <c r="E4195">
        <v>613.22</v>
      </c>
    </row>
    <row r="4196" spans="1:5">
      <c r="A4196" t="s">
        <v>18007</v>
      </c>
      <c r="B4196" t="s">
        <v>9618</v>
      </c>
      <c r="C4196">
        <v>6447</v>
      </c>
      <c r="D4196" t="s">
        <v>18008</v>
      </c>
      <c r="E4196">
        <v>523.74</v>
      </c>
    </row>
    <row r="4197" spans="1:5">
      <c r="A4197" t="s">
        <v>18009</v>
      </c>
      <c r="B4197" t="s">
        <v>9618</v>
      </c>
      <c r="C4197">
        <v>6447</v>
      </c>
      <c r="D4197" t="s">
        <v>18010</v>
      </c>
      <c r="E4197">
        <v>405.21</v>
      </c>
    </row>
    <row r="4198" spans="1:5">
      <c r="A4198" t="s">
        <v>18011</v>
      </c>
      <c r="B4198" t="s">
        <v>9618</v>
      </c>
      <c r="C4198">
        <v>6447</v>
      </c>
      <c r="D4198" t="s">
        <v>18012</v>
      </c>
      <c r="E4198">
        <v>6.33</v>
      </c>
    </row>
    <row r="4199" spans="1:5">
      <c r="A4199" t="s">
        <v>18013</v>
      </c>
      <c r="B4199" t="s">
        <v>9618</v>
      </c>
      <c r="C4199">
        <v>6447</v>
      </c>
      <c r="D4199" t="s">
        <v>18014</v>
      </c>
      <c r="E4199">
        <v>0</v>
      </c>
    </row>
    <row r="4200" spans="1:5">
      <c r="A4200" t="s">
        <v>18015</v>
      </c>
      <c r="B4200" t="s">
        <v>9618</v>
      </c>
      <c r="C4200">
        <v>6447</v>
      </c>
      <c r="D4200" t="s">
        <v>18016</v>
      </c>
      <c r="E4200">
        <v>0</v>
      </c>
    </row>
    <row r="4201" spans="1:5">
      <c r="A4201" t="s">
        <v>18017</v>
      </c>
      <c r="B4201" t="s">
        <v>9618</v>
      </c>
      <c r="C4201">
        <v>6447</v>
      </c>
      <c r="D4201" t="s">
        <v>18018</v>
      </c>
      <c r="E4201">
        <v>0</v>
      </c>
    </row>
    <row r="4202" spans="1:5">
      <c r="A4202" t="s">
        <v>18019</v>
      </c>
      <c r="B4202" t="s">
        <v>9618</v>
      </c>
      <c r="C4202">
        <v>6447</v>
      </c>
      <c r="D4202" t="s">
        <v>18020</v>
      </c>
      <c r="E4202">
        <v>0</v>
      </c>
    </row>
    <row r="4203" spans="1:5">
      <c r="A4203" t="s">
        <v>18021</v>
      </c>
      <c r="B4203" t="s">
        <v>9618</v>
      </c>
      <c r="C4203">
        <v>6447</v>
      </c>
      <c r="D4203" t="s">
        <v>18022</v>
      </c>
      <c r="E4203">
        <v>0</v>
      </c>
    </row>
    <row r="4204" spans="1:5">
      <c r="A4204" t="s">
        <v>18023</v>
      </c>
      <c r="B4204" t="s">
        <v>9618</v>
      </c>
      <c r="C4204">
        <v>6447</v>
      </c>
      <c r="D4204" t="s">
        <v>18024</v>
      </c>
      <c r="E4204">
        <v>0</v>
      </c>
    </row>
    <row r="4205" spans="1:5">
      <c r="A4205" t="s">
        <v>18025</v>
      </c>
      <c r="B4205" t="s">
        <v>9618</v>
      </c>
      <c r="C4205">
        <v>6447</v>
      </c>
      <c r="D4205" t="s">
        <v>18026</v>
      </c>
      <c r="E4205">
        <v>0</v>
      </c>
    </row>
    <row r="4206" spans="1:5">
      <c r="A4206" t="s">
        <v>18027</v>
      </c>
      <c r="B4206" t="s">
        <v>9618</v>
      </c>
      <c r="C4206">
        <v>6447</v>
      </c>
      <c r="D4206" t="s">
        <v>18028</v>
      </c>
      <c r="E4206">
        <v>2.0099999999999998</v>
      </c>
    </row>
    <row r="4207" spans="1:5">
      <c r="A4207" t="s">
        <v>18029</v>
      </c>
      <c r="B4207" t="s">
        <v>9618</v>
      </c>
      <c r="C4207">
        <v>6447</v>
      </c>
      <c r="D4207" t="s">
        <v>18030</v>
      </c>
      <c r="E4207">
        <v>149.19999999999999</v>
      </c>
    </row>
    <row r="4208" spans="1:5">
      <c r="A4208" t="s">
        <v>18031</v>
      </c>
      <c r="B4208" t="s">
        <v>9618</v>
      </c>
      <c r="C4208">
        <v>6447</v>
      </c>
      <c r="D4208" t="s">
        <v>18032</v>
      </c>
      <c r="E4208">
        <v>479.86</v>
      </c>
    </row>
    <row r="4209" spans="1:5">
      <c r="A4209" t="s">
        <v>18033</v>
      </c>
      <c r="B4209" t="s">
        <v>9618</v>
      </c>
      <c r="C4209">
        <v>6447</v>
      </c>
      <c r="D4209" t="s">
        <v>18034</v>
      </c>
      <c r="E4209">
        <v>587.96</v>
      </c>
    </row>
    <row r="4210" spans="1:5">
      <c r="A4210" t="s">
        <v>18035</v>
      </c>
      <c r="B4210" t="s">
        <v>9618</v>
      </c>
      <c r="C4210">
        <v>6447</v>
      </c>
      <c r="D4210" t="s">
        <v>18036</v>
      </c>
      <c r="E4210">
        <v>667.97</v>
      </c>
    </row>
    <row r="4211" spans="1:5">
      <c r="A4211" t="s">
        <v>18037</v>
      </c>
      <c r="B4211" t="s">
        <v>9618</v>
      </c>
      <c r="C4211">
        <v>6447</v>
      </c>
      <c r="D4211" t="s">
        <v>18038</v>
      </c>
      <c r="E4211">
        <v>582.41</v>
      </c>
    </row>
    <row r="4212" spans="1:5">
      <c r="A4212" t="s">
        <v>18039</v>
      </c>
      <c r="B4212" t="s">
        <v>9618</v>
      </c>
      <c r="C4212">
        <v>6447</v>
      </c>
      <c r="D4212" t="s">
        <v>18040</v>
      </c>
      <c r="E4212">
        <v>691.08</v>
      </c>
    </row>
    <row r="4213" spans="1:5">
      <c r="A4213" t="s">
        <v>18041</v>
      </c>
      <c r="B4213" t="s">
        <v>9618</v>
      </c>
      <c r="C4213">
        <v>6447</v>
      </c>
      <c r="D4213" t="s">
        <v>18042</v>
      </c>
      <c r="E4213">
        <v>710.94</v>
      </c>
    </row>
    <row r="4214" spans="1:5">
      <c r="A4214" t="s">
        <v>18043</v>
      </c>
      <c r="B4214" t="s">
        <v>9618</v>
      </c>
      <c r="C4214">
        <v>6447</v>
      </c>
      <c r="D4214" t="s">
        <v>18044</v>
      </c>
      <c r="E4214">
        <v>678.05</v>
      </c>
    </row>
    <row r="4215" spans="1:5">
      <c r="A4215" t="s">
        <v>18045</v>
      </c>
      <c r="B4215" t="s">
        <v>9618</v>
      </c>
      <c r="C4215">
        <v>6447</v>
      </c>
      <c r="D4215" t="s">
        <v>18046</v>
      </c>
      <c r="E4215">
        <v>678.96</v>
      </c>
    </row>
    <row r="4216" spans="1:5">
      <c r="A4216" t="s">
        <v>18047</v>
      </c>
      <c r="B4216" t="s">
        <v>9618</v>
      </c>
      <c r="C4216">
        <v>6447</v>
      </c>
      <c r="D4216" t="s">
        <v>18048</v>
      </c>
      <c r="E4216">
        <v>689.88</v>
      </c>
    </row>
    <row r="4217" spans="1:5">
      <c r="A4217" t="s">
        <v>18049</v>
      </c>
      <c r="B4217" t="s">
        <v>9618</v>
      </c>
      <c r="C4217">
        <v>6447</v>
      </c>
      <c r="D4217" t="s">
        <v>18050</v>
      </c>
      <c r="E4217">
        <v>677.35</v>
      </c>
    </row>
    <row r="4218" spans="1:5">
      <c r="A4218" t="s">
        <v>18051</v>
      </c>
      <c r="B4218" t="s">
        <v>9618</v>
      </c>
      <c r="C4218">
        <v>6447</v>
      </c>
      <c r="D4218" t="s">
        <v>18052</v>
      </c>
      <c r="E4218">
        <v>650.88</v>
      </c>
    </row>
    <row r="4219" spans="1:5">
      <c r="A4219" t="s">
        <v>18053</v>
      </c>
      <c r="B4219" t="s">
        <v>9618</v>
      </c>
      <c r="C4219">
        <v>6447</v>
      </c>
      <c r="D4219" t="s">
        <v>18054</v>
      </c>
      <c r="E4219">
        <v>593.01</v>
      </c>
    </row>
    <row r="4220" spans="1:5">
      <c r="A4220" t="s">
        <v>18055</v>
      </c>
      <c r="B4220" t="s">
        <v>9618</v>
      </c>
      <c r="C4220">
        <v>6447</v>
      </c>
      <c r="D4220" t="s">
        <v>18056</v>
      </c>
      <c r="E4220">
        <v>490.15</v>
      </c>
    </row>
    <row r="4221" spans="1:5">
      <c r="A4221" t="s">
        <v>18057</v>
      </c>
      <c r="B4221" t="s">
        <v>9618</v>
      </c>
      <c r="C4221">
        <v>6447</v>
      </c>
      <c r="D4221" t="s">
        <v>18058</v>
      </c>
      <c r="E4221">
        <v>351.06</v>
      </c>
    </row>
    <row r="4222" spans="1:5">
      <c r="A4222" t="s">
        <v>18059</v>
      </c>
      <c r="B4222" t="s">
        <v>9618</v>
      </c>
      <c r="C4222">
        <v>6447</v>
      </c>
      <c r="D4222" t="s">
        <v>18060</v>
      </c>
      <c r="E4222">
        <v>4.62</v>
      </c>
    </row>
    <row r="4223" spans="1:5">
      <c r="A4223" t="s">
        <v>18061</v>
      </c>
      <c r="B4223" t="s">
        <v>9618</v>
      </c>
      <c r="C4223">
        <v>6447</v>
      </c>
      <c r="D4223" t="s">
        <v>18062</v>
      </c>
      <c r="E4223">
        <v>0</v>
      </c>
    </row>
    <row r="4224" spans="1:5">
      <c r="A4224" t="s">
        <v>18063</v>
      </c>
      <c r="B4224" t="s">
        <v>9618</v>
      </c>
      <c r="C4224">
        <v>6447</v>
      </c>
      <c r="D4224" t="s">
        <v>18064</v>
      </c>
      <c r="E4224">
        <v>0</v>
      </c>
    </row>
    <row r="4225" spans="1:5">
      <c r="A4225" t="s">
        <v>18065</v>
      </c>
      <c r="B4225" t="s">
        <v>9618</v>
      </c>
      <c r="C4225">
        <v>6447</v>
      </c>
      <c r="D4225" t="s">
        <v>18066</v>
      </c>
      <c r="E4225">
        <v>0</v>
      </c>
    </row>
    <row r="4226" spans="1:5">
      <c r="A4226" t="s">
        <v>18067</v>
      </c>
      <c r="B4226" t="s">
        <v>9618</v>
      </c>
      <c r="C4226">
        <v>6447</v>
      </c>
      <c r="D4226" t="s">
        <v>18068</v>
      </c>
      <c r="E4226">
        <v>0</v>
      </c>
    </row>
    <row r="4227" spans="1:5">
      <c r="A4227" t="s">
        <v>18069</v>
      </c>
      <c r="B4227" t="s">
        <v>9618</v>
      </c>
      <c r="C4227">
        <v>6447</v>
      </c>
      <c r="D4227" t="s">
        <v>18070</v>
      </c>
      <c r="E4227">
        <v>0</v>
      </c>
    </row>
    <row r="4228" spans="1:5">
      <c r="A4228" t="s">
        <v>18071</v>
      </c>
      <c r="B4228" t="s">
        <v>9618</v>
      </c>
      <c r="C4228">
        <v>6447</v>
      </c>
      <c r="D4228" t="s">
        <v>18072</v>
      </c>
      <c r="E4228">
        <v>0</v>
      </c>
    </row>
    <row r="4229" spans="1:5">
      <c r="A4229" t="s">
        <v>18073</v>
      </c>
      <c r="B4229" t="s">
        <v>9618</v>
      </c>
      <c r="C4229">
        <v>6447</v>
      </c>
      <c r="D4229" t="s">
        <v>18074</v>
      </c>
      <c r="E4229">
        <v>0</v>
      </c>
    </row>
    <row r="4230" spans="1:5">
      <c r="A4230" t="s">
        <v>18075</v>
      </c>
      <c r="B4230" t="s">
        <v>9618</v>
      </c>
      <c r="C4230">
        <v>6447</v>
      </c>
      <c r="D4230" t="s">
        <v>18076</v>
      </c>
      <c r="E4230">
        <v>2.0299999999999998</v>
      </c>
    </row>
    <row r="4231" spans="1:5">
      <c r="A4231" t="s">
        <v>18077</v>
      </c>
      <c r="B4231" t="s">
        <v>9618</v>
      </c>
      <c r="C4231">
        <v>6447</v>
      </c>
      <c r="D4231" t="s">
        <v>18078</v>
      </c>
      <c r="E4231">
        <v>77.75</v>
      </c>
    </row>
    <row r="4232" spans="1:5">
      <c r="A4232" t="s">
        <v>18079</v>
      </c>
      <c r="B4232" t="s">
        <v>9618</v>
      </c>
      <c r="C4232">
        <v>6447</v>
      </c>
      <c r="D4232" t="s">
        <v>18080</v>
      </c>
      <c r="E4232">
        <v>423.49</v>
      </c>
    </row>
    <row r="4233" spans="1:5">
      <c r="A4233" t="s">
        <v>18081</v>
      </c>
      <c r="B4233" t="s">
        <v>9618</v>
      </c>
      <c r="C4233">
        <v>6447</v>
      </c>
      <c r="D4233" t="s">
        <v>18082</v>
      </c>
      <c r="E4233">
        <v>533.32000000000005</v>
      </c>
    </row>
    <row r="4234" spans="1:5">
      <c r="A4234" t="s">
        <v>18083</v>
      </c>
      <c r="B4234" t="s">
        <v>9618</v>
      </c>
      <c r="C4234">
        <v>6447</v>
      </c>
      <c r="D4234" t="s">
        <v>18084</v>
      </c>
      <c r="E4234">
        <v>571.91999999999996</v>
      </c>
    </row>
    <row r="4235" spans="1:5">
      <c r="A4235" t="s">
        <v>18085</v>
      </c>
      <c r="B4235" t="s">
        <v>9618</v>
      </c>
      <c r="C4235">
        <v>6447</v>
      </c>
      <c r="D4235" t="s">
        <v>18086</v>
      </c>
      <c r="E4235">
        <v>516.82000000000005</v>
      </c>
    </row>
    <row r="4236" spans="1:5">
      <c r="A4236" t="s">
        <v>18087</v>
      </c>
      <c r="B4236" t="s">
        <v>9618</v>
      </c>
      <c r="C4236">
        <v>6447</v>
      </c>
      <c r="D4236" t="s">
        <v>18088</v>
      </c>
      <c r="E4236">
        <v>504.43</v>
      </c>
    </row>
    <row r="4237" spans="1:5">
      <c r="A4237" t="s">
        <v>18089</v>
      </c>
      <c r="B4237" t="s">
        <v>9618</v>
      </c>
      <c r="C4237">
        <v>6447</v>
      </c>
      <c r="D4237" t="s">
        <v>18090</v>
      </c>
      <c r="E4237">
        <v>343.35</v>
      </c>
    </row>
    <row r="4238" spans="1:5">
      <c r="A4238" t="s">
        <v>18091</v>
      </c>
      <c r="B4238" t="s">
        <v>9618</v>
      </c>
      <c r="C4238">
        <v>6447</v>
      </c>
      <c r="D4238" t="s">
        <v>18092</v>
      </c>
      <c r="E4238">
        <v>335.88</v>
      </c>
    </row>
    <row r="4239" spans="1:5">
      <c r="A4239" t="s">
        <v>18093</v>
      </c>
      <c r="B4239" t="s">
        <v>9618</v>
      </c>
      <c r="C4239">
        <v>6447</v>
      </c>
      <c r="D4239" t="s">
        <v>18094</v>
      </c>
      <c r="E4239">
        <v>403.84</v>
      </c>
    </row>
    <row r="4240" spans="1:5">
      <c r="A4240" t="s">
        <v>18095</v>
      </c>
      <c r="B4240" t="s">
        <v>9618</v>
      </c>
      <c r="C4240">
        <v>6447</v>
      </c>
      <c r="D4240" t="s">
        <v>18096</v>
      </c>
      <c r="E4240">
        <v>221.69</v>
      </c>
    </row>
    <row r="4241" spans="1:5">
      <c r="A4241" t="s">
        <v>18097</v>
      </c>
      <c r="B4241" t="s">
        <v>9618</v>
      </c>
      <c r="C4241">
        <v>6447</v>
      </c>
      <c r="D4241" t="s">
        <v>18098</v>
      </c>
      <c r="E4241">
        <v>290.60000000000002</v>
      </c>
    </row>
    <row r="4242" spans="1:5">
      <c r="A4242" t="s">
        <v>18099</v>
      </c>
      <c r="B4242" t="s">
        <v>9618</v>
      </c>
      <c r="C4242">
        <v>6447</v>
      </c>
      <c r="D4242" t="s">
        <v>18100</v>
      </c>
      <c r="E4242">
        <v>144.25</v>
      </c>
    </row>
    <row r="4243" spans="1:5">
      <c r="A4243" t="s">
        <v>18101</v>
      </c>
      <c r="B4243" t="s">
        <v>9618</v>
      </c>
      <c r="C4243">
        <v>6447</v>
      </c>
      <c r="D4243" t="s">
        <v>18102</v>
      </c>
      <c r="E4243">
        <v>4.2</v>
      </c>
    </row>
    <row r="4244" spans="1:5">
      <c r="A4244" t="s">
        <v>18103</v>
      </c>
      <c r="B4244" t="s">
        <v>9618</v>
      </c>
      <c r="C4244">
        <v>6447</v>
      </c>
      <c r="D4244" t="s">
        <v>18104</v>
      </c>
      <c r="E4244">
        <v>8.61</v>
      </c>
    </row>
    <row r="4245" spans="1:5">
      <c r="A4245" t="s">
        <v>18105</v>
      </c>
      <c r="B4245" t="s">
        <v>9618</v>
      </c>
      <c r="C4245">
        <v>6447</v>
      </c>
      <c r="D4245" t="s">
        <v>18106</v>
      </c>
      <c r="E4245">
        <v>4.43</v>
      </c>
    </row>
    <row r="4246" spans="1:5">
      <c r="A4246" t="s">
        <v>18107</v>
      </c>
      <c r="B4246" t="s">
        <v>9618</v>
      </c>
      <c r="C4246">
        <v>6447</v>
      </c>
      <c r="D4246" t="s">
        <v>18108</v>
      </c>
      <c r="E4246">
        <v>4.07</v>
      </c>
    </row>
    <row r="4247" spans="1:5">
      <c r="A4247" t="s">
        <v>18109</v>
      </c>
      <c r="B4247" t="s">
        <v>9618</v>
      </c>
      <c r="C4247">
        <v>6447</v>
      </c>
      <c r="D4247" t="s">
        <v>18110</v>
      </c>
      <c r="E4247">
        <v>0</v>
      </c>
    </row>
    <row r="4248" spans="1:5">
      <c r="A4248" t="s">
        <v>18111</v>
      </c>
      <c r="B4248" t="s">
        <v>9618</v>
      </c>
      <c r="C4248">
        <v>6447</v>
      </c>
      <c r="D4248" t="s">
        <v>18112</v>
      </c>
      <c r="E4248">
        <v>0</v>
      </c>
    </row>
    <row r="4249" spans="1:5">
      <c r="A4249" t="s">
        <v>18113</v>
      </c>
      <c r="B4249" t="s">
        <v>9618</v>
      </c>
      <c r="C4249">
        <v>6447</v>
      </c>
      <c r="D4249" t="s">
        <v>18114</v>
      </c>
      <c r="E4249">
        <v>0</v>
      </c>
    </row>
    <row r="4250" spans="1:5">
      <c r="A4250" t="s">
        <v>18115</v>
      </c>
      <c r="B4250" t="s">
        <v>9618</v>
      </c>
      <c r="C4250">
        <v>6447</v>
      </c>
      <c r="D4250" t="s">
        <v>18116</v>
      </c>
      <c r="E4250">
        <v>0</v>
      </c>
    </row>
    <row r="4251" spans="1:5">
      <c r="A4251" t="s">
        <v>18117</v>
      </c>
      <c r="B4251" t="s">
        <v>9618</v>
      </c>
      <c r="C4251">
        <v>6447</v>
      </c>
      <c r="D4251" t="s">
        <v>18118</v>
      </c>
      <c r="E4251">
        <v>0</v>
      </c>
    </row>
    <row r="4252" spans="1:5">
      <c r="A4252" t="s">
        <v>18119</v>
      </c>
      <c r="B4252" t="s">
        <v>9618</v>
      </c>
      <c r="C4252">
        <v>6447</v>
      </c>
      <c r="D4252" t="s">
        <v>18120</v>
      </c>
      <c r="E4252">
        <v>0</v>
      </c>
    </row>
    <row r="4253" spans="1:5">
      <c r="A4253" t="s">
        <v>18121</v>
      </c>
      <c r="B4253" t="s">
        <v>9618</v>
      </c>
      <c r="C4253">
        <v>6447</v>
      </c>
      <c r="D4253" t="s">
        <v>18122</v>
      </c>
      <c r="E4253">
        <v>0</v>
      </c>
    </row>
    <row r="4254" spans="1:5">
      <c r="A4254" t="s">
        <v>18123</v>
      </c>
      <c r="B4254" t="s">
        <v>9618</v>
      </c>
      <c r="C4254">
        <v>6447</v>
      </c>
      <c r="D4254" t="s">
        <v>18124</v>
      </c>
      <c r="E4254">
        <v>2.0099999999999998</v>
      </c>
    </row>
    <row r="4255" spans="1:5">
      <c r="A4255" t="s">
        <v>18125</v>
      </c>
      <c r="B4255" t="s">
        <v>9618</v>
      </c>
      <c r="C4255">
        <v>6447</v>
      </c>
      <c r="D4255" t="s">
        <v>18126</v>
      </c>
      <c r="E4255">
        <v>60.22</v>
      </c>
    </row>
    <row r="4256" spans="1:5">
      <c r="A4256" t="s">
        <v>18127</v>
      </c>
      <c r="B4256" t="s">
        <v>9618</v>
      </c>
      <c r="C4256">
        <v>6447</v>
      </c>
      <c r="D4256" t="s">
        <v>18128</v>
      </c>
      <c r="E4256">
        <v>369.52</v>
      </c>
    </row>
    <row r="4257" spans="1:5">
      <c r="A4257" t="s">
        <v>18129</v>
      </c>
      <c r="B4257" t="s">
        <v>9618</v>
      </c>
      <c r="C4257">
        <v>6447</v>
      </c>
      <c r="D4257" t="s">
        <v>18130</v>
      </c>
      <c r="E4257">
        <v>373.24</v>
      </c>
    </row>
    <row r="4258" spans="1:5">
      <c r="A4258" t="s">
        <v>18131</v>
      </c>
      <c r="B4258" t="s">
        <v>9618</v>
      </c>
      <c r="C4258">
        <v>6447</v>
      </c>
      <c r="D4258" t="s">
        <v>18132</v>
      </c>
      <c r="E4258">
        <v>374.61</v>
      </c>
    </row>
    <row r="4259" spans="1:5">
      <c r="A4259" t="s">
        <v>18133</v>
      </c>
      <c r="B4259" t="s">
        <v>9618</v>
      </c>
      <c r="C4259">
        <v>6447</v>
      </c>
      <c r="D4259" t="s">
        <v>18134</v>
      </c>
    </row>
    <row r="4260" spans="1:5">
      <c r="A4260" t="s">
        <v>18135</v>
      </c>
      <c r="B4260" t="s">
        <v>9618</v>
      </c>
      <c r="C4260">
        <v>6447</v>
      </c>
      <c r="D4260" t="s">
        <v>18136</v>
      </c>
      <c r="E4260">
        <v>518.79999999999995</v>
      </c>
    </row>
    <row r="4261" spans="1:5">
      <c r="A4261" t="s">
        <v>18137</v>
      </c>
      <c r="B4261" t="s">
        <v>9618</v>
      </c>
      <c r="C4261">
        <v>6447</v>
      </c>
      <c r="D4261" t="s">
        <v>18138</v>
      </c>
      <c r="E4261">
        <v>101.55</v>
      </c>
    </row>
    <row r="4262" spans="1:5">
      <c r="A4262" t="s">
        <v>18139</v>
      </c>
      <c r="B4262" t="s">
        <v>9618</v>
      </c>
      <c r="C4262">
        <v>6447</v>
      </c>
      <c r="D4262" t="s">
        <v>18140</v>
      </c>
      <c r="E4262">
        <v>54.46</v>
      </c>
    </row>
    <row r="4263" spans="1:5">
      <c r="A4263" t="s">
        <v>18141</v>
      </c>
      <c r="B4263" t="s">
        <v>9618</v>
      </c>
      <c r="C4263">
        <v>6447</v>
      </c>
      <c r="D4263" t="s">
        <v>18142</v>
      </c>
      <c r="E4263">
        <v>145.22999999999999</v>
      </c>
    </row>
    <row r="4264" spans="1:5">
      <c r="A4264" t="s">
        <v>18143</v>
      </c>
      <c r="B4264" t="s">
        <v>9618</v>
      </c>
      <c r="C4264">
        <v>6447</v>
      </c>
      <c r="D4264" t="s">
        <v>18144</v>
      </c>
      <c r="E4264">
        <v>244.29</v>
      </c>
    </row>
    <row r="4265" spans="1:5">
      <c r="A4265" t="s">
        <v>18145</v>
      </c>
      <c r="B4265" t="s">
        <v>9618</v>
      </c>
      <c r="C4265">
        <v>6447</v>
      </c>
      <c r="D4265" t="s">
        <v>18146</v>
      </c>
      <c r="E4265">
        <v>12.73</v>
      </c>
    </row>
    <row r="4266" spans="1:5">
      <c r="A4266" t="s">
        <v>18147</v>
      </c>
      <c r="B4266" t="s">
        <v>9618</v>
      </c>
      <c r="C4266">
        <v>6447</v>
      </c>
      <c r="D4266" t="s">
        <v>18148</v>
      </c>
      <c r="E4266">
        <v>36.93</v>
      </c>
    </row>
    <row r="4267" spans="1:5">
      <c r="A4267" t="s">
        <v>18149</v>
      </c>
      <c r="B4267" t="s">
        <v>9618</v>
      </c>
      <c r="C4267">
        <v>6447</v>
      </c>
      <c r="D4267" t="s">
        <v>18150</v>
      </c>
      <c r="E4267">
        <v>107.12</v>
      </c>
    </row>
    <row r="4268" spans="1:5">
      <c r="A4268" t="s">
        <v>18151</v>
      </c>
      <c r="B4268" t="s">
        <v>9618</v>
      </c>
      <c r="C4268">
        <v>6447</v>
      </c>
      <c r="D4268" t="s">
        <v>18152</v>
      </c>
      <c r="E4268">
        <v>11.69</v>
      </c>
    </row>
    <row r="4269" spans="1:5">
      <c r="A4269" t="s">
        <v>18153</v>
      </c>
      <c r="B4269" t="s">
        <v>9618</v>
      </c>
      <c r="C4269">
        <v>6447</v>
      </c>
      <c r="D4269" t="s">
        <v>18154</v>
      </c>
      <c r="E4269">
        <v>4.55</v>
      </c>
    </row>
    <row r="4270" spans="1:5">
      <c r="A4270" t="s">
        <v>18155</v>
      </c>
      <c r="B4270" t="s">
        <v>9618</v>
      </c>
      <c r="C4270">
        <v>6447</v>
      </c>
      <c r="D4270" t="s">
        <v>18156</v>
      </c>
      <c r="E4270">
        <v>4.07</v>
      </c>
    </row>
    <row r="4271" spans="1:5">
      <c r="A4271" t="s">
        <v>18157</v>
      </c>
      <c r="B4271" t="s">
        <v>9618</v>
      </c>
      <c r="C4271">
        <v>6447</v>
      </c>
      <c r="D4271" t="s">
        <v>18158</v>
      </c>
      <c r="E4271">
        <v>0</v>
      </c>
    </row>
    <row r="4272" spans="1:5">
      <c r="A4272" t="s">
        <v>18159</v>
      </c>
      <c r="B4272" t="s">
        <v>9618</v>
      </c>
      <c r="C4272">
        <v>6447</v>
      </c>
      <c r="D4272" t="s">
        <v>18160</v>
      </c>
      <c r="E4272">
        <v>0</v>
      </c>
    </row>
    <row r="4273" spans="1:5">
      <c r="A4273" t="s">
        <v>18161</v>
      </c>
      <c r="B4273" t="s">
        <v>9618</v>
      </c>
      <c r="C4273">
        <v>6447</v>
      </c>
      <c r="D4273" t="s">
        <v>18162</v>
      </c>
      <c r="E4273">
        <v>0</v>
      </c>
    </row>
    <row r="4274" spans="1:5">
      <c r="A4274" t="s">
        <v>18163</v>
      </c>
      <c r="B4274" t="s">
        <v>9618</v>
      </c>
      <c r="C4274">
        <v>6447</v>
      </c>
      <c r="D4274" t="s">
        <v>18164</v>
      </c>
      <c r="E4274">
        <v>0</v>
      </c>
    </row>
    <row r="4275" spans="1:5">
      <c r="A4275" t="s">
        <v>18165</v>
      </c>
      <c r="B4275" t="s">
        <v>9618</v>
      </c>
      <c r="C4275">
        <v>6447</v>
      </c>
      <c r="D4275" t="s">
        <v>18166</v>
      </c>
      <c r="E4275">
        <v>0</v>
      </c>
    </row>
    <row r="4276" spans="1:5">
      <c r="A4276" t="s">
        <v>18167</v>
      </c>
      <c r="B4276" t="s">
        <v>9618</v>
      </c>
      <c r="C4276">
        <v>6447</v>
      </c>
      <c r="D4276" t="s">
        <v>18168</v>
      </c>
      <c r="E4276">
        <v>0</v>
      </c>
    </row>
    <row r="4277" spans="1:5">
      <c r="A4277" t="s">
        <v>18169</v>
      </c>
      <c r="B4277" t="s">
        <v>9618</v>
      </c>
      <c r="C4277">
        <v>6447</v>
      </c>
      <c r="D4277" t="s">
        <v>18170</v>
      </c>
      <c r="E4277">
        <v>0</v>
      </c>
    </row>
    <row r="4278" spans="1:5">
      <c r="A4278" t="s">
        <v>18171</v>
      </c>
      <c r="B4278" t="s">
        <v>9618</v>
      </c>
      <c r="C4278">
        <v>6447</v>
      </c>
      <c r="D4278" t="s">
        <v>18172</v>
      </c>
      <c r="E4278">
        <v>2.02</v>
      </c>
    </row>
    <row r="4279" spans="1:5">
      <c r="A4279" t="s">
        <v>18173</v>
      </c>
      <c r="B4279" t="s">
        <v>9618</v>
      </c>
      <c r="C4279">
        <v>6447</v>
      </c>
      <c r="D4279" t="s">
        <v>18174</v>
      </c>
      <c r="E4279">
        <v>4.04</v>
      </c>
    </row>
    <row r="4280" spans="1:5">
      <c r="A4280" t="s">
        <v>18175</v>
      </c>
      <c r="B4280" t="s">
        <v>9618</v>
      </c>
      <c r="C4280">
        <v>6447</v>
      </c>
      <c r="D4280" t="s">
        <v>18176</v>
      </c>
      <c r="E4280">
        <v>4.34</v>
      </c>
    </row>
    <row r="4281" spans="1:5">
      <c r="A4281" t="s">
        <v>18177</v>
      </c>
      <c r="B4281" t="s">
        <v>9618</v>
      </c>
      <c r="C4281">
        <v>6447</v>
      </c>
      <c r="D4281" t="s">
        <v>18178</v>
      </c>
      <c r="E4281">
        <v>4.3600000000000003</v>
      </c>
    </row>
    <row r="4282" spans="1:5">
      <c r="A4282" t="s">
        <v>18179</v>
      </c>
      <c r="B4282" t="s">
        <v>9618</v>
      </c>
      <c r="C4282">
        <v>6447</v>
      </c>
      <c r="D4282" t="s">
        <v>18180</v>
      </c>
      <c r="E4282">
        <v>4.6399999999999997</v>
      </c>
    </row>
    <row r="4283" spans="1:5">
      <c r="A4283" t="s">
        <v>18181</v>
      </c>
      <c r="B4283" t="s">
        <v>9618</v>
      </c>
      <c r="C4283">
        <v>6447</v>
      </c>
      <c r="D4283" t="s">
        <v>18182</v>
      </c>
      <c r="E4283">
        <v>252.67</v>
      </c>
    </row>
    <row r="4284" spans="1:5">
      <c r="A4284" t="s">
        <v>18183</v>
      </c>
      <c r="B4284" t="s">
        <v>9618</v>
      </c>
      <c r="C4284">
        <v>6447</v>
      </c>
      <c r="D4284" t="s">
        <v>18184</v>
      </c>
      <c r="E4284">
        <v>198.22</v>
      </c>
    </row>
    <row r="4285" spans="1:5">
      <c r="A4285" t="s">
        <v>18185</v>
      </c>
      <c r="B4285" t="s">
        <v>9618</v>
      </c>
      <c r="C4285">
        <v>6447</v>
      </c>
      <c r="D4285" t="s">
        <v>18186</v>
      </c>
      <c r="E4285">
        <v>331.34</v>
      </c>
    </row>
    <row r="4286" spans="1:5">
      <c r="A4286" t="s">
        <v>18187</v>
      </c>
      <c r="B4286" t="s">
        <v>9618</v>
      </c>
      <c r="C4286">
        <v>6447</v>
      </c>
      <c r="D4286" t="s">
        <v>18188</v>
      </c>
      <c r="E4286">
        <v>85.03</v>
      </c>
    </row>
    <row r="4287" spans="1:5">
      <c r="A4287" t="s">
        <v>18189</v>
      </c>
      <c r="B4287" t="s">
        <v>9618</v>
      </c>
      <c r="C4287">
        <v>6447</v>
      </c>
      <c r="D4287" t="s">
        <v>18190</v>
      </c>
      <c r="E4287">
        <v>232.84</v>
      </c>
    </row>
    <row r="4288" spans="1:5">
      <c r="A4288" t="s">
        <v>18191</v>
      </c>
      <c r="B4288" t="s">
        <v>9618</v>
      </c>
      <c r="C4288">
        <v>6447</v>
      </c>
      <c r="D4288" t="s">
        <v>18192</v>
      </c>
      <c r="E4288">
        <v>61.42</v>
      </c>
    </row>
    <row r="4289" spans="1:5">
      <c r="A4289" t="s">
        <v>18193</v>
      </c>
      <c r="B4289" t="s">
        <v>9618</v>
      </c>
      <c r="C4289">
        <v>6447</v>
      </c>
      <c r="D4289" t="s">
        <v>18194</v>
      </c>
      <c r="E4289">
        <v>11.44</v>
      </c>
    </row>
    <row r="4290" spans="1:5">
      <c r="A4290" t="s">
        <v>18195</v>
      </c>
      <c r="B4290" t="s">
        <v>9618</v>
      </c>
      <c r="C4290">
        <v>6447</v>
      </c>
      <c r="D4290" t="s">
        <v>18196</v>
      </c>
      <c r="E4290">
        <v>5.81</v>
      </c>
    </row>
    <row r="4291" spans="1:5">
      <c r="A4291" t="s">
        <v>18197</v>
      </c>
      <c r="B4291" t="s">
        <v>9618</v>
      </c>
      <c r="C4291">
        <v>6447</v>
      </c>
      <c r="D4291" t="s">
        <v>18198</v>
      </c>
      <c r="E4291">
        <v>4.3099999999999996</v>
      </c>
    </row>
    <row r="4292" spans="1:5">
      <c r="A4292" t="s">
        <v>18199</v>
      </c>
      <c r="B4292" t="s">
        <v>9618</v>
      </c>
      <c r="C4292">
        <v>6447</v>
      </c>
      <c r="D4292" t="s">
        <v>18200</v>
      </c>
      <c r="E4292">
        <v>4.16</v>
      </c>
    </row>
    <row r="4293" spans="1:5">
      <c r="A4293" t="s">
        <v>18201</v>
      </c>
      <c r="B4293" t="s">
        <v>9618</v>
      </c>
      <c r="C4293">
        <v>6447</v>
      </c>
      <c r="D4293" t="s">
        <v>18202</v>
      </c>
      <c r="E4293">
        <v>4.12</v>
      </c>
    </row>
    <row r="4294" spans="1:5">
      <c r="A4294" t="s">
        <v>18203</v>
      </c>
      <c r="B4294" t="s">
        <v>9618</v>
      </c>
      <c r="C4294">
        <v>6447</v>
      </c>
      <c r="D4294" t="s">
        <v>18204</v>
      </c>
      <c r="E4294">
        <v>4.0999999999999996</v>
      </c>
    </row>
    <row r="4295" spans="1:5">
      <c r="A4295" t="s">
        <v>18205</v>
      </c>
      <c r="B4295" t="s">
        <v>9618</v>
      </c>
      <c r="C4295">
        <v>6447</v>
      </c>
      <c r="D4295" t="s">
        <v>18206</v>
      </c>
      <c r="E4295">
        <v>0</v>
      </c>
    </row>
    <row r="4296" spans="1:5">
      <c r="A4296" t="s">
        <v>18207</v>
      </c>
      <c r="B4296" t="s">
        <v>9618</v>
      </c>
      <c r="C4296">
        <v>6447</v>
      </c>
      <c r="D4296" t="s">
        <v>18208</v>
      </c>
      <c r="E4296">
        <v>0</v>
      </c>
    </row>
    <row r="4297" spans="1:5">
      <c r="A4297" t="s">
        <v>18209</v>
      </c>
      <c r="B4297" t="s">
        <v>9618</v>
      </c>
      <c r="C4297">
        <v>6447</v>
      </c>
      <c r="D4297" t="s">
        <v>18210</v>
      </c>
      <c r="E4297">
        <v>0</v>
      </c>
    </row>
    <row r="4298" spans="1:5">
      <c r="A4298" t="s">
        <v>18211</v>
      </c>
      <c r="B4298" t="s">
        <v>9618</v>
      </c>
      <c r="C4298">
        <v>6447</v>
      </c>
      <c r="D4298" t="s">
        <v>18212</v>
      </c>
      <c r="E4298">
        <v>0</v>
      </c>
    </row>
    <row r="4299" spans="1:5">
      <c r="A4299" t="s">
        <v>18213</v>
      </c>
      <c r="B4299" t="s">
        <v>9618</v>
      </c>
      <c r="C4299">
        <v>6447</v>
      </c>
      <c r="D4299" t="s">
        <v>18214</v>
      </c>
      <c r="E4299">
        <v>0</v>
      </c>
    </row>
    <row r="4300" spans="1:5">
      <c r="A4300" t="s">
        <v>18215</v>
      </c>
      <c r="B4300" t="s">
        <v>9618</v>
      </c>
      <c r="C4300">
        <v>6447</v>
      </c>
      <c r="D4300" t="s">
        <v>18216</v>
      </c>
      <c r="E4300">
        <v>0</v>
      </c>
    </row>
    <row r="4301" spans="1:5">
      <c r="A4301" t="s">
        <v>18217</v>
      </c>
      <c r="B4301" t="s">
        <v>9618</v>
      </c>
      <c r="C4301">
        <v>6447</v>
      </c>
      <c r="D4301" t="s">
        <v>18218</v>
      </c>
      <c r="E4301">
        <v>0</v>
      </c>
    </row>
    <row r="4302" spans="1:5">
      <c r="A4302" t="s">
        <v>18219</v>
      </c>
      <c r="B4302" t="s">
        <v>9618</v>
      </c>
      <c r="C4302">
        <v>6447</v>
      </c>
      <c r="D4302" t="s">
        <v>18220</v>
      </c>
      <c r="E4302">
        <v>2.0299999999999998</v>
      </c>
    </row>
    <row r="4303" spans="1:5">
      <c r="A4303" t="s">
        <v>18221</v>
      </c>
      <c r="B4303" t="s">
        <v>9618</v>
      </c>
      <c r="C4303">
        <v>6447</v>
      </c>
      <c r="D4303" t="s">
        <v>18222</v>
      </c>
      <c r="E4303">
        <v>4.1100000000000003</v>
      </c>
    </row>
    <row r="4304" spans="1:5">
      <c r="A4304" t="s">
        <v>18223</v>
      </c>
      <c r="B4304" t="s">
        <v>9618</v>
      </c>
      <c r="C4304">
        <v>6447</v>
      </c>
      <c r="D4304" t="s">
        <v>18224</v>
      </c>
      <c r="E4304">
        <v>6.04</v>
      </c>
    </row>
    <row r="4305" spans="1:5">
      <c r="A4305" t="s">
        <v>18225</v>
      </c>
      <c r="B4305" t="s">
        <v>9618</v>
      </c>
      <c r="C4305">
        <v>6447</v>
      </c>
      <c r="D4305" t="s">
        <v>18226</v>
      </c>
      <c r="E4305">
        <v>4.54</v>
      </c>
    </row>
    <row r="4306" spans="1:5">
      <c r="A4306" t="s">
        <v>18227</v>
      </c>
      <c r="B4306" t="s">
        <v>9618</v>
      </c>
      <c r="C4306">
        <v>6447</v>
      </c>
      <c r="D4306" t="s">
        <v>18228</v>
      </c>
      <c r="E4306">
        <v>4.21</v>
      </c>
    </row>
    <row r="4307" spans="1:5">
      <c r="A4307" t="s">
        <v>18229</v>
      </c>
      <c r="B4307" t="s">
        <v>9618</v>
      </c>
      <c r="C4307">
        <v>6447</v>
      </c>
      <c r="D4307" t="s">
        <v>18230</v>
      </c>
      <c r="E4307">
        <v>4.22</v>
      </c>
    </row>
    <row r="4308" spans="1:5">
      <c r="A4308" t="s">
        <v>18231</v>
      </c>
      <c r="B4308" t="s">
        <v>9618</v>
      </c>
      <c r="C4308">
        <v>6447</v>
      </c>
      <c r="D4308" t="s">
        <v>18232</v>
      </c>
      <c r="E4308">
        <v>4.2300000000000004</v>
      </c>
    </row>
    <row r="4309" spans="1:5">
      <c r="A4309" t="s">
        <v>18233</v>
      </c>
      <c r="B4309" t="s">
        <v>9618</v>
      </c>
      <c r="C4309">
        <v>6447</v>
      </c>
      <c r="D4309" t="s">
        <v>18234</v>
      </c>
      <c r="E4309">
        <v>4.47</v>
      </c>
    </row>
    <row r="4310" spans="1:5">
      <c r="A4310" t="s">
        <v>18235</v>
      </c>
      <c r="B4310" t="s">
        <v>9618</v>
      </c>
      <c r="C4310">
        <v>6447</v>
      </c>
      <c r="D4310" t="s">
        <v>18236</v>
      </c>
      <c r="E4310">
        <v>12.47</v>
      </c>
    </row>
    <row r="4311" spans="1:5">
      <c r="A4311" t="s">
        <v>18237</v>
      </c>
      <c r="B4311" t="s">
        <v>9618</v>
      </c>
      <c r="C4311">
        <v>6447</v>
      </c>
      <c r="D4311" t="s">
        <v>18238</v>
      </c>
      <c r="E4311">
        <v>107.87</v>
      </c>
    </row>
    <row r="4312" spans="1:5">
      <c r="A4312" t="s">
        <v>18239</v>
      </c>
      <c r="B4312" t="s">
        <v>9618</v>
      </c>
      <c r="C4312">
        <v>6447</v>
      </c>
      <c r="D4312" t="s">
        <v>18240</v>
      </c>
      <c r="E4312">
        <v>36.159999999999997</v>
      </c>
    </row>
    <row r="4313" spans="1:5">
      <c r="A4313" t="s">
        <v>18241</v>
      </c>
      <c r="B4313" t="s">
        <v>9618</v>
      </c>
      <c r="C4313">
        <v>6447</v>
      </c>
      <c r="D4313" t="s">
        <v>18242</v>
      </c>
      <c r="E4313">
        <v>14.7</v>
      </c>
    </row>
    <row r="4314" spans="1:5">
      <c r="A4314" t="s">
        <v>18243</v>
      </c>
      <c r="B4314" t="s">
        <v>9618</v>
      </c>
      <c r="C4314">
        <v>6447</v>
      </c>
      <c r="D4314" t="s">
        <v>18244</v>
      </c>
      <c r="E4314">
        <v>5.22</v>
      </c>
    </row>
    <row r="4315" spans="1:5">
      <c r="A4315" t="s">
        <v>18245</v>
      </c>
      <c r="B4315" t="s">
        <v>9618</v>
      </c>
      <c r="C4315">
        <v>6447</v>
      </c>
      <c r="D4315" t="s">
        <v>18246</v>
      </c>
      <c r="E4315">
        <v>4.47</v>
      </c>
    </row>
    <row r="4316" spans="1:5">
      <c r="A4316" t="s">
        <v>18247</v>
      </c>
      <c r="B4316" t="s">
        <v>9618</v>
      </c>
      <c r="C4316">
        <v>6447</v>
      </c>
      <c r="D4316" t="s">
        <v>18248</v>
      </c>
      <c r="E4316">
        <v>4.1100000000000003</v>
      </c>
    </row>
    <row r="4317" spans="1:5">
      <c r="A4317" t="s">
        <v>18249</v>
      </c>
      <c r="B4317" t="s">
        <v>9618</v>
      </c>
      <c r="C4317">
        <v>6447</v>
      </c>
      <c r="D4317" t="s">
        <v>18250</v>
      </c>
      <c r="E4317">
        <v>4.0599999999999996</v>
      </c>
    </row>
    <row r="4318" spans="1:5">
      <c r="A4318" t="s">
        <v>18251</v>
      </c>
      <c r="B4318" t="s">
        <v>9618</v>
      </c>
      <c r="C4318">
        <v>6447</v>
      </c>
      <c r="D4318" t="s">
        <v>18252</v>
      </c>
      <c r="E4318">
        <v>4.03</v>
      </c>
    </row>
    <row r="4319" spans="1:5">
      <c r="A4319" t="s">
        <v>18253</v>
      </c>
      <c r="B4319" t="s">
        <v>9618</v>
      </c>
      <c r="C4319">
        <v>6447</v>
      </c>
      <c r="D4319" t="s">
        <v>18254</v>
      </c>
      <c r="E4319">
        <v>0</v>
      </c>
    </row>
    <row r="4320" spans="1:5">
      <c r="A4320" t="s">
        <v>18255</v>
      </c>
      <c r="B4320" t="s">
        <v>9618</v>
      </c>
      <c r="C4320">
        <v>6447</v>
      </c>
      <c r="D4320" t="s">
        <v>18256</v>
      </c>
      <c r="E4320">
        <v>0</v>
      </c>
    </row>
    <row r="4321" spans="1:5">
      <c r="A4321" t="s">
        <v>18257</v>
      </c>
      <c r="B4321" t="s">
        <v>9618</v>
      </c>
      <c r="C4321">
        <v>6447</v>
      </c>
      <c r="D4321" t="s">
        <v>18258</v>
      </c>
      <c r="E4321">
        <v>0</v>
      </c>
    </row>
    <row r="4322" spans="1:5">
      <c r="A4322" t="s">
        <v>18259</v>
      </c>
      <c r="B4322" t="s">
        <v>9618</v>
      </c>
      <c r="C4322">
        <v>6447</v>
      </c>
      <c r="D4322" t="s">
        <v>18260</v>
      </c>
      <c r="E4322">
        <v>0</v>
      </c>
    </row>
    <row r="4323" spans="1:5">
      <c r="A4323" t="s">
        <v>18261</v>
      </c>
      <c r="B4323" t="s">
        <v>9618</v>
      </c>
      <c r="C4323">
        <v>6447</v>
      </c>
      <c r="D4323" t="s">
        <v>18262</v>
      </c>
      <c r="E4323">
        <v>0</v>
      </c>
    </row>
    <row r="4324" spans="1:5">
      <c r="A4324" t="s">
        <v>18263</v>
      </c>
      <c r="B4324" t="s">
        <v>9618</v>
      </c>
      <c r="C4324">
        <v>6447</v>
      </c>
      <c r="D4324" t="s">
        <v>18264</v>
      </c>
      <c r="E4324">
        <v>0</v>
      </c>
    </row>
    <row r="4325" spans="1:5">
      <c r="A4325" t="s">
        <v>18265</v>
      </c>
      <c r="B4325" t="s">
        <v>9618</v>
      </c>
      <c r="C4325">
        <v>6447</v>
      </c>
      <c r="D4325" t="s">
        <v>18266</v>
      </c>
      <c r="E4325">
        <v>0</v>
      </c>
    </row>
    <row r="4326" spans="1:5">
      <c r="A4326" t="s">
        <v>18267</v>
      </c>
      <c r="B4326" t="s">
        <v>9618</v>
      </c>
      <c r="C4326">
        <v>6447</v>
      </c>
      <c r="D4326" t="s">
        <v>18268</v>
      </c>
      <c r="E4326">
        <v>1.34</v>
      </c>
    </row>
    <row r="4327" spans="1:5">
      <c r="A4327" t="s">
        <v>18269</v>
      </c>
      <c r="B4327" t="s">
        <v>9618</v>
      </c>
      <c r="C4327">
        <v>6447</v>
      </c>
      <c r="D4327" t="s">
        <v>18270</v>
      </c>
      <c r="E4327">
        <v>82.8</v>
      </c>
    </row>
    <row r="4328" spans="1:5">
      <c r="A4328" t="s">
        <v>18271</v>
      </c>
      <c r="B4328" t="s">
        <v>9618</v>
      </c>
      <c r="C4328">
        <v>6447</v>
      </c>
      <c r="D4328" t="s">
        <v>18272</v>
      </c>
      <c r="E4328">
        <v>406.26</v>
      </c>
    </row>
    <row r="4329" spans="1:5">
      <c r="A4329" t="s">
        <v>18273</v>
      </c>
      <c r="B4329" t="s">
        <v>9618</v>
      </c>
      <c r="C4329">
        <v>6447</v>
      </c>
      <c r="D4329" t="s">
        <v>18274</v>
      </c>
      <c r="E4329">
        <v>571.94000000000005</v>
      </c>
    </row>
    <row r="4330" spans="1:5">
      <c r="A4330" t="s">
        <v>18275</v>
      </c>
      <c r="B4330" t="s">
        <v>9618</v>
      </c>
      <c r="C4330">
        <v>6447</v>
      </c>
      <c r="D4330" t="s">
        <v>18276</v>
      </c>
      <c r="E4330">
        <v>554.98</v>
      </c>
    </row>
    <row r="4331" spans="1:5">
      <c r="A4331" t="s">
        <v>18277</v>
      </c>
      <c r="B4331" t="s">
        <v>9618</v>
      </c>
      <c r="C4331">
        <v>6447</v>
      </c>
      <c r="D4331" t="s">
        <v>18278</v>
      </c>
      <c r="E4331">
        <v>494.31</v>
      </c>
    </row>
    <row r="4332" spans="1:5">
      <c r="A4332" t="s">
        <v>18279</v>
      </c>
      <c r="B4332" t="s">
        <v>9618</v>
      </c>
      <c r="C4332">
        <v>6447</v>
      </c>
      <c r="D4332" t="s">
        <v>18280</v>
      </c>
      <c r="E4332">
        <v>392.25</v>
      </c>
    </row>
    <row r="4333" spans="1:5">
      <c r="A4333" t="s">
        <v>18281</v>
      </c>
      <c r="B4333" t="s">
        <v>9618</v>
      </c>
      <c r="C4333">
        <v>6447</v>
      </c>
      <c r="D4333" t="s">
        <v>18282</v>
      </c>
      <c r="E4333">
        <v>114.16</v>
      </c>
    </row>
    <row r="4334" spans="1:5">
      <c r="A4334" t="s">
        <v>18283</v>
      </c>
      <c r="B4334" t="s">
        <v>9618</v>
      </c>
      <c r="C4334">
        <v>6447</v>
      </c>
      <c r="D4334" t="s">
        <v>18284</v>
      </c>
      <c r="E4334">
        <v>168.6</v>
      </c>
    </row>
    <row r="4335" spans="1:5">
      <c r="A4335" t="s">
        <v>18285</v>
      </c>
      <c r="B4335" t="s">
        <v>9618</v>
      </c>
      <c r="C4335">
        <v>6447</v>
      </c>
      <c r="D4335" t="s">
        <v>18286</v>
      </c>
      <c r="E4335">
        <v>342.18</v>
      </c>
    </row>
    <row r="4336" spans="1:5">
      <c r="A4336" t="s">
        <v>18287</v>
      </c>
      <c r="B4336" t="s">
        <v>9618</v>
      </c>
      <c r="C4336">
        <v>6447</v>
      </c>
      <c r="D4336" t="s">
        <v>18288</v>
      </c>
      <c r="E4336">
        <v>390.23</v>
      </c>
    </row>
    <row r="4337" spans="1:5">
      <c r="A4337" t="s">
        <v>18289</v>
      </c>
      <c r="B4337" t="s">
        <v>9618</v>
      </c>
      <c r="C4337">
        <v>6447</v>
      </c>
      <c r="D4337" t="s">
        <v>18290</v>
      </c>
      <c r="E4337">
        <v>321.52</v>
      </c>
    </row>
    <row r="4338" spans="1:5">
      <c r="A4338" t="s">
        <v>18291</v>
      </c>
      <c r="B4338" t="s">
        <v>9618</v>
      </c>
      <c r="C4338">
        <v>6447</v>
      </c>
      <c r="D4338" t="s">
        <v>18292</v>
      </c>
      <c r="E4338">
        <v>128.91</v>
      </c>
    </row>
    <row r="4339" spans="1:5">
      <c r="A4339" t="s">
        <v>18293</v>
      </c>
      <c r="B4339" t="s">
        <v>9618</v>
      </c>
      <c r="C4339">
        <v>6447</v>
      </c>
      <c r="D4339" t="s">
        <v>18294</v>
      </c>
      <c r="E4339">
        <v>185.02</v>
      </c>
    </row>
    <row r="4340" spans="1:5">
      <c r="A4340" t="s">
        <v>18295</v>
      </c>
      <c r="B4340" t="s">
        <v>9618</v>
      </c>
      <c r="C4340">
        <v>6447</v>
      </c>
      <c r="D4340" t="s">
        <v>18296</v>
      </c>
      <c r="E4340">
        <v>149.87</v>
      </c>
    </row>
    <row r="4341" spans="1:5">
      <c r="A4341" t="s">
        <v>18297</v>
      </c>
      <c r="B4341" t="s">
        <v>9618</v>
      </c>
      <c r="C4341">
        <v>6447</v>
      </c>
      <c r="D4341" t="s">
        <v>18298</v>
      </c>
      <c r="E4341">
        <v>12.44</v>
      </c>
    </row>
    <row r="4342" spans="1:5">
      <c r="A4342" t="s">
        <v>18299</v>
      </c>
      <c r="B4342" t="s">
        <v>9618</v>
      </c>
      <c r="C4342">
        <v>6447</v>
      </c>
      <c r="D4342" t="s">
        <v>18300</v>
      </c>
      <c r="E4342">
        <v>4.1500000000000004</v>
      </c>
    </row>
    <row r="4343" spans="1:5">
      <c r="A4343" t="s">
        <v>18301</v>
      </c>
      <c r="B4343" t="s">
        <v>9618</v>
      </c>
      <c r="C4343">
        <v>6447</v>
      </c>
      <c r="D4343" t="s">
        <v>18302</v>
      </c>
      <c r="E4343">
        <v>0</v>
      </c>
    </row>
    <row r="4344" spans="1:5">
      <c r="A4344" t="s">
        <v>18303</v>
      </c>
      <c r="B4344" t="s">
        <v>9618</v>
      </c>
      <c r="C4344">
        <v>6447</v>
      </c>
      <c r="D4344" t="s">
        <v>18304</v>
      </c>
      <c r="E4344">
        <v>0</v>
      </c>
    </row>
    <row r="4345" spans="1:5">
      <c r="A4345" t="s">
        <v>18305</v>
      </c>
      <c r="B4345" t="s">
        <v>9618</v>
      </c>
      <c r="C4345">
        <v>6447</v>
      </c>
      <c r="D4345" t="s">
        <v>18306</v>
      </c>
      <c r="E4345">
        <v>0</v>
      </c>
    </row>
    <row r="4346" spans="1:5">
      <c r="A4346" t="s">
        <v>18307</v>
      </c>
      <c r="B4346" t="s">
        <v>9618</v>
      </c>
      <c r="C4346">
        <v>6447</v>
      </c>
      <c r="D4346" t="s">
        <v>18308</v>
      </c>
      <c r="E4346">
        <v>0</v>
      </c>
    </row>
    <row r="4347" spans="1:5">
      <c r="A4347" t="s">
        <v>18309</v>
      </c>
      <c r="B4347" t="s">
        <v>9618</v>
      </c>
      <c r="C4347">
        <v>6447</v>
      </c>
      <c r="D4347" t="s">
        <v>18310</v>
      </c>
      <c r="E4347">
        <v>0</v>
      </c>
    </row>
    <row r="4348" spans="1:5">
      <c r="A4348" t="s">
        <v>18311</v>
      </c>
      <c r="B4348" t="s">
        <v>9618</v>
      </c>
      <c r="C4348">
        <v>6447</v>
      </c>
      <c r="D4348" t="s">
        <v>18312</v>
      </c>
      <c r="E4348">
        <v>0</v>
      </c>
    </row>
    <row r="4349" spans="1:5">
      <c r="A4349" t="s">
        <v>18313</v>
      </c>
      <c r="B4349" t="s">
        <v>9618</v>
      </c>
      <c r="C4349">
        <v>6447</v>
      </c>
      <c r="D4349" t="s">
        <v>18314</v>
      </c>
      <c r="E4349">
        <v>0</v>
      </c>
    </row>
    <row r="4350" spans="1:5">
      <c r="A4350" t="s">
        <v>18315</v>
      </c>
      <c r="B4350" t="s">
        <v>9618</v>
      </c>
      <c r="C4350">
        <v>6447</v>
      </c>
      <c r="D4350" t="s">
        <v>18316</v>
      </c>
      <c r="E4350">
        <v>1.34</v>
      </c>
    </row>
    <row r="4351" spans="1:5">
      <c r="A4351" t="s">
        <v>18317</v>
      </c>
      <c r="B4351" t="s">
        <v>9618</v>
      </c>
      <c r="C4351">
        <v>6447</v>
      </c>
      <c r="D4351" t="s">
        <v>18318</v>
      </c>
      <c r="E4351">
        <v>4.0199999999999996</v>
      </c>
    </row>
    <row r="4352" spans="1:5">
      <c r="A4352" t="s">
        <v>18319</v>
      </c>
      <c r="B4352" t="s">
        <v>9618</v>
      </c>
      <c r="C4352">
        <v>6447</v>
      </c>
      <c r="D4352" t="s">
        <v>18320</v>
      </c>
      <c r="E4352">
        <v>4.03</v>
      </c>
    </row>
    <row r="4353" spans="1:5">
      <c r="A4353" t="s">
        <v>18321</v>
      </c>
      <c r="B4353" t="s">
        <v>9618</v>
      </c>
      <c r="C4353">
        <v>6447</v>
      </c>
      <c r="D4353" t="s">
        <v>18322</v>
      </c>
      <c r="E4353">
        <v>4.0599999999999996</v>
      </c>
    </row>
    <row r="4354" spans="1:5">
      <c r="A4354" t="s">
        <v>18323</v>
      </c>
      <c r="B4354" t="s">
        <v>9618</v>
      </c>
      <c r="C4354">
        <v>6447</v>
      </c>
      <c r="D4354" t="s">
        <v>18324</v>
      </c>
      <c r="E4354">
        <v>4.08</v>
      </c>
    </row>
    <row r="4355" spans="1:5">
      <c r="A4355" t="s">
        <v>18325</v>
      </c>
      <c r="B4355" t="s">
        <v>9618</v>
      </c>
      <c r="C4355">
        <v>6447</v>
      </c>
      <c r="D4355" t="s">
        <v>18326</v>
      </c>
      <c r="E4355">
        <v>4.18</v>
      </c>
    </row>
    <row r="4356" spans="1:5">
      <c r="A4356" t="s">
        <v>18327</v>
      </c>
      <c r="B4356" t="s">
        <v>9618</v>
      </c>
      <c r="C4356">
        <v>6447</v>
      </c>
      <c r="D4356" t="s">
        <v>18328</v>
      </c>
      <c r="E4356">
        <v>28.39</v>
      </c>
    </row>
    <row r="4357" spans="1:5">
      <c r="A4357" t="s">
        <v>18329</v>
      </c>
      <c r="B4357" t="s">
        <v>9618</v>
      </c>
      <c r="C4357">
        <v>6447</v>
      </c>
      <c r="D4357" t="s">
        <v>18330</v>
      </c>
      <c r="E4357">
        <v>98.17</v>
      </c>
    </row>
    <row r="4358" spans="1:5">
      <c r="A4358" t="s">
        <v>18331</v>
      </c>
      <c r="B4358" t="s">
        <v>9618</v>
      </c>
      <c r="C4358">
        <v>6447</v>
      </c>
      <c r="D4358" t="s">
        <v>18332</v>
      </c>
      <c r="E4358">
        <v>30.05</v>
      </c>
    </row>
    <row r="4359" spans="1:5">
      <c r="A4359" t="s">
        <v>18333</v>
      </c>
      <c r="B4359" t="s">
        <v>9618</v>
      </c>
      <c r="C4359">
        <v>6447</v>
      </c>
      <c r="D4359" t="s">
        <v>18334</v>
      </c>
      <c r="E4359">
        <v>38.979999999999997</v>
      </c>
    </row>
    <row r="4360" spans="1:5">
      <c r="A4360" t="s">
        <v>18335</v>
      </c>
      <c r="B4360" t="s">
        <v>9618</v>
      </c>
      <c r="C4360">
        <v>6447</v>
      </c>
      <c r="D4360" t="s">
        <v>18336</v>
      </c>
      <c r="E4360">
        <v>78.55</v>
      </c>
    </row>
    <row r="4361" spans="1:5">
      <c r="A4361" t="s">
        <v>18337</v>
      </c>
      <c r="B4361" t="s">
        <v>9618</v>
      </c>
      <c r="C4361">
        <v>6447</v>
      </c>
      <c r="D4361" t="s">
        <v>18338</v>
      </c>
      <c r="E4361">
        <v>7.91</v>
      </c>
    </row>
    <row r="4362" spans="1:5">
      <c r="A4362" t="s">
        <v>18339</v>
      </c>
      <c r="B4362" t="s">
        <v>9618</v>
      </c>
      <c r="C4362">
        <v>6447</v>
      </c>
      <c r="D4362" t="s">
        <v>18340</v>
      </c>
      <c r="E4362">
        <v>11.93</v>
      </c>
    </row>
    <row r="4363" spans="1:5">
      <c r="A4363" t="s">
        <v>18341</v>
      </c>
      <c r="B4363" t="s">
        <v>9618</v>
      </c>
      <c r="C4363">
        <v>6447</v>
      </c>
      <c r="D4363" t="s">
        <v>18342</v>
      </c>
      <c r="E4363">
        <v>6.74</v>
      </c>
    </row>
    <row r="4364" spans="1:5">
      <c r="A4364" t="s">
        <v>18343</v>
      </c>
      <c r="B4364" t="s">
        <v>9618</v>
      </c>
      <c r="C4364">
        <v>6447</v>
      </c>
      <c r="D4364" t="s">
        <v>18344</v>
      </c>
      <c r="E4364">
        <v>4.5599999999999996</v>
      </c>
    </row>
    <row r="4365" spans="1:5">
      <c r="A4365" t="s">
        <v>18345</v>
      </c>
      <c r="B4365" t="s">
        <v>9618</v>
      </c>
      <c r="C4365">
        <v>6447</v>
      </c>
      <c r="D4365" t="s">
        <v>18346</v>
      </c>
      <c r="E4365">
        <v>4.29</v>
      </c>
    </row>
    <row r="4366" spans="1:5">
      <c r="A4366" t="s">
        <v>18347</v>
      </c>
      <c r="B4366" t="s">
        <v>9618</v>
      </c>
      <c r="C4366">
        <v>6447</v>
      </c>
      <c r="D4366" t="s">
        <v>18348</v>
      </c>
      <c r="E4366">
        <v>4.1900000000000004</v>
      </c>
    </row>
    <row r="4367" spans="1:5">
      <c r="A4367" t="s">
        <v>18349</v>
      </c>
      <c r="B4367" t="s">
        <v>9618</v>
      </c>
      <c r="C4367">
        <v>6447</v>
      </c>
      <c r="D4367" t="s">
        <v>18350</v>
      </c>
      <c r="E4367">
        <v>0</v>
      </c>
    </row>
    <row r="4368" spans="1:5">
      <c r="A4368" t="s">
        <v>18351</v>
      </c>
      <c r="B4368" t="s">
        <v>9618</v>
      </c>
      <c r="C4368">
        <v>6447</v>
      </c>
      <c r="D4368" t="s">
        <v>18352</v>
      </c>
      <c r="E4368">
        <v>0</v>
      </c>
    </row>
    <row r="4369" spans="1:5">
      <c r="A4369" t="s">
        <v>18353</v>
      </c>
      <c r="B4369" t="s">
        <v>9618</v>
      </c>
      <c r="C4369">
        <v>6447</v>
      </c>
      <c r="D4369" t="s">
        <v>18354</v>
      </c>
      <c r="E4369">
        <v>0</v>
      </c>
    </row>
    <row r="4370" spans="1:5">
      <c r="A4370" t="s">
        <v>18355</v>
      </c>
      <c r="B4370" t="s">
        <v>9618</v>
      </c>
      <c r="C4370">
        <v>6447</v>
      </c>
      <c r="D4370" t="s">
        <v>18356</v>
      </c>
      <c r="E4370">
        <v>0</v>
      </c>
    </row>
    <row r="4371" spans="1:5">
      <c r="A4371" t="s">
        <v>18357</v>
      </c>
      <c r="B4371" t="s">
        <v>9618</v>
      </c>
      <c r="C4371">
        <v>6447</v>
      </c>
      <c r="D4371" t="s">
        <v>18358</v>
      </c>
      <c r="E4371">
        <v>0</v>
      </c>
    </row>
    <row r="4372" spans="1:5">
      <c r="A4372" t="s">
        <v>18359</v>
      </c>
      <c r="B4372" t="s">
        <v>9618</v>
      </c>
      <c r="C4372">
        <v>6447</v>
      </c>
      <c r="D4372" t="s">
        <v>18360</v>
      </c>
      <c r="E4372">
        <v>0</v>
      </c>
    </row>
    <row r="4373" spans="1:5">
      <c r="A4373" t="s">
        <v>18361</v>
      </c>
      <c r="B4373" t="s">
        <v>9618</v>
      </c>
      <c r="C4373">
        <v>6447</v>
      </c>
      <c r="D4373" t="s">
        <v>18362</v>
      </c>
      <c r="E4373">
        <v>0</v>
      </c>
    </row>
    <row r="4374" spans="1:5">
      <c r="A4374" t="s">
        <v>18363</v>
      </c>
      <c r="B4374" t="s">
        <v>9618</v>
      </c>
      <c r="C4374">
        <v>6447</v>
      </c>
      <c r="D4374" t="s">
        <v>18364</v>
      </c>
      <c r="E4374">
        <v>1.37</v>
      </c>
    </row>
    <row r="4375" spans="1:5">
      <c r="A4375" t="s">
        <v>18365</v>
      </c>
      <c r="B4375" t="s">
        <v>9618</v>
      </c>
      <c r="C4375">
        <v>6447</v>
      </c>
      <c r="D4375" t="s">
        <v>18366</v>
      </c>
      <c r="E4375">
        <v>10.06</v>
      </c>
    </row>
    <row r="4376" spans="1:5">
      <c r="A4376" t="s">
        <v>18367</v>
      </c>
      <c r="B4376" t="s">
        <v>9618</v>
      </c>
      <c r="C4376">
        <v>6447</v>
      </c>
      <c r="D4376" t="s">
        <v>18368</v>
      </c>
      <c r="E4376">
        <v>46.82</v>
      </c>
    </row>
    <row r="4377" spans="1:5">
      <c r="A4377" t="s">
        <v>18369</v>
      </c>
      <c r="B4377" t="s">
        <v>9618</v>
      </c>
      <c r="C4377">
        <v>6447</v>
      </c>
      <c r="D4377" t="s">
        <v>18370</v>
      </c>
      <c r="E4377">
        <v>141.72</v>
      </c>
    </row>
    <row r="4378" spans="1:5">
      <c r="A4378" t="s">
        <v>18371</v>
      </c>
      <c r="B4378" t="s">
        <v>9618</v>
      </c>
      <c r="C4378">
        <v>6447</v>
      </c>
      <c r="D4378" t="s">
        <v>18372</v>
      </c>
      <c r="E4378">
        <v>114.4</v>
      </c>
    </row>
    <row r="4379" spans="1:5">
      <c r="A4379" t="s">
        <v>18373</v>
      </c>
      <c r="B4379" t="s">
        <v>9618</v>
      </c>
      <c r="C4379">
        <v>6447</v>
      </c>
      <c r="D4379" t="s">
        <v>18374</v>
      </c>
      <c r="E4379">
        <v>70.55</v>
      </c>
    </row>
    <row r="4380" spans="1:5">
      <c r="A4380" t="s">
        <v>18375</v>
      </c>
      <c r="B4380" t="s">
        <v>9618</v>
      </c>
      <c r="C4380">
        <v>6447</v>
      </c>
      <c r="D4380" t="s">
        <v>18376</v>
      </c>
      <c r="E4380">
        <v>152.88</v>
      </c>
    </row>
    <row r="4381" spans="1:5">
      <c r="A4381" t="s">
        <v>18377</v>
      </c>
      <c r="B4381" t="s">
        <v>9618</v>
      </c>
      <c r="C4381">
        <v>6447</v>
      </c>
      <c r="D4381" t="s">
        <v>18378</v>
      </c>
      <c r="E4381">
        <v>118.53</v>
      </c>
    </row>
    <row r="4382" spans="1:5">
      <c r="A4382" t="s">
        <v>18379</v>
      </c>
      <c r="B4382" t="s">
        <v>9618</v>
      </c>
      <c r="C4382">
        <v>6447</v>
      </c>
      <c r="D4382" t="s">
        <v>18380</v>
      </c>
      <c r="E4382">
        <v>94.59</v>
      </c>
    </row>
    <row r="4383" spans="1:5">
      <c r="A4383" t="s">
        <v>18381</v>
      </c>
      <c r="B4383" t="s">
        <v>9618</v>
      </c>
      <c r="C4383">
        <v>6447</v>
      </c>
      <c r="D4383" t="s">
        <v>18382</v>
      </c>
      <c r="E4383">
        <v>279.61</v>
      </c>
    </row>
    <row r="4384" spans="1:5">
      <c r="A4384" t="s">
        <v>18383</v>
      </c>
      <c r="B4384" t="s">
        <v>9618</v>
      </c>
      <c r="C4384">
        <v>6447</v>
      </c>
      <c r="D4384" t="s">
        <v>18384</v>
      </c>
      <c r="E4384">
        <v>392.14</v>
      </c>
    </row>
    <row r="4385" spans="1:5">
      <c r="A4385" t="s">
        <v>18385</v>
      </c>
      <c r="B4385" t="s">
        <v>9618</v>
      </c>
      <c r="C4385">
        <v>6447</v>
      </c>
      <c r="D4385" t="s">
        <v>18386</v>
      </c>
      <c r="E4385">
        <v>231.49</v>
      </c>
    </row>
    <row r="4386" spans="1:5">
      <c r="A4386" t="s">
        <v>18387</v>
      </c>
      <c r="B4386" t="s">
        <v>9618</v>
      </c>
      <c r="C4386">
        <v>6447</v>
      </c>
      <c r="D4386" t="s">
        <v>18388</v>
      </c>
      <c r="E4386">
        <v>352.8</v>
      </c>
    </row>
    <row r="4387" spans="1:5">
      <c r="A4387" t="s">
        <v>18389</v>
      </c>
      <c r="B4387" t="s">
        <v>9618</v>
      </c>
      <c r="C4387">
        <v>6447</v>
      </c>
      <c r="D4387" t="s">
        <v>18390</v>
      </c>
      <c r="E4387">
        <v>426.99</v>
      </c>
    </row>
    <row r="4388" spans="1:5">
      <c r="A4388" t="s">
        <v>18391</v>
      </c>
      <c r="B4388" t="s">
        <v>9618</v>
      </c>
      <c r="C4388">
        <v>6447</v>
      </c>
      <c r="D4388" t="s">
        <v>18392</v>
      </c>
      <c r="E4388">
        <v>371.83</v>
      </c>
    </row>
    <row r="4389" spans="1:5">
      <c r="A4389" t="s">
        <v>18393</v>
      </c>
      <c r="B4389" t="s">
        <v>9618</v>
      </c>
      <c r="C4389">
        <v>6447</v>
      </c>
      <c r="D4389" t="s">
        <v>18394</v>
      </c>
      <c r="E4389">
        <v>279.27999999999997</v>
      </c>
    </row>
    <row r="4390" spans="1:5">
      <c r="A4390" t="s">
        <v>18395</v>
      </c>
      <c r="B4390" t="s">
        <v>9618</v>
      </c>
      <c r="C4390">
        <v>6447</v>
      </c>
      <c r="D4390" t="s">
        <v>18396</v>
      </c>
      <c r="E4390">
        <v>6.81</v>
      </c>
    </row>
    <row r="4391" spans="1:5">
      <c r="A4391" t="s">
        <v>18397</v>
      </c>
      <c r="B4391" t="s">
        <v>9618</v>
      </c>
      <c r="C4391">
        <v>6447</v>
      </c>
      <c r="D4391" t="s">
        <v>18398</v>
      </c>
      <c r="E4391">
        <v>0</v>
      </c>
    </row>
    <row r="4392" spans="1:5">
      <c r="A4392" t="s">
        <v>18399</v>
      </c>
      <c r="B4392" t="s">
        <v>9618</v>
      </c>
      <c r="C4392">
        <v>6447</v>
      </c>
      <c r="D4392" t="s">
        <v>18400</v>
      </c>
      <c r="E4392">
        <v>0</v>
      </c>
    </row>
    <row r="4393" spans="1:5">
      <c r="A4393" t="s">
        <v>18401</v>
      </c>
      <c r="B4393" t="s">
        <v>9618</v>
      </c>
      <c r="C4393">
        <v>6447</v>
      </c>
      <c r="D4393" t="s">
        <v>18402</v>
      </c>
      <c r="E4393">
        <v>0</v>
      </c>
    </row>
    <row r="4394" spans="1:5">
      <c r="A4394" t="s">
        <v>18403</v>
      </c>
      <c r="B4394" t="s">
        <v>9618</v>
      </c>
      <c r="C4394">
        <v>6447</v>
      </c>
      <c r="D4394" t="s">
        <v>18404</v>
      </c>
      <c r="E4394">
        <v>0</v>
      </c>
    </row>
    <row r="4395" spans="1:5">
      <c r="A4395" t="s">
        <v>18405</v>
      </c>
      <c r="B4395" t="s">
        <v>9618</v>
      </c>
      <c r="C4395">
        <v>6447</v>
      </c>
      <c r="D4395" t="s">
        <v>18406</v>
      </c>
      <c r="E4395">
        <v>0</v>
      </c>
    </row>
    <row r="4396" spans="1:5">
      <c r="A4396" t="s">
        <v>18407</v>
      </c>
      <c r="B4396" t="s">
        <v>9618</v>
      </c>
      <c r="C4396">
        <v>6447</v>
      </c>
      <c r="D4396" t="s">
        <v>18408</v>
      </c>
      <c r="E4396">
        <v>0</v>
      </c>
    </row>
    <row r="4397" spans="1:5">
      <c r="A4397" t="s">
        <v>18409</v>
      </c>
      <c r="B4397" t="s">
        <v>9618</v>
      </c>
      <c r="C4397">
        <v>6447</v>
      </c>
      <c r="D4397" t="s">
        <v>18410</v>
      </c>
      <c r="E4397">
        <v>0</v>
      </c>
    </row>
    <row r="4398" spans="1:5">
      <c r="A4398" t="s">
        <v>18411</v>
      </c>
      <c r="B4398" t="s">
        <v>9618</v>
      </c>
      <c r="C4398">
        <v>6447</v>
      </c>
      <c r="D4398" t="s">
        <v>18412</v>
      </c>
      <c r="E4398">
        <v>1.34</v>
      </c>
    </row>
    <row r="4399" spans="1:5">
      <c r="A4399" t="s">
        <v>18413</v>
      </c>
      <c r="B4399" t="s">
        <v>9618</v>
      </c>
      <c r="C4399">
        <v>6447</v>
      </c>
      <c r="D4399" t="s">
        <v>18414</v>
      </c>
      <c r="E4399">
        <v>6.61</v>
      </c>
    </row>
    <row r="4400" spans="1:5">
      <c r="A4400" t="s">
        <v>18415</v>
      </c>
      <c r="B4400" t="s">
        <v>9618</v>
      </c>
      <c r="C4400">
        <v>6447</v>
      </c>
      <c r="D4400" t="s">
        <v>18416</v>
      </c>
      <c r="E4400">
        <v>159.04</v>
      </c>
    </row>
    <row r="4401" spans="1:5">
      <c r="A4401" t="s">
        <v>18417</v>
      </c>
      <c r="B4401" t="s">
        <v>9618</v>
      </c>
      <c r="C4401">
        <v>6447</v>
      </c>
      <c r="D4401" t="s">
        <v>18418</v>
      </c>
      <c r="E4401">
        <v>4.09</v>
      </c>
    </row>
    <row r="4402" spans="1:5">
      <c r="A4402" t="s">
        <v>18419</v>
      </c>
      <c r="B4402" t="s">
        <v>9618</v>
      </c>
      <c r="C4402">
        <v>6447</v>
      </c>
      <c r="D4402" t="s">
        <v>18420</v>
      </c>
      <c r="E4402">
        <v>136.07</v>
      </c>
    </row>
    <row r="4403" spans="1:5">
      <c r="A4403" t="s">
        <v>18421</v>
      </c>
      <c r="B4403" t="s">
        <v>9618</v>
      </c>
      <c r="C4403">
        <v>6447</v>
      </c>
      <c r="D4403" t="s">
        <v>18422</v>
      </c>
      <c r="E4403">
        <v>108.8</v>
      </c>
    </row>
    <row r="4404" spans="1:5">
      <c r="A4404" t="s">
        <v>18423</v>
      </c>
      <c r="B4404" t="s">
        <v>9618</v>
      </c>
      <c r="C4404">
        <v>6447</v>
      </c>
      <c r="D4404" t="s">
        <v>18424</v>
      </c>
      <c r="E4404">
        <v>314.16000000000003</v>
      </c>
    </row>
    <row r="4405" spans="1:5">
      <c r="A4405" t="s">
        <v>18425</v>
      </c>
      <c r="B4405" t="s">
        <v>9618</v>
      </c>
      <c r="C4405">
        <v>6447</v>
      </c>
      <c r="D4405" t="s">
        <v>18426</v>
      </c>
      <c r="E4405">
        <v>199.55</v>
      </c>
    </row>
    <row r="4406" spans="1:5">
      <c r="A4406" t="s">
        <v>18427</v>
      </c>
      <c r="B4406" t="s">
        <v>9618</v>
      </c>
      <c r="C4406">
        <v>6447</v>
      </c>
      <c r="D4406" t="s">
        <v>18428</v>
      </c>
      <c r="E4406">
        <v>292.57</v>
      </c>
    </row>
    <row r="4407" spans="1:5">
      <c r="A4407" t="s">
        <v>18429</v>
      </c>
      <c r="B4407" t="s">
        <v>9618</v>
      </c>
      <c r="C4407">
        <v>6447</v>
      </c>
      <c r="D4407" t="s">
        <v>18430</v>
      </c>
      <c r="E4407">
        <v>267.56</v>
      </c>
    </row>
    <row r="4408" spans="1:5">
      <c r="A4408" t="s">
        <v>18431</v>
      </c>
      <c r="B4408" t="s">
        <v>9618</v>
      </c>
      <c r="C4408">
        <v>6447</v>
      </c>
      <c r="D4408" t="s">
        <v>18432</v>
      </c>
      <c r="E4408">
        <v>341.37</v>
      </c>
    </row>
    <row r="4409" spans="1:5">
      <c r="A4409" t="s">
        <v>18433</v>
      </c>
      <c r="B4409" t="s">
        <v>9618</v>
      </c>
      <c r="C4409">
        <v>6447</v>
      </c>
      <c r="D4409" t="s">
        <v>18434</v>
      </c>
      <c r="E4409">
        <v>438.75</v>
      </c>
    </row>
    <row r="4410" spans="1:5">
      <c r="A4410" t="s">
        <v>18435</v>
      </c>
      <c r="B4410" t="s">
        <v>9618</v>
      </c>
      <c r="C4410">
        <v>6447</v>
      </c>
      <c r="D4410" t="s">
        <v>18436</v>
      </c>
      <c r="E4410">
        <v>472.75</v>
      </c>
    </row>
    <row r="4411" spans="1:5">
      <c r="A4411" t="s">
        <v>18437</v>
      </c>
      <c r="B4411" t="s">
        <v>9618</v>
      </c>
      <c r="C4411">
        <v>6447</v>
      </c>
      <c r="D4411" t="s">
        <v>18438</v>
      </c>
      <c r="E4411">
        <v>461.45</v>
      </c>
    </row>
    <row r="4412" spans="1:5">
      <c r="A4412" t="s">
        <v>18439</v>
      </c>
      <c r="B4412" t="s">
        <v>9618</v>
      </c>
      <c r="C4412">
        <v>6447</v>
      </c>
      <c r="D4412" t="s">
        <v>18440</v>
      </c>
      <c r="E4412">
        <v>273.86</v>
      </c>
    </row>
    <row r="4413" spans="1:5">
      <c r="A4413" t="s">
        <v>18441</v>
      </c>
      <c r="B4413" t="s">
        <v>9618</v>
      </c>
      <c r="C4413">
        <v>6447</v>
      </c>
      <c r="D4413" t="s">
        <v>18442</v>
      </c>
      <c r="E4413">
        <v>181.22</v>
      </c>
    </row>
    <row r="4414" spans="1:5">
      <c r="A4414" t="s">
        <v>18443</v>
      </c>
      <c r="B4414" t="s">
        <v>9618</v>
      </c>
      <c r="C4414">
        <v>6447</v>
      </c>
      <c r="D4414" t="s">
        <v>18444</v>
      </c>
      <c r="E4414">
        <v>4.49</v>
      </c>
    </row>
    <row r="4415" spans="1:5">
      <c r="A4415" t="s">
        <v>18445</v>
      </c>
      <c r="B4415" t="s">
        <v>9618</v>
      </c>
      <c r="C4415">
        <v>6447</v>
      </c>
      <c r="D4415" t="s">
        <v>18446</v>
      </c>
      <c r="E4415">
        <v>0</v>
      </c>
    </row>
    <row r="4416" spans="1:5">
      <c r="A4416" t="s">
        <v>18447</v>
      </c>
      <c r="B4416" t="s">
        <v>9618</v>
      </c>
      <c r="C4416">
        <v>6447</v>
      </c>
      <c r="D4416" t="s">
        <v>18448</v>
      </c>
      <c r="E4416">
        <v>0</v>
      </c>
    </row>
    <row r="4417" spans="1:5">
      <c r="A4417" t="s">
        <v>18449</v>
      </c>
      <c r="B4417" t="s">
        <v>9618</v>
      </c>
      <c r="C4417">
        <v>6447</v>
      </c>
      <c r="D4417" t="s">
        <v>18450</v>
      </c>
      <c r="E4417">
        <v>0</v>
      </c>
    </row>
    <row r="4418" spans="1:5">
      <c r="A4418" t="s">
        <v>18451</v>
      </c>
      <c r="B4418" t="s">
        <v>9618</v>
      </c>
      <c r="C4418">
        <v>6447</v>
      </c>
      <c r="D4418" t="s">
        <v>18452</v>
      </c>
      <c r="E4418">
        <v>0</v>
      </c>
    </row>
    <row r="4419" spans="1:5">
      <c r="A4419" t="s">
        <v>18453</v>
      </c>
      <c r="B4419" t="s">
        <v>9618</v>
      </c>
      <c r="C4419">
        <v>6447</v>
      </c>
      <c r="D4419" t="s">
        <v>18454</v>
      </c>
      <c r="E4419">
        <v>0</v>
      </c>
    </row>
    <row r="4420" spans="1:5">
      <c r="A4420" t="s">
        <v>18455</v>
      </c>
      <c r="B4420" t="s">
        <v>9618</v>
      </c>
      <c r="C4420">
        <v>6447</v>
      </c>
      <c r="D4420" t="s">
        <v>18456</v>
      </c>
      <c r="E4420">
        <v>0</v>
      </c>
    </row>
    <row r="4421" spans="1:5">
      <c r="A4421" t="s">
        <v>18457</v>
      </c>
      <c r="B4421" t="s">
        <v>9618</v>
      </c>
      <c r="C4421">
        <v>6447</v>
      </c>
      <c r="D4421" t="s">
        <v>18458</v>
      </c>
      <c r="E4421">
        <v>0</v>
      </c>
    </row>
    <row r="4422" spans="1:5">
      <c r="A4422" t="s">
        <v>18459</v>
      </c>
      <c r="B4422" t="s">
        <v>9618</v>
      </c>
      <c r="C4422">
        <v>6447</v>
      </c>
      <c r="D4422" t="s">
        <v>18460</v>
      </c>
      <c r="E4422">
        <v>1.33</v>
      </c>
    </row>
    <row r="4423" spans="1:5">
      <c r="A4423" t="s">
        <v>18461</v>
      </c>
      <c r="B4423" t="s">
        <v>9618</v>
      </c>
      <c r="C4423">
        <v>6447</v>
      </c>
      <c r="D4423" t="s">
        <v>18462</v>
      </c>
      <c r="E4423">
        <v>52.18</v>
      </c>
    </row>
    <row r="4424" spans="1:5">
      <c r="A4424" t="s">
        <v>18463</v>
      </c>
      <c r="B4424" t="s">
        <v>9618</v>
      </c>
      <c r="C4424">
        <v>6447</v>
      </c>
      <c r="D4424" t="s">
        <v>18464</v>
      </c>
      <c r="E4424">
        <v>307.87</v>
      </c>
    </row>
    <row r="4425" spans="1:5">
      <c r="A4425" t="s">
        <v>18465</v>
      </c>
      <c r="B4425" t="s">
        <v>9618</v>
      </c>
      <c r="C4425">
        <v>6447</v>
      </c>
      <c r="D4425" t="s">
        <v>18466</v>
      </c>
      <c r="E4425">
        <v>193.3</v>
      </c>
    </row>
    <row r="4426" spans="1:5">
      <c r="A4426" t="s">
        <v>18467</v>
      </c>
      <c r="B4426" t="s">
        <v>9618</v>
      </c>
      <c r="C4426">
        <v>6447</v>
      </c>
      <c r="D4426" t="s">
        <v>18468</v>
      </c>
      <c r="E4426">
        <v>310.37</v>
      </c>
    </row>
    <row r="4427" spans="1:5">
      <c r="A4427" t="s">
        <v>18469</v>
      </c>
      <c r="B4427" t="s">
        <v>9618</v>
      </c>
      <c r="C4427">
        <v>6447</v>
      </c>
      <c r="D4427" t="s">
        <v>18470</v>
      </c>
      <c r="E4427">
        <v>224.54</v>
      </c>
    </row>
    <row r="4428" spans="1:5">
      <c r="A4428" t="s">
        <v>18471</v>
      </c>
      <c r="B4428" t="s">
        <v>9618</v>
      </c>
      <c r="C4428">
        <v>6447</v>
      </c>
      <c r="D4428" t="s">
        <v>18472</v>
      </c>
      <c r="E4428">
        <v>241.79</v>
      </c>
    </row>
    <row r="4429" spans="1:5">
      <c r="A4429" t="s">
        <v>18473</v>
      </c>
      <c r="B4429" t="s">
        <v>9618</v>
      </c>
      <c r="C4429">
        <v>6447</v>
      </c>
      <c r="D4429" t="s">
        <v>18474</v>
      </c>
      <c r="E4429">
        <v>217.05</v>
      </c>
    </row>
    <row r="4430" spans="1:5">
      <c r="A4430" t="s">
        <v>18475</v>
      </c>
      <c r="B4430" t="s">
        <v>9618</v>
      </c>
      <c r="C4430">
        <v>6447</v>
      </c>
      <c r="D4430" t="s">
        <v>18476</v>
      </c>
      <c r="E4430">
        <v>101.39</v>
      </c>
    </row>
    <row r="4431" spans="1:5">
      <c r="A4431" t="s">
        <v>18477</v>
      </c>
      <c r="B4431" t="s">
        <v>9618</v>
      </c>
      <c r="C4431">
        <v>6447</v>
      </c>
      <c r="D4431" t="s">
        <v>18478</v>
      </c>
      <c r="E4431">
        <v>50.26</v>
      </c>
    </row>
    <row r="4432" spans="1:5">
      <c r="A4432" t="s">
        <v>18479</v>
      </c>
      <c r="B4432" t="s">
        <v>9618</v>
      </c>
      <c r="C4432">
        <v>6447</v>
      </c>
      <c r="D4432" t="s">
        <v>18480</v>
      </c>
      <c r="E4432">
        <v>64.430000000000007</v>
      </c>
    </row>
    <row r="4433" spans="1:5">
      <c r="A4433" t="s">
        <v>18481</v>
      </c>
      <c r="B4433" t="s">
        <v>9618</v>
      </c>
      <c r="C4433">
        <v>6447</v>
      </c>
      <c r="D4433" t="s">
        <v>18482</v>
      </c>
      <c r="E4433">
        <v>78.84</v>
      </c>
    </row>
    <row r="4434" spans="1:5">
      <c r="A4434" t="s">
        <v>18483</v>
      </c>
      <c r="B4434" t="s">
        <v>9618</v>
      </c>
      <c r="C4434">
        <v>6447</v>
      </c>
      <c r="D4434" t="s">
        <v>18484</v>
      </c>
      <c r="E4434">
        <v>21.74</v>
      </c>
    </row>
    <row r="4435" spans="1:5">
      <c r="A4435" t="s">
        <v>18485</v>
      </c>
      <c r="B4435" t="s">
        <v>9618</v>
      </c>
      <c r="C4435">
        <v>6447</v>
      </c>
      <c r="D4435" t="s">
        <v>18486</v>
      </c>
      <c r="E4435">
        <v>4.97</v>
      </c>
    </row>
    <row r="4436" spans="1:5">
      <c r="A4436" t="s">
        <v>18487</v>
      </c>
      <c r="B4436" t="s">
        <v>9618</v>
      </c>
      <c r="C4436">
        <v>6447</v>
      </c>
      <c r="D4436" t="s">
        <v>18488</v>
      </c>
      <c r="E4436">
        <v>4.12</v>
      </c>
    </row>
    <row r="4437" spans="1:5">
      <c r="A4437" t="s">
        <v>18489</v>
      </c>
      <c r="B4437" t="s">
        <v>9618</v>
      </c>
      <c r="C4437">
        <v>6447</v>
      </c>
      <c r="D4437" t="s">
        <v>18490</v>
      </c>
      <c r="E4437">
        <v>4.1100000000000003</v>
      </c>
    </row>
    <row r="4438" spans="1:5">
      <c r="A4438" t="s">
        <v>18491</v>
      </c>
      <c r="B4438" t="s">
        <v>9618</v>
      </c>
      <c r="C4438">
        <v>6447</v>
      </c>
      <c r="D4438" t="s">
        <v>18492</v>
      </c>
      <c r="E4438">
        <v>4.08</v>
      </c>
    </row>
    <row r="4439" spans="1:5">
      <c r="A4439" t="s">
        <v>18493</v>
      </c>
      <c r="B4439" t="s">
        <v>9618</v>
      </c>
      <c r="C4439">
        <v>6447</v>
      </c>
      <c r="D4439" t="s">
        <v>18494</v>
      </c>
      <c r="E4439">
        <v>0</v>
      </c>
    </row>
    <row r="4440" spans="1:5">
      <c r="A4440" t="s">
        <v>18495</v>
      </c>
      <c r="B4440" t="s">
        <v>9618</v>
      </c>
      <c r="C4440">
        <v>6447</v>
      </c>
      <c r="D4440" t="s">
        <v>18496</v>
      </c>
      <c r="E4440">
        <v>0</v>
      </c>
    </row>
    <row r="4441" spans="1:5">
      <c r="A4441" t="s">
        <v>18497</v>
      </c>
      <c r="B4441" t="s">
        <v>9618</v>
      </c>
      <c r="C4441">
        <v>6447</v>
      </c>
      <c r="D4441" t="s">
        <v>18498</v>
      </c>
      <c r="E4441">
        <v>0</v>
      </c>
    </row>
    <row r="4442" spans="1:5">
      <c r="A4442" t="s">
        <v>18499</v>
      </c>
      <c r="B4442" t="s">
        <v>9618</v>
      </c>
      <c r="C4442">
        <v>6447</v>
      </c>
      <c r="D4442" t="s">
        <v>18500</v>
      </c>
      <c r="E4442">
        <v>0</v>
      </c>
    </row>
    <row r="4443" spans="1:5">
      <c r="A4443" t="s">
        <v>18501</v>
      </c>
      <c r="B4443" t="s">
        <v>9618</v>
      </c>
      <c r="C4443">
        <v>6447</v>
      </c>
      <c r="D4443" t="s">
        <v>18502</v>
      </c>
      <c r="E4443">
        <v>0</v>
      </c>
    </row>
    <row r="4444" spans="1:5">
      <c r="A4444" t="s">
        <v>18503</v>
      </c>
      <c r="B4444" t="s">
        <v>9618</v>
      </c>
      <c r="C4444">
        <v>6447</v>
      </c>
      <c r="D4444" t="s">
        <v>18504</v>
      </c>
      <c r="E4444">
        <v>0</v>
      </c>
    </row>
    <row r="4445" spans="1:5">
      <c r="A4445" t="s">
        <v>18505</v>
      </c>
      <c r="B4445" t="s">
        <v>9618</v>
      </c>
      <c r="C4445">
        <v>6447</v>
      </c>
      <c r="D4445" t="s">
        <v>18506</v>
      </c>
      <c r="E4445">
        <v>0</v>
      </c>
    </row>
    <row r="4446" spans="1:5">
      <c r="A4446" t="s">
        <v>18507</v>
      </c>
      <c r="B4446" t="s">
        <v>9618</v>
      </c>
      <c r="C4446">
        <v>6447</v>
      </c>
      <c r="D4446" t="s">
        <v>18508</v>
      </c>
      <c r="E4446">
        <v>1.33</v>
      </c>
    </row>
    <row r="4447" spans="1:5">
      <c r="A4447" t="s">
        <v>18509</v>
      </c>
      <c r="B4447" t="s">
        <v>9618</v>
      </c>
      <c r="C4447">
        <v>6447</v>
      </c>
      <c r="D4447" t="s">
        <v>18510</v>
      </c>
      <c r="E4447">
        <v>4.7300000000000004</v>
      </c>
    </row>
    <row r="4448" spans="1:5">
      <c r="A4448" t="s">
        <v>18511</v>
      </c>
      <c r="B4448" t="s">
        <v>9618</v>
      </c>
      <c r="C4448">
        <v>6447</v>
      </c>
      <c r="D4448" t="s">
        <v>18512</v>
      </c>
      <c r="E4448">
        <v>33.08</v>
      </c>
    </row>
    <row r="4449" spans="1:5">
      <c r="A4449" t="s">
        <v>18513</v>
      </c>
      <c r="B4449" t="s">
        <v>9618</v>
      </c>
      <c r="C4449">
        <v>6447</v>
      </c>
      <c r="D4449" t="s">
        <v>18514</v>
      </c>
      <c r="E4449">
        <v>367.93</v>
      </c>
    </row>
    <row r="4450" spans="1:5">
      <c r="A4450" t="s">
        <v>18515</v>
      </c>
      <c r="B4450" t="s">
        <v>9618</v>
      </c>
      <c r="C4450">
        <v>6447</v>
      </c>
      <c r="D4450" t="s">
        <v>18516</v>
      </c>
      <c r="E4450">
        <v>434.87</v>
      </c>
    </row>
    <row r="4451" spans="1:5">
      <c r="A4451" t="s">
        <v>18517</v>
      </c>
      <c r="B4451" t="s">
        <v>9618</v>
      </c>
      <c r="C4451">
        <v>6447</v>
      </c>
      <c r="D4451" t="s">
        <v>18518</v>
      </c>
      <c r="E4451">
        <v>291.23</v>
      </c>
    </row>
    <row r="4452" spans="1:5">
      <c r="A4452" t="s">
        <v>18519</v>
      </c>
      <c r="B4452" t="s">
        <v>9618</v>
      </c>
      <c r="C4452">
        <v>6447</v>
      </c>
      <c r="D4452" t="s">
        <v>18520</v>
      </c>
      <c r="E4452">
        <v>513.87</v>
      </c>
    </row>
    <row r="4453" spans="1:5">
      <c r="A4453" t="s">
        <v>18521</v>
      </c>
      <c r="B4453" t="s">
        <v>9618</v>
      </c>
      <c r="C4453">
        <v>6447</v>
      </c>
      <c r="D4453" t="s">
        <v>18522</v>
      </c>
      <c r="E4453">
        <v>380.39</v>
      </c>
    </row>
    <row r="4454" spans="1:5">
      <c r="A4454" t="s">
        <v>18523</v>
      </c>
      <c r="B4454" t="s">
        <v>9618</v>
      </c>
      <c r="C4454">
        <v>6447</v>
      </c>
      <c r="D4454" t="s">
        <v>18524</v>
      </c>
      <c r="E4454">
        <v>242.12</v>
      </c>
    </row>
    <row r="4455" spans="1:5">
      <c r="A4455" t="s">
        <v>18525</v>
      </c>
      <c r="B4455" t="s">
        <v>9618</v>
      </c>
      <c r="C4455">
        <v>6447</v>
      </c>
      <c r="D4455" t="s">
        <v>18526</v>
      </c>
      <c r="E4455">
        <v>83.56</v>
      </c>
    </row>
    <row r="4456" spans="1:5">
      <c r="A4456" t="s">
        <v>18527</v>
      </c>
      <c r="B4456" t="s">
        <v>9618</v>
      </c>
      <c r="C4456">
        <v>6447</v>
      </c>
      <c r="D4456" t="s">
        <v>18528</v>
      </c>
      <c r="E4456">
        <v>66.11</v>
      </c>
    </row>
    <row r="4457" spans="1:5">
      <c r="A4457" t="s">
        <v>18529</v>
      </c>
      <c r="B4457" t="s">
        <v>9618</v>
      </c>
      <c r="C4457">
        <v>6447</v>
      </c>
      <c r="D4457" t="s">
        <v>18530</v>
      </c>
      <c r="E4457">
        <v>130.99</v>
      </c>
    </row>
    <row r="4458" spans="1:5">
      <c r="A4458" t="s">
        <v>18531</v>
      </c>
      <c r="B4458" t="s">
        <v>9618</v>
      </c>
      <c r="C4458">
        <v>6447</v>
      </c>
      <c r="D4458" t="s">
        <v>18532</v>
      </c>
      <c r="E4458">
        <v>322.56</v>
      </c>
    </row>
    <row r="4459" spans="1:5">
      <c r="A4459" t="s">
        <v>18533</v>
      </c>
      <c r="B4459" t="s">
        <v>9618</v>
      </c>
      <c r="C4459">
        <v>6447</v>
      </c>
      <c r="D4459" t="s">
        <v>18534</v>
      </c>
      <c r="E4459">
        <v>554.52</v>
      </c>
    </row>
    <row r="4460" spans="1:5">
      <c r="A4460" t="s">
        <v>18535</v>
      </c>
      <c r="B4460" t="s">
        <v>9618</v>
      </c>
      <c r="C4460">
        <v>6447</v>
      </c>
      <c r="D4460" t="s">
        <v>18536</v>
      </c>
      <c r="E4460">
        <v>97.03</v>
      </c>
    </row>
    <row r="4461" spans="1:5">
      <c r="A4461" t="s">
        <v>18537</v>
      </c>
      <c r="B4461" t="s">
        <v>9618</v>
      </c>
      <c r="C4461">
        <v>6447</v>
      </c>
      <c r="D4461" t="s">
        <v>18538</v>
      </c>
      <c r="E4461">
        <v>122</v>
      </c>
    </row>
    <row r="4462" spans="1:5">
      <c r="A4462" t="s">
        <v>18539</v>
      </c>
      <c r="B4462" t="s">
        <v>9618</v>
      </c>
      <c r="C4462">
        <v>6447</v>
      </c>
      <c r="D4462" t="s">
        <v>18540</v>
      </c>
      <c r="E4462">
        <v>5.39</v>
      </c>
    </row>
    <row r="4463" spans="1:5">
      <c r="A4463" t="s">
        <v>18541</v>
      </c>
      <c r="B4463" t="s">
        <v>9618</v>
      </c>
      <c r="C4463">
        <v>6447</v>
      </c>
      <c r="D4463" t="s">
        <v>18542</v>
      </c>
      <c r="E4463">
        <v>0</v>
      </c>
    </row>
    <row r="4464" spans="1:5">
      <c r="A4464" t="s">
        <v>18543</v>
      </c>
      <c r="B4464" t="s">
        <v>9618</v>
      </c>
      <c r="C4464">
        <v>6447</v>
      </c>
      <c r="D4464" t="s">
        <v>18544</v>
      </c>
      <c r="E4464">
        <v>0</v>
      </c>
    </row>
    <row r="4465" spans="1:5">
      <c r="A4465" t="s">
        <v>18545</v>
      </c>
      <c r="B4465" t="s">
        <v>9618</v>
      </c>
      <c r="C4465">
        <v>6447</v>
      </c>
      <c r="D4465" t="s">
        <v>18546</v>
      </c>
      <c r="E4465">
        <v>0</v>
      </c>
    </row>
    <row r="4466" spans="1:5">
      <c r="A4466" t="s">
        <v>18547</v>
      </c>
      <c r="B4466" t="s">
        <v>9618</v>
      </c>
      <c r="C4466">
        <v>6447</v>
      </c>
      <c r="D4466" t="s">
        <v>18548</v>
      </c>
      <c r="E4466">
        <v>0</v>
      </c>
    </row>
    <row r="4467" spans="1:5">
      <c r="A4467" t="s">
        <v>18549</v>
      </c>
      <c r="B4467" t="s">
        <v>9618</v>
      </c>
      <c r="C4467">
        <v>6447</v>
      </c>
      <c r="D4467" t="s">
        <v>18550</v>
      </c>
      <c r="E4467">
        <v>0</v>
      </c>
    </row>
    <row r="4468" spans="1:5">
      <c r="A4468" t="s">
        <v>18551</v>
      </c>
      <c r="B4468" t="s">
        <v>9618</v>
      </c>
      <c r="C4468">
        <v>6447</v>
      </c>
      <c r="D4468" t="s">
        <v>18552</v>
      </c>
      <c r="E4468">
        <v>0</v>
      </c>
    </row>
    <row r="4469" spans="1:5">
      <c r="A4469" t="s">
        <v>18553</v>
      </c>
      <c r="B4469" t="s">
        <v>9618</v>
      </c>
      <c r="C4469">
        <v>6447</v>
      </c>
      <c r="D4469" t="s">
        <v>18554</v>
      </c>
      <c r="E4469">
        <v>0</v>
      </c>
    </row>
    <row r="4470" spans="1:5">
      <c r="A4470" t="s">
        <v>18555</v>
      </c>
      <c r="B4470" t="s">
        <v>9618</v>
      </c>
      <c r="C4470">
        <v>6447</v>
      </c>
      <c r="D4470" t="s">
        <v>18556</v>
      </c>
      <c r="E4470">
        <v>1.34</v>
      </c>
    </row>
    <row r="4471" spans="1:5">
      <c r="A4471" t="s">
        <v>18557</v>
      </c>
      <c r="B4471" t="s">
        <v>9618</v>
      </c>
      <c r="C4471">
        <v>6447</v>
      </c>
      <c r="D4471" t="s">
        <v>18558</v>
      </c>
      <c r="E4471">
        <v>95.86</v>
      </c>
    </row>
    <row r="4472" spans="1:5">
      <c r="A4472" t="s">
        <v>18559</v>
      </c>
      <c r="B4472" t="s">
        <v>9618</v>
      </c>
      <c r="C4472">
        <v>6447</v>
      </c>
      <c r="D4472" t="s">
        <v>18560</v>
      </c>
      <c r="E4472">
        <v>402.73</v>
      </c>
    </row>
    <row r="4473" spans="1:5">
      <c r="A4473" t="s">
        <v>18561</v>
      </c>
      <c r="B4473" t="s">
        <v>9618</v>
      </c>
      <c r="C4473">
        <v>6447</v>
      </c>
      <c r="D4473" t="s">
        <v>18562</v>
      </c>
      <c r="E4473">
        <v>571.79</v>
      </c>
    </row>
    <row r="4474" spans="1:5">
      <c r="A4474" t="s">
        <v>18563</v>
      </c>
      <c r="B4474" t="s">
        <v>9618</v>
      </c>
      <c r="C4474">
        <v>6447</v>
      </c>
      <c r="D4474" t="s">
        <v>18564</v>
      </c>
      <c r="E4474">
        <v>464.4</v>
      </c>
    </row>
    <row r="4475" spans="1:5">
      <c r="A4475" t="s">
        <v>18565</v>
      </c>
      <c r="B4475" t="s">
        <v>9618</v>
      </c>
      <c r="C4475">
        <v>6447</v>
      </c>
      <c r="D4475" t="s">
        <v>18566</v>
      </c>
      <c r="E4475">
        <v>366.93</v>
      </c>
    </row>
    <row r="4476" spans="1:5">
      <c r="A4476" t="s">
        <v>18567</v>
      </c>
      <c r="B4476" t="s">
        <v>9618</v>
      </c>
      <c r="C4476">
        <v>6447</v>
      </c>
      <c r="D4476" t="s">
        <v>18568</v>
      </c>
      <c r="E4476">
        <v>391.86</v>
      </c>
    </row>
    <row r="4477" spans="1:5">
      <c r="A4477" t="s">
        <v>18569</v>
      </c>
      <c r="B4477" t="s">
        <v>9618</v>
      </c>
      <c r="C4477">
        <v>6447</v>
      </c>
      <c r="D4477" t="s">
        <v>18570</v>
      </c>
      <c r="E4477">
        <v>249.78</v>
      </c>
    </row>
    <row r="4478" spans="1:5">
      <c r="A4478" t="s">
        <v>18571</v>
      </c>
      <c r="B4478" t="s">
        <v>9618</v>
      </c>
      <c r="C4478">
        <v>6447</v>
      </c>
      <c r="D4478" t="s">
        <v>18572</v>
      </c>
      <c r="E4478">
        <v>63.77</v>
      </c>
    </row>
    <row r="4479" spans="1:5">
      <c r="A4479" t="s">
        <v>18573</v>
      </c>
      <c r="B4479" t="s">
        <v>9618</v>
      </c>
      <c r="C4479">
        <v>6447</v>
      </c>
      <c r="D4479" t="s">
        <v>18574</v>
      </c>
      <c r="E4479">
        <v>339.61</v>
      </c>
    </row>
    <row r="4480" spans="1:5">
      <c r="A4480" t="s">
        <v>18575</v>
      </c>
      <c r="B4480" t="s">
        <v>9618</v>
      </c>
      <c r="C4480">
        <v>6447</v>
      </c>
      <c r="D4480" t="s">
        <v>18576</v>
      </c>
      <c r="E4480">
        <v>169.34</v>
      </c>
    </row>
    <row r="4481" spans="1:5">
      <c r="A4481" t="s">
        <v>18577</v>
      </c>
      <c r="B4481" t="s">
        <v>9618</v>
      </c>
      <c r="C4481">
        <v>6447</v>
      </c>
      <c r="D4481" t="s">
        <v>18578</v>
      </c>
      <c r="E4481">
        <v>474.39</v>
      </c>
    </row>
    <row r="4482" spans="1:5">
      <c r="A4482" t="s">
        <v>18579</v>
      </c>
      <c r="B4482" t="s">
        <v>9618</v>
      </c>
      <c r="C4482">
        <v>6447</v>
      </c>
      <c r="D4482" t="s">
        <v>18580</v>
      </c>
      <c r="E4482">
        <v>262.27</v>
      </c>
    </row>
    <row r="4483" spans="1:5">
      <c r="A4483" t="s">
        <v>18581</v>
      </c>
      <c r="B4483" t="s">
        <v>9618</v>
      </c>
      <c r="C4483">
        <v>6447</v>
      </c>
      <c r="D4483" t="s">
        <v>18582</v>
      </c>
      <c r="E4483">
        <v>460.19</v>
      </c>
    </row>
    <row r="4484" spans="1:5">
      <c r="A4484" t="s">
        <v>18583</v>
      </c>
      <c r="B4484" t="s">
        <v>9618</v>
      </c>
      <c r="C4484">
        <v>6447</v>
      </c>
      <c r="D4484" t="s">
        <v>18584</v>
      </c>
      <c r="E4484">
        <v>483.97</v>
      </c>
    </row>
    <row r="4485" spans="1:5">
      <c r="A4485" t="s">
        <v>18585</v>
      </c>
      <c r="B4485" t="s">
        <v>9618</v>
      </c>
      <c r="C4485">
        <v>6447</v>
      </c>
      <c r="D4485" t="s">
        <v>18586</v>
      </c>
      <c r="E4485">
        <v>395.03</v>
      </c>
    </row>
    <row r="4486" spans="1:5">
      <c r="A4486" t="s">
        <v>18587</v>
      </c>
      <c r="B4486" t="s">
        <v>9618</v>
      </c>
      <c r="C4486">
        <v>6447</v>
      </c>
      <c r="D4486" t="s">
        <v>18588</v>
      </c>
      <c r="E4486">
        <v>5.24</v>
      </c>
    </row>
    <row r="4487" spans="1:5">
      <c r="A4487" t="s">
        <v>18589</v>
      </c>
      <c r="B4487" t="s">
        <v>9618</v>
      </c>
      <c r="C4487">
        <v>6447</v>
      </c>
      <c r="D4487" t="s">
        <v>18590</v>
      </c>
      <c r="E4487">
        <v>0</v>
      </c>
    </row>
    <row r="4488" spans="1:5">
      <c r="A4488" t="s">
        <v>18591</v>
      </c>
      <c r="B4488" t="s">
        <v>9618</v>
      </c>
      <c r="C4488">
        <v>6447</v>
      </c>
      <c r="D4488" t="s">
        <v>18592</v>
      </c>
      <c r="E4488">
        <v>0</v>
      </c>
    </row>
    <row r="4489" spans="1:5">
      <c r="A4489" t="s">
        <v>18593</v>
      </c>
      <c r="B4489" t="s">
        <v>9618</v>
      </c>
      <c r="C4489">
        <v>6447</v>
      </c>
      <c r="D4489" t="s">
        <v>18594</v>
      </c>
      <c r="E4489">
        <v>0</v>
      </c>
    </row>
    <row r="4490" spans="1:5">
      <c r="A4490" t="s">
        <v>18595</v>
      </c>
      <c r="B4490" t="s">
        <v>9618</v>
      </c>
      <c r="C4490">
        <v>6447</v>
      </c>
      <c r="D4490" t="s">
        <v>18596</v>
      </c>
      <c r="E4490">
        <v>0</v>
      </c>
    </row>
    <row r="4491" spans="1:5">
      <c r="A4491" t="s">
        <v>18597</v>
      </c>
      <c r="B4491" t="s">
        <v>9618</v>
      </c>
      <c r="C4491">
        <v>6447</v>
      </c>
      <c r="D4491" t="s">
        <v>18598</v>
      </c>
      <c r="E4491">
        <v>0</v>
      </c>
    </row>
    <row r="4492" spans="1:5">
      <c r="A4492" t="s">
        <v>18599</v>
      </c>
      <c r="B4492" t="s">
        <v>9618</v>
      </c>
      <c r="C4492">
        <v>6447</v>
      </c>
      <c r="D4492" t="s">
        <v>18600</v>
      </c>
      <c r="E4492">
        <v>0</v>
      </c>
    </row>
    <row r="4493" spans="1:5">
      <c r="A4493" t="s">
        <v>18601</v>
      </c>
      <c r="B4493" t="s">
        <v>9618</v>
      </c>
      <c r="C4493">
        <v>6447</v>
      </c>
      <c r="D4493" t="s">
        <v>18602</v>
      </c>
      <c r="E4493">
        <v>0</v>
      </c>
    </row>
    <row r="4494" spans="1:5">
      <c r="A4494" t="s">
        <v>18603</v>
      </c>
      <c r="B4494" t="s">
        <v>9618</v>
      </c>
      <c r="C4494">
        <v>6447</v>
      </c>
      <c r="D4494" t="s">
        <v>18604</v>
      </c>
      <c r="E4494">
        <v>1.33</v>
      </c>
    </row>
    <row r="4495" spans="1:5">
      <c r="A4495" t="s">
        <v>18605</v>
      </c>
      <c r="B4495" t="s">
        <v>9618</v>
      </c>
      <c r="C4495">
        <v>6447</v>
      </c>
      <c r="D4495" t="s">
        <v>18606</v>
      </c>
      <c r="E4495">
        <v>109.72</v>
      </c>
    </row>
    <row r="4496" spans="1:5">
      <c r="A4496" t="s">
        <v>18607</v>
      </c>
      <c r="B4496" t="s">
        <v>9618</v>
      </c>
      <c r="C4496">
        <v>6447</v>
      </c>
      <c r="D4496" t="s">
        <v>18608</v>
      </c>
      <c r="E4496">
        <v>500.07</v>
      </c>
    </row>
    <row r="4497" spans="1:5">
      <c r="A4497" t="s">
        <v>18609</v>
      </c>
      <c r="B4497" t="s">
        <v>9618</v>
      </c>
      <c r="C4497">
        <v>6447</v>
      </c>
      <c r="D4497" t="s">
        <v>18610</v>
      </c>
      <c r="E4497">
        <v>614.54999999999995</v>
      </c>
    </row>
    <row r="4498" spans="1:5">
      <c r="A4498" t="s">
        <v>18611</v>
      </c>
      <c r="B4498" t="s">
        <v>9618</v>
      </c>
      <c r="C4498">
        <v>6447</v>
      </c>
      <c r="D4498" t="s">
        <v>18612</v>
      </c>
      <c r="E4498">
        <v>694.73</v>
      </c>
    </row>
    <row r="4499" spans="1:5">
      <c r="A4499" t="s">
        <v>18613</v>
      </c>
      <c r="B4499" t="s">
        <v>9618</v>
      </c>
      <c r="C4499">
        <v>6447</v>
      </c>
      <c r="D4499" t="s">
        <v>18614</v>
      </c>
      <c r="E4499">
        <v>646.16999999999996</v>
      </c>
    </row>
    <row r="4500" spans="1:5">
      <c r="A4500" t="s">
        <v>18615</v>
      </c>
      <c r="B4500" t="s">
        <v>9618</v>
      </c>
      <c r="C4500">
        <v>6447</v>
      </c>
      <c r="D4500" t="s">
        <v>18616</v>
      </c>
      <c r="E4500">
        <v>694.38</v>
      </c>
    </row>
    <row r="4501" spans="1:5">
      <c r="A4501" t="s">
        <v>18617</v>
      </c>
      <c r="B4501" t="s">
        <v>9618</v>
      </c>
      <c r="C4501">
        <v>6447</v>
      </c>
      <c r="D4501" t="s">
        <v>18618</v>
      </c>
      <c r="E4501">
        <v>727.96</v>
      </c>
    </row>
    <row r="4502" spans="1:5">
      <c r="A4502" t="s">
        <v>18619</v>
      </c>
      <c r="B4502" t="s">
        <v>9618</v>
      </c>
      <c r="C4502">
        <v>6447</v>
      </c>
      <c r="D4502" t="s">
        <v>18620</v>
      </c>
      <c r="E4502">
        <v>689.7</v>
      </c>
    </row>
    <row r="4503" spans="1:5">
      <c r="A4503" t="s">
        <v>18621</v>
      </c>
      <c r="B4503" t="s">
        <v>9618</v>
      </c>
      <c r="C4503">
        <v>6447</v>
      </c>
      <c r="D4503" t="s">
        <v>18622</v>
      </c>
      <c r="E4503">
        <v>700.15</v>
      </c>
    </row>
    <row r="4504" spans="1:5">
      <c r="A4504" t="s">
        <v>18623</v>
      </c>
      <c r="B4504" t="s">
        <v>9618</v>
      </c>
      <c r="C4504">
        <v>6447</v>
      </c>
      <c r="D4504" t="s">
        <v>18624</v>
      </c>
      <c r="E4504">
        <v>660.62</v>
      </c>
    </row>
    <row r="4505" spans="1:5">
      <c r="A4505" t="s">
        <v>18625</v>
      </c>
      <c r="B4505" t="s">
        <v>9618</v>
      </c>
      <c r="C4505">
        <v>6447</v>
      </c>
      <c r="D4505" t="s">
        <v>18626</v>
      </c>
      <c r="E4505">
        <v>433.63</v>
      </c>
    </row>
    <row r="4506" spans="1:5">
      <c r="A4506" t="s">
        <v>18627</v>
      </c>
      <c r="B4506" t="s">
        <v>9618</v>
      </c>
      <c r="C4506">
        <v>6447</v>
      </c>
      <c r="D4506" t="s">
        <v>18628</v>
      </c>
      <c r="E4506">
        <v>149.35</v>
      </c>
    </row>
    <row r="4507" spans="1:5">
      <c r="A4507" t="s">
        <v>18629</v>
      </c>
      <c r="B4507" t="s">
        <v>9618</v>
      </c>
      <c r="C4507">
        <v>6447</v>
      </c>
      <c r="D4507" t="s">
        <v>18630</v>
      </c>
      <c r="E4507">
        <v>82.89</v>
      </c>
    </row>
    <row r="4508" spans="1:5">
      <c r="A4508" t="s">
        <v>18631</v>
      </c>
      <c r="B4508" t="s">
        <v>9618</v>
      </c>
      <c r="C4508">
        <v>6447</v>
      </c>
      <c r="D4508" t="s">
        <v>18632</v>
      </c>
      <c r="E4508">
        <v>97.08</v>
      </c>
    </row>
    <row r="4509" spans="1:5">
      <c r="A4509" t="s">
        <v>18633</v>
      </c>
      <c r="B4509" t="s">
        <v>9618</v>
      </c>
      <c r="C4509">
        <v>6447</v>
      </c>
      <c r="D4509" t="s">
        <v>18634</v>
      </c>
      <c r="E4509">
        <v>42.63</v>
      </c>
    </row>
    <row r="4510" spans="1:5">
      <c r="A4510" t="s">
        <v>18635</v>
      </c>
      <c r="B4510" t="s">
        <v>9618</v>
      </c>
      <c r="C4510">
        <v>6447</v>
      </c>
      <c r="D4510" t="s">
        <v>18636</v>
      </c>
      <c r="E4510">
        <v>4.3099999999999996</v>
      </c>
    </row>
    <row r="4511" spans="1:5">
      <c r="A4511" t="s">
        <v>18637</v>
      </c>
      <c r="B4511" t="s">
        <v>9618</v>
      </c>
      <c r="C4511">
        <v>6447</v>
      </c>
      <c r="D4511" t="s">
        <v>18638</v>
      </c>
      <c r="E4511">
        <v>0</v>
      </c>
    </row>
    <row r="4512" spans="1:5">
      <c r="A4512" t="s">
        <v>18639</v>
      </c>
      <c r="B4512" t="s">
        <v>9618</v>
      </c>
      <c r="C4512">
        <v>6447</v>
      </c>
      <c r="D4512" t="s">
        <v>18640</v>
      </c>
      <c r="E4512">
        <v>0</v>
      </c>
    </row>
    <row r="4513" spans="1:5">
      <c r="A4513" t="s">
        <v>18641</v>
      </c>
      <c r="B4513" t="s">
        <v>9618</v>
      </c>
      <c r="C4513">
        <v>6447</v>
      </c>
      <c r="D4513" t="s">
        <v>18642</v>
      </c>
      <c r="E4513">
        <v>0</v>
      </c>
    </row>
    <row r="4514" spans="1:5">
      <c r="A4514" t="s">
        <v>18643</v>
      </c>
      <c r="B4514" t="s">
        <v>9618</v>
      </c>
      <c r="C4514">
        <v>6447</v>
      </c>
      <c r="D4514" t="s">
        <v>18644</v>
      </c>
      <c r="E4514">
        <v>0</v>
      </c>
    </row>
    <row r="4515" spans="1:5">
      <c r="A4515" t="s">
        <v>18645</v>
      </c>
      <c r="B4515" t="s">
        <v>9618</v>
      </c>
      <c r="C4515">
        <v>6447</v>
      </c>
      <c r="D4515" t="s">
        <v>18646</v>
      </c>
      <c r="E4515">
        <v>0</v>
      </c>
    </row>
    <row r="4516" spans="1:5">
      <c r="A4516" t="s">
        <v>18647</v>
      </c>
      <c r="B4516" t="s">
        <v>9618</v>
      </c>
      <c r="C4516">
        <v>6447</v>
      </c>
      <c r="D4516" t="s">
        <v>18648</v>
      </c>
      <c r="E4516">
        <v>0</v>
      </c>
    </row>
    <row r="4517" spans="1:5">
      <c r="A4517" t="s">
        <v>18649</v>
      </c>
      <c r="B4517" t="s">
        <v>9618</v>
      </c>
      <c r="C4517">
        <v>6447</v>
      </c>
      <c r="D4517" t="s">
        <v>18650</v>
      </c>
      <c r="E4517">
        <v>0</v>
      </c>
    </row>
    <row r="4518" spans="1:5">
      <c r="A4518" t="s">
        <v>18651</v>
      </c>
      <c r="B4518" t="s">
        <v>9618</v>
      </c>
      <c r="C4518">
        <v>6447</v>
      </c>
      <c r="D4518" t="s">
        <v>18652</v>
      </c>
      <c r="E4518">
        <v>1.34</v>
      </c>
    </row>
    <row r="4519" spans="1:5">
      <c r="A4519" t="s">
        <v>18653</v>
      </c>
      <c r="B4519" t="s">
        <v>9618</v>
      </c>
      <c r="C4519">
        <v>6447</v>
      </c>
      <c r="D4519" t="s">
        <v>18654</v>
      </c>
      <c r="E4519">
        <v>79.41</v>
      </c>
    </row>
    <row r="4520" spans="1:5">
      <c r="A4520" t="s">
        <v>18655</v>
      </c>
      <c r="B4520" t="s">
        <v>9618</v>
      </c>
      <c r="C4520">
        <v>6447</v>
      </c>
      <c r="D4520" t="s">
        <v>18656</v>
      </c>
      <c r="E4520">
        <v>411.94</v>
      </c>
    </row>
    <row r="4521" spans="1:5">
      <c r="A4521" t="s">
        <v>18657</v>
      </c>
      <c r="B4521" t="s">
        <v>9618</v>
      </c>
      <c r="C4521">
        <v>6447</v>
      </c>
      <c r="D4521" t="s">
        <v>18658</v>
      </c>
      <c r="E4521">
        <v>564.57000000000005</v>
      </c>
    </row>
    <row r="4522" spans="1:5">
      <c r="A4522" t="s">
        <v>18659</v>
      </c>
      <c r="B4522" t="s">
        <v>9618</v>
      </c>
      <c r="C4522">
        <v>6447</v>
      </c>
      <c r="D4522" t="s">
        <v>18660</v>
      </c>
      <c r="E4522">
        <v>659</v>
      </c>
    </row>
    <row r="4523" spans="1:5">
      <c r="A4523" t="s">
        <v>18661</v>
      </c>
      <c r="B4523" t="s">
        <v>9618</v>
      </c>
      <c r="C4523">
        <v>6447</v>
      </c>
      <c r="D4523" t="s">
        <v>18662</v>
      </c>
      <c r="E4523">
        <v>626.15</v>
      </c>
    </row>
    <row r="4524" spans="1:5">
      <c r="A4524" t="s">
        <v>18663</v>
      </c>
      <c r="B4524" t="s">
        <v>9618</v>
      </c>
      <c r="C4524">
        <v>6447</v>
      </c>
      <c r="D4524" t="s">
        <v>18664</v>
      </c>
      <c r="E4524">
        <v>686.16</v>
      </c>
    </row>
    <row r="4525" spans="1:5">
      <c r="A4525" t="s">
        <v>18665</v>
      </c>
      <c r="B4525" t="s">
        <v>9618</v>
      </c>
      <c r="C4525">
        <v>6447</v>
      </c>
      <c r="D4525" t="s">
        <v>18666</v>
      </c>
      <c r="E4525">
        <v>711.96</v>
      </c>
    </row>
    <row r="4526" spans="1:5">
      <c r="A4526" t="s">
        <v>18667</v>
      </c>
      <c r="B4526" t="s">
        <v>9618</v>
      </c>
      <c r="C4526">
        <v>6447</v>
      </c>
      <c r="D4526" t="s">
        <v>18668</v>
      </c>
      <c r="E4526">
        <v>649.52</v>
      </c>
    </row>
    <row r="4527" spans="1:5">
      <c r="A4527" t="s">
        <v>18669</v>
      </c>
      <c r="B4527" t="s">
        <v>9618</v>
      </c>
      <c r="C4527">
        <v>6447</v>
      </c>
      <c r="D4527" t="s">
        <v>18670</v>
      </c>
      <c r="E4527">
        <v>283.10000000000002</v>
      </c>
    </row>
    <row r="4528" spans="1:5">
      <c r="A4528" t="s">
        <v>18671</v>
      </c>
      <c r="B4528" t="s">
        <v>9618</v>
      </c>
      <c r="C4528">
        <v>6447</v>
      </c>
      <c r="D4528" t="s">
        <v>18672</v>
      </c>
      <c r="E4528">
        <v>67.430000000000007</v>
      </c>
    </row>
    <row r="4529" spans="1:5">
      <c r="A4529" t="s">
        <v>18673</v>
      </c>
      <c r="B4529" t="s">
        <v>9618</v>
      </c>
      <c r="C4529">
        <v>6447</v>
      </c>
      <c r="D4529" t="s">
        <v>18674</v>
      </c>
      <c r="E4529">
        <v>618.99</v>
      </c>
    </row>
    <row r="4530" spans="1:5">
      <c r="A4530" t="s">
        <v>18675</v>
      </c>
      <c r="B4530" t="s">
        <v>9618</v>
      </c>
      <c r="C4530">
        <v>6447</v>
      </c>
      <c r="D4530" t="s">
        <v>18676</v>
      </c>
      <c r="E4530">
        <v>593.22</v>
      </c>
    </row>
    <row r="4531" spans="1:5">
      <c r="A4531" t="s">
        <v>18677</v>
      </c>
      <c r="B4531" t="s">
        <v>9618</v>
      </c>
      <c r="C4531">
        <v>6447</v>
      </c>
      <c r="D4531" t="s">
        <v>18678</v>
      </c>
      <c r="E4531">
        <v>395.07</v>
      </c>
    </row>
    <row r="4532" spans="1:5">
      <c r="A4532" t="s">
        <v>18679</v>
      </c>
      <c r="B4532" t="s">
        <v>9618</v>
      </c>
      <c r="C4532">
        <v>6447</v>
      </c>
      <c r="D4532" t="s">
        <v>18680</v>
      </c>
      <c r="E4532">
        <v>306.74</v>
      </c>
    </row>
    <row r="4533" spans="1:5">
      <c r="A4533" t="s">
        <v>18681</v>
      </c>
      <c r="B4533" t="s">
        <v>9618</v>
      </c>
      <c r="C4533">
        <v>6447</v>
      </c>
      <c r="D4533" t="s">
        <v>18682</v>
      </c>
      <c r="E4533">
        <v>38.159999999999997</v>
      </c>
    </row>
    <row r="4534" spans="1:5">
      <c r="A4534" t="s">
        <v>18683</v>
      </c>
      <c r="B4534" t="s">
        <v>9618</v>
      </c>
      <c r="C4534">
        <v>6447</v>
      </c>
      <c r="D4534" t="s">
        <v>18684</v>
      </c>
      <c r="E4534">
        <v>3.48</v>
      </c>
    </row>
    <row r="4535" spans="1:5">
      <c r="A4535" t="s">
        <v>18685</v>
      </c>
      <c r="B4535" t="s">
        <v>9618</v>
      </c>
      <c r="C4535">
        <v>6447</v>
      </c>
      <c r="D4535" t="s">
        <v>18686</v>
      </c>
      <c r="E4535">
        <v>0</v>
      </c>
    </row>
    <row r="4536" spans="1:5">
      <c r="A4536" t="s">
        <v>18687</v>
      </c>
      <c r="B4536" t="s">
        <v>9618</v>
      </c>
      <c r="C4536">
        <v>6447</v>
      </c>
      <c r="D4536" t="s">
        <v>18688</v>
      </c>
      <c r="E4536">
        <v>0</v>
      </c>
    </row>
    <row r="4537" spans="1:5">
      <c r="A4537" t="s">
        <v>18689</v>
      </c>
      <c r="B4537" t="s">
        <v>9618</v>
      </c>
      <c r="C4537">
        <v>6447</v>
      </c>
      <c r="D4537" t="s">
        <v>18690</v>
      </c>
      <c r="E4537">
        <v>0</v>
      </c>
    </row>
    <row r="4538" spans="1:5">
      <c r="A4538" t="s">
        <v>18691</v>
      </c>
      <c r="B4538" t="s">
        <v>9618</v>
      </c>
      <c r="C4538">
        <v>6447</v>
      </c>
      <c r="D4538" t="s">
        <v>18692</v>
      </c>
      <c r="E4538">
        <v>0</v>
      </c>
    </row>
    <row r="4539" spans="1:5">
      <c r="A4539" t="s">
        <v>18693</v>
      </c>
      <c r="B4539" t="s">
        <v>9618</v>
      </c>
      <c r="C4539">
        <v>6447</v>
      </c>
      <c r="D4539" t="s">
        <v>18694</v>
      </c>
      <c r="E4539">
        <v>0</v>
      </c>
    </row>
    <row r="4540" spans="1:5">
      <c r="A4540" t="s">
        <v>18695</v>
      </c>
      <c r="B4540" t="s">
        <v>9618</v>
      </c>
      <c r="C4540">
        <v>6447</v>
      </c>
      <c r="D4540" t="s">
        <v>18696</v>
      </c>
      <c r="E4540">
        <v>0</v>
      </c>
    </row>
    <row r="4541" spans="1:5">
      <c r="A4541" t="s">
        <v>18697</v>
      </c>
      <c r="B4541" t="s">
        <v>9618</v>
      </c>
      <c r="C4541">
        <v>6447</v>
      </c>
      <c r="D4541" t="s">
        <v>18698</v>
      </c>
      <c r="E4541">
        <v>0</v>
      </c>
    </row>
    <row r="4542" spans="1:5">
      <c r="A4542" t="s">
        <v>18699</v>
      </c>
      <c r="B4542" t="s">
        <v>9618</v>
      </c>
      <c r="C4542">
        <v>6447</v>
      </c>
      <c r="D4542" t="s">
        <v>18700</v>
      </c>
      <c r="E4542">
        <v>1.37</v>
      </c>
    </row>
    <row r="4543" spans="1:5">
      <c r="A4543" t="s">
        <v>18701</v>
      </c>
      <c r="B4543" t="s">
        <v>9618</v>
      </c>
      <c r="C4543">
        <v>6447</v>
      </c>
      <c r="D4543" t="s">
        <v>18702</v>
      </c>
      <c r="E4543">
        <v>18.260000000000002</v>
      </c>
    </row>
    <row r="4544" spans="1:5">
      <c r="A4544" t="s">
        <v>18703</v>
      </c>
      <c r="B4544" t="s">
        <v>9618</v>
      </c>
      <c r="C4544">
        <v>6447</v>
      </c>
      <c r="D4544" t="s">
        <v>18704</v>
      </c>
      <c r="E4544">
        <v>261.32</v>
      </c>
    </row>
    <row r="4545" spans="1:5">
      <c r="A4545" t="s">
        <v>18705</v>
      </c>
      <c r="B4545" t="s">
        <v>9618</v>
      </c>
      <c r="C4545">
        <v>6447</v>
      </c>
      <c r="D4545" t="s">
        <v>18706</v>
      </c>
      <c r="E4545">
        <v>437.25</v>
      </c>
    </row>
    <row r="4546" spans="1:5">
      <c r="A4546" t="s">
        <v>18707</v>
      </c>
      <c r="B4546" t="s">
        <v>9618</v>
      </c>
      <c r="C4546">
        <v>6447</v>
      </c>
      <c r="D4546" t="s">
        <v>18708</v>
      </c>
      <c r="E4546">
        <v>538.80999999999995</v>
      </c>
    </row>
    <row r="4547" spans="1:5">
      <c r="A4547" t="s">
        <v>18709</v>
      </c>
      <c r="B4547" t="s">
        <v>9618</v>
      </c>
      <c r="C4547">
        <v>6447</v>
      </c>
      <c r="D4547" t="s">
        <v>18710</v>
      </c>
      <c r="E4547">
        <v>517.89</v>
      </c>
    </row>
    <row r="4548" spans="1:5">
      <c r="A4548" t="s">
        <v>18711</v>
      </c>
      <c r="B4548" t="s">
        <v>9618</v>
      </c>
      <c r="C4548">
        <v>6447</v>
      </c>
      <c r="D4548" t="s">
        <v>18712</v>
      </c>
      <c r="E4548">
        <v>552.42999999999995</v>
      </c>
    </row>
    <row r="4549" spans="1:5">
      <c r="A4549" t="s">
        <v>18713</v>
      </c>
      <c r="B4549" t="s">
        <v>9618</v>
      </c>
      <c r="C4549">
        <v>6447</v>
      </c>
      <c r="D4549" t="s">
        <v>18714</v>
      </c>
      <c r="E4549">
        <v>121.78</v>
      </c>
    </row>
    <row r="4550" spans="1:5">
      <c r="A4550" t="s">
        <v>18715</v>
      </c>
      <c r="B4550" t="s">
        <v>9618</v>
      </c>
      <c r="C4550">
        <v>6447</v>
      </c>
      <c r="D4550" t="s">
        <v>18716</v>
      </c>
      <c r="E4550">
        <v>4.5</v>
      </c>
    </row>
    <row r="4551" spans="1:5">
      <c r="A4551" t="s">
        <v>18717</v>
      </c>
      <c r="B4551" t="s">
        <v>9618</v>
      </c>
      <c r="C4551">
        <v>6447</v>
      </c>
      <c r="D4551" t="s">
        <v>18718</v>
      </c>
      <c r="E4551">
        <v>4.13</v>
      </c>
    </row>
    <row r="4552" spans="1:5">
      <c r="A4552" t="s">
        <v>18719</v>
      </c>
      <c r="B4552" t="s">
        <v>9618</v>
      </c>
      <c r="C4552">
        <v>6447</v>
      </c>
      <c r="D4552" t="s">
        <v>18720</v>
      </c>
      <c r="E4552">
        <v>5.05</v>
      </c>
    </row>
    <row r="4553" spans="1:5">
      <c r="A4553" t="s">
        <v>18721</v>
      </c>
      <c r="B4553" t="s">
        <v>9618</v>
      </c>
      <c r="C4553">
        <v>6447</v>
      </c>
      <c r="D4553" t="s">
        <v>18722</v>
      </c>
      <c r="E4553">
        <v>357.44</v>
      </c>
    </row>
    <row r="4554" spans="1:5">
      <c r="A4554" t="s">
        <v>18723</v>
      </c>
      <c r="B4554" t="s">
        <v>9618</v>
      </c>
      <c r="C4554">
        <v>6447</v>
      </c>
      <c r="D4554" t="s">
        <v>18724</v>
      </c>
      <c r="E4554">
        <v>395.07</v>
      </c>
    </row>
    <row r="4555" spans="1:5">
      <c r="A4555" t="s">
        <v>18725</v>
      </c>
      <c r="B4555" t="s">
        <v>9618</v>
      </c>
      <c r="C4555">
        <v>6447</v>
      </c>
      <c r="D4555" t="s">
        <v>18726</v>
      </c>
      <c r="E4555">
        <v>34.24</v>
      </c>
    </row>
    <row r="4556" spans="1:5">
      <c r="A4556" t="s">
        <v>18727</v>
      </c>
      <c r="B4556" t="s">
        <v>9618</v>
      </c>
      <c r="C4556">
        <v>6447</v>
      </c>
      <c r="D4556" t="s">
        <v>18728</v>
      </c>
      <c r="E4556">
        <v>4.2</v>
      </c>
    </row>
    <row r="4557" spans="1:5">
      <c r="A4557" t="s">
        <v>18729</v>
      </c>
      <c r="B4557" t="s">
        <v>9618</v>
      </c>
      <c r="C4557">
        <v>6447</v>
      </c>
      <c r="D4557" t="s">
        <v>18730</v>
      </c>
      <c r="E4557">
        <v>4.12</v>
      </c>
    </row>
    <row r="4558" spans="1:5">
      <c r="A4558" t="s">
        <v>18731</v>
      </c>
      <c r="B4558" t="s">
        <v>9618</v>
      </c>
      <c r="C4558">
        <v>6447</v>
      </c>
      <c r="D4558" t="s">
        <v>18732</v>
      </c>
      <c r="E4558">
        <v>3.42</v>
      </c>
    </row>
    <row r="4559" spans="1:5">
      <c r="A4559" t="s">
        <v>18733</v>
      </c>
      <c r="B4559" t="s">
        <v>9618</v>
      </c>
      <c r="C4559">
        <v>6447</v>
      </c>
      <c r="D4559" t="s">
        <v>18734</v>
      </c>
      <c r="E4559">
        <v>0</v>
      </c>
    </row>
    <row r="4560" spans="1:5">
      <c r="A4560" t="s">
        <v>18735</v>
      </c>
      <c r="B4560" t="s">
        <v>9618</v>
      </c>
      <c r="C4560">
        <v>6447</v>
      </c>
      <c r="D4560" t="s">
        <v>18736</v>
      </c>
      <c r="E4560">
        <v>0</v>
      </c>
    </row>
    <row r="4561" spans="1:5">
      <c r="A4561" t="s">
        <v>18737</v>
      </c>
      <c r="B4561" t="s">
        <v>9618</v>
      </c>
      <c r="C4561">
        <v>6447</v>
      </c>
      <c r="D4561" t="s">
        <v>18738</v>
      </c>
      <c r="E4561">
        <v>0</v>
      </c>
    </row>
    <row r="4562" spans="1:5">
      <c r="A4562" t="s">
        <v>18739</v>
      </c>
      <c r="B4562" t="s">
        <v>9618</v>
      </c>
      <c r="C4562">
        <v>6447</v>
      </c>
      <c r="D4562" t="s">
        <v>18740</v>
      </c>
      <c r="E4562">
        <v>0</v>
      </c>
    </row>
    <row r="4563" spans="1:5">
      <c r="A4563" t="s">
        <v>18741</v>
      </c>
      <c r="B4563" t="s">
        <v>9618</v>
      </c>
      <c r="C4563">
        <v>6447</v>
      </c>
      <c r="D4563" t="s">
        <v>18742</v>
      </c>
      <c r="E4563">
        <v>0</v>
      </c>
    </row>
    <row r="4564" spans="1:5">
      <c r="A4564" t="s">
        <v>18743</v>
      </c>
      <c r="B4564" t="s">
        <v>9618</v>
      </c>
      <c r="C4564">
        <v>6447</v>
      </c>
      <c r="D4564" t="s">
        <v>18744</v>
      </c>
      <c r="E4564">
        <v>0</v>
      </c>
    </row>
    <row r="4565" spans="1:5">
      <c r="A4565" t="s">
        <v>18745</v>
      </c>
      <c r="B4565" t="s">
        <v>9618</v>
      </c>
      <c r="C4565">
        <v>6447</v>
      </c>
      <c r="D4565" t="s">
        <v>18746</v>
      </c>
      <c r="E4565">
        <v>0</v>
      </c>
    </row>
    <row r="4566" spans="1:5">
      <c r="A4566" t="s">
        <v>18747</v>
      </c>
      <c r="B4566" t="s">
        <v>9618</v>
      </c>
      <c r="C4566">
        <v>6447</v>
      </c>
      <c r="D4566" t="s">
        <v>18748</v>
      </c>
      <c r="E4566">
        <v>1.34</v>
      </c>
    </row>
    <row r="4567" spans="1:5">
      <c r="A4567" t="s">
        <v>18749</v>
      </c>
      <c r="B4567" t="s">
        <v>9618</v>
      </c>
      <c r="C4567">
        <v>6447</v>
      </c>
      <c r="D4567" t="s">
        <v>18750</v>
      </c>
      <c r="E4567">
        <v>70.540000000000006</v>
      </c>
    </row>
    <row r="4568" spans="1:5">
      <c r="A4568" t="s">
        <v>18751</v>
      </c>
      <c r="B4568" t="s">
        <v>9618</v>
      </c>
      <c r="C4568">
        <v>6447</v>
      </c>
      <c r="D4568" t="s">
        <v>18752</v>
      </c>
      <c r="E4568">
        <v>443.26</v>
      </c>
    </row>
    <row r="4569" spans="1:5">
      <c r="A4569" t="s">
        <v>18753</v>
      </c>
      <c r="B4569" t="s">
        <v>9618</v>
      </c>
      <c r="C4569">
        <v>6447</v>
      </c>
      <c r="D4569" t="s">
        <v>18754</v>
      </c>
      <c r="E4569">
        <v>582.20000000000005</v>
      </c>
    </row>
    <row r="4570" spans="1:5">
      <c r="A4570" t="s">
        <v>18755</v>
      </c>
      <c r="B4570" t="s">
        <v>9618</v>
      </c>
      <c r="C4570">
        <v>6447</v>
      </c>
      <c r="D4570" t="s">
        <v>18756</v>
      </c>
      <c r="E4570">
        <v>672.52</v>
      </c>
    </row>
    <row r="4571" spans="1:5">
      <c r="A4571" t="s">
        <v>18757</v>
      </c>
      <c r="B4571" t="s">
        <v>9618</v>
      </c>
      <c r="C4571">
        <v>6447</v>
      </c>
      <c r="D4571" t="s">
        <v>18758</v>
      </c>
      <c r="E4571">
        <v>636.32000000000005</v>
      </c>
    </row>
    <row r="4572" spans="1:5">
      <c r="A4572" t="s">
        <v>18759</v>
      </c>
      <c r="B4572" t="s">
        <v>9618</v>
      </c>
      <c r="C4572">
        <v>6447</v>
      </c>
      <c r="D4572" t="s">
        <v>18760</v>
      </c>
      <c r="E4572">
        <v>670.25</v>
      </c>
    </row>
    <row r="4573" spans="1:5">
      <c r="A4573" t="s">
        <v>18761</v>
      </c>
      <c r="B4573" t="s">
        <v>9618</v>
      </c>
      <c r="C4573">
        <v>6447</v>
      </c>
      <c r="D4573" t="s">
        <v>18762</v>
      </c>
      <c r="E4573">
        <v>497.97</v>
      </c>
    </row>
    <row r="4574" spans="1:5">
      <c r="A4574" t="s">
        <v>18763</v>
      </c>
      <c r="B4574" t="s">
        <v>9618</v>
      </c>
      <c r="C4574">
        <v>6447</v>
      </c>
      <c r="D4574" t="s">
        <v>18764</v>
      </c>
      <c r="E4574">
        <v>533.83000000000004</v>
      </c>
    </row>
    <row r="4575" spans="1:5">
      <c r="A4575" t="s">
        <v>18765</v>
      </c>
      <c r="B4575" t="s">
        <v>9618</v>
      </c>
      <c r="C4575">
        <v>6447</v>
      </c>
      <c r="D4575" t="s">
        <v>18766</v>
      </c>
      <c r="E4575">
        <v>541.13</v>
      </c>
    </row>
    <row r="4576" spans="1:5">
      <c r="A4576" t="s">
        <v>18767</v>
      </c>
      <c r="B4576" t="s">
        <v>9618</v>
      </c>
      <c r="C4576">
        <v>6447</v>
      </c>
      <c r="D4576" t="s">
        <v>18768</v>
      </c>
      <c r="E4576">
        <v>472.51</v>
      </c>
    </row>
    <row r="4577" spans="1:5">
      <c r="A4577" t="s">
        <v>18769</v>
      </c>
      <c r="B4577" t="s">
        <v>9618</v>
      </c>
      <c r="C4577">
        <v>6447</v>
      </c>
      <c r="D4577" t="s">
        <v>18770</v>
      </c>
      <c r="E4577">
        <v>544.6</v>
      </c>
    </row>
    <row r="4578" spans="1:5">
      <c r="A4578" t="s">
        <v>18771</v>
      </c>
      <c r="B4578" t="s">
        <v>9618</v>
      </c>
      <c r="C4578">
        <v>6447</v>
      </c>
      <c r="D4578" t="s">
        <v>18772</v>
      </c>
      <c r="E4578">
        <v>362.34</v>
      </c>
    </row>
    <row r="4579" spans="1:5">
      <c r="A4579" t="s">
        <v>18773</v>
      </c>
      <c r="B4579" t="s">
        <v>9618</v>
      </c>
      <c r="C4579">
        <v>6447</v>
      </c>
      <c r="D4579" t="s">
        <v>18774</v>
      </c>
      <c r="E4579">
        <v>306.08</v>
      </c>
    </row>
    <row r="4580" spans="1:5">
      <c r="A4580" t="s">
        <v>18775</v>
      </c>
      <c r="B4580" t="s">
        <v>9618</v>
      </c>
      <c r="C4580">
        <v>6447</v>
      </c>
      <c r="D4580" t="s">
        <v>18776</v>
      </c>
      <c r="E4580">
        <v>283.92</v>
      </c>
    </row>
    <row r="4581" spans="1:5">
      <c r="A4581" t="s">
        <v>18777</v>
      </c>
      <c r="B4581" t="s">
        <v>9618</v>
      </c>
      <c r="C4581">
        <v>6447</v>
      </c>
      <c r="D4581" t="s">
        <v>18778</v>
      </c>
      <c r="E4581">
        <v>128.96</v>
      </c>
    </row>
    <row r="4582" spans="1:5">
      <c r="A4582" t="s">
        <v>18779</v>
      </c>
      <c r="B4582" t="s">
        <v>9618</v>
      </c>
      <c r="C4582">
        <v>6447</v>
      </c>
      <c r="D4582" t="s">
        <v>18780</v>
      </c>
      <c r="E4582">
        <v>3.46</v>
      </c>
    </row>
    <row r="4583" spans="1:5">
      <c r="A4583" t="s">
        <v>18781</v>
      </c>
      <c r="B4583" t="s">
        <v>9618</v>
      </c>
      <c r="C4583">
        <v>6447</v>
      </c>
      <c r="D4583" t="s">
        <v>18782</v>
      </c>
      <c r="E4583">
        <v>0</v>
      </c>
    </row>
    <row r="4584" spans="1:5">
      <c r="A4584" t="s">
        <v>18783</v>
      </c>
      <c r="B4584" t="s">
        <v>9618</v>
      </c>
      <c r="C4584">
        <v>6447</v>
      </c>
      <c r="D4584" t="s">
        <v>18784</v>
      </c>
      <c r="E4584">
        <v>0</v>
      </c>
    </row>
    <row r="4585" spans="1:5">
      <c r="A4585" t="s">
        <v>18785</v>
      </c>
      <c r="B4585" t="s">
        <v>9618</v>
      </c>
      <c r="C4585">
        <v>6447</v>
      </c>
      <c r="D4585" t="s">
        <v>18786</v>
      </c>
      <c r="E4585">
        <v>0</v>
      </c>
    </row>
    <row r="4586" spans="1:5">
      <c r="A4586" t="s">
        <v>18787</v>
      </c>
      <c r="B4586" t="s">
        <v>9618</v>
      </c>
      <c r="C4586">
        <v>6447</v>
      </c>
      <c r="D4586" t="s">
        <v>18788</v>
      </c>
      <c r="E4586">
        <v>0</v>
      </c>
    </row>
    <row r="4587" spans="1:5">
      <c r="A4587" t="s">
        <v>18789</v>
      </c>
      <c r="B4587" t="s">
        <v>9618</v>
      </c>
      <c r="C4587">
        <v>6447</v>
      </c>
      <c r="D4587" t="s">
        <v>18790</v>
      </c>
      <c r="E4587">
        <v>0</v>
      </c>
    </row>
    <row r="4588" spans="1:5">
      <c r="A4588" t="s">
        <v>18791</v>
      </c>
      <c r="B4588" t="s">
        <v>9618</v>
      </c>
      <c r="C4588">
        <v>6447</v>
      </c>
      <c r="D4588" t="s">
        <v>18792</v>
      </c>
      <c r="E4588">
        <v>0</v>
      </c>
    </row>
    <row r="4589" spans="1:5">
      <c r="A4589" t="s">
        <v>18793</v>
      </c>
      <c r="B4589" t="s">
        <v>9618</v>
      </c>
      <c r="C4589">
        <v>6447</v>
      </c>
      <c r="D4589" t="s">
        <v>18794</v>
      </c>
      <c r="E4589">
        <v>0</v>
      </c>
    </row>
    <row r="4590" spans="1:5">
      <c r="A4590" t="s">
        <v>18795</v>
      </c>
      <c r="B4590" t="s">
        <v>9618</v>
      </c>
      <c r="C4590">
        <v>6447</v>
      </c>
      <c r="D4590" t="s">
        <v>18796</v>
      </c>
      <c r="E4590">
        <v>1.34</v>
      </c>
    </row>
    <row r="4591" spans="1:5">
      <c r="A4591" t="s">
        <v>18797</v>
      </c>
      <c r="B4591" t="s">
        <v>9618</v>
      </c>
      <c r="C4591">
        <v>6447</v>
      </c>
      <c r="D4591" t="s">
        <v>18798</v>
      </c>
      <c r="E4591">
        <v>87.89</v>
      </c>
    </row>
    <row r="4592" spans="1:5">
      <c r="A4592" t="s">
        <v>18799</v>
      </c>
      <c r="B4592" t="s">
        <v>9618</v>
      </c>
      <c r="C4592">
        <v>6447</v>
      </c>
      <c r="D4592" t="s">
        <v>18800</v>
      </c>
      <c r="E4592">
        <v>480.23</v>
      </c>
    </row>
    <row r="4593" spans="1:5">
      <c r="A4593" t="s">
        <v>18801</v>
      </c>
      <c r="B4593" t="s">
        <v>9618</v>
      </c>
      <c r="C4593">
        <v>6447</v>
      </c>
      <c r="D4593" t="s">
        <v>18802</v>
      </c>
      <c r="E4593">
        <v>555.4</v>
      </c>
    </row>
    <row r="4594" spans="1:5">
      <c r="A4594" t="s">
        <v>18803</v>
      </c>
      <c r="B4594" t="s">
        <v>9618</v>
      </c>
      <c r="C4594">
        <v>6447</v>
      </c>
      <c r="D4594" t="s">
        <v>18804</v>
      </c>
      <c r="E4594">
        <v>687.37</v>
      </c>
    </row>
    <row r="4595" spans="1:5">
      <c r="A4595" t="s">
        <v>18805</v>
      </c>
      <c r="B4595" t="s">
        <v>9618</v>
      </c>
      <c r="C4595">
        <v>6447</v>
      </c>
      <c r="D4595" t="s">
        <v>18806</v>
      </c>
      <c r="E4595">
        <v>617.85</v>
      </c>
    </row>
    <row r="4596" spans="1:5">
      <c r="A4596" t="s">
        <v>18807</v>
      </c>
      <c r="B4596" t="s">
        <v>9618</v>
      </c>
      <c r="C4596">
        <v>6447</v>
      </c>
      <c r="D4596" t="s">
        <v>18808</v>
      </c>
      <c r="E4596">
        <v>705.33</v>
      </c>
    </row>
    <row r="4597" spans="1:5">
      <c r="A4597" t="s">
        <v>18809</v>
      </c>
      <c r="B4597" t="s">
        <v>9618</v>
      </c>
      <c r="C4597">
        <v>6447</v>
      </c>
      <c r="D4597" t="s">
        <v>18810</v>
      </c>
      <c r="E4597">
        <v>604.36</v>
      </c>
    </row>
    <row r="4598" spans="1:5">
      <c r="A4598" t="s">
        <v>18811</v>
      </c>
      <c r="B4598" t="s">
        <v>9618</v>
      </c>
      <c r="C4598">
        <v>6447</v>
      </c>
      <c r="D4598" t="s">
        <v>18812</v>
      </c>
      <c r="E4598">
        <v>690.45</v>
      </c>
    </row>
    <row r="4599" spans="1:5">
      <c r="A4599" t="s">
        <v>18813</v>
      </c>
      <c r="B4599" t="s">
        <v>9618</v>
      </c>
      <c r="C4599">
        <v>6447</v>
      </c>
      <c r="D4599" t="s">
        <v>18814</v>
      </c>
      <c r="E4599">
        <v>635.04</v>
      </c>
    </row>
    <row r="4600" spans="1:5">
      <c r="A4600" t="s">
        <v>18815</v>
      </c>
      <c r="B4600" t="s">
        <v>9618</v>
      </c>
      <c r="C4600">
        <v>6447</v>
      </c>
      <c r="D4600" t="s">
        <v>18816</v>
      </c>
      <c r="E4600">
        <v>512.38</v>
      </c>
    </row>
    <row r="4601" spans="1:5">
      <c r="A4601" t="s">
        <v>18817</v>
      </c>
      <c r="B4601" t="s">
        <v>9618</v>
      </c>
      <c r="C4601">
        <v>6447</v>
      </c>
      <c r="D4601" t="s">
        <v>18818</v>
      </c>
      <c r="E4601">
        <v>318.87</v>
      </c>
    </row>
    <row r="4602" spans="1:5">
      <c r="A4602" t="s">
        <v>18819</v>
      </c>
      <c r="B4602" t="s">
        <v>9618</v>
      </c>
      <c r="C4602">
        <v>6447</v>
      </c>
      <c r="D4602" t="s">
        <v>18820</v>
      </c>
      <c r="E4602">
        <v>130.49</v>
      </c>
    </row>
    <row r="4603" spans="1:5">
      <c r="A4603" t="s">
        <v>18821</v>
      </c>
      <c r="B4603" t="s">
        <v>9618</v>
      </c>
      <c r="C4603">
        <v>6447</v>
      </c>
      <c r="D4603" t="s">
        <v>18822</v>
      </c>
      <c r="E4603">
        <v>32.07</v>
      </c>
    </row>
    <row r="4604" spans="1:5">
      <c r="A4604" t="s">
        <v>18823</v>
      </c>
      <c r="B4604" t="s">
        <v>9618</v>
      </c>
      <c r="C4604">
        <v>6447</v>
      </c>
      <c r="D4604" t="s">
        <v>18824</v>
      </c>
      <c r="E4604">
        <v>164.2</v>
      </c>
    </row>
    <row r="4605" spans="1:5">
      <c r="A4605" t="s">
        <v>18825</v>
      </c>
      <c r="B4605" t="s">
        <v>9618</v>
      </c>
      <c r="C4605">
        <v>6447</v>
      </c>
      <c r="D4605" t="s">
        <v>18826</v>
      </c>
      <c r="E4605">
        <v>56.54</v>
      </c>
    </row>
    <row r="4606" spans="1:5">
      <c r="A4606" t="s">
        <v>18827</v>
      </c>
      <c r="B4606" t="s">
        <v>9618</v>
      </c>
      <c r="C4606">
        <v>6447</v>
      </c>
      <c r="D4606" t="s">
        <v>18828</v>
      </c>
      <c r="E4606">
        <v>3.43</v>
      </c>
    </row>
    <row r="4607" spans="1:5">
      <c r="A4607" t="s">
        <v>18829</v>
      </c>
      <c r="B4607" t="s">
        <v>9618</v>
      </c>
      <c r="C4607">
        <v>6447</v>
      </c>
      <c r="D4607" t="s">
        <v>18830</v>
      </c>
      <c r="E4607">
        <v>0</v>
      </c>
    </row>
    <row r="4608" spans="1:5">
      <c r="A4608" t="s">
        <v>18831</v>
      </c>
      <c r="B4608" t="s">
        <v>9618</v>
      </c>
      <c r="C4608">
        <v>6447</v>
      </c>
      <c r="D4608" t="s">
        <v>18832</v>
      </c>
      <c r="E4608">
        <v>0</v>
      </c>
    </row>
    <row r="4609" spans="1:5">
      <c r="A4609" t="s">
        <v>18833</v>
      </c>
      <c r="B4609" t="s">
        <v>9618</v>
      </c>
      <c r="C4609">
        <v>6447</v>
      </c>
      <c r="D4609" t="s">
        <v>18834</v>
      </c>
      <c r="E4609">
        <v>0</v>
      </c>
    </row>
    <row r="4610" spans="1:5">
      <c r="A4610" t="s">
        <v>18835</v>
      </c>
      <c r="B4610" t="s">
        <v>9618</v>
      </c>
      <c r="C4610">
        <v>6447</v>
      </c>
      <c r="D4610" t="s">
        <v>18836</v>
      </c>
      <c r="E4610">
        <v>0</v>
      </c>
    </row>
    <row r="4611" spans="1:5">
      <c r="A4611" t="s">
        <v>18837</v>
      </c>
      <c r="B4611" t="s">
        <v>9618</v>
      </c>
      <c r="C4611">
        <v>6447</v>
      </c>
      <c r="D4611" t="s">
        <v>18838</v>
      </c>
      <c r="E4611">
        <v>0</v>
      </c>
    </row>
    <row r="4612" spans="1:5">
      <c r="A4612" t="s">
        <v>18839</v>
      </c>
      <c r="B4612" t="s">
        <v>9618</v>
      </c>
      <c r="C4612">
        <v>6447</v>
      </c>
      <c r="D4612" t="s">
        <v>18840</v>
      </c>
      <c r="E4612">
        <v>0</v>
      </c>
    </row>
    <row r="4613" spans="1:5">
      <c r="A4613" t="s">
        <v>18841</v>
      </c>
      <c r="B4613" t="s">
        <v>9618</v>
      </c>
      <c r="C4613">
        <v>6447</v>
      </c>
      <c r="D4613" t="s">
        <v>18842</v>
      </c>
      <c r="E4613">
        <v>0</v>
      </c>
    </row>
    <row r="4614" spans="1:5">
      <c r="A4614" t="s">
        <v>18843</v>
      </c>
      <c r="B4614" t="s">
        <v>9618</v>
      </c>
      <c r="C4614">
        <v>6447</v>
      </c>
      <c r="D4614" t="s">
        <v>18844</v>
      </c>
      <c r="E4614">
        <v>0.67</v>
      </c>
    </row>
    <row r="4615" spans="1:5">
      <c r="A4615" t="s">
        <v>18845</v>
      </c>
      <c r="B4615" t="s">
        <v>9618</v>
      </c>
      <c r="C4615">
        <v>6447</v>
      </c>
      <c r="D4615" t="s">
        <v>18846</v>
      </c>
      <c r="E4615">
        <v>4.2300000000000004</v>
      </c>
    </row>
    <row r="4616" spans="1:5">
      <c r="A4616" t="s">
        <v>18847</v>
      </c>
      <c r="B4616" t="s">
        <v>9618</v>
      </c>
      <c r="C4616">
        <v>6447</v>
      </c>
      <c r="D4616" t="s">
        <v>18848</v>
      </c>
      <c r="E4616">
        <v>30.51</v>
      </c>
    </row>
    <row r="4617" spans="1:5">
      <c r="A4617" t="s">
        <v>18849</v>
      </c>
      <c r="B4617" t="s">
        <v>9618</v>
      </c>
      <c r="C4617">
        <v>6447</v>
      </c>
      <c r="D4617" t="s">
        <v>18850</v>
      </c>
      <c r="E4617">
        <v>56.96</v>
      </c>
    </row>
    <row r="4618" spans="1:5">
      <c r="A4618" t="s">
        <v>18851</v>
      </c>
      <c r="B4618" t="s">
        <v>9618</v>
      </c>
      <c r="C4618">
        <v>6447</v>
      </c>
      <c r="D4618" t="s">
        <v>18852</v>
      </c>
      <c r="E4618">
        <v>58.88</v>
      </c>
    </row>
    <row r="4619" spans="1:5">
      <c r="A4619" t="s">
        <v>18853</v>
      </c>
      <c r="B4619" t="s">
        <v>9618</v>
      </c>
      <c r="C4619">
        <v>6447</v>
      </c>
      <c r="D4619" t="s">
        <v>18854</v>
      </c>
      <c r="E4619">
        <v>187.67</v>
      </c>
    </row>
    <row r="4620" spans="1:5">
      <c r="A4620" t="s">
        <v>18855</v>
      </c>
      <c r="B4620" t="s">
        <v>9618</v>
      </c>
      <c r="C4620">
        <v>6447</v>
      </c>
      <c r="D4620" t="s">
        <v>18856</v>
      </c>
      <c r="E4620">
        <v>396.6</v>
      </c>
    </row>
    <row r="4621" spans="1:5">
      <c r="A4621" t="s">
        <v>18857</v>
      </c>
      <c r="B4621" t="s">
        <v>9618</v>
      </c>
      <c r="C4621">
        <v>6447</v>
      </c>
      <c r="D4621" t="s">
        <v>18858</v>
      </c>
      <c r="E4621">
        <v>531.71</v>
      </c>
    </row>
    <row r="4622" spans="1:5">
      <c r="A4622" t="s">
        <v>18859</v>
      </c>
      <c r="B4622" t="s">
        <v>9618</v>
      </c>
      <c r="C4622">
        <v>6447</v>
      </c>
      <c r="D4622" t="s">
        <v>18860</v>
      </c>
      <c r="E4622">
        <v>266.35000000000002</v>
      </c>
    </row>
    <row r="4623" spans="1:5">
      <c r="A4623" t="s">
        <v>18861</v>
      </c>
      <c r="B4623" t="s">
        <v>9618</v>
      </c>
      <c r="C4623">
        <v>6447</v>
      </c>
      <c r="D4623" t="s">
        <v>18862</v>
      </c>
      <c r="E4623">
        <v>449.87</v>
      </c>
    </row>
    <row r="4624" spans="1:5">
      <c r="A4624" t="s">
        <v>18863</v>
      </c>
      <c r="B4624" t="s">
        <v>9618</v>
      </c>
      <c r="C4624">
        <v>6447</v>
      </c>
      <c r="D4624" t="s">
        <v>18864</v>
      </c>
      <c r="E4624">
        <v>654.78</v>
      </c>
    </row>
    <row r="4625" spans="1:5">
      <c r="A4625" t="s">
        <v>18865</v>
      </c>
      <c r="B4625" t="s">
        <v>9618</v>
      </c>
      <c r="C4625">
        <v>6447</v>
      </c>
      <c r="D4625" t="s">
        <v>18866</v>
      </c>
      <c r="E4625">
        <v>443.43</v>
      </c>
    </row>
    <row r="4626" spans="1:5">
      <c r="A4626" t="s">
        <v>18867</v>
      </c>
      <c r="B4626" t="s">
        <v>9618</v>
      </c>
      <c r="C4626">
        <v>6447</v>
      </c>
      <c r="D4626" t="s">
        <v>18868</v>
      </c>
      <c r="E4626">
        <v>262.64</v>
      </c>
    </row>
    <row r="4627" spans="1:5">
      <c r="A4627" t="s">
        <v>18869</v>
      </c>
      <c r="B4627" t="s">
        <v>9618</v>
      </c>
      <c r="C4627">
        <v>6447</v>
      </c>
      <c r="D4627" t="s">
        <v>18870</v>
      </c>
      <c r="E4627">
        <v>325.94</v>
      </c>
    </row>
    <row r="4628" spans="1:5">
      <c r="A4628" t="s">
        <v>18871</v>
      </c>
      <c r="B4628" t="s">
        <v>9618</v>
      </c>
      <c r="C4628">
        <v>6447</v>
      </c>
      <c r="D4628" t="s">
        <v>18872</v>
      </c>
      <c r="E4628">
        <v>453.26</v>
      </c>
    </row>
    <row r="4629" spans="1:5">
      <c r="A4629" t="s">
        <v>18873</v>
      </c>
      <c r="B4629" t="s">
        <v>9618</v>
      </c>
      <c r="C4629">
        <v>6447</v>
      </c>
      <c r="D4629" t="s">
        <v>18874</v>
      </c>
      <c r="E4629">
        <v>237.82</v>
      </c>
    </row>
    <row r="4630" spans="1:5">
      <c r="A4630" t="s">
        <v>18875</v>
      </c>
      <c r="B4630" t="s">
        <v>9618</v>
      </c>
      <c r="C4630">
        <v>6447</v>
      </c>
      <c r="D4630" t="s">
        <v>18876</v>
      </c>
      <c r="E4630">
        <v>5.69</v>
      </c>
    </row>
    <row r="4631" spans="1:5">
      <c r="A4631" t="s">
        <v>18877</v>
      </c>
      <c r="B4631" t="s">
        <v>9618</v>
      </c>
      <c r="C4631">
        <v>6447</v>
      </c>
      <c r="D4631" t="s">
        <v>18878</v>
      </c>
      <c r="E4631">
        <v>0</v>
      </c>
    </row>
    <row r="4632" spans="1:5">
      <c r="A4632" t="s">
        <v>18879</v>
      </c>
      <c r="B4632" t="s">
        <v>9618</v>
      </c>
      <c r="C4632">
        <v>6447</v>
      </c>
      <c r="D4632" t="s">
        <v>18880</v>
      </c>
      <c r="E4632">
        <v>0</v>
      </c>
    </row>
    <row r="4633" spans="1:5">
      <c r="A4633" t="s">
        <v>18881</v>
      </c>
      <c r="B4633" t="s">
        <v>9618</v>
      </c>
      <c r="C4633">
        <v>6447</v>
      </c>
      <c r="D4633" t="s">
        <v>18882</v>
      </c>
      <c r="E4633">
        <v>0</v>
      </c>
    </row>
    <row r="4634" spans="1:5">
      <c r="A4634" t="s">
        <v>18883</v>
      </c>
      <c r="B4634" t="s">
        <v>9618</v>
      </c>
      <c r="C4634">
        <v>6447</v>
      </c>
      <c r="D4634" t="s">
        <v>18884</v>
      </c>
      <c r="E4634">
        <v>0</v>
      </c>
    </row>
    <row r="4635" spans="1:5">
      <c r="A4635" t="s">
        <v>18885</v>
      </c>
      <c r="B4635" t="s">
        <v>9618</v>
      </c>
      <c r="C4635">
        <v>6447</v>
      </c>
      <c r="D4635" t="s">
        <v>18886</v>
      </c>
      <c r="E4635">
        <v>0</v>
      </c>
    </row>
    <row r="4636" spans="1:5">
      <c r="A4636" t="s">
        <v>18887</v>
      </c>
      <c r="B4636" t="s">
        <v>9618</v>
      </c>
      <c r="C4636">
        <v>6447</v>
      </c>
      <c r="D4636" t="s">
        <v>18888</v>
      </c>
      <c r="E4636">
        <v>0</v>
      </c>
    </row>
    <row r="4637" spans="1:5">
      <c r="A4637" t="s">
        <v>18889</v>
      </c>
      <c r="B4637" t="s">
        <v>9618</v>
      </c>
      <c r="C4637">
        <v>6447</v>
      </c>
      <c r="D4637" t="s">
        <v>18890</v>
      </c>
      <c r="E4637">
        <v>0</v>
      </c>
    </row>
    <row r="4638" spans="1:5">
      <c r="A4638" t="s">
        <v>18891</v>
      </c>
      <c r="B4638" t="s">
        <v>9618</v>
      </c>
      <c r="C4638">
        <v>6447</v>
      </c>
      <c r="D4638" t="s">
        <v>18892</v>
      </c>
      <c r="E4638">
        <v>0.67</v>
      </c>
    </row>
    <row r="4639" spans="1:5">
      <c r="A4639" t="s">
        <v>18893</v>
      </c>
      <c r="B4639" t="s">
        <v>9618</v>
      </c>
      <c r="C4639">
        <v>6447</v>
      </c>
      <c r="D4639" t="s">
        <v>18894</v>
      </c>
      <c r="E4639">
        <v>4.0199999999999996</v>
      </c>
    </row>
    <row r="4640" spans="1:5">
      <c r="A4640" t="s">
        <v>18895</v>
      </c>
      <c r="B4640" t="s">
        <v>9618</v>
      </c>
      <c r="C4640">
        <v>6447</v>
      </c>
      <c r="D4640" t="s">
        <v>18896</v>
      </c>
      <c r="E4640">
        <v>4.0599999999999996</v>
      </c>
    </row>
    <row r="4641" spans="1:5">
      <c r="A4641" t="s">
        <v>18897</v>
      </c>
      <c r="B4641" t="s">
        <v>9618</v>
      </c>
      <c r="C4641">
        <v>6447</v>
      </c>
      <c r="D4641" t="s">
        <v>18898</v>
      </c>
      <c r="E4641">
        <v>5.82</v>
      </c>
    </row>
    <row r="4642" spans="1:5">
      <c r="A4642" t="s">
        <v>18899</v>
      </c>
      <c r="B4642" t="s">
        <v>9618</v>
      </c>
      <c r="C4642">
        <v>6447</v>
      </c>
      <c r="D4642" t="s">
        <v>18900</v>
      </c>
      <c r="E4642">
        <v>213.61</v>
      </c>
    </row>
    <row r="4643" spans="1:5">
      <c r="A4643" t="s">
        <v>18901</v>
      </c>
      <c r="B4643" t="s">
        <v>9618</v>
      </c>
      <c r="C4643">
        <v>6447</v>
      </c>
      <c r="D4643" t="s">
        <v>18902</v>
      </c>
      <c r="E4643">
        <v>280.2</v>
      </c>
    </row>
    <row r="4644" spans="1:5">
      <c r="A4644" t="s">
        <v>18903</v>
      </c>
      <c r="B4644" t="s">
        <v>9618</v>
      </c>
      <c r="C4644">
        <v>6447</v>
      </c>
      <c r="D4644" t="s">
        <v>18904</v>
      </c>
      <c r="E4644">
        <v>272.48</v>
      </c>
    </row>
    <row r="4645" spans="1:5">
      <c r="A4645" t="s">
        <v>18905</v>
      </c>
      <c r="B4645" t="s">
        <v>9618</v>
      </c>
      <c r="C4645">
        <v>6447</v>
      </c>
      <c r="D4645" t="s">
        <v>18906</v>
      </c>
      <c r="E4645">
        <v>265.5</v>
      </c>
    </row>
    <row r="4646" spans="1:5">
      <c r="A4646" t="s">
        <v>18907</v>
      </c>
      <c r="B4646" t="s">
        <v>9618</v>
      </c>
      <c r="C4646">
        <v>6447</v>
      </c>
      <c r="D4646" t="s">
        <v>18908</v>
      </c>
      <c r="E4646">
        <v>237.51</v>
      </c>
    </row>
    <row r="4647" spans="1:5">
      <c r="A4647" t="s">
        <v>18909</v>
      </c>
      <c r="B4647" t="s">
        <v>9618</v>
      </c>
      <c r="C4647">
        <v>6447</v>
      </c>
      <c r="D4647" t="s">
        <v>18910</v>
      </c>
      <c r="E4647">
        <v>12.42</v>
      </c>
    </row>
    <row r="4648" spans="1:5">
      <c r="A4648" t="s">
        <v>18911</v>
      </c>
      <c r="B4648" t="s">
        <v>9618</v>
      </c>
      <c r="C4648">
        <v>6447</v>
      </c>
      <c r="D4648" t="s">
        <v>18912</v>
      </c>
      <c r="E4648">
        <v>120.95</v>
      </c>
    </row>
    <row r="4649" spans="1:5">
      <c r="A4649" t="s">
        <v>18913</v>
      </c>
      <c r="B4649" t="s">
        <v>9618</v>
      </c>
      <c r="C4649">
        <v>6447</v>
      </c>
      <c r="D4649" t="s">
        <v>18914</v>
      </c>
      <c r="E4649">
        <v>22.88</v>
      </c>
    </row>
    <row r="4650" spans="1:5">
      <c r="A4650" t="s">
        <v>18915</v>
      </c>
      <c r="B4650" t="s">
        <v>9618</v>
      </c>
      <c r="C4650">
        <v>6447</v>
      </c>
      <c r="D4650" t="s">
        <v>18916</v>
      </c>
      <c r="E4650">
        <v>355.45</v>
      </c>
    </row>
    <row r="4651" spans="1:5">
      <c r="A4651" t="s">
        <v>18917</v>
      </c>
      <c r="B4651" t="s">
        <v>9618</v>
      </c>
      <c r="C4651">
        <v>6447</v>
      </c>
      <c r="D4651" t="s">
        <v>18918</v>
      </c>
      <c r="E4651">
        <v>364.96</v>
      </c>
    </row>
    <row r="4652" spans="1:5">
      <c r="A4652" t="s">
        <v>18919</v>
      </c>
      <c r="B4652" t="s">
        <v>9618</v>
      </c>
      <c r="C4652">
        <v>6447</v>
      </c>
      <c r="D4652" t="s">
        <v>18920</v>
      </c>
      <c r="E4652">
        <v>337.25</v>
      </c>
    </row>
    <row r="4653" spans="1:5">
      <c r="A4653" t="s">
        <v>18921</v>
      </c>
      <c r="B4653" t="s">
        <v>9618</v>
      </c>
      <c r="C4653">
        <v>6447</v>
      </c>
      <c r="D4653" t="s">
        <v>18922</v>
      </c>
      <c r="E4653">
        <v>65.239999999999995</v>
      </c>
    </row>
    <row r="4654" spans="1:5">
      <c r="A4654" t="s">
        <v>18923</v>
      </c>
      <c r="B4654" t="s">
        <v>9618</v>
      </c>
      <c r="C4654">
        <v>6447</v>
      </c>
      <c r="D4654" t="s">
        <v>18924</v>
      </c>
      <c r="E4654">
        <v>3.42</v>
      </c>
    </row>
    <row r="4655" spans="1:5">
      <c r="A4655" t="s">
        <v>18925</v>
      </c>
      <c r="B4655" t="s">
        <v>9618</v>
      </c>
      <c r="C4655">
        <v>6447</v>
      </c>
      <c r="D4655" t="s">
        <v>18926</v>
      </c>
      <c r="E4655">
        <v>0</v>
      </c>
    </row>
    <row r="4656" spans="1:5">
      <c r="A4656" t="s">
        <v>18927</v>
      </c>
      <c r="B4656" t="s">
        <v>9618</v>
      </c>
      <c r="C4656">
        <v>6447</v>
      </c>
      <c r="D4656" t="s">
        <v>18928</v>
      </c>
      <c r="E4656">
        <v>0</v>
      </c>
    </row>
    <row r="4657" spans="1:5">
      <c r="A4657" t="s">
        <v>18929</v>
      </c>
      <c r="B4657" t="s">
        <v>9618</v>
      </c>
      <c r="C4657">
        <v>6447</v>
      </c>
      <c r="D4657" t="s">
        <v>18930</v>
      </c>
      <c r="E4657">
        <v>0</v>
      </c>
    </row>
    <row r="4658" spans="1:5">
      <c r="A4658" t="s">
        <v>18931</v>
      </c>
      <c r="B4658" t="s">
        <v>9618</v>
      </c>
      <c r="C4658">
        <v>6447</v>
      </c>
      <c r="D4658" t="s">
        <v>18932</v>
      </c>
      <c r="E4658">
        <v>0</v>
      </c>
    </row>
    <row r="4659" spans="1:5">
      <c r="A4659" t="s">
        <v>18933</v>
      </c>
      <c r="B4659" t="s">
        <v>9618</v>
      </c>
      <c r="C4659">
        <v>6447</v>
      </c>
      <c r="D4659" t="s">
        <v>18934</v>
      </c>
      <c r="E4659">
        <v>0</v>
      </c>
    </row>
    <row r="4660" spans="1:5">
      <c r="A4660" t="s">
        <v>18935</v>
      </c>
      <c r="B4660" t="s">
        <v>9618</v>
      </c>
      <c r="C4660">
        <v>6447</v>
      </c>
      <c r="D4660" t="s">
        <v>18936</v>
      </c>
      <c r="E4660">
        <v>0</v>
      </c>
    </row>
    <row r="4661" spans="1:5">
      <c r="A4661" t="s">
        <v>18937</v>
      </c>
      <c r="B4661" t="s">
        <v>9618</v>
      </c>
      <c r="C4661">
        <v>6447</v>
      </c>
      <c r="D4661" t="s">
        <v>18938</v>
      </c>
      <c r="E4661">
        <v>0</v>
      </c>
    </row>
    <row r="4662" spans="1:5">
      <c r="A4662" t="s">
        <v>18939</v>
      </c>
      <c r="B4662" t="s">
        <v>9618</v>
      </c>
      <c r="C4662">
        <v>6447</v>
      </c>
      <c r="D4662" t="s">
        <v>18940</v>
      </c>
      <c r="E4662">
        <v>0.67</v>
      </c>
    </row>
    <row r="4663" spans="1:5">
      <c r="A4663" t="s">
        <v>18941</v>
      </c>
      <c r="B4663" t="s">
        <v>9618</v>
      </c>
      <c r="C4663">
        <v>6447</v>
      </c>
      <c r="D4663" t="s">
        <v>18942</v>
      </c>
      <c r="E4663">
        <v>69.39</v>
      </c>
    </row>
    <row r="4664" spans="1:5">
      <c r="A4664" t="s">
        <v>18943</v>
      </c>
      <c r="B4664" t="s">
        <v>9618</v>
      </c>
      <c r="C4664">
        <v>6447</v>
      </c>
      <c r="D4664" t="s">
        <v>18944</v>
      </c>
      <c r="E4664">
        <v>75.03</v>
      </c>
    </row>
    <row r="4665" spans="1:5">
      <c r="A4665" t="s">
        <v>18945</v>
      </c>
      <c r="B4665" t="s">
        <v>9618</v>
      </c>
      <c r="C4665">
        <v>6447</v>
      </c>
      <c r="D4665" t="s">
        <v>18946</v>
      </c>
      <c r="E4665">
        <v>68.069999999999993</v>
      </c>
    </row>
    <row r="4666" spans="1:5">
      <c r="A4666" t="s">
        <v>18947</v>
      </c>
      <c r="B4666" t="s">
        <v>9618</v>
      </c>
      <c r="C4666">
        <v>6447</v>
      </c>
      <c r="D4666" t="s">
        <v>18948</v>
      </c>
      <c r="E4666">
        <v>385.76</v>
      </c>
    </row>
    <row r="4667" spans="1:5">
      <c r="A4667" t="s">
        <v>18949</v>
      </c>
      <c r="B4667" t="s">
        <v>9618</v>
      </c>
      <c r="C4667">
        <v>6447</v>
      </c>
      <c r="D4667" t="s">
        <v>18950</v>
      </c>
      <c r="E4667">
        <v>510.93</v>
      </c>
    </row>
    <row r="4668" spans="1:5">
      <c r="A4668" t="s">
        <v>18951</v>
      </c>
      <c r="B4668" t="s">
        <v>9618</v>
      </c>
      <c r="C4668">
        <v>6447</v>
      </c>
      <c r="D4668" t="s">
        <v>18952</v>
      </c>
      <c r="E4668">
        <v>109.61</v>
      </c>
    </row>
    <row r="4669" spans="1:5">
      <c r="A4669" t="s">
        <v>18953</v>
      </c>
      <c r="B4669" t="s">
        <v>9618</v>
      </c>
      <c r="C4669">
        <v>6447</v>
      </c>
      <c r="D4669" t="s">
        <v>18954</v>
      </c>
      <c r="E4669">
        <v>146.72999999999999</v>
      </c>
    </row>
    <row r="4670" spans="1:5">
      <c r="A4670" t="s">
        <v>18955</v>
      </c>
      <c r="B4670" t="s">
        <v>9618</v>
      </c>
      <c r="C4670">
        <v>6447</v>
      </c>
      <c r="D4670" t="s">
        <v>18956</v>
      </c>
      <c r="E4670">
        <v>221.25</v>
      </c>
    </row>
    <row r="4671" spans="1:5">
      <c r="A4671" t="s">
        <v>18957</v>
      </c>
      <c r="B4671" t="s">
        <v>9618</v>
      </c>
      <c r="C4671">
        <v>6447</v>
      </c>
      <c r="D4671" t="s">
        <v>18958</v>
      </c>
      <c r="E4671">
        <v>41.17</v>
      </c>
    </row>
    <row r="4672" spans="1:5">
      <c r="A4672" t="s">
        <v>18959</v>
      </c>
      <c r="B4672" t="s">
        <v>9618</v>
      </c>
      <c r="C4672">
        <v>6447</v>
      </c>
      <c r="D4672" t="s">
        <v>18960</v>
      </c>
      <c r="E4672">
        <v>5.41</v>
      </c>
    </row>
    <row r="4673" spans="1:5">
      <c r="A4673" t="s">
        <v>18961</v>
      </c>
      <c r="B4673" t="s">
        <v>9618</v>
      </c>
      <c r="C4673">
        <v>6447</v>
      </c>
      <c r="D4673" t="s">
        <v>18962</v>
      </c>
      <c r="E4673">
        <v>406.01</v>
      </c>
    </row>
    <row r="4674" spans="1:5">
      <c r="A4674" t="s">
        <v>18963</v>
      </c>
      <c r="B4674" t="s">
        <v>9618</v>
      </c>
      <c r="C4674">
        <v>6447</v>
      </c>
      <c r="D4674" t="s">
        <v>18964</v>
      </c>
      <c r="E4674">
        <v>476.41</v>
      </c>
    </row>
    <row r="4675" spans="1:5">
      <c r="A4675" t="s">
        <v>18965</v>
      </c>
      <c r="B4675" t="s">
        <v>9618</v>
      </c>
      <c r="C4675">
        <v>6447</v>
      </c>
      <c r="D4675" t="s">
        <v>18966</v>
      </c>
      <c r="E4675">
        <v>517.19000000000005</v>
      </c>
    </row>
    <row r="4676" spans="1:5">
      <c r="A4676" t="s">
        <v>18967</v>
      </c>
      <c r="B4676" t="s">
        <v>9618</v>
      </c>
      <c r="C4676">
        <v>6447</v>
      </c>
      <c r="D4676" t="s">
        <v>18968</v>
      </c>
      <c r="E4676">
        <v>111.21</v>
      </c>
    </row>
    <row r="4677" spans="1:5">
      <c r="A4677" t="s">
        <v>18969</v>
      </c>
      <c r="B4677" t="s">
        <v>9618</v>
      </c>
      <c r="C4677">
        <v>6447</v>
      </c>
      <c r="D4677" t="s">
        <v>18970</v>
      </c>
      <c r="E4677">
        <v>12.56</v>
      </c>
    </row>
    <row r="4678" spans="1:5">
      <c r="A4678" t="s">
        <v>18971</v>
      </c>
      <c r="B4678" t="s">
        <v>9618</v>
      </c>
      <c r="C4678">
        <v>6447</v>
      </c>
      <c r="D4678" t="s">
        <v>18972</v>
      </c>
      <c r="E4678">
        <v>4.1100000000000003</v>
      </c>
    </row>
    <row r="4679" spans="1:5">
      <c r="A4679" t="s">
        <v>18973</v>
      </c>
      <c r="B4679" t="s">
        <v>9618</v>
      </c>
      <c r="C4679">
        <v>6447</v>
      </c>
      <c r="D4679" t="s">
        <v>18974</v>
      </c>
      <c r="E4679">
        <v>0</v>
      </c>
    </row>
    <row r="4680" spans="1:5">
      <c r="A4680" t="s">
        <v>18975</v>
      </c>
      <c r="B4680" t="s">
        <v>9618</v>
      </c>
      <c r="C4680">
        <v>6447</v>
      </c>
      <c r="D4680" t="s">
        <v>18976</v>
      </c>
      <c r="E4680">
        <v>0</v>
      </c>
    </row>
    <row r="4681" spans="1:5">
      <c r="A4681" t="s">
        <v>18977</v>
      </c>
      <c r="B4681" t="s">
        <v>9618</v>
      </c>
      <c r="C4681">
        <v>6447</v>
      </c>
      <c r="D4681" t="s">
        <v>18978</v>
      </c>
      <c r="E4681">
        <v>0</v>
      </c>
    </row>
    <row r="4682" spans="1:5">
      <c r="A4682" t="s">
        <v>18979</v>
      </c>
      <c r="B4682" t="s">
        <v>9618</v>
      </c>
      <c r="C4682">
        <v>6447</v>
      </c>
      <c r="D4682" t="s">
        <v>18980</v>
      </c>
      <c r="E4682">
        <v>0</v>
      </c>
    </row>
    <row r="4683" spans="1:5">
      <c r="A4683" t="s">
        <v>18981</v>
      </c>
      <c r="B4683" t="s">
        <v>9618</v>
      </c>
      <c r="C4683">
        <v>6447</v>
      </c>
      <c r="D4683" t="s">
        <v>18982</v>
      </c>
      <c r="E4683">
        <v>0</v>
      </c>
    </row>
    <row r="4684" spans="1:5">
      <c r="A4684" t="s">
        <v>18983</v>
      </c>
      <c r="B4684" t="s">
        <v>9618</v>
      </c>
      <c r="C4684">
        <v>6447</v>
      </c>
      <c r="D4684" t="s">
        <v>18984</v>
      </c>
      <c r="E4684">
        <v>0</v>
      </c>
    </row>
    <row r="4685" spans="1:5">
      <c r="A4685" t="s">
        <v>18985</v>
      </c>
      <c r="B4685" t="s">
        <v>9618</v>
      </c>
      <c r="C4685">
        <v>6447</v>
      </c>
      <c r="D4685" t="s">
        <v>18986</v>
      </c>
      <c r="E4685">
        <v>0</v>
      </c>
    </row>
    <row r="4686" spans="1:5">
      <c r="A4686" t="s">
        <v>18987</v>
      </c>
      <c r="B4686" t="s">
        <v>9618</v>
      </c>
      <c r="C4686">
        <v>6447</v>
      </c>
      <c r="D4686" t="s">
        <v>18988</v>
      </c>
      <c r="E4686">
        <v>0.68</v>
      </c>
    </row>
    <row r="4687" spans="1:5">
      <c r="A4687" t="s">
        <v>18989</v>
      </c>
      <c r="B4687" t="s">
        <v>9618</v>
      </c>
      <c r="C4687">
        <v>6447</v>
      </c>
      <c r="D4687" t="s">
        <v>18990</v>
      </c>
      <c r="E4687">
        <v>4.12</v>
      </c>
    </row>
    <row r="4688" spans="1:5">
      <c r="A4688" t="s">
        <v>18991</v>
      </c>
      <c r="B4688" t="s">
        <v>9618</v>
      </c>
      <c r="C4688">
        <v>6447</v>
      </c>
      <c r="D4688" t="s">
        <v>18992</v>
      </c>
      <c r="E4688">
        <v>66.66</v>
      </c>
    </row>
    <row r="4689" spans="1:5">
      <c r="A4689" t="s">
        <v>18993</v>
      </c>
      <c r="B4689" t="s">
        <v>9618</v>
      </c>
      <c r="C4689">
        <v>6447</v>
      </c>
      <c r="D4689" t="s">
        <v>18994</v>
      </c>
      <c r="E4689">
        <v>104.44</v>
      </c>
    </row>
    <row r="4690" spans="1:5">
      <c r="A4690" t="s">
        <v>18995</v>
      </c>
      <c r="B4690" t="s">
        <v>9618</v>
      </c>
      <c r="C4690">
        <v>6447</v>
      </c>
      <c r="D4690" t="s">
        <v>18996</v>
      </c>
      <c r="E4690">
        <v>349.33</v>
      </c>
    </row>
    <row r="4691" spans="1:5">
      <c r="A4691" t="s">
        <v>18997</v>
      </c>
      <c r="B4691" t="s">
        <v>9618</v>
      </c>
      <c r="C4691">
        <v>6447</v>
      </c>
      <c r="D4691" t="s">
        <v>18998</v>
      </c>
      <c r="E4691">
        <v>26.15</v>
      </c>
    </row>
    <row r="4692" spans="1:5">
      <c r="A4692" t="s">
        <v>18999</v>
      </c>
      <c r="B4692" t="s">
        <v>9618</v>
      </c>
      <c r="C4692">
        <v>6447</v>
      </c>
      <c r="D4692" t="s">
        <v>19000</v>
      </c>
      <c r="E4692">
        <v>12.65</v>
      </c>
    </row>
    <row r="4693" spans="1:5">
      <c r="A4693" t="s">
        <v>19001</v>
      </c>
      <c r="B4693" t="s">
        <v>9618</v>
      </c>
      <c r="C4693">
        <v>6447</v>
      </c>
      <c r="D4693" t="s">
        <v>19002</v>
      </c>
      <c r="E4693">
        <v>212.43</v>
      </c>
    </row>
    <row r="4694" spans="1:5">
      <c r="A4694" t="s">
        <v>19003</v>
      </c>
      <c r="B4694" t="s">
        <v>9618</v>
      </c>
      <c r="C4694">
        <v>6447</v>
      </c>
      <c r="D4694" t="s">
        <v>19004</v>
      </c>
      <c r="E4694">
        <v>150.35</v>
      </c>
    </row>
    <row r="4695" spans="1:5">
      <c r="A4695" t="s">
        <v>19005</v>
      </c>
      <c r="B4695" t="s">
        <v>9618</v>
      </c>
      <c r="C4695">
        <v>6447</v>
      </c>
      <c r="D4695" t="s">
        <v>19006</v>
      </c>
      <c r="E4695">
        <v>334.84</v>
      </c>
    </row>
    <row r="4696" spans="1:5">
      <c r="A4696" t="s">
        <v>19007</v>
      </c>
      <c r="B4696" t="s">
        <v>9618</v>
      </c>
      <c r="C4696">
        <v>6447</v>
      </c>
      <c r="D4696" t="s">
        <v>19008</v>
      </c>
      <c r="E4696">
        <v>251.79</v>
      </c>
    </row>
    <row r="4697" spans="1:5">
      <c r="A4697" t="s">
        <v>19009</v>
      </c>
      <c r="B4697" t="s">
        <v>9618</v>
      </c>
      <c r="C4697">
        <v>6447</v>
      </c>
      <c r="D4697" t="s">
        <v>19010</v>
      </c>
      <c r="E4697">
        <v>142.72</v>
      </c>
    </row>
    <row r="4698" spans="1:5">
      <c r="A4698" t="s">
        <v>19011</v>
      </c>
      <c r="B4698" t="s">
        <v>9618</v>
      </c>
      <c r="C4698">
        <v>6447</v>
      </c>
      <c r="D4698" t="s">
        <v>19012</v>
      </c>
      <c r="E4698">
        <v>15.93</v>
      </c>
    </row>
    <row r="4699" spans="1:5">
      <c r="A4699" t="s">
        <v>19013</v>
      </c>
      <c r="B4699" t="s">
        <v>9618</v>
      </c>
      <c r="C4699">
        <v>6447</v>
      </c>
      <c r="D4699" t="s">
        <v>19014</v>
      </c>
      <c r="E4699">
        <v>14.69</v>
      </c>
    </row>
    <row r="4700" spans="1:5">
      <c r="A4700" t="s">
        <v>19015</v>
      </c>
      <c r="B4700" t="s">
        <v>9618</v>
      </c>
      <c r="C4700">
        <v>6447</v>
      </c>
      <c r="D4700" t="s">
        <v>19016</v>
      </c>
      <c r="E4700">
        <v>7.12</v>
      </c>
    </row>
    <row r="4701" spans="1:5">
      <c r="A4701" t="s">
        <v>19017</v>
      </c>
      <c r="B4701" t="s">
        <v>9618</v>
      </c>
      <c r="C4701">
        <v>6447</v>
      </c>
      <c r="D4701" t="s">
        <v>19018</v>
      </c>
      <c r="E4701">
        <v>114.91</v>
      </c>
    </row>
    <row r="4702" spans="1:5">
      <c r="A4702" t="s">
        <v>19019</v>
      </c>
      <c r="B4702" t="s">
        <v>9618</v>
      </c>
      <c r="C4702">
        <v>6447</v>
      </c>
      <c r="D4702" t="s">
        <v>19020</v>
      </c>
      <c r="E4702">
        <v>5.51</v>
      </c>
    </row>
    <row r="4703" spans="1:5">
      <c r="A4703" t="s">
        <v>19021</v>
      </c>
      <c r="B4703" t="s">
        <v>9618</v>
      </c>
      <c r="C4703">
        <v>6447</v>
      </c>
      <c r="D4703" t="s">
        <v>19022</v>
      </c>
      <c r="E4703">
        <v>0</v>
      </c>
    </row>
    <row r="4704" spans="1:5">
      <c r="A4704" t="s">
        <v>19023</v>
      </c>
      <c r="B4704" t="s">
        <v>9618</v>
      </c>
      <c r="C4704">
        <v>6447</v>
      </c>
      <c r="D4704" t="s">
        <v>19024</v>
      </c>
      <c r="E4704">
        <v>0</v>
      </c>
    </row>
    <row r="4705" spans="1:5">
      <c r="A4705" t="s">
        <v>19025</v>
      </c>
      <c r="B4705" t="s">
        <v>9618</v>
      </c>
      <c r="C4705">
        <v>6447</v>
      </c>
      <c r="D4705" t="s">
        <v>19026</v>
      </c>
      <c r="E4705">
        <v>0</v>
      </c>
    </row>
    <row r="4706" spans="1:5">
      <c r="A4706" t="s">
        <v>19027</v>
      </c>
      <c r="B4706" t="s">
        <v>9618</v>
      </c>
      <c r="C4706">
        <v>6447</v>
      </c>
      <c r="D4706" t="s">
        <v>19028</v>
      </c>
      <c r="E4706">
        <v>0</v>
      </c>
    </row>
    <row r="4707" spans="1:5">
      <c r="A4707" t="s">
        <v>19029</v>
      </c>
      <c r="B4707" t="s">
        <v>9618</v>
      </c>
      <c r="C4707">
        <v>6447</v>
      </c>
      <c r="D4707" t="s">
        <v>19030</v>
      </c>
      <c r="E4707">
        <v>0</v>
      </c>
    </row>
    <row r="4708" spans="1:5">
      <c r="A4708" t="s">
        <v>19031</v>
      </c>
      <c r="B4708" t="s">
        <v>9618</v>
      </c>
      <c r="C4708">
        <v>6447</v>
      </c>
      <c r="D4708" t="s">
        <v>19032</v>
      </c>
      <c r="E4708">
        <v>0</v>
      </c>
    </row>
    <row r="4709" spans="1:5">
      <c r="A4709" t="s">
        <v>19033</v>
      </c>
      <c r="B4709" t="s">
        <v>9618</v>
      </c>
      <c r="C4709">
        <v>6447</v>
      </c>
      <c r="D4709" t="s">
        <v>19034</v>
      </c>
      <c r="E4709">
        <v>0</v>
      </c>
    </row>
    <row r="4710" spans="1:5">
      <c r="A4710" t="s">
        <v>19035</v>
      </c>
      <c r="B4710" t="s">
        <v>9618</v>
      </c>
      <c r="C4710">
        <v>6447</v>
      </c>
      <c r="D4710" t="s">
        <v>19036</v>
      </c>
      <c r="E4710">
        <v>0.67</v>
      </c>
    </row>
    <row r="4711" spans="1:5">
      <c r="A4711" t="s">
        <v>19037</v>
      </c>
      <c r="B4711" t="s">
        <v>9618</v>
      </c>
      <c r="C4711">
        <v>6447</v>
      </c>
      <c r="D4711" t="s">
        <v>19038</v>
      </c>
      <c r="E4711">
        <v>46.19</v>
      </c>
    </row>
    <row r="4712" spans="1:5">
      <c r="A4712" t="s">
        <v>19039</v>
      </c>
      <c r="B4712" t="s">
        <v>9618</v>
      </c>
      <c r="C4712">
        <v>6447</v>
      </c>
      <c r="D4712" t="s">
        <v>19040</v>
      </c>
      <c r="E4712">
        <v>402.97</v>
      </c>
    </row>
    <row r="4713" spans="1:5">
      <c r="A4713" t="s">
        <v>19041</v>
      </c>
      <c r="B4713" t="s">
        <v>9618</v>
      </c>
      <c r="C4713">
        <v>6447</v>
      </c>
      <c r="D4713" t="s">
        <v>19042</v>
      </c>
      <c r="E4713">
        <v>568.41999999999996</v>
      </c>
    </row>
    <row r="4714" spans="1:5">
      <c r="A4714" t="s">
        <v>19043</v>
      </c>
      <c r="B4714" t="s">
        <v>9618</v>
      </c>
      <c r="C4714">
        <v>6447</v>
      </c>
      <c r="D4714" t="s">
        <v>19044</v>
      </c>
      <c r="E4714">
        <v>527.04999999999995</v>
      </c>
    </row>
    <row r="4715" spans="1:5">
      <c r="A4715" t="s">
        <v>19045</v>
      </c>
      <c r="B4715" t="s">
        <v>9618</v>
      </c>
      <c r="C4715">
        <v>6447</v>
      </c>
      <c r="D4715" t="s">
        <v>19046</v>
      </c>
      <c r="E4715">
        <v>412.45</v>
      </c>
    </row>
    <row r="4716" spans="1:5">
      <c r="A4716" t="s">
        <v>19047</v>
      </c>
      <c r="B4716" t="s">
        <v>9618</v>
      </c>
      <c r="C4716">
        <v>6447</v>
      </c>
      <c r="D4716" t="s">
        <v>19048</v>
      </c>
      <c r="E4716">
        <v>61.53</v>
      </c>
    </row>
    <row r="4717" spans="1:5">
      <c r="A4717" t="s">
        <v>19049</v>
      </c>
      <c r="B4717" t="s">
        <v>9618</v>
      </c>
      <c r="C4717">
        <v>6447</v>
      </c>
      <c r="D4717" t="s">
        <v>19050</v>
      </c>
      <c r="E4717">
        <v>16.11</v>
      </c>
    </row>
    <row r="4718" spans="1:5">
      <c r="A4718" t="s">
        <v>19051</v>
      </c>
      <c r="B4718" t="s">
        <v>9618</v>
      </c>
      <c r="C4718">
        <v>6447</v>
      </c>
      <c r="D4718" t="s">
        <v>19052</v>
      </c>
      <c r="E4718">
        <v>114.81</v>
      </c>
    </row>
    <row r="4719" spans="1:5">
      <c r="A4719" t="s">
        <v>19053</v>
      </c>
      <c r="B4719" t="s">
        <v>9618</v>
      </c>
      <c r="C4719">
        <v>6447</v>
      </c>
      <c r="D4719" t="s">
        <v>19054</v>
      </c>
      <c r="E4719">
        <v>229.35</v>
      </c>
    </row>
    <row r="4720" spans="1:5">
      <c r="A4720" t="s">
        <v>19055</v>
      </c>
      <c r="B4720" t="s">
        <v>9618</v>
      </c>
      <c r="C4720">
        <v>6447</v>
      </c>
      <c r="D4720" t="s">
        <v>19056</v>
      </c>
      <c r="E4720">
        <v>148.91</v>
      </c>
    </row>
    <row r="4721" spans="1:5">
      <c r="A4721" t="s">
        <v>19057</v>
      </c>
      <c r="B4721" t="s">
        <v>9618</v>
      </c>
      <c r="C4721">
        <v>6447</v>
      </c>
      <c r="D4721" t="s">
        <v>19058</v>
      </c>
      <c r="E4721">
        <v>314.20999999999998</v>
      </c>
    </row>
    <row r="4722" spans="1:5">
      <c r="A4722" t="s">
        <v>19059</v>
      </c>
      <c r="B4722" t="s">
        <v>9618</v>
      </c>
      <c r="C4722">
        <v>6447</v>
      </c>
      <c r="D4722" t="s">
        <v>19060</v>
      </c>
      <c r="E4722">
        <v>96.95</v>
      </c>
    </row>
    <row r="4723" spans="1:5">
      <c r="A4723" t="s">
        <v>19061</v>
      </c>
      <c r="B4723" t="s">
        <v>9618</v>
      </c>
      <c r="C4723">
        <v>6447</v>
      </c>
      <c r="D4723" t="s">
        <v>19062</v>
      </c>
      <c r="E4723">
        <v>10.72</v>
      </c>
    </row>
    <row r="4724" spans="1:5">
      <c r="A4724" t="s">
        <v>19063</v>
      </c>
      <c r="B4724" t="s">
        <v>9618</v>
      </c>
      <c r="C4724">
        <v>6447</v>
      </c>
      <c r="D4724" t="s">
        <v>19064</v>
      </c>
      <c r="E4724">
        <v>77.36</v>
      </c>
    </row>
    <row r="4725" spans="1:5">
      <c r="A4725" t="s">
        <v>19065</v>
      </c>
      <c r="B4725" t="s">
        <v>9618</v>
      </c>
      <c r="C4725">
        <v>6447</v>
      </c>
      <c r="D4725" t="s">
        <v>19066</v>
      </c>
      <c r="E4725">
        <v>4.58</v>
      </c>
    </row>
    <row r="4726" spans="1:5">
      <c r="A4726" t="s">
        <v>19067</v>
      </c>
      <c r="B4726" t="s">
        <v>9618</v>
      </c>
      <c r="C4726">
        <v>6447</v>
      </c>
      <c r="D4726" t="s">
        <v>19068</v>
      </c>
      <c r="E4726">
        <v>3.43</v>
      </c>
    </row>
    <row r="4727" spans="1:5">
      <c r="A4727" t="s">
        <v>19069</v>
      </c>
      <c r="B4727" t="s">
        <v>9618</v>
      </c>
      <c r="C4727">
        <v>6447</v>
      </c>
      <c r="D4727" t="s">
        <v>19070</v>
      </c>
      <c r="E4727">
        <v>0</v>
      </c>
    </row>
    <row r="4728" spans="1:5">
      <c r="A4728" t="s">
        <v>19071</v>
      </c>
      <c r="B4728" t="s">
        <v>9618</v>
      </c>
      <c r="C4728">
        <v>6447</v>
      </c>
      <c r="D4728" t="s">
        <v>19072</v>
      </c>
      <c r="E4728">
        <v>0</v>
      </c>
    </row>
    <row r="4729" spans="1:5">
      <c r="A4729" t="s">
        <v>19073</v>
      </c>
      <c r="B4729" t="s">
        <v>9618</v>
      </c>
      <c r="C4729">
        <v>6447</v>
      </c>
      <c r="D4729" t="s">
        <v>19074</v>
      </c>
      <c r="E4729">
        <v>0</v>
      </c>
    </row>
    <row r="4730" spans="1:5">
      <c r="A4730" t="s">
        <v>19075</v>
      </c>
      <c r="B4730" t="s">
        <v>9618</v>
      </c>
      <c r="C4730">
        <v>6447</v>
      </c>
      <c r="D4730" t="s">
        <v>19076</v>
      </c>
      <c r="E4730">
        <v>0</v>
      </c>
    </row>
    <row r="4731" spans="1:5">
      <c r="A4731" t="s">
        <v>19077</v>
      </c>
      <c r="B4731" t="s">
        <v>9618</v>
      </c>
      <c r="C4731">
        <v>6447</v>
      </c>
      <c r="D4731" t="s">
        <v>19078</v>
      </c>
      <c r="E4731">
        <v>0</v>
      </c>
    </row>
    <row r="4732" spans="1:5">
      <c r="A4732" t="s">
        <v>19079</v>
      </c>
      <c r="B4732" t="s">
        <v>9618</v>
      </c>
      <c r="C4732">
        <v>6447</v>
      </c>
      <c r="D4732" t="s">
        <v>19080</v>
      </c>
      <c r="E4732">
        <v>0</v>
      </c>
    </row>
    <row r="4733" spans="1:5">
      <c r="A4733" t="s">
        <v>19081</v>
      </c>
      <c r="B4733" t="s">
        <v>9618</v>
      </c>
      <c r="C4733">
        <v>6447</v>
      </c>
      <c r="D4733" t="s">
        <v>19082</v>
      </c>
      <c r="E4733">
        <v>0</v>
      </c>
    </row>
    <row r="4734" spans="1:5">
      <c r="A4734" t="s">
        <v>19083</v>
      </c>
      <c r="B4734" t="s">
        <v>9618</v>
      </c>
      <c r="C4734">
        <v>6447</v>
      </c>
      <c r="D4734" t="s">
        <v>19084</v>
      </c>
      <c r="E4734">
        <v>0.67</v>
      </c>
    </row>
    <row r="4735" spans="1:5">
      <c r="A4735" t="s">
        <v>19085</v>
      </c>
      <c r="B4735" t="s">
        <v>9618</v>
      </c>
      <c r="C4735">
        <v>6447</v>
      </c>
      <c r="D4735" t="s">
        <v>19086</v>
      </c>
      <c r="E4735">
        <v>21.89</v>
      </c>
    </row>
    <row r="4736" spans="1:5">
      <c r="A4736" t="s">
        <v>19087</v>
      </c>
      <c r="B4736" t="s">
        <v>9618</v>
      </c>
      <c r="C4736">
        <v>6447</v>
      </c>
      <c r="D4736" t="s">
        <v>19088</v>
      </c>
      <c r="E4736">
        <v>371.63</v>
      </c>
    </row>
    <row r="4737" spans="1:5">
      <c r="A4737" t="s">
        <v>19089</v>
      </c>
      <c r="B4737" t="s">
        <v>9618</v>
      </c>
      <c r="C4737">
        <v>6447</v>
      </c>
      <c r="D4737" t="s">
        <v>19090</v>
      </c>
      <c r="E4737">
        <v>527.85</v>
      </c>
    </row>
    <row r="4738" spans="1:5">
      <c r="A4738" t="s">
        <v>19091</v>
      </c>
      <c r="B4738" t="s">
        <v>9618</v>
      </c>
      <c r="C4738">
        <v>6447</v>
      </c>
      <c r="D4738" t="s">
        <v>19092</v>
      </c>
      <c r="E4738">
        <v>437.42</v>
      </c>
    </row>
    <row r="4739" spans="1:5">
      <c r="A4739" t="s">
        <v>19093</v>
      </c>
      <c r="B4739" t="s">
        <v>9618</v>
      </c>
      <c r="C4739">
        <v>6447</v>
      </c>
      <c r="D4739" t="s">
        <v>19094</v>
      </c>
      <c r="E4739">
        <v>292.70999999999998</v>
      </c>
    </row>
    <row r="4740" spans="1:5">
      <c r="A4740" t="s">
        <v>19095</v>
      </c>
      <c r="B4740" t="s">
        <v>9618</v>
      </c>
      <c r="C4740">
        <v>6447</v>
      </c>
      <c r="D4740" t="s">
        <v>19096</v>
      </c>
      <c r="E4740">
        <v>169.45</v>
      </c>
    </row>
    <row r="4741" spans="1:5">
      <c r="A4741" t="s">
        <v>19097</v>
      </c>
      <c r="B4741" t="s">
        <v>9618</v>
      </c>
      <c r="C4741">
        <v>6447</v>
      </c>
      <c r="D4741" t="s">
        <v>19098</v>
      </c>
      <c r="E4741">
        <v>111.87</v>
      </c>
    </row>
    <row r="4742" spans="1:5">
      <c r="A4742" t="s">
        <v>19099</v>
      </c>
      <c r="B4742" t="s">
        <v>9618</v>
      </c>
      <c r="C4742">
        <v>6447</v>
      </c>
      <c r="D4742" t="s">
        <v>19100</v>
      </c>
      <c r="E4742">
        <v>219.82</v>
      </c>
    </row>
    <row r="4743" spans="1:5">
      <c r="A4743" t="s">
        <v>19101</v>
      </c>
      <c r="B4743" t="s">
        <v>9618</v>
      </c>
      <c r="C4743">
        <v>6447</v>
      </c>
      <c r="D4743" t="s">
        <v>19102</v>
      </c>
      <c r="E4743">
        <v>321.08</v>
      </c>
    </row>
    <row r="4744" spans="1:5">
      <c r="A4744" t="s">
        <v>19103</v>
      </c>
      <c r="B4744" t="s">
        <v>9618</v>
      </c>
      <c r="C4744">
        <v>6447</v>
      </c>
      <c r="D4744" t="s">
        <v>19104</v>
      </c>
      <c r="E4744">
        <v>586.25</v>
      </c>
    </row>
    <row r="4745" spans="1:5">
      <c r="A4745" t="s">
        <v>19105</v>
      </c>
      <c r="B4745" t="s">
        <v>9618</v>
      </c>
      <c r="C4745">
        <v>6447</v>
      </c>
      <c r="D4745" t="s">
        <v>19106</v>
      </c>
      <c r="E4745">
        <v>237.63</v>
      </c>
    </row>
    <row r="4746" spans="1:5">
      <c r="A4746" t="s">
        <v>19107</v>
      </c>
      <c r="B4746" t="s">
        <v>9618</v>
      </c>
      <c r="C4746">
        <v>6447</v>
      </c>
      <c r="D4746" t="s">
        <v>19108</v>
      </c>
      <c r="E4746">
        <v>676.5</v>
      </c>
    </row>
    <row r="4747" spans="1:5">
      <c r="A4747" t="s">
        <v>19109</v>
      </c>
      <c r="B4747" t="s">
        <v>9618</v>
      </c>
      <c r="C4747">
        <v>6447</v>
      </c>
      <c r="D4747" t="s">
        <v>19110</v>
      </c>
      <c r="E4747">
        <v>462.71</v>
      </c>
    </row>
    <row r="4748" spans="1:5">
      <c r="A4748" t="s">
        <v>19111</v>
      </c>
      <c r="B4748" t="s">
        <v>9618</v>
      </c>
      <c r="C4748">
        <v>6447</v>
      </c>
      <c r="D4748" t="s">
        <v>19112</v>
      </c>
      <c r="E4748">
        <v>474.35</v>
      </c>
    </row>
    <row r="4749" spans="1:5">
      <c r="A4749" t="s">
        <v>19113</v>
      </c>
      <c r="B4749" t="s">
        <v>9618</v>
      </c>
      <c r="C4749">
        <v>6447</v>
      </c>
      <c r="D4749" t="s">
        <v>19114</v>
      </c>
      <c r="E4749">
        <v>291.32</v>
      </c>
    </row>
    <row r="4750" spans="1:5">
      <c r="A4750" t="s">
        <v>19115</v>
      </c>
      <c r="B4750" t="s">
        <v>9618</v>
      </c>
      <c r="C4750">
        <v>6447</v>
      </c>
      <c r="D4750" t="s">
        <v>19116</v>
      </c>
      <c r="E4750">
        <v>4.2300000000000004</v>
      </c>
    </row>
    <row r="4751" spans="1:5">
      <c r="A4751" t="s">
        <v>19117</v>
      </c>
      <c r="B4751" t="s">
        <v>9618</v>
      </c>
      <c r="C4751">
        <v>6447</v>
      </c>
      <c r="D4751" t="s">
        <v>19118</v>
      </c>
      <c r="E4751">
        <v>0</v>
      </c>
    </row>
    <row r="4752" spans="1:5">
      <c r="A4752" t="s">
        <v>19119</v>
      </c>
      <c r="B4752" t="s">
        <v>9618</v>
      </c>
      <c r="C4752">
        <v>6447</v>
      </c>
      <c r="D4752" t="s">
        <v>19120</v>
      </c>
      <c r="E4752">
        <v>0</v>
      </c>
    </row>
    <row r="4753" spans="1:5">
      <c r="A4753" t="s">
        <v>19121</v>
      </c>
      <c r="B4753" t="s">
        <v>9618</v>
      </c>
      <c r="C4753">
        <v>6447</v>
      </c>
      <c r="D4753" t="s">
        <v>19122</v>
      </c>
      <c r="E4753">
        <v>0</v>
      </c>
    </row>
    <row r="4754" spans="1:5">
      <c r="A4754" t="s">
        <v>19123</v>
      </c>
      <c r="B4754" t="s">
        <v>9618</v>
      </c>
      <c r="C4754">
        <v>6447</v>
      </c>
      <c r="D4754" t="s">
        <v>19124</v>
      </c>
      <c r="E4754">
        <v>0</v>
      </c>
    </row>
    <row r="4755" spans="1:5">
      <c r="A4755" t="s">
        <v>19125</v>
      </c>
      <c r="B4755" t="s">
        <v>9618</v>
      </c>
      <c r="C4755">
        <v>6447</v>
      </c>
      <c r="D4755" t="s">
        <v>19126</v>
      </c>
      <c r="E4755">
        <v>0</v>
      </c>
    </row>
    <row r="4756" spans="1:5">
      <c r="A4756" t="s">
        <v>19127</v>
      </c>
      <c r="B4756" t="s">
        <v>9618</v>
      </c>
      <c r="C4756">
        <v>6447</v>
      </c>
      <c r="D4756" t="s">
        <v>19128</v>
      </c>
      <c r="E4756">
        <v>0</v>
      </c>
    </row>
    <row r="4757" spans="1:5">
      <c r="A4757" t="s">
        <v>19129</v>
      </c>
      <c r="B4757" t="s">
        <v>9618</v>
      </c>
      <c r="C4757">
        <v>6447</v>
      </c>
      <c r="D4757" t="s">
        <v>19130</v>
      </c>
      <c r="E4757">
        <v>0</v>
      </c>
    </row>
    <row r="4758" spans="1:5">
      <c r="A4758" t="s">
        <v>19131</v>
      </c>
      <c r="B4758" t="s">
        <v>9618</v>
      </c>
      <c r="C4758">
        <v>6447</v>
      </c>
      <c r="D4758" t="s">
        <v>19132</v>
      </c>
      <c r="E4758">
        <v>0.67</v>
      </c>
    </row>
    <row r="4759" spans="1:5">
      <c r="A4759" t="s">
        <v>19133</v>
      </c>
      <c r="B4759" t="s">
        <v>9618</v>
      </c>
      <c r="C4759">
        <v>6447</v>
      </c>
      <c r="D4759" t="s">
        <v>19134</v>
      </c>
      <c r="E4759">
        <v>21.59</v>
      </c>
    </row>
    <row r="4760" spans="1:5">
      <c r="A4760" t="s">
        <v>19135</v>
      </c>
      <c r="B4760" t="s">
        <v>9618</v>
      </c>
      <c r="C4760">
        <v>6447</v>
      </c>
      <c r="D4760" t="s">
        <v>19136</v>
      </c>
      <c r="E4760">
        <v>432.98</v>
      </c>
    </row>
    <row r="4761" spans="1:5">
      <c r="A4761" t="s">
        <v>19137</v>
      </c>
      <c r="B4761" t="s">
        <v>9618</v>
      </c>
      <c r="C4761">
        <v>6447</v>
      </c>
      <c r="D4761" t="s">
        <v>19138</v>
      </c>
      <c r="E4761">
        <v>577.94000000000005</v>
      </c>
    </row>
    <row r="4762" spans="1:5">
      <c r="A4762" t="s">
        <v>19139</v>
      </c>
      <c r="B4762" t="s">
        <v>9618</v>
      </c>
      <c r="C4762">
        <v>6447</v>
      </c>
      <c r="D4762" t="s">
        <v>19140</v>
      </c>
      <c r="E4762">
        <v>338.17</v>
      </c>
    </row>
    <row r="4763" spans="1:5">
      <c r="A4763" t="s">
        <v>19141</v>
      </c>
      <c r="B4763" t="s">
        <v>9618</v>
      </c>
      <c r="C4763">
        <v>6447</v>
      </c>
      <c r="D4763" t="s">
        <v>19142</v>
      </c>
      <c r="E4763">
        <v>124.33</v>
      </c>
    </row>
    <row r="4764" spans="1:5">
      <c r="A4764" t="s">
        <v>19143</v>
      </c>
      <c r="B4764" t="s">
        <v>9618</v>
      </c>
      <c r="C4764">
        <v>6447</v>
      </c>
      <c r="D4764" t="s">
        <v>19144</v>
      </c>
      <c r="E4764">
        <v>12.79</v>
      </c>
    </row>
    <row r="4765" spans="1:5">
      <c r="A4765" t="s">
        <v>19145</v>
      </c>
      <c r="B4765" t="s">
        <v>9618</v>
      </c>
      <c r="C4765">
        <v>6447</v>
      </c>
      <c r="D4765" t="s">
        <v>19146</v>
      </c>
      <c r="E4765">
        <v>518.67999999999995</v>
      </c>
    </row>
    <row r="4766" spans="1:5">
      <c r="A4766" t="s">
        <v>19147</v>
      </c>
      <c r="B4766" t="s">
        <v>9618</v>
      </c>
      <c r="C4766">
        <v>6447</v>
      </c>
      <c r="D4766" t="s">
        <v>19148</v>
      </c>
      <c r="E4766">
        <v>673.97</v>
      </c>
    </row>
    <row r="4767" spans="1:5">
      <c r="A4767" t="s">
        <v>19149</v>
      </c>
      <c r="B4767" t="s">
        <v>9618</v>
      </c>
      <c r="C4767">
        <v>6447</v>
      </c>
      <c r="D4767" t="s">
        <v>19150</v>
      </c>
      <c r="E4767">
        <v>680.57</v>
      </c>
    </row>
    <row r="4768" spans="1:5">
      <c r="A4768" t="s">
        <v>19151</v>
      </c>
      <c r="B4768" t="s">
        <v>9618</v>
      </c>
      <c r="C4768">
        <v>6447</v>
      </c>
      <c r="D4768" t="s">
        <v>19152</v>
      </c>
      <c r="E4768">
        <v>711.55</v>
      </c>
    </row>
    <row r="4769" spans="1:5">
      <c r="A4769" t="s">
        <v>19153</v>
      </c>
      <c r="B4769" t="s">
        <v>9618</v>
      </c>
      <c r="C4769">
        <v>6447</v>
      </c>
      <c r="D4769" t="s">
        <v>19154</v>
      </c>
      <c r="E4769">
        <v>685.99</v>
      </c>
    </row>
    <row r="4770" spans="1:5">
      <c r="A4770" t="s">
        <v>19155</v>
      </c>
      <c r="B4770" t="s">
        <v>9618</v>
      </c>
      <c r="C4770">
        <v>6447</v>
      </c>
      <c r="D4770" t="s">
        <v>19156</v>
      </c>
      <c r="E4770">
        <v>497.91</v>
      </c>
    </row>
    <row r="4771" spans="1:5">
      <c r="A4771" t="s">
        <v>19157</v>
      </c>
      <c r="B4771" t="s">
        <v>9618</v>
      </c>
      <c r="C4771">
        <v>6447</v>
      </c>
      <c r="D4771" t="s">
        <v>19158</v>
      </c>
      <c r="E4771">
        <v>585.28</v>
      </c>
    </row>
    <row r="4772" spans="1:5">
      <c r="A4772" t="s">
        <v>19159</v>
      </c>
      <c r="B4772" t="s">
        <v>9618</v>
      </c>
      <c r="C4772">
        <v>6447</v>
      </c>
      <c r="D4772" t="s">
        <v>19160</v>
      </c>
      <c r="E4772">
        <v>351.45</v>
      </c>
    </row>
    <row r="4773" spans="1:5">
      <c r="A4773" t="s">
        <v>19161</v>
      </c>
      <c r="B4773" t="s">
        <v>9618</v>
      </c>
      <c r="C4773">
        <v>6447</v>
      </c>
      <c r="D4773" t="s">
        <v>19162</v>
      </c>
      <c r="E4773">
        <v>72.22</v>
      </c>
    </row>
    <row r="4774" spans="1:5">
      <c r="A4774" t="s">
        <v>19163</v>
      </c>
      <c r="B4774" t="s">
        <v>9618</v>
      </c>
      <c r="C4774">
        <v>6447</v>
      </c>
      <c r="D4774" t="s">
        <v>19164</v>
      </c>
      <c r="E4774">
        <v>2.89</v>
      </c>
    </row>
    <row r="4775" spans="1:5">
      <c r="A4775" t="s">
        <v>19165</v>
      </c>
      <c r="B4775" t="s">
        <v>9618</v>
      </c>
      <c r="C4775">
        <v>6447</v>
      </c>
      <c r="D4775" t="s">
        <v>19166</v>
      </c>
      <c r="E4775">
        <v>0</v>
      </c>
    </row>
    <row r="4776" spans="1:5">
      <c r="A4776" t="s">
        <v>19167</v>
      </c>
      <c r="B4776" t="s">
        <v>9618</v>
      </c>
      <c r="C4776">
        <v>6447</v>
      </c>
      <c r="D4776" t="s">
        <v>19168</v>
      </c>
      <c r="E4776">
        <v>0</v>
      </c>
    </row>
    <row r="4777" spans="1:5">
      <c r="A4777" t="s">
        <v>19169</v>
      </c>
      <c r="B4777" t="s">
        <v>9618</v>
      </c>
      <c r="C4777">
        <v>6447</v>
      </c>
      <c r="D4777" t="s">
        <v>19170</v>
      </c>
      <c r="E4777">
        <v>0</v>
      </c>
    </row>
    <row r="4778" spans="1:5">
      <c r="A4778" t="s">
        <v>19171</v>
      </c>
      <c r="B4778" t="s">
        <v>9618</v>
      </c>
      <c r="C4778">
        <v>6447</v>
      </c>
      <c r="D4778" t="s">
        <v>19172</v>
      </c>
      <c r="E4778">
        <v>0</v>
      </c>
    </row>
    <row r="4779" spans="1:5">
      <c r="A4779" t="s">
        <v>19173</v>
      </c>
      <c r="B4779" t="s">
        <v>9618</v>
      </c>
      <c r="C4779">
        <v>6447</v>
      </c>
      <c r="D4779" t="s">
        <v>19174</v>
      </c>
      <c r="E4779">
        <v>0</v>
      </c>
    </row>
    <row r="4780" spans="1:5">
      <c r="A4780" t="s">
        <v>19175</v>
      </c>
      <c r="B4780" t="s">
        <v>9618</v>
      </c>
      <c r="C4780">
        <v>6447</v>
      </c>
      <c r="D4780" t="s">
        <v>19176</v>
      </c>
      <c r="E4780">
        <v>0</v>
      </c>
    </row>
    <row r="4781" spans="1:5">
      <c r="A4781" t="s">
        <v>19177</v>
      </c>
      <c r="B4781" t="s">
        <v>9618</v>
      </c>
      <c r="C4781">
        <v>6447</v>
      </c>
      <c r="D4781" t="s">
        <v>19178</v>
      </c>
      <c r="E4781">
        <v>0</v>
      </c>
    </row>
    <row r="4782" spans="1:5">
      <c r="A4782" t="s">
        <v>19179</v>
      </c>
      <c r="B4782" t="s">
        <v>9618</v>
      </c>
      <c r="C4782">
        <v>6447</v>
      </c>
      <c r="D4782" t="s">
        <v>19180</v>
      </c>
      <c r="E4782">
        <v>0.67</v>
      </c>
    </row>
    <row r="4783" spans="1:5">
      <c r="A4783" t="s">
        <v>19181</v>
      </c>
      <c r="B4783" t="s">
        <v>9618</v>
      </c>
      <c r="C4783">
        <v>6447</v>
      </c>
      <c r="D4783" t="s">
        <v>19182</v>
      </c>
      <c r="E4783">
        <v>4.03</v>
      </c>
    </row>
    <row r="4784" spans="1:5">
      <c r="A4784" t="s">
        <v>19183</v>
      </c>
      <c r="B4784" t="s">
        <v>9618</v>
      </c>
      <c r="C4784">
        <v>6447</v>
      </c>
      <c r="D4784" t="s">
        <v>19184</v>
      </c>
      <c r="E4784">
        <v>6.21</v>
      </c>
    </row>
    <row r="4785" spans="1:5">
      <c r="A4785" t="s">
        <v>19185</v>
      </c>
      <c r="B4785" t="s">
        <v>9618</v>
      </c>
      <c r="C4785">
        <v>6447</v>
      </c>
      <c r="D4785" t="s">
        <v>19186</v>
      </c>
      <c r="E4785">
        <v>7.66</v>
      </c>
    </row>
    <row r="4786" spans="1:5">
      <c r="A4786" t="s">
        <v>19187</v>
      </c>
      <c r="B4786" t="s">
        <v>9618</v>
      </c>
      <c r="C4786">
        <v>6447</v>
      </c>
      <c r="D4786" t="s">
        <v>19188</v>
      </c>
      <c r="E4786">
        <v>341.6</v>
      </c>
    </row>
    <row r="4787" spans="1:5">
      <c r="A4787" t="s">
        <v>19189</v>
      </c>
      <c r="B4787" t="s">
        <v>9618</v>
      </c>
      <c r="C4787">
        <v>6447</v>
      </c>
      <c r="D4787" t="s">
        <v>19190</v>
      </c>
      <c r="E4787">
        <v>623.34</v>
      </c>
    </row>
    <row r="4788" spans="1:5">
      <c r="A4788" t="s">
        <v>19191</v>
      </c>
      <c r="B4788" t="s">
        <v>9618</v>
      </c>
      <c r="C4788">
        <v>6447</v>
      </c>
      <c r="D4788" t="s">
        <v>19192</v>
      </c>
      <c r="E4788">
        <v>431.39</v>
      </c>
    </row>
    <row r="4789" spans="1:5">
      <c r="A4789" t="s">
        <v>19193</v>
      </c>
      <c r="B4789" t="s">
        <v>9618</v>
      </c>
      <c r="C4789">
        <v>6447</v>
      </c>
      <c r="D4789" t="s">
        <v>19194</v>
      </c>
      <c r="E4789">
        <v>72.349999999999994</v>
      </c>
    </row>
    <row r="4790" spans="1:5">
      <c r="A4790" t="s">
        <v>19195</v>
      </c>
      <c r="B4790" t="s">
        <v>9618</v>
      </c>
      <c r="C4790">
        <v>6447</v>
      </c>
      <c r="D4790" t="s">
        <v>19196</v>
      </c>
      <c r="E4790">
        <v>136.07</v>
      </c>
    </row>
    <row r="4791" spans="1:5">
      <c r="A4791" t="s">
        <v>19197</v>
      </c>
      <c r="B4791" t="s">
        <v>9618</v>
      </c>
      <c r="C4791">
        <v>6447</v>
      </c>
      <c r="D4791" t="s">
        <v>19198</v>
      </c>
      <c r="E4791">
        <v>77.150000000000006</v>
      </c>
    </row>
    <row r="4792" spans="1:5">
      <c r="A4792" t="s">
        <v>19199</v>
      </c>
      <c r="B4792" t="s">
        <v>9618</v>
      </c>
      <c r="C4792">
        <v>6447</v>
      </c>
      <c r="D4792" t="s">
        <v>19200</v>
      </c>
      <c r="E4792">
        <v>139.53</v>
      </c>
    </row>
    <row r="4793" spans="1:5">
      <c r="A4793" t="s">
        <v>19201</v>
      </c>
      <c r="B4793" t="s">
        <v>9618</v>
      </c>
      <c r="C4793">
        <v>6447</v>
      </c>
      <c r="D4793" t="s">
        <v>19202</v>
      </c>
      <c r="E4793">
        <v>37.369999999999997</v>
      </c>
    </row>
    <row r="4794" spans="1:5">
      <c r="A4794" t="s">
        <v>19203</v>
      </c>
      <c r="B4794" t="s">
        <v>9618</v>
      </c>
      <c r="C4794">
        <v>6447</v>
      </c>
      <c r="D4794" t="s">
        <v>19204</v>
      </c>
      <c r="E4794">
        <v>93.27</v>
      </c>
    </row>
    <row r="4795" spans="1:5">
      <c r="A4795" t="s">
        <v>19205</v>
      </c>
      <c r="B4795" t="s">
        <v>9618</v>
      </c>
      <c r="C4795">
        <v>6447</v>
      </c>
      <c r="D4795" t="s">
        <v>19206</v>
      </c>
      <c r="E4795">
        <v>51.42</v>
      </c>
    </row>
    <row r="4796" spans="1:5">
      <c r="A4796" t="s">
        <v>19207</v>
      </c>
      <c r="B4796" t="s">
        <v>9618</v>
      </c>
      <c r="C4796">
        <v>6447</v>
      </c>
      <c r="D4796" t="s">
        <v>19208</v>
      </c>
      <c r="E4796">
        <v>174.46</v>
      </c>
    </row>
    <row r="4797" spans="1:5">
      <c r="A4797" t="s">
        <v>19209</v>
      </c>
      <c r="B4797" t="s">
        <v>9618</v>
      </c>
      <c r="C4797">
        <v>6447</v>
      </c>
      <c r="D4797" t="s">
        <v>19210</v>
      </c>
      <c r="E4797">
        <v>92.27</v>
      </c>
    </row>
    <row r="4798" spans="1:5">
      <c r="A4798" t="s">
        <v>19211</v>
      </c>
      <c r="B4798" t="s">
        <v>9618</v>
      </c>
      <c r="C4798">
        <v>6447</v>
      </c>
      <c r="D4798" t="s">
        <v>19212</v>
      </c>
      <c r="E4798">
        <v>2.72</v>
      </c>
    </row>
    <row r="4799" spans="1:5">
      <c r="A4799" t="s">
        <v>19213</v>
      </c>
      <c r="B4799" t="s">
        <v>9618</v>
      </c>
      <c r="C4799">
        <v>6447</v>
      </c>
      <c r="D4799" t="s">
        <v>19214</v>
      </c>
      <c r="E4799">
        <v>0</v>
      </c>
    </row>
    <row r="4800" spans="1:5">
      <c r="A4800" t="s">
        <v>19215</v>
      </c>
      <c r="B4800" t="s">
        <v>9618</v>
      </c>
      <c r="C4800">
        <v>6447</v>
      </c>
      <c r="D4800" t="s">
        <v>19216</v>
      </c>
      <c r="E4800">
        <v>0</v>
      </c>
    </row>
    <row r="4801" spans="1:5">
      <c r="A4801" t="s">
        <v>19217</v>
      </c>
      <c r="B4801" t="s">
        <v>9618</v>
      </c>
      <c r="C4801">
        <v>6447</v>
      </c>
      <c r="D4801" t="s">
        <v>19218</v>
      </c>
      <c r="E4801">
        <v>0</v>
      </c>
    </row>
    <row r="4802" spans="1:5">
      <c r="A4802" t="s">
        <v>19219</v>
      </c>
      <c r="B4802" t="s">
        <v>9618</v>
      </c>
      <c r="C4802">
        <v>6447</v>
      </c>
      <c r="D4802" t="s">
        <v>19220</v>
      </c>
      <c r="E4802">
        <v>0</v>
      </c>
    </row>
    <row r="4803" spans="1:5">
      <c r="A4803" t="s">
        <v>19221</v>
      </c>
      <c r="B4803" t="s">
        <v>9618</v>
      </c>
      <c r="C4803">
        <v>6447</v>
      </c>
      <c r="D4803" t="s">
        <v>19222</v>
      </c>
      <c r="E4803">
        <v>0</v>
      </c>
    </row>
    <row r="4804" spans="1:5">
      <c r="A4804" t="s">
        <v>19223</v>
      </c>
      <c r="B4804" t="s">
        <v>9618</v>
      </c>
      <c r="C4804">
        <v>6447</v>
      </c>
      <c r="D4804" t="s">
        <v>19224</v>
      </c>
      <c r="E4804">
        <v>0</v>
      </c>
    </row>
    <row r="4805" spans="1:5">
      <c r="A4805" t="s">
        <v>19225</v>
      </c>
      <c r="B4805" t="s">
        <v>9618</v>
      </c>
      <c r="C4805">
        <v>6447</v>
      </c>
      <c r="D4805" t="s">
        <v>19226</v>
      </c>
      <c r="E4805">
        <v>0</v>
      </c>
    </row>
    <row r="4806" spans="1:5">
      <c r="A4806" t="s">
        <v>19227</v>
      </c>
      <c r="B4806" t="s">
        <v>9618</v>
      </c>
      <c r="C4806">
        <v>6447</v>
      </c>
      <c r="D4806" t="s">
        <v>19228</v>
      </c>
      <c r="E4806">
        <v>0</v>
      </c>
    </row>
    <row r="4807" spans="1:5">
      <c r="A4807" t="s">
        <v>19229</v>
      </c>
      <c r="B4807" t="s">
        <v>9618</v>
      </c>
      <c r="C4807">
        <v>6447</v>
      </c>
      <c r="D4807" t="s">
        <v>19230</v>
      </c>
      <c r="E4807">
        <v>4.0599999999999996</v>
      </c>
    </row>
    <row r="4808" spans="1:5">
      <c r="A4808" t="s">
        <v>19231</v>
      </c>
      <c r="B4808" t="s">
        <v>9618</v>
      </c>
      <c r="C4808">
        <v>6447</v>
      </c>
      <c r="D4808" t="s">
        <v>19232</v>
      </c>
      <c r="E4808">
        <v>4.08</v>
      </c>
    </row>
    <row r="4809" spans="1:5">
      <c r="A4809" t="s">
        <v>19233</v>
      </c>
      <c r="B4809" t="s">
        <v>9618</v>
      </c>
      <c r="C4809">
        <v>6447</v>
      </c>
      <c r="D4809" t="s">
        <v>19234</v>
      </c>
      <c r="E4809">
        <v>4.8600000000000003</v>
      </c>
    </row>
    <row r="4810" spans="1:5">
      <c r="A4810" t="s">
        <v>19235</v>
      </c>
      <c r="B4810" t="s">
        <v>9618</v>
      </c>
      <c r="C4810">
        <v>6447</v>
      </c>
      <c r="D4810" t="s">
        <v>19236</v>
      </c>
      <c r="E4810">
        <v>160.91</v>
      </c>
    </row>
    <row r="4811" spans="1:5">
      <c r="A4811" t="s">
        <v>19237</v>
      </c>
      <c r="B4811" t="s">
        <v>9618</v>
      </c>
      <c r="C4811">
        <v>6447</v>
      </c>
      <c r="D4811" t="s">
        <v>19238</v>
      </c>
      <c r="E4811">
        <v>275.20999999999998</v>
      </c>
    </row>
    <row r="4812" spans="1:5">
      <c r="A4812" t="s">
        <v>19239</v>
      </c>
      <c r="B4812" t="s">
        <v>9618</v>
      </c>
      <c r="C4812">
        <v>6447</v>
      </c>
      <c r="D4812" t="s">
        <v>19240</v>
      </c>
      <c r="E4812">
        <v>349.02</v>
      </c>
    </row>
    <row r="4813" spans="1:5">
      <c r="A4813" t="s">
        <v>19241</v>
      </c>
      <c r="B4813" t="s">
        <v>9618</v>
      </c>
      <c r="C4813">
        <v>6447</v>
      </c>
      <c r="D4813" t="s">
        <v>19242</v>
      </c>
      <c r="E4813">
        <v>365.77</v>
      </c>
    </row>
    <row r="4814" spans="1:5">
      <c r="A4814" t="s">
        <v>19243</v>
      </c>
      <c r="B4814" t="s">
        <v>9618</v>
      </c>
      <c r="C4814">
        <v>6447</v>
      </c>
      <c r="D4814" t="s">
        <v>19244</v>
      </c>
      <c r="E4814">
        <v>266</v>
      </c>
    </row>
    <row r="4815" spans="1:5">
      <c r="A4815" t="s">
        <v>19245</v>
      </c>
      <c r="B4815" t="s">
        <v>9618</v>
      </c>
      <c r="C4815">
        <v>6447</v>
      </c>
      <c r="D4815" t="s">
        <v>19246</v>
      </c>
      <c r="E4815">
        <v>116.57</v>
      </c>
    </row>
    <row r="4816" spans="1:5">
      <c r="A4816" t="s">
        <v>19247</v>
      </c>
      <c r="B4816" t="s">
        <v>9618</v>
      </c>
      <c r="C4816">
        <v>6447</v>
      </c>
      <c r="D4816" t="s">
        <v>19248</v>
      </c>
      <c r="E4816">
        <v>22.57</v>
      </c>
    </row>
    <row r="4817" spans="1:5">
      <c r="A4817" t="s">
        <v>19249</v>
      </c>
      <c r="B4817" t="s">
        <v>9618</v>
      </c>
      <c r="C4817">
        <v>6447</v>
      </c>
      <c r="D4817" t="s">
        <v>19250</v>
      </c>
      <c r="E4817">
        <v>364.99</v>
      </c>
    </row>
    <row r="4818" spans="1:5">
      <c r="A4818" t="s">
        <v>19251</v>
      </c>
      <c r="B4818" t="s">
        <v>9618</v>
      </c>
      <c r="C4818">
        <v>6447</v>
      </c>
      <c r="D4818" t="s">
        <v>19252</v>
      </c>
      <c r="E4818">
        <v>8.1300000000000008</v>
      </c>
    </row>
    <row r="4819" spans="1:5">
      <c r="A4819" t="s">
        <v>19253</v>
      </c>
      <c r="B4819" t="s">
        <v>9618</v>
      </c>
      <c r="C4819">
        <v>6447</v>
      </c>
      <c r="D4819" t="s">
        <v>19254</v>
      </c>
      <c r="E4819">
        <v>4.8099999999999996</v>
      </c>
    </row>
    <row r="4820" spans="1:5">
      <c r="A4820" t="s">
        <v>19255</v>
      </c>
      <c r="B4820" t="s">
        <v>9618</v>
      </c>
      <c r="C4820">
        <v>6447</v>
      </c>
      <c r="D4820" t="s">
        <v>19256</v>
      </c>
      <c r="E4820">
        <v>29.03</v>
      </c>
    </row>
    <row r="4821" spans="1:5">
      <c r="A4821" t="s">
        <v>19257</v>
      </c>
      <c r="B4821" t="s">
        <v>9618</v>
      </c>
      <c r="C4821">
        <v>6447</v>
      </c>
      <c r="D4821" t="s">
        <v>19258</v>
      </c>
      <c r="E4821">
        <v>156</v>
      </c>
    </row>
    <row r="4822" spans="1:5">
      <c r="A4822" t="s">
        <v>19259</v>
      </c>
      <c r="B4822" t="s">
        <v>9618</v>
      </c>
      <c r="C4822">
        <v>6447</v>
      </c>
      <c r="D4822" t="s">
        <v>19260</v>
      </c>
      <c r="E4822">
        <v>2.77</v>
      </c>
    </row>
    <row r="4823" spans="1:5">
      <c r="A4823" t="s">
        <v>19261</v>
      </c>
      <c r="B4823" t="s">
        <v>9618</v>
      </c>
      <c r="C4823">
        <v>6447</v>
      </c>
      <c r="D4823" t="s">
        <v>19262</v>
      </c>
      <c r="E4823">
        <v>0</v>
      </c>
    </row>
    <row r="4824" spans="1:5">
      <c r="A4824" t="s">
        <v>19263</v>
      </c>
      <c r="B4824" t="s">
        <v>9618</v>
      </c>
      <c r="C4824">
        <v>6447</v>
      </c>
      <c r="D4824" t="s">
        <v>19264</v>
      </c>
      <c r="E4824">
        <v>0</v>
      </c>
    </row>
    <row r="4825" spans="1:5">
      <c r="A4825" t="s">
        <v>19265</v>
      </c>
      <c r="B4825" t="s">
        <v>9618</v>
      </c>
      <c r="C4825">
        <v>6447</v>
      </c>
      <c r="D4825" t="s">
        <v>19266</v>
      </c>
      <c r="E4825">
        <v>0</v>
      </c>
    </row>
    <row r="4826" spans="1:5">
      <c r="A4826" t="s">
        <v>19267</v>
      </c>
      <c r="B4826" t="s">
        <v>9618</v>
      </c>
      <c r="C4826">
        <v>6447</v>
      </c>
      <c r="D4826" t="s">
        <v>19268</v>
      </c>
      <c r="E4826">
        <v>0</v>
      </c>
    </row>
    <row r="4827" spans="1:5">
      <c r="A4827" t="s">
        <v>19269</v>
      </c>
      <c r="B4827" t="s">
        <v>9618</v>
      </c>
      <c r="C4827">
        <v>6447</v>
      </c>
      <c r="D4827" t="s">
        <v>19270</v>
      </c>
      <c r="E4827">
        <v>0</v>
      </c>
    </row>
    <row r="4828" spans="1:5">
      <c r="A4828" t="s">
        <v>19271</v>
      </c>
      <c r="B4828" t="s">
        <v>9618</v>
      </c>
      <c r="C4828">
        <v>6447</v>
      </c>
      <c r="D4828" t="s">
        <v>19272</v>
      </c>
      <c r="E4828">
        <v>0</v>
      </c>
    </row>
    <row r="4829" spans="1:5">
      <c r="A4829" t="s">
        <v>19273</v>
      </c>
      <c r="B4829" t="s">
        <v>9618</v>
      </c>
      <c r="C4829">
        <v>6447</v>
      </c>
      <c r="D4829" t="s">
        <v>19274</v>
      </c>
      <c r="E4829">
        <v>0</v>
      </c>
    </row>
    <row r="4830" spans="1:5">
      <c r="A4830" t="s">
        <v>19275</v>
      </c>
      <c r="B4830" t="s">
        <v>9618</v>
      </c>
      <c r="C4830">
        <v>6447</v>
      </c>
      <c r="D4830" t="s">
        <v>19276</v>
      </c>
      <c r="E4830">
        <v>0</v>
      </c>
    </row>
    <row r="4831" spans="1:5">
      <c r="A4831" t="s">
        <v>19277</v>
      </c>
      <c r="B4831" t="s">
        <v>9618</v>
      </c>
      <c r="C4831">
        <v>6447</v>
      </c>
      <c r="D4831" t="s">
        <v>19278</v>
      </c>
      <c r="E4831">
        <v>4.05</v>
      </c>
    </row>
    <row r="4832" spans="1:5">
      <c r="A4832" t="s">
        <v>19279</v>
      </c>
      <c r="B4832" t="s">
        <v>9618</v>
      </c>
      <c r="C4832">
        <v>6447</v>
      </c>
      <c r="D4832" t="s">
        <v>19280</v>
      </c>
      <c r="E4832">
        <v>87.64</v>
      </c>
    </row>
    <row r="4833" spans="1:5">
      <c r="A4833" t="s">
        <v>19281</v>
      </c>
      <c r="B4833" t="s">
        <v>9618</v>
      </c>
      <c r="C4833">
        <v>6447</v>
      </c>
      <c r="D4833" t="s">
        <v>19282</v>
      </c>
      <c r="E4833">
        <v>16.04</v>
      </c>
    </row>
    <row r="4834" spans="1:5">
      <c r="A4834" t="s">
        <v>19283</v>
      </c>
      <c r="B4834" t="s">
        <v>9618</v>
      </c>
      <c r="C4834">
        <v>6447</v>
      </c>
      <c r="D4834" t="s">
        <v>19284</v>
      </c>
      <c r="E4834">
        <v>131.75</v>
      </c>
    </row>
    <row r="4835" spans="1:5">
      <c r="A4835" t="s">
        <v>19285</v>
      </c>
      <c r="B4835" t="s">
        <v>9618</v>
      </c>
      <c r="C4835">
        <v>6447</v>
      </c>
      <c r="D4835" t="s">
        <v>19286</v>
      </c>
      <c r="E4835">
        <v>221.53</v>
      </c>
    </row>
    <row r="4836" spans="1:5">
      <c r="A4836" t="s">
        <v>19287</v>
      </c>
      <c r="B4836" t="s">
        <v>9618</v>
      </c>
      <c r="C4836">
        <v>6447</v>
      </c>
      <c r="D4836" t="s">
        <v>19288</v>
      </c>
      <c r="E4836">
        <v>458.09</v>
      </c>
    </row>
    <row r="4837" spans="1:5">
      <c r="A4837" t="s">
        <v>19289</v>
      </c>
      <c r="B4837" t="s">
        <v>9618</v>
      </c>
      <c r="C4837">
        <v>6447</v>
      </c>
      <c r="D4837" t="s">
        <v>19290</v>
      </c>
      <c r="E4837">
        <v>484.61</v>
      </c>
    </row>
    <row r="4838" spans="1:5">
      <c r="A4838" t="s">
        <v>19291</v>
      </c>
      <c r="B4838" t="s">
        <v>9618</v>
      </c>
      <c r="C4838">
        <v>6447</v>
      </c>
      <c r="D4838" t="s">
        <v>19292</v>
      </c>
      <c r="E4838">
        <v>119.4</v>
      </c>
    </row>
    <row r="4839" spans="1:5">
      <c r="A4839" t="s">
        <v>19293</v>
      </c>
      <c r="B4839" t="s">
        <v>9618</v>
      </c>
      <c r="C4839">
        <v>6447</v>
      </c>
      <c r="D4839" t="s">
        <v>19294</v>
      </c>
      <c r="E4839">
        <v>104.21</v>
      </c>
    </row>
    <row r="4840" spans="1:5">
      <c r="A4840" t="s">
        <v>19295</v>
      </c>
      <c r="B4840" t="s">
        <v>9618</v>
      </c>
      <c r="C4840">
        <v>6447</v>
      </c>
      <c r="D4840" t="s">
        <v>19296</v>
      </c>
      <c r="E4840">
        <v>213.65</v>
      </c>
    </row>
    <row r="4841" spans="1:5">
      <c r="A4841" t="s">
        <v>19297</v>
      </c>
      <c r="B4841" t="s">
        <v>9618</v>
      </c>
      <c r="C4841">
        <v>6447</v>
      </c>
      <c r="D4841" t="s">
        <v>19298</v>
      </c>
      <c r="E4841">
        <v>593.47</v>
      </c>
    </row>
    <row r="4842" spans="1:5">
      <c r="A4842" t="s">
        <v>19299</v>
      </c>
      <c r="B4842" t="s">
        <v>9618</v>
      </c>
      <c r="C4842">
        <v>6447</v>
      </c>
      <c r="D4842" t="s">
        <v>19300</v>
      </c>
      <c r="E4842">
        <v>579.44000000000005</v>
      </c>
    </row>
    <row r="4843" spans="1:5">
      <c r="A4843" t="s">
        <v>19301</v>
      </c>
      <c r="B4843" t="s">
        <v>9618</v>
      </c>
      <c r="C4843">
        <v>6447</v>
      </c>
      <c r="D4843" t="s">
        <v>19302</v>
      </c>
      <c r="E4843">
        <v>579.36</v>
      </c>
    </row>
    <row r="4844" spans="1:5">
      <c r="A4844" t="s">
        <v>19303</v>
      </c>
      <c r="B4844" t="s">
        <v>9618</v>
      </c>
      <c r="C4844">
        <v>6447</v>
      </c>
      <c r="D4844" t="s">
        <v>19304</v>
      </c>
      <c r="E4844">
        <v>496.03</v>
      </c>
    </row>
    <row r="4845" spans="1:5">
      <c r="A4845" t="s">
        <v>19305</v>
      </c>
      <c r="B4845" t="s">
        <v>9618</v>
      </c>
      <c r="C4845">
        <v>6447</v>
      </c>
      <c r="D4845" t="s">
        <v>19306</v>
      </c>
      <c r="E4845">
        <v>100.82</v>
      </c>
    </row>
    <row r="4846" spans="1:5">
      <c r="A4846" t="s">
        <v>19307</v>
      </c>
      <c r="B4846" t="s">
        <v>9618</v>
      </c>
      <c r="C4846">
        <v>6447</v>
      </c>
      <c r="D4846" t="s">
        <v>19308</v>
      </c>
      <c r="E4846">
        <v>2.76</v>
      </c>
    </row>
    <row r="4847" spans="1:5">
      <c r="A4847" t="s">
        <v>19309</v>
      </c>
      <c r="B4847" t="s">
        <v>9618</v>
      </c>
      <c r="C4847">
        <v>6447</v>
      </c>
      <c r="D4847" t="s">
        <v>19310</v>
      </c>
      <c r="E4847">
        <v>0</v>
      </c>
    </row>
    <row r="4848" spans="1:5">
      <c r="A4848" t="s">
        <v>19311</v>
      </c>
      <c r="B4848" t="s">
        <v>9618</v>
      </c>
      <c r="C4848">
        <v>6447</v>
      </c>
      <c r="D4848" t="s">
        <v>19312</v>
      </c>
      <c r="E4848">
        <v>0</v>
      </c>
    </row>
    <row r="4849" spans="1:5">
      <c r="A4849" t="s">
        <v>19313</v>
      </c>
      <c r="B4849" t="s">
        <v>9618</v>
      </c>
      <c r="C4849">
        <v>6447</v>
      </c>
      <c r="D4849" t="s">
        <v>19314</v>
      </c>
      <c r="E4849">
        <v>0</v>
      </c>
    </row>
    <row r="4850" spans="1:5">
      <c r="A4850" t="s">
        <v>19315</v>
      </c>
      <c r="B4850" t="s">
        <v>9618</v>
      </c>
      <c r="C4850">
        <v>6447</v>
      </c>
      <c r="D4850" t="s">
        <v>19316</v>
      </c>
      <c r="E4850">
        <v>0</v>
      </c>
    </row>
    <row r="4851" spans="1:5">
      <c r="A4851" t="s">
        <v>19317</v>
      </c>
      <c r="B4851" t="s">
        <v>9618</v>
      </c>
      <c r="C4851">
        <v>6447</v>
      </c>
      <c r="D4851" t="s">
        <v>19318</v>
      </c>
      <c r="E4851">
        <v>0</v>
      </c>
    </row>
    <row r="4852" spans="1:5">
      <c r="A4852" t="s">
        <v>19319</v>
      </c>
      <c r="B4852" t="s">
        <v>9618</v>
      </c>
      <c r="C4852">
        <v>6447</v>
      </c>
      <c r="D4852" t="s">
        <v>19320</v>
      </c>
      <c r="E4852">
        <v>0</v>
      </c>
    </row>
    <row r="4853" spans="1:5">
      <c r="A4853" t="s">
        <v>19321</v>
      </c>
      <c r="B4853" t="s">
        <v>9618</v>
      </c>
      <c r="C4853">
        <v>6447</v>
      </c>
      <c r="D4853" t="s">
        <v>19322</v>
      </c>
      <c r="E4853">
        <v>0</v>
      </c>
    </row>
    <row r="4854" spans="1:5">
      <c r="A4854" t="s">
        <v>19323</v>
      </c>
      <c r="B4854" t="s">
        <v>9618</v>
      </c>
      <c r="C4854">
        <v>6447</v>
      </c>
      <c r="D4854" t="s">
        <v>19324</v>
      </c>
      <c r="E4854">
        <v>0</v>
      </c>
    </row>
    <row r="4855" spans="1:5">
      <c r="A4855" t="s">
        <v>19325</v>
      </c>
      <c r="B4855" t="s">
        <v>9618</v>
      </c>
      <c r="C4855">
        <v>6447</v>
      </c>
      <c r="D4855" t="s">
        <v>19326</v>
      </c>
      <c r="E4855">
        <v>5.75</v>
      </c>
    </row>
    <row r="4856" spans="1:5">
      <c r="A4856" t="s">
        <v>19327</v>
      </c>
      <c r="B4856" t="s">
        <v>9618</v>
      </c>
      <c r="C4856">
        <v>6447</v>
      </c>
      <c r="D4856" t="s">
        <v>19328</v>
      </c>
      <c r="E4856">
        <v>57.62</v>
      </c>
    </row>
    <row r="4857" spans="1:5">
      <c r="A4857" t="s">
        <v>19329</v>
      </c>
      <c r="B4857" t="s">
        <v>9618</v>
      </c>
      <c r="C4857">
        <v>6447</v>
      </c>
      <c r="D4857" t="s">
        <v>19330</v>
      </c>
      <c r="E4857">
        <v>6.77</v>
      </c>
    </row>
    <row r="4858" spans="1:5">
      <c r="A4858" t="s">
        <v>19331</v>
      </c>
      <c r="B4858" t="s">
        <v>9618</v>
      </c>
      <c r="C4858">
        <v>6447</v>
      </c>
      <c r="D4858" t="s">
        <v>19332</v>
      </c>
      <c r="E4858">
        <v>76.88</v>
      </c>
    </row>
    <row r="4859" spans="1:5">
      <c r="A4859" t="s">
        <v>19333</v>
      </c>
      <c r="B4859" t="s">
        <v>9618</v>
      </c>
      <c r="C4859">
        <v>6447</v>
      </c>
      <c r="D4859" t="s">
        <v>19334</v>
      </c>
      <c r="E4859">
        <v>145.47999999999999</v>
      </c>
    </row>
    <row r="4860" spans="1:5">
      <c r="A4860" t="s">
        <v>19335</v>
      </c>
      <c r="B4860" t="s">
        <v>9618</v>
      </c>
      <c r="C4860">
        <v>6447</v>
      </c>
      <c r="D4860" t="s">
        <v>19336</v>
      </c>
      <c r="E4860">
        <v>538.08000000000004</v>
      </c>
    </row>
    <row r="4861" spans="1:5">
      <c r="A4861" t="s">
        <v>19337</v>
      </c>
      <c r="B4861" t="s">
        <v>9618</v>
      </c>
      <c r="C4861">
        <v>6447</v>
      </c>
      <c r="D4861" t="s">
        <v>19338</v>
      </c>
      <c r="E4861">
        <v>629.30999999999995</v>
      </c>
    </row>
    <row r="4862" spans="1:5">
      <c r="A4862" t="s">
        <v>19339</v>
      </c>
      <c r="B4862" t="s">
        <v>9618</v>
      </c>
      <c r="C4862">
        <v>6447</v>
      </c>
      <c r="D4862" t="s">
        <v>19340</v>
      </c>
      <c r="E4862">
        <v>357.51</v>
      </c>
    </row>
    <row r="4863" spans="1:5">
      <c r="A4863" t="s">
        <v>19341</v>
      </c>
      <c r="B4863" t="s">
        <v>9618</v>
      </c>
      <c r="C4863">
        <v>6447</v>
      </c>
      <c r="D4863" t="s">
        <v>19342</v>
      </c>
      <c r="E4863">
        <v>399.8</v>
      </c>
    </row>
    <row r="4864" spans="1:5">
      <c r="A4864" t="s">
        <v>19343</v>
      </c>
      <c r="B4864" t="s">
        <v>9618</v>
      </c>
      <c r="C4864">
        <v>6447</v>
      </c>
      <c r="D4864" t="s">
        <v>19344</v>
      </c>
      <c r="E4864">
        <v>43.26</v>
      </c>
    </row>
    <row r="4865" spans="1:5">
      <c r="A4865" t="s">
        <v>19345</v>
      </c>
      <c r="B4865" t="s">
        <v>9618</v>
      </c>
      <c r="C4865">
        <v>6447</v>
      </c>
      <c r="D4865" t="s">
        <v>19346</v>
      </c>
      <c r="E4865">
        <v>59.58</v>
      </c>
    </row>
    <row r="4866" spans="1:5">
      <c r="A4866" t="s">
        <v>19347</v>
      </c>
      <c r="B4866" t="s">
        <v>9618</v>
      </c>
      <c r="C4866">
        <v>6447</v>
      </c>
      <c r="D4866" t="s">
        <v>19348</v>
      </c>
      <c r="E4866">
        <v>36.54</v>
      </c>
    </row>
    <row r="4867" spans="1:5">
      <c r="A4867" t="s">
        <v>19349</v>
      </c>
      <c r="B4867" t="s">
        <v>9618</v>
      </c>
      <c r="C4867">
        <v>6447</v>
      </c>
      <c r="D4867" t="s">
        <v>19350</v>
      </c>
      <c r="E4867">
        <v>4.29</v>
      </c>
    </row>
    <row r="4868" spans="1:5">
      <c r="A4868" t="s">
        <v>19351</v>
      </c>
      <c r="B4868" t="s">
        <v>9618</v>
      </c>
      <c r="C4868">
        <v>6447</v>
      </c>
      <c r="D4868" t="s">
        <v>19352</v>
      </c>
      <c r="E4868">
        <v>6.79</v>
      </c>
    </row>
    <row r="4869" spans="1:5">
      <c r="A4869" t="s">
        <v>19353</v>
      </c>
      <c r="B4869" t="s">
        <v>9618</v>
      </c>
      <c r="C4869">
        <v>6447</v>
      </c>
      <c r="D4869" t="s">
        <v>19354</v>
      </c>
      <c r="E4869">
        <v>4.3</v>
      </c>
    </row>
    <row r="4870" spans="1:5">
      <c r="A4870" t="s">
        <v>19355</v>
      </c>
      <c r="B4870" t="s">
        <v>9618</v>
      </c>
      <c r="C4870">
        <v>6447</v>
      </c>
      <c r="D4870" t="s">
        <v>19356</v>
      </c>
      <c r="E4870">
        <v>2.77</v>
      </c>
    </row>
    <row r="4871" spans="1:5">
      <c r="A4871" t="s">
        <v>19357</v>
      </c>
      <c r="B4871" t="s">
        <v>9618</v>
      </c>
      <c r="C4871">
        <v>6447</v>
      </c>
      <c r="D4871" t="s">
        <v>19358</v>
      </c>
      <c r="E4871">
        <v>0</v>
      </c>
    </row>
    <row r="4872" spans="1:5">
      <c r="A4872" t="s">
        <v>19359</v>
      </c>
      <c r="B4872" t="s">
        <v>9618</v>
      </c>
      <c r="C4872">
        <v>6447</v>
      </c>
      <c r="D4872" t="s">
        <v>19360</v>
      </c>
      <c r="E4872">
        <v>0</v>
      </c>
    </row>
    <row r="4873" spans="1:5">
      <c r="A4873" t="s">
        <v>19361</v>
      </c>
      <c r="B4873" t="s">
        <v>9618</v>
      </c>
      <c r="C4873">
        <v>6447</v>
      </c>
      <c r="D4873" t="s">
        <v>19362</v>
      </c>
      <c r="E4873">
        <v>0</v>
      </c>
    </row>
    <row r="4874" spans="1:5">
      <c r="A4874" t="s">
        <v>19363</v>
      </c>
      <c r="B4874" t="s">
        <v>9618</v>
      </c>
      <c r="C4874">
        <v>6447</v>
      </c>
      <c r="D4874" t="s">
        <v>19364</v>
      </c>
      <c r="E4874">
        <v>0</v>
      </c>
    </row>
    <row r="4875" spans="1:5">
      <c r="A4875" t="s">
        <v>19365</v>
      </c>
      <c r="B4875" t="s">
        <v>9618</v>
      </c>
      <c r="C4875">
        <v>6447</v>
      </c>
      <c r="D4875" t="s">
        <v>19366</v>
      </c>
      <c r="E4875">
        <v>0</v>
      </c>
    </row>
    <row r="4876" spans="1:5">
      <c r="A4876" t="s">
        <v>19367</v>
      </c>
      <c r="B4876" t="s">
        <v>9618</v>
      </c>
      <c r="C4876">
        <v>6447</v>
      </c>
      <c r="D4876" t="s">
        <v>19368</v>
      </c>
      <c r="E4876">
        <v>0</v>
      </c>
    </row>
    <row r="4877" spans="1:5">
      <c r="A4877" t="s">
        <v>19369</v>
      </c>
      <c r="B4877" t="s">
        <v>9618</v>
      </c>
      <c r="C4877">
        <v>6447</v>
      </c>
      <c r="D4877" t="s">
        <v>19370</v>
      </c>
      <c r="E4877">
        <v>0</v>
      </c>
    </row>
    <row r="4878" spans="1:5">
      <c r="A4878" t="s">
        <v>19371</v>
      </c>
      <c r="B4878" t="s">
        <v>9618</v>
      </c>
      <c r="C4878">
        <v>6447</v>
      </c>
      <c r="D4878" t="s">
        <v>19372</v>
      </c>
      <c r="E4878">
        <v>0</v>
      </c>
    </row>
    <row r="4879" spans="1:5">
      <c r="A4879" t="s">
        <v>19373</v>
      </c>
      <c r="B4879" t="s">
        <v>9618</v>
      </c>
      <c r="C4879">
        <v>6447</v>
      </c>
      <c r="D4879" t="s">
        <v>19374</v>
      </c>
      <c r="E4879">
        <v>4.13</v>
      </c>
    </row>
    <row r="4880" spans="1:5">
      <c r="A4880" t="s">
        <v>19375</v>
      </c>
      <c r="B4880" t="s">
        <v>9618</v>
      </c>
      <c r="C4880">
        <v>6447</v>
      </c>
      <c r="D4880" t="s">
        <v>19376</v>
      </c>
      <c r="E4880">
        <v>4.13</v>
      </c>
    </row>
    <row r="4881" spans="1:5">
      <c r="A4881" t="s">
        <v>19377</v>
      </c>
      <c r="B4881" t="s">
        <v>9618</v>
      </c>
      <c r="C4881">
        <v>6447</v>
      </c>
      <c r="D4881" t="s">
        <v>19378</v>
      </c>
      <c r="E4881">
        <v>4.1100000000000003</v>
      </c>
    </row>
    <row r="4882" spans="1:5">
      <c r="A4882" t="s">
        <v>19379</v>
      </c>
      <c r="B4882" t="s">
        <v>9618</v>
      </c>
      <c r="C4882">
        <v>6447</v>
      </c>
      <c r="D4882" t="s">
        <v>19380</v>
      </c>
      <c r="E4882">
        <v>4.0999999999999996</v>
      </c>
    </row>
    <row r="4883" spans="1:5">
      <c r="A4883" t="s">
        <v>19381</v>
      </c>
      <c r="B4883" t="s">
        <v>9618</v>
      </c>
      <c r="C4883">
        <v>6447</v>
      </c>
      <c r="D4883" t="s">
        <v>19382</v>
      </c>
      <c r="E4883">
        <v>4.12</v>
      </c>
    </row>
    <row r="4884" spans="1:5">
      <c r="A4884" t="s">
        <v>19383</v>
      </c>
      <c r="B4884" t="s">
        <v>9618</v>
      </c>
      <c r="C4884">
        <v>6447</v>
      </c>
      <c r="D4884" t="s">
        <v>19384</v>
      </c>
      <c r="E4884">
        <v>4.16</v>
      </c>
    </row>
    <row r="4885" spans="1:5">
      <c r="A4885" t="s">
        <v>19385</v>
      </c>
      <c r="B4885" t="s">
        <v>9618</v>
      </c>
      <c r="C4885">
        <v>6447</v>
      </c>
      <c r="D4885" t="s">
        <v>19386</v>
      </c>
      <c r="E4885">
        <v>7.88</v>
      </c>
    </row>
    <row r="4886" spans="1:5">
      <c r="A4886" t="s">
        <v>19387</v>
      </c>
      <c r="B4886" t="s">
        <v>9618</v>
      </c>
      <c r="C4886">
        <v>6447</v>
      </c>
      <c r="D4886" t="s">
        <v>19388</v>
      </c>
      <c r="E4886">
        <v>8.69</v>
      </c>
    </row>
    <row r="4887" spans="1:5">
      <c r="A4887" t="s">
        <v>19389</v>
      </c>
      <c r="B4887" t="s">
        <v>9618</v>
      </c>
      <c r="C4887">
        <v>6447</v>
      </c>
      <c r="D4887" t="s">
        <v>19390</v>
      </c>
      <c r="E4887">
        <v>17.62</v>
      </c>
    </row>
    <row r="4888" spans="1:5">
      <c r="A4888" t="s">
        <v>19391</v>
      </c>
      <c r="B4888" t="s">
        <v>9618</v>
      </c>
      <c r="C4888">
        <v>6447</v>
      </c>
      <c r="D4888" t="s">
        <v>19392</v>
      </c>
      <c r="E4888">
        <v>215.51</v>
      </c>
    </row>
    <row r="4889" spans="1:5">
      <c r="A4889" t="s">
        <v>19393</v>
      </c>
      <c r="B4889" t="s">
        <v>9618</v>
      </c>
      <c r="C4889">
        <v>6447</v>
      </c>
      <c r="D4889" t="s">
        <v>19394</v>
      </c>
      <c r="E4889">
        <v>137.63999999999999</v>
      </c>
    </row>
    <row r="4890" spans="1:5">
      <c r="A4890" t="s">
        <v>19395</v>
      </c>
      <c r="B4890" t="s">
        <v>9618</v>
      </c>
      <c r="C4890">
        <v>6447</v>
      </c>
      <c r="D4890" t="s">
        <v>19396</v>
      </c>
      <c r="E4890">
        <v>6.54</v>
      </c>
    </row>
    <row r="4891" spans="1:5">
      <c r="A4891" t="s">
        <v>19397</v>
      </c>
      <c r="B4891" t="s">
        <v>9618</v>
      </c>
      <c r="C4891">
        <v>6447</v>
      </c>
      <c r="D4891" t="s">
        <v>19398</v>
      </c>
      <c r="E4891">
        <v>4.17</v>
      </c>
    </row>
    <row r="4892" spans="1:5">
      <c r="A4892" t="s">
        <v>19399</v>
      </c>
      <c r="B4892" t="s">
        <v>9618</v>
      </c>
      <c r="C4892">
        <v>6447</v>
      </c>
      <c r="D4892" t="s">
        <v>19400</v>
      </c>
      <c r="E4892">
        <v>4.18</v>
      </c>
    </row>
    <row r="4893" spans="1:5">
      <c r="A4893" t="s">
        <v>19401</v>
      </c>
      <c r="B4893" t="s">
        <v>9618</v>
      </c>
      <c r="C4893">
        <v>6447</v>
      </c>
      <c r="D4893" t="s">
        <v>19402</v>
      </c>
      <c r="E4893">
        <v>4.17</v>
      </c>
    </row>
    <row r="4894" spans="1:5">
      <c r="A4894" t="s">
        <v>19403</v>
      </c>
      <c r="B4894" t="s">
        <v>9618</v>
      </c>
      <c r="C4894">
        <v>6447</v>
      </c>
      <c r="D4894" t="s">
        <v>19404</v>
      </c>
      <c r="E4894">
        <v>2.77</v>
      </c>
    </row>
    <row r="4895" spans="1:5">
      <c r="A4895" t="s">
        <v>19405</v>
      </c>
      <c r="B4895" t="s">
        <v>9618</v>
      </c>
      <c r="C4895">
        <v>6447</v>
      </c>
      <c r="D4895" t="s">
        <v>19406</v>
      </c>
      <c r="E4895">
        <v>0</v>
      </c>
    </row>
    <row r="4896" spans="1:5">
      <c r="A4896" t="s">
        <v>19407</v>
      </c>
      <c r="B4896" t="s">
        <v>9618</v>
      </c>
      <c r="C4896">
        <v>6447</v>
      </c>
      <c r="D4896" t="s">
        <v>19408</v>
      </c>
      <c r="E4896">
        <v>0</v>
      </c>
    </row>
    <row r="4897" spans="1:5">
      <c r="A4897" t="s">
        <v>19409</v>
      </c>
      <c r="B4897" t="s">
        <v>9618</v>
      </c>
      <c r="C4897">
        <v>6447</v>
      </c>
      <c r="D4897" t="s">
        <v>19410</v>
      </c>
      <c r="E4897">
        <v>0</v>
      </c>
    </row>
    <row r="4898" spans="1:5">
      <c r="A4898" t="s">
        <v>19411</v>
      </c>
      <c r="B4898" t="s">
        <v>9618</v>
      </c>
      <c r="C4898">
        <v>6447</v>
      </c>
      <c r="D4898" t="s">
        <v>19412</v>
      </c>
      <c r="E4898">
        <v>0</v>
      </c>
    </row>
    <row r="4899" spans="1:5">
      <c r="A4899" t="s">
        <v>19413</v>
      </c>
      <c r="B4899" t="s">
        <v>9618</v>
      </c>
      <c r="C4899">
        <v>6447</v>
      </c>
      <c r="D4899" t="s">
        <v>19414</v>
      </c>
      <c r="E4899">
        <v>0</v>
      </c>
    </row>
    <row r="4900" spans="1:5">
      <c r="A4900" t="s">
        <v>19415</v>
      </c>
      <c r="B4900" t="s">
        <v>9618</v>
      </c>
      <c r="C4900">
        <v>6447</v>
      </c>
      <c r="D4900" t="s">
        <v>19416</v>
      </c>
      <c r="E4900">
        <v>0</v>
      </c>
    </row>
    <row r="4901" spans="1:5">
      <c r="A4901" t="s">
        <v>19417</v>
      </c>
      <c r="B4901" t="s">
        <v>9618</v>
      </c>
      <c r="C4901">
        <v>6447</v>
      </c>
      <c r="D4901" t="s">
        <v>19418</v>
      </c>
      <c r="E4901">
        <v>0</v>
      </c>
    </row>
    <row r="4902" spans="1:5">
      <c r="A4902" t="s">
        <v>19419</v>
      </c>
      <c r="B4902" t="s">
        <v>9618</v>
      </c>
      <c r="C4902">
        <v>6447</v>
      </c>
      <c r="D4902" t="s">
        <v>19420</v>
      </c>
      <c r="E4902">
        <v>0</v>
      </c>
    </row>
    <row r="4903" spans="1:5">
      <c r="A4903" t="s">
        <v>19421</v>
      </c>
      <c r="B4903" t="s">
        <v>9618</v>
      </c>
      <c r="C4903">
        <v>6447</v>
      </c>
      <c r="D4903" t="s">
        <v>19422</v>
      </c>
      <c r="E4903">
        <v>4.26</v>
      </c>
    </row>
    <row r="4904" spans="1:5">
      <c r="A4904" t="s">
        <v>19423</v>
      </c>
      <c r="B4904" t="s">
        <v>9618</v>
      </c>
      <c r="C4904">
        <v>6447</v>
      </c>
      <c r="D4904" t="s">
        <v>19424</v>
      </c>
      <c r="E4904">
        <v>4.4400000000000004</v>
      </c>
    </row>
    <row r="4905" spans="1:5">
      <c r="A4905" t="s">
        <v>19425</v>
      </c>
      <c r="B4905" t="s">
        <v>9618</v>
      </c>
      <c r="C4905">
        <v>6447</v>
      </c>
      <c r="D4905" t="s">
        <v>19426</v>
      </c>
      <c r="E4905">
        <v>41</v>
      </c>
    </row>
    <row r="4906" spans="1:5">
      <c r="A4906" t="s">
        <v>19427</v>
      </c>
      <c r="B4906" t="s">
        <v>9618</v>
      </c>
      <c r="C4906">
        <v>6447</v>
      </c>
      <c r="D4906" t="s">
        <v>19428</v>
      </c>
      <c r="E4906">
        <v>19.39</v>
      </c>
    </row>
    <row r="4907" spans="1:5">
      <c r="A4907" t="s">
        <v>19429</v>
      </c>
      <c r="B4907" t="s">
        <v>9618</v>
      </c>
      <c r="C4907">
        <v>6447</v>
      </c>
      <c r="D4907" t="s">
        <v>19430</v>
      </c>
      <c r="E4907">
        <v>6.03</v>
      </c>
    </row>
    <row r="4908" spans="1:5">
      <c r="A4908" t="s">
        <v>19431</v>
      </c>
      <c r="B4908" t="s">
        <v>9618</v>
      </c>
      <c r="C4908">
        <v>6447</v>
      </c>
      <c r="D4908" t="s">
        <v>19432</v>
      </c>
      <c r="E4908">
        <v>11.92</v>
      </c>
    </row>
    <row r="4909" spans="1:5">
      <c r="A4909" t="s">
        <v>19433</v>
      </c>
      <c r="B4909" t="s">
        <v>9618</v>
      </c>
      <c r="C4909">
        <v>6447</v>
      </c>
      <c r="D4909" t="s">
        <v>19434</v>
      </c>
      <c r="E4909">
        <v>50.67</v>
      </c>
    </row>
    <row r="4910" spans="1:5">
      <c r="A4910" t="s">
        <v>19435</v>
      </c>
      <c r="B4910" t="s">
        <v>9618</v>
      </c>
      <c r="C4910">
        <v>6447</v>
      </c>
      <c r="D4910" t="s">
        <v>19436</v>
      </c>
      <c r="E4910">
        <v>77.069999999999993</v>
      </c>
    </row>
    <row r="4911" spans="1:5">
      <c r="A4911" t="s">
        <v>19437</v>
      </c>
      <c r="B4911" t="s">
        <v>9618</v>
      </c>
      <c r="C4911">
        <v>6447</v>
      </c>
      <c r="D4911" t="s">
        <v>19438</v>
      </c>
      <c r="E4911">
        <v>210.25</v>
      </c>
    </row>
    <row r="4912" spans="1:5">
      <c r="A4912" t="s">
        <v>19439</v>
      </c>
      <c r="B4912" t="s">
        <v>9618</v>
      </c>
      <c r="C4912">
        <v>6447</v>
      </c>
      <c r="D4912" t="s">
        <v>19440</v>
      </c>
      <c r="E4912">
        <v>105.83</v>
      </c>
    </row>
    <row r="4913" spans="1:5">
      <c r="A4913" t="s">
        <v>19441</v>
      </c>
      <c r="B4913" t="s">
        <v>9618</v>
      </c>
      <c r="C4913">
        <v>6447</v>
      </c>
      <c r="D4913" t="s">
        <v>19442</v>
      </c>
      <c r="E4913">
        <v>177.5</v>
      </c>
    </row>
    <row r="4914" spans="1:5">
      <c r="A4914" t="s">
        <v>19443</v>
      </c>
      <c r="B4914" t="s">
        <v>9618</v>
      </c>
      <c r="C4914">
        <v>6447</v>
      </c>
      <c r="D4914" t="s">
        <v>19444</v>
      </c>
      <c r="E4914">
        <v>5.36</v>
      </c>
    </row>
    <row r="4915" spans="1:5">
      <c r="A4915" t="s">
        <v>19445</v>
      </c>
      <c r="B4915" t="s">
        <v>9618</v>
      </c>
      <c r="C4915">
        <v>6447</v>
      </c>
      <c r="D4915" t="s">
        <v>19446</v>
      </c>
      <c r="E4915">
        <v>55.1</v>
      </c>
    </row>
    <row r="4916" spans="1:5">
      <c r="A4916" t="s">
        <v>19447</v>
      </c>
      <c r="B4916" t="s">
        <v>9618</v>
      </c>
      <c r="C4916">
        <v>6447</v>
      </c>
      <c r="D4916" t="s">
        <v>19448</v>
      </c>
      <c r="E4916">
        <v>103.26</v>
      </c>
    </row>
    <row r="4917" spans="1:5">
      <c r="A4917" t="s">
        <v>19449</v>
      </c>
      <c r="B4917" t="s">
        <v>9618</v>
      </c>
      <c r="C4917">
        <v>6447</v>
      </c>
      <c r="D4917" t="s">
        <v>19450</v>
      </c>
      <c r="E4917">
        <v>84.93</v>
      </c>
    </row>
    <row r="4918" spans="1:5">
      <c r="A4918" t="s">
        <v>19451</v>
      </c>
      <c r="B4918" t="s">
        <v>9618</v>
      </c>
      <c r="C4918">
        <v>6447</v>
      </c>
      <c r="D4918" t="s">
        <v>19452</v>
      </c>
      <c r="E4918">
        <v>3.04</v>
      </c>
    </row>
    <row r="4919" spans="1:5">
      <c r="A4919" t="s">
        <v>19453</v>
      </c>
      <c r="B4919" t="s">
        <v>9618</v>
      </c>
      <c r="C4919">
        <v>6447</v>
      </c>
      <c r="D4919" t="s">
        <v>19454</v>
      </c>
      <c r="E4919">
        <v>0</v>
      </c>
    </row>
    <row r="4920" spans="1:5">
      <c r="A4920" t="s">
        <v>19455</v>
      </c>
      <c r="B4920" t="s">
        <v>9618</v>
      </c>
      <c r="C4920">
        <v>6447</v>
      </c>
      <c r="D4920" t="s">
        <v>19456</v>
      </c>
      <c r="E4920">
        <v>0</v>
      </c>
    </row>
    <row r="4921" spans="1:5">
      <c r="A4921" t="s">
        <v>19457</v>
      </c>
      <c r="B4921" t="s">
        <v>9618</v>
      </c>
      <c r="C4921">
        <v>6447</v>
      </c>
      <c r="D4921" t="s">
        <v>19458</v>
      </c>
      <c r="E4921">
        <v>0</v>
      </c>
    </row>
    <row r="4922" spans="1:5">
      <c r="A4922" t="s">
        <v>19459</v>
      </c>
      <c r="B4922" t="s">
        <v>9618</v>
      </c>
      <c r="C4922">
        <v>6447</v>
      </c>
      <c r="D4922" t="s">
        <v>19460</v>
      </c>
      <c r="E4922">
        <v>0</v>
      </c>
    </row>
    <row r="4923" spans="1:5">
      <c r="A4923" t="s">
        <v>19461</v>
      </c>
      <c r="B4923" t="s">
        <v>9618</v>
      </c>
      <c r="C4923">
        <v>6447</v>
      </c>
      <c r="D4923" t="s">
        <v>19462</v>
      </c>
      <c r="E4923">
        <v>0</v>
      </c>
    </row>
    <row r="4924" spans="1:5">
      <c r="A4924" t="s">
        <v>19463</v>
      </c>
      <c r="B4924" t="s">
        <v>9618</v>
      </c>
      <c r="C4924">
        <v>6447</v>
      </c>
      <c r="D4924" t="s">
        <v>19464</v>
      </c>
      <c r="E4924">
        <v>0</v>
      </c>
    </row>
    <row r="4925" spans="1:5">
      <c r="A4925" t="s">
        <v>19465</v>
      </c>
      <c r="B4925" t="s">
        <v>9618</v>
      </c>
      <c r="C4925">
        <v>6447</v>
      </c>
      <c r="D4925" t="s">
        <v>19466</v>
      </c>
      <c r="E4925">
        <v>0</v>
      </c>
    </row>
    <row r="4926" spans="1:5">
      <c r="A4926" t="s">
        <v>19467</v>
      </c>
      <c r="B4926" t="s">
        <v>9618</v>
      </c>
      <c r="C4926">
        <v>6447</v>
      </c>
      <c r="D4926" t="s">
        <v>19468</v>
      </c>
      <c r="E4926">
        <v>0</v>
      </c>
    </row>
    <row r="4927" spans="1:5">
      <c r="A4927" t="s">
        <v>19469</v>
      </c>
      <c r="B4927" t="s">
        <v>9618</v>
      </c>
      <c r="C4927">
        <v>6447</v>
      </c>
      <c r="D4927" t="s">
        <v>19470</v>
      </c>
      <c r="E4927">
        <v>4.41</v>
      </c>
    </row>
    <row r="4928" spans="1:5">
      <c r="A4928" t="s">
        <v>19471</v>
      </c>
      <c r="B4928" t="s">
        <v>9618</v>
      </c>
      <c r="C4928">
        <v>6447</v>
      </c>
      <c r="D4928" t="s">
        <v>19472</v>
      </c>
      <c r="E4928">
        <v>4.4400000000000004</v>
      </c>
    </row>
    <row r="4929" spans="1:5">
      <c r="A4929" t="s">
        <v>19473</v>
      </c>
      <c r="B4929" t="s">
        <v>9618</v>
      </c>
      <c r="C4929">
        <v>6447</v>
      </c>
      <c r="D4929" t="s">
        <v>19474</v>
      </c>
      <c r="E4929">
        <v>8.67</v>
      </c>
    </row>
    <row r="4930" spans="1:5">
      <c r="A4930" t="s">
        <v>19475</v>
      </c>
      <c r="B4930" t="s">
        <v>9618</v>
      </c>
      <c r="C4930">
        <v>6447</v>
      </c>
      <c r="D4930" t="s">
        <v>19476</v>
      </c>
      <c r="E4930">
        <v>22.13</v>
      </c>
    </row>
    <row r="4931" spans="1:5">
      <c r="A4931" t="s">
        <v>19477</v>
      </c>
      <c r="B4931" t="s">
        <v>9618</v>
      </c>
      <c r="C4931">
        <v>6447</v>
      </c>
      <c r="D4931" t="s">
        <v>19478</v>
      </c>
      <c r="E4931">
        <v>56.44</v>
      </c>
    </row>
    <row r="4932" spans="1:5">
      <c r="A4932" t="s">
        <v>19479</v>
      </c>
      <c r="B4932" t="s">
        <v>9618</v>
      </c>
      <c r="C4932">
        <v>6447</v>
      </c>
      <c r="D4932" t="s">
        <v>19480</v>
      </c>
      <c r="E4932">
        <v>14.38</v>
      </c>
    </row>
    <row r="4933" spans="1:5">
      <c r="A4933" t="s">
        <v>19481</v>
      </c>
      <c r="B4933" t="s">
        <v>9618</v>
      </c>
      <c r="C4933">
        <v>6447</v>
      </c>
      <c r="D4933" t="s">
        <v>19482</v>
      </c>
      <c r="E4933">
        <v>5.57</v>
      </c>
    </row>
    <row r="4934" spans="1:5">
      <c r="A4934" t="s">
        <v>19483</v>
      </c>
      <c r="B4934" t="s">
        <v>9618</v>
      </c>
      <c r="C4934">
        <v>6447</v>
      </c>
      <c r="D4934" t="s">
        <v>19484</v>
      </c>
      <c r="E4934">
        <v>17.16</v>
      </c>
    </row>
    <row r="4935" spans="1:5">
      <c r="A4935" t="s">
        <v>19485</v>
      </c>
      <c r="B4935" t="s">
        <v>9618</v>
      </c>
      <c r="C4935">
        <v>6447</v>
      </c>
      <c r="D4935" t="s">
        <v>19486</v>
      </c>
      <c r="E4935">
        <v>73.23</v>
      </c>
    </row>
    <row r="4936" spans="1:5">
      <c r="A4936" t="s">
        <v>19487</v>
      </c>
      <c r="B4936" t="s">
        <v>9618</v>
      </c>
      <c r="C4936">
        <v>6447</v>
      </c>
      <c r="D4936" t="s">
        <v>19488</v>
      </c>
      <c r="E4936">
        <v>130.07</v>
      </c>
    </row>
    <row r="4937" spans="1:5">
      <c r="A4937" t="s">
        <v>19489</v>
      </c>
      <c r="B4937" t="s">
        <v>9618</v>
      </c>
      <c r="C4937">
        <v>6447</v>
      </c>
      <c r="D4937" t="s">
        <v>19490</v>
      </c>
      <c r="E4937">
        <v>467.88</v>
      </c>
    </row>
    <row r="4938" spans="1:5">
      <c r="A4938" t="s">
        <v>19491</v>
      </c>
      <c r="B4938" t="s">
        <v>9618</v>
      </c>
      <c r="C4938">
        <v>6447</v>
      </c>
      <c r="D4938" t="s">
        <v>19492</v>
      </c>
      <c r="E4938">
        <v>520.91</v>
      </c>
    </row>
    <row r="4939" spans="1:5">
      <c r="A4939" t="s">
        <v>19493</v>
      </c>
      <c r="B4939" t="s">
        <v>9618</v>
      </c>
      <c r="C4939">
        <v>6447</v>
      </c>
      <c r="D4939" t="s">
        <v>19494</v>
      </c>
      <c r="E4939">
        <v>509.66</v>
      </c>
    </row>
    <row r="4940" spans="1:5">
      <c r="A4940" t="s">
        <v>19495</v>
      </c>
      <c r="B4940" t="s">
        <v>9618</v>
      </c>
      <c r="C4940">
        <v>6447</v>
      </c>
      <c r="D4940" t="s">
        <v>19496</v>
      </c>
      <c r="E4940">
        <v>427.74</v>
      </c>
    </row>
    <row r="4941" spans="1:5">
      <c r="A4941" t="s">
        <v>19497</v>
      </c>
      <c r="B4941" t="s">
        <v>9618</v>
      </c>
      <c r="C4941">
        <v>6447</v>
      </c>
      <c r="D4941" t="s">
        <v>19498</v>
      </c>
      <c r="E4941">
        <v>11.11</v>
      </c>
    </row>
    <row r="4942" spans="1:5">
      <c r="A4942" t="s">
        <v>19499</v>
      </c>
      <c r="B4942" t="s">
        <v>9618</v>
      </c>
      <c r="C4942">
        <v>6447</v>
      </c>
      <c r="D4942" t="s">
        <v>19500</v>
      </c>
      <c r="E4942">
        <v>2.91</v>
      </c>
    </row>
    <row r="4943" spans="1:5">
      <c r="A4943" t="s">
        <v>19501</v>
      </c>
      <c r="B4943" t="s">
        <v>9618</v>
      </c>
      <c r="C4943">
        <v>6447</v>
      </c>
      <c r="D4943" t="s">
        <v>19502</v>
      </c>
      <c r="E4943">
        <v>0</v>
      </c>
    </row>
    <row r="4944" spans="1:5">
      <c r="A4944" t="s">
        <v>19503</v>
      </c>
      <c r="B4944" t="s">
        <v>9618</v>
      </c>
      <c r="C4944">
        <v>6447</v>
      </c>
      <c r="D4944" t="s">
        <v>19504</v>
      </c>
      <c r="E4944">
        <v>0</v>
      </c>
    </row>
    <row r="4945" spans="1:5">
      <c r="A4945" t="s">
        <v>19505</v>
      </c>
      <c r="B4945" t="s">
        <v>9618</v>
      </c>
      <c r="C4945">
        <v>6447</v>
      </c>
      <c r="D4945" t="s">
        <v>19506</v>
      </c>
      <c r="E4945">
        <v>0</v>
      </c>
    </row>
    <row r="4946" spans="1:5">
      <c r="A4946" t="s">
        <v>19507</v>
      </c>
      <c r="B4946" t="s">
        <v>9618</v>
      </c>
      <c r="C4946">
        <v>6447</v>
      </c>
      <c r="D4946" t="s">
        <v>19508</v>
      </c>
      <c r="E4946">
        <v>0</v>
      </c>
    </row>
    <row r="4947" spans="1:5">
      <c r="A4947" t="s">
        <v>19509</v>
      </c>
      <c r="B4947" t="s">
        <v>9618</v>
      </c>
      <c r="C4947">
        <v>6447</v>
      </c>
      <c r="D4947" t="s">
        <v>19510</v>
      </c>
      <c r="E4947">
        <v>0</v>
      </c>
    </row>
    <row r="4948" spans="1:5">
      <c r="A4948" t="s">
        <v>19511</v>
      </c>
      <c r="B4948" t="s">
        <v>9618</v>
      </c>
      <c r="C4948">
        <v>6447</v>
      </c>
      <c r="D4948" t="s">
        <v>19512</v>
      </c>
      <c r="E4948">
        <v>0</v>
      </c>
    </row>
    <row r="4949" spans="1:5">
      <c r="A4949" t="s">
        <v>19513</v>
      </c>
      <c r="B4949" t="s">
        <v>9618</v>
      </c>
      <c r="C4949">
        <v>6447</v>
      </c>
      <c r="D4949" t="s">
        <v>19514</v>
      </c>
      <c r="E4949">
        <v>0</v>
      </c>
    </row>
    <row r="4950" spans="1:5">
      <c r="A4950" t="s">
        <v>19515</v>
      </c>
      <c r="B4950" t="s">
        <v>9618</v>
      </c>
      <c r="C4950">
        <v>6447</v>
      </c>
      <c r="D4950" t="s">
        <v>19516</v>
      </c>
      <c r="E4950">
        <v>0</v>
      </c>
    </row>
    <row r="4951" spans="1:5">
      <c r="A4951" t="s">
        <v>19517</v>
      </c>
      <c r="B4951" t="s">
        <v>9618</v>
      </c>
      <c r="C4951">
        <v>6447</v>
      </c>
      <c r="D4951" t="s">
        <v>19518</v>
      </c>
      <c r="E4951">
        <v>6.42</v>
      </c>
    </row>
    <row r="4952" spans="1:5">
      <c r="A4952" t="s">
        <v>19519</v>
      </c>
      <c r="B4952" t="s">
        <v>9618</v>
      </c>
      <c r="C4952">
        <v>6447</v>
      </c>
      <c r="D4952" t="s">
        <v>19520</v>
      </c>
      <c r="E4952">
        <v>35.28</v>
      </c>
    </row>
    <row r="4953" spans="1:5">
      <c r="A4953" t="s">
        <v>19521</v>
      </c>
      <c r="B4953" t="s">
        <v>9618</v>
      </c>
      <c r="C4953">
        <v>6447</v>
      </c>
      <c r="D4953" t="s">
        <v>19522</v>
      </c>
      <c r="E4953">
        <v>252.68</v>
      </c>
    </row>
    <row r="4954" spans="1:5">
      <c r="A4954" t="s">
        <v>19523</v>
      </c>
      <c r="B4954" t="s">
        <v>9618</v>
      </c>
      <c r="C4954">
        <v>6447</v>
      </c>
      <c r="D4954" t="s">
        <v>19524</v>
      </c>
      <c r="E4954">
        <v>286.39999999999998</v>
      </c>
    </row>
    <row r="4955" spans="1:5">
      <c r="A4955" t="s">
        <v>19525</v>
      </c>
      <c r="B4955" t="s">
        <v>9618</v>
      </c>
      <c r="C4955">
        <v>6447</v>
      </c>
      <c r="D4955" t="s">
        <v>19526</v>
      </c>
      <c r="E4955">
        <v>436.16</v>
      </c>
    </row>
    <row r="4956" spans="1:5">
      <c r="A4956" t="s">
        <v>19527</v>
      </c>
      <c r="B4956" t="s">
        <v>9618</v>
      </c>
      <c r="C4956">
        <v>6447</v>
      </c>
      <c r="D4956" t="s">
        <v>19528</v>
      </c>
      <c r="E4956">
        <v>213.25</v>
      </c>
    </row>
    <row r="4957" spans="1:5">
      <c r="A4957" t="s">
        <v>19529</v>
      </c>
      <c r="B4957" t="s">
        <v>9618</v>
      </c>
      <c r="C4957">
        <v>6447</v>
      </c>
      <c r="D4957" t="s">
        <v>19530</v>
      </c>
      <c r="E4957">
        <v>361.08</v>
      </c>
    </row>
    <row r="4958" spans="1:5">
      <c r="A4958" t="s">
        <v>19531</v>
      </c>
      <c r="B4958" t="s">
        <v>9618</v>
      </c>
      <c r="C4958">
        <v>6447</v>
      </c>
      <c r="D4958" t="s">
        <v>19532</v>
      </c>
      <c r="E4958">
        <v>125.75</v>
      </c>
    </row>
    <row r="4959" spans="1:5">
      <c r="A4959" t="s">
        <v>19533</v>
      </c>
      <c r="B4959" t="s">
        <v>9618</v>
      </c>
      <c r="C4959">
        <v>6447</v>
      </c>
      <c r="D4959" t="s">
        <v>19534</v>
      </c>
      <c r="E4959">
        <v>497.27</v>
      </c>
    </row>
    <row r="4960" spans="1:5">
      <c r="A4960" t="s">
        <v>19535</v>
      </c>
      <c r="B4960" t="s">
        <v>9618</v>
      </c>
      <c r="C4960">
        <v>6447</v>
      </c>
      <c r="D4960" t="s">
        <v>19536</v>
      </c>
      <c r="E4960">
        <v>268.51</v>
      </c>
    </row>
    <row r="4961" spans="1:5">
      <c r="A4961" t="s">
        <v>19537</v>
      </c>
      <c r="B4961" t="s">
        <v>9618</v>
      </c>
      <c r="C4961">
        <v>6447</v>
      </c>
      <c r="D4961" t="s">
        <v>19538</v>
      </c>
      <c r="E4961">
        <v>135.57</v>
      </c>
    </row>
    <row r="4962" spans="1:5">
      <c r="A4962" t="s">
        <v>19539</v>
      </c>
      <c r="B4962" t="s">
        <v>9618</v>
      </c>
      <c r="C4962">
        <v>6447</v>
      </c>
      <c r="D4962" t="s">
        <v>19540</v>
      </c>
      <c r="E4962">
        <v>163.24</v>
      </c>
    </row>
    <row r="4963" spans="1:5">
      <c r="A4963" t="s">
        <v>19541</v>
      </c>
      <c r="B4963" t="s">
        <v>9618</v>
      </c>
      <c r="C4963">
        <v>6447</v>
      </c>
      <c r="D4963" t="s">
        <v>19542</v>
      </c>
      <c r="E4963">
        <v>126.94</v>
      </c>
    </row>
    <row r="4964" spans="1:5">
      <c r="A4964" t="s">
        <v>19543</v>
      </c>
      <c r="B4964" t="s">
        <v>9618</v>
      </c>
      <c r="C4964">
        <v>6447</v>
      </c>
      <c r="D4964" t="s">
        <v>19544</v>
      </c>
      <c r="E4964">
        <v>25.94</v>
      </c>
    </row>
    <row r="4965" spans="1:5">
      <c r="A4965" t="s">
        <v>19545</v>
      </c>
      <c r="B4965" t="s">
        <v>9618</v>
      </c>
      <c r="C4965">
        <v>6447</v>
      </c>
      <c r="D4965" t="s">
        <v>19546</v>
      </c>
      <c r="E4965">
        <v>4.9400000000000004</v>
      </c>
    </row>
    <row r="4966" spans="1:5">
      <c r="A4966" t="s">
        <v>19547</v>
      </c>
      <c r="B4966" t="s">
        <v>9618</v>
      </c>
      <c r="C4966">
        <v>6447</v>
      </c>
      <c r="D4966" t="s">
        <v>19548</v>
      </c>
      <c r="E4966">
        <v>2.1</v>
      </c>
    </row>
    <row r="4967" spans="1:5">
      <c r="A4967" t="s">
        <v>19549</v>
      </c>
      <c r="B4967" t="s">
        <v>9618</v>
      </c>
      <c r="C4967">
        <v>6447</v>
      </c>
      <c r="D4967" t="s">
        <v>19550</v>
      </c>
      <c r="E4967">
        <v>0</v>
      </c>
    </row>
    <row r="4968" spans="1:5">
      <c r="A4968" t="s">
        <v>19551</v>
      </c>
      <c r="B4968" t="s">
        <v>9618</v>
      </c>
      <c r="C4968">
        <v>6447</v>
      </c>
      <c r="D4968" t="s">
        <v>19552</v>
      </c>
      <c r="E4968">
        <v>0</v>
      </c>
    </row>
    <row r="4969" spans="1:5">
      <c r="A4969" t="s">
        <v>19553</v>
      </c>
      <c r="B4969" t="s">
        <v>9618</v>
      </c>
      <c r="C4969">
        <v>6447</v>
      </c>
      <c r="D4969" t="s">
        <v>19554</v>
      </c>
      <c r="E4969">
        <v>0</v>
      </c>
    </row>
    <row r="4970" spans="1:5">
      <c r="A4970" t="s">
        <v>19555</v>
      </c>
      <c r="B4970" t="s">
        <v>9618</v>
      </c>
      <c r="C4970">
        <v>6447</v>
      </c>
      <c r="D4970" t="s">
        <v>19556</v>
      </c>
      <c r="E4970">
        <v>0</v>
      </c>
    </row>
    <row r="4971" spans="1:5">
      <c r="A4971" t="s">
        <v>19557</v>
      </c>
      <c r="B4971" t="s">
        <v>9618</v>
      </c>
      <c r="C4971">
        <v>6447</v>
      </c>
      <c r="D4971" t="s">
        <v>19558</v>
      </c>
      <c r="E4971">
        <v>0</v>
      </c>
    </row>
    <row r="4972" spans="1:5">
      <c r="A4972" t="s">
        <v>19559</v>
      </c>
      <c r="B4972" t="s">
        <v>9618</v>
      </c>
      <c r="C4972">
        <v>6447</v>
      </c>
      <c r="D4972" t="s">
        <v>19560</v>
      </c>
      <c r="E4972">
        <v>0</v>
      </c>
    </row>
    <row r="4973" spans="1:5">
      <c r="A4973" t="s">
        <v>19561</v>
      </c>
      <c r="B4973" t="s">
        <v>9618</v>
      </c>
      <c r="C4973">
        <v>6447</v>
      </c>
      <c r="D4973" t="s">
        <v>19562</v>
      </c>
      <c r="E4973">
        <v>0</v>
      </c>
    </row>
    <row r="4974" spans="1:5">
      <c r="A4974" t="s">
        <v>19563</v>
      </c>
      <c r="B4974" t="s">
        <v>9618</v>
      </c>
      <c r="C4974">
        <v>6447</v>
      </c>
      <c r="D4974" t="s">
        <v>19564</v>
      </c>
      <c r="E4974">
        <v>0</v>
      </c>
    </row>
    <row r="4975" spans="1:5">
      <c r="A4975" t="s">
        <v>19565</v>
      </c>
      <c r="B4975" t="s">
        <v>9618</v>
      </c>
      <c r="C4975">
        <v>6447</v>
      </c>
      <c r="D4975" t="s">
        <v>19566</v>
      </c>
      <c r="E4975">
        <v>4.12</v>
      </c>
    </row>
    <row r="4976" spans="1:5">
      <c r="A4976" t="s">
        <v>19567</v>
      </c>
      <c r="B4976" t="s">
        <v>9618</v>
      </c>
      <c r="C4976">
        <v>6447</v>
      </c>
      <c r="D4976" t="s">
        <v>19568</v>
      </c>
      <c r="E4976">
        <v>4.1500000000000004</v>
      </c>
    </row>
    <row r="4977" spans="1:5">
      <c r="A4977" t="s">
        <v>19569</v>
      </c>
      <c r="B4977" t="s">
        <v>9618</v>
      </c>
      <c r="C4977">
        <v>6447</v>
      </c>
      <c r="D4977" t="s">
        <v>19570</v>
      </c>
      <c r="E4977">
        <v>4.17</v>
      </c>
    </row>
    <row r="4978" spans="1:5">
      <c r="A4978" t="s">
        <v>19571</v>
      </c>
      <c r="B4978" t="s">
        <v>9618</v>
      </c>
      <c r="C4978">
        <v>6447</v>
      </c>
      <c r="D4978" t="s">
        <v>19572</v>
      </c>
      <c r="E4978">
        <v>4.2</v>
      </c>
    </row>
    <row r="4979" spans="1:5">
      <c r="A4979" t="s">
        <v>19573</v>
      </c>
      <c r="B4979" t="s">
        <v>9618</v>
      </c>
      <c r="C4979">
        <v>6447</v>
      </c>
      <c r="D4979" t="s">
        <v>19574</v>
      </c>
      <c r="E4979">
        <v>4.24</v>
      </c>
    </row>
    <row r="4980" spans="1:5">
      <c r="A4980" t="s">
        <v>19575</v>
      </c>
      <c r="B4980" t="s">
        <v>9618</v>
      </c>
      <c r="C4980">
        <v>6447</v>
      </c>
      <c r="D4980" t="s">
        <v>19576</v>
      </c>
      <c r="E4980">
        <v>4.26</v>
      </c>
    </row>
    <row r="4981" spans="1:5">
      <c r="A4981" t="s">
        <v>19577</v>
      </c>
      <c r="B4981" t="s">
        <v>9618</v>
      </c>
      <c r="C4981">
        <v>6447</v>
      </c>
      <c r="D4981" t="s">
        <v>19578</v>
      </c>
      <c r="E4981">
        <v>4.28</v>
      </c>
    </row>
    <row r="4982" spans="1:5">
      <c r="A4982" t="s">
        <v>19579</v>
      </c>
      <c r="B4982" t="s">
        <v>9618</v>
      </c>
      <c r="C4982">
        <v>6447</v>
      </c>
      <c r="D4982" t="s">
        <v>19580</v>
      </c>
      <c r="E4982">
        <v>4.34</v>
      </c>
    </row>
    <row r="4983" spans="1:5">
      <c r="A4983" t="s">
        <v>19581</v>
      </c>
      <c r="B4983" t="s">
        <v>9618</v>
      </c>
      <c r="C4983">
        <v>6447</v>
      </c>
      <c r="D4983" t="s">
        <v>19582</v>
      </c>
      <c r="E4983">
        <v>4.3499999999999996</v>
      </c>
    </row>
    <row r="4984" spans="1:5">
      <c r="A4984" t="s">
        <v>19583</v>
      </c>
      <c r="B4984" t="s">
        <v>9618</v>
      </c>
      <c r="C4984">
        <v>6447</v>
      </c>
      <c r="D4984" t="s">
        <v>19584</v>
      </c>
      <c r="E4984">
        <v>4.38</v>
      </c>
    </row>
    <row r="4985" spans="1:5">
      <c r="A4985" t="s">
        <v>19585</v>
      </c>
      <c r="B4985" t="s">
        <v>9618</v>
      </c>
      <c r="C4985">
        <v>6447</v>
      </c>
      <c r="D4985" t="s">
        <v>19586</v>
      </c>
      <c r="E4985">
        <v>4.4000000000000004</v>
      </c>
    </row>
    <row r="4986" spans="1:5">
      <c r="A4986" t="s">
        <v>19587</v>
      </c>
      <c r="B4986" t="s">
        <v>9618</v>
      </c>
      <c r="C4986">
        <v>6447</v>
      </c>
      <c r="D4986" t="s">
        <v>19588</v>
      </c>
      <c r="E4986">
        <v>4.3899999999999997</v>
      </c>
    </row>
    <row r="4987" spans="1:5">
      <c r="A4987" t="s">
        <v>19589</v>
      </c>
      <c r="B4987" t="s">
        <v>9618</v>
      </c>
      <c r="C4987">
        <v>6447</v>
      </c>
      <c r="D4987" t="s">
        <v>19590</v>
      </c>
      <c r="E4987">
        <v>4.43</v>
      </c>
    </row>
    <row r="4988" spans="1:5">
      <c r="A4988" t="s">
        <v>19591</v>
      </c>
      <c r="B4988" t="s">
        <v>9618</v>
      </c>
      <c r="C4988">
        <v>6447</v>
      </c>
      <c r="D4988" t="s">
        <v>19592</v>
      </c>
      <c r="E4988">
        <v>4.42</v>
      </c>
    </row>
    <row r="4989" spans="1:5">
      <c r="A4989" t="s">
        <v>19593</v>
      </c>
      <c r="B4989" t="s">
        <v>9618</v>
      </c>
      <c r="C4989">
        <v>6447</v>
      </c>
      <c r="D4989" t="s">
        <v>19594</v>
      </c>
      <c r="E4989">
        <v>4.42</v>
      </c>
    </row>
    <row r="4990" spans="1:5">
      <c r="A4990" t="s">
        <v>19595</v>
      </c>
      <c r="B4990" t="s">
        <v>9618</v>
      </c>
      <c r="C4990">
        <v>6447</v>
      </c>
      <c r="D4990" t="s">
        <v>19596</v>
      </c>
      <c r="E4990">
        <v>2.2200000000000002</v>
      </c>
    </row>
    <row r="4991" spans="1:5">
      <c r="A4991" t="s">
        <v>19597</v>
      </c>
      <c r="B4991" t="s">
        <v>9618</v>
      </c>
      <c r="C4991">
        <v>6447</v>
      </c>
      <c r="D4991" t="s">
        <v>19598</v>
      </c>
      <c r="E4991">
        <v>0</v>
      </c>
    </row>
    <row r="4992" spans="1:5">
      <c r="A4992" t="s">
        <v>19599</v>
      </c>
      <c r="B4992" t="s">
        <v>9618</v>
      </c>
      <c r="C4992">
        <v>6447</v>
      </c>
      <c r="D4992" t="s">
        <v>19600</v>
      </c>
      <c r="E4992">
        <v>0</v>
      </c>
    </row>
    <row r="4993" spans="1:5">
      <c r="A4993" t="s">
        <v>19601</v>
      </c>
      <c r="B4993" t="s">
        <v>9618</v>
      </c>
      <c r="C4993">
        <v>6447</v>
      </c>
      <c r="D4993" t="s">
        <v>19602</v>
      </c>
      <c r="E4993">
        <v>0</v>
      </c>
    </row>
    <row r="4994" spans="1:5">
      <c r="A4994" t="s">
        <v>19603</v>
      </c>
      <c r="B4994" t="s">
        <v>9618</v>
      </c>
      <c r="C4994">
        <v>6447</v>
      </c>
      <c r="D4994" t="s">
        <v>19604</v>
      </c>
      <c r="E4994">
        <v>0</v>
      </c>
    </row>
    <row r="4995" spans="1:5">
      <c r="A4995" t="s">
        <v>19605</v>
      </c>
      <c r="B4995" t="s">
        <v>9618</v>
      </c>
      <c r="C4995">
        <v>6447</v>
      </c>
      <c r="D4995" t="s">
        <v>19606</v>
      </c>
      <c r="E4995">
        <v>0</v>
      </c>
    </row>
    <row r="4996" spans="1:5">
      <c r="A4996" t="s">
        <v>19607</v>
      </c>
      <c r="B4996" t="s">
        <v>9618</v>
      </c>
      <c r="C4996">
        <v>6447</v>
      </c>
      <c r="D4996" t="s">
        <v>19608</v>
      </c>
      <c r="E4996">
        <v>0</v>
      </c>
    </row>
    <row r="4997" spans="1:5">
      <c r="A4997" t="s">
        <v>19609</v>
      </c>
      <c r="B4997" t="s">
        <v>9618</v>
      </c>
      <c r="C4997">
        <v>6447</v>
      </c>
      <c r="D4997" t="s">
        <v>19610</v>
      </c>
      <c r="E4997">
        <v>0</v>
      </c>
    </row>
    <row r="4998" spans="1:5">
      <c r="A4998" t="s">
        <v>19611</v>
      </c>
      <c r="B4998" t="s">
        <v>9618</v>
      </c>
      <c r="C4998">
        <v>6447</v>
      </c>
      <c r="D4998" t="s">
        <v>19612</v>
      </c>
      <c r="E4998">
        <v>0</v>
      </c>
    </row>
    <row r="4999" spans="1:5">
      <c r="A4999" t="s">
        <v>19613</v>
      </c>
      <c r="B4999" t="s">
        <v>9618</v>
      </c>
      <c r="C4999">
        <v>6447</v>
      </c>
      <c r="D4999" t="s">
        <v>19614</v>
      </c>
      <c r="E4999">
        <v>3.82</v>
      </c>
    </row>
    <row r="5000" spans="1:5">
      <c r="A5000" t="s">
        <v>19615</v>
      </c>
      <c r="B5000" t="s">
        <v>9618</v>
      </c>
      <c r="C5000">
        <v>6447</v>
      </c>
      <c r="D5000" t="s">
        <v>19616</v>
      </c>
      <c r="E5000">
        <v>4.5999999999999996</v>
      </c>
    </row>
    <row r="5001" spans="1:5">
      <c r="A5001" t="s">
        <v>19617</v>
      </c>
      <c r="B5001" t="s">
        <v>9618</v>
      </c>
      <c r="C5001">
        <v>6447</v>
      </c>
      <c r="D5001" t="s">
        <v>19618</v>
      </c>
      <c r="E5001">
        <v>4.8499999999999996</v>
      </c>
    </row>
    <row r="5002" spans="1:5">
      <c r="A5002" t="s">
        <v>19619</v>
      </c>
      <c r="B5002" t="s">
        <v>9618</v>
      </c>
      <c r="C5002">
        <v>6447</v>
      </c>
      <c r="D5002" t="s">
        <v>19620</v>
      </c>
      <c r="E5002">
        <v>4.8</v>
      </c>
    </row>
    <row r="5003" spans="1:5">
      <c r="A5003" t="s">
        <v>19621</v>
      </c>
      <c r="B5003" t="s">
        <v>9618</v>
      </c>
      <c r="C5003">
        <v>6447</v>
      </c>
      <c r="D5003" t="s">
        <v>19622</v>
      </c>
      <c r="E5003">
        <v>4.95</v>
      </c>
    </row>
    <row r="5004" spans="1:5">
      <c r="A5004" t="s">
        <v>19623</v>
      </c>
      <c r="B5004" t="s">
        <v>9618</v>
      </c>
      <c r="C5004">
        <v>6447</v>
      </c>
      <c r="D5004" t="s">
        <v>19624</v>
      </c>
      <c r="E5004">
        <v>6.2</v>
      </c>
    </row>
    <row r="5005" spans="1:5">
      <c r="A5005" t="s">
        <v>19625</v>
      </c>
      <c r="B5005" t="s">
        <v>9618</v>
      </c>
      <c r="C5005">
        <v>6447</v>
      </c>
      <c r="D5005" t="s">
        <v>19626</v>
      </c>
      <c r="E5005">
        <v>20.53</v>
      </c>
    </row>
    <row r="5006" spans="1:5">
      <c r="A5006" t="s">
        <v>19627</v>
      </c>
      <c r="B5006" t="s">
        <v>9618</v>
      </c>
      <c r="C5006">
        <v>6447</v>
      </c>
      <c r="D5006" t="s">
        <v>19628</v>
      </c>
      <c r="E5006">
        <v>77.38</v>
      </c>
    </row>
    <row r="5007" spans="1:5">
      <c r="A5007" t="s">
        <v>19629</v>
      </c>
      <c r="B5007" t="s">
        <v>9618</v>
      </c>
      <c r="C5007">
        <v>6447</v>
      </c>
      <c r="D5007" t="s">
        <v>19630</v>
      </c>
      <c r="E5007">
        <v>305.64999999999998</v>
      </c>
    </row>
    <row r="5008" spans="1:5">
      <c r="A5008" t="s">
        <v>19631</v>
      </c>
      <c r="B5008" t="s">
        <v>9618</v>
      </c>
      <c r="C5008">
        <v>6447</v>
      </c>
      <c r="D5008" t="s">
        <v>19632</v>
      </c>
      <c r="E5008">
        <v>230.71</v>
      </c>
    </row>
    <row r="5009" spans="1:5">
      <c r="A5009" t="s">
        <v>19633</v>
      </c>
      <c r="B5009" t="s">
        <v>9618</v>
      </c>
      <c r="C5009">
        <v>6447</v>
      </c>
      <c r="D5009" t="s">
        <v>19634</v>
      </c>
      <c r="E5009">
        <v>409.91</v>
      </c>
    </row>
    <row r="5010" spans="1:5">
      <c r="A5010" t="s">
        <v>19635</v>
      </c>
      <c r="B5010" t="s">
        <v>9618</v>
      </c>
      <c r="C5010">
        <v>6447</v>
      </c>
      <c r="D5010" t="s">
        <v>19636</v>
      </c>
      <c r="E5010">
        <v>357.66</v>
      </c>
    </row>
    <row r="5011" spans="1:5">
      <c r="A5011" t="s">
        <v>19637</v>
      </c>
      <c r="B5011" t="s">
        <v>9618</v>
      </c>
      <c r="C5011">
        <v>6447</v>
      </c>
      <c r="D5011" t="s">
        <v>19638</v>
      </c>
      <c r="E5011">
        <v>25.72</v>
      </c>
    </row>
    <row r="5012" spans="1:5">
      <c r="A5012" t="s">
        <v>19639</v>
      </c>
      <c r="B5012" t="s">
        <v>9618</v>
      </c>
      <c r="C5012">
        <v>6447</v>
      </c>
      <c r="D5012" t="s">
        <v>19640</v>
      </c>
      <c r="E5012">
        <v>86.73</v>
      </c>
    </row>
    <row r="5013" spans="1:5">
      <c r="A5013" t="s">
        <v>19641</v>
      </c>
      <c r="B5013" t="s">
        <v>9618</v>
      </c>
      <c r="C5013">
        <v>6447</v>
      </c>
      <c r="D5013" t="s">
        <v>19642</v>
      </c>
      <c r="E5013">
        <v>13.44</v>
      </c>
    </row>
    <row r="5014" spans="1:5">
      <c r="A5014" t="s">
        <v>19643</v>
      </c>
      <c r="B5014" t="s">
        <v>9618</v>
      </c>
      <c r="C5014">
        <v>6447</v>
      </c>
      <c r="D5014" t="s">
        <v>19644</v>
      </c>
      <c r="E5014">
        <v>2.27</v>
      </c>
    </row>
    <row r="5015" spans="1:5">
      <c r="A5015" t="s">
        <v>19645</v>
      </c>
      <c r="B5015" t="s">
        <v>9618</v>
      </c>
      <c r="C5015">
        <v>6447</v>
      </c>
      <c r="D5015" t="s">
        <v>19646</v>
      </c>
      <c r="E5015">
        <v>0</v>
      </c>
    </row>
    <row r="5016" spans="1:5">
      <c r="A5016" t="s">
        <v>19647</v>
      </c>
      <c r="B5016" t="s">
        <v>9618</v>
      </c>
      <c r="C5016">
        <v>6447</v>
      </c>
      <c r="D5016" t="s">
        <v>19648</v>
      </c>
      <c r="E5016">
        <v>0</v>
      </c>
    </row>
    <row r="5017" spans="1:5">
      <c r="A5017" t="s">
        <v>19649</v>
      </c>
      <c r="B5017" t="s">
        <v>9618</v>
      </c>
      <c r="C5017">
        <v>6447</v>
      </c>
      <c r="D5017" t="s">
        <v>19650</v>
      </c>
      <c r="E5017">
        <v>0</v>
      </c>
    </row>
    <row r="5018" spans="1:5">
      <c r="A5018" t="s">
        <v>19651</v>
      </c>
      <c r="B5018" t="s">
        <v>9618</v>
      </c>
      <c r="C5018">
        <v>6447</v>
      </c>
      <c r="D5018" t="s">
        <v>19652</v>
      </c>
      <c r="E5018">
        <v>0</v>
      </c>
    </row>
    <row r="5019" spans="1:5">
      <c r="A5019" t="s">
        <v>19653</v>
      </c>
      <c r="B5019" t="s">
        <v>9618</v>
      </c>
      <c r="C5019">
        <v>6447</v>
      </c>
      <c r="D5019" t="s">
        <v>19654</v>
      </c>
      <c r="E5019">
        <v>0</v>
      </c>
    </row>
    <row r="5020" spans="1:5">
      <c r="A5020" t="s">
        <v>19655</v>
      </c>
      <c r="B5020" t="s">
        <v>9618</v>
      </c>
      <c r="C5020">
        <v>6447</v>
      </c>
      <c r="D5020" t="s">
        <v>19656</v>
      </c>
      <c r="E5020">
        <v>0</v>
      </c>
    </row>
    <row r="5021" spans="1:5">
      <c r="A5021" t="s">
        <v>19657</v>
      </c>
      <c r="B5021" t="s">
        <v>9618</v>
      </c>
      <c r="C5021">
        <v>6447</v>
      </c>
      <c r="D5021" t="s">
        <v>19658</v>
      </c>
      <c r="E5021">
        <v>0</v>
      </c>
    </row>
    <row r="5022" spans="1:5">
      <c r="A5022" t="s">
        <v>19659</v>
      </c>
      <c r="B5022" t="s">
        <v>9618</v>
      </c>
      <c r="C5022">
        <v>6447</v>
      </c>
      <c r="D5022" t="s">
        <v>19660</v>
      </c>
      <c r="E5022">
        <v>0</v>
      </c>
    </row>
    <row r="5023" spans="1:5">
      <c r="A5023" t="s">
        <v>19661</v>
      </c>
      <c r="B5023" t="s">
        <v>9618</v>
      </c>
      <c r="C5023">
        <v>6447</v>
      </c>
      <c r="D5023" t="s">
        <v>19662</v>
      </c>
      <c r="E5023">
        <v>3.78</v>
      </c>
    </row>
    <row r="5024" spans="1:5">
      <c r="A5024" t="s">
        <v>19663</v>
      </c>
      <c r="B5024" t="s">
        <v>9618</v>
      </c>
      <c r="C5024">
        <v>6447</v>
      </c>
      <c r="D5024" t="s">
        <v>19664</v>
      </c>
      <c r="E5024">
        <v>67.14</v>
      </c>
    </row>
    <row r="5025" spans="1:5">
      <c r="A5025" t="s">
        <v>19665</v>
      </c>
      <c r="B5025" t="s">
        <v>9618</v>
      </c>
      <c r="C5025">
        <v>6447</v>
      </c>
      <c r="D5025" t="s">
        <v>19666</v>
      </c>
      <c r="E5025">
        <v>32.78</v>
      </c>
    </row>
    <row r="5026" spans="1:5">
      <c r="A5026" t="s">
        <v>19667</v>
      </c>
      <c r="B5026" t="s">
        <v>9618</v>
      </c>
      <c r="C5026">
        <v>6447</v>
      </c>
      <c r="D5026" t="s">
        <v>19668</v>
      </c>
      <c r="E5026">
        <v>9.5399999999999991</v>
      </c>
    </row>
    <row r="5027" spans="1:5">
      <c r="A5027" t="s">
        <v>19669</v>
      </c>
      <c r="B5027" t="s">
        <v>9618</v>
      </c>
      <c r="C5027">
        <v>6447</v>
      </c>
      <c r="D5027" t="s">
        <v>19670</v>
      </c>
      <c r="E5027">
        <v>250.13</v>
      </c>
    </row>
    <row r="5028" spans="1:5">
      <c r="A5028" t="s">
        <v>19671</v>
      </c>
      <c r="B5028" t="s">
        <v>9618</v>
      </c>
      <c r="C5028">
        <v>6447</v>
      </c>
      <c r="D5028" t="s">
        <v>19672</v>
      </c>
      <c r="E5028">
        <v>146.71</v>
      </c>
    </row>
    <row r="5029" spans="1:5">
      <c r="A5029" t="s">
        <v>19673</v>
      </c>
      <c r="B5029" t="s">
        <v>9618</v>
      </c>
      <c r="C5029">
        <v>6447</v>
      </c>
      <c r="D5029" t="s">
        <v>19674</v>
      </c>
      <c r="E5029">
        <v>90.71</v>
      </c>
    </row>
    <row r="5030" spans="1:5">
      <c r="A5030" t="s">
        <v>19675</v>
      </c>
      <c r="B5030" t="s">
        <v>9618</v>
      </c>
      <c r="C5030">
        <v>6447</v>
      </c>
      <c r="D5030" t="s">
        <v>19676</v>
      </c>
      <c r="E5030">
        <v>156.94</v>
      </c>
    </row>
    <row r="5031" spans="1:5">
      <c r="A5031" t="s">
        <v>19677</v>
      </c>
      <c r="B5031" t="s">
        <v>9618</v>
      </c>
      <c r="C5031">
        <v>6447</v>
      </c>
      <c r="D5031" t="s">
        <v>19678</v>
      </c>
      <c r="E5031">
        <v>189.16</v>
      </c>
    </row>
    <row r="5032" spans="1:5">
      <c r="A5032" t="s">
        <v>19679</v>
      </c>
      <c r="B5032" t="s">
        <v>9618</v>
      </c>
      <c r="C5032">
        <v>6447</v>
      </c>
      <c r="D5032" t="s">
        <v>19680</v>
      </c>
      <c r="E5032">
        <v>351.11</v>
      </c>
    </row>
    <row r="5033" spans="1:5">
      <c r="A5033" t="s">
        <v>19681</v>
      </c>
      <c r="B5033" t="s">
        <v>9618</v>
      </c>
      <c r="C5033">
        <v>6447</v>
      </c>
      <c r="D5033" t="s">
        <v>19682</v>
      </c>
      <c r="E5033">
        <v>335.11</v>
      </c>
    </row>
    <row r="5034" spans="1:5">
      <c r="A5034" t="s">
        <v>19683</v>
      </c>
      <c r="B5034" t="s">
        <v>9618</v>
      </c>
      <c r="C5034">
        <v>6447</v>
      </c>
      <c r="D5034" t="s">
        <v>19684</v>
      </c>
      <c r="E5034">
        <v>261</v>
      </c>
    </row>
    <row r="5035" spans="1:5">
      <c r="A5035" t="s">
        <v>19685</v>
      </c>
      <c r="B5035" t="s">
        <v>9618</v>
      </c>
      <c r="C5035">
        <v>6447</v>
      </c>
      <c r="D5035" t="s">
        <v>19686</v>
      </c>
      <c r="E5035">
        <v>262.91000000000003</v>
      </c>
    </row>
    <row r="5036" spans="1:5">
      <c r="A5036" t="s">
        <v>19687</v>
      </c>
      <c r="B5036" t="s">
        <v>9618</v>
      </c>
      <c r="C5036">
        <v>6447</v>
      </c>
      <c r="D5036" t="s">
        <v>19688</v>
      </c>
      <c r="E5036">
        <v>161.26</v>
      </c>
    </row>
    <row r="5037" spans="1:5">
      <c r="A5037" t="s">
        <v>19689</v>
      </c>
      <c r="B5037" t="s">
        <v>9618</v>
      </c>
      <c r="C5037">
        <v>6447</v>
      </c>
      <c r="D5037" t="s">
        <v>19690</v>
      </c>
      <c r="E5037">
        <v>155.68</v>
      </c>
    </row>
    <row r="5038" spans="1:5">
      <c r="A5038" t="s">
        <v>19691</v>
      </c>
      <c r="B5038" t="s">
        <v>9618</v>
      </c>
      <c r="C5038">
        <v>6447</v>
      </c>
      <c r="D5038" t="s">
        <v>19692</v>
      </c>
      <c r="E5038">
        <v>2.68</v>
      </c>
    </row>
    <row r="5039" spans="1:5">
      <c r="A5039" t="s">
        <v>19693</v>
      </c>
      <c r="B5039" t="s">
        <v>9618</v>
      </c>
      <c r="C5039">
        <v>6447</v>
      </c>
      <c r="D5039" t="s">
        <v>19694</v>
      </c>
      <c r="E5039">
        <v>0</v>
      </c>
    </row>
    <row r="5040" spans="1:5">
      <c r="A5040" t="s">
        <v>19695</v>
      </c>
      <c r="B5040" t="s">
        <v>9618</v>
      </c>
      <c r="C5040">
        <v>6447</v>
      </c>
      <c r="D5040" t="s">
        <v>19696</v>
      </c>
      <c r="E5040">
        <v>0</v>
      </c>
    </row>
    <row r="5041" spans="1:5">
      <c r="A5041" t="s">
        <v>19697</v>
      </c>
      <c r="B5041" t="s">
        <v>9618</v>
      </c>
      <c r="C5041">
        <v>6447</v>
      </c>
      <c r="D5041" t="s">
        <v>19698</v>
      </c>
      <c r="E5041">
        <v>0</v>
      </c>
    </row>
    <row r="5042" spans="1:5">
      <c r="A5042" t="s">
        <v>19699</v>
      </c>
      <c r="B5042" t="s">
        <v>9618</v>
      </c>
      <c r="C5042">
        <v>6447</v>
      </c>
      <c r="D5042" t="s">
        <v>19700</v>
      </c>
      <c r="E5042">
        <v>0</v>
      </c>
    </row>
    <row r="5043" spans="1:5">
      <c r="A5043" t="s">
        <v>19701</v>
      </c>
      <c r="B5043" t="s">
        <v>9618</v>
      </c>
      <c r="C5043">
        <v>6447</v>
      </c>
      <c r="D5043" t="s">
        <v>19702</v>
      </c>
      <c r="E5043">
        <v>0</v>
      </c>
    </row>
    <row r="5044" spans="1:5">
      <c r="A5044" t="s">
        <v>19703</v>
      </c>
      <c r="B5044" t="s">
        <v>9618</v>
      </c>
      <c r="C5044">
        <v>6447</v>
      </c>
      <c r="D5044" t="s">
        <v>19704</v>
      </c>
      <c r="E5044">
        <v>0</v>
      </c>
    </row>
    <row r="5045" spans="1:5">
      <c r="A5045" t="s">
        <v>19705</v>
      </c>
      <c r="B5045" t="s">
        <v>9618</v>
      </c>
      <c r="C5045">
        <v>6447</v>
      </c>
      <c r="D5045" t="s">
        <v>19706</v>
      </c>
      <c r="E5045">
        <v>0</v>
      </c>
    </row>
    <row r="5046" spans="1:5">
      <c r="A5046" t="s">
        <v>19707</v>
      </c>
      <c r="B5046" t="s">
        <v>9618</v>
      </c>
      <c r="C5046">
        <v>6447</v>
      </c>
      <c r="D5046" t="s">
        <v>19708</v>
      </c>
      <c r="E5046">
        <v>0</v>
      </c>
    </row>
    <row r="5047" spans="1:5">
      <c r="A5047" t="s">
        <v>19709</v>
      </c>
      <c r="B5047" t="s">
        <v>9618</v>
      </c>
      <c r="C5047">
        <v>6447</v>
      </c>
      <c r="D5047" t="s">
        <v>19710</v>
      </c>
      <c r="E5047">
        <v>4.2</v>
      </c>
    </row>
    <row r="5048" spans="1:5">
      <c r="A5048" t="s">
        <v>19711</v>
      </c>
      <c r="B5048" t="s">
        <v>9618</v>
      </c>
      <c r="C5048">
        <v>6447</v>
      </c>
      <c r="D5048" t="s">
        <v>19712</v>
      </c>
      <c r="E5048">
        <v>4.6100000000000003</v>
      </c>
    </row>
    <row r="5049" spans="1:5">
      <c r="A5049" t="s">
        <v>19713</v>
      </c>
      <c r="B5049" t="s">
        <v>9618</v>
      </c>
      <c r="C5049">
        <v>6447</v>
      </c>
      <c r="D5049" t="s">
        <v>19714</v>
      </c>
      <c r="E5049">
        <v>62.62</v>
      </c>
    </row>
    <row r="5050" spans="1:5">
      <c r="A5050" t="s">
        <v>19715</v>
      </c>
      <c r="B5050" t="s">
        <v>9618</v>
      </c>
      <c r="C5050">
        <v>6447</v>
      </c>
      <c r="D5050" t="s">
        <v>19716</v>
      </c>
      <c r="E5050">
        <v>226.55</v>
      </c>
    </row>
    <row r="5051" spans="1:5">
      <c r="A5051" t="s">
        <v>19717</v>
      </c>
      <c r="B5051" t="s">
        <v>9618</v>
      </c>
      <c r="C5051">
        <v>6447</v>
      </c>
      <c r="D5051" t="s">
        <v>19718</v>
      </c>
      <c r="E5051">
        <v>53.64</v>
      </c>
    </row>
    <row r="5052" spans="1:5">
      <c r="A5052" t="s">
        <v>19719</v>
      </c>
      <c r="B5052" t="s">
        <v>9618</v>
      </c>
      <c r="C5052">
        <v>6447</v>
      </c>
      <c r="D5052" t="s">
        <v>19720</v>
      </c>
      <c r="E5052">
        <v>26.63</v>
      </c>
    </row>
    <row r="5053" spans="1:5">
      <c r="A5053" t="s">
        <v>19721</v>
      </c>
      <c r="B5053" t="s">
        <v>9618</v>
      </c>
      <c r="C5053">
        <v>6447</v>
      </c>
      <c r="D5053" t="s">
        <v>19722</v>
      </c>
      <c r="E5053">
        <v>188.26</v>
      </c>
    </row>
    <row r="5054" spans="1:5">
      <c r="A5054" t="s">
        <v>19723</v>
      </c>
      <c r="B5054" t="s">
        <v>9618</v>
      </c>
      <c r="C5054">
        <v>6447</v>
      </c>
      <c r="D5054" t="s">
        <v>19724</v>
      </c>
      <c r="E5054">
        <v>362.43</v>
      </c>
    </row>
    <row r="5055" spans="1:5">
      <c r="A5055" t="s">
        <v>19725</v>
      </c>
      <c r="B5055" t="s">
        <v>9618</v>
      </c>
      <c r="C5055">
        <v>6447</v>
      </c>
      <c r="D5055" t="s">
        <v>19726</v>
      </c>
      <c r="E5055">
        <v>325.37</v>
      </c>
    </row>
    <row r="5056" spans="1:5">
      <c r="A5056" t="s">
        <v>19727</v>
      </c>
      <c r="B5056" t="s">
        <v>9618</v>
      </c>
      <c r="C5056">
        <v>6447</v>
      </c>
      <c r="D5056" t="s">
        <v>19728</v>
      </c>
      <c r="E5056">
        <v>374.74</v>
      </c>
    </row>
    <row r="5057" spans="1:5">
      <c r="A5057" t="s">
        <v>19729</v>
      </c>
      <c r="B5057" t="s">
        <v>9618</v>
      </c>
      <c r="C5057">
        <v>6447</v>
      </c>
      <c r="D5057" t="s">
        <v>19730</v>
      </c>
      <c r="E5057">
        <v>94.51</v>
      </c>
    </row>
    <row r="5058" spans="1:5">
      <c r="A5058" t="s">
        <v>19731</v>
      </c>
      <c r="B5058" t="s">
        <v>9618</v>
      </c>
      <c r="C5058">
        <v>6447</v>
      </c>
      <c r="D5058" t="s">
        <v>19732</v>
      </c>
      <c r="E5058">
        <v>4.4800000000000004</v>
      </c>
    </row>
    <row r="5059" spans="1:5">
      <c r="A5059" t="s">
        <v>19733</v>
      </c>
      <c r="B5059" t="s">
        <v>9618</v>
      </c>
      <c r="C5059">
        <v>6447</v>
      </c>
      <c r="D5059" t="s">
        <v>19734</v>
      </c>
      <c r="E5059">
        <v>4.32</v>
      </c>
    </row>
    <row r="5060" spans="1:5">
      <c r="A5060" t="s">
        <v>19735</v>
      </c>
      <c r="B5060" t="s">
        <v>9618</v>
      </c>
      <c r="C5060">
        <v>6447</v>
      </c>
      <c r="D5060" t="s">
        <v>19736</v>
      </c>
      <c r="E5060">
        <v>4.29</v>
      </c>
    </row>
    <row r="5061" spans="1:5">
      <c r="A5061" t="s">
        <v>19737</v>
      </c>
      <c r="B5061" t="s">
        <v>9618</v>
      </c>
      <c r="C5061">
        <v>6447</v>
      </c>
      <c r="D5061" t="s">
        <v>19738</v>
      </c>
      <c r="E5061">
        <v>4.3</v>
      </c>
    </row>
    <row r="5062" spans="1:5">
      <c r="A5062" t="s">
        <v>19739</v>
      </c>
      <c r="B5062" t="s">
        <v>9618</v>
      </c>
      <c r="C5062">
        <v>6447</v>
      </c>
      <c r="D5062" t="s">
        <v>19740</v>
      </c>
      <c r="E5062">
        <v>2.15</v>
      </c>
    </row>
    <row r="5063" spans="1:5">
      <c r="A5063" t="s">
        <v>19741</v>
      </c>
      <c r="B5063" t="s">
        <v>9618</v>
      </c>
      <c r="C5063">
        <v>6447</v>
      </c>
      <c r="D5063" t="s">
        <v>19742</v>
      </c>
      <c r="E5063">
        <v>0</v>
      </c>
    </row>
    <row r="5064" spans="1:5">
      <c r="A5064" t="s">
        <v>19743</v>
      </c>
      <c r="B5064" t="s">
        <v>9618</v>
      </c>
      <c r="C5064">
        <v>6447</v>
      </c>
      <c r="D5064" t="s">
        <v>19744</v>
      </c>
      <c r="E5064">
        <v>0</v>
      </c>
    </row>
    <row r="5065" spans="1:5">
      <c r="A5065" t="s">
        <v>19745</v>
      </c>
      <c r="B5065" t="s">
        <v>9618</v>
      </c>
      <c r="C5065">
        <v>6447</v>
      </c>
      <c r="D5065" t="s">
        <v>19746</v>
      </c>
      <c r="E5065">
        <v>0</v>
      </c>
    </row>
    <row r="5066" spans="1:5">
      <c r="A5066" t="s">
        <v>19747</v>
      </c>
      <c r="B5066" t="s">
        <v>9618</v>
      </c>
      <c r="C5066">
        <v>6447</v>
      </c>
      <c r="D5066" t="s">
        <v>19748</v>
      </c>
      <c r="E5066">
        <v>0</v>
      </c>
    </row>
    <row r="5067" spans="1:5">
      <c r="A5067" t="s">
        <v>19749</v>
      </c>
      <c r="B5067" t="s">
        <v>9618</v>
      </c>
      <c r="C5067">
        <v>6447</v>
      </c>
      <c r="D5067" t="s">
        <v>19750</v>
      </c>
      <c r="E5067">
        <v>0</v>
      </c>
    </row>
    <row r="5068" spans="1:5">
      <c r="A5068" t="s">
        <v>19751</v>
      </c>
      <c r="B5068" t="s">
        <v>9618</v>
      </c>
      <c r="C5068">
        <v>6447</v>
      </c>
      <c r="D5068" t="s">
        <v>19752</v>
      </c>
      <c r="E5068">
        <v>0</v>
      </c>
    </row>
    <row r="5069" spans="1:5">
      <c r="A5069" t="s">
        <v>19753</v>
      </c>
      <c r="B5069" t="s">
        <v>9618</v>
      </c>
      <c r="C5069">
        <v>6447</v>
      </c>
      <c r="D5069" t="s">
        <v>19754</v>
      </c>
      <c r="E5069">
        <v>0</v>
      </c>
    </row>
    <row r="5070" spans="1:5">
      <c r="A5070" t="s">
        <v>19755</v>
      </c>
      <c r="B5070" t="s">
        <v>9618</v>
      </c>
      <c r="C5070">
        <v>6447</v>
      </c>
      <c r="D5070" t="s">
        <v>19756</v>
      </c>
      <c r="E5070">
        <v>0</v>
      </c>
    </row>
    <row r="5071" spans="1:5">
      <c r="A5071" t="s">
        <v>19757</v>
      </c>
      <c r="B5071" t="s">
        <v>9618</v>
      </c>
      <c r="C5071">
        <v>6447</v>
      </c>
      <c r="D5071" t="s">
        <v>19758</v>
      </c>
      <c r="E5071">
        <v>3.67</v>
      </c>
    </row>
    <row r="5072" spans="1:5">
      <c r="A5072" t="s">
        <v>19759</v>
      </c>
      <c r="B5072" t="s">
        <v>9618</v>
      </c>
      <c r="C5072">
        <v>6447</v>
      </c>
      <c r="D5072" t="s">
        <v>19760</v>
      </c>
      <c r="E5072">
        <v>4.41</v>
      </c>
    </row>
    <row r="5073" spans="1:5">
      <c r="A5073" t="s">
        <v>19761</v>
      </c>
      <c r="B5073" t="s">
        <v>9618</v>
      </c>
      <c r="C5073">
        <v>6447</v>
      </c>
      <c r="D5073" t="s">
        <v>19762</v>
      </c>
      <c r="E5073">
        <v>4.45</v>
      </c>
    </row>
    <row r="5074" spans="1:5">
      <c r="A5074" t="s">
        <v>19763</v>
      </c>
      <c r="B5074" t="s">
        <v>9618</v>
      </c>
      <c r="C5074">
        <v>6447</v>
      </c>
      <c r="D5074" t="s">
        <v>19764</v>
      </c>
      <c r="E5074">
        <v>5.01</v>
      </c>
    </row>
    <row r="5075" spans="1:5">
      <c r="A5075" t="s">
        <v>19765</v>
      </c>
      <c r="B5075" t="s">
        <v>9618</v>
      </c>
      <c r="C5075">
        <v>6447</v>
      </c>
      <c r="D5075" t="s">
        <v>19766</v>
      </c>
      <c r="E5075">
        <v>4.71</v>
      </c>
    </row>
    <row r="5076" spans="1:5">
      <c r="A5076" t="s">
        <v>19767</v>
      </c>
      <c r="B5076" t="s">
        <v>9618</v>
      </c>
      <c r="C5076">
        <v>6447</v>
      </c>
      <c r="D5076" t="s">
        <v>19768</v>
      </c>
      <c r="E5076">
        <v>4.7</v>
      </c>
    </row>
    <row r="5077" spans="1:5">
      <c r="A5077" t="s">
        <v>19769</v>
      </c>
      <c r="B5077" t="s">
        <v>9618</v>
      </c>
      <c r="C5077">
        <v>6447</v>
      </c>
      <c r="D5077" t="s">
        <v>19770</v>
      </c>
      <c r="E5077">
        <v>4.62</v>
      </c>
    </row>
    <row r="5078" spans="1:5">
      <c r="A5078" t="s">
        <v>19771</v>
      </c>
      <c r="B5078" t="s">
        <v>9618</v>
      </c>
      <c r="C5078">
        <v>6447</v>
      </c>
      <c r="D5078" t="s">
        <v>19772</v>
      </c>
      <c r="E5078">
        <v>5.09</v>
      </c>
    </row>
    <row r="5079" spans="1:5">
      <c r="A5079" t="s">
        <v>19773</v>
      </c>
      <c r="B5079" t="s">
        <v>9618</v>
      </c>
      <c r="C5079">
        <v>6447</v>
      </c>
      <c r="D5079" t="s">
        <v>19774</v>
      </c>
      <c r="E5079">
        <v>4.7300000000000004</v>
      </c>
    </row>
    <row r="5080" spans="1:5">
      <c r="A5080" t="s">
        <v>19775</v>
      </c>
      <c r="B5080" t="s">
        <v>9618</v>
      </c>
      <c r="C5080">
        <v>6447</v>
      </c>
      <c r="D5080" t="s">
        <v>19776</v>
      </c>
      <c r="E5080">
        <v>4.63</v>
      </c>
    </row>
    <row r="5081" spans="1:5">
      <c r="A5081" t="s">
        <v>19777</v>
      </c>
      <c r="B5081" t="s">
        <v>9618</v>
      </c>
      <c r="C5081">
        <v>6447</v>
      </c>
      <c r="D5081" t="s">
        <v>19778</v>
      </c>
      <c r="E5081">
        <v>4.59</v>
      </c>
    </row>
    <row r="5082" spans="1:5">
      <c r="A5082" t="s">
        <v>19779</v>
      </c>
      <c r="B5082" t="s">
        <v>9618</v>
      </c>
      <c r="C5082">
        <v>6447</v>
      </c>
      <c r="D5082" t="s">
        <v>19780</v>
      </c>
      <c r="E5082">
        <v>4.57</v>
      </c>
    </row>
    <row r="5083" spans="1:5">
      <c r="A5083" t="s">
        <v>19781</v>
      </c>
      <c r="B5083" t="s">
        <v>9618</v>
      </c>
      <c r="C5083">
        <v>6447</v>
      </c>
      <c r="D5083" t="s">
        <v>19782</v>
      </c>
      <c r="E5083">
        <v>4.57</v>
      </c>
    </row>
    <row r="5084" spans="1:5">
      <c r="A5084" t="s">
        <v>19783</v>
      </c>
      <c r="B5084" t="s">
        <v>9618</v>
      </c>
      <c r="C5084">
        <v>6447</v>
      </c>
      <c r="D5084" t="s">
        <v>19784</v>
      </c>
      <c r="E5084">
        <v>4.57</v>
      </c>
    </row>
    <row r="5085" spans="1:5">
      <c r="A5085" t="s">
        <v>19785</v>
      </c>
      <c r="B5085" t="s">
        <v>9618</v>
      </c>
      <c r="C5085">
        <v>6447</v>
      </c>
      <c r="D5085" t="s">
        <v>19786</v>
      </c>
      <c r="E5085">
        <v>4.58</v>
      </c>
    </row>
    <row r="5086" spans="1:5">
      <c r="A5086" t="s">
        <v>19787</v>
      </c>
      <c r="B5086" t="s">
        <v>9618</v>
      </c>
      <c r="C5086">
        <v>6447</v>
      </c>
      <c r="D5086" t="s">
        <v>19788</v>
      </c>
      <c r="E5086">
        <v>2.29</v>
      </c>
    </row>
    <row r="5087" spans="1:5">
      <c r="A5087" t="s">
        <v>19789</v>
      </c>
      <c r="B5087" t="s">
        <v>9618</v>
      </c>
      <c r="C5087">
        <v>6447</v>
      </c>
      <c r="D5087" t="s">
        <v>19790</v>
      </c>
      <c r="E5087">
        <v>0</v>
      </c>
    </row>
    <row r="5088" spans="1:5">
      <c r="A5088" t="s">
        <v>19791</v>
      </c>
      <c r="B5088" t="s">
        <v>9618</v>
      </c>
      <c r="C5088">
        <v>6447</v>
      </c>
      <c r="D5088" t="s">
        <v>19792</v>
      </c>
      <c r="E5088">
        <v>0</v>
      </c>
    </row>
    <row r="5089" spans="1:5">
      <c r="A5089" t="s">
        <v>19793</v>
      </c>
      <c r="B5089" t="s">
        <v>9618</v>
      </c>
      <c r="C5089">
        <v>6447</v>
      </c>
      <c r="D5089" t="s">
        <v>19794</v>
      </c>
      <c r="E5089">
        <v>0</v>
      </c>
    </row>
    <row r="5090" spans="1:5">
      <c r="A5090" t="s">
        <v>19795</v>
      </c>
      <c r="B5090" t="s">
        <v>9618</v>
      </c>
      <c r="C5090">
        <v>6447</v>
      </c>
      <c r="D5090" t="s">
        <v>19796</v>
      </c>
      <c r="E5090">
        <v>0</v>
      </c>
    </row>
    <row r="5091" spans="1:5">
      <c r="A5091" t="s">
        <v>19797</v>
      </c>
      <c r="B5091" t="s">
        <v>9618</v>
      </c>
      <c r="C5091">
        <v>6447</v>
      </c>
      <c r="D5091" t="s">
        <v>19798</v>
      </c>
      <c r="E5091">
        <v>0</v>
      </c>
    </row>
    <row r="5092" spans="1:5">
      <c r="A5092" t="s">
        <v>19799</v>
      </c>
      <c r="B5092" t="s">
        <v>9618</v>
      </c>
      <c r="C5092">
        <v>6447</v>
      </c>
      <c r="D5092" t="s">
        <v>19800</v>
      </c>
      <c r="E5092">
        <v>0</v>
      </c>
    </row>
    <row r="5093" spans="1:5">
      <c r="A5093" t="s">
        <v>19801</v>
      </c>
      <c r="B5093" t="s">
        <v>9618</v>
      </c>
      <c r="C5093">
        <v>6447</v>
      </c>
      <c r="D5093" t="s">
        <v>19802</v>
      </c>
      <c r="E5093">
        <v>0</v>
      </c>
    </row>
    <row r="5094" spans="1:5">
      <c r="A5094" t="s">
        <v>19803</v>
      </c>
      <c r="B5094" t="s">
        <v>9618</v>
      </c>
      <c r="C5094">
        <v>6447</v>
      </c>
      <c r="D5094" t="s">
        <v>19804</v>
      </c>
      <c r="E5094">
        <v>0</v>
      </c>
    </row>
    <row r="5095" spans="1:5">
      <c r="A5095" t="s">
        <v>19805</v>
      </c>
      <c r="B5095" t="s">
        <v>9618</v>
      </c>
      <c r="C5095">
        <v>6447</v>
      </c>
      <c r="D5095" t="s">
        <v>19806</v>
      </c>
      <c r="E5095">
        <v>3.9</v>
      </c>
    </row>
    <row r="5096" spans="1:5">
      <c r="A5096" t="s">
        <v>19807</v>
      </c>
      <c r="B5096" t="s">
        <v>9618</v>
      </c>
      <c r="C5096">
        <v>6447</v>
      </c>
      <c r="D5096" t="s">
        <v>19808</v>
      </c>
      <c r="E5096">
        <v>4.9800000000000004</v>
      </c>
    </row>
    <row r="5097" spans="1:5">
      <c r="A5097" t="s">
        <v>19809</v>
      </c>
      <c r="B5097" t="s">
        <v>9618</v>
      </c>
      <c r="C5097">
        <v>6447</v>
      </c>
      <c r="D5097" t="s">
        <v>19810</v>
      </c>
      <c r="E5097">
        <v>20</v>
      </c>
    </row>
    <row r="5098" spans="1:5">
      <c r="A5098" t="s">
        <v>19811</v>
      </c>
      <c r="B5098" t="s">
        <v>9618</v>
      </c>
      <c r="C5098">
        <v>6447</v>
      </c>
      <c r="D5098" t="s">
        <v>19812</v>
      </c>
      <c r="E5098">
        <v>139.12</v>
      </c>
    </row>
    <row r="5099" spans="1:5">
      <c r="A5099" t="s">
        <v>19813</v>
      </c>
      <c r="B5099" t="s">
        <v>9618</v>
      </c>
      <c r="C5099">
        <v>6447</v>
      </c>
      <c r="D5099" t="s">
        <v>19814</v>
      </c>
      <c r="E5099">
        <v>330.96</v>
      </c>
    </row>
    <row r="5100" spans="1:5">
      <c r="A5100" t="s">
        <v>19815</v>
      </c>
      <c r="B5100" t="s">
        <v>9618</v>
      </c>
      <c r="C5100">
        <v>6447</v>
      </c>
      <c r="D5100" t="s">
        <v>19816</v>
      </c>
      <c r="E5100">
        <v>234.69</v>
      </c>
    </row>
    <row r="5101" spans="1:5">
      <c r="A5101" t="s">
        <v>19817</v>
      </c>
      <c r="B5101" t="s">
        <v>9618</v>
      </c>
      <c r="C5101">
        <v>6447</v>
      </c>
      <c r="D5101" t="s">
        <v>19818</v>
      </c>
      <c r="E5101">
        <v>334.27</v>
      </c>
    </row>
    <row r="5102" spans="1:5">
      <c r="A5102" t="s">
        <v>19819</v>
      </c>
      <c r="B5102" t="s">
        <v>9618</v>
      </c>
      <c r="C5102">
        <v>6447</v>
      </c>
      <c r="D5102" t="s">
        <v>19820</v>
      </c>
      <c r="E5102">
        <v>154.1</v>
      </c>
    </row>
    <row r="5103" spans="1:5">
      <c r="A5103" t="s">
        <v>19821</v>
      </c>
      <c r="B5103" t="s">
        <v>9618</v>
      </c>
      <c r="C5103">
        <v>6447</v>
      </c>
      <c r="D5103" t="s">
        <v>19822</v>
      </c>
      <c r="E5103">
        <v>184.32</v>
      </c>
    </row>
    <row r="5104" spans="1:5">
      <c r="A5104" t="s">
        <v>19823</v>
      </c>
      <c r="B5104" t="s">
        <v>9618</v>
      </c>
      <c r="C5104">
        <v>6447</v>
      </c>
      <c r="D5104" t="s">
        <v>19824</v>
      </c>
      <c r="E5104">
        <v>195.96</v>
      </c>
    </row>
    <row r="5105" spans="1:5">
      <c r="A5105" t="s">
        <v>19825</v>
      </c>
      <c r="B5105" t="s">
        <v>9618</v>
      </c>
      <c r="C5105">
        <v>6447</v>
      </c>
      <c r="D5105" t="s">
        <v>19826</v>
      </c>
      <c r="E5105">
        <v>69.33</v>
      </c>
    </row>
    <row r="5106" spans="1:5">
      <c r="A5106" t="s">
        <v>19827</v>
      </c>
      <c r="B5106" t="s">
        <v>9618</v>
      </c>
      <c r="C5106">
        <v>6447</v>
      </c>
      <c r="D5106" t="s">
        <v>19828</v>
      </c>
      <c r="E5106">
        <v>4.78</v>
      </c>
    </row>
    <row r="5107" spans="1:5">
      <c r="A5107" t="s">
        <v>19829</v>
      </c>
      <c r="B5107" t="s">
        <v>9618</v>
      </c>
      <c r="C5107">
        <v>6447</v>
      </c>
      <c r="D5107" t="s">
        <v>19830</v>
      </c>
      <c r="E5107">
        <v>326.87</v>
      </c>
    </row>
    <row r="5108" spans="1:5">
      <c r="A5108" t="s">
        <v>19831</v>
      </c>
      <c r="B5108" t="s">
        <v>9618</v>
      </c>
      <c r="C5108">
        <v>6447</v>
      </c>
      <c r="D5108" t="s">
        <v>19832</v>
      </c>
      <c r="E5108">
        <v>341.08</v>
      </c>
    </row>
    <row r="5109" spans="1:5">
      <c r="A5109" t="s">
        <v>19833</v>
      </c>
      <c r="B5109" t="s">
        <v>9618</v>
      </c>
      <c r="C5109">
        <v>6447</v>
      </c>
      <c r="D5109" t="s">
        <v>19834</v>
      </c>
      <c r="E5109">
        <v>53.9</v>
      </c>
    </row>
    <row r="5110" spans="1:5">
      <c r="A5110" t="s">
        <v>19835</v>
      </c>
      <c r="B5110" t="s">
        <v>9618</v>
      </c>
      <c r="C5110">
        <v>6447</v>
      </c>
      <c r="D5110" t="s">
        <v>19836</v>
      </c>
      <c r="E5110">
        <v>2.2799999999999998</v>
      </c>
    </row>
    <row r="5111" spans="1:5">
      <c r="A5111" t="s">
        <v>19837</v>
      </c>
      <c r="B5111" t="s">
        <v>9618</v>
      </c>
      <c r="C5111">
        <v>6447</v>
      </c>
      <c r="D5111" t="s">
        <v>19838</v>
      </c>
      <c r="E5111">
        <v>0</v>
      </c>
    </row>
    <row r="5112" spans="1:5">
      <c r="A5112" t="s">
        <v>19839</v>
      </c>
      <c r="B5112" t="s">
        <v>9618</v>
      </c>
      <c r="C5112">
        <v>6447</v>
      </c>
      <c r="D5112" t="s">
        <v>19840</v>
      </c>
      <c r="E5112">
        <v>0</v>
      </c>
    </row>
    <row r="5113" spans="1:5">
      <c r="A5113" t="s">
        <v>19841</v>
      </c>
      <c r="B5113" t="s">
        <v>9618</v>
      </c>
      <c r="C5113">
        <v>6447</v>
      </c>
      <c r="D5113" t="s">
        <v>19842</v>
      </c>
      <c r="E5113">
        <v>0</v>
      </c>
    </row>
    <row r="5114" spans="1:5">
      <c r="A5114" t="s">
        <v>19843</v>
      </c>
      <c r="B5114" t="s">
        <v>9618</v>
      </c>
      <c r="C5114">
        <v>6447</v>
      </c>
      <c r="D5114" t="s">
        <v>19844</v>
      </c>
      <c r="E5114">
        <v>0</v>
      </c>
    </row>
    <row r="5115" spans="1:5">
      <c r="A5115" t="s">
        <v>19845</v>
      </c>
      <c r="B5115" t="s">
        <v>9618</v>
      </c>
      <c r="C5115">
        <v>6447</v>
      </c>
      <c r="D5115" t="s">
        <v>19846</v>
      </c>
      <c r="E5115">
        <v>0</v>
      </c>
    </row>
    <row r="5116" spans="1:5">
      <c r="A5116" t="s">
        <v>19847</v>
      </c>
      <c r="B5116" t="s">
        <v>9618</v>
      </c>
      <c r="C5116">
        <v>6447</v>
      </c>
      <c r="D5116" t="s">
        <v>19848</v>
      </c>
      <c r="E5116">
        <v>0</v>
      </c>
    </row>
    <row r="5117" spans="1:5">
      <c r="A5117" t="s">
        <v>19849</v>
      </c>
      <c r="B5117" t="s">
        <v>9618</v>
      </c>
      <c r="C5117">
        <v>6447</v>
      </c>
      <c r="D5117" t="s">
        <v>19850</v>
      </c>
      <c r="E5117">
        <v>0</v>
      </c>
    </row>
    <row r="5118" spans="1:5">
      <c r="A5118" t="s">
        <v>19851</v>
      </c>
      <c r="B5118" t="s">
        <v>9618</v>
      </c>
      <c r="C5118">
        <v>6447</v>
      </c>
      <c r="D5118" t="s">
        <v>19852</v>
      </c>
      <c r="E5118">
        <v>0</v>
      </c>
    </row>
    <row r="5119" spans="1:5">
      <c r="A5119" t="s">
        <v>19853</v>
      </c>
      <c r="B5119" t="s">
        <v>9618</v>
      </c>
      <c r="C5119">
        <v>6447</v>
      </c>
      <c r="D5119" t="s">
        <v>19854</v>
      </c>
      <c r="E5119">
        <v>3.77</v>
      </c>
    </row>
    <row r="5120" spans="1:5">
      <c r="A5120" t="s">
        <v>19855</v>
      </c>
      <c r="B5120" t="s">
        <v>9618</v>
      </c>
      <c r="C5120">
        <v>6447</v>
      </c>
      <c r="D5120" t="s">
        <v>19856</v>
      </c>
      <c r="E5120">
        <v>4.53</v>
      </c>
    </row>
    <row r="5121" spans="1:5">
      <c r="A5121" t="s">
        <v>19857</v>
      </c>
      <c r="B5121" t="s">
        <v>9618</v>
      </c>
      <c r="C5121">
        <v>6447</v>
      </c>
      <c r="D5121" t="s">
        <v>19858</v>
      </c>
      <c r="E5121">
        <v>4.5999999999999996</v>
      </c>
    </row>
    <row r="5122" spans="1:5">
      <c r="A5122" t="s">
        <v>19859</v>
      </c>
      <c r="B5122" t="s">
        <v>9618</v>
      </c>
      <c r="C5122">
        <v>6447</v>
      </c>
      <c r="D5122" t="s">
        <v>19860</v>
      </c>
      <c r="E5122">
        <v>8.3800000000000008</v>
      </c>
    </row>
    <row r="5123" spans="1:5">
      <c r="A5123" t="s">
        <v>19861</v>
      </c>
      <c r="B5123" t="s">
        <v>9618</v>
      </c>
      <c r="C5123">
        <v>6447</v>
      </c>
      <c r="D5123" t="s">
        <v>19862</v>
      </c>
      <c r="E5123">
        <v>40.1</v>
      </c>
    </row>
    <row r="5124" spans="1:5">
      <c r="A5124" t="s">
        <v>19863</v>
      </c>
      <c r="B5124" t="s">
        <v>9618</v>
      </c>
      <c r="C5124">
        <v>6447</v>
      </c>
      <c r="D5124" t="s">
        <v>19864</v>
      </c>
      <c r="E5124">
        <v>25.21</v>
      </c>
    </row>
    <row r="5125" spans="1:5">
      <c r="A5125" t="s">
        <v>19865</v>
      </c>
      <c r="B5125" t="s">
        <v>9618</v>
      </c>
      <c r="C5125">
        <v>6447</v>
      </c>
      <c r="D5125" t="s">
        <v>19866</v>
      </c>
      <c r="E5125">
        <v>143.44</v>
      </c>
    </row>
    <row r="5126" spans="1:5">
      <c r="A5126" t="s">
        <v>19867</v>
      </c>
      <c r="B5126" t="s">
        <v>9618</v>
      </c>
      <c r="C5126">
        <v>6447</v>
      </c>
      <c r="D5126" t="s">
        <v>19868</v>
      </c>
      <c r="E5126">
        <v>559.20000000000005</v>
      </c>
    </row>
    <row r="5127" spans="1:5">
      <c r="A5127" t="s">
        <v>19869</v>
      </c>
      <c r="B5127" t="s">
        <v>9618</v>
      </c>
      <c r="C5127">
        <v>6447</v>
      </c>
      <c r="D5127" t="s">
        <v>19870</v>
      </c>
      <c r="E5127">
        <v>180.58</v>
      </c>
    </row>
    <row r="5128" spans="1:5">
      <c r="A5128" t="s">
        <v>19871</v>
      </c>
      <c r="B5128" t="s">
        <v>9618</v>
      </c>
      <c r="C5128">
        <v>6447</v>
      </c>
      <c r="D5128" t="s">
        <v>19872</v>
      </c>
      <c r="E5128">
        <v>406.13</v>
      </c>
    </row>
    <row r="5129" spans="1:5">
      <c r="A5129" t="s">
        <v>19873</v>
      </c>
      <c r="B5129" t="s">
        <v>9618</v>
      </c>
      <c r="C5129">
        <v>6447</v>
      </c>
      <c r="D5129" t="s">
        <v>19874</v>
      </c>
      <c r="E5129">
        <v>146.52000000000001</v>
      </c>
    </row>
    <row r="5130" spans="1:5">
      <c r="A5130" t="s">
        <v>19875</v>
      </c>
      <c r="B5130" t="s">
        <v>9618</v>
      </c>
      <c r="C5130">
        <v>6447</v>
      </c>
      <c r="D5130" t="s">
        <v>19876</v>
      </c>
      <c r="E5130">
        <v>47.75</v>
      </c>
    </row>
    <row r="5131" spans="1:5">
      <c r="A5131" t="s">
        <v>19877</v>
      </c>
      <c r="B5131" t="s">
        <v>9618</v>
      </c>
      <c r="C5131">
        <v>6447</v>
      </c>
      <c r="D5131" t="s">
        <v>19878</v>
      </c>
      <c r="E5131">
        <v>215.08</v>
      </c>
    </row>
    <row r="5132" spans="1:5">
      <c r="A5132" t="s">
        <v>19879</v>
      </c>
      <c r="B5132" t="s">
        <v>9618</v>
      </c>
      <c r="C5132">
        <v>6447</v>
      </c>
      <c r="D5132" t="s">
        <v>19880</v>
      </c>
      <c r="E5132">
        <v>5.65</v>
      </c>
    </row>
    <row r="5133" spans="1:5">
      <c r="A5133" t="s">
        <v>19881</v>
      </c>
      <c r="B5133" t="s">
        <v>9618</v>
      </c>
      <c r="C5133">
        <v>6447</v>
      </c>
      <c r="D5133" t="s">
        <v>19882</v>
      </c>
      <c r="E5133">
        <v>4.5199999999999996</v>
      </c>
    </row>
    <row r="5134" spans="1:5">
      <c r="A5134" t="s">
        <v>19883</v>
      </c>
      <c r="B5134" t="s">
        <v>9618</v>
      </c>
      <c r="C5134">
        <v>6447</v>
      </c>
      <c r="D5134" t="s">
        <v>19884</v>
      </c>
      <c r="E5134">
        <v>1.49</v>
      </c>
    </row>
    <row r="5135" spans="1:5">
      <c r="A5135" t="s">
        <v>19885</v>
      </c>
      <c r="B5135" t="s">
        <v>9618</v>
      </c>
      <c r="C5135">
        <v>6447</v>
      </c>
      <c r="D5135" t="s">
        <v>19886</v>
      </c>
      <c r="E5135">
        <v>0</v>
      </c>
    </row>
    <row r="5136" spans="1:5">
      <c r="A5136" t="s">
        <v>19887</v>
      </c>
      <c r="B5136" t="s">
        <v>9618</v>
      </c>
      <c r="C5136">
        <v>6447</v>
      </c>
      <c r="D5136" t="s">
        <v>19888</v>
      </c>
      <c r="E5136">
        <v>0</v>
      </c>
    </row>
    <row r="5137" spans="1:5">
      <c r="A5137" t="s">
        <v>19889</v>
      </c>
      <c r="B5137" t="s">
        <v>9618</v>
      </c>
      <c r="C5137">
        <v>6447</v>
      </c>
      <c r="D5137" t="s">
        <v>19890</v>
      </c>
      <c r="E5137">
        <v>0</v>
      </c>
    </row>
    <row r="5138" spans="1:5">
      <c r="A5138" t="s">
        <v>19891</v>
      </c>
      <c r="B5138" t="s">
        <v>9618</v>
      </c>
      <c r="C5138">
        <v>6447</v>
      </c>
      <c r="D5138" t="s">
        <v>19892</v>
      </c>
      <c r="E5138">
        <v>0</v>
      </c>
    </row>
    <row r="5139" spans="1:5">
      <c r="A5139" t="s">
        <v>19893</v>
      </c>
      <c r="B5139" t="s">
        <v>9618</v>
      </c>
      <c r="C5139">
        <v>6447</v>
      </c>
      <c r="D5139" t="s">
        <v>19894</v>
      </c>
      <c r="E5139">
        <v>0</v>
      </c>
    </row>
    <row r="5140" spans="1:5">
      <c r="A5140" t="s">
        <v>19895</v>
      </c>
      <c r="B5140" t="s">
        <v>9618</v>
      </c>
      <c r="C5140">
        <v>6447</v>
      </c>
      <c r="D5140" t="s">
        <v>19896</v>
      </c>
      <c r="E5140">
        <v>0</v>
      </c>
    </row>
    <row r="5141" spans="1:5">
      <c r="A5141" t="s">
        <v>19897</v>
      </c>
      <c r="B5141" t="s">
        <v>9618</v>
      </c>
      <c r="C5141">
        <v>6447</v>
      </c>
      <c r="D5141" t="s">
        <v>19898</v>
      </c>
      <c r="E5141">
        <v>0</v>
      </c>
    </row>
    <row r="5142" spans="1:5">
      <c r="A5142" t="s">
        <v>19899</v>
      </c>
      <c r="B5142" t="s">
        <v>9618</v>
      </c>
      <c r="C5142">
        <v>6447</v>
      </c>
      <c r="D5142" t="s">
        <v>19900</v>
      </c>
      <c r="E5142">
        <v>0</v>
      </c>
    </row>
    <row r="5143" spans="1:5">
      <c r="A5143" t="s">
        <v>19901</v>
      </c>
      <c r="B5143" t="s">
        <v>9618</v>
      </c>
      <c r="C5143">
        <v>6447</v>
      </c>
      <c r="D5143" t="s">
        <v>19902</v>
      </c>
      <c r="E5143">
        <v>3.78</v>
      </c>
    </row>
    <row r="5144" spans="1:5">
      <c r="A5144" t="s">
        <v>19903</v>
      </c>
      <c r="B5144" t="s">
        <v>9618</v>
      </c>
      <c r="C5144">
        <v>6447</v>
      </c>
      <c r="D5144" t="s">
        <v>19904</v>
      </c>
      <c r="E5144">
        <v>4.53</v>
      </c>
    </row>
    <row r="5145" spans="1:5">
      <c r="A5145" t="s">
        <v>19905</v>
      </c>
      <c r="B5145" t="s">
        <v>9618</v>
      </c>
      <c r="C5145">
        <v>6447</v>
      </c>
      <c r="D5145" t="s">
        <v>19906</v>
      </c>
      <c r="E5145">
        <v>4.5599999999999996</v>
      </c>
    </row>
    <row r="5146" spans="1:5">
      <c r="A5146" t="s">
        <v>19907</v>
      </c>
      <c r="B5146" t="s">
        <v>9618</v>
      </c>
      <c r="C5146">
        <v>6447</v>
      </c>
      <c r="D5146" t="s">
        <v>19908</v>
      </c>
      <c r="E5146">
        <v>5.42</v>
      </c>
    </row>
    <row r="5147" spans="1:5">
      <c r="A5147" t="s">
        <v>19909</v>
      </c>
      <c r="B5147" t="s">
        <v>9618</v>
      </c>
      <c r="C5147">
        <v>6447</v>
      </c>
      <c r="D5147" t="s">
        <v>19910</v>
      </c>
      <c r="E5147">
        <v>68.02</v>
      </c>
    </row>
    <row r="5148" spans="1:5">
      <c r="A5148" t="s">
        <v>19911</v>
      </c>
      <c r="B5148" t="s">
        <v>9618</v>
      </c>
      <c r="C5148">
        <v>6447</v>
      </c>
      <c r="D5148" t="s">
        <v>19912</v>
      </c>
      <c r="E5148">
        <v>43.15</v>
      </c>
    </row>
    <row r="5149" spans="1:5">
      <c r="A5149" t="s">
        <v>19913</v>
      </c>
      <c r="B5149" t="s">
        <v>9618</v>
      </c>
      <c r="C5149">
        <v>6447</v>
      </c>
      <c r="D5149" t="s">
        <v>19914</v>
      </c>
      <c r="E5149">
        <v>10.37</v>
      </c>
    </row>
    <row r="5150" spans="1:5">
      <c r="A5150" t="s">
        <v>19915</v>
      </c>
      <c r="B5150" t="s">
        <v>9618</v>
      </c>
      <c r="C5150">
        <v>6447</v>
      </c>
      <c r="D5150" t="s">
        <v>19916</v>
      </c>
      <c r="E5150">
        <v>7.58</v>
      </c>
    </row>
    <row r="5151" spans="1:5">
      <c r="A5151" t="s">
        <v>19917</v>
      </c>
      <c r="B5151" t="s">
        <v>9618</v>
      </c>
      <c r="C5151">
        <v>6447</v>
      </c>
      <c r="D5151" t="s">
        <v>19918</v>
      </c>
      <c r="E5151">
        <v>6.51</v>
      </c>
    </row>
    <row r="5152" spans="1:5">
      <c r="A5152" t="s">
        <v>19919</v>
      </c>
      <c r="B5152" t="s">
        <v>9618</v>
      </c>
      <c r="C5152">
        <v>6447</v>
      </c>
      <c r="D5152" t="s">
        <v>19920</v>
      </c>
      <c r="E5152">
        <v>12.88</v>
      </c>
    </row>
    <row r="5153" spans="1:5">
      <c r="A5153" t="s">
        <v>19921</v>
      </c>
      <c r="B5153" t="s">
        <v>9618</v>
      </c>
      <c r="C5153">
        <v>6447</v>
      </c>
      <c r="D5153" t="s">
        <v>19922</v>
      </c>
      <c r="E5153">
        <v>7.31</v>
      </c>
    </row>
    <row r="5154" spans="1:5">
      <c r="A5154" t="s">
        <v>19923</v>
      </c>
      <c r="B5154" t="s">
        <v>9618</v>
      </c>
      <c r="C5154">
        <v>6447</v>
      </c>
      <c r="D5154" t="s">
        <v>19924</v>
      </c>
      <c r="E5154">
        <v>6.97</v>
      </c>
    </row>
    <row r="5155" spans="1:5">
      <c r="A5155" t="s">
        <v>19925</v>
      </c>
      <c r="B5155" t="s">
        <v>9618</v>
      </c>
      <c r="C5155">
        <v>6447</v>
      </c>
      <c r="D5155" t="s">
        <v>19926</v>
      </c>
      <c r="E5155">
        <v>10.130000000000001</v>
      </c>
    </row>
    <row r="5156" spans="1:5">
      <c r="A5156" t="s">
        <v>19927</v>
      </c>
      <c r="B5156" t="s">
        <v>9618</v>
      </c>
      <c r="C5156">
        <v>6447</v>
      </c>
      <c r="D5156" t="s">
        <v>19928</v>
      </c>
      <c r="E5156">
        <v>4.7699999999999996</v>
      </c>
    </row>
    <row r="5157" spans="1:5">
      <c r="A5157" t="s">
        <v>19929</v>
      </c>
      <c r="B5157" t="s">
        <v>9618</v>
      </c>
      <c r="C5157">
        <v>6447</v>
      </c>
      <c r="D5157" t="s">
        <v>19930</v>
      </c>
      <c r="E5157">
        <v>4.6500000000000004</v>
      </c>
    </row>
    <row r="5158" spans="1:5">
      <c r="A5158" t="s">
        <v>19931</v>
      </c>
      <c r="B5158" t="s">
        <v>9618</v>
      </c>
      <c r="C5158">
        <v>6447</v>
      </c>
      <c r="D5158" t="s">
        <v>19932</v>
      </c>
      <c r="E5158">
        <v>1.54</v>
      </c>
    </row>
    <row r="5159" spans="1:5">
      <c r="A5159" t="s">
        <v>19933</v>
      </c>
      <c r="B5159" t="s">
        <v>9618</v>
      </c>
      <c r="C5159">
        <v>6447</v>
      </c>
      <c r="D5159" t="s">
        <v>19934</v>
      </c>
      <c r="E5159">
        <v>0</v>
      </c>
    </row>
    <row r="5160" spans="1:5">
      <c r="A5160" t="s">
        <v>19935</v>
      </c>
      <c r="B5160" t="s">
        <v>9618</v>
      </c>
      <c r="C5160">
        <v>6447</v>
      </c>
      <c r="D5160" t="s">
        <v>19936</v>
      </c>
      <c r="E5160">
        <v>0</v>
      </c>
    </row>
    <row r="5161" spans="1:5">
      <c r="A5161" t="s">
        <v>19937</v>
      </c>
      <c r="B5161" t="s">
        <v>9618</v>
      </c>
      <c r="C5161">
        <v>6447</v>
      </c>
      <c r="D5161" t="s">
        <v>19938</v>
      </c>
      <c r="E5161">
        <v>0</v>
      </c>
    </row>
    <row r="5162" spans="1:5">
      <c r="A5162" t="s">
        <v>19939</v>
      </c>
      <c r="B5162" t="s">
        <v>9618</v>
      </c>
      <c r="C5162">
        <v>6447</v>
      </c>
      <c r="D5162" t="s">
        <v>19940</v>
      </c>
      <c r="E5162">
        <v>0</v>
      </c>
    </row>
    <row r="5163" spans="1:5">
      <c r="A5163" t="s">
        <v>19941</v>
      </c>
      <c r="B5163" t="s">
        <v>9618</v>
      </c>
      <c r="C5163">
        <v>6447</v>
      </c>
      <c r="D5163" t="s">
        <v>19942</v>
      </c>
      <c r="E5163">
        <v>0</v>
      </c>
    </row>
    <row r="5164" spans="1:5">
      <c r="A5164" t="s">
        <v>19943</v>
      </c>
      <c r="B5164" t="s">
        <v>9618</v>
      </c>
      <c r="C5164">
        <v>6447</v>
      </c>
      <c r="D5164" t="s">
        <v>19944</v>
      </c>
      <c r="E5164">
        <v>0</v>
      </c>
    </row>
    <row r="5165" spans="1:5">
      <c r="A5165" t="s">
        <v>19945</v>
      </c>
      <c r="B5165" t="s">
        <v>9618</v>
      </c>
      <c r="C5165">
        <v>6447</v>
      </c>
      <c r="D5165" t="s">
        <v>19946</v>
      </c>
      <c r="E5165">
        <v>0</v>
      </c>
    </row>
    <row r="5166" spans="1:5">
      <c r="A5166" t="s">
        <v>19947</v>
      </c>
      <c r="B5166" t="s">
        <v>9618</v>
      </c>
      <c r="C5166">
        <v>6447</v>
      </c>
      <c r="D5166" t="s">
        <v>19948</v>
      </c>
      <c r="E5166">
        <v>0</v>
      </c>
    </row>
    <row r="5167" spans="1:5">
      <c r="A5167" t="s">
        <v>19949</v>
      </c>
      <c r="B5167" t="s">
        <v>9618</v>
      </c>
      <c r="C5167">
        <v>6447</v>
      </c>
      <c r="D5167" t="s">
        <v>19950</v>
      </c>
      <c r="E5167">
        <v>3.52</v>
      </c>
    </row>
    <row r="5168" spans="1:5">
      <c r="A5168" t="s">
        <v>19951</v>
      </c>
      <c r="B5168" t="s">
        <v>9618</v>
      </c>
      <c r="C5168">
        <v>6447</v>
      </c>
      <c r="D5168" t="s">
        <v>19952</v>
      </c>
      <c r="E5168">
        <v>8.56</v>
      </c>
    </row>
    <row r="5169" spans="1:5">
      <c r="A5169" t="s">
        <v>19953</v>
      </c>
      <c r="B5169" t="s">
        <v>9618</v>
      </c>
      <c r="C5169">
        <v>6447</v>
      </c>
      <c r="D5169" t="s">
        <v>19954</v>
      </c>
      <c r="E5169">
        <v>10.210000000000001</v>
      </c>
    </row>
    <row r="5170" spans="1:5">
      <c r="A5170" t="s">
        <v>19955</v>
      </c>
      <c r="B5170" t="s">
        <v>9618</v>
      </c>
      <c r="C5170">
        <v>6447</v>
      </c>
      <c r="D5170" t="s">
        <v>19956</v>
      </c>
      <c r="E5170">
        <v>8.98</v>
      </c>
    </row>
    <row r="5171" spans="1:5">
      <c r="A5171" t="s">
        <v>19957</v>
      </c>
      <c r="B5171" t="s">
        <v>9618</v>
      </c>
      <c r="C5171">
        <v>6447</v>
      </c>
      <c r="D5171" t="s">
        <v>19958</v>
      </c>
      <c r="E5171">
        <v>34.21</v>
      </c>
    </row>
    <row r="5172" spans="1:5">
      <c r="A5172" t="s">
        <v>19959</v>
      </c>
      <c r="B5172" t="s">
        <v>9618</v>
      </c>
      <c r="C5172">
        <v>6447</v>
      </c>
      <c r="D5172" t="s">
        <v>19960</v>
      </c>
      <c r="E5172">
        <v>291.73</v>
      </c>
    </row>
    <row r="5173" spans="1:5">
      <c r="A5173" t="s">
        <v>19961</v>
      </c>
      <c r="B5173" t="s">
        <v>9618</v>
      </c>
      <c r="C5173">
        <v>6447</v>
      </c>
      <c r="D5173" t="s">
        <v>19962</v>
      </c>
      <c r="E5173">
        <v>364.55</v>
      </c>
    </row>
    <row r="5174" spans="1:5">
      <c r="A5174" t="s">
        <v>19963</v>
      </c>
      <c r="B5174" t="s">
        <v>9618</v>
      </c>
      <c r="C5174">
        <v>6447</v>
      </c>
      <c r="D5174" t="s">
        <v>19964</v>
      </c>
      <c r="E5174">
        <v>175.47</v>
      </c>
    </row>
    <row r="5175" spans="1:5">
      <c r="A5175" t="s">
        <v>19965</v>
      </c>
      <c r="B5175" t="s">
        <v>9618</v>
      </c>
      <c r="C5175">
        <v>6447</v>
      </c>
      <c r="D5175" t="s">
        <v>19966</v>
      </c>
      <c r="E5175">
        <v>417.29</v>
      </c>
    </row>
    <row r="5176" spans="1:5">
      <c r="A5176" t="s">
        <v>19967</v>
      </c>
      <c r="B5176" t="s">
        <v>9618</v>
      </c>
      <c r="C5176">
        <v>6447</v>
      </c>
      <c r="D5176" t="s">
        <v>19968</v>
      </c>
      <c r="E5176">
        <v>383.96</v>
      </c>
    </row>
    <row r="5177" spans="1:5">
      <c r="A5177" t="s">
        <v>19969</v>
      </c>
      <c r="B5177" t="s">
        <v>9618</v>
      </c>
      <c r="C5177">
        <v>6447</v>
      </c>
      <c r="D5177" t="s">
        <v>19970</v>
      </c>
      <c r="E5177">
        <v>454.08</v>
      </c>
    </row>
    <row r="5178" spans="1:5">
      <c r="A5178" t="s">
        <v>19971</v>
      </c>
      <c r="B5178" t="s">
        <v>9618</v>
      </c>
      <c r="C5178">
        <v>6447</v>
      </c>
      <c r="D5178" t="s">
        <v>19972</v>
      </c>
      <c r="E5178">
        <v>478.79</v>
      </c>
    </row>
    <row r="5179" spans="1:5">
      <c r="A5179" t="s">
        <v>19973</v>
      </c>
      <c r="B5179" t="s">
        <v>9618</v>
      </c>
      <c r="C5179">
        <v>6447</v>
      </c>
      <c r="D5179" t="s">
        <v>19974</v>
      </c>
      <c r="E5179">
        <v>306.20999999999998</v>
      </c>
    </row>
    <row r="5180" spans="1:5">
      <c r="A5180" t="s">
        <v>19975</v>
      </c>
      <c r="B5180" t="s">
        <v>9618</v>
      </c>
      <c r="C5180">
        <v>6447</v>
      </c>
      <c r="D5180" t="s">
        <v>19976</v>
      </c>
      <c r="E5180">
        <v>485.07</v>
      </c>
    </row>
    <row r="5181" spans="1:5">
      <c r="A5181" t="s">
        <v>19977</v>
      </c>
      <c r="B5181" t="s">
        <v>9618</v>
      </c>
      <c r="C5181">
        <v>6447</v>
      </c>
      <c r="D5181" t="s">
        <v>19978</v>
      </c>
      <c r="E5181">
        <v>98.99</v>
      </c>
    </row>
    <row r="5182" spans="1:5">
      <c r="A5182" t="s">
        <v>19979</v>
      </c>
      <c r="B5182" t="s">
        <v>9618</v>
      </c>
      <c r="C5182">
        <v>6447</v>
      </c>
      <c r="D5182" t="s">
        <v>19980</v>
      </c>
      <c r="E5182">
        <v>1.48</v>
      </c>
    </row>
    <row r="5183" spans="1:5">
      <c r="A5183" t="s">
        <v>19981</v>
      </c>
      <c r="B5183" t="s">
        <v>9618</v>
      </c>
      <c r="C5183">
        <v>6447</v>
      </c>
      <c r="D5183" t="s">
        <v>19982</v>
      </c>
      <c r="E5183">
        <v>0</v>
      </c>
    </row>
    <row r="5184" spans="1:5">
      <c r="A5184" t="s">
        <v>19983</v>
      </c>
      <c r="B5184" t="s">
        <v>9618</v>
      </c>
      <c r="C5184">
        <v>6447</v>
      </c>
      <c r="D5184" t="s">
        <v>19984</v>
      </c>
      <c r="E5184">
        <v>0</v>
      </c>
    </row>
    <row r="5185" spans="1:5">
      <c r="A5185" t="s">
        <v>19985</v>
      </c>
      <c r="B5185" t="s">
        <v>9618</v>
      </c>
      <c r="C5185">
        <v>6447</v>
      </c>
      <c r="D5185" t="s">
        <v>19986</v>
      </c>
      <c r="E5185">
        <v>0</v>
      </c>
    </row>
    <row r="5186" spans="1:5">
      <c r="A5186" t="s">
        <v>19987</v>
      </c>
      <c r="B5186" t="s">
        <v>9618</v>
      </c>
      <c r="C5186">
        <v>6447</v>
      </c>
      <c r="D5186" t="s">
        <v>19988</v>
      </c>
      <c r="E5186">
        <v>0</v>
      </c>
    </row>
    <row r="5187" spans="1:5">
      <c r="A5187" t="s">
        <v>19989</v>
      </c>
      <c r="B5187" t="s">
        <v>9618</v>
      </c>
      <c r="C5187">
        <v>6447</v>
      </c>
      <c r="D5187" t="s">
        <v>19990</v>
      </c>
      <c r="E5187">
        <v>0</v>
      </c>
    </row>
    <row r="5188" spans="1:5">
      <c r="A5188" t="s">
        <v>19991</v>
      </c>
      <c r="B5188" t="s">
        <v>9618</v>
      </c>
      <c r="C5188">
        <v>6447</v>
      </c>
      <c r="D5188" t="s">
        <v>19992</v>
      </c>
      <c r="E5188">
        <v>0</v>
      </c>
    </row>
    <row r="5189" spans="1:5">
      <c r="A5189" t="s">
        <v>19993</v>
      </c>
      <c r="B5189" t="s">
        <v>9618</v>
      </c>
      <c r="C5189">
        <v>6447</v>
      </c>
      <c r="D5189" t="s">
        <v>19994</v>
      </c>
      <c r="E5189">
        <v>0</v>
      </c>
    </row>
    <row r="5190" spans="1:5">
      <c r="A5190" t="s">
        <v>19995</v>
      </c>
      <c r="B5190" t="s">
        <v>9618</v>
      </c>
      <c r="C5190">
        <v>6447</v>
      </c>
      <c r="D5190" t="s">
        <v>19996</v>
      </c>
      <c r="E5190">
        <v>0</v>
      </c>
    </row>
    <row r="5191" spans="1:5">
      <c r="A5191" t="s">
        <v>19997</v>
      </c>
      <c r="B5191" t="s">
        <v>9618</v>
      </c>
      <c r="C5191">
        <v>6447</v>
      </c>
      <c r="D5191" t="s">
        <v>19998</v>
      </c>
      <c r="E5191">
        <v>2.89</v>
      </c>
    </row>
    <row r="5192" spans="1:5">
      <c r="A5192" t="s">
        <v>19999</v>
      </c>
      <c r="B5192" t="s">
        <v>9618</v>
      </c>
      <c r="C5192">
        <v>6447</v>
      </c>
      <c r="D5192" t="s">
        <v>20000</v>
      </c>
      <c r="E5192">
        <v>4.3899999999999997</v>
      </c>
    </row>
    <row r="5193" spans="1:5">
      <c r="A5193" t="s">
        <v>20001</v>
      </c>
      <c r="B5193" t="s">
        <v>9618</v>
      </c>
      <c r="C5193">
        <v>6447</v>
      </c>
      <c r="D5193" t="s">
        <v>20002</v>
      </c>
      <c r="E5193">
        <v>4.47</v>
      </c>
    </row>
    <row r="5194" spans="1:5">
      <c r="A5194" t="s">
        <v>20003</v>
      </c>
      <c r="B5194" t="s">
        <v>9618</v>
      </c>
      <c r="C5194">
        <v>6447</v>
      </c>
      <c r="D5194" t="s">
        <v>20004</v>
      </c>
      <c r="E5194">
        <v>7.19</v>
      </c>
    </row>
    <row r="5195" spans="1:5">
      <c r="A5195" t="s">
        <v>20005</v>
      </c>
      <c r="B5195" t="s">
        <v>9618</v>
      </c>
      <c r="C5195">
        <v>6447</v>
      </c>
      <c r="D5195" t="s">
        <v>20006</v>
      </c>
      <c r="E5195">
        <v>157.22999999999999</v>
      </c>
    </row>
    <row r="5196" spans="1:5">
      <c r="A5196" t="s">
        <v>20007</v>
      </c>
      <c r="B5196" t="s">
        <v>9618</v>
      </c>
      <c r="C5196">
        <v>6447</v>
      </c>
      <c r="D5196" t="s">
        <v>20008</v>
      </c>
      <c r="E5196">
        <v>26.17</v>
      </c>
    </row>
    <row r="5197" spans="1:5">
      <c r="A5197" t="s">
        <v>20009</v>
      </c>
      <c r="B5197" t="s">
        <v>9618</v>
      </c>
      <c r="C5197">
        <v>6447</v>
      </c>
      <c r="D5197" t="s">
        <v>20010</v>
      </c>
      <c r="E5197">
        <v>19.54</v>
      </c>
    </row>
    <row r="5198" spans="1:5">
      <c r="A5198" t="s">
        <v>20011</v>
      </c>
      <c r="B5198" t="s">
        <v>9618</v>
      </c>
      <c r="C5198">
        <v>6447</v>
      </c>
      <c r="D5198" t="s">
        <v>20012</v>
      </c>
      <c r="E5198">
        <v>4.78</v>
      </c>
    </row>
    <row r="5199" spans="1:5">
      <c r="A5199" t="s">
        <v>20013</v>
      </c>
      <c r="B5199" t="s">
        <v>9618</v>
      </c>
      <c r="C5199">
        <v>6447</v>
      </c>
      <c r="D5199" t="s">
        <v>20014</v>
      </c>
      <c r="E5199">
        <v>4.62</v>
      </c>
    </row>
    <row r="5200" spans="1:5">
      <c r="A5200" t="s">
        <v>20015</v>
      </c>
      <c r="B5200" t="s">
        <v>9618</v>
      </c>
      <c r="C5200">
        <v>6447</v>
      </c>
      <c r="D5200" t="s">
        <v>20016</v>
      </c>
      <c r="E5200">
        <v>4.79</v>
      </c>
    </row>
    <row r="5201" spans="1:5">
      <c r="A5201" t="s">
        <v>20017</v>
      </c>
      <c r="B5201" t="s">
        <v>9618</v>
      </c>
      <c r="C5201">
        <v>6447</v>
      </c>
      <c r="D5201" t="s">
        <v>20018</v>
      </c>
      <c r="E5201">
        <v>7.18</v>
      </c>
    </row>
    <row r="5202" spans="1:5">
      <c r="A5202" t="s">
        <v>20019</v>
      </c>
      <c r="B5202" t="s">
        <v>9618</v>
      </c>
      <c r="C5202">
        <v>6447</v>
      </c>
      <c r="D5202" t="s">
        <v>20020</v>
      </c>
      <c r="E5202">
        <v>5.0199999999999996</v>
      </c>
    </row>
    <row r="5203" spans="1:5">
      <c r="A5203" t="s">
        <v>20021</v>
      </c>
      <c r="B5203" t="s">
        <v>9618</v>
      </c>
      <c r="C5203">
        <v>6447</v>
      </c>
      <c r="D5203" t="s">
        <v>20022</v>
      </c>
      <c r="E5203">
        <v>13.41</v>
      </c>
    </row>
    <row r="5204" spans="1:5">
      <c r="A5204" t="s">
        <v>20023</v>
      </c>
      <c r="B5204" t="s">
        <v>9618</v>
      </c>
      <c r="C5204">
        <v>6447</v>
      </c>
      <c r="D5204" t="s">
        <v>20024</v>
      </c>
      <c r="E5204">
        <v>22.36</v>
      </c>
    </row>
    <row r="5205" spans="1:5">
      <c r="A5205" t="s">
        <v>20025</v>
      </c>
      <c r="B5205" t="s">
        <v>9618</v>
      </c>
      <c r="C5205">
        <v>6447</v>
      </c>
      <c r="D5205" t="s">
        <v>20026</v>
      </c>
      <c r="E5205">
        <v>4.49</v>
      </c>
    </row>
    <row r="5206" spans="1:5">
      <c r="A5206" t="s">
        <v>20027</v>
      </c>
      <c r="B5206" t="s">
        <v>9618</v>
      </c>
      <c r="C5206">
        <v>6447</v>
      </c>
      <c r="D5206" t="s">
        <v>20028</v>
      </c>
      <c r="E5206">
        <v>1.49</v>
      </c>
    </row>
    <row r="5207" spans="1:5">
      <c r="A5207" t="s">
        <v>20029</v>
      </c>
      <c r="B5207" t="s">
        <v>9618</v>
      </c>
      <c r="C5207">
        <v>6447</v>
      </c>
      <c r="D5207" t="s">
        <v>20030</v>
      </c>
      <c r="E5207">
        <v>0</v>
      </c>
    </row>
    <row r="5208" spans="1:5">
      <c r="A5208" t="s">
        <v>20031</v>
      </c>
      <c r="B5208" t="s">
        <v>9618</v>
      </c>
      <c r="C5208">
        <v>6447</v>
      </c>
      <c r="D5208" t="s">
        <v>20032</v>
      </c>
      <c r="E5208">
        <v>0</v>
      </c>
    </row>
    <row r="5209" spans="1:5">
      <c r="A5209" t="s">
        <v>20033</v>
      </c>
      <c r="B5209" t="s">
        <v>9618</v>
      </c>
      <c r="C5209">
        <v>6447</v>
      </c>
      <c r="D5209" t="s">
        <v>20034</v>
      </c>
      <c r="E5209">
        <v>0</v>
      </c>
    </row>
    <row r="5210" spans="1:5">
      <c r="A5210" t="s">
        <v>20035</v>
      </c>
      <c r="B5210" t="s">
        <v>9618</v>
      </c>
      <c r="C5210">
        <v>6447</v>
      </c>
      <c r="D5210" t="s">
        <v>20036</v>
      </c>
      <c r="E5210">
        <v>0</v>
      </c>
    </row>
    <row r="5211" spans="1:5">
      <c r="A5211" t="s">
        <v>20037</v>
      </c>
      <c r="B5211" t="s">
        <v>9618</v>
      </c>
      <c r="C5211">
        <v>6447</v>
      </c>
      <c r="D5211" t="s">
        <v>20038</v>
      </c>
      <c r="E5211">
        <v>0</v>
      </c>
    </row>
    <row r="5212" spans="1:5">
      <c r="A5212" t="s">
        <v>20039</v>
      </c>
      <c r="B5212" t="s">
        <v>9618</v>
      </c>
      <c r="C5212">
        <v>6447</v>
      </c>
      <c r="D5212" t="s">
        <v>20040</v>
      </c>
      <c r="E5212">
        <v>0</v>
      </c>
    </row>
    <row r="5213" spans="1:5">
      <c r="A5213" t="s">
        <v>20041</v>
      </c>
      <c r="B5213" t="s">
        <v>9618</v>
      </c>
      <c r="C5213">
        <v>6447</v>
      </c>
      <c r="D5213" t="s">
        <v>20042</v>
      </c>
      <c r="E5213">
        <v>0</v>
      </c>
    </row>
    <row r="5214" spans="1:5">
      <c r="A5214" t="s">
        <v>20043</v>
      </c>
      <c r="B5214" t="s">
        <v>9618</v>
      </c>
      <c r="C5214">
        <v>6447</v>
      </c>
      <c r="D5214" t="s">
        <v>20044</v>
      </c>
      <c r="E5214">
        <v>0</v>
      </c>
    </row>
    <row r="5215" spans="1:5">
      <c r="A5215" t="s">
        <v>20045</v>
      </c>
      <c r="B5215" t="s">
        <v>9618</v>
      </c>
      <c r="C5215">
        <v>6447</v>
      </c>
      <c r="D5215" t="s">
        <v>20046</v>
      </c>
      <c r="E5215">
        <v>3</v>
      </c>
    </row>
    <row r="5216" spans="1:5">
      <c r="A5216" t="s">
        <v>20047</v>
      </c>
      <c r="B5216" t="s">
        <v>9618</v>
      </c>
      <c r="C5216">
        <v>6447</v>
      </c>
      <c r="D5216" t="s">
        <v>20048</v>
      </c>
      <c r="E5216">
        <v>4.51</v>
      </c>
    </row>
    <row r="5217" spans="1:5">
      <c r="A5217" t="s">
        <v>20049</v>
      </c>
      <c r="B5217" t="s">
        <v>9618</v>
      </c>
      <c r="C5217">
        <v>6447</v>
      </c>
      <c r="D5217" t="s">
        <v>20050</v>
      </c>
      <c r="E5217">
        <v>4.71</v>
      </c>
    </row>
    <row r="5218" spans="1:5">
      <c r="A5218" t="s">
        <v>20051</v>
      </c>
      <c r="B5218" t="s">
        <v>9618</v>
      </c>
      <c r="C5218">
        <v>6447</v>
      </c>
      <c r="D5218" t="s">
        <v>20052</v>
      </c>
      <c r="E5218">
        <v>10.26</v>
      </c>
    </row>
    <row r="5219" spans="1:5">
      <c r="A5219" t="s">
        <v>20053</v>
      </c>
      <c r="B5219" t="s">
        <v>9618</v>
      </c>
      <c r="C5219">
        <v>6447</v>
      </c>
      <c r="D5219" t="s">
        <v>20054</v>
      </c>
      <c r="E5219">
        <v>15.51</v>
      </c>
    </row>
    <row r="5220" spans="1:5">
      <c r="A5220" t="s">
        <v>20055</v>
      </c>
      <c r="B5220" t="s">
        <v>9618</v>
      </c>
      <c r="C5220">
        <v>6447</v>
      </c>
      <c r="D5220" t="s">
        <v>20056</v>
      </c>
      <c r="E5220">
        <v>4.6399999999999997</v>
      </c>
    </row>
    <row r="5221" spans="1:5">
      <c r="A5221" t="s">
        <v>20057</v>
      </c>
      <c r="B5221" t="s">
        <v>9618</v>
      </c>
      <c r="C5221">
        <v>6447</v>
      </c>
      <c r="D5221" t="s">
        <v>20058</v>
      </c>
      <c r="E5221">
        <v>4.59</v>
      </c>
    </row>
    <row r="5222" spans="1:5">
      <c r="A5222" t="s">
        <v>20059</v>
      </c>
      <c r="B5222" t="s">
        <v>9618</v>
      </c>
      <c r="C5222">
        <v>6447</v>
      </c>
      <c r="D5222" t="s">
        <v>20060</v>
      </c>
      <c r="E5222">
        <v>4.82</v>
      </c>
    </row>
    <row r="5223" spans="1:5">
      <c r="A5223" t="s">
        <v>20061</v>
      </c>
      <c r="B5223" t="s">
        <v>9618</v>
      </c>
      <c r="C5223">
        <v>6447</v>
      </c>
      <c r="D5223" t="s">
        <v>20062</v>
      </c>
      <c r="E5223">
        <v>5.04</v>
      </c>
    </row>
    <row r="5224" spans="1:5">
      <c r="A5224" t="s">
        <v>20063</v>
      </c>
      <c r="B5224" t="s">
        <v>9618</v>
      </c>
      <c r="C5224">
        <v>6447</v>
      </c>
      <c r="D5224" t="s">
        <v>20064</v>
      </c>
      <c r="E5224">
        <v>5.0599999999999996</v>
      </c>
    </row>
    <row r="5225" spans="1:5">
      <c r="A5225" t="s">
        <v>20065</v>
      </c>
      <c r="B5225" t="s">
        <v>9618</v>
      </c>
      <c r="C5225">
        <v>6447</v>
      </c>
      <c r="D5225" t="s">
        <v>20066</v>
      </c>
      <c r="E5225">
        <v>4.5999999999999996</v>
      </c>
    </row>
    <row r="5226" spans="1:5">
      <c r="A5226" t="s">
        <v>20067</v>
      </c>
      <c r="B5226" t="s">
        <v>9618</v>
      </c>
      <c r="C5226">
        <v>6447</v>
      </c>
      <c r="D5226" t="s">
        <v>20068</v>
      </c>
      <c r="E5226">
        <v>38.340000000000003</v>
      </c>
    </row>
    <row r="5227" spans="1:5">
      <c r="A5227" t="s">
        <v>20069</v>
      </c>
      <c r="B5227" t="s">
        <v>9618</v>
      </c>
      <c r="C5227">
        <v>6447</v>
      </c>
      <c r="D5227" t="s">
        <v>20070</v>
      </c>
      <c r="E5227">
        <v>169.04</v>
      </c>
    </row>
    <row r="5228" spans="1:5">
      <c r="A5228" t="s">
        <v>20071</v>
      </c>
      <c r="B5228" t="s">
        <v>9618</v>
      </c>
      <c r="C5228">
        <v>6447</v>
      </c>
      <c r="D5228" t="s">
        <v>20072</v>
      </c>
      <c r="E5228">
        <v>170.99</v>
      </c>
    </row>
    <row r="5229" spans="1:5">
      <c r="A5229" t="s">
        <v>20073</v>
      </c>
      <c r="B5229" t="s">
        <v>9618</v>
      </c>
      <c r="C5229">
        <v>6447</v>
      </c>
      <c r="D5229" t="s">
        <v>20074</v>
      </c>
      <c r="E5229">
        <v>50.31</v>
      </c>
    </row>
    <row r="5230" spans="1:5">
      <c r="A5230" t="s">
        <v>20075</v>
      </c>
      <c r="B5230" t="s">
        <v>9618</v>
      </c>
      <c r="C5230">
        <v>6447</v>
      </c>
      <c r="D5230" t="s">
        <v>20076</v>
      </c>
      <c r="E5230">
        <v>1.52</v>
      </c>
    </row>
    <row r="5231" spans="1:5">
      <c r="A5231" t="s">
        <v>20077</v>
      </c>
      <c r="B5231" t="s">
        <v>9618</v>
      </c>
      <c r="C5231">
        <v>6447</v>
      </c>
      <c r="D5231" t="s">
        <v>20078</v>
      </c>
      <c r="E5231">
        <v>0</v>
      </c>
    </row>
    <row r="5232" spans="1:5">
      <c r="A5232" t="s">
        <v>20079</v>
      </c>
      <c r="B5232" t="s">
        <v>9618</v>
      </c>
      <c r="C5232">
        <v>6447</v>
      </c>
      <c r="D5232" t="s">
        <v>20080</v>
      </c>
      <c r="E5232">
        <v>0</v>
      </c>
    </row>
    <row r="5233" spans="1:5">
      <c r="A5233" t="s">
        <v>20081</v>
      </c>
      <c r="B5233" t="s">
        <v>9618</v>
      </c>
      <c r="C5233">
        <v>6447</v>
      </c>
      <c r="D5233" t="s">
        <v>20082</v>
      </c>
      <c r="E5233">
        <v>0</v>
      </c>
    </row>
    <row r="5234" spans="1:5">
      <c r="A5234" t="s">
        <v>20083</v>
      </c>
      <c r="B5234" t="s">
        <v>9618</v>
      </c>
      <c r="C5234">
        <v>6447</v>
      </c>
      <c r="D5234" t="s">
        <v>20084</v>
      </c>
      <c r="E5234">
        <v>0</v>
      </c>
    </row>
    <row r="5235" spans="1:5">
      <c r="A5235" t="s">
        <v>20085</v>
      </c>
      <c r="B5235" t="s">
        <v>9618</v>
      </c>
      <c r="C5235">
        <v>6447</v>
      </c>
      <c r="D5235" t="s">
        <v>20086</v>
      </c>
      <c r="E5235">
        <v>0</v>
      </c>
    </row>
    <row r="5236" spans="1:5">
      <c r="A5236" t="s">
        <v>20087</v>
      </c>
      <c r="B5236" t="s">
        <v>9618</v>
      </c>
      <c r="C5236">
        <v>6447</v>
      </c>
      <c r="D5236" t="s">
        <v>20088</v>
      </c>
      <c r="E5236">
        <v>0</v>
      </c>
    </row>
    <row r="5237" spans="1:5">
      <c r="A5237" t="s">
        <v>20089</v>
      </c>
      <c r="B5237" t="s">
        <v>9618</v>
      </c>
      <c r="C5237">
        <v>6447</v>
      </c>
      <c r="D5237" t="s">
        <v>20090</v>
      </c>
      <c r="E5237">
        <v>0</v>
      </c>
    </row>
    <row r="5238" spans="1:5">
      <c r="A5238" t="s">
        <v>20091</v>
      </c>
      <c r="B5238" t="s">
        <v>9618</v>
      </c>
      <c r="C5238">
        <v>6447</v>
      </c>
      <c r="D5238" t="s">
        <v>20092</v>
      </c>
      <c r="E5238">
        <v>0</v>
      </c>
    </row>
    <row r="5239" spans="1:5">
      <c r="A5239" t="s">
        <v>20093</v>
      </c>
      <c r="B5239" t="s">
        <v>9618</v>
      </c>
      <c r="C5239">
        <v>6447</v>
      </c>
      <c r="D5239" t="s">
        <v>20094</v>
      </c>
      <c r="E5239">
        <v>3.06</v>
      </c>
    </row>
    <row r="5240" spans="1:5">
      <c r="A5240" t="s">
        <v>20095</v>
      </c>
      <c r="B5240" t="s">
        <v>9618</v>
      </c>
      <c r="C5240">
        <v>6447</v>
      </c>
      <c r="D5240" t="s">
        <v>20096</v>
      </c>
      <c r="E5240">
        <v>58.94</v>
      </c>
    </row>
    <row r="5241" spans="1:5">
      <c r="A5241" t="s">
        <v>20097</v>
      </c>
      <c r="B5241" t="s">
        <v>9618</v>
      </c>
      <c r="C5241">
        <v>6447</v>
      </c>
      <c r="D5241" t="s">
        <v>20098</v>
      </c>
      <c r="E5241">
        <v>599.82000000000005</v>
      </c>
    </row>
    <row r="5242" spans="1:5">
      <c r="A5242" t="s">
        <v>20099</v>
      </c>
      <c r="B5242" t="s">
        <v>9618</v>
      </c>
      <c r="C5242">
        <v>6447</v>
      </c>
      <c r="D5242" t="s">
        <v>20100</v>
      </c>
      <c r="E5242">
        <v>676.79</v>
      </c>
    </row>
    <row r="5243" spans="1:5">
      <c r="A5243" t="s">
        <v>20101</v>
      </c>
      <c r="B5243" t="s">
        <v>9618</v>
      </c>
      <c r="C5243">
        <v>6447</v>
      </c>
      <c r="D5243" t="s">
        <v>20102</v>
      </c>
      <c r="E5243">
        <v>427.82</v>
      </c>
    </row>
    <row r="5244" spans="1:5">
      <c r="A5244" t="s">
        <v>20103</v>
      </c>
      <c r="B5244" t="s">
        <v>9618</v>
      </c>
      <c r="C5244">
        <v>6447</v>
      </c>
      <c r="D5244" t="s">
        <v>20104</v>
      </c>
      <c r="E5244">
        <v>367.53</v>
      </c>
    </row>
    <row r="5245" spans="1:5">
      <c r="A5245" t="s">
        <v>20105</v>
      </c>
      <c r="B5245" t="s">
        <v>9618</v>
      </c>
      <c r="C5245">
        <v>6447</v>
      </c>
      <c r="D5245" t="s">
        <v>20106</v>
      </c>
      <c r="E5245">
        <v>427.04</v>
      </c>
    </row>
    <row r="5246" spans="1:5">
      <c r="A5246" t="s">
        <v>20107</v>
      </c>
      <c r="B5246" t="s">
        <v>9618</v>
      </c>
      <c r="C5246">
        <v>6447</v>
      </c>
      <c r="D5246" t="s">
        <v>20108</v>
      </c>
      <c r="E5246">
        <v>207.25</v>
      </c>
    </row>
    <row r="5247" spans="1:5">
      <c r="A5247" t="s">
        <v>20109</v>
      </c>
      <c r="B5247" t="s">
        <v>9618</v>
      </c>
      <c r="C5247">
        <v>6447</v>
      </c>
      <c r="D5247" t="s">
        <v>20110</v>
      </c>
      <c r="E5247">
        <v>317.27999999999997</v>
      </c>
    </row>
    <row r="5248" spans="1:5">
      <c r="A5248" t="s">
        <v>20111</v>
      </c>
      <c r="B5248" t="s">
        <v>9618</v>
      </c>
      <c r="C5248">
        <v>6447</v>
      </c>
      <c r="D5248" t="s">
        <v>20112</v>
      </c>
      <c r="E5248">
        <v>290.76</v>
      </c>
    </row>
    <row r="5249" spans="1:5">
      <c r="A5249" t="s">
        <v>20113</v>
      </c>
      <c r="B5249" t="s">
        <v>9618</v>
      </c>
      <c r="C5249">
        <v>6447</v>
      </c>
      <c r="D5249" t="s">
        <v>20114</v>
      </c>
      <c r="E5249">
        <v>270.77</v>
      </c>
    </row>
    <row r="5250" spans="1:5">
      <c r="A5250" t="s">
        <v>20115</v>
      </c>
      <c r="B5250" t="s">
        <v>9618</v>
      </c>
      <c r="C5250">
        <v>6447</v>
      </c>
      <c r="D5250" t="s">
        <v>20116</v>
      </c>
      <c r="E5250">
        <v>319.85000000000002</v>
      </c>
    </row>
    <row r="5251" spans="1:5">
      <c r="A5251" t="s">
        <v>20117</v>
      </c>
      <c r="B5251" t="s">
        <v>9618</v>
      </c>
      <c r="C5251">
        <v>6447</v>
      </c>
      <c r="D5251" t="s">
        <v>20118</v>
      </c>
      <c r="E5251">
        <v>156.94999999999999</v>
      </c>
    </row>
    <row r="5252" spans="1:5">
      <c r="A5252" t="s">
        <v>20119</v>
      </c>
      <c r="B5252" t="s">
        <v>9618</v>
      </c>
      <c r="C5252">
        <v>6447</v>
      </c>
      <c r="D5252" t="s">
        <v>20120</v>
      </c>
      <c r="E5252">
        <v>113.67</v>
      </c>
    </row>
    <row r="5253" spans="1:5">
      <c r="A5253" t="s">
        <v>20121</v>
      </c>
      <c r="B5253" t="s">
        <v>9618</v>
      </c>
      <c r="C5253">
        <v>6447</v>
      </c>
      <c r="D5253" t="s">
        <v>20122</v>
      </c>
      <c r="E5253">
        <v>7.29</v>
      </c>
    </row>
    <row r="5254" spans="1:5">
      <c r="A5254" t="s">
        <v>20123</v>
      </c>
      <c r="B5254" t="s">
        <v>9618</v>
      </c>
      <c r="C5254">
        <v>6447</v>
      </c>
      <c r="D5254" t="s">
        <v>20124</v>
      </c>
      <c r="E5254">
        <v>1.49</v>
      </c>
    </row>
    <row r="5255" spans="1:5">
      <c r="A5255" t="s">
        <v>20125</v>
      </c>
      <c r="B5255" t="s">
        <v>9618</v>
      </c>
      <c r="C5255">
        <v>6447</v>
      </c>
      <c r="D5255" t="s">
        <v>20126</v>
      </c>
      <c r="E5255">
        <v>0</v>
      </c>
    </row>
    <row r="5256" spans="1:5">
      <c r="A5256" t="s">
        <v>20127</v>
      </c>
      <c r="B5256" t="s">
        <v>9618</v>
      </c>
      <c r="C5256">
        <v>6447</v>
      </c>
      <c r="D5256" t="s">
        <v>20128</v>
      </c>
      <c r="E5256">
        <v>0</v>
      </c>
    </row>
    <row r="5257" spans="1:5">
      <c r="A5257" t="s">
        <v>20129</v>
      </c>
      <c r="B5257" t="s">
        <v>9618</v>
      </c>
      <c r="C5257">
        <v>6447</v>
      </c>
      <c r="D5257" t="s">
        <v>20130</v>
      </c>
      <c r="E5257">
        <v>0</v>
      </c>
    </row>
    <row r="5258" spans="1:5">
      <c r="A5258" t="s">
        <v>20131</v>
      </c>
      <c r="B5258" t="s">
        <v>9618</v>
      </c>
      <c r="C5258">
        <v>6447</v>
      </c>
      <c r="D5258" t="s">
        <v>20132</v>
      </c>
      <c r="E5258">
        <v>0</v>
      </c>
    </row>
    <row r="5259" spans="1:5">
      <c r="A5259" t="s">
        <v>20133</v>
      </c>
      <c r="B5259" t="s">
        <v>9618</v>
      </c>
      <c r="C5259">
        <v>6447</v>
      </c>
      <c r="D5259" t="s">
        <v>20134</v>
      </c>
      <c r="E5259">
        <v>0</v>
      </c>
    </row>
    <row r="5260" spans="1:5">
      <c r="A5260" t="s">
        <v>20135</v>
      </c>
      <c r="B5260" t="s">
        <v>9618</v>
      </c>
      <c r="C5260">
        <v>6447</v>
      </c>
      <c r="D5260" t="s">
        <v>20136</v>
      </c>
      <c r="E5260">
        <v>0</v>
      </c>
    </row>
    <row r="5261" spans="1:5">
      <c r="A5261" t="s">
        <v>20137</v>
      </c>
      <c r="B5261" t="s">
        <v>9618</v>
      </c>
      <c r="C5261">
        <v>6447</v>
      </c>
      <c r="D5261" t="s">
        <v>20138</v>
      </c>
      <c r="E5261">
        <v>0</v>
      </c>
    </row>
    <row r="5262" spans="1:5">
      <c r="A5262" t="s">
        <v>20139</v>
      </c>
      <c r="B5262" t="s">
        <v>9618</v>
      </c>
      <c r="C5262">
        <v>6447</v>
      </c>
      <c r="D5262" t="s">
        <v>20140</v>
      </c>
      <c r="E5262">
        <v>0</v>
      </c>
    </row>
    <row r="5263" spans="1:5">
      <c r="A5263" t="s">
        <v>20141</v>
      </c>
      <c r="B5263" t="s">
        <v>9618</v>
      </c>
      <c r="C5263">
        <v>6447</v>
      </c>
      <c r="D5263" t="s">
        <v>20142</v>
      </c>
      <c r="E5263">
        <v>3.86</v>
      </c>
    </row>
    <row r="5264" spans="1:5">
      <c r="A5264" t="s">
        <v>20143</v>
      </c>
      <c r="B5264" t="s">
        <v>9618</v>
      </c>
      <c r="C5264">
        <v>6447</v>
      </c>
      <c r="D5264" t="s">
        <v>20144</v>
      </c>
      <c r="E5264">
        <v>31.21</v>
      </c>
    </row>
    <row r="5265" spans="1:5">
      <c r="A5265" t="s">
        <v>20145</v>
      </c>
      <c r="B5265" t="s">
        <v>9618</v>
      </c>
      <c r="C5265">
        <v>6447</v>
      </c>
      <c r="D5265" t="s">
        <v>20146</v>
      </c>
      <c r="E5265">
        <v>115.09</v>
      </c>
    </row>
    <row r="5266" spans="1:5">
      <c r="A5266" t="s">
        <v>20147</v>
      </c>
      <c r="B5266" t="s">
        <v>9618</v>
      </c>
      <c r="C5266">
        <v>6447</v>
      </c>
      <c r="D5266" t="s">
        <v>20148</v>
      </c>
      <c r="E5266">
        <v>25.02</v>
      </c>
    </row>
    <row r="5267" spans="1:5">
      <c r="A5267" t="s">
        <v>20149</v>
      </c>
      <c r="B5267" t="s">
        <v>9618</v>
      </c>
      <c r="C5267">
        <v>6447</v>
      </c>
      <c r="D5267" t="s">
        <v>20150</v>
      </c>
      <c r="E5267">
        <v>105.12</v>
      </c>
    </row>
    <row r="5268" spans="1:5">
      <c r="A5268" t="s">
        <v>20151</v>
      </c>
      <c r="B5268" t="s">
        <v>9618</v>
      </c>
      <c r="C5268">
        <v>6447</v>
      </c>
      <c r="D5268" t="s">
        <v>20152</v>
      </c>
      <c r="E5268">
        <v>221.31</v>
      </c>
    </row>
    <row r="5269" spans="1:5">
      <c r="A5269" t="s">
        <v>20153</v>
      </c>
      <c r="B5269" t="s">
        <v>9618</v>
      </c>
      <c r="C5269">
        <v>6447</v>
      </c>
      <c r="D5269" t="s">
        <v>20154</v>
      </c>
      <c r="E5269">
        <v>14.51</v>
      </c>
    </row>
    <row r="5270" spans="1:5">
      <c r="A5270" t="s">
        <v>20155</v>
      </c>
      <c r="B5270" t="s">
        <v>9618</v>
      </c>
      <c r="C5270">
        <v>6447</v>
      </c>
      <c r="D5270" t="s">
        <v>20156</v>
      </c>
      <c r="E5270">
        <v>18.77</v>
      </c>
    </row>
    <row r="5271" spans="1:5">
      <c r="A5271" t="s">
        <v>20157</v>
      </c>
      <c r="B5271" t="s">
        <v>9618</v>
      </c>
      <c r="C5271">
        <v>6447</v>
      </c>
      <c r="D5271" t="s">
        <v>20158</v>
      </c>
      <c r="E5271">
        <v>77.97</v>
      </c>
    </row>
    <row r="5272" spans="1:5">
      <c r="A5272" t="s">
        <v>20159</v>
      </c>
      <c r="B5272" t="s">
        <v>9618</v>
      </c>
      <c r="C5272">
        <v>6447</v>
      </c>
      <c r="D5272" t="s">
        <v>20160</v>
      </c>
      <c r="E5272">
        <v>22.17</v>
      </c>
    </row>
    <row r="5273" spans="1:5">
      <c r="A5273" t="s">
        <v>20161</v>
      </c>
      <c r="B5273" t="s">
        <v>9618</v>
      </c>
      <c r="C5273">
        <v>6447</v>
      </c>
      <c r="D5273" t="s">
        <v>20162</v>
      </c>
      <c r="E5273">
        <v>7.15</v>
      </c>
    </row>
    <row r="5274" spans="1:5">
      <c r="A5274" t="s">
        <v>20163</v>
      </c>
      <c r="B5274" t="s">
        <v>9618</v>
      </c>
      <c r="C5274">
        <v>6447</v>
      </c>
      <c r="D5274" t="s">
        <v>20164</v>
      </c>
      <c r="E5274">
        <v>5</v>
      </c>
    </row>
    <row r="5275" spans="1:5">
      <c r="A5275" t="s">
        <v>20165</v>
      </c>
      <c r="B5275" t="s">
        <v>9618</v>
      </c>
      <c r="C5275">
        <v>6447</v>
      </c>
      <c r="D5275" t="s">
        <v>20166</v>
      </c>
      <c r="E5275">
        <v>4.66</v>
      </c>
    </row>
    <row r="5276" spans="1:5">
      <c r="A5276" t="s">
        <v>20167</v>
      </c>
      <c r="B5276" t="s">
        <v>9618</v>
      </c>
      <c r="C5276">
        <v>6447</v>
      </c>
      <c r="D5276" t="s">
        <v>20168</v>
      </c>
      <c r="E5276">
        <v>4.42</v>
      </c>
    </row>
    <row r="5277" spans="1:5">
      <c r="A5277" t="s">
        <v>20169</v>
      </c>
      <c r="B5277" t="s">
        <v>9618</v>
      </c>
      <c r="C5277">
        <v>6447</v>
      </c>
      <c r="D5277" t="s">
        <v>20170</v>
      </c>
      <c r="E5277">
        <v>4.41</v>
      </c>
    </row>
    <row r="5278" spans="1:5">
      <c r="A5278" t="s">
        <v>20171</v>
      </c>
      <c r="B5278" t="s">
        <v>9618</v>
      </c>
      <c r="C5278">
        <v>6447</v>
      </c>
      <c r="D5278" t="s">
        <v>20172</v>
      </c>
      <c r="E5278">
        <v>0.73</v>
      </c>
    </row>
    <row r="5279" spans="1:5">
      <c r="A5279" t="s">
        <v>20173</v>
      </c>
      <c r="B5279" t="s">
        <v>9618</v>
      </c>
      <c r="C5279">
        <v>6447</v>
      </c>
      <c r="D5279" t="s">
        <v>20174</v>
      </c>
      <c r="E5279">
        <v>0</v>
      </c>
    </row>
    <row r="5280" spans="1:5">
      <c r="A5280" t="s">
        <v>20175</v>
      </c>
      <c r="B5280" t="s">
        <v>9618</v>
      </c>
      <c r="C5280">
        <v>6447</v>
      </c>
      <c r="D5280" t="s">
        <v>20176</v>
      </c>
      <c r="E5280">
        <v>0</v>
      </c>
    </row>
    <row r="5281" spans="1:5">
      <c r="A5281" t="s">
        <v>20177</v>
      </c>
      <c r="B5281" t="s">
        <v>9618</v>
      </c>
      <c r="C5281">
        <v>6447</v>
      </c>
      <c r="D5281" t="s">
        <v>20178</v>
      </c>
      <c r="E5281">
        <v>0</v>
      </c>
    </row>
    <row r="5282" spans="1:5">
      <c r="A5282" t="s">
        <v>20179</v>
      </c>
      <c r="B5282" t="s">
        <v>9618</v>
      </c>
      <c r="C5282">
        <v>6447</v>
      </c>
      <c r="D5282" t="s">
        <v>20180</v>
      </c>
      <c r="E5282">
        <v>0</v>
      </c>
    </row>
    <row r="5283" spans="1:5">
      <c r="A5283" t="s">
        <v>20181</v>
      </c>
      <c r="B5283" t="s">
        <v>9618</v>
      </c>
      <c r="C5283">
        <v>6447</v>
      </c>
      <c r="D5283" t="s">
        <v>20182</v>
      </c>
      <c r="E5283">
        <v>0</v>
      </c>
    </row>
    <row r="5284" spans="1:5">
      <c r="A5284" t="s">
        <v>20183</v>
      </c>
      <c r="B5284" t="s">
        <v>9618</v>
      </c>
      <c r="C5284">
        <v>6447</v>
      </c>
      <c r="D5284" t="s">
        <v>20184</v>
      </c>
      <c r="E5284">
        <v>0</v>
      </c>
    </row>
    <row r="5285" spans="1:5">
      <c r="A5285" t="s">
        <v>20185</v>
      </c>
      <c r="B5285" t="s">
        <v>9618</v>
      </c>
      <c r="C5285">
        <v>6447</v>
      </c>
      <c r="D5285" t="s">
        <v>20186</v>
      </c>
      <c r="E5285">
        <v>0</v>
      </c>
    </row>
    <row r="5286" spans="1:5">
      <c r="A5286" t="s">
        <v>20187</v>
      </c>
      <c r="B5286" t="s">
        <v>9618</v>
      </c>
      <c r="C5286">
        <v>6447</v>
      </c>
      <c r="D5286" t="s">
        <v>20188</v>
      </c>
      <c r="E5286">
        <v>0</v>
      </c>
    </row>
    <row r="5287" spans="1:5">
      <c r="A5287" t="s">
        <v>20189</v>
      </c>
      <c r="B5287" t="s">
        <v>9618</v>
      </c>
      <c r="C5287">
        <v>6447</v>
      </c>
      <c r="D5287" t="s">
        <v>20190</v>
      </c>
      <c r="E5287">
        <v>2.97</v>
      </c>
    </row>
    <row r="5288" spans="1:5">
      <c r="A5288" t="s">
        <v>20191</v>
      </c>
      <c r="B5288" t="s">
        <v>9618</v>
      </c>
      <c r="C5288">
        <v>6447</v>
      </c>
      <c r="D5288" t="s">
        <v>20192</v>
      </c>
      <c r="E5288">
        <v>52.37</v>
      </c>
    </row>
    <row r="5289" spans="1:5">
      <c r="A5289" t="s">
        <v>20193</v>
      </c>
      <c r="B5289" t="s">
        <v>9618</v>
      </c>
      <c r="C5289">
        <v>6447</v>
      </c>
      <c r="D5289" t="s">
        <v>20194</v>
      </c>
      <c r="E5289">
        <v>355.9</v>
      </c>
    </row>
    <row r="5290" spans="1:5">
      <c r="A5290" t="s">
        <v>20195</v>
      </c>
      <c r="B5290" t="s">
        <v>9618</v>
      </c>
      <c r="C5290">
        <v>6447</v>
      </c>
      <c r="D5290" t="s">
        <v>20196</v>
      </c>
      <c r="E5290">
        <v>232.06</v>
      </c>
    </row>
    <row r="5291" spans="1:5">
      <c r="A5291" t="s">
        <v>20197</v>
      </c>
      <c r="B5291" t="s">
        <v>9618</v>
      </c>
      <c r="C5291">
        <v>6447</v>
      </c>
      <c r="D5291" t="s">
        <v>20198</v>
      </c>
      <c r="E5291">
        <v>391.35</v>
      </c>
    </row>
    <row r="5292" spans="1:5">
      <c r="A5292" t="s">
        <v>20199</v>
      </c>
      <c r="B5292" t="s">
        <v>9618</v>
      </c>
      <c r="C5292">
        <v>6447</v>
      </c>
      <c r="D5292" t="s">
        <v>20200</v>
      </c>
      <c r="E5292">
        <v>371.76</v>
      </c>
    </row>
    <row r="5293" spans="1:5">
      <c r="A5293" t="s">
        <v>20201</v>
      </c>
      <c r="B5293" t="s">
        <v>9618</v>
      </c>
      <c r="C5293">
        <v>6447</v>
      </c>
      <c r="D5293" t="s">
        <v>20202</v>
      </c>
      <c r="E5293">
        <v>315.95999999999998</v>
      </c>
    </row>
    <row r="5294" spans="1:5">
      <c r="A5294" t="s">
        <v>20203</v>
      </c>
      <c r="B5294" t="s">
        <v>9618</v>
      </c>
      <c r="C5294">
        <v>6447</v>
      </c>
      <c r="D5294" t="s">
        <v>20204</v>
      </c>
      <c r="E5294">
        <v>441.79</v>
      </c>
    </row>
    <row r="5295" spans="1:5">
      <c r="A5295" t="s">
        <v>20205</v>
      </c>
      <c r="B5295" t="s">
        <v>9618</v>
      </c>
      <c r="C5295">
        <v>6447</v>
      </c>
      <c r="D5295" t="s">
        <v>20206</v>
      </c>
      <c r="E5295">
        <v>562.55999999999995</v>
      </c>
    </row>
    <row r="5296" spans="1:5">
      <c r="A5296" t="s">
        <v>20207</v>
      </c>
      <c r="B5296" t="s">
        <v>9618</v>
      </c>
      <c r="C5296">
        <v>6447</v>
      </c>
      <c r="D5296" t="s">
        <v>20208</v>
      </c>
      <c r="E5296">
        <v>512.20000000000005</v>
      </c>
    </row>
    <row r="5297" spans="1:5">
      <c r="A5297" t="s">
        <v>20209</v>
      </c>
      <c r="B5297" t="s">
        <v>9618</v>
      </c>
      <c r="C5297">
        <v>6447</v>
      </c>
      <c r="D5297" t="s">
        <v>20210</v>
      </c>
      <c r="E5297">
        <v>752.43</v>
      </c>
    </row>
    <row r="5298" spans="1:5">
      <c r="A5298" t="s">
        <v>20211</v>
      </c>
      <c r="B5298" t="s">
        <v>9618</v>
      </c>
      <c r="C5298">
        <v>6447</v>
      </c>
      <c r="D5298" t="s">
        <v>20212</v>
      </c>
      <c r="E5298">
        <v>716.96</v>
      </c>
    </row>
    <row r="5299" spans="1:5">
      <c r="A5299" t="s">
        <v>20213</v>
      </c>
      <c r="B5299" t="s">
        <v>9618</v>
      </c>
      <c r="C5299">
        <v>6447</v>
      </c>
      <c r="D5299" t="s">
        <v>20214</v>
      </c>
      <c r="E5299">
        <v>639.15</v>
      </c>
    </row>
    <row r="5300" spans="1:5">
      <c r="A5300" t="s">
        <v>20215</v>
      </c>
      <c r="B5300" t="s">
        <v>9618</v>
      </c>
      <c r="C5300">
        <v>6447</v>
      </c>
      <c r="D5300" t="s">
        <v>20216</v>
      </c>
      <c r="E5300">
        <v>530.6</v>
      </c>
    </row>
    <row r="5301" spans="1:5">
      <c r="A5301" t="s">
        <v>20217</v>
      </c>
      <c r="B5301" t="s">
        <v>9618</v>
      </c>
      <c r="C5301">
        <v>6447</v>
      </c>
      <c r="D5301" t="s">
        <v>20218</v>
      </c>
      <c r="E5301">
        <v>164.77</v>
      </c>
    </row>
    <row r="5302" spans="1:5">
      <c r="A5302" t="s">
        <v>20219</v>
      </c>
      <c r="B5302" t="s">
        <v>9618</v>
      </c>
      <c r="C5302">
        <v>6447</v>
      </c>
      <c r="D5302" t="s">
        <v>20220</v>
      </c>
      <c r="E5302">
        <v>0.72</v>
      </c>
    </row>
    <row r="5303" spans="1:5">
      <c r="A5303" t="s">
        <v>20221</v>
      </c>
      <c r="B5303" t="s">
        <v>9618</v>
      </c>
      <c r="C5303">
        <v>6447</v>
      </c>
      <c r="D5303" t="s">
        <v>20222</v>
      </c>
      <c r="E5303">
        <v>0</v>
      </c>
    </row>
    <row r="5304" spans="1:5">
      <c r="A5304" t="s">
        <v>20223</v>
      </c>
      <c r="B5304" t="s">
        <v>9618</v>
      </c>
      <c r="C5304">
        <v>6447</v>
      </c>
      <c r="D5304" t="s">
        <v>20224</v>
      </c>
      <c r="E5304">
        <v>0</v>
      </c>
    </row>
    <row r="5305" spans="1:5">
      <c r="A5305" t="s">
        <v>20225</v>
      </c>
      <c r="B5305" t="s">
        <v>9618</v>
      </c>
      <c r="C5305">
        <v>6447</v>
      </c>
      <c r="D5305" t="s">
        <v>20226</v>
      </c>
      <c r="E5305">
        <v>0</v>
      </c>
    </row>
    <row r="5306" spans="1:5">
      <c r="A5306" t="s">
        <v>20227</v>
      </c>
      <c r="B5306" t="s">
        <v>9618</v>
      </c>
      <c r="C5306">
        <v>6447</v>
      </c>
      <c r="D5306" t="s">
        <v>20228</v>
      </c>
      <c r="E5306">
        <v>0</v>
      </c>
    </row>
    <row r="5307" spans="1:5">
      <c r="A5307" t="s">
        <v>20229</v>
      </c>
      <c r="B5307" t="s">
        <v>9618</v>
      </c>
      <c r="C5307">
        <v>6447</v>
      </c>
      <c r="D5307" t="s">
        <v>20230</v>
      </c>
      <c r="E5307">
        <v>0</v>
      </c>
    </row>
    <row r="5308" spans="1:5">
      <c r="A5308" t="s">
        <v>20231</v>
      </c>
      <c r="B5308" t="s">
        <v>9618</v>
      </c>
      <c r="C5308">
        <v>6447</v>
      </c>
      <c r="D5308" t="s">
        <v>20232</v>
      </c>
      <c r="E5308">
        <v>0</v>
      </c>
    </row>
    <row r="5309" spans="1:5">
      <c r="A5309" t="s">
        <v>20233</v>
      </c>
      <c r="B5309" t="s">
        <v>9618</v>
      </c>
      <c r="C5309">
        <v>6447</v>
      </c>
      <c r="D5309" t="s">
        <v>20234</v>
      </c>
      <c r="E5309">
        <v>0</v>
      </c>
    </row>
    <row r="5310" spans="1:5">
      <c r="A5310" t="s">
        <v>20235</v>
      </c>
      <c r="B5310" t="s">
        <v>9618</v>
      </c>
      <c r="C5310">
        <v>6447</v>
      </c>
      <c r="D5310" t="s">
        <v>20236</v>
      </c>
      <c r="E5310">
        <v>0</v>
      </c>
    </row>
    <row r="5311" spans="1:5">
      <c r="A5311" t="s">
        <v>20237</v>
      </c>
      <c r="B5311" t="s">
        <v>9618</v>
      </c>
      <c r="C5311">
        <v>6447</v>
      </c>
      <c r="D5311" t="s">
        <v>20238</v>
      </c>
      <c r="E5311">
        <v>2.75</v>
      </c>
    </row>
    <row r="5312" spans="1:5">
      <c r="A5312" t="s">
        <v>20239</v>
      </c>
      <c r="B5312" t="s">
        <v>9618</v>
      </c>
      <c r="C5312">
        <v>6447</v>
      </c>
      <c r="D5312" t="s">
        <v>20240</v>
      </c>
      <c r="E5312">
        <v>48.41</v>
      </c>
    </row>
    <row r="5313" spans="1:5">
      <c r="A5313" t="s">
        <v>20241</v>
      </c>
      <c r="B5313" t="s">
        <v>9618</v>
      </c>
      <c r="C5313">
        <v>6447</v>
      </c>
      <c r="D5313" t="s">
        <v>20242</v>
      </c>
      <c r="E5313">
        <v>605.16999999999996</v>
      </c>
    </row>
    <row r="5314" spans="1:5">
      <c r="A5314" t="s">
        <v>20243</v>
      </c>
      <c r="B5314" t="s">
        <v>9618</v>
      </c>
      <c r="C5314">
        <v>6447</v>
      </c>
      <c r="D5314" t="s">
        <v>20244</v>
      </c>
      <c r="E5314">
        <v>706.1</v>
      </c>
    </row>
    <row r="5315" spans="1:5">
      <c r="A5315" t="s">
        <v>20245</v>
      </c>
      <c r="B5315" t="s">
        <v>9618</v>
      </c>
      <c r="C5315">
        <v>6447</v>
      </c>
      <c r="D5315" t="s">
        <v>20246</v>
      </c>
      <c r="E5315">
        <v>662.03</v>
      </c>
    </row>
    <row r="5316" spans="1:5">
      <c r="A5316" t="s">
        <v>20247</v>
      </c>
      <c r="B5316" t="s">
        <v>9618</v>
      </c>
      <c r="C5316">
        <v>6447</v>
      </c>
      <c r="D5316" t="s">
        <v>20248</v>
      </c>
      <c r="E5316">
        <v>802.76</v>
      </c>
    </row>
    <row r="5317" spans="1:5">
      <c r="A5317" t="s">
        <v>20249</v>
      </c>
      <c r="B5317" t="s">
        <v>9618</v>
      </c>
      <c r="C5317">
        <v>6447</v>
      </c>
      <c r="D5317" t="s">
        <v>20250</v>
      </c>
      <c r="E5317">
        <v>783.39</v>
      </c>
    </row>
    <row r="5318" spans="1:5">
      <c r="A5318" t="s">
        <v>20251</v>
      </c>
      <c r="B5318" t="s">
        <v>9618</v>
      </c>
      <c r="C5318">
        <v>6447</v>
      </c>
      <c r="D5318" t="s">
        <v>20252</v>
      </c>
      <c r="E5318">
        <v>748.05</v>
      </c>
    </row>
    <row r="5319" spans="1:5">
      <c r="A5319" t="s">
        <v>20253</v>
      </c>
      <c r="B5319" t="s">
        <v>9618</v>
      </c>
      <c r="C5319">
        <v>6447</v>
      </c>
      <c r="D5319" t="s">
        <v>20254</v>
      </c>
      <c r="E5319">
        <v>745.78</v>
      </c>
    </row>
    <row r="5320" spans="1:5">
      <c r="A5320" t="s">
        <v>20255</v>
      </c>
      <c r="B5320" t="s">
        <v>9618</v>
      </c>
      <c r="C5320">
        <v>6447</v>
      </c>
      <c r="D5320" t="s">
        <v>20256</v>
      </c>
      <c r="E5320">
        <v>754.36</v>
      </c>
    </row>
    <row r="5321" spans="1:5">
      <c r="A5321" t="s">
        <v>20257</v>
      </c>
      <c r="B5321" t="s">
        <v>9618</v>
      </c>
      <c r="C5321">
        <v>6447</v>
      </c>
      <c r="D5321" t="s">
        <v>20258</v>
      </c>
      <c r="E5321">
        <v>744.69</v>
      </c>
    </row>
    <row r="5322" spans="1:5">
      <c r="A5322" t="s">
        <v>20259</v>
      </c>
      <c r="B5322" t="s">
        <v>9618</v>
      </c>
      <c r="C5322">
        <v>6447</v>
      </c>
      <c r="D5322" t="s">
        <v>20260</v>
      </c>
      <c r="E5322">
        <v>693.92</v>
      </c>
    </row>
    <row r="5323" spans="1:5">
      <c r="A5323" t="s">
        <v>20261</v>
      </c>
      <c r="B5323" t="s">
        <v>9618</v>
      </c>
      <c r="C5323">
        <v>6447</v>
      </c>
      <c r="D5323" t="s">
        <v>20262</v>
      </c>
      <c r="E5323">
        <v>573.55999999999995</v>
      </c>
    </row>
    <row r="5324" spans="1:5">
      <c r="A5324" t="s">
        <v>20263</v>
      </c>
      <c r="B5324" t="s">
        <v>9618</v>
      </c>
      <c r="C5324">
        <v>6447</v>
      </c>
      <c r="D5324" t="s">
        <v>20264</v>
      </c>
      <c r="E5324">
        <v>362.99</v>
      </c>
    </row>
    <row r="5325" spans="1:5">
      <c r="A5325" t="s">
        <v>20265</v>
      </c>
      <c r="B5325" t="s">
        <v>9618</v>
      </c>
      <c r="C5325">
        <v>6447</v>
      </c>
      <c r="D5325" t="s">
        <v>20266</v>
      </c>
      <c r="E5325">
        <v>74.95</v>
      </c>
    </row>
    <row r="5326" spans="1:5">
      <c r="A5326" t="s">
        <v>20267</v>
      </c>
      <c r="B5326" t="s">
        <v>9618</v>
      </c>
      <c r="C5326">
        <v>6447</v>
      </c>
      <c r="D5326" t="s">
        <v>20268</v>
      </c>
      <c r="E5326">
        <v>0.69</v>
      </c>
    </row>
    <row r="5327" spans="1:5">
      <c r="A5327" t="s">
        <v>20269</v>
      </c>
      <c r="B5327" t="s">
        <v>9618</v>
      </c>
      <c r="C5327">
        <v>6447</v>
      </c>
      <c r="D5327" t="s">
        <v>20270</v>
      </c>
      <c r="E5327">
        <v>0</v>
      </c>
    </row>
    <row r="5328" spans="1:5">
      <c r="A5328" t="s">
        <v>20271</v>
      </c>
      <c r="B5328" t="s">
        <v>9618</v>
      </c>
      <c r="C5328">
        <v>6447</v>
      </c>
      <c r="D5328" t="s">
        <v>20272</v>
      </c>
      <c r="E5328">
        <v>0</v>
      </c>
    </row>
    <row r="5329" spans="1:5">
      <c r="A5329" t="s">
        <v>20273</v>
      </c>
      <c r="B5329" t="s">
        <v>9618</v>
      </c>
      <c r="C5329">
        <v>6447</v>
      </c>
      <c r="D5329" t="s">
        <v>20274</v>
      </c>
      <c r="E5329">
        <v>0</v>
      </c>
    </row>
    <row r="5330" spans="1:5">
      <c r="A5330" t="s">
        <v>20275</v>
      </c>
      <c r="B5330" t="s">
        <v>9618</v>
      </c>
      <c r="C5330">
        <v>6447</v>
      </c>
      <c r="D5330" t="s">
        <v>20276</v>
      </c>
      <c r="E5330">
        <v>0</v>
      </c>
    </row>
    <row r="5331" spans="1:5">
      <c r="A5331" t="s">
        <v>20277</v>
      </c>
      <c r="B5331" t="s">
        <v>9618</v>
      </c>
      <c r="C5331">
        <v>6447</v>
      </c>
      <c r="D5331" t="s">
        <v>20278</v>
      </c>
      <c r="E5331">
        <v>0</v>
      </c>
    </row>
    <row r="5332" spans="1:5">
      <c r="A5332" t="s">
        <v>20279</v>
      </c>
      <c r="B5332" t="s">
        <v>9618</v>
      </c>
      <c r="C5332">
        <v>6447</v>
      </c>
      <c r="D5332" t="s">
        <v>20280</v>
      </c>
      <c r="E5332">
        <v>0</v>
      </c>
    </row>
    <row r="5333" spans="1:5">
      <c r="A5333" t="s">
        <v>20281</v>
      </c>
      <c r="B5333" t="s">
        <v>9618</v>
      </c>
      <c r="C5333">
        <v>6447</v>
      </c>
      <c r="D5333" t="s">
        <v>20282</v>
      </c>
      <c r="E5333">
        <v>0</v>
      </c>
    </row>
    <row r="5334" spans="1:5">
      <c r="A5334" t="s">
        <v>20283</v>
      </c>
      <c r="B5334" t="s">
        <v>9618</v>
      </c>
      <c r="C5334">
        <v>6447</v>
      </c>
      <c r="D5334" t="s">
        <v>20284</v>
      </c>
      <c r="E5334">
        <v>0</v>
      </c>
    </row>
    <row r="5335" spans="1:5">
      <c r="A5335" t="s">
        <v>20285</v>
      </c>
      <c r="B5335" t="s">
        <v>9618</v>
      </c>
      <c r="C5335">
        <v>6447</v>
      </c>
      <c r="D5335" t="s">
        <v>20286</v>
      </c>
      <c r="E5335">
        <v>2.02</v>
      </c>
    </row>
    <row r="5336" spans="1:5">
      <c r="A5336" t="s">
        <v>20287</v>
      </c>
      <c r="B5336" t="s">
        <v>9618</v>
      </c>
      <c r="C5336">
        <v>6447</v>
      </c>
      <c r="D5336" t="s">
        <v>20288</v>
      </c>
      <c r="E5336">
        <v>40.200000000000003</v>
      </c>
    </row>
    <row r="5337" spans="1:5">
      <c r="A5337" t="s">
        <v>20289</v>
      </c>
      <c r="B5337" t="s">
        <v>9618</v>
      </c>
      <c r="C5337">
        <v>6447</v>
      </c>
      <c r="D5337" t="s">
        <v>20290</v>
      </c>
      <c r="E5337">
        <v>542.85</v>
      </c>
    </row>
    <row r="5338" spans="1:5">
      <c r="A5338" t="s">
        <v>20291</v>
      </c>
      <c r="B5338" t="s">
        <v>9618</v>
      </c>
      <c r="C5338">
        <v>6447</v>
      </c>
      <c r="D5338" t="s">
        <v>20292</v>
      </c>
      <c r="E5338">
        <v>623.13</v>
      </c>
    </row>
    <row r="5339" spans="1:5">
      <c r="A5339" t="s">
        <v>20293</v>
      </c>
      <c r="B5339" t="s">
        <v>9618</v>
      </c>
      <c r="C5339">
        <v>6447</v>
      </c>
      <c r="D5339" t="s">
        <v>20294</v>
      </c>
      <c r="E5339">
        <v>553.41</v>
      </c>
    </row>
    <row r="5340" spans="1:5">
      <c r="A5340" t="s">
        <v>20295</v>
      </c>
      <c r="B5340" t="s">
        <v>9618</v>
      </c>
      <c r="C5340">
        <v>6447</v>
      </c>
      <c r="D5340" t="s">
        <v>20296</v>
      </c>
      <c r="E5340">
        <v>757.54</v>
      </c>
    </row>
    <row r="5341" spans="1:5">
      <c r="A5341" t="s">
        <v>20297</v>
      </c>
      <c r="B5341" t="s">
        <v>9618</v>
      </c>
      <c r="C5341">
        <v>6447</v>
      </c>
      <c r="D5341" t="s">
        <v>20298</v>
      </c>
      <c r="E5341">
        <v>695.96</v>
      </c>
    </row>
    <row r="5342" spans="1:5">
      <c r="A5342" t="s">
        <v>20299</v>
      </c>
      <c r="B5342" t="s">
        <v>9618</v>
      </c>
      <c r="C5342">
        <v>6447</v>
      </c>
      <c r="D5342" t="s">
        <v>20300</v>
      </c>
      <c r="E5342">
        <v>312.36</v>
      </c>
    </row>
    <row r="5343" spans="1:5">
      <c r="A5343" t="s">
        <v>20301</v>
      </c>
      <c r="B5343" t="s">
        <v>9618</v>
      </c>
      <c r="C5343">
        <v>6447</v>
      </c>
      <c r="D5343" t="s">
        <v>20302</v>
      </c>
      <c r="E5343">
        <v>192.94</v>
      </c>
    </row>
    <row r="5344" spans="1:5">
      <c r="A5344" t="s">
        <v>20303</v>
      </c>
      <c r="B5344" t="s">
        <v>9618</v>
      </c>
      <c r="C5344">
        <v>6447</v>
      </c>
      <c r="D5344" t="s">
        <v>20304</v>
      </c>
      <c r="E5344">
        <v>326.74</v>
      </c>
    </row>
    <row r="5345" spans="1:5">
      <c r="A5345" t="s">
        <v>20305</v>
      </c>
      <c r="B5345" t="s">
        <v>9618</v>
      </c>
      <c r="C5345">
        <v>6447</v>
      </c>
      <c r="D5345" t="s">
        <v>20306</v>
      </c>
      <c r="E5345">
        <v>258.79000000000002</v>
      </c>
    </row>
    <row r="5346" spans="1:5">
      <c r="A5346" t="s">
        <v>20307</v>
      </c>
      <c r="B5346" t="s">
        <v>9618</v>
      </c>
      <c r="C5346">
        <v>6447</v>
      </c>
      <c r="D5346" t="s">
        <v>20308</v>
      </c>
      <c r="E5346">
        <v>88.53</v>
      </c>
    </row>
    <row r="5347" spans="1:5">
      <c r="A5347" t="s">
        <v>20309</v>
      </c>
      <c r="B5347" t="s">
        <v>9618</v>
      </c>
      <c r="C5347">
        <v>6447</v>
      </c>
      <c r="D5347" t="s">
        <v>20310</v>
      </c>
      <c r="E5347">
        <v>4.83</v>
      </c>
    </row>
    <row r="5348" spans="1:5">
      <c r="A5348" t="s">
        <v>20311</v>
      </c>
      <c r="B5348" t="s">
        <v>9618</v>
      </c>
      <c r="C5348">
        <v>6447</v>
      </c>
      <c r="D5348" t="s">
        <v>20312</v>
      </c>
      <c r="E5348">
        <v>4.4800000000000004</v>
      </c>
    </row>
    <row r="5349" spans="1:5">
      <c r="A5349" t="s">
        <v>20313</v>
      </c>
      <c r="B5349" t="s">
        <v>9618</v>
      </c>
      <c r="C5349">
        <v>6447</v>
      </c>
      <c r="D5349" t="s">
        <v>20314</v>
      </c>
      <c r="E5349">
        <v>4.1399999999999997</v>
      </c>
    </row>
    <row r="5350" spans="1:5">
      <c r="A5350" t="s">
        <v>20315</v>
      </c>
      <c r="B5350" t="s">
        <v>9618</v>
      </c>
      <c r="C5350">
        <v>6447</v>
      </c>
      <c r="D5350" t="s">
        <v>20316</v>
      </c>
      <c r="E5350">
        <v>0.69</v>
      </c>
    </row>
    <row r="5351" spans="1:5">
      <c r="A5351" t="s">
        <v>20317</v>
      </c>
      <c r="B5351" t="s">
        <v>9618</v>
      </c>
      <c r="C5351">
        <v>6447</v>
      </c>
      <c r="D5351" t="s">
        <v>20318</v>
      </c>
      <c r="E5351">
        <v>0</v>
      </c>
    </row>
    <row r="5352" spans="1:5">
      <c r="A5352" t="s">
        <v>20319</v>
      </c>
      <c r="B5352" t="s">
        <v>9618</v>
      </c>
      <c r="C5352">
        <v>6447</v>
      </c>
      <c r="D5352" t="s">
        <v>20320</v>
      </c>
      <c r="E5352">
        <v>0</v>
      </c>
    </row>
    <row r="5353" spans="1:5">
      <c r="A5353" t="s">
        <v>20321</v>
      </c>
      <c r="B5353" t="s">
        <v>9618</v>
      </c>
      <c r="C5353">
        <v>6447</v>
      </c>
      <c r="D5353" t="s">
        <v>20322</v>
      </c>
      <c r="E5353">
        <v>0</v>
      </c>
    </row>
    <row r="5354" spans="1:5">
      <c r="A5354" t="s">
        <v>20323</v>
      </c>
      <c r="B5354" t="s">
        <v>9618</v>
      </c>
      <c r="C5354">
        <v>6447</v>
      </c>
      <c r="D5354" t="s">
        <v>20324</v>
      </c>
      <c r="E5354">
        <v>0</v>
      </c>
    </row>
    <row r="5355" spans="1:5">
      <c r="A5355" t="s">
        <v>20325</v>
      </c>
      <c r="B5355" t="s">
        <v>9618</v>
      </c>
      <c r="C5355">
        <v>6447</v>
      </c>
      <c r="D5355" t="s">
        <v>20326</v>
      </c>
      <c r="E5355">
        <v>0</v>
      </c>
    </row>
    <row r="5356" spans="1:5">
      <c r="A5356" t="s">
        <v>20327</v>
      </c>
      <c r="B5356" t="s">
        <v>9618</v>
      </c>
      <c r="C5356">
        <v>6447</v>
      </c>
      <c r="D5356" t="s">
        <v>20328</v>
      </c>
      <c r="E5356">
        <v>0</v>
      </c>
    </row>
    <row r="5357" spans="1:5">
      <c r="A5357" t="s">
        <v>20329</v>
      </c>
      <c r="B5357" t="s">
        <v>9618</v>
      </c>
      <c r="C5357">
        <v>6447</v>
      </c>
      <c r="D5357" t="s">
        <v>20330</v>
      </c>
      <c r="E5357">
        <v>0</v>
      </c>
    </row>
    <row r="5358" spans="1:5">
      <c r="A5358" t="s">
        <v>20331</v>
      </c>
      <c r="B5358" t="s">
        <v>9618</v>
      </c>
      <c r="C5358">
        <v>6447</v>
      </c>
      <c r="D5358" t="s">
        <v>20332</v>
      </c>
      <c r="E5358">
        <v>0</v>
      </c>
    </row>
    <row r="5359" spans="1:5">
      <c r="A5359" t="s">
        <v>20333</v>
      </c>
      <c r="B5359" t="s">
        <v>9618</v>
      </c>
      <c r="C5359">
        <v>6447</v>
      </c>
      <c r="D5359" t="s">
        <v>20334</v>
      </c>
      <c r="E5359">
        <v>2.08</v>
      </c>
    </row>
    <row r="5360" spans="1:5">
      <c r="A5360" t="s">
        <v>20335</v>
      </c>
      <c r="B5360" t="s">
        <v>9618</v>
      </c>
      <c r="C5360">
        <v>6447</v>
      </c>
      <c r="D5360" t="s">
        <v>20336</v>
      </c>
      <c r="E5360">
        <v>4.1500000000000004</v>
      </c>
    </row>
    <row r="5361" spans="1:5">
      <c r="A5361" t="s">
        <v>20337</v>
      </c>
      <c r="B5361" t="s">
        <v>9618</v>
      </c>
      <c r="C5361">
        <v>6447</v>
      </c>
      <c r="D5361" t="s">
        <v>20338</v>
      </c>
      <c r="E5361">
        <v>4.18</v>
      </c>
    </row>
    <row r="5362" spans="1:5">
      <c r="A5362" t="s">
        <v>20339</v>
      </c>
      <c r="B5362" t="s">
        <v>9618</v>
      </c>
      <c r="C5362">
        <v>6447</v>
      </c>
      <c r="D5362" t="s">
        <v>20340</v>
      </c>
      <c r="E5362">
        <v>4.21</v>
      </c>
    </row>
    <row r="5363" spans="1:5">
      <c r="A5363" t="s">
        <v>20341</v>
      </c>
      <c r="B5363" t="s">
        <v>9618</v>
      </c>
      <c r="C5363">
        <v>6447</v>
      </c>
      <c r="D5363" t="s">
        <v>20342</v>
      </c>
      <c r="E5363">
        <v>4.29</v>
      </c>
    </row>
    <row r="5364" spans="1:5">
      <c r="A5364" t="s">
        <v>20343</v>
      </c>
      <c r="B5364" t="s">
        <v>9618</v>
      </c>
      <c r="C5364">
        <v>6447</v>
      </c>
      <c r="D5364" t="s">
        <v>20344</v>
      </c>
      <c r="E5364">
        <v>5.19</v>
      </c>
    </row>
    <row r="5365" spans="1:5">
      <c r="A5365" t="s">
        <v>20345</v>
      </c>
      <c r="B5365" t="s">
        <v>9618</v>
      </c>
      <c r="C5365">
        <v>6447</v>
      </c>
      <c r="D5365" t="s">
        <v>20346</v>
      </c>
      <c r="E5365">
        <v>333.33</v>
      </c>
    </row>
    <row r="5366" spans="1:5">
      <c r="A5366" t="s">
        <v>20347</v>
      </c>
      <c r="B5366" t="s">
        <v>9618</v>
      </c>
      <c r="C5366">
        <v>6447</v>
      </c>
      <c r="D5366" t="s">
        <v>20348</v>
      </c>
      <c r="E5366">
        <v>562.19000000000005</v>
      </c>
    </row>
    <row r="5367" spans="1:5">
      <c r="A5367" t="s">
        <v>20349</v>
      </c>
      <c r="B5367" t="s">
        <v>9618</v>
      </c>
      <c r="C5367">
        <v>6447</v>
      </c>
      <c r="D5367" t="s">
        <v>20350</v>
      </c>
      <c r="E5367">
        <v>634.94000000000005</v>
      </c>
    </row>
    <row r="5368" spans="1:5">
      <c r="A5368" t="s">
        <v>20351</v>
      </c>
      <c r="B5368" t="s">
        <v>9618</v>
      </c>
      <c r="C5368">
        <v>6447</v>
      </c>
      <c r="D5368" t="s">
        <v>20352</v>
      </c>
      <c r="E5368">
        <v>482.11</v>
      </c>
    </row>
    <row r="5369" spans="1:5">
      <c r="A5369" t="s">
        <v>20353</v>
      </c>
      <c r="B5369" t="s">
        <v>9618</v>
      </c>
      <c r="C5369">
        <v>6447</v>
      </c>
      <c r="D5369" t="s">
        <v>20354</v>
      </c>
      <c r="E5369">
        <v>589.59</v>
      </c>
    </row>
    <row r="5370" spans="1:5">
      <c r="A5370" t="s">
        <v>20355</v>
      </c>
      <c r="B5370" t="s">
        <v>9618</v>
      </c>
      <c r="C5370">
        <v>6447</v>
      </c>
      <c r="D5370" t="s">
        <v>20356</v>
      </c>
      <c r="E5370">
        <v>469.72</v>
      </c>
    </row>
    <row r="5371" spans="1:5">
      <c r="A5371" t="s">
        <v>20357</v>
      </c>
      <c r="B5371" t="s">
        <v>9618</v>
      </c>
      <c r="C5371">
        <v>6447</v>
      </c>
      <c r="D5371" t="s">
        <v>20358</v>
      </c>
      <c r="E5371">
        <v>487.61</v>
      </c>
    </row>
    <row r="5372" spans="1:5">
      <c r="A5372" t="s">
        <v>20359</v>
      </c>
      <c r="B5372" t="s">
        <v>9618</v>
      </c>
      <c r="C5372">
        <v>6447</v>
      </c>
      <c r="D5372" t="s">
        <v>20360</v>
      </c>
      <c r="E5372">
        <v>202.1</v>
      </c>
    </row>
    <row r="5373" spans="1:5">
      <c r="A5373" t="s">
        <v>20361</v>
      </c>
      <c r="B5373" t="s">
        <v>9618</v>
      </c>
      <c r="C5373">
        <v>6447</v>
      </c>
      <c r="D5373" t="s">
        <v>20362</v>
      </c>
      <c r="E5373">
        <v>9.75</v>
      </c>
    </row>
    <row r="5374" spans="1:5">
      <c r="A5374" t="s">
        <v>20363</v>
      </c>
      <c r="B5374" t="s">
        <v>9618</v>
      </c>
      <c r="C5374">
        <v>6447</v>
      </c>
      <c r="D5374" t="s">
        <v>20364</v>
      </c>
      <c r="E5374">
        <v>0.7</v>
      </c>
    </row>
    <row r="5375" spans="1:5">
      <c r="A5375" t="s">
        <v>20365</v>
      </c>
      <c r="B5375" t="s">
        <v>9618</v>
      </c>
      <c r="C5375">
        <v>6447</v>
      </c>
      <c r="D5375" t="s">
        <v>20366</v>
      </c>
      <c r="E5375">
        <v>0</v>
      </c>
    </row>
    <row r="5376" spans="1:5">
      <c r="A5376" t="s">
        <v>20367</v>
      </c>
      <c r="B5376" t="s">
        <v>9618</v>
      </c>
      <c r="C5376">
        <v>6447</v>
      </c>
      <c r="D5376" t="s">
        <v>20368</v>
      </c>
      <c r="E5376">
        <v>0</v>
      </c>
    </row>
    <row r="5377" spans="1:5">
      <c r="A5377" t="s">
        <v>20369</v>
      </c>
      <c r="B5377" t="s">
        <v>9618</v>
      </c>
      <c r="C5377">
        <v>6447</v>
      </c>
      <c r="D5377" t="s">
        <v>20370</v>
      </c>
      <c r="E5377">
        <v>0</v>
      </c>
    </row>
    <row r="5378" spans="1:5">
      <c r="A5378" t="s">
        <v>20371</v>
      </c>
      <c r="B5378" t="s">
        <v>9618</v>
      </c>
      <c r="C5378">
        <v>6447</v>
      </c>
      <c r="D5378" t="s">
        <v>20372</v>
      </c>
      <c r="E5378">
        <v>0</v>
      </c>
    </row>
    <row r="5379" spans="1:5">
      <c r="A5379" t="s">
        <v>20373</v>
      </c>
      <c r="B5379" t="s">
        <v>9618</v>
      </c>
      <c r="C5379">
        <v>6447</v>
      </c>
      <c r="D5379" t="s">
        <v>20374</v>
      </c>
      <c r="E5379">
        <v>0</v>
      </c>
    </row>
    <row r="5380" spans="1:5">
      <c r="A5380" t="s">
        <v>20375</v>
      </c>
      <c r="B5380" t="s">
        <v>9618</v>
      </c>
      <c r="C5380">
        <v>6447</v>
      </c>
      <c r="D5380" t="s">
        <v>20376</v>
      </c>
      <c r="E5380">
        <v>0</v>
      </c>
    </row>
    <row r="5381" spans="1:5">
      <c r="A5381" t="s">
        <v>20377</v>
      </c>
      <c r="B5381" t="s">
        <v>9618</v>
      </c>
      <c r="C5381">
        <v>6447</v>
      </c>
      <c r="D5381" t="s">
        <v>20378</v>
      </c>
      <c r="E5381">
        <v>0</v>
      </c>
    </row>
    <row r="5382" spans="1:5">
      <c r="A5382" t="s">
        <v>20379</v>
      </c>
      <c r="B5382" t="s">
        <v>9618</v>
      </c>
      <c r="C5382">
        <v>6447</v>
      </c>
      <c r="D5382" t="s">
        <v>20380</v>
      </c>
      <c r="E5382">
        <v>0</v>
      </c>
    </row>
    <row r="5383" spans="1:5">
      <c r="A5383" t="s">
        <v>20381</v>
      </c>
      <c r="B5383" t="s">
        <v>9618</v>
      </c>
      <c r="C5383">
        <v>6447</v>
      </c>
      <c r="D5383" t="s">
        <v>20382</v>
      </c>
      <c r="E5383">
        <v>2.14</v>
      </c>
    </row>
    <row r="5384" spans="1:5">
      <c r="A5384" t="s">
        <v>20383</v>
      </c>
      <c r="B5384" t="s">
        <v>9618</v>
      </c>
      <c r="C5384">
        <v>6447</v>
      </c>
      <c r="D5384" t="s">
        <v>20384</v>
      </c>
      <c r="E5384">
        <v>22.91</v>
      </c>
    </row>
    <row r="5385" spans="1:5">
      <c r="A5385" t="s">
        <v>20385</v>
      </c>
      <c r="B5385" t="s">
        <v>9618</v>
      </c>
      <c r="C5385">
        <v>6447</v>
      </c>
      <c r="D5385" t="s">
        <v>20386</v>
      </c>
      <c r="E5385">
        <v>8.1</v>
      </c>
    </row>
    <row r="5386" spans="1:5">
      <c r="A5386" t="s">
        <v>20387</v>
      </c>
      <c r="B5386" t="s">
        <v>9618</v>
      </c>
      <c r="C5386">
        <v>6447</v>
      </c>
      <c r="D5386" t="s">
        <v>20388</v>
      </c>
      <c r="E5386">
        <v>5.56</v>
      </c>
    </row>
    <row r="5387" spans="1:5">
      <c r="A5387" t="s">
        <v>20389</v>
      </c>
      <c r="B5387" t="s">
        <v>9618</v>
      </c>
      <c r="C5387">
        <v>6447</v>
      </c>
      <c r="D5387" t="s">
        <v>20390</v>
      </c>
      <c r="E5387">
        <v>92.11</v>
      </c>
    </row>
    <row r="5388" spans="1:5">
      <c r="A5388" t="s">
        <v>20391</v>
      </c>
      <c r="B5388" t="s">
        <v>9618</v>
      </c>
      <c r="C5388">
        <v>6447</v>
      </c>
      <c r="D5388" t="s">
        <v>20392</v>
      </c>
      <c r="E5388">
        <v>487.74</v>
      </c>
    </row>
    <row r="5389" spans="1:5">
      <c r="A5389" t="s">
        <v>20393</v>
      </c>
      <c r="B5389" t="s">
        <v>9618</v>
      </c>
      <c r="C5389">
        <v>6447</v>
      </c>
      <c r="D5389" t="s">
        <v>20394</v>
      </c>
      <c r="E5389">
        <v>412.83</v>
      </c>
    </row>
    <row r="5390" spans="1:5">
      <c r="A5390" t="s">
        <v>20395</v>
      </c>
      <c r="B5390" t="s">
        <v>9618</v>
      </c>
      <c r="C5390">
        <v>6447</v>
      </c>
      <c r="D5390" t="s">
        <v>20396</v>
      </c>
      <c r="E5390">
        <v>423.85</v>
      </c>
    </row>
    <row r="5391" spans="1:5">
      <c r="A5391" t="s">
        <v>20397</v>
      </c>
      <c r="B5391" t="s">
        <v>9618</v>
      </c>
      <c r="C5391">
        <v>6447</v>
      </c>
      <c r="D5391" t="s">
        <v>20398</v>
      </c>
      <c r="E5391">
        <v>449.63</v>
      </c>
    </row>
    <row r="5392" spans="1:5">
      <c r="A5392" t="s">
        <v>20399</v>
      </c>
      <c r="B5392" t="s">
        <v>9618</v>
      </c>
      <c r="C5392">
        <v>6447</v>
      </c>
      <c r="D5392" t="s">
        <v>20400</v>
      </c>
      <c r="E5392">
        <v>663.58</v>
      </c>
    </row>
    <row r="5393" spans="1:5">
      <c r="A5393" t="s">
        <v>20401</v>
      </c>
      <c r="B5393" t="s">
        <v>9618</v>
      </c>
      <c r="C5393">
        <v>6447</v>
      </c>
      <c r="D5393" t="s">
        <v>20402</v>
      </c>
      <c r="E5393">
        <v>238.8</v>
      </c>
    </row>
    <row r="5394" spans="1:5">
      <c r="A5394" t="s">
        <v>20403</v>
      </c>
      <c r="B5394" t="s">
        <v>9618</v>
      </c>
      <c r="C5394">
        <v>6447</v>
      </c>
      <c r="D5394" t="s">
        <v>20404</v>
      </c>
      <c r="E5394">
        <v>228.78</v>
      </c>
    </row>
    <row r="5395" spans="1:5">
      <c r="A5395" t="s">
        <v>20405</v>
      </c>
      <c r="B5395" t="s">
        <v>9618</v>
      </c>
      <c r="C5395">
        <v>6447</v>
      </c>
      <c r="D5395" t="s">
        <v>20406</v>
      </c>
      <c r="E5395">
        <v>385.3</v>
      </c>
    </row>
    <row r="5396" spans="1:5">
      <c r="A5396" t="s">
        <v>20407</v>
      </c>
      <c r="B5396" t="s">
        <v>9618</v>
      </c>
      <c r="C5396">
        <v>6447</v>
      </c>
      <c r="D5396" t="s">
        <v>20408</v>
      </c>
      <c r="E5396">
        <v>440.76</v>
      </c>
    </row>
    <row r="5397" spans="1:5">
      <c r="A5397" t="s">
        <v>20409</v>
      </c>
      <c r="B5397" t="s">
        <v>9618</v>
      </c>
      <c r="C5397">
        <v>6447</v>
      </c>
      <c r="D5397" t="s">
        <v>20410</v>
      </c>
      <c r="E5397">
        <v>60.2</v>
      </c>
    </row>
    <row r="5398" spans="1:5">
      <c r="A5398" t="s">
        <v>20411</v>
      </c>
      <c r="B5398" t="s">
        <v>9618</v>
      </c>
      <c r="C5398">
        <v>6447</v>
      </c>
      <c r="D5398" t="s">
        <v>20412</v>
      </c>
      <c r="E5398">
        <v>0.69</v>
      </c>
    </row>
    <row r="5399" spans="1:5">
      <c r="A5399" t="s">
        <v>20413</v>
      </c>
      <c r="B5399" t="s">
        <v>9618</v>
      </c>
      <c r="C5399">
        <v>6447</v>
      </c>
      <c r="D5399" t="s">
        <v>20414</v>
      </c>
      <c r="E5399">
        <v>0</v>
      </c>
    </row>
    <row r="5400" spans="1:5">
      <c r="A5400" t="s">
        <v>20415</v>
      </c>
      <c r="B5400" t="s">
        <v>9618</v>
      </c>
      <c r="C5400">
        <v>6447</v>
      </c>
      <c r="D5400" t="s">
        <v>20416</v>
      </c>
      <c r="E5400">
        <v>0</v>
      </c>
    </row>
    <row r="5401" spans="1:5">
      <c r="A5401" t="s">
        <v>20417</v>
      </c>
      <c r="B5401" t="s">
        <v>9618</v>
      </c>
      <c r="C5401">
        <v>6447</v>
      </c>
      <c r="D5401" t="s">
        <v>20418</v>
      </c>
      <c r="E5401">
        <v>0</v>
      </c>
    </row>
    <row r="5402" spans="1:5">
      <c r="A5402" t="s">
        <v>20419</v>
      </c>
      <c r="B5402" t="s">
        <v>9618</v>
      </c>
      <c r="C5402">
        <v>6447</v>
      </c>
      <c r="D5402" t="s">
        <v>20420</v>
      </c>
      <c r="E5402">
        <v>0</v>
      </c>
    </row>
    <row r="5403" spans="1:5">
      <c r="A5403" t="s">
        <v>20421</v>
      </c>
      <c r="B5403" t="s">
        <v>9618</v>
      </c>
      <c r="C5403">
        <v>6447</v>
      </c>
      <c r="D5403" t="s">
        <v>20422</v>
      </c>
      <c r="E5403">
        <v>0</v>
      </c>
    </row>
    <row r="5404" spans="1:5">
      <c r="A5404" t="s">
        <v>20423</v>
      </c>
      <c r="B5404" t="s">
        <v>9618</v>
      </c>
      <c r="C5404">
        <v>6447</v>
      </c>
      <c r="D5404" t="s">
        <v>20424</v>
      </c>
      <c r="E5404">
        <v>0</v>
      </c>
    </row>
    <row r="5405" spans="1:5">
      <c r="A5405" t="s">
        <v>20425</v>
      </c>
      <c r="B5405" t="s">
        <v>9618</v>
      </c>
      <c r="C5405">
        <v>6447</v>
      </c>
      <c r="D5405" t="s">
        <v>20426</v>
      </c>
      <c r="E5405">
        <v>0</v>
      </c>
    </row>
    <row r="5406" spans="1:5">
      <c r="A5406" t="s">
        <v>20427</v>
      </c>
      <c r="B5406" t="s">
        <v>9618</v>
      </c>
      <c r="C5406">
        <v>6447</v>
      </c>
      <c r="D5406" t="s">
        <v>20428</v>
      </c>
      <c r="E5406">
        <v>0</v>
      </c>
    </row>
    <row r="5407" spans="1:5">
      <c r="A5407" t="s">
        <v>20429</v>
      </c>
      <c r="B5407" t="s">
        <v>9618</v>
      </c>
      <c r="C5407">
        <v>6447</v>
      </c>
      <c r="D5407" t="s">
        <v>20430</v>
      </c>
      <c r="E5407">
        <v>2.0299999999999998</v>
      </c>
    </row>
    <row r="5408" spans="1:5">
      <c r="A5408" t="s">
        <v>20431</v>
      </c>
      <c r="B5408" t="s">
        <v>9618</v>
      </c>
      <c r="C5408">
        <v>6447</v>
      </c>
      <c r="D5408" t="s">
        <v>20432</v>
      </c>
      <c r="E5408">
        <v>8.7799999999999994</v>
      </c>
    </row>
    <row r="5409" spans="1:5">
      <c r="A5409" t="s">
        <v>20433</v>
      </c>
      <c r="B5409" t="s">
        <v>9618</v>
      </c>
      <c r="C5409">
        <v>6447</v>
      </c>
      <c r="D5409" t="s">
        <v>20434</v>
      </c>
      <c r="E5409">
        <v>295.85000000000002</v>
      </c>
    </row>
    <row r="5410" spans="1:5">
      <c r="A5410" t="s">
        <v>20435</v>
      </c>
      <c r="B5410" t="s">
        <v>9618</v>
      </c>
      <c r="C5410">
        <v>6447</v>
      </c>
      <c r="D5410" t="s">
        <v>20436</v>
      </c>
      <c r="E5410">
        <v>701.59</v>
      </c>
    </row>
    <row r="5411" spans="1:5">
      <c r="A5411" t="s">
        <v>20437</v>
      </c>
      <c r="B5411" t="s">
        <v>9618</v>
      </c>
      <c r="C5411">
        <v>6447</v>
      </c>
      <c r="D5411" t="s">
        <v>20438</v>
      </c>
      <c r="E5411">
        <v>623.53</v>
      </c>
    </row>
    <row r="5412" spans="1:5">
      <c r="A5412" t="s">
        <v>20439</v>
      </c>
      <c r="B5412" t="s">
        <v>9618</v>
      </c>
      <c r="C5412">
        <v>6447</v>
      </c>
      <c r="D5412" t="s">
        <v>20440</v>
      </c>
      <c r="E5412">
        <v>801.13</v>
      </c>
    </row>
    <row r="5413" spans="1:5">
      <c r="A5413" t="s">
        <v>20441</v>
      </c>
      <c r="B5413" t="s">
        <v>9618</v>
      </c>
      <c r="C5413">
        <v>6447</v>
      </c>
      <c r="D5413" t="s">
        <v>20442</v>
      </c>
      <c r="E5413">
        <v>763.93</v>
      </c>
    </row>
    <row r="5414" spans="1:5">
      <c r="A5414" t="s">
        <v>20443</v>
      </c>
      <c r="B5414" t="s">
        <v>9618</v>
      </c>
      <c r="C5414">
        <v>6447</v>
      </c>
      <c r="D5414" t="s">
        <v>20444</v>
      </c>
      <c r="E5414">
        <v>718.59</v>
      </c>
    </row>
    <row r="5415" spans="1:5">
      <c r="A5415" t="s">
        <v>20445</v>
      </c>
      <c r="B5415" t="s">
        <v>9618</v>
      </c>
      <c r="C5415">
        <v>6447</v>
      </c>
      <c r="D5415" t="s">
        <v>20446</v>
      </c>
      <c r="E5415">
        <v>746.86</v>
      </c>
    </row>
    <row r="5416" spans="1:5">
      <c r="A5416" t="s">
        <v>20447</v>
      </c>
      <c r="B5416" t="s">
        <v>9618</v>
      </c>
      <c r="C5416">
        <v>6447</v>
      </c>
      <c r="D5416" t="s">
        <v>20448</v>
      </c>
      <c r="E5416">
        <v>761.49</v>
      </c>
    </row>
    <row r="5417" spans="1:5">
      <c r="A5417" t="s">
        <v>20449</v>
      </c>
      <c r="B5417" t="s">
        <v>9618</v>
      </c>
      <c r="C5417">
        <v>6447</v>
      </c>
      <c r="D5417" t="s">
        <v>20450</v>
      </c>
      <c r="E5417">
        <v>731.56</v>
      </c>
    </row>
    <row r="5418" spans="1:5">
      <c r="A5418" t="s">
        <v>20451</v>
      </c>
      <c r="B5418" t="s">
        <v>9618</v>
      </c>
      <c r="C5418">
        <v>6447</v>
      </c>
      <c r="D5418" t="s">
        <v>20452</v>
      </c>
      <c r="E5418">
        <v>645.23</v>
      </c>
    </row>
    <row r="5419" spans="1:5">
      <c r="A5419" t="s">
        <v>20453</v>
      </c>
      <c r="B5419" t="s">
        <v>9618</v>
      </c>
      <c r="C5419">
        <v>6447</v>
      </c>
      <c r="D5419" t="s">
        <v>20454</v>
      </c>
      <c r="E5419">
        <v>444.48</v>
      </c>
    </row>
    <row r="5420" spans="1:5">
      <c r="A5420" t="s">
        <v>20455</v>
      </c>
      <c r="B5420" t="s">
        <v>9618</v>
      </c>
      <c r="C5420">
        <v>6447</v>
      </c>
      <c r="D5420" t="s">
        <v>20456</v>
      </c>
      <c r="E5420">
        <v>282.17</v>
      </c>
    </row>
    <row r="5421" spans="1:5">
      <c r="A5421" t="s">
        <v>20457</v>
      </c>
      <c r="B5421" t="s">
        <v>9618</v>
      </c>
      <c r="C5421">
        <v>6447</v>
      </c>
      <c r="D5421" t="s">
        <v>20458</v>
      </c>
      <c r="E5421">
        <v>10.67</v>
      </c>
    </row>
    <row r="5422" spans="1:5">
      <c r="A5422" t="s">
        <v>20459</v>
      </c>
      <c r="B5422" t="s">
        <v>9618</v>
      </c>
      <c r="C5422">
        <v>6447</v>
      </c>
      <c r="D5422" t="s">
        <v>20460</v>
      </c>
      <c r="E5422">
        <v>0</v>
      </c>
    </row>
    <row r="5423" spans="1:5">
      <c r="A5423" t="s">
        <v>20461</v>
      </c>
      <c r="B5423" t="s">
        <v>9618</v>
      </c>
      <c r="C5423">
        <v>6447</v>
      </c>
      <c r="D5423" t="s">
        <v>20462</v>
      </c>
      <c r="E5423">
        <v>0</v>
      </c>
    </row>
    <row r="5424" spans="1:5">
      <c r="A5424" t="s">
        <v>20463</v>
      </c>
      <c r="B5424" t="s">
        <v>9618</v>
      </c>
      <c r="C5424">
        <v>6447</v>
      </c>
      <c r="D5424" t="s">
        <v>20464</v>
      </c>
      <c r="E5424">
        <v>0</v>
      </c>
    </row>
    <row r="5425" spans="1:5">
      <c r="A5425" t="s">
        <v>20465</v>
      </c>
      <c r="B5425" t="s">
        <v>9618</v>
      </c>
      <c r="C5425">
        <v>6447</v>
      </c>
      <c r="D5425" t="s">
        <v>20466</v>
      </c>
      <c r="E5425">
        <v>0</v>
      </c>
    </row>
    <row r="5426" spans="1:5">
      <c r="A5426" t="s">
        <v>20467</v>
      </c>
      <c r="B5426" t="s">
        <v>9618</v>
      </c>
      <c r="C5426">
        <v>6447</v>
      </c>
      <c r="D5426" t="s">
        <v>20468</v>
      </c>
      <c r="E5426">
        <v>0</v>
      </c>
    </row>
    <row r="5427" spans="1:5">
      <c r="A5427" t="s">
        <v>20469</v>
      </c>
      <c r="B5427" t="s">
        <v>9618</v>
      </c>
      <c r="C5427">
        <v>6447</v>
      </c>
      <c r="D5427" t="s">
        <v>20470</v>
      </c>
      <c r="E5427">
        <v>0</v>
      </c>
    </row>
    <row r="5428" spans="1:5">
      <c r="A5428" t="s">
        <v>20471</v>
      </c>
      <c r="B5428" t="s">
        <v>9618</v>
      </c>
      <c r="C5428">
        <v>6447</v>
      </c>
      <c r="D5428" t="s">
        <v>20472</v>
      </c>
      <c r="E5428">
        <v>0</v>
      </c>
    </row>
    <row r="5429" spans="1:5">
      <c r="A5429" t="s">
        <v>20473</v>
      </c>
      <c r="B5429" t="s">
        <v>9618</v>
      </c>
      <c r="C5429">
        <v>6447</v>
      </c>
      <c r="D5429" t="s">
        <v>20474</v>
      </c>
      <c r="E5429">
        <v>0</v>
      </c>
    </row>
    <row r="5430" spans="1:5">
      <c r="A5430" t="s">
        <v>20475</v>
      </c>
      <c r="B5430" t="s">
        <v>9618</v>
      </c>
      <c r="C5430">
        <v>6447</v>
      </c>
      <c r="D5430" t="s">
        <v>20476</v>
      </c>
      <c r="E5430">
        <v>0</v>
      </c>
    </row>
    <row r="5431" spans="1:5">
      <c r="A5431" t="s">
        <v>20477</v>
      </c>
      <c r="B5431" t="s">
        <v>9618</v>
      </c>
      <c r="C5431">
        <v>6447</v>
      </c>
      <c r="D5431" t="s">
        <v>20478</v>
      </c>
      <c r="E5431">
        <v>2.02</v>
      </c>
    </row>
    <row r="5432" spans="1:5">
      <c r="A5432" t="s">
        <v>20479</v>
      </c>
      <c r="B5432" t="s">
        <v>9618</v>
      </c>
      <c r="C5432">
        <v>6447</v>
      </c>
      <c r="D5432" t="s">
        <v>20480</v>
      </c>
      <c r="E5432">
        <v>31.88</v>
      </c>
    </row>
    <row r="5433" spans="1:5">
      <c r="A5433" t="s">
        <v>20481</v>
      </c>
      <c r="B5433" t="s">
        <v>9618</v>
      </c>
      <c r="C5433">
        <v>6447</v>
      </c>
      <c r="D5433" t="s">
        <v>20482</v>
      </c>
      <c r="E5433">
        <v>365.98</v>
      </c>
    </row>
    <row r="5434" spans="1:5">
      <c r="A5434" t="s">
        <v>20483</v>
      </c>
      <c r="B5434" t="s">
        <v>9618</v>
      </c>
      <c r="C5434">
        <v>6447</v>
      </c>
      <c r="D5434" t="s">
        <v>20484</v>
      </c>
      <c r="E5434">
        <v>414.46</v>
      </c>
    </row>
    <row r="5435" spans="1:5">
      <c r="A5435" t="s">
        <v>20485</v>
      </c>
      <c r="B5435" t="s">
        <v>9618</v>
      </c>
      <c r="C5435">
        <v>6447</v>
      </c>
      <c r="D5435" t="s">
        <v>20486</v>
      </c>
      <c r="E5435">
        <v>484.48</v>
      </c>
    </row>
    <row r="5436" spans="1:5">
      <c r="A5436" t="s">
        <v>20487</v>
      </c>
      <c r="B5436" t="s">
        <v>9618</v>
      </c>
      <c r="C5436">
        <v>6447</v>
      </c>
      <c r="D5436" t="s">
        <v>20488</v>
      </c>
      <c r="E5436">
        <v>779.7</v>
      </c>
    </row>
    <row r="5437" spans="1:5">
      <c r="A5437" t="s">
        <v>20489</v>
      </c>
      <c r="B5437" t="s">
        <v>9618</v>
      </c>
      <c r="C5437">
        <v>6447</v>
      </c>
      <c r="D5437" t="s">
        <v>20490</v>
      </c>
      <c r="E5437">
        <v>568.08000000000004</v>
      </c>
    </row>
    <row r="5438" spans="1:5">
      <c r="A5438" t="s">
        <v>20491</v>
      </c>
      <c r="B5438" t="s">
        <v>9618</v>
      </c>
      <c r="C5438">
        <v>6447</v>
      </c>
      <c r="D5438" t="s">
        <v>20492</v>
      </c>
      <c r="E5438">
        <v>345.69</v>
      </c>
    </row>
    <row r="5439" spans="1:5">
      <c r="A5439" t="s">
        <v>20493</v>
      </c>
      <c r="B5439" t="s">
        <v>9618</v>
      </c>
      <c r="C5439">
        <v>6447</v>
      </c>
      <c r="D5439" t="s">
        <v>20494</v>
      </c>
      <c r="E5439">
        <v>466.84</v>
      </c>
    </row>
    <row r="5440" spans="1:5">
      <c r="A5440" t="s">
        <v>20495</v>
      </c>
      <c r="B5440" t="s">
        <v>9618</v>
      </c>
      <c r="C5440">
        <v>6447</v>
      </c>
      <c r="D5440" t="s">
        <v>20496</v>
      </c>
      <c r="E5440">
        <v>512.85</v>
      </c>
    </row>
    <row r="5441" spans="1:5">
      <c r="A5441" t="s">
        <v>20497</v>
      </c>
      <c r="B5441" t="s">
        <v>9618</v>
      </c>
      <c r="C5441">
        <v>6447</v>
      </c>
      <c r="D5441" t="s">
        <v>20498</v>
      </c>
      <c r="E5441">
        <v>438.88</v>
      </c>
    </row>
    <row r="5442" spans="1:5">
      <c r="A5442" t="s">
        <v>20499</v>
      </c>
      <c r="B5442" t="s">
        <v>9618</v>
      </c>
      <c r="C5442">
        <v>6447</v>
      </c>
      <c r="D5442" t="s">
        <v>20500</v>
      </c>
      <c r="E5442">
        <v>389.82</v>
      </c>
    </row>
    <row r="5443" spans="1:5">
      <c r="A5443" t="s">
        <v>20501</v>
      </c>
      <c r="B5443" t="s">
        <v>9618</v>
      </c>
      <c r="C5443">
        <v>6447</v>
      </c>
      <c r="D5443" t="s">
        <v>20502</v>
      </c>
      <c r="E5443">
        <v>402.67</v>
      </c>
    </row>
    <row r="5444" spans="1:5">
      <c r="A5444" t="s">
        <v>20503</v>
      </c>
      <c r="B5444" t="s">
        <v>9618</v>
      </c>
      <c r="C5444">
        <v>6447</v>
      </c>
      <c r="D5444" t="s">
        <v>20504</v>
      </c>
      <c r="E5444">
        <v>301.49</v>
      </c>
    </row>
    <row r="5445" spans="1:5">
      <c r="A5445" t="s">
        <v>20505</v>
      </c>
      <c r="B5445" t="s">
        <v>9618</v>
      </c>
      <c r="C5445">
        <v>6447</v>
      </c>
      <c r="D5445" t="s">
        <v>20506</v>
      </c>
      <c r="E5445">
        <v>42.69</v>
      </c>
    </row>
    <row r="5446" spans="1:5">
      <c r="A5446" t="s">
        <v>20507</v>
      </c>
      <c r="B5446" t="s">
        <v>9618</v>
      </c>
      <c r="C5446">
        <v>6447</v>
      </c>
      <c r="D5446" t="s">
        <v>20508</v>
      </c>
      <c r="E5446">
        <v>0</v>
      </c>
    </row>
    <row r="5447" spans="1:5">
      <c r="A5447" t="s">
        <v>20509</v>
      </c>
      <c r="B5447" t="s">
        <v>9618</v>
      </c>
      <c r="C5447">
        <v>6447</v>
      </c>
      <c r="D5447" t="s">
        <v>20510</v>
      </c>
      <c r="E5447">
        <v>0</v>
      </c>
    </row>
    <row r="5448" spans="1:5">
      <c r="A5448" t="s">
        <v>20511</v>
      </c>
      <c r="B5448" t="s">
        <v>9618</v>
      </c>
      <c r="C5448">
        <v>6447</v>
      </c>
      <c r="D5448" t="s">
        <v>20512</v>
      </c>
      <c r="E5448">
        <v>0</v>
      </c>
    </row>
    <row r="5449" spans="1:5">
      <c r="A5449" t="s">
        <v>20513</v>
      </c>
      <c r="B5449" t="s">
        <v>9618</v>
      </c>
      <c r="C5449">
        <v>6447</v>
      </c>
      <c r="D5449" t="s">
        <v>20514</v>
      </c>
      <c r="E5449">
        <v>0</v>
      </c>
    </row>
    <row r="5450" spans="1:5">
      <c r="A5450" t="s">
        <v>20515</v>
      </c>
      <c r="B5450" t="s">
        <v>9618</v>
      </c>
      <c r="C5450">
        <v>6447</v>
      </c>
      <c r="D5450" t="s">
        <v>20516</v>
      </c>
      <c r="E5450">
        <v>0</v>
      </c>
    </row>
    <row r="5451" spans="1:5">
      <c r="A5451" t="s">
        <v>20517</v>
      </c>
      <c r="B5451" t="s">
        <v>9618</v>
      </c>
      <c r="C5451">
        <v>6447</v>
      </c>
      <c r="D5451" t="s">
        <v>20518</v>
      </c>
      <c r="E5451">
        <v>0</v>
      </c>
    </row>
    <row r="5452" spans="1:5">
      <c r="A5452" t="s">
        <v>20519</v>
      </c>
      <c r="B5452" t="s">
        <v>9618</v>
      </c>
      <c r="C5452">
        <v>6447</v>
      </c>
      <c r="D5452" t="s">
        <v>20520</v>
      </c>
      <c r="E5452">
        <v>0</v>
      </c>
    </row>
    <row r="5453" spans="1:5">
      <c r="A5453" t="s">
        <v>20521</v>
      </c>
      <c r="B5453" t="s">
        <v>9618</v>
      </c>
      <c r="C5453">
        <v>6447</v>
      </c>
      <c r="D5453" t="s">
        <v>20522</v>
      </c>
      <c r="E5453">
        <v>0</v>
      </c>
    </row>
    <row r="5454" spans="1:5">
      <c r="A5454" t="s">
        <v>20523</v>
      </c>
      <c r="B5454" t="s">
        <v>9618</v>
      </c>
      <c r="C5454">
        <v>6447</v>
      </c>
      <c r="D5454" t="s">
        <v>20524</v>
      </c>
      <c r="E5454">
        <v>0</v>
      </c>
    </row>
    <row r="5455" spans="1:5">
      <c r="A5455" t="s">
        <v>20525</v>
      </c>
      <c r="B5455" t="s">
        <v>9618</v>
      </c>
      <c r="C5455">
        <v>6447</v>
      </c>
      <c r="D5455" t="s">
        <v>20526</v>
      </c>
      <c r="E5455">
        <v>2.04</v>
      </c>
    </row>
    <row r="5456" spans="1:5">
      <c r="A5456" t="s">
        <v>20527</v>
      </c>
      <c r="B5456" t="s">
        <v>9618</v>
      </c>
      <c r="C5456">
        <v>6447</v>
      </c>
      <c r="D5456" t="s">
        <v>20528</v>
      </c>
      <c r="E5456">
        <v>9.0399999999999991</v>
      </c>
    </row>
    <row r="5457" spans="1:5">
      <c r="A5457" t="s">
        <v>20529</v>
      </c>
      <c r="B5457" t="s">
        <v>9618</v>
      </c>
      <c r="C5457">
        <v>6447</v>
      </c>
      <c r="D5457" t="s">
        <v>20530</v>
      </c>
      <c r="E5457">
        <v>24.38</v>
      </c>
    </row>
    <row r="5458" spans="1:5">
      <c r="A5458" t="s">
        <v>20531</v>
      </c>
      <c r="B5458" t="s">
        <v>9618</v>
      </c>
      <c r="C5458">
        <v>6447</v>
      </c>
      <c r="D5458" t="s">
        <v>20532</v>
      </c>
      <c r="E5458">
        <v>73.599999999999994</v>
      </c>
    </row>
    <row r="5459" spans="1:5">
      <c r="A5459" t="s">
        <v>20533</v>
      </c>
      <c r="B5459" t="s">
        <v>9618</v>
      </c>
      <c r="C5459">
        <v>6447</v>
      </c>
      <c r="D5459" t="s">
        <v>20534</v>
      </c>
      <c r="E5459">
        <v>79.63</v>
      </c>
    </row>
    <row r="5460" spans="1:5">
      <c r="A5460" t="s">
        <v>20535</v>
      </c>
      <c r="B5460" t="s">
        <v>9618</v>
      </c>
      <c r="C5460">
        <v>6447</v>
      </c>
      <c r="D5460" t="s">
        <v>20536</v>
      </c>
      <c r="E5460">
        <v>128.13</v>
      </c>
    </row>
    <row r="5461" spans="1:5">
      <c r="A5461" t="s">
        <v>20537</v>
      </c>
      <c r="B5461" t="s">
        <v>9618</v>
      </c>
      <c r="C5461">
        <v>6447</v>
      </c>
      <c r="D5461" t="s">
        <v>20538</v>
      </c>
      <c r="E5461">
        <v>225.18</v>
      </c>
    </row>
    <row r="5462" spans="1:5">
      <c r="A5462" t="s">
        <v>20539</v>
      </c>
      <c r="B5462" t="s">
        <v>9618</v>
      </c>
      <c r="C5462">
        <v>6447</v>
      </c>
      <c r="D5462" t="s">
        <v>20540</v>
      </c>
      <c r="E5462">
        <v>55.56</v>
      </c>
    </row>
    <row r="5463" spans="1:5">
      <c r="A5463" t="s">
        <v>20541</v>
      </c>
      <c r="B5463" t="s">
        <v>9618</v>
      </c>
      <c r="C5463">
        <v>6447</v>
      </c>
      <c r="D5463" t="s">
        <v>20542</v>
      </c>
      <c r="E5463">
        <v>75.13</v>
      </c>
    </row>
    <row r="5464" spans="1:5">
      <c r="A5464" t="s">
        <v>20543</v>
      </c>
      <c r="B5464" t="s">
        <v>9618</v>
      </c>
      <c r="C5464">
        <v>6447</v>
      </c>
      <c r="D5464" t="s">
        <v>20544</v>
      </c>
      <c r="E5464">
        <v>27.52</v>
      </c>
    </row>
    <row r="5465" spans="1:5">
      <c r="A5465" t="s">
        <v>20545</v>
      </c>
      <c r="B5465" t="s">
        <v>9618</v>
      </c>
      <c r="C5465">
        <v>6447</v>
      </c>
      <c r="D5465" t="s">
        <v>20546</v>
      </c>
      <c r="E5465">
        <v>65.84</v>
      </c>
    </row>
    <row r="5466" spans="1:5">
      <c r="A5466" t="s">
        <v>20547</v>
      </c>
      <c r="B5466" t="s">
        <v>9618</v>
      </c>
      <c r="C5466">
        <v>6447</v>
      </c>
      <c r="D5466" t="s">
        <v>20548</v>
      </c>
      <c r="E5466">
        <v>4.3899999999999997</v>
      </c>
    </row>
    <row r="5467" spans="1:5">
      <c r="A5467" t="s">
        <v>20549</v>
      </c>
      <c r="B5467" t="s">
        <v>9618</v>
      </c>
      <c r="C5467">
        <v>6447</v>
      </c>
      <c r="D5467" t="s">
        <v>20550</v>
      </c>
      <c r="E5467">
        <v>7.08</v>
      </c>
    </row>
    <row r="5468" spans="1:5">
      <c r="A5468" t="s">
        <v>20551</v>
      </c>
      <c r="B5468" t="s">
        <v>9618</v>
      </c>
      <c r="C5468">
        <v>6447</v>
      </c>
      <c r="D5468" t="s">
        <v>20552</v>
      </c>
      <c r="E5468">
        <v>4.24</v>
      </c>
    </row>
    <row r="5469" spans="1:5">
      <c r="A5469" t="s">
        <v>20553</v>
      </c>
      <c r="B5469" t="s">
        <v>9618</v>
      </c>
      <c r="C5469">
        <v>6447</v>
      </c>
      <c r="D5469" t="s">
        <v>20554</v>
      </c>
      <c r="E5469">
        <v>4.21</v>
      </c>
    </row>
    <row r="5470" spans="1:5">
      <c r="A5470" t="s">
        <v>20555</v>
      </c>
      <c r="B5470" t="s">
        <v>9618</v>
      </c>
      <c r="C5470">
        <v>6447</v>
      </c>
      <c r="D5470" t="s">
        <v>20556</v>
      </c>
      <c r="E5470">
        <v>0</v>
      </c>
    </row>
    <row r="5471" spans="1:5">
      <c r="A5471" t="s">
        <v>20557</v>
      </c>
      <c r="B5471" t="s">
        <v>9618</v>
      </c>
      <c r="C5471">
        <v>6447</v>
      </c>
      <c r="D5471" t="s">
        <v>20558</v>
      </c>
      <c r="E5471">
        <v>0</v>
      </c>
    </row>
    <row r="5472" spans="1:5">
      <c r="A5472" t="s">
        <v>20559</v>
      </c>
      <c r="B5472" t="s">
        <v>9618</v>
      </c>
      <c r="C5472">
        <v>6447</v>
      </c>
      <c r="D5472" t="s">
        <v>20560</v>
      </c>
      <c r="E5472">
        <v>0</v>
      </c>
    </row>
    <row r="5473" spans="1:5">
      <c r="A5473" t="s">
        <v>20561</v>
      </c>
      <c r="B5473" t="s">
        <v>9618</v>
      </c>
      <c r="C5473">
        <v>6447</v>
      </c>
      <c r="D5473" t="s">
        <v>20562</v>
      </c>
      <c r="E5473">
        <v>0</v>
      </c>
    </row>
    <row r="5474" spans="1:5">
      <c r="A5474" t="s">
        <v>20563</v>
      </c>
      <c r="B5474" t="s">
        <v>9618</v>
      </c>
      <c r="C5474">
        <v>6447</v>
      </c>
      <c r="D5474" t="s">
        <v>20564</v>
      </c>
      <c r="E5474">
        <v>0</v>
      </c>
    </row>
    <row r="5475" spans="1:5">
      <c r="A5475" t="s">
        <v>20565</v>
      </c>
      <c r="B5475" t="s">
        <v>9618</v>
      </c>
      <c r="C5475">
        <v>6447</v>
      </c>
      <c r="D5475" t="s">
        <v>20566</v>
      </c>
      <c r="E5475">
        <v>0</v>
      </c>
    </row>
    <row r="5476" spans="1:5">
      <c r="A5476" t="s">
        <v>20567</v>
      </c>
      <c r="B5476" t="s">
        <v>9618</v>
      </c>
      <c r="C5476">
        <v>6447</v>
      </c>
      <c r="D5476" t="s">
        <v>20568</v>
      </c>
      <c r="E5476">
        <v>0</v>
      </c>
    </row>
    <row r="5477" spans="1:5">
      <c r="A5477" t="s">
        <v>20569</v>
      </c>
      <c r="B5477" t="s">
        <v>9618</v>
      </c>
      <c r="C5477">
        <v>6447</v>
      </c>
      <c r="D5477" t="s">
        <v>20570</v>
      </c>
      <c r="E5477">
        <v>0</v>
      </c>
    </row>
    <row r="5478" spans="1:5">
      <c r="A5478" t="s">
        <v>20571</v>
      </c>
      <c r="B5478" t="s">
        <v>9618</v>
      </c>
      <c r="C5478">
        <v>6447</v>
      </c>
      <c r="D5478" t="s">
        <v>20572</v>
      </c>
      <c r="E5478">
        <v>0</v>
      </c>
    </row>
    <row r="5479" spans="1:5">
      <c r="A5479" t="s">
        <v>20573</v>
      </c>
      <c r="B5479" t="s">
        <v>9618</v>
      </c>
      <c r="C5479">
        <v>6447</v>
      </c>
      <c r="D5479" t="s">
        <v>20574</v>
      </c>
      <c r="E5479">
        <v>1.38</v>
      </c>
    </row>
    <row r="5480" spans="1:5">
      <c r="A5480" t="s">
        <v>20575</v>
      </c>
      <c r="B5480" t="s">
        <v>9618</v>
      </c>
      <c r="C5480">
        <v>6447</v>
      </c>
      <c r="D5480" t="s">
        <v>20576</v>
      </c>
      <c r="E5480">
        <v>4.17</v>
      </c>
    </row>
    <row r="5481" spans="1:5">
      <c r="A5481" t="s">
        <v>20577</v>
      </c>
      <c r="B5481" t="s">
        <v>9618</v>
      </c>
      <c r="C5481">
        <v>6447</v>
      </c>
      <c r="D5481" t="s">
        <v>20578</v>
      </c>
      <c r="E5481">
        <v>4.22</v>
      </c>
    </row>
    <row r="5482" spans="1:5">
      <c r="A5482" t="s">
        <v>20579</v>
      </c>
      <c r="B5482" t="s">
        <v>9618</v>
      </c>
      <c r="C5482">
        <v>6447</v>
      </c>
      <c r="D5482" t="s">
        <v>20580</v>
      </c>
      <c r="E5482">
        <v>4.7</v>
      </c>
    </row>
    <row r="5483" spans="1:5">
      <c r="A5483" t="s">
        <v>20581</v>
      </c>
      <c r="B5483" t="s">
        <v>9618</v>
      </c>
      <c r="C5483">
        <v>6447</v>
      </c>
      <c r="D5483" t="s">
        <v>20582</v>
      </c>
      <c r="E5483">
        <v>11.41</v>
      </c>
    </row>
    <row r="5484" spans="1:5">
      <c r="A5484" t="s">
        <v>20583</v>
      </c>
      <c r="B5484" t="s">
        <v>9618</v>
      </c>
      <c r="C5484">
        <v>6447</v>
      </c>
      <c r="D5484" t="s">
        <v>20584</v>
      </c>
      <c r="E5484">
        <v>33.130000000000003</v>
      </c>
    </row>
    <row r="5485" spans="1:5">
      <c r="A5485" t="s">
        <v>20585</v>
      </c>
      <c r="B5485" t="s">
        <v>9618</v>
      </c>
      <c r="C5485">
        <v>6447</v>
      </c>
      <c r="D5485" t="s">
        <v>20586</v>
      </c>
      <c r="E5485">
        <v>4.5599999999999996</v>
      </c>
    </row>
    <row r="5486" spans="1:5">
      <c r="A5486" t="s">
        <v>20587</v>
      </c>
      <c r="B5486" t="s">
        <v>9618</v>
      </c>
      <c r="C5486">
        <v>6447</v>
      </c>
      <c r="D5486" t="s">
        <v>20588</v>
      </c>
      <c r="E5486">
        <v>4.58</v>
      </c>
    </row>
    <row r="5487" spans="1:5">
      <c r="A5487" t="s">
        <v>20589</v>
      </c>
      <c r="B5487" t="s">
        <v>9618</v>
      </c>
      <c r="C5487">
        <v>6447</v>
      </c>
      <c r="D5487" t="s">
        <v>20590</v>
      </c>
      <c r="E5487">
        <v>4.42</v>
      </c>
    </row>
    <row r="5488" spans="1:5">
      <c r="A5488" t="s">
        <v>20591</v>
      </c>
      <c r="B5488" t="s">
        <v>9618</v>
      </c>
      <c r="C5488">
        <v>6447</v>
      </c>
      <c r="D5488" t="s">
        <v>20592</v>
      </c>
      <c r="E5488">
        <v>4.45</v>
      </c>
    </row>
    <row r="5489" spans="1:5">
      <c r="A5489" t="s">
        <v>20593</v>
      </c>
      <c r="B5489" t="s">
        <v>9618</v>
      </c>
      <c r="C5489">
        <v>6447</v>
      </c>
      <c r="D5489" t="s">
        <v>20594</v>
      </c>
      <c r="E5489">
        <v>4.42</v>
      </c>
    </row>
    <row r="5490" spans="1:5">
      <c r="A5490" t="s">
        <v>20595</v>
      </c>
      <c r="B5490" t="s">
        <v>9618</v>
      </c>
      <c r="C5490">
        <v>6447</v>
      </c>
      <c r="D5490" t="s">
        <v>20596</v>
      </c>
      <c r="E5490">
        <v>15.6</v>
      </c>
    </row>
    <row r="5491" spans="1:5">
      <c r="A5491" t="s">
        <v>20597</v>
      </c>
      <c r="B5491" t="s">
        <v>9618</v>
      </c>
      <c r="C5491">
        <v>6447</v>
      </c>
      <c r="D5491" t="s">
        <v>20598</v>
      </c>
      <c r="E5491">
        <v>338.17</v>
      </c>
    </row>
    <row r="5492" spans="1:5">
      <c r="A5492" t="s">
        <v>20599</v>
      </c>
      <c r="B5492" t="s">
        <v>9618</v>
      </c>
      <c r="C5492">
        <v>6447</v>
      </c>
      <c r="D5492" t="s">
        <v>20600</v>
      </c>
      <c r="E5492">
        <v>236.44</v>
      </c>
    </row>
    <row r="5493" spans="1:5">
      <c r="A5493" t="s">
        <v>20601</v>
      </c>
      <c r="B5493" t="s">
        <v>9618</v>
      </c>
      <c r="C5493">
        <v>6447</v>
      </c>
      <c r="D5493" t="s">
        <v>20602</v>
      </c>
      <c r="E5493">
        <v>5.52</v>
      </c>
    </row>
    <row r="5494" spans="1:5">
      <c r="A5494" t="s">
        <v>20603</v>
      </c>
      <c r="B5494" t="s">
        <v>9618</v>
      </c>
      <c r="C5494">
        <v>6447</v>
      </c>
      <c r="D5494" t="s">
        <v>20604</v>
      </c>
      <c r="E5494">
        <v>0</v>
      </c>
    </row>
    <row r="5495" spans="1:5">
      <c r="A5495" t="s">
        <v>20605</v>
      </c>
      <c r="B5495" t="s">
        <v>9618</v>
      </c>
      <c r="C5495">
        <v>6447</v>
      </c>
      <c r="D5495" t="s">
        <v>20606</v>
      </c>
      <c r="E5495">
        <v>0</v>
      </c>
    </row>
    <row r="5496" spans="1:5">
      <c r="A5496" t="s">
        <v>20607</v>
      </c>
      <c r="B5496" t="s">
        <v>9618</v>
      </c>
      <c r="C5496">
        <v>6447</v>
      </c>
      <c r="D5496" t="s">
        <v>20608</v>
      </c>
      <c r="E5496">
        <v>0</v>
      </c>
    </row>
    <row r="5497" spans="1:5">
      <c r="A5497" t="s">
        <v>20609</v>
      </c>
      <c r="B5497" t="s">
        <v>9618</v>
      </c>
      <c r="C5497">
        <v>6447</v>
      </c>
      <c r="D5497" t="s">
        <v>20610</v>
      </c>
      <c r="E5497">
        <v>0</v>
      </c>
    </row>
    <row r="5498" spans="1:5">
      <c r="A5498" t="s">
        <v>20611</v>
      </c>
      <c r="B5498" t="s">
        <v>9618</v>
      </c>
      <c r="C5498">
        <v>6447</v>
      </c>
      <c r="D5498" t="s">
        <v>20612</v>
      </c>
      <c r="E5498">
        <v>0</v>
      </c>
    </row>
    <row r="5499" spans="1:5">
      <c r="A5499" t="s">
        <v>20613</v>
      </c>
      <c r="B5499" t="s">
        <v>9618</v>
      </c>
      <c r="C5499">
        <v>6447</v>
      </c>
      <c r="D5499" t="s">
        <v>20614</v>
      </c>
      <c r="E5499">
        <v>0</v>
      </c>
    </row>
    <row r="5500" spans="1:5">
      <c r="A5500" t="s">
        <v>20615</v>
      </c>
      <c r="B5500" t="s">
        <v>9618</v>
      </c>
      <c r="C5500">
        <v>6447</v>
      </c>
      <c r="D5500" t="s">
        <v>20616</v>
      </c>
      <c r="E5500">
        <v>0</v>
      </c>
    </row>
    <row r="5501" spans="1:5">
      <c r="A5501" t="s">
        <v>20617</v>
      </c>
      <c r="B5501" t="s">
        <v>9618</v>
      </c>
      <c r="C5501">
        <v>6447</v>
      </c>
      <c r="D5501" t="s">
        <v>20618</v>
      </c>
      <c r="E5501">
        <v>0</v>
      </c>
    </row>
    <row r="5502" spans="1:5">
      <c r="A5502" t="s">
        <v>20619</v>
      </c>
      <c r="B5502" t="s">
        <v>9618</v>
      </c>
      <c r="C5502">
        <v>6447</v>
      </c>
      <c r="D5502" t="s">
        <v>20620</v>
      </c>
      <c r="E5502">
        <v>0</v>
      </c>
    </row>
    <row r="5503" spans="1:5">
      <c r="A5503" t="s">
        <v>20621</v>
      </c>
      <c r="B5503" t="s">
        <v>9618</v>
      </c>
      <c r="C5503">
        <v>6447</v>
      </c>
      <c r="D5503" t="s">
        <v>20622</v>
      </c>
      <c r="E5503">
        <v>1.43</v>
      </c>
    </row>
    <row r="5504" spans="1:5">
      <c r="A5504" t="s">
        <v>20623</v>
      </c>
      <c r="B5504" t="s">
        <v>9618</v>
      </c>
      <c r="C5504">
        <v>6447</v>
      </c>
      <c r="D5504" t="s">
        <v>20624</v>
      </c>
      <c r="E5504">
        <v>4.29</v>
      </c>
    </row>
    <row r="5505" spans="1:5">
      <c r="A5505" t="s">
        <v>20625</v>
      </c>
      <c r="B5505" t="s">
        <v>9618</v>
      </c>
      <c r="C5505">
        <v>6447</v>
      </c>
      <c r="D5505" t="s">
        <v>20626</v>
      </c>
      <c r="E5505">
        <v>4.32</v>
      </c>
    </row>
    <row r="5506" spans="1:5">
      <c r="A5506" t="s">
        <v>20627</v>
      </c>
      <c r="B5506" t="s">
        <v>9618</v>
      </c>
      <c r="C5506">
        <v>6447</v>
      </c>
      <c r="D5506" t="s">
        <v>20628</v>
      </c>
      <c r="E5506">
        <v>4.37</v>
      </c>
    </row>
    <row r="5507" spans="1:5">
      <c r="A5507" t="s">
        <v>20629</v>
      </c>
      <c r="B5507" t="s">
        <v>9618</v>
      </c>
      <c r="C5507">
        <v>6447</v>
      </c>
      <c r="D5507" t="s">
        <v>20630</v>
      </c>
      <c r="E5507">
        <v>4.46</v>
      </c>
    </row>
    <row r="5508" spans="1:5">
      <c r="A5508" t="s">
        <v>20631</v>
      </c>
      <c r="B5508" t="s">
        <v>9618</v>
      </c>
      <c r="C5508">
        <v>6447</v>
      </c>
      <c r="D5508" t="s">
        <v>20632</v>
      </c>
      <c r="E5508">
        <v>4.58</v>
      </c>
    </row>
    <row r="5509" spans="1:5">
      <c r="A5509" t="s">
        <v>20633</v>
      </c>
      <c r="B5509" t="s">
        <v>9618</v>
      </c>
      <c r="C5509">
        <v>6447</v>
      </c>
      <c r="D5509" t="s">
        <v>20634</v>
      </c>
      <c r="E5509">
        <v>130.01</v>
      </c>
    </row>
    <row r="5510" spans="1:5">
      <c r="A5510" t="s">
        <v>20635</v>
      </c>
      <c r="B5510" t="s">
        <v>9618</v>
      </c>
      <c r="C5510">
        <v>6447</v>
      </c>
      <c r="D5510" t="s">
        <v>20636</v>
      </c>
      <c r="E5510">
        <v>486.74</v>
      </c>
    </row>
    <row r="5511" spans="1:5">
      <c r="A5511" t="s">
        <v>20637</v>
      </c>
      <c r="B5511" t="s">
        <v>9618</v>
      </c>
      <c r="C5511">
        <v>6447</v>
      </c>
      <c r="D5511" t="s">
        <v>20638</v>
      </c>
      <c r="E5511">
        <v>603.94000000000005</v>
      </c>
    </row>
    <row r="5512" spans="1:5">
      <c r="A5512" t="s">
        <v>20639</v>
      </c>
      <c r="B5512" t="s">
        <v>9618</v>
      </c>
      <c r="C5512">
        <v>6447</v>
      </c>
      <c r="D5512" t="s">
        <v>20640</v>
      </c>
      <c r="E5512">
        <v>601.94000000000005</v>
      </c>
    </row>
    <row r="5513" spans="1:5">
      <c r="A5513" t="s">
        <v>20641</v>
      </c>
      <c r="B5513" t="s">
        <v>9618</v>
      </c>
      <c r="C5513">
        <v>6447</v>
      </c>
      <c r="D5513" t="s">
        <v>20642</v>
      </c>
      <c r="E5513">
        <v>522.9</v>
      </c>
    </row>
    <row r="5514" spans="1:5">
      <c r="A5514" t="s">
        <v>20643</v>
      </c>
      <c r="B5514" t="s">
        <v>9618</v>
      </c>
      <c r="C5514">
        <v>6447</v>
      </c>
      <c r="D5514" t="s">
        <v>20644</v>
      </c>
      <c r="E5514">
        <v>585.85</v>
      </c>
    </row>
    <row r="5515" spans="1:5">
      <c r="A5515" t="s">
        <v>20645</v>
      </c>
      <c r="B5515" t="s">
        <v>9618</v>
      </c>
      <c r="C5515">
        <v>6447</v>
      </c>
      <c r="D5515" t="s">
        <v>20646</v>
      </c>
      <c r="E5515">
        <v>360.65</v>
      </c>
    </row>
    <row r="5516" spans="1:5">
      <c r="A5516" t="s">
        <v>20647</v>
      </c>
      <c r="B5516" t="s">
        <v>9618</v>
      </c>
      <c r="C5516">
        <v>6447</v>
      </c>
      <c r="D5516" t="s">
        <v>20648</v>
      </c>
      <c r="E5516">
        <v>190.41</v>
      </c>
    </row>
    <row r="5517" spans="1:5">
      <c r="A5517" t="s">
        <v>20649</v>
      </c>
      <c r="B5517" t="s">
        <v>9618</v>
      </c>
      <c r="C5517">
        <v>6447</v>
      </c>
      <c r="D5517" t="s">
        <v>20650</v>
      </c>
      <c r="E5517">
        <v>20.79</v>
      </c>
    </row>
    <row r="5518" spans="1:5">
      <c r="A5518" t="s">
        <v>20651</v>
      </c>
      <c r="B5518" t="s">
        <v>9618</v>
      </c>
      <c r="C5518">
        <v>6447</v>
      </c>
      <c r="D5518" t="s">
        <v>20652</v>
      </c>
      <c r="E5518">
        <v>0</v>
      </c>
    </row>
    <row r="5519" spans="1:5">
      <c r="A5519" t="s">
        <v>20653</v>
      </c>
      <c r="B5519" t="s">
        <v>9618</v>
      </c>
      <c r="C5519">
        <v>6447</v>
      </c>
      <c r="D5519" t="s">
        <v>20654</v>
      </c>
      <c r="E5519">
        <v>0</v>
      </c>
    </row>
    <row r="5520" spans="1:5">
      <c r="A5520" t="s">
        <v>20655</v>
      </c>
      <c r="B5520" t="s">
        <v>9618</v>
      </c>
      <c r="C5520">
        <v>6447</v>
      </c>
      <c r="D5520" t="s">
        <v>20656</v>
      </c>
      <c r="E5520">
        <v>0</v>
      </c>
    </row>
    <row r="5521" spans="1:5">
      <c r="A5521" t="s">
        <v>20657</v>
      </c>
      <c r="B5521" t="s">
        <v>9618</v>
      </c>
      <c r="C5521">
        <v>6447</v>
      </c>
      <c r="D5521" t="s">
        <v>20658</v>
      </c>
      <c r="E5521">
        <v>0</v>
      </c>
    </row>
    <row r="5522" spans="1:5">
      <c r="A5522" t="s">
        <v>20659</v>
      </c>
      <c r="B5522" t="s">
        <v>9618</v>
      </c>
      <c r="C5522">
        <v>6447</v>
      </c>
      <c r="D5522" t="s">
        <v>20660</v>
      </c>
      <c r="E5522">
        <v>0</v>
      </c>
    </row>
    <row r="5523" spans="1:5">
      <c r="A5523" t="s">
        <v>20661</v>
      </c>
      <c r="B5523" t="s">
        <v>9618</v>
      </c>
      <c r="C5523">
        <v>6447</v>
      </c>
      <c r="D5523" t="s">
        <v>20662</v>
      </c>
      <c r="E5523">
        <v>0</v>
      </c>
    </row>
    <row r="5524" spans="1:5">
      <c r="A5524" t="s">
        <v>20663</v>
      </c>
      <c r="B5524" t="s">
        <v>9618</v>
      </c>
      <c r="C5524">
        <v>6447</v>
      </c>
      <c r="D5524" t="s">
        <v>20664</v>
      </c>
      <c r="E5524">
        <v>0</v>
      </c>
    </row>
    <row r="5525" spans="1:5">
      <c r="A5525" t="s">
        <v>20665</v>
      </c>
      <c r="B5525" t="s">
        <v>9618</v>
      </c>
      <c r="C5525">
        <v>6447</v>
      </c>
      <c r="D5525" t="s">
        <v>20666</v>
      </c>
      <c r="E5525">
        <v>0</v>
      </c>
    </row>
    <row r="5526" spans="1:5">
      <c r="A5526" t="s">
        <v>20667</v>
      </c>
      <c r="B5526" t="s">
        <v>9618</v>
      </c>
      <c r="C5526">
        <v>6447</v>
      </c>
      <c r="D5526" t="s">
        <v>20668</v>
      </c>
      <c r="E5526">
        <v>0</v>
      </c>
    </row>
    <row r="5527" spans="1:5">
      <c r="A5527" t="s">
        <v>20669</v>
      </c>
      <c r="B5527" t="s">
        <v>9618</v>
      </c>
      <c r="C5527">
        <v>6447</v>
      </c>
      <c r="D5527" t="s">
        <v>20670</v>
      </c>
      <c r="E5527">
        <v>1.48</v>
      </c>
    </row>
    <row r="5528" spans="1:5">
      <c r="A5528" t="s">
        <v>20671</v>
      </c>
      <c r="B5528" t="s">
        <v>9618</v>
      </c>
      <c r="C5528">
        <v>6447</v>
      </c>
      <c r="D5528" t="s">
        <v>20672</v>
      </c>
      <c r="E5528">
        <v>4.6500000000000004</v>
      </c>
    </row>
    <row r="5529" spans="1:5">
      <c r="A5529" t="s">
        <v>20673</v>
      </c>
      <c r="B5529" t="s">
        <v>9618</v>
      </c>
      <c r="C5529">
        <v>6447</v>
      </c>
      <c r="D5529" t="s">
        <v>20674</v>
      </c>
      <c r="E5529">
        <v>4.8</v>
      </c>
    </row>
    <row r="5530" spans="1:5">
      <c r="A5530" t="s">
        <v>20675</v>
      </c>
      <c r="B5530" t="s">
        <v>9618</v>
      </c>
      <c r="C5530">
        <v>6447</v>
      </c>
      <c r="D5530" t="s">
        <v>20676</v>
      </c>
      <c r="E5530">
        <v>6.1</v>
      </c>
    </row>
    <row r="5531" spans="1:5">
      <c r="A5531" t="s">
        <v>20677</v>
      </c>
      <c r="B5531" t="s">
        <v>9618</v>
      </c>
      <c r="C5531">
        <v>6447</v>
      </c>
      <c r="D5531" t="s">
        <v>20678</v>
      </c>
      <c r="E5531">
        <v>26.4</v>
      </c>
    </row>
    <row r="5532" spans="1:5">
      <c r="A5532" t="s">
        <v>20679</v>
      </c>
      <c r="B5532" t="s">
        <v>9618</v>
      </c>
      <c r="C5532">
        <v>6447</v>
      </c>
      <c r="D5532" t="s">
        <v>20680</v>
      </c>
      <c r="E5532">
        <v>27.5</v>
      </c>
    </row>
    <row r="5533" spans="1:5">
      <c r="A5533" t="s">
        <v>20681</v>
      </c>
      <c r="B5533" t="s">
        <v>9618</v>
      </c>
      <c r="C5533">
        <v>6447</v>
      </c>
      <c r="D5533" t="s">
        <v>20682</v>
      </c>
      <c r="E5533">
        <v>5.85</v>
      </c>
    </row>
    <row r="5534" spans="1:5">
      <c r="A5534" t="s">
        <v>20683</v>
      </c>
      <c r="B5534" t="s">
        <v>9618</v>
      </c>
      <c r="C5534">
        <v>6447</v>
      </c>
      <c r="D5534" t="s">
        <v>20684</v>
      </c>
      <c r="E5534">
        <v>15.24</v>
      </c>
    </row>
    <row r="5535" spans="1:5">
      <c r="A5535" t="s">
        <v>20685</v>
      </c>
      <c r="B5535" t="s">
        <v>9618</v>
      </c>
      <c r="C5535">
        <v>6447</v>
      </c>
      <c r="D5535" t="s">
        <v>20686</v>
      </c>
      <c r="E5535">
        <v>5.6</v>
      </c>
    </row>
    <row r="5536" spans="1:5">
      <c r="A5536" t="s">
        <v>20687</v>
      </c>
      <c r="B5536" t="s">
        <v>9618</v>
      </c>
      <c r="C5536">
        <v>6447</v>
      </c>
      <c r="D5536" t="s">
        <v>20688</v>
      </c>
      <c r="E5536">
        <v>606.17999999999995</v>
      </c>
    </row>
    <row r="5537" spans="1:5">
      <c r="A5537" t="s">
        <v>20689</v>
      </c>
      <c r="B5537" t="s">
        <v>9618</v>
      </c>
      <c r="C5537">
        <v>6447</v>
      </c>
      <c r="D5537" t="s">
        <v>20690</v>
      </c>
      <c r="E5537">
        <v>760.3</v>
      </c>
    </row>
    <row r="5538" spans="1:5">
      <c r="A5538" t="s">
        <v>20691</v>
      </c>
      <c r="B5538" t="s">
        <v>9618</v>
      </c>
      <c r="C5538">
        <v>6447</v>
      </c>
      <c r="D5538" t="s">
        <v>20692</v>
      </c>
      <c r="E5538">
        <v>720.36</v>
      </c>
    </row>
    <row r="5539" spans="1:5">
      <c r="A5539" t="s">
        <v>20693</v>
      </c>
      <c r="B5539" t="s">
        <v>9618</v>
      </c>
      <c r="C5539">
        <v>6447</v>
      </c>
      <c r="D5539" t="s">
        <v>20694</v>
      </c>
      <c r="E5539">
        <v>622.91999999999996</v>
      </c>
    </row>
    <row r="5540" spans="1:5">
      <c r="A5540" t="s">
        <v>20695</v>
      </c>
      <c r="B5540" t="s">
        <v>9618</v>
      </c>
      <c r="C5540">
        <v>6447</v>
      </c>
      <c r="D5540" t="s">
        <v>20696</v>
      </c>
      <c r="E5540">
        <v>448.44</v>
      </c>
    </row>
    <row r="5541" spans="1:5">
      <c r="A5541" t="s">
        <v>20697</v>
      </c>
      <c r="B5541" t="s">
        <v>9618</v>
      </c>
      <c r="C5541">
        <v>6447</v>
      </c>
      <c r="D5541" t="s">
        <v>20698</v>
      </c>
      <c r="E5541">
        <v>26.19</v>
      </c>
    </row>
    <row r="5542" spans="1:5">
      <c r="A5542" t="s">
        <v>20699</v>
      </c>
      <c r="B5542" t="s">
        <v>9618</v>
      </c>
      <c r="C5542">
        <v>6447</v>
      </c>
      <c r="D5542" t="s">
        <v>20700</v>
      </c>
      <c r="E5542">
        <v>0</v>
      </c>
    </row>
    <row r="5543" spans="1:5">
      <c r="A5543" t="s">
        <v>20701</v>
      </c>
      <c r="B5543" t="s">
        <v>9618</v>
      </c>
      <c r="C5543">
        <v>6447</v>
      </c>
      <c r="D5543" t="s">
        <v>20702</v>
      </c>
      <c r="E5543">
        <v>0</v>
      </c>
    </row>
    <row r="5544" spans="1:5">
      <c r="A5544" t="s">
        <v>20703</v>
      </c>
      <c r="B5544" t="s">
        <v>9618</v>
      </c>
      <c r="C5544">
        <v>6447</v>
      </c>
      <c r="D5544" t="s">
        <v>20704</v>
      </c>
      <c r="E5544">
        <v>0</v>
      </c>
    </row>
    <row r="5545" spans="1:5">
      <c r="A5545" t="s">
        <v>20705</v>
      </c>
      <c r="B5545" t="s">
        <v>9618</v>
      </c>
      <c r="C5545">
        <v>6447</v>
      </c>
      <c r="D5545" t="s">
        <v>20706</v>
      </c>
      <c r="E5545">
        <v>0</v>
      </c>
    </row>
    <row r="5546" spans="1:5">
      <c r="A5546" t="s">
        <v>20707</v>
      </c>
      <c r="B5546" t="s">
        <v>9618</v>
      </c>
      <c r="C5546">
        <v>6447</v>
      </c>
      <c r="D5546" t="s">
        <v>20708</v>
      </c>
      <c r="E5546">
        <v>0</v>
      </c>
    </row>
    <row r="5547" spans="1:5">
      <c r="A5547" t="s">
        <v>20709</v>
      </c>
      <c r="B5547" t="s">
        <v>9618</v>
      </c>
      <c r="C5547">
        <v>6447</v>
      </c>
      <c r="D5547" t="s">
        <v>20710</v>
      </c>
      <c r="E5547">
        <v>0</v>
      </c>
    </row>
    <row r="5548" spans="1:5">
      <c r="A5548" t="s">
        <v>20711</v>
      </c>
      <c r="B5548" t="s">
        <v>9618</v>
      </c>
      <c r="C5548">
        <v>6447</v>
      </c>
      <c r="D5548" t="s">
        <v>20712</v>
      </c>
      <c r="E5548">
        <v>0</v>
      </c>
    </row>
    <row r="5549" spans="1:5">
      <c r="A5549" t="s">
        <v>20713</v>
      </c>
      <c r="B5549" t="s">
        <v>9618</v>
      </c>
      <c r="C5549">
        <v>6447</v>
      </c>
      <c r="D5549" t="s">
        <v>20714</v>
      </c>
      <c r="E5549">
        <v>0</v>
      </c>
    </row>
    <row r="5550" spans="1:5">
      <c r="A5550" t="s">
        <v>20715</v>
      </c>
      <c r="B5550" t="s">
        <v>9618</v>
      </c>
      <c r="C5550">
        <v>6447</v>
      </c>
      <c r="D5550" t="s">
        <v>20716</v>
      </c>
      <c r="E5550">
        <v>0</v>
      </c>
    </row>
    <row r="5551" spans="1:5">
      <c r="A5551" t="s">
        <v>20717</v>
      </c>
      <c r="B5551" t="s">
        <v>9618</v>
      </c>
      <c r="C5551">
        <v>6447</v>
      </c>
      <c r="D5551" t="s">
        <v>20718</v>
      </c>
      <c r="E5551">
        <v>1.37</v>
      </c>
    </row>
    <row r="5552" spans="1:5">
      <c r="A5552" t="s">
        <v>20719</v>
      </c>
      <c r="B5552" t="s">
        <v>9618</v>
      </c>
      <c r="C5552">
        <v>6447</v>
      </c>
      <c r="D5552" t="s">
        <v>20720</v>
      </c>
      <c r="E5552">
        <v>10.73</v>
      </c>
    </row>
    <row r="5553" spans="1:5">
      <c r="A5553" t="s">
        <v>20721</v>
      </c>
      <c r="B5553" t="s">
        <v>9618</v>
      </c>
      <c r="C5553">
        <v>6447</v>
      </c>
      <c r="D5553" t="s">
        <v>20722</v>
      </c>
      <c r="E5553">
        <v>507.73</v>
      </c>
    </row>
    <row r="5554" spans="1:5">
      <c r="A5554" t="s">
        <v>20723</v>
      </c>
      <c r="B5554" t="s">
        <v>9618</v>
      </c>
      <c r="C5554">
        <v>6447</v>
      </c>
      <c r="D5554" t="s">
        <v>20724</v>
      </c>
      <c r="E5554">
        <v>716.62</v>
      </c>
    </row>
    <row r="5555" spans="1:5">
      <c r="A5555" t="s">
        <v>20725</v>
      </c>
      <c r="B5555" t="s">
        <v>9618</v>
      </c>
      <c r="C5555">
        <v>6447</v>
      </c>
      <c r="D5555" t="s">
        <v>20726</v>
      </c>
      <c r="E5555">
        <v>623.64</v>
      </c>
    </row>
    <row r="5556" spans="1:5">
      <c r="A5556" t="s">
        <v>20727</v>
      </c>
      <c r="B5556" t="s">
        <v>9618</v>
      </c>
      <c r="C5556">
        <v>6447</v>
      </c>
      <c r="D5556" t="s">
        <v>20728</v>
      </c>
      <c r="E5556">
        <v>818.43</v>
      </c>
    </row>
    <row r="5557" spans="1:5">
      <c r="A5557" t="s">
        <v>20729</v>
      </c>
      <c r="B5557" t="s">
        <v>9618</v>
      </c>
      <c r="C5557">
        <v>6447</v>
      </c>
      <c r="D5557" t="s">
        <v>20730</v>
      </c>
      <c r="E5557">
        <v>791.48</v>
      </c>
    </row>
    <row r="5558" spans="1:5">
      <c r="A5558" t="s">
        <v>20731</v>
      </c>
      <c r="B5558" t="s">
        <v>9618</v>
      </c>
      <c r="C5558">
        <v>6447</v>
      </c>
      <c r="D5558" t="s">
        <v>20732</v>
      </c>
      <c r="E5558">
        <v>748.78</v>
      </c>
    </row>
    <row r="5559" spans="1:5">
      <c r="A5559" t="s">
        <v>20733</v>
      </c>
      <c r="B5559" t="s">
        <v>9618</v>
      </c>
      <c r="C5559">
        <v>6447</v>
      </c>
      <c r="D5559" t="s">
        <v>20734</v>
      </c>
      <c r="E5559">
        <v>538.9</v>
      </c>
    </row>
    <row r="5560" spans="1:5">
      <c r="A5560" t="s">
        <v>20735</v>
      </c>
      <c r="B5560" t="s">
        <v>9618</v>
      </c>
      <c r="C5560">
        <v>6447</v>
      </c>
      <c r="D5560" t="s">
        <v>20736</v>
      </c>
      <c r="E5560">
        <v>444.36</v>
      </c>
    </row>
    <row r="5561" spans="1:5">
      <c r="A5561" t="s">
        <v>20737</v>
      </c>
      <c r="B5561" t="s">
        <v>9618</v>
      </c>
      <c r="C5561">
        <v>6447</v>
      </c>
      <c r="D5561" t="s">
        <v>20738</v>
      </c>
      <c r="E5561">
        <v>564.61</v>
      </c>
    </row>
    <row r="5562" spans="1:5">
      <c r="A5562" t="s">
        <v>20739</v>
      </c>
      <c r="B5562" t="s">
        <v>9618</v>
      </c>
      <c r="C5562">
        <v>6447</v>
      </c>
      <c r="D5562" t="s">
        <v>20740</v>
      </c>
      <c r="E5562">
        <v>307.26</v>
      </c>
    </row>
    <row r="5563" spans="1:5">
      <c r="A5563" t="s">
        <v>20741</v>
      </c>
      <c r="B5563" t="s">
        <v>9618</v>
      </c>
      <c r="C5563">
        <v>6447</v>
      </c>
      <c r="D5563" t="s">
        <v>20742</v>
      </c>
      <c r="E5563">
        <v>370.11</v>
      </c>
    </row>
    <row r="5564" spans="1:5">
      <c r="A5564" t="s">
        <v>20743</v>
      </c>
      <c r="B5564" t="s">
        <v>9618</v>
      </c>
      <c r="C5564">
        <v>6447</v>
      </c>
      <c r="D5564" t="s">
        <v>20744</v>
      </c>
      <c r="E5564">
        <v>376.64</v>
      </c>
    </row>
    <row r="5565" spans="1:5">
      <c r="A5565" t="s">
        <v>20745</v>
      </c>
      <c r="B5565" t="s">
        <v>9618</v>
      </c>
      <c r="C5565">
        <v>6447</v>
      </c>
      <c r="D5565" t="s">
        <v>20746</v>
      </c>
      <c r="E5565">
        <v>7.21</v>
      </c>
    </row>
    <row r="5566" spans="1:5">
      <c r="A5566" t="s">
        <v>20747</v>
      </c>
      <c r="B5566" t="s">
        <v>9618</v>
      </c>
      <c r="C5566">
        <v>6447</v>
      </c>
      <c r="D5566" t="s">
        <v>20748</v>
      </c>
      <c r="E5566">
        <v>0</v>
      </c>
    </row>
    <row r="5567" spans="1:5">
      <c r="A5567" t="s">
        <v>20749</v>
      </c>
      <c r="B5567" t="s">
        <v>9618</v>
      </c>
      <c r="C5567">
        <v>6447</v>
      </c>
      <c r="D5567" t="s">
        <v>20750</v>
      </c>
      <c r="E5567">
        <v>0</v>
      </c>
    </row>
    <row r="5568" spans="1:5">
      <c r="A5568" t="s">
        <v>20751</v>
      </c>
      <c r="B5568" t="s">
        <v>9618</v>
      </c>
      <c r="C5568">
        <v>6447</v>
      </c>
      <c r="D5568" t="s">
        <v>20752</v>
      </c>
      <c r="E5568">
        <v>0</v>
      </c>
    </row>
    <row r="5569" spans="1:5">
      <c r="A5569" t="s">
        <v>20753</v>
      </c>
      <c r="B5569" t="s">
        <v>9618</v>
      </c>
      <c r="C5569">
        <v>6447</v>
      </c>
      <c r="D5569" t="s">
        <v>20754</v>
      </c>
      <c r="E5569">
        <v>0</v>
      </c>
    </row>
    <row r="5570" spans="1:5">
      <c r="A5570" t="s">
        <v>20755</v>
      </c>
      <c r="B5570" t="s">
        <v>9618</v>
      </c>
      <c r="C5570">
        <v>6447</v>
      </c>
      <c r="D5570" t="s">
        <v>20756</v>
      </c>
      <c r="E5570">
        <v>0</v>
      </c>
    </row>
    <row r="5571" spans="1:5">
      <c r="A5571" t="s">
        <v>20757</v>
      </c>
      <c r="B5571" t="s">
        <v>9618</v>
      </c>
      <c r="C5571">
        <v>6447</v>
      </c>
      <c r="D5571" t="s">
        <v>20758</v>
      </c>
      <c r="E5571">
        <v>0</v>
      </c>
    </row>
    <row r="5572" spans="1:5">
      <c r="A5572" t="s">
        <v>20759</v>
      </c>
      <c r="B5572" t="s">
        <v>9618</v>
      </c>
      <c r="C5572">
        <v>6447</v>
      </c>
      <c r="D5572" t="s">
        <v>20760</v>
      </c>
      <c r="E5572">
        <v>0</v>
      </c>
    </row>
    <row r="5573" spans="1:5">
      <c r="A5573" t="s">
        <v>20761</v>
      </c>
      <c r="B5573" t="s">
        <v>9618</v>
      </c>
      <c r="C5573">
        <v>6447</v>
      </c>
      <c r="D5573" t="s">
        <v>20762</v>
      </c>
      <c r="E5573">
        <v>0</v>
      </c>
    </row>
    <row r="5574" spans="1:5">
      <c r="A5574" t="s">
        <v>20763</v>
      </c>
      <c r="B5574" t="s">
        <v>9618</v>
      </c>
      <c r="C5574">
        <v>6447</v>
      </c>
      <c r="D5574" t="s">
        <v>20764</v>
      </c>
      <c r="E5574">
        <v>0</v>
      </c>
    </row>
    <row r="5575" spans="1:5">
      <c r="A5575" t="s">
        <v>20765</v>
      </c>
      <c r="B5575" t="s">
        <v>9618</v>
      </c>
      <c r="C5575">
        <v>6447</v>
      </c>
      <c r="D5575" t="s">
        <v>20766</v>
      </c>
      <c r="E5575">
        <v>1.35</v>
      </c>
    </row>
    <row r="5576" spans="1:5">
      <c r="A5576" t="s">
        <v>20767</v>
      </c>
      <c r="B5576" t="s">
        <v>9618</v>
      </c>
      <c r="C5576">
        <v>6447</v>
      </c>
      <c r="D5576" t="s">
        <v>20768</v>
      </c>
      <c r="E5576">
        <v>15.81</v>
      </c>
    </row>
    <row r="5577" spans="1:5">
      <c r="A5577" t="s">
        <v>20769</v>
      </c>
      <c r="B5577" t="s">
        <v>9618</v>
      </c>
      <c r="C5577">
        <v>6447</v>
      </c>
      <c r="D5577" t="s">
        <v>20770</v>
      </c>
      <c r="E5577">
        <v>414.55</v>
      </c>
    </row>
    <row r="5578" spans="1:5">
      <c r="A5578" t="s">
        <v>20771</v>
      </c>
      <c r="B5578" t="s">
        <v>9618</v>
      </c>
      <c r="C5578">
        <v>6447</v>
      </c>
      <c r="D5578" t="s">
        <v>20772</v>
      </c>
      <c r="E5578">
        <v>667.21</v>
      </c>
    </row>
    <row r="5579" spans="1:5">
      <c r="A5579" t="s">
        <v>20773</v>
      </c>
      <c r="B5579" t="s">
        <v>9618</v>
      </c>
      <c r="C5579">
        <v>6447</v>
      </c>
      <c r="D5579" t="s">
        <v>20774</v>
      </c>
      <c r="E5579">
        <v>609.67999999999995</v>
      </c>
    </row>
    <row r="5580" spans="1:5">
      <c r="A5580" t="s">
        <v>20775</v>
      </c>
      <c r="B5580" t="s">
        <v>9618</v>
      </c>
      <c r="C5580">
        <v>6447</v>
      </c>
      <c r="D5580" t="s">
        <v>20776</v>
      </c>
      <c r="E5580">
        <v>791.81</v>
      </c>
    </row>
    <row r="5581" spans="1:5">
      <c r="A5581" t="s">
        <v>20777</v>
      </c>
      <c r="B5581" t="s">
        <v>9618</v>
      </c>
      <c r="C5581">
        <v>6447</v>
      </c>
      <c r="D5581" t="s">
        <v>20778</v>
      </c>
      <c r="E5581">
        <v>767.08</v>
      </c>
    </row>
    <row r="5582" spans="1:5">
      <c r="A5582" t="s">
        <v>20779</v>
      </c>
      <c r="B5582" t="s">
        <v>9618</v>
      </c>
      <c r="C5582">
        <v>6447</v>
      </c>
      <c r="D5582" t="s">
        <v>20780</v>
      </c>
      <c r="E5582">
        <v>598.13</v>
      </c>
    </row>
    <row r="5583" spans="1:5">
      <c r="A5583" t="s">
        <v>20781</v>
      </c>
      <c r="B5583" t="s">
        <v>9618</v>
      </c>
      <c r="C5583">
        <v>6447</v>
      </c>
      <c r="D5583" t="s">
        <v>20782</v>
      </c>
      <c r="E5583">
        <v>687.05</v>
      </c>
    </row>
    <row r="5584" spans="1:5">
      <c r="A5584" t="s">
        <v>20783</v>
      </c>
      <c r="B5584" t="s">
        <v>9618</v>
      </c>
      <c r="C5584">
        <v>6447</v>
      </c>
      <c r="D5584" t="s">
        <v>20784</v>
      </c>
      <c r="E5584">
        <v>751.17</v>
      </c>
    </row>
    <row r="5585" spans="1:5">
      <c r="A5585" t="s">
        <v>20785</v>
      </c>
      <c r="B5585" t="s">
        <v>9618</v>
      </c>
      <c r="C5585">
        <v>6447</v>
      </c>
      <c r="D5585" t="s">
        <v>20786</v>
      </c>
      <c r="E5585">
        <v>758.57</v>
      </c>
    </row>
    <row r="5586" spans="1:5">
      <c r="A5586" t="s">
        <v>20787</v>
      </c>
      <c r="B5586" t="s">
        <v>9618</v>
      </c>
      <c r="C5586">
        <v>6447</v>
      </c>
      <c r="D5586" t="s">
        <v>20788</v>
      </c>
      <c r="E5586">
        <v>715.76</v>
      </c>
    </row>
    <row r="5587" spans="1:5">
      <c r="A5587" t="s">
        <v>20789</v>
      </c>
      <c r="B5587" t="s">
        <v>9618</v>
      </c>
      <c r="C5587">
        <v>6447</v>
      </c>
      <c r="D5587" t="s">
        <v>20790</v>
      </c>
      <c r="E5587">
        <v>617.47</v>
      </c>
    </row>
    <row r="5588" spans="1:5">
      <c r="A5588" t="s">
        <v>20791</v>
      </c>
      <c r="B5588" t="s">
        <v>9618</v>
      </c>
      <c r="C5588">
        <v>6447</v>
      </c>
      <c r="D5588" t="s">
        <v>20792</v>
      </c>
      <c r="E5588">
        <v>456.06</v>
      </c>
    </row>
    <row r="5589" spans="1:5">
      <c r="A5589" t="s">
        <v>20793</v>
      </c>
      <c r="B5589" t="s">
        <v>9618</v>
      </c>
      <c r="C5589">
        <v>6447</v>
      </c>
      <c r="D5589" t="s">
        <v>20794</v>
      </c>
      <c r="E5589">
        <v>7.76</v>
      </c>
    </row>
    <row r="5590" spans="1:5">
      <c r="A5590" t="s">
        <v>20795</v>
      </c>
      <c r="B5590" t="s">
        <v>9618</v>
      </c>
      <c r="C5590">
        <v>6447</v>
      </c>
      <c r="D5590" t="s">
        <v>20796</v>
      </c>
      <c r="E5590">
        <v>0</v>
      </c>
    </row>
    <row r="5591" spans="1:5">
      <c r="A5591" t="s">
        <v>20797</v>
      </c>
      <c r="B5591" t="s">
        <v>9618</v>
      </c>
      <c r="C5591">
        <v>6447</v>
      </c>
      <c r="D5591" t="s">
        <v>20798</v>
      </c>
      <c r="E5591">
        <v>0</v>
      </c>
    </row>
    <row r="5592" spans="1:5">
      <c r="A5592" t="s">
        <v>20799</v>
      </c>
      <c r="B5592" t="s">
        <v>9618</v>
      </c>
      <c r="C5592">
        <v>6447</v>
      </c>
      <c r="D5592" t="s">
        <v>20800</v>
      </c>
      <c r="E5592">
        <v>0</v>
      </c>
    </row>
    <row r="5593" spans="1:5">
      <c r="A5593" t="s">
        <v>20801</v>
      </c>
      <c r="B5593" t="s">
        <v>9618</v>
      </c>
      <c r="C5593">
        <v>6447</v>
      </c>
      <c r="D5593" t="s">
        <v>20802</v>
      </c>
      <c r="E5593">
        <v>0</v>
      </c>
    </row>
    <row r="5594" spans="1:5">
      <c r="A5594" t="s">
        <v>20803</v>
      </c>
      <c r="B5594" t="s">
        <v>9618</v>
      </c>
      <c r="C5594">
        <v>6447</v>
      </c>
      <c r="D5594" t="s">
        <v>20804</v>
      </c>
      <c r="E5594">
        <v>0</v>
      </c>
    </row>
    <row r="5595" spans="1:5">
      <c r="A5595" t="s">
        <v>20805</v>
      </c>
      <c r="B5595" t="s">
        <v>9618</v>
      </c>
      <c r="C5595">
        <v>6447</v>
      </c>
      <c r="D5595" t="s">
        <v>20806</v>
      </c>
      <c r="E5595">
        <v>0</v>
      </c>
    </row>
    <row r="5596" spans="1:5">
      <c r="A5596" t="s">
        <v>20807</v>
      </c>
      <c r="B5596" t="s">
        <v>9618</v>
      </c>
      <c r="C5596">
        <v>6447</v>
      </c>
      <c r="D5596" t="s">
        <v>20808</v>
      </c>
      <c r="E5596">
        <v>0</v>
      </c>
    </row>
    <row r="5597" spans="1:5">
      <c r="A5597" t="s">
        <v>20809</v>
      </c>
      <c r="B5597" t="s">
        <v>9618</v>
      </c>
      <c r="C5597">
        <v>6447</v>
      </c>
      <c r="D5597" t="s">
        <v>20810</v>
      </c>
      <c r="E5597">
        <v>0</v>
      </c>
    </row>
    <row r="5598" spans="1:5">
      <c r="A5598" t="s">
        <v>20811</v>
      </c>
      <c r="B5598" t="s">
        <v>9618</v>
      </c>
      <c r="C5598">
        <v>6447</v>
      </c>
      <c r="D5598" t="s">
        <v>20812</v>
      </c>
      <c r="E5598">
        <v>0</v>
      </c>
    </row>
    <row r="5599" spans="1:5">
      <c r="A5599" t="s">
        <v>20813</v>
      </c>
      <c r="B5599" t="s">
        <v>9618</v>
      </c>
      <c r="C5599">
        <v>6447</v>
      </c>
      <c r="D5599" t="s">
        <v>20814</v>
      </c>
      <c r="E5599">
        <v>1.34</v>
      </c>
    </row>
    <row r="5600" spans="1:5">
      <c r="A5600" t="s">
        <v>20815</v>
      </c>
      <c r="B5600" t="s">
        <v>9618</v>
      </c>
      <c r="C5600">
        <v>6447</v>
      </c>
      <c r="D5600" t="s">
        <v>20816</v>
      </c>
      <c r="E5600">
        <v>13.86</v>
      </c>
    </row>
    <row r="5601" spans="1:5">
      <c r="A5601" t="s">
        <v>20817</v>
      </c>
      <c r="B5601" t="s">
        <v>9618</v>
      </c>
      <c r="C5601">
        <v>6447</v>
      </c>
      <c r="D5601" t="s">
        <v>20818</v>
      </c>
      <c r="E5601">
        <v>66.69</v>
      </c>
    </row>
    <row r="5602" spans="1:5">
      <c r="A5602" t="s">
        <v>20819</v>
      </c>
      <c r="B5602" t="s">
        <v>9618</v>
      </c>
      <c r="C5602">
        <v>6447</v>
      </c>
      <c r="D5602" t="s">
        <v>20820</v>
      </c>
      <c r="E5602">
        <v>286.83</v>
      </c>
    </row>
    <row r="5603" spans="1:5">
      <c r="A5603" t="s">
        <v>20821</v>
      </c>
      <c r="B5603" t="s">
        <v>9618</v>
      </c>
      <c r="C5603">
        <v>6447</v>
      </c>
      <c r="D5603" t="s">
        <v>20822</v>
      </c>
      <c r="E5603">
        <v>139.51</v>
      </c>
    </row>
    <row r="5604" spans="1:5">
      <c r="A5604" t="s">
        <v>20823</v>
      </c>
      <c r="B5604" t="s">
        <v>9618</v>
      </c>
      <c r="C5604">
        <v>6447</v>
      </c>
      <c r="D5604" t="s">
        <v>20824</v>
      </c>
      <c r="E5604">
        <v>114.98</v>
      </c>
    </row>
    <row r="5605" spans="1:5">
      <c r="A5605" t="s">
        <v>20825</v>
      </c>
      <c r="B5605" t="s">
        <v>9618</v>
      </c>
      <c r="C5605">
        <v>6447</v>
      </c>
      <c r="D5605" t="s">
        <v>20826</v>
      </c>
      <c r="E5605">
        <v>235.39</v>
      </c>
    </row>
    <row r="5606" spans="1:5">
      <c r="A5606" t="s">
        <v>20827</v>
      </c>
      <c r="B5606" t="s">
        <v>9618</v>
      </c>
      <c r="C5606">
        <v>6447</v>
      </c>
      <c r="D5606" t="s">
        <v>20828</v>
      </c>
      <c r="E5606">
        <v>288.11</v>
      </c>
    </row>
    <row r="5607" spans="1:5">
      <c r="A5607" t="s">
        <v>20829</v>
      </c>
      <c r="B5607" t="s">
        <v>9618</v>
      </c>
      <c r="C5607">
        <v>6447</v>
      </c>
      <c r="D5607" t="s">
        <v>20830</v>
      </c>
      <c r="E5607">
        <v>472.56</v>
      </c>
    </row>
    <row r="5608" spans="1:5">
      <c r="A5608" t="s">
        <v>20831</v>
      </c>
      <c r="B5608" t="s">
        <v>9618</v>
      </c>
      <c r="C5608">
        <v>6447</v>
      </c>
      <c r="D5608" t="s">
        <v>20832</v>
      </c>
      <c r="E5608">
        <v>695.68</v>
      </c>
    </row>
    <row r="5609" spans="1:5">
      <c r="A5609" t="s">
        <v>20833</v>
      </c>
      <c r="B5609" t="s">
        <v>9618</v>
      </c>
      <c r="C5609">
        <v>6447</v>
      </c>
      <c r="D5609" t="s">
        <v>20834</v>
      </c>
      <c r="E5609">
        <v>635.1</v>
      </c>
    </row>
    <row r="5610" spans="1:5">
      <c r="A5610" t="s">
        <v>20835</v>
      </c>
      <c r="B5610" t="s">
        <v>9618</v>
      </c>
      <c r="C5610">
        <v>6447</v>
      </c>
      <c r="D5610" t="s">
        <v>20836</v>
      </c>
      <c r="E5610">
        <v>680.69</v>
      </c>
    </row>
    <row r="5611" spans="1:5">
      <c r="A5611" t="s">
        <v>20837</v>
      </c>
      <c r="B5611" t="s">
        <v>9618</v>
      </c>
      <c r="C5611">
        <v>6447</v>
      </c>
      <c r="D5611" t="s">
        <v>20838</v>
      </c>
      <c r="E5611">
        <v>514.30999999999995</v>
      </c>
    </row>
    <row r="5612" spans="1:5">
      <c r="A5612" t="s">
        <v>20839</v>
      </c>
      <c r="B5612" t="s">
        <v>9618</v>
      </c>
      <c r="C5612">
        <v>6447</v>
      </c>
      <c r="D5612" t="s">
        <v>20840</v>
      </c>
      <c r="E5612">
        <v>342.11</v>
      </c>
    </row>
    <row r="5613" spans="1:5">
      <c r="A5613" t="s">
        <v>20841</v>
      </c>
      <c r="B5613" t="s">
        <v>9618</v>
      </c>
      <c r="C5613">
        <v>6447</v>
      </c>
      <c r="D5613" t="s">
        <v>20842</v>
      </c>
      <c r="E5613">
        <v>3.48</v>
      </c>
    </row>
    <row r="5614" spans="1:5">
      <c r="A5614" t="s">
        <v>20843</v>
      </c>
      <c r="B5614" t="s">
        <v>9618</v>
      </c>
      <c r="C5614">
        <v>6447</v>
      </c>
      <c r="D5614" t="s">
        <v>20844</v>
      </c>
      <c r="E5614">
        <v>0</v>
      </c>
    </row>
    <row r="5615" spans="1:5">
      <c r="A5615" t="s">
        <v>20845</v>
      </c>
      <c r="B5615" t="s">
        <v>9618</v>
      </c>
      <c r="C5615">
        <v>6447</v>
      </c>
      <c r="D5615" t="s">
        <v>20846</v>
      </c>
      <c r="E5615">
        <v>0</v>
      </c>
    </row>
    <row r="5616" spans="1:5">
      <c r="A5616" t="s">
        <v>20847</v>
      </c>
      <c r="B5616" t="s">
        <v>9618</v>
      </c>
      <c r="C5616">
        <v>6447</v>
      </c>
      <c r="D5616" t="s">
        <v>20848</v>
      </c>
      <c r="E5616">
        <v>0</v>
      </c>
    </row>
    <row r="5617" spans="1:5">
      <c r="A5617" t="s">
        <v>20849</v>
      </c>
      <c r="B5617" t="s">
        <v>9618</v>
      </c>
      <c r="C5617">
        <v>6447</v>
      </c>
      <c r="D5617" t="s">
        <v>20850</v>
      </c>
      <c r="E5617">
        <v>0</v>
      </c>
    </row>
    <row r="5618" spans="1:5">
      <c r="A5618" t="s">
        <v>20851</v>
      </c>
      <c r="B5618" t="s">
        <v>9618</v>
      </c>
      <c r="C5618">
        <v>6447</v>
      </c>
      <c r="D5618" t="s">
        <v>20852</v>
      </c>
      <c r="E5618">
        <v>0</v>
      </c>
    </row>
    <row r="5619" spans="1:5">
      <c r="A5619" t="s">
        <v>20853</v>
      </c>
      <c r="B5619" t="s">
        <v>9618</v>
      </c>
      <c r="C5619">
        <v>6447</v>
      </c>
      <c r="D5619" t="s">
        <v>20854</v>
      </c>
      <c r="E5619">
        <v>0</v>
      </c>
    </row>
    <row r="5620" spans="1:5">
      <c r="A5620" t="s">
        <v>20855</v>
      </c>
      <c r="B5620" t="s">
        <v>9618</v>
      </c>
      <c r="C5620">
        <v>6447</v>
      </c>
      <c r="D5620" t="s">
        <v>20856</v>
      </c>
      <c r="E5620">
        <v>0</v>
      </c>
    </row>
    <row r="5621" spans="1:5">
      <c r="A5621" t="s">
        <v>20857</v>
      </c>
      <c r="B5621" t="s">
        <v>9618</v>
      </c>
      <c r="C5621">
        <v>6447</v>
      </c>
      <c r="D5621" t="s">
        <v>20858</v>
      </c>
      <c r="E5621">
        <v>0</v>
      </c>
    </row>
    <row r="5622" spans="1:5">
      <c r="A5622" t="s">
        <v>20859</v>
      </c>
      <c r="B5622" t="s">
        <v>9618</v>
      </c>
      <c r="C5622">
        <v>6447</v>
      </c>
      <c r="D5622" t="s">
        <v>20860</v>
      </c>
      <c r="E5622">
        <v>0</v>
      </c>
    </row>
    <row r="5623" spans="1:5">
      <c r="A5623" t="s">
        <v>20861</v>
      </c>
      <c r="B5623" t="s">
        <v>9618</v>
      </c>
      <c r="C5623">
        <v>6447</v>
      </c>
      <c r="D5623" t="s">
        <v>20862</v>
      </c>
      <c r="E5623">
        <v>1.34</v>
      </c>
    </row>
    <row r="5624" spans="1:5">
      <c r="A5624" t="s">
        <v>20863</v>
      </c>
      <c r="B5624" t="s">
        <v>9618</v>
      </c>
      <c r="C5624">
        <v>6447</v>
      </c>
      <c r="D5624" t="s">
        <v>20864</v>
      </c>
      <c r="E5624">
        <v>13.82</v>
      </c>
    </row>
    <row r="5625" spans="1:5">
      <c r="A5625" t="s">
        <v>20865</v>
      </c>
      <c r="B5625" t="s">
        <v>9618</v>
      </c>
      <c r="C5625">
        <v>6447</v>
      </c>
      <c r="D5625" t="s">
        <v>20866</v>
      </c>
      <c r="E5625">
        <v>414.57</v>
      </c>
    </row>
    <row r="5626" spans="1:5">
      <c r="A5626" t="s">
        <v>20867</v>
      </c>
      <c r="B5626" t="s">
        <v>9618</v>
      </c>
      <c r="C5626">
        <v>6447</v>
      </c>
      <c r="D5626" t="s">
        <v>20868</v>
      </c>
      <c r="E5626">
        <v>662.41</v>
      </c>
    </row>
    <row r="5627" spans="1:5">
      <c r="A5627" t="s">
        <v>20869</v>
      </c>
      <c r="B5627" t="s">
        <v>9618</v>
      </c>
      <c r="C5627">
        <v>6447</v>
      </c>
      <c r="D5627" t="s">
        <v>20870</v>
      </c>
      <c r="E5627">
        <v>637.44000000000005</v>
      </c>
    </row>
    <row r="5628" spans="1:5">
      <c r="A5628" t="s">
        <v>20871</v>
      </c>
      <c r="B5628" t="s">
        <v>9618</v>
      </c>
      <c r="C5628">
        <v>6447</v>
      </c>
      <c r="D5628" t="s">
        <v>20872</v>
      </c>
      <c r="E5628">
        <v>690.5</v>
      </c>
    </row>
    <row r="5629" spans="1:5">
      <c r="A5629" t="s">
        <v>20873</v>
      </c>
      <c r="B5629" t="s">
        <v>9618</v>
      </c>
      <c r="C5629">
        <v>6447</v>
      </c>
      <c r="D5629" t="s">
        <v>20874</v>
      </c>
      <c r="E5629">
        <v>735.64</v>
      </c>
    </row>
    <row r="5630" spans="1:5">
      <c r="A5630" t="s">
        <v>20875</v>
      </c>
      <c r="B5630" t="s">
        <v>9618</v>
      </c>
      <c r="C5630">
        <v>6447</v>
      </c>
      <c r="D5630" t="s">
        <v>20876</v>
      </c>
      <c r="E5630">
        <v>655.65</v>
      </c>
    </row>
    <row r="5631" spans="1:5">
      <c r="A5631" t="s">
        <v>20877</v>
      </c>
      <c r="B5631" t="s">
        <v>9618</v>
      </c>
      <c r="C5631">
        <v>6447</v>
      </c>
      <c r="D5631" t="s">
        <v>20878</v>
      </c>
      <c r="E5631">
        <v>669.06</v>
      </c>
    </row>
    <row r="5632" spans="1:5">
      <c r="A5632" t="s">
        <v>20879</v>
      </c>
      <c r="B5632" t="s">
        <v>9618</v>
      </c>
      <c r="C5632">
        <v>6447</v>
      </c>
      <c r="D5632" t="s">
        <v>20880</v>
      </c>
      <c r="E5632">
        <v>712.41</v>
      </c>
    </row>
    <row r="5633" spans="1:5">
      <c r="A5633" t="s">
        <v>20881</v>
      </c>
      <c r="B5633" t="s">
        <v>9618</v>
      </c>
      <c r="C5633">
        <v>6447</v>
      </c>
      <c r="D5633" t="s">
        <v>20882</v>
      </c>
      <c r="E5633">
        <v>626.13</v>
      </c>
    </row>
    <row r="5634" spans="1:5">
      <c r="A5634" t="s">
        <v>20883</v>
      </c>
      <c r="B5634" t="s">
        <v>9618</v>
      </c>
      <c r="C5634">
        <v>6447</v>
      </c>
      <c r="D5634" t="s">
        <v>20884</v>
      </c>
      <c r="E5634">
        <v>633.71</v>
      </c>
    </row>
    <row r="5635" spans="1:5">
      <c r="A5635" t="s">
        <v>20885</v>
      </c>
      <c r="B5635" t="s">
        <v>9618</v>
      </c>
      <c r="C5635">
        <v>6447</v>
      </c>
      <c r="D5635" t="s">
        <v>20886</v>
      </c>
      <c r="E5635">
        <v>520.26</v>
      </c>
    </row>
    <row r="5636" spans="1:5">
      <c r="A5636" t="s">
        <v>20887</v>
      </c>
      <c r="B5636" t="s">
        <v>9618</v>
      </c>
      <c r="C5636">
        <v>6447</v>
      </c>
      <c r="D5636" t="s">
        <v>20888</v>
      </c>
      <c r="E5636">
        <v>291.32</v>
      </c>
    </row>
    <row r="5637" spans="1:5">
      <c r="A5637" t="s">
        <v>20889</v>
      </c>
      <c r="B5637" t="s">
        <v>9618</v>
      </c>
      <c r="C5637">
        <v>6447</v>
      </c>
      <c r="D5637" t="s">
        <v>20890</v>
      </c>
      <c r="E5637">
        <v>4.37</v>
      </c>
    </row>
    <row r="5638" spans="1:5">
      <c r="A5638" t="s">
        <v>20891</v>
      </c>
      <c r="B5638" t="s">
        <v>9618</v>
      </c>
      <c r="C5638">
        <v>6447</v>
      </c>
      <c r="D5638" t="s">
        <v>20892</v>
      </c>
      <c r="E5638">
        <v>0</v>
      </c>
    </row>
    <row r="5639" spans="1:5">
      <c r="A5639" t="s">
        <v>20893</v>
      </c>
      <c r="B5639" t="s">
        <v>9618</v>
      </c>
      <c r="C5639">
        <v>6447</v>
      </c>
      <c r="D5639" t="s">
        <v>20894</v>
      </c>
      <c r="E5639">
        <v>0</v>
      </c>
    </row>
    <row r="5640" spans="1:5">
      <c r="A5640" t="s">
        <v>20895</v>
      </c>
      <c r="B5640" t="s">
        <v>9618</v>
      </c>
      <c r="C5640">
        <v>6447</v>
      </c>
      <c r="D5640" t="s">
        <v>20896</v>
      </c>
      <c r="E5640">
        <v>0</v>
      </c>
    </row>
    <row r="5641" spans="1:5">
      <c r="A5641" t="s">
        <v>20897</v>
      </c>
      <c r="B5641" t="s">
        <v>9618</v>
      </c>
      <c r="C5641">
        <v>6447</v>
      </c>
      <c r="D5641" t="s">
        <v>20898</v>
      </c>
      <c r="E5641">
        <v>0</v>
      </c>
    </row>
    <row r="5642" spans="1:5">
      <c r="A5642" t="s">
        <v>20899</v>
      </c>
      <c r="B5642" t="s">
        <v>9618</v>
      </c>
      <c r="C5642">
        <v>6447</v>
      </c>
      <c r="D5642" t="s">
        <v>20900</v>
      </c>
      <c r="E5642">
        <v>0</v>
      </c>
    </row>
    <row r="5643" spans="1:5">
      <c r="A5643" t="s">
        <v>20901</v>
      </c>
      <c r="B5643" t="s">
        <v>9618</v>
      </c>
      <c r="C5643">
        <v>6447</v>
      </c>
      <c r="D5643" t="s">
        <v>20902</v>
      </c>
      <c r="E5643">
        <v>0</v>
      </c>
    </row>
    <row r="5644" spans="1:5">
      <c r="A5644" t="s">
        <v>20903</v>
      </c>
      <c r="B5644" t="s">
        <v>9618</v>
      </c>
      <c r="C5644">
        <v>6447</v>
      </c>
      <c r="D5644" t="s">
        <v>20904</v>
      </c>
      <c r="E5644">
        <v>0</v>
      </c>
    </row>
    <row r="5645" spans="1:5">
      <c r="A5645" t="s">
        <v>20905</v>
      </c>
      <c r="B5645" t="s">
        <v>9618</v>
      </c>
      <c r="C5645">
        <v>6447</v>
      </c>
      <c r="D5645" t="s">
        <v>20906</v>
      </c>
      <c r="E5645">
        <v>0</v>
      </c>
    </row>
    <row r="5646" spans="1:5">
      <c r="A5646" t="s">
        <v>20907</v>
      </c>
      <c r="B5646" t="s">
        <v>9618</v>
      </c>
      <c r="C5646">
        <v>6447</v>
      </c>
      <c r="D5646" t="s">
        <v>20908</v>
      </c>
      <c r="E5646">
        <v>0</v>
      </c>
    </row>
    <row r="5647" spans="1:5">
      <c r="A5647" t="s">
        <v>20909</v>
      </c>
      <c r="B5647" t="s">
        <v>9618</v>
      </c>
      <c r="C5647">
        <v>6447</v>
      </c>
      <c r="D5647" t="s">
        <v>20910</v>
      </c>
      <c r="E5647">
        <v>0.68</v>
      </c>
    </row>
    <row r="5648" spans="1:5">
      <c r="A5648" t="s">
        <v>20911</v>
      </c>
      <c r="B5648" t="s">
        <v>9618</v>
      </c>
      <c r="C5648">
        <v>6447</v>
      </c>
      <c r="D5648" t="s">
        <v>20912</v>
      </c>
      <c r="E5648">
        <v>22.69</v>
      </c>
    </row>
    <row r="5649" spans="1:5">
      <c r="A5649" t="s">
        <v>20913</v>
      </c>
      <c r="B5649" t="s">
        <v>9618</v>
      </c>
      <c r="C5649">
        <v>6447</v>
      </c>
      <c r="D5649" t="s">
        <v>20914</v>
      </c>
      <c r="E5649">
        <v>257.62</v>
      </c>
    </row>
    <row r="5650" spans="1:5">
      <c r="A5650" t="s">
        <v>20915</v>
      </c>
      <c r="B5650" t="s">
        <v>9618</v>
      </c>
      <c r="C5650">
        <v>6447</v>
      </c>
      <c r="D5650" t="s">
        <v>20916</v>
      </c>
      <c r="E5650">
        <v>117.2</v>
      </c>
    </row>
    <row r="5651" spans="1:5">
      <c r="A5651" t="s">
        <v>20917</v>
      </c>
      <c r="B5651" t="s">
        <v>9618</v>
      </c>
      <c r="C5651">
        <v>6447</v>
      </c>
      <c r="D5651" t="s">
        <v>20918</v>
      </c>
      <c r="E5651">
        <v>10.66</v>
      </c>
    </row>
    <row r="5652" spans="1:5">
      <c r="A5652" t="s">
        <v>20919</v>
      </c>
      <c r="B5652" t="s">
        <v>9618</v>
      </c>
      <c r="C5652">
        <v>6447</v>
      </c>
      <c r="D5652" t="s">
        <v>20920</v>
      </c>
      <c r="E5652">
        <v>5.26</v>
      </c>
    </row>
    <row r="5653" spans="1:5">
      <c r="A5653" t="s">
        <v>20921</v>
      </c>
      <c r="B5653" t="s">
        <v>9618</v>
      </c>
      <c r="C5653">
        <v>6447</v>
      </c>
      <c r="D5653" t="s">
        <v>20922</v>
      </c>
      <c r="E5653">
        <v>4.1399999999999997</v>
      </c>
    </row>
    <row r="5654" spans="1:5">
      <c r="A5654" t="s">
        <v>20923</v>
      </c>
      <c r="B5654" t="s">
        <v>9618</v>
      </c>
      <c r="C5654">
        <v>6447</v>
      </c>
      <c r="D5654" t="s">
        <v>20924</v>
      </c>
      <c r="E5654">
        <v>5.34</v>
      </c>
    </row>
    <row r="5655" spans="1:5">
      <c r="A5655" t="s">
        <v>20925</v>
      </c>
      <c r="B5655" t="s">
        <v>9618</v>
      </c>
      <c r="C5655">
        <v>6447</v>
      </c>
      <c r="D5655" t="s">
        <v>20926</v>
      </c>
      <c r="E5655">
        <v>4.16</v>
      </c>
    </row>
    <row r="5656" spans="1:5">
      <c r="A5656" t="s">
        <v>20927</v>
      </c>
      <c r="B5656" t="s">
        <v>9618</v>
      </c>
      <c r="C5656">
        <v>6447</v>
      </c>
      <c r="D5656" t="s">
        <v>20928</v>
      </c>
      <c r="E5656">
        <v>4.16</v>
      </c>
    </row>
    <row r="5657" spans="1:5">
      <c r="A5657" t="s">
        <v>20929</v>
      </c>
      <c r="B5657" t="s">
        <v>9618</v>
      </c>
      <c r="C5657">
        <v>6447</v>
      </c>
      <c r="D5657" t="s">
        <v>20930</v>
      </c>
      <c r="E5657">
        <v>4.28</v>
      </c>
    </row>
    <row r="5658" spans="1:5">
      <c r="A5658" t="s">
        <v>20931</v>
      </c>
      <c r="B5658" t="s">
        <v>9618</v>
      </c>
      <c r="C5658">
        <v>6447</v>
      </c>
      <c r="D5658" t="s">
        <v>20932</v>
      </c>
      <c r="E5658">
        <v>39.5</v>
      </c>
    </row>
    <row r="5659" spans="1:5">
      <c r="A5659" t="s">
        <v>20933</v>
      </c>
      <c r="B5659" t="s">
        <v>9618</v>
      </c>
      <c r="C5659">
        <v>6447</v>
      </c>
      <c r="D5659" t="s">
        <v>20934</v>
      </c>
      <c r="E5659">
        <v>224.99</v>
      </c>
    </row>
    <row r="5660" spans="1:5">
      <c r="A5660" t="s">
        <v>20935</v>
      </c>
      <c r="B5660" t="s">
        <v>9618</v>
      </c>
      <c r="C5660">
        <v>6447</v>
      </c>
      <c r="D5660" t="s">
        <v>20936</v>
      </c>
      <c r="E5660">
        <v>119.23</v>
      </c>
    </row>
    <row r="5661" spans="1:5">
      <c r="A5661" t="s">
        <v>20937</v>
      </c>
      <c r="B5661" t="s">
        <v>9618</v>
      </c>
      <c r="C5661">
        <v>6447</v>
      </c>
      <c r="D5661" t="s">
        <v>20938</v>
      </c>
      <c r="E5661">
        <v>2.9</v>
      </c>
    </row>
    <row r="5662" spans="1:5">
      <c r="A5662" t="s">
        <v>20939</v>
      </c>
      <c r="B5662" t="s">
        <v>9618</v>
      </c>
      <c r="C5662">
        <v>6447</v>
      </c>
      <c r="D5662" t="s">
        <v>20940</v>
      </c>
      <c r="E5662">
        <v>0</v>
      </c>
    </row>
    <row r="5663" spans="1:5">
      <c r="A5663" t="s">
        <v>20941</v>
      </c>
      <c r="B5663" t="s">
        <v>9618</v>
      </c>
      <c r="C5663">
        <v>6447</v>
      </c>
      <c r="D5663" t="s">
        <v>20942</v>
      </c>
      <c r="E5663">
        <v>0</v>
      </c>
    </row>
    <row r="5664" spans="1:5">
      <c r="A5664" t="s">
        <v>20943</v>
      </c>
      <c r="B5664" t="s">
        <v>9618</v>
      </c>
      <c r="C5664">
        <v>6447</v>
      </c>
      <c r="D5664" t="s">
        <v>20944</v>
      </c>
      <c r="E5664">
        <v>0</v>
      </c>
    </row>
    <row r="5665" spans="1:5">
      <c r="A5665" t="s">
        <v>20945</v>
      </c>
      <c r="B5665" t="s">
        <v>9618</v>
      </c>
      <c r="C5665">
        <v>6447</v>
      </c>
      <c r="D5665" t="s">
        <v>20946</v>
      </c>
      <c r="E5665">
        <v>0</v>
      </c>
    </row>
    <row r="5666" spans="1:5">
      <c r="A5666" t="s">
        <v>20947</v>
      </c>
      <c r="B5666" t="s">
        <v>9618</v>
      </c>
      <c r="C5666">
        <v>6447</v>
      </c>
      <c r="D5666" t="s">
        <v>20948</v>
      </c>
      <c r="E5666">
        <v>0</v>
      </c>
    </row>
    <row r="5667" spans="1:5">
      <c r="A5667" t="s">
        <v>20949</v>
      </c>
      <c r="B5667" t="s">
        <v>9618</v>
      </c>
      <c r="C5667">
        <v>6447</v>
      </c>
      <c r="D5667" t="s">
        <v>20950</v>
      </c>
      <c r="E5667">
        <v>0</v>
      </c>
    </row>
    <row r="5668" spans="1:5">
      <c r="A5668" t="s">
        <v>20951</v>
      </c>
      <c r="B5668" t="s">
        <v>9618</v>
      </c>
      <c r="C5668">
        <v>6447</v>
      </c>
      <c r="D5668" t="s">
        <v>20952</v>
      </c>
      <c r="E5668">
        <v>0</v>
      </c>
    </row>
    <row r="5669" spans="1:5">
      <c r="A5669" t="s">
        <v>20953</v>
      </c>
      <c r="B5669" t="s">
        <v>9618</v>
      </c>
      <c r="C5669">
        <v>6447</v>
      </c>
      <c r="D5669" t="s">
        <v>20954</v>
      </c>
      <c r="E5669">
        <v>0</v>
      </c>
    </row>
    <row r="5670" spans="1:5">
      <c r="A5670" t="s">
        <v>20955</v>
      </c>
      <c r="B5670" t="s">
        <v>9618</v>
      </c>
      <c r="C5670">
        <v>6447</v>
      </c>
      <c r="D5670" t="s">
        <v>20956</v>
      </c>
      <c r="E5670">
        <v>0</v>
      </c>
    </row>
    <row r="5671" spans="1:5">
      <c r="A5671" t="s">
        <v>20957</v>
      </c>
      <c r="B5671" t="s">
        <v>9618</v>
      </c>
      <c r="C5671">
        <v>6447</v>
      </c>
      <c r="D5671" t="s">
        <v>20958</v>
      </c>
      <c r="E5671">
        <v>0.73</v>
      </c>
    </row>
    <row r="5672" spans="1:5">
      <c r="A5672" t="s">
        <v>20959</v>
      </c>
      <c r="B5672" t="s">
        <v>9618</v>
      </c>
      <c r="C5672">
        <v>6447</v>
      </c>
      <c r="D5672" t="s">
        <v>20960</v>
      </c>
      <c r="E5672">
        <v>4.38</v>
      </c>
    </row>
    <row r="5673" spans="1:5">
      <c r="A5673" t="s">
        <v>20961</v>
      </c>
      <c r="B5673" t="s">
        <v>9618</v>
      </c>
      <c r="C5673">
        <v>6447</v>
      </c>
      <c r="D5673" t="s">
        <v>20962</v>
      </c>
      <c r="E5673">
        <v>4.4000000000000004</v>
      </c>
    </row>
    <row r="5674" spans="1:5">
      <c r="A5674" t="s">
        <v>20963</v>
      </c>
      <c r="B5674" t="s">
        <v>9618</v>
      </c>
      <c r="C5674">
        <v>6447</v>
      </c>
      <c r="D5674" t="s">
        <v>20964</v>
      </c>
      <c r="E5674">
        <v>4.42</v>
      </c>
    </row>
    <row r="5675" spans="1:5">
      <c r="A5675" t="s">
        <v>20965</v>
      </c>
      <c r="B5675" t="s">
        <v>9618</v>
      </c>
      <c r="C5675">
        <v>6447</v>
      </c>
      <c r="D5675" t="s">
        <v>20966</v>
      </c>
      <c r="E5675">
        <v>4.47</v>
      </c>
    </row>
    <row r="5676" spans="1:5">
      <c r="A5676" t="s">
        <v>20967</v>
      </c>
      <c r="B5676" t="s">
        <v>9618</v>
      </c>
      <c r="C5676">
        <v>6447</v>
      </c>
      <c r="D5676" t="s">
        <v>20968</v>
      </c>
      <c r="E5676">
        <v>4.5199999999999996</v>
      </c>
    </row>
    <row r="5677" spans="1:5">
      <c r="A5677" t="s">
        <v>20969</v>
      </c>
      <c r="B5677" t="s">
        <v>9618</v>
      </c>
      <c r="C5677">
        <v>6447</v>
      </c>
      <c r="D5677" t="s">
        <v>20970</v>
      </c>
      <c r="E5677">
        <v>10.119999999999999</v>
      </c>
    </row>
    <row r="5678" spans="1:5">
      <c r="A5678" t="s">
        <v>20971</v>
      </c>
      <c r="B5678" t="s">
        <v>9618</v>
      </c>
      <c r="C5678">
        <v>6447</v>
      </c>
      <c r="D5678" t="s">
        <v>20972</v>
      </c>
      <c r="E5678">
        <v>31.53</v>
      </c>
    </row>
    <row r="5679" spans="1:5">
      <c r="A5679" t="s">
        <v>20973</v>
      </c>
      <c r="B5679" t="s">
        <v>9618</v>
      </c>
      <c r="C5679">
        <v>6447</v>
      </c>
      <c r="D5679" t="s">
        <v>20974</v>
      </c>
      <c r="E5679">
        <v>34.11</v>
      </c>
    </row>
    <row r="5680" spans="1:5">
      <c r="A5680" t="s">
        <v>20975</v>
      </c>
      <c r="B5680" t="s">
        <v>9618</v>
      </c>
      <c r="C5680">
        <v>6447</v>
      </c>
      <c r="D5680" t="s">
        <v>20976</v>
      </c>
      <c r="E5680">
        <v>7.42</v>
      </c>
    </row>
    <row r="5681" spans="1:5">
      <c r="A5681" t="s">
        <v>20977</v>
      </c>
      <c r="B5681" t="s">
        <v>9618</v>
      </c>
      <c r="C5681">
        <v>6447</v>
      </c>
      <c r="D5681" t="s">
        <v>20978</v>
      </c>
      <c r="E5681">
        <v>7.9</v>
      </c>
    </row>
    <row r="5682" spans="1:5">
      <c r="A5682" t="s">
        <v>20979</v>
      </c>
      <c r="B5682" t="s">
        <v>9618</v>
      </c>
      <c r="C5682">
        <v>6447</v>
      </c>
      <c r="D5682" t="s">
        <v>20980</v>
      </c>
      <c r="E5682">
        <v>141.78</v>
      </c>
    </row>
    <row r="5683" spans="1:5">
      <c r="A5683" t="s">
        <v>20981</v>
      </c>
      <c r="B5683" t="s">
        <v>9618</v>
      </c>
      <c r="C5683">
        <v>6447</v>
      </c>
      <c r="D5683" t="s">
        <v>20982</v>
      </c>
      <c r="E5683">
        <v>133.25</v>
      </c>
    </row>
    <row r="5684" spans="1:5">
      <c r="A5684" t="s">
        <v>20983</v>
      </c>
      <c r="B5684" t="s">
        <v>9618</v>
      </c>
      <c r="C5684">
        <v>6447</v>
      </c>
      <c r="D5684" t="s">
        <v>20984</v>
      </c>
      <c r="E5684">
        <v>5.9</v>
      </c>
    </row>
    <row r="5685" spans="1:5">
      <c r="A5685" t="s">
        <v>20985</v>
      </c>
      <c r="B5685" t="s">
        <v>9618</v>
      </c>
      <c r="C5685">
        <v>6447</v>
      </c>
      <c r="D5685" t="s">
        <v>20986</v>
      </c>
      <c r="E5685">
        <v>3</v>
      </c>
    </row>
    <row r="5686" spans="1:5">
      <c r="A5686" t="s">
        <v>20987</v>
      </c>
      <c r="B5686" t="s">
        <v>9618</v>
      </c>
      <c r="C5686">
        <v>6447</v>
      </c>
      <c r="D5686" t="s">
        <v>20988</v>
      </c>
      <c r="E5686">
        <v>0</v>
      </c>
    </row>
    <row r="5687" spans="1:5">
      <c r="A5687" t="s">
        <v>20989</v>
      </c>
      <c r="B5687" t="s">
        <v>9618</v>
      </c>
      <c r="C5687">
        <v>6447</v>
      </c>
      <c r="D5687" t="s">
        <v>20990</v>
      </c>
      <c r="E5687">
        <v>0</v>
      </c>
    </row>
    <row r="5688" spans="1:5">
      <c r="A5688" t="s">
        <v>20991</v>
      </c>
      <c r="B5688" t="s">
        <v>9618</v>
      </c>
      <c r="C5688">
        <v>6447</v>
      </c>
      <c r="D5688" t="s">
        <v>20992</v>
      </c>
      <c r="E5688">
        <v>0</v>
      </c>
    </row>
    <row r="5689" spans="1:5">
      <c r="A5689" t="s">
        <v>20993</v>
      </c>
      <c r="B5689" t="s">
        <v>9618</v>
      </c>
      <c r="C5689">
        <v>6447</v>
      </c>
      <c r="D5689" t="s">
        <v>20994</v>
      </c>
      <c r="E5689">
        <v>0</v>
      </c>
    </row>
    <row r="5690" spans="1:5">
      <c r="A5690" t="s">
        <v>20995</v>
      </c>
      <c r="B5690" t="s">
        <v>9618</v>
      </c>
      <c r="C5690">
        <v>6447</v>
      </c>
      <c r="D5690" t="s">
        <v>20996</v>
      </c>
      <c r="E5690">
        <v>0</v>
      </c>
    </row>
    <row r="5691" spans="1:5">
      <c r="A5691" t="s">
        <v>20997</v>
      </c>
      <c r="B5691" t="s">
        <v>9618</v>
      </c>
      <c r="C5691">
        <v>6447</v>
      </c>
      <c r="D5691" t="s">
        <v>20998</v>
      </c>
      <c r="E5691">
        <v>0</v>
      </c>
    </row>
    <row r="5692" spans="1:5">
      <c r="A5692" t="s">
        <v>20999</v>
      </c>
      <c r="B5692" t="s">
        <v>9618</v>
      </c>
      <c r="C5692">
        <v>6447</v>
      </c>
      <c r="D5692" t="s">
        <v>21000</v>
      </c>
      <c r="E5692">
        <v>0</v>
      </c>
    </row>
    <row r="5693" spans="1:5">
      <c r="A5693" t="s">
        <v>21001</v>
      </c>
      <c r="B5693" t="s">
        <v>9618</v>
      </c>
      <c r="C5693">
        <v>6447</v>
      </c>
      <c r="D5693" t="s">
        <v>21002</v>
      </c>
      <c r="E5693">
        <v>0</v>
      </c>
    </row>
    <row r="5694" spans="1:5">
      <c r="A5694" t="s">
        <v>21003</v>
      </c>
      <c r="B5694" t="s">
        <v>9618</v>
      </c>
      <c r="C5694">
        <v>6447</v>
      </c>
      <c r="D5694" t="s">
        <v>21004</v>
      </c>
      <c r="E5694">
        <v>0</v>
      </c>
    </row>
    <row r="5695" spans="1:5">
      <c r="A5695" t="s">
        <v>21005</v>
      </c>
      <c r="B5695" t="s">
        <v>9618</v>
      </c>
      <c r="C5695">
        <v>6447</v>
      </c>
      <c r="D5695" t="s">
        <v>21006</v>
      </c>
      <c r="E5695">
        <v>0.73</v>
      </c>
    </row>
    <row r="5696" spans="1:5">
      <c r="A5696" t="s">
        <v>21007</v>
      </c>
      <c r="B5696" t="s">
        <v>9618</v>
      </c>
      <c r="C5696">
        <v>6447</v>
      </c>
      <c r="D5696" t="s">
        <v>21008</v>
      </c>
      <c r="E5696">
        <v>10.01</v>
      </c>
    </row>
    <row r="5697" spans="1:5">
      <c r="A5697" t="s">
        <v>21009</v>
      </c>
      <c r="B5697" t="s">
        <v>9618</v>
      </c>
      <c r="C5697">
        <v>6447</v>
      </c>
      <c r="D5697" t="s">
        <v>21010</v>
      </c>
      <c r="E5697">
        <v>461.56</v>
      </c>
    </row>
    <row r="5698" spans="1:5">
      <c r="A5698" t="s">
        <v>21011</v>
      </c>
      <c r="B5698" t="s">
        <v>9618</v>
      </c>
      <c r="C5698">
        <v>6447</v>
      </c>
      <c r="D5698" t="s">
        <v>21012</v>
      </c>
      <c r="E5698">
        <v>668.5</v>
      </c>
    </row>
    <row r="5699" spans="1:5">
      <c r="A5699" t="s">
        <v>21013</v>
      </c>
      <c r="B5699" t="s">
        <v>9618</v>
      </c>
      <c r="C5699">
        <v>6447</v>
      </c>
      <c r="D5699" t="s">
        <v>21014</v>
      </c>
      <c r="E5699">
        <v>634.41999999999996</v>
      </c>
    </row>
    <row r="5700" spans="1:5">
      <c r="A5700" t="s">
        <v>21015</v>
      </c>
      <c r="B5700" t="s">
        <v>9618</v>
      </c>
      <c r="C5700">
        <v>6447</v>
      </c>
      <c r="D5700" t="s">
        <v>21016</v>
      </c>
      <c r="E5700">
        <v>563.29</v>
      </c>
    </row>
    <row r="5701" spans="1:5">
      <c r="A5701" t="s">
        <v>21017</v>
      </c>
      <c r="B5701" t="s">
        <v>9618</v>
      </c>
      <c r="C5701">
        <v>6447</v>
      </c>
      <c r="D5701" t="s">
        <v>21018</v>
      </c>
      <c r="E5701">
        <v>459.58</v>
      </c>
    </row>
    <row r="5702" spans="1:5">
      <c r="A5702" t="s">
        <v>21019</v>
      </c>
      <c r="B5702" t="s">
        <v>9618</v>
      </c>
      <c r="C5702">
        <v>6447</v>
      </c>
      <c r="D5702" t="s">
        <v>21020</v>
      </c>
      <c r="E5702">
        <v>414.53</v>
      </c>
    </row>
    <row r="5703" spans="1:5">
      <c r="A5703" t="s">
        <v>21021</v>
      </c>
      <c r="B5703" t="s">
        <v>9618</v>
      </c>
      <c r="C5703">
        <v>6447</v>
      </c>
      <c r="D5703" t="s">
        <v>21022</v>
      </c>
      <c r="E5703">
        <v>535.92999999999995</v>
      </c>
    </row>
    <row r="5704" spans="1:5">
      <c r="A5704" t="s">
        <v>21023</v>
      </c>
      <c r="B5704" t="s">
        <v>9618</v>
      </c>
      <c r="C5704">
        <v>6447</v>
      </c>
      <c r="D5704" t="s">
        <v>21024</v>
      </c>
      <c r="E5704">
        <v>247.71</v>
      </c>
    </row>
    <row r="5705" spans="1:5">
      <c r="A5705" t="s">
        <v>21025</v>
      </c>
      <c r="B5705" t="s">
        <v>9618</v>
      </c>
      <c r="C5705">
        <v>6447</v>
      </c>
      <c r="D5705" t="s">
        <v>21026</v>
      </c>
      <c r="E5705">
        <v>417.86</v>
      </c>
    </row>
    <row r="5706" spans="1:5">
      <c r="A5706" t="s">
        <v>21027</v>
      </c>
      <c r="B5706" t="s">
        <v>9618</v>
      </c>
      <c r="C5706">
        <v>6447</v>
      </c>
      <c r="D5706" t="s">
        <v>21028</v>
      </c>
      <c r="E5706">
        <v>245.01</v>
      </c>
    </row>
    <row r="5707" spans="1:5">
      <c r="A5707" t="s">
        <v>21029</v>
      </c>
      <c r="B5707" t="s">
        <v>9618</v>
      </c>
      <c r="C5707">
        <v>6447</v>
      </c>
      <c r="D5707" t="s">
        <v>21030</v>
      </c>
      <c r="E5707">
        <v>150.91</v>
      </c>
    </row>
    <row r="5708" spans="1:5">
      <c r="A5708" t="s">
        <v>21031</v>
      </c>
      <c r="B5708" t="s">
        <v>9618</v>
      </c>
      <c r="C5708">
        <v>6447</v>
      </c>
      <c r="D5708" t="s">
        <v>21032</v>
      </c>
      <c r="E5708">
        <v>32.909999999999997</v>
      </c>
    </row>
    <row r="5709" spans="1:5">
      <c r="A5709" t="s">
        <v>21033</v>
      </c>
      <c r="B5709" t="s">
        <v>9618</v>
      </c>
      <c r="C5709">
        <v>6447</v>
      </c>
      <c r="D5709" t="s">
        <v>21034</v>
      </c>
      <c r="E5709">
        <v>3.27</v>
      </c>
    </row>
    <row r="5710" spans="1:5">
      <c r="A5710" t="s">
        <v>21035</v>
      </c>
      <c r="B5710" t="s">
        <v>9618</v>
      </c>
      <c r="C5710">
        <v>6447</v>
      </c>
      <c r="D5710" t="s">
        <v>21036</v>
      </c>
      <c r="E5710">
        <v>0</v>
      </c>
    </row>
    <row r="5711" spans="1:5">
      <c r="A5711" t="s">
        <v>21037</v>
      </c>
      <c r="B5711" t="s">
        <v>9618</v>
      </c>
      <c r="C5711">
        <v>6447</v>
      </c>
      <c r="D5711" t="s">
        <v>21038</v>
      </c>
      <c r="E5711">
        <v>0</v>
      </c>
    </row>
    <row r="5712" spans="1:5">
      <c r="A5712" t="s">
        <v>21039</v>
      </c>
      <c r="B5712" t="s">
        <v>9618</v>
      </c>
      <c r="C5712">
        <v>6447</v>
      </c>
      <c r="D5712" t="s">
        <v>21040</v>
      </c>
      <c r="E5712">
        <v>0</v>
      </c>
    </row>
    <row r="5713" spans="1:5">
      <c r="A5713" t="s">
        <v>21041</v>
      </c>
      <c r="B5713" t="s">
        <v>9618</v>
      </c>
      <c r="C5713">
        <v>6447</v>
      </c>
      <c r="D5713" t="s">
        <v>21042</v>
      </c>
      <c r="E5713">
        <v>0</v>
      </c>
    </row>
    <row r="5714" spans="1:5">
      <c r="A5714" t="s">
        <v>21043</v>
      </c>
      <c r="B5714" t="s">
        <v>9618</v>
      </c>
      <c r="C5714">
        <v>6447</v>
      </c>
      <c r="D5714" t="s">
        <v>21044</v>
      </c>
      <c r="E5714">
        <v>0</v>
      </c>
    </row>
    <row r="5715" spans="1:5">
      <c r="A5715" t="s">
        <v>21045</v>
      </c>
      <c r="B5715" t="s">
        <v>9618</v>
      </c>
      <c r="C5715">
        <v>6447</v>
      </c>
      <c r="D5715" t="s">
        <v>21046</v>
      </c>
      <c r="E5715">
        <v>0</v>
      </c>
    </row>
    <row r="5716" spans="1:5">
      <c r="A5716" t="s">
        <v>21047</v>
      </c>
      <c r="B5716" t="s">
        <v>9618</v>
      </c>
      <c r="C5716">
        <v>6447</v>
      </c>
      <c r="D5716" t="s">
        <v>21048</v>
      </c>
      <c r="E5716">
        <v>0</v>
      </c>
    </row>
    <row r="5717" spans="1:5">
      <c r="A5717" t="s">
        <v>21049</v>
      </c>
      <c r="B5717" t="s">
        <v>9618</v>
      </c>
      <c r="C5717">
        <v>6447</v>
      </c>
      <c r="D5717" t="s">
        <v>21050</v>
      </c>
      <c r="E5717">
        <v>0</v>
      </c>
    </row>
    <row r="5718" spans="1:5">
      <c r="A5718" t="s">
        <v>21051</v>
      </c>
      <c r="B5718" t="s">
        <v>9618</v>
      </c>
      <c r="C5718">
        <v>6447</v>
      </c>
      <c r="D5718" t="s">
        <v>21052</v>
      </c>
      <c r="E5718">
        <v>0</v>
      </c>
    </row>
    <row r="5719" spans="1:5">
      <c r="A5719" t="s">
        <v>21053</v>
      </c>
      <c r="B5719" t="s">
        <v>9618</v>
      </c>
      <c r="C5719">
        <v>6447</v>
      </c>
      <c r="D5719" t="s">
        <v>21054</v>
      </c>
      <c r="E5719">
        <v>0.7</v>
      </c>
    </row>
    <row r="5720" spans="1:5">
      <c r="A5720" t="s">
        <v>21055</v>
      </c>
      <c r="B5720" t="s">
        <v>9618</v>
      </c>
      <c r="C5720">
        <v>6447</v>
      </c>
      <c r="D5720" t="s">
        <v>21056</v>
      </c>
      <c r="E5720">
        <v>13.56</v>
      </c>
    </row>
    <row r="5721" spans="1:5">
      <c r="A5721" t="s">
        <v>21057</v>
      </c>
      <c r="B5721" t="s">
        <v>9618</v>
      </c>
      <c r="C5721">
        <v>6447</v>
      </c>
      <c r="D5721" t="s">
        <v>21058</v>
      </c>
      <c r="E5721">
        <v>406.42</v>
      </c>
    </row>
    <row r="5722" spans="1:5">
      <c r="A5722" t="s">
        <v>21059</v>
      </c>
      <c r="B5722" t="s">
        <v>9618</v>
      </c>
      <c r="C5722">
        <v>6447</v>
      </c>
      <c r="D5722" t="s">
        <v>21060</v>
      </c>
      <c r="E5722">
        <v>535.84</v>
      </c>
    </row>
    <row r="5723" spans="1:5">
      <c r="A5723" t="s">
        <v>21061</v>
      </c>
      <c r="B5723" t="s">
        <v>9618</v>
      </c>
      <c r="C5723">
        <v>6447</v>
      </c>
      <c r="D5723" t="s">
        <v>21062</v>
      </c>
      <c r="E5723">
        <v>221.7</v>
      </c>
    </row>
    <row r="5724" spans="1:5">
      <c r="A5724" t="s">
        <v>21063</v>
      </c>
      <c r="B5724" t="s">
        <v>9618</v>
      </c>
      <c r="C5724">
        <v>6447</v>
      </c>
      <c r="D5724" t="s">
        <v>21064</v>
      </c>
      <c r="E5724">
        <v>437.68</v>
      </c>
    </row>
    <row r="5725" spans="1:5">
      <c r="A5725" t="s">
        <v>21065</v>
      </c>
      <c r="B5725" t="s">
        <v>9618</v>
      </c>
      <c r="C5725">
        <v>6447</v>
      </c>
      <c r="D5725" t="s">
        <v>21066</v>
      </c>
      <c r="E5725">
        <v>426.94</v>
      </c>
    </row>
    <row r="5726" spans="1:5">
      <c r="A5726" t="s">
        <v>21067</v>
      </c>
      <c r="B5726" t="s">
        <v>9618</v>
      </c>
      <c r="C5726">
        <v>6447</v>
      </c>
      <c r="D5726" t="s">
        <v>21068</v>
      </c>
      <c r="E5726">
        <v>230.57</v>
      </c>
    </row>
    <row r="5727" spans="1:5">
      <c r="A5727" t="s">
        <v>21069</v>
      </c>
      <c r="B5727" t="s">
        <v>9618</v>
      </c>
      <c r="C5727">
        <v>6447</v>
      </c>
      <c r="D5727" t="s">
        <v>21070</v>
      </c>
      <c r="E5727">
        <v>132.93</v>
      </c>
    </row>
    <row r="5728" spans="1:5">
      <c r="A5728" t="s">
        <v>21071</v>
      </c>
      <c r="B5728" t="s">
        <v>9618</v>
      </c>
      <c r="C5728">
        <v>6447</v>
      </c>
      <c r="D5728" t="s">
        <v>21072</v>
      </c>
      <c r="E5728">
        <v>279.47000000000003</v>
      </c>
    </row>
    <row r="5729" spans="1:5">
      <c r="A5729" t="s">
        <v>21073</v>
      </c>
      <c r="B5729" t="s">
        <v>9618</v>
      </c>
      <c r="C5729">
        <v>6447</v>
      </c>
      <c r="D5729" t="s">
        <v>21074</v>
      </c>
      <c r="E5729">
        <v>495.74</v>
      </c>
    </row>
    <row r="5730" spans="1:5">
      <c r="A5730" t="s">
        <v>21075</v>
      </c>
      <c r="B5730" t="s">
        <v>9618</v>
      </c>
      <c r="C5730">
        <v>6447</v>
      </c>
      <c r="D5730" t="s">
        <v>21076</v>
      </c>
      <c r="E5730">
        <v>484.86</v>
      </c>
    </row>
    <row r="5731" spans="1:5">
      <c r="A5731" t="s">
        <v>21077</v>
      </c>
      <c r="B5731" t="s">
        <v>9618</v>
      </c>
      <c r="C5731">
        <v>6447</v>
      </c>
      <c r="D5731" t="s">
        <v>21078</v>
      </c>
      <c r="E5731">
        <v>397.15</v>
      </c>
    </row>
    <row r="5732" spans="1:5">
      <c r="A5732" t="s">
        <v>21079</v>
      </c>
      <c r="B5732" t="s">
        <v>9618</v>
      </c>
      <c r="C5732">
        <v>6447</v>
      </c>
      <c r="D5732" t="s">
        <v>21080</v>
      </c>
      <c r="E5732">
        <v>118.62</v>
      </c>
    </row>
    <row r="5733" spans="1:5">
      <c r="A5733" t="s">
        <v>21081</v>
      </c>
      <c r="B5733" t="s">
        <v>9618</v>
      </c>
      <c r="C5733">
        <v>6447</v>
      </c>
      <c r="D5733" t="s">
        <v>21082</v>
      </c>
      <c r="E5733">
        <v>2.89</v>
      </c>
    </row>
    <row r="5734" spans="1:5">
      <c r="A5734" t="s">
        <v>21083</v>
      </c>
      <c r="B5734" t="s">
        <v>9618</v>
      </c>
      <c r="C5734">
        <v>6447</v>
      </c>
      <c r="D5734" t="s">
        <v>21084</v>
      </c>
      <c r="E5734">
        <v>0</v>
      </c>
    </row>
    <row r="5735" spans="1:5">
      <c r="A5735" t="s">
        <v>21085</v>
      </c>
      <c r="B5735" t="s">
        <v>9618</v>
      </c>
      <c r="C5735">
        <v>6447</v>
      </c>
      <c r="D5735" t="s">
        <v>21086</v>
      </c>
      <c r="E5735">
        <v>0</v>
      </c>
    </row>
    <row r="5736" spans="1:5">
      <c r="A5736" t="s">
        <v>21087</v>
      </c>
      <c r="B5736" t="s">
        <v>9618</v>
      </c>
      <c r="C5736">
        <v>6447</v>
      </c>
      <c r="D5736" t="s">
        <v>21088</v>
      </c>
      <c r="E5736">
        <v>0</v>
      </c>
    </row>
    <row r="5737" spans="1:5">
      <c r="A5737" t="s">
        <v>21089</v>
      </c>
      <c r="B5737" t="s">
        <v>9618</v>
      </c>
      <c r="C5737">
        <v>6447</v>
      </c>
      <c r="D5737" t="s">
        <v>21090</v>
      </c>
      <c r="E5737">
        <v>0</v>
      </c>
    </row>
    <row r="5738" spans="1:5">
      <c r="A5738" t="s">
        <v>21091</v>
      </c>
      <c r="B5738" t="s">
        <v>9618</v>
      </c>
      <c r="C5738">
        <v>6447</v>
      </c>
      <c r="D5738" t="s">
        <v>21092</v>
      </c>
      <c r="E5738">
        <v>0</v>
      </c>
    </row>
    <row r="5739" spans="1:5">
      <c r="A5739" t="s">
        <v>21093</v>
      </c>
      <c r="B5739" t="s">
        <v>9618</v>
      </c>
      <c r="C5739">
        <v>6447</v>
      </c>
      <c r="D5739" t="s">
        <v>21094</v>
      </c>
      <c r="E5739">
        <v>0</v>
      </c>
    </row>
    <row r="5740" spans="1:5">
      <c r="A5740" t="s">
        <v>21095</v>
      </c>
      <c r="B5740" t="s">
        <v>9618</v>
      </c>
      <c r="C5740">
        <v>6447</v>
      </c>
      <c r="D5740" t="s">
        <v>21096</v>
      </c>
      <c r="E5740">
        <v>0</v>
      </c>
    </row>
    <row r="5741" spans="1:5">
      <c r="A5741" t="s">
        <v>21097</v>
      </c>
      <c r="B5741" t="s">
        <v>9618</v>
      </c>
      <c r="C5741">
        <v>6447</v>
      </c>
      <c r="D5741" t="s">
        <v>21098</v>
      </c>
      <c r="E5741">
        <v>0</v>
      </c>
    </row>
    <row r="5742" spans="1:5">
      <c r="A5742" t="s">
        <v>21099</v>
      </c>
      <c r="B5742" t="s">
        <v>9618</v>
      </c>
      <c r="C5742">
        <v>6447</v>
      </c>
      <c r="D5742" t="s">
        <v>21100</v>
      </c>
      <c r="E5742">
        <v>0</v>
      </c>
    </row>
    <row r="5743" spans="1:5">
      <c r="A5743" t="s">
        <v>21101</v>
      </c>
      <c r="B5743" t="s">
        <v>9618</v>
      </c>
      <c r="C5743">
        <v>6447</v>
      </c>
      <c r="D5743" t="s">
        <v>21102</v>
      </c>
      <c r="E5743">
        <v>0.7</v>
      </c>
    </row>
    <row r="5744" spans="1:5">
      <c r="A5744" t="s">
        <v>21103</v>
      </c>
      <c r="B5744" t="s">
        <v>9618</v>
      </c>
      <c r="C5744">
        <v>6447</v>
      </c>
      <c r="D5744" t="s">
        <v>21104</v>
      </c>
      <c r="E5744">
        <v>6.49</v>
      </c>
    </row>
    <row r="5745" spans="1:5">
      <c r="A5745" t="s">
        <v>21105</v>
      </c>
      <c r="B5745" t="s">
        <v>9618</v>
      </c>
      <c r="C5745">
        <v>6447</v>
      </c>
      <c r="D5745" t="s">
        <v>21106</v>
      </c>
      <c r="E5745">
        <v>28.67</v>
      </c>
    </row>
    <row r="5746" spans="1:5">
      <c r="A5746" t="s">
        <v>21107</v>
      </c>
      <c r="B5746" t="s">
        <v>9618</v>
      </c>
      <c r="C5746">
        <v>6447</v>
      </c>
      <c r="D5746" t="s">
        <v>21108</v>
      </c>
      <c r="E5746">
        <v>612.98</v>
      </c>
    </row>
    <row r="5747" spans="1:5">
      <c r="A5747" t="s">
        <v>21109</v>
      </c>
      <c r="B5747" t="s">
        <v>9618</v>
      </c>
      <c r="C5747">
        <v>6447</v>
      </c>
      <c r="D5747" t="s">
        <v>21110</v>
      </c>
      <c r="E5747">
        <v>672.38</v>
      </c>
    </row>
    <row r="5748" spans="1:5">
      <c r="A5748" t="s">
        <v>21111</v>
      </c>
      <c r="B5748" t="s">
        <v>9618</v>
      </c>
      <c r="C5748">
        <v>6447</v>
      </c>
      <c r="D5748" t="s">
        <v>21112</v>
      </c>
      <c r="E5748">
        <v>535.32000000000005</v>
      </c>
    </row>
    <row r="5749" spans="1:5">
      <c r="A5749" t="s">
        <v>21113</v>
      </c>
      <c r="B5749" t="s">
        <v>9618</v>
      </c>
      <c r="C5749">
        <v>6447</v>
      </c>
      <c r="D5749" t="s">
        <v>21114</v>
      </c>
      <c r="E5749">
        <v>392.73</v>
      </c>
    </row>
    <row r="5750" spans="1:5">
      <c r="A5750" t="s">
        <v>21115</v>
      </c>
      <c r="B5750" t="s">
        <v>9618</v>
      </c>
      <c r="C5750">
        <v>6447</v>
      </c>
      <c r="D5750" t="s">
        <v>21116</v>
      </c>
      <c r="E5750">
        <v>178.07</v>
      </c>
    </row>
    <row r="5751" spans="1:5">
      <c r="A5751" t="s">
        <v>21117</v>
      </c>
      <c r="B5751" t="s">
        <v>9618</v>
      </c>
      <c r="C5751">
        <v>6447</v>
      </c>
      <c r="D5751" t="s">
        <v>21118</v>
      </c>
      <c r="E5751">
        <v>289.56</v>
      </c>
    </row>
    <row r="5752" spans="1:5">
      <c r="A5752" t="s">
        <v>21119</v>
      </c>
      <c r="B5752" t="s">
        <v>9618</v>
      </c>
      <c r="C5752">
        <v>6447</v>
      </c>
      <c r="D5752" t="s">
        <v>21120</v>
      </c>
      <c r="E5752">
        <v>61.17</v>
      </c>
    </row>
    <row r="5753" spans="1:5">
      <c r="A5753" t="s">
        <v>21121</v>
      </c>
      <c r="B5753" t="s">
        <v>9618</v>
      </c>
      <c r="C5753">
        <v>6447</v>
      </c>
      <c r="D5753" t="s">
        <v>21122</v>
      </c>
      <c r="E5753">
        <v>158.75</v>
      </c>
    </row>
    <row r="5754" spans="1:5">
      <c r="A5754" t="s">
        <v>21123</v>
      </c>
      <c r="B5754" t="s">
        <v>9618</v>
      </c>
      <c r="C5754">
        <v>6447</v>
      </c>
      <c r="D5754" t="s">
        <v>21124</v>
      </c>
      <c r="E5754">
        <v>71.48</v>
      </c>
    </row>
    <row r="5755" spans="1:5">
      <c r="A5755" t="s">
        <v>21125</v>
      </c>
      <c r="B5755" t="s">
        <v>9618</v>
      </c>
      <c r="C5755">
        <v>6447</v>
      </c>
      <c r="D5755" t="s">
        <v>21126</v>
      </c>
      <c r="E5755">
        <v>51.38</v>
      </c>
    </row>
    <row r="5756" spans="1:5">
      <c r="A5756" t="s">
        <v>21127</v>
      </c>
      <c r="B5756" t="s">
        <v>9618</v>
      </c>
      <c r="C5756">
        <v>6447</v>
      </c>
      <c r="D5756" t="s">
        <v>21128</v>
      </c>
      <c r="E5756">
        <v>86.37</v>
      </c>
    </row>
    <row r="5757" spans="1:5">
      <c r="A5757" t="s">
        <v>21129</v>
      </c>
      <c r="B5757" t="s">
        <v>9618</v>
      </c>
      <c r="C5757">
        <v>6447</v>
      </c>
      <c r="D5757" t="s">
        <v>21130</v>
      </c>
      <c r="E5757">
        <v>2.84</v>
      </c>
    </row>
    <row r="5758" spans="1:5">
      <c r="A5758" t="s">
        <v>21131</v>
      </c>
      <c r="B5758" t="s">
        <v>9618</v>
      </c>
      <c r="C5758">
        <v>6447</v>
      </c>
      <c r="D5758" t="s">
        <v>21132</v>
      </c>
      <c r="E5758">
        <v>0</v>
      </c>
    </row>
    <row r="5759" spans="1:5">
      <c r="A5759" t="s">
        <v>21133</v>
      </c>
      <c r="B5759" t="s">
        <v>9618</v>
      </c>
      <c r="C5759">
        <v>6447</v>
      </c>
      <c r="D5759" t="s">
        <v>21134</v>
      </c>
      <c r="E5759">
        <v>0</v>
      </c>
    </row>
    <row r="5760" spans="1:5">
      <c r="A5760" t="s">
        <v>21135</v>
      </c>
      <c r="B5760" t="s">
        <v>9618</v>
      </c>
      <c r="C5760">
        <v>6447</v>
      </c>
      <c r="D5760" t="s">
        <v>21136</v>
      </c>
      <c r="E5760">
        <v>0</v>
      </c>
    </row>
    <row r="5761" spans="1:5">
      <c r="A5761" t="s">
        <v>21137</v>
      </c>
      <c r="B5761" t="s">
        <v>9618</v>
      </c>
      <c r="C5761">
        <v>6447</v>
      </c>
      <c r="D5761" t="s">
        <v>21138</v>
      </c>
      <c r="E5761">
        <v>0</v>
      </c>
    </row>
    <row r="5762" spans="1:5">
      <c r="A5762" t="s">
        <v>21139</v>
      </c>
      <c r="B5762" t="s">
        <v>9618</v>
      </c>
      <c r="C5762">
        <v>6447</v>
      </c>
      <c r="D5762" t="s">
        <v>21140</v>
      </c>
      <c r="E5762">
        <v>0</v>
      </c>
    </row>
    <row r="5763" spans="1:5">
      <c r="A5763" t="s">
        <v>21141</v>
      </c>
      <c r="B5763" t="s">
        <v>9618</v>
      </c>
      <c r="C5763">
        <v>6447</v>
      </c>
      <c r="D5763" t="s">
        <v>21142</v>
      </c>
      <c r="E5763">
        <v>0</v>
      </c>
    </row>
    <row r="5764" spans="1:5">
      <c r="A5764" t="s">
        <v>21143</v>
      </c>
      <c r="B5764" t="s">
        <v>9618</v>
      </c>
      <c r="C5764">
        <v>6447</v>
      </c>
      <c r="D5764" t="s">
        <v>21144</v>
      </c>
      <c r="E5764">
        <v>0</v>
      </c>
    </row>
    <row r="5765" spans="1:5">
      <c r="A5765" t="s">
        <v>21145</v>
      </c>
      <c r="B5765" t="s">
        <v>9618</v>
      </c>
      <c r="C5765">
        <v>6447</v>
      </c>
      <c r="D5765" t="s">
        <v>21146</v>
      </c>
      <c r="E5765">
        <v>0</v>
      </c>
    </row>
    <row r="5766" spans="1:5">
      <c r="A5766" t="s">
        <v>21147</v>
      </c>
      <c r="B5766" t="s">
        <v>9618</v>
      </c>
      <c r="C5766">
        <v>6447</v>
      </c>
      <c r="D5766" t="s">
        <v>21148</v>
      </c>
      <c r="E5766">
        <v>0</v>
      </c>
    </row>
    <row r="5767" spans="1:5">
      <c r="A5767" t="s">
        <v>21149</v>
      </c>
      <c r="B5767" t="s">
        <v>9618</v>
      </c>
      <c r="C5767">
        <v>6447</v>
      </c>
      <c r="D5767" t="s">
        <v>21150</v>
      </c>
      <c r="E5767">
        <v>0.69</v>
      </c>
    </row>
    <row r="5768" spans="1:5">
      <c r="A5768" t="s">
        <v>21151</v>
      </c>
      <c r="B5768" t="s">
        <v>9618</v>
      </c>
      <c r="C5768">
        <v>6447</v>
      </c>
      <c r="D5768" t="s">
        <v>21152</v>
      </c>
      <c r="E5768">
        <v>5.46</v>
      </c>
    </row>
    <row r="5769" spans="1:5">
      <c r="A5769" t="s">
        <v>21153</v>
      </c>
      <c r="B5769" t="s">
        <v>9618</v>
      </c>
      <c r="C5769">
        <v>6447</v>
      </c>
      <c r="D5769" t="s">
        <v>21154</v>
      </c>
      <c r="E5769">
        <v>128.08000000000001</v>
      </c>
    </row>
    <row r="5770" spans="1:5">
      <c r="A5770" t="s">
        <v>21155</v>
      </c>
      <c r="B5770" t="s">
        <v>9618</v>
      </c>
      <c r="C5770">
        <v>6447</v>
      </c>
      <c r="D5770" t="s">
        <v>21156</v>
      </c>
      <c r="E5770">
        <v>68.959999999999994</v>
      </c>
    </row>
    <row r="5771" spans="1:5">
      <c r="A5771" t="s">
        <v>21157</v>
      </c>
      <c r="B5771" t="s">
        <v>9618</v>
      </c>
      <c r="C5771">
        <v>6447</v>
      </c>
      <c r="D5771" t="s">
        <v>21158</v>
      </c>
      <c r="E5771">
        <v>9.15</v>
      </c>
    </row>
    <row r="5772" spans="1:5">
      <c r="A5772" t="s">
        <v>21159</v>
      </c>
      <c r="B5772" t="s">
        <v>9618</v>
      </c>
      <c r="C5772">
        <v>6447</v>
      </c>
      <c r="D5772" t="s">
        <v>21160</v>
      </c>
      <c r="E5772">
        <v>13.19</v>
      </c>
    </row>
    <row r="5773" spans="1:5">
      <c r="A5773" t="s">
        <v>21161</v>
      </c>
      <c r="B5773" t="s">
        <v>9618</v>
      </c>
      <c r="C5773">
        <v>6447</v>
      </c>
      <c r="D5773" t="s">
        <v>21162</v>
      </c>
      <c r="E5773">
        <v>76.849999999999994</v>
      </c>
    </row>
    <row r="5774" spans="1:5">
      <c r="A5774" t="s">
        <v>21163</v>
      </c>
      <c r="B5774" t="s">
        <v>9618</v>
      </c>
      <c r="C5774">
        <v>6447</v>
      </c>
      <c r="D5774" t="s">
        <v>21164</v>
      </c>
      <c r="E5774">
        <v>272</v>
      </c>
    </row>
    <row r="5775" spans="1:5">
      <c r="A5775" t="s">
        <v>21165</v>
      </c>
      <c r="B5775" t="s">
        <v>9618</v>
      </c>
      <c r="C5775">
        <v>6447</v>
      </c>
      <c r="D5775" t="s">
        <v>21166</v>
      </c>
      <c r="E5775">
        <v>161</v>
      </c>
    </row>
    <row r="5776" spans="1:5">
      <c r="A5776" t="s">
        <v>21167</v>
      </c>
      <c r="B5776" t="s">
        <v>9618</v>
      </c>
      <c r="C5776">
        <v>6447</v>
      </c>
      <c r="D5776" t="s">
        <v>21168</v>
      </c>
      <c r="E5776">
        <v>20.350000000000001</v>
      </c>
    </row>
    <row r="5777" spans="1:5">
      <c r="A5777" t="s">
        <v>21169</v>
      </c>
      <c r="B5777" t="s">
        <v>9618</v>
      </c>
      <c r="C5777">
        <v>6447</v>
      </c>
      <c r="D5777" t="s">
        <v>21170</v>
      </c>
      <c r="E5777">
        <v>28.36</v>
      </c>
    </row>
    <row r="5778" spans="1:5">
      <c r="A5778" t="s">
        <v>21171</v>
      </c>
      <c r="B5778" t="s">
        <v>9618</v>
      </c>
      <c r="C5778">
        <v>6447</v>
      </c>
      <c r="D5778" t="s">
        <v>21172</v>
      </c>
      <c r="E5778">
        <v>117.76</v>
      </c>
    </row>
    <row r="5779" spans="1:5">
      <c r="A5779" t="s">
        <v>21173</v>
      </c>
      <c r="B5779" t="s">
        <v>9618</v>
      </c>
      <c r="C5779">
        <v>6447</v>
      </c>
      <c r="D5779" t="s">
        <v>21174</v>
      </c>
      <c r="E5779">
        <v>123.12</v>
      </c>
    </row>
    <row r="5780" spans="1:5">
      <c r="A5780" t="s">
        <v>21175</v>
      </c>
      <c r="B5780" t="s">
        <v>9618</v>
      </c>
      <c r="C5780">
        <v>6447</v>
      </c>
      <c r="D5780" t="s">
        <v>21176</v>
      </c>
      <c r="E5780">
        <v>38.799999999999997</v>
      </c>
    </row>
    <row r="5781" spans="1:5">
      <c r="A5781" t="s">
        <v>21177</v>
      </c>
      <c r="B5781" t="s">
        <v>9618</v>
      </c>
      <c r="C5781">
        <v>6447</v>
      </c>
      <c r="D5781" t="s">
        <v>21178</v>
      </c>
      <c r="E5781">
        <v>2.36</v>
      </c>
    </row>
    <row r="5782" spans="1:5">
      <c r="A5782" t="s">
        <v>21179</v>
      </c>
      <c r="B5782" t="s">
        <v>9618</v>
      </c>
      <c r="C5782">
        <v>6447</v>
      </c>
      <c r="D5782" t="s">
        <v>21180</v>
      </c>
      <c r="E5782">
        <v>0</v>
      </c>
    </row>
    <row r="5783" spans="1:5">
      <c r="A5783" t="s">
        <v>21181</v>
      </c>
      <c r="B5783" t="s">
        <v>9618</v>
      </c>
      <c r="C5783">
        <v>6447</v>
      </c>
      <c r="D5783" t="s">
        <v>21182</v>
      </c>
      <c r="E5783">
        <v>0</v>
      </c>
    </row>
    <row r="5784" spans="1:5">
      <c r="A5784" t="s">
        <v>21183</v>
      </c>
      <c r="B5784" t="s">
        <v>9618</v>
      </c>
      <c r="C5784">
        <v>6447</v>
      </c>
      <c r="D5784" t="s">
        <v>21184</v>
      </c>
      <c r="E5784">
        <v>0</v>
      </c>
    </row>
    <row r="5785" spans="1:5">
      <c r="A5785" t="s">
        <v>21185</v>
      </c>
      <c r="B5785" t="s">
        <v>9618</v>
      </c>
      <c r="C5785">
        <v>6447</v>
      </c>
      <c r="D5785" t="s">
        <v>21186</v>
      </c>
      <c r="E5785">
        <v>0</v>
      </c>
    </row>
    <row r="5786" spans="1:5">
      <c r="A5786" t="s">
        <v>21187</v>
      </c>
      <c r="B5786" t="s">
        <v>9618</v>
      </c>
      <c r="C5786">
        <v>6447</v>
      </c>
      <c r="D5786" t="s">
        <v>21188</v>
      </c>
      <c r="E5786">
        <v>0</v>
      </c>
    </row>
    <row r="5787" spans="1:5">
      <c r="A5787" t="s">
        <v>21189</v>
      </c>
      <c r="B5787" t="s">
        <v>9618</v>
      </c>
      <c r="C5787">
        <v>6447</v>
      </c>
      <c r="D5787" t="s">
        <v>21190</v>
      </c>
      <c r="E5787">
        <v>0</v>
      </c>
    </row>
    <row r="5788" spans="1:5">
      <c r="A5788" t="s">
        <v>21191</v>
      </c>
      <c r="B5788" t="s">
        <v>9618</v>
      </c>
      <c r="C5788">
        <v>6447</v>
      </c>
      <c r="D5788" t="s">
        <v>21192</v>
      </c>
      <c r="E5788">
        <v>0</v>
      </c>
    </row>
    <row r="5789" spans="1:5">
      <c r="A5789" t="s">
        <v>21193</v>
      </c>
      <c r="B5789" t="s">
        <v>9618</v>
      </c>
      <c r="C5789">
        <v>6447</v>
      </c>
      <c r="D5789" t="s">
        <v>21194</v>
      </c>
      <c r="E5789">
        <v>0</v>
      </c>
    </row>
    <row r="5790" spans="1:5">
      <c r="A5790" t="s">
        <v>21195</v>
      </c>
      <c r="B5790" t="s">
        <v>9618</v>
      </c>
      <c r="C5790">
        <v>6447</v>
      </c>
      <c r="D5790" t="s">
        <v>21196</v>
      </c>
      <c r="E5790">
        <v>0</v>
      </c>
    </row>
    <row r="5791" spans="1:5">
      <c r="A5791" t="s">
        <v>21197</v>
      </c>
      <c r="B5791" t="s">
        <v>9618</v>
      </c>
      <c r="C5791">
        <v>6447</v>
      </c>
      <c r="D5791" t="s">
        <v>21198</v>
      </c>
      <c r="E5791">
        <v>0.7</v>
      </c>
    </row>
    <row r="5792" spans="1:5">
      <c r="A5792" t="s">
        <v>21199</v>
      </c>
      <c r="B5792" t="s">
        <v>9618</v>
      </c>
      <c r="C5792">
        <v>6447</v>
      </c>
      <c r="D5792" t="s">
        <v>21200</v>
      </c>
      <c r="E5792">
        <v>4.1900000000000004</v>
      </c>
    </row>
    <row r="5793" spans="1:5">
      <c r="A5793" t="s">
        <v>21201</v>
      </c>
      <c r="B5793" t="s">
        <v>9618</v>
      </c>
      <c r="C5793">
        <v>6447</v>
      </c>
      <c r="D5793" t="s">
        <v>21202</v>
      </c>
      <c r="E5793">
        <v>4.22</v>
      </c>
    </row>
    <row r="5794" spans="1:5">
      <c r="A5794" t="s">
        <v>21203</v>
      </c>
      <c r="B5794" t="s">
        <v>9618</v>
      </c>
      <c r="C5794">
        <v>6447</v>
      </c>
      <c r="D5794" t="s">
        <v>21204</v>
      </c>
      <c r="E5794">
        <v>4.2300000000000004</v>
      </c>
    </row>
    <row r="5795" spans="1:5">
      <c r="A5795" t="s">
        <v>21205</v>
      </c>
      <c r="B5795" t="s">
        <v>9618</v>
      </c>
      <c r="C5795">
        <v>6447</v>
      </c>
      <c r="D5795" t="s">
        <v>21206</v>
      </c>
      <c r="E5795">
        <v>4.26</v>
      </c>
    </row>
    <row r="5796" spans="1:5">
      <c r="A5796" t="s">
        <v>21207</v>
      </c>
      <c r="B5796" t="s">
        <v>9618</v>
      </c>
      <c r="C5796">
        <v>6447</v>
      </c>
      <c r="D5796" t="s">
        <v>21208</v>
      </c>
      <c r="E5796">
        <v>4.58</v>
      </c>
    </row>
    <row r="5797" spans="1:5">
      <c r="A5797" t="s">
        <v>21209</v>
      </c>
      <c r="B5797" t="s">
        <v>9618</v>
      </c>
      <c r="C5797">
        <v>6447</v>
      </c>
      <c r="D5797" t="s">
        <v>21210</v>
      </c>
      <c r="E5797">
        <v>7.04</v>
      </c>
    </row>
    <row r="5798" spans="1:5">
      <c r="A5798" t="s">
        <v>21211</v>
      </c>
      <c r="B5798" t="s">
        <v>9618</v>
      </c>
      <c r="C5798">
        <v>6447</v>
      </c>
      <c r="D5798" t="s">
        <v>21212</v>
      </c>
      <c r="E5798">
        <v>106.71</v>
      </c>
    </row>
    <row r="5799" spans="1:5">
      <c r="A5799" t="s">
        <v>21213</v>
      </c>
      <c r="B5799" t="s">
        <v>9618</v>
      </c>
      <c r="C5799">
        <v>6447</v>
      </c>
      <c r="D5799" t="s">
        <v>21214</v>
      </c>
      <c r="E5799">
        <v>269.05</v>
      </c>
    </row>
    <row r="5800" spans="1:5">
      <c r="A5800" t="s">
        <v>21215</v>
      </c>
      <c r="B5800" t="s">
        <v>9618</v>
      </c>
      <c r="C5800">
        <v>6447</v>
      </c>
      <c r="D5800" t="s">
        <v>21216</v>
      </c>
      <c r="E5800">
        <v>297.26</v>
      </c>
    </row>
    <row r="5801" spans="1:5">
      <c r="A5801" t="s">
        <v>21217</v>
      </c>
      <c r="B5801" t="s">
        <v>9618</v>
      </c>
      <c r="C5801">
        <v>6447</v>
      </c>
      <c r="D5801" t="s">
        <v>21218</v>
      </c>
      <c r="E5801">
        <v>344.61</v>
      </c>
    </row>
    <row r="5802" spans="1:5">
      <c r="A5802" t="s">
        <v>21219</v>
      </c>
      <c r="B5802" t="s">
        <v>9618</v>
      </c>
      <c r="C5802">
        <v>6447</v>
      </c>
      <c r="D5802" t="s">
        <v>21220</v>
      </c>
      <c r="E5802">
        <v>413.6</v>
      </c>
    </row>
    <row r="5803" spans="1:5">
      <c r="A5803" t="s">
        <v>21221</v>
      </c>
      <c r="B5803" t="s">
        <v>9618</v>
      </c>
      <c r="C5803">
        <v>6447</v>
      </c>
      <c r="D5803" t="s">
        <v>21222</v>
      </c>
      <c r="E5803">
        <v>96.91</v>
      </c>
    </row>
    <row r="5804" spans="1:5">
      <c r="A5804" t="s">
        <v>21223</v>
      </c>
      <c r="B5804" t="s">
        <v>9618</v>
      </c>
      <c r="C5804">
        <v>6447</v>
      </c>
      <c r="D5804" t="s">
        <v>21224</v>
      </c>
      <c r="E5804">
        <v>11.31</v>
      </c>
    </row>
    <row r="5805" spans="1:5">
      <c r="A5805" t="s">
        <v>21225</v>
      </c>
      <c r="B5805" t="s">
        <v>9618</v>
      </c>
      <c r="C5805">
        <v>6447</v>
      </c>
      <c r="D5805" t="s">
        <v>21226</v>
      </c>
      <c r="E5805">
        <v>2.17</v>
      </c>
    </row>
    <row r="5806" spans="1:5">
      <c r="A5806" t="s">
        <v>21227</v>
      </c>
      <c r="B5806" t="s">
        <v>9618</v>
      </c>
      <c r="C5806">
        <v>6447</v>
      </c>
      <c r="D5806" t="s">
        <v>21228</v>
      </c>
      <c r="E5806">
        <v>0</v>
      </c>
    </row>
    <row r="5807" spans="1:5">
      <c r="A5807" t="s">
        <v>21229</v>
      </c>
      <c r="B5807" t="s">
        <v>9618</v>
      </c>
      <c r="C5807">
        <v>6447</v>
      </c>
      <c r="D5807" t="s">
        <v>21230</v>
      </c>
      <c r="E5807">
        <v>0</v>
      </c>
    </row>
    <row r="5808" spans="1:5">
      <c r="A5808" t="s">
        <v>21231</v>
      </c>
      <c r="B5808" t="s">
        <v>9618</v>
      </c>
      <c r="C5808">
        <v>6447</v>
      </c>
      <c r="D5808" t="s">
        <v>21232</v>
      </c>
      <c r="E5808">
        <v>0</v>
      </c>
    </row>
    <row r="5809" spans="1:5">
      <c r="A5809" t="s">
        <v>21233</v>
      </c>
      <c r="B5809" t="s">
        <v>9618</v>
      </c>
      <c r="C5809">
        <v>6447</v>
      </c>
      <c r="D5809" t="s">
        <v>21234</v>
      </c>
      <c r="E5809">
        <v>0</v>
      </c>
    </row>
    <row r="5810" spans="1:5">
      <c r="A5810" t="s">
        <v>21235</v>
      </c>
      <c r="B5810" t="s">
        <v>9618</v>
      </c>
      <c r="C5810">
        <v>6447</v>
      </c>
      <c r="D5810" t="s">
        <v>21236</v>
      </c>
      <c r="E5810">
        <v>0</v>
      </c>
    </row>
    <row r="5811" spans="1:5">
      <c r="A5811" t="s">
        <v>21237</v>
      </c>
      <c r="B5811" t="s">
        <v>9618</v>
      </c>
      <c r="C5811">
        <v>6447</v>
      </c>
      <c r="D5811" t="s">
        <v>21238</v>
      </c>
      <c r="E5811">
        <v>0</v>
      </c>
    </row>
    <row r="5812" spans="1:5">
      <c r="A5812" t="s">
        <v>21239</v>
      </c>
      <c r="B5812" t="s">
        <v>9618</v>
      </c>
      <c r="C5812">
        <v>6447</v>
      </c>
      <c r="D5812" t="s">
        <v>21240</v>
      </c>
      <c r="E5812">
        <v>0</v>
      </c>
    </row>
    <row r="5813" spans="1:5">
      <c r="A5813" t="s">
        <v>21241</v>
      </c>
      <c r="B5813" t="s">
        <v>9618</v>
      </c>
      <c r="C5813">
        <v>6447</v>
      </c>
      <c r="D5813" t="s">
        <v>21242</v>
      </c>
      <c r="E5813">
        <v>0</v>
      </c>
    </row>
    <row r="5814" spans="1:5">
      <c r="A5814" t="s">
        <v>21243</v>
      </c>
      <c r="B5814" t="s">
        <v>9618</v>
      </c>
      <c r="C5814">
        <v>6447</v>
      </c>
      <c r="D5814" t="s">
        <v>21244</v>
      </c>
      <c r="E5814">
        <v>0</v>
      </c>
    </row>
    <row r="5815" spans="1:5">
      <c r="A5815" t="s">
        <v>21245</v>
      </c>
      <c r="B5815" t="s">
        <v>9618</v>
      </c>
      <c r="C5815">
        <v>6447</v>
      </c>
      <c r="D5815" t="s">
        <v>21246</v>
      </c>
      <c r="E5815">
        <v>0</v>
      </c>
    </row>
    <row r="5816" spans="1:5">
      <c r="A5816" t="s">
        <v>21247</v>
      </c>
      <c r="B5816" t="s">
        <v>9618</v>
      </c>
      <c r="C5816">
        <v>6447</v>
      </c>
      <c r="D5816" t="s">
        <v>21248</v>
      </c>
      <c r="E5816">
        <v>13.63</v>
      </c>
    </row>
    <row r="5817" spans="1:5">
      <c r="A5817" t="s">
        <v>21249</v>
      </c>
      <c r="B5817" t="s">
        <v>9618</v>
      </c>
      <c r="C5817">
        <v>6447</v>
      </c>
      <c r="D5817" t="s">
        <v>21250</v>
      </c>
      <c r="E5817">
        <v>350.05</v>
      </c>
    </row>
    <row r="5818" spans="1:5">
      <c r="A5818" t="s">
        <v>21251</v>
      </c>
      <c r="B5818" t="s">
        <v>9618</v>
      </c>
      <c r="C5818">
        <v>6447</v>
      </c>
      <c r="D5818" t="s">
        <v>21252</v>
      </c>
      <c r="E5818">
        <v>449</v>
      </c>
    </row>
    <row r="5819" spans="1:5">
      <c r="A5819" t="s">
        <v>21253</v>
      </c>
      <c r="B5819" t="s">
        <v>9618</v>
      </c>
      <c r="C5819">
        <v>6447</v>
      </c>
      <c r="D5819" t="s">
        <v>21254</v>
      </c>
      <c r="E5819">
        <v>426.04</v>
      </c>
    </row>
    <row r="5820" spans="1:5">
      <c r="A5820" t="s">
        <v>21255</v>
      </c>
      <c r="B5820" t="s">
        <v>9618</v>
      </c>
      <c r="C5820">
        <v>6447</v>
      </c>
      <c r="D5820" t="s">
        <v>21256</v>
      </c>
      <c r="E5820">
        <v>596.13</v>
      </c>
    </row>
    <row r="5821" spans="1:5">
      <c r="A5821" t="s">
        <v>21257</v>
      </c>
      <c r="B5821" t="s">
        <v>9618</v>
      </c>
      <c r="C5821">
        <v>6447</v>
      </c>
      <c r="D5821" t="s">
        <v>21258</v>
      </c>
      <c r="E5821">
        <v>240.07</v>
      </c>
    </row>
    <row r="5822" spans="1:5">
      <c r="A5822" t="s">
        <v>21259</v>
      </c>
      <c r="B5822" t="s">
        <v>9618</v>
      </c>
      <c r="C5822">
        <v>6447</v>
      </c>
      <c r="D5822" t="s">
        <v>21260</v>
      </c>
      <c r="E5822">
        <v>196.23</v>
      </c>
    </row>
    <row r="5823" spans="1:5">
      <c r="A5823" t="s">
        <v>21261</v>
      </c>
      <c r="B5823" t="s">
        <v>9618</v>
      </c>
      <c r="C5823">
        <v>6447</v>
      </c>
      <c r="D5823" t="s">
        <v>21262</v>
      </c>
      <c r="E5823">
        <v>7.7</v>
      </c>
    </row>
    <row r="5824" spans="1:5">
      <c r="A5824" t="s">
        <v>21263</v>
      </c>
      <c r="B5824" t="s">
        <v>9618</v>
      </c>
      <c r="C5824">
        <v>6447</v>
      </c>
      <c r="D5824" t="s">
        <v>21264</v>
      </c>
      <c r="E5824">
        <v>43.49</v>
      </c>
    </row>
    <row r="5825" spans="1:5">
      <c r="A5825" t="s">
        <v>21265</v>
      </c>
      <c r="B5825" t="s">
        <v>9618</v>
      </c>
      <c r="C5825">
        <v>6447</v>
      </c>
      <c r="D5825" t="s">
        <v>21266</v>
      </c>
      <c r="E5825">
        <v>13.68</v>
      </c>
    </row>
    <row r="5826" spans="1:5">
      <c r="A5826" t="s">
        <v>21267</v>
      </c>
      <c r="B5826" t="s">
        <v>9618</v>
      </c>
      <c r="C5826">
        <v>6447</v>
      </c>
      <c r="D5826" t="s">
        <v>21268</v>
      </c>
      <c r="E5826">
        <v>4.59</v>
      </c>
    </row>
    <row r="5827" spans="1:5">
      <c r="A5827" t="s">
        <v>21269</v>
      </c>
      <c r="B5827" t="s">
        <v>9618</v>
      </c>
      <c r="C5827">
        <v>6447</v>
      </c>
      <c r="D5827" t="s">
        <v>21270</v>
      </c>
      <c r="E5827">
        <v>4.43</v>
      </c>
    </row>
    <row r="5828" spans="1:5">
      <c r="A5828" t="s">
        <v>21271</v>
      </c>
      <c r="B5828" t="s">
        <v>9618</v>
      </c>
      <c r="C5828">
        <v>6447</v>
      </c>
      <c r="D5828" t="s">
        <v>21272</v>
      </c>
      <c r="E5828">
        <v>4.34</v>
      </c>
    </row>
    <row r="5829" spans="1:5">
      <c r="A5829" t="s">
        <v>21273</v>
      </c>
      <c r="B5829" t="s">
        <v>9618</v>
      </c>
      <c r="C5829">
        <v>6447</v>
      </c>
      <c r="D5829" t="s">
        <v>21274</v>
      </c>
      <c r="E5829">
        <v>2.16</v>
      </c>
    </row>
    <row r="5830" spans="1:5">
      <c r="A5830" t="s">
        <v>21275</v>
      </c>
      <c r="B5830" t="s">
        <v>9618</v>
      </c>
      <c r="C5830">
        <v>6447</v>
      </c>
      <c r="D5830" t="s">
        <v>21276</v>
      </c>
      <c r="E5830">
        <v>0</v>
      </c>
    </row>
    <row r="5831" spans="1:5">
      <c r="A5831" t="s">
        <v>21277</v>
      </c>
      <c r="B5831" t="s">
        <v>9618</v>
      </c>
      <c r="C5831">
        <v>6447</v>
      </c>
      <c r="D5831" t="s">
        <v>21278</v>
      </c>
      <c r="E5831">
        <v>0</v>
      </c>
    </row>
    <row r="5832" spans="1:5">
      <c r="A5832" t="s">
        <v>21279</v>
      </c>
      <c r="B5832" t="s">
        <v>9618</v>
      </c>
      <c r="C5832">
        <v>6447</v>
      </c>
      <c r="D5832" t="s">
        <v>21280</v>
      </c>
      <c r="E5832">
        <v>0</v>
      </c>
    </row>
    <row r="5833" spans="1:5">
      <c r="A5833" t="s">
        <v>21281</v>
      </c>
      <c r="B5833" t="s">
        <v>9618</v>
      </c>
      <c r="C5833">
        <v>6447</v>
      </c>
      <c r="D5833" t="s">
        <v>21282</v>
      </c>
      <c r="E5833">
        <v>0</v>
      </c>
    </row>
    <row r="5834" spans="1:5">
      <c r="A5834" t="s">
        <v>21283</v>
      </c>
      <c r="B5834" t="s">
        <v>9618</v>
      </c>
      <c r="C5834">
        <v>6447</v>
      </c>
      <c r="D5834" t="s">
        <v>21284</v>
      </c>
      <c r="E5834">
        <v>0</v>
      </c>
    </row>
    <row r="5835" spans="1:5">
      <c r="A5835" t="s">
        <v>21285</v>
      </c>
      <c r="B5835" t="s">
        <v>9618</v>
      </c>
      <c r="C5835">
        <v>6447</v>
      </c>
      <c r="D5835" t="s">
        <v>21286</v>
      </c>
      <c r="E5835">
        <v>0</v>
      </c>
    </row>
    <row r="5836" spans="1:5">
      <c r="A5836" t="s">
        <v>21287</v>
      </c>
      <c r="B5836" t="s">
        <v>9618</v>
      </c>
      <c r="C5836">
        <v>6447</v>
      </c>
      <c r="D5836" t="s">
        <v>21288</v>
      </c>
      <c r="E5836">
        <v>0</v>
      </c>
    </row>
    <row r="5837" spans="1:5">
      <c r="A5837" t="s">
        <v>21289</v>
      </c>
      <c r="B5837" t="s">
        <v>9618</v>
      </c>
      <c r="C5837">
        <v>6447</v>
      </c>
      <c r="D5837" t="s">
        <v>21290</v>
      </c>
      <c r="E5837">
        <v>0</v>
      </c>
    </row>
    <row r="5838" spans="1:5">
      <c r="A5838" t="s">
        <v>21291</v>
      </c>
      <c r="B5838" t="s">
        <v>9618</v>
      </c>
      <c r="C5838">
        <v>6447</v>
      </c>
      <c r="D5838" t="s">
        <v>21292</v>
      </c>
      <c r="E5838">
        <v>0</v>
      </c>
    </row>
    <row r="5839" spans="1:5">
      <c r="A5839" t="s">
        <v>21293</v>
      </c>
      <c r="B5839" t="s">
        <v>9618</v>
      </c>
      <c r="C5839">
        <v>6447</v>
      </c>
      <c r="D5839" t="s">
        <v>21294</v>
      </c>
      <c r="E5839">
        <v>0</v>
      </c>
    </row>
    <row r="5840" spans="1:5">
      <c r="A5840" t="s">
        <v>21295</v>
      </c>
      <c r="B5840" t="s">
        <v>9618</v>
      </c>
      <c r="C5840">
        <v>6447</v>
      </c>
      <c r="D5840" t="s">
        <v>21296</v>
      </c>
      <c r="E5840">
        <v>4.49</v>
      </c>
    </row>
    <row r="5841" spans="1:5">
      <c r="A5841" t="s">
        <v>21297</v>
      </c>
      <c r="B5841" t="s">
        <v>9618</v>
      </c>
      <c r="C5841">
        <v>6447</v>
      </c>
      <c r="D5841" t="s">
        <v>21298</v>
      </c>
      <c r="E5841">
        <v>4.5</v>
      </c>
    </row>
    <row r="5842" spans="1:5">
      <c r="A5842" t="s">
        <v>21299</v>
      </c>
      <c r="B5842" t="s">
        <v>9618</v>
      </c>
      <c r="C5842">
        <v>6447</v>
      </c>
      <c r="D5842" t="s">
        <v>21300</v>
      </c>
      <c r="E5842">
        <v>4.5</v>
      </c>
    </row>
    <row r="5843" spans="1:5">
      <c r="A5843" t="s">
        <v>21301</v>
      </c>
      <c r="B5843" t="s">
        <v>9618</v>
      </c>
      <c r="C5843">
        <v>6447</v>
      </c>
      <c r="D5843" t="s">
        <v>21302</v>
      </c>
      <c r="E5843">
        <v>4.51</v>
      </c>
    </row>
    <row r="5844" spans="1:5">
      <c r="A5844" t="s">
        <v>21303</v>
      </c>
      <c r="B5844" t="s">
        <v>9618</v>
      </c>
      <c r="C5844">
        <v>6447</v>
      </c>
      <c r="D5844" t="s">
        <v>21304</v>
      </c>
      <c r="E5844">
        <v>4.5599999999999996</v>
      </c>
    </row>
    <row r="5845" spans="1:5">
      <c r="A5845" t="s">
        <v>21305</v>
      </c>
      <c r="B5845" t="s">
        <v>9618</v>
      </c>
      <c r="C5845">
        <v>6447</v>
      </c>
      <c r="D5845" t="s">
        <v>21306</v>
      </c>
      <c r="E5845">
        <v>83.69</v>
      </c>
    </row>
    <row r="5846" spans="1:5">
      <c r="A5846" t="s">
        <v>21307</v>
      </c>
      <c r="B5846" t="s">
        <v>9618</v>
      </c>
      <c r="C5846">
        <v>6447</v>
      </c>
      <c r="D5846" t="s">
        <v>21308</v>
      </c>
      <c r="E5846">
        <v>14.7</v>
      </c>
    </row>
    <row r="5847" spans="1:5">
      <c r="A5847" t="s">
        <v>21309</v>
      </c>
      <c r="B5847" t="s">
        <v>9618</v>
      </c>
      <c r="C5847">
        <v>6447</v>
      </c>
      <c r="D5847" t="s">
        <v>21310</v>
      </c>
      <c r="E5847">
        <v>398.47</v>
      </c>
    </row>
    <row r="5848" spans="1:5">
      <c r="A5848" t="s">
        <v>21311</v>
      </c>
      <c r="B5848" t="s">
        <v>9618</v>
      </c>
      <c r="C5848">
        <v>6447</v>
      </c>
      <c r="D5848" t="s">
        <v>21312</v>
      </c>
      <c r="E5848">
        <v>497.56</v>
      </c>
    </row>
    <row r="5849" spans="1:5">
      <c r="A5849" t="s">
        <v>21313</v>
      </c>
      <c r="B5849" t="s">
        <v>9618</v>
      </c>
      <c r="C5849">
        <v>6447</v>
      </c>
      <c r="D5849" t="s">
        <v>21314</v>
      </c>
      <c r="E5849">
        <v>422.9</v>
      </c>
    </row>
    <row r="5850" spans="1:5">
      <c r="A5850" t="s">
        <v>21315</v>
      </c>
      <c r="B5850" t="s">
        <v>9618</v>
      </c>
      <c r="C5850">
        <v>6447</v>
      </c>
      <c r="D5850" t="s">
        <v>21316</v>
      </c>
      <c r="E5850">
        <v>326.97000000000003</v>
      </c>
    </row>
    <row r="5851" spans="1:5">
      <c r="A5851" t="s">
        <v>21317</v>
      </c>
      <c r="B5851" t="s">
        <v>9618</v>
      </c>
      <c r="C5851">
        <v>6447</v>
      </c>
      <c r="D5851" t="s">
        <v>21318</v>
      </c>
      <c r="E5851">
        <v>172.22</v>
      </c>
    </row>
    <row r="5852" spans="1:5">
      <c r="A5852" t="s">
        <v>21319</v>
      </c>
      <c r="B5852" t="s">
        <v>9618</v>
      </c>
      <c r="C5852">
        <v>6447</v>
      </c>
      <c r="D5852" t="s">
        <v>21320</v>
      </c>
      <c r="E5852">
        <v>72.34</v>
      </c>
    </row>
    <row r="5853" spans="1:5">
      <c r="A5853" t="s">
        <v>21321</v>
      </c>
      <c r="B5853" t="s">
        <v>9618</v>
      </c>
      <c r="C5853">
        <v>6447</v>
      </c>
      <c r="D5853" t="s">
        <v>21322</v>
      </c>
      <c r="E5853">
        <v>2.25</v>
      </c>
    </row>
    <row r="5854" spans="1:5">
      <c r="A5854" t="s">
        <v>21323</v>
      </c>
      <c r="B5854" t="s">
        <v>9618</v>
      </c>
      <c r="C5854">
        <v>6447</v>
      </c>
      <c r="D5854" t="s">
        <v>21324</v>
      </c>
      <c r="E5854">
        <v>0</v>
      </c>
    </row>
    <row r="5855" spans="1:5">
      <c r="A5855" t="s">
        <v>21325</v>
      </c>
      <c r="B5855" t="s">
        <v>9618</v>
      </c>
      <c r="C5855">
        <v>6447</v>
      </c>
      <c r="D5855" t="s">
        <v>21326</v>
      </c>
      <c r="E5855">
        <v>0</v>
      </c>
    </row>
    <row r="5856" spans="1:5">
      <c r="A5856" t="s">
        <v>21327</v>
      </c>
      <c r="B5856" t="s">
        <v>9618</v>
      </c>
      <c r="C5856">
        <v>6447</v>
      </c>
      <c r="D5856" t="s">
        <v>21328</v>
      </c>
      <c r="E5856">
        <v>0</v>
      </c>
    </row>
    <row r="5857" spans="1:5">
      <c r="A5857" t="s">
        <v>21329</v>
      </c>
      <c r="B5857" t="s">
        <v>9618</v>
      </c>
      <c r="C5857">
        <v>6447</v>
      </c>
      <c r="D5857" t="s">
        <v>21330</v>
      </c>
      <c r="E5857">
        <v>0</v>
      </c>
    </row>
    <row r="5858" spans="1:5">
      <c r="A5858" t="s">
        <v>21331</v>
      </c>
      <c r="B5858" t="s">
        <v>9618</v>
      </c>
      <c r="C5858">
        <v>6447</v>
      </c>
      <c r="D5858" t="s">
        <v>21332</v>
      </c>
      <c r="E5858">
        <v>0</v>
      </c>
    </row>
    <row r="5859" spans="1:5">
      <c r="A5859" t="s">
        <v>21333</v>
      </c>
      <c r="B5859" t="s">
        <v>9618</v>
      </c>
      <c r="C5859">
        <v>6447</v>
      </c>
      <c r="D5859" t="s">
        <v>21334</v>
      </c>
      <c r="E5859">
        <v>0</v>
      </c>
    </row>
    <row r="5860" spans="1:5">
      <c r="A5860" t="s">
        <v>21335</v>
      </c>
      <c r="B5860" t="s">
        <v>9618</v>
      </c>
      <c r="C5860">
        <v>6447</v>
      </c>
      <c r="D5860" t="s">
        <v>21336</v>
      </c>
      <c r="E5860">
        <v>0</v>
      </c>
    </row>
    <row r="5861" spans="1:5">
      <c r="A5861" t="s">
        <v>21337</v>
      </c>
      <c r="B5861" t="s">
        <v>9618</v>
      </c>
      <c r="C5861">
        <v>6447</v>
      </c>
      <c r="D5861" t="s">
        <v>21338</v>
      </c>
      <c r="E5861">
        <v>0</v>
      </c>
    </row>
    <row r="5862" spans="1:5">
      <c r="A5862" t="s">
        <v>21339</v>
      </c>
      <c r="B5862" t="s">
        <v>9618</v>
      </c>
      <c r="C5862">
        <v>6447</v>
      </c>
      <c r="D5862" t="s">
        <v>21340</v>
      </c>
      <c r="E5862">
        <v>0</v>
      </c>
    </row>
    <row r="5863" spans="1:5">
      <c r="A5863" t="s">
        <v>21341</v>
      </c>
      <c r="B5863" t="s">
        <v>9618</v>
      </c>
      <c r="C5863">
        <v>6447</v>
      </c>
      <c r="D5863" t="s">
        <v>21342</v>
      </c>
      <c r="E5863">
        <v>0</v>
      </c>
    </row>
    <row r="5864" spans="1:5">
      <c r="A5864" t="s">
        <v>21343</v>
      </c>
      <c r="B5864" t="s">
        <v>9618</v>
      </c>
      <c r="C5864">
        <v>6447</v>
      </c>
      <c r="D5864" t="s">
        <v>21344</v>
      </c>
      <c r="E5864">
        <v>6.49</v>
      </c>
    </row>
    <row r="5865" spans="1:5">
      <c r="A5865" t="s">
        <v>21345</v>
      </c>
      <c r="B5865" t="s">
        <v>9618</v>
      </c>
      <c r="C5865">
        <v>6447</v>
      </c>
      <c r="D5865" t="s">
        <v>21346</v>
      </c>
      <c r="E5865">
        <v>83.26</v>
      </c>
    </row>
    <row r="5866" spans="1:5">
      <c r="A5866" t="s">
        <v>21347</v>
      </c>
      <c r="B5866" t="s">
        <v>9618</v>
      </c>
      <c r="C5866">
        <v>6447</v>
      </c>
      <c r="D5866" t="s">
        <v>21348</v>
      </c>
      <c r="E5866">
        <v>114.88</v>
      </c>
    </row>
    <row r="5867" spans="1:5">
      <c r="A5867" t="s">
        <v>21349</v>
      </c>
      <c r="B5867" t="s">
        <v>9618</v>
      </c>
      <c r="C5867">
        <v>6447</v>
      </c>
      <c r="D5867" t="s">
        <v>21350</v>
      </c>
      <c r="E5867">
        <v>454.17</v>
      </c>
    </row>
    <row r="5868" spans="1:5">
      <c r="A5868" t="s">
        <v>21351</v>
      </c>
      <c r="B5868" t="s">
        <v>9618</v>
      </c>
      <c r="C5868">
        <v>6447</v>
      </c>
      <c r="D5868" t="s">
        <v>21352</v>
      </c>
      <c r="E5868">
        <v>526.87</v>
      </c>
    </row>
    <row r="5869" spans="1:5">
      <c r="A5869" t="s">
        <v>21353</v>
      </c>
      <c r="B5869" t="s">
        <v>9618</v>
      </c>
      <c r="C5869">
        <v>6447</v>
      </c>
      <c r="D5869" t="s">
        <v>21354</v>
      </c>
      <c r="E5869">
        <v>220.39</v>
      </c>
    </row>
    <row r="5870" spans="1:5">
      <c r="A5870" t="s">
        <v>21355</v>
      </c>
      <c r="B5870" t="s">
        <v>9618</v>
      </c>
      <c r="C5870">
        <v>6447</v>
      </c>
      <c r="D5870" t="s">
        <v>21356</v>
      </c>
      <c r="E5870">
        <v>488.51</v>
      </c>
    </row>
    <row r="5871" spans="1:5">
      <c r="A5871" t="s">
        <v>21357</v>
      </c>
      <c r="B5871" t="s">
        <v>9618</v>
      </c>
      <c r="C5871">
        <v>6447</v>
      </c>
      <c r="D5871" t="s">
        <v>21358</v>
      </c>
      <c r="E5871">
        <v>109.85</v>
      </c>
    </row>
    <row r="5872" spans="1:5">
      <c r="A5872" t="s">
        <v>21359</v>
      </c>
      <c r="B5872" t="s">
        <v>9618</v>
      </c>
      <c r="C5872">
        <v>6447</v>
      </c>
      <c r="D5872" t="s">
        <v>21360</v>
      </c>
      <c r="E5872">
        <v>56.92</v>
      </c>
    </row>
    <row r="5873" spans="1:5">
      <c r="A5873" t="s">
        <v>21361</v>
      </c>
      <c r="B5873" t="s">
        <v>9618</v>
      </c>
      <c r="C5873">
        <v>6447</v>
      </c>
      <c r="D5873" t="s">
        <v>21362</v>
      </c>
      <c r="E5873">
        <v>47.74</v>
      </c>
    </row>
    <row r="5874" spans="1:5">
      <c r="A5874" t="s">
        <v>21363</v>
      </c>
      <c r="B5874" t="s">
        <v>9618</v>
      </c>
      <c r="C5874">
        <v>6447</v>
      </c>
      <c r="D5874" t="s">
        <v>21364</v>
      </c>
      <c r="E5874">
        <v>74.180000000000007</v>
      </c>
    </row>
    <row r="5875" spans="1:5">
      <c r="A5875" t="s">
        <v>21365</v>
      </c>
      <c r="B5875" t="s">
        <v>9618</v>
      </c>
      <c r="C5875">
        <v>6447</v>
      </c>
      <c r="D5875" t="s">
        <v>21366</v>
      </c>
      <c r="E5875">
        <v>173.69</v>
      </c>
    </row>
    <row r="5876" spans="1:5">
      <c r="A5876" t="s">
        <v>21367</v>
      </c>
      <c r="B5876" t="s">
        <v>9618</v>
      </c>
      <c r="C5876">
        <v>6447</v>
      </c>
      <c r="D5876" t="s">
        <v>21368</v>
      </c>
      <c r="E5876">
        <v>63.79</v>
      </c>
    </row>
    <row r="5877" spans="1:5">
      <c r="A5877" t="s">
        <v>21369</v>
      </c>
      <c r="B5877" t="s">
        <v>9618</v>
      </c>
      <c r="C5877">
        <v>6447</v>
      </c>
      <c r="D5877" t="s">
        <v>21370</v>
      </c>
      <c r="E5877">
        <v>1.61</v>
      </c>
    </row>
    <row r="5878" spans="1:5">
      <c r="A5878" t="s">
        <v>21371</v>
      </c>
      <c r="B5878" t="s">
        <v>9618</v>
      </c>
      <c r="C5878">
        <v>6447</v>
      </c>
      <c r="D5878" t="s">
        <v>21372</v>
      </c>
      <c r="E5878">
        <v>0</v>
      </c>
    </row>
    <row r="5879" spans="1:5">
      <c r="A5879" t="s">
        <v>21373</v>
      </c>
      <c r="B5879" t="s">
        <v>9618</v>
      </c>
      <c r="C5879">
        <v>6447</v>
      </c>
      <c r="D5879" t="s">
        <v>21374</v>
      </c>
      <c r="E5879">
        <v>0</v>
      </c>
    </row>
    <row r="5880" spans="1:5">
      <c r="A5880" t="s">
        <v>21375</v>
      </c>
      <c r="B5880" t="s">
        <v>9618</v>
      </c>
      <c r="C5880">
        <v>6447</v>
      </c>
      <c r="D5880" t="s">
        <v>21376</v>
      </c>
      <c r="E5880">
        <v>0</v>
      </c>
    </row>
    <row r="5881" spans="1:5">
      <c r="A5881" t="s">
        <v>21377</v>
      </c>
      <c r="B5881" t="s">
        <v>9618</v>
      </c>
      <c r="C5881">
        <v>6447</v>
      </c>
      <c r="D5881" t="s">
        <v>21378</v>
      </c>
      <c r="E5881">
        <v>0</v>
      </c>
    </row>
    <row r="5882" spans="1:5">
      <c r="A5882" t="s">
        <v>21379</v>
      </c>
      <c r="B5882" t="s">
        <v>9618</v>
      </c>
      <c r="C5882">
        <v>6447</v>
      </c>
      <c r="D5882" t="s">
        <v>21380</v>
      </c>
      <c r="E5882">
        <v>0</v>
      </c>
    </row>
    <row r="5883" spans="1:5">
      <c r="A5883" t="s">
        <v>21381</v>
      </c>
      <c r="B5883" t="s">
        <v>9618</v>
      </c>
      <c r="C5883">
        <v>6447</v>
      </c>
      <c r="D5883" t="s">
        <v>21382</v>
      </c>
      <c r="E5883">
        <v>0</v>
      </c>
    </row>
    <row r="5884" spans="1:5">
      <c r="A5884" t="s">
        <v>21383</v>
      </c>
      <c r="B5884" t="s">
        <v>9618</v>
      </c>
      <c r="C5884">
        <v>6447</v>
      </c>
      <c r="D5884" t="s">
        <v>21384</v>
      </c>
      <c r="E5884">
        <v>0</v>
      </c>
    </row>
    <row r="5885" spans="1:5">
      <c r="A5885" t="s">
        <v>21385</v>
      </c>
      <c r="B5885" t="s">
        <v>9618</v>
      </c>
      <c r="C5885">
        <v>6447</v>
      </c>
      <c r="D5885" t="s">
        <v>21386</v>
      </c>
      <c r="E5885">
        <v>0</v>
      </c>
    </row>
    <row r="5886" spans="1:5">
      <c r="A5886" t="s">
        <v>21387</v>
      </c>
      <c r="B5886" t="s">
        <v>9618</v>
      </c>
      <c r="C5886">
        <v>6447</v>
      </c>
      <c r="D5886" t="s">
        <v>21388</v>
      </c>
      <c r="E5886">
        <v>0</v>
      </c>
    </row>
    <row r="5887" spans="1:5">
      <c r="A5887" t="s">
        <v>21389</v>
      </c>
      <c r="B5887" t="s">
        <v>9618</v>
      </c>
      <c r="C5887">
        <v>6447</v>
      </c>
      <c r="D5887" t="s">
        <v>21390</v>
      </c>
      <c r="E5887">
        <v>0</v>
      </c>
    </row>
    <row r="5888" spans="1:5">
      <c r="A5888" t="s">
        <v>21391</v>
      </c>
      <c r="B5888" t="s">
        <v>9618</v>
      </c>
      <c r="C5888">
        <v>6447</v>
      </c>
      <c r="D5888" t="s">
        <v>21392</v>
      </c>
      <c r="E5888">
        <v>5.79</v>
      </c>
    </row>
    <row r="5889" spans="1:5">
      <c r="A5889" t="s">
        <v>21393</v>
      </c>
      <c r="B5889" t="s">
        <v>9618</v>
      </c>
      <c r="C5889">
        <v>6447</v>
      </c>
      <c r="D5889" t="s">
        <v>21394</v>
      </c>
      <c r="E5889">
        <v>41.16</v>
      </c>
    </row>
    <row r="5890" spans="1:5">
      <c r="A5890" t="s">
        <v>21395</v>
      </c>
      <c r="B5890" t="s">
        <v>9618</v>
      </c>
      <c r="C5890">
        <v>6447</v>
      </c>
      <c r="D5890" t="s">
        <v>21396</v>
      </c>
      <c r="E5890">
        <v>304.52999999999997</v>
      </c>
    </row>
    <row r="5891" spans="1:5">
      <c r="A5891" t="s">
        <v>21397</v>
      </c>
      <c r="B5891" t="s">
        <v>9618</v>
      </c>
      <c r="C5891">
        <v>6447</v>
      </c>
      <c r="D5891" t="s">
        <v>21398</v>
      </c>
      <c r="E5891">
        <v>510.88</v>
      </c>
    </row>
    <row r="5892" spans="1:5">
      <c r="A5892" t="s">
        <v>21399</v>
      </c>
      <c r="B5892" t="s">
        <v>9618</v>
      </c>
      <c r="C5892">
        <v>6447</v>
      </c>
      <c r="D5892" t="s">
        <v>21400</v>
      </c>
      <c r="E5892">
        <v>553.42999999999995</v>
      </c>
    </row>
    <row r="5893" spans="1:5">
      <c r="A5893" t="s">
        <v>21401</v>
      </c>
      <c r="B5893" t="s">
        <v>9618</v>
      </c>
      <c r="C5893">
        <v>6447</v>
      </c>
      <c r="D5893" t="s">
        <v>21402</v>
      </c>
      <c r="E5893">
        <v>626.69000000000005</v>
      </c>
    </row>
    <row r="5894" spans="1:5">
      <c r="A5894" t="s">
        <v>21403</v>
      </c>
      <c r="B5894" t="s">
        <v>9618</v>
      </c>
      <c r="C5894">
        <v>6447</v>
      </c>
      <c r="D5894" t="s">
        <v>21404</v>
      </c>
      <c r="E5894">
        <v>462.05</v>
      </c>
    </row>
    <row r="5895" spans="1:5">
      <c r="A5895" t="s">
        <v>21405</v>
      </c>
      <c r="B5895" t="s">
        <v>9618</v>
      </c>
      <c r="C5895">
        <v>6447</v>
      </c>
      <c r="D5895" t="s">
        <v>21406</v>
      </c>
      <c r="E5895">
        <v>544.44000000000005</v>
      </c>
    </row>
    <row r="5896" spans="1:5">
      <c r="A5896" t="s">
        <v>21407</v>
      </c>
      <c r="B5896" t="s">
        <v>9618</v>
      </c>
      <c r="C5896">
        <v>6447</v>
      </c>
      <c r="D5896" t="s">
        <v>21408</v>
      </c>
      <c r="E5896">
        <v>530.16</v>
      </c>
    </row>
    <row r="5897" spans="1:5">
      <c r="A5897" t="s">
        <v>21409</v>
      </c>
      <c r="B5897" t="s">
        <v>9618</v>
      </c>
      <c r="C5897">
        <v>6447</v>
      </c>
      <c r="D5897" t="s">
        <v>21410</v>
      </c>
      <c r="E5897">
        <v>552.41999999999996</v>
      </c>
    </row>
    <row r="5898" spans="1:5">
      <c r="A5898" t="s">
        <v>21411</v>
      </c>
      <c r="B5898" t="s">
        <v>9618</v>
      </c>
      <c r="C5898">
        <v>6447</v>
      </c>
      <c r="D5898" t="s">
        <v>21412</v>
      </c>
      <c r="E5898">
        <v>426.46</v>
      </c>
    </row>
    <row r="5899" spans="1:5">
      <c r="A5899" t="s">
        <v>21413</v>
      </c>
      <c r="B5899" t="s">
        <v>9618</v>
      </c>
      <c r="C5899">
        <v>6447</v>
      </c>
      <c r="D5899" t="s">
        <v>21414</v>
      </c>
      <c r="E5899">
        <v>289.20999999999998</v>
      </c>
    </row>
    <row r="5900" spans="1:5">
      <c r="A5900" t="s">
        <v>21415</v>
      </c>
      <c r="B5900" t="s">
        <v>9618</v>
      </c>
      <c r="C5900">
        <v>6447</v>
      </c>
      <c r="D5900" t="s">
        <v>21416</v>
      </c>
      <c r="E5900">
        <v>44.32</v>
      </c>
    </row>
    <row r="5901" spans="1:5">
      <c r="A5901" t="s">
        <v>21417</v>
      </c>
      <c r="B5901" t="s">
        <v>9618</v>
      </c>
      <c r="C5901">
        <v>6447</v>
      </c>
      <c r="D5901" t="s">
        <v>21418</v>
      </c>
      <c r="E5901">
        <v>1.63</v>
      </c>
    </row>
    <row r="5902" spans="1:5">
      <c r="A5902" t="s">
        <v>21419</v>
      </c>
      <c r="B5902" t="s">
        <v>9618</v>
      </c>
      <c r="C5902">
        <v>6447</v>
      </c>
      <c r="D5902" t="s">
        <v>21420</v>
      </c>
      <c r="E5902">
        <v>0</v>
      </c>
    </row>
    <row r="5903" spans="1:5">
      <c r="A5903" t="s">
        <v>21421</v>
      </c>
      <c r="B5903" t="s">
        <v>9618</v>
      </c>
      <c r="C5903">
        <v>6447</v>
      </c>
      <c r="D5903" t="s">
        <v>21422</v>
      </c>
      <c r="E5903">
        <v>0</v>
      </c>
    </row>
    <row r="5904" spans="1:5">
      <c r="A5904" t="s">
        <v>21423</v>
      </c>
      <c r="B5904" t="s">
        <v>9618</v>
      </c>
      <c r="C5904">
        <v>6447</v>
      </c>
      <c r="D5904" t="s">
        <v>21424</v>
      </c>
      <c r="E5904">
        <v>0</v>
      </c>
    </row>
    <row r="5905" spans="1:5">
      <c r="A5905" t="s">
        <v>21425</v>
      </c>
      <c r="B5905" t="s">
        <v>9618</v>
      </c>
      <c r="C5905">
        <v>6447</v>
      </c>
      <c r="D5905" t="s">
        <v>21426</v>
      </c>
      <c r="E5905">
        <v>0</v>
      </c>
    </row>
    <row r="5906" spans="1:5">
      <c r="A5906" t="s">
        <v>21427</v>
      </c>
      <c r="B5906" t="s">
        <v>9618</v>
      </c>
      <c r="C5906">
        <v>6447</v>
      </c>
      <c r="D5906" t="s">
        <v>21428</v>
      </c>
      <c r="E5906">
        <v>0</v>
      </c>
    </row>
    <row r="5907" spans="1:5">
      <c r="A5907" t="s">
        <v>21429</v>
      </c>
      <c r="B5907" t="s">
        <v>9618</v>
      </c>
      <c r="C5907">
        <v>6447</v>
      </c>
      <c r="D5907" t="s">
        <v>21430</v>
      </c>
      <c r="E5907">
        <v>0</v>
      </c>
    </row>
    <row r="5908" spans="1:5">
      <c r="A5908" t="s">
        <v>21431</v>
      </c>
      <c r="B5908" t="s">
        <v>9618</v>
      </c>
      <c r="C5908">
        <v>6447</v>
      </c>
      <c r="D5908" t="s">
        <v>21432</v>
      </c>
      <c r="E5908">
        <v>0</v>
      </c>
    </row>
    <row r="5909" spans="1:5">
      <c r="A5909" t="s">
        <v>21433</v>
      </c>
      <c r="B5909" t="s">
        <v>9618</v>
      </c>
      <c r="C5909">
        <v>6447</v>
      </c>
      <c r="D5909" t="s">
        <v>21434</v>
      </c>
      <c r="E5909">
        <v>0</v>
      </c>
    </row>
    <row r="5910" spans="1:5">
      <c r="A5910" t="s">
        <v>21435</v>
      </c>
      <c r="B5910" t="s">
        <v>9618</v>
      </c>
      <c r="C5910">
        <v>6447</v>
      </c>
      <c r="D5910" t="s">
        <v>21436</v>
      </c>
      <c r="E5910">
        <v>0</v>
      </c>
    </row>
    <row r="5911" spans="1:5">
      <c r="A5911" t="s">
        <v>21437</v>
      </c>
      <c r="B5911" t="s">
        <v>9618</v>
      </c>
      <c r="C5911">
        <v>6447</v>
      </c>
      <c r="D5911" t="s">
        <v>21438</v>
      </c>
      <c r="E5911">
        <v>0</v>
      </c>
    </row>
    <row r="5912" spans="1:5">
      <c r="A5912" t="s">
        <v>21439</v>
      </c>
      <c r="B5912" t="s">
        <v>9618</v>
      </c>
      <c r="C5912">
        <v>6447</v>
      </c>
      <c r="D5912" t="s">
        <v>21440</v>
      </c>
      <c r="E5912">
        <v>6.68</v>
      </c>
    </row>
    <row r="5913" spans="1:5">
      <c r="A5913" t="s">
        <v>21441</v>
      </c>
      <c r="B5913" t="s">
        <v>9618</v>
      </c>
      <c r="C5913">
        <v>6447</v>
      </c>
      <c r="D5913" t="s">
        <v>21442</v>
      </c>
      <c r="E5913">
        <v>211.55</v>
      </c>
    </row>
    <row r="5914" spans="1:5">
      <c r="A5914" t="s">
        <v>21443</v>
      </c>
      <c r="B5914" t="s">
        <v>9618</v>
      </c>
      <c r="C5914">
        <v>6447</v>
      </c>
      <c r="D5914" t="s">
        <v>21444</v>
      </c>
      <c r="E5914">
        <v>481.44</v>
      </c>
    </row>
    <row r="5915" spans="1:5">
      <c r="A5915" t="s">
        <v>21445</v>
      </c>
      <c r="B5915" t="s">
        <v>9618</v>
      </c>
      <c r="C5915">
        <v>6447</v>
      </c>
      <c r="D5915" t="s">
        <v>21446</v>
      </c>
      <c r="E5915">
        <v>568.04</v>
      </c>
    </row>
    <row r="5916" spans="1:5">
      <c r="A5916" t="s">
        <v>21447</v>
      </c>
      <c r="B5916" t="s">
        <v>9618</v>
      </c>
      <c r="C5916">
        <v>6447</v>
      </c>
      <c r="D5916" t="s">
        <v>21448</v>
      </c>
      <c r="E5916">
        <v>645.08000000000004</v>
      </c>
    </row>
    <row r="5917" spans="1:5">
      <c r="A5917" t="s">
        <v>21449</v>
      </c>
      <c r="B5917" t="s">
        <v>9618</v>
      </c>
      <c r="C5917">
        <v>6447</v>
      </c>
      <c r="D5917" t="s">
        <v>21450</v>
      </c>
      <c r="E5917">
        <v>630.99</v>
      </c>
    </row>
    <row r="5918" spans="1:5">
      <c r="A5918" t="s">
        <v>21451</v>
      </c>
      <c r="B5918" t="s">
        <v>9618</v>
      </c>
      <c r="C5918">
        <v>6447</v>
      </c>
      <c r="D5918" t="s">
        <v>21452</v>
      </c>
      <c r="E5918">
        <v>656.48</v>
      </c>
    </row>
    <row r="5919" spans="1:5">
      <c r="A5919" t="s">
        <v>21453</v>
      </c>
      <c r="B5919" t="s">
        <v>9618</v>
      </c>
      <c r="C5919">
        <v>6447</v>
      </c>
      <c r="D5919" t="s">
        <v>21454</v>
      </c>
      <c r="E5919">
        <v>677.55</v>
      </c>
    </row>
    <row r="5920" spans="1:5">
      <c r="A5920" t="s">
        <v>21455</v>
      </c>
      <c r="B5920" t="s">
        <v>9618</v>
      </c>
      <c r="C5920">
        <v>6447</v>
      </c>
      <c r="D5920" t="s">
        <v>21456</v>
      </c>
      <c r="E5920">
        <v>650.86</v>
      </c>
    </row>
    <row r="5921" spans="1:5">
      <c r="A5921" t="s">
        <v>21457</v>
      </c>
      <c r="B5921" t="s">
        <v>9618</v>
      </c>
      <c r="C5921">
        <v>6447</v>
      </c>
      <c r="D5921" t="s">
        <v>21458</v>
      </c>
      <c r="E5921">
        <v>542</v>
      </c>
    </row>
    <row r="5922" spans="1:5">
      <c r="A5922" t="s">
        <v>21459</v>
      </c>
      <c r="B5922" t="s">
        <v>9618</v>
      </c>
      <c r="C5922">
        <v>6447</v>
      </c>
      <c r="D5922" t="s">
        <v>21460</v>
      </c>
      <c r="E5922">
        <v>563.67999999999995</v>
      </c>
    </row>
    <row r="5923" spans="1:5">
      <c r="A5923" t="s">
        <v>21461</v>
      </c>
      <c r="B5923" t="s">
        <v>9618</v>
      </c>
      <c r="C5923">
        <v>6447</v>
      </c>
      <c r="D5923" t="s">
        <v>21462</v>
      </c>
      <c r="E5923">
        <v>448.01</v>
      </c>
    </row>
    <row r="5924" spans="1:5">
      <c r="A5924" t="s">
        <v>21463</v>
      </c>
      <c r="B5924" t="s">
        <v>9618</v>
      </c>
      <c r="C5924">
        <v>6447</v>
      </c>
      <c r="D5924" t="s">
        <v>21464</v>
      </c>
      <c r="E5924">
        <v>73.040000000000006</v>
      </c>
    </row>
    <row r="5925" spans="1:5">
      <c r="A5925" t="s">
        <v>21465</v>
      </c>
      <c r="B5925" t="s">
        <v>9618</v>
      </c>
      <c r="C5925">
        <v>6447</v>
      </c>
      <c r="D5925" t="s">
        <v>21466</v>
      </c>
      <c r="E5925">
        <v>1.38</v>
      </c>
    </row>
    <row r="5926" spans="1:5">
      <c r="A5926" t="s">
        <v>21467</v>
      </c>
      <c r="B5926" t="s">
        <v>9618</v>
      </c>
      <c r="C5926">
        <v>6447</v>
      </c>
      <c r="D5926" t="s">
        <v>21468</v>
      </c>
      <c r="E5926">
        <v>0</v>
      </c>
    </row>
    <row r="5927" spans="1:5">
      <c r="A5927" t="s">
        <v>21469</v>
      </c>
      <c r="B5927" t="s">
        <v>9618</v>
      </c>
      <c r="C5927">
        <v>6447</v>
      </c>
      <c r="D5927" t="s">
        <v>21470</v>
      </c>
      <c r="E5927">
        <v>0</v>
      </c>
    </row>
    <row r="5928" spans="1:5">
      <c r="A5928" t="s">
        <v>21471</v>
      </c>
      <c r="B5928" t="s">
        <v>9618</v>
      </c>
      <c r="C5928">
        <v>6447</v>
      </c>
      <c r="D5928" t="s">
        <v>21472</v>
      </c>
      <c r="E5928">
        <v>0</v>
      </c>
    </row>
    <row r="5929" spans="1:5">
      <c r="A5929" t="s">
        <v>21473</v>
      </c>
      <c r="B5929" t="s">
        <v>9618</v>
      </c>
      <c r="C5929">
        <v>6447</v>
      </c>
      <c r="D5929" t="s">
        <v>21474</v>
      </c>
      <c r="E5929">
        <v>0</v>
      </c>
    </row>
    <row r="5930" spans="1:5">
      <c r="A5930" t="s">
        <v>21475</v>
      </c>
      <c r="B5930" t="s">
        <v>9618</v>
      </c>
      <c r="C5930">
        <v>6447</v>
      </c>
      <c r="D5930" t="s">
        <v>21476</v>
      </c>
      <c r="E5930">
        <v>0</v>
      </c>
    </row>
    <row r="5931" spans="1:5">
      <c r="A5931" t="s">
        <v>21477</v>
      </c>
      <c r="B5931" t="s">
        <v>9618</v>
      </c>
      <c r="C5931">
        <v>6447</v>
      </c>
      <c r="D5931" t="s">
        <v>21478</v>
      </c>
      <c r="E5931">
        <v>0</v>
      </c>
    </row>
    <row r="5932" spans="1:5">
      <c r="A5932" t="s">
        <v>21479</v>
      </c>
      <c r="B5932" t="s">
        <v>9618</v>
      </c>
      <c r="C5932">
        <v>6447</v>
      </c>
      <c r="D5932" t="s">
        <v>21480</v>
      </c>
      <c r="E5932">
        <v>0</v>
      </c>
    </row>
    <row r="5933" spans="1:5">
      <c r="A5933" t="s">
        <v>21481</v>
      </c>
      <c r="B5933" t="s">
        <v>9618</v>
      </c>
      <c r="C5933">
        <v>6447</v>
      </c>
      <c r="D5933" t="s">
        <v>21482</v>
      </c>
      <c r="E5933">
        <v>0</v>
      </c>
    </row>
    <row r="5934" spans="1:5">
      <c r="A5934" t="s">
        <v>21483</v>
      </c>
      <c r="B5934" t="s">
        <v>9618</v>
      </c>
      <c r="C5934">
        <v>6447</v>
      </c>
      <c r="D5934" t="s">
        <v>21484</v>
      </c>
      <c r="E5934">
        <v>0</v>
      </c>
    </row>
    <row r="5935" spans="1:5">
      <c r="A5935" t="s">
        <v>21485</v>
      </c>
      <c r="B5935" t="s">
        <v>9618</v>
      </c>
      <c r="C5935">
        <v>6447</v>
      </c>
      <c r="D5935" t="s">
        <v>21486</v>
      </c>
      <c r="E5935">
        <v>0</v>
      </c>
    </row>
    <row r="5936" spans="1:5">
      <c r="A5936" t="s">
        <v>21487</v>
      </c>
      <c r="B5936" t="s">
        <v>9618</v>
      </c>
      <c r="C5936">
        <v>6447</v>
      </c>
      <c r="D5936" t="s">
        <v>21488</v>
      </c>
      <c r="E5936">
        <v>4.12</v>
      </c>
    </row>
    <row r="5937" spans="1:5">
      <c r="A5937" t="s">
        <v>21489</v>
      </c>
      <c r="B5937" t="s">
        <v>9618</v>
      </c>
      <c r="C5937">
        <v>6447</v>
      </c>
      <c r="D5937" t="s">
        <v>21490</v>
      </c>
      <c r="E5937">
        <v>426.52</v>
      </c>
    </row>
    <row r="5938" spans="1:5">
      <c r="A5938" t="s">
        <v>21491</v>
      </c>
      <c r="B5938" t="s">
        <v>9618</v>
      </c>
      <c r="C5938">
        <v>6447</v>
      </c>
      <c r="D5938" t="s">
        <v>21492</v>
      </c>
      <c r="E5938">
        <v>661.34</v>
      </c>
    </row>
    <row r="5939" spans="1:5">
      <c r="A5939" t="s">
        <v>21493</v>
      </c>
      <c r="B5939" t="s">
        <v>9618</v>
      </c>
      <c r="C5939">
        <v>6447</v>
      </c>
      <c r="D5939" t="s">
        <v>21494</v>
      </c>
      <c r="E5939">
        <v>734.34</v>
      </c>
    </row>
    <row r="5940" spans="1:5">
      <c r="A5940" t="s">
        <v>21495</v>
      </c>
      <c r="B5940" t="s">
        <v>9618</v>
      </c>
      <c r="C5940">
        <v>6447</v>
      </c>
      <c r="D5940" t="s">
        <v>21496</v>
      </c>
    </row>
    <row r="5941" spans="1:5">
      <c r="A5941" t="s">
        <v>21497</v>
      </c>
      <c r="B5941" t="s">
        <v>9618</v>
      </c>
      <c r="C5941">
        <v>6447</v>
      </c>
      <c r="D5941" t="s">
        <v>21498</v>
      </c>
      <c r="E5941">
        <v>803.81</v>
      </c>
    </row>
    <row r="5942" spans="1:5">
      <c r="A5942" t="s">
        <v>21499</v>
      </c>
      <c r="B5942" t="s">
        <v>9618</v>
      </c>
      <c r="C5942">
        <v>6447</v>
      </c>
      <c r="D5942" t="s">
        <v>21500</v>
      </c>
      <c r="E5942">
        <v>772.07</v>
      </c>
    </row>
    <row r="5943" spans="1:5">
      <c r="A5943" t="s">
        <v>21501</v>
      </c>
      <c r="B5943" t="s">
        <v>9618</v>
      </c>
      <c r="C5943">
        <v>6447</v>
      </c>
      <c r="D5943" t="s">
        <v>21502</v>
      </c>
      <c r="E5943">
        <v>767.88</v>
      </c>
    </row>
    <row r="5944" spans="1:5">
      <c r="A5944" t="s">
        <v>21503</v>
      </c>
      <c r="B5944" t="s">
        <v>9618</v>
      </c>
      <c r="C5944">
        <v>6447</v>
      </c>
      <c r="D5944" t="s">
        <v>21504</v>
      </c>
      <c r="E5944">
        <v>775.48</v>
      </c>
    </row>
    <row r="5945" spans="1:5">
      <c r="A5945" t="s">
        <v>21505</v>
      </c>
      <c r="B5945" t="s">
        <v>9618</v>
      </c>
      <c r="C5945">
        <v>6447</v>
      </c>
      <c r="D5945" t="s">
        <v>21506</v>
      </c>
      <c r="E5945">
        <v>753.53</v>
      </c>
    </row>
    <row r="5946" spans="1:5">
      <c r="A5946" t="s">
        <v>21507</v>
      </c>
      <c r="B5946" t="s">
        <v>9618</v>
      </c>
      <c r="C5946">
        <v>6447</v>
      </c>
      <c r="D5946" t="s">
        <v>21508</v>
      </c>
      <c r="E5946">
        <v>694.27</v>
      </c>
    </row>
    <row r="5947" spans="1:5">
      <c r="A5947" t="s">
        <v>21509</v>
      </c>
      <c r="B5947" t="s">
        <v>9618</v>
      </c>
      <c r="C5947">
        <v>6447</v>
      </c>
      <c r="D5947" t="s">
        <v>21510</v>
      </c>
      <c r="E5947">
        <v>571.76</v>
      </c>
    </row>
    <row r="5948" spans="1:5">
      <c r="A5948" t="s">
        <v>21511</v>
      </c>
      <c r="B5948" t="s">
        <v>9618</v>
      </c>
      <c r="C5948">
        <v>6447</v>
      </c>
      <c r="D5948" t="s">
        <v>21512</v>
      </c>
      <c r="E5948">
        <v>67.62</v>
      </c>
    </row>
    <row r="5949" spans="1:5">
      <c r="A5949" t="s">
        <v>21513</v>
      </c>
      <c r="B5949" t="s">
        <v>9618</v>
      </c>
      <c r="C5949">
        <v>6447</v>
      </c>
      <c r="D5949" t="s">
        <v>21514</v>
      </c>
      <c r="E5949">
        <v>1.38</v>
      </c>
    </row>
    <row r="5950" spans="1:5">
      <c r="A5950" t="s">
        <v>21515</v>
      </c>
      <c r="B5950" t="s">
        <v>9618</v>
      </c>
      <c r="C5950">
        <v>6447</v>
      </c>
      <c r="D5950" t="s">
        <v>21516</v>
      </c>
      <c r="E5950">
        <v>0</v>
      </c>
    </row>
    <row r="5951" spans="1:5">
      <c r="A5951" t="s">
        <v>21517</v>
      </c>
      <c r="B5951" t="s">
        <v>9618</v>
      </c>
      <c r="C5951">
        <v>6447</v>
      </c>
      <c r="D5951" t="s">
        <v>21518</v>
      </c>
      <c r="E5951">
        <v>0</v>
      </c>
    </row>
    <row r="5952" spans="1:5">
      <c r="A5952" t="s">
        <v>21519</v>
      </c>
      <c r="B5952" t="s">
        <v>9618</v>
      </c>
      <c r="C5952">
        <v>6447</v>
      </c>
      <c r="D5952" t="s">
        <v>21520</v>
      </c>
      <c r="E5952">
        <v>0</v>
      </c>
    </row>
    <row r="5953" spans="1:5">
      <c r="A5953" t="s">
        <v>21521</v>
      </c>
      <c r="B5953" t="s">
        <v>9618</v>
      </c>
      <c r="C5953">
        <v>6447</v>
      </c>
      <c r="D5953" t="s">
        <v>21522</v>
      </c>
      <c r="E5953">
        <v>0</v>
      </c>
    </row>
    <row r="5954" spans="1:5">
      <c r="A5954" t="s">
        <v>21523</v>
      </c>
      <c r="B5954" t="s">
        <v>9618</v>
      </c>
      <c r="C5954">
        <v>6447</v>
      </c>
      <c r="D5954" t="s">
        <v>21524</v>
      </c>
      <c r="E5954">
        <v>0</v>
      </c>
    </row>
    <row r="5955" spans="1:5">
      <c r="A5955" t="s">
        <v>21525</v>
      </c>
      <c r="B5955" t="s">
        <v>9618</v>
      </c>
      <c r="C5955">
        <v>6447</v>
      </c>
      <c r="D5955" t="s">
        <v>21526</v>
      </c>
      <c r="E5955">
        <v>0</v>
      </c>
    </row>
    <row r="5956" spans="1:5">
      <c r="A5956" t="s">
        <v>21527</v>
      </c>
      <c r="B5956" t="s">
        <v>9618</v>
      </c>
      <c r="C5956">
        <v>6447</v>
      </c>
      <c r="D5956" t="s">
        <v>21528</v>
      </c>
      <c r="E5956">
        <v>0</v>
      </c>
    </row>
    <row r="5957" spans="1:5">
      <c r="A5957" t="s">
        <v>21529</v>
      </c>
      <c r="B5957" t="s">
        <v>9618</v>
      </c>
      <c r="C5957">
        <v>6447</v>
      </c>
      <c r="D5957" t="s">
        <v>21530</v>
      </c>
      <c r="E5957">
        <v>0</v>
      </c>
    </row>
    <row r="5958" spans="1:5">
      <c r="A5958" t="s">
        <v>21531</v>
      </c>
      <c r="B5958" t="s">
        <v>9618</v>
      </c>
      <c r="C5958">
        <v>6447</v>
      </c>
      <c r="D5958" t="s">
        <v>21532</v>
      </c>
      <c r="E5958">
        <v>0</v>
      </c>
    </row>
    <row r="5959" spans="1:5">
      <c r="A5959" t="s">
        <v>21533</v>
      </c>
      <c r="B5959" t="s">
        <v>9618</v>
      </c>
      <c r="C5959">
        <v>6447</v>
      </c>
      <c r="D5959" t="s">
        <v>21534</v>
      </c>
      <c r="E5959">
        <v>0</v>
      </c>
    </row>
    <row r="5960" spans="1:5">
      <c r="A5960" t="s">
        <v>21535</v>
      </c>
      <c r="B5960" t="s">
        <v>9618</v>
      </c>
      <c r="C5960">
        <v>6447</v>
      </c>
      <c r="D5960" t="s">
        <v>21536</v>
      </c>
      <c r="E5960">
        <v>3.62</v>
      </c>
    </row>
    <row r="5961" spans="1:5">
      <c r="A5961" t="s">
        <v>21537</v>
      </c>
      <c r="B5961" t="s">
        <v>9618</v>
      </c>
      <c r="C5961">
        <v>6447</v>
      </c>
      <c r="D5961" t="s">
        <v>21538</v>
      </c>
      <c r="E5961">
        <v>413.38</v>
      </c>
    </row>
    <row r="5962" spans="1:5">
      <c r="A5962" t="s">
        <v>21539</v>
      </c>
      <c r="B5962" t="s">
        <v>9618</v>
      </c>
      <c r="C5962">
        <v>6447</v>
      </c>
      <c r="D5962" t="s">
        <v>21540</v>
      </c>
      <c r="E5962">
        <v>652.98</v>
      </c>
    </row>
    <row r="5963" spans="1:5">
      <c r="A5963" t="s">
        <v>21541</v>
      </c>
      <c r="B5963" t="s">
        <v>9618</v>
      </c>
      <c r="C5963">
        <v>6447</v>
      </c>
      <c r="D5963" t="s">
        <v>21542</v>
      </c>
      <c r="E5963">
        <v>745.09</v>
      </c>
    </row>
    <row r="5964" spans="1:5">
      <c r="A5964" t="s">
        <v>21543</v>
      </c>
      <c r="B5964" t="s">
        <v>9618</v>
      </c>
      <c r="C5964">
        <v>6447</v>
      </c>
      <c r="D5964" t="s">
        <v>21544</v>
      </c>
      <c r="E5964">
        <v>830.22</v>
      </c>
    </row>
    <row r="5965" spans="1:5">
      <c r="A5965" t="s">
        <v>21545</v>
      </c>
      <c r="B5965" t="s">
        <v>9618</v>
      </c>
      <c r="C5965">
        <v>6447</v>
      </c>
      <c r="D5965" t="s">
        <v>21546</v>
      </c>
      <c r="E5965">
        <v>817.89</v>
      </c>
    </row>
    <row r="5966" spans="1:5">
      <c r="A5966" t="s">
        <v>21547</v>
      </c>
      <c r="B5966" t="s">
        <v>9618</v>
      </c>
      <c r="C5966">
        <v>6447</v>
      </c>
      <c r="D5966" t="s">
        <v>21548</v>
      </c>
      <c r="E5966">
        <v>784.68</v>
      </c>
    </row>
    <row r="5967" spans="1:5">
      <c r="A5967" t="s">
        <v>21549</v>
      </c>
      <c r="B5967" t="s">
        <v>9618</v>
      </c>
      <c r="C5967">
        <v>6447</v>
      </c>
      <c r="D5967" t="s">
        <v>21550</v>
      </c>
      <c r="E5967">
        <v>781.52</v>
      </c>
    </row>
    <row r="5968" spans="1:5">
      <c r="A5968" t="s">
        <v>21551</v>
      </c>
      <c r="B5968" t="s">
        <v>9618</v>
      </c>
      <c r="C5968">
        <v>6447</v>
      </c>
      <c r="D5968" t="s">
        <v>21552</v>
      </c>
      <c r="E5968">
        <v>786.71</v>
      </c>
    </row>
    <row r="5969" spans="1:5">
      <c r="A5969" t="s">
        <v>21553</v>
      </c>
      <c r="B5969" t="s">
        <v>9618</v>
      </c>
      <c r="C5969">
        <v>6447</v>
      </c>
      <c r="D5969" t="s">
        <v>21554</v>
      </c>
      <c r="E5969">
        <v>770.25</v>
      </c>
    </row>
    <row r="5970" spans="1:5">
      <c r="A5970" t="s">
        <v>21555</v>
      </c>
      <c r="B5970" t="s">
        <v>9618</v>
      </c>
      <c r="C5970">
        <v>6447</v>
      </c>
      <c r="D5970" t="s">
        <v>21556</v>
      </c>
      <c r="E5970">
        <v>718.55</v>
      </c>
    </row>
    <row r="5971" spans="1:5">
      <c r="A5971" t="s">
        <v>21557</v>
      </c>
      <c r="B5971" t="s">
        <v>9618</v>
      </c>
      <c r="C5971">
        <v>6447</v>
      </c>
      <c r="D5971" t="s">
        <v>21558</v>
      </c>
      <c r="E5971">
        <v>598.99</v>
      </c>
    </row>
    <row r="5972" spans="1:5">
      <c r="A5972" t="s">
        <v>21559</v>
      </c>
      <c r="B5972" t="s">
        <v>9618</v>
      </c>
      <c r="C5972">
        <v>6447</v>
      </c>
      <c r="D5972" t="s">
        <v>21560</v>
      </c>
      <c r="E5972">
        <v>59.6</v>
      </c>
    </row>
    <row r="5973" spans="1:5">
      <c r="A5973" t="s">
        <v>21561</v>
      </c>
      <c r="B5973" t="s">
        <v>9618</v>
      </c>
      <c r="C5973">
        <v>6447</v>
      </c>
      <c r="D5973" t="s">
        <v>21562</v>
      </c>
      <c r="E5973">
        <v>1.38</v>
      </c>
    </row>
    <row r="5974" spans="1:5">
      <c r="A5974" t="s">
        <v>21563</v>
      </c>
      <c r="B5974" t="s">
        <v>9618</v>
      </c>
      <c r="C5974">
        <v>6447</v>
      </c>
      <c r="D5974" t="s">
        <v>21564</v>
      </c>
      <c r="E5974">
        <v>0</v>
      </c>
    </row>
    <row r="5975" spans="1:5">
      <c r="A5975" t="s">
        <v>21565</v>
      </c>
      <c r="B5975" t="s">
        <v>9618</v>
      </c>
      <c r="C5975">
        <v>6447</v>
      </c>
      <c r="D5975" t="s">
        <v>21566</v>
      </c>
      <c r="E5975">
        <v>0</v>
      </c>
    </row>
    <row r="5976" spans="1:5">
      <c r="A5976" t="s">
        <v>21567</v>
      </c>
      <c r="B5976" t="s">
        <v>9618</v>
      </c>
      <c r="C5976">
        <v>6447</v>
      </c>
      <c r="D5976" t="s">
        <v>21568</v>
      </c>
      <c r="E5976">
        <v>0</v>
      </c>
    </row>
    <row r="5977" spans="1:5">
      <c r="A5977" t="s">
        <v>21569</v>
      </c>
      <c r="B5977" t="s">
        <v>9618</v>
      </c>
      <c r="C5977">
        <v>6447</v>
      </c>
      <c r="D5977" t="s">
        <v>21570</v>
      </c>
      <c r="E5977">
        <v>0</v>
      </c>
    </row>
    <row r="5978" spans="1:5">
      <c r="A5978" t="s">
        <v>21571</v>
      </c>
      <c r="B5978" t="s">
        <v>9618</v>
      </c>
      <c r="C5978">
        <v>6447</v>
      </c>
      <c r="D5978" t="s">
        <v>21572</v>
      </c>
      <c r="E5978">
        <v>0</v>
      </c>
    </row>
    <row r="5979" spans="1:5">
      <c r="A5979" t="s">
        <v>21573</v>
      </c>
      <c r="B5979" t="s">
        <v>9618</v>
      </c>
      <c r="C5979">
        <v>6447</v>
      </c>
      <c r="D5979" t="s">
        <v>21574</v>
      </c>
      <c r="E5979">
        <v>0</v>
      </c>
    </row>
    <row r="5980" spans="1:5">
      <c r="A5980" t="s">
        <v>21575</v>
      </c>
      <c r="B5980" t="s">
        <v>9618</v>
      </c>
      <c r="C5980">
        <v>6447</v>
      </c>
      <c r="D5980" t="s">
        <v>21576</v>
      </c>
      <c r="E5980">
        <v>0</v>
      </c>
    </row>
    <row r="5981" spans="1:5">
      <c r="A5981" t="s">
        <v>21577</v>
      </c>
      <c r="B5981" t="s">
        <v>9618</v>
      </c>
      <c r="C5981">
        <v>6447</v>
      </c>
      <c r="D5981" t="s">
        <v>21578</v>
      </c>
      <c r="E5981">
        <v>0</v>
      </c>
    </row>
    <row r="5982" spans="1:5">
      <c r="A5982" t="s">
        <v>21579</v>
      </c>
      <c r="B5982" t="s">
        <v>9618</v>
      </c>
      <c r="C5982">
        <v>6447</v>
      </c>
      <c r="D5982" t="s">
        <v>21580</v>
      </c>
      <c r="E5982">
        <v>0</v>
      </c>
    </row>
    <row r="5983" spans="1:5">
      <c r="A5983" t="s">
        <v>21581</v>
      </c>
      <c r="B5983" t="s">
        <v>9618</v>
      </c>
      <c r="C5983">
        <v>6447</v>
      </c>
      <c r="D5983" t="s">
        <v>21582</v>
      </c>
      <c r="E5983">
        <v>0</v>
      </c>
    </row>
    <row r="5984" spans="1:5">
      <c r="A5984" t="s">
        <v>21583</v>
      </c>
      <c r="B5984" t="s">
        <v>9618</v>
      </c>
      <c r="C5984">
        <v>6447</v>
      </c>
      <c r="D5984" t="s">
        <v>21584</v>
      </c>
      <c r="E5984">
        <v>4.18</v>
      </c>
    </row>
    <row r="5985" spans="1:5">
      <c r="A5985" t="s">
        <v>21585</v>
      </c>
      <c r="B5985" t="s">
        <v>9618</v>
      </c>
      <c r="C5985">
        <v>6447</v>
      </c>
      <c r="D5985" t="s">
        <v>21586</v>
      </c>
      <c r="E5985">
        <v>394.01</v>
      </c>
    </row>
    <row r="5986" spans="1:5">
      <c r="A5986" t="s">
        <v>21587</v>
      </c>
      <c r="B5986" t="s">
        <v>9618</v>
      </c>
      <c r="C5986">
        <v>6447</v>
      </c>
      <c r="D5986" t="s">
        <v>21588</v>
      </c>
      <c r="E5986">
        <v>636.55999999999995</v>
      </c>
    </row>
    <row r="5987" spans="1:5">
      <c r="A5987" t="s">
        <v>21589</v>
      </c>
      <c r="B5987" t="s">
        <v>9618</v>
      </c>
      <c r="C5987">
        <v>6447</v>
      </c>
      <c r="D5987" t="s">
        <v>21590</v>
      </c>
      <c r="E5987">
        <v>737.96</v>
      </c>
    </row>
    <row r="5988" spans="1:5">
      <c r="A5988" t="s">
        <v>21591</v>
      </c>
      <c r="B5988" t="s">
        <v>9618</v>
      </c>
      <c r="C5988">
        <v>6447</v>
      </c>
      <c r="D5988" t="s">
        <v>21592</v>
      </c>
      <c r="E5988">
        <v>825.12</v>
      </c>
    </row>
    <row r="5989" spans="1:5">
      <c r="A5989" t="s">
        <v>21593</v>
      </c>
      <c r="B5989" t="s">
        <v>9618</v>
      </c>
      <c r="C5989">
        <v>6447</v>
      </c>
      <c r="D5989" t="s">
        <v>21594</v>
      </c>
      <c r="E5989">
        <v>809.04</v>
      </c>
    </row>
    <row r="5990" spans="1:5">
      <c r="A5990" t="s">
        <v>21595</v>
      </c>
      <c r="B5990" t="s">
        <v>9618</v>
      </c>
      <c r="C5990">
        <v>6447</v>
      </c>
      <c r="D5990" t="s">
        <v>21596</v>
      </c>
      <c r="E5990">
        <v>769.24</v>
      </c>
    </row>
    <row r="5991" spans="1:5">
      <c r="A5991" t="s">
        <v>21597</v>
      </c>
      <c r="B5991" t="s">
        <v>9618</v>
      </c>
      <c r="C5991">
        <v>6447</v>
      </c>
      <c r="D5991" t="s">
        <v>21598</v>
      </c>
      <c r="E5991">
        <v>769.15</v>
      </c>
    </row>
    <row r="5992" spans="1:5">
      <c r="A5992" t="s">
        <v>21599</v>
      </c>
      <c r="B5992" t="s">
        <v>9618</v>
      </c>
      <c r="C5992">
        <v>6447</v>
      </c>
      <c r="D5992" t="s">
        <v>21600</v>
      </c>
      <c r="E5992">
        <v>776.01</v>
      </c>
    </row>
    <row r="5993" spans="1:5">
      <c r="A5993" t="s">
        <v>21601</v>
      </c>
      <c r="B5993" t="s">
        <v>9618</v>
      </c>
      <c r="C5993">
        <v>6447</v>
      </c>
      <c r="D5993" t="s">
        <v>21602</v>
      </c>
      <c r="E5993">
        <v>753.13</v>
      </c>
    </row>
    <row r="5994" spans="1:5">
      <c r="A5994" t="s">
        <v>21603</v>
      </c>
      <c r="B5994" t="s">
        <v>9618</v>
      </c>
      <c r="C5994">
        <v>6447</v>
      </c>
      <c r="D5994" t="s">
        <v>21604</v>
      </c>
      <c r="E5994">
        <v>688.63</v>
      </c>
    </row>
    <row r="5995" spans="1:5">
      <c r="A5995" t="s">
        <v>21605</v>
      </c>
      <c r="B5995" t="s">
        <v>9618</v>
      </c>
      <c r="C5995">
        <v>6447</v>
      </c>
      <c r="D5995" t="s">
        <v>21606</v>
      </c>
      <c r="E5995">
        <v>560.33000000000004</v>
      </c>
    </row>
    <row r="5996" spans="1:5">
      <c r="A5996" t="s">
        <v>21607</v>
      </c>
      <c r="B5996" t="s">
        <v>9618</v>
      </c>
      <c r="C5996">
        <v>6447</v>
      </c>
      <c r="D5996" t="s">
        <v>21608</v>
      </c>
      <c r="E5996">
        <v>47.11</v>
      </c>
    </row>
    <row r="5997" spans="1:5">
      <c r="A5997" t="s">
        <v>21609</v>
      </c>
      <c r="B5997" t="s">
        <v>9618</v>
      </c>
      <c r="C5997">
        <v>6447</v>
      </c>
      <c r="D5997" t="s">
        <v>21610</v>
      </c>
      <c r="E5997">
        <v>0.69</v>
      </c>
    </row>
    <row r="5998" spans="1:5">
      <c r="A5998" t="s">
        <v>21611</v>
      </c>
      <c r="B5998" t="s">
        <v>9618</v>
      </c>
      <c r="C5998">
        <v>6447</v>
      </c>
      <c r="D5998" t="s">
        <v>21612</v>
      </c>
      <c r="E5998">
        <v>0</v>
      </c>
    </row>
    <row r="5999" spans="1:5">
      <c r="A5999" t="s">
        <v>21613</v>
      </c>
      <c r="B5999" t="s">
        <v>9618</v>
      </c>
      <c r="C5999">
        <v>6447</v>
      </c>
      <c r="D5999" t="s">
        <v>21614</v>
      </c>
      <c r="E5999">
        <v>0</v>
      </c>
    </row>
    <row r="6000" spans="1:5">
      <c r="A6000" t="s">
        <v>21615</v>
      </c>
      <c r="B6000" t="s">
        <v>9618</v>
      </c>
      <c r="C6000">
        <v>6447</v>
      </c>
      <c r="D6000" t="s">
        <v>21616</v>
      </c>
      <c r="E6000">
        <v>0</v>
      </c>
    </row>
    <row r="6001" spans="1:5">
      <c r="A6001" t="s">
        <v>21617</v>
      </c>
      <c r="B6001" t="s">
        <v>9618</v>
      </c>
      <c r="C6001">
        <v>6447</v>
      </c>
      <c r="D6001" t="s">
        <v>21618</v>
      </c>
      <c r="E6001">
        <v>0</v>
      </c>
    </row>
    <row r="6002" spans="1:5">
      <c r="A6002" t="s">
        <v>21619</v>
      </c>
      <c r="B6002" t="s">
        <v>9618</v>
      </c>
      <c r="C6002">
        <v>6447</v>
      </c>
      <c r="D6002" t="s">
        <v>21620</v>
      </c>
      <c r="E6002">
        <v>0</v>
      </c>
    </row>
    <row r="6003" spans="1:5">
      <c r="A6003" t="s">
        <v>21621</v>
      </c>
      <c r="B6003" t="s">
        <v>9618</v>
      </c>
      <c r="C6003">
        <v>6447</v>
      </c>
      <c r="D6003" t="s">
        <v>21622</v>
      </c>
      <c r="E6003">
        <v>0</v>
      </c>
    </row>
    <row r="6004" spans="1:5">
      <c r="A6004" t="s">
        <v>21623</v>
      </c>
      <c r="B6004" t="s">
        <v>9618</v>
      </c>
      <c r="C6004">
        <v>6447</v>
      </c>
      <c r="D6004" t="s">
        <v>21624</v>
      </c>
      <c r="E6004">
        <v>0</v>
      </c>
    </row>
    <row r="6005" spans="1:5">
      <c r="A6005" t="s">
        <v>21625</v>
      </c>
      <c r="B6005" t="s">
        <v>9618</v>
      </c>
      <c r="C6005">
        <v>6447</v>
      </c>
      <c r="D6005" t="s">
        <v>21626</v>
      </c>
      <c r="E6005">
        <v>0</v>
      </c>
    </row>
    <row r="6006" spans="1:5">
      <c r="A6006" t="s">
        <v>21627</v>
      </c>
      <c r="B6006" t="s">
        <v>9618</v>
      </c>
      <c r="C6006">
        <v>6447</v>
      </c>
      <c r="D6006" t="s">
        <v>21628</v>
      </c>
      <c r="E6006">
        <v>0</v>
      </c>
    </row>
    <row r="6007" spans="1:5">
      <c r="A6007" t="s">
        <v>21629</v>
      </c>
      <c r="B6007" t="s">
        <v>9618</v>
      </c>
      <c r="C6007">
        <v>6447</v>
      </c>
      <c r="D6007" t="s">
        <v>21630</v>
      </c>
      <c r="E6007">
        <v>0</v>
      </c>
    </row>
    <row r="6008" spans="1:5">
      <c r="A6008" t="s">
        <v>21631</v>
      </c>
      <c r="B6008" t="s">
        <v>9618</v>
      </c>
      <c r="C6008">
        <v>6447</v>
      </c>
      <c r="D6008" t="s">
        <v>21632</v>
      </c>
      <c r="E6008">
        <v>5.22</v>
      </c>
    </row>
    <row r="6009" spans="1:5">
      <c r="A6009" t="s">
        <v>21633</v>
      </c>
      <c r="B6009" t="s">
        <v>9618</v>
      </c>
      <c r="C6009">
        <v>6447</v>
      </c>
      <c r="D6009" t="s">
        <v>21634</v>
      </c>
      <c r="E6009">
        <v>341.98</v>
      </c>
    </row>
    <row r="6010" spans="1:5">
      <c r="A6010" t="s">
        <v>21635</v>
      </c>
      <c r="B6010" t="s">
        <v>9618</v>
      </c>
      <c r="C6010">
        <v>6447</v>
      </c>
      <c r="D6010" t="s">
        <v>21636</v>
      </c>
      <c r="E6010">
        <v>599.33000000000004</v>
      </c>
    </row>
    <row r="6011" spans="1:5">
      <c r="A6011" t="s">
        <v>21637</v>
      </c>
      <c r="B6011" t="s">
        <v>9618</v>
      </c>
      <c r="C6011">
        <v>6447</v>
      </c>
      <c r="D6011" t="s">
        <v>21638</v>
      </c>
      <c r="E6011">
        <v>698.73</v>
      </c>
    </row>
    <row r="6012" spans="1:5">
      <c r="A6012" t="s">
        <v>21639</v>
      </c>
      <c r="B6012" t="s">
        <v>9618</v>
      </c>
      <c r="C6012">
        <v>6447</v>
      </c>
      <c r="D6012" t="s">
        <v>21640</v>
      </c>
      <c r="E6012">
        <v>801.34</v>
      </c>
    </row>
    <row r="6013" spans="1:5">
      <c r="A6013" t="s">
        <v>21641</v>
      </c>
      <c r="B6013" t="s">
        <v>9618</v>
      </c>
      <c r="C6013">
        <v>6447</v>
      </c>
      <c r="D6013" t="s">
        <v>21642</v>
      </c>
      <c r="E6013">
        <v>774.48</v>
      </c>
    </row>
    <row r="6014" spans="1:5">
      <c r="A6014" t="s">
        <v>21643</v>
      </c>
      <c r="B6014" t="s">
        <v>9618</v>
      </c>
      <c r="C6014">
        <v>6447</v>
      </c>
      <c r="D6014" t="s">
        <v>21644</v>
      </c>
      <c r="E6014">
        <v>720.51</v>
      </c>
    </row>
    <row r="6015" spans="1:5">
      <c r="A6015" t="s">
        <v>21645</v>
      </c>
      <c r="B6015" t="s">
        <v>9618</v>
      </c>
      <c r="C6015">
        <v>6447</v>
      </c>
      <c r="D6015" t="s">
        <v>21646</v>
      </c>
      <c r="E6015">
        <v>708.82</v>
      </c>
    </row>
    <row r="6016" spans="1:5">
      <c r="A6016" t="s">
        <v>21647</v>
      </c>
      <c r="B6016" t="s">
        <v>9618</v>
      </c>
      <c r="C6016">
        <v>6447</v>
      </c>
      <c r="D6016" t="s">
        <v>21648</v>
      </c>
      <c r="E6016">
        <v>712.19</v>
      </c>
    </row>
    <row r="6017" spans="1:5">
      <c r="A6017" t="s">
        <v>21649</v>
      </c>
      <c r="B6017" t="s">
        <v>9618</v>
      </c>
      <c r="C6017">
        <v>6447</v>
      </c>
      <c r="D6017" t="s">
        <v>21650</v>
      </c>
      <c r="E6017">
        <v>662.58</v>
      </c>
    </row>
    <row r="6018" spans="1:5">
      <c r="A6018" t="s">
        <v>21651</v>
      </c>
      <c r="B6018" t="s">
        <v>9618</v>
      </c>
      <c r="C6018">
        <v>6447</v>
      </c>
      <c r="D6018" t="s">
        <v>21652</v>
      </c>
      <c r="E6018">
        <v>587.48</v>
      </c>
    </row>
    <row r="6019" spans="1:5">
      <c r="A6019" t="s">
        <v>21653</v>
      </c>
      <c r="B6019" t="s">
        <v>9618</v>
      </c>
      <c r="C6019">
        <v>6447</v>
      </c>
      <c r="D6019" t="s">
        <v>21654</v>
      </c>
      <c r="E6019">
        <v>441.54</v>
      </c>
    </row>
    <row r="6020" spans="1:5">
      <c r="A6020" t="s">
        <v>21655</v>
      </c>
      <c r="B6020" t="s">
        <v>9618</v>
      </c>
      <c r="C6020">
        <v>6447</v>
      </c>
      <c r="D6020" t="s">
        <v>21656</v>
      </c>
      <c r="E6020">
        <v>33.86</v>
      </c>
    </row>
    <row r="6021" spans="1:5">
      <c r="A6021" t="s">
        <v>21657</v>
      </c>
      <c r="B6021" t="s">
        <v>9618</v>
      </c>
      <c r="C6021">
        <v>6447</v>
      </c>
      <c r="D6021" t="s">
        <v>21658</v>
      </c>
      <c r="E6021">
        <v>0.69</v>
      </c>
    </row>
    <row r="6022" spans="1:5">
      <c r="A6022" t="s">
        <v>21659</v>
      </c>
      <c r="B6022" t="s">
        <v>9618</v>
      </c>
      <c r="C6022">
        <v>6447</v>
      </c>
      <c r="D6022" t="s">
        <v>21660</v>
      </c>
      <c r="E6022">
        <v>0</v>
      </c>
    </row>
    <row r="6023" spans="1:5">
      <c r="A6023" t="s">
        <v>21661</v>
      </c>
      <c r="B6023" t="s">
        <v>9618</v>
      </c>
      <c r="C6023">
        <v>6447</v>
      </c>
      <c r="D6023" t="s">
        <v>21662</v>
      </c>
      <c r="E6023">
        <v>0</v>
      </c>
    </row>
    <row r="6024" spans="1:5">
      <c r="A6024" t="s">
        <v>21663</v>
      </c>
      <c r="B6024" t="s">
        <v>9618</v>
      </c>
      <c r="C6024">
        <v>6447</v>
      </c>
      <c r="D6024" t="s">
        <v>21664</v>
      </c>
      <c r="E6024">
        <v>0</v>
      </c>
    </row>
    <row r="6025" spans="1:5">
      <c r="A6025" t="s">
        <v>21665</v>
      </c>
      <c r="B6025" t="s">
        <v>9618</v>
      </c>
      <c r="C6025">
        <v>6447</v>
      </c>
      <c r="D6025" t="s">
        <v>21666</v>
      </c>
      <c r="E6025">
        <v>0</v>
      </c>
    </row>
    <row r="6026" spans="1:5">
      <c r="A6026" t="s">
        <v>21667</v>
      </c>
      <c r="B6026" t="s">
        <v>9618</v>
      </c>
      <c r="C6026">
        <v>6447</v>
      </c>
      <c r="D6026" t="s">
        <v>21668</v>
      </c>
      <c r="E6026">
        <v>0</v>
      </c>
    </row>
    <row r="6027" spans="1:5">
      <c r="A6027" t="s">
        <v>21669</v>
      </c>
      <c r="B6027" t="s">
        <v>9618</v>
      </c>
      <c r="C6027">
        <v>6447</v>
      </c>
      <c r="D6027" t="s">
        <v>21670</v>
      </c>
      <c r="E6027">
        <v>0</v>
      </c>
    </row>
    <row r="6028" spans="1:5">
      <c r="A6028" t="s">
        <v>21671</v>
      </c>
      <c r="B6028" t="s">
        <v>9618</v>
      </c>
      <c r="C6028">
        <v>6447</v>
      </c>
      <c r="D6028" t="s">
        <v>21672</v>
      </c>
      <c r="E6028">
        <v>0</v>
      </c>
    </row>
    <row r="6029" spans="1:5">
      <c r="A6029" t="s">
        <v>21673</v>
      </c>
      <c r="B6029" t="s">
        <v>9618</v>
      </c>
      <c r="C6029">
        <v>6447</v>
      </c>
      <c r="D6029" t="s">
        <v>21674</v>
      </c>
      <c r="E6029">
        <v>0</v>
      </c>
    </row>
    <row r="6030" spans="1:5">
      <c r="A6030" t="s">
        <v>21675</v>
      </c>
      <c r="B6030" t="s">
        <v>9618</v>
      </c>
      <c r="C6030">
        <v>6447</v>
      </c>
      <c r="D6030" t="s">
        <v>21676</v>
      </c>
      <c r="E6030">
        <v>0</v>
      </c>
    </row>
    <row r="6031" spans="1:5">
      <c r="A6031" t="s">
        <v>21677</v>
      </c>
      <c r="B6031" t="s">
        <v>9618</v>
      </c>
      <c r="C6031">
        <v>6447</v>
      </c>
      <c r="D6031" t="s">
        <v>21678</v>
      </c>
      <c r="E6031">
        <v>0</v>
      </c>
    </row>
    <row r="6032" spans="1:5">
      <c r="A6032" t="s">
        <v>21679</v>
      </c>
      <c r="B6032" t="s">
        <v>9618</v>
      </c>
      <c r="C6032">
        <v>6447</v>
      </c>
      <c r="D6032" t="s">
        <v>21680</v>
      </c>
      <c r="E6032">
        <v>5.71</v>
      </c>
    </row>
    <row r="6033" spans="1:5">
      <c r="A6033" t="s">
        <v>21681</v>
      </c>
      <c r="B6033" t="s">
        <v>9618</v>
      </c>
      <c r="C6033">
        <v>6447</v>
      </c>
      <c r="D6033" t="s">
        <v>21682</v>
      </c>
      <c r="E6033">
        <v>206.85</v>
      </c>
    </row>
    <row r="6034" spans="1:5">
      <c r="A6034" t="s">
        <v>21683</v>
      </c>
      <c r="B6034" t="s">
        <v>9618</v>
      </c>
      <c r="C6034">
        <v>6447</v>
      </c>
      <c r="D6034" t="s">
        <v>21684</v>
      </c>
      <c r="E6034">
        <v>531.70000000000005</v>
      </c>
    </row>
    <row r="6035" spans="1:5">
      <c r="A6035" t="s">
        <v>21685</v>
      </c>
      <c r="B6035" t="s">
        <v>9618</v>
      </c>
      <c r="C6035">
        <v>6447</v>
      </c>
      <c r="D6035" t="s">
        <v>21686</v>
      </c>
      <c r="E6035">
        <v>663.09</v>
      </c>
    </row>
    <row r="6036" spans="1:5">
      <c r="A6036" t="s">
        <v>21687</v>
      </c>
      <c r="B6036" t="s">
        <v>9618</v>
      </c>
      <c r="C6036">
        <v>6447</v>
      </c>
      <c r="D6036" t="s">
        <v>21688</v>
      </c>
      <c r="E6036">
        <v>729.78</v>
      </c>
    </row>
    <row r="6037" spans="1:5">
      <c r="A6037" t="s">
        <v>21689</v>
      </c>
      <c r="B6037" t="s">
        <v>9618</v>
      </c>
      <c r="C6037">
        <v>6447</v>
      </c>
      <c r="D6037" t="s">
        <v>21690</v>
      </c>
      <c r="E6037">
        <v>721.08</v>
      </c>
    </row>
    <row r="6038" spans="1:5">
      <c r="A6038" t="s">
        <v>21691</v>
      </c>
      <c r="B6038" t="s">
        <v>9618</v>
      </c>
      <c r="C6038">
        <v>6447</v>
      </c>
      <c r="D6038" t="s">
        <v>21692</v>
      </c>
      <c r="E6038">
        <v>681.18</v>
      </c>
    </row>
    <row r="6039" spans="1:5">
      <c r="A6039" t="s">
        <v>21693</v>
      </c>
      <c r="B6039" t="s">
        <v>9618</v>
      </c>
      <c r="C6039">
        <v>6447</v>
      </c>
      <c r="D6039" t="s">
        <v>21694</v>
      </c>
      <c r="E6039">
        <v>690.78</v>
      </c>
    </row>
    <row r="6040" spans="1:5">
      <c r="A6040" t="s">
        <v>21695</v>
      </c>
      <c r="B6040" t="s">
        <v>9618</v>
      </c>
      <c r="C6040">
        <v>6447</v>
      </c>
      <c r="D6040" t="s">
        <v>21696</v>
      </c>
      <c r="E6040">
        <v>699.27</v>
      </c>
    </row>
    <row r="6041" spans="1:5">
      <c r="A6041" t="s">
        <v>21697</v>
      </c>
      <c r="B6041" t="s">
        <v>9618</v>
      </c>
      <c r="C6041">
        <v>6447</v>
      </c>
      <c r="D6041" t="s">
        <v>21698</v>
      </c>
      <c r="E6041">
        <v>676.18</v>
      </c>
    </row>
    <row r="6042" spans="1:5">
      <c r="A6042" t="s">
        <v>21699</v>
      </c>
      <c r="B6042" t="s">
        <v>9618</v>
      </c>
      <c r="C6042">
        <v>6447</v>
      </c>
      <c r="D6042" t="s">
        <v>21700</v>
      </c>
      <c r="E6042">
        <v>597.72</v>
      </c>
    </row>
    <row r="6043" spans="1:5">
      <c r="A6043" t="s">
        <v>21701</v>
      </c>
      <c r="B6043" t="s">
        <v>9618</v>
      </c>
      <c r="C6043">
        <v>6447</v>
      </c>
      <c r="D6043" t="s">
        <v>21702</v>
      </c>
      <c r="E6043">
        <v>446.08</v>
      </c>
    </row>
    <row r="6044" spans="1:5">
      <c r="A6044" t="s">
        <v>21703</v>
      </c>
      <c r="B6044" t="s">
        <v>9618</v>
      </c>
      <c r="C6044">
        <v>6447</v>
      </c>
      <c r="D6044" t="s">
        <v>21704</v>
      </c>
      <c r="E6044">
        <v>14.05</v>
      </c>
    </row>
    <row r="6045" spans="1:5">
      <c r="A6045" t="s">
        <v>21705</v>
      </c>
      <c r="B6045" t="s">
        <v>9618</v>
      </c>
      <c r="C6045">
        <v>6447</v>
      </c>
      <c r="D6045" t="s">
        <v>21706</v>
      </c>
      <c r="E6045">
        <v>0.69</v>
      </c>
    </row>
    <row r="6046" spans="1:5">
      <c r="A6046" t="s">
        <v>21707</v>
      </c>
      <c r="B6046" t="s">
        <v>9618</v>
      </c>
      <c r="C6046">
        <v>6447</v>
      </c>
      <c r="D6046" t="s">
        <v>21708</v>
      </c>
      <c r="E6046">
        <v>0</v>
      </c>
    </row>
    <row r="6047" spans="1:5">
      <c r="A6047" t="s">
        <v>21709</v>
      </c>
      <c r="B6047" t="s">
        <v>9618</v>
      </c>
      <c r="C6047">
        <v>6447</v>
      </c>
      <c r="D6047" t="s">
        <v>21710</v>
      </c>
      <c r="E6047">
        <v>0</v>
      </c>
    </row>
    <row r="6048" spans="1:5">
      <c r="A6048" t="s">
        <v>21711</v>
      </c>
      <c r="B6048" t="s">
        <v>9618</v>
      </c>
      <c r="C6048">
        <v>6447</v>
      </c>
      <c r="D6048" t="s">
        <v>21712</v>
      </c>
      <c r="E6048">
        <v>0</v>
      </c>
    </row>
    <row r="6049" spans="1:5">
      <c r="A6049" t="s">
        <v>21713</v>
      </c>
      <c r="B6049" t="s">
        <v>9618</v>
      </c>
      <c r="C6049">
        <v>6447</v>
      </c>
      <c r="D6049" t="s">
        <v>21714</v>
      </c>
      <c r="E6049">
        <v>0</v>
      </c>
    </row>
    <row r="6050" spans="1:5">
      <c r="A6050" t="s">
        <v>21715</v>
      </c>
      <c r="B6050" t="s">
        <v>9618</v>
      </c>
      <c r="C6050">
        <v>6447</v>
      </c>
      <c r="D6050" t="s">
        <v>21716</v>
      </c>
      <c r="E6050">
        <v>0</v>
      </c>
    </row>
    <row r="6051" spans="1:5">
      <c r="A6051" t="s">
        <v>21717</v>
      </c>
      <c r="B6051" t="s">
        <v>9618</v>
      </c>
      <c r="C6051">
        <v>6447</v>
      </c>
      <c r="D6051" t="s">
        <v>21718</v>
      </c>
      <c r="E6051">
        <v>0</v>
      </c>
    </row>
    <row r="6052" spans="1:5">
      <c r="A6052" t="s">
        <v>21719</v>
      </c>
      <c r="B6052" t="s">
        <v>9618</v>
      </c>
      <c r="C6052">
        <v>6447</v>
      </c>
      <c r="D6052" t="s">
        <v>21720</v>
      </c>
      <c r="E6052">
        <v>0</v>
      </c>
    </row>
    <row r="6053" spans="1:5">
      <c r="A6053" t="s">
        <v>21721</v>
      </c>
      <c r="B6053" t="s">
        <v>9618</v>
      </c>
      <c r="C6053">
        <v>6447</v>
      </c>
      <c r="D6053" t="s">
        <v>21722</v>
      </c>
      <c r="E6053">
        <v>0</v>
      </c>
    </row>
    <row r="6054" spans="1:5">
      <c r="A6054" t="s">
        <v>21723</v>
      </c>
      <c r="B6054" t="s">
        <v>9618</v>
      </c>
      <c r="C6054">
        <v>6447</v>
      </c>
      <c r="D6054" t="s">
        <v>21724</v>
      </c>
      <c r="E6054">
        <v>0</v>
      </c>
    </row>
    <row r="6055" spans="1:5">
      <c r="A6055" t="s">
        <v>21725</v>
      </c>
      <c r="B6055" t="s">
        <v>9618</v>
      </c>
      <c r="C6055">
        <v>6447</v>
      </c>
      <c r="D6055" t="s">
        <v>21726</v>
      </c>
      <c r="E6055">
        <v>0</v>
      </c>
    </row>
    <row r="6056" spans="1:5">
      <c r="A6056" t="s">
        <v>21727</v>
      </c>
      <c r="B6056" t="s">
        <v>9618</v>
      </c>
      <c r="C6056">
        <v>6447</v>
      </c>
      <c r="D6056" t="s">
        <v>21728</v>
      </c>
      <c r="E6056">
        <v>8.11</v>
      </c>
    </row>
    <row r="6057" spans="1:5">
      <c r="A6057" t="s">
        <v>21729</v>
      </c>
      <c r="B6057" t="s">
        <v>9618</v>
      </c>
      <c r="C6057">
        <v>6447</v>
      </c>
      <c r="D6057" t="s">
        <v>21730</v>
      </c>
      <c r="E6057">
        <v>135.6</v>
      </c>
    </row>
    <row r="6058" spans="1:5">
      <c r="A6058" t="s">
        <v>21731</v>
      </c>
      <c r="B6058" t="s">
        <v>9618</v>
      </c>
      <c r="C6058">
        <v>6447</v>
      </c>
      <c r="D6058" t="s">
        <v>21732</v>
      </c>
      <c r="E6058">
        <v>483.48</v>
      </c>
    </row>
    <row r="6059" spans="1:5">
      <c r="A6059" t="s">
        <v>21733</v>
      </c>
      <c r="B6059" t="s">
        <v>9618</v>
      </c>
      <c r="C6059">
        <v>6447</v>
      </c>
      <c r="D6059" t="s">
        <v>21734</v>
      </c>
      <c r="E6059">
        <v>656.28</v>
      </c>
    </row>
    <row r="6060" spans="1:5">
      <c r="A6060" t="s">
        <v>21735</v>
      </c>
      <c r="B6060" t="s">
        <v>9618</v>
      </c>
      <c r="C6060">
        <v>6447</v>
      </c>
      <c r="D6060" t="s">
        <v>21736</v>
      </c>
      <c r="E6060">
        <v>710.95</v>
      </c>
    </row>
    <row r="6061" spans="1:5">
      <c r="A6061" t="s">
        <v>21737</v>
      </c>
      <c r="B6061" t="s">
        <v>9618</v>
      </c>
      <c r="C6061">
        <v>6447</v>
      </c>
      <c r="D6061" t="s">
        <v>21738</v>
      </c>
      <c r="E6061">
        <v>680.04</v>
      </c>
    </row>
    <row r="6062" spans="1:5">
      <c r="A6062" t="s">
        <v>21739</v>
      </c>
      <c r="B6062" t="s">
        <v>9618</v>
      </c>
      <c r="C6062">
        <v>6447</v>
      </c>
      <c r="D6062" t="s">
        <v>21740</v>
      </c>
      <c r="E6062">
        <v>624.16</v>
      </c>
    </row>
    <row r="6063" spans="1:5">
      <c r="A6063" t="s">
        <v>21741</v>
      </c>
      <c r="B6063" t="s">
        <v>9618</v>
      </c>
      <c r="C6063">
        <v>6447</v>
      </c>
      <c r="D6063" t="s">
        <v>21742</v>
      </c>
      <c r="E6063">
        <v>654.34</v>
      </c>
    </row>
    <row r="6064" spans="1:5">
      <c r="A6064" t="s">
        <v>21743</v>
      </c>
      <c r="B6064" t="s">
        <v>9618</v>
      </c>
      <c r="C6064">
        <v>6447</v>
      </c>
      <c r="D6064" t="s">
        <v>21744</v>
      </c>
      <c r="E6064">
        <v>642.30999999999995</v>
      </c>
    </row>
    <row r="6065" spans="1:5">
      <c r="A6065" t="s">
        <v>21745</v>
      </c>
      <c r="B6065" t="s">
        <v>9618</v>
      </c>
      <c r="C6065">
        <v>6447</v>
      </c>
      <c r="D6065" t="s">
        <v>21746</v>
      </c>
      <c r="E6065">
        <v>643.49</v>
      </c>
    </row>
    <row r="6066" spans="1:5">
      <c r="A6066" t="s">
        <v>21747</v>
      </c>
      <c r="B6066" t="s">
        <v>9618</v>
      </c>
      <c r="C6066">
        <v>6447</v>
      </c>
      <c r="D6066" t="s">
        <v>21748</v>
      </c>
      <c r="E6066">
        <v>525.67999999999995</v>
      </c>
    </row>
    <row r="6067" spans="1:5">
      <c r="A6067" t="s">
        <v>21749</v>
      </c>
      <c r="B6067" t="s">
        <v>9618</v>
      </c>
      <c r="C6067">
        <v>6447</v>
      </c>
      <c r="D6067" t="s">
        <v>21750</v>
      </c>
      <c r="E6067">
        <v>391.7</v>
      </c>
    </row>
    <row r="6068" spans="1:5">
      <c r="A6068" t="s">
        <v>21751</v>
      </c>
      <c r="B6068" t="s">
        <v>9618</v>
      </c>
      <c r="C6068">
        <v>6447</v>
      </c>
      <c r="D6068" t="s">
        <v>21752</v>
      </c>
      <c r="E6068">
        <v>11.56</v>
      </c>
    </row>
    <row r="6069" spans="1:5">
      <c r="A6069" t="s">
        <v>21753</v>
      </c>
      <c r="B6069" t="s">
        <v>9618</v>
      </c>
      <c r="C6069">
        <v>6447</v>
      </c>
      <c r="D6069" t="s">
        <v>21754</v>
      </c>
      <c r="E6069">
        <v>0.69</v>
      </c>
    </row>
    <row r="6070" spans="1:5">
      <c r="A6070" t="s">
        <v>21755</v>
      </c>
      <c r="B6070" t="s">
        <v>9618</v>
      </c>
      <c r="C6070">
        <v>6447</v>
      </c>
      <c r="D6070" t="s">
        <v>21756</v>
      </c>
      <c r="E6070">
        <v>0</v>
      </c>
    </row>
    <row r="6071" spans="1:5">
      <c r="A6071" t="s">
        <v>21757</v>
      </c>
      <c r="B6071" t="s">
        <v>9618</v>
      </c>
      <c r="C6071">
        <v>6447</v>
      </c>
      <c r="D6071" t="s">
        <v>21758</v>
      </c>
      <c r="E6071">
        <v>0</v>
      </c>
    </row>
    <row r="6072" spans="1:5">
      <c r="A6072" t="s">
        <v>21759</v>
      </c>
      <c r="B6072" t="s">
        <v>9618</v>
      </c>
      <c r="C6072">
        <v>6447</v>
      </c>
      <c r="D6072" t="s">
        <v>21760</v>
      </c>
      <c r="E6072">
        <v>0</v>
      </c>
    </row>
    <row r="6073" spans="1:5">
      <c r="A6073" t="s">
        <v>21761</v>
      </c>
      <c r="B6073" t="s">
        <v>9618</v>
      </c>
      <c r="C6073">
        <v>6447</v>
      </c>
      <c r="D6073" t="s">
        <v>21762</v>
      </c>
      <c r="E6073">
        <v>0</v>
      </c>
    </row>
    <row r="6074" spans="1:5">
      <c r="A6074" t="s">
        <v>21763</v>
      </c>
      <c r="B6074" t="s">
        <v>9618</v>
      </c>
      <c r="C6074">
        <v>6447</v>
      </c>
      <c r="D6074" t="s">
        <v>21764</v>
      </c>
      <c r="E6074">
        <v>0</v>
      </c>
    </row>
    <row r="6075" spans="1:5">
      <c r="A6075" t="s">
        <v>21765</v>
      </c>
      <c r="B6075" t="s">
        <v>9618</v>
      </c>
      <c r="C6075">
        <v>6447</v>
      </c>
      <c r="D6075" t="s">
        <v>21766</v>
      </c>
      <c r="E6075">
        <v>0</v>
      </c>
    </row>
    <row r="6076" spans="1:5">
      <c r="A6076" t="s">
        <v>21767</v>
      </c>
      <c r="B6076" t="s">
        <v>9618</v>
      </c>
      <c r="C6076">
        <v>6447</v>
      </c>
      <c r="D6076" t="s">
        <v>21768</v>
      </c>
      <c r="E6076">
        <v>0</v>
      </c>
    </row>
    <row r="6077" spans="1:5">
      <c r="A6077" t="s">
        <v>21769</v>
      </c>
      <c r="B6077" t="s">
        <v>9618</v>
      </c>
      <c r="C6077">
        <v>6447</v>
      </c>
      <c r="D6077" t="s">
        <v>21770</v>
      </c>
      <c r="E6077">
        <v>0</v>
      </c>
    </row>
    <row r="6078" spans="1:5">
      <c r="A6078" t="s">
        <v>21771</v>
      </c>
      <c r="B6078" t="s">
        <v>9618</v>
      </c>
      <c r="C6078">
        <v>6447</v>
      </c>
      <c r="D6078" t="s">
        <v>21772</v>
      </c>
      <c r="E6078">
        <v>0</v>
      </c>
    </row>
    <row r="6079" spans="1:5">
      <c r="A6079" t="s">
        <v>21773</v>
      </c>
      <c r="B6079" t="s">
        <v>9618</v>
      </c>
      <c r="C6079">
        <v>6447</v>
      </c>
      <c r="D6079" t="s">
        <v>21774</v>
      </c>
      <c r="E6079">
        <v>0</v>
      </c>
    </row>
    <row r="6080" spans="1:5">
      <c r="A6080" t="s">
        <v>21775</v>
      </c>
      <c r="B6080" t="s">
        <v>9618</v>
      </c>
      <c r="C6080">
        <v>6447</v>
      </c>
      <c r="D6080" t="s">
        <v>21776</v>
      </c>
      <c r="E6080">
        <v>4.8899999999999997</v>
      </c>
    </row>
    <row r="6081" spans="1:5">
      <c r="A6081" t="s">
        <v>21777</v>
      </c>
      <c r="B6081" t="s">
        <v>9618</v>
      </c>
      <c r="C6081">
        <v>6447</v>
      </c>
      <c r="D6081" t="s">
        <v>21778</v>
      </c>
      <c r="E6081">
        <v>58.36</v>
      </c>
    </row>
    <row r="6082" spans="1:5">
      <c r="A6082" t="s">
        <v>21779</v>
      </c>
      <c r="B6082" t="s">
        <v>9618</v>
      </c>
      <c r="C6082">
        <v>6447</v>
      </c>
      <c r="D6082" t="s">
        <v>21780</v>
      </c>
      <c r="E6082">
        <v>427.57</v>
      </c>
    </row>
    <row r="6083" spans="1:5">
      <c r="A6083" t="s">
        <v>21781</v>
      </c>
      <c r="B6083" t="s">
        <v>9618</v>
      </c>
      <c r="C6083">
        <v>6447</v>
      </c>
      <c r="D6083" t="s">
        <v>21782</v>
      </c>
      <c r="E6083">
        <v>670.24</v>
      </c>
    </row>
    <row r="6084" spans="1:5">
      <c r="A6084" t="s">
        <v>21783</v>
      </c>
      <c r="B6084" t="s">
        <v>9618</v>
      </c>
      <c r="C6084">
        <v>6447</v>
      </c>
      <c r="D6084" t="s">
        <v>21784</v>
      </c>
      <c r="E6084">
        <v>705.9</v>
      </c>
    </row>
    <row r="6085" spans="1:5">
      <c r="A6085" t="s">
        <v>21785</v>
      </c>
      <c r="B6085" t="s">
        <v>9618</v>
      </c>
      <c r="C6085">
        <v>6447</v>
      </c>
      <c r="D6085" t="s">
        <v>21786</v>
      </c>
      <c r="E6085">
        <v>684.38</v>
      </c>
    </row>
    <row r="6086" spans="1:5">
      <c r="A6086" t="s">
        <v>21787</v>
      </c>
      <c r="B6086" t="s">
        <v>9618</v>
      </c>
      <c r="C6086">
        <v>6447</v>
      </c>
      <c r="D6086" t="s">
        <v>21788</v>
      </c>
      <c r="E6086">
        <v>655.39</v>
      </c>
    </row>
    <row r="6087" spans="1:5">
      <c r="A6087" t="s">
        <v>21789</v>
      </c>
      <c r="B6087" t="s">
        <v>9618</v>
      </c>
      <c r="C6087">
        <v>6447</v>
      </c>
      <c r="D6087" t="s">
        <v>21790</v>
      </c>
      <c r="E6087">
        <v>429.96</v>
      </c>
    </row>
    <row r="6088" spans="1:5">
      <c r="A6088" t="s">
        <v>21791</v>
      </c>
      <c r="B6088" t="s">
        <v>9618</v>
      </c>
      <c r="C6088">
        <v>6447</v>
      </c>
      <c r="D6088" t="s">
        <v>21792</v>
      </c>
      <c r="E6088">
        <v>207.03</v>
      </c>
    </row>
    <row r="6089" spans="1:5">
      <c r="A6089" t="s">
        <v>21793</v>
      </c>
      <c r="B6089" t="s">
        <v>9618</v>
      </c>
      <c r="C6089">
        <v>6447</v>
      </c>
      <c r="D6089" t="s">
        <v>21794</v>
      </c>
      <c r="E6089">
        <v>92.98</v>
      </c>
    </row>
    <row r="6090" spans="1:5">
      <c r="A6090" t="s">
        <v>21795</v>
      </c>
      <c r="B6090" t="s">
        <v>9618</v>
      </c>
      <c r="C6090">
        <v>6447</v>
      </c>
      <c r="D6090" t="s">
        <v>21796</v>
      </c>
      <c r="E6090">
        <v>71.41</v>
      </c>
    </row>
    <row r="6091" spans="1:5">
      <c r="A6091" t="s">
        <v>21797</v>
      </c>
      <c r="B6091" t="s">
        <v>9618</v>
      </c>
      <c r="C6091">
        <v>6447</v>
      </c>
      <c r="D6091" t="s">
        <v>21798</v>
      </c>
      <c r="E6091">
        <v>12.51</v>
      </c>
    </row>
    <row r="6092" spans="1:5">
      <c r="A6092" t="s">
        <v>21799</v>
      </c>
      <c r="B6092" t="s">
        <v>9618</v>
      </c>
      <c r="C6092">
        <v>6447</v>
      </c>
      <c r="D6092" t="s">
        <v>21800</v>
      </c>
      <c r="E6092">
        <v>18.97</v>
      </c>
    </row>
    <row r="6093" spans="1:5">
      <c r="A6093" t="s">
        <v>21801</v>
      </c>
      <c r="B6093" t="s">
        <v>9618</v>
      </c>
      <c r="C6093">
        <v>6447</v>
      </c>
      <c r="D6093" t="s">
        <v>21802</v>
      </c>
      <c r="E6093">
        <v>0.69</v>
      </c>
    </row>
    <row r="6094" spans="1:5">
      <c r="A6094" t="s">
        <v>21803</v>
      </c>
      <c r="B6094" t="s">
        <v>9618</v>
      </c>
      <c r="C6094">
        <v>6447</v>
      </c>
      <c r="D6094" t="s">
        <v>21804</v>
      </c>
      <c r="E6094">
        <v>0</v>
      </c>
    </row>
    <row r="6095" spans="1:5">
      <c r="A6095" t="s">
        <v>21805</v>
      </c>
      <c r="B6095" t="s">
        <v>9618</v>
      </c>
      <c r="C6095">
        <v>6447</v>
      </c>
      <c r="D6095" t="s">
        <v>21806</v>
      </c>
      <c r="E6095">
        <v>0</v>
      </c>
    </row>
    <row r="6096" spans="1:5">
      <c r="A6096" t="s">
        <v>21807</v>
      </c>
      <c r="B6096" t="s">
        <v>9618</v>
      </c>
      <c r="C6096">
        <v>6447</v>
      </c>
      <c r="D6096" t="s">
        <v>21808</v>
      </c>
      <c r="E6096">
        <v>0</v>
      </c>
    </row>
    <row r="6097" spans="1:5">
      <c r="A6097" t="s">
        <v>21809</v>
      </c>
      <c r="B6097" t="s">
        <v>9618</v>
      </c>
      <c r="C6097">
        <v>6447</v>
      </c>
      <c r="D6097" t="s">
        <v>21810</v>
      </c>
      <c r="E6097">
        <v>0</v>
      </c>
    </row>
    <row r="6098" spans="1:5">
      <c r="A6098" t="s">
        <v>21811</v>
      </c>
      <c r="B6098" t="s">
        <v>9618</v>
      </c>
      <c r="C6098">
        <v>6447</v>
      </c>
      <c r="D6098" t="s">
        <v>21812</v>
      </c>
      <c r="E6098">
        <v>0</v>
      </c>
    </row>
    <row r="6099" spans="1:5">
      <c r="A6099" t="s">
        <v>21813</v>
      </c>
      <c r="B6099" t="s">
        <v>9618</v>
      </c>
      <c r="C6099">
        <v>6447</v>
      </c>
      <c r="D6099" t="s">
        <v>21814</v>
      </c>
      <c r="E6099">
        <v>0</v>
      </c>
    </row>
    <row r="6100" spans="1:5">
      <c r="A6100" t="s">
        <v>21815</v>
      </c>
      <c r="B6100" t="s">
        <v>9618</v>
      </c>
      <c r="C6100">
        <v>6447</v>
      </c>
      <c r="D6100" t="s">
        <v>21816</v>
      </c>
      <c r="E6100">
        <v>0</v>
      </c>
    </row>
    <row r="6101" spans="1:5">
      <c r="A6101" t="s">
        <v>21817</v>
      </c>
      <c r="B6101" t="s">
        <v>9618</v>
      </c>
      <c r="C6101">
        <v>6447</v>
      </c>
      <c r="D6101" t="s">
        <v>21818</v>
      </c>
      <c r="E6101">
        <v>0</v>
      </c>
    </row>
    <row r="6102" spans="1:5">
      <c r="A6102" t="s">
        <v>21819</v>
      </c>
      <c r="B6102" t="s">
        <v>9618</v>
      </c>
      <c r="C6102">
        <v>6447</v>
      </c>
      <c r="D6102" t="s">
        <v>21820</v>
      </c>
      <c r="E6102">
        <v>0</v>
      </c>
    </row>
    <row r="6103" spans="1:5">
      <c r="A6103" t="s">
        <v>21821</v>
      </c>
      <c r="B6103" t="s">
        <v>9618</v>
      </c>
      <c r="C6103">
        <v>6447</v>
      </c>
      <c r="D6103" t="s">
        <v>21822</v>
      </c>
      <c r="E6103">
        <v>0</v>
      </c>
    </row>
    <row r="6104" spans="1:5">
      <c r="A6104" t="s">
        <v>21823</v>
      </c>
      <c r="B6104" t="s">
        <v>9618</v>
      </c>
      <c r="C6104">
        <v>6447</v>
      </c>
      <c r="D6104" t="s">
        <v>21824</v>
      </c>
      <c r="E6104">
        <v>5.37</v>
      </c>
    </row>
    <row r="6105" spans="1:5">
      <c r="A6105" t="s">
        <v>21825</v>
      </c>
      <c r="B6105" t="s">
        <v>9618</v>
      </c>
      <c r="C6105">
        <v>6447</v>
      </c>
      <c r="D6105" t="s">
        <v>21826</v>
      </c>
      <c r="E6105">
        <v>50.62</v>
      </c>
    </row>
    <row r="6106" spans="1:5">
      <c r="A6106" t="s">
        <v>21827</v>
      </c>
      <c r="B6106" t="s">
        <v>9618</v>
      </c>
      <c r="C6106">
        <v>6447</v>
      </c>
      <c r="D6106" t="s">
        <v>21828</v>
      </c>
      <c r="E6106">
        <v>197.76</v>
      </c>
    </row>
    <row r="6107" spans="1:5">
      <c r="A6107" t="s">
        <v>21829</v>
      </c>
      <c r="B6107" t="s">
        <v>9618</v>
      </c>
      <c r="C6107">
        <v>6447</v>
      </c>
      <c r="D6107" t="s">
        <v>21830</v>
      </c>
      <c r="E6107">
        <v>515.33000000000004</v>
      </c>
    </row>
    <row r="6108" spans="1:5">
      <c r="A6108" t="s">
        <v>21831</v>
      </c>
      <c r="B6108" t="s">
        <v>9618</v>
      </c>
      <c r="C6108">
        <v>6447</v>
      </c>
      <c r="D6108" t="s">
        <v>21832</v>
      </c>
      <c r="E6108">
        <v>667.7</v>
      </c>
    </row>
    <row r="6109" spans="1:5">
      <c r="A6109" t="s">
        <v>21833</v>
      </c>
      <c r="B6109" t="s">
        <v>9618</v>
      </c>
      <c r="C6109">
        <v>6447</v>
      </c>
      <c r="D6109" t="s">
        <v>21834</v>
      </c>
      <c r="E6109">
        <v>483.46</v>
      </c>
    </row>
    <row r="6110" spans="1:5">
      <c r="A6110" t="s">
        <v>21835</v>
      </c>
      <c r="B6110" t="s">
        <v>9618</v>
      </c>
      <c r="C6110">
        <v>6447</v>
      </c>
      <c r="D6110" t="s">
        <v>21836</v>
      </c>
      <c r="E6110">
        <v>576.07000000000005</v>
      </c>
    </row>
    <row r="6111" spans="1:5">
      <c r="A6111" t="s">
        <v>21837</v>
      </c>
      <c r="B6111" t="s">
        <v>9618</v>
      </c>
      <c r="C6111">
        <v>6447</v>
      </c>
      <c r="D6111" t="s">
        <v>21838</v>
      </c>
      <c r="E6111">
        <v>242.94</v>
      </c>
    </row>
    <row r="6112" spans="1:5">
      <c r="A6112" t="s">
        <v>21839</v>
      </c>
      <c r="B6112" t="s">
        <v>9618</v>
      </c>
      <c r="C6112">
        <v>6447</v>
      </c>
      <c r="D6112" t="s">
        <v>21840</v>
      </c>
      <c r="E6112">
        <v>4.3099999999999996</v>
      </c>
    </row>
    <row r="6113" spans="1:5">
      <c r="A6113" t="s">
        <v>21841</v>
      </c>
      <c r="B6113" t="s">
        <v>9618</v>
      </c>
      <c r="C6113">
        <v>6447</v>
      </c>
      <c r="D6113" t="s">
        <v>21842</v>
      </c>
      <c r="E6113">
        <v>4.25</v>
      </c>
    </row>
    <row r="6114" spans="1:5">
      <c r="A6114" t="s">
        <v>21843</v>
      </c>
      <c r="B6114" t="s">
        <v>9618</v>
      </c>
      <c r="C6114">
        <v>6447</v>
      </c>
      <c r="D6114" t="s">
        <v>21844</v>
      </c>
      <c r="E6114">
        <v>4.3099999999999996</v>
      </c>
    </row>
    <row r="6115" spans="1:5">
      <c r="A6115" t="s">
        <v>21845</v>
      </c>
      <c r="B6115" t="s">
        <v>9618</v>
      </c>
      <c r="C6115">
        <v>6447</v>
      </c>
      <c r="D6115" t="s">
        <v>21846</v>
      </c>
      <c r="E6115">
        <v>4.47</v>
      </c>
    </row>
    <row r="6116" spans="1:5">
      <c r="A6116" t="s">
        <v>21847</v>
      </c>
      <c r="B6116" t="s">
        <v>9618</v>
      </c>
      <c r="C6116">
        <v>6447</v>
      </c>
      <c r="D6116" t="s">
        <v>21848</v>
      </c>
      <c r="E6116">
        <v>4.16</v>
      </c>
    </row>
    <row r="6117" spans="1:5">
      <c r="A6117" t="s">
        <v>21849</v>
      </c>
      <c r="B6117" t="s">
        <v>9618</v>
      </c>
      <c r="C6117">
        <v>6447</v>
      </c>
      <c r="D6117" t="s">
        <v>21850</v>
      </c>
      <c r="E6117">
        <v>0</v>
      </c>
    </row>
    <row r="6118" spans="1:5">
      <c r="A6118" t="s">
        <v>21851</v>
      </c>
      <c r="B6118" t="s">
        <v>9618</v>
      </c>
      <c r="C6118">
        <v>6447</v>
      </c>
      <c r="D6118" t="s">
        <v>21852</v>
      </c>
      <c r="E6118">
        <v>0</v>
      </c>
    </row>
    <row r="6119" spans="1:5">
      <c r="A6119" t="s">
        <v>21853</v>
      </c>
      <c r="B6119" t="s">
        <v>9618</v>
      </c>
      <c r="C6119">
        <v>6447</v>
      </c>
      <c r="D6119" t="s">
        <v>21854</v>
      </c>
      <c r="E6119">
        <v>0</v>
      </c>
    </row>
    <row r="6120" spans="1:5">
      <c r="A6120" t="s">
        <v>21855</v>
      </c>
      <c r="B6120" t="s">
        <v>9618</v>
      </c>
      <c r="C6120">
        <v>6447</v>
      </c>
      <c r="D6120" t="s">
        <v>21856</v>
      </c>
      <c r="E6120">
        <v>0</v>
      </c>
    </row>
    <row r="6121" spans="1:5">
      <c r="A6121" t="s">
        <v>21857</v>
      </c>
      <c r="B6121" t="s">
        <v>9618</v>
      </c>
      <c r="C6121">
        <v>6447</v>
      </c>
      <c r="D6121" t="s">
        <v>21858</v>
      </c>
      <c r="E6121">
        <v>0</v>
      </c>
    </row>
    <row r="6122" spans="1:5">
      <c r="A6122" t="s">
        <v>21859</v>
      </c>
      <c r="B6122" t="s">
        <v>9618</v>
      </c>
      <c r="C6122">
        <v>6447</v>
      </c>
      <c r="D6122" t="s">
        <v>21860</v>
      </c>
      <c r="E6122">
        <v>0</v>
      </c>
    </row>
    <row r="6123" spans="1:5">
      <c r="A6123" t="s">
        <v>21861</v>
      </c>
      <c r="B6123" t="s">
        <v>9618</v>
      </c>
      <c r="C6123">
        <v>6447</v>
      </c>
      <c r="D6123" t="s">
        <v>21862</v>
      </c>
      <c r="E6123">
        <v>0</v>
      </c>
    </row>
    <row r="6124" spans="1:5">
      <c r="A6124" t="s">
        <v>21863</v>
      </c>
      <c r="B6124" t="s">
        <v>9618</v>
      </c>
      <c r="C6124">
        <v>6447</v>
      </c>
      <c r="D6124" t="s">
        <v>21864</v>
      </c>
      <c r="E6124">
        <v>0</v>
      </c>
    </row>
    <row r="6125" spans="1:5">
      <c r="A6125" t="s">
        <v>21865</v>
      </c>
      <c r="B6125" t="s">
        <v>9618</v>
      </c>
      <c r="C6125">
        <v>6447</v>
      </c>
      <c r="D6125" t="s">
        <v>21866</v>
      </c>
      <c r="E6125">
        <v>0</v>
      </c>
    </row>
    <row r="6126" spans="1:5">
      <c r="A6126" t="s">
        <v>21867</v>
      </c>
      <c r="B6126" t="s">
        <v>9618</v>
      </c>
      <c r="C6126">
        <v>6447</v>
      </c>
      <c r="D6126" t="s">
        <v>21868</v>
      </c>
      <c r="E6126">
        <v>0</v>
      </c>
    </row>
    <row r="6127" spans="1:5">
      <c r="A6127" t="s">
        <v>21869</v>
      </c>
      <c r="B6127" t="s">
        <v>9618</v>
      </c>
      <c r="C6127">
        <v>6447</v>
      </c>
      <c r="D6127" t="s">
        <v>21870</v>
      </c>
      <c r="E6127">
        <v>0</v>
      </c>
    </row>
    <row r="6128" spans="1:5">
      <c r="A6128" t="s">
        <v>21871</v>
      </c>
      <c r="B6128" t="s">
        <v>9618</v>
      </c>
      <c r="C6128">
        <v>6447</v>
      </c>
      <c r="D6128" t="s">
        <v>21872</v>
      </c>
      <c r="E6128">
        <v>2.75</v>
      </c>
    </row>
    <row r="6129" spans="1:5">
      <c r="A6129" t="s">
        <v>21873</v>
      </c>
      <c r="B6129" t="s">
        <v>9618</v>
      </c>
      <c r="C6129">
        <v>6447</v>
      </c>
      <c r="D6129" t="s">
        <v>21874</v>
      </c>
      <c r="E6129">
        <v>5.25</v>
      </c>
    </row>
    <row r="6130" spans="1:5">
      <c r="A6130" t="s">
        <v>21875</v>
      </c>
      <c r="B6130" t="s">
        <v>9618</v>
      </c>
      <c r="C6130">
        <v>6447</v>
      </c>
      <c r="D6130" t="s">
        <v>21876</v>
      </c>
      <c r="E6130">
        <v>32.25</v>
      </c>
    </row>
    <row r="6131" spans="1:5">
      <c r="A6131" t="s">
        <v>21877</v>
      </c>
      <c r="B6131" t="s">
        <v>9618</v>
      </c>
      <c r="C6131">
        <v>6447</v>
      </c>
      <c r="D6131" t="s">
        <v>21878</v>
      </c>
      <c r="E6131">
        <v>58.35</v>
      </c>
    </row>
    <row r="6132" spans="1:5">
      <c r="A6132" t="s">
        <v>21879</v>
      </c>
      <c r="B6132" t="s">
        <v>9618</v>
      </c>
      <c r="C6132">
        <v>6447</v>
      </c>
      <c r="D6132" t="s">
        <v>21880</v>
      </c>
      <c r="E6132">
        <v>48.16</v>
      </c>
    </row>
    <row r="6133" spans="1:5">
      <c r="A6133" t="s">
        <v>21881</v>
      </c>
      <c r="B6133" t="s">
        <v>9618</v>
      </c>
      <c r="C6133">
        <v>6447</v>
      </c>
      <c r="D6133" t="s">
        <v>21882</v>
      </c>
      <c r="E6133">
        <v>115.03</v>
      </c>
    </row>
    <row r="6134" spans="1:5">
      <c r="A6134" t="s">
        <v>21883</v>
      </c>
      <c r="B6134" t="s">
        <v>9618</v>
      </c>
      <c r="C6134">
        <v>6447</v>
      </c>
      <c r="D6134" t="s">
        <v>21884</v>
      </c>
      <c r="E6134">
        <v>161.19</v>
      </c>
    </row>
    <row r="6135" spans="1:5">
      <c r="A6135" t="s">
        <v>21885</v>
      </c>
      <c r="B6135" t="s">
        <v>9618</v>
      </c>
      <c r="C6135">
        <v>6447</v>
      </c>
      <c r="D6135" t="s">
        <v>21886</v>
      </c>
      <c r="E6135">
        <v>506.21</v>
      </c>
    </row>
    <row r="6136" spans="1:5">
      <c r="A6136" t="s">
        <v>21887</v>
      </c>
      <c r="B6136" t="s">
        <v>9618</v>
      </c>
      <c r="C6136">
        <v>6447</v>
      </c>
      <c r="D6136" t="s">
        <v>21888</v>
      </c>
      <c r="E6136">
        <v>407.76</v>
      </c>
    </row>
    <row r="6137" spans="1:5">
      <c r="A6137" t="s">
        <v>21889</v>
      </c>
      <c r="B6137" t="s">
        <v>9618</v>
      </c>
      <c r="C6137">
        <v>6447</v>
      </c>
      <c r="D6137" t="s">
        <v>21890</v>
      </c>
      <c r="E6137">
        <v>248.64</v>
      </c>
    </row>
    <row r="6138" spans="1:5">
      <c r="A6138" t="s">
        <v>21891</v>
      </c>
      <c r="B6138" t="s">
        <v>9618</v>
      </c>
      <c r="C6138">
        <v>6447</v>
      </c>
      <c r="D6138" t="s">
        <v>21892</v>
      </c>
      <c r="E6138">
        <v>181.17</v>
      </c>
    </row>
    <row r="6139" spans="1:5">
      <c r="A6139" t="s">
        <v>21893</v>
      </c>
      <c r="B6139" t="s">
        <v>9618</v>
      </c>
      <c r="C6139">
        <v>6447</v>
      </c>
      <c r="D6139" t="s">
        <v>21894</v>
      </c>
      <c r="E6139">
        <v>78.27</v>
      </c>
    </row>
    <row r="6140" spans="1:5">
      <c r="A6140" t="s">
        <v>21895</v>
      </c>
      <c r="B6140" t="s">
        <v>9618</v>
      </c>
      <c r="C6140">
        <v>6447</v>
      </c>
      <c r="D6140" t="s">
        <v>21896</v>
      </c>
      <c r="E6140">
        <v>10.76</v>
      </c>
    </row>
    <row r="6141" spans="1:5">
      <c r="A6141" t="s">
        <v>21897</v>
      </c>
      <c r="B6141" t="s">
        <v>9618</v>
      </c>
      <c r="C6141">
        <v>6447</v>
      </c>
      <c r="D6141" t="s">
        <v>21898</v>
      </c>
      <c r="E6141">
        <v>0</v>
      </c>
    </row>
    <row r="6142" spans="1:5">
      <c r="A6142" t="s">
        <v>21899</v>
      </c>
      <c r="B6142" t="s">
        <v>9618</v>
      </c>
      <c r="C6142">
        <v>6447</v>
      </c>
      <c r="D6142" t="s">
        <v>21900</v>
      </c>
      <c r="E6142">
        <v>0</v>
      </c>
    </row>
    <row r="6143" spans="1:5">
      <c r="A6143" t="s">
        <v>21901</v>
      </c>
      <c r="B6143" t="s">
        <v>9618</v>
      </c>
      <c r="C6143">
        <v>6447</v>
      </c>
      <c r="D6143" t="s">
        <v>21902</v>
      </c>
      <c r="E6143">
        <v>0</v>
      </c>
    </row>
    <row r="6144" spans="1:5">
      <c r="A6144" t="s">
        <v>21903</v>
      </c>
      <c r="B6144" t="s">
        <v>9618</v>
      </c>
      <c r="C6144">
        <v>6447</v>
      </c>
      <c r="D6144" t="s">
        <v>21904</v>
      </c>
      <c r="E6144">
        <v>0</v>
      </c>
    </row>
    <row r="6145" spans="1:5">
      <c r="A6145" t="s">
        <v>21905</v>
      </c>
      <c r="B6145" t="s">
        <v>9618</v>
      </c>
      <c r="C6145">
        <v>6447</v>
      </c>
      <c r="D6145" t="s">
        <v>21906</v>
      </c>
      <c r="E6145">
        <v>0</v>
      </c>
    </row>
    <row r="6146" spans="1:5">
      <c r="A6146" t="s">
        <v>21907</v>
      </c>
      <c r="B6146" t="s">
        <v>9618</v>
      </c>
      <c r="C6146">
        <v>6447</v>
      </c>
      <c r="D6146" t="s">
        <v>21908</v>
      </c>
      <c r="E6146">
        <v>0</v>
      </c>
    </row>
    <row r="6147" spans="1:5">
      <c r="A6147" t="s">
        <v>21909</v>
      </c>
      <c r="B6147" t="s">
        <v>9618</v>
      </c>
      <c r="C6147">
        <v>6447</v>
      </c>
      <c r="D6147" t="s">
        <v>21910</v>
      </c>
      <c r="E6147">
        <v>0</v>
      </c>
    </row>
    <row r="6148" spans="1:5">
      <c r="A6148" t="s">
        <v>21911</v>
      </c>
      <c r="B6148" t="s">
        <v>9618</v>
      </c>
      <c r="C6148">
        <v>6447</v>
      </c>
      <c r="D6148" t="s">
        <v>21912</v>
      </c>
      <c r="E6148">
        <v>0</v>
      </c>
    </row>
    <row r="6149" spans="1:5">
      <c r="A6149" t="s">
        <v>21913</v>
      </c>
      <c r="B6149" t="s">
        <v>9618</v>
      </c>
      <c r="C6149">
        <v>6447</v>
      </c>
      <c r="D6149" t="s">
        <v>21914</v>
      </c>
      <c r="E6149">
        <v>0</v>
      </c>
    </row>
    <row r="6150" spans="1:5">
      <c r="A6150" t="s">
        <v>21915</v>
      </c>
      <c r="B6150" t="s">
        <v>9618</v>
      </c>
      <c r="C6150">
        <v>6447</v>
      </c>
      <c r="D6150" t="s">
        <v>21916</v>
      </c>
      <c r="E6150">
        <v>0</v>
      </c>
    </row>
    <row r="6151" spans="1:5">
      <c r="A6151" t="s">
        <v>21917</v>
      </c>
      <c r="B6151" t="s">
        <v>9618</v>
      </c>
      <c r="C6151">
        <v>6447</v>
      </c>
      <c r="D6151" t="s">
        <v>21918</v>
      </c>
      <c r="E6151">
        <v>0</v>
      </c>
    </row>
    <row r="6152" spans="1:5">
      <c r="A6152" t="s">
        <v>21919</v>
      </c>
      <c r="B6152" t="s">
        <v>9618</v>
      </c>
      <c r="C6152">
        <v>6447</v>
      </c>
      <c r="D6152" t="s">
        <v>21920</v>
      </c>
      <c r="E6152">
        <v>3.49</v>
      </c>
    </row>
    <row r="6153" spans="1:5">
      <c r="A6153" t="s">
        <v>21921</v>
      </c>
      <c r="B6153" t="s">
        <v>9618</v>
      </c>
      <c r="C6153">
        <v>6447</v>
      </c>
      <c r="D6153" t="s">
        <v>21922</v>
      </c>
      <c r="E6153">
        <v>22.7</v>
      </c>
    </row>
    <row r="6154" spans="1:5">
      <c r="A6154" t="s">
        <v>21923</v>
      </c>
      <c r="B6154" t="s">
        <v>9618</v>
      </c>
      <c r="C6154">
        <v>6447</v>
      </c>
      <c r="D6154" t="s">
        <v>21924</v>
      </c>
      <c r="E6154">
        <v>472.36</v>
      </c>
    </row>
    <row r="6155" spans="1:5">
      <c r="A6155" t="s">
        <v>21925</v>
      </c>
      <c r="B6155" t="s">
        <v>9618</v>
      </c>
      <c r="C6155">
        <v>6447</v>
      </c>
      <c r="D6155" t="s">
        <v>21926</v>
      </c>
      <c r="E6155">
        <v>750.95</v>
      </c>
    </row>
    <row r="6156" spans="1:5">
      <c r="A6156" t="s">
        <v>21927</v>
      </c>
      <c r="B6156" t="s">
        <v>9618</v>
      </c>
      <c r="C6156">
        <v>6447</v>
      </c>
      <c r="D6156" t="s">
        <v>21928</v>
      </c>
      <c r="E6156">
        <v>740.25</v>
      </c>
    </row>
    <row r="6157" spans="1:5">
      <c r="A6157" t="s">
        <v>21929</v>
      </c>
      <c r="B6157" t="s">
        <v>9618</v>
      </c>
      <c r="C6157">
        <v>6447</v>
      </c>
      <c r="D6157" t="s">
        <v>21930</v>
      </c>
      <c r="E6157">
        <v>520.92999999999995</v>
      </c>
    </row>
    <row r="6158" spans="1:5">
      <c r="A6158" t="s">
        <v>21931</v>
      </c>
      <c r="B6158" t="s">
        <v>9618</v>
      </c>
      <c r="C6158">
        <v>6447</v>
      </c>
      <c r="D6158" t="s">
        <v>21932</v>
      </c>
      <c r="E6158">
        <v>405.1</v>
      </c>
    </row>
    <row r="6159" spans="1:5">
      <c r="A6159" t="s">
        <v>21933</v>
      </c>
      <c r="B6159" t="s">
        <v>9618</v>
      </c>
      <c r="C6159">
        <v>6447</v>
      </c>
      <c r="D6159" t="s">
        <v>21934</v>
      </c>
      <c r="E6159">
        <v>711.89</v>
      </c>
    </row>
    <row r="6160" spans="1:5">
      <c r="A6160" t="s">
        <v>21935</v>
      </c>
      <c r="B6160" t="s">
        <v>9618</v>
      </c>
      <c r="C6160">
        <v>6447</v>
      </c>
      <c r="D6160" t="s">
        <v>21936</v>
      </c>
      <c r="E6160">
        <v>398.91</v>
      </c>
    </row>
    <row r="6161" spans="1:5">
      <c r="A6161" t="s">
        <v>21937</v>
      </c>
      <c r="B6161" t="s">
        <v>9618</v>
      </c>
      <c r="C6161">
        <v>6447</v>
      </c>
      <c r="D6161" t="s">
        <v>21938</v>
      </c>
      <c r="E6161">
        <v>30.15</v>
      </c>
    </row>
    <row r="6162" spans="1:5">
      <c r="A6162" t="s">
        <v>21939</v>
      </c>
      <c r="B6162" t="s">
        <v>9618</v>
      </c>
      <c r="C6162">
        <v>6447</v>
      </c>
      <c r="D6162" t="s">
        <v>21940</v>
      </c>
      <c r="E6162">
        <v>465.56</v>
      </c>
    </row>
    <row r="6163" spans="1:5">
      <c r="A6163" t="s">
        <v>21941</v>
      </c>
      <c r="B6163" t="s">
        <v>9618</v>
      </c>
      <c r="C6163">
        <v>6447</v>
      </c>
      <c r="D6163" t="s">
        <v>21942</v>
      </c>
      <c r="E6163">
        <v>377.38</v>
      </c>
    </row>
    <row r="6164" spans="1:5">
      <c r="A6164" t="s">
        <v>21943</v>
      </c>
      <c r="B6164" t="s">
        <v>9618</v>
      </c>
      <c r="C6164">
        <v>6447</v>
      </c>
      <c r="D6164" t="s">
        <v>21944</v>
      </c>
      <c r="E6164">
        <v>6.51</v>
      </c>
    </row>
    <row r="6165" spans="1:5">
      <c r="A6165" t="s">
        <v>21945</v>
      </c>
      <c r="B6165" t="s">
        <v>9618</v>
      </c>
      <c r="C6165">
        <v>6447</v>
      </c>
      <c r="D6165" t="s">
        <v>21946</v>
      </c>
      <c r="E6165">
        <v>0</v>
      </c>
    </row>
    <row r="6166" spans="1:5">
      <c r="A6166" t="s">
        <v>21947</v>
      </c>
      <c r="B6166" t="s">
        <v>9618</v>
      </c>
      <c r="C6166">
        <v>6447</v>
      </c>
      <c r="D6166" t="s">
        <v>21948</v>
      </c>
      <c r="E6166">
        <v>0</v>
      </c>
    </row>
    <row r="6167" spans="1:5">
      <c r="A6167" t="s">
        <v>21949</v>
      </c>
      <c r="B6167" t="s">
        <v>9618</v>
      </c>
      <c r="C6167">
        <v>6447</v>
      </c>
      <c r="D6167" t="s">
        <v>21950</v>
      </c>
      <c r="E6167">
        <v>0</v>
      </c>
    </row>
    <row r="6168" spans="1:5">
      <c r="A6168" t="s">
        <v>21951</v>
      </c>
      <c r="B6168" t="s">
        <v>9618</v>
      </c>
      <c r="C6168">
        <v>6447</v>
      </c>
      <c r="D6168" t="s">
        <v>21952</v>
      </c>
      <c r="E6168">
        <v>0</v>
      </c>
    </row>
    <row r="6169" spans="1:5">
      <c r="A6169" t="s">
        <v>21953</v>
      </c>
      <c r="B6169" t="s">
        <v>9618</v>
      </c>
      <c r="C6169">
        <v>6447</v>
      </c>
      <c r="D6169" t="s">
        <v>21954</v>
      </c>
      <c r="E6169">
        <v>0</v>
      </c>
    </row>
    <row r="6170" spans="1:5">
      <c r="A6170" t="s">
        <v>21955</v>
      </c>
      <c r="B6170" t="s">
        <v>9618</v>
      </c>
      <c r="C6170">
        <v>6447</v>
      </c>
      <c r="D6170" t="s">
        <v>21956</v>
      </c>
      <c r="E6170">
        <v>0</v>
      </c>
    </row>
    <row r="6171" spans="1:5">
      <c r="A6171" t="s">
        <v>21957</v>
      </c>
      <c r="B6171" t="s">
        <v>9618</v>
      </c>
      <c r="C6171">
        <v>6447</v>
      </c>
      <c r="D6171" t="s">
        <v>21958</v>
      </c>
      <c r="E6171">
        <v>0</v>
      </c>
    </row>
    <row r="6172" spans="1:5">
      <c r="A6172" t="s">
        <v>21959</v>
      </c>
      <c r="B6172" t="s">
        <v>9618</v>
      </c>
      <c r="C6172">
        <v>6447</v>
      </c>
      <c r="D6172" t="s">
        <v>21960</v>
      </c>
      <c r="E6172">
        <v>0</v>
      </c>
    </row>
    <row r="6173" spans="1:5">
      <c r="A6173" t="s">
        <v>21961</v>
      </c>
      <c r="B6173" t="s">
        <v>9618</v>
      </c>
      <c r="C6173">
        <v>6447</v>
      </c>
      <c r="D6173" t="s">
        <v>21962</v>
      </c>
      <c r="E6173">
        <v>0</v>
      </c>
    </row>
    <row r="6174" spans="1:5">
      <c r="A6174" t="s">
        <v>21963</v>
      </c>
      <c r="B6174" t="s">
        <v>9618</v>
      </c>
      <c r="C6174">
        <v>6447</v>
      </c>
      <c r="D6174" t="s">
        <v>21964</v>
      </c>
      <c r="E6174">
        <v>0</v>
      </c>
    </row>
    <row r="6175" spans="1:5">
      <c r="A6175" t="s">
        <v>21965</v>
      </c>
      <c r="B6175" t="s">
        <v>9618</v>
      </c>
      <c r="C6175">
        <v>6447</v>
      </c>
      <c r="D6175" t="s">
        <v>21966</v>
      </c>
      <c r="E6175">
        <v>0</v>
      </c>
    </row>
    <row r="6176" spans="1:5">
      <c r="A6176" t="s">
        <v>21967</v>
      </c>
      <c r="B6176" t="s">
        <v>9618</v>
      </c>
      <c r="C6176">
        <v>6447</v>
      </c>
      <c r="D6176" t="s">
        <v>21968</v>
      </c>
      <c r="E6176">
        <v>4</v>
      </c>
    </row>
    <row r="6177" spans="1:5">
      <c r="A6177" t="s">
        <v>21969</v>
      </c>
      <c r="B6177" t="s">
        <v>9618</v>
      </c>
      <c r="C6177">
        <v>6447</v>
      </c>
      <c r="D6177" t="s">
        <v>21970</v>
      </c>
      <c r="E6177">
        <v>23.13</v>
      </c>
    </row>
    <row r="6178" spans="1:5">
      <c r="A6178" t="s">
        <v>21971</v>
      </c>
      <c r="B6178" t="s">
        <v>9618</v>
      </c>
      <c r="C6178">
        <v>6447</v>
      </c>
      <c r="D6178" t="s">
        <v>21972</v>
      </c>
      <c r="E6178">
        <v>456.19</v>
      </c>
    </row>
    <row r="6179" spans="1:5">
      <c r="A6179" t="s">
        <v>21973</v>
      </c>
      <c r="B6179" t="s">
        <v>9618</v>
      </c>
      <c r="C6179">
        <v>6447</v>
      </c>
      <c r="D6179" t="s">
        <v>21974</v>
      </c>
      <c r="E6179">
        <v>782.31</v>
      </c>
    </row>
    <row r="6180" spans="1:5">
      <c r="A6180" t="s">
        <v>21975</v>
      </c>
      <c r="B6180" t="s">
        <v>9618</v>
      </c>
      <c r="C6180">
        <v>6447</v>
      </c>
      <c r="D6180" t="s">
        <v>21976</v>
      </c>
      <c r="E6180">
        <v>737.43</v>
      </c>
    </row>
    <row r="6181" spans="1:5">
      <c r="A6181" t="s">
        <v>21977</v>
      </c>
      <c r="B6181" t="s">
        <v>9618</v>
      </c>
      <c r="C6181">
        <v>6447</v>
      </c>
      <c r="D6181" t="s">
        <v>21978</v>
      </c>
      <c r="E6181">
        <v>783.25</v>
      </c>
    </row>
    <row r="6182" spans="1:5">
      <c r="A6182" t="s">
        <v>21979</v>
      </c>
      <c r="B6182" t="s">
        <v>9618</v>
      </c>
      <c r="C6182">
        <v>6447</v>
      </c>
      <c r="D6182" t="s">
        <v>21980</v>
      </c>
      <c r="E6182">
        <v>715.61</v>
      </c>
    </row>
    <row r="6183" spans="1:5">
      <c r="A6183" t="s">
        <v>21981</v>
      </c>
      <c r="B6183" t="s">
        <v>9618</v>
      </c>
      <c r="C6183">
        <v>6447</v>
      </c>
      <c r="D6183" t="s">
        <v>21982</v>
      </c>
      <c r="E6183">
        <v>537.27</v>
      </c>
    </row>
    <row r="6184" spans="1:5">
      <c r="A6184" t="s">
        <v>21983</v>
      </c>
      <c r="B6184" t="s">
        <v>9618</v>
      </c>
      <c r="C6184">
        <v>6447</v>
      </c>
      <c r="D6184" t="s">
        <v>21984</v>
      </c>
      <c r="E6184">
        <v>405.51</v>
      </c>
    </row>
    <row r="6185" spans="1:5">
      <c r="A6185" t="s">
        <v>21985</v>
      </c>
      <c r="B6185" t="s">
        <v>9618</v>
      </c>
      <c r="C6185">
        <v>6447</v>
      </c>
      <c r="D6185" t="s">
        <v>21986</v>
      </c>
      <c r="E6185">
        <v>520.76</v>
      </c>
    </row>
    <row r="6186" spans="1:5">
      <c r="A6186" t="s">
        <v>21987</v>
      </c>
      <c r="B6186" t="s">
        <v>9618</v>
      </c>
      <c r="C6186">
        <v>6447</v>
      </c>
      <c r="D6186" t="s">
        <v>21988</v>
      </c>
      <c r="E6186">
        <v>376.68</v>
      </c>
    </row>
    <row r="6187" spans="1:5">
      <c r="A6187" t="s">
        <v>21989</v>
      </c>
      <c r="B6187" t="s">
        <v>9618</v>
      </c>
      <c r="C6187">
        <v>6447</v>
      </c>
      <c r="D6187" t="s">
        <v>21990</v>
      </c>
      <c r="E6187">
        <v>216.86</v>
      </c>
    </row>
    <row r="6188" spans="1:5">
      <c r="A6188" t="s">
        <v>21991</v>
      </c>
      <c r="B6188" t="s">
        <v>9618</v>
      </c>
      <c r="C6188">
        <v>6447</v>
      </c>
      <c r="D6188" t="s">
        <v>21992</v>
      </c>
      <c r="E6188">
        <v>9.7100000000000009</v>
      </c>
    </row>
    <row r="6189" spans="1:5">
      <c r="A6189" t="s">
        <v>21993</v>
      </c>
      <c r="B6189" t="s">
        <v>9618</v>
      </c>
      <c r="C6189">
        <v>6447</v>
      </c>
      <c r="D6189" t="s">
        <v>21994</v>
      </c>
      <c r="E6189">
        <v>0</v>
      </c>
    </row>
    <row r="6190" spans="1:5">
      <c r="A6190" t="s">
        <v>21995</v>
      </c>
      <c r="B6190" t="s">
        <v>9618</v>
      </c>
      <c r="C6190">
        <v>6447</v>
      </c>
      <c r="D6190" t="s">
        <v>21996</v>
      </c>
      <c r="E6190">
        <v>0</v>
      </c>
    </row>
    <row r="6191" spans="1:5">
      <c r="A6191" t="s">
        <v>21997</v>
      </c>
      <c r="B6191" t="s">
        <v>9618</v>
      </c>
      <c r="C6191">
        <v>6447</v>
      </c>
      <c r="D6191" t="s">
        <v>21998</v>
      </c>
      <c r="E6191">
        <v>0</v>
      </c>
    </row>
    <row r="6192" spans="1:5">
      <c r="A6192" t="s">
        <v>21999</v>
      </c>
      <c r="B6192" t="s">
        <v>9618</v>
      </c>
      <c r="C6192">
        <v>6447</v>
      </c>
      <c r="D6192" t="s">
        <v>22000</v>
      </c>
      <c r="E6192">
        <v>0</v>
      </c>
    </row>
    <row r="6193" spans="1:5">
      <c r="A6193" t="s">
        <v>22001</v>
      </c>
      <c r="B6193" t="s">
        <v>9618</v>
      </c>
      <c r="C6193">
        <v>6447</v>
      </c>
      <c r="D6193" t="s">
        <v>22002</v>
      </c>
      <c r="E6193">
        <v>0</v>
      </c>
    </row>
    <row r="6194" spans="1:5">
      <c r="A6194" t="s">
        <v>22003</v>
      </c>
      <c r="B6194" t="s">
        <v>9618</v>
      </c>
      <c r="C6194">
        <v>6447</v>
      </c>
      <c r="D6194" t="s">
        <v>22004</v>
      </c>
      <c r="E6194">
        <v>0</v>
      </c>
    </row>
    <row r="6195" spans="1:5">
      <c r="A6195" t="s">
        <v>22005</v>
      </c>
      <c r="B6195" t="s">
        <v>9618</v>
      </c>
      <c r="C6195">
        <v>6447</v>
      </c>
      <c r="D6195" t="s">
        <v>22006</v>
      </c>
      <c r="E6195">
        <v>0</v>
      </c>
    </row>
    <row r="6196" spans="1:5">
      <c r="A6196" t="s">
        <v>22007</v>
      </c>
      <c r="B6196" t="s">
        <v>9618</v>
      </c>
      <c r="C6196">
        <v>6447</v>
      </c>
      <c r="D6196" t="s">
        <v>22008</v>
      </c>
      <c r="E6196">
        <v>0</v>
      </c>
    </row>
    <row r="6197" spans="1:5">
      <c r="A6197" t="s">
        <v>22009</v>
      </c>
      <c r="B6197" t="s">
        <v>9618</v>
      </c>
      <c r="C6197">
        <v>6447</v>
      </c>
      <c r="D6197" t="s">
        <v>22010</v>
      </c>
      <c r="E6197">
        <v>0</v>
      </c>
    </row>
    <row r="6198" spans="1:5">
      <c r="A6198" t="s">
        <v>22011</v>
      </c>
      <c r="B6198" t="s">
        <v>9618</v>
      </c>
      <c r="C6198">
        <v>6447</v>
      </c>
      <c r="D6198" t="s">
        <v>22012</v>
      </c>
      <c r="E6198">
        <v>0</v>
      </c>
    </row>
    <row r="6199" spans="1:5">
      <c r="A6199" t="s">
        <v>22013</v>
      </c>
      <c r="B6199" t="s">
        <v>9618</v>
      </c>
      <c r="C6199">
        <v>6447</v>
      </c>
      <c r="D6199" t="s">
        <v>22014</v>
      </c>
      <c r="E6199">
        <v>0</v>
      </c>
    </row>
    <row r="6200" spans="1:5">
      <c r="A6200" t="s">
        <v>22015</v>
      </c>
      <c r="B6200" t="s">
        <v>9618</v>
      </c>
      <c r="C6200">
        <v>6447</v>
      </c>
      <c r="D6200" t="s">
        <v>22016</v>
      </c>
      <c r="E6200">
        <v>5.84</v>
      </c>
    </row>
    <row r="6201" spans="1:5">
      <c r="A6201" t="s">
        <v>22017</v>
      </c>
      <c r="B6201" t="s">
        <v>9618</v>
      </c>
      <c r="C6201">
        <v>6447</v>
      </c>
      <c r="D6201" t="s">
        <v>22018</v>
      </c>
      <c r="E6201">
        <v>42.1</v>
      </c>
    </row>
    <row r="6202" spans="1:5">
      <c r="A6202" t="s">
        <v>22019</v>
      </c>
      <c r="B6202" t="s">
        <v>9618</v>
      </c>
      <c r="C6202">
        <v>6447</v>
      </c>
      <c r="D6202" t="s">
        <v>22020</v>
      </c>
      <c r="E6202">
        <v>359.03</v>
      </c>
    </row>
    <row r="6203" spans="1:5">
      <c r="A6203" t="s">
        <v>22021</v>
      </c>
      <c r="B6203" t="s">
        <v>9618</v>
      </c>
      <c r="C6203">
        <v>6447</v>
      </c>
      <c r="D6203" t="s">
        <v>22022</v>
      </c>
      <c r="E6203">
        <v>414.64</v>
      </c>
    </row>
    <row r="6204" spans="1:5">
      <c r="A6204" t="s">
        <v>22023</v>
      </c>
      <c r="B6204" t="s">
        <v>9618</v>
      </c>
      <c r="C6204">
        <v>6447</v>
      </c>
      <c r="D6204" t="s">
        <v>22024</v>
      </c>
      <c r="E6204">
        <v>633.16</v>
      </c>
    </row>
    <row r="6205" spans="1:5">
      <c r="A6205" t="s">
        <v>22025</v>
      </c>
      <c r="B6205" t="s">
        <v>9618</v>
      </c>
      <c r="C6205">
        <v>6447</v>
      </c>
      <c r="D6205" t="s">
        <v>22026</v>
      </c>
      <c r="E6205">
        <v>527.79</v>
      </c>
    </row>
    <row r="6206" spans="1:5">
      <c r="A6206" t="s">
        <v>22027</v>
      </c>
      <c r="B6206" t="s">
        <v>9618</v>
      </c>
      <c r="C6206">
        <v>6447</v>
      </c>
      <c r="D6206" t="s">
        <v>22028</v>
      </c>
      <c r="E6206">
        <v>561.27</v>
      </c>
    </row>
    <row r="6207" spans="1:5">
      <c r="A6207" t="s">
        <v>22029</v>
      </c>
      <c r="B6207" t="s">
        <v>9618</v>
      </c>
      <c r="C6207">
        <v>6447</v>
      </c>
      <c r="D6207" t="s">
        <v>22030</v>
      </c>
      <c r="E6207">
        <v>233.05</v>
      </c>
    </row>
    <row r="6208" spans="1:5">
      <c r="A6208" t="s">
        <v>22031</v>
      </c>
      <c r="B6208" t="s">
        <v>9618</v>
      </c>
      <c r="C6208">
        <v>6447</v>
      </c>
      <c r="D6208" t="s">
        <v>22032</v>
      </c>
      <c r="E6208">
        <v>164.57</v>
      </c>
    </row>
    <row r="6209" spans="1:5">
      <c r="A6209" t="s">
        <v>22033</v>
      </c>
      <c r="B6209" t="s">
        <v>9618</v>
      </c>
      <c r="C6209">
        <v>6447</v>
      </c>
      <c r="D6209" t="s">
        <v>22034</v>
      </c>
      <c r="E6209">
        <v>6.35</v>
      </c>
    </row>
    <row r="6210" spans="1:5">
      <c r="A6210" t="s">
        <v>22035</v>
      </c>
      <c r="B6210" t="s">
        <v>9618</v>
      </c>
      <c r="C6210">
        <v>6447</v>
      </c>
      <c r="D6210" t="s">
        <v>22036</v>
      </c>
      <c r="E6210">
        <v>4.88</v>
      </c>
    </row>
    <row r="6211" spans="1:5">
      <c r="A6211" t="s">
        <v>22037</v>
      </c>
      <c r="B6211" t="s">
        <v>9618</v>
      </c>
      <c r="C6211">
        <v>6447</v>
      </c>
      <c r="D6211" t="s">
        <v>22038</v>
      </c>
      <c r="E6211">
        <v>4.24</v>
      </c>
    </row>
    <row r="6212" spans="1:5">
      <c r="A6212" t="s">
        <v>22039</v>
      </c>
      <c r="B6212" t="s">
        <v>9618</v>
      </c>
      <c r="C6212">
        <v>6447</v>
      </c>
      <c r="D6212" t="s">
        <v>22040</v>
      </c>
      <c r="E6212">
        <v>3.46</v>
      </c>
    </row>
    <row r="6213" spans="1:5">
      <c r="A6213" t="s">
        <v>22041</v>
      </c>
      <c r="B6213" t="s">
        <v>9618</v>
      </c>
      <c r="C6213">
        <v>6447</v>
      </c>
      <c r="D6213" t="s">
        <v>22042</v>
      </c>
      <c r="E6213">
        <v>0</v>
      </c>
    </row>
    <row r="6214" spans="1:5">
      <c r="A6214" t="s">
        <v>22043</v>
      </c>
      <c r="B6214" t="s">
        <v>9618</v>
      </c>
      <c r="C6214">
        <v>6447</v>
      </c>
      <c r="D6214" t="s">
        <v>22044</v>
      </c>
      <c r="E6214">
        <v>0</v>
      </c>
    </row>
    <row r="6215" spans="1:5">
      <c r="A6215" t="s">
        <v>22045</v>
      </c>
      <c r="B6215" t="s">
        <v>9618</v>
      </c>
      <c r="C6215">
        <v>6447</v>
      </c>
      <c r="D6215" t="s">
        <v>22046</v>
      </c>
      <c r="E6215">
        <v>0</v>
      </c>
    </row>
    <row r="6216" spans="1:5">
      <c r="A6216" t="s">
        <v>22047</v>
      </c>
      <c r="B6216" t="s">
        <v>9618</v>
      </c>
      <c r="C6216">
        <v>6447</v>
      </c>
      <c r="D6216" t="s">
        <v>22048</v>
      </c>
      <c r="E6216">
        <v>0</v>
      </c>
    </row>
    <row r="6217" spans="1:5">
      <c r="A6217" t="s">
        <v>22049</v>
      </c>
      <c r="B6217" t="s">
        <v>9618</v>
      </c>
      <c r="C6217">
        <v>6447</v>
      </c>
      <c r="D6217" t="s">
        <v>22050</v>
      </c>
      <c r="E6217">
        <v>0</v>
      </c>
    </row>
    <row r="6218" spans="1:5">
      <c r="A6218" t="s">
        <v>22051</v>
      </c>
      <c r="B6218" t="s">
        <v>9618</v>
      </c>
      <c r="C6218">
        <v>6447</v>
      </c>
      <c r="D6218" t="s">
        <v>22052</v>
      </c>
      <c r="E6218">
        <v>0</v>
      </c>
    </row>
    <row r="6219" spans="1:5">
      <c r="A6219" t="s">
        <v>22053</v>
      </c>
      <c r="B6219" t="s">
        <v>9618</v>
      </c>
      <c r="C6219">
        <v>6447</v>
      </c>
      <c r="D6219" t="s">
        <v>22054</v>
      </c>
      <c r="E6219">
        <v>0</v>
      </c>
    </row>
    <row r="6220" spans="1:5">
      <c r="A6220" t="s">
        <v>22055</v>
      </c>
      <c r="B6220" t="s">
        <v>9618</v>
      </c>
      <c r="C6220">
        <v>6447</v>
      </c>
      <c r="D6220" t="s">
        <v>22056</v>
      </c>
      <c r="E6220">
        <v>0</v>
      </c>
    </row>
    <row r="6221" spans="1:5">
      <c r="A6221" t="s">
        <v>22057</v>
      </c>
      <c r="B6221" t="s">
        <v>9618</v>
      </c>
      <c r="C6221">
        <v>6447</v>
      </c>
      <c r="D6221" t="s">
        <v>22058</v>
      </c>
      <c r="E6221">
        <v>0</v>
      </c>
    </row>
    <row r="6222" spans="1:5">
      <c r="A6222" t="s">
        <v>22059</v>
      </c>
      <c r="B6222" t="s">
        <v>9618</v>
      </c>
      <c r="C6222">
        <v>6447</v>
      </c>
      <c r="D6222" t="s">
        <v>22060</v>
      </c>
      <c r="E6222">
        <v>0</v>
      </c>
    </row>
    <row r="6223" spans="1:5">
      <c r="A6223" t="s">
        <v>22061</v>
      </c>
      <c r="B6223" t="s">
        <v>9618</v>
      </c>
      <c r="C6223">
        <v>6447</v>
      </c>
      <c r="D6223" t="s">
        <v>22062</v>
      </c>
      <c r="E6223">
        <v>0</v>
      </c>
    </row>
    <row r="6224" spans="1:5">
      <c r="A6224" t="s">
        <v>22063</v>
      </c>
      <c r="B6224" t="s">
        <v>9618</v>
      </c>
      <c r="C6224">
        <v>6447</v>
      </c>
      <c r="D6224" t="s">
        <v>22064</v>
      </c>
      <c r="E6224">
        <v>2.76</v>
      </c>
    </row>
    <row r="6225" spans="1:5">
      <c r="A6225" t="s">
        <v>22065</v>
      </c>
      <c r="B6225" t="s">
        <v>9618</v>
      </c>
      <c r="C6225">
        <v>6447</v>
      </c>
      <c r="D6225" t="s">
        <v>22066</v>
      </c>
      <c r="E6225">
        <v>4.16</v>
      </c>
    </row>
    <row r="6226" spans="1:5">
      <c r="A6226" t="s">
        <v>22067</v>
      </c>
      <c r="B6226" t="s">
        <v>9618</v>
      </c>
      <c r="C6226">
        <v>6447</v>
      </c>
      <c r="D6226" t="s">
        <v>22068</v>
      </c>
      <c r="E6226">
        <v>4.29</v>
      </c>
    </row>
    <row r="6227" spans="1:5">
      <c r="A6227" t="s">
        <v>22069</v>
      </c>
      <c r="B6227" t="s">
        <v>9618</v>
      </c>
      <c r="C6227">
        <v>6447</v>
      </c>
      <c r="D6227" t="s">
        <v>22070</v>
      </c>
      <c r="E6227">
        <v>4.5</v>
      </c>
    </row>
    <row r="6228" spans="1:5">
      <c r="A6228" t="s">
        <v>22071</v>
      </c>
      <c r="B6228" t="s">
        <v>9618</v>
      </c>
      <c r="C6228">
        <v>6447</v>
      </c>
      <c r="D6228" t="s">
        <v>22072</v>
      </c>
      <c r="E6228">
        <v>7.33</v>
      </c>
    </row>
    <row r="6229" spans="1:5">
      <c r="A6229" t="s">
        <v>22073</v>
      </c>
      <c r="B6229" t="s">
        <v>9618</v>
      </c>
      <c r="C6229">
        <v>6447</v>
      </c>
      <c r="D6229" t="s">
        <v>22074</v>
      </c>
      <c r="E6229">
        <v>97.56</v>
      </c>
    </row>
    <row r="6230" spans="1:5">
      <c r="A6230" t="s">
        <v>22075</v>
      </c>
      <c r="B6230" t="s">
        <v>9618</v>
      </c>
      <c r="C6230">
        <v>6447</v>
      </c>
      <c r="D6230" t="s">
        <v>22076</v>
      </c>
      <c r="E6230">
        <v>188.7</v>
      </c>
    </row>
    <row r="6231" spans="1:5">
      <c r="A6231" t="s">
        <v>22077</v>
      </c>
      <c r="B6231" t="s">
        <v>9618</v>
      </c>
      <c r="C6231">
        <v>6447</v>
      </c>
      <c r="D6231" t="s">
        <v>22078</v>
      </c>
      <c r="E6231">
        <v>192.93</v>
      </c>
    </row>
    <row r="6232" spans="1:5">
      <c r="A6232" t="s">
        <v>22079</v>
      </c>
      <c r="B6232" t="s">
        <v>9618</v>
      </c>
      <c r="C6232">
        <v>6447</v>
      </c>
      <c r="D6232" t="s">
        <v>22080</v>
      </c>
      <c r="E6232">
        <v>48.07</v>
      </c>
    </row>
    <row r="6233" spans="1:5">
      <c r="A6233" t="s">
        <v>22081</v>
      </c>
      <c r="B6233" t="s">
        <v>9618</v>
      </c>
      <c r="C6233">
        <v>6447</v>
      </c>
      <c r="D6233" t="s">
        <v>22082</v>
      </c>
      <c r="E6233">
        <v>6.19</v>
      </c>
    </row>
    <row r="6234" spans="1:5">
      <c r="A6234" t="s">
        <v>22083</v>
      </c>
      <c r="B6234" t="s">
        <v>9618</v>
      </c>
      <c r="C6234">
        <v>6447</v>
      </c>
      <c r="D6234" t="s">
        <v>22084</v>
      </c>
      <c r="E6234">
        <v>4.54</v>
      </c>
    </row>
    <row r="6235" spans="1:5">
      <c r="A6235" t="s">
        <v>22085</v>
      </c>
      <c r="B6235" t="s">
        <v>9618</v>
      </c>
      <c r="C6235">
        <v>6447</v>
      </c>
      <c r="D6235" t="s">
        <v>22086</v>
      </c>
      <c r="E6235">
        <v>6.96</v>
      </c>
    </row>
    <row r="6236" spans="1:5">
      <c r="A6236" t="s">
        <v>22087</v>
      </c>
      <c r="B6236" t="s">
        <v>9618</v>
      </c>
      <c r="C6236">
        <v>6447</v>
      </c>
      <c r="D6236" t="s">
        <v>22088</v>
      </c>
      <c r="E6236">
        <v>8.09</v>
      </c>
    </row>
    <row r="6237" spans="1:5">
      <c r="A6237" t="s">
        <v>22089</v>
      </c>
      <c r="B6237" t="s">
        <v>9618</v>
      </c>
      <c r="C6237">
        <v>6447</v>
      </c>
      <c r="D6237" t="s">
        <v>22090</v>
      </c>
      <c r="E6237">
        <v>0</v>
      </c>
    </row>
    <row r="6238" spans="1:5">
      <c r="A6238" t="s">
        <v>22091</v>
      </c>
      <c r="B6238" t="s">
        <v>9618</v>
      </c>
      <c r="C6238">
        <v>6447</v>
      </c>
      <c r="D6238" t="s">
        <v>22092</v>
      </c>
      <c r="E6238">
        <v>0</v>
      </c>
    </row>
    <row r="6239" spans="1:5">
      <c r="A6239" t="s">
        <v>22093</v>
      </c>
      <c r="B6239" t="s">
        <v>9618</v>
      </c>
      <c r="C6239">
        <v>6447</v>
      </c>
      <c r="D6239" t="s">
        <v>22094</v>
      </c>
      <c r="E6239">
        <v>0</v>
      </c>
    </row>
    <row r="6240" spans="1:5">
      <c r="A6240" t="s">
        <v>22095</v>
      </c>
      <c r="B6240" t="s">
        <v>9618</v>
      </c>
      <c r="C6240">
        <v>6447</v>
      </c>
      <c r="D6240" t="s">
        <v>22096</v>
      </c>
      <c r="E6240">
        <v>0</v>
      </c>
    </row>
    <row r="6241" spans="1:5">
      <c r="A6241" t="s">
        <v>22097</v>
      </c>
      <c r="B6241" t="s">
        <v>9618</v>
      </c>
      <c r="C6241">
        <v>6447</v>
      </c>
      <c r="D6241" t="s">
        <v>22098</v>
      </c>
      <c r="E6241">
        <v>0</v>
      </c>
    </row>
    <row r="6242" spans="1:5">
      <c r="A6242" t="s">
        <v>22099</v>
      </c>
      <c r="B6242" t="s">
        <v>9618</v>
      </c>
      <c r="C6242">
        <v>6447</v>
      </c>
      <c r="D6242" t="s">
        <v>22100</v>
      </c>
      <c r="E6242">
        <v>0</v>
      </c>
    </row>
    <row r="6243" spans="1:5">
      <c r="A6243" t="s">
        <v>22101</v>
      </c>
      <c r="B6243" t="s">
        <v>9618</v>
      </c>
      <c r="C6243">
        <v>6447</v>
      </c>
      <c r="D6243" t="s">
        <v>22102</v>
      </c>
      <c r="E6243">
        <v>0</v>
      </c>
    </row>
    <row r="6244" spans="1:5">
      <c r="A6244" t="s">
        <v>22103</v>
      </c>
      <c r="B6244" t="s">
        <v>9618</v>
      </c>
      <c r="C6244">
        <v>6447</v>
      </c>
      <c r="D6244" t="s">
        <v>22104</v>
      </c>
      <c r="E6244">
        <v>0</v>
      </c>
    </row>
    <row r="6245" spans="1:5">
      <c r="A6245" t="s">
        <v>22105</v>
      </c>
      <c r="B6245" t="s">
        <v>9618</v>
      </c>
      <c r="C6245">
        <v>6447</v>
      </c>
      <c r="D6245" t="s">
        <v>22106</v>
      </c>
      <c r="E6245">
        <v>0</v>
      </c>
    </row>
    <row r="6246" spans="1:5">
      <c r="A6246" t="s">
        <v>22107</v>
      </c>
      <c r="B6246" t="s">
        <v>9618</v>
      </c>
      <c r="C6246">
        <v>6447</v>
      </c>
      <c r="D6246" t="s">
        <v>22108</v>
      </c>
      <c r="E6246">
        <v>0</v>
      </c>
    </row>
    <row r="6247" spans="1:5">
      <c r="A6247" t="s">
        <v>22109</v>
      </c>
      <c r="B6247" t="s">
        <v>9618</v>
      </c>
      <c r="C6247">
        <v>6447</v>
      </c>
      <c r="D6247" t="s">
        <v>22110</v>
      </c>
      <c r="E6247">
        <v>0</v>
      </c>
    </row>
    <row r="6248" spans="1:5">
      <c r="A6248" t="s">
        <v>22111</v>
      </c>
      <c r="B6248" t="s">
        <v>9618</v>
      </c>
      <c r="C6248">
        <v>6447</v>
      </c>
      <c r="D6248" t="s">
        <v>22112</v>
      </c>
      <c r="E6248">
        <v>3.27</v>
      </c>
    </row>
    <row r="6249" spans="1:5">
      <c r="A6249" t="s">
        <v>22113</v>
      </c>
      <c r="B6249" t="s">
        <v>9618</v>
      </c>
      <c r="C6249">
        <v>6447</v>
      </c>
      <c r="D6249" t="s">
        <v>22114</v>
      </c>
      <c r="E6249">
        <v>11</v>
      </c>
    </row>
    <row r="6250" spans="1:5">
      <c r="A6250" t="s">
        <v>22115</v>
      </c>
      <c r="B6250" t="s">
        <v>9618</v>
      </c>
      <c r="C6250">
        <v>6447</v>
      </c>
      <c r="D6250" t="s">
        <v>22116</v>
      </c>
      <c r="E6250">
        <v>218.96</v>
      </c>
    </row>
    <row r="6251" spans="1:5">
      <c r="A6251" t="s">
        <v>22117</v>
      </c>
      <c r="B6251" t="s">
        <v>9618</v>
      </c>
      <c r="C6251">
        <v>6447</v>
      </c>
      <c r="D6251" t="s">
        <v>22118</v>
      </c>
      <c r="E6251">
        <v>108.84</v>
      </c>
    </row>
    <row r="6252" spans="1:5">
      <c r="A6252" t="s">
        <v>22119</v>
      </c>
      <c r="B6252" t="s">
        <v>9618</v>
      </c>
      <c r="C6252">
        <v>6447</v>
      </c>
      <c r="D6252" t="s">
        <v>22120</v>
      </c>
      <c r="E6252">
        <v>5.32</v>
      </c>
    </row>
    <row r="6253" spans="1:5">
      <c r="A6253" t="s">
        <v>22121</v>
      </c>
      <c r="B6253" t="s">
        <v>9618</v>
      </c>
      <c r="C6253">
        <v>6447</v>
      </c>
      <c r="D6253" t="s">
        <v>22122</v>
      </c>
      <c r="E6253">
        <v>80.88</v>
      </c>
    </row>
    <row r="6254" spans="1:5">
      <c r="A6254" t="s">
        <v>22123</v>
      </c>
      <c r="B6254" t="s">
        <v>9618</v>
      </c>
      <c r="C6254">
        <v>6447</v>
      </c>
      <c r="D6254" t="s">
        <v>22124</v>
      </c>
      <c r="E6254">
        <v>445.13</v>
      </c>
    </row>
    <row r="6255" spans="1:5">
      <c r="A6255" t="s">
        <v>22125</v>
      </c>
      <c r="B6255" t="s">
        <v>9618</v>
      </c>
      <c r="C6255">
        <v>6447</v>
      </c>
      <c r="D6255" t="s">
        <v>22126</v>
      </c>
      <c r="E6255">
        <v>622.91</v>
      </c>
    </row>
    <row r="6256" spans="1:5">
      <c r="A6256" t="s">
        <v>22127</v>
      </c>
      <c r="B6256" t="s">
        <v>9618</v>
      </c>
      <c r="C6256">
        <v>6447</v>
      </c>
      <c r="D6256" t="s">
        <v>22128</v>
      </c>
      <c r="E6256">
        <v>579.23</v>
      </c>
    </row>
    <row r="6257" spans="1:5">
      <c r="A6257" t="s">
        <v>22129</v>
      </c>
      <c r="B6257" t="s">
        <v>9618</v>
      </c>
      <c r="C6257">
        <v>6447</v>
      </c>
      <c r="D6257" t="s">
        <v>22130</v>
      </c>
      <c r="E6257">
        <v>51.51</v>
      </c>
    </row>
    <row r="6258" spans="1:5">
      <c r="A6258" t="s">
        <v>22131</v>
      </c>
      <c r="B6258" t="s">
        <v>9618</v>
      </c>
      <c r="C6258">
        <v>6447</v>
      </c>
      <c r="D6258" t="s">
        <v>22132</v>
      </c>
      <c r="E6258">
        <v>183.57</v>
      </c>
    </row>
    <row r="6259" spans="1:5">
      <c r="A6259" t="s">
        <v>22133</v>
      </c>
      <c r="B6259" t="s">
        <v>9618</v>
      </c>
      <c r="C6259">
        <v>6447</v>
      </c>
      <c r="D6259" t="s">
        <v>22134</v>
      </c>
      <c r="E6259">
        <v>9.51</v>
      </c>
    </row>
    <row r="6260" spans="1:5">
      <c r="A6260" t="s">
        <v>22135</v>
      </c>
      <c r="B6260" t="s">
        <v>9618</v>
      </c>
      <c r="C6260">
        <v>6447</v>
      </c>
      <c r="D6260" t="s">
        <v>22136</v>
      </c>
      <c r="E6260">
        <v>8.11</v>
      </c>
    </row>
    <row r="6261" spans="1:5">
      <c r="A6261" t="s">
        <v>22137</v>
      </c>
      <c r="B6261" t="s">
        <v>9618</v>
      </c>
      <c r="C6261">
        <v>6447</v>
      </c>
      <c r="D6261" t="s">
        <v>22138</v>
      </c>
      <c r="E6261">
        <v>0</v>
      </c>
    </row>
    <row r="6262" spans="1:5">
      <c r="A6262" t="s">
        <v>22139</v>
      </c>
      <c r="B6262" t="s">
        <v>9618</v>
      </c>
      <c r="C6262">
        <v>6447</v>
      </c>
      <c r="D6262" t="s">
        <v>22140</v>
      </c>
      <c r="E6262">
        <v>0</v>
      </c>
    </row>
    <row r="6263" spans="1:5">
      <c r="A6263" t="s">
        <v>22141</v>
      </c>
      <c r="B6263" t="s">
        <v>9618</v>
      </c>
      <c r="C6263">
        <v>6447</v>
      </c>
      <c r="D6263" t="s">
        <v>22142</v>
      </c>
      <c r="E6263">
        <v>0</v>
      </c>
    </row>
    <row r="6264" spans="1:5">
      <c r="A6264" t="s">
        <v>22143</v>
      </c>
      <c r="B6264" t="s">
        <v>9618</v>
      </c>
      <c r="C6264">
        <v>6447</v>
      </c>
      <c r="D6264" t="s">
        <v>22144</v>
      </c>
      <c r="E6264">
        <v>0</v>
      </c>
    </row>
    <row r="6265" spans="1:5">
      <c r="A6265" t="s">
        <v>22145</v>
      </c>
      <c r="B6265" t="s">
        <v>9618</v>
      </c>
      <c r="C6265">
        <v>6447</v>
      </c>
      <c r="D6265" t="s">
        <v>22146</v>
      </c>
      <c r="E6265">
        <v>0</v>
      </c>
    </row>
    <row r="6266" spans="1:5">
      <c r="A6266" t="s">
        <v>22147</v>
      </c>
      <c r="B6266" t="s">
        <v>9618</v>
      </c>
      <c r="C6266">
        <v>6447</v>
      </c>
      <c r="D6266" t="s">
        <v>22148</v>
      </c>
      <c r="E6266">
        <v>0</v>
      </c>
    </row>
    <row r="6267" spans="1:5">
      <c r="A6267" t="s">
        <v>22149</v>
      </c>
      <c r="B6267" t="s">
        <v>9618</v>
      </c>
      <c r="C6267">
        <v>6447</v>
      </c>
      <c r="D6267" t="s">
        <v>22150</v>
      </c>
      <c r="E6267">
        <v>0</v>
      </c>
    </row>
    <row r="6268" spans="1:5">
      <c r="A6268" t="s">
        <v>22151</v>
      </c>
      <c r="B6268" t="s">
        <v>9618</v>
      </c>
      <c r="C6268">
        <v>6447</v>
      </c>
      <c r="D6268" t="s">
        <v>22152</v>
      </c>
      <c r="E6268">
        <v>0</v>
      </c>
    </row>
    <row r="6269" spans="1:5">
      <c r="A6269" t="s">
        <v>22153</v>
      </c>
      <c r="B6269" t="s">
        <v>9618</v>
      </c>
      <c r="C6269">
        <v>6447</v>
      </c>
      <c r="D6269" t="s">
        <v>22154</v>
      </c>
      <c r="E6269">
        <v>0</v>
      </c>
    </row>
    <row r="6270" spans="1:5">
      <c r="A6270" t="s">
        <v>22155</v>
      </c>
      <c r="B6270" t="s">
        <v>9618</v>
      </c>
      <c r="C6270">
        <v>6447</v>
      </c>
      <c r="D6270" t="s">
        <v>22156</v>
      </c>
      <c r="E6270">
        <v>0</v>
      </c>
    </row>
    <row r="6271" spans="1:5">
      <c r="A6271" t="s">
        <v>22157</v>
      </c>
      <c r="B6271" t="s">
        <v>9618</v>
      </c>
      <c r="C6271">
        <v>6447</v>
      </c>
      <c r="D6271" t="s">
        <v>22158</v>
      </c>
      <c r="E6271">
        <v>0</v>
      </c>
    </row>
    <row r="6272" spans="1:5">
      <c r="A6272" t="s">
        <v>22159</v>
      </c>
      <c r="B6272" t="s">
        <v>9618</v>
      </c>
      <c r="C6272">
        <v>6447</v>
      </c>
      <c r="D6272" t="s">
        <v>22160</v>
      </c>
      <c r="E6272">
        <v>3.14</v>
      </c>
    </row>
    <row r="6273" spans="1:5">
      <c r="A6273" t="s">
        <v>22161</v>
      </c>
      <c r="B6273" t="s">
        <v>9618</v>
      </c>
      <c r="C6273">
        <v>6447</v>
      </c>
      <c r="D6273" t="s">
        <v>22162</v>
      </c>
      <c r="E6273">
        <v>31.3</v>
      </c>
    </row>
    <row r="6274" spans="1:5">
      <c r="A6274" t="s">
        <v>22163</v>
      </c>
      <c r="B6274" t="s">
        <v>9618</v>
      </c>
      <c r="C6274">
        <v>6447</v>
      </c>
      <c r="D6274" t="s">
        <v>22164</v>
      </c>
      <c r="E6274">
        <v>238.05</v>
      </c>
    </row>
    <row r="6275" spans="1:5">
      <c r="A6275" t="s">
        <v>22165</v>
      </c>
      <c r="B6275" t="s">
        <v>9618</v>
      </c>
      <c r="C6275">
        <v>6447</v>
      </c>
      <c r="D6275" t="s">
        <v>22166</v>
      </c>
      <c r="E6275">
        <v>470.13</v>
      </c>
    </row>
    <row r="6276" spans="1:5">
      <c r="A6276" t="s">
        <v>22167</v>
      </c>
      <c r="B6276" t="s">
        <v>9618</v>
      </c>
      <c r="C6276">
        <v>6447</v>
      </c>
      <c r="D6276" t="s">
        <v>22168</v>
      </c>
      <c r="E6276">
        <v>242.06</v>
      </c>
    </row>
    <row r="6277" spans="1:5">
      <c r="A6277" t="s">
        <v>22169</v>
      </c>
      <c r="B6277" t="s">
        <v>9618</v>
      </c>
      <c r="C6277">
        <v>6447</v>
      </c>
      <c r="D6277" t="s">
        <v>22170</v>
      </c>
      <c r="E6277">
        <v>445.3</v>
      </c>
    </row>
    <row r="6278" spans="1:5">
      <c r="A6278" t="s">
        <v>22171</v>
      </c>
      <c r="B6278" t="s">
        <v>9618</v>
      </c>
      <c r="C6278">
        <v>6447</v>
      </c>
      <c r="D6278" t="s">
        <v>22172</v>
      </c>
      <c r="E6278">
        <v>292.27999999999997</v>
      </c>
    </row>
    <row r="6279" spans="1:5">
      <c r="A6279" t="s">
        <v>22173</v>
      </c>
      <c r="B6279" t="s">
        <v>9618</v>
      </c>
      <c r="C6279">
        <v>6447</v>
      </c>
      <c r="D6279" t="s">
        <v>22174</v>
      </c>
      <c r="E6279">
        <v>31.65</v>
      </c>
    </row>
    <row r="6280" spans="1:5">
      <c r="A6280" t="s">
        <v>22175</v>
      </c>
      <c r="B6280" t="s">
        <v>9618</v>
      </c>
      <c r="C6280">
        <v>6447</v>
      </c>
      <c r="D6280" t="s">
        <v>22176</v>
      </c>
      <c r="E6280">
        <v>18.28</v>
      </c>
    </row>
    <row r="6281" spans="1:5">
      <c r="A6281" t="s">
        <v>22177</v>
      </c>
      <c r="B6281" t="s">
        <v>9618</v>
      </c>
      <c r="C6281">
        <v>6447</v>
      </c>
      <c r="D6281" t="s">
        <v>22178</v>
      </c>
      <c r="E6281">
        <v>128.81</v>
      </c>
    </row>
    <row r="6282" spans="1:5">
      <c r="A6282" t="s">
        <v>22179</v>
      </c>
      <c r="B6282" t="s">
        <v>9618</v>
      </c>
      <c r="C6282">
        <v>6447</v>
      </c>
      <c r="D6282" t="s">
        <v>22180</v>
      </c>
      <c r="E6282">
        <v>9.0299999999999994</v>
      </c>
    </row>
    <row r="6283" spans="1:5">
      <c r="A6283" t="s">
        <v>22181</v>
      </c>
      <c r="B6283" t="s">
        <v>9618</v>
      </c>
      <c r="C6283">
        <v>6447</v>
      </c>
      <c r="D6283" t="s">
        <v>22182</v>
      </c>
      <c r="E6283">
        <v>4.4000000000000004</v>
      </c>
    </row>
    <row r="6284" spans="1:5">
      <c r="A6284" t="s">
        <v>22183</v>
      </c>
      <c r="B6284" t="s">
        <v>9618</v>
      </c>
      <c r="C6284">
        <v>6447</v>
      </c>
      <c r="D6284" t="s">
        <v>22184</v>
      </c>
      <c r="E6284">
        <v>3.63</v>
      </c>
    </row>
    <row r="6285" spans="1:5">
      <c r="A6285" t="s">
        <v>22185</v>
      </c>
      <c r="B6285" t="s">
        <v>9618</v>
      </c>
      <c r="C6285">
        <v>6447</v>
      </c>
      <c r="D6285" t="s">
        <v>22186</v>
      </c>
      <c r="E6285">
        <v>0</v>
      </c>
    </row>
    <row r="6286" spans="1:5">
      <c r="A6286" t="s">
        <v>22187</v>
      </c>
      <c r="B6286" t="s">
        <v>9618</v>
      </c>
      <c r="C6286">
        <v>6447</v>
      </c>
      <c r="D6286" t="s">
        <v>22188</v>
      </c>
      <c r="E6286">
        <v>0</v>
      </c>
    </row>
    <row r="6287" spans="1:5">
      <c r="A6287" t="s">
        <v>22189</v>
      </c>
      <c r="B6287" t="s">
        <v>9618</v>
      </c>
      <c r="C6287">
        <v>6447</v>
      </c>
      <c r="D6287" t="s">
        <v>22190</v>
      </c>
      <c r="E6287">
        <v>0</v>
      </c>
    </row>
    <row r="6288" spans="1:5">
      <c r="A6288" t="s">
        <v>22191</v>
      </c>
      <c r="B6288" t="s">
        <v>9618</v>
      </c>
      <c r="C6288">
        <v>6447</v>
      </c>
      <c r="D6288" t="s">
        <v>22192</v>
      </c>
      <c r="E6288">
        <v>0</v>
      </c>
    </row>
    <row r="6289" spans="1:5">
      <c r="A6289" t="s">
        <v>22193</v>
      </c>
      <c r="B6289" t="s">
        <v>9618</v>
      </c>
      <c r="C6289">
        <v>6447</v>
      </c>
      <c r="D6289" t="s">
        <v>22194</v>
      </c>
      <c r="E6289">
        <v>0</v>
      </c>
    </row>
    <row r="6290" spans="1:5">
      <c r="A6290" t="s">
        <v>22195</v>
      </c>
      <c r="B6290" t="s">
        <v>9618</v>
      </c>
      <c r="C6290">
        <v>6447</v>
      </c>
      <c r="D6290" t="s">
        <v>22196</v>
      </c>
      <c r="E6290">
        <v>0</v>
      </c>
    </row>
    <row r="6291" spans="1:5">
      <c r="A6291" t="s">
        <v>22197</v>
      </c>
      <c r="B6291" t="s">
        <v>9618</v>
      </c>
      <c r="C6291">
        <v>6447</v>
      </c>
      <c r="D6291" t="s">
        <v>22198</v>
      </c>
      <c r="E6291">
        <v>0</v>
      </c>
    </row>
    <row r="6292" spans="1:5">
      <c r="A6292" t="s">
        <v>22199</v>
      </c>
      <c r="B6292" t="s">
        <v>9618</v>
      </c>
      <c r="C6292">
        <v>6447</v>
      </c>
      <c r="D6292" t="s">
        <v>22200</v>
      </c>
      <c r="E6292">
        <v>0</v>
      </c>
    </row>
    <row r="6293" spans="1:5">
      <c r="A6293" t="s">
        <v>22201</v>
      </c>
      <c r="B6293" t="s">
        <v>9618</v>
      </c>
      <c r="C6293">
        <v>6447</v>
      </c>
      <c r="D6293" t="s">
        <v>22202</v>
      </c>
      <c r="E6293">
        <v>0</v>
      </c>
    </row>
    <row r="6294" spans="1:5">
      <c r="A6294" t="s">
        <v>22203</v>
      </c>
      <c r="B6294" t="s">
        <v>9618</v>
      </c>
      <c r="C6294">
        <v>6447</v>
      </c>
      <c r="D6294" t="s">
        <v>22204</v>
      </c>
      <c r="E6294">
        <v>0</v>
      </c>
    </row>
    <row r="6295" spans="1:5">
      <c r="A6295" t="s">
        <v>22205</v>
      </c>
      <c r="B6295" t="s">
        <v>9618</v>
      </c>
      <c r="C6295">
        <v>6447</v>
      </c>
      <c r="D6295" t="s">
        <v>22206</v>
      </c>
      <c r="E6295">
        <v>0</v>
      </c>
    </row>
    <row r="6296" spans="1:5">
      <c r="A6296" t="s">
        <v>22207</v>
      </c>
      <c r="B6296" t="s">
        <v>9618</v>
      </c>
      <c r="C6296">
        <v>6447</v>
      </c>
      <c r="D6296" t="s">
        <v>22208</v>
      </c>
      <c r="E6296">
        <v>2.11</v>
      </c>
    </row>
    <row r="6297" spans="1:5">
      <c r="A6297" t="s">
        <v>22209</v>
      </c>
      <c r="B6297" t="s">
        <v>9618</v>
      </c>
      <c r="C6297">
        <v>6447</v>
      </c>
      <c r="D6297" t="s">
        <v>22210</v>
      </c>
      <c r="E6297">
        <v>26.06</v>
      </c>
    </row>
    <row r="6298" spans="1:5">
      <c r="A6298" t="s">
        <v>22211</v>
      </c>
      <c r="B6298" t="s">
        <v>9618</v>
      </c>
      <c r="C6298">
        <v>6447</v>
      </c>
      <c r="D6298" t="s">
        <v>22212</v>
      </c>
      <c r="E6298">
        <v>68.69</v>
      </c>
    </row>
    <row r="6299" spans="1:5">
      <c r="A6299" t="s">
        <v>22213</v>
      </c>
      <c r="B6299" t="s">
        <v>9618</v>
      </c>
      <c r="C6299">
        <v>6447</v>
      </c>
      <c r="D6299" t="s">
        <v>22214</v>
      </c>
      <c r="E6299">
        <v>109.87</v>
      </c>
    </row>
    <row r="6300" spans="1:5">
      <c r="A6300" t="s">
        <v>22215</v>
      </c>
      <c r="B6300" t="s">
        <v>9618</v>
      </c>
      <c r="C6300">
        <v>6447</v>
      </c>
      <c r="D6300" t="s">
        <v>22216</v>
      </c>
      <c r="E6300">
        <v>16.95</v>
      </c>
    </row>
    <row r="6301" spans="1:5">
      <c r="A6301" t="s">
        <v>22217</v>
      </c>
      <c r="B6301" t="s">
        <v>9618</v>
      </c>
      <c r="C6301">
        <v>6447</v>
      </c>
      <c r="D6301" t="s">
        <v>22218</v>
      </c>
      <c r="E6301">
        <v>6.3</v>
      </c>
    </row>
    <row r="6302" spans="1:5">
      <c r="A6302" t="s">
        <v>22219</v>
      </c>
      <c r="B6302" t="s">
        <v>9618</v>
      </c>
      <c r="C6302">
        <v>6447</v>
      </c>
      <c r="D6302" t="s">
        <v>22220</v>
      </c>
      <c r="E6302">
        <v>17.38</v>
      </c>
    </row>
    <row r="6303" spans="1:5">
      <c r="A6303" t="s">
        <v>22221</v>
      </c>
      <c r="B6303" t="s">
        <v>9618</v>
      </c>
      <c r="C6303">
        <v>6447</v>
      </c>
      <c r="D6303" t="s">
        <v>22222</v>
      </c>
      <c r="E6303">
        <v>10.61</v>
      </c>
    </row>
    <row r="6304" spans="1:5">
      <c r="A6304" t="s">
        <v>22223</v>
      </c>
      <c r="B6304" t="s">
        <v>9618</v>
      </c>
      <c r="C6304">
        <v>6447</v>
      </c>
      <c r="D6304" t="s">
        <v>22224</v>
      </c>
      <c r="E6304">
        <v>50.13</v>
      </c>
    </row>
    <row r="6305" spans="1:5">
      <c r="A6305" t="s">
        <v>22225</v>
      </c>
      <c r="B6305" t="s">
        <v>9618</v>
      </c>
      <c r="C6305">
        <v>6447</v>
      </c>
      <c r="D6305" t="s">
        <v>22226</v>
      </c>
      <c r="E6305">
        <v>48.9</v>
      </c>
    </row>
    <row r="6306" spans="1:5">
      <c r="A6306" t="s">
        <v>22227</v>
      </c>
      <c r="B6306" t="s">
        <v>9618</v>
      </c>
      <c r="C6306">
        <v>6447</v>
      </c>
      <c r="D6306" t="s">
        <v>22228</v>
      </c>
      <c r="E6306">
        <v>81.99</v>
      </c>
    </row>
    <row r="6307" spans="1:5">
      <c r="A6307" t="s">
        <v>22229</v>
      </c>
      <c r="B6307" t="s">
        <v>9618</v>
      </c>
      <c r="C6307">
        <v>6447</v>
      </c>
      <c r="D6307" t="s">
        <v>22230</v>
      </c>
      <c r="E6307">
        <v>58.32</v>
      </c>
    </row>
    <row r="6308" spans="1:5">
      <c r="A6308" t="s">
        <v>22231</v>
      </c>
      <c r="B6308" t="s">
        <v>9618</v>
      </c>
      <c r="C6308">
        <v>6447</v>
      </c>
      <c r="D6308" t="s">
        <v>22232</v>
      </c>
      <c r="E6308">
        <v>8.01</v>
      </c>
    </row>
    <row r="6309" spans="1:5">
      <c r="A6309" t="s">
        <v>22233</v>
      </c>
      <c r="B6309" t="s">
        <v>9618</v>
      </c>
      <c r="C6309">
        <v>6447</v>
      </c>
      <c r="D6309" t="s">
        <v>22234</v>
      </c>
      <c r="E6309">
        <v>0</v>
      </c>
    </row>
    <row r="6310" spans="1:5">
      <c r="A6310" t="s">
        <v>22235</v>
      </c>
      <c r="B6310" t="s">
        <v>9618</v>
      </c>
      <c r="C6310">
        <v>6447</v>
      </c>
      <c r="D6310" t="s">
        <v>22236</v>
      </c>
      <c r="E6310">
        <v>0</v>
      </c>
    </row>
    <row r="6311" spans="1:5">
      <c r="A6311" t="s">
        <v>22237</v>
      </c>
      <c r="B6311" t="s">
        <v>9618</v>
      </c>
      <c r="C6311">
        <v>6447</v>
      </c>
      <c r="D6311" t="s">
        <v>22238</v>
      </c>
      <c r="E6311">
        <v>0</v>
      </c>
    </row>
    <row r="6312" spans="1:5">
      <c r="A6312" t="s">
        <v>22239</v>
      </c>
      <c r="B6312" t="s">
        <v>9618</v>
      </c>
      <c r="C6312">
        <v>6447</v>
      </c>
      <c r="D6312" t="s">
        <v>22240</v>
      </c>
      <c r="E6312">
        <v>0</v>
      </c>
    </row>
    <row r="6313" spans="1:5">
      <c r="A6313" t="s">
        <v>22241</v>
      </c>
      <c r="B6313" t="s">
        <v>9618</v>
      </c>
      <c r="C6313">
        <v>6447</v>
      </c>
      <c r="D6313" t="s">
        <v>22242</v>
      </c>
      <c r="E6313">
        <v>0</v>
      </c>
    </row>
    <row r="6314" spans="1:5">
      <c r="A6314" t="s">
        <v>22243</v>
      </c>
      <c r="B6314" t="s">
        <v>9618</v>
      </c>
      <c r="C6314">
        <v>6447</v>
      </c>
      <c r="D6314" t="s">
        <v>22244</v>
      </c>
      <c r="E6314">
        <v>0</v>
      </c>
    </row>
    <row r="6315" spans="1:5">
      <c r="A6315" t="s">
        <v>22245</v>
      </c>
      <c r="B6315" t="s">
        <v>9618</v>
      </c>
      <c r="C6315">
        <v>6447</v>
      </c>
      <c r="D6315" t="s">
        <v>22246</v>
      </c>
      <c r="E6315">
        <v>0</v>
      </c>
    </row>
    <row r="6316" spans="1:5">
      <c r="A6316" t="s">
        <v>22247</v>
      </c>
      <c r="B6316" t="s">
        <v>9618</v>
      </c>
      <c r="C6316">
        <v>6447</v>
      </c>
      <c r="D6316" t="s">
        <v>22248</v>
      </c>
      <c r="E6316">
        <v>0</v>
      </c>
    </row>
    <row r="6317" spans="1:5">
      <c r="A6317" t="s">
        <v>22249</v>
      </c>
      <c r="B6317" t="s">
        <v>9618</v>
      </c>
      <c r="C6317">
        <v>6447</v>
      </c>
      <c r="D6317" t="s">
        <v>22250</v>
      </c>
      <c r="E6317">
        <v>0</v>
      </c>
    </row>
    <row r="6318" spans="1:5">
      <c r="A6318" t="s">
        <v>22251</v>
      </c>
      <c r="B6318" t="s">
        <v>9618</v>
      </c>
      <c r="C6318">
        <v>6447</v>
      </c>
      <c r="D6318" t="s">
        <v>22252</v>
      </c>
      <c r="E6318">
        <v>0</v>
      </c>
    </row>
    <row r="6319" spans="1:5">
      <c r="A6319" t="s">
        <v>22253</v>
      </c>
      <c r="B6319" t="s">
        <v>9618</v>
      </c>
      <c r="C6319">
        <v>6447</v>
      </c>
      <c r="D6319" t="s">
        <v>22254</v>
      </c>
      <c r="E6319">
        <v>0</v>
      </c>
    </row>
    <row r="6320" spans="1:5">
      <c r="A6320" t="s">
        <v>22255</v>
      </c>
      <c r="B6320" t="s">
        <v>9618</v>
      </c>
      <c r="C6320">
        <v>6447</v>
      </c>
      <c r="D6320" t="s">
        <v>22256</v>
      </c>
      <c r="E6320">
        <v>2.08</v>
      </c>
    </row>
    <row r="6321" spans="1:5">
      <c r="A6321" t="s">
        <v>22257</v>
      </c>
      <c r="B6321" t="s">
        <v>9618</v>
      </c>
      <c r="C6321">
        <v>6447</v>
      </c>
      <c r="D6321" t="s">
        <v>22258</v>
      </c>
      <c r="E6321">
        <v>4.24</v>
      </c>
    </row>
    <row r="6322" spans="1:5">
      <c r="A6322" t="s">
        <v>22259</v>
      </c>
      <c r="B6322" t="s">
        <v>9618</v>
      </c>
      <c r="C6322">
        <v>6447</v>
      </c>
      <c r="D6322" t="s">
        <v>22260</v>
      </c>
      <c r="E6322">
        <v>4.17</v>
      </c>
    </row>
    <row r="6323" spans="1:5">
      <c r="A6323" t="s">
        <v>22261</v>
      </c>
      <c r="B6323" t="s">
        <v>9618</v>
      </c>
      <c r="C6323">
        <v>6447</v>
      </c>
      <c r="D6323" t="s">
        <v>22262</v>
      </c>
      <c r="E6323">
        <v>4.24</v>
      </c>
    </row>
    <row r="6324" spans="1:5">
      <c r="A6324" t="s">
        <v>22263</v>
      </c>
      <c r="B6324" t="s">
        <v>9618</v>
      </c>
      <c r="C6324">
        <v>6447</v>
      </c>
      <c r="D6324" t="s">
        <v>22264</v>
      </c>
      <c r="E6324">
        <v>4.6900000000000004</v>
      </c>
    </row>
    <row r="6325" spans="1:5">
      <c r="A6325" t="s">
        <v>22265</v>
      </c>
      <c r="B6325" t="s">
        <v>9618</v>
      </c>
      <c r="C6325">
        <v>6447</v>
      </c>
      <c r="D6325" t="s">
        <v>22266</v>
      </c>
      <c r="E6325">
        <v>4.46</v>
      </c>
    </row>
    <row r="6326" spans="1:5">
      <c r="A6326" t="s">
        <v>22267</v>
      </c>
      <c r="B6326" t="s">
        <v>9618</v>
      </c>
      <c r="C6326">
        <v>6447</v>
      </c>
      <c r="D6326" t="s">
        <v>22268</v>
      </c>
      <c r="E6326">
        <v>4.83</v>
      </c>
    </row>
    <row r="6327" spans="1:5">
      <c r="A6327" t="s">
        <v>22269</v>
      </c>
      <c r="B6327" t="s">
        <v>9618</v>
      </c>
      <c r="C6327">
        <v>6447</v>
      </c>
      <c r="D6327" t="s">
        <v>22270</v>
      </c>
      <c r="E6327">
        <v>4.29</v>
      </c>
    </row>
    <row r="6328" spans="1:5">
      <c r="A6328" t="s">
        <v>22271</v>
      </c>
      <c r="B6328" t="s">
        <v>9618</v>
      </c>
      <c r="C6328">
        <v>6447</v>
      </c>
      <c r="D6328" t="s">
        <v>22272</v>
      </c>
      <c r="E6328">
        <v>4.28</v>
      </c>
    </row>
    <row r="6329" spans="1:5">
      <c r="A6329" t="s">
        <v>22273</v>
      </c>
      <c r="B6329" t="s">
        <v>9618</v>
      </c>
      <c r="C6329">
        <v>6447</v>
      </c>
      <c r="D6329" t="s">
        <v>22274</v>
      </c>
      <c r="E6329">
        <v>4.29</v>
      </c>
    </row>
    <row r="6330" spans="1:5">
      <c r="A6330" t="s">
        <v>22275</v>
      </c>
      <c r="B6330" t="s">
        <v>9618</v>
      </c>
      <c r="C6330">
        <v>6447</v>
      </c>
      <c r="D6330" t="s">
        <v>22276</v>
      </c>
      <c r="E6330">
        <v>4.29</v>
      </c>
    </row>
    <row r="6331" spans="1:5">
      <c r="A6331" t="s">
        <v>22277</v>
      </c>
      <c r="B6331" t="s">
        <v>9618</v>
      </c>
      <c r="C6331">
        <v>6447</v>
      </c>
      <c r="D6331" t="s">
        <v>22278</v>
      </c>
      <c r="E6331">
        <v>4.28</v>
      </c>
    </row>
    <row r="6332" spans="1:5">
      <c r="A6332" t="s">
        <v>22279</v>
      </c>
      <c r="B6332" t="s">
        <v>9618</v>
      </c>
      <c r="C6332">
        <v>6447</v>
      </c>
      <c r="D6332" t="s">
        <v>22280</v>
      </c>
      <c r="E6332">
        <v>2.93</v>
      </c>
    </row>
    <row r="6333" spans="1:5">
      <c r="A6333" t="s">
        <v>22281</v>
      </c>
      <c r="B6333" t="s">
        <v>9618</v>
      </c>
      <c r="C6333">
        <v>6447</v>
      </c>
      <c r="D6333" t="s">
        <v>22282</v>
      </c>
      <c r="E6333">
        <v>0</v>
      </c>
    </row>
    <row r="6334" spans="1:5">
      <c r="A6334" t="s">
        <v>22283</v>
      </c>
      <c r="B6334" t="s">
        <v>9618</v>
      </c>
      <c r="C6334">
        <v>6447</v>
      </c>
      <c r="D6334" t="s">
        <v>22284</v>
      </c>
      <c r="E6334">
        <v>0</v>
      </c>
    </row>
    <row r="6335" spans="1:5">
      <c r="A6335" t="s">
        <v>22285</v>
      </c>
      <c r="B6335" t="s">
        <v>9618</v>
      </c>
      <c r="C6335">
        <v>6447</v>
      </c>
      <c r="D6335" t="s">
        <v>22286</v>
      </c>
      <c r="E6335">
        <v>0</v>
      </c>
    </row>
    <row r="6336" spans="1:5">
      <c r="A6336" t="s">
        <v>22287</v>
      </c>
      <c r="B6336" t="s">
        <v>9618</v>
      </c>
      <c r="C6336">
        <v>6447</v>
      </c>
      <c r="D6336" t="s">
        <v>22288</v>
      </c>
      <c r="E6336">
        <v>0</v>
      </c>
    </row>
    <row r="6337" spans="1:5">
      <c r="A6337" t="s">
        <v>22289</v>
      </c>
      <c r="B6337" t="s">
        <v>9618</v>
      </c>
      <c r="C6337">
        <v>6447</v>
      </c>
      <c r="D6337" t="s">
        <v>22290</v>
      </c>
      <c r="E6337">
        <v>0</v>
      </c>
    </row>
    <row r="6338" spans="1:5">
      <c r="A6338" t="s">
        <v>22291</v>
      </c>
      <c r="B6338" t="s">
        <v>9618</v>
      </c>
      <c r="C6338">
        <v>6447</v>
      </c>
      <c r="D6338" t="s">
        <v>22292</v>
      </c>
      <c r="E6338">
        <v>0</v>
      </c>
    </row>
    <row r="6339" spans="1:5">
      <c r="A6339" t="s">
        <v>22293</v>
      </c>
      <c r="B6339" t="s">
        <v>9618</v>
      </c>
      <c r="C6339">
        <v>6447</v>
      </c>
      <c r="D6339" t="s">
        <v>22294</v>
      </c>
      <c r="E6339">
        <v>0</v>
      </c>
    </row>
    <row r="6340" spans="1:5">
      <c r="A6340" t="s">
        <v>22295</v>
      </c>
      <c r="B6340" t="s">
        <v>9618</v>
      </c>
      <c r="C6340">
        <v>6447</v>
      </c>
      <c r="D6340" t="s">
        <v>22296</v>
      </c>
      <c r="E6340">
        <v>0</v>
      </c>
    </row>
    <row r="6341" spans="1:5">
      <c r="A6341" t="s">
        <v>22297</v>
      </c>
      <c r="B6341" t="s">
        <v>9618</v>
      </c>
      <c r="C6341">
        <v>6447</v>
      </c>
      <c r="D6341" t="s">
        <v>22298</v>
      </c>
      <c r="E6341">
        <v>0</v>
      </c>
    </row>
    <row r="6342" spans="1:5">
      <c r="A6342" t="s">
        <v>22299</v>
      </c>
      <c r="B6342" t="s">
        <v>9618</v>
      </c>
      <c r="C6342">
        <v>6447</v>
      </c>
      <c r="D6342" t="s">
        <v>22300</v>
      </c>
      <c r="E6342">
        <v>0</v>
      </c>
    </row>
    <row r="6343" spans="1:5">
      <c r="A6343" t="s">
        <v>22301</v>
      </c>
      <c r="B6343" t="s">
        <v>9618</v>
      </c>
      <c r="C6343">
        <v>6447</v>
      </c>
      <c r="D6343" t="s">
        <v>22302</v>
      </c>
      <c r="E6343">
        <v>0</v>
      </c>
    </row>
    <row r="6344" spans="1:5">
      <c r="A6344" t="s">
        <v>22303</v>
      </c>
      <c r="B6344" t="s">
        <v>9618</v>
      </c>
      <c r="C6344">
        <v>6447</v>
      </c>
      <c r="D6344" t="s">
        <v>22304</v>
      </c>
      <c r="E6344">
        <v>2.2999999999999998</v>
      </c>
    </row>
    <row r="6345" spans="1:5">
      <c r="A6345" t="s">
        <v>22305</v>
      </c>
      <c r="B6345" t="s">
        <v>9618</v>
      </c>
      <c r="C6345">
        <v>6447</v>
      </c>
      <c r="D6345" t="s">
        <v>22306</v>
      </c>
      <c r="E6345">
        <v>15.45</v>
      </c>
    </row>
    <row r="6346" spans="1:5">
      <c r="A6346" t="s">
        <v>22307</v>
      </c>
      <c r="B6346" t="s">
        <v>9618</v>
      </c>
      <c r="C6346">
        <v>6447</v>
      </c>
      <c r="D6346" t="s">
        <v>22308</v>
      </c>
      <c r="E6346">
        <v>294.06</v>
      </c>
    </row>
    <row r="6347" spans="1:5">
      <c r="A6347" t="s">
        <v>22309</v>
      </c>
      <c r="B6347" t="s">
        <v>9618</v>
      </c>
      <c r="C6347">
        <v>6447</v>
      </c>
      <c r="D6347" t="s">
        <v>22310</v>
      </c>
      <c r="E6347">
        <v>587.23</v>
      </c>
    </row>
    <row r="6348" spans="1:5">
      <c r="A6348" t="s">
        <v>22311</v>
      </c>
      <c r="B6348" t="s">
        <v>9618</v>
      </c>
      <c r="C6348">
        <v>6447</v>
      </c>
      <c r="D6348" t="s">
        <v>22312</v>
      </c>
      <c r="E6348">
        <v>265.98</v>
      </c>
    </row>
    <row r="6349" spans="1:5">
      <c r="A6349" t="s">
        <v>22313</v>
      </c>
      <c r="B6349" t="s">
        <v>9618</v>
      </c>
      <c r="C6349">
        <v>6447</v>
      </c>
      <c r="D6349" t="s">
        <v>22314</v>
      </c>
      <c r="E6349">
        <v>229.46</v>
      </c>
    </row>
    <row r="6350" spans="1:5">
      <c r="A6350" t="s">
        <v>22315</v>
      </c>
      <c r="B6350" t="s">
        <v>9618</v>
      </c>
      <c r="C6350">
        <v>6447</v>
      </c>
      <c r="D6350" t="s">
        <v>22316</v>
      </c>
      <c r="E6350">
        <v>6.27</v>
      </c>
    </row>
    <row r="6351" spans="1:5">
      <c r="A6351" t="s">
        <v>22317</v>
      </c>
      <c r="B6351" t="s">
        <v>9618</v>
      </c>
      <c r="C6351">
        <v>6447</v>
      </c>
      <c r="D6351" t="s">
        <v>22318</v>
      </c>
      <c r="E6351">
        <v>110.95</v>
      </c>
    </row>
    <row r="6352" spans="1:5">
      <c r="A6352" t="s">
        <v>22319</v>
      </c>
      <c r="B6352" t="s">
        <v>9618</v>
      </c>
      <c r="C6352">
        <v>6447</v>
      </c>
      <c r="D6352" t="s">
        <v>22320</v>
      </c>
      <c r="E6352">
        <v>6.14</v>
      </c>
    </row>
    <row r="6353" spans="1:5">
      <c r="A6353" t="s">
        <v>22321</v>
      </c>
      <c r="B6353" t="s">
        <v>9618</v>
      </c>
      <c r="C6353">
        <v>6447</v>
      </c>
      <c r="D6353" t="s">
        <v>22322</v>
      </c>
      <c r="E6353">
        <v>4.54</v>
      </c>
    </row>
    <row r="6354" spans="1:5">
      <c r="A6354" t="s">
        <v>22323</v>
      </c>
      <c r="B6354" t="s">
        <v>9618</v>
      </c>
      <c r="C6354">
        <v>6447</v>
      </c>
      <c r="D6354" t="s">
        <v>22324</v>
      </c>
      <c r="E6354">
        <v>5.33</v>
      </c>
    </row>
    <row r="6355" spans="1:5">
      <c r="A6355" t="s">
        <v>22325</v>
      </c>
      <c r="B6355" t="s">
        <v>9618</v>
      </c>
      <c r="C6355">
        <v>6447</v>
      </c>
      <c r="D6355" t="s">
        <v>22326</v>
      </c>
      <c r="E6355">
        <v>9.14</v>
      </c>
    </row>
    <row r="6356" spans="1:5">
      <c r="A6356" t="s">
        <v>22327</v>
      </c>
      <c r="B6356" t="s">
        <v>9618</v>
      </c>
      <c r="C6356">
        <v>6447</v>
      </c>
      <c r="D6356" t="s">
        <v>22328</v>
      </c>
      <c r="E6356">
        <v>2.93</v>
      </c>
    </row>
    <row r="6357" spans="1:5">
      <c r="A6357" t="s">
        <v>22329</v>
      </c>
      <c r="B6357" t="s">
        <v>9618</v>
      </c>
      <c r="C6357">
        <v>6447</v>
      </c>
      <c r="D6357" t="s">
        <v>22330</v>
      </c>
      <c r="E6357">
        <v>0</v>
      </c>
    </row>
    <row r="6358" spans="1:5">
      <c r="A6358" t="s">
        <v>22331</v>
      </c>
      <c r="B6358" t="s">
        <v>9618</v>
      </c>
      <c r="C6358">
        <v>6447</v>
      </c>
      <c r="D6358" t="s">
        <v>22332</v>
      </c>
      <c r="E6358">
        <v>0</v>
      </c>
    </row>
    <row r="6359" spans="1:5">
      <c r="A6359" t="s">
        <v>22333</v>
      </c>
      <c r="B6359" t="s">
        <v>9618</v>
      </c>
      <c r="C6359">
        <v>6447</v>
      </c>
      <c r="D6359" t="s">
        <v>22334</v>
      </c>
      <c r="E6359">
        <v>0</v>
      </c>
    </row>
    <row r="6360" spans="1:5">
      <c r="A6360" t="s">
        <v>22335</v>
      </c>
      <c r="B6360" t="s">
        <v>9618</v>
      </c>
      <c r="C6360">
        <v>6447</v>
      </c>
      <c r="D6360" t="s">
        <v>22336</v>
      </c>
      <c r="E6360">
        <v>0</v>
      </c>
    </row>
    <row r="6361" spans="1:5">
      <c r="A6361" t="s">
        <v>22337</v>
      </c>
      <c r="B6361" t="s">
        <v>9618</v>
      </c>
      <c r="C6361">
        <v>6447</v>
      </c>
      <c r="D6361" t="s">
        <v>22338</v>
      </c>
      <c r="E6361">
        <v>0</v>
      </c>
    </row>
    <row r="6362" spans="1:5">
      <c r="A6362" t="s">
        <v>22339</v>
      </c>
      <c r="B6362" t="s">
        <v>9618</v>
      </c>
      <c r="C6362">
        <v>6447</v>
      </c>
      <c r="D6362" t="s">
        <v>22340</v>
      </c>
      <c r="E6362">
        <v>0</v>
      </c>
    </row>
    <row r="6363" spans="1:5">
      <c r="A6363" t="s">
        <v>22341</v>
      </c>
      <c r="B6363" t="s">
        <v>9618</v>
      </c>
      <c r="C6363">
        <v>6447</v>
      </c>
      <c r="D6363" t="s">
        <v>22342</v>
      </c>
      <c r="E6363">
        <v>0</v>
      </c>
    </row>
    <row r="6364" spans="1:5">
      <c r="A6364" t="s">
        <v>22343</v>
      </c>
      <c r="B6364" t="s">
        <v>9618</v>
      </c>
      <c r="C6364">
        <v>6447</v>
      </c>
      <c r="D6364" t="s">
        <v>22344</v>
      </c>
      <c r="E6364">
        <v>0</v>
      </c>
    </row>
    <row r="6365" spans="1:5">
      <c r="A6365" t="s">
        <v>22345</v>
      </c>
      <c r="B6365" t="s">
        <v>9618</v>
      </c>
      <c r="C6365">
        <v>6447</v>
      </c>
      <c r="D6365" t="s">
        <v>22346</v>
      </c>
      <c r="E6365">
        <v>0</v>
      </c>
    </row>
    <row r="6366" spans="1:5">
      <c r="A6366" t="s">
        <v>22347</v>
      </c>
      <c r="B6366" t="s">
        <v>9618</v>
      </c>
      <c r="C6366">
        <v>6447</v>
      </c>
      <c r="D6366" t="s">
        <v>22348</v>
      </c>
      <c r="E6366">
        <v>0</v>
      </c>
    </row>
    <row r="6367" spans="1:5">
      <c r="A6367" t="s">
        <v>22349</v>
      </c>
      <c r="B6367" t="s">
        <v>9618</v>
      </c>
      <c r="C6367">
        <v>6447</v>
      </c>
      <c r="D6367" t="s">
        <v>22350</v>
      </c>
      <c r="E6367">
        <v>0</v>
      </c>
    </row>
    <row r="6368" spans="1:5">
      <c r="A6368" t="s">
        <v>22351</v>
      </c>
      <c r="B6368" t="s">
        <v>9618</v>
      </c>
      <c r="C6368">
        <v>6447</v>
      </c>
      <c r="D6368" t="s">
        <v>22352</v>
      </c>
      <c r="E6368">
        <v>4.66</v>
      </c>
    </row>
    <row r="6369" spans="1:5">
      <c r="A6369" t="s">
        <v>22353</v>
      </c>
      <c r="B6369" t="s">
        <v>9618</v>
      </c>
      <c r="C6369">
        <v>6447</v>
      </c>
      <c r="D6369" t="s">
        <v>22354</v>
      </c>
      <c r="E6369">
        <v>49.64</v>
      </c>
    </row>
    <row r="6370" spans="1:5">
      <c r="A6370" t="s">
        <v>22355</v>
      </c>
      <c r="B6370" t="s">
        <v>9618</v>
      </c>
      <c r="C6370">
        <v>6447</v>
      </c>
      <c r="D6370" t="s">
        <v>22356</v>
      </c>
      <c r="E6370">
        <v>161.46</v>
      </c>
    </row>
    <row r="6371" spans="1:5">
      <c r="A6371" t="s">
        <v>22357</v>
      </c>
      <c r="B6371" t="s">
        <v>9618</v>
      </c>
      <c r="C6371">
        <v>6447</v>
      </c>
      <c r="D6371" t="s">
        <v>22358</v>
      </c>
      <c r="E6371">
        <v>83.33</v>
      </c>
    </row>
    <row r="6372" spans="1:5">
      <c r="A6372" t="s">
        <v>22359</v>
      </c>
      <c r="B6372" t="s">
        <v>9618</v>
      </c>
      <c r="C6372">
        <v>6447</v>
      </c>
      <c r="D6372" t="s">
        <v>22360</v>
      </c>
      <c r="E6372">
        <v>356.43</v>
      </c>
    </row>
    <row r="6373" spans="1:5">
      <c r="A6373" t="s">
        <v>22361</v>
      </c>
      <c r="B6373" t="s">
        <v>9618</v>
      </c>
      <c r="C6373">
        <v>6447</v>
      </c>
      <c r="D6373" t="s">
        <v>22362</v>
      </c>
      <c r="E6373">
        <v>220.69</v>
      </c>
    </row>
    <row r="6374" spans="1:5">
      <c r="A6374" t="s">
        <v>22363</v>
      </c>
      <c r="B6374" t="s">
        <v>9618</v>
      </c>
      <c r="C6374">
        <v>6447</v>
      </c>
      <c r="D6374" t="s">
        <v>22364</v>
      </c>
      <c r="E6374">
        <v>409.42</v>
      </c>
    </row>
    <row r="6375" spans="1:5">
      <c r="A6375" t="s">
        <v>22365</v>
      </c>
      <c r="B6375" t="s">
        <v>9618</v>
      </c>
      <c r="C6375">
        <v>6447</v>
      </c>
      <c r="D6375" t="s">
        <v>22366</v>
      </c>
      <c r="E6375">
        <v>573.16</v>
      </c>
    </row>
    <row r="6376" spans="1:5">
      <c r="A6376" t="s">
        <v>22367</v>
      </c>
      <c r="B6376" t="s">
        <v>9618</v>
      </c>
      <c r="C6376">
        <v>6447</v>
      </c>
      <c r="D6376" t="s">
        <v>22368</v>
      </c>
      <c r="E6376">
        <v>606.29999999999995</v>
      </c>
    </row>
    <row r="6377" spans="1:5">
      <c r="A6377" t="s">
        <v>22369</v>
      </c>
      <c r="B6377" t="s">
        <v>9618</v>
      </c>
      <c r="C6377">
        <v>6447</v>
      </c>
      <c r="D6377" t="s">
        <v>22370</v>
      </c>
      <c r="E6377">
        <v>664.74</v>
      </c>
    </row>
    <row r="6378" spans="1:5">
      <c r="A6378" t="s">
        <v>22371</v>
      </c>
      <c r="B6378" t="s">
        <v>9618</v>
      </c>
      <c r="C6378">
        <v>6447</v>
      </c>
      <c r="D6378" t="s">
        <v>22372</v>
      </c>
      <c r="E6378">
        <v>626.86</v>
      </c>
    </row>
    <row r="6379" spans="1:5">
      <c r="A6379" t="s">
        <v>22373</v>
      </c>
      <c r="B6379" t="s">
        <v>9618</v>
      </c>
      <c r="C6379">
        <v>6447</v>
      </c>
      <c r="D6379" t="s">
        <v>22374</v>
      </c>
      <c r="E6379">
        <v>272.5</v>
      </c>
    </row>
    <row r="6380" spans="1:5">
      <c r="A6380" t="s">
        <v>22375</v>
      </c>
      <c r="B6380" t="s">
        <v>9618</v>
      </c>
      <c r="C6380">
        <v>6447</v>
      </c>
      <c r="D6380" t="s">
        <v>22376</v>
      </c>
      <c r="E6380">
        <v>3.1</v>
      </c>
    </row>
    <row r="6381" spans="1:5">
      <c r="A6381" t="s">
        <v>22377</v>
      </c>
      <c r="B6381" t="s">
        <v>9618</v>
      </c>
      <c r="C6381">
        <v>6447</v>
      </c>
      <c r="D6381" t="s">
        <v>22378</v>
      </c>
      <c r="E6381">
        <v>0</v>
      </c>
    </row>
    <row r="6382" spans="1:5">
      <c r="A6382" t="s">
        <v>22379</v>
      </c>
      <c r="B6382" t="s">
        <v>9618</v>
      </c>
      <c r="C6382">
        <v>6447</v>
      </c>
      <c r="D6382" t="s">
        <v>22380</v>
      </c>
      <c r="E6382">
        <v>0</v>
      </c>
    </row>
    <row r="6383" spans="1:5">
      <c r="A6383" t="s">
        <v>22381</v>
      </c>
      <c r="B6383" t="s">
        <v>9618</v>
      </c>
      <c r="C6383">
        <v>6447</v>
      </c>
      <c r="D6383" t="s">
        <v>22382</v>
      </c>
      <c r="E6383">
        <v>0</v>
      </c>
    </row>
    <row r="6384" spans="1:5">
      <c r="A6384" t="s">
        <v>22383</v>
      </c>
      <c r="B6384" t="s">
        <v>9618</v>
      </c>
      <c r="C6384">
        <v>6447</v>
      </c>
      <c r="D6384" t="s">
        <v>22384</v>
      </c>
      <c r="E6384">
        <v>0</v>
      </c>
    </row>
    <row r="6385" spans="1:5">
      <c r="A6385" t="s">
        <v>22385</v>
      </c>
      <c r="B6385" t="s">
        <v>9618</v>
      </c>
      <c r="C6385">
        <v>6447</v>
      </c>
      <c r="D6385" t="s">
        <v>22386</v>
      </c>
      <c r="E6385">
        <v>0</v>
      </c>
    </row>
    <row r="6386" spans="1:5">
      <c r="A6386" t="s">
        <v>22387</v>
      </c>
      <c r="B6386" t="s">
        <v>9618</v>
      </c>
      <c r="C6386">
        <v>6447</v>
      </c>
      <c r="D6386" t="s">
        <v>22388</v>
      </c>
      <c r="E6386">
        <v>0</v>
      </c>
    </row>
    <row r="6387" spans="1:5">
      <c r="A6387" t="s">
        <v>22389</v>
      </c>
      <c r="B6387" t="s">
        <v>9618</v>
      </c>
      <c r="C6387">
        <v>6447</v>
      </c>
      <c r="D6387" t="s">
        <v>22390</v>
      </c>
      <c r="E6387">
        <v>0</v>
      </c>
    </row>
    <row r="6388" spans="1:5">
      <c r="A6388" t="s">
        <v>22391</v>
      </c>
      <c r="B6388" t="s">
        <v>9618</v>
      </c>
      <c r="C6388">
        <v>6447</v>
      </c>
      <c r="D6388" t="s">
        <v>22392</v>
      </c>
      <c r="E6388">
        <v>0</v>
      </c>
    </row>
    <row r="6389" spans="1:5">
      <c r="A6389" t="s">
        <v>22393</v>
      </c>
      <c r="B6389" t="s">
        <v>9618</v>
      </c>
      <c r="C6389">
        <v>6447</v>
      </c>
      <c r="D6389" t="s">
        <v>22394</v>
      </c>
      <c r="E6389">
        <v>0</v>
      </c>
    </row>
    <row r="6390" spans="1:5">
      <c r="A6390" t="s">
        <v>22395</v>
      </c>
      <c r="B6390" t="s">
        <v>9618</v>
      </c>
      <c r="C6390">
        <v>6447</v>
      </c>
      <c r="D6390" t="s">
        <v>22396</v>
      </c>
      <c r="E6390">
        <v>0</v>
      </c>
    </row>
    <row r="6391" spans="1:5">
      <c r="A6391" t="s">
        <v>22397</v>
      </c>
      <c r="B6391" t="s">
        <v>9618</v>
      </c>
      <c r="C6391">
        <v>6447</v>
      </c>
      <c r="D6391" t="s">
        <v>22398</v>
      </c>
      <c r="E6391">
        <v>0</v>
      </c>
    </row>
    <row r="6392" spans="1:5">
      <c r="A6392" t="s">
        <v>22399</v>
      </c>
      <c r="B6392" t="s">
        <v>9618</v>
      </c>
      <c r="C6392">
        <v>6447</v>
      </c>
      <c r="D6392" t="s">
        <v>22400</v>
      </c>
      <c r="E6392">
        <v>2.17</v>
      </c>
    </row>
    <row r="6393" spans="1:5">
      <c r="A6393" t="s">
        <v>22401</v>
      </c>
      <c r="B6393" t="s">
        <v>9618</v>
      </c>
      <c r="C6393">
        <v>6447</v>
      </c>
      <c r="D6393" t="s">
        <v>22402</v>
      </c>
      <c r="E6393">
        <v>9.92</v>
      </c>
    </row>
    <row r="6394" spans="1:5">
      <c r="A6394" t="s">
        <v>22403</v>
      </c>
      <c r="B6394" t="s">
        <v>9618</v>
      </c>
      <c r="C6394">
        <v>6447</v>
      </c>
      <c r="D6394" t="s">
        <v>22404</v>
      </c>
      <c r="E6394">
        <v>271.33</v>
      </c>
    </row>
    <row r="6395" spans="1:5">
      <c r="A6395" t="s">
        <v>22405</v>
      </c>
      <c r="B6395" t="s">
        <v>9618</v>
      </c>
      <c r="C6395">
        <v>6447</v>
      </c>
      <c r="D6395" t="s">
        <v>22406</v>
      </c>
      <c r="E6395">
        <v>761.4</v>
      </c>
    </row>
    <row r="6396" spans="1:5">
      <c r="A6396" t="s">
        <v>22407</v>
      </c>
      <c r="B6396" t="s">
        <v>9618</v>
      </c>
      <c r="C6396">
        <v>6447</v>
      </c>
      <c r="D6396" t="s">
        <v>22408</v>
      </c>
      <c r="E6396">
        <v>742.92</v>
      </c>
    </row>
    <row r="6397" spans="1:5">
      <c r="A6397" t="s">
        <v>22409</v>
      </c>
      <c r="B6397" t="s">
        <v>9618</v>
      </c>
      <c r="C6397">
        <v>6447</v>
      </c>
      <c r="D6397" t="s">
        <v>22410</v>
      </c>
      <c r="E6397">
        <v>767.86</v>
      </c>
    </row>
    <row r="6398" spans="1:5">
      <c r="A6398" t="s">
        <v>22411</v>
      </c>
      <c r="B6398" t="s">
        <v>9618</v>
      </c>
      <c r="C6398">
        <v>6447</v>
      </c>
      <c r="D6398" t="s">
        <v>22412</v>
      </c>
      <c r="E6398">
        <v>728.52</v>
      </c>
    </row>
    <row r="6399" spans="1:5">
      <c r="A6399" t="s">
        <v>22413</v>
      </c>
      <c r="B6399" t="s">
        <v>9618</v>
      </c>
      <c r="C6399">
        <v>6447</v>
      </c>
      <c r="D6399" t="s">
        <v>22414</v>
      </c>
      <c r="E6399">
        <v>759.9</v>
      </c>
    </row>
    <row r="6400" spans="1:5">
      <c r="A6400" t="s">
        <v>22415</v>
      </c>
      <c r="B6400" t="s">
        <v>9618</v>
      </c>
      <c r="C6400">
        <v>6447</v>
      </c>
      <c r="D6400" t="s">
        <v>22416</v>
      </c>
      <c r="E6400">
        <v>767.1</v>
      </c>
    </row>
    <row r="6401" spans="1:5">
      <c r="A6401" t="s">
        <v>22417</v>
      </c>
      <c r="B6401" t="s">
        <v>9618</v>
      </c>
      <c r="C6401">
        <v>6447</v>
      </c>
      <c r="D6401" t="s">
        <v>22418</v>
      </c>
      <c r="E6401">
        <v>741.19</v>
      </c>
    </row>
    <row r="6402" spans="1:5">
      <c r="A6402" t="s">
        <v>22419</v>
      </c>
      <c r="B6402" t="s">
        <v>9618</v>
      </c>
      <c r="C6402">
        <v>6447</v>
      </c>
      <c r="D6402" t="s">
        <v>22420</v>
      </c>
      <c r="E6402">
        <v>669.7</v>
      </c>
    </row>
    <row r="6403" spans="1:5">
      <c r="A6403" t="s">
        <v>22421</v>
      </c>
      <c r="B6403" t="s">
        <v>9618</v>
      </c>
      <c r="C6403">
        <v>6447</v>
      </c>
      <c r="D6403" t="s">
        <v>22422</v>
      </c>
      <c r="E6403">
        <v>269.18</v>
      </c>
    </row>
    <row r="6404" spans="1:5">
      <c r="A6404" t="s">
        <v>22423</v>
      </c>
      <c r="B6404" t="s">
        <v>9618</v>
      </c>
      <c r="C6404">
        <v>6447</v>
      </c>
      <c r="D6404" t="s">
        <v>22424</v>
      </c>
      <c r="E6404">
        <v>2.78</v>
      </c>
    </row>
    <row r="6405" spans="1:5">
      <c r="A6405" t="s">
        <v>22425</v>
      </c>
      <c r="B6405" t="s">
        <v>9618</v>
      </c>
      <c r="C6405">
        <v>6447</v>
      </c>
      <c r="D6405" t="s">
        <v>22426</v>
      </c>
      <c r="E6405">
        <v>0</v>
      </c>
    </row>
    <row r="6406" spans="1:5">
      <c r="A6406" t="s">
        <v>22427</v>
      </c>
      <c r="B6406" t="s">
        <v>9618</v>
      </c>
      <c r="C6406">
        <v>6447</v>
      </c>
      <c r="D6406" t="s">
        <v>22428</v>
      </c>
      <c r="E6406">
        <v>0</v>
      </c>
    </row>
    <row r="6407" spans="1:5">
      <c r="A6407" t="s">
        <v>22429</v>
      </c>
      <c r="B6407" t="s">
        <v>9618</v>
      </c>
      <c r="C6407">
        <v>6447</v>
      </c>
      <c r="D6407" t="s">
        <v>22430</v>
      </c>
      <c r="E6407">
        <v>0</v>
      </c>
    </row>
    <row r="6408" spans="1:5">
      <c r="A6408" t="s">
        <v>22431</v>
      </c>
      <c r="B6408" t="s">
        <v>9618</v>
      </c>
      <c r="C6408">
        <v>6447</v>
      </c>
      <c r="D6408" t="s">
        <v>22432</v>
      </c>
      <c r="E6408">
        <v>0</v>
      </c>
    </row>
    <row r="6409" spans="1:5">
      <c r="A6409" t="s">
        <v>22433</v>
      </c>
      <c r="B6409" t="s">
        <v>9618</v>
      </c>
      <c r="C6409">
        <v>6447</v>
      </c>
      <c r="D6409" t="s">
        <v>22434</v>
      </c>
      <c r="E6409">
        <v>0</v>
      </c>
    </row>
    <row r="6410" spans="1:5">
      <c r="A6410" t="s">
        <v>22435</v>
      </c>
      <c r="B6410" t="s">
        <v>9618</v>
      </c>
      <c r="C6410">
        <v>6447</v>
      </c>
      <c r="D6410" t="s">
        <v>22436</v>
      </c>
      <c r="E6410">
        <v>0</v>
      </c>
    </row>
    <row r="6411" spans="1:5">
      <c r="A6411" t="s">
        <v>22437</v>
      </c>
      <c r="B6411" t="s">
        <v>9618</v>
      </c>
      <c r="C6411">
        <v>6447</v>
      </c>
      <c r="D6411" t="s">
        <v>22438</v>
      </c>
      <c r="E6411">
        <v>0</v>
      </c>
    </row>
    <row r="6412" spans="1:5">
      <c r="A6412" t="s">
        <v>22439</v>
      </c>
      <c r="B6412" t="s">
        <v>9618</v>
      </c>
      <c r="C6412">
        <v>6447</v>
      </c>
      <c r="D6412" t="s">
        <v>22440</v>
      </c>
      <c r="E6412">
        <v>0</v>
      </c>
    </row>
    <row r="6413" spans="1:5">
      <c r="A6413" t="s">
        <v>22441</v>
      </c>
      <c r="B6413" t="s">
        <v>9618</v>
      </c>
      <c r="C6413">
        <v>6447</v>
      </c>
      <c r="D6413" t="s">
        <v>22442</v>
      </c>
      <c r="E6413">
        <v>0</v>
      </c>
    </row>
    <row r="6414" spans="1:5">
      <c r="A6414" t="s">
        <v>22443</v>
      </c>
      <c r="B6414" t="s">
        <v>9618</v>
      </c>
      <c r="C6414">
        <v>6447</v>
      </c>
      <c r="D6414" t="s">
        <v>22444</v>
      </c>
      <c r="E6414">
        <v>0</v>
      </c>
    </row>
    <row r="6415" spans="1:5">
      <c r="A6415" t="s">
        <v>22445</v>
      </c>
      <c r="B6415" t="s">
        <v>9618</v>
      </c>
      <c r="C6415">
        <v>6447</v>
      </c>
      <c r="D6415" t="s">
        <v>22446</v>
      </c>
      <c r="E6415">
        <v>0</v>
      </c>
    </row>
    <row r="6416" spans="1:5">
      <c r="A6416" t="s">
        <v>22447</v>
      </c>
      <c r="B6416" t="s">
        <v>9618</v>
      </c>
      <c r="C6416">
        <v>6447</v>
      </c>
      <c r="D6416" t="s">
        <v>22448</v>
      </c>
      <c r="E6416">
        <v>2.68</v>
      </c>
    </row>
    <row r="6417" spans="1:5">
      <c r="A6417" t="s">
        <v>22449</v>
      </c>
      <c r="B6417" t="s">
        <v>9618</v>
      </c>
      <c r="C6417">
        <v>6447</v>
      </c>
      <c r="D6417" t="s">
        <v>22450</v>
      </c>
      <c r="E6417">
        <v>25.66</v>
      </c>
    </row>
    <row r="6418" spans="1:5">
      <c r="A6418" t="s">
        <v>22451</v>
      </c>
      <c r="B6418" t="s">
        <v>9618</v>
      </c>
      <c r="C6418">
        <v>6447</v>
      </c>
      <c r="D6418" t="s">
        <v>22452</v>
      </c>
      <c r="E6418">
        <v>156.80000000000001</v>
      </c>
    </row>
    <row r="6419" spans="1:5">
      <c r="A6419" t="s">
        <v>22453</v>
      </c>
      <c r="B6419" t="s">
        <v>9618</v>
      </c>
      <c r="C6419">
        <v>6447</v>
      </c>
      <c r="D6419" t="s">
        <v>22454</v>
      </c>
      <c r="E6419">
        <v>374.12</v>
      </c>
    </row>
    <row r="6420" spans="1:5">
      <c r="A6420" t="s">
        <v>22455</v>
      </c>
      <c r="B6420" t="s">
        <v>9618</v>
      </c>
      <c r="C6420">
        <v>6447</v>
      </c>
      <c r="D6420" t="s">
        <v>22456</v>
      </c>
      <c r="E6420">
        <v>402.23</v>
      </c>
    </row>
    <row r="6421" spans="1:5">
      <c r="A6421" t="s">
        <v>22457</v>
      </c>
      <c r="B6421" t="s">
        <v>9618</v>
      </c>
      <c r="C6421">
        <v>6447</v>
      </c>
      <c r="D6421" t="s">
        <v>22458</v>
      </c>
      <c r="E6421">
        <v>518.25</v>
      </c>
    </row>
    <row r="6422" spans="1:5">
      <c r="A6422" t="s">
        <v>22459</v>
      </c>
      <c r="B6422" t="s">
        <v>9618</v>
      </c>
      <c r="C6422">
        <v>6447</v>
      </c>
      <c r="D6422" t="s">
        <v>22460</v>
      </c>
      <c r="E6422">
        <v>556.84</v>
      </c>
    </row>
    <row r="6423" spans="1:5">
      <c r="A6423" t="s">
        <v>22461</v>
      </c>
      <c r="B6423" t="s">
        <v>9618</v>
      </c>
      <c r="C6423">
        <v>6447</v>
      </c>
      <c r="D6423" t="s">
        <v>22462</v>
      </c>
      <c r="E6423">
        <v>673.67</v>
      </c>
    </row>
    <row r="6424" spans="1:5">
      <c r="A6424" t="s">
        <v>22463</v>
      </c>
      <c r="B6424" t="s">
        <v>9618</v>
      </c>
      <c r="C6424">
        <v>6447</v>
      </c>
      <c r="D6424" t="s">
        <v>22464</v>
      </c>
      <c r="E6424">
        <v>164.35</v>
      </c>
    </row>
    <row r="6425" spans="1:5">
      <c r="A6425" t="s">
        <v>22465</v>
      </c>
      <c r="B6425" t="s">
        <v>9618</v>
      </c>
      <c r="C6425">
        <v>6447</v>
      </c>
      <c r="D6425" t="s">
        <v>22466</v>
      </c>
      <c r="E6425">
        <v>367.36</v>
      </c>
    </row>
    <row r="6426" spans="1:5">
      <c r="A6426" t="s">
        <v>22467</v>
      </c>
      <c r="B6426" t="s">
        <v>9618</v>
      </c>
      <c r="C6426">
        <v>6447</v>
      </c>
      <c r="D6426" t="s">
        <v>22468</v>
      </c>
      <c r="E6426">
        <v>412.75</v>
      </c>
    </row>
    <row r="6427" spans="1:5">
      <c r="A6427" t="s">
        <v>22469</v>
      </c>
      <c r="B6427" t="s">
        <v>9618</v>
      </c>
      <c r="C6427">
        <v>6447</v>
      </c>
      <c r="D6427" t="s">
        <v>22470</v>
      </c>
      <c r="E6427">
        <v>237.26</v>
      </c>
    </row>
    <row r="6428" spans="1:5">
      <c r="A6428" t="s">
        <v>22471</v>
      </c>
      <c r="B6428" t="s">
        <v>9618</v>
      </c>
      <c r="C6428">
        <v>6447</v>
      </c>
      <c r="D6428" t="s">
        <v>22472</v>
      </c>
      <c r="E6428">
        <v>2.0699999999999998</v>
      </c>
    </row>
    <row r="6429" spans="1:5">
      <c r="A6429" t="s">
        <v>22473</v>
      </c>
      <c r="B6429" t="s">
        <v>9618</v>
      </c>
      <c r="C6429">
        <v>6447</v>
      </c>
      <c r="D6429" t="s">
        <v>22474</v>
      </c>
      <c r="E6429">
        <v>0</v>
      </c>
    </row>
    <row r="6430" spans="1:5">
      <c r="A6430" t="s">
        <v>22475</v>
      </c>
      <c r="B6430" t="s">
        <v>9618</v>
      </c>
      <c r="C6430">
        <v>6447</v>
      </c>
      <c r="D6430" t="s">
        <v>22476</v>
      </c>
      <c r="E6430">
        <v>0</v>
      </c>
    </row>
    <row r="6431" spans="1:5">
      <c r="A6431" t="s">
        <v>22477</v>
      </c>
      <c r="B6431" t="s">
        <v>9618</v>
      </c>
      <c r="C6431">
        <v>6447</v>
      </c>
      <c r="D6431" t="s">
        <v>22478</v>
      </c>
      <c r="E6431">
        <v>0</v>
      </c>
    </row>
    <row r="6432" spans="1:5">
      <c r="A6432" t="s">
        <v>22479</v>
      </c>
      <c r="B6432" t="s">
        <v>9618</v>
      </c>
      <c r="C6432">
        <v>6447</v>
      </c>
      <c r="D6432" t="s">
        <v>22480</v>
      </c>
      <c r="E6432">
        <v>0</v>
      </c>
    </row>
    <row r="6433" spans="1:5">
      <c r="A6433" t="s">
        <v>22481</v>
      </c>
      <c r="B6433" t="s">
        <v>9618</v>
      </c>
      <c r="C6433">
        <v>6447</v>
      </c>
      <c r="D6433" t="s">
        <v>22482</v>
      </c>
      <c r="E6433">
        <v>0</v>
      </c>
    </row>
    <row r="6434" spans="1:5">
      <c r="A6434" t="s">
        <v>22483</v>
      </c>
      <c r="B6434" t="s">
        <v>9618</v>
      </c>
      <c r="C6434">
        <v>6447</v>
      </c>
      <c r="D6434" t="s">
        <v>22484</v>
      </c>
      <c r="E6434">
        <v>0</v>
      </c>
    </row>
    <row r="6435" spans="1:5">
      <c r="A6435" t="s">
        <v>22485</v>
      </c>
      <c r="B6435" t="s">
        <v>9618</v>
      </c>
      <c r="C6435">
        <v>6447</v>
      </c>
      <c r="D6435" t="s">
        <v>22486</v>
      </c>
      <c r="E6435">
        <v>0</v>
      </c>
    </row>
    <row r="6436" spans="1:5">
      <c r="A6436" t="s">
        <v>22487</v>
      </c>
      <c r="B6436" t="s">
        <v>9618</v>
      </c>
      <c r="C6436">
        <v>6447</v>
      </c>
      <c r="D6436" t="s">
        <v>22488</v>
      </c>
      <c r="E6436">
        <v>0</v>
      </c>
    </row>
    <row r="6437" spans="1:5">
      <c r="A6437" t="s">
        <v>22489</v>
      </c>
      <c r="B6437" t="s">
        <v>9618</v>
      </c>
      <c r="C6437">
        <v>6447</v>
      </c>
      <c r="D6437" t="s">
        <v>22490</v>
      </c>
      <c r="E6437">
        <v>0</v>
      </c>
    </row>
    <row r="6438" spans="1:5">
      <c r="A6438" t="s">
        <v>22491</v>
      </c>
      <c r="B6438" t="s">
        <v>9618</v>
      </c>
      <c r="C6438">
        <v>6447</v>
      </c>
      <c r="D6438" t="s">
        <v>22492</v>
      </c>
      <c r="E6438">
        <v>0</v>
      </c>
    </row>
    <row r="6439" spans="1:5">
      <c r="A6439" t="s">
        <v>22493</v>
      </c>
      <c r="B6439" t="s">
        <v>9618</v>
      </c>
      <c r="C6439">
        <v>6447</v>
      </c>
      <c r="D6439" t="s">
        <v>22494</v>
      </c>
      <c r="E6439">
        <v>0</v>
      </c>
    </row>
    <row r="6440" spans="1:5">
      <c r="A6440" t="s">
        <v>22495</v>
      </c>
      <c r="B6440" t="s">
        <v>9618</v>
      </c>
      <c r="C6440">
        <v>6447</v>
      </c>
      <c r="D6440" t="s">
        <v>22496</v>
      </c>
      <c r="E6440">
        <v>3.64</v>
      </c>
    </row>
    <row r="6441" spans="1:5">
      <c r="A6441" t="s">
        <v>22497</v>
      </c>
      <c r="B6441" t="s">
        <v>9618</v>
      </c>
      <c r="C6441">
        <v>6447</v>
      </c>
      <c r="D6441" t="s">
        <v>22498</v>
      </c>
      <c r="E6441">
        <v>30.39</v>
      </c>
    </row>
    <row r="6442" spans="1:5">
      <c r="A6442" t="s">
        <v>22499</v>
      </c>
      <c r="B6442" t="s">
        <v>9618</v>
      </c>
      <c r="C6442">
        <v>6447</v>
      </c>
      <c r="D6442" t="s">
        <v>22500</v>
      </c>
      <c r="E6442">
        <v>110.46</v>
      </c>
    </row>
    <row r="6443" spans="1:5">
      <c r="A6443" t="s">
        <v>22501</v>
      </c>
      <c r="B6443" t="s">
        <v>9618</v>
      </c>
      <c r="C6443">
        <v>6447</v>
      </c>
      <c r="D6443" t="s">
        <v>22502</v>
      </c>
      <c r="E6443">
        <v>151.88</v>
      </c>
    </row>
    <row r="6444" spans="1:5">
      <c r="A6444" t="s">
        <v>22503</v>
      </c>
      <c r="B6444" t="s">
        <v>9618</v>
      </c>
      <c r="C6444">
        <v>6447</v>
      </c>
      <c r="D6444" t="s">
        <v>22504</v>
      </c>
      <c r="E6444">
        <v>241.94</v>
      </c>
    </row>
    <row r="6445" spans="1:5">
      <c r="A6445" t="s">
        <v>22505</v>
      </c>
      <c r="B6445" t="s">
        <v>9618</v>
      </c>
      <c r="C6445">
        <v>6447</v>
      </c>
      <c r="D6445" t="s">
        <v>22506</v>
      </c>
      <c r="E6445">
        <v>209.12</v>
      </c>
    </row>
    <row r="6446" spans="1:5">
      <c r="A6446" t="s">
        <v>22507</v>
      </c>
      <c r="B6446" t="s">
        <v>9618</v>
      </c>
      <c r="C6446">
        <v>6447</v>
      </c>
      <c r="D6446" t="s">
        <v>22508</v>
      </c>
      <c r="E6446">
        <v>295.31</v>
      </c>
    </row>
    <row r="6447" spans="1:5">
      <c r="A6447" t="s">
        <v>22509</v>
      </c>
      <c r="B6447" t="s">
        <v>9618</v>
      </c>
      <c r="C6447">
        <v>6447</v>
      </c>
      <c r="D6447" t="s">
        <v>22510</v>
      </c>
      <c r="E6447">
        <v>281.27999999999997</v>
      </c>
    </row>
    <row r="6448" spans="1:5">
      <c r="A6448" t="s">
        <v>22511</v>
      </c>
      <c r="B6448" t="s">
        <v>9618</v>
      </c>
      <c r="C6448">
        <v>6447</v>
      </c>
      <c r="D6448" t="s">
        <v>22512</v>
      </c>
      <c r="E6448">
        <v>247.12</v>
      </c>
    </row>
    <row r="6449" spans="1:5">
      <c r="A6449" t="s">
        <v>22513</v>
      </c>
      <c r="B6449" t="s">
        <v>9618</v>
      </c>
      <c r="C6449">
        <v>6447</v>
      </c>
      <c r="D6449" t="s">
        <v>22514</v>
      </c>
      <c r="E6449">
        <v>172.07</v>
      </c>
    </row>
    <row r="6450" spans="1:5">
      <c r="A6450" t="s">
        <v>22515</v>
      </c>
      <c r="B6450" t="s">
        <v>9618</v>
      </c>
      <c r="C6450">
        <v>6447</v>
      </c>
      <c r="D6450" t="s">
        <v>22516</v>
      </c>
      <c r="E6450">
        <v>147.36000000000001</v>
      </c>
    </row>
    <row r="6451" spans="1:5">
      <c r="A6451" t="s">
        <v>22517</v>
      </c>
      <c r="B6451" t="s">
        <v>9618</v>
      </c>
      <c r="C6451">
        <v>6447</v>
      </c>
      <c r="D6451" t="s">
        <v>22518</v>
      </c>
      <c r="E6451">
        <v>14.01</v>
      </c>
    </row>
    <row r="6452" spans="1:5">
      <c r="A6452" t="s">
        <v>22519</v>
      </c>
      <c r="B6452" t="s">
        <v>9618</v>
      </c>
      <c r="C6452">
        <v>6447</v>
      </c>
      <c r="D6452" t="s">
        <v>22520</v>
      </c>
      <c r="E6452">
        <v>2.42</v>
      </c>
    </row>
    <row r="6453" spans="1:5">
      <c r="A6453" t="s">
        <v>22521</v>
      </c>
      <c r="B6453" t="s">
        <v>9618</v>
      </c>
      <c r="C6453">
        <v>6447</v>
      </c>
      <c r="D6453" t="s">
        <v>22522</v>
      </c>
      <c r="E6453">
        <v>0</v>
      </c>
    </row>
    <row r="6454" spans="1:5">
      <c r="A6454" t="s">
        <v>22523</v>
      </c>
      <c r="B6454" t="s">
        <v>9618</v>
      </c>
      <c r="C6454">
        <v>6447</v>
      </c>
      <c r="D6454" t="s">
        <v>22524</v>
      </c>
      <c r="E6454">
        <v>0</v>
      </c>
    </row>
    <row r="6455" spans="1:5">
      <c r="A6455" t="s">
        <v>22525</v>
      </c>
      <c r="B6455" t="s">
        <v>9618</v>
      </c>
      <c r="C6455">
        <v>6447</v>
      </c>
      <c r="D6455" t="s">
        <v>22526</v>
      </c>
      <c r="E6455">
        <v>0</v>
      </c>
    </row>
    <row r="6456" spans="1:5">
      <c r="A6456" t="s">
        <v>22527</v>
      </c>
      <c r="B6456" t="s">
        <v>9618</v>
      </c>
      <c r="C6456">
        <v>6447</v>
      </c>
      <c r="D6456" t="s">
        <v>22528</v>
      </c>
      <c r="E6456">
        <v>0</v>
      </c>
    </row>
    <row r="6457" spans="1:5">
      <c r="A6457" t="s">
        <v>22529</v>
      </c>
      <c r="B6457" t="s">
        <v>9618</v>
      </c>
      <c r="C6457">
        <v>6447</v>
      </c>
      <c r="D6457" t="s">
        <v>22530</v>
      </c>
      <c r="E6457">
        <v>0</v>
      </c>
    </row>
    <row r="6458" spans="1:5">
      <c r="A6458" t="s">
        <v>22531</v>
      </c>
      <c r="B6458" t="s">
        <v>9618</v>
      </c>
      <c r="C6458">
        <v>6447</v>
      </c>
      <c r="D6458" t="s">
        <v>22532</v>
      </c>
      <c r="E6458">
        <v>0</v>
      </c>
    </row>
    <row r="6459" spans="1:5">
      <c r="A6459" t="s">
        <v>22533</v>
      </c>
      <c r="B6459" t="s">
        <v>9618</v>
      </c>
      <c r="C6459">
        <v>6447</v>
      </c>
      <c r="D6459" t="s">
        <v>22534</v>
      </c>
      <c r="E6459">
        <v>0</v>
      </c>
    </row>
    <row r="6460" spans="1:5">
      <c r="A6460" t="s">
        <v>22535</v>
      </c>
      <c r="B6460" t="s">
        <v>9618</v>
      </c>
      <c r="C6460">
        <v>6447</v>
      </c>
      <c r="D6460" t="s">
        <v>22536</v>
      </c>
      <c r="E6460">
        <v>0</v>
      </c>
    </row>
    <row r="6461" spans="1:5">
      <c r="A6461" t="s">
        <v>22537</v>
      </c>
      <c r="B6461" t="s">
        <v>9618</v>
      </c>
      <c r="C6461">
        <v>6447</v>
      </c>
      <c r="D6461" t="s">
        <v>22538</v>
      </c>
      <c r="E6461">
        <v>0</v>
      </c>
    </row>
    <row r="6462" spans="1:5">
      <c r="A6462" t="s">
        <v>22539</v>
      </c>
      <c r="B6462" t="s">
        <v>9618</v>
      </c>
      <c r="C6462">
        <v>6447</v>
      </c>
      <c r="D6462" t="s">
        <v>22540</v>
      </c>
      <c r="E6462">
        <v>0</v>
      </c>
    </row>
    <row r="6463" spans="1:5">
      <c r="A6463" t="s">
        <v>22541</v>
      </c>
      <c r="B6463" t="s">
        <v>9618</v>
      </c>
      <c r="C6463">
        <v>6447</v>
      </c>
      <c r="D6463" t="s">
        <v>22542</v>
      </c>
      <c r="E6463">
        <v>0</v>
      </c>
    </row>
    <row r="6464" spans="1:5">
      <c r="A6464" t="s">
        <v>22543</v>
      </c>
      <c r="B6464" t="s">
        <v>9618</v>
      </c>
      <c r="C6464">
        <v>6447</v>
      </c>
      <c r="D6464" t="s">
        <v>22544</v>
      </c>
      <c r="E6464">
        <v>1.39</v>
      </c>
    </row>
    <row r="6465" spans="1:5">
      <c r="A6465" t="s">
        <v>22545</v>
      </c>
      <c r="B6465" t="s">
        <v>9618</v>
      </c>
      <c r="C6465">
        <v>6447</v>
      </c>
      <c r="D6465" t="s">
        <v>22546</v>
      </c>
      <c r="E6465">
        <v>6.64</v>
      </c>
    </row>
    <row r="6466" spans="1:5">
      <c r="A6466" t="s">
        <v>22547</v>
      </c>
      <c r="B6466" t="s">
        <v>9618</v>
      </c>
      <c r="C6466">
        <v>6447</v>
      </c>
      <c r="D6466" t="s">
        <v>22548</v>
      </c>
      <c r="E6466">
        <v>193.4</v>
      </c>
    </row>
    <row r="6467" spans="1:5">
      <c r="A6467" t="s">
        <v>22549</v>
      </c>
      <c r="B6467" t="s">
        <v>9618</v>
      </c>
      <c r="C6467">
        <v>6447</v>
      </c>
      <c r="D6467" t="s">
        <v>22550</v>
      </c>
      <c r="E6467">
        <v>349.59</v>
      </c>
    </row>
    <row r="6468" spans="1:5">
      <c r="A6468" t="s">
        <v>22551</v>
      </c>
      <c r="B6468" t="s">
        <v>9618</v>
      </c>
      <c r="C6468">
        <v>6447</v>
      </c>
      <c r="D6468" t="s">
        <v>22552</v>
      </c>
      <c r="E6468">
        <v>224.86</v>
      </c>
    </row>
    <row r="6469" spans="1:5">
      <c r="A6469" t="s">
        <v>22553</v>
      </c>
      <c r="B6469" t="s">
        <v>9618</v>
      </c>
      <c r="C6469">
        <v>6447</v>
      </c>
      <c r="D6469" t="s">
        <v>22554</v>
      </c>
      <c r="E6469">
        <v>417.43</v>
      </c>
    </row>
    <row r="6470" spans="1:5">
      <c r="A6470" t="s">
        <v>22555</v>
      </c>
      <c r="B6470" t="s">
        <v>9618</v>
      </c>
      <c r="C6470">
        <v>6447</v>
      </c>
      <c r="D6470" t="s">
        <v>22556</v>
      </c>
      <c r="E6470">
        <v>643.54</v>
      </c>
    </row>
    <row r="6471" spans="1:5">
      <c r="A6471" t="s">
        <v>22557</v>
      </c>
      <c r="B6471" t="s">
        <v>9618</v>
      </c>
      <c r="C6471">
        <v>6447</v>
      </c>
      <c r="D6471" t="s">
        <v>22558</v>
      </c>
      <c r="E6471">
        <v>535.67999999999995</v>
      </c>
    </row>
    <row r="6472" spans="1:5">
      <c r="A6472" t="s">
        <v>22559</v>
      </c>
      <c r="B6472" t="s">
        <v>9618</v>
      </c>
      <c r="C6472">
        <v>6447</v>
      </c>
      <c r="D6472" t="s">
        <v>22560</v>
      </c>
      <c r="E6472">
        <v>80.290000000000006</v>
      </c>
    </row>
    <row r="6473" spans="1:5">
      <c r="A6473" t="s">
        <v>22561</v>
      </c>
      <c r="B6473" t="s">
        <v>9618</v>
      </c>
      <c r="C6473">
        <v>6447</v>
      </c>
      <c r="D6473" t="s">
        <v>22562</v>
      </c>
      <c r="E6473">
        <v>53.48</v>
      </c>
    </row>
    <row r="6474" spans="1:5">
      <c r="A6474" t="s">
        <v>22563</v>
      </c>
      <c r="B6474" t="s">
        <v>9618</v>
      </c>
      <c r="C6474">
        <v>6447</v>
      </c>
      <c r="D6474" t="s">
        <v>22564</v>
      </c>
      <c r="E6474">
        <v>63.38</v>
      </c>
    </row>
    <row r="6475" spans="1:5">
      <c r="A6475" t="s">
        <v>22565</v>
      </c>
      <c r="B6475" t="s">
        <v>9618</v>
      </c>
      <c r="C6475">
        <v>6447</v>
      </c>
      <c r="D6475" t="s">
        <v>22566</v>
      </c>
      <c r="E6475">
        <v>4.9400000000000004</v>
      </c>
    </row>
    <row r="6476" spans="1:5">
      <c r="A6476" t="s">
        <v>22567</v>
      </c>
      <c r="B6476" t="s">
        <v>9618</v>
      </c>
      <c r="C6476">
        <v>6447</v>
      </c>
      <c r="D6476" t="s">
        <v>22568</v>
      </c>
      <c r="E6476">
        <v>2.09</v>
      </c>
    </row>
    <row r="6477" spans="1:5">
      <c r="A6477" t="s">
        <v>22569</v>
      </c>
      <c r="B6477" t="s">
        <v>9618</v>
      </c>
      <c r="C6477">
        <v>6447</v>
      </c>
      <c r="D6477" t="s">
        <v>22570</v>
      </c>
      <c r="E6477">
        <v>0</v>
      </c>
    </row>
    <row r="6478" spans="1:5">
      <c r="A6478" t="s">
        <v>22571</v>
      </c>
      <c r="B6478" t="s">
        <v>9618</v>
      </c>
      <c r="C6478">
        <v>6447</v>
      </c>
      <c r="D6478" t="s">
        <v>22572</v>
      </c>
      <c r="E6478">
        <v>0</v>
      </c>
    </row>
    <row r="6479" spans="1:5">
      <c r="A6479" t="s">
        <v>22573</v>
      </c>
      <c r="B6479" t="s">
        <v>9618</v>
      </c>
      <c r="C6479">
        <v>6447</v>
      </c>
      <c r="D6479" t="s">
        <v>22574</v>
      </c>
      <c r="E6479">
        <v>0</v>
      </c>
    </row>
    <row r="6480" spans="1:5">
      <c r="A6480" t="s">
        <v>22575</v>
      </c>
      <c r="B6480" t="s">
        <v>9618</v>
      </c>
      <c r="C6480">
        <v>6447</v>
      </c>
      <c r="D6480" t="s">
        <v>22576</v>
      </c>
      <c r="E6480">
        <v>0</v>
      </c>
    </row>
    <row r="6481" spans="1:5">
      <c r="A6481" t="s">
        <v>22577</v>
      </c>
      <c r="B6481" t="s">
        <v>9618</v>
      </c>
      <c r="C6481">
        <v>6447</v>
      </c>
      <c r="D6481" t="s">
        <v>22578</v>
      </c>
      <c r="E6481">
        <v>0</v>
      </c>
    </row>
    <row r="6482" spans="1:5">
      <c r="A6482" t="s">
        <v>22579</v>
      </c>
      <c r="B6482" t="s">
        <v>9618</v>
      </c>
      <c r="C6482">
        <v>6447</v>
      </c>
      <c r="D6482" t="s">
        <v>22580</v>
      </c>
      <c r="E6482">
        <v>0</v>
      </c>
    </row>
    <row r="6483" spans="1:5">
      <c r="A6483" t="s">
        <v>22581</v>
      </c>
      <c r="B6483" t="s">
        <v>9618</v>
      </c>
      <c r="C6483">
        <v>6447</v>
      </c>
      <c r="D6483" t="s">
        <v>22582</v>
      </c>
      <c r="E6483">
        <v>0</v>
      </c>
    </row>
    <row r="6484" spans="1:5">
      <c r="A6484" t="s">
        <v>22583</v>
      </c>
      <c r="B6484" t="s">
        <v>9618</v>
      </c>
      <c r="C6484">
        <v>6447</v>
      </c>
      <c r="D6484" t="s">
        <v>22584</v>
      </c>
      <c r="E6484">
        <v>0</v>
      </c>
    </row>
    <row r="6485" spans="1:5">
      <c r="A6485" t="s">
        <v>22585</v>
      </c>
      <c r="B6485" t="s">
        <v>9618</v>
      </c>
      <c r="C6485">
        <v>6447</v>
      </c>
      <c r="D6485" t="s">
        <v>22586</v>
      </c>
      <c r="E6485">
        <v>0</v>
      </c>
    </row>
    <row r="6486" spans="1:5">
      <c r="A6486" t="s">
        <v>22587</v>
      </c>
      <c r="B6486" t="s">
        <v>9618</v>
      </c>
      <c r="C6486">
        <v>6447</v>
      </c>
      <c r="D6486" t="s">
        <v>22588</v>
      </c>
      <c r="E6486">
        <v>0</v>
      </c>
    </row>
    <row r="6487" spans="1:5">
      <c r="A6487" t="s">
        <v>22589</v>
      </c>
      <c r="B6487" t="s">
        <v>9618</v>
      </c>
      <c r="C6487">
        <v>6447</v>
      </c>
      <c r="D6487" t="s">
        <v>22590</v>
      </c>
      <c r="E6487">
        <v>0</v>
      </c>
    </row>
    <row r="6488" spans="1:5">
      <c r="A6488" t="s">
        <v>22591</v>
      </c>
      <c r="B6488" t="s">
        <v>9618</v>
      </c>
      <c r="C6488">
        <v>6447</v>
      </c>
      <c r="D6488" t="s">
        <v>22592</v>
      </c>
      <c r="E6488">
        <v>1.92</v>
      </c>
    </row>
    <row r="6489" spans="1:5">
      <c r="A6489" t="s">
        <v>22593</v>
      </c>
      <c r="B6489" t="s">
        <v>9618</v>
      </c>
      <c r="C6489">
        <v>6447</v>
      </c>
      <c r="D6489" t="s">
        <v>22594</v>
      </c>
      <c r="E6489">
        <v>36.770000000000003</v>
      </c>
    </row>
    <row r="6490" spans="1:5">
      <c r="A6490" t="s">
        <v>22595</v>
      </c>
      <c r="B6490" t="s">
        <v>9618</v>
      </c>
      <c r="C6490">
        <v>6447</v>
      </c>
      <c r="D6490" t="s">
        <v>22596</v>
      </c>
      <c r="E6490">
        <v>189.28</v>
      </c>
    </row>
    <row r="6491" spans="1:5">
      <c r="A6491" t="s">
        <v>22597</v>
      </c>
      <c r="B6491" t="s">
        <v>9618</v>
      </c>
      <c r="C6491">
        <v>6447</v>
      </c>
      <c r="D6491" t="s">
        <v>22598</v>
      </c>
      <c r="E6491">
        <v>538.53</v>
      </c>
    </row>
    <row r="6492" spans="1:5">
      <c r="A6492" t="s">
        <v>22599</v>
      </c>
      <c r="B6492" t="s">
        <v>9618</v>
      </c>
      <c r="C6492">
        <v>6447</v>
      </c>
      <c r="D6492" t="s">
        <v>22600</v>
      </c>
      <c r="E6492">
        <v>343.91</v>
      </c>
    </row>
    <row r="6493" spans="1:5">
      <c r="A6493" t="s">
        <v>22601</v>
      </c>
      <c r="B6493" t="s">
        <v>9618</v>
      </c>
      <c r="C6493">
        <v>6447</v>
      </c>
      <c r="D6493" t="s">
        <v>22602</v>
      </c>
      <c r="E6493">
        <v>393.44</v>
      </c>
    </row>
    <row r="6494" spans="1:5">
      <c r="A6494" t="s">
        <v>22603</v>
      </c>
      <c r="B6494" t="s">
        <v>9618</v>
      </c>
      <c r="C6494">
        <v>6447</v>
      </c>
      <c r="D6494" t="s">
        <v>22604</v>
      </c>
      <c r="E6494">
        <v>375.89</v>
      </c>
    </row>
    <row r="6495" spans="1:5">
      <c r="A6495" t="s">
        <v>22605</v>
      </c>
      <c r="B6495" t="s">
        <v>9618</v>
      </c>
      <c r="C6495">
        <v>6447</v>
      </c>
      <c r="D6495" t="s">
        <v>22606</v>
      </c>
      <c r="E6495">
        <v>144.85</v>
      </c>
    </row>
    <row r="6496" spans="1:5">
      <c r="A6496" t="s">
        <v>22607</v>
      </c>
      <c r="B6496" t="s">
        <v>9618</v>
      </c>
      <c r="C6496">
        <v>6447</v>
      </c>
      <c r="D6496" t="s">
        <v>22608</v>
      </c>
      <c r="E6496">
        <v>256.10000000000002</v>
      </c>
    </row>
    <row r="6497" spans="1:5">
      <c r="A6497" t="s">
        <v>22609</v>
      </c>
      <c r="B6497" t="s">
        <v>9618</v>
      </c>
      <c r="C6497">
        <v>6447</v>
      </c>
      <c r="D6497" t="s">
        <v>22610</v>
      </c>
      <c r="E6497">
        <v>161.66</v>
      </c>
    </row>
    <row r="6498" spans="1:5">
      <c r="A6498" t="s">
        <v>22611</v>
      </c>
      <c r="B6498" t="s">
        <v>9618</v>
      </c>
      <c r="C6498">
        <v>6447</v>
      </c>
      <c r="D6498" t="s">
        <v>22612</v>
      </c>
      <c r="E6498">
        <v>133.05000000000001</v>
      </c>
    </row>
    <row r="6499" spans="1:5">
      <c r="A6499" t="s">
        <v>22613</v>
      </c>
      <c r="B6499" t="s">
        <v>9618</v>
      </c>
      <c r="C6499">
        <v>6447</v>
      </c>
      <c r="D6499" t="s">
        <v>22614</v>
      </c>
      <c r="E6499">
        <v>19.350000000000001</v>
      </c>
    </row>
    <row r="6500" spans="1:5">
      <c r="A6500" t="s">
        <v>22615</v>
      </c>
      <c r="B6500" t="s">
        <v>9618</v>
      </c>
      <c r="C6500">
        <v>6447</v>
      </c>
      <c r="D6500" t="s">
        <v>22616</v>
      </c>
      <c r="E6500">
        <v>2.77</v>
      </c>
    </row>
    <row r="6501" spans="1:5">
      <c r="A6501" t="s">
        <v>22617</v>
      </c>
      <c r="B6501" t="s">
        <v>9618</v>
      </c>
      <c r="C6501">
        <v>6447</v>
      </c>
      <c r="D6501" t="s">
        <v>22618</v>
      </c>
      <c r="E6501">
        <v>0</v>
      </c>
    </row>
    <row r="6502" spans="1:5">
      <c r="A6502" t="s">
        <v>22619</v>
      </c>
      <c r="B6502" t="s">
        <v>9618</v>
      </c>
      <c r="C6502">
        <v>6447</v>
      </c>
      <c r="D6502" t="s">
        <v>22620</v>
      </c>
      <c r="E6502">
        <v>0</v>
      </c>
    </row>
    <row r="6503" spans="1:5">
      <c r="A6503" t="s">
        <v>22621</v>
      </c>
      <c r="B6503" t="s">
        <v>9618</v>
      </c>
      <c r="C6503">
        <v>6447</v>
      </c>
      <c r="D6503" t="s">
        <v>22622</v>
      </c>
      <c r="E6503">
        <v>0</v>
      </c>
    </row>
    <row r="6504" spans="1:5">
      <c r="A6504" t="s">
        <v>22623</v>
      </c>
      <c r="B6504" t="s">
        <v>9618</v>
      </c>
      <c r="C6504">
        <v>6447</v>
      </c>
      <c r="D6504" t="s">
        <v>22624</v>
      </c>
      <c r="E6504">
        <v>0</v>
      </c>
    </row>
    <row r="6505" spans="1:5">
      <c r="A6505" t="s">
        <v>22625</v>
      </c>
      <c r="B6505" t="s">
        <v>9618</v>
      </c>
      <c r="C6505">
        <v>6447</v>
      </c>
      <c r="D6505" t="s">
        <v>22626</v>
      </c>
      <c r="E6505">
        <v>0</v>
      </c>
    </row>
    <row r="6506" spans="1:5">
      <c r="A6506" t="s">
        <v>22627</v>
      </c>
      <c r="B6506" t="s">
        <v>9618</v>
      </c>
      <c r="C6506">
        <v>6447</v>
      </c>
      <c r="D6506" t="s">
        <v>22628</v>
      </c>
      <c r="E6506">
        <v>0</v>
      </c>
    </row>
    <row r="6507" spans="1:5">
      <c r="A6507" t="s">
        <v>22629</v>
      </c>
      <c r="B6507" t="s">
        <v>9618</v>
      </c>
      <c r="C6507">
        <v>6447</v>
      </c>
      <c r="D6507" t="s">
        <v>22630</v>
      </c>
      <c r="E6507">
        <v>0</v>
      </c>
    </row>
    <row r="6508" spans="1:5">
      <c r="A6508" t="s">
        <v>22631</v>
      </c>
      <c r="B6508" t="s">
        <v>9618</v>
      </c>
      <c r="C6508">
        <v>6447</v>
      </c>
      <c r="D6508" t="s">
        <v>22632</v>
      </c>
      <c r="E6508">
        <v>0</v>
      </c>
    </row>
    <row r="6509" spans="1:5">
      <c r="A6509" t="s">
        <v>22633</v>
      </c>
      <c r="B6509" t="s">
        <v>9618</v>
      </c>
      <c r="C6509">
        <v>6447</v>
      </c>
      <c r="D6509" t="s">
        <v>22634</v>
      </c>
      <c r="E6509">
        <v>0</v>
      </c>
    </row>
    <row r="6510" spans="1:5">
      <c r="A6510" t="s">
        <v>22635</v>
      </c>
      <c r="B6510" t="s">
        <v>9618</v>
      </c>
      <c r="C6510">
        <v>6447</v>
      </c>
      <c r="D6510" t="s">
        <v>22636</v>
      </c>
      <c r="E6510">
        <v>0</v>
      </c>
    </row>
    <row r="6511" spans="1:5">
      <c r="A6511" t="s">
        <v>22637</v>
      </c>
      <c r="B6511" t="s">
        <v>9618</v>
      </c>
      <c r="C6511">
        <v>6447</v>
      </c>
      <c r="D6511" t="s">
        <v>22638</v>
      </c>
      <c r="E6511">
        <v>0</v>
      </c>
    </row>
    <row r="6512" spans="1:5">
      <c r="A6512" t="s">
        <v>22639</v>
      </c>
      <c r="B6512" t="s">
        <v>9618</v>
      </c>
      <c r="C6512">
        <v>6447</v>
      </c>
      <c r="D6512" t="s">
        <v>22640</v>
      </c>
      <c r="E6512">
        <v>1.43</v>
      </c>
    </row>
    <row r="6513" spans="1:5">
      <c r="A6513" t="s">
        <v>22641</v>
      </c>
      <c r="B6513" t="s">
        <v>9618</v>
      </c>
      <c r="C6513">
        <v>6447</v>
      </c>
      <c r="D6513" t="s">
        <v>22642</v>
      </c>
      <c r="E6513">
        <v>20.29</v>
      </c>
    </row>
    <row r="6514" spans="1:5">
      <c r="A6514" t="s">
        <v>22643</v>
      </c>
      <c r="B6514" t="s">
        <v>9618</v>
      </c>
      <c r="C6514">
        <v>6447</v>
      </c>
      <c r="D6514" t="s">
        <v>22644</v>
      </c>
      <c r="E6514">
        <v>148.30000000000001</v>
      </c>
    </row>
    <row r="6515" spans="1:5">
      <c r="A6515" t="s">
        <v>22645</v>
      </c>
      <c r="B6515" t="s">
        <v>9618</v>
      </c>
      <c r="C6515">
        <v>6447</v>
      </c>
      <c r="D6515" t="s">
        <v>22646</v>
      </c>
      <c r="E6515">
        <v>68.13</v>
      </c>
    </row>
    <row r="6516" spans="1:5">
      <c r="A6516" t="s">
        <v>22647</v>
      </c>
      <c r="B6516" t="s">
        <v>9618</v>
      </c>
      <c r="C6516">
        <v>6447</v>
      </c>
      <c r="D6516" t="s">
        <v>22648</v>
      </c>
      <c r="E6516">
        <v>9.4499999999999993</v>
      </c>
    </row>
    <row r="6517" spans="1:5">
      <c r="A6517" t="s">
        <v>22649</v>
      </c>
      <c r="B6517" t="s">
        <v>9618</v>
      </c>
      <c r="C6517">
        <v>6447</v>
      </c>
      <c r="D6517" t="s">
        <v>22650</v>
      </c>
      <c r="E6517">
        <v>7.33</v>
      </c>
    </row>
    <row r="6518" spans="1:5">
      <c r="A6518" t="s">
        <v>22651</v>
      </c>
      <c r="B6518" t="s">
        <v>9618</v>
      </c>
      <c r="C6518">
        <v>6447</v>
      </c>
      <c r="D6518" t="s">
        <v>22652</v>
      </c>
      <c r="E6518">
        <v>4.4400000000000004</v>
      </c>
    </row>
    <row r="6519" spans="1:5">
      <c r="A6519" t="s">
        <v>22653</v>
      </c>
      <c r="B6519" t="s">
        <v>9618</v>
      </c>
      <c r="C6519">
        <v>6447</v>
      </c>
      <c r="D6519" t="s">
        <v>22654</v>
      </c>
      <c r="E6519">
        <v>4.37</v>
      </c>
    </row>
    <row r="6520" spans="1:5">
      <c r="A6520" t="s">
        <v>22655</v>
      </c>
      <c r="B6520" t="s">
        <v>9618</v>
      </c>
      <c r="C6520">
        <v>6447</v>
      </c>
      <c r="D6520" t="s">
        <v>22656</v>
      </c>
      <c r="E6520">
        <v>4.99</v>
      </c>
    </row>
    <row r="6521" spans="1:5">
      <c r="A6521" t="s">
        <v>22657</v>
      </c>
      <c r="B6521" t="s">
        <v>9618</v>
      </c>
      <c r="C6521">
        <v>6447</v>
      </c>
      <c r="D6521" t="s">
        <v>22658</v>
      </c>
      <c r="E6521">
        <v>4.67</v>
      </c>
    </row>
    <row r="6522" spans="1:5">
      <c r="A6522" t="s">
        <v>22659</v>
      </c>
      <c r="B6522" t="s">
        <v>9618</v>
      </c>
      <c r="C6522">
        <v>6447</v>
      </c>
      <c r="D6522" t="s">
        <v>22660</v>
      </c>
      <c r="E6522">
        <v>8.2100000000000009</v>
      </c>
    </row>
    <row r="6523" spans="1:5">
      <c r="A6523" t="s">
        <v>22661</v>
      </c>
      <c r="B6523" t="s">
        <v>9618</v>
      </c>
      <c r="C6523">
        <v>6447</v>
      </c>
      <c r="D6523" t="s">
        <v>22662</v>
      </c>
      <c r="E6523">
        <v>16.77</v>
      </c>
    </row>
    <row r="6524" spans="1:5">
      <c r="A6524" t="s">
        <v>22663</v>
      </c>
      <c r="B6524" t="s">
        <v>9618</v>
      </c>
      <c r="C6524">
        <v>6447</v>
      </c>
      <c r="D6524" t="s">
        <v>22664</v>
      </c>
      <c r="E6524">
        <v>1.9</v>
      </c>
    </row>
    <row r="6525" spans="1:5">
      <c r="A6525" t="s">
        <v>22665</v>
      </c>
      <c r="B6525" t="s">
        <v>9618</v>
      </c>
      <c r="C6525">
        <v>6447</v>
      </c>
      <c r="D6525" t="s">
        <v>22666</v>
      </c>
      <c r="E6525">
        <v>0</v>
      </c>
    </row>
    <row r="6526" spans="1:5">
      <c r="A6526" t="s">
        <v>22667</v>
      </c>
      <c r="B6526" t="s">
        <v>9618</v>
      </c>
      <c r="C6526">
        <v>6447</v>
      </c>
      <c r="D6526" t="s">
        <v>22668</v>
      </c>
      <c r="E6526">
        <v>0</v>
      </c>
    </row>
    <row r="6527" spans="1:5">
      <c r="A6527" t="s">
        <v>22669</v>
      </c>
      <c r="B6527" t="s">
        <v>9618</v>
      </c>
      <c r="C6527">
        <v>6447</v>
      </c>
      <c r="D6527" t="s">
        <v>22670</v>
      </c>
      <c r="E6527">
        <v>0</v>
      </c>
    </row>
    <row r="6528" spans="1:5">
      <c r="A6528" t="s">
        <v>22671</v>
      </c>
      <c r="B6528" t="s">
        <v>9618</v>
      </c>
      <c r="C6528">
        <v>6447</v>
      </c>
      <c r="D6528" t="s">
        <v>22672</v>
      </c>
      <c r="E6528">
        <v>0</v>
      </c>
    </row>
    <row r="6529" spans="1:5">
      <c r="A6529" t="s">
        <v>22673</v>
      </c>
      <c r="B6529" t="s">
        <v>9618</v>
      </c>
      <c r="C6529">
        <v>6447</v>
      </c>
      <c r="D6529" t="s">
        <v>22674</v>
      </c>
      <c r="E6529">
        <v>0</v>
      </c>
    </row>
    <row r="6530" spans="1:5">
      <c r="A6530" t="s">
        <v>22675</v>
      </c>
      <c r="B6530" t="s">
        <v>9618</v>
      </c>
      <c r="C6530">
        <v>6447</v>
      </c>
      <c r="D6530" t="s">
        <v>22676</v>
      </c>
      <c r="E6530">
        <v>0</v>
      </c>
    </row>
    <row r="6531" spans="1:5">
      <c r="A6531" t="s">
        <v>22677</v>
      </c>
      <c r="B6531" t="s">
        <v>9618</v>
      </c>
      <c r="C6531">
        <v>6447</v>
      </c>
      <c r="D6531" t="s">
        <v>22678</v>
      </c>
      <c r="E6531">
        <v>0</v>
      </c>
    </row>
    <row r="6532" spans="1:5">
      <c r="A6532" t="s">
        <v>22679</v>
      </c>
      <c r="B6532" t="s">
        <v>9618</v>
      </c>
      <c r="C6532">
        <v>6447</v>
      </c>
      <c r="D6532" t="s">
        <v>22680</v>
      </c>
      <c r="E6532">
        <v>0</v>
      </c>
    </row>
    <row r="6533" spans="1:5">
      <c r="A6533" t="s">
        <v>22681</v>
      </c>
      <c r="B6533" t="s">
        <v>9618</v>
      </c>
      <c r="C6533">
        <v>6447</v>
      </c>
      <c r="D6533" t="s">
        <v>22682</v>
      </c>
      <c r="E6533">
        <v>0</v>
      </c>
    </row>
    <row r="6534" spans="1:5">
      <c r="A6534" t="s">
        <v>22683</v>
      </c>
      <c r="B6534" t="s">
        <v>9618</v>
      </c>
      <c r="C6534">
        <v>6447</v>
      </c>
      <c r="D6534" t="s">
        <v>22684</v>
      </c>
      <c r="E6534">
        <v>0</v>
      </c>
    </row>
    <row r="6535" spans="1:5">
      <c r="A6535" t="s">
        <v>22685</v>
      </c>
      <c r="B6535" t="s">
        <v>9618</v>
      </c>
      <c r="C6535">
        <v>6447</v>
      </c>
      <c r="D6535" t="s">
        <v>22686</v>
      </c>
      <c r="E6535">
        <v>0</v>
      </c>
    </row>
    <row r="6536" spans="1:5">
      <c r="A6536" t="s">
        <v>22687</v>
      </c>
      <c r="B6536" t="s">
        <v>9618</v>
      </c>
      <c r="C6536">
        <v>6447</v>
      </c>
      <c r="D6536" t="s">
        <v>22688</v>
      </c>
      <c r="E6536">
        <v>1.47</v>
      </c>
    </row>
    <row r="6537" spans="1:5">
      <c r="A6537" t="s">
        <v>22689</v>
      </c>
      <c r="B6537" t="s">
        <v>9618</v>
      </c>
      <c r="C6537">
        <v>6447</v>
      </c>
      <c r="D6537" t="s">
        <v>22690</v>
      </c>
      <c r="E6537">
        <v>22.7</v>
      </c>
    </row>
    <row r="6538" spans="1:5">
      <c r="A6538" t="s">
        <v>22691</v>
      </c>
      <c r="B6538" t="s">
        <v>9618</v>
      </c>
      <c r="C6538">
        <v>6447</v>
      </c>
      <c r="D6538" t="s">
        <v>22692</v>
      </c>
      <c r="E6538">
        <v>220.89</v>
      </c>
    </row>
    <row r="6539" spans="1:5">
      <c r="A6539" t="s">
        <v>22693</v>
      </c>
      <c r="B6539" t="s">
        <v>9618</v>
      </c>
      <c r="C6539">
        <v>6447</v>
      </c>
      <c r="D6539" t="s">
        <v>22694</v>
      </c>
      <c r="E6539">
        <v>592.66</v>
      </c>
    </row>
    <row r="6540" spans="1:5">
      <c r="A6540" t="s">
        <v>22695</v>
      </c>
      <c r="B6540" t="s">
        <v>9618</v>
      </c>
      <c r="C6540">
        <v>6447</v>
      </c>
      <c r="D6540" t="s">
        <v>22696</v>
      </c>
      <c r="E6540">
        <v>473.16</v>
      </c>
    </row>
    <row r="6541" spans="1:5">
      <c r="A6541" t="s">
        <v>22697</v>
      </c>
      <c r="B6541" t="s">
        <v>9618</v>
      </c>
      <c r="C6541">
        <v>6447</v>
      </c>
      <c r="D6541" t="s">
        <v>22698</v>
      </c>
      <c r="E6541">
        <v>532.42999999999995</v>
      </c>
    </row>
    <row r="6542" spans="1:5">
      <c r="A6542" t="s">
        <v>22699</v>
      </c>
      <c r="B6542" t="s">
        <v>9618</v>
      </c>
      <c r="C6542">
        <v>6447</v>
      </c>
      <c r="D6542" t="s">
        <v>22700</v>
      </c>
      <c r="E6542">
        <v>331.95</v>
      </c>
    </row>
    <row r="6543" spans="1:5">
      <c r="A6543" t="s">
        <v>22701</v>
      </c>
      <c r="B6543" t="s">
        <v>9618</v>
      </c>
      <c r="C6543">
        <v>6447</v>
      </c>
      <c r="D6543" t="s">
        <v>22702</v>
      </c>
      <c r="E6543">
        <v>491.93</v>
      </c>
    </row>
    <row r="6544" spans="1:5">
      <c r="A6544" t="s">
        <v>22703</v>
      </c>
      <c r="B6544" t="s">
        <v>9618</v>
      </c>
      <c r="C6544">
        <v>6447</v>
      </c>
      <c r="D6544" t="s">
        <v>22704</v>
      </c>
      <c r="E6544">
        <v>544.79</v>
      </c>
    </row>
    <row r="6545" spans="1:5">
      <c r="A6545" t="s">
        <v>22705</v>
      </c>
      <c r="B6545" t="s">
        <v>9618</v>
      </c>
      <c r="C6545">
        <v>6447</v>
      </c>
      <c r="D6545" t="s">
        <v>22706</v>
      </c>
      <c r="E6545">
        <v>501.71</v>
      </c>
    </row>
    <row r="6546" spans="1:5">
      <c r="A6546" t="s">
        <v>22707</v>
      </c>
      <c r="B6546" t="s">
        <v>9618</v>
      </c>
      <c r="C6546">
        <v>6447</v>
      </c>
      <c r="D6546" t="s">
        <v>22708</v>
      </c>
      <c r="E6546">
        <v>281.74</v>
      </c>
    </row>
    <row r="6547" spans="1:5">
      <c r="A6547" t="s">
        <v>22709</v>
      </c>
      <c r="B6547" t="s">
        <v>9618</v>
      </c>
      <c r="C6547">
        <v>6447</v>
      </c>
      <c r="D6547" t="s">
        <v>22710</v>
      </c>
      <c r="E6547">
        <v>94.57</v>
      </c>
    </row>
    <row r="6548" spans="1:5">
      <c r="A6548" t="s">
        <v>22711</v>
      </c>
      <c r="B6548" t="s">
        <v>9618</v>
      </c>
      <c r="C6548">
        <v>6447</v>
      </c>
      <c r="D6548" t="s">
        <v>22712</v>
      </c>
      <c r="E6548">
        <v>2.0299999999999998</v>
      </c>
    </row>
    <row r="6549" spans="1:5">
      <c r="A6549" t="s">
        <v>22713</v>
      </c>
      <c r="B6549" t="s">
        <v>9618</v>
      </c>
      <c r="C6549">
        <v>6447</v>
      </c>
      <c r="D6549" t="s">
        <v>22714</v>
      </c>
      <c r="E6549">
        <v>0</v>
      </c>
    </row>
    <row r="6550" spans="1:5">
      <c r="A6550" t="s">
        <v>22715</v>
      </c>
      <c r="B6550" t="s">
        <v>9618</v>
      </c>
      <c r="C6550">
        <v>6447</v>
      </c>
      <c r="D6550" t="s">
        <v>22716</v>
      </c>
      <c r="E6550">
        <v>0</v>
      </c>
    </row>
    <row r="6551" spans="1:5">
      <c r="A6551" t="s">
        <v>22717</v>
      </c>
      <c r="B6551" t="s">
        <v>9618</v>
      </c>
      <c r="C6551">
        <v>6447</v>
      </c>
      <c r="D6551" t="s">
        <v>22718</v>
      </c>
      <c r="E6551">
        <v>0</v>
      </c>
    </row>
    <row r="6552" spans="1:5">
      <c r="A6552" t="s">
        <v>22719</v>
      </c>
      <c r="B6552" t="s">
        <v>9618</v>
      </c>
      <c r="C6552">
        <v>6447</v>
      </c>
      <c r="D6552" t="s">
        <v>22720</v>
      </c>
      <c r="E6552">
        <v>0</v>
      </c>
    </row>
    <row r="6553" spans="1:5">
      <c r="A6553" t="s">
        <v>22721</v>
      </c>
      <c r="B6553" t="s">
        <v>9618</v>
      </c>
      <c r="C6553">
        <v>6447</v>
      </c>
      <c r="D6553" t="s">
        <v>22722</v>
      </c>
      <c r="E6553">
        <v>0</v>
      </c>
    </row>
    <row r="6554" spans="1:5">
      <c r="A6554" t="s">
        <v>22723</v>
      </c>
      <c r="B6554" t="s">
        <v>9618</v>
      </c>
      <c r="C6554">
        <v>6447</v>
      </c>
      <c r="D6554" t="s">
        <v>22724</v>
      </c>
      <c r="E6554">
        <v>0</v>
      </c>
    </row>
    <row r="6555" spans="1:5">
      <c r="A6555" t="s">
        <v>22725</v>
      </c>
      <c r="B6555" t="s">
        <v>9618</v>
      </c>
      <c r="C6555">
        <v>6447</v>
      </c>
      <c r="D6555" t="s">
        <v>22726</v>
      </c>
      <c r="E6555">
        <v>0</v>
      </c>
    </row>
    <row r="6556" spans="1:5">
      <c r="A6556" t="s">
        <v>22727</v>
      </c>
      <c r="B6556" t="s">
        <v>9618</v>
      </c>
      <c r="C6556">
        <v>6447</v>
      </c>
      <c r="D6556" t="s">
        <v>22728</v>
      </c>
      <c r="E6556">
        <v>0</v>
      </c>
    </row>
    <row r="6557" spans="1:5">
      <c r="A6557" t="s">
        <v>22729</v>
      </c>
      <c r="B6557" t="s">
        <v>9618</v>
      </c>
      <c r="C6557">
        <v>6447</v>
      </c>
      <c r="D6557" t="s">
        <v>22730</v>
      </c>
      <c r="E6557">
        <v>0</v>
      </c>
    </row>
    <row r="6558" spans="1:5">
      <c r="A6558" t="s">
        <v>22731</v>
      </c>
      <c r="B6558" t="s">
        <v>9618</v>
      </c>
      <c r="C6558">
        <v>6447</v>
      </c>
      <c r="D6558" t="s">
        <v>22732</v>
      </c>
      <c r="E6558">
        <v>0</v>
      </c>
    </row>
    <row r="6559" spans="1:5">
      <c r="A6559" t="s">
        <v>22733</v>
      </c>
      <c r="B6559" t="s">
        <v>9618</v>
      </c>
      <c r="C6559">
        <v>6447</v>
      </c>
      <c r="D6559" t="s">
        <v>22734</v>
      </c>
      <c r="E6559">
        <v>0</v>
      </c>
    </row>
    <row r="6560" spans="1:5">
      <c r="A6560" t="s">
        <v>22735</v>
      </c>
      <c r="B6560" t="s">
        <v>9618</v>
      </c>
      <c r="C6560">
        <v>6447</v>
      </c>
      <c r="D6560" t="s">
        <v>22736</v>
      </c>
      <c r="E6560">
        <v>1.4</v>
      </c>
    </row>
    <row r="6561" spans="1:5">
      <c r="A6561" t="s">
        <v>22737</v>
      </c>
      <c r="B6561" t="s">
        <v>9618</v>
      </c>
      <c r="C6561">
        <v>6447</v>
      </c>
      <c r="D6561" t="s">
        <v>22738</v>
      </c>
      <c r="E6561">
        <v>9.57</v>
      </c>
    </row>
    <row r="6562" spans="1:5">
      <c r="A6562" t="s">
        <v>22739</v>
      </c>
      <c r="B6562" t="s">
        <v>9618</v>
      </c>
      <c r="C6562">
        <v>6447</v>
      </c>
      <c r="D6562" t="s">
        <v>22740</v>
      </c>
      <c r="E6562">
        <v>265.77</v>
      </c>
    </row>
    <row r="6563" spans="1:5">
      <c r="A6563" t="s">
        <v>22741</v>
      </c>
      <c r="B6563" t="s">
        <v>9618</v>
      </c>
      <c r="C6563">
        <v>6447</v>
      </c>
      <c r="D6563" t="s">
        <v>22742</v>
      </c>
      <c r="E6563">
        <v>720.87</v>
      </c>
    </row>
    <row r="6564" spans="1:5">
      <c r="A6564" t="s">
        <v>22743</v>
      </c>
      <c r="B6564" t="s">
        <v>9618</v>
      </c>
      <c r="C6564">
        <v>6447</v>
      </c>
      <c r="D6564" t="s">
        <v>22744</v>
      </c>
      <c r="E6564">
        <v>755.17</v>
      </c>
    </row>
    <row r="6565" spans="1:5">
      <c r="A6565" t="s">
        <v>22745</v>
      </c>
      <c r="B6565" t="s">
        <v>9618</v>
      </c>
      <c r="C6565">
        <v>6447</v>
      </c>
      <c r="D6565" t="s">
        <v>22746</v>
      </c>
      <c r="E6565">
        <v>745.91</v>
      </c>
    </row>
    <row r="6566" spans="1:5">
      <c r="A6566" t="s">
        <v>22747</v>
      </c>
      <c r="B6566" t="s">
        <v>9618</v>
      </c>
      <c r="C6566">
        <v>6447</v>
      </c>
      <c r="D6566" t="s">
        <v>22748</v>
      </c>
      <c r="E6566">
        <v>716.39</v>
      </c>
    </row>
    <row r="6567" spans="1:5">
      <c r="A6567" t="s">
        <v>22749</v>
      </c>
      <c r="B6567" t="s">
        <v>9618</v>
      </c>
      <c r="C6567">
        <v>6447</v>
      </c>
      <c r="D6567" t="s">
        <v>22750</v>
      </c>
      <c r="E6567">
        <v>736.68</v>
      </c>
    </row>
    <row r="6568" spans="1:5">
      <c r="A6568" t="s">
        <v>22751</v>
      </c>
      <c r="B6568" t="s">
        <v>9618</v>
      </c>
      <c r="C6568">
        <v>6447</v>
      </c>
      <c r="D6568" t="s">
        <v>22752</v>
      </c>
      <c r="E6568">
        <v>759.09</v>
      </c>
    </row>
    <row r="6569" spans="1:5">
      <c r="A6569" t="s">
        <v>22753</v>
      </c>
      <c r="B6569" t="s">
        <v>9618</v>
      </c>
      <c r="C6569">
        <v>6447</v>
      </c>
      <c r="D6569" t="s">
        <v>22754</v>
      </c>
      <c r="E6569">
        <v>721.52</v>
      </c>
    </row>
    <row r="6570" spans="1:5">
      <c r="A6570" t="s">
        <v>22755</v>
      </c>
      <c r="B6570" t="s">
        <v>9618</v>
      </c>
      <c r="C6570">
        <v>6447</v>
      </c>
      <c r="D6570" t="s">
        <v>22756</v>
      </c>
      <c r="E6570">
        <v>602.98</v>
      </c>
    </row>
    <row r="6571" spans="1:5">
      <c r="A6571" t="s">
        <v>22757</v>
      </c>
      <c r="B6571" t="s">
        <v>9618</v>
      </c>
      <c r="C6571">
        <v>6447</v>
      </c>
      <c r="D6571" t="s">
        <v>22758</v>
      </c>
      <c r="E6571">
        <v>126.98</v>
      </c>
    </row>
    <row r="6572" spans="1:5">
      <c r="A6572" t="s">
        <v>22759</v>
      </c>
      <c r="B6572" t="s">
        <v>9618</v>
      </c>
      <c r="C6572">
        <v>6447</v>
      </c>
      <c r="D6572" t="s">
        <v>22760</v>
      </c>
      <c r="E6572">
        <v>1.39</v>
      </c>
    </row>
    <row r="6573" spans="1:5">
      <c r="A6573" t="s">
        <v>22761</v>
      </c>
      <c r="B6573" t="s">
        <v>9618</v>
      </c>
      <c r="C6573">
        <v>6447</v>
      </c>
      <c r="D6573" t="s">
        <v>22762</v>
      </c>
      <c r="E6573">
        <v>0</v>
      </c>
    </row>
    <row r="6574" spans="1:5">
      <c r="A6574" t="s">
        <v>22763</v>
      </c>
      <c r="B6574" t="s">
        <v>9618</v>
      </c>
      <c r="C6574">
        <v>6447</v>
      </c>
      <c r="D6574" t="s">
        <v>22764</v>
      </c>
      <c r="E6574">
        <v>0</v>
      </c>
    </row>
    <row r="6575" spans="1:5">
      <c r="A6575" t="s">
        <v>22765</v>
      </c>
      <c r="B6575" t="s">
        <v>9618</v>
      </c>
      <c r="C6575">
        <v>6447</v>
      </c>
      <c r="D6575" t="s">
        <v>22766</v>
      </c>
      <c r="E6575">
        <v>0</v>
      </c>
    </row>
    <row r="6576" spans="1:5">
      <c r="A6576" t="s">
        <v>22767</v>
      </c>
      <c r="B6576" t="s">
        <v>9618</v>
      </c>
      <c r="C6576">
        <v>6447</v>
      </c>
      <c r="D6576" t="s">
        <v>22768</v>
      </c>
      <c r="E6576">
        <v>0</v>
      </c>
    </row>
    <row r="6577" spans="1:5">
      <c r="A6577" t="s">
        <v>22769</v>
      </c>
      <c r="B6577" t="s">
        <v>9618</v>
      </c>
      <c r="C6577">
        <v>6447</v>
      </c>
      <c r="D6577" t="s">
        <v>22770</v>
      </c>
      <c r="E6577">
        <v>0</v>
      </c>
    </row>
    <row r="6578" spans="1:5">
      <c r="A6578" t="s">
        <v>22771</v>
      </c>
      <c r="B6578" t="s">
        <v>9618</v>
      </c>
      <c r="C6578">
        <v>6447</v>
      </c>
      <c r="D6578" t="s">
        <v>22772</v>
      </c>
      <c r="E6578">
        <v>0</v>
      </c>
    </row>
    <row r="6579" spans="1:5">
      <c r="A6579" t="s">
        <v>22773</v>
      </c>
      <c r="B6579" t="s">
        <v>9618</v>
      </c>
      <c r="C6579">
        <v>6447</v>
      </c>
      <c r="D6579" t="s">
        <v>22774</v>
      </c>
      <c r="E6579">
        <v>0</v>
      </c>
    </row>
    <row r="6580" spans="1:5">
      <c r="A6580" t="s">
        <v>22775</v>
      </c>
      <c r="B6580" t="s">
        <v>9618</v>
      </c>
      <c r="C6580">
        <v>6447</v>
      </c>
      <c r="D6580" t="s">
        <v>22776</v>
      </c>
      <c r="E6580">
        <v>0</v>
      </c>
    </row>
    <row r="6581" spans="1:5">
      <c r="A6581" t="s">
        <v>22777</v>
      </c>
      <c r="B6581" t="s">
        <v>9618</v>
      </c>
      <c r="C6581">
        <v>6447</v>
      </c>
      <c r="D6581" t="s">
        <v>22778</v>
      </c>
      <c r="E6581">
        <v>0</v>
      </c>
    </row>
    <row r="6582" spans="1:5">
      <c r="A6582" t="s">
        <v>22779</v>
      </c>
      <c r="B6582" t="s">
        <v>9618</v>
      </c>
      <c r="C6582">
        <v>6447</v>
      </c>
      <c r="D6582" t="s">
        <v>22780</v>
      </c>
      <c r="E6582">
        <v>0</v>
      </c>
    </row>
    <row r="6583" spans="1:5">
      <c r="A6583" t="s">
        <v>22781</v>
      </c>
      <c r="B6583" t="s">
        <v>9618</v>
      </c>
      <c r="C6583">
        <v>6447</v>
      </c>
      <c r="D6583" t="s">
        <v>22782</v>
      </c>
      <c r="E6583">
        <v>0</v>
      </c>
    </row>
    <row r="6584" spans="1:5">
      <c r="A6584" t="s">
        <v>22783</v>
      </c>
      <c r="B6584" t="s">
        <v>9618</v>
      </c>
      <c r="C6584">
        <v>6447</v>
      </c>
      <c r="D6584" t="s">
        <v>22784</v>
      </c>
      <c r="E6584">
        <v>1.51</v>
      </c>
    </row>
    <row r="6585" spans="1:5">
      <c r="A6585" t="s">
        <v>22785</v>
      </c>
      <c r="B6585" t="s">
        <v>9618</v>
      </c>
      <c r="C6585">
        <v>6447</v>
      </c>
      <c r="D6585" t="s">
        <v>22786</v>
      </c>
      <c r="E6585">
        <v>24.93</v>
      </c>
    </row>
    <row r="6586" spans="1:5">
      <c r="A6586" t="s">
        <v>22787</v>
      </c>
      <c r="B6586" t="s">
        <v>9618</v>
      </c>
      <c r="C6586">
        <v>6447</v>
      </c>
      <c r="D6586" t="s">
        <v>22788</v>
      </c>
      <c r="E6586">
        <v>202.93</v>
      </c>
    </row>
    <row r="6587" spans="1:5">
      <c r="A6587" t="s">
        <v>22789</v>
      </c>
      <c r="B6587" t="s">
        <v>9618</v>
      </c>
      <c r="C6587">
        <v>6447</v>
      </c>
      <c r="D6587" t="s">
        <v>22790</v>
      </c>
      <c r="E6587">
        <v>521.91999999999996</v>
      </c>
    </row>
    <row r="6588" spans="1:5">
      <c r="A6588" t="s">
        <v>22791</v>
      </c>
      <c r="B6588" t="s">
        <v>9618</v>
      </c>
      <c r="C6588">
        <v>6447</v>
      </c>
      <c r="D6588" t="s">
        <v>22792</v>
      </c>
      <c r="E6588">
        <v>446.9</v>
      </c>
    </row>
    <row r="6589" spans="1:5">
      <c r="A6589" t="s">
        <v>22793</v>
      </c>
      <c r="B6589" t="s">
        <v>9618</v>
      </c>
      <c r="C6589">
        <v>6447</v>
      </c>
      <c r="D6589" t="s">
        <v>22794</v>
      </c>
      <c r="E6589">
        <v>301.97000000000003</v>
      </c>
    </row>
    <row r="6590" spans="1:5">
      <c r="A6590" t="s">
        <v>22795</v>
      </c>
      <c r="B6590" t="s">
        <v>9618</v>
      </c>
      <c r="C6590">
        <v>6447</v>
      </c>
      <c r="D6590" t="s">
        <v>22796</v>
      </c>
      <c r="E6590">
        <v>382.23</v>
      </c>
    </row>
    <row r="6591" spans="1:5">
      <c r="A6591" t="s">
        <v>22797</v>
      </c>
      <c r="B6591" t="s">
        <v>9618</v>
      </c>
      <c r="C6591">
        <v>6447</v>
      </c>
      <c r="D6591" t="s">
        <v>22798</v>
      </c>
      <c r="E6591">
        <v>358.17</v>
      </c>
    </row>
    <row r="6592" spans="1:5">
      <c r="A6592" t="s">
        <v>22799</v>
      </c>
      <c r="B6592" t="s">
        <v>9618</v>
      </c>
      <c r="C6592">
        <v>6447</v>
      </c>
      <c r="D6592" t="s">
        <v>22800</v>
      </c>
      <c r="E6592">
        <v>444.14</v>
      </c>
    </row>
    <row r="6593" spans="1:5">
      <c r="A6593" t="s">
        <v>22801</v>
      </c>
      <c r="B6593" t="s">
        <v>9618</v>
      </c>
      <c r="C6593">
        <v>6447</v>
      </c>
      <c r="D6593" t="s">
        <v>22802</v>
      </c>
      <c r="E6593">
        <v>406.99</v>
      </c>
    </row>
    <row r="6594" spans="1:5">
      <c r="A6594" t="s">
        <v>22803</v>
      </c>
      <c r="B6594" t="s">
        <v>9618</v>
      </c>
      <c r="C6594">
        <v>6447</v>
      </c>
      <c r="D6594" t="s">
        <v>22804</v>
      </c>
      <c r="E6594">
        <v>521.19000000000005</v>
      </c>
    </row>
    <row r="6595" spans="1:5">
      <c r="A6595" t="s">
        <v>22805</v>
      </c>
      <c r="B6595" t="s">
        <v>9618</v>
      </c>
      <c r="C6595">
        <v>6447</v>
      </c>
      <c r="D6595" t="s">
        <v>22806</v>
      </c>
      <c r="E6595">
        <v>75.23</v>
      </c>
    </row>
    <row r="6596" spans="1:5">
      <c r="A6596" t="s">
        <v>22807</v>
      </c>
      <c r="B6596" t="s">
        <v>9618</v>
      </c>
      <c r="C6596">
        <v>6447</v>
      </c>
      <c r="D6596" t="s">
        <v>22808</v>
      </c>
      <c r="E6596">
        <v>1.4</v>
      </c>
    </row>
    <row r="6597" spans="1:5">
      <c r="A6597" t="s">
        <v>22809</v>
      </c>
      <c r="B6597" t="s">
        <v>9618</v>
      </c>
      <c r="C6597">
        <v>6447</v>
      </c>
      <c r="D6597" t="s">
        <v>22810</v>
      </c>
      <c r="E6597">
        <v>0</v>
      </c>
    </row>
    <row r="6598" spans="1:5">
      <c r="A6598" t="s">
        <v>22811</v>
      </c>
      <c r="B6598" t="s">
        <v>9618</v>
      </c>
      <c r="C6598">
        <v>6447</v>
      </c>
      <c r="D6598" t="s">
        <v>22812</v>
      </c>
      <c r="E6598">
        <v>0</v>
      </c>
    </row>
    <row r="6599" spans="1:5">
      <c r="A6599" t="s">
        <v>22813</v>
      </c>
      <c r="B6599" t="s">
        <v>9618</v>
      </c>
      <c r="C6599">
        <v>6447</v>
      </c>
      <c r="D6599" t="s">
        <v>22814</v>
      </c>
      <c r="E6599">
        <v>0</v>
      </c>
    </row>
    <row r="6600" spans="1:5">
      <c r="A6600" t="s">
        <v>22815</v>
      </c>
      <c r="B6600" t="s">
        <v>9618</v>
      </c>
      <c r="C6600">
        <v>6447</v>
      </c>
      <c r="D6600" t="s">
        <v>22816</v>
      </c>
      <c r="E6600">
        <v>0</v>
      </c>
    </row>
    <row r="6601" spans="1:5">
      <c r="A6601" t="s">
        <v>22817</v>
      </c>
      <c r="B6601" t="s">
        <v>9618</v>
      </c>
      <c r="C6601">
        <v>6447</v>
      </c>
      <c r="D6601" t="s">
        <v>22818</v>
      </c>
      <c r="E6601">
        <v>0</v>
      </c>
    </row>
    <row r="6602" spans="1:5">
      <c r="A6602" t="s">
        <v>22819</v>
      </c>
      <c r="B6602" t="s">
        <v>9618</v>
      </c>
      <c r="C6602">
        <v>6447</v>
      </c>
      <c r="D6602" t="s">
        <v>22820</v>
      </c>
      <c r="E6602">
        <v>0</v>
      </c>
    </row>
    <row r="6603" spans="1:5">
      <c r="A6603" t="s">
        <v>22821</v>
      </c>
      <c r="B6603" t="s">
        <v>9618</v>
      </c>
      <c r="C6603">
        <v>6447</v>
      </c>
      <c r="D6603" t="s">
        <v>22822</v>
      </c>
      <c r="E6603">
        <v>0</v>
      </c>
    </row>
    <row r="6604" spans="1:5">
      <c r="A6604" t="s">
        <v>22823</v>
      </c>
      <c r="B6604" t="s">
        <v>9618</v>
      </c>
      <c r="C6604">
        <v>6447</v>
      </c>
      <c r="D6604" t="s">
        <v>22824</v>
      </c>
      <c r="E6604">
        <v>0</v>
      </c>
    </row>
    <row r="6605" spans="1:5">
      <c r="A6605" t="s">
        <v>22825</v>
      </c>
      <c r="B6605" t="s">
        <v>9618</v>
      </c>
      <c r="C6605">
        <v>6447</v>
      </c>
      <c r="D6605" t="s">
        <v>22826</v>
      </c>
      <c r="E6605">
        <v>0</v>
      </c>
    </row>
    <row r="6606" spans="1:5">
      <c r="A6606" t="s">
        <v>22827</v>
      </c>
      <c r="B6606" t="s">
        <v>9618</v>
      </c>
      <c r="C6606">
        <v>6447</v>
      </c>
      <c r="D6606" t="s">
        <v>22828</v>
      </c>
      <c r="E6606">
        <v>0</v>
      </c>
    </row>
    <row r="6607" spans="1:5">
      <c r="A6607" t="s">
        <v>22829</v>
      </c>
      <c r="B6607" t="s">
        <v>9618</v>
      </c>
      <c r="C6607">
        <v>6447</v>
      </c>
      <c r="D6607" t="s">
        <v>22830</v>
      </c>
      <c r="E6607">
        <v>0</v>
      </c>
    </row>
    <row r="6608" spans="1:5">
      <c r="A6608" t="s">
        <v>22831</v>
      </c>
      <c r="B6608" t="s">
        <v>9618</v>
      </c>
      <c r="C6608">
        <v>6447</v>
      </c>
      <c r="D6608" t="s">
        <v>22832</v>
      </c>
      <c r="E6608">
        <v>0.68</v>
      </c>
    </row>
    <row r="6609" spans="1:5">
      <c r="A6609" t="s">
        <v>22833</v>
      </c>
      <c r="B6609" t="s">
        <v>9618</v>
      </c>
      <c r="C6609">
        <v>6447</v>
      </c>
      <c r="D6609" t="s">
        <v>22834</v>
      </c>
      <c r="E6609">
        <v>4.12</v>
      </c>
    </row>
    <row r="6610" spans="1:5">
      <c r="A6610" t="s">
        <v>22835</v>
      </c>
      <c r="B6610" t="s">
        <v>9618</v>
      </c>
      <c r="C6610">
        <v>6447</v>
      </c>
      <c r="D6610" t="s">
        <v>22836</v>
      </c>
      <c r="E6610">
        <v>4.1500000000000004</v>
      </c>
    </row>
    <row r="6611" spans="1:5">
      <c r="A6611" t="s">
        <v>22837</v>
      </c>
      <c r="B6611" t="s">
        <v>9618</v>
      </c>
      <c r="C6611">
        <v>6447</v>
      </c>
      <c r="D6611" t="s">
        <v>22838</v>
      </c>
      <c r="E6611">
        <v>4.16</v>
      </c>
    </row>
    <row r="6612" spans="1:5">
      <c r="A6612" t="s">
        <v>22839</v>
      </c>
      <c r="B6612" t="s">
        <v>9618</v>
      </c>
      <c r="C6612">
        <v>6447</v>
      </c>
      <c r="D6612" t="s">
        <v>22840</v>
      </c>
      <c r="E6612">
        <v>4.1500000000000004</v>
      </c>
    </row>
    <row r="6613" spans="1:5">
      <c r="A6613" t="s">
        <v>22841</v>
      </c>
      <c r="B6613" t="s">
        <v>9618</v>
      </c>
      <c r="C6613">
        <v>6447</v>
      </c>
      <c r="D6613" t="s">
        <v>22842</v>
      </c>
      <c r="E6613">
        <v>41.56</v>
      </c>
    </row>
    <row r="6614" spans="1:5">
      <c r="A6614" t="s">
        <v>22843</v>
      </c>
      <c r="B6614" t="s">
        <v>9618</v>
      </c>
      <c r="C6614">
        <v>6447</v>
      </c>
      <c r="D6614" t="s">
        <v>22844</v>
      </c>
      <c r="E6614">
        <v>295.89</v>
      </c>
    </row>
    <row r="6615" spans="1:5">
      <c r="A6615" t="s">
        <v>22845</v>
      </c>
      <c r="B6615" t="s">
        <v>9618</v>
      </c>
      <c r="C6615">
        <v>6447</v>
      </c>
      <c r="D6615" t="s">
        <v>22846</v>
      </c>
      <c r="E6615">
        <v>426.08</v>
      </c>
    </row>
    <row r="6616" spans="1:5">
      <c r="A6616" t="s">
        <v>22847</v>
      </c>
      <c r="B6616" t="s">
        <v>9618</v>
      </c>
      <c r="C6616">
        <v>6447</v>
      </c>
      <c r="D6616" t="s">
        <v>22848</v>
      </c>
      <c r="E6616">
        <v>650.44000000000005</v>
      </c>
    </row>
    <row r="6617" spans="1:5">
      <c r="A6617" t="s">
        <v>22849</v>
      </c>
      <c r="B6617" t="s">
        <v>9618</v>
      </c>
      <c r="C6617">
        <v>6447</v>
      </c>
      <c r="D6617" t="s">
        <v>22850</v>
      </c>
      <c r="E6617">
        <v>603.78</v>
      </c>
    </row>
    <row r="6618" spans="1:5">
      <c r="A6618" t="s">
        <v>22851</v>
      </c>
      <c r="B6618" t="s">
        <v>9618</v>
      </c>
      <c r="C6618">
        <v>6447</v>
      </c>
      <c r="D6618" t="s">
        <v>22852</v>
      </c>
      <c r="E6618">
        <v>552.69000000000005</v>
      </c>
    </row>
    <row r="6619" spans="1:5">
      <c r="A6619" t="s">
        <v>22853</v>
      </c>
      <c r="B6619" t="s">
        <v>9618</v>
      </c>
      <c r="C6619">
        <v>6447</v>
      </c>
      <c r="D6619" t="s">
        <v>22854</v>
      </c>
      <c r="E6619">
        <v>76.73</v>
      </c>
    </row>
    <row r="6620" spans="1:5">
      <c r="A6620" t="s">
        <v>22855</v>
      </c>
      <c r="B6620" t="s">
        <v>9618</v>
      </c>
      <c r="C6620">
        <v>6447</v>
      </c>
      <c r="D6620" t="s">
        <v>22856</v>
      </c>
      <c r="E6620">
        <v>1.57</v>
      </c>
    </row>
    <row r="6621" spans="1:5">
      <c r="A6621" t="s">
        <v>22857</v>
      </c>
      <c r="B6621" t="s">
        <v>9618</v>
      </c>
      <c r="C6621">
        <v>6447</v>
      </c>
      <c r="D6621" t="s">
        <v>22858</v>
      </c>
      <c r="E6621">
        <v>0</v>
      </c>
    </row>
    <row r="6622" spans="1:5">
      <c r="A6622" t="s">
        <v>22859</v>
      </c>
      <c r="B6622" t="s">
        <v>9618</v>
      </c>
      <c r="C6622">
        <v>6447</v>
      </c>
      <c r="D6622" t="s">
        <v>22860</v>
      </c>
      <c r="E6622">
        <v>0</v>
      </c>
    </row>
    <row r="6623" spans="1:5">
      <c r="A6623" t="s">
        <v>22861</v>
      </c>
      <c r="B6623" t="s">
        <v>9618</v>
      </c>
      <c r="C6623">
        <v>6447</v>
      </c>
      <c r="D6623" t="s">
        <v>22862</v>
      </c>
      <c r="E6623">
        <v>0</v>
      </c>
    </row>
    <row r="6624" spans="1:5">
      <c r="A6624" t="s">
        <v>22863</v>
      </c>
      <c r="B6624" t="s">
        <v>9618</v>
      </c>
      <c r="C6624">
        <v>6447</v>
      </c>
      <c r="D6624" t="s">
        <v>22864</v>
      </c>
      <c r="E6624">
        <v>0</v>
      </c>
    </row>
    <row r="6625" spans="1:5">
      <c r="A6625" t="s">
        <v>22865</v>
      </c>
      <c r="B6625" t="s">
        <v>9618</v>
      </c>
      <c r="C6625">
        <v>6447</v>
      </c>
      <c r="D6625" t="s">
        <v>22866</v>
      </c>
      <c r="E6625">
        <v>0</v>
      </c>
    </row>
    <row r="6626" spans="1:5">
      <c r="A6626" t="s">
        <v>22867</v>
      </c>
      <c r="B6626" t="s">
        <v>9618</v>
      </c>
      <c r="C6626">
        <v>6447</v>
      </c>
      <c r="D6626" t="s">
        <v>22868</v>
      </c>
      <c r="E6626">
        <v>0</v>
      </c>
    </row>
    <row r="6627" spans="1:5">
      <c r="A6627" t="s">
        <v>22869</v>
      </c>
      <c r="B6627" t="s">
        <v>9618</v>
      </c>
      <c r="C6627">
        <v>6447</v>
      </c>
      <c r="D6627" t="s">
        <v>22870</v>
      </c>
      <c r="E6627">
        <v>0</v>
      </c>
    </row>
    <row r="6628" spans="1:5">
      <c r="A6628" t="s">
        <v>22871</v>
      </c>
      <c r="B6628" t="s">
        <v>9618</v>
      </c>
      <c r="C6628">
        <v>6447</v>
      </c>
      <c r="D6628" t="s">
        <v>22872</v>
      </c>
      <c r="E6628">
        <v>0</v>
      </c>
    </row>
    <row r="6629" spans="1:5">
      <c r="A6629" t="s">
        <v>22873</v>
      </c>
      <c r="B6629" t="s">
        <v>9618</v>
      </c>
      <c r="C6629">
        <v>6447</v>
      </c>
      <c r="D6629" t="s">
        <v>22874</v>
      </c>
      <c r="E6629">
        <v>0</v>
      </c>
    </row>
    <row r="6630" spans="1:5">
      <c r="A6630" t="s">
        <v>22875</v>
      </c>
      <c r="B6630" t="s">
        <v>9618</v>
      </c>
      <c r="C6630">
        <v>6447</v>
      </c>
      <c r="D6630" t="s">
        <v>22876</v>
      </c>
      <c r="E6630">
        <v>0</v>
      </c>
    </row>
    <row r="6631" spans="1:5">
      <c r="A6631" t="s">
        <v>22877</v>
      </c>
      <c r="B6631" t="s">
        <v>9618</v>
      </c>
      <c r="C6631">
        <v>6447</v>
      </c>
      <c r="D6631" t="s">
        <v>22878</v>
      </c>
      <c r="E6631">
        <v>0</v>
      </c>
    </row>
    <row r="6632" spans="1:5">
      <c r="A6632" t="s">
        <v>22879</v>
      </c>
      <c r="B6632" t="s">
        <v>9618</v>
      </c>
      <c r="C6632">
        <v>6447</v>
      </c>
      <c r="D6632" t="s">
        <v>22880</v>
      </c>
      <c r="E6632">
        <v>0.82</v>
      </c>
    </row>
    <row r="6633" spans="1:5">
      <c r="A6633" t="s">
        <v>22881</v>
      </c>
      <c r="B6633" t="s">
        <v>9618</v>
      </c>
      <c r="C6633">
        <v>6447</v>
      </c>
      <c r="D6633" t="s">
        <v>22882</v>
      </c>
      <c r="E6633">
        <v>27.96</v>
      </c>
    </row>
    <row r="6634" spans="1:5">
      <c r="A6634" t="s">
        <v>22883</v>
      </c>
      <c r="B6634" t="s">
        <v>9618</v>
      </c>
      <c r="C6634">
        <v>6447</v>
      </c>
      <c r="D6634" t="s">
        <v>22884</v>
      </c>
      <c r="E6634">
        <v>217.7</v>
      </c>
    </row>
    <row r="6635" spans="1:5">
      <c r="A6635" t="s">
        <v>22885</v>
      </c>
      <c r="B6635" t="s">
        <v>9618</v>
      </c>
      <c r="C6635">
        <v>6447</v>
      </c>
      <c r="D6635" t="s">
        <v>22886</v>
      </c>
      <c r="E6635">
        <v>416.58</v>
      </c>
    </row>
    <row r="6636" spans="1:5">
      <c r="A6636" t="s">
        <v>22887</v>
      </c>
      <c r="B6636" t="s">
        <v>9618</v>
      </c>
      <c r="C6636">
        <v>6447</v>
      </c>
      <c r="D6636" t="s">
        <v>22888</v>
      </c>
      <c r="E6636">
        <v>219.5</v>
      </c>
    </row>
    <row r="6637" spans="1:5">
      <c r="A6637" t="s">
        <v>22889</v>
      </c>
      <c r="B6637" t="s">
        <v>9618</v>
      </c>
      <c r="C6637">
        <v>6447</v>
      </c>
      <c r="D6637" t="s">
        <v>22890</v>
      </c>
      <c r="E6637">
        <v>27.73</v>
      </c>
    </row>
    <row r="6638" spans="1:5">
      <c r="A6638" t="s">
        <v>22891</v>
      </c>
      <c r="B6638" t="s">
        <v>9618</v>
      </c>
      <c r="C6638">
        <v>6447</v>
      </c>
      <c r="D6638" t="s">
        <v>22892</v>
      </c>
      <c r="E6638">
        <v>8.48</v>
      </c>
    </row>
    <row r="6639" spans="1:5">
      <c r="A6639" t="s">
        <v>22893</v>
      </c>
      <c r="B6639" t="s">
        <v>9618</v>
      </c>
      <c r="C6639">
        <v>6447</v>
      </c>
      <c r="D6639" t="s">
        <v>22894</v>
      </c>
      <c r="E6639">
        <v>21.83</v>
      </c>
    </row>
    <row r="6640" spans="1:5">
      <c r="A6640" t="s">
        <v>22895</v>
      </c>
      <c r="B6640" t="s">
        <v>9618</v>
      </c>
      <c r="C6640">
        <v>6447</v>
      </c>
      <c r="D6640" t="s">
        <v>22896</v>
      </c>
      <c r="E6640">
        <v>27.17</v>
      </c>
    </row>
    <row r="6641" spans="1:5">
      <c r="A6641" t="s">
        <v>22897</v>
      </c>
      <c r="B6641" t="s">
        <v>9618</v>
      </c>
      <c r="C6641">
        <v>6447</v>
      </c>
      <c r="D6641" t="s">
        <v>22898</v>
      </c>
      <c r="E6641">
        <v>257.57</v>
      </c>
    </row>
    <row r="6642" spans="1:5">
      <c r="A6642" t="s">
        <v>22899</v>
      </c>
      <c r="B6642" t="s">
        <v>9618</v>
      </c>
      <c r="C6642">
        <v>6447</v>
      </c>
      <c r="D6642" t="s">
        <v>22900</v>
      </c>
      <c r="E6642">
        <v>286.39</v>
      </c>
    </row>
    <row r="6643" spans="1:5">
      <c r="A6643" t="s">
        <v>22901</v>
      </c>
      <c r="B6643" t="s">
        <v>9618</v>
      </c>
      <c r="C6643">
        <v>6447</v>
      </c>
      <c r="D6643" t="s">
        <v>22902</v>
      </c>
      <c r="E6643">
        <v>76.98</v>
      </c>
    </row>
    <row r="6644" spans="1:5">
      <c r="A6644" t="s">
        <v>22903</v>
      </c>
      <c r="B6644" t="s">
        <v>9618</v>
      </c>
      <c r="C6644">
        <v>6447</v>
      </c>
      <c r="D6644" t="s">
        <v>22904</v>
      </c>
      <c r="E6644">
        <v>0.69</v>
      </c>
    </row>
    <row r="6645" spans="1:5">
      <c r="A6645" t="s">
        <v>22905</v>
      </c>
      <c r="B6645" t="s">
        <v>9618</v>
      </c>
      <c r="C6645">
        <v>6447</v>
      </c>
      <c r="D6645" t="s">
        <v>22906</v>
      </c>
      <c r="E6645">
        <v>0</v>
      </c>
    </row>
    <row r="6646" spans="1:5">
      <c r="A6646" t="s">
        <v>22907</v>
      </c>
      <c r="B6646" t="s">
        <v>9618</v>
      </c>
      <c r="C6646">
        <v>6447</v>
      </c>
      <c r="D6646" t="s">
        <v>22908</v>
      </c>
      <c r="E6646">
        <v>0</v>
      </c>
    </row>
    <row r="6647" spans="1:5">
      <c r="A6647" t="s">
        <v>22909</v>
      </c>
      <c r="B6647" t="s">
        <v>9618</v>
      </c>
      <c r="C6647">
        <v>6447</v>
      </c>
      <c r="D6647" t="s">
        <v>22910</v>
      </c>
      <c r="E6647">
        <v>0</v>
      </c>
    </row>
    <row r="6648" spans="1:5">
      <c r="A6648" t="s">
        <v>22911</v>
      </c>
      <c r="B6648" t="s">
        <v>9618</v>
      </c>
      <c r="C6648">
        <v>6447</v>
      </c>
      <c r="D6648" t="s">
        <v>22912</v>
      </c>
      <c r="E6648">
        <v>0</v>
      </c>
    </row>
    <row r="6649" spans="1:5">
      <c r="A6649" t="s">
        <v>22913</v>
      </c>
      <c r="B6649" t="s">
        <v>9618</v>
      </c>
      <c r="C6649">
        <v>6447</v>
      </c>
      <c r="D6649" t="s">
        <v>22914</v>
      </c>
      <c r="E6649">
        <v>0</v>
      </c>
    </row>
    <row r="6650" spans="1:5">
      <c r="A6650" t="s">
        <v>22915</v>
      </c>
      <c r="B6650" t="s">
        <v>9618</v>
      </c>
      <c r="C6650">
        <v>6447</v>
      </c>
      <c r="D6650" t="s">
        <v>22916</v>
      </c>
      <c r="E6650">
        <v>0</v>
      </c>
    </row>
    <row r="6651" spans="1:5">
      <c r="A6651" t="s">
        <v>22917</v>
      </c>
      <c r="B6651" t="s">
        <v>9618</v>
      </c>
      <c r="C6651">
        <v>6447</v>
      </c>
      <c r="D6651" t="s">
        <v>22918</v>
      </c>
      <c r="E6651">
        <v>0</v>
      </c>
    </row>
    <row r="6652" spans="1:5">
      <c r="A6652" t="s">
        <v>22919</v>
      </c>
      <c r="B6652" t="s">
        <v>9618</v>
      </c>
      <c r="C6652">
        <v>6447</v>
      </c>
      <c r="D6652" t="s">
        <v>22920</v>
      </c>
      <c r="E6652">
        <v>0</v>
      </c>
    </row>
    <row r="6653" spans="1:5">
      <c r="A6653" t="s">
        <v>22921</v>
      </c>
      <c r="B6653" t="s">
        <v>9618</v>
      </c>
      <c r="C6653">
        <v>6447</v>
      </c>
      <c r="D6653" t="s">
        <v>22922</v>
      </c>
      <c r="E6653">
        <v>0</v>
      </c>
    </row>
    <row r="6654" spans="1:5">
      <c r="A6654" t="s">
        <v>22923</v>
      </c>
      <c r="B6654" t="s">
        <v>9618</v>
      </c>
      <c r="C6654">
        <v>6447</v>
      </c>
      <c r="D6654" t="s">
        <v>22924</v>
      </c>
      <c r="E6654">
        <v>0</v>
      </c>
    </row>
    <row r="6655" spans="1:5">
      <c r="A6655" t="s">
        <v>22925</v>
      </c>
      <c r="B6655" t="s">
        <v>9618</v>
      </c>
      <c r="C6655">
        <v>6447</v>
      </c>
      <c r="D6655" t="s">
        <v>22926</v>
      </c>
      <c r="E6655">
        <v>0</v>
      </c>
    </row>
    <row r="6656" spans="1:5">
      <c r="A6656" t="s">
        <v>22927</v>
      </c>
      <c r="B6656" t="s">
        <v>9618</v>
      </c>
      <c r="C6656">
        <v>6447</v>
      </c>
      <c r="D6656" t="s">
        <v>22928</v>
      </c>
      <c r="E6656">
        <v>0.68</v>
      </c>
    </row>
    <row r="6657" spans="1:5">
      <c r="A6657" t="s">
        <v>22929</v>
      </c>
      <c r="B6657" t="s">
        <v>9618</v>
      </c>
      <c r="C6657">
        <v>6447</v>
      </c>
      <c r="D6657" t="s">
        <v>22930</v>
      </c>
      <c r="E6657">
        <v>4.09</v>
      </c>
    </row>
    <row r="6658" spans="1:5">
      <c r="A6658" t="s">
        <v>22931</v>
      </c>
      <c r="B6658" t="s">
        <v>9618</v>
      </c>
      <c r="C6658">
        <v>6447</v>
      </c>
      <c r="D6658" t="s">
        <v>22932</v>
      </c>
      <c r="E6658">
        <v>4.18</v>
      </c>
    </row>
    <row r="6659" spans="1:5">
      <c r="A6659" t="s">
        <v>22933</v>
      </c>
      <c r="B6659" t="s">
        <v>9618</v>
      </c>
      <c r="C6659">
        <v>6447</v>
      </c>
      <c r="D6659" t="s">
        <v>22934</v>
      </c>
      <c r="E6659">
        <v>4.16</v>
      </c>
    </row>
    <row r="6660" spans="1:5">
      <c r="A6660" t="s">
        <v>22935</v>
      </c>
      <c r="B6660" t="s">
        <v>9618</v>
      </c>
      <c r="C6660">
        <v>6447</v>
      </c>
      <c r="D6660" t="s">
        <v>22936</v>
      </c>
      <c r="E6660">
        <v>4.22</v>
      </c>
    </row>
    <row r="6661" spans="1:5">
      <c r="A6661" t="s">
        <v>22937</v>
      </c>
      <c r="B6661" t="s">
        <v>9618</v>
      </c>
      <c r="C6661">
        <v>6447</v>
      </c>
      <c r="D6661" t="s">
        <v>22938</v>
      </c>
      <c r="E6661">
        <v>52.67</v>
      </c>
    </row>
    <row r="6662" spans="1:5">
      <c r="A6662" t="s">
        <v>22939</v>
      </c>
      <c r="B6662" t="s">
        <v>9618</v>
      </c>
      <c r="C6662">
        <v>6447</v>
      </c>
      <c r="D6662" t="s">
        <v>22940</v>
      </c>
      <c r="E6662">
        <v>185.87</v>
      </c>
    </row>
    <row r="6663" spans="1:5">
      <c r="A6663" t="s">
        <v>22941</v>
      </c>
      <c r="B6663" t="s">
        <v>9618</v>
      </c>
      <c r="C6663">
        <v>6447</v>
      </c>
      <c r="D6663" t="s">
        <v>22942</v>
      </c>
      <c r="E6663">
        <v>429.93</v>
      </c>
    </row>
    <row r="6664" spans="1:5">
      <c r="A6664" t="s">
        <v>22943</v>
      </c>
      <c r="B6664" t="s">
        <v>9618</v>
      </c>
      <c r="C6664">
        <v>6447</v>
      </c>
      <c r="D6664" t="s">
        <v>22944</v>
      </c>
      <c r="E6664">
        <v>275.18</v>
      </c>
    </row>
    <row r="6665" spans="1:5">
      <c r="A6665" t="s">
        <v>22945</v>
      </c>
      <c r="B6665" t="s">
        <v>9618</v>
      </c>
      <c r="C6665">
        <v>6447</v>
      </c>
      <c r="D6665" t="s">
        <v>22946</v>
      </c>
      <c r="E6665">
        <v>386.41</v>
      </c>
    </row>
    <row r="6666" spans="1:5">
      <c r="A6666" t="s">
        <v>22947</v>
      </c>
      <c r="B6666" t="s">
        <v>9618</v>
      </c>
      <c r="C6666">
        <v>6447</v>
      </c>
      <c r="D6666" t="s">
        <v>22948</v>
      </c>
      <c r="E6666">
        <v>421.64</v>
      </c>
    </row>
    <row r="6667" spans="1:5">
      <c r="A6667" t="s">
        <v>22949</v>
      </c>
      <c r="B6667" t="s">
        <v>9618</v>
      </c>
      <c r="C6667">
        <v>6447</v>
      </c>
      <c r="D6667" t="s">
        <v>22950</v>
      </c>
      <c r="E6667">
        <v>60.42</v>
      </c>
    </row>
    <row r="6668" spans="1:5">
      <c r="A6668" t="s">
        <v>22951</v>
      </c>
      <c r="B6668" t="s">
        <v>9618</v>
      </c>
      <c r="C6668">
        <v>6447</v>
      </c>
      <c r="D6668" t="s">
        <v>22952</v>
      </c>
      <c r="E6668">
        <v>0.74</v>
      </c>
    </row>
    <row r="6669" spans="1:5">
      <c r="A6669" t="s">
        <v>22953</v>
      </c>
      <c r="B6669" t="s">
        <v>9618</v>
      </c>
      <c r="C6669">
        <v>6447</v>
      </c>
      <c r="D6669" t="s">
        <v>22954</v>
      </c>
      <c r="E6669">
        <v>0</v>
      </c>
    </row>
    <row r="6670" spans="1:5">
      <c r="A6670" t="s">
        <v>22955</v>
      </c>
      <c r="B6670" t="s">
        <v>9618</v>
      </c>
      <c r="C6670">
        <v>6447</v>
      </c>
      <c r="D6670" t="s">
        <v>22956</v>
      </c>
      <c r="E6670">
        <v>0</v>
      </c>
    </row>
    <row r="6671" spans="1:5">
      <c r="A6671" t="s">
        <v>22957</v>
      </c>
      <c r="B6671" t="s">
        <v>9618</v>
      </c>
      <c r="C6671">
        <v>6447</v>
      </c>
      <c r="D6671" t="s">
        <v>22958</v>
      </c>
      <c r="E6671">
        <v>0</v>
      </c>
    </row>
    <row r="6672" spans="1:5">
      <c r="A6672" t="s">
        <v>22959</v>
      </c>
      <c r="B6672" t="s">
        <v>9618</v>
      </c>
      <c r="C6672">
        <v>6447</v>
      </c>
      <c r="D6672" t="s">
        <v>22960</v>
      </c>
      <c r="E6672">
        <v>0</v>
      </c>
    </row>
    <row r="6673" spans="1:5">
      <c r="A6673" t="s">
        <v>22961</v>
      </c>
      <c r="B6673" t="s">
        <v>9618</v>
      </c>
      <c r="C6673">
        <v>6447</v>
      </c>
      <c r="D6673" t="s">
        <v>22962</v>
      </c>
      <c r="E6673">
        <v>0</v>
      </c>
    </row>
    <row r="6674" spans="1:5">
      <c r="A6674" t="s">
        <v>22963</v>
      </c>
      <c r="B6674" t="s">
        <v>9618</v>
      </c>
      <c r="C6674">
        <v>6447</v>
      </c>
      <c r="D6674" t="s">
        <v>22964</v>
      </c>
      <c r="E6674">
        <v>0</v>
      </c>
    </row>
    <row r="6675" spans="1:5">
      <c r="A6675" t="s">
        <v>22965</v>
      </c>
      <c r="B6675" t="s">
        <v>9618</v>
      </c>
      <c r="C6675">
        <v>6447</v>
      </c>
      <c r="D6675" t="s">
        <v>22966</v>
      </c>
      <c r="E6675">
        <v>0</v>
      </c>
    </row>
    <row r="6676" spans="1:5">
      <c r="A6676" t="s">
        <v>22967</v>
      </c>
      <c r="B6676" t="s">
        <v>9618</v>
      </c>
      <c r="C6676">
        <v>6447</v>
      </c>
      <c r="D6676" t="s">
        <v>22968</v>
      </c>
      <c r="E6676">
        <v>0</v>
      </c>
    </row>
    <row r="6677" spans="1:5">
      <c r="A6677" t="s">
        <v>22969</v>
      </c>
      <c r="B6677" t="s">
        <v>9618</v>
      </c>
      <c r="C6677">
        <v>6447</v>
      </c>
      <c r="D6677" t="s">
        <v>22970</v>
      </c>
      <c r="E6677">
        <v>0</v>
      </c>
    </row>
    <row r="6678" spans="1:5">
      <c r="A6678" t="s">
        <v>22971</v>
      </c>
      <c r="B6678" t="s">
        <v>9618</v>
      </c>
      <c r="C6678">
        <v>6447</v>
      </c>
      <c r="D6678" t="s">
        <v>22972</v>
      </c>
      <c r="E6678">
        <v>0</v>
      </c>
    </row>
    <row r="6679" spans="1:5">
      <c r="A6679" t="s">
        <v>22973</v>
      </c>
      <c r="B6679" t="s">
        <v>9618</v>
      </c>
      <c r="C6679">
        <v>6447</v>
      </c>
      <c r="D6679" t="s">
        <v>22974</v>
      </c>
      <c r="E6679">
        <v>0</v>
      </c>
    </row>
    <row r="6680" spans="1:5">
      <c r="A6680" t="s">
        <v>22975</v>
      </c>
      <c r="B6680" t="s">
        <v>9618</v>
      </c>
      <c r="C6680">
        <v>6447</v>
      </c>
      <c r="D6680" t="s">
        <v>22976</v>
      </c>
      <c r="E6680">
        <v>0.73</v>
      </c>
    </row>
    <row r="6681" spans="1:5">
      <c r="A6681" t="s">
        <v>22977</v>
      </c>
      <c r="B6681" t="s">
        <v>9618</v>
      </c>
      <c r="C6681">
        <v>6447</v>
      </c>
      <c r="D6681" t="s">
        <v>22978</v>
      </c>
      <c r="E6681">
        <v>16.649999999999999</v>
      </c>
    </row>
    <row r="6682" spans="1:5">
      <c r="A6682" t="s">
        <v>22979</v>
      </c>
      <c r="B6682" t="s">
        <v>9618</v>
      </c>
      <c r="C6682">
        <v>6447</v>
      </c>
      <c r="D6682" t="s">
        <v>22980</v>
      </c>
      <c r="E6682">
        <v>58.83</v>
      </c>
    </row>
    <row r="6683" spans="1:5">
      <c r="A6683" t="s">
        <v>22981</v>
      </c>
      <c r="B6683" t="s">
        <v>9618</v>
      </c>
      <c r="C6683">
        <v>6447</v>
      </c>
      <c r="D6683" t="s">
        <v>22982</v>
      </c>
      <c r="E6683">
        <v>234.41</v>
      </c>
    </row>
    <row r="6684" spans="1:5">
      <c r="A6684" t="s">
        <v>22983</v>
      </c>
      <c r="B6684" t="s">
        <v>9618</v>
      </c>
      <c r="C6684">
        <v>6447</v>
      </c>
      <c r="D6684" t="s">
        <v>22984</v>
      </c>
      <c r="E6684">
        <v>262.10000000000002</v>
      </c>
    </row>
    <row r="6685" spans="1:5">
      <c r="A6685" t="s">
        <v>22985</v>
      </c>
      <c r="B6685" t="s">
        <v>9618</v>
      </c>
      <c r="C6685">
        <v>6447</v>
      </c>
      <c r="D6685" t="s">
        <v>22986</v>
      </c>
      <c r="E6685">
        <v>276.52999999999997</v>
      </c>
    </row>
    <row r="6686" spans="1:5">
      <c r="A6686" t="s">
        <v>22987</v>
      </c>
      <c r="B6686" t="s">
        <v>9618</v>
      </c>
      <c r="C6686">
        <v>6447</v>
      </c>
      <c r="D6686" t="s">
        <v>22988</v>
      </c>
      <c r="E6686">
        <v>184.6</v>
      </c>
    </row>
    <row r="6687" spans="1:5">
      <c r="A6687" t="s">
        <v>22989</v>
      </c>
      <c r="B6687" t="s">
        <v>9618</v>
      </c>
      <c r="C6687">
        <v>6447</v>
      </c>
      <c r="D6687" t="s">
        <v>22990</v>
      </c>
      <c r="E6687">
        <v>407.17</v>
      </c>
    </row>
    <row r="6688" spans="1:5">
      <c r="A6688" t="s">
        <v>22991</v>
      </c>
      <c r="B6688" t="s">
        <v>9618</v>
      </c>
      <c r="C6688">
        <v>6447</v>
      </c>
      <c r="D6688" t="s">
        <v>22992</v>
      </c>
      <c r="E6688">
        <v>442.43</v>
      </c>
    </row>
    <row r="6689" spans="1:5">
      <c r="A6689" t="s">
        <v>22993</v>
      </c>
      <c r="B6689" t="s">
        <v>9618</v>
      </c>
      <c r="C6689">
        <v>6447</v>
      </c>
      <c r="D6689" t="s">
        <v>22994</v>
      </c>
      <c r="E6689">
        <v>443.64</v>
      </c>
    </row>
    <row r="6690" spans="1:5">
      <c r="A6690" t="s">
        <v>22995</v>
      </c>
      <c r="B6690" t="s">
        <v>9618</v>
      </c>
      <c r="C6690">
        <v>6447</v>
      </c>
      <c r="D6690" t="s">
        <v>22996</v>
      </c>
      <c r="E6690">
        <v>356.35</v>
      </c>
    </row>
    <row r="6691" spans="1:5">
      <c r="A6691" t="s">
        <v>22997</v>
      </c>
      <c r="B6691" t="s">
        <v>9618</v>
      </c>
      <c r="C6691">
        <v>6447</v>
      </c>
      <c r="D6691" t="s">
        <v>22998</v>
      </c>
      <c r="E6691">
        <v>39.619999999999997</v>
      </c>
    </row>
    <row r="6692" spans="1:5">
      <c r="A6692" t="s">
        <v>22999</v>
      </c>
      <c r="B6692" t="s">
        <v>9618</v>
      </c>
      <c r="C6692">
        <v>6447</v>
      </c>
      <c r="D6692" t="s">
        <v>23000</v>
      </c>
      <c r="E6692">
        <v>0.73</v>
      </c>
    </row>
    <row r="6693" spans="1:5">
      <c r="A6693" t="s">
        <v>23001</v>
      </c>
      <c r="B6693" t="s">
        <v>9618</v>
      </c>
      <c r="C6693">
        <v>6447</v>
      </c>
      <c r="D6693" t="s">
        <v>23002</v>
      </c>
      <c r="E6693">
        <v>0</v>
      </c>
    </row>
    <row r="6694" spans="1:5">
      <c r="A6694" t="s">
        <v>23003</v>
      </c>
      <c r="B6694" t="s">
        <v>9618</v>
      </c>
      <c r="C6694">
        <v>6447</v>
      </c>
      <c r="D6694" t="s">
        <v>23004</v>
      </c>
      <c r="E6694">
        <v>0</v>
      </c>
    </row>
    <row r="6695" spans="1:5">
      <c r="A6695" t="s">
        <v>23005</v>
      </c>
      <c r="B6695" t="s">
        <v>9618</v>
      </c>
      <c r="C6695">
        <v>6447</v>
      </c>
      <c r="D6695" t="s">
        <v>23006</v>
      </c>
      <c r="E6695">
        <v>0</v>
      </c>
    </row>
    <row r="6696" spans="1:5">
      <c r="A6696" t="s">
        <v>23007</v>
      </c>
      <c r="B6696" t="s">
        <v>9618</v>
      </c>
      <c r="C6696">
        <v>6447</v>
      </c>
      <c r="D6696" t="s">
        <v>23008</v>
      </c>
      <c r="E6696">
        <v>0</v>
      </c>
    </row>
    <row r="6697" spans="1:5">
      <c r="A6697" t="s">
        <v>23009</v>
      </c>
      <c r="B6697" t="s">
        <v>9618</v>
      </c>
      <c r="C6697">
        <v>6447</v>
      </c>
      <c r="D6697" t="s">
        <v>23010</v>
      </c>
      <c r="E6697">
        <v>0</v>
      </c>
    </row>
    <row r="6698" spans="1:5">
      <c r="A6698" t="s">
        <v>23011</v>
      </c>
      <c r="B6698" t="s">
        <v>9618</v>
      </c>
      <c r="C6698">
        <v>6447</v>
      </c>
      <c r="D6698" t="s">
        <v>23012</v>
      </c>
      <c r="E6698">
        <v>0</v>
      </c>
    </row>
    <row r="6699" spans="1:5">
      <c r="A6699" t="s">
        <v>23013</v>
      </c>
      <c r="B6699" t="s">
        <v>9618</v>
      </c>
      <c r="C6699">
        <v>6447</v>
      </c>
      <c r="D6699" t="s">
        <v>23014</v>
      </c>
      <c r="E6699">
        <v>0</v>
      </c>
    </row>
    <row r="6700" spans="1:5">
      <c r="A6700" t="s">
        <v>23015</v>
      </c>
      <c r="B6700" t="s">
        <v>9618</v>
      </c>
      <c r="C6700">
        <v>6447</v>
      </c>
      <c r="D6700" t="s">
        <v>23016</v>
      </c>
      <c r="E6700">
        <v>0</v>
      </c>
    </row>
    <row r="6701" spans="1:5">
      <c r="A6701" t="s">
        <v>23017</v>
      </c>
      <c r="B6701" t="s">
        <v>9618</v>
      </c>
      <c r="C6701">
        <v>6447</v>
      </c>
      <c r="D6701" t="s">
        <v>23018</v>
      </c>
      <c r="E6701">
        <v>0</v>
      </c>
    </row>
    <row r="6702" spans="1:5">
      <c r="A6702" t="s">
        <v>23019</v>
      </c>
      <c r="B6702" t="s">
        <v>9618</v>
      </c>
      <c r="C6702">
        <v>6447</v>
      </c>
      <c r="D6702" t="s">
        <v>23020</v>
      </c>
      <c r="E6702">
        <v>0</v>
      </c>
    </row>
    <row r="6703" spans="1:5">
      <c r="A6703" t="s">
        <v>23021</v>
      </c>
      <c r="B6703" t="s">
        <v>9618</v>
      </c>
      <c r="C6703">
        <v>6447</v>
      </c>
      <c r="D6703" t="s">
        <v>23022</v>
      </c>
      <c r="E6703">
        <v>0</v>
      </c>
    </row>
    <row r="6704" spans="1:5">
      <c r="A6704" t="s">
        <v>23023</v>
      </c>
      <c r="B6704" t="s">
        <v>9618</v>
      </c>
      <c r="C6704">
        <v>6447</v>
      </c>
      <c r="D6704" t="s">
        <v>23024</v>
      </c>
      <c r="E6704">
        <v>0.68</v>
      </c>
    </row>
    <row r="6705" spans="1:5">
      <c r="A6705" t="s">
        <v>23025</v>
      </c>
      <c r="B6705" t="s">
        <v>9618</v>
      </c>
      <c r="C6705">
        <v>6447</v>
      </c>
      <c r="D6705" t="s">
        <v>23026</v>
      </c>
      <c r="E6705">
        <v>4.13</v>
      </c>
    </row>
    <row r="6706" spans="1:5">
      <c r="A6706" t="s">
        <v>23027</v>
      </c>
      <c r="B6706" t="s">
        <v>9618</v>
      </c>
      <c r="C6706">
        <v>6447</v>
      </c>
      <c r="D6706" t="s">
        <v>23028</v>
      </c>
      <c r="E6706">
        <v>59.97</v>
      </c>
    </row>
    <row r="6707" spans="1:5">
      <c r="A6707" t="s">
        <v>23029</v>
      </c>
      <c r="B6707" t="s">
        <v>9618</v>
      </c>
      <c r="C6707">
        <v>6447</v>
      </c>
      <c r="D6707" t="s">
        <v>23030</v>
      </c>
      <c r="E6707">
        <v>456.95</v>
      </c>
    </row>
    <row r="6708" spans="1:5">
      <c r="A6708" t="s">
        <v>23031</v>
      </c>
      <c r="B6708" t="s">
        <v>9618</v>
      </c>
      <c r="C6708">
        <v>6447</v>
      </c>
      <c r="D6708" t="s">
        <v>23032</v>
      </c>
      <c r="E6708">
        <v>661.37</v>
      </c>
    </row>
    <row r="6709" spans="1:5">
      <c r="A6709" t="s">
        <v>23033</v>
      </c>
      <c r="B6709" t="s">
        <v>9618</v>
      </c>
      <c r="C6709">
        <v>6447</v>
      </c>
      <c r="D6709" t="s">
        <v>23034</v>
      </c>
      <c r="E6709">
        <v>657.94</v>
      </c>
    </row>
    <row r="6710" spans="1:5">
      <c r="A6710" t="s">
        <v>23035</v>
      </c>
      <c r="B6710" t="s">
        <v>9618</v>
      </c>
      <c r="C6710">
        <v>6447</v>
      </c>
      <c r="D6710" t="s">
        <v>23036</v>
      </c>
      <c r="E6710">
        <v>616.01</v>
      </c>
    </row>
    <row r="6711" spans="1:5">
      <c r="A6711" t="s">
        <v>23037</v>
      </c>
      <c r="B6711" t="s">
        <v>9618</v>
      </c>
      <c r="C6711">
        <v>6447</v>
      </c>
      <c r="D6711" t="s">
        <v>23038</v>
      </c>
      <c r="E6711">
        <v>638.01</v>
      </c>
    </row>
    <row r="6712" spans="1:5">
      <c r="A6712" t="s">
        <v>23039</v>
      </c>
      <c r="B6712" t="s">
        <v>9618</v>
      </c>
      <c r="C6712">
        <v>6447</v>
      </c>
      <c r="D6712" t="s">
        <v>23040</v>
      </c>
      <c r="E6712">
        <v>607.16999999999996</v>
      </c>
    </row>
    <row r="6713" spans="1:5">
      <c r="A6713" t="s">
        <v>23041</v>
      </c>
      <c r="B6713" t="s">
        <v>9618</v>
      </c>
      <c r="C6713">
        <v>6447</v>
      </c>
      <c r="D6713" t="s">
        <v>23042</v>
      </c>
      <c r="E6713">
        <v>481.33</v>
      </c>
    </row>
    <row r="6714" spans="1:5">
      <c r="A6714" t="s">
        <v>23043</v>
      </c>
      <c r="B6714" t="s">
        <v>9618</v>
      </c>
      <c r="C6714">
        <v>6447</v>
      </c>
      <c r="D6714" t="s">
        <v>23044</v>
      </c>
      <c r="E6714">
        <v>353.48</v>
      </c>
    </row>
    <row r="6715" spans="1:5">
      <c r="A6715" t="s">
        <v>23045</v>
      </c>
      <c r="B6715" t="s">
        <v>9618</v>
      </c>
      <c r="C6715">
        <v>6447</v>
      </c>
      <c r="D6715" t="s">
        <v>23046</v>
      </c>
      <c r="E6715">
        <v>37.619999999999997</v>
      </c>
    </row>
    <row r="6716" spans="1:5">
      <c r="A6716" t="s">
        <v>23047</v>
      </c>
      <c r="B6716" t="s">
        <v>9618</v>
      </c>
      <c r="C6716">
        <v>6447</v>
      </c>
      <c r="D6716" t="s">
        <v>23048</v>
      </c>
      <c r="E6716">
        <v>0.72</v>
      </c>
    </row>
    <row r="6717" spans="1:5">
      <c r="A6717" t="s">
        <v>23049</v>
      </c>
      <c r="B6717" t="s">
        <v>9618</v>
      </c>
      <c r="C6717">
        <v>6447</v>
      </c>
      <c r="D6717" t="s">
        <v>23050</v>
      </c>
      <c r="E6717">
        <v>0</v>
      </c>
    </row>
    <row r="6718" spans="1:5">
      <c r="A6718" t="s">
        <v>23051</v>
      </c>
      <c r="B6718" t="s">
        <v>9618</v>
      </c>
      <c r="C6718">
        <v>6447</v>
      </c>
      <c r="D6718" t="s">
        <v>23052</v>
      </c>
      <c r="E6718">
        <v>0</v>
      </c>
    </row>
    <row r="6719" spans="1:5">
      <c r="A6719" t="s">
        <v>23053</v>
      </c>
      <c r="B6719" t="s">
        <v>9618</v>
      </c>
      <c r="C6719">
        <v>6447</v>
      </c>
      <c r="D6719" t="s">
        <v>23054</v>
      </c>
      <c r="E6719">
        <v>0</v>
      </c>
    </row>
    <row r="6720" spans="1:5">
      <c r="A6720" t="s">
        <v>23055</v>
      </c>
      <c r="B6720" t="s">
        <v>9618</v>
      </c>
      <c r="C6720">
        <v>6447</v>
      </c>
      <c r="D6720" t="s">
        <v>23056</v>
      </c>
      <c r="E6720">
        <v>0</v>
      </c>
    </row>
    <row r="6721" spans="1:5">
      <c r="A6721" t="s">
        <v>23057</v>
      </c>
      <c r="B6721" t="s">
        <v>9618</v>
      </c>
      <c r="C6721">
        <v>6447</v>
      </c>
      <c r="D6721" t="s">
        <v>23058</v>
      </c>
      <c r="E6721">
        <v>0</v>
      </c>
    </row>
    <row r="6722" spans="1:5">
      <c r="A6722" t="s">
        <v>23059</v>
      </c>
      <c r="B6722" t="s">
        <v>9618</v>
      </c>
      <c r="C6722">
        <v>6447</v>
      </c>
      <c r="D6722" t="s">
        <v>23060</v>
      </c>
      <c r="E6722">
        <v>0</v>
      </c>
    </row>
    <row r="6723" spans="1:5">
      <c r="A6723" t="s">
        <v>23061</v>
      </c>
      <c r="B6723" t="s">
        <v>9618</v>
      </c>
      <c r="C6723">
        <v>6447</v>
      </c>
      <c r="D6723" t="s">
        <v>23062</v>
      </c>
      <c r="E6723">
        <v>0</v>
      </c>
    </row>
    <row r="6724" spans="1:5">
      <c r="A6724" t="s">
        <v>23063</v>
      </c>
      <c r="B6724" t="s">
        <v>9618</v>
      </c>
      <c r="C6724">
        <v>6447</v>
      </c>
      <c r="D6724" t="s">
        <v>23064</v>
      </c>
      <c r="E6724">
        <v>0</v>
      </c>
    </row>
    <row r="6725" spans="1:5">
      <c r="A6725" t="s">
        <v>23065</v>
      </c>
      <c r="B6725" t="s">
        <v>9618</v>
      </c>
      <c r="C6725">
        <v>6447</v>
      </c>
      <c r="D6725" t="s">
        <v>23066</v>
      </c>
      <c r="E6725">
        <v>0</v>
      </c>
    </row>
    <row r="6726" spans="1:5">
      <c r="A6726" t="s">
        <v>23067</v>
      </c>
      <c r="B6726" t="s">
        <v>9618</v>
      </c>
      <c r="C6726">
        <v>6447</v>
      </c>
      <c r="D6726" t="s">
        <v>23068</v>
      </c>
      <c r="E6726">
        <v>0</v>
      </c>
    </row>
    <row r="6727" spans="1:5">
      <c r="A6727" t="s">
        <v>23069</v>
      </c>
      <c r="B6727" t="s">
        <v>9618</v>
      </c>
      <c r="C6727">
        <v>6447</v>
      </c>
      <c r="D6727" t="s">
        <v>23070</v>
      </c>
      <c r="E6727">
        <v>0</v>
      </c>
    </row>
    <row r="6728" spans="1:5">
      <c r="A6728" t="s">
        <v>23071</v>
      </c>
      <c r="B6728" t="s">
        <v>9618</v>
      </c>
      <c r="C6728">
        <v>6447</v>
      </c>
      <c r="D6728" t="s">
        <v>23072</v>
      </c>
      <c r="E6728">
        <v>0.67</v>
      </c>
    </row>
    <row r="6729" spans="1:5">
      <c r="A6729" t="s">
        <v>23073</v>
      </c>
      <c r="B6729" t="s">
        <v>9618</v>
      </c>
      <c r="C6729">
        <v>6447</v>
      </c>
      <c r="D6729" t="s">
        <v>23074</v>
      </c>
      <c r="E6729">
        <v>16.34</v>
      </c>
    </row>
    <row r="6730" spans="1:5">
      <c r="A6730" t="s">
        <v>23075</v>
      </c>
      <c r="B6730" t="s">
        <v>9618</v>
      </c>
      <c r="C6730">
        <v>6447</v>
      </c>
      <c r="D6730" t="s">
        <v>23076</v>
      </c>
      <c r="E6730">
        <v>81.489999999999995</v>
      </c>
    </row>
    <row r="6731" spans="1:5">
      <c r="A6731" t="s">
        <v>23077</v>
      </c>
      <c r="B6731" t="s">
        <v>9618</v>
      </c>
      <c r="C6731">
        <v>6447</v>
      </c>
      <c r="D6731" t="s">
        <v>23078</v>
      </c>
      <c r="E6731">
        <v>380.08</v>
      </c>
    </row>
    <row r="6732" spans="1:5">
      <c r="A6732" t="s">
        <v>23079</v>
      </c>
      <c r="B6732" t="s">
        <v>9618</v>
      </c>
      <c r="C6732">
        <v>6447</v>
      </c>
      <c r="D6732" t="s">
        <v>23080</v>
      </c>
      <c r="E6732">
        <v>454.15</v>
      </c>
    </row>
    <row r="6733" spans="1:5">
      <c r="A6733" t="s">
        <v>23081</v>
      </c>
      <c r="B6733" t="s">
        <v>9618</v>
      </c>
      <c r="C6733">
        <v>6447</v>
      </c>
      <c r="D6733" t="s">
        <v>23082</v>
      </c>
      <c r="E6733">
        <v>475.91</v>
      </c>
    </row>
    <row r="6734" spans="1:5">
      <c r="A6734" t="s">
        <v>23083</v>
      </c>
      <c r="B6734" t="s">
        <v>9618</v>
      </c>
      <c r="C6734">
        <v>6447</v>
      </c>
      <c r="D6734" t="s">
        <v>23084</v>
      </c>
      <c r="E6734">
        <v>538.75</v>
      </c>
    </row>
    <row r="6735" spans="1:5">
      <c r="A6735" t="s">
        <v>23085</v>
      </c>
      <c r="B6735" t="s">
        <v>9618</v>
      </c>
      <c r="C6735">
        <v>6447</v>
      </c>
      <c r="D6735" t="s">
        <v>23086</v>
      </c>
      <c r="E6735">
        <v>565.29999999999995</v>
      </c>
    </row>
    <row r="6736" spans="1:5">
      <c r="A6736" t="s">
        <v>23087</v>
      </c>
      <c r="B6736" t="s">
        <v>9618</v>
      </c>
      <c r="C6736">
        <v>6447</v>
      </c>
      <c r="D6736" t="s">
        <v>23088</v>
      </c>
      <c r="E6736">
        <v>586.32000000000005</v>
      </c>
    </row>
    <row r="6737" spans="1:5">
      <c r="A6737" t="s">
        <v>23089</v>
      </c>
      <c r="B6737" t="s">
        <v>9618</v>
      </c>
      <c r="C6737">
        <v>6447</v>
      </c>
      <c r="D6737" t="s">
        <v>23090</v>
      </c>
      <c r="E6737">
        <v>521.66999999999996</v>
      </c>
    </row>
    <row r="6738" spans="1:5">
      <c r="A6738" t="s">
        <v>23091</v>
      </c>
      <c r="B6738" t="s">
        <v>9618</v>
      </c>
      <c r="C6738">
        <v>6447</v>
      </c>
      <c r="D6738" t="s">
        <v>23092</v>
      </c>
      <c r="E6738">
        <v>311.54000000000002</v>
      </c>
    </row>
    <row r="6739" spans="1:5">
      <c r="A6739" t="s">
        <v>23093</v>
      </c>
      <c r="B6739" t="s">
        <v>9618</v>
      </c>
      <c r="C6739">
        <v>6447</v>
      </c>
      <c r="D6739" t="s">
        <v>23094</v>
      </c>
      <c r="E6739">
        <v>29.81</v>
      </c>
    </row>
    <row r="6740" spans="1:5">
      <c r="A6740" t="s">
        <v>23095</v>
      </c>
      <c r="B6740" t="s">
        <v>9618</v>
      </c>
      <c r="C6740">
        <v>6447</v>
      </c>
      <c r="D6740" t="s">
        <v>23096</v>
      </c>
      <c r="E6740">
        <v>0</v>
      </c>
    </row>
    <row r="6741" spans="1:5">
      <c r="A6741" t="s">
        <v>23097</v>
      </c>
      <c r="B6741" t="s">
        <v>9618</v>
      </c>
      <c r="C6741">
        <v>6447</v>
      </c>
      <c r="D6741" t="s">
        <v>23098</v>
      </c>
      <c r="E6741">
        <v>0</v>
      </c>
    </row>
    <row r="6742" spans="1:5">
      <c r="A6742" t="s">
        <v>23099</v>
      </c>
      <c r="B6742" t="s">
        <v>9618</v>
      </c>
      <c r="C6742">
        <v>6447</v>
      </c>
      <c r="D6742" t="s">
        <v>23100</v>
      </c>
      <c r="E6742">
        <v>0</v>
      </c>
    </row>
    <row r="6743" spans="1:5">
      <c r="A6743" t="s">
        <v>23101</v>
      </c>
      <c r="B6743" t="s">
        <v>9618</v>
      </c>
      <c r="C6743">
        <v>6447</v>
      </c>
      <c r="D6743" t="s">
        <v>23102</v>
      </c>
      <c r="E6743">
        <v>0</v>
      </c>
    </row>
    <row r="6744" spans="1:5">
      <c r="A6744" t="s">
        <v>23103</v>
      </c>
      <c r="B6744" t="s">
        <v>9618</v>
      </c>
      <c r="C6744">
        <v>6447</v>
      </c>
      <c r="D6744" t="s">
        <v>23104</v>
      </c>
      <c r="E6744">
        <v>0</v>
      </c>
    </row>
    <row r="6745" spans="1:5">
      <c r="A6745" t="s">
        <v>23105</v>
      </c>
      <c r="B6745" t="s">
        <v>9618</v>
      </c>
      <c r="C6745">
        <v>6447</v>
      </c>
      <c r="D6745" t="s">
        <v>23106</v>
      </c>
      <c r="E6745">
        <v>0</v>
      </c>
    </row>
    <row r="6746" spans="1:5">
      <c r="A6746" t="s">
        <v>23107</v>
      </c>
      <c r="B6746" t="s">
        <v>9618</v>
      </c>
      <c r="C6746">
        <v>6447</v>
      </c>
      <c r="D6746" t="s">
        <v>23108</v>
      </c>
      <c r="E6746">
        <v>0</v>
      </c>
    </row>
    <row r="6747" spans="1:5">
      <c r="A6747" t="s">
        <v>23109</v>
      </c>
      <c r="B6747" t="s">
        <v>9618</v>
      </c>
      <c r="C6747">
        <v>6447</v>
      </c>
      <c r="D6747" t="s">
        <v>23110</v>
      </c>
      <c r="E6747">
        <v>0</v>
      </c>
    </row>
    <row r="6748" spans="1:5">
      <c r="A6748" t="s">
        <v>23111</v>
      </c>
      <c r="B6748" t="s">
        <v>9618</v>
      </c>
      <c r="C6748">
        <v>6447</v>
      </c>
      <c r="D6748" t="s">
        <v>23112</v>
      </c>
      <c r="E6748">
        <v>0</v>
      </c>
    </row>
    <row r="6749" spans="1:5">
      <c r="A6749" t="s">
        <v>23113</v>
      </c>
      <c r="B6749" t="s">
        <v>9618</v>
      </c>
      <c r="C6749">
        <v>6447</v>
      </c>
      <c r="D6749" t="s">
        <v>23114</v>
      </c>
      <c r="E6749">
        <v>0</v>
      </c>
    </row>
    <row r="6750" spans="1:5">
      <c r="A6750" t="s">
        <v>23115</v>
      </c>
      <c r="B6750" t="s">
        <v>9618</v>
      </c>
      <c r="C6750">
        <v>6447</v>
      </c>
      <c r="D6750" t="s">
        <v>23116</v>
      </c>
      <c r="E6750">
        <v>0</v>
      </c>
    </row>
    <row r="6751" spans="1:5">
      <c r="A6751" t="s">
        <v>23117</v>
      </c>
      <c r="B6751" t="s">
        <v>9618</v>
      </c>
      <c r="C6751">
        <v>6447</v>
      </c>
      <c r="D6751" t="s">
        <v>23118</v>
      </c>
      <c r="E6751">
        <v>0</v>
      </c>
    </row>
    <row r="6752" spans="1:5">
      <c r="A6752" t="s">
        <v>23119</v>
      </c>
      <c r="B6752" t="s">
        <v>9618</v>
      </c>
      <c r="C6752">
        <v>6447</v>
      </c>
      <c r="D6752" t="s">
        <v>23120</v>
      </c>
      <c r="E6752">
        <v>0</v>
      </c>
    </row>
    <row r="6753" spans="1:5">
      <c r="A6753" t="s">
        <v>23121</v>
      </c>
      <c r="B6753" t="s">
        <v>9618</v>
      </c>
      <c r="C6753">
        <v>6447</v>
      </c>
      <c r="D6753" t="s">
        <v>23122</v>
      </c>
      <c r="E6753">
        <v>4.0599999999999996</v>
      </c>
    </row>
    <row r="6754" spans="1:5">
      <c r="A6754" t="s">
        <v>23123</v>
      </c>
      <c r="B6754" t="s">
        <v>9618</v>
      </c>
      <c r="C6754">
        <v>6447</v>
      </c>
      <c r="D6754" t="s">
        <v>23124</v>
      </c>
      <c r="E6754">
        <v>81.83</v>
      </c>
    </row>
    <row r="6755" spans="1:5">
      <c r="A6755" t="s">
        <v>23125</v>
      </c>
      <c r="B6755" t="s">
        <v>9618</v>
      </c>
      <c r="C6755">
        <v>6447</v>
      </c>
      <c r="D6755" t="s">
        <v>23126</v>
      </c>
      <c r="E6755">
        <v>71.19</v>
      </c>
    </row>
    <row r="6756" spans="1:5">
      <c r="A6756" t="s">
        <v>23127</v>
      </c>
      <c r="B6756" t="s">
        <v>9618</v>
      </c>
      <c r="C6756">
        <v>6447</v>
      </c>
      <c r="D6756" t="s">
        <v>23128</v>
      </c>
      <c r="E6756">
        <v>35.86</v>
      </c>
    </row>
    <row r="6757" spans="1:5">
      <c r="A6757" t="s">
        <v>23129</v>
      </c>
      <c r="B6757" t="s">
        <v>9618</v>
      </c>
      <c r="C6757">
        <v>6447</v>
      </c>
      <c r="D6757" t="s">
        <v>23130</v>
      </c>
      <c r="E6757">
        <v>20.13</v>
      </c>
    </row>
    <row r="6758" spans="1:5">
      <c r="A6758" t="s">
        <v>23131</v>
      </c>
      <c r="B6758" t="s">
        <v>9618</v>
      </c>
      <c r="C6758">
        <v>6447</v>
      </c>
      <c r="D6758" t="s">
        <v>23132</v>
      </c>
      <c r="E6758">
        <v>19.38</v>
      </c>
    </row>
    <row r="6759" spans="1:5">
      <c r="A6759" t="s">
        <v>23133</v>
      </c>
      <c r="B6759" t="s">
        <v>9618</v>
      </c>
      <c r="C6759">
        <v>6447</v>
      </c>
      <c r="D6759" t="s">
        <v>23134</v>
      </c>
      <c r="E6759">
        <v>49.11</v>
      </c>
    </row>
    <row r="6760" spans="1:5">
      <c r="A6760" t="s">
        <v>23135</v>
      </c>
      <c r="B6760" t="s">
        <v>9618</v>
      </c>
      <c r="C6760">
        <v>6447</v>
      </c>
      <c r="D6760" t="s">
        <v>23136</v>
      </c>
      <c r="E6760">
        <v>98.62</v>
      </c>
    </row>
    <row r="6761" spans="1:5">
      <c r="A6761" t="s">
        <v>23137</v>
      </c>
      <c r="B6761" t="s">
        <v>9618</v>
      </c>
      <c r="C6761">
        <v>6447</v>
      </c>
      <c r="D6761" t="s">
        <v>23138</v>
      </c>
      <c r="E6761">
        <v>80.650000000000006</v>
      </c>
    </row>
    <row r="6762" spans="1:5">
      <c r="A6762" t="s">
        <v>23139</v>
      </c>
      <c r="B6762" t="s">
        <v>9618</v>
      </c>
      <c r="C6762">
        <v>6447</v>
      </c>
      <c r="D6762" t="s">
        <v>23140</v>
      </c>
      <c r="E6762">
        <v>36.53</v>
      </c>
    </row>
    <row r="6763" spans="1:5">
      <c r="A6763" t="s">
        <v>23141</v>
      </c>
      <c r="B6763" t="s">
        <v>9618</v>
      </c>
      <c r="C6763">
        <v>6447</v>
      </c>
      <c r="D6763" t="s">
        <v>23142</v>
      </c>
      <c r="E6763">
        <v>18.48</v>
      </c>
    </row>
    <row r="6764" spans="1:5">
      <c r="A6764" t="s">
        <v>23143</v>
      </c>
      <c r="B6764" t="s">
        <v>9618</v>
      </c>
      <c r="C6764">
        <v>6447</v>
      </c>
      <c r="D6764" t="s">
        <v>23144</v>
      </c>
      <c r="E6764">
        <v>0</v>
      </c>
    </row>
    <row r="6765" spans="1:5">
      <c r="A6765" t="s">
        <v>23145</v>
      </c>
      <c r="B6765" t="s">
        <v>9618</v>
      </c>
      <c r="C6765">
        <v>6447</v>
      </c>
      <c r="D6765" t="s">
        <v>23146</v>
      </c>
      <c r="E6765">
        <v>0</v>
      </c>
    </row>
    <row r="6766" spans="1:5">
      <c r="A6766" t="s">
        <v>23147</v>
      </c>
      <c r="B6766" t="s">
        <v>9618</v>
      </c>
      <c r="C6766">
        <v>6447</v>
      </c>
      <c r="D6766" t="s">
        <v>23148</v>
      </c>
      <c r="E6766">
        <v>0</v>
      </c>
    </row>
    <row r="6767" spans="1:5">
      <c r="A6767" t="s">
        <v>23149</v>
      </c>
      <c r="B6767" t="s">
        <v>9618</v>
      </c>
      <c r="C6767">
        <v>6447</v>
      </c>
      <c r="D6767" t="s">
        <v>23150</v>
      </c>
      <c r="E6767">
        <v>0</v>
      </c>
    </row>
    <row r="6768" spans="1:5">
      <c r="A6768" t="s">
        <v>23151</v>
      </c>
      <c r="B6768" t="s">
        <v>9618</v>
      </c>
      <c r="C6768">
        <v>6447</v>
      </c>
      <c r="D6768" t="s">
        <v>23152</v>
      </c>
      <c r="E6768">
        <v>0</v>
      </c>
    </row>
    <row r="6769" spans="1:5">
      <c r="A6769" t="s">
        <v>23153</v>
      </c>
      <c r="B6769" t="s">
        <v>9618</v>
      </c>
      <c r="C6769">
        <v>6447</v>
      </c>
      <c r="D6769" t="s">
        <v>23154</v>
      </c>
      <c r="E6769">
        <v>0</v>
      </c>
    </row>
    <row r="6770" spans="1:5">
      <c r="A6770" t="s">
        <v>23155</v>
      </c>
      <c r="B6770" t="s">
        <v>9618</v>
      </c>
      <c r="C6770">
        <v>6447</v>
      </c>
      <c r="D6770" t="s">
        <v>23156</v>
      </c>
      <c r="E6770">
        <v>0</v>
      </c>
    </row>
    <row r="6771" spans="1:5">
      <c r="A6771" t="s">
        <v>23157</v>
      </c>
      <c r="B6771" t="s">
        <v>9618</v>
      </c>
      <c r="C6771">
        <v>6447</v>
      </c>
      <c r="D6771" t="s">
        <v>23158</v>
      </c>
      <c r="E6771">
        <v>0</v>
      </c>
    </row>
    <row r="6772" spans="1:5">
      <c r="A6772" t="s">
        <v>23159</v>
      </c>
      <c r="B6772" t="s">
        <v>9618</v>
      </c>
      <c r="C6772">
        <v>6447</v>
      </c>
      <c r="D6772" t="s">
        <v>23160</v>
      </c>
      <c r="E6772">
        <v>0</v>
      </c>
    </row>
    <row r="6773" spans="1:5">
      <c r="A6773" t="s">
        <v>23161</v>
      </c>
      <c r="B6773" t="s">
        <v>9618</v>
      </c>
      <c r="C6773">
        <v>6447</v>
      </c>
      <c r="D6773" t="s">
        <v>23162</v>
      </c>
      <c r="E6773">
        <v>0</v>
      </c>
    </row>
    <row r="6774" spans="1:5">
      <c r="A6774" t="s">
        <v>23163</v>
      </c>
      <c r="B6774" t="s">
        <v>9618</v>
      </c>
      <c r="C6774">
        <v>6447</v>
      </c>
      <c r="D6774" t="s">
        <v>23164</v>
      </c>
      <c r="E6774">
        <v>0</v>
      </c>
    </row>
    <row r="6775" spans="1:5">
      <c r="A6775" t="s">
        <v>23165</v>
      </c>
      <c r="B6775" t="s">
        <v>9618</v>
      </c>
      <c r="C6775">
        <v>6447</v>
      </c>
      <c r="D6775" t="s">
        <v>23166</v>
      </c>
      <c r="E6775">
        <v>0</v>
      </c>
    </row>
    <row r="6776" spans="1:5">
      <c r="A6776" t="s">
        <v>23167</v>
      </c>
      <c r="B6776" t="s">
        <v>9618</v>
      </c>
      <c r="C6776">
        <v>6447</v>
      </c>
      <c r="D6776" t="s">
        <v>23168</v>
      </c>
      <c r="E6776">
        <v>0</v>
      </c>
    </row>
    <row r="6777" spans="1:5">
      <c r="A6777" t="s">
        <v>23169</v>
      </c>
      <c r="B6777" t="s">
        <v>9618</v>
      </c>
      <c r="C6777">
        <v>6447</v>
      </c>
      <c r="D6777" t="s">
        <v>23170</v>
      </c>
      <c r="E6777">
        <v>12.43</v>
      </c>
    </row>
    <row r="6778" spans="1:5">
      <c r="A6778" t="s">
        <v>23171</v>
      </c>
      <c r="B6778" t="s">
        <v>9618</v>
      </c>
      <c r="C6778">
        <v>6447</v>
      </c>
      <c r="D6778" t="s">
        <v>23172</v>
      </c>
      <c r="E6778">
        <v>137</v>
      </c>
    </row>
    <row r="6779" spans="1:5">
      <c r="A6779" t="s">
        <v>23173</v>
      </c>
      <c r="B6779" t="s">
        <v>9618</v>
      </c>
      <c r="C6779">
        <v>6447</v>
      </c>
      <c r="D6779" t="s">
        <v>23174</v>
      </c>
      <c r="E6779">
        <v>371.08</v>
      </c>
    </row>
    <row r="6780" spans="1:5">
      <c r="A6780" t="s">
        <v>23175</v>
      </c>
      <c r="B6780" t="s">
        <v>9618</v>
      </c>
      <c r="C6780">
        <v>6447</v>
      </c>
      <c r="D6780" t="s">
        <v>23176</v>
      </c>
      <c r="E6780">
        <v>458.72</v>
      </c>
    </row>
    <row r="6781" spans="1:5">
      <c r="A6781" t="s">
        <v>23177</v>
      </c>
      <c r="B6781" t="s">
        <v>9618</v>
      </c>
      <c r="C6781">
        <v>6447</v>
      </c>
      <c r="D6781" t="s">
        <v>23178</v>
      </c>
      <c r="E6781">
        <v>606.6</v>
      </c>
    </row>
    <row r="6782" spans="1:5">
      <c r="A6782" t="s">
        <v>23179</v>
      </c>
      <c r="B6782" t="s">
        <v>9618</v>
      </c>
      <c r="C6782">
        <v>6447</v>
      </c>
      <c r="D6782" t="s">
        <v>23180</v>
      </c>
      <c r="E6782">
        <v>674.77</v>
      </c>
    </row>
    <row r="6783" spans="1:5">
      <c r="A6783" t="s">
        <v>23181</v>
      </c>
      <c r="B6783" t="s">
        <v>9618</v>
      </c>
      <c r="C6783">
        <v>6447</v>
      </c>
      <c r="D6783" t="s">
        <v>23182</v>
      </c>
      <c r="E6783">
        <v>701.78</v>
      </c>
    </row>
    <row r="6784" spans="1:5">
      <c r="A6784" t="s">
        <v>23183</v>
      </c>
      <c r="B6784" t="s">
        <v>9618</v>
      </c>
      <c r="C6784">
        <v>6447</v>
      </c>
      <c r="D6784" t="s">
        <v>23184</v>
      </c>
      <c r="E6784">
        <v>619.53</v>
      </c>
    </row>
    <row r="6785" spans="1:5">
      <c r="A6785" t="s">
        <v>23185</v>
      </c>
      <c r="B6785" t="s">
        <v>9618</v>
      </c>
      <c r="C6785">
        <v>6447</v>
      </c>
      <c r="D6785" t="s">
        <v>23186</v>
      </c>
      <c r="E6785">
        <v>508.79</v>
      </c>
    </row>
    <row r="6786" spans="1:5">
      <c r="A6786" t="s">
        <v>23187</v>
      </c>
      <c r="B6786" t="s">
        <v>9618</v>
      </c>
      <c r="C6786">
        <v>6447</v>
      </c>
      <c r="D6786" t="s">
        <v>23188</v>
      </c>
      <c r="E6786">
        <v>121.59</v>
      </c>
    </row>
    <row r="6787" spans="1:5">
      <c r="A6787" t="s">
        <v>23189</v>
      </c>
      <c r="B6787" t="s">
        <v>9618</v>
      </c>
      <c r="C6787">
        <v>6447</v>
      </c>
      <c r="D6787" t="s">
        <v>23190</v>
      </c>
      <c r="E6787">
        <v>7.77</v>
      </c>
    </row>
    <row r="6788" spans="1:5">
      <c r="A6788" t="s">
        <v>23191</v>
      </c>
      <c r="B6788" t="s">
        <v>9618</v>
      </c>
      <c r="C6788">
        <v>6447</v>
      </c>
      <c r="D6788" t="s">
        <v>23192</v>
      </c>
      <c r="E6788">
        <v>0</v>
      </c>
    </row>
    <row r="6789" spans="1:5">
      <c r="A6789" t="s">
        <v>23193</v>
      </c>
      <c r="B6789" t="s">
        <v>9618</v>
      </c>
      <c r="C6789">
        <v>6447</v>
      </c>
      <c r="D6789" t="s">
        <v>23194</v>
      </c>
      <c r="E6789">
        <v>0</v>
      </c>
    </row>
    <row r="6790" spans="1:5">
      <c r="A6790" t="s">
        <v>23195</v>
      </c>
      <c r="B6790" t="s">
        <v>9618</v>
      </c>
      <c r="C6790">
        <v>6447</v>
      </c>
      <c r="D6790" t="s">
        <v>23196</v>
      </c>
      <c r="E6790">
        <v>0</v>
      </c>
    </row>
    <row r="6791" spans="1:5">
      <c r="A6791" t="s">
        <v>23197</v>
      </c>
      <c r="B6791" t="s">
        <v>9618</v>
      </c>
      <c r="C6791">
        <v>6447</v>
      </c>
      <c r="D6791" t="s">
        <v>23198</v>
      </c>
      <c r="E6791">
        <v>0</v>
      </c>
    </row>
    <row r="6792" spans="1:5">
      <c r="A6792" t="s">
        <v>23199</v>
      </c>
      <c r="B6792" t="s">
        <v>9618</v>
      </c>
      <c r="C6792">
        <v>6447</v>
      </c>
      <c r="D6792" t="s">
        <v>23200</v>
      </c>
      <c r="E6792">
        <v>0</v>
      </c>
    </row>
    <row r="6793" spans="1:5">
      <c r="A6793" t="s">
        <v>23201</v>
      </c>
      <c r="B6793" t="s">
        <v>9618</v>
      </c>
      <c r="C6793">
        <v>6447</v>
      </c>
      <c r="D6793" t="s">
        <v>23202</v>
      </c>
      <c r="E6793">
        <v>0</v>
      </c>
    </row>
    <row r="6794" spans="1:5">
      <c r="A6794" t="s">
        <v>23203</v>
      </c>
      <c r="B6794" t="s">
        <v>9618</v>
      </c>
      <c r="C6794">
        <v>6447</v>
      </c>
      <c r="D6794" t="s">
        <v>23204</v>
      </c>
      <c r="E6794">
        <v>0</v>
      </c>
    </row>
    <row r="6795" spans="1:5">
      <c r="A6795" t="s">
        <v>23205</v>
      </c>
      <c r="B6795" t="s">
        <v>9618</v>
      </c>
      <c r="C6795">
        <v>6447</v>
      </c>
      <c r="D6795" t="s">
        <v>23206</v>
      </c>
      <c r="E6795">
        <v>0</v>
      </c>
    </row>
    <row r="6796" spans="1:5">
      <c r="A6796" t="s">
        <v>23207</v>
      </c>
      <c r="B6796" t="s">
        <v>9618</v>
      </c>
      <c r="C6796">
        <v>6447</v>
      </c>
      <c r="D6796" t="s">
        <v>23208</v>
      </c>
      <c r="E6796">
        <v>0</v>
      </c>
    </row>
    <row r="6797" spans="1:5">
      <c r="A6797" t="s">
        <v>23209</v>
      </c>
      <c r="B6797" t="s">
        <v>9618</v>
      </c>
      <c r="C6797">
        <v>6447</v>
      </c>
      <c r="D6797" t="s">
        <v>23210</v>
      </c>
      <c r="E6797">
        <v>0</v>
      </c>
    </row>
    <row r="6798" spans="1:5">
      <c r="A6798" t="s">
        <v>23211</v>
      </c>
      <c r="B6798" t="s">
        <v>9618</v>
      </c>
      <c r="C6798">
        <v>6447</v>
      </c>
      <c r="D6798" t="s">
        <v>23212</v>
      </c>
      <c r="E6798">
        <v>0</v>
      </c>
    </row>
    <row r="6799" spans="1:5">
      <c r="A6799" t="s">
        <v>23213</v>
      </c>
      <c r="B6799" t="s">
        <v>9618</v>
      </c>
      <c r="C6799">
        <v>6447</v>
      </c>
      <c r="D6799" t="s">
        <v>23214</v>
      </c>
      <c r="E6799">
        <v>0</v>
      </c>
    </row>
    <row r="6800" spans="1:5">
      <c r="A6800" t="s">
        <v>23215</v>
      </c>
      <c r="B6800" t="s">
        <v>9618</v>
      </c>
      <c r="C6800">
        <v>6447</v>
      </c>
      <c r="D6800" t="s">
        <v>23216</v>
      </c>
      <c r="E6800">
        <v>0</v>
      </c>
    </row>
    <row r="6801" spans="1:5">
      <c r="A6801" t="s">
        <v>23217</v>
      </c>
      <c r="B6801" t="s">
        <v>9618</v>
      </c>
      <c r="C6801">
        <v>6447</v>
      </c>
      <c r="D6801" t="s">
        <v>23218</v>
      </c>
      <c r="E6801">
        <v>18.38</v>
      </c>
    </row>
    <row r="6802" spans="1:5">
      <c r="A6802" t="s">
        <v>23219</v>
      </c>
      <c r="B6802" t="s">
        <v>9618</v>
      </c>
      <c r="C6802">
        <v>6447</v>
      </c>
      <c r="D6802" t="s">
        <v>23220</v>
      </c>
      <c r="E6802">
        <v>142.56</v>
      </c>
    </row>
    <row r="6803" spans="1:5">
      <c r="A6803" t="s">
        <v>23221</v>
      </c>
      <c r="B6803" t="s">
        <v>9618</v>
      </c>
      <c r="C6803">
        <v>6447</v>
      </c>
      <c r="D6803" t="s">
        <v>23222</v>
      </c>
      <c r="E6803">
        <v>240.42</v>
      </c>
    </row>
    <row r="6804" spans="1:5">
      <c r="A6804" t="s">
        <v>23223</v>
      </c>
      <c r="B6804" t="s">
        <v>9618</v>
      </c>
      <c r="C6804">
        <v>6447</v>
      </c>
      <c r="D6804" t="s">
        <v>23224</v>
      </c>
      <c r="E6804">
        <v>398.19</v>
      </c>
    </row>
    <row r="6805" spans="1:5">
      <c r="A6805" t="s">
        <v>23225</v>
      </c>
      <c r="B6805" t="s">
        <v>9618</v>
      </c>
      <c r="C6805">
        <v>6447</v>
      </c>
      <c r="D6805" t="s">
        <v>23226</v>
      </c>
      <c r="E6805">
        <v>576.07000000000005</v>
      </c>
    </row>
    <row r="6806" spans="1:5">
      <c r="A6806" t="s">
        <v>23227</v>
      </c>
      <c r="B6806" t="s">
        <v>9618</v>
      </c>
      <c r="C6806">
        <v>6447</v>
      </c>
      <c r="D6806" t="s">
        <v>23228</v>
      </c>
      <c r="E6806">
        <v>532.44000000000005</v>
      </c>
    </row>
    <row r="6807" spans="1:5">
      <c r="A6807" t="s">
        <v>23229</v>
      </c>
      <c r="B6807" t="s">
        <v>9618</v>
      </c>
      <c r="C6807">
        <v>6447</v>
      </c>
      <c r="D6807" t="s">
        <v>23230</v>
      </c>
      <c r="E6807">
        <v>158.63</v>
      </c>
    </row>
    <row r="6808" spans="1:5">
      <c r="A6808" t="s">
        <v>23231</v>
      </c>
      <c r="B6808" t="s">
        <v>9618</v>
      </c>
      <c r="C6808">
        <v>6447</v>
      </c>
      <c r="D6808" t="s">
        <v>23232</v>
      </c>
      <c r="E6808">
        <v>311.89</v>
      </c>
    </row>
    <row r="6809" spans="1:5">
      <c r="A6809" t="s">
        <v>23233</v>
      </c>
      <c r="B6809" t="s">
        <v>9618</v>
      </c>
      <c r="C6809">
        <v>6447</v>
      </c>
      <c r="D6809" t="s">
        <v>23234</v>
      </c>
      <c r="E6809">
        <v>151.01</v>
      </c>
    </row>
    <row r="6810" spans="1:5">
      <c r="A6810" t="s">
        <v>23235</v>
      </c>
      <c r="B6810" t="s">
        <v>9618</v>
      </c>
      <c r="C6810">
        <v>6447</v>
      </c>
      <c r="D6810" t="s">
        <v>23236</v>
      </c>
      <c r="E6810">
        <v>4.5199999999999996</v>
      </c>
    </row>
    <row r="6811" spans="1:5">
      <c r="A6811" t="s">
        <v>23237</v>
      </c>
      <c r="B6811" t="s">
        <v>9618</v>
      </c>
      <c r="C6811">
        <v>6447</v>
      </c>
      <c r="D6811" t="s">
        <v>23238</v>
      </c>
      <c r="E6811">
        <v>6.25</v>
      </c>
    </row>
    <row r="6812" spans="1:5">
      <c r="A6812" t="s">
        <v>23239</v>
      </c>
      <c r="B6812" t="s">
        <v>9618</v>
      </c>
      <c r="C6812">
        <v>6447</v>
      </c>
      <c r="D6812" t="s">
        <v>23240</v>
      </c>
      <c r="E6812">
        <v>0</v>
      </c>
    </row>
    <row r="6813" spans="1:5">
      <c r="A6813" t="s">
        <v>23241</v>
      </c>
      <c r="B6813" t="s">
        <v>9618</v>
      </c>
      <c r="C6813">
        <v>6447</v>
      </c>
      <c r="D6813" t="s">
        <v>23242</v>
      </c>
      <c r="E6813">
        <v>0</v>
      </c>
    </row>
    <row r="6814" spans="1:5">
      <c r="A6814" t="s">
        <v>23243</v>
      </c>
      <c r="B6814" t="s">
        <v>9618</v>
      </c>
      <c r="C6814">
        <v>6447</v>
      </c>
      <c r="D6814" t="s">
        <v>23244</v>
      </c>
      <c r="E6814">
        <v>0</v>
      </c>
    </row>
    <row r="6815" spans="1:5">
      <c r="A6815" t="s">
        <v>23245</v>
      </c>
      <c r="B6815" t="s">
        <v>9618</v>
      </c>
      <c r="C6815">
        <v>6447</v>
      </c>
      <c r="D6815" t="s">
        <v>23246</v>
      </c>
      <c r="E6815">
        <v>0</v>
      </c>
    </row>
    <row r="6816" spans="1:5">
      <c r="A6816" t="s">
        <v>23247</v>
      </c>
      <c r="B6816" t="s">
        <v>9618</v>
      </c>
      <c r="C6816">
        <v>6447</v>
      </c>
      <c r="D6816" t="s">
        <v>23248</v>
      </c>
      <c r="E6816">
        <v>0</v>
      </c>
    </row>
    <row r="6817" spans="1:5">
      <c r="A6817" t="s">
        <v>23249</v>
      </c>
      <c r="B6817" t="s">
        <v>9618</v>
      </c>
      <c r="C6817">
        <v>6447</v>
      </c>
      <c r="D6817" t="s">
        <v>23250</v>
      </c>
      <c r="E6817">
        <v>0</v>
      </c>
    </row>
    <row r="6818" spans="1:5">
      <c r="A6818" t="s">
        <v>23251</v>
      </c>
      <c r="B6818" t="s">
        <v>9618</v>
      </c>
      <c r="C6818">
        <v>6447</v>
      </c>
      <c r="D6818" t="s">
        <v>23252</v>
      </c>
      <c r="E6818">
        <v>0</v>
      </c>
    </row>
    <row r="6819" spans="1:5">
      <c r="A6819" t="s">
        <v>23253</v>
      </c>
      <c r="B6819" t="s">
        <v>9618</v>
      </c>
      <c r="C6819">
        <v>6447</v>
      </c>
      <c r="D6819" t="s">
        <v>23254</v>
      </c>
      <c r="E6819">
        <v>0</v>
      </c>
    </row>
    <row r="6820" spans="1:5">
      <c r="A6820" t="s">
        <v>23255</v>
      </c>
      <c r="B6820" t="s">
        <v>9618</v>
      </c>
      <c r="C6820">
        <v>6447</v>
      </c>
      <c r="D6820" t="s">
        <v>23256</v>
      </c>
      <c r="E6820">
        <v>0</v>
      </c>
    </row>
    <row r="6821" spans="1:5">
      <c r="A6821" t="s">
        <v>23257</v>
      </c>
      <c r="B6821" t="s">
        <v>9618</v>
      </c>
      <c r="C6821">
        <v>6447</v>
      </c>
      <c r="D6821" t="s">
        <v>23258</v>
      </c>
      <c r="E6821">
        <v>0</v>
      </c>
    </row>
    <row r="6822" spans="1:5">
      <c r="A6822" t="s">
        <v>23259</v>
      </c>
      <c r="B6822" t="s">
        <v>9618</v>
      </c>
      <c r="C6822">
        <v>6447</v>
      </c>
      <c r="D6822" t="s">
        <v>23260</v>
      </c>
      <c r="E6822">
        <v>0</v>
      </c>
    </row>
    <row r="6823" spans="1:5">
      <c r="A6823" t="s">
        <v>23261</v>
      </c>
      <c r="B6823" t="s">
        <v>9618</v>
      </c>
      <c r="C6823">
        <v>6447</v>
      </c>
      <c r="D6823" t="s">
        <v>23262</v>
      </c>
      <c r="E6823">
        <v>0</v>
      </c>
    </row>
    <row r="6824" spans="1:5">
      <c r="A6824" t="s">
        <v>23263</v>
      </c>
      <c r="B6824" t="s">
        <v>9618</v>
      </c>
      <c r="C6824">
        <v>6447</v>
      </c>
      <c r="D6824" t="s">
        <v>23264</v>
      </c>
      <c r="E6824">
        <v>0</v>
      </c>
    </row>
    <row r="6825" spans="1:5">
      <c r="A6825" t="s">
        <v>23265</v>
      </c>
      <c r="B6825" t="s">
        <v>9618</v>
      </c>
      <c r="C6825">
        <v>6447</v>
      </c>
      <c r="D6825" t="s">
        <v>23266</v>
      </c>
      <c r="E6825">
        <v>4.03</v>
      </c>
    </row>
    <row r="6826" spans="1:5">
      <c r="A6826" t="s">
        <v>23267</v>
      </c>
      <c r="B6826" t="s">
        <v>9618</v>
      </c>
      <c r="C6826">
        <v>6447</v>
      </c>
      <c r="D6826" t="s">
        <v>23268</v>
      </c>
      <c r="E6826">
        <v>4.05</v>
      </c>
    </row>
    <row r="6827" spans="1:5">
      <c r="A6827" t="s">
        <v>23269</v>
      </c>
      <c r="B6827" t="s">
        <v>9618</v>
      </c>
      <c r="C6827">
        <v>6447</v>
      </c>
      <c r="D6827" t="s">
        <v>23270</v>
      </c>
      <c r="E6827">
        <v>25.31</v>
      </c>
    </row>
    <row r="6828" spans="1:5">
      <c r="A6828" t="s">
        <v>23271</v>
      </c>
      <c r="B6828" t="s">
        <v>9618</v>
      </c>
      <c r="C6828">
        <v>6447</v>
      </c>
      <c r="D6828" t="s">
        <v>23272</v>
      </c>
      <c r="E6828">
        <v>5.39</v>
      </c>
    </row>
    <row r="6829" spans="1:5">
      <c r="A6829" t="s">
        <v>23273</v>
      </c>
      <c r="B6829" t="s">
        <v>9618</v>
      </c>
      <c r="C6829">
        <v>6447</v>
      </c>
      <c r="D6829" t="s">
        <v>23274</v>
      </c>
      <c r="E6829">
        <v>4.49</v>
      </c>
    </row>
    <row r="6830" spans="1:5">
      <c r="A6830" t="s">
        <v>23275</v>
      </c>
      <c r="B6830" t="s">
        <v>9618</v>
      </c>
      <c r="C6830">
        <v>6447</v>
      </c>
      <c r="D6830" t="s">
        <v>23276</v>
      </c>
      <c r="E6830">
        <v>6.1</v>
      </c>
    </row>
    <row r="6831" spans="1:5">
      <c r="A6831" t="s">
        <v>23277</v>
      </c>
      <c r="B6831" t="s">
        <v>9618</v>
      </c>
      <c r="C6831">
        <v>6447</v>
      </c>
      <c r="D6831" t="s">
        <v>23278</v>
      </c>
      <c r="E6831">
        <v>4.1500000000000004</v>
      </c>
    </row>
    <row r="6832" spans="1:5">
      <c r="A6832" t="s">
        <v>23279</v>
      </c>
      <c r="B6832" t="s">
        <v>9618</v>
      </c>
      <c r="C6832">
        <v>6447</v>
      </c>
      <c r="D6832" t="s">
        <v>23280</v>
      </c>
      <c r="E6832">
        <v>4.13</v>
      </c>
    </row>
    <row r="6833" spans="1:5">
      <c r="A6833" t="s">
        <v>23281</v>
      </c>
      <c r="B6833" t="s">
        <v>9618</v>
      </c>
      <c r="C6833">
        <v>6447</v>
      </c>
      <c r="D6833" t="s">
        <v>23282</v>
      </c>
      <c r="E6833">
        <v>4.1500000000000004</v>
      </c>
    </row>
    <row r="6834" spans="1:5">
      <c r="A6834" t="s">
        <v>23283</v>
      </c>
      <c r="B6834" t="s">
        <v>9618</v>
      </c>
      <c r="C6834">
        <v>6447</v>
      </c>
      <c r="D6834" t="s">
        <v>23284</v>
      </c>
      <c r="E6834">
        <v>4.17</v>
      </c>
    </row>
    <row r="6835" spans="1:5">
      <c r="A6835" t="s">
        <v>23285</v>
      </c>
      <c r="B6835" t="s">
        <v>9618</v>
      </c>
      <c r="C6835">
        <v>6447</v>
      </c>
      <c r="D6835" t="s">
        <v>23286</v>
      </c>
      <c r="E6835">
        <v>4.2</v>
      </c>
    </row>
    <row r="6836" spans="1:5">
      <c r="A6836" t="s">
        <v>23287</v>
      </c>
      <c r="B6836" t="s">
        <v>9618</v>
      </c>
      <c r="C6836">
        <v>6447</v>
      </c>
      <c r="D6836" t="s">
        <v>23288</v>
      </c>
      <c r="E6836">
        <v>0</v>
      </c>
    </row>
    <row r="6837" spans="1:5">
      <c r="A6837" t="s">
        <v>23289</v>
      </c>
      <c r="B6837" t="s">
        <v>9618</v>
      </c>
      <c r="C6837">
        <v>6447</v>
      </c>
      <c r="D6837" t="s">
        <v>23290</v>
      </c>
      <c r="E6837">
        <v>0</v>
      </c>
    </row>
    <row r="6838" spans="1:5">
      <c r="A6838" t="s">
        <v>23291</v>
      </c>
      <c r="B6838" t="s">
        <v>9618</v>
      </c>
      <c r="C6838">
        <v>6447</v>
      </c>
      <c r="D6838" t="s">
        <v>23292</v>
      </c>
      <c r="E6838">
        <v>0</v>
      </c>
    </row>
    <row r="6839" spans="1:5">
      <c r="A6839" t="s">
        <v>23293</v>
      </c>
      <c r="B6839" t="s">
        <v>9618</v>
      </c>
      <c r="C6839">
        <v>6447</v>
      </c>
      <c r="D6839" t="s">
        <v>23294</v>
      </c>
      <c r="E6839">
        <v>0</v>
      </c>
    </row>
    <row r="6840" spans="1:5">
      <c r="A6840" t="s">
        <v>23295</v>
      </c>
      <c r="B6840" t="s">
        <v>9618</v>
      </c>
      <c r="C6840">
        <v>6447</v>
      </c>
      <c r="D6840" t="s">
        <v>23296</v>
      </c>
      <c r="E6840">
        <v>0</v>
      </c>
    </row>
    <row r="6841" spans="1:5">
      <c r="A6841" t="s">
        <v>23297</v>
      </c>
      <c r="B6841" t="s">
        <v>9618</v>
      </c>
      <c r="C6841">
        <v>6447</v>
      </c>
      <c r="D6841" t="s">
        <v>23298</v>
      </c>
      <c r="E6841">
        <v>0</v>
      </c>
    </row>
    <row r="6842" spans="1:5">
      <c r="A6842" t="s">
        <v>23299</v>
      </c>
      <c r="B6842" t="s">
        <v>9618</v>
      </c>
      <c r="C6842">
        <v>6447</v>
      </c>
      <c r="D6842" t="s">
        <v>23300</v>
      </c>
      <c r="E6842">
        <v>0</v>
      </c>
    </row>
    <row r="6843" spans="1:5">
      <c r="A6843" t="s">
        <v>23301</v>
      </c>
      <c r="B6843" t="s">
        <v>9618</v>
      </c>
      <c r="C6843">
        <v>6447</v>
      </c>
      <c r="D6843" t="s">
        <v>23302</v>
      </c>
      <c r="E6843">
        <v>0</v>
      </c>
    </row>
    <row r="6844" spans="1:5">
      <c r="A6844" t="s">
        <v>23303</v>
      </c>
      <c r="B6844" t="s">
        <v>9618</v>
      </c>
      <c r="C6844">
        <v>6447</v>
      </c>
      <c r="D6844" t="s">
        <v>23304</v>
      </c>
      <c r="E6844">
        <v>0</v>
      </c>
    </row>
    <row r="6845" spans="1:5">
      <c r="A6845" t="s">
        <v>23305</v>
      </c>
      <c r="B6845" t="s">
        <v>9618</v>
      </c>
      <c r="C6845">
        <v>6447</v>
      </c>
      <c r="D6845" t="s">
        <v>23306</v>
      </c>
      <c r="E6845">
        <v>0</v>
      </c>
    </row>
    <row r="6846" spans="1:5">
      <c r="A6846" t="s">
        <v>23307</v>
      </c>
      <c r="B6846" t="s">
        <v>9618</v>
      </c>
      <c r="C6846">
        <v>6447</v>
      </c>
      <c r="D6846" t="s">
        <v>23308</v>
      </c>
      <c r="E6846">
        <v>0</v>
      </c>
    </row>
    <row r="6847" spans="1:5">
      <c r="A6847" t="s">
        <v>23309</v>
      </c>
      <c r="B6847" t="s">
        <v>9618</v>
      </c>
      <c r="C6847">
        <v>6447</v>
      </c>
      <c r="D6847" t="s">
        <v>23310</v>
      </c>
      <c r="E6847">
        <v>0</v>
      </c>
    </row>
    <row r="6848" spans="1:5">
      <c r="A6848" t="s">
        <v>23311</v>
      </c>
      <c r="B6848" t="s">
        <v>9618</v>
      </c>
      <c r="C6848">
        <v>6447</v>
      </c>
      <c r="D6848" t="s">
        <v>23312</v>
      </c>
      <c r="E6848">
        <v>0</v>
      </c>
    </row>
    <row r="6849" spans="1:5">
      <c r="A6849" t="s">
        <v>23313</v>
      </c>
      <c r="B6849" t="s">
        <v>9618</v>
      </c>
      <c r="C6849">
        <v>6447</v>
      </c>
      <c r="D6849" t="s">
        <v>23314</v>
      </c>
      <c r="E6849">
        <v>7.46</v>
      </c>
    </row>
    <row r="6850" spans="1:5">
      <c r="A6850" t="s">
        <v>23315</v>
      </c>
      <c r="B6850" t="s">
        <v>9618</v>
      </c>
      <c r="C6850">
        <v>6447</v>
      </c>
      <c r="D6850" t="s">
        <v>23316</v>
      </c>
      <c r="E6850">
        <v>41.15</v>
      </c>
    </row>
    <row r="6851" spans="1:5">
      <c r="A6851" t="s">
        <v>23317</v>
      </c>
      <c r="B6851" t="s">
        <v>9618</v>
      </c>
      <c r="C6851">
        <v>6447</v>
      </c>
      <c r="D6851" t="s">
        <v>23318</v>
      </c>
      <c r="E6851">
        <v>21.35</v>
      </c>
    </row>
    <row r="6852" spans="1:5">
      <c r="A6852" t="s">
        <v>23319</v>
      </c>
      <c r="B6852" t="s">
        <v>9618</v>
      </c>
      <c r="C6852">
        <v>6447</v>
      </c>
      <c r="D6852" t="s">
        <v>23320</v>
      </c>
      <c r="E6852">
        <v>10.37</v>
      </c>
    </row>
    <row r="6853" spans="1:5">
      <c r="A6853" t="s">
        <v>23321</v>
      </c>
      <c r="B6853" t="s">
        <v>9618</v>
      </c>
      <c r="C6853">
        <v>6447</v>
      </c>
      <c r="D6853" t="s">
        <v>23322</v>
      </c>
      <c r="E6853">
        <v>32.86</v>
      </c>
    </row>
    <row r="6854" spans="1:5">
      <c r="A6854" t="s">
        <v>23323</v>
      </c>
      <c r="B6854" t="s">
        <v>9618</v>
      </c>
      <c r="C6854">
        <v>6447</v>
      </c>
      <c r="D6854" t="s">
        <v>23324</v>
      </c>
      <c r="E6854">
        <v>8.3000000000000007</v>
      </c>
    </row>
    <row r="6855" spans="1:5">
      <c r="A6855" t="s">
        <v>23325</v>
      </c>
      <c r="B6855" t="s">
        <v>9618</v>
      </c>
      <c r="C6855">
        <v>6447</v>
      </c>
      <c r="D6855" t="s">
        <v>23326</v>
      </c>
      <c r="E6855">
        <v>5.35</v>
      </c>
    </row>
    <row r="6856" spans="1:5">
      <c r="A6856" t="s">
        <v>23327</v>
      </c>
      <c r="B6856" t="s">
        <v>9618</v>
      </c>
      <c r="C6856">
        <v>6447</v>
      </c>
      <c r="D6856" t="s">
        <v>23328</v>
      </c>
      <c r="E6856">
        <v>42.18</v>
      </c>
    </row>
    <row r="6857" spans="1:5">
      <c r="A6857" t="s">
        <v>23329</v>
      </c>
      <c r="B6857" t="s">
        <v>9618</v>
      </c>
      <c r="C6857">
        <v>6447</v>
      </c>
      <c r="D6857" t="s">
        <v>23330</v>
      </c>
      <c r="E6857">
        <v>6.3</v>
      </c>
    </row>
    <row r="6858" spans="1:5">
      <c r="A6858" t="s">
        <v>23331</v>
      </c>
      <c r="B6858" t="s">
        <v>9618</v>
      </c>
      <c r="C6858">
        <v>6447</v>
      </c>
      <c r="D6858" t="s">
        <v>23332</v>
      </c>
      <c r="E6858">
        <v>4.6500000000000004</v>
      </c>
    </row>
    <row r="6859" spans="1:5">
      <c r="A6859" t="s">
        <v>23333</v>
      </c>
      <c r="B6859" t="s">
        <v>9618</v>
      </c>
      <c r="C6859">
        <v>6447</v>
      </c>
      <c r="D6859" t="s">
        <v>23334</v>
      </c>
      <c r="E6859">
        <v>3.83</v>
      </c>
    </row>
    <row r="6860" spans="1:5">
      <c r="A6860" t="s">
        <v>23335</v>
      </c>
      <c r="B6860" t="s">
        <v>9618</v>
      </c>
      <c r="C6860">
        <v>6447</v>
      </c>
      <c r="D6860" t="s">
        <v>23336</v>
      </c>
      <c r="E6860">
        <v>0</v>
      </c>
    </row>
    <row r="6861" spans="1:5">
      <c r="A6861" t="s">
        <v>23337</v>
      </c>
      <c r="B6861" t="s">
        <v>9618</v>
      </c>
      <c r="C6861">
        <v>6447</v>
      </c>
      <c r="D6861" t="s">
        <v>23338</v>
      </c>
      <c r="E6861">
        <v>0</v>
      </c>
    </row>
    <row r="6862" spans="1:5">
      <c r="A6862" t="s">
        <v>23339</v>
      </c>
      <c r="B6862" t="s">
        <v>9618</v>
      </c>
      <c r="C6862">
        <v>6447</v>
      </c>
      <c r="D6862" t="s">
        <v>23340</v>
      </c>
      <c r="E6862">
        <v>0</v>
      </c>
    </row>
    <row r="6863" spans="1:5">
      <c r="A6863" t="s">
        <v>23341</v>
      </c>
      <c r="B6863" t="s">
        <v>9618</v>
      </c>
      <c r="C6863">
        <v>6447</v>
      </c>
      <c r="D6863" t="s">
        <v>23342</v>
      </c>
      <c r="E6863">
        <v>0</v>
      </c>
    </row>
    <row r="6864" spans="1:5">
      <c r="A6864" t="s">
        <v>23343</v>
      </c>
      <c r="B6864" t="s">
        <v>9618</v>
      </c>
      <c r="C6864">
        <v>6447</v>
      </c>
      <c r="D6864" t="s">
        <v>23344</v>
      </c>
      <c r="E6864">
        <v>0</v>
      </c>
    </row>
    <row r="6865" spans="1:5">
      <c r="A6865" t="s">
        <v>23345</v>
      </c>
      <c r="B6865" t="s">
        <v>9618</v>
      </c>
      <c r="C6865">
        <v>6447</v>
      </c>
      <c r="D6865" t="s">
        <v>23346</v>
      </c>
      <c r="E6865">
        <v>0</v>
      </c>
    </row>
    <row r="6866" spans="1:5">
      <c r="A6866" t="s">
        <v>23347</v>
      </c>
      <c r="B6866" t="s">
        <v>9618</v>
      </c>
      <c r="C6866">
        <v>6447</v>
      </c>
      <c r="D6866" t="s">
        <v>23348</v>
      </c>
      <c r="E6866">
        <v>0</v>
      </c>
    </row>
    <row r="6867" spans="1:5">
      <c r="A6867" t="s">
        <v>23349</v>
      </c>
      <c r="B6867" t="s">
        <v>9618</v>
      </c>
      <c r="C6867">
        <v>6447</v>
      </c>
      <c r="D6867" t="s">
        <v>23350</v>
      </c>
      <c r="E6867">
        <v>0</v>
      </c>
    </row>
    <row r="6868" spans="1:5">
      <c r="A6868" t="s">
        <v>23351</v>
      </c>
      <c r="B6868" t="s">
        <v>9618</v>
      </c>
      <c r="C6868">
        <v>6447</v>
      </c>
      <c r="D6868" t="s">
        <v>23352</v>
      </c>
      <c r="E6868">
        <v>0</v>
      </c>
    </row>
    <row r="6869" spans="1:5">
      <c r="A6869" t="s">
        <v>23353</v>
      </c>
      <c r="B6869" t="s">
        <v>9618</v>
      </c>
      <c r="C6869">
        <v>6447</v>
      </c>
      <c r="D6869" t="s">
        <v>23354</v>
      </c>
      <c r="E6869">
        <v>0</v>
      </c>
    </row>
    <row r="6870" spans="1:5">
      <c r="A6870" t="s">
        <v>23355</v>
      </c>
      <c r="B6870" t="s">
        <v>9618</v>
      </c>
      <c r="C6870">
        <v>6447</v>
      </c>
      <c r="D6870" t="s">
        <v>23356</v>
      </c>
      <c r="E6870">
        <v>0</v>
      </c>
    </row>
    <row r="6871" spans="1:5">
      <c r="A6871" t="s">
        <v>23357</v>
      </c>
      <c r="B6871" t="s">
        <v>9618</v>
      </c>
      <c r="C6871">
        <v>6447</v>
      </c>
      <c r="D6871" t="s">
        <v>23358</v>
      </c>
      <c r="E6871">
        <v>0</v>
      </c>
    </row>
    <row r="6872" spans="1:5">
      <c r="A6872" t="s">
        <v>23359</v>
      </c>
      <c r="B6872" t="s">
        <v>9618</v>
      </c>
      <c r="C6872">
        <v>6447</v>
      </c>
      <c r="D6872" t="s">
        <v>23360</v>
      </c>
      <c r="E6872">
        <v>0</v>
      </c>
    </row>
    <row r="6873" spans="1:5">
      <c r="A6873" t="s">
        <v>23361</v>
      </c>
      <c r="B6873" t="s">
        <v>9618</v>
      </c>
      <c r="C6873">
        <v>6447</v>
      </c>
      <c r="D6873" t="s">
        <v>23362</v>
      </c>
      <c r="E6873">
        <v>10.67</v>
      </c>
    </row>
    <row r="6874" spans="1:5">
      <c r="A6874" t="s">
        <v>23363</v>
      </c>
      <c r="B6874" t="s">
        <v>9618</v>
      </c>
      <c r="C6874">
        <v>6447</v>
      </c>
      <c r="D6874" t="s">
        <v>23364</v>
      </c>
      <c r="E6874">
        <v>196.45</v>
      </c>
    </row>
    <row r="6875" spans="1:5">
      <c r="A6875" t="s">
        <v>23365</v>
      </c>
      <c r="B6875" t="s">
        <v>9618</v>
      </c>
      <c r="C6875">
        <v>6447</v>
      </c>
      <c r="D6875" t="s">
        <v>23366</v>
      </c>
      <c r="E6875">
        <v>689.91</v>
      </c>
    </row>
    <row r="6876" spans="1:5">
      <c r="A6876" t="s">
        <v>23367</v>
      </c>
      <c r="B6876" t="s">
        <v>9618</v>
      </c>
      <c r="C6876">
        <v>6447</v>
      </c>
      <c r="D6876" t="s">
        <v>23368</v>
      </c>
      <c r="E6876">
        <v>654.82000000000005</v>
      </c>
    </row>
    <row r="6877" spans="1:5">
      <c r="A6877" t="s">
        <v>23369</v>
      </c>
      <c r="B6877" t="s">
        <v>9618</v>
      </c>
      <c r="C6877">
        <v>6447</v>
      </c>
      <c r="D6877" t="s">
        <v>23370</v>
      </c>
      <c r="E6877">
        <v>293.69</v>
      </c>
    </row>
    <row r="6878" spans="1:5">
      <c r="A6878" t="s">
        <v>23371</v>
      </c>
      <c r="B6878" t="s">
        <v>9618</v>
      </c>
      <c r="C6878">
        <v>6447</v>
      </c>
      <c r="D6878" t="s">
        <v>23372</v>
      </c>
      <c r="E6878">
        <v>9.8800000000000008</v>
      </c>
    </row>
    <row r="6879" spans="1:5">
      <c r="A6879" t="s">
        <v>23373</v>
      </c>
      <c r="B6879" t="s">
        <v>9618</v>
      </c>
      <c r="C6879">
        <v>6447</v>
      </c>
      <c r="D6879" t="s">
        <v>23374</v>
      </c>
      <c r="E6879">
        <v>120.47</v>
      </c>
    </row>
    <row r="6880" spans="1:5">
      <c r="A6880" t="s">
        <v>23375</v>
      </c>
      <c r="B6880" t="s">
        <v>9618</v>
      </c>
      <c r="C6880">
        <v>6447</v>
      </c>
      <c r="D6880" t="s">
        <v>23376</v>
      </c>
      <c r="E6880">
        <v>259.44</v>
      </c>
    </row>
    <row r="6881" spans="1:5">
      <c r="A6881" t="s">
        <v>23377</v>
      </c>
      <c r="B6881" t="s">
        <v>9618</v>
      </c>
      <c r="C6881">
        <v>6447</v>
      </c>
      <c r="D6881" t="s">
        <v>23378</v>
      </c>
      <c r="E6881">
        <v>115.09</v>
      </c>
    </row>
    <row r="6882" spans="1:5">
      <c r="A6882" t="s">
        <v>23379</v>
      </c>
      <c r="B6882" t="s">
        <v>9618</v>
      </c>
      <c r="C6882">
        <v>6447</v>
      </c>
      <c r="D6882" t="s">
        <v>23380</v>
      </c>
      <c r="E6882">
        <v>57.38</v>
      </c>
    </row>
    <row r="6883" spans="1:5">
      <c r="A6883" t="s">
        <v>23381</v>
      </c>
      <c r="B6883" t="s">
        <v>9618</v>
      </c>
      <c r="C6883">
        <v>6447</v>
      </c>
      <c r="D6883" t="s">
        <v>23382</v>
      </c>
      <c r="E6883">
        <v>3.6</v>
      </c>
    </row>
    <row r="6884" spans="1:5">
      <c r="A6884" t="s">
        <v>23383</v>
      </c>
      <c r="B6884" t="s">
        <v>9618</v>
      </c>
      <c r="C6884">
        <v>6447</v>
      </c>
      <c r="D6884" t="s">
        <v>23384</v>
      </c>
      <c r="E6884">
        <v>0</v>
      </c>
    </row>
    <row r="6885" spans="1:5">
      <c r="A6885" t="s">
        <v>23385</v>
      </c>
      <c r="B6885" t="s">
        <v>9618</v>
      </c>
      <c r="C6885">
        <v>6447</v>
      </c>
      <c r="D6885" t="s">
        <v>23386</v>
      </c>
      <c r="E6885">
        <v>0</v>
      </c>
    </row>
    <row r="6886" spans="1:5">
      <c r="A6886" t="s">
        <v>23387</v>
      </c>
      <c r="B6886" t="s">
        <v>9618</v>
      </c>
      <c r="C6886">
        <v>6447</v>
      </c>
      <c r="D6886" t="s">
        <v>23388</v>
      </c>
      <c r="E6886">
        <v>0</v>
      </c>
    </row>
    <row r="6887" spans="1:5">
      <c r="A6887" t="s">
        <v>23389</v>
      </c>
      <c r="B6887" t="s">
        <v>9618</v>
      </c>
      <c r="C6887">
        <v>6447</v>
      </c>
      <c r="D6887" t="s">
        <v>23390</v>
      </c>
      <c r="E6887">
        <v>0</v>
      </c>
    </row>
    <row r="6888" spans="1:5">
      <c r="A6888" t="s">
        <v>23391</v>
      </c>
      <c r="B6888" t="s">
        <v>9618</v>
      </c>
      <c r="C6888">
        <v>6447</v>
      </c>
      <c r="D6888" t="s">
        <v>23392</v>
      </c>
      <c r="E6888">
        <v>0</v>
      </c>
    </row>
    <row r="6889" spans="1:5">
      <c r="A6889" t="s">
        <v>23393</v>
      </c>
      <c r="B6889" t="s">
        <v>9618</v>
      </c>
      <c r="C6889">
        <v>6447</v>
      </c>
      <c r="D6889" t="s">
        <v>23394</v>
      </c>
      <c r="E6889">
        <v>0</v>
      </c>
    </row>
    <row r="6890" spans="1:5">
      <c r="A6890" t="s">
        <v>23395</v>
      </c>
      <c r="B6890" t="s">
        <v>9618</v>
      </c>
      <c r="C6890">
        <v>6447</v>
      </c>
      <c r="D6890" t="s">
        <v>23396</v>
      </c>
      <c r="E6890">
        <v>0</v>
      </c>
    </row>
    <row r="6891" spans="1:5">
      <c r="A6891" t="s">
        <v>23397</v>
      </c>
      <c r="B6891" t="s">
        <v>9618</v>
      </c>
      <c r="C6891">
        <v>6447</v>
      </c>
      <c r="D6891" t="s">
        <v>23398</v>
      </c>
      <c r="E6891">
        <v>0</v>
      </c>
    </row>
    <row r="6892" spans="1:5">
      <c r="A6892" t="s">
        <v>23399</v>
      </c>
      <c r="B6892" t="s">
        <v>9618</v>
      </c>
      <c r="C6892">
        <v>6447</v>
      </c>
      <c r="D6892" t="s">
        <v>23400</v>
      </c>
      <c r="E6892">
        <v>0</v>
      </c>
    </row>
    <row r="6893" spans="1:5">
      <c r="A6893" t="s">
        <v>23401</v>
      </c>
      <c r="B6893" t="s">
        <v>9618</v>
      </c>
      <c r="C6893">
        <v>6447</v>
      </c>
      <c r="D6893" t="s">
        <v>23402</v>
      </c>
      <c r="E6893">
        <v>0</v>
      </c>
    </row>
    <row r="6894" spans="1:5">
      <c r="A6894" t="s">
        <v>23403</v>
      </c>
      <c r="B6894" t="s">
        <v>9618</v>
      </c>
      <c r="C6894">
        <v>6447</v>
      </c>
      <c r="D6894" t="s">
        <v>23404</v>
      </c>
      <c r="E6894">
        <v>0</v>
      </c>
    </row>
    <row r="6895" spans="1:5">
      <c r="A6895" t="s">
        <v>23405</v>
      </c>
      <c r="B6895" t="s">
        <v>9618</v>
      </c>
      <c r="C6895">
        <v>6447</v>
      </c>
      <c r="D6895" t="s">
        <v>23406</v>
      </c>
      <c r="E6895">
        <v>0</v>
      </c>
    </row>
    <row r="6896" spans="1:5">
      <c r="A6896" t="s">
        <v>23407</v>
      </c>
      <c r="B6896" t="s">
        <v>9618</v>
      </c>
      <c r="C6896">
        <v>6447</v>
      </c>
      <c r="D6896" t="s">
        <v>23408</v>
      </c>
      <c r="E6896">
        <v>0</v>
      </c>
    </row>
    <row r="6897" spans="1:5">
      <c r="A6897" t="s">
        <v>23409</v>
      </c>
      <c r="B6897" t="s">
        <v>9618</v>
      </c>
      <c r="C6897">
        <v>6447</v>
      </c>
      <c r="D6897" t="s">
        <v>23410</v>
      </c>
      <c r="E6897">
        <v>8.85</v>
      </c>
    </row>
    <row r="6898" spans="1:5">
      <c r="A6898" t="s">
        <v>23411</v>
      </c>
      <c r="B6898" t="s">
        <v>9618</v>
      </c>
      <c r="C6898">
        <v>6447</v>
      </c>
      <c r="D6898" t="s">
        <v>23412</v>
      </c>
      <c r="E6898">
        <v>235.82</v>
      </c>
    </row>
    <row r="6899" spans="1:5">
      <c r="A6899" t="s">
        <v>23413</v>
      </c>
      <c r="B6899" t="s">
        <v>9618</v>
      </c>
      <c r="C6899">
        <v>6447</v>
      </c>
      <c r="D6899" t="s">
        <v>23414</v>
      </c>
      <c r="E6899">
        <v>743.36</v>
      </c>
    </row>
    <row r="6900" spans="1:5">
      <c r="A6900" t="s">
        <v>23415</v>
      </c>
      <c r="B6900" t="s">
        <v>9618</v>
      </c>
      <c r="C6900">
        <v>6447</v>
      </c>
      <c r="D6900" t="s">
        <v>23416</v>
      </c>
      <c r="E6900">
        <v>779.9</v>
      </c>
    </row>
    <row r="6901" spans="1:5">
      <c r="A6901" t="s">
        <v>23417</v>
      </c>
      <c r="B6901" t="s">
        <v>9618</v>
      </c>
      <c r="C6901">
        <v>6447</v>
      </c>
      <c r="D6901" t="s">
        <v>23418</v>
      </c>
      <c r="E6901">
        <v>281.82</v>
      </c>
    </row>
    <row r="6902" spans="1:5">
      <c r="A6902" t="s">
        <v>23419</v>
      </c>
      <c r="B6902" t="s">
        <v>9618</v>
      </c>
      <c r="C6902">
        <v>6447</v>
      </c>
      <c r="D6902" t="s">
        <v>23420</v>
      </c>
      <c r="E6902">
        <v>243.66</v>
      </c>
    </row>
    <row r="6903" spans="1:5">
      <c r="A6903" t="s">
        <v>23421</v>
      </c>
      <c r="B6903" t="s">
        <v>9618</v>
      </c>
      <c r="C6903">
        <v>6447</v>
      </c>
      <c r="D6903" t="s">
        <v>23422</v>
      </c>
      <c r="E6903">
        <v>107.97</v>
      </c>
    </row>
    <row r="6904" spans="1:5">
      <c r="A6904" t="s">
        <v>23423</v>
      </c>
      <c r="B6904" t="s">
        <v>9618</v>
      </c>
      <c r="C6904">
        <v>6447</v>
      </c>
      <c r="D6904" t="s">
        <v>23424</v>
      </c>
      <c r="E6904">
        <v>507.64</v>
      </c>
    </row>
    <row r="6905" spans="1:5">
      <c r="A6905" t="s">
        <v>23425</v>
      </c>
      <c r="B6905" t="s">
        <v>9618</v>
      </c>
      <c r="C6905">
        <v>6447</v>
      </c>
      <c r="D6905" t="s">
        <v>23426</v>
      </c>
      <c r="E6905">
        <v>202.94</v>
      </c>
    </row>
    <row r="6906" spans="1:5">
      <c r="A6906" t="s">
        <v>23427</v>
      </c>
      <c r="B6906" t="s">
        <v>9618</v>
      </c>
      <c r="C6906">
        <v>6447</v>
      </c>
      <c r="D6906" t="s">
        <v>23428</v>
      </c>
      <c r="E6906">
        <v>19.38</v>
      </c>
    </row>
    <row r="6907" spans="1:5">
      <c r="A6907" t="s">
        <v>23429</v>
      </c>
      <c r="B6907" t="s">
        <v>9618</v>
      </c>
      <c r="C6907">
        <v>6447</v>
      </c>
      <c r="D6907" t="s">
        <v>23430</v>
      </c>
      <c r="E6907">
        <v>5.3</v>
      </c>
    </row>
    <row r="6908" spans="1:5">
      <c r="A6908" t="s">
        <v>23431</v>
      </c>
      <c r="B6908" t="s">
        <v>9618</v>
      </c>
      <c r="C6908">
        <v>6447</v>
      </c>
      <c r="D6908" t="s">
        <v>23432</v>
      </c>
      <c r="E6908">
        <v>0</v>
      </c>
    </row>
    <row r="6909" spans="1:5">
      <c r="A6909" t="s">
        <v>23433</v>
      </c>
      <c r="B6909" t="s">
        <v>9618</v>
      </c>
      <c r="C6909">
        <v>6447</v>
      </c>
      <c r="D6909" t="s">
        <v>23434</v>
      </c>
      <c r="E6909">
        <v>0</v>
      </c>
    </row>
    <row r="6910" spans="1:5">
      <c r="A6910" t="s">
        <v>23435</v>
      </c>
      <c r="B6910" t="s">
        <v>9618</v>
      </c>
      <c r="C6910">
        <v>6447</v>
      </c>
      <c r="D6910" t="s">
        <v>23436</v>
      </c>
      <c r="E6910">
        <v>0</v>
      </c>
    </row>
    <row r="6911" spans="1:5">
      <c r="A6911" t="s">
        <v>23437</v>
      </c>
      <c r="B6911" t="s">
        <v>9618</v>
      </c>
      <c r="C6911">
        <v>6447</v>
      </c>
      <c r="D6911" t="s">
        <v>23438</v>
      </c>
      <c r="E6911">
        <v>0</v>
      </c>
    </row>
    <row r="6912" spans="1:5">
      <c r="A6912" t="s">
        <v>23439</v>
      </c>
      <c r="B6912" t="s">
        <v>9618</v>
      </c>
      <c r="C6912">
        <v>6447</v>
      </c>
      <c r="D6912" t="s">
        <v>23440</v>
      </c>
      <c r="E6912">
        <v>0</v>
      </c>
    </row>
    <row r="6913" spans="1:5">
      <c r="A6913" t="s">
        <v>23441</v>
      </c>
      <c r="B6913" t="s">
        <v>9618</v>
      </c>
      <c r="C6913">
        <v>6447</v>
      </c>
      <c r="D6913" t="s">
        <v>23442</v>
      </c>
      <c r="E6913">
        <v>0</v>
      </c>
    </row>
    <row r="6914" spans="1:5">
      <c r="A6914" t="s">
        <v>23443</v>
      </c>
      <c r="B6914" t="s">
        <v>9618</v>
      </c>
      <c r="C6914">
        <v>6447</v>
      </c>
      <c r="D6914" t="s">
        <v>23444</v>
      </c>
      <c r="E6914">
        <v>0</v>
      </c>
    </row>
    <row r="6915" spans="1:5">
      <c r="A6915" t="s">
        <v>23445</v>
      </c>
      <c r="B6915" t="s">
        <v>9618</v>
      </c>
      <c r="C6915">
        <v>6447</v>
      </c>
      <c r="D6915" t="s">
        <v>23446</v>
      </c>
      <c r="E6915">
        <v>0</v>
      </c>
    </row>
    <row r="6916" spans="1:5">
      <c r="A6916" t="s">
        <v>23447</v>
      </c>
      <c r="B6916" t="s">
        <v>9618</v>
      </c>
      <c r="C6916">
        <v>6447</v>
      </c>
      <c r="D6916" t="s">
        <v>23448</v>
      </c>
      <c r="E6916">
        <v>0</v>
      </c>
    </row>
    <row r="6917" spans="1:5">
      <c r="A6917" t="s">
        <v>23449</v>
      </c>
      <c r="B6917" t="s">
        <v>9618</v>
      </c>
      <c r="C6917">
        <v>6447</v>
      </c>
      <c r="D6917" t="s">
        <v>23450</v>
      </c>
      <c r="E6917">
        <v>0</v>
      </c>
    </row>
    <row r="6918" spans="1:5">
      <c r="A6918" t="s">
        <v>23451</v>
      </c>
      <c r="B6918" t="s">
        <v>9618</v>
      </c>
      <c r="C6918">
        <v>6447</v>
      </c>
      <c r="D6918" t="s">
        <v>23452</v>
      </c>
      <c r="E6918">
        <v>0</v>
      </c>
    </row>
    <row r="6919" spans="1:5">
      <c r="A6919" t="s">
        <v>23453</v>
      </c>
      <c r="B6919" t="s">
        <v>9618</v>
      </c>
      <c r="C6919">
        <v>6447</v>
      </c>
      <c r="D6919" t="s">
        <v>23454</v>
      </c>
      <c r="E6919">
        <v>0</v>
      </c>
    </row>
    <row r="6920" spans="1:5">
      <c r="A6920" t="s">
        <v>23455</v>
      </c>
      <c r="B6920" t="s">
        <v>9618</v>
      </c>
      <c r="C6920">
        <v>6447</v>
      </c>
      <c r="D6920" t="s">
        <v>23456</v>
      </c>
      <c r="E6920">
        <v>0</v>
      </c>
    </row>
    <row r="6921" spans="1:5">
      <c r="A6921" t="s">
        <v>23457</v>
      </c>
      <c r="B6921" t="s">
        <v>9618</v>
      </c>
      <c r="C6921">
        <v>6447</v>
      </c>
      <c r="D6921" t="s">
        <v>23458</v>
      </c>
      <c r="E6921">
        <v>11.89</v>
      </c>
    </row>
    <row r="6922" spans="1:5">
      <c r="A6922" t="s">
        <v>23459</v>
      </c>
      <c r="B6922" t="s">
        <v>9618</v>
      </c>
      <c r="C6922">
        <v>6447</v>
      </c>
      <c r="D6922" t="s">
        <v>23460</v>
      </c>
      <c r="E6922">
        <v>126.12</v>
      </c>
    </row>
    <row r="6923" spans="1:5">
      <c r="A6923" t="s">
        <v>23461</v>
      </c>
      <c r="B6923" t="s">
        <v>9618</v>
      </c>
      <c r="C6923">
        <v>6447</v>
      </c>
      <c r="D6923" t="s">
        <v>23462</v>
      </c>
      <c r="E6923">
        <v>370.18</v>
      </c>
    </row>
    <row r="6924" spans="1:5">
      <c r="A6924" t="s">
        <v>23463</v>
      </c>
      <c r="B6924" t="s">
        <v>9618</v>
      </c>
      <c r="C6924">
        <v>6447</v>
      </c>
      <c r="D6924" t="s">
        <v>23464</v>
      </c>
      <c r="E6924">
        <v>392.38</v>
      </c>
    </row>
    <row r="6925" spans="1:5">
      <c r="A6925" t="s">
        <v>23465</v>
      </c>
      <c r="B6925" t="s">
        <v>9618</v>
      </c>
      <c r="C6925">
        <v>6447</v>
      </c>
      <c r="D6925" t="s">
        <v>23466</v>
      </c>
      <c r="E6925">
        <v>249.07</v>
      </c>
    </row>
    <row r="6926" spans="1:5">
      <c r="A6926" t="s">
        <v>23467</v>
      </c>
      <c r="B6926" t="s">
        <v>9618</v>
      </c>
      <c r="C6926">
        <v>6447</v>
      </c>
      <c r="D6926" t="s">
        <v>23468</v>
      </c>
      <c r="E6926">
        <v>173.58</v>
      </c>
    </row>
    <row r="6927" spans="1:5">
      <c r="A6927" t="s">
        <v>23469</v>
      </c>
      <c r="B6927" t="s">
        <v>9618</v>
      </c>
      <c r="C6927">
        <v>6447</v>
      </c>
      <c r="D6927" t="s">
        <v>23470</v>
      </c>
      <c r="E6927">
        <v>262.99</v>
      </c>
    </row>
    <row r="6928" spans="1:5">
      <c r="A6928" t="s">
        <v>23471</v>
      </c>
      <c r="B6928" t="s">
        <v>9618</v>
      </c>
      <c r="C6928">
        <v>6447</v>
      </c>
      <c r="D6928" t="s">
        <v>23472</v>
      </c>
      <c r="E6928">
        <v>363.26</v>
      </c>
    </row>
    <row r="6929" spans="1:4">
      <c r="A6929" t="s">
        <v>23473</v>
      </c>
      <c r="B6929" t="s">
        <v>9618</v>
      </c>
      <c r="C6929">
        <v>6447</v>
      </c>
      <c r="D6929" t="s">
        <v>23474</v>
      </c>
    </row>
    <row r="6930" spans="1:4">
      <c r="A6930" t="s">
        <v>23475</v>
      </c>
      <c r="B6930" t="s">
        <v>9618</v>
      </c>
      <c r="C6930">
        <v>6447</v>
      </c>
      <c r="D6930" t="s">
        <v>23476</v>
      </c>
    </row>
    <row r="6931" spans="1:4">
      <c r="A6931" t="s">
        <v>23477</v>
      </c>
      <c r="B6931" t="s">
        <v>9618</v>
      </c>
      <c r="C6931">
        <v>6447</v>
      </c>
      <c r="D6931" t="s">
        <v>23478</v>
      </c>
    </row>
    <row r="6932" spans="1:4">
      <c r="A6932" t="s">
        <v>23479</v>
      </c>
      <c r="B6932" t="s">
        <v>9618</v>
      </c>
      <c r="C6932">
        <v>6447</v>
      </c>
      <c r="D6932" t="s">
        <v>23480</v>
      </c>
    </row>
    <row r="6933" spans="1:4">
      <c r="A6933" t="s">
        <v>23481</v>
      </c>
      <c r="B6933" t="s">
        <v>9618</v>
      </c>
      <c r="C6933">
        <v>6447</v>
      </c>
      <c r="D6933" t="s">
        <v>23482</v>
      </c>
    </row>
    <row r="6934" spans="1:4">
      <c r="A6934" t="s">
        <v>23483</v>
      </c>
      <c r="B6934" t="s">
        <v>9618</v>
      </c>
      <c r="C6934">
        <v>6447</v>
      </c>
      <c r="D6934" t="s">
        <v>23484</v>
      </c>
    </row>
    <row r="6935" spans="1:4">
      <c r="A6935" t="s">
        <v>23485</v>
      </c>
      <c r="B6935" t="s">
        <v>9618</v>
      </c>
      <c r="C6935">
        <v>6447</v>
      </c>
      <c r="D6935" t="s">
        <v>23486</v>
      </c>
    </row>
    <row r="6936" spans="1:4">
      <c r="A6936" t="s">
        <v>23487</v>
      </c>
      <c r="B6936" t="s">
        <v>9618</v>
      </c>
      <c r="C6936">
        <v>6447</v>
      </c>
      <c r="D6936" t="s">
        <v>23488</v>
      </c>
    </row>
    <row r="6937" spans="1:4">
      <c r="A6937" t="s">
        <v>23489</v>
      </c>
      <c r="B6937" t="s">
        <v>9618</v>
      </c>
      <c r="C6937">
        <v>6447</v>
      </c>
      <c r="D6937" t="s">
        <v>23490</v>
      </c>
    </row>
    <row r="6938" spans="1:4">
      <c r="A6938" t="s">
        <v>23491</v>
      </c>
      <c r="B6938" t="s">
        <v>9618</v>
      </c>
      <c r="C6938">
        <v>6447</v>
      </c>
      <c r="D6938" t="s">
        <v>23492</v>
      </c>
    </row>
    <row r="6939" spans="1:4">
      <c r="A6939" t="s">
        <v>23493</v>
      </c>
      <c r="B6939" t="s">
        <v>9618</v>
      </c>
      <c r="C6939">
        <v>6447</v>
      </c>
      <c r="D6939" t="s">
        <v>23494</v>
      </c>
    </row>
    <row r="6940" spans="1:4">
      <c r="A6940" t="s">
        <v>23495</v>
      </c>
      <c r="B6940" t="s">
        <v>9618</v>
      </c>
      <c r="C6940">
        <v>6447</v>
      </c>
      <c r="D6940" t="s">
        <v>23496</v>
      </c>
    </row>
    <row r="6941" spans="1:4">
      <c r="A6941" t="s">
        <v>23497</v>
      </c>
      <c r="B6941" t="s">
        <v>9618</v>
      </c>
      <c r="C6941">
        <v>6447</v>
      </c>
      <c r="D6941" t="s">
        <v>23498</v>
      </c>
    </row>
    <row r="6942" spans="1:4">
      <c r="A6942" t="s">
        <v>23499</v>
      </c>
      <c r="B6942" t="s">
        <v>9618</v>
      </c>
      <c r="C6942">
        <v>6447</v>
      </c>
      <c r="D6942" t="s">
        <v>23500</v>
      </c>
    </row>
    <row r="6943" spans="1:4">
      <c r="A6943" t="s">
        <v>23501</v>
      </c>
      <c r="B6943" t="s">
        <v>9618</v>
      </c>
      <c r="C6943">
        <v>6447</v>
      </c>
      <c r="D6943" t="s">
        <v>23502</v>
      </c>
    </row>
    <row r="6944" spans="1:4">
      <c r="A6944" t="s">
        <v>23503</v>
      </c>
      <c r="B6944" t="s">
        <v>9618</v>
      </c>
      <c r="C6944">
        <v>6447</v>
      </c>
      <c r="D6944" t="s">
        <v>23504</v>
      </c>
    </row>
    <row r="6945" spans="1:5">
      <c r="A6945" t="s">
        <v>23505</v>
      </c>
      <c r="B6945" t="s">
        <v>9618</v>
      </c>
      <c r="C6945">
        <v>6447</v>
      </c>
      <c r="D6945" t="s">
        <v>23506</v>
      </c>
    </row>
    <row r="6946" spans="1:5">
      <c r="A6946" t="s">
        <v>23507</v>
      </c>
      <c r="B6946" t="s">
        <v>9618</v>
      </c>
      <c r="C6946">
        <v>6447</v>
      </c>
      <c r="D6946" t="s">
        <v>23508</v>
      </c>
    </row>
    <row r="6947" spans="1:5">
      <c r="A6947" t="s">
        <v>23509</v>
      </c>
      <c r="B6947" t="s">
        <v>9618</v>
      </c>
      <c r="C6947">
        <v>6447</v>
      </c>
      <c r="D6947" t="s">
        <v>23510</v>
      </c>
      <c r="E6947">
        <v>89.62</v>
      </c>
    </row>
    <row r="6948" spans="1:5">
      <c r="A6948" t="s">
        <v>23511</v>
      </c>
      <c r="B6948" t="s">
        <v>9618</v>
      </c>
      <c r="C6948">
        <v>6447</v>
      </c>
      <c r="D6948" t="s">
        <v>23512</v>
      </c>
      <c r="E6948">
        <v>821.64</v>
      </c>
    </row>
    <row r="6949" spans="1:5">
      <c r="A6949" t="s">
        <v>23513</v>
      </c>
      <c r="B6949" t="s">
        <v>9618</v>
      </c>
      <c r="C6949">
        <v>6447</v>
      </c>
      <c r="D6949" t="s">
        <v>23514</v>
      </c>
      <c r="E6949">
        <v>704.81</v>
      </c>
    </row>
    <row r="6950" spans="1:5">
      <c r="A6950" t="s">
        <v>23515</v>
      </c>
      <c r="B6950" t="s">
        <v>9618</v>
      </c>
      <c r="C6950">
        <v>6447</v>
      </c>
      <c r="D6950" t="s">
        <v>23516</v>
      </c>
      <c r="E6950">
        <v>742.4</v>
      </c>
    </row>
    <row r="6951" spans="1:5">
      <c r="A6951" t="s">
        <v>23517</v>
      </c>
      <c r="B6951" t="s">
        <v>9618</v>
      </c>
      <c r="C6951">
        <v>6447</v>
      </c>
      <c r="D6951" t="s">
        <v>23518</v>
      </c>
      <c r="E6951">
        <v>744.28</v>
      </c>
    </row>
    <row r="6952" spans="1:5">
      <c r="A6952" t="s">
        <v>23519</v>
      </c>
      <c r="B6952" t="s">
        <v>9618</v>
      </c>
      <c r="C6952">
        <v>6447</v>
      </c>
      <c r="D6952" t="s">
        <v>23520</v>
      </c>
      <c r="E6952">
        <v>685.27</v>
      </c>
    </row>
    <row r="6953" spans="1:5">
      <c r="A6953" t="s">
        <v>23521</v>
      </c>
      <c r="B6953" t="s">
        <v>9618</v>
      </c>
      <c r="C6953">
        <v>6447</v>
      </c>
      <c r="D6953" t="s">
        <v>23522</v>
      </c>
      <c r="E6953">
        <v>453.66</v>
      </c>
    </row>
    <row r="6954" spans="1:5">
      <c r="A6954" t="s">
        <v>23523</v>
      </c>
      <c r="B6954" t="s">
        <v>9618</v>
      </c>
      <c r="C6954">
        <v>6447</v>
      </c>
      <c r="D6954" t="s">
        <v>23524</v>
      </c>
      <c r="E6954">
        <v>123.64</v>
      </c>
    </row>
    <row r="6955" spans="1:5">
      <c r="A6955" t="s">
        <v>23525</v>
      </c>
      <c r="B6955" t="s">
        <v>9618</v>
      </c>
      <c r="C6955">
        <v>6447</v>
      </c>
      <c r="D6955" t="s">
        <v>23526</v>
      </c>
      <c r="E6955">
        <v>10.9</v>
      </c>
    </row>
    <row r="6956" spans="1:5">
      <c r="A6956" t="s">
        <v>23527</v>
      </c>
      <c r="B6956" t="s">
        <v>9618</v>
      </c>
      <c r="C6956">
        <v>6447</v>
      </c>
      <c r="D6956" t="s">
        <v>23528</v>
      </c>
      <c r="E6956">
        <v>0</v>
      </c>
    </row>
    <row r="6957" spans="1:5">
      <c r="A6957" t="s">
        <v>23529</v>
      </c>
      <c r="B6957" t="s">
        <v>9618</v>
      </c>
      <c r="C6957">
        <v>6447</v>
      </c>
      <c r="D6957" t="s">
        <v>23530</v>
      </c>
      <c r="E6957">
        <v>0</v>
      </c>
    </row>
    <row r="6958" spans="1:5">
      <c r="A6958" t="s">
        <v>23531</v>
      </c>
      <c r="B6958" t="s">
        <v>9618</v>
      </c>
      <c r="C6958">
        <v>6447</v>
      </c>
      <c r="D6958" t="s">
        <v>23532</v>
      </c>
      <c r="E6958">
        <v>0</v>
      </c>
    </row>
    <row r="6959" spans="1:5">
      <c r="A6959" t="s">
        <v>23533</v>
      </c>
      <c r="B6959" t="s">
        <v>9618</v>
      </c>
      <c r="C6959">
        <v>6447</v>
      </c>
      <c r="D6959" t="s">
        <v>23534</v>
      </c>
      <c r="E6959">
        <v>0</v>
      </c>
    </row>
    <row r="6960" spans="1:5">
      <c r="A6960" t="s">
        <v>23535</v>
      </c>
      <c r="B6960" t="s">
        <v>9618</v>
      </c>
      <c r="C6960">
        <v>6447</v>
      </c>
      <c r="D6960" t="s">
        <v>23536</v>
      </c>
      <c r="E6960">
        <v>0</v>
      </c>
    </row>
    <row r="6961" spans="1:5">
      <c r="A6961" t="s">
        <v>23537</v>
      </c>
      <c r="B6961" t="s">
        <v>9618</v>
      </c>
      <c r="C6961">
        <v>6447</v>
      </c>
      <c r="D6961" t="s">
        <v>23538</v>
      </c>
      <c r="E6961">
        <v>0</v>
      </c>
    </row>
    <row r="6962" spans="1:5">
      <c r="A6962" t="s">
        <v>23539</v>
      </c>
      <c r="B6962" t="s">
        <v>9618</v>
      </c>
      <c r="C6962">
        <v>6447</v>
      </c>
      <c r="D6962" t="s">
        <v>23540</v>
      </c>
      <c r="E6962">
        <v>0</v>
      </c>
    </row>
    <row r="6963" spans="1:5">
      <c r="A6963" t="s">
        <v>23541</v>
      </c>
      <c r="B6963" t="s">
        <v>9618</v>
      </c>
      <c r="C6963">
        <v>6447</v>
      </c>
      <c r="D6963" t="s">
        <v>23542</v>
      </c>
      <c r="E6963">
        <v>0</v>
      </c>
    </row>
    <row r="6964" spans="1:5">
      <c r="A6964" t="s">
        <v>23543</v>
      </c>
      <c r="B6964" t="s">
        <v>9618</v>
      </c>
      <c r="C6964">
        <v>6447</v>
      </c>
      <c r="D6964" t="s">
        <v>23544</v>
      </c>
      <c r="E6964">
        <v>0</v>
      </c>
    </row>
    <row r="6965" spans="1:5">
      <c r="A6965" t="s">
        <v>23545</v>
      </c>
      <c r="B6965" t="s">
        <v>9618</v>
      </c>
      <c r="C6965">
        <v>6447</v>
      </c>
      <c r="D6965" t="s">
        <v>23546</v>
      </c>
      <c r="E6965">
        <v>0</v>
      </c>
    </row>
    <row r="6966" spans="1:5">
      <c r="A6966" t="s">
        <v>23547</v>
      </c>
      <c r="B6966" t="s">
        <v>9618</v>
      </c>
      <c r="C6966">
        <v>6447</v>
      </c>
      <c r="D6966" t="s">
        <v>23548</v>
      </c>
      <c r="E6966">
        <v>0</v>
      </c>
    </row>
    <row r="6967" spans="1:5">
      <c r="A6967" t="s">
        <v>23549</v>
      </c>
      <c r="B6967" t="s">
        <v>9618</v>
      </c>
      <c r="C6967">
        <v>6447</v>
      </c>
      <c r="D6967" t="s">
        <v>23550</v>
      </c>
      <c r="E6967">
        <v>0</v>
      </c>
    </row>
    <row r="6968" spans="1:5">
      <c r="A6968" t="s">
        <v>23551</v>
      </c>
      <c r="B6968" t="s">
        <v>9618</v>
      </c>
      <c r="C6968">
        <v>6447</v>
      </c>
      <c r="D6968" t="s">
        <v>23552</v>
      </c>
      <c r="E6968">
        <v>0</v>
      </c>
    </row>
    <row r="6969" spans="1:5">
      <c r="A6969" t="s">
        <v>23553</v>
      </c>
      <c r="B6969" t="s">
        <v>9618</v>
      </c>
      <c r="C6969">
        <v>6447</v>
      </c>
      <c r="D6969" t="s">
        <v>23554</v>
      </c>
      <c r="E6969">
        <v>11.8</v>
      </c>
    </row>
    <row r="6970" spans="1:5">
      <c r="A6970" t="s">
        <v>23555</v>
      </c>
      <c r="B6970" t="s">
        <v>9618</v>
      </c>
      <c r="C6970">
        <v>6447</v>
      </c>
      <c r="D6970" t="s">
        <v>23556</v>
      </c>
      <c r="E6970">
        <v>89.34</v>
      </c>
    </row>
    <row r="6971" spans="1:5">
      <c r="A6971" t="s">
        <v>23557</v>
      </c>
      <c r="B6971" t="s">
        <v>9618</v>
      </c>
      <c r="C6971">
        <v>6447</v>
      </c>
      <c r="D6971" t="s">
        <v>23558</v>
      </c>
      <c r="E6971">
        <v>348.9</v>
      </c>
    </row>
    <row r="6972" spans="1:5">
      <c r="A6972" t="s">
        <v>23559</v>
      </c>
      <c r="B6972" t="s">
        <v>9618</v>
      </c>
      <c r="C6972">
        <v>6447</v>
      </c>
      <c r="D6972" t="s">
        <v>23560</v>
      </c>
      <c r="E6972">
        <v>655.21</v>
      </c>
    </row>
    <row r="6973" spans="1:5">
      <c r="A6973" t="s">
        <v>23561</v>
      </c>
      <c r="B6973" t="s">
        <v>9618</v>
      </c>
      <c r="C6973">
        <v>6447</v>
      </c>
      <c r="D6973" t="s">
        <v>23562</v>
      </c>
      <c r="E6973">
        <v>135.03</v>
      </c>
    </row>
    <row r="6974" spans="1:5">
      <c r="A6974" t="s">
        <v>23563</v>
      </c>
      <c r="B6974" t="s">
        <v>9618</v>
      </c>
      <c r="C6974">
        <v>6447</v>
      </c>
      <c r="D6974" t="s">
        <v>23564</v>
      </c>
      <c r="E6974">
        <v>66.34</v>
      </c>
    </row>
    <row r="6975" spans="1:5">
      <c r="A6975" t="s">
        <v>23565</v>
      </c>
      <c r="B6975" t="s">
        <v>9618</v>
      </c>
      <c r="C6975">
        <v>6447</v>
      </c>
      <c r="D6975" t="s">
        <v>23566</v>
      </c>
      <c r="E6975">
        <v>108.84</v>
      </c>
    </row>
    <row r="6976" spans="1:5">
      <c r="A6976" t="s">
        <v>23567</v>
      </c>
      <c r="B6976" t="s">
        <v>9618</v>
      </c>
      <c r="C6976">
        <v>6447</v>
      </c>
      <c r="D6976" t="s">
        <v>23568</v>
      </c>
      <c r="E6976">
        <v>53.31</v>
      </c>
    </row>
    <row r="6977" spans="1:5">
      <c r="A6977" t="s">
        <v>23569</v>
      </c>
      <c r="B6977" t="s">
        <v>9618</v>
      </c>
      <c r="C6977">
        <v>6447</v>
      </c>
      <c r="D6977" t="s">
        <v>23570</v>
      </c>
      <c r="E6977">
        <v>4.29</v>
      </c>
    </row>
    <row r="6978" spans="1:5">
      <c r="A6978" t="s">
        <v>23571</v>
      </c>
      <c r="B6978" t="s">
        <v>9618</v>
      </c>
      <c r="C6978">
        <v>6447</v>
      </c>
      <c r="D6978" t="s">
        <v>23572</v>
      </c>
      <c r="E6978">
        <v>4.2</v>
      </c>
    </row>
    <row r="6979" spans="1:5">
      <c r="A6979" t="s">
        <v>23573</v>
      </c>
      <c r="B6979" t="s">
        <v>9618</v>
      </c>
      <c r="C6979">
        <v>6447</v>
      </c>
      <c r="D6979" t="s">
        <v>23574</v>
      </c>
      <c r="E6979">
        <v>2.76</v>
      </c>
    </row>
    <row r="6980" spans="1:5">
      <c r="A6980" t="s">
        <v>23575</v>
      </c>
      <c r="B6980" t="s">
        <v>9618</v>
      </c>
      <c r="C6980">
        <v>6447</v>
      </c>
      <c r="D6980" t="s">
        <v>23576</v>
      </c>
      <c r="E6980">
        <v>0</v>
      </c>
    </row>
    <row r="6981" spans="1:5">
      <c r="A6981" t="s">
        <v>23577</v>
      </c>
      <c r="B6981" t="s">
        <v>9618</v>
      </c>
      <c r="C6981">
        <v>6447</v>
      </c>
      <c r="D6981" t="s">
        <v>23578</v>
      </c>
      <c r="E6981">
        <v>0</v>
      </c>
    </row>
    <row r="6982" spans="1:5">
      <c r="A6982" t="s">
        <v>23579</v>
      </c>
      <c r="B6982" t="s">
        <v>9618</v>
      </c>
      <c r="C6982">
        <v>6447</v>
      </c>
      <c r="D6982" t="s">
        <v>23580</v>
      </c>
      <c r="E6982">
        <v>0</v>
      </c>
    </row>
    <row r="6983" spans="1:5">
      <c r="A6983" t="s">
        <v>23581</v>
      </c>
      <c r="B6983" t="s">
        <v>9618</v>
      </c>
      <c r="C6983">
        <v>6447</v>
      </c>
      <c r="D6983" t="s">
        <v>23582</v>
      </c>
      <c r="E6983">
        <v>0</v>
      </c>
    </row>
    <row r="6984" spans="1:5">
      <c r="A6984" t="s">
        <v>23583</v>
      </c>
      <c r="B6984" t="s">
        <v>9618</v>
      </c>
      <c r="C6984">
        <v>6447</v>
      </c>
      <c r="D6984" t="s">
        <v>23584</v>
      </c>
      <c r="E6984">
        <v>0</v>
      </c>
    </row>
    <row r="6985" spans="1:5">
      <c r="A6985" t="s">
        <v>23585</v>
      </c>
      <c r="B6985" t="s">
        <v>9618</v>
      </c>
      <c r="C6985">
        <v>6447</v>
      </c>
      <c r="D6985" t="s">
        <v>23586</v>
      </c>
      <c r="E6985">
        <v>0</v>
      </c>
    </row>
    <row r="6986" spans="1:5">
      <c r="A6986" t="s">
        <v>23587</v>
      </c>
      <c r="B6986" t="s">
        <v>9618</v>
      </c>
      <c r="C6986">
        <v>6447</v>
      </c>
      <c r="D6986" t="s">
        <v>23588</v>
      </c>
      <c r="E6986">
        <v>0</v>
      </c>
    </row>
    <row r="6987" spans="1:5">
      <c r="A6987" t="s">
        <v>23589</v>
      </c>
      <c r="B6987" t="s">
        <v>9618</v>
      </c>
      <c r="C6987">
        <v>6447</v>
      </c>
      <c r="D6987" t="s">
        <v>23590</v>
      </c>
      <c r="E6987">
        <v>0</v>
      </c>
    </row>
    <row r="6988" spans="1:5">
      <c r="A6988" t="s">
        <v>23591</v>
      </c>
      <c r="B6988" t="s">
        <v>9618</v>
      </c>
      <c r="C6988">
        <v>6447</v>
      </c>
      <c r="D6988" t="s">
        <v>23592</v>
      </c>
      <c r="E6988">
        <v>0</v>
      </c>
    </row>
    <row r="6989" spans="1:5">
      <c r="A6989" t="s">
        <v>23593</v>
      </c>
      <c r="B6989" t="s">
        <v>9618</v>
      </c>
      <c r="C6989">
        <v>6447</v>
      </c>
      <c r="D6989" t="s">
        <v>23594</v>
      </c>
      <c r="E6989">
        <v>0</v>
      </c>
    </row>
    <row r="6990" spans="1:5">
      <c r="A6990" t="s">
        <v>23595</v>
      </c>
      <c r="B6990" t="s">
        <v>9618</v>
      </c>
      <c r="C6990">
        <v>6447</v>
      </c>
      <c r="D6990" t="s">
        <v>23596</v>
      </c>
      <c r="E6990">
        <v>0</v>
      </c>
    </row>
    <row r="6991" spans="1:5">
      <c r="A6991" t="s">
        <v>23597</v>
      </c>
      <c r="B6991" t="s">
        <v>9618</v>
      </c>
      <c r="C6991">
        <v>6447</v>
      </c>
      <c r="D6991" t="s">
        <v>23598</v>
      </c>
      <c r="E6991">
        <v>0</v>
      </c>
    </row>
    <row r="6992" spans="1:5">
      <c r="A6992" t="s">
        <v>23599</v>
      </c>
      <c r="B6992" t="s">
        <v>9618</v>
      </c>
      <c r="C6992">
        <v>6447</v>
      </c>
      <c r="D6992" t="s">
        <v>23600</v>
      </c>
      <c r="E6992">
        <v>0</v>
      </c>
    </row>
    <row r="6993" spans="1:5">
      <c r="A6993" t="s">
        <v>23601</v>
      </c>
      <c r="B6993" t="s">
        <v>9618</v>
      </c>
      <c r="C6993">
        <v>6447</v>
      </c>
      <c r="D6993" t="s">
        <v>23602</v>
      </c>
      <c r="E6993">
        <v>6.27</v>
      </c>
    </row>
    <row r="6994" spans="1:5">
      <c r="A6994" t="s">
        <v>23603</v>
      </c>
      <c r="B6994" t="s">
        <v>9618</v>
      </c>
      <c r="C6994">
        <v>6447</v>
      </c>
      <c r="D6994" t="s">
        <v>23604</v>
      </c>
      <c r="E6994">
        <v>37.869999999999997</v>
      </c>
    </row>
    <row r="6995" spans="1:5">
      <c r="A6995" t="s">
        <v>23605</v>
      </c>
      <c r="B6995" t="s">
        <v>9618</v>
      </c>
      <c r="C6995">
        <v>6447</v>
      </c>
      <c r="D6995" t="s">
        <v>23606</v>
      </c>
      <c r="E6995">
        <v>63.12</v>
      </c>
    </row>
    <row r="6996" spans="1:5">
      <c r="A6996" t="s">
        <v>23607</v>
      </c>
      <c r="B6996" t="s">
        <v>9618</v>
      </c>
      <c r="C6996">
        <v>6447</v>
      </c>
      <c r="D6996" t="s">
        <v>23608</v>
      </c>
      <c r="E6996">
        <v>5.41</v>
      </c>
    </row>
    <row r="6997" spans="1:5">
      <c r="A6997" t="s">
        <v>23609</v>
      </c>
      <c r="B6997" t="s">
        <v>9618</v>
      </c>
      <c r="C6997">
        <v>6447</v>
      </c>
      <c r="D6997" t="s">
        <v>23610</v>
      </c>
      <c r="E6997">
        <v>5.42</v>
      </c>
    </row>
    <row r="6998" spans="1:5">
      <c r="A6998" t="s">
        <v>23611</v>
      </c>
      <c r="B6998" t="s">
        <v>9618</v>
      </c>
      <c r="C6998">
        <v>6447</v>
      </c>
      <c r="D6998" t="s">
        <v>23612</v>
      </c>
      <c r="E6998">
        <v>4.5999999999999996</v>
      </c>
    </row>
    <row r="6999" spans="1:5">
      <c r="A6999" t="s">
        <v>23613</v>
      </c>
      <c r="B6999" t="s">
        <v>9618</v>
      </c>
      <c r="C6999">
        <v>6447</v>
      </c>
      <c r="D6999" t="s">
        <v>23614</v>
      </c>
      <c r="E6999">
        <v>222.83</v>
      </c>
    </row>
    <row r="7000" spans="1:5">
      <c r="A7000" t="s">
        <v>23615</v>
      </c>
      <c r="B7000" t="s">
        <v>9618</v>
      </c>
      <c r="C7000">
        <v>6447</v>
      </c>
      <c r="D7000" t="s">
        <v>23616</v>
      </c>
      <c r="E7000">
        <v>639.61</v>
      </c>
    </row>
    <row r="7001" spans="1:5">
      <c r="A7001" t="s">
        <v>23617</v>
      </c>
      <c r="B7001" t="s">
        <v>9618</v>
      </c>
      <c r="C7001">
        <v>6447</v>
      </c>
      <c r="D7001" t="s">
        <v>23618</v>
      </c>
      <c r="E7001">
        <v>488.64</v>
      </c>
    </row>
    <row r="7002" spans="1:5">
      <c r="A7002" t="s">
        <v>23619</v>
      </c>
      <c r="B7002" t="s">
        <v>9618</v>
      </c>
      <c r="C7002">
        <v>6447</v>
      </c>
      <c r="D7002" t="s">
        <v>23620</v>
      </c>
      <c r="E7002">
        <v>30.89</v>
      </c>
    </row>
    <row r="7003" spans="1:5">
      <c r="A7003" t="s">
        <v>23621</v>
      </c>
      <c r="B7003" t="s">
        <v>9618</v>
      </c>
      <c r="C7003">
        <v>6447</v>
      </c>
      <c r="D7003" t="s">
        <v>23622</v>
      </c>
      <c r="E7003">
        <v>7.98</v>
      </c>
    </row>
    <row r="7004" spans="1:5">
      <c r="A7004" t="s">
        <v>23623</v>
      </c>
      <c r="B7004" t="s">
        <v>9618</v>
      </c>
      <c r="C7004">
        <v>6447</v>
      </c>
      <c r="D7004" t="s">
        <v>23624</v>
      </c>
      <c r="E7004">
        <v>0</v>
      </c>
    </row>
    <row r="7005" spans="1:5">
      <c r="A7005" t="s">
        <v>23625</v>
      </c>
      <c r="B7005" t="s">
        <v>9618</v>
      </c>
      <c r="C7005">
        <v>6447</v>
      </c>
      <c r="D7005" t="s">
        <v>23626</v>
      </c>
      <c r="E7005">
        <v>0</v>
      </c>
    </row>
    <row r="7006" spans="1:5">
      <c r="A7006" t="s">
        <v>23627</v>
      </c>
      <c r="B7006" t="s">
        <v>9618</v>
      </c>
      <c r="C7006">
        <v>6447</v>
      </c>
      <c r="D7006" t="s">
        <v>23628</v>
      </c>
      <c r="E7006">
        <v>0</v>
      </c>
    </row>
    <row r="7007" spans="1:5">
      <c r="A7007" t="s">
        <v>23629</v>
      </c>
      <c r="B7007" t="s">
        <v>9618</v>
      </c>
      <c r="C7007">
        <v>6447</v>
      </c>
      <c r="D7007" t="s">
        <v>23630</v>
      </c>
      <c r="E7007">
        <v>0</v>
      </c>
    </row>
    <row r="7008" spans="1:5">
      <c r="A7008" t="s">
        <v>23631</v>
      </c>
      <c r="B7008" t="s">
        <v>9618</v>
      </c>
      <c r="C7008">
        <v>6447</v>
      </c>
      <c r="D7008" t="s">
        <v>23632</v>
      </c>
      <c r="E7008">
        <v>0</v>
      </c>
    </row>
    <row r="7009" spans="1:5">
      <c r="A7009" t="s">
        <v>23633</v>
      </c>
      <c r="B7009" t="s">
        <v>9618</v>
      </c>
      <c r="C7009">
        <v>6447</v>
      </c>
      <c r="D7009" t="s">
        <v>23634</v>
      </c>
      <c r="E7009">
        <v>0</v>
      </c>
    </row>
    <row r="7010" spans="1:5">
      <c r="A7010" t="s">
        <v>23635</v>
      </c>
      <c r="B7010" t="s">
        <v>9618</v>
      </c>
      <c r="C7010">
        <v>6447</v>
      </c>
      <c r="D7010" t="s">
        <v>23636</v>
      </c>
      <c r="E7010">
        <v>0</v>
      </c>
    </row>
    <row r="7011" spans="1:5">
      <c r="A7011" t="s">
        <v>23637</v>
      </c>
      <c r="B7011" t="s">
        <v>9618</v>
      </c>
      <c r="C7011">
        <v>6447</v>
      </c>
      <c r="D7011" t="s">
        <v>23638</v>
      </c>
      <c r="E7011">
        <v>0</v>
      </c>
    </row>
    <row r="7012" spans="1:5">
      <c r="A7012" t="s">
        <v>23639</v>
      </c>
      <c r="B7012" t="s">
        <v>9618</v>
      </c>
      <c r="C7012">
        <v>6447</v>
      </c>
      <c r="D7012" t="s">
        <v>23640</v>
      </c>
      <c r="E7012">
        <v>0</v>
      </c>
    </row>
    <row r="7013" spans="1:5">
      <c r="A7013" t="s">
        <v>23641</v>
      </c>
      <c r="B7013" t="s">
        <v>9618</v>
      </c>
      <c r="C7013">
        <v>6447</v>
      </c>
      <c r="D7013" t="s">
        <v>23642</v>
      </c>
      <c r="E7013">
        <v>0</v>
      </c>
    </row>
    <row r="7014" spans="1:5">
      <c r="A7014" t="s">
        <v>23643</v>
      </c>
      <c r="B7014" t="s">
        <v>9618</v>
      </c>
      <c r="C7014">
        <v>6447</v>
      </c>
      <c r="D7014" t="s">
        <v>23644</v>
      </c>
      <c r="E7014">
        <v>0</v>
      </c>
    </row>
    <row r="7015" spans="1:5">
      <c r="A7015" t="s">
        <v>23645</v>
      </c>
      <c r="B7015" t="s">
        <v>9618</v>
      </c>
      <c r="C7015">
        <v>6447</v>
      </c>
      <c r="D7015" t="s">
        <v>23646</v>
      </c>
      <c r="E7015">
        <v>0</v>
      </c>
    </row>
    <row r="7016" spans="1:5">
      <c r="A7016" t="s">
        <v>23647</v>
      </c>
      <c r="B7016" t="s">
        <v>9618</v>
      </c>
      <c r="C7016">
        <v>6447</v>
      </c>
      <c r="D7016" t="s">
        <v>23648</v>
      </c>
      <c r="E7016">
        <v>0</v>
      </c>
    </row>
    <row r="7017" spans="1:5">
      <c r="A7017" t="s">
        <v>23649</v>
      </c>
      <c r="B7017" t="s">
        <v>9618</v>
      </c>
      <c r="C7017">
        <v>6447</v>
      </c>
      <c r="D7017" t="s">
        <v>23650</v>
      </c>
      <c r="E7017">
        <v>3.68</v>
      </c>
    </row>
    <row r="7018" spans="1:5">
      <c r="A7018" t="s">
        <v>23651</v>
      </c>
      <c r="B7018" t="s">
        <v>9618</v>
      </c>
      <c r="C7018">
        <v>6447</v>
      </c>
      <c r="D7018" t="s">
        <v>23652</v>
      </c>
      <c r="E7018">
        <v>4.43</v>
      </c>
    </row>
    <row r="7019" spans="1:5">
      <c r="A7019" t="s">
        <v>23653</v>
      </c>
      <c r="B7019" t="s">
        <v>9618</v>
      </c>
      <c r="C7019">
        <v>6447</v>
      </c>
      <c r="D7019" t="s">
        <v>23654</v>
      </c>
      <c r="E7019">
        <v>4.4400000000000004</v>
      </c>
    </row>
    <row r="7020" spans="1:5">
      <c r="A7020" t="s">
        <v>23655</v>
      </c>
      <c r="B7020" t="s">
        <v>9618</v>
      </c>
      <c r="C7020">
        <v>6447</v>
      </c>
      <c r="D7020" t="s">
        <v>23656</v>
      </c>
      <c r="E7020">
        <v>4.4800000000000004</v>
      </c>
    </row>
    <row r="7021" spans="1:5">
      <c r="A7021" t="s">
        <v>23657</v>
      </c>
      <c r="B7021" t="s">
        <v>9618</v>
      </c>
      <c r="C7021">
        <v>6447</v>
      </c>
      <c r="D7021" t="s">
        <v>23658</v>
      </c>
      <c r="E7021">
        <v>4.47</v>
      </c>
    </row>
    <row r="7022" spans="1:5">
      <c r="A7022" t="s">
        <v>23659</v>
      </c>
      <c r="B7022" t="s">
        <v>9618</v>
      </c>
      <c r="C7022">
        <v>6447</v>
      </c>
      <c r="D7022" t="s">
        <v>23660</v>
      </c>
      <c r="E7022">
        <v>4.4400000000000004</v>
      </c>
    </row>
    <row r="7023" spans="1:5">
      <c r="A7023" t="s">
        <v>23661</v>
      </c>
      <c r="B7023" t="s">
        <v>9618</v>
      </c>
      <c r="C7023">
        <v>6447</v>
      </c>
      <c r="D7023" t="s">
        <v>23662</v>
      </c>
      <c r="E7023">
        <v>4.4400000000000004</v>
      </c>
    </row>
    <row r="7024" spans="1:5">
      <c r="A7024" t="s">
        <v>23663</v>
      </c>
      <c r="B7024" t="s">
        <v>9618</v>
      </c>
      <c r="C7024">
        <v>6447</v>
      </c>
      <c r="D7024" t="s">
        <v>23664</v>
      </c>
      <c r="E7024">
        <v>4.4800000000000004</v>
      </c>
    </row>
    <row r="7025" spans="1:5">
      <c r="A7025" t="s">
        <v>23665</v>
      </c>
      <c r="B7025" t="s">
        <v>9618</v>
      </c>
      <c r="C7025">
        <v>6447</v>
      </c>
      <c r="D7025" t="s">
        <v>23666</v>
      </c>
      <c r="E7025">
        <v>5.36</v>
      </c>
    </row>
    <row r="7026" spans="1:5">
      <c r="A7026" t="s">
        <v>23667</v>
      </c>
      <c r="B7026" t="s">
        <v>9618</v>
      </c>
      <c r="C7026">
        <v>6447</v>
      </c>
      <c r="D7026" t="s">
        <v>23668</v>
      </c>
      <c r="E7026">
        <v>19.940000000000001</v>
      </c>
    </row>
    <row r="7027" spans="1:5">
      <c r="A7027" t="s">
        <v>23669</v>
      </c>
      <c r="B7027" t="s">
        <v>9618</v>
      </c>
      <c r="C7027">
        <v>6447</v>
      </c>
      <c r="D7027" t="s">
        <v>23670</v>
      </c>
      <c r="E7027">
        <v>3.02</v>
      </c>
    </row>
    <row r="7028" spans="1:5">
      <c r="A7028" t="s">
        <v>23671</v>
      </c>
      <c r="B7028" t="s">
        <v>9618</v>
      </c>
      <c r="C7028">
        <v>6447</v>
      </c>
      <c r="D7028" t="s">
        <v>23672</v>
      </c>
      <c r="E7028">
        <v>0</v>
      </c>
    </row>
    <row r="7029" spans="1:5">
      <c r="A7029" t="s">
        <v>23673</v>
      </c>
      <c r="B7029" t="s">
        <v>9618</v>
      </c>
      <c r="C7029">
        <v>6447</v>
      </c>
      <c r="D7029" t="s">
        <v>23674</v>
      </c>
      <c r="E7029">
        <v>0</v>
      </c>
    </row>
    <row r="7030" spans="1:5">
      <c r="A7030" t="s">
        <v>23675</v>
      </c>
      <c r="B7030" t="s">
        <v>9618</v>
      </c>
      <c r="C7030">
        <v>6447</v>
      </c>
      <c r="D7030" t="s">
        <v>23676</v>
      </c>
      <c r="E7030">
        <v>0</v>
      </c>
    </row>
    <row r="7031" spans="1:5">
      <c r="A7031" t="s">
        <v>23677</v>
      </c>
      <c r="B7031" t="s">
        <v>9618</v>
      </c>
      <c r="C7031">
        <v>6447</v>
      </c>
      <c r="D7031" t="s">
        <v>23678</v>
      </c>
      <c r="E7031">
        <v>0</v>
      </c>
    </row>
    <row r="7032" spans="1:5">
      <c r="A7032" t="s">
        <v>23679</v>
      </c>
      <c r="B7032" t="s">
        <v>9618</v>
      </c>
      <c r="C7032">
        <v>6447</v>
      </c>
      <c r="D7032" t="s">
        <v>23680</v>
      </c>
      <c r="E7032">
        <v>0</v>
      </c>
    </row>
    <row r="7033" spans="1:5">
      <c r="A7033" t="s">
        <v>23681</v>
      </c>
      <c r="B7033" t="s">
        <v>9618</v>
      </c>
      <c r="C7033">
        <v>6447</v>
      </c>
      <c r="D7033" t="s">
        <v>23682</v>
      </c>
      <c r="E7033">
        <v>0</v>
      </c>
    </row>
    <row r="7034" spans="1:5">
      <c r="A7034" t="s">
        <v>23683</v>
      </c>
      <c r="B7034" t="s">
        <v>9618</v>
      </c>
      <c r="C7034">
        <v>6447</v>
      </c>
      <c r="D7034" t="s">
        <v>23684</v>
      </c>
      <c r="E7034">
        <v>0</v>
      </c>
    </row>
    <row r="7035" spans="1:5">
      <c r="A7035" t="s">
        <v>23685</v>
      </c>
      <c r="B7035" t="s">
        <v>9618</v>
      </c>
      <c r="C7035">
        <v>6447</v>
      </c>
      <c r="D7035" t="s">
        <v>23686</v>
      </c>
      <c r="E7035">
        <v>0</v>
      </c>
    </row>
    <row r="7036" spans="1:5">
      <c r="A7036" t="s">
        <v>23687</v>
      </c>
      <c r="B7036" t="s">
        <v>9618</v>
      </c>
      <c r="C7036">
        <v>6447</v>
      </c>
      <c r="D7036" t="s">
        <v>23688</v>
      </c>
      <c r="E7036">
        <v>0</v>
      </c>
    </row>
    <row r="7037" spans="1:5">
      <c r="A7037" t="s">
        <v>23689</v>
      </c>
      <c r="B7037" t="s">
        <v>9618</v>
      </c>
      <c r="C7037">
        <v>6447</v>
      </c>
      <c r="D7037" t="s">
        <v>23690</v>
      </c>
      <c r="E7037">
        <v>0</v>
      </c>
    </row>
    <row r="7038" spans="1:5">
      <c r="A7038" t="s">
        <v>23691</v>
      </c>
      <c r="B7038" t="s">
        <v>9618</v>
      </c>
      <c r="C7038">
        <v>6447</v>
      </c>
      <c r="D7038" t="s">
        <v>23692</v>
      </c>
      <c r="E7038">
        <v>0</v>
      </c>
    </row>
    <row r="7039" spans="1:5">
      <c r="A7039" t="s">
        <v>23693</v>
      </c>
      <c r="B7039" t="s">
        <v>9618</v>
      </c>
      <c r="C7039">
        <v>6447</v>
      </c>
      <c r="D7039" t="s">
        <v>23694</v>
      </c>
      <c r="E7039">
        <v>0</v>
      </c>
    </row>
    <row r="7040" spans="1:5">
      <c r="A7040" t="s">
        <v>23695</v>
      </c>
      <c r="B7040" t="s">
        <v>9618</v>
      </c>
      <c r="C7040">
        <v>6447</v>
      </c>
      <c r="D7040" t="s">
        <v>23696</v>
      </c>
      <c r="E7040">
        <v>0</v>
      </c>
    </row>
    <row r="7041" spans="1:5">
      <c r="A7041" t="s">
        <v>23697</v>
      </c>
      <c r="B7041" t="s">
        <v>9618</v>
      </c>
      <c r="C7041">
        <v>6447</v>
      </c>
      <c r="D7041" t="s">
        <v>23698</v>
      </c>
      <c r="E7041">
        <v>3.01</v>
      </c>
    </row>
    <row r="7042" spans="1:5">
      <c r="A7042" t="s">
        <v>23699</v>
      </c>
      <c r="B7042" t="s">
        <v>9618</v>
      </c>
      <c r="C7042">
        <v>6447</v>
      </c>
      <c r="D7042" t="s">
        <v>23700</v>
      </c>
      <c r="E7042">
        <v>29.26</v>
      </c>
    </row>
    <row r="7043" spans="1:5">
      <c r="A7043" t="s">
        <v>23701</v>
      </c>
      <c r="B7043" t="s">
        <v>9618</v>
      </c>
      <c r="C7043">
        <v>6447</v>
      </c>
      <c r="D7043" t="s">
        <v>23702</v>
      </c>
      <c r="E7043">
        <v>63.93</v>
      </c>
    </row>
    <row r="7044" spans="1:5">
      <c r="A7044" t="s">
        <v>23703</v>
      </c>
      <c r="B7044" t="s">
        <v>9618</v>
      </c>
      <c r="C7044">
        <v>6447</v>
      </c>
      <c r="D7044" t="s">
        <v>23704</v>
      </c>
      <c r="E7044">
        <v>565.23</v>
      </c>
    </row>
    <row r="7045" spans="1:5">
      <c r="A7045" t="s">
        <v>23705</v>
      </c>
      <c r="B7045" t="s">
        <v>9618</v>
      </c>
      <c r="C7045">
        <v>6447</v>
      </c>
      <c r="D7045" t="s">
        <v>23706</v>
      </c>
      <c r="E7045">
        <v>392.47</v>
      </c>
    </row>
    <row r="7046" spans="1:5">
      <c r="A7046" t="s">
        <v>23707</v>
      </c>
      <c r="B7046" t="s">
        <v>9618</v>
      </c>
      <c r="C7046">
        <v>6447</v>
      </c>
      <c r="D7046" t="s">
        <v>23708</v>
      </c>
      <c r="E7046">
        <v>95</v>
      </c>
    </row>
    <row r="7047" spans="1:5">
      <c r="A7047" t="s">
        <v>23709</v>
      </c>
      <c r="B7047" t="s">
        <v>9618</v>
      </c>
      <c r="C7047">
        <v>6447</v>
      </c>
      <c r="D7047" t="s">
        <v>23710</v>
      </c>
      <c r="E7047">
        <v>20.079999999999998</v>
      </c>
    </row>
    <row r="7048" spans="1:5">
      <c r="A7048" t="s">
        <v>23711</v>
      </c>
      <c r="B7048" t="s">
        <v>9618</v>
      </c>
      <c r="C7048">
        <v>6447</v>
      </c>
      <c r="D7048" t="s">
        <v>23712</v>
      </c>
      <c r="E7048">
        <v>4.57</v>
      </c>
    </row>
    <row r="7049" spans="1:5">
      <c r="A7049" t="s">
        <v>23713</v>
      </c>
      <c r="B7049" t="s">
        <v>9618</v>
      </c>
      <c r="C7049">
        <v>6447</v>
      </c>
      <c r="D7049" t="s">
        <v>23714</v>
      </c>
      <c r="E7049">
        <v>4.47</v>
      </c>
    </row>
    <row r="7050" spans="1:5">
      <c r="A7050" t="s">
        <v>23715</v>
      </c>
      <c r="B7050" t="s">
        <v>9618</v>
      </c>
      <c r="C7050">
        <v>6447</v>
      </c>
      <c r="D7050" t="s">
        <v>23716</v>
      </c>
      <c r="E7050">
        <v>4.74</v>
      </c>
    </row>
    <row r="7051" spans="1:5">
      <c r="A7051" t="s">
        <v>23717</v>
      </c>
      <c r="B7051" t="s">
        <v>9618</v>
      </c>
      <c r="C7051">
        <v>6447</v>
      </c>
      <c r="D7051" t="s">
        <v>23718</v>
      </c>
      <c r="E7051">
        <v>2.99</v>
      </c>
    </row>
    <row r="7052" spans="1:5">
      <c r="A7052" t="s">
        <v>23719</v>
      </c>
      <c r="B7052" t="s">
        <v>9618</v>
      </c>
      <c r="C7052">
        <v>6447</v>
      </c>
      <c r="D7052" t="s">
        <v>23720</v>
      </c>
      <c r="E7052">
        <v>0</v>
      </c>
    </row>
    <row r="7053" spans="1:5">
      <c r="A7053" t="s">
        <v>23721</v>
      </c>
      <c r="B7053" t="s">
        <v>9618</v>
      </c>
      <c r="C7053">
        <v>6447</v>
      </c>
      <c r="D7053" t="s">
        <v>23722</v>
      </c>
      <c r="E7053">
        <v>0</v>
      </c>
    </row>
    <row r="7054" spans="1:5">
      <c r="A7054" t="s">
        <v>23723</v>
      </c>
      <c r="B7054" t="s">
        <v>9618</v>
      </c>
      <c r="C7054">
        <v>6447</v>
      </c>
      <c r="D7054" t="s">
        <v>23724</v>
      </c>
      <c r="E7054">
        <v>0</v>
      </c>
    </row>
    <row r="7055" spans="1:5">
      <c r="A7055" t="s">
        <v>23725</v>
      </c>
      <c r="B7055" t="s">
        <v>9618</v>
      </c>
      <c r="C7055">
        <v>6447</v>
      </c>
      <c r="D7055" t="s">
        <v>23726</v>
      </c>
      <c r="E7055">
        <v>0</v>
      </c>
    </row>
    <row r="7056" spans="1:5">
      <c r="A7056" t="s">
        <v>23727</v>
      </c>
      <c r="B7056" t="s">
        <v>9618</v>
      </c>
      <c r="C7056">
        <v>6447</v>
      </c>
      <c r="D7056" t="s">
        <v>23728</v>
      </c>
      <c r="E7056">
        <v>0</v>
      </c>
    </row>
    <row r="7057" spans="1:5">
      <c r="A7057" t="s">
        <v>23729</v>
      </c>
      <c r="B7057" t="s">
        <v>9618</v>
      </c>
      <c r="C7057">
        <v>6447</v>
      </c>
      <c r="D7057" t="s">
        <v>23730</v>
      </c>
      <c r="E7057">
        <v>0</v>
      </c>
    </row>
    <row r="7058" spans="1:5">
      <c r="A7058" t="s">
        <v>23731</v>
      </c>
      <c r="B7058" t="s">
        <v>9618</v>
      </c>
      <c r="C7058">
        <v>6447</v>
      </c>
      <c r="D7058" t="s">
        <v>23732</v>
      </c>
      <c r="E7058">
        <v>0</v>
      </c>
    </row>
    <row r="7059" spans="1:5">
      <c r="A7059" t="s">
        <v>23733</v>
      </c>
      <c r="B7059" t="s">
        <v>9618</v>
      </c>
      <c r="C7059">
        <v>6447</v>
      </c>
      <c r="D7059" t="s">
        <v>23734</v>
      </c>
      <c r="E7059">
        <v>0</v>
      </c>
    </row>
    <row r="7060" spans="1:5">
      <c r="A7060" t="s">
        <v>23735</v>
      </c>
      <c r="B7060" t="s">
        <v>9618</v>
      </c>
      <c r="C7060">
        <v>6447</v>
      </c>
      <c r="D7060" t="s">
        <v>23736</v>
      </c>
      <c r="E7060">
        <v>0</v>
      </c>
    </row>
    <row r="7061" spans="1:5">
      <c r="A7061" t="s">
        <v>23737</v>
      </c>
      <c r="B7061" t="s">
        <v>9618</v>
      </c>
      <c r="C7061">
        <v>6447</v>
      </c>
      <c r="D7061" t="s">
        <v>23738</v>
      </c>
      <c r="E7061">
        <v>0</v>
      </c>
    </row>
    <row r="7062" spans="1:5">
      <c r="A7062" t="s">
        <v>23739</v>
      </c>
      <c r="B7062" t="s">
        <v>9618</v>
      </c>
      <c r="C7062">
        <v>6447</v>
      </c>
      <c r="D7062" t="s">
        <v>23740</v>
      </c>
      <c r="E7062">
        <v>0</v>
      </c>
    </row>
    <row r="7063" spans="1:5">
      <c r="A7063" t="s">
        <v>23741</v>
      </c>
      <c r="B7063" t="s">
        <v>9618</v>
      </c>
      <c r="C7063">
        <v>6447</v>
      </c>
      <c r="D7063" t="s">
        <v>23742</v>
      </c>
      <c r="E7063">
        <v>0</v>
      </c>
    </row>
    <row r="7064" spans="1:5">
      <c r="A7064" t="s">
        <v>23743</v>
      </c>
      <c r="B7064" t="s">
        <v>9618</v>
      </c>
      <c r="C7064">
        <v>6447</v>
      </c>
      <c r="D7064" t="s">
        <v>23744</v>
      </c>
      <c r="E7064">
        <v>0</v>
      </c>
    </row>
    <row r="7065" spans="1:5">
      <c r="A7065" t="s">
        <v>23745</v>
      </c>
      <c r="B7065" t="s">
        <v>9618</v>
      </c>
      <c r="C7065">
        <v>6447</v>
      </c>
      <c r="D7065" t="s">
        <v>23746</v>
      </c>
      <c r="E7065">
        <v>2.97</v>
      </c>
    </row>
    <row r="7066" spans="1:5">
      <c r="A7066" t="s">
        <v>23747</v>
      </c>
      <c r="B7066" t="s">
        <v>9618</v>
      </c>
      <c r="C7066">
        <v>6447</v>
      </c>
      <c r="D7066" t="s">
        <v>23748</v>
      </c>
      <c r="E7066">
        <v>4.8</v>
      </c>
    </row>
    <row r="7067" spans="1:5">
      <c r="A7067" t="s">
        <v>23749</v>
      </c>
      <c r="B7067" t="s">
        <v>9618</v>
      </c>
      <c r="C7067">
        <v>6447</v>
      </c>
      <c r="D7067" t="s">
        <v>23750</v>
      </c>
      <c r="E7067">
        <v>4.5</v>
      </c>
    </row>
    <row r="7068" spans="1:5">
      <c r="A7068" t="s">
        <v>23751</v>
      </c>
      <c r="B7068" t="s">
        <v>9618</v>
      </c>
      <c r="C7068">
        <v>6447</v>
      </c>
      <c r="D7068" t="s">
        <v>23752</v>
      </c>
      <c r="E7068">
        <v>4.51</v>
      </c>
    </row>
    <row r="7069" spans="1:5">
      <c r="A7069" t="s">
        <v>23753</v>
      </c>
      <c r="B7069" t="s">
        <v>9618</v>
      </c>
      <c r="C7069">
        <v>6447</v>
      </c>
      <c r="D7069" t="s">
        <v>23754</v>
      </c>
      <c r="E7069">
        <v>6.09</v>
      </c>
    </row>
    <row r="7070" spans="1:5">
      <c r="A7070" t="s">
        <v>23755</v>
      </c>
      <c r="B7070" t="s">
        <v>9618</v>
      </c>
      <c r="C7070">
        <v>6447</v>
      </c>
      <c r="D7070" t="s">
        <v>23756</v>
      </c>
      <c r="E7070">
        <v>37.020000000000003</v>
      </c>
    </row>
    <row r="7071" spans="1:5">
      <c r="A7071" t="s">
        <v>23757</v>
      </c>
      <c r="B7071" t="s">
        <v>9618</v>
      </c>
      <c r="C7071">
        <v>6447</v>
      </c>
      <c r="D7071" t="s">
        <v>23758</v>
      </c>
      <c r="E7071">
        <v>427.65</v>
      </c>
    </row>
    <row r="7072" spans="1:5">
      <c r="A7072" t="s">
        <v>23759</v>
      </c>
      <c r="B7072" t="s">
        <v>9618</v>
      </c>
      <c r="C7072">
        <v>6447</v>
      </c>
      <c r="D7072" t="s">
        <v>23760</v>
      </c>
      <c r="E7072">
        <v>380.12</v>
      </c>
    </row>
    <row r="7073" spans="1:5">
      <c r="A7073" t="s">
        <v>23761</v>
      </c>
      <c r="B7073" t="s">
        <v>9618</v>
      </c>
      <c r="C7073">
        <v>6447</v>
      </c>
      <c r="D7073" t="s">
        <v>23762</v>
      </c>
      <c r="E7073">
        <v>195.47</v>
      </c>
    </row>
    <row r="7074" spans="1:5">
      <c r="A7074" t="s">
        <v>23763</v>
      </c>
      <c r="B7074" t="s">
        <v>9618</v>
      </c>
      <c r="C7074">
        <v>6447</v>
      </c>
      <c r="D7074" t="s">
        <v>23764</v>
      </c>
      <c r="E7074">
        <v>37.85</v>
      </c>
    </row>
    <row r="7075" spans="1:5">
      <c r="A7075" t="s">
        <v>23765</v>
      </c>
      <c r="B7075" t="s">
        <v>9618</v>
      </c>
      <c r="C7075">
        <v>6447</v>
      </c>
      <c r="D7075" t="s">
        <v>23766</v>
      </c>
      <c r="E7075">
        <v>4.8600000000000003</v>
      </c>
    </row>
    <row r="7076" spans="1:5">
      <c r="A7076" t="s">
        <v>23767</v>
      </c>
      <c r="B7076" t="s">
        <v>9618</v>
      </c>
      <c r="C7076">
        <v>6447</v>
      </c>
      <c r="D7076" t="s">
        <v>23768</v>
      </c>
      <c r="E7076">
        <v>0</v>
      </c>
    </row>
    <row r="7077" spans="1:5">
      <c r="A7077" t="s">
        <v>23769</v>
      </c>
      <c r="B7077" t="s">
        <v>9618</v>
      </c>
      <c r="C7077">
        <v>6447</v>
      </c>
      <c r="D7077" t="s">
        <v>23770</v>
      </c>
      <c r="E7077">
        <v>0</v>
      </c>
    </row>
    <row r="7078" spans="1:5">
      <c r="A7078" t="s">
        <v>23771</v>
      </c>
      <c r="B7078" t="s">
        <v>9618</v>
      </c>
      <c r="C7078">
        <v>6447</v>
      </c>
      <c r="D7078" t="s">
        <v>23772</v>
      </c>
      <c r="E7078">
        <v>0</v>
      </c>
    </row>
    <row r="7079" spans="1:5">
      <c r="A7079" t="s">
        <v>23773</v>
      </c>
      <c r="B7079" t="s">
        <v>9618</v>
      </c>
      <c r="C7079">
        <v>6447</v>
      </c>
      <c r="D7079" t="s">
        <v>23774</v>
      </c>
      <c r="E7079">
        <v>0</v>
      </c>
    </row>
    <row r="7080" spans="1:5">
      <c r="A7080" t="s">
        <v>23775</v>
      </c>
      <c r="B7080" t="s">
        <v>9618</v>
      </c>
      <c r="C7080">
        <v>6447</v>
      </c>
      <c r="D7080" t="s">
        <v>23776</v>
      </c>
      <c r="E7080">
        <v>0</v>
      </c>
    </row>
    <row r="7081" spans="1:5">
      <c r="A7081" t="s">
        <v>23777</v>
      </c>
      <c r="B7081" t="s">
        <v>9618</v>
      </c>
      <c r="C7081">
        <v>6447</v>
      </c>
      <c r="D7081" t="s">
        <v>23778</v>
      </c>
      <c r="E7081">
        <v>0</v>
      </c>
    </row>
    <row r="7082" spans="1:5">
      <c r="A7082" t="s">
        <v>23779</v>
      </c>
      <c r="B7082" t="s">
        <v>9618</v>
      </c>
      <c r="C7082">
        <v>6447</v>
      </c>
      <c r="D7082" t="s">
        <v>23780</v>
      </c>
      <c r="E7082">
        <v>0</v>
      </c>
    </row>
    <row r="7083" spans="1:5">
      <c r="A7083" t="s">
        <v>23781</v>
      </c>
      <c r="B7083" t="s">
        <v>9618</v>
      </c>
      <c r="C7083">
        <v>6447</v>
      </c>
      <c r="D7083" t="s">
        <v>23782</v>
      </c>
      <c r="E7083">
        <v>0</v>
      </c>
    </row>
    <row r="7084" spans="1:5">
      <c r="A7084" t="s">
        <v>23783</v>
      </c>
      <c r="B7084" t="s">
        <v>9618</v>
      </c>
      <c r="C7084">
        <v>6447</v>
      </c>
      <c r="D7084" t="s">
        <v>23784</v>
      </c>
      <c r="E7084">
        <v>0</v>
      </c>
    </row>
    <row r="7085" spans="1:5">
      <c r="A7085" t="s">
        <v>23785</v>
      </c>
      <c r="B7085" t="s">
        <v>9618</v>
      </c>
      <c r="C7085">
        <v>6447</v>
      </c>
      <c r="D7085" t="s">
        <v>23786</v>
      </c>
      <c r="E7085">
        <v>0</v>
      </c>
    </row>
    <row r="7086" spans="1:5">
      <c r="A7086" t="s">
        <v>23787</v>
      </c>
      <c r="B7086" t="s">
        <v>9618</v>
      </c>
      <c r="C7086">
        <v>6447</v>
      </c>
      <c r="D7086" t="s">
        <v>23788</v>
      </c>
      <c r="E7086">
        <v>0</v>
      </c>
    </row>
    <row r="7087" spans="1:5">
      <c r="A7087" t="s">
        <v>23789</v>
      </c>
      <c r="B7087" t="s">
        <v>9618</v>
      </c>
      <c r="C7087">
        <v>6447</v>
      </c>
      <c r="D7087" t="s">
        <v>23790</v>
      </c>
      <c r="E7087">
        <v>0</v>
      </c>
    </row>
    <row r="7088" spans="1:5">
      <c r="A7088" t="s">
        <v>23791</v>
      </c>
      <c r="B7088" t="s">
        <v>9618</v>
      </c>
      <c r="C7088">
        <v>6447</v>
      </c>
      <c r="D7088" t="s">
        <v>23792</v>
      </c>
      <c r="E7088">
        <v>0</v>
      </c>
    </row>
    <row r="7089" spans="1:5">
      <c r="A7089" t="s">
        <v>23793</v>
      </c>
      <c r="B7089" t="s">
        <v>9618</v>
      </c>
      <c r="C7089">
        <v>6447</v>
      </c>
      <c r="D7089" t="s">
        <v>23794</v>
      </c>
      <c r="E7089">
        <v>7.57</v>
      </c>
    </row>
    <row r="7090" spans="1:5">
      <c r="A7090" t="s">
        <v>23795</v>
      </c>
      <c r="B7090" t="s">
        <v>9618</v>
      </c>
      <c r="C7090">
        <v>6447</v>
      </c>
      <c r="D7090" t="s">
        <v>23796</v>
      </c>
      <c r="E7090">
        <v>28.14</v>
      </c>
    </row>
    <row r="7091" spans="1:5">
      <c r="A7091" t="s">
        <v>23797</v>
      </c>
      <c r="B7091" t="s">
        <v>9618</v>
      </c>
      <c r="C7091">
        <v>6447</v>
      </c>
      <c r="D7091" t="s">
        <v>23798</v>
      </c>
      <c r="E7091">
        <v>132.37</v>
      </c>
    </row>
    <row r="7092" spans="1:5">
      <c r="A7092" t="s">
        <v>23799</v>
      </c>
      <c r="B7092" t="s">
        <v>9618</v>
      </c>
      <c r="C7092">
        <v>6447</v>
      </c>
      <c r="D7092" t="s">
        <v>23800</v>
      </c>
      <c r="E7092">
        <v>27.7</v>
      </c>
    </row>
    <row r="7093" spans="1:5">
      <c r="A7093" t="s">
        <v>23801</v>
      </c>
      <c r="B7093" t="s">
        <v>9618</v>
      </c>
      <c r="C7093">
        <v>6447</v>
      </c>
      <c r="D7093" t="s">
        <v>23802</v>
      </c>
      <c r="E7093">
        <v>4.57</v>
      </c>
    </row>
    <row r="7094" spans="1:5">
      <c r="A7094" t="s">
        <v>23803</v>
      </c>
      <c r="B7094" t="s">
        <v>9618</v>
      </c>
      <c r="C7094">
        <v>6447</v>
      </c>
      <c r="D7094" t="s">
        <v>23804</v>
      </c>
      <c r="E7094">
        <v>4.58</v>
      </c>
    </row>
    <row r="7095" spans="1:5">
      <c r="A7095" t="s">
        <v>23805</v>
      </c>
      <c r="B7095" t="s">
        <v>9618</v>
      </c>
      <c r="C7095">
        <v>6447</v>
      </c>
      <c r="D7095" t="s">
        <v>23806</v>
      </c>
      <c r="E7095">
        <v>4.5199999999999996</v>
      </c>
    </row>
    <row r="7096" spans="1:5">
      <c r="A7096" t="s">
        <v>23807</v>
      </c>
      <c r="B7096" t="s">
        <v>9618</v>
      </c>
      <c r="C7096">
        <v>6447</v>
      </c>
      <c r="D7096" t="s">
        <v>23808</v>
      </c>
      <c r="E7096">
        <v>4.45</v>
      </c>
    </row>
    <row r="7097" spans="1:5">
      <c r="A7097" t="s">
        <v>23809</v>
      </c>
      <c r="B7097" t="s">
        <v>9618</v>
      </c>
      <c r="C7097">
        <v>6447</v>
      </c>
      <c r="D7097" t="s">
        <v>23810</v>
      </c>
      <c r="E7097">
        <v>4.43</v>
      </c>
    </row>
    <row r="7098" spans="1:5">
      <c r="A7098" t="s">
        <v>23811</v>
      </c>
      <c r="B7098" t="s">
        <v>9618</v>
      </c>
      <c r="C7098">
        <v>6447</v>
      </c>
      <c r="D7098" t="s">
        <v>23812</v>
      </c>
      <c r="E7098">
        <v>4.45</v>
      </c>
    </row>
    <row r="7099" spans="1:5">
      <c r="A7099" t="s">
        <v>23813</v>
      </c>
      <c r="B7099" t="s">
        <v>9618</v>
      </c>
      <c r="C7099">
        <v>6447</v>
      </c>
      <c r="D7099" t="s">
        <v>23814</v>
      </c>
      <c r="E7099">
        <v>2.23</v>
      </c>
    </row>
    <row r="7100" spans="1:5">
      <c r="A7100" t="s">
        <v>23815</v>
      </c>
      <c r="B7100" t="s">
        <v>9618</v>
      </c>
      <c r="C7100">
        <v>6447</v>
      </c>
      <c r="D7100" t="s">
        <v>23816</v>
      </c>
      <c r="E7100">
        <v>0</v>
      </c>
    </row>
    <row r="7101" spans="1:5">
      <c r="A7101" t="s">
        <v>23817</v>
      </c>
      <c r="B7101" t="s">
        <v>9618</v>
      </c>
      <c r="C7101">
        <v>6447</v>
      </c>
      <c r="D7101" t="s">
        <v>23818</v>
      </c>
      <c r="E7101">
        <v>0</v>
      </c>
    </row>
    <row r="7102" spans="1:5">
      <c r="A7102" t="s">
        <v>23819</v>
      </c>
      <c r="B7102" t="s">
        <v>9618</v>
      </c>
      <c r="C7102">
        <v>6447</v>
      </c>
      <c r="D7102" t="s">
        <v>23820</v>
      </c>
      <c r="E7102">
        <v>0</v>
      </c>
    </row>
    <row r="7103" spans="1:5">
      <c r="A7103" t="s">
        <v>23821</v>
      </c>
      <c r="B7103" t="s">
        <v>9618</v>
      </c>
      <c r="C7103">
        <v>6447</v>
      </c>
      <c r="D7103" t="s">
        <v>23822</v>
      </c>
      <c r="E7103">
        <v>0</v>
      </c>
    </row>
    <row r="7104" spans="1:5">
      <c r="A7104" t="s">
        <v>23823</v>
      </c>
      <c r="B7104" t="s">
        <v>9618</v>
      </c>
      <c r="C7104">
        <v>6447</v>
      </c>
      <c r="D7104" t="s">
        <v>23824</v>
      </c>
      <c r="E7104">
        <v>0</v>
      </c>
    </row>
    <row r="7105" spans="1:5">
      <c r="A7105" t="s">
        <v>23825</v>
      </c>
      <c r="B7105" t="s">
        <v>9618</v>
      </c>
      <c r="C7105">
        <v>6447</v>
      </c>
      <c r="D7105" t="s">
        <v>23826</v>
      </c>
      <c r="E7105">
        <v>0</v>
      </c>
    </row>
    <row r="7106" spans="1:5">
      <c r="A7106" t="s">
        <v>23827</v>
      </c>
      <c r="B7106" t="s">
        <v>9618</v>
      </c>
      <c r="C7106">
        <v>6447</v>
      </c>
      <c r="D7106" t="s">
        <v>23828</v>
      </c>
      <c r="E7106">
        <v>0</v>
      </c>
    </row>
    <row r="7107" spans="1:5">
      <c r="A7107" t="s">
        <v>23829</v>
      </c>
      <c r="B7107" t="s">
        <v>9618</v>
      </c>
      <c r="C7107">
        <v>6447</v>
      </c>
      <c r="D7107" t="s">
        <v>23830</v>
      </c>
      <c r="E7107">
        <v>0</v>
      </c>
    </row>
    <row r="7108" spans="1:5">
      <c r="A7108" t="s">
        <v>23831</v>
      </c>
      <c r="B7108" t="s">
        <v>9618</v>
      </c>
      <c r="C7108">
        <v>6447</v>
      </c>
      <c r="D7108" t="s">
        <v>23832</v>
      </c>
      <c r="E7108">
        <v>0</v>
      </c>
    </row>
    <row r="7109" spans="1:5">
      <c r="A7109" t="s">
        <v>23833</v>
      </c>
      <c r="B7109" t="s">
        <v>9618</v>
      </c>
      <c r="C7109">
        <v>6447</v>
      </c>
      <c r="D7109" t="s">
        <v>23834</v>
      </c>
      <c r="E7109">
        <v>0</v>
      </c>
    </row>
    <row r="7110" spans="1:5">
      <c r="A7110" t="s">
        <v>23835</v>
      </c>
      <c r="B7110" t="s">
        <v>9618</v>
      </c>
      <c r="C7110">
        <v>6447</v>
      </c>
      <c r="D7110" t="s">
        <v>23836</v>
      </c>
      <c r="E7110">
        <v>0</v>
      </c>
    </row>
    <row r="7111" spans="1:5">
      <c r="A7111" t="s">
        <v>23837</v>
      </c>
      <c r="B7111" t="s">
        <v>9618</v>
      </c>
      <c r="C7111">
        <v>6447</v>
      </c>
      <c r="D7111" t="s">
        <v>23838</v>
      </c>
      <c r="E7111">
        <v>0</v>
      </c>
    </row>
    <row r="7112" spans="1:5">
      <c r="A7112" t="s">
        <v>23839</v>
      </c>
      <c r="B7112" t="s">
        <v>9618</v>
      </c>
      <c r="C7112">
        <v>6447</v>
      </c>
      <c r="D7112" t="s">
        <v>23840</v>
      </c>
      <c r="E7112">
        <v>0</v>
      </c>
    </row>
    <row r="7113" spans="1:5">
      <c r="A7113" t="s">
        <v>23841</v>
      </c>
      <c r="B7113" t="s">
        <v>9618</v>
      </c>
      <c r="C7113">
        <v>6447</v>
      </c>
      <c r="D7113" t="s">
        <v>23842</v>
      </c>
      <c r="E7113">
        <v>3.47</v>
      </c>
    </row>
    <row r="7114" spans="1:5">
      <c r="A7114" t="s">
        <v>23843</v>
      </c>
      <c r="B7114" t="s">
        <v>9618</v>
      </c>
      <c r="C7114">
        <v>6447</v>
      </c>
      <c r="D7114" t="s">
        <v>23844</v>
      </c>
      <c r="E7114">
        <v>7.49</v>
      </c>
    </row>
    <row r="7115" spans="1:5">
      <c r="A7115" t="s">
        <v>23845</v>
      </c>
      <c r="B7115" t="s">
        <v>9618</v>
      </c>
      <c r="C7115">
        <v>6447</v>
      </c>
      <c r="D7115" t="s">
        <v>23846</v>
      </c>
      <c r="E7115">
        <v>4.47</v>
      </c>
    </row>
    <row r="7116" spans="1:5">
      <c r="A7116" t="s">
        <v>23847</v>
      </c>
      <c r="B7116" t="s">
        <v>9618</v>
      </c>
      <c r="C7116">
        <v>6447</v>
      </c>
      <c r="D7116" t="s">
        <v>23848</v>
      </c>
      <c r="E7116">
        <v>4.46</v>
      </c>
    </row>
    <row r="7117" spans="1:5">
      <c r="A7117" t="s">
        <v>23849</v>
      </c>
      <c r="B7117" t="s">
        <v>9618</v>
      </c>
      <c r="C7117">
        <v>6447</v>
      </c>
      <c r="D7117" t="s">
        <v>23850</v>
      </c>
      <c r="E7117">
        <v>6.76</v>
      </c>
    </row>
    <row r="7118" spans="1:5">
      <c r="A7118" t="s">
        <v>23851</v>
      </c>
      <c r="B7118" t="s">
        <v>9618</v>
      </c>
      <c r="C7118">
        <v>6447</v>
      </c>
      <c r="D7118" t="s">
        <v>23852</v>
      </c>
      <c r="E7118">
        <v>467.95</v>
      </c>
    </row>
    <row r="7119" spans="1:5">
      <c r="A7119" t="s">
        <v>23853</v>
      </c>
      <c r="B7119" t="s">
        <v>9618</v>
      </c>
      <c r="C7119">
        <v>6447</v>
      </c>
      <c r="D7119" t="s">
        <v>23854</v>
      </c>
      <c r="E7119">
        <v>419.46</v>
      </c>
    </row>
    <row r="7120" spans="1:5">
      <c r="A7120" t="s">
        <v>23855</v>
      </c>
      <c r="B7120" t="s">
        <v>9618</v>
      </c>
      <c r="C7120">
        <v>6447</v>
      </c>
      <c r="D7120" t="s">
        <v>23856</v>
      </c>
      <c r="E7120">
        <v>283.06</v>
      </c>
    </row>
    <row r="7121" spans="1:5">
      <c r="A7121" t="s">
        <v>23857</v>
      </c>
      <c r="B7121" t="s">
        <v>9618</v>
      </c>
      <c r="C7121">
        <v>6447</v>
      </c>
      <c r="D7121" t="s">
        <v>23858</v>
      </c>
      <c r="E7121">
        <v>106.87</v>
      </c>
    </row>
    <row r="7122" spans="1:5">
      <c r="A7122" t="s">
        <v>23859</v>
      </c>
      <c r="B7122" t="s">
        <v>9618</v>
      </c>
      <c r="C7122">
        <v>6447</v>
      </c>
      <c r="D7122" t="s">
        <v>23860</v>
      </c>
      <c r="E7122">
        <v>25.2</v>
      </c>
    </row>
    <row r="7123" spans="1:5">
      <c r="A7123" t="s">
        <v>23861</v>
      </c>
      <c r="B7123" t="s">
        <v>9618</v>
      </c>
      <c r="C7123">
        <v>6447</v>
      </c>
      <c r="D7123" t="s">
        <v>23862</v>
      </c>
      <c r="E7123">
        <v>2.31</v>
      </c>
    </row>
    <row r="7124" spans="1:5">
      <c r="A7124" t="s">
        <v>23863</v>
      </c>
      <c r="B7124" t="s">
        <v>9618</v>
      </c>
      <c r="C7124">
        <v>6447</v>
      </c>
      <c r="D7124" t="s">
        <v>23864</v>
      </c>
      <c r="E7124">
        <v>0</v>
      </c>
    </row>
    <row r="7125" spans="1:5">
      <c r="A7125" t="s">
        <v>23865</v>
      </c>
      <c r="B7125" t="s">
        <v>9618</v>
      </c>
      <c r="C7125">
        <v>6447</v>
      </c>
      <c r="D7125" t="s">
        <v>23866</v>
      </c>
      <c r="E7125">
        <v>0</v>
      </c>
    </row>
    <row r="7126" spans="1:5">
      <c r="A7126" t="s">
        <v>23867</v>
      </c>
      <c r="B7126" t="s">
        <v>9618</v>
      </c>
      <c r="C7126">
        <v>6447</v>
      </c>
      <c r="D7126" t="s">
        <v>23868</v>
      </c>
      <c r="E7126">
        <v>0</v>
      </c>
    </row>
    <row r="7127" spans="1:5">
      <c r="A7127" t="s">
        <v>23869</v>
      </c>
      <c r="B7127" t="s">
        <v>9618</v>
      </c>
      <c r="C7127">
        <v>6447</v>
      </c>
      <c r="D7127" t="s">
        <v>23870</v>
      </c>
      <c r="E7127">
        <v>0</v>
      </c>
    </row>
    <row r="7128" spans="1:5">
      <c r="A7128" t="s">
        <v>23871</v>
      </c>
      <c r="B7128" t="s">
        <v>9618</v>
      </c>
      <c r="C7128">
        <v>6447</v>
      </c>
      <c r="D7128" t="s">
        <v>23872</v>
      </c>
      <c r="E7128">
        <v>0</v>
      </c>
    </row>
    <row r="7129" spans="1:5">
      <c r="A7129" t="s">
        <v>23873</v>
      </c>
      <c r="B7129" t="s">
        <v>9618</v>
      </c>
      <c r="C7129">
        <v>6447</v>
      </c>
      <c r="D7129" t="s">
        <v>23874</v>
      </c>
      <c r="E7129">
        <v>0</v>
      </c>
    </row>
    <row r="7130" spans="1:5">
      <c r="A7130" t="s">
        <v>23875</v>
      </c>
      <c r="B7130" t="s">
        <v>9618</v>
      </c>
      <c r="C7130">
        <v>6447</v>
      </c>
      <c r="D7130" t="s">
        <v>23876</v>
      </c>
      <c r="E7130">
        <v>0</v>
      </c>
    </row>
    <row r="7131" spans="1:5">
      <c r="A7131" t="s">
        <v>23877</v>
      </c>
      <c r="B7131" t="s">
        <v>9618</v>
      </c>
      <c r="C7131">
        <v>6447</v>
      </c>
      <c r="D7131" t="s">
        <v>23878</v>
      </c>
      <c r="E7131">
        <v>0</v>
      </c>
    </row>
    <row r="7132" spans="1:5">
      <c r="A7132" t="s">
        <v>23879</v>
      </c>
      <c r="B7132" t="s">
        <v>9618</v>
      </c>
      <c r="C7132">
        <v>6447</v>
      </c>
      <c r="D7132" t="s">
        <v>23880</v>
      </c>
      <c r="E7132">
        <v>0</v>
      </c>
    </row>
    <row r="7133" spans="1:5">
      <c r="A7133" t="s">
        <v>23881</v>
      </c>
      <c r="B7133" t="s">
        <v>9618</v>
      </c>
      <c r="C7133">
        <v>6447</v>
      </c>
      <c r="D7133" t="s">
        <v>23882</v>
      </c>
      <c r="E7133">
        <v>0</v>
      </c>
    </row>
    <row r="7134" spans="1:5">
      <c r="A7134" t="s">
        <v>23883</v>
      </c>
      <c r="B7134" t="s">
        <v>9618</v>
      </c>
      <c r="C7134">
        <v>6447</v>
      </c>
      <c r="D7134" t="s">
        <v>23884</v>
      </c>
      <c r="E7134">
        <v>0</v>
      </c>
    </row>
    <row r="7135" spans="1:5">
      <c r="A7135" t="s">
        <v>23885</v>
      </c>
      <c r="B7135" t="s">
        <v>9618</v>
      </c>
      <c r="C7135">
        <v>6447</v>
      </c>
      <c r="D7135" t="s">
        <v>23886</v>
      </c>
      <c r="E7135">
        <v>0</v>
      </c>
    </row>
    <row r="7136" spans="1:5">
      <c r="A7136" t="s">
        <v>23887</v>
      </c>
      <c r="B7136" t="s">
        <v>9618</v>
      </c>
      <c r="C7136">
        <v>6447</v>
      </c>
      <c r="D7136" t="s">
        <v>23888</v>
      </c>
      <c r="E7136">
        <v>0</v>
      </c>
    </row>
    <row r="7137" spans="1:5">
      <c r="A7137" t="s">
        <v>23889</v>
      </c>
      <c r="B7137" t="s">
        <v>9618</v>
      </c>
      <c r="C7137">
        <v>6447</v>
      </c>
      <c r="D7137" t="s">
        <v>23890</v>
      </c>
      <c r="E7137">
        <v>2.9</v>
      </c>
    </row>
    <row r="7138" spans="1:5">
      <c r="A7138" t="s">
        <v>23891</v>
      </c>
      <c r="B7138" t="s">
        <v>9618</v>
      </c>
      <c r="C7138">
        <v>6447</v>
      </c>
      <c r="D7138" t="s">
        <v>23892</v>
      </c>
      <c r="E7138">
        <v>4.41</v>
      </c>
    </row>
    <row r="7139" spans="1:5">
      <c r="A7139" t="s">
        <v>23893</v>
      </c>
      <c r="B7139" t="s">
        <v>9618</v>
      </c>
      <c r="C7139">
        <v>6447</v>
      </c>
      <c r="D7139" t="s">
        <v>23894</v>
      </c>
      <c r="E7139">
        <v>4.4400000000000004</v>
      </c>
    </row>
    <row r="7140" spans="1:5">
      <c r="A7140" t="s">
        <v>23895</v>
      </c>
      <c r="B7140" t="s">
        <v>9618</v>
      </c>
      <c r="C7140">
        <v>6447</v>
      </c>
      <c r="D7140" t="s">
        <v>23896</v>
      </c>
      <c r="E7140">
        <v>4.47</v>
      </c>
    </row>
    <row r="7141" spans="1:5">
      <c r="A7141" t="s">
        <v>23897</v>
      </c>
      <c r="B7141" t="s">
        <v>9618</v>
      </c>
      <c r="C7141">
        <v>6447</v>
      </c>
      <c r="D7141" t="s">
        <v>23898</v>
      </c>
      <c r="E7141">
        <v>4.49</v>
      </c>
    </row>
    <row r="7142" spans="1:5">
      <c r="A7142" t="s">
        <v>23899</v>
      </c>
      <c r="B7142" t="s">
        <v>9618</v>
      </c>
      <c r="C7142">
        <v>6447</v>
      </c>
      <c r="D7142" t="s">
        <v>23900</v>
      </c>
      <c r="E7142">
        <v>4.5</v>
      </c>
    </row>
    <row r="7143" spans="1:5">
      <c r="A7143" t="s">
        <v>23901</v>
      </c>
      <c r="B7143" t="s">
        <v>9618</v>
      </c>
      <c r="C7143">
        <v>6447</v>
      </c>
      <c r="D7143" t="s">
        <v>23902</v>
      </c>
      <c r="E7143">
        <v>4.58</v>
      </c>
    </row>
    <row r="7144" spans="1:5">
      <c r="A7144" t="s">
        <v>23903</v>
      </c>
      <c r="B7144" t="s">
        <v>9618</v>
      </c>
      <c r="C7144">
        <v>6447</v>
      </c>
      <c r="D7144" t="s">
        <v>23904</v>
      </c>
      <c r="E7144">
        <v>4.5</v>
      </c>
    </row>
    <row r="7145" spans="1:5">
      <c r="A7145" t="s">
        <v>23905</v>
      </c>
      <c r="B7145" t="s">
        <v>9618</v>
      </c>
      <c r="C7145">
        <v>6447</v>
      </c>
      <c r="D7145" t="s">
        <v>23906</v>
      </c>
      <c r="E7145">
        <v>4.49</v>
      </c>
    </row>
    <row r="7146" spans="1:5">
      <c r="A7146" t="s">
        <v>23907</v>
      </c>
      <c r="B7146" t="s">
        <v>9618</v>
      </c>
      <c r="C7146">
        <v>6447</v>
      </c>
      <c r="D7146" t="s">
        <v>23908</v>
      </c>
      <c r="E7146">
        <v>4.49</v>
      </c>
    </row>
    <row r="7147" spans="1:5">
      <c r="A7147" t="s">
        <v>23909</v>
      </c>
      <c r="B7147" t="s">
        <v>9618</v>
      </c>
      <c r="C7147">
        <v>6447</v>
      </c>
      <c r="D7147" t="s">
        <v>23910</v>
      </c>
      <c r="E7147">
        <v>2.23</v>
      </c>
    </row>
    <row r="7148" spans="1:5">
      <c r="A7148" t="s">
        <v>23911</v>
      </c>
      <c r="B7148" t="s">
        <v>9618</v>
      </c>
      <c r="C7148">
        <v>6447</v>
      </c>
      <c r="D7148" t="s">
        <v>23912</v>
      </c>
      <c r="E7148">
        <v>0</v>
      </c>
    </row>
    <row r="7149" spans="1:5">
      <c r="A7149" t="s">
        <v>23913</v>
      </c>
      <c r="B7149" t="s">
        <v>9618</v>
      </c>
      <c r="C7149">
        <v>6447</v>
      </c>
      <c r="D7149" t="s">
        <v>23914</v>
      </c>
      <c r="E7149">
        <v>0</v>
      </c>
    </row>
    <row r="7150" spans="1:5">
      <c r="A7150" t="s">
        <v>23915</v>
      </c>
      <c r="B7150" t="s">
        <v>9618</v>
      </c>
      <c r="C7150">
        <v>6447</v>
      </c>
      <c r="D7150" t="s">
        <v>23916</v>
      </c>
      <c r="E7150">
        <v>0</v>
      </c>
    </row>
    <row r="7151" spans="1:5">
      <c r="A7151" t="s">
        <v>23917</v>
      </c>
      <c r="B7151" t="s">
        <v>9618</v>
      </c>
      <c r="C7151">
        <v>6447</v>
      </c>
      <c r="D7151" t="s">
        <v>23918</v>
      </c>
      <c r="E7151">
        <v>0</v>
      </c>
    </row>
    <row r="7152" spans="1:5">
      <c r="A7152" t="s">
        <v>23919</v>
      </c>
      <c r="B7152" t="s">
        <v>9618</v>
      </c>
      <c r="C7152">
        <v>6447</v>
      </c>
      <c r="D7152" t="s">
        <v>23920</v>
      </c>
      <c r="E7152">
        <v>0</v>
      </c>
    </row>
    <row r="7153" spans="1:5">
      <c r="A7153" t="s">
        <v>23921</v>
      </c>
      <c r="B7153" t="s">
        <v>9618</v>
      </c>
      <c r="C7153">
        <v>6447</v>
      </c>
      <c r="D7153" t="s">
        <v>23922</v>
      </c>
      <c r="E7153">
        <v>0</v>
      </c>
    </row>
    <row r="7154" spans="1:5">
      <c r="A7154" t="s">
        <v>23923</v>
      </c>
      <c r="B7154" t="s">
        <v>9618</v>
      </c>
      <c r="C7154">
        <v>6447</v>
      </c>
      <c r="D7154" t="s">
        <v>23924</v>
      </c>
      <c r="E7154">
        <v>0</v>
      </c>
    </row>
    <row r="7155" spans="1:5">
      <c r="A7155" t="s">
        <v>23925</v>
      </c>
      <c r="B7155" t="s">
        <v>9618</v>
      </c>
      <c r="C7155">
        <v>6447</v>
      </c>
      <c r="D7155" t="s">
        <v>23926</v>
      </c>
      <c r="E7155">
        <v>0</v>
      </c>
    </row>
    <row r="7156" spans="1:5">
      <c r="A7156" t="s">
        <v>23927</v>
      </c>
      <c r="B7156" t="s">
        <v>9618</v>
      </c>
      <c r="C7156">
        <v>6447</v>
      </c>
      <c r="D7156" t="s">
        <v>23928</v>
      </c>
      <c r="E7156">
        <v>0</v>
      </c>
    </row>
    <row r="7157" spans="1:5">
      <c r="A7157" t="s">
        <v>23929</v>
      </c>
      <c r="B7157" t="s">
        <v>9618</v>
      </c>
      <c r="C7157">
        <v>6447</v>
      </c>
      <c r="D7157" t="s">
        <v>23930</v>
      </c>
      <c r="E7157">
        <v>0</v>
      </c>
    </row>
    <row r="7158" spans="1:5">
      <c r="A7158" t="s">
        <v>23931</v>
      </c>
      <c r="B7158" t="s">
        <v>9618</v>
      </c>
      <c r="C7158">
        <v>6447</v>
      </c>
      <c r="D7158" t="s">
        <v>23932</v>
      </c>
      <c r="E7158">
        <v>0</v>
      </c>
    </row>
    <row r="7159" spans="1:5">
      <c r="A7159" t="s">
        <v>23933</v>
      </c>
      <c r="B7159" t="s">
        <v>9618</v>
      </c>
      <c r="C7159">
        <v>6447</v>
      </c>
      <c r="D7159" t="s">
        <v>23934</v>
      </c>
      <c r="E7159">
        <v>0</v>
      </c>
    </row>
    <row r="7160" spans="1:5">
      <c r="A7160" t="s">
        <v>23935</v>
      </c>
      <c r="B7160" t="s">
        <v>9618</v>
      </c>
      <c r="C7160">
        <v>6447</v>
      </c>
      <c r="D7160" t="s">
        <v>23936</v>
      </c>
      <c r="E7160">
        <v>0</v>
      </c>
    </row>
    <row r="7161" spans="1:5">
      <c r="A7161" t="s">
        <v>23937</v>
      </c>
      <c r="B7161" t="s">
        <v>9618</v>
      </c>
      <c r="C7161">
        <v>6447</v>
      </c>
      <c r="D7161" t="s">
        <v>23938</v>
      </c>
      <c r="E7161">
        <v>4.2</v>
      </c>
    </row>
    <row r="7162" spans="1:5">
      <c r="A7162" t="s">
        <v>23939</v>
      </c>
      <c r="B7162" t="s">
        <v>9618</v>
      </c>
      <c r="C7162">
        <v>6447</v>
      </c>
      <c r="D7162" t="s">
        <v>23940</v>
      </c>
      <c r="E7162">
        <v>19.739999999999998</v>
      </c>
    </row>
    <row r="7163" spans="1:5">
      <c r="A7163" t="s">
        <v>23941</v>
      </c>
      <c r="B7163" t="s">
        <v>9618</v>
      </c>
      <c r="C7163">
        <v>6447</v>
      </c>
      <c r="D7163" t="s">
        <v>23942</v>
      </c>
      <c r="E7163">
        <v>9.99</v>
      </c>
    </row>
    <row r="7164" spans="1:5">
      <c r="A7164" t="s">
        <v>23943</v>
      </c>
      <c r="B7164" t="s">
        <v>9618</v>
      </c>
      <c r="C7164">
        <v>6447</v>
      </c>
      <c r="D7164" t="s">
        <v>23944</v>
      </c>
      <c r="E7164">
        <v>86.52</v>
      </c>
    </row>
    <row r="7165" spans="1:5">
      <c r="A7165" t="s">
        <v>23945</v>
      </c>
      <c r="B7165" t="s">
        <v>9618</v>
      </c>
      <c r="C7165">
        <v>6447</v>
      </c>
      <c r="D7165" t="s">
        <v>23946</v>
      </c>
      <c r="E7165">
        <v>87.63</v>
      </c>
    </row>
    <row r="7166" spans="1:5">
      <c r="A7166" t="s">
        <v>23947</v>
      </c>
      <c r="B7166" t="s">
        <v>9618</v>
      </c>
      <c r="C7166">
        <v>6447</v>
      </c>
      <c r="D7166" t="s">
        <v>23948</v>
      </c>
      <c r="E7166">
        <v>5.22</v>
      </c>
    </row>
    <row r="7167" spans="1:5">
      <c r="A7167" t="s">
        <v>23949</v>
      </c>
      <c r="B7167" t="s">
        <v>9618</v>
      </c>
      <c r="C7167">
        <v>6447</v>
      </c>
      <c r="D7167" t="s">
        <v>23950</v>
      </c>
      <c r="E7167">
        <v>4.53</v>
      </c>
    </row>
    <row r="7168" spans="1:5">
      <c r="A7168" t="s">
        <v>23951</v>
      </c>
      <c r="B7168" t="s">
        <v>9618</v>
      </c>
      <c r="C7168">
        <v>6447</v>
      </c>
      <c r="D7168" t="s">
        <v>23952</v>
      </c>
      <c r="E7168">
        <v>80.319999999999993</v>
      </c>
    </row>
    <row r="7169" spans="1:5">
      <c r="A7169" t="s">
        <v>23953</v>
      </c>
      <c r="B7169" t="s">
        <v>9618</v>
      </c>
      <c r="C7169">
        <v>6447</v>
      </c>
      <c r="D7169" t="s">
        <v>23954</v>
      </c>
      <c r="E7169">
        <v>83.65</v>
      </c>
    </row>
    <row r="7170" spans="1:5">
      <c r="A7170" t="s">
        <v>23955</v>
      </c>
      <c r="B7170" t="s">
        <v>9618</v>
      </c>
      <c r="C7170">
        <v>6447</v>
      </c>
      <c r="D7170" t="s">
        <v>23956</v>
      </c>
      <c r="E7170">
        <v>4.54</v>
      </c>
    </row>
    <row r="7171" spans="1:5">
      <c r="A7171" t="s">
        <v>23957</v>
      </c>
      <c r="B7171" t="s">
        <v>9618</v>
      </c>
      <c r="C7171">
        <v>6447</v>
      </c>
      <c r="D7171" t="s">
        <v>23958</v>
      </c>
      <c r="E7171">
        <v>2.23</v>
      </c>
    </row>
    <row r="7172" spans="1:5">
      <c r="A7172" t="s">
        <v>23959</v>
      </c>
      <c r="B7172" t="s">
        <v>9618</v>
      </c>
      <c r="C7172">
        <v>6447</v>
      </c>
      <c r="D7172" t="s">
        <v>23960</v>
      </c>
      <c r="E7172">
        <v>0</v>
      </c>
    </row>
    <row r="7173" spans="1:5">
      <c r="A7173" t="s">
        <v>23961</v>
      </c>
      <c r="B7173" t="s">
        <v>9618</v>
      </c>
      <c r="C7173">
        <v>6447</v>
      </c>
      <c r="D7173" t="s">
        <v>23962</v>
      </c>
      <c r="E7173">
        <v>0</v>
      </c>
    </row>
    <row r="7174" spans="1:5">
      <c r="A7174" t="s">
        <v>23963</v>
      </c>
      <c r="B7174" t="s">
        <v>9618</v>
      </c>
      <c r="C7174">
        <v>6447</v>
      </c>
      <c r="D7174" t="s">
        <v>23964</v>
      </c>
      <c r="E7174">
        <v>0</v>
      </c>
    </row>
    <row r="7175" spans="1:5">
      <c r="A7175" t="s">
        <v>23965</v>
      </c>
      <c r="B7175" t="s">
        <v>9618</v>
      </c>
      <c r="C7175">
        <v>6447</v>
      </c>
      <c r="D7175" t="s">
        <v>23966</v>
      </c>
      <c r="E7175">
        <v>0</v>
      </c>
    </row>
    <row r="7176" spans="1:5">
      <c r="A7176" t="s">
        <v>23967</v>
      </c>
      <c r="B7176" t="s">
        <v>9618</v>
      </c>
      <c r="C7176">
        <v>6447</v>
      </c>
      <c r="D7176" t="s">
        <v>23968</v>
      </c>
      <c r="E7176">
        <v>0</v>
      </c>
    </row>
    <row r="7177" spans="1:5">
      <c r="A7177" t="s">
        <v>23969</v>
      </c>
      <c r="B7177" t="s">
        <v>9618</v>
      </c>
      <c r="C7177">
        <v>6447</v>
      </c>
      <c r="D7177" t="s">
        <v>23970</v>
      </c>
      <c r="E7177">
        <v>0</v>
      </c>
    </row>
    <row r="7178" spans="1:5">
      <c r="A7178" t="s">
        <v>23971</v>
      </c>
      <c r="B7178" t="s">
        <v>9618</v>
      </c>
      <c r="C7178">
        <v>6447</v>
      </c>
      <c r="D7178" t="s">
        <v>23972</v>
      </c>
      <c r="E7178">
        <v>0</v>
      </c>
    </row>
    <row r="7179" spans="1:5">
      <c r="A7179" t="s">
        <v>23973</v>
      </c>
      <c r="B7179" t="s">
        <v>9618</v>
      </c>
      <c r="C7179">
        <v>6447</v>
      </c>
      <c r="D7179" t="s">
        <v>23974</v>
      </c>
      <c r="E7179">
        <v>0</v>
      </c>
    </row>
    <row r="7180" spans="1:5">
      <c r="A7180" t="s">
        <v>23975</v>
      </c>
      <c r="B7180" t="s">
        <v>9618</v>
      </c>
      <c r="C7180">
        <v>6447</v>
      </c>
      <c r="D7180" t="s">
        <v>23976</v>
      </c>
      <c r="E7180">
        <v>0</v>
      </c>
    </row>
    <row r="7181" spans="1:5">
      <c r="A7181" t="s">
        <v>23977</v>
      </c>
      <c r="B7181" t="s">
        <v>9618</v>
      </c>
      <c r="C7181">
        <v>6447</v>
      </c>
      <c r="D7181" t="s">
        <v>23978</v>
      </c>
      <c r="E7181">
        <v>0</v>
      </c>
    </row>
    <row r="7182" spans="1:5">
      <c r="A7182" t="s">
        <v>23979</v>
      </c>
      <c r="B7182" t="s">
        <v>9618</v>
      </c>
      <c r="C7182">
        <v>6447</v>
      </c>
      <c r="D7182" t="s">
        <v>23980</v>
      </c>
      <c r="E7182">
        <v>0</v>
      </c>
    </row>
    <row r="7183" spans="1:5">
      <c r="A7183" t="s">
        <v>23981</v>
      </c>
      <c r="B7183" t="s">
        <v>9618</v>
      </c>
      <c r="C7183">
        <v>6447</v>
      </c>
      <c r="D7183" t="s">
        <v>23982</v>
      </c>
      <c r="E7183">
        <v>0</v>
      </c>
    </row>
    <row r="7184" spans="1:5">
      <c r="A7184" t="s">
        <v>23983</v>
      </c>
      <c r="B7184" t="s">
        <v>9618</v>
      </c>
      <c r="C7184">
        <v>6447</v>
      </c>
      <c r="D7184" t="s">
        <v>23984</v>
      </c>
      <c r="E7184">
        <v>0</v>
      </c>
    </row>
    <row r="7185" spans="1:5">
      <c r="A7185" t="s">
        <v>23985</v>
      </c>
      <c r="B7185" t="s">
        <v>9618</v>
      </c>
      <c r="C7185">
        <v>6447</v>
      </c>
      <c r="D7185" t="s">
        <v>23986</v>
      </c>
      <c r="E7185">
        <v>2.31</v>
      </c>
    </row>
    <row r="7186" spans="1:5">
      <c r="A7186" t="s">
        <v>23987</v>
      </c>
      <c r="B7186" t="s">
        <v>9618</v>
      </c>
      <c r="C7186">
        <v>6447</v>
      </c>
      <c r="D7186" t="s">
        <v>23988</v>
      </c>
      <c r="E7186">
        <v>6.41</v>
      </c>
    </row>
    <row r="7187" spans="1:5">
      <c r="A7187" t="s">
        <v>23989</v>
      </c>
      <c r="B7187" t="s">
        <v>9618</v>
      </c>
      <c r="C7187">
        <v>6447</v>
      </c>
      <c r="D7187" t="s">
        <v>23990</v>
      </c>
      <c r="E7187">
        <v>4.54</v>
      </c>
    </row>
    <row r="7188" spans="1:5">
      <c r="A7188" t="s">
        <v>23991</v>
      </c>
      <c r="B7188" t="s">
        <v>9618</v>
      </c>
      <c r="C7188">
        <v>6447</v>
      </c>
      <c r="D7188" t="s">
        <v>23992</v>
      </c>
      <c r="E7188">
        <v>4.54</v>
      </c>
    </row>
    <row r="7189" spans="1:5">
      <c r="A7189" t="s">
        <v>23993</v>
      </c>
      <c r="B7189" t="s">
        <v>9618</v>
      </c>
      <c r="C7189">
        <v>6447</v>
      </c>
      <c r="D7189" t="s">
        <v>23994</v>
      </c>
      <c r="E7189">
        <v>4.67</v>
      </c>
    </row>
    <row r="7190" spans="1:5">
      <c r="A7190" t="s">
        <v>23995</v>
      </c>
      <c r="B7190" t="s">
        <v>9618</v>
      </c>
      <c r="C7190">
        <v>6447</v>
      </c>
      <c r="D7190" t="s">
        <v>23996</v>
      </c>
      <c r="E7190">
        <v>5.88</v>
      </c>
    </row>
    <row r="7191" spans="1:5">
      <c r="A7191" t="s">
        <v>23997</v>
      </c>
      <c r="B7191" t="s">
        <v>9618</v>
      </c>
      <c r="C7191">
        <v>6447</v>
      </c>
      <c r="D7191" t="s">
        <v>23998</v>
      </c>
      <c r="E7191">
        <v>160.94</v>
      </c>
    </row>
    <row r="7192" spans="1:5">
      <c r="A7192" t="s">
        <v>23999</v>
      </c>
      <c r="B7192" t="s">
        <v>9618</v>
      </c>
      <c r="C7192">
        <v>6447</v>
      </c>
      <c r="D7192" t="s">
        <v>24000</v>
      </c>
      <c r="E7192">
        <v>578.17999999999995</v>
      </c>
    </row>
    <row r="7193" spans="1:5">
      <c r="A7193" t="s">
        <v>24001</v>
      </c>
      <c r="B7193" t="s">
        <v>9618</v>
      </c>
      <c r="C7193">
        <v>6447</v>
      </c>
      <c r="D7193" t="s">
        <v>24002</v>
      </c>
      <c r="E7193">
        <v>147.18</v>
      </c>
    </row>
    <row r="7194" spans="1:5">
      <c r="A7194" t="s">
        <v>24003</v>
      </c>
      <c r="B7194" t="s">
        <v>9618</v>
      </c>
      <c r="C7194">
        <v>6447</v>
      </c>
      <c r="D7194" t="s">
        <v>24004</v>
      </c>
      <c r="E7194">
        <v>34.93</v>
      </c>
    </row>
    <row r="7195" spans="1:5">
      <c r="A7195" t="s">
        <v>24005</v>
      </c>
      <c r="B7195" t="s">
        <v>9618</v>
      </c>
      <c r="C7195">
        <v>6447</v>
      </c>
      <c r="D7195" t="s">
        <v>24006</v>
      </c>
      <c r="E7195">
        <v>3</v>
      </c>
    </row>
    <row r="7196" spans="1:5">
      <c r="A7196" t="s">
        <v>24007</v>
      </c>
      <c r="B7196" t="s">
        <v>9618</v>
      </c>
      <c r="C7196">
        <v>6447</v>
      </c>
      <c r="D7196" t="s">
        <v>24008</v>
      </c>
      <c r="E7196">
        <v>0</v>
      </c>
    </row>
    <row r="7197" spans="1:5">
      <c r="A7197" t="s">
        <v>24009</v>
      </c>
      <c r="B7197" t="s">
        <v>9618</v>
      </c>
      <c r="C7197">
        <v>6447</v>
      </c>
      <c r="D7197" t="s">
        <v>24010</v>
      </c>
      <c r="E7197">
        <v>0</v>
      </c>
    </row>
    <row r="7198" spans="1:5">
      <c r="A7198" t="s">
        <v>24011</v>
      </c>
      <c r="B7198" t="s">
        <v>9618</v>
      </c>
      <c r="C7198">
        <v>6447</v>
      </c>
      <c r="D7198" t="s">
        <v>24012</v>
      </c>
      <c r="E7198">
        <v>0</v>
      </c>
    </row>
    <row r="7199" spans="1:5">
      <c r="A7199" t="s">
        <v>24013</v>
      </c>
      <c r="B7199" t="s">
        <v>9618</v>
      </c>
      <c r="C7199">
        <v>6447</v>
      </c>
      <c r="D7199" t="s">
        <v>24014</v>
      </c>
      <c r="E7199">
        <v>0</v>
      </c>
    </row>
    <row r="7200" spans="1:5">
      <c r="A7200" t="s">
        <v>24015</v>
      </c>
      <c r="B7200" t="s">
        <v>9618</v>
      </c>
      <c r="C7200">
        <v>6447</v>
      </c>
      <c r="D7200" t="s">
        <v>24016</v>
      </c>
      <c r="E7200">
        <v>0</v>
      </c>
    </row>
    <row r="7201" spans="1:5">
      <c r="A7201" t="s">
        <v>24017</v>
      </c>
      <c r="B7201" t="s">
        <v>9618</v>
      </c>
      <c r="C7201">
        <v>6447</v>
      </c>
      <c r="D7201" t="s">
        <v>24018</v>
      </c>
      <c r="E7201">
        <v>0</v>
      </c>
    </row>
    <row r="7202" spans="1:5">
      <c r="A7202" t="s">
        <v>24019</v>
      </c>
      <c r="B7202" t="s">
        <v>9618</v>
      </c>
      <c r="C7202">
        <v>6447</v>
      </c>
      <c r="D7202" t="s">
        <v>24020</v>
      </c>
      <c r="E7202">
        <v>0</v>
      </c>
    </row>
    <row r="7203" spans="1:5">
      <c r="A7203" t="s">
        <v>24021</v>
      </c>
      <c r="B7203" t="s">
        <v>9618</v>
      </c>
      <c r="C7203">
        <v>6447</v>
      </c>
      <c r="D7203" t="s">
        <v>24022</v>
      </c>
      <c r="E7203">
        <v>0</v>
      </c>
    </row>
    <row r="7204" spans="1:5">
      <c r="A7204" t="s">
        <v>24023</v>
      </c>
      <c r="B7204" t="s">
        <v>9618</v>
      </c>
      <c r="C7204">
        <v>6447</v>
      </c>
      <c r="D7204" t="s">
        <v>24024</v>
      </c>
      <c r="E7204">
        <v>0</v>
      </c>
    </row>
    <row r="7205" spans="1:5">
      <c r="A7205" t="s">
        <v>24025</v>
      </c>
      <c r="B7205" t="s">
        <v>9618</v>
      </c>
      <c r="C7205">
        <v>6447</v>
      </c>
      <c r="D7205" t="s">
        <v>24026</v>
      </c>
      <c r="E7205">
        <v>0</v>
      </c>
    </row>
    <row r="7206" spans="1:5">
      <c r="A7206" t="s">
        <v>24027</v>
      </c>
      <c r="B7206" t="s">
        <v>9618</v>
      </c>
      <c r="C7206">
        <v>6447</v>
      </c>
      <c r="D7206" t="s">
        <v>24028</v>
      </c>
      <c r="E7206">
        <v>0</v>
      </c>
    </row>
    <row r="7207" spans="1:5">
      <c r="A7207" t="s">
        <v>24029</v>
      </c>
      <c r="B7207" t="s">
        <v>9618</v>
      </c>
      <c r="C7207">
        <v>6447</v>
      </c>
      <c r="D7207" t="s">
        <v>24030</v>
      </c>
      <c r="E7207">
        <v>0</v>
      </c>
    </row>
    <row r="7208" spans="1:5">
      <c r="A7208" t="s">
        <v>24031</v>
      </c>
      <c r="B7208" t="s">
        <v>9618</v>
      </c>
      <c r="C7208">
        <v>6447</v>
      </c>
      <c r="D7208" t="s">
        <v>24032</v>
      </c>
      <c r="E7208">
        <v>0</v>
      </c>
    </row>
    <row r="7209" spans="1:5">
      <c r="A7209" t="s">
        <v>24033</v>
      </c>
      <c r="B7209" t="s">
        <v>9618</v>
      </c>
      <c r="C7209">
        <v>6447</v>
      </c>
      <c r="D7209" t="s">
        <v>24034</v>
      </c>
      <c r="E7209">
        <v>2.2400000000000002</v>
      </c>
    </row>
    <row r="7210" spans="1:5">
      <c r="A7210" t="s">
        <v>24035</v>
      </c>
      <c r="B7210" t="s">
        <v>9618</v>
      </c>
      <c r="C7210">
        <v>6447</v>
      </c>
      <c r="D7210" t="s">
        <v>24036</v>
      </c>
      <c r="E7210">
        <v>10.1</v>
      </c>
    </row>
    <row r="7211" spans="1:5">
      <c r="A7211" t="s">
        <v>24037</v>
      </c>
      <c r="B7211" t="s">
        <v>9618</v>
      </c>
      <c r="C7211">
        <v>6447</v>
      </c>
      <c r="D7211" t="s">
        <v>24038</v>
      </c>
      <c r="E7211">
        <v>102.27</v>
      </c>
    </row>
    <row r="7212" spans="1:5">
      <c r="A7212" t="s">
        <v>24039</v>
      </c>
      <c r="B7212" t="s">
        <v>9618</v>
      </c>
      <c r="C7212">
        <v>6447</v>
      </c>
      <c r="D7212" t="s">
        <v>24040</v>
      </c>
      <c r="E7212">
        <v>195.12</v>
      </c>
    </row>
    <row r="7213" spans="1:5">
      <c r="A7213" t="s">
        <v>24041</v>
      </c>
      <c r="B7213" t="s">
        <v>9618</v>
      </c>
      <c r="C7213">
        <v>6447</v>
      </c>
      <c r="D7213" t="s">
        <v>24042</v>
      </c>
      <c r="E7213">
        <v>34.44</v>
      </c>
    </row>
    <row r="7214" spans="1:5">
      <c r="A7214" t="s">
        <v>24043</v>
      </c>
      <c r="B7214" t="s">
        <v>9618</v>
      </c>
      <c r="C7214">
        <v>6447</v>
      </c>
      <c r="D7214" t="s">
        <v>24044</v>
      </c>
      <c r="E7214">
        <v>101.02</v>
      </c>
    </row>
    <row r="7215" spans="1:5">
      <c r="A7215" t="s">
        <v>24045</v>
      </c>
      <c r="B7215" t="s">
        <v>9618</v>
      </c>
      <c r="C7215">
        <v>6447</v>
      </c>
      <c r="D7215" t="s">
        <v>24046</v>
      </c>
      <c r="E7215">
        <v>202.18</v>
      </c>
    </row>
    <row r="7216" spans="1:5">
      <c r="A7216" t="s">
        <v>24047</v>
      </c>
      <c r="B7216" t="s">
        <v>9618</v>
      </c>
      <c r="C7216">
        <v>6447</v>
      </c>
      <c r="D7216" t="s">
        <v>24048</v>
      </c>
      <c r="E7216">
        <v>45.06</v>
      </c>
    </row>
    <row r="7217" spans="1:5">
      <c r="A7217" t="s">
        <v>24049</v>
      </c>
      <c r="B7217" t="s">
        <v>9618</v>
      </c>
      <c r="C7217">
        <v>6447</v>
      </c>
      <c r="D7217" t="s">
        <v>24050</v>
      </c>
      <c r="E7217">
        <v>8.5</v>
      </c>
    </row>
    <row r="7218" spans="1:5">
      <c r="A7218" t="s">
        <v>24051</v>
      </c>
      <c r="B7218" t="s">
        <v>9618</v>
      </c>
      <c r="C7218">
        <v>6447</v>
      </c>
      <c r="D7218" t="s">
        <v>24052</v>
      </c>
      <c r="E7218">
        <v>4.5199999999999996</v>
      </c>
    </row>
    <row r="7219" spans="1:5">
      <c r="A7219" t="s">
        <v>24053</v>
      </c>
      <c r="B7219" t="s">
        <v>9618</v>
      </c>
      <c r="C7219">
        <v>6447</v>
      </c>
      <c r="D7219" t="s">
        <v>24054</v>
      </c>
      <c r="E7219">
        <v>1.49</v>
      </c>
    </row>
    <row r="7220" spans="1:5">
      <c r="A7220" t="s">
        <v>24055</v>
      </c>
      <c r="B7220" t="s">
        <v>9618</v>
      </c>
      <c r="C7220">
        <v>6447</v>
      </c>
      <c r="D7220" t="s">
        <v>24056</v>
      </c>
      <c r="E7220">
        <v>0</v>
      </c>
    </row>
    <row r="7221" spans="1:5">
      <c r="A7221" t="s">
        <v>24057</v>
      </c>
      <c r="B7221" t="s">
        <v>9618</v>
      </c>
      <c r="C7221">
        <v>6447</v>
      </c>
      <c r="D7221" t="s">
        <v>24058</v>
      </c>
      <c r="E7221">
        <v>0</v>
      </c>
    </row>
    <row r="7222" spans="1:5">
      <c r="A7222" t="s">
        <v>24059</v>
      </c>
      <c r="B7222" t="s">
        <v>9618</v>
      </c>
      <c r="C7222">
        <v>6447</v>
      </c>
      <c r="D7222" t="s">
        <v>24060</v>
      </c>
      <c r="E7222">
        <v>0</v>
      </c>
    </row>
    <row r="7223" spans="1:5">
      <c r="A7223" t="s">
        <v>24061</v>
      </c>
      <c r="B7223" t="s">
        <v>9618</v>
      </c>
      <c r="C7223">
        <v>6447</v>
      </c>
      <c r="D7223" t="s">
        <v>24062</v>
      </c>
      <c r="E7223">
        <v>0</v>
      </c>
    </row>
    <row r="7224" spans="1:5">
      <c r="A7224" t="s">
        <v>24063</v>
      </c>
      <c r="B7224" t="s">
        <v>9618</v>
      </c>
      <c r="C7224">
        <v>6447</v>
      </c>
      <c r="D7224" t="s">
        <v>24064</v>
      </c>
      <c r="E7224">
        <v>0</v>
      </c>
    </row>
    <row r="7225" spans="1:5">
      <c r="A7225" t="s">
        <v>24065</v>
      </c>
      <c r="B7225" t="s">
        <v>9618</v>
      </c>
      <c r="C7225">
        <v>6447</v>
      </c>
      <c r="D7225" t="s">
        <v>24066</v>
      </c>
      <c r="E7225">
        <v>0</v>
      </c>
    </row>
    <row r="7226" spans="1:5">
      <c r="A7226" t="s">
        <v>24067</v>
      </c>
      <c r="B7226" t="s">
        <v>9618</v>
      </c>
      <c r="C7226">
        <v>6447</v>
      </c>
      <c r="D7226" t="s">
        <v>24068</v>
      </c>
      <c r="E7226">
        <v>0</v>
      </c>
    </row>
    <row r="7227" spans="1:5">
      <c r="A7227" t="s">
        <v>24069</v>
      </c>
      <c r="B7227" t="s">
        <v>9618</v>
      </c>
      <c r="C7227">
        <v>6447</v>
      </c>
      <c r="D7227" t="s">
        <v>24070</v>
      </c>
      <c r="E7227">
        <v>0</v>
      </c>
    </row>
    <row r="7228" spans="1:5">
      <c r="A7228" t="s">
        <v>24071</v>
      </c>
      <c r="B7228" t="s">
        <v>9618</v>
      </c>
      <c r="C7228">
        <v>6447</v>
      </c>
      <c r="D7228" t="s">
        <v>24072</v>
      </c>
      <c r="E7228">
        <v>0</v>
      </c>
    </row>
    <row r="7229" spans="1:5">
      <c r="A7229" t="s">
        <v>24073</v>
      </c>
      <c r="B7229" t="s">
        <v>9618</v>
      </c>
      <c r="C7229">
        <v>6447</v>
      </c>
      <c r="D7229" t="s">
        <v>24074</v>
      </c>
      <c r="E7229">
        <v>0</v>
      </c>
    </row>
    <row r="7230" spans="1:5">
      <c r="A7230" t="s">
        <v>24075</v>
      </c>
      <c r="B7230" t="s">
        <v>9618</v>
      </c>
      <c r="C7230">
        <v>6447</v>
      </c>
      <c r="D7230" t="s">
        <v>24076</v>
      </c>
      <c r="E7230">
        <v>0</v>
      </c>
    </row>
    <row r="7231" spans="1:5">
      <c r="A7231" t="s">
        <v>24077</v>
      </c>
      <c r="B7231" t="s">
        <v>9618</v>
      </c>
      <c r="C7231">
        <v>6447</v>
      </c>
      <c r="D7231" t="s">
        <v>24078</v>
      </c>
      <c r="E7231">
        <v>0</v>
      </c>
    </row>
    <row r="7232" spans="1:5">
      <c r="A7232" t="s">
        <v>24079</v>
      </c>
      <c r="B7232" t="s">
        <v>9618</v>
      </c>
      <c r="C7232">
        <v>6447</v>
      </c>
      <c r="D7232" t="s">
        <v>24080</v>
      </c>
      <c r="E7232">
        <v>0</v>
      </c>
    </row>
    <row r="7233" spans="1:5">
      <c r="A7233" t="s">
        <v>24081</v>
      </c>
      <c r="B7233" t="s">
        <v>9618</v>
      </c>
      <c r="C7233">
        <v>6447</v>
      </c>
      <c r="D7233" t="s">
        <v>24082</v>
      </c>
      <c r="E7233">
        <v>2.31</v>
      </c>
    </row>
    <row r="7234" spans="1:5">
      <c r="A7234" t="s">
        <v>24083</v>
      </c>
      <c r="B7234" t="s">
        <v>9618</v>
      </c>
      <c r="C7234">
        <v>6447</v>
      </c>
      <c r="D7234" t="s">
        <v>24084</v>
      </c>
      <c r="E7234">
        <v>140.05000000000001</v>
      </c>
    </row>
    <row r="7235" spans="1:5">
      <c r="A7235" t="s">
        <v>24085</v>
      </c>
      <c r="B7235" t="s">
        <v>9618</v>
      </c>
      <c r="C7235">
        <v>6447</v>
      </c>
      <c r="D7235" t="s">
        <v>24086</v>
      </c>
      <c r="E7235">
        <v>487.66</v>
      </c>
    </row>
    <row r="7236" spans="1:5">
      <c r="A7236" t="s">
        <v>24087</v>
      </c>
      <c r="B7236" t="s">
        <v>9618</v>
      </c>
      <c r="C7236">
        <v>6447</v>
      </c>
      <c r="D7236" t="s">
        <v>24088</v>
      </c>
      <c r="E7236">
        <v>106.35</v>
      </c>
    </row>
    <row r="7237" spans="1:5">
      <c r="A7237" t="s">
        <v>24089</v>
      </c>
      <c r="B7237" t="s">
        <v>9618</v>
      </c>
      <c r="C7237">
        <v>6447</v>
      </c>
      <c r="D7237" t="s">
        <v>24090</v>
      </c>
      <c r="E7237">
        <v>27.79</v>
      </c>
    </row>
    <row r="7238" spans="1:5">
      <c r="A7238" t="s">
        <v>24091</v>
      </c>
      <c r="B7238" t="s">
        <v>9618</v>
      </c>
      <c r="C7238">
        <v>6447</v>
      </c>
      <c r="D7238" t="s">
        <v>24092</v>
      </c>
      <c r="E7238">
        <v>103.49</v>
      </c>
    </row>
    <row r="7239" spans="1:5">
      <c r="A7239" t="s">
        <v>24093</v>
      </c>
      <c r="B7239" t="s">
        <v>9618</v>
      </c>
      <c r="C7239">
        <v>6447</v>
      </c>
      <c r="D7239" t="s">
        <v>24094</v>
      </c>
      <c r="E7239">
        <v>4.91</v>
      </c>
    </row>
    <row r="7240" spans="1:5">
      <c r="A7240" t="s">
        <v>24095</v>
      </c>
      <c r="B7240" t="s">
        <v>9618</v>
      </c>
      <c r="C7240">
        <v>6447</v>
      </c>
      <c r="D7240" t="s">
        <v>24096</v>
      </c>
      <c r="E7240">
        <v>112.71</v>
      </c>
    </row>
    <row r="7241" spans="1:5">
      <c r="A7241" t="s">
        <v>24097</v>
      </c>
      <c r="B7241" t="s">
        <v>9618</v>
      </c>
      <c r="C7241">
        <v>6447</v>
      </c>
      <c r="D7241" t="s">
        <v>24098</v>
      </c>
      <c r="E7241">
        <v>15.26</v>
      </c>
    </row>
    <row r="7242" spans="1:5">
      <c r="A7242" t="s">
        <v>24099</v>
      </c>
      <c r="B7242" t="s">
        <v>9618</v>
      </c>
      <c r="C7242">
        <v>6447</v>
      </c>
      <c r="D7242" t="s">
        <v>24100</v>
      </c>
      <c r="E7242">
        <v>11.41</v>
      </c>
    </row>
    <row r="7243" spans="1:5">
      <c r="A7243" t="s">
        <v>24101</v>
      </c>
      <c r="B7243" t="s">
        <v>9618</v>
      </c>
      <c r="C7243">
        <v>6447</v>
      </c>
      <c r="D7243" t="s">
        <v>24102</v>
      </c>
      <c r="E7243">
        <v>1.64</v>
      </c>
    </row>
    <row r="7244" spans="1:5">
      <c r="A7244" t="s">
        <v>24103</v>
      </c>
      <c r="B7244" t="s">
        <v>9618</v>
      </c>
      <c r="C7244">
        <v>6447</v>
      </c>
      <c r="D7244" t="s">
        <v>24104</v>
      </c>
      <c r="E7244">
        <v>0</v>
      </c>
    </row>
    <row r="7245" spans="1:5">
      <c r="A7245" t="s">
        <v>24105</v>
      </c>
      <c r="B7245" t="s">
        <v>9618</v>
      </c>
      <c r="C7245">
        <v>6447</v>
      </c>
      <c r="D7245" t="s">
        <v>24106</v>
      </c>
      <c r="E7245">
        <v>0</v>
      </c>
    </row>
    <row r="7246" spans="1:5">
      <c r="A7246" t="s">
        <v>24107</v>
      </c>
      <c r="B7246" t="s">
        <v>9618</v>
      </c>
      <c r="C7246">
        <v>6447</v>
      </c>
      <c r="D7246" t="s">
        <v>24108</v>
      </c>
      <c r="E7246">
        <v>0</v>
      </c>
    </row>
    <row r="7247" spans="1:5">
      <c r="A7247" t="s">
        <v>24109</v>
      </c>
      <c r="B7247" t="s">
        <v>9618</v>
      </c>
      <c r="C7247">
        <v>6447</v>
      </c>
      <c r="D7247" t="s">
        <v>24110</v>
      </c>
      <c r="E7247">
        <v>0</v>
      </c>
    </row>
    <row r="7248" spans="1:5">
      <c r="A7248" t="s">
        <v>24111</v>
      </c>
      <c r="B7248" t="s">
        <v>9618</v>
      </c>
      <c r="C7248">
        <v>6447</v>
      </c>
      <c r="D7248" t="s">
        <v>24112</v>
      </c>
      <c r="E7248">
        <v>0</v>
      </c>
    </row>
    <row r="7249" spans="1:5">
      <c r="A7249" t="s">
        <v>24113</v>
      </c>
      <c r="B7249" t="s">
        <v>9618</v>
      </c>
      <c r="C7249">
        <v>6447</v>
      </c>
      <c r="D7249" t="s">
        <v>24114</v>
      </c>
      <c r="E7249">
        <v>0</v>
      </c>
    </row>
    <row r="7250" spans="1:5">
      <c r="A7250" t="s">
        <v>24115</v>
      </c>
      <c r="B7250" t="s">
        <v>9618</v>
      </c>
      <c r="C7250">
        <v>6447</v>
      </c>
      <c r="D7250" t="s">
        <v>24116</v>
      </c>
      <c r="E7250">
        <v>0</v>
      </c>
    </row>
    <row r="7251" spans="1:5">
      <c r="A7251" t="s">
        <v>24117</v>
      </c>
      <c r="B7251" t="s">
        <v>9618</v>
      </c>
      <c r="C7251">
        <v>6447</v>
      </c>
      <c r="D7251" t="s">
        <v>24118</v>
      </c>
      <c r="E7251">
        <v>0</v>
      </c>
    </row>
    <row r="7252" spans="1:5">
      <c r="A7252" t="s">
        <v>24119</v>
      </c>
      <c r="B7252" t="s">
        <v>9618</v>
      </c>
      <c r="C7252">
        <v>6447</v>
      </c>
      <c r="D7252" t="s">
        <v>24120</v>
      </c>
      <c r="E7252">
        <v>0</v>
      </c>
    </row>
    <row r="7253" spans="1:5">
      <c r="A7253" t="s">
        <v>24121</v>
      </c>
      <c r="B7253" t="s">
        <v>9618</v>
      </c>
      <c r="C7253">
        <v>6447</v>
      </c>
      <c r="D7253" t="s">
        <v>24122</v>
      </c>
      <c r="E7253">
        <v>0</v>
      </c>
    </row>
    <row r="7254" spans="1:5">
      <c r="A7254" t="s">
        <v>24123</v>
      </c>
      <c r="B7254" t="s">
        <v>9618</v>
      </c>
      <c r="C7254">
        <v>6447</v>
      </c>
      <c r="D7254" t="s">
        <v>24124</v>
      </c>
      <c r="E7254">
        <v>0</v>
      </c>
    </row>
    <row r="7255" spans="1:5">
      <c r="A7255" t="s">
        <v>24125</v>
      </c>
      <c r="B7255" t="s">
        <v>9618</v>
      </c>
      <c r="C7255">
        <v>6447</v>
      </c>
      <c r="D7255" t="s">
        <v>24126</v>
      </c>
      <c r="E7255">
        <v>0</v>
      </c>
    </row>
    <row r="7256" spans="1:5">
      <c r="A7256" t="s">
        <v>24127</v>
      </c>
      <c r="B7256" t="s">
        <v>9618</v>
      </c>
      <c r="C7256">
        <v>6447</v>
      </c>
      <c r="D7256" t="s">
        <v>24128</v>
      </c>
      <c r="E7256">
        <v>0</v>
      </c>
    </row>
    <row r="7257" spans="1:5">
      <c r="A7257" t="s">
        <v>24129</v>
      </c>
      <c r="B7257" t="s">
        <v>9618</v>
      </c>
      <c r="C7257">
        <v>6447</v>
      </c>
      <c r="D7257" t="s">
        <v>24130</v>
      </c>
      <c r="E7257">
        <v>3.21</v>
      </c>
    </row>
    <row r="7258" spans="1:5">
      <c r="A7258" t="s">
        <v>24131</v>
      </c>
      <c r="B7258" t="s">
        <v>9618</v>
      </c>
      <c r="C7258">
        <v>6447</v>
      </c>
      <c r="D7258" t="s">
        <v>24132</v>
      </c>
      <c r="E7258">
        <v>19.66</v>
      </c>
    </row>
    <row r="7259" spans="1:5">
      <c r="A7259" t="s">
        <v>24133</v>
      </c>
      <c r="B7259" t="s">
        <v>9618</v>
      </c>
      <c r="C7259">
        <v>6447</v>
      </c>
      <c r="D7259" t="s">
        <v>24134</v>
      </c>
      <c r="E7259">
        <v>4.4800000000000004</v>
      </c>
    </row>
    <row r="7260" spans="1:5">
      <c r="A7260" t="s">
        <v>24135</v>
      </c>
      <c r="B7260" t="s">
        <v>9618</v>
      </c>
      <c r="C7260">
        <v>6447</v>
      </c>
      <c r="D7260" t="s">
        <v>24136</v>
      </c>
      <c r="E7260">
        <v>4.49</v>
      </c>
    </row>
    <row r="7261" spans="1:5">
      <c r="A7261" t="s">
        <v>24137</v>
      </c>
      <c r="B7261" t="s">
        <v>9618</v>
      </c>
      <c r="C7261">
        <v>6447</v>
      </c>
      <c r="D7261" t="s">
        <v>24138</v>
      </c>
      <c r="E7261">
        <v>4.4800000000000004</v>
      </c>
    </row>
    <row r="7262" spans="1:5">
      <c r="A7262" t="s">
        <v>24139</v>
      </c>
      <c r="B7262" t="s">
        <v>9618</v>
      </c>
      <c r="C7262">
        <v>6447</v>
      </c>
      <c r="D7262" t="s">
        <v>24140</v>
      </c>
      <c r="E7262">
        <v>4.51</v>
      </c>
    </row>
    <row r="7263" spans="1:5">
      <c r="A7263" t="s">
        <v>24141</v>
      </c>
      <c r="B7263" t="s">
        <v>9618</v>
      </c>
      <c r="C7263">
        <v>6447</v>
      </c>
      <c r="D7263" t="s">
        <v>24142</v>
      </c>
      <c r="E7263">
        <v>4.51</v>
      </c>
    </row>
    <row r="7264" spans="1:5">
      <c r="A7264" t="s">
        <v>24143</v>
      </c>
      <c r="B7264" t="s">
        <v>9618</v>
      </c>
      <c r="C7264">
        <v>6447</v>
      </c>
      <c r="D7264" t="s">
        <v>24144</v>
      </c>
      <c r="E7264">
        <v>4.5</v>
      </c>
    </row>
    <row r="7265" spans="1:5">
      <c r="A7265" t="s">
        <v>24145</v>
      </c>
      <c r="B7265" t="s">
        <v>9618</v>
      </c>
      <c r="C7265">
        <v>6447</v>
      </c>
      <c r="D7265" t="s">
        <v>24146</v>
      </c>
      <c r="E7265">
        <v>4.49</v>
      </c>
    </row>
    <row r="7266" spans="1:5">
      <c r="A7266" t="s">
        <v>24147</v>
      </c>
      <c r="B7266" t="s">
        <v>9618</v>
      </c>
      <c r="C7266">
        <v>6447</v>
      </c>
      <c r="D7266" t="s">
        <v>24148</v>
      </c>
      <c r="E7266">
        <v>4.49</v>
      </c>
    </row>
    <row r="7267" spans="1:5">
      <c r="A7267" t="s">
        <v>24149</v>
      </c>
      <c r="B7267" t="s">
        <v>9618</v>
      </c>
      <c r="C7267">
        <v>6447</v>
      </c>
      <c r="D7267" t="s">
        <v>24150</v>
      </c>
      <c r="E7267">
        <v>1.49</v>
      </c>
    </row>
    <row r="7268" spans="1:5">
      <c r="A7268" t="s">
        <v>24151</v>
      </c>
      <c r="B7268" t="s">
        <v>9618</v>
      </c>
      <c r="C7268">
        <v>6447</v>
      </c>
      <c r="D7268" t="s">
        <v>24152</v>
      </c>
      <c r="E7268">
        <v>0</v>
      </c>
    </row>
    <row r="7269" spans="1:5">
      <c r="A7269" t="s">
        <v>24153</v>
      </c>
      <c r="B7269" t="s">
        <v>9618</v>
      </c>
      <c r="C7269">
        <v>6447</v>
      </c>
      <c r="D7269" t="s">
        <v>24154</v>
      </c>
      <c r="E7269">
        <v>0</v>
      </c>
    </row>
    <row r="7270" spans="1:5">
      <c r="A7270" t="s">
        <v>24155</v>
      </c>
      <c r="B7270" t="s">
        <v>9618</v>
      </c>
      <c r="C7270">
        <v>6447</v>
      </c>
      <c r="D7270" t="s">
        <v>24156</v>
      </c>
      <c r="E7270">
        <v>0</v>
      </c>
    </row>
    <row r="7271" spans="1:5">
      <c r="A7271" t="s">
        <v>24157</v>
      </c>
      <c r="B7271" t="s">
        <v>9618</v>
      </c>
      <c r="C7271">
        <v>6447</v>
      </c>
      <c r="D7271" t="s">
        <v>24158</v>
      </c>
      <c r="E7271">
        <v>0</v>
      </c>
    </row>
    <row r="7272" spans="1:5">
      <c r="A7272" t="s">
        <v>24159</v>
      </c>
      <c r="B7272" t="s">
        <v>9618</v>
      </c>
      <c r="C7272">
        <v>6447</v>
      </c>
      <c r="D7272" t="s">
        <v>24160</v>
      </c>
      <c r="E7272">
        <v>0</v>
      </c>
    </row>
    <row r="7273" spans="1:5">
      <c r="A7273" t="s">
        <v>24161</v>
      </c>
      <c r="B7273" t="s">
        <v>9618</v>
      </c>
      <c r="C7273">
        <v>6447</v>
      </c>
      <c r="D7273" t="s">
        <v>24162</v>
      </c>
      <c r="E7273">
        <v>0</v>
      </c>
    </row>
    <row r="7274" spans="1:5">
      <c r="A7274" t="s">
        <v>24163</v>
      </c>
      <c r="B7274" t="s">
        <v>9618</v>
      </c>
      <c r="C7274">
        <v>6447</v>
      </c>
      <c r="D7274" t="s">
        <v>24164</v>
      </c>
      <c r="E7274">
        <v>0</v>
      </c>
    </row>
    <row r="7275" spans="1:5">
      <c r="A7275" t="s">
        <v>24165</v>
      </c>
      <c r="B7275" t="s">
        <v>9618</v>
      </c>
      <c r="C7275">
        <v>6447</v>
      </c>
      <c r="D7275" t="s">
        <v>24166</v>
      </c>
      <c r="E7275">
        <v>0</v>
      </c>
    </row>
    <row r="7276" spans="1:5">
      <c r="A7276" t="s">
        <v>24167</v>
      </c>
      <c r="B7276" t="s">
        <v>9618</v>
      </c>
      <c r="C7276">
        <v>6447</v>
      </c>
      <c r="D7276" t="s">
        <v>24168</v>
      </c>
      <c r="E7276">
        <v>0</v>
      </c>
    </row>
    <row r="7277" spans="1:5">
      <c r="A7277" t="s">
        <v>24169</v>
      </c>
      <c r="B7277" t="s">
        <v>9618</v>
      </c>
      <c r="C7277">
        <v>6447</v>
      </c>
      <c r="D7277" t="s">
        <v>24170</v>
      </c>
      <c r="E7277">
        <v>0</v>
      </c>
    </row>
    <row r="7278" spans="1:5">
      <c r="A7278" t="s">
        <v>24171</v>
      </c>
      <c r="B7278" t="s">
        <v>9618</v>
      </c>
      <c r="C7278">
        <v>6447</v>
      </c>
      <c r="D7278" t="s">
        <v>24172</v>
      </c>
      <c r="E7278">
        <v>0</v>
      </c>
    </row>
    <row r="7279" spans="1:5">
      <c r="A7279" t="s">
        <v>24173</v>
      </c>
      <c r="B7279" t="s">
        <v>9618</v>
      </c>
      <c r="C7279">
        <v>6447</v>
      </c>
      <c r="D7279" t="s">
        <v>24174</v>
      </c>
      <c r="E7279">
        <v>0</v>
      </c>
    </row>
    <row r="7280" spans="1:5">
      <c r="A7280" t="s">
        <v>24175</v>
      </c>
      <c r="B7280" t="s">
        <v>9618</v>
      </c>
      <c r="C7280">
        <v>6447</v>
      </c>
      <c r="D7280" t="s">
        <v>24176</v>
      </c>
      <c r="E7280">
        <v>0</v>
      </c>
    </row>
    <row r="7281" spans="1:5">
      <c r="A7281" t="s">
        <v>24177</v>
      </c>
      <c r="B7281" t="s">
        <v>9618</v>
      </c>
      <c r="C7281">
        <v>6447</v>
      </c>
      <c r="D7281" t="s">
        <v>24178</v>
      </c>
      <c r="E7281">
        <v>2.25</v>
      </c>
    </row>
    <row r="7282" spans="1:5">
      <c r="A7282" t="s">
        <v>24179</v>
      </c>
      <c r="B7282" t="s">
        <v>9618</v>
      </c>
      <c r="C7282">
        <v>6447</v>
      </c>
      <c r="D7282" t="s">
        <v>24180</v>
      </c>
      <c r="E7282">
        <v>4.8499999999999996</v>
      </c>
    </row>
    <row r="7283" spans="1:5">
      <c r="A7283" t="s">
        <v>24181</v>
      </c>
      <c r="B7283" t="s">
        <v>9618</v>
      </c>
      <c r="C7283">
        <v>6447</v>
      </c>
      <c r="D7283" t="s">
        <v>24182</v>
      </c>
      <c r="E7283">
        <v>4.97</v>
      </c>
    </row>
    <row r="7284" spans="1:5">
      <c r="A7284" t="s">
        <v>24183</v>
      </c>
      <c r="B7284" t="s">
        <v>9618</v>
      </c>
      <c r="C7284">
        <v>6447</v>
      </c>
      <c r="D7284" t="s">
        <v>24184</v>
      </c>
      <c r="E7284">
        <v>7.73</v>
      </c>
    </row>
    <row r="7285" spans="1:5">
      <c r="A7285" t="s">
        <v>24185</v>
      </c>
      <c r="B7285" t="s">
        <v>9618</v>
      </c>
      <c r="C7285">
        <v>6447</v>
      </c>
      <c r="D7285" t="s">
        <v>24186</v>
      </c>
      <c r="E7285">
        <v>4.57</v>
      </c>
    </row>
    <row r="7286" spans="1:5">
      <c r="A7286" t="s">
        <v>24187</v>
      </c>
      <c r="B7286" t="s">
        <v>9618</v>
      </c>
      <c r="C7286">
        <v>6447</v>
      </c>
      <c r="D7286" t="s">
        <v>24188</v>
      </c>
      <c r="E7286">
        <v>4.53</v>
      </c>
    </row>
    <row r="7287" spans="1:5">
      <c r="A7287" t="s">
        <v>24189</v>
      </c>
      <c r="B7287" t="s">
        <v>9618</v>
      </c>
      <c r="C7287">
        <v>6447</v>
      </c>
      <c r="D7287" t="s">
        <v>24190</v>
      </c>
      <c r="E7287">
        <v>4.54</v>
      </c>
    </row>
    <row r="7288" spans="1:5">
      <c r="A7288" t="s">
        <v>24191</v>
      </c>
      <c r="B7288" t="s">
        <v>9618</v>
      </c>
      <c r="C7288">
        <v>6447</v>
      </c>
      <c r="D7288" t="s">
        <v>24192</v>
      </c>
      <c r="E7288">
        <v>18.55</v>
      </c>
    </row>
    <row r="7289" spans="1:5">
      <c r="A7289" t="s">
        <v>24193</v>
      </c>
      <c r="B7289" t="s">
        <v>9618</v>
      </c>
      <c r="C7289">
        <v>6447</v>
      </c>
      <c r="D7289" t="s">
        <v>24194</v>
      </c>
      <c r="E7289">
        <v>23.75</v>
      </c>
    </row>
    <row r="7290" spans="1:5">
      <c r="A7290" t="s">
        <v>24195</v>
      </c>
      <c r="B7290" t="s">
        <v>9618</v>
      </c>
      <c r="C7290">
        <v>6447</v>
      </c>
      <c r="D7290" t="s">
        <v>24196</v>
      </c>
      <c r="E7290">
        <v>5.84</v>
      </c>
    </row>
    <row r="7291" spans="1:5">
      <c r="A7291" t="s">
        <v>24197</v>
      </c>
      <c r="B7291" t="s">
        <v>9618</v>
      </c>
      <c r="C7291">
        <v>6447</v>
      </c>
      <c r="D7291" t="s">
        <v>24198</v>
      </c>
      <c r="E7291">
        <v>1.5</v>
      </c>
    </row>
    <row r="7292" spans="1:5">
      <c r="A7292" t="s">
        <v>24199</v>
      </c>
      <c r="B7292" t="s">
        <v>9618</v>
      </c>
      <c r="C7292">
        <v>6447</v>
      </c>
      <c r="D7292" t="s">
        <v>24200</v>
      </c>
      <c r="E7292">
        <v>0</v>
      </c>
    </row>
    <row r="7293" spans="1:5">
      <c r="A7293" t="s">
        <v>24201</v>
      </c>
      <c r="B7293" t="s">
        <v>9618</v>
      </c>
      <c r="C7293">
        <v>6447</v>
      </c>
      <c r="D7293" t="s">
        <v>24202</v>
      </c>
      <c r="E7293">
        <v>0</v>
      </c>
    </row>
    <row r="7294" spans="1:5">
      <c r="A7294" t="s">
        <v>24203</v>
      </c>
      <c r="B7294" t="s">
        <v>9618</v>
      </c>
      <c r="C7294">
        <v>6447</v>
      </c>
      <c r="D7294" t="s">
        <v>24204</v>
      </c>
      <c r="E7294">
        <v>0</v>
      </c>
    </row>
    <row r="7295" spans="1:5">
      <c r="A7295" t="s">
        <v>24205</v>
      </c>
      <c r="B7295" t="s">
        <v>9618</v>
      </c>
      <c r="C7295">
        <v>6447</v>
      </c>
      <c r="D7295" t="s">
        <v>24206</v>
      </c>
      <c r="E7295">
        <v>0</v>
      </c>
    </row>
    <row r="7296" spans="1:5">
      <c r="A7296" t="s">
        <v>24207</v>
      </c>
      <c r="B7296" t="s">
        <v>9618</v>
      </c>
      <c r="C7296">
        <v>6447</v>
      </c>
      <c r="D7296" t="s">
        <v>24208</v>
      </c>
      <c r="E7296">
        <v>0</v>
      </c>
    </row>
    <row r="7297" spans="1:5">
      <c r="A7297" t="s">
        <v>24209</v>
      </c>
      <c r="B7297" t="s">
        <v>9618</v>
      </c>
      <c r="C7297">
        <v>6447</v>
      </c>
      <c r="D7297" t="s">
        <v>24210</v>
      </c>
      <c r="E7297">
        <v>0</v>
      </c>
    </row>
    <row r="7298" spans="1:5">
      <c r="A7298" t="s">
        <v>24211</v>
      </c>
      <c r="B7298" t="s">
        <v>9618</v>
      </c>
      <c r="C7298">
        <v>6447</v>
      </c>
      <c r="D7298" t="s">
        <v>24212</v>
      </c>
      <c r="E7298">
        <v>0</v>
      </c>
    </row>
    <row r="7299" spans="1:5">
      <c r="A7299" t="s">
        <v>24213</v>
      </c>
      <c r="B7299" t="s">
        <v>9618</v>
      </c>
      <c r="C7299">
        <v>6447</v>
      </c>
      <c r="D7299" t="s">
        <v>24214</v>
      </c>
      <c r="E7299">
        <v>0</v>
      </c>
    </row>
    <row r="7300" spans="1:5">
      <c r="A7300" t="s">
        <v>24215</v>
      </c>
      <c r="B7300" t="s">
        <v>9618</v>
      </c>
      <c r="C7300">
        <v>6447</v>
      </c>
      <c r="D7300" t="s">
        <v>24216</v>
      </c>
      <c r="E7300">
        <v>0</v>
      </c>
    </row>
    <row r="7301" spans="1:5">
      <c r="A7301" t="s">
        <v>24217</v>
      </c>
      <c r="B7301" t="s">
        <v>9618</v>
      </c>
      <c r="C7301">
        <v>6447</v>
      </c>
      <c r="D7301" t="s">
        <v>24218</v>
      </c>
      <c r="E7301">
        <v>0</v>
      </c>
    </row>
    <row r="7302" spans="1:5">
      <c r="A7302" t="s">
        <v>24219</v>
      </c>
      <c r="B7302" t="s">
        <v>9618</v>
      </c>
      <c r="C7302">
        <v>6447</v>
      </c>
      <c r="D7302" t="s">
        <v>24220</v>
      </c>
      <c r="E7302">
        <v>0</v>
      </c>
    </row>
    <row r="7303" spans="1:5">
      <c r="A7303" t="s">
        <v>24221</v>
      </c>
      <c r="B7303" t="s">
        <v>9618</v>
      </c>
      <c r="C7303">
        <v>6447</v>
      </c>
      <c r="D7303" t="s">
        <v>24222</v>
      </c>
      <c r="E7303">
        <v>0</v>
      </c>
    </row>
    <row r="7304" spans="1:5">
      <c r="A7304" t="s">
        <v>24223</v>
      </c>
      <c r="B7304" t="s">
        <v>9618</v>
      </c>
      <c r="C7304">
        <v>6447</v>
      </c>
      <c r="D7304" t="s">
        <v>24224</v>
      </c>
      <c r="E7304">
        <v>0</v>
      </c>
    </row>
    <row r="7305" spans="1:5">
      <c r="A7305" t="s">
        <v>24225</v>
      </c>
      <c r="B7305" t="s">
        <v>9618</v>
      </c>
      <c r="C7305">
        <v>6447</v>
      </c>
      <c r="D7305" t="s">
        <v>24226</v>
      </c>
      <c r="E7305">
        <v>1.5</v>
      </c>
    </row>
    <row r="7306" spans="1:5">
      <c r="A7306" t="s">
        <v>24227</v>
      </c>
      <c r="B7306" t="s">
        <v>9618</v>
      </c>
      <c r="C7306">
        <v>6447</v>
      </c>
      <c r="D7306" t="s">
        <v>24228</v>
      </c>
      <c r="E7306">
        <v>23.77</v>
      </c>
    </row>
    <row r="7307" spans="1:5">
      <c r="A7307" t="s">
        <v>24229</v>
      </c>
      <c r="B7307" t="s">
        <v>9618</v>
      </c>
      <c r="C7307">
        <v>6447</v>
      </c>
      <c r="D7307" t="s">
        <v>24230</v>
      </c>
      <c r="E7307">
        <v>318.75</v>
      </c>
    </row>
    <row r="7308" spans="1:5">
      <c r="A7308" t="s">
        <v>24231</v>
      </c>
      <c r="B7308" t="s">
        <v>9618</v>
      </c>
      <c r="C7308">
        <v>6447</v>
      </c>
      <c r="D7308" t="s">
        <v>24232</v>
      </c>
      <c r="E7308">
        <v>355.37</v>
      </c>
    </row>
    <row r="7309" spans="1:5">
      <c r="A7309" t="s">
        <v>24233</v>
      </c>
      <c r="B7309" t="s">
        <v>9618</v>
      </c>
      <c r="C7309">
        <v>6447</v>
      </c>
      <c r="D7309" t="s">
        <v>24234</v>
      </c>
      <c r="E7309">
        <v>172.04</v>
      </c>
    </row>
    <row r="7310" spans="1:5">
      <c r="A7310" t="s">
        <v>24235</v>
      </c>
      <c r="B7310" t="s">
        <v>9618</v>
      </c>
      <c r="C7310">
        <v>6447</v>
      </c>
      <c r="D7310" t="s">
        <v>24236</v>
      </c>
      <c r="E7310">
        <v>248.92</v>
      </c>
    </row>
    <row r="7311" spans="1:5">
      <c r="A7311" t="s">
        <v>24237</v>
      </c>
      <c r="B7311" t="s">
        <v>9618</v>
      </c>
      <c r="C7311">
        <v>6447</v>
      </c>
      <c r="D7311" t="s">
        <v>24238</v>
      </c>
      <c r="E7311">
        <v>26.81</v>
      </c>
    </row>
    <row r="7312" spans="1:5">
      <c r="A7312" t="s">
        <v>24239</v>
      </c>
      <c r="B7312" t="s">
        <v>9618</v>
      </c>
      <c r="C7312">
        <v>6447</v>
      </c>
      <c r="D7312" t="s">
        <v>24240</v>
      </c>
      <c r="E7312">
        <v>4.51</v>
      </c>
    </row>
    <row r="7313" spans="1:5">
      <c r="A7313" t="s">
        <v>24241</v>
      </c>
      <c r="B7313" t="s">
        <v>9618</v>
      </c>
      <c r="C7313">
        <v>6447</v>
      </c>
      <c r="D7313" t="s">
        <v>24242</v>
      </c>
      <c r="E7313">
        <v>6.68</v>
      </c>
    </row>
    <row r="7314" spans="1:5">
      <c r="A7314" t="s">
        <v>24243</v>
      </c>
      <c r="B7314" t="s">
        <v>9618</v>
      </c>
      <c r="C7314">
        <v>6447</v>
      </c>
      <c r="D7314" t="s">
        <v>24244</v>
      </c>
      <c r="E7314">
        <v>9.94</v>
      </c>
    </row>
    <row r="7315" spans="1:5">
      <c r="A7315" t="s">
        <v>24245</v>
      </c>
      <c r="B7315" t="s">
        <v>9618</v>
      </c>
      <c r="C7315">
        <v>6447</v>
      </c>
      <c r="D7315" t="s">
        <v>24246</v>
      </c>
      <c r="E7315">
        <v>1.53</v>
      </c>
    </row>
    <row r="7316" spans="1:5">
      <c r="A7316" t="s">
        <v>24247</v>
      </c>
      <c r="B7316" t="s">
        <v>9618</v>
      </c>
      <c r="C7316">
        <v>6447</v>
      </c>
      <c r="D7316" t="s">
        <v>24248</v>
      </c>
      <c r="E7316">
        <v>0</v>
      </c>
    </row>
    <row r="7317" spans="1:5">
      <c r="A7317" t="s">
        <v>24249</v>
      </c>
      <c r="B7317" t="s">
        <v>9618</v>
      </c>
      <c r="C7317">
        <v>6447</v>
      </c>
      <c r="D7317" t="s">
        <v>24250</v>
      </c>
      <c r="E7317">
        <v>0</v>
      </c>
    </row>
    <row r="7318" spans="1:5">
      <c r="A7318" t="s">
        <v>24251</v>
      </c>
      <c r="B7318" t="s">
        <v>9618</v>
      </c>
      <c r="C7318">
        <v>6447</v>
      </c>
      <c r="D7318" t="s">
        <v>24252</v>
      </c>
      <c r="E7318">
        <v>0</v>
      </c>
    </row>
    <row r="7319" spans="1:5">
      <c r="A7319" t="s">
        <v>24253</v>
      </c>
      <c r="B7319" t="s">
        <v>9618</v>
      </c>
      <c r="C7319">
        <v>6447</v>
      </c>
      <c r="D7319" t="s">
        <v>24254</v>
      </c>
      <c r="E7319">
        <v>0</v>
      </c>
    </row>
    <row r="7320" spans="1:5">
      <c r="A7320" t="s">
        <v>24255</v>
      </c>
      <c r="B7320" t="s">
        <v>9618</v>
      </c>
      <c r="C7320">
        <v>6447</v>
      </c>
      <c r="D7320" t="s">
        <v>24256</v>
      </c>
      <c r="E7320">
        <v>0</v>
      </c>
    </row>
    <row r="7321" spans="1:5">
      <c r="A7321" t="s">
        <v>24257</v>
      </c>
      <c r="B7321" t="s">
        <v>9618</v>
      </c>
      <c r="C7321">
        <v>6447</v>
      </c>
      <c r="D7321" t="s">
        <v>24258</v>
      </c>
      <c r="E7321">
        <v>0</v>
      </c>
    </row>
    <row r="7322" spans="1:5">
      <c r="A7322" t="s">
        <v>24259</v>
      </c>
      <c r="B7322" t="s">
        <v>9618</v>
      </c>
      <c r="C7322">
        <v>6447</v>
      </c>
      <c r="D7322" t="s">
        <v>24260</v>
      </c>
      <c r="E7322">
        <v>0</v>
      </c>
    </row>
    <row r="7323" spans="1:5">
      <c r="A7323" t="s">
        <v>24261</v>
      </c>
      <c r="B7323" t="s">
        <v>9618</v>
      </c>
      <c r="C7323">
        <v>6447</v>
      </c>
      <c r="D7323" t="s">
        <v>24262</v>
      </c>
      <c r="E7323">
        <v>0</v>
      </c>
    </row>
    <row r="7324" spans="1:5">
      <c r="A7324" t="s">
        <v>24263</v>
      </c>
      <c r="B7324" t="s">
        <v>9618</v>
      </c>
      <c r="C7324">
        <v>6447</v>
      </c>
      <c r="D7324" t="s">
        <v>24264</v>
      </c>
      <c r="E7324">
        <v>0</v>
      </c>
    </row>
    <row r="7325" spans="1:5">
      <c r="A7325" t="s">
        <v>24265</v>
      </c>
      <c r="B7325" t="s">
        <v>9618</v>
      </c>
      <c r="C7325">
        <v>6447</v>
      </c>
      <c r="D7325" t="s">
        <v>24266</v>
      </c>
      <c r="E7325">
        <v>0</v>
      </c>
    </row>
    <row r="7326" spans="1:5">
      <c r="A7326" t="s">
        <v>24267</v>
      </c>
      <c r="B7326" t="s">
        <v>9618</v>
      </c>
      <c r="C7326">
        <v>6447</v>
      </c>
      <c r="D7326" t="s">
        <v>24268</v>
      </c>
      <c r="E7326">
        <v>0</v>
      </c>
    </row>
    <row r="7327" spans="1:5">
      <c r="A7327" t="s">
        <v>24269</v>
      </c>
      <c r="B7327" t="s">
        <v>9618</v>
      </c>
      <c r="C7327">
        <v>6447</v>
      </c>
      <c r="D7327" t="s">
        <v>24270</v>
      </c>
      <c r="E7327">
        <v>0</v>
      </c>
    </row>
    <row r="7328" spans="1:5">
      <c r="A7328" t="s">
        <v>24271</v>
      </c>
      <c r="B7328" t="s">
        <v>9618</v>
      </c>
      <c r="C7328">
        <v>6447</v>
      </c>
      <c r="D7328" t="s">
        <v>24272</v>
      </c>
      <c r="E7328">
        <v>0</v>
      </c>
    </row>
    <row r="7329" spans="1:5">
      <c r="A7329" t="s">
        <v>24273</v>
      </c>
      <c r="B7329" t="s">
        <v>9618</v>
      </c>
      <c r="C7329">
        <v>6447</v>
      </c>
      <c r="D7329" t="s">
        <v>24274</v>
      </c>
      <c r="E7329">
        <v>1.51</v>
      </c>
    </row>
    <row r="7330" spans="1:5">
      <c r="A7330" t="s">
        <v>24275</v>
      </c>
      <c r="B7330" t="s">
        <v>9618</v>
      </c>
      <c r="C7330">
        <v>6447</v>
      </c>
      <c r="D7330" t="s">
        <v>24276</v>
      </c>
      <c r="E7330">
        <v>13.29</v>
      </c>
    </row>
    <row r="7331" spans="1:5">
      <c r="A7331" t="s">
        <v>24277</v>
      </c>
      <c r="B7331" t="s">
        <v>9618</v>
      </c>
      <c r="C7331">
        <v>6447</v>
      </c>
      <c r="D7331" t="s">
        <v>24278</v>
      </c>
      <c r="E7331">
        <v>46.94</v>
      </c>
    </row>
    <row r="7332" spans="1:5">
      <c r="A7332" t="s">
        <v>24279</v>
      </c>
      <c r="B7332" t="s">
        <v>9618</v>
      </c>
      <c r="C7332">
        <v>6447</v>
      </c>
      <c r="D7332" t="s">
        <v>24280</v>
      </c>
      <c r="E7332">
        <v>46.31</v>
      </c>
    </row>
    <row r="7333" spans="1:5">
      <c r="A7333" t="s">
        <v>24281</v>
      </c>
      <c r="B7333" t="s">
        <v>9618</v>
      </c>
      <c r="C7333">
        <v>6447</v>
      </c>
      <c r="D7333" t="s">
        <v>24282</v>
      </c>
      <c r="E7333">
        <v>74.06</v>
      </c>
    </row>
    <row r="7334" spans="1:5">
      <c r="A7334" t="s">
        <v>24283</v>
      </c>
      <c r="B7334" t="s">
        <v>9618</v>
      </c>
      <c r="C7334">
        <v>6447</v>
      </c>
      <c r="D7334" t="s">
        <v>24284</v>
      </c>
      <c r="E7334">
        <v>13.06</v>
      </c>
    </row>
    <row r="7335" spans="1:5">
      <c r="A7335" t="s">
        <v>24285</v>
      </c>
      <c r="B7335" t="s">
        <v>9618</v>
      </c>
      <c r="C7335">
        <v>6447</v>
      </c>
      <c r="D7335" t="s">
        <v>24286</v>
      </c>
      <c r="E7335">
        <v>9.92</v>
      </c>
    </row>
    <row r="7336" spans="1:5">
      <c r="A7336" t="s">
        <v>24287</v>
      </c>
      <c r="B7336" t="s">
        <v>9618</v>
      </c>
      <c r="C7336">
        <v>6447</v>
      </c>
      <c r="D7336" t="s">
        <v>24288</v>
      </c>
      <c r="E7336">
        <v>6.86</v>
      </c>
    </row>
    <row r="7337" spans="1:5">
      <c r="A7337" t="s">
        <v>24289</v>
      </c>
      <c r="B7337" t="s">
        <v>9618</v>
      </c>
      <c r="C7337">
        <v>6447</v>
      </c>
      <c r="D7337" t="s">
        <v>24290</v>
      </c>
      <c r="E7337">
        <v>4.47</v>
      </c>
    </row>
    <row r="7338" spans="1:5">
      <c r="A7338" t="s">
        <v>24291</v>
      </c>
      <c r="B7338" t="s">
        <v>9618</v>
      </c>
      <c r="C7338">
        <v>6447</v>
      </c>
      <c r="D7338" t="s">
        <v>24292</v>
      </c>
      <c r="E7338">
        <v>4.43</v>
      </c>
    </row>
    <row r="7339" spans="1:5">
      <c r="A7339" t="s">
        <v>24293</v>
      </c>
      <c r="B7339" t="s">
        <v>9618</v>
      </c>
      <c r="C7339">
        <v>6447</v>
      </c>
      <c r="D7339" t="s">
        <v>24294</v>
      </c>
      <c r="E7339">
        <v>1.48</v>
      </c>
    </row>
    <row r="7340" spans="1:5">
      <c r="A7340" t="s">
        <v>24295</v>
      </c>
      <c r="B7340" t="s">
        <v>9618</v>
      </c>
      <c r="C7340">
        <v>6447</v>
      </c>
      <c r="D7340" t="s">
        <v>24296</v>
      </c>
      <c r="E7340">
        <v>0</v>
      </c>
    </row>
    <row r="7341" spans="1:5">
      <c r="A7341" t="s">
        <v>24297</v>
      </c>
      <c r="B7341" t="s">
        <v>9618</v>
      </c>
      <c r="C7341">
        <v>6447</v>
      </c>
      <c r="D7341" t="s">
        <v>24298</v>
      </c>
      <c r="E7341">
        <v>0</v>
      </c>
    </row>
    <row r="7342" spans="1:5">
      <c r="A7342" t="s">
        <v>24299</v>
      </c>
      <c r="B7342" t="s">
        <v>9618</v>
      </c>
      <c r="C7342">
        <v>6447</v>
      </c>
      <c r="D7342" t="s">
        <v>24300</v>
      </c>
      <c r="E7342">
        <v>0</v>
      </c>
    </row>
    <row r="7343" spans="1:5">
      <c r="A7343" t="s">
        <v>24301</v>
      </c>
      <c r="B7343" t="s">
        <v>9618</v>
      </c>
      <c r="C7343">
        <v>6447</v>
      </c>
      <c r="D7343" t="s">
        <v>24302</v>
      </c>
      <c r="E7343">
        <v>0</v>
      </c>
    </row>
    <row r="7344" spans="1:5">
      <c r="A7344" t="s">
        <v>24303</v>
      </c>
      <c r="B7344" t="s">
        <v>9618</v>
      </c>
      <c r="C7344">
        <v>6447</v>
      </c>
      <c r="D7344" t="s">
        <v>24304</v>
      </c>
      <c r="E7344">
        <v>0</v>
      </c>
    </row>
    <row r="7345" spans="1:5">
      <c r="A7345" t="s">
        <v>24305</v>
      </c>
      <c r="B7345" t="s">
        <v>9618</v>
      </c>
      <c r="C7345">
        <v>6447</v>
      </c>
      <c r="D7345" t="s">
        <v>24306</v>
      </c>
      <c r="E7345">
        <v>0</v>
      </c>
    </row>
    <row r="7346" spans="1:5">
      <c r="A7346" t="s">
        <v>24307</v>
      </c>
      <c r="B7346" t="s">
        <v>9618</v>
      </c>
      <c r="C7346">
        <v>6447</v>
      </c>
      <c r="D7346" t="s">
        <v>24308</v>
      </c>
      <c r="E7346">
        <v>0</v>
      </c>
    </row>
    <row r="7347" spans="1:5">
      <c r="A7347" t="s">
        <v>24309</v>
      </c>
      <c r="B7347" t="s">
        <v>9618</v>
      </c>
      <c r="C7347">
        <v>6447</v>
      </c>
      <c r="D7347" t="s">
        <v>24310</v>
      </c>
      <c r="E7347">
        <v>0</v>
      </c>
    </row>
    <row r="7348" spans="1:5">
      <c r="A7348" t="s">
        <v>24311</v>
      </c>
      <c r="B7348" t="s">
        <v>9618</v>
      </c>
      <c r="C7348">
        <v>6447</v>
      </c>
      <c r="D7348" t="s">
        <v>24312</v>
      </c>
      <c r="E7348">
        <v>0</v>
      </c>
    </row>
    <row r="7349" spans="1:5">
      <c r="A7349" t="s">
        <v>24313</v>
      </c>
      <c r="B7349" t="s">
        <v>9618</v>
      </c>
      <c r="C7349">
        <v>6447</v>
      </c>
      <c r="D7349" t="s">
        <v>24314</v>
      </c>
      <c r="E7349">
        <v>0</v>
      </c>
    </row>
    <row r="7350" spans="1:5">
      <c r="A7350" t="s">
        <v>24315</v>
      </c>
      <c r="B7350" t="s">
        <v>9618</v>
      </c>
      <c r="C7350">
        <v>6447</v>
      </c>
      <c r="D7350" t="s">
        <v>24316</v>
      </c>
      <c r="E7350">
        <v>0</v>
      </c>
    </row>
    <row r="7351" spans="1:5">
      <c r="A7351" t="s">
        <v>24317</v>
      </c>
      <c r="B7351" t="s">
        <v>9618</v>
      </c>
      <c r="C7351">
        <v>6447</v>
      </c>
      <c r="D7351" t="s">
        <v>24318</v>
      </c>
      <c r="E7351">
        <v>0</v>
      </c>
    </row>
    <row r="7352" spans="1:5">
      <c r="A7352" t="s">
        <v>24319</v>
      </c>
      <c r="B7352" t="s">
        <v>9618</v>
      </c>
      <c r="C7352">
        <v>6447</v>
      </c>
      <c r="D7352" t="s">
        <v>24320</v>
      </c>
      <c r="E7352">
        <v>0</v>
      </c>
    </row>
    <row r="7353" spans="1:5">
      <c r="A7353" t="s">
        <v>24321</v>
      </c>
      <c r="B7353" t="s">
        <v>9618</v>
      </c>
      <c r="C7353">
        <v>6447</v>
      </c>
      <c r="D7353" t="s">
        <v>24322</v>
      </c>
      <c r="E7353">
        <v>1.72</v>
      </c>
    </row>
    <row r="7354" spans="1:5">
      <c r="A7354" t="s">
        <v>24323</v>
      </c>
      <c r="B7354" t="s">
        <v>9618</v>
      </c>
      <c r="C7354">
        <v>6447</v>
      </c>
      <c r="D7354" t="s">
        <v>24324</v>
      </c>
      <c r="E7354">
        <v>42.76</v>
      </c>
    </row>
    <row r="7355" spans="1:5">
      <c r="A7355" t="s">
        <v>24325</v>
      </c>
      <c r="B7355" t="s">
        <v>9618</v>
      </c>
      <c r="C7355">
        <v>6447</v>
      </c>
      <c r="D7355" t="s">
        <v>24326</v>
      </c>
      <c r="E7355">
        <v>220.88</v>
      </c>
    </row>
    <row r="7356" spans="1:5">
      <c r="A7356" t="s">
        <v>24327</v>
      </c>
      <c r="B7356" t="s">
        <v>9618</v>
      </c>
      <c r="C7356">
        <v>6447</v>
      </c>
      <c r="D7356" t="s">
        <v>24328</v>
      </c>
      <c r="E7356">
        <v>70.849999999999994</v>
      </c>
    </row>
    <row r="7357" spans="1:5">
      <c r="A7357" t="s">
        <v>24329</v>
      </c>
      <c r="B7357" t="s">
        <v>9618</v>
      </c>
      <c r="C7357">
        <v>6447</v>
      </c>
      <c r="D7357" t="s">
        <v>24330</v>
      </c>
      <c r="E7357">
        <v>277.19</v>
      </c>
    </row>
    <row r="7358" spans="1:5">
      <c r="A7358" t="s">
        <v>24331</v>
      </c>
      <c r="B7358" t="s">
        <v>9618</v>
      </c>
      <c r="C7358">
        <v>6447</v>
      </c>
      <c r="D7358" t="s">
        <v>24332</v>
      </c>
      <c r="E7358">
        <v>566.26</v>
      </c>
    </row>
    <row r="7359" spans="1:5">
      <c r="A7359" t="s">
        <v>24333</v>
      </c>
      <c r="B7359" t="s">
        <v>9618</v>
      </c>
      <c r="C7359">
        <v>6447</v>
      </c>
      <c r="D7359" t="s">
        <v>24334</v>
      </c>
      <c r="E7359">
        <v>540.16999999999996</v>
      </c>
    </row>
    <row r="7360" spans="1:5">
      <c r="A7360" t="s">
        <v>24335</v>
      </c>
      <c r="B7360" t="s">
        <v>9618</v>
      </c>
      <c r="C7360">
        <v>6447</v>
      </c>
      <c r="D7360" t="s">
        <v>24336</v>
      </c>
      <c r="E7360">
        <v>343.64</v>
      </c>
    </row>
    <row r="7361" spans="1:5">
      <c r="A7361" t="s">
        <v>24337</v>
      </c>
      <c r="B7361" t="s">
        <v>9618</v>
      </c>
      <c r="C7361">
        <v>6447</v>
      </c>
      <c r="D7361" t="s">
        <v>24338</v>
      </c>
      <c r="E7361">
        <v>163.72</v>
      </c>
    </row>
    <row r="7362" spans="1:5">
      <c r="A7362" t="s">
        <v>24339</v>
      </c>
      <c r="B7362" t="s">
        <v>9618</v>
      </c>
      <c r="C7362">
        <v>6447</v>
      </c>
      <c r="D7362" t="s">
        <v>24340</v>
      </c>
      <c r="E7362">
        <v>18.600000000000001</v>
      </c>
    </row>
    <row r="7363" spans="1:5">
      <c r="A7363" t="s">
        <v>24341</v>
      </c>
      <c r="B7363" t="s">
        <v>9618</v>
      </c>
      <c r="C7363">
        <v>6447</v>
      </c>
      <c r="D7363" t="s">
        <v>24342</v>
      </c>
      <c r="E7363">
        <v>1.1599999999999999</v>
      </c>
    </row>
    <row r="7364" spans="1:5">
      <c r="A7364" t="s">
        <v>24343</v>
      </c>
      <c r="B7364" t="s">
        <v>9618</v>
      </c>
      <c r="C7364">
        <v>6447</v>
      </c>
      <c r="D7364" t="s">
        <v>24344</v>
      </c>
      <c r="E7364">
        <v>0</v>
      </c>
    </row>
    <row r="7365" spans="1:5">
      <c r="A7365" t="s">
        <v>24345</v>
      </c>
      <c r="B7365" t="s">
        <v>9618</v>
      </c>
      <c r="C7365">
        <v>6447</v>
      </c>
      <c r="D7365" t="s">
        <v>24346</v>
      </c>
      <c r="E7365">
        <v>0</v>
      </c>
    </row>
    <row r="7366" spans="1:5">
      <c r="A7366" t="s">
        <v>24347</v>
      </c>
      <c r="B7366" t="s">
        <v>9618</v>
      </c>
      <c r="C7366">
        <v>6447</v>
      </c>
      <c r="D7366" t="s">
        <v>24348</v>
      </c>
      <c r="E7366">
        <v>0</v>
      </c>
    </row>
    <row r="7367" spans="1:5">
      <c r="A7367" t="s">
        <v>24349</v>
      </c>
      <c r="B7367" t="s">
        <v>9618</v>
      </c>
      <c r="C7367">
        <v>6447</v>
      </c>
      <c r="D7367" t="s">
        <v>24350</v>
      </c>
      <c r="E7367">
        <v>0</v>
      </c>
    </row>
    <row r="7368" spans="1:5">
      <c r="A7368" t="s">
        <v>24351</v>
      </c>
      <c r="B7368" t="s">
        <v>9618</v>
      </c>
      <c r="C7368">
        <v>6447</v>
      </c>
      <c r="D7368" t="s">
        <v>24352</v>
      </c>
      <c r="E7368">
        <v>0</v>
      </c>
    </row>
    <row r="7369" spans="1:5">
      <c r="A7369" t="s">
        <v>24353</v>
      </c>
      <c r="B7369" t="s">
        <v>9618</v>
      </c>
      <c r="C7369">
        <v>6447</v>
      </c>
      <c r="D7369" t="s">
        <v>24354</v>
      </c>
      <c r="E7369">
        <v>0</v>
      </c>
    </row>
    <row r="7370" spans="1:5">
      <c r="A7370" t="s">
        <v>24355</v>
      </c>
      <c r="B7370" t="s">
        <v>9618</v>
      </c>
      <c r="C7370">
        <v>6447</v>
      </c>
      <c r="D7370" t="s">
        <v>24356</v>
      </c>
      <c r="E7370">
        <v>0</v>
      </c>
    </row>
    <row r="7371" spans="1:5">
      <c r="A7371" t="s">
        <v>24357</v>
      </c>
      <c r="B7371" t="s">
        <v>9618</v>
      </c>
      <c r="C7371">
        <v>6447</v>
      </c>
      <c r="D7371" t="s">
        <v>24358</v>
      </c>
      <c r="E7371">
        <v>0</v>
      </c>
    </row>
    <row r="7372" spans="1:5">
      <c r="A7372" t="s">
        <v>24359</v>
      </c>
      <c r="B7372" t="s">
        <v>9618</v>
      </c>
      <c r="C7372">
        <v>6447</v>
      </c>
      <c r="D7372" t="s">
        <v>24360</v>
      </c>
      <c r="E7372">
        <v>0</v>
      </c>
    </row>
    <row r="7373" spans="1:5">
      <c r="A7373" t="s">
        <v>24361</v>
      </c>
      <c r="B7373" t="s">
        <v>9618</v>
      </c>
      <c r="C7373">
        <v>6447</v>
      </c>
      <c r="D7373" t="s">
        <v>24362</v>
      </c>
      <c r="E7373">
        <v>0</v>
      </c>
    </row>
    <row r="7374" spans="1:5">
      <c r="A7374" t="s">
        <v>24363</v>
      </c>
      <c r="B7374" t="s">
        <v>9618</v>
      </c>
      <c r="C7374">
        <v>6447</v>
      </c>
      <c r="D7374" t="s">
        <v>24364</v>
      </c>
      <c r="E7374">
        <v>0</v>
      </c>
    </row>
    <row r="7375" spans="1:5">
      <c r="A7375" t="s">
        <v>24365</v>
      </c>
      <c r="B7375" t="s">
        <v>9618</v>
      </c>
      <c r="C7375">
        <v>6447</v>
      </c>
      <c r="D7375" t="s">
        <v>24366</v>
      </c>
      <c r="E7375">
        <v>0</v>
      </c>
    </row>
    <row r="7376" spans="1:5">
      <c r="A7376" t="s">
        <v>24367</v>
      </c>
      <c r="B7376" t="s">
        <v>9618</v>
      </c>
      <c r="C7376">
        <v>6447</v>
      </c>
      <c r="D7376" t="s">
        <v>24368</v>
      </c>
      <c r="E7376">
        <v>0</v>
      </c>
    </row>
    <row r="7377" spans="1:5">
      <c r="A7377" t="s">
        <v>24369</v>
      </c>
      <c r="B7377" t="s">
        <v>9618</v>
      </c>
      <c r="C7377">
        <v>6447</v>
      </c>
      <c r="D7377" t="s">
        <v>24370</v>
      </c>
      <c r="E7377">
        <v>1.52</v>
      </c>
    </row>
    <row r="7378" spans="1:5">
      <c r="A7378" t="s">
        <v>24371</v>
      </c>
      <c r="B7378" t="s">
        <v>9618</v>
      </c>
      <c r="C7378">
        <v>6447</v>
      </c>
      <c r="D7378" t="s">
        <v>24372</v>
      </c>
      <c r="E7378">
        <v>9.5299999999999994</v>
      </c>
    </row>
    <row r="7379" spans="1:5">
      <c r="A7379" t="s">
        <v>24373</v>
      </c>
      <c r="B7379" t="s">
        <v>9618</v>
      </c>
      <c r="C7379">
        <v>6447</v>
      </c>
      <c r="D7379" t="s">
        <v>24374</v>
      </c>
      <c r="E7379">
        <v>5.69</v>
      </c>
    </row>
    <row r="7380" spans="1:5">
      <c r="A7380" t="s">
        <v>24375</v>
      </c>
      <c r="B7380" t="s">
        <v>9618</v>
      </c>
      <c r="C7380">
        <v>6447</v>
      </c>
      <c r="D7380" t="s">
        <v>24376</v>
      </c>
      <c r="E7380">
        <v>4.41</v>
      </c>
    </row>
    <row r="7381" spans="1:5">
      <c r="A7381" t="s">
        <v>24377</v>
      </c>
      <c r="B7381" t="s">
        <v>9618</v>
      </c>
      <c r="C7381">
        <v>6447</v>
      </c>
      <c r="D7381" t="s">
        <v>24378</v>
      </c>
      <c r="E7381">
        <v>4.4400000000000004</v>
      </c>
    </row>
    <row r="7382" spans="1:5">
      <c r="A7382" t="s">
        <v>24379</v>
      </c>
      <c r="B7382" t="s">
        <v>9618</v>
      </c>
      <c r="C7382">
        <v>6447</v>
      </c>
      <c r="D7382" t="s">
        <v>24380</v>
      </c>
      <c r="E7382">
        <v>4.54</v>
      </c>
    </row>
    <row r="7383" spans="1:5">
      <c r="A7383" t="s">
        <v>24381</v>
      </c>
      <c r="B7383" t="s">
        <v>9618</v>
      </c>
      <c r="C7383">
        <v>6447</v>
      </c>
      <c r="D7383" t="s">
        <v>24382</v>
      </c>
      <c r="E7383">
        <v>20.9</v>
      </c>
    </row>
    <row r="7384" spans="1:5">
      <c r="A7384" t="s">
        <v>24383</v>
      </c>
      <c r="B7384" t="s">
        <v>9618</v>
      </c>
      <c r="C7384">
        <v>6447</v>
      </c>
      <c r="D7384" t="s">
        <v>24384</v>
      </c>
      <c r="E7384">
        <v>74.36</v>
      </c>
    </row>
    <row r="7385" spans="1:5">
      <c r="A7385" t="s">
        <v>24385</v>
      </c>
      <c r="B7385" t="s">
        <v>9618</v>
      </c>
      <c r="C7385">
        <v>6447</v>
      </c>
      <c r="D7385" t="s">
        <v>24386</v>
      </c>
      <c r="E7385">
        <v>141.52000000000001</v>
      </c>
    </row>
    <row r="7386" spans="1:5">
      <c r="A7386" t="s">
        <v>24387</v>
      </c>
      <c r="B7386" t="s">
        <v>9618</v>
      </c>
      <c r="C7386">
        <v>6447</v>
      </c>
      <c r="D7386" t="s">
        <v>24388</v>
      </c>
      <c r="E7386">
        <v>8.5</v>
      </c>
    </row>
    <row r="7387" spans="1:5">
      <c r="A7387" t="s">
        <v>24389</v>
      </c>
      <c r="B7387" t="s">
        <v>9618</v>
      </c>
      <c r="C7387">
        <v>6447</v>
      </c>
      <c r="D7387" t="s">
        <v>24390</v>
      </c>
      <c r="E7387">
        <v>0.75</v>
      </c>
    </row>
    <row r="7388" spans="1:5">
      <c r="A7388" t="s">
        <v>24391</v>
      </c>
      <c r="B7388" t="s">
        <v>9618</v>
      </c>
      <c r="C7388">
        <v>6447</v>
      </c>
      <c r="D7388" t="s">
        <v>24392</v>
      </c>
      <c r="E7388">
        <v>0</v>
      </c>
    </row>
    <row r="7389" spans="1:5">
      <c r="A7389" t="s">
        <v>24393</v>
      </c>
      <c r="B7389" t="s">
        <v>9618</v>
      </c>
      <c r="C7389">
        <v>6447</v>
      </c>
      <c r="D7389" t="s">
        <v>24394</v>
      </c>
      <c r="E7389">
        <v>0</v>
      </c>
    </row>
    <row r="7390" spans="1:5">
      <c r="A7390" t="s">
        <v>24395</v>
      </c>
      <c r="B7390" t="s">
        <v>9618</v>
      </c>
      <c r="C7390">
        <v>6447</v>
      </c>
      <c r="D7390" t="s">
        <v>24396</v>
      </c>
      <c r="E7390">
        <v>0</v>
      </c>
    </row>
    <row r="7391" spans="1:5">
      <c r="A7391" t="s">
        <v>24397</v>
      </c>
      <c r="B7391" t="s">
        <v>9618</v>
      </c>
      <c r="C7391">
        <v>6447</v>
      </c>
      <c r="D7391" t="s">
        <v>24398</v>
      </c>
      <c r="E7391">
        <v>0</v>
      </c>
    </row>
    <row r="7392" spans="1:5">
      <c r="A7392" t="s">
        <v>24399</v>
      </c>
      <c r="B7392" t="s">
        <v>9618</v>
      </c>
      <c r="C7392">
        <v>6447</v>
      </c>
      <c r="D7392" t="s">
        <v>24400</v>
      </c>
      <c r="E7392">
        <v>0</v>
      </c>
    </row>
    <row r="7393" spans="1:5">
      <c r="A7393" t="s">
        <v>24401</v>
      </c>
      <c r="B7393" t="s">
        <v>9618</v>
      </c>
      <c r="C7393">
        <v>6447</v>
      </c>
      <c r="D7393" t="s">
        <v>24402</v>
      </c>
      <c r="E7393">
        <v>0</v>
      </c>
    </row>
    <row r="7394" spans="1:5">
      <c r="A7394" t="s">
        <v>24403</v>
      </c>
      <c r="B7394" t="s">
        <v>9618</v>
      </c>
      <c r="C7394">
        <v>6447</v>
      </c>
      <c r="D7394" t="s">
        <v>24404</v>
      </c>
      <c r="E7394">
        <v>0</v>
      </c>
    </row>
    <row r="7395" spans="1:5">
      <c r="A7395" t="s">
        <v>24405</v>
      </c>
      <c r="B7395" t="s">
        <v>9618</v>
      </c>
      <c r="C7395">
        <v>6447</v>
      </c>
      <c r="D7395" t="s">
        <v>24406</v>
      </c>
      <c r="E7395">
        <v>0</v>
      </c>
    </row>
    <row r="7396" spans="1:5">
      <c r="A7396" t="s">
        <v>24407</v>
      </c>
      <c r="B7396" t="s">
        <v>9618</v>
      </c>
      <c r="C7396">
        <v>6447</v>
      </c>
      <c r="D7396" t="s">
        <v>24408</v>
      </c>
      <c r="E7396">
        <v>0</v>
      </c>
    </row>
    <row r="7397" spans="1:5">
      <c r="A7397" t="s">
        <v>24409</v>
      </c>
      <c r="B7397" t="s">
        <v>9618</v>
      </c>
      <c r="C7397">
        <v>6447</v>
      </c>
      <c r="D7397" t="s">
        <v>24410</v>
      </c>
      <c r="E7397">
        <v>0</v>
      </c>
    </row>
    <row r="7398" spans="1:5">
      <c r="A7398" t="s">
        <v>24411</v>
      </c>
      <c r="B7398" t="s">
        <v>9618</v>
      </c>
      <c r="C7398">
        <v>6447</v>
      </c>
      <c r="D7398" t="s">
        <v>24412</v>
      </c>
      <c r="E7398">
        <v>0</v>
      </c>
    </row>
    <row r="7399" spans="1:5">
      <c r="A7399" t="s">
        <v>24413</v>
      </c>
      <c r="B7399" t="s">
        <v>9618</v>
      </c>
      <c r="C7399">
        <v>6447</v>
      </c>
      <c r="D7399" t="s">
        <v>24414</v>
      </c>
      <c r="E7399">
        <v>0</v>
      </c>
    </row>
    <row r="7400" spans="1:5">
      <c r="A7400" t="s">
        <v>24415</v>
      </c>
      <c r="B7400" t="s">
        <v>9618</v>
      </c>
      <c r="C7400">
        <v>6447</v>
      </c>
      <c r="D7400" t="s">
        <v>24416</v>
      </c>
      <c r="E7400">
        <v>0</v>
      </c>
    </row>
    <row r="7401" spans="1:5">
      <c r="A7401" t="s">
        <v>24417</v>
      </c>
      <c r="B7401" t="s">
        <v>9618</v>
      </c>
      <c r="C7401">
        <v>6447</v>
      </c>
      <c r="D7401" t="s">
        <v>24418</v>
      </c>
      <c r="E7401">
        <v>1.49</v>
      </c>
    </row>
    <row r="7402" spans="1:5">
      <c r="A7402" t="s">
        <v>24419</v>
      </c>
      <c r="B7402" t="s">
        <v>9618</v>
      </c>
      <c r="C7402">
        <v>6447</v>
      </c>
      <c r="D7402" t="s">
        <v>24420</v>
      </c>
      <c r="E7402">
        <v>4.4800000000000004</v>
      </c>
    </row>
    <row r="7403" spans="1:5">
      <c r="A7403" t="s">
        <v>24421</v>
      </c>
      <c r="B7403" t="s">
        <v>9618</v>
      </c>
      <c r="C7403">
        <v>6447</v>
      </c>
      <c r="D7403" t="s">
        <v>24422</v>
      </c>
      <c r="E7403">
        <v>4.51</v>
      </c>
    </row>
    <row r="7404" spans="1:5">
      <c r="A7404" t="s">
        <v>24423</v>
      </c>
      <c r="B7404" t="s">
        <v>9618</v>
      </c>
      <c r="C7404">
        <v>6447</v>
      </c>
      <c r="D7404" t="s">
        <v>24424</v>
      </c>
      <c r="E7404">
        <v>4.5199999999999996</v>
      </c>
    </row>
    <row r="7405" spans="1:5">
      <c r="A7405" t="s">
        <v>24425</v>
      </c>
      <c r="B7405" t="s">
        <v>9618</v>
      </c>
      <c r="C7405">
        <v>6447</v>
      </c>
      <c r="D7405" t="s">
        <v>24426</v>
      </c>
      <c r="E7405">
        <v>4.5599999999999996</v>
      </c>
    </row>
    <row r="7406" spans="1:5">
      <c r="A7406" t="s">
        <v>24427</v>
      </c>
      <c r="B7406" t="s">
        <v>9618</v>
      </c>
      <c r="C7406">
        <v>6447</v>
      </c>
      <c r="D7406" t="s">
        <v>24428</v>
      </c>
      <c r="E7406">
        <v>7.33</v>
      </c>
    </row>
    <row r="7407" spans="1:5">
      <c r="A7407" t="s">
        <v>24429</v>
      </c>
      <c r="B7407" t="s">
        <v>9618</v>
      </c>
      <c r="C7407">
        <v>6447</v>
      </c>
      <c r="D7407" t="s">
        <v>24430</v>
      </c>
      <c r="E7407">
        <v>6.73</v>
      </c>
    </row>
    <row r="7408" spans="1:5">
      <c r="A7408" t="s">
        <v>24431</v>
      </c>
      <c r="B7408" t="s">
        <v>9618</v>
      </c>
      <c r="C7408">
        <v>6447</v>
      </c>
      <c r="D7408" t="s">
        <v>24432</v>
      </c>
      <c r="E7408">
        <v>290.23</v>
      </c>
    </row>
    <row r="7409" spans="1:5">
      <c r="A7409" t="s">
        <v>24433</v>
      </c>
      <c r="B7409" t="s">
        <v>9618</v>
      </c>
      <c r="C7409">
        <v>6447</v>
      </c>
      <c r="D7409" t="s">
        <v>24434</v>
      </c>
      <c r="E7409">
        <v>139.82</v>
      </c>
    </row>
    <row r="7410" spans="1:5">
      <c r="A7410" t="s">
        <v>24435</v>
      </c>
      <c r="B7410" t="s">
        <v>9618</v>
      </c>
      <c r="C7410">
        <v>6447</v>
      </c>
      <c r="D7410" t="s">
        <v>24436</v>
      </c>
      <c r="E7410">
        <v>14.54</v>
      </c>
    </row>
    <row r="7411" spans="1:5">
      <c r="A7411" t="s">
        <v>24437</v>
      </c>
      <c r="B7411" t="s">
        <v>9618</v>
      </c>
      <c r="C7411">
        <v>6447</v>
      </c>
      <c r="D7411" t="s">
        <v>24438</v>
      </c>
      <c r="E7411">
        <v>0.74</v>
      </c>
    </row>
    <row r="7412" spans="1:5">
      <c r="A7412" t="s">
        <v>24439</v>
      </c>
      <c r="B7412" t="s">
        <v>9618</v>
      </c>
      <c r="C7412">
        <v>6447</v>
      </c>
      <c r="D7412" t="s">
        <v>24440</v>
      </c>
      <c r="E7412">
        <v>0</v>
      </c>
    </row>
    <row r="7413" spans="1:5">
      <c r="A7413" t="s">
        <v>24441</v>
      </c>
      <c r="B7413" t="s">
        <v>9618</v>
      </c>
      <c r="C7413">
        <v>6447</v>
      </c>
      <c r="D7413" t="s">
        <v>24442</v>
      </c>
      <c r="E7413">
        <v>0</v>
      </c>
    </row>
    <row r="7414" spans="1:5">
      <c r="A7414" t="s">
        <v>24443</v>
      </c>
      <c r="B7414" t="s">
        <v>9618</v>
      </c>
      <c r="C7414">
        <v>6447</v>
      </c>
      <c r="D7414" t="s">
        <v>24444</v>
      </c>
      <c r="E7414">
        <v>0</v>
      </c>
    </row>
    <row r="7415" spans="1:5">
      <c r="A7415" t="s">
        <v>24445</v>
      </c>
      <c r="B7415" t="s">
        <v>9618</v>
      </c>
      <c r="C7415">
        <v>6447</v>
      </c>
      <c r="D7415" t="s">
        <v>24446</v>
      </c>
      <c r="E7415">
        <v>0</v>
      </c>
    </row>
    <row r="7416" spans="1:5">
      <c r="A7416" t="s">
        <v>24447</v>
      </c>
      <c r="B7416" t="s">
        <v>9618</v>
      </c>
      <c r="C7416">
        <v>6447</v>
      </c>
      <c r="D7416" t="s">
        <v>24448</v>
      </c>
      <c r="E7416">
        <v>0</v>
      </c>
    </row>
    <row r="7417" spans="1:5">
      <c r="A7417" t="s">
        <v>24449</v>
      </c>
      <c r="B7417" t="s">
        <v>9618</v>
      </c>
      <c r="C7417">
        <v>6447</v>
      </c>
      <c r="D7417" t="s">
        <v>24450</v>
      </c>
      <c r="E7417">
        <v>0</v>
      </c>
    </row>
    <row r="7418" spans="1:5">
      <c r="A7418" t="s">
        <v>24451</v>
      </c>
      <c r="B7418" t="s">
        <v>9618</v>
      </c>
      <c r="C7418">
        <v>6447</v>
      </c>
      <c r="D7418" t="s">
        <v>24452</v>
      </c>
      <c r="E7418">
        <v>0</v>
      </c>
    </row>
    <row r="7419" spans="1:5">
      <c r="A7419" t="s">
        <v>24453</v>
      </c>
      <c r="B7419" t="s">
        <v>9618</v>
      </c>
      <c r="C7419">
        <v>6447</v>
      </c>
      <c r="D7419" t="s">
        <v>24454</v>
      </c>
      <c r="E7419">
        <v>0</v>
      </c>
    </row>
    <row r="7420" spans="1:5">
      <c r="A7420" t="s">
        <v>24455</v>
      </c>
      <c r="B7420" t="s">
        <v>9618</v>
      </c>
      <c r="C7420">
        <v>6447</v>
      </c>
      <c r="D7420" t="s">
        <v>24456</v>
      </c>
      <c r="E7420">
        <v>0</v>
      </c>
    </row>
    <row r="7421" spans="1:5">
      <c r="A7421" t="s">
        <v>24457</v>
      </c>
      <c r="B7421" t="s">
        <v>9618</v>
      </c>
      <c r="C7421">
        <v>6447</v>
      </c>
      <c r="D7421" t="s">
        <v>24458</v>
      </c>
      <c r="E7421">
        <v>0</v>
      </c>
    </row>
    <row r="7422" spans="1:5">
      <c r="A7422" t="s">
        <v>24459</v>
      </c>
      <c r="B7422" t="s">
        <v>9618</v>
      </c>
      <c r="C7422">
        <v>6447</v>
      </c>
      <c r="D7422" t="s">
        <v>24460</v>
      </c>
      <c r="E7422">
        <v>0</v>
      </c>
    </row>
    <row r="7423" spans="1:5">
      <c r="A7423" t="s">
        <v>24461</v>
      </c>
      <c r="B7423" t="s">
        <v>9618</v>
      </c>
      <c r="C7423">
        <v>6447</v>
      </c>
      <c r="D7423" t="s">
        <v>24462</v>
      </c>
      <c r="E7423">
        <v>0</v>
      </c>
    </row>
    <row r="7424" spans="1:5">
      <c r="A7424" t="s">
        <v>24463</v>
      </c>
      <c r="B7424" t="s">
        <v>9618</v>
      </c>
      <c r="C7424">
        <v>6447</v>
      </c>
      <c r="D7424" t="s">
        <v>24464</v>
      </c>
      <c r="E7424">
        <v>0</v>
      </c>
    </row>
    <row r="7425" spans="1:5">
      <c r="A7425" t="s">
        <v>24465</v>
      </c>
      <c r="B7425" t="s">
        <v>9618</v>
      </c>
      <c r="C7425">
        <v>6447</v>
      </c>
      <c r="D7425" t="s">
        <v>24466</v>
      </c>
      <c r="E7425">
        <v>1.87</v>
      </c>
    </row>
    <row r="7426" spans="1:5">
      <c r="A7426" t="s">
        <v>24467</v>
      </c>
      <c r="B7426" t="s">
        <v>9618</v>
      </c>
      <c r="C7426">
        <v>6447</v>
      </c>
      <c r="D7426" t="s">
        <v>24468</v>
      </c>
      <c r="E7426">
        <v>45.48</v>
      </c>
    </row>
    <row r="7427" spans="1:5">
      <c r="A7427" t="s">
        <v>24469</v>
      </c>
      <c r="B7427" t="s">
        <v>9618</v>
      </c>
      <c r="C7427">
        <v>6447</v>
      </c>
      <c r="D7427" t="s">
        <v>24470</v>
      </c>
      <c r="E7427">
        <v>459.69</v>
      </c>
    </row>
    <row r="7428" spans="1:5">
      <c r="A7428" t="s">
        <v>24471</v>
      </c>
      <c r="B7428" t="s">
        <v>9618</v>
      </c>
      <c r="C7428">
        <v>6447</v>
      </c>
      <c r="D7428" t="s">
        <v>24472</v>
      </c>
      <c r="E7428">
        <v>483</v>
      </c>
    </row>
    <row r="7429" spans="1:5">
      <c r="A7429" t="s">
        <v>24473</v>
      </c>
      <c r="B7429" t="s">
        <v>9618</v>
      </c>
      <c r="C7429">
        <v>6447</v>
      </c>
      <c r="D7429" t="s">
        <v>24474</v>
      </c>
      <c r="E7429">
        <v>488.1</v>
      </c>
    </row>
    <row r="7430" spans="1:5">
      <c r="A7430" t="s">
        <v>24475</v>
      </c>
      <c r="B7430" t="s">
        <v>9618</v>
      </c>
      <c r="C7430">
        <v>6447</v>
      </c>
      <c r="D7430" t="s">
        <v>24476</v>
      </c>
      <c r="E7430">
        <v>172.73</v>
      </c>
    </row>
    <row r="7431" spans="1:5">
      <c r="A7431" t="s">
        <v>24477</v>
      </c>
      <c r="B7431" t="s">
        <v>9618</v>
      </c>
      <c r="C7431">
        <v>6447</v>
      </c>
      <c r="D7431" t="s">
        <v>24478</v>
      </c>
      <c r="E7431">
        <v>4.93</v>
      </c>
    </row>
    <row r="7432" spans="1:5">
      <c r="A7432" t="s">
        <v>24479</v>
      </c>
      <c r="B7432" t="s">
        <v>9618</v>
      </c>
      <c r="C7432">
        <v>6447</v>
      </c>
      <c r="D7432" t="s">
        <v>24480</v>
      </c>
      <c r="E7432">
        <v>24.4</v>
      </c>
    </row>
    <row r="7433" spans="1:5">
      <c r="A7433" t="s">
        <v>24481</v>
      </c>
      <c r="B7433" t="s">
        <v>9618</v>
      </c>
      <c r="C7433">
        <v>6447</v>
      </c>
      <c r="D7433" t="s">
        <v>24482</v>
      </c>
      <c r="E7433">
        <v>175.82</v>
      </c>
    </row>
    <row r="7434" spans="1:5">
      <c r="A7434" t="s">
        <v>24483</v>
      </c>
      <c r="B7434" t="s">
        <v>9618</v>
      </c>
      <c r="C7434">
        <v>6447</v>
      </c>
      <c r="D7434" t="s">
        <v>24484</v>
      </c>
      <c r="E7434">
        <v>8.61</v>
      </c>
    </row>
    <row r="7435" spans="1:5">
      <c r="A7435" t="s">
        <v>24485</v>
      </c>
      <c r="B7435" t="s">
        <v>9618</v>
      </c>
      <c r="C7435">
        <v>6447</v>
      </c>
      <c r="D7435" t="s">
        <v>24486</v>
      </c>
      <c r="E7435">
        <v>0.74</v>
      </c>
    </row>
    <row r="7436" spans="1:5">
      <c r="A7436" t="s">
        <v>24487</v>
      </c>
      <c r="B7436" t="s">
        <v>9618</v>
      </c>
      <c r="C7436">
        <v>6447</v>
      </c>
      <c r="D7436" t="s">
        <v>24488</v>
      </c>
      <c r="E7436">
        <v>0</v>
      </c>
    </row>
    <row r="7437" spans="1:5">
      <c r="A7437" t="s">
        <v>24489</v>
      </c>
      <c r="B7437" t="s">
        <v>9618</v>
      </c>
      <c r="C7437">
        <v>6447</v>
      </c>
      <c r="D7437" t="s">
        <v>24490</v>
      </c>
      <c r="E7437">
        <v>0</v>
      </c>
    </row>
    <row r="7438" spans="1:5">
      <c r="A7438" t="s">
        <v>24491</v>
      </c>
      <c r="B7438" t="s">
        <v>9618</v>
      </c>
      <c r="C7438">
        <v>6447</v>
      </c>
      <c r="D7438" t="s">
        <v>24492</v>
      </c>
      <c r="E7438">
        <v>0</v>
      </c>
    </row>
    <row r="7439" spans="1:5">
      <c r="A7439" t="s">
        <v>24493</v>
      </c>
      <c r="B7439" t="s">
        <v>9618</v>
      </c>
      <c r="C7439">
        <v>6447</v>
      </c>
      <c r="D7439" t="s">
        <v>24494</v>
      </c>
      <c r="E7439">
        <v>0</v>
      </c>
    </row>
    <row r="7440" spans="1:5">
      <c r="A7440" t="s">
        <v>24495</v>
      </c>
      <c r="B7440" t="s">
        <v>9618</v>
      </c>
      <c r="C7440">
        <v>6447</v>
      </c>
      <c r="D7440" t="s">
        <v>24496</v>
      </c>
      <c r="E7440">
        <v>0</v>
      </c>
    </row>
    <row r="7441" spans="1:5">
      <c r="A7441" t="s">
        <v>24497</v>
      </c>
      <c r="B7441" t="s">
        <v>9618</v>
      </c>
      <c r="C7441">
        <v>6447</v>
      </c>
      <c r="D7441" t="s">
        <v>24498</v>
      </c>
      <c r="E7441">
        <v>0</v>
      </c>
    </row>
    <row r="7442" spans="1:5">
      <c r="A7442" t="s">
        <v>24499</v>
      </c>
      <c r="B7442" t="s">
        <v>9618</v>
      </c>
      <c r="C7442">
        <v>6447</v>
      </c>
      <c r="D7442" t="s">
        <v>24500</v>
      </c>
      <c r="E7442">
        <v>0</v>
      </c>
    </row>
    <row r="7443" spans="1:5">
      <c r="A7443" t="s">
        <v>24501</v>
      </c>
      <c r="B7443" t="s">
        <v>9618</v>
      </c>
      <c r="C7443">
        <v>6447</v>
      </c>
      <c r="D7443" t="s">
        <v>24502</v>
      </c>
      <c r="E7443">
        <v>0</v>
      </c>
    </row>
    <row r="7444" spans="1:5">
      <c r="A7444" t="s">
        <v>24503</v>
      </c>
      <c r="B7444" t="s">
        <v>9618</v>
      </c>
      <c r="C7444">
        <v>6447</v>
      </c>
      <c r="D7444" t="s">
        <v>24504</v>
      </c>
      <c r="E7444">
        <v>0</v>
      </c>
    </row>
    <row r="7445" spans="1:5">
      <c r="A7445" t="s">
        <v>24505</v>
      </c>
      <c r="B7445" t="s">
        <v>9618</v>
      </c>
      <c r="C7445">
        <v>6447</v>
      </c>
      <c r="D7445" t="s">
        <v>24506</v>
      </c>
      <c r="E7445">
        <v>0</v>
      </c>
    </row>
    <row r="7446" spans="1:5">
      <c r="A7446" t="s">
        <v>24507</v>
      </c>
      <c r="B7446" t="s">
        <v>9618</v>
      </c>
      <c r="C7446">
        <v>6447</v>
      </c>
      <c r="D7446" t="s">
        <v>24508</v>
      </c>
      <c r="E7446">
        <v>0</v>
      </c>
    </row>
    <row r="7447" spans="1:5">
      <c r="A7447" t="s">
        <v>24509</v>
      </c>
      <c r="B7447" t="s">
        <v>9618</v>
      </c>
      <c r="C7447">
        <v>6447</v>
      </c>
      <c r="D7447" t="s">
        <v>24510</v>
      </c>
      <c r="E7447">
        <v>0</v>
      </c>
    </row>
    <row r="7448" spans="1:5">
      <c r="A7448" t="s">
        <v>24511</v>
      </c>
      <c r="B7448" t="s">
        <v>9618</v>
      </c>
      <c r="C7448">
        <v>6447</v>
      </c>
      <c r="D7448" t="s">
        <v>24512</v>
      </c>
      <c r="E7448">
        <v>0</v>
      </c>
    </row>
    <row r="7449" spans="1:5">
      <c r="A7449" t="s">
        <v>24513</v>
      </c>
      <c r="B7449" t="s">
        <v>9618</v>
      </c>
      <c r="C7449">
        <v>6447</v>
      </c>
      <c r="D7449" t="s">
        <v>24514</v>
      </c>
      <c r="E7449">
        <v>0.8</v>
      </c>
    </row>
    <row r="7450" spans="1:5">
      <c r="A7450" t="s">
        <v>24515</v>
      </c>
      <c r="B7450" t="s">
        <v>9618</v>
      </c>
      <c r="C7450">
        <v>6447</v>
      </c>
      <c r="D7450" t="s">
        <v>24516</v>
      </c>
      <c r="E7450">
        <v>16.13</v>
      </c>
    </row>
    <row r="7451" spans="1:5">
      <c r="A7451" t="s">
        <v>24517</v>
      </c>
      <c r="B7451" t="s">
        <v>9618</v>
      </c>
      <c r="C7451">
        <v>6447</v>
      </c>
      <c r="D7451" t="s">
        <v>24518</v>
      </c>
      <c r="E7451">
        <v>20.66</v>
      </c>
    </row>
    <row r="7452" spans="1:5">
      <c r="A7452" t="s">
        <v>24519</v>
      </c>
      <c r="B7452" t="s">
        <v>9618</v>
      </c>
      <c r="C7452">
        <v>6447</v>
      </c>
      <c r="D7452" t="s">
        <v>24520</v>
      </c>
      <c r="E7452">
        <v>59.84</v>
      </c>
    </row>
    <row r="7453" spans="1:5">
      <c r="A7453" t="s">
        <v>24521</v>
      </c>
      <c r="B7453" t="s">
        <v>9618</v>
      </c>
      <c r="C7453">
        <v>6447</v>
      </c>
      <c r="D7453" t="s">
        <v>24522</v>
      </c>
      <c r="E7453">
        <v>50.94</v>
      </c>
    </row>
    <row r="7454" spans="1:5">
      <c r="A7454" t="s">
        <v>24523</v>
      </c>
      <c r="B7454" t="s">
        <v>9618</v>
      </c>
      <c r="C7454">
        <v>6447</v>
      </c>
      <c r="D7454" t="s">
        <v>24524</v>
      </c>
      <c r="E7454">
        <v>80.599999999999994</v>
      </c>
    </row>
    <row r="7455" spans="1:5">
      <c r="A7455" t="s">
        <v>24525</v>
      </c>
      <c r="B7455" t="s">
        <v>9618</v>
      </c>
      <c r="C7455">
        <v>6447</v>
      </c>
      <c r="D7455" t="s">
        <v>24526</v>
      </c>
      <c r="E7455">
        <v>120.25</v>
      </c>
    </row>
    <row r="7456" spans="1:5">
      <c r="A7456" t="s">
        <v>24527</v>
      </c>
      <c r="B7456" t="s">
        <v>9618</v>
      </c>
      <c r="C7456">
        <v>6447</v>
      </c>
      <c r="D7456" t="s">
        <v>24528</v>
      </c>
      <c r="E7456">
        <v>102.8</v>
      </c>
    </row>
    <row r="7457" spans="1:5">
      <c r="A7457" t="s">
        <v>24529</v>
      </c>
      <c r="B7457" t="s">
        <v>9618</v>
      </c>
      <c r="C7457">
        <v>6447</v>
      </c>
      <c r="D7457" t="s">
        <v>24530</v>
      </c>
      <c r="E7457">
        <v>27.24</v>
      </c>
    </row>
    <row r="7458" spans="1:5">
      <c r="A7458" t="s">
        <v>24531</v>
      </c>
      <c r="B7458" t="s">
        <v>9618</v>
      </c>
      <c r="C7458">
        <v>6447</v>
      </c>
      <c r="D7458" t="s">
        <v>24532</v>
      </c>
      <c r="E7458">
        <v>11.17</v>
      </c>
    </row>
    <row r="7459" spans="1:5">
      <c r="A7459" t="s">
        <v>24533</v>
      </c>
      <c r="B7459" t="s">
        <v>9618</v>
      </c>
      <c r="C7459">
        <v>6447</v>
      </c>
      <c r="D7459" t="s">
        <v>24534</v>
      </c>
      <c r="E7459">
        <v>0.74</v>
      </c>
    </row>
    <row r="7460" spans="1:5">
      <c r="A7460" t="s">
        <v>24535</v>
      </c>
      <c r="B7460" t="s">
        <v>9618</v>
      </c>
      <c r="C7460">
        <v>6447</v>
      </c>
      <c r="D7460" t="s">
        <v>24536</v>
      </c>
      <c r="E7460">
        <v>0</v>
      </c>
    </row>
    <row r="7461" spans="1:5">
      <c r="A7461" t="s">
        <v>24537</v>
      </c>
      <c r="B7461" t="s">
        <v>9618</v>
      </c>
      <c r="C7461">
        <v>6447</v>
      </c>
      <c r="D7461" t="s">
        <v>24538</v>
      </c>
      <c r="E7461">
        <v>0</v>
      </c>
    </row>
    <row r="7462" spans="1:5">
      <c r="A7462" t="s">
        <v>24539</v>
      </c>
      <c r="B7462" t="s">
        <v>9618</v>
      </c>
      <c r="C7462">
        <v>6447</v>
      </c>
      <c r="D7462" t="s">
        <v>24540</v>
      </c>
      <c r="E7462">
        <v>0</v>
      </c>
    </row>
    <row r="7463" spans="1:5">
      <c r="A7463" t="s">
        <v>24541</v>
      </c>
      <c r="B7463" t="s">
        <v>9618</v>
      </c>
      <c r="C7463">
        <v>6447</v>
      </c>
      <c r="D7463" t="s">
        <v>24542</v>
      </c>
      <c r="E7463">
        <v>0</v>
      </c>
    </row>
    <row r="7464" spans="1:5">
      <c r="A7464" t="s">
        <v>24543</v>
      </c>
      <c r="B7464" t="s">
        <v>9618</v>
      </c>
      <c r="C7464">
        <v>6447</v>
      </c>
      <c r="D7464" t="s">
        <v>24544</v>
      </c>
      <c r="E7464">
        <v>0</v>
      </c>
    </row>
    <row r="7465" spans="1:5">
      <c r="A7465" t="s">
        <v>24545</v>
      </c>
      <c r="B7465" t="s">
        <v>9618</v>
      </c>
      <c r="C7465">
        <v>6447</v>
      </c>
      <c r="D7465" t="s">
        <v>24546</v>
      </c>
      <c r="E7465">
        <v>0</v>
      </c>
    </row>
    <row r="7466" spans="1:5">
      <c r="A7466" t="s">
        <v>24547</v>
      </c>
      <c r="B7466" t="s">
        <v>9618</v>
      </c>
      <c r="C7466">
        <v>6447</v>
      </c>
      <c r="D7466" t="s">
        <v>24548</v>
      </c>
      <c r="E7466">
        <v>0</v>
      </c>
    </row>
    <row r="7467" spans="1:5">
      <c r="A7467" t="s">
        <v>24549</v>
      </c>
      <c r="B7467" t="s">
        <v>9618</v>
      </c>
      <c r="C7467">
        <v>6447</v>
      </c>
      <c r="D7467" t="s">
        <v>24550</v>
      </c>
      <c r="E7467">
        <v>0</v>
      </c>
    </row>
    <row r="7468" spans="1:5">
      <c r="A7468" t="s">
        <v>24551</v>
      </c>
      <c r="B7468" t="s">
        <v>9618</v>
      </c>
      <c r="C7468">
        <v>6447</v>
      </c>
      <c r="D7468" t="s">
        <v>24552</v>
      </c>
      <c r="E7468">
        <v>0</v>
      </c>
    </row>
    <row r="7469" spans="1:5">
      <c r="A7469" t="s">
        <v>24553</v>
      </c>
      <c r="B7469" t="s">
        <v>9618</v>
      </c>
      <c r="C7469">
        <v>6447</v>
      </c>
      <c r="D7469" t="s">
        <v>24554</v>
      </c>
      <c r="E7469">
        <v>0</v>
      </c>
    </row>
    <row r="7470" spans="1:5">
      <c r="A7470" t="s">
        <v>24555</v>
      </c>
      <c r="B7470" t="s">
        <v>9618</v>
      </c>
      <c r="C7470">
        <v>6447</v>
      </c>
      <c r="D7470" t="s">
        <v>24556</v>
      </c>
      <c r="E7470">
        <v>0</v>
      </c>
    </row>
    <row r="7471" spans="1:5">
      <c r="A7471" t="s">
        <v>24557</v>
      </c>
      <c r="B7471" t="s">
        <v>9618</v>
      </c>
      <c r="C7471">
        <v>6447</v>
      </c>
      <c r="D7471" t="s">
        <v>24558</v>
      </c>
      <c r="E7471">
        <v>0</v>
      </c>
    </row>
    <row r="7472" spans="1:5">
      <c r="A7472" t="s">
        <v>24559</v>
      </c>
      <c r="B7472" t="s">
        <v>9618</v>
      </c>
      <c r="C7472">
        <v>6447</v>
      </c>
      <c r="D7472" t="s">
        <v>24560</v>
      </c>
      <c r="E7472">
        <v>0</v>
      </c>
    </row>
    <row r="7473" spans="1:5">
      <c r="A7473" t="s">
        <v>24561</v>
      </c>
      <c r="B7473" t="s">
        <v>9618</v>
      </c>
      <c r="C7473">
        <v>6447</v>
      </c>
      <c r="D7473" t="s">
        <v>24562</v>
      </c>
      <c r="E7473">
        <v>1.18</v>
      </c>
    </row>
    <row r="7474" spans="1:5">
      <c r="A7474" t="s">
        <v>24563</v>
      </c>
      <c r="B7474" t="s">
        <v>9618</v>
      </c>
      <c r="C7474">
        <v>6447</v>
      </c>
      <c r="D7474" t="s">
        <v>24564</v>
      </c>
      <c r="E7474">
        <v>16.989999999999998</v>
      </c>
    </row>
    <row r="7475" spans="1:5">
      <c r="A7475" t="s">
        <v>24565</v>
      </c>
      <c r="B7475" t="s">
        <v>9618</v>
      </c>
      <c r="C7475">
        <v>6447</v>
      </c>
      <c r="D7475" t="s">
        <v>24566</v>
      </c>
      <c r="E7475">
        <v>173.64</v>
      </c>
    </row>
    <row r="7476" spans="1:5">
      <c r="A7476" t="s">
        <v>24567</v>
      </c>
      <c r="B7476" t="s">
        <v>9618</v>
      </c>
      <c r="C7476">
        <v>6447</v>
      </c>
      <c r="D7476" t="s">
        <v>24568</v>
      </c>
      <c r="E7476">
        <v>493.61</v>
      </c>
    </row>
    <row r="7477" spans="1:5">
      <c r="A7477" t="s">
        <v>24569</v>
      </c>
      <c r="B7477" t="s">
        <v>9618</v>
      </c>
      <c r="C7477">
        <v>6447</v>
      </c>
      <c r="D7477" t="s">
        <v>24570</v>
      </c>
      <c r="E7477">
        <v>115.16</v>
      </c>
    </row>
    <row r="7478" spans="1:5">
      <c r="A7478" t="s">
        <v>24571</v>
      </c>
      <c r="B7478" t="s">
        <v>9618</v>
      </c>
      <c r="C7478">
        <v>6447</v>
      </c>
      <c r="D7478" t="s">
        <v>24572</v>
      </c>
      <c r="E7478">
        <v>12.67</v>
      </c>
    </row>
    <row r="7479" spans="1:5">
      <c r="A7479" t="s">
        <v>24573</v>
      </c>
      <c r="B7479" t="s">
        <v>9618</v>
      </c>
      <c r="C7479">
        <v>6447</v>
      </c>
      <c r="D7479" t="s">
        <v>24574</v>
      </c>
      <c r="E7479">
        <v>4.58</v>
      </c>
    </row>
    <row r="7480" spans="1:5">
      <c r="A7480" t="s">
        <v>24575</v>
      </c>
      <c r="B7480" t="s">
        <v>9618</v>
      </c>
      <c r="C7480">
        <v>6447</v>
      </c>
      <c r="D7480" t="s">
        <v>24576</v>
      </c>
      <c r="E7480">
        <v>6.98</v>
      </c>
    </row>
    <row r="7481" spans="1:5">
      <c r="A7481" t="s">
        <v>24577</v>
      </c>
      <c r="B7481" t="s">
        <v>9618</v>
      </c>
      <c r="C7481">
        <v>6447</v>
      </c>
      <c r="D7481" t="s">
        <v>24578</v>
      </c>
      <c r="E7481">
        <v>4.76</v>
      </c>
    </row>
    <row r="7482" spans="1:5">
      <c r="A7482" t="s">
        <v>24579</v>
      </c>
      <c r="B7482" t="s">
        <v>9618</v>
      </c>
      <c r="C7482">
        <v>6447</v>
      </c>
      <c r="D7482" t="s">
        <v>24580</v>
      </c>
      <c r="E7482">
        <v>4.43</v>
      </c>
    </row>
    <row r="7483" spans="1:5">
      <c r="A7483" t="s">
        <v>24581</v>
      </c>
      <c r="B7483" t="s">
        <v>9618</v>
      </c>
      <c r="C7483">
        <v>6447</v>
      </c>
      <c r="D7483" t="s">
        <v>24582</v>
      </c>
      <c r="E7483">
        <v>0.74</v>
      </c>
    </row>
    <row r="7484" spans="1:5">
      <c r="A7484" t="s">
        <v>24583</v>
      </c>
      <c r="B7484" t="s">
        <v>9618</v>
      </c>
      <c r="C7484">
        <v>6447</v>
      </c>
      <c r="D7484" t="s">
        <v>24584</v>
      </c>
      <c r="E7484">
        <v>0</v>
      </c>
    </row>
    <row r="7485" spans="1:5">
      <c r="A7485" t="s">
        <v>24585</v>
      </c>
      <c r="B7485" t="s">
        <v>9618</v>
      </c>
      <c r="C7485">
        <v>6447</v>
      </c>
      <c r="D7485" t="s">
        <v>24586</v>
      </c>
      <c r="E7485">
        <v>0</v>
      </c>
    </row>
    <row r="7486" spans="1:5">
      <c r="A7486" t="s">
        <v>24587</v>
      </c>
      <c r="B7486" t="s">
        <v>9618</v>
      </c>
      <c r="C7486">
        <v>6447</v>
      </c>
      <c r="D7486" t="s">
        <v>24588</v>
      </c>
      <c r="E7486">
        <v>0</v>
      </c>
    </row>
    <row r="7487" spans="1:5">
      <c r="A7487" t="s">
        <v>24589</v>
      </c>
      <c r="B7487" t="s">
        <v>9618</v>
      </c>
      <c r="C7487">
        <v>6447</v>
      </c>
      <c r="D7487" t="s">
        <v>24590</v>
      </c>
      <c r="E7487">
        <v>0</v>
      </c>
    </row>
    <row r="7488" spans="1:5">
      <c r="A7488" t="s">
        <v>24591</v>
      </c>
      <c r="B7488" t="s">
        <v>9618</v>
      </c>
      <c r="C7488">
        <v>6447</v>
      </c>
      <c r="D7488" t="s">
        <v>24592</v>
      </c>
      <c r="E7488">
        <v>0</v>
      </c>
    </row>
    <row r="7489" spans="1:5">
      <c r="A7489" t="s">
        <v>24593</v>
      </c>
      <c r="B7489" t="s">
        <v>9618</v>
      </c>
      <c r="C7489">
        <v>6447</v>
      </c>
      <c r="D7489" t="s">
        <v>24594</v>
      </c>
      <c r="E7489">
        <v>0</v>
      </c>
    </row>
    <row r="7490" spans="1:5">
      <c r="A7490" t="s">
        <v>24595</v>
      </c>
      <c r="B7490" t="s">
        <v>9618</v>
      </c>
      <c r="C7490">
        <v>6447</v>
      </c>
      <c r="D7490" t="s">
        <v>24596</v>
      </c>
      <c r="E7490">
        <v>0</v>
      </c>
    </row>
    <row r="7491" spans="1:5">
      <c r="A7491" t="s">
        <v>24597</v>
      </c>
      <c r="B7491" t="s">
        <v>9618</v>
      </c>
      <c r="C7491">
        <v>6447</v>
      </c>
      <c r="D7491" t="s">
        <v>24598</v>
      </c>
      <c r="E7491">
        <v>0</v>
      </c>
    </row>
    <row r="7492" spans="1:5">
      <c r="A7492" t="s">
        <v>24599</v>
      </c>
      <c r="B7492" t="s">
        <v>9618</v>
      </c>
      <c r="C7492">
        <v>6447</v>
      </c>
      <c r="D7492" t="s">
        <v>24600</v>
      </c>
      <c r="E7492">
        <v>0</v>
      </c>
    </row>
    <row r="7493" spans="1:5">
      <c r="A7493" t="s">
        <v>24601</v>
      </c>
      <c r="B7493" t="s">
        <v>9618</v>
      </c>
      <c r="C7493">
        <v>6447</v>
      </c>
      <c r="D7493" t="s">
        <v>24602</v>
      </c>
      <c r="E7493">
        <v>0</v>
      </c>
    </row>
    <row r="7494" spans="1:5">
      <c r="A7494" t="s">
        <v>24603</v>
      </c>
      <c r="B7494" t="s">
        <v>9618</v>
      </c>
      <c r="C7494">
        <v>6447</v>
      </c>
      <c r="D7494" t="s">
        <v>24604</v>
      </c>
      <c r="E7494">
        <v>0</v>
      </c>
    </row>
    <row r="7495" spans="1:5">
      <c r="A7495" t="s">
        <v>24605</v>
      </c>
      <c r="B7495" t="s">
        <v>9618</v>
      </c>
      <c r="C7495">
        <v>6447</v>
      </c>
      <c r="D7495" t="s">
        <v>24606</v>
      </c>
      <c r="E7495">
        <v>0</v>
      </c>
    </row>
    <row r="7496" spans="1:5">
      <c r="A7496" t="s">
        <v>24607</v>
      </c>
      <c r="B7496" t="s">
        <v>9618</v>
      </c>
      <c r="C7496">
        <v>6447</v>
      </c>
      <c r="D7496" t="s">
        <v>24608</v>
      </c>
      <c r="E7496">
        <v>0</v>
      </c>
    </row>
    <row r="7497" spans="1:5">
      <c r="A7497" t="s">
        <v>24609</v>
      </c>
      <c r="B7497" t="s">
        <v>9618</v>
      </c>
      <c r="C7497">
        <v>6447</v>
      </c>
      <c r="D7497" t="s">
        <v>24610</v>
      </c>
      <c r="E7497">
        <v>0.75</v>
      </c>
    </row>
    <row r="7498" spans="1:5">
      <c r="A7498" t="s">
        <v>24611</v>
      </c>
      <c r="B7498" t="s">
        <v>9618</v>
      </c>
      <c r="C7498">
        <v>6447</v>
      </c>
      <c r="D7498" t="s">
        <v>24612</v>
      </c>
      <c r="E7498">
        <v>7.25</v>
      </c>
    </row>
    <row r="7499" spans="1:5">
      <c r="A7499" t="s">
        <v>24613</v>
      </c>
      <c r="B7499" t="s">
        <v>9618</v>
      </c>
      <c r="C7499">
        <v>6447</v>
      </c>
      <c r="D7499" t="s">
        <v>24614</v>
      </c>
      <c r="E7499">
        <v>75.349999999999994</v>
      </c>
    </row>
    <row r="7500" spans="1:5">
      <c r="A7500" t="s">
        <v>24615</v>
      </c>
      <c r="B7500" t="s">
        <v>9618</v>
      </c>
      <c r="C7500">
        <v>6447</v>
      </c>
      <c r="D7500" t="s">
        <v>24616</v>
      </c>
      <c r="E7500">
        <v>339.41</v>
      </c>
    </row>
    <row r="7501" spans="1:5">
      <c r="A7501" t="s">
        <v>24617</v>
      </c>
      <c r="B7501" t="s">
        <v>9618</v>
      </c>
      <c r="C7501">
        <v>6447</v>
      </c>
      <c r="D7501" t="s">
        <v>24618</v>
      </c>
      <c r="E7501">
        <v>253.19</v>
      </c>
    </row>
    <row r="7502" spans="1:5">
      <c r="A7502" t="s">
        <v>24619</v>
      </c>
      <c r="B7502" t="s">
        <v>9618</v>
      </c>
      <c r="C7502">
        <v>6447</v>
      </c>
      <c r="D7502" t="s">
        <v>24620</v>
      </c>
      <c r="E7502">
        <v>90.81</v>
      </c>
    </row>
    <row r="7503" spans="1:5">
      <c r="A7503" t="s">
        <v>24621</v>
      </c>
      <c r="B7503" t="s">
        <v>9618</v>
      </c>
      <c r="C7503">
        <v>6447</v>
      </c>
      <c r="D7503" t="s">
        <v>24622</v>
      </c>
      <c r="E7503">
        <v>51.5</v>
      </c>
    </row>
    <row r="7504" spans="1:5">
      <c r="A7504" t="s">
        <v>24623</v>
      </c>
      <c r="B7504" t="s">
        <v>9618</v>
      </c>
      <c r="C7504">
        <v>6447</v>
      </c>
      <c r="D7504" t="s">
        <v>24624</v>
      </c>
      <c r="E7504">
        <v>19.46</v>
      </c>
    </row>
    <row r="7505" spans="1:5">
      <c r="A7505" t="s">
        <v>24625</v>
      </c>
      <c r="B7505" t="s">
        <v>9618</v>
      </c>
      <c r="C7505">
        <v>6447</v>
      </c>
      <c r="D7505" t="s">
        <v>24626</v>
      </c>
      <c r="E7505">
        <v>12.24</v>
      </c>
    </row>
    <row r="7506" spans="1:5">
      <c r="A7506" t="s">
        <v>24627</v>
      </c>
      <c r="B7506" t="s">
        <v>9618</v>
      </c>
      <c r="C7506">
        <v>6447</v>
      </c>
      <c r="D7506" t="s">
        <v>24628</v>
      </c>
      <c r="E7506">
        <v>4.46</v>
      </c>
    </row>
    <row r="7507" spans="1:5">
      <c r="A7507" t="s">
        <v>24629</v>
      </c>
      <c r="B7507" t="s">
        <v>9618</v>
      </c>
      <c r="C7507">
        <v>6447</v>
      </c>
      <c r="D7507" t="s">
        <v>24630</v>
      </c>
      <c r="E7507">
        <v>0</v>
      </c>
    </row>
    <row r="7508" spans="1:5">
      <c r="A7508" t="s">
        <v>24631</v>
      </c>
      <c r="B7508" t="s">
        <v>9618</v>
      </c>
      <c r="C7508">
        <v>6447</v>
      </c>
      <c r="D7508" t="s">
        <v>24632</v>
      </c>
      <c r="E7508">
        <v>0</v>
      </c>
    </row>
    <row r="7509" spans="1:5">
      <c r="A7509" t="s">
        <v>24633</v>
      </c>
      <c r="B7509" t="s">
        <v>9618</v>
      </c>
      <c r="C7509">
        <v>6447</v>
      </c>
      <c r="D7509" t="s">
        <v>24634</v>
      </c>
      <c r="E7509">
        <v>0</v>
      </c>
    </row>
    <row r="7510" spans="1:5">
      <c r="A7510" t="s">
        <v>24635</v>
      </c>
      <c r="B7510" t="s">
        <v>9618</v>
      </c>
      <c r="C7510">
        <v>6447</v>
      </c>
      <c r="D7510" t="s">
        <v>24636</v>
      </c>
      <c r="E7510">
        <v>0</v>
      </c>
    </row>
    <row r="7511" spans="1:5">
      <c r="A7511" t="s">
        <v>24637</v>
      </c>
      <c r="B7511" t="s">
        <v>9618</v>
      </c>
      <c r="C7511">
        <v>6447</v>
      </c>
      <c r="D7511" t="s">
        <v>24638</v>
      </c>
      <c r="E7511">
        <v>0</v>
      </c>
    </row>
    <row r="7512" spans="1:5">
      <c r="A7512" t="s">
        <v>24639</v>
      </c>
      <c r="B7512" t="s">
        <v>9618</v>
      </c>
      <c r="C7512">
        <v>6447</v>
      </c>
      <c r="D7512" t="s">
        <v>24640</v>
      </c>
      <c r="E7512">
        <v>0</v>
      </c>
    </row>
    <row r="7513" spans="1:5">
      <c r="A7513" t="s">
        <v>24641</v>
      </c>
      <c r="B7513" t="s">
        <v>9618</v>
      </c>
      <c r="C7513">
        <v>6447</v>
      </c>
      <c r="D7513" t="s">
        <v>24642</v>
      </c>
      <c r="E7513">
        <v>0</v>
      </c>
    </row>
    <row r="7514" spans="1:5">
      <c r="A7514" t="s">
        <v>24643</v>
      </c>
      <c r="B7514" t="s">
        <v>9618</v>
      </c>
      <c r="C7514">
        <v>6447</v>
      </c>
      <c r="D7514" t="s">
        <v>24644</v>
      </c>
      <c r="E7514">
        <v>0</v>
      </c>
    </row>
    <row r="7515" spans="1:5">
      <c r="A7515" t="s">
        <v>24645</v>
      </c>
      <c r="B7515" t="s">
        <v>9618</v>
      </c>
      <c r="C7515">
        <v>6447</v>
      </c>
      <c r="D7515" t="s">
        <v>24646</v>
      </c>
      <c r="E7515">
        <v>0</v>
      </c>
    </row>
    <row r="7516" spans="1:5">
      <c r="A7516" t="s">
        <v>24647</v>
      </c>
      <c r="B7516" t="s">
        <v>9618</v>
      </c>
      <c r="C7516">
        <v>6447</v>
      </c>
      <c r="D7516" t="s">
        <v>24648</v>
      </c>
      <c r="E7516">
        <v>0</v>
      </c>
    </row>
    <row r="7517" spans="1:5">
      <c r="A7517" t="s">
        <v>24649</v>
      </c>
      <c r="B7517" t="s">
        <v>9618</v>
      </c>
      <c r="C7517">
        <v>6447</v>
      </c>
      <c r="D7517" t="s">
        <v>24650</v>
      </c>
      <c r="E7517">
        <v>0</v>
      </c>
    </row>
    <row r="7518" spans="1:5">
      <c r="A7518" t="s">
        <v>24651</v>
      </c>
      <c r="B7518" t="s">
        <v>9618</v>
      </c>
      <c r="C7518">
        <v>6447</v>
      </c>
      <c r="D7518" t="s">
        <v>24652</v>
      </c>
      <c r="E7518">
        <v>0</v>
      </c>
    </row>
    <row r="7519" spans="1:5">
      <c r="A7519" t="s">
        <v>24653</v>
      </c>
      <c r="B7519" t="s">
        <v>9618</v>
      </c>
      <c r="C7519">
        <v>6447</v>
      </c>
      <c r="D7519" t="s">
        <v>24654</v>
      </c>
      <c r="E7519">
        <v>0</v>
      </c>
    </row>
    <row r="7520" spans="1:5">
      <c r="A7520" t="s">
        <v>24655</v>
      </c>
      <c r="B7520" t="s">
        <v>9618</v>
      </c>
      <c r="C7520">
        <v>6447</v>
      </c>
      <c r="D7520" t="s">
        <v>24656</v>
      </c>
      <c r="E7520">
        <v>0</v>
      </c>
    </row>
    <row r="7521" spans="1:5">
      <c r="A7521" t="s">
        <v>24657</v>
      </c>
      <c r="B7521" t="s">
        <v>9618</v>
      </c>
      <c r="C7521">
        <v>6447</v>
      </c>
      <c r="D7521" t="s">
        <v>24658</v>
      </c>
      <c r="E7521">
        <v>0.74</v>
      </c>
    </row>
    <row r="7522" spans="1:5">
      <c r="A7522" t="s">
        <v>24659</v>
      </c>
      <c r="B7522" t="s">
        <v>9618</v>
      </c>
      <c r="C7522">
        <v>6447</v>
      </c>
      <c r="D7522" t="s">
        <v>24660</v>
      </c>
      <c r="E7522">
        <v>4.41</v>
      </c>
    </row>
    <row r="7523" spans="1:5">
      <c r="A7523" t="s">
        <v>24661</v>
      </c>
      <c r="B7523" t="s">
        <v>9618</v>
      </c>
      <c r="C7523">
        <v>6447</v>
      </c>
      <c r="D7523" t="s">
        <v>24662</v>
      </c>
      <c r="E7523">
        <v>4.42</v>
      </c>
    </row>
    <row r="7524" spans="1:5">
      <c r="A7524" t="s">
        <v>24663</v>
      </c>
      <c r="B7524" t="s">
        <v>9618</v>
      </c>
      <c r="C7524">
        <v>6447</v>
      </c>
      <c r="D7524" t="s">
        <v>24664</v>
      </c>
      <c r="E7524">
        <v>4.45</v>
      </c>
    </row>
    <row r="7525" spans="1:5">
      <c r="A7525" t="s">
        <v>24665</v>
      </c>
      <c r="B7525" t="s">
        <v>9618</v>
      </c>
      <c r="C7525">
        <v>6447</v>
      </c>
      <c r="D7525" t="s">
        <v>24666</v>
      </c>
      <c r="E7525">
        <v>4.72</v>
      </c>
    </row>
    <row r="7526" spans="1:5">
      <c r="A7526" t="s">
        <v>24667</v>
      </c>
      <c r="B7526" t="s">
        <v>9618</v>
      </c>
      <c r="C7526">
        <v>6447</v>
      </c>
      <c r="D7526" t="s">
        <v>24668</v>
      </c>
      <c r="E7526">
        <v>4.46</v>
      </c>
    </row>
    <row r="7527" spans="1:5">
      <c r="A7527" t="s">
        <v>24669</v>
      </c>
      <c r="B7527" t="s">
        <v>9618</v>
      </c>
      <c r="C7527">
        <v>6447</v>
      </c>
      <c r="D7527" t="s">
        <v>24670</v>
      </c>
      <c r="E7527">
        <v>4.6500000000000004</v>
      </c>
    </row>
    <row r="7528" spans="1:5">
      <c r="A7528" t="s">
        <v>24671</v>
      </c>
      <c r="B7528" t="s">
        <v>9618</v>
      </c>
      <c r="C7528">
        <v>6447</v>
      </c>
      <c r="D7528" t="s">
        <v>24672</v>
      </c>
      <c r="E7528">
        <v>4.49</v>
      </c>
    </row>
    <row r="7529" spans="1:5">
      <c r="A7529" t="s">
        <v>24673</v>
      </c>
      <c r="B7529" t="s">
        <v>9618</v>
      </c>
      <c r="C7529">
        <v>6447</v>
      </c>
      <c r="D7529" t="s">
        <v>24674</v>
      </c>
      <c r="E7529">
        <v>4.5199999999999996</v>
      </c>
    </row>
    <row r="7530" spans="1:5">
      <c r="A7530" t="s">
        <v>24675</v>
      </c>
      <c r="B7530" t="s">
        <v>9618</v>
      </c>
      <c r="C7530">
        <v>6447</v>
      </c>
      <c r="D7530" t="s">
        <v>24676</v>
      </c>
      <c r="E7530">
        <v>4.47</v>
      </c>
    </row>
    <row r="7531" spans="1:5">
      <c r="A7531" t="s">
        <v>24677</v>
      </c>
      <c r="B7531" t="s">
        <v>9618</v>
      </c>
      <c r="C7531">
        <v>6447</v>
      </c>
      <c r="D7531" t="s">
        <v>24678</v>
      </c>
      <c r="E7531">
        <v>0</v>
      </c>
    </row>
    <row r="7532" spans="1:5">
      <c r="A7532" t="s">
        <v>24679</v>
      </c>
      <c r="B7532" t="s">
        <v>9618</v>
      </c>
      <c r="C7532">
        <v>6447</v>
      </c>
      <c r="D7532" t="s">
        <v>24680</v>
      </c>
      <c r="E7532">
        <v>0</v>
      </c>
    </row>
    <row r="7533" spans="1:5">
      <c r="A7533" t="s">
        <v>24681</v>
      </c>
      <c r="B7533" t="s">
        <v>9618</v>
      </c>
      <c r="C7533">
        <v>6447</v>
      </c>
      <c r="D7533" t="s">
        <v>24682</v>
      </c>
      <c r="E7533">
        <v>0</v>
      </c>
    </row>
    <row r="7534" spans="1:5">
      <c r="A7534" t="s">
        <v>24683</v>
      </c>
      <c r="B7534" t="s">
        <v>9618</v>
      </c>
      <c r="C7534">
        <v>6447</v>
      </c>
      <c r="D7534" t="s">
        <v>24684</v>
      </c>
      <c r="E7534">
        <v>0</v>
      </c>
    </row>
    <row r="7535" spans="1:5">
      <c r="A7535" t="s">
        <v>24685</v>
      </c>
      <c r="B7535" t="s">
        <v>9618</v>
      </c>
      <c r="C7535">
        <v>6447</v>
      </c>
      <c r="D7535" t="s">
        <v>24686</v>
      </c>
      <c r="E7535">
        <v>0</v>
      </c>
    </row>
    <row r="7536" spans="1:5">
      <c r="A7536" t="s">
        <v>24687</v>
      </c>
      <c r="B7536" t="s">
        <v>9618</v>
      </c>
      <c r="C7536">
        <v>6447</v>
      </c>
      <c r="D7536" t="s">
        <v>24688</v>
      </c>
      <c r="E7536">
        <v>0</v>
      </c>
    </row>
    <row r="7537" spans="1:5">
      <c r="A7537" t="s">
        <v>24689</v>
      </c>
      <c r="B7537" t="s">
        <v>9618</v>
      </c>
      <c r="C7537">
        <v>6447</v>
      </c>
      <c r="D7537" t="s">
        <v>24690</v>
      </c>
      <c r="E7537">
        <v>0</v>
      </c>
    </row>
    <row r="7538" spans="1:5">
      <c r="A7538" t="s">
        <v>24691</v>
      </c>
      <c r="B7538" t="s">
        <v>9618</v>
      </c>
      <c r="C7538">
        <v>6447</v>
      </c>
      <c r="D7538" t="s">
        <v>24692</v>
      </c>
      <c r="E7538">
        <v>0</v>
      </c>
    </row>
    <row r="7539" spans="1:5">
      <c r="A7539" t="s">
        <v>24693</v>
      </c>
      <c r="B7539" t="s">
        <v>9618</v>
      </c>
      <c r="C7539">
        <v>6447</v>
      </c>
      <c r="D7539" t="s">
        <v>24694</v>
      </c>
      <c r="E7539">
        <v>0</v>
      </c>
    </row>
    <row r="7540" spans="1:5">
      <c r="A7540" t="s">
        <v>24695</v>
      </c>
      <c r="B7540" t="s">
        <v>9618</v>
      </c>
      <c r="C7540">
        <v>6447</v>
      </c>
      <c r="D7540" t="s">
        <v>24696</v>
      </c>
      <c r="E7540">
        <v>0</v>
      </c>
    </row>
    <row r="7541" spans="1:5">
      <c r="A7541" t="s">
        <v>24697</v>
      </c>
      <c r="B7541" t="s">
        <v>9618</v>
      </c>
      <c r="C7541">
        <v>6447</v>
      </c>
      <c r="D7541" t="s">
        <v>24698</v>
      </c>
      <c r="E7541">
        <v>0</v>
      </c>
    </row>
    <row r="7542" spans="1:5">
      <c r="A7542" t="s">
        <v>24699</v>
      </c>
      <c r="B7542" t="s">
        <v>9618</v>
      </c>
      <c r="C7542">
        <v>6447</v>
      </c>
      <c r="D7542" t="s">
        <v>24700</v>
      </c>
      <c r="E7542">
        <v>0</v>
      </c>
    </row>
    <row r="7543" spans="1:5">
      <c r="A7543" t="s">
        <v>24701</v>
      </c>
      <c r="B7543" t="s">
        <v>9618</v>
      </c>
      <c r="C7543">
        <v>6447</v>
      </c>
      <c r="D7543" t="s">
        <v>24702</v>
      </c>
      <c r="E7543">
        <v>0</v>
      </c>
    </row>
    <row r="7544" spans="1:5">
      <c r="A7544" t="s">
        <v>24703</v>
      </c>
      <c r="B7544" t="s">
        <v>9618</v>
      </c>
      <c r="C7544">
        <v>6447</v>
      </c>
      <c r="D7544" t="s">
        <v>24704</v>
      </c>
      <c r="E7544">
        <v>0</v>
      </c>
    </row>
    <row r="7545" spans="1:5">
      <c r="A7545" t="s">
        <v>24705</v>
      </c>
      <c r="B7545" t="s">
        <v>9618</v>
      </c>
      <c r="C7545">
        <v>6447</v>
      </c>
      <c r="D7545" t="s">
        <v>24706</v>
      </c>
      <c r="E7545">
        <v>0.74</v>
      </c>
    </row>
    <row r="7546" spans="1:5">
      <c r="A7546" t="s">
        <v>24707</v>
      </c>
      <c r="B7546" t="s">
        <v>9618</v>
      </c>
      <c r="C7546">
        <v>6447</v>
      </c>
      <c r="D7546" t="s">
        <v>24708</v>
      </c>
      <c r="E7546">
        <v>23.22</v>
      </c>
    </row>
    <row r="7547" spans="1:5">
      <c r="A7547" t="s">
        <v>24709</v>
      </c>
      <c r="B7547" t="s">
        <v>9618</v>
      </c>
      <c r="C7547">
        <v>6447</v>
      </c>
      <c r="D7547" t="s">
        <v>24710</v>
      </c>
      <c r="E7547">
        <v>306.85000000000002</v>
      </c>
    </row>
    <row r="7548" spans="1:5">
      <c r="A7548" t="s">
        <v>24711</v>
      </c>
      <c r="B7548" t="s">
        <v>9618</v>
      </c>
      <c r="C7548">
        <v>6447</v>
      </c>
      <c r="D7548" t="s">
        <v>24712</v>
      </c>
      <c r="E7548">
        <v>7.37</v>
      </c>
    </row>
    <row r="7549" spans="1:5">
      <c r="A7549" t="s">
        <v>24713</v>
      </c>
      <c r="B7549" t="s">
        <v>9618</v>
      </c>
      <c r="C7549">
        <v>6447</v>
      </c>
      <c r="D7549" t="s">
        <v>24714</v>
      </c>
      <c r="E7549">
        <v>12.33</v>
      </c>
    </row>
    <row r="7550" spans="1:5">
      <c r="A7550" t="s">
        <v>24715</v>
      </c>
      <c r="B7550" t="s">
        <v>9618</v>
      </c>
      <c r="C7550">
        <v>6447</v>
      </c>
      <c r="D7550" t="s">
        <v>24716</v>
      </c>
      <c r="E7550">
        <v>91.6</v>
      </c>
    </row>
    <row r="7551" spans="1:5">
      <c r="A7551" t="s">
        <v>24717</v>
      </c>
      <c r="B7551" t="s">
        <v>9618</v>
      </c>
      <c r="C7551">
        <v>6447</v>
      </c>
      <c r="D7551" t="s">
        <v>24718</v>
      </c>
      <c r="E7551">
        <v>8.8699999999999992</v>
      </c>
    </row>
    <row r="7552" spans="1:5">
      <c r="A7552" t="s">
        <v>24719</v>
      </c>
      <c r="B7552" t="s">
        <v>9618</v>
      </c>
      <c r="C7552">
        <v>6447</v>
      </c>
      <c r="D7552" t="s">
        <v>24720</v>
      </c>
      <c r="E7552">
        <v>6.81</v>
      </c>
    </row>
    <row r="7553" spans="1:5">
      <c r="A7553" t="s">
        <v>24721</v>
      </c>
      <c r="B7553" t="s">
        <v>9618</v>
      </c>
      <c r="C7553">
        <v>6447</v>
      </c>
      <c r="D7553" t="s">
        <v>24722</v>
      </c>
      <c r="E7553">
        <v>15.12</v>
      </c>
    </row>
    <row r="7554" spans="1:5">
      <c r="A7554" t="s">
        <v>24723</v>
      </c>
      <c r="B7554" t="s">
        <v>9618</v>
      </c>
      <c r="C7554">
        <v>6447</v>
      </c>
      <c r="D7554" t="s">
        <v>24724</v>
      </c>
      <c r="E7554">
        <v>9.14</v>
      </c>
    </row>
    <row r="7555" spans="1:5">
      <c r="A7555" t="s">
        <v>24725</v>
      </c>
      <c r="B7555" t="s">
        <v>9618</v>
      </c>
      <c r="C7555">
        <v>6447</v>
      </c>
      <c r="D7555" t="s">
        <v>24726</v>
      </c>
      <c r="E7555">
        <v>0</v>
      </c>
    </row>
    <row r="7556" spans="1:5">
      <c r="A7556" t="s">
        <v>24727</v>
      </c>
      <c r="B7556" t="s">
        <v>9618</v>
      </c>
      <c r="C7556">
        <v>6447</v>
      </c>
      <c r="D7556" t="s">
        <v>24728</v>
      </c>
      <c r="E7556">
        <v>0</v>
      </c>
    </row>
    <row r="7557" spans="1:5">
      <c r="A7557" t="s">
        <v>24729</v>
      </c>
      <c r="B7557" t="s">
        <v>9618</v>
      </c>
      <c r="C7557">
        <v>6447</v>
      </c>
      <c r="D7557" t="s">
        <v>24730</v>
      </c>
      <c r="E7557">
        <v>0</v>
      </c>
    </row>
    <row r="7558" spans="1:5">
      <c r="A7558" t="s">
        <v>24731</v>
      </c>
      <c r="B7558" t="s">
        <v>9618</v>
      </c>
      <c r="C7558">
        <v>6447</v>
      </c>
      <c r="D7558" t="s">
        <v>24732</v>
      </c>
      <c r="E7558">
        <v>0</v>
      </c>
    </row>
    <row r="7559" spans="1:5">
      <c r="A7559" t="s">
        <v>24733</v>
      </c>
      <c r="B7559" t="s">
        <v>9618</v>
      </c>
      <c r="C7559">
        <v>6447</v>
      </c>
      <c r="D7559" t="s">
        <v>24734</v>
      </c>
      <c r="E7559">
        <v>0</v>
      </c>
    </row>
    <row r="7560" spans="1:5">
      <c r="A7560" t="s">
        <v>24735</v>
      </c>
      <c r="B7560" t="s">
        <v>9618</v>
      </c>
      <c r="C7560">
        <v>6447</v>
      </c>
      <c r="D7560" t="s">
        <v>24736</v>
      </c>
      <c r="E7560">
        <v>0</v>
      </c>
    </row>
    <row r="7561" spans="1:5">
      <c r="A7561" t="s">
        <v>24737</v>
      </c>
      <c r="B7561" t="s">
        <v>9618</v>
      </c>
      <c r="C7561">
        <v>6447</v>
      </c>
      <c r="D7561" t="s">
        <v>24738</v>
      </c>
      <c r="E7561">
        <v>0</v>
      </c>
    </row>
    <row r="7562" spans="1:5">
      <c r="A7562" t="s">
        <v>24739</v>
      </c>
      <c r="B7562" t="s">
        <v>9618</v>
      </c>
      <c r="C7562">
        <v>6447</v>
      </c>
      <c r="D7562" t="s">
        <v>24740</v>
      </c>
      <c r="E7562">
        <v>0</v>
      </c>
    </row>
    <row r="7563" spans="1:5">
      <c r="A7563" t="s">
        <v>24741</v>
      </c>
      <c r="B7563" t="s">
        <v>9618</v>
      </c>
      <c r="C7563">
        <v>6447</v>
      </c>
      <c r="D7563" t="s">
        <v>24742</v>
      </c>
      <c r="E7563">
        <v>0</v>
      </c>
    </row>
    <row r="7564" spans="1:5">
      <c r="A7564" t="s">
        <v>24743</v>
      </c>
      <c r="B7564" t="s">
        <v>9618</v>
      </c>
      <c r="C7564">
        <v>6447</v>
      </c>
      <c r="D7564" t="s">
        <v>24744</v>
      </c>
      <c r="E7564">
        <v>0</v>
      </c>
    </row>
    <row r="7565" spans="1:5">
      <c r="A7565" t="s">
        <v>24745</v>
      </c>
      <c r="B7565" t="s">
        <v>9618</v>
      </c>
      <c r="C7565">
        <v>6447</v>
      </c>
      <c r="D7565" t="s">
        <v>24746</v>
      </c>
      <c r="E7565">
        <v>0</v>
      </c>
    </row>
    <row r="7566" spans="1:5">
      <c r="A7566" t="s">
        <v>24747</v>
      </c>
      <c r="B7566" t="s">
        <v>9618</v>
      </c>
      <c r="C7566">
        <v>6447</v>
      </c>
      <c r="D7566" t="s">
        <v>24748</v>
      </c>
      <c r="E7566">
        <v>0</v>
      </c>
    </row>
    <row r="7567" spans="1:5">
      <c r="A7567" t="s">
        <v>24749</v>
      </c>
      <c r="B7567" t="s">
        <v>9618</v>
      </c>
      <c r="C7567">
        <v>6447</v>
      </c>
      <c r="D7567" t="s">
        <v>24750</v>
      </c>
      <c r="E7567">
        <v>0</v>
      </c>
    </row>
    <row r="7568" spans="1:5">
      <c r="A7568" t="s">
        <v>24751</v>
      </c>
      <c r="B7568" t="s">
        <v>9618</v>
      </c>
      <c r="C7568">
        <v>6447</v>
      </c>
      <c r="D7568" t="s">
        <v>24752</v>
      </c>
      <c r="E7568">
        <v>0</v>
      </c>
    </row>
    <row r="7569" spans="1:5">
      <c r="A7569" t="s">
        <v>24753</v>
      </c>
      <c r="B7569" t="s">
        <v>9618</v>
      </c>
      <c r="C7569">
        <v>6447</v>
      </c>
      <c r="D7569" t="s">
        <v>24754</v>
      </c>
      <c r="E7569">
        <v>0.74</v>
      </c>
    </row>
    <row r="7570" spans="1:5">
      <c r="A7570" t="s">
        <v>24755</v>
      </c>
      <c r="B7570" t="s">
        <v>9618</v>
      </c>
      <c r="C7570">
        <v>6447</v>
      </c>
      <c r="D7570" t="s">
        <v>24756</v>
      </c>
      <c r="E7570">
        <v>4.42</v>
      </c>
    </row>
    <row r="7571" spans="1:5">
      <c r="A7571" t="s">
        <v>24757</v>
      </c>
      <c r="B7571" t="s">
        <v>9618</v>
      </c>
      <c r="C7571">
        <v>6447</v>
      </c>
      <c r="D7571" t="s">
        <v>24758</v>
      </c>
      <c r="E7571">
        <v>4.9000000000000004</v>
      </c>
    </row>
    <row r="7572" spans="1:5">
      <c r="A7572" t="s">
        <v>24759</v>
      </c>
      <c r="B7572" t="s">
        <v>9618</v>
      </c>
      <c r="C7572">
        <v>6447</v>
      </c>
      <c r="D7572" t="s">
        <v>24760</v>
      </c>
      <c r="E7572">
        <v>28.71</v>
      </c>
    </row>
    <row r="7573" spans="1:5">
      <c r="A7573" t="s">
        <v>24761</v>
      </c>
      <c r="B7573" t="s">
        <v>9618</v>
      </c>
      <c r="C7573">
        <v>6447</v>
      </c>
      <c r="D7573" t="s">
        <v>24762</v>
      </c>
      <c r="E7573">
        <v>465.41</v>
      </c>
    </row>
    <row r="7574" spans="1:5">
      <c r="A7574" t="s">
        <v>24763</v>
      </c>
      <c r="B7574" t="s">
        <v>9618</v>
      </c>
      <c r="C7574">
        <v>6447</v>
      </c>
      <c r="D7574" t="s">
        <v>24764</v>
      </c>
      <c r="E7574">
        <v>13.81</v>
      </c>
    </row>
    <row r="7575" spans="1:5">
      <c r="A7575" t="s">
        <v>24765</v>
      </c>
      <c r="B7575" t="s">
        <v>9618</v>
      </c>
      <c r="C7575">
        <v>6447</v>
      </c>
      <c r="D7575" t="s">
        <v>24766</v>
      </c>
      <c r="E7575">
        <v>4.59</v>
      </c>
    </row>
    <row r="7576" spans="1:5">
      <c r="A7576" t="s">
        <v>24767</v>
      </c>
      <c r="B7576" t="s">
        <v>9618</v>
      </c>
      <c r="C7576">
        <v>6447</v>
      </c>
      <c r="D7576" t="s">
        <v>24768</v>
      </c>
      <c r="E7576">
        <v>4.55</v>
      </c>
    </row>
    <row r="7577" spans="1:5">
      <c r="A7577" t="s">
        <v>24769</v>
      </c>
      <c r="B7577" t="s">
        <v>9618</v>
      </c>
      <c r="C7577">
        <v>6447</v>
      </c>
      <c r="D7577" t="s">
        <v>24770</v>
      </c>
      <c r="E7577">
        <v>8.66</v>
      </c>
    </row>
    <row r="7578" spans="1:5">
      <c r="A7578" t="s">
        <v>24771</v>
      </c>
      <c r="B7578" t="s">
        <v>9618</v>
      </c>
      <c r="C7578">
        <v>6447</v>
      </c>
      <c r="D7578" t="s">
        <v>24772</v>
      </c>
      <c r="E7578">
        <v>4.5199999999999996</v>
      </c>
    </row>
    <row r="7579" spans="1:5">
      <c r="A7579" t="s">
        <v>24773</v>
      </c>
      <c r="B7579" t="s">
        <v>9618</v>
      </c>
      <c r="C7579">
        <v>6447</v>
      </c>
      <c r="D7579" t="s">
        <v>24774</v>
      </c>
      <c r="E7579">
        <v>0</v>
      </c>
    </row>
    <row r="7580" spans="1:5">
      <c r="A7580" t="s">
        <v>24775</v>
      </c>
      <c r="B7580" t="s">
        <v>9618</v>
      </c>
      <c r="C7580">
        <v>6447</v>
      </c>
      <c r="D7580" t="s">
        <v>24776</v>
      </c>
      <c r="E7580">
        <v>0</v>
      </c>
    </row>
    <row r="7581" spans="1:5">
      <c r="A7581" t="s">
        <v>24777</v>
      </c>
      <c r="B7581" t="s">
        <v>9618</v>
      </c>
      <c r="C7581">
        <v>6447</v>
      </c>
      <c r="D7581" t="s">
        <v>24778</v>
      </c>
      <c r="E7581">
        <v>0</v>
      </c>
    </row>
    <row r="7582" spans="1:5">
      <c r="A7582" t="s">
        <v>24779</v>
      </c>
      <c r="B7582" t="s">
        <v>9618</v>
      </c>
      <c r="C7582">
        <v>6447</v>
      </c>
      <c r="D7582" t="s">
        <v>24780</v>
      </c>
      <c r="E7582">
        <v>0</v>
      </c>
    </row>
    <row r="7583" spans="1:5">
      <c r="A7583" t="s">
        <v>24781</v>
      </c>
      <c r="B7583" t="s">
        <v>9618</v>
      </c>
      <c r="C7583">
        <v>6447</v>
      </c>
      <c r="D7583" t="s">
        <v>24782</v>
      </c>
      <c r="E7583">
        <v>0</v>
      </c>
    </row>
    <row r="7584" spans="1:5">
      <c r="A7584" t="s">
        <v>24783</v>
      </c>
      <c r="B7584" t="s">
        <v>9618</v>
      </c>
      <c r="C7584">
        <v>6447</v>
      </c>
      <c r="D7584" t="s">
        <v>24784</v>
      </c>
      <c r="E7584">
        <v>0</v>
      </c>
    </row>
    <row r="7585" spans="1:5">
      <c r="A7585" t="s">
        <v>24785</v>
      </c>
      <c r="B7585" t="s">
        <v>9618</v>
      </c>
      <c r="C7585">
        <v>6447</v>
      </c>
      <c r="D7585" t="s">
        <v>24786</v>
      </c>
      <c r="E7585">
        <v>0</v>
      </c>
    </row>
    <row r="7586" spans="1:5">
      <c r="A7586" t="s">
        <v>24787</v>
      </c>
      <c r="B7586" t="s">
        <v>9618</v>
      </c>
      <c r="C7586">
        <v>6447</v>
      </c>
      <c r="D7586" t="s">
        <v>24788</v>
      </c>
      <c r="E7586">
        <v>0</v>
      </c>
    </row>
    <row r="7587" spans="1:5">
      <c r="A7587" t="s">
        <v>24789</v>
      </c>
      <c r="B7587" t="s">
        <v>9618</v>
      </c>
      <c r="C7587">
        <v>6447</v>
      </c>
      <c r="D7587" t="s">
        <v>24790</v>
      </c>
      <c r="E7587">
        <v>0</v>
      </c>
    </row>
    <row r="7588" spans="1:5">
      <c r="A7588" t="s">
        <v>24791</v>
      </c>
      <c r="B7588" t="s">
        <v>9618</v>
      </c>
      <c r="C7588">
        <v>6447</v>
      </c>
      <c r="D7588" t="s">
        <v>24792</v>
      </c>
      <c r="E7588">
        <v>0</v>
      </c>
    </row>
    <row r="7589" spans="1:5">
      <c r="A7589" t="s">
        <v>24793</v>
      </c>
      <c r="B7589" t="s">
        <v>9618</v>
      </c>
      <c r="C7589">
        <v>6447</v>
      </c>
      <c r="D7589" t="s">
        <v>24794</v>
      </c>
      <c r="E7589">
        <v>0</v>
      </c>
    </row>
    <row r="7590" spans="1:5">
      <c r="A7590" t="s">
        <v>24795</v>
      </c>
      <c r="B7590" t="s">
        <v>9618</v>
      </c>
      <c r="C7590">
        <v>6447</v>
      </c>
      <c r="D7590" t="s">
        <v>24796</v>
      </c>
      <c r="E7590">
        <v>0</v>
      </c>
    </row>
    <row r="7591" spans="1:5">
      <c r="A7591" t="s">
        <v>24797</v>
      </c>
      <c r="B7591" t="s">
        <v>9618</v>
      </c>
      <c r="C7591">
        <v>6447</v>
      </c>
      <c r="D7591" t="s">
        <v>24798</v>
      </c>
      <c r="E7591">
        <v>0</v>
      </c>
    </row>
    <row r="7592" spans="1:5">
      <c r="A7592" t="s">
        <v>24799</v>
      </c>
      <c r="B7592" t="s">
        <v>9618</v>
      </c>
      <c r="C7592">
        <v>6447</v>
      </c>
      <c r="D7592" t="s">
        <v>24800</v>
      </c>
      <c r="E7592">
        <v>0</v>
      </c>
    </row>
    <row r="7593" spans="1:5">
      <c r="A7593" t="s">
        <v>24801</v>
      </c>
      <c r="B7593" t="s">
        <v>9618</v>
      </c>
      <c r="C7593">
        <v>6447</v>
      </c>
      <c r="D7593" t="s">
        <v>24802</v>
      </c>
      <c r="E7593">
        <v>0</v>
      </c>
    </row>
    <row r="7594" spans="1:5">
      <c r="A7594" t="s">
        <v>24803</v>
      </c>
      <c r="B7594" t="s">
        <v>9618</v>
      </c>
      <c r="C7594">
        <v>6447</v>
      </c>
      <c r="D7594" t="s">
        <v>24804</v>
      </c>
      <c r="E7594">
        <v>4.54</v>
      </c>
    </row>
    <row r="7595" spans="1:5">
      <c r="A7595" t="s">
        <v>24805</v>
      </c>
      <c r="B7595" t="s">
        <v>9618</v>
      </c>
      <c r="C7595">
        <v>6447</v>
      </c>
      <c r="D7595" t="s">
        <v>24806</v>
      </c>
      <c r="E7595">
        <v>4.57</v>
      </c>
    </row>
    <row r="7596" spans="1:5">
      <c r="A7596" t="s">
        <v>24807</v>
      </c>
      <c r="B7596" t="s">
        <v>9618</v>
      </c>
      <c r="C7596">
        <v>6447</v>
      </c>
      <c r="D7596" t="s">
        <v>24808</v>
      </c>
      <c r="E7596">
        <v>4.5999999999999996</v>
      </c>
    </row>
    <row r="7597" spans="1:5">
      <c r="A7597" t="s">
        <v>24809</v>
      </c>
      <c r="B7597" t="s">
        <v>9618</v>
      </c>
      <c r="C7597">
        <v>6447</v>
      </c>
      <c r="D7597" t="s">
        <v>24810</v>
      </c>
      <c r="E7597">
        <v>4.6100000000000003</v>
      </c>
    </row>
    <row r="7598" spans="1:5">
      <c r="A7598" t="s">
        <v>24811</v>
      </c>
      <c r="B7598" t="s">
        <v>9618</v>
      </c>
      <c r="C7598">
        <v>6447</v>
      </c>
      <c r="D7598" t="s">
        <v>24812</v>
      </c>
      <c r="E7598">
        <v>4.62</v>
      </c>
    </row>
    <row r="7599" spans="1:5">
      <c r="A7599" t="s">
        <v>24813</v>
      </c>
      <c r="B7599" t="s">
        <v>9618</v>
      </c>
      <c r="C7599">
        <v>6447</v>
      </c>
      <c r="D7599" t="s">
        <v>24814</v>
      </c>
      <c r="E7599">
        <v>4.71</v>
      </c>
    </row>
    <row r="7600" spans="1:5">
      <c r="A7600" t="s">
        <v>24815</v>
      </c>
      <c r="B7600" t="s">
        <v>9618</v>
      </c>
      <c r="C7600">
        <v>6447</v>
      </c>
      <c r="D7600" t="s">
        <v>24816</v>
      </c>
      <c r="E7600">
        <v>5</v>
      </c>
    </row>
    <row r="7601" spans="1:5">
      <c r="A7601" t="s">
        <v>24817</v>
      </c>
      <c r="B7601" t="s">
        <v>9618</v>
      </c>
      <c r="C7601">
        <v>6447</v>
      </c>
      <c r="D7601" t="s">
        <v>24818</v>
      </c>
      <c r="E7601">
        <v>27.76</v>
      </c>
    </row>
    <row r="7602" spans="1:5">
      <c r="A7602" t="s">
        <v>24819</v>
      </c>
      <c r="B7602" t="s">
        <v>9618</v>
      </c>
      <c r="C7602">
        <v>6447</v>
      </c>
      <c r="D7602" t="s">
        <v>24820</v>
      </c>
      <c r="E7602">
        <v>11.78</v>
      </c>
    </row>
    <row r="7603" spans="1:5">
      <c r="A7603" t="s">
        <v>24821</v>
      </c>
      <c r="B7603" t="s">
        <v>9618</v>
      </c>
      <c r="C7603">
        <v>6447</v>
      </c>
      <c r="D7603" t="s">
        <v>24822</v>
      </c>
      <c r="E7603">
        <v>0</v>
      </c>
    </row>
    <row r="7604" spans="1:5">
      <c r="A7604" t="s">
        <v>24823</v>
      </c>
      <c r="B7604" t="s">
        <v>9618</v>
      </c>
      <c r="C7604">
        <v>6447</v>
      </c>
      <c r="D7604" t="s">
        <v>24824</v>
      </c>
      <c r="E7604">
        <v>0</v>
      </c>
    </row>
    <row r="7605" spans="1:5">
      <c r="A7605" t="s">
        <v>24825</v>
      </c>
      <c r="B7605" t="s">
        <v>9618</v>
      </c>
      <c r="C7605">
        <v>6447</v>
      </c>
      <c r="D7605" t="s">
        <v>24826</v>
      </c>
      <c r="E7605">
        <v>0</v>
      </c>
    </row>
    <row r="7606" spans="1:5">
      <c r="A7606" t="s">
        <v>24827</v>
      </c>
      <c r="B7606" t="s">
        <v>9618</v>
      </c>
      <c r="C7606">
        <v>6447</v>
      </c>
      <c r="D7606" t="s">
        <v>24828</v>
      </c>
      <c r="E7606">
        <v>0</v>
      </c>
    </row>
    <row r="7607" spans="1:5">
      <c r="A7607" t="s">
        <v>24829</v>
      </c>
      <c r="B7607" t="s">
        <v>9618</v>
      </c>
      <c r="C7607">
        <v>6447</v>
      </c>
      <c r="D7607" t="s">
        <v>24830</v>
      </c>
      <c r="E7607">
        <v>0</v>
      </c>
    </row>
    <row r="7608" spans="1:5">
      <c r="A7608" t="s">
        <v>24831</v>
      </c>
      <c r="B7608" t="s">
        <v>9618</v>
      </c>
      <c r="C7608">
        <v>6447</v>
      </c>
      <c r="D7608" t="s">
        <v>24832</v>
      </c>
      <c r="E7608">
        <v>0</v>
      </c>
    </row>
    <row r="7609" spans="1:5">
      <c r="A7609" t="s">
        <v>24833</v>
      </c>
      <c r="B7609" t="s">
        <v>9618</v>
      </c>
      <c r="C7609">
        <v>6447</v>
      </c>
      <c r="D7609" t="s">
        <v>24834</v>
      </c>
      <c r="E7609">
        <v>0</v>
      </c>
    </row>
    <row r="7610" spans="1:5">
      <c r="A7610" t="s">
        <v>24835</v>
      </c>
      <c r="B7610" t="s">
        <v>9618</v>
      </c>
      <c r="C7610">
        <v>6447</v>
      </c>
      <c r="D7610" t="s">
        <v>24836</v>
      </c>
      <c r="E7610">
        <v>0</v>
      </c>
    </row>
    <row r="7611" spans="1:5">
      <c r="A7611" t="s">
        <v>24837</v>
      </c>
      <c r="B7611" t="s">
        <v>9618</v>
      </c>
      <c r="C7611">
        <v>6447</v>
      </c>
      <c r="D7611" t="s">
        <v>24838</v>
      </c>
      <c r="E7611">
        <v>0</v>
      </c>
    </row>
    <row r="7612" spans="1:5">
      <c r="A7612" t="s">
        <v>24839</v>
      </c>
      <c r="B7612" t="s">
        <v>9618</v>
      </c>
      <c r="C7612">
        <v>6447</v>
      </c>
      <c r="D7612" t="s">
        <v>24840</v>
      </c>
      <c r="E7612">
        <v>0</v>
      </c>
    </row>
    <row r="7613" spans="1:5">
      <c r="A7613" t="s">
        <v>24841</v>
      </c>
      <c r="B7613" t="s">
        <v>9618</v>
      </c>
      <c r="C7613">
        <v>6447</v>
      </c>
      <c r="D7613" t="s">
        <v>24842</v>
      </c>
      <c r="E7613">
        <v>0</v>
      </c>
    </row>
    <row r="7614" spans="1:5">
      <c r="A7614" t="s">
        <v>24843</v>
      </c>
      <c r="B7614" t="s">
        <v>9618</v>
      </c>
      <c r="C7614">
        <v>6447</v>
      </c>
      <c r="D7614" t="s">
        <v>24844</v>
      </c>
      <c r="E7614">
        <v>0</v>
      </c>
    </row>
    <row r="7615" spans="1:5">
      <c r="A7615" t="s">
        <v>24845</v>
      </c>
      <c r="B7615" t="s">
        <v>9618</v>
      </c>
      <c r="C7615">
        <v>6447</v>
      </c>
      <c r="D7615" t="s">
        <v>24846</v>
      </c>
      <c r="E7615">
        <v>0</v>
      </c>
    </row>
    <row r="7616" spans="1:5">
      <c r="A7616" t="s">
        <v>24847</v>
      </c>
      <c r="B7616" t="s">
        <v>9618</v>
      </c>
      <c r="C7616">
        <v>6447</v>
      </c>
      <c r="D7616" t="s">
        <v>24848</v>
      </c>
      <c r="E7616">
        <v>0</v>
      </c>
    </row>
    <row r="7617" spans="1:5">
      <c r="A7617" t="s">
        <v>24849</v>
      </c>
      <c r="B7617" t="s">
        <v>9618</v>
      </c>
      <c r="C7617">
        <v>6447</v>
      </c>
      <c r="D7617" t="s">
        <v>24850</v>
      </c>
      <c r="E7617">
        <v>0</v>
      </c>
    </row>
    <row r="7618" spans="1:5">
      <c r="A7618" t="s">
        <v>24851</v>
      </c>
      <c r="B7618" t="s">
        <v>9618</v>
      </c>
      <c r="C7618">
        <v>6447</v>
      </c>
      <c r="D7618" t="s">
        <v>24852</v>
      </c>
      <c r="E7618">
        <v>4.5599999999999996</v>
      </c>
    </row>
    <row r="7619" spans="1:5">
      <c r="A7619" t="s">
        <v>24853</v>
      </c>
      <c r="B7619" t="s">
        <v>9618</v>
      </c>
      <c r="C7619">
        <v>6447</v>
      </c>
      <c r="D7619" t="s">
        <v>24854</v>
      </c>
      <c r="E7619">
        <v>4.54</v>
      </c>
    </row>
    <row r="7620" spans="1:5">
      <c r="A7620" t="s">
        <v>24855</v>
      </c>
      <c r="B7620" t="s">
        <v>9618</v>
      </c>
      <c r="C7620">
        <v>6447</v>
      </c>
      <c r="D7620" t="s">
        <v>24856</v>
      </c>
      <c r="E7620">
        <v>4.51</v>
      </c>
    </row>
    <row r="7621" spans="1:5">
      <c r="A7621" t="s">
        <v>24857</v>
      </c>
      <c r="B7621" t="s">
        <v>9618</v>
      </c>
      <c r="C7621">
        <v>6447</v>
      </c>
      <c r="D7621" t="s">
        <v>24858</v>
      </c>
      <c r="E7621">
        <v>8.19</v>
      </c>
    </row>
    <row r="7622" spans="1:5">
      <c r="A7622" t="s">
        <v>24859</v>
      </c>
      <c r="B7622" t="s">
        <v>9618</v>
      </c>
      <c r="C7622">
        <v>6447</v>
      </c>
      <c r="D7622" t="s">
        <v>24860</v>
      </c>
      <c r="E7622">
        <v>5.32</v>
      </c>
    </row>
    <row r="7623" spans="1:5">
      <c r="A7623" t="s">
        <v>24861</v>
      </c>
      <c r="B7623" t="s">
        <v>9618</v>
      </c>
      <c r="C7623">
        <v>6447</v>
      </c>
      <c r="D7623" t="s">
        <v>24862</v>
      </c>
      <c r="E7623">
        <v>4.55</v>
      </c>
    </row>
    <row r="7624" spans="1:5">
      <c r="A7624" t="s">
        <v>24863</v>
      </c>
      <c r="B7624" t="s">
        <v>9618</v>
      </c>
      <c r="C7624">
        <v>6447</v>
      </c>
      <c r="D7624" t="s">
        <v>24864</v>
      </c>
      <c r="E7624">
        <v>4.5599999999999996</v>
      </c>
    </row>
    <row r="7625" spans="1:5">
      <c r="A7625" t="s">
        <v>24865</v>
      </c>
      <c r="B7625" t="s">
        <v>9618</v>
      </c>
      <c r="C7625">
        <v>6447</v>
      </c>
      <c r="D7625" t="s">
        <v>24866</v>
      </c>
      <c r="E7625">
        <v>4.54</v>
      </c>
    </row>
    <row r="7626" spans="1:5">
      <c r="A7626" t="s">
        <v>24867</v>
      </c>
      <c r="B7626" t="s">
        <v>9618</v>
      </c>
      <c r="C7626">
        <v>6447</v>
      </c>
      <c r="D7626" t="s">
        <v>24868</v>
      </c>
      <c r="E7626">
        <v>4.53</v>
      </c>
    </row>
    <row r="7627" spans="1:5">
      <c r="A7627" t="s">
        <v>24869</v>
      </c>
      <c r="B7627" t="s">
        <v>9618</v>
      </c>
      <c r="C7627">
        <v>6447</v>
      </c>
      <c r="D7627" t="s">
        <v>24870</v>
      </c>
      <c r="E7627">
        <v>0</v>
      </c>
    </row>
    <row r="7628" spans="1:5">
      <c r="A7628" t="s">
        <v>24871</v>
      </c>
      <c r="B7628" t="s">
        <v>9618</v>
      </c>
      <c r="C7628">
        <v>6447</v>
      </c>
      <c r="D7628" t="s">
        <v>24872</v>
      </c>
      <c r="E7628">
        <v>0</v>
      </c>
    </row>
    <row r="7629" spans="1:5">
      <c r="A7629" t="s">
        <v>24873</v>
      </c>
      <c r="B7629" t="s">
        <v>9618</v>
      </c>
      <c r="C7629">
        <v>6447</v>
      </c>
      <c r="D7629" t="s">
        <v>24874</v>
      </c>
      <c r="E7629">
        <v>0</v>
      </c>
    </row>
    <row r="7630" spans="1:5">
      <c r="A7630" t="s">
        <v>24875</v>
      </c>
      <c r="B7630" t="s">
        <v>9618</v>
      </c>
      <c r="C7630">
        <v>6447</v>
      </c>
      <c r="D7630" t="s">
        <v>24876</v>
      </c>
      <c r="E7630">
        <v>0</v>
      </c>
    </row>
    <row r="7631" spans="1:5">
      <c r="A7631" t="s">
        <v>24877</v>
      </c>
      <c r="B7631" t="s">
        <v>9618</v>
      </c>
      <c r="C7631">
        <v>6447</v>
      </c>
      <c r="D7631" t="s">
        <v>24878</v>
      </c>
      <c r="E7631">
        <v>0</v>
      </c>
    </row>
    <row r="7632" spans="1:5">
      <c r="A7632" t="s">
        <v>24879</v>
      </c>
      <c r="B7632" t="s">
        <v>9618</v>
      </c>
      <c r="C7632">
        <v>6447</v>
      </c>
      <c r="D7632" t="s">
        <v>24880</v>
      </c>
      <c r="E7632">
        <v>0</v>
      </c>
    </row>
    <row r="7633" spans="1:5">
      <c r="A7633" t="s">
        <v>24881</v>
      </c>
      <c r="B7633" t="s">
        <v>9618</v>
      </c>
      <c r="C7633">
        <v>6447</v>
      </c>
      <c r="D7633" t="s">
        <v>24882</v>
      </c>
      <c r="E7633">
        <v>0</v>
      </c>
    </row>
    <row r="7634" spans="1:5">
      <c r="A7634" t="s">
        <v>24883</v>
      </c>
      <c r="B7634" t="s">
        <v>9618</v>
      </c>
      <c r="C7634">
        <v>6447</v>
      </c>
      <c r="D7634" t="s">
        <v>24884</v>
      </c>
      <c r="E7634">
        <v>0</v>
      </c>
    </row>
    <row r="7635" spans="1:5">
      <c r="A7635" t="s">
        <v>24885</v>
      </c>
      <c r="B7635" t="s">
        <v>9618</v>
      </c>
      <c r="C7635">
        <v>6447</v>
      </c>
      <c r="D7635" t="s">
        <v>24886</v>
      </c>
      <c r="E7635">
        <v>0</v>
      </c>
    </row>
    <row r="7636" spans="1:5">
      <c r="A7636" t="s">
        <v>24887</v>
      </c>
      <c r="B7636" t="s">
        <v>9618</v>
      </c>
      <c r="C7636">
        <v>6447</v>
      </c>
      <c r="D7636" t="s">
        <v>24888</v>
      </c>
      <c r="E7636">
        <v>0</v>
      </c>
    </row>
    <row r="7637" spans="1:5">
      <c r="A7637" t="s">
        <v>24889</v>
      </c>
      <c r="B7637" t="s">
        <v>9618</v>
      </c>
      <c r="C7637">
        <v>6447</v>
      </c>
      <c r="D7637" t="s">
        <v>24890</v>
      </c>
      <c r="E7637">
        <v>0</v>
      </c>
    </row>
    <row r="7638" spans="1:5">
      <c r="A7638" t="s">
        <v>24891</v>
      </c>
      <c r="B7638" t="s">
        <v>9618</v>
      </c>
      <c r="C7638">
        <v>6447</v>
      </c>
      <c r="D7638" t="s">
        <v>24892</v>
      </c>
      <c r="E7638">
        <v>0</v>
      </c>
    </row>
    <row r="7639" spans="1:5">
      <c r="A7639" t="s">
        <v>24893</v>
      </c>
      <c r="B7639" t="s">
        <v>9618</v>
      </c>
      <c r="C7639">
        <v>6447</v>
      </c>
      <c r="D7639" t="s">
        <v>24894</v>
      </c>
      <c r="E7639">
        <v>0</v>
      </c>
    </row>
    <row r="7640" spans="1:5">
      <c r="A7640" t="s">
        <v>24895</v>
      </c>
      <c r="B7640" t="s">
        <v>9618</v>
      </c>
      <c r="C7640">
        <v>6447</v>
      </c>
      <c r="D7640" t="s">
        <v>24896</v>
      </c>
      <c r="E7640">
        <v>0</v>
      </c>
    </row>
    <row r="7641" spans="1:5">
      <c r="A7641" t="s">
        <v>24897</v>
      </c>
      <c r="B7641" t="s">
        <v>9618</v>
      </c>
      <c r="C7641">
        <v>6447</v>
      </c>
      <c r="D7641" t="s">
        <v>24898</v>
      </c>
      <c r="E7641">
        <v>0</v>
      </c>
    </row>
    <row r="7642" spans="1:5">
      <c r="A7642" t="s">
        <v>24899</v>
      </c>
      <c r="B7642" t="s">
        <v>9618</v>
      </c>
      <c r="C7642">
        <v>6447</v>
      </c>
      <c r="D7642" t="s">
        <v>24900</v>
      </c>
      <c r="E7642">
        <v>18.600000000000001</v>
      </c>
    </row>
    <row r="7643" spans="1:5">
      <c r="A7643" t="s">
        <v>24901</v>
      </c>
      <c r="B7643" t="s">
        <v>9618</v>
      </c>
      <c r="C7643">
        <v>6447</v>
      </c>
      <c r="D7643" t="s">
        <v>24902</v>
      </c>
      <c r="E7643">
        <v>78.150000000000006</v>
      </c>
    </row>
    <row r="7644" spans="1:5">
      <c r="A7644" t="s">
        <v>24903</v>
      </c>
      <c r="B7644" t="s">
        <v>9618</v>
      </c>
      <c r="C7644">
        <v>6447</v>
      </c>
      <c r="D7644" t="s">
        <v>24904</v>
      </c>
      <c r="E7644">
        <v>21.75</v>
      </c>
    </row>
    <row r="7645" spans="1:5">
      <c r="A7645" t="s">
        <v>24905</v>
      </c>
      <c r="B7645" t="s">
        <v>9618</v>
      </c>
      <c r="C7645">
        <v>6447</v>
      </c>
      <c r="D7645" t="s">
        <v>24906</v>
      </c>
      <c r="E7645">
        <v>118.16</v>
      </c>
    </row>
    <row r="7646" spans="1:5">
      <c r="A7646" t="s">
        <v>24907</v>
      </c>
      <c r="B7646" t="s">
        <v>9618</v>
      </c>
      <c r="C7646">
        <v>6447</v>
      </c>
      <c r="D7646" t="s">
        <v>24908</v>
      </c>
      <c r="E7646">
        <v>444.19</v>
      </c>
    </row>
    <row r="7647" spans="1:5">
      <c r="A7647" t="s">
        <v>24909</v>
      </c>
      <c r="B7647" t="s">
        <v>9618</v>
      </c>
      <c r="C7647">
        <v>6447</v>
      </c>
      <c r="D7647" t="s">
        <v>24910</v>
      </c>
      <c r="E7647">
        <v>251.14</v>
      </c>
    </row>
    <row r="7648" spans="1:5">
      <c r="A7648" t="s">
        <v>24911</v>
      </c>
      <c r="B7648" t="s">
        <v>9618</v>
      </c>
      <c r="C7648">
        <v>6447</v>
      </c>
      <c r="D7648" t="s">
        <v>24912</v>
      </c>
      <c r="E7648">
        <v>503.42</v>
      </c>
    </row>
    <row r="7649" spans="1:5">
      <c r="A7649" t="s">
        <v>24913</v>
      </c>
      <c r="B7649" t="s">
        <v>9618</v>
      </c>
      <c r="C7649">
        <v>6447</v>
      </c>
      <c r="D7649" t="s">
        <v>24914</v>
      </c>
      <c r="E7649">
        <v>200.98</v>
      </c>
    </row>
    <row r="7650" spans="1:5">
      <c r="A7650" t="s">
        <v>24915</v>
      </c>
      <c r="B7650" t="s">
        <v>9618</v>
      </c>
      <c r="C7650">
        <v>6447</v>
      </c>
      <c r="D7650" t="s">
        <v>24916</v>
      </c>
      <c r="E7650">
        <v>9.73</v>
      </c>
    </row>
    <row r="7651" spans="1:5">
      <c r="A7651" t="s">
        <v>24917</v>
      </c>
      <c r="B7651" t="s">
        <v>9618</v>
      </c>
      <c r="C7651">
        <v>6447</v>
      </c>
      <c r="D7651" t="s">
        <v>24918</v>
      </c>
      <c r="E7651">
        <v>0</v>
      </c>
    </row>
    <row r="7652" spans="1:5">
      <c r="A7652" t="s">
        <v>24919</v>
      </c>
      <c r="B7652" t="s">
        <v>9618</v>
      </c>
      <c r="C7652">
        <v>6447</v>
      </c>
      <c r="D7652" t="s">
        <v>24920</v>
      </c>
      <c r="E7652">
        <v>0</v>
      </c>
    </row>
    <row r="7653" spans="1:5">
      <c r="A7653" t="s">
        <v>24921</v>
      </c>
      <c r="B7653" t="s">
        <v>9618</v>
      </c>
      <c r="C7653">
        <v>6447</v>
      </c>
      <c r="D7653" t="s">
        <v>24922</v>
      </c>
      <c r="E7653">
        <v>0</v>
      </c>
    </row>
    <row r="7654" spans="1:5">
      <c r="A7654" t="s">
        <v>24923</v>
      </c>
      <c r="B7654" t="s">
        <v>9618</v>
      </c>
      <c r="C7654">
        <v>6447</v>
      </c>
      <c r="D7654" t="s">
        <v>24924</v>
      </c>
      <c r="E7654">
        <v>0</v>
      </c>
    </row>
    <row r="7655" spans="1:5">
      <c r="A7655" t="s">
        <v>24925</v>
      </c>
      <c r="B7655" t="s">
        <v>9618</v>
      </c>
      <c r="C7655">
        <v>6447</v>
      </c>
      <c r="D7655" t="s">
        <v>24926</v>
      </c>
      <c r="E7655">
        <v>0</v>
      </c>
    </row>
    <row r="7656" spans="1:5">
      <c r="A7656" t="s">
        <v>24927</v>
      </c>
      <c r="B7656" t="s">
        <v>9618</v>
      </c>
      <c r="C7656">
        <v>6447</v>
      </c>
      <c r="D7656" t="s">
        <v>24928</v>
      </c>
      <c r="E7656">
        <v>0</v>
      </c>
    </row>
    <row r="7657" spans="1:5">
      <c r="A7657" t="s">
        <v>24929</v>
      </c>
      <c r="B7657" t="s">
        <v>9618</v>
      </c>
      <c r="C7657">
        <v>6447</v>
      </c>
      <c r="D7657" t="s">
        <v>24930</v>
      </c>
      <c r="E7657">
        <v>0</v>
      </c>
    </row>
    <row r="7658" spans="1:5">
      <c r="A7658" t="s">
        <v>24931</v>
      </c>
      <c r="B7658" t="s">
        <v>9618</v>
      </c>
      <c r="C7658">
        <v>6447</v>
      </c>
      <c r="D7658" t="s">
        <v>24932</v>
      </c>
      <c r="E7658">
        <v>0</v>
      </c>
    </row>
    <row r="7659" spans="1:5">
      <c r="A7659" t="s">
        <v>24933</v>
      </c>
      <c r="B7659" t="s">
        <v>9618</v>
      </c>
      <c r="C7659">
        <v>6447</v>
      </c>
      <c r="D7659" t="s">
        <v>24934</v>
      </c>
      <c r="E7659">
        <v>0</v>
      </c>
    </row>
    <row r="7660" spans="1:5">
      <c r="A7660" t="s">
        <v>24935</v>
      </c>
      <c r="B7660" t="s">
        <v>9618</v>
      </c>
      <c r="C7660">
        <v>6447</v>
      </c>
      <c r="D7660" t="s">
        <v>24936</v>
      </c>
      <c r="E7660">
        <v>0</v>
      </c>
    </row>
    <row r="7661" spans="1:5">
      <c r="A7661" t="s">
        <v>24937</v>
      </c>
      <c r="B7661" t="s">
        <v>9618</v>
      </c>
      <c r="C7661">
        <v>6447</v>
      </c>
      <c r="D7661" t="s">
        <v>24938</v>
      </c>
      <c r="E7661">
        <v>0</v>
      </c>
    </row>
    <row r="7662" spans="1:5">
      <c r="A7662" t="s">
        <v>24939</v>
      </c>
      <c r="B7662" t="s">
        <v>9618</v>
      </c>
      <c r="C7662">
        <v>6447</v>
      </c>
      <c r="D7662" t="s">
        <v>24940</v>
      </c>
      <c r="E7662">
        <v>0</v>
      </c>
    </row>
    <row r="7663" spans="1:5">
      <c r="A7663" t="s">
        <v>24941</v>
      </c>
      <c r="B7663" t="s">
        <v>9618</v>
      </c>
      <c r="C7663">
        <v>6447</v>
      </c>
      <c r="D7663" t="s">
        <v>24942</v>
      </c>
      <c r="E7663">
        <v>0</v>
      </c>
    </row>
    <row r="7664" spans="1:5">
      <c r="A7664" t="s">
        <v>24943</v>
      </c>
      <c r="B7664" t="s">
        <v>9618</v>
      </c>
      <c r="C7664">
        <v>6447</v>
      </c>
      <c r="D7664" t="s">
        <v>24944</v>
      </c>
      <c r="E7664">
        <v>0</v>
      </c>
    </row>
    <row r="7665" spans="1:5">
      <c r="A7665" t="s">
        <v>24945</v>
      </c>
      <c r="B7665" t="s">
        <v>9618</v>
      </c>
      <c r="C7665">
        <v>6447</v>
      </c>
      <c r="D7665" t="s">
        <v>24946</v>
      </c>
      <c r="E7665">
        <v>0</v>
      </c>
    </row>
    <row r="7666" spans="1:5">
      <c r="A7666" t="s">
        <v>24947</v>
      </c>
      <c r="B7666" t="s">
        <v>9618</v>
      </c>
      <c r="C7666">
        <v>6447</v>
      </c>
      <c r="D7666" t="s">
        <v>24948</v>
      </c>
      <c r="E7666">
        <v>4.68</v>
      </c>
    </row>
    <row r="7667" spans="1:5">
      <c r="A7667" t="s">
        <v>24949</v>
      </c>
      <c r="B7667" t="s">
        <v>9618</v>
      </c>
      <c r="C7667">
        <v>6447</v>
      </c>
      <c r="D7667" t="s">
        <v>24950</v>
      </c>
      <c r="E7667">
        <v>4.46</v>
      </c>
    </row>
    <row r="7668" spans="1:5">
      <c r="A7668" t="s">
        <v>24951</v>
      </c>
      <c r="B7668" t="s">
        <v>9618</v>
      </c>
      <c r="C7668">
        <v>6447</v>
      </c>
      <c r="D7668" t="s">
        <v>24952</v>
      </c>
      <c r="E7668">
        <v>4.46</v>
      </c>
    </row>
    <row r="7669" spans="1:5">
      <c r="A7669" t="s">
        <v>24953</v>
      </c>
      <c r="B7669" t="s">
        <v>9618</v>
      </c>
      <c r="C7669">
        <v>6447</v>
      </c>
      <c r="D7669" t="s">
        <v>24954</v>
      </c>
      <c r="E7669">
        <v>4.46</v>
      </c>
    </row>
    <row r="7670" spans="1:5">
      <c r="A7670" t="s">
        <v>24955</v>
      </c>
      <c r="B7670" t="s">
        <v>9618</v>
      </c>
      <c r="C7670">
        <v>6447</v>
      </c>
      <c r="D7670" t="s">
        <v>24956</v>
      </c>
      <c r="E7670">
        <v>4.4800000000000004</v>
      </c>
    </row>
    <row r="7671" spans="1:5">
      <c r="A7671" t="s">
        <v>24957</v>
      </c>
      <c r="B7671" t="s">
        <v>9618</v>
      </c>
      <c r="C7671">
        <v>6447</v>
      </c>
      <c r="D7671" t="s">
        <v>24958</v>
      </c>
      <c r="E7671">
        <v>4.4800000000000004</v>
      </c>
    </row>
    <row r="7672" spans="1:5">
      <c r="A7672" t="s">
        <v>24959</v>
      </c>
      <c r="B7672" t="s">
        <v>9618</v>
      </c>
      <c r="C7672">
        <v>6447</v>
      </c>
      <c r="D7672" t="s">
        <v>24960</v>
      </c>
      <c r="E7672">
        <v>4.5</v>
      </c>
    </row>
    <row r="7673" spans="1:5">
      <c r="A7673" t="s">
        <v>24961</v>
      </c>
      <c r="B7673" t="s">
        <v>9618</v>
      </c>
      <c r="C7673">
        <v>6447</v>
      </c>
      <c r="D7673" t="s">
        <v>24962</v>
      </c>
      <c r="E7673">
        <v>4.4800000000000004</v>
      </c>
    </row>
    <row r="7674" spans="1:5">
      <c r="A7674" t="s">
        <v>24963</v>
      </c>
      <c r="B7674" t="s">
        <v>9618</v>
      </c>
      <c r="C7674">
        <v>6447</v>
      </c>
      <c r="D7674" t="s">
        <v>24964</v>
      </c>
      <c r="E7674">
        <v>3.72</v>
      </c>
    </row>
    <row r="7675" spans="1:5">
      <c r="A7675" t="s">
        <v>24965</v>
      </c>
      <c r="B7675" t="s">
        <v>9618</v>
      </c>
      <c r="C7675">
        <v>6447</v>
      </c>
      <c r="D7675" t="s">
        <v>24966</v>
      </c>
      <c r="E7675">
        <v>0</v>
      </c>
    </row>
    <row r="7676" spans="1:5">
      <c r="A7676" t="s">
        <v>24967</v>
      </c>
      <c r="B7676" t="s">
        <v>9618</v>
      </c>
      <c r="C7676">
        <v>6447</v>
      </c>
      <c r="D7676" t="s">
        <v>24968</v>
      </c>
      <c r="E7676">
        <v>0</v>
      </c>
    </row>
    <row r="7677" spans="1:5">
      <c r="A7677" t="s">
        <v>24969</v>
      </c>
      <c r="B7677" t="s">
        <v>9618</v>
      </c>
      <c r="C7677">
        <v>6447</v>
      </c>
      <c r="D7677" t="s">
        <v>24970</v>
      </c>
      <c r="E7677">
        <v>0</v>
      </c>
    </row>
    <row r="7678" spans="1:5">
      <c r="A7678" t="s">
        <v>24971</v>
      </c>
      <c r="B7678" t="s">
        <v>9618</v>
      </c>
      <c r="C7678">
        <v>6447</v>
      </c>
      <c r="D7678" t="s">
        <v>24972</v>
      </c>
      <c r="E7678">
        <v>0</v>
      </c>
    </row>
    <row r="7679" spans="1:5">
      <c r="A7679" t="s">
        <v>24973</v>
      </c>
      <c r="B7679" t="s">
        <v>9618</v>
      </c>
      <c r="C7679">
        <v>6447</v>
      </c>
      <c r="D7679" t="s">
        <v>24974</v>
      </c>
      <c r="E7679">
        <v>0</v>
      </c>
    </row>
    <row r="7680" spans="1:5">
      <c r="A7680" t="s">
        <v>24975</v>
      </c>
      <c r="B7680" t="s">
        <v>9618</v>
      </c>
      <c r="C7680">
        <v>6447</v>
      </c>
      <c r="D7680" t="s">
        <v>24976</v>
      </c>
      <c r="E7680">
        <v>0</v>
      </c>
    </row>
    <row r="7681" spans="1:5">
      <c r="A7681" t="s">
        <v>24977</v>
      </c>
      <c r="B7681" t="s">
        <v>9618</v>
      </c>
      <c r="C7681">
        <v>6447</v>
      </c>
      <c r="D7681" t="s">
        <v>24978</v>
      </c>
      <c r="E7681">
        <v>0</v>
      </c>
    </row>
    <row r="7682" spans="1:5">
      <c r="A7682" t="s">
        <v>24979</v>
      </c>
      <c r="B7682" t="s">
        <v>9618</v>
      </c>
      <c r="C7682">
        <v>6447</v>
      </c>
      <c r="D7682" t="s">
        <v>24980</v>
      </c>
      <c r="E7682">
        <v>0</v>
      </c>
    </row>
    <row r="7683" spans="1:5">
      <c r="A7683" t="s">
        <v>24981</v>
      </c>
      <c r="B7683" t="s">
        <v>9618</v>
      </c>
      <c r="C7683">
        <v>6447</v>
      </c>
      <c r="D7683" t="s">
        <v>24982</v>
      </c>
      <c r="E7683">
        <v>0</v>
      </c>
    </row>
    <row r="7684" spans="1:5">
      <c r="A7684" t="s">
        <v>24983</v>
      </c>
      <c r="B7684" t="s">
        <v>9618</v>
      </c>
      <c r="C7684">
        <v>6447</v>
      </c>
      <c r="D7684" t="s">
        <v>24984</v>
      </c>
      <c r="E7684">
        <v>0</v>
      </c>
    </row>
    <row r="7685" spans="1:5">
      <c r="A7685" t="s">
        <v>24985</v>
      </c>
      <c r="B7685" t="s">
        <v>9618</v>
      </c>
      <c r="C7685">
        <v>6447</v>
      </c>
      <c r="D7685" t="s">
        <v>24986</v>
      </c>
      <c r="E7685">
        <v>0</v>
      </c>
    </row>
    <row r="7686" spans="1:5">
      <c r="A7686" t="s">
        <v>24987</v>
      </c>
      <c r="B7686" t="s">
        <v>9618</v>
      </c>
      <c r="C7686">
        <v>6447</v>
      </c>
      <c r="D7686" t="s">
        <v>24988</v>
      </c>
      <c r="E7686">
        <v>0</v>
      </c>
    </row>
    <row r="7687" spans="1:5">
      <c r="A7687" t="s">
        <v>24989</v>
      </c>
      <c r="B7687" t="s">
        <v>9618</v>
      </c>
      <c r="C7687">
        <v>6447</v>
      </c>
      <c r="D7687" t="s">
        <v>24990</v>
      </c>
      <c r="E7687">
        <v>0</v>
      </c>
    </row>
    <row r="7688" spans="1:5">
      <c r="A7688" t="s">
        <v>24991</v>
      </c>
      <c r="B7688" t="s">
        <v>9618</v>
      </c>
      <c r="C7688">
        <v>6447</v>
      </c>
      <c r="D7688" t="s">
        <v>24992</v>
      </c>
      <c r="E7688">
        <v>0</v>
      </c>
    </row>
    <row r="7689" spans="1:5">
      <c r="A7689" t="s">
        <v>24993</v>
      </c>
      <c r="B7689" t="s">
        <v>9618</v>
      </c>
      <c r="C7689">
        <v>6447</v>
      </c>
      <c r="D7689" t="s">
        <v>24994</v>
      </c>
      <c r="E7689">
        <v>0</v>
      </c>
    </row>
    <row r="7690" spans="1:5">
      <c r="A7690" t="s">
        <v>24995</v>
      </c>
      <c r="B7690" t="s">
        <v>9618</v>
      </c>
      <c r="C7690">
        <v>6447</v>
      </c>
      <c r="D7690" t="s">
        <v>24996</v>
      </c>
      <c r="E7690">
        <v>4.47</v>
      </c>
    </row>
    <row r="7691" spans="1:5">
      <c r="A7691" t="s">
        <v>24997</v>
      </c>
      <c r="B7691" t="s">
        <v>9618</v>
      </c>
      <c r="C7691">
        <v>6447</v>
      </c>
      <c r="D7691" t="s">
        <v>24998</v>
      </c>
      <c r="E7691">
        <v>4.4800000000000004</v>
      </c>
    </row>
    <row r="7692" spans="1:5">
      <c r="A7692" t="s">
        <v>24999</v>
      </c>
      <c r="B7692" t="s">
        <v>9618</v>
      </c>
      <c r="C7692">
        <v>6447</v>
      </c>
      <c r="D7692" t="s">
        <v>25000</v>
      </c>
      <c r="E7692">
        <v>7.92</v>
      </c>
    </row>
    <row r="7693" spans="1:5">
      <c r="A7693" t="s">
        <v>25001</v>
      </c>
      <c r="B7693" t="s">
        <v>9618</v>
      </c>
      <c r="C7693">
        <v>6447</v>
      </c>
      <c r="D7693" t="s">
        <v>25002</v>
      </c>
      <c r="E7693">
        <v>69.47</v>
      </c>
    </row>
    <row r="7694" spans="1:5">
      <c r="A7694" t="s">
        <v>25003</v>
      </c>
      <c r="B7694" t="s">
        <v>9618</v>
      </c>
      <c r="C7694">
        <v>6447</v>
      </c>
      <c r="D7694" t="s">
        <v>25004</v>
      </c>
      <c r="E7694">
        <v>64.790000000000006</v>
      </c>
    </row>
    <row r="7695" spans="1:5">
      <c r="A7695" t="s">
        <v>25005</v>
      </c>
      <c r="B7695" t="s">
        <v>9618</v>
      </c>
      <c r="C7695">
        <v>6447</v>
      </c>
      <c r="D7695" t="s">
        <v>25006</v>
      </c>
      <c r="E7695">
        <v>121.47</v>
      </c>
    </row>
    <row r="7696" spans="1:5">
      <c r="A7696" t="s">
        <v>25007</v>
      </c>
      <c r="B7696" t="s">
        <v>9618</v>
      </c>
      <c r="C7696">
        <v>6447</v>
      </c>
      <c r="D7696" t="s">
        <v>25008</v>
      </c>
      <c r="E7696">
        <v>32.479999999999997</v>
      </c>
    </row>
    <row r="7697" spans="1:5">
      <c r="A7697" t="s">
        <v>25009</v>
      </c>
      <c r="B7697" t="s">
        <v>9618</v>
      </c>
      <c r="C7697">
        <v>6447</v>
      </c>
      <c r="D7697" t="s">
        <v>25010</v>
      </c>
      <c r="E7697">
        <v>8.1300000000000008</v>
      </c>
    </row>
    <row r="7698" spans="1:5">
      <c r="A7698" t="s">
        <v>25011</v>
      </c>
      <c r="B7698" t="s">
        <v>9618</v>
      </c>
      <c r="C7698">
        <v>6447</v>
      </c>
      <c r="D7698" t="s">
        <v>25012</v>
      </c>
      <c r="E7698">
        <v>6.4</v>
      </c>
    </row>
    <row r="7699" spans="1:5">
      <c r="A7699" t="s">
        <v>25013</v>
      </c>
      <c r="B7699" t="s">
        <v>9618</v>
      </c>
      <c r="C7699">
        <v>6447</v>
      </c>
      <c r="D7699" t="s">
        <v>25014</v>
      </c>
      <c r="E7699">
        <v>0</v>
      </c>
    </row>
    <row r="7700" spans="1:5">
      <c r="A7700" t="s">
        <v>25015</v>
      </c>
      <c r="B7700" t="s">
        <v>9618</v>
      </c>
      <c r="C7700">
        <v>6447</v>
      </c>
      <c r="D7700" t="s">
        <v>25016</v>
      </c>
      <c r="E7700">
        <v>0</v>
      </c>
    </row>
    <row r="7701" spans="1:5">
      <c r="A7701" t="s">
        <v>25017</v>
      </c>
      <c r="B7701" t="s">
        <v>9618</v>
      </c>
      <c r="C7701">
        <v>6447</v>
      </c>
      <c r="D7701" t="s">
        <v>25018</v>
      </c>
      <c r="E7701">
        <v>0</v>
      </c>
    </row>
    <row r="7702" spans="1:5">
      <c r="A7702" t="s">
        <v>25019</v>
      </c>
      <c r="B7702" t="s">
        <v>9618</v>
      </c>
      <c r="C7702">
        <v>6447</v>
      </c>
      <c r="D7702" t="s">
        <v>25020</v>
      </c>
      <c r="E7702">
        <v>0</v>
      </c>
    </row>
    <row r="7703" spans="1:5">
      <c r="A7703" t="s">
        <v>25021</v>
      </c>
      <c r="B7703" t="s">
        <v>9618</v>
      </c>
      <c r="C7703">
        <v>6447</v>
      </c>
      <c r="D7703" t="s">
        <v>25022</v>
      </c>
      <c r="E7703">
        <v>0</v>
      </c>
    </row>
    <row r="7704" spans="1:5">
      <c r="A7704" t="s">
        <v>25023</v>
      </c>
      <c r="B7704" t="s">
        <v>9618</v>
      </c>
      <c r="C7704">
        <v>6447</v>
      </c>
      <c r="D7704" t="s">
        <v>25024</v>
      </c>
      <c r="E7704">
        <v>0</v>
      </c>
    </row>
    <row r="7705" spans="1:5">
      <c r="A7705" t="s">
        <v>25025</v>
      </c>
      <c r="B7705" t="s">
        <v>9618</v>
      </c>
      <c r="C7705">
        <v>6447</v>
      </c>
      <c r="D7705" t="s">
        <v>25026</v>
      </c>
      <c r="E7705">
        <v>0</v>
      </c>
    </row>
    <row r="7706" spans="1:5">
      <c r="A7706" t="s">
        <v>25027</v>
      </c>
      <c r="B7706" t="s">
        <v>9618</v>
      </c>
      <c r="C7706">
        <v>6447</v>
      </c>
      <c r="D7706" t="s">
        <v>25028</v>
      </c>
      <c r="E7706">
        <v>0</v>
      </c>
    </row>
    <row r="7707" spans="1:5">
      <c r="A7707" t="s">
        <v>25029</v>
      </c>
      <c r="B7707" t="s">
        <v>9618</v>
      </c>
      <c r="C7707">
        <v>6447</v>
      </c>
      <c r="D7707" t="s">
        <v>25030</v>
      </c>
      <c r="E7707">
        <v>0</v>
      </c>
    </row>
    <row r="7708" spans="1:5">
      <c r="A7708" t="s">
        <v>25031</v>
      </c>
      <c r="B7708" t="s">
        <v>9618</v>
      </c>
      <c r="C7708">
        <v>6447</v>
      </c>
      <c r="D7708" t="s">
        <v>25032</v>
      </c>
      <c r="E7708">
        <v>0</v>
      </c>
    </row>
    <row r="7709" spans="1:5">
      <c r="A7709" t="s">
        <v>25033</v>
      </c>
      <c r="B7709" t="s">
        <v>9618</v>
      </c>
      <c r="C7709">
        <v>6447</v>
      </c>
      <c r="D7709" t="s">
        <v>25034</v>
      </c>
      <c r="E7709">
        <v>0</v>
      </c>
    </row>
    <row r="7710" spans="1:5">
      <c r="A7710" t="s">
        <v>25035</v>
      </c>
      <c r="B7710" t="s">
        <v>9618</v>
      </c>
      <c r="C7710">
        <v>6447</v>
      </c>
      <c r="D7710" t="s">
        <v>25036</v>
      </c>
      <c r="E7710">
        <v>0</v>
      </c>
    </row>
    <row r="7711" spans="1:5">
      <c r="A7711" t="s">
        <v>25037</v>
      </c>
      <c r="B7711" t="s">
        <v>9618</v>
      </c>
      <c r="C7711">
        <v>6447</v>
      </c>
      <c r="D7711" t="s">
        <v>25038</v>
      </c>
      <c r="E7711">
        <v>0</v>
      </c>
    </row>
    <row r="7712" spans="1:5">
      <c r="A7712" t="s">
        <v>25039</v>
      </c>
      <c r="B7712" t="s">
        <v>9618</v>
      </c>
      <c r="C7712">
        <v>6447</v>
      </c>
      <c r="D7712" t="s">
        <v>25040</v>
      </c>
      <c r="E7712">
        <v>0</v>
      </c>
    </row>
    <row r="7713" spans="1:5">
      <c r="A7713" t="s">
        <v>25041</v>
      </c>
      <c r="B7713" t="s">
        <v>9618</v>
      </c>
      <c r="C7713">
        <v>6447</v>
      </c>
      <c r="D7713" t="s">
        <v>25042</v>
      </c>
      <c r="E7713">
        <v>0</v>
      </c>
    </row>
    <row r="7714" spans="1:5">
      <c r="A7714" t="s">
        <v>25043</v>
      </c>
      <c r="B7714" t="s">
        <v>9618</v>
      </c>
      <c r="C7714">
        <v>6447</v>
      </c>
      <c r="D7714" t="s">
        <v>25044</v>
      </c>
      <c r="E7714">
        <v>4.46</v>
      </c>
    </row>
    <row r="7715" spans="1:5">
      <c r="A7715" t="s">
        <v>25045</v>
      </c>
      <c r="B7715" t="s">
        <v>9618</v>
      </c>
      <c r="C7715">
        <v>6447</v>
      </c>
      <c r="D7715" t="s">
        <v>25046</v>
      </c>
      <c r="E7715">
        <v>4.47</v>
      </c>
    </row>
    <row r="7716" spans="1:5">
      <c r="A7716" t="s">
        <v>25047</v>
      </c>
      <c r="B7716" t="s">
        <v>9618</v>
      </c>
      <c r="C7716">
        <v>6447</v>
      </c>
      <c r="D7716" t="s">
        <v>25048</v>
      </c>
      <c r="E7716">
        <v>4.4800000000000004</v>
      </c>
    </row>
    <row r="7717" spans="1:5">
      <c r="A7717" t="s">
        <v>25049</v>
      </c>
      <c r="B7717" t="s">
        <v>9618</v>
      </c>
      <c r="C7717">
        <v>6447</v>
      </c>
      <c r="D7717" t="s">
        <v>25050</v>
      </c>
      <c r="E7717">
        <v>4.4800000000000004</v>
      </c>
    </row>
    <row r="7718" spans="1:5">
      <c r="A7718" t="s">
        <v>25051</v>
      </c>
      <c r="B7718" t="s">
        <v>9618</v>
      </c>
      <c r="C7718">
        <v>6447</v>
      </c>
      <c r="D7718" t="s">
        <v>25052</v>
      </c>
      <c r="E7718">
        <v>4.4800000000000004</v>
      </c>
    </row>
    <row r="7719" spans="1:5">
      <c r="A7719" t="s">
        <v>25053</v>
      </c>
      <c r="B7719" t="s">
        <v>9618</v>
      </c>
      <c r="C7719">
        <v>6447</v>
      </c>
      <c r="D7719" t="s">
        <v>25054</v>
      </c>
      <c r="E7719">
        <v>4.49</v>
      </c>
    </row>
    <row r="7720" spans="1:5">
      <c r="A7720" t="s">
        <v>25055</v>
      </c>
      <c r="B7720" t="s">
        <v>9618</v>
      </c>
      <c r="C7720">
        <v>6447</v>
      </c>
      <c r="D7720" t="s">
        <v>25056</v>
      </c>
      <c r="E7720">
        <v>4.5</v>
      </c>
    </row>
    <row r="7721" spans="1:5">
      <c r="A7721" t="s">
        <v>25057</v>
      </c>
      <c r="B7721" t="s">
        <v>9618</v>
      </c>
      <c r="C7721">
        <v>6447</v>
      </c>
      <c r="D7721" t="s">
        <v>25058</v>
      </c>
      <c r="E7721">
        <v>4.5</v>
      </c>
    </row>
    <row r="7722" spans="1:5">
      <c r="A7722" t="s">
        <v>25059</v>
      </c>
      <c r="B7722" t="s">
        <v>9618</v>
      </c>
      <c r="C7722">
        <v>6447</v>
      </c>
      <c r="D7722" t="s">
        <v>25060</v>
      </c>
      <c r="E7722">
        <v>3.77</v>
      </c>
    </row>
    <row r="7723" spans="1:5">
      <c r="A7723" t="s">
        <v>25061</v>
      </c>
      <c r="B7723" t="s">
        <v>9618</v>
      </c>
      <c r="C7723">
        <v>6447</v>
      </c>
      <c r="D7723" t="s">
        <v>25062</v>
      </c>
      <c r="E7723">
        <v>0</v>
      </c>
    </row>
    <row r="7724" spans="1:5">
      <c r="A7724" t="s">
        <v>25063</v>
      </c>
      <c r="B7724" t="s">
        <v>9618</v>
      </c>
      <c r="C7724">
        <v>6447</v>
      </c>
      <c r="D7724" t="s">
        <v>25064</v>
      </c>
      <c r="E7724">
        <v>0</v>
      </c>
    </row>
    <row r="7725" spans="1:5">
      <c r="A7725" t="s">
        <v>25065</v>
      </c>
      <c r="B7725" t="s">
        <v>9618</v>
      </c>
      <c r="C7725">
        <v>6447</v>
      </c>
      <c r="D7725" t="s">
        <v>25066</v>
      </c>
      <c r="E7725">
        <v>0</v>
      </c>
    </row>
    <row r="7726" spans="1:5">
      <c r="A7726" t="s">
        <v>25067</v>
      </c>
      <c r="B7726" t="s">
        <v>9618</v>
      </c>
      <c r="C7726">
        <v>6447</v>
      </c>
      <c r="D7726" t="s">
        <v>25068</v>
      </c>
      <c r="E7726">
        <v>0</v>
      </c>
    </row>
    <row r="7727" spans="1:5">
      <c r="A7727" t="s">
        <v>25069</v>
      </c>
      <c r="B7727" t="s">
        <v>9618</v>
      </c>
      <c r="C7727">
        <v>6447</v>
      </c>
      <c r="D7727" t="s">
        <v>25070</v>
      </c>
      <c r="E7727">
        <v>0</v>
      </c>
    </row>
    <row r="7728" spans="1:5">
      <c r="A7728" t="s">
        <v>25071</v>
      </c>
      <c r="B7728" t="s">
        <v>9618</v>
      </c>
      <c r="C7728">
        <v>6447</v>
      </c>
      <c r="D7728" t="s">
        <v>25072</v>
      </c>
      <c r="E7728">
        <v>0</v>
      </c>
    </row>
    <row r="7729" spans="1:5">
      <c r="A7729" t="s">
        <v>25073</v>
      </c>
      <c r="B7729" t="s">
        <v>9618</v>
      </c>
      <c r="C7729">
        <v>6447</v>
      </c>
      <c r="D7729" t="s">
        <v>25074</v>
      </c>
      <c r="E7729">
        <v>0</v>
      </c>
    </row>
    <row r="7730" spans="1:5">
      <c r="A7730" t="s">
        <v>25075</v>
      </c>
      <c r="B7730" t="s">
        <v>9618</v>
      </c>
      <c r="C7730">
        <v>6447</v>
      </c>
      <c r="D7730" t="s">
        <v>25076</v>
      </c>
      <c r="E7730">
        <v>0</v>
      </c>
    </row>
    <row r="7731" spans="1:5">
      <c r="A7731" t="s">
        <v>25077</v>
      </c>
      <c r="B7731" t="s">
        <v>9618</v>
      </c>
      <c r="C7731">
        <v>6447</v>
      </c>
      <c r="D7731" t="s">
        <v>25078</v>
      </c>
      <c r="E7731">
        <v>0</v>
      </c>
    </row>
    <row r="7732" spans="1:5">
      <c r="A7732" t="s">
        <v>25079</v>
      </c>
      <c r="B7732" t="s">
        <v>9618</v>
      </c>
      <c r="C7732">
        <v>6447</v>
      </c>
      <c r="D7732" t="s">
        <v>25080</v>
      </c>
      <c r="E7732">
        <v>0</v>
      </c>
    </row>
    <row r="7733" spans="1:5">
      <c r="A7733" t="s">
        <v>25081</v>
      </c>
      <c r="B7733" t="s">
        <v>9618</v>
      </c>
      <c r="C7733">
        <v>6447</v>
      </c>
      <c r="D7733" t="s">
        <v>25082</v>
      </c>
      <c r="E7733">
        <v>0</v>
      </c>
    </row>
    <row r="7734" spans="1:5">
      <c r="A7734" t="s">
        <v>25083</v>
      </c>
      <c r="B7734" t="s">
        <v>9618</v>
      </c>
      <c r="C7734">
        <v>6447</v>
      </c>
      <c r="D7734" t="s">
        <v>25084</v>
      </c>
      <c r="E7734">
        <v>0</v>
      </c>
    </row>
    <row r="7735" spans="1:5">
      <c r="A7735" t="s">
        <v>25085</v>
      </c>
      <c r="B7735" t="s">
        <v>9618</v>
      </c>
      <c r="C7735">
        <v>6447</v>
      </c>
      <c r="D7735" t="s">
        <v>25086</v>
      </c>
      <c r="E7735">
        <v>0</v>
      </c>
    </row>
    <row r="7736" spans="1:5">
      <c r="A7736" t="s">
        <v>25087</v>
      </c>
      <c r="B7736" t="s">
        <v>9618</v>
      </c>
      <c r="C7736">
        <v>6447</v>
      </c>
      <c r="D7736" t="s">
        <v>25088</v>
      </c>
      <c r="E7736">
        <v>0</v>
      </c>
    </row>
    <row r="7737" spans="1:5">
      <c r="A7737" t="s">
        <v>25089</v>
      </c>
      <c r="B7737" t="s">
        <v>9618</v>
      </c>
      <c r="C7737">
        <v>6447</v>
      </c>
      <c r="D7737" t="s">
        <v>25090</v>
      </c>
      <c r="E7737">
        <v>0</v>
      </c>
    </row>
    <row r="7738" spans="1:5">
      <c r="A7738" t="s">
        <v>25091</v>
      </c>
      <c r="B7738" t="s">
        <v>9618</v>
      </c>
      <c r="C7738">
        <v>6447</v>
      </c>
      <c r="D7738" t="s">
        <v>25092</v>
      </c>
      <c r="E7738">
        <v>26.26</v>
      </c>
    </row>
    <row r="7739" spans="1:5">
      <c r="A7739" t="s">
        <v>25093</v>
      </c>
      <c r="B7739" t="s">
        <v>9618</v>
      </c>
      <c r="C7739">
        <v>6447</v>
      </c>
      <c r="D7739" t="s">
        <v>25094</v>
      </c>
      <c r="E7739">
        <v>170.79</v>
      </c>
    </row>
    <row r="7740" spans="1:5">
      <c r="A7740" t="s">
        <v>25095</v>
      </c>
      <c r="B7740" t="s">
        <v>9618</v>
      </c>
      <c r="C7740">
        <v>6447</v>
      </c>
      <c r="D7740" t="s">
        <v>25096</v>
      </c>
      <c r="E7740">
        <v>402.24</v>
      </c>
    </row>
    <row r="7741" spans="1:5">
      <c r="A7741" t="s">
        <v>25097</v>
      </c>
      <c r="B7741" t="s">
        <v>9618</v>
      </c>
      <c r="C7741">
        <v>6447</v>
      </c>
      <c r="D7741" t="s">
        <v>25098</v>
      </c>
      <c r="E7741">
        <v>322.39</v>
      </c>
    </row>
    <row r="7742" spans="1:5">
      <c r="A7742" t="s">
        <v>25099</v>
      </c>
      <c r="B7742" t="s">
        <v>9618</v>
      </c>
      <c r="C7742">
        <v>6447</v>
      </c>
      <c r="D7742" t="s">
        <v>25100</v>
      </c>
      <c r="E7742">
        <v>306.92</v>
      </c>
    </row>
    <row r="7743" spans="1:5">
      <c r="A7743" t="s">
        <v>25101</v>
      </c>
      <c r="B7743" t="s">
        <v>9618</v>
      </c>
      <c r="C7743">
        <v>6447</v>
      </c>
      <c r="D7743" t="s">
        <v>25102</v>
      </c>
      <c r="E7743">
        <v>33.42</v>
      </c>
    </row>
    <row r="7744" spans="1:5">
      <c r="A7744" t="s">
        <v>25103</v>
      </c>
      <c r="B7744" t="s">
        <v>9618</v>
      </c>
      <c r="C7744">
        <v>6447</v>
      </c>
      <c r="D7744" t="s">
        <v>25104</v>
      </c>
      <c r="E7744">
        <v>24.49</v>
      </c>
    </row>
    <row r="7745" spans="1:5">
      <c r="A7745" t="s">
        <v>25105</v>
      </c>
      <c r="B7745" t="s">
        <v>9618</v>
      </c>
      <c r="C7745">
        <v>6447</v>
      </c>
      <c r="D7745" t="s">
        <v>25106</v>
      </c>
      <c r="E7745">
        <v>8.44</v>
      </c>
    </row>
    <row r="7746" spans="1:5">
      <c r="A7746" t="s">
        <v>25107</v>
      </c>
      <c r="B7746" t="s">
        <v>9618</v>
      </c>
      <c r="C7746">
        <v>6447</v>
      </c>
      <c r="D7746" t="s">
        <v>25108</v>
      </c>
      <c r="E7746">
        <v>4.2699999999999996</v>
      </c>
    </row>
    <row r="7747" spans="1:5">
      <c r="A7747" t="s">
        <v>25109</v>
      </c>
      <c r="B7747" t="s">
        <v>9618</v>
      </c>
      <c r="C7747">
        <v>6447</v>
      </c>
      <c r="D7747" t="s">
        <v>25110</v>
      </c>
      <c r="E7747">
        <v>0</v>
      </c>
    </row>
    <row r="7748" spans="1:5">
      <c r="A7748" t="s">
        <v>25111</v>
      </c>
      <c r="B7748" t="s">
        <v>9618</v>
      </c>
      <c r="C7748">
        <v>6447</v>
      </c>
      <c r="D7748" t="s">
        <v>25112</v>
      </c>
      <c r="E7748">
        <v>0</v>
      </c>
    </row>
    <row r="7749" spans="1:5">
      <c r="A7749" t="s">
        <v>25113</v>
      </c>
      <c r="B7749" t="s">
        <v>9618</v>
      </c>
      <c r="C7749">
        <v>6447</v>
      </c>
      <c r="D7749" t="s">
        <v>25114</v>
      </c>
      <c r="E7749">
        <v>0</v>
      </c>
    </row>
    <row r="7750" spans="1:5">
      <c r="A7750" t="s">
        <v>25115</v>
      </c>
      <c r="B7750" t="s">
        <v>9618</v>
      </c>
      <c r="C7750">
        <v>6447</v>
      </c>
      <c r="D7750" t="s">
        <v>25116</v>
      </c>
      <c r="E7750">
        <v>0</v>
      </c>
    </row>
    <row r="7751" spans="1:5">
      <c r="A7751" t="s">
        <v>25117</v>
      </c>
      <c r="B7751" t="s">
        <v>9618</v>
      </c>
      <c r="C7751">
        <v>6447</v>
      </c>
      <c r="D7751" t="s">
        <v>25118</v>
      </c>
      <c r="E7751">
        <v>0</v>
      </c>
    </row>
    <row r="7752" spans="1:5">
      <c r="A7752" t="s">
        <v>25119</v>
      </c>
      <c r="B7752" t="s">
        <v>9618</v>
      </c>
      <c r="C7752">
        <v>6447</v>
      </c>
      <c r="D7752" t="s">
        <v>25120</v>
      </c>
      <c r="E7752">
        <v>0</v>
      </c>
    </row>
    <row r="7753" spans="1:5">
      <c r="A7753" t="s">
        <v>25121</v>
      </c>
      <c r="B7753" t="s">
        <v>9618</v>
      </c>
      <c r="C7753">
        <v>6447</v>
      </c>
      <c r="D7753" t="s">
        <v>25122</v>
      </c>
      <c r="E7753">
        <v>0</v>
      </c>
    </row>
    <row r="7754" spans="1:5">
      <c r="A7754" t="s">
        <v>25123</v>
      </c>
      <c r="B7754" t="s">
        <v>9618</v>
      </c>
      <c r="C7754">
        <v>6447</v>
      </c>
      <c r="D7754" t="s">
        <v>25124</v>
      </c>
      <c r="E7754">
        <v>0</v>
      </c>
    </row>
    <row r="7755" spans="1:5">
      <c r="A7755" t="s">
        <v>25125</v>
      </c>
      <c r="B7755" t="s">
        <v>9618</v>
      </c>
      <c r="C7755">
        <v>6447</v>
      </c>
      <c r="D7755" t="s">
        <v>25126</v>
      </c>
      <c r="E7755">
        <v>0</v>
      </c>
    </row>
    <row r="7756" spans="1:5">
      <c r="A7756" t="s">
        <v>25127</v>
      </c>
      <c r="B7756" t="s">
        <v>9618</v>
      </c>
      <c r="C7756">
        <v>6447</v>
      </c>
      <c r="D7756" t="s">
        <v>25128</v>
      </c>
      <c r="E7756">
        <v>0</v>
      </c>
    </row>
    <row r="7757" spans="1:5">
      <c r="A7757" t="s">
        <v>25129</v>
      </c>
      <c r="B7757" t="s">
        <v>9618</v>
      </c>
      <c r="C7757">
        <v>6447</v>
      </c>
      <c r="D7757" t="s">
        <v>25130</v>
      </c>
      <c r="E7757">
        <v>0</v>
      </c>
    </row>
    <row r="7758" spans="1:5">
      <c r="A7758" t="s">
        <v>25131</v>
      </c>
      <c r="B7758" t="s">
        <v>9618</v>
      </c>
      <c r="C7758">
        <v>6447</v>
      </c>
      <c r="D7758" t="s">
        <v>25132</v>
      </c>
      <c r="E7758">
        <v>0</v>
      </c>
    </row>
    <row r="7759" spans="1:5">
      <c r="A7759" t="s">
        <v>25133</v>
      </c>
      <c r="B7759" t="s">
        <v>9618</v>
      </c>
      <c r="C7759">
        <v>6447</v>
      </c>
      <c r="D7759" t="s">
        <v>25134</v>
      </c>
      <c r="E7759">
        <v>0</v>
      </c>
    </row>
    <row r="7760" spans="1:5">
      <c r="A7760" t="s">
        <v>25135</v>
      </c>
      <c r="B7760" t="s">
        <v>9618</v>
      </c>
      <c r="C7760">
        <v>6447</v>
      </c>
      <c r="D7760" t="s">
        <v>25136</v>
      </c>
      <c r="E7760">
        <v>0</v>
      </c>
    </row>
    <row r="7761" spans="1:5">
      <c r="A7761" t="s">
        <v>25137</v>
      </c>
      <c r="B7761" t="s">
        <v>9618</v>
      </c>
      <c r="C7761">
        <v>6447</v>
      </c>
      <c r="D7761" t="s">
        <v>25138</v>
      </c>
      <c r="E7761">
        <v>0</v>
      </c>
    </row>
    <row r="7762" spans="1:5">
      <c r="A7762" t="s">
        <v>25139</v>
      </c>
      <c r="B7762" t="s">
        <v>9618</v>
      </c>
      <c r="C7762">
        <v>6447</v>
      </c>
      <c r="D7762" t="s">
        <v>25140</v>
      </c>
      <c r="E7762">
        <v>3.78</v>
      </c>
    </row>
    <row r="7763" spans="1:5">
      <c r="A7763" t="s">
        <v>25141</v>
      </c>
      <c r="B7763" t="s">
        <v>9618</v>
      </c>
      <c r="C7763">
        <v>6447</v>
      </c>
      <c r="D7763" t="s">
        <v>25142</v>
      </c>
      <c r="E7763">
        <v>6.7</v>
      </c>
    </row>
    <row r="7764" spans="1:5">
      <c r="A7764" t="s">
        <v>25143</v>
      </c>
      <c r="B7764" t="s">
        <v>9618</v>
      </c>
      <c r="C7764">
        <v>6447</v>
      </c>
      <c r="D7764" t="s">
        <v>25144</v>
      </c>
      <c r="E7764">
        <v>157.16999999999999</v>
      </c>
    </row>
    <row r="7765" spans="1:5">
      <c r="A7765" t="s">
        <v>25145</v>
      </c>
      <c r="B7765" t="s">
        <v>9618</v>
      </c>
      <c r="C7765">
        <v>6447</v>
      </c>
      <c r="D7765" t="s">
        <v>25146</v>
      </c>
      <c r="E7765">
        <v>8.24</v>
      </c>
    </row>
    <row r="7766" spans="1:5">
      <c r="A7766" t="s">
        <v>25147</v>
      </c>
      <c r="B7766" t="s">
        <v>9618</v>
      </c>
      <c r="C7766">
        <v>6447</v>
      </c>
      <c r="D7766" t="s">
        <v>25148</v>
      </c>
      <c r="E7766">
        <v>4.58</v>
      </c>
    </row>
    <row r="7767" spans="1:5">
      <c r="A7767" t="s">
        <v>25149</v>
      </c>
      <c r="B7767" t="s">
        <v>9618</v>
      </c>
      <c r="C7767">
        <v>6447</v>
      </c>
      <c r="D7767" t="s">
        <v>25150</v>
      </c>
      <c r="E7767">
        <v>4.57</v>
      </c>
    </row>
    <row r="7768" spans="1:5">
      <c r="A7768" t="s">
        <v>25151</v>
      </c>
      <c r="B7768" t="s">
        <v>9618</v>
      </c>
      <c r="C7768">
        <v>6447</v>
      </c>
      <c r="D7768" t="s">
        <v>25152</v>
      </c>
      <c r="E7768">
        <v>4.55</v>
      </c>
    </row>
    <row r="7769" spans="1:5">
      <c r="A7769" t="s">
        <v>25153</v>
      </c>
      <c r="B7769" t="s">
        <v>9618</v>
      </c>
      <c r="C7769">
        <v>6447</v>
      </c>
      <c r="D7769" t="s">
        <v>25154</v>
      </c>
      <c r="E7769">
        <v>4.5199999999999996</v>
      </c>
    </row>
    <row r="7770" spans="1:5">
      <c r="A7770" t="s">
        <v>25155</v>
      </c>
      <c r="B7770" t="s">
        <v>9618</v>
      </c>
      <c r="C7770">
        <v>6447</v>
      </c>
      <c r="D7770" t="s">
        <v>25156</v>
      </c>
      <c r="E7770">
        <v>3.77</v>
      </c>
    </row>
    <row r="7771" spans="1:5">
      <c r="A7771" t="s">
        <v>25157</v>
      </c>
      <c r="B7771" t="s">
        <v>9618</v>
      </c>
      <c r="C7771">
        <v>6447</v>
      </c>
      <c r="D7771" t="s">
        <v>25158</v>
      </c>
      <c r="E7771">
        <v>0</v>
      </c>
    </row>
    <row r="7772" spans="1:5">
      <c r="A7772" t="s">
        <v>25159</v>
      </c>
      <c r="B7772" t="s">
        <v>9618</v>
      </c>
      <c r="C7772">
        <v>6447</v>
      </c>
      <c r="D7772" t="s">
        <v>25160</v>
      </c>
      <c r="E7772">
        <v>0</v>
      </c>
    </row>
    <row r="7773" spans="1:5">
      <c r="A7773" t="s">
        <v>25161</v>
      </c>
      <c r="B7773" t="s">
        <v>9618</v>
      </c>
      <c r="C7773">
        <v>6447</v>
      </c>
      <c r="D7773" t="s">
        <v>25162</v>
      </c>
      <c r="E7773">
        <v>0</v>
      </c>
    </row>
    <row r="7774" spans="1:5">
      <c r="A7774" t="s">
        <v>25163</v>
      </c>
      <c r="B7774" t="s">
        <v>9618</v>
      </c>
      <c r="C7774">
        <v>6447</v>
      </c>
      <c r="D7774" t="s">
        <v>25164</v>
      </c>
      <c r="E7774">
        <v>0</v>
      </c>
    </row>
    <row r="7775" spans="1:5">
      <c r="A7775" t="s">
        <v>25165</v>
      </c>
      <c r="B7775" t="s">
        <v>9618</v>
      </c>
      <c r="C7775">
        <v>6447</v>
      </c>
      <c r="D7775" t="s">
        <v>25166</v>
      </c>
      <c r="E7775">
        <v>0</v>
      </c>
    </row>
    <row r="7776" spans="1:5">
      <c r="A7776" t="s">
        <v>25167</v>
      </c>
      <c r="B7776" t="s">
        <v>9618</v>
      </c>
      <c r="C7776">
        <v>6447</v>
      </c>
      <c r="D7776" t="s">
        <v>25168</v>
      </c>
      <c r="E7776">
        <v>0</v>
      </c>
    </row>
    <row r="7777" spans="1:5">
      <c r="A7777" t="s">
        <v>25169</v>
      </c>
      <c r="B7777" t="s">
        <v>9618</v>
      </c>
      <c r="C7777">
        <v>6447</v>
      </c>
      <c r="D7777" t="s">
        <v>25170</v>
      </c>
      <c r="E7777">
        <v>0</v>
      </c>
    </row>
    <row r="7778" spans="1:5">
      <c r="A7778" t="s">
        <v>25171</v>
      </c>
      <c r="B7778" t="s">
        <v>9618</v>
      </c>
      <c r="C7778">
        <v>6447</v>
      </c>
      <c r="D7778" t="s">
        <v>25172</v>
      </c>
      <c r="E7778">
        <v>0</v>
      </c>
    </row>
    <row r="7779" spans="1:5">
      <c r="A7779" t="s">
        <v>25173</v>
      </c>
      <c r="B7779" t="s">
        <v>9618</v>
      </c>
      <c r="C7779">
        <v>6447</v>
      </c>
      <c r="D7779" t="s">
        <v>25174</v>
      </c>
      <c r="E7779">
        <v>0</v>
      </c>
    </row>
    <row r="7780" spans="1:5">
      <c r="A7780" t="s">
        <v>25175</v>
      </c>
      <c r="B7780" t="s">
        <v>9618</v>
      </c>
      <c r="C7780">
        <v>6447</v>
      </c>
      <c r="D7780" t="s">
        <v>25176</v>
      </c>
      <c r="E7780">
        <v>0</v>
      </c>
    </row>
    <row r="7781" spans="1:5">
      <c r="A7781" t="s">
        <v>25177</v>
      </c>
      <c r="B7781" t="s">
        <v>9618</v>
      </c>
      <c r="C7781">
        <v>6447</v>
      </c>
      <c r="D7781" t="s">
        <v>25178</v>
      </c>
      <c r="E7781">
        <v>0</v>
      </c>
    </row>
    <row r="7782" spans="1:5">
      <c r="A7782" t="s">
        <v>25179</v>
      </c>
      <c r="B7782" t="s">
        <v>9618</v>
      </c>
      <c r="C7782">
        <v>6447</v>
      </c>
      <c r="D7782" t="s">
        <v>25180</v>
      </c>
      <c r="E7782">
        <v>0</v>
      </c>
    </row>
    <row r="7783" spans="1:5">
      <c r="A7783" t="s">
        <v>25181</v>
      </c>
      <c r="B7783" t="s">
        <v>9618</v>
      </c>
      <c r="C7783">
        <v>6447</v>
      </c>
      <c r="D7783" t="s">
        <v>25182</v>
      </c>
      <c r="E7783">
        <v>0</v>
      </c>
    </row>
    <row r="7784" spans="1:5">
      <c r="A7784" t="s">
        <v>25183</v>
      </c>
      <c r="B7784" t="s">
        <v>9618</v>
      </c>
      <c r="C7784">
        <v>6447</v>
      </c>
      <c r="D7784" t="s">
        <v>25184</v>
      </c>
      <c r="E7784">
        <v>0</v>
      </c>
    </row>
    <row r="7785" spans="1:5">
      <c r="A7785" t="s">
        <v>25185</v>
      </c>
      <c r="B7785" t="s">
        <v>9618</v>
      </c>
      <c r="C7785">
        <v>6447</v>
      </c>
      <c r="D7785" t="s">
        <v>25186</v>
      </c>
      <c r="E7785">
        <v>0</v>
      </c>
    </row>
    <row r="7786" spans="1:5">
      <c r="A7786" t="s">
        <v>25187</v>
      </c>
      <c r="B7786" t="s">
        <v>9618</v>
      </c>
      <c r="C7786">
        <v>6447</v>
      </c>
      <c r="D7786" t="s">
        <v>25188</v>
      </c>
      <c r="E7786">
        <v>3.8</v>
      </c>
    </row>
    <row r="7787" spans="1:5">
      <c r="A7787" t="s">
        <v>25189</v>
      </c>
      <c r="B7787" t="s">
        <v>9618</v>
      </c>
      <c r="C7787">
        <v>6447</v>
      </c>
      <c r="D7787" t="s">
        <v>25190</v>
      </c>
      <c r="E7787">
        <v>4.55</v>
      </c>
    </row>
    <row r="7788" spans="1:5">
      <c r="A7788" t="s">
        <v>25191</v>
      </c>
      <c r="B7788" t="s">
        <v>9618</v>
      </c>
      <c r="C7788">
        <v>6447</v>
      </c>
      <c r="D7788" t="s">
        <v>25192</v>
      </c>
      <c r="E7788">
        <v>4.57</v>
      </c>
    </row>
    <row r="7789" spans="1:5">
      <c r="A7789" t="s">
        <v>25193</v>
      </c>
      <c r="B7789" t="s">
        <v>9618</v>
      </c>
      <c r="C7789">
        <v>6447</v>
      </c>
      <c r="D7789" t="s">
        <v>25194</v>
      </c>
      <c r="E7789">
        <v>8.01</v>
      </c>
    </row>
    <row r="7790" spans="1:5">
      <c r="A7790" t="s">
        <v>25195</v>
      </c>
      <c r="B7790" t="s">
        <v>9618</v>
      </c>
      <c r="C7790">
        <v>6447</v>
      </c>
      <c r="D7790" t="s">
        <v>25196</v>
      </c>
      <c r="E7790">
        <v>4.59</v>
      </c>
    </row>
    <row r="7791" spans="1:5">
      <c r="A7791" t="s">
        <v>25197</v>
      </c>
      <c r="B7791" t="s">
        <v>9618</v>
      </c>
      <c r="C7791">
        <v>6447</v>
      </c>
      <c r="D7791" t="s">
        <v>25198</v>
      </c>
      <c r="E7791">
        <v>4.74</v>
      </c>
    </row>
    <row r="7792" spans="1:5">
      <c r="A7792" t="s">
        <v>25199</v>
      </c>
      <c r="B7792" t="s">
        <v>9618</v>
      </c>
      <c r="C7792">
        <v>6447</v>
      </c>
      <c r="D7792" t="s">
        <v>25200</v>
      </c>
      <c r="E7792">
        <v>4.6500000000000004</v>
      </c>
    </row>
    <row r="7793" spans="1:5">
      <c r="A7793" t="s">
        <v>25201</v>
      </c>
      <c r="B7793" t="s">
        <v>9618</v>
      </c>
      <c r="C7793">
        <v>6447</v>
      </c>
      <c r="D7793" t="s">
        <v>25202</v>
      </c>
      <c r="E7793">
        <v>4.58</v>
      </c>
    </row>
    <row r="7794" spans="1:5">
      <c r="A7794" t="s">
        <v>25203</v>
      </c>
      <c r="B7794" t="s">
        <v>9618</v>
      </c>
      <c r="C7794">
        <v>6447</v>
      </c>
      <c r="D7794" t="s">
        <v>25204</v>
      </c>
      <c r="E7794">
        <v>3.81</v>
      </c>
    </row>
    <row r="7795" spans="1:5">
      <c r="A7795" t="s">
        <v>25205</v>
      </c>
      <c r="B7795" t="s">
        <v>9618</v>
      </c>
      <c r="C7795">
        <v>6447</v>
      </c>
      <c r="D7795" t="s">
        <v>25206</v>
      </c>
      <c r="E7795">
        <v>0</v>
      </c>
    </row>
    <row r="7796" spans="1:5">
      <c r="A7796" t="s">
        <v>25207</v>
      </c>
      <c r="B7796" t="s">
        <v>9618</v>
      </c>
      <c r="C7796">
        <v>6447</v>
      </c>
      <c r="D7796" t="s">
        <v>25208</v>
      </c>
      <c r="E7796">
        <v>0</v>
      </c>
    </row>
    <row r="7797" spans="1:5">
      <c r="A7797" t="s">
        <v>25209</v>
      </c>
      <c r="B7797" t="s">
        <v>9618</v>
      </c>
      <c r="C7797">
        <v>6447</v>
      </c>
      <c r="D7797" t="s">
        <v>25210</v>
      </c>
      <c r="E7797">
        <v>0</v>
      </c>
    </row>
    <row r="7798" spans="1:5">
      <c r="A7798" t="s">
        <v>25211</v>
      </c>
      <c r="B7798" t="s">
        <v>9618</v>
      </c>
      <c r="C7798">
        <v>6447</v>
      </c>
      <c r="D7798" t="s">
        <v>25212</v>
      </c>
      <c r="E7798">
        <v>0</v>
      </c>
    </row>
    <row r="7799" spans="1:5">
      <c r="A7799" t="s">
        <v>25213</v>
      </c>
      <c r="B7799" t="s">
        <v>9618</v>
      </c>
      <c r="C7799">
        <v>6447</v>
      </c>
      <c r="D7799" t="s">
        <v>25214</v>
      </c>
      <c r="E7799">
        <v>0</v>
      </c>
    </row>
    <row r="7800" spans="1:5">
      <c r="A7800" t="s">
        <v>25215</v>
      </c>
      <c r="B7800" t="s">
        <v>9618</v>
      </c>
      <c r="C7800">
        <v>6447</v>
      </c>
      <c r="D7800" t="s">
        <v>25216</v>
      </c>
      <c r="E7800">
        <v>0</v>
      </c>
    </row>
    <row r="7801" spans="1:5">
      <c r="A7801" t="s">
        <v>25217</v>
      </c>
      <c r="B7801" t="s">
        <v>9618</v>
      </c>
      <c r="C7801">
        <v>6447</v>
      </c>
      <c r="D7801" t="s">
        <v>25218</v>
      </c>
      <c r="E7801">
        <v>0</v>
      </c>
    </row>
    <row r="7802" spans="1:5">
      <c r="A7802" t="s">
        <v>25219</v>
      </c>
      <c r="B7802" t="s">
        <v>9618</v>
      </c>
      <c r="C7802">
        <v>6447</v>
      </c>
      <c r="D7802" t="s">
        <v>25220</v>
      </c>
      <c r="E7802">
        <v>0</v>
      </c>
    </row>
    <row r="7803" spans="1:5">
      <c r="A7803" t="s">
        <v>25221</v>
      </c>
      <c r="B7803" t="s">
        <v>9618</v>
      </c>
      <c r="C7803">
        <v>6447</v>
      </c>
      <c r="D7803" t="s">
        <v>25222</v>
      </c>
      <c r="E7803">
        <v>0</v>
      </c>
    </row>
    <row r="7804" spans="1:5">
      <c r="A7804" t="s">
        <v>25223</v>
      </c>
      <c r="B7804" t="s">
        <v>9618</v>
      </c>
      <c r="C7804">
        <v>6447</v>
      </c>
      <c r="D7804" t="s">
        <v>25224</v>
      </c>
      <c r="E7804">
        <v>0</v>
      </c>
    </row>
    <row r="7805" spans="1:5">
      <c r="A7805" t="s">
        <v>25225</v>
      </c>
      <c r="B7805" t="s">
        <v>9618</v>
      </c>
      <c r="C7805">
        <v>6447</v>
      </c>
      <c r="D7805" t="s">
        <v>25226</v>
      </c>
      <c r="E7805">
        <v>0</v>
      </c>
    </row>
    <row r="7806" spans="1:5">
      <c r="A7806" t="s">
        <v>25227</v>
      </c>
      <c r="B7806" t="s">
        <v>9618</v>
      </c>
      <c r="C7806">
        <v>6447</v>
      </c>
      <c r="D7806" t="s">
        <v>25228</v>
      </c>
      <c r="E7806">
        <v>0</v>
      </c>
    </row>
    <row r="7807" spans="1:5">
      <c r="A7807" t="s">
        <v>25229</v>
      </c>
      <c r="B7807" t="s">
        <v>9618</v>
      </c>
      <c r="C7807">
        <v>6447</v>
      </c>
      <c r="D7807" t="s">
        <v>25230</v>
      </c>
      <c r="E7807">
        <v>0</v>
      </c>
    </row>
    <row r="7808" spans="1:5">
      <c r="A7808" t="s">
        <v>25231</v>
      </c>
      <c r="B7808" t="s">
        <v>9618</v>
      </c>
      <c r="C7808">
        <v>6447</v>
      </c>
      <c r="D7808" t="s">
        <v>25232</v>
      </c>
      <c r="E7808">
        <v>0</v>
      </c>
    </row>
    <row r="7809" spans="1:5">
      <c r="A7809" t="s">
        <v>25233</v>
      </c>
      <c r="B7809" t="s">
        <v>9618</v>
      </c>
      <c r="C7809">
        <v>6447</v>
      </c>
      <c r="D7809" t="s">
        <v>25234</v>
      </c>
      <c r="E7809">
        <v>0</v>
      </c>
    </row>
    <row r="7810" spans="1:5">
      <c r="A7810" t="s">
        <v>25235</v>
      </c>
      <c r="B7810" t="s">
        <v>9618</v>
      </c>
      <c r="C7810">
        <v>6447</v>
      </c>
      <c r="D7810" t="s">
        <v>25236</v>
      </c>
      <c r="E7810">
        <v>3.71</v>
      </c>
    </row>
    <row r="7811" spans="1:5">
      <c r="A7811" t="s">
        <v>25237</v>
      </c>
      <c r="B7811" t="s">
        <v>9618</v>
      </c>
      <c r="C7811">
        <v>6447</v>
      </c>
      <c r="D7811" t="s">
        <v>25238</v>
      </c>
      <c r="E7811">
        <v>4.47</v>
      </c>
    </row>
    <row r="7812" spans="1:5">
      <c r="A7812" t="s">
        <v>25239</v>
      </c>
      <c r="B7812" t="s">
        <v>9618</v>
      </c>
      <c r="C7812">
        <v>6447</v>
      </c>
      <c r="D7812" t="s">
        <v>25240</v>
      </c>
      <c r="E7812">
        <v>5.73</v>
      </c>
    </row>
    <row r="7813" spans="1:5">
      <c r="A7813" t="s">
        <v>25241</v>
      </c>
      <c r="B7813" t="s">
        <v>9618</v>
      </c>
      <c r="C7813">
        <v>6447</v>
      </c>
      <c r="D7813" t="s">
        <v>25242</v>
      </c>
      <c r="E7813">
        <v>228.95</v>
      </c>
    </row>
    <row r="7814" spans="1:5">
      <c r="A7814" t="s">
        <v>25243</v>
      </c>
      <c r="B7814" t="s">
        <v>9618</v>
      </c>
      <c r="C7814">
        <v>6447</v>
      </c>
      <c r="D7814" t="s">
        <v>25244</v>
      </c>
      <c r="E7814">
        <v>315.14999999999998</v>
      </c>
    </row>
    <row r="7815" spans="1:5">
      <c r="A7815" t="s">
        <v>25245</v>
      </c>
      <c r="B7815" t="s">
        <v>9618</v>
      </c>
      <c r="C7815">
        <v>6447</v>
      </c>
      <c r="D7815" t="s">
        <v>25246</v>
      </c>
      <c r="E7815">
        <v>179.63</v>
      </c>
    </row>
    <row r="7816" spans="1:5">
      <c r="A7816" t="s">
        <v>25247</v>
      </c>
      <c r="B7816" t="s">
        <v>9618</v>
      </c>
      <c r="C7816">
        <v>6447</v>
      </c>
      <c r="D7816" t="s">
        <v>25248</v>
      </c>
      <c r="E7816">
        <v>147.44999999999999</v>
      </c>
    </row>
    <row r="7817" spans="1:5">
      <c r="A7817" t="s">
        <v>25249</v>
      </c>
      <c r="B7817" t="s">
        <v>9618</v>
      </c>
      <c r="C7817">
        <v>6447</v>
      </c>
      <c r="D7817" t="s">
        <v>25250</v>
      </c>
      <c r="E7817">
        <v>33.93</v>
      </c>
    </row>
    <row r="7818" spans="1:5">
      <c r="A7818" t="s">
        <v>25251</v>
      </c>
      <c r="B7818" t="s">
        <v>9618</v>
      </c>
      <c r="C7818">
        <v>6447</v>
      </c>
      <c r="D7818" t="s">
        <v>25252</v>
      </c>
      <c r="E7818">
        <v>3.73</v>
      </c>
    </row>
    <row r="7819" spans="1:5">
      <c r="A7819" t="s">
        <v>25253</v>
      </c>
      <c r="B7819" t="s">
        <v>9618</v>
      </c>
      <c r="C7819">
        <v>6447</v>
      </c>
      <c r="D7819" t="s">
        <v>25254</v>
      </c>
      <c r="E7819">
        <v>0</v>
      </c>
    </row>
    <row r="7820" spans="1:5">
      <c r="A7820" t="s">
        <v>25255</v>
      </c>
      <c r="B7820" t="s">
        <v>9618</v>
      </c>
      <c r="C7820">
        <v>6447</v>
      </c>
      <c r="D7820" t="s">
        <v>25256</v>
      </c>
      <c r="E7820">
        <v>0</v>
      </c>
    </row>
    <row r="7821" spans="1:5">
      <c r="A7821" t="s">
        <v>25257</v>
      </c>
      <c r="B7821" t="s">
        <v>9618</v>
      </c>
      <c r="C7821">
        <v>6447</v>
      </c>
      <c r="D7821" t="s">
        <v>25258</v>
      </c>
      <c r="E7821">
        <v>0</v>
      </c>
    </row>
    <row r="7822" spans="1:5">
      <c r="A7822" t="s">
        <v>25259</v>
      </c>
      <c r="B7822" t="s">
        <v>9618</v>
      </c>
      <c r="C7822">
        <v>6447</v>
      </c>
      <c r="D7822" t="s">
        <v>25260</v>
      </c>
      <c r="E7822">
        <v>0</v>
      </c>
    </row>
    <row r="7823" spans="1:5">
      <c r="A7823" t="s">
        <v>25261</v>
      </c>
      <c r="B7823" t="s">
        <v>9618</v>
      </c>
      <c r="C7823">
        <v>6447</v>
      </c>
      <c r="D7823" t="s">
        <v>25262</v>
      </c>
      <c r="E7823">
        <v>0</v>
      </c>
    </row>
    <row r="7824" spans="1:5">
      <c r="A7824" t="s">
        <v>25263</v>
      </c>
      <c r="B7824" t="s">
        <v>9618</v>
      </c>
      <c r="C7824">
        <v>6447</v>
      </c>
      <c r="D7824" t="s">
        <v>25264</v>
      </c>
      <c r="E7824">
        <v>0</v>
      </c>
    </row>
    <row r="7825" spans="1:5">
      <c r="A7825" t="s">
        <v>25265</v>
      </c>
      <c r="B7825" t="s">
        <v>9618</v>
      </c>
      <c r="C7825">
        <v>6447</v>
      </c>
      <c r="D7825" t="s">
        <v>25266</v>
      </c>
      <c r="E7825">
        <v>0</v>
      </c>
    </row>
    <row r="7826" spans="1:5">
      <c r="A7826" t="s">
        <v>25267</v>
      </c>
      <c r="B7826" t="s">
        <v>9618</v>
      </c>
      <c r="C7826">
        <v>6447</v>
      </c>
      <c r="D7826" t="s">
        <v>25268</v>
      </c>
      <c r="E7826">
        <v>0</v>
      </c>
    </row>
    <row r="7827" spans="1:5">
      <c r="A7827" t="s">
        <v>25269</v>
      </c>
      <c r="B7827" t="s">
        <v>9618</v>
      </c>
      <c r="C7827">
        <v>6447</v>
      </c>
      <c r="D7827" t="s">
        <v>25270</v>
      </c>
      <c r="E7827">
        <v>0</v>
      </c>
    </row>
    <row r="7828" spans="1:5">
      <c r="A7828" t="s">
        <v>25271</v>
      </c>
      <c r="B7828" t="s">
        <v>9618</v>
      </c>
      <c r="C7828">
        <v>6447</v>
      </c>
      <c r="D7828" t="s">
        <v>25272</v>
      </c>
      <c r="E7828">
        <v>0</v>
      </c>
    </row>
    <row r="7829" spans="1:5">
      <c r="A7829" t="s">
        <v>25273</v>
      </c>
      <c r="B7829" t="s">
        <v>9618</v>
      </c>
      <c r="C7829">
        <v>6447</v>
      </c>
      <c r="D7829" t="s">
        <v>25274</v>
      </c>
      <c r="E7829">
        <v>0</v>
      </c>
    </row>
    <row r="7830" spans="1:5">
      <c r="A7830" t="s">
        <v>25275</v>
      </c>
      <c r="B7830" t="s">
        <v>9618</v>
      </c>
      <c r="C7830">
        <v>6447</v>
      </c>
      <c r="D7830" t="s">
        <v>25276</v>
      </c>
      <c r="E7830">
        <v>0</v>
      </c>
    </row>
    <row r="7831" spans="1:5">
      <c r="A7831" t="s">
        <v>25277</v>
      </c>
      <c r="B7831" t="s">
        <v>9618</v>
      </c>
      <c r="C7831">
        <v>6447</v>
      </c>
      <c r="D7831" t="s">
        <v>25278</v>
      </c>
      <c r="E7831">
        <v>0</v>
      </c>
    </row>
    <row r="7832" spans="1:5">
      <c r="A7832" t="s">
        <v>25279</v>
      </c>
      <c r="B7832" t="s">
        <v>9618</v>
      </c>
      <c r="C7832">
        <v>6447</v>
      </c>
      <c r="D7832" t="s">
        <v>25280</v>
      </c>
      <c r="E7832">
        <v>0</v>
      </c>
    </row>
    <row r="7833" spans="1:5">
      <c r="A7833" t="s">
        <v>25281</v>
      </c>
      <c r="B7833" t="s">
        <v>9618</v>
      </c>
      <c r="C7833">
        <v>6447</v>
      </c>
      <c r="D7833" t="s">
        <v>25282</v>
      </c>
      <c r="E7833">
        <v>0</v>
      </c>
    </row>
    <row r="7834" spans="1:5">
      <c r="A7834" t="s">
        <v>25283</v>
      </c>
      <c r="B7834" t="s">
        <v>9618</v>
      </c>
      <c r="C7834">
        <v>6447</v>
      </c>
      <c r="D7834" t="s">
        <v>25284</v>
      </c>
      <c r="E7834">
        <v>3.81</v>
      </c>
    </row>
    <row r="7835" spans="1:5">
      <c r="A7835" t="s">
        <v>25285</v>
      </c>
      <c r="B7835" t="s">
        <v>9618</v>
      </c>
      <c r="C7835">
        <v>6447</v>
      </c>
      <c r="D7835" t="s">
        <v>25286</v>
      </c>
      <c r="E7835">
        <v>4.5999999999999996</v>
      </c>
    </row>
    <row r="7836" spans="1:5">
      <c r="A7836" t="s">
        <v>25287</v>
      </c>
      <c r="B7836" t="s">
        <v>9618</v>
      </c>
      <c r="C7836">
        <v>6447</v>
      </c>
      <c r="D7836" t="s">
        <v>25288</v>
      </c>
      <c r="E7836">
        <v>4.62</v>
      </c>
    </row>
    <row r="7837" spans="1:5">
      <c r="A7837" t="s">
        <v>25289</v>
      </c>
      <c r="B7837" t="s">
        <v>9618</v>
      </c>
      <c r="C7837">
        <v>6447</v>
      </c>
      <c r="D7837" t="s">
        <v>25290</v>
      </c>
      <c r="E7837">
        <v>4.63</v>
      </c>
    </row>
    <row r="7838" spans="1:5">
      <c r="A7838" t="s">
        <v>25291</v>
      </c>
      <c r="B7838" t="s">
        <v>9618</v>
      </c>
      <c r="C7838">
        <v>6447</v>
      </c>
      <c r="D7838" t="s">
        <v>25292</v>
      </c>
      <c r="E7838">
        <v>4.7300000000000004</v>
      </c>
    </row>
    <row r="7839" spans="1:5">
      <c r="A7839" t="s">
        <v>25293</v>
      </c>
      <c r="B7839" t="s">
        <v>9618</v>
      </c>
      <c r="C7839">
        <v>6447</v>
      </c>
      <c r="D7839" t="s">
        <v>25294</v>
      </c>
      <c r="E7839">
        <v>4.63</v>
      </c>
    </row>
    <row r="7840" spans="1:5">
      <c r="A7840" t="s">
        <v>25295</v>
      </c>
      <c r="B7840" t="s">
        <v>9618</v>
      </c>
      <c r="C7840">
        <v>6447</v>
      </c>
      <c r="D7840" t="s">
        <v>25296</v>
      </c>
      <c r="E7840">
        <v>4.63</v>
      </c>
    </row>
    <row r="7841" spans="1:5">
      <c r="A7841" t="s">
        <v>25297</v>
      </c>
      <c r="B7841" t="s">
        <v>9618</v>
      </c>
      <c r="C7841">
        <v>6447</v>
      </c>
      <c r="D7841" t="s">
        <v>25298</v>
      </c>
      <c r="E7841">
        <v>62.33</v>
      </c>
    </row>
    <row r="7842" spans="1:5">
      <c r="A7842" t="s">
        <v>25299</v>
      </c>
      <c r="B7842" t="s">
        <v>9618</v>
      </c>
      <c r="C7842">
        <v>6447</v>
      </c>
      <c r="D7842" t="s">
        <v>25300</v>
      </c>
      <c r="E7842">
        <v>4.22</v>
      </c>
    </row>
    <row r="7843" spans="1:5">
      <c r="A7843" t="s">
        <v>25301</v>
      </c>
      <c r="B7843" t="s">
        <v>9618</v>
      </c>
      <c r="C7843">
        <v>6447</v>
      </c>
      <c r="D7843" t="s">
        <v>25302</v>
      </c>
      <c r="E7843">
        <v>0</v>
      </c>
    </row>
    <row r="7844" spans="1:5">
      <c r="A7844" t="s">
        <v>25303</v>
      </c>
      <c r="B7844" t="s">
        <v>9618</v>
      </c>
      <c r="C7844">
        <v>6447</v>
      </c>
      <c r="D7844" t="s">
        <v>25304</v>
      </c>
      <c r="E7844">
        <v>0</v>
      </c>
    </row>
    <row r="7845" spans="1:5">
      <c r="A7845" t="s">
        <v>25305</v>
      </c>
      <c r="B7845" t="s">
        <v>9618</v>
      </c>
      <c r="C7845">
        <v>6447</v>
      </c>
      <c r="D7845" t="s">
        <v>25306</v>
      </c>
      <c r="E7845">
        <v>0</v>
      </c>
    </row>
    <row r="7846" spans="1:5">
      <c r="A7846" t="s">
        <v>25307</v>
      </c>
      <c r="B7846" t="s">
        <v>9618</v>
      </c>
      <c r="C7846">
        <v>6447</v>
      </c>
      <c r="D7846" t="s">
        <v>25308</v>
      </c>
      <c r="E7846">
        <v>0</v>
      </c>
    </row>
    <row r="7847" spans="1:5">
      <c r="A7847" t="s">
        <v>25309</v>
      </c>
      <c r="B7847" t="s">
        <v>9618</v>
      </c>
      <c r="C7847">
        <v>6447</v>
      </c>
      <c r="D7847" t="s">
        <v>25310</v>
      </c>
      <c r="E7847">
        <v>0</v>
      </c>
    </row>
    <row r="7848" spans="1:5">
      <c r="A7848" t="s">
        <v>25311</v>
      </c>
      <c r="B7848" t="s">
        <v>9618</v>
      </c>
      <c r="C7848">
        <v>6447</v>
      </c>
      <c r="D7848" t="s">
        <v>25312</v>
      </c>
      <c r="E7848">
        <v>0</v>
      </c>
    </row>
    <row r="7849" spans="1:5">
      <c r="A7849" t="s">
        <v>25313</v>
      </c>
      <c r="B7849" t="s">
        <v>9618</v>
      </c>
      <c r="C7849">
        <v>6447</v>
      </c>
      <c r="D7849" t="s">
        <v>25314</v>
      </c>
      <c r="E7849">
        <v>0</v>
      </c>
    </row>
    <row r="7850" spans="1:5">
      <c r="A7850" t="s">
        <v>25315</v>
      </c>
      <c r="B7850" t="s">
        <v>9618</v>
      </c>
      <c r="C7850">
        <v>6447</v>
      </c>
      <c r="D7850" t="s">
        <v>25316</v>
      </c>
      <c r="E7850">
        <v>0</v>
      </c>
    </row>
    <row r="7851" spans="1:5">
      <c r="A7851" t="s">
        <v>25317</v>
      </c>
      <c r="B7851" t="s">
        <v>9618</v>
      </c>
      <c r="C7851">
        <v>6447</v>
      </c>
      <c r="D7851" t="s">
        <v>25318</v>
      </c>
      <c r="E7851">
        <v>0</v>
      </c>
    </row>
    <row r="7852" spans="1:5">
      <c r="A7852" t="s">
        <v>25319</v>
      </c>
      <c r="B7852" t="s">
        <v>9618</v>
      </c>
      <c r="C7852">
        <v>6447</v>
      </c>
      <c r="D7852" t="s">
        <v>25320</v>
      </c>
      <c r="E7852">
        <v>0</v>
      </c>
    </row>
    <row r="7853" spans="1:5">
      <c r="A7853" t="s">
        <v>25321</v>
      </c>
      <c r="B7853" t="s">
        <v>9618</v>
      </c>
      <c r="C7853">
        <v>6447</v>
      </c>
      <c r="D7853" t="s">
        <v>25322</v>
      </c>
      <c r="E7853">
        <v>0</v>
      </c>
    </row>
    <row r="7854" spans="1:5">
      <c r="A7854" t="s">
        <v>25323</v>
      </c>
      <c r="B7854" t="s">
        <v>9618</v>
      </c>
      <c r="C7854">
        <v>6447</v>
      </c>
      <c r="D7854" t="s">
        <v>25324</v>
      </c>
      <c r="E7854">
        <v>0</v>
      </c>
    </row>
    <row r="7855" spans="1:5">
      <c r="A7855" t="s">
        <v>25325</v>
      </c>
      <c r="B7855" t="s">
        <v>9618</v>
      </c>
      <c r="C7855">
        <v>6447</v>
      </c>
      <c r="D7855" t="s">
        <v>25326</v>
      </c>
      <c r="E7855">
        <v>0</v>
      </c>
    </row>
    <row r="7856" spans="1:5">
      <c r="A7856" t="s">
        <v>25327</v>
      </c>
      <c r="B7856" t="s">
        <v>9618</v>
      </c>
      <c r="C7856">
        <v>6447</v>
      </c>
      <c r="D7856" t="s">
        <v>25328</v>
      </c>
      <c r="E7856">
        <v>0</v>
      </c>
    </row>
    <row r="7857" spans="1:5">
      <c r="A7857" t="s">
        <v>25329</v>
      </c>
      <c r="B7857" t="s">
        <v>9618</v>
      </c>
      <c r="C7857">
        <v>6447</v>
      </c>
      <c r="D7857" t="s">
        <v>25330</v>
      </c>
      <c r="E7857">
        <v>0</v>
      </c>
    </row>
    <row r="7858" spans="1:5">
      <c r="A7858" t="s">
        <v>25331</v>
      </c>
      <c r="B7858" t="s">
        <v>9618</v>
      </c>
      <c r="C7858">
        <v>6447</v>
      </c>
      <c r="D7858" t="s">
        <v>25332</v>
      </c>
      <c r="E7858">
        <v>7.39</v>
      </c>
    </row>
    <row r="7859" spans="1:5">
      <c r="A7859" t="s">
        <v>25333</v>
      </c>
      <c r="B7859" t="s">
        <v>9618</v>
      </c>
      <c r="C7859">
        <v>6447</v>
      </c>
      <c r="D7859" t="s">
        <v>25334</v>
      </c>
      <c r="E7859">
        <v>146.18</v>
      </c>
    </row>
    <row r="7860" spans="1:5">
      <c r="A7860" t="s">
        <v>25335</v>
      </c>
      <c r="B7860" t="s">
        <v>9618</v>
      </c>
      <c r="C7860">
        <v>6447</v>
      </c>
      <c r="D7860" t="s">
        <v>25336</v>
      </c>
      <c r="E7860">
        <v>8.5299999999999994</v>
      </c>
    </row>
    <row r="7861" spans="1:5">
      <c r="A7861" t="s">
        <v>25337</v>
      </c>
      <c r="B7861" t="s">
        <v>9618</v>
      </c>
      <c r="C7861">
        <v>6447</v>
      </c>
      <c r="D7861" t="s">
        <v>25338</v>
      </c>
      <c r="E7861">
        <v>4.4400000000000004</v>
      </c>
    </row>
    <row r="7862" spans="1:5">
      <c r="A7862" t="s">
        <v>25339</v>
      </c>
      <c r="B7862" t="s">
        <v>9618</v>
      </c>
      <c r="C7862">
        <v>6447</v>
      </c>
      <c r="D7862" t="s">
        <v>25340</v>
      </c>
      <c r="E7862">
        <v>5.73</v>
      </c>
    </row>
    <row r="7863" spans="1:5">
      <c r="A7863" t="s">
        <v>25341</v>
      </c>
      <c r="B7863" t="s">
        <v>9618</v>
      </c>
      <c r="C7863">
        <v>6447</v>
      </c>
      <c r="D7863" t="s">
        <v>25342</v>
      </c>
      <c r="E7863">
        <v>37.229999999999997</v>
      </c>
    </row>
    <row r="7864" spans="1:5">
      <c r="A7864" t="s">
        <v>25343</v>
      </c>
      <c r="B7864" t="s">
        <v>9618</v>
      </c>
      <c r="C7864">
        <v>6447</v>
      </c>
      <c r="D7864" t="s">
        <v>25344</v>
      </c>
      <c r="E7864">
        <v>62.29</v>
      </c>
    </row>
    <row r="7865" spans="1:5">
      <c r="A7865" t="s">
        <v>25345</v>
      </c>
      <c r="B7865" t="s">
        <v>9618</v>
      </c>
      <c r="C7865">
        <v>6447</v>
      </c>
      <c r="D7865" t="s">
        <v>25346</v>
      </c>
      <c r="E7865">
        <v>32.39</v>
      </c>
    </row>
    <row r="7866" spans="1:5">
      <c r="A7866" t="s">
        <v>25347</v>
      </c>
      <c r="B7866" t="s">
        <v>9618</v>
      </c>
      <c r="C7866">
        <v>6447</v>
      </c>
      <c r="D7866" t="s">
        <v>25348</v>
      </c>
      <c r="E7866">
        <v>4.16</v>
      </c>
    </row>
    <row r="7867" spans="1:5">
      <c r="A7867" t="s">
        <v>25349</v>
      </c>
      <c r="B7867" t="s">
        <v>9618</v>
      </c>
      <c r="C7867">
        <v>6447</v>
      </c>
      <c r="D7867" t="s">
        <v>25350</v>
      </c>
      <c r="E7867">
        <v>0</v>
      </c>
    </row>
    <row r="7868" spans="1:5">
      <c r="A7868" t="s">
        <v>25351</v>
      </c>
      <c r="B7868" t="s">
        <v>9618</v>
      </c>
      <c r="C7868">
        <v>6447</v>
      </c>
      <c r="D7868" t="s">
        <v>25352</v>
      </c>
      <c r="E7868">
        <v>0</v>
      </c>
    </row>
    <row r="7869" spans="1:5">
      <c r="A7869" t="s">
        <v>25353</v>
      </c>
      <c r="B7869" t="s">
        <v>9618</v>
      </c>
      <c r="C7869">
        <v>6447</v>
      </c>
      <c r="D7869" t="s">
        <v>25354</v>
      </c>
      <c r="E7869">
        <v>0</v>
      </c>
    </row>
    <row r="7870" spans="1:5">
      <c r="A7870" t="s">
        <v>25355</v>
      </c>
      <c r="B7870" t="s">
        <v>9618</v>
      </c>
      <c r="C7870">
        <v>6447</v>
      </c>
      <c r="D7870" t="s">
        <v>25356</v>
      </c>
      <c r="E7870">
        <v>0</v>
      </c>
    </row>
    <row r="7871" spans="1:5">
      <c r="A7871" t="s">
        <v>25357</v>
      </c>
      <c r="B7871" t="s">
        <v>9618</v>
      </c>
      <c r="C7871">
        <v>6447</v>
      </c>
      <c r="D7871" t="s">
        <v>25358</v>
      </c>
      <c r="E7871">
        <v>0</v>
      </c>
    </row>
    <row r="7872" spans="1:5">
      <c r="A7872" t="s">
        <v>25359</v>
      </c>
      <c r="B7872" t="s">
        <v>9618</v>
      </c>
      <c r="C7872">
        <v>6447</v>
      </c>
      <c r="D7872" t="s">
        <v>25360</v>
      </c>
      <c r="E7872">
        <v>0</v>
      </c>
    </row>
    <row r="7873" spans="1:5">
      <c r="A7873" t="s">
        <v>25361</v>
      </c>
      <c r="B7873" t="s">
        <v>9618</v>
      </c>
      <c r="C7873">
        <v>6447</v>
      </c>
      <c r="D7873" t="s">
        <v>25362</v>
      </c>
      <c r="E7873">
        <v>0</v>
      </c>
    </row>
    <row r="7874" spans="1:5">
      <c r="A7874" t="s">
        <v>25363</v>
      </c>
      <c r="B7874" t="s">
        <v>9618</v>
      </c>
      <c r="C7874">
        <v>6447</v>
      </c>
      <c r="D7874" t="s">
        <v>25364</v>
      </c>
      <c r="E7874">
        <v>0</v>
      </c>
    </row>
    <row r="7875" spans="1:5">
      <c r="A7875" t="s">
        <v>25365</v>
      </c>
      <c r="B7875" t="s">
        <v>9618</v>
      </c>
      <c r="C7875">
        <v>6447</v>
      </c>
      <c r="D7875" t="s">
        <v>25366</v>
      </c>
      <c r="E7875">
        <v>0</v>
      </c>
    </row>
    <row r="7876" spans="1:5">
      <c r="A7876" t="s">
        <v>25367</v>
      </c>
      <c r="B7876" t="s">
        <v>9618</v>
      </c>
      <c r="C7876">
        <v>6447</v>
      </c>
      <c r="D7876" t="s">
        <v>25368</v>
      </c>
      <c r="E7876">
        <v>0</v>
      </c>
    </row>
    <row r="7877" spans="1:5">
      <c r="A7877" t="s">
        <v>25369</v>
      </c>
      <c r="B7877" t="s">
        <v>9618</v>
      </c>
      <c r="C7877">
        <v>6447</v>
      </c>
      <c r="D7877" t="s">
        <v>25370</v>
      </c>
      <c r="E7877">
        <v>0</v>
      </c>
    </row>
    <row r="7878" spans="1:5">
      <c r="A7878" t="s">
        <v>25371</v>
      </c>
      <c r="B7878" t="s">
        <v>9618</v>
      </c>
      <c r="C7878">
        <v>6447</v>
      </c>
      <c r="D7878" t="s">
        <v>25372</v>
      </c>
      <c r="E7878">
        <v>0</v>
      </c>
    </row>
    <row r="7879" spans="1:5">
      <c r="A7879" t="s">
        <v>25373</v>
      </c>
      <c r="B7879" t="s">
        <v>9618</v>
      </c>
      <c r="C7879">
        <v>6447</v>
      </c>
      <c r="D7879" t="s">
        <v>25374</v>
      </c>
      <c r="E7879">
        <v>0</v>
      </c>
    </row>
    <row r="7880" spans="1:5">
      <c r="A7880" t="s">
        <v>25375</v>
      </c>
      <c r="B7880" t="s">
        <v>9618</v>
      </c>
      <c r="C7880">
        <v>6447</v>
      </c>
      <c r="D7880" t="s">
        <v>25376</v>
      </c>
      <c r="E7880">
        <v>0</v>
      </c>
    </row>
    <row r="7881" spans="1:5">
      <c r="A7881" t="s">
        <v>25377</v>
      </c>
      <c r="B7881" t="s">
        <v>9618</v>
      </c>
      <c r="C7881">
        <v>6447</v>
      </c>
      <c r="D7881" t="s">
        <v>25378</v>
      </c>
      <c r="E7881">
        <v>0</v>
      </c>
    </row>
    <row r="7882" spans="1:5">
      <c r="A7882" t="s">
        <v>25379</v>
      </c>
      <c r="B7882" t="s">
        <v>9618</v>
      </c>
      <c r="C7882">
        <v>6447</v>
      </c>
      <c r="D7882" t="s">
        <v>25380</v>
      </c>
      <c r="E7882">
        <v>2.91</v>
      </c>
    </row>
    <row r="7883" spans="1:5">
      <c r="A7883" t="s">
        <v>25381</v>
      </c>
      <c r="B7883" t="s">
        <v>9618</v>
      </c>
      <c r="C7883">
        <v>6447</v>
      </c>
      <c r="D7883" t="s">
        <v>25382</v>
      </c>
      <c r="E7883">
        <v>14.22</v>
      </c>
    </row>
    <row r="7884" spans="1:5">
      <c r="A7884" t="s">
        <v>25383</v>
      </c>
      <c r="B7884" t="s">
        <v>9618</v>
      </c>
      <c r="C7884">
        <v>6447</v>
      </c>
      <c r="D7884" t="s">
        <v>25384</v>
      </c>
      <c r="E7884">
        <v>12.38</v>
      </c>
    </row>
    <row r="7885" spans="1:5">
      <c r="A7885" t="s">
        <v>25385</v>
      </c>
      <c r="B7885" t="s">
        <v>9618</v>
      </c>
      <c r="C7885">
        <v>6447</v>
      </c>
      <c r="D7885" t="s">
        <v>25386</v>
      </c>
      <c r="E7885">
        <v>114.22</v>
      </c>
    </row>
    <row r="7886" spans="1:5">
      <c r="A7886" t="s">
        <v>25387</v>
      </c>
      <c r="B7886" t="s">
        <v>9618</v>
      </c>
      <c r="C7886">
        <v>6447</v>
      </c>
      <c r="D7886" t="s">
        <v>25388</v>
      </c>
      <c r="E7886">
        <v>324.70999999999998</v>
      </c>
    </row>
    <row r="7887" spans="1:5">
      <c r="A7887" t="s">
        <v>25389</v>
      </c>
      <c r="B7887" t="s">
        <v>9618</v>
      </c>
      <c r="C7887">
        <v>6447</v>
      </c>
      <c r="D7887" t="s">
        <v>25390</v>
      </c>
      <c r="E7887">
        <v>11.14</v>
      </c>
    </row>
    <row r="7888" spans="1:5">
      <c r="A7888" t="s">
        <v>25391</v>
      </c>
      <c r="B7888" t="s">
        <v>9618</v>
      </c>
      <c r="C7888">
        <v>6447</v>
      </c>
      <c r="D7888" t="s">
        <v>25392</v>
      </c>
      <c r="E7888">
        <v>18.45</v>
      </c>
    </row>
    <row r="7889" spans="1:5">
      <c r="A7889" t="s">
        <v>25393</v>
      </c>
      <c r="B7889" t="s">
        <v>9618</v>
      </c>
      <c r="C7889">
        <v>6447</v>
      </c>
      <c r="D7889" t="s">
        <v>25394</v>
      </c>
      <c r="E7889">
        <v>19.68</v>
      </c>
    </row>
    <row r="7890" spans="1:5">
      <c r="A7890" t="s">
        <v>25395</v>
      </c>
      <c r="B7890" t="s">
        <v>9618</v>
      </c>
      <c r="C7890">
        <v>6447</v>
      </c>
      <c r="D7890" t="s">
        <v>25396</v>
      </c>
      <c r="E7890">
        <v>2.96</v>
      </c>
    </row>
    <row r="7891" spans="1:5">
      <c r="A7891" t="s">
        <v>25397</v>
      </c>
      <c r="B7891" t="s">
        <v>9618</v>
      </c>
      <c r="C7891">
        <v>6447</v>
      </c>
      <c r="D7891" t="s">
        <v>25398</v>
      </c>
      <c r="E7891">
        <v>0</v>
      </c>
    </row>
    <row r="7892" spans="1:5">
      <c r="A7892" t="s">
        <v>25399</v>
      </c>
      <c r="B7892" t="s">
        <v>9618</v>
      </c>
      <c r="C7892">
        <v>6447</v>
      </c>
      <c r="D7892" t="s">
        <v>25400</v>
      </c>
      <c r="E7892">
        <v>0</v>
      </c>
    </row>
    <row r="7893" spans="1:5">
      <c r="A7893" t="s">
        <v>25401</v>
      </c>
      <c r="B7893" t="s">
        <v>9618</v>
      </c>
      <c r="C7893">
        <v>6447</v>
      </c>
      <c r="D7893" t="s">
        <v>25402</v>
      </c>
      <c r="E7893">
        <v>0</v>
      </c>
    </row>
    <row r="7894" spans="1:5">
      <c r="A7894" t="s">
        <v>25403</v>
      </c>
      <c r="B7894" t="s">
        <v>9618</v>
      </c>
      <c r="C7894">
        <v>6447</v>
      </c>
      <c r="D7894" t="s">
        <v>25404</v>
      </c>
      <c r="E7894">
        <v>0</v>
      </c>
    </row>
    <row r="7895" spans="1:5">
      <c r="A7895" t="s">
        <v>25405</v>
      </c>
      <c r="B7895" t="s">
        <v>9618</v>
      </c>
      <c r="C7895">
        <v>6447</v>
      </c>
      <c r="D7895" t="s">
        <v>25406</v>
      </c>
      <c r="E7895">
        <v>0</v>
      </c>
    </row>
    <row r="7896" spans="1:5">
      <c r="A7896" t="s">
        <v>25407</v>
      </c>
      <c r="B7896" t="s">
        <v>9618</v>
      </c>
      <c r="C7896">
        <v>6447</v>
      </c>
      <c r="D7896" t="s">
        <v>25408</v>
      </c>
      <c r="E7896">
        <v>0</v>
      </c>
    </row>
    <row r="7897" spans="1:5">
      <c r="A7897" t="s">
        <v>25409</v>
      </c>
      <c r="B7897" t="s">
        <v>9618</v>
      </c>
      <c r="C7897">
        <v>6447</v>
      </c>
      <c r="D7897" t="s">
        <v>25410</v>
      </c>
      <c r="E7897">
        <v>0</v>
      </c>
    </row>
    <row r="7898" spans="1:5">
      <c r="A7898" t="s">
        <v>25411</v>
      </c>
      <c r="B7898" t="s">
        <v>9618</v>
      </c>
      <c r="C7898">
        <v>6447</v>
      </c>
      <c r="D7898" t="s">
        <v>25412</v>
      </c>
      <c r="E7898">
        <v>0</v>
      </c>
    </row>
    <row r="7899" spans="1:5">
      <c r="A7899" t="s">
        <v>25413</v>
      </c>
      <c r="B7899" t="s">
        <v>9618</v>
      </c>
      <c r="C7899">
        <v>6447</v>
      </c>
      <c r="D7899" t="s">
        <v>25414</v>
      </c>
      <c r="E7899">
        <v>0</v>
      </c>
    </row>
    <row r="7900" spans="1:5">
      <c r="A7900" t="s">
        <v>25415</v>
      </c>
      <c r="B7900" t="s">
        <v>9618</v>
      </c>
      <c r="C7900">
        <v>6447</v>
      </c>
      <c r="D7900" t="s">
        <v>25416</v>
      </c>
      <c r="E7900">
        <v>0</v>
      </c>
    </row>
    <row r="7901" spans="1:5">
      <c r="A7901" t="s">
        <v>25417</v>
      </c>
      <c r="B7901" t="s">
        <v>9618</v>
      </c>
      <c r="C7901">
        <v>6447</v>
      </c>
      <c r="D7901" t="s">
        <v>25418</v>
      </c>
      <c r="E7901">
        <v>0</v>
      </c>
    </row>
    <row r="7902" spans="1:5">
      <c r="A7902" t="s">
        <v>25419</v>
      </c>
      <c r="B7902" t="s">
        <v>9618</v>
      </c>
      <c r="C7902">
        <v>6447</v>
      </c>
      <c r="D7902" t="s">
        <v>25420</v>
      </c>
      <c r="E7902">
        <v>0</v>
      </c>
    </row>
    <row r="7903" spans="1:5">
      <c r="A7903" t="s">
        <v>25421</v>
      </c>
      <c r="B7903" t="s">
        <v>9618</v>
      </c>
      <c r="C7903">
        <v>6447</v>
      </c>
      <c r="D7903" t="s">
        <v>25422</v>
      </c>
      <c r="E7903">
        <v>0</v>
      </c>
    </row>
    <row r="7904" spans="1:5">
      <c r="A7904" t="s">
        <v>25423</v>
      </c>
      <c r="B7904" t="s">
        <v>9618</v>
      </c>
      <c r="C7904">
        <v>6447</v>
      </c>
      <c r="D7904" t="s">
        <v>25424</v>
      </c>
      <c r="E7904">
        <v>0</v>
      </c>
    </row>
    <row r="7905" spans="1:5">
      <c r="A7905" t="s">
        <v>25425</v>
      </c>
      <c r="B7905" t="s">
        <v>9618</v>
      </c>
      <c r="C7905">
        <v>6447</v>
      </c>
      <c r="D7905" t="s">
        <v>25426</v>
      </c>
      <c r="E7905">
        <v>0</v>
      </c>
    </row>
    <row r="7906" spans="1:5">
      <c r="A7906" t="s">
        <v>25427</v>
      </c>
      <c r="B7906" t="s">
        <v>9618</v>
      </c>
      <c r="C7906">
        <v>6447</v>
      </c>
      <c r="D7906" t="s">
        <v>25428</v>
      </c>
      <c r="E7906">
        <v>2.97</v>
      </c>
    </row>
    <row r="7907" spans="1:5">
      <c r="A7907" t="s">
        <v>25429</v>
      </c>
      <c r="B7907" t="s">
        <v>9618</v>
      </c>
      <c r="C7907">
        <v>6447</v>
      </c>
      <c r="D7907" t="s">
        <v>25430</v>
      </c>
      <c r="E7907">
        <v>4.45</v>
      </c>
    </row>
    <row r="7908" spans="1:5">
      <c r="A7908" t="s">
        <v>25431</v>
      </c>
      <c r="B7908" t="s">
        <v>9618</v>
      </c>
      <c r="C7908">
        <v>6447</v>
      </c>
      <c r="D7908" t="s">
        <v>25432</v>
      </c>
      <c r="E7908">
        <v>4.4800000000000004</v>
      </c>
    </row>
    <row r="7909" spans="1:5">
      <c r="A7909" t="s">
        <v>25433</v>
      </c>
      <c r="B7909" t="s">
        <v>9618</v>
      </c>
      <c r="C7909">
        <v>6447</v>
      </c>
      <c r="D7909" t="s">
        <v>25434</v>
      </c>
      <c r="E7909">
        <v>4.53</v>
      </c>
    </row>
    <row r="7910" spans="1:5">
      <c r="A7910" t="s">
        <v>25435</v>
      </c>
      <c r="B7910" t="s">
        <v>9618</v>
      </c>
      <c r="C7910">
        <v>6447</v>
      </c>
      <c r="D7910" t="s">
        <v>25436</v>
      </c>
      <c r="E7910">
        <v>4.57</v>
      </c>
    </row>
    <row r="7911" spans="1:5">
      <c r="A7911" t="s">
        <v>25437</v>
      </c>
      <c r="B7911" t="s">
        <v>9618</v>
      </c>
      <c r="C7911">
        <v>6447</v>
      </c>
      <c r="D7911" t="s">
        <v>25438</v>
      </c>
      <c r="E7911">
        <v>4.55</v>
      </c>
    </row>
    <row r="7912" spans="1:5">
      <c r="A7912" t="s">
        <v>25439</v>
      </c>
      <c r="B7912" t="s">
        <v>9618</v>
      </c>
      <c r="C7912">
        <v>6447</v>
      </c>
      <c r="D7912" t="s">
        <v>25440</v>
      </c>
      <c r="E7912">
        <v>4.54</v>
      </c>
    </row>
    <row r="7913" spans="1:5">
      <c r="A7913" t="s">
        <v>25441</v>
      </c>
      <c r="B7913" t="s">
        <v>9618</v>
      </c>
      <c r="C7913">
        <v>6447</v>
      </c>
      <c r="D7913" t="s">
        <v>25442</v>
      </c>
      <c r="E7913">
        <v>4.5</v>
      </c>
    </row>
    <row r="7914" spans="1:5">
      <c r="A7914" t="s">
        <v>25443</v>
      </c>
      <c r="B7914" t="s">
        <v>9618</v>
      </c>
      <c r="C7914">
        <v>6447</v>
      </c>
      <c r="D7914" t="s">
        <v>25444</v>
      </c>
      <c r="E7914">
        <v>2.98</v>
      </c>
    </row>
    <row r="7915" spans="1:5">
      <c r="A7915" t="s">
        <v>25445</v>
      </c>
      <c r="B7915" t="s">
        <v>9618</v>
      </c>
      <c r="C7915">
        <v>6447</v>
      </c>
      <c r="D7915" t="s">
        <v>25446</v>
      </c>
      <c r="E7915">
        <v>0</v>
      </c>
    </row>
    <row r="7916" spans="1:5">
      <c r="A7916" t="s">
        <v>25447</v>
      </c>
      <c r="B7916" t="s">
        <v>9618</v>
      </c>
      <c r="C7916">
        <v>6447</v>
      </c>
      <c r="D7916" t="s">
        <v>25448</v>
      </c>
      <c r="E7916">
        <v>0</v>
      </c>
    </row>
    <row r="7917" spans="1:5">
      <c r="A7917" t="s">
        <v>25449</v>
      </c>
      <c r="B7917" t="s">
        <v>9618</v>
      </c>
      <c r="C7917">
        <v>6447</v>
      </c>
      <c r="D7917" t="s">
        <v>25450</v>
      </c>
      <c r="E7917">
        <v>0</v>
      </c>
    </row>
    <row r="7918" spans="1:5">
      <c r="A7918" t="s">
        <v>25451</v>
      </c>
      <c r="B7918" t="s">
        <v>9618</v>
      </c>
      <c r="C7918">
        <v>6447</v>
      </c>
      <c r="D7918" t="s">
        <v>25452</v>
      </c>
      <c r="E7918">
        <v>0</v>
      </c>
    </row>
    <row r="7919" spans="1:5">
      <c r="A7919" t="s">
        <v>25453</v>
      </c>
      <c r="B7919" t="s">
        <v>9618</v>
      </c>
      <c r="C7919">
        <v>6447</v>
      </c>
      <c r="D7919" t="s">
        <v>25454</v>
      </c>
      <c r="E7919">
        <v>0</v>
      </c>
    </row>
    <row r="7920" spans="1:5">
      <c r="A7920" t="s">
        <v>25455</v>
      </c>
      <c r="B7920" t="s">
        <v>9618</v>
      </c>
      <c r="C7920">
        <v>6447</v>
      </c>
      <c r="D7920" t="s">
        <v>25456</v>
      </c>
      <c r="E7920">
        <v>0</v>
      </c>
    </row>
    <row r="7921" spans="1:5">
      <c r="A7921" t="s">
        <v>25457</v>
      </c>
      <c r="B7921" t="s">
        <v>9618</v>
      </c>
      <c r="C7921">
        <v>6447</v>
      </c>
      <c r="D7921" t="s">
        <v>25458</v>
      </c>
      <c r="E7921">
        <v>0</v>
      </c>
    </row>
    <row r="7922" spans="1:5">
      <c r="A7922" t="s">
        <v>25459</v>
      </c>
      <c r="B7922" t="s">
        <v>9618</v>
      </c>
      <c r="C7922">
        <v>6447</v>
      </c>
      <c r="D7922" t="s">
        <v>25460</v>
      </c>
      <c r="E7922">
        <v>0</v>
      </c>
    </row>
    <row r="7923" spans="1:5">
      <c r="A7923" t="s">
        <v>25461</v>
      </c>
      <c r="B7923" t="s">
        <v>9618</v>
      </c>
      <c r="C7923">
        <v>6447</v>
      </c>
      <c r="D7923" t="s">
        <v>25462</v>
      </c>
      <c r="E7923">
        <v>0</v>
      </c>
    </row>
    <row r="7924" spans="1:5">
      <c r="A7924" t="s">
        <v>25463</v>
      </c>
      <c r="B7924" t="s">
        <v>9618</v>
      </c>
      <c r="C7924">
        <v>6447</v>
      </c>
      <c r="D7924" t="s">
        <v>25464</v>
      </c>
      <c r="E7924">
        <v>0</v>
      </c>
    </row>
    <row r="7925" spans="1:5">
      <c r="A7925" t="s">
        <v>25465</v>
      </c>
      <c r="B7925" t="s">
        <v>9618</v>
      </c>
      <c r="C7925">
        <v>6447</v>
      </c>
      <c r="D7925" t="s">
        <v>25466</v>
      </c>
      <c r="E7925">
        <v>0</v>
      </c>
    </row>
    <row r="7926" spans="1:5">
      <c r="A7926" t="s">
        <v>25467</v>
      </c>
      <c r="B7926" t="s">
        <v>9618</v>
      </c>
      <c r="C7926">
        <v>6447</v>
      </c>
      <c r="D7926" t="s">
        <v>25468</v>
      </c>
      <c r="E7926">
        <v>0</v>
      </c>
    </row>
    <row r="7927" spans="1:5">
      <c r="A7927" t="s">
        <v>25469</v>
      </c>
      <c r="B7927" t="s">
        <v>9618</v>
      </c>
      <c r="C7927">
        <v>6447</v>
      </c>
      <c r="D7927" t="s">
        <v>25470</v>
      </c>
      <c r="E7927">
        <v>0</v>
      </c>
    </row>
    <row r="7928" spans="1:5">
      <c r="A7928" t="s">
        <v>25471</v>
      </c>
      <c r="B7928" t="s">
        <v>9618</v>
      </c>
      <c r="C7928">
        <v>6447</v>
      </c>
      <c r="D7928" t="s">
        <v>25472</v>
      </c>
      <c r="E7928">
        <v>0</v>
      </c>
    </row>
    <row r="7929" spans="1:5">
      <c r="A7929" t="s">
        <v>25473</v>
      </c>
      <c r="B7929" t="s">
        <v>9618</v>
      </c>
      <c r="C7929">
        <v>6447</v>
      </c>
      <c r="D7929" t="s">
        <v>25474</v>
      </c>
      <c r="E7929">
        <v>0</v>
      </c>
    </row>
    <row r="7930" spans="1:5">
      <c r="A7930" t="s">
        <v>25475</v>
      </c>
      <c r="B7930" t="s">
        <v>9618</v>
      </c>
      <c r="C7930">
        <v>6447</v>
      </c>
      <c r="D7930" t="s">
        <v>25476</v>
      </c>
      <c r="E7930">
        <v>2.94</v>
      </c>
    </row>
    <row r="7931" spans="1:5">
      <c r="A7931" t="s">
        <v>25477</v>
      </c>
      <c r="B7931" t="s">
        <v>9618</v>
      </c>
      <c r="C7931">
        <v>6447</v>
      </c>
      <c r="D7931" t="s">
        <v>25478</v>
      </c>
      <c r="E7931">
        <v>4.41</v>
      </c>
    </row>
    <row r="7932" spans="1:5">
      <c r="A7932" t="s">
        <v>25479</v>
      </c>
      <c r="B7932" t="s">
        <v>9618</v>
      </c>
      <c r="C7932">
        <v>6447</v>
      </c>
      <c r="D7932" t="s">
        <v>25480</v>
      </c>
      <c r="E7932">
        <v>4.42</v>
      </c>
    </row>
    <row r="7933" spans="1:5">
      <c r="A7933" t="s">
        <v>25481</v>
      </c>
      <c r="B7933" t="s">
        <v>9618</v>
      </c>
      <c r="C7933">
        <v>6447</v>
      </c>
      <c r="D7933" t="s">
        <v>25482</v>
      </c>
      <c r="E7933">
        <v>4.43</v>
      </c>
    </row>
    <row r="7934" spans="1:5">
      <c r="A7934" t="s">
        <v>25483</v>
      </c>
      <c r="B7934" t="s">
        <v>9618</v>
      </c>
      <c r="C7934">
        <v>6447</v>
      </c>
      <c r="D7934" t="s">
        <v>25484</v>
      </c>
      <c r="E7934">
        <v>4.45</v>
      </c>
    </row>
    <row r="7935" spans="1:5">
      <c r="A7935" t="s">
        <v>25485</v>
      </c>
      <c r="B7935" t="s">
        <v>9618</v>
      </c>
      <c r="C7935">
        <v>6447</v>
      </c>
      <c r="D7935" t="s">
        <v>25486</v>
      </c>
      <c r="E7935">
        <v>4.46</v>
      </c>
    </row>
    <row r="7936" spans="1:5">
      <c r="A7936" t="s">
        <v>25487</v>
      </c>
      <c r="B7936" t="s">
        <v>9618</v>
      </c>
      <c r="C7936">
        <v>6447</v>
      </c>
      <c r="D7936" t="s">
        <v>25488</v>
      </c>
      <c r="E7936">
        <v>4.47</v>
      </c>
    </row>
    <row r="7937" spans="1:5">
      <c r="A7937" t="s">
        <v>25489</v>
      </c>
      <c r="B7937" t="s">
        <v>9618</v>
      </c>
      <c r="C7937">
        <v>6447</v>
      </c>
      <c r="D7937" t="s">
        <v>25490</v>
      </c>
      <c r="E7937">
        <v>4.5</v>
      </c>
    </row>
    <row r="7938" spans="1:5">
      <c r="A7938" t="s">
        <v>25491</v>
      </c>
      <c r="B7938" t="s">
        <v>9618</v>
      </c>
      <c r="C7938">
        <v>6447</v>
      </c>
      <c r="D7938" t="s">
        <v>25492</v>
      </c>
      <c r="E7938">
        <v>3</v>
      </c>
    </row>
    <row r="7939" spans="1:5">
      <c r="A7939" t="s">
        <v>25493</v>
      </c>
      <c r="B7939" t="s">
        <v>9618</v>
      </c>
      <c r="C7939">
        <v>6447</v>
      </c>
      <c r="D7939" t="s">
        <v>25494</v>
      </c>
      <c r="E7939">
        <v>0</v>
      </c>
    </row>
    <row r="7940" spans="1:5">
      <c r="A7940" t="s">
        <v>25495</v>
      </c>
      <c r="B7940" t="s">
        <v>9618</v>
      </c>
      <c r="C7940">
        <v>6447</v>
      </c>
      <c r="D7940" t="s">
        <v>25496</v>
      </c>
      <c r="E7940">
        <v>0</v>
      </c>
    </row>
    <row r="7941" spans="1:5">
      <c r="A7941" t="s">
        <v>25497</v>
      </c>
      <c r="B7941" t="s">
        <v>9618</v>
      </c>
      <c r="C7941">
        <v>6447</v>
      </c>
      <c r="D7941" t="s">
        <v>25498</v>
      </c>
      <c r="E7941">
        <v>0</v>
      </c>
    </row>
    <row r="7942" spans="1:5">
      <c r="A7942" t="s">
        <v>25499</v>
      </c>
      <c r="B7942" t="s">
        <v>9618</v>
      </c>
      <c r="C7942">
        <v>6447</v>
      </c>
      <c r="D7942" t="s">
        <v>25500</v>
      </c>
      <c r="E7942">
        <v>0</v>
      </c>
    </row>
    <row r="7943" spans="1:5">
      <c r="A7943" t="s">
        <v>25501</v>
      </c>
      <c r="B7943" t="s">
        <v>9618</v>
      </c>
      <c r="C7943">
        <v>6447</v>
      </c>
      <c r="D7943" t="s">
        <v>25502</v>
      </c>
      <c r="E7943">
        <v>0</v>
      </c>
    </row>
    <row r="7944" spans="1:5">
      <c r="A7944" t="s">
        <v>25503</v>
      </c>
      <c r="B7944" t="s">
        <v>9618</v>
      </c>
      <c r="C7944">
        <v>6447</v>
      </c>
      <c r="D7944" t="s">
        <v>25504</v>
      </c>
      <c r="E7944">
        <v>0</v>
      </c>
    </row>
    <row r="7945" spans="1:5">
      <c r="A7945" t="s">
        <v>25505</v>
      </c>
      <c r="B7945" t="s">
        <v>9618</v>
      </c>
      <c r="C7945">
        <v>6447</v>
      </c>
      <c r="D7945" t="s">
        <v>25506</v>
      </c>
      <c r="E7945">
        <v>0</v>
      </c>
    </row>
    <row r="7946" spans="1:5">
      <c r="A7946" t="s">
        <v>25507</v>
      </c>
      <c r="B7946" t="s">
        <v>9618</v>
      </c>
      <c r="C7946">
        <v>6447</v>
      </c>
      <c r="D7946" t="s">
        <v>25508</v>
      </c>
      <c r="E7946">
        <v>0</v>
      </c>
    </row>
    <row r="7947" spans="1:5">
      <c r="A7947" t="s">
        <v>25509</v>
      </c>
      <c r="B7947" t="s">
        <v>9618</v>
      </c>
      <c r="C7947">
        <v>6447</v>
      </c>
      <c r="D7947" t="s">
        <v>25510</v>
      </c>
      <c r="E7947">
        <v>0</v>
      </c>
    </row>
    <row r="7948" spans="1:5">
      <c r="A7948" t="s">
        <v>25511</v>
      </c>
      <c r="B7948" t="s">
        <v>9618</v>
      </c>
      <c r="C7948">
        <v>6447</v>
      </c>
      <c r="D7948" t="s">
        <v>25512</v>
      </c>
      <c r="E7948">
        <v>0</v>
      </c>
    </row>
    <row r="7949" spans="1:5">
      <c r="A7949" t="s">
        <v>25513</v>
      </c>
      <c r="B7949" t="s">
        <v>9618</v>
      </c>
      <c r="C7949">
        <v>6447</v>
      </c>
      <c r="D7949" t="s">
        <v>25514</v>
      </c>
      <c r="E7949">
        <v>0</v>
      </c>
    </row>
    <row r="7950" spans="1:5">
      <c r="A7950" t="s">
        <v>25515</v>
      </c>
      <c r="B7950" t="s">
        <v>9618</v>
      </c>
      <c r="C7950">
        <v>6447</v>
      </c>
      <c r="D7950" t="s">
        <v>25516</v>
      </c>
      <c r="E7950">
        <v>0</v>
      </c>
    </row>
    <row r="7951" spans="1:5">
      <c r="A7951" t="s">
        <v>25517</v>
      </c>
      <c r="B7951" t="s">
        <v>9618</v>
      </c>
      <c r="C7951">
        <v>6447</v>
      </c>
      <c r="D7951" t="s">
        <v>25518</v>
      </c>
      <c r="E7951">
        <v>0</v>
      </c>
    </row>
    <row r="7952" spans="1:5">
      <c r="A7952" t="s">
        <v>25519</v>
      </c>
      <c r="B7952" t="s">
        <v>9618</v>
      </c>
      <c r="C7952">
        <v>6447</v>
      </c>
      <c r="D7952" t="s">
        <v>25520</v>
      </c>
      <c r="E7952">
        <v>0</v>
      </c>
    </row>
    <row r="7953" spans="1:5">
      <c r="A7953" t="s">
        <v>25521</v>
      </c>
      <c r="B7953" t="s">
        <v>9618</v>
      </c>
      <c r="C7953">
        <v>6447</v>
      </c>
      <c r="D7953" t="s">
        <v>25522</v>
      </c>
      <c r="E7953">
        <v>0</v>
      </c>
    </row>
    <row r="7954" spans="1:5">
      <c r="A7954" t="s">
        <v>25523</v>
      </c>
      <c r="B7954" t="s">
        <v>9618</v>
      </c>
      <c r="C7954">
        <v>6447</v>
      </c>
      <c r="D7954" t="s">
        <v>25524</v>
      </c>
      <c r="E7954">
        <v>2.91</v>
      </c>
    </row>
    <row r="7955" spans="1:5">
      <c r="A7955" t="s">
        <v>25525</v>
      </c>
      <c r="B7955" t="s">
        <v>9618</v>
      </c>
      <c r="C7955">
        <v>6447</v>
      </c>
      <c r="D7955" t="s">
        <v>25526</v>
      </c>
      <c r="E7955">
        <v>11.31</v>
      </c>
    </row>
    <row r="7956" spans="1:5">
      <c r="A7956" t="s">
        <v>25527</v>
      </c>
      <c r="B7956" t="s">
        <v>9618</v>
      </c>
      <c r="C7956">
        <v>6447</v>
      </c>
      <c r="D7956" t="s">
        <v>25528</v>
      </c>
      <c r="E7956">
        <v>277.73</v>
      </c>
    </row>
    <row r="7957" spans="1:5">
      <c r="A7957" t="s">
        <v>25529</v>
      </c>
      <c r="B7957" t="s">
        <v>9618</v>
      </c>
      <c r="C7957">
        <v>6447</v>
      </c>
      <c r="D7957" t="s">
        <v>25530</v>
      </c>
      <c r="E7957">
        <v>713.18</v>
      </c>
    </row>
    <row r="7958" spans="1:5">
      <c r="A7958" t="s">
        <v>25531</v>
      </c>
      <c r="B7958" t="s">
        <v>9618</v>
      </c>
      <c r="C7958">
        <v>6447</v>
      </c>
      <c r="D7958" t="s">
        <v>25532</v>
      </c>
      <c r="E7958">
        <v>717.41</v>
      </c>
    </row>
    <row r="7959" spans="1:5">
      <c r="A7959" t="s">
        <v>25533</v>
      </c>
      <c r="B7959" t="s">
        <v>9618</v>
      </c>
      <c r="C7959">
        <v>6447</v>
      </c>
      <c r="D7959" t="s">
        <v>25534</v>
      </c>
      <c r="E7959">
        <v>707.8</v>
      </c>
    </row>
    <row r="7960" spans="1:5">
      <c r="A7960" t="s">
        <v>25535</v>
      </c>
      <c r="B7960" t="s">
        <v>9618</v>
      </c>
      <c r="C7960">
        <v>6447</v>
      </c>
      <c r="D7960" t="s">
        <v>25536</v>
      </c>
      <c r="E7960">
        <v>430.73</v>
      </c>
    </row>
    <row r="7961" spans="1:5">
      <c r="A7961" t="s">
        <v>25537</v>
      </c>
      <c r="B7961" t="s">
        <v>9618</v>
      </c>
      <c r="C7961">
        <v>6447</v>
      </c>
      <c r="D7961" t="s">
        <v>25538</v>
      </c>
      <c r="E7961">
        <v>38.83</v>
      </c>
    </row>
    <row r="7962" spans="1:5">
      <c r="A7962" t="s">
        <v>25539</v>
      </c>
      <c r="B7962" t="s">
        <v>9618</v>
      </c>
      <c r="C7962">
        <v>6447</v>
      </c>
      <c r="D7962" t="s">
        <v>25540</v>
      </c>
      <c r="E7962">
        <v>8.1300000000000008</v>
      </c>
    </row>
    <row r="7963" spans="1:5">
      <c r="A7963" t="s">
        <v>25541</v>
      </c>
      <c r="B7963" t="s">
        <v>9618</v>
      </c>
      <c r="C7963">
        <v>6447</v>
      </c>
      <c r="D7963" t="s">
        <v>25542</v>
      </c>
      <c r="E7963">
        <v>0</v>
      </c>
    </row>
    <row r="7964" spans="1:5">
      <c r="A7964" t="s">
        <v>25543</v>
      </c>
      <c r="B7964" t="s">
        <v>9618</v>
      </c>
      <c r="C7964">
        <v>6447</v>
      </c>
      <c r="D7964" t="s">
        <v>25544</v>
      </c>
      <c r="E7964">
        <v>0</v>
      </c>
    </row>
    <row r="7965" spans="1:5">
      <c r="A7965" t="s">
        <v>25545</v>
      </c>
      <c r="B7965" t="s">
        <v>9618</v>
      </c>
      <c r="C7965">
        <v>6447</v>
      </c>
      <c r="D7965" t="s">
        <v>25546</v>
      </c>
      <c r="E7965">
        <v>0</v>
      </c>
    </row>
    <row r="7966" spans="1:5">
      <c r="A7966" t="s">
        <v>25547</v>
      </c>
      <c r="B7966" t="s">
        <v>9618</v>
      </c>
      <c r="C7966">
        <v>6447</v>
      </c>
      <c r="D7966" t="s">
        <v>25548</v>
      </c>
      <c r="E7966">
        <v>0</v>
      </c>
    </row>
    <row r="7967" spans="1:5">
      <c r="A7967" t="s">
        <v>25549</v>
      </c>
      <c r="B7967" t="s">
        <v>9618</v>
      </c>
      <c r="C7967">
        <v>6447</v>
      </c>
      <c r="D7967" t="s">
        <v>25550</v>
      </c>
      <c r="E7967">
        <v>0</v>
      </c>
    </row>
    <row r="7968" spans="1:5">
      <c r="A7968" t="s">
        <v>25551</v>
      </c>
      <c r="B7968" t="s">
        <v>9618</v>
      </c>
      <c r="C7968">
        <v>6447</v>
      </c>
      <c r="D7968" t="s">
        <v>25552</v>
      </c>
      <c r="E7968">
        <v>0</v>
      </c>
    </row>
    <row r="7969" spans="1:5">
      <c r="A7969" t="s">
        <v>25553</v>
      </c>
      <c r="B7969" t="s">
        <v>9618</v>
      </c>
      <c r="C7969">
        <v>6447</v>
      </c>
      <c r="D7969" t="s">
        <v>25554</v>
      </c>
      <c r="E7969">
        <v>0</v>
      </c>
    </row>
    <row r="7970" spans="1:5">
      <c r="A7970" t="s">
        <v>25555</v>
      </c>
      <c r="B7970" t="s">
        <v>9618</v>
      </c>
      <c r="C7970">
        <v>6447</v>
      </c>
      <c r="D7970" t="s">
        <v>25556</v>
      </c>
      <c r="E7970">
        <v>0</v>
      </c>
    </row>
    <row r="7971" spans="1:5">
      <c r="A7971" t="s">
        <v>25557</v>
      </c>
      <c r="B7971" t="s">
        <v>9618</v>
      </c>
      <c r="C7971">
        <v>6447</v>
      </c>
      <c r="D7971" t="s">
        <v>25558</v>
      </c>
      <c r="E7971">
        <v>0</v>
      </c>
    </row>
    <row r="7972" spans="1:5">
      <c r="A7972" t="s">
        <v>25559</v>
      </c>
      <c r="B7972" t="s">
        <v>9618</v>
      </c>
      <c r="C7972">
        <v>6447</v>
      </c>
      <c r="D7972" t="s">
        <v>25560</v>
      </c>
      <c r="E7972">
        <v>0</v>
      </c>
    </row>
    <row r="7973" spans="1:5">
      <c r="A7973" t="s">
        <v>25561</v>
      </c>
      <c r="B7973" t="s">
        <v>9618</v>
      </c>
      <c r="C7973">
        <v>6447</v>
      </c>
      <c r="D7973" t="s">
        <v>25562</v>
      </c>
      <c r="E7973">
        <v>0</v>
      </c>
    </row>
    <row r="7974" spans="1:5">
      <c r="A7974" t="s">
        <v>25563</v>
      </c>
      <c r="B7974" t="s">
        <v>9618</v>
      </c>
      <c r="C7974">
        <v>6447</v>
      </c>
      <c r="D7974" t="s">
        <v>25564</v>
      </c>
      <c r="E7974">
        <v>0</v>
      </c>
    </row>
    <row r="7975" spans="1:5">
      <c r="A7975" t="s">
        <v>25565</v>
      </c>
      <c r="B7975" t="s">
        <v>9618</v>
      </c>
      <c r="C7975">
        <v>6447</v>
      </c>
      <c r="D7975" t="s">
        <v>25566</v>
      </c>
      <c r="E7975">
        <v>0</v>
      </c>
    </row>
    <row r="7976" spans="1:5">
      <c r="A7976" t="s">
        <v>25567</v>
      </c>
      <c r="B7976" t="s">
        <v>9618</v>
      </c>
      <c r="C7976">
        <v>6447</v>
      </c>
      <c r="D7976" t="s">
        <v>25568</v>
      </c>
      <c r="E7976">
        <v>0</v>
      </c>
    </row>
    <row r="7977" spans="1:5">
      <c r="A7977" t="s">
        <v>25569</v>
      </c>
      <c r="B7977" t="s">
        <v>9618</v>
      </c>
      <c r="C7977">
        <v>6447</v>
      </c>
      <c r="D7977" t="s">
        <v>25570</v>
      </c>
      <c r="E7977">
        <v>0</v>
      </c>
    </row>
    <row r="7978" spans="1:5">
      <c r="A7978" t="s">
        <v>25571</v>
      </c>
      <c r="B7978" t="s">
        <v>9618</v>
      </c>
      <c r="C7978">
        <v>6447</v>
      </c>
      <c r="D7978" t="s">
        <v>25572</v>
      </c>
      <c r="E7978">
        <v>8.4499999999999993</v>
      </c>
    </row>
    <row r="7979" spans="1:5">
      <c r="A7979" t="s">
        <v>25573</v>
      </c>
      <c r="B7979" t="s">
        <v>9618</v>
      </c>
      <c r="C7979">
        <v>6447</v>
      </c>
      <c r="D7979" t="s">
        <v>25574</v>
      </c>
      <c r="E7979">
        <v>229.47</v>
      </c>
    </row>
    <row r="7980" spans="1:5">
      <c r="A7980" t="s">
        <v>25575</v>
      </c>
      <c r="B7980" t="s">
        <v>9618</v>
      </c>
      <c r="C7980">
        <v>6447</v>
      </c>
      <c r="D7980" t="s">
        <v>25576</v>
      </c>
      <c r="E7980">
        <v>624.4</v>
      </c>
    </row>
    <row r="7981" spans="1:5">
      <c r="A7981" t="s">
        <v>25577</v>
      </c>
      <c r="B7981" t="s">
        <v>9618</v>
      </c>
      <c r="C7981">
        <v>6447</v>
      </c>
      <c r="D7981" t="s">
        <v>25578</v>
      </c>
      <c r="E7981">
        <v>464.43</v>
      </c>
    </row>
    <row r="7982" spans="1:5">
      <c r="A7982" t="s">
        <v>25579</v>
      </c>
      <c r="B7982" t="s">
        <v>9618</v>
      </c>
      <c r="C7982">
        <v>6447</v>
      </c>
      <c r="D7982" t="s">
        <v>25580</v>
      </c>
      <c r="E7982">
        <v>137.79</v>
      </c>
    </row>
    <row r="7983" spans="1:5">
      <c r="A7983" t="s">
        <v>25581</v>
      </c>
      <c r="B7983" t="s">
        <v>9618</v>
      </c>
      <c r="C7983">
        <v>6447</v>
      </c>
      <c r="D7983" t="s">
        <v>25582</v>
      </c>
      <c r="E7983">
        <v>413.51</v>
      </c>
    </row>
    <row r="7984" spans="1:5">
      <c r="A7984" t="s">
        <v>25583</v>
      </c>
      <c r="B7984" t="s">
        <v>9618</v>
      </c>
      <c r="C7984">
        <v>6447</v>
      </c>
      <c r="D7984" t="s">
        <v>25584</v>
      </c>
      <c r="E7984">
        <v>399.76</v>
      </c>
    </row>
    <row r="7985" spans="1:5">
      <c r="A7985" t="s">
        <v>25585</v>
      </c>
      <c r="B7985" t="s">
        <v>9618</v>
      </c>
      <c r="C7985">
        <v>6447</v>
      </c>
      <c r="D7985" t="s">
        <v>25586</v>
      </c>
      <c r="E7985">
        <v>21.76</v>
      </c>
    </row>
    <row r="7986" spans="1:5">
      <c r="A7986" t="s">
        <v>25587</v>
      </c>
      <c r="B7986" t="s">
        <v>9618</v>
      </c>
      <c r="C7986">
        <v>6447</v>
      </c>
      <c r="D7986" t="s">
        <v>25588</v>
      </c>
      <c r="E7986">
        <v>3.06</v>
      </c>
    </row>
    <row r="7987" spans="1:5">
      <c r="A7987" t="s">
        <v>25589</v>
      </c>
      <c r="B7987" t="s">
        <v>9618</v>
      </c>
      <c r="C7987">
        <v>6447</v>
      </c>
      <c r="D7987" t="s">
        <v>25590</v>
      </c>
      <c r="E7987">
        <v>0</v>
      </c>
    </row>
    <row r="7988" spans="1:5">
      <c r="A7988" t="s">
        <v>25591</v>
      </c>
      <c r="B7988" t="s">
        <v>9618</v>
      </c>
      <c r="C7988">
        <v>6447</v>
      </c>
      <c r="D7988" t="s">
        <v>25592</v>
      </c>
      <c r="E7988">
        <v>0</v>
      </c>
    </row>
    <row r="7989" spans="1:5">
      <c r="A7989" t="s">
        <v>25593</v>
      </c>
      <c r="B7989" t="s">
        <v>9618</v>
      </c>
      <c r="C7989">
        <v>6447</v>
      </c>
      <c r="D7989" t="s">
        <v>25594</v>
      </c>
      <c r="E7989">
        <v>0</v>
      </c>
    </row>
    <row r="7990" spans="1:5">
      <c r="A7990" t="s">
        <v>25595</v>
      </c>
      <c r="B7990" t="s">
        <v>9618</v>
      </c>
      <c r="C7990">
        <v>6447</v>
      </c>
      <c r="D7990" t="s">
        <v>25596</v>
      </c>
      <c r="E7990">
        <v>0</v>
      </c>
    </row>
    <row r="7991" spans="1:5">
      <c r="A7991" t="s">
        <v>25597</v>
      </c>
      <c r="B7991" t="s">
        <v>9618</v>
      </c>
      <c r="C7991">
        <v>6447</v>
      </c>
      <c r="D7991" t="s">
        <v>25598</v>
      </c>
      <c r="E7991">
        <v>0</v>
      </c>
    </row>
    <row r="7992" spans="1:5">
      <c r="A7992" t="s">
        <v>25599</v>
      </c>
      <c r="B7992" t="s">
        <v>9618</v>
      </c>
      <c r="C7992">
        <v>6447</v>
      </c>
      <c r="D7992" t="s">
        <v>25600</v>
      </c>
      <c r="E7992">
        <v>0</v>
      </c>
    </row>
    <row r="7993" spans="1:5">
      <c r="A7993" t="s">
        <v>25601</v>
      </c>
      <c r="B7993" t="s">
        <v>9618</v>
      </c>
      <c r="C7993">
        <v>6447</v>
      </c>
      <c r="D7993" t="s">
        <v>25602</v>
      </c>
      <c r="E7993">
        <v>0</v>
      </c>
    </row>
    <row r="7994" spans="1:5">
      <c r="A7994" t="s">
        <v>25603</v>
      </c>
      <c r="B7994" t="s">
        <v>9618</v>
      </c>
      <c r="C7994">
        <v>6447</v>
      </c>
      <c r="D7994" t="s">
        <v>25604</v>
      </c>
      <c r="E7994">
        <v>0</v>
      </c>
    </row>
    <row r="7995" spans="1:5">
      <c r="A7995" t="s">
        <v>25605</v>
      </c>
      <c r="B7995" t="s">
        <v>9618</v>
      </c>
      <c r="C7995">
        <v>6447</v>
      </c>
      <c r="D7995" t="s">
        <v>25606</v>
      </c>
      <c r="E7995">
        <v>0</v>
      </c>
    </row>
    <row r="7996" spans="1:5">
      <c r="A7996" t="s">
        <v>25607</v>
      </c>
      <c r="B7996" t="s">
        <v>9618</v>
      </c>
      <c r="C7996">
        <v>6447</v>
      </c>
      <c r="D7996" t="s">
        <v>25608</v>
      </c>
      <c r="E7996">
        <v>0</v>
      </c>
    </row>
    <row r="7997" spans="1:5">
      <c r="A7997" t="s">
        <v>25609</v>
      </c>
      <c r="B7997" t="s">
        <v>9618</v>
      </c>
      <c r="C7997">
        <v>6447</v>
      </c>
      <c r="D7997" t="s">
        <v>25610</v>
      </c>
      <c r="E7997">
        <v>0</v>
      </c>
    </row>
    <row r="7998" spans="1:5">
      <c r="A7998" t="s">
        <v>25611</v>
      </c>
      <c r="B7998" t="s">
        <v>9618</v>
      </c>
      <c r="C7998">
        <v>6447</v>
      </c>
      <c r="D7998" t="s">
        <v>25612</v>
      </c>
      <c r="E7998">
        <v>0</v>
      </c>
    </row>
    <row r="7999" spans="1:5">
      <c r="A7999" t="s">
        <v>25613</v>
      </c>
      <c r="B7999" t="s">
        <v>9618</v>
      </c>
      <c r="C7999">
        <v>6447</v>
      </c>
      <c r="D7999" t="s">
        <v>25614</v>
      </c>
      <c r="E7999">
        <v>0</v>
      </c>
    </row>
    <row r="8000" spans="1:5">
      <c r="A8000" t="s">
        <v>25615</v>
      </c>
      <c r="B8000" t="s">
        <v>9618</v>
      </c>
      <c r="C8000">
        <v>6447</v>
      </c>
      <c r="D8000" t="s">
        <v>25616</v>
      </c>
      <c r="E8000">
        <v>0</v>
      </c>
    </row>
    <row r="8001" spans="1:5">
      <c r="A8001" t="s">
        <v>25617</v>
      </c>
      <c r="B8001" t="s">
        <v>9618</v>
      </c>
      <c r="C8001">
        <v>6447</v>
      </c>
      <c r="D8001" t="s">
        <v>25618</v>
      </c>
      <c r="E8001">
        <v>0</v>
      </c>
    </row>
    <row r="8002" spans="1:5">
      <c r="A8002" t="s">
        <v>25619</v>
      </c>
      <c r="B8002" t="s">
        <v>9618</v>
      </c>
      <c r="C8002">
        <v>6447</v>
      </c>
      <c r="D8002" t="s">
        <v>25620</v>
      </c>
      <c r="E8002">
        <v>3.56</v>
      </c>
    </row>
    <row r="8003" spans="1:5">
      <c r="A8003" t="s">
        <v>25621</v>
      </c>
      <c r="B8003" t="s">
        <v>9618</v>
      </c>
      <c r="C8003">
        <v>6447</v>
      </c>
      <c r="D8003" t="s">
        <v>25622</v>
      </c>
      <c r="E8003">
        <v>5.03</v>
      </c>
    </row>
    <row r="8004" spans="1:5">
      <c r="A8004" t="s">
        <v>25623</v>
      </c>
      <c r="B8004" t="s">
        <v>9618</v>
      </c>
      <c r="C8004">
        <v>6447</v>
      </c>
      <c r="D8004" t="s">
        <v>25624</v>
      </c>
      <c r="E8004">
        <v>5.57</v>
      </c>
    </row>
    <row r="8005" spans="1:5">
      <c r="A8005" t="s">
        <v>25625</v>
      </c>
      <c r="B8005" t="s">
        <v>9618</v>
      </c>
      <c r="C8005">
        <v>6447</v>
      </c>
      <c r="D8005" t="s">
        <v>25626</v>
      </c>
      <c r="E8005">
        <v>4.3899999999999997</v>
      </c>
    </row>
    <row r="8006" spans="1:5">
      <c r="A8006" t="s">
        <v>25627</v>
      </c>
      <c r="B8006" t="s">
        <v>9618</v>
      </c>
      <c r="C8006">
        <v>6447</v>
      </c>
      <c r="D8006" t="s">
        <v>25628</v>
      </c>
      <c r="E8006">
        <v>4.43</v>
      </c>
    </row>
    <row r="8007" spans="1:5">
      <c r="A8007" t="s">
        <v>25629</v>
      </c>
      <c r="B8007" t="s">
        <v>9618</v>
      </c>
      <c r="C8007">
        <v>6447</v>
      </c>
      <c r="D8007" t="s">
        <v>25630</v>
      </c>
      <c r="E8007">
        <v>4.42</v>
      </c>
    </row>
    <row r="8008" spans="1:5">
      <c r="A8008" t="s">
        <v>25631</v>
      </c>
      <c r="B8008" t="s">
        <v>9618</v>
      </c>
      <c r="C8008">
        <v>6447</v>
      </c>
      <c r="D8008" t="s">
        <v>25632</v>
      </c>
      <c r="E8008">
        <v>4.4000000000000004</v>
      </c>
    </row>
    <row r="8009" spans="1:5">
      <c r="A8009" t="s">
        <v>25633</v>
      </c>
      <c r="B8009" t="s">
        <v>9618</v>
      </c>
      <c r="C8009">
        <v>6447</v>
      </c>
      <c r="D8009" t="s">
        <v>25634</v>
      </c>
      <c r="E8009">
        <v>4.38</v>
      </c>
    </row>
    <row r="8010" spans="1:5">
      <c r="A8010" t="s">
        <v>25635</v>
      </c>
      <c r="B8010" t="s">
        <v>9618</v>
      </c>
      <c r="C8010">
        <v>6447</v>
      </c>
      <c r="D8010" t="s">
        <v>25636</v>
      </c>
      <c r="E8010">
        <v>2.92</v>
      </c>
    </row>
    <row r="8011" spans="1:5">
      <c r="A8011" t="s">
        <v>25637</v>
      </c>
      <c r="B8011" t="s">
        <v>9618</v>
      </c>
      <c r="C8011">
        <v>6447</v>
      </c>
      <c r="D8011" t="s">
        <v>25638</v>
      </c>
      <c r="E8011">
        <v>0</v>
      </c>
    </row>
    <row r="8012" spans="1:5">
      <c r="A8012" t="s">
        <v>25639</v>
      </c>
      <c r="B8012" t="s">
        <v>9618</v>
      </c>
      <c r="C8012">
        <v>6447</v>
      </c>
      <c r="D8012" t="s">
        <v>25640</v>
      </c>
      <c r="E8012">
        <v>0</v>
      </c>
    </row>
    <row r="8013" spans="1:5">
      <c r="A8013" t="s">
        <v>25641</v>
      </c>
      <c r="B8013" t="s">
        <v>9618</v>
      </c>
      <c r="C8013">
        <v>6447</v>
      </c>
      <c r="D8013" t="s">
        <v>25642</v>
      </c>
      <c r="E8013">
        <v>0</v>
      </c>
    </row>
    <row r="8014" spans="1:5">
      <c r="A8014" t="s">
        <v>25643</v>
      </c>
      <c r="B8014" t="s">
        <v>9618</v>
      </c>
      <c r="C8014">
        <v>6447</v>
      </c>
      <c r="D8014" t="s">
        <v>25644</v>
      </c>
      <c r="E8014">
        <v>0</v>
      </c>
    </row>
    <row r="8015" spans="1:5">
      <c r="A8015" t="s">
        <v>25645</v>
      </c>
      <c r="B8015" t="s">
        <v>9618</v>
      </c>
      <c r="C8015">
        <v>6447</v>
      </c>
      <c r="D8015" t="s">
        <v>25646</v>
      </c>
      <c r="E8015">
        <v>0</v>
      </c>
    </row>
    <row r="8016" spans="1:5">
      <c r="A8016" t="s">
        <v>25647</v>
      </c>
      <c r="B8016" t="s">
        <v>9618</v>
      </c>
      <c r="C8016">
        <v>6447</v>
      </c>
      <c r="D8016" t="s">
        <v>25648</v>
      </c>
      <c r="E8016">
        <v>0</v>
      </c>
    </row>
    <row r="8017" spans="1:5">
      <c r="A8017" t="s">
        <v>25649</v>
      </c>
      <c r="B8017" t="s">
        <v>9618</v>
      </c>
      <c r="C8017">
        <v>6447</v>
      </c>
      <c r="D8017" t="s">
        <v>25650</v>
      </c>
      <c r="E8017">
        <v>0</v>
      </c>
    </row>
    <row r="8018" spans="1:5">
      <c r="A8018" t="s">
        <v>25651</v>
      </c>
      <c r="B8018" t="s">
        <v>9618</v>
      </c>
      <c r="C8018">
        <v>6447</v>
      </c>
      <c r="D8018" t="s">
        <v>25652</v>
      </c>
      <c r="E8018">
        <v>0</v>
      </c>
    </row>
    <row r="8019" spans="1:5">
      <c r="A8019" t="s">
        <v>25653</v>
      </c>
      <c r="B8019" t="s">
        <v>9618</v>
      </c>
      <c r="C8019">
        <v>6447</v>
      </c>
      <c r="D8019" t="s">
        <v>25654</v>
      </c>
      <c r="E8019">
        <v>0</v>
      </c>
    </row>
    <row r="8020" spans="1:5">
      <c r="A8020" t="s">
        <v>25655</v>
      </c>
      <c r="B8020" t="s">
        <v>9618</v>
      </c>
      <c r="C8020">
        <v>6447</v>
      </c>
      <c r="D8020" t="s">
        <v>25656</v>
      </c>
      <c r="E8020">
        <v>0</v>
      </c>
    </row>
    <row r="8021" spans="1:5">
      <c r="A8021" t="s">
        <v>25657</v>
      </c>
      <c r="B8021" t="s">
        <v>9618</v>
      </c>
      <c r="C8021">
        <v>6447</v>
      </c>
      <c r="D8021" t="s">
        <v>25658</v>
      </c>
      <c r="E8021">
        <v>0</v>
      </c>
    </row>
    <row r="8022" spans="1:5">
      <c r="A8022" t="s">
        <v>25659</v>
      </c>
      <c r="B8022" t="s">
        <v>9618</v>
      </c>
      <c r="C8022">
        <v>6447</v>
      </c>
      <c r="D8022" t="s">
        <v>25660</v>
      </c>
      <c r="E8022">
        <v>0</v>
      </c>
    </row>
    <row r="8023" spans="1:5">
      <c r="A8023" t="s">
        <v>25661</v>
      </c>
      <c r="B8023" t="s">
        <v>9618</v>
      </c>
      <c r="C8023">
        <v>6447</v>
      </c>
      <c r="D8023" t="s">
        <v>25662</v>
      </c>
      <c r="E8023">
        <v>0</v>
      </c>
    </row>
    <row r="8024" spans="1:5">
      <c r="A8024" t="s">
        <v>25663</v>
      </c>
      <c r="B8024" t="s">
        <v>9618</v>
      </c>
      <c r="C8024">
        <v>6447</v>
      </c>
      <c r="D8024" t="s">
        <v>25664</v>
      </c>
      <c r="E8024">
        <v>0</v>
      </c>
    </row>
    <row r="8025" spans="1:5">
      <c r="A8025" t="s">
        <v>25665</v>
      </c>
      <c r="B8025" t="s">
        <v>9618</v>
      </c>
      <c r="C8025">
        <v>6447</v>
      </c>
      <c r="D8025" t="s">
        <v>25666</v>
      </c>
      <c r="E8025">
        <v>0</v>
      </c>
    </row>
    <row r="8026" spans="1:5">
      <c r="A8026" t="s">
        <v>25667</v>
      </c>
      <c r="B8026" t="s">
        <v>9618</v>
      </c>
      <c r="C8026">
        <v>6447</v>
      </c>
      <c r="D8026" t="s">
        <v>25668</v>
      </c>
      <c r="E8026">
        <v>2.87</v>
      </c>
    </row>
    <row r="8027" spans="1:5">
      <c r="A8027" t="s">
        <v>25669</v>
      </c>
      <c r="B8027" t="s">
        <v>9618</v>
      </c>
      <c r="C8027">
        <v>6447</v>
      </c>
      <c r="D8027" t="s">
        <v>25670</v>
      </c>
      <c r="E8027">
        <v>4.3099999999999996</v>
      </c>
    </row>
    <row r="8028" spans="1:5">
      <c r="A8028" t="s">
        <v>25671</v>
      </c>
      <c r="B8028" t="s">
        <v>9618</v>
      </c>
      <c r="C8028">
        <v>6447</v>
      </c>
      <c r="D8028" t="s">
        <v>25672</v>
      </c>
      <c r="E8028">
        <v>4.3499999999999996</v>
      </c>
    </row>
    <row r="8029" spans="1:5">
      <c r="A8029" t="s">
        <v>25673</v>
      </c>
      <c r="B8029" t="s">
        <v>9618</v>
      </c>
      <c r="C8029">
        <v>6447</v>
      </c>
      <c r="D8029" t="s">
        <v>25674</v>
      </c>
      <c r="E8029">
        <v>4.33</v>
      </c>
    </row>
    <row r="8030" spans="1:5">
      <c r="A8030" t="s">
        <v>25675</v>
      </c>
      <c r="B8030" t="s">
        <v>9618</v>
      </c>
      <c r="C8030">
        <v>6447</v>
      </c>
      <c r="D8030" t="s">
        <v>25676</v>
      </c>
      <c r="E8030">
        <v>4.3499999999999996</v>
      </c>
    </row>
    <row r="8031" spans="1:5">
      <c r="A8031" t="s">
        <v>25677</v>
      </c>
      <c r="B8031" t="s">
        <v>9618</v>
      </c>
      <c r="C8031">
        <v>6447</v>
      </c>
      <c r="D8031" t="s">
        <v>25678</v>
      </c>
      <c r="E8031">
        <v>4.3600000000000003</v>
      </c>
    </row>
    <row r="8032" spans="1:5">
      <c r="A8032" t="s">
        <v>25679</v>
      </c>
      <c r="B8032" t="s">
        <v>9618</v>
      </c>
      <c r="C8032">
        <v>6447</v>
      </c>
      <c r="D8032" t="s">
        <v>25680</v>
      </c>
      <c r="E8032">
        <v>4.3499999999999996</v>
      </c>
    </row>
    <row r="8033" spans="1:5">
      <c r="A8033" t="s">
        <v>25681</v>
      </c>
      <c r="B8033" t="s">
        <v>9618</v>
      </c>
      <c r="C8033">
        <v>6447</v>
      </c>
      <c r="D8033" t="s">
        <v>25682</v>
      </c>
      <c r="E8033">
        <v>4.34</v>
      </c>
    </row>
    <row r="8034" spans="1:5">
      <c r="A8034" t="s">
        <v>25683</v>
      </c>
      <c r="B8034" t="s">
        <v>9618</v>
      </c>
      <c r="C8034">
        <v>6447</v>
      </c>
      <c r="D8034" t="s">
        <v>25684</v>
      </c>
      <c r="E8034">
        <v>2.89</v>
      </c>
    </row>
    <row r="8035" spans="1:5">
      <c r="A8035" t="s">
        <v>25685</v>
      </c>
      <c r="B8035" t="s">
        <v>9618</v>
      </c>
      <c r="C8035">
        <v>6447</v>
      </c>
      <c r="D8035" t="s">
        <v>25686</v>
      </c>
      <c r="E8035">
        <v>0</v>
      </c>
    </row>
    <row r="8036" spans="1:5">
      <c r="A8036" t="s">
        <v>25687</v>
      </c>
      <c r="B8036" t="s">
        <v>9618</v>
      </c>
      <c r="C8036">
        <v>6447</v>
      </c>
      <c r="D8036" t="s">
        <v>25688</v>
      </c>
      <c r="E8036">
        <v>0</v>
      </c>
    </row>
    <row r="8037" spans="1:5">
      <c r="A8037" t="s">
        <v>25689</v>
      </c>
      <c r="B8037" t="s">
        <v>9618</v>
      </c>
      <c r="C8037">
        <v>6447</v>
      </c>
      <c r="D8037" t="s">
        <v>25690</v>
      </c>
      <c r="E8037">
        <v>0</v>
      </c>
    </row>
    <row r="8038" spans="1:5">
      <c r="A8038" t="s">
        <v>25691</v>
      </c>
      <c r="B8038" t="s">
        <v>9618</v>
      </c>
      <c r="C8038">
        <v>6447</v>
      </c>
      <c r="D8038" t="s">
        <v>25692</v>
      </c>
      <c r="E8038">
        <v>0</v>
      </c>
    </row>
    <row r="8039" spans="1:5">
      <c r="A8039" t="s">
        <v>25693</v>
      </c>
      <c r="B8039" t="s">
        <v>9618</v>
      </c>
      <c r="C8039">
        <v>6447</v>
      </c>
      <c r="D8039" t="s">
        <v>25694</v>
      </c>
      <c r="E8039">
        <v>0</v>
      </c>
    </row>
    <row r="8040" spans="1:5">
      <c r="A8040" t="s">
        <v>25695</v>
      </c>
      <c r="B8040" t="s">
        <v>9618</v>
      </c>
      <c r="C8040">
        <v>6447</v>
      </c>
      <c r="D8040" t="s">
        <v>25696</v>
      </c>
      <c r="E8040">
        <v>0</v>
      </c>
    </row>
    <row r="8041" spans="1:5">
      <c r="A8041" t="s">
        <v>25697</v>
      </c>
      <c r="B8041" t="s">
        <v>9618</v>
      </c>
      <c r="C8041">
        <v>6447</v>
      </c>
      <c r="D8041" t="s">
        <v>25698</v>
      </c>
      <c r="E8041">
        <v>0</v>
      </c>
    </row>
    <row r="8042" spans="1:5">
      <c r="A8042" t="s">
        <v>25699</v>
      </c>
      <c r="B8042" t="s">
        <v>9618</v>
      </c>
      <c r="C8042">
        <v>6447</v>
      </c>
      <c r="D8042" t="s">
        <v>25700</v>
      </c>
      <c r="E8042">
        <v>0</v>
      </c>
    </row>
    <row r="8043" spans="1:5">
      <c r="A8043" t="s">
        <v>25701</v>
      </c>
      <c r="B8043" t="s">
        <v>9618</v>
      </c>
      <c r="C8043">
        <v>6447</v>
      </c>
      <c r="D8043" t="s">
        <v>25702</v>
      </c>
      <c r="E8043">
        <v>0</v>
      </c>
    </row>
    <row r="8044" spans="1:5">
      <c r="A8044" t="s">
        <v>25703</v>
      </c>
      <c r="B8044" t="s">
        <v>9618</v>
      </c>
      <c r="C8044">
        <v>6447</v>
      </c>
      <c r="D8044" t="s">
        <v>25704</v>
      </c>
      <c r="E8044">
        <v>0</v>
      </c>
    </row>
    <row r="8045" spans="1:5">
      <c r="A8045" t="s">
        <v>25705</v>
      </c>
      <c r="B8045" t="s">
        <v>9618</v>
      </c>
      <c r="C8045">
        <v>6447</v>
      </c>
      <c r="D8045" t="s">
        <v>25706</v>
      </c>
      <c r="E8045">
        <v>0</v>
      </c>
    </row>
    <row r="8046" spans="1:5">
      <c r="A8046" t="s">
        <v>25707</v>
      </c>
      <c r="B8046" t="s">
        <v>9618</v>
      </c>
      <c r="C8046">
        <v>6447</v>
      </c>
      <c r="D8046" t="s">
        <v>25708</v>
      </c>
      <c r="E8046">
        <v>0</v>
      </c>
    </row>
    <row r="8047" spans="1:5">
      <c r="A8047" t="s">
        <v>25709</v>
      </c>
      <c r="B8047" t="s">
        <v>9618</v>
      </c>
      <c r="C8047">
        <v>6447</v>
      </c>
      <c r="D8047" t="s">
        <v>25710</v>
      </c>
      <c r="E8047">
        <v>0</v>
      </c>
    </row>
    <row r="8048" spans="1:5">
      <c r="A8048" t="s">
        <v>25711</v>
      </c>
      <c r="B8048" t="s">
        <v>9618</v>
      </c>
      <c r="C8048">
        <v>6447</v>
      </c>
      <c r="D8048" t="s">
        <v>25712</v>
      </c>
      <c r="E8048">
        <v>0</v>
      </c>
    </row>
    <row r="8049" spans="1:5">
      <c r="A8049" t="s">
        <v>25713</v>
      </c>
      <c r="B8049" t="s">
        <v>9618</v>
      </c>
      <c r="C8049">
        <v>6447</v>
      </c>
      <c r="D8049" t="s">
        <v>25714</v>
      </c>
      <c r="E8049">
        <v>0</v>
      </c>
    </row>
    <row r="8050" spans="1:5">
      <c r="A8050" t="s">
        <v>25715</v>
      </c>
      <c r="B8050" t="s">
        <v>9618</v>
      </c>
      <c r="C8050">
        <v>6447</v>
      </c>
      <c r="D8050" t="s">
        <v>25716</v>
      </c>
      <c r="E8050">
        <v>4.03</v>
      </c>
    </row>
    <row r="8051" spans="1:5">
      <c r="A8051" t="s">
        <v>25717</v>
      </c>
      <c r="B8051" t="s">
        <v>9618</v>
      </c>
      <c r="C8051">
        <v>6447</v>
      </c>
      <c r="D8051" t="s">
        <v>25718</v>
      </c>
      <c r="E8051">
        <v>147.47</v>
      </c>
    </row>
    <row r="8052" spans="1:5">
      <c r="A8052" t="s">
        <v>25719</v>
      </c>
      <c r="B8052" t="s">
        <v>9618</v>
      </c>
      <c r="C8052">
        <v>6447</v>
      </c>
      <c r="D8052" t="s">
        <v>25720</v>
      </c>
      <c r="E8052">
        <v>582.04</v>
      </c>
    </row>
    <row r="8053" spans="1:5">
      <c r="A8053" t="s">
        <v>25721</v>
      </c>
      <c r="B8053" t="s">
        <v>9618</v>
      </c>
      <c r="C8053">
        <v>6447</v>
      </c>
      <c r="D8053" t="s">
        <v>25722</v>
      </c>
      <c r="E8053">
        <v>650</v>
      </c>
    </row>
    <row r="8054" spans="1:5">
      <c r="A8054" t="s">
        <v>25723</v>
      </c>
      <c r="B8054" t="s">
        <v>9618</v>
      </c>
      <c r="C8054">
        <v>6447</v>
      </c>
      <c r="D8054" t="s">
        <v>25724</v>
      </c>
      <c r="E8054">
        <v>621.73</v>
      </c>
    </row>
    <row r="8055" spans="1:5">
      <c r="A8055" t="s">
        <v>25725</v>
      </c>
      <c r="B8055" t="s">
        <v>9618</v>
      </c>
      <c r="C8055">
        <v>6447</v>
      </c>
      <c r="D8055" t="s">
        <v>25726</v>
      </c>
      <c r="E8055">
        <v>596.91</v>
      </c>
    </row>
    <row r="8056" spans="1:5">
      <c r="A8056" t="s">
        <v>25727</v>
      </c>
      <c r="B8056" t="s">
        <v>9618</v>
      </c>
      <c r="C8056">
        <v>6447</v>
      </c>
      <c r="D8056" t="s">
        <v>25728</v>
      </c>
      <c r="E8056">
        <v>355.85</v>
      </c>
    </row>
    <row r="8057" spans="1:5">
      <c r="A8057" t="s">
        <v>25729</v>
      </c>
      <c r="B8057" t="s">
        <v>9618</v>
      </c>
      <c r="C8057">
        <v>6447</v>
      </c>
      <c r="D8057" t="s">
        <v>25730</v>
      </c>
      <c r="E8057">
        <v>72.37</v>
      </c>
    </row>
    <row r="8058" spans="1:5">
      <c r="A8058" t="s">
        <v>25731</v>
      </c>
      <c r="B8058" t="s">
        <v>9618</v>
      </c>
      <c r="C8058">
        <v>6447</v>
      </c>
      <c r="D8058" t="s">
        <v>25732</v>
      </c>
      <c r="E8058">
        <v>4.92</v>
      </c>
    </row>
    <row r="8059" spans="1:5">
      <c r="A8059" t="s">
        <v>25733</v>
      </c>
      <c r="B8059" t="s">
        <v>9618</v>
      </c>
      <c r="C8059">
        <v>6447</v>
      </c>
      <c r="D8059" t="s">
        <v>25734</v>
      </c>
      <c r="E8059">
        <v>0</v>
      </c>
    </row>
    <row r="8060" spans="1:5">
      <c r="A8060" t="s">
        <v>25735</v>
      </c>
      <c r="B8060" t="s">
        <v>9618</v>
      </c>
      <c r="C8060">
        <v>6447</v>
      </c>
      <c r="D8060" t="s">
        <v>25736</v>
      </c>
      <c r="E8060">
        <v>0</v>
      </c>
    </row>
    <row r="8061" spans="1:5">
      <c r="A8061" t="s">
        <v>25737</v>
      </c>
      <c r="B8061" t="s">
        <v>9618</v>
      </c>
      <c r="C8061">
        <v>6447</v>
      </c>
      <c r="D8061" t="s">
        <v>25738</v>
      </c>
      <c r="E8061">
        <v>0</v>
      </c>
    </row>
    <row r="8062" spans="1:5">
      <c r="A8062" t="s">
        <v>25739</v>
      </c>
      <c r="B8062" t="s">
        <v>9618</v>
      </c>
      <c r="C8062">
        <v>6447</v>
      </c>
      <c r="D8062" t="s">
        <v>25740</v>
      </c>
      <c r="E8062">
        <v>0</v>
      </c>
    </row>
    <row r="8063" spans="1:5">
      <c r="A8063" t="s">
        <v>25741</v>
      </c>
      <c r="B8063" t="s">
        <v>9618</v>
      </c>
      <c r="C8063">
        <v>6447</v>
      </c>
      <c r="D8063" t="s">
        <v>25742</v>
      </c>
      <c r="E8063">
        <v>0</v>
      </c>
    </row>
    <row r="8064" spans="1:5">
      <c r="A8064" t="s">
        <v>25743</v>
      </c>
      <c r="B8064" t="s">
        <v>9618</v>
      </c>
      <c r="C8064">
        <v>6447</v>
      </c>
      <c r="D8064" t="s">
        <v>25744</v>
      </c>
      <c r="E8064">
        <v>0</v>
      </c>
    </row>
    <row r="8065" spans="1:5">
      <c r="A8065" t="s">
        <v>25745</v>
      </c>
      <c r="B8065" t="s">
        <v>9618</v>
      </c>
      <c r="C8065">
        <v>6447</v>
      </c>
      <c r="D8065" t="s">
        <v>25746</v>
      </c>
      <c r="E8065">
        <v>0</v>
      </c>
    </row>
    <row r="8066" spans="1:5">
      <c r="A8066" t="s">
        <v>25747</v>
      </c>
      <c r="B8066" t="s">
        <v>9618</v>
      </c>
      <c r="C8066">
        <v>6447</v>
      </c>
      <c r="D8066" t="s">
        <v>25748</v>
      </c>
      <c r="E8066">
        <v>0</v>
      </c>
    </row>
    <row r="8067" spans="1:5">
      <c r="A8067" t="s">
        <v>25749</v>
      </c>
      <c r="B8067" t="s">
        <v>9618</v>
      </c>
      <c r="C8067">
        <v>6447</v>
      </c>
      <c r="D8067" t="s">
        <v>25750</v>
      </c>
      <c r="E8067">
        <v>0</v>
      </c>
    </row>
    <row r="8068" spans="1:5">
      <c r="A8068" t="s">
        <v>25751</v>
      </c>
      <c r="B8068" t="s">
        <v>9618</v>
      </c>
      <c r="C8068">
        <v>6447</v>
      </c>
      <c r="D8068" t="s">
        <v>25752</v>
      </c>
      <c r="E8068">
        <v>0</v>
      </c>
    </row>
    <row r="8069" spans="1:5">
      <c r="A8069" t="s">
        <v>25753</v>
      </c>
      <c r="B8069" t="s">
        <v>9618</v>
      </c>
      <c r="C8069">
        <v>6447</v>
      </c>
      <c r="D8069" t="s">
        <v>25754</v>
      </c>
      <c r="E8069">
        <v>0</v>
      </c>
    </row>
    <row r="8070" spans="1:5">
      <c r="A8070" t="s">
        <v>25755</v>
      </c>
      <c r="B8070" t="s">
        <v>9618</v>
      </c>
      <c r="C8070">
        <v>6447</v>
      </c>
      <c r="D8070" t="s">
        <v>25756</v>
      </c>
      <c r="E8070">
        <v>0</v>
      </c>
    </row>
    <row r="8071" spans="1:5">
      <c r="A8071" t="s">
        <v>25757</v>
      </c>
      <c r="B8071" t="s">
        <v>9618</v>
      </c>
      <c r="C8071">
        <v>6447</v>
      </c>
      <c r="D8071" t="s">
        <v>25758</v>
      </c>
      <c r="E8071">
        <v>0</v>
      </c>
    </row>
    <row r="8072" spans="1:5">
      <c r="A8072" t="s">
        <v>25759</v>
      </c>
      <c r="B8072" t="s">
        <v>9618</v>
      </c>
      <c r="C8072">
        <v>6447</v>
      </c>
      <c r="D8072" t="s">
        <v>25760</v>
      </c>
      <c r="E8072">
        <v>0</v>
      </c>
    </row>
    <row r="8073" spans="1:5">
      <c r="A8073" t="s">
        <v>25761</v>
      </c>
      <c r="B8073" t="s">
        <v>9618</v>
      </c>
      <c r="C8073">
        <v>6447</v>
      </c>
      <c r="D8073" t="s">
        <v>25762</v>
      </c>
      <c r="E8073">
        <v>0</v>
      </c>
    </row>
    <row r="8074" spans="1:5">
      <c r="A8074" t="s">
        <v>25763</v>
      </c>
      <c r="B8074" t="s">
        <v>9618</v>
      </c>
      <c r="C8074">
        <v>6447</v>
      </c>
      <c r="D8074" t="s">
        <v>25764</v>
      </c>
      <c r="E8074">
        <v>2.14</v>
      </c>
    </row>
    <row r="8075" spans="1:5">
      <c r="A8075" t="s">
        <v>25765</v>
      </c>
      <c r="B8075" t="s">
        <v>9618</v>
      </c>
      <c r="C8075">
        <v>6447</v>
      </c>
      <c r="D8075" t="s">
        <v>25766</v>
      </c>
      <c r="E8075">
        <v>4.25</v>
      </c>
    </row>
    <row r="8076" spans="1:5">
      <c r="A8076" t="s">
        <v>25767</v>
      </c>
      <c r="B8076" t="s">
        <v>9618</v>
      </c>
      <c r="C8076">
        <v>6447</v>
      </c>
      <c r="D8076" t="s">
        <v>25768</v>
      </c>
      <c r="E8076">
        <v>4.38</v>
      </c>
    </row>
    <row r="8077" spans="1:5">
      <c r="A8077" t="s">
        <v>25769</v>
      </c>
      <c r="B8077" t="s">
        <v>9618</v>
      </c>
      <c r="C8077">
        <v>6447</v>
      </c>
      <c r="D8077" t="s">
        <v>25770</v>
      </c>
      <c r="E8077">
        <v>5.62</v>
      </c>
    </row>
    <row r="8078" spans="1:5">
      <c r="A8078" t="s">
        <v>25771</v>
      </c>
      <c r="B8078" t="s">
        <v>9618</v>
      </c>
      <c r="C8078">
        <v>6447</v>
      </c>
      <c r="D8078" t="s">
        <v>25772</v>
      </c>
      <c r="E8078">
        <v>4.4000000000000004</v>
      </c>
    </row>
    <row r="8079" spans="1:5">
      <c r="A8079" t="s">
        <v>25773</v>
      </c>
      <c r="B8079" t="s">
        <v>9618</v>
      </c>
      <c r="C8079">
        <v>6447</v>
      </c>
      <c r="D8079" t="s">
        <v>25774</v>
      </c>
      <c r="E8079">
        <v>4.3099999999999996</v>
      </c>
    </row>
    <row r="8080" spans="1:5">
      <c r="A8080" t="s">
        <v>25775</v>
      </c>
      <c r="B8080" t="s">
        <v>9618</v>
      </c>
      <c r="C8080">
        <v>6447</v>
      </c>
      <c r="D8080" t="s">
        <v>25776</v>
      </c>
      <c r="E8080">
        <v>4.3</v>
      </c>
    </row>
    <row r="8081" spans="1:5">
      <c r="A8081" t="s">
        <v>25777</v>
      </c>
      <c r="B8081" t="s">
        <v>9618</v>
      </c>
      <c r="C8081">
        <v>6447</v>
      </c>
      <c r="D8081" t="s">
        <v>25778</v>
      </c>
      <c r="E8081">
        <v>4.29</v>
      </c>
    </row>
    <row r="8082" spans="1:5">
      <c r="A8082" t="s">
        <v>25779</v>
      </c>
      <c r="B8082" t="s">
        <v>9618</v>
      </c>
      <c r="C8082">
        <v>6447</v>
      </c>
      <c r="D8082" t="s">
        <v>25780</v>
      </c>
      <c r="E8082">
        <v>2.85</v>
      </c>
    </row>
    <row r="8083" spans="1:5">
      <c r="A8083" t="s">
        <v>25781</v>
      </c>
      <c r="B8083" t="s">
        <v>9618</v>
      </c>
      <c r="C8083">
        <v>6447</v>
      </c>
      <c r="D8083" t="s">
        <v>25782</v>
      </c>
      <c r="E8083">
        <v>0</v>
      </c>
    </row>
    <row r="8084" spans="1:5">
      <c r="A8084" t="s">
        <v>25783</v>
      </c>
      <c r="B8084" t="s">
        <v>9618</v>
      </c>
      <c r="C8084">
        <v>6447</v>
      </c>
      <c r="D8084" t="s">
        <v>25784</v>
      </c>
      <c r="E8084">
        <v>0</v>
      </c>
    </row>
    <row r="8085" spans="1:5">
      <c r="A8085" t="s">
        <v>25785</v>
      </c>
      <c r="B8085" t="s">
        <v>9618</v>
      </c>
      <c r="C8085">
        <v>6447</v>
      </c>
      <c r="D8085" t="s">
        <v>25786</v>
      </c>
      <c r="E8085">
        <v>0</v>
      </c>
    </row>
    <row r="8086" spans="1:5">
      <c r="A8086" t="s">
        <v>25787</v>
      </c>
      <c r="B8086" t="s">
        <v>9618</v>
      </c>
      <c r="C8086">
        <v>6447</v>
      </c>
      <c r="D8086" t="s">
        <v>25788</v>
      </c>
      <c r="E8086">
        <v>0</v>
      </c>
    </row>
    <row r="8087" spans="1:5">
      <c r="A8087" t="s">
        <v>25789</v>
      </c>
      <c r="B8087" t="s">
        <v>9618</v>
      </c>
      <c r="C8087">
        <v>6447</v>
      </c>
      <c r="D8087" t="s">
        <v>25790</v>
      </c>
      <c r="E8087">
        <v>0</v>
      </c>
    </row>
    <row r="8088" spans="1:5">
      <c r="A8088" t="s">
        <v>25791</v>
      </c>
      <c r="B8088" t="s">
        <v>9618</v>
      </c>
      <c r="C8088">
        <v>6447</v>
      </c>
      <c r="D8088" t="s">
        <v>25792</v>
      </c>
      <c r="E8088">
        <v>0</v>
      </c>
    </row>
    <row r="8089" spans="1:5">
      <c r="A8089" t="s">
        <v>25793</v>
      </c>
      <c r="B8089" t="s">
        <v>9618</v>
      </c>
      <c r="C8089">
        <v>6447</v>
      </c>
      <c r="D8089" t="s">
        <v>25794</v>
      </c>
      <c r="E8089">
        <v>0</v>
      </c>
    </row>
    <row r="8090" spans="1:5">
      <c r="A8090" t="s">
        <v>25795</v>
      </c>
      <c r="B8090" t="s">
        <v>9618</v>
      </c>
      <c r="C8090">
        <v>6447</v>
      </c>
      <c r="D8090" t="s">
        <v>25796</v>
      </c>
      <c r="E8090">
        <v>0</v>
      </c>
    </row>
    <row r="8091" spans="1:5">
      <c r="A8091" t="s">
        <v>25797</v>
      </c>
      <c r="B8091" t="s">
        <v>9618</v>
      </c>
      <c r="C8091">
        <v>6447</v>
      </c>
      <c r="D8091" t="s">
        <v>25798</v>
      </c>
      <c r="E8091">
        <v>0</v>
      </c>
    </row>
    <row r="8092" spans="1:5">
      <c r="A8092" t="s">
        <v>25799</v>
      </c>
      <c r="B8092" t="s">
        <v>9618</v>
      </c>
      <c r="C8092">
        <v>6447</v>
      </c>
      <c r="D8092" t="s">
        <v>25800</v>
      </c>
      <c r="E8092">
        <v>0</v>
      </c>
    </row>
    <row r="8093" spans="1:5">
      <c r="A8093" t="s">
        <v>25801</v>
      </c>
      <c r="B8093" t="s">
        <v>9618</v>
      </c>
      <c r="C8093">
        <v>6447</v>
      </c>
      <c r="D8093" t="s">
        <v>25802</v>
      </c>
      <c r="E8093">
        <v>0</v>
      </c>
    </row>
    <row r="8094" spans="1:5">
      <c r="A8094" t="s">
        <v>25803</v>
      </c>
      <c r="B8094" t="s">
        <v>9618</v>
      </c>
      <c r="C8094">
        <v>6447</v>
      </c>
      <c r="D8094" t="s">
        <v>25804</v>
      </c>
      <c r="E8094">
        <v>0</v>
      </c>
    </row>
    <row r="8095" spans="1:5">
      <c r="A8095" t="s">
        <v>25805</v>
      </c>
      <c r="B8095" t="s">
        <v>9618</v>
      </c>
      <c r="C8095">
        <v>6447</v>
      </c>
      <c r="D8095" t="s">
        <v>25806</v>
      </c>
      <c r="E8095">
        <v>0</v>
      </c>
    </row>
    <row r="8096" spans="1:5">
      <c r="A8096" t="s">
        <v>25807</v>
      </c>
      <c r="B8096" t="s">
        <v>9618</v>
      </c>
      <c r="C8096">
        <v>6447</v>
      </c>
      <c r="D8096" t="s">
        <v>25808</v>
      </c>
      <c r="E8096">
        <v>0</v>
      </c>
    </row>
    <row r="8097" spans="1:5">
      <c r="A8097" t="s">
        <v>25809</v>
      </c>
      <c r="B8097" t="s">
        <v>9618</v>
      </c>
      <c r="C8097">
        <v>6447</v>
      </c>
      <c r="D8097" t="s">
        <v>25810</v>
      </c>
      <c r="E8097">
        <v>0</v>
      </c>
    </row>
    <row r="8098" spans="1:5">
      <c r="A8098" t="s">
        <v>25811</v>
      </c>
      <c r="B8098" t="s">
        <v>9618</v>
      </c>
      <c r="C8098">
        <v>6447</v>
      </c>
      <c r="D8098" t="s">
        <v>25812</v>
      </c>
      <c r="E8098">
        <v>2.14</v>
      </c>
    </row>
    <row r="8099" spans="1:5">
      <c r="A8099" t="s">
        <v>25813</v>
      </c>
      <c r="B8099" t="s">
        <v>9618</v>
      </c>
      <c r="C8099">
        <v>6447</v>
      </c>
      <c r="D8099" t="s">
        <v>25814</v>
      </c>
      <c r="E8099">
        <v>4.29</v>
      </c>
    </row>
    <row r="8100" spans="1:5">
      <c r="A8100" t="s">
        <v>25815</v>
      </c>
      <c r="B8100" t="s">
        <v>9618</v>
      </c>
      <c r="C8100">
        <v>6447</v>
      </c>
      <c r="D8100" t="s">
        <v>25816</v>
      </c>
      <c r="E8100">
        <v>4.29</v>
      </c>
    </row>
    <row r="8101" spans="1:5">
      <c r="A8101" t="s">
        <v>25817</v>
      </c>
      <c r="B8101" t="s">
        <v>9618</v>
      </c>
      <c r="C8101">
        <v>6447</v>
      </c>
      <c r="D8101" t="s">
        <v>25818</v>
      </c>
      <c r="E8101">
        <v>5.75</v>
      </c>
    </row>
    <row r="8102" spans="1:5">
      <c r="A8102" t="s">
        <v>25819</v>
      </c>
      <c r="B8102" t="s">
        <v>9618</v>
      </c>
      <c r="C8102">
        <v>6447</v>
      </c>
      <c r="D8102" t="s">
        <v>25820</v>
      </c>
      <c r="E8102">
        <v>4.4800000000000004</v>
      </c>
    </row>
    <row r="8103" spans="1:5">
      <c r="A8103" t="s">
        <v>25821</v>
      </c>
      <c r="B8103" t="s">
        <v>9618</v>
      </c>
      <c r="C8103">
        <v>6447</v>
      </c>
      <c r="D8103" t="s">
        <v>25822</v>
      </c>
      <c r="E8103">
        <v>5.0599999999999996</v>
      </c>
    </row>
    <row r="8104" spans="1:5">
      <c r="A8104" t="s">
        <v>25823</v>
      </c>
      <c r="B8104" t="s">
        <v>9618</v>
      </c>
      <c r="C8104">
        <v>6447</v>
      </c>
      <c r="D8104" t="s">
        <v>25824</v>
      </c>
      <c r="E8104">
        <v>4.33</v>
      </c>
    </row>
    <row r="8105" spans="1:5">
      <c r="A8105" t="s">
        <v>25825</v>
      </c>
      <c r="B8105" t="s">
        <v>9618</v>
      </c>
      <c r="C8105">
        <v>6447</v>
      </c>
      <c r="D8105" t="s">
        <v>25826</v>
      </c>
      <c r="E8105">
        <v>4.33</v>
      </c>
    </row>
    <row r="8106" spans="1:5">
      <c r="A8106" t="s">
        <v>25827</v>
      </c>
      <c r="B8106" t="s">
        <v>9618</v>
      </c>
      <c r="C8106">
        <v>6447</v>
      </c>
      <c r="D8106" t="s">
        <v>25828</v>
      </c>
      <c r="E8106">
        <v>2.89</v>
      </c>
    </row>
    <row r="8107" spans="1:5">
      <c r="A8107" t="s">
        <v>25829</v>
      </c>
      <c r="B8107" t="s">
        <v>9618</v>
      </c>
      <c r="C8107">
        <v>6447</v>
      </c>
      <c r="D8107" t="s">
        <v>25830</v>
      </c>
      <c r="E8107">
        <v>0</v>
      </c>
    </row>
    <row r="8108" spans="1:5">
      <c r="A8108" t="s">
        <v>25831</v>
      </c>
      <c r="B8108" t="s">
        <v>9618</v>
      </c>
      <c r="C8108">
        <v>6447</v>
      </c>
      <c r="D8108" t="s">
        <v>25832</v>
      </c>
      <c r="E8108">
        <v>0</v>
      </c>
    </row>
    <row r="8109" spans="1:5">
      <c r="A8109" t="s">
        <v>25833</v>
      </c>
      <c r="B8109" t="s">
        <v>9618</v>
      </c>
      <c r="C8109">
        <v>6447</v>
      </c>
      <c r="D8109" t="s">
        <v>25834</v>
      </c>
      <c r="E8109">
        <v>0</v>
      </c>
    </row>
    <row r="8110" spans="1:5">
      <c r="A8110" t="s">
        <v>25835</v>
      </c>
      <c r="B8110" t="s">
        <v>9618</v>
      </c>
      <c r="C8110">
        <v>6447</v>
      </c>
      <c r="D8110" t="s">
        <v>25836</v>
      </c>
      <c r="E8110">
        <v>0</v>
      </c>
    </row>
    <row r="8111" spans="1:5">
      <c r="A8111" t="s">
        <v>25837</v>
      </c>
      <c r="B8111" t="s">
        <v>9618</v>
      </c>
      <c r="C8111">
        <v>6447</v>
      </c>
      <c r="D8111" t="s">
        <v>25838</v>
      </c>
      <c r="E8111">
        <v>0</v>
      </c>
    </row>
    <row r="8112" spans="1:5">
      <c r="A8112" t="s">
        <v>25839</v>
      </c>
      <c r="B8112" t="s">
        <v>9618</v>
      </c>
      <c r="C8112">
        <v>6447</v>
      </c>
      <c r="D8112" t="s">
        <v>25840</v>
      </c>
      <c r="E8112">
        <v>0</v>
      </c>
    </row>
    <row r="8113" spans="1:5">
      <c r="A8113" t="s">
        <v>25841</v>
      </c>
      <c r="B8113" t="s">
        <v>9618</v>
      </c>
      <c r="C8113">
        <v>6447</v>
      </c>
      <c r="D8113" t="s">
        <v>25842</v>
      </c>
      <c r="E8113">
        <v>0</v>
      </c>
    </row>
    <row r="8114" spans="1:5">
      <c r="A8114" t="s">
        <v>25843</v>
      </c>
      <c r="B8114" t="s">
        <v>9618</v>
      </c>
      <c r="C8114">
        <v>6447</v>
      </c>
      <c r="D8114" t="s">
        <v>25844</v>
      </c>
      <c r="E8114">
        <v>0</v>
      </c>
    </row>
    <row r="8115" spans="1:5">
      <c r="A8115" t="s">
        <v>25845</v>
      </c>
      <c r="B8115" t="s">
        <v>9618</v>
      </c>
      <c r="C8115">
        <v>6447</v>
      </c>
      <c r="D8115" t="s">
        <v>25846</v>
      </c>
      <c r="E8115">
        <v>0</v>
      </c>
    </row>
    <row r="8116" spans="1:5">
      <c r="A8116" t="s">
        <v>25847</v>
      </c>
      <c r="B8116" t="s">
        <v>9618</v>
      </c>
      <c r="C8116">
        <v>6447</v>
      </c>
      <c r="D8116" t="s">
        <v>25848</v>
      </c>
      <c r="E8116">
        <v>0</v>
      </c>
    </row>
    <row r="8117" spans="1:5">
      <c r="A8117" t="s">
        <v>25849</v>
      </c>
      <c r="B8117" t="s">
        <v>9618</v>
      </c>
      <c r="C8117">
        <v>6447</v>
      </c>
      <c r="D8117" t="s">
        <v>25850</v>
      </c>
      <c r="E8117">
        <v>0</v>
      </c>
    </row>
    <row r="8118" spans="1:5">
      <c r="A8118" t="s">
        <v>25851</v>
      </c>
      <c r="B8118" t="s">
        <v>9618</v>
      </c>
      <c r="C8118">
        <v>6447</v>
      </c>
      <c r="D8118" t="s">
        <v>25852</v>
      </c>
      <c r="E8118">
        <v>0</v>
      </c>
    </row>
    <row r="8119" spans="1:5">
      <c r="A8119" t="s">
        <v>25853</v>
      </c>
      <c r="B8119" t="s">
        <v>9618</v>
      </c>
      <c r="C8119">
        <v>6447</v>
      </c>
      <c r="D8119" t="s">
        <v>25854</v>
      </c>
      <c r="E8119">
        <v>0</v>
      </c>
    </row>
    <row r="8120" spans="1:5">
      <c r="A8120" t="s">
        <v>25855</v>
      </c>
      <c r="B8120" t="s">
        <v>9618</v>
      </c>
      <c r="C8120">
        <v>6447</v>
      </c>
      <c r="D8120" t="s">
        <v>25856</v>
      </c>
      <c r="E8120">
        <v>0</v>
      </c>
    </row>
    <row r="8121" spans="1:5">
      <c r="A8121" t="s">
        <v>25857</v>
      </c>
      <c r="B8121" t="s">
        <v>9618</v>
      </c>
      <c r="C8121">
        <v>6447</v>
      </c>
      <c r="D8121" t="s">
        <v>25858</v>
      </c>
      <c r="E8121">
        <v>0</v>
      </c>
    </row>
    <row r="8122" spans="1:5">
      <c r="A8122" t="s">
        <v>25859</v>
      </c>
      <c r="B8122" t="s">
        <v>9618</v>
      </c>
      <c r="C8122">
        <v>6447</v>
      </c>
      <c r="D8122" t="s">
        <v>25860</v>
      </c>
      <c r="E8122">
        <v>2.21</v>
      </c>
    </row>
    <row r="8123" spans="1:5">
      <c r="A8123" t="s">
        <v>25861</v>
      </c>
      <c r="B8123" t="s">
        <v>9618</v>
      </c>
      <c r="C8123">
        <v>6447</v>
      </c>
      <c r="D8123" t="s">
        <v>25862</v>
      </c>
      <c r="E8123">
        <v>4.42</v>
      </c>
    </row>
    <row r="8124" spans="1:5">
      <c r="A8124" t="s">
        <v>25863</v>
      </c>
      <c r="B8124" t="s">
        <v>9618</v>
      </c>
      <c r="C8124">
        <v>6447</v>
      </c>
      <c r="D8124" t="s">
        <v>25864</v>
      </c>
      <c r="E8124">
        <v>4.42</v>
      </c>
    </row>
    <row r="8125" spans="1:5">
      <c r="A8125" t="s">
        <v>25865</v>
      </c>
      <c r="B8125" t="s">
        <v>9618</v>
      </c>
      <c r="C8125">
        <v>6447</v>
      </c>
      <c r="D8125" t="s">
        <v>25866</v>
      </c>
      <c r="E8125">
        <v>4.42</v>
      </c>
    </row>
    <row r="8126" spans="1:5">
      <c r="A8126" t="s">
        <v>25867</v>
      </c>
      <c r="B8126" t="s">
        <v>9618</v>
      </c>
      <c r="C8126">
        <v>6447</v>
      </c>
      <c r="D8126" t="s">
        <v>25868</v>
      </c>
      <c r="E8126">
        <v>4.42</v>
      </c>
    </row>
    <row r="8127" spans="1:5">
      <c r="A8127" t="s">
        <v>25869</v>
      </c>
      <c r="B8127" t="s">
        <v>9618</v>
      </c>
      <c r="C8127">
        <v>6447</v>
      </c>
      <c r="D8127" t="s">
        <v>25870</v>
      </c>
      <c r="E8127">
        <v>4.41</v>
      </c>
    </row>
    <row r="8128" spans="1:5">
      <c r="A8128" t="s">
        <v>25871</v>
      </c>
      <c r="B8128" t="s">
        <v>9618</v>
      </c>
      <c r="C8128">
        <v>6447</v>
      </c>
      <c r="D8128" t="s">
        <v>25872</v>
      </c>
      <c r="E8128">
        <v>4.41</v>
      </c>
    </row>
    <row r="8129" spans="1:5">
      <c r="A8129" t="s">
        <v>25873</v>
      </c>
      <c r="B8129" t="s">
        <v>9618</v>
      </c>
      <c r="C8129">
        <v>6447</v>
      </c>
      <c r="D8129" t="s">
        <v>25874</v>
      </c>
      <c r="E8129">
        <v>4.41</v>
      </c>
    </row>
    <row r="8130" spans="1:5">
      <c r="A8130" t="s">
        <v>25875</v>
      </c>
      <c r="B8130" t="s">
        <v>9618</v>
      </c>
      <c r="C8130">
        <v>6447</v>
      </c>
      <c r="D8130" t="s">
        <v>25876</v>
      </c>
      <c r="E8130">
        <v>2.93</v>
      </c>
    </row>
    <row r="8131" spans="1:5">
      <c r="A8131" t="s">
        <v>25877</v>
      </c>
      <c r="B8131" t="s">
        <v>9618</v>
      </c>
      <c r="C8131">
        <v>6447</v>
      </c>
      <c r="D8131" t="s">
        <v>25878</v>
      </c>
      <c r="E8131">
        <v>0</v>
      </c>
    </row>
    <row r="8132" spans="1:5">
      <c r="A8132" t="s">
        <v>25879</v>
      </c>
      <c r="B8132" t="s">
        <v>9618</v>
      </c>
      <c r="C8132">
        <v>6447</v>
      </c>
      <c r="D8132" t="s">
        <v>25880</v>
      </c>
      <c r="E8132">
        <v>0</v>
      </c>
    </row>
    <row r="8133" spans="1:5">
      <c r="A8133" t="s">
        <v>25881</v>
      </c>
      <c r="B8133" t="s">
        <v>9618</v>
      </c>
      <c r="C8133">
        <v>6447</v>
      </c>
      <c r="D8133" t="s">
        <v>25882</v>
      </c>
      <c r="E8133">
        <v>0</v>
      </c>
    </row>
    <row r="8134" spans="1:5">
      <c r="A8134" t="s">
        <v>25883</v>
      </c>
      <c r="B8134" t="s">
        <v>9618</v>
      </c>
      <c r="C8134">
        <v>6447</v>
      </c>
      <c r="D8134" t="s">
        <v>25884</v>
      </c>
      <c r="E8134">
        <v>0</v>
      </c>
    </row>
    <row r="8135" spans="1:5">
      <c r="A8135" t="s">
        <v>25885</v>
      </c>
      <c r="B8135" t="s">
        <v>9618</v>
      </c>
      <c r="C8135">
        <v>6447</v>
      </c>
      <c r="D8135" t="s">
        <v>25886</v>
      </c>
      <c r="E8135">
        <v>0</v>
      </c>
    </row>
    <row r="8136" spans="1:5">
      <c r="A8136" t="s">
        <v>25887</v>
      </c>
      <c r="B8136" t="s">
        <v>9618</v>
      </c>
      <c r="C8136">
        <v>6447</v>
      </c>
      <c r="D8136" t="s">
        <v>25888</v>
      </c>
      <c r="E8136">
        <v>0</v>
      </c>
    </row>
    <row r="8137" spans="1:5">
      <c r="A8137" t="s">
        <v>25889</v>
      </c>
      <c r="B8137" t="s">
        <v>9618</v>
      </c>
      <c r="C8137">
        <v>6447</v>
      </c>
      <c r="D8137" t="s">
        <v>25890</v>
      </c>
      <c r="E8137">
        <v>0</v>
      </c>
    </row>
    <row r="8138" spans="1:5">
      <c r="A8138" t="s">
        <v>25891</v>
      </c>
      <c r="B8138" t="s">
        <v>9618</v>
      </c>
      <c r="C8138">
        <v>6447</v>
      </c>
      <c r="D8138" t="s">
        <v>25892</v>
      </c>
      <c r="E8138">
        <v>0</v>
      </c>
    </row>
    <row r="8139" spans="1:5">
      <c r="A8139" t="s">
        <v>25893</v>
      </c>
      <c r="B8139" t="s">
        <v>9618</v>
      </c>
      <c r="C8139">
        <v>6447</v>
      </c>
      <c r="D8139" t="s">
        <v>25894</v>
      </c>
      <c r="E8139">
        <v>0</v>
      </c>
    </row>
    <row r="8140" spans="1:5">
      <c r="A8140" t="s">
        <v>25895</v>
      </c>
      <c r="B8140" t="s">
        <v>9618</v>
      </c>
      <c r="C8140">
        <v>6447</v>
      </c>
      <c r="D8140" t="s">
        <v>25896</v>
      </c>
      <c r="E8140">
        <v>0</v>
      </c>
    </row>
    <row r="8141" spans="1:5">
      <c r="A8141" t="s">
        <v>25897</v>
      </c>
      <c r="B8141" t="s">
        <v>9618</v>
      </c>
      <c r="C8141">
        <v>6447</v>
      </c>
      <c r="D8141" t="s">
        <v>25898</v>
      </c>
      <c r="E8141">
        <v>0</v>
      </c>
    </row>
    <row r="8142" spans="1:5">
      <c r="A8142" t="s">
        <v>25899</v>
      </c>
      <c r="B8142" t="s">
        <v>9618</v>
      </c>
      <c r="C8142">
        <v>6447</v>
      </c>
      <c r="D8142" t="s">
        <v>25900</v>
      </c>
      <c r="E8142">
        <v>0</v>
      </c>
    </row>
    <row r="8143" spans="1:5">
      <c r="A8143" t="s">
        <v>25901</v>
      </c>
      <c r="B8143" t="s">
        <v>9618</v>
      </c>
      <c r="C8143">
        <v>6447</v>
      </c>
      <c r="D8143" t="s">
        <v>25902</v>
      </c>
      <c r="E8143">
        <v>0</v>
      </c>
    </row>
    <row r="8144" spans="1:5">
      <c r="A8144" t="s">
        <v>25903</v>
      </c>
      <c r="B8144" t="s">
        <v>9618</v>
      </c>
      <c r="C8144">
        <v>6447</v>
      </c>
      <c r="D8144" t="s">
        <v>25904</v>
      </c>
      <c r="E8144">
        <v>0</v>
      </c>
    </row>
    <row r="8145" spans="1:5">
      <c r="A8145" t="s">
        <v>25905</v>
      </c>
      <c r="B8145" t="s">
        <v>9618</v>
      </c>
      <c r="C8145">
        <v>6447</v>
      </c>
      <c r="D8145" t="s">
        <v>25906</v>
      </c>
      <c r="E8145">
        <v>0</v>
      </c>
    </row>
    <row r="8146" spans="1:5">
      <c r="A8146" t="s">
        <v>25907</v>
      </c>
      <c r="B8146" t="s">
        <v>9618</v>
      </c>
      <c r="C8146">
        <v>6447</v>
      </c>
      <c r="D8146" t="s">
        <v>25908</v>
      </c>
      <c r="E8146">
        <v>2.54</v>
      </c>
    </row>
    <row r="8147" spans="1:5">
      <c r="A8147" t="s">
        <v>25909</v>
      </c>
      <c r="B8147" t="s">
        <v>9618</v>
      </c>
      <c r="C8147">
        <v>6447</v>
      </c>
      <c r="D8147" t="s">
        <v>25910</v>
      </c>
      <c r="E8147">
        <v>35.4</v>
      </c>
    </row>
    <row r="8148" spans="1:5">
      <c r="A8148" t="s">
        <v>25911</v>
      </c>
      <c r="B8148" t="s">
        <v>9618</v>
      </c>
      <c r="C8148">
        <v>6447</v>
      </c>
      <c r="D8148" t="s">
        <v>25912</v>
      </c>
      <c r="E8148">
        <v>182.56</v>
      </c>
    </row>
    <row r="8149" spans="1:5">
      <c r="A8149" t="s">
        <v>25913</v>
      </c>
      <c r="B8149" t="s">
        <v>9618</v>
      </c>
      <c r="C8149">
        <v>6447</v>
      </c>
      <c r="D8149" t="s">
        <v>25914</v>
      </c>
      <c r="E8149">
        <v>47.02</v>
      </c>
    </row>
    <row r="8150" spans="1:5">
      <c r="A8150" t="s">
        <v>25915</v>
      </c>
      <c r="B8150" t="s">
        <v>9618</v>
      </c>
      <c r="C8150">
        <v>6447</v>
      </c>
      <c r="D8150" t="s">
        <v>25916</v>
      </c>
      <c r="E8150">
        <v>4.55</v>
      </c>
    </row>
    <row r="8151" spans="1:5">
      <c r="A8151" t="s">
        <v>25917</v>
      </c>
      <c r="B8151" t="s">
        <v>9618</v>
      </c>
      <c r="C8151">
        <v>6447</v>
      </c>
      <c r="D8151" t="s">
        <v>25918</v>
      </c>
      <c r="E8151">
        <v>4.54</v>
      </c>
    </row>
    <row r="8152" spans="1:5">
      <c r="A8152" t="s">
        <v>25919</v>
      </c>
      <c r="B8152" t="s">
        <v>9618</v>
      </c>
      <c r="C8152">
        <v>6447</v>
      </c>
      <c r="D8152" t="s">
        <v>25920</v>
      </c>
      <c r="E8152">
        <v>11.08</v>
      </c>
    </row>
    <row r="8153" spans="1:5">
      <c r="A8153" t="s">
        <v>25921</v>
      </c>
      <c r="B8153" t="s">
        <v>9618</v>
      </c>
      <c r="C8153">
        <v>6447</v>
      </c>
      <c r="D8153" t="s">
        <v>25922</v>
      </c>
      <c r="E8153">
        <v>13.98</v>
      </c>
    </row>
    <row r="8154" spans="1:5">
      <c r="A8154" t="s">
        <v>25923</v>
      </c>
      <c r="B8154" t="s">
        <v>9618</v>
      </c>
      <c r="C8154">
        <v>6447</v>
      </c>
      <c r="D8154" t="s">
        <v>25924</v>
      </c>
      <c r="E8154">
        <v>3.99</v>
      </c>
    </row>
    <row r="8155" spans="1:5">
      <c r="A8155" t="s">
        <v>25925</v>
      </c>
      <c r="B8155" t="s">
        <v>9618</v>
      </c>
      <c r="C8155">
        <v>6447</v>
      </c>
      <c r="D8155" t="s">
        <v>25926</v>
      </c>
      <c r="E8155">
        <v>0</v>
      </c>
    </row>
    <row r="8156" spans="1:5">
      <c r="A8156" t="s">
        <v>25927</v>
      </c>
      <c r="B8156" t="s">
        <v>9618</v>
      </c>
      <c r="C8156">
        <v>6447</v>
      </c>
      <c r="D8156" t="s">
        <v>25928</v>
      </c>
      <c r="E8156">
        <v>0</v>
      </c>
    </row>
    <row r="8157" spans="1:5">
      <c r="A8157" t="s">
        <v>25929</v>
      </c>
      <c r="B8157" t="s">
        <v>9618</v>
      </c>
      <c r="C8157">
        <v>6447</v>
      </c>
      <c r="D8157" t="s">
        <v>25930</v>
      </c>
      <c r="E8157">
        <v>0</v>
      </c>
    </row>
    <row r="8158" spans="1:5">
      <c r="A8158" t="s">
        <v>25931</v>
      </c>
      <c r="B8158" t="s">
        <v>9618</v>
      </c>
      <c r="C8158">
        <v>6447</v>
      </c>
      <c r="D8158" t="s">
        <v>25932</v>
      </c>
      <c r="E8158">
        <v>0</v>
      </c>
    </row>
    <row r="8159" spans="1:5">
      <c r="A8159" t="s">
        <v>25933</v>
      </c>
      <c r="B8159" t="s">
        <v>9618</v>
      </c>
      <c r="C8159">
        <v>6447</v>
      </c>
      <c r="D8159" t="s">
        <v>25934</v>
      </c>
      <c r="E8159">
        <v>0</v>
      </c>
    </row>
    <row r="8160" spans="1:5">
      <c r="A8160" t="s">
        <v>25935</v>
      </c>
      <c r="B8160" t="s">
        <v>9618</v>
      </c>
      <c r="C8160">
        <v>6447</v>
      </c>
      <c r="D8160" t="s">
        <v>25936</v>
      </c>
      <c r="E8160">
        <v>0</v>
      </c>
    </row>
    <row r="8161" spans="1:5">
      <c r="A8161" t="s">
        <v>25937</v>
      </c>
      <c r="B8161" t="s">
        <v>9618</v>
      </c>
      <c r="C8161">
        <v>6447</v>
      </c>
      <c r="D8161" t="s">
        <v>25938</v>
      </c>
      <c r="E8161">
        <v>0</v>
      </c>
    </row>
    <row r="8162" spans="1:5">
      <c r="A8162" t="s">
        <v>25939</v>
      </c>
      <c r="B8162" t="s">
        <v>9618</v>
      </c>
      <c r="C8162">
        <v>6447</v>
      </c>
      <c r="D8162" t="s">
        <v>25940</v>
      </c>
      <c r="E8162">
        <v>0</v>
      </c>
    </row>
    <row r="8163" spans="1:5">
      <c r="A8163" t="s">
        <v>25941</v>
      </c>
      <c r="B8163" t="s">
        <v>9618</v>
      </c>
      <c r="C8163">
        <v>6447</v>
      </c>
      <c r="D8163" t="s">
        <v>25942</v>
      </c>
      <c r="E8163">
        <v>0</v>
      </c>
    </row>
    <row r="8164" spans="1:5">
      <c r="A8164" t="s">
        <v>25943</v>
      </c>
      <c r="B8164" t="s">
        <v>9618</v>
      </c>
      <c r="C8164">
        <v>6447</v>
      </c>
      <c r="D8164" t="s">
        <v>25944</v>
      </c>
      <c r="E8164">
        <v>0</v>
      </c>
    </row>
    <row r="8165" spans="1:5">
      <c r="A8165" t="s">
        <v>25945</v>
      </c>
      <c r="B8165" t="s">
        <v>9618</v>
      </c>
      <c r="C8165">
        <v>6447</v>
      </c>
      <c r="D8165" t="s">
        <v>25946</v>
      </c>
      <c r="E8165">
        <v>0</v>
      </c>
    </row>
    <row r="8166" spans="1:5">
      <c r="A8166" t="s">
        <v>25947</v>
      </c>
      <c r="B8166" t="s">
        <v>9618</v>
      </c>
      <c r="C8166">
        <v>6447</v>
      </c>
      <c r="D8166" t="s">
        <v>25948</v>
      </c>
      <c r="E8166">
        <v>0</v>
      </c>
    </row>
    <row r="8167" spans="1:5">
      <c r="A8167" t="s">
        <v>25949</v>
      </c>
      <c r="B8167" t="s">
        <v>9618</v>
      </c>
      <c r="C8167">
        <v>6447</v>
      </c>
      <c r="D8167" t="s">
        <v>25950</v>
      </c>
      <c r="E8167">
        <v>0</v>
      </c>
    </row>
    <row r="8168" spans="1:5">
      <c r="A8168" t="s">
        <v>25951</v>
      </c>
      <c r="B8168" t="s">
        <v>9618</v>
      </c>
      <c r="C8168">
        <v>6447</v>
      </c>
      <c r="D8168" t="s">
        <v>25952</v>
      </c>
      <c r="E8168">
        <v>0</v>
      </c>
    </row>
    <row r="8169" spans="1:5">
      <c r="A8169" t="s">
        <v>25953</v>
      </c>
      <c r="B8169" t="s">
        <v>9618</v>
      </c>
      <c r="C8169">
        <v>6447</v>
      </c>
      <c r="D8169" t="s">
        <v>25954</v>
      </c>
      <c r="E8169">
        <v>0</v>
      </c>
    </row>
    <row r="8170" spans="1:5">
      <c r="A8170" t="s">
        <v>25955</v>
      </c>
      <c r="B8170" t="s">
        <v>9618</v>
      </c>
      <c r="C8170">
        <v>6447</v>
      </c>
      <c r="D8170" t="s">
        <v>25956</v>
      </c>
      <c r="E8170">
        <v>4.26</v>
      </c>
    </row>
    <row r="8171" spans="1:5">
      <c r="A8171" t="s">
        <v>25957</v>
      </c>
      <c r="B8171" t="s">
        <v>9618</v>
      </c>
      <c r="C8171">
        <v>6447</v>
      </c>
      <c r="D8171" t="s">
        <v>25958</v>
      </c>
      <c r="E8171">
        <v>53.79</v>
      </c>
    </row>
    <row r="8172" spans="1:5">
      <c r="A8172" t="s">
        <v>25959</v>
      </c>
      <c r="B8172" t="s">
        <v>9618</v>
      </c>
      <c r="C8172">
        <v>6447</v>
      </c>
      <c r="D8172" t="s">
        <v>25960</v>
      </c>
      <c r="E8172">
        <v>192.73</v>
      </c>
    </row>
    <row r="8173" spans="1:5">
      <c r="A8173" t="s">
        <v>25961</v>
      </c>
      <c r="B8173" t="s">
        <v>9618</v>
      </c>
      <c r="C8173">
        <v>6447</v>
      </c>
      <c r="D8173" t="s">
        <v>25962</v>
      </c>
      <c r="E8173">
        <v>276.57</v>
      </c>
    </row>
    <row r="8174" spans="1:5">
      <c r="A8174" t="s">
        <v>25963</v>
      </c>
      <c r="B8174" t="s">
        <v>9618</v>
      </c>
      <c r="C8174">
        <v>6447</v>
      </c>
      <c r="D8174" t="s">
        <v>25964</v>
      </c>
    </row>
    <row r="8175" spans="1:5">
      <c r="A8175" t="s">
        <v>25965</v>
      </c>
      <c r="B8175" t="s">
        <v>9618</v>
      </c>
      <c r="C8175">
        <v>6447</v>
      </c>
      <c r="D8175" t="s">
        <v>25966</v>
      </c>
      <c r="E8175">
        <v>5</v>
      </c>
    </row>
    <row r="8176" spans="1:5">
      <c r="A8176" t="s">
        <v>25967</v>
      </c>
      <c r="B8176" t="s">
        <v>9618</v>
      </c>
      <c r="C8176">
        <v>6447</v>
      </c>
      <c r="D8176" t="s">
        <v>25968</v>
      </c>
      <c r="E8176">
        <v>4.92</v>
      </c>
    </row>
    <row r="8177" spans="1:5">
      <c r="A8177" t="s">
        <v>25969</v>
      </c>
      <c r="B8177" t="s">
        <v>9618</v>
      </c>
      <c r="C8177">
        <v>6447</v>
      </c>
      <c r="D8177" t="s">
        <v>25970</v>
      </c>
      <c r="E8177">
        <v>6</v>
      </c>
    </row>
    <row r="8178" spans="1:5">
      <c r="A8178" t="s">
        <v>25971</v>
      </c>
      <c r="B8178" t="s">
        <v>9618</v>
      </c>
      <c r="C8178">
        <v>6447</v>
      </c>
      <c r="D8178" t="s">
        <v>25972</v>
      </c>
      <c r="E8178">
        <v>3.13</v>
      </c>
    </row>
    <row r="8179" spans="1:5">
      <c r="A8179" t="s">
        <v>25973</v>
      </c>
      <c r="B8179" t="s">
        <v>9618</v>
      </c>
      <c r="C8179">
        <v>6447</v>
      </c>
      <c r="D8179" t="s">
        <v>25974</v>
      </c>
      <c r="E8179">
        <v>0</v>
      </c>
    </row>
    <row r="8180" spans="1:5">
      <c r="A8180" t="s">
        <v>25975</v>
      </c>
      <c r="B8180" t="s">
        <v>9618</v>
      </c>
      <c r="C8180">
        <v>6447</v>
      </c>
      <c r="D8180" t="s">
        <v>25976</v>
      </c>
      <c r="E8180">
        <v>0</v>
      </c>
    </row>
    <row r="8181" spans="1:5">
      <c r="A8181" t="s">
        <v>25977</v>
      </c>
      <c r="B8181" t="s">
        <v>9618</v>
      </c>
      <c r="C8181">
        <v>6447</v>
      </c>
      <c r="D8181" t="s">
        <v>25978</v>
      </c>
      <c r="E8181">
        <v>0</v>
      </c>
    </row>
    <row r="8182" spans="1:5">
      <c r="A8182" t="s">
        <v>25979</v>
      </c>
      <c r="B8182" t="s">
        <v>9618</v>
      </c>
      <c r="C8182">
        <v>6447</v>
      </c>
      <c r="D8182" t="s">
        <v>25980</v>
      </c>
      <c r="E8182">
        <v>0</v>
      </c>
    </row>
    <row r="8183" spans="1:5">
      <c r="A8183" t="s">
        <v>25981</v>
      </c>
      <c r="B8183" t="s">
        <v>9618</v>
      </c>
      <c r="C8183">
        <v>6447</v>
      </c>
      <c r="D8183" t="s">
        <v>25982</v>
      </c>
      <c r="E8183">
        <v>0</v>
      </c>
    </row>
    <row r="8184" spans="1:5">
      <c r="A8184" t="s">
        <v>25983</v>
      </c>
      <c r="B8184" t="s">
        <v>9618</v>
      </c>
      <c r="C8184">
        <v>6447</v>
      </c>
      <c r="D8184" t="s">
        <v>25984</v>
      </c>
      <c r="E8184">
        <v>0</v>
      </c>
    </row>
    <row r="8185" spans="1:5">
      <c r="A8185" t="s">
        <v>25985</v>
      </c>
      <c r="B8185" t="s">
        <v>9618</v>
      </c>
      <c r="C8185">
        <v>6447</v>
      </c>
      <c r="D8185" t="s">
        <v>25986</v>
      </c>
      <c r="E8185">
        <v>0</v>
      </c>
    </row>
    <row r="8186" spans="1:5">
      <c r="A8186" t="s">
        <v>25987</v>
      </c>
      <c r="B8186" t="s">
        <v>9618</v>
      </c>
      <c r="C8186">
        <v>6447</v>
      </c>
      <c r="D8186" t="s">
        <v>25988</v>
      </c>
      <c r="E8186">
        <v>0</v>
      </c>
    </row>
    <row r="8187" spans="1:5">
      <c r="A8187" t="s">
        <v>25989</v>
      </c>
      <c r="B8187" t="s">
        <v>9618</v>
      </c>
      <c r="C8187">
        <v>6447</v>
      </c>
      <c r="D8187" t="s">
        <v>25990</v>
      </c>
      <c r="E8187">
        <v>0</v>
      </c>
    </row>
    <row r="8188" spans="1:5">
      <c r="A8188" t="s">
        <v>25991</v>
      </c>
      <c r="B8188" t="s">
        <v>9618</v>
      </c>
      <c r="C8188">
        <v>6447</v>
      </c>
      <c r="D8188" t="s">
        <v>25992</v>
      </c>
      <c r="E8188">
        <v>0</v>
      </c>
    </row>
    <row r="8189" spans="1:5">
      <c r="A8189" t="s">
        <v>25993</v>
      </c>
      <c r="B8189" t="s">
        <v>9618</v>
      </c>
      <c r="C8189">
        <v>6447</v>
      </c>
      <c r="D8189" t="s">
        <v>25994</v>
      </c>
      <c r="E8189">
        <v>0</v>
      </c>
    </row>
    <row r="8190" spans="1:5">
      <c r="A8190" t="s">
        <v>25995</v>
      </c>
      <c r="B8190" t="s">
        <v>9618</v>
      </c>
      <c r="C8190">
        <v>6447</v>
      </c>
      <c r="D8190" t="s">
        <v>25996</v>
      </c>
      <c r="E8190">
        <v>0</v>
      </c>
    </row>
    <row r="8191" spans="1:5">
      <c r="A8191" t="s">
        <v>25997</v>
      </c>
      <c r="B8191" t="s">
        <v>9618</v>
      </c>
      <c r="C8191">
        <v>6447</v>
      </c>
      <c r="D8191" t="s">
        <v>25998</v>
      </c>
      <c r="E8191">
        <v>0</v>
      </c>
    </row>
    <row r="8192" spans="1:5">
      <c r="A8192" t="s">
        <v>25999</v>
      </c>
      <c r="B8192" t="s">
        <v>9618</v>
      </c>
      <c r="C8192">
        <v>6447</v>
      </c>
      <c r="D8192" t="s">
        <v>26000</v>
      </c>
      <c r="E8192">
        <v>0</v>
      </c>
    </row>
    <row r="8193" spans="1:5">
      <c r="A8193" t="s">
        <v>26001</v>
      </c>
      <c r="B8193" t="s">
        <v>9618</v>
      </c>
      <c r="C8193">
        <v>6447</v>
      </c>
      <c r="D8193" t="s">
        <v>26002</v>
      </c>
      <c r="E8193">
        <v>0</v>
      </c>
    </row>
    <row r="8194" spans="1:5">
      <c r="A8194" t="s">
        <v>26003</v>
      </c>
      <c r="B8194" t="s">
        <v>9618</v>
      </c>
      <c r="C8194">
        <v>6447</v>
      </c>
      <c r="D8194" t="s">
        <v>26004</v>
      </c>
      <c r="E8194">
        <v>2.2400000000000002</v>
      </c>
    </row>
    <row r="8195" spans="1:5">
      <c r="A8195" t="s">
        <v>26005</v>
      </c>
      <c r="B8195" t="s">
        <v>9618</v>
      </c>
      <c r="C8195">
        <v>6447</v>
      </c>
      <c r="D8195" t="s">
        <v>26006</v>
      </c>
      <c r="E8195">
        <v>4.5</v>
      </c>
    </row>
    <row r="8196" spans="1:5">
      <c r="A8196" t="s">
        <v>26007</v>
      </c>
      <c r="B8196" t="s">
        <v>9618</v>
      </c>
      <c r="C8196">
        <v>6447</v>
      </c>
      <c r="D8196" t="s">
        <v>26008</v>
      </c>
      <c r="E8196">
        <v>4.5199999999999996</v>
      </c>
    </row>
    <row r="8197" spans="1:5">
      <c r="A8197" t="s">
        <v>26009</v>
      </c>
      <c r="B8197" t="s">
        <v>9618</v>
      </c>
      <c r="C8197">
        <v>6447</v>
      </c>
      <c r="D8197" t="s">
        <v>26010</v>
      </c>
      <c r="E8197">
        <v>4.55</v>
      </c>
    </row>
    <row r="8198" spans="1:5">
      <c r="A8198" t="s">
        <v>26011</v>
      </c>
      <c r="B8198" t="s">
        <v>9618</v>
      </c>
      <c r="C8198">
        <v>6447</v>
      </c>
      <c r="D8198" t="s">
        <v>26012</v>
      </c>
      <c r="E8198">
        <v>4.55</v>
      </c>
    </row>
    <row r="8199" spans="1:5">
      <c r="A8199" t="s">
        <v>26013</v>
      </c>
      <c r="B8199" t="s">
        <v>9618</v>
      </c>
      <c r="C8199">
        <v>6447</v>
      </c>
      <c r="D8199" t="s">
        <v>26014</v>
      </c>
      <c r="E8199">
        <v>4.55</v>
      </c>
    </row>
    <row r="8200" spans="1:5">
      <c r="A8200" t="s">
        <v>26015</v>
      </c>
      <c r="B8200" t="s">
        <v>9618</v>
      </c>
      <c r="C8200">
        <v>6447</v>
      </c>
      <c r="D8200" t="s">
        <v>26016</v>
      </c>
      <c r="E8200">
        <v>4.54</v>
      </c>
    </row>
    <row r="8201" spans="1:5">
      <c r="A8201" t="s">
        <v>26017</v>
      </c>
      <c r="B8201" t="s">
        <v>9618</v>
      </c>
      <c r="C8201">
        <v>6447</v>
      </c>
      <c r="D8201" t="s">
        <v>26018</v>
      </c>
      <c r="E8201">
        <v>4.55</v>
      </c>
    </row>
    <row r="8202" spans="1:5">
      <c r="A8202" t="s">
        <v>26019</v>
      </c>
      <c r="B8202" t="s">
        <v>9618</v>
      </c>
      <c r="C8202">
        <v>6447</v>
      </c>
      <c r="D8202" t="s">
        <v>26020</v>
      </c>
      <c r="E8202">
        <v>3.11</v>
      </c>
    </row>
    <row r="8203" spans="1:5">
      <c r="A8203" t="s">
        <v>26021</v>
      </c>
      <c r="B8203" t="s">
        <v>9618</v>
      </c>
      <c r="C8203">
        <v>6447</v>
      </c>
      <c r="D8203" t="s">
        <v>26022</v>
      </c>
      <c r="E8203">
        <v>0</v>
      </c>
    </row>
    <row r="8204" spans="1:5">
      <c r="A8204" t="s">
        <v>26023</v>
      </c>
      <c r="B8204" t="s">
        <v>9618</v>
      </c>
      <c r="C8204">
        <v>6447</v>
      </c>
      <c r="D8204" t="s">
        <v>26024</v>
      </c>
      <c r="E8204">
        <v>0</v>
      </c>
    </row>
    <row r="8205" spans="1:5">
      <c r="A8205" t="s">
        <v>26025</v>
      </c>
      <c r="B8205" t="s">
        <v>9618</v>
      </c>
      <c r="C8205">
        <v>6447</v>
      </c>
      <c r="D8205" t="s">
        <v>26026</v>
      </c>
      <c r="E8205">
        <v>0</v>
      </c>
    </row>
    <row r="8206" spans="1:5">
      <c r="A8206" t="s">
        <v>26027</v>
      </c>
      <c r="B8206" t="s">
        <v>9618</v>
      </c>
      <c r="C8206">
        <v>6447</v>
      </c>
      <c r="D8206" t="s">
        <v>26028</v>
      </c>
      <c r="E8206">
        <v>0</v>
      </c>
    </row>
    <row r="8207" spans="1:5">
      <c r="A8207" t="s">
        <v>26029</v>
      </c>
      <c r="B8207" t="s">
        <v>9618</v>
      </c>
      <c r="C8207">
        <v>6447</v>
      </c>
      <c r="D8207" t="s">
        <v>26030</v>
      </c>
      <c r="E8207">
        <v>0</v>
      </c>
    </row>
    <row r="8208" spans="1:5">
      <c r="A8208" t="s">
        <v>26031</v>
      </c>
      <c r="B8208" t="s">
        <v>9618</v>
      </c>
      <c r="C8208">
        <v>6447</v>
      </c>
      <c r="D8208" t="s">
        <v>26032</v>
      </c>
      <c r="E8208">
        <v>0</v>
      </c>
    </row>
    <row r="8209" spans="1:5">
      <c r="A8209" t="s">
        <v>26033</v>
      </c>
      <c r="B8209" t="s">
        <v>9618</v>
      </c>
      <c r="C8209">
        <v>6447</v>
      </c>
      <c r="D8209" t="s">
        <v>26034</v>
      </c>
      <c r="E8209">
        <v>0</v>
      </c>
    </row>
    <row r="8210" spans="1:5">
      <c r="A8210" t="s">
        <v>26035</v>
      </c>
      <c r="B8210" t="s">
        <v>9618</v>
      </c>
      <c r="C8210">
        <v>6447</v>
      </c>
      <c r="D8210" t="s">
        <v>26036</v>
      </c>
      <c r="E8210">
        <v>0</v>
      </c>
    </row>
    <row r="8211" spans="1:5">
      <c r="A8211" t="s">
        <v>26037</v>
      </c>
      <c r="B8211" t="s">
        <v>9618</v>
      </c>
      <c r="C8211">
        <v>6447</v>
      </c>
      <c r="D8211" t="s">
        <v>26038</v>
      </c>
      <c r="E8211">
        <v>0</v>
      </c>
    </row>
    <row r="8212" spans="1:5">
      <c r="A8212" t="s">
        <v>26039</v>
      </c>
      <c r="B8212" t="s">
        <v>9618</v>
      </c>
      <c r="C8212">
        <v>6447</v>
      </c>
      <c r="D8212" t="s">
        <v>26040</v>
      </c>
      <c r="E8212">
        <v>0</v>
      </c>
    </row>
    <row r="8213" spans="1:5">
      <c r="A8213" t="s">
        <v>26041</v>
      </c>
      <c r="B8213" t="s">
        <v>9618</v>
      </c>
      <c r="C8213">
        <v>6447</v>
      </c>
      <c r="D8213" t="s">
        <v>26042</v>
      </c>
      <c r="E8213">
        <v>0</v>
      </c>
    </row>
    <row r="8214" spans="1:5">
      <c r="A8214" t="s">
        <v>26043</v>
      </c>
      <c r="B8214" t="s">
        <v>9618</v>
      </c>
      <c r="C8214">
        <v>6447</v>
      </c>
      <c r="D8214" t="s">
        <v>26044</v>
      </c>
      <c r="E8214">
        <v>0</v>
      </c>
    </row>
    <row r="8215" spans="1:5">
      <c r="A8215" t="s">
        <v>26045</v>
      </c>
      <c r="B8215" t="s">
        <v>9618</v>
      </c>
      <c r="C8215">
        <v>6447</v>
      </c>
      <c r="D8215" t="s">
        <v>26046</v>
      </c>
      <c r="E8215">
        <v>0</v>
      </c>
    </row>
    <row r="8216" spans="1:5">
      <c r="A8216" t="s">
        <v>26047</v>
      </c>
      <c r="B8216" t="s">
        <v>9618</v>
      </c>
      <c r="C8216">
        <v>6447</v>
      </c>
      <c r="D8216" t="s">
        <v>26048</v>
      </c>
      <c r="E8216">
        <v>0</v>
      </c>
    </row>
    <row r="8217" spans="1:5">
      <c r="A8217" t="s">
        <v>26049</v>
      </c>
      <c r="B8217" t="s">
        <v>9618</v>
      </c>
      <c r="C8217">
        <v>6447</v>
      </c>
      <c r="D8217" t="s">
        <v>26050</v>
      </c>
      <c r="E8217">
        <v>0</v>
      </c>
    </row>
    <row r="8218" spans="1:5">
      <c r="A8218" t="s">
        <v>26051</v>
      </c>
      <c r="B8218" t="s">
        <v>9618</v>
      </c>
      <c r="C8218">
        <v>6447</v>
      </c>
      <c r="D8218" t="s">
        <v>26052</v>
      </c>
      <c r="E8218">
        <v>2.2400000000000002</v>
      </c>
    </row>
    <row r="8219" spans="1:5">
      <c r="A8219" t="s">
        <v>26053</v>
      </c>
      <c r="B8219" t="s">
        <v>9618</v>
      </c>
      <c r="C8219">
        <v>6447</v>
      </c>
      <c r="D8219" t="s">
        <v>26054</v>
      </c>
      <c r="E8219">
        <v>4.5</v>
      </c>
    </row>
    <row r="8220" spans="1:5">
      <c r="A8220" t="s">
        <v>26055</v>
      </c>
      <c r="B8220" t="s">
        <v>9618</v>
      </c>
      <c r="C8220">
        <v>6447</v>
      </c>
      <c r="D8220" t="s">
        <v>26056</v>
      </c>
      <c r="E8220">
        <v>4.53</v>
      </c>
    </row>
    <row r="8221" spans="1:5">
      <c r="A8221" t="s">
        <v>26057</v>
      </c>
      <c r="B8221" t="s">
        <v>9618</v>
      </c>
      <c r="C8221">
        <v>6447</v>
      </c>
      <c r="D8221" t="s">
        <v>26058</v>
      </c>
      <c r="E8221">
        <v>4.51</v>
      </c>
    </row>
    <row r="8222" spans="1:5">
      <c r="A8222" t="s">
        <v>26059</v>
      </c>
      <c r="B8222" t="s">
        <v>9618</v>
      </c>
      <c r="C8222">
        <v>6447</v>
      </c>
      <c r="D8222" t="s">
        <v>26060</v>
      </c>
      <c r="E8222">
        <v>4.5</v>
      </c>
    </row>
    <row r="8223" spans="1:5">
      <c r="A8223" t="s">
        <v>26061</v>
      </c>
      <c r="B8223" t="s">
        <v>9618</v>
      </c>
      <c r="C8223">
        <v>6447</v>
      </c>
      <c r="D8223" t="s">
        <v>26062</v>
      </c>
      <c r="E8223">
        <v>4.5</v>
      </c>
    </row>
    <row r="8224" spans="1:5">
      <c r="A8224" t="s">
        <v>26063</v>
      </c>
      <c r="B8224" t="s">
        <v>9618</v>
      </c>
      <c r="C8224">
        <v>6447</v>
      </c>
      <c r="D8224" t="s">
        <v>26064</v>
      </c>
      <c r="E8224">
        <v>4.5</v>
      </c>
    </row>
    <row r="8225" spans="1:5">
      <c r="A8225" t="s">
        <v>26065</v>
      </c>
      <c r="B8225" t="s">
        <v>9618</v>
      </c>
      <c r="C8225">
        <v>6447</v>
      </c>
      <c r="D8225" t="s">
        <v>26066</v>
      </c>
      <c r="E8225">
        <v>4.51</v>
      </c>
    </row>
    <row r="8226" spans="1:5">
      <c r="A8226" t="s">
        <v>26067</v>
      </c>
      <c r="B8226" t="s">
        <v>9618</v>
      </c>
      <c r="C8226">
        <v>6447</v>
      </c>
      <c r="D8226" t="s">
        <v>26068</v>
      </c>
      <c r="E8226">
        <v>3.02</v>
      </c>
    </row>
    <row r="8227" spans="1:5">
      <c r="A8227" t="s">
        <v>26069</v>
      </c>
      <c r="B8227" t="s">
        <v>9618</v>
      </c>
      <c r="C8227">
        <v>6447</v>
      </c>
      <c r="D8227" t="s">
        <v>26070</v>
      </c>
      <c r="E8227">
        <v>0</v>
      </c>
    </row>
    <row r="8228" spans="1:5">
      <c r="A8228" t="s">
        <v>26071</v>
      </c>
      <c r="B8228" t="s">
        <v>9618</v>
      </c>
      <c r="C8228">
        <v>6447</v>
      </c>
      <c r="D8228" t="s">
        <v>26072</v>
      </c>
      <c r="E8228">
        <v>0</v>
      </c>
    </row>
    <row r="8229" spans="1:5">
      <c r="A8229" t="s">
        <v>26073</v>
      </c>
      <c r="B8229" t="s">
        <v>9618</v>
      </c>
      <c r="C8229">
        <v>6447</v>
      </c>
      <c r="D8229" t="s">
        <v>26074</v>
      </c>
      <c r="E8229">
        <v>0</v>
      </c>
    </row>
    <row r="8230" spans="1:5">
      <c r="A8230" t="s">
        <v>26075</v>
      </c>
      <c r="B8230" t="s">
        <v>9618</v>
      </c>
      <c r="C8230">
        <v>6447</v>
      </c>
      <c r="D8230" t="s">
        <v>26076</v>
      </c>
      <c r="E8230">
        <v>0</v>
      </c>
    </row>
    <row r="8231" spans="1:5">
      <c r="A8231" t="s">
        <v>26077</v>
      </c>
      <c r="B8231" t="s">
        <v>9618</v>
      </c>
      <c r="C8231">
        <v>6447</v>
      </c>
      <c r="D8231" t="s">
        <v>26078</v>
      </c>
      <c r="E8231">
        <v>0</v>
      </c>
    </row>
    <row r="8232" spans="1:5">
      <c r="A8232" t="s">
        <v>26079</v>
      </c>
      <c r="B8232" t="s">
        <v>9618</v>
      </c>
      <c r="C8232">
        <v>6447</v>
      </c>
      <c r="D8232" t="s">
        <v>26080</v>
      </c>
      <c r="E8232">
        <v>0</v>
      </c>
    </row>
    <row r="8233" spans="1:5">
      <c r="A8233" t="s">
        <v>26081</v>
      </c>
      <c r="B8233" t="s">
        <v>9618</v>
      </c>
      <c r="C8233">
        <v>6447</v>
      </c>
      <c r="D8233" t="s">
        <v>26082</v>
      </c>
      <c r="E8233">
        <v>0</v>
      </c>
    </row>
    <row r="8234" spans="1:5">
      <c r="A8234" t="s">
        <v>26083</v>
      </c>
      <c r="B8234" t="s">
        <v>9618</v>
      </c>
      <c r="C8234">
        <v>6447</v>
      </c>
      <c r="D8234" t="s">
        <v>26084</v>
      </c>
      <c r="E8234">
        <v>0</v>
      </c>
    </row>
    <row r="8235" spans="1:5">
      <c r="A8235" t="s">
        <v>26085</v>
      </c>
      <c r="B8235" t="s">
        <v>9618</v>
      </c>
      <c r="C8235">
        <v>6447</v>
      </c>
      <c r="D8235" t="s">
        <v>26086</v>
      </c>
      <c r="E8235">
        <v>0</v>
      </c>
    </row>
    <row r="8236" spans="1:5">
      <c r="A8236" t="s">
        <v>26087</v>
      </c>
      <c r="B8236" t="s">
        <v>9618</v>
      </c>
      <c r="C8236">
        <v>6447</v>
      </c>
      <c r="D8236" t="s">
        <v>26088</v>
      </c>
      <c r="E8236">
        <v>0</v>
      </c>
    </row>
    <row r="8237" spans="1:5">
      <c r="A8237" t="s">
        <v>26089</v>
      </c>
      <c r="B8237" t="s">
        <v>9618</v>
      </c>
      <c r="C8237">
        <v>6447</v>
      </c>
      <c r="D8237" t="s">
        <v>26090</v>
      </c>
      <c r="E8237">
        <v>0</v>
      </c>
    </row>
    <row r="8238" spans="1:5">
      <c r="A8238" t="s">
        <v>26091</v>
      </c>
      <c r="B8238" t="s">
        <v>9618</v>
      </c>
      <c r="C8238">
        <v>6447</v>
      </c>
      <c r="D8238" t="s">
        <v>26092</v>
      </c>
      <c r="E8238">
        <v>0</v>
      </c>
    </row>
    <row r="8239" spans="1:5">
      <c r="A8239" t="s">
        <v>26093</v>
      </c>
      <c r="B8239" t="s">
        <v>9618</v>
      </c>
      <c r="C8239">
        <v>6447</v>
      </c>
      <c r="D8239" t="s">
        <v>26094</v>
      </c>
      <c r="E8239">
        <v>0</v>
      </c>
    </row>
    <row r="8240" spans="1:5">
      <c r="A8240" t="s">
        <v>26095</v>
      </c>
      <c r="B8240" t="s">
        <v>9618</v>
      </c>
      <c r="C8240">
        <v>6447</v>
      </c>
      <c r="D8240" t="s">
        <v>26096</v>
      </c>
      <c r="E8240">
        <v>0</v>
      </c>
    </row>
    <row r="8241" spans="1:5">
      <c r="A8241" t="s">
        <v>26097</v>
      </c>
      <c r="B8241" t="s">
        <v>9618</v>
      </c>
      <c r="C8241">
        <v>6447</v>
      </c>
      <c r="D8241" t="s">
        <v>26098</v>
      </c>
      <c r="E8241">
        <v>0</v>
      </c>
    </row>
    <row r="8242" spans="1:5">
      <c r="A8242" t="s">
        <v>26099</v>
      </c>
      <c r="B8242" t="s">
        <v>9618</v>
      </c>
      <c r="C8242">
        <v>6447</v>
      </c>
      <c r="D8242" t="s">
        <v>26100</v>
      </c>
      <c r="E8242">
        <v>1.99</v>
      </c>
    </row>
    <row r="8243" spans="1:5">
      <c r="A8243" t="s">
        <v>26101</v>
      </c>
      <c r="B8243" t="s">
        <v>9618</v>
      </c>
      <c r="C8243">
        <v>6447</v>
      </c>
      <c r="D8243" t="s">
        <v>26102</v>
      </c>
      <c r="E8243">
        <v>75.77</v>
      </c>
    </row>
    <row r="8244" spans="1:5">
      <c r="A8244" t="s">
        <v>26103</v>
      </c>
      <c r="B8244" t="s">
        <v>9618</v>
      </c>
      <c r="C8244">
        <v>6447</v>
      </c>
      <c r="D8244" t="s">
        <v>26104</v>
      </c>
      <c r="E8244">
        <v>296.89999999999998</v>
      </c>
    </row>
    <row r="8245" spans="1:5">
      <c r="A8245" t="s">
        <v>26105</v>
      </c>
      <c r="B8245" t="s">
        <v>9618</v>
      </c>
      <c r="C8245">
        <v>6447</v>
      </c>
      <c r="D8245" t="s">
        <v>26106</v>
      </c>
      <c r="E8245">
        <v>40.659999999999997</v>
      </c>
    </row>
    <row r="8246" spans="1:5">
      <c r="A8246" t="s">
        <v>26107</v>
      </c>
      <c r="B8246" t="s">
        <v>9618</v>
      </c>
      <c r="C8246">
        <v>6447</v>
      </c>
      <c r="D8246" t="s">
        <v>26108</v>
      </c>
      <c r="E8246">
        <v>16.190000000000001</v>
      </c>
    </row>
    <row r="8247" spans="1:5">
      <c r="A8247" t="s">
        <v>26109</v>
      </c>
      <c r="B8247" t="s">
        <v>9618</v>
      </c>
      <c r="C8247">
        <v>6447</v>
      </c>
      <c r="D8247" t="s">
        <v>26110</v>
      </c>
      <c r="E8247">
        <v>4.8499999999999996</v>
      </c>
    </row>
    <row r="8248" spans="1:5">
      <c r="A8248" t="s">
        <v>26111</v>
      </c>
      <c r="B8248" t="s">
        <v>9618</v>
      </c>
      <c r="C8248">
        <v>6447</v>
      </c>
      <c r="D8248" t="s">
        <v>26112</v>
      </c>
      <c r="E8248">
        <v>4.59</v>
      </c>
    </row>
    <row r="8249" spans="1:5">
      <c r="A8249" t="s">
        <v>26113</v>
      </c>
      <c r="B8249" t="s">
        <v>9618</v>
      </c>
      <c r="C8249">
        <v>6447</v>
      </c>
      <c r="D8249" t="s">
        <v>26114</v>
      </c>
      <c r="E8249">
        <v>4.57</v>
      </c>
    </row>
    <row r="8250" spans="1:5">
      <c r="A8250" t="s">
        <v>26115</v>
      </c>
      <c r="B8250" t="s">
        <v>9618</v>
      </c>
      <c r="C8250">
        <v>6447</v>
      </c>
      <c r="D8250" t="s">
        <v>26116</v>
      </c>
      <c r="E8250">
        <v>3.03</v>
      </c>
    </row>
    <row r="8251" spans="1:5">
      <c r="A8251" t="s">
        <v>26117</v>
      </c>
      <c r="B8251" t="s">
        <v>9618</v>
      </c>
      <c r="C8251">
        <v>6447</v>
      </c>
      <c r="D8251" t="s">
        <v>26118</v>
      </c>
      <c r="E8251">
        <v>0</v>
      </c>
    </row>
    <row r="8252" spans="1:5">
      <c r="A8252" t="s">
        <v>26119</v>
      </c>
      <c r="B8252" t="s">
        <v>9618</v>
      </c>
      <c r="C8252">
        <v>6447</v>
      </c>
      <c r="D8252" t="s">
        <v>26120</v>
      </c>
      <c r="E8252">
        <v>0</v>
      </c>
    </row>
    <row r="8253" spans="1:5">
      <c r="A8253" t="s">
        <v>26121</v>
      </c>
      <c r="B8253" t="s">
        <v>9618</v>
      </c>
      <c r="C8253">
        <v>6447</v>
      </c>
      <c r="D8253" t="s">
        <v>26122</v>
      </c>
      <c r="E8253">
        <v>0</v>
      </c>
    </row>
    <row r="8254" spans="1:5">
      <c r="A8254" t="s">
        <v>26123</v>
      </c>
      <c r="B8254" t="s">
        <v>9618</v>
      </c>
      <c r="C8254">
        <v>6447</v>
      </c>
      <c r="D8254" t="s">
        <v>26124</v>
      </c>
      <c r="E8254">
        <v>0</v>
      </c>
    </row>
    <row r="8255" spans="1:5">
      <c r="A8255" t="s">
        <v>26125</v>
      </c>
      <c r="B8255" t="s">
        <v>9618</v>
      </c>
      <c r="C8255">
        <v>6447</v>
      </c>
      <c r="D8255" t="s">
        <v>26126</v>
      </c>
      <c r="E8255">
        <v>0</v>
      </c>
    </row>
    <row r="8256" spans="1:5">
      <c r="A8256" t="s">
        <v>26127</v>
      </c>
      <c r="B8256" t="s">
        <v>9618</v>
      </c>
      <c r="C8256">
        <v>6447</v>
      </c>
      <c r="D8256" t="s">
        <v>26128</v>
      </c>
      <c r="E8256">
        <v>0</v>
      </c>
    </row>
    <row r="8257" spans="1:5">
      <c r="A8257" t="s">
        <v>26129</v>
      </c>
      <c r="B8257" t="s">
        <v>9618</v>
      </c>
      <c r="C8257">
        <v>6447</v>
      </c>
      <c r="D8257" t="s">
        <v>26130</v>
      </c>
      <c r="E8257">
        <v>0</v>
      </c>
    </row>
    <row r="8258" spans="1:5">
      <c r="A8258" t="s">
        <v>26131</v>
      </c>
      <c r="B8258" t="s">
        <v>9618</v>
      </c>
      <c r="C8258">
        <v>6447</v>
      </c>
      <c r="D8258" t="s">
        <v>26132</v>
      </c>
      <c r="E8258">
        <v>0</v>
      </c>
    </row>
    <row r="8259" spans="1:5">
      <c r="A8259" t="s">
        <v>26133</v>
      </c>
      <c r="B8259" t="s">
        <v>9618</v>
      </c>
      <c r="C8259">
        <v>6447</v>
      </c>
      <c r="D8259" t="s">
        <v>26134</v>
      </c>
      <c r="E8259">
        <v>0</v>
      </c>
    </row>
    <row r="8260" spans="1:5">
      <c r="A8260" t="s">
        <v>26135</v>
      </c>
      <c r="B8260" t="s">
        <v>9618</v>
      </c>
      <c r="C8260">
        <v>6447</v>
      </c>
      <c r="D8260" t="s">
        <v>26136</v>
      </c>
      <c r="E8260">
        <v>0</v>
      </c>
    </row>
    <row r="8261" spans="1:5">
      <c r="A8261" t="s">
        <v>26137</v>
      </c>
      <c r="B8261" t="s">
        <v>9618</v>
      </c>
      <c r="C8261">
        <v>6447</v>
      </c>
      <c r="D8261" t="s">
        <v>26138</v>
      </c>
      <c r="E8261">
        <v>0</v>
      </c>
    </row>
    <row r="8262" spans="1:5">
      <c r="A8262" t="s">
        <v>26139</v>
      </c>
      <c r="B8262" t="s">
        <v>9618</v>
      </c>
      <c r="C8262">
        <v>6447</v>
      </c>
      <c r="D8262" t="s">
        <v>26140</v>
      </c>
      <c r="E8262">
        <v>0</v>
      </c>
    </row>
    <row r="8263" spans="1:5">
      <c r="A8263" t="s">
        <v>26141</v>
      </c>
      <c r="B8263" t="s">
        <v>9618</v>
      </c>
      <c r="C8263">
        <v>6447</v>
      </c>
      <c r="D8263" t="s">
        <v>26142</v>
      </c>
      <c r="E8263">
        <v>0</v>
      </c>
    </row>
    <row r="8264" spans="1:5">
      <c r="A8264" t="s">
        <v>26143</v>
      </c>
      <c r="B8264" t="s">
        <v>9618</v>
      </c>
      <c r="C8264">
        <v>6447</v>
      </c>
      <c r="D8264" t="s">
        <v>26144</v>
      </c>
      <c r="E8264">
        <v>0</v>
      </c>
    </row>
    <row r="8265" spans="1:5">
      <c r="A8265" t="s">
        <v>26145</v>
      </c>
      <c r="B8265" t="s">
        <v>9618</v>
      </c>
      <c r="C8265">
        <v>6447</v>
      </c>
      <c r="D8265" t="s">
        <v>26146</v>
      </c>
      <c r="E8265">
        <v>0</v>
      </c>
    </row>
    <row r="8266" spans="1:5">
      <c r="A8266" t="s">
        <v>26147</v>
      </c>
      <c r="B8266" t="s">
        <v>9618</v>
      </c>
      <c r="C8266">
        <v>6447</v>
      </c>
      <c r="D8266" t="s">
        <v>26148</v>
      </c>
      <c r="E8266">
        <v>1.52</v>
      </c>
    </row>
    <row r="8267" spans="1:5">
      <c r="A8267" t="s">
        <v>26149</v>
      </c>
      <c r="B8267" t="s">
        <v>9618</v>
      </c>
      <c r="C8267">
        <v>6447</v>
      </c>
      <c r="D8267" t="s">
        <v>26150</v>
      </c>
      <c r="E8267">
        <v>4.5599999999999996</v>
      </c>
    </row>
    <row r="8268" spans="1:5">
      <c r="A8268" t="s">
        <v>26151</v>
      </c>
      <c r="B8268" t="s">
        <v>9618</v>
      </c>
      <c r="C8268">
        <v>6447</v>
      </c>
      <c r="D8268" t="s">
        <v>26152</v>
      </c>
      <c r="E8268">
        <v>4.57</v>
      </c>
    </row>
    <row r="8269" spans="1:5">
      <c r="A8269" t="s">
        <v>26153</v>
      </c>
      <c r="B8269" t="s">
        <v>9618</v>
      </c>
      <c r="C8269">
        <v>6447</v>
      </c>
      <c r="D8269" t="s">
        <v>26154</v>
      </c>
      <c r="E8269">
        <v>4.59</v>
      </c>
    </row>
    <row r="8270" spans="1:5">
      <c r="A8270" t="s">
        <v>26155</v>
      </c>
      <c r="B8270" t="s">
        <v>9618</v>
      </c>
      <c r="C8270">
        <v>6447</v>
      </c>
      <c r="D8270" t="s">
        <v>26156</v>
      </c>
      <c r="E8270">
        <v>4.59</v>
      </c>
    </row>
    <row r="8271" spans="1:5">
      <c r="A8271" t="s">
        <v>26157</v>
      </c>
      <c r="B8271" t="s">
        <v>9618</v>
      </c>
      <c r="C8271">
        <v>6447</v>
      </c>
      <c r="D8271" t="s">
        <v>26158</v>
      </c>
      <c r="E8271">
        <v>4.6100000000000003</v>
      </c>
    </row>
    <row r="8272" spans="1:5">
      <c r="A8272" t="s">
        <v>26159</v>
      </c>
      <c r="B8272" t="s">
        <v>9618</v>
      </c>
      <c r="C8272">
        <v>6447</v>
      </c>
      <c r="D8272" t="s">
        <v>26160</v>
      </c>
      <c r="E8272">
        <v>4.62</v>
      </c>
    </row>
    <row r="8273" spans="1:5">
      <c r="A8273" t="s">
        <v>26161</v>
      </c>
      <c r="B8273" t="s">
        <v>9618</v>
      </c>
      <c r="C8273">
        <v>6447</v>
      </c>
      <c r="D8273" t="s">
        <v>26162</v>
      </c>
      <c r="E8273">
        <v>4.8499999999999996</v>
      </c>
    </row>
    <row r="8274" spans="1:5">
      <c r="A8274" t="s">
        <v>26163</v>
      </c>
      <c r="B8274" t="s">
        <v>9618</v>
      </c>
      <c r="C8274">
        <v>6447</v>
      </c>
      <c r="D8274" t="s">
        <v>26164</v>
      </c>
      <c r="E8274">
        <v>3.06</v>
      </c>
    </row>
    <row r="8275" spans="1:5">
      <c r="A8275" t="s">
        <v>26165</v>
      </c>
      <c r="B8275" t="s">
        <v>9618</v>
      </c>
      <c r="C8275">
        <v>6447</v>
      </c>
      <c r="D8275" t="s">
        <v>26166</v>
      </c>
      <c r="E8275">
        <v>0</v>
      </c>
    </row>
    <row r="8276" spans="1:5">
      <c r="A8276" t="s">
        <v>26167</v>
      </c>
      <c r="B8276" t="s">
        <v>9618</v>
      </c>
      <c r="C8276">
        <v>6447</v>
      </c>
      <c r="D8276" t="s">
        <v>26168</v>
      </c>
      <c r="E8276">
        <v>0</v>
      </c>
    </row>
    <row r="8277" spans="1:5">
      <c r="A8277" t="s">
        <v>26169</v>
      </c>
      <c r="B8277" t="s">
        <v>9618</v>
      </c>
      <c r="C8277">
        <v>6447</v>
      </c>
      <c r="D8277" t="s">
        <v>26170</v>
      </c>
      <c r="E8277">
        <v>0</v>
      </c>
    </row>
    <row r="8278" spans="1:5">
      <c r="A8278" t="s">
        <v>26171</v>
      </c>
      <c r="B8278" t="s">
        <v>9618</v>
      </c>
      <c r="C8278">
        <v>6447</v>
      </c>
      <c r="D8278" t="s">
        <v>26172</v>
      </c>
      <c r="E8278">
        <v>0</v>
      </c>
    </row>
    <row r="8279" spans="1:5">
      <c r="A8279" t="s">
        <v>26173</v>
      </c>
      <c r="B8279" t="s">
        <v>9618</v>
      </c>
      <c r="C8279">
        <v>6447</v>
      </c>
      <c r="D8279" t="s">
        <v>26174</v>
      </c>
      <c r="E8279">
        <v>0</v>
      </c>
    </row>
    <row r="8280" spans="1:5">
      <c r="A8280" t="s">
        <v>26175</v>
      </c>
      <c r="B8280" t="s">
        <v>9618</v>
      </c>
      <c r="C8280">
        <v>6447</v>
      </c>
      <c r="D8280" t="s">
        <v>26176</v>
      </c>
      <c r="E8280">
        <v>0</v>
      </c>
    </row>
    <row r="8281" spans="1:5">
      <c r="A8281" t="s">
        <v>26177</v>
      </c>
      <c r="B8281" t="s">
        <v>9618</v>
      </c>
      <c r="C8281">
        <v>6447</v>
      </c>
      <c r="D8281" t="s">
        <v>26178</v>
      </c>
      <c r="E8281">
        <v>0</v>
      </c>
    </row>
    <row r="8282" spans="1:5">
      <c r="A8282" t="s">
        <v>26179</v>
      </c>
      <c r="B8282" t="s">
        <v>9618</v>
      </c>
      <c r="C8282">
        <v>6447</v>
      </c>
      <c r="D8282" t="s">
        <v>26180</v>
      </c>
      <c r="E8282">
        <v>0</v>
      </c>
    </row>
    <row r="8283" spans="1:5">
      <c r="A8283" t="s">
        <v>26181</v>
      </c>
      <c r="B8283" t="s">
        <v>9618</v>
      </c>
      <c r="C8283">
        <v>6447</v>
      </c>
      <c r="D8283" t="s">
        <v>26182</v>
      </c>
      <c r="E8283">
        <v>0</v>
      </c>
    </row>
    <row r="8284" spans="1:5">
      <c r="A8284" t="s">
        <v>26183</v>
      </c>
      <c r="B8284" t="s">
        <v>9618</v>
      </c>
      <c r="C8284">
        <v>6447</v>
      </c>
      <c r="D8284" t="s">
        <v>26184</v>
      </c>
      <c r="E8284">
        <v>0</v>
      </c>
    </row>
    <row r="8285" spans="1:5">
      <c r="A8285" t="s">
        <v>26185</v>
      </c>
      <c r="B8285" t="s">
        <v>9618</v>
      </c>
      <c r="C8285">
        <v>6447</v>
      </c>
      <c r="D8285" t="s">
        <v>26186</v>
      </c>
      <c r="E8285">
        <v>0</v>
      </c>
    </row>
    <row r="8286" spans="1:5">
      <c r="A8286" t="s">
        <v>26187</v>
      </c>
      <c r="B8286" t="s">
        <v>9618</v>
      </c>
      <c r="C8286">
        <v>6447</v>
      </c>
      <c r="D8286" t="s">
        <v>26188</v>
      </c>
      <c r="E8286">
        <v>0</v>
      </c>
    </row>
    <row r="8287" spans="1:5">
      <c r="A8287" t="s">
        <v>26189</v>
      </c>
      <c r="B8287" t="s">
        <v>9618</v>
      </c>
      <c r="C8287">
        <v>6447</v>
      </c>
      <c r="D8287" t="s">
        <v>26190</v>
      </c>
      <c r="E8287">
        <v>0</v>
      </c>
    </row>
    <row r="8288" spans="1:5">
      <c r="A8288" t="s">
        <v>26191</v>
      </c>
      <c r="B8288" t="s">
        <v>9618</v>
      </c>
      <c r="C8288">
        <v>6447</v>
      </c>
      <c r="D8288" t="s">
        <v>26192</v>
      </c>
      <c r="E8288">
        <v>0</v>
      </c>
    </row>
    <row r="8289" spans="1:5">
      <c r="A8289" t="s">
        <v>26193</v>
      </c>
      <c r="B8289" t="s">
        <v>9618</v>
      </c>
      <c r="C8289">
        <v>6447</v>
      </c>
      <c r="D8289" t="s">
        <v>26194</v>
      </c>
      <c r="E8289">
        <v>0</v>
      </c>
    </row>
    <row r="8290" spans="1:5">
      <c r="A8290" t="s">
        <v>26195</v>
      </c>
      <c r="B8290" t="s">
        <v>9618</v>
      </c>
      <c r="C8290">
        <v>6447</v>
      </c>
      <c r="D8290" t="s">
        <v>26196</v>
      </c>
      <c r="E8290">
        <v>1.51</v>
      </c>
    </row>
    <row r="8291" spans="1:5">
      <c r="A8291" t="s">
        <v>26197</v>
      </c>
      <c r="B8291" t="s">
        <v>9618</v>
      </c>
      <c r="C8291">
        <v>6447</v>
      </c>
      <c r="D8291" t="s">
        <v>26198</v>
      </c>
      <c r="E8291">
        <v>6.63</v>
      </c>
    </row>
    <row r="8292" spans="1:5">
      <c r="A8292" t="s">
        <v>26199</v>
      </c>
      <c r="B8292" t="s">
        <v>9618</v>
      </c>
      <c r="C8292">
        <v>6447</v>
      </c>
      <c r="D8292" t="s">
        <v>26200</v>
      </c>
      <c r="E8292">
        <v>7.2</v>
      </c>
    </row>
    <row r="8293" spans="1:5">
      <c r="A8293" t="s">
        <v>26201</v>
      </c>
      <c r="B8293" t="s">
        <v>9618</v>
      </c>
      <c r="C8293">
        <v>6447</v>
      </c>
      <c r="D8293" t="s">
        <v>26202</v>
      </c>
      <c r="E8293">
        <v>5.75</v>
      </c>
    </row>
    <row r="8294" spans="1:5">
      <c r="A8294" t="s">
        <v>26203</v>
      </c>
      <c r="B8294" t="s">
        <v>9618</v>
      </c>
      <c r="C8294">
        <v>6447</v>
      </c>
      <c r="D8294" t="s">
        <v>26204</v>
      </c>
      <c r="E8294">
        <v>5.59</v>
      </c>
    </row>
    <row r="8295" spans="1:5">
      <c r="A8295" t="s">
        <v>26205</v>
      </c>
      <c r="B8295" t="s">
        <v>9618</v>
      </c>
      <c r="C8295">
        <v>6447</v>
      </c>
      <c r="D8295" t="s">
        <v>26206</v>
      </c>
      <c r="E8295">
        <v>4.6500000000000004</v>
      </c>
    </row>
    <row r="8296" spans="1:5">
      <c r="A8296" t="s">
        <v>26207</v>
      </c>
      <c r="B8296" t="s">
        <v>9618</v>
      </c>
      <c r="C8296">
        <v>6447</v>
      </c>
      <c r="D8296" t="s">
        <v>26208</v>
      </c>
      <c r="E8296">
        <v>16.079999999999998</v>
      </c>
    </row>
    <row r="8297" spans="1:5">
      <c r="A8297" t="s">
        <v>26209</v>
      </c>
      <c r="B8297" t="s">
        <v>9618</v>
      </c>
      <c r="C8297">
        <v>6447</v>
      </c>
      <c r="D8297" t="s">
        <v>26210</v>
      </c>
      <c r="E8297">
        <v>29.57</v>
      </c>
    </row>
    <row r="8298" spans="1:5">
      <c r="A8298" t="s">
        <v>26211</v>
      </c>
      <c r="B8298" t="s">
        <v>9618</v>
      </c>
      <c r="C8298">
        <v>6447</v>
      </c>
      <c r="D8298" t="s">
        <v>26212</v>
      </c>
      <c r="E8298">
        <v>3.06</v>
      </c>
    </row>
    <row r="8299" spans="1:5">
      <c r="A8299" t="s">
        <v>26213</v>
      </c>
      <c r="B8299" t="s">
        <v>9618</v>
      </c>
      <c r="C8299">
        <v>6447</v>
      </c>
      <c r="D8299" t="s">
        <v>26214</v>
      </c>
      <c r="E8299">
        <v>0</v>
      </c>
    </row>
    <row r="8300" spans="1:5">
      <c r="A8300" t="s">
        <v>26215</v>
      </c>
      <c r="B8300" t="s">
        <v>9618</v>
      </c>
      <c r="C8300">
        <v>6447</v>
      </c>
      <c r="D8300" t="s">
        <v>26216</v>
      </c>
      <c r="E8300">
        <v>0</v>
      </c>
    </row>
    <row r="8301" spans="1:5">
      <c r="A8301" t="s">
        <v>26217</v>
      </c>
      <c r="B8301" t="s">
        <v>9618</v>
      </c>
      <c r="C8301">
        <v>6447</v>
      </c>
      <c r="D8301" t="s">
        <v>26218</v>
      </c>
      <c r="E8301">
        <v>0</v>
      </c>
    </row>
    <row r="8302" spans="1:5">
      <c r="A8302" t="s">
        <v>26219</v>
      </c>
      <c r="B8302" t="s">
        <v>9618</v>
      </c>
      <c r="C8302">
        <v>6447</v>
      </c>
      <c r="D8302" t="s">
        <v>26220</v>
      </c>
      <c r="E8302">
        <v>0</v>
      </c>
    </row>
    <row r="8303" spans="1:5">
      <c r="A8303" t="s">
        <v>26221</v>
      </c>
      <c r="B8303" t="s">
        <v>9618</v>
      </c>
      <c r="C8303">
        <v>6447</v>
      </c>
      <c r="D8303" t="s">
        <v>26222</v>
      </c>
      <c r="E8303">
        <v>0</v>
      </c>
    </row>
    <row r="8304" spans="1:5">
      <c r="A8304" t="s">
        <v>26223</v>
      </c>
      <c r="B8304" t="s">
        <v>9618</v>
      </c>
      <c r="C8304">
        <v>6447</v>
      </c>
      <c r="D8304" t="s">
        <v>26224</v>
      </c>
      <c r="E8304">
        <v>0</v>
      </c>
    </row>
    <row r="8305" spans="1:5">
      <c r="A8305" t="s">
        <v>26225</v>
      </c>
      <c r="B8305" t="s">
        <v>9618</v>
      </c>
      <c r="C8305">
        <v>6447</v>
      </c>
      <c r="D8305" t="s">
        <v>26226</v>
      </c>
      <c r="E8305">
        <v>0</v>
      </c>
    </row>
    <row r="8306" spans="1:5">
      <c r="A8306" t="s">
        <v>26227</v>
      </c>
      <c r="B8306" t="s">
        <v>9618</v>
      </c>
      <c r="C8306">
        <v>6447</v>
      </c>
      <c r="D8306" t="s">
        <v>26228</v>
      </c>
      <c r="E8306">
        <v>0</v>
      </c>
    </row>
    <row r="8307" spans="1:5">
      <c r="A8307" t="s">
        <v>26229</v>
      </c>
      <c r="B8307" t="s">
        <v>9618</v>
      </c>
      <c r="C8307">
        <v>6447</v>
      </c>
      <c r="D8307" t="s">
        <v>26230</v>
      </c>
      <c r="E8307">
        <v>0</v>
      </c>
    </row>
    <row r="8308" spans="1:5">
      <c r="A8308" t="s">
        <v>26231</v>
      </c>
      <c r="B8308" t="s">
        <v>9618</v>
      </c>
      <c r="C8308">
        <v>6447</v>
      </c>
      <c r="D8308" t="s">
        <v>26232</v>
      </c>
      <c r="E8308">
        <v>0</v>
      </c>
    </row>
    <row r="8309" spans="1:5">
      <c r="A8309" t="s">
        <v>26233</v>
      </c>
      <c r="B8309" t="s">
        <v>9618</v>
      </c>
      <c r="C8309">
        <v>6447</v>
      </c>
      <c r="D8309" t="s">
        <v>26234</v>
      </c>
      <c r="E8309">
        <v>0</v>
      </c>
    </row>
    <row r="8310" spans="1:5">
      <c r="A8310" t="s">
        <v>26235</v>
      </c>
      <c r="B8310" t="s">
        <v>9618</v>
      </c>
      <c r="C8310">
        <v>6447</v>
      </c>
      <c r="D8310" t="s">
        <v>26236</v>
      </c>
      <c r="E8310">
        <v>0</v>
      </c>
    </row>
    <row r="8311" spans="1:5">
      <c r="A8311" t="s">
        <v>26237</v>
      </c>
      <c r="B8311" t="s">
        <v>9618</v>
      </c>
      <c r="C8311">
        <v>6447</v>
      </c>
      <c r="D8311" t="s">
        <v>26238</v>
      </c>
      <c r="E8311">
        <v>0</v>
      </c>
    </row>
    <row r="8312" spans="1:5">
      <c r="A8312" t="s">
        <v>26239</v>
      </c>
      <c r="B8312" t="s">
        <v>9618</v>
      </c>
      <c r="C8312">
        <v>6447</v>
      </c>
      <c r="D8312" t="s">
        <v>26240</v>
      </c>
      <c r="E8312">
        <v>0</v>
      </c>
    </row>
    <row r="8313" spans="1:5">
      <c r="A8313" t="s">
        <v>26241</v>
      </c>
      <c r="B8313" t="s">
        <v>9618</v>
      </c>
      <c r="C8313">
        <v>6447</v>
      </c>
      <c r="D8313" t="s">
        <v>26242</v>
      </c>
      <c r="E8313">
        <v>0</v>
      </c>
    </row>
    <row r="8314" spans="1:5">
      <c r="A8314" t="s">
        <v>26243</v>
      </c>
      <c r="B8314" t="s">
        <v>9618</v>
      </c>
      <c r="C8314">
        <v>6447</v>
      </c>
      <c r="D8314" t="s">
        <v>26244</v>
      </c>
      <c r="E8314">
        <v>1.49</v>
      </c>
    </row>
    <row r="8315" spans="1:5">
      <c r="A8315" t="s">
        <v>26245</v>
      </c>
      <c r="B8315" t="s">
        <v>9618</v>
      </c>
      <c r="C8315">
        <v>6447</v>
      </c>
      <c r="D8315" t="s">
        <v>26246</v>
      </c>
      <c r="E8315">
        <v>4.5</v>
      </c>
    </row>
    <row r="8316" spans="1:5">
      <c r="A8316" t="s">
        <v>26247</v>
      </c>
      <c r="B8316" t="s">
        <v>9618</v>
      </c>
      <c r="C8316">
        <v>6447</v>
      </c>
      <c r="D8316" t="s">
        <v>26248</v>
      </c>
      <c r="E8316">
        <v>4.51</v>
      </c>
    </row>
    <row r="8317" spans="1:5">
      <c r="A8317" t="s">
        <v>26249</v>
      </c>
      <c r="B8317" t="s">
        <v>9618</v>
      </c>
      <c r="C8317">
        <v>6447</v>
      </c>
      <c r="D8317" t="s">
        <v>26250</v>
      </c>
      <c r="E8317">
        <v>4.55</v>
      </c>
    </row>
    <row r="8318" spans="1:5">
      <c r="A8318" t="s">
        <v>26251</v>
      </c>
      <c r="B8318" t="s">
        <v>9618</v>
      </c>
      <c r="C8318">
        <v>6447</v>
      </c>
      <c r="D8318" t="s">
        <v>26252</v>
      </c>
      <c r="E8318">
        <v>4.57</v>
      </c>
    </row>
    <row r="8319" spans="1:5">
      <c r="A8319" t="s">
        <v>26253</v>
      </c>
      <c r="B8319" t="s">
        <v>9618</v>
      </c>
      <c r="C8319">
        <v>6447</v>
      </c>
      <c r="D8319" t="s">
        <v>26254</v>
      </c>
      <c r="E8319">
        <v>5.28</v>
      </c>
    </row>
    <row r="8320" spans="1:5">
      <c r="A8320" t="s">
        <v>26255</v>
      </c>
      <c r="B8320" t="s">
        <v>9618</v>
      </c>
      <c r="C8320">
        <v>6447</v>
      </c>
      <c r="D8320" t="s">
        <v>26256</v>
      </c>
      <c r="E8320">
        <v>4.59</v>
      </c>
    </row>
    <row r="8321" spans="1:5">
      <c r="A8321" t="s">
        <v>26257</v>
      </c>
      <c r="B8321" t="s">
        <v>9618</v>
      </c>
      <c r="C8321">
        <v>6447</v>
      </c>
      <c r="D8321" t="s">
        <v>26258</v>
      </c>
      <c r="E8321">
        <v>4.5599999999999996</v>
      </c>
    </row>
    <row r="8322" spans="1:5">
      <c r="A8322" t="s">
        <v>26259</v>
      </c>
      <c r="B8322" t="s">
        <v>9618</v>
      </c>
      <c r="C8322">
        <v>6447</v>
      </c>
      <c r="D8322" t="s">
        <v>26260</v>
      </c>
      <c r="E8322">
        <v>3</v>
      </c>
    </row>
    <row r="8323" spans="1:5">
      <c r="A8323" t="s">
        <v>26261</v>
      </c>
      <c r="B8323" t="s">
        <v>9618</v>
      </c>
      <c r="C8323">
        <v>6447</v>
      </c>
      <c r="D8323" t="s">
        <v>26262</v>
      </c>
      <c r="E8323">
        <v>0</v>
      </c>
    </row>
    <row r="8324" spans="1:5">
      <c r="A8324" t="s">
        <v>26263</v>
      </c>
      <c r="B8324" t="s">
        <v>9618</v>
      </c>
      <c r="C8324">
        <v>6447</v>
      </c>
      <c r="D8324" t="s">
        <v>26264</v>
      </c>
      <c r="E8324">
        <v>0</v>
      </c>
    </row>
    <row r="8325" spans="1:5">
      <c r="A8325" t="s">
        <v>26265</v>
      </c>
      <c r="B8325" t="s">
        <v>9618</v>
      </c>
      <c r="C8325">
        <v>6447</v>
      </c>
      <c r="D8325" t="s">
        <v>26266</v>
      </c>
      <c r="E8325">
        <v>0</v>
      </c>
    </row>
    <row r="8326" spans="1:5">
      <c r="A8326" t="s">
        <v>26267</v>
      </c>
      <c r="B8326" t="s">
        <v>9618</v>
      </c>
      <c r="C8326">
        <v>6447</v>
      </c>
      <c r="D8326" t="s">
        <v>26268</v>
      </c>
      <c r="E8326">
        <v>0</v>
      </c>
    </row>
    <row r="8327" spans="1:5">
      <c r="A8327" t="s">
        <v>26269</v>
      </c>
      <c r="B8327" t="s">
        <v>9618</v>
      </c>
      <c r="C8327">
        <v>6447</v>
      </c>
      <c r="D8327" t="s">
        <v>26270</v>
      </c>
      <c r="E8327">
        <v>0</v>
      </c>
    </row>
    <row r="8328" spans="1:5">
      <c r="A8328" t="s">
        <v>26271</v>
      </c>
      <c r="B8328" t="s">
        <v>9618</v>
      </c>
      <c r="C8328">
        <v>6447</v>
      </c>
      <c r="D8328" t="s">
        <v>26272</v>
      </c>
      <c r="E8328">
        <v>0</v>
      </c>
    </row>
    <row r="8329" spans="1:5">
      <c r="A8329" t="s">
        <v>26273</v>
      </c>
      <c r="B8329" t="s">
        <v>9618</v>
      </c>
      <c r="C8329">
        <v>6447</v>
      </c>
      <c r="D8329" t="s">
        <v>26274</v>
      </c>
      <c r="E8329">
        <v>0</v>
      </c>
    </row>
    <row r="8330" spans="1:5">
      <c r="A8330" t="s">
        <v>26275</v>
      </c>
      <c r="B8330" t="s">
        <v>9618</v>
      </c>
      <c r="C8330">
        <v>6447</v>
      </c>
      <c r="D8330" t="s">
        <v>26276</v>
      </c>
      <c r="E8330">
        <v>0</v>
      </c>
    </row>
    <row r="8331" spans="1:5">
      <c r="A8331" t="s">
        <v>26277</v>
      </c>
      <c r="B8331" t="s">
        <v>9618</v>
      </c>
      <c r="C8331">
        <v>6447</v>
      </c>
      <c r="D8331" t="s">
        <v>26278</v>
      </c>
      <c r="E8331">
        <v>0</v>
      </c>
    </row>
    <row r="8332" spans="1:5">
      <c r="A8332" t="s">
        <v>26279</v>
      </c>
      <c r="B8332" t="s">
        <v>9618</v>
      </c>
      <c r="C8332">
        <v>6447</v>
      </c>
      <c r="D8332" t="s">
        <v>26280</v>
      </c>
      <c r="E8332">
        <v>0</v>
      </c>
    </row>
    <row r="8333" spans="1:5">
      <c r="A8333" t="s">
        <v>26281</v>
      </c>
      <c r="B8333" t="s">
        <v>9618</v>
      </c>
      <c r="C8333">
        <v>6447</v>
      </c>
      <c r="D8333" t="s">
        <v>26282</v>
      </c>
      <c r="E8333">
        <v>0</v>
      </c>
    </row>
    <row r="8334" spans="1:5">
      <c r="A8334" t="s">
        <v>26283</v>
      </c>
      <c r="B8334" t="s">
        <v>9618</v>
      </c>
      <c r="C8334">
        <v>6447</v>
      </c>
      <c r="D8334" t="s">
        <v>26284</v>
      </c>
      <c r="E8334">
        <v>0</v>
      </c>
    </row>
    <row r="8335" spans="1:5">
      <c r="A8335" t="s">
        <v>26285</v>
      </c>
      <c r="B8335" t="s">
        <v>9618</v>
      </c>
      <c r="C8335">
        <v>6447</v>
      </c>
      <c r="D8335" t="s">
        <v>26286</v>
      </c>
      <c r="E8335">
        <v>0</v>
      </c>
    </row>
    <row r="8336" spans="1:5">
      <c r="A8336" t="s">
        <v>26287</v>
      </c>
      <c r="B8336" t="s">
        <v>9618</v>
      </c>
      <c r="C8336">
        <v>6447</v>
      </c>
      <c r="D8336" t="s">
        <v>26288</v>
      </c>
      <c r="E8336">
        <v>0</v>
      </c>
    </row>
    <row r="8337" spans="1:5">
      <c r="A8337" t="s">
        <v>26289</v>
      </c>
      <c r="B8337" t="s">
        <v>9618</v>
      </c>
      <c r="C8337">
        <v>6447</v>
      </c>
      <c r="D8337" t="s">
        <v>26290</v>
      </c>
      <c r="E8337">
        <v>0</v>
      </c>
    </row>
    <row r="8338" spans="1:5">
      <c r="A8338" t="s">
        <v>26291</v>
      </c>
      <c r="B8338" t="s">
        <v>9618</v>
      </c>
      <c r="C8338">
        <v>6447</v>
      </c>
      <c r="D8338" t="s">
        <v>26292</v>
      </c>
      <c r="E8338">
        <v>1.47</v>
      </c>
    </row>
    <row r="8339" spans="1:5">
      <c r="A8339" t="s">
        <v>26293</v>
      </c>
      <c r="B8339" t="s">
        <v>9618</v>
      </c>
      <c r="C8339">
        <v>6447</v>
      </c>
      <c r="D8339" t="s">
        <v>26294</v>
      </c>
      <c r="E8339">
        <v>44.65</v>
      </c>
    </row>
    <row r="8340" spans="1:5">
      <c r="A8340" t="s">
        <v>26295</v>
      </c>
      <c r="B8340" t="s">
        <v>9618</v>
      </c>
      <c r="C8340">
        <v>6447</v>
      </c>
      <c r="D8340" t="s">
        <v>26296</v>
      </c>
      <c r="E8340">
        <v>75.930000000000007</v>
      </c>
    </row>
    <row r="8341" spans="1:5">
      <c r="A8341" t="s">
        <v>26297</v>
      </c>
      <c r="B8341" t="s">
        <v>9618</v>
      </c>
      <c r="C8341">
        <v>6447</v>
      </c>
      <c r="D8341" t="s">
        <v>26298</v>
      </c>
      <c r="E8341">
        <v>4.5199999999999996</v>
      </c>
    </row>
    <row r="8342" spans="1:5">
      <c r="A8342" t="s">
        <v>26299</v>
      </c>
      <c r="B8342" t="s">
        <v>9618</v>
      </c>
      <c r="C8342">
        <v>6447</v>
      </c>
      <c r="D8342" t="s">
        <v>26300</v>
      </c>
      <c r="E8342">
        <v>5.09</v>
      </c>
    </row>
    <row r="8343" spans="1:5">
      <c r="A8343" t="s">
        <v>26301</v>
      </c>
      <c r="B8343" t="s">
        <v>9618</v>
      </c>
      <c r="C8343">
        <v>6447</v>
      </c>
      <c r="D8343" t="s">
        <v>26302</v>
      </c>
      <c r="E8343">
        <v>4.57</v>
      </c>
    </row>
    <row r="8344" spans="1:5">
      <c r="A8344" t="s">
        <v>26303</v>
      </c>
      <c r="B8344" t="s">
        <v>9618</v>
      </c>
      <c r="C8344">
        <v>6447</v>
      </c>
      <c r="D8344" t="s">
        <v>26304</v>
      </c>
      <c r="E8344">
        <v>4.58</v>
      </c>
    </row>
    <row r="8345" spans="1:5">
      <c r="A8345" t="s">
        <v>26305</v>
      </c>
      <c r="B8345" t="s">
        <v>9618</v>
      </c>
      <c r="C8345">
        <v>6447</v>
      </c>
      <c r="D8345" t="s">
        <v>26306</v>
      </c>
      <c r="E8345">
        <v>4.5199999999999996</v>
      </c>
    </row>
    <row r="8346" spans="1:5">
      <c r="A8346" t="s">
        <v>26307</v>
      </c>
      <c r="B8346" t="s">
        <v>9618</v>
      </c>
      <c r="C8346">
        <v>6447</v>
      </c>
      <c r="D8346" t="s">
        <v>26308</v>
      </c>
      <c r="E8346">
        <v>3</v>
      </c>
    </row>
    <row r="8347" spans="1:5">
      <c r="A8347" t="s">
        <v>26309</v>
      </c>
      <c r="B8347" t="s">
        <v>9618</v>
      </c>
      <c r="C8347">
        <v>6447</v>
      </c>
      <c r="D8347" t="s">
        <v>26310</v>
      </c>
      <c r="E8347">
        <v>0</v>
      </c>
    </row>
    <row r="8348" spans="1:5">
      <c r="A8348" t="s">
        <v>26311</v>
      </c>
      <c r="B8348" t="s">
        <v>9618</v>
      </c>
      <c r="C8348">
        <v>6447</v>
      </c>
      <c r="D8348" t="s">
        <v>26312</v>
      </c>
      <c r="E8348">
        <v>0</v>
      </c>
    </row>
    <row r="8349" spans="1:5">
      <c r="A8349" t="s">
        <v>26313</v>
      </c>
      <c r="B8349" t="s">
        <v>9618</v>
      </c>
      <c r="C8349">
        <v>6447</v>
      </c>
      <c r="D8349" t="s">
        <v>26314</v>
      </c>
      <c r="E8349">
        <v>0</v>
      </c>
    </row>
    <row r="8350" spans="1:5">
      <c r="A8350" t="s">
        <v>26315</v>
      </c>
      <c r="B8350" t="s">
        <v>9618</v>
      </c>
      <c r="C8350">
        <v>6447</v>
      </c>
      <c r="D8350" t="s">
        <v>26316</v>
      </c>
      <c r="E8350">
        <v>0</v>
      </c>
    </row>
    <row r="8351" spans="1:5">
      <c r="A8351" t="s">
        <v>26317</v>
      </c>
      <c r="B8351" t="s">
        <v>9618</v>
      </c>
      <c r="C8351">
        <v>6447</v>
      </c>
      <c r="D8351" t="s">
        <v>26318</v>
      </c>
      <c r="E8351">
        <v>0</v>
      </c>
    </row>
    <row r="8352" spans="1:5">
      <c r="A8352" t="s">
        <v>26319</v>
      </c>
      <c r="B8352" t="s">
        <v>9618</v>
      </c>
      <c r="C8352">
        <v>6447</v>
      </c>
      <c r="D8352" t="s">
        <v>26320</v>
      </c>
      <c r="E8352">
        <v>0</v>
      </c>
    </row>
    <row r="8353" spans="1:5">
      <c r="A8353" t="s">
        <v>26321</v>
      </c>
      <c r="B8353" t="s">
        <v>9618</v>
      </c>
      <c r="C8353">
        <v>6447</v>
      </c>
      <c r="D8353" t="s">
        <v>26322</v>
      </c>
      <c r="E8353">
        <v>0</v>
      </c>
    </row>
    <row r="8354" spans="1:5">
      <c r="A8354" t="s">
        <v>26323</v>
      </c>
      <c r="B8354" t="s">
        <v>9618</v>
      </c>
      <c r="C8354">
        <v>6447</v>
      </c>
      <c r="D8354" t="s">
        <v>26324</v>
      </c>
      <c r="E8354">
        <v>0</v>
      </c>
    </row>
    <row r="8355" spans="1:5">
      <c r="A8355" t="s">
        <v>26325</v>
      </c>
      <c r="B8355" t="s">
        <v>9618</v>
      </c>
      <c r="C8355">
        <v>6447</v>
      </c>
      <c r="D8355" t="s">
        <v>26326</v>
      </c>
      <c r="E8355">
        <v>0</v>
      </c>
    </row>
    <row r="8356" spans="1:5">
      <c r="A8356" t="s">
        <v>26327</v>
      </c>
      <c r="B8356" t="s">
        <v>9618</v>
      </c>
      <c r="C8356">
        <v>6447</v>
      </c>
      <c r="D8356" t="s">
        <v>26328</v>
      </c>
      <c r="E8356">
        <v>0</v>
      </c>
    </row>
    <row r="8357" spans="1:5">
      <c r="A8357" t="s">
        <v>26329</v>
      </c>
      <c r="B8357" t="s">
        <v>9618</v>
      </c>
      <c r="C8357">
        <v>6447</v>
      </c>
      <c r="D8357" t="s">
        <v>26330</v>
      </c>
      <c r="E8357">
        <v>0</v>
      </c>
    </row>
    <row r="8358" spans="1:5">
      <c r="A8358" t="s">
        <v>26331</v>
      </c>
      <c r="B8358" t="s">
        <v>9618</v>
      </c>
      <c r="C8358">
        <v>6447</v>
      </c>
      <c r="D8358" t="s">
        <v>26332</v>
      </c>
      <c r="E8358">
        <v>0</v>
      </c>
    </row>
    <row r="8359" spans="1:5">
      <c r="A8359" t="s">
        <v>26333</v>
      </c>
      <c r="B8359" t="s">
        <v>9618</v>
      </c>
      <c r="C8359">
        <v>6447</v>
      </c>
      <c r="D8359" t="s">
        <v>26334</v>
      </c>
      <c r="E8359">
        <v>0</v>
      </c>
    </row>
    <row r="8360" spans="1:5">
      <c r="A8360" t="s">
        <v>26335</v>
      </c>
      <c r="B8360" t="s">
        <v>9618</v>
      </c>
      <c r="C8360">
        <v>6447</v>
      </c>
      <c r="D8360" t="s">
        <v>26336</v>
      </c>
      <c r="E8360">
        <v>0</v>
      </c>
    </row>
    <row r="8361" spans="1:5">
      <c r="A8361" t="s">
        <v>26337</v>
      </c>
      <c r="B8361" t="s">
        <v>9618</v>
      </c>
      <c r="C8361">
        <v>6447</v>
      </c>
      <c r="D8361" t="s">
        <v>26338</v>
      </c>
      <c r="E8361">
        <v>0</v>
      </c>
    </row>
    <row r="8362" spans="1:5">
      <c r="A8362" t="s">
        <v>26339</v>
      </c>
      <c r="B8362" t="s">
        <v>9618</v>
      </c>
      <c r="C8362">
        <v>6447</v>
      </c>
      <c r="D8362" t="s">
        <v>26340</v>
      </c>
      <c r="E8362">
        <v>1.5</v>
      </c>
    </row>
    <row r="8363" spans="1:5">
      <c r="A8363" t="s">
        <v>26341</v>
      </c>
      <c r="B8363" t="s">
        <v>9618</v>
      </c>
      <c r="C8363">
        <v>6447</v>
      </c>
      <c r="D8363" t="s">
        <v>26342</v>
      </c>
      <c r="E8363">
        <v>4.53</v>
      </c>
    </row>
    <row r="8364" spans="1:5">
      <c r="A8364" t="s">
        <v>26343</v>
      </c>
      <c r="B8364" t="s">
        <v>9618</v>
      </c>
      <c r="C8364">
        <v>6447</v>
      </c>
      <c r="D8364" t="s">
        <v>26344</v>
      </c>
      <c r="E8364">
        <v>6.2</v>
      </c>
    </row>
    <row r="8365" spans="1:5">
      <c r="A8365" t="s">
        <v>26345</v>
      </c>
      <c r="B8365" t="s">
        <v>9618</v>
      </c>
      <c r="C8365">
        <v>6447</v>
      </c>
      <c r="D8365" t="s">
        <v>26346</v>
      </c>
      <c r="E8365">
        <v>4.7699999999999996</v>
      </c>
    </row>
    <row r="8366" spans="1:5">
      <c r="A8366" t="s">
        <v>26347</v>
      </c>
      <c r="B8366" t="s">
        <v>9618</v>
      </c>
      <c r="C8366">
        <v>6447</v>
      </c>
      <c r="D8366" t="s">
        <v>26348</v>
      </c>
      <c r="E8366">
        <v>4.6100000000000003</v>
      </c>
    </row>
    <row r="8367" spans="1:5">
      <c r="A8367" t="s">
        <v>26349</v>
      </c>
      <c r="B8367" t="s">
        <v>9618</v>
      </c>
      <c r="C8367">
        <v>6447</v>
      </c>
      <c r="D8367" t="s">
        <v>26350</v>
      </c>
      <c r="E8367">
        <v>4.62</v>
      </c>
    </row>
    <row r="8368" spans="1:5">
      <c r="A8368" t="s">
        <v>26351</v>
      </c>
      <c r="B8368" t="s">
        <v>9618</v>
      </c>
      <c r="C8368">
        <v>6447</v>
      </c>
      <c r="D8368" t="s">
        <v>26352</v>
      </c>
      <c r="E8368">
        <v>4.5999999999999996</v>
      </c>
    </row>
    <row r="8369" spans="1:5">
      <c r="A8369" t="s">
        <v>26353</v>
      </c>
      <c r="B8369" t="s">
        <v>9618</v>
      </c>
      <c r="C8369">
        <v>6447</v>
      </c>
      <c r="D8369" t="s">
        <v>26354</v>
      </c>
      <c r="E8369">
        <v>4.58</v>
      </c>
    </row>
    <row r="8370" spans="1:5">
      <c r="A8370" t="s">
        <v>26355</v>
      </c>
      <c r="B8370" t="s">
        <v>9618</v>
      </c>
      <c r="C8370">
        <v>6447</v>
      </c>
      <c r="D8370" t="s">
        <v>26356</v>
      </c>
      <c r="E8370">
        <v>3.05</v>
      </c>
    </row>
    <row r="8371" spans="1:5">
      <c r="A8371" t="s">
        <v>26357</v>
      </c>
      <c r="B8371" t="s">
        <v>9618</v>
      </c>
      <c r="C8371">
        <v>6447</v>
      </c>
      <c r="D8371" t="s">
        <v>26358</v>
      </c>
      <c r="E8371">
        <v>0</v>
      </c>
    </row>
    <row r="8372" spans="1:5">
      <c r="A8372" t="s">
        <v>26359</v>
      </c>
      <c r="B8372" t="s">
        <v>9618</v>
      </c>
      <c r="C8372">
        <v>6447</v>
      </c>
      <c r="D8372" t="s">
        <v>26360</v>
      </c>
      <c r="E8372">
        <v>0</v>
      </c>
    </row>
    <row r="8373" spans="1:5">
      <c r="A8373" t="s">
        <v>26361</v>
      </c>
      <c r="B8373" t="s">
        <v>9618</v>
      </c>
      <c r="C8373">
        <v>6447</v>
      </c>
      <c r="D8373" t="s">
        <v>26362</v>
      </c>
      <c r="E8373">
        <v>0</v>
      </c>
    </row>
    <row r="8374" spans="1:5">
      <c r="A8374" t="s">
        <v>26363</v>
      </c>
      <c r="B8374" t="s">
        <v>9618</v>
      </c>
      <c r="C8374">
        <v>6447</v>
      </c>
      <c r="D8374" t="s">
        <v>26364</v>
      </c>
      <c r="E8374">
        <v>0</v>
      </c>
    </row>
    <row r="8375" spans="1:5">
      <c r="A8375" t="s">
        <v>26365</v>
      </c>
      <c r="B8375" t="s">
        <v>9618</v>
      </c>
      <c r="C8375">
        <v>6447</v>
      </c>
      <c r="D8375" t="s">
        <v>26366</v>
      </c>
      <c r="E8375">
        <v>0</v>
      </c>
    </row>
    <row r="8376" spans="1:5">
      <c r="A8376" t="s">
        <v>26367</v>
      </c>
      <c r="B8376" t="s">
        <v>9618</v>
      </c>
      <c r="C8376">
        <v>6447</v>
      </c>
      <c r="D8376" t="s">
        <v>26368</v>
      </c>
      <c r="E8376">
        <v>0</v>
      </c>
    </row>
    <row r="8377" spans="1:5">
      <c r="A8377" t="s">
        <v>26369</v>
      </c>
      <c r="B8377" t="s">
        <v>9618</v>
      </c>
      <c r="C8377">
        <v>6447</v>
      </c>
      <c r="D8377" t="s">
        <v>26370</v>
      </c>
      <c r="E8377">
        <v>0</v>
      </c>
    </row>
    <row r="8378" spans="1:5">
      <c r="A8378" t="s">
        <v>26371</v>
      </c>
      <c r="B8378" t="s">
        <v>9618</v>
      </c>
      <c r="C8378">
        <v>6447</v>
      </c>
      <c r="D8378" t="s">
        <v>26372</v>
      </c>
      <c r="E8378">
        <v>0</v>
      </c>
    </row>
    <row r="8379" spans="1:5">
      <c r="A8379" t="s">
        <v>26373</v>
      </c>
      <c r="B8379" t="s">
        <v>9618</v>
      </c>
      <c r="C8379">
        <v>6447</v>
      </c>
      <c r="D8379" t="s">
        <v>26374</v>
      </c>
      <c r="E8379">
        <v>0</v>
      </c>
    </row>
    <row r="8380" spans="1:5">
      <c r="A8380" t="s">
        <v>26375</v>
      </c>
      <c r="B8380" t="s">
        <v>9618</v>
      </c>
      <c r="C8380">
        <v>6447</v>
      </c>
      <c r="D8380" t="s">
        <v>26376</v>
      </c>
      <c r="E8380">
        <v>0</v>
      </c>
    </row>
    <row r="8381" spans="1:5">
      <c r="A8381" t="s">
        <v>26377</v>
      </c>
      <c r="B8381" t="s">
        <v>9618</v>
      </c>
      <c r="C8381">
        <v>6447</v>
      </c>
      <c r="D8381" t="s">
        <v>26378</v>
      </c>
      <c r="E8381">
        <v>0</v>
      </c>
    </row>
    <row r="8382" spans="1:5">
      <c r="A8382" t="s">
        <v>26379</v>
      </c>
      <c r="B8382" t="s">
        <v>9618</v>
      </c>
      <c r="C8382">
        <v>6447</v>
      </c>
      <c r="D8382" t="s">
        <v>26380</v>
      </c>
      <c r="E8382">
        <v>0</v>
      </c>
    </row>
    <row r="8383" spans="1:5">
      <c r="A8383" t="s">
        <v>26381</v>
      </c>
      <c r="B8383" t="s">
        <v>9618</v>
      </c>
      <c r="C8383">
        <v>6447</v>
      </c>
      <c r="D8383" t="s">
        <v>26382</v>
      </c>
      <c r="E8383">
        <v>0</v>
      </c>
    </row>
    <row r="8384" spans="1:5">
      <c r="A8384" t="s">
        <v>26383</v>
      </c>
      <c r="B8384" t="s">
        <v>9618</v>
      </c>
      <c r="C8384">
        <v>6447</v>
      </c>
      <c r="D8384" t="s">
        <v>26384</v>
      </c>
      <c r="E8384">
        <v>0</v>
      </c>
    </row>
    <row r="8385" spans="1:5">
      <c r="A8385" t="s">
        <v>26385</v>
      </c>
      <c r="B8385" t="s">
        <v>9618</v>
      </c>
      <c r="C8385">
        <v>6447</v>
      </c>
      <c r="D8385" t="s">
        <v>26386</v>
      </c>
      <c r="E8385">
        <v>0</v>
      </c>
    </row>
    <row r="8386" spans="1:5">
      <c r="A8386" t="s">
        <v>26387</v>
      </c>
      <c r="B8386" t="s">
        <v>9618</v>
      </c>
      <c r="C8386">
        <v>6447</v>
      </c>
      <c r="D8386" t="s">
        <v>26388</v>
      </c>
      <c r="E8386">
        <v>1.5</v>
      </c>
    </row>
    <row r="8387" spans="1:5">
      <c r="A8387" t="s">
        <v>26389</v>
      </c>
      <c r="B8387" t="s">
        <v>9618</v>
      </c>
      <c r="C8387">
        <v>6447</v>
      </c>
      <c r="D8387" t="s">
        <v>26390</v>
      </c>
      <c r="E8387">
        <v>4.51</v>
      </c>
    </row>
    <row r="8388" spans="1:5">
      <c r="A8388" t="s">
        <v>26391</v>
      </c>
      <c r="B8388" t="s">
        <v>9618</v>
      </c>
      <c r="C8388">
        <v>6447</v>
      </c>
      <c r="D8388" t="s">
        <v>26392</v>
      </c>
      <c r="E8388">
        <v>4.62</v>
      </c>
    </row>
    <row r="8389" spans="1:5">
      <c r="A8389" t="s">
        <v>26393</v>
      </c>
      <c r="B8389" t="s">
        <v>9618</v>
      </c>
      <c r="C8389">
        <v>6447</v>
      </c>
      <c r="D8389" t="s">
        <v>26394</v>
      </c>
      <c r="E8389">
        <v>4.5599999999999996</v>
      </c>
    </row>
    <row r="8390" spans="1:5">
      <c r="A8390" t="s">
        <v>26395</v>
      </c>
      <c r="B8390" t="s">
        <v>9618</v>
      </c>
      <c r="C8390">
        <v>6447</v>
      </c>
      <c r="D8390" t="s">
        <v>26396</v>
      </c>
      <c r="E8390">
        <v>4.58</v>
      </c>
    </row>
    <row r="8391" spans="1:5">
      <c r="A8391" t="s">
        <v>26397</v>
      </c>
      <c r="B8391" t="s">
        <v>9618</v>
      </c>
      <c r="C8391">
        <v>6447</v>
      </c>
      <c r="D8391" t="s">
        <v>26398</v>
      </c>
      <c r="E8391">
        <v>4.58</v>
      </c>
    </row>
    <row r="8392" spans="1:5">
      <c r="A8392" t="s">
        <v>26399</v>
      </c>
      <c r="B8392" t="s">
        <v>9618</v>
      </c>
      <c r="C8392">
        <v>6447</v>
      </c>
      <c r="D8392" t="s">
        <v>26400</v>
      </c>
      <c r="E8392">
        <v>4.57</v>
      </c>
    </row>
    <row r="8393" spans="1:5">
      <c r="A8393" t="s">
        <v>26401</v>
      </c>
      <c r="B8393" t="s">
        <v>9618</v>
      </c>
      <c r="C8393">
        <v>6447</v>
      </c>
      <c r="D8393" t="s">
        <v>26402</v>
      </c>
      <c r="E8393">
        <v>4.5599999999999996</v>
      </c>
    </row>
    <row r="8394" spans="1:5">
      <c r="A8394" t="s">
        <v>26403</v>
      </c>
      <c r="B8394" t="s">
        <v>9618</v>
      </c>
      <c r="C8394">
        <v>6447</v>
      </c>
      <c r="D8394" t="s">
        <v>26404</v>
      </c>
      <c r="E8394">
        <v>3.03</v>
      </c>
    </row>
    <row r="8395" spans="1:5">
      <c r="A8395" t="s">
        <v>26405</v>
      </c>
      <c r="B8395" t="s">
        <v>9618</v>
      </c>
      <c r="C8395">
        <v>6447</v>
      </c>
      <c r="D8395" t="s">
        <v>26406</v>
      </c>
      <c r="E8395">
        <v>0</v>
      </c>
    </row>
    <row r="8396" spans="1:5">
      <c r="A8396" t="s">
        <v>26407</v>
      </c>
      <c r="B8396" t="s">
        <v>9618</v>
      </c>
      <c r="C8396">
        <v>6447</v>
      </c>
      <c r="D8396" t="s">
        <v>26408</v>
      </c>
      <c r="E8396">
        <v>0</v>
      </c>
    </row>
    <row r="8397" spans="1:5">
      <c r="A8397" t="s">
        <v>26409</v>
      </c>
      <c r="B8397" t="s">
        <v>9618</v>
      </c>
      <c r="C8397">
        <v>6447</v>
      </c>
      <c r="D8397" t="s">
        <v>26410</v>
      </c>
      <c r="E8397">
        <v>0</v>
      </c>
    </row>
    <row r="8398" spans="1:5">
      <c r="A8398" t="s">
        <v>26411</v>
      </c>
      <c r="B8398" t="s">
        <v>9618</v>
      </c>
      <c r="C8398">
        <v>6447</v>
      </c>
      <c r="D8398" t="s">
        <v>26412</v>
      </c>
      <c r="E8398">
        <v>0</v>
      </c>
    </row>
    <row r="8399" spans="1:5">
      <c r="A8399" t="s">
        <v>26413</v>
      </c>
      <c r="B8399" t="s">
        <v>9618</v>
      </c>
      <c r="C8399">
        <v>6447</v>
      </c>
      <c r="D8399" t="s">
        <v>26414</v>
      </c>
      <c r="E8399">
        <v>0</v>
      </c>
    </row>
    <row r="8400" spans="1:5">
      <c r="A8400" t="s">
        <v>26415</v>
      </c>
      <c r="B8400" t="s">
        <v>9618</v>
      </c>
      <c r="C8400">
        <v>6447</v>
      </c>
      <c r="D8400" t="s">
        <v>26416</v>
      </c>
      <c r="E8400">
        <v>0</v>
      </c>
    </row>
    <row r="8401" spans="1:5">
      <c r="A8401" t="s">
        <v>26417</v>
      </c>
      <c r="B8401" t="s">
        <v>9618</v>
      </c>
      <c r="C8401">
        <v>6447</v>
      </c>
      <c r="D8401" t="s">
        <v>26418</v>
      </c>
      <c r="E8401">
        <v>0</v>
      </c>
    </row>
    <row r="8402" spans="1:5">
      <c r="A8402" t="s">
        <v>26419</v>
      </c>
      <c r="B8402" t="s">
        <v>9618</v>
      </c>
      <c r="C8402">
        <v>6447</v>
      </c>
      <c r="D8402" t="s">
        <v>26420</v>
      </c>
      <c r="E8402">
        <v>0</v>
      </c>
    </row>
    <row r="8403" spans="1:5">
      <c r="A8403" t="s">
        <v>26421</v>
      </c>
      <c r="B8403" t="s">
        <v>9618</v>
      </c>
      <c r="C8403">
        <v>6447</v>
      </c>
      <c r="D8403" t="s">
        <v>26422</v>
      </c>
      <c r="E8403">
        <v>0</v>
      </c>
    </row>
    <row r="8404" spans="1:5">
      <c r="A8404" t="s">
        <v>26423</v>
      </c>
      <c r="B8404" t="s">
        <v>9618</v>
      </c>
      <c r="C8404">
        <v>6447</v>
      </c>
      <c r="D8404" t="s">
        <v>26424</v>
      </c>
      <c r="E8404">
        <v>0</v>
      </c>
    </row>
    <row r="8405" spans="1:5">
      <c r="A8405" t="s">
        <v>26425</v>
      </c>
      <c r="B8405" t="s">
        <v>9618</v>
      </c>
      <c r="C8405">
        <v>6447</v>
      </c>
      <c r="D8405" t="s">
        <v>26426</v>
      </c>
      <c r="E8405">
        <v>0</v>
      </c>
    </row>
    <row r="8406" spans="1:5">
      <c r="A8406" t="s">
        <v>26427</v>
      </c>
      <c r="B8406" t="s">
        <v>9618</v>
      </c>
      <c r="C8406">
        <v>6447</v>
      </c>
      <c r="D8406" t="s">
        <v>26428</v>
      </c>
      <c r="E8406">
        <v>0</v>
      </c>
    </row>
    <row r="8407" spans="1:5">
      <c r="A8407" t="s">
        <v>26429</v>
      </c>
      <c r="B8407" t="s">
        <v>9618</v>
      </c>
      <c r="C8407">
        <v>6447</v>
      </c>
      <c r="D8407" t="s">
        <v>26430</v>
      </c>
      <c r="E8407">
        <v>0</v>
      </c>
    </row>
    <row r="8408" spans="1:5">
      <c r="A8408" t="s">
        <v>26431</v>
      </c>
      <c r="B8408" t="s">
        <v>9618</v>
      </c>
      <c r="C8408">
        <v>6447</v>
      </c>
      <c r="D8408" t="s">
        <v>26432</v>
      </c>
      <c r="E8408">
        <v>0</v>
      </c>
    </row>
    <row r="8409" spans="1:5">
      <c r="A8409" t="s">
        <v>26433</v>
      </c>
      <c r="B8409" t="s">
        <v>9618</v>
      </c>
      <c r="C8409">
        <v>6447</v>
      </c>
      <c r="D8409" t="s">
        <v>26434</v>
      </c>
      <c r="E8409">
        <v>0</v>
      </c>
    </row>
    <row r="8410" spans="1:5">
      <c r="A8410" t="s">
        <v>26435</v>
      </c>
      <c r="B8410" t="s">
        <v>9618</v>
      </c>
      <c r="C8410">
        <v>6447</v>
      </c>
      <c r="D8410" t="s">
        <v>26436</v>
      </c>
      <c r="E8410">
        <v>1.49</v>
      </c>
    </row>
    <row r="8411" spans="1:5">
      <c r="A8411" t="s">
        <v>26437</v>
      </c>
      <c r="B8411" t="s">
        <v>9618</v>
      </c>
      <c r="C8411">
        <v>6447</v>
      </c>
      <c r="D8411" t="s">
        <v>26438</v>
      </c>
      <c r="E8411">
        <v>46.17</v>
      </c>
    </row>
    <row r="8412" spans="1:5">
      <c r="A8412" t="s">
        <v>26439</v>
      </c>
      <c r="B8412" t="s">
        <v>9618</v>
      </c>
      <c r="C8412">
        <v>6447</v>
      </c>
      <c r="D8412" t="s">
        <v>26440</v>
      </c>
      <c r="E8412">
        <v>527.84</v>
      </c>
    </row>
    <row r="8413" spans="1:5">
      <c r="A8413" t="s">
        <v>26441</v>
      </c>
      <c r="B8413" t="s">
        <v>9618</v>
      </c>
      <c r="C8413">
        <v>6447</v>
      </c>
      <c r="D8413" t="s">
        <v>26442</v>
      </c>
      <c r="E8413">
        <v>670.74</v>
      </c>
    </row>
    <row r="8414" spans="1:5">
      <c r="A8414" t="s">
        <v>26443</v>
      </c>
      <c r="B8414" t="s">
        <v>9618</v>
      </c>
      <c r="C8414">
        <v>6447</v>
      </c>
      <c r="D8414" t="s">
        <v>26444</v>
      </c>
      <c r="E8414">
        <v>662.35</v>
      </c>
    </row>
    <row r="8415" spans="1:5">
      <c r="A8415" t="s">
        <v>26445</v>
      </c>
      <c r="B8415" t="s">
        <v>9618</v>
      </c>
      <c r="C8415">
        <v>6447</v>
      </c>
      <c r="D8415" t="s">
        <v>26446</v>
      </c>
      <c r="E8415">
        <v>651.61</v>
      </c>
    </row>
    <row r="8416" spans="1:5">
      <c r="A8416" t="s">
        <v>26447</v>
      </c>
      <c r="B8416" t="s">
        <v>9618</v>
      </c>
      <c r="C8416">
        <v>6447</v>
      </c>
      <c r="D8416" t="s">
        <v>26448</v>
      </c>
      <c r="E8416">
        <v>365.4</v>
      </c>
    </row>
    <row r="8417" spans="1:5">
      <c r="A8417" t="s">
        <v>26449</v>
      </c>
      <c r="B8417" t="s">
        <v>9618</v>
      </c>
      <c r="C8417">
        <v>6447</v>
      </c>
      <c r="D8417" t="s">
        <v>26450</v>
      </c>
      <c r="E8417">
        <v>44.38</v>
      </c>
    </row>
    <row r="8418" spans="1:5">
      <c r="A8418" t="s">
        <v>26451</v>
      </c>
      <c r="B8418" t="s">
        <v>9618</v>
      </c>
      <c r="C8418">
        <v>6447</v>
      </c>
      <c r="D8418" t="s">
        <v>26452</v>
      </c>
      <c r="E8418">
        <v>3.01</v>
      </c>
    </row>
    <row r="8419" spans="1:5">
      <c r="A8419" t="s">
        <v>26453</v>
      </c>
      <c r="B8419" t="s">
        <v>9618</v>
      </c>
      <c r="C8419">
        <v>6447</v>
      </c>
      <c r="D8419" t="s">
        <v>26454</v>
      </c>
      <c r="E8419">
        <v>0</v>
      </c>
    </row>
    <row r="8420" spans="1:5">
      <c r="A8420" t="s">
        <v>26455</v>
      </c>
      <c r="B8420" t="s">
        <v>9618</v>
      </c>
      <c r="C8420">
        <v>6447</v>
      </c>
      <c r="D8420" t="s">
        <v>26456</v>
      </c>
      <c r="E8420">
        <v>0</v>
      </c>
    </row>
    <row r="8421" spans="1:5">
      <c r="A8421" t="s">
        <v>26457</v>
      </c>
      <c r="B8421" t="s">
        <v>9618</v>
      </c>
      <c r="C8421">
        <v>6447</v>
      </c>
      <c r="D8421" t="s">
        <v>26458</v>
      </c>
      <c r="E8421">
        <v>0</v>
      </c>
    </row>
    <row r="8422" spans="1:5">
      <c r="A8422" t="s">
        <v>26459</v>
      </c>
      <c r="B8422" t="s">
        <v>9618</v>
      </c>
      <c r="C8422">
        <v>6447</v>
      </c>
      <c r="D8422" t="s">
        <v>26460</v>
      </c>
      <c r="E8422">
        <v>0</v>
      </c>
    </row>
    <row r="8423" spans="1:5">
      <c r="A8423" t="s">
        <v>26461</v>
      </c>
      <c r="B8423" t="s">
        <v>9618</v>
      </c>
      <c r="C8423">
        <v>6447</v>
      </c>
      <c r="D8423" t="s">
        <v>26462</v>
      </c>
      <c r="E8423">
        <v>0</v>
      </c>
    </row>
    <row r="8424" spans="1:5">
      <c r="A8424" t="s">
        <v>26463</v>
      </c>
      <c r="B8424" t="s">
        <v>9618</v>
      </c>
      <c r="C8424">
        <v>6447</v>
      </c>
      <c r="D8424" t="s">
        <v>26464</v>
      </c>
      <c r="E8424">
        <v>0</v>
      </c>
    </row>
    <row r="8425" spans="1:5">
      <c r="A8425" t="s">
        <v>26465</v>
      </c>
      <c r="B8425" t="s">
        <v>9618</v>
      </c>
      <c r="C8425">
        <v>6447</v>
      </c>
      <c r="D8425" t="s">
        <v>26466</v>
      </c>
      <c r="E8425">
        <v>0</v>
      </c>
    </row>
    <row r="8426" spans="1:5">
      <c r="A8426" t="s">
        <v>26467</v>
      </c>
      <c r="B8426" t="s">
        <v>9618</v>
      </c>
      <c r="C8426">
        <v>6447</v>
      </c>
      <c r="D8426" t="s">
        <v>26468</v>
      </c>
      <c r="E8426">
        <v>0</v>
      </c>
    </row>
    <row r="8427" spans="1:5">
      <c r="A8427" t="s">
        <v>26469</v>
      </c>
      <c r="B8427" t="s">
        <v>9618</v>
      </c>
      <c r="C8427">
        <v>6447</v>
      </c>
      <c r="D8427" t="s">
        <v>26470</v>
      </c>
      <c r="E8427">
        <v>0</v>
      </c>
    </row>
    <row r="8428" spans="1:5">
      <c r="A8428" t="s">
        <v>26471</v>
      </c>
      <c r="B8428" t="s">
        <v>9618</v>
      </c>
      <c r="C8428">
        <v>6447</v>
      </c>
      <c r="D8428" t="s">
        <v>26472</v>
      </c>
      <c r="E8428">
        <v>0</v>
      </c>
    </row>
    <row r="8429" spans="1:5">
      <c r="A8429" t="s">
        <v>26473</v>
      </c>
      <c r="B8429" t="s">
        <v>9618</v>
      </c>
      <c r="C8429">
        <v>6447</v>
      </c>
      <c r="D8429" t="s">
        <v>26474</v>
      </c>
      <c r="E8429">
        <v>0</v>
      </c>
    </row>
    <row r="8430" spans="1:5">
      <c r="A8430" t="s">
        <v>26475</v>
      </c>
      <c r="B8430" t="s">
        <v>9618</v>
      </c>
      <c r="C8430">
        <v>6447</v>
      </c>
      <c r="D8430" t="s">
        <v>26476</v>
      </c>
      <c r="E8430">
        <v>0</v>
      </c>
    </row>
    <row r="8431" spans="1:5">
      <c r="A8431" t="s">
        <v>26477</v>
      </c>
      <c r="B8431" t="s">
        <v>9618</v>
      </c>
      <c r="C8431">
        <v>6447</v>
      </c>
      <c r="D8431" t="s">
        <v>26478</v>
      </c>
      <c r="E8431">
        <v>0</v>
      </c>
    </row>
    <row r="8432" spans="1:5">
      <c r="A8432" t="s">
        <v>26479</v>
      </c>
      <c r="B8432" t="s">
        <v>9618</v>
      </c>
      <c r="C8432">
        <v>6447</v>
      </c>
      <c r="D8432" t="s">
        <v>26480</v>
      </c>
      <c r="E8432">
        <v>0</v>
      </c>
    </row>
    <row r="8433" spans="1:5">
      <c r="A8433" t="s">
        <v>26481</v>
      </c>
      <c r="B8433" t="s">
        <v>9618</v>
      </c>
      <c r="C8433">
        <v>6447</v>
      </c>
      <c r="D8433" t="s">
        <v>26482</v>
      </c>
      <c r="E8433">
        <v>0</v>
      </c>
    </row>
    <row r="8434" spans="1:5">
      <c r="A8434" t="s">
        <v>26483</v>
      </c>
      <c r="B8434" t="s">
        <v>9618</v>
      </c>
      <c r="C8434">
        <v>6447</v>
      </c>
      <c r="D8434" t="s">
        <v>26484</v>
      </c>
      <c r="E8434">
        <v>1.45</v>
      </c>
    </row>
    <row r="8435" spans="1:5">
      <c r="A8435" t="s">
        <v>26485</v>
      </c>
      <c r="B8435" t="s">
        <v>9618</v>
      </c>
      <c r="C8435">
        <v>6447</v>
      </c>
      <c r="D8435" t="s">
        <v>26486</v>
      </c>
      <c r="E8435">
        <v>4.3600000000000003</v>
      </c>
    </row>
    <row r="8436" spans="1:5">
      <c r="A8436" t="s">
        <v>26487</v>
      </c>
      <c r="B8436" t="s">
        <v>9618</v>
      </c>
      <c r="C8436">
        <v>6447</v>
      </c>
      <c r="D8436" t="s">
        <v>26488</v>
      </c>
      <c r="E8436">
        <v>4.4000000000000004</v>
      </c>
    </row>
    <row r="8437" spans="1:5">
      <c r="A8437" t="s">
        <v>26489</v>
      </c>
      <c r="B8437" t="s">
        <v>9618</v>
      </c>
      <c r="C8437">
        <v>6447</v>
      </c>
      <c r="D8437" t="s">
        <v>26490</v>
      </c>
      <c r="E8437">
        <v>4.41</v>
      </c>
    </row>
    <row r="8438" spans="1:5">
      <c r="A8438" t="s">
        <v>26491</v>
      </c>
      <c r="B8438" t="s">
        <v>9618</v>
      </c>
      <c r="C8438">
        <v>6447</v>
      </c>
      <c r="D8438" t="s">
        <v>26492</v>
      </c>
      <c r="E8438">
        <v>4.42</v>
      </c>
    </row>
    <row r="8439" spans="1:5">
      <c r="A8439" t="s">
        <v>26493</v>
      </c>
      <c r="B8439" t="s">
        <v>9618</v>
      </c>
      <c r="C8439">
        <v>6447</v>
      </c>
      <c r="D8439" t="s">
        <v>26494</v>
      </c>
      <c r="E8439">
        <v>4.42</v>
      </c>
    </row>
    <row r="8440" spans="1:5">
      <c r="A8440" t="s">
        <v>26495</v>
      </c>
      <c r="B8440" t="s">
        <v>9618</v>
      </c>
      <c r="C8440">
        <v>6447</v>
      </c>
      <c r="D8440" t="s">
        <v>26496</v>
      </c>
      <c r="E8440">
        <v>4.42</v>
      </c>
    </row>
    <row r="8441" spans="1:5">
      <c r="A8441" t="s">
        <v>26497</v>
      </c>
      <c r="B8441" t="s">
        <v>9618</v>
      </c>
      <c r="C8441">
        <v>6447</v>
      </c>
      <c r="D8441" t="s">
        <v>26498</v>
      </c>
      <c r="E8441">
        <v>4.38</v>
      </c>
    </row>
    <row r="8442" spans="1:5">
      <c r="A8442" t="s">
        <v>26499</v>
      </c>
      <c r="B8442" t="s">
        <v>9618</v>
      </c>
      <c r="C8442">
        <v>6447</v>
      </c>
      <c r="D8442" t="s">
        <v>26500</v>
      </c>
      <c r="E8442">
        <v>2.91</v>
      </c>
    </row>
    <row r="8443" spans="1:5">
      <c r="A8443" t="s">
        <v>26501</v>
      </c>
      <c r="B8443" t="s">
        <v>9618</v>
      </c>
      <c r="C8443">
        <v>6447</v>
      </c>
      <c r="D8443" t="s">
        <v>26502</v>
      </c>
      <c r="E8443">
        <v>0</v>
      </c>
    </row>
    <row r="8444" spans="1:5">
      <c r="A8444" t="s">
        <v>26503</v>
      </c>
      <c r="B8444" t="s">
        <v>9618</v>
      </c>
      <c r="C8444">
        <v>6447</v>
      </c>
      <c r="D8444" t="s">
        <v>26504</v>
      </c>
      <c r="E8444">
        <v>0</v>
      </c>
    </row>
    <row r="8445" spans="1:5">
      <c r="A8445" t="s">
        <v>26505</v>
      </c>
      <c r="B8445" t="s">
        <v>9618</v>
      </c>
      <c r="C8445">
        <v>6447</v>
      </c>
      <c r="D8445" t="s">
        <v>26506</v>
      </c>
      <c r="E8445">
        <v>0</v>
      </c>
    </row>
    <row r="8446" spans="1:5">
      <c r="A8446" t="s">
        <v>26507</v>
      </c>
      <c r="B8446" t="s">
        <v>9618</v>
      </c>
      <c r="C8446">
        <v>6447</v>
      </c>
      <c r="D8446" t="s">
        <v>26508</v>
      </c>
      <c r="E8446">
        <v>0</v>
      </c>
    </row>
    <row r="8447" spans="1:5">
      <c r="A8447" t="s">
        <v>26509</v>
      </c>
      <c r="B8447" t="s">
        <v>9618</v>
      </c>
      <c r="C8447">
        <v>6447</v>
      </c>
      <c r="D8447" t="s">
        <v>26510</v>
      </c>
      <c r="E8447">
        <v>0</v>
      </c>
    </row>
    <row r="8448" spans="1:5">
      <c r="A8448" t="s">
        <v>26511</v>
      </c>
      <c r="B8448" t="s">
        <v>9618</v>
      </c>
      <c r="C8448">
        <v>6447</v>
      </c>
      <c r="D8448" t="s">
        <v>26512</v>
      </c>
      <c r="E8448">
        <v>0</v>
      </c>
    </row>
    <row r="8449" spans="1:5">
      <c r="A8449" t="s">
        <v>26513</v>
      </c>
      <c r="B8449" t="s">
        <v>9618</v>
      </c>
      <c r="C8449">
        <v>6447</v>
      </c>
      <c r="D8449" t="s">
        <v>26514</v>
      </c>
      <c r="E8449">
        <v>0</v>
      </c>
    </row>
    <row r="8450" spans="1:5">
      <c r="A8450" t="s">
        <v>26515</v>
      </c>
      <c r="B8450" t="s">
        <v>9618</v>
      </c>
      <c r="C8450">
        <v>6447</v>
      </c>
      <c r="D8450" t="s">
        <v>26516</v>
      </c>
      <c r="E8450">
        <v>0</v>
      </c>
    </row>
    <row r="8451" spans="1:5">
      <c r="A8451" t="s">
        <v>26517</v>
      </c>
      <c r="B8451" t="s">
        <v>9618</v>
      </c>
      <c r="C8451">
        <v>6447</v>
      </c>
      <c r="D8451" t="s">
        <v>26518</v>
      </c>
      <c r="E8451">
        <v>0</v>
      </c>
    </row>
    <row r="8452" spans="1:5">
      <c r="A8452" t="s">
        <v>26519</v>
      </c>
      <c r="B8452" t="s">
        <v>9618</v>
      </c>
      <c r="C8452">
        <v>6447</v>
      </c>
      <c r="D8452" t="s">
        <v>26520</v>
      </c>
      <c r="E8452">
        <v>0</v>
      </c>
    </row>
    <row r="8453" spans="1:5">
      <c r="A8453" t="s">
        <v>26521</v>
      </c>
      <c r="B8453" t="s">
        <v>9618</v>
      </c>
      <c r="C8453">
        <v>6447</v>
      </c>
      <c r="D8453" t="s">
        <v>26522</v>
      </c>
      <c r="E8453">
        <v>0</v>
      </c>
    </row>
    <row r="8454" spans="1:5">
      <c r="A8454" t="s">
        <v>26523</v>
      </c>
      <c r="B8454" t="s">
        <v>9618</v>
      </c>
      <c r="C8454">
        <v>6447</v>
      </c>
      <c r="D8454" t="s">
        <v>26524</v>
      </c>
      <c r="E8454">
        <v>0</v>
      </c>
    </row>
    <row r="8455" spans="1:5">
      <c r="A8455" t="s">
        <v>26525</v>
      </c>
      <c r="B8455" t="s">
        <v>9618</v>
      </c>
      <c r="C8455">
        <v>6447</v>
      </c>
      <c r="D8455" t="s">
        <v>26526</v>
      </c>
      <c r="E8455">
        <v>0</v>
      </c>
    </row>
    <row r="8456" spans="1:5">
      <c r="A8456" t="s">
        <v>26527</v>
      </c>
      <c r="B8456" t="s">
        <v>9618</v>
      </c>
      <c r="C8456">
        <v>6447</v>
      </c>
      <c r="D8456" t="s">
        <v>26528</v>
      </c>
      <c r="E8456">
        <v>0</v>
      </c>
    </row>
    <row r="8457" spans="1:5">
      <c r="A8457" t="s">
        <v>26529</v>
      </c>
      <c r="B8457" t="s">
        <v>9618</v>
      </c>
      <c r="C8457">
        <v>6447</v>
      </c>
      <c r="D8457" t="s">
        <v>26530</v>
      </c>
      <c r="E8457">
        <v>0</v>
      </c>
    </row>
    <row r="8458" spans="1:5">
      <c r="A8458" t="s">
        <v>26531</v>
      </c>
      <c r="B8458" t="s">
        <v>9618</v>
      </c>
      <c r="C8458">
        <v>6447</v>
      </c>
      <c r="D8458" t="s">
        <v>26532</v>
      </c>
      <c r="E8458">
        <v>1.49</v>
      </c>
    </row>
    <row r="8459" spans="1:5">
      <c r="A8459" t="s">
        <v>26533</v>
      </c>
      <c r="B8459" t="s">
        <v>9618</v>
      </c>
      <c r="C8459">
        <v>6447</v>
      </c>
      <c r="D8459" t="s">
        <v>26534</v>
      </c>
      <c r="E8459">
        <v>4.4800000000000004</v>
      </c>
    </row>
    <row r="8460" spans="1:5">
      <c r="A8460" t="s">
        <v>26535</v>
      </c>
      <c r="B8460" t="s">
        <v>9618</v>
      </c>
      <c r="C8460">
        <v>6447</v>
      </c>
      <c r="D8460" t="s">
        <v>26536</v>
      </c>
      <c r="E8460">
        <v>4.47</v>
      </c>
    </row>
    <row r="8461" spans="1:5">
      <c r="A8461" t="s">
        <v>26537</v>
      </c>
      <c r="B8461" t="s">
        <v>9618</v>
      </c>
      <c r="C8461">
        <v>6447</v>
      </c>
      <c r="D8461" t="s">
        <v>26538</v>
      </c>
      <c r="E8461">
        <v>4.46</v>
      </c>
    </row>
    <row r="8462" spans="1:5">
      <c r="A8462" t="s">
        <v>26539</v>
      </c>
      <c r="B8462" t="s">
        <v>9618</v>
      </c>
      <c r="C8462">
        <v>6447</v>
      </c>
      <c r="D8462" t="s">
        <v>26540</v>
      </c>
      <c r="E8462">
        <v>4.47</v>
      </c>
    </row>
    <row r="8463" spans="1:5">
      <c r="A8463" t="s">
        <v>26541</v>
      </c>
      <c r="B8463" t="s">
        <v>9618</v>
      </c>
      <c r="C8463">
        <v>6447</v>
      </c>
      <c r="D8463" t="s">
        <v>26542</v>
      </c>
      <c r="E8463">
        <v>4.4800000000000004</v>
      </c>
    </row>
    <row r="8464" spans="1:5">
      <c r="A8464" t="s">
        <v>26543</v>
      </c>
      <c r="B8464" t="s">
        <v>9618</v>
      </c>
      <c r="C8464">
        <v>6447</v>
      </c>
      <c r="D8464" t="s">
        <v>26544</v>
      </c>
      <c r="E8464">
        <v>4.47</v>
      </c>
    </row>
    <row r="8465" spans="1:5">
      <c r="A8465" t="s">
        <v>26545</v>
      </c>
      <c r="B8465" t="s">
        <v>9618</v>
      </c>
      <c r="C8465">
        <v>6447</v>
      </c>
      <c r="D8465" t="s">
        <v>26546</v>
      </c>
      <c r="E8465">
        <v>4.4800000000000004</v>
      </c>
    </row>
    <row r="8466" spans="1:5">
      <c r="A8466" t="s">
        <v>26547</v>
      </c>
      <c r="B8466" t="s">
        <v>9618</v>
      </c>
      <c r="C8466">
        <v>6447</v>
      </c>
      <c r="D8466" t="s">
        <v>26548</v>
      </c>
      <c r="E8466">
        <v>2.99</v>
      </c>
    </row>
    <row r="8467" spans="1:5">
      <c r="A8467" t="s">
        <v>26549</v>
      </c>
      <c r="B8467" t="s">
        <v>9618</v>
      </c>
      <c r="C8467">
        <v>6447</v>
      </c>
      <c r="D8467" t="s">
        <v>26550</v>
      </c>
      <c r="E8467">
        <v>0</v>
      </c>
    </row>
    <row r="8468" spans="1:5">
      <c r="A8468" t="s">
        <v>26551</v>
      </c>
      <c r="B8468" t="s">
        <v>9618</v>
      </c>
      <c r="C8468">
        <v>6447</v>
      </c>
      <c r="D8468" t="s">
        <v>26552</v>
      </c>
      <c r="E8468">
        <v>0</v>
      </c>
    </row>
    <row r="8469" spans="1:5">
      <c r="A8469" t="s">
        <v>26553</v>
      </c>
      <c r="B8469" t="s">
        <v>9618</v>
      </c>
      <c r="C8469">
        <v>6447</v>
      </c>
      <c r="D8469" t="s">
        <v>26554</v>
      </c>
      <c r="E8469">
        <v>0</v>
      </c>
    </row>
    <row r="8470" spans="1:5">
      <c r="A8470" t="s">
        <v>26555</v>
      </c>
      <c r="B8470" t="s">
        <v>9618</v>
      </c>
      <c r="C8470">
        <v>6447</v>
      </c>
      <c r="D8470" t="s">
        <v>26556</v>
      </c>
      <c r="E8470">
        <v>0</v>
      </c>
    </row>
    <row r="8471" spans="1:5">
      <c r="A8471" t="s">
        <v>26557</v>
      </c>
      <c r="B8471" t="s">
        <v>9618</v>
      </c>
      <c r="C8471">
        <v>6447</v>
      </c>
      <c r="D8471" t="s">
        <v>26558</v>
      </c>
      <c r="E8471">
        <v>0</v>
      </c>
    </row>
    <row r="8472" spans="1:5">
      <c r="A8472" t="s">
        <v>26559</v>
      </c>
      <c r="B8472" t="s">
        <v>9618</v>
      </c>
      <c r="C8472">
        <v>6447</v>
      </c>
      <c r="D8472" t="s">
        <v>26560</v>
      </c>
      <c r="E8472">
        <v>0</v>
      </c>
    </row>
    <row r="8473" spans="1:5">
      <c r="A8473" t="s">
        <v>26561</v>
      </c>
      <c r="B8473" t="s">
        <v>9618</v>
      </c>
      <c r="C8473">
        <v>6447</v>
      </c>
      <c r="D8473" t="s">
        <v>26562</v>
      </c>
      <c r="E8473">
        <v>0</v>
      </c>
    </row>
    <row r="8474" spans="1:5">
      <c r="A8474" t="s">
        <v>26563</v>
      </c>
      <c r="B8474" t="s">
        <v>9618</v>
      </c>
      <c r="C8474">
        <v>6447</v>
      </c>
      <c r="D8474" t="s">
        <v>26564</v>
      </c>
      <c r="E8474">
        <v>0</v>
      </c>
    </row>
    <row r="8475" spans="1:5">
      <c r="A8475" t="s">
        <v>26565</v>
      </c>
      <c r="B8475" t="s">
        <v>9618</v>
      </c>
      <c r="C8475">
        <v>6447</v>
      </c>
      <c r="D8475" t="s">
        <v>26566</v>
      </c>
      <c r="E8475">
        <v>0</v>
      </c>
    </row>
    <row r="8476" spans="1:5">
      <c r="A8476" t="s">
        <v>26567</v>
      </c>
      <c r="B8476" t="s">
        <v>9618</v>
      </c>
      <c r="C8476">
        <v>6447</v>
      </c>
      <c r="D8476" t="s">
        <v>26568</v>
      </c>
      <c r="E8476">
        <v>0</v>
      </c>
    </row>
    <row r="8477" spans="1:5">
      <c r="A8477" t="s">
        <v>26569</v>
      </c>
      <c r="B8477" t="s">
        <v>9618</v>
      </c>
      <c r="C8477">
        <v>6447</v>
      </c>
      <c r="D8477" t="s">
        <v>26570</v>
      </c>
      <c r="E8477">
        <v>0</v>
      </c>
    </row>
    <row r="8478" spans="1:5">
      <c r="A8478" t="s">
        <v>26571</v>
      </c>
      <c r="B8478" t="s">
        <v>9618</v>
      </c>
      <c r="C8478">
        <v>6447</v>
      </c>
      <c r="D8478" t="s">
        <v>26572</v>
      </c>
      <c r="E8478">
        <v>0</v>
      </c>
    </row>
    <row r="8479" spans="1:5">
      <c r="A8479" t="s">
        <v>26573</v>
      </c>
      <c r="B8479" t="s">
        <v>9618</v>
      </c>
      <c r="C8479">
        <v>6447</v>
      </c>
      <c r="D8479" t="s">
        <v>26574</v>
      </c>
      <c r="E8479">
        <v>0</v>
      </c>
    </row>
    <row r="8480" spans="1:5">
      <c r="A8480" t="s">
        <v>26575</v>
      </c>
      <c r="B8480" t="s">
        <v>9618</v>
      </c>
      <c r="C8480">
        <v>6447</v>
      </c>
      <c r="D8480" t="s">
        <v>26576</v>
      </c>
      <c r="E8480">
        <v>0</v>
      </c>
    </row>
    <row r="8481" spans="1:5">
      <c r="A8481" t="s">
        <v>26577</v>
      </c>
      <c r="B8481" t="s">
        <v>9618</v>
      </c>
      <c r="C8481">
        <v>6447</v>
      </c>
      <c r="D8481" t="s">
        <v>26578</v>
      </c>
      <c r="E8481">
        <v>0</v>
      </c>
    </row>
    <row r="8482" spans="1:5">
      <c r="A8482" t="s">
        <v>26579</v>
      </c>
      <c r="B8482" t="s">
        <v>9618</v>
      </c>
      <c r="C8482">
        <v>6447</v>
      </c>
      <c r="D8482" t="s">
        <v>26580</v>
      </c>
      <c r="E8482">
        <v>2.3199999999999998</v>
      </c>
    </row>
    <row r="8483" spans="1:5">
      <c r="A8483" t="s">
        <v>26581</v>
      </c>
      <c r="B8483" t="s">
        <v>9618</v>
      </c>
      <c r="C8483">
        <v>6447</v>
      </c>
      <c r="D8483" t="s">
        <v>26582</v>
      </c>
      <c r="E8483">
        <v>62.68</v>
      </c>
    </row>
    <row r="8484" spans="1:5">
      <c r="A8484" t="s">
        <v>26583</v>
      </c>
      <c r="B8484" t="s">
        <v>9618</v>
      </c>
      <c r="C8484">
        <v>6447</v>
      </c>
      <c r="D8484" t="s">
        <v>26584</v>
      </c>
      <c r="E8484">
        <v>248.99</v>
      </c>
    </row>
    <row r="8485" spans="1:5">
      <c r="A8485" t="s">
        <v>26585</v>
      </c>
      <c r="B8485" t="s">
        <v>9618</v>
      </c>
      <c r="C8485">
        <v>6447</v>
      </c>
      <c r="D8485" t="s">
        <v>26586</v>
      </c>
      <c r="E8485">
        <v>5.13</v>
      </c>
    </row>
    <row r="8486" spans="1:5">
      <c r="A8486" t="s">
        <v>26587</v>
      </c>
      <c r="B8486" t="s">
        <v>9618</v>
      </c>
      <c r="C8486">
        <v>6447</v>
      </c>
      <c r="D8486" t="s">
        <v>26588</v>
      </c>
      <c r="E8486">
        <v>4.54</v>
      </c>
    </row>
    <row r="8487" spans="1:5">
      <c r="A8487" t="s">
        <v>26589</v>
      </c>
      <c r="B8487" t="s">
        <v>9618</v>
      </c>
      <c r="C8487">
        <v>6447</v>
      </c>
      <c r="D8487" t="s">
        <v>26590</v>
      </c>
      <c r="E8487">
        <v>4.53</v>
      </c>
    </row>
    <row r="8488" spans="1:5">
      <c r="A8488" t="s">
        <v>26591</v>
      </c>
      <c r="B8488" t="s">
        <v>9618</v>
      </c>
      <c r="C8488">
        <v>6447</v>
      </c>
      <c r="D8488" t="s">
        <v>26592</v>
      </c>
      <c r="E8488">
        <v>4.55</v>
      </c>
    </row>
    <row r="8489" spans="1:5">
      <c r="A8489" t="s">
        <v>26593</v>
      </c>
      <c r="B8489" t="s">
        <v>9618</v>
      </c>
      <c r="C8489">
        <v>6447</v>
      </c>
      <c r="D8489" t="s">
        <v>26594</v>
      </c>
      <c r="E8489">
        <v>4.59</v>
      </c>
    </row>
    <row r="8490" spans="1:5">
      <c r="A8490" t="s">
        <v>26595</v>
      </c>
      <c r="B8490" t="s">
        <v>9618</v>
      </c>
      <c r="C8490">
        <v>6447</v>
      </c>
      <c r="D8490" t="s">
        <v>26596</v>
      </c>
      <c r="E8490">
        <v>3.03</v>
      </c>
    </row>
    <row r="8491" spans="1:5">
      <c r="A8491" t="s">
        <v>26597</v>
      </c>
      <c r="B8491" t="s">
        <v>9618</v>
      </c>
      <c r="C8491">
        <v>6447</v>
      </c>
      <c r="D8491" t="s">
        <v>26598</v>
      </c>
      <c r="E8491">
        <v>0</v>
      </c>
    </row>
    <row r="8492" spans="1:5">
      <c r="A8492" t="s">
        <v>26599</v>
      </c>
      <c r="B8492" t="s">
        <v>9618</v>
      </c>
      <c r="C8492">
        <v>6447</v>
      </c>
      <c r="D8492" t="s">
        <v>26600</v>
      </c>
      <c r="E8492">
        <v>0</v>
      </c>
    </row>
    <row r="8493" spans="1:5">
      <c r="A8493" t="s">
        <v>26601</v>
      </c>
      <c r="B8493" t="s">
        <v>9618</v>
      </c>
      <c r="C8493">
        <v>6447</v>
      </c>
      <c r="D8493" t="s">
        <v>26602</v>
      </c>
      <c r="E8493">
        <v>0</v>
      </c>
    </row>
    <row r="8494" spans="1:5">
      <c r="A8494" t="s">
        <v>26603</v>
      </c>
      <c r="B8494" t="s">
        <v>9618</v>
      </c>
      <c r="C8494">
        <v>6447</v>
      </c>
      <c r="D8494" t="s">
        <v>26604</v>
      </c>
      <c r="E8494">
        <v>0</v>
      </c>
    </row>
    <row r="8495" spans="1:5">
      <c r="A8495" t="s">
        <v>26605</v>
      </c>
      <c r="B8495" t="s">
        <v>9618</v>
      </c>
      <c r="C8495">
        <v>6447</v>
      </c>
      <c r="D8495" t="s">
        <v>26606</v>
      </c>
      <c r="E8495">
        <v>0</v>
      </c>
    </row>
    <row r="8496" spans="1:5">
      <c r="A8496" t="s">
        <v>26607</v>
      </c>
      <c r="B8496" t="s">
        <v>9618</v>
      </c>
      <c r="C8496">
        <v>6447</v>
      </c>
      <c r="D8496" t="s">
        <v>26608</v>
      </c>
      <c r="E8496">
        <v>0</v>
      </c>
    </row>
    <row r="8497" spans="1:5">
      <c r="A8497" t="s">
        <v>26609</v>
      </c>
      <c r="B8497" t="s">
        <v>9618</v>
      </c>
      <c r="C8497">
        <v>6447</v>
      </c>
      <c r="D8497" t="s">
        <v>26610</v>
      </c>
      <c r="E8497">
        <v>0</v>
      </c>
    </row>
    <row r="8498" spans="1:5">
      <c r="A8498" t="s">
        <v>26611</v>
      </c>
      <c r="B8498" t="s">
        <v>9618</v>
      </c>
      <c r="C8498">
        <v>6447</v>
      </c>
      <c r="D8498" t="s">
        <v>26612</v>
      </c>
      <c r="E8498">
        <v>0</v>
      </c>
    </row>
    <row r="8499" spans="1:5">
      <c r="A8499" t="s">
        <v>26613</v>
      </c>
      <c r="B8499" t="s">
        <v>9618</v>
      </c>
      <c r="C8499">
        <v>6447</v>
      </c>
      <c r="D8499" t="s">
        <v>26614</v>
      </c>
      <c r="E8499">
        <v>0</v>
      </c>
    </row>
    <row r="8500" spans="1:5">
      <c r="A8500" t="s">
        <v>26615</v>
      </c>
      <c r="B8500" t="s">
        <v>9618</v>
      </c>
      <c r="C8500">
        <v>6447</v>
      </c>
      <c r="D8500" t="s">
        <v>26616</v>
      </c>
      <c r="E8500">
        <v>0</v>
      </c>
    </row>
    <row r="8501" spans="1:5">
      <c r="A8501" t="s">
        <v>26617</v>
      </c>
      <c r="B8501" t="s">
        <v>9618</v>
      </c>
      <c r="C8501">
        <v>6447</v>
      </c>
      <c r="D8501" t="s">
        <v>26618</v>
      </c>
      <c r="E8501">
        <v>0</v>
      </c>
    </row>
    <row r="8502" spans="1:5">
      <c r="A8502" t="s">
        <v>26619</v>
      </c>
      <c r="B8502" t="s">
        <v>9618</v>
      </c>
      <c r="C8502">
        <v>6447</v>
      </c>
      <c r="D8502" t="s">
        <v>26620</v>
      </c>
      <c r="E8502">
        <v>0</v>
      </c>
    </row>
    <row r="8503" spans="1:5">
      <c r="A8503" t="s">
        <v>26621</v>
      </c>
      <c r="B8503" t="s">
        <v>9618</v>
      </c>
      <c r="C8503">
        <v>6447</v>
      </c>
      <c r="D8503" t="s">
        <v>26622</v>
      </c>
      <c r="E8503">
        <v>0</v>
      </c>
    </row>
    <row r="8504" spans="1:5">
      <c r="A8504" t="s">
        <v>26623</v>
      </c>
      <c r="B8504" t="s">
        <v>9618</v>
      </c>
      <c r="C8504">
        <v>6447</v>
      </c>
      <c r="D8504" t="s">
        <v>26624</v>
      </c>
      <c r="E8504">
        <v>0</v>
      </c>
    </row>
    <row r="8505" spans="1:5">
      <c r="A8505" t="s">
        <v>26625</v>
      </c>
      <c r="B8505" t="s">
        <v>9618</v>
      </c>
      <c r="C8505">
        <v>6447</v>
      </c>
      <c r="D8505" t="s">
        <v>26626</v>
      </c>
      <c r="E8505">
        <v>0</v>
      </c>
    </row>
    <row r="8506" spans="1:5">
      <c r="A8506" t="s">
        <v>26627</v>
      </c>
      <c r="B8506" t="s">
        <v>9618</v>
      </c>
      <c r="C8506">
        <v>6447</v>
      </c>
      <c r="D8506" t="s">
        <v>26628</v>
      </c>
      <c r="E8506">
        <v>1.53</v>
      </c>
    </row>
    <row r="8507" spans="1:5">
      <c r="A8507" t="s">
        <v>26629</v>
      </c>
      <c r="B8507" t="s">
        <v>9618</v>
      </c>
      <c r="C8507">
        <v>6447</v>
      </c>
      <c r="D8507" t="s">
        <v>26630</v>
      </c>
      <c r="E8507">
        <v>4.58</v>
      </c>
    </row>
    <row r="8508" spans="1:5">
      <c r="A8508" t="s">
        <v>26631</v>
      </c>
      <c r="B8508" t="s">
        <v>9618</v>
      </c>
      <c r="C8508">
        <v>6447</v>
      </c>
      <c r="D8508" t="s">
        <v>26632</v>
      </c>
      <c r="E8508">
        <v>4.6100000000000003</v>
      </c>
    </row>
    <row r="8509" spans="1:5">
      <c r="A8509" t="s">
        <v>26633</v>
      </c>
      <c r="B8509" t="s">
        <v>9618</v>
      </c>
      <c r="C8509">
        <v>6447</v>
      </c>
      <c r="D8509" t="s">
        <v>26634</v>
      </c>
      <c r="E8509">
        <v>4.63</v>
      </c>
    </row>
    <row r="8510" spans="1:5">
      <c r="A8510" t="s">
        <v>26635</v>
      </c>
      <c r="B8510" t="s">
        <v>9618</v>
      </c>
      <c r="C8510">
        <v>6447</v>
      </c>
      <c r="D8510" t="s">
        <v>26636</v>
      </c>
      <c r="E8510">
        <v>4.9000000000000004</v>
      </c>
    </row>
    <row r="8511" spans="1:5">
      <c r="A8511" t="s">
        <v>26637</v>
      </c>
      <c r="B8511" t="s">
        <v>9618</v>
      </c>
      <c r="C8511">
        <v>6447</v>
      </c>
      <c r="D8511" t="s">
        <v>26638</v>
      </c>
      <c r="E8511">
        <v>7.16</v>
      </c>
    </row>
    <row r="8512" spans="1:5">
      <c r="A8512" t="s">
        <v>26639</v>
      </c>
      <c r="B8512" t="s">
        <v>9618</v>
      </c>
      <c r="C8512">
        <v>6447</v>
      </c>
      <c r="D8512" t="s">
        <v>26640</v>
      </c>
      <c r="E8512">
        <v>14.32</v>
      </c>
    </row>
    <row r="8513" spans="1:5">
      <c r="A8513" t="s">
        <v>26641</v>
      </c>
      <c r="B8513" t="s">
        <v>9618</v>
      </c>
      <c r="C8513">
        <v>6447</v>
      </c>
      <c r="D8513" t="s">
        <v>26642</v>
      </c>
      <c r="E8513">
        <v>4.6399999999999997</v>
      </c>
    </row>
    <row r="8514" spans="1:5">
      <c r="A8514" t="s">
        <v>26643</v>
      </c>
      <c r="B8514" t="s">
        <v>9618</v>
      </c>
      <c r="C8514">
        <v>6447</v>
      </c>
      <c r="D8514" t="s">
        <v>26644</v>
      </c>
      <c r="E8514">
        <v>3.09</v>
      </c>
    </row>
    <row r="8515" spans="1:5">
      <c r="A8515" t="s">
        <v>26645</v>
      </c>
      <c r="B8515" t="s">
        <v>9618</v>
      </c>
      <c r="C8515">
        <v>6447</v>
      </c>
      <c r="D8515" t="s">
        <v>26646</v>
      </c>
      <c r="E8515">
        <v>0</v>
      </c>
    </row>
    <row r="8516" spans="1:5">
      <c r="A8516" t="s">
        <v>26647</v>
      </c>
      <c r="B8516" t="s">
        <v>9618</v>
      </c>
      <c r="C8516">
        <v>6447</v>
      </c>
      <c r="D8516" t="s">
        <v>26648</v>
      </c>
      <c r="E8516">
        <v>0</v>
      </c>
    </row>
    <row r="8517" spans="1:5">
      <c r="A8517" t="s">
        <v>26649</v>
      </c>
      <c r="B8517" t="s">
        <v>9618</v>
      </c>
      <c r="C8517">
        <v>6447</v>
      </c>
      <c r="D8517" t="s">
        <v>26650</v>
      </c>
      <c r="E8517">
        <v>0</v>
      </c>
    </row>
    <row r="8518" spans="1:5">
      <c r="A8518" t="s">
        <v>26651</v>
      </c>
      <c r="B8518" t="s">
        <v>9618</v>
      </c>
      <c r="C8518">
        <v>6447</v>
      </c>
      <c r="D8518" t="s">
        <v>26652</v>
      </c>
      <c r="E8518">
        <v>0</v>
      </c>
    </row>
    <row r="8519" spans="1:5">
      <c r="A8519" t="s">
        <v>26653</v>
      </c>
      <c r="B8519" t="s">
        <v>9618</v>
      </c>
      <c r="C8519">
        <v>6447</v>
      </c>
      <c r="D8519" t="s">
        <v>26654</v>
      </c>
      <c r="E8519">
        <v>0</v>
      </c>
    </row>
    <row r="8520" spans="1:5">
      <c r="A8520" t="s">
        <v>26655</v>
      </c>
      <c r="B8520" t="s">
        <v>9618</v>
      </c>
      <c r="C8520">
        <v>6447</v>
      </c>
      <c r="D8520" t="s">
        <v>26656</v>
      </c>
      <c r="E8520">
        <v>0</v>
      </c>
    </row>
    <row r="8521" spans="1:5">
      <c r="A8521" t="s">
        <v>26657</v>
      </c>
      <c r="B8521" t="s">
        <v>9618</v>
      </c>
      <c r="C8521">
        <v>6447</v>
      </c>
      <c r="D8521" t="s">
        <v>26658</v>
      </c>
      <c r="E8521">
        <v>0</v>
      </c>
    </row>
    <row r="8522" spans="1:5">
      <c r="A8522" t="s">
        <v>26659</v>
      </c>
      <c r="B8522" t="s">
        <v>9618</v>
      </c>
      <c r="C8522">
        <v>6447</v>
      </c>
      <c r="D8522" t="s">
        <v>26660</v>
      </c>
      <c r="E8522">
        <v>0</v>
      </c>
    </row>
    <row r="8523" spans="1:5">
      <c r="A8523" t="s">
        <v>26661</v>
      </c>
      <c r="B8523" t="s">
        <v>9618</v>
      </c>
      <c r="C8523">
        <v>6447</v>
      </c>
      <c r="D8523" t="s">
        <v>26662</v>
      </c>
      <c r="E8523">
        <v>0</v>
      </c>
    </row>
    <row r="8524" spans="1:5">
      <c r="A8524" t="s">
        <v>26663</v>
      </c>
      <c r="B8524" t="s">
        <v>9618</v>
      </c>
      <c r="C8524">
        <v>6447</v>
      </c>
      <c r="D8524" t="s">
        <v>26664</v>
      </c>
      <c r="E8524">
        <v>0</v>
      </c>
    </row>
    <row r="8525" spans="1:5">
      <c r="A8525" t="s">
        <v>26665</v>
      </c>
      <c r="B8525" t="s">
        <v>9618</v>
      </c>
      <c r="C8525">
        <v>6447</v>
      </c>
      <c r="D8525" t="s">
        <v>26666</v>
      </c>
      <c r="E8525">
        <v>0</v>
      </c>
    </row>
    <row r="8526" spans="1:5">
      <c r="A8526" t="s">
        <v>26667</v>
      </c>
      <c r="B8526" t="s">
        <v>9618</v>
      </c>
      <c r="C8526">
        <v>6447</v>
      </c>
      <c r="D8526" t="s">
        <v>26668</v>
      </c>
      <c r="E8526">
        <v>0</v>
      </c>
    </row>
    <row r="8527" spans="1:5">
      <c r="A8527" t="s">
        <v>26669</v>
      </c>
      <c r="B8527" t="s">
        <v>9618</v>
      </c>
      <c r="C8527">
        <v>6447</v>
      </c>
      <c r="D8527" t="s">
        <v>26670</v>
      </c>
      <c r="E8527">
        <v>0</v>
      </c>
    </row>
    <row r="8528" spans="1:5">
      <c r="A8528" t="s">
        <v>26671</v>
      </c>
      <c r="B8528" t="s">
        <v>9618</v>
      </c>
      <c r="C8528">
        <v>6447</v>
      </c>
      <c r="D8528" t="s">
        <v>26672</v>
      </c>
      <c r="E8528">
        <v>0</v>
      </c>
    </row>
    <row r="8529" spans="1:5">
      <c r="A8529" t="s">
        <v>26673</v>
      </c>
      <c r="B8529" t="s">
        <v>9618</v>
      </c>
      <c r="C8529">
        <v>6447</v>
      </c>
      <c r="D8529" t="s">
        <v>26674</v>
      </c>
      <c r="E8529">
        <v>0</v>
      </c>
    </row>
    <row r="8530" spans="1:5">
      <c r="A8530" t="s">
        <v>26675</v>
      </c>
      <c r="B8530" t="s">
        <v>9618</v>
      </c>
      <c r="C8530">
        <v>6447</v>
      </c>
      <c r="D8530" t="s">
        <v>26676</v>
      </c>
      <c r="E8530">
        <v>1.51</v>
      </c>
    </row>
    <row r="8531" spans="1:5">
      <c r="A8531" t="s">
        <v>26677</v>
      </c>
      <c r="B8531" t="s">
        <v>9618</v>
      </c>
      <c r="C8531">
        <v>6447</v>
      </c>
      <c r="D8531" t="s">
        <v>26678</v>
      </c>
      <c r="E8531">
        <v>4.51</v>
      </c>
    </row>
    <row r="8532" spans="1:5">
      <c r="A8532" t="s">
        <v>26679</v>
      </c>
      <c r="B8532" t="s">
        <v>9618</v>
      </c>
      <c r="C8532">
        <v>6447</v>
      </c>
      <c r="D8532" t="s">
        <v>26680</v>
      </c>
      <c r="E8532">
        <v>4.5199999999999996</v>
      </c>
    </row>
    <row r="8533" spans="1:5">
      <c r="A8533" t="s">
        <v>26681</v>
      </c>
      <c r="B8533" t="s">
        <v>9618</v>
      </c>
      <c r="C8533">
        <v>6447</v>
      </c>
      <c r="D8533" t="s">
        <v>26682</v>
      </c>
      <c r="E8533">
        <v>4.55</v>
      </c>
    </row>
    <row r="8534" spans="1:5">
      <c r="A8534" t="s">
        <v>26683</v>
      </c>
      <c r="B8534" t="s">
        <v>9618</v>
      </c>
      <c r="C8534">
        <v>6447</v>
      </c>
      <c r="D8534" t="s">
        <v>26684</v>
      </c>
      <c r="E8534">
        <v>4.5599999999999996</v>
      </c>
    </row>
    <row r="8535" spans="1:5">
      <c r="A8535" t="s">
        <v>26685</v>
      </c>
      <c r="B8535" t="s">
        <v>9618</v>
      </c>
      <c r="C8535">
        <v>6447</v>
      </c>
      <c r="D8535" t="s">
        <v>26686</v>
      </c>
      <c r="E8535">
        <v>4.72</v>
      </c>
    </row>
    <row r="8536" spans="1:5">
      <c r="A8536" t="s">
        <v>26687</v>
      </c>
      <c r="B8536" t="s">
        <v>9618</v>
      </c>
      <c r="C8536">
        <v>6447</v>
      </c>
      <c r="D8536" t="s">
        <v>26688</v>
      </c>
      <c r="E8536">
        <v>4.57</v>
      </c>
    </row>
    <row r="8537" spans="1:5">
      <c r="A8537" t="s">
        <v>26689</v>
      </c>
      <c r="B8537" t="s">
        <v>9618</v>
      </c>
      <c r="C8537">
        <v>6447</v>
      </c>
      <c r="D8537" t="s">
        <v>26690</v>
      </c>
      <c r="E8537">
        <v>4.5599999999999996</v>
      </c>
    </row>
    <row r="8538" spans="1:5">
      <c r="A8538" t="s">
        <v>26691</v>
      </c>
      <c r="B8538" t="s">
        <v>9618</v>
      </c>
      <c r="C8538">
        <v>6447</v>
      </c>
      <c r="D8538" t="s">
        <v>26692</v>
      </c>
      <c r="E8538">
        <v>3.06</v>
      </c>
    </row>
    <row r="8539" spans="1:5">
      <c r="A8539" t="s">
        <v>26693</v>
      </c>
      <c r="B8539" t="s">
        <v>9618</v>
      </c>
      <c r="C8539">
        <v>6447</v>
      </c>
      <c r="D8539" t="s">
        <v>26694</v>
      </c>
      <c r="E8539">
        <v>0</v>
      </c>
    </row>
    <row r="8540" spans="1:5">
      <c r="A8540" t="s">
        <v>26695</v>
      </c>
      <c r="B8540" t="s">
        <v>9618</v>
      </c>
      <c r="C8540">
        <v>6447</v>
      </c>
      <c r="D8540" t="s">
        <v>26696</v>
      </c>
      <c r="E8540">
        <v>0</v>
      </c>
    </row>
    <row r="8541" spans="1:5">
      <c r="A8541" t="s">
        <v>26697</v>
      </c>
      <c r="B8541" t="s">
        <v>9618</v>
      </c>
      <c r="C8541">
        <v>6447</v>
      </c>
      <c r="D8541" t="s">
        <v>26698</v>
      </c>
      <c r="E8541">
        <v>0</v>
      </c>
    </row>
    <row r="8542" spans="1:5">
      <c r="A8542" t="s">
        <v>26699</v>
      </c>
      <c r="B8542" t="s">
        <v>9618</v>
      </c>
      <c r="C8542">
        <v>6447</v>
      </c>
      <c r="D8542" t="s">
        <v>26700</v>
      </c>
      <c r="E8542">
        <v>0</v>
      </c>
    </row>
    <row r="8543" spans="1:5">
      <c r="A8543" t="s">
        <v>26701</v>
      </c>
      <c r="B8543" t="s">
        <v>9618</v>
      </c>
      <c r="C8543">
        <v>6447</v>
      </c>
      <c r="D8543" t="s">
        <v>26702</v>
      </c>
      <c r="E8543">
        <v>0</v>
      </c>
    </row>
    <row r="8544" spans="1:5">
      <c r="A8544" t="s">
        <v>26703</v>
      </c>
      <c r="B8544" t="s">
        <v>9618</v>
      </c>
      <c r="C8544">
        <v>6447</v>
      </c>
      <c r="D8544" t="s">
        <v>26704</v>
      </c>
      <c r="E8544">
        <v>0</v>
      </c>
    </row>
    <row r="8545" spans="1:5">
      <c r="A8545" t="s">
        <v>26705</v>
      </c>
      <c r="B8545" t="s">
        <v>9618</v>
      </c>
      <c r="C8545">
        <v>6447</v>
      </c>
      <c r="D8545" t="s">
        <v>26706</v>
      </c>
      <c r="E8545">
        <v>0</v>
      </c>
    </row>
    <row r="8546" spans="1:5">
      <c r="A8546" t="s">
        <v>26707</v>
      </c>
      <c r="B8546" t="s">
        <v>9618</v>
      </c>
      <c r="C8546">
        <v>6447</v>
      </c>
      <c r="D8546" t="s">
        <v>26708</v>
      </c>
      <c r="E8546">
        <v>0</v>
      </c>
    </row>
    <row r="8547" spans="1:5">
      <c r="A8547" t="s">
        <v>26709</v>
      </c>
      <c r="B8547" t="s">
        <v>9618</v>
      </c>
      <c r="C8547">
        <v>6447</v>
      </c>
      <c r="D8547" t="s">
        <v>26710</v>
      </c>
      <c r="E8547">
        <v>0</v>
      </c>
    </row>
    <row r="8548" spans="1:5">
      <c r="A8548" t="s">
        <v>26711</v>
      </c>
      <c r="B8548" t="s">
        <v>9618</v>
      </c>
      <c r="C8548">
        <v>6447</v>
      </c>
      <c r="D8548" t="s">
        <v>26712</v>
      </c>
      <c r="E8548">
        <v>0</v>
      </c>
    </row>
    <row r="8549" spans="1:5">
      <c r="A8549" t="s">
        <v>26713</v>
      </c>
      <c r="B8549" t="s">
        <v>9618</v>
      </c>
      <c r="C8549">
        <v>6447</v>
      </c>
      <c r="D8549" t="s">
        <v>26714</v>
      </c>
      <c r="E8549">
        <v>0</v>
      </c>
    </row>
    <row r="8550" spans="1:5">
      <c r="A8550" t="s">
        <v>26715</v>
      </c>
      <c r="B8550" t="s">
        <v>9618</v>
      </c>
      <c r="C8550">
        <v>6447</v>
      </c>
      <c r="D8550" t="s">
        <v>26716</v>
      </c>
      <c r="E8550">
        <v>0</v>
      </c>
    </row>
    <row r="8551" spans="1:5">
      <c r="A8551" t="s">
        <v>26717</v>
      </c>
      <c r="B8551" t="s">
        <v>9618</v>
      </c>
      <c r="C8551">
        <v>6447</v>
      </c>
      <c r="D8551" t="s">
        <v>26718</v>
      </c>
      <c r="E8551">
        <v>0</v>
      </c>
    </row>
    <row r="8552" spans="1:5">
      <c r="A8552" t="s">
        <v>26719</v>
      </c>
      <c r="B8552" t="s">
        <v>9618</v>
      </c>
      <c r="C8552">
        <v>6447</v>
      </c>
      <c r="D8552" t="s">
        <v>26720</v>
      </c>
      <c r="E8552">
        <v>0</v>
      </c>
    </row>
    <row r="8553" spans="1:5">
      <c r="A8553" t="s">
        <v>26721</v>
      </c>
      <c r="B8553" t="s">
        <v>9618</v>
      </c>
      <c r="C8553">
        <v>6447</v>
      </c>
      <c r="D8553" t="s">
        <v>26722</v>
      </c>
      <c r="E8553">
        <v>0</v>
      </c>
    </row>
    <row r="8554" spans="1:5">
      <c r="A8554" t="s">
        <v>26723</v>
      </c>
      <c r="B8554" t="s">
        <v>9618</v>
      </c>
      <c r="C8554">
        <v>6447</v>
      </c>
      <c r="D8554" t="s">
        <v>26724</v>
      </c>
      <c r="E8554">
        <v>1.52</v>
      </c>
    </row>
    <row r="8555" spans="1:5">
      <c r="A8555" t="s">
        <v>26725</v>
      </c>
      <c r="B8555" t="s">
        <v>9618</v>
      </c>
      <c r="C8555">
        <v>6447</v>
      </c>
      <c r="D8555" t="s">
        <v>26726</v>
      </c>
      <c r="E8555">
        <v>4.58</v>
      </c>
    </row>
    <row r="8556" spans="1:5">
      <c r="A8556" t="s">
        <v>26727</v>
      </c>
      <c r="B8556" t="s">
        <v>9618</v>
      </c>
      <c r="C8556">
        <v>6447</v>
      </c>
      <c r="D8556" t="s">
        <v>26728</v>
      </c>
      <c r="E8556">
        <v>4.59</v>
      </c>
    </row>
    <row r="8557" spans="1:5">
      <c r="A8557" t="s">
        <v>26729</v>
      </c>
      <c r="B8557" t="s">
        <v>9618</v>
      </c>
      <c r="C8557">
        <v>6447</v>
      </c>
      <c r="D8557" t="s">
        <v>26730</v>
      </c>
      <c r="E8557">
        <v>4.67</v>
      </c>
    </row>
    <row r="8558" spans="1:5">
      <c r="A8558" t="s">
        <v>26731</v>
      </c>
      <c r="B8558" t="s">
        <v>9618</v>
      </c>
      <c r="C8558">
        <v>6447</v>
      </c>
      <c r="D8558" t="s">
        <v>26732</v>
      </c>
      <c r="E8558">
        <v>4.66</v>
      </c>
    </row>
    <row r="8559" spans="1:5">
      <c r="A8559" t="s">
        <v>26733</v>
      </c>
      <c r="B8559" t="s">
        <v>9618</v>
      </c>
      <c r="C8559">
        <v>6447</v>
      </c>
      <c r="D8559" t="s">
        <v>26734</v>
      </c>
      <c r="E8559">
        <v>5.15</v>
      </c>
    </row>
    <row r="8560" spans="1:5">
      <c r="A8560" t="s">
        <v>26735</v>
      </c>
      <c r="B8560" t="s">
        <v>9618</v>
      </c>
      <c r="C8560">
        <v>6447</v>
      </c>
      <c r="D8560" t="s">
        <v>26736</v>
      </c>
      <c r="E8560">
        <v>5.83</v>
      </c>
    </row>
    <row r="8561" spans="1:5">
      <c r="A8561" t="s">
        <v>26737</v>
      </c>
      <c r="B8561" t="s">
        <v>9618</v>
      </c>
      <c r="C8561">
        <v>6447</v>
      </c>
      <c r="D8561" t="s">
        <v>26738</v>
      </c>
      <c r="E8561">
        <v>4.6500000000000004</v>
      </c>
    </row>
    <row r="8562" spans="1:5">
      <c r="A8562" t="s">
        <v>26739</v>
      </c>
      <c r="B8562" t="s">
        <v>9618</v>
      </c>
      <c r="C8562">
        <v>6447</v>
      </c>
      <c r="D8562" t="s">
        <v>26740</v>
      </c>
      <c r="E8562">
        <v>3.09</v>
      </c>
    </row>
    <row r="8563" spans="1:5">
      <c r="A8563" t="s">
        <v>26741</v>
      </c>
      <c r="B8563" t="s">
        <v>9618</v>
      </c>
      <c r="C8563">
        <v>6447</v>
      </c>
      <c r="D8563" t="s">
        <v>26742</v>
      </c>
      <c r="E8563">
        <v>0</v>
      </c>
    </row>
    <row r="8564" spans="1:5">
      <c r="A8564" t="s">
        <v>26743</v>
      </c>
      <c r="B8564" t="s">
        <v>9618</v>
      </c>
      <c r="C8564">
        <v>6447</v>
      </c>
      <c r="D8564" t="s">
        <v>26744</v>
      </c>
      <c r="E8564">
        <v>0</v>
      </c>
    </row>
    <row r="8565" spans="1:5">
      <c r="A8565" t="s">
        <v>26745</v>
      </c>
      <c r="B8565" t="s">
        <v>9618</v>
      </c>
      <c r="C8565">
        <v>6447</v>
      </c>
      <c r="D8565" t="s">
        <v>26746</v>
      </c>
      <c r="E8565">
        <v>0</v>
      </c>
    </row>
    <row r="8566" spans="1:5">
      <c r="A8566" t="s">
        <v>26747</v>
      </c>
      <c r="B8566" t="s">
        <v>9618</v>
      </c>
      <c r="C8566">
        <v>6447</v>
      </c>
      <c r="D8566" t="s">
        <v>26748</v>
      </c>
      <c r="E8566">
        <v>0</v>
      </c>
    </row>
    <row r="8567" spans="1:5">
      <c r="A8567" t="s">
        <v>26749</v>
      </c>
      <c r="B8567" t="s">
        <v>9618</v>
      </c>
      <c r="C8567">
        <v>6447</v>
      </c>
      <c r="D8567" t="s">
        <v>26750</v>
      </c>
      <c r="E8567">
        <v>0</v>
      </c>
    </row>
    <row r="8568" spans="1:5">
      <c r="A8568" t="s">
        <v>26751</v>
      </c>
      <c r="B8568" t="s">
        <v>9618</v>
      </c>
      <c r="C8568">
        <v>6447</v>
      </c>
      <c r="D8568" t="s">
        <v>26752</v>
      </c>
      <c r="E8568">
        <v>0</v>
      </c>
    </row>
    <row r="8569" spans="1:5">
      <c r="A8569" t="s">
        <v>26753</v>
      </c>
      <c r="B8569" t="s">
        <v>9618</v>
      </c>
      <c r="C8569">
        <v>6447</v>
      </c>
      <c r="D8569" t="s">
        <v>26754</v>
      </c>
      <c r="E8569">
        <v>0</v>
      </c>
    </row>
    <row r="8570" spans="1:5">
      <c r="A8570" t="s">
        <v>26755</v>
      </c>
      <c r="B8570" t="s">
        <v>9618</v>
      </c>
      <c r="C8570">
        <v>6447</v>
      </c>
      <c r="D8570" t="s">
        <v>26756</v>
      </c>
      <c r="E8570">
        <v>0</v>
      </c>
    </row>
    <row r="8571" spans="1:5">
      <c r="A8571" t="s">
        <v>26757</v>
      </c>
      <c r="B8571" t="s">
        <v>9618</v>
      </c>
      <c r="C8571">
        <v>6447</v>
      </c>
      <c r="D8571" t="s">
        <v>26758</v>
      </c>
      <c r="E8571">
        <v>0</v>
      </c>
    </row>
    <row r="8572" spans="1:5">
      <c r="A8572" t="s">
        <v>26759</v>
      </c>
      <c r="B8572" t="s">
        <v>9618</v>
      </c>
      <c r="C8572">
        <v>6447</v>
      </c>
      <c r="D8572" t="s">
        <v>26760</v>
      </c>
      <c r="E8572">
        <v>0</v>
      </c>
    </row>
    <row r="8573" spans="1:5">
      <c r="A8573" t="s">
        <v>26761</v>
      </c>
      <c r="B8573" t="s">
        <v>9618</v>
      </c>
      <c r="C8573">
        <v>6447</v>
      </c>
      <c r="D8573" t="s">
        <v>26762</v>
      </c>
      <c r="E8573">
        <v>0</v>
      </c>
    </row>
    <row r="8574" spans="1:5">
      <c r="A8574" t="s">
        <v>26763</v>
      </c>
      <c r="B8574" t="s">
        <v>9618</v>
      </c>
      <c r="C8574">
        <v>6447</v>
      </c>
      <c r="D8574" t="s">
        <v>26764</v>
      </c>
      <c r="E8574">
        <v>0</v>
      </c>
    </row>
    <row r="8575" spans="1:5">
      <c r="A8575" t="s">
        <v>26765</v>
      </c>
      <c r="B8575" t="s">
        <v>9618</v>
      </c>
      <c r="C8575">
        <v>6447</v>
      </c>
      <c r="D8575" t="s">
        <v>26766</v>
      </c>
      <c r="E8575">
        <v>0</v>
      </c>
    </row>
    <row r="8576" spans="1:5">
      <c r="A8576" t="s">
        <v>26767</v>
      </c>
      <c r="B8576" t="s">
        <v>9618</v>
      </c>
      <c r="C8576">
        <v>6447</v>
      </c>
      <c r="D8576" t="s">
        <v>26768</v>
      </c>
      <c r="E8576">
        <v>0</v>
      </c>
    </row>
    <row r="8577" spans="1:5">
      <c r="A8577" t="s">
        <v>26769</v>
      </c>
      <c r="B8577" t="s">
        <v>9618</v>
      </c>
      <c r="C8577">
        <v>6447</v>
      </c>
      <c r="D8577" t="s">
        <v>26770</v>
      </c>
      <c r="E8577">
        <v>0</v>
      </c>
    </row>
    <row r="8578" spans="1:5">
      <c r="A8578" t="s">
        <v>26771</v>
      </c>
      <c r="B8578" t="s">
        <v>9618</v>
      </c>
      <c r="C8578">
        <v>6447</v>
      </c>
      <c r="D8578" t="s">
        <v>26772</v>
      </c>
      <c r="E8578">
        <v>1.51</v>
      </c>
    </row>
    <row r="8579" spans="1:5">
      <c r="A8579" t="s">
        <v>26773</v>
      </c>
      <c r="B8579" t="s">
        <v>9618</v>
      </c>
      <c r="C8579">
        <v>6447</v>
      </c>
      <c r="D8579" t="s">
        <v>26774</v>
      </c>
      <c r="E8579">
        <v>4.54</v>
      </c>
    </row>
    <row r="8580" spans="1:5">
      <c r="A8580" t="s">
        <v>26775</v>
      </c>
      <c r="B8580" t="s">
        <v>9618</v>
      </c>
      <c r="C8580">
        <v>6447</v>
      </c>
      <c r="D8580" t="s">
        <v>26776</v>
      </c>
      <c r="E8580">
        <v>4.55</v>
      </c>
    </row>
    <row r="8581" spans="1:5">
      <c r="A8581" t="s">
        <v>26777</v>
      </c>
      <c r="B8581" t="s">
        <v>9618</v>
      </c>
      <c r="C8581">
        <v>6447</v>
      </c>
      <c r="D8581" t="s">
        <v>26778</v>
      </c>
      <c r="E8581">
        <v>4.57</v>
      </c>
    </row>
    <row r="8582" spans="1:5">
      <c r="A8582" t="s">
        <v>26779</v>
      </c>
      <c r="B8582" t="s">
        <v>9618</v>
      </c>
      <c r="C8582">
        <v>6447</v>
      </c>
      <c r="D8582" t="s">
        <v>26780</v>
      </c>
      <c r="E8582">
        <v>4.5599999999999996</v>
      </c>
    </row>
    <row r="8583" spans="1:5">
      <c r="A8583" t="s">
        <v>26781</v>
      </c>
      <c r="B8583" t="s">
        <v>9618</v>
      </c>
      <c r="C8583">
        <v>6447</v>
      </c>
      <c r="D8583" t="s">
        <v>26782</v>
      </c>
      <c r="E8583">
        <v>4.58</v>
      </c>
    </row>
    <row r="8584" spans="1:5">
      <c r="A8584" t="s">
        <v>26783</v>
      </c>
      <c r="B8584" t="s">
        <v>9618</v>
      </c>
      <c r="C8584">
        <v>6447</v>
      </c>
      <c r="D8584" t="s">
        <v>26784</v>
      </c>
      <c r="E8584">
        <v>4.59</v>
      </c>
    </row>
    <row r="8585" spans="1:5">
      <c r="A8585" t="s">
        <v>26785</v>
      </c>
      <c r="B8585" t="s">
        <v>9618</v>
      </c>
      <c r="C8585">
        <v>6447</v>
      </c>
      <c r="D8585" t="s">
        <v>26786</v>
      </c>
      <c r="E8585">
        <v>4.58</v>
      </c>
    </row>
    <row r="8586" spans="1:5">
      <c r="A8586" t="s">
        <v>26787</v>
      </c>
      <c r="B8586" t="s">
        <v>9618</v>
      </c>
      <c r="C8586">
        <v>6447</v>
      </c>
      <c r="D8586" t="s">
        <v>26788</v>
      </c>
      <c r="E8586">
        <v>3.06</v>
      </c>
    </row>
    <row r="8587" spans="1:5">
      <c r="A8587" t="s">
        <v>26789</v>
      </c>
      <c r="B8587" t="s">
        <v>9618</v>
      </c>
      <c r="C8587">
        <v>6447</v>
      </c>
      <c r="D8587" t="s">
        <v>26790</v>
      </c>
      <c r="E8587">
        <v>0</v>
      </c>
    </row>
    <row r="8588" spans="1:5">
      <c r="A8588" t="s">
        <v>26791</v>
      </c>
      <c r="B8588" t="s">
        <v>9618</v>
      </c>
      <c r="C8588">
        <v>6447</v>
      </c>
      <c r="D8588" t="s">
        <v>26792</v>
      </c>
      <c r="E8588">
        <v>0</v>
      </c>
    </row>
    <row r="8589" spans="1:5">
      <c r="A8589" t="s">
        <v>26793</v>
      </c>
      <c r="B8589" t="s">
        <v>9618</v>
      </c>
      <c r="C8589">
        <v>6447</v>
      </c>
      <c r="D8589" t="s">
        <v>26794</v>
      </c>
      <c r="E8589">
        <v>0</v>
      </c>
    </row>
    <row r="8590" spans="1:5">
      <c r="A8590" t="s">
        <v>26795</v>
      </c>
      <c r="B8590" t="s">
        <v>9618</v>
      </c>
      <c r="C8590">
        <v>6447</v>
      </c>
      <c r="D8590" t="s">
        <v>26796</v>
      </c>
      <c r="E8590">
        <v>0</v>
      </c>
    </row>
    <row r="8591" spans="1:5">
      <c r="A8591" t="s">
        <v>26797</v>
      </c>
      <c r="B8591" t="s">
        <v>9618</v>
      </c>
      <c r="C8591">
        <v>6447</v>
      </c>
      <c r="D8591" t="s">
        <v>26798</v>
      </c>
      <c r="E8591">
        <v>0</v>
      </c>
    </row>
    <row r="8592" spans="1:5">
      <c r="A8592" t="s">
        <v>26799</v>
      </c>
      <c r="B8592" t="s">
        <v>9618</v>
      </c>
      <c r="C8592">
        <v>6447</v>
      </c>
      <c r="D8592" t="s">
        <v>26800</v>
      </c>
      <c r="E8592">
        <v>0</v>
      </c>
    </row>
    <row r="8593" spans="1:5">
      <c r="A8593" t="s">
        <v>26801</v>
      </c>
      <c r="B8593" t="s">
        <v>9618</v>
      </c>
      <c r="C8593">
        <v>6447</v>
      </c>
      <c r="D8593" t="s">
        <v>26802</v>
      </c>
      <c r="E8593">
        <v>0</v>
      </c>
    </row>
    <row r="8594" spans="1:5">
      <c r="A8594" t="s">
        <v>26803</v>
      </c>
      <c r="B8594" t="s">
        <v>9618</v>
      </c>
      <c r="C8594">
        <v>6447</v>
      </c>
      <c r="D8594" t="s">
        <v>26804</v>
      </c>
      <c r="E8594">
        <v>0</v>
      </c>
    </row>
    <row r="8595" spans="1:5">
      <c r="A8595" t="s">
        <v>26805</v>
      </c>
      <c r="B8595" t="s">
        <v>9618</v>
      </c>
      <c r="C8595">
        <v>6447</v>
      </c>
      <c r="D8595" t="s">
        <v>26806</v>
      </c>
      <c r="E8595">
        <v>0</v>
      </c>
    </row>
    <row r="8596" spans="1:5">
      <c r="A8596" t="s">
        <v>26807</v>
      </c>
      <c r="B8596" t="s">
        <v>9618</v>
      </c>
      <c r="C8596">
        <v>6447</v>
      </c>
      <c r="D8596" t="s">
        <v>26808</v>
      </c>
      <c r="E8596">
        <v>0</v>
      </c>
    </row>
    <row r="8597" spans="1:5">
      <c r="A8597" t="s">
        <v>26809</v>
      </c>
      <c r="B8597" t="s">
        <v>9618</v>
      </c>
      <c r="C8597">
        <v>6447</v>
      </c>
      <c r="D8597" t="s">
        <v>26810</v>
      </c>
      <c r="E8597">
        <v>0</v>
      </c>
    </row>
    <row r="8598" spans="1:5">
      <c r="A8598" t="s">
        <v>26811</v>
      </c>
      <c r="B8598" t="s">
        <v>9618</v>
      </c>
      <c r="C8598">
        <v>6447</v>
      </c>
      <c r="D8598" t="s">
        <v>26812</v>
      </c>
      <c r="E8598">
        <v>0</v>
      </c>
    </row>
    <row r="8599" spans="1:5">
      <c r="A8599" t="s">
        <v>26813</v>
      </c>
      <c r="B8599" t="s">
        <v>9618</v>
      </c>
      <c r="C8599">
        <v>6447</v>
      </c>
      <c r="D8599" t="s">
        <v>26814</v>
      </c>
      <c r="E8599">
        <v>0</v>
      </c>
    </row>
    <row r="8600" spans="1:5">
      <c r="A8600" t="s">
        <v>26815</v>
      </c>
      <c r="B8600" t="s">
        <v>9618</v>
      </c>
      <c r="C8600">
        <v>6447</v>
      </c>
      <c r="D8600" t="s">
        <v>26816</v>
      </c>
      <c r="E8600">
        <v>0</v>
      </c>
    </row>
    <row r="8601" spans="1:5">
      <c r="A8601" t="s">
        <v>26817</v>
      </c>
      <c r="B8601" t="s">
        <v>9618</v>
      </c>
      <c r="C8601">
        <v>6447</v>
      </c>
      <c r="D8601" t="s">
        <v>26818</v>
      </c>
      <c r="E8601">
        <v>0</v>
      </c>
    </row>
    <row r="8602" spans="1:5">
      <c r="A8602" t="s">
        <v>26819</v>
      </c>
      <c r="B8602" t="s">
        <v>9618</v>
      </c>
      <c r="C8602">
        <v>6447</v>
      </c>
      <c r="D8602" t="s">
        <v>26820</v>
      </c>
      <c r="E8602">
        <v>1.53</v>
      </c>
    </row>
    <row r="8603" spans="1:5">
      <c r="A8603" t="s">
        <v>26821</v>
      </c>
      <c r="B8603" t="s">
        <v>9618</v>
      </c>
      <c r="C8603">
        <v>6447</v>
      </c>
      <c r="D8603" t="s">
        <v>26822</v>
      </c>
      <c r="E8603">
        <v>4.58</v>
      </c>
    </row>
    <row r="8604" spans="1:5">
      <c r="A8604" t="s">
        <v>26823</v>
      </c>
      <c r="B8604" t="s">
        <v>9618</v>
      </c>
      <c r="C8604">
        <v>6447</v>
      </c>
      <c r="D8604" t="s">
        <v>26824</v>
      </c>
      <c r="E8604">
        <v>4.59</v>
      </c>
    </row>
    <row r="8605" spans="1:5">
      <c r="A8605" t="s">
        <v>26825</v>
      </c>
      <c r="B8605" t="s">
        <v>9618</v>
      </c>
      <c r="C8605">
        <v>6447</v>
      </c>
      <c r="D8605" t="s">
        <v>26826</v>
      </c>
      <c r="E8605">
        <v>4.59</v>
      </c>
    </row>
    <row r="8606" spans="1:5">
      <c r="A8606" t="s">
        <v>26827</v>
      </c>
      <c r="B8606" t="s">
        <v>9618</v>
      </c>
      <c r="C8606">
        <v>6447</v>
      </c>
      <c r="D8606" t="s">
        <v>26828</v>
      </c>
      <c r="E8606">
        <v>4.6100000000000003</v>
      </c>
    </row>
    <row r="8607" spans="1:5">
      <c r="A8607" t="s">
        <v>26829</v>
      </c>
      <c r="B8607" t="s">
        <v>9618</v>
      </c>
      <c r="C8607">
        <v>6447</v>
      </c>
      <c r="D8607" t="s">
        <v>26830</v>
      </c>
      <c r="E8607">
        <v>4.6100000000000003</v>
      </c>
    </row>
    <row r="8608" spans="1:5">
      <c r="A8608" t="s">
        <v>26831</v>
      </c>
      <c r="B8608" t="s">
        <v>9618</v>
      </c>
      <c r="C8608">
        <v>6447</v>
      </c>
      <c r="D8608" t="s">
        <v>26832</v>
      </c>
      <c r="E8608">
        <v>4.6100000000000003</v>
      </c>
    </row>
    <row r="8609" spans="1:5">
      <c r="A8609" t="s">
        <v>26833</v>
      </c>
      <c r="B8609" t="s">
        <v>9618</v>
      </c>
      <c r="C8609">
        <v>6447</v>
      </c>
      <c r="D8609" t="s">
        <v>26834</v>
      </c>
      <c r="E8609">
        <v>4.6100000000000003</v>
      </c>
    </row>
    <row r="8610" spans="1:5">
      <c r="A8610" t="s">
        <v>26835</v>
      </c>
      <c r="B8610" t="s">
        <v>9618</v>
      </c>
      <c r="C8610">
        <v>6447</v>
      </c>
      <c r="D8610" t="s">
        <v>26836</v>
      </c>
      <c r="E8610">
        <v>3.07</v>
      </c>
    </row>
    <row r="8611" spans="1:5">
      <c r="A8611" t="s">
        <v>26837</v>
      </c>
      <c r="B8611" t="s">
        <v>9618</v>
      </c>
      <c r="C8611">
        <v>6447</v>
      </c>
      <c r="D8611" t="s">
        <v>26838</v>
      </c>
      <c r="E8611">
        <v>0</v>
      </c>
    </row>
    <row r="8612" spans="1:5">
      <c r="A8612" t="s">
        <v>26839</v>
      </c>
      <c r="B8612" t="s">
        <v>9618</v>
      </c>
      <c r="C8612">
        <v>6447</v>
      </c>
      <c r="D8612" t="s">
        <v>26840</v>
      </c>
      <c r="E8612">
        <v>0</v>
      </c>
    </row>
    <row r="8613" spans="1:5">
      <c r="A8613" t="s">
        <v>26841</v>
      </c>
      <c r="B8613" t="s">
        <v>9618</v>
      </c>
      <c r="C8613">
        <v>6447</v>
      </c>
      <c r="D8613" t="s">
        <v>26842</v>
      </c>
      <c r="E8613">
        <v>0</v>
      </c>
    </row>
    <row r="8614" spans="1:5">
      <c r="A8614" t="s">
        <v>26843</v>
      </c>
      <c r="B8614" t="s">
        <v>9618</v>
      </c>
      <c r="C8614">
        <v>6447</v>
      </c>
      <c r="D8614" t="s">
        <v>26844</v>
      </c>
      <c r="E8614">
        <v>0</v>
      </c>
    </row>
    <row r="8615" spans="1:5">
      <c r="A8615" t="s">
        <v>26845</v>
      </c>
      <c r="B8615" t="s">
        <v>9618</v>
      </c>
      <c r="C8615">
        <v>6447</v>
      </c>
      <c r="D8615" t="s">
        <v>26846</v>
      </c>
      <c r="E8615">
        <v>0</v>
      </c>
    </row>
    <row r="8616" spans="1:5">
      <c r="A8616" t="s">
        <v>26847</v>
      </c>
      <c r="B8616" t="s">
        <v>9618</v>
      </c>
      <c r="C8616">
        <v>6447</v>
      </c>
      <c r="D8616" t="s">
        <v>26848</v>
      </c>
      <c r="E8616">
        <v>0</v>
      </c>
    </row>
    <row r="8617" spans="1:5">
      <c r="A8617" t="s">
        <v>26849</v>
      </c>
      <c r="B8617" t="s">
        <v>9618</v>
      </c>
      <c r="C8617">
        <v>6447</v>
      </c>
      <c r="D8617" t="s">
        <v>26850</v>
      </c>
      <c r="E8617">
        <v>0</v>
      </c>
    </row>
    <row r="8618" spans="1:5">
      <c r="A8618" t="s">
        <v>26851</v>
      </c>
      <c r="B8618" t="s">
        <v>9618</v>
      </c>
      <c r="C8618">
        <v>6447</v>
      </c>
      <c r="D8618" t="s">
        <v>26852</v>
      </c>
      <c r="E8618">
        <v>0</v>
      </c>
    </row>
    <row r="8619" spans="1:5">
      <c r="A8619" t="s">
        <v>26853</v>
      </c>
      <c r="B8619" t="s">
        <v>9618</v>
      </c>
      <c r="C8619">
        <v>6447</v>
      </c>
      <c r="D8619" t="s">
        <v>26854</v>
      </c>
      <c r="E8619">
        <v>0</v>
      </c>
    </row>
    <row r="8620" spans="1:5">
      <c r="A8620" t="s">
        <v>26855</v>
      </c>
      <c r="B8620" t="s">
        <v>9618</v>
      </c>
      <c r="C8620">
        <v>6447</v>
      </c>
      <c r="D8620" t="s">
        <v>26856</v>
      </c>
      <c r="E8620">
        <v>0</v>
      </c>
    </row>
    <row r="8621" spans="1:5">
      <c r="A8621" t="s">
        <v>26857</v>
      </c>
      <c r="B8621" t="s">
        <v>9618</v>
      </c>
      <c r="C8621">
        <v>6447</v>
      </c>
      <c r="D8621" t="s">
        <v>26858</v>
      </c>
      <c r="E8621">
        <v>0</v>
      </c>
    </row>
    <row r="8622" spans="1:5">
      <c r="A8622" t="s">
        <v>26859</v>
      </c>
      <c r="B8622" t="s">
        <v>9618</v>
      </c>
      <c r="C8622">
        <v>6447</v>
      </c>
      <c r="D8622" t="s">
        <v>26860</v>
      </c>
      <c r="E8622">
        <v>0</v>
      </c>
    </row>
    <row r="8623" spans="1:5">
      <c r="A8623" t="s">
        <v>26861</v>
      </c>
      <c r="B8623" t="s">
        <v>9618</v>
      </c>
      <c r="C8623">
        <v>6447</v>
      </c>
      <c r="D8623" t="s">
        <v>26862</v>
      </c>
      <c r="E8623">
        <v>0</v>
      </c>
    </row>
    <row r="8624" spans="1:5">
      <c r="A8624" t="s">
        <v>26863</v>
      </c>
      <c r="B8624" t="s">
        <v>9618</v>
      </c>
      <c r="C8624">
        <v>6447</v>
      </c>
      <c r="D8624" t="s">
        <v>26864</v>
      </c>
      <c r="E8624">
        <v>0</v>
      </c>
    </row>
    <row r="8625" spans="1:5">
      <c r="A8625" t="s">
        <v>26865</v>
      </c>
      <c r="B8625" t="s">
        <v>9618</v>
      </c>
      <c r="C8625">
        <v>6447</v>
      </c>
      <c r="D8625" t="s">
        <v>26866</v>
      </c>
      <c r="E8625">
        <v>0</v>
      </c>
    </row>
    <row r="8626" spans="1:5">
      <c r="A8626" t="s">
        <v>26867</v>
      </c>
      <c r="B8626" t="s">
        <v>9618</v>
      </c>
      <c r="C8626">
        <v>6447</v>
      </c>
      <c r="D8626" t="s">
        <v>26868</v>
      </c>
      <c r="E8626">
        <v>0.76</v>
      </c>
    </row>
    <row r="8627" spans="1:5">
      <c r="A8627" t="s">
        <v>26869</v>
      </c>
      <c r="B8627" t="s">
        <v>9618</v>
      </c>
      <c r="C8627">
        <v>6447</v>
      </c>
      <c r="D8627" t="s">
        <v>26870</v>
      </c>
      <c r="E8627">
        <v>7.51</v>
      </c>
    </row>
    <row r="8628" spans="1:5">
      <c r="A8628" t="s">
        <v>26871</v>
      </c>
      <c r="B8628" t="s">
        <v>9618</v>
      </c>
      <c r="C8628">
        <v>6447</v>
      </c>
      <c r="D8628" t="s">
        <v>26872</v>
      </c>
      <c r="E8628">
        <v>33.450000000000003</v>
      </c>
    </row>
    <row r="8629" spans="1:5">
      <c r="A8629" t="s">
        <v>26873</v>
      </c>
      <c r="B8629" t="s">
        <v>9618</v>
      </c>
      <c r="C8629">
        <v>6447</v>
      </c>
      <c r="D8629" t="s">
        <v>26874</v>
      </c>
      <c r="E8629">
        <v>122.47</v>
      </c>
    </row>
    <row r="8630" spans="1:5">
      <c r="A8630" t="s">
        <v>26875</v>
      </c>
      <c r="B8630" t="s">
        <v>9618</v>
      </c>
      <c r="C8630">
        <v>6447</v>
      </c>
      <c r="D8630" t="s">
        <v>26876</v>
      </c>
      <c r="E8630">
        <v>461.98</v>
      </c>
    </row>
    <row r="8631" spans="1:5">
      <c r="A8631" t="s">
        <v>26877</v>
      </c>
      <c r="B8631" t="s">
        <v>9618</v>
      </c>
      <c r="C8631">
        <v>6447</v>
      </c>
      <c r="D8631" t="s">
        <v>26878</v>
      </c>
      <c r="E8631">
        <v>53.16</v>
      </c>
    </row>
    <row r="8632" spans="1:5">
      <c r="A8632" t="s">
        <v>26879</v>
      </c>
      <c r="B8632" t="s">
        <v>9618</v>
      </c>
      <c r="C8632">
        <v>6447</v>
      </c>
      <c r="D8632" t="s">
        <v>26880</v>
      </c>
      <c r="E8632">
        <v>79.52</v>
      </c>
    </row>
    <row r="8633" spans="1:5">
      <c r="A8633" t="s">
        <v>26881</v>
      </c>
      <c r="B8633" t="s">
        <v>9618</v>
      </c>
      <c r="C8633">
        <v>6447</v>
      </c>
      <c r="D8633" t="s">
        <v>26882</v>
      </c>
      <c r="E8633">
        <v>52.03</v>
      </c>
    </row>
    <row r="8634" spans="1:5">
      <c r="A8634" t="s">
        <v>26883</v>
      </c>
      <c r="B8634" t="s">
        <v>9618</v>
      </c>
      <c r="C8634">
        <v>6447</v>
      </c>
      <c r="D8634" t="s">
        <v>26884</v>
      </c>
      <c r="E8634">
        <v>8.99</v>
      </c>
    </row>
    <row r="8635" spans="1:5">
      <c r="A8635" t="s">
        <v>26885</v>
      </c>
      <c r="B8635" t="s">
        <v>9618</v>
      </c>
      <c r="C8635">
        <v>6447</v>
      </c>
      <c r="D8635" t="s">
        <v>26886</v>
      </c>
      <c r="E8635">
        <v>0</v>
      </c>
    </row>
    <row r="8636" spans="1:5">
      <c r="A8636" t="s">
        <v>26887</v>
      </c>
      <c r="B8636" t="s">
        <v>9618</v>
      </c>
      <c r="C8636">
        <v>6447</v>
      </c>
      <c r="D8636" t="s">
        <v>26888</v>
      </c>
      <c r="E8636">
        <v>0</v>
      </c>
    </row>
    <row r="8637" spans="1:5">
      <c r="A8637" t="s">
        <v>26889</v>
      </c>
      <c r="B8637" t="s">
        <v>9618</v>
      </c>
      <c r="C8637">
        <v>6447</v>
      </c>
      <c r="D8637" t="s">
        <v>26890</v>
      </c>
      <c r="E8637">
        <v>0</v>
      </c>
    </row>
    <row r="8638" spans="1:5">
      <c r="A8638" t="s">
        <v>26891</v>
      </c>
      <c r="B8638" t="s">
        <v>9618</v>
      </c>
      <c r="C8638">
        <v>6447</v>
      </c>
      <c r="D8638" t="s">
        <v>26892</v>
      </c>
      <c r="E8638">
        <v>0</v>
      </c>
    </row>
    <row r="8639" spans="1:5">
      <c r="A8639" t="s">
        <v>26893</v>
      </c>
      <c r="B8639" t="s">
        <v>9618</v>
      </c>
      <c r="C8639">
        <v>6447</v>
      </c>
      <c r="D8639" t="s">
        <v>26894</v>
      </c>
      <c r="E8639">
        <v>0</v>
      </c>
    </row>
    <row r="8640" spans="1:5">
      <c r="A8640" t="s">
        <v>26895</v>
      </c>
      <c r="B8640" t="s">
        <v>9618</v>
      </c>
      <c r="C8640">
        <v>6447</v>
      </c>
      <c r="D8640" t="s">
        <v>26896</v>
      </c>
      <c r="E8640">
        <v>0</v>
      </c>
    </row>
    <row r="8641" spans="1:5">
      <c r="A8641" t="s">
        <v>26897</v>
      </c>
      <c r="B8641" t="s">
        <v>9618</v>
      </c>
      <c r="C8641">
        <v>6447</v>
      </c>
      <c r="D8641" t="s">
        <v>26898</v>
      </c>
      <c r="E8641">
        <v>0</v>
      </c>
    </row>
    <row r="8642" spans="1:5">
      <c r="A8642" t="s">
        <v>26899</v>
      </c>
      <c r="B8642" t="s">
        <v>9618</v>
      </c>
      <c r="C8642">
        <v>6447</v>
      </c>
      <c r="D8642" t="s">
        <v>26900</v>
      </c>
      <c r="E8642">
        <v>0</v>
      </c>
    </row>
    <row r="8643" spans="1:5">
      <c r="A8643" t="s">
        <v>26901</v>
      </c>
      <c r="B8643" t="s">
        <v>9618</v>
      </c>
      <c r="C8643">
        <v>6447</v>
      </c>
      <c r="D8643" t="s">
        <v>26902</v>
      </c>
      <c r="E8643">
        <v>0</v>
      </c>
    </row>
    <row r="8644" spans="1:5">
      <c r="A8644" t="s">
        <v>26903</v>
      </c>
      <c r="B8644" t="s">
        <v>9618</v>
      </c>
      <c r="C8644">
        <v>6447</v>
      </c>
      <c r="D8644" t="s">
        <v>26904</v>
      </c>
      <c r="E8644">
        <v>0</v>
      </c>
    </row>
    <row r="8645" spans="1:5">
      <c r="A8645" t="s">
        <v>26905</v>
      </c>
      <c r="B8645" t="s">
        <v>9618</v>
      </c>
      <c r="C8645">
        <v>6447</v>
      </c>
      <c r="D8645" t="s">
        <v>26906</v>
      </c>
      <c r="E8645">
        <v>0</v>
      </c>
    </row>
    <row r="8646" spans="1:5">
      <c r="A8646" t="s">
        <v>26907</v>
      </c>
      <c r="B8646" t="s">
        <v>9618</v>
      </c>
      <c r="C8646">
        <v>6447</v>
      </c>
      <c r="D8646" t="s">
        <v>26908</v>
      </c>
      <c r="E8646">
        <v>0</v>
      </c>
    </row>
    <row r="8647" spans="1:5">
      <c r="A8647" t="s">
        <v>26909</v>
      </c>
      <c r="B8647" t="s">
        <v>9618</v>
      </c>
      <c r="C8647">
        <v>6447</v>
      </c>
      <c r="D8647" t="s">
        <v>26910</v>
      </c>
      <c r="E8647">
        <v>0</v>
      </c>
    </row>
    <row r="8648" spans="1:5">
      <c r="A8648" t="s">
        <v>26911</v>
      </c>
      <c r="B8648" t="s">
        <v>9618</v>
      </c>
      <c r="C8648">
        <v>6447</v>
      </c>
      <c r="D8648" t="s">
        <v>26912</v>
      </c>
      <c r="E8648">
        <v>0</v>
      </c>
    </row>
    <row r="8649" spans="1:5">
      <c r="A8649" t="s">
        <v>26913</v>
      </c>
      <c r="B8649" t="s">
        <v>9618</v>
      </c>
      <c r="C8649">
        <v>6447</v>
      </c>
      <c r="D8649" t="s">
        <v>26914</v>
      </c>
      <c r="E8649">
        <v>0</v>
      </c>
    </row>
    <row r="8650" spans="1:5">
      <c r="A8650" t="s">
        <v>26915</v>
      </c>
      <c r="B8650" t="s">
        <v>9618</v>
      </c>
      <c r="C8650">
        <v>6447</v>
      </c>
      <c r="D8650" t="s">
        <v>26916</v>
      </c>
      <c r="E8650">
        <v>0.76</v>
      </c>
    </row>
    <row r="8651" spans="1:5">
      <c r="A8651" t="s">
        <v>26917</v>
      </c>
      <c r="B8651" t="s">
        <v>9618</v>
      </c>
      <c r="C8651">
        <v>6447</v>
      </c>
      <c r="D8651" t="s">
        <v>26918</v>
      </c>
      <c r="E8651">
        <v>4.58</v>
      </c>
    </row>
    <row r="8652" spans="1:5">
      <c r="A8652" t="s">
        <v>26919</v>
      </c>
      <c r="B8652" t="s">
        <v>9618</v>
      </c>
      <c r="C8652">
        <v>6447</v>
      </c>
      <c r="D8652" t="s">
        <v>26920</v>
      </c>
      <c r="E8652">
        <v>4.5999999999999996</v>
      </c>
    </row>
    <row r="8653" spans="1:5">
      <c r="A8653" t="s">
        <v>26921</v>
      </c>
      <c r="B8653" t="s">
        <v>9618</v>
      </c>
      <c r="C8653">
        <v>6447</v>
      </c>
      <c r="D8653" t="s">
        <v>26922</v>
      </c>
      <c r="E8653">
        <v>4.82</v>
      </c>
    </row>
    <row r="8654" spans="1:5">
      <c r="A8654" t="s">
        <v>26923</v>
      </c>
      <c r="B8654" t="s">
        <v>9618</v>
      </c>
      <c r="C8654">
        <v>6447</v>
      </c>
      <c r="D8654" t="s">
        <v>26924</v>
      </c>
      <c r="E8654">
        <v>4.6500000000000004</v>
      </c>
    </row>
    <row r="8655" spans="1:5">
      <c r="A8655" t="s">
        <v>26925</v>
      </c>
      <c r="B8655" t="s">
        <v>9618</v>
      </c>
      <c r="C8655">
        <v>6447</v>
      </c>
      <c r="D8655" t="s">
        <v>26926</v>
      </c>
      <c r="E8655">
        <v>4.6399999999999997</v>
      </c>
    </row>
    <row r="8656" spans="1:5">
      <c r="A8656" t="s">
        <v>26927</v>
      </c>
      <c r="B8656" t="s">
        <v>9618</v>
      </c>
      <c r="C8656">
        <v>6447</v>
      </c>
      <c r="D8656" t="s">
        <v>26928</v>
      </c>
      <c r="E8656">
        <v>5.64</v>
      </c>
    </row>
    <row r="8657" spans="1:5">
      <c r="A8657" t="s">
        <v>26929</v>
      </c>
      <c r="B8657" t="s">
        <v>9618</v>
      </c>
      <c r="C8657">
        <v>6447</v>
      </c>
      <c r="D8657" t="s">
        <v>26930</v>
      </c>
      <c r="E8657">
        <v>13.19</v>
      </c>
    </row>
    <row r="8658" spans="1:5">
      <c r="A8658" t="s">
        <v>26931</v>
      </c>
      <c r="B8658" t="s">
        <v>9618</v>
      </c>
      <c r="C8658">
        <v>6447</v>
      </c>
      <c r="D8658" t="s">
        <v>26932</v>
      </c>
      <c r="E8658">
        <v>3.14</v>
      </c>
    </row>
    <row r="8659" spans="1:5">
      <c r="A8659" t="s">
        <v>26933</v>
      </c>
      <c r="B8659" t="s">
        <v>9618</v>
      </c>
      <c r="C8659">
        <v>6447</v>
      </c>
      <c r="D8659" t="s">
        <v>26934</v>
      </c>
      <c r="E8659">
        <v>0</v>
      </c>
    </row>
    <row r="8660" spans="1:5">
      <c r="A8660" t="s">
        <v>26935</v>
      </c>
      <c r="B8660" t="s">
        <v>9618</v>
      </c>
      <c r="C8660">
        <v>6447</v>
      </c>
      <c r="D8660" t="s">
        <v>26936</v>
      </c>
      <c r="E8660">
        <v>0</v>
      </c>
    </row>
    <row r="8661" spans="1:5">
      <c r="A8661" t="s">
        <v>26937</v>
      </c>
      <c r="B8661" t="s">
        <v>9618</v>
      </c>
      <c r="C8661">
        <v>6447</v>
      </c>
      <c r="D8661" t="s">
        <v>26938</v>
      </c>
      <c r="E8661">
        <v>0</v>
      </c>
    </row>
    <row r="8662" spans="1:5">
      <c r="A8662" t="s">
        <v>26939</v>
      </c>
      <c r="B8662" t="s">
        <v>9618</v>
      </c>
      <c r="C8662">
        <v>6447</v>
      </c>
      <c r="D8662" t="s">
        <v>26940</v>
      </c>
      <c r="E8662">
        <v>0</v>
      </c>
    </row>
    <row r="8663" spans="1:5">
      <c r="A8663" t="s">
        <v>26941</v>
      </c>
      <c r="B8663" t="s">
        <v>9618</v>
      </c>
      <c r="C8663">
        <v>6447</v>
      </c>
      <c r="D8663" t="s">
        <v>26942</v>
      </c>
      <c r="E8663">
        <v>0</v>
      </c>
    </row>
    <row r="8664" spans="1:5">
      <c r="A8664" t="s">
        <v>26943</v>
      </c>
      <c r="B8664" t="s">
        <v>9618</v>
      </c>
      <c r="C8664">
        <v>6447</v>
      </c>
      <c r="D8664" t="s">
        <v>26944</v>
      </c>
      <c r="E8664">
        <v>0</v>
      </c>
    </row>
    <row r="8665" spans="1:5">
      <c r="A8665" t="s">
        <v>26945</v>
      </c>
      <c r="B8665" t="s">
        <v>9618</v>
      </c>
      <c r="C8665">
        <v>6447</v>
      </c>
      <c r="D8665" t="s">
        <v>26946</v>
      </c>
      <c r="E8665">
        <v>0</v>
      </c>
    </row>
    <row r="8666" spans="1:5">
      <c r="A8666" t="s">
        <v>26947</v>
      </c>
      <c r="B8666" t="s">
        <v>9618</v>
      </c>
      <c r="C8666">
        <v>6447</v>
      </c>
      <c r="D8666" t="s">
        <v>26948</v>
      </c>
      <c r="E8666">
        <v>0</v>
      </c>
    </row>
    <row r="8667" spans="1:5">
      <c r="A8667" t="s">
        <v>26949</v>
      </c>
      <c r="B8667" t="s">
        <v>9618</v>
      </c>
      <c r="C8667">
        <v>6447</v>
      </c>
      <c r="D8667" t="s">
        <v>26950</v>
      </c>
      <c r="E8667">
        <v>0</v>
      </c>
    </row>
    <row r="8668" spans="1:5">
      <c r="A8668" t="s">
        <v>26951</v>
      </c>
      <c r="B8668" t="s">
        <v>9618</v>
      </c>
      <c r="C8668">
        <v>6447</v>
      </c>
      <c r="D8668" t="s">
        <v>26952</v>
      </c>
      <c r="E8668">
        <v>0</v>
      </c>
    </row>
    <row r="8669" spans="1:5">
      <c r="A8669" t="s">
        <v>26953</v>
      </c>
      <c r="B8669" t="s">
        <v>9618</v>
      </c>
      <c r="C8669">
        <v>6447</v>
      </c>
      <c r="D8669" t="s">
        <v>26954</v>
      </c>
      <c r="E8669">
        <v>0</v>
      </c>
    </row>
    <row r="8670" spans="1:5">
      <c r="A8670" t="s">
        <v>26955</v>
      </c>
      <c r="B8670" t="s">
        <v>9618</v>
      </c>
      <c r="C8670">
        <v>6447</v>
      </c>
      <c r="D8670" t="s">
        <v>26956</v>
      </c>
      <c r="E8670">
        <v>0</v>
      </c>
    </row>
    <row r="8671" spans="1:5">
      <c r="A8671" t="s">
        <v>26957</v>
      </c>
      <c r="B8671" t="s">
        <v>9618</v>
      </c>
      <c r="C8671">
        <v>6447</v>
      </c>
      <c r="D8671" t="s">
        <v>26958</v>
      </c>
      <c r="E8671">
        <v>0</v>
      </c>
    </row>
    <row r="8672" spans="1:5">
      <c r="A8672" t="s">
        <v>26959</v>
      </c>
      <c r="B8672" t="s">
        <v>9618</v>
      </c>
      <c r="C8672">
        <v>6447</v>
      </c>
      <c r="D8672" t="s">
        <v>26960</v>
      </c>
      <c r="E8672">
        <v>0</v>
      </c>
    </row>
    <row r="8673" spans="1:5">
      <c r="A8673" t="s">
        <v>26961</v>
      </c>
      <c r="B8673" t="s">
        <v>9618</v>
      </c>
      <c r="C8673">
        <v>6447</v>
      </c>
      <c r="D8673" t="s">
        <v>26962</v>
      </c>
      <c r="E8673">
        <v>0</v>
      </c>
    </row>
    <row r="8674" spans="1:5">
      <c r="A8674" t="s">
        <v>26963</v>
      </c>
      <c r="B8674" t="s">
        <v>9618</v>
      </c>
      <c r="C8674">
        <v>6447</v>
      </c>
      <c r="D8674" t="s">
        <v>26964</v>
      </c>
      <c r="E8674">
        <v>0.75</v>
      </c>
    </row>
    <row r="8675" spans="1:5">
      <c r="A8675" t="s">
        <v>26965</v>
      </c>
      <c r="B8675" t="s">
        <v>9618</v>
      </c>
      <c r="C8675">
        <v>6447</v>
      </c>
      <c r="D8675" t="s">
        <v>26966</v>
      </c>
      <c r="E8675">
        <v>22.02</v>
      </c>
    </row>
    <row r="8676" spans="1:5">
      <c r="A8676" t="s">
        <v>26967</v>
      </c>
      <c r="B8676" t="s">
        <v>9618</v>
      </c>
      <c r="C8676">
        <v>6447</v>
      </c>
      <c r="D8676" t="s">
        <v>26968</v>
      </c>
      <c r="E8676">
        <v>191.86</v>
      </c>
    </row>
    <row r="8677" spans="1:5">
      <c r="A8677" t="s">
        <v>26969</v>
      </c>
      <c r="B8677" t="s">
        <v>9618</v>
      </c>
      <c r="C8677">
        <v>6447</v>
      </c>
      <c r="D8677" t="s">
        <v>26970</v>
      </c>
      <c r="E8677">
        <v>156.96</v>
      </c>
    </row>
    <row r="8678" spans="1:5">
      <c r="A8678" t="s">
        <v>26971</v>
      </c>
      <c r="B8678" t="s">
        <v>9618</v>
      </c>
      <c r="C8678">
        <v>6447</v>
      </c>
      <c r="D8678" t="s">
        <v>26972</v>
      </c>
      <c r="E8678">
        <v>53.95</v>
      </c>
    </row>
    <row r="8679" spans="1:5">
      <c r="A8679" t="s">
        <v>26973</v>
      </c>
      <c r="B8679" t="s">
        <v>9618</v>
      </c>
      <c r="C8679">
        <v>6447</v>
      </c>
      <c r="D8679" t="s">
        <v>26974</v>
      </c>
      <c r="E8679">
        <v>18.350000000000001</v>
      </c>
    </row>
    <row r="8680" spans="1:5">
      <c r="A8680" t="s">
        <v>26975</v>
      </c>
      <c r="B8680" t="s">
        <v>9618</v>
      </c>
      <c r="C8680">
        <v>6447</v>
      </c>
      <c r="D8680" t="s">
        <v>26976</v>
      </c>
      <c r="E8680">
        <v>5.0999999999999996</v>
      </c>
    </row>
    <row r="8681" spans="1:5">
      <c r="A8681" t="s">
        <v>26977</v>
      </c>
      <c r="B8681" t="s">
        <v>9618</v>
      </c>
      <c r="C8681">
        <v>6447</v>
      </c>
      <c r="D8681" t="s">
        <v>26978</v>
      </c>
      <c r="E8681">
        <v>9.1999999999999993</v>
      </c>
    </row>
    <row r="8682" spans="1:5">
      <c r="A8682" t="s">
        <v>26979</v>
      </c>
      <c r="B8682" t="s">
        <v>9618</v>
      </c>
      <c r="C8682">
        <v>6447</v>
      </c>
      <c r="D8682" t="s">
        <v>26980</v>
      </c>
      <c r="E8682">
        <v>3.08</v>
      </c>
    </row>
    <row r="8683" spans="1:5">
      <c r="A8683" t="s">
        <v>26981</v>
      </c>
      <c r="B8683" t="s">
        <v>9618</v>
      </c>
      <c r="C8683">
        <v>6447</v>
      </c>
      <c r="D8683" t="s">
        <v>26982</v>
      </c>
      <c r="E8683">
        <v>0</v>
      </c>
    </row>
    <row r="8684" spans="1:5">
      <c r="A8684" t="s">
        <v>26983</v>
      </c>
      <c r="B8684" t="s">
        <v>9618</v>
      </c>
      <c r="C8684">
        <v>6447</v>
      </c>
      <c r="D8684" t="s">
        <v>26984</v>
      </c>
      <c r="E8684">
        <v>0</v>
      </c>
    </row>
    <row r="8685" spans="1:5">
      <c r="A8685" t="s">
        <v>26985</v>
      </c>
      <c r="B8685" t="s">
        <v>9618</v>
      </c>
      <c r="C8685">
        <v>6447</v>
      </c>
      <c r="D8685" t="s">
        <v>26986</v>
      </c>
      <c r="E8685">
        <v>0</v>
      </c>
    </row>
    <row r="8686" spans="1:5">
      <c r="A8686" t="s">
        <v>26987</v>
      </c>
      <c r="B8686" t="s">
        <v>9618</v>
      </c>
      <c r="C8686">
        <v>6447</v>
      </c>
      <c r="D8686" t="s">
        <v>26988</v>
      </c>
      <c r="E8686">
        <v>0</v>
      </c>
    </row>
    <row r="8687" spans="1:5">
      <c r="A8687" t="s">
        <v>26989</v>
      </c>
      <c r="B8687" t="s">
        <v>9618</v>
      </c>
      <c r="C8687">
        <v>6447</v>
      </c>
      <c r="D8687" t="s">
        <v>26990</v>
      </c>
      <c r="E8687">
        <v>0</v>
      </c>
    </row>
    <row r="8688" spans="1:5">
      <c r="A8688" t="s">
        <v>26991</v>
      </c>
      <c r="B8688" t="s">
        <v>9618</v>
      </c>
      <c r="C8688">
        <v>6447</v>
      </c>
      <c r="D8688" t="s">
        <v>26992</v>
      </c>
      <c r="E8688">
        <v>0</v>
      </c>
    </row>
    <row r="8689" spans="1:5">
      <c r="A8689" t="s">
        <v>26993</v>
      </c>
      <c r="B8689" t="s">
        <v>9618</v>
      </c>
      <c r="C8689">
        <v>6447</v>
      </c>
      <c r="D8689" t="s">
        <v>26994</v>
      </c>
      <c r="E8689">
        <v>0</v>
      </c>
    </row>
    <row r="8690" spans="1:5">
      <c r="A8690" t="s">
        <v>26995</v>
      </c>
      <c r="B8690" t="s">
        <v>9618</v>
      </c>
      <c r="C8690">
        <v>6447</v>
      </c>
      <c r="D8690" t="s">
        <v>26996</v>
      </c>
      <c r="E8690">
        <v>0</v>
      </c>
    </row>
    <row r="8691" spans="1:5">
      <c r="A8691" t="s">
        <v>26997</v>
      </c>
      <c r="B8691" t="s">
        <v>9618</v>
      </c>
      <c r="C8691">
        <v>6447</v>
      </c>
      <c r="D8691" t="s">
        <v>26998</v>
      </c>
      <c r="E8691">
        <v>0</v>
      </c>
    </row>
    <row r="8692" spans="1:5">
      <c r="A8692" t="s">
        <v>26999</v>
      </c>
      <c r="B8692" t="s">
        <v>9618</v>
      </c>
      <c r="C8692">
        <v>6447</v>
      </c>
      <c r="D8692" t="s">
        <v>27000</v>
      </c>
      <c r="E8692">
        <v>0</v>
      </c>
    </row>
    <row r="8693" spans="1:5">
      <c r="A8693" t="s">
        <v>27001</v>
      </c>
      <c r="B8693" t="s">
        <v>9618</v>
      </c>
      <c r="C8693">
        <v>6447</v>
      </c>
      <c r="D8693" t="s">
        <v>27002</v>
      </c>
      <c r="E8693">
        <v>0</v>
      </c>
    </row>
    <row r="8694" spans="1:5">
      <c r="A8694" t="s">
        <v>27003</v>
      </c>
      <c r="B8694" t="s">
        <v>9618</v>
      </c>
      <c r="C8694">
        <v>6447</v>
      </c>
      <c r="D8694" t="s">
        <v>27004</v>
      </c>
      <c r="E8694">
        <v>0</v>
      </c>
    </row>
    <row r="8695" spans="1:5">
      <c r="A8695" t="s">
        <v>27005</v>
      </c>
      <c r="B8695" t="s">
        <v>9618</v>
      </c>
      <c r="C8695">
        <v>6447</v>
      </c>
      <c r="D8695" t="s">
        <v>27006</v>
      </c>
      <c r="E8695">
        <v>0</v>
      </c>
    </row>
    <row r="8696" spans="1:5">
      <c r="A8696" t="s">
        <v>27007</v>
      </c>
      <c r="B8696" t="s">
        <v>9618</v>
      </c>
      <c r="C8696">
        <v>6447</v>
      </c>
      <c r="D8696" t="s">
        <v>27008</v>
      </c>
      <c r="E8696">
        <v>0</v>
      </c>
    </row>
    <row r="8697" spans="1:5">
      <c r="A8697" t="s">
        <v>27009</v>
      </c>
      <c r="B8697" t="s">
        <v>9618</v>
      </c>
      <c r="C8697">
        <v>6447</v>
      </c>
      <c r="D8697" t="s">
        <v>27010</v>
      </c>
      <c r="E8697">
        <v>0</v>
      </c>
    </row>
    <row r="8698" spans="1:5">
      <c r="A8698" t="s">
        <v>27011</v>
      </c>
      <c r="B8698" t="s">
        <v>9618</v>
      </c>
      <c r="C8698">
        <v>6447</v>
      </c>
      <c r="D8698" t="s">
        <v>27012</v>
      </c>
      <c r="E8698">
        <v>0.75</v>
      </c>
    </row>
    <row r="8699" spans="1:5">
      <c r="A8699" t="s">
        <v>27013</v>
      </c>
      <c r="B8699" t="s">
        <v>9618</v>
      </c>
      <c r="C8699">
        <v>6447</v>
      </c>
      <c r="D8699" t="s">
        <v>27014</v>
      </c>
      <c r="E8699">
        <v>4.53</v>
      </c>
    </row>
    <row r="8700" spans="1:5">
      <c r="A8700" t="s">
        <v>27015</v>
      </c>
      <c r="B8700" t="s">
        <v>9618</v>
      </c>
      <c r="C8700">
        <v>6447</v>
      </c>
      <c r="D8700" t="s">
        <v>27016</v>
      </c>
      <c r="E8700">
        <v>4.58</v>
      </c>
    </row>
    <row r="8701" spans="1:5">
      <c r="A8701" t="s">
        <v>27017</v>
      </c>
      <c r="B8701" t="s">
        <v>9618</v>
      </c>
      <c r="C8701">
        <v>6447</v>
      </c>
      <c r="D8701" t="s">
        <v>27018</v>
      </c>
      <c r="E8701">
        <v>5.0199999999999996</v>
      </c>
    </row>
    <row r="8702" spans="1:5">
      <c r="A8702" t="s">
        <v>27019</v>
      </c>
      <c r="B8702" t="s">
        <v>9618</v>
      </c>
      <c r="C8702">
        <v>6447</v>
      </c>
      <c r="D8702" t="s">
        <v>27020</v>
      </c>
      <c r="E8702">
        <v>5.81</v>
      </c>
    </row>
    <row r="8703" spans="1:5">
      <c r="A8703" t="s">
        <v>27021</v>
      </c>
      <c r="B8703" t="s">
        <v>9618</v>
      </c>
      <c r="C8703">
        <v>6447</v>
      </c>
      <c r="D8703" t="s">
        <v>27022</v>
      </c>
      <c r="E8703">
        <v>4.5599999999999996</v>
      </c>
    </row>
    <row r="8704" spans="1:5">
      <c r="A8704" t="s">
        <v>27023</v>
      </c>
      <c r="B8704" t="s">
        <v>9618</v>
      </c>
      <c r="C8704">
        <v>6447</v>
      </c>
      <c r="D8704" t="s">
        <v>27024</v>
      </c>
      <c r="E8704">
        <v>4.5599999999999996</v>
      </c>
    </row>
    <row r="8705" spans="1:5">
      <c r="A8705" t="s">
        <v>27025</v>
      </c>
      <c r="B8705" t="s">
        <v>9618</v>
      </c>
      <c r="C8705">
        <v>6447</v>
      </c>
      <c r="D8705" t="s">
        <v>27026</v>
      </c>
      <c r="E8705">
        <v>4.55</v>
      </c>
    </row>
    <row r="8706" spans="1:5">
      <c r="A8706" t="s">
        <v>27027</v>
      </c>
      <c r="B8706" t="s">
        <v>9618</v>
      </c>
      <c r="C8706">
        <v>6447</v>
      </c>
      <c r="D8706" t="s">
        <v>27028</v>
      </c>
      <c r="E8706">
        <v>3.03</v>
      </c>
    </row>
    <row r="8707" spans="1:5">
      <c r="A8707" t="s">
        <v>27029</v>
      </c>
      <c r="B8707" t="s">
        <v>9618</v>
      </c>
      <c r="C8707">
        <v>6447</v>
      </c>
      <c r="D8707" t="s">
        <v>27030</v>
      </c>
      <c r="E8707">
        <v>0</v>
      </c>
    </row>
    <row r="8708" spans="1:5">
      <c r="A8708" t="s">
        <v>27031</v>
      </c>
      <c r="B8708" t="s">
        <v>9618</v>
      </c>
      <c r="C8708">
        <v>6447</v>
      </c>
      <c r="D8708" t="s">
        <v>27032</v>
      </c>
      <c r="E8708">
        <v>0</v>
      </c>
    </row>
    <row r="8709" spans="1:5">
      <c r="A8709" t="s">
        <v>27033</v>
      </c>
      <c r="B8709" t="s">
        <v>9618</v>
      </c>
      <c r="C8709">
        <v>6447</v>
      </c>
      <c r="D8709" t="s">
        <v>27034</v>
      </c>
      <c r="E8709">
        <v>0</v>
      </c>
    </row>
    <row r="8710" spans="1:5">
      <c r="A8710" t="s">
        <v>27035</v>
      </c>
      <c r="B8710" t="s">
        <v>9618</v>
      </c>
      <c r="C8710">
        <v>6447</v>
      </c>
      <c r="D8710" t="s">
        <v>27036</v>
      </c>
      <c r="E8710">
        <v>0</v>
      </c>
    </row>
    <row r="8711" spans="1:5">
      <c r="A8711" t="s">
        <v>27037</v>
      </c>
      <c r="B8711" t="s">
        <v>9618</v>
      </c>
      <c r="C8711">
        <v>6447</v>
      </c>
      <c r="D8711" t="s">
        <v>27038</v>
      </c>
      <c r="E8711">
        <v>0</v>
      </c>
    </row>
    <row r="8712" spans="1:5">
      <c r="A8712" t="s">
        <v>27039</v>
      </c>
      <c r="B8712" t="s">
        <v>9618</v>
      </c>
      <c r="C8712">
        <v>6447</v>
      </c>
      <c r="D8712" t="s">
        <v>27040</v>
      </c>
      <c r="E8712">
        <v>0</v>
      </c>
    </row>
    <row r="8713" spans="1:5">
      <c r="A8713" t="s">
        <v>27041</v>
      </c>
      <c r="B8713" t="s">
        <v>9618</v>
      </c>
      <c r="C8713">
        <v>6447</v>
      </c>
      <c r="D8713" t="s">
        <v>27042</v>
      </c>
      <c r="E8713">
        <v>0</v>
      </c>
    </row>
    <row r="8714" spans="1:5">
      <c r="A8714" t="s">
        <v>27043</v>
      </c>
      <c r="B8714" t="s">
        <v>9618</v>
      </c>
      <c r="C8714">
        <v>6447</v>
      </c>
      <c r="D8714" t="s">
        <v>27044</v>
      </c>
      <c r="E8714">
        <v>0</v>
      </c>
    </row>
    <row r="8715" spans="1:5">
      <c r="A8715" t="s">
        <v>27045</v>
      </c>
      <c r="B8715" t="s">
        <v>9618</v>
      </c>
      <c r="C8715">
        <v>6447</v>
      </c>
      <c r="D8715" t="s">
        <v>27046</v>
      </c>
      <c r="E8715">
        <v>0</v>
      </c>
    </row>
    <row r="8716" spans="1:5">
      <c r="A8716" t="s">
        <v>27047</v>
      </c>
      <c r="B8716" t="s">
        <v>9618</v>
      </c>
      <c r="C8716">
        <v>6447</v>
      </c>
      <c r="D8716" t="s">
        <v>27048</v>
      </c>
      <c r="E8716">
        <v>0</v>
      </c>
    </row>
    <row r="8717" spans="1:5">
      <c r="A8717" t="s">
        <v>27049</v>
      </c>
      <c r="B8717" t="s">
        <v>9618</v>
      </c>
      <c r="C8717">
        <v>6447</v>
      </c>
      <c r="D8717" t="s">
        <v>27050</v>
      </c>
      <c r="E8717">
        <v>0</v>
      </c>
    </row>
    <row r="8718" spans="1:5">
      <c r="A8718" t="s">
        <v>27051</v>
      </c>
      <c r="B8718" t="s">
        <v>9618</v>
      </c>
      <c r="C8718">
        <v>6447</v>
      </c>
      <c r="D8718" t="s">
        <v>27052</v>
      </c>
      <c r="E8718">
        <v>0</v>
      </c>
    </row>
    <row r="8719" spans="1:5">
      <c r="A8719" t="s">
        <v>27053</v>
      </c>
      <c r="B8719" t="s">
        <v>9618</v>
      </c>
      <c r="C8719">
        <v>6447</v>
      </c>
      <c r="D8719" t="s">
        <v>27054</v>
      </c>
      <c r="E8719">
        <v>0</v>
      </c>
    </row>
    <row r="8720" spans="1:5">
      <c r="A8720" t="s">
        <v>27055</v>
      </c>
      <c r="B8720" t="s">
        <v>9618</v>
      </c>
      <c r="C8720">
        <v>6447</v>
      </c>
      <c r="D8720" t="s">
        <v>27056</v>
      </c>
      <c r="E8720">
        <v>0</v>
      </c>
    </row>
    <row r="8721" spans="1:5">
      <c r="A8721" t="s">
        <v>27057</v>
      </c>
      <c r="B8721" t="s">
        <v>9618</v>
      </c>
      <c r="C8721">
        <v>6447</v>
      </c>
      <c r="D8721" t="s">
        <v>27058</v>
      </c>
      <c r="E8721">
        <v>0</v>
      </c>
    </row>
    <row r="8722" spans="1:5">
      <c r="A8722" t="s">
        <v>27059</v>
      </c>
      <c r="B8722" t="s">
        <v>9618</v>
      </c>
      <c r="C8722">
        <v>6447</v>
      </c>
      <c r="D8722" t="s">
        <v>27060</v>
      </c>
      <c r="E8722">
        <v>0.74</v>
      </c>
    </row>
    <row r="8723" spans="1:5">
      <c r="A8723" t="s">
        <v>27061</v>
      </c>
      <c r="B8723" t="s">
        <v>9618</v>
      </c>
      <c r="C8723">
        <v>6447</v>
      </c>
      <c r="D8723" t="s">
        <v>27062</v>
      </c>
      <c r="E8723">
        <v>18.02</v>
      </c>
    </row>
    <row r="8724" spans="1:5">
      <c r="A8724" t="s">
        <v>27063</v>
      </c>
      <c r="B8724" t="s">
        <v>9618</v>
      </c>
      <c r="C8724">
        <v>6447</v>
      </c>
      <c r="D8724" t="s">
        <v>27064</v>
      </c>
      <c r="E8724">
        <v>58.17</v>
      </c>
    </row>
    <row r="8725" spans="1:5">
      <c r="A8725" t="s">
        <v>27065</v>
      </c>
      <c r="B8725" t="s">
        <v>9618</v>
      </c>
      <c r="C8725">
        <v>6447</v>
      </c>
      <c r="D8725" t="s">
        <v>27066</v>
      </c>
      <c r="E8725">
        <v>69.58</v>
      </c>
    </row>
    <row r="8726" spans="1:5">
      <c r="A8726" t="s">
        <v>27067</v>
      </c>
      <c r="B8726" t="s">
        <v>9618</v>
      </c>
      <c r="C8726">
        <v>6447</v>
      </c>
      <c r="D8726" t="s">
        <v>27068</v>
      </c>
      <c r="E8726">
        <v>85.26</v>
      </c>
    </row>
    <row r="8727" spans="1:5">
      <c r="A8727" t="s">
        <v>27069</v>
      </c>
      <c r="B8727" t="s">
        <v>9618</v>
      </c>
      <c r="C8727">
        <v>6447</v>
      </c>
      <c r="D8727" t="s">
        <v>27070</v>
      </c>
      <c r="E8727">
        <v>235.69</v>
      </c>
    </row>
    <row r="8728" spans="1:5">
      <c r="A8728" t="s">
        <v>27071</v>
      </c>
      <c r="B8728" t="s">
        <v>9618</v>
      </c>
      <c r="C8728">
        <v>6447</v>
      </c>
      <c r="D8728" t="s">
        <v>27072</v>
      </c>
      <c r="E8728">
        <v>142.30000000000001</v>
      </c>
    </row>
    <row r="8729" spans="1:5">
      <c r="A8729" t="s">
        <v>27073</v>
      </c>
      <c r="B8729" t="s">
        <v>9618</v>
      </c>
      <c r="C8729">
        <v>6447</v>
      </c>
      <c r="D8729" t="s">
        <v>27074</v>
      </c>
      <c r="E8729">
        <v>6.02</v>
      </c>
    </row>
    <row r="8730" spans="1:5">
      <c r="A8730" t="s">
        <v>27075</v>
      </c>
      <c r="B8730" t="s">
        <v>9618</v>
      </c>
      <c r="C8730">
        <v>6447</v>
      </c>
      <c r="D8730" t="s">
        <v>27076</v>
      </c>
      <c r="E8730">
        <v>3.06</v>
      </c>
    </row>
    <row r="8731" spans="1:5">
      <c r="A8731" t="s">
        <v>27077</v>
      </c>
      <c r="B8731" t="s">
        <v>9618</v>
      </c>
      <c r="C8731">
        <v>6447</v>
      </c>
      <c r="D8731" t="s">
        <v>27078</v>
      </c>
      <c r="E8731">
        <v>0</v>
      </c>
    </row>
    <row r="8732" spans="1:5">
      <c r="A8732" t="s">
        <v>27079</v>
      </c>
      <c r="B8732" t="s">
        <v>9618</v>
      </c>
      <c r="C8732">
        <v>6447</v>
      </c>
      <c r="D8732" t="s">
        <v>27080</v>
      </c>
      <c r="E8732">
        <v>0</v>
      </c>
    </row>
    <row r="8733" spans="1:5">
      <c r="A8733" t="s">
        <v>27081</v>
      </c>
      <c r="B8733" t="s">
        <v>9618</v>
      </c>
      <c r="C8733">
        <v>6447</v>
      </c>
      <c r="D8733" t="s">
        <v>27082</v>
      </c>
      <c r="E8733">
        <v>0</v>
      </c>
    </row>
    <row r="8734" spans="1:5">
      <c r="A8734" t="s">
        <v>27083</v>
      </c>
      <c r="B8734" t="s">
        <v>9618</v>
      </c>
      <c r="C8734">
        <v>6447</v>
      </c>
      <c r="D8734" t="s">
        <v>27084</v>
      </c>
      <c r="E8734">
        <v>0</v>
      </c>
    </row>
    <row r="8735" spans="1:5">
      <c r="A8735" t="s">
        <v>27085</v>
      </c>
      <c r="B8735" t="s">
        <v>9618</v>
      </c>
      <c r="C8735">
        <v>6447</v>
      </c>
      <c r="D8735" t="s">
        <v>27086</v>
      </c>
      <c r="E8735">
        <v>0</v>
      </c>
    </row>
    <row r="8736" spans="1:5">
      <c r="A8736" t="s">
        <v>27087</v>
      </c>
      <c r="B8736" t="s">
        <v>9618</v>
      </c>
      <c r="C8736">
        <v>6447</v>
      </c>
      <c r="D8736" t="s">
        <v>27088</v>
      </c>
      <c r="E8736">
        <v>0</v>
      </c>
    </row>
    <row r="8737" spans="1:5">
      <c r="A8737" t="s">
        <v>27089</v>
      </c>
      <c r="B8737" t="s">
        <v>9618</v>
      </c>
      <c r="C8737">
        <v>6447</v>
      </c>
      <c r="D8737" t="s">
        <v>27090</v>
      </c>
      <c r="E8737">
        <v>0</v>
      </c>
    </row>
    <row r="8738" spans="1:5">
      <c r="A8738" t="s">
        <v>27091</v>
      </c>
      <c r="B8738" t="s">
        <v>9618</v>
      </c>
      <c r="C8738">
        <v>6447</v>
      </c>
      <c r="D8738" t="s">
        <v>27092</v>
      </c>
      <c r="E8738">
        <v>0</v>
      </c>
    </row>
    <row r="8739" spans="1:5">
      <c r="A8739" t="s">
        <v>27093</v>
      </c>
      <c r="B8739" t="s">
        <v>9618</v>
      </c>
      <c r="C8739">
        <v>6447</v>
      </c>
      <c r="D8739" t="s">
        <v>27094</v>
      </c>
      <c r="E8739">
        <v>0</v>
      </c>
    </row>
    <row r="8740" spans="1:5">
      <c r="A8740" t="s">
        <v>27095</v>
      </c>
      <c r="B8740" t="s">
        <v>9618</v>
      </c>
      <c r="C8740">
        <v>6447</v>
      </c>
      <c r="D8740" t="s">
        <v>27096</v>
      </c>
      <c r="E8740">
        <v>0</v>
      </c>
    </row>
    <row r="8741" spans="1:5">
      <c r="A8741" t="s">
        <v>27097</v>
      </c>
      <c r="B8741" t="s">
        <v>9618</v>
      </c>
      <c r="C8741">
        <v>6447</v>
      </c>
      <c r="D8741" t="s">
        <v>27098</v>
      </c>
      <c r="E8741">
        <v>0</v>
      </c>
    </row>
    <row r="8742" spans="1:5">
      <c r="A8742" t="s">
        <v>27099</v>
      </c>
      <c r="B8742" t="s">
        <v>9618</v>
      </c>
      <c r="C8742">
        <v>6447</v>
      </c>
      <c r="D8742" t="s">
        <v>27100</v>
      </c>
      <c r="E8742">
        <v>0</v>
      </c>
    </row>
    <row r="8743" spans="1:5">
      <c r="A8743" t="s">
        <v>27101</v>
      </c>
      <c r="B8743" t="s">
        <v>9618</v>
      </c>
      <c r="C8743">
        <v>6447</v>
      </c>
      <c r="D8743" t="s">
        <v>27102</v>
      </c>
      <c r="E8743">
        <v>0</v>
      </c>
    </row>
    <row r="8744" spans="1:5">
      <c r="A8744" t="s">
        <v>27103</v>
      </c>
      <c r="B8744" t="s">
        <v>9618</v>
      </c>
      <c r="C8744">
        <v>6447</v>
      </c>
      <c r="D8744" t="s">
        <v>27104</v>
      </c>
      <c r="E8744">
        <v>0</v>
      </c>
    </row>
    <row r="8745" spans="1:5">
      <c r="A8745" t="s">
        <v>27105</v>
      </c>
      <c r="B8745" t="s">
        <v>9618</v>
      </c>
      <c r="C8745">
        <v>6447</v>
      </c>
      <c r="D8745" t="s">
        <v>27106</v>
      </c>
      <c r="E8745">
        <v>0</v>
      </c>
    </row>
    <row r="8746" spans="1:5">
      <c r="A8746" t="s">
        <v>27107</v>
      </c>
      <c r="B8746" t="s">
        <v>9618</v>
      </c>
      <c r="C8746">
        <v>6447</v>
      </c>
      <c r="D8746" t="s">
        <v>27108</v>
      </c>
      <c r="E8746">
        <v>0.75</v>
      </c>
    </row>
    <row r="8747" spans="1:5">
      <c r="A8747" t="s">
        <v>27109</v>
      </c>
      <c r="B8747" t="s">
        <v>9618</v>
      </c>
      <c r="C8747">
        <v>6447</v>
      </c>
      <c r="D8747" t="s">
        <v>27110</v>
      </c>
      <c r="E8747">
        <v>4.4800000000000004</v>
      </c>
    </row>
    <row r="8748" spans="1:5">
      <c r="A8748" t="s">
        <v>27111</v>
      </c>
      <c r="B8748" t="s">
        <v>9618</v>
      </c>
      <c r="C8748">
        <v>6447</v>
      </c>
      <c r="D8748" t="s">
        <v>27112</v>
      </c>
      <c r="E8748">
        <v>4.54</v>
      </c>
    </row>
    <row r="8749" spans="1:5">
      <c r="A8749" t="s">
        <v>27113</v>
      </c>
      <c r="B8749" t="s">
        <v>9618</v>
      </c>
      <c r="C8749">
        <v>6447</v>
      </c>
      <c r="D8749" t="s">
        <v>27114</v>
      </c>
      <c r="E8749">
        <v>4.93</v>
      </c>
    </row>
    <row r="8750" spans="1:5">
      <c r="A8750" t="s">
        <v>27115</v>
      </c>
      <c r="B8750" t="s">
        <v>9618</v>
      </c>
      <c r="C8750">
        <v>6447</v>
      </c>
      <c r="D8750" t="s">
        <v>27116</v>
      </c>
      <c r="E8750">
        <v>54.11</v>
      </c>
    </row>
    <row r="8751" spans="1:5">
      <c r="A8751" t="s">
        <v>27117</v>
      </c>
      <c r="B8751" t="s">
        <v>9618</v>
      </c>
      <c r="C8751">
        <v>6447</v>
      </c>
      <c r="D8751" t="s">
        <v>27118</v>
      </c>
      <c r="E8751">
        <v>34.03</v>
      </c>
    </row>
    <row r="8752" spans="1:5">
      <c r="A8752" t="s">
        <v>27119</v>
      </c>
      <c r="B8752" t="s">
        <v>9618</v>
      </c>
      <c r="C8752">
        <v>6447</v>
      </c>
      <c r="D8752" t="s">
        <v>27120</v>
      </c>
      <c r="E8752">
        <v>10.28</v>
      </c>
    </row>
    <row r="8753" spans="1:5">
      <c r="A8753" t="s">
        <v>27121</v>
      </c>
      <c r="B8753" t="s">
        <v>9618</v>
      </c>
      <c r="C8753">
        <v>6447</v>
      </c>
      <c r="D8753" t="s">
        <v>27122</v>
      </c>
      <c r="E8753">
        <v>4.57</v>
      </c>
    </row>
    <row r="8754" spans="1:5">
      <c r="A8754" t="s">
        <v>27123</v>
      </c>
      <c r="B8754" t="s">
        <v>9618</v>
      </c>
      <c r="C8754">
        <v>6447</v>
      </c>
      <c r="D8754" t="s">
        <v>27124</v>
      </c>
      <c r="E8754">
        <v>3.9</v>
      </c>
    </row>
    <row r="8755" spans="1:5">
      <c r="A8755" t="s">
        <v>27125</v>
      </c>
      <c r="B8755" t="s">
        <v>9618</v>
      </c>
      <c r="C8755">
        <v>6447</v>
      </c>
      <c r="D8755" t="s">
        <v>27126</v>
      </c>
      <c r="E8755">
        <v>0</v>
      </c>
    </row>
    <row r="8756" spans="1:5">
      <c r="A8756" t="s">
        <v>27127</v>
      </c>
      <c r="B8756" t="s">
        <v>9618</v>
      </c>
      <c r="C8756">
        <v>6447</v>
      </c>
      <c r="D8756" t="s">
        <v>27128</v>
      </c>
      <c r="E8756">
        <v>0</v>
      </c>
    </row>
    <row r="8757" spans="1:5">
      <c r="A8757" t="s">
        <v>27129</v>
      </c>
      <c r="B8757" t="s">
        <v>9618</v>
      </c>
      <c r="C8757">
        <v>6447</v>
      </c>
      <c r="D8757" t="s">
        <v>27130</v>
      </c>
      <c r="E8757">
        <v>0</v>
      </c>
    </row>
    <row r="8758" spans="1:5">
      <c r="A8758" t="s">
        <v>27131</v>
      </c>
      <c r="B8758" t="s">
        <v>9618</v>
      </c>
      <c r="C8758">
        <v>6447</v>
      </c>
      <c r="D8758" t="s">
        <v>27132</v>
      </c>
      <c r="E8758">
        <v>0</v>
      </c>
    </row>
    <row r="8759" spans="1:5">
      <c r="A8759" t="s">
        <v>27133</v>
      </c>
      <c r="B8759" t="s">
        <v>9618</v>
      </c>
      <c r="C8759">
        <v>6447</v>
      </c>
      <c r="D8759" t="s">
        <v>27134</v>
      </c>
      <c r="E8759">
        <v>0</v>
      </c>
    </row>
    <row r="8760" spans="1:5">
      <c r="A8760" t="s">
        <v>27135</v>
      </c>
      <c r="B8760" t="s">
        <v>9618</v>
      </c>
      <c r="C8760">
        <v>6447</v>
      </c>
      <c r="D8760" t="s">
        <v>27136</v>
      </c>
      <c r="E8760">
        <v>0</v>
      </c>
    </row>
    <row r="8761" spans="1:5">
      <c r="A8761" s="25" t="s">
        <v>27137</v>
      </c>
      <c r="B8761" t="s">
        <v>9618</v>
      </c>
      <c r="C8761">
        <v>6447</v>
      </c>
      <c r="D8761" t="s">
        <v>27138</v>
      </c>
      <c r="E8761"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1"/>
  <sheetViews>
    <sheetView workbookViewId="0">
      <selection activeCell="M14" sqref="M14"/>
    </sheetView>
  </sheetViews>
  <sheetFormatPr defaultColWidth="8.81640625" defaultRowHeight="15"/>
  <cols>
    <col min="1" max="1" width="10.81640625" customWidth="1"/>
    <col min="2" max="2" width="18.36328125" bestFit="1" customWidth="1"/>
    <col min="3" max="3" width="10.81640625" customWidth="1"/>
    <col min="4" max="4" width="18.453125" bestFit="1" customWidth="1"/>
    <col min="5" max="6" width="10.81640625" customWidth="1"/>
    <col min="7" max="7" width="18.453125" bestFit="1" customWidth="1"/>
    <col min="8" max="8" width="25.6328125" bestFit="1" customWidth="1"/>
    <col min="9" max="257" width="10.81640625" customWidth="1"/>
    <col min="258" max="258" width="18.36328125" bestFit="1" customWidth="1"/>
    <col min="259" max="259" width="10.81640625" customWidth="1"/>
    <col min="260" max="260" width="18.453125" bestFit="1" customWidth="1"/>
    <col min="261" max="262" width="10.81640625" customWidth="1"/>
    <col min="263" max="263" width="18.453125" bestFit="1" customWidth="1"/>
    <col min="264" max="264" width="25.6328125" bestFit="1" customWidth="1"/>
    <col min="265" max="513" width="10.81640625" customWidth="1"/>
    <col min="514" max="514" width="18.36328125" bestFit="1" customWidth="1"/>
    <col min="515" max="515" width="10.81640625" customWidth="1"/>
    <col min="516" max="516" width="18.453125" bestFit="1" customWidth="1"/>
    <col min="517" max="518" width="10.81640625" customWidth="1"/>
    <col min="519" max="519" width="18.453125" bestFit="1" customWidth="1"/>
    <col min="520" max="520" width="25.6328125" bestFit="1" customWidth="1"/>
    <col min="521" max="769" width="10.81640625" customWidth="1"/>
    <col min="770" max="770" width="18.36328125" bestFit="1" customWidth="1"/>
    <col min="771" max="771" width="10.81640625" customWidth="1"/>
    <col min="772" max="772" width="18.453125" bestFit="1" customWidth="1"/>
    <col min="773" max="774" width="10.81640625" customWidth="1"/>
    <col min="775" max="775" width="18.453125" bestFit="1" customWidth="1"/>
    <col min="776" max="776" width="25.6328125" bestFit="1" customWidth="1"/>
    <col min="777" max="1025" width="10.81640625" customWidth="1"/>
    <col min="1026" max="1026" width="18.36328125" bestFit="1" customWidth="1"/>
    <col min="1027" max="1027" width="10.81640625" customWidth="1"/>
    <col min="1028" max="1028" width="18.453125" bestFit="1" customWidth="1"/>
    <col min="1029" max="1030" width="10.81640625" customWidth="1"/>
    <col min="1031" max="1031" width="18.453125" bestFit="1" customWidth="1"/>
    <col min="1032" max="1032" width="25.6328125" bestFit="1" customWidth="1"/>
    <col min="1033" max="1281" width="10.81640625" customWidth="1"/>
    <col min="1282" max="1282" width="18.36328125" bestFit="1" customWidth="1"/>
    <col min="1283" max="1283" width="10.81640625" customWidth="1"/>
    <col min="1284" max="1284" width="18.453125" bestFit="1" customWidth="1"/>
    <col min="1285" max="1286" width="10.81640625" customWidth="1"/>
    <col min="1287" max="1287" width="18.453125" bestFit="1" customWidth="1"/>
    <col min="1288" max="1288" width="25.6328125" bestFit="1" customWidth="1"/>
    <col min="1289" max="1537" width="10.81640625" customWidth="1"/>
    <col min="1538" max="1538" width="18.36328125" bestFit="1" customWidth="1"/>
    <col min="1539" max="1539" width="10.81640625" customWidth="1"/>
    <col min="1540" max="1540" width="18.453125" bestFit="1" customWidth="1"/>
    <col min="1541" max="1542" width="10.81640625" customWidth="1"/>
    <col min="1543" max="1543" width="18.453125" bestFit="1" customWidth="1"/>
    <col min="1544" max="1544" width="25.6328125" bestFit="1" customWidth="1"/>
    <col min="1545" max="1793" width="10.81640625" customWidth="1"/>
    <col min="1794" max="1794" width="18.36328125" bestFit="1" customWidth="1"/>
    <col min="1795" max="1795" width="10.81640625" customWidth="1"/>
    <col min="1796" max="1796" width="18.453125" bestFit="1" customWidth="1"/>
    <col min="1797" max="1798" width="10.81640625" customWidth="1"/>
    <col min="1799" max="1799" width="18.453125" bestFit="1" customWidth="1"/>
    <col min="1800" max="1800" width="25.6328125" bestFit="1" customWidth="1"/>
    <col min="1801" max="2049" width="10.81640625" customWidth="1"/>
    <col min="2050" max="2050" width="18.36328125" bestFit="1" customWidth="1"/>
    <col min="2051" max="2051" width="10.81640625" customWidth="1"/>
    <col min="2052" max="2052" width="18.453125" bestFit="1" customWidth="1"/>
    <col min="2053" max="2054" width="10.81640625" customWidth="1"/>
    <col min="2055" max="2055" width="18.453125" bestFit="1" customWidth="1"/>
    <col min="2056" max="2056" width="25.6328125" bestFit="1" customWidth="1"/>
    <col min="2057" max="2305" width="10.81640625" customWidth="1"/>
    <col min="2306" max="2306" width="18.36328125" bestFit="1" customWidth="1"/>
    <col min="2307" max="2307" width="10.81640625" customWidth="1"/>
    <col min="2308" max="2308" width="18.453125" bestFit="1" customWidth="1"/>
    <col min="2309" max="2310" width="10.81640625" customWidth="1"/>
    <col min="2311" max="2311" width="18.453125" bestFit="1" customWidth="1"/>
    <col min="2312" max="2312" width="25.6328125" bestFit="1" customWidth="1"/>
    <col min="2313" max="2561" width="10.81640625" customWidth="1"/>
    <col min="2562" max="2562" width="18.36328125" bestFit="1" customWidth="1"/>
    <col min="2563" max="2563" width="10.81640625" customWidth="1"/>
    <col min="2564" max="2564" width="18.453125" bestFit="1" customWidth="1"/>
    <col min="2565" max="2566" width="10.81640625" customWidth="1"/>
    <col min="2567" max="2567" width="18.453125" bestFit="1" customWidth="1"/>
    <col min="2568" max="2568" width="25.6328125" bestFit="1" customWidth="1"/>
    <col min="2569" max="2817" width="10.81640625" customWidth="1"/>
    <col min="2818" max="2818" width="18.36328125" bestFit="1" customWidth="1"/>
    <col min="2819" max="2819" width="10.81640625" customWidth="1"/>
    <col min="2820" max="2820" width="18.453125" bestFit="1" customWidth="1"/>
    <col min="2821" max="2822" width="10.81640625" customWidth="1"/>
    <col min="2823" max="2823" width="18.453125" bestFit="1" customWidth="1"/>
    <col min="2824" max="2824" width="25.6328125" bestFit="1" customWidth="1"/>
    <col min="2825" max="3073" width="10.81640625" customWidth="1"/>
    <col min="3074" max="3074" width="18.36328125" bestFit="1" customWidth="1"/>
    <col min="3075" max="3075" width="10.81640625" customWidth="1"/>
    <col min="3076" max="3076" width="18.453125" bestFit="1" customWidth="1"/>
    <col min="3077" max="3078" width="10.81640625" customWidth="1"/>
    <col min="3079" max="3079" width="18.453125" bestFit="1" customWidth="1"/>
    <col min="3080" max="3080" width="25.6328125" bestFit="1" customWidth="1"/>
    <col min="3081" max="3329" width="10.81640625" customWidth="1"/>
    <col min="3330" max="3330" width="18.36328125" bestFit="1" customWidth="1"/>
    <col min="3331" max="3331" width="10.81640625" customWidth="1"/>
    <col min="3332" max="3332" width="18.453125" bestFit="1" customWidth="1"/>
    <col min="3333" max="3334" width="10.81640625" customWidth="1"/>
    <col min="3335" max="3335" width="18.453125" bestFit="1" customWidth="1"/>
    <col min="3336" max="3336" width="25.6328125" bestFit="1" customWidth="1"/>
    <col min="3337" max="3585" width="10.81640625" customWidth="1"/>
    <col min="3586" max="3586" width="18.36328125" bestFit="1" customWidth="1"/>
    <col min="3587" max="3587" width="10.81640625" customWidth="1"/>
    <col min="3588" max="3588" width="18.453125" bestFit="1" customWidth="1"/>
    <col min="3589" max="3590" width="10.81640625" customWidth="1"/>
    <col min="3591" max="3591" width="18.453125" bestFit="1" customWidth="1"/>
    <col min="3592" max="3592" width="25.6328125" bestFit="1" customWidth="1"/>
    <col min="3593" max="3841" width="10.81640625" customWidth="1"/>
    <col min="3842" max="3842" width="18.36328125" bestFit="1" customWidth="1"/>
    <col min="3843" max="3843" width="10.81640625" customWidth="1"/>
    <col min="3844" max="3844" width="18.453125" bestFit="1" customWidth="1"/>
    <col min="3845" max="3846" width="10.81640625" customWidth="1"/>
    <col min="3847" max="3847" width="18.453125" bestFit="1" customWidth="1"/>
    <col min="3848" max="3848" width="25.6328125" bestFit="1" customWidth="1"/>
    <col min="3849" max="4097" width="10.81640625" customWidth="1"/>
    <col min="4098" max="4098" width="18.36328125" bestFit="1" customWidth="1"/>
    <col min="4099" max="4099" width="10.81640625" customWidth="1"/>
    <col min="4100" max="4100" width="18.453125" bestFit="1" customWidth="1"/>
    <col min="4101" max="4102" width="10.81640625" customWidth="1"/>
    <col min="4103" max="4103" width="18.453125" bestFit="1" customWidth="1"/>
    <col min="4104" max="4104" width="25.6328125" bestFit="1" customWidth="1"/>
    <col min="4105" max="4353" width="10.81640625" customWidth="1"/>
    <col min="4354" max="4354" width="18.36328125" bestFit="1" customWidth="1"/>
    <col min="4355" max="4355" width="10.81640625" customWidth="1"/>
    <col min="4356" max="4356" width="18.453125" bestFit="1" customWidth="1"/>
    <col min="4357" max="4358" width="10.81640625" customWidth="1"/>
    <col min="4359" max="4359" width="18.453125" bestFit="1" customWidth="1"/>
    <col min="4360" max="4360" width="25.6328125" bestFit="1" customWidth="1"/>
    <col min="4361" max="4609" width="10.81640625" customWidth="1"/>
    <col min="4610" max="4610" width="18.36328125" bestFit="1" customWidth="1"/>
    <col min="4611" max="4611" width="10.81640625" customWidth="1"/>
    <col min="4612" max="4612" width="18.453125" bestFit="1" customWidth="1"/>
    <col min="4613" max="4614" width="10.81640625" customWidth="1"/>
    <col min="4615" max="4615" width="18.453125" bestFit="1" customWidth="1"/>
    <col min="4616" max="4616" width="25.6328125" bestFit="1" customWidth="1"/>
    <col min="4617" max="4865" width="10.81640625" customWidth="1"/>
    <col min="4866" max="4866" width="18.36328125" bestFit="1" customWidth="1"/>
    <col min="4867" max="4867" width="10.81640625" customWidth="1"/>
    <col min="4868" max="4868" width="18.453125" bestFit="1" customWidth="1"/>
    <col min="4869" max="4870" width="10.81640625" customWidth="1"/>
    <col min="4871" max="4871" width="18.453125" bestFit="1" customWidth="1"/>
    <col min="4872" max="4872" width="25.6328125" bestFit="1" customWidth="1"/>
    <col min="4873" max="5121" width="10.81640625" customWidth="1"/>
    <col min="5122" max="5122" width="18.36328125" bestFit="1" customWidth="1"/>
    <col min="5123" max="5123" width="10.81640625" customWidth="1"/>
    <col min="5124" max="5124" width="18.453125" bestFit="1" customWidth="1"/>
    <col min="5125" max="5126" width="10.81640625" customWidth="1"/>
    <col min="5127" max="5127" width="18.453125" bestFit="1" customWidth="1"/>
    <col min="5128" max="5128" width="25.6328125" bestFit="1" customWidth="1"/>
    <col min="5129" max="5377" width="10.81640625" customWidth="1"/>
    <col min="5378" max="5378" width="18.36328125" bestFit="1" customWidth="1"/>
    <col min="5379" max="5379" width="10.81640625" customWidth="1"/>
    <col min="5380" max="5380" width="18.453125" bestFit="1" customWidth="1"/>
    <col min="5381" max="5382" width="10.81640625" customWidth="1"/>
    <col min="5383" max="5383" width="18.453125" bestFit="1" customWidth="1"/>
    <col min="5384" max="5384" width="25.6328125" bestFit="1" customWidth="1"/>
    <col min="5385" max="5633" width="10.81640625" customWidth="1"/>
    <col min="5634" max="5634" width="18.36328125" bestFit="1" customWidth="1"/>
    <col min="5635" max="5635" width="10.81640625" customWidth="1"/>
    <col min="5636" max="5636" width="18.453125" bestFit="1" customWidth="1"/>
    <col min="5637" max="5638" width="10.81640625" customWidth="1"/>
    <col min="5639" max="5639" width="18.453125" bestFit="1" customWidth="1"/>
    <col min="5640" max="5640" width="25.6328125" bestFit="1" customWidth="1"/>
    <col min="5641" max="5889" width="10.81640625" customWidth="1"/>
    <col min="5890" max="5890" width="18.36328125" bestFit="1" customWidth="1"/>
    <col min="5891" max="5891" width="10.81640625" customWidth="1"/>
    <col min="5892" max="5892" width="18.453125" bestFit="1" customWidth="1"/>
    <col min="5893" max="5894" width="10.81640625" customWidth="1"/>
    <col min="5895" max="5895" width="18.453125" bestFit="1" customWidth="1"/>
    <col min="5896" max="5896" width="25.6328125" bestFit="1" customWidth="1"/>
    <col min="5897" max="6145" width="10.81640625" customWidth="1"/>
    <col min="6146" max="6146" width="18.36328125" bestFit="1" customWidth="1"/>
    <col min="6147" max="6147" width="10.81640625" customWidth="1"/>
    <col min="6148" max="6148" width="18.453125" bestFit="1" customWidth="1"/>
    <col min="6149" max="6150" width="10.81640625" customWidth="1"/>
    <col min="6151" max="6151" width="18.453125" bestFit="1" customWidth="1"/>
    <col min="6152" max="6152" width="25.6328125" bestFit="1" customWidth="1"/>
    <col min="6153" max="6401" width="10.81640625" customWidth="1"/>
    <col min="6402" max="6402" width="18.36328125" bestFit="1" customWidth="1"/>
    <col min="6403" max="6403" width="10.81640625" customWidth="1"/>
    <col min="6404" max="6404" width="18.453125" bestFit="1" customWidth="1"/>
    <col min="6405" max="6406" width="10.81640625" customWidth="1"/>
    <col min="6407" max="6407" width="18.453125" bestFit="1" customWidth="1"/>
    <col min="6408" max="6408" width="25.6328125" bestFit="1" customWidth="1"/>
    <col min="6409" max="6657" width="10.81640625" customWidth="1"/>
    <col min="6658" max="6658" width="18.36328125" bestFit="1" customWidth="1"/>
    <col min="6659" max="6659" width="10.81640625" customWidth="1"/>
    <col min="6660" max="6660" width="18.453125" bestFit="1" customWidth="1"/>
    <col min="6661" max="6662" width="10.81640625" customWidth="1"/>
    <col min="6663" max="6663" width="18.453125" bestFit="1" customWidth="1"/>
    <col min="6664" max="6664" width="25.6328125" bestFit="1" customWidth="1"/>
    <col min="6665" max="6913" width="10.81640625" customWidth="1"/>
    <col min="6914" max="6914" width="18.36328125" bestFit="1" customWidth="1"/>
    <col min="6915" max="6915" width="10.81640625" customWidth="1"/>
    <col min="6916" max="6916" width="18.453125" bestFit="1" customWidth="1"/>
    <col min="6917" max="6918" width="10.81640625" customWidth="1"/>
    <col min="6919" max="6919" width="18.453125" bestFit="1" customWidth="1"/>
    <col min="6920" max="6920" width="25.6328125" bestFit="1" customWidth="1"/>
    <col min="6921" max="7169" width="10.81640625" customWidth="1"/>
    <col min="7170" max="7170" width="18.36328125" bestFit="1" customWidth="1"/>
    <col min="7171" max="7171" width="10.81640625" customWidth="1"/>
    <col min="7172" max="7172" width="18.453125" bestFit="1" customWidth="1"/>
    <col min="7173" max="7174" width="10.81640625" customWidth="1"/>
    <col min="7175" max="7175" width="18.453125" bestFit="1" customWidth="1"/>
    <col min="7176" max="7176" width="25.6328125" bestFit="1" customWidth="1"/>
    <col min="7177" max="7425" width="10.81640625" customWidth="1"/>
    <col min="7426" max="7426" width="18.36328125" bestFit="1" customWidth="1"/>
    <col min="7427" max="7427" width="10.81640625" customWidth="1"/>
    <col min="7428" max="7428" width="18.453125" bestFit="1" customWidth="1"/>
    <col min="7429" max="7430" width="10.81640625" customWidth="1"/>
    <col min="7431" max="7431" width="18.453125" bestFit="1" customWidth="1"/>
    <col min="7432" max="7432" width="25.6328125" bestFit="1" customWidth="1"/>
    <col min="7433" max="7681" width="10.81640625" customWidth="1"/>
    <col min="7682" max="7682" width="18.36328125" bestFit="1" customWidth="1"/>
    <col min="7683" max="7683" width="10.81640625" customWidth="1"/>
    <col min="7684" max="7684" width="18.453125" bestFit="1" customWidth="1"/>
    <col min="7685" max="7686" width="10.81640625" customWidth="1"/>
    <col min="7687" max="7687" width="18.453125" bestFit="1" customWidth="1"/>
    <col min="7688" max="7688" width="25.6328125" bestFit="1" customWidth="1"/>
    <col min="7689" max="7937" width="10.81640625" customWidth="1"/>
    <col min="7938" max="7938" width="18.36328125" bestFit="1" customWidth="1"/>
    <col min="7939" max="7939" width="10.81640625" customWidth="1"/>
    <col min="7940" max="7940" width="18.453125" bestFit="1" customWidth="1"/>
    <col min="7941" max="7942" width="10.81640625" customWidth="1"/>
    <col min="7943" max="7943" width="18.453125" bestFit="1" customWidth="1"/>
    <col min="7944" max="7944" width="25.6328125" bestFit="1" customWidth="1"/>
    <col min="7945" max="8193" width="10.81640625" customWidth="1"/>
    <col min="8194" max="8194" width="18.36328125" bestFit="1" customWidth="1"/>
    <col min="8195" max="8195" width="10.81640625" customWidth="1"/>
    <col min="8196" max="8196" width="18.453125" bestFit="1" customWidth="1"/>
    <col min="8197" max="8198" width="10.81640625" customWidth="1"/>
    <col min="8199" max="8199" width="18.453125" bestFit="1" customWidth="1"/>
    <col min="8200" max="8200" width="25.6328125" bestFit="1" customWidth="1"/>
    <col min="8201" max="8449" width="10.81640625" customWidth="1"/>
    <col min="8450" max="8450" width="18.36328125" bestFit="1" customWidth="1"/>
    <col min="8451" max="8451" width="10.81640625" customWidth="1"/>
    <col min="8452" max="8452" width="18.453125" bestFit="1" customWidth="1"/>
    <col min="8453" max="8454" width="10.81640625" customWidth="1"/>
    <col min="8455" max="8455" width="18.453125" bestFit="1" customWidth="1"/>
    <col min="8456" max="8456" width="25.6328125" bestFit="1" customWidth="1"/>
    <col min="8457" max="8705" width="10.81640625" customWidth="1"/>
    <col min="8706" max="8706" width="18.36328125" bestFit="1" customWidth="1"/>
    <col min="8707" max="8707" width="10.81640625" customWidth="1"/>
    <col min="8708" max="8708" width="18.453125" bestFit="1" customWidth="1"/>
    <col min="8709" max="8710" width="10.81640625" customWidth="1"/>
    <col min="8711" max="8711" width="18.453125" bestFit="1" customWidth="1"/>
    <col min="8712" max="8712" width="25.6328125" bestFit="1" customWidth="1"/>
    <col min="8713" max="8961" width="10.81640625" customWidth="1"/>
    <col min="8962" max="8962" width="18.36328125" bestFit="1" customWidth="1"/>
    <col min="8963" max="8963" width="10.81640625" customWidth="1"/>
    <col min="8964" max="8964" width="18.453125" bestFit="1" customWidth="1"/>
    <col min="8965" max="8966" width="10.81640625" customWidth="1"/>
    <col min="8967" max="8967" width="18.453125" bestFit="1" customWidth="1"/>
    <col min="8968" max="8968" width="25.6328125" bestFit="1" customWidth="1"/>
    <col min="8969" max="9217" width="10.81640625" customWidth="1"/>
    <col min="9218" max="9218" width="18.36328125" bestFit="1" customWidth="1"/>
    <col min="9219" max="9219" width="10.81640625" customWidth="1"/>
    <col min="9220" max="9220" width="18.453125" bestFit="1" customWidth="1"/>
    <col min="9221" max="9222" width="10.81640625" customWidth="1"/>
    <col min="9223" max="9223" width="18.453125" bestFit="1" customWidth="1"/>
    <col min="9224" max="9224" width="25.6328125" bestFit="1" customWidth="1"/>
    <col min="9225" max="9473" width="10.81640625" customWidth="1"/>
    <col min="9474" max="9474" width="18.36328125" bestFit="1" customWidth="1"/>
    <col min="9475" max="9475" width="10.81640625" customWidth="1"/>
    <col min="9476" max="9476" width="18.453125" bestFit="1" customWidth="1"/>
    <col min="9477" max="9478" width="10.81640625" customWidth="1"/>
    <col min="9479" max="9479" width="18.453125" bestFit="1" customWidth="1"/>
    <col min="9480" max="9480" width="25.6328125" bestFit="1" customWidth="1"/>
    <col min="9481" max="9729" width="10.81640625" customWidth="1"/>
    <col min="9730" max="9730" width="18.36328125" bestFit="1" customWidth="1"/>
    <col min="9731" max="9731" width="10.81640625" customWidth="1"/>
    <col min="9732" max="9732" width="18.453125" bestFit="1" customWidth="1"/>
    <col min="9733" max="9734" width="10.81640625" customWidth="1"/>
    <col min="9735" max="9735" width="18.453125" bestFit="1" customWidth="1"/>
    <col min="9736" max="9736" width="25.6328125" bestFit="1" customWidth="1"/>
    <col min="9737" max="9985" width="10.81640625" customWidth="1"/>
    <col min="9986" max="9986" width="18.36328125" bestFit="1" customWidth="1"/>
    <col min="9987" max="9987" width="10.81640625" customWidth="1"/>
    <col min="9988" max="9988" width="18.453125" bestFit="1" customWidth="1"/>
    <col min="9989" max="9990" width="10.81640625" customWidth="1"/>
    <col min="9991" max="9991" width="18.453125" bestFit="1" customWidth="1"/>
    <col min="9992" max="9992" width="25.6328125" bestFit="1" customWidth="1"/>
    <col min="9993" max="10241" width="10.81640625" customWidth="1"/>
    <col min="10242" max="10242" width="18.36328125" bestFit="1" customWidth="1"/>
    <col min="10243" max="10243" width="10.81640625" customWidth="1"/>
    <col min="10244" max="10244" width="18.453125" bestFit="1" customWidth="1"/>
    <col min="10245" max="10246" width="10.81640625" customWidth="1"/>
    <col min="10247" max="10247" width="18.453125" bestFit="1" customWidth="1"/>
    <col min="10248" max="10248" width="25.6328125" bestFit="1" customWidth="1"/>
    <col min="10249" max="10497" width="10.81640625" customWidth="1"/>
    <col min="10498" max="10498" width="18.36328125" bestFit="1" customWidth="1"/>
    <col min="10499" max="10499" width="10.81640625" customWidth="1"/>
    <col min="10500" max="10500" width="18.453125" bestFit="1" customWidth="1"/>
    <col min="10501" max="10502" width="10.81640625" customWidth="1"/>
    <col min="10503" max="10503" width="18.453125" bestFit="1" customWidth="1"/>
    <col min="10504" max="10504" width="25.6328125" bestFit="1" customWidth="1"/>
    <col min="10505" max="10753" width="10.81640625" customWidth="1"/>
    <col min="10754" max="10754" width="18.36328125" bestFit="1" customWidth="1"/>
    <col min="10755" max="10755" width="10.81640625" customWidth="1"/>
    <col min="10756" max="10756" width="18.453125" bestFit="1" customWidth="1"/>
    <col min="10757" max="10758" width="10.81640625" customWidth="1"/>
    <col min="10759" max="10759" width="18.453125" bestFit="1" customWidth="1"/>
    <col min="10760" max="10760" width="25.6328125" bestFit="1" customWidth="1"/>
    <col min="10761" max="11009" width="10.81640625" customWidth="1"/>
    <col min="11010" max="11010" width="18.36328125" bestFit="1" customWidth="1"/>
    <col min="11011" max="11011" width="10.81640625" customWidth="1"/>
    <col min="11012" max="11012" width="18.453125" bestFit="1" customWidth="1"/>
    <col min="11013" max="11014" width="10.81640625" customWidth="1"/>
    <col min="11015" max="11015" width="18.453125" bestFit="1" customWidth="1"/>
    <col min="11016" max="11016" width="25.6328125" bestFit="1" customWidth="1"/>
    <col min="11017" max="11265" width="10.81640625" customWidth="1"/>
    <col min="11266" max="11266" width="18.36328125" bestFit="1" customWidth="1"/>
    <col min="11267" max="11267" width="10.81640625" customWidth="1"/>
    <col min="11268" max="11268" width="18.453125" bestFit="1" customWidth="1"/>
    <col min="11269" max="11270" width="10.81640625" customWidth="1"/>
    <col min="11271" max="11271" width="18.453125" bestFit="1" customWidth="1"/>
    <col min="11272" max="11272" width="25.6328125" bestFit="1" customWidth="1"/>
    <col min="11273" max="11521" width="10.81640625" customWidth="1"/>
    <col min="11522" max="11522" width="18.36328125" bestFit="1" customWidth="1"/>
    <col min="11523" max="11523" width="10.81640625" customWidth="1"/>
    <col min="11524" max="11524" width="18.453125" bestFit="1" customWidth="1"/>
    <col min="11525" max="11526" width="10.81640625" customWidth="1"/>
    <col min="11527" max="11527" width="18.453125" bestFit="1" customWidth="1"/>
    <col min="11528" max="11528" width="25.6328125" bestFit="1" customWidth="1"/>
    <col min="11529" max="11777" width="10.81640625" customWidth="1"/>
    <col min="11778" max="11778" width="18.36328125" bestFit="1" customWidth="1"/>
    <col min="11779" max="11779" width="10.81640625" customWidth="1"/>
    <col min="11780" max="11780" width="18.453125" bestFit="1" customWidth="1"/>
    <col min="11781" max="11782" width="10.81640625" customWidth="1"/>
    <col min="11783" max="11783" width="18.453125" bestFit="1" customWidth="1"/>
    <col min="11784" max="11784" width="25.6328125" bestFit="1" customWidth="1"/>
    <col min="11785" max="12033" width="10.81640625" customWidth="1"/>
    <col min="12034" max="12034" width="18.36328125" bestFit="1" customWidth="1"/>
    <col min="12035" max="12035" width="10.81640625" customWidth="1"/>
    <col min="12036" max="12036" width="18.453125" bestFit="1" customWidth="1"/>
    <col min="12037" max="12038" width="10.81640625" customWidth="1"/>
    <col min="12039" max="12039" width="18.453125" bestFit="1" customWidth="1"/>
    <col min="12040" max="12040" width="25.6328125" bestFit="1" customWidth="1"/>
    <col min="12041" max="12289" width="10.81640625" customWidth="1"/>
    <col min="12290" max="12290" width="18.36328125" bestFit="1" customWidth="1"/>
    <col min="12291" max="12291" width="10.81640625" customWidth="1"/>
    <col min="12292" max="12292" width="18.453125" bestFit="1" customWidth="1"/>
    <col min="12293" max="12294" width="10.81640625" customWidth="1"/>
    <col min="12295" max="12295" width="18.453125" bestFit="1" customWidth="1"/>
    <col min="12296" max="12296" width="25.6328125" bestFit="1" customWidth="1"/>
    <col min="12297" max="12545" width="10.81640625" customWidth="1"/>
    <col min="12546" max="12546" width="18.36328125" bestFit="1" customWidth="1"/>
    <col min="12547" max="12547" width="10.81640625" customWidth="1"/>
    <col min="12548" max="12548" width="18.453125" bestFit="1" customWidth="1"/>
    <col min="12549" max="12550" width="10.81640625" customWidth="1"/>
    <col min="12551" max="12551" width="18.453125" bestFit="1" customWidth="1"/>
    <col min="12552" max="12552" width="25.6328125" bestFit="1" customWidth="1"/>
    <col min="12553" max="12801" width="10.81640625" customWidth="1"/>
    <col min="12802" max="12802" width="18.36328125" bestFit="1" customWidth="1"/>
    <col min="12803" max="12803" width="10.81640625" customWidth="1"/>
    <col min="12804" max="12804" width="18.453125" bestFit="1" customWidth="1"/>
    <col min="12805" max="12806" width="10.81640625" customWidth="1"/>
    <col min="12807" max="12807" width="18.453125" bestFit="1" customWidth="1"/>
    <col min="12808" max="12808" width="25.6328125" bestFit="1" customWidth="1"/>
    <col min="12809" max="13057" width="10.81640625" customWidth="1"/>
    <col min="13058" max="13058" width="18.36328125" bestFit="1" customWidth="1"/>
    <col min="13059" max="13059" width="10.81640625" customWidth="1"/>
    <col min="13060" max="13060" width="18.453125" bestFit="1" customWidth="1"/>
    <col min="13061" max="13062" width="10.81640625" customWidth="1"/>
    <col min="13063" max="13063" width="18.453125" bestFit="1" customWidth="1"/>
    <col min="13064" max="13064" width="25.6328125" bestFit="1" customWidth="1"/>
    <col min="13065" max="13313" width="10.81640625" customWidth="1"/>
    <col min="13314" max="13314" width="18.36328125" bestFit="1" customWidth="1"/>
    <col min="13315" max="13315" width="10.81640625" customWidth="1"/>
    <col min="13316" max="13316" width="18.453125" bestFit="1" customWidth="1"/>
    <col min="13317" max="13318" width="10.81640625" customWidth="1"/>
    <col min="13319" max="13319" width="18.453125" bestFit="1" customWidth="1"/>
    <col min="13320" max="13320" width="25.6328125" bestFit="1" customWidth="1"/>
    <col min="13321" max="13569" width="10.81640625" customWidth="1"/>
    <col min="13570" max="13570" width="18.36328125" bestFit="1" customWidth="1"/>
    <col min="13571" max="13571" width="10.81640625" customWidth="1"/>
    <col min="13572" max="13572" width="18.453125" bestFit="1" customWidth="1"/>
    <col min="13573" max="13574" width="10.81640625" customWidth="1"/>
    <col min="13575" max="13575" width="18.453125" bestFit="1" customWidth="1"/>
    <col min="13576" max="13576" width="25.6328125" bestFit="1" customWidth="1"/>
    <col min="13577" max="13825" width="10.81640625" customWidth="1"/>
    <col min="13826" max="13826" width="18.36328125" bestFit="1" customWidth="1"/>
    <col min="13827" max="13827" width="10.81640625" customWidth="1"/>
    <col min="13828" max="13828" width="18.453125" bestFit="1" customWidth="1"/>
    <col min="13829" max="13830" width="10.81640625" customWidth="1"/>
    <col min="13831" max="13831" width="18.453125" bestFit="1" customWidth="1"/>
    <col min="13832" max="13832" width="25.6328125" bestFit="1" customWidth="1"/>
    <col min="13833" max="14081" width="10.81640625" customWidth="1"/>
    <col min="14082" max="14082" width="18.36328125" bestFit="1" customWidth="1"/>
    <col min="14083" max="14083" width="10.81640625" customWidth="1"/>
    <col min="14084" max="14084" width="18.453125" bestFit="1" customWidth="1"/>
    <col min="14085" max="14086" width="10.81640625" customWidth="1"/>
    <col min="14087" max="14087" width="18.453125" bestFit="1" customWidth="1"/>
    <col min="14088" max="14088" width="25.6328125" bestFit="1" customWidth="1"/>
    <col min="14089" max="14337" width="10.81640625" customWidth="1"/>
    <col min="14338" max="14338" width="18.36328125" bestFit="1" customWidth="1"/>
    <col min="14339" max="14339" width="10.81640625" customWidth="1"/>
    <col min="14340" max="14340" width="18.453125" bestFit="1" customWidth="1"/>
    <col min="14341" max="14342" width="10.81640625" customWidth="1"/>
    <col min="14343" max="14343" width="18.453125" bestFit="1" customWidth="1"/>
    <col min="14344" max="14344" width="25.6328125" bestFit="1" customWidth="1"/>
    <col min="14345" max="14593" width="10.81640625" customWidth="1"/>
    <col min="14594" max="14594" width="18.36328125" bestFit="1" customWidth="1"/>
    <col min="14595" max="14595" width="10.81640625" customWidth="1"/>
    <col min="14596" max="14596" width="18.453125" bestFit="1" customWidth="1"/>
    <col min="14597" max="14598" width="10.81640625" customWidth="1"/>
    <col min="14599" max="14599" width="18.453125" bestFit="1" customWidth="1"/>
    <col min="14600" max="14600" width="25.6328125" bestFit="1" customWidth="1"/>
    <col min="14601" max="14849" width="10.81640625" customWidth="1"/>
    <col min="14850" max="14850" width="18.36328125" bestFit="1" customWidth="1"/>
    <col min="14851" max="14851" width="10.81640625" customWidth="1"/>
    <col min="14852" max="14852" width="18.453125" bestFit="1" customWidth="1"/>
    <col min="14853" max="14854" width="10.81640625" customWidth="1"/>
    <col min="14855" max="14855" width="18.453125" bestFit="1" customWidth="1"/>
    <col min="14856" max="14856" width="25.6328125" bestFit="1" customWidth="1"/>
    <col min="14857" max="15105" width="10.81640625" customWidth="1"/>
    <col min="15106" max="15106" width="18.36328125" bestFit="1" customWidth="1"/>
    <col min="15107" max="15107" width="10.81640625" customWidth="1"/>
    <col min="15108" max="15108" width="18.453125" bestFit="1" customWidth="1"/>
    <col min="15109" max="15110" width="10.81640625" customWidth="1"/>
    <col min="15111" max="15111" width="18.453125" bestFit="1" customWidth="1"/>
    <col min="15112" max="15112" width="25.6328125" bestFit="1" customWidth="1"/>
    <col min="15113" max="15361" width="10.81640625" customWidth="1"/>
    <col min="15362" max="15362" width="18.36328125" bestFit="1" customWidth="1"/>
    <col min="15363" max="15363" width="10.81640625" customWidth="1"/>
    <col min="15364" max="15364" width="18.453125" bestFit="1" customWidth="1"/>
    <col min="15365" max="15366" width="10.81640625" customWidth="1"/>
    <col min="15367" max="15367" width="18.453125" bestFit="1" customWidth="1"/>
    <col min="15368" max="15368" width="25.6328125" bestFit="1" customWidth="1"/>
    <col min="15369" max="15617" width="10.81640625" customWidth="1"/>
    <col min="15618" max="15618" width="18.36328125" bestFit="1" customWidth="1"/>
    <col min="15619" max="15619" width="10.81640625" customWidth="1"/>
    <col min="15620" max="15620" width="18.453125" bestFit="1" customWidth="1"/>
    <col min="15621" max="15622" width="10.81640625" customWidth="1"/>
    <col min="15623" max="15623" width="18.453125" bestFit="1" customWidth="1"/>
    <col min="15624" max="15624" width="25.6328125" bestFit="1" customWidth="1"/>
    <col min="15625" max="15873" width="10.81640625" customWidth="1"/>
    <col min="15874" max="15874" width="18.36328125" bestFit="1" customWidth="1"/>
    <col min="15875" max="15875" width="10.81640625" customWidth="1"/>
    <col min="15876" max="15876" width="18.453125" bestFit="1" customWidth="1"/>
    <col min="15877" max="15878" width="10.81640625" customWidth="1"/>
    <col min="15879" max="15879" width="18.453125" bestFit="1" customWidth="1"/>
    <col min="15880" max="15880" width="25.6328125" bestFit="1" customWidth="1"/>
    <col min="15881" max="16129" width="10.81640625" customWidth="1"/>
    <col min="16130" max="16130" width="18.36328125" bestFit="1" customWidth="1"/>
    <col min="16131" max="16131" width="10.81640625" customWidth="1"/>
    <col min="16132" max="16132" width="18.453125" bestFit="1" customWidth="1"/>
    <col min="16133" max="16134" width="10.81640625" customWidth="1"/>
    <col min="16135" max="16135" width="18.453125" bestFit="1" customWidth="1"/>
    <col min="16136" max="16136" width="25.6328125" bestFit="1" customWidth="1"/>
    <col min="16137" max="16384" width="10.81640625" customWidth="1"/>
  </cols>
  <sheetData>
    <row r="1" spans="1:8">
      <c r="A1" t="s">
        <v>9611</v>
      </c>
      <c r="B1" t="s">
        <v>9612</v>
      </c>
      <c r="C1" t="s">
        <v>9613</v>
      </c>
      <c r="D1" t="s">
        <v>9614</v>
      </c>
      <c r="E1" t="s">
        <v>27139</v>
      </c>
      <c r="G1" t="s">
        <v>552</v>
      </c>
      <c r="H1" t="s">
        <v>27140</v>
      </c>
    </row>
    <row r="2" spans="1:8">
      <c r="A2" t="s">
        <v>9617</v>
      </c>
      <c r="B2" t="s">
        <v>9618</v>
      </c>
      <c r="C2">
        <v>6447</v>
      </c>
      <c r="D2" t="s">
        <v>9619</v>
      </c>
      <c r="E2">
        <v>0</v>
      </c>
      <c r="G2" t="str">
        <f>D2</f>
        <v>2023-01-01T00:00:00</v>
      </c>
      <c r="H2">
        <f t="array" ref="H2">(SUM(IF(MOD(ROW(E2:$E$2161)-ROW(E2),24)=0,E2:$E$2161,0)))/89</f>
        <v>0</v>
      </c>
    </row>
    <row r="3" spans="1:8">
      <c r="A3" t="s">
        <v>9620</v>
      </c>
      <c r="B3" t="s">
        <v>9618</v>
      </c>
      <c r="C3">
        <v>6447</v>
      </c>
      <c r="D3" t="s">
        <v>9621</v>
      </c>
      <c r="E3">
        <v>0</v>
      </c>
      <c r="G3" t="str">
        <f t="shared" ref="G3:G25" si="0">D3</f>
        <v>2023-01-01T01:00:00</v>
      </c>
      <c r="H3">
        <f t="array" ref="H3">(SUM(IF(MOD(ROW(E3:$E$2161)-ROW(E3),24)=0,E3:$E$2161,0)))/89</f>
        <v>0</v>
      </c>
    </row>
    <row r="4" spans="1:8">
      <c r="A4" t="s">
        <v>9623</v>
      </c>
      <c r="B4" t="s">
        <v>9618</v>
      </c>
      <c r="C4">
        <v>6447</v>
      </c>
      <c r="D4" t="s">
        <v>9624</v>
      </c>
      <c r="E4">
        <v>0</v>
      </c>
      <c r="G4" t="str">
        <f t="shared" si="0"/>
        <v>2023-01-01T02:00:00</v>
      </c>
      <c r="H4">
        <f t="array" ref="H4">(SUM(IF(MOD(ROW(E4:$E$2161)-ROW(E4),24)=0,E4:$E$2161,0)))/89</f>
        <v>0</v>
      </c>
    </row>
    <row r="5" spans="1:8">
      <c r="A5" t="s">
        <v>9625</v>
      </c>
      <c r="B5" t="s">
        <v>9618</v>
      </c>
      <c r="C5">
        <v>6447</v>
      </c>
      <c r="D5" t="s">
        <v>9626</v>
      </c>
      <c r="E5">
        <v>0</v>
      </c>
      <c r="G5" t="str">
        <f t="shared" si="0"/>
        <v>2023-01-01T03:00:00</v>
      </c>
      <c r="H5">
        <f t="array" ref="H5">(SUM(IF(MOD(ROW(E5:$E$2161)-ROW(E5),24)=0,E5:$E$2161,0)))/89</f>
        <v>0</v>
      </c>
    </row>
    <row r="6" spans="1:8">
      <c r="A6" t="s">
        <v>9627</v>
      </c>
      <c r="B6" t="s">
        <v>9618</v>
      </c>
      <c r="C6">
        <v>6447</v>
      </c>
      <c r="D6" t="s">
        <v>9628</v>
      </c>
      <c r="E6">
        <v>0</v>
      </c>
      <c r="G6" t="str">
        <f t="shared" si="0"/>
        <v>2023-01-01T04:00:00</v>
      </c>
      <c r="H6">
        <f t="array" ref="H6">(SUM(IF(MOD(ROW(E6:$E$2161)-ROW(E6),24)=0,E6:$E$2161,0)))/89</f>
        <v>0</v>
      </c>
    </row>
    <row r="7" spans="1:8">
      <c r="A7" t="s">
        <v>9629</v>
      </c>
      <c r="B7" t="s">
        <v>9618</v>
      </c>
      <c r="C7">
        <v>6447</v>
      </c>
      <c r="D7" t="s">
        <v>9630</v>
      </c>
      <c r="E7">
        <v>0</v>
      </c>
      <c r="G7" t="str">
        <f t="shared" si="0"/>
        <v>2023-01-01T05:00:00</v>
      </c>
      <c r="H7">
        <f t="array" ref="H7">(SUM(IF(MOD(ROW(E7:$E$2161)-ROW(E7),24)=0,E7:$E$2161,0)))/89</f>
        <v>0</v>
      </c>
    </row>
    <row r="8" spans="1:8">
      <c r="A8" t="s">
        <v>9631</v>
      </c>
      <c r="B8" t="s">
        <v>9618</v>
      </c>
      <c r="C8">
        <v>6447</v>
      </c>
      <c r="D8" t="s">
        <v>9632</v>
      </c>
      <c r="E8">
        <v>0</v>
      </c>
      <c r="G8" t="str">
        <f t="shared" si="0"/>
        <v>2023-01-01T06:00:00</v>
      </c>
      <c r="H8">
        <f t="array" ref="H8">(SUM(IF(MOD(ROW(E8:$E$2161)-ROW(E8),24)=0,E8:$E$2161,0)))/89</f>
        <v>3.9325842696629212E-2</v>
      </c>
    </row>
    <row r="9" spans="1:8">
      <c r="A9" t="s">
        <v>9633</v>
      </c>
      <c r="B9" t="s">
        <v>9618</v>
      </c>
      <c r="C9">
        <v>6447</v>
      </c>
      <c r="D9" t="s">
        <v>9634</v>
      </c>
      <c r="E9">
        <v>0</v>
      </c>
      <c r="G9" t="str">
        <f t="shared" si="0"/>
        <v>2023-01-01T07:00:00</v>
      </c>
      <c r="H9">
        <f t="array" ref="H9">(SUM(IF(MOD(ROW(E9:$E$2161)-ROW(E9),24)=0,E9:$E$2161,0)))/89</f>
        <v>2.0991011235955059</v>
      </c>
    </row>
    <row r="10" spans="1:8">
      <c r="A10" t="s">
        <v>9635</v>
      </c>
      <c r="B10" t="s">
        <v>9618</v>
      </c>
      <c r="C10">
        <v>6447</v>
      </c>
      <c r="D10" t="s">
        <v>9636</v>
      </c>
      <c r="E10">
        <v>0.77</v>
      </c>
      <c r="G10" t="str">
        <f t="shared" si="0"/>
        <v>2023-01-01T08:00:00</v>
      </c>
      <c r="H10">
        <f t="array" ref="H10">(SUM(IF(MOD(ROW(E10:$E$2161)-ROW(E10),24)=0,E10:$E$2161,0)))/89</f>
        <v>17.780449438202243</v>
      </c>
    </row>
    <row r="11" spans="1:8">
      <c r="A11" t="s">
        <v>9637</v>
      </c>
      <c r="B11" t="s">
        <v>9618</v>
      </c>
      <c r="C11">
        <v>6447</v>
      </c>
      <c r="D11" t="s">
        <v>9638</v>
      </c>
      <c r="E11">
        <v>5.57</v>
      </c>
      <c r="G11" t="str">
        <f t="shared" si="0"/>
        <v>2023-01-01T09:00:00</v>
      </c>
      <c r="H11">
        <f t="array" ref="H11">(SUM(IF(MOD(ROW(E11:$E$2161)-ROW(E11),24)=0,E11:$E$2161,0)))/89</f>
        <v>111.94640449438204</v>
      </c>
    </row>
    <row r="12" spans="1:8">
      <c r="A12" t="s">
        <v>9639</v>
      </c>
      <c r="B12" t="s">
        <v>9618</v>
      </c>
      <c r="C12">
        <v>6447</v>
      </c>
      <c r="D12" t="s">
        <v>9640</v>
      </c>
      <c r="E12">
        <v>14.14</v>
      </c>
      <c r="G12" t="str">
        <f t="shared" si="0"/>
        <v>2023-01-01T10:00:00</v>
      </c>
      <c r="H12">
        <f t="array" ref="H12">(SUM(IF(MOD(ROW(E12:$E$2161)-ROW(E12),24)=0,E12:$E$2161,0)))/89</f>
        <v>167.03044943820231</v>
      </c>
    </row>
    <row r="13" spans="1:8">
      <c r="A13" t="s">
        <v>9641</v>
      </c>
      <c r="B13" t="s">
        <v>9618</v>
      </c>
      <c r="C13">
        <v>6447</v>
      </c>
      <c r="D13" t="s">
        <v>9642</v>
      </c>
      <c r="E13">
        <v>69.22</v>
      </c>
      <c r="G13" t="str">
        <f t="shared" si="0"/>
        <v>2023-01-01T11:00:00</v>
      </c>
      <c r="H13">
        <f t="array" ref="H13">(SUM(IF(MOD(ROW(E13:$E$2161)-ROW(E13),24)=0,E13:$E$2161,0)))/89</f>
        <v>185.69168539325835</v>
      </c>
    </row>
    <row r="14" spans="1:8">
      <c r="A14" t="s">
        <v>9643</v>
      </c>
      <c r="B14" t="s">
        <v>9618</v>
      </c>
      <c r="C14">
        <v>6447</v>
      </c>
      <c r="D14" t="s">
        <v>9644</v>
      </c>
      <c r="E14">
        <v>45.47</v>
      </c>
      <c r="G14" t="str">
        <f t="shared" si="0"/>
        <v>2023-01-01T12:00:00</v>
      </c>
      <c r="H14">
        <f t="array" ref="H14">(SUM(IF(MOD(ROW(E14:$E$2161)-ROW(E14),24)=0,E14:$E$2161,0)))/89</f>
        <v>164.79921348314605</v>
      </c>
    </row>
    <row r="15" spans="1:8">
      <c r="A15" t="s">
        <v>9645</v>
      </c>
      <c r="B15" t="s">
        <v>9618</v>
      </c>
      <c r="C15">
        <v>6447</v>
      </c>
      <c r="D15" t="s">
        <v>9646</v>
      </c>
      <c r="E15">
        <v>6.75</v>
      </c>
      <c r="G15" t="str">
        <f t="shared" si="0"/>
        <v>2023-01-01T13:00:00</v>
      </c>
      <c r="H15">
        <f t="array" ref="H15">(SUM(IF(MOD(ROW(E15:$E$2161)-ROW(E15),24)=0,E15:$E$2161,0)))/89</f>
        <v>171.78303370786523</v>
      </c>
    </row>
    <row r="16" spans="1:8">
      <c r="A16" t="s">
        <v>9647</v>
      </c>
      <c r="B16" t="s">
        <v>9618</v>
      </c>
      <c r="C16">
        <v>6447</v>
      </c>
      <c r="D16" t="s">
        <v>9648</v>
      </c>
      <c r="E16">
        <v>4.68</v>
      </c>
      <c r="G16" t="str">
        <f t="shared" si="0"/>
        <v>2023-01-01T14:00:00</v>
      </c>
      <c r="H16">
        <f t="array" ref="H16">(SUM(IF(MOD(ROW(E16:$E$2161)-ROW(E16),24)=0,E16:$E$2161,0)))/89</f>
        <v>179.15269662921344</v>
      </c>
    </row>
    <row r="17" spans="1:8">
      <c r="A17" t="s">
        <v>9649</v>
      </c>
      <c r="B17" t="s">
        <v>9618</v>
      </c>
      <c r="C17">
        <v>6447</v>
      </c>
      <c r="D17" t="s">
        <v>9650</v>
      </c>
      <c r="E17">
        <v>4.63</v>
      </c>
      <c r="G17" t="str">
        <f t="shared" si="0"/>
        <v>2023-01-01T15:00:00</v>
      </c>
      <c r="H17">
        <f t="array" ref="H17">(SUM(IF(MOD(ROW(E17:$E$2161)-ROW(E17),24)=0,E17:$E$2161,0)))/89</f>
        <v>136.17258426966293</v>
      </c>
    </row>
    <row r="18" spans="1:8">
      <c r="A18" t="s">
        <v>9651</v>
      </c>
      <c r="B18" t="s">
        <v>9618</v>
      </c>
      <c r="C18">
        <v>6447</v>
      </c>
      <c r="D18" t="s">
        <v>9652</v>
      </c>
      <c r="E18">
        <v>3.85</v>
      </c>
      <c r="G18" t="str">
        <f t="shared" si="0"/>
        <v>2023-01-01T16:00:00</v>
      </c>
      <c r="H18">
        <f t="array" ref="H18">(SUM(IF(MOD(ROW(E18:$E$2161)-ROW(E18),24)=0,E18:$E$2161,0)))/89</f>
        <v>70.326404494382018</v>
      </c>
    </row>
    <row r="19" spans="1:8">
      <c r="A19" t="s">
        <v>9653</v>
      </c>
      <c r="B19" t="s">
        <v>9618</v>
      </c>
      <c r="C19">
        <v>6447</v>
      </c>
      <c r="D19" t="s">
        <v>9654</v>
      </c>
      <c r="E19">
        <v>0</v>
      </c>
      <c r="G19" t="str">
        <f t="shared" si="0"/>
        <v>2023-01-01T17:00:00</v>
      </c>
      <c r="H19">
        <f t="array" ref="H19">(SUM(IF(MOD(ROW(E19:$E$2161)-ROW(E19),24)=0,E19:$E$2161,0)))/89</f>
        <v>14.6338202247191</v>
      </c>
    </row>
    <row r="20" spans="1:8">
      <c r="A20" t="s">
        <v>9655</v>
      </c>
      <c r="B20" t="s">
        <v>9618</v>
      </c>
      <c r="C20">
        <v>6447</v>
      </c>
      <c r="D20" t="s">
        <v>9656</v>
      </c>
      <c r="E20">
        <v>0</v>
      </c>
      <c r="G20" t="str">
        <f t="shared" si="0"/>
        <v>2023-01-01T18:00:00</v>
      </c>
      <c r="H20">
        <f t="array" ref="H20">(SUM(IF(MOD(ROW(E20:$E$2161)-ROW(E20),24)=0,E20:$E$2161,0)))/89</f>
        <v>0.87539325842696625</v>
      </c>
    </row>
    <row r="21" spans="1:8">
      <c r="A21" t="s">
        <v>9657</v>
      </c>
      <c r="B21" t="s">
        <v>9618</v>
      </c>
      <c r="C21">
        <v>6447</v>
      </c>
      <c r="D21" t="s">
        <v>9658</v>
      </c>
      <c r="E21">
        <v>0</v>
      </c>
      <c r="G21" t="str">
        <f t="shared" si="0"/>
        <v>2023-01-01T19:00:00</v>
      </c>
      <c r="H21">
        <f t="array" ref="H21">(SUM(IF(MOD(ROW(E21:$E$2161)-ROW(E21),24)=0,E21:$E$2161,0)))/89</f>
        <v>0</v>
      </c>
    </row>
    <row r="22" spans="1:8">
      <c r="A22" t="s">
        <v>9659</v>
      </c>
      <c r="B22" t="s">
        <v>9618</v>
      </c>
      <c r="C22">
        <v>6447</v>
      </c>
      <c r="D22" t="s">
        <v>9660</v>
      </c>
      <c r="E22">
        <v>0</v>
      </c>
      <c r="G22" t="str">
        <f t="shared" si="0"/>
        <v>2023-01-01T20:00:00</v>
      </c>
      <c r="H22">
        <f t="array" ref="H22">(SUM(IF(MOD(ROW(E22:$E$2161)-ROW(E22),24)=0,E22:$E$2161,0)))/89</f>
        <v>0</v>
      </c>
    </row>
    <row r="23" spans="1:8">
      <c r="A23" t="s">
        <v>9661</v>
      </c>
      <c r="B23" t="s">
        <v>9618</v>
      </c>
      <c r="C23">
        <v>6447</v>
      </c>
      <c r="D23" t="s">
        <v>9662</v>
      </c>
      <c r="E23">
        <v>0</v>
      </c>
      <c r="G23" t="str">
        <f t="shared" si="0"/>
        <v>2023-01-01T21:00:00</v>
      </c>
      <c r="H23">
        <f t="array" ref="H23">(SUM(IF(MOD(ROW(E23:$E$2161)-ROW(E23),24)=0,E23:$E$2161,0)))/89</f>
        <v>0</v>
      </c>
    </row>
    <row r="24" spans="1:8">
      <c r="A24" t="s">
        <v>9663</v>
      </c>
      <c r="B24" t="s">
        <v>9618</v>
      </c>
      <c r="C24">
        <v>6447</v>
      </c>
      <c r="D24" t="s">
        <v>9664</v>
      </c>
      <c r="E24">
        <v>0</v>
      </c>
      <c r="G24" t="str">
        <f t="shared" si="0"/>
        <v>2023-01-01T22:00:00</v>
      </c>
      <c r="H24">
        <f t="array" ref="H24">(SUM(IF(MOD(ROW(E24:$E$2161)-ROW(E24),24)=0,E24:$E$2161,0)))/89</f>
        <v>0</v>
      </c>
    </row>
    <row r="25" spans="1:8">
      <c r="A25" t="s">
        <v>9665</v>
      </c>
      <c r="B25" t="s">
        <v>9618</v>
      </c>
      <c r="C25">
        <v>6447</v>
      </c>
      <c r="D25" t="s">
        <v>9666</v>
      </c>
      <c r="E25">
        <v>0</v>
      </c>
      <c r="G25" t="str">
        <f t="shared" si="0"/>
        <v>2023-01-01T23:00:00</v>
      </c>
      <c r="H25">
        <f t="array" ref="H25">(SUM(IF(MOD(ROW(E25:$E$2161)-ROW(E25),24)=0,E25:$E$2161,0)))/89</f>
        <v>0</v>
      </c>
    </row>
    <row r="26" spans="1:8">
      <c r="A26" t="s">
        <v>9667</v>
      </c>
      <c r="B26" t="s">
        <v>9618</v>
      </c>
      <c r="C26">
        <v>6447</v>
      </c>
      <c r="D26" t="s">
        <v>9668</v>
      </c>
      <c r="E26">
        <v>0</v>
      </c>
    </row>
    <row r="27" spans="1:8">
      <c r="A27" t="s">
        <v>9669</v>
      </c>
      <c r="B27" t="s">
        <v>9618</v>
      </c>
      <c r="C27">
        <v>6447</v>
      </c>
      <c r="D27" t="s">
        <v>9670</v>
      </c>
      <c r="E27">
        <v>0</v>
      </c>
    </row>
    <row r="28" spans="1:8">
      <c r="A28" t="s">
        <v>9671</v>
      </c>
      <c r="B28" t="s">
        <v>9618</v>
      </c>
      <c r="C28">
        <v>6447</v>
      </c>
      <c r="D28" t="s">
        <v>9672</v>
      </c>
      <c r="E28">
        <v>0</v>
      </c>
    </row>
    <row r="29" spans="1:8">
      <c r="A29" t="s">
        <v>9673</v>
      </c>
      <c r="B29" t="s">
        <v>9618</v>
      </c>
      <c r="C29">
        <v>6447</v>
      </c>
      <c r="D29" t="s">
        <v>9674</v>
      </c>
      <c r="E29">
        <v>0</v>
      </c>
    </row>
    <row r="30" spans="1:8">
      <c r="A30" t="s">
        <v>9675</v>
      </c>
      <c r="B30" t="s">
        <v>9618</v>
      </c>
      <c r="C30">
        <v>6447</v>
      </c>
      <c r="D30" t="s">
        <v>9676</v>
      </c>
      <c r="E30">
        <v>0</v>
      </c>
    </row>
    <row r="31" spans="1:8">
      <c r="A31" t="s">
        <v>9677</v>
      </c>
      <c r="B31" t="s">
        <v>9618</v>
      </c>
      <c r="C31">
        <v>6447</v>
      </c>
      <c r="D31" t="s">
        <v>9678</v>
      </c>
      <c r="E31">
        <v>0</v>
      </c>
    </row>
    <row r="32" spans="1:8">
      <c r="A32" t="s">
        <v>9679</v>
      </c>
      <c r="B32" t="s">
        <v>9618</v>
      </c>
      <c r="C32">
        <v>6447</v>
      </c>
      <c r="D32" t="s">
        <v>9680</v>
      </c>
      <c r="E32">
        <v>0</v>
      </c>
    </row>
    <row r="33" spans="1:5">
      <c r="A33" t="s">
        <v>9681</v>
      </c>
      <c r="B33" t="s">
        <v>9618</v>
      </c>
      <c r="C33">
        <v>6447</v>
      </c>
      <c r="D33" t="s">
        <v>9682</v>
      </c>
      <c r="E33">
        <v>0</v>
      </c>
    </row>
    <row r="34" spans="1:5">
      <c r="A34" t="s">
        <v>9683</v>
      </c>
      <c r="B34" t="s">
        <v>9618</v>
      </c>
      <c r="C34">
        <v>6447</v>
      </c>
      <c r="D34" t="s">
        <v>9684</v>
      </c>
      <c r="E34">
        <v>0.76</v>
      </c>
    </row>
    <row r="35" spans="1:5">
      <c r="A35" t="s">
        <v>9685</v>
      </c>
      <c r="B35" t="s">
        <v>9618</v>
      </c>
      <c r="C35">
        <v>6447</v>
      </c>
      <c r="D35" t="s">
        <v>9686</v>
      </c>
      <c r="E35">
        <v>4.55</v>
      </c>
    </row>
    <row r="36" spans="1:5">
      <c r="A36" t="s">
        <v>9687</v>
      </c>
      <c r="B36" t="s">
        <v>9618</v>
      </c>
      <c r="C36">
        <v>6447</v>
      </c>
      <c r="D36" t="s">
        <v>9688</v>
      </c>
      <c r="E36">
        <v>5.3</v>
      </c>
    </row>
    <row r="37" spans="1:5">
      <c r="A37" t="s">
        <v>9689</v>
      </c>
      <c r="B37" t="s">
        <v>9618</v>
      </c>
      <c r="C37">
        <v>6447</v>
      </c>
      <c r="D37" t="s">
        <v>9690</v>
      </c>
      <c r="E37">
        <v>4.9000000000000004</v>
      </c>
    </row>
    <row r="38" spans="1:5">
      <c r="A38" t="s">
        <v>9691</v>
      </c>
      <c r="B38" t="s">
        <v>9618</v>
      </c>
      <c r="C38">
        <v>6447</v>
      </c>
      <c r="D38" t="s">
        <v>9692</v>
      </c>
      <c r="E38">
        <v>4.5999999999999996</v>
      </c>
    </row>
    <row r="39" spans="1:5">
      <c r="A39" t="s">
        <v>9693</v>
      </c>
      <c r="B39" t="s">
        <v>9618</v>
      </c>
      <c r="C39">
        <v>6447</v>
      </c>
      <c r="D39" t="s">
        <v>9694</v>
      </c>
      <c r="E39">
        <v>5.9</v>
      </c>
    </row>
    <row r="40" spans="1:5">
      <c r="A40" t="s">
        <v>9695</v>
      </c>
      <c r="B40" t="s">
        <v>9618</v>
      </c>
      <c r="C40">
        <v>6447</v>
      </c>
      <c r="D40" t="s">
        <v>9696</v>
      </c>
      <c r="E40">
        <v>5.67</v>
      </c>
    </row>
    <row r="41" spans="1:5">
      <c r="A41" t="s">
        <v>9697</v>
      </c>
      <c r="B41" t="s">
        <v>9618</v>
      </c>
      <c r="C41">
        <v>6447</v>
      </c>
      <c r="D41" t="s">
        <v>9698</v>
      </c>
      <c r="E41">
        <v>5.74</v>
      </c>
    </row>
    <row r="42" spans="1:5">
      <c r="A42" t="s">
        <v>9699</v>
      </c>
      <c r="B42" t="s">
        <v>9618</v>
      </c>
      <c r="C42">
        <v>6447</v>
      </c>
      <c r="D42" t="s">
        <v>9700</v>
      </c>
      <c r="E42">
        <v>3.81</v>
      </c>
    </row>
    <row r="43" spans="1:5">
      <c r="A43" t="s">
        <v>9701</v>
      </c>
      <c r="B43" t="s">
        <v>9618</v>
      </c>
      <c r="C43">
        <v>6447</v>
      </c>
      <c r="D43" t="s">
        <v>9702</v>
      </c>
      <c r="E43">
        <v>0</v>
      </c>
    </row>
    <row r="44" spans="1:5">
      <c r="A44" t="s">
        <v>9703</v>
      </c>
      <c r="B44" t="s">
        <v>9618</v>
      </c>
      <c r="C44">
        <v>6447</v>
      </c>
      <c r="D44" t="s">
        <v>9704</v>
      </c>
      <c r="E44">
        <v>0</v>
      </c>
    </row>
    <row r="45" spans="1:5">
      <c r="A45" t="s">
        <v>9705</v>
      </c>
      <c r="B45" t="s">
        <v>9618</v>
      </c>
      <c r="C45">
        <v>6447</v>
      </c>
      <c r="D45" t="s">
        <v>9706</v>
      </c>
      <c r="E45">
        <v>0</v>
      </c>
    </row>
    <row r="46" spans="1:5">
      <c r="A46" t="s">
        <v>9707</v>
      </c>
      <c r="B46" t="s">
        <v>9618</v>
      </c>
      <c r="C46">
        <v>6447</v>
      </c>
      <c r="D46" t="s">
        <v>9708</v>
      </c>
      <c r="E46">
        <v>0</v>
      </c>
    </row>
    <row r="47" spans="1:5">
      <c r="A47" t="s">
        <v>9709</v>
      </c>
      <c r="B47" t="s">
        <v>9618</v>
      </c>
      <c r="C47">
        <v>6447</v>
      </c>
      <c r="D47" t="s">
        <v>9710</v>
      </c>
      <c r="E47">
        <v>0</v>
      </c>
    </row>
    <row r="48" spans="1:5">
      <c r="A48" t="s">
        <v>9711</v>
      </c>
      <c r="B48" t="s">
        <v>9618</v>
      </c>
      <c r="C48">
        <v>6447</v>
      </c>
      <c r="D48" t="s">
        <v>9712</v>
      </c>
      <c r="E48">
        <v>0</v>
      </c>
    </row>
    <row r="49" spans="1:5">
      <c r="A49" t="s">
        <v>9713</v>
      </c>
      <c r="B49" t="s">
        <v>9618</v>
      </c>
      <c r="C49">
        <v>6447</v>
      </c>
      <c r="D49" t="s">
        <v>9714</v>
      </c>
      <c r="E49">
        <v>0</v>
      </c>
    </row>
    <row r="50" spans="1:5">
      <c r="A50" t="s">
        <v>9715</v>
      </c>
      <c r="B50" t="s">
        <v>9618</v>
      </c>
      <c r="C50">
        <v>6447</v>
      </c>
      <c r="D50" t="s">
        <v>9716</v>
      </c>
      <c r="E50">
        <v>0</v>
      </c>
    </row>
    <row r="51" spans="1:5">
      <c r="A51" t="s">
        <v>9717</v>
      </c>
      <c r="B51" t="s">
        <v>9618</v>
      </c>
      <c r="C51">
        <v>6447</v>
      </c>
      <c r="D51" t="s">
        <v>9718</v>
      </c>
      <c r="E51">
        <v>0</v>
      </c>
    </row>
    <row r="52" spans="1:5">
      <c r="A52" t="s">
        <v>9719</v>
      </c>
      <c r="B52" t="s">
        <v>9618</v>
      </c>
      <c r="C52">
        <v>6447</v>
      </c>
      <c r="D52" t="s">
        <v>9720</v>
      </c>
      <c r="E52">
        <v>0</v>
      </c>
    </row>
    <row r="53" spans="1:5">
      <c r="A53" t="s">
        <v>9721</v>
      </c>
      <c r="B53" t="s">
        <v>9618</v>
      </c>
      <c r="C53">
        <v>6447</v>
      </c>
      <c r="D53" t="s">
        <v>9722</v>
      </c>
      <c r="E53">
        <v>0</v>
      </c>
    </row>
    <row r="54" spans="1:5">
      <c r="A54" t="s">
        <v>9723</v>
      </c>
      <c r="B54" t="s">
        <v>9618</v>
      </c>
      <c r="C54">
        <v>6447</v>
      </c>
      <c r="D54" t="s">
        <v>9724</v>
      </c>
      <c r="E54">
        <v>0</v>
      </c>
    </row>
    <row r="55" spans="1:5">
      <c r="A55" t="s">
        <v>9725</v>
      </c>
      <c r="B55" t="s">
        <v>9618</v>
      </c>
      <c r="C55">
        <v>6447</v>
      </c>
      <c r="D55" t="s">
        <v>9726</v>
      </c>
      <c r="E55">
        <v>0</v>
      </c>
    </row>
    <row r="56" spans="1:5">
      <c r="A56" t="s">
        <v>9727</v>
      </c>
      <c r="B56" t="s">
        <v>9618</v>
      </c>
      <c r="C56">
        <v>6447</v>
      </c>
      <c r="D56" t="s">
        <v>9728</v>
      </c>
      <c r="E56">
        <v>0</v>
      </c>
    </row>
    <row r="57" spans="1:5">
      <c r="A57" t="s">
        <v>9729</v>
      </c>
      <c r="B57" t="s">
        <v>9618</v>
      </c>
      <c r="C57">
        <v>6447</v>
      </c>
      <c r="D57" t="s">
        <v>9730</v>
      </c>
      <c r="E57">
        <v>0</v>
      </c>
    </row>
    <row r="58" spans="1:5">
      <c r="A58" t="s">
        <v>9731</v>
      </c>
      <c r="B58" t="s">
        <v>9618</v>
      </c>
      <c r="C58">
        <v>6447</v>
      </c>
      <c r="D58" t="s">
        <v>9732</v>
      </c>
      <c r="E58">
        <v>1.5</v>
      </c>
    </row>
    <row r="59" spans="1:5">
      <c r="A59" t="s">
        <v>9733</v>
      </c>
      <c r="B59" t="s">
        <v>9618</v>
      </c>
      <c r="C59">
        <v>6447</v>
      </c>
      <c r="D59" t="s">
        <v>9734</v>
      </c>
      <c r="E59">
        <v>4.51</v>
      </c>
    </row>
    <row r="60" spans="1:5">
      <c r="A60" t="s">
        <v>9735</v>
      </c>
      <c r="B60" t="s">
        <v>9618</v>
      </c>
      <c r="C60">
        <v>6447</v>
      </c>
      <c r="D60" t="s">
        <v>9736</v>
      </c>
      <c r="E60">
        <v>4.51</v>
      </c>
    </row>
    <row r="61" spans="1:5">
      <c r="A61" t="s">
        <v>9737</v>
      </c>
      <c r="B61" t="s">
        <v>9618</v>
      </c>
      <c r="C61">
        <v>6447</v>
      </c>
      <c r="D61" t="s">
        <v>9738</v>
      </c>
      <c r="E61">
        <v>4.83</v>
      </c>
    </row>
    <row r="62" spans="1:5">
      <c r="A62" t="s">
        <v>9739</v>
      </c>
      <c r="B62" t="s">
        <v>9618</v>
      </c>
      <c r="C62">
        <v>6447</v>
      </c>
      <c r="D62" t="s">
        <v>9740</v>
      </c>
      <c r="E62">
        <v>14.43</v>
      </c>
    </row>
    <row r="63" spans="1:5">
      <c r="A63" t="s">
        <v>9741</v>
      </c>
      <c r="B63" t="s">
        <v>9618</v>
      </c>
      <c r="C63">
        <v>6447</v>
      </c>
      <c r="D63" t="s">
        <v>9742</v>
      </c>
      <c r="E63">
        <v>35.25</v>
      </c>
    </row>
    <row r="64" spans="1:5">
      <c r="A64" t="s">
        <v>9743</v>
      </c>
      <c r="B64" t="s">
        <v>9618</v>
      </c>
      <c r="C64">
        <v>6447</v>
      </c>
      <c r="D64" t="s">
        <v>9744</v>
      </c>
      <c r="E64">
        <v>46.82</v>
      </c>
    </row>
    <row r="65" spans="1:5">
      <c r="A65" t="s">
        <v>9745</v>
      </c>
      <c r="B65" t="s">
        <v>9618</v>
      </c>
      <c r="C65">
        <v>6447</v>
      </c>
      <c r="D65" t="s">
        <v>9746</v>
      </c>
      <c r="E65">
        <v>22.9</v>
      </c>
    </row>
    <row r="66" spans="1:5">
      <c r="A66" t="s">
        <v>9747</v>
      </c>
      <c r="B66" t="s">
        <v>9618</v>
      </c>
      <c r="C66">
        <v>6447</v>
      </c>
      <c r="D66" t="s">
        <v>9748</v>
      </c>
      <c r="E66">
        <v>7.16</v>
      </c>
    </row>
    <row r="67" spans="1:5">
      <c r="A67" t="s">
        <v>9749</v>
      </c>
      <c r="B67" t="s">
        <v>9618</v>
      </c>
      <c r="C67">
        <v>6447</v>
      </c>
      <c r="D67" t="s">
        <v>9750</v>
      </c>
      <c r="E67">
        <v>0</v>
      </c>
    </row>
    <row r="68" spans="1:5">
      <c r="A68" t="s">
        <v>9751</v>
      </c>
      <c r="B68" t="s">
        <v>9618</v>
      </c>
      <c r="C68">
        <v>6447</v>
      </c>
      <c r="D68" t="s">
        <v>9752</v>
      </c>
      <c r="E68">
        <v>0</v>
      </c>
    </row>
    <row r="69" spans="1:5">
      <c r="A69" t="s">
        <v>9753</v>
      </c>
      <c r="B69" t="s">
        <v>9618</v>
      </c>
      <c r="C69">
        <v>6447</v>
      </c>
      <c r="D69" t="s">
        <v>9754</v>
      </c>
      <c r="E69">
        <v>0</v>
      </c>
    </row>
    <row r="70" spans="1:5">
      <c r="A70" t="s">
        <v>9755</v>
      </c>
      <c r="B70" t="s">
        <v>9618</v>
      </c>
      <c r="C70">
        <v>6447</v>
      </c>
      <c r="D70" t="s">
        <v>9756</v>
      </c>
      <c r="E70">
        <v>0</v>
      </c>
    </row>
    <row r="71" spans="1:5">
      <c r="A71" t="s">
        <v>9757</v>
      </c>
      <c r="B71" t="s">
        <v>9618</v>
      </c>
      <c r="C71">
        <v>6447</v>
      </c>
      <c r="D71" t="s">
        <v>9758</v>
      </c>
      <c r="E71">
        <v>0</v>
      </c>
    </row>
    <row r="72" spans="1:5">
      <c r="A72" t="s">
        <v>9759</v>
      </c>
      <c r="B72" t="s">
        <v>9618</v>
      </c>
      <c r="C72">
        <v>6447</v>
      </c>
      <c r="D72" t="s">
        <v>9760</v>
      </c>
      <c r="E72">
        <v>0</v>
      </c>
    </row>
    <row r="73" spans="1:5">
      <c r="A73" t="s">
        <v>9761</v>
      </c>
      <c r="B73" t="s">
        <v>9618</v>
      </c>
      <c r="C73">
        <v>6447</v>
      </c>
      <c r="D73" t="s">
        <v>9762</v>
      </c>
      <c r="E73">
        <v>0</v>
      </c>
    </row>
    <row r="74" spans="1:5">
      <c r="A74" t="s">
        <v>9763</v>
      </c>
      <c r="B74" t="s">
        <v>9618</v>
      </c>
      <c r="C74">
        <v>6447</v>
      </c>
      <c r="D74" t="s">
        <v>9764</v>
      </c>
      <c r="E74">
        <v>0</v>
      </c>
    </row>
    <row r="75" spans="1:5">
      <c r="A75" t="s">
        <v>9765</v>
      </c>
      <c r="B75" t="s">
        <v>9618</v>
      </c>
      <c r="C75">
        <v>6447</v>
      </c>
      <c r="D75" t="s">
        <v>9766</v>
      </c>
      <c r="E75">
        <v>0</v>
      </c>
    </row>
    <row r="76" spans="1:5">
      <c r="A76" t="s">
        <v>9767</v>
      </c>
      <c r="B76" t="s">
        <v>9618</v>
      </c>
      <c r="C76">
        <v>6447</v>
      </c>
      <c r="D76" t="s">
        <v>9768</v>
      </c>
      <c r="E76">
        <v>0</v>
      </c>
    </row>
    <row r="77" spans="1:5">
      <c r="A77" t="s">
        <v>9769</v>
      </c>
      <c r="B77" t="s">
        <v>9618</v>
      </c>
      <c r="C77">
        <v>6447</v>
      </c>
      <c r="D77" t="s">
        <v>9770</v>
      </c>
      <c r="E77">
        <v>0</v>
      </c>
    </row>
    <row r="78" spans="1:5">
      <c r="A78" t="s">
        <v>9771</v>
      </c>
      <c r="B78" t="s">
        <v>9618</v>
      </c>
      <c r="C78">
        <v>6447</v>
      </c>
      <c r="D78" t="s">
        <v>9772</v>
      </c>
      <c r="E78">
        <v>0</v>
      </c>
    </row>
    <row r="79" spans="1:5">
      <c r="A79" t="s">
        <v>9773</v>
      </c>
      <c r="B79" t="s">
        <v>9618</v>
      </c>
      <c r="C79">
        <v>6447</v>
      </c>
      <c r="D79" t="s">
        <v>9774</v>
      </c>
      <c r="E79">
        <v>0</v>
      </c>
    </row>
    <row r="80" spans="1:5">
      <c r="A80" t="s">
        <v>9775</v>
      </c>
      <c r="B80" t="s">
        <v>9618</v>
      </c>
      <c r="C80">
        <v>6447</v>
      </c>
      <c r="D80" t="s">
        <v>9776</v>
      </c>
      <c r="E80">
        <v>0</v>
      </c>
    </row>
    <row r="81" spans="1:5">
      <c r="A81" t="s">
        <v>9777</v>
      </c>
      <c r="B81" t="s">
        <v>9618</v>
      </c>
      <c r="C81">
        <v>6447</v>
      </c>
      <c r="D81" t="s">
        <v>9778</v>
      </c>
      <c r="E81">
        <v>0</v>
      </c>
    </row>
    <row r="82" spans="1:5">
      <c r="A82" t="s">
        <v>9779</v>
      </c>
      <c r="B82" t="s">
        <v>9618</v>
      </c>
      <c r="C82">
        <v>6447</v>
      </c>
      <c r="D82" t="s">
        <v>9780</v>
      </c>
      <c r="E82">
        <v>1.56</v>
      </c>
    </row>
    <row r="83" spans="1:5">
      <c r="A83" t="s">
        <v>9781</v>
      </c>
      <c r="B83" t="s">
        <v>9618</v>
      </c>
      <c r="C83">
        <v>6447</v>
      </c>
      <c r="D83" t="s">
        <v>9782</v>
      </c>
      <c r="E83">
        <v>4.6900000000000004</v>
      </c>
    </row>
    <row r="84" spans="1:5">
      <c r="A84" t="s">
        <v>9783</v>
      </c>
      <c r="B84" t="s">
        <v>9618</v>
      </c>
      <c r="C84">
        <v>6447</v>
      </c>
      <c r="D84" t="s">
        <v>9784</v>
      </c>
      <c r="E84">
        <v>4.68</v>
      </c>
    </row>
    <row r="85" spans="1:5">
      <c r="A85" t="s">
        <v>9785</v>
      </c>
      <c r="B85" t="s">
        <v>9618</v>
      </c>
      <c r="C85">
        <v>6447</v>
      </c>
      <c r="D85" t="s">
        <v>9786</v>
      </c>
      <c r="E85">
        <v>4.68</v>
      </c>
    </row>
    <row r="86" spans="1:5">
      <c r="A86" t="s">
        <v>9787</v>
      </c>
      <c r="B86" t="s">
        <v>9618</v>
      </c>
      <c r="C86">
        <v>6447</v>
      </c>
      <c r="D86" t="s">
        <v>9788</v>
      </c>
      <c r="E86">
        <v>4.6900000000000004</v>
      </c>
    </row>
    <row r="87" spans="1:5">
      <c r="A87" t="s">
        <v>9789</v>
      </c>
      <c r="B87" t="s">
        <v>9618</v>
      </c>
      <c r="C87">
        <v>6447</v>
      </c>
      <c r="D87" t="s">
        <v>9790</v>
      </c>
      <c r="E87">
        <v>4.6500000000000004</v>
      </c>
    </row>
    <row r="88" spans="1:5">
      <c r="A88" t="s">
        <v>9791</v>
      </c>
      <c r="B88" t="s">
        <v>9618</v>
      </c>
      <c r="C88">
        <v>6447</v>
      </c>
      <c r="D88" t="s">
        <v>9792</v>
      </c>
      <c r="E88">
        <v>4.66</v>
      </c>
    </row>
    <row r="89" spans="1:5">
      <c r="A89" t="s">
        <v>9793</v>
      </c>
      <c r="B89" t="s">
        <v>9618</v>
      </c>
      <c r="C89">
        <v>6447</v>
      </c>
      <c r="D89" t="s">
        <v>9794</v>
      </c>
      <c r="E89">
        <v>4.6100000000000003</v>
      </c>
    </row>
    <row r="90" spans="1:5">
      <c r="A90" t="s">
        <v>9795</v>
      </c>
      <c r="B90" t="s">
        <v>9618</v>
      </c>
      <c r="C90">
        <v>6447</v>
      </c>
      <c r="D90" t="s">
        <v>9796</v>
      </c>
      <c r="E90">
        <v>3.83</v>
      </c>
    </row>
    <row r="91" spans="1:5">
      <c r="A91" t="s">
        <v>9797</v>
      </c>
      <c r="B91" t="s">
        <v>9618</v>
      </c>
      <c r="C91">
        <v>6447</v>
      </c>
      <c r="D91" t="s">
        <v>9798</v>
      </c>
      <c r="E91">
        <v>0</v>
      </c>
    </row>
    <row r="92" spans="1:5">
      <c r="A92" t="s">
        <v>9799</v>
      </c>
      <c r="B92" t="s">
        <v>9618</v>
      </c>
      <c r="C92">
        <v>6447</v>
      </c>
      <c r="D92" t="s">
        <v>9800</v>
      </c>
      <c r="E92">
        <v>0</v>
      </c>
    </row>
    <row r="93" spans="1:5">
      <c r="A93" t="s">
        <v>9801</v>
      </c>
      <c r="B93" t="s">
        <v>9618</v>
      </c>
      <c r="C93">
        <v>6447</v>
      </c>
      <c r="D93" t="s">
        <v>9802</v>
      </c>
      <c r="E93">
        <v>0</v>
      </c>
    </row>
    <row r="94" spans="1:5">
      <c r="A94" t="s">
        <v>9803</v>
      </c>
      <c r="B94" t="s">
        <v>9618</v>
      </c>
      <c r="C94">
        <v>6447</v>
      </c>
      <c r="D94" t="s">
        <v>9804</v>
      </c>
      <c r="E94">
        <v>0</v>
      </c>
    </row>
    <row r="95" spans="1:5">
      <c r="A95" t="s">
        <v>9805</v>
      </c>
      <c r="B95" t="s">
        <v>9618</v>
      </c>
      <c r="C95">
        <v>6447</v>
      </c>
      <c r="D95" t="s">
        <v>9806</v>
      </c>
      <c r="E95">
        <v>0</v>
      </c>
    </row>
    <row r="96" spans="1:5">
      <c r="A96" t="s">
        <v>9807</v>
      </c>
      <c r="B96" t="s">
        <v>9618</v>
      </c>
      <c r="C96">
        <v>6447</v>
      </c>
      <c r="D96" t="s">
        <v>9808</v>
      </c>
      <c r="E96">
        <v>0</v>
      </c>
    </row>
    <row r="97" spans="1:5">
      <c r="A97" t="s">
        <v>9809</v>
      </c>
      <c r="B97" t="s">
        <v>9618</v>
      </c>
      <c r="C97">
        <v>6447</v>
      </c>
      <c r="D97" t="s">
        <v>9810</v>
      </c>
      <c r="E97">
        <v>0</v>
      </c>
    </row>
    <row r="98" spans="1:5">
      <c r="A98" t="s">
        <v>9811</v>
      </c>
      <c r="B98" t="s">
        <v>9618</v>
      </c>
      <c r="C98">
        <v>6447</v>
      </c>
      <c r="D98" t="s">
        <v>9812</v>
      </c>
      <c r="E98">
        <v>0</v>
      </c>
    </row>
    <row r="99" spans="1:5">
      <c r="A99" t="s">
        <v>9813</v>
      </c>
      <c r="B99" t="s">
        <v>9618</v>
      </c>
      <c r="C99">
        <v>6447</v>
      </c>
      <c r="D99" t="s">
        <v>9814</v>
      </c>
      <c r="E99">
        <v>0</v>
      </c>
    </row>
    <row r="100" spans="1:5">
      <c r="A100" t="s">
        <v>9815</v>
      </c>
      <c r="B100" t="s">
        <v>9618</v>
      </c>
      <c r="C100">
        <v>6447</v>
      </c>
      <c r="D100" t="s">
        <v>9816</v>
      </c>
      <c r="E100">
        <v>0</v>
      </c>
    </row>
    <row r="101" spans="1:5">
      <c r="A101" t="s">
        <v>9817</v>
      </c>
      <c r="B101" t="s">
        <v>9618</v>
      </c>
      <c r="C101">
        <v>6447</v>
      </c>
      <c r="D101" t="s">
        <v>9818</v>
      </c>
      <c r="E101">
        <v>0</v>
      </c>
    </row>
    <row r="102" spans="1:5">
      <c r="A102" t="s">
        <v>9819</v>
      </c>
      <c r="B102" t="s">
        <v>9618</v>
      </c>
      <c r="C102">
        <v>6447</v>
      </c>
      <c r="D102" t="s">
        <v>9820</v>
      </c>
      <c r="E102">
        <v>0</v>
      </c>
    </row>
    <row r="103" spans="1:5">
      <c r="A103" t="s">
        <v>9821</v>
      </c>
      <c r="B103" t="s">
        <v>9618</v>
      </c>
      <c r="C103">
        <v>6447</v>
      </c>
      <c r="D103" t="s">
        <v>9822</v>
      </c>
      <c r="E103">
        <v>0</v>
      </c>
    </row>
    <row r="104" spans="1:5">
      <c r="A104" t="s">
        <v>9823</v>
      </c>
      <c r="B104" t="s">
        <v>9618</v>
      </c>
      <c r="C104">
        <v>6447</v>
      </c>
      <c r="D104" t="s">
        <v>9824</v>
      </c>
      <c r="E104">
        <v>0</v>
      </c>
    </row>
    <row r="105" spans="1:5">
      <c r="A105" t="s">
        <v>9825</v>
      </c>
      <c r="B105" t="s">
        <v>9618</v>
      </c>
      <c r="C105">
        <v>6447</v>
      </c>
      <c r="D105" t="s">
        <v>9826</v>
      </c>
      <c r="E105">
        <v>0</v>
      </c>
    </row>
    <row r="106" spans="1:5">
      <c r="A106" t="s">
        <v>9827</v>
      </c>
      <c r="B106" t="s">
        <v>9618</v>
      </c>
      <c r="C106">
        <v>6447</v>
      </c>
      <c r="D106" t="s">
        <v>9828</v>
      </c>
      <c r="E106">
        <v>1.54</v>
      </c>
    </row>
    <row r="107" spans="1:5">
      <c r="A107" t="s">
        <v>9829</v>
      </c>
      <c r="B107" t="s">
        <v>9618</v>
      </c>
      <c r="C107">
        <v>6447</v>
      </c>
      <c r="D107" t="s">
        <v>9830</v>
      </c>
      <c r="E107">
        <v>6.66</v>
      </c>
    </row>
    <row r="108" spans="1:5">
      <c r="A108" t="s">
        <v>9831</v>
      </c>
      <c r="B108" t="s">
        <v>9618</v>
      </c>
      <c r="C108">
        <v>6447</v>
      </c>
      <c r="D108" t="s">
        <v>9832</v>
      </c>
      <c r="E108">
        <v>47.3</v>
      </c>
    </row>
    <row r="109" spans="1:5">
      <c r="A109" t="s">
        <v>9833</v>
      </c>
      <c r="B109" t="s">
        <v>9618</v>
      </c>
      <c r="C109">
        <v>6447</v>
      </c>
      <c r="D109" t="s">
        <v>9834</v>
      </c>
      <c r="E109">
        <v>88.46</v>
      </c>
    </row>
    <row r="110" spans="1:5">
      <c r="A110" t="s">
        <v>9835</v>
      </c>
      <c r="B110" t="s">
        <v>9618</v>
      </c>
      <c r="C110">
        <v>6447</v>
      </c>
      <c r="D110" t="s">
        <v>9836</v>
      </c>
      <c r="E110">
        <v>43.74</v>
      </c>
    </row>
    <row r="111" spans="1:5">
      <c r="A111" t="s">
        <v>9837</v>
      </c>
      <c r="B111" t="s">
        <v>9618</v>
      </c>
      <c r="C111">
        <v>6447</v>
      </c>
      <c r="D111" t="s">
        <v>9838</v>
      </c>
      <c r="E111">
        <v>5.6</v>
      </c>
    </row>
    <row r="112" spans="1:5">
      <c r="A112" t="s">
        <v>9839</v>
      </c>
      <c r="B112" t="s">
        <v>9618</v>
      </c>
      <c r="C112">
        <v>6447</v>
      </c>
      <c r="D112" t="s">
        <v>9840</v>
      </c>
      <c r="E112">
        <v>4.68</v>
      </c>
    </row>
    <row r="113" spans="1:5">
      <c r="A113" t="s">
        <v>9841</v>
      </c>
      <c r="B113" t="s">
        <v>9618</v>
      </c>
      <c r="C113">
        <v>6447</v>
      </c>
      <c r="D113" t="s">
        <v>9842</v>
      </c>
      <c r="E113">
        <v>4.68</v>
      </c>
    </row>
    <row r="114" spans="1:5">
      <c r="A114" t="s">
        <v>9843</v>
      </c>
      <c r="B114" t="s">
        <v>9618</v>
      </c>
      <c r="C114">
        <v>6447</v>
      </c>
      <c r="D114" t="s">
        <v>9844</v>
      </c>
      <c r="E114">
        <v>3.87</v>
      </c>
    </row>
    <row r="115" spans="1:5">
      <c r="A115" t="s">
        <v>9845</v>
      </c>
      <c r="B115" t="s">
        <v>9618</v>
      </c>
      <c r="C115">
        <v>6447</v>
      </c>
      <c r="D115" t="s">
        <v>9846</v>
      </c>
      <c r="E115">
        <v>0</v>
      </c>
    </row>
    <row r="116" spans="1:5">
      <c r="A116" t="s">
        <v>9847</v>
      </c>
      <c r="B116" t="s">
        <v>9618</v>
      </c>
      <c r="C116">
        <v>6447</v>
      </c>
      <c r="D116" t="s">
        <v>9848</v>
      </c>
      <c r="E116">
        <v>0</v>
      </c>
    </row>
    <row r="117" spans="1:5">
      <c r="A117" t="s">
        <v>9849</v>
      </c>
      <c r="B117" t="s">
        <v>9618</v>
      </c>
      <c r="C117">
        <v>6447</v>
      </c>
      <c r="D117" t="s">
        <v>9850</v>
      </c>
      <c r="E117">
        <v>0</v>
      </c>
    </row>
    <row r="118" spans="1:5">
      <c r="A118" t="s">
        <v>9851</v>
      </c>
      <c r="B118" t="s">
        <v>9618</v>
      </c>
      <c r="C118">
        <v>6447</v>
      </c>
      <c r="D118" t="s">
        <v>9852</v>
      </c>
      <c r="E118">
        <v>0</v>
      </c>
    </row>
    <row r="119" spans="1:5">
      <c r="A119" t="s">
        <v>9853</v>
      </c>
      <c r="B119" t="s">
        <v>9618</v>
      </c>
      <c r="C119">
        <v>6447</v>
      </c>
      <c r="D119" t="s">
        <v>9854</v>
      </c>
      <c r="E119">
        <v>0</v>
      </c>
    </row>
    <row r="120" spans="1:5">
      <c r="A120" t="s">
        <v>9855</v>
      </c>
      <c r="B120" t="s">
        <v>9618</v>
      </c>
      <c r="C120">
        <v>6447</v>
      </c>
      <c r="D120" t="s">
        <v>9856</v>
      </c>
      <c r="E120">
        <v>0</v>
      </c>
    </row>
    <row r="121" spans="1:5">
      <c r="A121" t="s">
        <v>9857</v>
      </c>
      <c r="B121" t="s">
        <v>9618</v>
      </c>
      <c r="C121">
        <v>6447</v>
      </c>
      <c r="D121" t="s">
        <v>9858</v>
      </c>
      <c r="E121">
        <v>0</v>
      </c>
    </row>
    <row r="122" spans="1:5">
      <c r="A122" t="s">
        <v>9859</v>
      </c>
      <c r="B122" t="s">
        <v>9618</v>
      </c>
      <c r="C122">
        <v>6447</v>
      </c>
      <c r="D122" t="s">
        <v>9860</v>
      </c>
      <c r="E122">
        <v>0</v>
      </c>
    </row>
    <row r="123" spans="1:5">
      <c r="A123" t="s">
        <v>9861</v>
      </c>
      <c r="B123" t="s">
        <v>9618</v>
      </c>
      <c r="C123">
        <v>6447</v>
      </c>
      <c r="D123" t="s">
        <v>9862</v>
      </c>
      <c r="E123">
        <v>0</v>
      </c>
    </row>
    <row r="124" spans="1:5">
      <c r="A124" t="s">
        <v>9863</v>
      </c>
      <c r="B124" t="s">
        <v>9618</v>
      </c>
      <c r="C124">
        <v>6447</v>
      </c>
      <c r="D124" t="s">
        <v>9864</v>
      </c>
      <c r="E124">
        <v>0</v>
      </c>
    </row>
    <row r="125" spans="1:5">
      <c r="A125" t="s">
        <v>9865</v>
      </c>
      <c r="B125" t="s">
        <v>9618</v>
      </c>
      <c r="C125">
        <v>6447</v>
      </c>
      <c r="D125" t="s">
        <v>9866</v>
      </c>
      <c r="E125">
        <v>0</v>
      </c>
    </row>
    <row r="126" spans="1:5">
      <c r="A126" t="s">
        <v>9867</v>
      </c>
      <c r="B126" t="s">
        <v>9618</v>
      </c>
      <c r="C126">
        <v>6447</v>
      </c>
      <c r="D126" t="s">
        <v>9868</v>
      </c>
      <c r="E126">
        <v>0</v>
      </c>
    </row>
    <row r="127" spans="1:5">
      <c r="A127" t="s">
        <v>9869</v>
      </c>
      <c r="B127" t="s">
        <v>9618</v>
      </c>
      <c r="C127">
        <v>6447</v>
      </c>
      <c r="D127" t="s">
        <v>9870</v>
      </c>
      <c r="E127">
        <v>0</v>
      </c>
    </row>
    <row r="128" spans="1:5">
      <c r="A128" t="s">
        <v>9871</v>
      </c>
      <c r="B128" t="s">
        <v>9618</v>
      </c>
      <c r="C128">
        <v>6447</v>
      </c>
      <c r="D128" t="s">
        <v>9872</v>
      </c>
      <c r="E128">
        <v>0</v>
      </c>
    </row>
    <row r="129" spans="1:5">
      <c r="A129" t="s">
        <v>9873</v>
      </c>
      <c r="B129" t="s">
        <v>9618</v>
      </c>
      <c r="C129">
        <v>6447</v>
      </c>
      <c r="D129" t="s">
        <v>9874</v>
      </c>
      <c r="E129">
        <v>0</v>
      </c>
    </row>
    <row r="130" spans="1:5">
      <c r="A130" t="s">
        <v>9875</v>
      </c>
      <c r="B130" t="s">
        <v>9618</v>
      </c>
      <c r="C130">
        <v>6447</v>
      </c>
      <c r="D130" t="s">
        <v>9876</v>
      </c>
      <c r="E130">
        <v>1.56</v>
      </c>
    </row>
    <row r="131" spans="1:5">
      <c r="A131" t="s">
        <v>9877</v>
      </c>
      <c r="B131" t="s">
        <v>9618</v>
      </c>
      <c r="C131">
        <v>6447</v>
      </c>
      <c r="D131" t="s">
        <v>9878</v>
      </c>
      <c r="E131">
        <v>4.68</v>
      </c>
    </row>
    <row r="132" spans="1:5">
      <c r="A132" t="s">
        <v>9879</v>
      </c>
      <c r="B132" t="s">
        <v>9618</v>
      </c>
      <c r="C132">
        <v>6447</v>
      </c>
      <c r="D132" t="s">
        <v>9880</v>
      </c>
      <c r="E132">
        <v>4.6500000000000004</v>
      </c>
    </row>
    <row r="133" spans="1:5">
      <c r="A133" t="s">
        <v>9881</v>
      </c>
      <c r="B133" t="s">
        <v>9618</v>
      </c>
      <c r="C133">
        <v>6447</v>
      </c>
      <c r="D133" t="s">
        <v>9882</v>
      </c>
      <c r="E133">
        <v>4.7</v>
      </c>
    </row>
    <row r="134" spans="1:5">
      <c r="A134" t="s">
        <v>9883</v>
      </c>
      <c r="B134" t="s">
        <v>9618</v>
      </c>
      <c r="C134">
        <v>6447</v>
      </c>
      <c r="D134" t="s">
        <v>9884</v>
      </c>
      <c r="E134">
        <v>4.68</v>
      </c>
    </row>
    <row r="135" spans="1:5">
      <c r="A135" t="s">
        <v>9885</v>
      </c>
      <c r="B135" t="s">
        <v>9618</v>
      </c>
      <c r="C135">
        <v>6447</v>
      </c>
      <c r="D135" t="s">
        <v>9886</v>
      </c>
      <c r="E135">
        <v>4.8600000000000003</v>
      </c>
    </row>
    <row r="136" spans="1:5">
      <c r="A136" t="s">
        <v>9887</v>
      </c>
      <c r="B136" t="s">
        <v>9618</v>
      </c>
      <c r="C136">
        <v>6447</v>
      </c>
      <c r="D136" t="s">
        <v>9888</v>
      </c>
      <c r="E136">
        <v>11.63</v>
      </c>
    </row>
    <row r="137" spans="1:5">
      <c r="A137" t="s">
        <v>9889</v>
      </c>
      <c r="B137" t="s">
        <v>9618</v>
      </c>
      <c r="C137">
        <v>6447</v>
      </c>
      <c r="D137" t="s">
        <v>9890</v>
      </c>
      <c r="E137">
        <v>4.66</v>
      </c>
    </row>
    <row r="138" spans="1:5">
      <c r="A138" t="s">
        <v>9891</v>
      </c>
      <c r="B138" t="s">
        <v>9618</v>
      </c>
      <c r="C138">
        <v>6447</v>
      </c>
      <c r="D138" t="s">
        <v>9892</v>
      </c>
      <c r="E138">
        <v>3.94</v>
      </c>
    </row>
    <row r="139" spans="1:5">
      <c r="A139" t="s">
        <v>9893</v>
      </c>
      <c r="B139" t="s">
        <v>9618</v>
      </c>
      <c r="C139">
        <v>6447</v>
      </c>
      <c r="D139" t="s">
        <v>9894</v>
      </c>
      <c r="E139">
        <v>0</v>
      </c>
    </row>
    <row r="140" spans="1:5">
      <c r="A140" t="s">
        <v>9895</v>
      </c>
      <c r="B140" t="s">
        <v>9618</v>
      </c>
      <c r="C140">
        <v>6447</v>
      </c>
      <c r="D140" t="s">
        <v>9896</v>
      </c>
      <c r="E140">
        <v>0</v>
      </c>
    </row>
    <row r="141" spans="1:5">
      <c r="A141" t="s">
        <v>9897</v>
      </c>
      <c r="B141" t="s">
        <v>9618</v>
      </c>
      <c r="C141">
        <v>6447</v>
      </c>
      <c r="D141" t="s">
        <v>9898</v>
      </c>
      <c r="E141">
        <v>0</v>
      </c>
    </row>
    <row r="142" spans="1:5">
      <c r="A142" t="s">
        <v>9899</v>
      </c>
      <c r="B142" t="s">
        <v>9618</v>
      </c>
      <c r="C142">
        <v>6447</v>
      </c>
      <c r="D142" t="s">
        <v>9900</v>
      </c>
      <c r="E142">
        <v>0</v>
      </c>
    </row>
    <row r="143" spans="1:5">
      <c r="A143" t="s">
        <v>9901</v>
      </c>
      <c r="B143" t="s">
        <v>9618</v>
      </c>
      <c r="C143">
        <v>6447</v>
      </c>
      <c r="D143" t="s">
        <v>9902</v>
      </c>
      <c r="E143">
        <v>0</v>
      </c>
    </row>
    <row r="144" spans="1:5">
      <c r="A144" t="s">
        <v>9903</v>
      </c>
      <c r="B144" t="s">
        <v>9618</v>
      </c>
      <c r="C144">
        <v>6447</v>
      </c>
      <c r="D144" t="s">
        <v>9904</v>
      </c>
      <c r="E144">
        <v>0</v>
      </c>
    </row>
    <row r="145" spans="1:5">
      <c r="A145" t="s">
        <v>9905</v>
      </c>
      <c r="B145" t="s">
        <v>9618</v>
      </c>
      <c r="C145">
        <v>6447</v>
      </c>
      <c r="D145" t="s">
        <v>9906</v>
      </c>
      <c r="E145">
        <v>0</v>
      </c>
    </row>
    <row r="146" spans="1:5">
      <c r="A146" t="s">
        <v>9907</v>
      </c>
      <c r="B146" t="s">
        <v>9618</v>
      </c>
      <c r="C146">
        <v>6447</v>
      </c>
      <c r="D146" t="s">
        <v>9908</v>
      </c>
      <c r="E146">
        <v>0</v>
      </c>
    </row>
    <row r="147" spans="1:5">
      <c r="A147" t="s">
        <v>9909</v>
      </c>
      <c r="B147" t="s">
        <v>9618</v>
      </c>
      <c r="C147">
        <v>6447</v>
      </c>
      <c r="D147" t="s">
        <v>9910</v>
      </c>
      <c r="E147">
        <v>0</v>
      </c>
    </row>
    <row r="148" spans="1:5">
      <c r="A148" t="s">
        <v>9911</v>
      </c>
      <c r="B148" t="s">
        <v>9618</v>
      </c>
      <c r="C148">
        <v>6447</v>
      </c>
      <c r="D148" t="s">
        <v>9912</v>
      </c>
      <c r="E148">
        <v>0</v>
      </c>
    </row>
    <row r="149" spans="1:5">
      <c r="A149" t="s">
        <v>9913</v>
      </c>
      <c r="B149" t="s">
        <v>9618</v>
      </c>
      <c r="C149">
        <v>6447</v>
      </c>
      <c r="D149" t="s">
        <v>9914</v>
      </c>
      <c r="E149">
        <v>0</v>
      </c>
    </row>
    <row r="150" spans="1:5">
      <c r="A150" t="s">
        <v>9915</v>
      </c>
      <c r="B150" t="s">
        <v>9618</v>
      </c>
      <c r="C150">
        <v>6447</v>
      </c>
      <c r="D150" t="s">
        <v>9916</v>
      </c>
      <c r="E150">
        <v>0</v>
      </c>
    </row>
    <row r="151" spans="1:5">
      <c r="A151" t="s">
        <v>9917</v>
      </c>
      <c r="B151" t="s">
        <v>9618</v>
      </c>
      <c r="C151">
        <v>6447</v>
      </c>
      <c r="D151" t="s">
        <v>9918</v>
      </c>
      <c r="E151">
        <v>0</v>
      </c>
    </row>
    <row r="152" spans="1:5">
      <c r="A152" t="s">
        <v>9919</v>
      </c>
      <c r="B152" t="s">
        <v>9618</v>
      </c>
      <c r="C152">
        <v>6447</v>
      </c>
      <c r="D152" t="s">
        <v>9920</v>
      </c>
      <c r="E152">
        <v>0</v>
      </c>
    </row>
    <row r="153" spans="1:5">
      <c r="A153" t="s">
        <v>9921</v>
      </c>
      <c r="B153" t="s">
        <v>9618</v>
      </c>
      <c r="C153">
        <v>6447</v>
      </c>
      <c r="D153" t="s">
        <v>9922</v>
      </c>
      <c r="E153">
        <v>0</v>
      </c>
    </row>
    <row r="154" spans="1:5">
      <c r="A154" t="s">
        <v>9923</v>
      </c>
      <c r="B154" t="s">
        <v>9618</v>
      </c>
      <c r="C154">
        <v>6447</v>
      </c>
      <c r="D154" t="s">
        <v>9924</v>
      </c>
      <c r="E154">
        <v>1.54</v>
      </c>
    </row>
    <row r="155" spans="1:5">
      <c r="A155" t="s">
        <v>9925</v>
      </c>
      <c r="B155" t="s">
        <v>9618</v>
      </c>
      <c r="C155">
        <v>6447</v>
      </c>
      <c r="D155" t="s">
        <v>9926</v>
      </c>
      <c r="E155">
        <v>51.03</v>
      </c>
    </row>
    <row r="156" spans="1:5">
      <c r="A156" t="s">
        <v>9927</v>
      </c>
      <c r="B156" t="s">
        <v>9618</v>
      </c>
      <c r="C156">
        <v>6447</v>
      </c>
      <c r="D156" t="s">
        <v>9928</v>
      </c>
      <c r="E156">
        <v>298.08</v>
      </c>
    </row>
    <row r="157" spans="1:5">
      <c r="A157" t="s">
        <v>9929</v>
      </c>
      <c r="B157" t="s">
        <v>9618</v>
      </c>
      <c r="C157">
        <v>6447</v>
      </c>
      <c r="D157" t="s">
        <v>9930</v>
      </c>
      <c r="E157">
        <v>486.06</v>
      </c>
    </row>
    <row r="158" spans="1:5">
      <c r="A158" t="s">
        <v>9931</v>
      </c>
      <c r="B158" t="s">
        <v>9618</v>
      </c>
      <c r="C158">
        <v>6447</v>
      </c>
      <c r="D158" t="s">
        <v>9932</v>
      </c>
      <c r="E158">
        <v>357.69</v>
      </c>
    </row>
    <row r="159" spans="1:5">
      <c r="A159" t="s">
        <v>9933</v>
      </c>
      <c r="B159" t="s">
        <v>9618</v>
      </c>
      <c r="C159">
        <v>6447</v>
      </c>
      <c r="D159" t="s">
        <v>9934</v>
      </c>
      <c r="E159">
        <v>370.57</v>
      </c>
    </row>
    <row r="160" spans="1:5">
      <c r="A160" t="s">
        <v>9935</v>
      </c>
      <c r="B160" t="s">
        <v>9618</v>
      </c>
      <c r="C160">
        <v>6447</v>
      </c>
      <c r="D160" t="s">
        <v>9936</v>
      </c>
      <c r="E160">
        <v>157.30000000000001</v>
      </c>
    </row>
    <row r="161" spans="1:5">
      <c r="A161" t="s">
        <v>9937</v>
      </c>
      <c r="B161" t="s">
        <v>9618</v>
      </c>
      <c r="C161">
        <v>6447</v>
      </c>
      <c r="D161" t="s">
        <v>9938</v>
      </c>
      <c r="E161">
        <v>4.67</v>
      </c>
    </row>
    <row r="162" spans="1:5">
      <c r="A162" t="s">
        <v>9939</v>
      </c>
      <c r="B162" t="s">
        <v>9618</v>
      </c>
      <c r="C162">
        <v>6447</v>
      </c>
      <c r="D162" t="s">
        <v>9940</v>
      </c>
      <c r="E162">
        <v>3.88</v>
      </c>
    </row>
    <row r="163" spans="1:5">
      <c r="A163" t="s">
        <v>9941</v>
      </c>
      <c r="B163" t="s">
        <v>9618</v>
      </c>
      <c r="C163">
        <v>6447</v>
      </c>
      <c r="D163" t="s">
        <v>9942</v>
      </c>
      <c r="E163">
        <v>0</v>
      </c>
    </row>
    <row r="164" spans="1:5">
      <c r="A164" t="s">
        <v>9943</v>
      </c>
      <c r="B164" t="s">
        <v>9618</v>
      </c>
      <c r="C164">
        <v>6447</v>
      </c>
      <c r="D164" t="s">
        <v>9944</v>
      </c>
      <c r="E164">
        <v>0</v>
      </c>
    </row>
    <row r="165" spans="1:5">
      <c r="A165" t="s">
        <v>9945</v>
      </c>
      <c r="B165" t="s">
        <v>9618</v>
      </c>
      <c r="C165">
        <v>6447</v>
      </c>
      <c r="D165" t="s">
        <v>9946</v>
      </c>
      <c r="E165">
        <v>0</v>
      </c>
    </row>
    <row r="166" spans="1:5">
      <c r="A166" t="s">
        <v>9947</v>
      </c>
      <c r="B166" t="s">
        <v>9618</v>
      </c>
      <c r="C166">
        <v>6447</v>
      </c>
      <c r="D166" t="s">
        <v>9948</v>
      </c>
      <c r="E166">
        <v>0</v>
      </c>
    </row>
    <row r="167" spans="1:5">
      <c r="A167" t="s">
        <v>9949</v>
      </c>
      <c r="B167" t="s">
        <v>9618</v>
      </c>
      <c r="C167">
        <v>6447</v>
      </c>
      <c r="D167" t="s">
        <v>9950</v>
      </c>
      <c r="E167">
        <v>0</v>
      </c>
    </row>
    <row r="168" spans="1:5">
      <c r="A168" t="s">
        <v>9951</v>
      </c>
      <c r="B168" t="s">
        <v>9618</v>
      </c>
      <c r="C168">
        <v>6447</v>
      </c>
      <c r="D168" t="s">
        <v>9952</v>
      </c>
      <c r="E168">
        <v>0</v>
      </c>
    </row>
    <row r="169" spans="1:5">
      <c r="A169" t="s">
        <v>9953</v>
      </c>
      <c r="B169" t="s">
        <v>9618</v>
      </c>
      <c r="C169">
        <v>6447</v>
      </c>
      <c r="D169" t="s">
        <v>9954</v>
      </c>
      <c r="E169">
        <v>0</v>
      </c>
    </row>
    <row r="170" spans="1:5">
      <c r="A170" t="s">
        <v>9955</v>
      </c>
      <c r="B170" t="s">
        <v>9618</v>
      </c>
      <c r="C170">
        <v>6447</v>
      </c>
      <c r="D170" t="s">
        <v>9956</v>
      </c>
      <c r="E170">
        <v>0</v>
      </c>
    </row>
    <row r="171" spans="1:5">
      <c r="A171" t="s">
        <v>9957</v>
      </c>
      <c r="B171" t="s">
        <v>9618</v>
      </c>
      <c r="C171">
        <v>6447</v>
      </c>
      <c r="D171" t="s">
        <v>9958</v>
      </c>
      <c r="E171">
        <v>0</v>
      </c>
    </row>
    <row r="172" spans="1:5">
      <c r="A172" t="s">
        <v>9959</v>
      </c>
      <c r="B172" t="s">
        <v>9618</v>
      </c>
      <c r="C172">
        <v>6447</v>
      </c>
      <c r="D172" t="s">
        <v>9960</v>
      </c>
      <c r="E172">
        <v>0</v>
      </c>
    </row>
    <row r="173" spans="1:5">
      <c r="A173" t="s">
        <v>9961</v>
      </c>
      <c r="B173" t="s">
        <v>9618</v>
      </c>
      <c r="C173">
        <v>6447</v>
      </c>
      <c r="D173" t="s">
        <v>9962</v>
      </c>
      <c r="E173">
        <v>0</v>
      </c>
    </row>
    <row r="174" spans="1:5">
      <c r="A174" t="s">
        <v>9963</v>
      </c>
      <c r="B174" t="s">
        <v>9618</v>
      </c>
      <c r="C174">
        <v>6447</v>
      </c>
      <c r="D174" t="s">
        <v>9964</v>
      </c>
      <c r="E174">
        <v>0</v>
      </c>
    </row>
    <row r="175" spans="1:5">
      <c r="A175" t="s">
        <v>9965</v>
      </c>
      <c r="B175" t="s">
        <v>9618</v>
      </c>
      <c r="C175">
        <v>6447</v>
      </c>
      <c r="D175" t="s">
        <v>9966</v>
      </c>
      <c r="E175">
        <v>0</v>
      </c>
    </row>
    <row r="176" spans="1:5">
      <c r="A176" t="s">
        <v>9967</v>
      </c>
      <c r="B176" t="s">
        <v>9618</v>
      </c>
      <c r="C176">
        <v>6447</v>
      </c>
      <c r="D176" t="s">
        <v>9968</v>
      </c>
      <c r="E176">
        <v>0</v>
      </c>
    </row>
    <row r="177" spans="1:5">
      <c r="A177" t="s">
        <v>9969</v>
      </c>
      <c r="B177" t="s">
        <v>9618</v>
      </c>
      <c r="C177">
        <v>6447</v>
      </c>
      <c r="D177" t="s">
        <v>9970</v>
      </c>
      <c r="E177">
        <v>0</v>
      </c>
    </row>
    <row r="178" spans="1:5">
      <c r="A178" t="s">
        <v>9971</v>
      </c>
      <c r="B178" t="s">
        <v>9618</v>
      </c>
      <c r="C178">
        <v>6447</v>
      </c>
      <c r="D178" t="s">
        <v>9972</v>
      </c>
      <c r="E178">
        <v>1.51</v>
      </c>
    </row>
    <row r="179" spans="1:5">
      <c r="A179" t="s">
        <v>9973</v>
      </c>
      <c r="B179" t="s">
        <v>9618</v>
      </c>
      <c r="C179">
        <v>6447</v>
      </c>
      <c r="D179" t="s">
        <v>9974</v>
      </c>
      <c r="E179">
        <v>5.43</v>
      </c>
    </row>
    <row r="180" spans="1:5">
      <c r="A180" t="s">
        <v>9975</v>
      </c>
      <c r="B180" t="s">
        <v>9618</v>
      </c>
      <c r="C180">
        <v>6447</v>
      </c>
      <c r="D180" t="s">
        <v>9976</v>
      </c>
      <c r="E180">
        <v>288.26</v>
      </c>
    </row>
    <row r="181" spans="1:5">
      <c r="A181" t="s">
        <v>9977</v>
      </c>
      <c r="B181" t="s">
        <v>9618</v>
      </c>
      <c r="C181">
        <v>6447</v>
      </c>
      <c r="D181" t="s">
        <v>9978</v>
      </c>
      <c r="E181">
        <v>269.16000000000003</v>
      </c>
    </row>
    <row r="182" spans="1:5">
      <c r="A182" t="s">
        <v>9979</v>
      </c>
      <c r="B182" t="s">
        <v>9618</v>
      </c>
      <c r="C182">
        <v>6447</v>
      </c>
      <c r="D182" t="s">
        <v>9980</v>
      </c>
      <c r="E182">
        <v>138.28</v>
      </c>
    </row>
    <row r="183" spans="1:5">
      <c r="A183" t="s">
        <v>9981</v>
      </c>
      <c r="B183" t="s">
        <v>9618</v>
      </c>
      <c r="C183">
        <v>6447</v>
      </c>
      <c r="D183" t="s">
        <v>9982</v>
      </c>
      <c r="E183">
        <v>112.15</v>
      </c>
    </row>
    <row r="184" spans="1:5">
      <c r="A184" t="s">
        <v>9983</v>
      </c>
      <c r="B184" t="s">
        <v>9618</v>
      </c>
      <c r="C184">
        <v>6447</v>
      </c>
      <c r="D184" t="s">
        <v>9984</v>
      </c>
      <c r="E184">
        <v>219.99</v>
      </c>
    </row>
    <row r="185" spans="1:5">
      <c r="A185" t="s">
        <v>9985</v>
      </c>
      <c r="B185" t="s">
        <v>9618</v>
      </c>
      <c r="C185">
        <v>6447</v>
      </c>
      <c r="D185" t="s">
        <v>9986</v>
      </c>
      <c r="E185">
        <v>116.42</v>
      </c>
    </row>
    <row r="186" spans="1:5">
      <c r="A186" t="s">
        <v>9987</v>
      </c>
      <c r="B186" t="s">
        <v>9618</v>
      </c>
      <c r="C186">
        <v>6447</v>
      </c>
      <c r="D186" t="s">
        <v>9988</v>
      </c>
      <c r="E186">
        <v>3.96</v>
      </c>
    </row>
    <row r="187" spans="1:5">
      <c r="A187" t="s">
        <v>9989</v>
      </c>
      <c r="B187" t="s">
        <v>9618</v>
      </c>
      <c r="C187">
        <v>6447</v>
      </c>
      <c r="D187" t="s">
        <v>9990</v>
      </c>
      <c r="E187">
        <v>0</v>
      </c>
    </row>
    <row r="188" spans="1:5">
      <c r="A188" t="s">
        <v>9991</v>
      </c>
      <c r="B188" t="s">
        <v>9618</v>
      </c>
      <c r="C188">
        <v>6447</v>
      </c>
      <c r="D188" t="s">
        <v>9992</v>
      </c>
      <c r="E188">
        <v>0</v>
      </c>
    </row>
    <row r="189" spans="1:5">
      <c r="A189" t="s">
        <v>9993</v>
      </c>
      <c r="B189" t="s">
        <v>9618</v>
      </c>
      <c r="C189">
        <v>6447</v>
      </c>
      <c r="D189" t="s">
        <v>9994</v>
      </c>
      <c r="E189">
        <v>0</v>
      </c>
    </row>
    <row r="190" spans="1:5">
      <c r="A190" t="s">
        <v>9995</v>
      </c>
      <c r="B190" t="s">
        <v>9618</v>
      </c>
      <c r="C190">
        <v>6447</v>
      </c>
      <c r="D190" t="s">
        <v>9996</v>
      </c>
      <c r="E190">
        <v>0</v>
      </c>
    </row>
    <row r="191" spans="1:5">
      <c r="A191" t="s">
        <v>9997</v>
      </c>
      <c r="B191" t="s">
        <v>9618</v>
      </c>
      <c r="C191">
        <v>6447</v>
      </c>
      <c r="D191" t="s">
        <v>9998</v>
      </c>
      <c r="E191">
        <v>0</v>
      </c>
    </row>
    <row r="192" spans="1:5">
      <c r="A192" t="s">
        <v>9999</v>
      </c>
      <c r="B192" t="s">
        <v>9618</v>
      </c>
      <c r="C192">
        <v>6447</v>
      </c>
      <c r="D192" t="s">
        <v>10000</v>
      </c>
      <c r="E192">
        <v>0</v>
      </c>
    </row>
    <row r="193" spans="1:5">
      <c r="A193" t="s">
        <v>10001</v>
      </c>
      <c r="B193" t="s">
        <v>9618</v>
      </c>
      <c r="C193">
        <v>6447</v>
      </c>
      <c r="D193" t="s">
        <v>10002</v>
      </c>
      <c r="E193">
        <v>0</v>
      </c>
    </row>
    <row r="194" spans="1:5">
      <c r="A194" t="s">
        <v>10003</v>
      </c>
      <c r="B194" t="s">
        <v>9618</v>
      </c>
      <c r="C194">
        <v>6447</v>
      </c>
      <c r="D194" t="s">
        <v>10004</v>
      </c>
      <c r="E194">
        <v>0</v>
      </c>
    </row>
    <row r="195" spans="1:5">
      <c r="A195" t="s">
        <v>10005</v>
      </c>
      <c r="B195" t="s">
        <v>9618</v>
      </c>
      <c r="C195">
        <v>6447</v>
      </c>
      <c r="D195" t="s">
        <v>10006</v>
      </c>
      <c r="E195">
        <v>0</v>
      </c>
    </row>
    <row r="196" spans="1:5">
      <c r="A196" t="s">
        <v>10007</v>
      </c>
      <c r="B196" t="s">
        <v>9618</v>
      </c>
      <c r="C196">
        <v>6447</v>
      </c>
      <c r="D196" t="s">
        <v>10008</v>
      </c>
      <c r="E196">
        <v>0</v>
      </c>
    </row>
    <row r="197" spans="1:5">
      <c r="A197" t="s">
        <v>10009</v>
      </c>
      <c r="B197" t="s">
        <v>9618</v>
      </c>
      <c r="C197">
        <v>6447</v>
      </c>
      <c r="D197" t="s">
        <v>10010</v>
      </c>
      <c r="E197">
        <v>0</v>
      </c>
    </row>
    <row r="198" spans="1:5">
      <c r="A198" t="s">
        <v>10011</v>
      </c>
      <c r="B198" t="s">
        <v>9618</v>
      </c>
      <c r="C198">
        <v>6447</v>
      </c>
      <c r="D198" t="s">
        <v>10012</v>
      </c>
      <c r="E198">
        <v>0</v>
      </c>
    </row>
    <row r="199" spans="1:5">
      <c r="A199" t="s">
        <v>10013</v>
      </c>
      <c r="B199" t="s">
        <v>9618</v>
      </c>
      <c r="C199">
        <v>6447</v>
      </c>
      <c r="D199" t="s">
        <v>10014</v>
      </c>
      <c r="E199">
        <v>0</v>
      </c>
    </row>
    <row r="200" spans="1:5">
      <c r="A200" t="s">
        <v>10015</v>
      </c>
      <c r="B200" t="s">
        <v>9618</v>
      </c>
      <c r="C200">
        <v>6447</v>
      </c>
      <c r="D200" t="s">
        <v>10016</v>
      </c>
      <c r="E200">
        <v>0</v>
      </c>
    </row>
    <row r="201" spans="1:5">
      <c r="A201" t="s">
        <v>10017</v>
      </c>
      <c r="B201" t="s">
        <v>9618</v>
      </c>
      <c r="C201">
        <v>6447</v>
      </c>
      <c r="D201" t="s">
        <v>10018</v>
      </c>
      <c r="E201">
        <v>0</v>
      </c>
    </row>
    <row r="202" spans="1:5">
      <c r="A202" t="s">
        <v>10019</v>
      </c>
      <c r="B202" t="s">
        <v>9618</v>
      </c>
      <c r="C202">
        <v>6447</v>
      </c>
      <c r="D202" t="s">
        <v>10020</v>
      </c>
      <c r="E202">
        <v>1.51</v>
      </c>
    </row>
    <row r="203" spans="1:5">
      <c r="A203" t="s">
        <v>10021</v>
      </c>
      <c r="B203" t="s">
        <v>9618</v>
      </c>
      <c r="C203">
        <v>6447</v>
      </c>
      <c r="D203" t="s">
        <v>10022</v>
      </c>
      <c r="E203">
        <v>4.53</v>
      </c>
    </row>
    <row r="204" spans="1:5">
      <c r="A204" t="s">
        <v>10023</v>
      </c>
      <c r="B204" t="s">
        <v>9618</v>
      </c>
      <c r="C204">
        <v>6447</v>
      </c>
      <c r="D204" t="s">
        <v>10024</v>
      </c>
      <c r="E204">
        <v>4.53</v>
      </c>
    </row>
    <row r="205" spans="1:5">
      <c r="A205" t="s">
        <v>10025</v>
      </c>
      <c r="B205" t="s">
        <v>9618</v>
      </c>
      <c r="C205">
        <v>6447</v>
      </c>
      <c r="D205" t="s">
        <v>10026</v>
      </c>
      <c r="E205">
        <v>4.53</v>
      </c>
    </row>
    <row r="206" spans="1:5">
      <c r="A206" t="s">
        <v>10027</v>
      </c>
      <c r="B206" t="s">
        <v>9618</v>
      </c>
      <c r="C206">
        <v>6447</v>
      </c>
      <c r="D206" t="s">
        <v>10028</v>
      </c>
      <c r="E206">
        <v>4.68</v>
      </c>
    </row>
    <row r="207" spans="1:5">
      <c r="A207" t="s">
        <v>10029</v>
      </c>
      <c r="B207" t="s">
        <v>9618</v>
      </c>
      <c r="C207">
        <v>6447</v>
      </c>
      <c r="D207" t="s">
        <v>10030</v>
      </c>
      <c r="E207">
        <v>7.35</v>
      </c>
    </row>
    <row r="208" spans="1:5">
      <c r="A208" t="s">
        <v>10031</v>
      </c>
      <c r="B208" t="s">
        <v>9618</v>
      </c>
      <c r="C208">
        <v>6447</v>
      </c>
      <c r="D208" t="s">
        <v>10032</v>
      </c>
      <c r="E208">
        <v>129.91</v>
      </c>
    </row>
    <row r="209" spans="1:5">
      <c r="A209" t="s">
        <v>10033</v>
      </c>
      <c r="B209" t="s">
        <v>9618</v>
      </c>
      <c r="C209">
        <v>6447</v>
      </c>
      <c r="D209" t="s">
        <v>10034</v>
      </c>
      <c r="E209">
        <v>10.88</v>
      </c>
    </row>
    <row r="210" spans="1:5">
      <c r="A210" t="s">
        <v>10035</v>
      </c>
      <c r="B210" t="s">
        <v>9618</v>
      </c>
      <c r="C210">
        <v>6447</v>
      </c>
      <c r="D210" t="s">
        <v>10036</v>
      </c>
      <c r="E210">
        <v>5.0599999999999996</v>
      </c>
    </row>
    <row r="211" spans="1:5">
      <c r="A211" t="s">
        <v>10037</v>
      </c>
      <c r="B211" t="s">
        <v>9618</v>
      </c>
      <c r="C211">
        <v>6447</v>
      </c>
      <c r="D211" t="s">
        <v>10038</v>
      </c>
      <c r="E211">
        <v>0</v>
      </c>
    </row>
    <row r="212" spans="1:5">
      <c r="A212" t="s">
        <v>10039</v>
      </c>
      <c r="B212" t="s">
        <v>9618</v>
      </c>
      <c r="C212">
        <v>6447</v>
      </c>
      <c r="D212" t="s">
        <v>10040</v>
      </c>
      <c r="E212">
        <v>0</v>
      </c>
    </row>
    <row r="213" spans="1:5">
      <c r="A213" t="s">
        <v>10041</v>
      </c>
      <c r="B213" t="s">
        <v>9618</v>
      </c>
      <c r="C213">
        <v>6447</v>
      </c>
      <c r="D213" t="s">
        <v>10042</v>
      </c>
      <c r="E213">
        <v>0</v>
      </c>
    </row>
    <row r="214" spans="1:5">
      <c r="A214" t="s">
        <v>10043</v>
      </c>
      <c r="B214" t="s">
        <v>9618</v>
      </c>
      <c r="C214">
        <v>6447</v>
      </c>
      <c r="D214" t="s">
        <v>10044</v>
      </c>
      <c r="E214">
        <v>0</v>
      </c>
    </row>
    <row r="215" spans="1:5">
      <c r="A215" t="s">
        <v>10045</v>
      </c>
      <c r="B215" t="s">
        <v>9618</v>
      </c>
      <c r="C215">
        <v>6447</v>
      </c>
      <c r="D215" t="s">
        <v>10046</v>
      </c>
      <c r="E215">
        <v>0</v>
      </c>
    </row>
    <row r="216" spans="1:5">
      <c r="A216" t="s">
        <v>10047</v>
      </c>
      <c r="B216" t="s">
        <v>9618</v>
      </c>
      <c r="C216">
        <v>6447</v>
      </c>
      <c r="D216" t="s">
        <v>10048</v>
      </c>
      <c r="E216">
        <v>0</v>
      </c>
    </row>
    <row r="217" spans="1:5">
      <c r="A217" t="s">
        <v>10049</v>
      </c>
      <c r="B217" t="s">
        <v>9618</v>
      </c>
      <c r="C217">
        <v>6447</v>
      </c>
      <c r="D217" t="s">
        <v>10050</v>
      </c>
      <c r="E217">
        <v>0</v>
      </c>
    </row>
    <row r="218" spans="1:5">
      <c r="A218" t="s">
        <v>10051</v>
      </c>
      <c r="B218" t="s">
        <v>9618</v>
      </c>
      <c r="C218">
        <v>6447</v>
      </c>
      <c r="D218" t="s">
        <v>10052</v>
      </c>
      <c r="E218">
        <v>0</v>
      </c>
    </row>
    <row r="219" spans="1:5">
      <c r="A219" t="s">
        <v>10053</v>
      </c>
      <c r="B219" t="s">
        <v>9618</v>
      </c>
      <c r="C219">
        <v>6447</v>
      </c>
      <c r="D219" t="s">
        <v>10054</v>
      </c>
      <c r="E219">
        <v>0</v>
      </c>
    </row>
    <row r="220" spans="1:5">
      <c r="A220" t="s">
        <v>10055</v>
      </c>
      <c r="B220" t="s">
        <v>9618</v>
      </c>
      <c r="C220">
        <v>6447</v>
      </c>
      <c r="D220" t="s">
        <v>10056</v>
      </c>
      <c r="E220">
        <v>0</v>
      </c>
    </row>
    <row r="221" spans="1:5">
      <c r="A221" t="s">
        <v>10057</v>
      </c>
      <c r="B221" t="s">
        <v>9618</v>
      </c>
      <c r="C221">
        <v>6447</v>
      </c>
      <c r="D221" t="s">
        <v>10058</v>
      </c>
      <c r="E221">
        <v>0</v>
      </c>
    </row>
    <row r="222" spans="1:5">
      <c r="A222" t="s">
        <v>10059</v>
      </c>
      <c r="B222" t="s">
        <v>9618</v>
      </c>
      <c r="C222">
        <v>6447</v>
      </c>
      <c r="D222" t="s">
        <v>10060</v>
      </c>
      <c r="E222">
        <v>0</v>
      </c>
    </row>
    <row r="223" spans="1:5">
      <c r="A223" t="s">
        <v>10061</v>
      </c>
      <c r="B223" t="s">
        <v>9618</v>
      </c>
      <c r="C223">
        <v>6447</v>
      </c>
      <c r="D223" t="s">
        <v>10062</v>
      </c>
      <c r="E223">
        <v>0</v>
      </c>
    </row>
    <row r="224" spans="1:5">
      <c r="A224" t="s">
        <v>10063</v>
      </c>
      <c r="B224" t="s">
        <v>9618</v>
      </c>
      <c r="C224">
        <v>6447</v>
      </c>
      <c r="D224" t="s">
        <v>10064</v>
      </c>
      <c r="E224">
        <v>0</v>
      </c>
    </row>
    <row r="225" spans="1:5">
      <c r="A225" t="s">
        <v>10065</v>
      </c>
      <c r="B225" t="s">
        <v>9618</v>
      </c>
      <c r="C225">
        <v>6447</v>
      </c>
      <c r="D225" t="s">
        <v>10066</v>
      </c>
      <c r="E225">
        <v>0</v>
      </c>
    </row>
    <row r="226" spans="1:5">
      <c r="A226" t="s">
        <v>10067</v>
      </c>
      <c r="B226" t="s">
        <v>9618</v>
      </c>
      <c r="C226">
        <v>6447</v>
      </c>
      <c r="D226" t="s">
        <v>10068</v>
      </c>
      <c r="E226">
        <v>3.25</v>
      </c>
    </row>
    <row r="227" spans="1:5">
      <c r="A227" t="s">
        <v>10069</v>
      </c>
      <c r="B227" t="s">
        <v>9618</v>
      </c>
      <c r="C227">
        <v>6447</v>
      </c>
      <c r="D227" t="s">
        <v>10070</v>
      </c>
      <c r="E227">
        <v>27.2</v>
      </c>
    </row>
    <row r="228" spans="1:5">
      <c r="A228" t="s">
        <v>10071</v>
      </c>
      <c r="B228" t="s">
        <v>9618</v>
      </c>
      <c r="C228">
        <v>6447</v>
      </c>
      <c r="D228" t="s">
        <v>10072</v>
      </c>
      <c r="E228">
        <v>21.65</v>
      </c>
    </row>
    <row r="229" spans="1:5">
      <c r="A229" t="s">
        <v>10073</v>
      </c>
      <c r="B229" t="s">
        <v>9618</v>
      </c>
      <c r="C229">
        <v>6447</v>
      </c>
      <c r="D229" t="s">
        <v>10074</v>
      </c>
      <c r="E229">
        <v>12.29</v>
      </c>
    </row>
    <row r="230" spans="1:5">
      <c r="A230" t="s">
        <v>10075</v>
      </c>
      <c r="B230" t="s">
        <v>9618</v>
      </c>
      <c r="C230">
        <v>6447</v>
      </c>
      <c r="D230" t="s">
        <v>10076</v>
      </c>
      <c r="E230">
        <v>4.55</v>
      </c>
    </row>
    <row r="231" spans="1:5">
      <c r="A231" t="s">
        <v>10077</v>
      </c>
      <c r="B231" t="s">
        <v>9618</v>
      </c>
      <c r="C231">
        <v>6447</v>
      </c>
      <c r="D231" t="s">
        <v>10078</v>
      </c>
      <c r="E231">
        <v>4.55</v>
      </c>
    </row>
    <row r="232" spans="1:5">
      <c r="A232" t="s">
        <v>10079</v>
      </c>
      <c r="B232" t="s">
        <v>9618</v>
      </c>
      <c r="C232">
        <v>6447</v>
      </c>
      <c r="D232" t="s">
        <v>10080</v>
      </c>
      <c r="E232">
        <v>4.5</v>
      </c>
    </row>
    <row r="233" spans="1:5">
      <c r="A233" t="s">
        <v>10081</v>
      </c>
      <c r="B233" t="s">
        <v>9618</v>
      </c>
      <c r="C233">
        <v>6447</v>
      </c>
      <c r="D233" t="s">
        <v>10082</v>
      </c>
      <c r="E233">
        <v>4.46</v>
      </c>
    </row>
    <row r="234" spans="1:5">
      <c r="A234" t="s">
        <v>10083</v>
      </c>
      <c r="B234" t="s">
        <v>9618</v>
      </c>
      <c r="C234">
        <v>6447</v>
      </c>
      <c r="D234" t="s">
        <v>10084</v>
      </c>
      <c r="E234">
        <v>4.47</v>
      </c>
    </row>
    <row r="235" spans="1:5">
      <c r="A235" t="s">
        <v>10085</v>
      </c>
      <c r="B235" t="s">
        <v>9618</v>
      </c>
      <c r="C235">
        <v>6447</v>
      </c>
      <c r="D235" t="s">
        <v>10086</v>
      </c>
      <c r="E235">
        <v>0</v>
      </c>
    </row>
    <row r="236" spans="1:5">
      <c r="A236" t="s">
        <v>10087</v>
      </c>
      <c r="B236" t="s">
        <v>9618</v>
      </c>
      <c r="C236">
        <v>6447</v>
      </c>
      <c r="D236" t="s">
        <v>10088</v>
      </c>
      <c r="E236">
        <v>0</v>
      </c>
    </row>
    <row r="237" spans="1:5">
      <c r="A237" t="s">
        <v>10089</v>
      </c>
      <c r="B237" t="s">
        <v>9618</v>
      </c>
      <c r="C237">
        <v>6447</v>
      </c>
      <c r="D237" t="s">
        <v>10090</v>
      </c>
      <c r="E237">
        <v>0</v>
      </c>
    </row>
    <row r="238" spans="1:5">
      <c r="A238" t="s">
        <v>10091</v>
      </c>
      <c r="B238" t="s">
        <v>9618</v>
      </c>
      <c r="C238">
        <v>6447</v>
      </c>
      <c r="D238" t="s">
        <v>10092</v>
      </c>
      <c r="E238">
        <v>0</v>
      </c>
    </row>
    <row r="239" spans="1:5">
      <c r="A239" t="s">
        <v>10093</v>
      </c>
      <c r="B239" t="s">
        <v>9618</v>
      </c>
      <c r="C239">
        <v>6447</v>
      </c>
      <c r="D239" t="s">
        <v>10094</v>
      </c>
      <c r="E239">
        <v>0</v>
      </c>
    </row>
    <row r="240" spans="1:5">
      <c r="A240" t="s">
        <v>10095</v>
      </c>
      <c r="B240" t="s">
        <v>9618</v>
      </c>
      <c r="C240">
        <v>6447</v>
      </c>
      <c r="D240" t="s">
        <v>10096</v>
      </c>
      <c r="E240">
        <v>0</v>
      </c>
    </row>
    <row r="241" spans="1:5">
      <c r="A241" t="s">
        <v>10097</v>
      </c>
      <c r="B241" t="s">
        <v>9618</v>
      </c>
      <c r="C241">
        <v>6447</v>
      </c>
      <c r="D241" t="s">
        <v>10098</v>
      </c>
      <c r="E241">
        <v>0</v>
      </c>
    </row>
    <row r="242" spans="1:5">
      <c r="A242" t="s">
        <v>10099</v>
      </c>
      <c r="B242" t="s">
        <v>9618</v>
      </c>
      <c r="C242">
        <v>6447</v>
      </c>
      <c r="D242" t="s">
        <v>10100</v>
      </c>
      <c r="E242">
        <v>0</v>
      </c>
    </row>
    <row r="243" spans="1:5">
      <c r="A243" t="s">
        <v>10101</v>
      </c>
      <c r="B243" t="s">
        <v>9618</v>
      </c>
      <c r="C243">
        <v>6447</v>
      </c>
      <c r="D243" t="s">
        <v>10102</v>
      </c>
      <c r="E243">
        <v>0</v>
      </c>
    </row>
    <row r="244" spans="1:5">
      <c r="A244" t="s">
        <v>10103</v>
      </c>
      <c r="B244" t="s">
        <v>9618</v>
      </c>
      <c r="C244">
        <v>6447</v>
      </c>
      <c r="D244" t="s">
        <v>10104</v>
      </c>
      <c r="E244">
        <v>0</v>
      </c>
    </row>
    <row r="245" spans="1:5">
      <c r="A245" t="s">
        <v>10105</v>
      </c>
      <c r="B245" t="s">
        <v>9618</v>
      </c>
      <c r="C245">
        <v>6447</v>
      </c>
      <c r="D245" t="s">
        <v>10106</v>
      </c>
      <c r="E245">
        <v>0</v>
      </c>
    </row>
    <row r="246" spans="1:5">
      <c r="A246" t="s">
        <v>10107</v>
      </c>
      <c r="B246" t="s">
        <v>9618</v>
      </c>
      <c r="C246">
        <v>6447</v>
      </c>
      <c r="D246" t="s">
        <v>10108</v>
      </c>
      <c r="E246">
        <v>0</v>
      </c>
    </row>
    <row r="247" spans="1:5">
      <c r="A247" t="s">
        <v>10109</v>
      </c>
      <c r="B247" t="s">
        <v>9618</v>
      </c>
      <c r="C247">
        <v>6447</v>
      </c>
      <c r="D247" t="s">
        <v>10110</v>
      </c>
      <c r="E247">
        <v>0</v>
      </c>
    </row>
    <row r="248" spans="1:5">
      <c r="A248" t="s">
        <v>10111</v>
      </c>
      <c r="B248" t="s">
        <v>9618</v>
      </c>
      <c r="C248">
        <v>6447</v>
      </c>
      <c r="D248" t="s">
        <v>10112</v>
      </c>
      <c r="E248">
        <v>0</v>
      </c>
    </row>
    <row r="249" spans="1:5">
      <c r="A249" t="s">
        <v>10113</v>
      </c>
      <c r="B249" t="s">
        <v>9618</v>
      </c>
      <c r="C249">
        <v>6447</v>
      </c>
      <c r="D249" t="s">
        <v>10114</v>
      </c>
      <c r="E249">
        <v>0</v>
      </c>
    </row>
    <row r="250" spans="1:5">
      <c r="A250" t="s">
        <v>10115</v>
      </c>
      <c r="B250" t="s">
        <v>9618</v>
      </c>
      <c r="C250">
        <v>6447</v>
      </c>
      <c r="D250" t="s">
        <v>10116</v>
      </c>
      <c r="E250">
        <v>1.53</v>
      </c>
    </row>
    <row r="251" spans="1:5">
      <c r="A251" t="s">
        <v>10117</v>
      </c>
      <c r="B251" t="s">
        <v>9618</v>
      </c>
      <c r="C251">
        <v>6447</v>
      </c>
      <c r="D251" t="s">
        <v>10118</v>
      </c>
      <c r="E251">
        <v>8.39</v>
      </c>
    </row>
    <row r="252" spans="1:5">
      <c r="A252" t="s">
        <v>10119</v>
      </c>
      <c r="B252" t="s">
        <v>9618</v>
      </c>
      <c r="C252">
        <v>6447</v>
      </c>
      <c r="D252" t="s">
        <v>10120</v>
      </c>
      <c r="E252">
        <v>359.58</v>
      </c>
    </row>
    <row r="253" spans="1:5">
      <c r="A253" t="s">
        <v>10121</v>
      </c>
      <c r="B253" t="s">
        <v>9618</v>
      </c>
      <c r="C253">
        <v>6447</v>
      </c>
      <c r="D253" t="s">
        <v>10122</v>
      </c>
      <c r="E253">
        <v>502.12</v>
      </c>
    </row>
    <row r="254" spans="1:5">
      <c r="A254" t="s">
        <v>10123</v>
      </c>
      <c r="B254" t="s">
        <v>9618</v>
      </c>
      <c r="C254">
        <v>6447</v>
      </c>
      <c r="D254" t="s">
        <v>10124</v>
      </c>
      <c r="E254">
        <v>193.64</v>
      </c>
    </row>
    <row r="255" spans="1:5">
      <c r="A255" t="s">
        <v>10125</v>
      </c>
      <c r="B255" t="s">
        <v>9618</v>
      </c>
      <c r="C255">
        <v>6447</v>
      </c>
      <c r="D255" t="s">
        <v>10126</v>
      </c>
      <c r="E255">
        <v>133.5</v>
      </c>
    </row>
    <row r="256" spans="1:5">
      <c r="A256" t="s">
        <v>10127</v>
      </c>
      <c r="B256" t="s">
        <v>9618</v>
      </c>
      <c r="C256">
        <v>6447</v>
      </c>
      <c r="D256" t="s">
        <v>10128</v>
      </c>
      <c r="E256">
        <v>64.819999999999993</v>
      </c>
    </row>
    <row r="257" spans="1:5">
      <c r="A257" t="s">
        <v>10129</v>
      </c>
      <c r="B257" t="s">
        <v>9618</v>
      </c>
      <c r="C257">
        <v>6447</v>
      </c>
      <c r="D257" t="s">
        <v>10130</v>
      </c>
      <c r="E257">
        <v>81.16</v>
      </c>
    </row>
    <row r="258" spans="1:5">
      <c r="A258" t="s">
        <v>10131</v>
      </c>
      <c r="B258" t="s">
        <v>9618</v>
      </c>
      <c r="C258">
        <v>6447</v>
      </c>
      <c r="D258" t="s">
        <v>10132</v>
      </c>
      <c r="E258">
        <v>8.6199999999999992</v>
      </c>
    </row>
    <row r="259" spans="1:5">
      <c r="A259" t="s">
        <v>10133</v>
      </c>
      <c r="B259" t="s">
        <v>9618</v>
      </c>
      <c r="C259">
        <v>6447</v>
      </c>
      <c r="D259" t="s">
        <v>10134</v>
      </c>
      <c r="E259">
        <v>0</v>
      </c>
    </row>
    <row r="260" spans="1:5">
      <c r="A260" t="s">
        <v>10135</v>
      </c>
      <c r="B260" t="s">
        <v>9618</v>
      </c>
      <c r="C260">
        <v>6447</v>
      </c>
      <c r="D260" t="s">
        <v>10136</v>
      </c>
      <c r="E260">
        <v>0</v>
      </c>
    </row>
    <row r="261" spans="1:5">
      <c r="A261" t="s">
        <v>10137</v>
      </c>
      <c r="B261" t="s">
        <v>9618</v>
      </c>
      <c r="C261">
        <v>6447</v>
      </c>
      <c r="D261" t="s">
        <v>10138</v>
      </c>
      <c r="E261">
        <v>0</v>
      </c>
    </row>
    <row r="262" spans="1:5">
      <c r="A262" t="s">
        <v>10139</v>
      </c>
      <c r="B262" t="s">
        <v>9618</v>
      </c>
      <c r="C262">
        <v>6447</v>
      </c>
      <c r="D262" t="s">
        <v>10140</v>
      </c>
      <c r="E262">
        <v>0</v>
      </c>
    </row>
    <row r="263" spans="1:5">
      <c r="A263" t="s">
        <v>10141</v>
      </c>
      <c r="B263" t="s">
        <v>9618</v>
      </c>
      <c r="C263">
        <v>6447</v>
      </c>
      <c r="D263" t="s">
        <v>10142</v>
      </c>
      <c r="E263">
        <v>0</v>
      </c>
    </row>
    <row r="264" spans="1:5">
      <c r="A264" t="s">
        <v>10143</v>
      </c>
      <c r="B264" t="s">
        <v>9618</v>
      </c>
      <c r="C264">
        <v>6447</v>
      </c>
      <c r="D264" t="s">
        <v>10144</v>
      </c>
      <c r="E264">
        <v>0</v>
      </c>
    </row>
    <row r="265" spans="1:5">
      <c r="A265" t="s">
        <v>10145</v>
      </c>
      <c r="B265" t="s">
        <v>9618</v>
      </c>
      <c r="C265">
        <v>6447</v>
      </c>
      <c r="D265" t="s">
        <v>10146</v>
      </c>
      <c r="E265">
        <v>0</v>
      </c>
    </row>
    <row r="266" spans="1:5">
      <c r="A266" t="s">
        <v>10147</v>
      </c>
      <c r="B266" t="s">
        <v>9618</v>
      </c>
      <c r="C266">
        <v>6447</v>
      </c>
      <c r="D266" t="s">
        <v>10148</v>
      </c>
      <c r="E266">
        <v>0</v>
      </c>
    </row>
    <row r="267" spans="1:5">
      <c r="A267" t="s">
        <v>10149</v>
      </c>
      <c r="B267" t="s">
        <v>9618</v>
      </c>
      <c r="C267">
        <v>6447</v>
      </c>
      <c r="D267" t="s">
        <v>10150</v>
      </c>
      <c r="E267">
        <v>0</v>
      </c>
    </row>
    <row r="268" spans="1:5">
      <c r="A268" t="s">
        <v>10151</v>
      </c>
      <c r="B268" t="s">
        <v>9618</v>
      </c>
      <c r="C268">
        <v>6447</v>
      </c>
      <c r="D268" t="s">
        <v>10152</v>
      </c>
      <c r="E268">
        <v>0</v>
      </c>
    </row>
    <row r="269" spans="1:5">
      <c r="A269" t="s">
        <v>10153</v>
      </c>
      <c r="B269" t="s">
        <v>9618</v>
      </c>
      <c r="C269">
        <v>6447</v>
      </c>
      <c r="D269" t="s">
        <v>10154</v>
      </c>
      <c r="E269">
        <v>0</v>
      </c>
    </row>
    <row r="270" spans="1:5">
      <c r="A270" t="s">
        <v>10155</v>
      </c>
      <c r="B270" t="s">
        <v>9618</v>
      </c>
      <c r="C270">
        <v>6447</v>
      </c>
      <c r="D270" t="s">
        <v>10156</v>
      </c>
      <c r="E270">
        <v>0</v>
      </c>
    </row>
    <row r="271" spans="1:5">
      <c r="A271" t="s">
        <v>10157</v>
      </c>
      <c r="B271" t="s">
        <v>9618</v>
      </c>
      <c r="C271">
        <v>6447</v>
      </c>
      <c r="D271" t="s">
        <v>10158</v>
      </c>
      <c r="E271">
        <v>0</v>
      </c>
    </row>
    <row r="272" spans="1:5">
      <c r="A272" t="s">
        <v>10159</v>
      </c>
      <c r="B272" t="s">
        <v>9618</v>
      </c>
      <c r="C272">
        <v>6447</v>
      </c>
      <c r="D272" t="s">
        <v>10160</v>
      </c>
      <c r="E272">
        <v>0</v>
      </c>
    </row>
    <row r="273" spans="1:5">
      <c r="A273" t="s">
        <v>10161</v>
      </c>
      <c r="B273" t="s">
        <v>9618</v>
      </c>
      <c r="C273">
        <v>6447</v>
      </c>
      <c r="D273" t="s">
        <v>10162</v>
      </c>
      <c r="E273">
        <v>0</v>
      </c>
    </row>
    <row r="274" spans="1:5">
      <c r="A274" t="s">
        <v>10163</v>
      </c>
      <c r="B274" t="s">
        <v>9618</v>
      </c>
      <c r="C274">
        <v>6447</v>
      </c>
      <c r="D274" t="s">
        <v>10164</v>
      </c>
      <c r="E274">
        <v>1.51</v>
      </c>
    </row>
    <row r="275" spans="1:5">
      <c r="A275" t="s">
        <v>10165</v>
      </c>
      <c r="B275" t="s">
        <v>9618</v>
      </c>
      <c r="C275">
        <v>6447</v>
      </c>
      <c r="D275" t="s">
        <v>10166</v>
      </c>
      <c r="E275">
        <v>4.57</v>
      </c>
    </row>
    <row r="276" spans="1:5">
      <c r="A276" t="s">
        <v>10167</v>
      </c>
      <c r="B276" t="s">
        <v>9618</v>
      </c>
      <c r="C276">
        <v>6447</v>
      </c>
      <c r="D276" t="s">
        <v>10168</v>
      </c>
      <c r="E276">
        <v>4.58</v>
      </c>
    </row>
    <row r="277" spans="1:5">
      <c r="A277" t="s">
        <v>10169</v>
      </c>
      <c r="B277" t="s">
        <v>9618</v>
      </c>
      <c r="C277">
        <v>6447</v>
      </c>
      <c r="D277" t="s">
        <v>10170</v>
      </c>
      <c r="E277">
        <v>4.5999999999999996</v>
      </c>
    </row>
    <row r="278" spans="1:5">
      <c r="A278" t="s">
        <v>10171</v>
      </c>
      <c r="B278" t="s">
        <v>9618</v>
      </c>
      <c r="C278">
        <v>6447</v>
      </c>
      <c r="D278" t="s">
        <v>10172</v>
      </c>
      <c r="E278">
        <v>4.5999999999999996</v>
      </c>
    </row>
    <row r="279" spans="1:5">
      <c r="A279" t="s">
        <v>10173</v>
      </c>
      <c r="B279" t="s">
        <v>9618</v>
      </c>
      <c r="C279">
        <v>6447</v>
      </c>
      <c r="D279" t="s">
        <v>10174</v>
      </c>
      <c r="E279">
        <v>4.62</v>
      </c>
    </row>
    <row r="280" spans="1:5">
      <c r="A280" t="s">
        <v>10175</v>
      </c>
      <c r="B280" t="s">
        <v>9618</v>
      </c>
      <c r="C280">
        <v>6447</v>
      </c>
      <c r="D280" t="s">
        <v>10176</v>
      </c>
      <c r="E280">
        <v>4.63</v>
      </c>
    </row>
    <row r="281" spans="1:5">
      <c r="A281" t="s">
        <v>10177</v>
      </c>
      <c r="B281" t="s">
        <v>9618</v>
      </c>
      <c r="C281">
        <v>6447</v>
      </c>
      <c r="D281" t="s">
        <v>10178</v>
      </c>
      <c r="E281">
        <v>4.66</v>
      </c>
    </row>
    <row r="282" spans="1:5">
      <c r="A282" t="s">
        <v>10179</v>
      </c>
      <c r="B282" t="s">
        <v>9618</v>
      </c>
      <c r="C282">
        <v>6447</v>
      </c>
      <c r="D282" t="s">
        <v>10180</v>
      </c>
      <c r="E282">
        <v>4.67</v>
      </c>
    </row>
    <row r="283" spans="1:5">
      <c r="A283" t="s">
        <v>10181</v>
      </c>
      <c r="B283" t="s">
        <v>9618</v>
      </c>
      <c r="C283">
        <v>6447</v>
      </c>
      <c r="D283" t="s">
        <v>10182</v>
      </c>
      <c r="E283">
        <v>0</v>
      </c>
    </row>
    <row r="284" spans="1:5">
      <c r="A284" t="s">
        <v>10183</v>
      </c>
      <c r="B284" t="s">
        <v>9618</v>
      </c>
      <c r="C284">
        <v>6447</v>
      </c>
      <c r="D284" t="s">
        <v>10184</v>
      </c>
      <c r="E284">
        <v>0</v>
      </c>
    </row>
    <row r="285" spans="1:5">
      <c r="A285" t="s">
        <v>10185</v>
      </c>
      <c r="B285" t="s">
        <v>9618</v>
      </c>
      <c r="C285">
        <v>6447</v>
      </c>
      <c r="D285" t="s">
        <v>10186</v>
      </c>
      <c r="E285">
        <v>0</v>
      </c>
    </row>
    <row r="286" spans="1:5">
      <c r="A286" t="s">
        <v>10187</v>
      </c>
      <c r="B286" t="s">
        <v>9618</v>
      </c>
      <c r="C286">
        <v>6447</v>
      </c>
      <c r="D286" t="s">
        <v>10188</v>
      </c>
      <c r="E286">
        <v>0</v>
      </c>
    </row>
    <row r="287" spans="1:5">
      <c r="A287" t="s">
        <v>10189</v>
      </c>
      <c r="B287" t="s">
        <v>9618</v>
      </c>
      <c r="C287">
        <v>6447</v>
      </c>
      <c r="D287" t="s">
        <v>10190</v>
      </c>
      <c r="E287">
        <v>0</v>
      </c>
    </row>
    <row r="288" spans="1:5">
      <c r="A288" t="s">
        <v>10191</v>
      </c>
      <c r="B288" t="s">
        <v>9618</v>
      </c>
      <c r="C288">
        <v>6447</v>
      </c>
      <c r="D288" t="s">
        <v>10192</v>
      </c>
      <c r="E288">
        <v>0</v>
      </c>
    </row>
    <row r="289" spans="1:5">
      <c r="A289" t="s">
        <v>10193</v>
      </c>
      <c r="B289" t="s">
        <v>9618</v>
      </c>
      <c r="C289">
        <v>6447</v>
      </c>
      <c r="D289" t="s">
        <v>10194</v>
      </c>
      <c r="E289">
        <v>0</v>
      </c>
    </row>
    <row r="290" spans="1:5">
      <c r="A290" t="s">
        <v>10195</v>
      </c>
      <c r="B290" t="s">
        <v>9618</v>
      </c>
      <c r="C290">
        <v>6447</v>
      </c>
      <c r="D290" t="s">
        <v>10196</v>
      </c>
      <c r="E290">
        <v>0</v>
      </c>
    </row>
    <row r="291" spans="1:5">
      <c r="A291" t="s">
        <v>10197</v>
      </c>
      <c r="B291" t="s">
        <v>9618</v>
      </c>
      <c r="C291">
        <v>6447</v>
      </c>
      <c r="D291" t="s">
        <v>10198</v>
      </c>
      <c r="E291">
        <v>0</v>
      </c>
    </row>
    <row r="292" spans="1:5">
      <c r="A292" t="s">
        <v>10199</v>
      </c>
      <c r="B292" t="s">
        <v>9618</v>
      </c>
      <c r="C292">
        <v>6447</v>
      </c>
      <c r="D292" t="s">
        <v>10200</v>
      </c>
      <c r="E292">
        <v>0</v>
      </c>
    </row>
    <row r="293" spans="1:5">
      <c r="A293" t="s">
        <v>10201</v>
      </c>
      <c r="B293" t="s">
        <v>9618</v>
      </c>
      <c r="C293">
        <v>6447</v>
      </c>
      <c r="D293" t="s">
        <v>10202</v>
      </c>
      <c r="E293">
        <v>0</v>
      </c>
    </row>
    <row r="294" spans="1:5">
      <c r="A294" t="s">
        <v>10203</v>
      </c>
      <c r="B294" t="s">
        <v>9618</v>
      </c>
      <c r="C294">
        <v>6447</v>
      </c>
      <c r="D294" t="s">
        <v>10204</v>
      </c>
      <c r="E294">
        <v>0</v>
      </c>
    </row>
    <row r="295" spans="1:5">
      <c r="A295" t="s">
        <v>10205</v>
      </c>
      <c r="B295" t="s">
        <v>9618</v>
      </c>
      <c r="C295">
        <v>6447</v>
      </c>
      <c r="D295" t="s">
        <v>10206</v>
      </c>
      <c r="E295">
        <v>0</v>
      </c>
    </row>
    <row r="296" spans="1:5">
      <c r="A296" t="s">
        <v>10207</v>
      </c>
      <c r="B296" t="s">
        <v>9618</v>
      </c>
      <c r="C296">
        <v>6447</v>
      </c>
      <c r="D296" t="s">
        <v>10208</v>
      </c>
      <c r="E296">
        <v>0</v>
      </c>
    </row>
    <row r="297" spans="1:5">
      <c r="A297" t="s">
        <v>10209</v>
      </c>
      <c r="B297" t="s">
        <v>9618</v>
      </c>
      <c r="C297">
        <v>6447</v>
      </c>
      <c r="D297" t="s">
        <v>10210</v>
      </c>
      <c r="E297">
        <v>0</v>
      </c>
    </row>
    <row r="298" spans="1:5">
      <c r="A298" t="s">
        <v>10211</v>
      </c>
      <c r="B298" t="s">
        <v>9618</v>
      </c>
      <c r="C298">
        <v>6447</v>
      </c>
      <c r="D298" t="s">
        <v>10212</v>
      </c>
      <c r="E298">
        <v>2.41</v>
      </c>
    </row>
    <row r="299" spans="1:5">
      <c r="A299" t="s">
        <v>10213</v>
      </c>
      <c r="B299" t="s">
        <v>9618</v>
      </c>
      <c r="C299">
        <v>6447</v>
      </c>
      <c r="D299" t="s">
        <v>10214</v>
      </c>
      <c r="E299">
        <v>46.26</v>
      </c>
    </row>
    <row r="300" spans="1:5">
      <c r="A300" t="s">
        <v>10215</v>
      </c>
      <c r="B300" t="s">
        <v>9618</v>
      </c>
      <c r="C300">
        <v>6447</v>
      </c>
      <c r="D300" t="s">
        <v>10216</v>
      </c>
      <c r="E300">
        <v>192.9</v>
      </c>
    </row>
    <row r="301" spans="1:5">
      <c r="A301" t="s">
        <v>10217</v>
      </c>
      <c r="B301" t="s">
        <v>9618</v>
      </c>
      <c r="C301">
        <v>6447</v>
      </c>
      <c r="D301" t="s">
        <v>10218</v>
      </c>
      <c r="E301">
        <v>11.14</v>
      </c>
    </row>
    <row r="302" spans="1:5">
      <c r="A302" t="s">
        <v>10219</v>
      </c>
      <c r="B302" t="s">
        <v>9618</v>
      </c>
      <c r="C302">
        <v>6447</v>
      </c>
      <c r="D302" t="s">
        <v>10220</v>
      </c>
      <c r="E302">
        <v>7.11</v>
      </c>
    </row>
    <row r="303" spans="1:5">
      <c r="A303" t="s">
        <v>10221</v>
      </c>
      <c r="B303" t="s">
        <v>9618</v>
      </c>
      <c r="C303">
        <v>6447</v>
      </c>
      <c r="D303" t="s">
        <v>10222</v>
      </c>
      <c r="E303">
        <v>4.6500000000000004</v>
      </c>
    </row>
    <row r="304" spans="1:5">
      <c r="A304" t="s">
        <v>10223</v>
      </c>
      <c r="B304" t="s">
        <v>9618</v>
      </c>
      <c r="C304">
        <v>6447</v>
      </c>
      <c r="D304" t="s">
        <v>10224</v>
      </c>
      <c r="E304">
        <v>7.59</v>
      </c>
    </row>
    <row r="305" spans="1:5">
      <c r="A305" t="s">
        <v>10225</v>
      </c>
      <c r="B305" t="s">
        <v>9618</v>
      </c>
      <c r="C305">
        <v>6447</v>
      </c>
      <c r="D305" t="s">
        <v>10226</v>
      </c>
      <c r="E305">
        <v>39.49</v>
      </c>
    </row>
    <row r="306" spans="1:5">
      <c r="A306" t="s">
        <v>10227</v>
      </c>
      <c r="B306" t="s">
        <v>9618</v>
      </c>
      <c r="C306">
        <v>6447</v>
      </c>
      <c r="D306" t="s">
        <v>10228</v>
      </c>
      <c r="E306">
        <v>9.82</v>
      </c>
    </row>
    <row r="307" spans="1:5">
      <c r="A307" t="s">
        <v>10229</v>
      </c>
      <c r="B307" t="s">
        <v>9618</v>
      </c>
      <c r="C307">
        <v>6447</v>
      </c>
      <c r="D307" t="s">
        <v>10230</v>
      </c>
      <c r="E307">
        <v>0</v>
      </c>
    </row>
    <row r="308" spans="1:5">
      <c r="A308" t="s">
        <v>10231</v>
      </c>
      <c r="B308" t="s">
        <v>9618</v>
      </c>
      <c r="C308">
        <v>6447</v>
      </c>
      <c r="D308" t="s">
        <v>10232</v>
      </c>
      <c r="E308">
        <v>0</v>
      </c>
    </row>
    <row r="309" spans="1:5">
      <c r="A309" t="s">
        <v>10233</v>
      </c>
      <c r="B309" t="s">
        <v>9618</v>
      </c>
      <c r="C309">
        <v>6447</v>
      </c>
      <c r="D309" t="s">
        <v>10234</v>
      </c>
      <c r="E309">
        <v>0</v>
      </c>
    </row>
    <row r="310" spans="1:5">
      <c r="A310" t="s">
        <v>10235</v>
      </c>
      <c r="B310" t="s">
        <v>9618</v>
      </c>
      <c r="C310">
        <v>6447</v>
      </c>
      <c r="D310" t="s">
        <v>10236</v>
      </c>
      <c r="E310">
        <v>0</v>
      </c>
    </row>
    <row r="311" spans="1:5">
      <c r="A311" t="s">
        <v>10237</v>
      </c>
      <c r="B311" t="s">
        <v>9618</v>
      </c>
      <c r="C311">
        <v>6447</v>
      </c>
      <c r="D311" t="s">
        <v>10238</v>
      </c>
      <c r="E311">
        <v>0</v>
      </c>
    </row>
    <row r="312" spans="1:5">
      <c r="A312" t="s">
        <v>10239</v>
      </c>
      <c r="B312" t="s">
        <v>9618</v>
      </c>
      <c r="C312">
        <v>6447</v>
      </c>
      <c r="D312" t="s">
        <v>10240</v>
      </c>
      <c r="E312">
        <v>0</v>
      </c>
    </row>
    <row r="313" spans="1:5">
      <c r="A313" t="s">
        <v>10241</v>
      </c>
      <c r="B313" t="s">
        <v>9618</v>
      </c>
      <c r="C313">
        <v>6447</v>
      </c>
      <c r="D313" t="s">
        <v>10242</v>
      </c>
      <c r="E313">
        <v>0</v>
      </c>
    </row>
    <row r="314" spans="1:5">
      <c r="A314" t="s">
        <v>10243</v>
      </c>
      <c r="B314" t="s">
        <v>9618</v>
      </c>
      <c r="C314">
        <v>6447</v>
      </c>
      <c r="D314" t="s">
        <v>10244</v>
      </c>
      <c r="E314">
        <v>0</v>
      </c>
    </row>
    <row r="315" spans="1:5">
      <c r="A315" t="s">
        <v>10245</v>
      </c>
      <c r="B315" t="s">
        <v>9618</v>
      </c>
      <c r="C315">
        <v>6447</v>
      </c>
      <c r="D315" t="s">
        <v>10246</v>
      </c>
      <c r="E315">
        <v>0</v>
      </c>
    </row>
    <row r="316" spans="1:5">
      <c r="A316" t="s">
        <v>10247</v>
      </c>
      <c r="B316" t="s">
        <v>9618</v>
      </c>
      <c r="C316">
        <v>6447</v>
      </c>
      <c r="D316" t="s">
        <v>10248</v>
      </c>
      <c r="E316">
        <v>0</v>
      </c>
    </row>
    <row r="317" spans="1:5">
      <c r="A317" t="s">
        <v>10249</v>
      </c>
      <c r="B317" t="s">
        <v>9618</v>
      </c>
      <c r="C317">
        <v>6447</v>
      </c>
      <c r="D317" t="s">
        <v>10250</v>
      </c>
      <c r="E317">
        <v>0</v>
      </c>
    </row>
    <row r="318" spans="1:5">
      <c r="A318" t="s">
        <v>10251</v>
      </c>
      <c r="B318" t="s">
        <v>9618</v>
      </c>
      <c r="C318">
        <v>6447</v>
      </c>
      <c r="D318" t="s">
        <v>10252</v>
      </c>
      <c r="E318">
        <v>0</v>
      </c>
    </row>
    <row r="319" spans="1:5">
      <c r="A319" t="s">
        <v>10253</v>
      </c>
      <c r="B319" t="s">
        <v>9618</v>
      </c>
      <c r="C319">
        <v>6447</v>
      </c>
      <c r="D319" t="s">
        <v>10254</v>
      </c>
      <c r="E319">
        <v>0</v>
      </c>
    </row>
    <row r="320" spans="1:5">
      <c r="A320" t="s">
        <v>10255</v>
      </c>
      <c r="B320" t="s">
        <v>9618</v>
      </c>
      <c r="C320">
        <v>6447</v>
      </c>
      <c r="D320" t="s">
        <v>10256</v>
      </c>
      <c r="E320">
        <v>0</v>
      </c>
    </row>
    <row r="321" spans="1:5">
      <c r="A321" t="s">
        <v>10257</v>
      </c>
      <c r="B321" t="s">
        <v>9618</v>
      </c>
      <c r="C321">
        <v>6447</v>
      </c>
      <c r="D321" t="s">
        <v>10258</v>
      </c>
      <c r="E321">
        <v>0</v>
      </c>
    </row>
    <row r="322" spans="1:5">
      <c r="A322" t="s">
        <v>10259</v>
      </c>
      <c r="B322" t="s">
        <v>9618</v>
      </c>
      <c r="C322">
        <v>6447</v>
      </c>
      <c r="D322" t="s">
        <v>10260</v>
      </c>
      <c r="E322">
        <v>1.52</v>
      </c>
    </row>
    <row r="323" spans="1:5">
      <c r="A323" t="s">
        <v>10261</v>
      </c>
      <c r="B323" t="s">
        <v>9618</v>
      </c>
      <c r="C323">
        <v>6447</v>
      </c>
      <c r="D323" t="s">
        <v>10262</v>
      </c>
      <c r="E323">
        <v>4.54</v>
      </c>
    </row>
    <row r="324" spans="1:5">
      <c r="A324" t="s">
        <v>10263</v>
      </c>
      <c r="B324" t="s">
        <v>9618</v>
      </c>
      <c r="C324">
        <v>6447</v>
      </c>
      <c r="D324" t="s">
        <v>10264</v>
      </c>
      <c r="E324">
        <v>4.55</v>
      </c>
    </row>
    <row r="325" spans="1:5">
      <c r="A325" t="s">
        <v>10265</v>
      </c>
      <c r="B325" t="s">
        <v>9618</v>
      </c>
      <c r="C325">
        <v>6447</v>
      </c>
      <c r="D325" t="s">
        <v>10266</v>
      </c>
      <c r="E325">
        <v>4.6100000000000003</v>
      </c>
    </row>
    <row r="326" spans="1:5">
      <c r="A326" t="s">
        <v>10267</v>
      </c>
      <c r="B326" t="s">
        <v>9618</v>
      </c>
      <c r="C326">
        <v>6447</v>
      </c>
      <c r="D326" t="s">
        <v>10268</v>
      </c>
      <c r="E326">
        <v>4.68</v>
      </c>
    </row>
    <row r="327" spans="1:5">
      <c r="A327" t="s">
        <v>10269</v>
      </c>
      <c r="B327" t="s">
        <v>9618</v>
      </c>
      <c r="C327">
        <v>6447</v>
      </c>
      <c r="D327" t="s">
        <v>10270</v>
      </c>
      <c r="E327">
        <v>4.62</v>
      </c>
    </row>
    <row r="328" spans="1:5">
      <c r="A328" t="s">
        <v>10271</v>
      </c>
      <c r="B328" t="s">
        <v>9618</v>
      </c>
      <c r="C328">
        <v>6447</v>
      </c>
      <c r="D328" t="s">
        <v>10272</v>
      </c>
      <c r="E328">
        <v>4.6399999999999997</v>
      </c>
    </row>
    <row r="329" spans="1:5">
      <c r="A329" t="s">
        <v>10273</v>
      </c>
      <c r="B329" t="s">
        <v>9618</v>
      </c>
      <c r="C329">
        <v>6447</v>
      </c>
      <c r="D329" t="s">
        <v>10274</v>
      </c>
      <c r="E329">
        <v>4.6399999999999997</v>
      </c>
    </row>
    <row r="330" spans="1:5">
      <c r="A330" t="s">
        <v>10275</v>
      </c>
      <c r="B330" t="s">
        <v>9618</v>
      </c>
      <c r="C330">
        <v>6447</v>
      </c>
      <c r="D330" t="s">
        <v>10276</v>
      </c>
      <c r="E330">
        <v>4.63</v>
      </c>
    </row>
    <row r="331" spans="1:5">
      <c r="A331" t="s">
        <v>10277</v>
      </c>
      <c r="B331" t="s">
        <v>9618</v>
      </c>
      <c r="C331">
        <v>6447</v>
      </c>
      <c r="D331" t="s">
        <v>10278</v>
      </c>
      <c r="E331">
        <v>0</v>
      </c>
    </row>
    <row r="332" spans="1:5">
      <c r="A332" t="s">
        <v>10279</v>
      </c>
      <c r="B332" t="s">
        <v>9618</v>
      </c>
      <c r="C332">
        <v>6447</v>
      </c>
      <c r="D332" t="s">
        <v>10280</v>
      </c>
      <c r="E332">
        <v>0</v>
      </c>
    </row>
    <row r="333" spans="1:5">
      <c r="A333" t="s">
        <v>10281</v>
      </c>
      <c r="B333" t="s">
        <v>9618</v>
      </c>
      <c r="C333">
        <v>6447</v>
      </c>
      <c r="D333" t="s">
        <v>10282</v>
      </c>
      <c r="E333">
        <v>0</v>
      </c>
    </row>
    <row r="334" spans="1:5">
      <c r="A334" t="s">
        <v>10283</v>
      </c>
      <c r="B334" t="s">
        <v>9618</v>
      </c>
      <c r="C334">
        <v>6447</v>
      </c>
      <c r="D334" t="s">
        <v>10284</v>
      </c>
      <c r="E334">
        <v>0</v>
      </c>
    </row>
    <row r="335" spans="1:5">
      <c r="A335" t="s">
        <v>10285</v>
      </c>
      <c r="B335" t="s">
        <v>9618</v>
      </c>
      <c r="C335">
        <v>6447</v>
      </c>
      <c r="D335" t="s">
        <v>10286</v>
      </c>
      <c r="E335">
        <v>0</v>
      </c>
    </row>
    <row r="336" spans="1:5">
      <c r="A336" t="s">
        <v>10287</v>
      </c>
      <c r="B336" t="s">
        <v>9618</v>
      </c>
      <c r="C336">
        <v>6447</v>
      </c>
      <c r="D336" t="s">
        <v>10288</v>
      </c>
      <c r="E336">
        <v>0</v>
      </c>
    </row>
    <row r="337" spans="1:5">
      <c r="A337" t="s">
        <v>10289</v>
      </c>
      <c r="B337" t="s">
        <v>9618</v>
      </c>
      <c r="C337">
        <v>6447</v>
      </c>
      <c r="D337" t="s">
        <v>10290</v>
      </c>
      <c r="E337">
        <v>0</v>
      </c>
    </row>
    <row r="338" spans="1:5">
      <c r="A338" t="s">
        <v>10291</v>
      </c>
      <c r="B338" t="s">
        <v>9618</v>
      </c>
      <c r="C338">
        <v>6447</v>
      </c>
      <c r="D338" t="s">
        <v>10292</v>
      </c>
      <c r="E338">
        <v>0</v>
      </c>
    </row>
    <row r="339" spans="1:5">
      <c r="A339" t="s">
        <v>10293</v>
      </c>
      <c r="B339" t="s">
        <v>9618</v>
      </c>
      <c r="C339">
        <v>6447</v>
      </c>
      <c r="D339" t="s">
        <v>10294</v>
      </c>
      <c r="E339">
        <v>0</v>
      </c>
    </row>
    <row r="340" spans="1:5">
      <c r="A340" t="s">
        <v>10295</v>
      </c>
      <c r="B340" t="s">
        <v>9618</v>
      </c>
      <c r="C340">
        <v>6447</v>
      </c>
      <c r="D340" t="s">
        <v>10296</v>
      </c>
      <c r="E340">
        <v>0</v>
      </c>
    </row>
    <row r="341" spans="1:5">
      <c r="A341" t="s">
        <v>10297</v>
      </c>
      <c r="B341" t="s">
        <v>9618</v>
      </c>
      <c r="C341">
        <v>6447</v>
      </c>
      <c r="D341" t="s">
        <v>10298</v>
      </c>
      <c r="E341">
        <v>0</v>
      </c>
    </row>
    <row r="342" spans="1:5">
      <c r="A342" t="s">
        <v>10299</v>
      </c>
      <c r="B342" t="s">
        <v>9618</v>
      </c>
      <c r="C342">
        <v>6447</v>
      </c>
      <c r="D342" t="s">
        <v>10300</v>
      </c>
      <c r="E342">
        <v>0</v>
      </c>
    </row>
    <row r="343" spans="1:5">
      <c r="A343" t="s">
        <v>10301</v>
      </c>
      <c r="B343" t="s">
        <v>9618</v>
      </c>
      <c r="C343">
        <v>6447</v>
      </c>
      <c r="D343" t="s">
        <v>10302</v>
      </c>
      <c r="E343">
        <v>0</v>
      </c>
    </row>
    <row r="344" spans="1:5">
      <c r="A344" t="s">
        <v>10303</v>
      </c>
      <c r="B344" t="s">
        <v>9618</v>
      </c>
      <c r="C344">
        <v>6447</v>
      </c>
      <c r="D344" t="s">
        <v>10304</v>
      </c>
      <c r="E344">
        <v>0</v>
      </c>
    </row>
    <row r="345" spans="1:5">
      <c r="A345" t="s">
        <v>10305</v>
      </c>
      <c r="B345" t="s">
        <v>9618</v>
      </c>
      <c r="C345">
        <v>6447</v>
      </c>
      <c r="D345" t="s">
        <v>10306</v>
      </c>
      <c r="E345">
        <v>0</v>
      </c>
    </row>
    <row r="346" spans="1:5">
      <c r="A346" t="s">
        <v>10307</v>
      </c>
      <c r="B346" t="s">
        <v>9618</v>
      </c>
      <c r="C346">
        <v>6447</v>
      </c>
      <c r="D346" t="s">
        <v>10308</v>
      </c>
      <c r="E346">
        <v>1.49</v>
      </c>
    </row>
    <row r="347" spans="1:5">
      <c r="A347" t="s">
        <v>10309</v>
      </c>
      <c r="B347" t="s">
        <v>9618</v>
      </c>
      <c r="C347">
        <v>6447</v>
      </c>
      <c r="D347" t="s">
        <v>10310</v>
      </c>
      <c r="E347">
        <v>132.63999999999999</v>
      </c>
    </row>
    <row r="348" spans="1:5">
      <c r="A348" t="s">
        <v>10311</v>
      </c>
      <c r="B348" t="s">
        <v>9618</v>
      </c>
      <c r="C348">
        <v>6447</v>
      </c>
      <c r="D348" t="s">
        <v>10312</v>
      </c>
      <c r="E348">
        <v>195.13</v>
      </c>
    </row>
    <row r="349" spans="1:5">
      <c r="A349" t="s">
        <v>10313</v>
      </c>
      <c r="B349" t="s">
        <v>9618</v>
      </c>
      <c r="C349">
        <v>6447</v>
      </c>
      <c r="D349" t="s">
        <v>10314</v>
      </c>
      <c r="E349">
        <v>216.56</v>
      </c>
    </row>
    <row r="350" spans="1:5">
      <c r="A350" t="s">
        <v>10315</v>
      </c>
      <c r="B350" t="s">
        <v>9618</v>
      </c>
      <c r="C350">
        <v>6447</v>
      </c>
      <c r="D350" t="s">
        <v>10316</v>
      </c>
      <c r="E350">
        <v>108.53</v>
      </c>
    </row>
    <row r="351" spans="1:5">
      <c r="A351" t="s">
        <v>10317</v>
      </c>
      <c r="B351" t="s">
        <v>9618</v>
      </c>
      <c r="C351">
        <v>6447</v>
      </c>
      <c r="D351" t="s">
        <v>10318</v>
      </c>
      <c r="E351">
        <v>6.72</v>
      </c>
    </row>
    <row r="352" spans="1:5">
      <c r="A352" t="s">
        <v>10319</v>
      </c>
      <c r="B352" t="s">
        <v>9618</v>
      </c>
      <c r="C352">
        <v>6447</v>
      </c>
      <c r="D352" t="s">
        <v>10320</v>
      </c>
      <c r="E352">
        <v>4.93</v>
      </c>
    </row>
    <row r="353" spans="1:5">
      <c r="A353" t="s">
        <v>10321</v>
      </c>
      <c r="B353" t="s">
        <v>9618</v>
      </c>
      <c r="C353">
        <v>6447</v>
      </c>
      <c r="D353" t="s">
        <v>10322</v>
      </c>
      <c r="E353">
        <v>13.7</v>
      </c>
    </row>
    <row r="354" spans="1:5">
      <c r="A354" t="s">
        <v>10323</v>
      </c>
      <c r="B354" t="s">
        <v>9618</v>
      </c>
      <c r="C354">
        <v>6447</v>
      </c>
      <c r="D354" t="s">
        <v>10324</v>
      </c>
      <c r="E354">
        <v>4.5</v>
      </c>
    </row>
    <row r="355" spans="1:5">
      <c r="A355" t="s">
        <v>10325</v>
      </c>
      <c r="B355" t="s">
        <v>9618</v>
      </c>
      <c r="C355">
        <v>6447</v>
      </c>
      <c r="D355" t="s">
        <v>10326</v>
      </c>
      <c r="E355">
        <v>0</v>
      </c>
    </row>
    <row r="356" spans="1:5">
      <c r="A356" t="s">
        <v>10327</v>
      </c>
      <c r="B356" t="s">
        <v>9618</v>
      </c>
      <c r="C356">
        <v>6447</v>
      </c>
      <c r="D356" t="s">
        <v>10328</v>
      </c>
      <c r="E356">
        <v>0</v>
      </c>
    </row>
    <row r="357" spans="1:5">
      <c r="A357" t="s">
        <v>10329</v>
      </c>
      <c r="B357" t="s">
        <v>9618</v>
      </c>
      <c r="C357">
        <v>6447</v>
      </c>
      <c r="D357" t="s">
        <v>10330</v>
      </c>
      <c r="E357">
        <v>0</v>
      </c>
    </row>
    <row r="358" spans="1:5">
      <c r="A358" t="s">
        <v>10331</v>
      </c>
      <c r="B358" t="s">
        <v>9618</v>
      </c>
      <c r="C358">
        <v>6447</v>
      </c>
      <c r="D358" t="s">
        <v>10332</v>
      </c>
      <c r="E358">
        <v>0</v>
      </c>
    </row>
    <row r="359" spans="1:5">
      <c r="A359" t="s">
        <v>10333</v>
      </c>
      <c r="B359" t="s">
        <v>9618</v>
      </c>
      <c r="C359">
        <v>6447</v>
      </c>
      <c r="D359" t="s">
        <v>10334</v>
      </c>
      <c r="E359">
        <v>0</v>
      </c>
    </row>
    <row r="360" spans="1:5">
      <c r="A360" t="s">
        <v>10335</v>
      </c>
      <c r="B360" t="s">
        <v>9618</v>
      </c>
      <c r="C360">
        <v>6447</v>
      </c>
      <c r="D360" t="s">
        <v>10336</v>
      </c>
      <c r="E360">
        <v>0</v>
      </c>
    </row>
    <row r="361" spans="1:5">
      <c r="A361" t="s">
        <v>10337</v>
      </c>
      <c r="B361" t="s">
        <v>9618</v>
      </c>
      <c r="C361">
        <v>6447</v>
      </c>
      <c r="D361" t="s">
        <v>10338</v>
      </c>
      <c r="E361">
        <v>0</v>
      </c>
    </row>
    <row r="362" spans="1:5">
      <c r="A362" t="s">
        <v>10339</v>
      </c>
      <c r="B362" t="s">
        <v>9618</v>
      </c>
      <c r="C362">
        <v>6447</v>
      </c>
      <c r="D362" t="s">
        <v>10340</v>
      </c>
      <c r="E362">
        <v>0</v>
      </c>
    </row>
    <row r="363" spans="1:5">
      <c r="A363" t="s">
        <v>10341</v>
      </c>
      <c r="B363" t="s">
        <v>9618</v>
      </c>
      <c r="C363">
        <v>6447</v>
      </c>
      <c r="D363" t="s">
        <v>10342</v>
      </c>
      <c r="E363">
        <v>0</v>
      </c>
    </row>
    <row r="364" spans="1:5">
      <c r="A364" t="s">
        <v>10343</v>
      </c>
      <c r="B364" t="s">
        <v>9618</v>
      </c>
      <c r="C364">
        <v>6447</v>
      </c>
      <c r="D364" t="s">
        <v>10344</v>
      </c>
      <c r="E364">
        <v>0</v>
      </c>
    </row>
    <row r="365" spans="1:5">
      <c r="A365" t="s">
        <v>10345</v>
      </c>
      <c r="B365" t="s">
        <v>9618</v>
      </c>
      <c r="C365">
        <v>6447</v>
      </c>
      <c r="D365" t="s">
        <v>10346</v>
      </c>
      <c r="E365">
        <v>0</v>
      </c>
    </row>
    <row r="366" spans="1:5">
      <c r="A366" t="s">
        <v>10347</v>
      </c>
      <c r="B366" t="s">
        <v>9618</v>
      </c>
      <c r="C366">
        <v>6447</v>
      </c>
      <c r="D366" t="s">
        <v>10348</v>
      </c>
      <c r="E366">
        <v>0</v>
      </c>
    </row>
    <row r="367" spans="1:5">
      <c r="A367" t="s">
        <v>10349</v>
      </c>
      <c r="B367" t="s">
        <v>9618</v>
      </c>
      <c r="C367">
        <v>6447</v>
      </c>
      <c r="D367" t="s">
        <v>10350</v>
      </c>
      <c r="E367">
        <v>0</v>
      </c>
    </row>
    <row r="368" spans="1:5">
      <c r="A368" t="s">
        <v>10351</v>
      </c>
      <c r="B368" t="s">
        <v>9618</v>
      </c>
      <c r="C368">
        <v>6447</v>
      </c>
      <c r="D368" t="s">
        <v>10352</v>
      </c>
      <c r="E368">
        <v>0</v>
      </c>
    </row>
    <row r="369" spans="1:5">
      <c r="A369" t="s">
        <v>10353</v>
      </c>
      <c r="B369" t="s">
        <v>9618</v>
      </c>
      <c r="C369">
        <v>6447</v>
      </c>
      <c r="D369" t="s">
        <v>10354</v>
      </c>
      <c r="E369">
        <v>0</v>
      </c>
    </row>
    <row r="370" spans="1:5">
      <c r="A370" t="s">
        <v>10355</v>
      </c>
      <c r="B370" t="s">
        <v>9618</v>
      </c>
      <c r="C370">
        <v>6447</v>
      </c>
      <c r="D370" t="s">
        <v>10356</v>
      </c>
      <c r="E370">
        <v>1.47</v>
      </c>
    </row>
    <row r="371" spans="1:5">
      <c r="A371" t="s">
        <v>10357</v>
      </c>
      <c r="B371" t="s">
        <v>9618</v>
      </c>
      <c r="C371">
        <v>6447</v>
      </c>
      <c r="D371" t="s">
        <v>10358</v>
      </c>
      <c r="E371">
        <v>4.4400000000000004</v>
      </c>
    </row>
    <row r="372" spans="1:5">
      <c r="A372" t="s">
        <v>10359</v>
      </c>
      <c r="B372" t="s">
        <v>9618</v>
      </c>
      <c r="C372">
        <v>6447</v>
      </c>
      <c r="D372" t="s">
        <v>10360</v>
      </c>
      <c r="E372">
        <v>4.47</v>
      </c>
    </row>
    <row r="373" spans="1:5">
      <c r="A373" t="s">
        <v>10361</v>
      </c>
      <c r="B373" t="s">
        <v>9618</v>
      </c>
      <c r="C373">
        <v>6447</v>
      </c>
      <c r="D373" t="s">
        <v>10362</v>
      </c>
      <c r="E373">
        <v>4.99</v>
      </c>
    </row>
    <row r="374" spans="1:5">
      <c r="A374" t="s">
        <v>10363</v>
      </c>
      <c r="B374" t="s">
        <v>9618</v>
      </c>
      <c r="C374">
        <v>6447</v>
      </c>
      <c r="D374" t="s">
        <v>10364</v>
      </c>
      <c r="E374">
        <v>5.34</v>
      </c>
    </row>
    <row r="375" spans="1:5">
      <c r="A375" t="s">
        <v>10365</v>
      </c>
      <c r="B375" t="s">
        <v>9618</v>
      </c>
      <c r="C375">
        <v>6447</v>
      </c>
      <c r="D375" t="s">
        <v>10366</v>
      </c>
      <c r="E375">
        <v>6.72</v>
      </c>
    </row>
    <row r="376" spans="1:5">
      <c r="A376" t="s">
        <v>10367</v>
      </c>
      <c r="B376" t="s">
        <v>9618</v>
      </c>
      <c r="C376">
        <v>6447</v>
      </c>
      <c r="D376" t="s">
        <v>10368</v>
      </c>
      <c r="E376">
        <v>11.92</v>
      </c>
    </row>
    <row r="377" spans="1:5">
      <c r="A377" t="s">
        <v>10369</v>
      </c>
      <c r="B377" t="s">
        <v>9618</v>
      </c>
      <c r="C377">
        <v>6447</v>
      </c>
      <c r="D377" t="s">
        <v>10370</v>
      </c>
      <c r="E377">
        <v>4.5199999999999996</v>
      </c>
    </row>
    <row r="378" spans="1:5">
      <c r="A378" t="s">
        <v>10371</v>
      </c>
      <c r="B378" t="s">
        <v>9618</v>
      </c>
      <c r="C378">
        <v>6447</v>
      </c>
      <c r="D378" t="s">
        <v>10372</v>
      </c>
      <c r="E378">
        <v>4.46</v>
      </c>
    </row>
    <row r="379" spans="1:5">
      <c r="A379" t="s">
        <v>10373</v>
      </c>
      <c r="B379" t="s">
        <v>9618</v>
      </c>
      <c r="C379">
        <v>6447</v>
      </c>
      <c r="D379" t="s">
        <v>10374</v>
      </c>
      <c r="E379">
        <v>0.73</v>
      </c>
    </row>
    <row r="380" spans="1:5">
      <c r="A380" t="s">
        <v>10375</v>
      </c>
      <c r="B380" t="s">
        <v>9618</v>
      </c>
      <c r="C380">
        <v>6447</v>
      </c>
      <c r="D380" t="s">
        <v>10376</v>
      </c>
      <c r="E380">
        <v>0</v>
      </c>
    </row>
    <row r="381" spans="1:5">
      <c r="A381" t="s">
        <v>10377</v>
      </c>
      <c r="B381" t="s">
        <v>9618</v>
      </c>
      <c r="C381">
        <v>6447</v>
      </c>
      <c r="D381" t="s">
        <v>10378</v>
      </c>
      <c r="E381">
        <v>0</v>
      </c>
    </row>
    <row r="382" spans="1:5">
      <c r="A382" t="s">
        <v>10379</v>
      </c>
      <c r="B382" t="s">
        <v>9618</v>
      </c>
      <c r="C382">
        <v>6447</v>
      </c>
      <c r="D382" t="s">
        <v>10380</v>
      </c>
      <c r="E382">
        <v>0</v>
      </c>
    </row>
    <row r="383" spans="1:5">
      <c r="A383" t="s">
        <v>10381</v>
      </c>
      <c r="B383" t="s">
        <v>9618</v>
      </c>
      <c r="C383">
        <v>6447</v>
      </c>
      <c r="D383" t="s">
        <v>10382</v>
      </c>
      <c r="E383">
        <v>0</v>
      </c>
    </row>
    <row r="384" spans="1:5">
      <c r="A384" t="s">
        <v>10383</v>
      </c>
      <c r="B384" t="s">
        <v>9618</v>
      </c>
      <c r="C384">
        <v>6447</v>
      </c>
      <c r="D384" t="s">
        <v>10384</v>
      </c>
      <c r="E384">
        <v>0</v>
      </c>
    </row>
    <row r="385" spans="1:5">
      <c r="A385" t="s">
        <v>10385</v>
      </c>
      <c r="B385" t="s">
        <v>9618</v>
      </c>
      <c r="C385">
        <v>6447</v>
      </c>
      <c r="D385" t="s">
        <v>10386</v>
      </c>
      <c r="E385">
        <v>0</v>
      </c>
    </row>
    <row r="386" spans="1:5">
      <c r="A386" t="s">
        <v>10387</v>
      </c>
      <c r="B386" t="s">
        <v>9618</v>
      </c>
      <c r="C386">
        <v>6447</v>
      </c>
      <c r="D386" t="s">
        <v>10388</v>
      </c>
      <c r="E386">
        <v>0</v>
      </c>
    </row>
    <row r="387" spans="1:5">
      <c r="A387" t="s">
        <v>10389</v>
      </c>
      <c r="B387" t="s">
        <v>9618</v>
      </c>
      <c r="C387">
        <v>6447</v>
      </c>
      <c r="D387" t="s">
        <v>10390</v>
      </c>
      <c r="E387">
        <v>0</v>
      </c>
    </row>
    <row r="388" spans="1:5">
      <c r="A388" t="s">
        <v>10391</v>
      </c>
      <c r="B388" t="s">
        <v>9618</v>
      </c>
      <c r="C388">
        <v>6447</v>
      </c>
      <c r="D388" t="s">
        <v>10392</v>
      </c>
      <c r="E388">
        <v>0</v>
      </c>
    </row>
    <row r="389" spans="1:5">
      <c r="A389" t="s">
        <v>10393</v>
      </c>
      <c r="B389" t="s">
        <v>9618</v>
      </c>
      <c r="C389">
        <v>6447</v>
      </c>
      <c r="D389" t="s">
        <v>10394</v>
      </c>
      <c r="E389">
        <v>0</v>
      </c>
    </row>
    <row r="390" spans="1:5">
      <c r="A390" t="s">
        <v>10395</v>
      </c>
      <c r="B390" t="s">
        <v>9618</v>
      </c>
      <c r="C390">
        <v>6447</v>
      </c>
      <c r="D390" t="s">
        <v>10396</v>
      </c>
      <c r="E390">
        <v>0</v>
      </c>
    </row>
    <row r="391" spans="1:5">
      <c r="A391" t="s">
        <v>10397</v>
      </c>
      <c r="B391" t="s">
        <v>9618</v>
      </c>
      <c r="C391">
        <v>6447</v>
      </c>
      <c r="D391" t="s">
        <v>10398</v>
      </c>
      <c r="E391">
        <v>0</v>
      </c>
    </row>
    <row r="392" spans="1:5">
      <c r="A392" t="s">
        <v>10399</v>
      </c>
      <c r="B392" t="s">
        <v>9618</v>
      </c>
      <c r="C392">
        <v>6447</v>
      </c>
      <c r="D392" t="s">
        <v>10400</v>
      </c>
      <c r="E392">
        <v>0</v>
      </c>
    </row>
    <row r="393" spans="1:5">
      <c r="A393" t="s">
        <v>10401</v>
      </c>
      <c r="B393" t="s">
        <v>9618</v>
      </c>
      <c r="C393">
        <v>6447</v>
      </c>
      <c r="D393" t="s">
        <v>10402</v>
      </c>
      <c r="E393">
        <v>0</v>
      </c>
    </row>
    <row r="394" spans="1:5">
      <c r="A394" t="s">
        <v>10403</v>
      </c>
      <c r="B394" t="s">
        <v>9618</v>
      </c>
      <c r="C394">
        <v>6447</v>
      </c>
      <c r="D394" t="s">
        <v>10404</v>
      </c>
      <c r="E394">
        <v>4.7</v>
      </c>
    </row>
    <row r="395" spans="1:5">
      <c r="A395" t="s">
        <v>10405</v>
      </c>
      <c r="B395" t="s">
        <v>9618</v>
      </c>
      <c r="C395">
        <v>6447</v>
      </c>
      <c r="D395" t="s">
        <v>10406</v>
      </c>
      <c r="E395">
        <v>164.5</v>
      </c>
    </row>
    <row r="396" spans="1:5">
      <c r="A396" t="s">
        <v>10407</v>
      </c>
      <c r="B396" t="s">
        <v>9618</v>
      </c>
      <c r="C396">
        <v>6447</v>
      </c>
      <c r="D396" t="s">
        <v>10408</v>
      </c>
      <c r="E396">
        <v>503.88</v>
      </c>
    </row>
    <row r="397" spans="1:5">
      <c r="A397" t="s">
        <v>10409</v>
      </c>
      <c r="B397" t="s">
        <v>9618</v>
      </c>
      <c r="C397">
        <v>6447</v>
      </c>
      <c r="D397" t="s">
        <v>10410</v>
      </c>
      <c r="E397">
        <v>649.78</v>
      </c>
    </row>
    <row r="398" spans="1:5">
      <c r="A398" t="s">
        <v>10411</v>
      </c>
      <c r="B398" t="s">
        <v>9618</v>
      </c>
      <c r="C398">
        <v>6447</v>
      </c>
      <c r="D398" t="s">
        <v>10412</v>
      </c>
      <c r="E398">
        <v>687.7</v>
      </c>
    </row>
    <row r="399" spans="1:5">
      <c r="A399" t="s">
        <v>10413</v>
      </c>
      <c r="B399" t="s">
        <v>9618</v>
      </c>
      <c r="C399">
        <v>6447</v>
      </c>
      <c r="D399" t="s">
        <v>10414</v>
      </c>
      <c r="E399">
        <v>646.9</v>
      </c>
    </row>
    <row r="400" spans="1:5">
      <c r="A400" t="s">
        <v>10415</v>
      </c>
      <c r="B400" t="s">
        <v>9618</v>
      </c>
      <c r="C400">
        <v>6447</v>
      </c>
      <c r="D400" t="s">
        <v>10416</v>
      </c>
      <c r="E400">
        <v>593.01</v>
      </c>
    </row>
    <row r="401" spans="1:5">
      <c r="A401" t="s">
        <v>10417</v>
      </c>
      <c r="B401" t="s">
        <v>9618</v>
      </c>
      <c r="C401">
        <v>6447</v>
      </c>
      <c r="D401" t="s">
        <v>10418</v>
      </c>
      <c r="E401">
        <v>239.7</v>
      </c>
    </row>
    <row r="402" spans="1:5">
      <c r="A402" t="s">
        <v>10419</v>
      </c>
      <c r="B402" t="s">
        <v>9618</v>
      </c>
      <c r="C402">
        <v>6447</v>
      </c>
      <c r="D402" t="s">
        <v>10420</v>
      </c>
      <c r="E402">
        <v>16.47</v>
      </c>
    </row>
    <row r="403" spans="1:5">
      <c r="A403" t="s">
        <v>10421</v>
      </c>
      <c r="B403" t="s">
        <v>9618</v>
      </c>
      <c r="C403">
        <v>6447</v>
      </c>
      <c r="D403" t="s">
        <v>10422</v>
      </c>
      <c r="E403">
        <v>0.72</v>
      </c>
    </row>
    <row r="404" spans="1:5">
      <c r="A404" t="s">
        <v>10423</v>
      </c>
      <c r="B404" t="s">
        <v>9618</v>
      </c>
      <c r="C404">
        <v>6447</v>
      </c>
      <c r="D404" t="s">
        <v>10424</v>
      </c>
      <c r="E404">
        <v>0</v>
      </c>
    </row>
    <row r="405" spans="1:5">
      <c r="A405" t="s">
        <v>10425</v>
      </c>
      <c r="B405" t="s">
        <v>9618</v>
      </c>
      <c r="C405">
        <v>6447</v>
      </c>
      <c r="D405" t="s">
        <v>10426</v>
      </c>
      <c r="E405">
        <v>0</v>
      </c>
    </row>
    <row r="406" spans="1:5">
      <c r="A406" t="s">
        <v>10427</v>
      </c>
      <c r="B406" t="s">
        <v>9618</v>
      </c>
      <c r="C406">
        <v>6447</v>
      </c>
      <c r="D406" t="s">
        <v>10428</v>
      </c>
      <c r="E406">
        <v>0</v>
      </c>
    </row>
    <row r="407" spans="1:5">
      <c r="A407" t="s">
        <v>10429</v>
      </c>
      <c r="B407" t="s">
        <v>9618</v>
      </c>
      <c r="C407">
        <v>6447</v>
      </c>
      <c r="D407" t="s">
        <v>10430</v>
      </c>
      <c r="E407">
        <v>0</v>
      </c>
    </row>
    <row r="408" spans="1:5">
      <c r="A408" t="s">
        <v>10431</v>
      </c>
      <c r="B408" t="s">
        <v>9618</v>
      </c>
      <c r="C408">
        <v>6447</v>
      </c>
      <c r="D408" t="s">
        <v>10432</v>
      </c>
      <c r="E408">
        <v>0</v>
      </c>
    </row>
    <row r="409" spans="1:5">
      <c r="A409" t="s">
        <v>10433</v>
      </c>
      <c r="B409" t="s">
        <v>9618</v>
      </c>
      <c r="C409">
        <v>6447</v>
      </c>
      <c r="D409" t="s">
        <v>10434</v>
      </c>
      <c r="E409">
        <v>0</v>
      </c>
    </row>
    <row r="410" spans="1:5">
      <c r="A410" t="s">
        <v>10435</v>
      </c>
      <c r="B410" t="s">
        <v>9618</v>
      </c>
      <c r="C410">
        <v>6447</v>
      </c>
      <c r="D410" t="s">
        <v>10436</v>
      </c>
      <c r="E410">
        <v>0</v>
      </c>
    </row>
    <row r="411" spans="1:5">
      <c r="A411" t="s">
        <v>10437</v>
      </c>
      <c r="B411" t="s">
        <v>9618</v>
      </c>
      <c r="C411">
        <v>6447</v>
      </c>
      <c r="D411" t="s">
        <v>10438</v>
      </c>
      <c r="E411">
        <v>0</v>
      </c>
    </row>
    <row r="412" spans="1:5">
      <c r="A412" t="s">
        <v>10439</v>
      </c>
      <c r="B412" t="s">
        <v>9618</v>
      </c>
      <c r="C412">
        <v>6447</v>
      </c>
      <c r="D412" t="s">
        <v>10440</v>
      </c>
      <c r="E412">
        <v>0</v>
      </c>
    </row>
    <row r="413" spans="1:5">
      <c r="A413" t="s">
        <v>10441</v>
      </c>
      <c r="B413" t="s">
        <v>9618</v>
      </c>
      <c r="C413">
        <v>6447</v>
      </c>
      <c r="D413" t="s">
        <v>10442</v>
      </c>
      <c r="E413">
        <v>0</v>
      </c>
    </row>
    <row r="414" spans="1:5">
      <c r="A414" t="s">
        <v>10443</v>
      </c>
      <c r="B414" t="s">
        <v>9618</v>
      </c>
      <c r="C414">
        <v>6447</v>
      </c>
      <c r="D414" t="s">
        <v>10444</v>
      </c>
      <c r="E414">
        <v>0</v>
      </c>
    </row>
    <row r="415" spans="1:5">
      <c r="A415" t="s">
        <v>10445</v>
      </c>
      <c r="B415" t="s">
        <v>9618</v>
      </c>
      <c r="C415">
        <v>6447</v>
      </c>
      <c r="D415" t="s">
        <v>10446</v>
      </c>
      <c r="E415">
        <v>0</v>
      </c>
    </row>
    <row r="416" spans="1:5">
      <c r="A416" t="s">
        <v>10447</v>
      </c>
      <c r="B416" t="s">
        <v>9618</v>
      </c>
      <c r="C416">
        <v>6447</v>
      </c>
      <c r="D416" t="s">
        <v>10448</v>
      </c>
      <c r="E416">
        <v>0</v>
      </c>
    </row>
    <row r="417" spans="1:5">
      <c r="A417" t="s">
        <v>10449</v>
      </c>
      <c r="B417" t="s">
        <v>9618</v>
      </c>
      <c r="C417">
        <v>6447</v>
      </c>
      <c r="D417" t="s">
        <v>10450</v>
      </c>
      <c r="E417">
        <v>0</v>
      </c>
    </row>
    <row r="418" spans="1:5">
      <c r="A418" t="s">
        <v>10451</v>
      </c>
      <c r="B418" t="s">
        <v>9618</v>
      </c>
      <c r="C418">
        <v>6447</v>
      </c>
      <c r="D418" t="s">
        <v>10452</v>
      </c>
      <c r="E418">
        <v>1.42</v>
      </c>
    </row>
    <row r="419" spans="1:5">
      <c r="A419" t="s">
        <v>10453</v>
      </c>
      <c r="B419" t="s">
        <v>9618</v>
      </c>
      <c r="C419">
        <v>6447</v>
      </c>
      <c r="D419" t="s">
        <v>10454</v>
      </c>
      <c r="E419">
        <v>121.95</v>
      </c>
    </row>
    <row r="420" spans="1:5">
      <c r="A420" t="s">
        <v>10455</v>
      </c>
      <c r="B420" t="s">
        <v>9618</v>
      </c>
      <c r="C420">
        <v>6447</v>
      </c>
      <c r="D420" t="s">
        <v>10456</v>
      </c>
      <c r="E420">
        <v>291.7</v>
      </c>
    </row>
    <row r="421" spans="1:5">
      <c r="A421" t="s">
        <v>10457</v>
      </c>
      <c r="B421" t="s">
        <v>9618</v>
      </c>
      <c r="C421">
        <v>6447</v>
      </c>
      <c r="D421" t="s">
        <v>10458</v>
      </c>
      <c r="E421">
        <v>736.84</v>
      </c>
    </row>
    <row r="422" spans="1:5">
      <c r="A422" t="s">
        <v>10459</v>
      </c>
      <c r="B422" t="s">
        <v>9618</v>
      </c>
      <c r="C422">
        <v>6447</v>
      </c>
      <c r="D422" t="s">
        <v>10460</v>
      </c>
      <c r="E422">
        <v>748.73</v>
      </c>
    </row>
    <row r="423" spans="1:5">
      <c r="A423" t="s">
        <v>10461</v>
      </c>
      <c r="B423" t="s">
        <v>9618</v>
      </c>
      <c r="C423">
        <v>6447</v>
      </c>
      <c r="D423" t="s">
        <v>10462</v>
      </c>
      <c r="E423">
        <v>734.07</v>
      </c>
    </row>
    <row r="424" spans="1:5">
      <c r="A424" t="s">
        <v>10463</v>
      </c>
      <c r="B424" t="s">
        <v>9618</v>
      </c>
      <c r="C424">
        <v>6447</v>
      </c>
      <c r="D424" t="s">
        <v>10464</v>
      </c>
      <c r="E424">
        <v>711.28</v>
      </c>
    </row>
    <row r="425" spans="1:5">
      <c r="A425" t="s">
        <v>10465</v>
      </c>
      <c r="B425" t="s">
        <v>9618</v>
      </c>
      <c r="C425">
        <v>6447</v>
      </c>
      <c r="D425" t="s">
        <v>10466</v>
      </c>
      <c r="E425">
        <v>310.01</v>
      </c>
    </row>
    <row r="426" spans="1:5">
      <c r="A426" t="s">
        <v>10467</v>
      </c>
      <c r="B426" t="s">
        <v>9618</v>
      </c>
      <c r="C426">
        <v>6447</v>
      </c>
      <c r="D426" t="s">
        <v>10468</v>
      </c>
      <c r="E426">
        <v>10.68</v>
      </c>
    </row>
    <row r="427" spans="1:5">
      <c r="A427" t="s">
        <v>10469</v>
      </c>
      <c r="B427" t="s">
        <v>9618</v>
      </c>
      <c r="C427">
        <v>6447</v>
      </c>
      <c r="D427" t="s">
        <v>10470</v>
      </c>
      <c r="E427">
        <v>0.72</v>
      </c>
    </row>
    <row r="428" spans="1:5">
      <c r="A428" t="s">
        <v>10471</v>
      </c>
      <c r="B428" t="s">
        <v>9618</v>
      </c>
      <c r="C428">
        <v>6447</v>
      </c>
      <c r="D428" t="s">
        <v>10472</v>
      </c>
      <c r="E428">
        <v>0</v>
      </c>
    </row>
    <row r="429" spans="1:5">
      <c r="A429" t="s">
        <v>10473</v>
      </c>
      <c r="B429" t="s">
        <v>9618</v>
      </c>
      <c r="C429">
        <v>6447</v>
      </c>
      <c r="D429" t="s">
        <v>10474</v>
      </c>
      <c r="E429">
        <v>0</v>
      </c>
    </row>
    <row r="430" spans="1:5">
      <c r="A430" t="s">
        <v>10475</v>
      </c>
      <c r="B430" t="s">
        <v>9618</v>
      </c>
      <c r="C430">
        <v>6447</v>
      </c>
      <c r="D430" t="s">
        <v>10476</v>
      </c>
      <c r="E430">
        <v>0</v>
      </c>
    </row>
    <row r="431" spans="1:5">
      <c r="A431" t="s">
        <v>10477</v>
      </c>
      <c r="B431" t="s">
        <v>9618</v>
      </c>
      <c r="C431">
        <v>6447</v>
      </c>
      <c r="D431" t="s">
        <v>10478</v>
      </c>
      <c r="E431">
        <v>0</v>
      </c>
    </row>
    <row r="432" spans="1:5">
      <c r="A432" t="s">
        <v>10479</v>
      </c>
      <c r="B432" t="s">
        <v>9618</v>
      </c>
      <c r="C432">
        <v>6447</v>
      </c>
      <c r="D432" t="s">
        <v>10480</v>
      </c>
      <c r="E432">
        <v>0</v>
      </c>
    </row>
    <row r="433" spans="1:5">
      <c r="A433" t="s">
        <v>10481</v>
      </c>
      <c r="B433" t="s">
        <v>9618</v>
      </c>
      <c r="C433">
        <v>6447</v>
      </c>
      <c r="D433" t="s">
        <v>10482</v>
      </c>
      <c r="E433">
        <v>0</v>
      </c>
    </row>
    <row r="434" spans="1:5">
      <c r="A434" t="s">
        <v>10483</v>
      </c>
      <c r="B434" t="s">
        <v>9618</v>
      </c>
      <c r="C434">
        <v>6447</v>
      </c>
      <c r="D434" t="s">
        <v>10484</v>
      </c>
      <c r="E434">
        <v>0</v>
      </c>
    </row>
    <row r="435" spans="1:5">
      <c r="A435" t="s">
        <v>10485</v>
      </c>
      <c r="B435" t="s">
        <v>9618</v>
      </c>
      <c r="C435">
        <v>6447</v>
      </c>
      <c r="D435" t="s">
        <v>10486</v>
      </c>
      <c r="E435">
        <v>0</v>
      </c>
    </row>
    <row r="436" spans="1:5">
      <c r="A436" t="s">
        <v>10487</v>
      </c>
      <c r="B436" t="s">
        <v>9618</v>
      </c>
      <c r="C436">
        <v>6447</v>
      </c>
      <c r="D436" t="s">
        <v>10488</v>
      </c>
      <c r="E436">
        <v>0</v>
      </c>
    </row>
    <row r="437" spans="1:5">
      <c r="A437" t="s">
        <v>10489</v>
      </c>
      <c r="B437" t="s">
        <v>9618</v>
      </c>
      <c r="C437">
        <v>6447</v>
      </c>
      <c r="D437" t="s">
        <v>10490</v>
      </c>
      <c r="E437">
        <v>0</v>
      </c>
    </row>
    <row r="438" spans="1:5">
      <c r="A438" t="s">
        <v>10491</v>
      </c>
      <c r="B438" t="s">
        <v>9618</v>
      </c>
      <c r="C438">
        <v>6447</v>
      </c>
      <c r="D438" t="s">
        <v>10492</v>
      </c>
      <c r="E438">
        <v>0</v>
      </c>
    </row>
    <row r="439" spans="1:5">
      <c r="A439" t="s">
        <v>10493</v>
      </c>
      <c r="B439" t="s">
        <v>9618</v>
      </c>
      <c r="C439">
        <v>6447</v>
      </c>
      <c r="D439" t="s">
        <v>10494</v>
      </c>
      <c r="E439">
        <v>0</v>
      </c>
    </row>
    <row r="440" spans="1:5">
      <c r="A440" t="s">
        <v>10495</v>
      </c>
      <c r="B440" t="s">
        <v>9618</v>
      </c>
      <c r="C440">
        <v>6447</v>
      </c>
      <c r="D440" t="s">
        <v>10496</v>
      </c>
      <c r="E440">
        <v>0</v>
      </c>
    </row>
    <row r="441" spans="1:5">
      <c r="A441" t="s">
        <v>10497</v>
      </c>
      <c r="B441" t="s">
        <v>9618</v>
      </c>
      <c r="C441">
        <v>6447</v>
      </c>
      <c r="D441" t="s">
        <v>10498</v>
      </c>
      <c r="E441">
        <v>0</v>
      </c>
    </row>
    <row r="442" spans="1:5">
      <c r="A442" t="s">
        <v>10499</v>
      </c>
      <c r="B442" t="s">
        <v>9618</v>
      </c>
      <c r="C442">
        <v>6447</v>
      </c>
      <c r="D442" t="s">
        <v>10500</v>
      </c>
      <c r="E442">
        <v>2.17</v>
      </c>
    </row>
    <row r="443" spans="1:5">
      <c r="A443" t="s">
        <v>10501</v>
      </c>
      <c r="B443" t="s">
        <v>9618</v>
      </c>
      <c r="C443">
        <v>6447</v>
      </c>
      <c r="D443" t="s">
        <v>10502</v>
      </c>
      <c r="E443">
        <v>4.3499999999999996</v>
      </c>
    </row>
    <row r="444" spans="1:5">
      <c r="A444" t="s">
        <v>10503</v>
      </c>
      <c r="B444" t="s">
        <v>9618</v>
      </c>
      <c r="C444">
        <v>6447</v>
      </c>
      <c r="D444" t="s">
        <v>10504</v>
      </c>
      <c r="E444">
        <v>4.3600000000000003</v>
      </c>
    </row>
    <row r="445" spans="1:5">
      <c r="A445" t="s">
        <v>10505</v>
      </c>
      <c r="B445" t="s">
        <v>9618</v>
      </c>
      <c r="C445">
        <v>6447</v>
      </c>
      <c r="D445" t="s">
        <v>10506</v>
      </c>
      <c r="E445">
        <v>4.3899999999999997</v>
      </c>
    </row>
    <row r="446" spans="1:5">
      <c r="A446" t="s">
        <v>10507</v>
      </c>
      <c r="B446" t="s">
        <v>9618</v>
      </c>
      <c r="C446">
        <v>6447</v>
      </c>
      <c r="D446" t="s">
        <v>10508</v>
      </c>
      <c r="E446">
        <v>4.4000000000000004</v>
      </c>
    </row>
    <row r="447" spans="1:5">
      <c r="A447" t="s">
        <v>10509</v>
      </c>
      <c r="B447" t="s">
        <v>9618</v>
      </c>
      <c r="C447">
        <v>6447</v>
      </c>
      <c r="D447" t="s">
        <v>10510</v>
      </c>
      <c r="E447">
        <v>14.25</v>
      </c>
    </row>
    <row r="448" spans="1:5">
      <c r="A448" t="s">
        <v>10511</v>
      </c>
      <c r="B448" t="s">
        <v>9618</v>
      </c>
      <c r="C448">
        <v>6447</v>
      </c>
      <c r="D448" t="s">
        <v>10512</v>
      </c>
      <c r="E448">
        <v>55.63</v>
      </c>
    </row>
    <row r="449" spans="1:5">
      <c r="A449" t="s">
        <v>10513</v>
      </c>
      <c r="B449" t="s">
        <v>9618</v>
      </c>
      <c r="C449">
        <v>6447</v>
      </c>
      <c r="D449" t="s">
        <v>10514</v>
      </c>
      <c r="E449">
        <v>6.44</v>
      </c>
    </row>
    <row r="450" spans="1:5">
      <c r="A450" t="s">
        <v>10515</v>
      </c>
      <c r="B450" t="s">
        <v>9618</v>
      </c>
      <c r="C450">
        <v>6447</v>
      </c>
      <c r="D450" t="s">
        <v>10516</v>
      </c>
      <c r="E450">
        <v>5.0599999999999996</v>
      </c>
    </row>
    <row r="451" spans="1:5">
      <c r="A451" t="s">
        <v>10517</v>
      </c>
      <c r="B451" t="s">
        <v>9618</v>
      </c>
      <c r="C451">
        <v>6447</v>
      </c>
      <c r="D451" t="s">
        <v>10518</v>
      </c>
      <c r="E451">
        <v>0.73</v>
      </c>
    </row>
    <row r="452" spans="1:5">
      <c r="A452" t="s">
        <v>10519</v>
      </c>
      <c r="B452" t="s">
        <v>9618</v>
      </c>
      <c r="C452">
        <v>6447</v>
      </c>
      <c r="D452" t="s">
        <v>10520</v>
      </c>
      <c r="E452">
        <v>0</v>
      </c>
    </row>
    <row r="453" spans="1:5">
      <c r="A453" t="s">
        <v>10521</v>
      </c>
      <c r="B453" t="s">
        <v>9618</v>
      </c>
      <c r="C453">
        <v>6447</v>
      </c>
      <c r="D453" t="s">
        <v>10522</v>
      </c>
      <c r="E453">
        <v>0</v>
      </c>
    </row>
    <row r="454" spans="1:5">
      <c r="A454" t="s">
        <v>10523</v>
      </c>
      <c r="B454" t="s">
        <v>9618</v>
      </c>
      <c r="C454">
        <v>6447</v>
      </c>
      <c r="D454" t="s">
        <v>10524</v>
      </c>
      <c r="E454">
        <v>0</v>
      </c>
    </row>
    <row r="455" spans="1:5">
      <c r="A455" t="s">
        <v>10525</v>
      </c>
      <c r="B455" t="s">
        <v>9618</v>
      </c>
      <c r="C455">
        <v>6447</v>
      </c>
      <c r="D455" t="s">
        <v>10526</v>
      </c>
      <c r="E455">
        <v>0</v>
      </c>
    </row>
    <row r="456" spans="1:5">
      <c r="A456" t="s">
        <v>10527</v>
      </c>
      <c r="B456" t="s">
        <v>9618</v>
      </c>
      <c r="C456">
        <v>6447</v>
      </c>
      <c r="D456" t="s">
        <v>10528</v>
      </c>
      <c r="E456">
        <v>0</v>
      </c>
    </row>
    <row r="457" spans="1:5">
      <c r="A457" t="s">
        <v>10529</v>
      </c>
      <c r="B457" t="s">
        <v>9618</v>
      </c>
      <c r="C457">
        <v>6447</v>
      </c>
      <c r="D457" t="s">
        <v>10530</v>
      </c>
      <c r="E457">
        <v>0</v>
      </c>
    </row>
    <row r="458" spans="1:5">
      <c r="A458" t="s">
        <v>10531</v>
      </c>
      <c r="B458" t="s">
        <v>9618</v>
      </c>
      <c r="C458">
        <v>6447</v>
      </c>
      <c r="D458" t="s">
        <v>10532</v>
      </c>
      <c r="E458">
        <v>0</v>
      </c>
    </row>
    <row r="459" spans="1:5">
      <c r="A459" t="s">
        <v>10533</v>
      </c>
      <c r="B459" t="s">
        <v>9618</v>
      </c>
      <c r="C459">
        <v>6447</v>
      </c>
      <c r="D459" t="s">
        <v>10534</v>
      </c>
      <c r="E459">
        <v>0</v>
      </c>
    </row>
    <row r="460" spans="1:5">
      <c r="A460" t="s">
        <v>10535</v>
      </c>
      <c r="B460" t="s">
        <v>9618</v>
      </c>
      <c r="C460">
        <v>6447</v>
      </c>
      <c r="D460" t="s">
        <v>10536</v>
      </c>
      <c r="E460">
        <v>0</v>
      </c>
    </row>
    <row r="461" spans="1:5">
      <c r="A461" t="s">
        <v>10537</v>
      </c>
      <c r="B461" t="s">
        <v>9618</v>
      </c>
      <c r="C461">
        <v>6447</v>
      </c>
      <c r="D461" t="s">
        <v>10538</v>
      </c>
      <c r="E461">
        <v>0</v>
      </c>
    </row>
    <row r="462" spans="1:5">
      <c r="A462" t="s">
        <v>10539</v>
      </c>
      <c r="B462" t="s">
        <v>9618</v>
      </c>
      <c r="C462">
        <v>6447</v>
      </c>
      <c r="D462" t="s">
        <v>10540</v>
      </c>
      <c r="E462">
        <v>0</v>
      </c>
    </row>
    <row r="463" spans="1:5">
      <c r="A463" t="s">
        <v>10541</v>
      </c>
      <c r="B463" t="s">
        <v>9618</v>
      </c>
      <c r="C463">
        <v>6447</v>
      </c>
      <c r="D463" t="s">
        <v>10542</v>
      </c>
      <c r="E463">
        <v>0</v>
      </c>
    </row>
    <row r="464" spans="1:5">
      <c r="A464" t="s">
        <v>10543</v>
      </c>
      <c r="B464" t="s">
        <v>9618</v>
      </c>
      <c r="C464">
        <v>6447</v>
      </c>
      <c r="D464" t="s">
        <v>10544</v>
      </c>
      <c r="E464">
        <v>0</v>
      </c>
    </row>
    <row r="465" spans="1:5">
      <c r="A465" t="s">
        <v>10545</v>
      </c>
      <c r="B465" t="s">
        <v>9618</v>
      </c>
      <c r="C465">
        <v>6447</v>
      </c>
      <c r="D465" t="s">
        <v>10546</v>
      </c>
      <c r="E465">
        <v>0</v>
      </c>
    </row>
    <row r="466" spans="1:5">
      <c r="A466" t="s">
        <v>10547</v>
      </c>
      <c r="B466" t="s">
        <v>9618</v>
      </c>
      <c r="C466">
        <v>6447</v>
      </c>
      <c r="D466" t="s">
        <v>10548</v>
      </c>
      <c r="E466">
        <v>2.1800000000000002</v>
      </c>
    </row>
    <row r="467" spans="1:5">
      <c r="A467" t="s">
        <v>10549</v>
      </c>
      <c r="B467" t="s">
        <v>9618</v>
      </c>
      <c r="C467">
        <v>6447</v>
      </c>
      <c r="D467" t="s">
        <v>10550</v>
      </c>
      <c r="E467">
        <v>4.37</v>
      </c>
    </row>
    <row r="468" spans="1:5">
      <c r="A468" t="s">
        <v>10551</v>
      </c>
      <c r="B468" t="s">
        <v>9618</v>
      </c>
      <c r="C468">
        <v>6447</v>
      </c>
      <c r="D468" t="s">
        <v>10552</v>
      </c>
      <c r="E468">
        <v>4.3899999999999997</v>
      </c>
    </row>
    <row r="469" spans="1:5">
      <c r="A469" t="s">
        <v>10553</v>
      </c>
      <c r="B469" t="s">
        <v>9618</v>
      </c>
      <c r="C469">
        <v>6447</v>
      </c>
      <c r="D469" t="s">
        <v>10554</v>
      </c>
      <c r="E469">
        <v>4.46</v>
      </c>
    </row>
    <row r="470" spans="1:5">
      <c r="A470" t="s">
        <v>10555</v>
      </c>
      <c r="B470" t="s">
        <v>9618</v>
      </c>
      <c r="C470">
        <v>6447</v>
      </c>
      <c r="D470" t="s">
        <v>10556</v>
      </c>
      <c r="E470">
        <v>5.76</v>
      </c>
    </row>
    <row r="471" spans="1:5">
      <c r="A471" t="s">
        <v>10557</v>
      </c>
      <c r="B471" t="s">
        <v>9618</v>
      </c>
      <c r="C471">
        <v>6447</v>
      </c>
      <c r="D471" t="s">
        <v>10558</v>
      </c>
      <c r="E471">
        <v>30.92</v>
      </c>
    </row>
    <row r="472" spans="1:5">
      <c r="A472" t="s">
        <v>10559</v>
      </c>
      <c r="B472" t="s">
        <v>9618</v>
      </c>
      <c r="C472">
        <v>6447</v>
      </c>
      <c r="D472" t="s">
        <v>10560</v>
      </c>
      <c r="E472">
        <v>13.23</v>
      </c>
    </row>
    <row r="473" spans="1:5">
      <c r="A473" t="s">
        <v>10561</v>
      </c>
      <c r="B473" t="s">
        <v>9618</v>
      </c>
      <c r="C473">
        <v>6447</v>
      </c>
      <c r="D473" t="s">
        <v>10562</v>
      </c>
      <c r="E473">
        <v>4.7699999999999996</v>
      </c>
    </row>
    <row r="474" spans="1:5">
      <c r="A474" t="s">
        <v>10563</v>
      </c>
      <c r="B474" t="s">
        <v>9618</v>
      </c>
      <c r="C474">
        <v>6447</v>
      </c>
      <c r="D474" t="s">
        <v>10564</v>
      </c>
      <c r="E474">
        <v>4.45</v>
      </c>
    </row>
    <row r="475" spans="1:5">
      <c r="A475" t="s">
        <v>10565</v>
      </c>
      <c r="B475" t="s">
        <v>9618</v>
      </c>
      <c r="C475">
        <v>6447</v>
      </c>
      <c r="D475" t="s">
        <v>10566</v>
      </c>
      <c r="E475">
        <v>0.74</v>
      </c>
    </row>
    <row r="476" spans="1:5">
      <c r="A476" t="s">
        <v>10567</v>
      </c>
      <c r="B476" t="s">
        <v>9618</v>
      </c>
      <c r="C476">
        <v>6447</v>
      </c>
      <c r="D476" t="s">
        <v>10568</v>
      </c>
      <c r="E476">
        <v>0</v>
      </c>
    </row>
    <row r="477" spans="1:5">
      <c r="A477" t="s">
        <v>10569</v>
      </c>
      <c r="B477" t="s">
        <v>9618</v>
      </c>
      <c r="C477">
        <v>6447</v>
      </c>
      <c r="D477" t="s">
        <v>10570</v>
      </c>
      <c r="E477">
        <v>0</v>
      </c>
    </row>
    <row r="478" spans="1:5">
      <c r="A478" t="s">
        <v>10571</v>
      </c>
      <c r="B478" t="s">
        <v>9618</v>
      </c>
      <c r="C478">
        <v>6447</v>
      </c>
      <c r="D478" t="s">
        <v>10572</v>
      </c>
      <c r="E478">
        <v>0</v>
      </c>
    </row>
    <row r="479" spans="1:5">
      <c r="A479" t="s">
        <v>10573</v>
      </c>
      <c r="B479" t="s">
        <v>9618</v>
      </c>
      <c r="C479">
        <v>6447</v>
      </c>
      <c r="D479" t="s">
        <v>10574</v>
      </c>
      <c r="E479">
        <v>0</v>
      </c>
    </row>
    <row r="480" spans="1:5">
      <c r="A480" t="s">
        <v>10575</v>
      </c>
      <c r="B480" t="s">
        <v>9618</v>
      </c>
      <c r="C480">
        <v>6447</v>
      </c>
      <c r="D480" t="s">
        <v>10576</v>
      </c>
      <c r="E480">
        <v>0</v>
      </c>
    </row>
    <row r="481" spans="1:5">
      <c r="A481" t="s">
        <v>10577</v>
      </c>
      <c r="B481" t="s">
        <v>9618</v>
      </c>
      <c r="C481">
        <v>6447</v>
      </c>
      <c r="D481" t="s">
        <v>10578</v>
      </c>
      <c r="E481">
        <v>0</v>
      </c>
    </row>
    <row r="482" spans="1:5">
      <c r="A482" t="s">
        <v>10579</v>
      </c>
      <c r="B482" t="s">
        <v>9618</v>
      </c>
      <c r="C482">
        <v>6447</v>
      </c>
      <c r="D482" t="s">
        <v>10580</v>
      </c>
      <c r="E482">
        <v>0</v>
      </c>
    </row>
    <row r="483" spans="1:5">
      <c r="A483" t="s">
        <v>10581</v>
      </c>
      <c r="B483" t="s">
        <v>9618</v>
      </c>
      <c r="C483">
        <v>6447</v>
      </c>
      <c r="D483" t="s">
        <v>10582</v>
      </c>
      <c r="E483">
        <v>0</v>
      </c>
    </row>
    <row r="484" spans="1:5">
      <c r="A484" t="s">
        <v>10583</v>
      </c>
      <c r="B484" t="s">
        <v>9618</v>
      </c>
      <c r="C484">
        <v>6447</v>
      </c>
      <c r="D484" t="s">
        <v>10584</v>
      </c>
      <c r="E484">
        <v>0</v>
      </c>
    </row>
    <row r="485" spans="1:5">
      <c r="A485" t="s">
        <v>10585</v>
      </c>
      <c r="B485" t="s">
        <v>9618</v>
      </c>
      <c r="C485">
        <v>6447</v>
      </c>
      <c r="D485" t="s">
        <v>10586</v>
      </c>
      <c r="E485">
        <v>0</v>
      </c>
    </row>
    <row r="486" spans="1:5">
      <c r="A486" t="s">
        <v>10587</v>
      </c>
      <c r="B486" t="s">
        <v>9618</v>
      </c>
      <c r="C486">
        <v>6447</v>
      </c>
      <c r="D486" t="s">
        <v>10588</v>
      </c>
      <c r="E486">
        <v>0</v>
      </c>
    </row>
    <row r="487" spans="1:5">
      <c r="A487" t="s">
        <v>10589</v>
      </c>
      <c r="B487" t="s">
        <v>9618</v>
      </c>
      <c r="C487">
        <v>6447</v>
      </c>
      <c r="D487" t="s">
        <v>10590</v>
      </c>
      <c r="E487">
        <v>0</v>
      </c>
    </row>
    <row r="488" spans="1:5">
      <c r="A488" t="s">
        <v>10591</v>
      </c>
      <c r="B488" t="s">
        <v>9618</v>
      </c>
      <c r="C488">
        <v>6447</v>
      </c>
      <c r="D488" t="s">
        <v>10592</v>
      </c>
      <c r="E488">
        <v>0</v>
      </c>
    </row>
    <row r="489" spans="1:5">
      <c r="A489" t="s">
        <v>10593</v>
      </c>
      <c r="B489" t="s">
        <v>9618</v>
      </c>
      <c r="C489">
        <v>6447</v>
      </c>
      <c r="D489" t="s">
        <v>10594</v>
      </c>
      <c r="E489">
        <v>0</v>
      </c>
    </row>
    <row r="490" spans="1:5">
      <c r="A490" t="s">
        <v>10595</v>
      </c>
      <c r="B490" t="s">
        <v>9618</v>
      </c>
      <c r="C490">
        <v>6447</v>
      </c>
      <c r="D490" t="s">
        <v>10596</v>
      </c>
      <c r="E490">
        <v>2.2200000000000002</v>
      </c>
    </row>
    <row r="491" spans="1:5">
      <c r="A491" t="s">
        <v>10597</v>
      </c>
      <c r="B491" t="s">
        <v>9618</v>
      </c>
      <c r="C491">
        <v>6447</v>
      </c>
      <c r="D491" t="s">
        <v>10598</v>
      </c>
      <c r="E491">
        <v>27.97</v>
      </c>
    </row>
    <row r="492" spans="1:5">
      <c r="A492" t="s">
        <v>10599</v>
      </c>
      <c r="B492" t="s">
        <v>9618</v>
      </c>
      <c r="C492">
        <v>6447</v>
      </c>
      <c r="D492" t="s">
        <v>10600</v>
      </c>
      <c r="E492">
        <v>194.82</v>
      </c>
    </row>
    <row r="493" spans="1:5">
      <c r="A493" t="s">
        <v>10601</v>
      </c>
      <c r="B493" t="s">
        <v>9618</v>
      </c>
      <c r="C493">
        <v>6447</v>
      </c>
      <c r="D493" t="s">
        <v>10602</v>
      </c>
      <c r="E493">
        <v>545.54999999999995</v>
      </c>
    </row>
    <row r="494" spans="1:5">
      <c r="A494" t="s">
        <v>10603</v>
      </c>
      <c r="B494" t="s">
        <v>9618</v>
      </c>
      <c r="C494">
        <v>6447</v>
      </c>
      <c r="D494" t="s">
        <v>10604</v>
      </c>
      <c r="E494">
        <v>646.34</v>
      </c>
    </row>
    <row r="495" spans="1:5">
      <c r="A495" t="s">
        <v>10605</v>
      </c>
      <c r="B495" t="s">
        <v>9618</v>
      </c>
      <c r="C495">
        <v>6447</v>
      </c>
      <c r="D495" t="s">
        <v>10606</v>
      </c>
      <c r="E495">
        <v>245.57</v>
      </c>
    </row>
    <row r="496" spans="1:5">
      <c r="A496" t="s">
        <v>10607</v>
      </c>
      <c r="B496" t="s">
        <v>9618</v>
      </c>
      <c r="C496">
        <v>6447</v>
      </c>
      <c r="D496" t="s">
        <v>10608</v>
      </c>
      <c r="E496">
        <v>4.3600000000000003</v>
      </c>
    </row>
    <row r="497" spans="1:5">
      <c r="A497" t="s">
        <v>10609</v>
      </c>
      <c r="B497" t="s">
        <v>9618</v>
      </c>
      <c r="C497">
        <v>6447</v>
      </c>
      <c r="D497" t="s">
        <v>10610</v>
      </c>
      <c r="E497">
        <v>13.13</v>
      </c>
    </row>
    <row r="498" spans="1:5">
      <c r="A498" t="s">
        <v>10611</v>
      </c>
      <c r="B498" t="s">
        <v>9618</v>
      </c>
      <c r="C498">
        <v>6447</v>
      </c>
      <c r="D498" t="s">
        <v>10612</v>
      </c>
      <c r="E498">
        <v>8.3699999999999992</v>
      </c>
    </row>
    <row r="499" spans="1:5">
      <c r="A499" t="s">
        <v>10613</v>
      </c>
      <c r="B499" t="s">
        <v>9618</v>
      </c>
      <c r="C499">
        <v>6447</v>
      </c>
      <c r="D499" t="s">
        <v>10614</v>
      </c>
      <c r="E499">
        <v>0.75</v>
      </c>
    </row>
    <row r="500" spans="1:5">
      <c r="A500" t="s">
        <v>10615</v>
      </c>
      <c r="B500" t="s">
        <v>9618</v>
      </c>
      <c r="C500">
        <v>6447</v>
      </c>
      <c r="D500" t="s">
        <v>10616</v>
      </c>
      <c r="E500">
        <v>0</v>
      </c>
    </row>
    <row r="501" spans="1:5">
      <c r="A501" t="s">
        <v>10617</v>
      </c>
      <c r="B501" t="s">
        <v>9618</v>
      </c>
      <c r="C501">
        <v>6447</v>
      </c>
      <c r="D501" t="s">
        <v>10618</v>
      </c>
      <c r="E501">
        <v>0</v>
      </c>
    </row>
    <row r="502" spans="1:5">
      <c r="A502" t="s">
        <v>10619</v>
      </c>
      <c r="B502" t="s">
        <v>9618</v>
      </c>
      <c r="C502">
        <v>6447</v>
      </c>
      <c r="D502" t="s">
        <v>10620</v>
      </c>
      <c r="E502">
        <v>0</v>
      </c>
    </row>
    <row r="503" spans="1:5">
      <c r="A503" t="s">
        <v>10621</v>
      </c>
      <c r="B503" t="s">
        <v>9618</v>
      </c>
      <c r="C503">
        <v>6447</v>
      </c>
      <c r="D503" t="s">
        <v>10622</v>
      </c>
      <c r="E503">
        <v>0</v>
      </c>
    </row>
    <row r="504" spans="1:5">
      <c r="A504" t="s">
        <v>10623</v>
      </c>
      <c r="B504" t="s">
        <v>9618</v>
      </c>
      <c r="C504">
        <v>6447</v>
      </c>
      <c r="D504" t="s">
        <v>10624</v>
      </c>
      <c r="E504">
        <v>0</v>
      </c>
    </row>
    <row r="505" spans="1:5">
      <c r="A505" t="s">
        <v>10625</v>
      </c>
      <c r="B505" t="s">
        <v>9618</v>
      </c>
      <c r="C505">
        <v>6447</v>
      </c>
      <c r="D505" t="s">
        <v>10626</v>
      </c>
      <c r="E505">
        <v>0</v>
      </c>
    </row>
    <row r="506" spans="1:5">
      <c r="A506" t="s">
        <v>10627</v>
      </c>
      <c r="B506" t="s">
        <v>9618</v>
      </c>
      <c r="C506">
        <v>6447</v>
      </c>
      <c r="D506" t="s">
        <v>10628</v>
      </c>
      <c r="E506">
        <v>0</v>
      </c>
    </row>
    <row r="507" spans="1:5">
      <c r="A507" t="s">
        <v>10629</v>
      </c>
      <c r="B507" t="s">
        <v>9618</v>
      </c>
      <c r="C507">
        <v>6447</v>
      </c>
      <c r="D507" t="s">
        <v>10630</v>
      </c>
      <c r="E507">
        <v>0</v>
      </c>
    </row>
    <row r="508" spans="1:5">
      <c r="A508" t="s">
        <v>10631</v>
      </c>
      <c r="B508" t="s">
        <v>9618</v>
      </c>
      <c r="C508">
        <v>6447</v>
      </c>
      <c r="D508" t="s">
        <v>10632</v>
      </c>
      <c r="E508">
        <v>0</v>
      </c>
    </row>
    <row r="509" spans="1:5">
      <c r="A509" t="s">
        <v>10633</v>
      </c>
      <c r="B509" t="s">
        <v>9618</v>
      </c>
      <c r="C509">
        <v>6447</v>
      </c>
      <c r="D509" t="s">
        <v>10634</v>
      </c>
      <c r="E509">
        <v>0</v>
      </c>
    </row>
    <row r="510" spans="1:5">
      <c r="A510" t="s">
        <v>10635</v>
      </c>
      <c r="B510" t="s">
        <v>9618</v>
      </c>
      <c r="C510">
        <v>6447</v>
      </c>
      <c r="D510" t="s">
        <v>10636</v>
      </c>
      <c r="E510">
        <v>0</v>
      </c>
    </row>
    <row r="511" spans="1:5">
      <c r="A511" t="s">
        <v>10637</v>
      </c>
      <c r="B511" t="s">
        <v>9618</v>
      </c>
      <c r="C511">
        <v>6447</v>
      </c>
      <c r="D511" t="s">
        <v>10638</v>
      </c>
      <c r="E511">
        <v>0</v>
      </c>
    </row>
    <row r="512" spans="1:5">
      <c r="A512" t="s">
        <v>10639</v>
      </c>
      <c r="B512" t="s">
        <v>9618</v>
      </c>
      <c r="C512">
        <v>6447</v>
      </c>
      <c r="D512" t="s">
        <v>10640</v>
      </c>
      <c r="E512">
        <v>0</v>
      </c>
    </row>
    <row r="513" spans="1:5">
      <c r="A513" t="s">
        <v>10641</v>
      </c>
      <c r="B513" t="s">
        <v>9618</v>
      </c>
      <c r="C513">
        <v>6447</v>
      </c>
      <c r="D513" t="s">
        <v>10642</v>
      </c>
      <c r="E513">
        <v>0</v>
      </c>
    </row>
    <row r="514" spans="1:5">
      <c r="A514" t="s">
        <v>10643</v>
      </c>
      <c r="B514" t="s">
        <v>9618</v>
      </c>
      <c r="C514">
        <v>6447</v>
      </c>
      <c r="D514" t="s">
        <v>10644</v>
      </c>
      <c r="E514">
        <v>2.17</v>
      </c>
    </row>
    <row r="515" spans="1:5">
      <c r="A515" t="s">
        <v>10645</v>
      </c>
      <c r="B515" t="s">
        <v>9618</v>
      </c>
      <c r="C515">
        <v>6447</v>
      </c>
      <c r="D515" t="s">
        <v>10646</v>
      </c>
      <c r="E515">
        <v>4.34</v>
      </c>
    </row>
    <row r="516" spans="1:5">
      <c r="A516" t="s">
        <v>10647</v>
      </c>
      <c r="B516" t="s">
        <v>9618</v>
      </c>
      <c r="C516">
        <v>6447</v>
      </c>
      <c r="D516" t="s">
        <v>10648</v>
      </c>
      <c r="E516">
        <v>4.3499999999999996</v>
      </c>
    </row>
    <row r="517" spans="1:5">
      <c r="A517" t="s">
        <v>10649</v>
      </c>
      <c r="B517" t="s">
        <v>9618</v>
      </c>
      <c r="C517">
        <v>6447</v>
      </c>
      <c r="D517" t="s">
        <v>10650</v>
      </c>
      <c r="E517">
        <v>4.37</v>
      </c>
    </row>
    <row r="518" spans="1:5">
      <c r="A518" t="s">
        <v>10651</v>
      </c>
      <c r="B518" t="s">
        <v>9618</v>
      </c>
      <c r="C518">
        <v>6447</v>
      </c>
      <c r="D518" t="s">
        <v>10652</v>
      </c>
      <c r="E518">
        <v>4.38</v>
      </c>
    </row>
    <row r="519" spans="1:5">
      <c r="A519" t="s">
        <v>10653</v>
      </c>
      <c r="B519" t="s">
        <v>9618</v>
      </c>
      <c r="C519">
        <v>6447</v>
      </c>
      <c r="D519" t="s">
        <v>10654</v>
      </c>
      <c r="E519">
        <v>4.4000000000000004</v>
      </c>
    </row>
    <row r="520" spans="1:5">
      <c r="A520" t="s">
        <v>10655</v>
      </c>
      <c r="B520" t="s">
        <v>9618</v>
      </c>
      <c r="C520">
        <v>6447</v>
      </c>
      <c r="D520" t="s">
        <v>10656</v>
      </c>
      <c r="E520">
        <v>4.4000000000000004</v>
      </c>
    </row>
    <row r="521" spans="1:5">
      <c r="A521" t="s">
        <v>10657</v>
      </c>
      <c r="B521" t="s">
        <v>9618</v>
      </c>
      <c r="C521">
        <v>6447</v>
      </c>
      <c r="D521" t="s">
        <v>10658</v>
      </c>
      <c r="E521">
        <v>4.4000000000000004</v>
      </c>
    </row>
    <row r="522" spans="1:5">
      <c r="A522" t="s">
        <v>10659</v>
      </c>
      <c r="B522" t="s">
        <v>9618</v>
      </c>
      <c r="C522">
        <v>6447</v>
      </c>
      <c r="D522" t="s">
        <v>10660</v>
      </c>
      <c r="E522">
        <v>4.38</v>
      </c>
    </row>
    <row r="523" spans="1:5">
      <c r="A523" t="s">
        <v>10661</v>
      </c>
      <c r="B523" t="s">
        <v>9618</v>
      </c>
      <c r="C523">
        <v>6447</v>
      </c>
      <c r="D523" t="s">
        <v>10662</v>
      </c>
      <c r="E523">
        <v>1.46</v>
      </c>
    </row>
    <row r="524" spans="1:5">
      <c r="A524" t="s">
        <v>10663</v>
      </c>
      <c r="B524" t="s">
        <v>9618</v>
      </c>
      <c r="C524">
        <v>6447</v>
      </c>
      <c r="D524" t="s">
        <v>10664</v>
      </c>
      <c r="E524">
        <v>0</v>
      </c>
    </row>
    <row r="525" spans="1:5">
      <c r="A525" t="s">
        <v>10665</v>
      </c>
      <c r="B525" t="s">
        <v>9618</v>
      </c>
      <c r="C525">
        <v>6447</v>
      </c>
      <c r="D525" t="s">
        <v>10666</v>
      </c>
      <c r="E525">
        <v>0</v>
      </c>
    </row>
    <row r="526" spans="1:5">
      <c r="A526" t="s">
        <v>10667</v>
      </c>
      <c r="B526" t="s">
        <v>9618</v>
      </c>
      <c r="C526">
        <v>6447</v>
      </c>
      <c r="D526" t="s">
        <v>10668</v>
      </c>
      <c r="E526">
        <v>0</v>
      </c>
    </row>
    <row r="527" spans="1:5">
      <c r="A527" t="s">
        <v>10669</v>
      </c>
      <c r="B527" t="s">
        <v>9618</v>
      </c>
      <c r="C527">
        <v>6447</v>
      </c>
      <c r="D527" t="s">
        <v>10670</v>
      </c>
      <c r="E527">
        <v>0</v>
      </c>
    </row>
    <row r="528" spans="1:5">
      <c r="A528" t="s">
        <v>10671</v>
      </c>
      <c r="B528" t="s">
        <v>9618</v>
      </c>
      <c r="C528">
        <v>6447</v>
      </c>
      <c r="D528" t="s">
        <v>10672</v>
      </c>
      <c r="E528">
        <v>0</v>
      </c>
    </row>
    <row r="529" spans="1:5">
      <c r="A529" t="s">
        <v>10673</v>
      </c>
      <c r="B529" t="s">
        <v>9618</v>
      </c>
      <c r="C529">
        <v>6447</v>
      </c>
      <c r="D529" t="s">
        <v>10674</v>
      </c>
      <c r="E529">
        <v>0</v>
      </c>
    </row>
    <row r="530" spans="1:5">
      <c r="A530" t="s">
        <v>10675</v>
      </c>
      <c r="B530" t="s">
        <v>9618</v>
      </c>
      <c r="C530">
        <v>6447</v>
      </c>
      <c r="D530" t="s">
        <v>10676</v>
      </c>
      <c r="E530">
        <v>0</v>
      </c>
    </row>
    <row r="531" spans="1:5">
      <c r="A531" t="s">
        <v>10677</v>
      </c>
      <c r="B531" t="s">
        <v>9618</v>
      </c>
      <c r="C531">
        <v>6447</v>
      </c>
      <c r="D531" t="s">
        <v>10678</v>
      </c>
      <c r="E531">
        <v>0</v>
      </c>
    </row>
    <row r="532" spans="1:5">
      <c r="A532" t="s">
        <v>10679</v>
      </c>
      <c r="B532" t="s">
        <v>9618</v>
      </c>
      <c r="C532">
        <v>6447</v>
      </c>
      <c r="D532" t="s">
        <v>10680</v>
      </c>
      <c r="E532">
        <v>0</v>
      </c>
    </row>
    <row r="533" spans="1:5">
      <c r="A533" t="s">
        <v>10681</v>
      </c>
      <c r="B533" t="s">
        <v>9618</v>
      </c>
      <c r="C533">
        <v>6447</v>
      </c>
      <c r="D533" t="s">
        <v>10682</v>
      </c>
      <c r="E533">
        <v>0</v>
      </c>
    </row>
    <row r="534" spans="1:5">
      <c r="A534" t="s">
        <v>10683</v>
      </c>
      <c r="B534" t="s">
        <v>9618</v>
      </c>
      <c r="C534">
        <v>6447</v>
      </c>
      <c r="D534" t="s">
        <v>10684</v>
      </c>
      <c r="E534">
        <v>0</v>
      </c>
    </row>
    <row r="535" spans="1:5">
      <c r="A535" t="s">
        <v>10685</v>
      </c>
      <c r="B535" t="s">
        <v>9618</v>
      </c>
      <c r="C535">
        <v>6447</v>
      </c>
      <c r="D535" t="s">
        <v>10686</v>
      </c>
      <c r="E535">
        <v>0</v>
      </c>
    </row>
    <row r="536" spans="1:5">
      <c r="A536" t="s">
        <v>10687</v>
      </c>
      <c r="B536" t="s">
        <v>9618</v>
      </c>
      <c r="C536">
        <v>6447</v>
      </c>
      <c r="D536" t="s">
        <v>10688</v>
      </c>
      <c r="E536">
        <v>0</v>
      </c>
    </row>
    <row r="537" spans="1:5">
      <c r="A537" t="s">
        <v>10689</v>
      </c>
      <c r="B537" t="s">
        <v>9618</v>
      </c>
      <c r="C537">
        <v>6447</v>
      </c>
      <c r="D537" t="s">
        <v>10690</v>
      </c>
      <c r="E537">
        <v>0</v>
      </c>
    </row>
    <row r="538" spans="1:5">
      <c r="A538" t="s">
        <v>10691</v>
      </c>
      <c r="B538" t="s">
        <v>9618</v>
      </c>
      <c r="C538">
        <v>6447</v>
      </c>
      <c r="D538" t="s">
        <v>10692</v>
      </c>
      <c r="E538">
        <v>2.21</v>
      </c>
    </row>
    <row r="539" spans="1:5">
      <c r="A539" t="s">
        <v>10693</v>
      </c>
      <c r="B539" t="s">
        <v>9618</v>
      </c>
      <c r="C539">
        <v>6447</v>
      </c>
      <c r="D539" t="s">
        <v>10694</v>
      </c>
      <c r="E539">
        <v>4.43</v>
      </c>
    </row>
    <row r="540" spans="1:5">
      <c r="A540" t="s">
        <v>10695</v>
      </c>
      <c r="B540" t="s">
        <v>9618</v>
      </c>
      <c r="C540">
        <v>6447</v>
      </c>
      <c r="D540" t="s">
        <v>10696</v>
      </c>
      <c r="E540">
        <v>4.45</v>
      </c>
    </row>
    <row r="541" spans="1:5">
      <c r="A541" t="s">
        <v>10697</v>
      </c>
      <c r="B541" t="s">
        <v>9618</v>
      </c>
      <c r="C541">
        <v>6447</v>
      </c>
      <c r="D541" t="s">
        <v>10698</v>
      </c>
      <c r="E541">
        <v>4.51</v>
      </c>
    </row>
    <row r="542" spans="1:5">
      <c r="A542" t="s">
        <v>10699</v>
      </c>
      <c r="B542" t="s">
        <v>9618</v>
      </c>
      <c r="C542">
        <v>6447</v>
      </c>
      <c r="D542" t="s">
        <v>10700</v>
      </c>
      <c r="E542">
        <v>4.55</v>
      </c>
    </row>
    <row r="543" spans="1:5">
      <c r="A543" t="s">
        <v>10701</v>
      </c>
      <c r="B543" t="s">
        <v>9618</v>
      </c>
      <c r="C543">
        <v>6447</v>
      </c>
      <c r="D543" t="s">
        <v>10702</v>
      </c>
      <c r="E543">
        <v>4.53</v>
      </c>
    </row>
    <row r="544" spans="1:5">
      <c r="A544" t="s">
        <v>10703</v>
      </c>
      <c r="B544" t="s">
        <v>9618</v>
      </c>
      <c r="C544">
        <v>6447</v>
      </c>
      <c r="D544" t="s">
        <v>10704</v>
      </c>
      <c r="E544">
        <v>4.5199999999999996</v>
      </c>
    </row>
    <row r="545" spans="1:5">
      <c r="A545" t="s">
        <v>10705</v>
      </c>
      <c r="B545" t="s">
        <v>9618</v>
      </c>
      <c r="C545">
        <v>6447</v>
      </c>
      <c r="D545" t="s">
        <v>10706</v>
      </c>
      <c r="E545">
        <v>4.51</v>
      </c>
    </row>
    <row r="546" spans="1:5">
      <c r="A546" t="s">
        <v>10707</v>
      </c>
      <c r="B546" t="s">
        <v>9618</v>
      </c>
      <c r="C546">
        <v>6447</v>
      </c>
      <c r="D546" t="s">
        <v>10708</v>
      </c>
      <c r="E546">
        <v>4.62</v>
      </c>
    </row>
    <row r="547" spans="1:5">
      <c r="A547" t="s">
        <v>10709</v>
      </c>
      <c r="B547" t="s">
        <v>9618</v>
      </c>
      <c r="C547">
        <v>6447</v>
      </c>
      <c r="D547" t="s">
        <v>10710</v>
      </c>
      <c r="E547">
        <v>1.49</v>
      </c>
    </row>
    <row r="548" spans="1:5">
      <c r="A548" t="s">
        <v>10711</v>
      </c>
      <c r="B548" t="s">
        <v>9618</v>
      </c>
      <c r="C548">
        <v>6447</v>
      </c>
      <c r="D548" t="s">
        <v>10712</v>
      </c>
      <c r="E548">
        <v>0</v>
      </c>
    </row>
    <row r="549" spans="1:5">
      <c r="A549" t="s">
        <v>10713</v>
      </c>
      <c r="B549" t="s">
        <v>9618</v>
      </c>
      <c r="C549">
        <v>6447</v>
      </c>
      <c r="D549" t="s">
        <v>10714</v>
      </c>
      <c r="E549">
        <v>0</v>
      </c>
    </row>
    <row r="550" spans="1:5">
      <c r="A550" t="s">
        <v>10715</v>
      </c>
      <c r="B550" t="s">
        <v>9618</v>
      </c>
      <c r="C550">
        <v>6447</v>
      </c>
      <c r="D550" t="s">
        <v>10716</v>
      </c>
      <c r="E550">
        <v>0</v>
      </c>
    </row>
    <row r="551" spans="1:5">
      <c r="A551" t="s">
        <v>10717</v>
      </c>
      <c r="B551" t="s">
        <v>9618</v>
      </c>
      <c r="C551">
        <v>6447</v>
      </c>
      <c r="D551" t="s">
        <v>10718</v>
      </c>
      <c r="E551">
        <v>0</v>
      </c>
    </row>
    <row r="552" spans="1:5">
      <c r="A552" t="s">
        <v>10719</v>
      </c>
      <c r="B552" t="s">
        <v>9618</v>
      </c>
      <c r="C552">
        <v>6447</v>
      </c>
      <c r="D552" t="s">
        <v>10720</v>
      </c>
      <c r="E552">
        <v>0</v>
      </c>
    </row>
    <row r="553" spans="1:5">
      <c r="A553" t="s">
        <v>10721</v>
      </c>
      <c r="B553" t="s">
        <v>9618</v>
      </c>
      <c r="C553">
        <v>6447</v>
      </c>
      <c r="D553" t="s">
        <v>10722</v>
      </c>
      <c r="E553">
        <v>0</v>
      </c>
    </row>
    <row r="554" spans="1:5">
      <c r="A554" t="s">
        <v>10723</v>
      </c>
      <c r="B554" t="s">
        <v>9618</v>
      </c>
      <c r="C554">
        <v>6447</v>
      </c>
      <c r="D554" t="s">
        <v>10724</v>
      </c>
      <c r="E554">
        <v>0</v>
      </c>
    </row>
    <row r="555" spans="1:5">
      <c r="A555" t="s">
        <v>10725</v>
      </c>
      <c r="B555" t="s">
        <v>9618</v>
      </c>
      <c r="C555">
        <v>6447</v>
      </c>
      <c r="D555" t="s">
        <v>10726</v>
      </c>
      <c r="E555">
        <v>0</v>
      </c>
    </row>
    <row r="556" spans="1:5">
      <c r="A556" t="s">
        <v>10727</v>
      </c>
      <c r="B556" t="s">
        <v>9618</v>
      </c>
      <c r="C556">
        <v>6447</v>
      </c>
      <c r="D556" t="s">
        <v>10728</v>
      </c>
      <c r="E556">
        <v>0</v>
      </c>
    </row>
    <row r="557" spans="1:5">
      <c r="A557" t="s">
        <v>10729</v>
      </c>
      <c r="B557" t="s">
        <v>9618</v>
      </c>
      <c r="C557">
        <v>6447</v>
      </c>
      <c r="D557" t="s">
        <v>10730</v>
      </c>
      <c r="E557">
        <v>0</v>
      </c>
    </row>
    <row r="558" spans="1:5">
      <c r="A558" t="s">
        <v>10731</v>
      </c>
      <c r="B558" t="s">
        <v>9618</v>
      </c>
      <c r="C558">
        <v>6447</v>
      </c>
      <c r="D558" t="s">
        <v>10732</v>
      </c>
      <c r="E558">
        <v>0</v>
      </c>
    </row>
    <row r="559" spans="1:5">
      <c r="A559" t="s">
        <v>10733</v>
      </c>
      <c r="B559" t="s">
        <v>9618</v>
      </c>
      <c r="C559">
        <v>6447</v>
      </c>
      <c r="D559" t="s">
        <v>10734</v>
      </c>
      <c r="E559">
        <v>0</v>
      </c>
    </row>
    <row r="560" spans="1:5">
      <c r="A560" t="s">
        <v>10735</v>
      </c>
      <c r="B560" t="s">
        <v>9618</v>
      </c>
      <c r="C560">
        <v>6447</v>
      </c>
      <c r="D560" t="s">
        <v>10736</v>
      </c>
      <c r="E560">
        <v>0</v>
      </c>
    </row>
    <row r="561" spans="1:5">
      <c r="A561" t="s">
        <v>10737</v>
      </c>
      <c r="B561" t="s">
        <v>9618</v>
      </c>
      <c r="C561">
        <v>6447</v>
      </c>
      <c r="D561" t="s">
        <v>10738</v>
      </c>
      <c r="E561">
        <v>0</v>
      </c>
    </row>
    <row r="562" spans="1:5">
      <c r="A562" t="s">
        <v>10739</v>
      </c>
      <c r="B562" t="s">
        <v>9618</v>
      </c>
      <c r="C562">
        <v>6447</v>
      </c>
      <c r="D562" t="s">
        <v>10740</v>
      </c>
      <c r="E562">
        <v>2.2200000000000002</v>
      </c>
    </row>
    <row r="563" spans="1:5">
      <c r="A563" t="s">
        <v>10741</v>
      </c>
      <c r="B563" t="s">
        <v>9618</v>
      </c>
      <c r="C563">
        <v>6447</v>
      </c>
      <c r="D563" t="s">
        <v>10742</v>
      </c>
      <c r="E563">
        <v>4.4400000000000004</v>
      </c>
    </row>
    <row r="564" spans="1:5">
      <c r="A564" t="s">
        <v>10743</v>
      </c>
      <c r="B564" t="s">
        <v>9618</v>
      </c>
      <c r="C564">
        <v>6447</v>
      </c>
      <c r="D564" t="s">
        <v>10744</v>
      </c>
      <c r="E564">
        <v>4.45</v>
      </c>
    </row>
    <row r="565" spans="1:5">
      <c r="A565" t="s">
        <v>10745</v>
      </c>
      <c r="B565" t="s">
        <v>9618</v>
      </c>
      <c r="C565">
        <v>6447</v>
      </c>
      <c r="D565" t="s">
        <v>10746</v>
      </c>
      <c r="E565">
        <v>4.47</v>
      </c>
    </row>
    <row r="566" spans="1:5">
      <c r="A566" t="s">
        <v>10747</v>
      </c>
      <c r="B566" t="s">
        <v>9618</v>
      </c>
      <c r="C566">
        <v>6447</v>
      </c>
      <c r="D566" t="s">
        <v>10748</v>
      </c>
      <c r="E566">
        <v>4.5</v>
      </c>
    </row>
    <row r="567" spans="1:5">
      <c r="A567" t="s">
        <v>10749</v>
      </c>
      <c r="B567" t="s">
        <v>9618</v>
      </c>
      <c r="C567">
        <v>6447</v>
      </c>
      <c r="D567" t="s">
        <v>10750</v>
      </c>
      <c r="E567">
        <v>4.5</v>
      </c>
    </row>
    <row r="568" spans="1:5">
      <c r="A568" t="s">
        <v>10751</v>
      </c>
      <c r="B568" t="s">
        <v>9618</v>
      </c>
      <c r="C568">
        <v>6447</v>
      </c>
      <c r="D568" t="s">
        <v>10752</v>
      </c>
      <c r="E568">
        <v>4.51</v>
      </c>
    </row>
    <row r="569" spans="1:5">
      <c r="A569" t="s">
        <v>10753</v>
      </c>
      <c r="B569" t="s">
        <v>9618</v>
      </c>
      <c r="C569">
        <v>6447</v>
      </c>
      <c r="D569" t="s">
        <v>10754</v>
      </c>
      <c r="E569">
        <v>4.47</v>
      </c>
    </row>
    <row r="570" spans="1:5">
      <c r="A570" t="s">
        <v>10755</v>
      </c>
      <c r="B570" t="s">
        <v>9618</v>
      </c>
      <c r="C570">
        <v>6447</v>
      </c>
      <c r="D570" t="s">
        <v>10756</v>
      </c>
      <c r="E570">
        <v>4.46</v>
      </c>
    </row>
    <row r="571" spans="1:5">
      <c r="A571" t="s">
        <v>10757</v>
      </c>
      <c r="B571" t="s">
        <v>9618</v>
      </c>
      <c r="C571">
        <v>6447</v>
      </c>
      <c r="D571" t="s">
        <v>10758</v>
      </c>
      <c r="E571">
        <v>1.48</v>
      </c>
    </row>
    <row r="572" spans="1:5">
      <c r="A572" t="s">
        <v>10759</v>
      </c>
      <c r="B572" t="s">
        <v>9618</v>
      </c>
      <c r="C572">
        <v>6447</v>
      </c>
      <c r="D572" t="s">
        <v>10760</v>
      </c>
      <c r="E572">
        <v>0</v>
      </c>
    </row>
    <row r="573" spans="1:5">
      <c r="A573" t="s">
        <v>10761</v>
      </c>
      <c r="B573" t="s">
        <v>9618</v>
      </c>
      <c r="C573">
        <v>6447</v>
      </c>
      <c r="D573" t="s">
        <v>10762</v>
      </c>
      <c r="E573">
        <v>0</v>
      </c>
    </row>
    <row r="574" spans="1:5">
      <c r="A574" t="s">
        <v>10763</v>
      </c>
      <c r="B574" t="s">
        <v>9618</v>
      </c>
      <c r="C574">
        <v>6447</v>
      </c>
      <c r="D574" t="s">
        <v>10764</v>
      </c>
      <c r="E574">
        <v>0</v>
      </c>
    </row>
    <row r="575" spans="1:5">
      <c r="A575" t="s">
        <v>10765</v>
      </c>
      <c r="B575" t="s">
        <v>9618</v>
      </c>
      <c r="C575">
        <v>6447</v>
      </c>
      <c r="D575" t="s">
        <v>10766</v>
      </c>
      <c r="E575">
        <v>0</v>
      </c>
    </row>
    <row r="576" spans="1:5">
      <c r="A576" t="s">
        <v>10767</v>
      </c>
      <c r="B576" t="s">
        <v>9618</v>
      </c>
      <c r="C576">
        <v>6447</v>
      </c>
      <c r="D576" t="s">
        <v>10768</v>
      </c>
      <c r="E576">
        <v>0</v>
      </c>
    </row>
    <row r="577" spans="1:5">
      <c r="A577" t="s">
        <v>10769</v>
      </c>
      <c r="B577" t="s">
        <v>9618</v>
      </c>
      <c r="C577">
        <v>6447</v>
      </c>
      <c r="D577" t="s">
        <v>10770</v>
      </c>
      <c r="E577">
        <v>0</v>
      </c>
    </row>
    <row r="578" spans="1:5">
      <c r="A578" t="s">
        <v>10771</v>
      </c>
      <c r="B578" t="s">
        <v>9618</v>
      </c>
      <c r="C578">
        <v>6447</v>
      </c>
      <c r="D578" t="s">
        <v>10772</v>
      </c>
      <c r="E578">
        <v>0</v>
      </c>
    </row>
    <row r="579" spans="1:5">
      <c r="A579" t="s">
        <v>10773</v>
      </c>
      <c r="B579" t="s">
        <v>9618</v>
      </c>
      <c r="C579">
        <v>6447</v>
      </c>
      <c r="D579" t="s">
        <v>10774</v>
      </c>
      <c r="E579">
        <v>0</v>
      </c>
    </row>
    <row r="580" spans="1:5">
      <c r="A580" t="s">
        <v>10775</v>
      </c>
      <c r="B580" t="s">
        <v>9618</v>
      </c>
      <c r="C580">
        <v>6447</v>
      </c>
      <c r="D580" t="s">
        <v>10776</v>
      </c>
      <c r="E580">
        <v>0</v>
      </c>
    </row>
    <row r="581" spans="1:5">
      <c r="A581" t="s">
        <v>10777</v>
      </c>
      <c r="B581" t="s">
        <v>9618</v>
      </c>
      <c r="C581">
        <v>6447</v>
      </c>
      <c r="D581" t="s">
        <v>10778</v>
      </c>
      <c r="E581">
        <v>0</v>
      </c>
    </row>
    <row r="582" spans="1:5">
      <c r="A582" t="s">
        <v>10779</v>
      </c>
      <c r="B582" t="s">
        <v>9618</v>
      </c>
      <c r="C582">
        <v>6447</v>
      </c>
      <c r="D582" t="s">
        <v>10780</v>
      </c>
      <c r="E582">
        <v>0</v>
      </c>
    </row>
    <row r="583" spans="1:5">
      <c r="A583" t="s">
        <v>10781</v>
      </c>
      <c r="B583" t="s">
        <v>9618</v>
      </c>
      <c r="C583">
        <v>6447</v>
      </c>
      <c r="D583" t="s">
        <v>10782</v>
      </c>
      <c r="E583">
        <v>0</v>
      </c>
    </row>
    <row r="584" spans="1:5">
      <c r="A584" t="s">
        <v>10783</v>
      </c>
      <c r="B584" t="s">
        <v>9618</v>
      </c>
      <c r="C584">
        <v>6447</v>
      </c>
      <c r="D584" t="s">
        <v>10784</v>
      </c>
      <c r="E584">
        <v>0</v>
      </c>
    </row>
    <row r="585" spans="1:5">
      <c r="A585" t="s">
        <v>10785</v>
      </c>
      <c r="B585" t="s">
        <v>9618</v>
      </c>
      <c r="C585">
        <v>6447</v>
      </c>
      <c r="D585" t="s">
        <v>10786</v>
      </c>
      <c r="E585">
        <v>0</v>
      </c>
    </row>
    <row r="586" spans="1:5">
      <c r="A586" t="s">
        <v>10787</v>
      </c>
      <c r="B586" t="s">
        <v>9618</v>
      </c>
      <c r="C586">
        <v>6447</v>
      </c>
      <c r="D586" t="s">
        <v>10788</v>
      </c>
      <c r="E586">
        <v>2.19</v>
      </c>
    </row>
    <row r="587" spans="1:5">
      <c r="A587" t="s">
        <v>10789</v>
      </c>
      <c r="B587" t="s">
        <v>9618</v>
      </c>
      <c r="C587">
        <v>6447</v>
      </c>
      <c r="D587" t="s">
        <v>10790</v>
      </c>
      <c r="E587">
        <v>4.4000000000000004</v>
      </c>
    </row>
    <row r="588" spans="1:5">
      <c r="A588" t="s">
        <v>10791</v>
      </c>
      <c r="B588" t="s">
        <v>9618</v>
      </c>
      <c r="C588">
        <v>6447</v>
      </c>
      <c r="D588" t="s">
        <v>10792</v>
      </c>
      <c r="E588">
        <v>4.41</v>
      </c>
    </row>
    <row r="589" spans="1:5">
      <c r="A589" t="s">
        <v>10793</v>
      </c>
      <c r="B589" t="s">
        <v>9618</v>
      </c>
      <c r="C589">
        <v>6447</v>
      </c>
      <c r="D589" t="s">
        <v>10794</v>
      </c>
      <c r="E589">
        <v>4.42</v>
      </c>
    </row>
    <row r="590" spans="1:5">
      <c r="A590" t="s">
        <v>10795</v>
      </c>
      <c r="B590" t="s">
        <v>9618</v>
      </c>
      <c r="C590">
        <v>6447</v>
      </c>
      <c r="D590" t="s">
        <v>10796</v>
      </c>
      <c r="E590">
        <v>4.43</v>
      </c>
    </row>
    <row r="591" spans="1:5">
      <c r="A591" t="s">
        <v>10797</v>
      </c>
      <c r="B591" t="s">
        <v>9618</v>
      </c>
      <c r="C591">
        <v>6447</v>
      </c>
      <c r="D591" t="s">
        <v>10798</v>
      </c>
      <c r="E591">
        <v>4.4400000000000004</v>
      </c>
    </row>
    <row r="592" spans="1:5">
      <c r="A592" t="s">
        <v>10799</v>
      </c>
      <c r="B592" t="s">
        <v>9618</v>
      </c>
      <c r="C592">
        <v>6447</v>
      </c>
      <c r="D592" t="s">
        <v>10800</v>
      </c>
      <c r="E592">
        <v>4.43</v>
      </c>
    </row>
    <row r="593" spans="1:5">
      <c r="A593" t="s">
        <v>10801</v>
      </c>
      <c r="B593" t="s">
        <v>9618</v>
      </c>
      <c r="C593">
        <v>6447</v>
      </c>
      <c r="D593" t="s">
        <v>10802</v>
      </c>
      <c r="E593">
        <v>4.42</v>
      </c>
    </row>
    <row r="594" spans="1:5">
      <c r="A594" t="s">
        <v>10803</v>
      </c>
      <c r="B594" t="s">
        <v>9618</v>
      </c>
      <c r="C594">
        <v>6447</v>
      </c>
      <c r="D594" t="s">
        <v>10804</v>
      </c>
      <c r="E594">
        <v>4.4000000000000004</v>
      </c>
    </row>
    <row r="595" spans="1:5">
      <c r="A595" t="s">
        <v>10805</v>
      </c>
      <c r="B595" t="s">
        <v>9618</v>
      </c>
      <c r="C595">
        <v>6447</v>
      </c>
      <c r="D595" t="s">
        <v>10806</v>
      </c>
      <c r="E595">
        <v>1.46</v>
      </c>
    </row>
    <row r="596" spans="1:5">
      <c r="A596" t="s">
        <v>10807</v>
      </c>
      <c r="B596" t="s">
        <v>9618</v>
      </c>
      <c r="C596">
        <v>6447</v>
      </c>
      <c r="D596" t="s">
        <v>10808</v>
      </c>
      <c r="E596">
        <v>0</v>
      </c>
    </row>
    <row r="597" spans="1:5">
      <c r="A597" t="s">
        <v>10809</v>
      </c>
      <c r="B597" t="s">
        <v>9618</v>
      </c>
      <c r="C597">
        <v>6447</v>
      </c>
      <c r="D597" t="s">
        <v>10810</v>
      </c>
      <c r="E597">
        <v>0</v>
      </c>
    </row>
    <row r="598" spans="1:5">
      <c r="A598" t="s">
        <v>10811</v>
      </c>
      <c r="B598" t="s">
        <v>9618</v>
      </c>
      <c r="C598">
        <v>6447</v>
      </c>
      <c r="D598" t="s">
        <v>10812</v>
      </c>
      <c r="E598">
        <v>0</v>
      </c>
    </row>
    <row r="599" spans="1:5">
      <c r="A599" t="s">
        <v>10813</v>
      </c>
      <c r="B599" t="s">
        <v>9618</v>
      </c>
      <c r="C599">
        <v>6447</v>
      </c>
      <c r="D599" t="s">
        <v>10814</v>
      </c>
      <c r="E599">
        <v>0</v>
      </c>
    </row>
    <row r="600" spans="1:5">
      <c r="A600" t="s">
        <v>10815</v>
      </c>
      <c r="B600" t="s">
        <v>9618</v>
      </c>
      <c r="C600">
        <v>6447</v>
      </c>
      <c r="D600" t="s">
        <v>10816</v>
      </c>
      <c r="E600">
        <v>0</v>
      </c>
    </row>
    <row r="601" spans="1:5">
      <c r="A601" t="s">
        <v>10817</v>
      </c>
      <c r="B601" t="s">
        <v>9618</v>
      </c>
      <c r="C601">
        <v>6447</v>
      </c>
      <c r="D601" t="s">
        <v>10818</v>
      </c>
      <c r="E601">
        <v>0</v>
      </c>
    </row>
    <row r="602" spans="1:5">
      <c r="A602" t="s">
        <v>10819</v>
      </c>
      <c r="B602" t="s">
        <v>9618</v>
      </c>
      <c r="C602">
        <v>6447</v>
      </c>
      <c r="D602" t="s">
        <v>10820</v>
      </c>
      <c r="E602">
        <v>0</v>
      </c>
    </row>
    <row r="603" spans="1:5">
      <c r="A603" t="s">
        <v>10821</v>
      </c>
      <c r="B603" t="s">
        <v>9618</v>
      </c>
      <c r="C603">
        <v>6447</v>
      </c>
      <c r="D603" t="s">
        <v>10822</v>
      </c>
      <c r="E603">
        <v>0</v>
      </c>
    </row>
    <row r="604" spans="1:5">
      <c r="A604" t="s">
        <v>10823</v>
      </c>
      <c r="B604" t="s">
        <v>9618</v>
      </c>
      <c r="C604">
        <v>6447</v>
      </c>
      <c r="D604" t="s">
        <v>10824</v>
      </c>
      <c r="E604">
        <v>0</v>
      </c>
    </row>
    <row r="605" spans="1:5">
      <c r="A605" t="s">
        <v>10825</v>
      </c>
      <c r="B605" t="s">
        <v>9618</v>
      </c>
      <c r="C605">
        <v>6447</v>
      </c>
      <c r="D605" t="s">
        <v>10826</v>
      </c>
      <c r="E605">
        <v>0</v>
      </c>
    </row>
    <row r="606" spans="1:5">
      <c r="A606" t="s">
        <v>10827</v>
      </c>
      <c r="B606" t="s">
        <v>9618</v>
      </c>
      <c r="C606">
        <v>6447</v>
      </c>
      <c r="D606" t="s">
        <v>10828</v>
      </c>
      <c r="E606">
        <v>0</v>
      </c>
    </row>
    <row r="607" spans="1:5">
      <c r="A607" t="s">
        <v>10829</v>
      </c>
      <c r="B607" t="s">
        <v>9618</v>
      </c>
      <c r="C607">
        <v>6447</v>
      </c>
      <c r="D607" t="s">
        <v>10830</v>
      </c>
      <c r="E607">
        <v>0</v>
      </c>
    </row>
    <row r="608" spans="1:5">
      <c r="A608" t="s">
        <v>10831</v>
      </c>
      <c r="B608" t="s">
        <v>9618</v>
      </c>
      <c r="C608">
        <v>6447</v>
      </c>
      <c r="D608" t="s">
        <v>10832</v>
      </c>
      <c r="E608">
        <v>0</v>
      </c>
    </row>
    <row r="609" spans="1:5">
      <c r="A609" t="s">
        <v>10833</v>
      </c>
      <c r="B609" t="s">
        <v>9618</v>
      </c>
      <c r="C609">
        <v>6447</v>
      </c>
      <c r="D609" t="s">
        <v>10834</v>
      </c>
      <c r="E609">
        <v>0</v>
      </c>
    </row>
    <row r="610" spans="1:5">
      <c r="A610" t="s">
        <v>10835</v>
      </c>
      <c r="B610" t="s">
        <v>9618</v>
      </c>
      <c r="C610">
        <v>6447</v>
      </c>
      <c r="D610" t="s">
        <v>10836</v>
      </c>
      <c r="E610">
        <v>2.19</v>
      </c>
    </row>
    <row r="611" spans="1:5">
      <c r="A611" t="s">
        <v>10837</v>
      </c>
      <c r="B611" t="s">
        <v>9618</v>
      </c>
      <c r="C611">
        <v>6447</v>
      </c>
      <c r="D611" t="s">
        <v>10838</v>
      </c>
      <c r="E611">
        <v>4.41</v>
      </c>
    </row>
    <row r="612" spans="1:5">
      <c r="A612" t="s">
        <v>10839</v>
      </c>
      <c r="B612" t="s">
        <v>9618</v>
      </c>
      <c r="C612">
        <v>6447</v>
      </c>
      <c r="D612" t="s">
        <v>10840</v>
      </c>
      <c r="E612">
        <v>4.41</v>
      </c>
    </row>
    <row r="613" spans="1:5">
      <c r="A613" t="s">
        <v>10841</v>
      </c>
      <c r="B613" t="s">
        <v>9618</v>
      </c>
      <c r="C613">
        <v>6447</v>
      </c>
      <c r="D613" t="s">
        <v>10842</v>
      </c>
      <c r="E613">
        <v>4.46</v>
      </c>
    </row>
    <row r="614" spans="1:5">
      <c r="A614" t="s">
        <v>10843</v>
      </c>
      <c r="B614" t="s">
        <v>9618</v>
      </c>
      <c r="C614">
        <v>6447</v>
      </c>
      <c r="D614" t="s">
        <v>10844</v>
      </c>
      <c r="E614">
        <v>4.4800000000000004</v>
      </c>
    </row>
    <row r="615" spans="1:5">
      <c r="A615" t="s">
        <v>10845</v>
      </c>
      <c r="B615" t="s">
        <v>9618</v>
      </c>
      <c r="C615">
        <v>6447</v>
      </c>
      <c r="D615" t="s">
        <v>10846</v>
      </c>
      <c r="E615">
        <v>4.5199999999999996</v>
      </c>
    </row>
    <row r="616" spans="1:5">
      <c r="A616" t="s">
        <v>10847</v>
      </c>
      <c r="B616" t="s">
        <v>9618</v>
      </c>
      <c r="C616">
        <v>6447</v>
      </c>
      <c r="D616" t="s">
        <v>10848</v>
      </c>
      <c r="E616">
        <v>18.489999999999998</v>
      </c>
    </row>
    <row r="617" spans="1:5">
      <c r="A617" t="s">
        <v>10849</v>
      </c>
      <c r="B617" t="s">
        <v>9618</v>
      </c>
      <c r="C617">
        <v>6447</v>
      </c>
      <c r="D617" t="s">
        <v>10850</v>
      </c>
      <c r="E617">
        <v>4.5999999999999996</v>
      </c>
    </row>
    <row r="618" spans="1:5">
      <c r="A618" t="s">
        <v>10851</v>
      </c>
      <c r="B618" t="s">
        <v>9618</v>
      </c>
      <c r="C618">
        <v>6447</v>
      </c>
      <c r="D618" t="s">
        <v>10852</v>
      </c>
      <c r="E618">
        <v>4.58</v>
      </c>
    </row>
    <row r="619" spans="1:5">
      <c r="A619" t="s">
        <v>10853</v>
      </c>
      <c r="B619" t="s">
        <v>9618</v>
      </c>
      <c r="C619">
        <v>6447</v>
      </c>
      <c r="D619" t="s">
        <v>10854</v>
      </c>
      <c r="E619">
        <v>1.53</v>
      </c>
    </row>
    <row r="620" spans="1:5">
      <c r="A620" t="s">
        <v>10855</v>
      </c>
      <c r="B620" t="s">
        <v>9618</v>
      </c>
      <c r="C620">
        <v>6447</v>
      </c>
      <c r="D620" t="s">
        <v>10856</v>
      </c>
      <c r="E620">
        <v>0</v>
      </c>
    </row>
    <row r="621" spans="1:5">
      <c r="A621" t="s">
        <v>10857</v>
      </c>
      <c r="B621" t="s">
        <v>9618</v>
      </c>
      <c r="C621">
        <v>6447</v>
      </c>
      <c r="D621" t="s">
        <v>10858</v>
      </c>
      <c r="E621">
        <v>0</v>
      </c>
    </row>
    <row r="622" spans="1:5">
      <c r="A622" t="s">
        <v>10859</v>
      </c>
      <c r="B622" t="s">
        <v>9618</v>
      </c>
      <c r="C622">
        <v>6447</v>
      </c>
      <c r="D622" t="s">
        <v>10860</v>
      </c>
      <c r="E622">
        <v>0</v>
      </c>
    </row>
    <row r="623" spans="1:5">
      <c r="A623" t="s">
        <v>10861</v>
      </c>
      <c r="B623" t="s">
        <v>9618</v>
      </c>
      <c r="C623">
        <v>6447</v>
      </c>
      <c r="D623" t="s">
        <v>10862</v>
      </c>
      <c r="E623">
        <v>0</v>
      </c>
    </row>
    <row r="624" spans="1:5">
      <c r="A624" t="s">
        <v>10863</v>
      </c>
      <c r="B624" t="s">
        <v>9618</v>
      </c>
      <c r="C624">
        <v>6447</v>
      </c>
      <c r="D624" t="s">
        <v>10864</v>
      </c>
      <c r="E624">
        <v>0</v>
      </c>
    </row>
    <row r="625" spans="1:5">
      <c r="A625" t="s">
        <v>10865</v>
      </c>
      <c r="B625" t="s">
        <v>9618</v>
      </c>
      <c r="C625">
        <v>6447</v>
      </c>
      <c r="D625" t="s">
        <v>10866</v>
      </c>
      <c r="E625">
        <v>0</v>
      </c>
    </row>
    <row r="626" spans="1:5">
      <c r="A626" t="s">
        <v>10867</v>
      </c>
      <c r="B626" t="s">
        <v>9618</v>
      </c>
      <c r="C626">
        <v>6447</v>
      </c>
      <c r="D626" t="s">
        <v>10868</v>
      </c>
      <c r="E626">
        <v>0</v>
      </c>
    </row>
    <row r="627" spans="1:5">
      <c r="A627" t="s">
        <v>10869</v>
      </c>
      <c r="B627" t="s">
        <v>9618</v>
      </c>
      <c r="C627">
        <v>6447</v>
      </c>
      <c r="D627" t="s">
        <v>10870</v>
      </c>
      <c r="E627">
        <v>0</v>
      </c>
    </row>
    <row r="628" spans="1:5">
      <c r="A628" t="s">
        <v>10871</v>
      </c>
      <c r="B628" t="s">
        <v>9618</v>
      </c>
      <c r="C628">
        <v>6447</v>
      </c>
      <c r="D628" t="s">
        <v>10872</v>
      </c>
      <c r="E628">
        <v>0</v>
      </c>
    </row>
    <row r="629" spans="1:5">
      <c r="A629" t="s">
        <v>10873</v>
      </c>
      <c r="B629" t="s">
        <v>9618</v>
      </c>
      <c r="C629">
        <v>6447</v>
      </c>
      <c r="D629" t="s">
        <v>10874</v>
      </c>
      <c r="E629">
        <v>0</v>
      </c>
    </row>
    <row r="630" spans="1:5">
      <c r="A630" t="s">
        <v>10875</v>
      </c>
      <c r="B630" t="s">
        <v>9618</v>
      </c>
      <c r="C630">
        <v>6447</v>
      </c>
      <c r="D630" t="s">
        <v>10876</v>
      </c>
      <c r="E630">
        <v>0</v>
      </c>
    </row>
    <row r="631" spans="1:5">
      <c r="A631" t="s">
        <v>10877</v>
      </c>
      <c r="B631" t="s">
        <v>9618</v>
      </c>
      <c r="C631">
        <v>6447</v>
      </c>
      <c r="D631" t="s">
        <v>10878</v>
      </c>
      <c r="E631">
        <v>0</v>
      </c>
    </row>
    <row r="632" spans="1:5">
      <c r="A632" t="s">
        <v>10879</v>
      </c>
      <c r="B632" t="s">
        <v>9618</v>
      </c>
      <c r="C632">
        <v>6447</v>
      </c>
      <c r="D632" t="s">
        <v>10880</v>
      </c>
      <c r="E632">
        <v>0</v>
      </c>
    </row>
    <row r="633" spans="1:5">
      <c r="A633" t="s">
        <v>10881</v>
      </c>
      <c r="B633" t="s">
        <v>9618</v>
      </c>
      <c r="C633">
        <v>6447</v>
      </c>
      <c r="D633" t="s">
        <v>10882</v>
      </c>
      <c r="E633">
        <v>0</v>
      </c>
    </row>
    <row r="634" spans="1:5">
      <c r="A634" t="s">
        <v>10883</v>
      </c>
      <c r="B634" t="s">
        <v>9618</v>
      </c>
      <c r="C634">
        <v>6447</v>
      </c>
      <c r="D634" t="s">
        <v>10884</v>
      </c>
      <c r="E634">
        <v>2.2400000000000002</v>
      </c>
    </row>
    <row r="635" spans="1:5">
      <c r="A635" t="s">
        <v>10885</v>
      </c>
      <c r="B635" t="s">
        <v>9618</v>
      </c>
      <c r="C635">
        <v>6447</v>
      </c>
      <c r="D635" t="s">
        <v>10886</v>
      </c>
      <c r="E635">
        <v>9.75</v>
      </c>
    </row>
    <row r="636" spans="1:5">
      <c r="A636" t="s">
        <v>10887</v>
      </c>
      <c r="B636" t="s">
        <v>9618</v>
      </c>
      <c r="C636">
        <v>6447</v>
      </c>
      <c r="D636" t="s">
        <v>10888</v>
      </c>
      <c r="E636">
        <v>4.5199999999999996</v>
      </c>
    </row>
    <row r="637" spans="1:5">
      <c r="A637" t="s">
        <v>10889</v>
      </c>
      <c r="B637" t="s">
        <v>9618</v>
      </c>
      <c r="C637">
        <v>6447</v>
      </c>
      <c r="D637" t="s">
        <v>10890</v>
      </c>
      <c r="E637">
        <v>4.5199999999999996</v>
      </c>
    </row>
    <row r="638" spans="1:5">
      <c r="A638" t="s">
        <v>10891</v>
      </c>
      <c r="B638" t="s">
        <v>9618</v>
      </c>
      <c r="C638">
        <v>6447</v>
      </c>
      <c r="D638" t="s">
        <v>10892</v>
      </c>
      <c r="E638">
        <v>4.57</v>
      </c>
    </row>
    <row r="639" spans="1:5">
      <c r="A639" t="s">
        <v>10893</v>
      </c>
      <c r="B639" t="s">
        <v>9618</v>
      </c>
      <c r="C639">
        <v>6447</v>
      </c>
      <c r="D639" t="s">
        <v>10894</v>
      </c>
      <c r="E639">
        <v>4.57</v>
      </c>
    </row>
    <row r="640" spans="1:5">
      <c r="A640" t="s">
        <v>10895</v>
      </c>
      <c r="B640" t="s">
        <v>9618</v>
      </c>
      <c r="C640">
        <v>6447</v>
      </c>
      <c r="D640" t="s">
        <v>10896</v>
      </c>
      <c r="E640">
        <v>4.57</v>
      </c>
    </row>
    <row r="641" spans="1:5">
      <c r="A641" t="s">
        <v>10897</v>
      </c>
      <c r="B641" t="s">
        <v>9618</v>
      </c>
      <c r="C641">
        <v>6447</v>
      </c>
      <c r="D641" t="s">
        <v>10898</v>
      </c>
      <c r="E641">
        <v>4.54</v>
      </c>
    </row>
    <row r="642" spans="1:5">
      <c r="A642" t="s">
        <v>10899</v>
      </c>
      <c r="B642" t="s">
        <v>9618</v>
      </c>
      <c r="C642">
        <v>6447</v>
      </c>
      <c r="D642" t="s">
        <v>10900</v>
      </c>
      <c r="E642">
        <v>4.53</v>
      </c>
    </row>
    <row r="643" spans="1:5">
      <c r="A643" t="s">
        <v>10901</v>
      </c>
      <c r="B643" t="s">
        <v>9618</v>
      </c>
      <c r="C643">
        <v>6447</v>
      </c>
      <c r="D643" t="s">
        <v>10902</v>
      </c>
      <c r="E643">
        <v>1.5</v>
      </c>
    </row>
    <row r="644" spans="1:5">
      <c r="A644" t="s">
        <v>10903</v>
      </c>
      <c r="B644" t="s">
        <v>9618</v>
      </c>
      <c r="C644">
        <v>6447</v>
      </c>
      <c r="D644" t="s">
        <v>10904</v>
      </c>
      <c r="E644">
        <v>0</v>
      </c>
    </row>
    <row r="645" spans="1:5">
      <c r="A645" t="s">
        <v>10905</v>
      </c>
      <c r="B645" t="s">
        <v>9618</v>
      </c>
      <c r="C645">
        <v>6447</v>
      </c>
      <c r="D645" t="s">
        <v>10906</v>
      </c>
      <c r="E645">
        <v>0</v>
      </c>
    </row>
    <row r="646" spans="1:5">
      <c r="A646" t="s">
        <v>10907</v>
      </c>
      <c r="B646" t="s">
        <v>9618</v>
      </c>
      <c r="C646">
        <v>6447</v>
      </c>
      <c r="D646" t="s">
        <v>10908</v>
      </c>
      <c r="E646">
        <v>0</v>
      </c>
    </row>
    <row r="647" spans="1:5">
      <c r="A647" t="s">
        <v>10909</v>
      </c>
      <c r="B647" t="s">
        <v>9618</v>
      </c>
      <c r="C647">
        <v>6447</v>
      </c>
      <c r="D647" t="s">
        <v>10910</v>
      </c>
      <c r="E647">
        <v>0</v>
      </c>
    </row>
    <row r="648" spans="1:5">
      <c r="A648" t="s">
        <v>10911</v>
      </c>
      <c r="B648" t="s">
        <v>9618</v>
      </c>
      <c r="C648">
        <v>6447</v>
      </c>
      <c r="D648" t="s">
        <v>10912</v>
      </c>
      <c r="E648">
        <v>0</v>
      </c>
    </row>
    <row r="649" spans="1:5">
      <c r="A649" t="s">
        <v>10913</v>
      </c>
      <c r="B649" t="s">
        <v>9618</v>
      </c>
      <c r="C649">
        <v>6447</v>
      </c>
      <c r="D649" t="s">
        <v>10914</v>
      </c>
      <c r="E649">
        <v>0</v>
      </c>
    </row>
    <row r="650" spans="1:5">
      <c r="A650" t="s">
        <v>10915</v>
      </c>
      <c r="B650" t="s">
        <v>9618</v>
      </c>
      <c r="C650">
        <v>6447</v>
      </c>
      <c r="D650" t="s">
        <v>10916</v>
      </c>
      <c r="E650">
        <v>0</v>
      </c>
    </row>
    <row r="651" spans="1:5">
      <c r="A651" t="s">
        <v>10917</v>
      </c>
      <c r="B651" t="s">
        <v>9618</v>
      </c>
      <c r="C651">
        <v>6447</v>
      </c>
      <c r="D651" t="s">
        <v>10918</v>
      </c>
      <c r="E651">
        <v>0</v>
      </c>
    </row>
    <row r="652" spans="1:5">
      <c r="A652" t="s">
        <v>10919</v>
      </c>
      <c r="B652" t="s">
        <v>9618</v>
      </c>
      <c r="C652">
        <v>6447</v>
      </c>
      <c r="D652" t="s">
        <v>10920</v>
      </c>
      <c r="E652">
        <v>0</v>
      </c>
    </row>
    <row r="653" spans="1:5">
      <c r="A653" t="s">
        <v>10921</v>
      </c>
      <c r="B653" t="s">
        <v>9618</v>
      </c>
      <c r="C653">
        <v>6447</v>
      </c>
      <c r="D653" t="s">
        <v>10922</v>
      </c>
      <c r="E653">
        <v>0</v>
      </c>
    </row>
    <row r="654" spans="1:5">
      <c r="A654" t="s">
        <v>10923</v>
      </c>
      <c r="B654" t="s">
        <v>9618</v>
      </c>
      <c r="C654">
        <v>6447</v>
      </c>
      <c r="D654" t="s">
        <v>10924</v>
      </c>
      <c r="E654">
        <v>0</v>
      </c>
    </row>
    <row r="655" spans="1:5">
      <c r="A655" t="s">
        <v>10925</v>
      </c>
      <c r="B655" t="s">
        <v>9618</v>
      </c>
      <c r="C655">
        <v>6447</v>
      </c>
      <c r="D655" t="s">
        <v>10926</v>
      </c>
      <c r="E655">
        <v>0</v>
      </c>
    </row>
    <row r="656" spans="1:5">
      <c r="A656" t="s">
        <v>10927</v>
      </c>
      <c r="B656" t="s">
        <v>9618</v>
      </c>
      <c r="C656">
        <v>6447</v>
      </c>
      <c r="D656" t="s">
        <v>10928</v>
      </c>
      <c r="E656">
        <v>0</v>
      </c>
    </row>
    <row r="657" spans="1:5">
      <c r="A657" t="s">
        <v>10929</v>
      </c>
      <c r="B657" t="s">
        <v>9618</v>
      </c>
      <c r="C657">
        <v>6447</v>
      </c>
      <c r="D657" t="s">
        <v>10930</v>
      </c>
      <c r="E657">
        <v>0</v>
      </c>
    </row>
    <row r="658" spans="1:5">
      <c r="A658" t="s">
        <v>10931</v>
      </c>
      <c r="B658" t="s">
        <v>9618</v>
      </c>
      <c r="C658">
        <v>6447</v>
      </c>
      <c r="D658" t="s">
        <v>10932</v>
      </c>
      <c r="E658">
        <v>2.97</v>
      </c>
    </row>
    <row r="659" spans="1:5">
      <c r="A659" t="s">
        <v>10933</v>
      </c>
      <c r="B659" t="s">
        <v>9618</v>
      </c>
      <c r="C659">
        <v>6447</v>
      </c>
      <c r="D659" t="s">
        <v>10934</v>
      </c>
      <c r="E659">
        <v>4.45</v>
      </c>
    </row>
    <row r="660" spans="1:5">
      <c r="A660" t="s">
        <v>10935</v>
      </c>
      <c r="B660" t="s">
        <v>9618</v>
      </c>
      <c r="C660">
        <v>6447</v>
      </c>
      <c r="D660" t="s">
        <v>10936</v>
      </c>
      <c r="E660">
        <v>4.46</v>
      </c>
    </row>
    <row r="661" spans="1:5">
      <c r="A661" t="s">
        <v>10937</v>
      </c>
      <c r="B661" t="s">
        <v>9618</v>
      </c>
      <c r="C661">
        <v>6447</v>
      </c>
      <c r="D661" t="s">
        <v>10938</v>
      </c>
      <c r="E661">
        <v>4.4800000000000004</v>
      </c>
    </row>
    <row r="662" spans="1:5">
      <c r="A662" t="s">
        <v>10939</v>
      </c>
      <c r="B662" t="s">
        <v>9618</v>
      </c>
      <c r="C662">
        <v>6447</v>
      </c>
      <c r="D662" t="s">
        <v>10940</v>
      </c>
      <c r="E662">
        <v>4.4800000000000004</v>
      </c>
    </row>
    <row r="663" spans="1:5">
      <c r="A663" t="s">
        <v>10941</v>
      </c>
      <c r="B663" t="s">
        <v>9618</v>
      </c>
      <c r="C663">
        <v>6447</v>
      </c>
      <c r="D663" t="s">
        <v>10942</v>
      </c>
      <c r="E663">
        <v>35.43</v>
      </c>
    </row>
    <row r="664" spans="1:5">
      <c r="A664" t="s">
        <v>10943</v>
      </c>
      <c r="B664" t="s">
        <v>9618</v>
      </c>
      <c r="C664">
        <v>6447</v>
      </c>
      <c r="D664" t="s">
        <v>10944</v>
      </c>
      <c r="E664">
        <v>628.94000000000005</v>
      </c>
    </row>
    <row r="665" spans="1:5">
      <c r="A665" t="s">
        <v>10945</v>
      </c>
      <c r="B665" t="s">
        <v>9618</v>
      </c>
      <c r="C665">
        <v>6447</v>
      </c>
      <c r="D665" t="s">
        <v>10946</v>
      </c>
      <c r="E665">
        <v>156.1</v>
      </c>
    </row>
    <row r="666" spans="1:5">
      <c r="A666" t="s">
        <v>10947</v>
      </c>
      <c r="B666" t="s">
        <v>9618</v>
      </c>
      <c r="C666">
        <v>6447</v>
      </c>
      <c r="D666" t="s">
        <v>10948</v>
      </c>
      <c r="E666">
        <v>33.880000000000003</v>
      </c>
    </row>
    <row r="667" spans="1:5">
      <c r="A667" t="s">
        <v>10949</v>
      </c>
      <c r="B667" t="s">
        <v>9618</v>
      </c>
      <c r="C667">
        <v>6447</v>
      </c>
      <c r="D667" t="s">
        <v>10950</v>
      </c>
      <c r="E667">
        <v>3.01</v>
      </c>
    </row>
    <row r="668" spans="1:5">
      <c r="A668" t="s">
        <v>10951</v>
      </c>
      <c r="B668" t="s">
        <v>9618</v>
      </c>
      <c r="C668">
        <v>6447</v>
      </c>
      <c r="D668" t="s">
        <v>10952</v>
      </c>
      <c r="E668">
        <v>0</v>
      </c>
    </row>
    <row r="669" spans="1:5">
      <c r="A669" t="s">
        <v>10953</v>
      </c>
      <c r="B669" t="s">
        <v>9618</v>
      </c>
      <c r="C669">
        <v>6447</v>
      </c>
      <c r="D669" t="s">
        <v>10954</v>
      </c>
      <c r="E669">
        <v>0</v>
      </c>
    </row>
    <row r="670" spans="1:5">
      <c r="A670" t="s">
        <v>10955</v>
      </c>
      <c r="B670" t="s">
        <v>9618</v>
      </c>
      <c r="C670">
        <v>6447</v>
      </c>
      <c r="D670" t="s">
        <v>10956</v>
      </c>
      <c r="E670">
        <v>0</v>
      </c>
    </row>
    <row r="671" spans="1:5">
      <c r="A671" t="s">
        <v>10957</v>
      </c>
      <c r="B671" t="s">
        <v>9618</v>
      </c>
      <c r="C671">
        <v>6447</v>
      </c>
      <c r="D671" t="s">
        <v>10958</v>
      </c>
      <c r="E671">
        <v>0</v>
      </c>
    </row>
    <row r="672" spans="1:5">
      <c r="A672" t="s">
        <v>10959</v>
      </c>
      <c r="B672" t="s">
        <v>9618</v>
      </c>
      <c r="C672">
        <v>6447</v>
      </c>
      <c r="D672" t="s">
        <v>10960</v>
      </c>
      <c r="E672">
        <v>0</v>
      </c>
    </row>
    <row r="673" spans="1:5">
      <c r="A673" t="s">
        <v>10961</v>
      </c>
      <c r="B673" t="s">
        <v>9618</v>
      </c>
      <c r="C673">
        <v>6447</v>
      </c>
      <c r="D673" t="s">
        <v>10962</v>
      </c>
      <c r="E673">
        <v>0</v>
      </c>
    </row>
    <row r="674" spans="1:5">
      <c r="A674" t="s">
        <v>10963</v>
      </c>
      <c r="B674" t="s">
        <v>9618</v>
      </c>
      <c r="C674">
        <v>6447</v>
      </c>
      <c r="D674" t="s">
        <v>10964</v>
      </c>
      <c r="E674">
        <v>0</v>
      </c>
    </row>
    <row r="675" spans="1:5">
      <c r="A675" t="s">
        <v>10965</v>
      </c>
      <c r="B675" t="s">
        <v>9618</v>
      </c>
      <c r="C675">
        <v>6447</v>
      </c>
      <c r="D675" t="s">
        <v>10966</v>
      </c>
      <c r="E675">
        <v>0</v>
      </c>
    </row>
    <row r="676" spans="1:5">
      <c r="A676" t="s">
        <v>10967</v>
      </c>
      <c r="B676" t="s">
        <v>9618</v>
      </c>
      <c r="C676">
        <v>6447</v>
      </c>
      <c r="D676" t="s">
        <v>10968</v>
      </c>
      <c r="E676">
        <v>0</v>
      </c>
    </row>
    <row r="677" spans="1:5">
      <c r="A677" t="s">
        <v>10969</v>
      </c>
      <c r="B677" t="s">
        <v>9618</v>
      </c>
      <c r="C677">
        <v>6447</v>
      </c>
      <c r="D677" t="s">
        <v>10970</v>
      </c>
      <c r="E677">
        <v>0</v>
      </c>
    </row>
    <row r="678" spans="1:5">
      <c r="A678" t="s">
        <v>10971</v>
      </c>
      <c r="B678" t="s">
        <v>9618</v>
      </c>
      <c r="C678">
        <v>6447</v>
      </c>
      <c r="D678" t="s">
        <v>10972</v>
      </c>
      <c r="E678">
        <v>0</v>
      </c>
    </row>
    <row r="679" spans="1:5">
      <c r="A679" t="s">
        <v>10973</v>
      </c>
      <c r="B679" t="s">
        <v>9618</v>
      </c>
      <c r="C679">
        <v>6447</v>
      </c>
      <c r="D679" t="s">
        <v>10974</v>
      </c>
      <c r="E679">
        <v>0</v>
      </c>
    </row>
    <row r="680" spans="1:5">
      <c r="A680" t="s">
        <v>10975</v>
      </c>
      <c r="B680" t="s">
        <v>9618</v>
      </c>
      <c r="C680">
        <v>6447</v>
      </c>
      <c r="D680" t="s">
        <v>10976</v>
      </c>
      <c r="E680">
        <v>0</v>
      </c>
    </row>
    <row r="681" spans="1:5">
      <c r="A681" t="s">
        <v>10977</v>
      </c>
      <c r="B681" t="s">
        <v>9618</v>
      </c>
      <c r="C681">
        <v>6447</v>
      </c>
      <c r="D681" t="s">
        <v>10978</v>
      </c>
      <c r="E681">
        <v>0</v>
      </c>
    </row>
    <row r="682" spans="1:5">
      <c r="A682" t="s">
        <v>10979</v>
      </c>
      <c r="B682" t="s">
        <v>9618</v>
      </c>
      <c r="C682">
        <v>6447</v>
      </c>
      <c r="D682" t="s">
        <v>10980</v>
      </c>
      <c r="E682">
        <v>2.85</v>
      </c>
    </row>
    <row r="683" spans="1:5">
      <c r="A683" t="s">
        <v>10981</v>
      </c>
      <c r="B683" t="s">
        <v>9618</v>
      </c>
      <c r="C683">
        <v>6447</v>
      </c>
      <c r="D683" t="s">
        <v>10982</v>
      </c>
      <c r="E683">
        <v>4.3</v>
      </c>
    </row>
    <row r="684" spans="1:5">
      <c r="A684" t="s">
        <v>10983</v>
      </c>
      <c r="B684" t="s">
        <v>9618</v>
      </c>
      <c r="C684">
        <v>6447</v>
      </c>
      <c r="D684" t="s">
        <v>10984</v>
      </c>
      <c r="E684">
        <v>4.3499999999999996</v>
      </c>
    </row>
    <row r="685" spans="1:5">
      <c r="A685" t="s">
        <v>10985</v>
      </c>
      <c r="B685" t="s">
        <v>9618</v>
      </c>
      <c r="C685">
        <v>6447</v>
      </c>
      <c r="D685" t="s">
        <v>10986</v>
      </c>
      <c r="E685">
        <v>4.37</v>
      </c>
    </row>
    <row r="686" spans="1:5">
      <c r="A686" t="s">
        <v>10987</v>
      </c>
      <c r="B686" t="s">
        <v>9618</v>
      </c>
      <c r="C686">
        <v>6447</v>
      </c>
      <c r="D686" t="s">
        <v>10988</v>
      </c>
      <c r="E686">
        <v>4.41</v>
      </c>
    </row>
    <row r="687" spans="1:5">
      <c r="A687" t="s">
        <v>10989</v>
      </c>
      <c r="B687" t="s">
        <v>9618</v>
      </c>
      <c r="C687">
        <v>6447</v>
      </c>
      <c r="D687" t="s">
        <v>10990</v>
      </c>
      <c r="E687">
        <v>4.45</v>
      </c>
    </row>
    <row r="688" spans="1:5">
      <c r="A688" t="s">
        <v>10991</v>
      </c>
      <c r="B688" t="s">
        <v>9618</v>
      </c>
      <c r="C688">
        <v>6447</v>
      </c>
      <c r="D688" t="s">
        <v>10992</v>
      </c>
      <c r="E688">
        <v>4.47</v>
      </c>
    </row>
    <row r="689" spans="1:5">
      <c r="A689" t="s">
        <v>10993</v>
      </c>
      <c r="B689" t="s">
        <v>9618</v>
      </c>
      <c r="C689">
        <v>6447</v>
      </c>
      <c r="D689" t="s">
        <v>10994</v>
      </c>
      <c r="E689">
        <v>4.4400000000000004</v>
      </c>
    </row>
    <row r="690" spans="1:5">
      <c r="A690" t="s">
        <v>10995</v>
      </c>
      <c r="B690" t="s">
        <v>9618</v>
      </c>
      <c r="C690">
        <v>6447</v>
      </c>
      <c r="D690" t="s">
        <v>10996</v>
      </c>
      <c r="E690">
        <v>4.42</v>
      </c>
    </row>
    <row r="691" spans="1:5">
      <c r="A691" t="s">
        <v>10997</v>
      </c>
      <c r="B691" t="s">
        <v>9618</v>
      </c>
      <c r="C691">
        <v>6447</v>
      </c>
      <c r="D691" t="s">
        <v>10998</v>
      </c>
      <c r="E691">
        <v>2.19</v>
      </c>
    </row>
    <row r="692" spans="1:5">
      <c r="A692" t="s">
        <v>10999</v>
      </c>
      <c r="B692" t="s">
        <v>9618</v>
      </c>
      <c r="C692">
        <v>6447</v>
      </c>
      <c r="D692" t="s">
        <v>11000</v>
      </c>
      <c r="E692">
        <v>0</v>
      </c>
    </row>
    <row r="693" spans="1:5">
      <c r="A693" t="s">
        <v>11001</v>
      </c>
      <c r="B693" t="s">
        <v>9618</v>
      </c>
      <c r="C693">
        <v>6447</v>
      </c>
      <c r="D693" t="s">
        <v>11002</v>
      </c>
      <c r="E693">
        <v>0</v>
      </c>
    </row>
    <row r="694" spans="1:5">
      <c r="A694" t="s">
        <v>11003</v>
      </c>
      <c r="B694" t="s">
        <v>9618</v>
      </c>
      <c r="C694">
        <v>6447</v>
      </c>
      <c r="D694" t="s">
        <v>11004</v>
      </c>
      <c r="E694">
        <v>0</v>
      </c>
    </row>
    <row r="695" spans="1:5">
      <c r="A695" t="s">
        <v>11005</v>
      </c>
      <c r="B695" t="s">
        <v>9618</v>
      </c>
      <c r="C695">
        <v>6447</v>
      </c>
      <c r="D695" t="s">
        <v>11006</v>
      </c>
      <c r="E695">
        <v>0</v>
      </c>
    </row>
    <row r="696" spans="1:5">
      <c r="A696" t="s">
        <v>11007</v>
      </c>
      <c r="B696" t="s">
        <v>9618</v>
      </c>
      <c r="C696">
        <v>6447</v>
      </c>
      <c r="D696" t="s">
        <v>11008</v>
      </c>
      <c r="E696">
        <v>0</v>
      </c>
    </row>
    <row r="697" spans="1:5">
      <c r="A697" t="s">
        <v>11009</v>
      </c>
      <c r="B697" t="s">
        <v>9618</v>
      </c>
      <c r="C697">
        <v>6447</v>
      </c>
      <c r="D697" t="s">
        <v>11010</v>
      </c>
      <c r="E697">
        <v>0</v>
      </c>
    </row>
    <row r="698" spans="1:5">
      <c r="A698" t="s">
        <v>11011</v>
      </c>
      <c r="B698" t="s">
        <v>9618</v>
      </c>
      <c r="C698">
        <v>6447</v>
      </c>
      <c r="D698" t="s">
        <v>11012</v>
      </c>
      <c r="E698">
        <v>0</v>
      </c>
    </row>
    <row r="699" spans="1:5">
      <c r="A699" t="s">
        <v>11013</v>
      </c>
      <c r="B699" t="s">
        <v>9618</v>
      </c>
      <c r="C699">
        <v>6447</v>
      </c>
      <c r="D699" t="s">
        <v>11014</v>
      </c>
      <c r="E699">
        <v>0</v>
      </c>
    </row>
    <row r="700" spans="1:5">
      <c r="A700" t="s">
        <v>11015</v>
      </c>
      <c r="B700" t="s">
        <v>9618</v>
      </c>
      <c r="C700">
        <v>6447</v>
      </c>
      <c r="D700" t="s">
        <v>11016</v>
      </c>
      <c r="E700">
        <v>0</v>
      </c>
    </row>
    <row r="701" spans="1:5">
      <c r="A701" t="s">
        <v>11017</v>
      </c>
      <c r="B701" t="s">
        <v>9618</v>
      </c>
      <c r="C701">
        <v>6447</v>
      </c>
      <c r="D701" t="s">
        <v>11018</v>
      </c>
      <c r="E701">
        <v>0</v>
      </c>
    </row>
    <row r="702" spans="1:5">
      <c r="A702" t="s">
        <v>11019</v>
      </c>
      <c r="B702" t="s">
        <v>9618</v>
      </c>
      <c r="C702">
        <v>6447</v>
      </c>
      <c r="D702" t="s">
        <v>11020</v>
      </c>
      <c r="E702">
        <v>0</v>
      </c>
    </row>
    <row r="703" spans="1:5">
      <c r="A703" t="s">
        <v>11021</v>
      </c>
      <c r="B703" t="s">
        <v>9618</v>
      </c>
      <c r="C703">
        <v>6447</v>
      </c>
      <c r="D703" t="s">
        <v>11022</v>
      </c>
      <c r="E703">
        <v>0</v>
      </c>
    </row>
    <row r="704" spans="1:5">
      <c r="A704" t="s">
        <v>11023</v>
      </c>
      <c r="B704" t="s">
        <v>9618</v>
      </c>
      <c r="C704">
        <v>6447</v>
      </c>
      <c r="D704" t="s">
        <v>11024</v>
      </c>
      <c r="E704">
        <v>0</v>
      </c>
    </row>
    <row r="705" spans="1:5">
      <c r="A705" t="s">
        <v>11025</v>
      </c>
      <c r="B705" t="s">
        <v>9618</v>
      </c>
      <c r="C705">
        <v>6447</v>
      </c>
      <c r="D705" t="s">
        <v>11026</v>
      </c>
      <c r="E705">
        <v>0</v>
      </c>
    </row>
    <row r="706" spans="1:5">
      <c r="A706" t="s">
        <v>11027</v>
      </c>
      <c r="B706" t="s">
        <v>9618</v>
      </c>
      <c r="C706">
        <v>6447</v>
      </c>
      <c r="D706" t="s">
        <v>11028</v>
      </c>
      <c r="E706">
        <v>4.1100000000000003</v>
      </c>
    </row>
    <row r="707" spans="1:5">
      <c r="A707" t="s">
        <v>11029</v>
      </c>
      <c r="B707" t="s">
        <v>9618</v>
      </c>
      <c r="C707">
        <v>6447</v>
      </c>
      <c r="D707" t="s">
        <v>11030</v>
      </c>
      <c r="E707">
        <v>217.63</v>
      </c>
    </row>
    <row r="708" spans="1:5">
      <c r="A708" t="s">
        <v>11031</v>
      </c>
      <c r="B708" t="s">
        <v>9618</v>
      </c>
      <c r="C708">
        <v>6447</v>
      </c>
      <c r="D708" t="s">
        <v>11032</v>
      </c>
      <c r="E708">
        <v>645.65</v>
      </c>
    </row>
    <row r="709" spans="1:5">
      <c r="A709" t="s">
        <v>11033</v>
      </c>
      <c r="B709" t="s">
        <v>9618</v>
      </c>
      <c r="C709">
        <v>6447</v>
      </c>
      <c r="D709" t="s">
        <v>11034</v>
      </c>
      <c r="E709">
        <v>519.24</v>
      </c>
    </row>
    <row r="710" spans="1:5">
      <c r="A710" t="s">
        <v>11035</v>
      </c>
      <c r="B710" t="s">
        <v>9618</v>
      </c>
      <c r="C710">
        <v>6447</v>
      </c>
      <c r="D710" t="s">
        <v>11036</v>
      </c>
      <c r="E710">
        <v>32.61</v>
      </c>
    </row>
    <row r="711" spans="1:5">
      <c r="A711" t="s">
        <v>11037</v>
      </c>
      <c r="B711" t="s">
        <v>9618</v>
      </c>
      <c r="C711">
        <v>6447</v>
      </c>
      <c r="D711" t="s">
        <v>11038</v>
      </c>
      <c r="E711">
        <v>6.36</v>
      </c>
    </row>
    <row r="712" spans="1:5">
      <c r="A712" t="s">
        <v>11039</v>
      </c>
      <c r="B712" t="s">
        <v>9618</v>
      </c>
      <c r="C712">
        <v>6447</v>
      </c>
      <c r="D712" t="s">
        <v>11040</v>
      </c>
      <c r="E712">
        <v>227.4</v>
      </c>
    </row>
    <row r="713" spans="1:5">
      <c r="A713" t="s">
        <v>11041</v>
      </c>
      <c r="B713" t="s">
        <v>9618</v>
      </c>
      <c r="C713">
        <v>6447</v>
      </c>
      <c r="D713" t="s">
        <v>11042</v>
      </c>
      <c r="E713">
        <v>33.19</v>
      </c>
    </row>
    <row r="714" spans="1:5">
      <c r="A714" t="s">
        <v>11043</v>
      </c>
      <c r="B714" t="s">
        <v>9618</v>
      </c>
      <c r="C714">
        <v>6447</v>
      </c>
      <c r="D714" t="s">
        <v>11044</v>
      </c>
      <c r="E714">
        <v>7.34</v>
      </c>
    </row>
    <row r="715" spans="1:5">
      <c r="A715" t="s">
        <v>11045</v>
      </c>
      <c r="B715" t="s">
        <v>9618</v>
      </c>
      <c r="C715">
        <v>6447</v>
      </c>
      <c r="D715" t="s">
        <v>11046</v>
      </c>
      <c r="E715">
        <v>2.27</v>
      </c>
    </row>
    <row r="716" spans="1:5">
      <c r="A716" t="s">
        <v>11047</v>
      </c>
      <c r="B716" t="s">
        <v>9618</v>
      </c>
      <c r="C716">
        <v>6447</v>
      </c>
      <c r="D716" t="s">
        <v>11048</v>
      </c>
      <c r="E716">
        <v>0</v>
      </c>
    </row>
    <row r="717" spans="1:5">
      <c r="A717" t="s">
        <v>11049</v>
      </c>
      <c r="B717" t="s">
        <v>9618</v>
      </c>
      <c r="C717">
        <v>6447</v>
      </c>
      <c r="D717" t="s">
        <v>11050</v>
      </c>
      <c r="E717">
        <v>0</v>
      </c>
    </row>
    <row r="718" spans="1:5">
      <c r="A718" t="s">
        <v>11051</v>
      </c>
      <c r="B718" t="s">
        <v>9618</v>
      </c>
      <c r="C718">
        <v>6447</v>
      </c>
      <c r="D718" t="s">
        <v>11052</v>
      </c>
      <c r="E718">
        <v>0</v>
      </c>
    </row>
    <row r="719" spans="1:5">
      <c r="A719" t="s">
        <v>11053</v>
      </c>
      <c r="B719" t="s">
        <v>9618</v>
      </c>
      <c r="C719">
        <v>6447</v>
      </c>
      <c r="D719" t="s">
        <v>11054</v>
      </c>
      <c r="E719">
        <v>0</v>
      </c>
    </row>
    <row r="720" spans="1:5">
      <c r="A720" t="s">
        <v>11055</v>
      </c>
      <c r="B720" t="s">
        <v>9618</v>
      </c>
      <c r="C720">
        <v>6447</v>
      </c>
      <c r="D720" t="s">
        <v>11056</v>
      </c>
      <c r="E720">
        <v>0</v>
      </c>
    </row>
    <row r="721" spans="1:5">
      <c r="A721" t="s">
        <v>11057</v>
      </c>
      <c r="B721" t="s">
        <v>9618</v>
      </c>
      <c r="C721">
        <v>6447</v>
      </c>
      <c r="D721" t="s">
        <v>11058</v>
      </c>
      <c r="E721">
        <v>0</v>
      </c>
    </row>
    <row r="722" spans="1:5">
      <c r="A722" t="s">
        <v>11059</v>
      </c>
      <c r="B722" t="s">
        <v>9618</v>
      </c>
      <c r="C722">
        <v>6447</v>
      </c>
      <c r="D722" t="s">
        <v>11060</v>
      </c>
      <c r="E722">
        <v>0</v>
      </c>
    </row>
    <row r="723" spans="1:5">
      <c r="A723" t="s">
        <v>11061</v>
      </c>
      <c r="B723" t="s">
        <v>9618</v>
      </c>
      <c r="C723">
        <v>6447</v>
      </c>
      <c r="D723" t="s">
        <v>11062</v>
      </c>
      <c r="E723">
        <v>0</v>
      </c>
    </row>
    <row r="724" spans="1:5">
      <c r="A724" t="s">
        <v>11063</v>
      </c>
      <c r="B724" t="s">
        <v>9618</v>
      </c>
      <c r="C724">
        <v>6447</v>
      </c>
      <c r="D724" t="s">
        <v>11064</v>
      </c>
      <c r="E724">
        <v>0</v>
      </c>
    </row>
    <row r="725" spans="1:5">
      <c r="A725" t="s">
        <v>11065</v>
      </c>
      <c r="B725" t="s">
        <v>9618</v>
      </c>
      <c r="C725">
        <v>6447</v>
      </c>
      <c r="D725" t="s">
        <v>11066</v>
      </c>
      <c r="E725">
        <v>0</v>
      </c>
    </row>
    <row r="726" spans="1:5">
      <c r="A726" t="s">
        <v>11067</v>
      </c>
      <c r="B726" t="s">
        <v>9618</v>
      </c>
      <c r="C726">
        <v>6447</v>
      </c>
      <c r="D726" t="s">
        <v>11068</v>
      </c>
      <c r="E726">
        <v>0</v>
      </c>
    </row>
    <row r="727" spans="1:5">
      <c r="A727" t="s">
        <v>11069</v>
      </c>
      <c r="B727" t="s">
        <v>9618</v>
      </c>
      <c r="C727">
        <v>6447</v>
      </c>
      <c r="D727" t="s">
        <v>11070</v>
      </c>
      <c r="E727">
        <v>0</v>
      </c>
    </row>
    <row r="728" spans="1:5">
      <c r="A728" t="s">
        <v>11071</v>
      </c>
      <c r="B728" t="s">
        <v>9618</v>
      </c>
      <c r="C728">
        <v>6447</v>
      </c>
      <c r="D728" t="s">
        <v>11072</v>
      </c>
      <c r="E728">
        <v>0</v>
      </c>
    </row>
    <row r="729" spans="1:5">
      <c r="A729" t="s">
        <v>11073</v>
      </c>
      <c r="B729" t="s">
        <v>9618</v>
      </c>
      <c r="C729">
        <v>6447</v>
      </c>
      <c r="D729" t="s">
        <v>11074</v>
      </c>
      <c r="E729">
        <v>0</v>
      </c>
    </row>
    <row r="730" spans="1:5">
      <c r="A730" t="s">
        <v>11075</v>
      </c>
      <c r="B730" t="s">
        <v>9618</v>
      </c>
      <c r="C730">
        <v>6447</v>
      </c>
      <c r="D730" t="s">
        <v>11076</v>
      </c>
      <c r="E730">
        <v>2.93</v>
      </c>
    </row>
    <row r="731" spans="1:5">
      <c r="A731" t="s">
        <v>11077</v>
      </c>
      <c r="B731" t="s">
        <v>9618</v>
      </c>
      <c r="C731">
        <v>6447</v>
      </c>
      <c r="D731" t="s">
        <v>11078</v>
      </c>
      <c r="E731">
        <v>6.25</v>
      </c>
    </row>
    <row r="732" spans="1:5">
      <c r="A732" t="s">
        <v>11079</v>
      </c>
      <c r="B732" t="s">
        <v>9618</v>
      </c>
      <c r="C732">
        <v>6447</v>
      </c>
      <c r="D732" t="s">
        <v>11080</v>
      </c>
      <c r="E732">
        <v>4.57</v>
      </c>
    </row>
    <row r="733" spans="1:5">
      <c r="A733" t="s">
        <v>11081</v>
      </c>
      <c r="B733" t="s">
        <v>9618</v>
      </c>
      <c r="C733">
        <v>6447</v>
      </c>
      <c r="D733" t="s">
        <v>11082</v>
      </c>
      <c r="E733">
        <v>99</v>
      </c>
    </row>
    <row r="734" spans="1:5">
      <c r="A734" t="s">
        <v>11083</v>
      </c>
      <c r="B734" t="s">
        <v>9618</v>
      </c>
      <c r="C734">
        <v>6447</v>
      </c>
      <c r="D734" t="s">
        <v>11084</v>
      </c>
      <c r="E734">
        <v>18.05</v>
      </c>
    </row>
    <row r="735" spans="1:5">
      <c r="A735" t="s">
        <v>11085</v>
      </c>
      <c r="B735" t="s">
        <v>9618</v>
      </c>
      <c r="C735">
        <v>6447</v>
      </c>
      <c r="D735" t="s">
        <v>11086</v>
      </c>
      <c r="E735">
        <v>4.62</v>
      </c>
    </row>
    <row r="736" spans="1:5">
      <c r="A736" t="s">
        <v>11087</v>
      </c>
      <c r="B736" t="s">
        <v>9618</v>
      </c>
      <c r="C736">
        <v>6447</v>
      </c>
      <c r="D736" t="s">
        <v>11088</v>
      </c>
      <c r="E736">
        <v>4.57</v>
      </c>
    </row>
    <row r="737" spans="1:5">
      <c r="A737" t="s">
        <v>11089</v>
      </c>
      <c r="B737" t="s">
        <v>9618</v>
      </c>
      <c r="C737">
        <v>6447</v>
      </c>
      <c r="D737" t="s">
        <v>11090</v>
      </c>
      <c r="E737">
        <v>4.55</v>
      </c>
    </row>
    <row r="738" spans="1:5">
      <c r="A738" t="s">
        <v>11091</v>
      </c>
      <c r="B738" t="s">
        <v>9618</v>
      </c>
      <c r="C738">
        <v>6447</v>
      </c>
      <c r="D738" t="s">
        <v>11092</v>
      </c>
      <c r="E738">
        <v>4.5599999999999996</v>
      </c>
    </row>
    <row r="739" spans="1:5">
      <c r="A739" t="s">
        <v>11093</v>
      </c>
      <c r="B739" t="s">
        <v>9618</v>
      </c>
      <c r="C739">
        <v>6447</v>
      </c>
      <c r="D739" t="s">
        <v>11094</v>
      </c>
      <c r="E739">
        <v>2.2799999999999998</v>
      </c>
    </row>
    <row r="740" spans="1:5">
      <c r="A740" t="s">
        <v>11095</v>
      </c>
      <c r="B740" t="s">
        <v>9618</v>
      </c>
      <c r="C740">
        <v>6447</v>
      </c>
      <c r="D740" t="s">
        <v>11096</v>
      </c>
      <c r="E740">
        <v>0</v>
      </c>
    </row>
    <row r="741" spans="1:5">
      <c r="A741" t="s">
        <v>11097</v>
      </c>
      <c r="B741" t="s">
        <v>9618</v>
      </c>
      <c r="C741">
        <v>6447</v>
      </c>
      <c r="D741" t="s">
        <v>11098</v>
      </c>
      <c r="E741">
        <v>0</v>
      </c>
    </row>
    <row r="742" spans="1:5">
      <c r="A742" t="s">
        <v>11099</v>
      </c>
      <c r="B742" t="s">
        <v>9618</v>
      </c>
      <c r="C742">
        <v>6447</v>
      </c>
      <c r="D742" t="s">
        <v>11100</v>
      </c>
      <c r="E742">
        <v>0</v>
      </c>
    </row>
    <row r="743" spans="1:5">
      <c r="A743" t="s">
        <v>11101</v>
      </c>
      <c r="B743" t="s">
        <v>9618</v>
      </c>
      <c r="C743">
        <v>6447</v>
      </c>
      <c r="D743" t="s">
        <v>11102</v>
      </c>
      <c r="E743">
        <v>0</v>
      </c>
    </row>
    <row r="744" spans="1:5">
      <c r="A744" t="s">
        <v>11103</v>
      </c>
      <c r="B744" t="s">
        <v>9618</v>
      </c>
      <c r="C744">
        <v>6447</v>
      </c>
      <c r="D744" t="s">
        <v>11104</v>
      </c>
      <c r="E744">
        <v>0</v>
      </c>
    </row>
    <row r="745" spans="1:5">
      <c r="A745" t="s">
        <v>11105</v>
      </c>
      <c r="B745" t="s">
        <v>9618</v>
      </c>
      <c r="C745">
        <v>6447</v>
      </c>
      <c r="D745" t="s">
        <v>11106</v>
      </c>
      <c r="E745">
        <v>0</v>
      </c>
    </row>
    <row r="746" spans="1:5">
      <c r="A746" t="s">
        <v>11107</v>
      </c>
      <c r="B746" t="s">
        <v>9618</v>
      </c>
      <c r="C746">
        <v>6447</v>
      </c>
      <c r="D746" t="s">
        <v>11108</v>
      </c>
      <c r="E746">
        <v>0</v>
      </c>
    </row>
    <row r="747" spans="1:5">
      <c r="A747" t="s">
        <v>11109</v>
      </c>
      <c r="B747" t="s">
        <v>9618</v>
      </c>
      <c r="C747">
        <v>6447</v>
      </c>
      <c r="D747" t="s">
        <v>11110</v>
      </c>
      <c r="E747">
        <v>0</v>
      </c>
    </row>
    <row r="748" spans="1:5">
      <c r="A748" t="s">
        <v>11111</v>
      </c>
      <c r="B748" t="s">
        <v>9618</v>
      </c>
      <c r="C748">
        <v>6447</v>
      </c>
      <c r="D748" t="s">
        <v>11112</v>
      </c>
      <c r="E748">
        <v>0</v>
      </c>
    </row>
    <row r="749" spans="1:5">
      <c r="A749" t="s">
        <v>11113</v>
      </c>
      <c r="B749" t="s">
        <v>9618</v>
      </c>
      <c r="C749">
        <v>6447</v>
      </c>
      <c r="D749" t="s">
        <v>11114</v>
      </c>
      <c r="E749">
        <v>0</v>
      </c>
    </row>
    <row r="750" spans="1:5">
      <c r="A750" t="s">
        <v>11115</v>
      </c>
      <c r="B750" t="s">
        <v>9618</v>
      </c>
      <c r="C750">
        <v>6447</v>
      </c>
      <c r="D750" t="s">
        <v>11116</v>
      </c>
      <c r="E750">
        <v>0</v>
      </c>
    </row>
    <row r="751" spans="1:5">
      <c r="A751" t="s">
        <v>11117</v>
      </c>
      <c r="B751" t="s">
        <v>9618</v>
      </c>
      <c r="C751">
        <v>6447</v>
      </c>
      <c r="D751" t="s">
        <v>11118</v>
      </c>
      <c r="E751">
        <v>0</v>
      </c>
    </row>
    <row r="752" spans="1:5">
      <c r="A752" t="s">
        <v>11119</v>
      </c>
      <c r="B752" t="s">
        <v>9618</v>
      </c>
      <c r="C752">
        <v>6447</v>
      </c>
      <c r="D752" t="s">
        <v>11120</v>
      </c>
      <c r="E752">
        <v>0</v>
      </c>
    </row>
    <row r="753" spans="1:5">
      <c r="A753" t="s">
        <v>11121</v>
      </c>
      <c r="B753" t="s">
        <v>9618</v>
      </c>
      <c r="C753">
        <v>6447</v>
      </c>
      <c r="D753" t="s">
        <v>11122</v>
      </c>
      <c r="E753">
        <v>0</v>
      </c>
    </row>
    <row r="754" spans="1:5">
      <c r="A754" t="s">
        <v>11123</v>
      </c>
      <c r="B754" t="s">
        <v>9618</v>
      </c>
      <c r="C754">
        <v>6447</v>
      </c>
      <c r="D754" t="s">
        <v>11124</v>
      </c>
      <c r="E754">
        <v>9.75</v>
      </c>
    </row>
    <row r="755" spans="1:5">
      <c r="A755" t="s">
        <v>11125</v>
      </c>
      <c r="B755" t="s">
        <v>9618</v>
      </c>
      <c r="C755">
        <v>6447</v>
      </c>
      <c r="D755" t="s">
        <v>11126</v>
      </c>
      <c r="E755">
        <v>57.49</v>
      </c>
    </row>
    <row r="756" spans="1:5">
      <c r="A756" t="s">
        <v>11127</v>
      </c>
      <c r="B756" t="s">
        <v>9618</v>
      </c>
      <c r="C756">
        <v>6447</v>
      </c>
      <c r="D756" t="s">
        <v>11128</v>
      </c>
      <c r="E756">
        <v>474.78</v>
      </c>
    </row>
    <row r="757" spans="1:5">
      <c r="A757" t="s">
        <v>11129</v>
      </c>
      <c r="B757" t="s">
        <v>9618</v>
      </c>
      <c r="C757">
        <v>6447</v>
      </c>
      <c r="D757" t="s">
        <v>11130</v>
      </c>
      <c r="E757">
        <v>660.81</v>
      </c>
    </row>
    <row r="758" spans="1:5">
      <c r="A758" t="s">
        <v>11131</v>
      </c>
      <c r="B758" t="s">
        <v>9618</v>
      </c>
      <c r="C758">
        <v>6447</v>
      </c>
      <c r="D758" t="s">
        <v>11132</v>
      </c>
      <c r="E758">
        <v>340</v>
      </c>
    </row>
    <row r="759" spans="1:5">
      <c r="A759" t="s">
        <v>11133</v>
      </c>
      <c r="B759" t="s">
        <v>9618</v>
      </c>
      <c r="C759">
        <v>6447</v>
      </c>
      <c r="D759" t="s">
        <v>11134</v>
      </c>
      <c r="E759">
        <v>344.77</v>
      </c>
    </row>
    <row r="760" spans="1:5">
      <c r="A760" t="s">
        <v>11135</v>
      </c>
      <c r="B760" t="s">
        <v>9618</v>
      </c>
      <c r="C760">
        <v>6447</v>
      </c>
      <c r="D760" t="s">
        <v>11136</v>
      </c>
      <c r="E760">
        <v>272.57</v>
      </c>
    </row>
    <row r="761" spans="1:5">
      <c r="A761" t="s">
        <v>11137</v>
      </c>
      <c r="B761" t="s">
        <v>9618</v>
      </c>
      <c r="C761">
        <v>6447</v>
      </c>
      <c r="D761" t="s">
        <v>11138</v>
      </c>
      <c r="E761">
        <v>18.329999999999998</v>
      </c>
    </row>
    <row r="762" spans="1:5">
      <c r="A762" t="s">
        <v>11139</v>
      </c>
      <c r="B762" t="s">
        <v>9618</v>
      </c>
      <c r="C762">
        <v>6447</v>
      </c>
      <c r="D762" t="s">
        <v>11140</v>
      </c>
      <c r="E762">
        <v>4.62</v>
      </c>
    </row>
    <row r="763" spans="1:5">
      <c r="A763" t="s">
        <v>11141</v>
      </c>
      <c r="B763" t="s">
        <v>9618</v>
      </c>
      <c r="C763">
        <v>6447</v>
      </c>
      <c r="D763" t="s">
        <v>11142</v>
      </c>
      <c r="E763">
        <v>2.29</v>
      </c>
    </row>
    <row r="764" spans="1:5">
      <c r="A764" t="s">
        <v>11143</v>
      </c>
      <c r="B764" t="s">
        <v>9618</v>
      </c>
      <c r="C764">
        <v>6447</v>
      </c>
      <c r="D764" t="s">
        <v>11144</v>
      </c>
      <c r="E764">
        <v>0</v>
      </c>
    </row>
    <row r="765" spans="1:5">
      <c r="A765" t="s">
        <v>11145</v>
      </c>
      <c r="B765" t="s">
        <v>9618</v>
      </c>
      <c r="C765">
        <v>6447</v>
      </c>
      <c r="D765" t="s">
        <v>11146</v>
      </c>
      <c r="E765">
        <v>0</v>
      </c>
    </row>
    <row r="766" spans="1:5">
      <c r="A766" t="s">
        <v>11147</v>
      </c>
      <c r="B766" t="s">
        <v>9618</v>
      </c>
      <c r="C766">
        <v>6447</v>
      </c>
      <c r="D766" t="s">
        <v>11148</v>
      </c>
      <c r="E766">
        <v>0</v>
      </c>
    </row>
    <row r="767" spans="1:5">
      <c r="A767" t="s">
        <v>11149</v>
      </c>
      <c r="B767" t="s">
        <v>9618</v>
      </c>
      <c r="C767">
        <v>6447</v>
      </c>
      <c r="D767" t="s">
        <v>11150</v>
      </c>
      <c r="E767">
        <v>0</v>
      </c>
    </row>
    <row r="768" spans="1:5">
      <c r="A768" t="s">
        <v>11151</v>
      </c>
      <c r="B768" t="s">
        <v>9618</v>
      </c>
      <c r="C768">
        <v>6447</v>
      </c>
      <c r="D768" t="s">
        <v>11152</v>
      </c>
      <c r="E768">
        <v>0</v>
      </c>
    </row>
    <row r="769" spans="1:5">
      <c r="A769" t="s">
        <v>11153</v>
      </c>
      <c r="B769" t="s">
        <v>9618</v>
      </c>
      <c r="C769">
        <v>6447</v>
      </c>
      <c r="D769" t="s">
        <v>11154</v>
      </c>
      <c r="E769">
        <v>0</v>
      </c>
    </row>
    <row r="770" spans="1:5">
      <c r="A770" t="s">
        <v>11155</v>
      </c>
      <c r="B770" t="s">
        <v>9618</v>
      </c>
      <c r="C770">
        <v>6447</v>
      </c>
      <c r="D770" t="s">
        <v>11156</v>
      </c>
      <c r="E770">
        <v>0</v>
      </c>
    </row>
    <row r="771" spans="1:5">
      <c r="A771" t="s">
        <v>11157</v>
      </c>
      <c r="B771" t="s">
        <v>9618</v>
      </c>
      <c r="C771">
        <v>6447</v>
      </c>
      <c r="D771" t="s">
        <v>11158</v>
      </c>
      <c r="E771">
        <v>0</v>
      </c>
    </row>
    <row r="772" spans="1:5">
      <c r="A772" t="s">
        <v>11159</v>
      </c>
      <c r="B772" t="s">
        <v>9618</v>
      </c>
      <c r="C772">
        <v>6447</v>
      </c>
      <c r="D772" t="s">
        <v>11160</v>
      </c>
      <c r="E772">
        <v>0</v>
      </c>
    </row>
    <row r="773" spans="1:5">
      <c r="A773" t="s">
        <v>11161</v>
      </c>
      <c r="B773" t="s">
        <v>9618</v>
      </c>
      <c r="C773">
        <v>6447</v>
      </c>
      <c r="D773" t="s">
        <v>11162</v>
      </c>
      <c r="E773">
        <v>0</v>
      </c>
    </row>
    <row r="774" spans="1:5">
      <c r="A774" t="s">
        <v>11163</v>
      </c>
      <c r="B774" t="s">
        <v>9618</v>
      </c>
      <c r="C774">
        <v>6447</v>
      </c>
      <c r="D774" t="s">
        <v>11164</v>
      </c>
      <c r="E774">
        <v>0</v>
      </c>
    </row>
    <row r="775" spans="1:5">
      <c r="A775" t="s">
        <v>11165</v>
      </c>
      <c r="B775" t="s">
        <v>9618</v>
      </c>
      <c r="C775">
        <v>6447</v>
      </c>
      <c r="D775" t="s">
        <v>11166</v>
      </c>
      <c r="E775">
        <v>0</v>
      </c>
    </row>
    <row r="776" spans="1:5">
      <c r="A776" t="s">
        <v>11167</v>
      </c>
      <c r="B776" t="s">
        <v>9618</v>
      </c>
      <c r="C776">
        <v>6447</v>
      </c>
      <c r="D776" t="s">
        <v>11168</v>
      </c>
      <c r="E776">
        <v>0</v>
      </c>
    </row>
    <row r="777" spans="1:5">
      <c r="A777" t="s">
        <v>11169</v>
      </c>
      <c r="B777" t="s">
        <v>9618</v>
      </c>
      <c r="C777">
        <v>6447</v>
      </c>
      <c r="D777" t="s">
        <v>11170</v>
      </c>
      <c r="E777">
        <v>0</v>
      </c>
    </row>
    <row r="778" spans="1:5">
      <c r="A778" t="s">
        <v>11171</v>
      </c>
      <c r="B778" t="s">
        <v>9618</v>
      </c>
      <c r="C778">
        <v>6447</v>
      </c>
      <c r="D778" t="s">
        <v>11172</v>
      </c>
      <c r="E778">
        <v>3</v>
      </c>
    </row>
    <row r="779" spans="1:5">
      <c r="A779" t="s">
        <v>11173</v>
      </c>
      <c r="B779" t="s">
        <v>9618</v>
      </c>
      <c r="C779">
        <v>6447</v>
      </c>
      <c r="D779" t="s">
        <v>11174</v>
      </c>
      <c r="E779">
        <v>4.54</v>
      </c>
    </row>
    <row r="780" spans="1:5">
      <c r="A780" t="s">
        <v>11175</v>
      </c>
      <c r="B780" t="s">
        <v>9618</v>
      </c>
      <c r="C780">
        <v>6447</v>
      </c>
      <c r="D780" t="s">
        <v>11176</v>
      </c>
      <c r="E780">
        <v>5.36</v>
      </c>
    </row>
    <row r="781" spans="1:5">
      <c r="A781" t="s">
        <v>11177</v>
      </c>
      <c r="B781" t="s">
        <v>9618</v>
      </c>
      <c r="C781">
        <v>6447</v>
      </c>
      <c r="D781" t="s">
        <v>11178</v>
      </c>
      <c r="E781">
        <v>5.92</v>
      </c>
    </row>
    <row r="782" spans="1:5">
      <c r="A782" t="s">
        <v>11179</v>
      </c>
      <c r="B782" t="s">
        <v>9618</v>
      </c>
      <c r="C782">
        <v>6447</v>
      </c>
      <c r="D782" t="s">
        <v>11180</v>
      </c>
      <c r="E782">
        <v>51.61</v>
      </c>
    </row>
    <row r="783" spans="1:5">
      <c r="A783" t="s">
        <v>11181</v>
      </c>
      <c r="B783" t="s">
        <v>9618</v>
      </c>
      <c r="C783">
        <v>6447</v>
      </c>
      <c r="D783" t="s">
        <v>11182</v>
      </c>
      <c r="E783">
        <v>99.82</v>
      </c>
    </row>
    <row r="784" spans="1:5">
      <c r="A784" t="s">
        <v>11183</v>
      </c>
      <c r="B784" t="s">
        <v>9618</v>
      </c>
      <c r="C784">
        <v>6447</v>
      </c>
      <c r="D784" t="s">
        <v>11184</v>
      </c>
      <c r="E784">
        <v>78.44</v>
      </c>
    </row>
    <row r="785" spans="1:5">
      <c r="A785" t="s">
        <v>11185</v>
      </c>
      <c r="B785" t="s">
        <v>9618</v>
      </c>
      <c r="C785">
        <v>6447</v>
      </c>
      <c r="D785" t="s">
        <v>11186</v>
      </c>
      <c r="E785">
        <v>108.55</v>
      </c>
    </row>
    <row r="786" spans="1:5">
      <c r="A786" t="s">
        <v>11187</v>
      </c>
      <c r="B786" t="s">
        <v>9618</v>
      </c>
      <c r="C786">
        <v>6447</v>
      </c>
      <c r="D786" t="s">
        <v>11188</v>
      </c>
      <c r="E786">
        <v>4.6900000000000004</v>
      </c>
    </row>
    <row r="787" spans="1:5">
      <c r="A787" t="s">
        <v>11189</v>
      </c>
      <c r="B787" t="s">
        <v>9618</v>
      </c>
      <c r="C787">
        <v>6447</v>
      </c>
      <c r="D787" t="s">
        <v>11190</v>
      </c>
      <c r="E787">
        <v>3.1</v>
      </c>
    </row>
    <row r="788" spans="1:5">
      <c r="A788" t="s">
        <v>11191</v>
      </c>
      <c r="B788" t="s">
        <v>9618</v>
      </c>
      <c r="C788">
        <v>6447</v>
      </c>
      <c r="D788" t="s">
        <v>11192</v>
      </c>
      <c r="E788">
        <v>0</v>
      </c>
    </row>
    <row r="789" spans="1:5">
      <c r="A789" t="s">
        <v>11193</v>
      </c>
      <c r="B789" t="s">
        <v>9618</v>
      </c>
      <c r="C789">
        <v>6447</v>
      </c>
      <c r="D789" t="s">
        <v>11194</v>
      </c>
      <c r="E789">
        <v>0</v>
      </c>
    </row>
    <row r="790" spans="1:5">
      <c r="A790" t="s">
        <v>11195</v>
      </c>
      <c r="B790" t="s">
        <v>9618</v>
      </c>
      <c r="C790">
        <v>6447</v>
      </c>
      <c r="D790" t="s">
        <v>11196</v>
      </c>
      <c r="E790">
        <v>0</v>
      </c>
    </row>
    <row r="791" spans="1:5">
      <c r="A791" t="s">
        <v>11197</v>
      </c>
      <c r="B791" t="s">
        <v>9618</v>
      </c>
      <c r="C791">
        <v>6447</v>
      </c>
      <c r="D791" t="s">
        <v>11198</v>
      </c>
      <c r="E791">
        <v>0</v>
      </c>
    </row>
    <row r="792" spans="1:5">
      <c r="A792" t="s">
        <v>11199</v>
      </c>
      <c r="B792" t="s">
        <v>9618</v>
      </c>
      <c r="C792">
        <v>6447</v>
      </c>
      <c r="D792" t="s">
        <v>11200</v>
      </c>
      <c r="E792">
        <v>0</v>
      </c>
    </row>
    <row r="793" spans="1:5">
      <c r="A793" t="s">
        <v>11201</v>
      </c>
      <c r="B793" t="s">
        <v>9618</v>
      </c>
      <c r="C793">
        <v>6447</v>
      </c>
      <c r="D793" t="s">
        <v>11202</v>
      </c>
      <c r="E793">
        <v>0</v>
      </c>
    </row>
    <row r="794" spans="1:5">
      <c r="A794" t="s">
        <v>11203</v>
      </c>
      <c r="B794" t="s">
        <v>9618</v>
      </c>
      <c r="C794">
        <v>6447</v>
      </c>
      <c r="D794" t="s">
        <v>11204</v>
      </c>
      <c r="E794">
        <v>0</v>
      </c>
    </row>
    <row r="795" spans="1:5">
      <c r="A795" t="s">
        <v>11205</v>
      </c>
      <c r="B795" t="s">
        <v>9618</v>
      </c>
      <c r="C795">
        <v>6447</v>
      </c>
      <c r="D795" t="s">
        <v>11206</v>
      </c>
      <c r="E795">
        <v>0</v>
      </c>
    </row>
    <row r="796" spans="1:5">
      <c r="A796" t="s">
        <v>11207</v>
      </c>
      <c r="B796" t="s">
        <v>9618</v>
      </c>
      <c r="C796">
        <v>6447</v>
      </c>
      <c r="D796" t="s">
        <v>11208</v>
      </c>
      <c r="E796">
        <v>0</v>
      </c>
    </row>
    <row r="797" spans="1:5">
      <c r="A797" t="s">
        <v>11209</v>
      </c>
      <c r="B797" t="s">
        <v>9618</v>
      </c>
      <c r="C797">
        <v>6447</v>
      </c>
      <c r="D797" t="s">
        <v>11210</v>
      </c>
      <c r="E797">
        <v>0</v>
      </c>
    </row>
    <row r="798" spans="1:5">
      <c r="A798" t="s">
        <v>11211</v>
      </c>
      <c r="B798" t="s">
        <v>9618</v>
      </c>
      <c r="C798">
        <v>6447</v>
      </c>
      <c r="D798" t="s">
        <v>11212</v>
      </c>
      <c r="E798">
        <v>0</v>
      </c>
    </row>
    <row r="799" spans="1:5">
      <c r="A799" t="s">
        <v>11213</v>
      </c>
      <c r="B799" t="s">
        <v>9618</v>
      </c>
      <c r="C799">
        <v>6447</v>
      </c>
      <c r="D799" t="s">
        <v>11214</v>
      </c>
      <c r="E799">
        <v>0</v>
      </c>
    </row>
    <row r="800" spans="1:5">
      <c r="A800" t="s">
        <v>11215</v>
      </c>
      <c r="B800" t="s">
        <v>9618</v>
      </c>
      <c r="C800">
        <v>6447</v>
      </c>
      <c r="D800" t="s">
        <v>11216</v>
      </c>
      <c r="E800">
        <v>0</v>
      </c>
    </row>
    <row r="801" spans="1:5">
      <c r="A801" t="s">
        <v>11217</v>
      </c>
      <c r="B801" t="s">
        <v>9618</v>
      </c>
      <c r="C801">
        <v>6447</v>
      </c>
      <c r="D801" t="s">
        <v>11218</v>
      </c>
      <c r="E801">
        <v>0</v>
      </c>
    </row>
    <row r="802" spans="1:5">
      <c r="A802" t="s">
        <v>11219</v>
      </c>
      <c r="B802" t="s">
        <v>9618</v>
      </c>
      <c r="C802">
        <v>6447</v>
      </c>
      <c r="D802" t="s">
        <v>11220</v>
      </c>
      <c r="E802">
        <v>3.08</v>
      </c>
    </row>
    <row r="803" spans="1:5">
      <c r="A803" t="s">
        <v>11221</v>
      </c>
      <c r="B803" t="s">
        <v>9618</v>
      </c>
      <c r="C803">
        <v>6447</v>
      </c>
      <c r="D803" t="s">
        <v>11222</v>
      </c>
      <c r="E803">
        <v>4.6399999999999997</v>
      </c>
    </row>
    <row r="804" spans="1:5">
      <c r="A804" t="s">
        <v>11223</v>
      </c>
      <c r="B804" t="s">
        <v>9618</v>
      </c>
      <c r="C804">
        <v>6447</v>
      </c>
      <c r="D804" t="s">
        <v>11224</v>
      </c>
      <c r="E804">
        <v>4.67</v>
      </c>
    </row>
    <row r="805" spans="1:5">
      <c r="A805" t="s">
        <v>11225</v>
      </c>
      <c r="B805" t="s">
        <v>9618</v>
      </c>
      <c r="C805">
        <v>6447</v>
      </c>
      <c r="D805" t="s">
        <v>11226</v>
      </c>
      <c r="E805">
        <v>4.68</v>
      </c>
    </row>
    <row r="806" spans="1:5">
      <c r="A806" t="s">
        <v>11227</v>
      </c>
      <c r="B806" t="s">
        <v>9618</v>
      </c>
      <c r="C806">
        <v>6447</v>
      </c>
      <c r="D806" t="s">
        <v>11228</v>
      </c>
      <c r="E806">
        <v>4.68</v>
      </c>
    </row>
    <row r="807" spans="1:5">
      <c r="A807" t="s">
        <v>11229</v>
      </c>
      <c r="B807" t="s">
        <v>9618</v>
      </c>
      <c r="C807">
        <v>6447</v>
      </c>
      <c r="D807" t="s">
        <v>11230</v>
      </c>
      <c r="E807">
        <v>4.68</v>
      </c>
    </row>
    <row r="808" spans="1:5">
      <c r="A808" t="s">
        <v>11231</v>
      </c>
      <c r="B808" t="s">
        <v>9618</v>
      </c>
      <c r="C808">
        <v>6447</v>
      </c>
      <c r="D808" t="s">
        <v>11232</v>
      </c>
      <c r="E808">
        <v>4.7699999999999996</v>
      </c>
    </row>
    <row r="809" spans="1:5">
      <c r="A809" t="s">
        <v>11233</v>
      </c>
      <c r="B809" t="s">
        <v>9618</v>
      </c>
      <c r="C809">
        <v>6447</v>
      </c>
      <c r="D809" t="s">
        <v>11234</v>
      </c>
      <c r="E809">
        <v>4.68</v>
      </c>
    </row>
    <row r="810" spans="1:5">
      <c r="A810" t="s">
        <v>11235</v>
      </c>
      <c r="B810" t="s">
        <v>9618</v>
      </c>
      <c r="C810">
        <v>6447</v>
      </c>
      <c r="D810" t="s">
        <v>11236</v>
      </c>
      <c r="E810">
        <v>4.6900000000000004</v>
      </c>
    </row>
    <row r="811" spans="1:5">
      <c r="A811" t="s">
        <v>11237</v>
      </c>
      <c r="B811" t="s">
        <v>9618</v>
      </c>
      <c r="C811">
        <v>6447</v>
      </c>
      <c r="D811" t="s">
        <v>11238</v>
      </c>
      <c r="E811">
        <v>3.1</v>
      </c>
    </row>
    <row r="812" spans="1:5">
      <c r="A812" t="s">
        <v>11239</v>
      </c>
      <c r="B812" t="s">
        <v>9618</v>
      </c>
      <c r="C812">
        <v>6447</v>
      </c>
      <c r="D812" t="s">
        <v>11240</v>
      </c>
      <c r="E812">
        <v>0</v>
      </c>
    </row>
    <row r="813" spans="1:5">
      <c r="A813" t="s">
        <v>11241</v>
      </c>
      <c r="B813" t="s">
        <v>9618</v>
      </c>
      <c r="C813">
        <v>6447</v>
      </c>
      <c r="D813" t="s">
        <v>11242</v>
      </c>
      <c r="E813">
        <v>0</v>
      </c>
    </row>
    <row r="814" spans="1:5">
      <c r="A814" t="s">
        <v>11243</v>
      </c>
      <c r="B814" t="s">
        <v>9618</v>
      </c>
      <c r="C814">
        <v>6447</v>
      </c>
      <c r="D814" t="s">
        <v>11244</v>
      </c>
      <c r="E814">
        <v>0</v>
      </c>
    </row>
    <row r="815" spans="1:5">
      <c r="A815" t="s">
        <v>11245</v>
      </c>
      <c r="B815" t="s">
        <v>9618</v>
      </c>
      <c r="C815">
        <v>6447</v>
      </c>
      <c r="D815" t="s">
        <v>11246</v>
      </c>
      <c r="E815">
        <v>0</v>
      </c>
    </row>
    <row r="816" spans="1:5">
      <c r="A816" t="s">
        <v>11247</v>
      </c>
      <c r="B816" t="s">
        <v>9618</v>
      </c>
      <c r="C816">
        <v>6447</v>
      </c>
      <c r="D816" t="s">
        <v>11248</v>
      </c>
      <c r="E816">
        <v>0</v>
      </c>
    </row>
    <row r="817" spans="1:5">
      <c r="A817" t="s">
        <v>11249</v>
      </c>
      <c r="B817" t="s">
        <v>9618</v>
      </c>
      <c r="C817">
        <v>6447</v>
      </c>
      <c r="D817" t="s">
        <v>11250</v>
      </c>
      <c r="E817">
        <v>0</v>
      </c>
    </row>
    <row r="818" spans="1:5">
      <c r="A818" t="s">
        <v>11251</v>
      </c>
      <c r="B818" t="s">
        <v>9618</v>
      </c>
      <c r="C818">
        <v>6447</v>
      </c>
      <c r="D818" t="s">
        <v>11252</v>
      </c>
      <c r="E818">
        <v>0</v>
      </c>
    </row>
    <row r="819" spans="1:5">
      <c r="A819" t="s">
        <v>11253</v>
      </c>
      <c r="B819" t="s">
        <v>9618</v>
      </c>
      <c r="C819">
        <v>6447</v>
      </c>
      <c r="D819" t="s">
        <v>11254</v>
      </c>
      <c r="E819">
        <v>0</v>
      </c>
    </row>
    <row r="820" spans="1:5">
      <c r="A820" t="s">
        <v>11255</v>
      </c>
      <c r="B820" t="s">
        <v>9618</v>
      </c>
      <c r="C820">
        <v>6447</v>
      </c>
      <c r="D820" t="s">
        <v>11256</v>
      </c>
      <c r="E820">
        <v>0</v>
      </c>
    </row>
    <row r="821" spans="1:5">
      <c r="A821" t="s">
        <v>11257</v>
      </c>
      <c r="B821" t="s">
        <v>9618</v>
      </c>
      <c r="C821">
        <v>6447</v>
      </c>
      <c r="D821" t="s">
        <v>11258</v>
      </c>
      <c r="E821">
        <v>0</v>
      </c>
    </row>
    <row r="822" spans="1:5">
      <c r="A822" t="s">
        <v>11259</v>
      </c>
      <c r="B822" t="s">
        <v>9618</v>
      </c>
      <c r="C822">
        <v>6447</v>
      </c>
      <c r="D822" t="s">
        <v>11260</v>
      </c>
      <c r="E822">
        <v>0</v>
      </c>
    </row>
    <row r="823" spans="1:5">
      <c r="A823" t="s">
        <v>11261</v>
      </c>
      <c r="B823" t="s">
        <v>9618</v>
      </c>
      <c r="C823">
        <v>6447</v>
      </c>
      <c r="D823" t="s">
        <v>11262</v>
      </c>
      <c r="E823">
        <v>0</v>
      </c>
    </row>
    <row r="824" spans="1:5">
      <c r="A824" t="s">
        <v>11263</v>
      </c>
      <c r="B824" t="s">
        <v>9618</v>
      </c>
      <c r="C824">
        <v>6447</v>
      </c>
      <c r="D824" t="s">
        <v>11264</v>
      </c>
      <c r="E824">
        <v>0</v>
      </c>
    </row>
    <row r="825" spans="1:5">
      <c r="A825" t="s">
        <v>11265</v>
      </c>
      <c r="B825" t="s">
        <v>9618</v>
      </c>
      <c r="C825">
        <v>6447</v>
      </c>
      <c r="D825" t="s">
        <v>11266</v>
      </c>
      <c r="E825">
        <v>0</v>
      </c>
    </row>
    <row r="826" spans="1:5">
      <c r="A826" t="s">
        <v>11267</v>
      </c>
      <c r="B826" t="s">
        <v>9618</v>
      </c>
      <c r="C826">
        <v>6447</v>
      </c>
      <c r="D826" t="s">
        <v>11268</v>
      </c>
      <c r="E826">
        <v>3.81</v>
      </c>
    </row>
    <row r="827" spans="1:5">
      <c r="A827" t="s">
        <v>11269</v>
      </c>
      <c r="B827" t="s">
        <v>9618</v>
      </c>
      <c r="C827">
        <v>6447</v>
      </c>
      <c r="D827" t="s">
        <v>11270</v>
      </c>
      <c r="E827">
        <v>4.57</v>
      </c>
    </row>
    <row r="828" spans="1:5">
      <c r="A828" t="s">
        <v>11271</v>
      </c>
      <c r="B828" t="s">
        <v>9618</v>
      </c>
      <c r="C828">
        <v>6447</v>
      </c>
      <c r="D828" t="s">
        <v>11272</v>
      </c>
      <c r="E828">
        <v>4.6100000000000003</v>
      </c>
    </row>
    <row r="829" spans="1:5">
      <c r="A829" t="s">
        <v>11273</v>
      </c>
      <c r="B829" t="s">
        <v>9618</v>
      </c>
      <c r="C829">
        <v>6447</v>
      </c>
      <c r="D829" t="s">
        <v>11274</v>
      </c>
      <c r="E829">
        <v>4.63</v>
      </c>
    </row>
    <row r="830" spans="1:5">
      <c r="A830" t="s">
        <v>11275</v>
      </c>
      <c r="B830" t="s">
        <v>9618</v>
      </c>
      <c r="C830">
        <v>6447</v>
      </c>
      <c r="D830" t="s">
        <v>11276</v>
      </c>
      <c r="E830">
        <v>10.050000000000001</v>
      </c>
    </row>
    <row r="831" spans="1:5">
      <c r="A831" t="s">
        <v>11277</v>
      </c>
      <c r="B831" t="s">
        <v>9618</v>
      </c>
      <c r="C831">
        <v>6447</v>
      </c>
      <c r="D831" t="s">
        <v>11278</v>
      </c>
      <c r="E831">
        <v>23.52</v>
      </c>
    </row>
    <row r="832" spans="1:5">
      <c r="A832" t="s">
        <v>11279</v>
      </c>
      <c r="B832" t="s">
        <v>9618</v>
      </c>
      <c r="C832">
        <v>6447</v>
      </c>
      <c r="D832" t="s">
        <v>11280</v>
      </c>
      <c r="E832">
        <v>4.83</v>
      </c>
    </row>
    <row r="833" spans="1:5">
      <c r="A833" t="s">
        <v>11281</v>
      </c>
      <c r="B833" t="s">
        <v>9618</v>
      </c>
      <c r="C833">
        <v>6447</v>
      </c>
      <c r="D833" t="s">
        <v>11282</v>
      </c>
      <c r="E833">
        <v>4.67</v>
      </c>
    </row>
    <row r="834" spans="1:5">
      <c r="A834" t="s">
        <v>11283</v>
      </c>
      <c r="B834" t="s">
        <v>9618</v>
      </c>
      <c r="C834">
        <v>6447</v>
      </c>
      <c r="D834" t="s">
        <v>11284</v>
      </c>
      <c r="E834">
        <v>4.6399999999999997</v>
      </c>
    </row>
    <row r="835" spans="1:5">
      <c r="A835" t="s">
        <v>11285</v>
      </c>
      <c r="B835" t="s">
        <v>9618</v>
      </c>
      <c r="C835">
        <v>6447</v>
      </c>
      <c r="D835" t="s">
        <v>11286</v>
      </c>
      <c r="E835">
        <v>3.09</v>
      </c>
    </row>
    <row r="836" spans="1:5">
      <c r="A836" t="s">
        <v>11287</v>
      </c>
      <c r="B836" t="s">
        <v>9618</v>
      </c>
      <c r="C836">
        <v>6447</v>
      </c>
      <c r="D836" t="s">
        <v>11288</v>
      </c>
      <c r="E836">
        <v>0</v>
      </c>
    </row>
    <row r="837" spans="1:5">
      <c r="A837" t="s">
        <v>11289</v>
      </c>
      <c r="B837" t="s">
        <v>9618</v>
      </c>
      <c r="C837">
        <v>6447</v>
      </c>
      <c r="D837" t="s">
        <v>11290</v>
      </c>
      <c r="E837">
        <v>0</v>
      </c>
    </row>
    <row r="838" spans="1:5">
      <c r="A838" t="s">
        <v>11291</v>
      </c>
      <c r="B838" t="s">
        <v>9618</v>
      </c>
      <c r="C838">
        <v>6447</v>
      </c>
      <c r="D838" t="s">
        <v>11292</v>
      </c>
      <c r="E838">
        <v>0</v>
      </c>
    </row>
    <row r="839" spans="1:5">
      <c r="A839" t="s">
        <v>11293</v>
      </c>
      <c r="B839" t="s">
        <v>9618</v>
      </c>
      <c r="C839">
        <v>6447</v>
      </c>
      <c r="D839" t="s">
        <v>11294</v>
      </c>
      <c r="E839">
        <v>0</v>
      </c>
    </row>
    <row r="840" spans="1:5">
      <c r="A840" t="s">
        <v>11295</v>
      </c>
      <c r="B840" t="s">
        <v>9618</v>
      </c>
      <c r="C840">
        <v>6447</v>
      </c>
      <c r="D840" t="s">
        <v>11296</v>
      </c>
      <c r="E840">
        <v>0</v>
      </c>
    </row>
    <row r="841" spans="1:5">
      <c r="A841" t="s">
        <v>11297</v>
      </c>
      <c r="B841" t="s">
        <v>9618</v>
      </c>
      <c r="C841">
        <v>6447</v>
      </c>
      <c r="D841" t="s">
        <v>11298</v>
      </c>
      <c r="E841">
        <v>0</v>
      </c>
    </row>
    <row r="842" spans="1:5">
      <c r="A842" t="s">
        <v>11299</v>
      </c>
      <c r="B842" t="s">
        <v>9618</v>
      </c>
      <c r="C842">
        <v>6447</v>
      </c>
      <c r="D842" t="s">
        <v>11300</v>
      </c>
      <c r="E842">
        <v>0</v>
      </c>
    </row>
    <row r="843" spans="1:5">
      <c r="A843" t="s">
        <v>11301</v>
      </c>
      <c r="B843" t="s">
        <v>9618</v>
      </c>
      <c r="C843">
        <v>6447</v>
      </c>
      <c r="D843" t="s">
        <v>11302</v>
      </c>
      <c r="E843">
        <v>0</v>
      </c>
    </row>
    <row r="844" spans="1:5">
      <c r="A844" t="s">
        <v>11303</v>
      </c>
      <c r="B844" t="s">
        <v>9618</v>
      </c>
      <c r="C844">
        <v>6447</v>
      </c>
      <c r="D844" t="s">
        <v>11304</v>
      </c>
      <c r="E844">
        <v>0</v>
      </c>
    </row>
    <row r="845" spans="1:5">
      <c r="A845" t="s">
        <v>11305</v>
      </c>
      <c r="B845" t="s">
        <v>9618</v>
      </c>
      <c r="C845">
        <v>6447</v>
      </c>
      <c r="D845" t="s">
        <v>11306</v>
      </c>
      <c r="E845">
        <v>0</v>
      </c>
    </row>
    <row r="846" spans="1:5">
      <c r="A846" t="s">
        <v>11307</v>
      </c>
      <c r="B846" t="s">
        <v>9618</v>
      </c>
      <c r="C846">
        <v>6447</v>
      </c>
      <c r="D846" t="s">
        <v>11308</v>
      </c>
      <c r="E846">
        <v>0</v>
      </c>
    </row>
    <row r="847" spans="1:5">
      <c r="A847" t="s">
        <v>11309</v>
      </c>
      <c r="B847" t="s">
        <v>9618</v>
      </c>
      <c r="C847">
        <v>6447</v>
      </c>
      <c r="D847" t="s">
        <v>11310</v>
      </c>
      <c r="E847">
        <v>0</v>
      </c>
    </row>
    <row r="848" spans="1:5">
      <c r="A848" t="s">
        <v>11311</v>
      </c>
      <c r="B848" t="s">
        <v>9618</v>
      </c>
      <c r="C848">
        <v>6447</v>
      </c>
      <c r="D848" t="s">
        <v>11312</v>
      </c>
      <c r="E848">
        <v>0</v>
      </c>
    </row>
    <row r="849" spans="1:5">
      <c r="A849" t="s">
        <v>11313</v>
      </c>
      <c r="B849" t="s">
        <v>9618</v>
      </c>
      <c r="C849">
        <v>6447</v>
      </c>
      <c r="D849" t="s">
        <v>11314</v>
      </c>
      <c r="E849">
        <v>0</v>
      </c>
    </row>
    <row r="850" spans="1:5">
      <c r="A850" t="s">
        <v>11315</v>
      </c>
      <c r="B850" t="s">
        <v>9618</v>
      </c>
      <c r="C850">
        <v>6447</v>
      </c>
      <c r="D850" t="s">
        <v>11316</v>
      </c>
      <c r="E850">
        <v>3.78</v>
      </c>
    </row>
    <row r="851" spans="1:5">
      <c r="A851" t="s">
        <v>11317</v>
      </c>
      <c r="B851" t="s">
        <v>9618</v>
      </c>
      <c r="C851">
        <v>6447</v>
      </c>
      <c r="D851" t="s">
        <v>11318</v>
      </c>
      <c r="E851">
        <v>4.7</v>
      </c>
    </row>
    <row r="852" spans="1:5">
      <c r="A852" t="s">
        <v>11319</v>
      </c>
      <c r="B852" t="s">
        <v>9618</v>
      </c>
      <c r="C852">
        <v>6447</v>
      </c>
      <c r="D852" t="s">
        <v>11320</v>
      </c>
      <c r="E852">
        <v>17.88</v>
      </c>
    </row>
    <row r="853" spans="1:5">
      <c r="A853" t="s">
        <v>11321</v>
      </c>
      <c r="B853" t="s">
        <v>9618</v>
      </c>
      <c r="C853">
        <v>6447</v>
      </c>
      <c r="D853" t="s">
        <v>11322</v>
      </c>
      <c r="E853">
        <v>43.15</v>
      </c>
    </row>
    <row r="854" spans="1:5">
      <c r="A854" t="s">
        <v>11323</v>
      </c>
      <c r="B854" t="s">
        <v>9618</v>
      </c>
      <c r="C854">
        <v>6447</v>
      </c>
      <c r="D854" t="s">
        <v>11324</v>
      </c>
      <c r="E854">
        <v>86.61</v>
      </c>
    </row>
    <row r="855" spans="1:5">
      <c r="A855" t="s">
        <v>11325</v>
      </c>
      <c r="B855" t="s">
        <v>9618</v>
      </c>
      <c r="C855">
        <v>6447</v>
      </c>
      <c r="D855" t="s">
        <v>11326</v>
      </c>
      <c r="E855">
        <v>265.72000000000003</v>
      </c>
    </row>
    <row r="856" spans="1:5">
      <c r="A856" t="s">
        <v>11327</v>
      </c>
      <c r="B856" t="s">
        <v>9618</v>
      </c>
      <c r="C856">
        <v>6447</v>
      </c>
      <c r="D856" t="s">
        <v>11328</v>
      </c>
      <c r="E856">
        <v>417.79</v>
      </c>
    </row>
    <row r="857" spans="1:5">
      <c r="A857" t="s">
        <v>11329</v>
      </c>
      <c r="B857" t="s">
        <v>9618</v>
      </c>
      <c r="C857">
        <v>6447</v>
      </c>
      <c r="D857" t="s">
        <v>11330</v>
      </c>
      <c r="E857">
        <v>275.66000000000003</v>
      </c>
    </row>
    <row r="858" spans="1:5">
      <c r="A858" t="s">
        <v>11331</v>
      </c>
      <c r="B858" t="s">
        <v>9618</v>
      </c>
      <c r="C858">
        <v>6447</v>
      </c>
      <c r="D858" t="s">
        <v>11332</v>
      </c>
      <c r="E858">
        <v>49.54</v>
      </c>
    </row>
    <row r="859" spans="1:5">
      <c r="A859" t="s">
        <v>11333</v>
      </c>
      <c r="B859" t="s">
        <v>9618</v>
      </c>
      <c r="C859">
        <v>6447</v>
      </c>
      <c r="D859" t="s">
        <v>11334</v>
      </c>
      <c r="E859">
        <v>5.18</v>
      </c>
    </row>
    <row r="860" spans="1:5">
      <c r="A860" t="s">
        <v>11335</v>
      </c>
      <c r="B860" t="s">
        <v>9618</v>
      </c>
      <c r="C860">
        <v>6447</v>
      </c>
      <c r="D860" t="s">
        <v>11336</v>
      </c>
      <c r="E860">
        <v>0</v>
      </c>
    </row>
    <row r="861" spans="1:5">
      <c r="A861" t="s">
        <v>11337</v>
      </c>
      <c r="B861" t="s">
        <v>9618</v>
      </c>
      <c r="C861">
        <v>6447</v>
      </c>
      <c r="D861" t="s">
        <v>11338</v>
      </c>
      <c r="E861">
        <v>0</v>
      </c>
    </row>
    <row r="862" spans="1:5">
      <c r="A862" t="s">
        <v>11339</v>
      </c>
      <c r="B862" t="s">
        <v>9618</v>
      </c>
      <c r="C862">
        <v>6447</v>
      </c>
      <c r="D862" t="s">
        <v>11340</v>
      </c>
      <c r="E862">
        <v>0</v>
      </c>
    </row>
    <row r="863" spans="1:5">
      <c r="A863" t="s">
        <v>11341</v>
      </c>
      <c r="B863" t="s">
        <v>9618</v>
      </c>
      <c r="C863">
        <v>6447</v>
      </c>
      <c r="D863" t="s">
        <v>11342</v>
      </c>
      <c r="E863">
        <v>0</v>
      </c>
    </row>
    <row r="864" spans="1:5">
      <c r="A864" t="s">
        <v>11343</v>
      </c>
      <c r="B864" t="s">
        <v>9618</v>
      </c>
      <c r="C864">
        <v>6447</v>
      </c>
      <c r="D864" t="s">
        <v>11344</v>
      </c>
      <c r="E864">
        <v>0</v>
      </c>
    </row>
    <row r="865" spans="1:5">
      <c r="A865" t="s">
        <v>11345</v>
      </c>
      <c r="B865" t="s">
        <v>9618</v>
      </c>
      <c r="C865">
        <v>6447</v>
      </c>
      <c r="D865" t="s">
        <v>11346</v>
      </c>
      <c r="E865">
        <v>0</v>
      </c>
    </row>
    <row r="866" spans="1:5">
      <c r="A866" t="s">
        <v>11347</v>
      </c>
      <c r="B866" t="s">
        <v>9618</v>
      </c>
      <c r="C866">
        <v>6447</v>
      </c>
      <c r="D866" t="s">
        <v>11348</v>
      </c>
      <c r="E866">
        <v>0</v>
      </c>
    </row>
    <row r="867" spans="1:5">
      <c r="A867" t="s">
        <v>11349</v>
      </c>
      <c r="B867" t="s">
        <v>9618</v>
      </c>
      <c r="C867">
        <v>6447</v>
      </c>
      <c r="D867" t="s">
        <v>11350</v>
      </c>
      <c r="E867">
        <v>0</v>
      </c>
    </row>
    <row r="868" spans="1:5">
      <c r="A868" t="s">
        <v>11351</v>
      </c>
      <c r="B868" t="s">
        <v>9618</v>
      </c>
      <c r="C868">
        <v>6447</v>
      </c>
      <c r="D868" t="s">
        <v>11352</v>
      </c>
      <c r="E868">
        <v>0</v>
      </c>
    </row>
    <row r="869" spans="1:5">
      <c r="A869" t="s">
        <v>11353</v>
      </c>
      <c r="B869" t="s">
        <v>9618</v>
      </c>
      <c r="C869">
        <v>6447</v>
      </c>
      <c r="D869" t="s">
        <v>11354</v>
      </c>
      <c r="E869">
        <v>0</v>
      </c>
    </row>
    <row r="870" spans="1:5">
      <c r="A870" t="s">
        <v>11355</v>
      </c>
      <c r="B870" t="s">
        <v>9618</v>
      </c>
      <c r="C870">
        <v>6447</v>
      </c>
      <c r="D870" t="s">
        <v>11356</v>
      </c>
      <c r="E870">
        <v>0</v>
      </c>
    </row>
    <row r="871" spans="1:5">
      <c r="A871" t="s">
        <v>11357</v>
      </c>
      <c r="B871" t="s">
        <v>9618</v>
      </c>
      <c r="C871">
        <v>6447</v>
      </c>
      <c r="D871" t="s">
        <v>11358</v>
      </c>
      <c r="E871">
        <v>0</v>
      </c>
    </row>
    <row r="872" spans="1:5">
      <c r="A872" t="s">
        <v>11359</v>
      </c>
      <c r="B872" t="s">
        <v>9618</v>
      </c>
      <c r="C872">
        <v>6447</v>
      </c>
      <c r="D872" t="s">
        <v>11360</v>
      </c>
      <c r="E872">
        <v>0</v>
      </c>
    </row>
    <row r="873" spans="1:5">
      <c r="A873" t="s">
        <v>11361</v>
      </c>
      <c r="B873" t="s">
        <v>9618</v>
      </c>
      <c r="C873">
        <v>6447</v>
      </c>
      <c r="D873" t="s">
        <v>11362</v>
      </c>
      <c r="E873">
        <v>0</v>
      </c>
    </row>
    <row r="874" spans="1:5">
      <c r="A874" t="s">
        <v>11363</v>
      </c>
      <c r="B874" t="s">
        <v>9618</v>
      </c>
      <c r="C874">
        <v>6447</v>
      </c>
      <c r="D874" t="s">
        <v>11364</v>
      </c>
      <c r="E874">
        <v>3.67</v>
      </c>
    </row>
    <row r="875" spans="1:5">
      <c r="A875" t="s">
        <v>11365</v>
      </c>
      <c r="B875" t="s">
        <v>9618</v>
      </c>
      <c r="C875">
        <v>6447</v>
      </c>
      <c r="D875" t="s">
        <v>11366</v>
      </c>
      <c r="E875">
        <v>4.4400000000000004</v>
      </c>
    </row>
    <row r="876" spans="1:5">
      <c r="A876" t="s">
        <v>11367</v>
      </c>
      <c r="B876" t="s">
        <v>9618</v>
      </c>
      <c r="C876">
        <v>6447</v>
      </c>
      <c r="D876" t="s">
        <v>11368</v>
      </c>
      <c r="E876">
        <v>4.5</v>
      </c>
    </row>
    <row r="877" spans="1:5">
      <c r="A877" t="s">
        <v>11369</v>
      </c>
      <c r="B877" t="s">
        <v>9618</v>
      </c>
      <c r="C877">
        <v>6447</v>
      </c>
      <c r="D877" t="s">
        <v>11370</v>
      </c>
      <c r="E877">
        <v>7.83</v>
      </c>
    </row>
    <row r="878" spans="1:5">
      <c r="A878" t="s">
        <v>11371</v>
      </c>
      <c r="B878" t="s">
        <v>9618</v>
      </c>
      <c r="C878">
        <v>6447</v>
      </c>
      <c r="D878" t="s">
        <v>11372</v>
      </c>
      <c r="E878">
        <v>130.38999999999999</v>
      </c>
    </row>
    <row r="879" spans="1:5">
      <c r="A879" t="s">
        <v>11373</v>
      </c>
      <c r="B879" t="s">
        <v>9618</v>
      </c>
      <c r="C879">
        <v>6447</v>
      </c>
      <c r="D879" t="s">
        <v>11374</v>
      </c>
      <c r="E879">
        <v>383.13</v>
      </c>
    </row>
    <row r="880" spans="1:5">
      <c r="A880" t="s">
        <v>11375</v>
      </c>
      <c r="B880" t="s">
        <v>9618</v>
      </c>
      <c r="C880">
        <v>6447</v>
      </c>
      <c r="D880" t="s">
        <v>11376</v>
      </c>
      <c r="E880">
        <v>405.44</v>
      </c>
    </row>
    <row r="881" spans="1:5">
      <c r="A881" t="s">
        <v>11377</v>
      </c>
      <c r="B881" t="s">
        <v>9618</v>
      </c>
      <c r="C881">
        <v>6447</v>
      </c>
      <c r="D881" t="s">
        <v>11378</v>
      </c>
      <c r="E881">
        <v>554.45000000000005</v>
      </c>
    </row>
    <row r="882" spans="1:5">
      <c r="A882" t="s">
        <v>11379</v>
      </c>
      <c r="B882" t="s">
        <v>9618</v>
      </c>
      <c r="C882">
        <v>6447</v>
      </c>
      <c r="D882" t="s">
        <v>11380</v>
      </c>
      <c r="E882">
        <v>72.59</v>
      </c>
    </row>
    <row r="883" spans="1:5">
      <c r="A883" t="s">
        <v>11381</v>
      </c>
      <c r="B883" t="s">
        <v>9618</v>
      </c>
      <c r="C883">
        <v>6447</v>
      </c>
      <c r="D883" t="s">
        <v>11382</v>
      </c>
      <c r="E883">
        <v>6.51</v>
      </c>
    </row>
    <row r="884" spans="1:5">
      <c r="A884" t="s">
        <v>11383</v>
      </c>
      <c r="B884" t="s">
        <v>9618</v>
      </c>
      <c r="C884">
        <v>6447</v>
      </c>
      <c r="D884" t="s">
        <v>11384</v>
      </c>
      <c r="E884">
        <v>0</v>
      </c>
    </row>
    <row r="885" spans="1:5">
      <c r="A885" t="s">
        <v>11385</v>
      </c>
      <c r="B885" t="s">
        <v>9618</v>
      </c>
      <c r="C885">
        <v>6447</v>
      </c>
      <c r="D885" t="s">
        <v>11386</v>
      </c>
      <c r="E885">
        <v>0</v>
      </c>
    </row>
    <row r="886" spans="1:5">
      <c r="A886" t="s">
        <v>11387</v>
      </c>
      <c r="B886" t="s">
        <v>9618</v>
      </c>
      <c r="C886">
        <v>6447</v>
      </c>
      <c r="D886" t="s">
        <v>11388</v>
      </c>
      <c r="E886">
        <v>0</v>
      </c>
    </row>
    <row r="887" spans="1:5">
      <c r="A887" t="s">
        <v>11389</v>
      </c>
      <c r="B887" t="s">
        <v>9618</v>
      </c>
      <c r="C887">
        <v>6447</v>
      </c>
      <c r="D887" t="s">
        <v>11390</v>
      </c>
      <c r="E887">
        <v>0</v>
      </c>
    </row>
    <row r="888" spans="1:5">
      <c r="A888" t="s">
        <v>11391</v>
      </c>
      <c r="B888" t="s">
        <v>9618</v>
      </c>
      <c r="C888">
        <v>6447</v>
      </c>
      <c r="D888" t="s">
        <v>11392</v>
      </c>
      <c r="E888">
        <v>0</v>
      </c>
    </row>
    <row r="889" spans="1:5">
      <c r="A889" t="s">
        <v>11393</v>
      </c>
      <c r="B889" t="s">
        <v>9618</v>
      </c>
      <c r="C889">
        <v>6447</v>
      </c>
      <c r="D889" t="s">
        <v>11394</v>
      </c>
      <c r="E889">
        <v>0</v>
      </c>
    </row>
    <row r="890" spans="1:5">
      <c r="A890" t="s">
        <v>11395</v>
      </c>
      <c r="B890" t="s">
        <v>9618</v>
      </c>
      <c r="C890">
        <v>6447</v>
      </c>
      <c r="D890" t="s">
        <v>11396</v>
      </c>
      <c r="E890">
        <v>0</v>
      </c>
    </row>
    <row r="891" spans="1:5">
      <c r="A891" t="s">
        <v>11397</v>
      </c>
      <c r="B891" t="s">
        <v>9618</v>
      </c>
      <c r="C891">
        <v>6447</v>
      </c>
      <c r="D891" t="s">
        <v>11398</v>
      </c>
      <c r="E891">
        <v>0</v>
      </c>
    </row>
    <row r="892" spans="1:5">
      <c r="A892" t="s">
        <v>11399</v>
      </c>
      <c r="B892" t="s">
        <v>9618</v>
      </c>
      <c r="C892">
        <v>6447</v>
      </c>
      <c r="D892" t="s">
        <v>11400</v>
      </c>
      <c r="E892">
        <v>0</v>
      </c>
    </row>
    <row r="893" spans="1:5">
      <c r="A893" t="s">
        <v>11401</v>
      </c>
      <c r="B893" t="s">
        <v>9618</v>
      </c>
      <c r="C893">
        <v>6447</v>
      </c>
      <c r="D893" t="s">
        <v>11402</v>
      </c>
      <c r="E893">
        <v>0</v>
      </c>
    </row>
    <row r="894" spans="1:5">
      <c r="A894" t="s">
        <v>11403</v>
      </c>
      <c r="B894" t="s">
        <v>9618</v>
      </c>
      <c r="C894">
        <v>6447</v>
      </c>
      <c r="D894" t="s">
        <v>11404</v>
      </c>
      <c r="E894">
        <v>0</v>
      </c>
    </row>
    <row r="895" spans="1:5">
      <c r="A895" t="s">
        <v>11405</v>
      </c>
      <c r="B895" t="s">
        <v>9618</v>
      </c>
      <c r="C895">
        <v>6447</v>
      </c>
      <c r="D895" t="s">
        <v>11406</v>
      </c>
      <c r="E895">
        <v>0</v>
      </c>
    </row>
    <row r="896" spans="1:5">
      <c r="A896" t="s">
        <v>11407</v>
      </c>
      <c r="B896" t="s">
        <v>9618</v>
      </c>
      <c r="C896">
        <v>6447</v>
      </c>
      <c r="D896" t="s">
        <v>11408</v>
      </c>
      <c r="E896">
        <v>0</v>
      </c>
    </row>
    <row r="897" spans="1:5">
      <c r="A897" t="s">
        <v>11409</v>
      </c>
      <c r="B897" t="s">
        <v>9618</v>
      </c>
      <c r="C897">
        <v>6447</v>
      </c>
      <c r="D897" t="s">
        <v>11410</v>
      </c>
      <c r="E897">
        <v>0</v>
      </c>
    </row>
    <row r="898" spans="1:5">
      <c r="A898" t="s">
        <v>11411</v>
      </c>
      <c r="B898" t="s">
        <v>9618</v>
      </c>
      <c r="C898">
        <v>6447</v>
      </c>
      <c r="D898" t="s">
        <v>11412</v>
      </c>
      <c r="E898">
        <v>11.81</v>
      </c>
    </row>
    <row r="899" spans="1:5">
      <c r="A899" t="s">
        <v>11413</v>
      </c>
      <c r="B899" t="s">
        <v>9618</v>
      </c>
      <c r="C899">
        <v>6447</v>
      </c>
      <c r="D899" t="s">
        <v>11414</v>
      </c>
      <c r="E899">
        <v>93.87</v>
      </c>
    </row>
    <row r="900" spans="1:5">
      <c r="A900" t="s">
        <v>11415</v>
      </c>
      <c r="B900" t="s">
        <v>9618</v>
      </c>
      <c r="C900">
        <v>6447</v>
      </c>
      <c r="D900" t="s">
        <v>11416</v>
      </c>
      <c r="E900">
        <v>701.43</v>
      </c>
    </row>
    <row r="901" spans="1:5">
      <c r="A901" t="s">
        <v>11417</v>
      </c>
      <c r="B901" t="s">
        <v>9618</v>
      </c>
      <c r="C901">
        <v>6447</v>
      </c>
      <c r="D901" t="s">
        <v>11418</v>
      </c>
      <c r="E901">
        <v>834.86</v>
      </c>
    </row>
    <row r="902" spans="1:5">
      <c r="A902" t="s">
        <v>11419</v>
      </c>
      <c r="B902" t="s">
        <v>9618</v>
      </c>
      <c r="C902">
        <v>6447</v>
      </c>
      <c r="D902" t="s">
        <v>11420</v>
      </c>
      <c r="E902">
        <v>829.97</v>
      </c>
    </row>
    <row r="903" spans="1:5">
      <c r="A903" t="s">
        <v>11421</v>
      </c>
      <c r="B903" t="s">
        <v>9618</v>
      </c>
      <c r="C903">
        <v>6447</v>
      </c>
      <c r="D903" t="s">
        <v>11422</v>
      </c>
      <c r="E903">
        <v>803.01</v>
      </c>
    </row>
    <row r="904" spans="1:5">
      <c r="A904" t="s">
        <v>11423</v>
      </c>
      <c r="B904" t="s">
        <v>9618</v>
      </c>
      <c r="C904">
        <v>6447</v>
      </c>
      <c r="D904" t="s">
        <v>11424</v>
      </c>
      <c r="E904">
        <v>802.04</v>
      </c>
    </row>
    <row r="905" spans="1:5">
      <c r="A905" t="s">
        <v>11425</v>
      </c>
      <c r="B905" t="s">
        <v>9618</v>
      </c>
      <c r="C905">
        <v>6447</v>
      </c>
      <c r="D905" t="s">
        <v>11426</v>
      </c>
      <c r="E905">
        <v>578.33000000000004</v>
      </c>
    </row>
    <row r="906" spans="1:5">
      <c r="A906" t="s">
        <v>11427</v>
      </c>
      <c r="B906" t="s">
        <v>9618</v>
      </c>
      <c r="C906">
        <v>6447</v>
      </c>
      <c r="D906" t="s">
        <v>11428</v>
      </c>
      <c r="E906">
        <v>71.48</v>
      </c>
    </row>
    <row r="907" spans="1:5">
      <c r="A907" t="s">
        <v>11429</v>
      </c>
      <c r="B907" t="s">
        <v>9618</v>
      </c>
      <c r="C907">
        <v>6447</v>
      </c>
      <c r="D907" t="s">
        <v>11430</v>
      </c>
      <c r="E907">
        <v>2.93</v>
      </c>
    </row>
    <row r="908" spans="1:5">
      <c r="A908" t="s">
        <v>11431</v>
      </c>
      <c r="B908" t="s">
        <v>9618</v>
      </c>
      <c r="C908">
        <v>6447</v>
      </c>
      <c r="D908" t="s">
        <v>11432</v>
      </c>
      <c r="E908">
        <v>0</v>
      </c>
    </row>
    <row r="909" spans="1:5">
      <c r="A909" t="s">
        <v>11433</v>
      </c>
      <c r="B909" t="s">
        <v>9618</v>
      </c>
      <c r="C909">
        <v>6447</v>
      </c>
      <c r="D909" t="s">
        <v>11434</v>
      </c>
      <c r="E909">
        <v>0</v>
      </c>
    </row>
    <row r="910" spans="1:5">
      <c r="A910" t="s">
        <v>11435</v>
      </c>
      <c r="B910" t="s">
        <v>9618</v>
      </c>
      <c r="C910">
        <v>6447</v>
      </c>
      <c r="D910" t="s">
        <v>11436</v>
      </c>
      <c r="E910">
        <v>0</v>
      </c>
    </row>
    <row r="911" spans="1:5">
      <c r="A911" t="s">
        <v>11437</v>
      </c>
      <c r="B911" t="s">
        <v>9618</v>
      </c>
      <c r="C911">
        <v>6447</v>
      </c>
      <c r="D911" t="s">
        <v>11438</v>
      </c>
      <c r="E911">
        <v>0</v>
      </c>
    </row>
    <row r="912" spans="1:5">
      <c r="A912" t="s">
        <v>11439</v>
      </c>
      <c r="B912" t="s">
        <v>9618</v>
      </c>
      <c r="C912">
        <v>6447</v>
      </c>
      <c r="D912" t="s">
        <v>11440</v>
      </c>
      <c r="E912">
        <v>0</v>
      </c>
    </row>
    <row r="913" spans="1:5">
      <c r="A913" t="s">
        <v>11441</v>
      </c>
      <c r="B913" t="s">
        <v>9618</v>
      </c>
      <c r="C913">
        <v>6447</v>
      </c>
      <c r="D913" t="s">
        <v>11442</v>
      </c>
      <c r="E913">
        <v>0</v>
      </c>
    </row>
    <row r="914" spans="1:5">
      <c r="A914" t="s">
        <v>11443</v>
      </c>
      <c r="B914" t="s">
        <v>9618</v>
      </c>
      <c r="C914">
        <v>6447</v>
      </c>
      <c r="D914" t="s">
        <v>11444</v>
      </c>
      <c r="E914">
        <v>0</v>
      </c>
    </row>
    <row r="915" spans="1:5">
      <c r="A915" t="s">
        <v>11445</v>
      </c>
      <c r="B915" t="s">
        <v>9618</v>
      </c>
      <c r="C915">
        <v>6447</v>
      </c>
      <c r="D915" t="s">
        <v>11446</v>
      </c>
      <c r="E915">
        <v>0</v>
      </c>
    </row>
    <row r="916" spans="1:5">
      <c r="A916" t="s">
        <v>11447</v>
      </c>
      <c r="B916" t="s">
        <v>9618</v>
      </c>
      <c r="C916">
        <v>6447</v>
      </c>
      <c r="D916" t="s">
        <v>11448</v>
      </c>
      <c r="E916">
        <v>0</v>
      </c>
    </row>
    <row r="917" spans="1:5">
      <c r="A917" t="s">
        <v>11449</v>
      </c>
      <c r="B917" t="s">
        <v>9618</v>
      </c>
      <c r="C917">
        <v>6447</v>
      </c>
      <c r="D917" t="s">
        <v>11450</v>
      </c>
      <c r="E917">
        <v>0</v>
      </c>
    </row>
    <row r="918" spans="1:5">
      <c r="A918" t="s">
        <v>11451</v>
      </c>
      <c r="B918" t="s">
        <v>9618</v>
      </c>
      <c r="C918">
        <v>6447</v>
      </c>
      <c r="D918" t="s">
        <v>11452</v>
      </c>
      <c r="E918">
        <v>0</v>
      </c>
    </row>
    <row r="919" spans="1:5">
      <c r="A919" t="s">
        <v>11453</v>
      </c>
      <c r="B919" t="s">
        <v>9618</v>
      </c>
      <c r="C919">
        <v>6447</v>
      </c>
      <c r="D919" t="s">
        <v>11454</v>
      </c>
      <c r="E919">
        <v>0</v>
      </c>
    </row>
    <row r="920" spans="1:5">
      <c r="A920" t="s">
        <v>11455</v>
      </c>
      <c r="B920" t="s">
        <v>9618</v>
      </c>
      <c r="C920">
        <v>6447</v>
      </c>
      <c r="D920" t="s">
        <v>11456</v>
      </c>
      <c r="E920">
        <v>0</v>
      </c>
    </row>
    <row r="921" spans="1:5">
      <c r="A921" t="s">
        <v>11457</v>
      </c>
      <c r="B921" t="s">
        <v>9618</v>
      </c>
      <c r="C921">
        <v>6447</v>
      </c>
      <c r="D921" t="s">
        <v>11458</v>
      </c>
      <c r="E921">
        <v>0</v>
      </c>
    </row>
    <row r="922" spans="1:5">
      <c r="A922" t="s">
        <v>11459</v>
      </c>
      <c r="B922" t="s">
        <v>9618</v>
      </c>
      <c r="C922">
        <v>6447</v>
      </c>
      <c r="D922" t="s">
        <v>11460</v>
      </c>
      <c r="E922">
        <v>5.93</v>
      </c>
    </row>
    <row r="923" spans="1:5">
      <c r="A923" t="s">
        <v>11461</v>
      </c>
      <c r="B923" t="s">
        <v>9618</v>
      </c>
      <c r="C923">
        <v>6447</v>
      </c>
      <c r="D923" t="s">
        <v>11462</v>
      </c>
      <c r="E923">
        <v>557.44000000000005</v>
      </c>
    </row>
    <row r="924" spans="1:5">
      <c r="A924" t="s">
        <v>11463</v>
      </c>
      <c r="B924" t="s">
        <v>9618</v>
      </c>
      <c r="C924">
        <v>6447</v>
      </c>
      <c r="D924" t="s">
        <v>11464</v>
      </c>
      <c r="E924">
        <v>809.6</v>
      </c>
    </row>
    <row r="925" spans="1:5">
      <c r="A925" t="s">
        <v>11465</v>
      </c>
      <c r="B925" t="s">
        <v>9618</v>
      </c>
      <c r="C925">
        <v>6447</v>
      </c>
      <c r="D925" t="s">
        <v>11466</v>
      </c>
      <c r="E925">
        <v>834.86</v>
      </c>
    </row>
    <row r="926" spans="1:5">
      <c r="A926" t="s">
        <v>11467</v>
      </c>
      <c r="B926" t="s">
        <v>9618</v>
      </c>
      <c r="C926">
        <v>6447</v>
      </c>
      <c r="D926" t="s">
        <v>11468</v>
      </c>
      <c r="E926">
        <v>819.15</v>
      </c>
    </row>
    <row r="927" spans="1:5">
      <c r="A927" t="s">
        <v>11469</v>
      </c>
      <c r="B927" t="s">
        <v>9618</v>
      </c>
      <c r="C927">
        <v>6447</v>
      </c>
      <c r="D927" t="s">
        <v>11470</v>
      </c>
      <c r="E927">
        <v>801.38</v>
      </c>
    </row>
    <row r="928" spans="1:5">
      <c r="A928" t="s">
        <v>11471</v>
      </c>
      <c r="B928" t="s">
        <v>9618</v>
      </c>
      <c r="C928">
        <v>6447</v>
      </c>
      <c r="D928" t="s">
        <v>11472</v>
      </c>
      <c r="E928">
        <v>793.23</v>
      </c>
    </row>
    <row r="929" spans="1:5">
      <c r="A929" t="s">
        <v>11473</v>
      </c>
      <c r="B929" t="s">
        <v>9618</v>
      </c>
      <c r="C929">
        <v>6447</v>
      </c>
      <c r="D929" t="s">
        <v>11474</v>
      </c>
      <c r="E929">
        <v>531.24</v>
      </c>
    </row>
    <row r="930" spans="1:5">
      <c r="A930" t="s">
        <v>11475</v>
      </c>
      <c r="B930" t="s">
        <v>9618</v>
      </c>
      <c r="C930">
        <v>6447</v>
      </c>
      <c r="D930" t="s">
        <v>11476</v>
      </c>
      <c r="E930">
        <v>80.38</v>
      </c>
    </row>
    <row r="931" spans="1:5">
      <c r="A931" t="s">
        <v>11477</v>
      </c>
      <c r="B931" t="s">
        <v>9618</v>
      </c>
      <c r="C931">
        <v>6447</v>
      </c>
      <c r="D931" t="s">
        <v>11478</v>
      </c>
      <c r="E931">
        <v>3.64</v>
      </c>
    </row>
    <row r="932" spans="1:5">
      <c r="A932" t="s">
        <v>11479</v>
      </c>
      <c r="B932" t="s">
        <v>9618</v>
      </c>
      <c r="C932">
        <v>6447</v>
      </c>
      <c r="D932" t="s">
        <v>11480</v>
      </c>
      <c r="E932">
        <v>0</v>
      </c>
    </row>
    <row r="933" spans="1:5">
      <c r="A933" t="s">
        <v>11481</v>
      </c>
      <c r="B933" t="s">
        <v>9618</v>
      </c>
      <c r="C933">
        <v>6447</v>
      </c>
      <c r="D933" t="s">
        <v>11482</v>
      </c>
      <c r="E933">
        <v>0</v>
      </c>
    </row>
    <row r="934" spans="1:5">
      <c r="A934" t="s">
        <v>11483</v>
      </c>
      <c r="B934" t="s">
        <v>9618</v>
      </c>
      <c r="C934">
        <v>6447</v>
      </c>
      <c r="D934" t="s">
        <v>11484</v>
      </c>
      <c r="E934">
        <v>0</v>
      </c>
    </row>
    <row r="935" spans="1:5">
      <c r="A935" t="s">
        <v>11485</v>
      </c>
      <c r="B935" t="s">
        <v>9618</v>
      </c>
      <c r="C935">
        <v>6447</v>
      </c>
      <c r="D935" t="s">
        <v>11486</v>
      </c>
      <c r="E935">
        <v>0</v>
      </c>
    </row>
    <row r="936" spans="1:5">
      <c r="A936" t="s">
        <v>11487</v>
      </c>
      <c r="B936" t="s">
        <v>9618</v>
      </c>
      <c r="C936">
        <v>6447</v>
      </c>
      <c r="D936" t="s">
        <v>11488</v>
      </c>
      <c r="E936">
        <v>0</v>
      </c>
    </row>
    <row r="937" spans="1:5">
      <c r="A937" t="s">
        <v>11489</v>
      </c>
      <c r="B937" t="s">
        <v>9618</v>
      </c>
      <c r="C937">
        <v>6447</v>
      </c>
      <c r="D937" t="s">
        <v>11490</v>
      </c>
      <c r="E937">
        <v>0</v>
      </c>
    </row>
    <row r="938" spans="1:5">
      <c r="A938" t="s">
        <v>11491</v>
      </c>
      <c r="B938" t="s">
        <v>9618</v>
      </c>
      <c r="C938">
        <v>6447</v>
      </c>
      <c r="D938" t="s">
        <v>11492</v>
      </c>
      <c r="E938">
        <v>0</v>
      </c>
    </row>
    <row r="939" spans="1:5">
      <c r="A939" t="s">
        <v>11493</v>
      </c>
      <c r="B939" t="s">
        <v>9618</v>
      </c>
      <c r="C939">
        <v>6447</v>
      </c>
      <c r="D939" t="s">
        <v>11494</v>
      </c>
      <c r="E939">
        <v>0</v>
      </c>
    </row>
    <row r="940" spans="1:5">
      <c r="A940" t="s">
        <v>11495</v>
      </c>
      <c r="B940" t="s">
        <v>9618</v>
      </c>
      <c r="C940">
        <v>6447</v>
      </c>
      <c r="D940" t="s">
        <v>11496</v>
      </c>
      <c r="E940">
        <v>0</v>
      </c>
    </row>
    <row r="941" spans="1:5">
      <c r="A941" t="s">
        <v>11497</v>
      </c>
      <c r="B941" t="s">
        <v>9618</v>
      </c>
      <c r="C941">
        <v>6447</v>
      </c>
      <c r="D941" t="s">
        <v>11498</v>
      </c>
      <c r="E941">
        <v>0</v>
      </c>
    </row>
    <row r="942" spans="1:5">
      <c r="A942" t="s">
        <v>11499</v>
      </c>
      <c r="B942" t="s">
        <v>9618</v>
      </c>
      <c r="C942">
        <v>6447</v>
      </c>
      <c r="D942" t="s">
        <v>11500</v>
      </c>
      <c r="E942">
        <v>0</v>
      </c>
    </row>
    <row r="943" spans="1:5">
      <c r="A943" t="s">
        <v>11501</v>
      </c>
      <c r="B943" t="s">
        <v>9618</v>
      </c>
      <c r="C943">
        <v>6447</v>
      </c>
      <c r="D943" t="s">
        <v>11502</v>
      </c>
      <c r="E943">
        <v>0</v>
      </c>
    </row>
    <row r="944" spans="1:5">
      <c r="A944" t="s">
        <v>11503</v>
      </c>
      <c r="B944" t="s">
        <v>9618</v>
      </c>
      <c r="C944">
        <v>6447</v>
      </c>
      <c r="D944" t="s">
        <v>11504</v>
      </c>
      <c r="E944">
        <v>0</v>
      </c>
    </row>
    <row r="945" spans="1:5">
      <c r="A945" t="s">
        <v>11505</v>
      </c>
      <c r="B945" t="s">
        <v>9618</v>
      </c>
      <c r="C945">
        <v>6447</v>
      </c>
      <c r="D945" t="s">
        <v>11506</v>
      </c>
      <c r="E945">
        <v>0</v>
      </c>
    </row>
    <row r="946" spans="1:5">
      <c r="A946" t="s">
        <v>11507</v>
      </c>
      <c r="B946" t="s">
        <v>9618</v>
      </c>
      <c r="C946">
        <v>6447</v>
      </c>
      <c r="D946" t="s">
        <v>11508</v>
      </c>
      <c r="E946">
        <v>22.21</v>
      </c>
    </row>
    <row r="947" spans="1:5">
      <c r="A947" t="s">
        <v>11509</v>
      </c>
      <c r="B947" t="s">
        <v>9618</v>
      </c>
      <c r="C947">
        <v>6447</v>
      </c>
      <c r="D947" t="s">
        <v>11510</v>
      </c>
      <c r="E947">
        <v>292.99</v>
      </c>
    </row>
    <row r="948" spans="1:5">
      <c r="A948" t="s">
        <v>11511</v>
      </c>
      <c r="B948" t="s">
        <v>9618</v>
      </c>
      <c r="C948">
        <v>6447</v>
      </c>
      <c r="D948" t="s">
        <v>11512</v>
      </c>
      <c r="E948">
        <v>470.88</v>
      </c>
    </row>
    <row r="949" spans="1:5">
      <c r="A949" t="s">
        <v>11513</v>
      </c>
      <c r="B949" t="s">
        <v>9618</v>
      </c>
      <c r="C949">
        <v>6447</v>
      </c>
      <c r="D949" t="s">
        <v>11514</v>
      </c>
      <c r="E949">
        <v>493.01</v>
      </c>
    </row>
    <row r="950" spans="1:5">
      <c r="A950" t="s">
        <v>11515</v>
      </c>
      <c r="B950" t="s">
        <v>9618</v>
      </c>
      <c r="C950">
        <v>6447</v>
      </c>
      <c r="D950" t="s">
        <v>11516</v>
      </c>
      <c r="E950">
        <v>428.5</v>
      </c>
    </row>
    <row r="951" spans="1:5">
      <c r="A951" t="s">
        <v>11517</v>
      </c>
      <c r="B951" t="s">
        <v>9618</v>
      </c>
      <c r="C951">
        <v>6447</v>
      </c>
      <c r="D951" t="s">
        <v>11518</v>
      </c>
      <c r="E951">
        <v>249.08</v>
      </c>
    </row>
    <row r="952" spans="1:5">
      <c r="A952" t="s">
        <v>11519</v>
      </c>
      <c r="B952" t="s">
        <v>9618</v>
      </c>
      <c r="C952">
        <v>6447</v>
      </c>
      <c r="D952" t="s">
        <v>11520</v>
      </c>
      <c r="E952">
        <v>29.99</v>
      </c>
    </row>
    <row r="953" spans="1:5">
      <c r="A953" t="s">
        <v>11521</v>
      </c>
      <c r="B953" t="s">
        <v>9618</v>
      </c>
      <c r="C953">
        <v>6447</v>
      </c>
      <c r="D953" t="s">
        <v>11522</v>
      </c>
      <c r="E953">
        <v>99.08</v>
      </c>
    </row>
    <row r="954" spans="1:5">
      <c r="A954" t="s">
        <v>11523</v>
      </c>
      <c r="B954" t="s">
        <v>9618</v>
      </c>
      <c r="C954">
        <v>6447</v>
      </c>
      <c r="D954" t="s">
        <v>11524</v>
      </c>
      <c r="E954">
        <v>64.19</v>
      </c>
    </row>
    <row r="955" spans="1:5">
      <c r="A955" t="s">
        <v>11525</v>
      </c>
      <c r="B955" t="s">
        <v>9618</v>
      </c>
      <c r="C955">
        <v>6447</v>
      </c>
      <c r="D955" t="s">
        <v>11526</v>
      </c>
      <c r="E955">
        <v>3.45</v>
      </c>
    </row>
    <row r="956" spans="1:5">
      <c r="A956" t="s">
        <v>11527</v>
      </c>
      <c r="B956" t="s">
        <v>9618</v>
      </c>
      <c r="C956">
        <v>6447</v>
      </c>
      <c r="D956" t="s">
        <v>11528</v>
      </c>
      <c r="E956">
        <v>0</v>
      </c>
    </row>
    <row r="957" spans="1:5">
      <c r="A957" t="s">
        <v>11529</v>
      </c>
      <c r="B957" t="s">
        <v>9618</v>
      </c>
      <c r="C957">
        <v>6447</v>
      </c>
      <c r="D957" t="s">
        <v>11530</v>
      </c>
      <c r="E957">
        <v>0</v>
      </c>
    </row>
    <row r="958" spans="1:5">
      <c r="A958" t="s">
        <v>11531</v>
      </c>
      <c r="B958" t="s">
        <v>9618</v>
      </c>
      <c r="C958">
        <v>6447</v>
      </c>
      <c r="D958" t="s">
        <v>11532</v>
      </c>
      <c r="E958">
        <v>0</v>
      </c>
    </row>
    <row r="959" spans="1:5">
      <c r="A959" t="s">
        <v>11533</v>
      </c>
      <c r="B959" t="s">
        <v>9618</v>
      </c>
      <c r="C959">
        <v>6447</v>
      </c>
      <c r="D959" t="s">
        <v>11534</v>
      </c>
      <c r="E959">
        <v>0</v>
      </c>
    </row>
    <row r="960" spans="1:5">
      <c r="A960" t="s">
        <v>11535</v>
      </c>
      <c r="B960" t="s">
        <v>9618</v>
      </c>
      <c r="C960">
        <v>6447</v>
      </c>
      <c r="D960" t="s">
        <v>11536</v>
      </c>
      <c r="E960">
        <v>0</v>
      </c>
    </row>
    <row r="961" spans="1:5">
      <c r="A961" t="s">
        <v>11537</v>
      </c>
      <c r="B961" t="s">
        <v>9618</v>
      </c>
      <c r="C961">
        <v>6447</v>
      </c>
      <c r="D961" t="s">
        <v>11538</v>
      </c>
      <c r="E961">
        <v>0</v>
      </c>
    </row>
    <row r="962" spans="1:5">
      <c r="A962" t="s">
        <v>11539</v>
      </c>
      <c r="B962" t="s">
        <v>9618</v>
      </c>
      <c r="C962">
        <v>6447</v>
      </c>
      <c r="D962" t="s">
        <v>11540</v>
      </c>
      <c r="E962">
        <v>0</v>
      </c>
    </row>
    <row r="963" spans="1:5">
      <c r="A963" t="s">
        <v>11541</v>
      </c>
      <c r="B963" t="s">
        <v>9618</v>
      </c>
      <c r="C963">
        <v>6447</v>
      </c>
      <c r="D963" t="s">
        <v>11542</v>
      </c>
      <c r="E963">
        <v>0</v>
      </c>
    </row>
    <row r="964" spans="1:5">
      <c r="A964" t="s">
        <v>11543</v>
      </c>
      <c r="B964" t="s">
        <v>9618</v>
      </c>
      <c r="C964">
        <v>6447</v>
      </c>
      <c r="D964" t="s">
        <v>11544</v>
      </c>
      <c r="E964">
        <v>0</v>
      </c>
    </row>
    <row r="965" spans="1:5">
      <c r="A965" t="s">
        <v>11545</v>
      </c>
      <c r="B965" t="s">
        <v>9618</v>
      </c>
      <c r="C965">
        <v>6447</v>
      </c>
      <c r="D965" t="s">
        <v>11546</v>
      </c>
      <c r="E965">
        <v>0</v>
      </c>
    </row>
    <row r="966" spans="1:5">
      <c r="A966" t="s">
        <v>11547</v>
      </c>
      <c r="B966" t="s">
        <v>9618</v>
      </c>
      <c r="C966">
        <v>6447</v>
      </c>
      <c r="D966" t="s">
        <v>11548</v>
      </c>
      <c r="E966">
        <v>0</v>
      </c>
    </row>
    <row r="967" spans="1:5">
      <c r="A967" t="s">
        <v>11549</v>
      </c>
      <c r="B967" t="s">
        <v>9618</v>
      </c>
      <c r="C967">
        <v>6447</v>
      </c>
      <c r="D967" t="s">
        <v>11550</v>
      </c>
      <c r="E967">
        <v>0</v>
      </c>
    </row>
    <row r="968" spans="1:5">
      <c r="A968" t="s">
        <v>11551</v>
      </c>
      <c r="B968" t="s">
        <v>9618</v>
      </c>
      <c r="C968">
        <v>6447</v>
      </c>
      <c r="D968" t="s">
        <v>11552</v>
      </c>
      <c r="E968">
        <v>0</v>
      </c>
    </row>
    <row r="969" spans="1:5">
      <c r="A969" t="s">
        <v>11553</v>
      </c>
      <c r="B969" t="s">
        <v>9618</v>
      </c>
      <c r="C969">
        <v>6447</v>
      </c>
      <c r="D969" t="s">
        <v>11554</v>
      </c>
      <c r="E969">
        <v>0</v>
      </c>
    </row>
    <row r="970" spans="1:5">
      <c r="A970" t="s">
        <v>11555</v>
      </c>
      <c r="B970" t="s">
        <v>9618</v>
      </c>
      <c r="C970">
        <v>6447</v>
      </c>
      <c r="D970" t="s">
        <v>11556</v>
      </c>
      <c r="E970">
        <v>21.53</v>
      </c>
    </row>
    <row r="971" spans="1:5">
      <c r="A971" t="s">
        <v>11557</v>
      </c>
      <c r="B971" t="s">
        <v>9618</v>
      </c>
      <c r="C971">
        <v>6447</v>
      </c>
      <c r="D971" t="s">
        <v>11558</v>
      </c>
      <c r="E971">
        <v>17.87</v>
      </c>
    </row>
    <row r="972" spans="1:5">
      <c r="A972" t="s">
        <v>11559</v>
      </c>
      <c r="B972" t="s">
        <v>9618</v>
      </c>
      <c r="C972">
        <v>6447</v>
      </c>
      <c r="D972" t="s">
        <v>11560</v>
      </c>
      <c r="E972">
        <v>4.1399999999999997</v>
      </c>
    </row>
    <row r="973" spans="1:5">
      <c r="A973" t="s">
        <v>11561</v>
      </c>
      <c r="B973" t="s">
        <v>9618</v>
      </c>
      <c r="C973">
        <v>6447</v>
      </c>
      <c r="D973" t="s">
        <v>11562</v>
      </c>
      <c r="E973">
        <v>4.22</v>
      </c>
    </row>
    <row r="974" spans="1:5">
      <c r="A974" t="s">
        <v>11563</v>
      </c>
      <c r="B974" t="s">
        <v>9618</v>
      </c>
      <c r="C974">
        <v>6447</v>
      </c>
      <c r="D974" t="s">
        <v>11564</v>
      </c>
      <c r="E974">
        <v>4.21</v>
      </c>
    </row>
    <row r="975" spans="1:5">
      <c r="A975" t="s">
        <v>11565</v>
      </c>
      <c r="B975" t="s">
        <v>9618</v>
      </c>
      <c r="C975">
        <v>6447</v>
      </c>
      <c r="D975" t="s">
        <v>11566</v>
      </c>
      <c r="E975">
        <v>4.25</v>
      </c>
    </row>
    <row r="976" spans="1:5">
      <c r="A976" t="s">
        <v>11567</v>
      </c>
      <c r="B976" t="s">
        <v>9618</v>
      </c>
      <c r="C976">
        <v>6447</v>
      </c>
      <c r="D976" t="s">
        <v>11568</v>
      </c>
      <c r="E976">
        <v>4.22</v>
      </c>
    </row>
    <row r="977" spans="1:5">
      <c r="A977" t="s">
        <v>11569</v>
      </c>
      <c r="B977" t="s">
        <v>9618</v>
      </c>
      <c r="C977">
        <v>6447</v>
      </c>
      <c r="D977" t="s">
        <v>11570</v>
      </c>
      <c r="E977">
        <v>7.42</v>
      </c>
    </row>
    <row r="978" spans="1:5">
      <c r="A978" t="s">
        <v>11571</v>
      </c>
      <c r="B978" t="s">
        <v>9618</v>
      </c>
      <c r="C978">
        <v>6447</v>
      </c>
      <c r="D978" t="s">
        <v>11572</v>
      </c>
      <c r="E978">
        <v>46.69</v>
      </c>
    </row>
    <row r="979" spans="1:5">
      <c r="A979" t="s">
        <v>11573</v>
      </c>
      <c r="B979" t="s">
        <v>9618</v>
      </c>
      <c r="C979">
        <v>6447</v>
      </c>
      <c r="D979" t="s">
        <v>11574</v>
      </c>
      <c r="E979">
        <v>7.52</v>
      </c>
    </row>
    <row r="980" spans="1:5">
      <c r="A980" t="s">
        <v>11575</v>
      </c>
      <c r="B980" t="s">
        <v>9618</v>
      </c>
      <c r="C980">
        <v>6447</v>
      </c>
      <c r="D980" t="s">
        <v>11576</v>
      </c>
      <c r="E980">
        <v>0</v>
      </c>
    </row>
    <row r="981" spans="1:5">
      <c r="A981" t="s">
        <v>11577</v>
      </c>
      <c r="B981" t="s">
        <v>9618</v>
      </c>
      <c r="C981">
        <v>6447</v>
      </c>
      <c r="D981" t="s">
        <v>11578</v>
      </c>
      <c r="E981">
        <v>0</v>
      </c>
    </row>
    <row r="982" spans="1:5">
      <c r="A982" t="s">
        <v>11579</v>
      </c>
      <c r="B982" t="s">
        <v>9618</v>
      </c>
      <c r="C982">
        <v>6447</v>
      </c>
      <c r="D982" t="s">
        <v>11580</v>
      </c>
      <c r="E982">
        <v>0</v>
      </c>
    </row>
    <row r="983" spans="1:5">
      <c r="A983" t="s">
        <v>11581</v>
      </c>
      <c r="B983" t="s">
        <v>9618</v>
      </c>
      <c r="C983">
        <v>6447</v>
      </c>
      <c r="D983" t="s">
        <v>11582</v>
      </c>
      <c r="E983">
        <v>0</v>
      </c>
    </row>
    <row r="984" spans="1:5">
      <c r="A984" t="s">
        <v>11583</v>
      </c>
      <c r="B984" t="s">
        <v>9618</v>
      </c>
      <c r="C984">
        <v>6447</v>
      </c>
      <c r="D984" t="s">
        <v>11584</v>
      </c>
      <c r="E984">
        <v>0</v>
      </c>
    </row>
    <row r="985" spans="1:5">
      <c r="A985" t="s">
        <v>11585</v>
      </c>
      <c r="B985" t="s">
        <v>9618</v>
      </c>
      <c r="C985">
        <v>6447</v>
      </c>
      <c r="D985" t="s">
        <v>11586</v>
      </c>
      <c r="E985">
        <v>0</v>
      </c>
    </row>
    <row r="986" spans="1:5">
      <c r="A986" t="s">
        <v>11587</v>
      </c>
      <c r="B986" t="s">
        <v>9618</v>
      </c>
      <c r="C986">
        <v>6447</v>
      </c>
      <c r="D986" t="s">
        <v>11588</v>
      </c>
      <c r="E986">
        <v>0</v>
      </c>
    </row>
    <row r="987" spans="1:5">
      <c r="A987" t="s">
        <v>11589</v>
      </c>
      <c r="B987" t="s">
        <v>9618</v>
      </c>
      <c r="C987">
        <v>6447</v>
      </c>
      <c r="D987" t="s">
        <v>11590</v>
      </c>
      <c r="E987">
        <v>0</v>
      </c>
    </row>
    <row r="988" spans="1:5">
      <c r="A988" t="s">
        <v>11591</v>
      </c>
      <c r="B988" t="s">
        <v>9618</v>
      </c>
      <c r="C988">
        <v>6447</v>
      </c>
      <c r="D988" t="s">
        <v>11592</v>
      </c>
      <c r="E988">
        <v>0</v>
      </c>
    </row>
    <row r="989" spans="1:5">
      <c r="A989" t="s">
        <v>11593</v>
      </c>
      <c r="B989" t="s">
        <v>9618</v>
      </c>
      <c r="C989">
        <v>6447</v>
      </c>
      <c r="D989" t="s">
        <v>11594</v>
      </c>
      <c r="E989">
        <v>0</v>
      </c>
    </row>
    <row r="990" spans="1:5">
      <c r="A990" t="s">
        <v>11595</v>
      </c>
      <c r="B990" t="s">
        <v>9618</v>
      </c>
      <c r="C990">
        <v>6447</v>
      </c>
      <c r="D990" t="s">
        <v>11596</v>
      </c>
      <c r="E990">
        <v>0</v>
      </c>
    </row>
    <row r="991" spans="1:5">
      <c r="A991" t="s">
        <v>11597</v>
      </c>
      <c r="B991" t="s">
        <v>9618</v>
      </c>
      <c r="C991">
        <v>6447</v>
      </c>
      <c r="D991" t="s">
        <v>11598</v>
      </c>
      <c r="E991">
        <v>0</v>
      </c>
    </row>
    <row r="992" spans="1:5">
      <c r="A992" t="s">
        <v>11599</v>
      </c>
      <c r="B992" t="s">
        <v>9618</v>
      </c>
      <c r="C992">
        <v>6447</v>
      </c>
      <c r="D992" t="s">
        <v>11600</v>
      </c>
      <c r="E992">
        <v>0</v>
      </c>
    </row>
    <row r="993" spans="1:5">
      <c r="A993" t="s">
        <v>11601</v>
      </c>
      <c r="B993" t="s">
        <v>9618</v>
      </c>
      <c r="C993">
        <v>6447</v>
      </c>
      <c r="D993" t="s">
        <v>11602</v>
      </c>
      <c r="E993">
        <v>0</v>
      </c>
    </row>
    <row r="994" spans="1:5">
      <c r="A994" t="s">
        <v>11603</v>
      </c>
      <c r="B994" t="s">
        <v>9618</v>
      </c>
      <c r="C994">
        <v>6447</v>
      </c>
      <c r="D994" t="s">
        <v>11604</v>
      </c>
      <c r="E994">
        <v>4.24</v>
      </c>
    </row>
    <row r="995" spans="1:5">
      <c r="A995" t="s">
        <v>11605</v>
      </c>
      <c r="B995" t="s">
        <v>9618</v>
      </c>
      <c r="C995">
        <v>6447</v>
      </c>
      <c r="D995" t="s">
        <v>11606</v>
      </c>
      <c r="E995">
        <v>4.2699999999999996</v>
      </c>
    </row>
    <row r="996" spans="1:5">
      <c r="A996" t="s">
        <v>11607</v>
      </c>
      <c r="B996" t="s">
        <v>9618</v>
      </c>
      <c r="C996">
        <v>6447</v>
      </c>
      <c r="D996" t="s">
        <v>11608</v>
      </c>
      <c r="E996">
        <v>4.3</v>
      </c>
    </row>
    <row r="997" spans="1:5">
      <c r="A997" t="s">
        <v>11609</v>
      </c>
      <c r="B997" t="s">
        <v>9618</v>
      </c>
      <c r="C997">
        <v>6447</v>
      </c>
      <c r="D997" t="s">
        <v>11610</v>
      </c>
      <c r="E997">
        <v>4.33</v>
      </c>
    </row>
    <row r="998" spans="1:5">
      <c r="A998" t="s">
        <v>11611</v>
      </c>
      <c r="B998" t="s">
        <v>9618</v>
      </c>
      <c r="C998">
        <v>6447</v>
      </c>
      <c r="D998" t="s">
        <v>11612</v>
      </c>
      <c r="E998">
        <v>4.3499999999999996</v>
      </c>
    </row>
    <row r="999" spans="1:5">
      <c r="A999" t="s">
        <v>11613</v>
      </c>
      <c r="B999" t="s">
        <v>9618</v>
      </c>
      <c r="C999">
        <v>6447</v>
      </c>
      <c r="D999" t="s">
        <v>11614</v>
      </c>
      <c r="E999">
        <v>4.38</v>
      </c>
    </row>
    <row r="1000" spans="1:5">
      <c r="A1000" t="s">
        <v>11615</v>
      </c>
      <c r="B1000" t="s">
        <v>9618</v>
      </c>
      <c r="C1000">
        <v>6447</v>
      </c>
      <c r="D1000" t="s">
        <v>11616</v>
      </c>
      <c r="E1000">
        <v>4.4000000000000004</v>
      </c>
    </row>
    <row r="1001" spans="1:5">
      <c r="A1001" t="s">
        <v>11617</v>
      </c>
      <c r="B1001" t="s">
        <v>9618</v>
      </c>
      <c r="C1001">
        <v>6447</v>
      </c>
      <c r="D1001" t="s">
        <v>11618</v>
      </c>
      <c r="E1001">
        <v>4.4000000000000004</v>
      </c>
    </row>
    <row r="1002" spans="1:5">
      <c r="A1002" t="s">
        <v>11619</v>
      </c>
      <c r="B1002" t="s">
        <v>9618</v>
      </c>
      <c r="C1002">
        <v>6447</v>
      </c>
      <c r="D1002" t="s">
        <v>11620</v>
      </c>
      <c r="E1002">
        <v>4.41</v>
      </c>
    </row>
    <row r="1003" spans="1:5">
      <c r="A1003" t="s">
        <v>11621</v>
      </c>
      <c r="B1003" t="s">
        <v>9618</v>
      </c>
      <c r="C1003">
        <v>6447</v>
      </c>
      <c r="D1003" t="s">
        <v>11622</v>
      </c>
      <c r="E1003">
        <v>3.66</v>
      </c>
    </row>
    <row r="1004" spans="1:5">
      <c r="A1004" t="s">
        <v>11623</v>
      </c>
      <c r="B1004" t="s">
        <v>9618</v>
      </c>
      <c r="C1004">
        <v>6447</v>
      </c>
      <c r="D1004" t="s">
        <v>11624</v>
      </c>
      <c r="E1004">
        <v>0</v>
      </c>
    </row>
    <row r="1005" spans="1:5">
      <c r="A1005" t="s">
        <v>11625</v>
      </c>
      <c r="B1005" t="s">
        <v>9618</v>
      </c>
      <c r="C1005">
        <v>6447</v>
      </c>
      <c r="D1005" t="s">
        <v>11626</v>
      </c>
      <c r="E1005">
        <v>0</v>
      </c>
    </row>
    <row r="1006" spans="1:5">
      <c r="A1006" t="s">
        <v>11627</v>
      </c>
      <c r="B1006" t="s">
        <v>9618</v>
      </c>
      <c r="C1006">
        <v>6447</v>
      </c>
      <c r="D1006" t="s">
        <v>11628</v>
      </c>
      <c r="E1006">
        <v>0</v>
      </c>
    </row>
    <row r="1007" spans="1:5">
      <c r="A1007" t="s">
        <v>11629</v>
      </c>
      <c r="B1007" t="s">
        <v>9618</v>
      </c>
      <c r="C1007">
        <v>6447</v>
      </c>
      <c r="D1007" t="s">
        <v>11630</v>
      </c>
      <c r="E1007">
        <v>0</v>
      </c>
    </row>
    <row r="1008" spans="1:5">
      <c r="A1008" t="s">
        <v>11631</v>
      </c>
      <c r="B1008" t="s">
        <v>9618</v>
      </c>
      <c r="C1008">
        <v>6447</v>
      </c>
      <c r="D1008" t="s">
        <v>11632</v>
      </c>
      <c r="E1008">
        <v>0</v>
      </c>
    </row>
    <row r="1009" spans="1:5">
      <c r="A1009" t="s">
        <v>11633</v>
      </c>
      <c r="B1009" t="s">
        <v>9618</v>
      </c>
      <c r="C1009">
        <v>6447</v>
      </c>
      <c r="D1009" t="s">
        <v>11634</v>
      </c>
      <c r="E1009">
        <v>0</v>
      </c>
    </row>
    <row r="1010" spans="1:5">
      <c r="A1010" t="s">
        <v>11635</v>
      </c>
      <c r="B1010" t="s">
        <v>9618</v>
      </c>
      <c r="C1010">
        <v>6447</v>
      </c>
      <c r="D1010" t="s">
        <v>11636</v>
      </c>
      <c r="E1010">
        <v>0</v>
      </c>
    </row>
    <row r="1011" spans="1:5">
      <c r="A1011" t="s">
        <v>11637</v>
      </c>
      <c r="B1011" t="s">
        <v>9618</v>
      </c>
      <c r="C1011">
        <v>6447</v>
      </c>
      <c r="D1011" t="s">
        <v>11638</v>
      </c>
      <c r="E1011">
        <v>0</v>
      </c>
    </row>
    <row r="1012" spans="1:5">
      <c r="A1012" t="s">
        <v>11639</v>
      </c>
      <c r="B1012" t="s">
        <v>9618</v>
      </c>
      <c r="C1012">
        <v>6447</v>
      </c>
      <c r="D1012" t="s">
        <v>11640</v>
      </c>
      <c r="E1012">
        <v>0</v>
      </c>
    </row>
    <row r="1013" spans="1:5">
      <c r="A1013" t="s">
        <v>11641</v>
      </c>
      <c r="B1013" t="s">
        <v>9618</v>
      </c>
      <c r="C1013">
        <v>6447</v>
      </c>
      <c r="D1013" t="s">
        <v>11642</v>
      </c>
      <c r="E1013">
        <v>0</v>
      </c>
    </row>
    <row r="1014" spans="1:5">
      <c r="A1014" t="s">
        <v>11643</v>
      </c>
      <c r="B1014" t="s">
        <v>9618</v>
      </c>
      <c r="C1014">
        <v>6447</v>
      </c>
      <c r="D1014" t="s">
        <v>11644</v>
      </c>
      <c r="E1014">
        <v>0</v>
      </c>
    </row>
    <row r="1015" spans="1:5">
      <c r="A1015" t="s">
        <v>11645</v>
      </c>
      <c r="B1015" t="s">
        <v>9618</v>
      </c>
      <c r="C1015">
        <v>6447</v>
      </c>
      <c r="D1015" t="s">
        <v>11646</v>
      </c>
      <c r="E1015">
        <v>0</v>
      </c>
    </row>
    <row r="1016" spans="1:5">
      <c r="A1016" t="s">
        <v>11647</v>
      </c>
      <c r="B1016" t="s">
        <v>9618</v>
      </c>
      <c r="C1016">
        <v>6447</v>
      </c>
      <c r="D1016" t="s">
        <v>11648</v>
      </c>
      <c r="E1016">
        <v>0</v>
      </c>
    </row>
    <row r="1017" spans="1:5">
      <c r="A1017" t="s">
        <v>11649</v>
      </c>
      <c r="B1017" t="s">
        <v>9618</v>
      </c>
      <c r="C1017">
        <v>6447</v>
      </c>
      <c r="D1017" t="s">
        <v>11650</v>
      </c>
      <c r="E1017">
        <v>0</v>
      </c>
    </row>
    <row r="1018" spans="1:5">
      <c r="A1018" t="s">
        <v>11651</v>
      </c>
      <c r="B1018" t="s">
        <v>9618</v>
      </c>
      <c r="C1018">
        <v>6447</v>
      </c>
      <c r="D1018" t="s">
        <v>11652</v>
      </c>
      <c r="E1018">
        <v>4.38</v>
      </c>
    </row>
    <row r="1019" spans="1:5">
      <c r="A1019" t="s">
        <v>11653</v>
      </c>
      <c r="B1019" t="s">
        <v>9618</v>
      </c>
      <c r="C1019">
        <v>6447</v>
      </c>
      <c r="D1019" t="s">
        <v>11654</v>
      </c>
      <c r="E1019">
        <v>4.42</v>
      </c>
    </row>
    <row r="1020" spans="1:5">
      <c r="A1020" t="s">
        <v>11655</v>
      </c>
      <c r="B1020" t="s">
        <v>9618</v>
      </c>
      <c r="C1020">
        <v>6447</v>
      </c>
      <c r="D1020" t="s">
        <v>11656</v>
      </c>
      <c r="E1020">
        <v>4.47</v>
      </c>
    </row>
    <row r="1021" spans="1:5">
      <c r="A1021" t="s">
        <v>11657</v>
      </c>
      <c r="B1021" t="s">
        <v>9618</v>
      </c>
      <c r="C1021">
        <v>6447</v>
      </c>
      <c r="D1021" t="s">
        <v>11658</v>
      </c>
      <c r="E1021">
        <v>4.51</v>
      </c>
    </row>
    <row r="1022" spans="1:5">
      <c r="A1022" t="s">
        <v>11659</v>
      </c>
      <c r="B1022" t="s">
        <v>9618</v>
      </c>
      <c r="C1022">
        <v>6447</v>
      </c>
      <c r="D1022" t="s">
        <v>11660</v>
      </c>
      <c r="E1022">
        <v>4.54</v>
      </c>
    </row>
    <row r="1023" spans="1:5">
      <c r="A1023" t="s">
        <v>11661</v>
      </c>
      <c r="B1023" t="s">
        <v>9618</v>
      </c>
      <c r="C1023">
        <v>6447</v>
      </c>
      <c r="D1023" t="s">
        <v>11662</v>
      </c>
      <c r="E1023">
        <v>4.57</v>
      </c>
    </row>
    <row r="1024" spans="1:5">
      <c r="A1024" t="s">
        <v>11663</v>
      </c>
      <c r="B1024" t="s">
        <v>9618</v>
      </c>
      <c r="C1024">
        <v>6447</v>
      </c>
      <c r="D1024" t="s">
        <v>11664</v>
      </c>
      <c r="E1024">
        <v>4.55</v>
      </c>
    </row>
    <row r="1025" spans="1:5">
      <c r="A1025" t="s">
        <v>11665</v>
      </c>
      <c r="B1025" t="s">
        <v>9618</v>
      </c>
      <c r="C1025">
        <v>6447</v>
      </c>
      <c r="D1025" t="s">
        <v>11666</v>
      </c>
      <c r="E1025">
        <v>4.53</v>
      </c>
    </row>
    <row r="1026" spans="1:5">
      <c r="A1026" t="s">
        <v>11667</v>
      </c>
      <c r="B1026" t="s">
        <v>9618</v>
      </c>
      <c r="C1026">
        <v>6447</v>
      </c>
      <c r="D1026" t="s">
        <v>11668</v>
      </c>
      <c r="E1026">
        <v>4.51</v>
      </c>
    </row>
    <row r="1027" spans="1:5">
      <c r="A1027" t="s">
        <v>11669</v>
      </c>
      <c r="B1027" t="s">
        <v>9618</v>
      </c>
      <c r="C1027">
        <v>6447</v>
      </c>
      <c r="D1027" t="s">
        <v>11670</v>
      </c>
      <c r="E1027">
        <v>3.73</v>
      </c>
    </row>
    <row r="1028" spans="1:5">
      <c r="A1028" t="s">
        <v>11671</v>
      </c>
      <c r="B1028" t="s">
        <v>9618</v>
      </c>
      <c r="C1028">
        <v>6447</v>
      </c>
      <c r="D1028" t="s">
        <v>11672</v>
      </c>
      <c r="E1028">
        <v>0</v>
      </c>
    </row>
    <row r="1029" spans="1:5">
      <c r="A1029" t="s">
        <v>11673</v>
      </c>
      <c r="B1029" t="s">
        <v>9618</v>
      </c>
      <c r="C1029">
        <v>6447</v>
      </c>
      <c r="D1029" t="s">
        <v>11674</v>
      </c>
      <c r="E1029">
        <v>0</v>
      </c>
    </row>
    <row r="1030" spans="1:5">
      <c r="A1030" t="s">
        <v>11675</v>
      </c>
      <c r="B1030" t="s">
        <v>9618</v>
      </c>
      <c r="C1030">
        <v>6447</v>
      </c>
      <c r="D1030" t="s">
        <v>11676</v>
      </c>
      <c r="E1030">
        <v>0</v>
      </c>
    </row>
    <row r="1031" spans="1:5">
      <c r="A1031" t="s">
        <v>11677</v>
      </c>
      <c r="B1031" t="s">
        <v>9618</v>
      </c>
      <c r="C1031">
        <v>6447</v>
      </c>
      <c r="D1031" t="s">
        <v>11678</v>
      </c>
      <c r="E1031">
        <v>0</v>
      </c>
    </row>
    <row r="1032" spans="1:5">
      <c r="A1032" t="s">
        <v>11679</v>
      </c>
      <c r="B1032" t="s">
        <v>9618</v>
      </c>
      <c r="C1032">
        <v>6447</v>
      </c>
      <c r="D1032" t="s">
        <v>11680</v>
      </c>
      <c r="E1032">
        <v>0</v>
      </c>
    </row>
    <row r="1033" spans="1:5">
      <c r="A1033" t="s">
        <v>11681</v>
      </c>
      <c r="B1033" t="s">
        <v>9618</v>
      </c>
      <c r="C1033">
        <v>6447</v>
      </c>
      <c r="D1033" t="s">
        <v>11682</v>
      </c>
      <c r="E1033">
        <v>0</v>
      </c>
    </row>
    <row r="1034" spans="1:5">
      <c r="A1034" t="s">
        <v>11683</v>
      </c>
      <c r="B1034" t="s">
        <v>9618</v>
      </c>
      <c r="C1034">
        <v>6447</v>
      </c>
      <c r="D1034" t="s">
        <v>11684</v>
      </c>
      <c r="E1034">
        <v>0</v>
      </c>
    </row>
    <row r="1035" spans="1:5">
      <c r="A1035" t="s">
        <v>11685</v>
      </c>
      <c r="B1035" t="s">
        <v>9618</v>
      </c>
      <c r="C1035">
        <v>6447</v>
      </c>
      <c r="D1035" t="s">
        <v>11686</v>
      </c>
      <c r="E1035">
        <v>0</v>
      </c>
    </row>
    <row r="1036" spans="1:5">
      <c r="A1036" t="s">
        <v>11687</v>
      </c>
      <c r="B1036" t="s">
        <v>9618</v>
      </c>
      <c r="C1036">
        <v>6447</v>
      </c>
      <c r="D1036" t="s">
        <v>11688</v>
      </c>
      <c r="E1036">
        <v>0</v>
      </c>
    </row>
    <row r="1037" spans="1:5">
      <c r="A1037" t="s">
        <v>11689</v>
      </c>
      <c r="B1037" t="s">
        <v>9618</v>
      </c>
      <c r="C1037">
        <v>6447</v>
      </c>
      <c r="D1037" t="s">
        <v>11690</v>
      </c>
      <c r="E1037">
        <v>0</v>
      </c>
    </row>
    <row r="1038" spans="1:5">
      <c r="A1038" t="s">
        <v>11691</v>
      </c>
      <c r="B1038" t="s">
        <v>9618</v>
      </c>
      <c r="C1038">
        <v>6447</v>
      </c>
      <c r="D1038" t="s">
        <v>11692</v>
      </c>
      <c r="E1038">
        <v>0</v>
      </c>
    </row>
    <row r="1039" spans="1:5">
      <c r="A1039" t="s">
        <v>11693</v>
      </c>
      <c r="B1039" t="s">
        <v>9618</v>
      </c>
      <c r="C1039">
        <v>6447</v>
      </c>
      <c r="D1039" t="s">
        <v>11694</v>
      </c>
      <c r="E1039">
        <v>0</v>
      </c>
    </row>
    <row r="1040" spans="1:5">
      <c r="A1040" t="s">
        <v>11695</v>
      </c>
      <c r="B1040" t="s">
        <v>9618</v>
      </c>
      <c r="C1040">
        <v>6447</v>
      </c>
      <c r="D1040" t="s">
        <v>11696</v>
      </c>
      <c r="E1040">
        <v>0</v>
      </c>
    </row>
    <row r="1041" spans="1:5">
      <c r="A1041" t="s">
        <v>11697</v>
      </c>
      <c r="B1041" t="s">
        <v>9618</v>
      </c>
      <c r="C1041">
        <v>6447</v>
      </c>
      <c r="D1041" t="s">
        <v>11698</v>
      </c>
      <c r="E1041">
        <v>0</v>
      </c>
    </row>
    <row r="1042" spans="1:5">
      <c r="A1042" t="s">
        <v>11699</v>
      </c>
      <c r="B1042" t="s">
        <v>9618</v>
      </c>
      <c r="C1042">
        <v>6447</v>
      </c>
      <c r="D1042" t="s">
        <v>11700</v>
      </c>
      <c r="E1042">
        <v>13.58</v>
      </c>
    </row>
    <row r="1043" spans="1:5">
      <c r="A1043" t="s">
        <v>11701</v>
      </c>
      <c r="B1043" t="s">
        <v>9618</v>
      </c>
      <c r="C1043">
        <v>6447</v>
      </c>
      <c r="D1043" t="s">
        <v>11702</v>
      </c>
      <c r="E1043">
        <v>540.39</v>
      </c>
    </row>
    <row r="1044" spans="1:5">
      <c r="A1044" t="s">
        <v>11703</v>
      </c>
      <c r="B1044" t="s">
        <v>9618</v>
      </c>
      <c r="C1044">
        <v>6447</v>
      </c>
      <c r="D1044" t="s">
        <v>11704</v>
      </c>
      <c r="E1044">
        <v>759.62</v>
      </c>
    </row>
    <row r="1045" spans="1:5">
      <c r="A1045" t="s">
        <v>11705</v>
      </c>
      <c r="B1045" t="s">
        <v>9618</v>
      </c>
      <c r="C1045">
        <v>6447</v>
      </c>
      <c r="D1045" t="s">
        <v>11706</v>
      </c>
      <c r="E1045">
        <v>789.28</v>
      </c>
    </row>
    <row r="1046" spans="1:5">
      <c r="A1046" t="s">
        <v>11707</v>
      </c>
      <c r="B1046" t="s">
        <v>9618</v>
      </c>
      <c r="C1046">
        <v>6447</v>
      </c>
      <c r="D1046" t="s">
        <v>11708</v>
      </c>
      <c r="E1046">
        <v>764.39</v>
      </c>
    </row>
    <row r="1047" spans="1:5">
      <c r="A1047" t="s">
        <v>11709</v>
      </c>
      <c r="B1047" t="s">
        <v>9618</v>
      </c>
      <c r="C1047">
        <v>6447</v>
      </c>
      <c r="D1047" t="s">
        <v>11710</v>
      </c>
      <c r="E1047">
        <v>753.34</v>
      </c>
    </row>
    <row r="1048" spans="1:5">
      <c r="A1048" t="s">
        <v>11711</v>
      </c>
      <c r="B1048" t="s">
        <v>9618</v>
      </c>
      <c r="C1048">
        <v>6447</v>
      </c>
      <c r="D1048" t="s">
        <v>11712</v>
      </c>
      <c r="E1048">
        <v>758.19</v>
      </c>
    </row>
    <row r="1049" spans="1:5">
      <c r="A1049" t="s">
        <v>11713</v>
      </c>
      <c r="B1049" t="s">
        <v>9618</v>
      </c>
      <c r="C1049">
        <v>6447</v>
      </c>
      <c r="D1049" t="s">
        <v>11714</v>
      </c>
      <c r="E1049">
        <v>565.19000000000005</v>
      </c>
    </row>
    <row r="1050" spans="1:5">
      <c r="A1050" t="s">
        <v>11715</v>
      </c>
      <c r="B1050" t="s">
        <v>9618</v>
      </c>
      <c r="C1050">
        <v>6447</v>
      </c>
      <c r="D1050" t="s">
        <v>11716</v>
      </c>
      <c r="E1050">
        <v>86.68</v>
      </c>
    </row>
    <row r="1051" spans="1:5">
      <c r="A1051" t="s">
        <v>11717</v>
      </c>
      <c r="B1051" t="s">
        <v>9618</v>
      </c>
      <c r="C1051">
        <v>6447</v>
      </c>
      <c r="D1051" t="s">
        <v>11718</v>
      </c>
      <c r="E1051">
        <v>7.03</v>
      </c>
    </row>
    <row r="1052" spans="1:5">
      <c r="A1052" t="s">
        <v>11719</v>
      </c>
      <c r="B1052" t="s">
        <v>9618</v>
      </c>
      <c r="C1052">
        <v>6447</v>
      </c>
      <c r="D1052" t="s">
        <v>11720</v>
      </c>
      <c r="E1052">
        <v>0</v>
      </c>
    </row>
    <row r="1053" spans="1:5">
      <c r="A1053" t="s">
        <v>11721</v>
      </c>
      <c r="B1053" t="s">
        <v>9618</v>
      </c>
      <c r="C1053">
        <v>6447</v>
      </c>
      <c r="D1053" t="s">
        <v>11722</v>
      </c>
      <c r="E1053">
        <v>0</v>
      </c>
    </row>
    <row r="1054" spans="1:5">
      <c r="A1054" t="s">
        <v>11723</v>
      </c>
      <c r="B1054" t="s">
        <v>9618</v>
      </c>
      <c r="C1054">
        <v>6447</v>
      </c>
      <c r="D1054" t="s">
        <v>11724</v>
      </c>
      <c r="E1054">
        <v>0</v>
      </c>
    </row>
    <row r="1055" spans="1:5">
      <c r="A1055" t="s">
        <v>11725</v>
      </c>
      <c r="B1055" t="s">
        <v>9618</v>
      </c>
      <c r="C1055">
        <v>6447</v>
      </c>
      <c r="D1055" t="s">
        <v>11726</v>
      </c>
      <c r="E1055">
        <v>0</v>
      </c>
    </row>
    <row r="1056" spans="1:5">
      <c r="A1056" t="s">
        <v>11727</v>
      </c>
      <c r="B1056" t="s">
        <v>9618</v>
      </c>
      <c r="C1056">
        <v>6447</v>
      </c>
      <c r="D1056" t="s">
        <v>11728</v>
      </c>
      <c r="E1056">
        <v>0</v>
      </c>
    </row>
    <row r="1057" spans="1:5">
      <c r="A1057" t="s">
        <v>11729</v>
      </c>
      <c r="B1057" t="s">
        <v>9618</v>
      </c>
      <c r="C1057">
        <v>6447</v>
      </c>
      <c r="D1057" t="s">
        <v>11730</v>
      </c>
      <c r="E1057">
        <v>0</v>
      </c>
    </row>
    <row r="1058" spans="1:5">
      <c r="A1058" t="s">
        <v>11731</v>
      </c>
      <c r="B1058" t="s">
        <v>9618</v>
      </c>
      <c r="C1058">
        <v>6447</v>
      </c>
      <c r="D1058" t="s">
        <v>11732</v>
      </c>
      <c r="E1058">
        <v>0</v>
      </c>
    </row>
    <row r="1059" spans="1:5">
      <c r="A1059" t="s">
        <v>11733</v>
      </c>
      <c r="B1059" t="s">
        <v>9618</v>
      </c>
      <c r="C1059">
        <v>6447</v>
      </c>
      <c r="D1059" t="s">
        <v>11734</v>
      </c>
      <c r="E1059">
        <v>0</v>
      </c>
    </row>
    <row r="1060" spans="1:5">
      <c r="A1060" t="s">
        <v>11735</v>
      </c>
      <c r="B1060" t="s">
        <v>9618</v>
      </c>
      <c r="C1060">
        <v>6447</v>
      </c>
      <c r="D1060" t="s">
        <v>11736</v>
      </c>
      <c r="E1060">
        <v>0</v>
      </c>
    </row>
    <row r="1061" spans="1:5">
      <c r="A1061" t="s">
        <v>11737</v>
      </c>
      <c r="B1061" t="s">
        <v>9618</v>
      </c>
      <c r="C1061">
        <v>6447</v>
      </c>
      <c r="D1061" t="s">
        <v>11738</v>
      </c>
      <c r="E1061">
        <v>0</v>
      </c>
    </row>
    <row r="1062" spans="1:5">
      <c r="A1062" t="s">
        <v>11739</v>
      </c>
      <c r="B1062" t="s">
        <v>9618</v>
      </c>
      <c r="C1062">
        <v>6447</v>
      </c>
      <c r="D1062" t="s">
        <v>11740</v>
      </c>
      <c r="E1062">
        <v>0</v>
      </c>
    </row>
    <row r="1063" spans="1:5">
      <c r="A1063" t="s">
        <v>11741</v>
      </c>
      <c r="B1063" t="s">
        <v>9618</v>
      </c>
      <c r="C1063">
        <v>6447</v>
      </c>
      <c r="D1063" t="s">
        <v>11742</v>
      </c>
      <c r="E1063">
        <v>0</v>
      </c>
    </row>
    <row r="1064" spans="1:5">
      <c r="A1064" t="s">
        <v>11743</v>
      </c>
      <c r="B1064" t="s">
        <v>9618</v>
      </c>
      <c r="C1064">
        <v>6447</v>
      </c>
      <c r="D1064" t="s">
        <v>11744</v>
      </c>
      <c r="E1064">
        <v>0</v>
      </c>
    </row>
    <row r="1065" spans="1:5">
      <c r="A1065" t="s">
        <v>11745</v>
      </c>
      <c r="B1065" t="s">
        <v>9618</v>
      </c>
      <c r="C1065">
        <v>6447</v>
      </c>
      <c r="D1065" t="s">
        <v>11746</v>
      </c>
      <c r="E1065">
        <v>0</v>
      </c>
    </row>
    <row r="1066" spans="1:5">
      <c r="A1066" t="s">
        <v>11747</v>
      </c>
      <c r="B1066" t="s">
        <v>9618</v>
      </c>
      <c r="C1066">
        <v>6447</v>
      </c>
      <c r="D1066" t="s">
        <v>11748</v>
      </c>
      <c r="E1066">
        <v>16.350000000000001</v>
      </c>
    </row>
    <row r="1067" spans="1:5">
      <c r="A1067" t="s">
        <v>11749</v>
      </c>
      <c r="B1067" t="s">
        <v>9618</v>
      </c>
      <c r="C1067">
        <v>6447</v>
      </c>
      <c r="D1067" t="s">
        <v>11750</v>
      </c>
      <c r="E1067">
        <v>520.08000000000004</v>
      </c>
    </row>
    <row r="1068" spans="1:5">
      <c r="A1068" t="s">
        <v>11751</v>
      </c>
      <c r="B1068" t="s">
        <v>9618</v>
      </c>
      <c r="C1068">
        <v>6447</v>
      </c>
      <c r="D1068" t="s">
        <v>11752</v>
      </c>
      <c r="E1068">
        <v>728.26</v>
      </c>
    </row>
    <row r="1069" spans="1:5">
      <c r="A1069" t="s">
        <v>11753</v>
      </c>
      <c r="B1069" t="s">
        <v>9618</v>
      </c>
      <c r="C1069">
        <v>6447</v>
      </c>
      <c r="D1069" t="s">
        <v>11754</v>
      </c>
      <c r="E1069">
        <v>758.44</v>
      </c>
    </row>
    <row r="1070" spans="1:5">
      <c r="A1070" t="s">
        <v>11755</v>
      </c>
      <c r="B1070" t="s">
        <v>9618</v>
      </c>
      <c r="C1070">
        <v>6447</v>
      </c>
      <c r="D1070" t="s">
        <v>11756</v>
      </c>
      <c r="E1070">
        <v>731.88</v>
      </c>
    </row>
    <row r="1071" spans="1:5">
      <c r="A1071" t="s">
        <v>11757</v>
      </c>
      <c r="B1071" t="s">
        <v>9618</v>
      </c>
      <c r="C1071">
        <v>6447</v>
      </c>
      <c r="D1071" t="s">
        <v>11758</v>
      </c>
      <c r="E1071">
        <v>712.25</v>
      </c>
    </row>
    <row r="1072" spans="1:5">
      <c r="A1072" t="s">
        <v>11759</v>
      </c>
      <c r="B1072" t="s">
        <v>9618</v>
      </c>
      <c r="C1072">
        <v>6447</v>
      </c>
      <c r="D1072" t="s">
        <v>11760</v>
      </c>
      <c r="E1072">
        <v>706.07</v>
      </c>
    </row>
    <row r="1073" spans="1:5">
      <c r="A1073" t="s">
        <v>11761</v>
      </c>
      <c r="B1073" t="s">
        <v>9618</v>
      </c>
      <c r="C1073">
        <v>6447</v>
      </c>
      <c r="D1073" t="s">
        <v>11762</v>
      </c>
      <c r="E1073">
        <v>539.89</v>
      </c>
    </row>
    <row r="1074" spans="1:5">
      <c r="A1074" t="s">
        <v>11763</v>
      </c>
      <c r="B1074" t="s">
        <v>9618</v>
      </c>
      <c r="C1074">
        <v>6447</v>
      </c>
      <c r="D1074" t="s">
        <v>11764</v>
      </c>
      <c r="E1074">
        <v>109.6</v>
      </c>
    </row>
    <row r="1075" spans="1:5">
      <c r="A1075" t="s">
        <v>11765</v>
      </c>
      <c r="B1075" t="s">
        <v>9618</v>
      </c>
      <c r="C1075">
        <v>6447</v>
      </c>
      <c r="D1075" t="s">
        <v>11766</v>
      </c>
      <c r="E1075">
        <v>10.86</v>
      </c>
    </row>
    <row r="1076" spans="1:5">
      <c r="A1076" t="s">
        <v>11767</v>
      </c>
      <c r="B1076" t="s">
        <v>9618</v>
      </c>
      <c r="C1076">
        <v>6447</v>
      </c>
      <c r="D1076" t="s">
        <v>11768</v>
      </c>
      <c r="E1076">
        <v>0</v>
      </c>
    </row>
    <row r="1077" spans="1:5">
      <c r="A1077" t="s">
        <v>11769</v>
      </c>
      <c r="B1077" t="s">
        <v>9618</v>
      </c>
      <c r="C1077">
        <v>6447</v>
      </c>
      <c r="D1077" t="s">
        <v>11770</v>
      </c>
      <c r="E1077">
        <v>0</v>
      </c>
    </row>
    <row r="1078" spans="1:5">
      <c r="A1078" t="s">
        <v>11771</v>
      </c>
      <c r="B1078" t="s">
        <v>9618</v>
      </c>
      <c r="C1078">
        <v>6447</v>
      </c>
      <c r="D1078" t="s">
        <v>11772</v>
      </c>
      <c r="E1078">
        <v>0</v>
      </c>
    </row>
    <row r="1079" spans="1:5">
      <c r="A1079" t="s">
        <v>11773</v>
      </c>
      <c r="B1079" t="s">
        <v>9618</v>
      </c>
      <c r="C1079">
        <v>6447</v>
      </c>
      <c r="D1079" t="s">
        <v>11774</v>
      </c>
      <c r="E1079">
        <v>0</v>
      </c>
    </row>
    <row r="1080" spans="1:5">
      <c r="A1080" t="s">
        <v>11775</v>
      </c>
      <c r="B1080" t="s">
        <v>9618</v>
      </c>
      <c r="C1080">
        <v>6447</v>
      </c>
      <c r="D1080" t="s">
        <v>11776</v>
      </c>
      <c r="E1080">
        <v>0</v>
      </c>
    </row>
    <row r="1081" spans="1:5">
      <c r="A1081" t="s">
        <v>11777</v>
      </c>
      <c r="B1081" t="s">
        <v>9618</v>
      </c>
      <c r="C1081">
        <v>6447</v>
      </c>
      <c r="D1081" t="s">
        <v>11778</v>
      </c>
      <c r="E1081">
        <v>0</v>
      </c>
    </row>
    <row r="1082" spans="1:5">
      <c r="A1082" t="s">
        <v>11779</v>
      </c>
      <c r="B1082" t="s">
        <v>9618</v>
      </c>
      <c r="C1082">
        <v>6447</v>
      </c>
      <c r="D1082" t="s">
        <v>11780</v>
      </c>
      <c r="E1082">
        <v>0</v>
      </c>
    </row>
    <row r="1083" spans="1:5">
      <c r="A1083" t="s">
        <v>11781</v>
      </c>
      <c r="B1083" t="s">
        <v>9618</v>
      </c>
      <c r="C1083">
        <v>6447</v>
      </c>
      <c r="D1083" t="s">
        <v>11782</v>
      </c>
      <c r="E1083">
        <v>0</v>
      </c>
    </row>
    <row r="1084" spans="1:5">
      <c r="A1084" t="s">
        <v>11783</v>
      </c>
      <c r="B1084" t="s">
        <v>9618</v>
      </c>
      <c r="C1084">
        <v>6447</v>
      </c>
      <c r="D1084" t="s">
        <v>11784</v>
      </c>
      <c r="E1084">
        <v>0</v>
      </c>
    </row>
    <row r="1085" spans="1:5">
      <c r="A1085" t="s">
        <v>11785</v>
      </c>
      <c r="B1085" t="s">
        <v>9618</v>
      </c>
      <c r="C1085">
        <v>6447</v>
      </c>
      <c r="D1085" t="s">
        <v>11786</v>
      </c>
      <c r="E1085">
        <v>0</v>
      </c>
    </row>
    <row r="1086" spans="1:5">
      <c r="A1086" t="s">
        <v>11787</v>
      </c>
      <c r="B1086" t="s">
        <v>9618</v>
      </c>
      <c r="C1086">
        <v>6447</v>
      </c>
      <c r="D1086" t="s">
        <v>11788</v>
      </c>
      <c r="E1086">
        <v>0</v>
      </c>
    </row>
    <row r="1087" spans="1:5">
      <c r="A1087" t="s">
        <v>11789</v>
      </c>
      <c r="B1087" t="s">
        <v>9618</v>
      </c>
      <c r="C1087">
        <v>6447</v>
      </c>
      <c r="D1087" t="s">
        <v>11790</v>
      </c>
      <c r="E1087">
        <v>0</v>
      </c>
    </row>
    <row r="1088" spans="1:5">
      <c r="A1088" t="s">
        <v>11791</v>
      </c>
      <c r="B1088" t="s">
        <v>9618</v>
      </c>
      <c r="C1088">
        <v>6447</v>
      </c>
      <c r="D1088" t="s">
        <v>11792</v>
      </c>
      <c r="E1088">
        <v>0</v>
      </c>
    </row>
    <row r="1089" spans="1:5">
      <c r="A1089" t="s">
        <v>11793</v>
      </c>
      <c r="B1089" t="s">
        <v>9618</v>
      </c>
      <c r="C1089">
        <v>6447</v>
      </c>
      <c r="D1089" t="s">
        <v>11794</v>
      </c>
      <c r="E1089">
        <v>0.82</v>
      </c>
    </row>
    <row r="1090" spans="1:5">
      <c r="A1090" t="s">
        <v>11795</v>
      </c>
      <c r="B1090" t="s">
        <v>9618</v>
      </c>
      <c r="C1090">
        <v>6447</v>
      </c>
      <c r="D1090" t="s">
        <v>11796</v>
      </c>
      <c r="E1090">
        <v>30.24</v>
      </c>
    </row>
    <row r="1091" spans="1:5">
      <c r="A1091" t="s">
        <v>11797</v>
      </c>
      <c r="B1091" t="s">
        <v>9618</v>
      </c>
      <c r="C1091">
        <v>6447</v>
      </c>
      <c r="D1091" t="s">
        <v>11798</v>
      </c>
      <c r="E1091">
        <v>398.98</v>
      </c>
    </row>
    <row r="1092" spans="1:5">
      <c r="A1092" t="s">
        <v>11799</v>
      </c>
      <c r="B1092" t="s">
        <v>9618</v>
      </c>
      <c r="C1092">
        <v>6447</v>
      </c>
      <c r="D1092" t="s">
        <v>11800</v>
      </c>
      <c r="E1092">
        <v>502.29</v>
      </c>
    </row>
    <row r="1093" spans="1:5">
      <c r="A1093" t="s">
        <v>11801</v>
      </c>
      <c r="B1093" t="s">
        <v>9618</v>
      </c>
      <c r="C1093">
        <v>6447</v>
      </c>
      <c r="D1093" t="s">
        <v>11802</v>
      </c>
      <c r="E1093">
        <v>537.54</v>
      </c>
    </row>
    <row r="1094" spans="1:5">
      <c r="A1094" t="s">
        <v>11803</v>
      </c>
      <c r="B1094" t="s">
        <v>9618</v>
      </c>
      <c r="C1094">
        <v>6447</v>
      </c>
      <c r="D1094" t="s">
        <v>11804</v>
      </c>
      <c r="E1094">
        <v>294.51</v>
      </c>
    </row>
    <row r="1095" spans="1:5">
      <c r="A1095" t="s">
        <v>11805</v>
      </c>
      <c r="B1095" t="s">
        <v>9618</v>
      </c>
      <c r="C1095">
        <v>6447</v>
      </c>
      <c r="D1095" t="s">
        <v>11806</v>
      </c>
      <c r="E1095">
        <v>275.73</v>
      </c>
    </row>
    <row r="1096" spans="1:5">
      <c r="A1096" t="s">
        <v>11807</v>
      </c>
      <c r="B1096" t="s">
        <v>9618</v>
      </c>
      <c r="C1096">
        <v>6447</v>
      </c>
      <c r="D1096" t="s">
        <v>11808</v>
      </c>
      <c r="E1096">
        <v>394.73</v>
      </c>
    </row>
    <row r="1097" spans="1:5">
      <c r="A1097" t="s">
        <v>11809</v>
      </c>
      <c r="B1097" t="s">
        <v>9618</v>
      </c>
      <c r="C1097">
        <v>6447</v>
      </c>
      <c r="D1097" t="s">
        <v>11810</v>
      </c>
      <c r="E1097">
        <v>213</v>
      </c>
    </row>
    <row r="1098" spans="1:5">
      <c r="A1098" t="s">
        <v>11811</v>
      </c>
      <c r="B1098" t="s">
        <v>9618</v>
      </c>
      <c r="C1098">
        <v>6447</v>
      </c>
      <c r="D1098" t="s">
        <v>11812</v>
      </c>
      <c r="E1098">
        <v>81.489999999999995</v>
      </c>
    </row>
    <row r="1099" spans="1:5">
      <c r="A1099" t="s">
        <v>11813</v>
      </c>
      <c r="B1099" t="s">
        <v>9618</v>
      </c>
      <c r="C1099">
        <v>6447</v>
      </c>
      <c r="D1099" t="s">
        <v>11814</v>
      </c>
      <c r="E1099">
        <v>11.33</v>
      </c>
    </row>
    <row r="1100" spans="1:5">
      <c r="A1100" t="s">
        <v>11815</v>
      </c>
      <c r="B1100" t="s">
        <v>9618</v>
      </c>
      <c r="C1100">
        <v>6447</v>
      </c>
      <c r="D1100" t="s">
        <v>11816</v>
      </c>
      <c r="E1100">
        <v>0</v>
      </c>
    </row>
    <row r="1101" spans="1:5">
      <c r="A1101" t="s">
        <v>11817</v>
      </c>
      <c r="B1101" t="s">
        <v>9618</v>
      </c>
      <c r="C1101">
        <v>6447</v>
      </c>
      <c r="D1101" t="s">
        <v>11818</v>
      </c>
      <c r="E1101">
        <v>0</v>
      </c>
    </row>
    <row r="1102" spans="1:5">
      <c r="A1102" t="s">
        <v>11819</v>
      </c>
      <c r="B1102" t="s">
        <v>9618</v>
      </c>
      <c r="C1102">
        <v>6447</v>
      </c>
      <c r="D1102" t="s">
        <v>11820</v>
      </c>
      <c r="E1102">
        <v>0</v>
      </c>
    </row>
    <row r="1103" spans="1:5">
      <c r="A1103" t="s">
        <v>11821</v>
      </c>
      <c r="B1103" t="s">
        <v>9618</v>
      </c>
      <c r="C1103">
        <v>6447</v>
      </c>
      <c r="D1103" t="s">
        <v>11822</v>
      </c>
      <c r="E1103">
        <v>0</v>
      </c>
    </row>
    <row r="1104" spans="1:5">
      <c r="A1104" t="s">
        <v>11823</v>
      </c>
      <c r="B1104" t="s">
        <v>9618</v>
      </c>
      <c r="C1104">
        <v>6447</v>
      </c>
      <c r="D1104" t="s">
        <v>11824</v>
      </c>
      <c r="E1104">
        <v>0</v>
      </c>
    </row>
    <row r="1105" spans="1:5">
      <c r="A1105" t="s">
        <v>11825</v>
      </c>
      <c r="B1105" t="s">
        <v>9618</v>
      </c>
      <c r="C1105">
        <v>6447</v>
      </c>
      <c r="D1105" t="s">
        <v>11826</v>
      </c>
      <c r="E1105">
        <v>0</v>
      </c>
    </row>
    <row r="1106" spans="1:5">
      <c r="A1106" t="s">
        <v>11827</v>
      </c>
      <c r="B1106" t="s">
        <v>9618</v>
      </c>
      <c r="C1106">
        <v>6447</v>
      </c>
      <c r="D1106" t="s">
        <v>11828</v>
      </c>
      <c r="E1106">
        <v>0</v>
      </c>
    </row>
    <row r="1107" spans="1:5">
      <c r="A1107" t="s">
        <v>11829</v>
      </c>
      <c r="B1107" t="s">
        <v>9618</v>
      </c>
      <c r="C1107">
        <v>6447</v>
      </c>
      <c r="D1107" t="s">
        <v>11830</v>
      </c>
      <c r="E1107">
        <v>0</v>
      </c>
    </row>
    <row r="1108" spans="1:5">
      <c r="A1108" t="s">
        <v>11831</v>
      </c>
      <c r="B1108" t="s">
        <v>9618</v>
      </c>
      <c r="C1108">
        <v>6447</v>
      </c>
      <c r="D1108" t="s">
        <v>11832</v>
      </c>
      <c r="E1108">
        <v>0</v>
      </c>
    </row>
    <row r="1109" spans="1:5">
      <c r="A1109" t="s">
        <v>11833</v>
      </c>
      <c r="B1109" t="s">
        <v>9618</v>
      </c>
      <c r="C1109">
        <v>6447</v>
      </c>
      <c r="D1109" t="s">
        <v>11834</v>
      </c>
      <c r="E1109">
        <v>0</v>
      </c>
    </row>
    <row r="1110" spans="1:5">
      <c r="A1110" t="s">
        <v>11835</v>
      </c>
      <c r="B1110" t="s">
        <v>9618</v>
      </c>
      <c r="C1110">
        <v>6447</v>
      </c>
      <c r="D1110" t="s">
        <v>11836</v>
      </c>
      <c r="E1110">
        <v>0</v>
      </c>
    </row>
    <row r="1111" spans="1:5">
      <c r="A1111" t="s">
        <v>11837</v>
      </c>
      <c r="B1111" t="s">
        <v>9618</v>
      </c>
      <c r="C1111">
        <v>6447</v>
      </c>
      <c r="D1111" t="s">
        <v>11838</v>
      </c>
      <c r="E1111">
        <v>0</v>
      </c>
    </row>
    <row r="1112" spans="1:5">
      <c r="A1112" t="s">
        <v>11839</v>
      </c>
      <c r="B1112" t="s">
        <v>9618</v>
      </c>
      <c r="C1112">
        <v>6447</v>
      </c>
      <c r="D1112" t="s">
        <v>11840</v>
      </c>
      <c r="E1112">
        <v>0</v>
      </c>
    </row>
    <row r="1113" spans="1:5">
      <c r="A1113" t="s">
        <v>11841</v>
      </c>
      <c r="B1113" t="s">
        <v>9618</v>
      </c>
      <c r="C1113">
        <v>6447</v>
      </c>
      <c r="D1113" t="s">
        <v>11842</v>
      </c>
      <c r="E1113">
        <v>0.69</v>
      </c>
    </row>
    <row r="1114" spans="1:5">
      <c r="A1114" t="s">
        <v>11843</v>
      </c>
      <c r="B1114" t="s">
        <v>9618</v>
      </c>
      <c r="C1114">
        <v>6447</v>
      </c>
      <c r="D1114" t="s">
        <v>11844</v>
      </c>
      <c r="E1114">
        <v>4.13</v>
      </c>
    </row>
    <row r="1115" spans="1:5">
      <c r="A1115" t="s">
        <v>11845</v>
      </c>
      <c r="B1115" t="s">
        <v>9618</v>
      </c>
      <c r="C1115">
        <v>6447</v>
      </c>
      <c r="D1115" t="s">
        <v>11846</v>
      </c>
      <c r="E1115">
        <v>4.1900000000000004</v>
      </c>
    </row>
    <row r="1116" spans="1:5">
      <c r="A1116" t="s">
        <v>11847</v>
      </c>
      <c r="B1116" t="s">
        <v>9618</v>
      </c>
      <c r="C1116">
        <v>6447</v>
      </c>
      <c r="D1116" t="s">
        <v>11848</v>
      </c>
      <c r="E1116">
        <v>4.17</v>
      </c>
    </row>
    <row r="1117" spans="1:5">
      <c r="A1117" t="s">
        <v>11849</v>
      </c>
      <c r="B1117" t="s">
        <v>9618</v>
      </c>
      <c r="C1117">
        <v>6447</v>
      </c>
      <c r="D1117" t="s">
        <v>11850</v>
      </c>
      <c r="E1117">
        <v>27.36</v>
      </c>
    </row>
    <row r="1118" spans="1:5">
      <c r="A1118" t="s">
        <v>11851</v>
      </c>
      <c r="B1118" t="s">
        <v>9618</v>
      </c>
      <c r="C1118">
        <v>6447</v>
      </c>
      <c r="D1118" t="s">
        <v>11852</v>
      </c>
      <c r="E1118">
        <v>136.99</v>
      </c>
    </row>
    <row r="1119" spans="1:5">
      <c r="A1119" t="s">
        <v>11853</v>
      </c>
      <c r="B1119" t="s">
        <v>9618</v>
      </c>
      <c r="C1119">
        <v>6447</v>
      </c>
      <c r="D1119" t="s">
        <v>11854</v>
      </c>
      <c r="E1119">
        <v>266.10000000000002</v>
      </c>
    </row>
    <row r="1120" spans="1:5">
      <c r="A1120" t="s">
        <v>11855</v>
      </c>
      <c r="B1120" t="s">
        <v>9618</v>
      </c>
      <c r="C1120">
        <v>6447</v>
      </c>
      <c r="D1120" t="s">
        <v>11856</v>
      </c>
      <c r="E1120">
        <v>265.58999999999997</v>
      </c>
    </row>
    <row r="1121" spans="1:5">
      <c r="A1121" t="s">
        <v>11857</v>
      </c>
      <c r="B1121" t="s">
        <v>9618</v>
      </c>
      <c r="C1121">
        <v>6447</v>
      </c>
      <c r="D1121" t="s">
        <v>11858</v>
      </c>
      <c r="E1121">
        <v>40.56</v>
      </c>
    </row>
    <row r="1122" spans="1:5">
      <c r="A1122" t="s">
        <v>11859</v>
      </c>
      <c r="B1122" t="s">
        <v>9618</v>
      </c>
      <c r="C1122">
        <v>6447</v>
      </c>
      <c r="D1122" t="s">
        <v>11860</v>
      </c>
      <c r="E1122">
        <v>4.28</v>
      </c>
    </row>
    <row r="1123" spans="1:5">
      <c r="A1123" t="s">
        <v>11861</v>
      </c>
      <c r="B1123" t="s">
        <v>9618</v>
      </c>
      <c r="C1123">
        <v>6447</v>
      </c>
      <c r="D1123" t="s">
        <v>11862</v>
      </c>
      <c r="E1123">
        <v>4.2300000000000004</v>
      </c>
    </row>
    <row r="1124" spans="1:5">
      <c r="A1124" t="s">
        <v>11863</v>
      </c>
      <c r="B1124" t="s">
        <v>9618</v>
      </c>
      <c r="C1124">
        <v>6447</v>
      </c>
      <c r="D1124" t="s">
        <v>11864</v>
      </c>
      <c r="E1124">
        <v>0</v>
      </c>
    </row>
    <row r="1125" spans="1:5">
      <c r="A1125" t="s">
        <v>11865</v>
      </c>
      <c r="B1125" t="s">
        <v>9618</v>
      </c>
      <c r="C1125">
        <v>6447</v>
      </c>
      <c r="D1125" t="s">
        <v>11866</v>
      </c>
      <c r="E1125">
        <v>0</v>
      </c>
    </row>
    <row r="1126" spans="1:5">
      <c r="A1126" t="s">
        <v>11867</v>
      </c>
      <c r="B1126" t="s">
        <v>9618</v>
      </c>
      <c r="C1126">
        <v>6447</v>
      </c>
      <c r="D1126" t="s">
        <v>11868</v>
      </c>
      <c r="E1126">
        <v>0</v>
      </c>
    </row>
    <row r="1127" spans="1:5">
      <c r="A1127" t="s">
        <v>11869</v>
      </c>
      <c r="B1127" t="s">
        <v>9618</v>
      </c>
      <c r="C1127">
        <v>6447</v>
      </c>
      <c r="D1127" t="s">
        <v>11870</v>
      </c>
      <c r="E1127">
        <v>0</v>
      </c>
    </row>
    <row r="1128" spans="1:5">
      <c r="A1128" t="s">
        <v>11871</v>
      </c>
      <c r="B1128" t="s">
        <v>9618</v>
      </c>
      <c r="C1128">
        <v>6447</v>
      </c>
      <c r="D1128" t="s">
        <v>11872</v>
      </c>
      <c r="E1128">
        <v>0</v>
      </c>
    </row>
    <row r="1129" spans="1:5">
      <c r="A1129" t="s">
        <v>11873</v>
      </c>
      <c r="B1129" t="s">
        <v>9618</v>
      </c>
      <c r="C1129">
        <v>6447</v>
      </c>
      <c r="D1129" t="s">
        <v>11874</v>
      </c>
      <c r="E1129">
        <v>0</v>
      </c>
    </row>
    <row r="1130" spans="1:5">
      <c r="A1130" t="s">
        <v>11875</v>
      </c>
      <c r="B1130" t="s">
        <v>9618</v>
      </c>
      <c r="C1130">
        <v>6447</v>
      </c>
      <c r="D1130" t="s">
        <v>11876</v>
      </c>
      <c r="E1130">
        <v>0</v>
      </c>
    </row>
    <row r="1131" spans="1:5">
      <c r="A1131" t="s">
        <v>11877</v>
      </c>
      <c r="B1131" t="s">
        <v>9618</v>
      </c>
      <c r="C1131">
        <v>6447</v>
      </c>
      <c r="D1131" t="s">
        <v>11878</v>
      </c>
      <c r="E1131">
        <v>0</v>
      </c>
    </row>
    <row r="1132" spans="1:5">
      <c r="A1132" t="s">
        <v>11879</v>
      </c>
      <c r="B1132" t="s">
        <v>9618</v>
      </c>
      <c r="C1132">
        <v>6447</v>
      </c>
      <c r="D1132" t="s">
        <v>11880</v>
      </c>
      <c r="E1132">
        <v>0</v>
      </c>
    </row>
    <row r="1133" spans="1:5">
      <c r="A1133" t="s">
        <v>11881</v>
      </c>
      <c r="B1133" t="s">
        <v>9618</v>
      </c>
      <c r="C1133">
        <v>6447</v>
      </c>
      <c r="D1133" t="s">
        <v>11882</v>
      </c>
      <c r="E1133">
        <v>0</v>
      </c>
    </row>
    <row r="1134" spans="1:5">
      <c r="A1134" t="s">
        <v>11883</v>
      </c>
      <c r="B1134" t="s">
        <v>9618</v>
      </c>
      <c r="C1134">
        <v>6447</v>
      </c>
      <c r="D1134" t="s">
        <v>11884</v>
      </c>
      <c r="E1134">
        <v>0</v>
      </c>
    </row>
    <row r="1135" spans="1:5">
      <c r="A1135" t="s">
        <v>11885</v>
      </c>
      <c r="B1135" t="s">
        <v>9618</v>
      </c>
      <c r="C1135">
        <v>6447</v>
      </c>
      <c r="D1135" t="s">
        <v>11886</v>
      </c>
      <c r="E1135">
        <v>0</v>
      </c>
    </row>
    <row r="1136" spans="1:5">
      <c r="A1136" t="s">
        <v>11887</v>
      </c>
      <c r="B1136" t="s">
        <v>9618</v>
      </c>
      <c r="C1136">
        <v>6447</v>
      </c>
      <c r="D1136" t="s">
        <v>11888</v>
      </c>
      <c r="E1136">
        <v>0</v>
      </c>
    </row>
    <row r="1137" spans="1:5">
      <c r="A1137" t="s">
        <v>11889</v>
      </c>
      <c r="B1137" t="s">
        <v>9618</v>
      </c>
      <c r="C1137">
        <v>6447</v>
      </c>
      <c r="D1137" t="s">
        <v>11890</v>
      </c>
      <c r="E1137">
        <v>0.72</v>
      </c>
    </row>
    <row r="1138" spans="1:5">
      <c r="A1138" t="s">
        <v>11891</v>
      </c>
      <c r="B1138" t="s">
        <v>9618</v>
      </c>
      <c r="C1138">
        <v>6447</v>
      </c>
      <c r="D1138" t="s">
        <v>11892</v>
      </c>
      <c r="E1138">
        <v>4.34</v>
      </c>
    </row>
    <row r="1139" spans="1:5">
      <c r="A1139" t="s">
        <v>11893</v>
      </c>
      <c r="B1139" t="s">
        <v>9618</v>
      </c>
      <c r="C1139">
        <v>6447</v>
      </c>
      <c r="D1139" t="s">
        <v>11894</v>
      </c>
      <c r="E1139">
        <v>4.51</v>
      </c>
    </row>
    <row r="1140" spans="1:5">
      <c r="A1140" t="s">
        <v>11895</v>
      </c>
      <c r="B1140" t="s">
        <v>9618</v>
      </c>
      <c r="C1140">
        <v>6447</v>
      </c>
      <c r="D1140" t="s">
        <v>11896</v>
      </c>
      <c r="E1140">
        <v>12.08</v>
      </c>
    </row>
    <row r="1141" spans="1:5">
      <c r="A1141" t="s">
        <v>11897</v>
      </c>
      <c r="B1141" t="s">
        <v>9618</v>
      </c>
      <c r="C1141">
        <v>6447</v>
      </c>
      <c r="D1141" t="s">
        <v>11898</v>
      </c>
      <c r="E1141">
        <v>20.36</v>
      </c>
    </row>
    <row r="1142" spans="1:5">
      <c r="A1142" t="s">
        <v>11899</v>
      </c>
      <c r="B1142" t="s">
        <v>9618</v>
      </c>
      <c r="C1142">
        <v>6447</v>
      </c>
      <c r="D1142" t="s">
        <v>11900</v>
      </c>
      <c r="E1142">
        <v>28.11</v>
      </c>
    </row>
    <row r="1143" spans="1:5">
      <c r="A1143" t="s">
        <v>11901</v>
      </c>
      <c r="B1143" t="s">
        <v>9618</v>
      </c>
      <c r="C1143">
        <v>6447</v>
      </c>
      <c r="D1143" t="s">
        <v>11902</v>
      </c>
      <c r="E1143">
        <v>39.11</v>
      </c>
    </row>
    <row r="1144" spans="1:5">
      <c r="A1144" t="s">
        <v>11903</v>
      </c>
      <c r="B1144" t="s">
        <v>9618</v>
      </c>
      <c r="C1144">
        <v>6447</v>
      </c>
      <c r="D1144" t="s">
        <v>11904</v>
      </c>
      <c r="E1144">
        <v>4.63</v>
      </c>
    </row>
    <row r="1145" spans="1:5">
      <c r="A1145" t="s">
        <v>11905</v>
      </c>
      <c r="B1145" t="s">
        <v>9618</v>
      </c>
      <c r="C1145">
        <v>6447</v>
      </c>
      <c r="D1145" t="s">
        <v>11906</v>
      </c>
      <c r="E1145">
        <v>4.5</v>
      </c>
    </row>
    <row r="1146" spans="1:5">
      <c r="A1146" t="s">
        <v>11907</v>
      </c>
      <c r="B1146" t="s">
        <v>9618</v>
      </c>
      <c r="C1146">
        <v>6447</v>
      </c>
      <c r="D1146" t="s">
        <v>11908</v>
      </c>
      <c r="E1146">
        <v>4.4400000000000004</v>
      </c>
    </row>
    <row r="1147" spans="1:5">
      <c r="A1147" t="s">
        <v>11909</v>
      </c>
      <c r="B1147" t="s">
        <v>9618</v>
      </c>
      <c r="C1147">
        <v>6447</v>
      </c>
      <c r="D1147" t="s">
        <v>11910</v>
      </c>
      <c r="E1147">
        <v>4.42</v>
      </c>
    </row>
    <row r="1148" spans="1:5">
      <c r="A1148" t="s">
        <v>11911</v>
      </c>
      <c r="B1148" t="s">
        <v>9618</v>
      </c>
      <c r="C1148">
        <v>6447</v>
      </c>
      <c r="D1148" t="s">
        <v>11912</v>
      </c>
      <c r="E1148">
        <v>0</v>
      </c>
    </row>
    <row r="1149" spans="1:5">
      <c r="A1149" t="s">
        <v>11913</v>
      </c>
      <c r="B1149" t="s">
        <v>9618</v>
      </c>
      <c r="C1149">
        <v>6447</v>
      </c>
      <c r="D1149" t="s">
        <v>11914</v>
      </c>
      <c r="E1149">
        <v>0</v>
      </c>
    </row>
    <row r="1150" spans="1:5">
      <c r="A1150" t="s">
        <v>11915</v>
      </c>
      <c r="B1150" t="s">
        <v>9618</v>
      </c>
      <c r="C1150">
        <v>6447</v>
      </c>
      <c r="D1150" t="s">
        <v>11916</v>
      </c>
      <c r="E1150">
        <v>0</v>
      </c>
    </row>
    <row r="1151" spans="1:5">
      <c r="A1151" t="s">
        <v>11917</v>
      </c>
      <c r="B1151" t="s">
        <v>9618</v>
      </c>
      <c r="C1151">
        <v>6447</v>
      </c>
      <c r="D1151" t="s">
        <v>11918</v>
      </c>
      <c r="E1151">
        <v>0</v>
      </c>
    </row>
    <row r="1152" spans="1:5">
      <c r="A1152" t="s">
        <v>11919</v>
      </c>
      <c r="B1152" t="s">
        <v>9618</v>
      </c>
      <c r="C1152">
        <v>6447</v>
      </c>
      <c r="D1152" t="s">
        <v>11920</v>
      </c>
      <c r="E1152">
        <v>0</v>
      </c>
    </row>
    <row r="1153" spans="1:5">
      <c r="A1153" t="s">
        <v>11921</v>
      </c>
      <c r="B1153" t="s">
        <v>9618</v>
      </c>
      <c r="C1153">
        <v>6447</v>
      </c>
      <c r="D1153" t="s">
        <v>11922</v>
      </c>
      <c r="E1153">
        <v>0</v>
      </c>
    </row>
    <row r="1154" spans="1:5">
      <c r="A1154" t="s">
        <v>11923</v>
      </c>
      <c r="B1154" t="s">
        <v>9618</v>
      </c>
      <c r="C1154">
        <v>6447</v>
      </c>
      <c r="D1154" t="s">
        <v>11924</v>
      </c>
      <c r="E1154">
        <v>0</v>
      </c>
    </row>
    <row r="1155" spans="1:5">
      <c r="A1155" t="s">
        <v>11925</v>
      </c>
      <c r="B1155" t="s">
        <v>9618</v>
      </c>
      <c r="C1155">
        <v>6447</v>
      </c>
      <c r="D1155" t="s">
        <v>11926</v>
      </c>
      <c r="E1155">
        <v>0</v>
      </c>
    </row>
    <row r="1156" spans="1:5">
      <c r="A1156" t="s">
        <v>11927</v>
      </c>
      <c r="B1156" t="s">
        <v>9618</v>
      </c>
      <c r="C1156">
        <v>6447</v>
      </c>
      <c r="D1156" t="s">
        <v>11928</v>
      </c>
      <c r="E1156">
        <v>0</v>
      </c>
    </row>
    <row r="1157" spans="1:5">
      <c r="A1157" t="s">
        <v>11929</v>
      </c>
      <c r="B1157" t="s">
        <v>9618</v>
      </c>
      <c r="C1157">
        <v>6447</v>
      </c>
      <c r="D1157" t="s">
        <v>11930</v>
      </c>
      <c r="E1157">
        <v>0</v>
      </c>
    </row>
    <row r="1158" spans="1:5">
      <c r="A1158" t="s">
        <v>11931</v>
      </c>
      <c r="B1158" t="s">
        <v>9618</v>
      </c>
      <c r="C1158">
        <v>6447</v>
      </c>
      <c r="D1158" t="s">
        <v>11932</v>
      </c>
      <c r="E1158">
        <v>0</v>
      </c>
    </row>
    <row r="1159" spans="1:5">
      <c r="A1159" t="s">
        <v>11933</v>
      </c>
      <c r="B1159" t="s">
        <v>9618</v>
      </c>
      <c r="C1159">
        <v>6447</v>
      </c>
      <c r="D1159" t="s">
        <v>11934</v>
      </c>
      <c r="E1159">
        <v>0</v>
      </c>
    </row>
    <row r="1160" spans="1:5">
      <c r="A1160" t="s">
        <v>11935</v>
      </c>
      <c r="B1160" t="s">
        <v>9618</v>
      </c>
      <c r="C1160">
        <v>6447</v>
      </c>
      <c r="D1160" t="s">
        <v>11936</v>
      </c>
      <c r="E1160">
        <v>0</v>
      </c>
    </row>
    <row r="1161" spans="1:5">
      <c r="A1161" t="s">
        <v>11937</v>
      </c>
      <c r="B1161" t="s">
        <v>9618</v>
      </c>
      <c r="C1161">
        <v>6447</v>
      </c>
      <c r="D1161" t="s">
        <v>11938</v>
      </c>
      <c r="E1161">
        <v>0.74</v>
      </c>
    </row>
    <row r="1162" spans="1:5">
      <c r="A1162" t="s">
        <v>11939</v>
      </c>
      <c r="B1162" t="s">
        <v>9618</v>
      </c>
      <c r="C1162">
        <v>6447</v>
      </c>
      <c r="D1162" t="s">
        <v>11940</v>
      </c>
      <c r="E1162">
        <v>4.46</v>
      </c>
    </row>
    <row r="1163" spans="1:5">
      <c r="A1163" t="s">
        <v>11941</v>
      </c>
      <c r="B1163" t="s">
        <v>9618</v>
      </c>
      <c r="C1163">
        <v>6447</v>
      </c>
      <c r="D1163" t="s">
        <v>11942</v>
      </c>
      <c r="E1163">
        <v>4.51</v>
      </c>
    </row>
    <row r="1164" spans="1:5">
      <c r="A1164" t="s">
        <v>11943</v>
      </c>
      <c r="B1164" t="s">
        <v>9618</v>
      </c>
      <c r="C1164">
        <v>6447</v>
      </c>
      <c r="D1164" t="s">
        <v>11944</v>
      </c>
      <c r="E1164">
        <v>4.55</v>
      </c>
    </row>
    <row r="1165" spans="1:5">
      <c r="A1165" t="s">
        <v>11945</v>
      </c>
      <c r="B1165" t="s">
        <v>9618</v>
      </c>
      <c r="C1165">
        <v>6447</v>
      </c>
      <c r="D1165" t="s">
        <v>11946</v>
      </c>
      <c r="E1165">
        <v>4.57</v>
      </c>
    </row>
    <row r="1166" spans="1:5">
      <c r="A1166" t="s">
        <v>11947</v>
      </c>
      <c r="B1166" t="s">
        <v>9618</v>
      </c>
      <c r="C1166">
        <v>6447</v>
      </c>
      <c r="D1166" t="s">
        <v>11948</v>
      </c>
      <c r="E1166">
        <v>4.59</v>
      </c>
    </row>
    <row r="1167" spans="1:5">
      <c r="A1167" t="s">
        <v>11949</v>
      </c>
      <c r="B1167" t="s">
        <v>9618</v>
      </c>
      <c r="C1167">
        <v>6447</v>
      </c>
      <c r="D1167" t="s">
        <v>11950</v>
      </c>
      <c r="E1167">
        <v>4.57</v>
      </c>
    </row>
    <row r="1168" spans="1:5">
      <c r="A1168" t="s">
        <v>11951</v>
      </c>
      <c r="B1168" t="s">
        <v>9618</v>
      </c>
      <c r="C1168">
        <v>6447</v>
      </c>
      <c r="D1168" t="s">
        <v>11952</v>
      </c>
      <c r="E1168">
        <v>3.96</v>
      </c>
    </row>
    <row r="1169" spans="1:5">
      <c r="A1169" t="s">
        <v>11953</v>
      </c>
      <c r="B1169" t="s">
        <v>9618</v>
      </c>
      <c r="C1169">
        <v>6447</v>
      </c>
      <c r="D1169" t="s">
        <v>11954</v>
      </c>
      <c r="E1169">
        <v>4.0599999999999996</v>
      </c>
    </row>
    <row r="1170" spans="1:5">
      <c r="A1170" t="s">
        <v>11955</v>
      </c>
      <c r="B1170" t="s">
        <v>9618</v>
      </c>
      <c r="C1170">
        <v>6447</v>
      </c>
      <c r="D1170" t="s">
        <v>11956</v>
      </c>
      <c r="E1170">
        <v>4.54</v>
      </c>
    </row>
    <row r="1171" spans="1:5">
      <c r="A1171" t="s">
        <v>11957</v>
      </c>
      <c r="B1171" t="s">
        <v>9618</v>
      </c>
      <c r="C1171">
        <v>6447</v>
      </c>
      <c r="D1171" t="s">
        <v>11958</v>
      </c>
      <c r="E1171">
        <v>4.5599999999999996</v>
      </c>
    </row>
    <row r="1172" spans="1:5">
      <c r="A1172" t="s">
        <v>11959</v>
      </c>
      <c r="B1172" t="s">
        <v>9618</v>
      </c>
      <c r="C1172">
        <v>6447</v>
      </c>
      <c r="D1172" t="s">
        <v>11960</v>
      </c>
      <c r="E1172">
        <v>0</v>
      </c>
    </row>
    <row r="1173" spans="1:5">
      <c r="A1173" t="s">
        <v>11961</v>
      </c>
      <c r="B1173" t="s">
        <v>9618</v>
      </c>
      <c r="C1173">
        <v>6447</v>
      </c>
      <c r="D1173" t="s">
        <v>11962</v>
      </c>
      <c r="E1173">
        <v>0</v>
      </c>
    </row>
    <row r="1174" spans="1:5">
      <c r="A1174" t="s">
        <v>11963</v>
      </c>
      <c r="B1174" t="s">
        <v>9618</v>
      </c>
      <c r="C1174">
        <v>6447</v>
      </c>
      <c r="D1174" t="s">
        <v>11964</v>
      </c>
      <c r="E1174">
        <v>0</v>
      </c>
    </row>
    <row r="1175" spans="1:5">
      <c r="A1175" t="s">
        <v>11965</v>
      </c>
      <c r="B1175" t="s">
        <v>9618</v>
      </c>
      <c r="C1175">
        <v>6447</v>
      </c>
      <c r="D1175" t="s">
        <v>11966</v>
      </c>
      <c r="E1175">
        <v>0</v>
      </c>
    </row>
    <row r="1176" spans="1:5">
      <c r="A1176" t="s">
        <v>11967</v>
      </c>
      <c r="B1176" t="s">
        <v>9618</v>
      </c>
      <c r="C1176">
        <v>6447</v>
      </c>
      <c r="D1176" t="s">
        <v>11968</v>
      </c>
      <c r="E1176">
        <v>0</v>
      </c>
    </row>
    <row r="1177" spans="1:5">
      <c r="A1177" t="s">
        <v>11969</v>
      </c>
      <c r="B1177" t="s">
        <v>9618</v>
      </c>
      <c r="C1177">
        <v>6447</v>
      </c>
      <c r="D1177" t="s">
        <v>11970</v>
      </c>
      <c r="E1177">
        <v>0</v>
      </c>
    </row>
    <row r="1178" spans="1:5">
      <c r="A1178" t="s">
        <v>11971</v>
      </c>
      <c r="B1178" t="s">
        <v>9618</v>
      </c>
      <c r="C1178">
        <v>6447</v>
      </c>
      <c r="D1178" t="s">
        <v>11972</v>
      </c>
      <c r="E1178">
        <v>0</v>
      </c>
    </row>
    <row r="1179" spans="1:5">
      <c r="A1179" t="s">
        <v>11973</v>
      </c>
      <c r="B1179" t="s">
        <v>9618</v>
      </c>
      <c r="C1179">
        <v>6447</v>
      </c>
      <c r="D1179" t="s">
        <v>11974</v>
      </c>
      <c r="E1179">
        <v>0</v>
      </c>
    </row>
    <row r="1180" spans="1:5">
      <c r="A1180" t="s">
        <v>11975</v>
      </c>
      <c r="B1180" t="s">
        <v>9618</v>
      </c>
      <c r="C1180">
        <v>6447</v>
      </c>
      <c r="D1180" t="s">
        <v>11976</v>
      </c>
      <c r="E1180">
        <v>0</v>
      </c>
    </row>
    <row r="1181" spans="1:5">
      <c r="A1181" t="s">
        <v>11977</v>
      </c>
      <c r="B1181" t="s">
        <v>9618</v>
      </c>
      <c r="C1181">
        <v>6447</v>
      </c>
      <c r="D1181" t="s">
        <v>11978</v>
      </c>
      <c r="E1181">
        <v>0</v>
      </c>
    </row>
    <row r="1182" spans="1:5">
      <c r="A1182" t="s">
        <v>11979</v>
      </c>
      <c r="B1182" t="s">
        <v>9618</v>
      </c>
      <c r="C1182">
        <v>6447</v>
      </c>
      <c r="D1182" t="s">
        <v>11980</v>
      </c>
      <c r="E1182">
        <v>0</v>
      </c>
    </row>
    <row r="1183" spans="1:5">
      <c r="A1183" t="s">
        <v>11981</v>
      </c>
      <c r="B1183" t="s">
        <v>9618</v>
      </c>
      <c r="C1183">
        <v>6447</v>
      </c>
      <c r="D1183" t="s">
        <v>11982</v>
      </c>
      <c r="E1183">
        <v>0</v>
      </c>
    </row>
    <row r="1184" spans="1:5">
      <c r="A1184" t="s">
        <v>11983</v>
      </c>
      <c r="B1184" t="s">
        <v>9618</v>
      </c>
      <c r="C1184">
        <v>6447</v>
      </c>
      <c r="D1184" t="s">
        <v>11984</v>
      </c>
      <c r="E1184">
        <v>0</v>
      </c>
    </row>
    <row r="1185" spans="1:5">
      <c r="A1185" t="s">
        <v>11985</v>
      </c>
      <c r="B1185" t="s">
        <v>9618</v>
      </c>
      <c r="C1185">
        <v>6447</v>
      </c>
      <c r="D1185" t="s">
        <v>11986</v>
      </c>
      <c r="E1185">
        <v>0.77</v>
      </c>
    </row>
    <row r="1186" spans="1:5">
      <c r="A1186" t="s">
        <v>11987</v>
      </c>
      <c r="B1186" t="s">
        <v>9618</v>
      </c>
      <c r="C1186">
        <v>6447</v>
      </c>
      <c r="D1186" t="s">
        <v>11988</v>
      </c>
      <c r="E1186">
        <v>5.58</v>
      </c>
    </row>
    <row r="1187" spans="1:5">
      <c r="A1187" t="s">
        <v>11989</v>
      </c>
      <c r="B1187" t="s">
        <v>9618</v>
      </c>
      <c r="C1187">
        <v>6447</v>
      </c>
      <c r="D1187" t="s">
        <v>11990</v>
      </c>
      <c r="E1187">
        <v>10.44</v>
      </c>
    </row>
    <row r="1188" spans="1:5">
      <c r="A1188" t="s">
        <v>11991</v>
      </c>
      <c r="B1188" t="s">
        <v>9618</v>
      </c>
      <c r="C1188">
        <v>6447</v>
      </c>
      <c r="D1188" t="s">
        <v>11992</v>
      </c>
      <c r="E1188">
        <v>4.7300000000000004</v>
      </c>
    </row>
    <row r="1189" spans="1:5">
      <c r="A1189" t="s">
        <v>11993</v>
      </c>
      <c r="B1189" t="s">
        <v>9618</v>
      </c>
      <c r="C1189">
        <v>6447</v>
      </c>
      <c r="D1189" t="s">
        <v>11994</v>
      </c>
      <c r="E1189">
        <v>4.7</v>
      </c>
    </row>
    <row r="1190" spans="1:5">
      <c r="A1190" t="s">
        <v>11995</v>
      </c>
      <c r="B1190" t="s">
        <v>9618</v>
      </c>
      <c r="C1190">
        <v>6447</v>
      </c>
      <c r="D1190" t="s">
        <v>11996</v>
      </c>
      <c r="E1190">
        <v>5.13</v>
      </c>
    </row>
    <row r="1191" spans="1:5">
      <c r="A1191" t="s">
        <v>11997</v>
      </c>
      <c r="B1191" t="s">
        <v>9618</v>
      </c>
      <c r="C1191">
        <v>6447</v>
      </c>
      <c r="D1191" t="s">
        <v>11998</v>
      </c>
      <c r="E1191">
        <v>4.72</v>
      </c>
    </row>
    <row r="1192" spans="1:5">
      <c r="A1192" t="s">
        <v>11999</v>
      </c>
      <c r="B1192" t="s">
        <v>9618</v>
      </c>
      <c r="C1192">
        <v>6447</v>
      </c>
      <c r="D1192" t="s">
        <v>12000</v>
      </c>
      <c r="E1192">
        <v>4.67</v>
      </c>
    </row>
    <row r="1193" spans="1:5">
      <c r="A1193" t="s">
        <v>12001</v>
      </c>
      <c r="B1193" t="s">
        <v>9618</v>
      </c>
      <c r="C1193">
        <v>6447</v>
      </c>
      <c r="D1193" t="s">
        <v>12002</v>
      </c>
      <c r="E1193">
        <v>4.6500000000000004</v>
      </c>
    </row>
    <row r="1194" spans="1:5">
      <c r="A1194" t="s">
        <v>12003</v>
      </c>
      <c r="B1194" t="s">
        <v>9618</v>
      </c>
      <c r="C1194">
        <v>6447</v>
      </c>
      <c r="D1194" t="s">
        <v>12004</v>
      </c>
      <c r="E1194">
        <v>4.62</v>
      </c>
    </row>
    <row r="1195" spans="1:5">
      <c r="A1195" t="s">
        <v>12005</v>
      </c>
      <c r="B1195" t="s">
        <v>9618</v>
      </c>
      <c r="C1195">
        <v>6447</v>
      </c>
      <c r="D1195" t="s">
        <v>12006</v>
      </c>
      <c r="E1195">
        <v>4.6500000000000004</v>
      </c>
    </row>
    <row r="1196" spans="1:5">
      <c r="A1196" t="s">
        <v>12007</v>
      </c>
      <c r="B1196" t="s">
        <v>9618</v>
      </c>
      <c r="C1196">
        <v>6447</v>
      </c>
      <c r="D1196" t="s">
        <v>12008</v>
      </c>
      <c r="E1196">
        <v>0.76</v>
      </c>
    </row>
    <row r="1197" spans="1:5">
      <c r="A1197" t="s">
        <v>12009</v>
      </c>
      <c r="B1197" t="s">
        <v>9618</v>
      </c>
      <c r="C1197">
        <v>6447</v>
      </c>
      <c r="D1197" t="s">
        <v>12010</v>
      </c>
      <c r="E1197">
        <v>0</v>
      </c>
    </row>
    <row r="1198" spans="1:5">
      <c r="A1198" t="s">
        <v>12011</v>
      </c>
      <c r="B1198" t="s">
        <v>9618</v>
      </c>
      <c r="C1198">
        <v>6447</v>
      </c>
      <c r="D1198" t="s">
        <v>12012</v>
      </c>
      <c r="E1198">
        <v>0</v>
      </c>
    </row>
    <row r="1199" spans="1:5">
      <c r="A1199" t="s">
        <v>12013</v>
      </c>
      <c r="B1199" t="s">
        <v>9618</v>
      </c>
      <c r="C1199">
        <v>6447</v>
      </c>
      <c r="D1199" t="s">
        <v>12014</v>
      </c>
      <c r="E1199">
        <v>0</v>
      </c>
    </row>
    <row r="1200" spans="1:5">
      <c r="A1200" t="s">
        <v>12015</v>
      </c>
      <c r="B1200" t="s">
        <v>9618</v>
      </c>
      <c r="C1200">
        <v>6447</v>
      </c>
      <c r="D1200" t="s">
        <v>12016</v>
      </c>
      <c r="E1200">
        <v>0</v>
      </c>
    </row>
    <row r="1201" spans="1:5">
      <c r="A1201" t="s">
        <v>12017</v>
      </c>
      <c r="B1201" t="s">
        <v>9618</v>
      </c>
      <c r="C1201">
        <v>6447</v>
      </c>
      <c r="D1201" t="s">
        <v>12018</v>
      </c>
      <c r="E1201">
        <v>0</v>
      </c>
    </row>
    <row r="1202" spans="1:5">
      <c r="A1202" t="s">
        <v>12019</v>
      </c>
      <c r="B1202" t="s">
        <v>9618</v>
      </c>
      <c r="C1202">
        <v>6447</v>
      </c>
      <c r="D1202" t="s">
        <v>12020</v>
      </c>
      <c r="E1202">
        <v>0</v>
      </c>
    </row>
    <row r="1203" spans="1:5">
      <c r="A1203" t="s">
        <v>12021</v>
      </c>
      <c r="B1203" t="s">
        <v>9618</v>
      </c>
      <c r="C1203">
        <v>6447</v>
      </c>
      <c r="D1203" t="s">
        <v>12022</v>
      </c>
      <c r="E1203">
        <v>0</v>
      </c>
    </row>
    <row r="1204" spans="1:5">
      <c r="A1204" t="s">
        <v>12023</v>
      </c>
      <c r="B1204" t="s">
        <v>9618</v>
      </c>
      <c r="C1204">
        <v>6447</v>
      </c>
      <c r="D1204" t="s">
        <v>12024</v>
      </c>
      <c r="E1204">
        <v>0</v>
      </c>
    </row>
    <row r="1205" spans="1:5">
      <c r="A1205" t="s">
        <v>12025</v>
      </c>
      <c r="B1205" t="s">
        <v>9618</v>
      </c>
      <c r="C1205">
        <v>6447</v>
      </c>
      <c r="D1205" t="s">
        <v>12026</v>
      </c>
      <c r="E1205">
        <v>0</v>
      </c>
    </row>
    <row r="1206" spans="1:5">
      <c r="A1206" t="s">
        <v>12027</v>
      </c>
      <c r="B1206" t="s">
        <v>9618</v>
      </c>
      <c r="C1206">
        <v>6447</v>
      </c>
      <c r="D1206" t="s">
        <v>12028</v>
      </c>
      <c r="E1206">
        <v>0</v>
      </c>
    </row>
    <row r="1207" spans="1:5">
      <c r="A1207" t="s">
        <v>12029</v>
      </c>
      <c r="B1207" t="s">
        <v>9618</v>
      </c>
      <c r="C1207">
        <v>6447</v>
      </c>
      <c r="D1207" t="s">
        <v>12030</v>
      </c>
      <c r="E1207">
        <v>0</v>
      </c>
    </row>
    <row r="1208" spans="1:5">
      <c r="A1208" t="s">
        <v>12031</v>
      </c>
      <c r="B1208" t="s">
        <v>9618</v>
      </c>
      <c r="C1208">
        <v>6447</v>
      </c>
      <c r="D1208" t="s">
        <v>12032</v>
      </c>
      <c r="E1208">
        <v>0</v>
      </c>
    </row>
    <row r="1209" spans="1:5">
      <c r="A1209" t="s">
        <v>12033</v>
      </c>
      <c r="B1209" t="s">
        <v>9618</v>
      </c>
      <c r="C1209">
        <v>6447</v>
      </c>
      <c r="D1209" t="s">
        <v>12034</v>
      </c>
      <c r="E1209">
        <v>0.75</v>
      </c>
    </row>
    <row r="1210" spans="1:5">
      <c r="A1210" t="s">
        <v>12035</v>
      </c>
      <c r="B1210" t="s">
        <v>9618</v>
      </c>
      <c r="C1210">
        <v>6447</v>
      </c>
      <c r="D1210" t="s">
        <v>12036</v>
      </c>
      <c r="E1210">
        <v>4.5</v>
      </c>
    </row>
    <row r="1211" spans="1:5">
      <c r="A1211" t="s">
        <v>12037</v>
      </c>
      <c r="B1211" t="s">
        <v>9618</v>
      </c>
      <c r="C1211">
        <v>6447</v>
      </c>
      <c r="D1211" t="s">
        <v>12038</v>
      </c>
      <c r="E1211">
        <v>4.5199999999999996</v>
      </c>
    </row>
    <row r="1212" spans="1:5">
      <c r="A1212" t="s">
        <v>12039</v>
      </c>
      <c r="B1212" t="s">
        <v>9618</v>
      </c>
      <c r="C1212">
        <v>6447</v>
      </c>
      <c r="D1212" t="s">
        <v>12040</v>
      </c>
      <c r="E1212">
        <v>4.55</v>
      </c>
    </row>
    <row r="1213" spans="1:5">
      <c r="A1213" t="s">
        <v>12041</v>
      </c>
      <c r="B1213" t="s">
        <v>9618</v>
      </c>
      <c r="C1213">
        <v>6447</v>
      </c>
      <c r="D1213" t="s">
        <v>12042</v>
      </c>
      <c r="E1213">
        <v>4.5599999999999996</v>
      </c>
    </row>
    <row r="1214" spans="1:5">
      <c r="A1214" t="s">
        <v>12043</v>
      </c>
      <c r="B1214" t="s">
        <v>9618</v>
      </c>
      <c r="C1214">
        <v>6447</v>
      </c>
      <c r="D1214" t="s">
        <v>12044</v>
      </c>
      <c r="E1214">
        <v>4.58</v>
      </c>
    </row>
    <row r="1215" spans="1:5">
      <c r="A1215" t="s">
        <v>12045</v>
      </c>
      <c r="B1215" t="s">
        <v>9618</v>
      </c>
      <c r="C1215">
        <v>6447</v>
      </c>
      <c r="D1215" t="s">
        <v>12046</v>
      </c>
      <c r="E1215">
        <v>4.5999999999999996</v>
      </c>
    </row>
    <row r="1216" spans="1:5">
      <c r="A1216" t="s">
        <v>12047</v>
      </c>
      <c r="B1216" t="s">
        <v>9618</v>
      </c>
      <c r="C1216">
        <v>6447</v>
      </c>
      <c r="D1216" t="s">
        <v>12048</v>
      </c>
      <c r="E1216">
        <v>4.62</v>
      </c>
    </row>
    <row r="1217" spans="1:5">
      <c r="A1217" t="s">
        <v>12049</v>
      </c>
      <c r="B1217" t="s">
        <v>9618</v>
      </c>
      <c r="C1217">
        <v>6447</v>
      </c>
      <c r="D1217" t="s">
        <v>12050</v>
      </c>
      <c r="E1217">
        <v>4.59</v>
      </c>
    </row>
    <row r="1218" spans="1:5">
      <c r="A1218" t="s">
        <v>12051</v>
      </c>
      <c r="B1218" t="s">
        <v>9618</v>
      </c>
      <c r="C1218">
        <v>6447</v>
      </c>
      <c r="D1218" t="s">
        <v>12052</v>
      </c>
      <c r="E1218">
        <v>4.5999999999999996</v>
      </c>
    </row>
    <row r="1219" spans="1:5">
      <c r="A1219" t="s">
        <v>12053</v>
      </c>
      <c r="B1219" t="s">
        <v>9618</v>
      </c>
      <c r="C1219">
        <v>6447</v>
      </c>
      <c r="D1219" t="s">
        <v>12054</v>
      </c>
      <c r="E1219">
        <v>4.58</v>
      </c>
    </row>
    <row r="1220" spans="1:5">
      <c r="A1220" t="s">
        <v>12055</v>
      </c>
      <c r="B1220" t="s">
        <v>9618</v>
      </c>
      <c r="C1220">
        <v>6447</v>
      </c>
      <c r="D1220" t="s">
        <v>12056</v>
      </c>
      <c r="E1220">
        <v>0.76</v>
      </c>
    </row>
    <row r="1221" spans="1:5">
      <c r="A1221" t="s">
        <v>12057</v>
      </c>
      <c r="B1221" t="s">
        <v>9618</v>
      </c>
      <c r="C1221">
        <v>6447</v>
      </c>
      <c r="D1221" t="s">
        <v>12058</v>
      </c>
      <c r="E1221">
        <v>0</v>
      </c>
    </row>
    <row r="1222" spans="1:5">
      <c r="A1222" t="s">
        <v>12059</v>
      </c>
      <c r="B1222" t="s">
        <v>9618</v>
      </c>
      <c r="C1222">
        <v>6447</v>
      </c>
      <c r="D1222" t="s">
        <v>12060</v>
      </c>
      <c r="E1222">
        <v>0</v>
      </c>
    </row>
    <row r="1223" spans="1:5">
      <c r="A1223" t="s">
        <v>12061</v>
      </c>
      <c r="B1223" t="s">
        <v>9618</v>
      </c>
      <c r="C1223">
        <v>6447</v>
      </c>
      <c r="D1223" t="s">
        <v>12062</v>
      </c>
      <c r="E1223">
        <v>0</v>
      </c>
    </row>
    <row r="1224" spans="1:5">
      <c r="A1224" t="s">
        <v>12063</v>
      </c>
      <c r="B1224" t="s">
        <v>9618</v>
      </c>
      <c r="C1224">
        <v>6447</v>
      </c>
      <c r="D1224" t="s">
        <v>12064</v>
      </c>
      <c r="E1224">
        <v>0</v>
      </c>
    </row>
    <row r="1225" spans="1:5">
      <c r="A1225" t="s">
        <v>12065</v>
      </c>
      <c r="B1225" t="s">
        <v>9618</v>
      </c>
      <c r="C1225">
        <v>6447</v>
      </c>
      <c r="D1225" t="s">
        <v>12066</v>
      </c>
      <c r="E1225">
        <v>0</v>
      </c>
    </row>
    <row r="1226" spans="1:5">
      <c r="A1226" t="s">
        <v>12067</v>
      </c>
      <c r="B1226" t="s">
        <v>9618</v>
      </c>
      <c r="C1226">
        <v>6447</v>
      </c>
      <c r="D1226" t="s">
        <v>12068</v>
      </c>
      <c r="E1226">
        <v>0</v>
      </c>
    </row>
    <row r="1227" spans="1:5">
      <c r="A1227" t="s">
        <v>12069</v>
      </c>
      <c r="B1227" t="s">
        <v>9618</v>
      </c>
      <c r="C1227">
        <v>6447</v>
      </c>
      <c r="D1227" t="s">
        <v>12070</v>
      </c>
      <c r="E1227">
        <v>0</v>
      </c>
    </row>
    <row r="1228" spans="1:5">
      <c r="A1228" t="s">
        <v>12071</v>
      </c>
      <c r="B1228" t="s">
        <v>9618</v>
      </c>
      <c r="C1228">
        <v>6447</v>
      </c>
      <c r="D1228" t="s">
        <v>12072</v>
      </c>
      <c r="E1228">
        <v>0</v>
      </c>
    </row>
    <row r="1229" spans="1:5">
      <c r="A1229" t="s">
        <v>12073</v>
      </c>
      <c r="B1229" t="s">
        <v>9618</v>
      </c>
      <c r="C1229">
        <v>6447</v>
      </c>
      <c r="D1229" t="s">
        <v>12074</v>
      </c>
      <c r="E1229">
        <v>0</v>
      </c>
    </row>
    <row r="1230" spans="1:5">
      <c r="A1230" t="s">
        <v>12075</v>
      </c>
      <c r="B1230" t="s">
        <v>9618</v>
      </c>
      <c r="C1230">
        <v>6447</v>
      </c>
      <c r="D1230" t="s">
        <v>12076</v>
      </c>
      <c r="E1230">
        <v>0</v>
      </c>
    </row>
    <row r="1231" spans="1:5">
      <c r="A1231" t="s">
        <v>12077</v>
      </c>
      <c r="B1231" t="s">
        <v>9618</v>
      </c>
      <c r="C1231">
        <v>6447</v>
      </c>
      <c r="D1231" t="s">
        <v>12078</v>
      </c>
      <c r="E1231">
        <v>0</v>
      </c>
    </row>
    <row r="1232" spans="1:5">
      <c r="A1232" t="s">
        <v>12079</v>
      </c>
      <c r="B1232" t="s">
        <v>9618</v>
      </c>
      <c r="C1232">
        <v>6447</v>
      </c>
      <c r="D1232" t="s">
        <v>12080</v>
      </c>
      <c r="E1232">
        <v>0</v>
      </c>
    </row>
    <row r="1233" spans="1:5">
      <c r="A1233" t="s">
        <v>12081</v>
      </c>
      <c r="B1233" t="s">
        <v>9618</v>
      </c>
      <c r="C1233">
        <v>6447</v>
      </c>
      <c r="D1233" t="s">
        <v>12082</v>
      </c>
      <c r="E1233">
        <v>1.49</v>
      </c>
    </row>
    <row r="1234" spans="1:5">
      <c r="A1234" t="s">
        <v>12083</v>
      </c>
      <c r="B1234" t="s">
        <v>9618</v>
      </c>
      <c r="C1234">
        <v>6447</v>
      </c>
      <c r="D1234" t="s">
        <v>12084</v>
      </c>
      <c r="E1234">
        <v>4.47</v>
      </c>
    </row>
    <row r="1235" spans="1:5">
      <c r="A1235" t="s">
        <v>12085</v>
      </c>
      <c r="B1235" t="s">
        <v>9618</v>
      </c>
      <c r="C1235">
        <v>6447</v>
      </c>
      <c r="D1235" t="s">
        <v>12086</v>
      </c>
      <c r="E1235">
        <v>4.49</v>
      </c>
    </row>
    <row r="1236" spans="1:5">
      <c r="A1236" t="s">
        <v>12087</v>
      </c>
      <c r="B1236" t="s">
        <v>9618</v>
      </c>
      <c r="C1236">
        <v>6447</v>
      </c>
      <c r="D1236" t="s">
        <v>12088</v>
      </c>
      <c r="E1236">
        <v>4.55</v>
      </c>
    </row>
    <row r="1237" spans="1:5">
      <c r="A1237" t="s">
        <v>12089</v>
      </c>
      <c r="B1237" t="s">
        <v>9618</v>
      </c>
      <c r="C1237">
        <v>6447</v>
      </c>
      <c r="D1237" t="s">
        <v>12090</v>
      </c>
      <c r="E1237">
        <v>4.5599999999999996</v>
      </c>
    </row>
    <row r="1238" spans="1:5">
      <c r="A1238" t="s">
        <v>12091</v>
      </c>
      <c r="B1238" t="s">
        <v>9618</v>
      </c>
      <c r="C1238">
        <v>6447</v>
      </c>
      <c r="D1238" t="s">
        <v>12092</v>
      </c>
      <c r="E1238">
        <v>4.6100000000000003</v>
      </c>
    </row>
    <row r="1239" spans="1:5">
      <c r="A1239" t="s">
        <v>12093</v>
      </c>
      <c r="B1239" t="s">
        <v>9618</v>
      </c>
      <c r="C1239">
        <v>6447</v>
      </c>
      <c r="D1239" t="s">
        <v>12094</v>
      </c>
      <c r="E1239">
        <v>4.63</v>
      </c>
    </row>
    <row r="1240" spans="1:5">
      <c r="A1240" t="s">
        <v>12095</v>
      </c>
      <c r="B1240" t="s">
        <v>9618</v>
      </c>
      <c r="C1240">
        <v>6447</v>
      </c>
      <c r="D1240" t="s">
        <v>12096</v>
      </c>
      <c r="E1240">
        <v>4.6500000000000004</v>
      </c>
    </row>
    <row r="1241" spans="1:5">
      <c r="A1241" t="s">
        <v>12097</v>
      </c>
      <c r="B1241" t="s">
        <v>9618</v>
      </c>
      <c r="C1241">
        <v>6447</v>
      </c>
      <c r="D1241" t="s">
        <v>12098</v>
      </c>
      <c r="E1241">
        <v>4.6399999999999997</v>
      </c>
    </row>
    <row r="1242" spans="1:5">
      <c r="A1242" t="s">
        <v>12099</v>
      </c>
      <c r="B1242" t="s">
        <v>9618</v>
      </c>
      <c r="C1242">
        <v>6447</v>
      </c>
      <c r="D1242" t="s">
        <v>12100</v>
      </c>
      <c r="E1242">
        <v>4.6100000000000003</v>
      </c>
    </row>
    <row r="1243" spans="1:5">
      <c r="A1243" t="s">
        <v>12101</v>
      </c>
      <c r="B1243" t="s">
        <v>9618</v>
      </c>
      <c r="C1243">
        <v>6447</v>
      </c>
      <c r="D1243" t="s">
        <v>12102</v>
      </c>
      <c r="E1243">
        <v>6.17</v>
      </c>
    </row>
    <row r="1244" spans="1:5">
      <c r="A1244" t="s">
        <v>12103</v>
      </c>
      <c r="B1244" t="s">
        <v>9618</v>
      </c>
      <c r="C1244">
        <v>6447</v>
      </c>
      <c r="D1244" t="s">
        <v>12104</v>
      </c>
      <c r="E1244">
        <v>0.75</v>
      </c>
    </row>
    <row r="1245" spans="1:5">
      <c r="A1245" t="s">
        <v>12105</v>
      </c>
      <c r="B1245" t="s">
        <v>9618</v>
      </c>
      <c r="C1245">
        <v>6447</v>
      </c>
      <c r="D1245" t="s">
        <v>12106</v>
      </c>
      <c r="E1245">
        <v>0</v>
      </c>
    </row>
    <row r="1246" spans="1:5">
      <c r="A1246" t="s">
        <v>12107</v>
      </c>
      <c r="B1246" t="s">
        <v>9618</v>
      </c>
      <c r="C1246">
        <v>6447</v>
      </c>
      <c r="D1246" t="s">
        <v>12108</v>
      </c>
      <c r="E1246">
        <v>0</v>
      </c>
    </row>
    <row r="1247" spans="1:5">
      <c r="A1247" t="s">
        <v>12109</v>
      </c>
      <c r="B1247" t="s">
        <v>9618</v>
      </c>
      <c r="C1247">
        <v>6447</v>
      </c>
      <c r="D1247" t="s">
        <v>12110</v>
      </c>
      <c r="E1247">
        <v>0</v>
      </c>
    </row>
    <row r="1248" spans="1:5">
      <c r="A1248" t="s">
        <v>12111</v>
      </c>
      <c r="B1248" t="s">
        <v>9618</v>
      </c>
      <c r="C1248">
        <v>6447</v>
      </c>
      <c r="D1248" t="s">
        <v>12112</v>
      </c>
      <c r="E1248">
        <v>0</v>
      </c>
    </row>
    <row r="1249" spans="1:5">
      <c r="A1249" t="s">
        <v>12113</v>
      </c>
      <c r="B1249" t="s">
        <v>9618</v>
      </c>
      <c r="C1249">
        <v>6447</v>
      </c>
      <c r="D1249" t="s">
        <v>12114</v>
      </c>
      <c r="E1249">
        <v>0</v>
      </c>
    </row>
    <row r="1250" spans="1:5">
      <c r="A1250" t="s">
        <v>12115</v>
      </c>
      <c r="B1250" t="s">
        <v>9618</v>
      </c>
      <c r="C1250">
        <v>6447</v>
      </c>
      <c r="D1250" t="s">
        <v>12116</v>
      </c>
      <c r="E1250">
        <v>0</v>
      </c>
    </row>
    <row r="1251" spans="1:5">
      <c r="A1251" t="s">
        <v>12117</v>
      </c>
      <c r="B1251" t="s">
        <v>9618</v>
      </c>
      <c r="C1251">
        <v>6447</v>
      </c>
      <c r="D1251" t="s">
        <v>12118</v>
      </c>
      <c r="E1251">
        <v>0</v>
      </c>
    </row>
    <row r="1252" spans="1:5">
      <c r="A1252" t="s">
        <v>12119</v>
      </c>
      <c r="B1252" t="s">
        <v>9618</v>
      </c>
      <c r="C1252">
        <v>6447</v>
      </c>
      <c r="D1252" t="s">
        <v>12120</v>
      </c>
      <c r="E1252">
        <v>0</v>
      </c>
    </row>
    <row r="1253" spans="1:5">
      <c r="A1253" t="s">
        <v>12121</v>
      </c>
      <c r="B1253" t="s">
        <v>9618</v>
      </c>
      <c r="C1253">
        <v>6447</v>
      </c>
      <c r="D1253" t="s">
        <v>12122</v>
      </c>
      <c r="E1253">
        <v>0</v>
      </c>
    </row>
    <row r="1254" spans="1:5">
      <c r="A1254" t="s">
        <v>12123</v>
      </c>
      <c r="B1254" t="s">
        <v>9618</v>
      </c>
      <c r="C1254">
        <v>6447</v>
      </c>
      <c r="D1254" t="s">
        <v>12124</v>
      </c>
      <c r="E1254">
        <v>0</v>
      </c>
    </row>
    <row r="1255" spans="1:5">
      <c r="A1255" t="s">
        <v>12125</v>
      </c>
      <c r="B1255" t="s">
        <v>9618</v>
      </c>
      <c r="C1255">
        <v>6447</v>
      </c>
      <c r="D1255" t="s">
        <v>12126</v>
      </c>
      <c r="E1255">
        <v>0</v>
      </c>
    </row>
    <row r="1256" spans="1:5">
      <c r="A1256" t="s">
        <v>12127</v>
      </c>
      <c r="B1256" t="s">
        <v>9618</v>
      </c>
      <c r="C1256">
        <v>6447</v>
      </c>
      <c r="D1256" t="s">
        <v>12128</v>
      </c>
      <c r="E1256">
        <v>0</v>
      </c>
    </row>
    <row r="1257" spans="1:5">
      <c r="A1257" t="s">
        <v>12129</v>
      </c>
      <c r="B1257" t="s">
        <v>9618</v>
      </c>
      <c r="C1257">
        <v>6447</v>
      </c>
      <c r="D1257" t="s">
        <v>12130</v>
      </c>
      <c r="E1257">
        <v>1.48</v>
      </c>
    </row>
    <row r="1258" spans="1:5">
      <c r="A1258" t="s">
        <v>12131</v>
      </c>
      <c r="B1258" t="s">
        <v>9618</v>
      </c>
      <c r="C1258">
        <v>6447</v>
      </c>
      <c r="D1258" t="s">
        <v>12132</v>
      </c>
      <c r="E1258">
        <v>14.37</v>
      </c>
    </row>
    <row r="1259" spans="1:5">
      <c r="A1259" t="s">
        <v>12133</v>
      </c>
      <c r="B1259" t="s">
        <v>9618</v>
      </c>
      <c r="C1259">
        <v>6447</v>
      </c>
      <c r="D1259" t="s">
        <v>12134</v>
      </c>
      <c r="E1259">
        <v>21.93</v>
      </c>
    </row>
    <row r="1260" spans="1:5">
      <c r="A1260" t="s">
        <v>12135</v>
      </c>
      <c r="B1260" t="s">
        <v>9618</v>
      </c>
      <c r="C1260">
        <v>6447</v>
      </c>
      <c r="D1260" t="s">
        <v>12136</v>
      </c>
      <c r="E1260">
        <v>5.23</v>
      </c>
    </row>
    <row r="1261" spans="1:5">
      <c r="A1261" t="s">
        <v>12137</v>
      </c>
      <c r="B1261" t="s">
        <v>9618</v>
      </c>
      <c r="C1261">
        <v>6447</v>
      </c>
      <c r="D1261" t="s">
        <v>12138</v>
      </c>
      <c r="E1261">
        <v>16.3</v>
      </c>
    </row>
    <row r="1262" spans="1:5">
      <c r="A1262" t="s">
        <v>12139</v>
      </c>
      <c r="B1262" t="s">
        <v>9618</v>
      </c>
      <c r="C1262">
        <v>6447</v>
      </c>
      <c r="D1262" t="s">
        <v>12140</v>
      </c>
      <c r="E1262">
        <v>12.03</v>
      </c>
    </row>
    <row r="1263" spans="1:5">
      <c r="A1263" t="s">
        <v>12141</v>
      </c>
      <c r="B1263" t="s">
        <v>9618</v>
      </c>
      <c r="C1263">
        <v>6447</v>
      </c>
      <c r="D1263" t="s">
        <v>12142</v>
      </c>
      <c r="E1263">
        <v>16.82</v>
      </c>
    </row>
    <row r="1264" spans="1:5">
      <c r="A1264" t="s">
        <v>12143</v>
      </c>
      <c r="B1264" t="s">
        <v>9618</v>
      </c>
      <c r="C1264">
        <v>6447</v>
      </c>
      <c r="D1264" t="s">
        <v>12144</v>
      </c>
      <c r="E1264">
        <v>4.7</v>
      </c>
    </row>
    <row r="1265" spans="1:5">
      <c r="A1265" t="s">
        <v>12145</v>
      </c>
      <c r="B1265" t="s">
        <v>9618</v>
      </c>
      <c r="C1265">
        <v>6447</v>
      </c>
      <c r="D1265" t="s">
        <v>12146</v>
      </c>
      <c r="E1265">
        <v>4.68</v>
      </c>
    </row>
    <row r="1266" spans="1:5">
      <c r="A1266" t="s">
        <v>12147</v>
      </c>
      <c r="B1266" t="s">
        <v>9618</v>
      </c>
      <c r="C1266">
        <v>6447</v>
      </c>
      <c r="D1266" t="s">
        <v>12148</v>
      </c>
      <c r="E1266">
        <v>4.66</v>
      </c>
    </row>
    <row r="1267" spans="1:5">
      <c r="A1267" t="s">
        <v>12149</v>
      </c>
      <c r="B1267" t="s">
        <v>9618</v>
      </c>
      <c r="C1267">
        <v>6447</v>
      </c>
      <c r="D1267" t="s">
        <v>12150</v>
      </c>
      <c r="E1267">
        <v>4.62</v>
      </c>
    </row>
    <row r="1268" spans="1:5">
      <c r="A1268" t="s">
        <v>12151</v>
      </c>
      <c r="B1268" t="s">
        <v>9618</v>
      </c>
      <c r="C1268">
        <v>6447</v>
      </c>
      <c r="D1268" t="s">
        <v>12152</v>
      </c>
      <c r="E1268">
        <v>0.77</v>
      </c>
    </row>
    <row r="1269" spans="1:5">
      <c r="A1269" t="s">
        <v>12153</v>
      </c>
      <c r="B1269" t="s">
        <v>9618</v>
      </c>
      <c r="C1269">
        <v>6447</v>
      </c>
      <c r="D1269" t="s">
        <v>12154</v>
      </c>
      <c r="E1269">
        <v>0</v>
      </c>
    </row>
    <row r="1270" spans="1:5">
      <c r="A1270" t="s">
        <v>12155</v>
      </c>
      <c r="B1270" t="s">
        <v>9618</v>
      </c>
      <c r="C1270">
        <v>6447</v>
      </c>
      <c r="D1270" t="s">
        <v>12156</v>
      </c>
      <c r="E1270">
        <v>0</v>
      </c>
    </row>
    <row r="1271" spans="1:5">
      <c r="A1271" t="s">
        <v>12157</v>
      </c>
      <c r="B1271" t="s">
        <v>9618</v>
      </c>
      <c r="C1271">
        <v>6447</v>
      </c>
      <c r="D1271" t="s">
        <v>12158</v>
      </c>
      <c r="E1271">
        <v>0</v>
      </c>
    </row>
    <row r="1272" spans="1:5">
      <c r="A1272" t="s">
        <v>12159</v>
      </c>
      <c r="B1272" t="s">
        <v>9618</v>
      </c>
      <c r="C1272">
        <v>6447</v>
      </c>
      <c r="D1272" t="s">
        <v>12160</v>
      </c>
      <c r="E1272">
        <v>0</v>
      </c>
    </row>
    <row r="1273" spans="1:5">
      <c r="A1273" t="s">
        <v>12161</v>
      </c>
      <c r="B1273" t="s">
        <v>9618</v>
      </c>
      <c r="C1273">
        <v>6447</v>
      </c>
      <c r="D1273" t="s">
        <v>12162</v>
      </c>
      <c r="E1273">
        <v>0</v>
      </c>
    </row>
    <row r="1274" spans="1:5">
      <c r="A1274" t="s">
        <v>12163</v>
      </c>
      <c r="B1274" t="s">
        <v>9618</v>
      </c>
      <c r="C1274">
        <v>6447</v>
      </c>
      <c r="D1274" t="s">
        <v>12164</v>
      </c>
      <c r="E1274">
        <v>0</v>
      </c>
    </row>
    <row r="1275" spans="1:5">
      <c r="A1275" t="s">
        <v>12165</v>
      </c>
      <c r="B1275" t="s">
        <v>9618</v>
      </c>
      <c r="C1275">
        <v>6447</v>
      </c>
      <c r="D1275" t="s">
        <v>12166</v>
      </c>
      <c r="E1275">
        <v>0</v>
      </c>
    </row>
    <row r="1276" spans="1:5">
      <c r="A1276" t="s">
        <v>12167</v>
      </c>
      <c r="B1276" t="s">
        <v>9618</v>
      </c>
      <c r="C1276">
        <v>6447</v>
      </c>
      <c r="D1276" t="s">
        <v>12168</v>
      </c>
      <c r="E1276">
        <v>0</v>
      </c>
    </row>
    <row r="1277" spans="1:5">
      <c r="A1277" t="s">
        <v>12169</v>
      </c>
      <c r="B1277" t="s">
        <v>9618</v>
      </c>
      <c r="C1277">
        <v>6447</v>
      </c>
      <c r="D1277" t="s">
        <v>12170</v>
      </c>
      <c r="E1277">
        <v>0</v>
      </c>
    </row>
    <row r="1278" spans="1:5">
      <c r="A1278" t="s">
        <v>12171</v>
      </c>
      <c r="B1278" t="s">
        <v>9618</v>
      </c>
      <c r="C1278">
        <v>6447</v>
      </c>
      <c r="D1278" t="s">
        <v>12172</v>
      </c>
      <c r="E1278">
        <v>0</v>
      </c>
    </row>
    <row r="1279" spans="1:5">
      <c r="A1279" t="s">
        <v>12173</v>
      </c>
      <c r="B1279" t="s">
        <v>9618</v>
      </c>
      <c r="C1279">
        <v>6447</v>
      </c>
      <c r="D1279" t="s">
        <v>12174</v>
      </c>
      <c r="E1279">
        <v>0</v>
      </c>
    </row>
    <row r="1280" spans="1:5">
      <c r="A1280" t="s">
        <v>12175</v>
      </c>
      <c r="B1280" t="s">
        <v>9618</v>
      </c>
      <c r="C1280">
        <v>6447</v>
      </c>
      <c r="D1280" t="s">
        <v>12176</v>
      </c>
      <c r="E1280">
        <v>0</v>
      </c>
    </row>
    <row r="1281" spans="1:5">
      <c r="A1281" t="s">
        <v>12177</v>
      </c>
      <c r="B1281" t="s">
        <v>9618</v>
      </c>
      <c r="C1281">
        <v>6447</v>
      </c>
      <c r="D1281" t="s">
        <v>12178</v>
      </c>
      <c r="E1281">
        <v>1.53</v>
      </c>
    </row>
    <row r="1282" spans="1:5">
      <c r="A1282" t="s">
        <v>12179</v>
      </c>
      <c r="B1282" t="s">
        <v>9618</v>
      </c>
      <c r="C1282">
        <v>6447</v>
      </c>
      <c r="D1282" t="s">
        <v>12180</v>
      </c>
      <c r="E1282">
        <v>4.55</v>
      </c>
    </row>
    <row r="1283" spans="1:5">
      <c r="A1283" t="s">
        <v>12181</v>
      </c>
      <c r="B1283" t="s">
        <v>9618</v>
      </c>
      <c r="C1283">
        <v>6447</v>
      </c>
      <c r="D1283" t="s">
        <v>12182</v>
      </c>
      <c r="E1283">
        <v>4.5999999999999996</v>
      </c>
    </row>
    <row r="1284" spans="1:5">
      <c r="A1284" t="s">
        <v>12183</v>
      </c>
      <c r="B1284" t="s">
        <v>9618</v>
      </c>
      <c r="C1284">
        <v>6447</v>
      </c>
      <c r="D1284" t="s">
        <v>12184</v>
      </c>
      <c r="E1284">
        <v>4.66</v>
      </c>
    </row>
    <row r="1285" spans="1:5">
      <c r="A1285" t="s">
        <v>12185</v>
      </c>
      <c r="B1285" t="s">
        <v>9618</v>
      </c>
      <c r="C1285">
        <v>6447</v>
      </c>
      <c r="D1285" t="s">
        <v>12186</v>
      </c>
      <c r="E1285">
        <v>7.33</v>
      </c>
    </row>
    <row r="1286" spans="1:5">
      <c r="A1286" t="s">
        <v>12187</v>
      </c>
      <c r="B1286" t="s">
        <v>9618</v>
      </c>
      <c r="C1286">
        <v>6447</v>
      </c>
      <c r="D1286" t="s">
        <v>12188</v>
      </c>
      <c r="E1286">
        <v>5.64</v>
      </c>
    </row>
    <row r="1287" spans="1:5">
      <c r="A1287" t="s">
        <v>12189</v>
      </c>
      <c r="B1287" t="s">
        <v>9618</v>
      </c>
      <c r="C1287">
        <v>6447</v>
      </c>
      <c r="D1287" t="s">
        <v>12190</v>
      </c>
      <c r="E1287">
        <v>4.71</v>
      </c>
    </row>
    <row r="1288" spans="1:5">
      <c r="A1288" t="s">
        <v>12191</v>
      </c>
      <c r="B1288" t="s">
        <v>9618</v>
      </c>
      <c r="C1288">
        <v>6447</v>
      </c>
      <c r="D1288" t="s">
        <v>12192</v>
      </c>
      <c r="E1288">
        <v>4.7</v>
      </c>
    </row>
    <row r="1289" spans="1:5">
      <c r="A1289" t="s">
        <v>12193</v>
      </c>
      <c r="B1289" t="s">
        <v>9618</v>
      </c>
      <c r="C1289">
        <v>6447</v>
      </c>
      <c r="D1289" t="s">
        <v>12194</v>
      </c>
      <c r="E1289">
        <v>4.7300000000000004</v>
      </c>
    </row>
    <row r="1290" spans="1:5">
      <c r="A1290" t="s">
        <v>12195</v>
      </c>
      <c r="B1290" t="s">
        <v>9618</v>
      </c>
      <c r="C1290">
        <v>6447</v>
      </c>
      <c r="D1290" t="s">
        <v>12196</v>
      </c>
      <c r="E1290">
        <v>5.96</v>
      </c>
    </row>
    <row r="1291" spans="1:5">
      <c r="A1291" t="s">
        <v>12197</v>
      </c>
      <c r="B1291" t="s">
        <v>9618</v>
      </c>
      <c r="C1291">
        <v>6447</v>
      </c>
      <c r="D1291" t="s">
        <v>12198</v>
      </c>
      <c r="E1291">
        <v>6.39</v>
      </c>
    </row>
    <row r="1292" spans="1:5">
      <c r="A1292" t="s">
        <v>12199</v>
      </c>
      <c r="B1292" t="s">
        <v>9618</v>
      </c>
      <c r="C1292">
        <v>6447</v>
      </c>
      <c r="D1292" t="s">
        <v>12200</v>
      </c>
      <c r="E1292">
        <v>0.78</v>
      </c>
    </row>
    <row r="1293" spans="1:5">
      <c r="A1293" t="s">
        <v>12201</v>
      </c>
      <c r="B1293" t="s">
        <v>9618</v>
      </c>
      <c r="C1293">
        <v>6447</v>
      </c>
      <c r="D1293" t="s">
        <v>12202</v>
      </c>
      <c r="E1293">
        <v>0</v>
      </c>
    </row>
    <row r="1294" spans="1:5">
      <c r="A1294" t="s">
        <v>12203</v>
      </c>
      <c r="B1294" t="s">
        <v>9618</v>
      </c>
      <c r="C1294">
        <v>6447</v>
      </c>
      <c r="D1294" t="s">
        <v>12204</v>
      </c>
      <c r="E1294">
        <v>0</v>
      </c>
    </row>
    <row r="1295" spans="1:5">
      <c r="A1295" t="s">
        <v>12205</v>
      </c>
      <c r="B1295" t="s">
        <v>9618</v>
      </c>
      <c r="C1295">
        <v>6447</v>
      </c>
      <c r="D1295" t="s">
        <v>12206</v>
      </c>
      <c r="E1295">
        <v>0</v>
      </c>
    </row>
    <row r="1296" spans="1:5">
      <c r="A1296" t="s">
        <v>12207</v>
      </c>
      <c r="B1296" t="s">
        <v>9618</v>
      </c>
      <c r="C1296">
        <v>6447</v>
      </c>
      <c r="D1296" t="s">
        <v>12208</v>
      </c>
      <c r="E1296">
        <v>0</v>
      </c>
    </row>
    <row r="1297" spans="1:5">
      <c r="A1297" t="s">
        <v>12209</v>
      </c>
      <c r="B1297" t="s">
        <v>9618</v>
      </c>
      <c r="C1297">
        <v>6447</v>
      </c>
      <c r="D1297" t="s">
        <v>12210</v>
      </c>
      <c r="E1297">
        <v>0</v>
      </c>
    </row>
    <row r="1298" spans="1:5">
      <c r="A1298" t="s">
        <v>12211</v>
      </c>
      <c r="B1298" t="s">
        <v>9618</v>
      </c>
      <c r="C1298">
        <v>6447</v>
      </c>
      <c r="D1298" t="s">
        <v>12212</v>
      </c>
      <c r="E1298">
        <v>0</v>
      </c>
    </row>
    <row r="1299" spans="1:5">
      <c r="A1299" t="s">
        <v>12213</v>
      </c>
      <c r="B1299" t="s">
        <v>9618</v>
      </c>
      <c r="C1299">
        <v>6447</v>
      </c>
      <c r="D1299" t="s">
        <v>12214</v>
      </c>
      <c r="E1299">
        <v>0</v>
      </c>
    </row>
    <row r="1300" spans="1:5">
      <c r="A1300" t="s">
        <v>12215</v>
      </c>
      <c r="B1300" t="s">
        <v>9618</v>
      </c>
      <c r="C1300">
        <v>6447</v>
      </c>
      <c r="D1300" t="s">
        <v>12216</v>
      </c>
      <c r="E1300">
        <v>0</v>
      </c>
    </row>
    <row r="1301" spans="1:5">
      <c r="A1301" t="s">
        <v>12217</v>
      </c>
      <c r="B1301" t="s">
        <v>9618</v>
      </c>
      <c r="C1301">
        <v>6447</v>
      </c>
      <c r="D1301" t="s">
        <v>12218</v>
      </c>
      <c r="E1301">
        <v>0</v>
      </c>
    </row>
    <row r="1302" spans="1:5">
      <c r="A1302" t="s">
        <v>12219</v>
      </c>
      <c r="B1302" t="s">
        <v>9618</v>
      </c>
      <c r="C1302">
        <v>6447</v>
      </c>
      <c r="D1302" t="s">
        <v>12220</v>
      </c>
      <c r="E1302">
        <v>0</v>
      </c>
    </row>
    <row r="1303" spans="1:5">
      <c r="A1303" t="s">
        <v>12221</v>
      </c>
      <c r="B1303" t="s">
        <v>9618</v>
      </c>
      <c r="C1303">
        <v>6447</v>
      </c>
      <c r="D1303" t="s">
        <v>12222</v>
      </c>
      <c r="E1303">
        <v>0</v>
      </c>
    </row>
    <row r="1304" spans="1:5">
      <c r="A1304" t="s">
        <v>12223</v>
      </c>
      <c r="B1304" t="s">
        <v>9618</v>
      </c>
      <c r="C1304">
        <v>6447</v>
      </c>
      <c r="D1304" t="s">
        <v>12224</v>
      </c>
      <c r="E1304">
        <v>0</v>
      </c>
    </row>
    <row r="1305" spans="1:5">
      <c r="A1305" t="s">
        <v>12225</v>
      </c>
      <c r="B1305" t="s">
        <v>9618</v>
      </c>
      <c r="C1305">
        <v>6447</v>
      </c>
      <c r="D1305" t="s">
        <v>12226</v>
      </c>
      <c r="E1305">
        <v>2.09</v>
      </c>
    </row>
    <row r="1306" spans="1:5">
      <c r="A1306" t="s">
        <v>12227</v>
      </c>
      <c r="B1306" t="s">
        <v>9618</v>
      </c>
      <c r="C1306">
        <v>6447</v>
      </c>
      <c r="D1306" t="s">
        <v>12228</v>
      </c>
      <c r="E1306">
        <v>21.93</v>
      </c>
    </row>
    <row r="1307" spans="1:5">
      <c r="A1307" t="s">
        <v>12229</v>
      </c>
      <c r="B1307" t="s">
        <v>9618</v>
      </c>
      <c r="C1307">
        <v>6447</v>
      </c>
      <c r="D1307" t="s">
        <v>12230</v>
      </c>
      <c r="E1307">
        <v>63.33</v>
      </c>
    </row>
    <row r="1308" spans="1:5">
      <c r="A1308" t="s">
        <v>12231</v>
      </c>
      <c r="B1308" t="s">
        <v>9618</v>
      </c>
      <c r="C1308">
        <v>6447</v>
      </c>
      <c r="D1308" t="s">
        <v>12232</v>
      </c>
      <c r="E1308">
        <v>285.47000000000003</v>
      </c>
    </row>
    <row r="1309" spans="1:5">
      <c r="A1309" t="s">
        <v>12233</v>
      </c>
      <c r="B1309" t="s">
        <v>9618</v>
      </c>
      <c r="C1309">
        <v>6447</v>
      </c>
      <c r="D1309" t="s">
        <v>12234</v>
      </c>
      <c r="E1309">
        <v>8.59</v>
      </c>
    </row>
    <row r="1310" spans="1:5">
      <c r="A1310" t="s">
        <v>12235</v>
      </c>
      <c r="B1310" t="s">
        <v>9618</v>
      </c>
      <c r="C1310">
        <v>6447</v>
      </c>
      <c r="D1310" t="s">
        <v>12236</v>
      </c>
      <c r="E1310">
        <v>57.58</v>
      </c>
    </row>
    <row r="1311" spans="1:5">
      <c r="A1311" t="s">
        <v>12237</v>
      </c>
      <c r="B1311" t="s">
        <v>9618</v>
      </c>
      <c r="C1311">
        <v>6447</v>
      </c>
      <c r="D1311" t="s">
        <v>12238</v>
      </c>
      <c r="E1311">
        <v>9.02</v>
      </c>
    </row>
    <row r="1312" spans="1:5">
      <c r="A1312" t="s">
        <v>12239</v>
      </c>
      <c r="B1312" t="s">
        <v>9618</v>
      </c>
      <c r="C1312">
        <v>6447</v>
      </c>
      <c r="D1312" t="s">
        <v>12240</v>
      </c>
      <c r="E1312">
        <v>6.22</v>
      </c>
    </row>
    <row r="1313" spans="1:5">
      <c r="A1313" t="s">
        <v>12241</v>
      </c>
      <c r="B1313" t="s">
        <v>9618</v>
      </c>
      <c r="C1313">
        <v>6447</v>
      </c>
      <c r="D1313" t="s">
        <v>12242</v>
      </c>
      <c r="E1313">
        <v>4.6100000000000003</v>
      </c>
    </row>
    <row r="1314" spans="1:5">
      <c r="A1314" t="s">
        <v>12243</v>
      </c>
      <c r="B1314" t="s">
        <v>9618</v>
      </c>
      <c r="C1314">
        <v>6447</v>
      </c>
      <c r="D1314" t="s">
        <v>12244</v>
      </c>
      <c r="E1314">
        <v>4.53</v>
      </c>
    </row>
    <row r="1315" spans="1:5">
      <c r="A1315" t="s">
        <v>12245</v>
      </c>
      <c r="B1315" t="s">
        <v>9618</v>
      </c>
      <c r="C1315">
        <v>6447</v>
      </c>
      <c r="D1315" t="s">
        <v>12246</v>
      </c>
      <c r="E1315">
        <v>4.54</v>
      </c>
    </row>
    <row r="1316" spans="1:5">
      <c r="A1316" t="s">
        <v>12247</v>
      </c>
      <c r="B1316" t="s">
        <v>9618</v>
      </c>
      <c r="C1316">
        <v>6447</v>
      </c>
      <c r="D1316" t="s">
        <v>12248</v>
      </c>
      <c r="E1316">
        <v>1.51</v>
      </c>
    </row>
    <row r="1317" spans="1:5">
      <c r="A1317" t="s">
        <v>12249</v>
      </c>
      <c r="B1317" t="s">
        <v>9618</v>
      </c>
      <c r="C1317">
        <v>6447</v>
      </c>
      <c r="D1317" t="s">
        <v>12250</v>
      </c>
      <c r="E1317">
        <v>0</v>
      </c>
    </row>
    <row r="1318" spans="1:5">
      <c r="A1318" t="s">
        <v>12251</v>
      </c>
      <c r="B1318" t="s">
        <v>9618</v>
      </c>
      <c r="C1318">
        <v>6447</v>
      </c>
      <c r="D1318" t="s">
        <v>12252</v>
      </c>
      <c r="E1318">
        <v>0</v>
      </c>
    </row>
    <row r="1319" spans="1:5">
      <c r="A1319" t="s">
        <v>12253</v>
      </c>
      <c r="B1319" t="s">
        <v>9618</v>
      </c>
      <c r="C1319">
        <v>6447</v>
      </c>
      <c r="D1319" t="s">
        <v>12254</v>
      </c>
      <c r="E1319">
        <v>0</v>
      </c>
    </row>
    <row r="1320" spans="1:5">
      <c r="A1320" t="s">
        <v>12255</v>
      </c>
      <c r="B1320" t="s">
        <v>9618</v>
      </c>
      <c r="C1320">
        <v>6447</v>
      </c>
      <c r="D1320" t="s">
        <v>12256</v>
      </c>
      <c r="E1320">
        <v>0</v>
      </c>
    </row>
    <row r="1321" spans="1:5">
      <c r="A1321" t="s">
        <v>12257</v>
      </c>
      <c r="B1321" t="s">
        <v>9618</v>
      </c>
      <c r="C1321">
        <v>6447</v>
      </c>
      <c r="D1321" t="s">
        <v>12258</v>
      </c>
      <c r="E1321">
        <v>0</v>
      </c>
    </row>
    <row r="1322" spans="1:5">
      <c r="A1322" t="s">
        <v>12259</v>
      </c>
      <c r="B1322" t="s">
        <v>9618</v>
      </c>
      <c r="C1322">
        <v>6447</v>
      </c>
      <c r="D1322" t="s">
        <v>12260</v>
      </c>
      <c r="E1322">
        <v>0</v>
      </c>
    </row>
    <row r="1323" spans="1:5">
      <c r="A1323" t="s">
        <v>12261</v>
      </c>
      <c r="B1323" t="s">
        <v>9618</v>
      </c>
      <c r="C1323">
        <v>6447</v>
      </c>
      <c r="D1323" t="s">
        <v>12262</v>
      </c>
      <c r="E1323">
        <v>0</v>
      </c>
    </row>
    <row r="1324" spans="1:5">
      <c r="A1324" t="s">
        <v>12263</v>
      </c>
      <c r="B1324" t="s">
        <v>9618</v>
      </c>
      <c r="C1324">
        <v>6447</v>
      </c>
      <c r="D1324" t="s">
        <v>12264</v>
      </c>
      <c r="E1324">
        <v>0</v>
      </c>
    </row>
    <row r="1325" spans="1:5">
      <c r="A1325" t="s">
        <v>12265</v>
      </c>
      <c r="B1325" t="s">
        <v>9618</v>
      </c>
      <c r="C1325">
        <v>6447</v>
      </c>
      <c r="D1325" t="s">
        <v>12266</v>
      </c>
      <c r="E1325">
        <v>0</v>
      </c>
    </row>
    <row r="1326" spans="1:5">
      <c r="A1326" t="s">
        <v>12267</v>
      </c>
      <c r="B1326" t="s">
        <v>9618</v>
      </c>
      <c r="C1326">
        <v>6447</v>
      </c>
      <c r="D1326" t="s">
        <v>12268</v>
      </c>
      <c r="E1326">
        <v>0</v>
      </c>
    </row>
    <row r="1327" spans="1:5">
      <c r="A1327" t="s">
        <v>12269</v>
      </c>
      <c r="B1327" t="s">
        <v>9618</v>
      </c>
      <c r="C1327">
        <v>6447</v>
      </c>
      <c r="D1327" t="s">
        <v>12270</v>
      </c>
      <c r="E1327">
        <v>0</v>
      </c>
    </row>
    <row r="1328" spans="1:5">
      <c r="A1328" t="s">
        <v>12271</v>
      </c>
      <c r="B1328" t="s">
        <v>9618</v>
      </c>
      <c r="C1328">
        <v>6447</v>
      </c>
      <c r="D1328" t="s">
        <v>12272</v>
      </c>
      <c r="E1328">
        <v>0</v>
      </c>
    </row>
    <row r="1329" spans="1:5">
      <c r="A1329" t="s">
        <v>12273</v>
      </c>
      <c r="B1329" t="s">
        <v>9618</v>
      </c>
      <c r="C1329">
        <v>6447</v>
      </c>
      <c r="D1329" t="s">
        <v>12274</v>
      </c>
      <c r="E1329">
        <v>1.47</v>
      </c>
    </row>
    <row r="1330" spans="1:5">
      <c r="A1330" t="s">
        <v>12275</v>
      </c>
      <c r="B1330" t="s">
        <v>9618</v>
      </c>
      <c r="C1330">
        <v>6447</v>
      </c>
      <c r="D1330" t="s">
        <v>12276</v>
      </c>
      <c r="E1330">
        <v>18.57</v>
      </c>
    </row>
    <row r="1331" spans="1:5">
      <c r="A1331" t="s">
        <v>12277</v>
      </c>
      <c r="B1331" t="s">
        <v>9618</v>
      </c>
      <c r="C1331">
        <v>6447</v>
      </c>
      <c r="D1331" t="s">
        <v>12278</v>
      </c>
      <c r="E1331">
        <v>449.11</v>
      </c>
    </row>
    <row r="1332" spans="1:5">
      <c r="A1332" t="s">
        <v>12279</v>
      </c>
      <c r="B1332" t="s">
        <v>9618</v>
      </c>
      <c r="C1332">
        <v>6447</v>
      </c>
      <c r="D1332" t="s">
        <v>12280</v>
      </c>
      <c r="E1332">
        <v>394.93</v>
      </c>
    </row>
    <row r="1333" spans="1:5">
      <c r="A1333" t="s">
        <v>12281</v>
      </c>
      <c r="B1333" t="s">
        <v>9618</v>
      </c>
      <c r="C1333">
        <v>6447</v>
      </c>
      <c r="D1333" t="s">
        <v>12282</v>
      </c>
      <c r="E1333">
        <v>372.4</v>
      </c>
    </row>
    <row r="1334" spans="1:5">
      <c r="A1334" t="s">
        <v>12283</v>
      </c>
      <c r="B1334" t="s">
        <v>9618</v>
      </c>
      <c r="C1334">
        <v>6447</v>
      </c>
      <c r="D1334" t="s">
        <v>12284</v>
      </c>
      <c r="E1334">
        <v>421.21</v>
      </c>
    </row>
    <row r="1335" spans="1:5">
      <c r="A1335" t="s">
        <v>12285</v>
      </c>
      <c r="B1335" t="s">
        <v>9618</v>
      </c>
      <c r="C1335">
        <v>6447</v>
      </c>
      <c r="D1335" t="s">
        <v>12286</v>
      </c>
      <c r="E1335">
        <v>162.19999999999999</v>
      </c>
    </row>
    <row r="1336" spans="1:5">
      <c r="A1336" t="s">
        <v>12287</v>
      </c>
      <c r="B1336" t="s">
        <v>9618</v>
      </c>
      <c r="C1336">
        <v>6447</v>
      </c>
      <c r="D1336" t="s">
        <v>12288</v>
      </c>
      <c r="E1336">
        <v>418.68</v>
      </c>
    </row>
    <row r="1337" spans="1:5">
      <c r="A1337" t="s">
        <v>12289</v>
      </c>
      <c r="B1337" t="s">
        <v>9618</v>
      </c>
      <c r="C1337">
        <v>6447</v>
      </c>
      <c r="D1337" t="s">
        <v>12290</v>
      </c>
      <c r="E1337">
        <v>421.27</v>
      </c>
    </row>
    <row r="1338" spans="1:5">
      <c r="A1338" t="s">
        <v>12291</v>
      </c>
      <c r="B1338" t="s">
        <v>9618</v>
      </c>
      <c r="C1338">
        <v>6447</v>
      </c>
      <c r="D1338" t="s">
        <v>12292</v>
      </c>
      <c r="E1338">
        <v>143.54</v>
      </c>
    </row>
    <row r="1339" spans="1:5">
      <c r="A1339" t="s">
        <v>12293</v>
      </c>
      <c r="B1339" t="s">
        <v>9618</v>
      </c>
      <c r="C1339">
        <v>6447</v>
      </c>
      <c r="D1339" t="s">
        <v>12294</v>
      </c>
      <c r="E1339">
        <v>42.15</v>
      </c>
    </row>
    <row r="1340" spans="1:5">
      <c r="A1340" t="s">
        <v>12295</v>
      </c>
      <c r="B1340" t="s">
        <v>9618</v>
      </c>
      <c r="C1340">
        <v>6447</v>
      </c>
      <c r="D1340" t="s">
        <v>12296</v>
      </c>
      <c r="E1340">
        <v>1.57</v>
      </c>
    </row>
    <row r="1341" spans="1:5">
      <c r="A1341" t="s">
        <v>12297</v>
      </c>
      <c r="B1341" t="s">
        <v>9618</v>
      </c>
      <c r="C1341">
        <v>6447</v>
      </c>
      <c r="D1341" t="s">
        <v>12298</v>
      </c>
      <c r="E1341">
        <v>0</v>
      </c>
    </row>
    <row r="1342" spans="1:5">
      <c r="A1342" t="s">
        <v>12299</v>
      </c>
      <c r="B1342" t="s">
        <v>9618</v>
      </c>
      <c r="C1342">
        <v>6447</v>
      </c>
      <c r="D1342" t="s">
        <v>12300</v>
      </c>
      <c r="E1342">
        <v>0</v>
      </c>
    </row>
    <row r="1343" spans="1:5">
      <c r="A1343" t="s">
        <v>12301</v>
      </c>
      <c r="B1343" t="s">
        <v>9618</v>
      </c>
      <c r="C1343">
        <v>6447</v>
      </c>
      <c r="D1343" t="s">
        <v>12302</v>
      </c>
      <c r="E1343">
        <v>0</v>
      </c>
    </row>
    <row r="1344" spans="1:5">
      <c r="A1344" t="s">
        <v>12303</v>
      </c>
      <c r="B1344" t="s">
        <v>9618</v>
      </c>
      <c r="C1344">
        <v>6447</v>
      </c>
      <c r="D1344" t="s">
        <v>12304</v>
      </c>
      <c r="E1344">
        <v>0</v>
      </c>
    </row>
    <row r="1345" spans="1:5">
      <c r="A1345" t="s">
        <v>12305</v>
      </c>
      <c r="B1345" t="s">
        <v>9618</v>
      </c>
      <c r="C1345">
        <v>6447</v>
      </c>
      <c r="D1345" t="s">
        <v>12306</v>
      </c>
      <c r="E1345">
        <v>0</v>
      </c>
    </row>
    <row r="1346" spans="1:5">
      <c r="A1346" t="s">
        <v>12307</v>
      </c>
      <c r="B1346" t="s">
        <v>9618</v>
      </c>
      <c r="C1346">
        <v>6447</v>
      </c>
      <c r="D1346" t="s">
        <v>12308</v>
      </c>
      <c r="E1346">
        <v>0</v>
      </c>
    </row>
    <row r="1347" spans="1:5">
      <c r="A1347" t="s">
        <v>12309</v>
      </c>
      <c r="B1347" t="s">
        <v>9618</v>
      </c>
      <c r="C1347">
        <v>6447</v>
      </c>
      <c r="D1347" t="s">
        <v>12310</v>
      </c>
      <c r="E1347">
        <v>0</v>
      </c>
    </row>
    <row r="1348" spans="1:5">
      <c r="A1348" t="s">
        <v>12311</v>
      </c>
      <c r="B1348" t="s">
        <v>9618</v>
      </c>
      <c r="C1348">
        <v>6447</v>
      </c>
      <c r="D1348" t="s">
        <v>12312</v>
      </c>
      <c r="E1348">
        <v>0</v>
      </c>
    </row>
    <row r="1349" spans="1:5">
      <c r="A1349" t="s">
        <v>12313</v>
      </c>
      <c r="B1349" t="s">
        <v>9618</v>
      </c>
      <c r="C1349">
        <v>6447</v>
      </c>
      <c r="D1349" t="s">
        <v>12314</v>
      </c>
      <c r="E1349">
        <v>0</v>
      </c>
    </row>
    <row r="1350" spans="1:5">
      <c r="A1350" t="s">
        <v>12315</v>
      </c>
      <c r="B1350" t="s">
        <v>9618</v>
      </c>
      <c r="C1350">
        <v>6447</v>
      </c>
      <c r="D1350" t="s">
        <v>12316</v>
      </c>
      <c r="E1350">
        <v>0</v>
      </c>
    </row>
    <row r="1351" spans="1:5">
      <c r="A1351" t="s">
        <v>12317</v>
      </c>
      <c r="B1351" t="s">
        <v>9618</v>
      </c>
      <c r="C1351">
        <v>6447</v>
      </c>
      <c r="D1351" t="s">
        <v>12318</v>
      </c>
      <c r="E1351">
        <v>0</v>
      </c>
    </row>
    <row r="1352" spans="1:5">
      <c r="A1352" t="s">
        <v>12319</v>
      </c>
      <c r="B1352" t="s">
        <v>9618</v>
      </c>
      <c r="C1352">
        <v>6447</v>
      </c>
      <c r="D1352" t="s">
        <v>12320</v>
      </c>
      <c r="E1352">
        <v>0</v>
      </c>
    </row>
    <row r="1353" spans="1:5">
      <c r="A1353" t="s">
        <v>12321</v>
      </c>
      <c r="B1353" t="s">
        <v>9618</v>
      </c>
      <c r="C1353">
        <v>6447</v>
      </c>
      <c r="D1353" t="s">
        <v>12322</v>
      </c>
      <c r="E1353">
        <v>3.92</v>
      </c>
    </row>
    <row r="1354" spans="1:5">
      <c r="A1354" t="s">
        <v>12323</v>
      </c>
      <c r="B1354" t="s">
        <v>9618</v>
      </c>
      <c r="C1354">
        <v>6447</v>
      </c>
      <c r="D1354" t="s">
        <v>12324</v>
      </c>
      <c r="E1354">
        <v>88.83</v>
      </c>
    </row>
    <row r="1355" spans="1:5">
      <c r="A1355" t="s">
        <v>12325</v>
      </c>
      <c r="B1355" t="s">
        <v>9618</v>
      </c>
      <c r="C1355">
        <v>6447</v>
      </c>
      <c r="D1355" t="s">
        <v>12326</v>
      </c>
      <c r="E1355">
        <v>726.22</v>
      </c>
    </row>
    <row r="1356" spans="1:5">
      <c r="A1356" t="s">
        <v>12327</v>
      </c>
      <c r="B1356" t="s">
        <v>9618</v>
      </c>
      <c r="C1356">
        <v>6447</v>
      </c>
      <c r="D1356" t="s">
        <v>12328</v>
      </c>
      <c r="E1356">
        <v>845.12</v>
      </c>
    </row>
    <row r="1357" spans="1:5">
      <c r="A1357" t="s">
        <v>12329</v>
      </c>
      <c r="B1357" t="s">
        <v>9618</v>
      </c>
      <c r="C1357">
        <v>6447</v>
      </c>
      <c r="D1357" t="s">
        <v>12330</v>
      </c>
      <c r="E1357">
        <v>514.88</v>
      </c>
    </row>
    <row r="1358" spans="1:5">
      <c r="A1358" t="s">
        <v>12331</v>
      </c>
      <c r="B1358" t="s">
        <v>9618</v>
      </c>
      <c r="C1358">
        <v>6447</v>
      </c>
      <c r="D1358" t="s">
        <v>12332</v>
      </c>
      <c r="E1358">
        <v>301.33999999999997</v>
      </c>
    </row>
    <row r="1359" spans="1:5">
      <c r="A1359" t="s">
        <v>12333</v>
      </c>
      <c r="B1359" t="s">
        <v>9618</v>
      </c>
      <c r="C1359">
        <v>6447</v>
      </c>
      <c r="D1359" t="s">
        <v>12334</v>
      </c>
      <c r="E1359">
        <v>542.35</v>
      </c>
    </row>
    <row r="1360" spans="1:5">
      <c r="A1360" t="s">
        <v>12335</v>
      </c>
      <c r="B1360" t="s">
        <v>9618</v>
      </c>
      <c r="C1360">
        <v>6447</v>
      </c>
      <c r="D1360" t="s">
        <v>12336</v>
      </c>
      <c r="E1360">
        <v>776.3</v>
      </c>
    </row>
    <row r="1361" spans="1:5">
      <c r="A1361" t="s">
        <v>12337</v>
      </c>
      <c r="B1361" t="s">
        <v>9618</v>
      </c>
      <c r="C1361">
        <v>6447</v>
      </c>
      <c r="D1361" t="s">
        <v>12338</v>
      </c>
      <c r="E1361">
        <v>797.07</v>
      </c>
    </row>
    <row r="1362" spans="1:5">
      <c r="A1362" t="s">
        <v>12339</v>
      </c>
      <c r="B1362" t="s">
        <v>9618</v>
      </c>
      <c r="C1362">
        <v>6447</v>
      </c>
      <c r="D1362" t="s">
        <v>12340</v>
      </c>
      <c r="E1362">
        <v>478.18</v>
      </c>
    </row>
    <row r="1363" spans="1:5">
      <c r="A1363" t="s">
        <v>12341</v>
      </c>
      <c r="B1363" t="s">
        <v>9618</v>
      </c>
      <c r="C1363">
        <v>6447</v>
      </c>
      <c r="D1363" t="s">
        <v>12342</v>
      </c>
      <c r="E1363">
        <v>97.88</v>
      </c>
    </row>
    <row r="1364" spans="1:5">
      <c r="A1364" t="s">
        <v>12343</v>
      </c>
      <c r="B1364" t="s">
        <v>9618</v>
      </c>
      <c r="C1364">
        <v>6447</v>
      </c>
      <c r="D1364" t="s">
        <v>12344</v>
      </c>
      <c r="E1364">
        <v>1.43</v>
      </c>
    </row>
    <row r="1365" spans="1:5">
      <c r="A1365" t="s">
        <v>12345</v>
      </c>
      <c r="B1365" t="s">
        <v>9618</v>
      </c>
      <c r="C1365">
        <v>6447</v>
      </c>
      <c r="D1365" t="s">
        <v>12346</v>
      </c>
      <c r="E1365">
        <v>0</v>
      </c>
    </row>
    <row r="1366" spans="1:5">
      <c r="A1366" t="s">
        <v>12347</v>
      </c>
      <c r="B1366" t="s">
        <v>9618</v>
      </c>
      <c r="C1366">
        <v>6447</v>
      </c>
      <c r="D1366" t="s">
        <v>12348</v>
      </c>
      <c r="E1366">
        <v>0</v>
      </c>
    </row>
    <row r="1367" spans="1:5">
      <c r="A1367" t="s">
        <v>12349</v>
      </c>
      <c r="B1367" t="s">
        <v>9618</v>
      </c>
      <c r="C1367">
        <v>6447</v>
      </c>
      <c r="D1367" t="s">
        <v>12350</v>
      </c>
      <c r="E1367">
        <v>0</v>
      </c>
    </row>
    <row r="1368" spans="1:5">
      <c r="A1368" t="s">
        <v>12351</v>
      </c>
      <c r="B1368" t="s">
        <v>9618</v>
      </c>
      <c r="C1368">
        <v>6447</v>
      </c>
      <c r="D1368" t="s">
        <v>12352</v>
      </c>
      <c r="E1368">
        <v>0</v>
      </c>
    </row>
    <row r="1369" spans="1:5">
      <c r="A1369" t="s">
        <v>12353</v>
      </c>
      <c r="B1369" t="s">
        <v>9618</v>
      </c>
      <c r="C1369">
        <v>6447</v>
      </c>
      <c r="D1369" t="s">
        <v>12354</v>
      </c>
      <c r="E1369">
        <v>0</v>
      </c>
    </row>
    <row r="1370" spans="1:5">
      <c r="A1370" t="s">
        <v>12355</v>
      </c>
      <c r="B1370" t="s">
        <v>9618</v>
      </c>
      <c r="C1370">
        <v>6447</v>
      </c>
      <c r="D1370" t="s">
        <v>12356</v>
      </c>
      <c r="E1370">
        <v>0</v>
      </c>
    </row>
    <row r="1371" spans="1:5">
      <c r="A1371" t="s">
        <v>12357</v>
      </c>
      <c r="B1371" t="s">
        <v>9618</v>
      </c>
      <c r="C1371">
        <v>6447</v>
      </c>
      <c r="D1371" t="s">
        <v>12358</v>
      </c>
      <c r="E1371">
        <v>0</v>
      </c>
    </row>
    <row r="1372" spans="1:5">
      <c r="A1372" t="s">
        <v>12359</v>
      </c>
      <c r="B1372" t="s">
        <v>9618</v>
      </c>
      <c r="C1372">
        <v>6447</v>
      </c>
      <c r="D1372" t="s">
        <v>12360</v>
      </c>
      <c r="E1372">
        <v>0</v>
      </c>
    </row>
    <row r="1373" spans="1:5">
      <c r="A1373" t="s">
        <v>12361</v>
      </c>
      <c r="B1373" t="s">
        <v>9618</v>
      </c>
      <c r="C1373">
        <v>6447</v>
      </c>
      <c r="D1373" t="s">
        <v>12362</v>
      </c>
      <c r="E1373">
        <v>0</v>
      </c>
    </row>
    <row r="1374" spans="1:5">
      <c r="A1374" t="s">
        <v>12363</v>
      </c>
      <c r="B1374" t="s">
        <v>9618</v>
      </c>
      <c r="C1374">
        <v>6447</v>
      </c>
      <c r="D1374" t="s">
        <v>12364</v>
      </c>
      <c r="E1374">
        <v>0</v>
      </c>
    </row>
    <row r="1375" spans="1:5">
      <c r="A1375" t="s">
        <v>12365</v>
      </c>
      <c r="B1375" t="s">
        <v>9618</v>
      </c>
      <c r="C1375">
        <v>6447</v>
      </c>
      <c r="D1375" t="s">
        <v>12366</v>
      </c>
      <c r="E1375">
        <v>0</v>
      </c>
    </row>
    <row r="1376" spans="1:5">
      <c r="A1376" t="s">
        <v>12367</v>
      </c>
      <c r="B1376" t="s">
        <v>9618</v>
      </c>
      <c r="C1376">
        <v>6447</v>
      </c>
      <c r="D1376" t="s">
        <v>12368</v>
      </c>
      <c r="E1376">
        <v>0</v>
      </c>
    </row>
    <row r="1377" spans="1:5">
      <c r="A1377" t="s">
        <v>12369</v>
      </c>
      <c r="B1377" t="s">
        <v>9618</v>
      </c>
      <c r="C1377">
        <v>6447</v>
      </c>
      <c r="D1377" t="s">
        <v>12370</v>
      </c>
      <c r="E1377">
        <v>4.37</v>
      </c>
    </row>
    <row r="1378" spans="1:5">
      <c r="A1378" t="s">
        <v>12371</v>
      </c>
      <c r="B1378" t="s">
        <v>9618</v>
      </c>
      <c r="C1378">
        <v>6447</v>
      </c>
      <c r="D1378" t="s">
        <v>12372</v>
      </c>
      <c r="E1378">
        <v>84.32</v>
      </c>
    </row>
    <row r="1379" spans="1:5">
      <c r="A1379" t="s">
        <v>12373</v>
      </c>
      <c r="B1379" t="s">
        <v>9618</v>
      </c>
      <c r="C1379">
        <v>6447</v>
      </c>
      <c r="D1379" t="s">
        <v>12374</v>
      </c>
      <c r="E1379">
        <v>721.54</v>
      </c>
    </row>
    <row r="1380" spans="1:5">
      <c r="A1380" t="s">
        <v>12375</v>
      </c>
      <c r="B1380" t="s">
        <v>9618</v>
      </c>
      <c r="C1380">
        <v>6447</v>
      </c>
      <c r="D1380" t="s">
        <v>12376</v>
      </c>
      <c r="E1380">
        <v>833.2</v>
      </c>
    </row>
    <row r="1381" spans="1:5">
      <c r="A1381" t="s">
        <v>12377</v>
      </c>
      <c r="B1381" t="s">
        <v>9618</v>
      </c>
      <c r="C1381">
        <v>6447</v>
      </c>
      <c r="D1381" t="s">
        <v>12378</v>
      </c>
      <c r="E1381">
        <v>842.65</v>
      </c>
    </row>
    <row r="1382" spans="1:5">
      <c r="A1382" t="s">
        <v>12379</v>
      </c>
      <c r="B1382" t="s">
        <v>9618</v>
      </c>
      <c r="C1382">
        <v>6447</v>
      </c>
      <c r="D1382" t="s">
        <v>12380</v>
      </c>
      <c r="E1382">
        <v>804.17</v>
      </c>
    </row>
    <row r="1383" spans="1:5">
      <c r="A1383" t="s">
        <v>12381</v>
      </c>
      <c r="B1383" t="s">
        <v>9618</v>
      </c>
      <c r="C1383">
        <v>6447</v>
      </c>
      <c r="D1383" t="s">
        <v>12382</v>
      </c>
      <c r="E1383">
        <v>795.3</v>
      </c>
    </row>
    <row r="1384" spans="1:5">
      <c r="A1384" t="s">
        <v>12383</v>
      </c>
      <c r="B1384" t="s">
        <v>9618</v>
      </c>
      <c r="C1384">
        <v>6447</v>
      </c>
      <c r="D1384" t="s">
        <v>12384</v>
      </c>
      <c r="E1384">
        <v>804.09</v>
      </c>
    </row>
    <row r="1385" spans="1:5">
      <c r="A1385" t="s">
        <v>12385</v>
      </c>
      <c r="B1385" t="s">
        <v>9618</v>
      </c>
      <c r="C1385">
        <v>6447</v>
      </c>
      <c r="D1385" t="s">
        <v>12386</v>
      </c>
      <c r="E1385">
        <v>781.24</v>
      </c>
    </row>
    <row r="1386" spans="1:5">
      <c r="A1386" t="s">
        <v>12387</v>
      </c>
      <c r="B1386" t="s">
        <v>9618</v>
      </c>
      <c r="C1386">
        <v>6447</v>
      </c>
      <c r="D1386" t="s">
        <v>12388</v>
      </c>
      <c r="E1386">
        <v>496.77</v>
      </c>
    </row>
    <row r="1387" spans="1:5">
      <c r="A1387" t="s">
        <v>12389</v>
      </c>
      <c r="B1387" t="s">
        <v>9618</v>
      </c>
      <c r="C1387">
        <v>6447</v>
      </c>
      <c r="D1387" t="s">
        <v>12390</v>
      </c>
      <c r="E1387">
        <v>71.709999999999994</v>
      </c>
    </row>
    <row r="1388" spans="1:5">
      <c r="A1388" t="s">
        <v>12391</v>
      </c>
      <c r="B1388" t="s">
        <v>9618</v>
      </c>
      <c r="C1388">
        <v>6447</v>
      </c>
      <c r="D1388" t="s">
        <v>12392</v>
      </c>
      <c r="E1388">
        <v>1.37</v>
      </c>
    </row>
    <row r="1389" spans="1:5">
      <c r="A1389" t="s">
        <v>12393</v>
      </c>
      <c r="B1389" t="s">
        <v>9618</v>
      </c>
      <c r="C1389">
        <v>6447</v>
      </c>
      <c r="D1389" t="s">
        <v>12394</v>
      </c>
      <c r="E1389">
        <v>0</v>
      </c>
    </row>
    <row r="1390" spans="1:5">
      <c r="A1390" t="s">
        <v>12395</v>
      </c>
      <c r="B1390" t="s">
        <v>9618</v>
      </c>
      <c r="C1390">
        <v>6447</v>
      </c>
      <c r="D1390" t="s">
        <v>12396</v>
      </c>
      <c r="E1390">
        <v>0</v>
      </c>
    </row>
    <row r="1391" spans="1:5">
      <c r="A1391" t="s">
        <v>12397</v>
      </c>
      <c r="B1391" t="s">
        <v>9618</v>
      </c>
      <c r="C1391">
        <v>6447</v>
      </c>
      <c r="D1391" t="s">
        <v>12398</v>
      </c>
      <c r="E1391">
        <v>0</v>
      </c>
    </row>
    <row r="1392" spans="1:5">
      <c r="A1392" t="s">
        <v>12399</v>
      </c>
      <c r="B1392" t="s">
        <v>9618</v>
      </c>
      <c r="C1392">
        <v>6447</v>
      </c>
      <c r="D1392" t="s">
        <v>12400</v>
      </c>
      <c r="E1392">
        <v>0</v>
      </c>
    </row>
    <row r="1393" spans="1:5">
      <c r="A1393" t="s">
        <v>12401</v>
      </c>
      <c r="B1393" t="s">
        <v>9618</v>
      </c>
      <c r="C1393">
        <v>6447</v>
      </c>
      <c r="D1393" t="s">
        <v>12402</v>
      </c>
      <c r="E1393">
        <v>0</v>
      </c>
    </row>
    <row r="1394" spans="1:5">
      <c r="A1394" t="s">
        <v>12403</v>
      </c>
      <c r="B1394" t="s">
        <v>9618</v>
      </c>
      <c r="C1394">
        <v>6447</v>
      </c>
      <c r="D1394" t="s">
        <v>12404</v>
      </c>
      <c r="E1394">
        <v>0</v>
      </c>
    </row>
    <row r="1395" spans="1:5">
      <c r="A1395" t="s">
        <v>12405</v>
      </c>
      <c r="B1395" t="s">
        <v>9618</v>
      </c>
      <c r="C1395">
        <v>6447</v>
      </c>
      <c r="D1395" t="s">
        <v>12406</v>
      </c>
      <c r="E1395">
        <v>0</v>
      </c>
    </row>
    <row r="1396" spans="1:5">
      <c r="A1396" t="s">
        <v>12407</v>
      </c>
      <c r="B1396" t="s">
        <v>9618</v>
      </c>
      <c r="C1396">
        <v>6447</v>
      </c>
      <c r="D1396" t="s">
        <v>12408</v>
      </c>
      <c r="E1396">
        <v>0</v>
      </c>
    </row>
    <row r="1397" spans="1:5">
      <c r="A1397" t="s">
        <v>12409</v>
      </c>
      <c r="B1397" t="s">
        <v>9618</v>
      </c>
      <c r="C1397">
        <v>6447</v>
      </c>
      <c r="D1397" t="s">
        <v>12410</v>
      </c>
      <c r="E1397">
        <v>0</v>
      </c>
    </row>
    <row r="1398" spans="1:5">
      <c r="A1398" t="s">
        <v>12411</v>
      </c>
      <c r="B1398" t="s">
        <v>9618</v>
      </c>
      <c r="C1398">
        <v>6447</v>
      </c>
      <c r="D1398" t="s">
        <v>12412</v>
      </c>
      <c r="E1398">
        <v>0</v>
      </c>
    </row>
    <row r="1399" spans="1:5">
      <c r="A1399" t="s">
        <v>12413</v>
      </c>
      <c r="B1399" t="s">
        <v>9618</v>
      </c>
      <c r="C1399">
        <v>6447</v>
      </c>
      <c r="D1399" t="s">
        <v>12414</v>
      </c>
      <c r="E1399">
        <v>0</v>
      </c>
    </row>
    <row r="1400" spans="1:5">
      <c r="A1400" t="s">
        <v>12415</v>
      </c>
      <c r="B1400" t="s">
        <v>9618</v>
      </c>
      <c r="C1400">
        <v>6447</v>
      </c>
      <c r="D1400" t="s">
        <v>12416</v>
      </c>
      <c r="E1400">
        <v>0</v>
      </c>
    </row>
    <row r="1401" spans="1:5">
      <c r="A1401" t="s">
        <v>12417</v>
      </c>
      <c r="B1401" t="s">
        <v>9618</v>
      </c>
      <c r="C1401">
        <v>6447</v>
      </c>
      <c r="D1401" t="s">
        <v>12418</v>
      </c>
      <c r="E1401">
        <v>5.5</v>
      </c>
    </row>
    <row r="1402" spans="1:5">
      <c r="A1402" t="s">
        <v>12419</v>
      </c>
      <c r="B1402" t="s">
        <v>9618</v>
      </c>
      <c r="C1402">
        <v>6447</v>
      </c>
      <c r="D1402" t="s">
        <v>12420</v>
      </c>
      <c r="E1402">
        <v>91.94</v>
      </c>
    </row>
    <row r="1403" spans="1:5">
      <c r="A1403" t="s">
        <v>12421</v>
      </c>
      <c r="B1403" t="s">
        <v>9618</v>
      </c>
      <c r="C1403">
        <v>6447</v>
      </c>
      <c r="D1403" t="s">
        <v>12422</v>
      </c>
      <c r="E1403">
        <v>720.96</v>
      </c>
    </row>
    <row r="1404" spans="1:5">
      <c r="A1404" t="s">
        <v>12423</v>
      </c>
      <c r="B1404" t="s">
        <v>9618</v>
      </c>
      <c r="C1404">
        <v>6447</v>
      </c>
      <c r="D1404" t="s">
        <v>12424</v>
      </c>
      <c r="E1404">
        <v>840.03</v>
      </c>
    </row>
    <row r="1405" spans="1:5">
      <c r="A1405" t="s">
        <v>12425</v>
      </c>
      <c r="B1405" t="s">
        <v>9618</v>
      </c>
      <c r="C1405">
        <v>6447</v>
      </c>
      <c r="D1405" t="s">
        <v>12426</v>
      </c>
      <c r="E1405">
        <v>821.88</v>
      </c>
    </row>
    <row r="1406" spans="1:5">
      <c r="A1406" t="s">
        <v>12427</v>
      </c>
      <c r="B1406" t="s">
        <v>9618</v>
      </c>
      <c r="C1406">
        <v>6447</v>
      </c>
      <c r="D1406" t="s">
        <v>12428</v>
      </c>
      <c r="E1406">
        <v>808.4</v>
      </c>
    </row>
    <row r="1407" spans="1:5">
      <c r="A1407" t="s">
        <v>12429</v>
      </c>
      <c r="B1407" t="s">
        <v>9618</v>
      </c>
      <c r="C1407">
        <v>6447</v>
      </c>
      <c r="D1407" t="s">
        <v>12430</v>
      </c>
      <c r="E1407">
        <v>788.84</v>
      </c>
    </row>
    <row r="1408" spans="1:5">
      <c r="A1408" t="s">
        <v>12431</v>
      </c>
      <c r="B1408" t="s">
        <v>9618</v>
      </c>
      <c r="C1408">
        <v>6447</v>
      </c>
      <c r="D1408" t="s">
        <v>12432</v>
      </c>
      <c r="E1408">
        <v>792.91</v>
      </c>
    </row>
    <row r="1409" spans="1:5">
      <c r="A1409" t="s">
        <v>12433</v>
      </c>
      <c r="B1409" t="s">
        <v>9618</v>
      </c>
      <c r="C1409">
        <v>6447</v>
      </c>
      <c r="D1409" t="s">
        <v>12434</v>
      </c>
      <c r="E1409">
        <v>765.25</v>
      </c>
    </row>
    <row r="1410" spans="1:5">
      <c r="A1410" t="s">
        <v>12435</v>
      </c>
      <c r="B1410" t="s">
        <v>9618</v>
      </c>
      <c r="C1410">
        <v>6447</v>
      </c>
      <c r="D1410" t="s">
        <v>12436</v>
      </c>
      <c r="E1410">
        <v>637.42999999999995</v>
      </c>
    </row>
    <row r="1411" spans="1:5">
      <c r="A1411" t="s">
        <v>12437</v>
      </c>
      <c r="B1411" t="s">
        <v>9618</v>
      </c>
      <c r="C1411">
        <v>6447</v>
      </c>
      <c r="D1411" t="s">
        <v>12438</v>
      </c>
      <c r="E1411">
        <v>125.46</v>
      </c>
    </row>
    <row r="1412" spans="1:5">
      <c r="A1412" t="s">
        <v>12439</v>
      </c>
      <c r="B1412" t="s">
        <v>9618</v>
      </c>
      <c r="C1412">
        <v>6447</v>
      </c>
      <c r="D1412" t="s">
        <v>12440</v>
      </c>
      <c r="E1412">
        <v>1.36</v>
      </c>
    </row>
    <row r="1413" spans="1:5">
      <c r="A1413" t="s">
        <v>12441</v>
      </c>
      <c r="B1413" t="s">
        <v>9618</v>
      </c>
      <c r="C1413">
        <v>6447</v>
      </c>
      <c r="D1413" t="s">
        <v>12442</v>
      </c>
      <c r="E1413">
        <v>0</v>
      </c>
    </row>
    <row r="1414" spans="1:5">
      <c r="A1414" t="s">
        <v>12443</v>
      </c>
      <c r="B1414" t="s">
        <v>9618</v>
      </c>
      <c r="C1414">
        <v>6447</v>
      </c>
      <c r="D1414" t="s">
        <v>12444</v>
      </c>
      <c r="E1414">
        <v>0</v>
      </c>
    </row>
    <row r="1415" spans="1:5">
      <c r="A1415" t="s">
        <v>12445</v>
      </c>
      <c r="B1415" t="s">
        <v>9618</v>
      </c>
      <c r="C1415">
        <v>6447</v>
      </c>
      <c r="D1415" t="s">
        <v>12446</v>
      </c>
      <c r="E1415">
        <v>0</v>
      </c>
    </row>
    <row r="1416" spans="1:5">
      <c r="A1416" t="s">
        <v>12447</v>
      </c>
      <c r="B1416" t="s">
        <v>9618</v>
      </c>
      <c r="C1416">
        <v>6447</v>
      </c>
      <c r="D1416" t="s">
        <v>12448</v>
      </c>
      <c r="E1416">
        <v>0</v>
      </c>
    </row>
    <row r="1417" spans="1:5">
      <c r="A1417" t="s">
        <v>12449</v>
      </c>
      <c r="B1417" t="s">
        <v>9618</v>
      </c>
      <c r="C1417">
        <v>6447</v>
      </c>
      <c r="D1417" t="s">
        <v>12450</v>
      </c>
      <c r="E1417">
        <v>0</v>
      </c>
    </row>
    <row r="1418" spans="1:5">
      <c r="A1418" t="s">
        <v>12451</v>
      </c>
      <c r="B1418" t="s">
        <v>9618</v>
      </c>
      <c r="C1418">
        <v>6447</v>
      </c>
      <c r="D1418" t="s">
        <v>12452</v>
      </c>
      <c r="E1418">
        <v>0</v>
      </c>
    </row>
    <row r="1419" spans="1:5">
      <c r="A1419" t="s">
        <v>12453</v>
      </c>
      <c r="B1419" t="s">
        <v>9618</v>
      </c>
      <c r="C1419">
        <v>6447</v>
      </c>
      <c r="D1419" t="s">
        <v>12454</v>
      </c>
      <c r="E1419">
        <v>0</v>
      </c>
    </row>
    <row r="1420" spans="1:5">
      <c r="A1420" t="s">
        <v>12455</v>
      </c>
      <c r="B1420" t="s">
        <v>9618</v>
      </c>
      <c r="C1420">
        <v>6447</v>
      </c>
      <c r="D1420" t="s">
        <v>12456</v>
      </c>
      <c r="E1420">
        <v>0</v>
      </c>
    </row>
    <row r="1421" spans="1:5">
      <c r="A1421" t="s">
        <v>12457</v>
      </c>
      <c r="B1421" t="s">
        <v>9618</v>
      </c>
      <c r="C1421">
        <v>6447</v>
      </c>
      <c r="D1421" t="s">
        <v>12458</v>
      </c>
      <c r="E1421">
        <v>0</v>
      </c>
    </row>
    <row r="1422" spans="1:5">
      <c r="A1422" t="s">
        <v>12459</v>
      </c>
      <c r="B1422" t="s">
        <v>9618</v>
      </c>
      <c r="C1422">
        <v>6447</v>
      </c>
      <c r="D1422" t="s">
        <v>12460</v>
      </c>
      <c r="E1422">
        <v>0</v>
      </c>
    </row>
    <row r="1423" spans="1:5">
      <c r="A1423" t="s">
        <v>12461</v>
      </c>
      <c r="B1423" t="s">
        <v>9618</v>
      </c>
      <c r="C1423">
        <v>6447</v>
      </c>
      <c r="D1423" t="s">
        <v>12462</v>
      </c>
      <c r="E1423">
        <v>0</v>
      </c>
    </row>
    <row r="1424" spans="1:5">
      <c r="A1424" t="s">
        <v>12463</v>
      </c>
      <c r="B1424" t="s">
        <v>9618</v>
      </c>
      <c r="C1424">
        <v>6447</v>
      </c>
      <c r="D1424" t="s">
        <v>12464</v>
      </c>
      <c r="E1424">
        <v>0</v>
      </c>
    </row>
    <row r="1425" spans="1:5">
      <c r="A1425" t="s">
        <v>12465</v>
      </c>
      <c r="B1425" t="s">
        <v>9618</v>
      </c>
      <c r="C1425">
        <v>6447</v>
      </c>
      <c r="D1425" t="s">
        <v>12466</v>
      </c>
      <c r="E1425">
        <v>5.01</v>
      </c>
    </row>
    <row r="1426" spans="1:5">
      <c r="A1426" t="s">
        <v>12467</v>
      </c>
      <c r="B1426" t="s">
        <v>9618</v>
      </c>
      <c r="C1426">
        <v>6447</v>
      </c>
      <c r="D1426" t="s">
        <v>12468</v>
      </c>
      <c r="E1426">
        <v>90.88</v>
      </c>
    </row>
    <row r="1427" spans="1:5">
      <c r="A1427" t="s">
        <v>12469</v>
      </c>
      <c r="B1427" t="s">
        <v>9618</v>
      </c>
      <c r="C1427">
        <v>6447</v>
      </c>
      <c r="D1427" t="s">
        <v>12470</v>
      </c>
      <c r="E1427">
        <v>702.15</v>
      </c>
    </row>
    <row r="1428" spans="1:5">
      <c r="A1428" t="s">
        <v>12471</v>
      </c>
      <c r="B1428" t="s">
        <v>9618</v>
      </c>
      <c r="C1428">
        <v>6447</v>
      </c>
      <c r="D1428" t="s">
        <v>12472</v>
      </c>
      <c r="E1428">
        <v>829.1</v>
      </c>
    </row>
    <row r="1429" spans="1:5">
      <c r="A1429" t="s">
        <v>12473</v>
      </c>
      <c r="B1429" t="s">
        <v>9618</v>
      </c>
      <c r="C1429">
        <v>6447</v>
      </c>
      <c r="D1429" t="s">
        <v>12474</v>
      </c>
      <c r="E1429">
        <v>831.96</v>
      </c>
    </row>
    <row r="1430" spans="1:5">
      <c r="A1430" t="s">
        <v>12475</v>
      </c>
      <c r="B1430" t="s">
        <v>9618</v>
      </c>
      <c r="C1430">
        <v>6447</v>
      </c>
      <c r="D1430" t="s">
        <v>12476</v>
      </c>
      <c r="E1430">
        <v>788.06</v>
      </c>
    </row>
    <row r="1431" spans="1:5">
      <c r="A1431" t="s">
        <v>12477</v>
      </c>
      <c r="B1431" t="s">
        <v>9618</v>
      </c>
      <c r="C1431">
        <v>6447</v>
      </c>
      <c r="D1431" t="s">
        <v>12478</v>
      </c>
      <c r="E1431">
        <v>782.43</v>
      </c>
    </row>
    <row r="1432" spans="1:5">
      <c r="A1432" t="s">
        <v>12479</v>
      </c>
      <c r="B1432" t="s">
        <v>9618</v>
      </c>
      <c r="C1432">
        <v>6447</v>
      </c>
      <c r="D1432" t="s">
        <v>12480</v>
      </c>
      <c r="E1432">
        <v>789.55</v>
      </c>
    </row>
    <row r="1433" spans="1:5">
      <c r="A1433" t="s">
        <v>12481</v>
      </c>
      <c r="B1433" t="s">
        <v>9618</v>
      </c>
      <c r="C1433">
        <v>6447</v>
      </c>
      <c r="D1433" t="s">
        <v>12482</v>
      </c>
      <c r="E1433">
        <v>755.18</v>
      </c>
    </row>
    <row r="1434" spans="1:5">
      <c r="A1434" t="s">
        <v>12483</v>
      </c>
      <c r="B1434" t="s">
        <v>9618</v>
      </c>
      <c r="C1434">
        <v>6447</v>
      </c>
      <c r="D1434" t="s">
        <v>12484</v>
      </c>
      <c r="E1434">
        <v>627.21</v>
      </c>
    </row>
    <row r="1435" spans="1:5">
      <c r="A1435" t="s">
        <v>12485</v>
      </c>
      <c r="B1435" t="s">
        <v>9618</v>
      </c>
      <c r="C1435">
        <v>6447</v>
      </c>
      <c r="D1435" t="s">
        <v>12486</v>
      </c>
      <c r="E1435">
        <v>131.82</v>
      </c>
    </row>
    <row r="1436" spans="1:5">
      <c r="A1436" t="s">
        <v>12487</v>
      </c>
      <c r="B1436" t="s">
        <v>9618</v>
      </c>
      <c r="C1436">
        <v>6447</v>
      </c>
      <c r="D1436" t="s">
        <v>12488</v>
      </c>
      <c r="E1436">
        <v>1.55</v>
      </c>
    </row>
    <row r="1437" spans="1:5">
      <c r="A1437" t="s">
        <v>12489</v>
      </c>
      <c r="B1437" t="s">
        <v>9618</v>
      </c>
      <c r="C1437">
        <v>6447</v>
      </c>
      <c r="D1437" t="s">
        <v>12490</v>
      </c>
      <c r="E1437">
        <v>0</v>
      </c>
    </row>
    <row r="1438" spans="1:5">
      <c r="A1438" t="s">
        <v>12491</v>
      </c>
      <c r="B1438" t="s">
        <v>9618</v>
      </c>
      <c r="C1438">
        <v>6447</v>
      </c>
      <c r="D1438" t="s">
        <v>12492</v>
      </c>
      <c r="E1438">
        <v>0</v>
      </c>
    </row>
    <row r="1439" spans="1:5">
      <c r="A1439" t="s">
        <v>12493</v>
      </c>
      <c r="B1439" t="s">
        <v>9618</v>
      </c>
      <c r="C1439">
        <v>6447</v>
      </c>
      <c r="D1439" t="s">
        <v>12494</v>
      </c>
      <c r="E1439">
        <v>0</v>
      </c>
    </row>
    <row r="1440" spans="1:5">
      <c r="A1440" t="s">
        <v>12495</v>
      </c>
      <c r="B1440" t="s">
        <v>9618</v>
      </c>
      <c r="C1440">
        <v>6447</v>
      </c>
      <c r="D1440" t="s">
        <v>12496</v>
      </c>
      <c r="E1440">
        <v>0</v>
      </c>
    </row>
    <row r="1441" spans="1:5">
      <c r="A1441" t="s">
        <v>12497</v>
      </c>
      <c r="B1441" t="s">
        <v>9618</v>
      </c>
      <c r="C1441">
        <v>6447</v>
      </c>
      <c r="D1441" t="s">
        <v>12498</v>
      </c>
      <c r="E1441">
        <v>0</v>
      </c>
    </row>
    <row r="1442" spans="1:5">
      <c r="A1442" t="s">
        <v>12499</v>
      </c>
      <c r="B1442" t="s">
        <v>9618</v>
      </c>
      <c r="C1442">
        <v>6447</v>
      </c>
      <c r="D1442" t="s">
        <v>12500</v>
      </c>
      <c r="E1442">
        <v>0</v>
      </c>
    </row>
    <row r="1443" spans="1:5">
      <c r="A1443" t="s">
        <v>12501</v>
      </c>
      <c r="B1443" t="s">
        <v>9618</v>
      </c>
      <c r="C1443">
        <v>6447</v>
      </c>
      <c r="D1443" t="s">
        <v>12502</v>
      </c>
      <c r="E1443">
        <v>0</v>
      </c>
    </row>
    <row r="1444" spans="1:5">
      <c r="A1444" t="s">
        <v>12503</v>
      </c>
      <c r="B1444" t="s">
        <v>9618</v>
      </c>
      <c r="C1444">
        <v>6447</v>
      </c>
      <c r="D1444" t="s">
        <v>12504</v>
      </c>
      <c r="E1444">
        <v>0</v>
      </c>
    </row>
    <row r="1445" spans="1:5">
      <c r="A1445" t="s">
        <v>12505</v>
      </c>
      <c r="B1445" t="s">
        <v>9618</v>
      </c>
      <c r="C1445">
        <v>6447</v>
      </c>
      <c r="D1445" t="s">
        <v>12506</v>
      </c>
      <c r="E1445">
        <v>0</v>
      </c>
    </row>
    <row r="1446" spans="1:5">
      <c r="A1446" t="s">
        <v>12507</v>
      </c>
      <c r="B1446" t="s">
        <v>9618</v>
      </c>
      <c r="C1446">
        <v>6447</v>
      </c>
      <c r="D1446" t="s">
        <v>12508</v>
      </c>
      <c r="E1446">
        <v>0</v>
      </c>
    </row>
    <row r="1447" spans="1:5">
      <c r="A1447" t="s">
        <v>12509</v>
      </c>
      <c r="B1447" t="s">
        <v>9618</v>
      </c>
      <c r="C1447">
        <v>6447</v>
      </c>
      <c r="D1447" t="s">
        <v>12510</v>
      </c>
      <c r="E1447">
        <v>0</v>
      </c>
    </row>
    <row r="1448" spans="1:5">
      <c r="A1448" t="s">
        <v>12511</v>
      </c>
      <c r="B1448" t="s">
        <v>9618</v>
      </c>
      <c r="C1448">
        <v>6447</v>
      </c>
      <c r="D1448" t="s">
        <v>12512</v>
      </c>
      <c r="E1448">
        <v>0</v>
      </c>
    </row>
    <row r="1449" spans="1:5">
      <c r="A1449" t="s">
        <v>12513</v>
      </c>
      <c r="B1449" t="s">
        <v>9618</v>
      </c>
      <c r="C1449">
        <v>6447</v>
      </c>
      <c r="D1449" t="s">
        <v>12514</v>
      </c>
      <c r="E1449">
        <v>6.44</v>
      </c>
    </row>
    <row r="1450" spans="1:5">
      <c r="A1450" t="s">
        <v>12515</v>
      </c>
      <c r="B1450" t="s">
        <v>9618</v>
      </c>
      <c r="C1450">
        <v>6447</v>
      </c>
      <c r="D1450" t="s">
        <v>12516</v>
      </c>
      <c r="E1450">
        <v>113.8</v>
      </c>
    </row>
    <row r="1451" spans="1:5">
      <c r="A1451" t="s">
        <v>12517</v>
      </c>
      <c r="B1451" t="s">
        <v>9618</v>
      </c>
      <c r="C1451">
        <v>6447</v>
      </c>
      <c r="D1451" t="s">
        <v>12518</v>
      </c>
      <c r="E1451">
        <v>674.88</v>
      </c>
    </row>
    <row r="1452" spans="1:5">
      <c r="A1452" t="s">
        <v>12519</v>
      </c>
      <c r="B1452" t="s">
        <v>9618</v>
      </c>
      <c r="C1452">
        <v>6447</v>
      </c>
      <c r="D1452" t="s">
        <v>12520</v>
      </c>
      <c r="E1452">
        <v>795.41</v>
      </c>
    </row>
    <row r="1453" spans="1:5">
      <c r="A1453" t="s">
        <v>12521</v>
      </c>
      <c r="B1453" t="s">
        <v>9618</v>
      </c>
      <c r="C1453">
        <v>6447</v>
      </c>
      <c r="D1453" t="s">
        <v>12522</v>
      </c>
      <c r="E1453">
        <v>808.67</v>
      </c>
    </row>
    <row r="1454" spans="1:5">
      <c r="A1454" t="s">
        <v>12523</v>
      </c>
      <c r="B1454" t="s">
        <v>9618</v>
      </c>
      <c r="C1454">
        <v>6447</v>
      </c>
      <c r="D1454" t="s">
        <v>12524</v>
      </c>
      <c r="E1454">
        <v>764.69</v>
      </c>
    </row>
    <row r="1455" spans="1:5">
      <c r="A1455" t="s">
        <v>12525</v>
      </c>
      <c r="B1455" t="s">
        <v>9618</v>
      </c>
      <c r="C1455">
        <v>6447</v>
      </c>
      <c r="D1455" t="s">
        <v>12526</v>
      </c>
      <c r="E1455">
        <v>752.08</v>
      </c>
    </row>
    <row r="1456" spans="1:5">
      <c r="A1456" t="s">
        <v>12527</v>
      </c>
      <c r="B1456" t="s">
        <v>9618</v>
      </c>
      <c r="C1456">
        <v>6447</v>
      </c>
      <c r="D1456" t="s">
        <v>12528</v>
      </c>
      <c r="E1456">
        <v>757.89</v>
      </c>
    </row>
    <row r="1457" spans="1:5">
      <c r="A1457" t="s">
        <v>12529</v>
      </c>
      <c r="B1457" t="s">
        <v>9618</v>
      </c>
      <c r="C1457">
        <v>6447</v>
      </c>
      <c r="D1457" t="s">
        <v>12530</v>
      </c>
      <c r="E1457">
        <v>716.19</v>
      </c>
    </row>
    <row r="1458" spans="1:5">
      <c r="A1458" t="s">
        <v>12531</v>
      </c>
      <c r="B1458" t="s">
        <v>9618</v>
      </c>
      <c r="C1458">
        <v>6447</v>
      </c>
      <c r="D1458" t="s">
        <v>12532</v>
      </c>
      <c r="E1458">
        <v>608.57000000000005</v>
      </c>
    </row>
    <row r="1459" spans="1:5">
      <c r="A1459" t="s">
        <v>12533</v>
      </c>
      <c r="B1459" t="s">
        <v>9618</v>
      </c>
      <c r="C1459">
        <v>6447</v>
      </c>
      <c r="D1459" t="s">
        <v>12534</v>
      </c>
      <c r="E1459">
        <v>140.88</v>
      </c>
    </row>
    <row r="1460" spans="1:5">
      <c r="A1460" t="s">
        <v>12535</v>
      </c>
      <c r="B1460" t="s">
        <v>9618</v>
      </c>
      <c r="C1460">
        <v>6447</v>
      </c>
      <c r="D1460" t="s">
        <v>12536</v>
      </c>
      <c r="E1460">
        <v>2.6</v>
      </c>
    </row>
    <row r="1461" spans="1:5">
      <c r="A1461" t="s">
        <v>12537</v>
      </c>
      <c r="B1461" t="s">
        <v>9618</v>
      </c>
      <c r="C1461">
        <v>6447</v>
      </c>
      <c r="D1461" t="s">
        <v>12538</v>
      </c>
      <c r="E1461">
        <v>0</v>
      </c>
    </row>
    <row r="1462" spans="1:5">
      <c r="A1462" t="s">
        <v>12539</v>
      </c>
      <c r="B1462" t="s">
        <v>9618</v>
      </c>
      <c r="C1462">
        <v>6447</v>
      </c>
      <c r="D1462" t="s">
        <v>12540</v>
      </c>
      <c r="E1462">
        <v>0</v>
      </c>
    </row>
    <row r="1463" spans="1:5">
      <c r="A1463" t="s">
        <v>12541</v>
      </c>
      <c r="B1463" t="s">
        <v>9618</v>
      </c>
      <c r="C1463">
        <v>6447</v>
      </c>
      <c r="D1463" t="s">
        <v>12542</v>
      </c>
      <c r="E1463">
        <v>0</v>
      </c>
    </row>
    <row r="1464" spans="1:5">
      <c r="A1464" t="s">
        <v>12543</v>
      </c>
      <c r="B1464" t="s">
        <v>9618</v>
      </c>
      <c r="C1464">
        <v>6447</v>
      </c>
      <c r="D1464" t="s">
        <v>12544</v>
      </c>
      <c r="E1464">
        <v>0</v>
      </c>
    </row>
    <row r="1465" spans="1:5">
      <c r="A1465" t="s">
        <v>12545</v>
      </c>
      <c r="B1465" t="s">
        <v>9618</v>
      </c>
      <c r="C1465">
        <v>6447</v>
      </c>
      <c r="D1465" t="s">
        <v>12546</v>
      </c>
      <c r="E1465">
        <v>0</v>
      </c>
    </row>
    <row r="1466" spans="1:5">
      <c r="A1466" t="s">
        <v>12547</v>
      </c>
      <c r="B1466" t="s">
        <v>9618</v>
      </c>
      <c r="C1466">
        <v>6447</v>
      </c>
      <c r="D1466" t="s">
        <v>12548</v>
      </c>
      <c r="E1466">
        <v>0</v>
      </c>
    </row>
    <row r="1467" spans="1:5">
      <c r="A1467" t="s">
        <v>12549</v>
      </c>
      <c r="B1467" t="s">
        <v>9618</v>
      </c>
      <c r="C1467">
        <v>6447</v>
      </c>
      <c r="D1467" t="s">
        <v>12550</v>
      </c>
      <c r="E1467">
        <v>0</v>
      </c>
    </row>
    <row r="1468" spans="1:5">
      <c r="A1468" t="s">
        <v>12551</v>
      </c>
      <c r="B1468" t="s">
        <v>9618</v>
      </c>
      <c r="C1468">
        <v>6447</v>
      </c>
      <c r="D1468" t="s">
        <v>12552</v>
      </c>
      <c r="E1468">
        <v>0</v>
      </c>
    </row>
    <row r="1469" spans="1:5">
      <c r="A1469" t="s">
        <v>12553</v>
      </c>
      <c r="B1469" t="s">
        <v>9618</v>
      </c>
      <c r="C1469">
        <v>6447</v>
      </c>
      <c r="D1469" t="s">
        <v>12554</v>
      </c>
      <c r="E1469">
        <v>0</v>
      </c>
    </row>
    <row r="1470" spans="1:5">
      <c r="A1470" t="s">
        <v>12555</v>
      </c>
      <c r="B1470" t="s">
        <v>9618</v>
      </c>
      <c r="C1470">
        <v>6447</v>
      </c>
      <c r="D1470" t="s">
        <v>12556</v>
      </c>
      <c r="E1470">
        <v>0</v>
      </c>
    </row>
    <row r="1471" spans="1:5">
      <c r="A1471" t="s">
        <v>12557</v>
      </c>
      <c r="B1471" t="s">
        <v>9618</v>
      </c>
      <c r="C1471">
        <v>6447</v>
      </c>
      <c r="D1471" t="s">
        <v>12558</v>
      </c>
      <c r="E1471">
        <v>0</v>
      </c>
    </row>
    <row r="1472" spans="1:5">
      <c r="A1472" t="s">
        <v>12559</v>
      </c>
      <c r="B1472" t="s">
        <v>9618</v>
      </c>
      <c r="C1472">
        <v>6447</v>
      </c>
      <c r="D1472" t="s">
        <v>12560</v>
      </c>
      <c r="E1472">
        <v>0</v>
      </c>
    </row>
    <row r="1473" spans="1:5">
      <c r="A1473" t="s">
        <v>12561</v>
      </c>
      <c r="B1473" t="s">
        <v>9618</v>
      </c>
      <c r="C1473">
        <v>6447</v>
      </c>
      <c r="D1473" t="s">
        <v>12562</v>
      </c>
      <c r="E1473">
        <v>2.61</v>
      </c>
    </row>
    <row r="1474" spans="1:5">
      <c r="A1474" t="s">
        <v>12563</v>
      </c>
      <c r="B1474" t="s">
        <v>9618</v>
      </c>
      <c r="C1474">
        <v>6447</v>
      </c>
      <c r="D1474" t="s">
        <v>12564</v>
      </c>
      <c r="E1474">
        <v>3.92</v>
      </c>
    </row>
    <row r="1475" spans="1:5">
      <c r="A1475" t="s">
        <v>12565</v>
      </c>
      <c r="B1475" t="s">
        <v>9618</v>
      </c>
      <c r="C1475">
        <v>6447</v>
      </c>
      <c r="D1475" t="s">
        <v>12566</v>
      </c>
      <c r="E1475">
        <v>3.94</v>
      </c>
    </row>
    <row r="1476" spans="1:5">
      <c r="A1476" t="s">
        <v>12567</v>
      </c>
      <c r="B1476" t="s">
        <v>9618</v>
      </c>
      <c r="C1476">
        <v>6447</v>
      </c>
      <c r="D1476" t="s">
        <v>12568</v>
      </c>
      <c r="E1476">
        <v>3.97</v>
      </c>
    </row>
    <row r="1477" spans="1:5">
      <c r="A1477" t="s">
        <v>12569</v>
      </c>
      <c r="B1477" t="s">
        <v>9618</v>
      </c>
      <c r="C1477">
        <v>6447</v>
      </c>
      <c r="D1477" t="s">
        <v>12570</v>
      </c>
      <c r="E1477">
        <v>4.01</v>
      </c>
    </row>
    <row r="1478" spans="1:5">
      <c r="A1478" t="s">
        <v>12571</v>
      </c>
      <c r="B1478" t="s">
        <v>9618</v>
      </c>
      <c r="C1478">
        <v>6447</v>
      </c>
      <c r="D1478" t="s">
        <v>12572</v>
      </c>
      <c r="E1478">
        <v>4.16</v>
      </c>
    </row>
    <row r="1479" spans="1:5">
      <c r="A1479" t="s">
        <v>12573</v>
      </c>
      <c r="B1479" t="s">
        <v>9618</v>
      </c>
      <c r="C1479">
        <v>6447</v>
      </c>
      <c r="D1479" t="s">
        <v>12574</v>
      </c>
      <c r="E1479">
        <v>30.34</v>
      </c>
    </row>
    <row r="1480" spans="1:5">
      <c r="A1480" t="s">
        <v>12575</v>
      </c>
      <c r="B1480" t="s">
        <v>9618</v>
      </c>
      <c r="C1480">
        <v>6447</v>
      </c>
      <c r="D1480" t="s">
        <v>12576</v>
      </c>
      <c r="E1480">
        <v>422.87</v>
      </c>
    </row>
    <row r="1481" spans="1:5">
      <c r="A1481" t="s">
        <v>12577</v>
      </c>
      <c r="B1481" t="s">
        <v>9618</v>
      </c>
      <c r="C1481">
        <v>6447</v>
      </c>
      <c r="D1481" t="s">
        <v>12578</v>
      </c>
      <c r="E1481">
        <v>705.18</v>
      </c>
    </row>
    <row r="1482" spans="1:5">
      <c r="A1482" t="s">
        <v>12579</v>
      </c>
      <c r="B1482" t="s">
        <v>9618</v>
      </c>
      <c r="C1482">
        <v>6447</v>
      </c>
      <c r="D1482" t="s">
        <v>12580</v>
      </c>
      <c r="E1482">
        <v>589.20000000000005</v>
      </c>
    </row>
    <row r="1483" spans="1:5">
      <c r="A1483" t="s">
        <v>12581</v>
      </c>
      <c r="B1483" t="s">
        <v>9618</v>
      </c>
      <c r="C1483">
        <v>6447</v>
      </c>
      <c r="D1483" t="s">
        <v>12582</v>
      </c>
      <c r="E1483">
        <v>139.93</v>
      </c>
    </row>
    <row r="1484" spans="1:5">
      <c r="A1484" t="s">
        <v>12583</v>
      </c>
      <c r="B1484" t="s">
        <v>9618</v>
      </c>
      <c r="C1484">
        <v>6447</v>
      </c>
      <c r="D1484" t="s">
        <v>12584</v>
      </c>
      <c r="E1484">
        <v>2.27</v>
      </c>
    </row>
    <row r="1485" spans="1:5">
      <c r="A1485" t="s">
        <v>12585</v>
      </c>
      <c r="B1485" t="s">
        <v>9618</v>
      </c>
      <c r="C1485">
        <v>6447</v>
      </c>
      <c r="D1485" t="s">
        <v>12586</v>
      </c>
      <c r="E1485">
        <v>0</v>
      </c>
    </row>
    <row r="1486" spans="1:5">
      <c r="A1486" t="s">
        <v>12587</v>
      </c>
      <c r="B1486" t="s">
        <v>9618</v>
      </c>
      <c r="C1486">
        <v>6447</v>
      </c>
      <c r="D1486" t="s">
        <v>12588</v>
      </c>
      <c r="E1486">
        <v>0</v>
      </c>
    </row>
    <row r="1487" spans="1:5">
      <c r="A1487" t="s">
        <v>12589</v>
      </c>
      <c r="B1487" t="s">
        <v>9618</v>
      </c>
      <c r="C1487">
        <v>6447</v>
      </c>
      <c r="D1487" t="s">
        <v>12590</v>
      </c>
      <c r="E1487">
        <v>0</v>
      </c>
    </row>
    <row r="1488" spans="1:5">
      <c r="A1488" t="s">
        <v>12591</v>
      </c>
      <c r="B1488" t="s">
        <v>9618</v>
      </c>
      <c r="C1488">
        <v>6447</v>
      </c>
      <c r="D1488" t="s">
        <v>12592</v>
      </c>
      <c r="E1488">
        <v>0</v>
      </c>
    </row>
    <row r="1489" spans="1:5">
      <c r="A1489" t="s">
        <v>12593</v>
      </c>
      <c r="B1489" t="s">
        <v>9618</v>
      </c>
      <c r="C1489">
        <v>6447</v>
      </c>
      <c r="D1489" t="s">
        <v>12594</v>
      </c>
      <c r="E1489">
        <v>0</v>
      </c>
    </row>
    <row r="1490" spans="1:5">
      <c r="A1490" t="s">
        <v>12595</v>
      </c>
      <c r="B1490" t="s">
        <v>9618</v>
      </c>
      <c r="C1490">
        <v>6447</v>
      </c>
      <c r="D1490" t="s">
        <v>12596</v>
      </c>
      <c r="E1490">
        <v>0</v>
      </c>
    </row>
    <row r="1491" spans="1:5">
      <c r="A1491" t="s">
        <v>12597</v>
      </c>
      <c r="B1491" t="s">
        <v>9618</v>
      </c>
      <c r="C1491">
        <v>6447</v>
      </c>
      <c r="D1491" t="s">
        <v>12598</v>
      </c>
      <c r="E1491">
        <v>0</v>
      </c>
    </row>
    <row r="1492" spans="1:5">
      <c r="A1492" t="s">
        <v>12599</v>
      </c>
      <c r="B1492" t="s">
        <v>9618</v>
      </c>
      <c r="C1492">
        <v>6447</v>
      </c>
      <c r="D1492" t="s">
        <v>12600</v>
      </c>
      <c r="E1492">
        <v>0</v>
      </c>
    </row>
    <row r="1493" spans="1:5">
      <c r="A1493" t="s">
        <v>12601</v>
      </c>
      <c r="B1493" t="s">
        <v>9618</v>
      </c>
      <c r="C1493">
        <v>6447</v>
      </c>
      <c r="D1493" t="s">
        <v>12602</v>
      </c>
      <c r="E1493">
        <v>0</v>
      </c>
    </row>
    <row r="1494" spans="1:5">
      <c r="A1494" t="s">
        <v>12603</v>
      </c>
      <c r="B1494" t="s">
        <v>9618</v>
      </c>
      <c r="C1494">
        <v>6447</v>
      </c>
      <c r="D1494" t="s">
        <v>12604</v>
      </c>
      <c r="E1494">
        <v>0</v>
      </c>
    </row>
    <row r="1495" spans="1:5">
      <c r="A1495" t="s">
        <v>12605</v>
      </c>
      <c r="B1495" t="s">
        <v>9618</v>
      </c>
      <c r="C1495">
        <v>6447</v>
      </c>
      <c r="D1495" t="s">
        <v>12606</v>
      </c>
      <c r="E1495">
        <v>0</v>
      </c>
    </row>
    <row r="1496" spans="1:5">
      <c r="A1496" t="s">
        <v>12607</v>
      </c>
      <c r="B1496" t="s">
        <v>9618</v>
      </c>
      <c r="C1496">
        <v>6447</v>
      </c>
      <c r="D1496" t="s">
        <v>12608</v>
      </c>
      <c r="E1496">
        <v>0</v>
      </c>
    </row>
    <row r="1497" spans="1:5">
      <c r="A1497" t="s">
        <v>12609</v>
      </c>
      <c r="B1497" t="s">
        <v>9618</v>
      </c>
      <c r="C1497">
        <v>6447</v>
      </c>
      <c r="D1497" t="s">
        <v>12610</v>
      </c>
      <c r="E1497">
        <v>2.67</v>
      </c>
    </row>
    <row r="1498" spans="1:5">
      <c r="A1498" t="s">
        <v>12611</v>
      </c>
      <c r="B1498" t="s">
        <v>9618</v>
      </c>
      <c r="C1498">
        <v>6447</v>
      </c>
      <c r="D1498" t="s">
        <v>12612</v>
      </c>
      <c r="E1498">
        <v>4.01</v>
      </c>
    </row>
    <row r="1499" spans="1:5">
      <c r="A1499" t="s">
        <v>12613</v>
      </c>
      <c r="B1499" t="s">
        <v>9618</v>
      </c>
      <c r="C1499">
        <v>6447</v>
      </c>
      <c r="D1499" t="s">
        <v>12614</v>
      </c>
      <c r="E1499">
        <v>4.0199999999999996</v>
      </c>
    </row>
    <row r="1500" spans="1:5">
      <c r="A1500" t="s">
        <v>12615</v>
      </c>
      <c r="B1500" t="s">
        <v>9618</v>
      </c>
      <c r="C1500">
        <v>6447</v>
      </c>
      <c r="D1500" t="s">
        <v>12616</v>
      </c>
      <c r="E1500">
        <v>4.05</v>
      </c>
    </row>
    <row r="1501" spans="1:5">
      <c r="A1501" t="s">
        <v>12617</v>
      </c>
      <c r="B1501" t="s">
        <v>9618</v>
      </c>
      <c r="C1501">
        <v>6447</v>
      </c>
      <c r="D1501" t="s">
        <v>12618</v>
      </c>
      <c r="E1501">
        <v>8.31</v>
      </c>
    </row>
    <row r="1502" spans="1:5">
      <c r="A1502" t="s">
        <v>12619</v>
      </c>
      <c r="B1502" t="s">
        <v>9618</v>
      </c>
      <c r="C1502">
        <v>6447</v>
      </c>
      <c r="D1502" t="s">
        <v>12620</v>
      </c>
      <c r="E1502">
        <v>6.47</v>
      </c>
    </row>
    <row r="1503" spans="1:5">
      <c r="A1503" t="s">
        <v>12621</v>
      </c>
      <c r="B1503" t="s">
        <v>9618</v>
      </c>
      <c r="C1503">
        <v>6447</v>
      </c>
      <c r="D1503" t="s">
        <v>12622</v>
      </c>
      <c r="E1503">
        <v>4.17</v>
      </c>
    </row>
    <row r="1504" spans="1:5">
      <c r="A1504" t="s">
        <v>12623</v>
      </c>
      <c r="B1504" t="s">
        <v>9618</v>
      </c>
      <c r="C1504">
        <v>6447</v>
      </c>
      <c r="D1504" t="s">
        <v>12624</v>
      </c>
      <c r="E1504">
        <v>4.13</v>
      </c>
    </row>
    <row r="1505" spans="1:5">
      <c r="A1505" t="s">
        <v>12625</v>
      </c>
      <c r="B1505" t="s">
        <v>9618</v>
      </c>
      <c r="C1505">
        <v>6447</v>
      </c>
      <c r="D1505" t="s">
        <v>12626</v>
      </c>
      <c r="E1505">
        <v>4.1100000000000003</v>
      </c>
    </row>
    <row r="1506" spans="1:5">
      <c r="A1506" t="s">
        <v>12627</v>
      </c>
      <c r="B1506" t="s">
        <v>9618</v>
      </c>
      <c r="C1506">
        <v>6447</v>
      </c>
      <c r="D1506" t="s">
        <v>12628</v>
      </c>
      <c r="E1506">
        <v>4.0999999999999996</v>
      </c>
    </row>
    <row r="1507" spans="1:5">
      <c r="A1507" t="s">
        <v>12629</v>
      </c>
      <c r="B1507" t="s">
        <v>9618</v>
      </c>
      <c r="C1507">
        <v>6447</v>
      </c>
      <c r="D1507" t="s">
        <v>12630</v>
      </c>
      <c r="E1507">
        <v>4.0999999999999996</v>
      </c>
    </row>
    <row r="1508" spans="1:5">
      <c r="A1508" t="s">
        <v>12631</v>
      </c>
      <c r="B1508" t="s">
        <v>9618</v>
      </c>
      <c r="C1508">
        <v>6447</v>
      </c>
      <c r="D1508" t="s">
        <v>12632</v>
      </c>
      <c r="E1508">
        <v>2.04</v>
      </c>
    </row>
    <row r="1509" spans="1:5">
      <c r="A1509" t="s">
        <v>12633</v>
      </c>
      <c r="B1509" t="s">
        <v>9618</v>
      </c>
      <c r="C1509">
        <v>6447</v>
      </c>
      <c r="D1509" t="s">
        <v>12634</v>
      </c>
      <c r="E1509">
        <v>0</v>
      </c>
    </row>
    <row r="1510" spans="1:5">
      <c r="A1510" t="s">
        <v>12635</v>
      </c>
      <c r="B1510" t="s">
        <v>9618</v>
      </c>
      <c r="C1510">
        <v>6447</v>
      </c>
      <c r="D1510" t="s">
        <v>12636</v>
      </c>
      <c r="E1510">
        <v>0</v>
      </c>
    </row>
    <row r="1511" spans="1:5">
      <c r="A1511" t="s">
        <v>12637</v>
      </c>
      <c r="B1511" t="s">
        <v>9618</v>
      </c>
      <c r="C1511">
        <v>6447</v>
      </c>
      <c r="D1511" t="s">
        <v>12638</v>
      </c>
      <c r="E1511">
        <v>0</v>
      </c>
    </row>
    <row r="1512" spans="1:5">
      <c r="A1512" t="s">
        <v>12639</v>
      </c>
      <c r="B1512" t="s">
        <v>9618</v>
      </c>
      <c r="C1512">
        <v>6447</v>
      </c>
      <c r="D1512" t="s">
        <v>12640</v>
      </c>
      <c r="E1512">
        <v>0</v>
      </c>
    </row>
    <row r="1513" spans="1:5">
      <c r="A1513" t="s">
        <v>12641</v>
      </c>
      <c r="B1513" t="s">
        <v>9618</v>
      </c>
      <c r="C1513">
        <v>6447</v>
      </c>
      <c r="D1513" t="s">
        <v>12642</v>
      </c>
      <c r="E1513">
        <v>0</v>
      </c>
    </row>
    <row r="1514" spans="1:5">
      <c r="A1514" t="s">
        <v>12643</v>
      </c>
      <c r="B1514" t="s">
        <v>9618</v>
      </c>
      <c r="C1514">
        <v>6447</v>
      </c>
      <c r="D1514" t="s">
        <v>12644</v>
      </c>
      <c r="E1514">
        <v>0</v>
      </c>
    </row>
    <row r="1515" spans="1:5">
      <c r="A1515" t="s">
        <v>12645</v>
      </c>
      <c r="B1515" t="s">
        <v>9618</v>
      </c>
      <c r="C1515">
        <v>6447</v>
      </c>
      <c r="D1515" t="s">
        <v>12646</v>
      </c>
      <c r="E1515">
        <v>0</v>
      </c>
    </row>
    <row r="1516" spans="1:5">
      <c r="A1516" t="s">
        <v>12647</v>
      </c>
      <c r="B1516" t="s">
        <v>9618</v>
      </c>
      <c r="C1516">
        <v>6447</v>
      </c>
      <c r="D1516" t="s">
        <v>12648</v>
      </c>
      <c r="E1516">
        <v>0</v>
      </c>
    </row>
    <row r="1517" spans="1:5">
      <c r="A1517" t="s">
        <v>12649</v>
      </c>
      <c r="B1517" t="s">
        <v>9618</v>
      </c>
      <c r="C1517">
        <v>6447</v>
      </c>
      <c r="D1517" t="s">
        <v>12650</v>
      </c>
      <c r="E1517">
        <v>0</v>
      </c>
    </row>
    <row r="1518" spans="1:5">
      <c r="A1518" t="s">
        <v>12651</v>
      </c>
      <c r="B1518" t="s">
        <v>9618</v>
      </c>
      <c r="C1518">
        <v>6447</v>
      </c>
      <c r="D1518" t="s">
        <v>12652</v>
      </c>
      <c r="E1518">
        <v>0</v>
      </c>
    </row>
    <row r="1519" spans="1:5">
      <c r="A1519" t="s">
        <v>12653</v>
      </c>
      <c r="B1519" t="s">
        <v>9618</v>
      </c>
      <c r="C1519">
        <v>6447</v>
      </c>
      <c r="D1519" t="s">
        <v>12654</v>
      </c>
      <c r="E1519">
        <v>0</v>
      </c>
    </row>
    <row r="1520" spans="1:5">
      <c r="A1520" t="s">
        <v>12655</v>
      </c>
      <c r="B1520" t="s">
        <v>9618</v>
      </c>
      <c r="C1520">
        <v>6447</v>
      </c>
      <c r="D1520" t="s">
        <v>12656</v>
      </c>
      <c r="E1520">
        <v>0</v>
      </c>
    </row>
    <row r="1521" spans="1:5">
      <c r="A1521" t="s">
        <v>12657</v>
      </c>
      <c r="B1521" t="s">
        <v>9618</v>
      </c>
      <c r="C1521">
        <v>6447</v>
      </c>
      <c r="D1521" t="s">
        <v>12658</v>
      </c>
      <c r="E1521">
        <v>2.68</v>
      </c>
    </row>
    <row r="1522" spans="1:5">
      <c r="A1522" t="s">
        <v>12659</v>
      </c>
      <c r="B1522" t="s">
        <v>9618</v>
      </c>
      <c r="C1522">
        <v>6447</v>
      </c>
      <c r="D1522" t="s">
        <v>12660</v>
      </c>
      <c r="E1522">
        <v>4.03</v>
      </c>
    </row>
    <row r="1523" spans="1:5">
      <c r="A1523" t="s">
        <v>12661</v>
      </c>
      <c r="B1523" t="s">
        <v>9618</v>
      </c>
      <c r="C1523">
        <v>6447</v>
      </c>
      <c r="D1523" t="s">
        <v>12662</v>
      </c>
      <c r="E1523">
        <v>4.33</v>
      </c>
    </row>
    <row r="1524" spans="1:5">
      <c r="A1524" t="s">
        <v>12663</v>
      </c>
      <c r="B1524" t="s">
        <v>9618</v>
      </c>
      <c r="C1524">
        <v>6447</v>
      </c>
      <c r="D1524" t="s">
        <v>12664</v>
      </c>
      <c r="E1524">
        <v>5.26</v>
      </c>
    </row>
    <row r="1525" spans="1:5">
      <c r="A1525" t="s">
        <v>12665</v>
      </c>
      <c r="B1525" t="s">
        <v>9618</v>
      </c>
      <c r="C1525">
        <v>6447</v>
      </c>
      <c r="D1525" t="s">
        <v>12666</v>
      </c>
      <c r="E1525">
        <v>4.0999999999999996</v>
      </c>
    </row>
    <row r="1526" spans="1:5">
      <c r="A1526" t="s">
        <v>12667</v>
      </c>
      <c r="B1526" t="s">
        <v>9618</v>
      </c>
      <c r="C1526">
        <v>6447</v>
      </c>
      <c r="D1526" t="s">
        <v>12668</v>
      </c>
      <c r="E1526">
        <v>4.1500000000000004</v>
      </c>
    </row>
    <row r="1527" spans="1:5">
      <c r="A1527" t="s">
        <v>12669</v>
      </c>
      <c r="B1527" t="s">
        <v>9618</v>
      </c>
      <c r="C1527">
        <v>6447</v>
      </c>
      <c r="D1527" t="s">
        <v>12670</v>
      </c>
      <c r="E1527">
        <v>5.1100000000000003</v>
      </c>
    </row>
    <row r="1528" spans="1:5">
      <c r="A1528" t="s">
        <v>12671</v>
      </c>
      <c r="B1528" t="s">
        <v>9618</v>
      </c>
      <c r="C1528">
        <v>6447</v>
      </c>
      <c r="D1528" t="s">
        <v>12672</v>
      </c>
      <c r="E1528">
        <v>4.8899999999999997</v>
      </c>
    </row>
    <row r="1529" spans="1:5">
      <c r="A1529" t="s">
        <v>12673</v>
      </c>
      <c r="B1529" t="s">
        <v>9618</v>
      </c>
      <c r="C1529">
        <v>6447</v>
      </c>
      <c r="D1529" t="s">
        <v>12674</v>
      </c>
      <c r="E1529">
        <v>4.8600000000000003</v>
      </c>
    </row>
    <row r="1530" spans="1:5">
      <c r="A1530" t="s">
        <v>12675</v>
      </c>
      <c r="B1530" t="s">
        <v>9618</v>
      </c>
      <c r="C1530">
        <v>6447</v>
      </c>
      <c r="D1530" t="s">
        <v>12676</v>
      </c>
      <c r="E1530">
        <v>4.07</v>
      </c>
    </row>
    <row r="1531" spans="1:5">
      <c r="A1531" t="s">
        <v>12677</v>
      </c>
      <c r="B1531" t="s">
        <v>9618</v>
      </c>
      <c r="C1531">
        <v>6447</v>
      </c>
      <c r="D1531" t="s">
        <v>12678</v>
      </c>
      <c r="E1531">
        <v>4.03</v>
      </c>
    </row>
    <row r="1532" spans="1:5">
      <c r="A1532" t="s">
        <v>12679</v>
      </c>
      <c r="B1532" t="s">
        <v>9618</v>
      </c>
      <c r="C1532">
        <v>6447</v>
      </c>
      <c r="D1532" t="s">
        <v>12680</v>
      </c>
      <c r="E1532">
        <v>2.0099999999999998</v>
      </c>
    </row>
    <row r="1533" spans="1:5">
      <c r="A1533" t="s">
        <v>12681</v>
      </c>
      <c r="B1533" t="s">
        <v>9618</v>
      </c>
      <c r="C1533">
        <v>6447</v>
      </c>
      <c r="D1533" t="s">
        <v>12682</v>
      </c>
      <c r="E1533">
        <v>0</v>
      </c>
    </row>
    <row r="1534" spans="1:5">
      <c r="A1534" t="s">
        <v>12683</v>
      </c>
      <c r="B1534" t="s">
        <v>9618</v>
      </c>
      <c r="C1534">
        <v>6447</v>
      </c>
      <c r="D1534" t="s">
        <v>12684</v>
      </c>
      <c r="E1534">
        <v>0</v>
      </c>
    </row>
    <row r="1535" spans="1:5">
      <c r="A1535" t="s">
        <v>12685</v>
      </c>
      <c r="B1535" t="s">
        <v>9618</v>
      </c>
      <c r="C1535">
        <v>6447</v>
      </c>
      <c r="D1535" t="s">
        <v>12686</v>
      </c>
      <c r="E1535">
        <v>0</v>
      </c>
    </row>
    <row r="1536" spans="1:5">
      <c r="A1536" t="s">
        <v>12687</v>
      </c>
      <c r="B1536" t="s">
        <v>9618</v>
      </c>
      <c r="C1536">
        <v>6447</v>
      </c>
      <c r="D1536" t="s">
        <v>12688</v>
      </c>
      <c r="E1536">
        <v>0</v>
      </c>
    </row>
    <row r="1537" spans="1:5">
      <c r="A1537" t="s">
        <v>12689</v>
      </c>
      <c r="B1537" t="s">
        <v>9618</v>
      </c>
      <c r="C1537">
        <v>6447</v>
      </c>
      <c r="D1537" t="s">
        <v>12690</v>
      </c>
      <c r="E1537">
        <v>0</v>
      </c>
    </row>
    <row r="1538" spans="1:5">
      <c r="A1538" t="s">
        <v>12691</v>
      </c>
      <c r="B1538" t="s">
        <v>9618</v>
      </c>
      <c r="C1538">
        <v>6447</v>
      </c>
      <c r="D1538" t="s">
        <v>12692</v>
      </c>
      <c r="E1538">
        <v>0</v>
      </c>
    </row>
    <row r="1539" spans="1:5">
      <c r="A1539" t="s">
        <v>12693</v>
      </c>
      <c r="B1539" t="s">
        <v>9618</v>
      </c>
      <c r="C1539">
        <v>6447</v>
      </c>
      <c r="D1539" t="s">
        <v>12694</v>
      </c>
      <c r="E1539">
        <v>0</v>
      </c>
    </row>
    <row r="1540" spans="1:5">
      <c r="A1540" t="s">
        <v>12695</v>
      </c>
      <c r="B1540" t="s">
        <v>9618</v>
      </c>
      <c r="C1540">
        <v>6447</v>
      </c>
      <c r="D1540" t="s">
        <v>12696</v>
      </c>
      <c r="E1540">
        <v>0</v>
      </c>
    </row>
    <row r="1541" spans="1:5">
      <c r="A1541" t="s">
        <v>12697</v>
      </c>
      <c r="B1541" t="s">
        <v>9618</v>
      </c>
      <c r="C1541">
        <v>6447</v>
      </c>
      <c r="D1541" t="s">
        <v>12698</v>
      </c>
      <c r="E1541">
        <v>0</v>
      </c>
    </row>
    <row r="1542" spans="1:5">
      <c r="A1542" t="s">
        <v>12699</v>
      </c>
      <c r="B1542" t="s">
        <v>9618</v>
      </c>
      <c r="C1542">
        <v>6447</v>
      </c>
      <c r="D1542" t="s">
        <v>12700</v>
      </c>
      <c r="E1542">
        <v>0</v>
      </c>
    </row>
    <row r="1543" spans="1:5">
      <c r="A1543" t="s">
        <v>12701</v>
      </c>
      <c r="B1543" t="s">
        <v>9618</v>
      </c>
      <c r="C1543">
        <v>6447</v>
      </c>
      <c r="D1543" t="s">
        <v>12702</v>
      </c>
      <c r="E1543">
        <v>0</v>
      </c>
    </row>
    <row r="1544" spans="1:5">
      <c r="A1544" t="s">
        <v>12703</v>
      </c>
      <c r="B1544" t="s">
        <v>9618</v>
      </c>
      <c r="C1544">
        <v>6447</v>
      </c>
      <c r="D1544" t="s">
        <v>12704</v>
      </c>
      <c r="E1544">
        <v>0</v>
      </c>
    </row>
    <row r="1545" spans="1:5">
      <c r="A1545" t="s">
        <v>12705</v>
      </c>
      <c r="B1545" t="s">
        <v>9618</v>
      </c>
      <c r="C1545">
        <v>6447</v>
      </c>
      <c r="D1545" t="s">
        <v>12706</v>
      </c>
      <c r="E1545">
        <v>2.67</v>
      </c>
    </row>
    <row r="1546" spans="1:5">
      <c r="A1546" t="s">
        <v>12707</v>
      </c>
      <c r="B1546" t="s">
        <v>9618</v>
      </c>
      <c r="C1546">
        <v>6447</v>
      </c>
      <c r="D1546" t="s">
        <v>12708</v>
      </c>
      <c r="E1546">
        <v>5.92</v>
      </c>
    </row>
    <row r="1547" spans="1:5">
      <c r="A1547" t="s">
        <v>12709</v>
      </c>
      <c r="B1547" t="s">
        <v>9618</v>
      </c>
      <c r="C1547">
        <v>6447</v>
      </c>
      <c r="D1547" t="s">
        <v>12710</v>
      </c>
      <c r="E1547">
        <v>110</v>
      </c>
    </row>
    <row r="1548" spans="1:5">
      <c r="A1548" t="s">
        <v>12711</v>
      </c>
      <c r="B1548" t="s">
        <v>9618</v>
      </c>
      <c r="C1548">
        <v>6447</v>
      </c>
      <c r="D1548" t="s">
        <v>12712</v>
      </c>
      <c r="E1548">
        <v>5.72</v>
      </c>
    </row>
    <row r="1549" spans="1:5">
      <c r="A1549" t="s">
        <v>12713</v>
      </c>
      <c r="B1549" t="s">
        <v>9618</v>
      </c>
      <c r="C1549">
        <v>6447</v>
      </c>
      <c r="D1549" t="s">
        <v>12714</v>
      </c>
      <c r="E1549">
        <v>303.83</v>
      </c>
    </row>
    <row r="1550" spans="1:5">
      <c r="A1550" t="s">
        <v>12715</v>
      </c>
      <c r="B1550" t="s">
        <v>9618</v>
      </c>
      <c r="C1550">
        <v>6447</v>
      </c>
      <c r="D1550" t="s">
        <v>12716</v>
      </c>
      <c r="E1550">
        <v>281.7</v>
      </c>
    </row>
    <row r="1551" spans="1:5">
      <c r="A1551" t="s">
        <v>12717</v>
      </c>
      <c r="B1551" t="s">
        <v>9618</v>
      </c>
      <c r="C1551">
        <v>6447</v>
      </c>
      <c r="D1551" t="s">
        <v>12718</v>
      </c>
      <c r="E1551">
        <v>54.37</v>
      </c>
    </row>
    <row r="1552" spans="1:5">
      <c r="A1552" t="s">
        <v>12719</v>
      </c>
      <c r="B1552" t="s">
        <v>9618</v>
      </c>
      <c r="C1552">
        <v>6447</v>
      </c>
      <c r="D1552" t="s">
        <v>12720</v>
      </c>
      <c r="E1552">
        <v>235.68</v>
      </c>
    </row>
    <row r="1553" spans="1:5">
      <c r="A1553" t="s">
        <v>12721</v>
      </c>
      <c r="B1553" t="s">
        <v>9618</v>
      </c>
      <c r="C1553">
        <v>6447</v>
      </c>
      <c r="D1553" t="s">
        <v>12722</v>
      </c>
      <c r="E1553">
        <v>179.15</v>
      </c>
    </row>
    <row r="1554" spans="1:5">
      <c r="A1554" t="s">
        <v>12723</v>
      </c>
      <c r="B1554" t="s">
        <v>9618</v>
      </c>
      <c r="C1554">
        <v>6447</v>
      </c>
      <c r="D1554" t="s">
        <v>12724</v>
      </c>
      <c r="E1554">
        <v>4.21</v>
      </c>
    </row>
    <row r="1555" spans="1:5">
      <c r="A1555" t="s">
        <v>12725</v>
      </c>
      <c r="B1555" t="s">
        <v>9618</v>
      </c>
      <c r="C1555">
        <v>6447</v>
      </c>
      <c r="D1555" t="s">
        <v>12726</v>
      </c>
      <c r="E1555">
        <v>4.1500000000000004</v>
      </c>
    </row>
    <row r="1556" spans="1:5">
      <c r="A1556" t="s">
        <v>12727</v>
      </c>
      <c r="B1556" t="s">
        <v>9618</v>
      </c>
      <c r="C1556">
        <v>6447</v>
      </c>
      <c r="D1556" t="s">
        <v>12728</v>
      </c>
      <c r="E1556">
        <v>2.0699999999999998</v>
      </c>
    </row>
    <row r="1557" spans="1:5">
      <c r="A1557" t="s">
        <v>12729</v>
      </c>
      <c r="B1557" t="s">
        <v>9618</v>
      </c>
      <c r="C1557">
        <v>6447</v>
      </c>
      <c r="D1557" t="s">
        <v>12730</v>
      </c>
      <c r="E1557">
        <v>0</v>
      </c>
    </row>
    <row r="1558" spans="1:5">
      <c r="A1558" t="s">
        <v>12731</v>
      </c>
      <c r="B1558" t="s">
        <v>9618</v>
      </c>
      <c r="C1558">
        <v>6447</v>
      </c>
      <c r="D1558" t="s">
        <v>12732</v>
      </c>
      <c r="E1558">
        <v>0</v>
      </c>
    </row>
    <row r="1559" spans="1:5">
      <c r="A1559" t="s">
        <v>12733</v>
      </c>
      <c r="B1559" t="s">
        <v>9618</v>
      </c>
      <c r="C1559">
        <v>6447</v>
      </c>
      <c r="D1559" t="s">
        <v>12734</v>
      </c>
      <c r="E1559">
        <v>0</v>
      </c>
    </row>
    <row r="1560" spans="1:5">
      <c r="A1560" t="s">
        <v>12735</v>
      </c>
      <c r="B1560" t="s">
        <v>9618</v>
      </c>
      <c r="C1560">
        <v>6447</v>
      </c>
      <c r="D1560" t="s">
        <v>12736</v>
      </c>
      <c r="E1560">
        <v>0</v>
      </c>
    </row>
    <row r="1561" spans="1:5">
      <c r="A1561" t="s">
        <v>12737</v>
      </c>
      <c r="B1561" t="s">
        <v>9618</v>
      </c>
      <c r="C1561">
        <v>6447</v>
      </c>
      <c r="D1561" t="s">
        <v>12738</v>
      </c>
      <c r="E1561">
        <v>0</v>
      </c>
    </row>
    <row r="1562" spans="1:5">
      <c r="A1562" t="s">
        <v>12739</v>
      </c>
      <c r="B1562" t="s">
        <v>9618</v>
      </c>
      <c r="C1562">
        <v>6447</v>
      </c>
      <c r="D1562" t="s">
        <v>12740</v>
      </c>
      <c r="E1562">
        <v>0</v>
      </c>
    </row>
    <row r="1563" spans="1:5">
      <c r="A1563" t="s">
        <v>12741</v>
      </c>
      <c r="B1563" t="s">
        <v>9618</v>
      </c>
      <c r="C1563">
        <v>6447</v>
      </c>
      <c r="D1563" t="s">
        <v>12742</v>
      </c>
      <c r="E1563">
        <v>0</v>
      </c>
    </row>
    <row r="1564" spans="1:5">
      <c r="A1564" t="s">
        <v>12743</v>
      </c>
      <c r="B1564" t="s">
        <v>9618</v>
      </c>
      <c r="C1564">
        <v>6447</v>
      </c>
      <c r="D1564" t="s">
        <v>12744</v>
      </c>
      <c r="E1564">
        <v>0</v>
      </c>
    </row>
    <row r="1565" spans="1:5">
      <c r="A1565" t="s">
        <v>12745</v>
      </c>
      <c r="B1565" t="s">
        <v>9618</v>
      </c>
      <c r="C1565">
        <v>6447</v>
      </c>
      <c r="D1565" t="s">
        <v>12746</v>
      </c>
      <c r="E1565">
        <v>0</v>
      </c>
    </row>
    <row r="1566" spans="1:5">
      <c r="A1566" t="s">
        <v>12747</v>
      </c>
      <c r="B1566" t="s">
        <v>9618</v>
      </c>
      <c r="C1566">
        <v>6447</v>
      </c>
      <c r="D1566" t="s">
        <v>12748</v>
      </c>
      <c r="E1566">
        <v>0</v>
      </c>
    </row>
    <row r="1567" spans="1:5">
      <c r="A1567" t="s">
        <v>12749</v>
      </c>
      <c r="B1567" t="s">
        <v>9618</v>
      </c>
      <c r="C1567">
        <v>6447</v>
      </c>
      <c r="D1567" t="s">
        <v>12750</v>
      </c>
      <c r="E1567">
        <v>0</v>
      </c>
    </row>
    <row r="1568" spans="1:5">
      <c r="A1568" t="s">
        <v>12751</v>
      </c>
      <c r="B1568" t="s">
        <v>9618</v>
      </c>
      <c r="C1568">
        <v>6447</v>
      </c>
      <c r="D1568" t="s">
        <v>12752</v>
      </c>
      <c r="E1568">
        <v>0</v>
      </c>
    </row>
    <row r="1569" spans="1:5">
      <c r="A1569" t="s">
        <v>12753</v>
      </c>
      <c r="B1569" t="s">
        <v>9618</v>
      </c>
      <c r="C1569">
        <v>6447</v>
      </c>
      <c r="D1569" t="s">
        <v>12754</v>
      </c>
      <c r="E1569">
        <v>3.4</v>
      </c>
    </row>
    <row r="1570" spans="1:5">
      <c r="A1570" t="s">
        <v>12755</v>
      </c>
      <c r="B1570" t="s">
        <v>9618</v>
      </c>
      <c r="C1570">
        <v>6447</v>
      </c>
      <c r="D1570" t="s">
        <v>12756</v>
      </c>
      <c r="E1570">
        <v>4.0999999999999996</v>
      </c>
    </row>
    <row r="1571" spans="1:5">
      <c r="A1571" t="s">
        <v>12757</v>
      </c>
      <c r="B1571" t="s">
        <v>9618</v>
      </c>
      <c r="C1571">
        <v>6447</v>
      </c>
      <c r="D1571" t="s">
        <v>12758</v>
      </c>
      <c r="E1571">
        <v>4.12</v>
      </c>
    </row>
    <row r="1572" spans="1:5">
      <c r="A1572" t="s">
        <v>12759</v>
      </c>
      <c r="B1572" t="s">
        <v>9618</v>
      </c>
      <c r="C1572">
        <v>6447</v>
      </c>
      <c r="D1572" t="s">
        <v>12760</v>
      </c>
      <c r="E1572">
        <v>4.1399999999999997</v>
      </c>
    </row>
    <row r="1573" spans="1:5">
      <c r="A1573" t="s">
        <v>12761</v>
      </c>
      <c r="B1573" t="s">
        <v>9618</v>
      </c>
      <c r="C1573">
        <v>6447</v>
      </c>
      <c r="D1573" t="s">
        <v>12762</v>
      </c>
      <c r="E1573">
        <v>4.16</v>
      </c>
    </row>
    <row r="1574" spans="1:5">
      <c r="A1574" t="s">
        <v>12763</v>
      </c>
      <c r="B1574" t="s">
        <v>9618</v>
      </c>
      <c r="C1574">
        <v>6447</v>
      </c>
      <c r="D1574" t="s">
        <v>12764</v>
      </c>
      <c r="E1574">
        <v>4.16</v>
      </c>
    </row>
    <row r="1575" spans="1:5">
      <c r="A1575" t="s">
        <v>12765</v>
      </c>
      <c r="B1575" t="s">
        <v>9618</v>
      </c>
      <c r="C1575">
        <v>6447</v>
      </c>
      <c r="D1575" t="s">
        <v>12766</v>
      </c>
      <c r="E1575">
        <v>4.17</v>
      </c>
    </row>
    <row r="1576" spans="1:5">
      <c r="A1576" t="s">
        <v>12767</v>
      </c>
      <c r="B1576" t="s">
        <v>9618</v>
      </c>
      <c r="C1576">
        <v>6447</v>
      </c>
      <c r="D1576" t="s">
        <v>12768</v>
      </c>
      <c r="E1576">
        <v>4.1500000000000004</v>
      </c>
    </row>
    <row r="1577" spans="1:5">
      <c r="A1577" t="s">
        <v>12769</v>
      </c>
      <c r="B1577" t="s">
        <v>9618</v>
      </c>
      <c r="C1577">
        <v>6447</v>
      </c>
      <c r="D1577" t="s">
        <v>12770</v>
      </c>
      <c r="E1577">
        <v>4.3499999999999996</v>
      </c>
    </row>
    <row r="1578" spans="1:5">
      <c r="A1578" t="s">
        <v>12771</v>
      </c>
      <c r="B1578" t="s">
        <v>9618</v>
      </c>
      <c r="C1578">
        <v>6447</v>
      </c>
      <c r="D1578" t="s">
        <v>12772</v>
      </c>
      <c r="E1578">
        <v>4.25</v>
      </c>
    </row>
    <row r="1579" spans="1:5">
      <c r="A1579" t="s">
        <v>12773</v>
      </c>
      <c r="B1579" t="s">
        <v>9618</v>
      </c>
      <c r="C1579">
        <v>6447</v>
      </c>
      <c r="D1579" t="s">
        <v>12774</v>
      </c>
      <c r="E1579">
        <v>4.0999999999999996</v>
      </c>
    </row>
    <row r="1580" spans="1:5">
      <c r="A1580" t="s">
        <v>12775</v>
      </c>
      <c r="B1580" t="s">
        <v>9618</v>
      </c>
      <c r="C1580">
        <v>6447</v>
      </c>
      <c r="D1580" t="s">
        <v>12776</v>
      </c>
      <c r="E1580">
        <v>2.04</v>
      </c>
    </row>
    <row r="1581" spans="1:5">
      <c r="A1581" t="s">
        <v>12777</v>
      </c>
      <c r="B1581" t="s">
        <v>9618</v>
      </c>
      <c r="C1581">
        <v>6447</v>
      </c>
      <c r="D1581" t="s">
        <v>12778</v>
      </c>
      <c r="E1581">
        <v>0</v>
      </c>
    </row>
    <row r="1582" spans="1:5">
      <c r="A1582" t="s">
        <v>12779</v>
      </c>
      <c r="B1582" t="s">
        <v>9618</v>
      </c>
      <c r="C1582">
        <v>6447</v>
      </c>
      <c r="D1582" t="s">
        <v>12780</v>
      </c>
      <c r="E1582">
        <v>0</v>
      </c>
    </row>
    <row r="1583" spans="1:5">
      <c r="A1583" t="s">
        <v>12781</v>
      </c>
      <c r="B1583" t="s">
        <v>9618</v>
      </c>
      <c r="C1583">
        <v>6447</v>
      </c>
      <c r="D1583" t="s">
        <v>12782</v>
      </c>
      <c r="E1583">
        <v>0</v>
      </c>
    </row>
    <row r="1584" spans="1:5">
      <c r="A1584" t="s">
        <v>12783</v>
      </c>
      <c r="B1584" t="s">
        <v>9618</v>
      </c>
      <c r="C1584">
        <v>6447</v>
      </c>
      <c r="D1584" t="s">
        <v>12784</v>
      </c>
      <c r="E1584">
        <v>0</v>
      </c>
    </row>
    <row r="1585" spans="1:5">
      <c r="A1585" t="s">
        <v>12785</v>
      </c>
      <c r="B1585" t="s">
        <v>9618</v>
      </c>
      <c r="C1585">
        <v>6447</v>
      </c>
      <c r="D1585" t="s">
        <v>12786</v>
      </c>
      <c r="E1585">
        <v>0</v>
      </c>
    </row>
    <row r="1586" spans="1:5">
      <c r="A1586" t="s">
        <v>12787</v>
      </c>
      <c r="B1586" t="s">
        <v>9618</v>
      </c>
      <c r="C1586">
        <v>6447</v>
      </c>
      <c r="D1586" t="s">
        <v>12788</v>
      </c>
      <c r="E1586">
        <v>0</v>
      </c>
    </row>
    <row r="1587" spans="1:5">
      <c r="A1587" t="s">
        <v>12789</v>
      </c>
      <c r="B1587" t="s">
        <v>9618</v>
      </c>
      <c r="C1587">
        <v>6447</v>
      </c>
      <c r="D1587" t="s">
        <v>12790</v>
      </c>
      <c r="E1587">
        <v>0</v>
      </c>
    </row>
    <row r="1588" spans="1:5">
      <c r="A1588" t="s">
        <v>12791</v>
      </c>
      <c r="B1588" t="s">
        <v>9618</v>
      </c>
      <c r="C1588">
        <v>6447</v>
      </c>
      <c r="D1588" t="s">
        <v>12792</v>
      </c>
      <c r="E1588">
        <v>0</v>
      </c>
    </row>
    <row r="1589" spans="1:5">
      <c r="A1589" t="s">
        <v>12793</v>
      </c>
      <c r="B1589" t="s">
        <v>9618</v>
      </c>
      <c r="C1589">
        <v>6447</v>
      </c>
      <c r="D1589" t="s">
        <v>12794</v>
      </c>
      <c r="E1589">
        <v>0</v>
      </c>
    </row>
    <row r="1590" spans="1:5">
      <c r="A1590" t="s">
        <v>12795</v>
      </c>
      <c r="B1590" t="s">
        <v>9618</v>
      </c>
      <c r="C1590">
        <v>6447</v>
      </c>
      <c r="D1590" t="s">
        <v>12796</v>
      </c>
      <c r="E1590">
        <v>0</v>
      </c>
    </row>
    <row r="1591" spans="1:5">
      <c r="A1591" t="s">
        <v>12797</v>
      </c>
      <c r="B1591" t="s">
        <v>9618</v>
      </c>
      <c r="C1591">
        <v>6447</v>
      </c>
      <c r="D1591" t="s">
        <v>12798</v>
      </c>
      <c r="E1591">
        <v>0</v>
      </c>
    </row>
    <row r="1592" spans="1:5">
      <c r="A1592" t="s">
        <v>12799</v>
      </c>
      <c r="B1592" t="s">
        <v>9618</v>
      </c>
      <c r="C1592">
        <v>6447</v>
      </c>
      <c r="D1592" t="s">
        <v>12800</v>
      </c>
      <c r="E1592">
        <v>0</v>
      </c>
    </row>
    <row r="1593" spans="1:5">
      <c r="A1593" t="s">
        <v>12801</v>
      </c>
      <c r="B1593" t="s">
        <v>9618</v>
      </c>
      <c r="C1593">
        <v>6447</v>
      </c>
      <c r="D1593" t="s">
        <v>12802</v>
      </c>
      <c r="E1593">
        <v>3.37</v>
      </c>
    </row>
    <row r="1594" spans="1:5">
      <c r="A1594" t="s">
        <v>12803</v>
      </c>
      <c r="B1594" t="s">
        <v>9618</v>
      </c>
      <c r="C1594">
        <v>6447</v>
      </c>
      <c r="D1594" t="s">
        <v>12804</v>
      </c>
      <c r="E1594">
        <v>4.0599999999999996</v>
      </c>
    </row>
    <row r="1595" spans="1:5">
      <c r="A1595" t="s">
        <v>12805</v>
      </c>
      <c r="B1595" t="s">
        <v>9618</v>
      </c>
      <c r="C1595">
        <v>6447</v>
      </c>
      <c r="D1595" t="s">
        <v>12806</v>
      </c>
      <c r="E1595">
        <v>4.1100000000000003</v>
      </c>
    </row>
    <row r="1596" spans="1:5">
      <c r="A1596" t="s">
        <v>12807</v>
      </c>
      <c r="B1596" t="s">
        <v>9618</v>
      </c>
      <c r="C1596">
        <v>6447</v>
      </c>
      <c r="D1596" t="s">
        <v>12808</v>
      </c>
      <c r="E1596">
        <v>4.17</v>
      </c>
    </row>
    <row r="1597" spans="1:5">
      <c r="A1597" t="s">
        <v>12809</v>
      </c>
      <c r="B1597" t="s">
        <v>9618</v>
      </c>
      <c r="C1597">
        <v>6447</v>
      </c>
      <c r="D1597" t="s">
        <v>12810</v>
      </c>
      <c r="E1597">
        <v>4.2300000000000004</v>
      </c>
    </row>
    <row r="1598" spans="1:5">
      <c r="A1598" t="s">
        <v>12811</v>
      </c>
      <c r="B1598" t="s">
        <v>9618</v>
      </c>
      <c r="C1598">
        <v>6447</v>
      </c>
      <c r="D1598" t="s">
        <v>12812</v>
      </c>
      <c r="E1598">
        <v>4.21</v>
      </c>
    </row>
    <row r="1599" spans="1:5">
      <c r="A1599" t="s">
        <v>12813</v>
      </c>
      <c r="B1599" t="s">
        <v>9618</v>
      </c>
      <c r="C1599">
        <v>6447</v>
      </c>
      <c r="D1599" t="s">
        <v>12814</v>
      </c>
      <c r="E1599">
        <v>4.17</v>
      </c>
    </row>
    <row r="1600" spans="1:5">
      <c r="A1600" t="s">
        <v>12815</v>
      </c>
      <c r="B1600" t="s">
        <v>9618</v>
      </c>
      <c r="C1600">
        <v>6447</v>
      </c>
      <c r="D1600" t="s">
        <v>12816</v>
      </c>
      <c r="E1600">
        <v>4.13</v>
      </c>
    </row>
    <row r="1601" spans="1:5">
      <c r="A1601" t="s">
        <v>12817</v>
      </c>
      <c r="B1601" t="s">
        <v>9618</v>
      </c>
      <c r="C1601">
        <v>6447</v>
      </c>
      <c r="D1601" t="s">
        <v>12818</v>
      </c>
      <c r="E1601">
        <v>4.13</v>
      </c>
    </row>
    <row r="1602" spans="1:5">
      <c r="A1602" t="s">
        <v>12819</v>
      </c>
      <c r="B1602" t="s">
        <v>9618</v>
      </c>
      <c r="C1602">
        <v>6447</v>
      </c>
      <c r="D1602" t="s">
        <v>12820</v>
      </c>
      <c r="E1602">
        <v>4.1100000000000003</v>
      </c>
    </row>
    <row r="1603" spans="1:5">
      <c r="A1603" t="s">
        <v>12821</v>
      </c>
      <c r="B1603" t="s">
        <v>9618</v>
      </c>
      <c r="C1603">
        <v>6447</v>
      </c>
      <c r="D1603" t="s">
        <v>12822</v>
      </c>
      <c r="E1603">
        <v>4.13</v>
      </c>
    </row>
    <row r="1604" spans="1:5">
      <c r="A1604" t="s">
        <v>12823</v>
      </c>
      <c r="B1604" t="s">
        <v>9618</v>
      </c>
      <c r="C1604">
        <v>6447</v>
      </c>
      <c r="D1604" t="s">
        <v>12824</v>
      </c>
      <c r="E1604">
        <v>2.74</v>
      </c>
    </row>
    <row r="1605" spans="1:5">
      <c r="A1605" t="s">
        <v>12825</v>
      </c>
      <c r="B1605" t="s">
        <v>9618</v>
      </c>
      <c r="C1605">
        <v>6447</v>
      </c>
      <c r="D1605" t="s">
        <v>12826</v>
      </c>
      <c r="E1605">
        <v>0</v>
      </c>
    </row>
    <row r="1606" spans="1:5">
      <c r="A1606" t="s">
        <v>12827</v>
      </c>
      <c r="B1606" t="s">
        <v>9618</v>
      </c>
      <c r="C1606">
        <v>6447</v>
      </c>
      <c r="D1606" t="s">
        <v>12828</v>
      </c>
      <c r="E1606">
        <v>0</v>
      </c>
    </row>
    <row r="1607" spans="1:5">
      <c r="A1607" t="s">
        <v>12829</v>
      </c>
      <c r="B1607" t="s">
        <v>9618</v>
      </c>
      <c r="C1607">
        <v>6447</v>
      </c>
      <c r="D1607" t="s">
        <v>12830</v>
      </c>
      <c r="E1607">
        <v>0</v>
      </c>
    </row>
    <row r="1608" spans="1:5">
      <c r="A1608" t="s">
        <v>12831</v>
      </c>
      <c r="B1608" t="s">
        <v>9618</v>
      </c>
      <c r="C1608">
        <v>6447</v>
      </c>
      <c r="D1608" t="s">
        <v>12832</v>
      </c>
      <c r="E1608">
        <v>0</v>
      </c>
    </row>
    <row r="1609" spans="1:5">
      <c r="A1609" t="s">
        <v>12833</v>
      </c>
      <c r="B1609" t="s">
        <v>9618</v>
      </c>
      <c r="C1609">
        <v>6447</v>
      </c>
      <c r="D1609" t="s">
        <v>12834</v>
      </c>
      <c r="E1609">
        <v>0</v>
      </c>
    </row>
    <row r="1610" spans="1:5">
      <c r="A1610" t="s">
        <v>12835</v>
      </c>
      <c r="B1610" t="s">
        <v>9618</v>
      </c>
      <c r="C1610">
        <v>6447</v>
      </c>
      <c r="D1610" t="s">
        <v>12836</v>
      </c>
      <c r="E1610">
        <v>0</v>
      </c>
    </row>
    <row r="1611" spans="1:5">
      <c r="A1611" t="s">
        <v>12837</v>
      </c>
      <c r="B1611" t="s">
        <v>9618</v>
      </c>
      <c r="C1611">
        <v>6447</v>
      </c>
      <c r="D1611" t="s">
        <v>12838</v>
      </c>
      <c r="E1611">
        <v>0</v>
      </c>
    </row>
    <row r="1612" spans="1:5">
      <c r="A1612" t="s">
        <v>12839</v>
      </c>
      <c r="B1612" t="s">
        <v>9618</v>
      </c>
      <c r="C1612">
        <v>6447</v>
      </c>
      <c r="D1612" t="s">
        <v>12840</v>
      </c>
      <c r="E1612">
        <v>0</v>
      </c>
    </row>
    <row r="1613" spans="1:5">
      <c r="A1613" t="s">
        <v>12841</v>
      </c>
      <c r="B1613" t="s">
        <v>9618</v>
      </c>
      <c r="C1613">
        <v>6447</v>
      </c>
      <c r="D1613" t="s">
        <v>12842</v>
      </c>
      <c r="E1613">
        <v>0</v>
      </c>
    </row>
    <row r="1614" spans="1:5">
      <c r="A1614" t="s">
        <v>12843</v>
      </c>
      <c r="B1614" t="s">
        <v>9618</v>
      </c>
      <c r="C1614">
        <v>6447</v>
      </c>
      <c r="D1614" t="s">
        <v>12844</v>
      </c>
      <c r="E1614">
        <v>0</v>
      </c>
    </row>
    <row r="1615" spans="1:5">
      <c r="A1615" t="s">
        <v>12845</v>
      </c>
      <c r="B1615" t="s">
        <v>9618</v>
      </c>
      <c r="C1615">
        <v>6447</v>
      </c>
      <c r="D1615" t="s">
        <v>12846</v>
      </c>
      <c r="E1615">
        <v>0</v>
      </c>
    </row>
    <row r="1616" spans="1:5">
      <c r="A1616" t="s">
        <v>12847</v>
      </c>
      <c r="B1616" t="s">
        <v>9618</v>
      </c>
      <c r="C1616">
        <v>6447</v>
      </c>
      <c r="D1616" t="s">
        <v>12848</v>
      </c>
      <c r="E1616">
        <v>0</v>
      </c>
    </row>
    <row r="1617" spans="1:5">
      <c r="A1617" t="s">
        <v>12849</v>
      </c>
      <c r="B1617" t="s">
        <v>9618</v>
      </c>
      <c r="C1617">
        <v>6447</v>
      </c>
      <c r="D1617" t="s">
        <v>12850</v>
      </c>
      <c r="E1617">
        <v>3.56</v>
      </c>
    </row>
    <row r="1618" spans="1:5">
      <c r="A1618" t="s">
        <v>12851</v>
      </c>
      <c r="B1618" t="s">
        <v>9618</v>
      </c>
      <c r="C1618">
        <v>6447</v>
      </c>
      <c r="D1618" t="s">
        <v>12852</v>
      </c>
      <c r="E1618">
        <v>4.3099999999999996</v>
      </c>
    </row>
    <row r="1619" spans="1:5">
      <c r="A1619" t="s">
        <v>12853</v>
      </c>
      <c r="B1619" t="s">
        <v>9618</v>
      </c>
      <c r="C1619">
        <v>6447</v>
      </c>
      <c r="D1619" t="s">
        <v>12854</v>
      </c>
      <c r="E1619">
        <v>4.3600000000000003</v>
      </c>
    </row>
    <row r="1620" spans="1:5">
      <c r="A1620" t="s">
        <v>12855</v>
      </c>
      <c r="B1620" t="s">
        <v>9618</v>
      </c>
      <c r="C1620">
        <v>6447</v>
      </c>
      <c r="D1620" t="s">
        <v>12856</v>
      </c>
      <c r="E1620">
        <v>5.03</v>
      </c>
    </row>
    <row r="1621" spans="1:5">
      <c r="A1621" t="s">
        <v>12857</v>
      </c>
      <c r="B1621" t="s">
        <v>9618</v>
      </c>
      <c r="C1621">
        <v>6447</v>
      </c>
      <c r="D1621" t="s">
        <v>12858</v>
      </c>
      <c r="E1621">
        <v>4.57</v>
      </c>
    </row>
    <row r="1622" spans="1:5">
      <c r="A1622" t="s">
        <v>12859</v>
      </c>
      <c r="B1622" t="s">
        <v>9618</v>
      </c>
      <c r="C1622">
        <v>6447</v>
      </c>
      <c r="D1622" t="s">
        <v>12860</v>
      </c>
      <c r="E1622">
        <v>4.55</v>
      </c>
    </row>
    <row r="1623" spans="1:5">
      <c r="A1623" t="s">
        <v>12861</v>
      </c>
      <c r="B1623" t="s">
        <v>9618</v>
      </c>
      <c r="C1623">
        <v>6447</v>
      </c>
      <c r="D1623" t="s">
        <v>12862</v>
      </c>
      <c r="E1623">
        <v>9.1999999999999993</v>
      </c>
    </row>
    <row r="1624" spans="1:5">
      <c r="A1624" t="s">
        <v>12863</v>
      </c>
      <c r="B1624" t="s">
        <v>9618</v>
      </c>
      <c r="C1624">
        <v>6447</v>
      </c>
      <c r="D1624" t="s">
        <v>12864</v>
      </c>
      <c r="E1624">
        <v>4.78</v>
      </c>
    </row>
    <row r="1625" spans="1:5">
      <c r="A1625" t="s">
        <v>12865</v>
      </c>
      <c r="B1625" t="s">
        <v>9618</v>
      </c>
      <c r="C1625">
        <v>6447</v>
      </c>
      <c r="D1625" t="s">
        <v>12866</v>
      </c>
      <c r="E1625">
        <v>12.34</v>
      </c>
    </row>
    <row r="1626" spans="1:5">
      <c r="A1626" t="s">
        <v>12867</v>
      </c>
      <c r="B1626" t="s">
        <v>9618</v>
      </c>
      <c r="C1626">
        <v>6447</v>
      </c>
      <c r="D1626" t="s">
        <v>12868</v>
      </c>
      <c r="E1626">
        <v>10.9</v>
      </c>
    </row>
    <row r="1627" spans="1:5">
      <c r="A1627" t="s">
        <v>12869</v>
      </c>
      <c r="B1627" t="s">
        <v>9618</v>
      </c>
      <c r="C1627">
        <v>6447</v>
      </c>
      <c r="D1627" t="s">
        <v>12870</v>
      </c>
      <c r="E1627">
        <v>4.66</v>
      </c>
    </row>
    <row r="1628" spans="1:5">
      <c r="A1628" t="s">
        <v>12871</v>
      </c>
      <c r="B1628" t="s">
        <v>9618</v>
      </c>
      <c r="C1628">
        <v>6447</v>
      </c>
      <c r="D1628" t="s">
        <v>12872</v>
      </c>
      <c r="E1628">
        <v>3.07</v>
      </c>
    </row>
    <row r="1629" spans="1:5">
      <c r="A1629" t="s">
        <v>12873</v>
      </c>
      <c r="B1629" t="s">
        <v>9618</v>
      </c>
      <c r="C1629">
        <v>6447</v>
      </c>
      <c r="D1629" t="s">
        <v>12874</v>
      </c>
      <c r="E1629">
        <v>0</v>
      </c>
    </row>
    <row r="1630" spans="1:5">
      <c r="A1630" t="s">
        <v>12875</v>
      </c>
      <c r="B1630" t="s">
        <v>9618</v>
      </c>
      <c r="C1630">
        <v>6447</v>
      </c>
      <c r="D1630" t="s">
        <v>12876</v>
      </c>
      <c r="E1630">
        <v>0</v>
      </c>
    </row>
    <row r="1631" spans="1:5">
      <c r="A1631" t="s">
        <v>12877</v>
      </c>
      <c r="B1631" t="s">
        <v>9618</v>
      </c>
      <c r="C1631">
        <v>6447</v>
      </c>
      <c r="D1631" t="s">
        <v>12878</v>
      </c>
      <c r="E1631">
        <v>0</v>
      </c>
    </row>
    <row r="1632" spans="1:5">
      <c r="A1632" t="s">
        <v>12879</v>
      </c>
      <c r="B1632" t="s">
        <v>9618</v>
      </c>
      <c r="C1632">
        <v>6447</v>
      </c>
      <c r="D1632" t="s">
        <v>12880</v>
      </c>
      <c r="E1632">
        <v>0</v>
      </c>
    </row>
    <row r="1633" spans="1:5">
      <c r="A1633" t="s">
        <v>12881</v>
      </c>
      <c r="B1633" t="s">
        <v>9618</v>
      </c>
      <c r="C1633">
        <v>6447</v>
      </c>
      <c r="D1633" t="s">
        <v>12882</v>
      </c>
      <c r="E1633">
        <v>0</v>
      </c>
    </row>
    <row r="1634" spans="1:5">
      <c r="A1634" t="s">
        <v>12883</v>
      </c>
      <c r="B1634" t="s">
        <v>9618</v>
      </c>
      <c r="C1634">
        <v>6447</v>
      </c>
      <c r="D1634" t="s">
        <v>12884</v>
      </c>
      <c r="E1634">
        <v>0</v>
      </c>
    </row>
    <row r="1635" spans="1:5">
      <c r="A1635" t="s">
        <v>12885</v>
      </c>
      <c r="B1635" t="s">
        <v>9618</v>
      </c>
      <c r="C1635">
        <v>6447</v>
      </c>
      <c r="D1635" t="s">
        <v>12886</v>
      </c>
      <c r="E1635">
        <v>0</v>
      </c>
    </row>
    <row r="1636" spans="1:5">
      <c r="A1636" t="s">
        <v>12887</v>
      </c>
      <c r="B1636" t="s">
        <v>9618</v>
      </c>
      <c r="C1636">
        <v>6447</v>
      </c>
      <c r="D1636" t="s">
        <v>12888</v>
      </c>
      <c r="E1636">
        <v>0</v>
      </c>
    </row>
    <row r="1637" spans="1:5">
      <c r="A1637" t="s">
        <v>12889</v>
      </c>
      <c r="B1637" t="s">
        <v>9618</v>
      </c>
      <c r="C1637">
        <v>6447</v>
      </c>
      <c r="D1637" t="s">
        <v>12890</v>
      </c>
      <c r="E1637">
        <v>0</v>
      </c>
    </row>
    <row r="1638" spans="1:5">
      <c r="A1638" t="s">
        <v>12891</v>
      </c>
      <c r="B1638" t="s">
        <v>9618</v>
      </c>
      <c r="C1638">
        <v>6447</v>
      </c>
      <c r="D1638" t="s">
        <v>12892</v>
      </c>
      <c r="E1638">
        <v>0</v>
      </c>
    </row>
    <row r="1639" spans="1:5">
      <c r="A1639" t="s">
        <v>12893</v>
      </c>
      <c r="B1639" t="s">
        <v>9618</v>
      </c>
      <c r="C1639">
        <v>6447</v>
      </c>
      <c r="D1639" t="s">
        <v>12894</v>
      </c>
      <c r="E1639">
        <v>0</v>
      </c>
    </row>
    <row r="1640" spans="1:5">
      <c r="A1640" t="s">
        <v>12895</v>
      </c>
      <c r="B1640" t="s">
        <v>9618</v>
      </c>
      <c r="C1640">
        <v>6447</v>
      </c>
      <c r="D1640" t="s">
        <v>12896</v>
      </c>
      <c r="E1640">
        <v>0</v>
      </c>
    </row>
    <row r="1641" spans="1:5">
      <c r="A1641" t="s">
        <v>12897</v>
      </c>
      <c r="B1641" t="s">
        <v>9618</v>
      </c>
      <c r="C1641">
        <v>6447</v>
      </c>
      <c r="D1641" t="s">
        <v>12898</v>
      </c>
      <c r="E1641">
        <v>7.51</v>
      </c>
    </row>
    <row r="1642" spans="1:5">
      <c r="A1642" t="s">
        <v>12899</v>
      </c>
      <c r="B1642" t="s">
        <v>9618</v>
      </c>
      <c r="C1642">
        <v>6447</v>
      </c>
      <c r="D1642" t="s">
        <v>12900</v>
      </c>
      <c r="E1642">
        <v>4.8499999999999996</v>
      </c>
    </row>
    <row r="1643" spans="1:5">
      <c r="A1643" t="s">
        <v>12901</v>
      </c>
      <c r="B1643" t="s">
        <v>9618</v>
      </c>
      <c r="C1643">
        <v>6447</v>
      </c>
      <c r="D1643" t="s">
        <v>12902</v>
      </c>
      <c r="E1643">
        <v>4.57</v>
      </c>
    </row>
    <row r="1644" spans="1:5">
      <c r="A1644" t="s">
        <v>12903</v>
      </c>
      <c r="B1644" t="s">
        <v>9618</v>
      </c>
      <c r="C1644">
        <v>6447</v>
      </c>
      <c r="D1644" t="s">
        <v>12904</v>
      </c>
      <c r="E1644">
        <v>4.59</v>
      </c>
    </row>
    <row r="1645" spans="1:5">
      <c r="A1645" t="s">
        <v>12905</v>
      </c>
      <c r="B1645" t="s">
        <v>9618</v>
      </c>
      <c r="C1645">
        <v>6447</v>
      </c>
      <c r="D1645" t="s">
        <v>12906</v>
      </c>
      <c r="E1645">
        <v>4.6100000000000003</v>
      </c>
    </row>
    <row r="1646" spans="1:5">
      <c r="A1646" t="s">
        <v>12907</v>
      </c>
      <c r="B1646" t="s">
        <v>9618</v>
      </c>
      <c r="C1646">
        <v>6447</v>
      </c>
      <c r="D1646" t="s">
        <v>12908</v>
      </c>
      <c r="E1646">
        <v>4.6100000000000003</v>
      </c>
    </row>
    <row r="1647" spans="1:5">
      <c r="A1647" t="s">
        <v>12909</v>
      </c>
      <c r="B1647" t="s">
        <v>9618</v>
      </c>
      <c r="C1647">
        <v>6447</v>
      </c>
      <c r="D1647" t="s">
        <v>12910</v>
      </c>
      <c r="E1647">
        <v>4.53</v>
      </c>
    </row>
    <row r="1648" spans="1:5">
      <c r="A1648" t="s">
        <v>12911</v>
      </c>
      <c r="B1648" t="s">
        <v>9618</v>
      </c>
      <c r="C1648">
        <v>6447</v>
      </c>
      <c r="D1648" t="s">
        <v>12912</v>
      </c>
      <c r="E1648">
        <v>4.5</v>
      </c>
    </row>
    <row r="1649" spans="1:5">
      <c r="A1649" t="s">
        <v>12913</v>
      </c>
      <c r="B1649" t="s">
        <v>9618</v>
      </c>
      <c r="C1649">
        <v>6447</v>
      </c>
      <c r="D1649" t="s">
        <v>12914</v>
      </c>
      <c r="E1649">
        <v>4.3899999999999997</v>
      </c>
    </row>
    <row r="1650" spans="1:5">
      <c r="A1650" t="s">
        <v>12915</v>
      </c>
      <c r="B1650" t="s">
        <v>9618</v>
      </c>
      <c r="C1650">
        <v>6447</v>
      </c>
      <c r="D1650" t="s">
        <v>12916</v>
      </c>
      <c r="E1650">
        <v>4.46</v>
      </c>
    </row>
    <row r="1651" spans="1:5">
      <c r="A1651" t="s">
        <v>12917</v>
      </c>
      <c r="B1651" t="s">
        <v>9618</v>
      </c>
      <c r="C1651">
        <v>6447</v>
      </c>
      <c r="D1651" t="s">
        <v>12918</v>
      </c>
      <c r="E1651">
        <v>5.56</v>
      </c>
    </row>
    <row r="1652" spans="1:5">
      <c r="A1652" t="s">
        <v>12919</v>
      </c>
      <c r="B1652" t="s">
        <v>9618</v>
      </c>
      <c r="C1652">
        <v>6447</v>
      </c>
      <c r="D1652" t="s">
        <v>12920</v>
      </c>
      <c r="E1652">
        <v>2.89</v>
      </c>
    </row>
    <row r="1653" spans="1:5">
      <c r="A1653" t="s">
        <v>12921</v>
      </c>
      <c r="B1653" t="s">
        <v>9618</v>
      </c>
      <c r="C1653">
        <v>6447</v>
      </c>
      <c r="D1653" t="s">
        <v>12922</v>
      </c>
      <c r="E1653">
        <v>0</v>
      </c>
    </row>
    <row r="1654" spans="1:5">
      <c r="A1654" t="s">
        <v>12923</v>
      </c>
      <c r="B1654" t="s">
        <v>9618</v>
      </c>
      <c r="C1654">
        <v>6447</v>
      </c>
      <c r="D1654" t="s">
        <v>12924</v>
      </c>
      <c r="E1654">
        <v>0</v>
      </c>
    </row>
    <row r="1655" spans="1:5">
      <c r="A1655" t="s">
        <v>12925</v>
      </c>
      <c r="B1655" t="s">
        <v>9618</v>
      </c>
      <c r="C1655">
        <v>6447</v>
      </c>
      <c r="D1655" t="s">
        <v>12926</v>
      </c>
      <c r="E1655">
        <v>0</v>
      </c>
    </row>
    <row r="1656" spans="1:5">
      <c r="A1656" t="s">
        <v>12927</v>
      </c>
      <c r="B1656" t="s">
        <v>9618</v>
      </c>
      <c r="C1656">
        <v>6447</v>
      </c>
      <c r="D1656" t="s">
        <v>12928</v>
      </c>
      <c r="E1656">
        <v>0</v>
      </c>
    </row>
    <row r="1657" spans="1:5">
      <c r="A1657" t="s">
        <v>12929</v>
      </c>
      <c r="B1657" t="s">
        <v>9618</v>
      </c>
      <c r="C1657">
        <v>6447</v>
      </c>
      <c r="D1657" t="s">
        <v>12930</v>
      </c>
      <c r="E1657">
        <v>0</v>
      </c>
    </row>
    <row r="1658" spans="1:5">
      <c r="A1658" t="s">
        <v>12931</v>
      </c>
      <c r="B1658" t="s">
        <v>9618</v>
      </c>
      <c r="C1658">
        <v>6447</v>
      </c>
      <c r="D1658" t="s">
        <v>12932</v>
      </c>
      <c r="E1658">
        <v>0</v>
      </c>
    </row>
    <row r="1659" spans="1:5">
      <c r="A1659" t="s">
        <v>12933</v>
      </c>
      <c r="B1659" t="s">
        <v>9618</v>
      </c>
      <c r="C1659">
        <v>6447</v>
      </c>
      <c r="D1659" t="s">
        <v>12934</v>
      </c>
      <c r="E1659">
        <v>0</v>
      </c>
    </row>
    <row r="1660" spans="1:5">
      <c r="A1660" t="s">
        <v>12935</v>
      </c>
      <c r="B1660" t="s">
        <v>9618</v>
      </c>
      <c r="C1660">
        <v>6447</v>
      </c>
      <c r="D1660" t="s">
        <v>12936</v>
      </c>
      <c r="E1660">
        <v>0</v>
      </c>
    </row>
    <row r="1661" spans="1:5">
      <c r="A1661" t="s">
        <v>12937</v>
      </c>
      <c r="B1661" t="s">
        <v>9618</v>
      </c>
      <c r="C1661">
        <v>6447</v>
      </c>
      <c r="D1661" t="s">
        <v>12938</v>
      </c>
      <c r="E1661">
        <v>0</v>
      </c>
    </row>
    <row r="1662" spans="1:5">
      <c r="A1662" t="s">
        <v>12939</v>
      </c>
      <c r="B1662" t="s">
        <v>9618</v>
      </c>
      <c r="C1662">
        <v>6447</v>
      </c>
      <c r="D1662" t="s">
        <v>12940</v>
      </c>
      <c r="E1662">
        <v>0</v>
      </c>
    </row>
    <row r="1663" spans="1:5">
      <c r="A1663" t="s">
        <v>12941</v>
      </c>
      <c r="B1663" t="s">
        <v>9618</v>
      </c>
      <c r="C1663">
        <v>6447</v>
      </c>
      <c r="D1663" t="s">
        <v>12942</v>
      </c>
      <c r="E1663">
        <v>0</v>
      </c>
    </row>
    <row r="1664" spans="1:5">
      <c r="A1664" t="s">
        <v>12943</v>
      </c>
      <c r="B1664" t="s">
        <v>9618</v>
      </c>
      <c r="C1664">
        <v>6447</v>
      </c>
      <c r="D1664" t="s">
        <v>12944</v>
      </c>
      <c r="E1664">
        <v>0</v>
      </c>
    </row>
    <row r="1665" spans="1:5">
      <c r="A1665" t="s">
        <v>12945</v>
      </c>
      <c r="B1665" t="s">
        <v>9618</v>
      </c>
      <c r="C1665">
        <v>6447</v>
      </c>
      <c r="D1665" t="s">
        <v>12946</v>
      </c>
      <c r="E1665">
        <v>24.39</v>
      </c>
    </row>
    <row r="1666" spans="1:5">
      <c r="A1666" t="s">
        <v>12947</v>
      </c>
      <c r="B1666" t="s">
        <v>9618</v>
      </c>
      <c r="C1666">
        <v>6447</v>
      </c>
      <c r="D1666" t="s">
        <v>12948</v>
      </c>
      <c r="E1666">
        <v>160.46</v>
      </c>
    </row>
    <row r="1667" spans="1:5">
      <c r="A1667" t="s">
        <v>12949</v>
      </c>
      <c r="B1667" t="s">
        <v>9618</v>
      </c>
      <c r="C1667">
        <v>6447</v>
      </c>
      <c r="D1667" t="s">
        <v>12950</v>
      </c>
      <c r="E1667">
        <v>753.87</v>
      </c>
    </row>
    <row r="1668" spans="1:5">
      <c r="A1668" t="s">
        <v>12951</v>
      </c>
      <c r="B1668" t="s">
        <v>9618</v>
      </c>
      <c r="C1668">
        <v>6447</v>
      </c>
      <c r="D1668" t="s">
        <v>12952</v>
      </c>
      <c r="E1668">
        <v>797.81</v>
      </c>
    </row>
    <row r="1669" spans="1:5">
      <c r="A1669" t="s">
        <v>12953</v>
      </c>
      <c r="B1669" t="s">
        <v>9618</v>
      </c>
      <c r="C1669">
        <v>6447</v>
      </c>
      <c r="D1669" t="s">
        <v>12954</v>
      </c>
      <c r="E1669">
        <v>523.74</v>
      </c>
    </row>
    <row r="1670" spans="1:5">
      <c r="A1670" t="s">
        <v>12955</v>
      </c>
      <c r="B1670" t="s">
        <v>9618</v>
      </c>
      <c r="C1670">
        <v>6447</v>
      </c>
      <c r="D1670" t="s">
        <v>12956</v>
      </c>
      <c r="E1670">
        <v>234.6</v>
      </c>
    </row>
    <row r="1671" spans="1:5">
      <c r="A1671" t="s">
        <v>12957</v>
      </c>
      <c r="B1671" t="s">
        <v>9618</v>
      </c>
      <c r="C1671">
        <v>6447</v>
      </c>
      <c r="D1671" t="s">
        <v>12958</v>
      </c>
      <c r="E1671">
        <v>288.70999999999998</v>
      </c>
    </row>
    <row r="1672" spans="1:5">
      <c r="A1672" t="s">
        <v>12959</v>
      </c>
      <c r="B1672" t="s">
        <v>9618</v>
      </c>
      <c r="C1672">
        <v>6447</v>
      </c>
      <c r="D1672" t="s">
        <v>12960</v>
      </c>
      <c r="E1672">
        <v>619.04999999999995</v>
      </c>
    </row>
    <row r="1673" spans="1:5">
      <c r="A1673" t="s">
        <v>12961</v>
      </c>
      <c r="B1673" t="s">
        <v>9618</v>
      </c>
      <c r="C1673">
        <v>6447</v>
      </c>
      <c r="D1673" t="s">
        <v>12962</v>
      </c>
      <c r="E1673">
        <v>553.75</v>
      </c>
    </row>
    <row r="1674" spans="1:5">
      <c r="A1674" t="s">
        <v>12963</v>
      </c>
      <c r="B1674" t="s">
        <v>9618</v>
      </c>
      <c r="C1674">
        <v>6447</v>
      </c>
      <c r="D1674" t="s">
        <v>12964</v>
      </c>
      <c r="E1674">
        <v>681.19</v>
      </c>
    </row>
    <row r="1675" spans="1:5">
      <c r="A1675" t="s">
        <v>12965</v>
      </c>
      <c r="B1675" t="s">
        <v>9618</v>
      </c>
      <c r="C1675">
        <v>6447</v>
      </c>
      <c r="D1675" t="s">
        <v>12966</v>
      </c>
      <c r="E1675">
        <v>53.26</v>
      </c>
    </row>
    <row r="1676" spans="1:5">
      <c r="A1676" t="s">
        <v>12967</v>
      </c>
      <c r="B1676" t="s">
        <v>9618</v>
      </c>
      <c r="C1676">
        <v>6447</v>
      </c>
      <c r="D1676" t="s">
        <v>12968</v>
      </c>
      <c r="E1676">
        <v>4.04</v>
      </c>
    </row>
    <row r="1677" spans="1:5">
      <c r="A1677" t="s">
        <v>12969</v>
      </c>
      <c r="B1677" t="s">
        <v>9618</v>
      </c>
      <c r="C1677">
        <v>6447</v>
      </c>
      <c r="D1677" t="s">
        <v>12970</v>
      </c>
      <c r="E1677">
        <v>0</v>
      </c>
    </row>
    <row r="1678" spans="1:5">
      <c r="A1678" t="s">
        <v>12971</v>
      </c>
      <c r="B1678" t="s">
        <v>9618</v>
      </c>
      <c r="C1678">
        <v>6447</v>
      </c>
      <c r="D1678" t="s">
        <v>12972</v>
      </c>
      <c r="E1678">
        <v>0</v>
      </c>
    </row>
    <row r="1679" spans="1:5">
      <c r="A1679" t="s">
        <v>12973</v>
      </c>
      <c r="B1679" t="s">
        <v>9618</v>
      </c>
      <c r="C1679">
        <v>6447</v>
      </c>
      <c r="D1679" t="s">
        <v>12974</v>
      </c>
      <c r="E1679">
        <v>0</v>
      </c>
    </row>
    <row r="1680" spans="1:5">
      <c r="A1680" t="s">
        <v>12975</v>
      </c>
      <c r="B1680" t="s">
        <v>9618</v>
      </c>
      <c r="C1680">
        <v>6447</v>
      </c>
      <c r="D1680" t="s">
        <v>12976</v>
      </c>
      <c r="E1680">
        <v>0</v>
      </c>
    </row>
    <row r="1681" spans="1:5">
      <c r="A1681" t="s">
        <v>12977</v>
      </c>
      <c r="B1681" t="s">
        <v>9618</v>
      </c>
      <c r="C1681">
        <v>6447</v>
      </c>
      <c r="D1681" t="s">
        <v>12978</v>
      </c>
      <c r="E1681">
        <v>0</v>
      </c>
    </row>
    <row r="1682" spans="1:5">
      <c r="A1682" t="s">
        <v>12979</v>
      </c>
      <c r="B1682" t="s">
        <v>9618</v>
      </c>
      <c r="C1682">
        <v>6447</v>
      </c>
      <c r="D1682" t="s">
        <v>12980</v>
      </c>
      <c r="E1682">
        <v>0</v>
      </c>
    </row>
    <row r="1683" spans="1:5">
      <c r="A1683" t="s">
        <v>12981</v>
      </c>
      <c r="B1683" t="s">
        <v>9618</v>
      </c>
      <c r="C1683">
        <v>6447</v>
      </c>
      <c r="D1683" t="s">
        <v>12982</v>
      </c>
      <c r="E1683">
        <v>0</v>
      </c>
    </row>
    <row r="1684" spans="1:5">
      <c r="A1684" t="s">
        <v>12983</v>
      </c>
      <c r="B1684" t="s">
        <v>9618</v>
      </c>
      <c r="C1684">
        <v>6447</v>
      </c>
      <c r="D1684" t="s">
        <v>12984</v>
      </c>
      <c r="E1684">
        <v>0</v>
      </c>
    </row>
    <row r="1685" spans="1:5">
      <c r="A1685" t="s">
        <v>12985</v>
      </c>
      <c r="B1685" t="s">
        <v>9618</v>
      </c>
      <c r="C1685">
        <v>6447</v>
      </c>
      <c r="D1685" t="s">
        <v>12986</v>
      </c>
      <c r="E1685">
        <v>0</v>
      </c>
    </row>
    <row r="1686" spans="1:5">
      <c r="A1686" t="s">
        <v>12987</v>
      </c>
      <c r="B1686" t="s">
        <v>9618</v>
      </c>
      <c r="C1686">
        <v>6447</v>
      </c>
      <c r="D1686" t="s">
        <v>12988</v>
      </c>
      <c r="E1686">
        <v>0</v>
      </c>
    </row>
    <row r="1687" spans="1:5">
      <c r="A1687" t="s">
        <v>12989</v>
      </c>
      <c r="B1687" t="s">
        <v>9618</v>
      </c>
      <c r="C1687">
        <v>6447</v>
      </c>
      <c r="D1687" t="s">
        <v>12990</v>
      </c>
      <c r="E1687">
        <v>0</v>
      </c>
    </row>
    <row r="1688" spans="1:5">
      <c r="A1688" t="s">
        <v>12991</v>
      </c>
      <c r="B1688" t="s">
        <v>9618</v>
      </c>
      <c r="C1688">
        <v>6447</v>
      </c>
      <c r="D1688" t="s">
        <v>12992</v>
      </c>
      <c r="E1688">
        <v>0</v>
      </c>
    </row>
    <row r="1689" spans="1:5">
      <c r="A1689" t="s">
        <v>12993</v>
      </c>
      <c r="B1689" t="s">
        <v>9618</v>
      </c>
      <c r="C1689">
        <v>6447</v>
      </c>
      <c r="D1689" t="s">
        <v>12994</v>
      </c>
      <c r="E1689">
        <v>4.4400000000000004</v>
      </c>
    </row>
    <row r="1690" spans="1:5">
      <c r="A1690" t="s">
        <v>12995</v>
      </c>
      <c r="B1690" t="s">
        <v>9618</v>
      </c>
      <c r="C1690">
        <v>6447</v>
      </c>
      <c r="D1690" t="s">
        <v>12996</v>
      </c>
      <c r="E1690">
        <v>4.4800000000000004</v>
      </c>
    </row>
    <row r="1691" spans="1:5">
      <c r="A1691" t="s">
        <v>12997</v>
      </c>
      <c r="B1691" t="s">
        <v>9618</v>
      </c>
      <c r="C1691">
        <v>6447</v>
      </c>
      <c r="D1691" t="s">
        <v>12998</v>
      </c>
      <c r="E1691">
        <v>4.54</v>
      </c>
    </row>
    <row r="1692" spans="1:5">
      <c r="A1692" t="s">
        <v>12999</v>
      </c>
      <c r="B1692" t="s">
        <v>9618</v>
      </c>
      <c r="C1692">
        <v>6447</v>
      </c>
      <c r="D1692" t="s">
        <v>13000</v>
      </c>
      <c r="E1692">
        <v>72.2</v>
      </c>
    </row>
    <row r="1693" spans="1:5">
      <c r="A1693" t="s">
        <v>13001</v>
      </c>
      <c r="B1693" t="s">
        <v>9618</v>
      </c>
      <c r="C1693">
        <v>6447</v>
      </c>
      <c r="D1693" t="s">
        <v>13002</v>
      </c>
      <c r="E1693">
        <v>15.74</v>
      </c>
    </row>
    <row r="1694" spans="1:5">
      <c r="A1694" t="s">
        <v>13003</v>
      </c>
      <c r="B1694" t="s">
        <v>9618</v>
      </c>
      <c r="C1694">
        <v>6447</v>
      </c>
      <c r="D1694" t="s">
        <v>13004</v>
      </c>
      <c r="E1694">
        <v>9.77</v>
      </c>
    </row>
    <row r="1695" spans="1:5">
      <c r="A1695" t="s">
        <v>13005</v>
      </c>
      <c r="B1695" t="s">
        <v>9618</v>
      </c>
      <c r="C1695">
        <v>6447</v>
      </c>
      <c r="D1695" t="s">
        <v>13006</v>
      </c>
      <c r="E1695">
        <v>6.46</v>
      </c>
    </row>
    <row r="1696" spans="1:5">
      <c r="A1696" t="s">
        <v>13007</v>
      </c>
      <c r="B1696" t="s">
        <v>9618</v>
      </c>
      <c r="C1696">
        <v>6447</v>
      </c>
      <c r="D1696" t="s">
        <v>13008</v>
      </c>
      <c r="E1696">
        <v>54.06</v>
      </c>
    </row>
    <row r="1697" spans="1:5">
      <c r="A1697" t="s">
        <v>13009</v>
      </c>
      <c r="B1697" t="s">
        <v>9618</v>
      </c>
      <c r="C1697">
        <v>6447</v>
      </c>
      <c r="D1697" t="s">
        <v>13010</v>
      </c>
      <c r="E1697">
        <v>83.93</v>
      </c>
    </row>
    <row r="1698" spans="1:5">
      <c r="A1698" t="s">
        <v>13011</v>
      </c>
      <c r="B1698" t="s">
        <v>9618</v>
      </c>
      <c r="C1698">
        <v>6447</v>
      </c>
      <c r="D1698" t="s">
        <v>13012</v>
      </c>
      <c r="E1698">
        <v>16.329999999999998</v>
      </c>
    </row>
    <row r="1699" spans="1:5">
      <c r="A1699" t="s">
        <v>13013</v>
      </c>
      <c r="B1699" t="s">
        <v>9618</v>
      </c>
      <c r="C1699">
        <v>6447</v>
      </c>
      <c r="D1699" t="s">
        <v>13014</v>
      </c>
      <c r="E1699">
        <v>4.63</v>
      </c>
    </row>
    <row r="1700" spans="1:5">
      <c r="A1700" t="s">
        <v>13015</v>
      </c>
      <c r="B1700" t="s">
        <v>9618</v>
      </c>
      <c r="C1700">
        <v>6447</v>
      </c>
      <c r="D1700" t="s">
        <v>13016</v>
      </c>
      <c r="E1700">
        <v>3.07</v>
      </c>
    </row>
    <row r="1701" spans="1:5">
      <c r="A1701" t="s">
        <v>13017</v>
      </c>
      <c r="B1701" t="s">
        <v>9618</v>
      </c>
      <c r="C1701">
        <v>6447</v>
      </c>
      <c r="D1701" t="s">
        <v>13018</v>
      </c>
      <c r="E1701">
        <v>0</v>
      </c>
    </row>
    <row r="1702" spans="1:5">
      <c r="A1702" t="s">
        <v>13019</v>
      </c>
      <c r="B1702" t="s">
        <v>9618</v>
      </c>
      <c r="C1702">
        <v>6447</v>
      </c>
      <c r="D1702" t="s">
        <v>13020</v>
      </c>
      <c r="E1702">
        <v>0</v>
      </c>
    </row>
    <row r="1703" spans="1:5">
      <c r="A1703" t="s">
        <v>13021</v>
      </c>
      <c r="B1703" t="s">
        <v>9618</v>
      </c>
      <c r="C1703">
        <v>6447</v>
      </c>
      <c r="D1703" t="s">
        <v>13022</v>
      </c>
      <c r="E1703">
        <v>0</v>
      </c>
    </row>
    <row r="1704" spans="1:5">
      <c r="A1704" t="s">
        <v>13023</v>
      </c>
      <c r="B1704" t="s">
        <v>9618</v>
      </c>
      <c r="C1704">
        <v>6447</v>
      </c>
      <c r="D1704" t="s">
        <v>13024</v>
      </c>
      <c r="E1704">
        <v>0</v>
      </c>
    </row>
    <row r="1705" spans="1:5">
      <c r="A1705" t="s">
        <v>13025</v>
      </c>
      <c r="B1705" t="s">
        <v>9618</v>
      </c>
      <c r="C1705">
        <v>6447</v>
      </c>
      <c r="D1705" t="s">
        <v>13026</v>
      </c>
      <c r="E1705">
        <v>0</v>
      </c>
    </row>
    <row r="1706" spans="1:5">
      <c r="A1706" t="s">
        <v>13027</v>
      </c>
      <c r="B1706" t="s">
        <v>9618</v>
      </c>
      <c r="C1706">
        <v>6447</v>
      </c>
      <c r="D1706" t="s">
        <v>13028</v>
      </c>
      <c r="E1706">
        <v>0</v>
      </c>
    </row>
    <row r="1707" spans="1:5">
      <c r="A1707" t="s">
        <v>13029</v>
      </c>
      <c r="B1707" t="s">
        <v>9618</v>
      </c>
      <c r="C1707">
        <v>6447</v>
      </c>
      <c r="D1707" t="s">
        <v>13030</v>
      </c>
      <c r="E1707">
        <v>0</v>
      </c>
    </row>
    <row r="1708" spans="1:5">
      <c r="A1708" t="s">
        <v>13031</v>
      </c>
      <c r="B1708" t="s">
        <v>9618</v>
      </c>
      <c r="C1708">
        <v>6447</v>
      </c>
      <c r="D1708" t="s">
        <v>13032</v>
      </c>
      <c r="E1708">
        <v>0</v>
      </c>
    </row>
    <row r="1709" spans="1:5">
      <c r="A1709" t="s">
        <v>13033</v>
      </c>
      <c r="B1709" t="s">
        <v>9618</v>
      </c>
      <c r="C1709">
        <v>6447</v>
      </c>
      <c r="D1709" t="s">
        <v>13034</v>
      </c>
      <c r="E1709">
        <v>0</v>
      </c>
    </row>
    <row r="1710" spans="1:5">
      <c r="A1710" t="s">
        <v>13035</v>
      </c>
      <c r="B1710" t="s">
        <v>9618</v>
      </c>
      <c r="C1710">
        <v>6447</v>
      </c>
      <c r="D1710" t="s">
        <v>13036</v>
      </c>
      <c r="E1710">
        <v>0</v>
      </c>
    </row>
    <row r="1711" spans="1:5">
      <c r="A1711" t="s">
        <v>13037</v>
      </c>
      <c r="B1711" t="s">
        <v>9618</v>
      </c>
      <c r="C1711">
        <v>6447</v>
      </c>
      <c r="D1711" t="s">
        <v>13038</v>
      </c>
      <c r="E1711">
        <v>0</v>
      </c>
    </row>
    <row r="1712" spans="1:5">
      <c r="A1712" t="s">
        <v>13039</v>
      </c>
      <c r="B1712" t="s">
        <v>9618</v>
      </c>
      <c r="C1712">
        <v>6447</v>
      </c>
      <c r="D1712" t="s">
        <v>13040</v>
      </c>
      <c r="E1712">
        <v>0</v>
      </c>
    </row>
    <row r="1713" spans="1:5">
      <c r="A1713" t="s">
        <v>13041</v>
      </c>
      <c r="B1713" t="s">
        <v>9618</v>
      </c>
      <c r="C1713">
        <v>6447</v>
      </c>
      <c r="D1713" t="s">
        <v>13042</v>
      </c>
      <c r="E1713">
        <v>4.68</v>
      </c>
    </row>
    <row r="1714" spans="1:5">
      <c r="A1714" t="s">
        <v>13043</v>
      </c>
      <c r="B1714" t="s">
        <v>9618</v>
      </c>
      <c r="C1714">
        <v>6447</v>
      </c>
      <c r="D1714" t="s">
        <v>13044</v>
      </c>
      <c r="E1714">
        <v>4.8</v>
      </c>
    </row>
    <row r="1715" spans="1:5">
      <c r="A1715" t="s">
        <v>13045</v>
      </c>
      <c r="B1715" t="s">
        <v>9618</v>
      </c>
      <c r="C1715">
        <v>6447</v>
      </c>
      <c r="D1715" t="s">
        <v>13046</v>
      </c>
      <c r="E1715">
        <v>48.52</v>
      </c>
    </row>
    <row r="1716" spans="1:5">
      <c r="A1716" t="s">
        <v>13047</v>
      </c>
      <c r="B1716" t="s">
        <v>9618</v>
      </c>
      <c r="C1716">
        <v>6447</v>
      </c>
      <c r="D1716" t="s">
        <v>13048</v>
      </c>
      <c r="E1716">
        <v>108.24</v>
      </c>
    </row>
    <row r="1717" spans="1:5">
      <c r="A1717" t="s">
        <v>13049</v>
      </c>
      <c r="B1717" t="s">
        <v>9618</v>
      </c>
      <c r="C1717">
        <v>6447</v>
      </c>
      <c r="D1717" t="s">
        <v>13050</v>
      </c>
      <c r="E1717">
        <v>228.1</v>
      </c>
    </row>
    <row r="1718" spans="1:5">
      <c r="A1718" t="s">
        <v>13051</v>
      </c>
      <c r="B1718" t="s">
        <v>9618</v>
      </c>
      <c r="C1718">
        <v>6447</v>
      </c>
      <c r="D1718" t="s">
        <v>13052</v>
      </c>
      <c r="E1718">
        <v>297.77999999999997</v>
      </c>
    </row>
    <row r="1719" spans="1:5">
      <c r="A1719" t="s">
        <v>13053</v>
      </c>
      <c r="B1719" t="s">
        <v>9618</v>
      </c>
      <c r="C1719">
        <v>6447</v>
      </c>
      <c r="D1719" t="s">
        <v>13054</v>
      </c>
      <c r="E1719">
        <v>697.42</v>
      </c>
    </row>
    <row r="1720" spans="1:5">
      <c r="A1720" t="s">
        <v>13055</v>
      </c>
      <c r="B1720" t="s">
        <v>9618</v>
      </c>
      <c r="C1720">
        <v>6447</v>
      </c>
      <c r="D1720" t="s">
        <v>13056</v>
      </c>
      <c r="E1720">
        <v>314.25</v>
      </c>
    </row>
    <row r="1721" spans="1:5">
      <c r="A1721" t="s">
        <v>13057</v>
      </c>
      <c r="B1721" t="s">
        <v>9618</v>
      </c>
      <c r="C1721">
        <v>6447</v>
      </c>
      <c r="D1721" t="s">
        <v>13058</v>
      </c>
      <c r="E1721">
        <v>676.39</v>
      </c>
    </row>
    <row r="1722" spans="1:5">
      <c r="A1722" t="s">
        <v>13059</v>
      </c>
      <c r="B1722" t="s">
        <v>9618</v>
      </c>
      <c r="C1722">
        <v>6447</v>
      </c>
      <c r="D1722" t="s">
        <v>13060</v>
      </c>
      <c r="E1722">
        <v>473.47</v>
      </c>
    </row>
    <row r="1723" spans="1:5">
      <c r="A1723" t="s">
        <v>13061</v>
      </c>
      <c r="B1723" t="s">
        <v>9618</v>
      </c>
      <c r="C1723">
        <v>6447</v>
      </c>
      <c r="D1723" t="s">
        <v>13062</v>
      </c>
      <c r="E1723">
        <v>36.409999999999997</v>
      </c>
    </row>
    <row r="1724" spans="1:5">
      <c r="A1724" t="s">
        <v>13063</v>
      </c>
      <c r="B1724" t="s">
        <v>9618</v>
      </c>
      <c r="C1724">
        <v>6447</v>
      </c>
      <c r="D1724" t="s">
        <v>13064</v>
      </c>
      <c r="E1724">
        <v>3.6</v>
      </c>
    </row>
    <row r="1725" spans="1:5">
      <c r="A1725" t="s">
        <v>13065</v>
      </c>
      <c r="B1725" t="s">
        <v>9618</v>
      </c>
      <c r="C1725">
        <v>6447</v>
      </c>
      <c r="D1725" t="s">
        <v>13066</v>
      </c>
      <c r="E1725">
        <v>0</v>
      </c>
    </row>
    <row r="1726" spans="1:5">
      <c r="A1726" t="s">
        <v>13067</v>
      </c>
      <c r="B1726" t="s">
        <v>9618</v>
      </c>
      <c r="C1726">
        <v>6447</v>
      </c>
      <c r="D1726" t="s">
        <v>13068</v>
      </c>
      <c r="E1726">
        <v>0</v>
      </c>
    </row>
    <row r="1727" spans="1:5">
      <c r="A1727" t="s">
        <v>13069</v>
      </c>
      <c r="B1727" t="s">
        <v>9618</v>
      </c>
      <c r="C1727">
        <v>6447</v>
      </c>
      <c r="D1727" t="s">
        <v>13070</v>
      </c>
      <c r="E1727">
        <v>0</v>
      </c>
    </row>
    <row r="1728" spans="1:5">
      <c r="A1728" t="s">
        <v>13071</v>
      </c>
      <c r="B1728" t="s">
        <v>9618</v>
      </c>
      <c r="C1728">
        <v>6447</v>
      </c>
      <c r="D1728" t="s">
        <v>13072</v>
      </c>
      <c r="E1728">
        <v>0</v>
      </c>
    </row>
    <row r="1729" spans="1:5">
      <c r="A1729" t="s">
        <v>13073</v>
      </c>
      <c r="B1729" t="s">
        <v>9618</v>
      </c>
      <c r="C1729">
        <v>6447</v>
      </c>
      <c r="D1729" t="s">
        <v>13074</v>
      </c>
      <c r="E1729">
        <v>0</v>
      </c>
    </row>
    <row r="1730" spans="1:5">
      <c r="A1730" t="s">
        <v>13075</v>
      </c>
      <c r="B1730" t="s">
        <v>9618</v>
      </c>
      <c r="C1730">
        <v>6447</v>
      </c>
      <c r="D1730" t="s">
        <v>13076</v>
      </c>
      <c r="E1730">
        <v>0</v>
      </c>
    </row>
    <row r="1731" spans="1:5">
      <c r="A1731" t="s">
        <v>13077</v>
      </c>
      <c r="B1731" t="s">
        <v>9618</v>
      </c>
      <c r="C1731">
        <v>6447</v>
      </c>
      <c r="D1731" t="s">
        <v>13078</v>
      </c>
      <c r="E1731">
        <v>0</v>
      </c>
    </row>
    <row r="1732" spans="1:5">
      <c r="A1732" t="s">
        <v>13079</v>
      </c>
      <c r="B1732" t="s">
        <v>9618</v>
      </c>
      <c r="C1732">
        <v>6447</v>
      </c>
      <c r="D1732" t="s">
        <v>13080</v>
      </c>
      <c r="E1732">
        <v>0</v>
      </c>
    </row>
    <row r="1733" spans="1:5">
      <c r="A1733" t="s">
        <v>13081</v>
      </c>
      <c r="B1733" t="s">
        <v>9618</v>
      </c>
      <c r="C1733">
        <v>6447</v>
      </c>
      <c r="D1733" t="s">
        <v>13082</v>
      </c>
      <c r="E1733">
        <v>0</v>
      </c>
    </row>
    <row r="1734" spans="1:5">
      <c r="A1734" t="s">
        <v>13083</v>
      </c>
      <c r="B1734" t="s">
        <v>9618</v>
      </c>
      <c r="C1734">
        <v>6447</v>
      </c>
      <c r="D1734" t="s">
        <v>13084</v>
      </c>
      <c r="E1734">
        <v>0</v>
      </c>
    </row>
    <row r="1735" spans="1:5">
      <c r="A1735" t="s">
        <v>13085</v>
      </c>
      <c r="B1735" t="s">
        <v>9618</v>
      </c>
      <c r="C1735">
        <v>6447</v>
      </c>
      <c r="D1735" t="s">
        <v>13086</v>
      </c>
      <c r="E1735">
        <v>0</v>
      </c>
    </row>
    <row r="1736" spans="1:5">
      <c r="A1736" t="s">
        <v>13087</v>
      </c>
      <c r="B1736" t="s">
        <v>9618</v>
      </c>
      <c r="C1736">
        <v>6447</v>
      </c>
      <c r="D1736" t="s">
        <v>13088</v>
      </c>
      <c r="E1736">
        <v>0</v>
      </c>
    </row>
    <row r="1737" spans="1:5">
      <c r="A1737" t="s">
        <v>13089</v>
      </c>
      <c r="B1737" t="s">
        <v>9618</v>
      </c>
      <c r="C1737">
        <v>6447</v>
      </c>
      <c r="D1737" t="s">
        <v>13090</v>
      </c>
      <c r="E1737">
        <v>4.43</v>
      </c>
    </row>
    <row r="1738" spans="1:5">
      <c r="A1738" t="s">
        <v>13091</v>
      </c>
      <c r="B1738" t="s">
        <v>9618</v>
      </c>
      <c r="C1738">
        <v>6447</v>
      </c>
      <c r="D1738" t="s">
        <v>13092</v>
      </c>
      <c r="E1738">
        <v>4.32</v>
      </c>
    </row>
    <row r="1739" spans="1:5">
      <c r="A1739" t="s">
        <v>13093</v>
      </c>
      <c r="B1739" t="s">
        <v>9618</v>
      </c>
      <c r="C1739">
        <v>6447</v>
      </c>
      <c r="D1739" t="s">
        <v>13094</v>
      </c>
      <c r="E1739">
        <v>4.3099999999999996</v>
      </c>
    </row>
    <row r="1740" spans="1:5">
      <c r="A1740" t="s">
        <v>13095</v>
      </c>
      <c r="B1740" t="s">
        <v>9618</v>
      </c>
      <c r="C1740">
        <v>6447</v>
      </c>
      <c r="D1740" t="s">
        <v>13096</v>
      </c>
      <c r="E1740">
        <v>4.41</v>
      </c>
    </row>
    <row r="1741" spans="1:5">
      <c r="A1741" t="s">
        <v>13097</v>
      </c>
      <c r="B1741" t="s">
        <v>9618</v>
      </c>
      <c r="C1741">
        <v>6447</v>
      </c>
      <c r="D1741" t="s">
        <v>13098</v>
      </c>
      <c r="E1741">
        <v>4.47</v>
      </c>
    </row>
    <row r="1742" spans="1:5">
      <c r="A1742" t="s">
        <v>13099</v>
      </c>
      <c r="B1742" t="s">
        <v>9618</v>
      </c>
      <c r="C1742">
        <v>6447</v>
      </c>
      <c r="D1742" t="s">
        <v>13100</v>
      </c>
      <c r="E1742">
        <v>4.28</v>
      </c>
    </row>
    <row r="1743" spans="1:5">
      <c r="A1743" t="s">
        <v>13101</v>
      </c>
      <c r="B1743" t="s">
        <v>9618</v>
      </c>
      <c r="C1743">
        <v>6447</v>
      </c>
      <c r="D1743" t="s">
        <v>13102</v>
      </c>
      <c r="E1743">
        <v>4.2699999999999996</v>
      </c>
    </row>
    <row r="1744" spans="1:5">
      <c r="A1744" t="s">
        <v>13103</v>
      </c>
      <c r="B1744" t="s">
        <v>9618</v>
      </c>
      <c r="C1744">
        <v>6447</v>
      </c>
      <c r="D1744" t="s">
        <v>13104</v>
      </c>
      <c r="E1744">
        <v>4.28</v>
      </c>
    </row>
    <row r="1745" spans="1:5">
      <c r="A1745" t="s">
        <v>13105</v>
      </c>
      <c r="B1745" t="s">
        <v>9618</v>
      </c>
      <c r="C1745">
        <v>6447</v>
      </c>
      <c r="D1745" t="s">
        <v>13106</v>
      </c>
      <c r="E1745">
        <v>4.3499999999999996</v>
      </c>
    </row>
    <row r="1746" spans="1:5">
      <c r="A1746" t="s">
        <v>13107</v>
      </c>
      <c r="B1746" t="s">
        <v>9618</v>
      </c>
      <c r="C1746">
        <v>6447</v>
      </c>
      <c r="D1746" t="s">
        <v>13108</v>
      </c>
      <c r="E1746">
        <v>4.3099999999999996</v>
      </c>
    </row>
    <row r="1747" spans="1:5">
      <c r="A1747" t="s">
        <v>13109</v>
      </c>
      <c r="B1747" t="s">
        <v>9618</v>
      </c>
      <c r="C1747">
        <v>6447</v>
      </c>
      <c r="D1747" t="s">
        <v>13110</v>
      </c>
      <c r="E1747">
        <v>4.97</v>
      </c>
    </row>
    <row r="1748" spans="1:5">
      <c r="A1748" t="s">
        <v>13111</v>
      </c>
      <c r="B1748" t="s">
        <v>9618</v>
      </c>
      <c r="C1748">
        <v>6447</v>
      </c>
      <c r="D1748" t="s">
        <v>13112</v>
      </c>
      <c r="E1748">
        <v>3.58</v>
      </c>
    </row>
    <row r="1749" spans="1:5">
      <c r="A1749" t="s">
        <v>13113</v>
      </c>
      <c r="B1749" t="s">
        <v>9618</v>
      </c>
      <c r="C1749">
        <v>6447</v>
      </c>
      <c r="D1749" t="s">
        <v>13114</v>
      </c>
      <c r="E1749">
        <v>0</v>
      </c>
    </row>
    <row r="1750" spans="1:5">
      <c r="A1750" t="s">
        <v>13115</v>
      </c>
      <c r="B1750" t="s">
        <v>9618</v>
      </c>
      <c r="C1750">
        <v>6447</v>
      </c>
      <c r="D1750" t="s">
        <v>13116</v>
      </c>
      <c r="E1750">
        <v>0</v>
      </c>
    </row>
    <row r="1751" spans="1:5">
      <c r="A1751" t="s">
        <v>13117</v>
      </c>
      <c r="B1751" t="s">
        <v>9618</v>
      </c>
      <c r="C1751">
        <v>6447</v>
      </c>
      <c r="D1751" t="s">
        <v>13118</v>
      </c>
      <c r="E1751">
        <v>0</v>
      </c>
    </row>
    <row r="1752" spans="1:5">
      <c r="A1752" t="s">
        <v>13119</v>
      </c>
      <c r="B1752" t="s">
        <v>9618</v>
      </c>
      <c r="C1752">
        <v>6447</v>
      </c>
      <c r="D1752" t="s">
        <v>13120</v>
      </c>
      <c r="E1752">
        <v>0</v>
      </c>
    </row>
    <row r="1753" spans="1:5">
      <c r="A1753" t="s">
        <v>13121</v>
      </c>
      <c r="B1753" t="s">
        <v>9618</v>
      </c>
      <c r="C1753">
        <v>6447</v>
      </c>
      <c r="D1753" t="s">
        <v>13122</v>
      </c>
      <c r="E1753">
        <v>0</v>
      </c>
    </row>
    <row r="1754" spans="1:5">
      <c r="A1754" t="s">
        <v>13123</v>
      </c>
      <c r="B1754" t="s">
        <v>9618</v>
      </c>
      <c r="C1754">
        <v>6447</v>
      </c>
      <c r="D1754" t="s">
        <v>13124</v>
      </c>
      <c r="E1754">
        <v>0</v>
      </c>
    </row>
    <row r="1755" spans="1:5">
      <c r="A1755" t="s">
        <v>13125</v>
      </c>
      <c r="B1755" t="s">
        <v>9618</v>
      </c>
      <c r="C1755">
        <v>6447</v>
      </c>
      <c r="D1755" t="s">
        <v>13126</v>
      </c>
      <c r="E1755">
        <v>0</v>
      </c>
    </row>
    <row r="1756" spans="1:5">
      <c r="A1756" t="s">
        <v>13127</v>
      </c>
      <c r="B1756" t="s">
        <v>9618</v>
      </c>
      <c r="C1756">
        <v>6447</v>
      </c>
      <c r="D1756" t="s">
        <v>13128</v>
      </c>
      <c r="E1756">
        <v>0</v>
      </c>
    </row>
    <row r="1757" spans="1:5">
      <c r="A1757" t="s">
        <v>13129</v>
      </c>
      <c r="B1757" t="s">
        <v>9618</v>
      </c>
      <c r="C1757">
        <v>6447</v>
      </c>
      <c r="D1757" t="s">
        <v>13130</v>
      </c>
      <c r="E1757">
        <v>0</v>
      </c>
    </row>
    <row r="1758" spans="1:5">
      <c r="A1758" t="s">
        <v>13131</v>
      </c>
      <c r="B1758" t="s">
        <v>9618</v>
      </c>
      <c r="C1758">
        <v>6447</v>
      </c>
      <c r="D1758" t="s">
        <v>13132</v>
      </c>
      <c r="E1758">
        <v>0</v>
      </c>
    </row>
    <row r="1759" spans="1:5">
      <c r="A1759" t="s">
        <v>13133</v>
      </c>
      <c r="B1759" t="s">
        <v>9618</v>
      </c>
      <c r="C1759">
        <v>6447</v>
      </c>
      <c r="D1759" t="s">
        <v>13134</v>
      </c>
      <c r="E1759">
        <v>0</v>
      </c>
    </row>
    <row r="1760" spans="1:5">
      <c r="A1760" t="s">
        <v>13135</v>
      </c>
      <c r="B1760" t="s">
        <v>9618</v>
      </c>
      <c r="C1760">
        <v>6447</v>
      </c>
      <c r="D1760" t="s">
        <v>13136</v>
      </c>
      <c r="E1760">
        <v>0</v>
      </c>
    </row>
    <row r="1761" spans="1:5">
      <c r="A1761" t="s">
        <v>13137</v>
      </c>
      <c r="B1761" t="s">
        <v>9618</v>
      </c>
      <c r="C1761">
        <v>6447</v>
      </c>
      <c r="D1761" t="s">
        <v>13138</v>
      </c>
      <c r="E1761">
        <v>29.39</v>
      </c>
    </row>
    <row r="1762" spans="1:5">
      <c r="A1762" t="s">
        <v>13139</v>
      </c>
      <c r="B1762" t="s">
        <v>9618</v>
      </c>
      <c r="C1762">
        <v>6447</v>
      </c>
      <c r="D1762" t="s">
        <v>13140</v>
      </c>
      <c r="E1762">
        <v>108.5</v>
      </c>
    </row>
    <row r="1763" spans="1:5">
      <c r="A1763" t="s">
        <v>13141</v>
      </c>
      <c r="B1763" t="s">
        <v>9618</v>
      </c>
      <c r="C1763">
        <v>6447</v>
      </c>
      <c r="D1763" t="s">
        <v>13142</v>
      </c>
      <c r="E1763">
        <v>352.89</v>
      </c>
    </row>
    <row r="1764" spans="1:5">
      <c r="A1764" t="s">
        <v>13143</v>
      </c>
      <c r="B1764" t="s">
        <v>9618</v>
      </c>
      <c r="C1764">
        <v>6447</v>
      </c>
      <c r="D1764" t="s">
        <v>13144</v>
      </c>
      <c r="E1764">
        <v>670.2</v>
      </c>
    </row>
    <row r="1765" spans="1:5">
      <c r="A1765" t="s">
        <v>13145</v>
      </c>
      <c r="B1765" t="s">
        <v>9618</v>
      </c>
      <c r="C1765">
        <v>6447</v>
      </c>
      <c r="D1765" t="s">
        <v>13146</v>
      </c>
      <c r="E1765">
        <v>522.65</v>
      </c>
    </row>
    <row r="1766" spans="1:5">
      <c r="A1766" t="s">
        <v>13147</v>
      </c>
      <c r="B1766" t="s">
        <v>9618</v>
      </c>
      <c r="C1766">
        <v>6447</v>
      </c>
      <c r="D1766" t="s">
        <v>13148</v>
      </c>
      <c r="E1766">
        <v>530.41999999999996</v>
      </c>
    </row>
    <row r="1767" spans="1:5">
      <c r="A1767" t="s">
        <v>13149</v>
      </c>
      <c r="B1767" t="s">
        <v>9618</v>
      </c>
      <c r="C1767">
        <v>6447</v>
      </c>
      <c r="D1767" t="s">
        <v>13150</v>
      </c>
      <c r="E1767">
        <v>512.69000000000005</v>
      </c>
    </row>
    <row r="1768" spans="1:5">
      <c r="A1768" t="s">
        <v>13151</v>
      </c>
      <c r="B1768" t="s">
        <v>9618</v>
      </c>
      <c r="C1768">
        <v>6447</v>
      </c>
      <c r="D1768" t="s">
        <v>13152</v>
      </c>
      <c r="E1768">
        <v>272.39</v>
      </c>
    </row>
    <row r="1769" spans="1:5">
      <c r="A1769" t="s">
        <v>13153</v>
      </c>
      <c r="B1769" t="s">
        <v>9618</v>
      </c>
      <c r="C1769">
        <v>6447</v>
      </c>
      <c r="D1769" t="s">
        <v>13154</v>
      </c>
      <c r="E1769">
        <v>183.16</v>
      </c>
    </row>
    <row r="1770" spans="1:5">
      <c r="A1770" t="s">
        <v>13155</v>
      </c>
      <c r="B1770" t="s">
        <v>9618</v>
      </c>
      <c r="C1770">
        <v>6447</v>
      </c>
      <c r="D1770" t="s">
        <v>13156</v>
      </c>
      <c r="E1770">
        <v>155.47999999999999</v>
      </c>
    </row>
    <row r="1771" spans="1:5">
      <c r="A1771" t="s">
        <v>13157</v>
      </c>
      <c r="B1771" t="s">
        <v>9618</v>
      </c>
      <c r="C1771">
        <v>6447</v>
      </c>
      <c r="D1771" t="s">
        <v>13158</v>
      </c>
      <c r="E1771">
        <v>52.24</v>
      </c>
    </row>
    <row r="1772" spans="1:5">
      <c r="A1772" t="s">
        <v>13159</v>
      </c>
      <c r="B1772" t="s">
        <v>9618</v>
      </c>
      <c r="C1772">
        <v>6447</v>
      </c>
      <c r="D1772" t="s">
        <v>13160</v>
      </c>
      <c r="E1772">
        <v>6.26</v>
      </c>
    </row>
    <row r="1773" spans="1:5">
      <c r="A1773" t="s">
        <v>13161</v>
      </c>
      <c r="B1773" t="s">
        <v>9618</v>
      </c>
      <c r="C1773">
        <v>6447</v>
      </c>
      <c r="D1773" t="s">
        <v>13162</v>
      </c>
      <c r="E1773">
        <v>0</v>
      </c>
    </row>
    <row r="1774" spans="1:5">
      <c r="A1774" t="s">
        <v>13163</v>
      </c>
      <c r="B1774" t="s">
        <v>9618</v>
      </c>
      <c r="C1774">
        <v>6447</v>
      </c>
      <c r="D1774" t="s">
        <v>13164</v>
      </c>
      <c r="E1774">
        <v>0</v>
      </c>
    </row>
    <row r="1775" spans="1:5">
      <c r="A1775" t="s">
        <v>13165</v>
      </c>
      <c r="B1775" t="s">
        <v>9618</v>
      </c>
      <c r="C1775">
        <v>6447</v>
      </c>
      <c r="D1775" t="s">
        <v>13166</v>
      </c>
      <c r="E1775">
        <v>0</v>
      </c>
    </row>
    <row r="1776" spans="1:5">
      <c r="A1776" t="s">
        <v>13167</v>
      </c>
      <c r="B1776" t="s">
        <v>9618</v>
      </c>
      <c r="C1776">
        <v>6447</v>
      </c>
      <c r="D1776" t="s">
        <v>13168</v>
      </c>
      <c r="E1776">
        <v>0</v>
      </c>
    </row>
    <row r="1777" spans="1:5">
      <c r="A1777" t="s">
        <v>13169</v>
      </c>
      <c r="B1777" t="s">
        <v>9618</v>
      </c>
      <c r="C1777">
        <v>6447</v>
      </c>
      <c r="D1777" t="s">
        <v>13170</v>
      </c>
      <c r="E1777">
        <v>0</v>
      </c>
    </row>
    <row r="1778" spans="1:5">
      <c r="A1778" t="s">
        <v>13171</v>
      </c>
      <c r="B1778" t="s">
        <v>9618</v>
      </c>
      <c r="C1778">
        <v>6447</v>
      </c>
      <c r="D1778" t="s">
        <v>13172</v>
      </c>
      <c r="E1778">
        <v>0</v>
      </c>
    </row>
    <row r="1779" spans="1:5">
      <c r="A1779" t="s">
        <v>13173</v>
      </c>
      <c r="B1779" t="s">
        <v>9618</v>
      </c>
      <c r="C1779">
        <v>6447</v>
      </c>
      <c r="D1779" t="s">
        <v>13174</v>
      </c>
      <c r="E1779">
        <v>0</v>
      </c>
    </row>
    <row r="1780" spans="1:5">
      <c r="A1780" t="s">
        <v>13175</v>
      </c>
      <c r="B1780" t="s">
        <v>9618</v>
      </c>
      <c r="C1780">
        <v>6447</v>
      </c>
      <c r="D1780" t="s">
        <v>13176</v>
      </c>
      <c r="E1780">
        <v>0</v>
      </c>
    </row>
    <row r="1781" spans="1:5">
      <c r="A1781" t="s">
        <v>13177</v>
      </c>
      <c r="B1781" t="s">
        <v>9618</v>
      </c>
      <c r="C1781">
        <v>6447</v>
      </c>
      <c r="D1781" t="s">
        <v>13178</v>
      </c>
      <c r="E1781">
        <v>0</v>
      </c>
    </row>
    <row r="1782" spans="1:5">
      <c r="A1782" t="s">
        <v>13179</v>
      </c>
      <c r="B1782" t="s">
        <v>9618</v>
      </c>
      <c r="C1782">
        <v>6447</v>
      </c>
      <c r="D1782" t="s">
        <v>13180</v>
      </c>
      <c r="E1782">
        <v>0</v>
      </c>
    </row>
    <row r="1783" spans="1:5">
      <c r="A1783" t="s">
        <v>13181</v>
      </c>
      <c r="B1783" t="s">
        <v>9618</v>
      </c>
      <c r="C1783">
        <v>6447</v>
      </c>
      <c r="D1783" t="s">
        <v>13182</v>
      </c>
      <c r="E1783">
        <v>0</v>
      </c>
    </row>
    <row r="1784" spans="1:5">
      <c r="A1784" t="s">
        <v>13183</v>
      </c>
      <c r="B1784" t="s">
        <v>9618</v>
      </c>
      <c r="C1784">
        <v>6447</v>
      </c>
      <c r="D1784" t="s">
        <v>13184</v>
      </c>
      <c r="E1784">
        <v>0.72</v>
      </c>
    </row>
    <row r="1785" spans="1:5">
      <c r="A1785" t="s">
        <v>13185</v>
      </c>
      <c r="B1785" t="s">
        <v>9618</v>
      </c>
      <c r="C1785">
        <v>6447</v>
      </c>
      <c r="D1785" t="s">
        <v>13186</v>
      </c>
      <c r="E1785">
        <v>5.32</v>
      </c>
    </row>
    <row r="1786" spans="1:5">
      <c r="A1786" t="s">
        <v>13187</v>
      </c>
      <c r="B1786" t="s">
        <v>9618</v>
      </c>
      <c r="C1786">
        <v>6447</v>
      </c>
      <c r="D1786" t="s">
        <v>13188</v>
      </c>
      <c r="E1786">
        <v>104.18</v>
      </c>
    </row>
    <row r="1787" spans="1:5">
      <c r="A1787" t="s">
        <v>13189</v>
      </c>
      <c r="B1787" t="s">
        <v>9618</v>
      </c>
      <c r="C1787">
        <v>6447</v>
      </c>
      <c r="D1787" t="s">
        <v>13190</v>
      </c>
      <c r="E1787">
        <v>281.88</v>
      </c>
    </row>
    <row r="1788" spans="1:5">
      <c r="A1788" t="s">
        <v>13191</v>
      </c>
      <c r="B1788" t="s">
        <v>9618</v>
      </c>
      <c r="C1788">
        <v>6447</v>
      </c>
      <c r="D1788" t="s">
        <v>13192</v>
      </c>
      <c r="E1788">
        <v>269.47000000000003</v>
      </c>
    </row>
    <row r="1789" spans="1:5">
      <c r="A1789" t="s">
        <v>13193</v>
      </c>
      <c r="B1789" t="s">
        <v>9618</v>
      </c>
      <c r="C1789">
        <v>6447</v>
      </c>
      <c r="D1789" t="s">
        <v>13194</v>
      </c>
      <c r="E1789">
        <v>669.87</v>
      </c>
    </row>
    <row r="1790" spans="1:5">
      <c r="A1790" t="s">
        <v>13195</v>
      </c>
      <c r="B1790" t="s">
        <v>9618</v>
      </c>
      <c r="C1790">
        <v>6447</v>
      </c>
      <c r="D1790" t="s">
        <v>13196</v>
      </c>
      <c r="E1790">
        <v>278.47000000000003</v>
      </c>
    </row>
    <row r="1791" spans="1:5">
      <c r="A1791" t="s">
        <v>13197</v>
      </c>
      <c r="B1791" t="s">
        <v>9618</v>
      </c>
      <c r="C1791">
        <v>6447</v>
      </c>
      <c r="D1791" t="s">
        <v>13198</v>
      </c>
      <c r="E1791">
        <v>664.11</v>
      </c>
    </row>
    <row r="1792" spans="1:5">
      <c r="A1792" t="s">
        <v>13199</v>
      </c>
      <c r="B1792" t="s">
        <v>9618</v>
      </c>
      <c r="C1792">
        <v>6447</v>
      </c>
      <c r="D1792" t="s">
        <v>13200</v>
      </c>
      <c r="E1792">
        <v>657.76</v>
      </c>
    </row>
    <row r="1793" spans="1:5">
      <c r="A1793" t="s">
        <v>13201</v>
      </c>
      <c r="B1793" t="s">
        <v>9618</v>
      </c>
      <c r="C1793">
        <v>6447</v>
      </c>
      <c r="D1793" t="s">
        <v>13202</v>
      </c>
      <c r="E1793">
        <v>395.23</v>
      </c>
    </row>
    <row r="1794" spans="1:5">
      <c r="A1794" t="s">
        <v>13203</v>
      </c>
      <c r="B1794" t="s">
        <v>9618</v>
      </c>
      <c r="C1794">
        <v>6447</v>
      </c>
      <c r="D1794" t="s">
        <v>13204</v>
      </c>
      <c r="E1794">
        <v>277.51</v>
      </c>
    </row>
    <row r="1795" spans="1:5">
      <c r="A1795" t="s">
        <v>13205</v>
      </c>
      <c r="B1795" t="s">
        <v>9618</v>
      </c>
      <c r="C1795">
        <v>6447</v>
      </c>
      <c r="D1795" t="s">
        <v>13206</v>
      </c>
      <c r="E1795">
        <v>144.61000000000001</v>
      </c>
    </row>
    <row r="1796" spans="1:5">
      <c r="A1796" t="s">
        <v>13207</v>
      </c>
      <c r="B1796" t="s">
        <v>9618</v>
      </c>
      <c r="C1796">
        <v>6447</v>
      </c>
      <c r="D1796" t="s">
        <v>13208</v>
      </c>
      <c r="E1796">
        <v>7.92</v>
      </c>
    </row>
    <row r="1797" spans="1:5">
      <c r="A1797" t="s">
        <v>13209</v>
      </c>
      <c r="B1797" t="s">
        <v>9618</v>
      </c>
      <c r="C1797">
        <v>6447</v>
      </c>
      <c r="D1797" t="s">
        <v>13210</v>
      </c>
      <c r="E1797">
        <v>0</v>
      </c>
    </row>
    <row r="1798" spans="1:5">
      <c r="A1798" t="s">
        <v>13211</v>
      </c>
      <c r="B1798" t="s">
        <v>9618</v>
      </c>
      <c r="C1798">
        <v>6447</v>
      </c>
      <c r="D1798" t="s">
        <v>13212</v>
      </c>
      <c r="E1798">
        <v>0</v>
      </c>
    </row>
    <row r="1799" spans="1:5">
      <c r="A1799" t="s">
        <v>13213</v>
      </c>
      <c r="B1799" t="s">
        <v>9618</v>
      </c>
      <c r="C1799">
        <v>6447</v>
      </c>
      <c r="D1799" t="s">
        <v>13214</v>
      </c>
      <c r="E1799">
        <v>0</v>
      </c>
    </row>
    <row r="1800" spans="1:5">
      <c r="A1800" t="s">
        <v>13215</v>
      </c>
      <c r="B1800" t="s">
        <v>9618</v>
      </c>
      <c r="C1800">
        <v>6447</v>
      </c>
      <c r="D1800" t="s">
        <v>13216</v>
      </c>
      <c r="E1800">
        <v>0</v>
      </c>
    </row>
    <row r="1801" spans="1:5">
      <c r="A1801" t="s">
        <v>13217</v>
      </c>
      <c r="B1801" t="s">
        <v>9618</v>
      </c>
      <c r="C1801">
        <v>6447</v>
      </c>
      <c r="D1801" t="s">
        <v>13218</v>
      </c>
      <c r="E1801">
        <v>0</v>
      </c>
    </row>
    <row r="1802" spans="1:5">
      <c r="A1802" t="s">
        <v>13219</v>
      </c>
      <c r="B1802" t="s">
        <v>9618</v>
      </c>
      <c r="C1802">
        <v>6447</v>
      </c>
      <c r="D1802" t="s">
        <v>13220</v>
      </c>
      <c r="E1802">
        <v>0</v>
      </c>
    </row>
    <row r="1803" spans="1:5">
      <c r="A1803" t="s">
        <v>13221</v>
      </c>
      <c r="B1803" t="s">
        <v>9618</v>
      </c>
      <c r="C1803">
        <v>6447</v>
      </c>
      <c r="D1803" t="s">
        <v>13222</v>
      </c>
      <c r="E1803">
        <v>0</v>
      </c>
    </row>
    <row r="1804" spans="1:5">
      <c r="A1804" t="s">
        <v>13223</v>
      </c>
      <c r="B1804" t="s">
        <v>9618</v>
      </c>
      <c r="C1804">
        <v>6447</v>
      </c>
      <c r="D1804" t="s">
        <v>13224</v>
      </c>
      <c r="E1804">
        <v>0</v>
      </c>
    </row>
    <row r="1805" spans="1:5">
      <c r="A1805" t="s">
        <v>13225</v>
      </c>
      <c r="B1805" t="s">
        <v>9618</v>
      </c>
      <c r="C1805">
        <v>6447</v>
      </c>
      <c r="D1805" t="s">
        <v>13226</v>
      </c>
      <c r="E1805">
        <v>0</v>
      </c>
    </row>
    <row r="1806" spans="1:5">
      <c r="A1806" t="s">
        <v>13227</v>
      </c>
      <c r="B1806" t="s">
        <v>9618</v>
      </c>
      <c r="C1806">
        <v>6447</v>
      </c>
      <c r="D1806" t="s">
        <v>13228</v>
      </c>
      <c r="E1806">
        <v>0</v>
      </c>
    </row>
    <row r="1807" spans="1:5">
      <c r="A1807" t="s">
        <v>13229</v>
      </c>
      <c r="B1807" t="s">
        <v>9618</v>
      </c>
      <c r="C1807">
        <v>6447</v>
      </c>
      <c r="D1807" t="s">
        <v>13230</v>
      </c>
      <c r="E1807">
        <v>0</v>
      </c>
    </row>
    <row r="1808" spans="1:5">
      <c r="A1808" t="s">
        <v>13231</v>
      </c>
      <c r="B1808" t="s">
        <v>9618</v>
      </c>
      <c r="C1808">
        <v>6447</v>
      </c>
      <c r="D1808" t="s">
        <v>13232</v>
      </c>
      <c r="E1808">
        <v>0.69</v>
      </c>
    </row>
    <row r="1809" spans="1:5">
      <c r="A1809" t="s">
        <v>13233</v>
      </c>
      <c r="B1809" t="s">
        <v>9618</v>
      </c>
      <c r="C1809">
        <v>6447</v>
      </c>
      <c r="D1809" t="s">
        <v>13234</v>
      </c>
      <c r="E1809">
        <v>6.37</v>
      </c>
    </row>
    <row r="1810" spans="1:5">
      <c r="A1810" t="s">
        <v>13235</v>
      </c>
      <c r="B1810" t="s">
        <v>9618</v>
      </c>
      <c r="C1810">
        <v>6447</v>
      </c>
      <c r="D1810" t="s">
        <v>13236</v>
      </c>
      <c r="E1810">
        <v>57.08</v>
      </c>
    </row>
    <row r="1811" spans="1:5">
      <c r="A1811" t="s">
        <v>13237</v>
      </c>
      <c r="B1811" t="s">
        <v>9618</v>
      </c>
      <c r="C1811">
        <v>6447</v>
      </c>
      <c r="D1811" t="s">
        <v>13238</v>
      </c>
      <c r="E1811">
        <v>95.08</v>
      </c>
    </row>
    <row r="1812" spans="1:5">
      <c r="A1812" t="s">
        <v>13239</v>
      </c>
      <c r="B1812" t="s">
        <v>9618</v>
      </c>
      <c r="C1812">
        <v>6447</v>
      </c>
      <c r="D1812" t="s">
        <v>13240</v>
      </c>
      <c r="E1812">
        <v>29.4</v>
      </c>
    </row>
    <row r="1813" spans="1:5">
      <c r="A1813" t="s">
        <v>13241</v>
      </c>
      <c r="B1813" t="s">
        <v>9618</v>
      </c>
      <c r="C1813">
        <v>6447</v>
      </c>
      <c r="D1813" t="s">
        <v>13242</v>
      </c>
      <c r="E1813">
        <v>233.88</v>
      </c>
    </row>
    <row r="1814" spans="1:5">
      <c r="A1814" t="s">
        <v>13243</v>
      </c>
      <c r="B1814" t="s">
        <v>9618</v>
      </c>
      <c r="C1814">
        <v>6447</v>
      </c>
      <c r="D1814" t="s">
        <v>13244</v>
      </c>
      <c r="E1814">
        <v>149.1</v>
      </c>
    </row>
    <row r="1815" spans="1:5">
      <c r="A1815" t="s">
        <v>13245</v>
      </c>
      <c r="B1815" t="s">
        <v>9618</v>
      </c>
      <c r="C1815">
        <v>6447</v>
      </c>
      <c r="D1815" t="s">
        <v>13246</v>
      </c>
      <c r="E1815">
        <v>336.18</v>
      </c>
    </row>
    <row r="1816" spans="1:5">
      <c r="A1816" t="s">
        <v>13247</v>
      </c>
      <c r="B1816" t="s">
        <v>9618</v>
      </c>
      <c r="C1816">
        <v>6447</v>
      </c>
      <c r="D1816" t="s">
        <v>13248</v>
      </c>
      <c r="E1816">
        <v>198.58</v>
      </c>
    </row>
    <row r="1817" spans="1:5">
      <c r="A1817" t="s">
        <v>13249</v>
      </c>
      <c r="B1817" t="s">
        <v>9618</v>
      </c>
      <c r="C1817">
        <v>6447</v>
      </c>
      <c r="D1817" t="s">
        <v>13250</v>
      </c>
      <c r="E1817">
        <v>72.66</v>
      </c>
    </row>
    <row r="1818" spans="1:5">
      <c r="A1818" t="s">
        <v>13251</v>
      </c>
      <c r="B1818" t="s">
        <v>9618</v>
      </c>
      <c r="C1818">
        <v>6447</v>
      </c>
      <c r="D1818" t="s">
        <v>13252</v>
      </c>
      <c r="E1818">
        <v>14.07</v>
      </c>
    </row>
    <row r="1819" spans="1:5">
      <c r="A1819" t="s">
        <v>13253</v>
      </c>
      <c r="B1819" t="s">
        <v>9618</v>
      </c>
      <c r="C1819">
        <v>6447</v>
      </c>
      <c r="D1819" t="s">
        <v>13254</v>
      </c>
      <c r="E1819">
        <v>4.3</v>
      </c>
    </row>
    <row r="1820" spans="1:5">
      <c r="A1820" t="s">
        <v>13255</v>
      </c>
      <c r="B1820" t="s">
        <v>9618</v>
      </c>
      <c r="C1820">
        <v>6447</v>
      </c>
      <c r="D1820" t="s">
        <v>13256</v>
      </c>
      <c r="E1820">
        <v>3.53</v>
      </c>
    </row>
    <row r="1821" spans="1:5">
      <c r="A1821" t="s">
        <v>13257</v>
      </c>
      <c r="B1821" t="s">
        <v>9618</v>
      </c>
      <c r="C1821">
        <v>6447</v>
      </c>
      <c r="D1821" t="s">
        <v>13258</v>
      </c>
      <c r="E1821">
        <v>0</v>
      </c>
    </row>
    <row r="1822" spans="1:5">
      <c r="A1822" t="s">
        <v>13259</v>
      </c>
      <c r="B1822" t="s">
        <v>9618</v>
      </c>
      <c r="C1822">
        <v>6447</v>
      </c>
      <c r="D1822" t="s">
        <v>13260</v>
      </c>
      <c r="E1822">
        <v>0</v>
      </c>
    </row>
    <row r="1823" spans="1:5">
      <c r="A1823" t="s">
        <v>13261</v>
      </c>
      <c r="B1823" t="s">
        <v>9618</v>
      </c>
      <c r="C1823">
        <v>6447</v>
      </c>
      <c r="D1823" t="s">
        <v>13262</v>
      </c>
      <c r="E1823">
        <v>0</v>
      </c>
    </row>
    <row r="1824" spans="1:5">
      <c r="A1824" t="s">
        <v>13263</v>
      </c>
      <c r="B1824" t="s">
        <v>9618</v>
      </c>
      <c r="C1824">
        <v>6447</v>
      </c>
      <c r="D1824" t="s">
        <v>13264</v>
      </c>
      <c r="E1824">
        <v>0</v>
      </c>
    </row>
    <row r="1825" spans="1:5">
      <c r="A1825" t="s">
        <v>13265</v>
      </c>
      <c r="B1825" t="s">
        <v>9618</v>
      </c>
      <c r="C1825">
        <v>6447</v>
      </c>
      <c r="D1825" t="s">
        <v>13266</v>
      </c>
      <c r="E1825">
        <v>0</v>
      </c>
    </row>
    <row r="1826" spans="1:5">
      <c r="A1826" t="s">
        <v>13267</v>
      </c>
      <c r="B1826" t="s">
        <v>9618</v>
      </c>
      <c r="C1826">
        <v>6447</v>
      </c>
      <c r="D1826" t="s">
        <v>13268</v>
      </c>
      <c r="E1826">
        <v>0</v>
      </c>
    </row>
    <row r="1827" spans="1:5">
      <c r="A1827" t="s">
        <v>13269</v>
      </c>
      <c r="B1827" t="s">
        <v>9618</v>
      </c>
      <c r="C1827">
        <v>6447</v>
      </c>
      <c r="D1827" t="s">
        <v>13270</v>
      </c>
      <c r="E1827">
        <v>0</v>
      </c>
    </row>
    <row r="1828" spans="1:5">
      <c r="A1828" t="s">
        <v>13271</v>
      </c>
      <c r="B1828" t="s">
        <v>9618</v>
      </c>
      <c r="C1828">
        <v>6447</v>
      </c>
      <c r="D1828" t="s">
        <v>13272</v>
      </c>
      <c r="E1828">
        <v>0</v>
      </c>
    </row>
    <row r="1829" spans="1:5">
      <c r="A1829" t="s">
        <v>13273</v>
      </c>
      <c r="B1829" t="s">
        <v>9618</v>
      </c>
      <c r="C1829">
        <v>6447</v>
      </c>
      <c r="D1829" t="s">
        <v>13274</v>
      </c>
      <c r="E1829">
        <v>0</v>
      </c>
    </row>
    <row r="1830" spans="1:5">
      <c r="A1830" t="s">
        <v>13275</v>
      </c>
      <c r="B1830" t="s">
        <v>9618</v>
      </c>
      <c r="C1830">
        <v>6447</v>
      </c>
      <c r="D1830" t="s">
        <v>13276</v>
      </c>
      <c r="E1830">
        <v>0</v>
      </c>
    </row>
    <row r="1831" spans="1:5">
      <c r="A1831" t="s">
        <v>13277</v>
      </c>
      <c r="B1831" t="s">
        <v>9618</v>
      </c>
      <c r="C1831">
        <v>6447</v>
      </c>
      <c r="D1831" t="s">
        <v>13278</v>
      </c>
      <c r="E1831">
        <v>0</v>
      </c>
    </row>
    <row r="1832" spans="1:5">
      <c r="A1832" t="s">
        <v>13279</v>
      </c>
      <c r="B1832" t="s">
        <v>9618</v>
      </c>
      <c r="C1832">
        <v>6447</v>
      </c>
      <c r="D1832" t="s">
        <v>13280</v>
      </c>
      <c r="E1832">
        <v>0.7</v>
      </c>
    </row>
    <row r="1833" spans="1:5">
      <c r="A1833" t="s">
        <v>13281</v>
      </c>
      <c r="B1833" t="s">
        <v>9618</v>
      </c>
      <c r="C1833">
        <v>6447</v>
      </c>
      <c r="D1833" t="s">
        <v>13282</v>
      </c>
      <c r="E1833">
        <v>23.29</v>
      </c>
    </row>
    <row r="1834" spans="1:5">
      <c r="A1834" t="s">
        <v>13283</v>
      </c>
      <c r="B1834" t="s">
        <v>9618</v>
      </c>
      <c r="C1834">
        <v>6447</v>
      </c>
      <c r="D1834" t="s">
        <v>13284</v>
      </c>
      <c r="E1834">
        <v>97.37</v>
      </c>
    </row>
    <row r="1835" spans="1:5">
      <c r="A1835" t="s">
        <v>13285</v>
      </c>
      <c r="B1835" t="s">
        <v>9618</v>
      </c>
      <c r="C1835">
        <v>6447</v>
      </c>
      <c r="D1835" t="s">
        <v>13286</v>
      </c>
      <c r="E1835">
        <v>39.43</v>
      </c>
    </row>
    <row r="1836" spans="1:5">
      <c r="A1836" t="s">
        <v>13287</v>
      </c>
      <c r="B1836" t="s">
        <v>9618</v>
      </c>
      <c r="C1836">
        <v>6447</v>
      </c>
      <c r="D1836" t="s">
        <v>13288</v>
      </c>
      <c r="E1836">
        <v>15.22</v>
      </c>
    </row>
    <row r="1837" spans="1:5">
      <c r="A1837" t="s">
        <v>13289</v>
      </c>
      <c r="B1837" t="s">
        <v>9618</v>
      </c>
      <c r="C1837">
        <v>6447</v>
      </c>
      <c r="D1837" t="s">
        <v>13290</v>
      </c>
      <c r="E1837">
        <v>11.65</v>
      </c>
    </row>
    <row r="1838" spans="1:5">
      <c r="A1838" t="s">
        <v>13291</v>
      </c>
      <c r="B1838" t="s">
        <v>9618</v>
      </c>
      <c r="C1838">
        <v>6447</v>
      </c>
      <c r="D1838" t="s">
        <v>13292</v>
      </c>
      <c r="E1838">
        <v>345.99</v>
      </c>
    </row>
    <row r="1839" spans="1:5">
      <c r="A1839" t="s">
        <v>13293</v>
      </c>
      <c r="B1839" t="s">
        <v>9618</v>
      </c>
      <c r="C1839">
        <v>6447</v>
      </c>
      <c r="D1839" t="s">
        <v>13294</v>
      </c>
      <c r="E1839">
        <v>597.55999999999995</v>
      </c>
    </row>
    <row r="1840" spans="1:5">
      <c r="A1840" t="s">
        <v>13295</v>
      </c>
      <c r="B1840" t="s">
        <v>9618</v>
      </c>
      <c r="C1840">
        <v>6447</v>
      </c>
      <c r="D1840" t="s">
        <v>13296</v>
      </c>
      <c r="E1840">
        <v>386.24</v>
      </c>
    </row>
    <row r="1841" spans="1:5">
      <c r="A1841" t="s">
        <v>13297</v>
      </c>
      <c r="B1841" t="s">
        <v>9618</v>
      </c>
      <c r="C1841">
        <v>6447</v>
      </c>
      <c r="D1841" t="s">
        <v>13298</v>
      </c>
      <c r="E1841">
        <v>144.75</v>
      </c>
    </row>
    <row r="1842" spans="1:5">
      <c r="A1842" t="s">
        <v>13299</v>
      </c>
      <c r="B1842" t="s">
        <v>9618</v>
      </c>
      <c r="C1842">
        <v>6447</v>
      </c>
      <c r="D1842" t="s">
        <v>13300</v>
      </c>
      <c r="E1842">
        <v>31.98</v>
      </c>
    </row>
    <row r="1843" spans="1:5">
      <c r="A1843" t="s">
        <v>13301</v>
      </c>
      <c r="B1843" t="s">
        <v>9618</v>
      </c>
      <c r="C1843">
        <v>6447</v>
      </c>
      <c r="D1843" t="s">
        <v>13302</v>
      </c>
      <c r="E1843">
        <v>67.650000000000006</v>
      </c>
    </row>
    <row r="1844" spans="1:5">
      <c r="A1844" t="s">
        <v>13303</v>
      </c>
      <c r="B1844" t="s">
        <v>9618</v>
      </c>
      <c r="C1844">
        <v>6447</v>
      </c>
      <c r="D1844" t="s">
        <v>13304</v>
      </c>
      <c r="E1844">
        <v>3.49</v>
      </c>
    </row>
    <row r="1845" spans="1:5">
      <c r="A1845" t="s">
        <v>13305</v>
      </c>
      <c r="B1845" t="s">
        <v>9618</v>
      </c>
      <c r="C1845">
        <v>6447</v>
      </c>
      <c r="D1845" t="s">
        <v>13306</v>
      </c>
      <c r="E1845">
        <v>0</v>
      </c>
    </row>
    <row r="1846" spans="1:5">
      <c r="A1846" t="s">
        <v>13307</v>
      </c>
      <c r="B1846" t="s">
        <v>9618</v>
      </c>
      <c r="C1846">
        <v>6447</v>
      </c>
      <c r="D1846" t="s">
        <v>13308</v>
      </c>
      <c r="E1846">
        <v>0</v>
      </c>
    </row>
    <row r="1847" spans="1:5">
      <c r="A1847" t="s">
        <v>13309</v>
      </c>
      <c r="B1847" t="s">
        <v>9618</v>
      </c>
      <c r="C1847">
        <v>6447</v>
      </c>
      <c r="D1847" t="s">
        <v>13310</v>
      </c>
      <c r="E1847">
        <v>0</v>
      </c>
    </row>
    <row r="1848" spans="1:5">
      <c r="A1848" t="s">
        <v>13311</v>
      </c>
      <c r="B1848" t="s">
        <v>9618</v>
      </c>
      <c r="C1848">
        <v>6447</v>
      </c>
      <c r="D1848" t="s">
        <v>13312</v>
      </c>
      <c r="E1848">
        <v>0</v>
      </c>
    </row>
    <row r="1849" spans="1:5">
      <c r="A1849" t="s">
        <v>13313</v>
      </c>
      <c r="B1849" t="s">
        <v>9618</v>
      </c>
      <c r="C1849">
        <v>6447</v>
      </c>
      <c r="D1849" t="s">
        <v>13314</v>
      </c>
      <c r="E1849">
        <v>0</v>
      </c>
    </row>
    <row r="1850" spans="1:5">
      <c r="A1850" t="s">
        <v>13315</v>
      </c>
      <c r="B1850" t="s">
        <v>9618</v>
      </c>
      <c r="C1850">
        <v>6447</v>
      </c>
      <c r="D1850" t="s">
        <v>13316</v>
      </c>
      <c r="E1850">
        <v>0</v>
      </c>
    </row>
    <row r="1851" spans="1:5">
      <c r="A1851" t="s">
        <v>13317</v>
      </c>
      <c r="B1851" t="s">
        <v>9618</v>
      </c>
      <c r="C1851">
        <v>6447</v>
      </c>
      <c r="D1851" t="s">
        <v>13318</v>
      </c>
      <c r="E1851">
        <v>0</v>
      </c>
    </row>
    <row r="1852" spans="1:5">
      <c r="A1852" t="s">
        <v>13319</v>
      </c>
      <c r="B1852" t="s">
        <v>9618</v>
      </c>
      <c r="C1852">
        <v>6447</v>
      </c>
      <c r="D1852" t="s">
        <v>13320</v>
      </c>
      <c r="E1852">
        <v>0</v>
      </c>
    </row>
    <row r="1853" spans="1:5">
      <c r="A1853" t="s">
        <v>13321</v>
      </c>
      <c r="B1853" t="s">
        <v>9618</v>
      </c>
      <c r="C1853">
        <v>6447</v>
      </c>
      <c r="D1853" t="s">
        <v>13322</v>
      </c>
      <c r="E1853">
        <v>0</v>
      </c>
    </row>
    <row r="1854" spans="1:5">
      <c r="A1854" t="s">
        <v>13323</v>
      </c>
      <c r="B1854" t="s">
        <v>9618</v>
      </c>
      <c r="C1854">
        <v>6447</v>
      </c>
      <c r="D1854" t="s">
        <v>13324</v>
      </c>
      <c r="E1854">
        <v>0</v>
      </c>
    </row>
    <row r="1855" spans="1:5">
      <c r="A1855" t="s">
        <v>13325</v>
      </c>
      <c r="B1855" t="s">
        <v>9618</v>
      </c>
      <c r="C1855">
        <v>6447</v>
      </c>
      <c r="D1855" t="s">
        <v>13326</v>
      </c>
      <c r="E1855">
        <v>0</v>
      </c>
    </row>
    <row r="1856" spans="1:5">
      <c r="A1856" t="s">
        <v>13327</v>
      </c>
      <c r="B1856" t="s">
        <v>9618</v>
      </c>
      <c r="C1856">
        <v>6447</v>
      </c>
      <c r="D1856" t="s">
        <v>13328</v>
      </c>
      <c r="E1856">
        <v>0.69</v>
      </c>
    </row>
    <row r="1857" spans="1:5">
      <c r="A1857" t="s">
        <v>13329</v>
      </c>
      <c r="B1857" t="s">
        <v>9618</v>
      </c>
      <c r="C1857">
        <v>6447</v>
      </c>
      <c r="D1857" t="s">
        <v>13330</v>
      </c>
      <c r="E1857">
        <v>14.01</v>
      </c>
    </row>
    <row r="1858" spans="1:5">
      <c r="A1858" t="s">
        <v>13331</v>
      </c>
      <c r="B1858" t="s">
        <v>9618</v>
      </c>
      <c r="C1858">
        <v>6447</v>
      </c>
      <c r="D1858" t="s">
        <v>13332</v>
      </c>
      <c r="E1858">
        <v>211.44</v>
      </c>
    </row>
    <row r="1859" spans="1:5">
      <c r="A1859" t="s">
        <v>13333</v>
      </c>
      <c r="B1859" t="s">
        <v>9618</v>
      </c>
      <c r="C1859">
        <v>6447</v>
      </c>
      <c r="D1859" t="s">
        <v>13334</v>
      </c>
      <c r="E1859">
        <v>619.66999999999996</v>
      </c>
    </row>
    <row r="1860" spans="1:5">
      <c r="A1860" t="s">
        <v>13335</v>
      </c>
      <c r="B1860" t="s">
        <v>9618</v>
      </c>
      <c r="C1860">
        <v>6447</v>
      </c>
      <c r="D1860" t="s">
        <v>13336</v>
      </c>
      <c r="E1860">
        <v>33.68</v>
      </c>
    </row>
    <row r="1861" spans="1:5">
      <c r="A1861" t="s">
        <v>13337</v>
      </c>
      <c r="B1861" t="s">
        <v>9618</v>
      </c>
      <c r="C1861">
        <v>6447</v>
      </c>
      <c r="D1861" t="s">
        <v>13338</v>
      </c>
      <c r="E1861">
        <v>15.23</v>
      </c>
    </row>
    <row r="1862" spans="1:5">
      <c r="A1862" t="s">
        <v>13339</v>
      </c>
      <c r="B1862" t="s">
        <v>9618</v>
      </c>
      <c r="C1862">
        <v>6447</v>
      </c>
      <c r="D1862" t="s">
        <v>13340</v>
      </c>
      <c r="E1862">
        <v>10.24</v>
      </c>
    </row>
    <row r="1863" spans="1:5">
      <c r="A1863" t="s">
        <v>13341</v>
      </c>
      <c r="B1863" t="s">
        <v>9618</v>
      </c>
      <c r="C1863">
        <v>6447</v>
      </c>
      <c r="D1863" t="s">
        <v>13342</v>
      </c>
      <c r="E1863">
        <v>180.79</v>
      </c>
    </row>
    <row r="1864" spans="1:5">
      <c r="A1864" t="s">
        <v>13343</v>
      </c>
      <c r="B1864" t="s">
        <v>9618</v>
      </c>
      <c r="C1864">
        <v>6447</v>
      </c>
      <c r="D1864" t="s">
        <v>13344</v>
      </c>
      <c r="E1864">
        <v>168.31</v>
      </c>
    </row>
    <row r="1865" spans="1:5">
      <c r="A1865" t="s">
        <v>13345</v>
      </c>
      <c r="B1865" t="s">
        <v>9618</v>
      </c>
      <c r="C1865">
        <v>6447</v>
      </c>
      <c r="D1865" t="s">
        <v>13346</v>
      </c>
      <c r="E1865">
        <v>15.68</v>
      </c>
    </row>
    <row r="1866" spans="1:5">
      <c r="A1866" t="s">
        <v>13347</v>
      </c>
      <c r="B1866" t="s">
        <v>9618</v>
      </c>
      <c r="C1866">
        <v>6447</v>
      </c>
      <c r="D1866" t="s">
        <v>13348</v>
      </c>
      <c r="E1866">
        <v>7.47</v>
      </c>
    </row>
    <row r="1867" spans="1:5">
      <c r="A1867" t="s">
        <v>13349</v>
      </c>
      <c r="B1867" t="s">
        <v>9618</v>
      </c>
      <c r="C1867">
        <v>6447</v>
      </c>
      <c r="D1867" t="s">
        <v>13350</v>
      </c>
      <c r="E1867">
        <v>4.63</v>
      </c>
    </row>
    <row r="1868" spans="1:5">
      <c r="A1868" t="s">
        <v>13351</v>
      </c>
      <c r="B1868" t="s">
        <v>9618</v>
      </c>
      <c r="C1868">
        <v>6447</v>
      </c>
      <c r="D1868" t="s">
        <v>13352</v>
      </c>
      <c r="E1868">
        <v>3.58</v>
      </c>
    </row>
    <row r="1869" spans="1:5">
      <c r="A1869" t="s">
        <v>13353</v>
      </c>
      <c r="B1869" t="s">
        <v>9618</v>
      </c>
      <c r="C1869">
        <v>6447</v>
      </c>
      <c r="D1869" t="s">
        <v>13354</v>
      </c>
      <c r="E1869">
        <v>0</v>
      </c>
    </row>
    <row r="1870" spans="1:5">
      <c r="A1870" t="s">
        <v>13355</v>
      </c>
      <c r="B1870" t="s">
        <v>9618</v>
      </c>
      <c r="C1870">
        <v>6447</v>
      </c>
      <c r="D1870" t="s">
        <v>13356</v>
      </c>
      <c r="E1870">
        <v>0</v>
      </c>
    </row>
    <row r="1871" spans="1:5">
      <c r="A1871" t="s">
        <v>13357</v>
      </c>
      <c r="B1871" t="s">
        <v>9618</v>
      </c>
      <c r="C1871">
        <v>6447</v>
      </c>
      <c r="D1871" t="s">
        <v>13358</v>
      </c>
      <c r="E1871">
        <v>0</v>
      </c>
    </row>
    <row r="1872" spans="1:5">
      <c r="A1872" t="s">
        <v>13359</v>
      </c>
      <c r="B1872" t="s">
        <v>9618</v>
      </c>
      <c r="C1872">
        <v>6447</v>
      </c>
      <c r="D1872" t="s">
        <v>13360</v>
      </c>
      <c r="E1872">
        <v>0</v>
      </c>
    </row>
    <row r="1873" spans="1:5">
      <c r="A1873" t="s">
        <v>13361</v>
      </c>
      <c r="B1873" t="s">
        <v>9618</v>
      </c>
      <c r="C1873">
        <v>6447</v>
      </c>
      <c r="D1873" t="s">
        <v>13362</v>
      </c>
      <c r="E1873">
        <v>0</v>
      </c>
    </row>
    <row r="1874" spans="1:5">
      <c r="A1874" t="s">
        <v>13363</v>
      </c>
      <c r="B1874" t="s">
        <v>9618</v>
      </c>
      <c r="C1874">
        <v>6447</v>
      </c>
      <c r="D1874" t="s">
        <v>13364</v>
      </c>
      <c r="E1874">
        <v>0</v>
      </c>
    </row>
    <row r="1875" spans="1:5">
      <c r="A1875" t="s">
        <v>13365</v>
      </c>
      <c r="B1875" t="s">
        <v>9618</v>
      </c>
      <c r="C1875">
        <v>6447</v>
      </c>
      <c r="D1875" t="s">
        <v>13366</v>
      </c>
      <c r="E1875">
        <v>0</v>
      </c>
    </row>
    <row r="1876" spans="1:5">
      <c r="A1876" t="s">
        <v>13367</v>
      </c>
      <c r="B1876" t="s">
        <v>9618</v>
      </c>
      <c r="C1876">
        <v>6447</v>
      </c>
      <c r="D1876" t="s">
        <v>13368</v>
      </c>
      <c r="E1876">
        <v>0</v>
      </c>
    </row>
    <row r="1877" spans="1:5">
      <c r="A1877" t="s">
        <v>13369</v>
      </c>
      <c r="B1877" t="s">
        <v>9618</v>
      </c>
      <c r="C1877">
        <v>6447</v>
      </c>
      <c r="D1877" t="s">
        <v>13370</v>
      </c>
      <c r="E1877">
        <v>0</v>
      </c>
    </row>
    <row r="1878" spans="1:5">
      <c r="A1878" t="s">
        <v>13371</v>
      </c>
      <c r="B1878" t="s">
        <v>9618</v>
      </c>
      <c r="C1878">
        <v>6447</v>
      </c>
      <c r="D1878" t="s">
        <v>13372</v>
      </c>
      <c r="E1878">
        <v>0</v>
      </c>
    </row>
    <row r="1879" spans="1:5">
      <c r="A1879" t="s">
        <v>13373</v>
      </c>
      <c r="B1879" t="s">
        <v>9618</v>
      </c>
      <c r="C1879">
        <v>6447</v>
      </c>
      <c r="D1879" t="s">
        <v>13374</v>
      </c>
      <c r="E1879">
        <v>0</v>
      </c>
    </row>
    <row r="1880" spans="1:5">
      <c r="A1880" t="s">
        <v>13375</v>
      </c>
      <c r="B1880" t="s">
        <v>9618</v>
      </c>
      <c r="C1880">
        <v>6447</v>
      </c>
      <c r="D1880" t="s">
        <v>13376</v>
      </c>
      <c r="E1880">
        <v>0.7</v>
      </c>
    </row>
    <row r="1881" spans="1:5">
      <c r="A1881" t="s">
        <v>13377</v>
      </c>
      <c r="B1881" t="s">
        <v>9618</v>
      </c>
      <c r="C1881">
        <v>6447</v>
      </c>
      <c r="D1881" t="s">
        <v>13378</v>
      </c>
      <c r="E1881">
        <v>4.24</v>
      </c>
    </row>
    <row r="1882" spans="1:5">
      <c r="A1882" t="s">
        <v>13379</v>
      </c>
      <c r="B1882" t="s">
        <v>9618</v>
      </c>
      <c r="C1882">
        <v>6447</v>
      </c>
      <c r="D1882" t="s">
        <v>13380</v>
      </c>
      <c r="E1882">
        <v>4.29</v>
      </c>
    </row>
    <row r="1883" spans="1:5">
      <c r="A1883" t="s">
        <v>13381</v>
      </c>
      <c r="B1883" t="s">
        <v>9618</v>
      </c>
      <c r="C1883">
        <v>6447</v>
      </c>
      <c r="D1883" t="s">
        <v>13382</v>
      </c>
      <c r="E1883">
        <v>4.3600000000000003</v>
      </c>
    </row>
    <row r="1884" spans="1:5">
      <c r="A1884" t="s">
        <v>13383</v>
      </c>
      <c r="B1884" t="s">
        <v>9618</v>
      </c>
      <c r="C1884">
        <v>6447</v>
      </c>
      <c r="D1884" t="s">
        <v>13384</v>
      </c>
      <c r="E1884">
        <v>4.4400000000000004</v>
      </c>
    </row>
    <row r="1885" spans="1:5">
      <c r="A1885" t="s">
        <v>13385</v>
      </c>
      <c r="B1885" t="s">
        <v>9618</v>
      </c>
      <c r="C1885">
        <v>6447</v>
      </c>
      <c r="D1885" t="s">
        <v>13386</v>
      </c>
      <c r="E1885">
        <v>10.07</v>
      </c>
    </row>
    <row r="1886" spans="1:5">
      <c r="A1886" t="s">
        <v>13387</v>
      </c>
      <c r="B1886" t="s">
        <v>9618</v>
      </c>
      <c r="C1886">
        <v>6447</v>
      </c>
      <c r="D1886" t="s">
        <v>13388</v>
      </c>
      <c r="E1886">
        <v>25.35</v>
      </c>
    </row>
    <row r="1887" spans="1:5">
      <c r="A1887" t="s">
        <v>13389</v>
      </c>
      <c r="B1887" t="s">
        <v>9618</v>
      </c>
      <c r="C1887">
        <v>6447</v>
      </c>
      <c r="D1887" t="s">
        <v>13390</v>
      </c>
      <c r="E1887">
        <v>132.69</v>
      </c>
    </row>
    <row r="1888" spans="1:5">
      <c r="A1888" t="s">
        <v>13391</v>
      </c>
      <c r="B1888" t="s">
        <v>9618</v>
      </c>
      <c r="C1888">
        <v>6447</v>
      </c>
      <c r="D1888" t="s">
        <v>13392</v>
      </c>
      <c r="E1888">
        <v>6.62</v>
      </c>
    </row>
    <row r="1889" spans="1:5">
      <c r="A1889" t="s">
        <v>13393</v>
      </c>
      <c r="B1889" t="s">
        <v>9618</v>
      </c>
      <c r="C1889">
        <v>6447</v>
      </c>
      <c r="D1889" t="s">
        <v>13394</v>
      </c>
      <c r="E1889">
        <v>4.62</v>
      </c>
    </row>
    <row r="1890" spans="1:5">
      <c r="A1890" t="s">
        <v>13395</v>
      </c>
      <c r="B1890" t="s">
        <v>9618</v>
      </c>
      <c r="C1890">
        <v>6447</v>
      </c>
      <c r="D1890" t="s">
        <v>13396</v>
      </c>
      <c r="E1890">
        <v>4.5</v>
      </c>
    </row>
    <row r="1891" spans="1:5">
      <c r="A1891" t="s">
        <v>13397</v>
      </c>
      <c r="B1891" t="s">
        <v>9618</v>
      </c>
      <c r="C1891">
        <v>6447</v>
      </c>
      <c r="D1891" t="s">
        <v>13398</v>
      </c>
      <c r="E1891">
        <v>4.51</v>
      </c>
    </row>
    <row r="1892" spans="1:5">
      <c r="A1892" t="s">
        <v>13399</v>
      </c>
      <c r="B1892" t="s">
        <v>9618</v>
      </c>
      <c r="C1892">
        <v>6447</v>
      </c>
      <c r="D1892" t="s">
        <v>13400</v>
      </c>
      <c r="E1892">
        <v>4.5</v>
      </c>
    </row>
    <row r="1893" spans="1:5">
      <c r="A1893" t="s">
        <v>13401</v>
      </c>
      <c r="B1893" t="s">
        <v>9618</v>
      </c>
      <c r="C1893">
        <v>6447</v>
      </c>
      <c r="D1893" t="s">
        <v>13402</v>
      </c>
      <c r="E1893">
        <v>0</v>
      </c>
    </row>
    <row r="1894" spans="1:5">
      <c r="A1894" t="s">
        <v>13403</v>
      </c>
      <c r="B1894" t="s">
        <v>9618</v>
      </c>
      <c r="C1894">
        <v>6447</v>
      </c>
      <c r="D1894" t="s">
        <v>13404</v>
      </c>
      <c r="E1894">
        <v>0</v>
      </c>
    </row>
    <row r="1895" spans="1:5">
      <c r="A1895" t="s">
        <v>13405</v>
      </c>
      <c r="B1895" t="s">
        <v>9618</v>
      </c>
      <c r="C1895">
        <v>6447</v>
      </c>
      <c r="D1895" t="s">
        <v>13406</v>
      </c>
      <c r="E1895">
        <v>0</v>
      </c>
    </row>
    <row r="1896" spans="1:5">
      <c r="A1896" t="s">
        <v>13407</v>
      </c>
      <c r="B1896" t="s">
        <v>9618</v>
      </c>
      <c r="C1896">
        <v>6447</v>
      </c>
      <c r="D1896" t="s">
        <v>13408</v>
      </c>
      <c r="E1896">
        <v>0</v>
      </c>
    </row>
    <row r="1897" spans="1:5">
      <c r="A1897" t="s">
        <v>13409</v>
      </c>
      <c r="B1897" t="s">
        <v>9618</v>
      </c>
      <c r="C1897">
        <v>6447</v>
      </c>
      <c r="D1897" t="s">
        <v>13410</v>
      </c>
      <c r="E1897">
        <v>0</v>
      </c>
    </row>
    <row r="1898" spans="1:5">
      <c r="A1898" t="s">
        <v>26611</v>
      </c>
      <c r="B1898" t="s">
        <v>9618</v>
      </c>
      <c r="C1898">
        <v>6447</v>
      </c>
      <c r="D1898" t="s">
        <v>26612</v>
      </c>
      <c r="E1898">
        <v>0</v>
      </c>
    </row>
    <row r="1899" spans="1:5">
      <c r="A1899" t="s">
        <v>26613</v>
      </c>
      <c r="B1899" t="s">
        <v>9618</v>
      </c>
      <c r="C1899">
        <v>6447</v>
      </c>
      <c r="D1899" t="s">
        <v>26614</v>
      </c>
      <c r="E1899">
        <v>0</v>
      </c>
    </row>
    <row r="1900" spans="1:5">
      <c r="A1900" t="s">
        <v>26615</v>
      </c>
      <c r="B1900" t="s">
        <v>9618</v>
      </c>
      <c r="C1900">
        <v>6447</v>
      </c>
      <c r="D1900" t="s">
        <v>26616</v>
      </c>
      <c r="E1900">
        <v>0</v>
      </c>
    </row>
    <row r="1901" spans="1:5">
      <c r="A1901" t="s">
        <v>26617</v>
      </c>
      <c r="B1901" t="s">
        <v>9618</v>
      </c>
      <c r="C1901">
        <v>6447</v>
      </c>
      <c r="D1901" t="s">
        <v>26618</v>
      </c>
      <c r="E1901">
        <v>0</v>
      </c>
    </row>
    <row r="1902" spans="1:5">
      <c r="A1902" t="s">
        <v>26619</v>
      </c>
      <c r="B1902" t="s">
        <v>9618</v>
      </c>
      <c r="C1902">
        <v>6447</v>
      </c>
      <c r="D1902" t="s">
        <v>26620</v>
      </c>
      <c r="E1902">
        <v>0</v>
      </c>
    </row>
    <row r="1903" spans="1:5">
      <c r="A1903" t="s">
        <v>26621</v>
      </c>
      <c r="B1903" t="s">
        <v>9618</v>
      </c>
      <c r="C1903">
        <v>6447</v>
      </c>
      <c r="D1903" t="s">
        <v>26622</v>
      </c>
      <c r="E1903">
        <v>0</v>
      </c>
    </row>
    <row r="1904" spans="1:5">
      <c r="A1904" t="s">
        <v>26623</v>
      </c>
      <c r="B1904" t="s">
        <v>9618</v>
      </c>
      <c r="C1904">
        <v>6447</v>
      </c>
      <c r="D1904" t="s">
        <v>26624</v>
      </c>
      <c r="E1904">
        <v>0</v>
      </c>
    </row>
    <row r="1905" spans="1:5">
      <c r="A1905" t="s">
        <v>26625</v>
      </c>
      <c r="B1905" t="s">
        <v>9618</v>
      </c>
      <c r="C1905">
        <v>6447</v>
      </c>
      <c r="D1905" t="s">
        <v>26626</v>
      </c>
      <c r="E1905">
        <v>0</v>
      </c>
    </row>
    <row r="1906" spans="1:5">
      <c r="A1906" t="s">
        <v>26627</v>
      </c>
      <c r="B1906" t="s">
        <v>9618</v>
      </c>
      <c r="C1906">
        <v>6447</v>
      </c>
      <c r="D1906" t="s">
        <v>26628</v>
      </c>
      <c r="E1906">
        <v>1.53</v>
      </c>
    </row>
    <row r="1907" spans="1:5">
      <c r="A1907" t="s">
        <v>26629</v>
      </c>
      <c r="B1907" t="s">
        <v>9618</v>
      </c>
      <c r="C1907">
        <v>6447</v>
      </c>
      <c r="D1907" t="s">
        <v>26630</v>
      </c>
      <c r="E1907">
        <v>4.58</v>
      </c>
    </row>
    <row r="1908" spans="1:5">
      <c r="A1908" t="s">
        <v>26631</v>
      </c>
      <c r="B1908" t="s">
        <v>9618</v>
      </c>
      <c r="C1908">
        <v>6447</v>
      </c>
      <c r="D1908" t="s">
        <v>26632</v>
      </c>
      <c r="E1908">
        <v>4.6100000000000003</v>
      </c>
    </row>
    <row r="1909" spans="1:5">
      <c r="A1909" t="s">
        <v>26633</v>
      </c>
      <c r="B1909" t="s">
        <v>9618</v>
      </c>
      <c r="C1909">
        <v>6447</v>
      </c>
      <c r="D1909" t="s">
        <v>26634</v>
      </c>
      <c r="E1909">
        <v>4.63</v>
      </c>
    </row>
    <row r="1910" spans="1:5">
      <c r="A1910" t="s">
        <v>26635</v>
      </c>
      <c r="B1910" t="s">
        <v>9618</v>
      </c>
      <c r="C1910">
        <v>6447</v>
      </c>
      <c r="D1910" t="s">
        <v>26636</v>
      </c>
      <c r="E1910">
        <v>4.9000000000000004</v>
      </c>
    </row>
    <row r="1911" spans="1:5">
      <c r="A1911" t="s">
        <v>26637</v>
      </c>
      <c r="B1911" t="s">
        <v>9618</v>
      </c>
      <c r="C1911">
        <v>6447</v>
      </c>
      <c r="D1911" t="s">
        <v>26638</v>
      </c>
      <c r="E1911">
        <v>7.16</v>
      </c>
    </row>
    <row r="1912" spans="1:5">
      <c r="A1912" t="s">
        <v>26639</v>
      </c>
      <c r="B1912" t="s">
        <v>9618</v>
      </c>
      <c r="C1912">
        <v>6447</v>
      </c>
      <c r="D1912" t="s">
        <v>26640</v>
      </c>
      <c r="E1912">
        <v>14.32</v>
      </c>
    </row>
    <row r="1913" spans="1:5">
      <c r="A1913" t="s">
        <v>26641</v>
      </c>
      <c r="B1913" t="s">
        <v>9618</v>
      </c>
      <c r="C1913">
        <v>6447</v>
      </c>
      <c r="D1913" t="s">
        <v>26642</v>
      </c>
      <c r="E1913">
        <v>4.6399999999999997</v>
      </c>
    </row>
    <row r="1914" spans="1:5">
      <c r="A1914" t="s">
        <v>26643</v>
      </c>
      <c r="B1914" t="s">
        <v>9618</v>
      </c>
      <c r="C1914">
        <v>6447</v>
      </c>
      <c r="D1914" t="s">
        <v>26644</v>
      </c>
      <c r="E1914">
        <v>3.09</v>
      </c>
    </row>
    <row r="1915" spans="1:5">
      <c r="A1915" t="s">
        <v>26645</v>
      </c>
      <c r="B1915" t="s">
        <v>9618</v>
      </c>
      <c r="C1915">
        <v>6447</v>
      </c>
      <c r="D1915" t="s">
        <v>26646</v>
      </c>
      <c r="E1915">
        <v>0</v>
      </c>
    </row>
    <row r="1916" spans="1:5">
      <c r="A1916" t="s">
        <v>26647</v>
      </c>
      <c r="B1916" t="s">
        <v>9618</v>
      </c>
      <c r="C1916">
        <v>6447</v>
      </c>
      <c r="D1916" t="s">
        <v>26648</v>
      </c>
      <c r="E1916">
        <v>0</v>
      </c>
    </row>
    <row r="1917" spans="1:5">
      <c r="A1917" t="s">
        <v>26649</v>
      </c>
      <c r="B1917" t="s">
        <v>9618</v>
      </c>
      <c r="C1917">
        <v>6447</v>
      </c>
      <c r="D1917" t="s">
        <v>26650</v>
      </c>
      <c r="E1917">
        <v>0</v>
      </c>
    </row>
    <row r="1918" spans="1:5">
      <c r="A1918" t="s">
        <v>26651</v>
      </c>
      <c r="B1918" t="s">
        <v>9618</v>
      </c>
      <c r="C1918">
        <v>6447</v>
      </c>
      <c r="D1918" t="s">
        <v>26652</v>
      </c>
      <c r="E1918">
        <v>0</v>
      </c>
    </row>
    <row r="1919" spans="1:5">
      <c r="A1919" t="s">
        <v>26653</v>
      </c>
      <c r="B1919" t="s">
        <v>9618</v>
      </c>
      <c r="C1919">
        <v>6447</v>
      </c>
      <c r="D1919" t="s">
        <v>26654</v>
      </c>
      <c r="E1919">
        <v>0</v>
      </c>
    </row>
    <row r="1920" spans="1:5">
      <c r="A1920" t="s">
        <v>26655</v>
      </c>
      <c r="B1920" t="s">
        <v>9618</v>
      </c>
      <c r="C1920">
        <v>6447</v>
      </c>
      <c r="D1920" t="s">
        <v>26656</v>
      </c>
      <c r="E1920">
        <v>0</v>
      </c>
    </row>
    <row r="1921" spans="1:5">
      <c r="A1921" t="s">
        <v>26657</v>
      </c>
      <c r="B1921" t="s">
        <v>9618</v>
      </c>
      <c r="C1921">
        <v>6447</v>
      </c>
      <c r="D1921" t="s">
        <v>26658</v>
      </c>
      <c r="E1921">
        <v>0</v>
      </c>
    </row>
    <row r="1922" spans="1:5">
      <c r="A1922" t="s">
        <v>26659</v>
      </c>
      <c r="B1922" t="s">
        <v>9618</v>
      </c>
      <c r="C1922">
        <v>6447</v>
      </c>
      <c r="D1922" t="s">
        <v>26660</v>
      </c>
      <c r="E1922">
        <v>0</v>
      </c>
    </row>
    <row r="1923" spans="1:5">
      <c r="A1923" t="s">
        <v>26661</v>
      </c>
      <c r="B1923" t="s">
        <v>9618</v>
      </c>
      <c r="C1923">
        <v>6447</v>
      </c>
      <c r="D1923" t="s">
        <v>26662</v>
      </c>
      <c r="E1923">
        <v>0</v>
      </c>
    </row>
    <row r="1924" spans="1:5">
      <c r="A1924" t="s">
        <v>26663</v>
      </c>
      <c r="B1924" t="s">
        <v>9618</v>
      </c>
      <c r="C1924">
        <v>6447</v>
      </c>
      <c r="D1924" t="s">
        <v>26664</v>
      </c>
      <c r="E1924">
        <v>0</v>
      </c>
    </row>
    <row r="1925" spans="1:5">
      <c r="A1925" t="s">
        <v>26665</v>
      </c>
      <c r="B1925" t="s">
        <v>9618</v>
      </c>
      <c r="C1925">
        <v>6447</v>
      </c>
      <c r="D1925" t="s">
        <v>26666</v>
      </c>
      <c r="E1925">
        <v>0</v>
      </c>
    </row>
    <row r="1926" spans="1:5">
      <c r="A1926" t="s">
        <v>26667</v>
      </c>
      <c r="B1926" t="s">
        <v>9618</v>
      </c>
      <c r="C1926">
        <v>6447</v>
      </c>
      <c r="D1926" t="s">
        <v>26668</v>
      </c>
      <c r="E1926">
        <v>0</v>
      </c>
    </row>
    <row r="1927" spans="1:5">
      <c r="A1927" t="s">
        <v>26669</v>
      </c>
      <c r="B1927" t="s">
        <v>9618</v>
      </c>
      <c r="C1927">
        <v>6447</v>
      </c>
      <c r="D1927" t="s">
        <v>26670</v>
      </c>
      <c r="E1927">
        <v>0</v>
      </c>
    </row>
    <row r="1928" spans="1:5">
      <c r="A1928" t="s">
        <v>26671</v>
      </c>
      <c r="B1928" t="s">
        <v>9618</v>
      </c>
      <c r="C1928">
        <v>6447</v>
      </c>
      <c r="D1928" t="s">
        <v>26672</v>
      </c>
      <c r="E1928">
        <v>0</v>
      </c>
    </row>
    <row r="1929" spans="1:5">
      <c r="A1929" t="s">
        <v>26673</v>
      </c>
      <c r="B1929" t="s">
        <v>9618</v>
      </c>
      <c r="C1929">
        <v>6447</v>
      </c>
      <c r="D1929" t="s">
        <v>26674</v>
      </c>
      <c r="E1929">
        <v>0</v>
      </c>
    </row>
    <row r="1930" spans="1:5">
      <c r="A1930" t="s">
        <v>26675</v>
      </c>
      <c r="B1930" t="s">
        <v>9618</v>
      </c>
      <c r="C1930">
        <v>6447</v>
      </c>
      <c r="D1930" t="s">
        <v>26676</v>
      </c>
      <c r="E1930">
        <v>1.51</v>
      </c>
    </row>
    <row r="1931" spans="1:5">
      <c r="A1931" t="s">
        <v>26677</v>
      </c>
      <c r="B1931" t="s">
        <v>9618</v>
      </c>
      <c r="C1931">
        <v>6447</v>
      </c>
      <c r="D1931" t="s">
        <v>26678</v>
      </c>
      <c r="E1931">
        <v>4.51</v>
      </c>
    </row>
    <row r="1932" spans="1:5">
      <c r="A1932" t="s">
        <v>26679</v>
      </c>
      <c r="B1932" t="s">
        <v>9618</v>
      </c>
      <c r="C1932">
        <v>6447</v>
      </c>
      <c r="D1932" t="s">
        <v>26680</v>
      </c>
      <c r="E1932">
        <v>4.5199999999999996</v>
      </c>
    </row>
    <row r="1933" spans="1:5">
      <c r="A1933" t="s">
        <v>26681</v>
      </c>
      <c r="B1933" t="s">
        <v>9618</v>
      </c>
      <c r="C1933">
        <v>6447</v>
      </c>
      <c r="D1933" t="s">
        <v>26682</v>
      </c>
      <c r="E1933">
        <v>4.55</v>
      </c>
    </row>
    <row r="1934" spans="1:5">
      <c r="A1934" t="s">
        <v>26683</v>
      </c>
      <c r="B1934" t="s">
        <v>9618</v>
      </c>
      <c r="C1934">
        <v>6447</v>
      </c>
      <c r="D1934" t="s">
        <v>26684</v>
      </c>
      <c r="E1934">
        <v>4.5599999999999996</v>
      </c>
    </row>
    <row r="1935" spans="1:5">
      <c r="A1935" t="s">
        <v>26685</v>
      </c>
      <c r="B1935" t="s">
        <v>9618</v>
      </c>
      <c r="C1935">
        <v>6447</v>
      </c>
      <c r="D1935" t="s">
        <v>26686</v>
      </c>
      <c r="E1935">
        <v>4.72</v>
      </c>
    </row>
    <row r="1936" spans="1:5">
      <c r="A1936" t="s">
        <v>26687</v>
      </c>
      <c r="B1936" t="s">
        <v>9618</v>
      </c>
      <c r="C1936">
        <v>6447</v>
      </c>
      <c r="D1936" t="s">
        <v>26688</v>
      </c>
      <c r="E1936">
        <v>4.57</v>
      </c>
    </row>
    <row r="1937" spans="1:5">
      <c r="A1937" t="s">
        <v>26689</v>
      </c>
      <c r="B1937" t="s">
        <v>9618</v>
      </c>
      <c r="C1937">
        <v>6447</v>
      </c>
      <c r="D1937" t="s">
        <v>26690</v>
      </c>
      <c r="E1937">
        <v>4.5599999999999996</v>
      </c>
    </row>
    <row r="1938" spans="1:5">
      <c r="A1938" t="s">
        <v>26691</v>
      </c>
      <c r="B1938" t="s">
        <v>9618</v>
      </c>
      <c r="C1938">
        <v>6447</v>
      </c>
      <c r="D1938" t="s">
        <v>26692</v>
      </c>
      <c r="E1938">
        <v>3.06</v>
      </c>
    </row>
    <row r="1939" spans="1:5">
      <c r="A1939" t="s">
        <v>26693</v>
      </c>
      <c r="B1939" t="s">
        <v>9618</v>
      </c>
      <c r="C1939">
        <v>6447</v>
      </c>
      <c r="D1939" t="s">
        <v>26694</v>
      </c>
      <c r="E1939">
        <v>0</v>
      </c>
    </row>
    <row r="1940" spans="1:5">
      <c r="A1940" t="s">
        <v>26695</v>
      </c>
      <c r="B1940" t="s">
        <v>9618</v>
      </c>
      <c r="C1940">
        <v>6447</v>
      </c>
      <c r="D1940" t="s">
        <v>26696</v>
      </c>
      <c r="E1940">
        <v>0</v>
      </c>
    </row>
    <row r="1941" spans="1:5">
      <c r="A1941" t="s">
        <v>26697</v>
      </c>
      <c r="B1941" t="s">
        <v>9618</v>
      </c>
      <c r="C1941">
        <v>6447</v>
      </c>
      <c r="D1941" t="s">
        <v>26698</v>
      </c>
      <c r="E1941">
        <v>0</v>
      </c>
    </row>
    <row r="1942" spans="1:5">
      <c r="A1942" t="s">
        <v>26699</v>
      </c>
      <c r="B1942" t="s">
        <v>9618</v>
      </c>
      <c r="C1942">
        <v>6447</v>
      </c>
      <c r="D1942" t="s">
        <v>26700</v>
      </c>
      <c r="E1942">
        <v>0</v>
      </c>
    </row>
    <row r="1943" spans="1:5">
      <c r="A1943" t="s">
        <v>26701</v>
      </c>
      <c r="B1943" t="s">
        <v>9618</v>
      </c>
      <c r="C1943">
        <v>6447</v>
      </c>
      <c r="D1943" t="s">
        <v>26702</v>
      </c>
      <c r="E1943">
        <v>0</v>
      </c>
    </row>
    <row r="1944" spans="1:5">
      <c r="A1944" t="s">
        <v>26703</v>
      </c>
      <c r="B1944" t="s">
        <v>9618</v>
      </c>
      <c r="C1944">
        <v>6447</v>
      </c>
      <c r="D1944" t="s">
        <v>26704</v>
      </c>
      <c r="E1944">
        <v>0</v>
      </c>
    </row>
    <row r="1945" spans="1:5">
      <c r="A1945" t="s">
        <v>26705</v>
      </c>
      <c r="B1945" t="s">
        <v>9618</v>
      </c>
      <c r="C1945">
        <v>6447</v>
      </c>
      <c r="D1945" t="s">
        <v>26706</v>
      </c>
      <c r="E1945">
        <v>0</v>
      </c>
    </row>
    <row r="1946" spans="1:5">
      <c r="A1946" t="s">
        <v>26707</v>
      </c>
      <c r="B1946" t="s">
        <v>9618</v>
      </c>
      <c r="C1946">
        <v>6447</v>
      </c>
      <c r="D1946" t="s">
        <v>26708</v>
      </c>
      <c r="E1946">
        <v>0</v>
      </c>
    </row>
    <row r="1947" spans="1:5">
      <c r="A1947" t="s">
        <v>26709</v>
      </c>
      <c r="B1947" t="s">
        <v>9618</v>
      </c>
      <c r="C1947">
        <v>6447</v>
      </c>
      <c r="D1947" t="s">
        <v>26710</v>
      </c>
      <c r="E1947">
        <v>0</v>
      </c>
    </row>
    <row r="1948" spans="1:5">
      <c r="A1948" t="s">
        <v>26711</v>
      </c>
      <c r="B1948" t="s">
        <v>9618</v>
      </c>
      <c r="C1948">
        <v>6447</v>
      </c>
      <c r="D1948" t="s">
        <v>26712</v>
      </c>
      <c r="E1948">
        <v>0</v>
      </c>
    </row>
    <row r="1949" spans="1:5">
      <c r="A1949" t="s">
        <v>26713</v>
      </c>
      <c r="B1949" t="s">
        <v>9618</v>
      </c>
      <c r="C1949">
        <v>6447</v>
      </c>
      <c r="D1949" t="s">
        <v>26714</v>
      </c>
      <c r="E1949">
        <v>0</v>
      </c>
    </row>
    <row r="1950" spans="1:5">
      <c r="A1950" t="s">
        <v>26715</v>
      </c>
      <c r="B1950" t="s">
        <v>9618</v>
      </c>
      <c r="C1950">
        <v>6447</v>
      </c>
      <c r="D1950" t="s">
        <v>26716</v>
      </c>
      <c r="E1950">
        <v>0</v>
      </c>
    </row>
    <row r="1951" spans="1:5">
      <c r="A1951" t="s">
        <v>26717</v>
      </c>
      <c r="B1951" t="s">
        <v>9618</v>
      </c>
      <c r="C1951">
        <v>6447</v>
      </c>
      <c r="D1951" t="s">
        <v>26718</v>
      </c>
      <c r="E1951">
        <v>0</v>
      </c>
    </row>
    <row r="1952" spans="1:5">
      <c r="A1952" t="s">
        <v>26719</v>
      </c>
      <c r="B1952" t="s">
        <v>9618</v>
      </c>
      <c r="C1952">
        <v>6447</v>
      </c>
      <c r="D1952" t="s">
        <v>26720</v>
      </c>
      <c r="E1952">
        <v>0</v>
      </c>
    </row>
    <row r="1953" spans="1:5">
      <c r="A1953" t="s">
        <v>26721</v>
      </c>
      <c r="B1953" t="s">
        <v>9618</v>
      </c>
      <c r="C1953">
        <v>6447</v>
      </c>
      <c r="D1953" t="s">
        <v>26722</v>
      </c>
      <c r="E1953">
        <v>0</v>
      </c>
    </row>
    <row r="1954" spans="1:5">
      <c r="A1954" t="s">
        <v>26723</v>
      </c>
      <c r="B1954" t="s">
        <v>9618</v>
      </c>
      <c r="C1954">
        <v>6447</v>
      </c>
      <c r="D1954" t="s">
        <v>26724</v>
      </c>
      <c r="E1954">
        <v>1.52</v>
      </c>
    </row>
    <row r="1955" spans="1:5">
      <c r="A1955" t="s">
        <v>26725</v>
      </c>
      <c r="B1955" t="s">
        <v>9618</v>
      </c>
      <c r="C1955">
        <v>6447</v>
      </c>
      <c r="D1955" t="s">
        <v>26726</v>
      </c>
      <c r="E1955">
        <v>4.58</v>
      </c>
    </row>
    <row r="1956" spans="1:5">
      <c r="A1956" t="s">
        <v>26727</v>
      </c>
      <c r="B1956" t="s">
        <v>9618</v>
      </c>
      <c r="C1956">
        <v>6447</v>
      </c>
      <c r="D1956" t="s">
        <v>26728</v>
      </c>
      <c r="E1956">
        <v>4.59</v>
      </c>
    </row>
    <row r="1957" spans="1:5">
      <c r="A1957" t="s">
        <v>26729</v>
      </c>
      <c r="B1957" t="s">
        <v>9618</v>
      </c>
      <c r="C1957">
        <v>6447</v>
      </c>
      <c r="D1957" t="s">
        <v>26730</v>
      </c>
      <c r="E1957">
        <v>4.67</v>
      </c>
    </row>
    <row r="1958" spans="1:5">
      <c r="A1958" t="s">
        <v>26731</v>
      </c>
      <c r="B1958" t="s">
        <v>9618</v>
      </c>
      <c r="C1958">
        <v>6447</v>
      </c>
      <c r="D1958" t="s">
        <v>26732</v>
      </c>
      <c r="E1958">
        <v>4.66</v>
      </c>
    </row>
    <row r="1959" spans="1:5">
      <c r="A1959" t="s">
        <v>26733</v>
      </c>
      <c r="B1959" t="s">
        <v>9618</v>
      </c>
      <c r="C1959">
        <v>6447</v>
      </c>
      <c r="D1959" t="s">
        <v>26734</v>
      </c>
      <c r="E1959">
        <v>5.15</v>
      </c>
    </row>
    <row r="1960" spans="1:5">
      <c r="A1960" t="s">
        <v>26735</v>
      </c>
      <c r="B1960" t="s">
        <v>9618</v>
      </c>
      <c r="C1960">
        <v>6447</v>
      </c>
      <c r="D1960" t="s">
        <v>26736</v>
      </c>
      <c r="E1960">
        <v>5.83</v>
      </c>
    </row>
    <row r="1961" spans="1:5">
      <c r="A1961" t="s">
        <v>26737</v>
      </c>
      <c r="B1961" t="s">
        <v>9618</v>
      </c>
      <c r="C1961">
        <v>6447</v>
      </c>
      <c r="D1961" t="s">
        <v>26738</v>
      </c>
      <c r="E1961">
        <v>4.6500000000000004</v>
      </c>
    </row>
    <row r="1962" spans="1:5">
      <c r="A1962" t="s">
        <v>26739</v>
      </c>
      <c r="B1962" t="s">
        <v>9618</v>
      </c>
      <c r="C1962">
        <v>6447</v>
      </c>
      <c r="D1962" t="s">
        <v>26740</v>
      </c>
      <c r="E1962">
        <v>3.09</v>
      </c>
    </row>
    <row r="1963" spans="1:5">
      <c r="A1963" t="s">
        <v>26741</v>
      </c>
      <c r="B1963" t="s">
        <v>9618</v>
      </c>
      <c r="C1963">
        <v>6447</v>
      </c>
      <c r="D1963" t="s">
        <v>26742</v>
      </c>
      <c r="E1963">
        <v>0</v>
      </c>
    </row>
    <row r="1964" spans="1:5">
      <c r="A1964" t="s">
        <v>26743</v>
      </c>
      <c r="B1964" t="s">
        <v>9618</v>
      </c>
      <c r="C1964">
        <v>6447</v>
      </c>
      <c r="D1964" t="s">
        <v>26744</v>
      </c>
      <c r="E1964">
        <v>0</v>
      </c>
    </row>
    <row r="1965" spans="1:5">
      <c r="A1965" t="s">
        <v>26745</v>
      </c>
      <c r="B1965" t="s">
        <v>9618</v>
      </c>
      <c r="C1965">
        <v>6447</v>
      </c>
      <c r="D1965" t="s">
        <v>26746</v>
      </c>
      <c r="E1965">
        <v>0</v>
      </c>
    </row>
    <row r="1966" spans="1:5">
      <c r="A1966" t="s">
        <v>26747</v>
      </c>
      <c r="B1966" t="s">
        <v>9618</v>
      </c>
      <c r="C1966">
        <v>6447</v>
      </c>
      <c r="D1966" t="s">
        <v>26748</v>
      </c>
      <c r="E1966">
        <v>0</v>
      </c>
    </row>
    <row r="1967" spans="1:5">
      <c r="A1967" t="s">
        <v>26749</v>
      </c>
      <c r="B1967" t="s">
        <v>9618</v>
      </c>
      <c r="C1967">
        <v>6447</v>
      </c>
      <c r="D1967" t="s">
        <v>26750</v>
      </c>
      <c r="E1967">
        <v>0</v>
      </c>
    </row>
    <row r="1968" spans="1:5">
      <c r="A1968" t="s">
        <v>26751</v>
      </c>
      <c r="B1968" t="s">
        <v>9618</v>
      </c>
      <c r="C1968">
        <v>6447</v>
      </c>
      <c r="D1968" t="s">
        <v>26752</v>
      </c>
      <c r="E1968">
        <v>0</v>
      </c>
    </row>
    <row r="1969" spans="1:5">
      <c r="A1969" t="s">
        <v>26753</v>
      </c>
      <c r="B1969" t="s">
        <v>9618</v>
      </c>
      <c r="C1969">
        <v>6447</v>
      </c>
      <c r="D1969" t="s">
        <v>26754</v>
      </c>
      <c r="E1969">
        <v>0</v>
      </c>
    </row>
    <row r="1970" spans="1:5">
      <c r="A1970" t="s">
        <v>26755</v>
      </c>
      <c r="B1970" t="s">
        <v>9618</v>
      </c>
      <c r="C1970">
        <v>6447</v>
      </c>
      <c r="D1970" t="s">
        <v>26756</v>
      </c>
      <c r="E1970">
        <v>0</v>
      </c>
    </row>
    <row r="1971" spans="1:5">
      <c r="A1971" t="s">
        <v>26757</v>
      </c>
      <c r="B1971" t="s">
        <v>9618</v>
      </c>
      <c r="C1971">
        <v>6447</v>
      </c>
      <c r="D1971" t="s">
        <v>26758</v>
      </c>
      <c r="E1971">
        <v>0</v>
      </c>
    </row>
    <row r="1972" spans="1:5">
      <c r="A1972" t="s">
        <v>26759</v>
      </c>
      <c r="B1972" t="s">
        <v>9618</v>
      </c>
      <c r="C1972">
        <v>6447</v>
      </c>
      <c r="D1972" t="s">
        <v>26760</v>
      </c>
      <c r="E1972">
        <v>0</v>
      </c>
    </row>
    <row r="1973" spans="1:5">
      <c r="A1973" t="s">
        <v>26761</v>
      </c>
      <c r="B1973" t="s">
        <v>9618</v>
      </c>
      <c r="C1973">
        <v>6447</v>
      </c>
      <c r="D1973" t="s">
        <v>26762</v>
      </c>
      <c r="E1973">
        <v>0</v>
      </c>
    </row>
    <row r="1974" spans="1:5">
      <c r="A1974" t="s">
        <v>26763</v>
      </c>
      <c r="B1974" t="s">
        <v>9618</v>
      </c>
      <c r="C1974">
        <v>6447</v>
      </c>
      <c r="D1974" t="s">
        <v>26764</v>
      </c>
      <c r="E1974">
        <v>0</v>
      </c>
    </row>
    <row r="1975" spans="1:5">
      <c r="A1975" t="s">
        <v>26765</v>
      </c>
      <c r="B1975" t="s">
        <v>9618</v>
      </c>
      <c r="C1975">
        <v>6447</v>
      </c>
      <c r="D1975" t="s">
        <v>26766</v>
      </c>
      <c r="E1975">
        <v>0</v>
      </c>
    </row>
    <row r="1976" spans="1:5">
      <c r="A1976" t="s">
        <v>26767</v>
      </c>
      <c r="B1976" t="s">
        <v>9618</v>
      </c>
      <c r="C1976">
        <v>6447</v>
      </c>
      <c r="D1976" t="s">
        <v>26768</v>
      </c>
      <c r="E1976">
        <v>0</v>
      </c>
    </row>
    <row r="1977" spans="1:5">
      <c r="A1977" t="s">
        <v>26769</v>
      </c>
      <c r="B1977" t="s">
        <v>9618</v>
      </c>
      <c r="C1977">
        <v>6447</v>
      </c>
      <c r="D1977" t="s">
        <v>26770</v>
      </c>
      <c r="E1977">
        <v>0</v>
      </c>
    </row>
    <row r="1978" spans="1:5">
      <c r="A1978" t="s">
        <v>26771</v>
      </c>
      <c r="B1978" t="s">
        <v>9618</v>
      </c>
      <c r="C1978">
        <v>6447</v>
      </c>
      <c r="D1978" t="s">
        <v>26772</v>
      </c>
      <c r="E1978">
        <v>1.51</v>
      </c>
    </row>
    <row r="1979" spans="1:5">
      <c r="A1979" t="s">
        <v>26773</v>
      </c>
      <c r="B1979" t="s">
        <v>9618</v>
      </c>
      <c r="C1979">
        <v>6447</v>
      </c>
      <c r="D1979" t="s">
        <v>26774</v>
      </c>
      <c r="E1979">
        <v>4.54</v>
      </c>
    </row>
    <row r="1980" spans="1:5">
      <c r="A1980" t="s">
        <v>26775</v>
      </c>
      <c r="B1980" t="s">
        <v>9618</v>
      </c>
      <c r="C1980">
        <v>6447</v>
      </c>
      <c r="D1980" t="s">
        <v>26776</v>
      </c>
      <c r="E1980">
        <v>4.55</v>
      </c>
    </row>
    <row r="1981" spans="1:5">
      <c r="A1981" t="s">
        <v>26777</v>
      </c>
      <c r="B1981" t="s">
        <v>9618</v>
      </c>
      <c r="C1981">
        <v>6447</v>
      </c>
      <c r="D1981" t="s">
        <v>26778</v>
      </c>
      <c r="E1981">
        <v>4.57</v>
      </c>
    </row>
    <row r="1982" spans="1:5">
      <c r="A1982" t="s">
        <v>26779</v>
      </c>
      <c r="B1982" t="s">
        <v>9618</v>
      </c>
      <c r="C1982">
        <v>6447</v>
      </c>
      <c r="D1982" t="s">
        <v>26780</v>
      </c>
      <c r="E1982">
        <v>4.5599999999999996</v>
      </c>
    </row>
    <row r="1983" spans="1:5">
      <c r="A1983" t="s">
        <v>26781</v>
      </c>
      <c r="B1983" t="s">
        <v>9618</v>
      </c>
      <c r="C1983">
        <v>6447</v>
      </c>
      <c r="D1983" t="s">
        <v>26782</v>
      </c>
      <c r="E1983">
        <v>4.58</v>
      </c>
    </row>
    <row r="1984" spans="1:5">
      <c r="A1984" t="s">
        <v>26783</v>
      </c>
      <c r="B1984" t="s">
        <v>9618</v>
      </c>
      <c r="C1984">
        <v>6447</v>
      </c>
      <c r="D1984" t="s">
        <v>26784</v>
      </c>
      <c r="E1984">
        <v>4.59</v>
      </c>
    </row>
    <row r="1985" spans="1:5">
      <c r="A1985" t="s">
        <v>26785</v>
      </c>
      <c r="B1985" t="s">
        <v>9618</v>
      </c>
      <c r="C1985">
        <v>6447</v>
      </c>
      <c r="D1985" t="s">
        <v>26786</v>
      </c>
      <c r="E1985">
        <v>4.58</v>
      </c>
    </row>
    <row r="1986" spans="1:5">
      <c r="A1986" t="s">
        <v>26787</v>
      </c>
      <c r="B1986" t="s">
        <v>9618</v>
      </c>
      <c r="C1986">
        <v>6447</v>
      </c>
      <c r="D1986" t="s">
        <v>26788</v>
      </c>
      <c r="E1986">
        <v>3.06</v>
      </c>
    </row>
    <row r="1987" spans="1:5">
      <c r="A1987" t="s">
        <v>26789</v>
      </c>
      <c r="B1987" t="s">
        <v>9618</v>
      </c>
      <c r="C1987">
        <v>6447</v>
      </c>
      <c r="D1987" t="s">
        <v>26790</v>
      </c>
      <c r="E1987">
        <v>0</v>
      </c>
    </row>
    <row r="1988" spans="1:5">
      <c r="A1988" t="s">
        <v>26791</v>
      </c>
      <c r="B1988" t="s">
        <v>9618</v>
      </c>
      <c r="C1988">
        <v>6447</v>
      </c>
      <c r="D1988" t="s">
        <v>26792</v>
      </c>
      <c r="E1988">
        <v>0</v>
      </c>
    </row>
    <row r="1989" spans="1:5">
      <c r="A1989" t="s">
        <v>26793</v>
      </c>
      <c r="B1989" t="s">
        <v>9618</v>
      </c>
      <c r="C1989">
        <v>6447</v>
      </c>
      <c r="D1989" t="s">
        <v>26794</v>
      </c>
      <c r="E1989">
        <v>0</v>
      </c>
    </row>
    <row r="1990" spans="1:5">
      <c r="A1990" t="s">
        <v>26795</v>
      </c>
      <c r="B1990" t="s">
        <v>9618</v>
      </c>
      <c r="C1990">
        <v>6447</v>
      </c>
      <c r="D1990" t="s">
        <v>26796</v>
      </c>
      <c r="E1990">
        <v>0</v>
      </c>
    </row>
    <row r="1991" spans="1:5">
      <c r="A1991" t="s">
        <v>26797</v>
      </c>
      <c r="B1991" t="s">
        <v>9618</v>
      </c>
      <c r="C1991">
        <v>6447</v>
      </c>
      <c r="D1991" t="s">
        <v>26798</v>
      </c>
      <c r="E1991">
        <v>0</v>
      </c>
    </row>
    <row r="1992" spans="1:5">
      <c r="A1992" t="s">
        <v>26799</v>
      </c>
      <c r="B1992" t="s">
        <v>9618</v>
      </c>
      <c r="C1992">
        <v>6447</v>
      </c>
      <c r="D1992" t="s">
        <v>26800</v>
      </c>
      <c r="E1992">
        <v>0</v>
      </c>
    </row>
    <row r="1993" spans="1:5">
      <c r="A1993" t="s">
        <v>26801</v>
      </c>
      <c r="B1993" t="s">
        <v>9618</v>
      </c>
      <c r="C1993">
        <v>6447</v>
      </c>
      <c r="D1993" t="s">
        <v>26802</v>
      </c>
      <c r="E1993">
        <v>0</v>
      </c>
    </row>
    <row r="1994" spans="1:5">
      <c r="A1994" t="s">
        <v>26803</v>
      </c>
      <c r="B1994" t="s">
        <v>9618</v>
      </c>
      <c r="C1994">
        <v>6447</v>
      </c>
      <c r="D1994" t="s">
        <v>26804</v>
      </c>
      <c r="E1994">
        <v>0</v>
      </c>
    </row>
    <row r="1995" spans="1:5">
      <c r="A1995" t="s">
        <v>26805</v>
      </c>
      <c r="B1995" t="s">
        <v>9618</v>
      </c>
      <c r="C1995">
        <v>6447</v>
      </c>
      <c r="D1995" t="s">
        <v>26806</v>
      </c>
      <c r="E1995">
        <v>0</v>
      </c>
    </row>
    <row r="1996" spans="1:5">
      <c r="A1996" t="s">
        <v>26807</v>
      </c>
      <c r="B1996" t="s">
        <v>9618</v>
      </c>
      <c r="C1996">
        <v>6447</v>
      </c>
      <c r="D1996" t="s">
        <v>26808</v>
      </c>
      <c r="E1996">
        <v>0</v>
      </c>
    </row>
    <row r="1997" spans="1:5">
      <c r="A1997" t="s">
        <v>26809</v>
      </c>
      <c r="B1997" t="s">
        <v>9618</v>
      </c>
      <c r="C1997">
        <v>6447</v>
      </c>
      <c r="D1997" t="s">
        <v>26810</v>
      </c>
      <c r="E1997">
        <v>0</v>
      </c>
    </row>
    <row r="1998" spans="1:5">
      <c r="A1998" t="s">
        <v>26811</v>
      </c>
      <c r="B1998" t="s">
        <v>9618</v>
      </c>
      <c r="C1998">
        <v>6447</v>
      </c>
      <c r="D1998" t="s">
        <v>26812</v>
      </c>
      <c r="E1998">
        <v>0</v>
      </c>
    </row>
    <row r="1999" spans="1:5">
      <c r="A1999" t="s">
        <v>26813</v>
      </c>
      <c r="B1999" t="s">
        <v>9618</v>
      </c>
      <c r="C1999">
        <v>6447</v>
      </c>
      <c r="D1999" t="s">
        <v>26814</v>
      </c>
      <c r="E1999">
        <v>0</v>
      </c>
    </row>
    <row r="2000" spans="1:5">
      <c r="A2000" t="s">
        <v>26815</v>
      </c>
      <c r="B2000" t="s">
        <v>9618</v>
      </c>
      <c r="C2000">
        <v>6447</v>
      </c>
      <c r="D2000" t="s">
        <v>26816</v>
      </c>
      <c r="E2000">
        <v>0</v>
      </c>
    </row>
    <row r="2001" spans="1:5">
      <c r="A2001" t="s">
        <v>26817</v>
      </c>
      <c r="B2001" t="s">
        <v>9618</v>
      </c>
      <c r="C2001">
        <v>6447</v>
      </c>
      <c r="D2001" t="s">
        <v>26818</v>
      </c>
      <c r="E2001">
        <v>0</v>
      </c>
    </row>
    <row r="2002" spans="1:5">
      <c r="A2002" t="s">
        <v>26819</v>
      </c>
      <c r="B2002" t="s">
        <v>9618</v>
      </c>
      <c r="C2002">
        <v>6447</v>
      </c>
      <c r="D2002" t="s">
        <v>26820</v>
      </c>
      <c r="E2002">
        <v>1.53</v>
      </c>
    </row>
    <row r="2003" spans="1:5">
      <c r="A2003" t="s">
        <v>26821</v>
      </c>
      <c r="B2003" t="s">
        <v>9618</v>
      </c>
      <c r="C2003">
        <v>6447</v>
      </c>
      <c r="D2003" t="s">
        <v>26822</v>
      </c>
      <c r="E2003">
        <v>4.58</v>
      </c>
    </row>
    <row r="2004" spans="1:5">
      <c r="A2004" t="s">
        <v>26823</v>
      </c>
      <c r="B2004" t="s">
        <v>9618</v>
      </c>
      <c r="C2004">
        <v>6447</v>
      </c>
      <c r="D2004" t="s">
        <v>26824</v>
      </c>
      <c r="E2004">
        <v>4.59</v>
      </c>
    </row>
    <row r="2005" spans="1:5">
      <c r="A2005" t="s">
        <v>26825</v>
      </c>
      <c r="B2005" t="s">
        <v>9618</v>
      </c>
      <c r="C2005">
        <v>6447</v>
      </c>
      <c r="D2005" t="s">
        <v>26826</v>
      </c>
      <c r="E2005">
        <v>4.59</v>
      </c>
    </row>
    <row r="2006" spans="1:5">
      <c r="A2006" t="s">
        <v>26827</v>
      </c>
      <c r="B2006" t="s">
        <v>9618</v>
      </c>
      <c r="C2006">
        <v>6447</v>
      </c>
      <c r="D2006" t="s">
        <v>26828</v>
      </c>
      <c r="E2006">
        <v>4.6100000000000003</v>
      </c>
    </row>
    <row r="2007" spans="1:5">
      <c r="A2007" t="s">
        <v>26829</v>
      </c>
      <c r="B2007" t="s">
        <v>9618</v>
      </c>
      <c r="C2007">
        <v>6447</v>
      </c>
      <c r="D2007" t="s">
        <v>26830</v>
      </c>
      <c r="E2007">
        <v>4.6100000000000003</v>
      </c>
    </row>
    <row r="2008" spans="1:5">
      <c r="A2008" t="s">
        <v>26831</v>
      </c>
      <c r="B2008" t="s">
        <v>9618</v>
      </c>
      <c r="C2008">
        <v>6447</v>
      </c>
      <c r="D2008" t="s">
        <v>26832</v>
      </c>
      <c r="E2008">
        <v>4.6100000000000003</v>
      </c>
    </row>
    <row r="2009" spans="1:5">
      <c r="A2009" t="s">
        <v>26833</v>
      </c>
      <c r="B2009" t="s">
        <v>9618</v>
      </c>
      <c r="C2009">
        <v>6447</v>
      </c>
      <c r="D2009" t="s">
        <v>26834</v>
      </c>
      <c r="E2009">
        <v>4.6100000000000003</v>
      </c>
    </row>
    <row r="2010" spans="1:5">
      <c r="A2010" t="s">
        <v>26835</v>
      </c>
      <c r="B2010" t="s">
        <v>9618</v>
      </c>
      <c r="C2010">
        <v>6447</v>
      </c>
      <c r="D2010" t="s">
        <v>26836</v>
      </c>
      <c r="E2010">
        <v>3.07</v>
      </c>
    </row>
    <row r="2011" spans="1:5">
      <c r="A2011" t="s">
        <v>26837</v>
      </c>
      <c r="B2011" t="s">
        <v>9618</v>
      </c>
      <c r="C2011">
        <v>6447</v>
      </c>
      <c r="D2011" t="s">
        <v>26838</v>
      </c>
      <c r="E2011">
        <v>0</v>
      </c>
    </row>
    <row r="2012" spans="1:5">
      <c r="A2012" t="s">
        <v>26839</v>
      </c>
      <c r="B2012" t="s">
        <v>9618</v>
      </c>
      <c r="C2012">
        <v>6447</v>
      </c>
      <c r="D2012" t="s">
        <v>26840</v>
      </c>
      <c r="E2012">
        <v>0</v>
      </c>
    </row>
    <row r="2013" spans="1:5">
      <c r="A2013" t="s">
        <v>26841</v>
      </c>
      <c r="B2013" t="s">
        <v>9618</v>
      </c>
      <c r="C2013">
        <v>6447</v>
      </c>
      <c r="D2013" t="s">
        <v>26842</v>
      </c>
      <c r="E2013">
        <v>0</v>
      </c>
    </row>
    <row r="2014" spans="1:5">
      <c r="A2014" t="s">
        <v>26843</v>
      </c>
      <c r="B2014" t="s">
        <v>9618</v>
      </c>
      <c r="C2014">
        <v>6447</v>
      </c>
      <c r="D2014" t="s">
        <v>26844</v>
      </c>
      <c r="E2014">
        <v>0</v>
      </c>
    </row>
    <row r="2015" spans="1:5">
      <c r="A2015" t="s">
        <v>26845</v>
      </c>
      <c r="B2015" t="s">
        <v>9618</v>
      </c>
      <c r="C2015">
        <v>6447</v>
      </c>
      <c r="D2015" t="s">
        <v>26846</v>
      </c>
      <c r="E2015">
        <v>0</v>
      </c>
    </row>
    <row r="2016" spans="1:5">
      <c r="A2016" t="s">
        <v>26847</v>
      </c>
      <c r="B2016" t="s">
        <v>9618</v>
      </c>
      <c r="C2016">
        <v>6447</v>
      </c>
      <c r="D2016" t="s">
        <v>26848</v>
      </c>
      <c r="E2016">
        <v>0</v>
      </c>
    </row>
    <row r="2017" spans="1:5">
      <c r="A2017" t="s">
        <v>26849</v>
      </c>
      <c r="B2017" t="s">
        <v>9618</v>
      </c>
      <c r="C2017">
        <v>6447</v>
      </c>
      <c r="D2017" t="s">
        <v>26850</v>
      </c>
      <c r="E2017">
        <v>0</v>
      </c>
    </row>
    <row r="2018" spans="1:5">
      <c r="A2018" t="s">
        <v>26851</v>
      </c>
      <c r="B2018" t="s">
        <v>9618</v>
      </c>
      <c r="C2018">
        <v>6447</v>
      </c>
      <c r="D2018" t="s">
        <v>26852</v>
      </c>
      <c r="E2018">
        <v>0</v>
      </c>
    </row>
    <row r="2019" spans="1:5">
      <c r="A2019" t="s">
        <v>26853</v>
      </c>
      <c r="B2019" t="s">
        <v>9618</v>
      </c>
      <c r="C2019">
        <v>6447</v>
      </c>
      <c r="D2019" t="s">
        <v>26854</v>
      </c>
      <c r="E2019">
        <v>0</v>
      </c>
    </row>
    <row r="2020" spans="1:5">
      <c r="A2020" t="s">
        <v>26855</v>
      </c>
      <c r="B2020" t="s">
        <v>9618</v>
      </c>
      <c r="C2020">
        <v>6447</v>
      </c>
      <c r="D2020" t="s">
        <v>26856</v>
      </c>
      <c r="E2020">
        <v>0</v>
      </c>
    </row>
    <row r="2021" spans="1:5">
      <c r="A2021" t="s">
        <v>26857</v>
      </c>
      <c r="B2021" t="s">
        <v>9618</v>
      </c>
      <c r="C2021">
        <v>6447</v>
      </c>
      <c r="D2021" t="s">
        <v>26858</v>
      </c>
      <c r="E2021">
        <v>0</v>
      </c>
    </row>
    <row r="2022" spans="1:5">
      <c r="A2022" t="s">
        <v>26859</v>
      </c>
      <c r="B2022" t="s">
        <v>9618</v>
      </c>
      <c r="C2022">
        <v>6447</v>
      </c>
      <c r="D2022" t="s">
        <v>26860</v>
      </c>
      <c r="E2022">
        <v>0</v>
      </c>
    </row>
    <row r="2023" spans="1:5">
      <c r="A2023" t="s">
        <v>26861</v>
      </c>
      <c r="B2023" t="s">
        <v>9618</v>
      </c>
      <c r="C2023">
        <v>6447</v>
      </c>
      <c r="D2023" t="s">
        <v>26862</v>
      </c>
      <c r="E2023">
        <v>0</v>
      </c>
    </row>
    <row r="2024" spans="1:5">
      <c r="A2024" t="s">
        <v>26863</v>
      </c>
      <c r="B2024" t="s">
        <v>9618</v>
      </c>
      <c r="C2024">
        <v>6447</v>
      </c>
      <c r="D2024" t="s">
        <v>26864</v>
      </c>
      <c r="E2024">
        <v>0</v>
      </c>
    </row>
    <row r="2025" spans="1:5">
      <c r="A2025" t="s">
        <v>26865</v>
      </c>
      <c r="B2025" t="s">
        <v>9618</v>
      </c>
      <c r="C2025">
        <v>6447</v>
      </c>
      <c r="D2025" t="s">
        <v>26866</v>
      </c>
      <c r="E2025">
        <v>0</v>
      </c>
    </row>
    <row r="2026" spans="1:5">
      <c r="A2026" t="s">
        <v>26867</v>
      </c>
      <c r="B2026" t="s">
        <v>9618</v>
      </c>
      <c r="C2026">
        <v>6447</v>
      </c>
      <c r="D2026" t="s">
        <v>26868</v>
      </c>
      <c r="E2026">
        <v>0.76</v>
      </c>
    </row>
    <row r="2027" spans="1:5">
      <c r="A2027" t="s">
        <v>26869</v>
      </c>
      <c r="B2027" t="s">
        <v>9618</v>
      </c>
      <c r="C2027">
        <v>6447</v>
      </c>
      <c r="D2027" t="s">
        <v>26870</v>
      </c>
      <c r="E2027">
        <v>7.51</v>
      </c>
    </row>
    <row r="2028" spans="1:5">
      <c r="A2028" t="s">
        <v>26871</v>
      </c>
      <c r="B2028" t="s">
        <v>9618</v>
      </c>
      <c r="C2028">
        <v>6447</v>
      </c>
      <c r="D2028" t="s">
        <v>26872</v>
      </c>
      <c r="E2028">
        <v>33.450000000000003</v>
      </c>
    </row>
    <row r="2029" spans="1:5">
      <c r="A2029" t="s">
        <v>26873</v>
      </c>
      <c r="B2029" t="s">
        <v>9618</v>
      </c>
      <c r="C2029">
        <v>6447</v>
      </c>
      <c r="D2029" t="s">
        <v>26874</v>
      </c>
      <c r="E2029">
        <v>122.47</v>
      </c>
    </row>
    <row r="2030" spans="1:5">
      <c r="A2030" t="s">
        <v>26875</v>
      </c>
      <c r="B2030" t="s">
        <v>9618</v>
      </c>
      <c r="C2030">
        <v>6447</v>
      </c>
      <c r="D2030" t="s">
        <v>26876</v>
      </c>
      <c r="E2030">
        <v>461.98</v>
      </c>
    </row>
    <row r="2031" spans="1:5">
      <c r="A2031" t="s">
        <v>26877</v>
      </c>
      <c r="B2031" t="s">
        <v>9618</v>
      </c>
      <c r="C2031">
        <v>6447</v>
      </c>
      <c r="D2031" t="s">
        <v>26878</v>
      </c>
      <c r="E2031">
        <v>53.16</v>
      </c>
    </row>
    <row r="2032" spans="1:5">
      <c r="A2032" t="s">
        <v>26879</v>
      </c>
      <c r="B2032" t="s">
        <v>9618</v>
      </c>
      <c r="C2032">
        <v>6447</v>
      </c>
      <c r="D2032" t="s">
        <v>26880</v>
      </c>
      <c r="E2032">
        <v>79.52</v>
      </c>
    </row>
    <row r="2033" spans="1:5">
      <c r="A2033" t="s">
        <v>26881</v>
      </c>
      <c r="B2033" t="s">
        <v>9618</v>
      </c>
      <c r="C2033">
        <v>6447</v>
      </c>
      <c r="D2033" t="s">
        <v>26882</v>
      </c>
      <c r="E2033">
        <v>52.03</v>
      </c>
    </row>
    <row r="2034" spans="1:5">
      <c r="A2034" t="s">
        <v>26883</v>
      </c>
      <c r="B2034" t="s">
        <v>9618</v>
      </c>
      <c r="C2034">
        <v>6447</v>
      </c>
      <c r="D2034" t="s">
        <v>26884</v>
      </c>
      <c r="E2034">
        <v>8.99</v>
      </c>
    </row>
    <row r="2035" spans="1:5">
      <c r="A2035" t="s">
        <v>26885</v>
      </c>
      <c r="B2035" t="s">
        <v>9618</v>
      </c>
      <c r="C2035">
        <v>6447</v>
      </c>
      <c r="D2035" t="s">
        <v>26886</v>
      </c>
      <c r="E2035">
        <v>0</v>
      </c>
    </row>
    <row r="2036" spans="1:5">
      <c r="A2036" t="s">
        <v>26887</v>
      </c>
      <c r="B2036" t="s">
        <v>9618</v>
      </c>
      <c r="C2036">
        <v>6447</v>
      </c>
      <c r="D2036" t="s">
        <v>26888</v>
      </c>
      <c r="E2036">
        <v>0</v>
      </c>
    </row>
    <row r="2037" spans="1:5">
      <c r="A2037" t="s">
        <v>26889</v>
      </c>
      <c r="B2037" t="s">
        <v>9618</v>
      </c>
      <c r="C2037">
        <v>6447</v>
      </c>
      <c r="D2037" t="s">
        <v>26890</v>
      </c>
      <c r="E2037">
        <v>0</v>
      </c>
    </row>
    <row r="2038" spans="1:5">
      <c r="A2038" t="s">
        <v>26891</v>
      </c>
      <c r="B2038" t="s">
        <v>9618</v>
      </c>
      <c r="C2038">
        <v>6447</v>
      </c>
      <c r="D2038" t="s">
        <v>26892</v>
      </c>
      <c r="E2038">
        <v>0</v>
      </c>
    </row>
    <row r="2039" spans="1:5">
      <c r="A2039" t="s">
        <v>26893</v>
      </c>
      <c r="B2039" t="s">
        <v>9618</v>
      </c>
      <c r="C2039">
        <v>6447</v>
      </c>
      <c r="D2039" t="s">
        <v>26894</v>
      </c>
      <c r="E2039">
        <v>0</v>
      </c>
    </row>
    <row r="2040" spans="1:5">
      <c r="A2040" t="s">
        <v>26895</v>
      </c>
      <c r="B2040" t="s">
        <v>9618</v>
      </c>
      <c r="C2040">
        <v>6447</v>
      </c>
      <c r="D2040" t="s">
        <v>26896</v>
      </c>
      <c r="E2040">
        <v>0</v>
      </c>
    </row>
    <row r="2041" spans="1:5">
      <c r="A2041" t="s">
        <v>26897</v>
      </c>
      <c r="B2041" t="s">
        <v>9618</v>
      </c>
      <c r="C2041">
        <v>6447</v>
      </c>
      <c r="D2041" t="s">
        <v>26898</v>
      </c>
      <c r="E2041">
        <v>0</v>
      </c>
    </row>
    <row r="2042" spans="1:5">
      <c r="A2042" t="s">
        <v>26899</v>
      </c>
      <c r="B2042" t="s">
        <v>9618</v>
      </c>
      <c r="C2042">
        <v>6447</v>
      </c>
      <c r="D2042" t="s">
        <v>26900</v>
      </c>
      <c r="E2042">
        <v>0</v>
      </c>
    </row>
    <row r="2043" spans="1:5">
      <c r="A2043" t="s">
        <v>26901</v>
      </c>
      <c r="B2043" t="s">
        <v>9618</v>
      </c>
      <c r="C2043">
        <v>6447</v>
      </c>
      <c r="D2043" t="s">
        <v>26902</v>
      </c>
      <c r="E2043">
        <v>0</v>
      </c>
    </row>
    <row r="2044" spans="1:5">
      <c r="A2044" t="s">
        <v>26903</v>
      </c>
      <c r="B2044" t="s">
        <v>9618</v>
      </c>
      <c r="C2044">
        <v>6447</v>
      </c>
      <c r="D2044" t="s">
        <v>26904</v>
      </c>
      <c r="E2044">
        <v>0</v>
      </c>
    </row>
    <row r="2045" spans="1:5">
      <c r="A2045" t="s">
        <v>26905</v>
      </c>
      <c r="B2045" t="s">
        <v>9618</v>
      </c>
      <c r="C2045">
        <v>6447</v>
      </c>
      <c r="D2045" t="s">
        <v>26906</v>
      </c>
      <c r="E2045">
        <v>0</v>
      </c>
    </row>
    <row r="2046" spans="1:5">
      <c r="A2046" t="s">
        <v>26907</v>
      </c>
      <c r="B2046" t="s">
        <v>9618</v>
      </c>
      <c r="C2046">
        <v>6447</v>
      </c>
      <c r="D2046" t="s">
        <v>26908</v>
      </c>
      <c r="E2046">
        <v>0</v>
      </c>
    </row>
    <row r="2047" spans="1:5">
      <c r="A2047" t="s">
        <v>26909</v>
      </c>
      <c r="B2047" t="s">
        <v>9618</v>
      </c>
      <c r="C2047">
        <v>6447</v>
      </c>
      <c r="D2047" t="s">
        <v>26910</v>
      </c>
      <c r="E2047">
        <v>0</v>
      </c>
    </row>
    <row r="2048" spans="1:5">
      <c r="A2048" t="s">
        <v>26911</v>
      </c>
      <c r="B2048" t="s">
        <v>9618</v>
      </c>
      <c r="C2048">
        <v>6447</v>
      </c>
      <c r="D2048" t="s">
        <v>26912</v>
      </c>
      <c r="E2048">
        <v>0</v>
      </c>
    </row>
    <row r="2049" spans="1:5">
      <c r="A2049" t="s">
        <v>26913</v>
      </c>
      <c r="B2049" t="s">
        <v>9618</v>
      </c>
      <c r="C2049">
        <v>6447</v>
      </c>
      <c r="D2049" t="s">
        <v>26914</v>
      </c>
      <c r="E2049">
        <v>0</v>
      </c>
    </row>
    <row r="2050" spans="1:5">
      <c r="A2050" t="s">
        <v>26915</v>
      </c>
      <c r="B2050" t="s">
        <v>9618</v>
      </c>
      <c r="C2050">
        <v>6447</v>
      </c>
      <c r="D2050" t="s">
        <v>26916</v>
      </c>
      <c r="E2050">
        <v>0.76</v>
      </c>
    </row>
    <row r="2051" spans="1:5">
      <c r="A2051" t="s">
        <v>26917</v>
      </c>
      <c r="B2051" t="s">
        <v>9618</v>
      </c>
      <c r="C2051">
        <v>6447</v>
      </c>
      <c r="D2051" t="s">
        <v>26918</v>
      </c>
      <c r="E2051">
        <v>4.58</v>
      </c>
    </row>
    <row r="2052" spans="1:5">
      <c r="A2052" t="s">
        <v>26919</v>
      </c>
      <c r="B2052" t="s">
        <v>9618</v>
      </c>
      <c r="C2052">
        <v>6447</v>
      </c>
      <c r="D2052" t="s">
        <v>26920</v>
      </c>
      <c r="E2052">
        <v>4.5999999999999996</v>
      </c>
    </row>
    <row r="2053" spans="1:5">
      <c r="A2053" t="s">
        <v>26921</v>
      </c>
      <c r="B2053" t="s">
        <v>9618</v>
      </c>
      <c r="C2053">
        <v>6447</v>
      </c>
      <c r="D2053" t="s">
        <v>26922</v>
      </c>
      <c r="E2053">
        <v>4.82</v>
      </c>
    </row>
    <row r="2054" spans="1:5">
      <c r="A2054" t="s">
        <v>26923</v>
      </c>
      <c r="B2054" t="s">
        <v>9618</v>
      </c>
      <c r="C2054">
        <v>6447</v>
      </c>
      <c r="D2054" t="s">
        <v>26924</v>
      </c>
      <c r="E2054">
        <v>4.6500000000000004</v>
      </c>
    </row>
    <row r="2055" spans="1:5">
      <c r="A2055" t="s">
        <v>26925</v>
      </c>
      <c r="B2055" t="s">
        <v>9618</v>
      </c>
      <c r="C2055">
        <v>6447</v>
      </c>
      <c r="D2055" t="s">
        <v>26926</v>
      </c>
      <c r="E2055">
        <v>4.6399999999999997</v>
      </c>
    </row>
    <row r="2056" spans="1:5">
      <c r="A2056" t="s">
        <v>26927</v>
      </c>
      <c r="B2056" t="s">
        <v>9618</v>
      </c>
      <c r="C2056">
        <v>6447</v>
      </c>
      <c r="D2056" t="s">
        <v>26928</v>
      </c>
      <c r="E2056">
        <v>5.64</v>
      </c>
    </row>
    <row r="2057" spans="1:5">
      <c r="A2057" t="s">
        <v>26929</v>
      </c>
      <c r="B2057" t="s">
        <v>9618</v>
      </c>
      <c r="C2057">
        <v>6447</v>
      </c>
      <c r="D2057" t="s">
        <v>26930</v>
      </c>
      <c r="E2057">
        <v>13.19</v>
      </c>
    </row>
    <row r="2058" spans="1:5">
      <c r="A2058" t="s">
        <v>26931</v>
      </c>
      <c r="B2058" t="s">
        <v>9618</v>
      </c>
      <c r="C2058">
        <v>6447</v>
      </c>
      <c r="D2058" t="s">
        <v>26932</v>
      </c>
      <c r="E2058">
        <v>3.14</v>
      </c>
    </row>
    <row r="2059" spans="1:5">
      <c r="A2059" t="s">
        <v>26933</v>
      </c>
      <c r="B2059" t="s">
        <v>9618</v>
      </c>
      <c r="C2059">
        <v>6447</v>
      </c>
      <c r="D2059" t="s">
        <v>26934</v>
      </c>
      <c r="E2059">
        <v>0</v>
      </c>
    </row>
    <row r="2060" spans="1:5">
      <c r="A2060" t="s">
        <v>26935</v>
      </c>
      <c r="B2060" t="s">
        <v>9618</v>
      </c>
      <c r="C2060">
        <v>6447</v>
      </c>
      <c r="D2060" t="s">
        <v>26936</v>
      </c>
      <c r="E2060">
        <v>0</v>
      </c>
    </row>
    <row r="2061" spans="1:5">
      <c r="A2061" t="s">
        <v>26937</v>
      </c>
      <c r="B2061" t="s">
        <v>9618</v>
      </c>
      <c r="C2061">
        <v>6447</v>
      </c>
      <c r="D2061" t="s">
        <v>26938</v>
      </c>
      <c r="E2061">
        <v>0</v>
      </c>
    </row>
    <row r="2062" spans="1:5">
      <c r="A2062" t="s">
        <v>26939</v>
      </c>
      <c r="B2062" t="s">
        <v>9618</v>
      </c>
      <c r="C2062">
        <v>6447</v>
      </c>
      <c r="D2062" t="s">
        <v>26940</v>
      </c>
      <c r="E2062">
        <v>0</v>
      </c>
    </row>
    <row r="2063" spans="1:5">
      <c r="A2063" t="s">
        <v>26941</v>
      </c>
      <c r="B2063" t="s">
        <v>9618</v>
      </c>
      <c r="C2063">
        <v>6447</v>
      </c>
      <c r="D2063" t="s">
        <v>26942</v>
      </c>
      <c r="E2063">
        <v>0</v>
      </c>
    </row>
    <row r="2064" spans="1:5">
      <c r="A2064" t="s">
        <v>26943</v>
      </c>
      <c r="B2064" t="s">
        <v>9618</v>
      </c>
      <c r="C2064">
        <v>6447</v>
      </c>
      <c r="D2064" t="s">
        <v>26944</v>
      </c>
      <c r="E2064">
        <v>0</v>
      </c>
    </row>
    <row r="2065" spans="1:5">
      <c r="A2065" t="s">
        <v>26945</v>
      </c>
      <c r="B2065" t="s">
        <v>9618</v>
      </c>
      <c r="C2065">
        <v>6447</v>
      </c>
      <c r="D2065" t="s">
        <v>26946</v>
      </c>
      <c r="E2065">
        <v>0</v>
      </c>
    </row>
    <row r="2066" spans="1:5">
      <c r="A2066" t="s">
        <v>26947</v>
      </c>
      <c r="B2066" t="s">
        <v>9618</v>
      </c>
      <c r="C2066">
        <v>6447</v>
      </c>
      <c r="D2066" t="s">
        <v>26948</v>
      </c>
      <c r="E2066">
        <v>0</v>
      </c>
    </row>
    <row r="2067" spans="1:5">
      <c r="A2067" t="s">
        <v>26949</v>
      </c>
      <c r="B2067" t="s">
        <v>9618</v>
      </c>
      <c r="C2067">
        <v>6447</v>
      </c>
      <c r="D2067" t="s">
        <v>26950</v>
      </c>
      <c r="E2067">
        <v>0</v>
      </c>
    </row>
    <row r="2068" spans="1:5">
      <c r="A2068" t="s">
        <v>26951</v>
      </c>
      <c r="B2068" t="s">
        <v>9618</v>
      </c>
      <c r="C2068">
        <v>6447</v>
      </c>
      <c r="D2068" t="s">
        <v>26952</v>
      </c>
      <c r="E2068">
        <v>0</v>
      </c>
    </row>
    <row r="2069" spans="1:5">
      <c r="A2069" t="s">
        <v>26953</v>
      </c>
      <c r="B2069" t="s">
        <v>9618</v>
      </c>
      <c r="C2069">
        <v>6447</v>
      </c>
      <c r="D2069" t="s">
        <v>26954</v>
      </c>
      <c r="E2069">
        <v>0</v>
      </c>
    </row>
    <row r="2070" spans="1:5">
      <c r="A2070" t="s">
        <v>26955</v>
      </c>
      <c r="B2070" t="s">
        <v>9618</v>
      </c>
      <c r="C2070">
        <v>6447</v>
      </c>
      <c r="D2070" t="s">
        <v>26956</v>
      </c>
      <c r="E2070">
        <v>0</v>
      </c>
    </row>
    <row r="2071" spans="1:5">
      <c r="A2071" t="s">
        <v>26957</v>
      </c>
      <c r="B2071" t="s">
        <v>9618</v>
      </c>
      <c r="C2071">
        <v>6447</v>
      </c>
      <c r="D2071" t="s">
        <v>26958</v>
      </c>
      <c r="E2071">
        <v>0</v>
      </c>
    </row>
    <row r="2072" spans="1:5">
      <c r="A2072" t="s">
        <v>26959</v>
      </c>
      <c r="B2072" t="s">
        <v>9618</v>
      </c>
      <c r="C2072">
        <v>6447</v>
      </c>
      <c r="D2072" t="s">
        <v>26960</v>
      </c>
      <c r="E2072">
        <v>0</v>
      </c>
    </row>
    <row r="2073" spans="1:5">
      <c r="A2073" t="s">
        <v>26961</v>
      </c>
      <c r="B2073" t="s">
        <v>9618</v>
      </c>
      <c r="C2073">
        <v>6447</v>
      </c>
      <c r="D2073" t="s">
        <v>26962</v>
      </c>
      <c r="E2073">
        <v>0</v>
      </c>
    </row>
    <row r="2074" spans="1:5">
      <c r="A2074" t="s">
        <v>26963</v>
      </c>
      <c r="B2074" t="s">
        <v>9618</v>
      </c>
      <c r="C2074">
        <v>6447</v>
      </c>
      <c r="D2074" t="s">
        <v>26964</v>
      </c>
      <c r="E2074">
        <v>0.75</v>
      </c>
    </row>
    <row r="2075" spans="1:5">
      <c r="A2075" t="s">
        <v>26965</v>
      </c>
      <c r="B2075" t="s">
        <v>9618</v>
      </c>
      <c r="C2075">
        <v>6447</v>
      </c>
      <c r="D2075" t="s">
        <v>26966</v>
      </c>
      <c r="E2075">
        <v>22.02</v>
      </c>
    </row>
    <row r="2076" spans="1:5">
      <c r="A2076" t="s">
        <v>26967</v>
      </c>
      <c r="B2076" t="s">
        <v>9618</v>
      </c>
      <c r="C2076">
        <v>6447</v>
      </c>
      <c r="D2076" t="s">
        <v>26968</v>
      </c>
      <c r="E2076">
        <v>191.86</v>
      </c>
    </row>
    <row r="2077" spans="1:5">
      <c r="A2077" t="s">
        <v>26969</v>
      </c>
      <c r="B2077" t="s">
        <v>9618</v>
      </c>
      <c r="C2077">
        <v>6447</v>
      </c>
      <c r="D2077" t="s">
        <v>26970</v>
      </c>
      <c r="E2077">
        <v>156.96</v>
      </c>
    </row>
    <row r="2078" spans="1:5">
      <c r="A2078" t="s">
        <v>26971</v>
      </c>
      <c r="B2078" t="s">
        <v>9618</v>
      </c>
      <c r="C2078">
        <v>6447</v>
      </c>
      <c r="D2078" t="s">
        <v>26972</v>
      </c>
      <c r="E2078">
        <v>53.95</v>
      </c>
    </row>
    <row r="2079" spans="1:5">
      <c r="A2079" t="s">
        <v>26973</v>
      </c>
      <c r="B2079" t="s">
        <v>9618</v>
      </c>
      <c r="C2079">
        <v>6447</v>
      </c>
      <c r="D2079" t="s">
        <v>26974</v>
      </c>
      <c r="E2079">
        <v>18.350000000000001</v>
      </c>
    </row>
    <row r="2080" spans="1:5">
      <c r="A2080" t="s">
        <v>26975</v>
      </c>
      <c r="B2080" t="s">
        <v>9618</v>
      </c>
      <c r="C2080">
        <v>6447</v>
      </c>
      <c r="D2080" t="s">
        <v>26976</v>
      </c>
      <c r="E2080">
        <v>5.0999999999999996</v>
      </c>
    </row>
    <row r="2081" spans="1:5">
      <c r="A2081" t="s">
        <v>26977</v>
      </c>
      <c r="B2081" t="s">
        <v>9618</v>
      </c>
      <c r="C2081">
        <v>6447</v>
      </c>
      <c r="D2081" t="s">
        <v>26978</v>
      </c>
      <c r="E2081">
        <v>9.1999999999999993</v>
      </c>
    </row>
    <row r="2082" spans="1:5">
      <c r="A2082" t="s">
        <v>26979</v>
      </c>
      <c r="B2082" t="s">
        <v>9618</v>
      </c>
      <c r="C2082">
        <v>6447</v>
      </c>
      <c r="D2082" t="s">
        <v>26980</v>
      </c>
      <c r="E2082">
        <v>3.08</v>
      </c>
    </row>
    <row r="2083" spans="1:5">
      <c r="A2083" t="s">
        <v>26981</v>
      </c>
      <c r="B2083" t="s">
        <v>9618</v>
      </c>
      <c r="C2083">
        <v>6447</v>
      </c>
      <c r="D2083" t="s">
        <v>26982</v>
      </c>
      <c r="E2083">
        <v>0</v>
      </c>
    </row>
    <row r="2084" spans="1:5">
      <c r="A2084" t="s">
        <v>26983</v>
      </c>
      <c r="B2084" t="s">
        <v>9618</v>
      </c>
      <c r="C2084">
        <v>6447</v>
      </c>
      <c r="D2084" t="s">
        <v>26984</v>
      </c>
      <c r="E2084">
        <v>0</v>
      </c>
    </row>
    <row r="2085" spans="1:5">
      <c r="A2085" t="s">
        <v>26985</v>
      </c>
      <c r="B2085" t="s">
        <v>9618</v>
      </c>
      <c r="C2085">
        <v>6447</v>
      </c>
      <c r="D2085" t="s">
        <v>26986</v>
      </c>
      <c r="E2085">
        <v>0</v>
      </c>
    </row>
    <row r="2086" spans="1:5">
      <c r="A2086" t="s">
        <v>26987</v>
      </c>
      <c r="B2086" t="s">
        <v>9618</v>
      </c>
      <c r="C2086">
        <v>6447</v>
      </c>
      <c r="D2086" t="s">
        <v>26988</v>
      </c>
      <c r="E2086">
        <v>0</v>
      </c>
    </row>
    <row r="2087" spans="1:5">
      <c r="A2087" t="s">
        <v>26989</v>
      </c>
      <c r="B2087" t="s">
        <v>9618</v>
      </c>
      <c r="C2087">
        <v>6447</v>
      </c>
      <c r="D2087" t="s">
        <v>26990</v>
      </c>
      <c r="E2087">
        <v>0</v>
      </c>
    </row>
    <row r="2088" spans="1:5">
      <c r="A2088" t="s">
        <v>26991</v>
      </c>
      <c r="B2088" t="s">
        <v>9618</v>
      </c>
      <c r="C2088">
        <v>6447</v>
      </c>
      <c r="D2088" t="s">
        <v>26992</v>
      </c>
      <c r="E2088">
        <v>0</v>
      </c>
    </row>
    <row r="2089" spans="1:5">
      <c r="A2089" t="s">
        <v>26993</v>
      </c>
      <c r="B2089" t="s">
        <v>9618</v>
      </c>
      <c r="C2089">
        <v>6447</v>
      </c>
      <c r="D2089" t="s">
        <v>26994</v>
      </c>
      <c r="E2089">
        <v>0</v>
      </c>
    </row>
    <row r="2090" spans="1:5">
      <c r="A2090" t="s">
        <v>26995</v>
      </c>
      <c r="B2090" t="s">
        <v>9618</v>
      </c>
      <c r="C2090">
        <v>6447</v>
      </c>
      <c r="D2090" t="s">
        <v>26996</v>
      </c>
      <c r="E2090">
        <v>0</v>
      </c>
    </row>
    <row r="2091" spans="1:5">
      <c r="A2091" t="s">
        <v>26997</v>
      </c>
      <c r="B2091" t="s">
        <v>9618</v>
      </c>
      <c r="C2091">
        <v>6447</v>
      </c>
      <c r="D2091" t="s">
        <v>26998</v>
      </c>
      <c r="E2091">
        <v>0</v>
      </c>
    </row>
    <row r="2092" spans="1:5">
      <c r="A2092" t="s">
        <v>26999</v>
      </c>
      <c r="B2092" t="s">
        <v>9618</v>
      </c>
      <c r="C2092">
        <v>6447</v>
      </c>
      <c r="D2092" t="s">
        <v>27000</v>
      </c>
      <c r="E2092">
        <v>0</v>
      </c>
    </row>
    <row r="2093" spans="1:5">
      <c r="A2093" t="s">
        <v>27001</v>
      </c>
      <c r="B2093" t="s">
        <v>9618</v>
      </c>
      <c r="C2093">
        <v>6447</v>
      </c>
      <c r="D2093" t="s">
        <v>27002</v>
      </c>
      <c r="E2093">
        <v>0</v>
      </c>
    </row>
    <row r="2094" spans="1:5">
      <c r="A2094" t="s">
        <v>27003</v>
      </c>
      <c r="B2094" t="s">
        <v>9618</v>
      </c>
      <c r="C2094">
        <v>6447</v>
      </c>
      <c r="D2094" t="s">
        <v>27004</v>
      </c>
      <c r="E2094">
        <v>0</v>
      </c>
    </row>
    <row r="2095" spans="1:5">
      <c r="A2095" t="s">
        <v>27005</v>
      </c>
      <c r="B2095" t="s">
        <v>9618</v>
      </c>
      <c r="C2095">
        <v>6447</v>
      </c>
      <c r="D2095" t="s">
        <v>27006</v>
      </c>
      <c r="E2095">
        <v>0</v>
      </c>
    </row>
    <row r="2096" spans="1:5">
      <c r="A2096" t="s">
        <v>27007</v>
      </c>
      <c r="B2096" t="s">
        <v>9618</v>
      </c>
      <c r="C2096">
        <v>6447</v>
      </c>
      <c r="D2096" t="s">
        <v>27008</v>
      </c>
      <c r="E2096">
        <v>0</v>
      </c>
    </row>
    <row r="2097" spans="1:5">
      <c r="A2097" t="s">
        <v>27009</v>
      </c>
      <c r="B2097" t="s">
        <v>9618</v>
      </c>
      <c r="C2097">
        <v>6447</v>
      </c>
      <c r="D2097" t="s">
        <v>27010</v>
      </c>
      <c r="E2097">
        <v>0</v>
      </c>
    </row>
    <row r="2098" spans="1:5">
      <c r="A2098" t="s">
        <v>27011</v>
      </c>
      <c r="B2098" t="s">
        <v>9618</v>
      </c>
      <c r="C2098">
        <v>6447</v>
      </c>
      <c r="D2098" t="s">
        <v>27012</v>
      </c>
      <c r="E2098">
        <v>0.75</v>
      </c>
    </row>
    <row r="2099" spans="1:5">
      <c r="A2099" t="s">
        <v>27013</v>
      </c>
      <c r="B2099" t="s">
        <v>9618</v>
      </c>
      <c r="C2099">
        <v>6447</v>
      </c>
      <c r="D2099" t="s">
        <v>27014</v>
      </c>
      <c r="E2099">
        <v>4.53</v>
      </c>
    </row>
    <row r="2100" spans="1:5">
      <c r="A2100" t="s">
        <v>27015</v>
      </c>
      <c r="B2100" t="s">
        <v>9618</v>
      </c>
      <c r="C2100">
        <v>6447</v>
      </c>
      <c r="D2100" t="s">
        <v>27016</v>
      </c>
      <c r="E2100">
        <v>4.58</v>
      </c>
    </row>
    <row r="2101" spans="1:5">
      <c r="A2101" t="s">
        <v>27017</v>
      </c>
      <c r="B2101" t="s">
        <v>9618</v>
      </c>
      <c r="C2101">
        <v>6447</v>
      </c>
      <c r="D2101" t="s">
        <v>27018</v>
      </c>
      <c r="E2101">
        <v>5.0199999999999996</v>
      </c>
    </row>
    <row r="2102" spans="1:5">
      <c r="A2102" t="s">
        <v>27019</v>
      </c>
      <c r="B2102" t="s">
        <v>9618</v>
      </c>
      <c r="C2102">
        <v>6447</v>
      </c>
      <c r="D2102" t="s">
        <v>27020</v>
      </c>
      <c r="E2102">
        <v>5.81</v>
      </c>
    </row>
    <row r="2103" spans="1:5">
      <c r="A2103" t="s">
        <v>27021</v>
      </c>
      <c r="B2103" t="s">
        <v>9618</v>
      </c>
      <c r="C2103">
        <v>6447</v>
      </c>
      <c r="D2103" t="s">
        <v>27022</v>
      </c>
      <c r="E2103">
        <v>4.5599999999999996</v>
      </c>
    </row>
    <row r="2104" spans="1:5">
      <c r="A2104" t="s">
        <v>27023</v>
      </c>
      <c r="B2104" t="s">
        <v>9618</v>
      </c>
      <c r="C2104">
        <v>6447</v>
      </c>
      <c r="D2104" t="s">
        <v>27024</v>
      </c>
      <c r="E2104">
        <v>4.5599999999999996</v>
      </c>
    </row>
    <row r="2105" spans="1:5">
      <c r="A2105" t="s">
        <v>27025</v>
      </c>
      <c r="B2105" t="s">
        <v>9618</v>
      </c>
      <c r="C2105">
        <v>6447</v>
      </c>
      <c r="D2105" t="s">
        <v>27026</v>
      </c>
      <c r="E2105">
        <v>4.55</v>
      </c>
    </row>
    <row r="2106" spans="1:5">
      <c r="A2106" t="s">
        <v>27027</v>
      </c>
      <c r="B2106" t="s">
        <v>9618</v>
      </c>
      <c r="C2106">
        <v>6447</v>
      </c>
      <c r="D2106" t="s">
        <v>27028</v>
      </c>
      <c r="E2106">
        <v>3.03</v>
      </c>
    </row>
    <row r="2107" spans="1:5">
      <c r="A2107" t="s">
        <v>27029</v>
      </c>
      <c r="B2107" t="s">
        <v>9618</v>
      </c>
      <c r="C2107">
        <v>6447</v>
      </c>
      <c r="D2107" t="s">
        <v>27030</v>
      </c>
      <c r="E2107">
        <v>0</v>
      </c>
    </row>
    <row r="2108" spans="1:5">
      <c r="A2108" t="s">
        <v>27031</v>
      </c>
      <c r="B2108" t="s">
        <v>9618</v>
      </c>
      <c r="C2108">
        <v>6447</v>
      </c>
      <c r="D2108" t="s">
        <v>27032</v>
      </c>
      <c r="E2108">
        <v>0</v>
      </c>
    </row>
    <row r="2109" spans="1:5">
      <c r="A2109" t="s">
        <v>27033</v>
      </c>
      <c r="B2109" t="s">
        <v>9618</v>
      </c>
      <c r="C2109">
        <v>6447</v>
      </c>
      <c r="D2109" t="s">
        <v>27034</v>
      </c>
      <c r="E2109">
        <v>0</v>
      </c>
    </row>
    <row r="2110" spans="1:5">
      <c r="A2110" t="s">
        <v>27035</v>
      </c>
      <c r="B2110" t="s">
        <v>9618</v>
      </c>
      <c r="C2110">
        <v>6447</v>
      </c>
      <c r="D2110" t="s">
        <v>27036</v>
      </c>
      <c r="E2110">
        <v>0</v>
      </c>
    </row>
    <row r="2111" spans="1:5">
      <c r="A2111" t="s">
        <v>27037</v>
      </c>
      <c r="B2111" t="s">
        <v>9618</v>
      </c>
      <c r="C2111">
        <v>6447</v>
      </c>
      <c r="D2111" t="s">
        <v>27038</v>
      </c>
      <c r="E2111">
        <v>0</v>
      </c>
    </row>
    <row r="2112" spans="1:5">
      <c r="A2112" t="s">
        <v>27039</v>
      </c>
      <c r="B2112" t="s">
        <v>9618</v>
      </c>
      <c r="C2112">
        <v>6447</v>
      </c>
      <c r="D2112" t="s">
        <v>27040</v>
      </c>
      <c r="E2112">
        <v>0</v>
      </c>
    </row>
    <row r="2113" spans="1:5">
      <c r="A2113" t="s">
        <v>27041</v>
      </c>
      <c r="B2113" t="s">
        <v>9618</v>
      </c>
      <c r="C2113">
        <v>6447</v>
      </c>
      <c r="D2113" t="s">
        <v>27042</v>
      </c>
      <c r="E2113">
        <v>0</v>
      </c>
    </row>
    <row r="2114" spans="1:5">
      <c r="A2114" t="s">
        <v>27043</v>
      </c>
      <c r="B2114" t="s">
        <v>9618</v>
      </c>
      <c r="C2114">
        <v>6447</v>
      </c>
      <c r="D2114" t="s">
        <v>27044</v>
      </c>
      <c r="E2114">
        <v>0</v>
      </c>
    </row>
    <row r="2115" spans="1:5">
      <c r="A2115" t="s">
        <v>27045</v>
      </c>
      <c r="B2115" t="s">
        <v>9618</v>
      </c>
      <c r="C2115">
        <v>6447</v>
      </c>
      <c r="D2115" t="s">
        <v>27046</v>
      </c>
      <c r="E2115">
        <v>0</v>
      </c>
    </row>
    <row r="2116" spans="1:5">
      <c r="A2116" t="s">
        <v>27047</v>
      </c>
      <c r="B2116" t="s">
        <v>9618</v>
      </c>
      <c r="C2116">
        <v>6447</v>
      </c>
      <c r="D2116" t="s">
        <v>27048</v>
      </c>
      <c r="E2116">
        <v>0</v>
      </c>
    </row>
    <row r="2117" spans="1:5">
      <c r="A2117" t="s">
        <v>27049</v>
      </c>
      <c r="B2117" t="s">
        <v>9618</v>
      </c>
      <c r="C2117">
        <v>6447</v>
      </c>
      <c r="D2117" t="s">
        <v>27050</v>
      </c>
      <c r="E2117">
        <v>0</v>
      </c>
    </row>
    <row r="2118" spans="1:5">
      <c r="A2118" t="s">
        <v>27051</v>
      </c>
      <c r="B2118" t="s">
        <v>9618</v>
      </c>
      <c r="C2118">
        <v>6447</v>
      </c>
      <c r="D2118" t="s">
        <v>27052</v>
      </c>
      <c r="E2118">
        <v>0</v>
      </c>
    </row>
    <row r="2119" spans="1:5">
      <c r="A2119" t="s">
        <v>27053</v>
      </c>
      <c r="B2119" t="s">
        <v>9618</v>
      </c>
      <c r="C2119">
        <v>6447</v>
      </c>
      <c r="D2119" t="s">
        <v>27054</v>
      </c>
      <c r="E2119">
        <v>0</v>
      </c>
    </row>
    <row r="2120" spans="1:5">
      <c r="A2120" t="s">
        <v>27055</v>
      </c>
      <c r="B2120" t="s">
        <v>9618</v>
      </c>
      <c r="C2120">
        <v>6447</v>
      </c>
      <c r="D2120" t="s">
        <v>27056</v>
      </c>
      <c r="E2120">
        <v>0</v>
      </c>
    </row>
    <row r="2121" spans="1:5">
      <c r="A2121" t="s">
        <v>27057</v>
      </c>
      <c r="B2121" t="s">
        <v>9618</v>
      </c>
      <c r="C2121">
        <v>6447</v>
      </c>
      <c r="D2121" t="s">
        <v>27058</v>
      </c>
      <c r="E2121">
        <v>0</v>
      </c>
    </row>
    <row r="2122" spans="1:5">
      <c r="A2122" t="s">
        <v>27059</v>
      </c>
      <c r="B2122" t="s">
        <v>9618</v>
      </c>
      <c r="C2122">
        <v>6447</v>
      </c>
      <c r="D2122" t="s">
        <v>27060</v>
      </c>
      <c r="E2122">
        <v>0.74</v>
      </c>
    </row>
    <row r="2123" spans="1:5">
      <c r="A2123" t="s">
        <v>27061</v>
      </c>
      <c r="B2123" t="s">
        <v>9618</v>
      </c>
      <c r="C2123">
        <v>6447</v>
      </c>
      <c r="D2123" t="s">
        <v>27062</v>
      </c>
      <c r="E2123">
        <v>18.02</v>
      </c>
    </row>
    <row r="2124" spans="1:5">
      <c r="A2124" t="s">
        <v>27063</v>
      </c>
      <c r="B2124" t="s">
        <v>9618</v>
      </c>
      <c r="C2124">
        <v>6447</v>
      </c>
      <c r="D2124" t="s">
        <v>27064</v>
      </c>
      <c r="E2124">
        <v>58.17</v>
      </c>
    </row>
    <row r="2125" spans="1:5">
      <c r="A2125" t="s">
        <v>27065</v>
      </c>
      <c r="B2125" t="s">
        <v>9618</v>
      </c>
      <c r="C2125">
        <v>6447</v>
      </c>
      <c r="D2125" t="s">
        <v>27066</v>
      </c>
      <c r="E2125">
        <v>69.58</v>
      </c>
    </row>
    <row r="2126" spans="1:5">
      <c r="A2126" t="s">
        <v>27067</v>
      </c>
      <c r="B2126" t="s">
        <v>9618</v>
      </c>
      <c r="C2126">
        <v>6447</v>
      </c>
      <c r="D2126" t="s">
        <v>27068</v>
      </c>
      <c r="E2126">
        <v>85.26</v>
      </c>
    </row>
    <row r="2127" spans="1:5">
      <c r="A2127" t="s">
        <v>27069</v>
      </c>
      <c r="B2127" t="s">
        <v>9618</v>
      </c>
      <c r="C2127">
        <v>6447</v>
      </c>
      <c r="D2127" t="s">
        <v>27070</v>
      </c>
      <c r="E2127">
        <v>235.69</v>
      </c>
    </row>
    <row r="2128" spans="1:5">
      <c r="A2128" t="s">
        <v>27071</v>
      </c>
      <c r="B2128" t="s">
        <v>9618</v>
      </c>
      <c r="C2128">
        <v>6447</v>
      </c>
      <c r="D2128" t="s">
        <v>27072</v>
      </c>
      <c r="E2128">
        <v>142.30000000000001</v>
      </c>
    </row>
    <row r="2129" spans="1:5">
      <c r="A2129" t="s">
        <v>27073</v>
      </c>
      <c r="B2129" t="s">
        <v>9618</v>
      </c>
      <c r="C2129">
        <v>6447</v>
      </c>
      <c r="D2129" t="s">
        <v>27074</v>
      </c>
      <c r="E2129">
        <v>6.02</v>
      </c>
    </row>
    <row r="2130" spans="1:5">
      <c r="A2130" t="s">
        <v>27075</v>
      </c>
      <c r="B2130" t="s">
        <v>9618</v>
      </c>
      <c r="C2130">
        <v>6447</v>
      </c>
      <c r="D2130" t="s">
        <v>27076</v>
      </c>
      <c r="E2130">
        <v>3.06</v>
      </c>
    </row>
    <row r="2131" spans="1:5">
      <c r="A2131" t="s">
        <v>27077</v>
      </c>
      <c r="B2131" t="s">
        <v>9618</v>
      </c>
      <c r="C2131">
        <v>6447</v>
      </c>
      <c r="D2131" t="s">
        <v>27078</v>
      </c>
      <c r="E2131">
        <v>0</v>
      </c>
    </row>
    <row r="2132" spans="1:5">
      <c r="A2132" t="s">
        <v>27079</v>
      </c>
      <c r="B2132" t="s">
        <v>9618</v>
      </c>
      <c r="C2132">
        <v>6447</v>
      </c>
      <c r="D2132" t="s">
        <v>27080</v>
      </c>
      <c r="E2132">
        <v>0</v>
      </c>
    </row>
    <row r="2133" spans="1:5">
      <c r="A2133" t="s">
        <v>27081</v>
      </c>
      <c r="B2133" t="s">
        <v>9618</v>
      </c>
      <c r="C2133">
        <v>6447</v>
      </c>
      <c r="D2133" t="s">
        <v>27082</v>
      </c>
      <c r="E2133">
        <v>0</v>
      </c>
    </row>
    <row r="2134" spans="1:5">
      <c r="A2134" t="s">
        <v>27083</v>
      </c>
      <c r="B2134" t="s">
        <v>9618</v>
      </c>
      <c r="C2134">
        <v>6447</v>
      </c>
      <c r="D2134" t="s">
        <v>27084</v>
      </c>
      <c r="E2134">
        <v>0</v>
      </c>
    </row>
    <row r="2135" spans="1:5">
      <c r="A2135" t="s">
        <v>27085</v>
      </c>
      <c r="B2135" t="s">
        <v>9618</v>
      </c>
      <c r="C2135">
        <v>6447</v>
      </c>
      <c r="D2135" t="s">
        <v>27086</v>
      </c>
      <c r="E2135">
        <v>0</v>
      </c>
    </row>
    <row r="2136" spans="1:5">
      <c r="A2136" t="s">
        <v>27087</v>
      </c>
      <c r="B2136" t="s">
        <v>9618</v>
      </c>
      <c r="C2136">
        <v>6447</v>
      </c>
      <c r="D2136" t="s">
        <v>27088</v>
      </c>
      <c r="E2136">
        <v>0</v>
      </c>
    </row>
    <row r="2137" spans="1:5">
      <c r="A2137" t="s">
        <v>27089</v>
      </c>
      <c r="B2137" t="s">
        <v>9618</v>
      </c>
      <c r="C2137">
        <v>6447</v>
      </c>
      <c r="D2137" t="s">
        <v>27090</v>
      </c>
      <c r="E2137">
        <v>0</v>
      </c>
    </row>
    <row r="2138" spans="1:5">
      <c r="A2138" t="s">
        <v>27091</v>
      </c>
      <c r="B2138" t="s">
        <v>9618</v>
      </c>
      <c r="C2138">
        <v>6447</v>
      </c>
      <c r="D2138" t="s">
        <v>27092</v>
      </c>
      <c r="E2138">
        <v>0</v>
      </c>
    </row>
    <row r="2139" spans="1:5">
      <c r="A2139" t="s">
        <v>27093</v>
      </c>
      <c r="B2139" t="s">
        <v>9618</v>
      </c>
      <c r="C2139">
        <v>6447</v>
      </c>
      <c r="D2139" t="s">
        <v>27094</v>
      </c>
      <c r="E2139">
        <v>0</v>
      </c>
    </row>
    <row r="2140" spans="1:5">
      <c r="A2140" t="s">
        <v>27095</v>
      </c>
      <c r="B2140" t="s">
        <v>9618</v>
      </c>
      <c r="C2140">
        <v>6447</v>
      </c>
      <c r="D2140" t="s">
        <v>27096</v>
      </c>
      <c r="E2140">
        <v>0</v>
      </c>
    </row>
    <row r="2141" spans="1:5">
      <c r="A2141" t="s">
        <v>27097</v>
      </c>
      <c r="B2141" t="s">
        <v>9618</v>
      </c>
      <c r="C2141">
        <v>6447</v>
      </c>
      <c r="D2141" t="s">
        <v>27098</v>
      </c>
      <c r="E2141">
        <v>0</v>
      </c>
    </row>
    <row r="2142" spans="1:5">
      <c r="A2142" t="s">
        <v>27099</v>
      </c>
      <c r="B2142" t="s">
        <v>9618</v>
      </c>
      <c r="C2142">
        <v>6447</v>
      </c>
      <c r="D2142" t="s">
        <v>27100</v>
      </c>
      <c r="E2142">
        <v>0</v>
      </c>
    </row>
    <row r="2143" spans="1:5">
      <c r="A2143" t="s">
        <v>27101</v>
      </c>
      <c r="B2143" t="s">
        <v>9618</v>
      </c>
      <c r="C2143">
        <v>6447</v>
      </c>
      <c r="D2143" t="s">
        <v>27102</v>
      </c>
      <c r="E2143">
        <v>0</v>
      </c>
    </row>
    <row r="2144" spans="1:5">
      <c r="A2144" t="s">
        <v>27103</v>
      </c>
      <c r="B2144" t="s">
        <v>9618</v>
      </c>
      <c r="C2144">
        <v>6447</v>
      </c>
      <c r="D2144" t="s">
        <v>27104</v>
      </c>
      <c r="E2144">
        <v>0</v>
      </c>
    </row>
    <row r="2145" spans="1:5">
      <c r="A2145" t="s">
        <v>27105</v>
      </c>
      <c r="B2145" t="s">
        <v>9618</v>
      </c>
      <c r="C2145">
        <v>6447</v>
      </c>
      <c r="D2145" t="s">
        <v>27106</v>
      </c>
      <c r="E2145">
        <v>0</v>
      </c>
    </row>
    <row r="2146" spans="1:5">
      <c r="A2146" t="s">
        <v>27107</v>
      </c>
      <c r="B2146" t="s">
        <v>9618</v>
      </c>
      <c r="C2146">
        <v>6447</v>
      </c>
      <c r="D2146" t="s">
        <v>27108</v>
      </c>
      <c r="E2146">
        <v>0.75</v>
      </c>
    </row>
    <row r="2147" spans="1:5">
      <c r="A2147" t="s">
        <v>27109</v>
      </c>
      <c r="B2147" t="s">
        <v>9618</v>
      </c>
      <c r="C2147">
        <v>6447</v>
      </c>
      <c r="D2147" t="s">
        <v>27110</v>
      </c>
      <c r="E2147">
        <v>4.4800000000000004</v>
      </c>
    </row>
    <row r="2148" spans="1:5">
      <c r="A2148" t="s">
        <v>27111</v>
      </c>
      <c r="B2148" t="s">
        <v>9618</v>
      </c>
      <c r="C2148">
        <v>6447</v>
      </c>
      <c r="D2148" t="s">
        <v>27112</v>
      </c>
      <c r="E2148">
        <v>4.54</v>
      </c>
    </row>
    <row r="2149" spans="1:5">
      <c r="A2149" t="s">
        <v>27113</v>
      </c>
      <c r="B2149" t="s">
        <v>9618</v>
      </c>
      <c r="C2149">
        <v>6447</v>
      </c>
      <c r="D2149" t="s">
        <v>27114</v>
      </c>
      <c r="E2149">
        <v>4.93</v>
      </c>
    </row>
    <row r="2150" spans="1:5">
      <c r="A2150" t="s">
        <v>27115</v>
      </c>
      <c r="B2150" t="s">
        <v>9618</v>
      </c>
      <c r="C2150">
        <v>6447</v>
      </c>
      <c r="D2150" t="s">
        <v>27116</v>
      </c>
      <c r="E2150">
        <v>54.11</v>
      </c>
    </row>
    <row r="2151" spans="1:5">
      <c r="A2151" t="s">
        <v>27117</v>
      </c>
      <c r="B2151" t="s">
        <v>9618</v>
      </c>
      <c r="C2151">
        <v>6447</v>
      </c>
      <c r="D2151" t="s">
        <v>27118</v>
      </c>
      <c r="E2151">
        <v>34.03</v>
      </c>
    </row>
    <row r="2152" spans="1:5">
      <c r="A2152" t="s">
        <v>27119</v>
      </c>
      <c r="B2152" t="s">
        <v>9618</v>
      </c>
      <c r="C2152">
        <v>6447</v>
      </c>
      <c r="D2152" t="s">
        <v>27120</v>
      </c>
      <c r="E2152">
        <v>10.28</v>
      </c>
    </row>
    <row r="2153" spans="1:5">
      <c r="A2153" t="s">
        <v>27121</v>
      </c>
      <c r="B2153" t="s">
        <v>9618</v>
      </c>
      <c r="C2153">
        <v>6447</v>
      </c>
      <c r="D2153" t="s">
        <v>27122</v>
      </c>
      <c r="E2153">
        <v>4.57</v>
      </c>
    </row>
    <row r="2154" spans="1:5">
      <c r="A2154" t="s">
        <v>27123</v>
      </c>
      <c r="B2154" t="s">
        <v>9618</v>
      </c>
      <c r="C2154">
        <v>6447</v>
      </c>
      <c r="D2154" t="s">
        <v>27124</v>
      </c>
      <c r="E2154">
        <v>3.9</v>
      </c>
    </row>
    <row r="2155" spans="1:5">
      <c r="A2155" t="s">
        <v>27125</v>
      </c>
      <c r="B2155" t="s">
        <v>9618</v>
      </c>
      <c r="C2155">
        <v>6447</v>
      </c>
      <c r="D2155" t="s">
        <v>27126</v>
      </c>
      <c r="E2155">
        <v>0</v>
      </c>
    </row>
    <row r="2156" spans="1:5">
      <c r="A2156" t="s">
        <v>27127</v>
      </c>
      <c r="B2156" t="s">
        <v>9618</v>
      </c>
      <c r="C2156">
        <v>6447</v>
      </c>
      <c r="D2156" t="s">
        <v>27128</v>
      </c>
      <c r="E2156">
        <v>0</v>
      </c>
    </row>
    <row r="2157" spans="1:5">
      <c r="A2157" t="s">
        <v>27129</v>
      </c>
      <c r="B2157" t="s">
        <v>9618</v>
      </c>
      <c r="C2157">
        <v>6447</v>
      </c>
      <c r="D2157" t="s">
        <v>27130</v>
      </c>
      <c r="E2157">
        <v>0</v>
      </c>
    </row>
    <row r="2158" spans="1:5">
      <c r="A2158" t="s">
        <v>27131</v>
      </c>
      <c r="B2158" t="s">
        <v>9618</v>
      </c>
      <c r="C2158">
        <v>6447</v>
      </c>
      <c r="D2158" t="s">
        <v>27132</v>
      </c>
      <c r="E2158">
        <v>0</v>
      </c>
    </row>
    <row r="2159" spans="1:5">
      <c r="A2159" t="s">
        <v>27133</v>
      </c>
      <c r="B2159" t="s">
        <v>9618</v>
      </c>
      <c r="C2159">
        <v>6447</v>
      </c>
      <c r="D2159" t="s">
        <v>27134</v>
      </c>
      <c r="E2159">
        <v>0</v>
      </c>
    </row>
    <row r="2160" spans="1:5">
      <c r="A2160" t="s">
        <v>27135</v>
      </c>
      <c r="B2160" t="s">
        <v>9618</v>
      </c>
      <c r="C2160">
        <v>6447</v>
      </c>
      <c r="D2160" t="s">
        <v>27136</v>
      </c>
      <c r="E2160">
        <v>0</v>
      </c>
    </row>
    <row r="2161" spans="1:5">
      <c r="A2161" s="25" t="s">
        <v>27141</v>
      </c>
      <c r="B2161" t="s">
        <v>9618</v>
      </c>
      <c r="C2161">
        <v>6447</v>
      </c>
      <c r="D2161" t="s">
        <v>27138</v>
      </c>
      <c r="E21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9"/>
  <sheetViews>
    <sheetView workbookViewId="0">
      <selection activeCell="M14" sqref="M14"/>
    </sheetView>
  </sheetViews>
  <sheetFormatPr defaultColWidth="8.81640625" defaultRowHeight="15"/>
  <cols>
    <col min="1" max="1" width="10.81640625" customWidth="1"/>
    <col min="2" max="2" width="18.36328125" bestFit="1" customWidth="1"/>
    <col min="3" max="3" width="10.81640625" customWidth="1"/>
    <col min="4" max="4" width="18.453125" bestFit="1" customWidth="1"/>
    <col min="5" max="6" width="10.81640625" customWidth="1"/>
    <col min="7" max="7" width="18.453125" bestFit="1" customWidth="1"/>
    <col min="8" max="8" width="25.6328125" bestFit="1" customWidth="1"/>
    <col min="9" max="257" width="10.81640625" customWidth="1"/>
    <col min="258" max="258" width="18.36328125" bestFit="1" customWidth="1"/>
    <col min="259" max="259" width="10.81640625" customWidth="1"/>
    <col min="260" max="260" width="18.453125" bestFit="1" customWidth="1"/>
    <col min="261" max="262" width="10.81640625" customWidth="1"/>
    <col min="263" max="263" width="18.453125" bestFit="1" customWidth="1"/>
    <col min="264" max="264" width="25.6328125" bestFit="1" customWidth="1"/>
    <col min="265" max="513" width="10.81640625" customWidth="1"/>
    <col min="514" max="514" width="18.36328125" bestFit="1" customWidth="1"/>
    <col min="515" max="515" width="10.81640625" customWidth="1"/>
    <col min="516" max="516" width="18.453125" bestFit="1" customWidth="1"/>
    <col min="517" max="518" width="10.81640625" customWidth="1"/>
    <col min="519" max="519" width="18.453125" bestFit="1" customWidth="1"/>
    <col min="520" max="520" width="25.6328125" bestFit="1" customWidth="1"/>
    <col min="521" max="769" width="10.81640625" customWidth="1"/>
    <col min="770" max="770" width="18.36328125" bestFit="1" customWidth="1"/>
    <col min="771" max="771" width="10.81640625" customWidth="1"/>
    <col min="772" max="772" width="18.453125" bestFit="1" customWidth="1"/>
    <col min="773" max="774" width="10.81640625" customWidth="1"/>
    <col min="775" max="775" width="18.453125" bestFit="1" customWidth="1"/>
    <col min="776" max="776" width="25.6328125" bestFit="1" customWidth="1"/>
    <col min="777" max="1025" width="10.81640625" customWidth="1"/>
    <col min="1026" max="1026" width="18.36328125" bestFit="1" customWidth="1"/>
    <col min="1027" max="1027" width="10.81640625" customWidth="1"/>
    <col min="1028" max="1028" width="18.453125" bestFit="1" customWidth="1"/>
    <col min="1029" max="1030" width="10.81640625" customWidth="1"/>
    <col min="1031" max="1031" width="18.453125" bestFit="1" customWidth="1"/>
    <col min="1032" max="1032" width="25.6328125" bestFit="1" customWidth="1"/>
    <col min="1033" max="1281" width="10.81640625" customWidth="1"/>
    <col min="1282" max="1282" width="18.36328125" bestFit="1" customWidth="1"/>
    <col min="1283" max="1283" width="10.81640625" customWidth="1"/>
    <col min="1284" max="1284" width="18.453125" bestFit="1" customWidth="1"/>
    <col min="1285" max="1286" width="10.81640625" customWidth="1"/>
    <col min="1287" max="1287" width="18.453125" bestFit="1" customWidth="1"/>
    <col min="1288" max="1288" width="25.6328125" bestFit="1" customWidth="1"/>
    <col min="1289" max="1537" width="10.81640625" customWidth="1"/>
    <col min="1538" max="1538" width="18.36328125" bestFit="1" customWidth="1"/>
    <col min="1539" max="1539" width="10.81640625" customWidth="1"/>
    <col min="1540" max="1540" width="18.453125" bestFit="1" customWidth="1"/>
    <col min="1541" max="1542" width="10.81640625" customWidth="1"/>
    <col min="1543" max="1543" width="18.453125" bestFit="1" customWidth="1"/>
    <col min="1544" max="1544" width="25.6328125" bestFit="1" customWidth="1"/>
    <col min="1545" max="1793" width="10.81640625" customWidth="1"/>
    <col min="1794" max="1794" width="18.36328125" bestFit="1" customWidth="1"/>
    <col min="1795" max="1795" width="10.81640625" customWidth="1"/>
    <col min="1796" max="1796" width="18.453125" bestFit="1" customWidth="1"/>
    <col min="1797" max="1798" width="10.81640625" customWidth="1"/>
    <col min="1799" max="1799" width="18.453125" bestFit="1" customWidth="1"/>
    <col min="1800" max="1800" width="25.6328125" bestFit="1" customWidth="1"/>
    <col min="1801" max="2049" width="10.81640625" customWidth="1"/>
    <col min="2050" max="2050" width="18.36328125" bestFit="1" customWidth="1"/>
    <col min="2051" max="2051" width="10.81640625" customWidth="1"/>
    <col min="2052" max="2052" width="18.453125" bestFit="1" customWidth="1"/>
    <col min="2053" max="2054" width="10.81640625" customWidth="1"/>
    <col min="2055" max="2055" width="18.453125" bestFit="1" customWidth="1"/>
    <col min="2056" max="2056" width="25.6328125" bestFit="1" customWidth="1"/>
    <col min="2057" max="2305" width="10.81640625" customWidth="1"/>
    <col min="2306" max="2306" width="18.36328125" bestFit="1" customWidth="1"/>
    <col min="2307" max="2307" width="10.81640625" customWidth="1"/>
    <col min="2308" max="2308" width="18.453125" bestFit="1" customWidth="1"/>
    <col min="2309" max="2310" width="10.81640625" customWidth="1"/>
    <col min="2311" max="2311" width="18.453125" bestFit="1" customWidth="1"/>
    <col min="2312" max="2312" width="25.6328125" bestFit="1" customWidth="1"/>
    <col min="2313" max="2561" width="10.81640625" customWidth="1"/>
    <col min="2562" max="2562" width="18.36328125" bestFit="1" customWidth="1"/>
    <col min="2563" max="2563" width="10.81640625" customWidth="1"/>
    <col min="2564" max="2564" width="18.453125" bestFit="1" customWidth="1"/>
    <col min="2565" max="2566" width="10.81640625" customWidth="1"/>
    <col min="2567" max="2567" width="18.453125" bestFit="1" customWidth="1"/>
    <col min="2568" max="2568" width="25.6328125" bestFit="1" customWidth="1"/>
    <col min="2569" max="2817" width="10.81640625" customWidth="1"/>
    <col min="2818" max="2818" width="18.36328125" bestFit="1" customWidth="1"/>
    <col min="2819" max="2819" width="10.81640625" customWidth="1"/>
    <col min="2820" max="2820" width="18.453125" bestFit="1" customWidth="1"/>
    <col min="2821" max="2822" width="10.81640625" customWidth="1"/>
    <col min="2823" max="2823" width="18.453125" bestFit="1" customWidth="1"/>
    <col min="2824" max="2824" width="25.6328125" bestFit="1" customWidth="1"/>
    <col min="2825" max="3073" width="10.81640625" customWidth="1"/>
    <col min="3074" max="3074" width="18.36328125" bestFit="1" customWidth="1"/>
    <col min="3075" max="3075" width="10.81640625" customWidth="1"/>
    <col min="3076" max="3076" width="18.453125" bestFit="1" customWidth="1"/>
    <col min="3077" max="3078" width="10.81640625" customWidth="1"/>
    <col min="3079" max="3079" width="18.453125" bestFit="1" customWidth="1"/>
    <col min="3080" max="3080" width="25.6328125" bestFit="1" customWidth="1"/>
    <col min="3081" max="3329" width="10.81640625" customWidth="1"/>
    <col min="3330" max="3330" width="18.36328125" bestFit="1" customWidth="1"/>
    <col min="3331" max="3331" width="10.81640625" customWidth="1"/>
    <col min="3332" max="3332" width="18.453125" bestFit="1" customWidth="1"/>
    <col min="3333" max="3334" width="10.81640625" customWidth="1"/>
    <col min="3335" max="3335" width="18.453125" bestFit="1" customWidth="1"/>
    <col min="3336" max="3336" width="25.6328125" bestFit="1" customWidth="1"/>
    <col min="3337" max="3585" width="10.81640625" customWidth="1"/>
    <col min="3586" max="3586" width="18.36328125" bestFit="1" customWidth="1"/>
    <col min="3587" max="3587" width="10.81640625" customWidth="1"/>
    <col min="3588" max="3588" width="18.453125" bestFit="1" customWidth="1"/>
    <col min="3589" max="3590" width="10.81640625" customWidth="1"/>
    <col min="3591" max="3591" width="18.453125" bestFit="1" customWidth="1"/>
    <col min="3592" max="3592" width="25.6328125" bestFit="1" customWidth="1"/>
    <col min="3593" max="3841" width="10.81640625" customWidth="1"/>
    <col min="3842" max="3842" width="18.36328125" bestFit="1" customWidth="1"/>
    <col min="3843" max="3843" width="10.81640625" customWidth="1"/>
    <col min="3844" max="3844" width="18.453125" bestFit="1" customWidth="1"/>
    <col min="3845" max="3846" width="10.81640625" customWidth="1"/>
    <col min="3847" max="3847" width="18.453125" bestFit="1" customWidth="1"/>
    <col min="3848" max="3848" width="25.6328125" bestFit="1" customWidth="1"/>
    <col min="3849" max="4097" width="10.81640625" customWidth="1"/>
    <col min="4098" max="4098" width="18.36328125" bestFit="1" customWidth="1"/>
    <col min="4099" max="4099" width="10.81640625" customWidth="1"/>
    <col min="4100" max="4100" width="18.453125" bestFit="1" customWidth="1"/>
    <col min="4101" max="4102" width="10.81640625" customWidth="1"/>
    <col min="4103" max="4103" width="18.453125" bestFit="1" customWidth="1"/>
    <col min="4104" max="4104" width="25.6328125" bestFit="1" customWidth="1"/>
    <col min="4105" max="4353" width="10.81640625" customWidth="1"/>
    <col min="4354" max="4354" width="18.36328125" bestFit="1" customWidth="1"/>
    <col min="4355" max="4355" width="10.81640625" customWidth="1"/>
    <col min="4356" max="4356" width="18.453125" bestFit="1" customWidth="1"/>
    <col min="4357" max="4358" width="10.81640625" customWidth="1"/>
    <col min="4359" max="4359" width="18.453125" bestFit="1" customWidth="1"/>
    <col min="4360" max="4360" width="25.6328125" bestFit="1" customWidth="1"/>
    <col min="4361" max="4609" width="10.81640625" customWidth="1"/>
    <col min="4610" max="4610" width="18.36328125" bestFit="1" customWidth="1"/>
    <col min="4611" max="4611" width="10.81640625" customWidth="1"/>
    <col min="4612" max="4612" width="18.453125" bestFit="1" customWidth="1"/>
    <col min="4613" max="4614" width="10.81640625" customWidth="1"/>
    <col min="4615" max="4615" width="18.453125" bestFit="1" customWidth="1"/>
    <col min="4616" max="4616" width="25.6328125" bestFit="1" customWidth="1"/>
    <col min="4617" max="4865" width="10.81640625" customWidth="1"/>
    <col min="4866" max="4866" width="18.36328125" bestFit="1" customWidth="1"/>
    <col min="4867" max="4867" width="10.81640625" customWidth="1"/>
    <col min="4868" max="4868" width="18.453125" bestFit="1" customWidth="1"/>
    <col min="4869" max="4870" width="10.81640625" customWidth="1"/>
    <col min="4871" max="4871" width="18.453125" bestFit="1" customWidth="1"/>
    <col min="4872" max="4872" width="25.6328125" bestFit="1" customWidth="1"/>
    <col min="4873" max="5121" width="10.81640625" customWidth="1"/>
    <col min="5122" max="5122" width="18.36328125" bestFit="1" customWidth="1"/>
    <col min="5123" max="5123" width="10.81640625" customWidth="1"/>
    <col min="5124" max="5124" width="18.453125" bestFit="1" customWidth="1"/>
    <col min="5125" max="5126" width="10.81640625" customWidth="1"/>
    <col min="5127" max="5127" width="18.453125" bestFit="1" customWidth="1"/>
    <col min="5128" max="5128" width="25.6328125" bestFit="1" customWidth="1"/>
    <col min="5129" max="5377" width="10.81640625" customWidth="1"/>
    <col min="5378" max="5378" width="18.36328125" bestFit="1" customWidth="1"/>
    <col min="5379" max="5379" width="10.81640625" customWidth="1"/>
    <col min="5380" max="5380" width="18.453125" bestFit="1" customWidth="1"/>
    <col min="5381" max="5382" width="10.81640625" customWidth="1"/>
    <col min="5383" max="5383" width="18.453125" bestFit="1" customWidth="1"/>
    <col min="5384" max="5384" width="25.6328125" bestFit="1" customWidth="1"/>
    <col min="5385" max="5633" width="10.81640625" customWidth="1"/>
    <col min="5634" max="5634" width="18.36328125" bestFit="1" customWidth="1"/>
    <col min="5635" max="5635" width="10.81640625" customWidth="1"/>
    <col min="5636" max="5636" width="18.453125" bestFit="1" customWidth="1"/>
    <col min="5637" max="5638" width="10.81640625" customWidth="1"/>
    <col min="5639" max="5639" width="18.453125" bestFit="1" customWidth="1"/>
    <col min="5640" max="5640" width="25.6328125" bestFit="1" customWidth="1"/>
    <col min="5641" max="5889" width="10.81640625" customWidth="1"/>
    <col min="5890" max="5890" width="18.36328125" bestFit="1" customWidth="1"/>
    <col min="5891" max="5891" width="10.81640625" customWidth="1"/>
    <col min="5892" max="5892" width="18.453125" bestFit="1" customWidth="1"/>
    <col min="5893" max="5894" width="10.81640625" customWidth="1"/>
    <col min="5895" max="5895" width="18.453125" bestFit="1" customWidth="1"/>
    <col min="5896" max="5896" width="25.6328125" bestFit="1" customWidth="1"/>
    <col min="5897" max="6145" width="10.81640625" customWidth="1"/>
    <col min="6146" max="6146" width="18.36328125" bestFit="1" customWidth="1"/>
    <col min="6147" max="6147" width="10.81640625" customWidth="1"/>
    <col min="6148" max="6148" width="18.453125" bestFit="1" customWidth="1"/>
    <col min="6149" max="6150" width="10.81640625" customWidth="1"/>
    <col min="6151" max="6151" width="18.453125" bestFit="1" customWidth="1"/>
    <col min="6152" max="6152" width="25.6328125" bestFit="1" customWidth="1"/>
    <col min="6153" max="6401" width="10.81640625" customWidth="1"/>
    <col min="6402" max="6402" width="18.36328125" bestFit="1" customWidth="1"/>
    <col min="6403" max="6403" width="10.81640625" customWidth="1"/>
    <col min="6404" max="6404" width="18.453125" bestFit="1" customWidth="1"/>
    <col min="6405" max="6406" width="10.81640625" customWidth="1"/>
    <col min="6407" max="6407" width="18.453125" bestFit="1" customWidth="1"/>
    <col min="6408" max="6408" width="25.6328125" bestFit="1" customWidth="1"/>
    <col min="6409" max="6657" width="10.81640625" customWidth="1"/>
    <col min="6658" max="6658" width="18.36328125" bestFit="1" customWidth="1"/>
    <col min="6659" max="6659" width="10.81640625" customWidth="1"/>
    <col min="6660" max="6660" width="18.453125" bestFit="1" customWidth="1"/>
    <col min="6661" max="6662" width="10.81640625" customWidth="1"/>
    <col min="6663" max="6663" width="18.453125" bestFit="1" customWidth="1"/>
    <col min="6664" max="6664" width="25.6328125" bestFit="1" customWidth="1"/>
    <col min="6665" max="6913" width="10.81640625" customWidth="1"/>
    <col min="6914" max="6914" width="18.36328125" bestFit="1" customWidth="1"/>
    <col min="6915" max="6915" width="10.81640625" customWidth="1"/>
    <col min="6916" max="6916" width="18.453125" bestFit="1" customWidth="1"/>
    <col min="6917" max="6918" width="10.81640625" customWidth="1"/>
    <col min="6919" max="6919" width="18.453125" bestFit="1" customWidth="1"/>
    <col min="6920" max="6920" width="25.6328125" bestFit="1" customWidth="1"/>
    <col min="6921" max="7169" width="10.81640625" customWidth="1"/>
    <col min="7170" max="7170" width="18.36328125" bestFit="1" customWidth="1"/>
    <col min="7171" max="7171" width="10.81640625" customWidth="1"/>
    <col min="7172" max="7172" width="18.453125" bestFit="1" customWidth="1"/>
    <col min="7173" max="7174" width="10.81640625" customWidth="1"/>
    <col min="7175" max="7175" width="18.453125" bestFit="1" customWidth="1"/>
    <col min="7176" max="7176" width="25.6328125" bestFit="1" customWidth="1"/>
    <col min="7177" max="7425" width="10.81640625" customWidth="1"/>
    <col min="7426" max="7426" width="18.36328125" bestFit="1" customWidth="1"/>
    <col min="7427" max="7427" width="10.81640625" customWidth="1"/>
    <col min="7428" max="7428" width="18.453125" bestFit="1" customWidth="1"/>
    <col min="7429" max="7430" width="10.81640625" customWidth="1"/>
    <col min="7431" max="7431" width="18.453125" bestFit="1" customWidth="1"/>
    <col min="7432" max="7432" width="25.6328125" bestFit="1" customWidth="1"/>
    <col min="7433" max="7681" width="10.81640625" customWidth="1"/>
    <col min="7682" max="7682" width="18.36328125" bestFit="1" customWidth="1"/>
    <col min="7683" max="7683" width="10.81640625" customWidth="1"/>
    <col min="7684" max="7684" width="18.453125" bestFit="1" customWidth="1"/>
    <col min="7685" max="7686" width="10.81640625" customWidth="1"/>
    <col min="7687" max="7687" width="18.453125" bestFit="1" customWidth="1"/>
    <col min="7688" max="7688" width="25.6328125" bestFit="1" customWidth="1"/>
    <col min="7689" max="7937" width="10.81640625" customWidth="1"/>
    <col min="7938" max="7938" width="18.36328125" bestFit="1" customWidth="1"/>
    <col min="7939" max="7939" width="10.81640625" customWidth="1"/>
    <col min="7940" max="7940" width="18.453125" bestFit="1" customWidth="1"/>
    <col min="7941" max="7942" width="10.81640625" customWidth="1"/>
    <col min="7943" max="7943" width="18.453125" bestFit="1" customWidth="1"/>
    <col min="7944" max="7944" width="25.6328125" bestFit="1" customWidth="1"/>
    <col min="7945" max="8193" width="10.81640625" customWidth="1"/>
    <col min="8194" max="8194" width="18.36328125" bestFit="1" customWidth="1"/>
    <col min="8195" max="8195" width="10.81640625" customWidth="1"/>
    <col min="8196" max="8196" width="18.453125" bestFit="1" customWidth="1"/>
    <col min="8197" max="8198" width="10.81640625" customWidth="1"/>
    <col min="8199" max="8199" width="18.453125" bestFit="1" customWidth="1"/>
    <col min="8200" max="8200" width="25.6328125" bestFit="1" customWidth="1"/>
    <col min="8201" max="8449" width="10.81640625" customWidth="1"/>
    <col min="8450" max="8450" width="18.36328125" bestFit="1" customWidth="1"/>
    <col min="8451" max="8451" width="10.81640625" customWidth="1"/>
    <col min="8452" max="8452" width="18.453125" bestFit="1" customWidth="1"/>
    <col min="8453" max="8454" width="10.81640625" customWidth="1"/>
    <col min="8455" max="8455" width="18.453125" bestFit="1" customWidth="1"/>
    <col min="8456" max="8456" width="25.6328125" bestFit="1" customWidth="1"/>
    <col min="8457" max="8705" width="10.81640625" customWidth="1"/>
    <col min="8706" max="8706" width="18.36328125" bestFit="1" customWidth="1"/>
    <col min="8707" max="8707" width="10.81640625" customWidth="1"/>
    <col min="8708" max="8708" width="18.453125" bestFit="1" customWidth="1"/>
    <col min="8709" max="8710" width="10.81640625" customWidth="1"/>
    <col min="8711" max="8711" width="18.453125" bestFit="1" customWidth="1"/>
    <col min="8712" max="8712" width="25.6328125" bestFit="1" customWidth="1"/>
    <col min="8713" max="8961" width="10.81640625" customWidth="1"/>
    <col min="8962" max="8962" width="18.36328125" bestFit="1" customWidth="1"/>
    <col min="8963" max="8963" width="10.81640625" customWidth="1"/>
    <col min="8964" max="8964" width="18.453125" bestFit="1" customWidth="1"/>
    <col min="8965" max="8966" width="10.81640625" customWidth="1"/>
    <col min="8967" max="8967" width="18.453125" bestFit="1" customWidth="1"/>
    <col min="8968" max="8968" width="25.6328125" bestFit="1" customWidth="1"/>
    <col min="8969" max="9217" width="10.81640625" customWidth="1"/>
    <col min="9218" max="9218" width="18.36328125" bestFit="1" customWidth="1"/>
    <col min="9219" max="9219" width="10.81640625" customWidth="1"/>
    <col min="9220" max="9220" width="18.453125" bestFit="1" customWidth="1"/>
    <col min="9221" max="9222" width="10.81640625" customWidth="1"/>
    <col min="9223" max="9223" width="18.453125" bestFit="1" customWidth="1"/>
    <col min="9224" max="9224" width="25.6328125" bestFit="1" customWidth="1"/>
    <col min="9225" max="9473" width="10.81640625" customWidth="1"/>
    <col min="9474" max="9474" width="18.36328125" bestFit="1" customWidth="1"/>
    <col min="9475" max="9475" width="10.81640625" customWidth="1"/>
    <col min="9476" max="9476" width="18.453125" bestFit="1" customWidth="1"/>
    <col min="9477" max="9478" width="10.81640625" customWidth="1"/>
    <col min="9479" max="9479" width="18.453125" bestFit="1" customWidth="1"/>
    <col min="9480" max="9480" width="25.6328125" bestFit="1" customWidth="1"/>
    <col min="9481" max="9729" width="10.81640625" customWidth="1"/>
    <col min="9730" max="9730" width="18.36328125" bestFit="1" customWidth="1"/>
    <col min="9731" max="9731" width="10.81640625" customWidth="1"/>
    <col min="9732" max="9732" width="18.453125" bestFit="1" customWidth="1"/>
    <col min="9733" max="9734" width="10.81640625" customWidth="1"/>
    <col min="9735" max="9735" width="18.453125" bestFit="1" customWidth="1"/>
    <col min="9736" max="9736" width="25.6328125" bestFit="1" customWidth="1"/>
    <col min="9737" max="9985" width="10.81640625" customWidth="1"/>
    <col min="9986" max="9986" width="18.36328125" bestFit="1" customWidth="1"/>
    <col min="9987" max="9987" width="10.81640625" customWidth="1"/>
    <col min="9988" max="9988" width="18.453125" bestFit="1" customWidth="1"/>
    <col min="9989" max="9990" width="10.81640625" customWidth="1"/>
    <col min="9991" max="9991" width="18.453125" bestFit="1" customWidth="1"/>
    <col min="9992" max="9992" width="25.6328125" bestFit="1" customWidth="1"/>
    <col min="9993" max="10241" width="10.81640625" customWidth="1"/>
    <col min="10242" max="10242" width="18.36328125" bestFit="1" customWidth="1"/>
    <col min="10243" max="10243" width="10.81640625" customWidth="1"/>
    <col min="10244" max="10244" width="18.453125" bestFit="1" customWidth="1"/>
    <col min="10245" max="10246" width="10.81640625" customWidth="1"/>
    <col min="10247" max="10247" width="18.453125" bestFit="1" customWidth="1"/>
    <col min="10248" max="10248" width="25.6328125" bestFit="1" customWidth="1"/>
    <col min="10249" max="10497" width="10.81640625" customWidth="1"/>
    <col min="10498" max="10498" width="18.36328125" bestFit="1" customWidth="1"/>
    <col min="10499" max="10499" width="10.81640625" customWidth="1"/>
    <col min="10500" max="10500" width="18.453125" bestFit="1" customWidth="1"/>
    <col min="10501" max="10502" width="10.81640625" customWidth="1"/>
    <col min="10503" max="10503" width="18.453125" bestFit="1" customWidth="1"/>
    <col min="10504" max="10504" width="25.6328125" bestFit="1" customWidth="1"/>
    <col min="10505" max="10753" width="10.81640625" customWidth="1"/>
    <col min="10754" max="10754" width="18.36328125" bestFit="1" customWidth="1"/>
    <col min="10755" max="10755" width="10.81640625" customWidth="1"/>
    <col min="10756" max="10756" width="18.453125" bestFit="1" customWidth="1"/>
    <col min="10757" max="10758" width="10.81640625" customWidth="1"/>
    <col min="10759" max="10759" width="18.453125" bestFit="1" customWidth="1"/>
    <col min="10760" max="10760" width="25.6328125" bestFit="1" customWidth="1"/>
    <col min="10761" max="11009" width="10.81640625" customWidth="1"/>
    <col min="11010" max="11010" width="18.36328125" bestFit="1" customWidth="1"/>
    <col min="11011" max="11011" width="10.81640625" customWidth="1"/>
    <col min="11012" max="11012" width="18.453125" bestFit="1" customWidth="1"/>
    <col min="11013" max="11014" width="10.81640625" customWidth="1"/>
    <col min="11015" max="11015" width="18.453125" bestFit="1" customWidth="1"/>
    <col min="11016" max="11016" width="25.6328125" bestFit="1" customWidth="1"/>
    <col min="11017" max="11265" width="10.81640625" customWidth="1"/>
    <col min="11266" max="11266" width="18.36328125" bestFit="1" customWidth="1"/>
    <col min="11267" max="11267" width="10.81640625" customWidth="1"/>
    <col min="11268" max="11268" width="18.453125" bestFit="1" customWidth="1"/>
    <col min="11269" max="11270" width="10.81640625" customWidth="1"/>
    <col min="11271" max="11271" width="18.453125" bestFit="1" customWidth="1"/>
    <col min="11272" max="11272" width="25.6328125" bestFit="1" customWidth="1"/>
    <col min="11273" max="11521" width="10.81640625" customWidth="1"/>
    <col min="11522" max="11522" width="18.36328125" bestFit="1" customWidth="1"/>
    <col min="11523" max="11523" width="10.81640625" customWidth="1"/>
    <col min="11524" max="11524" width="18.453125" bestFit="1" customWidth="1"/>
    <col min="11525" max="11526" width="10.81640625" customWidth="1"/>
    <col min="11527" max="11527" width="18.453125" bestFit="1" customWidth="1"/>
    <col min="11528" max="11528" width="25.6328125" bestFit="1" customWidth="1"/>
    <col min="11529" max="11777" width="10.81640625" customWidth="1"/>
    <col min="11778" max="11778" width="18.36328125" bestFit="1" customWidth="1"/>
    <col min="11779" max="11779" width="10.81640625" customWidth="1"/>
    <col min="11780" max="11780" width="18.453125" bestFit="1" customWidth="1"/>
    <col min="11781" max="11782" width="10.81640625" customWidth="1"/>
    <col min="11783" max="11783" width="18.453125" bestFit="1" customWidth="1"/>
    <col min="11784" max="11784" width="25.6328125" bestFit="1" customWidth="1"/>
    <col min="11785" max="12033" width="10.81640625" customWidth="1"/>
    <col min="12034" max="12034" width="18.36328125" bestFit="1" customWidth="1"/>
    <col min="12035" max="12035" width="10.81640625" customWidth="1"/>
    <col min="12036" max="12036" width="18.453125" bestFit="1" customWidth="1"/>
    <col min="12037" max="12038" width="10.81640625" customWidth="1"/>
    <col min="12039" max="12039" width="18.453125" bestFit="1" customWidth="1"/>
    <col min="12040" max="12040" width="25.6328125" bestFit="1" customWidth="1"/>
    <col min="12041" max="12289" width="10.81640625" customWidth="1"/>
    <col min="12290" max="12290" width="18.36328125" bestFit="1" customWidth="1"/>
    <col min="12291" max="12291" width="10.81640625" customWidth="1"/>
    <col min="12292" max="12292" width="18.453125" bestFit="1" customWidth="1"/>
    <col min="12293" max="12294" width="10.81640625" customWidth="1"/>
    <col min="12295" max="12295" width="18.453125" bestFit="1" customWidth="1"/>
    <col min="12296" max="12296" width="25.6328125" bestFit="1" customWidth="1"/>
    <col min="12297" max="12545" width="10.81640625" customWidth="1"/>
    <col min="12546" max="12546" width="18.36328125" bestFit="1" customWidth="1"/>
    <col min="12547" max="12547" width="10.81640625" customWidth="1"/>
    <col min="12548" max="12548" width="18.453125" bestFit="1" customWidth="1"/>
    <col min="12549" max="12550" width="10.81640625" customWidth="1"/>
    <col min="12551" max="12551" width="18.453125" bestFit="1" customWidth="1"/>
    <col min="12552" max="12552" width="25.6328125" bestFit="1" customWidth="1"/>
    <col min="12553" max="12801" width="10.81640625" customWidth="1"/>
    <col min="12802" max="12802" width="18.36328125" bestFit="1" customWidth="1"/>
    <col min="12803" max="12803" width="10.81640625" customWidth="1"/>
    <col min="12804" max="12804" width="18.453125" bestFit="1" customWidth="1"/>
    <col min="12805" max="12806" width="10.81640625" customWidth="1"/>
    <col min="12807" max="12807" width="18.453125" bestFit="1" customWidth="1"/>
    <col min="12808" max="12808" width="25.6328125" bestFit="1" customWidth="1"/>
    <col min="12809" max="13057" width="10.81640625" customWidth="1"/>
    <col min="13058" max="13058" width="18.36328125" bestFit="1" customWidth="1"/>
    <col min="13059" max="13059" width="10.81640625" customWidth="1"/>
    <col min="13060" max="13060" width="18.453125" bestFit="1" customWidth="1"/>
    <col min="13061" max="13062" width="10.81640625" customWidth="1"/>
    <col min="13063" max="13063" width="18.453125" bestFit="1" customWidth="1"/>
    <col min="13064" max="13064" width="25.6328125" bestFit="1" customWidth="1"/>
    <col min="13065" max="13313" width="10.81640625" customWidth="1"/>
    <col min="13314" max="13314" width="18.36328125" bestFit="1" customWidth="1"/>
    <col min="13315" max="13315" width="10.81640625" customWidth="1"/>
    <col min="13316" max="13316" width="18.453125" bestFit="1" customWidth="1"/>
    <col min="13317" max="13318" width="10.81640625" customWidth="1"/>
    <col min="13319" max="13319" width="18.453125" bestFit="1" customWidth="1"/>
    <col min="13320" max="13320" width="25.6328125" bestFit="1" customWidth="1"/>
    <col min="13321" max="13569" width="10.81640625" customWidth="1"/>
    <col min="13570" max="13570" width="18.36328125" bestFit="1" customWidth="1"/>
    <col min="13571" max="13571" width="10.81640625" customWidth="1"/>
    <col min="13572" max="13572" width="18.453125" bestFit="1" customWidth="1"/>
    <col min="13573" max="13574" width="10.81640625" customWidth="1"/>
    <col min="13575" max="13575" width="18.453125" bestFit="1" customWidth="1"/>
    <col min="13576" max="13576" width="25.6328125" bestFit="1" customWidth="1"/>
    <col min="13577" max="13825" width="10.81640625" customWidth="1"/>
    <col min="13826" max="13826" width="18.36328125" bestFit="1" customWidth="1"/>
    <col min="13827" max="13827" width="10.81640625" customWidth="1"/>
    <col min="13828" max="13828" width="18.453125" bestFit="1" customWidth="1"/>
    <col min="13829" max="13830" width="10.81640625" customWidth="1"/>
    <col min="13831" max="13831" width="18.453125" bestFit="1" customWidth="1"/>
    <col min="13832" max="13832" width="25.6328125" bestFit="1" customWidth="1"/>
    <col min="13833" max="14081" width="10.81640625" customWidth="1"/>
    <col min="14082" max="14082" width="18.36328125" bestFit="1" customWidth="1"/>
    <col min="14083" max="14083" width="10.81640625" customWidth="1"/>
    <col min="14084" max="14084" width="18.453125" bestFit="1" customWidth="1"/>
    <col min="14085" max="14086" width="10.81640625" customWidth="1"/>
    <col min="14087" max="14087" width="18.453125" bestFit="1" customWidth="1"/>
    <col min="14088" max="14088" width="25.6328125" bestFit="1" customWidth="1"/>
    <col min="14089" max="14337" width="10.81640625" customWidth="1"/>
    <col min="14338" max="14338" width="18.36328125" bestFit="1" customWidth="1"/>
    <col min="14339" max="14339" width="10.81640625" customWidth="1"/>
    <col min="14340" max="14340" width="18.453125" bestFit="1" customWidth="1"/>
    <col min="14341" max="14342" width="10.81640625" customWidth="1"/>
    <col min="14343" max="14343" width="18.453125" bestFit="1" customWidth="1"/>
    <col min="14344" max="14344" width="25.6328125" bestFit="1" customWidth="1"/>
    <col min="14345" max="14593" width="10.81640625" customWidth="1"/>
    <col min="14594" max="14594" width="18.36328125" bestFit="1" customWidth="1"/>
    <col min="14595" max="14595" width="10.81640625" customWidth="1"/>
    <col min="14596" max="14596" width="18.453125" bestFit="1" customWidth="1"/>
    <col min="14597" max="14598" width="10.81640625" customWidth="1"/>
    <col min="14599" max="14599" width="18.453125" bestFit="1" customWidth="1"/>
    <col min="14600" max="14600" width="25.6328125" bestFit="1" customWidth="1"/>
    <col min="14601" max="14849" width="10.81640625" customWidth="1"/>
    <col min="14850" max="14850" width="18.36328125" bestFit="1" customWidth="1"/>
    <col min="14851" max="14851" width="10.81640625" customWidth="1"/>
    <col min="14852" max="14852" width="18.453125" bestFit="1" customWidth="1"/>
    <col min="14853" max="14854" width="10.81640625" customWidth="1"/>
    <col min="14855" max="14855" width="18.453125" bestFit="1" customWidth="1"/>
    <col min="14856" max="14856" width="25.6328125" bestFit="1" customWidth="1"/>
    <col min="14857" max="15105" width="10.81640625" customWidth="1"/>
    <col min="15106" max="15106" width="18.36328125" bestFit="1" customWidth="1"/>
    <col min="15107" max="15107" width="10.81640625" customWidth="1"/>
    <col min="15108" max="15108" width="18.453125" bestFit="1" customWidth="1"/>
    <col min="15109" max="15110" width="10.81640625" customWidth="1"/>
    <col min="15111" max="15111" width="18.453125" bestFit="1" customWidth="1"/>
    <col min="15112" max="15112" width="25.6328125" bestFit="1" customWidth="1"/>
    <col min="15113" max="15361" width="10.81640625" customWidth="1"/>
    <col min="15362" max="15362" width="18.36328125" bestFit="1" customWidth="1"/>
    <col min="15363" max="15363" width="10.81640625" customWidth="1"/>
    <col min="15364" max="15364" width="18.453125" bestFit="1" customWidth="1"/>
    <col min="15365" max="15366" width="10.81640625" customWidth="1"/>
    <col min="15367" max="15367" width="18.453125" bestFit="1" customWidth="1"/>
    <col min="15368" max="15368" width="25.6328125" bestFit="1" customWidth="1"/>
    <col min="15369" max="15617" width="10.81640625" customWidth="1"/>
    <col min="15618" max="15618" width="18.36328125" bestFit="1" customWidth="1"/>
    <col min="15619" max="15619" width="10.81640625" customWidth="1"/>
    <col min="15620" max="15620" width="18.453125" bestFit="1" customWidth="1"/>
    <col min="15621" max="15622" width="10.81640625" customWidth="1"/>
    <col min="15623" max="15623" width="18.453125" bestFit="1" customWidth="1"/>
    <col min="15624" max="15624" width="25.6328125" bestFit="1" customWidth="1"/>
    <col min="15625" max="15873" width="10.81640625" customWidth="1"/>
    <col min="15874" max="15874" width="18.36328125" bestFit="1" customWidth="1"/>
    <col min="15875" max="15875" width="10.81640625" customWidth="1"/>
    <col min="15876" max="15876" width="18.453125" bestFit="1" customWidth="1"/>
    <col min="15877" max="15878" width="10.81640625" customWidth="1"/>
    <col min="15879" max="15879" width="18.453125" bestFit="1" customWidth="1"/>
    <col min="15880" max="15880" width="25.6328125" bestFit="1" customWidth="1"/>
    <col min="15881" max="16129" width="10.81640625" customWidth="1"/>
    <col min="16130" max="16130" width="18.36328125" bestFit="1" customWidth="1"/>
    <col min="16131" max="16131" width="10.81640625" customWidth="1"/>
    <col min="16132" max="16132" width="18.453125" bestFit="1" customWidth="1"/>
    <col min="16133" max="16134" width="10.81640625" customWidth="1"/>
    <col min="16135" max="16135" width="18.453125" bestFit="1" customWidth="1"/>
    <col min="16136" max="16136" width="25.6328125" bestFit="1" customWidth="1"/>
    <col min="16137" max="16384" width="10.81640625" customWidth="1"/>
  </cols>
  <sheetData>
    <row r="1" spans="1:8">
      <c r="A1" t="s">
        <v>9611</v>
      </c>
      <c r="B1" t="s">
        <v>9612</v>
      </c>
      <c r="C1" t="s">
        <v>9613</v>
      </c>
      <c r="D1" t="s">
        <v>9614</v>
      </c>
      <c r="E1" t="s">
        <v>27139</v>
      </c>
      <c r="G1" t="s">
        <v>552</v>
      </c>
      <c r="H1" t="s">
        <v>27142</v>
      </c>
    </row>
    <row r="2" spans="1:8">
      <c r="A2" t="s">
        <v>13411</v>
      </c>
      <c r="B2" t="s">
        <v>9618</v>
      </c>
      <c r="C2">
        <v>6447</v>
      </c>
      <c r="D2" t="s">
        <v>13412</v>
      </c>
      <c r="E2">
        <v>0</v>
      </c>
      <c r="G2" t="str">
        <f>D2</f>
        <v>2023-03-21T00:00:00</v>
      </c>
      <c r="H2">
        <f t="array" ref="H2">(SUM(IF(MOD(ROW(E2:$E$2209)-ROW(E2),24)=0,E2:$E$2209,0)))/91</f>
        <v>0</v>
      </c>
    </row>
    <row r="3" spans="1:8">
      <c r="A3" t="s">
        <v>13413</v>
      </c>
      <c r="B3" t="s">
        <v>9618</v>
      </c>
      <c r="C3">
        <v>6447</v>
      </c>
      <c r="D3" t="s">
        <v>13414</v>
      </c>
      <c r="E3">
        <v>0</v>
      </c>
      <c r="G3" t="str">
        <f t="shared" ref="G3:G25" si="0">D3</f>
        <v>2023-03-21T01:00:00</v>
      </c>
      <c r="H3">
        <f t="array" ref="H3">(SUM(IF(MOD(ROW(E3:$E$2209)-ROW(E3),24)=0,E3:$E$2209,0)))/91</f>
        <v>0</v>
      </c>
    </row>
    <row r="4" spans="1:8">
      <c r="A4" t="s">
        <v>13415</v>
      </c>
      <c r="B4" t="s">
        <v>9618</v>
      </c>
      <c r="C4">
        <v>6447</v>
      </c>
      <c r="D4" t="s">
        <v>13416</v>
      </c>
      <c r="E4">
        <v>0</v>
      </c>
      <c r="G4" t="str">
        <f t="shared" si="0"/>
        <v>2023-03-21T02:00:00</v>
      </c>
      <c r="H4">
        <f t="array" ref="H4">(SUM(IF(MOD(ROW(E4:$E$2209)-ROW(E4),24)=0,E4:$E$2209,0)))/91</f>
        <v>0</v>
      </c>
    </row>
    <row r="5" spans="1:8">
      <c r="A5" t="s">
        <v>13417</v>
      </c>
      <c r="B5" t="s">
        <v>9618</v>
      </c>
      <c r="C5">
        <v>6447</v>
      </c>
      <c r="D5" t="s">
        <v>13418</v>
      </c>
      <c r="E5">
        <v>0</v>
      </c>
      <c r="G5" t="str">
        <f t="shared" si="0"/>
        <v>2023-03-21T03:00:00</v>
      </c>
      <c r="H5">
        <f t="array" ref="H5">(SUM(IF(MOD(ROW(E5:$E$2209)-ROW(E5),24)=0,E5:$E$2209,0)))/91</f>
        <v>0</v>
      </c>
    </row>
    <row r="6" spans="1:8">
      <c r="A6" t="s">
        <v>13419</v>
      </c>
      <c r="B6" t="s">
        <v>9618</v>
      </c>
      <c r="C6">
        <v>6447</v>
      </c>
      <c r="D6" t="s">
        <v>13420</v>
      </c>
      <c r="E6">
        <v>0</v>
      </c>
      <c r="G6" t="str">
        <f t="shared" si="0"/>
        <v>2023-03-21T04:00:00</v>
      </c>
      <c r="H6">
        <f t="array" ref="H6">(SUM(IF(MOD(ROW(E6:$E$2209)-ROW(E6),24)=0,E6:$E$2209,0)))/91</f>
        <v>0.61318681318681345</v>
      </c>
    </row>
    <row r="7" spans="1:8">
      <c r="A7" t="s">
        <v>13421</v>
      </c>
      <c r="B7" t="s">
        <v>9618</v>
      </c>
      <c r="C7">
        <v>6447</v>
      </c>
      <c r="D7" t="s">
        <v>13422</v>
      </c>
      <c r="E7">
        <v>0</v>
      </c>
      <c r="G7" t="str">
        <f t="shared" si="0"/>
        <v>2023-03-21T05:00:00</v>
      </c>
      <c r="H7">
        <f t="array" ref="H7">(SUM(IF(MOD(ROW(E7:$E$2209)-ROW(E7),24)=0,E7:$E$2209,0)))/91</f>
        <v>25.55098901098901</v>
      </c>
    </row>
    <row r="8" spans="1:8">
      <c r="A8" t="s">
        <v>13423</v>
      </c>
      <c r="B8" t="s">
        <v>9618</v>
      </c>
      <c r="C8">
        <v>6447</v>
      </c>
      <c r="D8" t="s">
        <v>13424</v>
      </c>
      <c r="E8">
        <v>1.5</v>
      </c>
      <c r="G8" t="str">
        <f t="shared" si="0"/>
        <v>2023-03-21T06:00:00</v>
      </c>
      <c r="H8">
        <f t="array" ref="H8">(SUM(IF(MOD(ROW(E8:$E$2209)-ROW(E8),24)=0,E8:$E$2209,0)))/91</f>
        <v>126.9914285714286</v>
      </c>
    </row>
    <row r="9" spans="1:8">
      <c r="A9" t="s">
        <v>13425</v>
      </c>
      <c r="B9" t="s">
        <v>9618</v>
      </c>
      <c r="C9">
        <v>6447</v>
      </c>
      <c r="D9" t="s">
        <v>13426</v>
      </c>
      <c r="E9">
        <v>4.45</v>
      </c>
      <c r="G9" t="str">
        <f t="shared" si="0"/>
        <v>2023-03-21T07:00:00</v>
      </c>
      <c r="H9">
        <f t="array" ref="H9">(SUM(IF(MOD(ROW(E9:$E$2209)-ROW(E9),24)=0,E9:$E$2209,0)))/91</f>
        <v>245.20901098901084</v>
      </c>
    </row>
    <row r="10" spans="1:8">
      <c r="A10" t="s">
        <v>13427</v>
      </c>
      <c r="B10" t="s">
        <v>9618</v>
      </c>
      <c r="C10">
        <v>6447</v>
      </c>
      <c r="D10" t="s">
        <v>13428</v>
      </c>
      <c r="E10">
        <v>10.46</v>
      </c>
      <c r="G10" t="str">
        <f t="shared" si="0"/>
        <v>2023-03-21T08:00:00</v>
      </c>
      <c r="H10">
        <f t="array" ref="H10">(SUM(IF(MOD(ROW(E10:$E$2209)-ROW(E10),24)=0,E10:$E$2209,0)))/91</f>
        <v>323.23472527472518</v>
      </c>
    </row>
    <row r="11" spans="1:8">
      <c r="A11" t="s">
        <v>13429</v>
      </c>
      <c r="B11" t="s">
        <v>9618</v>
      </c>
      <c r="C11">
        <v>6447</v>
      </c>
      <c r="D11" t="s">
        <v>13430</v>
      </c>
      <c r="E11">
        <v>4.66</v>
      </c>
      <c r="G11" t="str">
        <f t="shared" si="0"/>
        <v>2023-03-21T09:00:00</v>
      </c>
      <c r="H11">
        <f t="array" ref="H11">(SUM(IF(MOD(ROW(E11:$E$2209)-ROW(E11),24)=0,E11:$E$2209,0)))/91</f>
        <v>334.85395604395609</v>
      </c>
    </row>
    <row r="12" spans="1:8">
      <c r="A12" t="s">
        <v>13431</v>
      </c>
      <c r="B12" t="s">
        <v>9618</v>
      </c>
      <c r="C12">
        <v>6447</v>
      </c>
      <c r="D12" t="s">
        <v>13432</v>
      </c>
      <c r="E12">
        <v>6.5</v>
      </c>
      <c r="G12" t="str">
        <f t="shared" si="0"/>
        <v>2023-03-21T10:00:00</v>
      </c>
      <c r="H12">
        <f t="array" ref="H12">(SUM(IF(MOD(ROW(E12:$E$2209)-ROW(E12),24)=0,E12:$E$2209,0)))/91</f>
        <v>375.15637362637358</v>
      </c>
    </row>
    <row r="13" spans="1:8">
      <c r="A13" t="s">
        <v>13433</v>
      </c>
      <c r="B13" t="s">
        <v>9618</v>
      </c>
      <c r="C13">
        <v>6447</v>
      </c>
      <c r="D13" t="s">
        <v>13434</v>
      </c>
      <c r="E13">
        <v>58.08</v>
      </c>
      <c r="G13" t="str">
        <f t="shared" si="0"/>
        <v>2023-03-21T11:00:00</v>
      </c>
      <c r="H13">
        <f t="array" ref="H13">(SUM(IF(MOD(ROW(E13:$E$2209)-ROW(E13),24)=0,E13:$E$2209,0)))/91</f>
        <v>333.69285714285712</v>
      </c>
    </row>
    <row r="14" spans="1:8">
      <c r="A14" t="s">
        <v>13435</v>
      </c>
      <c r="B14" t="s">
        <v>9618</v>
      </c>
      <c r="C14">
        <v>6447</v>
      </c>
      <c r="D14" t="s">
        <v>13436</v>
      </c>
      <c r="E14">
        <v>163.58000000000001</v>
      </c>
      <c r="G14" t="str">
        <f t="shared" si="0"/>
        <v>2023-03-21T12:00:00</v>
      </c>
      <c r="H14">
        <f t="array" ref="H14">(SUM(IF(MOD(ROW(E14:$E$2209)-ROW(E14),24)=0,E14:$E$2209,0)))/91</f>
        <v>329.80021978021972</v>
      </c>
    </row>
    <row r="15" spans="1:8">
      <c r="A15" t="s">
        <v>13437</v>
      </c>
      <c r="B15" t="s">
        <v>9618</v>
      </c>
      <c r="C15">
        <v>6447</v>
      </c>
      <c r="D15" t="s">
        <v>13438</v>
      </c>
      <c r="E15">
        <v>16.54</v>
      </c>
      <c r="G15" t="str">
        <f t="shared" si="0"/>
        <v>2023-03-21T13:00:00</v>
      </c>
      <c r="H15">
        <f t="array" ref="H15">(SUM(IF(MOD(ROW(E15:$E$2209)-ROW(E15),24)=0,E15:$E$2209,0)))/91</f>
        <v>335.49329670329672</v>
      </c>
    </row>
    <row r="16" spans="1:8">
      <c r="A16" t="s">
        <v>13439</v>
      </c>
      <c r="B16" t="s">
        <v>9618</v>
      </c>
      <c r="C16">
        <v>6447</v>
      </c>
      <c r="D16" t="s">
        <v>13440</v>
      </c>
      <c r="E16">
        <v>9.2200000000000006</v>
      </c>
      <c r="G16" t="str">
        <f t="shared" si="0"/>
        <v>2023-03-21T14:00:00</v>
      </c>
      <c r="H16">
        <f t="array" ref="H16">(SUM(IF(MOD(ROW(E16:$E$2209)-ROW(E16),24)=0,E16:$E$2209,0)))/91</f>
        <v>332.4097802197802</v>
      </c>
    </row>
    <row r="17" spans="1:8">
      <c r="A17" t="s">
        <v>13441</v>
      </c>
      <c r="B17" t="s">
        <v>9618</v>
      </c>
      <c r="C17">
        <v>6447</v>
      </c>
      <c r="D17" t="s">
        <v>13442</v>
      </c>
      <c r="E17">
        <v>6.96</v>
      </c>
      <c r="G17" t="str">
        <f t="shared" si="0"/>
        <v>2023-03-21T15:00:00</v>
      </c>
      <c r="H17">
        <f t="array" ref="H17">(SUM(IF(MOD(ROW(E17:$E$2209)-ROW(E17),24)=0,E17:$E$2209,0)))/91</f>
        <v>345.47923076923075</v>
      </c>
    </row>
    <row r="18" spans="1:8">
      <c r="A18" t="s">
        <v>13443</v>
      </c>
      <c r="B18" t="s">
        <v>9618</v>
      </c>
      <c r="C18">
        <v>6447</v>
      </c>
      <c r="D18" t="s">
        <v>13444</v>
      </c>
      <c r="E18">
        <v>5.33</v>
      </c>
      <c r="G18" t="str">
        <f t="shared" si="0"/>
        <v>2023-03-21T16:00:00</v>
      </c>
      <c r="H18">
        <f t="array" ref="H18">(SUM(IF(MOD(ROW(E18:$E$2209)-ROW(E18),24)=0,E18:$E$2209,0)))/91</f>
        <v>283.00626373626375</v>
      </c>
    </row>
    <row r="19" spans="1:8">
      <c r="A19" t="s">
        <v>13445</v>
      </c>
      <c r="B19" t="s">
        <v>9618</v>
      </c>
      <c r="C19">
        <v>6447</v>
      </c>
      <c r="D19" t="s">
        <v>13446</v>
      </c>
      <c r="E19">
        <v>59.99</v>
      </c>
      <c r="G19" t="str">
        <f t="shared" si="0"/>
        <v>2023-03-21T17:00:00</v>
      </c>
      <c r="H19">
        <f t="array" ref="H19">(SUM(IF(MOD(ROW(E19:$E$2209)-ROW(E19),24)=0,E19:$E$2209,0)))/91</f>
        <v>238.65923076923079</v>
      </c>
    </row>
    <row r="20" spans="1:8">
      <c r="A20" t="s">
        <v>13447</v>
      </c>
      <c r="B20" t="s">
        <v>9618</v>
      </c>
      <c r="C20">
        <v>6447</v>
      </c>
      <c r="D20" t="s">
        <v>13448</v>
      </c>
      <c r="E20">
        <v>8.81</v>
      </c>
      <c r="G20" t="str">
        <f t="shared" si="0"/>
        <v>2023-03-21T18:00:00</v>
      </c>
      <c r="H20">
        <f t="array" ref="H20">(SUM(IF(MOD(ROW(E20:$E$2209)-ROW(E20),24)=0,E20:$E$2209,0)))/91</f>
        <v>174.14901098901097</v>
      </c>
    </row>
    <row r="21" spans="1:8">
      <c r="A21" t="s">
        <v>13449</v>
      </c>
      <c r="B21" t="s">
        <v>9618</v>
      </c>
      <c r="C21">
        <v>6447</v>
      </c>
      <c r="D21" t="s">
        <v>13450</v>
      </c>
      <c r="E21">
        <v>0</v>
      </c>
      <c r="G21" t="str">
        <f t="shared" si="0"/>
        <v>2023-03-21T19:00:00</v>
      </c>
      <c r="H21">
        <f t="array" ref="H21">(SUM(IF(MOD(ROW(E21:$E$2209)-ROW(E21),24)=0,E21:$E$2209,0)))/91</f>
        <v>64.260549450549448</v>
      </c>
    </row>
    <row r="22" spans="1:8">
      <c r="A22" t="s">
        <v>13451</v>
      </c>
      <c r="B22" t="s">
        <v>9618</v>
      </c>
      <c r="C22">
        <v>6447</v>
      </c>
      <c r="D22" t="s">
        <v>13452</v>
      </c>
      <c r="E22">
        <v>0</v>
      </c>
      <c r="G22" t="str">
        <f t="shared" si="0"/>
        <v>2023-03-21T20:00:00</v>
      </c>
      <c r="H22">
        <f t="array" ref="H22">(SUM(IF(MOD(ROW(E22:$E$2209)-ROW(E22),24)=0,E22:$E$2209,0)))/91</f>
        <v>1.4636263736263737</v>
      </c>
    </row>
    <row r="23" spans="1:8">
      <c r="A23" t="s">
        <v>13453</v>
      </c>
      <c r="B23" t="s">
        <v>9618</v>
      </c>
      <c r="C23">
        <v>6447</v>
      </c>
      <c r="D23" t="s">
        <v>13454</v>
      </c>
      <c r="E23">
        <v>0</v>
      </c>
      <c r="G23" t="str">
        <f t="shared" si="0"/>
        <v>2023-03-21T21:00:00</v>
      </c>
      <c r="H23">
        <f t="array" ref="H23">(SUM(IF(MOD(ROW(E23:$E$2209)-ROW(E23),24)=0,E23:$E$2209,0)))/91</f>
        <v>0</v>
      </c>
    </row>
    <row r="24" spans="1:8">
      <c r="A24" t="s">
        <v>13455</v>
      </c>
      <c r="B24" t="s">
        <v>9618</v>
      </c>
      <c r="C24">
        <v>6447</v>
      </c>
      <c r="D24" t="s">
        <v>13456</v>
      </c>
      <c r="E24">
        <v>0</v>
      </c>
      <c r="G24" t="str">
        <f t="shared" si="0"/>
        <v>2023-03-21T22:00:00</v>
      </c>
      <c r="H24">
        <f t="array" ref="H24">(SUM(IF(MOD(ROW(E24:$E$2209)-ROW(E24),24)=0,E24:$E$2209,0)))/91</f>
        <v>0</v>
      </c>
    </row>
    <row r="25" spans="1:8">
      <c r="A25" t="s">
        <v>13457</v>
      </c>
      <c r="B25" t="s">
        <v>9618</v>
      </c>
      <c r="C25">
        <v>6447</v>
      </c>
      <c r="D25" t="s">
        <v>13458</v>
      </c>
      <c r="E25">
        <v>0</v>
      </c>
      <c r="G25" t="str">
        <f t="shared" si="0"/>
        <v>2023-03-21T23:00:00</v>
      </c>
      <c r="H25">
        <f t="array" ref="H25">(SUM(IF(MOD(ROW(E25:$E$2209)-ROW(E25),24)=0,E25:$E$2209,0)))/91</f>
        <v>0</v>
      </c>
    </row>
    <row r="26" spans="1:8">
      <c r="A26" t="s">
        <v>13459</v>
      </c>
      <c r="B26" t="s">
        <v>9618</v>
      </c>
      <c r="C26">
        <v>6447</v>
      </c>
      <c r="D26" t="s">
        <v>13460</v>
      </c>
      <c r="E26">
        <v>0</v>
      </c>
    </row>
    <row r="27" spans="1:8">
      <c r="A27" t="s">
        <v>13461</v>
      </c>
      <c r="B27" t="s">
        <v>9618</v>
      </c>
      <c r="C27">
        <v>6447</v>
      </c>
      <c r="D27" t="s">
        <v>13462</v>
      </c>
      <c r="E27">
        <v>0</v>
      </c>
    </row>
    <row r="28" spans="1:8">
      <c r="A28" t="s">
        <v>13463</v>
      </c>
      <c r="B28" t="s">
        <v>9618</v>
      </c>
      <c r="C28">
        <v>6447</v>
      </c>
      <c r="D28" t="s">
        <v>13464</v>
      </c>
      <c r="E28">
        <v>0</v>
      </c>
    </row>
    <row r="29" spans="1:8">
      <c r="A29" t="s">
        <v>13465</v>
      </c>
      <c r="B29" t="s">
        <v>9618</v>
      </c>
      <c r="C29">
        <v>6447</v>
      </c>
      <c r="D29" t="s">
        <v>13466</v>
      </c>
      <c r="E29">
        <v>0</v>
      </c>
    </row>
    <row r="30" spans="1:8">
      <c r="A30" t="s">
        <v>13467</v>
      </c>
      <c r="B30" t="s">
        <v>9618</v>
      </c>
      <c r="C30">
        <v>6447</v>
      </c>
      <c r="D30" t="s">
        <v>13468</v>
      </c>
      <c r="E30">
        <v>0</v>
      </c>
    </row>
    <row r="31" spans="1:8">
      <c r="A31" t="s">
        <v>13469</v>
      </c>
      <c r="B31" t="s">
        <v>9618</v>
      </c>
      <c r="C31">
        <v>6447</v>
      </c>
      <c r="D31" t="s">
        <v>13470</v>
      </c>
      <c r="E31">
        <v>0</v>
      </c>
    </row>
    <row r="32" spans="1:8">
      <c r="A32" t="s">
        <v>13471</v>
      </c>
      <c r="B32" t="s">
        <v>9618</v>
      </c>
      <c r="C32">
        <v>6447</v>
      </c>
      <c r="D32" t="s">
        <v>13472</v>
      </c>
      <c r="E32">
        <v>1.48</v>
      </c>
    </row>
    <row r="33" spans="1:5">
      <c r="A33" t="s">
        <v>13473</v>
      </c>
      <c r="B33" t="s">
        <v>9618</v>
      </c>
      <c r="C33">
        <v>6447</v>
      </c>
      <c r="D33" t="s">
        <v>13474</v>
      </c>
      <c r="E33">
        <v>14.89</v>
      </c>
    </row>
    <row r="34" spans="1:5">
      <c r="A34" t="s">
        <v>13475</v>
      </c>
      <c r="B34" t="s">
        <v>9618</v>
      </c>
      <c r="C34">
        <v>6447</v>
      </c>
      <c r="D34" t="s">
        <v>13476</v>
      </c>
      <c r="E34">
        <v>93.69</v>
      </c>
    </row>
    <row r="35" spans="1:5">
      <c r="A35" t="s">
        <v>13477</v>
      </c>
      <c r="B35" t="s">
        <v>9618</v>
      </c>
      <c r="C35">
        <v>6447</v>
      </c>
      <c r="D35" t="s">
        <v>13478</v>
      </c>
      <c r="E35">
        <v>61.33</v>
      </c>
    </row>
    <row r="36" spans="1:5">
      <c r="A36" t="s">
        <v>13479</v>
      </c>
      <c r="B36" t="s">
        <v>9618</v>
      </c>
      <c r="C36">
        <v>6447</v>
      </c>
      <c r="D36" t="s">
        <v>13480</v>
      </c>
      <c r="E36">
        <v>4.9000000000000004</v>
      </c>
    </row>
    <row r="37" spans="1:5">
      <c r="A37" t="s">
        <v>13481</v>
      </c>
      <c r="B37" t="s">
        <v>9618</v>
      </c>
      <c r="C37">
        <v>6447</v>
      </c>
      <c r="D37" t="s">
        <v>13482</v>
      </c>
      <c r="E37">
        <v>4.87</v>
      </c>
    </row>
    <row r="38" spans="1:5">
      <c r="A38" t="s">
        <v>13483</v>
      </c>
      <c r="B38" t="s">
        <v>9618</v>
      </c>
      <c r="C38">
        <v>6447</v>
      </c>
      <c r="D38" t="s">
        <v>13484</v>
      </c>
      <c r="E38">
        <v>5.13</v>
      </c>
    </row>
    <row r="39" spans="1:5">
      <c r="A39" t="s">
        <v>13485</v>
      </c>
      <c r="B39" t="s">
        <v>9618</v>
      </c>
      <c r="C39">
        <v>6447</v>
      </c>
      <c r="D39" t="s">
        <v>13486</v>
      </c>
      <c r="E39">
        <v>4.5599999999999996</v>
      </c>
    </row>
    <row r="40" spans="1:5">
      <c r="A40" t="s">
        <v>13487</v>
      </c>
      <c r="B40" t="s">
        <v>9618</v>
      </c>
      <c r="C40">
        <v>6447</v>
      </c>
      <c r="D40" t="s">
        <v>13488</v>
      </c>
      <c r="E40">
        <v>4.5599999999999996</v>
      </c>
    </row>
    <row r="41" spans="1:5">
      <c r="A41" t="s">
        <v>13489</v>
      </c>
      <c r="B41" t="s">
        <v>9618</v>
      </c>
      <c r="C41">
        <v>6447</v>
      </c>
      <c r="D41" t="s">
        <v>13490</v>
      </c>
      <c r="E41">
        <v>4.55</v>
      </c>
    </row>
    <row r="42" spans="1:5">
      <c r="A42" t="s">
        <v>13491</v>
      </c>
      <c r="B42" t="s">
        <v>9618</v>
      </c>
      <c r="C42">
        <v>6447</v>
      </c>
      <c r="D42" t="s">
        <v>13492</v>
      </c>
      <c r="E42">
        <v>4.5199999999999996</v>
      </c>
    </row>
    <row r="43" spans="1:5">
      <c r="A43" t="s">
        <v>13493</v>
      </c>
      <c r="B43" t="s">
        <v>9618</v>
      </c>
      <c r="C43">
        <v>6447</v>
      </c>
      <c r="D43" t="s">
        <v>13494</v>
      </c>
      <c r="E43">
        <v>4.53</v>
      </c>
    </row>
    <row r="44" spans="1:5">
      <c r="A44" t="s">
        <v>13495</v>
      </c>
      <c r="B44" t="s">
        <v>9618</v>
      </c>
      <c r="C44">
        <v>6447</v>
      </c>
      <c r="D44" t="s">
        <v>13496</v>
      </c>
      <c r="E44">
        <v>4.53</v>
      </c>
    </row>
    <row r="45" spans="1:5">
      <c r="A45" t="s">
        <v>13497</v>
      </c>
      <c r="B45" t="s">
        <v>9618</v>
      </c>
      <c r="C45">
        <v>6447</v>
      </c>
      <c r="D45" t="s">
        <v>13498</v>
      </c>
      <c r="E45">
        <v>0</v>
      </c>
    </row>
    <row r="46" spans="1:5">
      <c r="A46" t="s">
        <v>13499</v>
      </c>
      <c r="B46" t="s">
        <v>9618</v>
      </c>
      <c r="C46">
        <v>6447</v>
      </c>
      <c r="D46" t="s">
        <v>13500</v>
      </c>
      <c r="E46">
        <v>0</v>
      </c>
    </row>
    <row r="47" spans="1:5">
      <c r="A47" t="s">
        <v>13501</v>
      </c>
      <c r="B47" t="s">
        <v>9618</v>
      </c>
      <c r="C47">
        <v>6447</v>
      </c>
      <c r="D47" t="s">
        <v>13502</v>
      </c>
      <c r="E47">
        <v>0</v>
      </c>
    </row>
    <row r="48" spans="1:5">
      <c r="A48" t="s">
        <v>13503</v>
      </c>
      <c r="B48" t="s">
        <v>9618</v>
      </c>
      <c r="C48">
        <v>6447</v>
      </c>
      <c r="D48" t="s">
        <v>13504</v>
      </c>
      <c r="E48">
        <v>0</v>
      </c>
    </row>
    <row r="49" spans="1:5">
      <c r="A49" t="s">
        <v>13505</v>
      </c>
      <c r="B49" t="s">
        <v>9618</v>
      </c>
      <c r="C49">
        <v>6447</v>
      </c>
      <c r="D49" t="s">
        <v>13506</v>
      </c>
      <c r="E49">
        <v>0</v>
      </c>
    </row>
    <row r="50" spans="1:5">
      <c r="A50" t="s">
        <v>13507</v>
      </c>
      <c r="B50" t="s">
        <v>9618</v>
      </c>
      <c r="C50">
        <v>6447</v>
      </c>
      <c r="D50" t="s">
        <v>13508</v>
      </c>
      <c r="E50">
        <v>0</v>
      </c>
    </row>
    <row r="51" spans="1:5">
      <c r="A51" t="s">
        <v>13509</v>
      </c>
      <c r="B51" t="s">
        <v>9618</v>
      </c>
      <c r="C51">
        <v>6447</v>
      </c>
      <c r="D51" t="s">
        <v>13510</v>
      </c>
      <c r="E51">
        <v>0</v>
      </c>
    </row>
    <row r="52" spans="1:5">
      <c r="A52" t="s">
        <v>13511</v>
      </c>
      <c r="B52" t="s">
        <v>9618</v>
      </c>
      <c r="C52">
        <v>6447</v>
      </c>
      <c r="D52" t="s">
        <v>13512</v>
      </c>
      <c r="E52">
        <v>0</v>
      </c>
    </row>
    <row r="53" spans="1:5">
      <c r="A53" t="s">
        <v>13513</v>
      </c>
      <c r="B53" t="s">
        <v>9618</v>
      </c>
      <c r="C53">
        <v>6447</v>
      </c>
      <c r="D53" t="s">
        <v>13514</v>
      </c>
      <c r="E53">
        <v>0</v>
      </c>
    </row>
    <row r="54" spans="1:5">
      <c r="A54" t="s">
        <v>13515</v>
      </c>
      <c r="B54" t="s">
        <v>9618</v>
      </c>
      <c r="C54">
        <v>6447</v>
      </c>
      <c r="D54" t="s">
        <v>13516</v>
      </c>
      <c r="E54">
        <v>0</v>
      </c>
    </row>
    <row r="55" spans="1:5">
      <c r="A55" t="s">
        <v>13517</v>
      </c>
      <c r="B55" t="s">
        <v>9618</v>
      </c>
      <c r="C55">
        <v>6447</v>
      </c>
      <c r="D55" t="s">
        <v>13518</v>
      </c>
      <c r="E55">
        <v>0</v>
      </c>
    </row>
    <row r="56" spans="1:5">
      <c r="A56" t="s">
        <v>13519</v>
      </c>
      <c r="B56" t="s">
        <v>9618</v>
      </c>
      <c r="C56">
        <v>6447</v>
      </c>
      <c r="D56" t="s">
        <v>13520</v>
      </c>
      <c r="E56">
        <v>1.54</v>
      </c>
    </row>
    <row r="57" spans="1:5">
      <c r="A57" t="s">
        <v>13521</v>
      </c>
      <c r="B57" t="s">
        <v>9618</v>
      </c>
      <c r="C57">
        <v>6447</v>
      </c>
      <c r="D57" t="s">
        <v>13522</v>
      </c>
      <c r="E57">
        <v>4.59</v>
      </c>
    </row>
    <row r="58" spans="1:5">
      <c r="A58" t="s">
        <v>13523</v>
      </c>
      <c r="B58" t="s">
        <v>9618</v>
      </c>
      <c r="C58">
        <v>6447</v>
      </c>
      <c r="D58" t="s">
        <v>13524</v>
      </c>
      <c r="E58">
        <v>4.5999999999999996</v>
      </c>
    </row>
    <row r="59" spans="1:5">
      <c r="A59" t="s">
        <v>13525</v>
      </c>
      <c r="B59" t="s">
        <v>9618</v>
      </c>
      <c r="C59">
        <v>6447</v>
      </c>
      <c r="D59" t="s">
        <v>13526</v>
      </c>
      <c r="E59">
        <v>4.7300000000000004</v>
      </c>
    </row>
    <row r="60" spans="1:5">
      <c r="A60" t="s">
        <v>13527</v>
      </c>
      <c r="B60" t="s">
        <v>9618</v>
      </c>
      <c r="C60">
        <v>6447</v>
      </c>
      <c r="D60" t="s">
        <v>13528</v>
      </c>
      <c r="E60">
        <v>65.31</v>
      </c>
    </row>
    <row r="61" spans="1:5">
      <c r="A61" t="s">
        <v>13529</v>
      </c>
      <c r="B61" t="s">
        <v>9618</v>
      </c>
      <c r="C61">
        <v>6447</v>
      </c>
      <c r="D61" t="s">
        <v>13530</v>
      </c>
      <c r="E61">
        <v>34.86</v>
      </c>
    </row>
    <row r="62" spans="1:5">
      <c r="A62" t="s">
        <v>13531</v>
      </c>
      <c r="B62" t="s">
        <v>9618</v>
      </c>
      <c r="C62">
        <v>6447</v>
      </c>
      <c r="D62" t="s">
        <v>13532</v>
      </c>
      <c r="E62">
        <v>170.13</v>
      </c>
    </row>
    <row r="63" spans="1:5">
      <c r="A63" t="s">
        <v>13533</v>
      </c>
      <c r="B63" t="s">
        <v>9618</v>
      </c>
      <c r="C63">
        <v>6447</v>
      </c>
      <c r="D63" t="s">
        <v>13534</v>
      </c>
      <c r="E63">
        <v>283.08</v>
      </c>
    </row>
    <row r="64" spans="1:5">
      <c r="A64" t="s">
        <v>13535</v>
      </c>
      <c r="B64" t="s">
        <v>9618</v>
      </c>
      <c r="C64">
        <v>6447</v>
      </c>
      <c r="D64" t="s">
        <v>13536</v>
      </c>
      <c r="E64">
        <v>208.38</v>
      </c>
    </row>
    <row r="65" spans="1:5">
      <c r="A65" t="s">
        <v>13537</v>
      </c>
      <c r="B65" t="s">
        <v>9618</v>
      </c>
      <c r="C65">
        <v>6447</v>
      </c>
      <c r="D65" t="s">
        <v>13538</v>
      </c>
      <c r="E65">
        <v>80.180000000000007</v>
      </c>
    </row>
    <row r="66" spans="1:5">
      <c r="A66" t="s">
        <v>13539</v>
      </c>
      <c r="B66" t="s">
        <v>9618</v>
      </c>
      <c r="C66">
        <v>6447</v>
      </c>
      <c r="D66" t="s">
        <v>13540</v>
      </c>
      <c r="E66">
        <v>108.68</v>
      </c>
    </row>
    <row r="67" spans="1:5">
      <c r="A67" t="s">
        <v>13541</v>
      </c>
      <c r="B67" t="s">
        <v>9618</v>
      </c>
      <c r="C67">
        <v>6447</v>
      </c>
      <c r="D67" t="s">
        <v>13542</v>
      </c>
      <c r="E67">
        <v>144.76</v>
      </c>
    </row>
    <row r="68" spans="1:5">
      <c r="A68" t="s">
        <v>13543</v>
      </c>
      <c r="B68" t="s">
        <v>9618</v>
      </c>
      <c r="C68">
        <v>6447</v>
      </c>
      <c r="D68" t="s">
        <v>13544</v>
      </c>
      <c r="E68">
        <v>4.67</v>
      </c>
    </row>
    <row r="69" spans="1:5">
      <c r="A69" t="s">
        <v>13545</v>
      </c>
      <c r="B69" t="s">
        <v>9618</v>
      </c>
      <c r="C69">
        <v>6447</v>
      </c>
      <c r="D69" t="s">
        <v>13546</v>
      </c>
      <c r="E69">
        <v>0</v>
      </c>
    </row>
    <row r="70" spans="1:5">
      <c r="A70" t="s">
        <v>13547</v>
      </c>
      <c r="B70" t="s">
        <v>9618</v>
      </c>
      <c r="C70">
        <v>6447</v>
      </c>
      <c r="D70" t="s">
        <v>13548</v>
      </c>
      <c r="E70">
        <v>0</v>
      </c>
    </row>
    <row r="71" spans="1:5">
      <c r="A71" t="s">
        <v>13549</v>
      </c>
      <c r="B71" t="s">
        <v>9618</v>
      </c>
      <c r="C71">
        <v>6447</v>
      </c>
      <c r="D71" t="s">
        <v>13550</v>
      </c>
      <c r="E71">
        <v>0</v>
      </c>
    </row>
    <row r="72" spans="1:5">
      <c r="A72" t="s">
        <v>13551</v>
      </c>
      <c r="B72" t="s">
        <v>9618</v>
      </c>
      <c r="C72">
        <v>6447</v>
      </c>
      <c r="D72" t="s">
        <v>13552</v>
      </c>
      <c r="E72">
        <v>0</v>
      </c>
    </row>
    <row r="73" spans="1:5">
      <c r="A73" t="s">
        <v>13553</v>
      </c>
      <c r="B73" t="s">
        <v>9618</v>
      </c>
      <c r="C73">
        <v>6447</v>
      </c>
      <c r="D73" t="s">
        <v>13554</v>
      </c>
      <c r="E73">
        <v>0</v>
      </c>
    </row>
    <row r="74" spans="1:5">
      <c r="A74" t="s">
        <v>13555</v>
      </c>
      <c r="B74" t="s">
        <v>9618</v>
      </c>
      <c r="C74">
        <v>6447</v>
      </c>
      <c r="D74" t="s">
        <v>13556</v>
      </c>
      <c r="E74">
        <v>0</v>
      </c>
    </row>
    <row r="75" spans="1:5">
      <c r="A75" t="s">
        <v>13557</v>
      </c>
      <c r="B75" t="s">
        <v>9618</v>
      </c>
      <c r="C75">
        <v>6447</v>
      </c>
      <c r="D75" t="s">
        <v>13558</v>
      </c>
      <c r="E75">
        <v>0</v>
      </c>
    </row>
    <row r="76" spans="1:5">
      <c r="A76" t="s">
        <v>13559</v>
      </c>
      <c r="B76" t="s">
        <v>9618</v>
      </c>
      <c r="C76">
        <v>6447</v>
      </c>
      <c r="D76" t="s">
        <v>13560</v>
      </c>
      <c r="E76">
        <v>0</v>
      </c>
    </row>
    <row r="77" spans="1:5">
      <c r="A77" t="s">
        <v>13561</v>
      </c>
      <c r="B77" t="s">
        <v>9618</v>
      </c>
      <c r="C77">
        <v>6447</v>
      </c>
      <c r="D77" t="s">
        <v>13562</v>
      </c>
      <c r="E77">
        <v>0</v>
      </c>
    </row>
    <row r="78" spans="1:5">
      <c r="A78" t="s">
        <v>13563</v>
      </c>
      <c r="B78" t="s">
        <v>9618</v>
      </c>
      <c r="C78">
        <v>6447</v>
      </c>
      <c r="D78" t="s">
        <v>13564</v>
      </c>
      <c r="E78">
        <v>0</v>
      </c>
    </row>
    <row r="79" spans="1:5">
      <c r="A79" t="s">
        <v>13565</v>
      </c>
      <c r="B79" t="s">
        <v>9618</v>
      </c>
      <c r="C79">
        <v>6447</v>
      </c>
      <c r="D79" t="s">
        <v>13566</v>
      </c>
      <c r="E79">
        <v>0</v>
      </c>
    </row>
    <row r="80" spans="1:5">
      <c r="A80" t="s">
        <v>13567</v>
      </c>
      <c r="B80" t="s">
        <v>9618</v>
      </c>
      <c r="C80">
        <v>6447</v>
      </c>
      <c r="D80" t="s">
        <v>13568</v>
      </c>
      <c r="E80">
        <v>2.1</v>
      </c>
    </row>
    <row r="81" spans="1:5">
      <c r="A81" t="s">
        <v>13569</v>
      </c>
      <c r="B81" t="s">
        <v>9618</v>
      </c>
      <c r="C81">
        <v>6447</v>
      </c>
      <c r="D81" t="s">
        <v>13570</v>
      </c>
      <c r="E81">
        <v>32.19</v>
      </c>
    </row>
    <row r="82" spans="1:5">
      <c r="A82" t="s">
        <v>13571</v>
      </c>
      <c r="B82" t="s">
        <v>9618</v>
      </c>
      <c r="C82">
        <v>6447</v>
      </c>
      <c r="D82" t="s">
        <v>13572</v>
      </c>
      <c r="E82">
        <v>73.25</v>
      </c>
    </row>
    <row r="83" spans="1:5">
      <c r="A83" t="s">
        <v>13573</v>
      </c>
      <c r="B83" t="s">
        <v>9618</v>
      </c>
      <c r="C83">
        <v>6447</v>
      </c>
      <c r="D83" t="s">
        <v>13574</v>
      </c>
      <c r="E83">
        <v>315.39999999999998</v>
      </c>
    </row>
    <row r="84" spans="1:5">
      <c r="A84" t="s">
        <v>13575</v>
      </c>
      <c r="B84" t="s">
        <v>9618</v>
      </c>
      <c r="C84">
        <v>6447</v>
      </c>
      <c r="D84" t="s">
        <v>13576</v>
      </c>
      <c r="E84">
        <v>174.66</v>
      </c>
    </row>
    <row r="85" spans="1:5">
      <c r="A85" t="s">
        <v>13577</v>
      </c>
      <c r="B85" t="s">
        <v>9618</v>
      </c>
      <c r="C85">
        <v>6447</v>
      </c>
      <c r="D85" t="s">
        <v>13578</v>
      </c>
      <c r="E85">
        <v>435.63</v>
      </c>
    </row>
    <row r="86" spans="1:5">
      <c r="A86" t="s">
        <v>13579</v>
      </c>
      <c r="B86" t="s">
        <v>9618</v>
      </c>
      <c r="C86">
        <v>6447</v>
      </c>
      <c r="D86" t="s">
        <v>13580</v>
      </c>
      <c r="E86">
        <v>244.66</v>
      </c>
    </row>
    <row r="87" spans="1:5">
      <c r="A87" t="s">
        <v>13581</v>
      </c>
      <c r="B87" t="s">
        <v>9618</v>
      </c>
      <c r="C87">
        <v>6447</v>
      </c>
      <c r="D87" t="s">
        <v>13582</v>
      </c>
      <c r="E87">
        <v>210.38</v>
      </c>
    </row>
    <row r="88" spans="1:5">
      <c r="A88" t="s">
        <v>13583</v>
      </c>
      <c r="B88" t="s">
        <v>9618</v>
      </c>
      <c r="C88">
        <v>6447</v>
      </c>
      <c r="D88" t="s">
        <v>13584</v>
      </c>
      <c r="E88">
        <v>209.9</v>
      </c>
    </row>
    <row r="89" spans="1:5">
      <c r="A89" t="s">
        <v>13585</v>
      </c>
      <c r="B89" t="s">
        <v>9618</v>
      </c>
      <c r="C89">
        <v>6447</v>
      </c>
      <c r="D89" t="s">
        <v>13586</v>
      </c>
      <c r="E89">
        <v>275.47000000000003</v>
      </c>
    </row>
    <row r="90" spans="1:5">
      <c r="A90" t="s">
        <v>13587</v>
      </c>
      <c r="B90" t="s">
        <v>9618</v>
      </c>
      <c r="C90">
        <v>6447</v>
      </c>
      <c r="D90" t="s">
        <v>13588</v>
      </c>
      <c r="E90">
        <v>440.74</v>
      </c>
    </row>
    <row r="91" spans="1:5">
      <c r="A91" t="s">
        <v>13589</v>
      </c>
      <c r="B91" t="s">
        <v>9618</v>
      </c>
      <c r="C91">
        <v>6447</v>
      </c>
      <c r="D91" t="s">
        <v>13590</v>
      </c>
      <c r="E91">
        <v>10.97</v>
      </c>
    </row>
    <row r="92" spans="1:5">
      <c r="A92" t="s">
        <v>13591</v>
      </c>
      <c r="B92" t="s">
        <v>9618</v>
      </c>
      <c r="C92">
        <v>6447</v>
      </c>
      <c r="D92" t="s">
        <v>13592</v>
      </c>
      <c r="E92">
        <v>7</v>
      </c>
    </row>
    <row r="93" spans="1:5">
      <c r="A93" t="s">
        <v>13593</v>
      </c>
      <c r="B93" t="s">
        <v>9618</v>
      </c>
      <c r="C93">
        <v>6447</v>
      </c>
      <c r="D93" t="s">
        <v>13594</v>
      </c>
      <c r="E93">
        <v>0</v>
      </c>
    </row>
    <row r="94" spans="1:5">
      <c r="A94" t="s">
        <v>13595</v>
      </c>
      <c r="B94" t="s">
        <v>9618</v>
      </c>
      <c r="C94">
        <v>6447</v>
      </c>
      <c r="D94" t="s">
        <v>13596</v>
      </c>
      <c r="E94">
        <v>0</v>
      </c>
    </row>
    <row r="95" spans="1:5">
      <c r="A95" t="s">
        <v>13597</v>
      </c>
      <c r="B95" t="s">
        <v>9618</v>
      </c>
      <c r="C95">
        <v>6447</v>
      </c>
      <c r="D95" t="s">
        <v>13598</v>
      </c>
      <c r="E95">
        <v>0</v>
      </c>
    </row>
    <row r="96" spans="1:5">
      <c r="A96" t="s">
        <v>13599</v>
      </c>
      <c r="B96" t="s">
        <v>9618</v>
      </c>
      <c r="C96">
        <v>6447</v>
      </c>
      <c r="D96" t="s">
        <v>13600</v>
      </c>
      <c r="E96">
        <v>0</v>
      </c>
    </row>
    <row r="97" spans="1:5">
      <c r="A97" t="s">
        <v>13601</v>
      </c>
      <c r="B97" t="s">
        <v>9618</v>
      </c>
      <c r="C97">
        <v>6447</v>
      </c>
      <c r="D97" t="s">
        <v>13602</v>
      </c>
      <c r="E97">
        <v>0</v>
      </c>
    </row>
    <row r="98" spans="1:5">
      <c r="A98" t="s">
        <v>13603</v>
      </c>
      <c r="B98" t="s">
        <v>9618</v>
      </c>
      <c r="C98">
        <v>6447</v>
      </c>
      <c r="D98" t="s">
        <v>13604</v>
      </c>
      <c r="E98">
        <v>0</v>
      </c>
    </row>
    <row r="99" spans="1:5">
      <c r="A99" t="s">
        <v>13605</v>
      </c>
      <c r="B99" t="s">
        <v>9618</v>
      </c>
      <c r="C99">
        <v>6447</v>
      </c>
      <c r="D99" t="s">
        <v>13606</v>
      </c>
      <c r="E99">
        <v>0</v>
      </c>
    </row>
    <row r="100" spans="1:5">
      <c r="A100" t="s">
        <v>13607</v>
      </c>
      <c r="B100" t="s">
        <v>9618</v>
      </c>
      <c r="C100">
        <v>6447</v>
      </c>
      <c r="D100" t="s">
        <v>13608</v>
      </c>
      <c r="E100">
        <v>0</v>
      </c>
    </row>
    <row r="101" spans="1:5">
      <c r="A101" t="s">
        <v>13609</v>
      </c>
      <c r="B101" t="s">
        <v>9618</v>
      </c>
      <c r="C101">
        <v>6447</v>
      </c>
      <c r="D101" t="s">
        <v>13610</v>
      </c>
      <c r="E101">
        <v>0</v>
      </c>
    </row>
    <row r="102" spans="1:5">
      <c r="A102" t="s">
        <v>13611</v>
      </c>
      <c r="B102" t="s">
        <v>9618</v>
      </c>
      <c r="C102">
        <v>6447</v>
      </c>
      <c r="D102" t="s">
        <v>13612</v>
      </c>
      <c r="E102">
        <v>0</v>
      </c>
    </row>
    <row r="103" spans="1:5">
      <c r="A103" t="s">
        <v>13613</v>
      </c>
      <c r="B103" t="s">
        <v>9618</v>
      </c>
      <c r="C103">
        <v>6447</v>
      </c>
      <c r="D103" t="s">
        <v>13614</v>
      </c>
      <c r="E103">
        <v>0</v>
      </c>
    </row>
    <row r="104" spans="1:5">
      <c r="A104" t="s">
        <v>13615</v>
      </c>
      <c r="B104" t="s">
        <v>9618</v>
      </c>
      <c r="C104">
        <v>6447</v>
      </c>
      <c r="D104" t="s">
        <v>13616</v>
      </c>
      <c r="E104">
        <v>2.2000000000000002</v>
      </c>
    </row>
    <row r="105" spans="1:5">
      <c r="A105" t="s">
        <v>13617</v>
      </c>
      <c r="B105" t="s">
        <v>9618</v>
      </c>
      <c r="C105">
        <v>6447</v>
      </c>
      <c r="D105" t="s">
        <v>13618</v>
      </c>
      <c r="E105">
        <v>21.98</v>
      </c>
    </row>
    <row r="106" spans="1:5">
      <c r="A106" t="s">
        <v>13619</v>
      </c>
      <c r="B106" t="s">
        <v>9618</v>
      </c>
      <c r="C106">
        <v>6447</v>
      </c>
      <c r="D106" t="s">
        <v>13620</v>
      </c>
      <c r="E106">
        <v>89.91</v>
      </c>
    </row>
    <row r="107" spans="1:5">
      <c r="A107" t="s">
        <v>13621</v>
      </c>
      <c r="B107" t="s">
        <v>9618</v>
      </c>
      <c r="C107">
        <v>6447</v>
      </c>
      <c r="D107" t="s">
        <v>13622</v>
      </c>
      <c r="E107">
        <v>11.74</v>
      </c>
    </row>
    <row r="108" spans="1:5">
      <c r="A108" t="s">
        <v>13623</v>
      </c>
      <c r="B108" t="s">
        <v>9618</v>
      </c>
      <c r="C108">
        <v>6447</v>
      </c>
      <c r="D108" t="s">
        <v>13624</v>
      </c>
      <c r="E108">
        <v>29.79</v>
      </c>
    </row>
    <row r="109" spans="1:5">
      <c r="A109" t="s">
        <v>13625</v>
      </c>
      <c r="B109" t="s">
        <v>9618</v>
      </c>
      <c r="C109">
        <v>6447</v>
      </c>
      <c r="D109" t="s">
        <v>13626</v>
      </c>
      <c r="E109">
        <v>203.49</v>
      </c>
    </row>
    <row r="110" spans="1:5">
      <c r="A110" t="s">
        <v>13627</v>
      </c>
      <c r="B110" t="s">
        <v>9618</v>
      </c>
      <c r="C110">
        <v>6447</v>
      </c>
      <c r="D110" t="s">
        <v>13628</v>
      </c>
      <c r="E110">
        <v>45.43</v>
      </c>
    </row>
    <row r="111" spans="1:5">
      <c r="A111" t="s">
        <v>13629</v>
      </c>
      <c r="B111" t="s">
        <v>9618</v>
      </c>
      <c r="C111">
        <v>6447</v>
      </c>
      <c r="D111" t="s">
        <v>13630</v>
      </c>
      <c r="E111">
        <v>10.76</v>
      </c>
    </row>
    <row r="112" spans="1:5">
      <c r="A112" t="s">
        <v>13631</v>
      </c>
      <c r="B112" t="s">
        <v>9618</v>
      </c>
      <c r="C112">
        <v>6447</v>
      </c>
      <c r="D112" t="s">
        <v>13632</v>
      </c>
      <c r="E112">
        <v>243.43</v>
      </c>
    </row>
    <row r="113" spans="1:5">
      <c r="A113" t="s">
        <v>13633</v>
      </c>
      <c r="B113" t="s">
        <v>9618</v>
      </c>
      <c r="C113">
        <v>6447</v>
      </c>
      <c r="D113" t="s">
        <v>13634</v>
      </c>
      <c r="E113">
        <v>246.4</v>
      </c>
    </row>
    <row r="114" spans="1:5">
      <c r="A114" t="s">
        <v>13635</v>
      </c>
      <c r="B114" t="s">
        <v>9618</v>
      </c>
      <c r="C114">
        <v>6447</v>
      </c>
      <c r="D114" t="s">
        <v>13636</v>
      </c>
      <c r="E114">
        <v>68.44</v>
      </c>
    </row>
    <row r="115" spans="1:5">
      <c r="A115" t="s">
        <v>13637</v>
      </c>
      <c r="B115" t="s">
        <v>9618</v>
      </c>
      <c r="C115">
        <v>6447</v>
      </c>
      <c r="D115" t="s">
        <v>13638</v>
      </c>
      <c r="E115">
        <v>5</v>
      </c>
    </row>
    <row r="116" spans="1:5">
      <c r="A116" t="s">
        <v>13639</v>
      </c>
      <c r="B116" t="s">
        <v>9618</v>
      </c>
      <c r="C116">
        <v>6447</v>
      </c>
      <c r="D116" t="s">
        <v>13640</v>
      </c>
      <c r="E116">
        <v>4.95</v>
      </c>
    </row>
    <row r="117" spans="1:5">
      <c r="A117" t="s">
        <v>13641</v>
      </c>
      <c r="B117" t="s">
        <v>9618</v>
      </c>
      <c r="C117">
        <v>6447</v>
      </c>
      <c r="D117" t="s">
        <v>13642</v>
      </c>
      <c r="E117">
        <v>0</v>
      </c>
    </row>
    <row r="118" spans="1:5">
      <c r="A118" t="s">
        <v>13643</v>
      </c>
      <c r="B118" t="s">
        <v>9618</v>
      </c>
      <c r="C118">
        <v>6447</v>
      </c>
      <c r="D118" t="s">
        <v>13644</v>
      </c>
      <c r="E118">
        <v>0</v>
      </c>
    </row>
    <row r="119" spans="1:5">
      <c r="A119" t="s">
        <v>13645</v>
      </c>
      <c r="B119" t="s">
        <v>9618</v>
      </c>
      <c r="C119">
        <v>6447</v>
      </c>
      <c r="D119" t="s">
        <v>13646</v>
      </c>
      <c r="E119">
        <v>0</v>
      </c>
    </row>
    <row r="120" spans="1:5">
      <c r="A120" t="s">
        <v>13647</v>
      </c>
      <c r="B120" t="s">
        <v>9618</v>
      </c>
      <c r="C120">
        <v>6447</v>
      </c>
      <c r="D120" t="s">
        <v>13648</v>
      </c>
      <c r="E120">
        <v>0</v>
      </c>
    </row>
    <row r="121" spans="1:5">
      <c r="A121" t="s">
        <v>13649</v>
      </c>
      <c r="B121" t="s">
        <v>9618</v>
      </c>
      <c r="C121">
        <v>6447</v>
      </c>
      <c r="D121" t="s">
        <v>13650</v>
      </c>
      <c r="E121">
        <v>0</v>
      </c>
    </row>
    <row r="122" spans="1:5">
      <c r="A122" t="s">
        <v>13651</v>
      </c>
      <c r="B122" t="s">
        <v>9618</v>
      </c>
      <c r="C122">
        <v>6447</v>
      </c>
      <c r="D122" t="s">
        <v>13652</v>
      </c>
      <c r="E122">
        <v>0</v>
      </c>
    </row>
    <row r="123" spans="1:5">
      <c r="A123" t="s">
        <v>13653</v>
      </c>
      <c r="B123" t="s">
        <v>9618</v>
      </c>
      <c r="C123">
        <v>6447</v>
      </c>
      <c r="D123" t="s">
        <v>13654</v>
      </c>
      <c r="E123">
        <v>0</v>
      </c>
    </row>
    <row r="124" spans="1:5">
      <c r="A124" t="s">
        <v>13655</v>
      </c>
      <c r="B124" t="s">
        <v>9618</v>
      </c>
      <c r="C124">
        <v>6447</v>
      </c>
      <c r="D124" t="s">
        <v>13656</v>
      </c>
      <c r="E124">
        <v>0</v>
      </c>
    </row>
    <row r="125" spans="1:5">
      <c r="A125" t="s">
        <v>13657</v>
      </c>
      <c r="B125" t="s">
        <v>9618</v>
      </c>
      <c r="C125">
        <v>6447</v>
      </c>
      <c r="D125" t="s">
        <v>13658</v>
      </c>
      <c r="E125">
        <v>0</v>
      </c>
    </row>
    <row r="126" spans="1:5">
      <c r="A126" t="s">
        <v>13659</v>
      </c>
      <c r="B126" t="s">
        <v>9618</v>
      </c>
      <c r="C126">
        <v>6447</v>
      </c>
      <c r="D126" t="s">
        <v>13660</v>
      </c>
      <c r="E126">
        <v>0</v>
      </c>
    </row>
    <row r="127" spans="1:5">
      <c r="A127" t="s">
        <v>13661</v>
      </c>
      <c r="B127" t="s">
        <v>9618</v>
      </c>
      <c r="C127">
        <v>6447</v>
      </c>
      <c r="D127" t="s">
        <v>13662</v>
      </c>
      <c r="E127">
        <v>0</v>
      </c>
    </row>
    <row r="128" spans="1:5">
      <c r="A128" t="s">
        <v>13663</v>
      </c>
      <c r="B128" t="s">
        <v>9618</v>
      </c>
      <c r="C128">
        <v>6447</v>
      </c>
      <c r="D128" t="s">
        <v>13664</v>
      </c>
      <c r="E128">
        <v>2.2200000000000002</v>
      </c>
    </row>
    <row r="129" spans="1:5">
      <c r="A129" t="s">
        <v>13665</v>
      </c>
      <c r="B129" t="s">
        <v>9618</v>
      </c>
      <c r="C129">
        <v>6447</v>
      </c>
      <c r="D129" t="s">
        <v>13666</v>
      </c>
      <c r="E129">
        <v>4.3899999999999997</v>
      </c>
    </row>
    <row r="130" spans="1:5">
      <c r="A130" t="s">
        <v>13667</v>
      </c>
      <c r="B130" t="s">
        <v>9618</v>
      </c>
      <c r="C130">
        <v>6447</v>
      </c>
      <c r="D130" t="s">
        <v>13668</v>
      </c>
      <c r="E130">
        <v>4.41</v>
      </c>
    </row>
    <row r="131" spans="1:5">
      <c r="A131" t="s">
        <v>13669</v>
      </c>
      <c r="B131" t="s">
        <v>9618</v>
      </c>
      <c r="C131">
        <v>6447</v>
      </c>
      <c r="D131" t="s">
        <v>13670</v>
      </c>
      <c r="E131">
        <v>4.45</v>
      </c>
    </row>
    <row r="132" spans="1:5">
      <c r="A132" t="s">
        <v>13671</v>
      </c>
      <c r="B132" t="s">
        <v>9618</v>
      </c>
      <c r="C132">
        <v>6447</v>
      </c>
      <c r="D132" t="s">
        <v>13672</v>
      </c>
      <c r="E132">
        <v>4.46</v>
      </c>
    </row>
    <row r="133" spans="1:5">
      <c r="A133" t="s">
        <v>13673</v>
      </c>
      <c r="B133" t="s">
        <v>9618</v>
      </c>
      <c r="C133">
        <v>6447</v>
      </c>
      <c r="D133" t="s">
        <v>13674</v>
      </c>
      <c r="E133">
        <v>4.47</v>
      </c>
    </row>
    <row r="134" spans="1:5">
      <c r="A134" t="s">
        <v>13675</v>
      </c>
      <c r="B134" t="s">
        <v>9618</v>
      </c>
      <c r="C134">
        <v>6447</v>
      </c>
      <c r="D134" t="s">
        <v>13676</v>
      </c>
      <c r="E134">
        <v>4.51</v>
      </c>
    </row>
    <row r="135" spans="1:5">
      <c r="A135" t="s">
        <v>13677</v>
      </c>
      <c r="B135" t="s">
        <v>9618</v>
      </c>
      <c r="C135">
        <v>6447</v>
      </c>
      <c r="D135" t="s">
        <v>13678</v>
      </c>
      <c r="E135">
        <v>4.74</v>
      </c>
    </row>
    <row r="136" spans="1:5">
      <c r="A136" t="s">
        <v>13679</v>
      </c>
      <c r="B136" t="s">
        <v>9618</v>
      </c>
      <c r="C136">
        <v>6447</v>
      </c>
      <c r="D136" t="s">
        <v>13680</v>
      </c>
      <c r="E136">
        <v>7.41</v>
      </c>
    </row>
    <row r="137" spans="1:5">
      <c r="A137" t="s">
        <v>13681</v>
      </c>
      <c r="B137" t="s">
        <v>9618</v>
      </c>
      <c r="C137">
        <v>6447</v>
      </c>
      <c r="D137" t="s">
        <v>13682</v>
      </c>
      <c r="E137">
        <v>5.3</v>
      </c>
    </row>
    <row r="138" spans="1:5">
      <c r="A138" t="s">
        <v>13683</v>
      </c>
      <c r="B138" t="s">
        <v>9618</v>
      </c>
      <c r="C138">
        <v>6447</v>
      </c>
      <c r="D138" t="s">
        <v>13684</v>
      </c>
      <c r="E138">
        <v>4.51</v>
      </c>
    </row>
    <row r="139" spans="1:5">
      <c r="A139" t="s">
        <v>13685</v>
      </c>
      <c r="B139" t="s">
        <v>9618</v>
      </c>
      <c r="C139">
        <v>6447</v>
      </c>
      <c r="D139" t="s">
        <v>13686</v>
      </c>
      <c r="E139">
        <v>4.49</v>
      </c>
    </row>
    <row r="140" spans="1:5">
      <c r="A140" t="s">
        <v>13687</v>
      </c>
      <c r="B140" t="s">
        <v>9618</v>
      </c>
      <c r="C140">
        <v>6447</v>
      </c>
      <c r="D140" t="s">
        <v>13688</v>
      </c>
      <c r="E140">
        <v>4.47</v>
      </c>
    </row>
    <row r="141" spans="1:5">
      <c r="A141" t="s">
        <v>13689</v>
      </c>
      <c r="B141" t="s">
        <v>9618</v>
      </c>
      <c r="C141">
        <v>6447</v>
      </c>
      <c r="D141" t="s">
        <v>13690</v>
      </c>
      <c r="E141">
        <v>0.75</v>
      </c>
    </row>
    <row r="142" spans="1:5">
      <c r="A142" t="s">
        <v>13691</v>
      </c>
      <c r="B142" t="s">
        <v>9618</v>
      </c>
      <c r="C142">
        <v>6447</v>
      </c>
      <c r="D142" t="s">
        <v>13692</v>
      </c>
      <c r="E142">
        <v>0</v>
      </c>
    </row>
    <row r="143" spans="1:5">
      <c r="A143" t="s">
        <v>13693</v>
      </c>
      <c r="B143" t="s">
        <v>9618</v>
      </c>
      <c r="C143">
        <v>6447</v>
      </c>
      <c r="D143" t="s">
        <v>13694</v>
      </c>
      <c r="E143">
        <v>0</v>
      </c>
    </row>
    <row r="144" spans="1:5">
      <c r="A144" t="s">
        <v>13695</v>
      </c>
      <c r="B144" t="s">
        <v>9618</v>
      </c>
      <c r="C144">
        <v>6447</v>
      </c>
      <c r="D144" t="s">
        <v>13696</v>
      </c>
      <c r="E144">
        <v>0</v>
      </c>
    </row>
    <row r="145" spans="1:5">
      <c r="A145" t="s">
        <v>13697</v>
      </c>
      <c r="B145" t="s">
        <v>9618</v>
      </c>
      <c r="C145">
        <v>6447</v>
      </c>
      <c r="D145" t="s">
        <v>13698</v>
      </c>
      <c r="E145">
        <v>0</v>
      </c>
    </row>
    <row r="146" spans="1:5">
      <c r="A146" t="s">
        <v>13699</v>
      </c>
      <c r="B146" t="s">
        <v>9618</v>
      </c>
      <c r="C146">
        <v>6447</v>
      </c>
      <c r="D146" t="s">
        <v>13700</v>
      </c>
      <c r="E146">
        <v>0</v>
      </c>
    </row>
    <row r="147" spans="1:5">
      <c r="A147" t="s">
        <v>13701</v>
      </c>
      <c r="B147" t="s">
        <v>9618</v>
      </c>
      <c r="C147">
        <v>6447</v>
      </c>
      <c r="D147" t="s">
        <v>13702</v>
      </c>
      <c r="E147">
        <v>0</v>
      </c>
    </row>
    <row r="148" spans="1:5">
      <c r="A148" t="s">
        <v>13703</v>
      </c>
      <c r="B148" t="s">
        <v>9618</v>
      </c>
      <c r="C148">
        <v>6447</v>
      </c>
      <c r="D148" t="s">
        <v>13704</v>
      </c>
      <c r="E148">
        <v>0</v>
      </c>
    </row>
    <row r="149" spans="1:5">
      <c r="A149" t="s">
        <v>13705</v>
      </c>
      <c r="B149" t="s">
        <v>9618</v>
      </c>
      <c r="C149">
        <v>6447</v>
      </c>
      <c r="D149" t="s">
        <v>13706</v>
      </c>
      <c r="E149">
        <v>0</v>
      </c>
    </row>
    <row r="150" spans="1:5">
      <c r="A150" t="s">
        <v>13707</v>
      </c>
      <c r="B150" t="s">
        <v>9618</v>
      </c>
      <c r="C150">
        <v>6447</v>
      </c>
      <c r="D150" t="s">
        <v>13708</v>
      </c>
      <c r="E150">
        <v>0</v>
      </c>
    </row>
    <row r="151" spans="1:5">
      <c r="A151" t="s">
        <v>13709</v>
      </c>
      <c r="B151" t="s">
        <v>9618</v>
      </c>
      <c r="C151">
        <v>6447</v>
      </c>
      <c r="D151" t="s">
        <v>13710</v>
      </c>
      <c r="E151">
        <v>0</v>
      </c>
    </row>
    <row r="152" spans="1:5">
      <c r="A152" t="s">
        <v>13711</v>
      </c>
      <c r="B152" t="s">
        <v>9618</v>
      </c>
      <c r="C152">
        <v>6447</v>
      </c>
      <c r="D152" t="s">
        <v>13712</v>
      </c>
      <c r="E152">
        <v>2.78</v>
      </c>
    </row>
    <row r="153" spans="1:5">
      <c r="A153" t="s">
        <v>13713</v>
      </c>
      <c r="B153" t="s">
        <v>9618</v>
      </c>
      <c r="C153">
        <v>6447</v>
      </c>
      <c r="D153" t="s">
        <v>13714</v>
      </c>
      <c r="E153">
        <v>60.69</v>
      </c>
    </row>
    <row r="154" spans="1:5">
      <c r="A154" t="s">
        <v>13715</v>
      </c>
      <c r="B154" t="s">
        <v>9618</v>
      </c>
      <c r="C154">
        <v>6447</v>
      </c>
      <c r="D154" t="s">
        <v>13716</v>
      </c>
      <c r="E154">
        <v>259.39</v>
      </c>
    </row>
    <row r="155" spans="1:5">
      <c r="A155" t="s">
        <v>13717</v>
      </c>
      <c r="B155" t="s">
        <v>9618</v>
      </c>
      <c r="C155">
        <v>6447</v>
      </c>
      <c r="D155" t="s">
        <v>13718</v>
      </c>
      <c r="E155">
        <v>501.51</v>
      </c>
    </row>
    <row r="156" spans="1:5">
      <c r="A156" t="s">
        <v>13719</v>
      </c>
      <c r="B156" t="s">
        <v>9618</v>
      </c>
      <c r="C156">
        <v>6447</v>
      </c>
      <c r="D156" t="s">
        <v>13720</v>
      </c>
      <c r="E156">
        <v>440</v>
      </c>
    </row>
    <row r="157" spans="1:5">
      <c r="A157" t="s">
        <v>13721</v>
      </c>
      <c r="B157" t="s">
        <v>9618</v>
      </c>
      <c r="C157">
        <v>6447</v>
      </c>
      <c r="D157" t="s">
        <v>13722</v>
      </c>
      <c r="E157">
        <v>84.51</v>
      </c>
    </row>
    <row r="158" spans="1:5">
      <c r="A158" t="s">
        <v>13723</v>
      </c>
      <c r="B158" t="s">
        <v>9618</v>
      </c>
      <c r="C158">
        <v>6447</v>
      </c>
      <c r="D158" t="s">
        <v>13724</v>
      </c>
      <c r="E158">
        <v>34.659999999999997</v>
      </c>
    </row>
    <row r="159" spans="1:5">
      <c r="A159" t="s">
        <v>13725</v>
      </c>
      <c r="B159" t="s">
        <v>9618</v>
      </c>
      <c r="C159">
        <v>6447</v>
      </c>
      <c r="D159" t="s">
        <v>13726</v>
      </c>
      <c r="E159">
        <v>374.53</v>
      </c>
    </row>
    <row r="160" spans="1:5">
      <c r="A160" t="s">
        <v>13727</v>
      </c>
      <c r="B160" t="s">
        <v>9618</v>
      </c>
      <c r="C160">
        <v>6447</v>
      </c>
      <c r="D160" t="s">
        <v>13728</v>
      </c>
      <c r="E160">
        <v>293.31</v>
      </c>
    </row>
    <row r="161" spans="1:5">
      <c r="A161" t="s">
        <v>13729</v>
      </c>
      <c r="B161" t="s">
        <v>9618</v>
      </c>
      <c r="C161">
        <v>6447</v>
      </c>
      <c r="D161" t="s">
        <v>13730</v>
      </c>
      <c r="E161">
        <v>283.79000000000002</v>
      </c>
    </row>
    <row r="162" spans="1:5">
      <c r="A162" t="s">
        <v>13731</v>
      </c>
      <c r="B162" t="s">
        <v>9618</v>
      </c>
      <c r="C162">
        <v>6447</v>
      </c>
      <c r="D162" t="s">
        <v>13732</v>
      </c>
      <c r="E162">
        <v>146.49</v>
      </c>
    </row>
    <row r="163" spans="1:5">
      <c r="A163" t="s">
        <v>13733</v>
      </c>
      <c r="B163" t="s">
        <v>9618</v>
      </c>
      <c r="C163">
        <v>6447</v>
      </c>
      <c r="D163" t="s">
        <v>13734</v>
      </c>
      <c r="E163">
        <v>80.459999999999994</v>
      </c>
    </row>
    <row r="164" spans="1:5">
      <c r="A164" t="s">
        <v>13735</v>
      </c>
      <c r="B164" t="s">
        <v>9618</v>
      </c>
      <c r="C164">
        <v>6447</v>
      </c>
      <c r="D164" t="s">
        <v>13736</v>
      </c>
      <c r="E164">
        <v>16.54</v>
      </c>
    </row>
    <row r="165" spans="1:5">
      <c r="A165" t="s">
        <v>13737</v>
      </c>
      <c r="B165" t="s">
        <v>9618</v>
      </c>
      <c r="C165">
        <v>6447</v>
      </c>
      <c r="D165" t="s">
        <v>13738</v>
      </c>
      <c r="E165">
        <v>0.74</v>
      </c>
    </row>
    <row r="166" spans="1:5">
      <c r="A166" t="s">
        <v>13739</v>
      </c>
      <c r="B166" t="s">
        <v>9618</v>
      </c>
      <c r="C166">
        <v>6447</v>
      </c>
      <c r="D166" t="s">
        <v>13740</v>
      </c>
      <c r="E166">
        <v>0</v>
      </c>
    </row>
    <row r="167" spans="1:5">
      <c r="A167" t="s">
        <v>13741</v>
      </c>
      <c r="B167" t="s">
        <v>9618</v>
      </c>
      <c r="C167">
        <v>6447</v>
      </c>
      <c r="D167" t="s">
        <v>13742</v>
      </c>
      <c r="E167">
        <v>0</v>
      </c>
    </row>
    <row r="168" spans="1:5">
      <c r="A168" t="s">
        <v>13743</v>
      </c>
      <c r="B168" t="s">
        <v>9618</v>
      </c>
      <c r="C168">
        <v>6447</v>
      </c>
      <c r="D168" t="s">
        <v>13744</v>
      </c>
      <c r="E168">
        <v>0</v>
      </c>
    </row>
    <row r="169" spans="1:5">
      <c r="A169" t="s">
        <v>13745</v>
      </c>
      <c r="B169" t="s">
        <v>9618</v>
      </c>
      <c r="C169">
        <v>6447</v>
      </c>
      <c r="D169" t="s">
        <v>13746</v>
      </c>
      <c r="E169">
        <v>0</v>
      </c>
    </row>
    <row r="170" spans="1:5">
      <c r="A170" t="s">
        <v>13747</v>
      </c>
      <c r="B170" t="s">
        <v>9618</v>
      </c>
      <c r="C170">
        <v>6447</v>
      </c>
      <c r="D170" t="s">
        <v>13748</v>
      </c>
      <c r="E170">
        <v>0</v>
      </c>
    </row>
    <row r="171" spans="1:5">
      <c r="A171" t="s">
        <v>13749</v>
      </c>
      <c r="B171" t="s">
        <v>9618</v>
      </c>
      <c r="C171">
        <v>6447</v>
      </c>
      <c r="D171" t="s">
        <v>13750</v>
      </c>
      <c r="E171">
        <v>0</v>
      </c>
    </row>
    <row r="172" spans="1:5">
      <c r="A172" t="s">
        <v>13751</v>
      </c>
      <c r="B172" t="s">
        <v>9618</v>
      </c>
      <c r="C172">
        <v>6447</v>
      </c>
      <c r="D172" t="s">
        <v>13752</v>
      </c>
      <c r="E172">
        <v>0</v>
      </c>
    </row>
    <row r="173" spans="1:5">
      <c r="A173" t="s">
        <v>13753</v>
      </c>
      <c r="B173" t="s">
        <v>9618</v>
      </c>
      <c r="C173">
        <v>6447</v>
      </c>
      <c r="D173" t="s">
        <v>13754</v>
      </c>
      <c r="E173">
        <v>0</v>
      </c>
    </row>
    <row r="174" spans="1:5">
      <c r="A174" t="s">
        <v>13755</v>
      </c>
      <c r="B174" t="s">
        <v>9618</v>
      </c>
      <c r="C174">
        <v>6447</v>
      </c>
      <c r="D174" t="s">
        <v>13756</v>
      </c>
      <c r="E174">
        <v>0</v>
      </c>
    </row>
    <row r="175" spans="1:5">
      <c r="A175" t="s">
        <v>13757</v>
      </c>
      <c r="B175" t="s">
        <v>9618</v>
      </c>
      <c r="C175">
        <v>6447</v>
      </c>
      <c r="D175" t="s">
        <v>13758</v>
      </c>
      <c r="E175">
        <v>0</v>
      </c>
    </row>
    <row r="176" spans="1:5">
      <c r="A176" t="s">
        <v>13759</v>
      </c>
      <c r="B176" t="s">
        <v>9618</v>
      </c>
      <c r="C176">
        <v>6447</v>
      </c>
      <c r="D176" t="s">
        <v>13760</v>
      </c>
      <c r="E176">
        <v>8.8000000000000007</v>
      </c>
    </row>
    <row r="177" spans="1:5">
      <c r="A177" t="s">
        <v>13761</v>
      </c>
      <c r="B177" t="s">
        <v>9618</v>
      </c>
      <c r="C177">
        <v>6447</v>
      </c>
      <c r="D177" t="s">
        <v>13762</v>
      </c>
      <c r="E177">
        <v>50.49</v>
      </c>
    </row>
    <row r="178" spans="1:5">
      <c r="A178" t="s">
        <v>13763</v>
      </c>
      <c r="B178" t="s">
        <v>9618</v>
      </c>
      <c r="C178">
        <v>6447</v>
      </c>
      <c r="D178" t="s">
        <v>13764</v>
      </c>
      <c r="E178">
        <v>31.63</v>
      </c>
    </row>
    <row r="179" spans="1:5">
      <c r="A179" t="s">
        <v>13765</v>
      </c>
      <c r="B179" t="s">
        <v>9618</v>
      </c>
      <c r="C179">
        <v>6447</v>
      </c>
      <c r="D179" t="s">
        <v>13766</v>
      </c>
      <c r="E179">
        <v>130.94</v>
      </c>
    </row>
    <row r="180" spans="1:5">
      <c r="A180" t="s">
        <v>13767</v>
      </c>
      <c r="B180" t="s">
        <v>9618</v>
      </c>
      <c r="C180">
        <v>6447</v>
      </c>
      <c r="D180" t="s">
        <v>13768</v>
      </c>
      <c r="E180">
        <v>490.19</v>
      </c>
    </row>
    <row r="181" spans="1:5">
      <c r="A181" t="s">
        <v>13769</v>
      </c>
      <c r="B181" t="s">
        <v>9618</v>
      </c>
      <c r="C181">
        <v>6447</v>
      </c>
      <c r="D181" t="s">
        <v>13770</v>
      </c>
      <c r="E181">
        <v>154.5</v>
      </c>
    </row>
    <row r="182" spans="1:5">
      <c r="A182" t="s">
        <v>13771</v>
      </c>
      <c r="B182" t="s">
        <v>9618</v>
      </c>
      <c r="C182">
        <v>6447</v>
      </c>
      <c r="D182" t="s">
        <v>13772</v>
      </c>
      <c r="E182">
        <v>226.12</v>
      </c>
    </row>
    <row r="183" spans="1:5">
      <c r="A183" t="s">
        <v>13773</v>
      </c>
      <c r="B183" t="s">
        <v>9618</v>
      </c>
      <c r="C183">
        <v>6447</v>
      </c>
      <c r="D183" t="s">
        <v>13774</v>
      </c>
      <c r="E183">
        <v>133.21</v>
      </c>
    </row>
    <row r="184" spans="1:5">
      <c r="A184" t="s">
        <v>13775</v>
      </c>
      <c r="B184" t="s">
        <v>9618</v>
      </c>
      <c r="C184">
        <v>6447</v>
      </c>
      <c r="D184" t="s">
        <v>13776</v>
      </c>
      <c r="E184">
        <v>4.87</v>
      </c>
    </row>
    <row r="185" spans="1:5">
      <c r="A185" t="s">
        <v>13777</v>
      </c>
      <c r="B185" t="s">
        <v>9618</v>
      </c>
      <c r="C185">
        <v>6447</v>
      </c>
      <c r="D185" t="s">
        <v>13778</v>
      </c>
      <c r="E185">
        <v>4.63</v>
      </c>
    </row>
    <row r="186" spans="1:5">
      <c r="A186" t="s">
        <v>13779</v>
      </c>
      <c r="B186" t="s">
        <v>9618</v>
      </c>
      <c r="C186">
        <v>6447</v>
      </c>
      <c r="D186" t="s">
        <v>13780</v>
      </c>
      <c r="E186">
        <v>4.5599999999999996</v>
      </c>
    </row>
    <row r="187" spans="1:5">
      <c r="A187" t="s">
        <v>13781</v>
      </c>
      <c r="B187" t="s">
        <v>9618</v>
      </c>
      <c r="C187">
        <v>6447</v>
      </c>
      <c r="D187" t="s">
        <v>13782</v>
      </c>
      <c r="E187">
        <v>4.4400000000000004</v>
      </c>
    </row>
    <row r="188" spans="1:5">
      <c r="A188" t="s">
        <v>13783</v>
      </c>
      <c r="B188" t="s">
        <v>9618</v>
      </c>
      <c r="C188">
        <v>6447</v>
      </c>
      <c r="D188" t="s">
        <v>13784</v>
      </c>
      <c r="E188">
        <v>4.33</v>
      </c>
    </row>
    <row r="189" spans="1:5">
      <c r="A189" t="s">
        <v>13785</v>
      </c>
      <c r="B189" t="s">
        <v>9618</v>
      </c>
      <c r="C189">
        <v>6447</v>
      </c>
      <c r="D189" t="s">
        <v>13786</v>
      </c>
      <c r="E189">
        <v>0.72</v>
      </c>
    </row>
    <row r="190" spans="1:5">
      <c r="A190" t="s">
        <v>13787</v>
      </c>
      <c r="B190" t="s">
        <v>9618</v>
      </c>
      <c r="C190">
        <v>6447</v>
      </c>
      <c r="D190" t="s">
        <v>13788</v>
      </c>
      <c r="E190">
        <v>0</v>
      </c>
    </row>
    <row r="191" spans="1:5">
      <c r="A191" t="s">
        <v>13789</v>
      </c>
      <c r="B191" t="s">
        <v>9618</v>
      </c>
      <c r="C191">
        <v>6447</v>
      </c>
      <c r="D191" t="s">
        <v>13790</v>
      </c>
      <c r="E191">
        <v>0</v>
      </c>
    </row>
    <row r="192" spans="1:5">
      <c r="A192" t="s">
        <v>13791</v>
      </c>
      <c r="B192" t="s">
        <v>9618</v>
      </c>
      <c r="C192">
        <v>6447</v>
      </c>
      <c r="D192" t="s">
        <v>13792</v>
      </c>
      <c r="E192">
        <v>0</v>
      </c>
    </row>
    <row r="193" spans="1:5">
      <c r="A193" t="s">
        <v>13793</v>
      </c>
      <c r="B193" t="s">
        <v>9618</v>
      </c>
      <c r="C193">
        <v>6447</v>
      </c>
      <c r="D193" t="s">
        <v>13794</v>
      </c>
      <c r="E193">
        <v>0</v>
      </c>
    </row>
    <row r="194" spans="1:5">
      <c r="A194" t="s">
        <v>13795</v>
      </c>
      <c r="B194" t="s">
        <v>9618</v>
      </c>
      <c r="C194">
        <v>6447</v>
      </c>
      <c r="D194" t="s">
        <v>13796</v>
      </c>
      <c r="E194">
        <v>0</v>
      </c>
    </row>
    <row r="195" spans="1:5">
      <c r="A195" t="s">
        <v>13797</v>
      </c>
      <c r="B195" t="s">
        <v>9618</v>
      </c>
      <c r="C195">
        <v>6447</v>
      </c>
      <c r="D195" t="s">
        <v>13798</v>
      </c>
      <c r="E195">
        <v>0</v>
      </c>
    </row>
    <row r="196" spans="1:5">
      <c r="A196" t="s">
        <v>13799</v>
      </c>
      <c r="B196" t="s">
        <v>9618</v>
      </c>
      <c r="C196">
        <v>6447</v>
      </c>
      <c r="D196" t="s">
        <v>13800</v>
      </c>
      <c r="E196">
        <v>0</v>
      </c>
    </row>
    <row r="197" spans="1:5">
      <c r="A197" t="s">
        <v>13801</v>
      </c>
      <c r="B197" t="s">
        <v>9618</v>
      </c>
      <c r="C197">
        <v>6447</v>
      </c>
      <c r="D197" t="s">
        <v>13802</v>
      </c>
      <c r="E197">
        <v>0</v>
      </c>
    </row>
    <row r="198" spans="1:5">
      <c r="A198" t="s">
        <v>13803</v>
      </c>
      <c r="B198" t="s">
        <v>9618</v>
      </c>
      <c r="C198">
        <v>6447</v>
      </c>
      <c r="D198" t="s">
        <v>13804</v>
      </c>
      <c r="E198">
        <v>0</v>
      </c>
    </row>
    <row r="199" spans="1:5">
      <c r="A199" t="s">
        <v>13805</v>
      </c>
      <c r="B199" t="s">
        <v>9618</v>
      </c>
      <c r="C199">
        <v>6447</v>
      </c>
      <c r="D199" t="s">
        <v>13806</v>
      </c>
      <c r="E199">
        <v>0</v>
      </c>
    </row>
    <row r="200" spans="1:5">
      <c r="A200" t="s">
        <v>13807</v>
      </c>
      <c r="B200" t="s">
        <v>9618</v>
      </c>
      <c r="C200">
        <v>6447</v>
      </c>
      <c r="D200" t="s">
        <v>13808</v>
      </c>
      <c r="E200">
        <v>2.27</v>
      </c>
    </row>
    <row r="201" spans="1:5">
      <c r="A201" t="s">
        <v>13809</v>
      </c>
      <c r="B201" t="s">
        <v>9618</v>
      </c>
      <c r="C201">
        <v>6447</v>
      </c>
      <c r="D201" t="s">
        <v>13810</v>
      </c>
      <c r="E201">
        <v>4.5599999999999996</v>
      </c>
    </row>
    <row r="202" spans="1:5">
      <c r="A202" t="s">
        <v>13811</v>
      </c>
      <c r="B202" t="s">
        <v>9618</v>
      </c>
      <c r="C202">
        <v>6447</v>
      </c>
      <c r="D202" t="s">
        <v>13812</v>
      </c>
      <c r="E202">
        <v>4.5999999999999996</v>
      </c>
    </row>
    <row r="203" spans="1:5">
      <c r="A203" t="s">
        <v>13813</v>
      </c>
      <c r="B203" t="s">
        <v>9618</v>
      </c>
      <c r="C203">
        <v>6447</v>
      </c>
      <c r="D203" t="s">
        <v>13814</v>
      </c>
      <c r="E203">
        <v>5.41</v>
      </c>
    </row>
    <row r="204" spans="1:5">
      <c r="A204" t="s">
        <v>13815</v>
      </c>
      <c r="B204" t="s">
        <v>9618</v>
      </c>
      <c r="C204">
        <v>6447</v>
      </c>
      <c r="D204" t="s">
        <v>13816</v>
      </c>
      <c r="E204">
        <v>16.399999999999999</v>
      </c>
    </row>
    <row r="205" spans="1:5">
      <c r="A205" t="s">
        <v>13817</v>
      </c>
      <c r="B205" t="s">
        <v>9618</v>
      </c>
      <c r="C205">
        <v>6447</v>
      </c>
      <c r="D205" t="s">
        <v>13818</v>
      </c>
      <c r="E205">
        <v>120.61</v>
      </c>
    </row>
    <row r="206" spans="1:5">
      <c r="A206" t="s">
        <v>13819</v>
      </c>
      <c r="B206" t="s">
        <v>9618</v>
      </c>
      <c r="C206">
        <v>6447</v>
      </c>
      <c r="D206" t="s">
        <v>13820</v>
      </c>
      <c r="E206">
        <v>4.9400000000000004</v>
      </c>
    </row>
    <row r="207" spans="1:5">
      <c r="A207" t="s">
        <v>13821</v>
      </c>
      <c r="B207" t="s">
        <v>9618</v>
      </c>
      <c r="C207">
        <v>6447</v>
      </c>
      <c r="D207" t="s">
        <v>13822</v>
      </c>
      <c r="E207">
        <v>30.93</v>
      </c>
    </row>
    <row r="208" spans="1:5">
      <c r="A208" t="s">
        <v>13823</v>
      </c>
      <c r="B208" t="s">
        <v>9618</v>
      </c>
      <c r="C208">
        <v>6447</v>
      </c>
      <c r="D208" t="s">
        <v>13824</v>
      </c>
      <c r="E208">
        <v>66.25</v>
      </c>
    </row>
    <row r="209" spans="1:5">
      <c r="A209" t="s">
        <v>13825</v>
      </c>
      <c r="B209" t="s">
        <v>9618</v>
      </c>
      <c r="C209">
        <v>6447</v>
      </c>
      <c r="D209" t="s">
        <v>13826</v>
      </c>
      <c r="E209">
        <v>26.07</v>
      </c>
    </row>
    <row r="210" spans="1:5">
      <c r="A210" t="s">
        <v>13827</v>
      </c>
      <c r="B210" t="s">
        <v>9618</v>
      </c>
      <c r="C210">
        <v>6447</v>
      </c>
      <c r="D210" t="s">
        <v>13828</v>
      </c>
      <c r="E210">
        <v>13.47</v>
      </c>
    </row>
    <row r="211" spans="1:5">
      <c r="A211" t="s">
        <v>13829</v>
      </c>
      <c r="B211" t="s">
        <v>9618</v>
      </c>
      <c r="C211">
        <v>6447</v>
      </c>
      <c r="D211" t="s">
        <v>13830</v>
      </c>
      <c r="E211">
        <v>4.72</v>
      </c>
    </row>
    <row r="212" spans="1:5">
      <c r="A212" t="s">
        <v>13831</v>
      </c>
      <c r="B212" t="s">
        <v>9618</v>
      </c>
      <c r="C212">
        <v>6447</v>
      </c>
      <c r="D212" t="s">
        <v>13832</v>
      </c>
      <c r="E212">
        <v>4.63</v>
      </c>
    </row>
    <row r="213" spans="1:5">
      <c r="A213" t="s">
        <v>13833</v>
      </c>
      <c r="B213" t="s">
        <v>9618</v>
      </c>
      <c r="C213">
        <v>6447</v>
      </c>
      <c r="D213" t="s">
        <v>13834</v>
      </c>
      <c r="E213">
        <v>0.76</v>
      </c>
    </row>
    <row r="214" spans="1:5">
      <c r="A214" t="s">
        <v>13835</v>
      </c>
      <c r="B214" t="s">
        <v>9618</v>
      </c>
      <c r="C214">
        <v>6447</v>
      </c>
      <c r="D214" t="s">
        <v>13836</v>
      </c>
      <c r="E214">
        <v>0</v>
      </c>
    </row>
    <row r="215" spans="1:5">
      <c r="A215" t="s">
        <v>13837</v>
      </c>
      <c r="B215" t="s">
        <v>9618</v>
      </c>
      <c r="C215">
        <v>6447</v>
      </c>
      <c r="D215" t="s">
        <v>13838</v>
      </c>
      <c r="E215">
        <v>0</v>
      </c>
    </row>
    <row r="216" spans="1:5">
      <c r="A216" t="s">
        <v>13839</v>
      </c>
      <c r="B216" t="s">
        <v>9618</v>
      </c>
      <c r="C216">
        <v>6447</v>
      </c>
      <c r="D216" t="s">
        <v>13840</v>
      </c>
      <c r="E216">
        <v>0</v>
      </c>
    </row>
    <row r="217" spans="1:5">
      <c r="A217" t="s">
        <v>13841</v>
      </c>
      <c r="B217" t="s">
        <v>9618</v>
      </c>
      <c r="C217">
        <v>6447</v>
      </c>
      <c r="D217" t="s">
        <v>13842</v>
      </c>
      <c r="E217">
        <v>0</v>
      </c>
    </row>
    <row r="218" spans="1:5">
      <c r="A218" t="s">
        <v>13843</v>
      </c>
      <c r="B218" t="s">
        <v>9618</v>
      </c>
      <c r="C218">
        <v>6447</v>
      </c>
      <c r="D218" t="s">
        <v>13844</v>
      </c>
      <c r="E218">
        <v>0</v>
      </c>
    </row>
    <row r="219" spans="1:5">
      <c r="A219" t="s">
        <v>13845</v>
      </c>
      <c r="B219" t="s">
        <v>9618</v>
      </c>
      <c r="C219">
        <v>6447</v>
      </c>
      <c r="D219" t="s">
        <v>13846</v>
      </c>
      <c r="E219">
        <v>0</v>
      </c>
    </row>
    <row r="220" spans="1:5">
      <c r="A220" t="s">
        <v>13847</v>
      </c>
      <c r="B220" t="s">
        <v>9618</v>
      </c>
      <c r="C220">
        <v>6447</v>
      </c>
      <c r="D220" t="s">
        <v>13848</v>
      </c>
      <c r="E220">
        <v>0</v>
      </c>
    </row>
    <row r="221" spans="1:5">
      <c r="A221" t="s">
        <v>13849</v>
      </c>
      <c r="B221" t="s">
        <v>9618</v>
      </c>
      <c r="C221">
        <v>6447</v>
      </c>
      <c r="D221" t="s">
        <v>13850</v>
      </c>
      <c r="E221">
        <v>0</v>
      </c>
    </row>
    <row r="222" spans="1:5">
      <c r="A222" t="s">
        <v>13851</v>
      </c>
      <c r="B222" t="s">
        <v>9618</v>
      </c>
      <c r="C222">
        <v>6447</v>
      </c>
      <c r="D222" t="s">
        <v>13852</v>
      </c>
      <c r="E222">
        <v>0</v>
      </c>
    </row>
    <row r="223" spans="1:5">
      <c r="A223" t="s">
        <v>13853</v>
      </c>
      <c r="B223" t="s">
        <v>9618</v>
      </c>
      <c r="C223">
        <v>6447</v>
      </c>
      <c r="D223" t="s">
        <v>13854</v>
      </c>
      <c r="E223">
        <v>0</v>
      </c>
    </row>
    <row r="224" spans="1:5">
      <c r="A224" t="s">
        <v>13855</v>
      </c>
      <c r="B224" t="s">
        <v>9618</v>
      </c>
      <c r="C224">
        <v>6447</v>
      </c>
      <c r="D224" t="s">
        <v>13856</v>
      </c>
      <c r="E224">
        <v>3.65</v>
      </c>
    </row>
    <row r="225" spans="1:5">
      <c r="A225" t="s">
        <v>13857</v>
      </c>
      <c r="B225" t="s">
        <v>9618</v>
      </c>
      <c r="C225">
        <v>6447</v>
      </c>
      <c r="D225" t="s">
        <v>13858</v>
      </c>
      <c r="E225">
        <v>25.71</v>
      </c>
    </row>
    <row r="226" spans="1:5">
      <c r="A226" t="s">
        <v>13859</v>
      </c>
      <c r="B226" t="s">
        <v>9618</v>
      </c>
      <c r="C226">
        <v>6447</v>
      </c>
      <c r="D226" t="s">
        <v>13860</v>
      </c>
      <c r="E226">
        <v>151.25</v>
      </c>
    </row>
    <row r="227" spans="1:5">
      <c r="A227" t="s">
        <v>13861</v>
      </c>
      <c r="B227" t="s">
        <v>9618</v>
      </c>
      <c r="C227">
        <v>6447</v>
      </c>
      <c r="D227" t="s">
        <v>13862</v>
      </c>
      <c r="E227">
        <v>276.02</v>
      </c>
    </row>
    <row r="228" spans="1:5">
      <c r="A228" t="s">
        <v>13863</v>
      </c>
      <c r="B228" t="s">
        <v>9618</v>
      </c>
      <c r="C228">
        <v>6447</v>
      </c>
      <c r="D228" t="s">
        <v>13864</v>
      </c>
      <c r="E228">
        <v>22.17</v>
      </c>
    </row>
    <row r="229" spans="1:5">
      <c r="A229" t="s">
        <v>13865</v>
      </c>
      <c r="B229" t="s">
        <v>9618</v>
      </c>
      <c r="C229">
        <v>6447</v>
      </c>
      <c r="D229" t="s">
        <v>13866</v>
      </c>
      <c r="E229">
        <v>11.1</v>
      </c>
    </row>
    <row r="230" spans="1:5">
      <c r="A230" t="s">
        <v>13867</v>
      </c>
      <c r="B230" t="s">
        <v>9618</v>
      </c>
      <c r="C230">
        <v>6447</v>
      </c>
      <c r="D230" t="s">
        <v>13868</v>
      </c>
      <c r="E230">
        <v>346.53</v>
      </c>
    </row>
    <row r="231" spans="1:5">
      <c r="A231" t="s">
        <v>13869</v>
      </c>
      <c r="B231" t="s">
        <v>9618</v>
      </c>
      <c r="C231">
        <v>6447</v>
      </c>
      <c r="D231" t="s">
        <v>13870</v>
      </c>
      <c r="E231">
        <v>179.37</v>
      </c>
    </row>
    <row r="232" spans="1:5">
      <c r="A232" t="s">
        <v>13871</v>
      </c>
      <c r="B232" t="s">
        <v>9618</v>
      </c>
      <c r="C232">
        <v>6447</v>
      </c>
      <c r="D232" t="s">
        <v>13872</v>
      </c>
      <c r="E232">
        <v>324.35000000000002</v>
      </c>
    </row>
    <row r="233" spans="1:5">
      <c r="A233" t="s">
        <v>13873</v>
      </c>
      <c r="B233" t="s">
        <v>9618</v>
      </c>
      <c r="C233">
        <v>6447</v>
      </c>
      <c r="D233" t="s">
        <v>13874</v>
      </c>
      <c r="E233">
        <v>149.41999999999999</v>
      </c>
    </row>
    <row r="234" spans="1:5">
      <c r="A234" t="s">
        <v>13875</v>
      </c>
      <c r="B234" t="s">
        <v>9618</v>
      </c>
      <c r="C234">
        <v>6447</v>
      </c>
      <c r="D234" t="s">
        <v>13876</v>
      </c>
      <c r="E234">
        <v>119.39</v>
      </c>
    </row>
    <row r="235" spans="1:5">
      <c r="A235" t="s">
        <v>13877</v>
      </c>
      <c r="B235" t="s">
        <v>9618</v>
      </c>
      <c r="C235">
        <v>6447</v>
      </c>
      <c r="D235" t="s">
        <v>13878</v>
      </c>
      <c r="E235">
        <v>428.31</v>
      </c>
    </row>
    <row r="236" spans="1:5">
      <c r="A236" t="s">
        <v>13879</v>
      </c>
      <c r="B236" t="s">
        <v>9618</v>
      </c>
      <c r="C236">
        <v>6447</v>
      </c>
      <c r="D236" t="s">
        <v>13880</v>
      </c>
      <c r="E236">
        <v>7.8</v>
      </c>
    </row>
    <row r="237" spans="1:5">
      <c r="A237" t="s">
        <v>13881</v>
      </c>
      <c r="B237" t="s">
        <v>9618</v>
      </c>
      <c r="C237">
        <v>6447</v>
      </c>
      <c r="D237" t="s">
        <v>13882</v>
      </c>
      <c r="E237">
        <v>0.72</v>
      </c>
    </row>
    <row r="238" spans="1:5">
      <c r="A238" t="s">
        <v>13883</v>
      </c>
      <c r="B238" t="s">
        <v>9618</v>
      </c>
      <c r="C238">
        <v>6447</v>
      </c>
      <c r="D238" t="s">
        <v>13884</v>
      </c>
      <c r="E238">
        <v>0</v>
      </c>
    </row>
    <row r="239" spans="1:5">
      <c r="A239" t="s">
        <v>13885</v>
      </c>
      <c r="B239" t="s">
        <v>9618</v>
      </c>
      <c r="C239">
        <v>6447</v>
      </c>
      <c r="D239" t="s">
        <v>13886</v>
      </c>
      <c r="E239">
        <v>0</v>
      </c>
    </row>
    <row r="240" spans="1:5">
      <c r="A240" t="s">
        <v>13887</v>
      </c>
      <c r="B240" t="s">
        <v>9618</v>
      </c>
      <c r="C240">
        <v>6447</v>
      </c>
      <c r="D240" t="s">
        <v>13888</v>
      </c>
      <c r="E240">
        <v>0</v>
      </c>
    </row>
    <row r="241" spans="1:5">
      <c r="A241" t="s">
        <v>13889</v>
      </c>
      <c r="B241" t="s">
        <v>9618</v>
      </c>
      <c r="C241">
        <v>6447</v>
      </c>
      <c r="D241" t="s">
        <v>13890</v>
      </c>
      <c r="E241">
        <v>0</v>
      </c>
    </row>
    <row r="242" spans="1:5">
      <c r="A242" t="s">
        <v>13891</v>
      </c>
      <c r="B242" t="s">
        <v>9618</v>
      </c>
      <c r="C242">
        <v>6447</v>
      </c>
      <c r="D242" t="s">
        <v>13892</v>
      </c>
      <c r="E242">
        <v>0</v>
      </c>
    </row>
    <row r="243" spans="1:5">
      <c r="A243" t="s">
        <v>13893</v>
      </c>
      <c r="B243" t="s">
        <v>9618</v>
      </c>
      <c r="C243">
        <v>6447</v>
      </c>
      <c r="D243" t="s">
        <v>13894</v>
      </c>
      <c r="E243">
        <v>0</v>
      </c>
    </row>
    <row r="244" spans="1:5">
      <c r="A244" t="s">
        <v>13895</v>
      </c>
      <c r="B244" t="s">
        <v>9618</v>
      </c>
      <c r="C244">
        <v>6447</v>
      </c>
      <c r="D244" t="s">
        <v>13896</v>
      </c>
      <c r="E244">
        <v>0</v>
      </c>
    </row>
    <row r="245" spans="1:5">
      <c r="A245" t="s">
        <v>13897</v>
      </c>
      <c r="B245" t="s">
        <v>9618</v>
      </c>
      <c r="C245">
        <v>6447</v>
      </c>
      <c r="D245" t="s">
        <v>13898</v>
      </c>
      <c r="E245">
        <v>0</v>
      </c>
    </row>
    <row r="246" spans="1:5">
      <c r="A246" t="s">
        <v>13899</v>
      </c>
      <c r="B246" t="s">
        <v>9618</v>
      </c>
      <c r="C246">
        <v>6447</v>
      </c>
      <c r="D246" t="s">
        <v>13900</v>
      </c>
      <c r="E246">
        <v>0</v>
      </c>
    </row>
    <row r="247" spans="1:5">
      <c r="A247" t="s">
        <v>13901</v>
      </c>
      <c r="B247" t="s">
        <v>9618</v>
      </c>
      <c r="C247">
        <v>6447</v>
      </c>
      <c r="D247" t="s">
        <v>13902</v>
      </c>
      <c r="E247">
        <v>0</v>
      </c>
    </row>
    <row r="248" spans="1:5">
      <c r="A248" t="s">
        <v>13903</v>
      </c>
      <c r="B248" t="s">
        <v>9618</v>
      </c>
      <c r="C248">
        <v>6447</v>
      </c>
      <c r="D248" t="s">
        <v>13904</v>
      </c>
      <c r="E248">
        <v>2.91</v>
      </c>
    </row>
    <row r="249" spans="1:5">
      <c r="A249" t="s">
        <v>13905</v>
      </c>
      <c r="B249" t="s">
        <v>9618</v>
      </c>
      <c r="C249">
        <v>6447</v>
      </c>
      <c r="D249" t="s">
        <v>13906</v>
      </c>
      <c r="E249">
        <v>7.29</v>
      </c>
    </row>
    <row r="250" spans="1:5">
      <c r="A250" t="s">
        <v>13907</v>
      </c>
      <c r="B250" t="s">
        <v>9618</v>
      </c>
      <c r="C250">
        <v>6447</v>
      </c>
      <c r="D250" t="s">
        <v>13908</v>
      </c>
      <c r="E250">
        <v>4.5599999999999996</v>
      </c>
    </row>
    <row r="251" spans="1:5">
      <c r="A251" t="s">
        <v>13909</v>
      </c>
      <c r="B251" t="s">
        <v>9618</v>
      </c>
      <c r="C251">
        <v>6447</v>
      </c>
      <c r="D251" t="s">
        <v>13910</v>
      </c>
      <c r="E251">
        <v>4.49</v>
      </c>
    </row>
    <row r="252" spans="1:5">
      <c r="A252" t="s">
        <v>13911</v>
      </c>
      <c r="B252" t="s">
        <v>9618</v>
      </c>
      <c r="C252">
        <v>6447</v>
      </c>
      <c r="D252" t="s">
        <v>13912</v>
      </c>
      <c r="E252">
        <v>9.6199999999999992</v>
      </c>
    </row>
    <row r="253" spans="1:5">
      <c r="A253" t="s">
        <v>13913</v>
      </c>
      <c r="B253" t="s">
        <v>9618</v>
      </c>
      <c r="C253">
        <v>6447</v>
      </c>
      <c r="D253" t="s">
        <v>13914</v>
      </c>
      <c r="E253">
        <v>5.78</v>
      </c>
    </row>
    <row r="254" spans="1:5">
      <c r="A254" t="s">
        <v>13915</v>
      </c>
      <c r="B254" t="s">
        <v>9618</v>
      </c>
      <c r="C254">
        <v>6447</v>
      </c>
      <c r="D254" t="s">
        <v>13916</v>
      </c>
      <c r="E254">
        <v>4.59</v>
      </c>
    </row>
    <row r="255" spans="1:5">
      <c r="A255" t="s">
        <v>13917</v>
      </c>
      <c r="B255" t="s">
        <v>9618</v>
      </c>
      <c r="C255">
        <v>6447</v>
      </c>
      <c r="D255" t="s">
        <v>13918</v>
      </c>
      <c r="E255">
        <v>4.5599999999999996</v>
      </c>
    </row>
    <row r="256" spans="1:5">
      <c r="A256" t="s">
        <v>13919</v>
      </c>
      <c r="B256" t="s">
        <v>9618</v>
      </c>
      <c r="C256">
        <v>6447</v>
      </c>
      <c r="D256" t="s">
        <v>13920</v>
      </c>
      <c r="E256">
        <v>4.6100000000000003</v>
      </c>
    </row>
    <row r="257" spans="1:5">
      <c r="A257" t="s">
        <v>13921</v>
      </c>
      <c r="B257" t="s">
        <v>9618</v>
      </c>
      <c r="C257">
        <v>6447</v>
      </c>
      <c r="D257" t="s">
        <v>13922</v>
      </c>
      <c r="E257">
        <v>5.51</v>
      </c>
    </row>
    <row r="258" spans="1:5">
      <c r="A258" t="s">
        <v>13923</v>
      </c>
      <c r="B258" t="s">
        <v>9618</v>
      </c>
      <c r="C258">
        <v>6447</v>
      </c>
      <c r="D258" t="s">
        <v>13924</v>
      </c>
      <c r="E258">
        <v>5.43</v>
      </c>
    </row>
    <row r="259" spans="1:5">
      <c r="A259" t="s">
        <v>13925</v>
      </c>
      <c r="B259" t="s">
        <v>9618</v>
      </c>
      <c r="C259">
        <v>6447</v>
      </c>
      <c r="D259" t="s">
        <v>13926</v>
      </c>
      <c r="E259">
        <v>4.5</v>
      </c>
    </row>
    <row r="260" spans="1:5">
      <c r="A260" t="s">
        <v>13927</v>
      </c>
      <c r="B260" t="s">
        <v>9618</v>
      </c>
      <c r="C260">
        <v>6447</v>
      </c>
      <c r="D260" t="s">
        <v>13928</v>
      </c>
      <c r="E260">
        <v>4.42</v>
      </c>
    </row>
    <row r="261" spans="1:5">
      <c r="A261" t="s">
        <v>13929</v>
      </c>
      <c r="B261" t="s">
        <v>9618</v>
      </c>
      <c r="C261">
        <v>6447</v>
      </c>
      <c r="D261" t="s">
        <v>13930</v>
      </c>
      <c r="E261">
        <v>0.74</v>
      </c>
    </row>
    <row r="262" spans="1:5">
      <c r="A262" t="s">
        <v>13931</v>
      </c>
      <c r="B262" t="s">
        <v>9618</v>
      </c>
      <c r="C262">
        <v>6447</v>
      </c>
      <c r="D262" t="s">
        <v>13932</v>
      </c>
      <c r="E262">
        <v>0</v>
      </c>
    </row>
    <row r="263" spans="1:5">
      <c r="A263" t="s">
        <v>13933</v>
      </c>
      <c r="B263" t="s">
        <v>9618</v>
      </c>
      <c r="C263">
        <v>6447</v>
      </c>
      <c r="D263" t="s">
        <v>13934</v>
      </c>
      <c r="E263">
        <v>0</v>
      </c>
    </row>
    <row r="264" spans="1:5">
      <c r="A264" t="s">
        <v>13935</v>
      </c>
      <c r="B264" t="s">
        <v>9618</v>
      </c>
      <c r="C264">
        <v>6447</v>
      </c>
      <c r="D264" t="s">
        <v>13936</v>
      </c>
      <c r="E264">
        <v>0</v>
      </c>
    </row>
    <row r="265" spans="1:5">
      <c r="A265" t="s">
        <v>13937</v>
      </c>
      <c r="B265" t="s">
        <v>9618</v>
      </c>
      <c r="C265">
        <v>6447</v>
      </c>
      <c r="D265" t="s">
        <v>13938</v>
      </c>
      <c r="E265">
        <v>0</v>
      </c>
    </row>
    <row r="266" spans="1:5">
      <c r="A266" t="s">
        <v>13939</v>
      </c>
      <c r="B266" t="s">
        <v>9618</v>
      </c>
      <c r="C266">
        <v>6447</v>
      </c>
      <c r="D266" t="s">
        <v>13940</v>
      </c>
      <c r="E266">
        <v>0</v>
      </c>
    </row>
    <row r="267" spans="1:5">
      <c r="A267" t="s">
        <v>13941</v>
      </c>
      <c r="B267" t="s">
        <v>9618</v>
      </c>
      <c r="C267">
        <v>6447</v>
      </c>
      <c r="D267" t="s">
        <v>13942</v>
      </c>
      <c r="E267">
        <v>0</v>
      </c>
    </row>
    <row r="268" spans="1:5">
      <c r="A268" t="s">
        <v>13943</v>
      </c>
      <c r="B268" t="s">
        <v>9618</v>
      </c>
      <c r="C268">
        <v>6447</v>
      </c>
      <c r="D268" t="s">
        <v>13944</v>
      </c>
      <c r="E268">
        <v>0</v>
      </c>
    </row>
    <row r="269" spans="1:5">
      <c r="A269" t="s">
        <v>13945</v>
      </c>
      <c r="B269" t="s">
        <v>9618</v>
      </c>
      <c r="C269">
        <v>6447</v>
      </c>
      <c r="D269" t="s">
        <v>13946</v>
      </c>
      <c r="E269">
        <v>0</v>
      </c>
    </row>
    <row r="270" spans="1:5">
      <c r="A270" t="s">
        <v>13947</v>
      </c>
      <c r="B270" t="s">
        <v>9618</v>
      </c>
      <c r="C270">
        <v>6447</v>
      </c>
      <c r="D270" t="s">
        <v>13948</v>
      </c>
      <c r="E270">
        <v>0</v>
      </c>
    </row>
    <row r="271" spans="1:5">
      <c r="A271" t="s">
        <v>13949</v>
      </c>
      <c r="B271" t="s">
        <v>9618</v>
      </c>
      <c r="C271">
        <v>6447</v>
      </c>
      <c r="D271" t="s">
        <v>13950</v>
      </c>
      <c r="E271">
        <v>0</v>
      </c>
    </row>
    <row r="272" spans="1:5">
      <c r="A272" t="s">
        <v>13951</v>
      </c>
      <c r="B272" t="s">
        <v>9618</v>
      </c>
      <c r="C272">
        <v>6447</v>
      </c>
      <c r="D272" t="s">
        <v>13952</v>
      </c>
      <c r="E272">
        <v>3.01</v>
      </c>
    </row>
    <row r="273" spans="1:5">
      <c r="A273" t="s">
        <v>13953</v>
      </c>
      <c r="B273" t="s">
        <v>9618</v>
      </c>
      <c r="C273">
        <v>6447</v>
      </c>
      <c r="D273" t="s">
        <v>13954</v>
      </c>
      <c r="E273">
        <v>4.5</v>
      </c>
    </row>
    <row r="274" spans="1:5">
      <c r="A274" t="s">
        <v>13955</v>
      </c>
      <c r="B274" t="s">
        <v>9618</v>
      </c>
      <c r="C274">
        <v>6447</v>
      </c>
      <c r="D274" t="s">
        <v>13956</v>
      </c>
      <c r="E274">
        <v>4.53</v>
      </c>
    </row>
    <row r="275" spans="1:5">
      <c r="A275" t="s">
        <v>13957</v>
      </c>
      <c r="B275" t="s">
        <v>9618</v>
      </c>
      <c r="C275">
        <v>6447</v>
      </c>
      <c r="D275" t="s">
        <v>13958</v>
      </c>
      <c r="E275">
        <v>4.55</v>
      </c>
    </row>
    <row r="276" spans="1:5">
      <c r="A276" t="s">
        <v>13959</v>
      </c>
      <c r="B276" t="s">
        <v>9618</v>
      </c>
      <c r="C276">
        <v>6447</v>
      </c>
      <c r="D276" t="s">
        <v>13960</v>
      </c>
      <c r="E276">
        <v>4.58</v>
      </c>
    </row>
    <row r="277" spans="1:5">
      <c r="A277" t="s">
        <v>13961</v>
      </c>
      <c r="B277" t="s">
        <v>9618</v>
      </c>
      <c r="C277">
        <v>6447</v>
      </c>
      <c r="D277" t="s">
        <v>13962</v>
      </c>
      <c r="E277">
        <v>5.37</v>
      </c>
    </row>
    <row r="278" spans="1:5">
      <c r="A278" t="s">
        <v>13963</v>
      </c>
      <c r="B278" t="s">
        <v>9618</v>
      </c>
      <c r="C278">
        <v>6447</v>
      </c>
      <c r="D278" t="s">
        <v>13964</v>
      </c>
      <c r="E278">
        <v>4.91</v>
      </c>
    </row>
    <row r="279" spans="1:5">
      <c r="A279" t="s">
        <v>13965</v>
      </c>
      <c r="B279" t="s">
        <v>9618</v>
      </c>
      <c r="C279">
        <v>6447</v>
      </c>
      <c r="D279" t="s">
        <v>13966</v>
      </c>
      <c r="E279">
        <v>4.75</v>
      </c>
    </row>
    <row r="280" spans="1:5">
      <c r="A280" t="s">
        <v>13967</v>
      </c>
      <c r="B280" t="s">
        <v>9618</v>
      </c>
      <c r="C280">
        <v>6447</v>
      </c>
      <c r="D280" t="s">
        <v>13968</v>
      </c>
      <c r="E280">
        <v>4.67</v>
      </c>
    </row>
    <row r="281" spans="1:5">
      <c r="A281" t="s">
        <v>13969</v>
      </c>
      <c r="B281" t="s">
        <v>9618</v>
      </c>
      <c r="C281">
        <v>6447</v>
      </c>
      <c r="D281" t="s">
        <v>13970</v>
      </c>
      <c r="E281">
        <v>4.62</v>
      </c>
    </row>
    <row r="282" spans="1:5">
      <c r="A282" t="s">
        <v>13971</v>
      </c>
      <c r="B282" t="s">
        <v>9618</v>
      </c>
      <c r="C282">
        <v>6447</v>
      </c>
      <c r="D282" t="s">
        <v>13972</v>
      </c>
      <c r="E282">
        <v>4.62</v>
      </c>
    </row>
    <row r="283" spans="1:5">
      <c r="A283" t="s">
        <v>13973</v>
      </c>
      <c r="B283" t="s">
        <v>9618</v>
      </c>
      <c r="C283">
        <v>6447</v>
      </c>
      <c r="D283" t="s">
        <v>13974</v>
      </c>
      <c r="E283">
        <v>4.57</v>
      </c>
    </row>
    <row r="284" spans="1:5">
      <c r="A284" t="s">
        <v>13975</v>
      </c>
      <c r="B284" t="s">
        <v>9618</v>
      </c>
      <c r="C284">
        <v>6447</v>
      </c>
      <c r="D284" t="s">
        <v>13976</v>
      </c>
      <c r="E284">
        <v>4.5599999999999996</v>
      </c>
    </row>
    <row r="285" spans="1:5">
      <c r="A285" t="s">
        <v>13977</v>
      </c>
      <c r="B285" t="s">
        <v>9618</v>
      </c>
      <c r="C285">
        <v>6447</v>
      </c>
      <c r="D285" t="s">
        <v>13978</v>
      </c>
      <c r="E285">
        <v>1.52</v>
      </c>
    </row>
    <row r="286" spans="1:5">
      <c r="A286" t="s">
        <v>13979</v>
      </c>
      <c r="B286" t="s">
        <v>9618</v>
      </c>
      <c r="C286">
        <v>6447</v>
      </c>
      <c r="D286" t="s">
        <v>13980</v>
      </c>
      <c r="E286">
        <v>0</v>
      </c>
    </row>
    <row r="287" spans="1:5">
      <c r="A287" t="s">
        <v>13981</v>
      </c>
      <c r="B287" t="s">
        <v>9618</v>
      </c>
      <c r="C287">
        <v>6447</v>
      </c>
      <c r="D287" t="s">
        <v>13982</v>
      </c>
      <c r="E287">
        <v>0</v>
      </c>
    </row>
    <row r="288" spans="1:5">
      <c r="A288" t="s">
        <v>13983</v>
      </c>
      <c r="B288" t="s">
        <v>9618</v>
      </c>
      <c r="C288">
        <v>6447</v>
      </c>
      <c r="D288" t="s">
        <v>13984</v>
      </c>
      <c r="E288">
        <v>0</v>
      </c>
    </row>
    <row r="289" spans="1:5">
      <c r="A289" t="s">
        <v>13985</v>
      </c>
      <c r="B289" t="s">
        <v>9618</v>
      </c>
      <c r="C289">
        <v>6447</v>
      </c>
      <c r="D289" t="s">
        <v>13986</v>
      </c>
      <c r="E289">
        <v>0</v>
      </c>
    </row>
    <row r="290" spans="1:5">
      <c r="A290" t="s">
        <v>13987</v>
      </c>
      <c r="B290" t="s">
        <v>9618</v>
      </c>
      <c r="C290">
        <v>6447</v>
      </c>
      <c r="D290" t="s">
        <v>13988</v>
      </c>
      <c r="E290">
        <v>0</v>
      </c>
    </row>
    <row r="291" spans="1:5">
      <c r="A291" t="s">
        <v>13989</v>
      </c>
      <c r="B291" t="s">
        <v>9618</v>
      </c>
      <c r="C291">
        <v>6447</v>
      </c>
      <c r="D291" t="s">
        <v>13990</v>
      </c>
      <c r="E291">
        <v>0</v>
      </c>
    </row>
    <row r="292" spans="1:5">
      <c r="A292" t="s">
        <v>13991</v>
      </c>
      <c r="B292" t="s">
        <v>9618</v>
      </c>
      <c r="C292">
        <v>6447</v>
      </c>
      <c r="D292" t="s">
        <v>13992</v>
      </c>
      <c r="E292">
        <v>0</v>
      </c>
    </row>
    <row r="293" spans="1:5">
      <c r="A293" t="s">
        <v>13993</v>
      </c>
      <c r="B293" t="s">
        <v>9618</v>
      </c>
      <c r="C293">
        <v>6447</v>
      </c>
      <c r="D293" t="s">
        <v>13994</v>
      </c>
      <c r="E293">
        <v>0</v>
      </c>
    </row>
    <row r="294" spans="1:5">
      <c r="A294" t="s">
        <v>13995</v>
      </c>
      <c r="B294" t="s">
        <v>9618</v>
      </c>
      <c r="C294">
        <v>6447</v>
      </c>
      <c r="D294" t="s">
        <v>13996</v>
      </c>
      <c r="E294">
        <v>0</v>
      </c>
    </row>
    <row r="295" spans="1:5">
      <c r="A295" t="s">
        <v>13997</v>
      </c>
      <c r="B295" t="s">
        <v>9618</v>
      </c>
      <c r="C295">
        <v>6447</v>
      </c>
      <c r="D295" t="s">
        <v>13998</v>
      </c>
      <c r="E295">
        <v>0</v>
      </c>
    </row>
    <row r="296" spans="1:5">
      <c r="A296" t="s">
        <v>13999</v>
      </c>
      <c r="B296" t="s">
        <v>9618</v>
      </c>
      <c r="C296">
        <v>6447</v>
      </c>
      <c r="D296" t="s">
        <v>14000</v>
      </c>
      <c r="E296">
        <v>3.02</v>
      </c>
    </row>
    <row r="297" spans="1:5">
      <c r="A297" t="s">
        <v>14001</v>
      </c>
      <c r="B297" t="s">
        <v>9618</v>
      </c>
      <c r="C297">
        <v>6447</v>
      </c>
      <c r="D297" t="s">
        <v>14002</v>
      </c>
      <c r="E297">
        <v>4.5199999999999996</v>
      </c>
    </row>
    <row r="298" spans="1:5">
      <c r="A298" t="s">
        <v>14003</v>
      </c>
      <c r="B298" t="s">
        <v>9618</v>
      </c>
      <c r="C298">
        <v>6447</v>
      </c>
      <c r="D298" t="s">
        <v>14004</v>
      </c>
      <c r="E298">
        <v>4.53</v>
      </c>
    </row>
    <row r="299" spans="1:5">
      <c r="A299" t="s">
        <v>14005</v>
      </c>
      <c r="B299" t="s">
        <v>9618</v>
      </c>
      <c r="C299">
        <v>6447</v>
      </c>
      <c r="D299" t="s">
        <v>14006</v>
      </c>
      <c r="E299">
        <v>4.55</v>
      </c>
    </row>
    <row r="300" spans="1:5">
      <c r="A300" t="s">
        <v>14007</v>
      </c>
      <c r="B300" t="s">
        <v>9618</v>
      </c>
      <c r="C300">
        <v>6447</v>
      </c>
      <c r="D300" t="s">
        <v>14008</v>
      </c>
      <c r="E300">
        <v>4.55</v>
      </c>
    </row>
    <row r="301" spans="1:5">
      <c r="A301" t="s">
        <v>14009</v>
      </c>
      <c r="B301" t="s">
        <v>9618</v>
      </c>
      <c r="C301">
        <v>6447</v>
      </c>
      <c r="D301" t="s">
        <v>14010</v>
      </c>
      <c r="E301">
        <v>4.57</v>
      </c>
    </row>
    <row r="302" spans="1:5">
      <c r="A302" t="s">
        <v>14011</v>
      </c>
      <c r="B302" t="s">
        <v>9618</v>
      </c>
      <c r="C302">
        <v>6447</v>
      </c>
      <c r="D302" t="s">
        <v>14012</v>
      </c>
      <c r="E302">
        <v>4.63</v>
      </c>
    </row>
    <row r="303" spans="1:5">
      <c r="A303" t="s">
        <v>14013</v>
      </c>
      <c r="B303" t="s">
        <v>9618</v>
      </c>
      <c r="C303">
        <v>6447</v>
      </c>
      <c r="D303" t="s">
        <v>14014</v>
      </c>
      <c r="E303">
        <v>4.6399999999999997</v>
      </c>
    </row>
    <row r="304" spans="1:5">
      <c r="A304" t="s">
        <v>14015</v>
      </c>
      <c r="B304" t="s">
        <v>9618</v>
      </c>
      <c r="C304">
        <v>6447</v>
      </c>
      <c r="D304" t="s">
        <v>14016</v>
      </c>
      <c r="E304">
        <v>4.6500000000000004</v>
      </c>
    </row>
    <row r="305" spans="1:5">
      <c r="A305" t="s">
        <v>14017</v>
      </c>
      <c r="B305" t="s">
        <v>9618</v>
      </c>
      <c r="C305">
        <v>6447</v>
      </c>
      <c r="D305" t="s">
        <v>14018</v>
      </c>
      <c r="E305">
        <v>4.62</v>
      </c>
    </row>
    <row r="306" spans="1:5">
      <c r="A306" t="s">
        <v>14019</v>
      </c>
      <c r="B306" t="s">
        <v>9618</v>
      </c>
      <c r="C306">
        <v>6447</v>
      </c>
      <c r="D306" t="s">
        <v>14020</v>
      </c>
      <c r="E306">
        <v>4.6100000000000003</v>
      </c>
    </row>
    <row r="307" spans="1:5">
      <c r="A307" t="s">
        <v>14021</v>
      </c>
      <c r="B307" t="s">
        <v>9618</v>
      </c>
      <c r="C307">
        <v>6447</v>
      </c>
      <c r="D307" t="s">
        <v>14022</v>
      </c>
      <c r="E307">
        <v>4.57</v>
      </c>
    </row>
    <row r="308" spans="1:5">
      <c r="A308" t="s">
        <v>14023</v>
      </c>
      <c r="B308" t="s">
        <v>9618</v>
      </c>
      <c r="C308">
        <v>6447</v>
      </c>
      <c r="D308" t="s">
        <v>14024</v>
      </c>
      <c r="E308">
        <v>5.6</v>
      </c>
    </row>
    <row r="309" spans="1:5">
      <c r="A309" t="s">
        <v>14025</v>
      </c>
      <c r="B309" t="s">
        <v>9618</v>
      </c>
      <c r="C309">
        <v>6447</v>
      </c>
      <c r="D309" t="s">
        <v>14026</v>
      </c>
      <c r="E309">
        <v>1.5</v>
      </c>
    </row>
    <row r="310" spans="1:5">
      <c r="A310" t="s">
        <v>14027</v>
      </c>
      <c r="B310" t="s">
        <v>9618</v>
      </c>
      <c r="C310">
        <v>6447</v>
      </c>
      <c r="D310" t="s">
        <v>14028</v>
      </c>
      <c r="E310">
        <v>0</v>
      </c>
    </row>
    <row r="311" spans="1:5">
      <c r="A311" t="s">
        <v>14029</v>
      </c>
      <c r="B311" t="s">
        <v>9618</v>
      </c>
      <c r="C311">
        <v>6447</v>
      </c>
      <c r="D311" t="s">
        <v>14030</v>
      </c>
      <c r="E311">
        <v>0</v>
      </c>
    </row>
    <row r="312" spans="1:5">
      <c r="A312" t="s">
        <v>14031</v>
      </c>
      <c r="B312" t="s">
        <v>9618</v>
      </c>
      <c r="C312">
        <v>6447</v>
      </c>
      <c r="D312" t="s">
        <v>14032</v>
      </c>
      <c r="E312">
        <v>0</v>
      </c>
    </row>
    <row r="313" spans="1:5">
      <c r="A313" t="s">
        <v>14033</v>
      </c>
      <c r="B313" t="s">
        <v>9618</v>
      </c>
      <c r="C313">
        <v>6447</v>
      </c>
      <c r="D313" t="s">
        <v>14034</v>
      </c>
      <c r="E313">
        <v>0</v>
      </c>
    </row>
    <row r="314" spans="1:5">
      <c r="A314" t="s">
        <v>14035</v>
      </c>
      <c r="B314" t="s">
        <v>9618</v>
      </c>
      <c r="C314">
        <v>6447</v>
      </c>
      <c r="D314" t="s">
        <v>14036</v>
      </c>
      <c r="E314">
        <v>0</v>
      </c>
    </row>
    <row r="315" spans="1:5">
      <c r="A315" t="s">
        <v>14037</v>
      </c>
      <c r="B315" t="s">
        <v>9618</v>
      </c>
      <c r="C315">
        <v>6447</v>
      </c>
      <c r="D315" t="s">
        <v>14038</v>
      </c>
      <c r="E315">
        <v>0</v>
      </c>
    </row>
    <row r="316" spans="1:5">
      <c r="A316" t="s">
        <v>14039</v>
      </c>
      <c r="B316" t="s">
        <v>9618</v>
      </c>
      <c r="C316">
        <v>6447</v>
      </c>
      <c r="D316" t="s">
        <v>14040</v>
      </c>
      <c r="E316">
        <v>0</v>
      </c>
    </row>
    <row r="317" spans="1:5">
      <c r="A317" t="s">
        <v>14041</v>
      </c>
      <c r="B317" t="s">
        <v>9618</v>
      </c>
      <c r="C317">
        <v>6447</v>
      </c>
      <c r="D317" t="s">
        <v>14042</v>
      </c>
      <c r="E317">
        <v>0</v>
      </c>
    </row>
    <row r="318" spans="1:5">
      <c r="A318" t="s">
        <v>14043</v>
      </c>
      <c r="B318" t="s">
        <v>9618</v>
      </c>
      <c r="C318">
        <v>6447</v>
      </c>
      <c r="D318" t="s">
        <v>14044</v>
      </c>
      <c r="E318">
        <v>0</v>
      </c>
    </row>
    <row r="319" spans="1:5">
      <c r="A319" t="s">
        <v>14045</v>
      </c>
      <c r="B319" t="s">
        <v>9618</v>
      </c>
      <c r="C319">
        <v>6447</v>
      </c>
      <c r="D319" t="s">
        <v>14046</v>
      </c>
      <c r="E319">
        <v>0</v>
      </c>
    </row>
    <row r="320" spans="1:5">
      <c r="A320" t="s">
        <v>14047</v>
      </c>
      <c r="B320" t="s">
        <v>9618</v>
      </c>
      <c r="C320">
        <v>6447</v>
      </c>
      <c r="D320" t="s">
        <v>14048</v>
      </c>
      <c r="E320">
        <v>11.06</v>
      </c>
    </row>
    <row r="321" spans="1:5">
      <c r="A321" t="s">
        <v>14049</v>
      </c>
      <c r="B321" t="s">
        <v>9618</v>
      </c>
      <c r="C321">
        <v>6447</v>
      </c>
      <c r="D321" t="s">
        <v>14050</v>
      </c>
      <c r="E321">
        <v>394.95</v>
      </c>
    </row>
    <row r="322" spans="1:5">
      <c r="A322" t="s">
        <v>14051</v>
      </c>
      <c r="B322" t="s">
        <v>9618</v>
      </c>
      <c r="C322">
        <v>6447</v>
      </c>
      <c r="D322" t="s">
        <v>14052</v>
      </c>
      <c r="E322">
        <v>668.05</v>
      </c>
    </row>
    <row r="323" spans="1:5">
      <c r="A323" t="s">
        <v>14053</v>
      </c>
      <c r="B323" t="s">
        <v>9618</v>
      </c>
      <c r="C323">
        <v>6447</v>
      </c>
      <c r="D323" t="s">
        <v>14054</v>
      </c>
      <c r="E323">
        <v>782.01</v>
      </c>
    </row>
    <row r="324" spans="1:5">
      <c r="A324" t="s">
        <v>14055</v>
      </c>
      <c r="B324" t="s">
        <v>9618</v>
      </c>
      <c r="C324">
        <v>6447</v>
      </c>
      <c r="D324" t="s">
        <v>14056</v>
      </c>
      <c r="E324">
        <v>863.84</v>
      </c>
    </row>
    <row r="325" spans="1:5">
      <c r="A325" t="s">
        <v>14057</v>
      </c>
      <c r="B325" t="s">
        <v>9618</v>
      </c>
      <c r="C325">
        <v>6447</v>
      </c>
      <c r="D325" t="s">
        <v>14058</v>
      </c>
      <c r="E325">
        <v>851.28</v>
      </c>
    </row>
    <row r="326" spans="1:5">
      <c r="A326" t="s">
        <v>14059</v>
      </c>
      <c r="B326" t="s">
        <v>9618</v>
      </c>
      <c r="C326">
        <v>6447</v>
      </c>
      <c r="D326" t="s">
        <v>14060</v>
      </c>
      <c r="E326">
        <v>813.79</v>
      </c>
    </row>
    <row r="327" spans="1:5">
      <c r="A327" t="s">
        <v>14061</v>
      </c>
      <c r="B327" t="s">
        <v>9618</v>
      </c>
      <c r="C327">
        <v>6447</v>
      </c>
      <c r="D327" t="s">
        <v>14062</v>
      </c>
      <c r="E327">
        <v>818.12</v>
      </c>
    </row>
    <row r="328" spans="1:5">
      <c r="A328" t="s">
        <v>14063</v>
      </c>
      <c r="B328" t="s">
        <v>9618</v>
      </c>
      <c r="C328">
        <v>6447</v>
      </c>
      <c r="D328" t="s">
        <v>14064</v>
      </c>
      <c r="E328">
        <v>836.59</v>
      </c>
    </row>
    <row r="329" spans="1:5">
      <c r="A329" t="s">
        <v>14065</v>
      </c>
      <c r="B329" t="s">
        <v>9618</v>
      </c>
      <c r="C329">
        <v>6447</v>
      </c>
      <c r="D329" t="s">
        <v>14066</v>
      </c>
      <c r="E329">
        <v>823.06</v>
      </c>
    </row>
    <row r="330" spans="1:5">
      <c r="A330" t="s">
        <v>14067</v>
      </c>
      <c r="B330" t="s">
        <v>9618</v>
      </c>
      <c r="C330">
        <v>6447</v>
      </c>
      <c r="D330" t="s">
        <v>14068</v>
      </c>
      <c r="E330">
        <v>769.43</v>
      </c>
    </row>
    <row r="331" spans="1:5">
      <c r="A331" t="s">
        <v>14069</v>
      </c>
      <c r="B331" t="s">
        <v>9618</v>
      </c>
      <c r="C331">
        <v>6447</v>
      </c>
      <c r="D331" t="s">
        <v>14070</v>
      </c>
      <c r="E331">
        <v>650.34</v>
      </c>
    </row>
    <row r="332" spans="1:5">
      <c r="A332" t="s">
        <v>14071</v>
      </c>
      <c r="B332" t="s">
        <v>9618</v>
      </c>
      <c r="C332">
        <v>6447</v>
      </c>
      <c r="D332" t="s">
        <v>14072</v>
      </c>
      <c r="E332">
        <v>101.89</v>
      </c>
    </row>
    <row r="333" spans="1:5">
      <c r="A333" t="s">
        <v>14073</v>
      </c>
      <c r="B333" t="s">
        <v>9618</v>
      </c>
      <c r="C333">
        <v>6447</v>
      </c>
      <c r="D333" t="s">
        <v>14074</v>
      </c>
      <c r="E333">
        <v>1.45</v>
      </c>
    </row>
    <row r="334" spans="1:5">
      <c r="A334" t="s">
        <v>14075</v>
      </c>
      <c r="B334" t="s">
        <v>9618</v>
      </c>
      <c r="C334">
        <v>6447</v>
      </c>
      <c r="D334" t="s">
        <v>14076</v>
      </c>
      <c r="E334">
        <v>0</v>
      </c>
    </row>
    <row r="335" spans="1:5">
      <c r="A335" t="s">
        <v>14077</v>
      </c>
      <c r="B335" t="s">
        <v>9618</v>
      </c>
      <c r="C335">
        <v>6447</v>
      </c>
      <c r="D335" t="s">
        <v>14078</v>
      </c>
      <c r="E335">
        <v>0</v>
      </c>
    </row>
    <row r="336" spans="1:5">
      <c r="A336" t="s">
        <v>14079</v>
      </c>
      <c r="B336" t="s">
        <v>9618</v>
      </c>
      <c r="C336">
        <v>6447</v>
      </c>
      <c r="D336" t="s">
        <v>14080</v>
      </c>
      <c r="E336">
        <v>0</v>
      </c>
    </row>
    <row r="337" spans="1:5">
      <c r="A337" t="s">
        <v>14081</v>
      </c>
      <c r="B337" t="s">
        <v>9618</v>
      </c>
      <c r="C337">
        <v>6447</v>
      </c>
      <c r="D337" t="s">
        <v>14082</v>
      </c>
      <c r="E337">
        <v>0</v>
      </c>
    </row>
    <row r="338" spans="1:5">
      <c r="A338" t="s">
        <v>14083</v>
      </c>
      <c r="B338" t="s">
        <v>9618</v>
      </c>
      <c r="C338">
        <v>6447</v>
      </c>
      <c r="D338" t="s">
        <v>14084</v>
      </c>
      <c r="E338">
        <v>0</v>
      </c>
    </row>
    <row r="339" spans="1:5">
      <c r="A339" t="s">
        <v>14085</v>
      </c>
      <c r="B339" t="s">
        <v>9618</v>
      </c>
      <c r="C339">
        <v>6447</v>
      </c>
      <c r="D339" t="s">
        <v>14086</v>
      </c>
      <c r="E339">
        <v>0</v>
      </c>
    </row>
    <row r="340" spans="1:5">
      <c r="A340" t="s">
        <v>14087</v>
      </c>
      <c r="B340" t="s">
        <v>9618</v>
      </c>
      <c r="C340">
        <v>6447</v>
      </c>
      <c r="D340" t="s">
        <v>14088</v>
      </c>
      <c r="E340">
        <v>0</v>
      </c>
    </row>
    <row r="341" spans="1:5">
      <c r="A341" t="s">
        <v>14089</v>
      </c>
      <c r="B341" t="s">
        <v>9618</v>
      </c>
      <c r="C341">
        <v>6447</v>
      </c>
      <c r="D341" t="s">
        <v>14090</v>
      </c>
      <c r="E341">
        <v>0</v>
      </c>
    </row>
    <row r="342" spans="1:5">
      <c r="A342" t="s">
        <v>14091</v>
      </c>
      <c r="B342" t="s">
        <v>9618</v>
      </c>
      <c r="C342">
        <v>6447</v>
      </c>
      <c r="D342" t="s">
        <v>14092</v>
      </c>
      <c r="E342">
        <v>0</v>
      </c>
    </row>
    <row r="343" spans="1:5">
      <c r="A343" t="s">
        <v>14093</v>
      </c>
      <c r="B343" t="s">
        <v>9618</v>
      </c>
      <c r="C343">
        <v>6447</v>
      </c>
      <c r="D343" t="s">
        <v>14094</v>
      </c>
      <c r="E343">
        <v>0</v>
      </c>
    </row>
    <row r="344" spans="1:5">
      <c r="A344" t="s">
        <v>14095</v>
      </c>
      <c r="B344" t="s">
        <v>9618</v>
      </c>
      <c r="C344">
        <v>6447</v>
      </c>
      <c r="D344" t="s">
        <v>14096</v>
      </c>
      <c r="E344">
        <v>14.8</v>
      </c>
    </row>
    <row r="345" spans="1:5">
      <c r="A345" t="s">
        <v>14097</v>
      </c>
      <c r="B345" t="s">
        <v>9618</v>
      </c>
      <c r="C345">
        <v>6447</v>
      </c>
      <c r="D345" t="s">
        <v>14098</v>
      </c>
      <c r="E345">
        <v>396.93</v>
      </c>
    </row>
    <row r="346" spans="1:5">
      <c r="A346" t="s">
        <v>14099</v>
      </c>
      <c r="B346" t="s">
        <v>9618</v>
      </c>
      <c r="C346">
        <v>6447</v>
      </c>
      <c r="D346" t="s">
        <v>14100</v>
      </c>
      <c r="E346">
        <v>644.54999999999995</v>
      </c>
    </row>
    <row r="347" spans="1:5">
      <c r="A347" t="s">
        <v>14101</v>
      </c>
      <c r="B347" t="s">
        <v>9618</v>
      </c>
      <c r="C347">
        <v>6447</v>
      </c>
      <c r="D347" t="s">
        <v>14102</v>
      </c>
      <c r="E347">
        <v>747.18</v>
      </c>
    </row>
    <row r="348" spans="1:5">
      <c r="A348" t="s">
        <v>14103</v>
      </c>
      <c r="B348" t="s">
        <v>9618</v>
      </c>
      <c r="C348">
        <v>6447</v>
      </c>
      <c r="D348" t="s">
        <v>14104</v>
      </c>
      <c r="E348">
        <v>876.15</v>
      </c>
    </row>
    <row r="349" spans="1:5">
      <c r="A349" t="s">
        <v>14105</v>
      </c>
      <c r="B349" t="s">
        <v>9618</v>
      </c>
      <c r="C349">
        <v>6447</v>
      </c>
      <c r="D349" t="s">
        <v>14106</v>
      </c>
      <c r="E349">
        <v>846.3</v>
      </c>
    </row>
    <row r="350" spans="1:5">
      <c r="A350" t="s">
        <v>14107</v>
      </c>
      <c r="B350" t="s">
        <v>9618</v>
      </c>
      <c r="C350">
        <v>6447</v>
      </c>
      <c r="D350" t="s">
        <v>14108</v>
      </c>
      <c r="E350">
        <v>805.16</v>
      </c>
    </row>
    <row r="351" spans="1:5">
      <c r="A351" t="s">
        <v>14109</v>
      </c>
      <c r="B351" t="s">
        <v>9618</v>
      </c>
      <c r="C351">
        <v>6447</v>
      </c>
      <c r="D351" t="s">
        <v>14110</v>
      </c>
      <c r="E351">
        <v>806.74</v>
      </c>
    </row>
    <row r="352" spans="1:5">
      <c r="A352" t="s">
        <v>14111</v>
      </c>
      <c r="B352" t="s">
        <v>9618</v>
      </c>
      <c r="C352">
        <v>6447</v>
      </c>
      <c r="D352" t="s">
        <v>14112</v>
      </c>
      <c r="E352">
        <v>820.9</v>
      </c>
    </row>
    <row r="353" spans="1:5">
      <c r="A353" t="s">
        <v>14113</v>
      </c>
      <c r="B353" t="s">
        <v>9618</v>
      </c>
      <c r="C353">
        <v>6447</v>
      </c>
      <c r="D353" t="s">
        <v>14114</v>
      </c>
      <c r="E353">
        <v>806.64</v>
      </c>
    </row>
    <row r="354" spans="1:5">
      <c r="A354" t="s">
        <v>14115</v>
      </c>
      <c r="B354" t="s">
        <v>9618</v>
      </c>
      <c r="C354">
        <v>6447</v>
      </c>
      <c r="D354" t="s">
        <v>14116</v>
      </c>
      <c r="E354">
        <v>744.06</v>
      </c>
    </row>
    <row r="355" spans="1:5">
      <c r="A355" t="s">
        <v>14117</v>
      </c>
      <c r="B355" t="s">
        <v>9618</v>
      </c>
      <c r="C355">
        <v>6447</v>
      </c>
      <c r="D355" t="s">
        <v>14118</v>
      </c>
      <c r="E355">
        <v>236.2</v>
      </c>
    </row>
    <row r="356" spans="1:5">
      <c r="A356" t="s">
        <v>14119</v>
      </c>
      <c r="B356" t="s">
        <v>9618</v>
      </c>
      <c r="C356">
        <v>6447</v>
      </c>
      <c r="D356" t="s">
        <v>14120</v>
      </c>
      <c r="E356">
        <v>113.71</v>
      </c>
    </row>
    <row r="357" spans="1:5">
      <c r="A357" t="s">
        <v>14121</v>
      </c>
      <c r="B357" t="s">
        <v>9618</v>
      </c>
      <c r="C357">
        <v>6447</v>
      </c>
      <c r="D357" t="s">
        <v>14122</v>
      </c>
      <c r="E357">
        <v>1.41</v>
      </c>
    </row>
    <row r="358" spans="1:5">
      <c r="A358" t="s">
        <v>14123</v>
      </c>
      <c r="B358" t="s">
        <v>9618</v>
      </c>
      <c r="C358">
        <v>6447</v>
      </c>
      <c r="D358" t="s">
        <v>14124</v>
      </c>
      <c r="E358">
        <v>0</v>
      </c>
    </row>
    <row r="359" spans="1:5">
      <c r="A359" t="s">
        <v>14125</v>
      </c>
      <c r="B359" t="s">
        <v>9618</v>
      </c>
      <c r="C359">
        <v>6447</v>
      </c>
      <c r="D359" t="s">
        <v>14126</v>
      </c>
      <c r="E359">
        <v>0</v>
      </c>
    </row>
    <row r="360" spans="1:5">
      <c r="A360" t="s">
        <v>14127</v>
      </c>
      <c r="B360" t="s">
        <v>9618</v>
      </c>
      <c r="C360">
        <v>6447</v>
      </c>
      <c r="D360" t="s">
        <v>14128</v>
      </c>
      <c r="E360">
        <v>0</v>
      </c>
    </row>
    <row r="361" spans="1:5">
      <c r="A361" t="s">
        <v>14129</v>
      </c>
      <c r="B361" t="s">
        <v>9618</v>
      </c>
      <c r="C361">
        <v>6447</v>
      </c>
      <c r="D361" t="s">
        <v>14130</v>
      </c>
      <c r="E361">
        <v>0</v>
      </c>
    </row>
    <row r="362" spans="1:5">
      <c r="A362" t="s">
        <v>14131</v>
      </c>
      <c r="B362" t="s">
        <v>9618</v>
      </c>
      <c r="C362">
        <v>6447</v>
      </c>
      <c r="D362" t="s">
        <v>14132</v>
      </c>
      <c r="E362">
        <v>0</v>
      </c>
    </row>
    <row r="363" spans="1:5">
      <c r="A363" t="s">
        <v>14133</v>
      </c>
      <c r="B363" t="s">
        <v>9618</v>
      </c>
      <c r="C363">
        <v>6447</v>
      </c>
      <c r="D363" t="s">
        <v>14134</v>
      </c>
      <c r="E363">
        <v>0</v>
      </c>
    </row>
    <row r="364" spans="1:5">
      <c r="A364" t="s">
        <v>14135</v>
      </c>
      <c r="B364" t="s">
        <v>9618</v>
      </c>
      <c r="C364">
        <v>6447</v>
      </c>
      <c r="D364" t="s">
        <v>14136</v>
      </c>
      <c r="E364">
        <v>0</v>
      </c>
    </row>
    <row r="365" spans="1:5">
      <c r="A365" t="s">
        <v>14137</v>
      </c>
      <c r="B365" t="s">
        <v>9618</v>
      </c>
      <c r="C365">
        <v>6447</v>
      </c>
      <c r="D365" t="s">
        <v>14138</v>
      </c>
      <c r="E365">
        <v>0</v>
      </c>
    </row>
    <row r="366" spans="1:5">
      <c r="A366" t="s">
        <v>14139</v>
      </c>
      <c r="B366" t="s">
        <v>9618</v>
      </c>
      <c r="C366">
        <v>6447</v>
      </c>
      <c r="D366" t="s">
        <v>14140</v>
      </c>
      <c r="E366">
        <v>0</v>
      </c>
    </row>
    <row r="367" spans="1:5">
      <c r="A367" t="s">
        <v>14141</v>
      </c>
      <c r="B367" t="s">
        <v>9618</v>
      </c>
      <c r="C367">
        <v>6447</v>
      </c>
      <c r="D367" t="s">
        <v>14142</v>
      </c>
      <c r="E367">
        <v>0</v>
      </c>
    </row>
    <row r="368" spans="1:5">
      <c r="A368" t="s">
        <v>14143</v>
      </c>
      <c r="B368" t="s">
        <v>9618</v>
      </c>
      <c r="C368">
        <v>6447</v>
      </c>
      <c r="D368" t="s">
        <v>14144</v>
      </c>
      <c r="E368">
        <v>16.55</v>
      </c>
    </row>
    <row r="369" spans="1:5">
      <c r="A369" t="s">
        <v>14145</v>
      </c>
      <c r="B369" t="s">
        <v>9618</v>
      </c>
      <c r="C369">
        <v>6447</v>
      </c>
      <c r="D369" t="s">
        <v>14146</v>
      </c>
      <c r="E369">
        <v>403.73</v>
      </c>
    </row>
    <row r="370" spans="1:5">
      <c r="A370" t="s">
        <v>14147</v>
      </c>
      <c r="B370" t="s">
        <v>9618</v>
      </c>
      <c r="C370">
        <v>6447</v>
      </c>
      <c r="D370" t="s">
        <v>14148</v>
      </c>
      <c r="E370">
        <v>643.82000000000005</v>
      </c>
    </row>
    <row r="371" spans="1:5">
      <c r="A371" t="s">
        <v>14149</v>
      </c>
      <c r="B371" t="s">
        <v>9618</v>
      </c>
      <c r="C371">
        <v>6447</v>
      </c>
      <c r="D371" t="s">
        <v>14150</v>
      </c>
      <c r="E371">
        <v>717.78</v>
      </c>
    </row>
    <row r="372" spans="1:5">
      <c r="A372" t="s">
        <v>14151</v>
      </c>
      <c r="B372" t="s">
        <v>9618</v>
      </c>
      <c r="C372">
        <v>6447</v>
      </c>
      <c r="D372" t="s">
        <v>14152</v>
      </c>
      <c r="E372">
        <v>826.5</v>
      </c>
    </row>
    <row r="373" spans="1:5">
      <c r="A373" t="s">
        <v>14153</v>
      </c>
      <c r="B373" t="s">
        <v>9618</v>
      </c>
      <c r="C373">
        <v>6447</v>
      </c>
      <c r="D373" t="s">
        <v>14154</v>
      </c>
      <c r="E373">
        <v>795.84</v>
      </c>
    </row>
    <row r="374" spans="1:5">
      <c r="A374" t="s">
        <v>14155</v>
      </c>
      <c r="B374" t="s">
        <v>9618</v>
      </c>
      <c r="C374">
        <v>6447</v>
      </c>
      <c r="D374" t="s">
        <v>14156</v>
      </c>
      <c r="E374">
        <v>721.66</v>
      </c>
    </row>
    <row r="375" spans="1:5">
      <c r="A375" t="s">
        <v>14157</v>
      </c>
      <c r="B375" t="s">
        <v>9618</v>
      </c>
      <c r="C375">
        <v>6447</v>
      </c>
      <c r="D375" t="s">
        <v>14158</v>
      </c>
      <c r="E375">
        <v>700.16</v>
      </c>
    </row>
    <row r="376" spans="1:5">
      <c r="A376" t="s">
        <v>14159</v>
      </c>
      <c r="B376" t="s">
        <v>9618</v>
      </c>
      <c r="C376">
        <v>6447</v>
      </c>
      <c r="D376" t="s">
        <v>14160</v>
      </c>
      <c r="E376">
        <v>603.70000000000005</v>
      </c>
    </row>
    <row r="377" spans="1:5">
      <c r="A377" t="s">
        <v>14161</v>
      </c>
      <c r="B377" t="s">
        <v>9618</v>
      </c>
      <c r="C377">
        <v>6447</v>
      </c>
      <c r="D377" t="s">
        <v>14162</v>
      </c>
      <c r="E377">
        <v>641.97</v>
      </c>
    </row>
    <row r="378" spans="1:5">
      <c r="A378" t="s">
        <v>14163</v>
      </c>
      <c r="B378" t="s">
        <v>9618</v>
      </c>
      <c r="C378">
        <v>6447</v>
      </c>
      <c r="D378" t="s">
        <v>14164</v>
      </c>
      <c r="E378">
        <v>515.45000000000005</v>
      </c>
    </row>
    <row r="379" spans="1:5">
      <c r="A379" t="s">
        <v>14165</v>
      </c>
      <c r="B379" t="s">
        <v>9618</v>
      </c>
      <c r="C379">
        <v>6447</v>
      </c>
      <c r="D379" t="s">
        <v>14166</v>
      </c>
      <c r="E379">
        <v>426.56</v>
      </c>
    </row>
    <row r="380" spans="1:5">
      <c r="A380" t="s">
        <v>14167</v>
      </c>
      <c r="B380" t="s">
        <v>9618</v>
      </c>
      <c r="C380">
        <v>6447</v>
      </c>
      <c r="D380" t="s">
        <v>14168</v>
      </c>
      <c r="E380">
        <v>76.13</v>
      </c>
    </row>
    <row r="381" spans="1:5">
      <c r="A381" t="s">
        <v>14169</v>
      </c>
      <c r="B381" t="s">
        <v>9618</v>
      </c>
      <c r="C381">
        <v>6447</v>
      </c>
      <c r="D381" t="s">
        <v>14170</v>
      </c>
      <c r="E381">
        <v>1.55</v>
      </c>
    </row>
    <row r="382" spans="1:5">
      <c r="A382" t="s">
        <v>14171</v>
      </c>
      <c r="B382" t="s">
        <v>9618</v>
      </c>
      <c r="C382">
        <v>6447</v>
      </c>
      <c r="D382" t="s">
        <v>14172</v>
      </c>
      <c r="E382">
        <v>0</v>
      </c>
    </row>
    <row r="383" spans="1:5">
      <c r="A383" t="s">
        <v>14173</v>
      </c>
      <c r="B383" t="s">
        <v>9618</v>
      </c>
      <c r="C383">
        <v>6447</v>
      </c>
      <c r="D383" t="s">
        <v>14174</v>
      </c>
      <c r="E383">
        <v>0</v>
      </c>
    </row>
    <row r="384" spans="1:5">
      <c r="A384" t="s">
        <v>14175</v>
      </c>
      <c r="B384" t="s">
        <v>9618</v>
      </c>
      <c r="C384">
        <v>6447</v>
      </c>
      <c r="D384" t="s">
        <v>14176</v>
      </c>
      <c r="E384">
        <v>0</v>
      </c>
    </row>
    <row r="385" spans="1:5">
      <c r="A385" t="s">
        <v>14177</v>
      </c>
      <c r="B385" t="s">
        <v>9618</v>
      </c>
      <c r="C385">
        <v>6447</v>
      </c>
      <c r="D385" t="s">
        <v>14178</v>
      </c>
      <c r="E385">
        <v>0</v>
      </c>
    </row>
    <row r="386" spans="1:5">
      <c r="A386" t="s">
        <v>14179</v>
      </c>
      <c r="B386" t="s">
        <v>9618</v>
      </c>
      <c r="C386">
        <v>6447</v>
      </c>
      <c r="D386" t="s">
        <v>14180</v>
      </c>
      <c r="E386">
        <v>0</v>
      </c>
    </row>
    <row r="387" spans="1:5">
      <c r="A387" t="s">
        <v>14181</v>
      </c>
      <c r="B387" t="s">
        <v>9618</v>
      </c>
      <c r="C387">
        <v>6447</v>
      </c>
      <c r="D387" t="s">
        <v>14182</v>
      </c>
      <c r="E387">
        <v>0</v>
      </c>
    </row>
    <row r="388" spans="1:5">
      <c r="A388" t="s">
        <v>14183</v>
      </c>
      <c r="B388" t="s">
        <v>9618</v>
      </c>
      <c r="C388">
        <v>6447</v>
      </c>
      <c r="D388" t="s">
        <v>14184</v>
      </c>
      <c r="E388">
        <v>0</v>
      </c>
    </row>
    <row r="389" spans="1:5">
      <c r="A389" t="s">
        <v>14185</v>
      </c>
      <c r="B389" t="s">
        <v>9618</v>
      </c>
      <c r="C389">
        <v>6447</v>
      </c>
      <c r="D389" t="s">
        <v>14186</v>
      </c>
      <c r="E389">
        <v>0</v>
      </c>
    </row>
    <row r="390" spans="1:5">
      <c r="A390" t="s">
        <v>14187</v>
      </c>
      <c r="B390" t="s">
        <v>9618</v>
      </c>
      <c r="C390">
        <v>6447</v>
      </c>
      <c r="D390" t="s">
        <v>14188</v>
      </c>
      <c r="E390">
        <v>0</v>
      </c>
    </row>
    <row r="391" spans="1:5">
      <c r="A391" t="s">
        <v>14189</v>
      </c>
      <c r="B391" t="s">
        <v>9618</v>
      </c>
      <c r="C391">
        <v>6447</v>
      </c>
      <c r="D391" t="s">
        <v>14190</v>
      </c>
      <c r="E391">
        <v>0</v>
      </c>
    </row>
    <row r="392" spans="1:5">
      <c r="A392" t="s">
        <v>14191</v>
      </c>
      <c r="B392" t="s">
        <v>9618</v>
      </c>
      <c r="C392">
        <v>6447</v>
      </c>
      <c r="D392" t="s">
        <v>14192</v>
      </c>
      <c r="E392">
        <v>3.36</v>
      </c>
    </row>
    <row r="393" spans="1:5">
      <c r="A393" t="s">
        <v>14193</v>
      </c>
      <c r="B393" t="s">
        <v>9618</v>
      </c>
      <c r="C393">
        <v>6447</v>
      </c>
      <c r="D393" t="s">
        <v>14194</v>
      </c>
      <c r="E393">
        <v>4.07</v>
      </c>
    </row>
    <row r="394" spans="1:5">
      <c r="A394" t="s">
        <v>14195</v>
      </c>
      <c r="B394" t="s">
        <v>9618</v>
      </c>
      <c r="C394">
        <v>6447</v>
      </c>
      <c r="D394" t="s">
        <v>14196</v>
      </c>
      <c r="E394">
        <v>4.03</v>
      </c>
    </row>
    <row r="395" spans="1:5">
      <c r="A395" t="s">
        <v>14197</v>
      </c>
      <c r="B395" t="s">
        <v>9618</v>
      </c>
      <c r="C395">
        <v>6447</v>
      </c>
      <c r="D395" t="s">
        <v>14198</v>
      </c>
      <c r="E395">
        <v>4.03</v>
      </c>
    </row>
    <row r="396" spans="1:5">
      <c r="A396" t="s">
        <v>14199</v>
      </c>
      <c r="B396" t="s">
        <v>9618</v>
      </c>
      <c r="C396">
        <v>6447</v>
      </c>
      <c r="D396" t="s">
        <v>14200</v>
      </c>
      <c r="E396">
        <v>4.05</v>
      </c>
    </row>
    <row r="397" spans="1:5">
      <c r="A397" t="s">
        <v>14201</v>
      </c>
      <c r="B397" t="s">
        <v>9618</v>
      </c>
      <c r="C397">
        <v>6447</v>
      </c>
      <c r="D397" t="s">
        <v>14202</v>
      </c>
      <c r="E397">
        <v>4.08</v>
      </c>
    </row>
    <row r="398" spans="1:5">
      <c r="A398" t="s">
        <v>14203</v>
      </c>
      <c r="B398" t="s">
        <v>9618</v>
      </c>
      <c r="C398">
        <v>6447</v>
      </c>
      <c r="D398" t="s">
        <v>14204</v>
      </c>
      <c r="E398">
        <v>4.08</v>
      </c>
    </row>
    <row r="399" spans="1:5">
      <c r="A399" t="s">
        <v>14205</v>
      </c>
      <c r="B399" t="s">
        <v>9618</v>
      </c>
      <c r="C399">
        <v>6447</v>
      </c>
      <c r="D399" t="s">
        <v>14206</v>
      </c>
      <c r="E399">
        <v>4.21</v>
      </c>
    </row>
    <row r="400" spans="1:5">
      <c r="A400" t="s">
        <v>14207</v>
      </c>
      <c r="B400" t="s">
        <v>9618</v>
      </c>
      <c r="C400">
        <v>6447</v>
      </c>
      <c r="D400" t="s">
        <v>14208</v>
      </c>
      <c r="E400">
        <v>4.04</v>
      </c>
    </row>
    <row r="401" spans="1:5">
      <c r="A401" t="s">
        <v>14209</v>
      </c>
      <c r="B401" t="s">
        <v>9618</v>
      </c>
      <c r="C401">
        <v>6447</v>
      </c>
      <c r="D401" t="s">
        <v>14210</v>
      </c>
      <c r="E401">
        <v>4.05</v>
      </c>
    </row>
    <row r="402" spans="1:5">
      <c r="A402" t="s">
        <v>14211</v>
      </c>
      <c r="B402" t="s">
        <v>9618</v>
      </c>
      <c r="C402">
        <v>6447</v>
      </c>
      <c r="D402" t="s">
        <v>14212</v>
      </c>
      <c r="E402">
        <v>4.28</v>
      </c>
    </row>
    <row r="403" spans="1:5">
      <c r="A403" t="s">
        <v>14213</v>
      </c>
      <c r="B403" t="s">
        <v>9618</v>
      </c>
      <c r="C403">
        <v>6447</v>
      </c>
      <c r="D403" t="s">
        <v>14214</v>
      </c>
      <c r="E403">
        <v>4.09</v>
      </c>
    </row>
    <row r="404" spans="1:5">
      <c r="A404" t="s">
        <v>14215</v>
      </c>
      <c r="B404" t="s">
        <v>9618</v>
      </c>
      <c r="C404">
        <v>6447</v>
      </c>
      <c r="D404" t="s">
        <v>14216</v>
      </c>
      <c r="E404">
        <v>4.09</v>
      </c>
    </row>
    <row r="405" spans="1:5">
      <c r="A405" t="s">
        <v>14217</v>
      </c>
      <c r="B405" t="s">
        <v>9618</v>
      </c>
      <c r="C405">
        <v>6447</v>
      </c>
      <c r="D405" t="s">
        <v>14218</v>
      </c>
      <c r="E405">
        <v>1.36</v>
      </c>
    </row>
    <row r="406" spans="1:5">
      <c r="A406" t="s">
        <v>14219</v>
      </c>
      <c r="B406" t="s">
        <v>9618</v>
      </c>
      <c r="C406">
        <v>6447</v>
      </c>
      <c r="D406" t="s">
        <v>14220</v>
      </c>
      <c r="E406">
        <v>0</v>
      </c>
    </row>
    <row r="407" spans="1:5">
      <c r="A407" t="s">
        <v>14221</v>
      </c>
      <c r="B407" t="s">
        <v>9618</v>
      </c>
      <c r="C407">
        <v>6447</v>
      </c>
      <c r="D407" t="s">
        <v>14222</v>
      </c>
      <c r="E407">
        <v>0</v>
      </c>
    </row>
    <row r="408" spans="1:5">
      <c r="A408" t="s">
        <v>14223</v>
      </c>
      <c r="B408" t="s">
        <v>9618</v>
      </c>
      <c r="C408">
        <v>6447</v>
      </c>
      <c r="D408" t="s">
        <v>14224</v>
      </c>
      <c r="E408">
        <v>0</v>
      </c>
    </row>
    <row r="409" spans="1:5">
      <c r="A409" t="s">
        <v>14225</v>
      </c>
      <c r="B409" t="s">
        <v>9618</v>
      </c>
      <c r="C409">
        <v>6447</v>
      </c>
      <c r="D409" t="s">
        <v>14226</v>
      </c>
      <c r="E409">
        <v>0</v>
      </c>
    </row>
    <row r="410" spans="1:5">
      <c r="A410" t="s">
        <v>14227</v>
      </c>
      <c r="B410" t="s">
        <v>9618</v>
      </c>
      <c r="C410">
        <v>6447</v>
      </c>
      <c r="D410" t="s">
        <v>14228</v>
      </c>
      <c r="E410">
        <v>0</v>
      </c>
    </row>
    <row r="411" spans="1:5">
      <c r="A411" t="s">
        <v>14229</v>
      </c>
      <c r="B411" t="s">
        <v>9618</v>
      </c>
      <c r="C411">
        <v>6447</v>
      </c>
      <c r="D411" t="s">
        <v>14230</v>
      </c>
      <c r="E411">
        <v>0</v>
      </c>
    </row>
    <row r="412" spans="1:5">
      <c r="A412" t="s">
        <v>14231</v>
      </c>
      <c r="B412" t="s">
        <v>9618</v>
      </c>
      <c r="C412">
        <v>6447</v>
      </c>
      <c r="D412" t="s">
        <v>14232</v>
      </c>
      <c r="E412">
        <v>0</v>
      </c>
    </row>
    <row r="413" spans="1:5">
      <c r="A413" t="s">
        <v>14233</v>
      </c>
      <c r="B413" t="s">
        <v>9618</v>
      </c>
      <c r="C413">
        <v>6447</v>
      </c>
      <c r="D413" t="s">
        <v>14234</v>
      </c>
      <c r="E413">
        <v>0</v>
      </c>
    </row>
    <row r="414" spans="1:5">
      <c r="A414" t="s">
        <v>14235</v>
      </c>
      <c r="B414" t="s">
        <v>9618</v>
      </c>
      <c r="C414">
        <v>6447</v>
      </c>
      <c r="D414" t="s">
        <v>14236</v>
      </c>
      <c r="E414">
        <v>0</v>
      </c>
    </row>
    <row r="415" spans="1:5">
      <c r="A415" t="s">
        <v>14237</v>
      </c>
      <c r="B415" t="s">
        <v>9618</v>
      </c>
      <c r="C415">
        <v>6447</v>
      </c>
      <c r="D415" t="s">
        <v>14238</v>
      </c>
      <c r="E415">
        <v>0</v>
      </c>
    </row>
    <row r="416" spans="1:5">
      <c r="A416" t="s">
        <v>14239</v>
      </c>
      <c r="B416" t="s">
        <v>9618</v>
      </c>
      <c r="C416">
        <v>6447</v>
      </c>
      <c r="D416" t="s">
        <v>14240</v>
      </c>
      <c r="E416">
        <v>3.42</v>
      </c>
    </row>
    <row r="417" spans="1:5">
      <c r="A417" t="s">
        <v>14241</v>
      </c>
      <c r="B417" t="s">
        <v>9618</v>
      </c>
      <c r="C417">
        <v>6447</v>
      </c>
      <c r="D417" t="s">
        <v>14242</v>
      </c>
      <c r="E417">
        <v>22.49</v>
      </c>
    </row>
    <row r="418" spans="1:5">
      <c r="A418" t="s">
        <v>14243</v>
      </c>
      <c r="B418" t="s">
        <v>9618</v>
      </c>
      <c r="C418">
        <v>6447</v>
      </c>
      <c r="D418" t="s">
        <v>14244</v>
      </c>
      <c r="E418">
        <v>5.14</v>
      </c>
    </row>
    <row r="419" spans="1:5">
      <c r="A419" t="s">
        <v>14245</v>
      </c>
      <c r="B419" t="s">
        <v>9618</v>
      </c>
      <c r="C419">
        <v>6447</v>
      </c>
      <c r="D419" t="s">
        <v>14246</v>
      </c>
      <c r="E419">
        <v>4.18</v>
      </c>
    </row>
    <row r="420" spans="1:5">
      <c r="A420" t="s">
        <v>14247</v>
      </c>
      <c r="B420" t="s">
        <v>9618</v>
      </c>
      <c r="C420">
        <v>6447</v>
      </c>
      <c r="D420" t="s">
        <v>14248</v>
      </c>
      <c r="E420">
        <v>97.3</v>
      </c>
    </row>
    <row r="421" spans="1:5">
      <c r="A421" t="s">
        <v>14249</v>
      </c>
      <c r="B421" t="s">
        <v>9618</v>
      </c>
      <c r="C421">
        <v>6447</v>
      </c>
      <c r="D421" t="s">
        <v>14250</v>
      </c>
      <c r="E421">
        <v>171.3</v>
      </c>
    </row>
    <row r="422" spans="1:5">
      <c r="A422" t="s">
        <v>14251</v>
      </c>
      <c r="B422" t="s">
        <v>9618</v>
      </c>
      <c r="C422">
        <v>6447</v>
      </c>
      <c r="D422" t="s">
        <v>14252</v>
      </c>
      <c r="E422">
        <v>15.83</v>
      </c>
    </row>
    <row r="423" spans="1:5">
      <c r="A423" t="s">
        <v>14253</v>
      </c>
      <c r="B423" t="s">
        <v>9618</v>
      </c>
      <c r="C423">
        <v>6447</v>
      </c>
      <c r="D423" t="s">
        <v>14254</v>
      </c>
      <c r="E423">
        <v>7.79</v>
      </c>
    </row>
    <row r="424" spans="1:5">
      <c r="A424" t="s">
        <v>14255</v>
      </c>
      <c r="B424" t="s">
        <v>9618</v>
      </c>
      <c r="C424">
        <v>6447</v>
      </c>
      <c r="D424" t="s">
        <v>14256</v>
      </c>
      <c r="E424">
        <v>10.37</v>
      </c>
    </row>
    <row r="425" spans="1:5">
      <c r="A425" t="s">
        <v>14257</v>
      </c>
      <c r="B425" t="s">
        <v>9618</v>
      </c>
      <c r="C425">
        <v>6447</v>
      </c>
      <c r="D425" t="s">
        <v>14258</v>
      </c>
      <c r="E425">
        <v>8.1199999999999992</v>
      </c>
    </row>
    <row r="426" spans="1:5">
      <c r="A426" t="s">
        <v>14259</v>
      </c>
      <c r="B426" t="s">
        <v>9618</v>
      </c>
      <c r="C426">
        <v>6447</v>
      </c>
      <c r="D426" t="s">
        <v>14260</v>
      </c>
      <c r="E426">
        <v>27.18</v>
      </c>
    </row>
    <row r="427" spans="1:5">
      <c r="A427" t="s">
        <v>14261</v>
      </c>
      <c r="B427" t="s">
        <v>9618</v>
      </c>
      <c r="C427">
        <v>6447</v>
      </c>
      <c r="D427" t="s">
        <v>14262</v>
      </c>
      <c r="E427">
        <v>4.5599999999999996</v>
      </c>
    </row>
    <row r="428" spans="1:5">
      <c r="A428" t="s">
        <v>14263</v>
      </c>
      <c r="B428" t="s">
        <v>9618</v>
      </c>
      <c r="C428">
        <v>6447</v>
      </c>
      <c r="D428" t="s">
        <v>14264</v>
      </c>
      <c r="E428">
        <v>4.24</v>
      </c>
    </row>
    <row r="429" spans="1:5">
      <c r="A429" t="s">
        <v>14265</v>
      </c>
      <c r="B429" t="s">
        <v>9618</v>
      </c>
      <c r="C429">
        <v>6447</v>
      </c>
      <c r="D429" t="s">
        <v>14266</v>
      </c>
      <c r="E429">
        <v>1.4</v>
      </c>
    </row>
    <row r="430" spans="1:5">
      <c r="A430" t="s">
        <v>14267</v>
      </c>
      <c r="B430" t="s">
        <v>9618</v>
      </c>
      <c r="C430">
        <v>6447</v>
      </c>
      <c r="D430" t="s">
        <v>14268</v>
      </c>
      <c r="E430">
        <v>0</v>
      </c>
    </row>
    <row r="431" spans="1:5">
      <c r="A431" t="s">
        <v>14269</v>
      </c>
      <c r="B431" t="s">
        <v>9618</v>
      </c>
      <c r="C431">
        <v>6447</v>
      </c>
      <c r="D431" t="s">
        <v>14270</v>
      </c>
      <c r="E431">
        <v>0</v>
      </c>
    </row>
    <row r="432" spans="1:5">
      <c r="A432" t="s">
        <v>14271</v>
      </c>
      <c r="B432" t="s">
        <v>9618</v>
      </c>
      <c r="C432">
        <v>6447</v>
      </c>
      <c r="D432" t="s">
        <v>14272</v>
      </c>
      <c r="E432">
        <v>0</v>
      </c>
    </row>
    <row r="433" spans="1:5">
      <c r="A433" t="s">
        <v>14273</v>
      </c>
      <c r="B433" t="s">
        <v>9618</v>
      </c>
      <c r="C433">
        <v>6447</v>
      </c>
      <c r="D433" t="s">
        <v>14274</v>
      </c>
      <c r="E433">
        <v>0</v>
      </c>
    </row>
    <row r="434" spans="1:5">
      <c r="A434" t="s">
        <v>14275</v>
      </c>
      <c r="B434" t="s">
        <v>9618</v>
      </c>
      <c r="C434">
        <v>6447</v>
      </c>
      <c r="D434" t="s">
        <v>14276</v>
      </c>
      <c r="E434">
        <v>0</v>
      </c>
    </row>
    <row r="435" spans="1:5">
      <c r="A435" t="s">
        <v>14277</v>
      </c>
      <c r="B435" t="s">
        <v>9618</v>
      </c>
      <c r="C435">
        <v>6447</v>
      </c>
      <c r="D435" t="s">
        <v>14278</v>
      </c>
      <c r="E435">
        <v>0</v>
      </c>
    </row>
    <row r="436" spans="1:5">
      <c r="A436" t="s">
        <v>14279</v>
      </c>
      <c r="B436" t="s">
        <v>9618</v>
      </c>
      <c r="C436">
        <v>6447</v>
      </c>
      <c r="D436" t="s">
        <v>14280</v>
      </c>
      <c r="E436">
        <v>0</v>
      </c>
    </row>
    <row r="437" spans="1:5">
      <c r="A437" t="s">
        <v>14281</v>
      </c>
      <c r="B437" t="s">
        <v>9618</v>
      </c>
      <c r="C437">
        <v>6447</v>
      </c>
      <c r="D437" t="s">
        <v>14282</v>
      </c>
      <c r="E437">
        <v>0</v>
      </c>
    </row>
    <row r="438" spans="1:5">
      <c r="A438" t="s">
        <v>14283</v>
      </c>
      <c r="B438" t="s">
        <v>9618</v>
      </c>
      <c r="C438">
        <v>6447</v>
      </c>
      <c r="D438" t="s">
        <v>14284</v>
      </c>
      <c r="E438">
        <v>0</v>
      </c>
    </row>
    <row r="439" spans="1:5">
      <c r="A439" t="s">
        <v>14285</v>
      </c>
      <c r="B439" t="s">
        <v>9618</v>
      </c>
      <c r="C439">
        <v>6447</v>
      </c>
      <c r="D439" t="s">
        <v>14286</v>
      </c>
      <c r="E439">
        <v>0</v>
      </c>
    </row>
    <row r="440" spans="1:5">
      <c r="A440" t="s">
        <v>14287</v>
      </c>
      <c r="B440" t="s">
        <v>9618</v>
      </c>
      <c r="C440">
        <v>6447</v>
      </c>
      <c r="D440" t="s">
        <v>14288</v>
      </c>
      <c r="E440">
        <v>4.26</v>
      </c>
    </row>
    <row r="441" spans="1:5">
      <c r="A441" t="s">
        <v>14289</v>
      </c>
      <c r="B441" t="s">
        <v>9618</v>
      </c>
      <c r="C441">
        <v>6447</v>
      </c>
      <c r="D441" t="s">
        <v>14290</v>
      </c>
      <c r="E441">
        <v>4.3099999999999996</v>
      </c>
    </row>
    <row r="442" spans="1:5">
      <c r="A442" t="s">
        <v>14291</v>
      </c>
      <c r="B442" t="s">
        <v>9618</v>
      </c>
      <c r="C442">
        <v>6447</v>
      </c>
      <c r="D442" t="s">
        <v>14292</v>
      </c>
      <c r="E442">
        <v>23.02</v>
      </c>
    </row>
    <row r="443" spans="1:5">
      <c r="A443" t="s">
        <v>14293</v>
      </c>
      <c r="B443" t="s">
        <v>9618</v>
      </c>
      <c r="C443">
        <v>6447</v>
      </c>
      <c r="D443" t="s">
        <v>14294</v>
      </c>
      <c r="E443">
        <v>9.92</v>
      </c>
    </row>
    <row r="444" spans="1:5">
      <c r="A444" t="s">
        <v>14295</v>
      </c>
      <c r="B444" t="s">
        <v>9618</v>
      </c>
      <c r="C444">
        <v>6447</v>
      </c>
      <c r="D444" t="s">
        <v>14296</v>
      </c>
      <c r="E444">
        <v>5.91</v>
      </c>
    </row>
    <row r="445" spans="1:5">
      <c r="A445" t="s">
        <v>14297</v>
      </c>
      <c r="B445" t="s">
        <v>9618</v>
      </c>
      <c r="C445">
        <v>6447</v>
      </c>
      <c r="D445" t="s">
        <v>14298</v>
      </c>
      <c r="E445">
        <v>18.649999999999999</v>
      </c>
    </row>
    <row r="446" spans="1:5">
      <c r="A446" t="s">
        <v>14299</v>
      </c>
      <c r="B446" t="s">
        <v>9618</v>
      </c>
      <c r="C446">
        <v>6447</v>
      </c>
      <c r="D446" t="s">
        <v>14300</v>
      </c>
      <c r="E446">
        <v>10.28</v>
      </c>
    </row>
    <row r="447" spans="1:5">
      <c r="A447" t="s">
        <v>14301</v>
      </c>
      <c r="B447" t="s">
        <v>9618</v>
      </c>
      <c r="C447">
        <v>6447</v>
      </c>
      <c r="D447" t="s">
        <v>14302</v>
      </c>
      <c r="E447">
        <v>12.76</v>
      </c>
    </row>
    <row r="448" spans="1:5">
      <c r="A448" t="s">
        <v>14303</v>
      </c>
      <c r="B448" t="s">
        <v>9618</v>
      </c>
      <c r="C448">
        <v>6447</v>
      </c>
      <c r="D448" t="s">
        <v>14304</v>
      </c>
      <c r="E448">
        <v>26.85</v>
      </c>
    </row>
    <row r="449" spans="1:5">
      <c r="A449" t="s">
        <v>14305</v>
      </c>
      <c r="B449" t="s">
        <v>9618</v>
      </c>
      <c r="C449">
        <v>6447</v>
      </c>
      <c r="D449" t="s">
        <v>14306</v>
      </c>
      <c r="E449">
        <v>321.22000000000003</v>
      </c>
    </row>
    <row r="450" spans="1:5">
      <c r="A450" t="s">
        <v>14307</v>
      </c>
      <c r="B450" t="s">
        <v>9618</v>
      </c>
      <c r="C450">
        <v>6447</v>
      </c>
      <c r="D450" t="s">
        <v>14308</v>
      </c>
      <c r="E450">
        <v>5.04</v>
      </c>
    </row>
    <row r="451" spans="1:5">
      <c r="A451" t="s">
        <v>14309</v>
      </c>
      <c r="B451" t="s">
        <v>9618</v>
      </c>
      <c r="C451">
        <v>6447</v>
      </c>
      <c r="D451" t="s">
        <v>14310</v>
      </c>
      <c r="E451">
        <v>22.75</v>
      </c>
    </row>
    <row r="452" spans="1:5">
      <c r="A452" t="s">
        <v>14311</v>
      </c>
      <c r="B452" t="s">
        <v>9618</v>
      </c>
      <c r="C452">
        <v>6447</v>
      </c>
      <c r="D452" t="s">
        <v>14312</v>
      </c>
      <c r="E452">
        <v>31.47</v>
      </c>
    </row>
    <row r="453" spans="1:5">
      <c r="A453" t="s">
        <v>14313</v>
      </c>
      <c r="B453" t="s">
        <v>9618</v>
      </c>
      <c r="C453">
        <v>6447</v>
      </c>
      <c r="D453" t="s">
        <v>14314</v>
      </c>
      <c r="E453">
        <v>2.12</v>
      </c>
    </row>
    <row r="454" spans="1:5">
      <c r="A454" t="s">
        <v>14315</v>
      </c>
      <c r="B454" t="s">
        <v>9618</v>
      </c>
      <c r="C454">
        <v>6447</v>
      </c>
      <c r="D454" t="s">
        <v>14316</v>
      </c>
      <c r="E454">
        <v>0</v>
      </c>
    </row>
    <row r="455" spans="1:5">
      <c r="A455" t="s">
        <v>14317</v>
      </c>
      <c r="B455" t="s">
        <v>9618</v>
      </c>
      <c r="C455">
        <v>6447</v>
      </c>
      <c r="D455" t="s">
        <v>14318</v>
      </c>
      <c r="E455">
        <v>0</v>
      </c>
    </row>
    <row r="456" spans="1:5">
      <c r="A456" t="s">
        <v>14319</v>
      </c>
      <c r="B456" t="s">
        <v>9618</v>
      </c>
      <c r="C456">
        <v>6447</v>
      </c>
      <c r="D456" t="s">
        <v>14320</v>
      </c>
      <c r="E456">
        <v>0</v>
      </c>
    </row>
    <row r="457" spans="1:5">
      <c r="A457" t="s">
        <v>14321</v>
      </c>
      <c r="B457" t="s">
        <v>9618</v>
      </c>
      <c r="C457">
        <v>6447</v>
      </c>
      <c r="D457" t="s">
        <v>14322</v>
      </c>
      <c r="E457">
        <v>0</v>
      </c>
    </row>
    <row r="458" spans="1:5">
      <c r="A458" t="s">
        <v>14323</v>
      </c>
      <c r="B458" t="s">
        <v>9618</v>
      </c>
      <c r="C458">
        <v>6447</v>
      </c>
      <c r="D458" t="s">
        <v>14324</v>
      </c>
      <c r="E458">
        <v>0</v>
      </c>
    </row>
    <row r="459" spans="1:5">
      <c r="A459" t="s">
        <v>14325</v>
      </c>
      <c r="B459" t="s">
        <v>9618</v>
      </c>
      <c r="C459">
        <v>6447</v>
      </c>
      <c r="D459" t="s">
        <v>14326</v>
      </c>
      <c r="E459">
        <v>0</v>
      </c>
    </row>
    <row r="460" spans="1:5">
      <c r="A460" t="s">
        <v>14327</v>
      </c>
      <c r="B460" t="s">
        <v>9618</v>
      </c>
      <c r="C460">
        <v>6447</v>
      </c>
      <c r="D460" t="s">
        <v>14328</v>
      </c>
      <c r="E460">
        <v>0</v>
      </c>
    </row>
    <row r="461" spans="1:5">
      <c r="A461" t="s">
        <v>14329</v>
      </c>
      <c r="B461" t="s">
        <v>9618</v>
      </c>
      <c r="C461">
        <v>6447</v>
      </c>
      <c r="D461" t="s">
        <v>14330</v>
      </c>
      <c r="E461">
        <v>0</v>
      </c>
    </row>
    <row r="462" spans="1:5">
      <c r="A462" t="s">
        <v>14331</v>
      </c>
      <c r="B462" t="s">
        <v>9618</v>
      </c>
      <c r="C462">
        <v>6447</v>
      </c>
      <c r="D462" t="s">
        <v>14332</v>
      </c>
      <c r="E462">
        <v>0</v>
      </c>
    </row>
    <row r="463" spans="1:5">
      <c r="A463" t="s">
        <v>14333</v>
      </c>
      <c r="B463" t="s">
        <v>9618</v>
      </c>
      <c r="C463">
        <v>6447</v>
      </c>
      <c r="D463" t="s">
        <v>14334</v>
      </c>
      <c r="E463">
        <v>0</v>
      </c>
    </row>
    <row r="464" spans="1:5">
      <c r="A464" t="s">
        <v>14335</v>
      </c>
      <c r="B464" t="s">
        <v>9618</v>
      </c>
      <c r="C464">
        <v>6447</v>
      </c>
      <c r="D464" t="s">
        <v>14336</v>
      </c>
      <c r="E464">
        <v>20.22</v>
      </c>
    </row>
    <row r="465" spans="1:5">
      <c r="A465" t="s">
        <v>14337</v>
      </c>
      <c r="B465" t="s">
        <v>9618</v>
      </c>
      <c r="C465">
        <v>6447</v>
      </c>
      <c r="D465" t="s">
        <v>14338</v>
      </c>
      <c r="E465">
        <v>364.29</v>
      </c>
    </row>
    <row r="466" spans="1:5">
      <c r="A466" t="s">
        <v>14339</v>
      </c>
      <c r="B466" t="s">
        <v>9618</v>
      </c>
      <c r="C466">
        <v>6447</v>
      </c>
      <c r="D466" t="s">
        <v>14340</v>
      </c>
      <c r="E466">
        <v>563.79999999999995</v>
      </c>
    </row>
    <row r="467" spans="1:5">
      <c r="A467" t="s">
        <v>14341</v>
      </c>
      <c r="B467" t="s">
        <v>9618</v>
      </c>
      <c r="C467">
        <v>6447</v>
      </c>
      <c r="D467" t="s">
        <v>14342</v>
      </c>
      <c r="E467">
        <v>662.1</v>
      </c>
    </row>
    <row r="468" spans="1:5">
      <c r="A468" t="s">
        <v>14343</v>
      </c>
      <c r="B468" t="s">
        <v>9618</v>
      </c>
      <c r="C468">
        <v>6447</v>
      </c>
      <c r="D468" t="s">
        <v>14344</v>
      </c>
      <c r="E468">
        <v>754.2</v>
      </c>
    </row>
    <row r="469" spans="1:5">
      <c r="A469" t="s">
        <v>14345</v>
      </c>
      <c r="B469" t="s">
        <v>9618</v>
      </c>
      <c r="C469">
        <v>6447</v>
      </c>
      <c r="D469" t="s">
        <v>14346</v>
      </c>
      <c r="E469">
        <v>482.1</v>
      </c>
    </row>
    <row r="470" spans="1:5">
      <c r="A470" t="s">
        <v>14347</v>
      </c>
      <c r="B470" t="s">
        <v>9618</v>
      </c>
      <c r="C470">
        <v>6447</v>
      </c>
      <c r="D470" t="s">
        <v>14348</v>
      </c>
      <c r="E470">
        <v>427.56</v>
      </c>
    </row>
    <row r="471" spans="1:5">
      <c r="A471" t="s">
        <v>14349</v>
      </c>
      <c r="B471" t="s">
        <v>9618</v>
      </c>
      <c r="C471">
        <v>6447</v>
      </c>
      <c r="D471" t="s">
        <v>14350</v>
      </c>
      <c r="E471">
        <v>578.75</v>
      </c>
    </row>
    <row r="472" spans="1:5">
      <c r="A472" t="s">
        <v>14351</v>
      </c>
      <c r="B472" t="s">
        <v>9618</v>
      </c>
      <c r="C472">
        <v>6447</v>
      </c>
      <c r="D472" t="s">
        <v>14352</v>
      </c>
      <c r="E472">
        <v>578.41999999999996</v>
      </c>
    </row>
    <row r="473" spans="1:5">
      <c r="A473" t="s">
        <v>14353</v>
      </c>
      <c r="B473" t="s">
        <v>9618</v>
      </c>
      <c r="C473">
        <v>6447</v>
      </c>
      <c r="D473" t="s">
        <v>14354</v>
      </c>
      <c r="E473">
        <v>708.39</v>
      </c>
    </row>
    <row r="474" spans="1:5">
      <c r="A474" t="s">
        <v>14355</v>
      </c>
      <c r="B474" t="s">
        <v>9618</v>
      </c>
      <c r="C474">
        <v>6447</v>
      </c>
      <c r="D474" t="s">
        <v>14356</v>
      </c>
      <c r="E474">
        <v>406.12</v>
      </c>
    </row>
    <row r="475" spans="1:5">
      <c r="A475" t="s">
        <v>14357</v>
      </c>
      <c r="B475" t="s">
        <v>9618</v>
      </c>
      <c r="C475">
        <v>6447</v>
      </c>
      <c r="D475" t="s">
        <v>14358</v>
      </c>
      <c r="E475">
        <v>421.27</v>
      </c>
    </row>
    <row r="476" spans="1:5">
      <c r="A476" t="s">
        <v>14359</v>
      </c>
      <c r="B476" t="s">
        <v>9618</v>
      </c>
      <c r="C476">
        <v>6447</v>
      </c>
      <c r="D476" t="s">
        <v>14360</v>
      </c>
      <c r="E476">
        <v>111.68</v>
      </c>
    </row>
    <row r="477" spans="1:5">
      <c r="A477" t="s">
        <v>14361</v>
      </c>
      <c r="B477" t="s">
        <v>9618</v>
      </c>
      <c r="C477">
        <v>6447</v>
      </c>
      <c r="D477" t="s">
        <v>14362</v>
      </c>
      <c r="E477">
        <v>2.04</v>
      </c>
    </row>
    <row r="478" spans="1:5">
      <c r="A478" t="s">
        <v>14363</v>
      </c>
      <c r="B478" t="s">
        <v>9618</v>
      </c>
      <c r="C478">
        <v>6447</v>
      </c>
      <c r="D478" t="s">
        <v>14364</v>
      </c>
      <c r="E478">
        <v>0</v>
      </c>
    </row>
    <row r="479" spans="1:5">
      <c r="A479" t="s">
        <v>14365</v>
      </c>
      <c r="B479" t="s">
        <v>9618</v>
      </c>
      <c r="C479">
        <v>6447</v>
      </c>
      <c r="D479" t="s">
        <v>14366</v>
      </c>
      <c r="E479">
        <v>0</v>
      </c>
    </row>
    <row r="480" spans="1:5">
      <c r="A480" t="s">
        <v>14367</v>
      </c>
      <c r="B480" t="s">
        <v>9618</v>
      </c>
      <c r="C480">
        <v>6447</v>
      </c>
      <c r="D480" t="s">
        <v>14368</v>
      </c>
      <c r="E480">
        <v>0</v>
      </c>
    </row>
    <row r="481" spans="1:5">
      <c r="A481" t="s">
        <v>14369</v>
      </c>
      <c r="B481" t="s">
        <v>9618</v>
      </c>
      <c r="C481">
        <v>6447</v>
      </c>
      <c r="D481" t="s">
        <v>14370</v>
      </c>
      <c r="E481">
        <v>0</v>
      </c>
    </row>
    <row r="482" spans="1:5">
      <c r="A482" t="s">
        <v>14371</v>
      </c>
      <c r="B482" t="s">
        <v>9618</v>
      </c>
      <c r="C482">
        <v>6447</v>
      </c>
      <c r="D482" t="s">
        <v>14372</v>
      </c>
      <c r="E482">
        <v>0</v>
      </c>
    </row>
    <row r="483" spans="1:5">
      <c r="A483" t="s">
        <v>14373</v>
      </c>
      <c r="B483" t="s">
        <v>9618</v>
      </c>
      <c r="C483">
        <v>6447</v>
      </c>
      <c r="D483" t="s">
        <v>14374</v>
      </c>
      <c r="E483">
        <v>0</v>
      </c>
    </row>
    <row r="484" spans="1:5">
      <c r="A484" t="s">
        <v>14375</v>
      </c>
      <c r="B484" t="s">
        <v>9618</v>
      </c>
      <c r="C484">
        <v>6447</v>
      </c>
      <c r="D484" t="s">
        <v>14376</v>
      </c>
      <c r="E484">
        <v>0</v>
      </c>
    </row>
    <row r="485" spans="1:5">
      <c r="A485" t="s">
        <v>14377</v>
      </c>
      <c r="B485" t="s">
        <v>9618</v>
      </c>
      <c r="C485">
        <v>6447</v>
      </c>
      <c r="D485" t="s">
        <v>14378</v>
      </c>
      <c r="E485">
        <v>0</v>
      </c>
    </row>
    <row r="486" spans="1:5">
      <c r="A486" t="s">
        <v>14379</v>
      </c>
      <c r="B486" t="s">
        <v>9618</v>
      </c>
      <c r="C486">
        <v>6447</v>
      </c>
      <c r="D486" t="s">
        <v>14380</v>
      </c>
      <c r="E486">
        <v>0</v>
      </c>
    </row>
    <row r="487" spans="1:5">
      <c r="A487" t="s">
        <v>14381</v>
      </c>
      <c r="B487" t="s">
        <v>9618</v>
      </c>
      <c r="C487">
        <v>6447</v>
      </c>
      <c r="D487" t="s">
        <v>14382</v>
      </c>
      <c r="E487">
        <v>0</v>
      </c>
    </row>
    <row r="488" spans="1:5">
      <c r="A488" t="s">
        <v>14383</v>
      </c>
      <c r="B488" t="s">
        <v>9618</v>
      </c>
      <c r="C488">
        <v>6447</v>
      </c>
      <c r="D488" t="s">
        <v>14384</v>
      </c>
      <c r="E488">
        <v>4.07</v>
      </c>
    </row>
    <row r="489" spans="1:5">
      <c r="A489" t="s">
        <v>14385</v>
      </c>
      <c r="B489" t="s">
        <v>9618</v>
      </c>
      <c r="C489">
        <v>6447</v>
      </c>
      <c r="D489" t="s">
        <v>14386</v>
      </c>
      <c r="E489">
        <v>4.1100000000000003</v>
      </c>
    </row>
    <row r="490" spans="1:5">
      <c r="A490" t="s">
        <v>14387</v>
      </c>
      <c r="B490" t="s">
        <v>9618</v>
      </c>
      <c r="C490">
        <v>6447</v>
      </c>
      <c r="D490" t="s">
        <v>14388</v>
      </c>
      <c r="E490">
        <v>5.67</v>
      </c>
    </row>
    <row r="491" spans="1:5">
      <c r="A491" t="s">
        <v>14389</v>
      </c>
      <c r="B491" t="s">
        <v>9618</v>
      </c>
      <c r="C491">
        <v>6447</v>
      </c>
      <c r="D491" t="s">
        <v>14390</v>
      </c>
      <c r="E491">
        <v>5.73</v>
      </c>
    </row>
    <row r="492" spans="1:5">
      <c r="A492" t="s">
        <v>14391</v>
      </c>
      <c r="B492" t="s">
        <v>9618</v>
      </c>
      <c r="C492">
        <v>6447</v>
      </c>
      <c r="D492" t="s">
        <v>14392</v>
      </c>
      <c r="E492">
        <v>15.9</v>
      </c>
    </row>
    <row r="493" spans="1:5">
      <c r="A493" t="s">
        <v>14393</v>
      </c>
      <c r="B493" t="s">
        <v>9618</v>
      </c>
      <c r="C493">
        <v>6447</v>
      </c>
      <c r="D493" t="s">
        <v>14394</v>
      </c>
      <c r="E493">
        <v>109.29</v>
      </c>
    </row>
    <row r="494" spans="1:5">
      <c r="A494" t="s">
        <v>14395</v>
      </c>
      <c r="B494" t="s">
        <v>9618</v>
      </c>
      <c r="C494">
        <v>6447</v>
      </c>
      <c r="D494" t="s">
        <v>14396</v>
      </c>
      <c r="E494">
        <v>6.35</v>
      </c>
    </row>
    <row r="495" spans="1:5">
      <c r="A495" t="s">
        <v>14397</v>
      </c>
      <c r="B495" t="s">
        <v>9618</v>
      </c>
      <c r="C495">
        <v>6447</v>
      </c>
      <c r="D495" t="s">
        <v>14398</v>
      </c>
      <c r="E495">
        <v>4.46</v>
      </c>
    </row>
    <row r="496" spans="1:5">
      <c r="A496" t="s">
        <v>14399</v>
      </c>
      <c r="B496" t="s">
        <v>9618</v>
      </c>
      <c r="C496">
        <v>6447</v>
      </c>
      <c r="D496" t="s">
        <v>14400</v>
      </c>
      <c r="E496">
        <v>4.6900000000000004</v>
      </c>
    </row>
    <row r="497" spans="1:5">
      <c r="A497" t="s">
        <v>14401</v>
      </c>
      <c r="B497" t="s">
        <v>9618</v>
      </c>
      <c r="C497">
        <v>6447</v>
      </c>
      <c r="D497" t="s">
        <v>14402</v>
      </c>
      <c r="E497">
        <v>4.76</v>
      </c>
    </row>
    <row r="498" spans="1:5">
      <c r="A498" t="s">
        <v>14403</v>
      </c>
      <c r="B498" t="s">
        <v>9618</v>
      </c>
      <c r="C498">
        <v>6447</v>
      </c>
      <c r="D498" t="s">
        <v>14404</v>
      </c>
      <c r="E498">
        <v>4.13</v>
      </c>
    </row>
    <row r="499" spans="1:5">
      <c r="A499" t="s">
        <v>14405</v>
      </c>
      <c r="B499" t="s">
        <v>9618</v>
      </c>
      <c r="C499">
        <v>6447</v>
      </c>
      <c r="D499" t="s">
        <v>14406</v>
      </c>
      <c r="E499">
        <v>4.0999999999999996</v>
      </c>
    </row>
    <row r="500" spans="1:5">
      <c r="A500" t="s">
        <v>14407</v>
      </c>
      <c r="B500" t="s">
        <v>9618</v>
      </c>
      <c r="C500">
        <v>6447</v>
      </c>
      <c r="D500" t="s">
        <v>14408</v>
      </c>
      <c r="E500">
        <v>4.0999999999999996</v>
      </c>
    </row>
    <row r="501" spans="1:5">
      <c r="A501" t="s">
        <v>14409</v>
      </c>
      <c r="B501" t="s">
        <v>9618</v>
      </c>
      <c r="C501">
        <v>6447</v>
      </c>
      <c r="D501" t="s">
        <v>14410</v>
      </c>
      <c r="E501">
        <v>2.0499999999999998</v>
      </c>
    </row>
    <row r="502" spans="1:5">
      <c r="A502" t="s">
        <v>14411</v>
      </c>
      <c r="B502" t="s">
        <v>9618</v>
      </c>
      <c r="C502">
        <v>6447</v>
      </c>
      <c r="D502" t="s">
        <v>14412</v>
      </c>
      <c r="E502">
        <v>0</v>
      </c>
    </row>
    <row r="503" spans="1:5">
      <c r="A503" t="s">
        <v>14413</v>
      </c>
      <c r="B503" t="s">
        <v>9618</v>
      </c>
      <c r="C503">
        <v>6447</v>
      </c>
      <c r="D503" t="s">
        <v>14414</v>
      </c>
      <c r="E503">
        <v>0</v>
      </c>
    </row>
    <row r="504" spans="1:5">
      <c r="A504" t="s">
        <v>14415</v>
      </c>
      <c r="B504" t="s">
        <v>9618</v>
      </c>
      <c r="C504">
        <v>6447</v>
      </c>
      <c r="D504" t="s">
        <v>14416</v>
      </c>
      <c r="E504">
        <v>0</v>
      </c>
    </row>
    <row r="505" spans="1:5">
      <c r="A505" t="s">
        <v>14417</v>
      </c>
      <c r="B505" t="s">
        <v>9618</v>
      </c>
      <c r="C505">
        <v>6447</v>
      </c>
      <c r="D505" t="s">
        <v>14418</v>
      </c>
      <c r="E505">
        <v>0</v>
      </c>
    </row>
    <row r="506" spans="1:5">
      <c r="A506" t="s">
        <v>14419</v>
      </c>
      <c r="B506" t="s">
        <v>9618</v>
      </c>
      <c r="C506">
        <v>6447</v>
      </c>
      <c r="D506" t="s">
        <v>14420</v>
      </c>
      <c r="E506">
        <v>0</v>
      </c>
    </row>
    <row r="507" spans="1:5">
      <c r="A507" t="s">
        <v>14421</v>
      </c>
      <c r="B507" t="s">
        <v>9618</v>
      </c>
      <c r="C507">
        <v>6447</v>
      </c>
      <c r="D507" t="s">
        <v>14422</v>
      </c>
      <c r="E507">
        <v>0</v>
      </c>
    </row>
    <row r="508" spans="1:5">
      <c r="A508" t="s">
        <v>14423</v>
      </c>
      <c r="B508" t="s">
        <v>9618</v>
      </c>
      <c r="C508">
        <v>6447</v>
      </c>
      <c r="D508" t="s">
        <v>14424</v>
      </c>
      <c r="E508">
        <v>0</v>
      </c>
    </row>
    <row r="509" spans="1:5">
      <c r="A509" t="s">
        <v>14425</v>
      </c>
      <c r="B509" t="s">
        <v>9618</v>
      </c>
      <c r="C509">
        <v>6447</v>
      </c>
      <c r="D509" t="s">
        <v>14426</v>
      </c>
      <c r="E509">
        <v>0</v>
      </c>
    </row>
    <row r="510" spans="1:5">
      <c r="A510" t="s">
        <v>14427</v>
      </c>
      <c r="B510" t="s">
        <v>9618</v>
      </c>
      <c r="C510">
        <v>6447</v>
      </c>
      <c r="D510" t="s">
        <v>14428</v>
      </c>
      <c r="E510">
        <v>0</v>
      </c>
    </row>
    <row r="511" spans="1:5">
      <c r="A511" t="s">
        <v>14429</v>
      </c>
      <c r="B511" t="s">
        <v>9618</v>
      </c>
      <c r="C511">
        <v>6447</v>
      </c>
      <c r="D511" t="s">
        <v>14430</v>
      </c>
      <c r="E511">
        <v>0</v>
      </c>
    </row>
    <row r="512" spans="1:5">
      <c r="A512" t="s">
        <v>14431</v>
      </c>
      <c r="B512" t="s">
        <v>9618</v>
      </c>
      <c r="C512">
        <v>6447</v>
      </c>
      <c r="D512" t="s">
        <v>14432</v>
      </c>
      <c r="E512">
        <v>32.950000000000003</v>
      </c>
    </row>
    <row r="513" spans="1:5">
      <c r="A513" t="s">
        <v>14433</v>
      </c>
      <c r="B513" t="s">
        <v>9618</v>
      </c>
      <c r="C513">
        <v>6447</v>
      </c>
      <c r="D513" t="s">
        <v>14434</v>
      </c>
      <c r="E513">
        <v>418.75</v>
      </c>
    </row>
    <row r="514" spans="1:5">
      <c r="A514" t="s">
        <v>14435</v>
      </c>
      <c r="B514" t="s">
        <v>9618</v>
      </c>
      <c r="C514">
        <v>6447</v>
      </c>
      <c r="D514" t="s">
        <v>14436</v>
      </c>
      <c r="E514">
        <v>405.94</v>
      </c>
    </row>
    <row r="515" spans="1:5">
      <c r="A515" t="s">
        <v>14437</v>
      </c>
      <c r="B515" t="s">
        <v>9618</v>
      </c>
      <c r="C515">
        <v>6447</v>
      </c>
      <c r="D515" t="s">
        <v>14438</v>
      </c>
      <c r="E515">
        <v>646.27</v>
      </c>
    </row>
    <row r="516" spans="1:5">
      <c r="A516" t="s">
        <v>14439</v>
      </c>
      <c r="B516" t="s">
        <v>9618</v>
      </c>
      <c r="C516">
        <v>6447</v>
      </c>
      <c r="D516" t="s">
        <v>14440</v>
      </c>
      <c r="E516">
        <v>427.73</v>
      </c>
    </row>
    <row r="517" spans="1:5">
      <c r="A517" t="s">
        <v>14441</v>
      </c>
      <c r="B517" t="s">
        <v>9618</v>
      </c>
      <c r="C517">
        <v>6447</v>
      </c>
      <c r="D517" t="s">
        <v>14442</v>
      </c>
      <c r="E517">
        <v>141.68</v>
      </c>
    </row>
    <row r="518" spans="1:5">
      <c r="A518" t="s">
        <v>14443</v>
      </c>
      <c r="B518" t="s">
        <v>9618</v>
      </c>
      <c r="C518">
        <v>6447</v>
      </c>
      <c r="D518" t="s">
        <v>14444</v>
      </c>
      <c r="E518">
        <v>291.3</v>
      </c>
    </row>
    <row r="519" spans="1:5">
      <c r="A519" t="s">
        <v>14445</v>
      </c>
      <c r="B519" t="s">
        <v>9618</v>
      </c>
      <c r="C519">
        <v>6447</v>
      </c>
      <c r="D519" t="s">
        <v>14446</v>
      </c>
      <c r="E519">
        <v>256.23</v>
      </c>
    </row>
    <row r="520" spans="1:5">
      <c r="A520" t="s">
        <v>14447</v>
      </c>
      <c r="B520" t="s">
        <v>9618</v>
      </c>
      <c r="C520">
        <v>6447</v>
      </c>
      <c r="D520" t="s">
        <v>14448</v>
      </c>
      <c r="E520">
        <v>312.93</v>
      </c>
    </row>
    <row r="521" spans="1:5">
      <c r="A521" t="s">
        <v>14449</v>
      </c>
      <c r="B521" t="s">
        <v>9618</v>
      </c>
      <c r="C521">
        <v>6447</v>
      </c>
      <c r="D521" t="s">
        <v>14450</v>
      </c>
      <c r="E521">
        <v>210.45</v>
      </c>
    </row>
    <row r="522" spans="1:5">
      <c r="A522" t="s">
        <v>14451</v>
      </c>
      <c r="B522" t="s">
        <v>9618</v>
      </c>
      <c r="C522">
        <v>6447</v>
      </c>
      <c r="D522" t="s">
        <v>14452</v>
      </c>
      <c r="E522">
        <v>56.61</v>
      </c>
    </row>
    <row r="523" spans="1:5">
      <c r="A523" t="s">
        <v>14453</v>
      </c>
      <c r="B523" t="s">
        <v>9618</v>
      </c>
      <c r="C523">
        <v>6447</v>
      </c>
      <c r="D523" t="s">
        <v>14454</v>
      </c>
      <c r="E523">
        <v>5.01</v>
      </c>
    </row>
    <row r="524" spans="1:5">
      <c r="A524" t="s">
        <v>14455</v>
      </c>
      <c r="B524" t="s">
        <v>9618</v>
      </c>
      <c r="C524">
        <v>6447</v>
      </c>
      <c r="D524" t="s">
        <v>14456</v>
      </c>
      <c r="E524">
        <v>4.1900000000000004</v>
      </c>
    </row>
    <row r="525" spans="1:5">
      <c r="A525" t="s">
        <v>14457</v>
      </c>
      <c r="B525" t="s">
        <v>9618</v>
      </c>
      <c r="C525">
        <v>6447</v>
      </c>
      <c r="D525" t="s">
        <v>14458</v>
      </c>
      <c r="E525">
        <v>2.08</v>
      </c>
    </row>
    <row r="526" spans="1:5">
      <c r="A526" t="s">
        <v>14459</v>
      </c>
      <c r="B526" t="s">
        <v>9618</v>
      </c>
      <c r="C526">
        <v>6447</v>
      </c>
      <c r="D526" t="s">
        <v>14460</v>
      </c>
      <c r="E526">
        <v>0</v>
      </c>
    </row>
    <row r="527" spans="1:5">
      <c r="A527" t="s">
        <v>14461</v>
      </c>
      <c r="B527" t="s">
        <v>9618</v>
      </c>
      <c r="C527">
        <v>6447</v>
      </c>
      <c r="D527" t="s">
        <v>14462</v>
      </c>
      <c r="E527">
        <v>0</v>
      </c>
    </row>
    <row r="528" spans="1:5">
      <c r="A528" t="s">
        <v>14463</v>
      </c>
      <c r="B528" t="s">
        <v>9618</v>
      </c>
      <c r="C528">
        <v>6447</v>
      </c>
      <c r="D528" t="s">
        <v>14464</v>
      </c>
      <c r="E528">
        <v>0</v>
      </c>
    </row>
    <row r="529" spans="1:5">
      <c r="A529" t="s">
        <v>14465</v>
      </c>
      <c r="B529" t="s">
        <v>9618</v>
      </c>
      <c r="C529">
        <v>6447</v>
      </c>
      <c r="D529" t="s">
        <v>14466</v>
      </c>
      <c r="E529">
        <v>0</v>
      </c>
    </row>
    <row r="530" spans="1:5">
      <c r="A530" t="s">
        <v>14467</v>
      </c>
      <c r="B530" t="s">
        <v>9618</v>
      </c>
      <c r="C530">
        <v>6447</v>
      </c>
      <c r="D530" t="s">
        <v>14468</v>
      </c>
      <c r="E530">
        <v>0</v>
      </c>
    </row>
    <row r="531" spans="1:5">
      <c r="A531" t="s">
        <v>14469</v>
      </c>
      <c r="B531" t="s">
        <v>9618</v>
      </c>
      <c r="C531">
        <v>6447</v>
      </c>
      <c r="D531" t="s">
        <v>14470</v>
      </c>
      <c r="E531">
        <v>0</v>
      </c>
    </row>
    <row r="532" spans="1:5">
      <c r="A532" t="s">
        <v>14471</v>
      </c>
      <c r="B532" t="s">
        <v>9618</v>
      </c>
      <c r="C532">
        <v>6447</v>
      </c>
      <c r="D532" t="s">
        <v>14472</v>
      </c>
      <c r="E532">
        <v>0</v>
      </c>
    </row>
    <row r="533" spans="1:5">
      <c r="A533" t="s">
        <v>14473</v>
      </c>
      <c r="B533" t="s">
        <v>9618</v>
      </c>
      <c r="C533">
        <v>6447</v>
      </c>
      <c r="D533" t="s">
        <v>14474</v>
      </c>
      <c r="E533">
        <v>0</v>
      </c>
    </row>
    <row r="534" spans="1:5">
      <c r="A534" t="s">
        <v>14475</v>
      </c>
      <c r="B534" t="s">
        <v>9618</v>
      </c>
      <c r="C534">
        <v>6447</v>
      </c>
      <c r="D534" t="s">
        <v>14476</v>
      </c>
      <c r="E534">
        <v>0</v>
      </c>
    </row>
    <row r="535" spans="1:5">
      <c r="A535" t="s">
        <v>14477</v>
      </c>
      <c r="B535" t="s">
        <v>9618</v>
      </c>
      <c r="C535">
        <v>6447</v>
      </c>
      <c r="D535" t="s">
        <v>14478</v>
      </c>
      <c r="E535">
        <v>0.69</v>
      </c>
    </row>
    <row r="536" spans="1:5">
      <c r="A536" t="s">
        <v>14479</v>
      </c>
      <c r="B536" t="s">
        <v>9618</v>
      </c>
      <c r="C536">
        <v>6447</v>
      </c>
      <c r="D536" t="s">
        <v>14480</v>
      </c>
      <c r="E536">
        <v>4.17</v>
      </c>
    </row>
    <row r="537" spans="1:5">
      <c r="A537" t="s">
        <v>14481</v>
      </c>
      <c r="B537" t="s">
        <v>9618</v>
      </c>
      <c r="C537">
        <v>6447</v>
      </c>
      <c r="D537" t="s">
        <v>14482</v>
      </c>
      <c r="E537">
        <v>4.22</v>
      </c>
    </row>
    <row r="538" spans="1:5">
      <c r="A538" t="s">
        <v>14483</v>
      </c>
      <c r="B538" t="s">
        <v>9618</v>
      </c>
      <c r="C538">
        <v>6447</v>
      </c>
      <c r="D538" t="s">
        <v>14484</v>
      </c>
      <c r="E538">
        <v>16.47</v>
      </c>
    </row>
    <row r="539" spans="1:5">
      <c r="A539" t="s">
        <v>14485</v>
      </c>
      <c r="B539" t="s">
        <v>9618</v>
      </c>
      <c r="C539">
        <v>6447</v>
      </c>
      <c r="D539" t="s">
        <v>14486</v>
      </c>
      <c r="E539">
        <v>251.79</v>
      </c>
    </row>
    <row r="540" spans="1:5">
      <c r="A540" t="s">
        <v>14487</v>
      </c>
      <c r="B540" t="s">
        <v>9618</v>
      </c>
      <c r="C540">
        <v>6447</v>
      </c>
      <c r="D540" t="s">
        <v>14488</v>
      </c>
      <c r="E540">
        <v>10.25</v>
      </c>
    </row>
    <row r="541" spans="1:5">
      <c r="A541" t="s">
        <v>14489</v>
      </c>
      <c r="B541" t="s">
        <v>9618</v>
      </c>
      <c r="C541">
        <v>6447</v>
      </c>
      <c r="D541" t="s">
        <v>14490</v>
      </c>
      <c r="E541">
        <v>50.72</v>
      </c>
    </row>
    <row r="542" spans="1:5">
      <c r="A542" t="s">
        <v>14491</v>
      </c>
      <c r="B542" t="s">
        <v>9618</v>
      </c>
      <c r="C542">
        <v>6447</v>
      </c>
      <c r="D542" t="s">
        <v>14492</v>
      </c>
      <c r="E542">
        <v>106.15</v>
      </c>
    </row>
    <row r="543" spans="1:5">
      <c r="A543" t="s">
        <v>14493</v>
      </c>
      <c r="B543" t="s">
        <v>9618</v>
      </c>
      <c r="C543">
        <v>6447</v>
      </c>
      <c r="D543" t="s">
        <v>14494</v>
      </c>
      <c r="E543">
        <v>20.07</v>
      </c>
    </row>
    <row r="544" spans="1:5">
      <c r="A544" t="s">
        <v>14495</v>
      </c>
      <c r="B544" t="s">
        <v>9618</v>
      </c>
      <c r="C544">
        <v>6447</v>
      </c>
      <c r="D544" t="s">
        <v>14496</v>
      </c>
      <c r="E544">
        <v>76.55</v>
      </c>
    </row>
    <row r="545" spans="1:5">
      <c r="A545" t="s">
        <v>14497</v>
      </c>
      <c r="B545" t="s">
        <v>9618</v>
      </c>
      <c r="C545">
        <v>6447</v>
      </c>
      <c r="D545" t="s">
        <v>14498</v>
      </c>
      <c r="E545">
        <v>513.4</v>
      </c>
    </row>
    <row r="546" spans="1:5">
      <c r="A546" t="s">
        <v>14499</v>
      </c>
      <c r="B546" t="s">
        <v>9618</v>
      </c>
      <c r="C546">
        <v>6447</v>
      </c>
      <c r="D546" t="s">
        <v>14500</v>
      </c>
      <c r="E546">
        <v>495.45</v>
      </c>
    </row>
    <row r="547" spans="1:5">
      <c r="A547" t="s">
        <v>14501</v>
      </c>
      <c r="B547" t="s">
        <v>9618</v>
      </c>
      <c r="C547">
        <v>6447</v>
      </c>
      <c r="D547" t="s">
        <v>14502</v>
      </c>
      <c r="E547">
        <v>113.93</v>
      </c>
    </row>
    <row r="548" spans="1:5">
      <c r="A548" t="s">
        <v>14503</v>
      </c>
      <c r="B548" t="s">
        <v>9618</v>
      </c>
      <c r="C548">
        <v>6447</v>
      </c>
      <c r="D548" t="s">
        <v>14504</v>
      </c>
      <c r="E548">
        <v>109.54</v>
      </c>
    </row>
    <row r="549" spans="1:5">
      <c r="A549" t="s">
        <v>14505</v>
      </c>
      <c r="B549" t="s">
        <v>9618</v>
      </c>
      <c r="C549">
        <v>6447</v>
      </c>
      <c r="D549" t="s">
        <v>14506</v>
      </c>
      <c r="E549">
        <v>2.06</v>
      </c>
    </row>
    <row r="550" spans="1:5">
      <c r="A550" t="s">
        <v>14507</v>
      </c>
      <c r="B550" t="s">
        <v>9618</v>
      </c>
      <c r="C550">
        <v>6447</v>
      </c>
      <c r="D550" t="s">
        <v>14508</v>
      </c>
      <c r="E550">
        <v>0</v>
      </c>
    </row>
    <row r="551" spans="1:5">
      <c r="A551" t="s">
        <v>14509</v>
      </c>
      <c r="B551" t="s">
        <v>9618</v>
      </c>
      <c r="C551">
        <v>6447</v>
      </c>
      <c r="D551" t="s">
        <v>14510</v>
      </c>
      <c r="E551">
        <v>0</v>
      </c>
    </row>
    <row r="552" spans="1:5">
      <c r="A552" t="s">
        <v>14511</v>
      </c>
      <c r="B552" t="s">
        <v>9618</v>
      </c>
      <c r="C552">
        <v>6447</v>
      </c>
      <c r="D552" t="s">
        <v>14512</v>
      </c>
      <c r="E552">
        <v>0</v>
      </c>
    </row>
    <row r="553" spans="1:5">
      <c r="A553" t="s">
        <v>14513</v>
      </c>
      <c r="B553" t="s">
        <v>9618</v>
      </c>
      <c r="C553">
        <v>6447</v>
      </c>
      <c r="D553" t="s">
        <v>14514</v>
      </c>
      <c r="E553">
        <v>0</v>
      </c>
    </row>
    <row r="554" spans="1:5">
      <c r="A554" t="s">
        <v>14515</v>
      </c>
      <c r="B554" t="s">
        <v>9618</v>
      </c>
      <c r="C554">
        <v>6447</v>
      </c>
      <c r="D554" t="s">
        <v>14516</v>
      </c>
      <c r="E554">
        <v>0</v>
      </c>
    </row>
    <row r="555" spans="1:5">
      <c r="A555" t="s">
        <v>14517</v>
      </c>
      <c r="B555" t="s">
        <v>9618</v>
      </c>
      <c r="C555">
        <v>6447</v>
      </c>
      <c r="D555" t="s">
        <v>14518</v>
      </c>
      <c r="E555">
        <v>0</v>
      </c>
    </row>
    <row r="556" spans="1:5">
      <c r="A556" t="s">
        <v>14519</v>
      </c>
      <c r="B556" t="s">
        <v>9618</v>
      </c>
      <c r="C556">
        <v>6447</v>
      </c>
      <c r="D556" t="s">
        <v>14520</v>
      </c>
      <c r="E556">
        <v>0</v>
      </c>
    </row>
    <row r="557" spans="1:5">
      <c r="A557" t="s">
        <v>14521</v>
      </c>
      <c r="B557" t="s">
        <v>9618</v>
      </c>
      <c r="C557">
        <v>6447</v>
      </c>
      <c r="D557" t="s">
        <v>14522</v>
      </c>
      <c r="E557">
        <v>0</v>
      </c>
    </row>
    <row r="558" spans="1:5">
      <c r="A558" t="s">
        <v>14523</v>
      </c>
      <c r="B558" t="s">
        <v>9618</v>
      </c>
      <c r="C558">
        <v>6447</v>
      </c>
      <c r="D558" t="s">
        <v>14524</v>
      </c>
      <c r="E558">
        <v>0</v>
      </c>
    </row>
    <row r="559" spans="1:5">
      <c r="A559" t="s">
        <v>14525</v>
      </c>
      <c r="B559" t="s">
        <v>9618</v>
      </c>
      <c r="C559">
        <v>6447</v>
      </c>
      <c r="D559" t="s">
        <v>14526</v>
      </c>
      <c r="E559">
        <v>0.69</v>
      </c>
    </row>
    <row r="560" spans="1:5">
      <c r="A560" t="s">
        <v>14527</v>
      </c>
      <c r="B560" t="s">
        <v>9618</v>
      </c>
      <c r="C560">
        <v>6447</v>
      </c>
      <c r="D560" t="s">
        <v>14528</v>
      </c>
      <c r="E560">
        <v>5.1100000000000003</v>
      </c>
    </row>
    <row r="561" spans="1:5">
      <c r="A561" t="s">
        <v>14529</v>
      </c>
      <c r="B561" t="s">
        <v>9618</v>
      </c>
      <c r="C561">
        <v>6447</v>
      </c>
      <c r="D561" t="s">
        <v>14530</v>
      </c>
      <c r="E561">
        <v>130.43</v>
      </c>
    </row>
    <row r="562" spans="1:5">
      <c r="A562" t="s">
        <v>14531</v>
      </c>
      <c r="B562" t="s">
        <v>9618</v>
      </c>
      <c r="C562">
        <v>6447</v>
      </c>
      <c r="D562" t="s">
        <v>14532</v>
      </c>
      <c r="E562">
        <v>173.51</v>
      </c>
    </row>
    <row r="563" spans="1:5">
      <c r="A563" t="s">
        <v>14533</v>
      </c>
      <c r="B563" t="s">
        <v>9618</v>
      </c>
      <c r="C563">
        <v>6447</v>
      </c>
      <c r="D563" t="s">
        <v>14534</v>
      </c>
      <c r="E563">
        <v>89.66</v>
      </c>
    </row>
    <row r="564" spans="1:5">
      <c r="A564" t="s">
        <v>14535</v>
      </c>
      <c r="B564" t="s">
        <v>9618</v>
      </c>
      <c r="C564">
        <v>6447</v>
      </c>
      <c r="D564" t="s">
        <v>14536</v>
      </c>
      <c r="E564">
        <v>253.77</v>
      </c>
    </row>
    <row r="565" spans="1:5">
      <c r="A565" t="s">
        <v>14537</v>
      </c>
      <c r="B565" t="s">
        <v>9618</v>
      </c>
      <c r="C565">
        <v>6447</v>
      </c>
      <c r="D565" t="s">
        <v>14538</v>
      </c>
      <c r="E565">
        <v>462.32</v>
      </c>
    </row>
    <row r="566" spans="1:5">
      <c r="A566" t="s">
        <v>14539</v>
      </c>
      <c r="B566" t="s">
        <v>9618</v>
      </c>
      <c r="C566">
        <v>6447</v>
      </c>
      <c r="D566" t="s">
        <v>14540</v>
      </c>
      <c r="E566">
        <v>521.1</v>
      </c>
    </row>
    <row r="567" spans="1:5">
      <c r="A567" t="s">
        <v>14541</v>
      </c>
      <c r="B567" t="s">
        <v>9618</v>
      </c>
      <c r="C567">
        <v>6447</v>
      </c>
      <c r="D567" t="s">
        <v>14542</v>
      </c>
      <c r="E567">
        <v>584.5</v>
      </c>
    </row>
    <row r="568" spans="1:5">
      <c r="A568" t="s">
        <v>14543</v>
      </c>
      <c r="B568" t="s">
        <v>9618</v>
      </c>
      <c r="C568">
        <v>6447</v>
      </c>
      <c r="D568" t="s">
        <v>14544</v>
      </c>
      <c r="E568">
        <v>541.42999999999995</v>
      </c>
    </row>
    <row r="569" spans="1:5">
      <c r="A569" t="s">
        <v>14545</v>
      </c>
      <c r="B569" t="s">
        <v>9618</v>
      </c>
      <c r="C569">
        <v>6447</v>
      </c>
      <c r="D569" t="s">
        <v>14546</v>
      </c>
      <c r="E569">
        <v>607.29</v>
      </c>
    </row>
    <row r="570" spans="1:5">
      <c r="A570" t="s">
        <v>14547</v>
      </c>
      <c r="B570" t="s">
        <v>9618</v>
      </c>
      <c r="C570">
        <v>6447</v>
      </c>
      <c r="D570" t="s">
        <v>14548</v>
      </c>
      <c r="E570">
        <v>250.24</v>
      </c>
    </row>
    <row r="571" spans="1:5">
      <c r="A571" t="s">
        <v>14549</v>
      </c>
      <c r="B571" t="s">
        <v>9618</v>
      </c>
      <c r="C571">
        <v>6447</v>
      </c>
      <c r="D571" t="s">
        <v>14550</v>
      </c>
      <c r="E571">
        <v>101.86</v>
      </c>
    </row>
    <row r="572" spans="1:5">
      <c r="A572" t="s">
        <v>14551</v>
      </c>
      <c r="B572" t="s">
        <v>9618</v>
      </c>
      <c r="C572">
        <v>6447</v>
      </c>
      <c r="D572" t="s">
        <v>14552</v>
      </c>
      <c r="E572">
        <v>174.48</v>
      </c>
    </row>
    <row r="573" spans="1:5">
      <c r="A573" t="s">
        <v>14553</v>
      </c>
      <c r="B573" t="s">
        <v>9618</v>
      </c>
      <c r="C573">
        <v>6447</v>
      </c>
      <c r="D573" t="s">
        <v>14554</v>
      </c>
      <c r="E573">
        <v>2.09</v>
      </c>
    </row>
    <row r="574" spans="1:5">
      <c r="A574" t="s">
        <v>14555</v>
      </c>
      <c r="B574" t="s">
        <v>9618</v>
      </c>
      <c r="C574">
        <v>6447</v>
      </c>
      <c r="D574" t="s">
        <v>14556</v>
      </c>
      <c r="E574">
        <v>0</v>
      </c>
    </row>
    <row r="575" spans="1:5">
      <c r="A575" t="s">
        <v>14557</v>
      </c>
      <c r="B575" t="s">
        <v>9618</v>
      </c>
      <c r="C575">
        <v>6447</v>
      </c>
      <c r="D575" t="s">
        <v>14558</v>
      </c>
      <c r="E575">
        <v>0</v>
      </c>
    </row>
    <row r="576" spans="1:5">
      <c r="A576" t="s">
        <v>14559</v>
      </c>
      <c r="B576" t="s">
        <v>9618</v>
      </c>
      <c r="C576">
        <v>6447</v>
      </c>
      <c r="D576" t="s">
        <v>14560</v>
      </c>
      <c r="E576">
        <v>0</v>
      </c>
    </row>
    <row r="577" spans="1:5">
      <c r="A577" t="s">
        <v>14561</v>
      </c>
      <c r="B577" t="s">
        <v>9618</v>
      </c>
      <c r="C577">
        <v>6447</v>
      </c>
      <c r="D577" t="s">
        <v>14562</v>
      </c>
      <c r="E577">
        <v>0</v>
      </c>
    </row>
    <row r="578" spans="1:5">
      <c r="A578" t="s">
        <v>14563</v>
      </c>
      <c r="B578" t="s">
        <v>9618</v>
      </c>
      <c r="C578">
        <v>6447</v>
      </c>
      <c r="D578" t="s">
        <v>14564</v>
      </c>
      <c r="E578">
        <v>0</v>
      </c>
    </row>
    <row r="579" spans="1:5">
      <c r="A579" t="s">
        <v>14565</v>
      </c>
      <c r="B579" t="s">
        <v>9618</v>
      </c>
      <c r="C579">
        <v>6447</v>
      </c>
      <c r="D579" t="s">
        <v>14566</v>
      </c>
      <c r="E579">
        <v>0</v>
      </c>
    </row>
    <row r="580" spans="1:5">
      <c r="A580" t="s">
        <v>14567</v>
      </c>
      <c r="B580" t="s">
        <v>9618</v>
      </c>
      <c r="C580">
        <v>6447</v>
      </c>
      <c r="D580" t="s">
        <v>14568</v>
      </c>
      <c r="E580">
        <v>0</v>
      </c>
    </row>
    <row r="581" spans="1:5">
      <c r="A581" t="s">
        <v>14569</v>
      </c>
      <c r="B581" t="s">
        <v>9618</v>
      </c>
      <c r="C581">
        <v>6447</v>
      </c>
      <c r="D581" t="s">
        <v>14570</v>
      </c>
      <c r="E581">
        <v>0</v>
      </c>
    </row>
    <row r="582" spans="1:5">
      <c r="A582" t="s">
        <v>14571</v>
      </c>
      <c r="B582" t="s">
        <v>9618</v>
      </c>
      <c r="C582">
        <v>6447</v>
      </c>
      <c r="D582" t="s">
        <v>14572</v>
      </c>
      <c r="E582">
        <v>0</v>
      </c>
    </row>
    <row r="583" spans="1:5">
      <c r="A583" t="s">
        <v>14573</v>
      </c>
      <c r="B583" t="s">
        <v>9618</v>
      </c>
      <c r="C583">
        <v>6447</v>
      </c>
      <c r="D583" t="s">
        <v>14574</v>
      </c>
      <c r="E583">
        <v>0.71</v>
      </c>
    </row>
    <row r="584" spans="1:5">
      <c r="A584" t="s">
        <v>14575</v>
      </c>
      <c r="B584" t="s">
        <v>9618</v>
      </c>
      <c r="C584">
        <v>6447</v>
      </c>
      <c r="D584" t="s">
        <v>14576</v>
      </c>
      <c r="E584">
        <v>54.34</v>
      </c>
    </row>
    <row r="585" spans="1:5">
      <c r="A585" t="s">
        <v>14577</v>
      </c>
      <c r="B585" t="s">
        <v>9618</v>
      </c>
      <c r="C585">
        <v>6447</v>
      </c>
      <c r="D585" t="s">
        <v>14578</v>
      </c>
      <c r="E585">
        <v>235.5</v>
      </c>
    </row>
    <row r="586" spans="1:5">
      <c r="A586" t="s">
        <v>14579</v>
      </c>
      <c r="B586" t="s">
        <v>9618</v>
      </c>
      <c r="C586">
        <v>6447</v>
      </c>
      <c r="D586" t="s">
        <v>14580</v>
      </c>
      <c r="E586">
        <v>654.79</v>
      </c>
    </row>
    <row r="587" spans="1:5">
      <c r="A587" t="s">
        <v>14581</v>
      </c>
      <c r="B587" t="s">
        <v>9618</v>
      </c>
      <c r="C587">
        <v>6447</v>
      </c>
      <c r="D587" t="s">
        <v>14582</v>
      </c>
      <c r="E587">
        <v>648.92999999999995</v>
      </c>
    </row>
    <row r="588" spans="1:5">
      <c r="A588" t="s">
        <v>14583</v>
      </c>
      <c r="B588" t="s">
        <v>9618</v>
      </c>
      <c r="C588">
        <v>6447</v>
      </c>
      <c r="D588" t="s">
        <v>14584</v>
      </c>
      <c r="E588">
        <v>722.37</v>
      </c>
    </row>
    <row r="589" spans="1:5">
      <c r="A589" t="s">
        <v>14585</v>
      </c>
      <c r="B589" t="s">
        <v>9618</v>
      </c>
      <c r="C589">
        <v>6447</v>
      </c>
      <c r="D589" t="s">
        <v>14586</v>
      </c>
      <c r="E589">
        <v>323.22000000000003</v>
      </c>
    </row>
    <row r="590" spans="1:5">
      <c r="A590" t="s">
        <v>14587</v>
      </c>
      <c r="B590" t="s">
        <v>9618</v>
      </c>
      <c r="C590">
        <v>6447</v>
      </c>
      <c r="D590" t="s">
        <v>14588</v>
      </c>
      <c r="E590">
        <v>385.69</v>
      </c>
    </row>
    <row r="591" spans="1:5">
      <c r="A591" t="s">
        <v>14589</v>
      </c>
      <c r="B591" t="s">
        <v>9618</v>
      </c>
      <c r="C591">
        <v>6447</v>
      </c>
      <c r="D591" t="s">
        <v>14590</v>
      </c>
      <c r="E591">
        <v>417.33</v>
      </c>
    </row>
    <row r="592" spans="1:5">
      <c r="A592" t="s">
        <v>14591</v>
      </c>
      <c r="B592" t="s">
        <v>9618</v>
      </c>
      <c r="C592">
        <v>6447</v>
      </c>
      <c r="D592" t="s">
        <v>14592</v>
      </c>
      <c r="E592">
        <v>139.06</v>
      </c>
    </row>
    <row r="593" spans="1:5">
      <c r="A593" t="s">
        <v>14593</v>
      </c>
      <c r="B593" t="s">
        <v>9618</v>
      </c>
      <c r="C593">
        <v>6447</v>
      </c>
      <c r="D593" t="s">
        <v>14594</v>
      </c>
      <c r="E593">
        <v>221.35</v>
      </c>
    </row>
    <row r="594" spans="1:5">
      <c r="A594" t="s">
        <v>14595</v>
      </c>
      <c r="B594" t="s">
        <v>9618</v>
      </c>
      <c r="C594">
        <v>6447</v>
      </c>
      <c r="D594" t="s">
        <v>14596</v>
      </c>
      <c r="E594">
        <v>230.11</v>
      </c>
    </row>
    <row r="595" spans="1:5">
      <c r="A595" t="s">
        <v>14597</v>
      </c>
      <c r="B595" t="s">
        <v>9618</v>
      </c>
      <c r="C595">
        <v>6447</v>
      </c>
      <c r="D595" t="s">
        <v>14598</v>
      </c>
      <c r="E595">
        <v>203.48</v>
      </c>
    </row>
    <row r="596" spans="1:5">
      <c r="A596" t="s">
        <v>14599</v>
      </c>
      <c r="B596" t="s">
        <v>9618</v>
      </c>
      <c r="C596">
        <v>6447</v>
      </c>
      <c r="D596" t="s">
        <v>14600</v>
      </c>
      <c r="E596">
        <v>4.17</v>
      </c>
    </row>
    <row r="597" spans="1:5">
      <c r="A597" t="s">
        <v>14601</v>
      </c>
      <c r="B597" t="s">
        <v>9618</v>
      </c>
      <c r="C597">
        <v>6447</v>
      </c>
      <c r="D597" t="s">
        <v>14602</v>
      </c>
      <c r="E597">
        <v>2.75</v>
      </c>
    </row>
    <row r="598" spans="1:5">
      <c r="A598" t="s">
        <v>14603</v>
      </c>
      <c r="B598" t="s">
        <v>9618</v>
      </c>
      <c r="C598">
        <v>6447</v>
      </c>
      <c r="D598" t="s">
        <v>14604</v>
      </c>
      <c r="E598">
        <v>0</v>
      </c>
    </row>
    <row r="599" spans="1:5">
      <c r="A599" t="s">
        <v>14605</v>
      </c>
      <c r="B599" t="s">
        <v>9618</v>
      </c>
      <c r="C599">
        <v>6447</v>
      </c>
      <c r="D599" t="s">
        <v>14606</v>
      </c>
      <c r="E599">
        <v>0</v>
      </c>
    </row>
    <row r="600" spans="1:5">
      <c r="A600" t="s">
        <v>14607</v>
      </c>
      <c r="B600" t="s">
        <v>9618</v>
      </c>
      <c r="C600">
        <v>6447</v>
      </c>
      <c r="D600" t="s">
        <v>14608</v>
      </c>
      <c r="E600">
        <v>0</v>
      </c>
    </row>
    <row r="601" spans="1:5">
      <c r="A601" t="s">
        <v>14609</v>
      </c>
      <c r="B601" t="s">
        <v>9618</v>
      </c>
      <c r="C601">
        <v>6447</v>
      </c>
      <c r="D601" t="s">
        <v>14610</v>
      </c>
      <c r="E601">
        <v>0</v>
      </c>
    </row>
    <row r="602" spans="1:5">
      <c r="A602" t="s">
        <v>14611</v>
      </c>
      <c r="B602" t="s">
        <v>9618</v>
      </c>
      <c r="C602">
        <v>6447</v>
      </c>
      <c r="D602" t="s">
        <v>14612</v>
      </c>
      <c r="E602">
        <v>0</v>
      </c>
    </row>
    <row r="603" spans="1:5">
      <c r="A603" t="s">
        <v>14613</v>
      </c>
      <c r="B603" t="s">
        <v>9618</v>
      </c>
      <c r="C603">
        <v>6447</v>
      </c>
      <c r="D603" t="s">
        <v>14614</v>
      </c>
      <c r="E603">
        <v>0</v>
      </c>
    </row>
    <row r="604" spans="1:5">
      <c r="A604" t="s">
        <v>14615</v>
      </c>
      <c r="B604" t="s">
        <v>9618</v>
      </c>
      <c r="C604">
        <v>6447</v>
      </c>
      <c r="D604" t="s">
        <v>14616</v>
      </c>
      <c r="E604">
        <v>0</v>
      </c>
    </row>
    <row r="605" spans="1:5">
      <c r="A605" t="s">
        <v>14617</v>
      </c>
      <c r="B605" t="s">
        <v>9618</v>
      </c>
      <c r="C605">
        <v>6447</v>
      </c>
      <c r="D605" t="s">
        <v>14618</v>
      </c>
      <c r="E605">
        <v>0</v>
      </c>
    </row>
    <row r="606" spans="1:5">
      <c r="A606" t="s">
        <v>14619</v>
      </c>
      <c r="B606" t="s">
        <v>9618</v>
      </c>
      <c r="C606">
        <v>6447</v>
      </c>
      <c r="D606" t="s">
        <v>14620</v>
      </c>
      <c r="E606">
        <v>0</v>
      </c>
    </row>
    <row r="607" spans="1:5">
      <c r="A607" t="s">
        <v>14621</v>
      </c>
      <c r="B607" t="s">
        <v>9618</v>
      </c>
      <c r="C607">
        <v>6447</v>
      </c>
      <c r="D607" t="s">
        <v>14622</v>
      </c>
      <c r="E607">
        <v>0.69</v>
      </c>
    </row>
    <row r="608" spans="1:5">
      <c r="A608" t="s">
        <v>14623</v>
      </c>
      <c r="B608" t="s">
        <v>9618</v>
      </c>
      <c r="C608">
        <v>6447</v>
      </c>
      <c r="D608" t="s">
        <v>14624</v>
      </c>
      <c r="E608">
        <v>4.1399999999999997</v>
      </c>
    </row>
    <row r="609" spans="1:5">
      <c r="A609" t="s">
        <v>14625</v>
      </c>
      <c r="B609" t="s">
        <v>9618</v>
      </c>
      <c r="C609">
        <v>6447</v>
      </c>
      <c r="D609" t="s">
        <v>14626</v>
      </c>
      <c r="E609">
        <v>33.49</v>
      </c>
    </row>
    <row r="610" spans="1:5">
      <c r="A610" t="s">
        <v>14627</v>
      </c>
      <c r="B610" t="s">
        <v>9618</v>
      </c>
      <c r="C610">
        <v>6447</v>
      </c>
      <c r="D610" t="s">
        <v>14628</v>
      </c>
      <c r="E610">
        <v>466.46</v>
      </c>
    </row>
    <row r="611" spans="1:5">
      <c r="A611" t="s">
        <v>14629</v>
      </c>
      <c r="B611" t="s">
        <v>9618</v>
      </c>
      <c r="C611">
        <v>6447</v>
      </c>
      <c r="D611" t="s">
        <v>14630</v>
      </c>
      <c r="E611">
        <v>391.44</v>
      </c>
    </row>
    <row r="612" spans="1:5">
      <c r="A612" t="s">
        <v>14631</v>
      </c>
      <c r="B612" t="s">
        <v>9618</v>
      </c>
      <c r="C612">
        <v>6447</v>
      </c>
      <c r="D612" t="s">
        <v>14632</v>
      </c>
      <c r="E612">
        <v>690.47</v>
      </c>
    </row>
    <row r="613" spans="1:5">
      <c r="A613" t="s">
        <v>14633</v>
      </c>
      <c r="B613" t="s">
        <v>9618</v>
      </c>
      <c r="C613">
        <v>6447</v>
      </c>
      <c r="D613" t="s">
        <v>14634</v>
      </c>
      <c r="E613">
        <v>777.95</v>
      </c>
    </row>
    <row r="614" spans="1:5">
      <c r="A614" t="s">
        <v>14635</v>
      </c>
      <c r="B614" t="s">
        <v>9618</v>
      </c>
      <c r="C614">
        <v>6447</v>
      </c>
      <c r="D614" t="s">
        <v>14636</v>
      </c>
      <c r="E614">
        <v>724.88</v>
      </c>
    </row>
    <row r="615" spans="1:5">
      <c r="A615" t="s">
        <v>14637</v>
      </c>
      <c r="B615" t="s">
        <v>9618</v>
      </c>
      <c r="C615">
        <v>6447</v>
      </c>
      <c r="D615" t="s">
        <v>14638</v>
      </c>
      <c r="E615">
        <v>767.02</v>
      </c>
    </row>
    <row r="616" spans="1:5">
      <c r="A616" t="s">
        <v>14639</v>
      </c>
      <c r="B616" t="s">
        <v>9618</v>
      </c>
      <c r="C616">
        <v>6447</v>
      </c>
      <c r="D616" t="s">
        <v>14640</v>
      </c>
      <c r="E616">
        <v>707.07</v>
      </c>
    </row>
    <row r="617" spans="1:5">
      <c r="A617" t="s">
        <v>14641</v>
      </c>
      <c r="B617" t="s">
        <v>9618</v>
      </c>
      <c r="C617">
        <v>6447</v>
      </c>
      <c r="D617" t="s">
        <v>14642</v>
      </c>
      <c r="E617">
        <v>593.55999999999995</v>
      </c>
    </row>
    <row r="618" spans="1:5">
      <c r="A618" t="s">
        <v>14643</v>
      </c>
      <c r="B618" t="s">
        <v>9618</v>
      </c>
      <c r="C618">
        <v>6447</v>
      </c>
      <c r="D618" t="s">
        <v>14644</v>
      </c>
      <c r="E618">
        <v>287.55</v>
      </c>
    </row>
    <row r="619" spans="1:5">
      <c r="A619" t="s">
        <v>14645</v>
      </c>
      <c r="B619" t="s">
        <v>9618</v>
      </c>
      <c r="C619">
        <v>6447</v>
      </c>
      <c r="D619" t="s">
        <v>14646</v>
      </c>
      <c r="E619">
        <v>284.91000000000003</v>
      </c>
    </row>
    <row r="620" spans="1:5">
      <c r="A620" t="s">
        <v>14647</v>
      </c>
      <c r="B620" t="s">
        <v>9618</v>
      </c>
      <c r="C620">
        <v>6447</v>
      </c>
      <c r="D620" t="s">
        <v>14648</v>
      </c>
      <c r="E620">
        <v>243.68</v>
      </c>
    </row>
    <row r="621" spans="1:5">
      <c r="A621" t="s">
        <v>14649</v>
      </c>
      <c r="B621" t="s">
        <v>9618</v>
      </c>
      <c r="C621">
        <v>6447</v>
      </c>
      <c r="D621" t="s">
        <v>14650</v>
      </c>
      <c r="E621">
        <v>2.72</v>
      </c>
    </row>
    <row r="622" spans="1:5">
      <c r="A622" t="s">
        <v>14651</v>
      </c>
      <c r="B622" t="s">
        <v>9618</v>
      </c>
      <c r="C622">
        <v>6447</v>
      </c>
      <c r="D622" t="s">
        <v>14652</v>
      </c>
      <c r="E622">
        <v>0</v>
      </c>
    </row>
    <row r="623" spans="1:5">
      <c r="A623" t="s">
        <v>14653</v>
      </c>
      <c r="B623" t="s">
        <v>9618</v>
      </c>
      <c r="C623">
        <v>6447</v>
      </c>
      <c r="D623" t="s">
        <v>14654</v>
      </c>
      <c r="E623">
        <v>0</v>
      </c>
    </row>
    <row r="624" spans="1:5">
      <c r="A624" t="s">
        <v>14655</v>
      </c>
      <c r="B624" t="s">
        <v>9618</v>
      </c>
      <c r="C624">
        <v>6447</v>
      </c>
      <c r="D624" t="s">
        <v>14656</v>
      </c>
      <c r="E624">
        <v>0</v>
      </c>
    </row>
    <row r="625" spans="1:5">
      <c r="A625" t="s">
        <v>14657</v>
      </c>
      <c r="B625" t="s">
        <v>9618</v>
      </c>
      <c r="C625">
        <v>6447</v>
      </c>
      <c r="D625" t="s">
        <v>14658</v>
      </c>
      <c r="E625">
        <v>0</v>
      </c>
    </row>
    <row r="626" spans="1:5">
      <c r="A626" t="s">
        <v>14659</v>
      </c>
      <c r="B626" t="s">
        <v>9618</v>
      </c>
      <c r="C626">
        <v>6447</v>
      </c>
      <c r="D626" t="s">
        <v>14660</v>
      </c>
      <c r="E626">
        <v>0</v>
      </c>
    </row>
    <row r="627" spans="1:5">
      <c r="A627" t="s">
        <v>14661</v>
      </c>
      <c r="B627" t="s">
        <v>9618</v>
      </c>
      <c r="C627">
        <v>6447</v>
      </c>
      <c r="D627" t="s">
        <v>14662</v>
      </c>
      <c r="E627">
        <v>0</v>
      </c>
    </row>
    <row r="628" spans="1:5">
      <c r="A628" t="s">
        <v>14663</v>
      </c>
      <c r="B628" t="s">
        <v>9618</v>
      </c>
      <c r="C628">
        <v>6447</v>
      </c>
      <c r="D628" t="s">
        <v>14664</v>
      </c>
      <c r="E628">
        <v>0</v>
      </c>
    </row>
    <row r="629" spans="1:5">
      <c r="A629" t="s">
        <v>14665</v>
      </c>
      <c r="B629" t="s">
        <v>9618</v>
      </c>
      <c r="C629">
        <v>6447</v>
      </c>
      <c r="D629" t="s">
        <v>14666</v>
      </c>
      <c r="E629">
        <v>0</v>
      </c>
    </row>
    <row r="630" spans="1:5">
      <c r="A630" t="s">
        <v>14667</v>
      </c>
      <c r="B630" t="s">
        <v>9618</v>
      </c>
      <c r="C630">
        <v>6447</v>
      </c>
      <c r="D630" t="s">
        <v>14668</v>
      </c>
      <c r="E630">
        <v>0</v>
      </c>
    </row>
    <row r="631" spans="1:5">
      <c r="A631" t="s">
        <v>14669</v>
      </c>
      <c r="B631" t="s">
        <v>9618</v>
      </c>
      <c r="C631">
        <v>6447</v>
      </c>
      <c r="D631" t="s">
        <v>14670</v>
      </c>
      <c r="E631">
        <v>0.67</v>
      </c>
    </row>
    <row r="632" spans="1:5">
      <c r="A632" t="s">
        <v>14671</v>
      </c>
      <c r="B632" t="s">
        <v>9618</v>
      </c>
      <c r="C632">
        <v>6447</v>
      </c>
      <c r="D632" t="s">
        <v>14672</v>
      </c>
      <c r="E632">
        <v>4.0599999999999996</v>
      </c>
    </row>
    <row r="633" spans="1:5">
      <c r="A633" t="s">
        <v>14673</v>
      </c>
      <c r="B633" t="s">
        <v>9618</v>
      </c>
      <c r="C633">
        <v>6447</v>
      </c>
      <c r="D633" t="s">
        <v>14674</v>
      </c>
      <c r="E633">
        <v>4.0599999999999996</v>
      </c>
    </row>
    <row r="634" spans="1:5">
      <c r="A634" t="s">
        <v>14675</v>
      </c>
      <c r="B634" t="s">
        <v>9618</v>
      </c>
      <c r="C634">
        <v>6447</v>
      </c>
      <c r="D634" t="s">
        <v>14676</v>
      </c>
      <c r="E634">
        <v>4.07</v>
      </c>
    </row>
    <row r="635" spans="1:5">
      <c r="A635" t="s">
        <v>14677</v>
      </c>
      <c r="B635" t="s">
        <v>9618</v>
      </c>
      <c r="C635">
        <v>6447</v>
      </c>
      <c r="D635" t="s">
        <v>14678</v>
      </c>
      <c r="E635">
        <v>4.1100000000000003</v>
      </c>
    </row>
    <row r="636" spans="1:5">
      <c r="A636" t="s">
        <v>14679</v>
      </c>
      <c r="B636" t="s">
        <v>9618</v>
      </c>
      <c r="C636">
        <v>6447</v>
      </c>
      <c r="D636" t="s">
        <v>14680</v>
      </c>
      <c r="E636">
        <v>4.12</v>
      </c>
    </row>
    <row r="637" spans="1:5">
      <c r="A637" t="s">
        <v>14681</v>
      </c>
      <c r="B637" t="s">
        <v>9618</v>
      </c>
      <c r="C637">
        <v>6447</v>
      </c>
      <c r="D637" t="s">
        <v>14682</v>
      </c>
      <c r="E637">
        <v>4.13</v>
      </c>
    </row>
    <row r="638" spans="1:5">
      <c r="A638" t="s">
        <v>14683</v>
      </c>
      <c r="B638" t="s">
        <v>9618</v>
      </c>
      <c r="C638">
        <v>6447</v>
      </c>
      <c r="D638" t="s">
        <v>14684</v>
      </c>
      <c r="E638">
        <v>4.1500000000000004</v>
      </c>
    </row>
    <row r="639" spans="1:5">
      <c r="A639" t="s">
        <v>14685</v>
      </c>
      <c r="B639" t="s">
        <v>9618</v>
      </c>
      <c r="C639">
        <v>6447</v>
      </c>
      <c r="D639" t="s">
        <v>14686</v>
      </c>
      <c r="E639">
        <v>4.21</v>
      </c>
    </row>
    <row r="640" spans="1:5">
      <c r="A640" t="s">
        <v>14687</v>
      </c>
      <c r="B640" t="s">
        <v>9618</v>
      </c>
      <c r="C640">
        <v>6447</v>
      </c>
      <c r="D640" t="s">
        <v>14688</v>
      </c>
      <c r="E640">
        <v>4.24</v>
      </c>
    </row>
    <row r="641" spans="1:5">
      <c r="A641" t="s">
        <v>14689</v>
      </c>
      <c r="B641" t="s">
        <v>9618</v>
      </c>
      <c r="C641">
        <v>6447</v>
      </c>
      <c r="D641" t="s">
        <v>14690</v>
      </c>
      <c r="E641">
        <v>4.28</v>
      </c>
    </row>
    <row r="642" spans="1:5">
      <c r="A642" t="s">
        <v>14691</v>
      </c>
      <c r="B642" t="s">
        <v>9618</v>
      </c>
      <c r="C642">
        <v>6447</v>
      </c>
      <c r="D642" t="s">
        <v>14692</v>
      </c>
      <c r="E642">
        <v>4.25</v>
      </c>
    </row>
    <row r="643" spans="1:5">
      <c r="A643" t="s">
        <v>14693</v>
      </c>
      <c r="B643" t="s">
        <v>9618</v>
      </c>
      <c r="C643">
        <v>6447</v>
      </c>
      <c r="D643" t="s">
        <v>14694</v>
      </c>
      <c r="E643">
        <v>4.24</v>
      </c>
    </row>
    <row r="644" spans="1:5">
      <c r="A644" t="s">
        <v>14695</v>
      </c>
      <c r="B644" t="s">
        <v>9618</v>
      </c>
      <c r="C644">
        <v>6447</v>
      </c>
      <c r="D644" t="s">
        <v>14696</v>
      </c>
      <c r="E644">
        <v>4.24</v>
      </c>
    </row>
    <row r="645" spans="1:5">
      <c r="A645" t="s">
        <v>14697</v>
      </c>
      <c r="B645" t="s">
        <v>9618</v>
      </c>
      <c r="C645">
        <v>6447</v>
      </c>
      <c r="D645" t="s">
        <v>14698</v>
      </c>
      <c r="E645">
        <v>2.81</v>
      </c>
    </row>
    <row r="646" spans="1:5">
      <c r="A646" t="s">
        <v>14699</v>
      </c>
      <c r="B646" t="s">
        <v>9618</v>
      </c>
      <c r="C646">
        <v>6447</v>
      </c>
      <c r="D646" t="s">
        <v>14700</v>
      </c>
      <c r="E646">
        <v>0</v>
      </c>
    </row>
    <row r="647" spans="1:5">
      <c r="A647" t="s">
        <v>14701</v>
      </c>
      <c r="B647" t="s">
        <v>9618</v>
      </c>
      <c r="C647">
        <v>6447</v>
      </c>
      <c r="D647" t="s">
        <v>14702</v>
      </c>
      <c r="E647">
        <v>0</v>
      </c>
    </row>
    <row r="648" spans="1:5">
      <c r="A648" t="s">
        <v>14703</v>
      </c>
      <c r="B648" t="s">
        <v>9618</v>
      </c>
      <c r="C648">
        <v>6447</v>
      </c>
      <c r="D648" t="s">
        <v>14704</v>
      </c>
      <c r="E648">
        <v>0</v>
      </c>
    </row>
    <row r="649" spans="1:5">
      <c r="A649" t="s">
        <v>14705</v>
      </c>
      <c r="B649" t="s">
        <v>9618</v>
      </c>
      <c r="C649">
        <v>6447</v>
      </c>
      <c r="D649" t="s">
        <v>14706</v>
      </c>
      <c r="E649">
        <v>0</v>
      </c>
    </row>
    <row r="650" spans="1:5">
      <c r="A650" t="s">
        <v>14707</v>
      </c>
      <c r="B650" t="s">
        <v>9618</v>
      </c>
      <c r="C650">
        <v>6447</v>
      </c>
      <c r="D650" t="s">
        <v>14708</v>
      </c>
      <c r="E650">
        <v>0</v>
      </c>
    </row>
    <row r="651" spans="1:5">
      <c r="A651" t="s">
        <v>14709</v>
      </c>
      <c r="B651" t="s">
        <v>9618</v>
      </c>
      <c r="C651">
        <v>6447</v>
      </c>
      <c r="D651" t="s">
        <v>14710</v>
      </c>
      <c r="E651">
        <v>0</v>
      </c>
    </row>
    <row r="652" spans="1:5">
      <c r="A652" t="s">
        <v>14711</v>
      </c>
      <c r="B652" t="s">
        <v>9618</v>
      </c>
      <c r="C652">
        <v>6447</v>
      </c>
      <c r="D652" t="s">
        <v>14712</v>
      </c>
      <c r="E652">
        <v>0</v>
      </c>
    </row>
    <row r="653" spans="1:5">
      <c r="A653" t="s">
        <v>14713</v>
      </c>
      <c r="B653" t="s">
        <v>9618</v>
      </c>
      <c r="C653">
        <v>6447</v>
      </c>
      <c r="D653" t="s">
        <v>14714</v>
      </c>
      <c r="E653">
        <v>0</v>
      </c>
    </row>
    <row r="654" spans="1:5">
      <c r="A654" t="s">
        <v>14715</v>
      </c>
      <c r="B654" t="s">
        <v>9618</v>
      </c>
      <c r="C654">
        <v>6447</v>
      </c>
      <c r="D654" t="s">
        <v>14716</v>
      </c>
      <c r="E654">
        <v>0</v>
      </c>
    </row>
    <row r="655" spans="1:5">
      <c r="A655" t="s">
        <v>14717</v>
      </c>
      <c r="B655" t="s">
        <v>9618</v>
      </c>
      <c r="C655">
        <v>6447</v>
      </c>
      <c r="D655" t="s">
        <v>14718</v>
      </c>
      <c r="E655">
        <v>1.41</v>
      </c>
    </row>
    <row r="656" spans="1:5">
      <c r="A656" t="s">
        <v>14719</v>
      </c>
      <c r="B656" t="s">
        <v>9618</v>
      </c>
      <c r="C656">
        <v>6447</v>
      </c>
      <c r="D656" t="s">
        <v>14720</v>
      </c>
      <c r="E656">
        <v>4.25</v>
      </c>
    </row>
    <row r="657" spans="1:5">
      <c r="A657" t="s">
        <v>14721</v>
      </c>
      <c r="B657" t="s">
        <v>9618</v>
      </c>
      <c r="C657">
        <v>6447</v>
      </c>
      <c r="D657" t="s">
        <v>14722</v>
      </c>
      <c r="E657">
        <v>4.2699999999999996</v>
      </c>
    </row>
    <row r="658" spans="1:5">
      <c r="A658" t="s">
        <v>14723</v>
      </c>
      <c r="B658" t="s">
        <v>9618</v>
      </c>
      <c r="C658">
        <v>6447</v>
      </c>
      <c r="D658" t="s">
        <v>14724</v>
      </c>
      <c r="E658">
        <v>4.32</v>
      </c>
    </row>
    <row r="659" spans="1:5">
      <c r="A659" t="s">
        <v>14725</v>
      </c>
      <c r="B659" t="s">
        <v>9618</v>
      </c>
      <c r="C659">
        <v>6447</v>
      </c>
      <c r="D659" t="s">
        <v>14726</v>
      </c>
      <c r="E659">
        <v>4.3499999999999996</v>
      </c>
    </row>
    <row r="660" spans="1:5">
      <c r="A660" t="s">
        <v>14727</v>
      </c>
      <c r="B660" t="s">
        <v>9618</v>
      </c>
      <c r="C660">
        <v>6447</v>
      </c>
      <c r="D660" t="s">
        <v>14728</v>
      </c>
      <c r="E660">
        <v>7.48</v>
      </c>
    </row>
    <row r="661" spans="1:5">
      <c r="A661" t="s">
        <v>14729</v>
      </c>
      <c r="B661" t="s">
        <v>9618</v>
      </c>
      <c r="C661">
        <v>6447</v>
      </c>
      <c r="D661" t="s">
        <v>14730</v>
      </c>
      <c r="E661">
        <v>10.95</v>
      </c>
    </row>
    <row r="662" spans="1:5">
      <c r="A662" t="s">
        <v>14731</v>
      </c>
      <c r="B662" t="s">
        <v>9618</v>
      </c>
      <c r="C662">
        <v>6447</v>
      </c>
      <c r="D662" t="s">
        <v>14732</v>
      </c>
      <c r="E662">
        <v>14.8</v>
      </c>
    </row>
    <row r="663" spans="1:5">
      <c r="A663" t="s">
        <v>14733</v>
      </c>
      <c r="B663" t="s">
        <v>9618</v>
      </c>
      <c r="C663">
        <v>6447</v>
      </c>
      <c r="D663" t="s">
        <v>14734</v>
      </c>
      <c r="E663">
        <v>21.06</v>
      </c>
    </row>
    <row r="664" spans="1:5">
      <c r="A664" t="s">
        <v>14735</v>
      </c>
      <c r="B664" t="s">
        <v>9618</v>
      </c>
      <c r="C664">
        <v>6447</v>
      </c>
      <c r="D664" t="s">
        <v>14736</v>
      </c>
      <c r="E664">
        <v>4.99</v>
      </c>
    </row>
    <row r="665" spans="1:5">
      <c r="A665" t="s">
        <v>14737</v>
      </c>
      <c r="B665" t="s">
        <v>9618</v>
      </c>
      <c r="C665">
        <v>6447</v>
      </c>
      <c r="D665" t="s">
        <v>14738</v>
      </c>
      <c r="E665">
        <v>102.04</v>
      </c>
    </row>
    <row r="666" spans="1:5">
      <c r="A666" t="s">
        <v>14739</v>
      </c>
      <c r="B666" t="s">
        <v>9618</v>
      </c>
      <c r="C666">
        <v>6447</v>
      </c>
      <c r="D666" t="s">
        <v>14740</v>
      </c>
      <c r="E666">
        <v>342.8</v>
      </c>
    </row>
    <row r="667" spans="1:5">
      <c r="A667" t="s">
        <v>14741</v>
      </c>
      <c r="B667" t="s">
        <v>9618</v>
      </c>
      <c r="C667">
        <v>6447</v>
      </c>
      <c r="D667" t="s">
        <v>14742</v>
      </c>
      <c r="E667">
        <v>48.72</v>
      </c>
    </row>
    <row r="668" spans="1:5">
      <c r="A668" t="s">
        <v>14743</v>
      </c>
      <c r="B668" t="s">
        <v>9618</v>
      </c>
      <c r="C668">
        <v>6447</v>
      </c>
      <c r="D668" t="s">
        <v>14744</v>
      </c>
      <c r="E668">
        <v>204.53</v>
      </c>
    </row>
    <row r="669" spans="1:5">
      <c r="A669" t="s">
        <v>14745</v>
      </c>
      <c r="B669" t="s">
        <v>9618</v>
      </c>
      <c r="C669">
        <v>6447</v>
      </c>
      <c r="D669" t="s">
        <v>14746</v>
      </c>
      <c r="E669">
        <v>3.3</v>
      </c>
    </row>
    <row r="670" spans="1:5">
      <c r="A670" t="s">
        <v>14747</v>
      </c>
      <c r="B670" t="s">
        <v>9618</v>
      </c>
      <c r="C670">
        <v>6447</v>
      </c>
      <c r="D670" t="s">
        <v>14748</v>
      </c>
      <c r="E670">
        <v>0</v>
      </c>
    </row>
    <row r="671" spans="1:5">
      <c r="A671" t="s">
        <v>14749</v>
      </c>
      <c r="B671" t="s">
        <v>9618</v>
      </c>
      <c r="C671">
        <v>6447</v>
      </c>
      <c r="D671" t="s">
        <v>14750</v>
      </c>
      <c r="E671">
        <v>0</v>
      </c>
    </row>
    <row r="672" spans="1:5">
      <c r="A672" t="s">
        <v>14751</v>
      </c>
      <c r="B672" t="s">
        <v>9618</v>
      </c>
      <c r="C672">
        <v>6447</v>
      </c>
      <c r="D672" t="s">
        <v>14752</v>
      </c>
      <c r="E672">
        <v>0</v>
      </c>
    </row>
    <row r="673" spans="1:5">
      <c r="A673" t="s">
        <v>14753</v>
      </c>
      <c r="B673" t="s">
        <v>9618</v>
      </c>
      <c r="C673">
        <v>6447</v>
      </c>
      <c r="D673" t="s">
        <v>14754</v>
      </c>
      <c r="E673">
        <v>0</v>
      </c>
    </row>
    <row r="674" spans="1:5">
      <c r="A674" t="s">
        <v>14755</v>
      </c>
      <c r="B674" t="s">
        <v>9618</v>
      </c>
      <c r="C674">
        <v>6447</v>
      </c>
      <c r="D674" t="s">
        <v>14756</v>
      </c>
      <c r="E674">
        <v>0</v>
      </c>
    </row>
    <row r="675" spans="1:5">
      <c r="A675" t="s">
        <v>14757</v>
      </c>
      <c r="B675" t="s">
        <v>9618</v>
      </c>
      <c r="C675">
        <v>6447</v>
      </c>
      <c r="D675" t="s">
        <v>14758</v>
      </c>
      <c r="E675">
        <v>0</v>
      </c>
    </row>
    <row r="676" spans="1:5">
      <c r="A676" t="s">
        <v>14759</v>
      </c>
      <c r="B676" t="s">
        <v>9618</v>
      </c>
      <c r="C676">
        <v>6447</v>
      </c>
      <c r="D676" t="s">
        <v>14760</v>
      </c>
      <c r="E676">
        <v>0</v>
      </c>
    </row>
    <row r="677" spans="1:5">
      <c r="A677" t="s">
        <v>14761</v>
      </c>
      <c r="B677" t="s">
        <v>9618</v>
      </c>
      <c r="C677">
        <v>6447</v>
      </c>
      <c r="D677" t="s">
        <v>14762</v>
      </c>
      <c r="E677">
        <v>0</v>
      </c>
    </row>
    <row r="678" spans="1:5">
      <c r="A678" t="s">
        <v>14763</v>
      </c>
      <c r="B678" t="s">
        <v>9618</v>
      </c>
      <c r="C678">
        <v>6447</v>
      </c>
      <c r="D678" t="s">
        <v>14764</v>
      </c>
      <c r="E678">
        <v>0</v>
      </c>
    </row>
    <row r="679" spans="1:5">
      <c r="A679" t="s">
        <v>14765</v>
      </c>
      <c r="B679" t="s">
        <v>9618</v>
      </c>
      <c r="C679">
        <v>6447</v>
      </c>
      <c r="D679" t="s">
        <v>14766</v>
      </c>
      <c r="E679">
        <v>1.45</v>
      </c>
    </row>
    <row r="680" spans="1:5">
      <c r="A680" t="s">
        <v>14767</v>
      </c>
      <c r="B680" t="s">
        <v>9618</v>
      </c>
      <c r="C680">
        <v>6447</v>
      </c>
      <c r="D680" t="s">
        <v>14768</v>
      </c>
      <c r="E680">
        <v>45.25</v>
      </c>
    </row>
    <row r="681" spans="1:5">
      <c r="A681" t="s">
        <v>14769</v>
      </c>
      <c r="B681" t="s">
        <v>9618</v>
      </c>
      <c r="C681">
        <v>6447</v>
      </c>
      <c r="D681" t="s">
        <v>14770</v>
      </c>
      <c r="E681">
        <v>483.6</v>
      </c>
    </row>
    <row r="682" spans="1:5">
      <c r="A682" t="s">
        <v>14771</v>
      </c>
      <c r="B682" t="s">
        <v>9618</v>
      </c>
      <c r="C682">
        <v>6447</v>
      </c>
      <c r="D682" t="s">
        <v>14772</v>
      </c>
      <c r="E682">
        <v>646.32000000000005</v>
      </c>
    </row>
    <row r="683" spans="1:5">
      <c r="A683" t="s">
        <v>14773</v>
      </c>
      <c r="B683" t="s">
        <v>9618</v>
      </c>
      <c r="C683">
        <v>6447</v>
      </c>
      <c r="D683" t="s">
        <v>14774</v>
      </c>
      <c r="E683">
        <v>490.04</v>
      </c>
    </row>
    <row r="684" spans="1:5">
      <c r="A684" t="s">
        <v>14775</v>
      </c>
      <c r="B684" t="s">
        <v>9618</v>
      </c>
      <c r="C684">
        <v>6447</v>
      </c>
      <c r="D684" t="s">
        <v>14776</v>
      </c>
      <c r="E684">
        <v>632.63</v>
      </c>
    </row>
    <row r="685" spans="1:5">
      <c r="A685" t="s">
        <v>14777</v>
      </c>
      <c r="B685" t="s">
        <v>9618</v>
      </c>
      <c r="C685">
        <v>6447</v>
      </c>
      <c r="D685" t="s">
        <v>14778</v>
      </c>
      <c r="E685">
        <v>481.37</v>
      </c>
    </row>
    <row r="686" spans="1:5">
      <c r="A686" t="s">
        <v>14779</v>
      </c>
      <c r="B686" t="s">
        <v>9618</v>
      </c>
      <c r="C686">
        <v>6447</v>
      </c>
      <c r="D686" t="s">
        <v>14780</v>
      </c>
      <c r="E686">
        <v>258.5</v>
      </c>
    </row>
    <row r="687" spans="1:5">
      <c r="A687" t="s">
        <v>14781</v>
      </c>
      <c r="B687" t="s">
        <v>9618</v>
      </c>
      <c r="C687">
        <v>6447</v>
      </c>
      <c r="D687" t="s">
        <v>14782</v>
      </c>
      <c r="E687">
        <v>478.11</v>
      </c>
    </row>
    <row r="688" spans="1:5">
      <c r="A688" t="s">
        <v>14783</v>
      </c>
      <c r="B688" t="s">
        <v>9618</v>
      </c>
      <c r="C688">
        <v>6447</v>
      </c>
      <c r="D688" t="s">
        <v>14784</v>
      </c>
      <c r="E688">
        <v>531.38</v>
      </c>
    </row>
    <row r="689" spans="1:5">
      <c r="A689" t="s">
        <v>14785</v>
      </c>
      <c r="B689" t="s">
        <v>9618</v>
      </c>
      <c r="C689">
        <v>6447</v>
      </c>
      <c r="D689" t="s">
        <v>14786</v>
      </c>
      <c r="E689">
        <v>594.08000000000004</v>
      </c>
    </row>
    <row r="690" spans="1:5">
      <c r="A690" t="s">
        <v>14787</v>
      </c>
      <c r="B690" t="s">
        <v>9618</v>
      </c>
      <c r="C690">
        <v>6447</v>
      </c>
      <c r="D690" t="s">
        <v>14788</v>
      </c>
      <c r="E690">
        <v>455.25</v>
      </c>
    </row>
    <row r="691" spans="1:5">
      <c r="A691" t="s">
        <v>14789</v>
      </c>
      <c r="B691" t="s">
        <v>9618</v>
      </c>
      <c r="C691">
        <v>6447</v>
      </c>
      <c r="D691" t="s">
        <v>14790</v>
      </c>
      <c r="E691">
        <v>419.9</v>
      </c>
    </row>
    <row r="692" spans="1:5">
      <c r="A692" t="s">
        <v>14791</v>
      </c>
      <c r="B692" t="s">
        <v>9618</v>
      </c>
      <c r="C692">
        <v>6447</v>
      </c>
      <c r="D692" t="s">
        <v>14792</v>
      </c>
      <c r="E692">
        <v>145.1</v>
      </c>
    </row>
    <row r="693" spans="1:5">
      <c r="A693" t="s">
        <v>14793</v>
      </c>
      <c r="B693" t="s">
        <v>9618</v>
      </c>
      <c r="C693">
        <v>6447</v>
      </c>
      <c r="D693" t="s">
        <v>14794</v>
      </c>
      <c r="E693">
        <v>3.01</v>
      </c>
    </row>
    <row r="694" spans="1:5">
      <c r="A694" t="s">
        <v>14795</v>
      </c>
      <c r="B694" t="s">
        <v>9618</v>
      </c>
      <c r="C694">
        <v>6447</v>
      </c>
      <c r="D694" t="s">
        <v>14796</v>
      </c>
      <c r="E694">
        <v>0</v>
      </c>
    </row>
    <row r="695" spans="1:5">
      <c r="A695" t="s">
        <v>14797</v>
      </c>
      <c r="B695" t="s">
        <v>9618</v>
      </c>
      <c r="C695">
        <v>6447</v>
      </c>
      <c r="D695" t="s">
        <v>14798</v>
      </c>
      <c r="E695">
        <v>0</v>
      </c>
    </row>
    <row r="696" spans="1:5">
      <c r="A696" t="s">
        <v>14799</v>
      </c>
      <c r="B696" t="s">
        <v>9618</v>
      </c>
      <c r="C696">
        <v>6447</v>
      </c>
      <c r="D696" t="s">
        <v>14800</v>
      </c>
      <c r="E696">
        <v>0</v>
      </c>
    </row>
    <row r="697" spans="1:5">
      <c r="A697" t="s">
        <v>14801</v>
      </c>
      <c r="B697" t="s">
        <v>9618</v>
      </c>
      <c r="C697">
        <v>6447</v>
      </c>
      <c r="D697" t="s">
        <v>14802</v>
      </c>
      <c r="E697">
        <v>0</v>
      </c>
    </row>
    <row r="698" spans="1:5">
      <c r="A698" t="s">
        <v>14803</v>
      </c>
      <c r="B698" t="s">
        <v>9618</v>
      </c>
      <c r="C698">
        <v>6447</v>
      </c>
      <c r="D698" t="s">
        <v>14804</v>
      </c>
      <c r="E698">
        <v>0</v>
      </c>
    </row>
    <row r="699" spans="1:5">
      <c r="A699" t="s">
        <v>14805</v>
      </c>
      <c r="B699" t="s">
        <v>9618</v>
      </c>
      <c r="C699">
        <v>6447</v>
      </c>
      <c r="D699" t="s">
        <v>14806</v>
      </c>
      <c r="E699">
        <v>0</v>
      </c>
    </row>
    <row r="700" spans="1:5">
      <c r="A700" t="s">
        <v>14807</v>
      </c>
      <c r="B700" t="s">
        <v>9618</v>
      </c>
      <c r="C700">
        <v>6447</v>
      </c>
      <c r="D700" t="s">
        <v>14808</v>
      </c>
      <c r="E700">
        <v>0</v>
      </c>
    </row>
    <row r="701" spans="1:5">
      <c r="A701" t="s">
        <v>14809</v>
      </c>
      <c r="B701" t="s">
        <v>9618</v>
      </c>
      <c r="C701">
        <v>6447</v>
      </c>
      <c r="D701" t="s">
        <v>14810</v>
      </c>
      <c r="E701">
        <v>0</v>
      </c>
    </row>
    <row r="702" spans="1:5">
      <c r="A702" t="s">
        <v>14811</v>
      </c>
      <c r="B702" t="s">
        <v>9618</v>
      </c>
      <c r="C702">
        <v>6447</v>
      </c>
      <c r="D702" t="s">
        <v>14812</v>
      </c>
      <c r="E702">
        <v>0</v>
      </c>
    </row>
    <row r="703" spans="1:5">
      <c r="A703" t="s">
        <v>14813</v>
      </c>
      <c r="B703" t="s">
        <v>9618</v>
      </c>
      <c r="C703">
        <v>6447</v>
      </c>
      <c r="D703" t="s">
        <v>14814</v>
      </c>
      <c r="E703">
        <v>1.39</v>
      </c>
    </row>
    <row r="704" spans="1:5">
      <c r="A704" t="s">
        <v>14815</v>
      </c>
      <c r="B704" t="s">
        <v>9618</v>
      </c>
      <c r="C704">
        <v>6447</v>
      </c>
      <c r="D704" t="s">
        <v>14816</v>
      </c>
      <c r="E704">
        <v>56.56</v>
      </c>
    </row>
    <row r="705" spans="1:5">
      <c r="A705" t="s">
        <v>14817</v>
      </c>
      <c r="B705" t="s">
        <v>9618</v>
      </c>
      <c r="C705">
        <v>6447</v>
      </c>
      <c r="D705" t="s">
        <v>14818</v>
      </c>
      <c r="E705">
        <v>277.44</v>
      </c>
    </row>
    <row r="706" spans="1:5">
      <c r="A706" t="s">
        <v>14819</v>
      </c>
      <c r="B706" t="s">
        <v>9618</v>
      </c>
      <c r="C706">
        <v>6447</v>
      </c>
      <c r="D706" t="s">
        <v>14820</v>
      </c>
      <c r="E706">
        <v>418.59</v>
      </c>
    </row>
    <row r="707" spans="1:5">
      <c r="A707" t="s">
        <v>14821</v>
      </c>
      <c r="B707" t="s">
        <v>9618</v>
      </c>
      <c r="C707">
        <v>6447</v>
      </c>
      <c r="D707" t="s">
        <v>14822</v>
      </c>
      <c r="E707">
        <v>446.22</v>
      </c>
    </row>
    <row r="708" spans="1:5">
      <c r="A708" t="s">
        <v>14823</v>
      </c>
      <c r="B708" t="s">
        <v>9618</v>
      </c>
      <c r="C708">
        <v>6447</v>
      </c>
      <c r="D708" t="s">
        <v>14824</v>
      </c>
      <c r="E708">
        <v>426.26</v>
      </c>
    </row>
    <row r="709" spans="1:5">
      <c r="A709" t="s">
        <v>14825</v>
      </c>
      <c r="B709" t="s">
        <v>9618</v>
      </c>
      <c r="C709">
        <v>6447</v>
      </c>
      <c r="D709" t="s">
        <v>14826</v>
      </c>
      <c r="E709">
        <v>421.49</v>
      </c>
    </row>
    <row r="710" spans="1:5">
      <c r="A710" t="s">
        <v>14827</v>
      </c>
      <c r="B710" t="s">
        <v>9618</v>
      </c>
      <c r="C710">
        <v>6447</v>
      </c>
      <c r="D710" t="s">
        <v>14828</v>
      </c>
      <c r="E710">
        <v>151.41</v>
      </c>
    </row>
    <row r="711" spans="1:5">
      <c r="A711" t="s">
        <v>14829</v>
      </c>
      <c r="B711" t="s">
        <v>9618</v>
      </c>
      <c r="C711">
        <v>6447</v>
      </c>
      <c r="D711" t="s">
        <v>14830</v>
      </c>
      <c r="E711">
        <v>595.16</v>
      </c>
    </row>
    <row r="712" spans="1:5">
      <c r="A712" t="s">
        <v>14831</v>
      </c>
      <c r="B712" t="s">
        <v>9618</v>
      </c>
      <c r="C712">
        <v>6447</v>
      </c>
      <c r="D712" t="s">
        <v>14832</v>
      </c>
      <c r="E712">
        <v>775.93</v>
      </c>
    </row>
    <row r="713" spans="1:5">
      <c r="A713" t="s">
        <v>14833</v>
      </c>
      <c r="B713" t="s">
        <v>9618</v>
      </c>
      <c r="C713">
        <v>6447</v>
      </c>
      <c r="D713" t="s">
        <v>14834</v>
      </c>
      <c r="E713">
        <v>783.6</v>
      </c>
    </row>
    <row r="714" spans="1:5">
      <c r="A714" t="s">
        <v>14835</v>
      </c>
      <c r="B714" t="s">
        <v>9618</v>
      </c>
      <c r="C714">
        <v>6447</v>
      </c>
      <c r="D714" t="s">
        <v>14836</v>
      </c>
      <c r="E714">
        <v>740.76</v>
      </c>
    </row>
    <row r="715" spans="1:5">
      <c r="A715" t="s">
        <v>14837</v>
      </c>
      <c r="B715" t="s">
        <v>9618</v>
      </c>
      <c r="C715">
        <v>6447</v>
      </c>
      <c r="D715" t="s">
        <v>14838</v>
      </c>
      <c r="E715">
        <v>642.41999999999996</v>
      </c>
    </row>
    <row r="716" spans="1:5">
      <c r="A716" t="s">
        <v>14839</v>
      </c>
      <c r="B716" t="s">
        <v>9618</v>
      </c>
      <c r="C716">
        <v>6447</v>
      </c>
      <c r="D716" t="s">
        <v>14840</v>
      </c>
      <c r="E716">
        <v>391.28</v>
      </c>
    </row>
    <row r="717" spans="1:5">
      <c r="A717" t="s">
        <v>14841</v>
      </c>
      <c r="B717" t="s">
        <v>9618</v>
      </c>
      <c r="C717">
        <v>6447</v>
      </c>
      <c r="D717" t="s">
        <v>14842</v>
      </c>
      <c r="E717">
        <v>2.7</v>
      </c>
    </row>
    <row r="718" spans="1:5">
      <c r="A718" t="s">
        <v>14843</v>
      </c>
      <c r="B718" t="s">
        <v>9618</v>
      </c>
      <c r="C718">
        <v>6447</v>
      </c>
      <c r="D718" t="s">
        <v>14844</v>
      </c>
      <c r="E718">
        <v>0</v>
      </c>
    </row>
    <row r="719" spans="1:5">
      <c r="A719" t="s">
        <v>14845</v>
      </c>
      <c r="B719" t="s">
        <v>9618</v>
      </c>
      <c r="C719">
        <v>6447</v>
      </c>
      <c r="D719" t="s">
        <v>14846</v>
      </c>
      <c r="E719">
        <v>0</v>
      </c>
    </row>
    <row r="720" spans="1:5">
      <c r="A720" t="s">
        <v>14847</v>
      </c>
      <c r="B720" t="s">
        <v>9618</v>
      </c>
      <c r="C720">
        <v>6447</v>
      </c>
      <c r="D720" t="s">
        <v>14848</v>
      </c>
      <c r="E720">
        <v>0</v>
      </c>
    </row>
    <row r="721" spans="1:5">
      <c r="A721" t="s">
        <v>14849</v>
      </c>
      <c r="B721" t="s">
        <v>9618</v>
      </c>
      <c r="C721">
        <v>6447</v>
      </c>
      <c r="D721" t="s">
        <v>14850</v>
      </c>
      <c r="E721">
        <v>0</v>
      </c>
    </row>
    <row r="722" spans="1:5">
      <c r="A722" t="s">
        <v>14851</v>
      </c>
      <c r="B722" t="s">
        <v>9618</v>
      </c>
      <c r="C722">
        <v>6447</v>
      </c>
      <c r="D722" t="s">
        <v>14852</v>
      </c>
      <c r="E722">
        <v>0</v>
      </c>
    </row>
    <row r="723" spans="1:5">
      <c r="A723" t="s">
        <v>14853</v>
      </c>
      <c r="B723" t="s">
        <v>9618</v>
      </c>
      <c r="C723">
        <v>6447</v>
      </c>
      <c r="D723" t="s">
        <v>14854</v>
      </c>
      <c r="E723">
        <v>0</v>
      </c>
    </row>
    <row r="724" spans="1:5">
      <c r="A724" t="s">
        <v>14855</v>
      </c>
      <c r="B724" t="s">
        <v>9618</v>
      </c>
      <c r="C724">
        <v>6447</v>
      </c>
      <c r="D724" t="s">
        <v>14856</v>
      </c>
      <c r="E724">
        <v>0</v>
      </c>
    </row>
    <row r="725" spans="1:5">
      <c r="A725" t="s">
        <v>14857</v>
      </c>
      <c r="B725" t="s">
        <v>9618</v>
      </c>
      <c r="C725">
        <v>6447</v>
      </c>
      <c r="D725" t="s">
        <v>14858</v>
      </c>
      <c r="E725">
        <v>0</v>
      </c>
    </row>
    <row r="726" spans="1:5">
      <c r="A726" t="s">
        <v>14859</v>
      </c>
      <c r="B726" t="s">
        <v>9618</v>
      </c>
      <c r="C726">
        <v>6447</v>
      </c>
      <c r="D726" t="s">
        <v>14860</v>
      </c>
      <c r="E726">
        <v>0</v>
      </c>
    </row>
    <row r="727" spans="1:5">
      <c r="A727" t="s">
        <v>14861</v>
      </c>
      <c r="B727" t="s">
        <v>9618</v>
      </c>
      <c r="C727">
        <v>6447</v>
      </c>
      <c r="D727" t="s">
        <v>14862</v>
      </c>
      <c r="E727">
        <v>1.33</v>
      </c>
    </row>
    <row r="728" spans="1:5">
      <c r="A728" t="s">
        <v>14863</v>
      </c>
      <c r="B728" t="s">
        <v>9618</v>
      </c>
      <c r="C728">
        <v>6447</v>
      </c>
      <c r="D728" t="s">
        <v>14864</v>
      </c>
      <c r="E728">
        <v>4</v>
      </c>
    </row>
    <row r="729" spans="1:5">
      <c r="A729" t="s">
        <v>14865</v>
      </c>
      <c r="B729" t="s">
        <v>9618</v>
      </c>
      <c r="C729">
        <v>6447</v>
      </c>
      <c r="D729" t="s">
        <v>14866</v>
      </c>
      <c r="E729">
        <v>4.46</v>
      </c>
    </row>
    <row r="730" spans="1:5">
      <c r="A730" t="s">
        <v>14867</v>
      </c>
      <c r="B730" t="s">
        <v>9618</v>
      </c>
      <c r="C730">
        <v>6447</v>
      </c>
      <c r="D730" t="s">
        <v>14868</v>
      </c>
      <c r="E730">
        <v>4.04</v>
      </c>
    </row>
    <row r="731" spans="1:5">
      <c r="A731" t="s">
        <v>14869</v>
      </c>
      <c r="B731" t="s">
        <v>9618</v>
      </c>
      <c r="C731">
        <v>6447</v>
      </c>
      <c r="D731" t="s">
        <v>14870</v>
      </c>
      <c r="E731">
        <v>4.1100000000000003</v>
      </c>
    </row>
    <row r="732" spans="1:5">
      <c r="A732" t="s">
        <v>14871</v>
      </c>
      <c r="B732" t="s">
        <v>9618</v>
      </c>
      <c r="C732">
        <v>6447</v>
      </c>
      <c r="D732" t="s">
        <v>14872</v>
      </c>
      <c r="E732">
        <v>52.88</v>
      </c>
    </row>
    <row r="733" spans="1:5">
      <c r="A733" t="s">
        <v>14873</v>
      </c>
      <c r="B733" t="s">
        <v>9618</v>
      </c>
      <c r="C733">
        <v>6447</v>
      </c>
      <c r="D733" t="s">
        <v>14874</v>
      </c>
      <c r="E733">
        <v>6.15</v>
      </c>
    </row>
    <row r="734" spans="1:5">
      <c r="A734" t="s">
        <v>14875</v>
      </c>
      <c r="B734" t="s">
        <v>9618</v>
      </c>
      <c r="C734">
        <v>6447</v>
      </c>
      <c r="D734" t="s">
        <v>14876</v>
      </c>
      <c r="E734">
        <v>34.44</v>
      </c>
    </row>
    <row r="735" spans="1:5">
      <c r="A735" t="s">
        <v>14877</v>
      </c>
      <c r="B735" t="s">
        <v>9618</v>
      </c>
      <c r="C735">
        <v>6447</v>
      </c>
      <c r="D735" t="s">
        <v>14878</v>
      </c>
      <c r="E735">
        <v>72.2</v>
      </c>
    </row>
    <row r="736" spans="1:5">
      <c r="A736" t="s">
        <v>14879</v>
      </c>
      <c r="B736" t="s">
        <v>9618</v>
      </c>
      <c r="C736">
        <v>6447</v>
      </c>
      <c r="D736" t="s">
        <v>14880</v>
      </c>
      <c r="E736">
        <v>14.71</v>
      </c>
    </row>
    <row r="737" spans="1:5">
      <c r="A737" t="s">
        <v>14881</v>
      </c>
      <c r="B737" t="s">
        <v>9618</v>
      </c>
      <c r="C737">
        <v>6447</v>
      </c>
      <c r="D737" t="s">
        <v>14882</v>
      </c>
      <c r="E737">
        <v>430.51</v>
      </c>
    </row>
    <row r="738" spans="1:5">
      <c r="A738" t="s">
        <v>14883</v>
      </c>
      <c r="B738" t="s">
        <v>9618</v>
      </c>
      <c r="C738">
        <v>6447</v>
      </c>
      <c r="D738" t="s">
        <v>14884</v>
      </c>
      <c r="E738">
        <v>455.01</v>
      </c>
    </row>
    <row r="739" spans="1:5">
      <c r="A739" t="s">
        <v>14885</v>
      </c>
      <c r="B739" t="s">
        <v>9618</v>
      </c>
      <c r="C739">
        <v>6447</v>
      </c>
      <c r="D739" t="s">
        <v>14886</v>
      </c>
      <c r="E739">
        <v>122.93</v>
      </c>
    </row>
    <row r="740" spans="1:5">
      <c r="A740" t="s">
        <v>14887</v>
      </c>
      <c r="B740" t="s">
        <v>9618</v>
      </c>
      <c r="C740">
        <v>6447</v>
      </c>
      <c r="D740" t="s">
        <v>14888</v>
      </c>
      <c r="E740">
        <v>52.23</v>
      </c>
    </row>
    <row r="741" spans="1:5">
      <c r="A741" t="s">
        <v>14889</v>
      </c>
      <c r="B741" t="s">
        <v>9618</v>
      </c>
      <c r="C741">
        <v>6447</v>
      </c>
      <c r="D741" t="s">
        <v>14890</v>
      </c>
      <c r="E741">
        <v>3.46</v>
      </c>
    </row>
    <row r="742" spans="1:5">
      <c r="A742" t="s">
        <v>14891</v>
      </c>
      <c r="B742" t="s">
        <v>9618</v>
      </c>
      <c r="C742">
        <v>6447</v>
      </c>
      <c r="D742" t="s">
        <v>14892</v>
      </c>
      <c r="E742">
        <v>0</v>
      </c>
    </row>
    <row r="743" spans="1:5">
      <c r="A743" t="s">
        <v>14893</v>
      </c>
      <c r="B743" t="s">
        <v>9618</v>
      </c>
      <c r="C743">
        <v>6447</v>
      </c>
      <c r="D743" t="s">
        <v>14894</v>
      </c>
      <c r="E743">
        <v>0</v>
      </c>
    </row>
    <row r="744" spans="1:5">
      <c r="A744" t="s">
        <v>14895</v>
      </c>
      <c r="B744" t="s">
        <v>9618</v>
      </c>
      <c r="C744">
        <v>6447</v>
      </c>
      <c r="D744" t="s">
        <v>14896</v>
      </c>
      <c r="E744">
        <v>0</v>
      </c>
    </row>
    <row r="745" spans="1:5">
      <c r="A745" t="s">
        <v>14897</v>
      </c>
      <c r="B745" t="s">
        <v>9618</v>
      </c>
      <c r="C745">
        <v>6447</v>
      </c>
      <c r="D745" t="s">
        <v>14898</v>
      </c>
      <c r="E745">
        <v>0</v>
      </c>
    </row>
    <row r="746" spans="1:5">
      <c r="A746" t="s">
        <v>14899</v>
      </c>
      <c r="B746" t="s">
        <v>9618</v>
      </c>
      <c r="C746">
        <v>6447</v>
      </c>
      <c r="D746" t="s">
        <v>14900</v>
      </c>
      <c r="E746">
        <v>0</v>
      </c>
    </row>
    <row r="747" spans="1:5">
      <c r="A747" t="s">
        <v>14901</v>
      </c>
      <c r="B747" t="s">
        <v>9618</v>
      </c>
      <c r="C747">
        <v>6447</v>
      </c>
      <c r="D747" t="s">
        <v>14902</v>
      </c>
      <c r="E747">
        <v>0</v>
      </c>
    </row>
    <row r="748" spans="1:5">
      <c r="A748" t="s">
        <v>14903</v>
      </c>
      <c r="B748" t="s">
        <v>9618</v>
      </c>
      <c r="C748">
        <v>6447</v>
      </c>
      <c r="D748" t="s">
        <v>14904</v>
      </c>
      <c r="E748">
        <v>0</v>
      </c>
    </row>
    <row r="749" spans="1:5">
      <c r="A749" t="s">
        <v>14905</v>
      </c>
      <c r="B749" t="s">
        <v>9618</v>
      </c>
      <c r="C749">
        <v>6447</v>
      </c>
      <c r="D749" t="s">
        <v>14906</v>
      </c>
      <c r="E749">
        <v>0</v>
      </c>
    </row>
    <row r="750" spans="1:5">
      <c r="A750" t="s">
        <v>14907</v>
      </c>
      <c r="B750" t="s">
        <v>9618</v>
      </c>
      <c r="C750">
        <v>6447</v>
      </c>
      <c r="D750" t="s">
        <v>14908</v>
      </c>
      <c r="E750">
        <v>0</v>
      </c>
    </row>
    <row r="751" spans="1:5">
      <c r="A751" t="s">
        <v>14909</v>
      </c>
      <c r="B751" t="s">
        <v>9618</v>
      </c>
      <c r="C751">
        <v>6447</v>
      </c>
      <c r="D751" t="s">
        <v>14910</v>
      </c>
      <c r="E751">
        <v>1.33</v>
      </c>
    </row>
    <row r="752" spans="1:5">
      <c r="A752" t="s">
        <v>14911</v>
      </c>
      <c r="B752" t="s">
        <v>9618</v>
      </c>
      <c r="C752">
        <v>6447</v>
      </c>
      <c r="D752" t="s">
        <v>14912</v>
      </c>
      <c r="E752">
        <v>26.65</v>
      </c>
    </row>
    <row r="753" spans="1:5">
      <c r="A753" t="s">
        <v>14913</v>
      </c>
      <c r="B753" t="s">
        <v>9618</v>
      </c>
      <c r="C753">
        <v>6447</v>
      </c>
      <c r="D753" t="s">
        <v>14914</v>
      </c>
      <c r="E753">
        <v>433.4</v>
      </c>
    </row>
    <row r="754" spans="1:5">
      <c r="A754" t="s">
        <v>14915</v>
      </c>
      <c r="B754" t="s">
        <v>9618</v>
      </c>
      <c r="C754">
        <v>6447</v>
      </c>
      <c r="D754" t="s">
        <v>14916</v>
      </c>
      <c r="E754">
        <v>441.55</v>
      </c>
    </row>
    <row r="755" spans="1:5">
      <c r="A755" t="s">
        <v>14917</v>
      </c>
      <c r="B755" t="s">
        <v>9618</v>
      </c>
      <c r="C755">
        <v>6447</v>
      </c>
      <c r="D755" t="s">
        <v>14918</v>
      </c>
      <c r="E755">
        <v>543.1</v>
      </c>
    </row>
    <row r="756" spans="1:5">
      <c r="A756" t="s">
        <v>14919</v>
      </c>
      <c r="B756" t="s">
        <v>9618</v>
      </c>
      <c r="C756">
        <v>6447</v>
      </c>
      <c r="D756" t="s">
        <v>14920</v>
      </c>
      <c r="E756">
        <v>794.83</v>
      </c>
    </row>
    <row r="757" spans="1:5">
      <c r="A757" t="s">
        <v>14921</v>
      </c>
      <c r="B757" t="s">
        <v>9618</v>
      </c>
      <c r="C757">
        <v>6447</v>
      </c>
      <c r="D757" t="s">
        <v>14922</v>
      </c>
      <c r="E757">
        <v>793.14</v>
      </c>
    </row>
    <row r="758" spans="1:5">
      <c r="A758" t="s">
        <v>14923</v>
      </c>
      <c r="B758" t="s">
        <v>9618</v>
      </c>
      <c r="C758">
        <v>6447</v>
      </c>
      <c r="D758" t="s">
        <v>14924</v>
      </c>
      <c r="E758">
        <v>672.37</v>
      </c>
    </row>
    <row r="759" spans="1:5">
      <c r="A759" t="s">
        <v>14925</v>
      </c>
      <c r="B759" t="s">
        <v>9618</v>
      </c>
      <c r="C759">
        <v>6447</v>
      </c>
      <c r="D759" t="s">
        <v>14926</v>
      </c>
      <c r="E759">
        <v>583.23</v>
      </c>
    </row>
    <row r="760" spans="1:5">
      <c r="A760" t="s">
        <v>14927</v>
      </c>
      <c r="B760" t="s">
        <v>9618</v>
      </c>
      <c r="C760">
        <v>6447</v>
      </c>
      <c r="D760" t="s">
        <v>14928</v>
      </c>
      <c r="E760">
        <v>378.7</v>
      </c>
    </row>
    <row r="761" spans="1:5">
      <c r="A761" t="s">
        <v>14929</v>
      </c>
      <c r="B761" t="s">
        <v>9618</v>
      </c>
      <c r="C761">
        <v>6447</v>
      </c>
      <c r="D761" t="s">
        <v>14930</v>
      </c>
      <c r="E761">
        <v>482.06</v>
      </c>
    </row>
    <row r="762" spans="1:5">
      <c r="A762" t="s">
        <v>14931</v>
      </c>
      <c r="B762" t="s">
        <v>9618</v>
      </c>
      <c r="C762">
        <v>6447</v>
      </c>
      <c r="D762" t="s">
        <v>14932</v>
      </c>
      <c r="E762">
        <v>96.15</v>
      </c>
    </row>
    <row r="763" spans="1:5">
      <c r="A763" t="s">
        <v>14933</v>
      </c>
      <c r="B763" t="s">
        <v>9618</v>
      </c>
      <c r="C763">
        <v>6447</v>
      </c>
      <c r="D763" t="s">
        <v>14934</v>
      </c>
      <c r="E763">
        <v>15.31</v>
      </c>
    </row>
    <row r="764" spans="1:5">
      <c r="A764" t="s">
        <v>14935</v>
      </c>
      <c r="B764" t="s">
        <v>9618</v>
      </c>
      <c r="C764">
        <v>6447</v>
      </c>
      <c r="D764" t="s">
        <v>14936</v>
      </c>
      <c r="E764">
        <v>4.67</v>
      </c>
    </row>
    <row r="765" spans="1:5">
      <c r="A765" t="s">
        <v>14937</v>
      </c>
      <c r="B765" t="s">
        <v>9618</v>
      </c>
      <c r="C765">
        <v>6447</v>
      </c>
      <c r="D765" t="s">
        <v>14938</v>
      </c>
      <c r="E765">
        <v>3.34</v>
      </c>
    </row>
    <row r="766" spans="1:5">
      <c r="A766" t="s">
        <v>14939</v>
      </c>
      <c r="B766" t="s">
        <v>9618</v>
      </c>
      <c r="C766">
        <v>6447</v>
      </c>
      <c r="D766" t="s">
        <v>14940</v>
      </c>
      <c r="E766">
        <v>0</v>
      </c>
    </row>
    <row r="767" spans="1:5">
      <c r="A767" t="s">
        <v>14941</v>
      </c>
      <c r="B767" t="s">
        <v>9618</v>
      </c>
      <c r="C767">
        <v>6447</v>
      </c>
      <c r="D767" t="s">
        <v>14942</v>
      </c>
      <c r="E767">
        <v>0</v>
      </c>
    </row>
    <row r="768" spans="1:5">
      <c r="A768" t="s">
        <v>14943</v>
      </c>
      <c r="B768" t="s">
        <v>9618</v>
      </c>
      <c r="C768">
        <v>6447</v>
      </c>
      <c r="D768" t="s">
        <v>14944</v>
      </c>
      <c r="E768">
        <v>0</v>
      </c>
    </row>
    <row r="769" spans="1:5">
      <c r="A769" t="s">
        <v>14945</v>
      </c>
      <c r="B769" t="s">
        <v>9618</v>
      </c>
      <c r="C769">
        <v>6447</v>
      </c>
      <c r="D769" t="s">
        <v>14946</v>
      </c>
      <c r="E769">
        <v>0</v>
      </c>
    </row>
    <row r="770" spans="1:5">
      <c r="A770" t="s">
        <v>14947</v>
      </c>
      <c r="B770" t="s">
        <v>9618</v>
      </c>
      <c r="C770">
        <v>6447</v>
      </c>
      <c r="D770" t="s">
        <v>14948</v>
      </c>
      <c r="E770">
        <v>0</v>
      </c>
    </row>
    <row r="771" spans="1:5">
      <c r="A771" t="s">
        <v>14949</v>
      </c>
      <c r="B771" t="s">
        <v>9618</v>
      </c>
      <c r="C771">
        <v>6447</v>
      </c>
      <c r="D771" t="s">
        <v>14950</v>
      </c>
      <c r="E771">
        <v>0</v>
      </c>
    </row>
    <row r="772" spans="1:5">
      <c r="A772" t="s">
        <v>14951</v>
      </c>
      <c r="B772" t="s">
        <v>9618</v>
      </c>
      <c r="C772">
        <v>6447</v>
      </c>
      <c r="D772" t="s">
        <v>14952</v>
      </c>
      <c r="E772">
        <v>0</v>
      </c>
    </row>
    <row r="773" spans="1:5">
      <c r="A773" t="s">
        <v>14953</v>
      </c>
      <c r="B773" t="s">
        <v>9618</v>
      </c>
      <c r="C773">
        <v>6447</v>
      </c>
      <c r="D773" t="s">
        <v>14954</v>
      </c>
      <c r="E773">
        <v>0</v>
      </c>
    </row>
    <row r="774" spans="1:5">
      <c r="A774" t="s">
        <v>14955</v>
      </c>
      <c r="B774" t="s">
        <v>9618</v>
      </c>
      <c r="C774">
        <v>6447</v>
      </c>
      <c r="D774" t="s">
        <v>14956</v>
      </c>
      <c r="E774">
        <v>0</v>
      </c>
    </row>
    <row r="775" spans="1:5">
      <c r="A775" t="s">
        <v>14957</v>
      </c>
      <c r="B775" t="s">
        <v>9618</v>
      </c>
      <c r="C775">
        <v>6447</v>
      </c>
      <c r="D775" t="s">
        <v>14958</v>
      </c>
      <c r="E775">
        <v>2.0099999999999998</v>
      </c>
    </row>
    <row r="776" spans="1:5">
      <c r="A776" t="s">
        <v>14959</v>
      </c>
      <c r="B776" t="s">
        <v>9618</v>
      </c>
      <c r="C776">
        <v>6447</v>
      </c>
      <c r="D776" t="s">
        <v>14960</v>
      </c>
      <c r="E776">
        <v>7.4</v>
      </c>
    </row>
    <row r="777" spans="1:5">
      <c r="A777" t="s">
        <v>14961</v>
      </c>
      <c r="B777" t="s">
        <v>9618</v>
      </c>
      <c r="C777">
        <v>6447</v>
      </c>
      <c r="D777" t="s">
        <v>14962</v>
      </c>
      <c r="E777">
        <v>61.62</v>
      </c>
    </row>
    <row r="778" spans="1:5">
      <c r="A778" t="s">
        <v>14963</v>
      </c>
      <c r="B778" t="s">
        <v>9618</v>
      </c>
      <c r="C778">
        <v>6447</v>
      </c>
      <c r="D778" t="s">
        <v>14964</v>
      </c>
      <c r="E778">
        <v>43.27</v>
      </c>
    </row>
    <row r="779" spans="1:5">
      <c r="A779" t="s">
        <v>14965</v>
      </c>
      <c r="B779" t="s">
        <v>9618</v>
      </c>
      <c r="C779">
        <v>6447</v>
      </c>
      <c r="D779" t="s">
        <v>14966</v>
      </c>
      <c r="E779">
        <v>113.4</v>
      </c>
    </row>
    <row r="780" spans="1:5">
      <c r="A780" t="s">
        <v>14967</v>
      </c>
      <c r="B780" t="s">
        <v>9618</v>
      </c>
      <c r="C780">
        <v>6447</v>
      </c>
      <c r="D780" t="s">
        <v>14968</v>
      </c>
      <c r="E780">
        <v>4.32</v>
      </c>
    </row>
    <row r="781" spans="1:5">
      <c r="A781" t="s">
        <v>14969</v>
      </c>
      <c r="B781" t="s">
        <v>9618</v>
      </c>
      <c r="C781">
        <v>6447</v>
      </c>
      <c r="D781" t="s">
        <v>14970</v>
      </c>
      <c r="E781">
        <v>4.18</v>
      </c>
    </row>
    <row r="782" spans="1:5">
      <c r="A782" t="s">
        <v>14971</v>
      </c>
      <c r="B782" t="s">
        <v>9618</v>
      </c>
      <c r="C782">
        <v>6447</v>
      </c>
      <c r="D782" t="s">
        <v>14972</v>
      </c>
      <c r="E782">
        <v>4.1900000000000004</v>
      </c>
    </row>
    <row r="783" spans="1:5">
      <c r="A783" t="s">
        <v>14973</v>
      </c>
      <c r="B783" t="s">
        <v>9618</v>
      </c>
      <c r="C783">
        <v>6447</v>
      </c>
      <c r="D783" t="s">
        <v>14974</v>
      </c>
      <c r="E783">
        <v>4.2</v>
      </c>
    </row>
    <row r="784" spans="1:5">
      <c r="A784" t="s">
        <v>14975</v>
      </c>
      <c r="B784" t="s">
        <v>9618</v>
      </c>
      <c r="C784">
        <v>6447</v>
      </c>
      <c r="D784" t="s">
        <v>14976</v>
      </c>
      <c r="E784">
        <v>4.22</v>
      </c>
    </row>
    <row r="785" spans="1:5">
      <c r="A785" t="s">
        <v>14977</v>
      </c>
      <c r="B785" t="s">
        <v>9618</v>
      </c>
      <c r="C785">
        <v>6447</v>
      </c>
      <c r="D785" t="s">
        <v>14978</v>
      </c>
      <c r="E785">
        <v>4.21</v>
      </c>
    </row>
    <row r="786" spans="1:5">
      <c r="A786" t="s">
        <v>14979</v>
      </c>
      <c r="B786" t="s">
        <v>9618</v>
      </c>
      <c r="C786">
        <v>6447</v>
      </c>
      <c r="D786" t="s">
        <v>14980</v>
      </c>
      <c r="E786">
        <v>4.38</v>
      </c>
    </row>
    <row r="787" spans="1:5">
      <c r="A787" t="s">
        <v>14981</v>
      </c>
      <c r="B787" t="s">
        <v>9618</v>
      </c>
      <c r="C787">
        <v>6447</v>
      </c>
      <c r="D787" t="s">
        <v>14982</v>
      </c>
      <c r="E787">
        <v>5.82</v>
      </c>
    </row>
    <row r="788" spans="1:5">
      <c r="A788" t="s">
        <v>14983</v>
      </c>
      <c r="B788" t="s">
        <v>9618</v>
      </c>
      <c r="C788">
        <v>6447</v>
      </c>
      <c r="D788" t="s">
        <v>14984</v>
      </c>
      <c r="E788">
        <v>11.08</v>
      </c>
    </row>
    <row r="789" spans="1:5">
      <c r="A789" t="s">
        <v>14985</v>
      </c>
      <c r="B789" t="s">
        <v>9618</v>
      </c>
      <c r="C789">
        <v>6447</v>
      </c>
      <c r="D789" t="s">
        <v>14986</v>
      </c>
      <c r="E789">
        <v>3.62</v>
      </c>
    </row>
    <row r="790" spans="1:5">
      <c r="A790" t="s">
        <v>14987</v>
      </c>
      <c r="B790" t="s">
        <v>9618</v>
      </c>
      <c r="C790">
        <v>6447</v>
      </c>
      <c r="D790" t="s">
        <v>14988</v>
      </c>
      <c r="E790">
        <v>0</v>
      </c>
    </row>
    <row r="791" spans="1:5">
      <c r="A791" t="s">
        <v>14989</v>
      </c>
      <c r="B791" t="s">
        <v>9618</v>
      </c>
      <c r="C791">
        <v>6447</v>
      </c>
      <c r="D791" t="s">
        <v>14990</v>
      </c>
      <c r="E791">
        <v>0</v>
      </c>
    </row>
    <row r="792" spans="1:5">
      <c r="A792" t="s">
        <v>14991</v>
      </c>
      <c r="B792" t="s">
        <v>9618</v>
      </c>
      <c r="C792">
        <v>6447</v>
      </c>
      <c r="D792" t="s">
        <v>14992</v>
      </c>
      <c r="E792">
        <v>0</v>
      </c>
    </row>
    <row r="793" spans="1:5">
      <c r="A793" t="s">
        <v>14993</v>
      </c>
      <c r="B793" t="s">
        <v>9618</v>
      </c>
      <c r="C793">
        <v>6447</v>
      </c>
      <c r="D793" t="s">
        <v>14994</v>
      </c>
      <c r="E793">
        <v>0</v>
      </c>
    </row>
    <row r="794" spans="1:5">
      <c r="A794" t="s">
        <v>14995</v>
      </c>
      <c r="B794" t="s">
        <v>9618</v>
      </c>
      <c r="C794">
        <v>6447</v>
      </c>
      <c r="D794" t="s">
        <v>14996</v>
      </c>
      <c r="E794">
        <v>0</v>
      </c>
    </row>
    <row r="795" spans="1:5">
      <c r="A795" t="s">
        <v>14997</v>
      </c>
      <c r="B795" t="s">
        <v>9618</v>
      </c>
      <c r="C795">
        <v>6447</v>
      </c>
      <c r="D795" t="s">
        <v>14998</v>
      </c>
      <c r="E795">
        <v>0</v>
      </c>
    </row>
    <row r="796" spans="1:5">
      <c r="A796" t="s">
        <v>14999</v>
      </c>
      <c r="B796" t="s">
        <v>9618</v>
      </c>
      <c r="C796">
        <v>6447</v>
      </c>
      <c r="D796" t="s">
        <v>15000</v>
      </c>
      <c r="E796">
        <v>0</v>
      </c>
    </row>
    <row r="797" spans="1:5">
      <c r="A797" t="s">
        <v>15001</v>
      </c>
      <c r="B797" t="s">
        <v>9618</v>
      </c>
      <c r="C797">
        <v>6447</v>
      </c>
      <c r="D797" t="s">
        <v>15002</v>
      </c>
      <c r="E797">
        <v>0</v>
      </c>
    </row>
    <row r="798" spans="1:5">
      <c r="A798" t="s">
        <v>15003</v>
      </c>
      <c r="B798" t="s">
        <v>9618</v>
      </c>
      <c r="C798">
        <v>6447</v>
      </c>
      <c r="D798" t="s">
        <v>15004</v>
      </c>
      <c r="E798">
        <v>0</v>
      </c>
    </row>
    <row r="799" spans="1:5">
      <c r="A799" t="s">
        <v>15005</v>
      </c>
      <c r="B799" t="s">
        <v>9618</v>
      </c>
      <c r="C799">
        <v>6447</v>
      </c>
      <c r="D799" t="s">
        <v>15006</v>
      </c>
      <c r="E799">
        <v>2.35</v>
      </c>
    </row>
    <row r="800" spans="1:5">
      <c r="A800" t="s">
        <v>15007</v>
      </c>
      <c r="B800" t="s">
        <v>9618</v>
      </c>
      <c r="C800">
        <v>6447</v>
      </c>
      <c r="D800" t="s">
        <v>15008</v>
      </c>
      <c r="E800">
        <v>84.02</v>
      </c>
    </row>
    <row r="801" spans="1:5">
      <c r="A801" t="s">
        <v>15009</v>
      </c>
      <c r="B801" t="s">
        <v>9618</v>
      </c>
      <c r="C801">
        <v>6447</v>
      </c>
      <c r="D801" t="s">
        <v>15010</v>
      </c>
      <c r="E801">
        <v>610.95000000000005</v>
      </c>
    </row>
    <row r="802" spans="1:5">
      <c r="A802" t="s">
        <v>15011</v>
      </c>
      <c r="B802" t="s">
        <v>9618</v>
      </c>
      <c r="C802">
        <v>6447</v>
      </c>
      <c r="D802" t="s">
        <v>15012</v>
      </c>
      <c r="E802">
        <v>694.09</v>
      </c>
    </row>
    <row r="803" spans="1:5">
      <c r="A803" t="s">
        <v>15013</v>
      </c>
      <c r="B803" t="s">
        <v>9618</v>
      </c>
      <c r="C803">
        <v>6447</v>
      </c>
      <c r="D803" t="s">
        <v>15014</v>
      </c>
      <c r="E803">
        <v>240.23</v>
      </c>
    </row>
    <row r="804" spans="1:5">
      <c r="A804" t="s">
        <v>15015</v>
      </c>
      <c r="B804" t="s">
        <v>9618</v>
      </c>
      <c r="C804">
        <v>6447</v>
      </c>
      <c r="D804" t="s">
        <v>15016</v>
      </c>
      <c r="E804">
        <v>83.02</v>
      </c>
    </row>
    <row r="805" spans="1:5">
      <c r="A805" t="s">
        <v>15017</v>
      </c>
      <c r="B805" t="s">
        <v>9618</v>
      </c>
      <c r="C805">
        <v>6447</v>
      </c>
      <c r="D805" t="s">
        <v>15018</v>
      </c>
      <c r="E805">
        <v>27.37</v>
      </c>
    </row>
    <row r="806" spans="1:5">
      <c r="A806" t="s">
        <v>15019</v>
      </c>
      <c r="B806" t="s">
        <v>9618</v>
      </c>
      <c r="C806">
        <v>6447</v>
      </c>
      <c r="D806" t="s">
        <v>15020</v>
      </c>
      <c r="E806">
        <v>8.27</v>
      </c>
    </row>
    <row r="807" spans="1:5">
      <c r="A807" t="s">
        <v>15021</v>
      </c>
      <c r="B807" t="s">
        <v>9618</v>
      </c>
      <c r="C807">
        <v>6447</v>
      </c>
      <c r="D807" t="s">
        <v>15022</v>
      </c>
      <c r="E807">
        <v>4.45</v>
      </c>
    </row>
    <row r="808" spans="1:5">
      <c r="A808" t="s">
        <v>15023</v>
      </c>
      <c r="B808" t="s">
        <v>9618</v>
      </c>
      <c r="C808">
        <v>6447</v>
      </c>
      <c r="D808" t="s">
        <v>15024</v>
      </c>
      <c r="E808">
        <v>4.43</v>
      </c>
    </row>
    <row r="809" spans="1:5">
      <c r="A809" t="s">
        <v>15025</v>
      </c>
      <c r="B809" t="s">
        <v>9618</v>
      </c>
      <c r="C809">
        <v>6447</v>
      </c>
      <c r="D809" t="s">
        <v>15026</v>
      </c>
      <c r="E809">
        <v>62.34</v>
      </c>
    </row>
    <row r="810" spans="1:5">
      <c r="A810" t="s">
        <v>15027</v>
      </c>
      <c r="B810" t="s">
        <v>9618</v>
      </c>
      <c r="C810">
        <v>6447</v>
      </c>
      <c r="D810" t="s">
        <v>15028</v>
      </c>
      <c r="E810">
        <v>4.91</v>
      </c>
    </row>
    <row r="811" spans="1:5">
      <c r="A811" t="s">
        <v>15029</v>
      </c>
      <c r="B811" t="s">
        <v>9618</v>
      </c>
      <c r="C811">
        <v>6447</v>
      </c>
      <c r="D811" t="s">
        <v>15030</v>
      </c>
      <c r="E811">
        <v>14.67</v>
      </c>
    </row>
    <row r="812" spans="1:5">
      <c r="A812" t="s">
        <v>15031</v>
      </c>
      <c r="B812" t="s">
        <v>9618</v>
      </c>
      <c r="C812">
        <v>6447</v>
      </c>
      <c r="D812" t="s">
        <v>15032</v>
      </c>
      <c r="E812">
        <v>4.33</v>
      </c>
    </row>
    <row r="813" spans="1:5">
      <c r="A813" t="s">
        <v>15033</v>
      </c>
      <c r="B813" t="s">
        <v>9618</v>
      </c>
      <c r="C813">
        <v>6447</v>
      </c>
      <c r="D813" t="s">
        <v>15034</v>
      </c>
      <c r="E813">
        <v>3.58</v>
      </c>
    </row>
    <row r="814" spans="1:5">
      <c r="A814" t="s">
        <v>15035</v>
      </c>
      <c r="B814" t="s">
        <v>9618</v>
      </c>
      <c r="C814">
        <v>6447</v>
      </c>
      <c r="D814" t="s">
        <v>15036</v>
      </c>
      <c r="E814">
        <v>0</v>
      </c>
    </row>
    <row r="815" spans="1:5">
      <c r="A815" t="s">
        <v>15037</v>
      </c>
      <c r="B815" t="s">
        <v>9618</v>
      </c>
      <c r="C815">
        <v>6447</v>
      </c>
      <c r="D815" t="s">
        <v>15038</v>
      </c>
      <c r="E815">
        <v>0</v>
      </c>
    </row>
    <row r="816" spans="1:5">
      <c r="A816" t="s">
        <v>15039</v>
      </c>
      <c r="B816" t="s">
        <v>9618</v>
      </c>
      <c r="C816">
        <v>6447</v>
      </c>
      <c r="D816" t="s">
        <v>15040</v>
      </c>
      <c r="E816">
        <v>0</v>
      </c>
    </row>
    <row r="817" spans="1:5">
      <c r="A817" t="s">
        <v>15041</v>
      </c>
      <c r="B817" t="s">
        <v>9618</v>
      </c>
      <c r="C817">
        <v>6447</v>
      </c>
      <c r="D817" t="s">
        <v>15042</v>
      </c>
      <c r="E817">
        <v>0</v>
      </c>
    </row>
    <row r="818" spans="1:5">
      <c r="A818" t="s">
        <v>15043</v>
      </c>
      <c r="B818" t="s">
        <v>9618</v>
      </c>
      <c r="C818">
        <v>6447</v>
      </c>
      <c r="D818" t="s">
        <v>15044</v>
      </c>
      <c r="E818">
        <v>0</v>
      </c>
    </row>
    <row r="819" spans="1:5">
      <c r="A819" t="s">
        <v>15045</v>
      </c>
      <c r="B819" t="s">
        <v>9618</v>
      </c>
      <c r="C819">
        <v>6447</v>
      </c>
      <c r="D819" t="s">
        <v>15046</v>
      </c>
      <c r="E819">
        <v>0</v>
      </c>
    </row>
    <row r="820" spans="1:5">
      <c r="A820" t="s">
        <v>15047</v>
      </c>
      <c r="B820" t="s">
        <v>9618</v>
      </c>
      <c r="C820">
        <v>6447</v>
      </c>
      <c r="D820" t="s">
        <v>15048</v>
      </c>
      <c r="E820">
        <v>0</v>
      </c>
    </row>
    <row r="821" spans="1:5">
      <c r="A821" t="s">
        <v>15049</v>
      </c>
      <c r="B821" t="s">
        <v>9618</v>
      </c>
      <c r="C821">
        <v>6447</v>
      </c>
      <c r="D821" t="s">
        <v>15050</v>
      </c>
      <c r="E821">
        <v>0</v>
      </c>
    </row>
    <row r="822" spans="1:5">
      <c r="A822" t="s">
        <v>15051</v>
      </c>
      <c r="B822" t="s">
        <v>9618</v>
      </c>
      <c r="C822">
        <v>6447</v>
      </c>
      <c r="D822" t="s">
        <v>15052</v>
      </c>
      <c r="E822">
        <v>0</v>
      </c>
    </row>
    <row r="823" spans="1:5">
      <c r="A823" t="s">
        <v>15053</v>
      </c>
      <c r="B823" t="s">
        <v>9618</v>
      </c>
      <c r="C823">
        <v>6447</v>
      </c>
      <c r="D823" t="s">
        <v>15054</v>
      </c>
      <c r="E823">
        <v>2.1800000000000002</v>
      </c>
    </row>
    <row r="824" spans="1:5">
      <c r="A824" t="s">
        <v>15055</v>
      </c>
      <c r="B824" t="s">
        <v>9618</v>
      </c>
      <c r="C824">
        <v>6447</v>
      </c>
      <c r="D824" t="s">
        <v>15056</v>
      </c>
      <c r="E824">
        <v>4.3600000000000003</v>
      </c>
    </row>
    <row r="825" spans="1:5">
      <c r="A825" t="s">
        <v>15057</v>
      </c>
      <c r="B825" t="s">
        <v>9618</v>
      </c>
      <c r="C825">
        <v>6447</v>
      </c>
      <c r="D825" t="s">
        <v>15058</v>
      </c>
      <c r="E825">
        <v>4.3600000000000003</v>
      </c>
    </row>
    <row r="826" spans="1:5">
      <c r="A826" t="s">
        <v>15059</v>
      </c>
      <c r="B826" t="s">
        <v>9618</v>
      </c>
      <c r="C826">
        <v>6447</v>
      </c>
      <c r="D826" t="s">
        <v>15060</v>
      </c>
      <c r="E826">
        <v>5.79</v>
      </c>
    </row>
    <row r="827" spans="1:5">
      <c r="A827" t="s">
        <v>15061</v>
      </c>
      <c r="B827" t="s">
        <v>9618</v>
      </c>
      <c r="C827">
        <v>6447</v>
      </c>
      <c r="D827" t="s">
        <v>15062</v>
      </c>
      <c r="E827">
        <v>167.36</v>
      </c>
    </row>
    <row r="828" spans="1:5">
      <c r="A828" t="s">
        <v>15063</v>
      </c>
      <c r="B828" t="s">
        <v>9618</v>
      </c>
      <c r="C828">
        <v>6447</v>
      </c>
      <c r="D828" t="s">
        <v>15064</v>
      </c>
      <c r="E828">
        <v>255.37</v>
      </c>
    </row>
    <row r="829" spans="1:5">
      <c r="A829" t="s">
        <v>15065</v>
      </c>
      <c r="B829" t="s">
        <v>9618</v>
      </c>
      <c r="C829">
        <v>6447</v>
      </c>
      <c r="D829" t="s">
        <v>15066</v>
      </c>
      <c r="E829">
        <v>13.7</v>
      </c>
    </row>
    <row r="830" spans="1:5">
      <c r="A830" t="s">
        <v>15067</v>
      </c>
      <c r="B830" t="s">
        <v>9618</v>
      </c>
      <c r="C830">
        <v>6447</v>
      </c>
      <c r="D830" t="s">
        <v>15068</v>
      </c>
      <c r="E830">
        <v>30.49</v>
      </c>
    </row>
    <row r="831" spans="1:5">
      <c r="A831" t="s">
        <v>15069</v>
      </c>
      <c r="B831" t="s">
        <v>9618</v>
      </c>
      <c r="C831">
        <v>6447</v>
      </c>
      <c r="D831" t="s">
        <v>15070</v>
      </c>
      <c r="E831">
        <v>319.04000000000002</v>
      </c>
    </row>
    <row r="832" spans="1:5">
      <c r="A832" t="s">
        <v>15071</v>
      </c>
      <c r="B832" t="s">
        <v>9618</v>
      </c>
      <c r="C832">
        <v>6447</v>
      </c>
      <c r="D832" t="s">
        <v>15072</v>
      </c>
      <c r="E832">
        <v>118.31</v>
      </c>
    </row>
    <row r="833" spans="1:5">
      <c r="A833" t="s">
        <v>15073</v>
      </c>
      <c r="B833" t="s">
        <v>9618</v>
      </c>
      <c r="C833">
        <v>6447</v>
      </c>
      <c r="D833" t="s">
        <v>15074</v>
      </c>
      <c r="E833">
        <v>6.82</v>
      </c>
    </row>
    <row r="834" spans="1:5">
      <c r="A834" t="s">
        <v>15075</v>
      </c>
      <c r="B834" t="s">
        <v>9618</v>
      </c>
      <c r="C834">
        <v>6447</v>
      </c>
      <c r="D834" t="s">
        <v>15076</v>
      </c>
      <c r="E834">
        <v>4.8099999999999996</v>
      </c>
    </row>
    <row r="835" spans="1:5">
      <c r="A835" t="s">
        <v>15077</v>
      </c>
      <c r="B835" t="s">
        <v>9618</v>
      </c>
      <c r="C835">
        <v>6447</v>
      </c>
      <c r="D835" t="s">
        <v>15078</v>
      </c>
      <c r="E835">
        <v>101.79</v>
      </c>
    </row>
    <row r="836" spans="1:5">
      <c r="A836" t="s">
        <v>15079</v>
      </c>
      <c r="B836" t="s">
        <v>9618</v>
      </c>
      <c r="C836">
        <v>6447</v>
      </c>
      <c r="D836" t="s">
        <v>15080</v>
      </c>
      <c r="E836">
        <v>85.77</v>
      </c>
    </row>
    <row r="837" spans="1:5">
      <c r="A837" t="s">
        <v>15081</v>
      </c>
      <c r="B837" t="s">
        <v>9618</v>
      </c>
      <c r="C837">
        <v>6447</v>
      </c>
      <c r="D837" t="s">
        <v>15082</v>
      </c>
      <c r="E837">
        <v>3.73</v>
      </c>
    </row>
    <row r="838" spans="1:5">
      <c r="A838" t="s">
        <v>15083</v>
      </c>
      <c r="B838" t="s">
        <v>9618</v>
      </c>
      <c r="C838">
        <v>6447</v>
      </c>
      <c r="D838" t="s">
        <v>15084</v>
      </c>
      <c r="E838">
        <v>0</v>
      </c>
    </row>
    <row r="839" spans="1:5">
      <c r="A839" t="s">
        <v>15085</v>
      </c>
      <c r="B839" t="s">
        <v>9618</v>
      </c>
      <c r="C839">
        <v>6447</v>
      </c>
      <c r="D839" t="s">
        <v>15086</v>
      </c>
      <c r="E839">
        <v>0</v>
      </c>
    </row>
    <row r="840" spans="1:5">
      <c r="A840" t="s">
        <v>15087</v>
      </c>
      <c r="B840" t="s">
        <v>9618</v>
      </c>
      <c r="C840">
        <v>6447</v>
      </c>
      <c r="D840" t="s">
        <v>15088</v>
      </c>
      <c r="E840">
        <v>0</v>
      </c>
    </row>
    <row r="841" spans="1:5">
      <c r="A841" t="s">
        <v>15089</v>
      </c>
      <c r="B841" t="s">
        <v>9618</v>
      </c>
      <c r="C841">
        <v>6447</v>
      </c>
      <c r="D841" t="s">
        <v>15090</v>
      </c>
      <c r="E841">
        <v>0</v>
      </c>
    </row>
    <row r="842" spans="1:5">
      <c r="A842" t="s">
        <v>15091</v>
      </c>
      <c r="B842" t="s">
        <v>9618</v>
      </c>
      <c r="C842">
        <v>6447</v>
      </c>
      <c r="D842" t="s">
        <v>15092</v>
      </c>
      <c r="E842">
        <v>0</v>
      </c>
    </row>
    <row r="843" spans="1:5">
      <c r="A843" t="s">
        <v>15093</v>
      </c>
      <c r="B843" t="s">
        <v>9618</v>
      </c>
      <c r="C843">
        <v>6447</v>
      </c>
      <c r="D843" t="s">
        <v>15094</v>
      </c>
      <c r="E843">
        <v>0</v>
      </c>
    </row>
    <row r="844" spans="1:5">
      <c r="A844" t="s">
        <v>15095</v>
      </c>
      <c r="B844" t="s">
        <v>9618</v>
      </c>
      <c r="C844">
        <v>6447</v>
      </c>
      <c r="D844" t="s">
        <v>15096</v>
      </c>
      <c r="E844">
        <v>0</v>
      </c>
    </row>
    <row r="845" spans="1:5">
      <c r="A845" t="s">
        <v>15097</v>
      </c>
      <c r="B845" t="s">
        <v>9618</v>
      </c>
      <c r="C845">
        <v>6447</v>
      </c>
      <c r="D845" t="s">
        <v>15098</v>
      </c>
      <c r="E845">
        <v>0</v>
      </c>
    </row>
    <row r="846" spans="1:5">
      <c r="A846" t="s">
        <v>15099</v>
      </c>
      <c r="B846" t="s">
        <v>9618</v>
      </c>
      <c r="C846">
        <v>6447</v>
      </c>
      <c r="D846" t="s">
        <v>15100</v>
      </c>
      <c r="E846">
        <v>0</v>
      </c>
    </row>
    <row r="847" spans="1:5">
      <c r="A847" t="s">
        <v>15101</v>
      </c>
      <c r="B847" t="s">
        <v>9618</v>
      </c>
      <c r="C847">
        <v>6447</v>
      </c>
      <c r="D847" t="s">
        <v>15102</v>
      </c>
      <c r="E847">
        <v>2.17</v>
      </c>
    </row>
    <row r="848" spans="1:5">
      <c r="A848" t="s">
        <v>15103</v>
      </c>
      <c r="B848" t="s">
        <v>9618</v>
      </c>
      <c r="C848">
        <v>6447</v>
      </c>
      <c r="D848" t="s">
        <v>15104</v>
      </c>
      <c r="E848">
        <v>4.37</v>
      </c>
    </row>
    <row r="849" spans="1:5">
      <c r="A849" t="s">
        <v>15105</v>
      </c>
      <c r="B849" t="s">
        <v>9618</v>
      </c>
      <c r="C849">
        <v>6447</v>
      </c>
      <c r="D849" t="s">
        <v>15106</v>
      </c>
      <c r="E849">
        <v>4.79</v>
      </c>
    </row>
    <row r="850" spans="1:5">
      <c r="A850" t="s">
        <v>15107</v>
      </c>
      <c r="B850" t="s">
        <v>9618</v>
      </c>
      <c r="C850">
        <v>6447</v>
      </c>
      <c r="D850" t="s">
        <v>15108</v>
      </c>
      <c r="E850">
        <v>7.11</v>
      </c>
    </row>
    <row r="851" spans="1:5">
      <c r="A851" t="s">
        <v>15109</v>
      </c>
      <c r="B851" t="s">
        <v>9618</v>
      </c>
      <c r="C851">
        <v>6447</v>
      </c>
      <c r="D851" t="s">
        <v>15110</v>
      </c>
      <c r="E851">
        <v>130.88999999999999</v>
      </c>
    </row>
    <row r="852" spans="1:5">
      <c r="A852" t="s">
        <v>15111</v>
      </c>
      <c r="B852" t="s">
        <v>9618</v>
      </c>
      <c r="C852">
        <v>6447</v>
      </c>
      <c r="D852" t="s">
        <v>15112</v>
      </c>
      <c r="E852">
        <v>99.81</v>
      </c>
    </row>
    <row r="853" spans="1:5">
      <c r="A853" t="s">
        <v>15113</v>
      </c>
      <c r="B853" t="s">
        <v>9618</v>
      </c>
      <c r="C853">
        <v>6447</v>
      </c>
      <c r="D853" t="s">
        <v>15114</v>
      </c>
      <c r="E853">
        <v>437.12</v>
      </c>
    </row>
    <row r="854" spans="1:5">
      <c r="A854" t="s">
        <v>15115</v>
      </c>
      <c r="B854" t="s">
        <v>9618</v>
      </c>
      <c r="C854">
        <v>6447</v>
      </c>
      <c r="D854" t="s">
        <v>15116</v>
      </c>
      <c r="E854">
        <v>51.73</v>
      </c>
    </row>
    <row r="855" spans="1:5">
      <c r="A855" t="s">
        <v>15117</v>
      </c>
      <c r="B855" t="s">
        <v>9618</v>
      </c>
      <c r="C855">
        <v>6447</v>
      </c>
      <c r="D855" t="s">
        <v>15118</v>
      </c>
      <c r="E855">
        <v>237.25</v>
      </c>
    </row>
    <row r="856" spans="1:5">
      <c r="A856" t="s">
        <v>15119</v>
      </c>
      <c r="B856" t="s">
        <v>9618</v>
      </c>
      <c r="C856">
        <v>6447</v>
      </c>
      <c r="D856" t="s">
        <v>15120</v>
      </c>
      <c r="E856">
        <v>293.48</v>
      </c>
    </row>
    <row r="857" spans="1:5">
      <c r="A857" t="s">
        <v>15121</v>
      </c>
      <c r="B857" t="s">
        <v>9618</v>
      </c>
      <c r="C857">
        <v>6447</v>
      </c>
      <c r="D857" t="s">
        <v>15122</v>
      </c>
      <c r="E857">
        <v>469.43</v>
      </c>
    </row>
    <row r="858" spans="1:5">
      <c r="A858" t="s">
        <v>15123</v>
      </c>
      <c r="B858" t="s">
        <v>9618</v>
      </c>
      <c r="C858">
        <v>6447</v>
      </c>
      <c r="D858" t="s">
        <v>15124</v>
      </c>
      <c r="E858">
        <v>386.41</v>
      </c>
    </row>
    <row r="859" spans="1:5">
      <c r="A859" t="s">
        <v>15125</v>
      </c>
      <c r="B859" t="s">
        <v>9618</v>
      </c>
      <c r="C859">
        <v>6447</v>
      </c>
      <c r="D859" t="s">
        <v>15126</v>
      </c>
      <c r="E859">
        <v>359.75</v>
      </c>
    </row>
    <row r="860" spans="1:5">
      <c r="A860" t="s">
        <v>15127</v>
      </c>
      <c r="B860" t="s">
        <v>9618</v>
      </c>
      <c r="C860">
        <v>6447</v>
      </c>
      <c r="D860" t="s">
        <v>15128</v>
      </c>
      <c r="E860">
        <v>458.26</v>
      </c>
    </row>
    <row r="861" spans="1:5">
      <c r="A861" t="s">
        <v>15129</v>
      </c>
      <c r="B861" t="s">
        <v>9618</v>
      </c>
      <c r="C861">
        <v>6447</v>
      </c>
      <c r="D861" t="s">
        <v>15130</v>
      </c>
      <c r="E861">
        <v>19.36</v>
      </c>
    </row>
    <row r="862" spans="1:5">
      <c r="A862" t="s">
        <v>15131</v>
      </c>
      <c r="B862" t="s">
        <v>9618</v>
      </c>
      <c r="C862">
        <v>6447</v>
      </c>
      <c r="D862" t="s">
        <v>15132</v>
      </c>
      <c r="E862">
        <v>0</v>
      </c>
    </row>
    <row r="863" spans="1:5">
      <c r="A863" t="s">
        <v>15133</v>
      </c>
      <c r="B863" t="s">
        <v>9618</v>
      </c>
      <c r="C863">
        <v>6447</v>
      </c>
      <c r="D863" t="s">
        <v>15134</v>
      </c>
      <c r="E863">
        <v>0</v>
      </c>
    </row>
    <row r="864" spans="1:5">
      <c r="A864" t="s">
        <v>15135</v>
      </c>
      <c r="B864" t="s">
        <v>9618</v>
      </c>
      <c r="C864">
        <v>6447</v>
      </c>
      <c r="D864" t="s">
        <v>15136</v>
      </c>
      <c r="E864">
        <v>0</v>
      </c>
    </row>
    <row r="865" spans="1:5">
      <c r="A865" t="s">
        <v>15137</v>
      </c>
      <c r="B865" t="s">
        <v>9618</v>
      </c>
      <c r="C865">
        <v>6447</v>
      </c>
      <c r="D865" t="s">
        <v>15138</v>
      </c>
      <c r="E865">
        <v>0</v>
      </c>
    </row>
    <row r="866" spans="1:5">
      <c r="A866" t="s">
        <v>15139</v>
      </c>
      <c r="B866" t="s">
        <v>9618</v>
      </c>
      <c r="C866">
        <v>6447</v>
      </c>
      <c r="D866" t="s">
        <v>15140</v>
      </c>
      <c r="E866">
        <v>0</v>
      </c>
    </row>
    <row r="867" spans="1:5">
      <c r="A867" t="s">
        <v>15141</v>
      </c>
      <c r="B867" t="s">
        <v>9618</v>
      </c>
      <c r="C867">
        <v>6447</v>
      </c>
      <c r="D867" t="s">
        <v>15142</v>
      </c>
      <c r="E867">
        <v>0</v>
      </c>
    </row>
    <row r="868" spans="1:5">
      <c r="A868" t="s">
        <v>15143</v>
      </c>
      <c r="B868" t="s">
        <v>9618</v>
      </c>
      <c r="C868">
        <v>6447</v>
      </c>
      <c r="D868" t="s">
        <v>15144</v>
      </c>
      <c r="E868">
        <v>0</v>
      </c>
    </row>
    <row r="869" spans="1:5">
      <c r="A869" t="s">
        <v>15145</v>
      </c>
      <c r="B869" t="s">
        <v>9618</v>
      </c>
      <c r="C869">
        <v>6447</v>
      </c>
      <c r="D869" t="s">
        <v>15146</v>
      </c>
      <c r="E869">
        <v>0</v>
      </c>
    </row>
    <row r="870" spans="1:5">
      <c r="A870" t="s">
        <v>15147</v>
      </c>
      <c r="B870" t="s">
        <v>9618</v>
      </c>
      <c r="C870">
        <v>6447</v>
      </c>
      <c r="D870" t="s">
        <v>15148</v>
      </c>
      <c r="E870">
        <v>0</v>
      </c>
    </row>
    <row r="871" spans="1:5">
      <c r="A871" t="s">
        <v>15149</v>
      </c>
      <c r="B871" t="s">
        <v>9618</v>
      </c>
      <c r="C871">
        <v>6447</v>
      </c>
      <c r="D871" t="s">
        <v>15150</v>
      </c>
      <c r="E871">
        <v>3.85</v>
      </c>
    </row>
    <row r="872" spans="1:5">
      <c r="A872" t="s">
        <v>15151</v>
      </c>
      <c r="B872" t="s">
        <v>9618</v>
      </c>
      <c r="C872">
        <v>6447</v>
      </c>
      <c r="D872" t="s">
        <v>15152</v>
      </c>
      <c r="E872">
        <v>59.18</v>
      </c>
    </row>
    <row r="873" spans="1:5">
      <c r="A873" t="s">
        <v>15153</v>
      </c>
      <c r="B873" t="s">
        <v>9618</v>
      </c>
      <c r="C873">
        <v>6447</v>
      </c>
      <c r="D873" t="s">
        <v>15154</v>
      </c>
      <c r="E873">
        <v>96.47</v>
      </c>
    </row>
    <row r="874" spans="1:5">
      <c r="A874" t="s">
        <v>15155</v>
      </c>
      <c r="B874" t="s">
        <v>9618</v>
      </c>
      <c r="C874">
        <v>6447</v>
      </c>
      <c r="D874" t="s">
        <v>15156</v>
      </c>
      <c r="E874">
        <v>26.35</v>
      </c>
    </row>
    <row r="875" spans="1:5">
      <c r="A875" t="s">
        <v>15157</v>
      </c>
      <c r="B875" t="s">
        <v>9618</v>
      </c>
      <c r="C875">
        <v>6447</v>
      </c>
      <c r="D875" t="s">
        <v>15158</v>
      </c>
      <c r="E875">
        <v>334.43</v>
      </c>
    </row>
    <row r="876" spans="1:5">
      <c r="A876" t="s">
        <v>15159</v>
      </c>
      <c r="B876" t="s">
        <v>9618</v>
      </c>
      <c r="C876">
        <v>6447</v>
      </c>
      <c r="D876" t="s">
        <v>15160</v>
      </c>
      <c r="E876">
        <v>210.54</v>
      </c>
    </row>
    <row r="877" spans="1:5">
      <c r="A877" t="s">
        <v>15161</v>
      </c>
      <c r="B877" t="s">
        <v>9618</v>
      </c>
      <c r="C877">
        <v>6447</v>
      </c>
      <c r="D877" t="s">
        <v>15162</v>
      </c>
      <c r="E877">
        <v>473.97</v>
      </c>
    </row>
    <row r="878" spans="1:5">
      <c r="A878" t="s">
        <v>15163</v>
      </c>
      <c r="B878" t="s">
        <v>9618</v>
      </c>
      <c r="C878">
        <v>6447</v>
      </c>
      <c r="D878" t="s">
        <v>15164</v>
      </c>
      <c r="E878">
        <v>376.1</v>
      </c>
    </row>
    <row r="879" spans="1:5">
      <c r="A879" t="s">
        <v>15165</v>
      </c>
      <c r="B879" t="s">
        <v>9618</v>
      </c>
      <c r="C879">
        <v>6447</v>
      </c>
      <c r="D879" t="s">
        <v>15166</v>
      </c>
      <c r="E879">
        <v>183.12</v>
      </c>
    </row>
    <row r="880" spans="1:5">
      <c r="A880" t="s">
        <v>15167</v>
      </c>
      <c r="B880" t="s">
        <v>9618</v>
      </c>
      <c r="C880">
        <v>6447</v>
      </c>
      <c r="D880" t="s">
        <v>15168</v>
      </c>
      <c r="E880">
        <v>391.45</v>
      </c>
    </row>
    <row r="881" spans="1:5">
      <c r="A881" t="s">
        <v>15169</v>
      </c>
      <c r="B881" t="s">
        <v>9618</v>
      </c>
      <c r="C881">
        <v>6447</v>
      </c>
      <c r="D881" t="s">
        <v>15170</v>
      </c>
      <c r="E881">
        <v>180.22</v>
      </c>
    </row>
    <row r="882" spans="1:5">
      <c r="A882" t="s">
        <v>15171</v>
      </c>
      <c r="B882" t="s">
        <v>9618</v>
      </c>
      <c r="C882">
        <v>6447</v>
      </c>
      <c r="D882" t="s">
        <v>15172</v>
      </c>
      <c r="E882">
        <v>247.79</v>
      </c>
    </row>
    <row r="883" spans="1:5">
      <c r="A883" t="s">
        <v>15173</v>
      </c>
      <c r="B883" t="s">
        <v>9618</v>
      </c>
      <c r="C883">
        <v>6447</v>
      </c>
      <c r="D883" t="s">
        <v>15174</v>
      </c>
      <c r="E883">
        <v>547.12</v>
      </c>
    </row>
    <row r="884" spans="1:5">
      <c r="A884" t="s">
        <v>15175</v>
      </c>
      <c r="B884" t="s">
        <v>9618</v>
      </c>
      <c r="C884">
        <v>6447</v>
      </c>
      <c r="D884" t="s">
        <v>15176</v>
      </c>
      <c r="E884">
        <v>381.52</v>
      </c>
    </row>
    <row r="885" spans="1:5">
      <c r="A885" t="s">
        <v>15177</v>
      </c>
      <c r="B885" t="s">
        <v>9618</v>
      </c>
      <c r="C885">
        <v>6447</v>
      </c>
      <c r="D885" t="s">
        <v>15178</v>
      </c>
      <c r="E885">
        <v>18.010000000000002</v>
      </c>
    </row>
    <row r="886" spans="1:5">
      <c r="A886" t="s">
        <v>15179</v>
      </c>
      <c r="B886" t="s">
        <v>9618</v>
      </c>
      <c r="C886">
        <v>6447</v>
      </c>
      <c r="D886" t="s">
        <v>15180</v>
      </c>
      <c r="E886">
        <v>0</v>
      </c>
    </row>
    <row r="887" spans="1:5">
      <c r="A887" t="s">
        <v>15181</v>
      </c>
      <c r="B887" t="s">
        <v>9618</v>
      </c>
      <c r="C887">
        <v>6447</v>
      </c>
      <c r="D887" t="s">
        <v>15182</v>
      </c>
      <c r="E887">
        <v>0</v>
      </c>
    </row>
    <row r="888" spans="1:5">
      <c r="A888" t="s">
        <v>15183</v>
      </c>
      <c r="B888" t="s">
        <v>9618</v>
      </c>
      <c r="C888">
        <v>6447</v>
      </c>
      <c r="D888" t="s">
        <v>15184</v>
      </c>
      <c r="E888">
        <v>0</v>
      </c>
    </row>
    <row r="889" spans="1:5">
      <c r="A889" t="s">
        <v>15185</v>
      </c>
      <c r="B889" t="s">
        <v>9618</v>
      </c>
      <c r="C889">
        <v>6447</v>
      </c>
      <c r="D889" t="s">
        <v>15186</v>
      </c>
      <c r="E889">
        <v>0</v>
      </c>
    </row>
    <row r="890" spans="1:5">
      <c r="A890" t="s">
        <v>15187</v>
      </c>
      <c r="B890" t="s">
        <v>9618</v>
      </c>
      <c r="C890">
        <v>6447</v>
      </c>
      <c r="D890" t="s">
        <v>15188</v>
      </c>
      <c r="E890">
        <v>0</v>
      </c>
    </row>
    <row r="891" spans="1:5">
      <c r="A891" t="s">
        <v>15189</v>
      </c>
      <c r="B891" t="s">
        <v>9618</v>
      </c>
      <c r="C891">
        <v>6447</v>
      </c>
      <c r="D891" t="s">
        <v>15190</v>
      </c>
      <c r="E891">
        <v>0</v>
      </c>
    </row>
    <row r="892" spans="1:5">
      <c r="A892" t="s">
        <v>15191</v>
      </c>
      <c r="B892" t="s">
        <v>9618</v>
      </c>
      <c r="C892">
        <v>6447</v>
      </c>
      <c r="D892" t="s">
        <v>15192</v>
      </c>
      <c r="E892">
        <v>0</v>
      </c>
    </row>
    <row r="893" spans="1:5">
      <c r="A893" t="s">
        <v>15193</v>
      </c>
      <c r="B893" t="s">
        <v>9618</v>
      </c>
      <c r="C893">
        <v>6447</v>
      </c>
      <c r="D893" t="s">
        <v>15194</v>
      </c>
      <c r="E893">
        <v>0</v>
      </c>
    </row>
    <row r="894" spans="1:5">
      <c r="A894" t="s">
        <v>15195</v>
      </c>
      <c r="B894" t="s">
        <v>9618</v>
      </c>
      <c r="C894">
        <v>6447</v>
      </c>
      <c r="D894" t="s">
        <v>15196</v>
      </c>
      <c r="E894">
        <v>0</v>
      </c>
    </row>
    <row r="895" spans="1:5">
      <c r="A895" t="s">
        <v>15197</v>
      </c>
      <c r="B895" t="s">
        <v>9618</v>
      </c>
      <c r="C895">
        <v>6447</v>
      </c>
      <c r="D895" t="s">
        <v>15198</v>
      </c>
      <c r="E895">
        <v>4.1500000000000004</v>
      </c>
    </row>
    <row r="896" spans="1:5">
      <c r="A896" t="s">
        <v>15199</v>
      </c>
      <c r="B896" t="s">
        <v>9618</v>
      </c>
      <c r="C896">
        <v>6447</v>
      </c>
      <c r="D896" t="s">
        <v>15200</v>
      </c>
      <c r="E896">
        <v>123.05</v>
      </c>
    </row>
    <row r="897" spans="1:5">
      <c r="A897" t="s">
        <v>15201</v>
      </c>
      <c r="B897" t="s">
        <v>9618</v>
      </c>
      <c r="C897">
        <v>6447</v>
      </c>
      <c r="D897" t="s">
        <v>15202</v>
      </c>
      <c r="E897">
        <v>435.34</v>
      </c>
    </row>
    <row r="898" spans="1:5">
      <c r="A898" t="s">
        <v>15203</v>
      </c>
      <c r="B898" t="s">
        <v>9618</v>
      </c>
      <c r="C898">
        <v>6447</v>
      </c>
      <c r="D898" t="s">
        <v>15204</v>
      </c>
      <c r="E898">
        <v>506.02</v>
      </c>
    </row>
    <row r="899" spans="1:5">
      <c r="A899" t="s">
        <v>15205</v>
      </c>
      <c r="B899" t="s">
        <v>9618</v>
      </c>
      <c r="C899">
        <v>6447</v>
      </c>
      <c r="D899" t="s">
        <v>15206</v>
      </c>
      <c r="E899">
        <v>321.08</v>
      </c>
    </row>
    <row r="900" spans="1:5">
      <c r="A900" t="s">
        <v>15207</v>
      </c>
      <c r="B900" t="s">
        <v>9618</v>
      </c>
      <c r="C900">
        <v>6447</v>
      </c>
      <c r="D900" t="s">
        <v>15208</v>
      </c>
      <c r="E900">
        <v>392.97</v>
      </c>
    </row>
    <row r="901" spans="1:5">
      <c r="A901" t="s">
        <v>15209</v>
      </c>
      <c r="B901" t="s">
        <v>9618</v>
      </c>
      <c r="C901">
        <v>6447</v>
      </c>
      <c r="D901" t="s">
        <v>15210</v>
      </c>
      <c r="E901">
        <v>310.27999999999997</v>
      </c>
    </row>
    <row r="902" spans="1:5">
      <c r="A902" t="s">
        <v>15211</v>
      </c>
      <c r="B902" t="s">
        <v>9618</v>
      </c>
      <c r="C902">
        <v>6447</v>
      </c>
      <c r="D902" t="s">
        <v>15212</v>
      </c>
      <c r="E902">
        <v>353.05</v>
      </c>
    </row>
    <row r="903" spans="1:5">
      <c r="A903" t="s">
        <v>15213</v>
      </c>
      <c r="B903" t="s">
        <v>9618</v>
      </c>
      <c r="C903">
        <v>6447</v>
      </c>
      <c r="D903" t="s">
        <v>15214</v>
      </c>
      <c r="E903">
        <v>618.08000000000004</v>
      </c>
    </row>
    <row r="904" spans="1:5">
      <c r="A904" t="s">
        <v>15215</v>
      </c>
      <c r="B904" t="s">
        <v>9618</v>
      </c>
      <c r="C904">
        <v>6447</v>
      </c>
      <c r="D904" t="s">
        <v>15216</v>
      </c>
      <c r="E904">
        <v>681.34</v>
      </c>
    </row>
    <row r="905" spans="1:5">
      <c r="A905" t="s">
        <v>15217</v>
      </c>
      <c r="B905" t="s">
        <v>9618</v>
      </c>
      <c r="C905">
        <v>6447</v>
      </c>
      <c r="D905" t="s">
        <v>15218</v>
      </c>
      <c r="E905">
        <v>545.36</v>
      </c>
    </row>
    <row r="906" spans="1:5">
      <c r="A906" t="s">
        <v>15219</v>
      </c>
      <c r="B906" t="s">
        <v>9618</v>
      </c>
      <c r="C906">
        <v>6447</v>
      </c>
      <c r="D906" t="s">
        <v>15220</v>
      </c>
      <c r="E906">
        <v>54.13</v>
      </c>
    </row>
    <row r="907" spans="1:5">
      <c r="A907" t="s">
        <v>15221</v>
      </c>
      <c r="B907" t="s">
        <v>9618</v>
      </c>
      <c r="C907">
        <v>6447</v>
      </c>
      <c r="D907" t="s">
        <v>15222</v>
      </c>
      <c r="E907">
        <v>4.43</v>
      </c>
    </row>
    <row r="908" spans="1:5">
      <c r="A908" t="s">
        <v>15223</v>
      </c>
      <c r="B908" t="s">
        <v>9618</v>
      </c>
      <c r="C908">
        <v>6447</v>
      </c>
      <c r="D908" t="s">
        <v>15224</v>
      </c>
      <c r="E908">
        <v>4.5999999999999996</v>
      </c>
    </row>
    <row r="909" spans="1:5">
      <c r="A909" t="s">
        <v>15225</v>
      </c>
      <c r="B909" t="s">
        <v>9618</v>
      </c>
      <c r="C909">
        <v>6447</v>
      </c>
      <c r="D909" t="s">
        <v>15226</v>
      </c>
      <c r="E909">
        <v>4.07</v>
      </c>
    </row>
    <row r="910" spans="1:5">
      <c r="A910" t="s">
        <v>15227</v>
      </c>
      <c r="B910" t="s">
        <v>9618</v>
      </c>
      <c r="C910">
        <v>6447</v>
      </c>
      <c r="D910" t="s">
        <v>15228</v>
      </c>
      <c r="E910">
        <v>0</v>
      </c>
    </row>
    <row r="911" spans="1:5">
      <c r="A911" t="s">
        <v>15229</v>
      </c>
      <c r="B911" t="s">
        <v>9618</v>
      </c>
      <c r="C911">
        <v>6447</v>
      </c>
      <c r="D911" t="s">
        <v>15230</v>
      </c>
      <c r="E911">
        <v>0</v>
      </c>
    </row>
    <row r="912" spans="1:5">
      <c r="A912" t="s">
        <v>15231</v>
      </c>
      <c r="B912" t="s">
        <v>9618</v>
      </c>
      <c r="C912">
        <v>6447</v>
      </c>
      <c r="D912" t="s">
        <v>15232</v>
      </c>
      <c r="E912">
        <v>0</v>
      </c>
    </row>
    <row r="913" spans="1:5">
      <c r="A913" t="s">
        <v>15233</v>
      </c>
      <c r="B913" t="s">
        <v>9618</v>
      </c>
      <c r="C913">
        <v>6447</v>
      </c>
      <c r="D913" t="s">
        <v>15234</v>
      </c>
      <c r="E913">
        <v>0</v>
      </c>
    </row>
    <row r="914" spans="1:5">
      <c r="A914" t="s">
        <v>15235</v>
      </c>
      <c r="B914" t="s">
        <v>9618</v>
      </c>
      <c r="C914">
        <v>6447</v>
      </c>
      <c r="D914" t="s">
        <v>15236</v>
      </c>
      <c r="E914">
        <v>0</v>
      </c>
    </row>
    <row r="915" spans="1:5">
      <c r="A915" t="s">
        <v>15237</v>
      </c>
      <c r="B915" t="s">
        <v>9618</v>
      </c>
      <c r="C915">
        <v>6447</v>
      </c>
      <c r="D915" t="s">
        <v>15238</v>
      </c>
      <c r="E915">
        <v>0</v>
      </c>
    </row>
    <row r="916" spans="1:5">
      <c r="A916" t="s">
        <v>15239</v>
      </c>
      <c r="B916" t="s">
        <v>9618</v>
      </c>
      <c r="C916">
        <v>6447</v>
      </c>
      <c r="D916" t="s">
        <v>15240</v>
      </c>
      <c r="E916">
        <v>0</v>
      </c>
    </row>
    <row r="917" spans="1:5">
      <c r="A917" t="s">
        <v>15241</v>
      </c>
      <c r="B917" t="s">
        <v>9618</v>
      </c>
      <c r="C917">
        <v>6447</v>
      </c>
      <c r="D917" t="s">
        <v>15242</v>
      </c>
      <c r="E917">
        <v>0</v>
      </c>
    </row>
    <row r="918" spans="1:5">
      <c r="A918" t="s">
        <v>15243</v>
      </c>
      <c r="B918" t="s">
        <v>9618</v>
      </c>
      <c r="C918">
        <v>6447</v>
      </c>
      <c r="D918" t="s">
        <v>15244</v>
      </c>
      <c r="E918">
        <v>0</v>
      </c>
    </row>
    <row r="919" spans="1:5">
      <c r="A919" t="s">
        <v>15245</v>
      </c>
      <c r="B919" t="s">
        <v>9618</v>
      </c>
      <c r="C919">
        <v>6447</v>
      </c>
      <c r="D919" t="s">
        <v>15246</v>
      </c>
      <c r="E919">
        <v>2.73</v>
      </c>
    </row>
    <row r="920" spans="1:5">
      <c r="A920" t="s">
        <v>15247</v>
      </c>
      <c r="B920" t="s">
        <v>9618</v>
      </c>
      <c r="C920">
        <v>6447</v>
      </c>
      <c r="D920" t="s">
        <v>15248</v>
      </c>
      <c r="E920">
        <v>4.1399999999999997</v>
      </c>
    </row>
    <row r="921" spans="1:5">
      <c r="A921" t="s">
        <v>15249</v>
      </c>
      <c r="B921" t="s">
        <v>9618</v>
      </c>
      <c r="C921">
        <v>6447</v>
      </c>
      <c r="D921" t="s">
        <v>15250</v>
      </c>
      <c r="E921">
        <v>4.1900000000000004</v>
      </c>
    </row>
    <row r="922" spans="1:5">
      <c r="A922" t="s">
        <v>15251</v>
      </c>
      <c r="B922" t="s">
        <v>9618</v>
      </c>
      <c r="C922">
        <v>6447</v>
      </c>
      <c r="D922" t="s">
        <v>15252</v>
      </c>
      <c r="E922">
        <v>32.880000000000003</v>
      </c>
    </row>
    <row r="923" spans="1:5">
      <c r="A923" t="s">
        <v>15253</v>
      </c>
      <c r="B923" t="s">
        <v>9618</v>
      </c>
      <c r="C923">
        <v>6447</v>
      </c>
      <c r="D923" t="s">
        <v>15254</v>
      </c>
      <c r="E923">
        <v>13.18</v>
      </c>
    </row>
    <row r="924" spans="1:5">
      <c r="A924" t="s">
        <v>15255</v>
      </c>
      <c r="B924" t="s">
        <v>9618</v>
      </c>
      <c r="C924">
        <v>6447</v>
      </c>
      <c r="D924" t="s">
        <v>15256</v>
      </c>
      <c r="E924">
        <v>17.46</v>
      </c>
    </row>
    <row r="925" spans="1:5">
      <c r="A925" t="s">
        <v>15257</v>
      </c>
      <c r="B925" t="s">
        <v>9618</v>
      </c>
      <c r="C925">
        <v>6447</v>
      </c>
      <c r="D925" t="s">
        <v>15258</v>
      </c>
      <c r="E925">
        <v>26.96</v>
      </c>
    </row>
    <row r="926" spans="1:5">
      <c r="A926" t="s">
        <v>15259</v>
      </c>
      <c r="B926" t="s">
        <v>9618</v>
      </c>
      <c r="C926">
        <v>6447</v>
      </c>
      <c r="D926" t="s">
        <v>15260</v>
      </c>
      <c r="E926">
        <v>5.19</v>
      </c>
    </row>
    <row r="927" spans="1:5">
      <c r="A927" t="s">
        <v>15261</v>
      </c>
      <c r="B927" t="s">
        <v>9618</v>
      </c>
      <c r="C927">
        <v>6447</v>
      </c>
      <c r="D927" t="s">
        <v>15262</v>
      </c>
      <c r="E927">
        <v>10.09</v>
      </c>
    </row>
    <row r="928" spans="1:5">
      <c r="A928" t="s">
        <v>15263</v>
      </c>
      <c r="B928" t="s">
        <v>9618</v>
      </c>
      <c r="C928">
        <v>6447</v>
      </c>
      <c r="D928" t="s">
        <v>15264</v>
      </c>
      <c r="E928">
        <v>4.55</v>
      </c>
    </row>
    <row r="929" spans="1:5">
      <c r="A929" t="s">
        <v>15265</v>
      </c>
      <c r="B929" t="s">
        <v>9618</v>
      </c>
      <c r="C929">
        <v>6447</v>
      </c>
      <c r="D929" t="s">
        <v>15266</v>
      </c>
      <c r="E929">
        <v>30.17</v>
      </c>
    </row>
    <row r="930" spans="1:5">
      <c r="A930" t="s">
        <v>15267</v>
      </c>
      <c r="B930" t="s">
        <v>9618</v>
      </c>
      <c r="C930">
        <v>6447</v>
      </c>
      <c r="D930" t="s">
        <v>15268</v>
      </c>
      <c r="E930">
        <v>22.07</v>
      </c>
    </row>
    <row r="931" spans="1:5">
      <c r="A931" t="s">
        <v>15269</v>
      </c>
      <c r="B931" t="s">
        <v>9618</v>
      </c>
      <c r="C931">
        <v>6447</v>
      </c>
      <c r="D931" t="s">
        <v>15270</v>
      </c>
      <c r="E931">
        <v>4.32</v>
      </c>
    </row>
    <row r="932" spans="1:5">
      <c r="A932" t="s">
        <v>15271</v>
      </c>
      <c r="B932" t="s">
        <v>9618</v>
      </c>
      <c r="C932">
        <v>6447</v>
      </c>
      <c r="D932" t="s">
        <v>15272</v>
      </c>
      <c r="E932">
        <v>4.2699999999999996</v>
      </c>
    </row>
    <row r="933" spans="1:5">
      <c r="A933" t="s">
        <v>15273</v>
      </c>
      <c r="B933" t="s">
        <v>9618</v>
      </c>
      <c r="C933">
        <v>6447</v>
      </c>
      <c r="D933" t="s">
        <v>15274</v>
      </c>
      <c r="E933">
        <v>4.2300000000000004</v>
      </c>
    </row>
    <row r="934" spans="1:5">
      <c r="A934" t="s">
        <v>15275</v>
      </c>
      <c r="B934" t="s">
        <v>9618</v>
      </c>
      <c r="C934">
        <v>6447</v>
      </c>
      <c r="D934" t="s">
        <v>15276</v>
      </c>
      <c r="E934">
        <v>0</v>
      </c>
    </row>
    <row r="935" spans="1:5">
      <c r="A935" t="s">
        <v>15277</v>
      </c>
      <c r="B935" t="s">
        <v>9618</v>
      </c>
      <c r="C935">
        <v>6447</v>
      </c>
      <c r="D935" t="s">
        <v>15278</v>
      </c>
      <c r="E935">
        <v>0</v>
      </c>
    </row>
    <row r="936" spans="1:5">
      <c r="A936" t="s">
        <v>15279</v>
      </c>
      <c r="B936" t="s">
        <v>9618</v>
      </c>
      <c r="C936">
        <v>6447</v>
      </c>
      <c r="D936" t="s">
        <v>15280</v>
      </c>
      <c r="E936">
        <v>0</v>
      </c>
    </row>
    <row r="937" spans="1:5">
      <c r="A937" t="s">
        <v>15281</v>
      </c>
      <c r="B937" t="s">
        <v>9618</v>
      </c>
      <c r="C937">
        <v>6447</v>
      </c>
      <c r="D937" t="s">
        <v>15282</v>
      </c>
      <c r="E937">
        <v>0</v>
      </c>
    </row>
    <row r="938" spans="1:5">
      <c r="A938" t="s">
        <v>15283</v>
      </c>
      <c r="B938" t="s">
        <v>9618</v>
      </c>
      <c r="C938">
        <v>6447</v>
      </c>
      <c r="D938" t="s">
        <v>15284</v>
      </c>
      <c r="E938">
        <v>0</v>
      </c>
    </row>
    <row r="939" spans="1:5">
      <c r="A939" t="s">
        <v>15285</v>
      </c>
      <c r="B939" t="s">
        <v>9618</v>
      </c>
      <c r="C939">
        <v>6447</v>
      </c>
      <c r="D939" t="s">
        <v>15286</v>
      </c>
      <c r="E939">
        <v>0</v>
      </c>
    </row>
    <row r="940" spans="1:5">
      <c r="A940" t="s">
        <v>15287</v>
      </c>
      <c r="B940" t="s">
        <v>9618</v>
      </c>
      <c r="C940">
        <v>6447</v>
      </c>
      <c r="D940" t="s">
        <v>15288</v>
      </c>
      <c r="E940">
        <v>0</v>
      </c>
    </row>
    <row r="941" spans="1:5">
      <c r="A941" t="s">
        <v>15289</v>
      </c>
      <c r="B941" t="s">
        <v>9618</v>
      </c>
      <c r="C941">
        <v>6447</v>
      </c>
      <c r="D941" t="s">
        <v>15290</v>
      </c>
      <c r="E941">
        <v>0</v>
      </c>
    </row>
    <row r="942" spans="1:5">
      <c r="A942" t="s">
        <v>15291</v>
      </c>
      <c r="B942" t="s">
        <v>9618</v>
      </c>
      <c r="C942">
        <v>6447</v>
      </c>
      <c r="D942" t="s">
        <v>15292</v>
      </c>
      <c r="E942">
        <v>0</v>
      </c>
    </row>
    <row r="943" spans="1:5">
      <c r="A943" t="s">
        <v>15293</v>
      </c>
      <c r="B943" t="s">
        <v>9618</v>
      </c>
      <c r="C943">
        <v>6447</v>
      </c>
      <c r="D943" t="s">
        <v>15294</v>
      </c>
      <c r="E943">
        <v>2.83</v>
      </c>
    </row>
    <row r="944" spans="1:5">
      <c r="A944" t="s">
        <v>15295</v>
      </c>
      <c r="B944" t="s">
        <v>9618</v>
      </c>
      <c r="C944">
        <v>6447</v>
      </c>
      <c r="D944" t="s">
        <v>15296</v>
      </c>
      <c r="E944">
        <v>4.26</v>
      </c>
    </row>
    <row r="945" spans="1:5">
      <c r="A945" t="s">
        <v>15297</v>
      </c>
      <c r="B945" t="s">
        <v>9618</v>
      </c>
      <c r="C945">
        <v>6447</v>
      </c>
      <c r="D945" t="s">
        <v>15298</v>
      </c>
      <c r="E945">
        <v>4.28</v>
      </c>
    </row>
    <row r="946" spans="1:5">
      <c r="A946" t="s">
        <v>15299</v>
      </c>
      <c r="B946" t="s">
        <v>9618</v>
      </c>
      <c r="C946">
        <v>6447</v>
      </c>
      <c r="D946" t="s">
        <v>15300</v>
      </c>
      <c r="E946">
        <v>4.3</v>
      </c>
    </row>
    <row r="947" spans="1:5">
      <c r="A947" t="s">
        <v>15301</v>
      </c>
      <c r="B947" t="s">
        <v>9618</v>
      </c>
      <c r="C947">
        <v>6447</v>
      </c>
      <c r="D947" t="s">
        <v>15302</v>
      </c>
      <c r="E947">
        <v>4.5</v>
      </c>
    </row>
    <row r="948" spans="1:5">
      <c r="A948" t="s">
        <v>15303</v>
      </c>
      <c r="B948" t="s">
        <v>9618</v>
      </c>
      <c r="C948">
        <v>6447</v>
      </c>
      <c r="D948" t="s">
        <v>15304</v>
      </c>
      <c r="E948">
        <v>4.4800000000000004</v>
      </c>
    </row>
    <row r="949" spans="1:5">
      <c r="A949" t="s">
        <v>15305</v>
      </c>
      <c r="B949" t="s">
        <v>9618</v>
      </c>
      <c r="C949">
        <v>6447</v>
      </c>
      <c r="D949" t="s">
        <v>15306</v>
      </c>
      <c r="E949">
        <v>5.91</v>
      </c>
    </row>
    <row r="950" spans="1:5">
      <c r="A950" t="s">
        <v>15307</v>
      </c>
      <c r="B950" t="s">
        <v>9618</v>
      </c>
      <c r="C950">
        <v>6447</v>
      </c>
      <c r="D950" t="s">
        <v>15308</v>
      </c>
      <c r="E950">
        <v>8.23</v>
      </c>
    </row>
    <row r="951" spans="1:5">
      <c r="A951" t="s">
        <v>15309</v>
      </c>
      <c r="B951" t="s">
        <v>9618</v>
      </c>
      <c r="C951">
        <v>6447</v>
      </c>
      <c r="D951" t="s">
        <v>15310</v>
      </c>
      <c r="E951">
        <v>18.559999999999999</v>
      </c>
    </row>
    <row r="952" spans="1:5">
      <c r="A952" t="s">
        <v>15311</v>
      </c>
      <c r="B952" t="s">
        <v>9618</v>
      </c>
      <c r="C952">
        <v>6447</v>
      </c>
      <c r="D952" t="s">
        <v>15312</v>
      </c>
      <c r="E952">
        <v>5.0999999999999996</v>
      </c>
    </row>
    <row r="953" spans="1:5">
      <c r="A953" t="s">
        <v>15313</v>
      </c>
      <c r="B953" t="s">
        <v>9618</v>
      </c>
      <c r="C953">
        <v>6447</v>
      </c>
      <c r="D953" t="s">
        <v>15314</v>
      </c>
      <c r="E953">
        <v>12.06</v>
      </c>
    </row>
    <row r="954" spans="1:5">
      <c r="A954" t="s">
        <v>15315</v>
      </c>
      <c r="B954" t="s">
        <v>9618</v>
      </c>
      <c r="C954">
        <v>6447</v>
      </c>
      <c r="D954" t="s">
        <v>15316</v>
      </c>
      <c r="E954">
        <v>11.32</v>
      </c>
    </row>
    <row r="955" spans="1:5">
      <c r="A955" t="s">
        <v>15317</v>
      </c>
      <c r="B955" t="s">
        <v>9618</v>
      </c>
      <c r="C955">
        <v>6447</v>
      </c>
      <c r="D955" t="s">
        <v>15318</v>
      </c>
      <c r="E955">
        <v>5.27</v>
      </c>
    </row>
    <row r="956" spans="1:5">
      <c r="A956" t="s">
        <v>15319</v>
      </c>
      <c r="B956" t="s">
        <v>9618</v>
      </c>
      <c r="C956">
        <v>6447</v>
      </c>
      <c r="D956" t="s">
        <v>15320</v>
      </c>
      <c r="E956">
        <v>8.32</v>
      </c>
    </row>
    <row r="957" spans="1:5">
      <c r="A957" t="s">
        <v>15321</v>
      </c>
      <c r="B957" t="s">
        <v>9618</v>
      </c>
      <c r="C957">
        <v>6447</v>
      </c>
      <c r="D957" t="s">
        <v>15322</v>
      </c>
      <c r="E957">
        <v>5.14</v>
      </c>
    </row>
    <row r="958" spans="1:5">
      <c r="A958" t="s">
        <v>15323</v>
      </c>
      <c r="B958" t="s">
        <v>9618</v>
      </c>
      <c r="C958">
        <v>6447</v>
      </c>
      <c r="D958" t="s">
        <v>15324</v>
      </c>
      <c r="E958">
        <v>0</v>
      </c>
    </row>
    <row r="959" spans="1:5">
      <c r="A959" t="s">
        <v>15325</v>
      </c>
      <c r="B959" t="s">
        <v>9618</v>
      </c>
      <c r="C959">
        <v>6447</v>
      </c>
      <c r="D959" t="s">
        <v>15326</v>
      </c>
      <c r="E959">
        <v>0</v>
      </c>
    </row>
    <row r="960" spans="1:5">
      <c r="A960" t="s">
        <v>15327</v>
      </c>
      <c r="B960" t="s">
        <v>9618</v>
      </c>
      <c r="C960">
        <v>6447</v>
      </c>
      <c r="D960" t="s">
        <v>15328</v>
      </c>
      <c r="E960">
        <v>0</v>
      </c>
    </row>
    <row r="961" spans="1:5">
      <c r="A961" t="s">
        <v>15329</v>
      </c>
      <c r="B961" t="s">
        <v>9618</v>
      </c>
      <c r="C961">
        <v>6447</v>
      </c>
      <c r="D961" t="s">
        <v>15330</v>
      </c>
      <c r="E961">
        <v>0</v>
      </c>
    </row>
    <row r="962" spans="1:5">
      <c r="A962" t="s">
        <v>15331</v>
      </c>
      <c r="B962" t="s">
        <v>9618</v>
      </c>
      <c r="C962">
        <v>6447</v>
      </c>
      <c r="D962" t="s">
        <v>15332</v>
      </c>
      <c r="E962">
        <v>0</v>
      </c>
    </row>
    <row r="963" spans="1:5">
      <c r="A963" t="s">
        <v>15333</v>
      </c>
      <c r="B963" t="s">
        <v>9618</v>
      </c>
      <c r="C963">
        <v>6447</v>
      </c>
      <c r="D963" t="s">
        <v>15334</v>
      </c>
      <c r="E963">
        <v>0</v>
      </c>
    </row>
    <row r="964" spans="1:5">
      <c r="A964" t="s">
        <v>15335</v>
      </c>
      <c r="B964" t="s">
        <v>9618</v>
      </c>
      <c r="C964">
        <v>6447</v>
      </c>
      <c r="D964" t="s">
        <v>15336</v>
      </c>
      <c r="E964">
        <v>0</v>
      </c>
    </row>
    <row r="965" spans="1:5">
      <c r="A965" t="s">
        <v>15337</v>
      </c>
      <c r="B965" t="s">
        <v>9618</v>
      </c>
      <c r="C965">
        <v>6447</v>
      </c>
      <c r="D965" t="s">
        <v>15338</v>
      </c>
      <c r="E965">
        <v>0</v>
      </c>
    </row>
    <row r="966" spans="1:5">
      <c r="A966" t="s">
        <v>15339</v>
      </c>
      <c r="B966" t="s">
        <v>9618</v>
      </c>
      <c r="C966">
        <v>6447</v>
      </c>
      <c r="D966" t="s">
        <v>15340</v>
      </c>
      <c r="E966">
        <v>0</v>
      </c>
    </row>
    <row r="967" spans="1:5">
      <c r="A967" t="s">
        <v>15341</v>
      </c>
      <c r="B967" t="s">
        <v>9618</v>
      </c>
      <c r="C967">
        <v>6447</v>
      </c>
      <c r="D967" t="s">
        <v>15342</v>
      </c>
      <c r="E967">
        <v>4.24</v>
      </c>
    </row>
    <row r="968" spans="1:5">
      <c r="A968" t="s">
        <v>15343</v>
      </c>
      <c r="B968" t="s">
        <v>9618</v>
      </c>
      <c r="C968">
        <v>6447</v>
      </c>
      <c r="D968" t="s">
        <v>15344</v>
      </c>
      <c r="E968">
        <v>163.79</v>
      </c>
    </row>
    <row r="969" spans="1:5">
      <c r="A969" t="s">
        <v>15345</v>
      </c>
      <c r="B969" t="s">
        <v>9618</v>
      </c>
      <c r="C969">
        <v>6447</v>
      </c>
      <c r="D969" t="s">
        <v>15346</v>
      </c>
      <c r="E969">
        <v>567.70000000000005</v>
      </c>
    </row>
    <row r="970" spans="1:5">
      <c r="A970" t="s">
        <v>15347</v>
      </c>
      <c r="B970" t="s">
        <v>9618</v>
      </c>
      <c r="C970">
        <v>6447</v>
      </c>
      <c r="D970" t="s">
        <v>15348</v>
      </c>
      <c r="E970">
        <v>658.62</v>
      </c>
    </row>
    <row r="971" spans="1:5">
      <c r="A971" t="s">
        <v>15349</v>
      </c>
      <c r="B971" t="s">
        <v>9618</v>
      </c>
      <c r="C971">
        <v>6447</v>
      </c>
      <c r="D971" t="s">
        <v>15350</v>
      </c>
      <c r="E971">
        <v>657.43</v>
      </c>
    </row>
    <row r="972" spans="1:5">
      <c r="A972" t="s">
        <v>15351</v>
      </c>
      <c r="B972" t="s">
        <v>9618</v>
      </c>
      <c r="C972">
        <v>6447</v>
      </c>
      <c r="D972" t="s">
        <v>15352</v>
      </c>
      <c r="E972">
        <v>679.31</v>
      </c>
    </row>
    <row r="973" spans="1:5">
      <c r="A973" t="s">
        <v>15353</v>
      </c>
      <c r="B973" t="s">
        <v>9618</v>
      </c>
      <c r="C973">
        <v>6447</v>
      </c>
      <c r="D973" t="s">
        <v>15354</v>
      </c>
      <c r="E973">
        <v>620.05999999999995</v>
      </c>
    </row>
    <row r="974" spans="1:5">
      <c r="A974" t="s">
        <v>15355</v>
      </c>
      <c r="B974" t="s">
        <v>9618</v>
      </c>
      <c r="C974">
        <v>6447</v>
      </c>
      <c r="D974" t="s">
        <v>15356</v>
      </c>
      <c r="E974">
        <v>613.88</v>
      </c>
    </row>
    <row r="975" spans="1:5">
      <c r="A975" t="s">
        <v>15357</v>
      </c>
      <c r="B975" t="s">
        <v>9618</v>
      </c>
      <c r="C975">
        <v>6447</v>
      </c>
      <c r="D975" t="s">
        <v>15358</v>
      </c>
      <c r="E975">
        <v>563.51</v>
      </c>
    </row>
    <row r="976" spans="1:5">
      <c r="A976" t="s">
        <v>15359</v>
      </c>
      <c r="B976" t="s">
        <v>9618</v>
      </c>
      <c r="C976">
        <v>6447</v>
      </c>
      <c r="D976" t="s">
        <v>15360</v>
      </c>
      <c r="E976">
        <v>494.13</v>
      </c>
    </row>
    <row r="977" spans="1:5">
      <c r="A977" t="s">
        <v>15361</v>
      </c>
      <c r="B977" t="s">
        <v>9618</v>
      </c>
      <c r="C977">
        <v>6447</v>
      </c>
      <c r="D977" t="s">
        <v>15362</v>
      </c>
      <c r="E977">
        <v>410.93</v>
      </c>
    </row>
    <row r="978" spans="1:5">
      <c r="A978" t="s">
        <v>15363</v>
      </c>
      <c r="B978" t="s">
        <v>9618</v>
      </c>
      <c r="C978">
        <v>6447</v>
      </c>
      <c r="D978" t="s">
        <v>15364</v>
      </c>
      <c r="E978">
        <v>332.77</v>
      </c>
    </row>
    <row r="979" spans="1:5">
      <c r="A979" t="s">
        <v>15365</v>
      </c>
      <c r="B979" t="s">
        <v>9618</v>
      </c>
      <c r="C979">
        <v>6447</v>
      </c>
      <c r="D979" t="s">
        <v>15366</v>
      </c>
      <c r="E979">
        <v>227.14</v>
      </c>
    </row>
    <row r="980" spans="1:5">
      <c r="A980" t="s">
        <v>15367</v>
      </c>
      <c r="B980" t="s">
        <v>9618</v>
      </c>
      <c r="C980">
        <v>6447</v>
      </c>
      <c r="D980" t="s">
        <v>15368</v>
      </c>
      <c r="E980">
        <v>35.770000000000003</v>
      </c>
    </row>
    <row r="981" spans="1:5">
      <c r="A981" t="s">
        <v>15369</v>
      </c>
      <c r="B981" t="s">
        <v>9618</v>
      </c>
      <c r="C981">
        <v>6447</v>
      </c>
      <c r="D981" t="s">
        <v>15370</v>
      </c>
      <c r="E981">
        <v>4.74</v>
      </c>
    </row>
    <row r="982" spans="1:5">
      <c r="A982" t="s">
        <v>15371</v>
      </c>
      <c r="B982" t="s">
        <v>9618</v>
      </c>
      <c r="C982">
        <v>6447</v>
      </c>
      <c r="D982" t="s">
        <v>15372</v>
      </c>
      <c r="E982">
        <v>0</v>
      </c>
    </row>
    <row r="983" spans="1:5">
      <c r="A983" t="s">
        <v>15373</v>
      </c>
      <c r="B983" t="s">
        <v>9618</v>
      </c>
      <c r="C983">
        <v>6447</v>
      </c>
      <c r="D983" t="s">
        <v>15374</v>
      </c>
      <c r="E983">
        <v>0</v>
      </c>
    </row>
    <row r="984" spans="1:5">
      <c r="A984" t="s">
        <v>15375</v>
      </c>
      <c r="B984" t="s">
        <v>9618</v>
      </c>
      <c r="C984">
        <v>6447</v>
      </c>
      <c r="D984" t="s">
        <v>15376</v>
      </c>
      <c r="E984">
        <v>0</v>
      </c>
    </row>
    <row r="985" spans="1:5">
      <c r="A985" t="s">
        <v>15377</v>
      </c>
      <c r="B985" t="s">
        <v>9618</v>
      </c>
      <c r="C985">
        <v>6447</v>
      </c>
      <c r="D985" t="s">
        <v>15378</v>
      </c>
      <c r="E985">
        <v>0</v>
      </c>
    </row>
    <row r="986" spans="1:5">
      <c r="A986" t="s">
        <v>15379</v>
      </c>
      <c r="B986" t="s">
        <v>9618</v>
      </c>
      <c r="C986">
        <v>6447</v>
      </c>
      <c r="D986" t="s">
        <v>15380</v>
      </c>
      <c r="E986">
        <v>0</v>
      </c>
    </row>
    <row r="987" spans="1:5">
      <c r="A987" t="s">
        <v>15381</v>
      </c>
      <c r="B987" t="s">
        <v>9618</v>
      </c>
      <c r="C987">
        <v>6447</v>
      </c>
      <c r="D987" t="s">
        <v>15382</v>
      </c>
      <c r="E987">
        <v>0</v>
      </c>
    </row>
    <row r="988" spans="1:5">
      <c r="A988" t="s">
        <v>15383</v>
      </c>
      <c r="B988" t="s">
        <v>9618</v>
      </c>
      <c r="C988">
        <v>6447</v>
      </c>
      <c r="D988" t="s">
        <v>15384</v>
      </c>
      <c r="E988">
        <v>0</v>
      </c>
    </row>
    <row r="989" spans="1:5">
      <c r="A989" t="s">
        <v>15385</v>
      </c>
      <c r="B989" t="s">
        <v>9618</v>
      </c>
      <c r="C989">
        <v>6447</v>
      </c>
      <c r="D989" t="s">
        <v>15386</v>
      </c>
      <c r="E989">
        <v>0</v>
      </c>
    </row>
    <row r="990" spans="1:5">
      <c r="A990" t="s">
        <v>15387</v>
      </c>
      <c r="B990" t="s">
        <v>9618</v>
      </c>
      <c r="C990">
        <v>6447</v>
      </c>
      <c r="D990" t="s">
        <v>15388</v>
      </c>
      <c r="E990">
        <v>0</v>
      </c>
    </row>
    <row r="991" spans="1:5">
      <c r="A991" t="s">
        <v>15389</v>
      </c>
      <c r="B991" t="s">
        <v>9618</v>
      </c>
      <c r="C991">
        <v>6447</v>
      </c>
      <c r="D991" t="s">
        <v>15390</v>
      </c>
      <c r="E991">
        <v>2.71</v>
      </c>
    </row>
    <row r="992" spans="1:5">
      <c r="A992" t="s">
        <v>15391</v>
      </c>
      <c r="B992" t="s">
        <v>9618</v>
      </c>
      <c r="C992">
        <v>6447</v>
      </c>
      <c r="D992" t="s">
        <v>15392</v>
      </c>
      <c r="E992">
        <v>4.1100000000000003</v>
      </c>
    </row>
    <row r="993" spans="1:5">
      <c r="A993" t="s">
        <v>15393</v>
      </c>
      <c r="B993" t="s">
        <v>9618</v>
      </c>
      <c r="C993">
        <v>6447</v>
      </c>
      <c r="D993" t="s">
        <v>15394</v>
      </c>
      <c r="E993">
        <v>5.65</v>
      </c>
    </row>
    <row r="994" spans="1:5">
      <c r="A994" t="s">
        <v>15395</v>
      </c>
      <c r="B994" t="s">
        <v>9618</v>
      </c>
      <c r="C994">
        <v>6447</v>
      </c>
      <c r="D994" t="s">
        <v>15396</v>
      </c>
      <c r="E994">
        <v>12.9</v>
      </c>
    </row>
    <row r="995" spans="1:5">
      <c r="A995" t="s">
        <v>15397</v>
      </c>
      <c r="B995" t="s">
        <v>9618</v>
      </c>
      <c r="C995">
        <v>6447</v>
      </c>
      <c r="D995" t="s">
        <v>15398</v>
      </c>
      <c r="E995">
        <v>72.98</v>
      </c>
    </row>
    <row r="996" spans="1:5">
      <c r="A996" t="s">
        <v>15399</v>
      </c>
      <c r="B996" t="s">
        <v>9618</v>
      </c>
      <c r="C996">
        <v>6447</v>
      </c>
      <c r="D996" t="s">
        <v>15400</v>
      </c>
      <c r="E996">
        <v>7.76</v>
      </c>
    </row>
    <row r="997" spans="1:5">
      <c r="A997" t="s">
        <v>15401</v>
      </c>
      <c r="B997" t="s">
        <v>9618</v>
      </c>
      <c r="C997">
        <v>6447</v>
      </c>
      <c r="D997" t="s">
        <v>15402</v>
      </c>
      <c r="E997">
        <v>72.540000000000006</v>
      </c>
    </row>
    <row r="998" spans="1:5">
      <c r="A998" t="s">
        <v>15403</v>
      </c>
      <c r="B998" t="s">
        <v>9618</v>
      </c>
      <c r="C998">
        <v>6447</v>
      </c>
      <c r="D998" t="s">
        <v>15404</v>
      </c>
      <c r="E998">
        <v>43.12</v>
      </c>
    </row>
    <row r="999" spans="1:5">
      <c r="A999" t="s">
        <v>15405</v>
      </c>
      <c r="B999" t="s">
        <v>9618</v>
      </c>
      <c r="C999">
        <v>6447</v>
      </c>
      <c r="D999" t="s">
        <v>15406</v>
      </c>
      <c r="E999">
        <v>86.28</v>
      </c>
    </row>
    <row r="1000" spans="1:5">
      <c r="A1000" t="s">
        <v>15407</v>
      </c>
      <c r="B1000" t="s">
        <v>9618</v>
      </c>
      <c r="C1000">
        <v>6447</v>
      </c>
      <c r="D1000" t="s">
        <v>15408</v>
      </c>
      <c r="E1000">
        <v>136.03</v>
      </c>
    </row>
    <row r="1001" spans="1:5">
      <c r="A1001" t="s">
        <v>15409</v>
      </c>
      <c r="B1001" t="s">
        <v>9618</v>
      </c>
      <c r="C1001">
        <v>6447</v>
      </c>
      <c r="D1001" t="s">
        <v>15410</v>
      </c>
      <c r="E1001">
        <v>501.32</v>
      </c>
    </row>
    <row r="1002" spans="1:5">
      <c r="A1002" t="s">
        <v>15411</v>
      </c>
      <c r="B1002" t="s">
        <v>9618</v>
      </c>
      <c r="C1002">
        <v>6447</v>
      </c>
      <c r="D1002" t="s">
        <v>15412</v>
      </c>
      <c r="E1002">
        <v>153.44</v>
      </c>
    </row>
    <row r="1003" spans="1:5">
      <c r="A1003" t="s">
        <v>15413</v>
      </c>
      <c r="B1003" t="s">
        <v>9618</v>
      </c>
      <c r="C1003">
        <v>6447</v>
      </c>
      <c r="D1003" t="s">
        <v>15414</v>
      </c>
      <c r="E1003">
        <v>336.04</v>
      </c>
    </row>
    <row r="1004" spans="1:5">
      <c r="A1004" t="s">
        <v>15415</v>
      </c>
      <c r="B1004" t="s">
        <v>9618</v>
      </c>
      <c r="C1004">
        <v>6447</v>
      </c>
      <c r="D1004" t="s">
        <v>15416</v>
      </c>
      <c r="E1004">
        <v>385.04</v>
      </c>
    </row>
    <row r="1005" spans="1:5">
      <c r="A1005" t="s">
        <v>15417</v>
      </c>
      <c r="B1005" t="s">
        <v>9618</v>
      </c>
      <c r="C1005">
        <v>6447</v>
      </c>
      <c r="D1005" t="s">
        <v>15418</v>
      </c>
      <c r="E1005">
        <v>26.59</v>
      </c>
    </row>
    <row r="1006" spans="1:5">
      <c r="A1006" t="s">
        <v>15419</v>
      </c>
      <c r="B1006" t="s">
        <v>9618</v>
      </c>
      <c r="C1006">
        <v>6447</v>
      </c>
      <c r="D1006" t="s">
        <v>15420</v>
      </c>
      <c r="E1006">
        <v>0</v>
      </c>
    </row>
    <row r="1007" spans="1:5">
      <c r="A1007" t="s">
        <v>15421</v>
      </c>
      <c r="B1007" t="s">
        <v>9618</v>
      </c>
      <c r="C1007">
        <v>6447</v>
      </c>
      <c r="D1007" t="s">
        <v>15422</v>
      </c>
      <c r="E1007">
        <v>0</v>
      </c>
    </row>
    <row r="1008" spans="1:5">
      <c r="A1008" t="s">
        <v>15423</v>
      </c>
      <c r="B1008" t="s">
        <v>9618</v>
      </c>
      <c r="C1008">
        <v>6447</v>
      </c>
      <c r="D1008" t="s">
        <v>15424</v>
      </c>
      <c r="E1008">
        <v>0</v>
      </c>
    </row>
    <row r="1009" spans="1:5">
      <c r="A1009" t="s">
        <v>15425</v>
      </c>
      <c r="B1009" t="s">
        <v>9618</v>
      </c>
      <c r="C1009">
        <v>6447</v>
      </c>
      <c r="D1009" t="s">
        <v>15426</v>
      </c>
      <c r="E1009">
        <v>0</v>
      </c>
    </row>
    <row r="1010" spans="1:5">
      <c r="A1010" t="s">
        <v>15427</v>
      </c>
      <c r="B1010" t="s">
        <v>9618</v>
      </c>
      <c r="C1010">
        <v>6447</v>
      </c>
      <c r="D1010" t="s">
        <v>15428</v>
      </c>
      <c r="E1010">
        <v>0</v>
      </c>
    </row>
    <row r="1011" spans="1:5">
      <c r="A1011" t="s">
        <v>15429</v>
      </c>
      <c r="B1011" t="s">
        <v>9618</v>
      </c>
      <c r="C1011">
        <v>6447</v>
      </c>
      <c r="D1011" t="s">
        <v>15430</v>
      </c>
      <c r="E1011">
        <v>0</v>
      </c>
    </row>
    <row r="1012" spans="1:5">
      <c r="A1012" t="s">
        <v>15431</v>
      </c>
      <c r="B1012" t="s">
        <v>9618</v>
      </c>
      <c r="C1012">
        <v>6447</v>
      </c>
      <c r="D1012" t="s">
        <v>15432</v>
      </c>
      <c r="E1012">
        <v>0</v>
      </c>
    </row>
    <row r="1013" spans="1:5">
      <c r="A1013" t="s">
        <v>15433</v>
      </c>
      <c r="B1013" t="s">
        <v>9618</v>
      </c>
      <c r="C1013">
        <v>6447</v>
      </c>
      <c r="D1013" t="s">
        <v>15434</v>
      </c>
      <c r="E1013">
        <v>0</v>
      </c>
    </row>
    <row r="1014" spans="1:5">
      <c r="A1014" t="s">
        <v>15435</v>
      </c>
      <c r="B1014" t="s">
        <v>9618</v>
      </c>
      <c r="C1014">
        <v>6447</v>
      </c>
      <c r="D1014" t="s">
        <v>15436</v>
      </c>
      <c r="E1014">
        <v>0</v>
      </c>
    </row>
    <row r="1015" spans="1:5">
      <c r="A1015" t="s">
        <v>15437</v>
      </c>
      <c r="B1015" t="s">
        <v>9618</v>
      </c>
      <c r="C1015">
        <v>6447</v>
      </c>
      <c r="D1015" t="s">
        <v>15438</v>
      </c>
      <c r="E1015">
        <v>2.81</v>
      </c>
    </row>
    <row r="1016" spans="1:5">
      <c r="A1016" t="s">
        <v>15439</v>
      </c>
      <c r="B1016" t="s">
        <v>9618</v>
      </c>
      <c r="C1016">
        <v>6447</v>
      </c>
      <c r="D1016" t="s">
        <v>15440</v>
      </c>
      <c r="E1016">
        <v>4.1100000000000003</v>
      </c>
    </row>
    <row r="1017" spans="1:5">
      <c r="A1017" t="s">
        <v>15441</v>
      </c>
      <c r="B1017" t="s">
        <v>9618</v>
      </c>
      <c r="C1017">
        <v>6447</v>
      </c>
      <c r="D1017" t="s">
        <v>15442</v>
      </c>
      <c r="E1017">
        <v>4.38</v>
      </c>
    </row>
    <row r="1018" spans="1:5">
      <c r="A1018" t="s">
        <v>15443</v>
      </c>
      <c r="B1018" t="s">
        <v>9618</v>
      </c>
      <c r="C1018">
        <v>6447</v>
      </c>
      <c r="D1018" t="s">
        <v>15444</v>
      </c>
      <c r="E1018">
        <v>115.73</v>
      </c>
    </row>
    <row r="1019" spans="1:5">
      <c r="A1019" t="s">
        <v>15445</v>
      </c>
      <c r="B1019" t="s">
        <v>9618</v>
      </c>
      <c r="C1019">
        <v>6447</v>
      </c>
      <c r="D1019" t="s">
        <v>15446</v>
      </c>
      <c r="E1019">
        <v>461.54</v>
      </c>
    </row>
    <row r="1020" spans="1:5">
      <c r="A1020" t="s">
        <v>15447</v>
      </c>
      <c r="B1020" t="s">
        <v>9618</v>
      </c>
      <c r="C1020">
        <v>6447</v>
      </c>
      <c r="D1020" t="s">
        <v>15448</v>
      </c>
      <c r="E1020">
        <v>531.6</v>
      </c>
    </row>
    <row r="1021" spans="1:5">
      <c r="A1021" t="s">
        <v>15449</v>
      </c>
      <c r="B1021" t="s">
        <v>9618</v>
      </c>
      <c r="C1021">
        <v>6447</v>
      </c>
      <c r="D1021" t="s">
        <v>15450</v>
      </c>
      <c r="E1021">
        <v>235.39</v>
      </c>
    </row>
    <row r="1022" spans="1:5">
      <c r="A1022" t="s">
        <v>15451</v>
      </c>
      <c r="B1022" t="s">
        <v>9618</v>
      </c>
      <c r="C1022">
        <v>6447</v>
      </c>
      <c r="D1022" t="s">
        <v>15452</v>
      </c>
      <c r="E1022">
        <v>250.09</v>
      </c>
    </row>
    <row r="1023" spans="1:5">
      <c r="A1023" t="s">
        <v>15453</v>
      </c>
      <c r="B1023" t="s">
        <v>9618</v>
      </c>
      <c r="C1023">
        <v>6447</v>
      </c>
      <c r="D1023" t="s">
        <v>15454</v>
      </c>
      <c r="E1023">
        <v>530.44000000000005</v>
      </c>
    </row>
    <row r="1024" spans="1:5">
      <c r="A1024" t="s">
        <v>15455</v>
      </c>
      <c r="B1024" t="s">
        <v>9618</v>
      </c>
      <c r="C1024">
        <v>6447</v>
      </c>
      <c r="D1024" t="s">
        <v>15456</v>
      </c>
      <c r="E1024">
        <v>674.49</v>
      </c>
    </row>
    <row r="1025" spans="1:5">
      <c r="A1025" t="s">
        <v>15457</v>
      </c>
      <c r="B1025" t="s">
        <v>9618</v>
      </c>
      <c r="C1025">
        <v>6447</v>
      </c>
      <c r="D1025" t="s">
        <v>15458</v>
      </c>
      <c r="E1025">
        <v>715.98</v>
      </c>
    </row>
    <row r="1026" spans="1:5">
      <c r="A1026" t="s">
        <v>15459</v>
      </c>
      <c r="B1026" t="s">
        <v>9618</v>
      </c>
      <c r="C1026">
        <v>6447</v>
      </c>
      <c r="D1026" t="s">
        <v>15460</v>
      </c>
      <c r="E1026">
        <v>727.71</v>
      </c>
    </row>
    <row r="1027" spans="1:5">
      <c r="A1027" t="s">
        <v>15461</v>
      </c>
      <c r="B1027" t="s">
        <v>9618</v>
      </c>
      <c r="C1027">
        <v>6447</v>
      </c>
      <c r="D1027" t="s">
        <v>15462</v>
      </c>
      <c r="E1027">
        <v>625.03</v>
      </c>
    </row>
    <row r="1028" spans="1:5">
      <c r="A1028" t="s">
        <v>15463</v>
      </c>
      <c r="B1028" t="s">
        <v>9618</v>
      </c>
      <c r="C1028">
        <v>6447</v>
      </c>
      <c r="D1028" t="s">
        <v>15464</v>
      </c>
      <c r="E1028">
        <v>467.3</v>
      </c>
    </row>
    <row r="1029" spans="1:5">
      <c r="A1029" t="s">
        <v>15465</v>
      </c>
      <c r="B1029" t="s">
        <v>9618</v>
      </c>
      <c r="C1029">
        <v>6447</v>
      </c>
      <c r="D1029" t="s">
        <v>15466</v>
      </c>
      <c r="E1029">
        <v>73.900000000000006</v>
      </c>
    </row>
    <row r="1030" spans="1:5">
      <c r="A1030" t="s">
        <v>15467</v>
      </c>
      <c r="B1030" t="s">
        <v>9618</v>
      </c>
      <c r="C1030">
        <v>6447</v>
      </c>
      <c r="D1030" t="s">
        <v>15468</v>
      </c>
      <c r="E1030">
        <v>0</v>
      </c>
    </row>
    <row r="1031" spans="1:5">
      <c r="A1031" t="s">
        <v>15469</v>
      </c>
      <c r="B1031" t="s">
        <v>9618</v>
      </c>
      <c r="C1031">
        <v>6447</v>
      </c>
      <c r="D1031" t="s">
        <v>15470</v>
      </c>
      <c r="E1031">
        <v>0</v>
      </c>
    </row>
    <row r="1032" spans="1:5">
      <c r="A1032" t="s">
        <v>15471</v>
      </c>
      <c r="B1032" t="s">
        <v>9618</v>
      </c>
      <c r="C1032">
        <v>6447</v>
      </c>
      <c r="D1032" t="s">
        <v>15472</v>
      </c>
      <c r="E1032">
        <v>0</v>
      </c>
    </row>
    <row r="1033" spans="1:5">
      <c r="A1033" t="s">
        <v>15473</v>
      </c>
      <c r="B1033" t="s">
        <v>9618</v>
      </c>
      <c r="C1033">
        <v>6447</v>
      </c>
      <c r="D1033" t="s">
        <v>15474</v>
      </c>
      <c r="E1033">
        <v>0</v>
      </c>
    </row>
    <row r="1034" spans="1:5">
      <c r="A1034" t="s">
        <v>15475</v>
      </c>
      <c r="B1034" t="s">
        <v>9618</v>
      </c>
      <c r="C1034">
        <v>6447</v>
      </c>
      <c r="D1034" t="s">
        <v>15476</v>
      </c>
      <c r="E1034">
        <v>0</v>
      </c>
    </row>
    <row r="1035" spans="1:5">
      <c r="A1035" t="s">
        <v>15477</v>
      </c>
      <c r="B1035" t="s">
        <v>9618</v>
      </c>
      <c r="C1035">
        <v>6447</v>
      </c>
      <c r="D1035" t="s">
        <v>15478</v>
      </c>
      <c r="E1035">
        <v>0</v>
      </c>
    </row>
    <row r="1036" spans="1:5">
      <c r="A1036" t="s">
        <v>15479</v>
      </c>
      <c r="B1036" t="s">
        <v>9618</v>
      </c>
      <c r="C1036">
        <v>6447</v>
      </c>
      <c r="D1036" t="s">
        <v>15480</v>
      </c>
      <c r="E1036">
        <v>0</v>
      </c>
    </row>
    <row r="1037" spans="1:5">
      <c r="A1037" t="s">
        <v>15481</v>
      </c>
      <c r="B1037" t="s">
        <v>9618</v>
      </c>
      <c r="C1037">
        <v>6447</v>
      </c>
      <c r="D1037" t="s">
        <v>15482</v>
      </c>
      <c r="E1037">
        <v>0</v>
      </c>
    </row>
    <row r="1038" spans="1:5">
      <c r="A1038" t="s">
        <v>15483</v>
      </c>
      <c r="B1038" t="s">
        <v>9618</v>
      </c>
      <c r="C1038">
        <v>6447</v>
      </c>
      <c r="D1038" t="s">
        <v>15484</v>
      </c>
      <c r="E1038">
        <v>0</v>
      </c>
    </row>
    <row r="1039" spans="1:5">
      <c r="A1039" t="s">
        <v>15485</v>
      </c>
      <c r="B1039" t="s">
        <v>9618</v>
      </c>
      <c r="C1039">
        <v>6447</v>
      </c>
      <c r="D1039" t="s">
        <v>15486</v>
      </c>
      <c r="E1039">
        <v>4.28</v>
      </c>
    </row>
    <row r="1040" spans="1:5">
      <c r="A1040" t="s">
        <v>15487</v>
      </c>
      <c r="B1040" t="s">
        <v>9618</v>
      </c>
      <c r="C1040">
        <v>6447</v>
      </c>
      <c r="D1040" t="s">
        <v>15488</v>
      </c>
      <c r="E1040">
        <v>192.27</v>
      </c>
    </row>
    <row r="1041" spans="1:5">
      <c r="A1041" t="s">
        <v>15489</v>
      </c>
      <c r="B1041" t="s">
        <v>9618</v>
      </c>
      <c r="C1041">
        <v>6447</v>
      </c>
      <c r="D1041" t="s">
        <v>15490</v>
      </c>
      <c r="E1041">
        <v>588.82000000000005</v>
      </c>
    </row>
    <row r="1042" spans="1:5">
      <c r="A1042" t="s">
        <v>15491</v>
      </c>
      <c r="B1042" t="s">
        <v>9618</v>
      </c>
      <c r="C1042">
        <v>6447</v>
      </c>
      <c r="D1042" t="s">
        <v>15492</v>
      </c>
      <c r="E1042">
        <v>706.3</v>
      </c>
    </row>
    <row r="1043" spans="1:5">
      <c r="A1043" t="s">
        <v>15493</v>
      </c>
      <c r="B1043" t="s">
        <v>9618</v>
      </c>
      <c r="C1043">
        <v>6447</v>
      </c>
      <c r="D1043" t="s">
        <v>15494</v>
      </c>
      <c r="E1043">
        <v>678.8</v>
      </c>
    </row>
    <row r="1044" spans="1:5">
      <c r="A1044" t="s">
        <v>15495</v>
      </c>
      <c r="B1044" t="s">
        <v>9618</v>
      </c>
      <c r="C1044">
        <v>6447</v>
      </c>
      <c r="D1044" t="s">
        <v>15496</v>
      </c>
      <c r="E1044">
        <v>812.68</v>
      </c>
    </row>
    <row r="1045" spans="1:5">
      <c r="A1045" t="s">
        <v>15497</v>
      </c>
      <c r="B1045" t="s">
        <v>9618</v>
      </c>
      <c r="C1045">
        <v>6447</v>
      </c>
      <c r="D1045" t="s">
        <v>15498</v>
      </c>
      <c r="E1045">
        <v>763.48</v>
      </c>
    </row>
    <row r="1046" spans="1:5">
      <c r="A1046" t="s">
        <v>15499</v>
      </c>
      <c r="B1046" t="s">
        <v>9618</v>
      </c>
      <c r="C1046">
        <v>6447</v>
      </c>
      <c r="D1046" t="s">
        <v>15500</v>
      </c>
      <c r="E1046">
        <v>657.72</v>
      </c>
    </row>
    <row r="1047" spans="1:5">
      <c r="A1047" t="s">
        <v>15501</v>
      </c>
      <c r="B1047" t="s">
        <v>9618</v>
      </c>
      <c r="C1047">
        <v>6447</v>
      </c>
      <c r="D1047" t="s">
        <v>15502</v>
      </c>
      <c r="E1047">
        <v>711.57</v>
      </c>
    </row>
    <row r="1048" spans="1:5">
      <c r="A1048" t="s">
        <v>15503</v>
      </c>
      <c r="B1048" t="s">
        <v>9618</v>
      </c>
      <c r="C1048">
        <v>6447</v>
      </c>
      <c r="D1048" t="s">
        <v>15504</v>
      </c>
      <c r="E1048">
        <v>744.04</v>
      </c>
    </row>
    <row r="1049" spans="1:5">
      <c r="A1049" t="s">
        <v>15505</v>
      </c>
      <c r="B1049" t="s">
        <v>9618</v>
      </c>
      <c r="C1049">
        <v>6447</v>
      </c>
      <c r="D1049" t="s">
        <v>15506</v>
      </c>
      <c r="E1049">
        <v>770.12</v>
      </c>
    </row>
    <row r="1050" spans="1:5">
      <c r="A1050" t="s">
        <v>15507</v>
      </c>
      <c r="B1050" t="s">
        <v>9618</v>
      </c>
      <c r="C1050">
        <v>6447</v>
      </c>
      <c r="D1050" t="s">
        <v>15508</v>
      </c>
      <c r="E1050">
        <v>724.68</v>
      </c>
    </row>
    <row r="1051" spans="1:5">
      <c r="A1051" t="s">
        <v>15509</v>
      </c>
      <c r="B1051" t="s">
        <v>9618</v>
      </c>
      <c r="C1051">
        <v>6447</v>
      </c>
      <c r="D1051" t="s">
        <v>15510</v>
      </c>
      <c r="E1051">
        <v>583.66</v>
      </c>
    </row>
    <row r="1052" spans="1:5">
      <c r="A1052" t="s">
        <v>15511</v>
      </c>
      <c r="B1052" t="s">
        <v>9618</v>
      </c>
      <c r="C1052">
        <v>6447</v>
      </c>
      <c r="D1052" t="s">
        <v>15512</v>
      </c>
      <c r="E1052">
        <v>289.69</v>
      </c>
    </row>
    <row r="1053" spans="1:5">
      <c r="A1053" t="s">
        <v>15513</v>
      </c>
      <c r="B1053" t="s">
        <v>9618</v>
      </c>
      <c r="C1053">
        <v>6447</v>
      </c>
      <c r="D1053" t="s">
        <v>15514</v>
      </c>
      <c r="E1053">
        <v>16.96</v>
      </c>
    </row>
    <row r="1054" spans="1:5">
      <c r="A1054" t="s">
        <v>15515</v>
      </c>
      <c r="B1054" t="s">
        <v>9618</v>
      </c>
      <c r="C1054">
        <v>6447</v>
      </c>
      <c r="D1054" t="s">
        <v>15516</v>
      </c>
      <c r="E1054">
        <v>0.67</v>
      </c>
    </row>
    <row r="1055" spans="1:5">
      <c r="A1055" t="s">
        <v>15517</v>
      </c>
      <c r="B1055" t="s">
        <v>9618</v>
      </c>
      <c r="C1055">
        <v>6447</v>
      </c>
      <c r="D1055" t="s">
        <v>15518</v>
      </c>
      <c r="E1055">
        <v>0</v>
      </c>
    </row>
    <row r="1056" spans="1:5">
      <c r="A1056" t="s">
        <v>15519</v>
      </c>
      <c r="B1056" t="s">
        <v>9618</v>
      </c>
      <c r="C1056">
        <v>6447</v>
      </c>
      <c r="D1056" t="s">
        <v>15520</v>
      </c>
      <c r="E1056">
        <v>0</v>
      </c>
    </row>
    <row r="1057" spans="1:5">
      <c r="A1057" t="s">
        <v>15521</v>
      </c>
      <c r="B1057" t="s">
        <v>9618</v>
      </c>
      <c r="C1057">
        <v>6447</v>
      </c>
      <c r="D1057" t="s">
        <v>15522</v>
      </c>
      <c r="E1057">
        <v>0</v>
      </c>
    </row>
    <row r="1058" spans="1:5">
      <c r="A1058" t="s">
        <v>15523</v>
      </c>
      <c r="B1058" t="s">
        <v>9618</v>
      </c>
      <c r="C1058">
        <v>6447</v>
      </c>
      <c r="D1058" t="s">
        <v>15524</v>
      </c>
      <c r="E1058">
        <v>0</v>
      </c>
    </row>
    <row r="1059" spans="1:5">
      <c r="A1059" t="s">
        <v>15525</v>
      </c>
      <c r="B1059" t="s">
        <v>9618</v>
      </c>
      <c r="C1059">
        <v>6447</v>
      </c>
      <c r="D1059" t="s">
        <v>15526</v>
      </c>
      <c r="E1059">
        <v>0</v>
      </c>
    </row>
    <row r="1060" spans="1:5">
      <c r="A1060" t="s">
        <v>15527</v>
      </c>
      <c r="B1060" t="s">
        <v>9618</v>
      </c>
      <c r="C1060">
        <v>6447</v>
      </c>
      <c r="D1060" t="s">
        <v>15528</v>
      </c>
      <c r="E1060">
        <v>0</v>
      </c>
    </row>
    <row r="1061" spans="1:5">
      <c r="A1061" t="s">
        <v>15529</v>
      </c>
      <c r="B1061" t="s">
        <v>9618</v>
      </c>
      <c r="C1061">
        <v>6447</v>
      </c>
      <c r="D1061" t="s">
        <v>15530</v>
      </c>
      <c r="E1061">
        <v>0</v>
      </c>
    </row>
    <row r="1062" spans="1:5">
      <c r="A1062" t="s">
        <v>15531</v>
      </c>
      <c r="B1062" t="s">
        <v>9618</v>
      </c>
      <c r="C1062">
        <v>6447</v>
      </c>
      <c r="D1062" t="s">
        <v>15532</v>
      </c>
      <c r="E1062">
        <v>0</v>
      </c>
    </row>
    <row r="1063" spans="1:5">
      <c r="A1063" t="s">
        <v>15533</v>
      </c>
      <c r="B1063" t="s">
        <v>9618</v>
      </c>
      <c r="C1063">
        <v>6447</v>
      </c>
      <c r="D1063" t="s">
        <v>15534</v>
      </c>
      <c r="E1063">
        <v>6.61</v>
      </c>
    </row>
    <row r="1064" spans="1:5">
      <c r="A1064" t="s">
        <v>15535</v>
      </c>
      <c r="B1064" t="s">
        <v>9618</v>
      </c>
      <c r="C1064">
        <v>6447</v>
      </c>
      <c r="D1064" t="s">
        <v>15536</v>
      </c>
      <c r="E1064">
        <v>127.63</v>
      </c>
    </row>
    <row r="1065" spans="1:5">
      <c r="A1065" t="s">
        <v>15537</v>
      </c>
      <c r="B1065" t="s">
        <v>9618</v>
      </c>
      <c r="C1065">
        <v>6447</v>
      </c>
      <c r="D1065" t="s">
        <v>15538</v>
      </c>
      <c r="E1065">
        <v>339.52</v>
      </c>
    </row>
    <row r="1066" spans="1:5">
      <c r="A1066" t="s">
        <v>15539</v>
      </c>
      <c r="B1066" t="s">
        <v>9618</v>
      </c>
      <c r="C1066">
        <v>6447</v>
      </c>
      <c r="D1066" t="s">
        <v>15540</v>
      </c>
      <c r="E1066">
        <v>549.41999999999996</v>
      </c>
    </row>
    <row r="1067" spans="1:5">
      <c r="A1067" t="s">
        <v>15541</v>
      </c>
      <c r="B1067" t="s">
        <v>9618</v>
      </c>
      <c r="C1067">
        <v>6447</v>
      </c>
      <c r="D1067" t="s">
        <v>15542</v>
      </c>
      <c r="E1067">
        <v>666.07</v>
      </c>
    </row>
    <row r="1068" spans="1:5">
      <c r="A1068" t="s">
        <v>15543</v>
      </c>
      <c r="B1068" t="s">
        <v>9618</v>
      </c>
      <c r="C1068">
        <v>6447</v>
      </c>
      <c r="D1068" t="s">
        <v>15544</v>
      </c>
      <c r="E1068">
        <v>812.05</v>
      </c>
    </row>
    <row r="1069" spans="1:5">
      <c r="A1069" t="s">
        <v>15545</v>
      </c>
      <c r="B1069" t="s">
        <v>9618</v>
      </c>
      <c r="C1069">
        <v>6447</v>
      </c>
      <c r="D1069" t="s">
        <v>15546</v>
      </c>
      <c r="E1069">
        <v>715.41</v>
      </c>
    </row>
    <row r="1070" spans="1:5">
      <c r="A1070" t="s">
        <v>15547</v>
      </c>
      <c r="B1070" t="s">
        <v>9618</v>
      </c>
      <c r="C1070">
        <v>6447</v>
      </c>
      <c r="D1070" t="s">
        <v>15548</v>
      </c>
      <c r="E1070">
        <v>622.29</v>
      </c>
    </row>
    <row r="1071" spans="1:5">
      <c r="A1071" t="s">
        <v>15549</v>
      </c>
      <c r="B1071" t="s">
        <v>9618</v>
      </c>
      <c r="C1071">
        <v>6447</v>
      </c>
      <c r="D1071" t="s">
        <v>15550</v>
      </c>
      <c r="E1071">
        <v>564.58000000000004</v>
      </c>
    </row>
    <row r="1072" spans="1:5">
      <c r="A1072" t="s">
        <v>15551</v>
      </c>
      <c r="B1072" t="s">
        <v>9618</v>
      </c>
      <c r="C1072">
        <v>6447</v>
      </c>
      <c r="D1072" t="s">
        <v>15552</v>
      </c>
      <c r="E1072">
        <v>452.38</v>
      </c>
    </row>
    <row r="1073" spans="1:5">
      <c r="A1073" t="s">
        <v>15553</v>
      </c>
      <c r="B1073" t="s">
        <v>9618</v>
      </c>
      <c r="C1073">
        <v>6447</v>
      </c>
      <c r="D1073" t="s">
        <v>15554</v>
      </c>
      <c r="E1073">
        <v>545.07000000000005</v>
      </c>
    </row>
    <row r="1074" spans="1:5">
      <c r="A1074" t="s">
        <v>15555</v>
      </c>
      <c r="B1074" t="s">
        <v>9618</v>
      </c>
      <c r="C1074">
        <v>6447</v>
      </c>
      <c r="D1074" t="s">
        <v>15556</v>
      </c>
      <c r="E1074">
        <v>208.4</v>
      </c>
    </row>
    <row r="1075" spans="1:5">
      <c r="A1075" t="s">
        <v>15557</v>
      </c>
      <c r="B1075" t="s">
        <v>9618</v>
      </c>
      <c r="C1075">
        <v>6447</v>
      </c>
      <c r="D1075" t="s">
        <v>15558</v>
      </c>
      <c r="E1075">
        <v>13.46</v>
      </c>
    </row>
    <row r="1076" spans="1:5">
      <c r="A1076" t="s">
        <v>15559</v>
      </c>
      <c r="B1076" t="s">
        <v>9618</v>
      </c>
      <c r="C1076">
        <v>6447</v>
      </c>
      <c r="D1076" t="s">
        <v>15560</v>
      </c>
      <c r="E1076">
        <v>31.67</v>
      </c>
    </row>
    <row r="1077" spans="1:5">
      <c r="A1077" t="s">
        <v>15561</v>
      </c>
      <c r="B1077" t="s">
        <v>9618</v>
      </c>
      <c r="C1077">
        <v>6447</v>
      </c>
      <c r="D1077" t="s">
        <v>15562</v>
      </c>
      <c r="E1077">
        <v>7.8</v>
      </c>
    </row>
    <row r="1078" spans="1:5">
      <c r="A1078" t="s">
        <v>15563</v>
      </c>
      <c r="B1078" t="s">
        <v>9618</v>
      </c>
      <c r="C1078">
        <v>6447</v>
      </c>
      <c r="D1078" t="s">
        <v>15564</v>
      </c>
      <c r="E1078">
        <v>0.68</v>
      </c>
    </row>
    <row r="1079" spans="1:5">
      <c r="A1079" t="s">
        <v>15565</v>
      </c>
      <c r="B1079" t="s">
        <v>9618</v>
      </c>
      <c r="C1079">
        <v>6447</v>
      </c>
      <c r="D1079" t="s">
        <v>15566</v>
      </c>
      <c r="E1079">
        <v>0</v>
      </c>
    </row>
    <row r="1080" spans="1:5">
      <c r="A1080" t="s">
        <v>15567</v>
      </c>
      <c r="B1080" t="s">
        <v>9618</v>
      </c>
      <c r="C1080">
        <v>6447</v>
      </c>
      <c r="D1080" t="s">
        <v>15568</v>
      </c>
      <c r="E1080">
        <v>0</v>
      </c>
    </row>
    <row r="1081" spans="1:5">
      <c r="A1081" t="s">
        <v>15569</v>
      </c>
      <c r="B1081" t="s">
        <v>9618</v>
      </c>
      <c r="C1081">
        <v>6447</v>
      </c>
      <c r="D1081" t="s">
        <v>15570</v>
      </c>
      <c r="E1081">
        <v>0</v>
      </c>
    </row>
    <row r="1082" spans="1:5">
      <c r="A1082" t="s">
        <v>15571</v>
      </c>
      <c r="B1082" t="s">
        <v>9618</v>
      </c>
      <c r="C1082">
        <v>6447</v>
      </c>
      <c r="D1082" t="s">
        <v>15572</v>
      </c>
      <c r="E1082">
        <v>0</v>
      </c>
    </row>
    <row r="1083" spans="1:5">
      <c r="A1083" t="s">
        <v>15573</v>
      </c>
      <c r="B1083" t="s">
        <v>9618</v>
      </c>
      <c r="C1083">
        <v>6447</v>
      </c>
      <c r="D1083" t="s">
        <v>15574</v>
      </c>
      <c r="E1083">
        <v>0</v>
      </c>
    </row>
    <row r="1084" spans="1:5">
      <c r="A1084" t="s">
        <v>15575</v>
      </c>
      <c r="B1084" t="s">
        <v>9618</v>
      </c>
      <c r="C1084">
        <v>6447</v>
      </c>
      <c r="D1084" t="s">
        <v>15576</v>
      </c>
      <c r="E1084">
        <v>0</v>
      </c>
    </row>
    <row r="1085" spans="1:5">
      <c r="A1085" t="s">
        <v>15577</v>
      </c>
      <c r="B1085" t="s">
        <v>9618</v>
      </c>
      <c r="C1085">
        <v>6447</v>
      </c>
      <c r="D1085" t="s">
        <v>15578</v>
      </c>
      <c r="E1085">
        <v>0</v>
      </c>
    </row>
    <row r="1086" spans="1:5">
      <c r="A1086" t="s">
        <v>15579</v>
      </c>
      <c r="B1086" t="s">
        <v>9618</v>
      </c>
      <c r="C1086">
        <v>6447</v>
      </c>
      <c r="D1086" t="s">
        <v>15580</v>
      </c>
      <c r="E1086">
        <v>0</v>
      </c>
    </row>
    <row r="1087" spans="1:5">
      <c r="A1087" t="s">
        <v>15581</v>
      </c>
      <c r="B1087" t="s">
        <v>9618</v>
      </c>
      <c r="C1087">
        <v>6447</v>
      </c>
      <c r="D1087" t="s">
        <v>15582</v>
      </c>
      <c r="E1087">
        <v>4.05</v>
      </c>
    </row>
    <row r="1088" spans="1:5">
      <c r="A1088" t="s">
        <v>15583</v>
      </c>
      <c r="B1088" t="s">
        <v>9618</v>
      </c>
      <c r="C1088">
        <v>6447</v>
      </c>
      <c r="D1088" t="s">
        <v>15584</v>
      </c>
      <c r="E1088">
        <v>33.090000000000003</v>
      </c>
    </row>
    <row r="1089" spans="1:5">
      <c r="A1089" t="s">
        <v>15585</v>
      </c>
      <c r="B1089" t="s">
        <v>9618</v>
      </c>
      <c r="C1089">
        <v>6447</v>
      </c>
      <c r="D1089" t="s">
        <v>15586</v>
      </c>
      <c r="E1089">
        <v>72.37</v>
      </c>
    </row>
    <row r="1090" spans="1:5">
      <c r="A1090" t="s">
        <v>15587</v>
      </c>
      <c r="B1090" t="s">
        <v>9618</v>
      </c>
      <c r="C1090">
        <v>6447</v>
      </c>
      <c r="D1090" t="s">
        <v>15588</v>
      </c>
      <c r="E1090">
        <v>49.34</v>
      </c>
    </row>
    <row r="1091" spans="1:5">
      <c r="A1091" t="s">
        <v>15589</v>
      </c>
      <c r="B1091" t="s">
        <v>9618</v>
      </c>
      <c r="C1091">
        <v>6447</v>
      </c>
      <c r="D1091" t="s">
        <v>15590</v>
      </c>
      <c r="E1091">
        <v>7.22</v>
      </c>
    </row>
    <row r="1092" spans="1:5">
      <c r="A1092" t="s">
        <v>15591</v>
      </c>
      <c r="B1092" t="s">
        <v>9618</v>
      </c>
      <c r="C1092">
        <v>6447</v>
      </c>
      <c r="D1092" t="s">
        <v>15592</v>
      </c>
      <c r="E1092">
        <v>10.11</v>
      </c>
    </row>
    <row r="1093" spans="1:5">
      <c r="A1093" t="s">
        <v>15593</v>
      </c>
      <c r="B1093" t="s">
        <v>9618</v>
      </c>
      <c r="C1093">
        <v>6447</v>
      </c>
      <c r="D1093" t="s">
        <v>15594</v>
      </c>
      <c r="E1093">
        <v>98.22</v>
      </c>
    </row>
    <row r="1094" spans="1:5">
      <c r="A1094" t="s">
        <v>15595</v>
      </c>
      <c r="B1094" t="s">
        <v>9618</v>
      </c>
      <c r="C1094">
        <v>6447</v>
      </c>
      <c r="D1094" t="s">
        <v>15596</v>
      </c>
      <c r="E1094">
        <v>62.73</v>
      </c>
    </row>
    <row r="1095" spans="1:5">
      <c r="A1095" t="s">
        <v>15597</v>
      </c>
      <c r="B1095" t="s">
        <v>9618</v>
      </c>
      <c r="C1095">
        <v>6447</v>
      </c>
      <c r="D1095" t="s">
        <v>15598</v>
      </c>
      <c r="E1095">
        <v>122.44</v>
      </c>
    </row>
    <row r="1096" spans="1:5">
      <c r="A1096" t="s">
        <v>15599</v>
      </c>
      <c r="B1096" t="s">
        <v>9618</v>
      </c>
      <c r="C1096">
        <v>6447</v>
      </c>
      <c r="D1096" t="s">
        <v>15600</v>
      </c>
      <c r="E1096">
        <v>285.08</v>
      </c>
    </row>
    <row r="1097" spans="1:5">
      <c r="A1097" t="s">
        <v>15601</v>
      </c>
      <c r="B1097" t="s">
        <v>9618</v>
      </c>
      <c r="C1097">
        <v>6447</v>
      </c>
      <c r="D1097" t="s">
        <v>15602</v>
      </c>
      <c r="E1097">
        <v>608.20000000000005</v>
      </c>
    </row>
    <row r="1098" spans="1:5">
      <c r="A1098" t="s">
        <v>15603</v>
      </c>
      <c r="B1098" t="s">
        <v>9618</v>
      </c>
      <c r="C1098">
        <v>6447</v>
      </c>
      <c r="D1098" t="s">
        <v>15604</v>
      </c>
      <c r="E1098">
        <v>256.58999999999997</v>
      </c>
    </row>
    <row r="1099" spans="1:5">
      <c r="A1099" t="s">
        <v>15605</v>
      </c>
      <c r="B1099" t="s">
        <v>9618</v>
      </c>
      <c r="C1099">
        <v>6447</v>
      </c>
      <c r="D1099" t="s">
        <v>15606</v>
      </c>
      <c r="E1099">
        <v>33.33</v>
      </c>
    </row>
    <row r="1100" spans="1:5">
      <c r="A1100" t="s">
        <v>15607</v>
      </c>
      <c r="B1100" t="s">
        <v>9618</v>
      </c>
      <c r="C1100">
        <v>6447</v>
      </c>
      <c r="D1100" t="s">
        <v>15608</v>
      </c>
      <c r="E1100">
        <v>387.65</v>
      </c>
    </row>
    <row r="1101" spans="1:5">
      <c r="A1101" t="s">
        <v>15609</v>
      </c>
      <c r="B1101" t="s">
        <v>9618</v>
      </c>
      <c r="C1101">
        <v>6447</v>
      </c>
      <c r="D1101" t="s">
        <v>15610</v>
      </c>
      <c r="E1101">
        <v>97.98</v>
      </c>
    </row>
    <row r="1102" spans="1:5">
      <c r="A1102" t="s">
        <v>15611</v>
      </c>
      <c r="B1102" t="s">
        <v>9618</v>
      </c>
      <c r="C1102">
        <v>6447</v>
      </c>
      <c r="D1102" t="s">
        <v>15612</v>
      </c>
      <c r="E1102">
        <v>0.68</v>
      </c>
    </row>
    <row r="1103" spans="1:5">
      <c r="A1103" t="s">
        <v>15613</v>
      </c>
      <c r="B1103" t="s">
        <v>9618</v>
      </c>
      <c r="C1103">
        <v>6447</v>
      </c>
      <c r="D1103" t="s">
        <v>15614</v>
      </c>
      <c r="E1103">
        <v>0</v>
      </c>
    </row>
    <row r="1104" spans="1:5">
      <c r="A1104" t="s">
        <v>15615</v>
      </c>
      <c r="B1104" t="s">
        <v>9618</v>
      </c>
      <c r="C1104">
        <v>6447</v>
      </c>
      <c r="D1104" t="s">
        <v>15616</v>
      </c>
      <c r="E1104">
        <v>0</v>
      </c>
    </row>
    <row r="1105" spans="1:5">
      <c r="A1105" t="s">
        <v>15617</v>
      </c>
      <c r="B1105" t="s">
        <v>9618</v>
      </c>
      <c r="C1105">
        <v>6447</v>
      </c>
      <c r="D1105" t="s">
        <v>15618</v>
      </c>
      <c r="E1105">
        <v>0</v>
      </c>
    </row>
    <row r="1106" spans="1:5">
      <c r="A1106" t="s">
        <v>15619</v>
      </c>
      <c r="B1106" t="s">
        <v>9618</v>
      </c>
      <c r="C1106">
        <v>6447</v>
      </c>
      <c r="D1106" t="s">
        <v>15620</v>
      </c>
      <c r="E1106">
        <v>0</v>
      </c>
    </row>
    <row r="1107" spans="1:5">
      <c r="A1107" t="s">
        <v>15621</v>
      </c>
      <c r="B1107" t="s">
        <v>9618</v>
      </c>
      <c r="C1107">
        <v>6447</v>
      </c>
      <c r="D1107" t="s">
        <v>15622</v>
      </c>
      <c r="E1107">
        <v>0</v>
      </c>
    </row>
    <row r="1108" spans="1:5">
      <c r="A1108" t="s">
        <v>15623</v>
      </c>
      <c r="B1108" t="s">
        <v>9618</v>
      </c>
      <c r="C1108">
        <v>6447</v>
      </c>
      <c r="D1108" t="s">
        <v>15624</v>
      </c>
      <c r="E1108">
        <v>0</v>
      </c>
    </row>
    <row r="1109" spans="1:5">
      <c r="A1109" t="s">
        <v>15625</v>
      </c>
      <c r="B1109" t="s">
        <v>9618</v>
      </c>
      <c r="C1109">
        <v>6447</v>
      </c>
      <c r="D1109" t="s">
        <v>15626</v>
      </c>
      <c r="E1109">
        <v>0</v>
      </c>
    </row>
    <row r="1110" spans="1:5">
      <c r="A1110" t="s">
        <v>15627</v>
      </c>
      <c r="B1110" t="s">
        <v>9618</v>
      </c>
      <c r="C1110">
        <v>6447</v>
      </c>
      <c r="D1110" t="s">
        <v>15628</v>
      </c>
      <c r="E1110">
        <v>0</v>
      </c>
    </row>
    <row r="1111" spans="1:5">
      <c r="A1111" t="s">
        <v>15629</v>
      </c>
      <c r="B1111" t="s">
        <v>9618</v>
      </c>
      <c r="C1111">
        <v>6447</v>
      </c>
      <c r="D1111" t="s">
        <v>15630</v>
      </c>
      <c r="E1111">
        <v>5.73</v>
      </c>
    </row>
    <row r="1112" spans="1:5">
      <c r="A1112" t="s">
        <v>15631</v>
      </c>
      <c r="B1112" t="s">
        <v>9618</v>
      </c>
      <c r="C1112">
        <v>6447</v>
      </c>
      <c r="D1112" t="s">
        <v>15632</v>
      </c>
      <c r="E1112">
        <v>197.08</v>
      </c>
    </row>
    <row r="1113" spans="1:5">
      <c r="A1113" t="s">
        <v>15633</v>
      </c>
      <c r="B1113" t="s">
        <v>9618</v>
      </c>
      <c r="C1113">
        <v>6447</v>
      </c>
      <c r="D1113" t="s">
        <v>15634</v>
      </c>
      <c r="E1113">
        <v>477.62</v>
      </c>
    </row>
    <row r="1114" spans="1:5">
      <c r="A1114" t="s">
        <v>15635</v>
      </c>
      <c r="B1114" t="s">
        <v>9618</v>
      </c>
      <c r="C1114">
        <v>6447</v>
      </c>
      <c r="D1114" t="s">
        <v>15636</v>
      </c>
      <c r="E1114">
        <v>269.63</v>
      </c>
    </row>
    <row r="1115" spans="1:5">
      <c r="A1115" t="s">
        <v>15637</v>
      </c>
      <c r="B1115" t="s">
        <v>9618</v>
      </c>
      <c r="C1115">
        <v>6447</v>
      </c>
      <c r="D1115" t="s">
        <v>15638</v>
      </c>
      <c r="E1115">
        <v>445.72</v>
      </c>
    </row>
    <row r="1116" spans="1:5">
      <c r="A1116" t="s">
        <v>15639</v>
      </c>
      <c r="B1116" t="s">
        <v>9618</v>
      </c>
      <c r="C1116">
        <v>6447</v>
      </c>
      <c r="D1116" t="s">
        <v>15640</v>
      </c>
      <c r="E1116">
        <v>186.98</v>
      </c>
    </row>
    <row r="1117" spans="1:5">
      <c r="A1117" t="s">
        <v>15641</v>
      </c>
      <c r="B1117" t="s">
        <v>9618</v>
      </c>
      <c r="C1117">
        <v>6447</v>
      </c>
      <c r="D1117" t="s">
        <v>15642</v>
      </c>
      <c r="E1117">
        <v>124.04</v>
      </c>
    </row>
    <row r="1118" spans="1:5">
      <c r="A1118" t="s">
        <v>15643</v>
      </c>
      <c r="B1118" t="s">
        <v>9618</v>
      </c>
      <c r="C1118">
        <v>6447</v>
      </c>
      <c r="D1118" t="s">
        <v>15644</v>
      </c>
      <c r="E1118">
        <v>56.96</v>
      </c>
    </row>
    <row r="1119" spans="1:5">
      <c r="A1119" t="s">
        <v>15645</v>
      </c>
      <c r="B1119" t="s">
        <v>9618</v>
      </c>
      <c r="C1119">
        <v>6447</v>
      </c>
      <c r="D1119" t="s">
        <v>15646</v>
      </c>
      <c r="E1119">
        <v>5.24</v>
      </c>
    </row>
    <row r="1120" spans="1:5">
      <c r="A1120" t="s">
        <v>15647</v>
      </c>
      <c r="B1120" t="s">
        <v>9618</v>
      </c>
      <c r="C1120">
        <v>6447</v>
      </c>
      <c r="D1120" t="s">
        <v>15648</v>
      </c>
      <c r="E1120">
        <v>41.68</v>
      </c>
    </row>
    <row r="1121" spans="1:5">
      <c r="A1121" t="s">
        <v>15649</v>
      </c>
      <c r="B1121" t="s">
        <v>9618</v>
      </c>
      <c r="C1121">
        <v>6447</v>
      </c>
      <c r="D1121" t="s">
        <v>15650</v>
      </c>
      <c r="E1121">
        <v>4.5599999999999996</v>
      </c>
    </row>
    <row r="1122" spans="1:5">
      <c r="A1122" t="s">
        <v>15651</v>
      </c>
      <c r="B1122" t="s">
        <v>9618</v>
      </c>
      <c r="C1122">
        <v>6447</v>
      </c>
      <c r="D1122" t="s">
        <v>15652</v>
      </c>
      <c r="E1122">
        <v>4.45</v>
      </c>
    </row>
    <row r="1123" spans="1:5">
      <c r="A1123" t="s">
        <v>15653</v>
      </c>
      <c r="B1123" t="s">
        <v>9618</v>
      </c>
      <c r="C1123">
        <v>6447</v>
      </c>
      <c r="D1123" t="s">
        <v>15654</v>
      </c>
      <c r="E1123">
        <v>4.3600000000000003</v>
      </c>
    </row>
    <row r="1124" spans="1:5">
      <c r="A1124" t="s">
        <v>15655</v>
      </c>
      <c r="B1124" t="s">
        <v>9618</v>
      </c>
      <c r="C1124">
        <v>6447</v>
      </c>
      <c r="D1124" t="s">
        <v>15656</v>
      </c>
      <c r="E1124">
        <v>4.33</v>
      </c>
    </row>
    <row r="1125" spans="1:5">
      <c r="A1125" t="s">
        <v>15657</v>
      </c>
      <c r="B1125" t="s">
        <v>9618</v>
      </c>
      <c r="C1125">
        <v>6447</v>
      </c>
      <c r="D1125" t="s">
        <v>15658</v>
      </c>
      <c r="E1125">
        <v>4.29</v>
      </c>
    </row>
    <row r="1126" spans="1:5">
      <c r="A1126" t="s">
        <v>15659</v>
      </c>
      <c r="B1126" t="s">
        <v>9618</v>
      </c>
      <c r="C1126">
        <v>6447</v>
      </c>
      <c r="D1126" t="s">
        <v>15660</v>
      </c>
      <c r="E1126">
        <v>0.7</v>
      </c>
    </row>
    <row r="1127" spans="1:5">
      <c r="A1127" t="s">
        <v>15661</v>
      </c>
      <c r="B1127" t="s">
        <v>9618</v>
      </c>
      <c r="C1127">
        <v>6447</v>
      </c>
      <c r="D1127" t="s">
        <v>15662</v>
      </c>
      <c r="E1127">
        <v>0</v>
      </c>
    </row>
    <row r="1128" spans="1:5">
      <c r="A1128" t="s">
        <v>15663</v>
      </c>
      <c r="B1128" t="s">
        <v>9618</v>
      </c>
      <c r="C1128">
        <v>6447</v>
      </c>
      <c r="D1128" t="s">
        <v>15664</v>
      </c>
      <c r="E1128">
        <v>0</v>
      </c>
    </row>
    <row r="1129" spans="1:5">
      <c r="A1129" t="s">
        <v>15665</v>
      </c>
      <c r="B1129" t="s">
        <v>9618</v>
      </c>
      <c r="C1129">
        <v>6447</v>
      </c>
      <c r="D1129" t="s">
        <v>15666</v>
      </c>
      <c r="E1129">
        <v>0</v>
      </c>
    </row>
    <row r="1130" spans="1:5">
      <c r="A1130" t="s">
        <v>15667</v>
      </c>
      <c r="B1130" t="s">
        <v>9618</v>
      </c>
      <c r="C1130">
        <v>6447</v>
      </c>
      <c r="D1130" t="s">
        <v>15668</v>
      </c>
      <c r="E1130">
        <v>0</v>
      </c>
    </row>
    <row r="1131" spans="1:5">
      <c r="A1131" t="s">
        <v>15669</v>
      </c>
      <c r="B1131" t="s">
        <v>9618</v>
      </c>
      <c r="C1131">
        <v>6447</v>
      </c>
      <c r="D1131" t="s">
        <v>15670</v>
      </c>
      <c r="E1131">
        <v>0</v>
      </c>
    </row>
    <row r="1132" spans="1:5">
      <c r="A1132" t="s">
        <v>15671</v>
      </c>
      <c r="B1132" t="s">
        <v>9618</v>
      </c>
      <c r="C1132">
        <v>6447</v>
      </c>
      <c r="D1132" t="s">
        <v>15672</v>
      </c>
      <c r="E1132">
        <v>0</v>
      </c>
    </row>
    <row r="1133" spans="1:5">
      <c r="A1133" t="s">
        <v>15673</v>
      </c>
      <c r="B1133" t="s">
        <v>9618</v>
      </c>
      <c r="C1133">
        <v>6447</v>
      </c>
      <c r="D1133" t="s">
        <v>15674</v>
      </c>
      <c r="E1133">
        <v>0</v>
      </c>
    </row>
    <row r="1134" spans="1:5">
      <c r="A1134" t="s">
        <v>15675</v>
      </c>
      <c r="B1134" t="s">
        <v>9618</v>
      </c>
      <c r="C1134">
        <v>6447</v>
      </c>
      <c r="D1134" t="s">
        <v>15676</v>
      </c>
      <c r="E1134">
        <v>0</v>
      </c>
    </row>
    <row r="1135" spans="1:5">
      <c r="A1135" t="s">
        <v>15677</v>
      </c>
      <c r="B1135" t="s">
        <v>9618</v>
      </c>
      <c r="C1135">
        <v>6447</v>
      </c>
      <c r="D1135" t="s">
        <v>15678</v>
      </c>
      <c r="E1135">
        <v>3.54</v>
      </c>
    </row>
    <row r="1136" spans="1:5">
      <c r="A1136" t="s">
        <v>15679</v>
      </c>
      <c r="B1136" t="s">
        <v>9618</v>
      </c>
      <c r="C1136">
        <v>6447</v>
      </c>
      <c r="D1136" t="s">
        <v>15680</v>
      </c>
      <c r="E1136">
        <v>4.34</v>
      </c>
    </row>
    <row r="1137" spans="1:5">
      <c r="A1137" t="s">
        <v>15681</v>
      </c>
      <c r="B1137" t="s">
        <v>9618</v>
      </c>
      <c r="C1137">
        <v>6447</v>
      </c>
      <c r="D1137" t="s">
        <v>15682</v>
      </c>
      <c r="E1137">
        <v>4.3899999999999997</v>
      </c>
    </row>
    <row r="1138" spans="1:5">
      <c r="A1138" t="s">
        <v>15683</v>
      </c>
      <c r="B1138" t="s">
        <v>9618</v>
      </c>
      <c r="C1138">
        <v>6447</v>
      </c>
      <c r="D1138" t="s">
        <v>15684</v>
      </c>
      <c r="E1138">
        <v>4.3499999999999996</v>
      </c>
    </row>
    <row r="1139" spans="1:5">
      <c r="A1139" t="s">
        <v>15685</v>
      </c>
      <c r="B1139" t="s">
        <v>9618</v>
      </c>
      <c r="C1139">
        <v>6447</v>
      </c>
      <c r="D1139" t="s">
        <v>15686</v>
      </c>
      <c r="E1139">
        <v>4.3600000000000003</v>
      </c>
    </row>
    <row r="1140" spans="1:5">
      <c r="A1140" t="s">
        <v>15687</v>
      </c>
      <c r="B1140" t="s">
        <v>9618</v>
      </c>
      <c r="C1140">
        <v>6447</v>
      </c>
      <c r="D1140" t="s">
        <v>15688</v>
      </c>
      <c r="E1140">
        <v>4.42</v>
      </c>
    </row>
    <row r="1141" spans="1:5">
      <c r="A1141" t="s">
        <v>15689</v>
      </c>
      <c r="B1141" t="s">
        <v>9618</v>
      </c>
      <c r="C1141">
        <v>6447</v>
      </c>
      <c r="D1141" t="s">
        <v>15690</v>
      </c>
      <c r="E1141">
        <v>4.46</v>
      </c>
    </row>
    <row r="1142" spans="1:5">
      <c r="A1142" t="s">
        <v>15691</v>
      </c>
      <c r="B1142" t="s">
        <v>9618</v>
      </c>
      <c r="C1142">
        <v>6447</v>
      </c>
      <c r="D1142" t="s">
        <v>15692</v>
      </c>
      <c r="E1142">
        <v>4.53</v>
      </c>
    </row>
    <row r="1143" spans="1:5">
      <c r="A1143" t="s">
        <v>15693</v>
      </c>
      <c r="B1143" t="s">
        <v>9618</v>
      </c>
      <c r="C1143">
        <v>6447</v>
      </c>
      <c r="D1143" t="s">
        <v>15694</v>
      </c>
      <c r="E1143">
        <v>4.6100000000000003</v>
      </c>
    </row>
    <row r="1144" spans="1:5">
      <c r="A1144" t="s">
        <v>15695</v>
      </c>
      <c r="B1144" t="s">
        <v>9618</v>
      </c>
      <c r="C1144">
        <v>6447</v>
      </c>
      <c r="D1144" t="s">
        <v>15696</v>
      </c>
      <c r="E1144">
        <v>4.62</v>
      </c>
    </row>
    <row r="1145" spans="1:5">
      <c r="A1145" t="s">
        <v>15697</v>
      </c>
      <c r="B1145" t="s">
        <v>9618</v>
      </c>
      <c r="C1145">
        <v>6447</v>
      </c>
      <c r="D1145" t="s">
        <v>15698</v>
      </c>
      <c r="E1145">
        <v>4.59</v>
      </c>
    </row>
    <row r="1146" spans="1:5">
      <c r="A1146" t="s">
        <v>15699</v>
      </c>
      <c r="B1146" t="s">
        <v>9618</v>
      </c>
      <c r="C1146">
        <v>6447</v>
      </c>
      <c r="D1146" t="s">
        <v>15700</v>
      </c>
      <c r="E1146">
        <v>4.57</v>
      </c>
    </row>
    <row r="1147" spans="1:5">
      <c r="A1147" t="s">
        <v>15701</v>
      </c>
      <c r="B1147" t="s">
        <v>9618</v>
      </c>
      <c r="C1147">
        <v>6447</v>
      </c>
      <c r="D1147" t="s">
        <v>15702</v>
      </c>
      <c r="E1147">
        <v>4.58</v>
      </c>
    </row>
    <row r="1148" spans="1:5">
      <c r="A1148" t="s">
        <v>15703</v>
      </c>
      <c r="B1148" t="s">
        <v>9618</v>
      </c>
      <c r="C1148">
        <v>6447</v>
      </c>
      <c r="D1148" t="s">
        <v>15704</v>
      </c>
      <c r="E1148">
        <v>4.5599999999999996</v>
      </c>
    </row>
    <row r="1149" spans="1:5">
      <c r="A1149" t="s">
        <v>15705</v>
      </c>
      <c r="B1149" t="s">
        <v>9618</v>
      </c>
      <c r="C1149">
        <v>6447</v>
      </c>
      <c r="D1149" t="s">
        <v>15706</v>
      </c>
      <c r="E1149">
        <v>4.92</v>
      </c>
    </row>
    <row r="1150" spans="1:5">
      <c r="A1150" t="s">
        <v>15707</v>
      </c>
      <c r="B1150" t="s">
        <v>9618</v>
      </c>
      <c r="C1150">
        <v>6447</v>
      </c>
      <c r="D1150" t="s">
        <v>15708</v>
      </c>
      <c r="E1150">
        <v>0.74</v>
      </c>
    </row>
    <row r="1151" spans="1:5">
      <c r="A1151" t="s">
        <v>15709</v>
      </c>
      <c r="B1151" t="s">
        <v>9618</v>
      </c>
      <c r="C1151">
        <v>6447</v>
      </c>
      <c r="D1151" t="s">
        <v>15710</v>
      </c>
      <c r="E1151">
        <v>0</v>
      </c>
    </row>
    <row r="1152" spans="1:5">
      <c r="A1152" t="s">
        <v>15711</v>
      </c>
      <c r="B1152" t="s">
        <v>9618</v>
      </c>
      <c r="C1152">
        <v>6447</v>
      </c>
      <c r="D1152" t="s">
        <v>15712</v>
      </c>
      <c r="E1152">
        <v>0</v>
      </c>
    </row>
    <row r="1153" spans="1:5">
      <c r="A1153" t="s">
        <v>15713</v>
      </c>
      <c r="B1153" t="s">
        <v>9618</v>
      </c>
      <c r="C1153">
        <v>6447</v>
      </c>
      <c r="D1153" t="s">
        <v>15714</v>
      </c>
      <c r="E1153">
        <v>0</v>
      </c>
    </row>
    <row r="1154" spans="1:5">
      <c r="A1154" t="s">
        <v>15715</v>
      </c>
      <c r="B1154" t="s">
        <v>9618</v>
      </c>
      <c r="C1154">
        <v>6447</v>
      </c>
      <c r="D1154" t="s">
        <v>15716</v>
      </c>
      <c r="E1154">
        <v>0</v>
      </c>
    </row>
    <row r="1155" spans="1:5">
      <c r="A1155" t="s">
        <v>15717</v>
      </c>
      <c r="B1155" t="s">
        <v>9618</v>
      </c>
      <c r="C1155">
        <v>6447</v>
      </c>
      <c r="D1155" t="s">
        <v>15718</v>
      </c>
      <c r="E1155">
        <v>0</v>
      </c>
    </row>
    <row r="1156" spans="1:5">
      <c r="A1156" t="s">
        <v>15719</v>
      </c>
      <c r="B1156" t="s">
        <v>9618</v>
      </c>
      <c r="C1156">
        <v>6447</v>
      </c>
      <c r="D1156" t="s">
        <v>15720</v>
      </c>
      <c r="E1156">
        <v>0</v>
      </c>
    </row>
    <row r="1157" spans="1:5">
      <c r="A1157" t="s">
        <v>15721</v>
      </c>
      <c r="B1157" t="s">
        <v>9618</v>
      </c>
      <c r="C1157">
        <v>6447</v>
      </c>
      <c r="D1157" t="s">
        <v>15722</v>
      </c>
      <c r="E1157">
        <v>0</v>
      </c>
    </row>
    <row r="1158" spans="1:5">
      <c r="A1158" t="s">
        <v>15723</v>
      </c>
      <c r="B1158" t="s">
        <v>9618</v>
      </c>
      <c r="C1158">
        <v>6447</v>
      </c>
      <c r="D1158" t="s">
        <v>15724</v>
      </c>
      <c r="E1158">
        <v>0</v>
      </c>
    </row>
    <row r="1159" spans="1:5">
      <c r="A1159" t="s">
        <v>15725</v>
      </c>
      <c r="B1159" t="s">
        <v>9618</v>
      </c>
      <c r="C1159">
        <v>6447</v>
      </c>
      <c r="D1159" t="s">
        <v>15726</v>
      </c>
      <c r="E1159">
        <v>3.77</v>
      </c>
    </row>
    <row r="1160" spans="1:5">
      <c r="A1160" t="s">
        <v>15727</v>
      </c>
      <c r="B1160" t="s">
        <v>9618</v>
      </c>
      <c r="C1160">
        <v>6447</v>
      </c>
      <c r="D1160" t="s">
        <v>15728</v>
      </c>
      <c r="E1160">
        <v>4.55</v>
      </c>
    </row>
    <row r="1161" spans="1:5">
      <c r="A1161" t="s">
        <v>15729</v>
      </c>
      <c r="B1161" t="s">
        <v>9618</v>
      </c>
      <c r="C1161">
        <v>6447</v>
      </c>
      <c r="D1161" t="s">
        <v>15730</v>
      </c>
      <c r="E1161">
        <v>4.59</v>
      </c>
    </row>
    <row r="1162" spans="1:5">
      <c r="A1162" t="s">
        <v>15731</v>
      </c>
      <c r="B1162" t="s">
        <v>9618</v>
      </c>
      <c r="C1162">
        <v>6447</v>
      </c>
      <c r="D1162" t="s">
        <v>15732</v>
      </c>
      <c r="E1162">
        <v>4.68</v>
      </c>
    </row>
    <row r="1163" spans="1:5">
      <c r="A1163" t="s">
        <v>15733</v>
      </c>
      <c r="B1163" t="s">
        <v>9618</v>
      </c>
      <c r="C1163">
        <v>6447</v>
      </c>
      <c r="D1163" t="s">
        <v>15734</v>
      </c>
      <c r="E1163">
        <v>4.7699999999999996</v>
      </c>
    </row>
    <row r="1164" spans="1:5">
      <c r="A1164" t="s">
        <v>15735</v>
      </c>
      <c r="B1164" t="s">
        <v>9618</v>
      </c>
      <c r="C1164">
        <v>6447</v>
      </c>
      <c r="D1164" t="s">
        <v>15736</v>
      </c>
      <c r="E1164">
        <v>47.52</v>
      </c>
    </row>
    <row r="1165" spans="1:5">
      <c r="A1165" t="s">
        <v>15737</v>
      </c>
      <c r="B1165" t="s">
        <v>9618</v>
      </c>
      <c r="C1165">
        <v>6447</v>
      </c>
      <c r="D1165" t="s">
        <v>15738</v>
      </c>
      <c r="E1165">
        <v>31.86</v>
      </c>
    </row>
    <row r="1166" spans="1:5">
      <c r="A1166" t="s">
        <v>15739</v>
      </c>
      <c r="B1166" t="s">
        <v>9618</v>
      </c>
      <c r="C1166">
        <v>6447</v>
      </c>
      <c r="D1166" t="s">
        <v>15740</v>
      </c>
      <c r="E1166">
        <v>22.67</v>
      </c>
    </row>
    <row r="1167" spans="1:5">
      <c r="A1167" t="s">
        <v>15741</v>
      </c>
      <c r="B1167" t="s">
        <v>9618</v>
      </c>
      <c r="C1167">
        <v>6447</v>
      </c>
      <c r="D1167" t="s">
        <v>15742</v>
      </c>
      <c r="E1167">
        <v>8.06</v>
      </c>
    </row>
    <row r="1168" spans="1:5">
      <c r="A1168" t="s">
        <v>15743</v>
      </c>
      <c r="B1168" t="s">
        <v>9618</v>
      </c>
      <c r="C1168">
        <v>6447</v>
      </c>
      <c r="D1168" t="s">
        <v>15744</v>
      </c>
      <c r="E1168">
        <v>6.73</v>
      </c>
    </row>
    <row r="1169" spans="1:5">
      <c r="A1169" t="s">
        <v>15745</v>
      </c>
      <c r="B1169" t="s">
        <v>9618</v>
      </c>
      <c r="C1169">
        <v>6447</v>
      </c>
      <c r="D1169" t="s">
        <v>15746</v>
      </c>
      <c r="E1169">
        <v>32.97</v>
      </c>
    </row>
    <row r="1170" spans="1:5">
      <c r="A1170" t="s">
        <v>15747</v>
      </c>
      <c r="B1170" t="s">
        <v>9618</v>
      </c>
      <c r="C1170">
        <v>6447</v>
      </c>
      <c r="D1170" t="s">
        <v>15748</v>
      </c>
      <c r="E1170">
        <v>7.43</v>
      </c>
    </row>
    <row r="1171" spans="1:5">
      <c r="A1171" t="s">
        <v>15749</v>
      </c>
      <c r="B1171" t="s">
        <v>9618</v>
      </c>
      <c r="C1171">
        <v>6447</v>
      </c>
      <c r="D1171" t="s">
        <v>15750</v>
      </c>
      <c r="E1171">
        <v>4.9400000000000004</v>
      </c>
    </row>
    <row r="1172" spans="1:5">
      <c r="A1172" t="s">
        <v>15751</v>
      </c>
      <c r="B1172" t="s">
        <v>9618</v>
      </c>
      <c r="C1172">
        <v>6447</v>
      </c>
      <c r="D1172" t="s">
        <v>15752</v>
      </c>
      <c r="E1172">
        <v>5.72</v>
      </c>
    </row>
    <row r="1173" spans="1:5">
      <c r="A1173" t="s">
        <v>15753</v>
      </c>
      <c r="B1173" t="s">
        <v>9618</v>
      </c>
      <c r="C1173">
        <v>6447</v>
      </c>
      <c r="D1173" t="s">
        <v>15754</v>
      </c>
      <c r="E1173">
        <v>4.6500000000000004</v>
      </c>
    </row>
    <row r="1174" spans="1:5">
      <c r="A1174" t="s">
        <v>15755</v>
      </c>
      <c r="B1174" t="s">
        <v>9618</v>
      </c>
      <c r="C1174">
        <v>6447</v>
      </c>
      <c r="D1174" t="s">
        <v>15756</v>
      </c>
      <c r="E1174">
        <v>0.77</v>
      </c>
    </row>
    <row r="1175" spans="1:5">
      <c r="A1175" t="s">
        <v>15757</v>
      </c>
      <c r="B1175" t="s">
        <v>9618</v>
      </c>
      <c r="C1175">
        <v>6447</v>
      </c>
      <c r="D1175" t="s">
        <v>15758</v>
      </c>
      <c r="E1175">
        <v>0</v>
      </c>
    </row>
    <row r="1176" spans="1:5">
      <c r="A1176" t="s">
        <v>15759</v>
      </c>
      <c r="B1176" t="s">
        <v>9618</v>
      </c>
      <c r="C1176">
        <v>6447</v>
      </c>
      <c r="D1176" t="s">
        <v>15760</v>
      </c>
      <c r="E1176">
        <v>0</v>
      </c>
    </row>
    <row r="1177" spans="1:5">
      <c r="A1177" t="s">
        <v>15761</v>
      </c>
      <c r="B1177" t="s">
        <v>9618</v>
      </c>
      <c r="C1177">
        <v>6447</v>
      </c>
      <c r="D1177" t="s">
        <v>15762</v>
      </c>
      <c r="E1177">
        <v>0</v>
      </c>
    </row>
    <row r="1178" spans="1:5">
      <c r="A1178" t="s">
        <v>15763</v>
      </c>
      <c r="B1178" t="s">
        <v>9618</v>
      </c>
      <c r="C1178">
        <v>6447</v>
      </c>
      <c r="D1178" t="s">
        <v>15764</v>
      </c>
      <c r="E1178">
        <v>0</v>
      </c>
    </row>
    <row r="1179" spans="1:5">
      <c r="A1179" t="s">
        <v>15765</v>
      </c>
      <c r="B1179" t="s">
        <v>9618</v>
      </c>
      <c r="C1179">
        <v>6447</v>
      </c>
      <c r="D1179" t="s">
        <v>15766</v>
      </c>
      <c r="E1179">
        <v>0</v>
      </c>
    </row>
    <row r="1180" spans="1:5">
      <c r="A1180" t="s">
        <v>15767</v>
      </c>
      <c r="B1180" t="s">
        <v>9618</v>
      </c>
      <c r="C1180">
        <v>6447</v>
      </c>
      <c r="D1180" t="s">
        <v>15768</v>
      </c>
      <c r="E1180">
        <v>0</v>
      </c>
    </row>
    <row r="1181" spans="1:5">
      <c r="A1181" t="s">
        <v>15769</v>
      </c>
      <c r="B1181" t="s">
        <v>9618</v>
      </c>
      <c r="C1181">
        <v>6447</v>
      </c>
      <c r="D1181" t="s">
        <v>15770</v>
      </c>
      <c r="E1181">
        <v>0</v>
      </c>
    </row>
    <row r="1182" spans="1:5">
      <c r="A1182" t="s">
        <v>15771</v>
      </c>
      <c r="B1182" t="s">
        <v>9618</v>
      </c>
      <c r="C1182">
        <v>6447</v>
      </c>
      <c r="D1182" t="s">
        <v>15772</v>
      </c>
      <c r="E1182">
        <v>0</v>
      </c>
    </row>
    <row r="1183" spans="1:5">
      <c r="A1183" t="s">
        <v>15773</v>
      </c>
      <c r="B1183" t="s">
        <v>9618</v>
      </c>
      <c r="C1183">
        <v>6447</v>
      </c>
      <c r="D1183" t="s">
        <v>15774</v>
      </c>
      <c r="E1183">
        <v>4.6500000000000004</v>
      </c>
    </row>
    <row r="1184" spans="1:5">
      <c r="A1184" t="s">
        <v>15775</v>
      </c>
      <c r="B1184" t="s">
        <v>9618</v>
      </c>
      <c r="C1184">
        <v>6447</v>
      </c>
      <c r="D1184" t="s">
        <v>15776</v>
      </c>
      <c r="E1184">
        <v>4.66</v>
      </c>
    </row>
    <row r="1185" spans="1:5">
      <c r="A1185" t="s">
        <v>15777</v>
      </c>
      <c r="B1185" t="s">
        <v>9618</v>
      </c>
      <c r="C1185">
        <v>6447</v>
      </c>
      <c r="D1185" t="s">
        <v>15778</v>
      </c>
      <c r="E1185">
        <v>4.74</v>
      </c>
    </row>
    <row r="1186" spans="1:5">
      <c r="A1186" t="s">
        <v>15779</v>
      </c>
      <c r="B1186" t="s">
        <v>9618</v>
      </c>
      <c r="C1186">
        <v>6447</v>
      </c>
      <c r="D1186" t="s">
        <v>15780</v>
      </c>
      <c r="E1186">
        <v>4.71</v>
      </c>
    </row>
    <row r="1187" spans="1:5">
      <c r="A1187" t="s">
        <v>15781</v>
      </c>
      <c r="B1187" t="s">
        <v>9618</v>
      </c>
      <c r="C1187">
        <v>6447</v>
      </c>
      <c r="D1187" t="s">
        <v>15782</v>
      </c>
      <c r="E1187">
        <v>4.71</v>
      </c>
    </row>
    <row r="1188" spans="1:5">
      <c r="A1188" t="s">
        <v>15783</v>
      </c>
      <c r="B1188" t="s">
        <v>9618</v>
      </c>
      <c r="C1188">
        <v>6447</v>
      </c>
      <c r="D1188" t="s">
        <v>15784</v>
      </c>
      <c r="E1188">
        <v>4.71</v>
      </c>
    </row>
    <row r="1189" spans="1:5">
      <c r="A1189" t="s">
        <v>15785</v>
      </c>
      <c r="B1189" t="s">
        <v>9618</v>
      </c>
      <c r="C1189">
        <v>6447</v>
      </c>
      <c r="D1189" t="s">
        <v>15786</v>
      </c>
      <c r="E1189">
        <v>4.91</v>
      </c>
    </row>
    <row r="1190" spans="1:5">
      <c r="A1190" t="s">
        <v>15787</v>
      </c>
      <c r="B1190" t="s">
        <v>9618</v>
      </c>
      <c r="C1190">
        <v>6447</v>
      </c>
      <c r="D1190" t="s">
        <v>15788</v>
      </c>
      <c r="E1190">
        <v>4.71</v>
      </c>
    </row>
    <row r="1191" spans="1:5">
      <c r="A1191" t="s">
        <v>15789</v>
      </c>
      <c r="B1191" t="s">
        <v>9618</v>
      </c>
      <c r="C1191">
        <v>6447</v>
      </c>
      <c r="D1191" t="s">
        <v>15790</v>
      </c>
      <c r="E1191">
        <v>4.7699999999999996</v>
      </c>
    </row>
    <row r="1192" spans="1:5">
      <c r="A1192" t="s">
        <v>15791</v>
      </c>
      <c r="B1192" t="s">
        <v>9618</v>
      </c>
      <c r="C1192">
        <v>6447</v>
      </c>
      <c r="D1192" t="s">
        <v>15792</v>
      </c>
      <c r="E1192">
        <v>4.6500000000000004</v>
      </c>
    </row>
    <row r="1193" spans="1:5">
      <c r="A1193" t="s">
        <v>15793</v>
      </c>
      <c r="B1193" t="s">
        <v>9618</v>
      </c>
      <c r="C1193">
        <v>6447</v>
      </c>
      <c r="D1193" t="s">
        <v>15794</v>
      </c>
      <c r="E1193">
        <v>4.6399999999999997</v>
      </c>
    </row>
    <row r="1194" spans="1:5">
      <c r="A1194" t="s">
        <v>15795</v>
      </c>
      <c r="B1194" t="s">
        <v>9618</v>
      </c>
      <c r="C1194">
        <v>6447</v>
      </c>
      <c r="D1194" t="s">
        <v>15796</v>
      </c>
      <c r="E1194">
        <v>4.6500000000000004</v>
      </c>
    </row>
    <row r="1195" spans="1:5">
      <c r="A1195" t="s">
        <v>15797</v>
      </c>
      <c r="B1195" t="s">
        <v>9618</v>
      </c>
      <c r="C1195">
        <v>6447</v>
      </c>
      <c r="D1195" t="s">
        <v>15798</v>
      </c>
      <c r="E1195">
        <v>4.6500000000000004</v>
      </c>
    </row>
    <row r="1196" spans="1:5">
      <c r="A1196" t="s">
        <v>15799</v>
      </c>
      <c r="B1196" t="s">
        <v>9618</v>
      </c>
      <c r="C1196">
        <v>6447</v>
      </c>
      <c r="D1196" t="s">
        <v>15800</v>
      </c>
      <c r="E1196">
        <v>4.67</v>
      </c>
    </row>
    <row r="1197" spans="1:5">
      <c r="A1197" t="s">
        <v>15801</v>
      </c>
      <c r="B1197" t="s">
        <v>9618</v>
      </c>
      <c r="C1197">
        <v>6447</v>
      </c>
      <c r="D1197" t="s">
        <v>15802</v>
      </c>
      <c r="E1197">
        <v>4.6500000000000004</v>
      </c>
    </row>
    <row r="1198" spans="1:5">
      <c r="A1198" t="s">
        <v>15803</v>
      </c>
      <c r="B1198" t="s">
        <v>9618</v>
      </c>
      <c r="C1198">
        <v>6447</v>
      </c>
      <c r="D1198" t="s">
        <v>15804</v>
      </c>
      <c r="E1198">
        <v>0.77</v>
      </c>
    </row>
    <row r="1199" spans="1:5">
      <c r="A1199" t="s">
        <v>15805</v>
      </c>
      <c r="B1199" t="s">
        <v>9618</v>
      </c>
      <c r="C1199">
        <v>6447</v>
      </c>
      <c r="D1199" t="s">
        <v>15806</v>
      </c>
      <c r="E1199">
        <v>0</v>
      </c>
    </row>
    <row r="1200" spans="1:5">
      <c r="A1200" t="s">
        <v>15807</v>
      </c>
      <c r="B1200" t="s">
        <v>9618</v>
      </c>
      <c r="C1200">
        <v>6447</v>
      </c>
      <c r="D1200" t="s">
        <v>15808</v>
      </c>
      <c r="E1200">
        <v>0</v>
      </c>
    </row>
    <row r="1201" spans="1:5">
      <c r="A1201" t="s">
        <v>15809</v>
      </c>
      <c r="B1201" t="s">
        <v>9618</v>
      </c>
      <c r="C1201">
        <v>6447</v>
      </c>
      <c r="D1201" t="s">
        <v>15810</v>
      </c>
      <c r="E1201">
        <v>0</v>
      </c>
    </row>
    <row r="1202" spans="1:5">
      <c r="A1202" t="s">
        <v>15811</v>
      </c>
      <c r="B1202" t="s">
        <v>9618</v>
      </c>
      <c r="C1202">
        <v>6447</v>
      </c>
      <c r="D1202" t="s">
        <v>15812</v>
      </c>
      <c r="E1202">
        <v>0</v>
      </c>
    </row>
    <row r="1203" spans="1:5">
      <c r="A1203" t="s">
        <v>15813</v>
      </c>
      <c r="B1203" t="s">
        <v>9618</v>
      </c>
      <c r="C1203">
        <v>6447</v>
      </c>
      <c r="D1203" t="s">
        <v>15814</v>
      </c>
      <c r="E1203">
        <v>0</v>
      </c>
    </row>
    <row r="1204" spans="1:5">
      <c r="A1204" t="s">
        <v>15815</v>
      </c>
      <c r="B1204" t="s">
        <v>9618</v>
      </c>
      <c r="C1204">
        <v>6447</v>
      </c>
      <c r="D1204" t="s">
        <v>15816</v>
      </c>
      <c r="E1204">
        <v>0</v>
      </c>
    </row>
    <row r="1205" spans="1:5">
      <c r="A1205" t="s">
        <v>15817</v>
      </c>
      <c r="B1205" t="s">
        <v>9618</v>
      </c>
      <c r="C1205">
        <v>6447</v>
      </c>
      <c r="D1205" t="s">
        <v>15818</v>
      </c>
      <c r="E1205">
        <v>0</v>
      </c>
    </row>
    <row r="1206" spans="1:5">
      <c r="A1206" t="s">
        <v>15819</v>
      </c>
      <c r="B1206" t="s">
        <v>9618</v>
      </c>
      <c r="C1206">
        <v>6447</v>
      </c>
      <c r="D1206" t="s">
        <v>15820</v>
      </c>
      <c r="E1206">
        <v>0</v>
      </c>
    </row>
    <row r="1207" spans="1:5">
      <c r="A1207" t="s">
        <v>15821</v>
      </c>
      <c r="B1207" t="s">
        <v>9618</v>
      </c>
      <c r="C1207">
        <v>6447</v>
      </c>
      <c r="D1207" t="s">
        <v>15822</v>
      </c>
      <c r="E1207">
        <v>4.67</v>
      </c>
    </row>
    <row r="1208" spans="1:5">
      <c r="A1208" t="s">
        <v>15823</v>
      </c>
      <c r="B1208" t="s">
        <v>9618</v>
      </c>
      <c r="C1208">
        <v>6447</v>
      </c>
      <c r="D1208" t="s">
        <v>15824</v>
      </c>
      <c r="E1208">
        <v>4.68</v>
      </c>
    </row>
    <row r="1209" spans="1:5">
      <c r="A1209" t="s">
        <v>15825</v>
      </c>
      <c r="B1209" t="s">
        <v>9618</v>
      </c>
      <c r="C1209">
        <v>6447</v>
      </c>
      <c r="D1209" t="s">
        <v>15826</v>
      </c>
      <c r="E1209">
        <v>4.66</v>
      </c>
    </row>
    <row r="1210" spans="1:5">
      <c r="A1210" t="s">
        <v>15827</v>
      </c>
      <c r="B1210" t="s">
        <v>9618</v>
      </c>
      <c r="C1210">
        <v>6447</v>
      </c>
      <c r="D1210" t="s">
        <v>15828</v>
      </c>
      <c r="E1210">
        <v>4.66</v>
      </c>
    </row>
    <row r="1211" spans="1:5">
      <c r="A1211" t="s">
        <v>15829</v>
      </c>
      <c r="B1211" t="s">
        <v>9618</v>
      </c>
      <c r="C1211">
        <v>6447</v>
      </c>
      <c r="D1211" t="s">
        <v>15830</v>
      </c>
      <c r="E1211">
        <v>4.68</v>
      </c>
    </row>
    <row r="1212" spans="1:5">
      <c r="A1212" t="s">
        <v>15831</v>
      </c>
      <c r="B1212" t="s">
        <v>9618</v>
      </c>
      <c r="C1212">
        <v>6447</v>
      </c>
      <c r="D1212" t="s">
        <v>15832</v>
      </c>
      <c r="E1212">
        <v>4.7</v>
      </c>
    </row>
    <row r="1213" spans="1:5">
      <c r="A1213" t="s">
        <v>15833</v>
      </c>
      <c r="B1213" t="s">
        <v>9618</v>
      </c>
      <c r="C1213">
        <v>6447</v>
      </c>
      <c r="D1213" t="s">
        <v>15834</v>
      </c>
      <c r="E1213">
        <v>4.74</v>
      </c>
    </row>
    <row r="1214" spans="1:5">
      <c r="A1214" t="s">
        <v>15835</v>
      </c>
      <c r="B1214" t="s">
        <v>9618</v>
      </c>
      <c r="C1214">
        <v>6447</v>
      </c>
      <c r="D1214" t="s">
        <v>15836</v>
      </c>
      <c r="E1214">
        <v>5.49</v>
      </c>
    </row>
    <row r="1215" spans="1:5">
      <c r="A1215" t="s">
        <v>15837</v>
      </c>
      <c r="B1215" t="s">
        <v>9618</v>
      </c>
      <c r="C1215">
        <v>6447</v>
      </c>
      <c r="D1215" t="s">
        <v>15838</v>
      </c>
      <c r="E1215">
        <v>51.28</v>
      </c>
    </row>
    <row r="1216" spans="1:5">
      <c r="A1216" t="s">
        <v>15839</v>
      </c>
      <c r="B1216" t="s">
        <v>9618</v>
      </c>
      <c r="C1216">
        <v>6447</v>
      </c>
      <c r="D1216" t="s">
        <v>15840</v>
      </c>
      <c r="E1216">
        <v>86.86</v>
      </c>
    </row>
    <row r="1217" spans="1:5">
      <c r="A1217" t="s">
        <v>15841</v>
      </c>
      <c r="B1217" t="s">
        <v>9618</v>
      </c>
      <c r="C1217">
        <v>6447</v>
      </c>
      <c r="D1217" t="s">
        <v>15842</v>
      </c>
      <c r="E1217">
        <v>27.13</v>
      </c>
    </row>
    <row r="1218" spans="1:5">
      <c r="A1218" t="s">
        <v>15843</v>
      </c>
      <c r="B1218" t="s">
        <v>9618</v>
      </c>
      <c r="C1218">
        <v>6447</v>
      </c>
      <c r="D1218" t="s">
        <v>15844</v>
      </c>
      <c r="E1218">
        <v>6.83</v>
      </c>
    </row>
    <row r="1219" spans="1:5">
      <c r="A1219" t="s">
        <v>15845</v>
      </c>
      <c r="B1219" t="s">
        <v>9618</v>
      </c>
      <c r="C1219">
        <v>6447</v>
      </c>
      <c r="D1219" t="s">
        <v>15846</v>
      </c>
      <c r="E1219">
        <v>20.02</v>
      </c>
    </row>
    <row r="1220" spans="1:5">
      <c r="A1220" t="s">
        <v>15847</v>
      </c>
      <c r="B1220" t="s">
        <v>9618</v>
      </c>
      <c r="C1220">
        <v>6447</v>
      </c>
      <c r="D1220" t="s">
        <v>15848</v>
      </c>
      <c r="E1220">
        <v>44.14</v>
      </c>
    </row>
    <row r="1221" spans="1:5">
      <c r="A1221" t="s">
        <v>15849</v>
      </c>
      <c r="B1221" t="s">
        <v>9618</v>
      </c>
      <c r="C1221">
        <v>6447</v>
      </c>
      <c r="D1221" t="s">
        <v>15850</v>
      </c>
      <c r="E1221">
        <v>11.16</v>
      </c>
    </row>
    <row r="1222" spans="1:5">
      <c r="A1222" t="s">
        <v>15851</v>
      </c>
      <c r="B1222" t="s">
        <v>9618</v>
      </c>
      <c r="C1222">
        <v>6447</v>
      </c>
      <c r="D1222" t="s">
        <v>15852</v>
      </c>
      <c r="E1222">
        <v>1.52</v>
      </c>
    </row>
    <row r="1223" spans="1:5">
      <c r="A1223" t="s">
        <v>15853</v>
      </c>
      <c r="B1223" t="s">
        <v>9618</v>
      </c>
      <c r="C1223">
        <v>6447</v>
      </c>
      <c r="D1223" t="s">
        <v>15854</v>
      </c>
      <c r="E1223">
        <v>0</v>
      </c>
    </row>
    <row r="1224" spans="1:5">
      <c r="A1224" t="s">
        <v>15855</v>
      </c>
      <c r="B1224" t="s">
        <v>9618</v>
      </c>
      <c r="C1224">
        <v>6447</v>
      </c>
      <c r="D1224" t="s">
        <v>15856</v>
      </c>
      <c r="E1224">
        <v>0</v>
      </c>
    </row>
    <row r="1225" spans="1:5">
      <c r="A1225" t="s">
        <v>15857</v>
      </c>
      <c r="B1225" t="s">
        <v>9618</v>
      </c>
      <c r="C1225">
        <v>6447</v>
      </c>
      <c r="D1225" t="s">
        <v>15858</v>
      </c>
      <c r="E1225">
        <v>0</v>
      </c>
    </row>
    <row r="1226" spans="1:5">
      <c r="A1226" t="s">
        <v>15859</v>
      </c>
      <c r="B1226" t="s">
        <v>9618</v>
      </c>
      <c r="C1226">
        <v>6447</v>
      </c>
      <c r="D1226" t="s">
        <v>15860</v>
      </c>
      <c r="E1226">
        <v>0</v>
      </c>
    </row>
    <row r="1227" spans="1:5">
      <c r="A1227" t="s">
        <v>15861</v>
      </c>
      <c r="B1227" t="s">
        <v>9618</v>
      </c>
      <c r="C1227">
        <v>6447</v>
      </c>
      <c r="D1227" t="s">
        <v>15862</v>
      </c>
      <c r="E1227">
        <v>0</v>
      </c>
    </row>
    <row r="1228" spans="1:5">
      <c r="A1228" t="s">
        <v>15863</v>
      </c>
      <c r="B1228" t="s">
        <v>9618</v>
      </c>
      <c r="C1228">
        <v>6447</v>
      </c>
      <c r="D1228" t="s">
        <v>15864</v>
      </c>
      <c r="E1228">
        <v>0</v>
      </c>
    </row>
    <row r="1229" spans="1:5">
      <c r="A1229" t="s">
        <v>15865</v>
      </c>
      <c r="B1229" t="s">
        <v>9618</v>
      </c>
      <c r="C1229">
        <v>6447</v>
      </c>
      <c r="D1229" t="s">
        <v>15866</v>
      </c>
      <c r="E1229">
        <v>0</v>
      </c>
    </row>
    <row r="1230" spans="1:5">
      <c r="A1230" t="s">
        <v>15867</v>
      </c>
      <c r="B1230" t="s">
        <v>9618</v>
      </c>
      <c r="C1230">
        <v>6447</v>
      </c>
      <c r="D1230" t="s">
        <v>15868</v>
      </c>
      <c r="E1230">
        <v>0</v>
      </c>
    </row>
    <row r="1231" spans="1:5">
      <c r="A1231" t="s">
        <v>15869</v>
      </c>
      <c r="B1231" t="s">
        <v>9618</v>
      </c>
      <c r="C1231">
        <v>6447</v>
      </c>
      <c r="D1231" t="s">
        <v>15870</v>
      </c>
      <c r="E1231">
        <v>4.6399999999999997</v>
      </c>
    </row>
    <row r="1232" spans="1:5">
      <c r="A1232" t="s">
        <v>15871</v>
      </c>
      <c r="B1232" t="s">
        <v>9618</v>
      </c>
      <c r="C1232">
        <v>6447</v>
      </c>
      <c r="D1232" t="s">
        <v>15872</v>
      </c>
      <c r="E1232">
        <v>20.46</v>
      </c>
    </row>
    <row r="1233" spans="1:5">
      <c r="A1233" t="s">
        <v>15873</v>
      </c>
      <c r="B1233" t="s">
        <v>9618</v>
      </c>
      <c r="C1233">
        <v>6447</v>
      </c>
      <c r="D1233" t="s">
        <v>15874</v>
      </c>
      <c r="E1233">
        <v>72.87</v>
      </c>
    </row>
    <row r="1234" spans="1:5">
      <c r="A1234" t="s">
        <v>15875</v>
      </c>
      <c r="B1234" t="s">
        <v>9618</v>
      </c>
      <c r="C1234">
        <v>6447</v>
      </c>
      <c r="D1234" t="s">
        <v>15876</v>
      </c>
      <c r="E1234">
        <v>417.62</v>
      </c>
    </row>
    <row r="1235" spans="1:5">
      <c r="A1235" t="s">
        <v>15877</v>
      </c>
      <c r="B1235" t="s">
        <v>9618</v>
      </c>
      <c r="C1235">
        <v>6447</v>
      </c>
      <c r="D1235" t="s">
        <v>15878</v>
      </c>
      <c r="E1235">
        <v>101.37</v>
      </c>
    </row>
    <row r="1236" spans="1:5">
      <c r="A1236" t="s">
        <v>15879</v>
      </c>
      <c r="B1236" t="s">
        <v>9618</v>
      </c>
      <c r="C1236">
        <v>6447</v>
      </c>
      <c r="D1236" t="s">
        <v>15880</v>
      </c>
    </row>
    <row r="1237" spans="1:5">
      <c r="A1237" t="s">
        <v>15881</v>
      </c>
      <c r="B1237" t="s">
        <v>9618</v>
      </c>
      <c r="C1237">
        <v>6447</v>
      </c>
      <c r="D1237" t="s">
        <v>15882</v>
      </c>
      <c r="E1237">
        <v>599.98</v>
      </c>
    </row>
    <row r="1238" spans="1:5">
      <c r="A1238" t="s">
        <v>15883</v>
      </c>
      <c r="B1238" t="s">
        <v>9618</v>
      </c>
      <c r="C1238">
        <v>6447</v>
      </c>
      <c r="D1238" t="s">
        <v>15884</v>
      </c>
      <c r="E1238">
        <v>563.79</v>
      </c>
    </row>
    <row r="1239" spans="1:5">
      <c r="A1239" t="s">
        <v>15885</v>
      </c>
      <c r="B1239" t="s">
        <v>9618</v>
      </c>
      <c r="C1239">
        <v>6447</v>
      </c>
      <c r="D1239" t="s">
        <v>15886</v>
      </c>
      <c r="E1239">
        <v>391.61</v>
      </c>
    </row>
    <row r="1240" spans="1:5">
      <c r="A1240" t="s">
        <v>15887</v>
      </c>
      <c r="B1240" t="s">
        <v>9618</v>
      </c>
      <c r="C1240">
        <v>6447</v>
      </c>
      <c r="D1240" t="s">
        <v>15888</v>
      </c>
      <c r="E1240">
        <v>10.28</v>
      </c>
    </row>
    <row r="1241" spans="1:5">
      <c r="A1241" t="s">
        <v>15889</v>
      </c>
      <c r="B1241" t="s">
        <v>9618</v>
      </c>
      <c r="C1241">
        <v>6447</v>
      </c>
      <c r="D1241" t="s">
        <v>15890</v>
      </c>
      <c r="E1241">
        <v>9.93</v>
      </c>
    </row>
    <row r="1242" spans="1:5">
      <c r="A1242" t="s">
        <v>15891</v>
      </c>
      <c r="B1242" t="s">
        <v>9618</v>
      </c>
      <c r="C1242">
        <v>6447</v>
      </c>
      <c r="D1242" t="s">
        <v>15892</v>
      </c>
      <c r="E1242">
        <v>5.56</v>
      </c>
    </row>
    <row r="1243" spans="1:5">
      <c r="A1243" t="s">
        <v>15893</v>
      </c>
      <c r="B1243" t="s">
        <v>9618</v>
      </c>
      <c r="C1243">
        <v>6447</v>
      </c>
      <c r="D1243" t="s">
        <v>15894</v>
      </c>
      <c r="E1243">
        <v>12.86</v>
      </c>
    </row>
    <row r="1244" spans="1:5">
      <c r="A1244" t="s">
        <v>15895</v>
      </c>
      <c r="B1244" t="s">
        <v>9618</v>
      </c>
      <c r="C1244">
        <v>6447</v>
      </c>
      <c r="D1244" t="s">
        <v>15896</v>
      </c>
      <c r="E1244">
        <v>5.51</v>
      </c>
    </row>
    <row r="1245" spans="1:5">
      <c r="A1245" t="s">
        <v>15897</v>
      </c>
      <c r="B1245" t="s">
        <v>9618</v>
      </c>
      <c r="C1245">
        <v>6447</v>
      </c>
      <c r="D1245" t="s">
        <v>15898</v>
      </c>
      <c r="E1245">
        <v>4.62</v>
      </c>
    </row>
    <row r="1246" spans="1:5">
      <c r="A1246" t="s">
        <v>15899</v>
      </c>
      <c r="B1246" t="s">
        <v>9618</v>
      </c>
      <c r="C1246">
        <v>6447</v>
      </c>
      <c r="D1246" t="s">
        <v>15900</v>
      </c>
      <c r="E1246">
        <v>1.53</v>
      </c>
    </row>
    <row r="1247" spans="1:5">
      <c r="A1247" t="s">
        <v>15901</v>
      </c>
      <c r="B1247" t="s">
        <v>9618</v>
      </c>
      <c r="C1247">
        <v>6447</v>
      </c>
      <c r="D1247" t="s">
        <v>15902</v>
      </c>
      <c r="E1247">
        <v>0</v>
      </c>
    </row>
    <row r="1248" spans="1:5">
      <c r="A1248" t="s">
        <v>15903</v>
      </c>
      <c r="B1248" t="s">
        <v>9618</v>
      </c>
      <c r="C1248">
        <v>6447</v>
      </c>
      <c r="D1248" t="s">
        <v>15904</v>
      </c>
      <c r="E1248">
        <v>0</v>
      </c>
    </row>
    <row r="1249" spans="1:5">
      <c r="A1249" t="s">
        <v>15905</v>
      </c>
      <c r="B1249" t="s">
        <v>9618</v>
      </c>
      <c r="C1249">
        <v>6447</v>
      </c>
      <c r="D1249" t="s">
        <v>15906</v>
      </c>
      <c r="E1249">
        <v>0</v>
      </c>
    </row>
    <row r="1250" spans="1:5">
      <c r="A1250" t="s">
        <v>15907</v>
      </c>
      <c r="B1250" t="s">
        <v>9618</v>
      </c>
      <c r="C1250">
        <v>6447</v>
      </c>
      <c r="D1250" t="s">
        <v>15908</v>
      </c>
      <c r="E1250">
        <v>0</v>
      </c>
    </row>
    <row r="1251" spans="1:5">
      <c r="A1251" t="s">
        <v>15909</v>
      </c>
      <c r="B1251" t="s">
        <v>9618</v>
      </c>
      <c r="C1251">
        <v>6447</v>
      </c>
      <c r="D1251" t="s">
        <v>15910</v>
      </c>
      <c r="E1251">
        <v>0</v>
      </c>
    </row>
    <row r="1252" spans="1:5">
      <c r="A1252" t="s">
        <v>15911</v>
      </c>
      <c r="B1252" t="s">
        <v>9618</v>
      </c>
      <c r="C1252">
        <v>6447</v>
      </c>
      <c r="D1252" t="s">
        <v>15912</v>
      </c>
      <c r="E1252">
        <v>0</v>
      </c>
    </row>
    <row r="1253" spans="1:5">
      <c r="A1253" t="s">
        <v>15913</v>
      </c>
      <c r="B1253" t="s">
        <v>9618</v>
      </c>
      <c r="C1253">
        <v>6447</v>
      </c>
      <c r="D1253" t="s">
        <v>15914</v>
      </c>
      <c r="E1253">
        <v>0</v>
      </c>
    </row>
    <row r="1254" spans="1:5">
      <c r="A1254" t="s">
        <v>15915</v>
      </c>
      <c r="B1254" t="s">
        <v>9618</v>
      </c>
      <c r="C1254">
        <v>6447</v>
      </c>
      <c r="D1254" t="s">
        <v>15916</v>
      </c>
      <c r="E1254">
        <v>0</v>
      </c>
    </row>
    <row r="1255" spans="1:5">
      <c r="A1255" t="s">
        <v>15917</v>
      </c>
      <c r="B1255" t="s">
        <v>9618</v>
      </c>
      <c r="C1255">
        <v>6447</v>
      </c>
      <c r="D1255" t="s">
        <v>15918</v>
      </c>
      <c r="E1255">
        <v>4.67</v>
      </c>
    </row>
    <row r="1256" spans="1:5">
      <c r="A1256" t="s">
        <v>15919</v>
      </c>
      <c r="B1256" t="s">
        <v>9618</v>
      </c>
      <c r="C1256">
        <v>6447</v>
      </c>
      <c r="D1256" t="s">
        <v>15920</v>
      </c>
      <c r="E1256">
        <v>4.66</v>
      </c>
    </row>
    <row r="1257" spans="1:5">
      <c r="A1257" t="s">
        <v>15921</v>
      </c>
      <c r="B1257" t="s">
        <v>9618</v>
      </c>
      <c r="C1257">
        <v>6447</v>
      </c>
      <c r="D1257" t="s">
        <v>15922</v>
      </c>
      <c r="E1257">
        <v>4.66</v>
      </c>
    </row>
    <row r="1258" spans="1:5">
      <c r="A1258" t="s">
        <v>15923</v>
      </c>
      <c r="B1258" t="s">
        <v>9618</v>
      </c>
      <c r="C1258">
        <v>6447</v>
      </c>
      <c r="D1258" t="s">
        <v>15924</v>
      </c>
      <c r="E1258">
        <v>4.68</v>
      </c>
    </row>
    <row r="1259" spans="1:5">
      <c r="A1259" t="s">
        <v>15925</v>
      </c>
      <c r="B1259" t="s">
        <v>9618</v>
      </c>
      <c r="C1259">
        <v>6447</v>
      </c>
      <c r="D1259" t="s">
        <v>15926</v>
      </c>
      <c r="E1259">
        <v>4.7</v>
      </c>
    </row>
    <row r="1260" spans="1:5">
      <c r="A1260" t="s">
        <v>15927</v>
      </c>
      <c r="B1260" t="s">
        <v>9618</v>
      </c>
      <c r="C1260">
        <v>6447</v>
      </c>
      <c r="D1260" t="s">
        <v>15928</v>
      </c>
      <c r="E1260">
        <v>4.88</v>
      </c>
    </row>
    <row r="1261" spans="1:5">
      <c r="A1261" t="s">
        <v>15929</v>
      </c>
      <c r="B1261" t="s">
        <v>9618</v>
      </c>
      <c r="C1261">
        <v>6447</v>
      </c>
      <c r="D1261" t="s">
        <v>15930</v>
      </c>
      <c r="E1261">
        <v>14.24</v>
      </c>
    </row>
    <row r="1262" spans="1:5">
      <c r="A1262" t="s">
        <v>15931</v>
      </c>
      <c r="B1262" t="s">
        <v>9618</v>
      </c>
      <c r="C1262">
        <v>6447</v>
      </c>
      <c r="D1262" t="s">
        <v>15932</v>
      </c>
      <c r="E1262">
        <v>152.46</v>
      </c>
    </row>
    <row r="1263" spans="1:5">
      <c r="A1263" t="s">
        <v>15933</v>
      </c>
      <c r="B1263" t="s">
        <v>9618</v>
      </c>
      <c r="C1263">
        <v>6447</v>
      </c>
      <c r="D1263" t="s">
        <v>15934</v>
      </c>
      <c r="E1263">
        <v>101.02</v>
      </c>
    </row>
    <row r="1264" spans="1:5">
      <c r="A1264" t="s">
        <v>15935</v>
      </c>
      <c r="B1264" t="s">
        <v>9618</v>
      </c>
      <c r="C1264">
        <v>6447</v>
      </c>
      <c r="D1264" t="s">
        <v>15936</v>
      </c>
      <c r="E1264">
        <v>45.55</v>
      </c>
    </row>
    <row r="1265" spans="1:5">
      <c r="A1265" t="s">
        <v>15937</v>
      </c>
      <c r="B1265" t="s">
        <v>9618</v>
      </c>
      <c r="C1265">
        <v>6447</v>
      </c>
      <c r="D1265" t="s">
        <v>15938</v>
      </c>
      <c r="E1265">
        <v>198.66</v>
      </c>
    </row>
    <row r="1266" spans="1:5">
      <c r="A1266" t="s">
        <v>15939</v>
      </c>
      <c r="B1266" t="s">
        <v>9618</v>
      </c>
      <c r="C1266">
        <v>6447</v>
      </c>
      <c r="D1266" t="s">
        <v>15940</v>
      </c>
      <c r="E1266">
        <v>244.17</v>
      </c>
    </row>
    <row r="1267" spans="1:5">
      <c r="A1267" t="s">
        <v>15941</v>
      </c>
      <c r="B1267" t="s">
        <v>9618</v>
      </c>
      <c r="C1267">
        <v>6447</v>
      </c>
      <c r="D1267" t="s">
        <v>15942</v>
      </c>
      <c r="E1267">
        <v>133.55000000000001</v>
      </c>
    </row>
    <row r="1268" spans="1:5">
      <c r="A1268" t="s">
        <v>15943</v>
      </c>
      <c r="B1268" t="s">
        <v>9618</v>
      </c>
      <c r="C1268">
        <v>6447</v>
      </c>
      <c r="D1268" t="s">
        <v>15944</v>
      </c>
      <c r="E1268">
        <v>5.39</v>
      </c>
    </row>
    <row r="1269" spans="1:5">
      <c r="A1269" t="s">
        <v>15945</v>
      </c>
      <c r="B1269" t="s">
        <v>9618</v>
      </c>
      <c r="C1269">
        <v>6447</v>
      </c>
      <c r="D1269" t="s">
        <v>15946</v>
      </c>
      <c r="E1269">
        <v>4.68</v>
      </c>
    </row>
    <row r="1270" spans="1:5">
      <c r="A1270" t="s">
        <v>15947</v>
      </c>
      <c r="B1270" t="s">
        <v>9618</v>
      </c>
      <c r="C1270">
        <v>6447</v>
      </c>
      <c r="D1270" t="s">
        <v>15948</v>
      </c>
      <c r="E1270">
        <v>1.53</v>
      </c>
    </row>
    <row r="1271" spans="1:5">
      <c r="A1271" t="s">
        <v>15949</v>
      </c>
      <c r="B1271" t="s">
        <v>9618</v>
      </c>
      <c r="C1271">
        <v>6447</v>
      </c>
      <c r="D1271" t="s">
        <v>15950</v>
      </c>
      <c r="E1271">
        <v>0</v>
      </c>
    </row>
    <row r="1272" spans="1:5">
      <c r="A1272" t="s">
        <v>15951</v>
      </c>
      <c r="B1272" t="s">
        <v>9618</v>
      </c>
      <c r="C1272">
        <v>6447</v>
      </c>
      <c r="D1272" t="s">
        <v>15952</v>
      </c>
      <c r="E1272">
        <v>0</v>
      </c>
    </row>
    <row r="1273" spans="1:5">
      <c r="A1273" t="s">
        <v>15953</v>
      </c>
      <c r="B1273" t="s">
        <v>9618</v>
      </c>
      <c r="C1273">
        <v>6447</v>
      </c>
      <c r="D1273" t="s">
        <v>15954</v>
      </c>
      <c r="E1273">
        <v>0</v>
      </c>
    </row>
    <row r="1274" spans="1:5">
      <c r="A1274" t="s">
        <v>15955</v>
      </c>
      <c r="B1274" t="s">
        <v>9618</v>
      </c>
      <c r="C1274">
        <v>6447</v>
      </c>
      <c r="D1274" t="s">
        <v>15956</v>
      </c>
      <c r="E1274">
        <v>0</v>
      </c>
    </row>
    <row r="1275" spans="1:5">
      <c r="A1275" t="s">
        <v>15957</v>
      </c>
      <c r="B1275" t="s">
        <v>9618</v>
      </c>
      <c r="C1275">
        <v>6447</v>
      </c>
      <c r="D1275" t="s">
        <v>15958</v>
      </c>
      <c r="E1275">
        <v>0</v>
      </c>
    </row>
    <row r="1276" spans="1:5">
      <c r="A1276" t="s">
        <v>15959</v>
      </c>
      <c r="B1276" t="s">
        <v>9618</v>
      </c>
      <c r="C1276">
        <v>6447</v>
      </c>
      <c r="D1276" t="s">
        <v>15960</v>
      </c>
      <c r="E1276">
        <v>0</v>
      </c>
    </row>
    <row r="1277" spans="1:5">
      <c r="A1277" t="s">
        <v>15961</v>
      </c>
      <c r="B1277" t="s">
        <v>9618</v>
      </c>
      <c r="C1277">
        <v>6447</v>
      </c>
      <c r="D1277" t="s">
        <v>15962</v>
      </c>
      <c r="E1277">
        <v>0</v>
      </c>
    </row>
    <row r="1278" spans="1:5">
      <c r="A1278" t="s">
        <v>15963</v>
      </c>
      <c r="B1278" t="s">
        <v>9618</v>
      </c>
      <c r="C1278">
        <v>6447</v>
      </c>
      <c r="D1278" t="s">
        <v>15964</v>
      </c>
      <c r="E1278">
        <v>0</v>
      </c>
    </row>
    <row r="1279" spans="1:5">
      <c r="A1279" t="s">
        <v>15965</v>
      </c>
      <c r="B1279" t="s">
        <v>9618</v>
      </c>
      <c r="C1279">
        <v>6447</v>
      </c>
      <c r="D1279" t="s">
        <v>15966</v>
      </c>
      <c r="E1279">
        <v>4.82</v>
      </c>
    </row>
    <row r="1280" spans="1:5">
      <c r="A1280" t="s">
        <v>15967</v>
      </c>
      <c r="B1280" t="s">
        <v>9618</v>
      </c>
      <c r="C1280">
        <v>6447</v>
      </c>
      <c r="D1280" t="s">
        <v>15968</v>
      </c>
      <c r="E1280">
        <v>113.77</v>
      </c>
    </row>
    <row r="1281" spans="1:5">
      <c r="A1281" t="s">
        <v>15969</v>
      </c>
      <c r="B1281" t="s">
        <v>9618</v>
      </c>
      <c r="C1281">
        <v>6447</v>
      </c>
      <c r="D1281" t="s">
        <v>15970</v>
      </c>
      <c r="E1281">
        <v>371.36</v>
      </c>
    </row>
    <row r="1282" spans="1:5">
      <c r="A1282" t="s">
        <v>15971</v>
      </c>
      <c r="B1282" t="s">
        <v>9618</v>
      </c>
      <c r="C1282">
        <v>6447</v>
      </c>
      <c r="D1282" t="s">
        <v>15972</v>
      </c>
      <c r="E1282">
        <v>678.38</v>
      </c>
    </row>
    <row r="1283" spans="1:5">
      <c r="A1283" t="s">
        <v>15973</v>
      </c>
      <c r="B1283" t="s">
        <v>9618</v>
      </c>
      <c r="C1283">
        <v>6447</v>
      </c>
      <c r="D1283" t="s">
        <v>15974</v>
      </c>
      <c r="E1283">
        <v>634.67999999999995</v>
      </c>
    </row>
    <row r="1284" spans="1:5">
      <c r="A1284" t="s">
        <v>15975</v>
      </c>
      <c r="B1284" t="s">
        <v>9618</v>
      </c>
      <c r="C1284">
        <v>6447</v>
      </c>
      <c r="D1284" t="s">
        <v>15976</v>
      </c>
      <c r="E1284">
        <v>754.07</v>
      </c>
    </row>
    <row r="1285" spans="1:5">
      <c r="A1285" t="s">
        <v>15977</v>
      </c>
      <c r="B1285" t="s">
        <v>9618</v>
      </c>
      <c r="C1285">
        <v>6447</v>
      </c>
      <c r="D1285" t="s">
        <v>15978</v>
      </c>
      <c r="E1285">
        <v>727.05</v>
      </c>
    </row>
    <row r="1286" spans="1:5">
      <c r="A1286" t="s">
        <v>15979</v>
      </c>
      <c r="B1286" t="s">
        <v>9618</v>
      </c>
      <c r="C1286">
        <v>6447</v>
      </c>
      <c r="D1286" t="s">
        <v>15980</v>
      </c>
      <c r="E1286">
        <v>571.98</v>
      </c>
    </row>
    <row r="1287" spans="1:5">
      <c r="A1287" t="s">
        <v>15981</v>
      </c>
      <c r="B1287" t="s">
        <v>9618</v>
      </c>
      <c r="C1287">
        <v>6447</v>
      </c>
      <c r="D1287" t="s">
        <v>15982</v>
      </c>
      <c r="E1287">
        <v>254.3</v>
      </c>
    </row>
    <row r="1288" spans="1:5">
      <c r="A1288" t="s">
        <v>15983</v>
      </c>
      <c r="B1288" t="s">
        <v>9618</v>
      </c>
      <c r="C1288">
        <v>6447</v>
      </c>
      <c r="D1288" t="s">
        <v>15984</v>
      </c>
      <c r="E1288">
        <v>475.2</v>
      </c>
    </row>
    <row r="1289" spans="1:5">
      <c r="A1289" t="s">
        <v>15985</v>
      </c>
      <c r="B1289" t="s">
        <v>9618</v>
      </c>
      <c r="C1289">
        <v>6447</v>
      </c>
      <c r="D1289" t="s">
        <v>15986</v>
      </c>
      <c r="E1289">
        <v>423.12</v>
      </c>
    </row>
    <row r="1290" spans="1:5">
      <c r="A1290" t="s">
        <v>15987</v>
      </c>
      <c r="B1290" t="s">
        <v>9618</v>
      </c>
      <c r="C1290">
        <v>6447</v>
      </c>
      <c r="D1290" t="s">
        <v>15988</v>
      </c>
      <c r="E1290">
        <v>353.91</v>
      </c>
    </row>
    <row r="1291" spans="1:5">
      <c r="A1291" t="s">
        <v>15989</v>
      </c>
      <c r="B1291" t="s">
        <v>9618</v>
      </c>
      <c r="C1291">
        <v>6447</v>
      </c>
      <c r="D1291" t="s">
        <v>15990</v>
      </c>
      <c r="E1291">
        <v>530.05999999999995</v>
      </c>
    </row>
    <row r="1292" spans="1:5">
      <c r="A1292" t="s">
        <v>15991</v>
      </c>
      <c r="B1292" t="s">
        <v>9618</v>
      </c>
      <c r="C1292">
        <v>6447</v>
      </c>
      <c r="D1292" t="s">
        <v>15992</v>
      </c>
      <c r="E1292">
        <v>355.98</v>
      </c>
    </row>
    <row r="1293" spans="1:5">
      <c r="A1293" t="s">
        <v>15993</v>
      </c>
      <c r="B1293" t="s">
        <v>9618</v>
      </c>
      <c r="C1293">
        <v>6447</v>
      </c>
      <c r="D1293" t="s">
        <v>15994</v>
      </c>
      <c r="E1293">
        <v>80.62</v>
      </c>
    </row>
    <row r="1294" spans="1:5">
      <c r="A1294" t="s">
        <v>15995</v>
      </c>
      <c r="B1294" t="s">
        <v>9618</v>
      </c>
      <c r="C1294">
        <v>6447</v>
      </c>
      <c r="D1294" t="s">
        <v>15996</v>
      </c>
      <c r="E1294">
        <v>1.44</v>
      </c>
    </row>
    <row r="1295" spans="1:5">
      <c r="A1295" t="s">
        <v>15997</v>
      </c>
      <c r="B1295" t="s">
        <v>9618</v>
      </c>
      <c r="C1295">
        <v>6447</v>
      </c>
      <c r="D1295" t="s">
        <v>15998</v>
      </c>
      <c r="E1295">
        <v>0</v>
      </c>
    </row>
    <row r="1296" spans="1:5">
      <c r="A1296" t="s">
        <v>15999</v>
      </c>
      <c r="B1296" t="s">
        <v>9618</v>
      </c>
      <c r="C1296">
        <v>6447</v>
      </c>
      <c r="D1296" t="s">
        <v>16000</v>
      </c>
      <c r="E1296">
        <v>0</v>
      </c>
    </row>
    <row r="1297" spans="1:5">
      <c r="A1297" t="s">
        <v>16001</v>
      </c>
      <c r="B1297" t="s">
        <v>9618</v>
      </c>
      <c r="C1297">
        <v>6447</v>
      </c>
      <c r="D1297" t="s">
        <v>16002</v>
      </c>
      <c r="E1297">
        <v>0</v>
      </c>
    </row>
    <row r="1298" spans="1:5">
      <c r="A1298" t="s">
        <v>16003</v>
      </c>
      <c r="B1298" t="s">
        <v>9618</v>
      </c>
      <c r="C1298">
        <v>6447</v>
      </c>
      <c r="D1298" t="s">
        <v>16004</v>
      </c>
      <c r="E1298">
        <v>0</v>
      </c>
    </row>
    <row r="1299" spans="1:5">
      <c r="A1299" t="s">
        <v>16005</v>
      </c>
      <c r="B1299" t="s">
        <v>9618</v>
      </c>
      <c r="C1299">
        <v>6447</v>
      </c>
      <c r="D1299" t="s">
        <v>16006</v>
      </c>
      <c r="E1299">
        <v>0</v>
      </c>
    </row>
    <row r="1300" spans="1:5">
      <c r="A1300" t="s">
        <v>16007</v>
      </c>
      <c r="B1300" t="s">
        <v>9618</v>
      </c>
      <c r="C1300">
        <v>6447</v>
      </c>
      <c r="D1300" t="s">
        <v>16008</v>
      </c>
      <c r="E1300">
        <v>0</v>
      </c>
    </row>
    <row r="1301" spans="1:5">
      <c r="A1301" t="s">
        <v>16009</v>
      </c>
      <c r="B1301" t="s">
        <v>9618</v>
      </c>
      <c r="C1301">
        <v>6447</v>
      </c>
      <c r="D1301" t="s">
        <v>16010</v>
      </c>
      <c r="E1301">
        <v>0</v>
      </c>
    </row>
    <row r="1302" spans="1:5">
      <c r="A1302" t="s">
        <v>16011</v>
      </c>
      <c r="B1302" t="s">
        <v>9618</v>
      </c>
      <c r="C1302">
        <v>6447</v>
      </c>
      <c r="D1302" t="s">
        <v>16012</v>
      </c>
      <c r="E1302">
        <v>0</v>
      </c>
    </row>
    <row r="1303" spans="1:5">
      <c r="A1303" t="s">
        <v>16013</v>
      </c>
      <c r="B1303" t="s">
        <v>9618</v>
      </c>
      <c r="C1303">
        <v>6447</v>
      </c>
      <c r="D1303" t="s">
        <v>16014</v>
      </c>
      <c r="E1303">
        <v>4.24</v>
      </c>
    </row>
    <row r="1304" spans="1:5">
      <c r="A1304" t="s">
        <v>16015</v>
      </c>
      <c r="B1304" t="s">
        <v>9618</v>
      </c>
      <c r="C1304">
        <v>6447</v>
      </c>
      <c r="D1304" t="s">
        <v>16016</v>
      </c>
      <c r="E1304">
        <v>4.2699999999999996</v>
      </c>
    </row>
    <row r="1305" spans="1:5">
      <c r="A1305" t="s">
        <v>16017</v>
      </c>
      <c r="B1305" t="s">
        <v>9618</v>
      </c>
      <c r="C1305">
        <v>6447</v>
      </c>
      <c r="D1305" t="s">
        <v>16018</v>
      </c>
      <c r="E1305">
        <v>4.3</v>
      </c>
    </row>
    <row r="1306" spans="1:5">
      <c r="A1306" t="s">
        <v>16019</v>
      </c>
      <c r="B1306" t="s">
        <v>9618</v>
      </c>
      <c r="C1306">
        <v>6447</v>
      </c>
      <c r="D1306" t="s">
        <v>16020</v>
      </c>
      <c r="E1306">
        <v>4.34</v>
      </c>
    </row>
    <row r="1307" spans="1:5">
      <c r="A1307" t="s">
        <v>16021</v>
      </c>
      <c r="B1307" t="s">
        <v>9618</v>
      </c>
      <c r="C1307">
        <v>6447</v>
      </c>
      <c r="D1307" t="s">
        <v>16022</v>
      </c>
      <c r="E1307">
        <v>19.12</v>
      </c>
    </row>
    <row r="1308" spans="1:5">
      <c r="A1308" t="s">
        <v>16023</v>
      </c>
      <c r="B1308" t="s">
        <v>9618</v>
      </c>
      <c r="C1308">
        <v>6447</v>
      </c>
      <c r="D1308" t="s">
        <v>16024</v>
      </c>
      <c r="E1308">
        <v>155.66999999999999</v>
      </c>
    </row>
    <row r="1309" spans="1:5">
      <c r="A1309" t="s">
        <v>16025</v>
      </c>
      <c r="B1309" t="s">
        <v>9618</v>
      </c>
      <c r="C1309">
        <v>6447</v>
      </c>
      <c r="D1309" t="s">
        <v>16026</v>
      </c>
      <c r="E1309">
        <v>538.04</v>
      </c>
    </row>
    <row r="1310" spans="1:5">
      <c r="A1310" t="s">
        <v>16027</v>
      </c>
      <c r="B1310" t="s">
        <v>9618</v>
      </c>
      <c r="C1310">
        <v>6447</v>
      </c>
      <c r="D1310" t="s">
        <v>16028</v>
      </c>
      <c r="E1310">
        <v>534.29999999999995</v>
      </c>
    </row>
    <row r="1311" spans="1:5">
      <c r="A1311" t="s">
        <v>16029</v>
      </c>
      <c r="B1311" t="s">
        <v>9618</v>
      </c>
      <c r="C1311">
        <v>6447</v>
      </c>
      <c r="D1311" t="s">
        <v>16030</v>
      </c>
      <c r="E1311">
        <v>617.4</v>
      </c>
    </row>
    <row r="1312" spans="1:5">
      <c r="A1312" t="s">
        <v>16031</v>
      </c>
      <c r="B1312" t="s">
        <v>9618</v>
      </c>
      <c r="C1312">
        <v>6447</v>
      </c>
      <c r="D1312" t="s">
        <v>16032</v>
      </c>
      <c r="E1312">
        <v>576.67999999999995</v>
      </c>
    </row>
    <row r="1313" spans="1:5">
      <c r="A1313" t="s">
        <v>16033</v>
      </c>
      <c r="B1313" t="s">
        <v>9618</v>
      </c>
      <c r="C1313">
        <v>6447</v>
      </c>
      <c r="D1313" t="s">
        <v>16034</v>
      </c>
      <c r="E1313">
        <v>255.75</v>
      </c>
    </row>
    <row r="1314" spans="1:5">
      <c r="A1314" t="s">
        <v>16035</v>
      </c>
      <c r="B1314" t="s">
        <v>9618</v>
      </c>
      <c r="C1314">
        <v>6447</v>
      </c>
      <c r="D1314" t="s">
        <v>16036</v>
      </c>
      <c r="E1314">
        <v>113.11</v>
      </c>
    </row>
    <row r="1315" spans="1:5">
      <c r="A1315" t="s">
        <v>16037</v>
      </c>
      <c r="B1315" t="s">
        <v>9618</v>
      </c>
      <c r="C1315">
        <v>6447</v>
      </c>
      <c r="D1315" t="s">
        <v>16038</v>
      </c>
      <c r="E1315">
        <v>191.93</v>
      </c>
    </row>
    <row r="1316" spans="1:5">
      <c r="A1316" t="s">
        <v>16039</v>
      </c>
      <c r="B1316" t="s">
        <v>9618</v>
      </c>
      <c r="C1316">
        <v>6447</v>
      </c>
      <c r="D1316" t="s">
        <v>16040</v>
      </c>
      <c r="E1316">
        <v>147.96</v>
      </c>
    </row>
    <row r="1317" spans="1:5">
      <c r="A1317" t="s">
        <v>16041</v>
      </c>
      <c r="B1317" t="s">
        <v>9618</v>
      </c>
      <c r="C1317">
        <v>6447</v>
      </c>
      <c r="D1317" t="s">
        <v>16042</v>
      </c>
      <c r="E1317">
        <v>16.5</v>
      </c>
    </row>
    <row r="1318" spans="1:5">
      <c r="A1318" t="s">
        <v>16043</v>
      </c>
      <c r="B1318" t="s">
        <v>9618</v>
      </c>
      <c r="C1318">
        <v>6447</v>
      </c>
      <c r="D1318" t="s">
        <v>16044</v>
      </c>
      <c r="E1318">
        <v>1.39</v>
      </c>
    </row>
    <row r="1319" spans="1:5">
      <c r="A1319" t="s">
        <v>16045</v>
      </c>
      <c r="B1319" t="s">
        <v>9618</v>
      </c>
      <c r="C1319">
        <v>6447</v>
      </c>
      <c r="D1319" t="s">
        <v>16046</v>
      </c>
      <c r="E1319">
        <v>0</v>
      </c>
    </row>
    <row r="1320" spans="1:5">
      <c r="A1320" t="s">
        <v>16047</v>
      </c>
      <c r="B1320" t="s">
        <v>9618</v>
      </c>
      <c r="C1320">
        <v>6447</v>
      </c>
      <c r="D1320" t="s">
        <v>16048</v>
      </c>
      <c r="E1320">
        <v>0</v>
      </c>
    </row>
    <row r="1321" spans="1:5">
      <c r="A1321" t="s">
        <v>16049</v>
      </c>
      <c r="B1321" t="s">
        <v>9618</v>
      </c>
      <c r="C1321">
        <v>6447</v>
      </c>
      <c r="D1321" t="s">
        <v>16050</v>
      </c>
      <c r="E1321">
        <v>0</v>
      </c>
    </row>
    <row r="1322" spans="1:5">
      <c r="A1322" t="s">
        <v>16051</v>
      </c>
      <c r="B1322" t="s">
        <v>9618</v>
      </c>
      <c r="C1322">
        <v>6447</v>
      </c>
      <c r="D1322" t="s">
        <v>16052</v>
      </c>
      <c r="E1322">
        <v>0</v>
      </c>
    </row>
    <row r="1323" spans="1:5">
      <c r="A1323" t="s">
        <v>16053</v>
      </c>
      <c r="B1323" t="s">
        <v>9618</v>
      </c>
      <c r="C1323">
        <v>6447</v>
      </c>
      <c r="D1323" t="s">
        <v>16054</v>
      </c>
      <c r="E1323">
        <v>0</v>
      </c>
    </row>
    <row r="1324" spans="1:5">
      <c r="A1324" t="s">
        <v>16055</v>
      </c>
      <c r="B1324" t="s">
        <v>9618</v>
      </c>
      <c r="C1324">
        <v>6447</v>
      </c>
      <c r="D1324" t="s">
        <v>16056</v>
      </c>
      <c r="E1324">
        <v>0</v>
      </c>
    </row>
    <row r="1325" spans="1:5">
      <c r="A1325" t="s">
        <v>16057</v>
      </c>
      <c r="B1325" t="s">
        <v>9618</v>
      </c>
      <c r="C1325">
        <v>6447</v>
      </c>
      <c r="D1325" t="s">
        <v>16058</v>
      </c>
      <c r="E1325">
        <v>0</v>
      </c>
    </row>
    <row r="1326" spans="1:5">
      <c r="A1326" t="s">
        <v>16059</v>
      </c>
      <c r="B1326" t="s">
        <v>9618</v>
      </c>
      <c r="C1326">
        <v>6447</v>
      </c>
      <c r="D1326" t="s">
        <v>16060</v>
      </c>
      <c r="E1326">
        <v>0.69</v>
      </c>
    </row>
    <row r="1327" spans="1:5">
      <c r="A1327" t="s">
        <v>16061</v>
      </c>
      <c r="B1327" t="s">
        <v>9618</v>
      </c>
      <c r="C1327">
        <v>6447</v>
      </c>
      <c r="D1327" t="s">
        <v>16062</v>
      </c>
      <c r="E1327">
        <v>4.1500000000000004</v>
      </c>
    </row>
    <row r="1328" spans="1:5">
      <c r="A1328" t="s">
        <v>16063</v>
      </c>
      <c r="B1328" t="s">
        <v>9618</v>
      </c>
      <c r="C1328">
        <v>6447</v>
      </c>
      <c r="D1328" t="s">
        <v>16064</v>
      </c>
      <c r="E1328">
        <v>4.17</v>
      </c>
    </row>
    <row r="1329" spans="1:5">
      <c r="A1329" t="s">
        <v>16065</v>
      </c>
      <c r="B1329" t="s">
        <v>9618</v>
      </c>
      <c r="C1329">
        <v>6447</v>
      </c>
      <c r="D1329" t="s">
        <v>16066</v>
      </c>
      <c r="E1329">
        <v>4.22</v>
      </c>
    </row>
    <row r="1330" spans="1:5">
      <c r="A1330" t="s">
        <v>16067</v>
      </c>
      <c r="B1330" t="s">
        <v>9618</v>
      </c>
      <c r="C1330">
        <v>6447</v>
      </c>
      <c r="D1330" t="s">
        <v>16068</v>
      </c>
      <c r="E1330">
        <v>16.86</v>
      </c>
    </row>
    <row r="1331" spans="1:5">
      <c r="A1331" t="s">
        <v>16069</v>
      </c>
      <c r="B1331" t="s">
        <v>9618</v>
      </c>
      <c r="C1331">
        <v>6447</v>
      </c>
      <c r="D1331" t="s">
        <v>16070</v>
      </c>
      <c r="E1331">
        <v>8.8800000000000008</v>
      </c>
    </row>
    <row r="1332" spans="1:5">
      <c r="A1332" t="s">
        <v>16071</v>
      </c>
      <c r="B1332" t="s">
        <v>9618</v>
      </c>
      <c r="C1332">
        <v>6447</v>
      </c>
      <c r="D1332" t="s">
        <v>16072</v>
      </c>
      <c r="E1332">
        <v>16.48</v>
      </c>
    </row>
    <row r="1333" spans="1:5">
      <c r="A1333" t="s">
        <v>16073</v>
      </c>
      <c r="B1333" t="s">
        <v>9618</v>
      </c>
      <c r="C1333">
        <v>6447</v>
      </c>
      <c r="D1333" t="s">
        <v>16074</v>
      </c>
      <c r="E1333">
        <v>5.55</v>
      </c>
    </row>
    <row r="1334" spans="1:5">
      <c r="A1334" t="s">
        <v>16075</v>
      </c>
      <c r="B1334" t="s">
        <v>9618</v>
      </c>
      <c r="C1334">
        <v>6447</v>
      </c>
      <c r="D1334" t="s">
        <v>16076</v>
      </c>
      <c r="E1334">
        <v>5.05</v>
      </c>
    </row>
    <row r="1335" spans="1:5">
      <c r="A1335" t="s">
        <v>16077</v>
      </c>
      <c r="B1335" t="s">
        <v>9618</v>
      </c>
      <c r="C1335">
        <v>6447</v>
      </c>
      <c r="D1335" t="s">
        <v>16078</v>
      </c>
      <c r="E1335">
        <v>5.92</v>
      </c>
    </row>
    <row r="1336" spans="1:5">
      <c r="A1336" t="s">
        <v>16079</v>
      </c>
      <c r="B1336" t="s">
        <v>9618</v>
      </c>
      <c r="C1336">
        <v>6447</v>
      </c>
      <c r="D1336" t="s">
        <v>16080</v>
      </c>
      <c r="E1336">
        <v>4.78</v>
      </c>
    </row>
    <row r="1337" spans="1:5">
      <c r="A1337" t="s">
        <v>16081</v>
      </c>
      <c r="B1337" t="s">
        <v>9618</v>
      </c>
      <c r="C1337">
        <v>6447</v>
      </c>
      <c r="D1337" t="s">
        <v>16082</v>
      </c>
      <c r="E1337">
        <v>6.63</v>
      </c>
    </row>
    <row r="1338" spans="1:5">
      <c r="A1338" t="s">
        <v>16083</v>
      </c>
      <c r="B1338" t="s">
        <v>9618</v>
      </c>
      <c r="C1338">
        <v>6447</v>
      </c>
      <c r="D1338" t="s">
        <v>16084</v>
      </c>
      <c r="E1338">
        <v>4.83</v>
      </c>
    </row>
    <row r="1339" spans="1:5">
      <c r="A1339" t="s">
        <v>16085</v>
      </c>
      <c r="B1339" t="s">
        <v>9618</v>
      </c>
      <c r="C1339">
        <v>6447</v>
      </c>
      <c r="D1339" t="s">
        <v>16086</v>
      </c>
      <c r="E1339">
        <v>4.5199999999999996</v>
      </c>
    </row>
    <row r="1340" spans="1:5">
      <c r="A1340" t="s">
        <v>16087</v>
      </c>
      <c r="B1340" t="s">
        <v>9618</v>
      </c>
      <c r="C1340">
        <v>6447</v>
      </c>
      <c r="D1340" t="s">
        <v>16088</v>
      </c>
      <c r="E1340">
        <v>4.33</v>
      </c>
    </row>
    <row r="1341" spans="1:5">
      <c r="A1341" t="s">
        <v>16089</v>
      </c>
      <c r="B1341" t="s">
        <v>9618</v>
      </c>
      <c r="C1341">
        <v>6447</v>
      </c>
      <c r="D1341" t="s">
        <v>16090</v>
      </c>
      <c r="E1341">
        <v>4.2300000000000004</v>
      </c>
    </row>
    <row r="1342" spans="1:5">
      <c r="A1342" t="s">
        <v>16091</v>
      </c>
      <c r="B1342" t="s">
        <v>9618</v>
      </c>
      <c r="C1342">
        <v>6447</v>
      </c>
      <c r="D1342" t="s">
        <v>16092</v>
      </c>
      <c r="E1342">
        <v>1.4</v>
      </c>
    </row>
    <row r="1343" spans="1:5">
      <c r="A1343" t="s">
        <v>16093</v>
      </c>
      <c r="B1343" t="s">
        <v>9618</v>
      </c>
      <c r="C1343">
        <v>6447</v>
      </c>
      <c r="D1343" t="s">
        <v>16094</v>
      </c>
      <c r="E1343">
        <v>0</v>
      </c>
    </row>
    <row r="1344" spans="1:5">
      <c r="A1344" t="s">
        <v>16095</v>
      </c>
      <c r="B1344" t="s">
        <v>9618</v>
      </c>
      <c r="C1344">
        <v>6447</v>
      </c>
      <c r="D1344" t="s">
        <v>16096</v>
      </c>
      <c r="E1344">
        <v>0</v>
      </c>
    </row>
    <row r="1345" spans="1:5">
      <c r="A1345" t="s">
        <v>16097</v>
      </c>
      <c r="B1345" t="s">
        <v>9618</v>
      </c>
      <c r="C1345">
        <v>6447</v>
      </c>
      <c r="D1345" t="s">
        <v>16098</v>
      </c>
      <c r="E1345">
        <v>0</v>
      </c>
    </row>
    <row r="1346" spans="1:5">
      <c r="A1346" t="s">
        <v>16099</v>
      </c>
      <c r="B1346" t="s">
        <v>9618</v>
      </c>
      <c r="C1346">
        <v>6447</v>
      </c>
      <c r="D1346" t="s">
        <v>16100</v>
      </c>
      <c r="E1346">
        <v>0</v>
      </c>
    </row>
    <row r="1347" spans="1:5">
      <c r="A1347" t="s">
        <v>16101</v>
      </c>
      <c r="B1347" t="s">
        <v>9618</v>
      </c>
      <c r="C1347">
        <v>6447</v>
      </c>
      <c r="D1347" t="s">
        <v>16102</v>
      </c>
      <c r="E1347">
        <v>0</v>
      </c>
    </row>
    <row r="1348" spans="1:5">
      <c r="A1348" t="s">
        <v>16103</v>
      </c>
      <c r="B1348" t="s">
        <v>9618</v>
      </c>
      <c r="C1348">
        <v>6447</v>
      </c>
      <c r="D1348" t="s">
        <v>16104</v>
      </c>
      <c r="E1348">
        <v>0</v>
      </c>
    </row>
    <row r="1349" spans="1:5">
      <c r="A1349" t="s">
        <v>16105</v>
      </c>
      <c r="B1349" t="s">
        <v>9618</v>
      </c>
      <c r="C1349">
        <v>6447</v>
      </c>
      <c r="D1349" t="s">
        <v>16106</v>
      </c>
      <c r="E1349">
        <v>0</v>
      </c>
    </row>
    <row r="1350" spans="1:5">
      <c r="A1350" t="s">
        <v>16107</v>
      </c>
      <c r="B1350" t="s">
        <v>9618</v>
      </c>
      <c r="C1350">
        <v>6447</v>
      </c>
      <c r="D1350" t="s">
        <v>16108</v>
      </c>
      <c r="E1350">
        <v>0.69</v>
      </c>
    </row>
    <row r="1351" spans="1:5">
      <c r="A1351" t="s">
        <v>16109</v>
      </c>
      <c r="B1351" t="s">
        <v>9618</v>
      </c>
      <c r="C1351">
        <v>6447</v>
      </c>
      <c r="D1351" t="s">
        <v>16110</v>
      </c>
      <c r="E1351">
        <v>6.4</v>
      </c>
    </row>
    <row r="1352" spans="1:5">
      <c r="A1352" t="s">
        <v>16111</v>
      </c>
      <c r="B1352" t="s">
        <v>9618</v>
      </c>
      <c r="C1352">
        <v>6447</v>
      </c>
      <c r="D1352" t="s">
        <v>16112</v>
      </c>
      <c r="E1352">
        <v>306.42</v>
      </c>
    </row>
    <row r="1353" spans="1:5">
      <c r="A1353" t="s">
        <v>16113</v>
      </c>
      <c r="B1353" t="s">
        <v>9618</v>
      </c>
      <c r="C1353">
        <v>6447</v>
      </c>
      <c r="D1353" t="s">
        <v>16114</v>
      </c>
      <c r="E1353">
        <v>312.39999999999998</v>
      </c>
    </row>
    <row r="1354" spans="1:5">
      <c r="A1354" t="s">
        <v>16115</v>
      </c>
      <c r="B1354" t="s">
        <v>9618</v>
      </c>
      <c r="C1354">
        <v>6447</v>
      </c>
      <c r="D1354" t="s">
        <v>16116</v>
      </c>
      <c r="E1354">
        <v>272.5</v>
      </c>
    </row>
    <row r="1355" spans="1:5">
      <c r="A1355" t="s">
        <v>16117</v>
      </c>
      <c r="B1355" t="s">
        <v>9618</v>
      </c>
      <c r="C1355">
        <v>6447</v>
      </c>
      <c r="D1355" t="s">
        <v>16118</v>
      </c>
      <c r="E1355">
        <v>348.17</v>
      </c>
    </row>
    <row r="1356" spans="1:5">
      <c r="A1356" t="s">
        <v>16119</v>
      </c>
      <c r="B1356" t="s">
        <v>9618</v>
      </c>
      <c r="C1356">
        <v>6447</v>
      </c>
      <c r="D1356" t="s">
        <v>16120</v>
      </c>
      <c r="E1356">
        <v>532.91</v>
      </c>
    </row>
    <row r="1357" spans="1:5">
      <c r="A1357" t="s">
        <v>16121</v>
      </c>
      <c r="B1357" t="s">
        <v>9618</v>
      </c>
      <c r="C1357">
        <v>6447</v>
      </c>
      <c r="D1357" t="s">
        <v>16122</v>
      </c>
      <c r="E1357">
        <v>479.73</v>
      </c>
    </row>
    <row r="1358" spans="1:5">
      <c r="A1358" t="s">
        <v>16123</v>
      </c>
      <c r="B1358" t="s">
        <v>9618</v>
      </c>
      <c r="C1358">
        <v>6447</v>
      </c>
      <c r="D1358" t="s">
        <v>16124</v>
      </c>
      <c r="E1358">
        <v>243.92</v>
      </c>
    </row>
    <row r="1359" spans="1:5">
      <c r="A1359" t="s">
        <v>16125</v>
      </c>
      <c r="B1359" t="s">
        <v>9618</v>
      </c>
      <c r="C1359">
        <v>6447</v>
      </c>
      <c r="D1359" t="s">
        <v>16126</v>
      </c>
      <c r="E1359">
        <v>254.11</v>
      </c>
    </row>
    <row r="1360" spans="1:5">
      <c r="A1360" t="s">
        <v>16127</v>
      </c>
      <c r="B1360" t="s">
        <v>9618</v>
      </c>
      <c r="C1360">
        <v>6447</v>
      </c>
      <c r="D1360" t="s">
        <v>16128</v>
      </c>
      <c r="E1360">
        <v>462.9</v>
      </c>
    </row>
    <row r="1361" spans="1:5">
      <c r="A1361" t="s">
        <v>16129</v>
      </c>
      <c r="B1361" t="s">
        <v>9618</v>
      </c>
      <c r="C1361">
        <v>6447</v>
      </c>
      <c r="D1361" t="s">
        <v>16130</v>
      </c>
      <c r="E1361">
        <v>437.28</v>
      </c>
    </row>
    <row r="1362" spans="1:5">
      <c r="A1362" t="s">
        <v>16131</v>
      </c>
      <c r="B1362" t="s">
        <v>9618</v>
      </c>
      <c r="C1362">
        <v>6447</v>
      </c>
      <c r="D1362" t="s">
        <v>16132</v>
      </c>
      <c r="E1362">
        <v>403.89</v>
      </c>
    </row>
    <row r="1363" spans="1:5">
      <c r="A1363" t="s">
        <v>16133</v>
      </c>
      <c r="B1363" t="s">
        <v>9618</v>
      </c>
      <c r="C1363">
        <v>6447</v>
      </c>
      <c r="D1363" t="s">
        <v>16134</v>
      </c>
      <c r="E1363">
        <v>364.73</v>
      </c>
    </row>
    <row r="1364" spans="1:5">
      <c r="A1364" t="s">
        <v>16135</v>
      </c>
      <c r="B1364" t="s">
        <v>9618</v>
      </c>
      <c r="C1364">
        <v>6447</v>
      </c>
      <c r="D1364" t="s">
        <v>16136</v>
      </c>
      <c r="E1364">
        <v>396.85</v>
      </c>
    </row>
    <row r="1365" spans="1:5">
      <c r="A1365" t="s">
        <v>16137</v>
      </c>
      <c r="B1365" t="s">
        <v>9618</v>
      </c>
      <c r="C1365">
        <v>6447</v>
      </c>
      <c r="D1365" t="s">
        <v>16138</v>
      </c>
      <c r="E1365">
        <v>59.24</v>
      </c>
    </row>
    <row r="1366" spans="1:5">
      <c r="A1366" t="s">
        <v>16139</v>
      </c>
      <c r="B1366" t="s">
        <v>9618</v>
      </c>
      <c r="C1366">
        <v>6447</v>
      </c>
      <c r="D1366" t="s">
        <v>16140</v>
      </c>
      <c r="E1366">
        <v>1.38</v>
      </c>
    </row>
    <row r="1367" spans="1:5">
      <c r="A1367" t="s">
        <v>16141</v>
      </c>
      <c r="B1367" t="s">
        <v>9618</v>
      </c>
      <c r="C1367">
        <v>6447</v>
      </c>
      <c r="D1367" t="s">
        <v>16142</v>
      </c>
      <c r="E1367">
        <v>0</v>
      </c>
    </row>
    <row r="1368" spans="1:5">
      <c r="A1368" t="s">
        <v>16143</v>
      </c>
      <c r="B1368" t="s">
        <v>9618</v>
      </c>
      <c r="C1368">
        <v>6447</v>
      </c>
      <c r="D1368" t="s">
        <v>16144</v>
      </c>
      <c r="E1368">
        <v>0</v>
      </c>
    </row>
    <row r="1369" spans="1:5">
      <c r="A1369" t="s">
        <v>16145</v>
      </c>
      <c r="B1369" t="s">
        <v>9618</v>
      </c>
      <c r="C1369">
        <v>6447</v>
      </c>
      <c r="D1369" t="s">
        <v>16146</v>
      </c>
      <c r="E1369">
        <v>0</v>
      </c>
    </row>
    <row r="1370" spans="1:5">
      <c r="A1370" t="s">
        <v>16147</v>
      </c>
      <c r="B1370" t="s">
        <v>9618</v>
      </c>
      <c r="C1370">
        <v>6447</v>
      </c>
      <c r="D1370" t="s">
        <v>16148</v>
      </c>
      <c r="E1370">
        <v>0</v>
      </c>
    </row>
    <row r="1371" spans="1:5">
      <c r="A1371" t="s">
        <v>16149</v>
      </c>
      <c r="B1371" t="s">
        <v>9618</v>
      </c>
      <c r="C1371">
        <v>6447</v>
      </c>
      <c r="D1371" t="s">
        <v>16150</v>
      </c>
      <c r="E1371">
        <v>0</v>
      </c>
    </row>
    <row r="1372" spans="1:5">
      <c r="A1372" t="s">
        <v>16151</v>
      </c>
      <c r="B1372" t="s">
        <v>9618</v>
      </c>
      <c r="C1372">
        <v>6447</v>
      </c>
      <c r="D1372" t="s">
        <v>16152</v>
      </c>
      <c r="E1372">
        <v>0</v>
      </c>
    </row>
    <row r="1373" spans="1:5">
      <c r="A1373" t="s">
        <v>16153</v>
      </c>
      <c r="B1373" t="s">
        <v>9618</v>
      </c>
      <c r="C1373">
        <v>6447</v>
      </c>
      <c r="D1373" t="s">
        <v>16154</v>
      </c>
      <c r="E1373">
        <v>0</v>
      </c>
    </row>
    <row r="1374" spans="1:5">
      <c r="A1374" t="s">
        <v>16155</v>
      </c>
      <c r="B1374" t="s">
        <v>9618</v>
      </c>
      <c r="C1374">
        <v>6447</v>
      </c>
      <c r="D1374" t="s">
        <v>16156</v>
      </c>
      <c r="E1374">
        <v>0.67</v>
      </c>
    </row>
    <row r="1375" spans="1:5">
      <c r="A1375" t="s">
        <v>16157</v>
      </c>
      <c r="B1375" t="s">
        <v>9618</v>
      </c>
      <c r="C1375">
        <v>6447</v>
      </c>
      <c r="D1375" t="s">
        <v>16158</v>
      </c>
      <c r="E1375">
        <v>4.84</v>
      </c>
    </row>
    <row r="1376" spans="1:5">
      <c r="A1376" t="s">
        <v>16159</v>
      </c>
      <c r="B1376" t="s">
        <v>9618</v>
      </c>
      <c r="C1376">
        <v>6447</v>
      </c>
      <c r="D1376" t="s">
        <v>16160</v>
      </c>
      <c r="E1376">
        <v>54.26</v>
      </c>
    </row>
    <row r="1377" spans="1:5">
      <c r="A1377" t="s">
        <v>16161</v>
      </c>
      <c r="B1377" t="s">
        <v>9618</v>
      </c>
      <c r="C1377">
        <v>6447</v>
      </c>
      <c r="D1377" t="s">
        <v>16162</v>
      </c>
      <c r="E1377">
        <v>55.12</v>
      </c>
    </row>
    <row r="1378" spans="1:5">
      <c r="A1378" t="s">
        <v>16163</v>
      </c>
      <c r="B1378" t="s">
        <v>9618</v>
      </c>
      <c r="C1378">
        <v>6447</v>
      </c>
      <c r="D1378" t="s">
        <v>16164</v>
      </c>
      <c r="E1378">
        <v>252.25</v>
      </c>
    </row>
    <row r="1379" spans="1:5">
      <c r="A1379" t="s">
        <v>16165</v>
      </c>
      <c r="B1379" t="s">
        <v>9618</v>
      </c>
      <c r="C1379">
        <v>6447</v>
      </c>
      <c r="D1379" t="s">
        <v>16166</v>
      </c>
      <c r="E1379">
        <v>264.39999999999998</v>
      </c>
    </row>
    <row r="1380" spans="1:5">
      <c r="A1380" t="s">
        <v>16167</v>
      </c>
      <c r="B1380" t="s">
        <v>9618</v>
      </c>
      <c r="C1380">
        <v>6447</v>
      </c>
      <c r="D1380" t="s">
        <v>16168</v>
      </c>
      <c r="E1380">
        <v>394.56</v>
      </c>
    </row>
    <row r="1381" spans="1:5">
      <c r="A1381" t="s">
        <v>16169</v>
      </c>
      <c r="B1381" t="s">
        <v>9618</v>
      </c>
      <c r="C1381">
        <v>6447</v>
      </c>
      <c r="D1381" t="s">
        <v>16170</v>
      </c>
      <c r="E1381">
        <v>216.07</v>
      </c>
    </row>
    <row r="1382" spans="1:5">
      <c r="A1382" t="s">
        <v>16171</v>
      </c>
      <c r="B1382" t="s">
        <v>9618</v>
      </c>
      <c r="C1382">
        <v>6447</v>
      </c>
      <c r="D1382" t="s">
        <v>16172</v>
      </c>
      <c r="E1382">
        <v>520.20000000000005</v>
      </c>
    </row>
    <row r="1383" spans="1:5">
      <c r="A1383" t="s">
        <v>16173</v>
      </c>
      <c r="B1383" t="s">
        <v>9618</v>
      </c>
      <c r="C1383">
        <v>6447</v>
      </c>
      <c r="D1383" t="s">
        <v>16174</v>
      </c>
      <c r="E1383">
        <v>403.46</v>
      </c>
    </row>
    <row r="1384" spans="1:5">
      <c r="A1384" t="s">
        <v>16175</v>
      </c>
      <c r="B1384" t="s">
        <v>9618</v>
      </c>
      <c r="C1384">
        <v>6447</v>
      </c>
      <c r="D1384" t="s">
        <v>16176</v>
      </c>
      <c r="E1384">
        <v>478.58</v>
      </c>
    </row>
    <row r="1385" spans="1:5">
      <c r="A1385" t="s">
        <v>16177</v>
      </c>
      <c r="B1385" t="s">
        <v>9618</v>
      </c>
      <c r="C1385">
        <v>6447</v>
      </c>
      <c r="D1385" t="s">
        <v>16178</v>
      </c>
      <c r="E1385">
        <v>389.4</v>
      </c>
    </row>
    <row r="1386" spans="1:5">
      <c r="A1386" t="s">
        <v>16179</v>
      </c>
      <c r="B1386" t="s">
        <v>9618</v>
      </c>
      <c r="C1386">
        <v>6447</v>
      </c>
      <c r="D1386" t="s">
        <v>16180</v>
      </c>
      <c r="E1386">
        <v>393.71</v>
      </c>
    </row>
    <row r="1387" spans="1:5">
      <c r="A1387" t="s">
        <v>16181</v>
      </c>
      <c r="B1387" t="s">
        <v>9618</v>
      </c>
      <c r="C1387">
        <v>6447</v>
      </c>
      <c r="D1387" t="s">
        <v>16182</v>
      </c>
      <c r="E1387">
        <v>168.43</v>
      </c>
    </row>
    <row r="1388" spans="1:5">
      <c r="A1388" t="s">
        <v>16183</v>
      </c>
      <c r="B1388" t="s">
        <v>9618</v>
      </c>
      <c r="C1388">
        <v>6447</v>
      </c>
      <c r="D1388" t="s">
        <v>16184</v>
      </c>
      <c r="E1388">
        <v>283.82</v>
      </c>
    </row>
    <row r="1389" spans="1:5">
      <c r="A1389" t="s">
        <v>16185</v>
      </c>
      <c r="B1389" t="s">
        <v>9618</v>
      </c>
      <c r="C1389">
        <v>6447</v>
      </c>
      <c r="D1389" t="s">
        <v>16186</v>
      </c>
      <c r="E1389">
        <v>88.27</v>
      </c>
    </row>
    <row r="1390" spans="1:5">
      <c r="A1390" t="s">
        <v>16187</v>
      </c>
      <c r="B1390" t="s">
        <v>9618</v>
      </c>
      <c r="C1390">
        <v>6447</v>
      </c>
      <c r="D1390" t="s">
        <v>16188</v>
      </c>
      <c r="E1390">
        <v>2.0299999999999998</v>
      </c>
    </row>
    <row r="1391" spans="1:5">
      <c r="A1391" t="s">
        <v>16189</v>
      </c>
      <c r="B1391" t="s">
        <v>9618</v>
      </c>
      <c r="C1391">
        <v>6447</v>
      </c>
      <c r="D1391" t="s">
        <v>16190</v>
      </c>
      <c r="E1391">
        <v>0</v>
      </c>
    </row>
    <row r="1392" spans="1:5">
      <c r="A1392" t="s">
        <v>16191</v>
      </c>
      <c r="B1392" t="s">
        <v>9618</v>
      </c>
      <c r="C1392">
        <v>6447</v>
      </c>
      <c r="D1392" t="s">
        <v>16192</v>
      </c>
      <c r="E1392">
        <v>0</v>
      </c>
    </row>
    <row r="1393" spans="1:5">
      <c r="A1393" t="s">
        <v>16193</v>
      </c>
      <c r="B1393" t="s">
        <v>9618</v>
      </c>
      <c r="C1393">
        <v>6447</v>
      </c>
      <c r="D1393" t="s">
        <v>16194</v>
      </c>
      <c r="E1393">
        <v>0</v>
      </c>
    </row>
    <row r="1394" spans="1:5">
      <c r="A1394" t="s">
        <v>16195</v>
      </c>
      <c r="B1394" t="s">
        <v>9618</v>
      </c>
      <c r="C1394">
        <v>6447</v>
      </c>
      <c r="D1394" t="s">
        <v>16196</v>
      </c>
      <c r="E1394">
        <v>0</v>
      </c>
    </row>
    <row r="1395" spans="1:5">
      <c r="A1395" t="s">
        <v>16197</v>
      </c>
      <c r="B1395" t="s">
        <v>9618</v>
      </c>
      <c r="C1395">
        <v>6447</v>
      </c>
      <c r="D1395" t="s">
        <v>16198</v>
      </c>
      <c r="E1395">
        <v>0</v>
      </c>
    </row>
    <row r="1396" spans="1:5">
      <c r="A1396" t="s">
        <v>16199</v>
      </c>
      <c r="B1396" t="s">
        <v>9618</v>
      </c>
      <c r="C1396">
        <v>6447</v>
      </c>
      <c r="D1396" t="s">
        <v>16200</v>
      </c>
      <c r="E1396">
        <v>0</v>
      </c>
    </row>
    <row r="1397" spans="1:5">
      <c r="A1397" t="s">
        <v>16201</v>
      </c>
      <c r="B1397" t="s">
        <v>9618</v>
      </c>
      <c r="C1397">
        <v>6447</v>
      </c>
      <c r="D1397" t="s">
        <v>16202</v>
      </c>
      <c r="E1397">
        <v>0</v>
      </c>
    </row>
    <row r="1398" spans="1:5">
      <c r="A1398" t="s">
        <v>16203</v>
      </c>
      <c r="B1398" t="s">
        <v>9618</v>
      </c>
      <c r="C1398">
        <v>6447</v>
      </c>
      <c r="D1398" t="s">
        <v>16204</v>
      </c>
      <c r="E1398">
        <v>0.67</v>
      </c>
    </row>
    <row r="1399" spans="1:5">
      <c r="A1399" t="s">
        <v>16205</v>
      </c>
      <c r="B1399" t="s">
        <v>9618</v>
      </c>
      <c r="C1399">
        <v>6447</v>
      </c>
      <c r="D1399" t="s">
        <v>16206</v>
      </c>
      <c r="E1399">
        <v>9.7100000000000009</v>
      </c>
    </row>
    <row r="1400" spans="1:5">
      <c r="A1400" t="s">
        <v>16207</v>
      </c>
      <c r="B1400" t="s">
        <v>9618</v>
      </c>
      <c r="C1400">
        <v>6447</v>
      </c>
      <c r="D1400" t="s">
        <v>16208</v>
      </c>
      <c r="E1400">
        <v>45.97</v>
      </c>
    </row>
    <row r="1401" spans="1:5">
      <c r="A1401" t="s">
        <v>16209</v>
      </c>
      <c r="B1401" t="s">
        <v>9618</v>
      </c>
      <c r="C1401">
        <v>6447</v>
      </c>
      <c r="D1401" t="s">
        <v>16210</v>
      </c>
      <c r="E1401">
        <v>74.05</v>
      </c>
    </row>
    <row r="1402" spans="1:5">
      <c r="A1402" t="s">
        <v>16211</v>
      </c>
      <c r="B1402" t="s">
        <v>9618</v>
      </c>
      <c r="C1402">
        <v>6447</v>
      </c>
      <c r="D1402" t="s">
        <v>16212</v>
      </c>
      <c r="E1402">
        <v>341.56</v>
      </c>
    </row>
    <row r="1403" spans="1:5">
      <c r="A1403" t="s">
        <v>16213</v>
      </c>
      <c r="B1403" t="s">
        <v>9618</v>
      </c>
      <c r="C1403">
        <v>6447</v>
      </c>
      <c r="D1403" t="s">
        <v>16214</v>
      </c>
      <c r="E1403">
        <v>587.09</v>
      </c>
    </row>
    <row r="1404" spans="1:5">
      <c r="A1404" t="s">
        <v>16215</v>
      </c>
      <c r="B1404" t="s">
        <v>9618</v>
      </c>
      <c r="C1404">
        <v>6447</v>
      </c>
      <c r="D1404" t="s">
        <v>16216</v>
      </c>
      <c r="E1404">
        <v>677.9</v>
      </c>
    </row>
    <row r="1405" spans="1:5">
      <c r="A1405" t="s">
        <v>16217</v>
      </c>
      <c r="B1405" t="s">
        <v>9618</v>
      </c>
      <c r="C1405">
        <v>6447</v>
      </c>
      <c r="D1405" t="s">
        <v>16218</v>
      </c>
      <c r="E1405">
        <v>412.4</v>
      </c>
    </row>
    <row r="1406" spans="1:5">
      <c r="A1406" t="s">
        <v>16219</v>
      </c>
      <c r="B1406" t="s">
        <v>9618</v>
      </c>
      <c r="C1406">
        <v>6447</v>
      </c>
      <c r="D1406" t="s">
        <v>16220</v>
      </c>
      <c r="E1406">
        <v>304.3</v>
      </c>
    </row>
    <row r="1407" spans="1:5">
      <c r="A1407" t="s">
        <v>16221</v>
      </c>
      <c r="B1407" t="s">
        <v>9618</v>
      </c>
      <c r="C1407">
        <v>6447</v>
      </c>
      <c r="D1407" t="s">
        <v>16222</v>
      </c>
      <c r="E1407">
        <v>485.23</v>
      </c>
    </row>
    <row r="1408" spans="1:5">
      <c r="A1408" t="s">
        <v>16223</v>
      </c>
      <c r="B1408" t="s">
        <v>9618</v>
      </c>
      <c r="C1408">
        <v>6447</v>
      </c>
      <c r="D1408" t="s">
        <v>16224</v>
      </c>
      <c r="E1408">
        <v>534.53</v>
      </c>
    </row>
    <row r="1409" spans="1:5">
      <c r="A1409" t="s">
        <v>16225</v>
      </c>
      <c r="B1409" t="s">
        <v>9618</v>
      </c>
      <c r="C1409">
        <v>6447</v>
      </c>
      <c r="D1409" t="s">
        <v>16226</v>
      </c>
      <c r="E1409">
        <v>550.91</v>
      </c>
    </row>
    <row r="1410" spans="1:5">
      <c r="A1410" t="s">
        <v>16227</v>
      </c>
      <c r="B1410" t="s">
        <v>9618</v>
      </c>
      <c r="C1410">
        <v>6447</v>
      </c>
      <c r="D1410" t="s">
        <v>16228</v>
      </c>
      <c r="E1410">
        <v>291.94</v>
      </c>
    </row>
    <row r="1411" spans="1:5">
      <c r="A1411" t="s">
        <v>16229</v>
      </c>
      <c r="B1411" t="s">
        <v>9618</v>
      </c>
      <c r="C1411">
        <v>6447</v>
      </c>
      <c r="D1411" t="s">
        <v>16230</v>
      </c>
      <c r="E1411">
        <v>464.39</v>
      </c>
    </row>
    <row r="1412" spans="1:5">
      <c r="A1412" t="s">
        <v>16231</v>
      </c>
      <c r="B1412" t="s">
        <v>9618</v>
      </c>
      <c r="C1412">
        <v>6447</v>
      </c>
      <c r="D1412" t="s">
        <v>16232</v>
      </c>
      <c r="E1412">
        <v>174.21</v>
      </c>
    </row>
    <row r="1413" spans="1:5">
      <c r="A1413" t="s">
        <v>16233</v>
      </c>
      <c r="B1413" t="s">
        <v>9618</v>
      </c>
      <c r="C1413">
        <v>6447</v>
      </c>
      <c r="D1413" t="s">
        <v>16234</v>
      </c>
      <c r="E1413">
        <v>7.62</v>
      </c>
    </row>
    <row r="1414" spans="1:5">
      <c r="A1414" t="s">
        <v>16235</v>
      </c>
      <c r="B1414" t="s">
        <v>9618</v>
      </c>
      <c r="C1414">
        <v>6447</v>
      </c>
      <c r="D1414" t="s">
        <v>16236</v>
      </c>
      <c r="E1414">
        <v>2.02</v>
      </c>
    </row>
    <row r="1415" spans="1:5">
      <c r="A1415" t="s">
        <v>16237</v>
      </c>
      <c r="B1415" t="s">
        <v>9618</v>
      </c>
      <c r="C1415">
        <v>6447</v>
      </c>
      <c r="D1415" t="s">
        <v>16238</v>
      </c>
      <c r="E1415">
        <v>0</v>
      </c>
    </row>
    <row r="1416" spans="1:5">
      <c r="A1416" t="s">
        <v>16239</v>
      </c>
      <c r="B1416" t="s">
        <v>9618</v>
      </c>
      <c r="C1416">
        <v>6447</v>
      </c>
      <c r="D1416" t="s">
        <v>16240</v>
      </c>
      <c r="E1416">
        <v>0</v>
      </c>
    </row>
    <row r="1417" spans="1:5">
      <c r="A1417" t="s">
        <v>16241</v>
      </c>
      <c r="B1417" t="s">
        <v>9618</v>
      </c>
      <c r="C1417">
        <v>6447</v>
      </c>
      <c r="D1417" t="s">
        <v>16242</v>
      </c>
      <c r="E1417">
        <v>0</v>
      </c>
    </row>
    <row r="1418" spans="1:5">
      <c r="A1418" t="s">
        <v>16243</v>
      </c>
      <c r="B1418" t="s">
        <v>9618</v>
      </c>
      <c r="C1418">
        <v>6447</v>
      </c>
      <c r="D1418" t="s">
        <v>16244</v>
      </c>
      <c r="E1418">
        <v>0</v>
      </c>
    </row>
    <row r="1419" spans="1:5">
      <c r="A1419" t="s">
        <v>16245</v>
      </c>
      <c r="B1419" t="s">
        <v>9618</v>
      </c>
      <c r="C1419">
        <v>6447</v>
      </c>
      <c r="D1419" t="s">
        <v>16246</v>
      </c>
      <c r="E1419">
        <v>0</v>
      </c>
    </row>
    <row r="1420" spans="1:5">
      <c r="A1420" t="s">
        <v>16247</v>
      </c>
      <c r="B1420" t="s">
        <v>9618</v>
      </c>
      <c r="C1420">
        <v>6447</v>
      </c>
      <c r="D1420" t="s">
        <v>16248</v>
      </c>
      <c r="E1420">
        <v>0</v>
      </c>
    </row>
    <row r="1421" spans="1:5">
      <c r="A1421" t="s">
        <v>16249</v>
      </c>
      <c r="B1421" t="s">
        <v>9618</v>
      </c>
      <c r="C1421">
        <v>6447</v>
      </c>
      <c r="D1421" t="s">
        <v>16250</v>
      </c>
      <c r="E1421">
        <v>0</v>
      </c>
    </row>
    <row r="1422" spans="1:5">
      <c r="A1422" t="s">
        <v>16251</v>
      </c>
      <c r="B1422" t="s">
        <v>9618</v>
      </c>
      <c r="C1422">
        <v>6447</v>
      </c>
      <c r="D1422" t="s">
        <v>16252</v>
      </c>
      <c r="E1422">
        <v>0.67</v>
      </c>
    </row>
    <row r="1423" spans="1:5">
      <c r="A1423" t="s">
        <v>16253</v>
      </c>
      <c r="B1423" t="s">
        <v>9618</v>
      </c>
      <c r="C1423">
        <v>6447</v>
      </c>
      <c r="D1423" t="s">
        <v>16254</v>
      </c>
      <c r="E1423">
        <v>6.61</v>
      </c>
    </row>
    <row r="1424" spans="1:5">
      <c r="A1424" t="s">
        <v>16255</v>
      </c>
      <c r="B1424" t="s">
        <v>9618</v>
      </c>
      <c r="C1424">
        <v>6447</v>
      </c>
      <c r="D1424" t="s">
        <v>16256</v>
      </c>
      <c r="E1424">
        <v>309.41000000000003</v>
      </c>
    </row>
    <row r="1425" spans="1:5">
      <c r="A1425" t="s">
        <v>16257</v>
      </c>
      <c r="B1425" t="s">
        <v>9618</v>
      </c>
      <c r="C1425">
        <v>6447</v>
      </c>
      <c r="D1425" t="s">
        <v>16258</v>
      </c>
      <c r="E1425">
        <v>578.70000000000005</v>
      </c>
    </row>
    <row r="1426" spans="1:5">
      <c r="A1426" t="s">
        <v>16259</v>
      </c>
      <c r="B1426" t="s">
        <v>9618</v>
      </c>
      <c r="C1426">
        <v>6447</v>
      </c>
      <c r="D1426" t="s">
        <v>16260</v>
      </c>
      <c r="E1426">
        <v>689.63</v>
      </c>
    </row>
    <row r="1427" spans="1:5">
      <c r="A1427" t="s">
        <v>16261</v>
      </c>
      <c r="B1427" t="s">
        <v>9618</v>
      </c>
      <c r="C1427">
        <v>6447</v>
      </c>
      <c r="D1427" t="s">
        <v>16262</v>
      </c>
      <c r="E1427">
        <v>653.54</v>
      </c>
    </row>
    <row r="1428" spans="1:5">
      <c r="A1428" t="s">
        <v>16263</v>
      </c>
      <c r="B1428" t="s">
        <v>9618</v>
      </c>
      <c r="C1428">
        <v>6447</v>
      </c>
      <c r="D1428" t="s">
        <v>16264</v>
      </c>
      <c r="E1428">
        <v>748.6</v>
      </c>
    </row>
    <row r="1429" spans="1:5">
      <c r="A1429" t="s">
        <v>16265</v>
      </c>
      <c r="B1429" t="s">
        <v>9618</v>
      </c>
      <c r="C1429">
        <v>6447</v>
      </c>
      <c r="D1429" t="s">
        <v>16266</v>
      </c>
      <c r="E1429">
        <v>533.35</v>
      </c>
    </row>
    <row r="1430" spans="1:5">
      <c r="A1430" t="s">
        <v>16267</v>
      </c>
      <c r="B1430" t="s">
        <v>9618</v>
      </c>
      <c r="C1430">
        <v>6447</v>
      </c>
      <c r="D1430" t="s">
        <v>16268</v>
      </c>
      <c r="E1430">
        <v>596.94000000000005</v>
      </c>
    </row>
    <row r="1431" spans="1:5">
      <c r="A1431" t="s">
        <v>16269</v>
      </c>
      <c r="B1431" t="s">
        <v>9618</v>
      </c>
      <c r="C1431">
        <v>6447</v>
      </c>
      <c r="D1431" t="s">
        <v>16270</v>
      </c>
      <c r="E1431">
        <v>636.63</v>
      </c>
    </row>
    <row r="1432" spans="1:5">
      <c r="A1432" t="s">
        <v>16271</v>
      </c>
      <c r="B1432" t="s">
        <v>9618</v>
      </c>
      <c r="C1432">
        <v>6447</v>
      </c>
      <c r="D1432" t="s">
        <v>16272</v>
      </c>
      <c r="E1432">
        <v>601.99</v>
      </c>
    </row>
    <row r="1433" spans="1:5">
      <c r="A1433" t="s">
        <v>16273</v>
      </c>
      <c r="B1433" t="s">
        <v>9618</v>
      </c>
      <c r="C1433">
        <v>6447</v>
      </c>
      <c r="D1433" t="s">
        <v>16274</v>
      </c>
      <c r="E1433">
        <v>588</v>
      </c>
    </row>
    <row r="1434" spans="1:5">
      <c r="A1434" t="s">
        <v>16275</v>
      </c>
      <c r="B1434" t="s">
        <v>9618</v>
      </c>
      <c r="C1434">
        <v>6447</v>
      </c>
      <c r="D1434" t="s">
        <v>16276</v>
      </c>
      <c r="E1434">
        <v>621.9</v>
      </c>
    </row>
    <row r="1435" spans="1:5">
      <c r="A1435" t="s">
        <v>16277</v>
      </c>
      <c r="B1435" t="s">
        <v>9618</v>
      </c>
      <c r="C1435">
        <v>6447</v>
      </c>
      <c r="D1435" t="s">
        <v>16278</v>
      </c>
      <c r="E1435">
        <v>556.32000000000005</v>
      </c>
    </row>
    <row r="1436" spans="1:5">
      <c r="A1436" t="s">
        <v>16279</v>
      </c>
      <c r="B1436" t="s">
        <v>9618</v>
      </c>
      <c r="C1436">
        <v>6447</v>
      </c>
      <c r="D1436" t="s">
        <v>16280</v>
      </c>
      <c r="E1436">
        <v>381.98</v>
      </c>
    </row>
    <row r="1437" spans="1:5">
      <c r="A1437" t="s">
        <v>16281</v>
      </c>
      <c r="B1437" t="s">
        <v>9618</v>
      </c>
      <c r="C1437">
        <v>6447</v>
      </c>
      <c r="D1437" t="s">
        <v>16282</v>
      </c>
      <c r="E1437">
        <v>63.53</v>
      </c>
    </row>
    <row r="1438" spans="1:5">
      <c r="A1438" t="s">
        <v>16283</v>
      </c>
      <c r="B1438" t="s">
        <v>9618</v>
      </c>
      <c r="C1438">
        <v>6447</v>
      </c>
      <c r="D1438" t="s">
        <v>16284</v>
      </c>
      <c r="E1438">
        <v>2.0299999999999998</v>
      </c>
    </row>
    <row r="1439" spans="1:5">
      <c r="A1439" t="s">
        <v>16285</v>
      </c>
      <c r="B1439" t="s">
        <v>9618</v>
      </c>
      <c r="C1439">
        <v>6447</v>
      </c>
      <c r="D1439" t="s">
        <v>16286</v>
      </c>
      <c r="E1439">
        <v>0</v>
      </c>
    </row>
    <row r="1440" spans="1:5">
      <c r="A1440" t="s">
        <v>16287</v>
      </c>
      <c r="B1440" t="s">
        <v>9618</v>
      </c>
      <c r="C1440">
        <v>6447</v>
      </c>
      <c r="D1440" t="s">
        <v>16288</v>
      </c>
      <c r="E1440">
        <v>0</v>
      </c>
    </row>
    <row r="1441" spans="1:5">
      <c r="A1441" t="s">
        <v>16289</v>
      </c>
      <c r="B1441" t="s">
        <v>9618</v>
      </c>
      <c r="C1441">
        <v>6447</v>
      </c>
      <c r="D1441" t="s">
        <v>16290</v>
      </c>
      <c r="E1441">
        <v>0</v>
      </c>
    </row>
    <row r="1442" spans="1:5">
      <c r="A1442" t="s">
        <v>16291</v>
      </c>
      <c r="B1442" t="s">
        <v>9618</v>
      </c>
      <c r="C1442">
        <v>6447</v>
      </c>
      <c r="D1442" t="s">
        <v>16292</v>
      </c>
      <c r="E1442">
        <v>0</v>
      </c>
    </row>
    <row r="1443" spans="1:5">
      <c r="A1443" t="s">
        <v>16293</v>
      </c>
      <c r="B1443" t="s">
        <v>9618</v>
      </c>
      <c r="C1443">
        <v>6447</v>
      </c>
      <c r="D1443" t="s">
        <v>16294</v>
      </c>
      <c r="E1443">
        <v>0</v>
      </c>
    </row>
    <row r="1444" spans="1:5">
      <c r="A1444" t="s">
        <v>16295</v>
      </c>
      <c r="B1444" t="s">
        <v>9618</v>
      </c>
      <c r="C1444">
        <v>6447</v>
      </c>
      <c r="D1444" t="s">
        <v>16296</v>
      </c>
      <c r="E1444">
        <v>0</v>
      </c>
    </row>
    <row r="1445" spans="1:5">
      <c r="A1445" t="s">
        <v>16297</v>
      </c>
      <c r="B1445" t="s">
        <v>9618</v>
      </c>
      <c r="C1445">
        <v>6447</v>
      </c>
      <c r="D1445" t="s">
        <v>16298</v>
      </c>
      <c r="E1445">
        <v>0</v>
      </c>
    </row>
    <row r="1446" spans="1:5">
      <c r="A1446" t="s">
        <v>16299</v>
      </c>
      <c r="B1446" t="s">
        <v>9618</v>
      </c>
      <c r="C1446">
        <v>6447</v>
      </c>
      <c r="D1446" t="s">
        <v>16300</v>
      </c>
      <c r="E1446">
        <v>0.67</v>
      </c>
    </row>
    <row r="1447" spans="1:5">
      <c r="A1447" t="s">
        <v>16301</v>
      </c>
      <c r="B1447" t="s">
        <v>9618</v>
      </c>
      <c r="C1447">
        <v>6447</v>
      </c>
      <c r="D1447" t="s">
        <v>16302</v>
      </c>
      <c r="E1447">
        <v>11.63</v>
      </c>
    </row>
    <row r="1448" spans="1:5">
      <c r="A1448" t="s">
        <v>16303</v>
      </c>
      <c r="B1448" t="s">
        <v>9618</v>
      </c>
      <c r="C1448">
        <v>6447</v>
      </c>
      <c r="D1448" t="s">
        <v>16304</v>
      </c>
      <c r="E1448">
        <v>317.83999999999997</v>
      </c>
    </row>
    <row r="1449" spans="1:5">
      <c r="A1449" t="s">
        <v>16305</v>
      </c>
      <c r="B1449" t="s">
        <v>9618</v>
      </c>
      <c r="C1449">
        <v>6447</v>
      </c>
      <c r="D1449" t="s">
        <v>16306</v>
      </c>
      <c r="E1449">
        <v>577.69000000000005</v>
      </c>
    </row>
    <row r="1450" spans="1:5">
      <c r="A1450" t="s">
        <v>16307</v>
      </c>
      <c r="B1450" t="s">
        <v>9618</v>
      </c>
      <c r="C1450">
        <v>6447</v>
      </c>
      <c r="D1450" t="s">
        <v>16308</v>
      </c>
      <c r="E1450">
        <v>684.05</v>
      </c>
    </row>
    <row r="1451" spans="1:5">
      <c r="A1451" t="s">
        <v>16309</v>
      </c>
      <c r="B1451" t="s">
        <v>9618</v>
      </c>
      <c r="C1451">
        <v>6447</v>
      </c>
      <c r="D1451" t="s">
        <v>16310</v>
      </c>
      <c r="E1451">
        <v>650.36</v>
      </c>
    </row>
    <row r="1452" spans="1:5">
      <c r="A1452" t="s">
        <v>16311</v>
      </c>
      <c r="B1452" t="s">
        <v>9618</v>
      </c>
      <c r="C1452">
        <v>6447</v>
      </c>
      <c r="D1452" t="s">
        <v>16312</v>
      </c>
      <c r="E1452">
        <v>727.73</v>
      </c>
    </row>
    <row r="1453" spans="1:5">
      <c r="A1453" t="s">
        <v>16313</v>
      </c>
      <c r="B1453" t="s">
        <v>9618</v>
      </c>
      <c r="C1453">
        <v>6447</v>
      </c>
      <c r="D1453" t="s">
        <v>16314</v>
      </c>
      <c r="E1453">
        <v>582.03</v>
      </c>
    </row>
    <row r="1454" spans="1:5">
      <c r="A1454" t="s">
        <v>16315</v>
      </c>
      <c r="B1454" t="s">
        <v>9618</v>
      </c>
      <c r="C1454">
        <v>6447</v>
      </c>
      <c r="D1454" t="s">
        <v>16316</v>
      </c>
      <c r="E1454">
        <v>588.17999999999995</v>
      </c>
    </row>
    <row r="1455" spans="1:5">
      <c r="A1455" t="s">
        <v>16317</v>
      </c>
      <c r="B1455" t="s">
        <v>9618</v>
      </c>
      <c r="C1455">
        <v>6447</v>
      </c>
      <c r="D1455" t="s">
        <v>16318</v>
      </c>
      <c r="E1455">
        <v>422.24</v>
      </c>
    </row>
    <row r="1456" spans="1:5">
      <c r="A1456" t="s">
        <v>16319</v>
      </c>
      <c r="B1456" t="s">
        <v>9618</v>
      </c>
      <c r="C1456">
        <v>6447</v>
      </c>
      <c r="D1456" t="s">
        <v>16320</v>
      </c>
      <c r="E1456">
        <v>279.92</v>
      </c>
    </row>
    <row r="1457" spans="1:5">
      <c r="A1457" t="s">
        <v>16321</v>
      </c>
      <c r="B1457" t="s">
        <v>9618</v>
      </c>
      <c r="C1457">
        <v>6447</v>
      </c>
      <c r="D1457" t="s">
        <v>16322</v>
      </c>
      <c r="E1457">
        <v>4.54</v>
      </c>
    </row>
    <row r="1458" spans="1:5">
      <c r="A1458" t="s">
        <v>16323</v>
      </c>
      <c r="B1458" t="s">
        <v>9618</v>
      </c>
      <c r="C1458">
        <v>6447</v>
      </c>
      <c r="D1458" t="s">
        <v>16324</v>
      </c>
      <c r="E1458">
        <v>16.739999999999998</v>
      </c>
    </row>
    <row r="1459" spans="1:5">
      <c r="A1459" t="s">
        <v>16325</v>
      </c>
      <c r="B1459" t="s">
        <v>9618</v>
      </c>
      <c r="C1459">
        <v>6447</v>
      </c>
      <c r="D1459" t="s">
        <v>16326</v>
      </c>
      <c r="E1459">
        <v>20.65</v>
      </c>
    </row>
    <row r="1460" spans="1:5">
      <c r="A1460" t="s">
        <v>16327</v>
      </c>
      <c r="B1460" t="s">
        <v>9618</v>
      </c>
      <c r="C1460">
        <v>6447</v>
      </c>
      <c r="D1460" t="s">
        <v>16328</v>
      </c>
      <c r="E1460">
        <v>154.58000000000001</v>
      </c>
    </row>
    <row r="1461" spans="1:5">
      <c r="A1461" t="s">
        <v>16329</v>
      </c>
      <c r="B1461" t="s">
        <v>9618</v>
      </c>
      <c r="C1461">
        <v>6447</v>
      </c>
      <c r="D1461" t="s">
        <v>16330</v>
      </c>
      <c r="E1461">
        <v>140.38</v>
      </c>
    </row>
    <row r="1462" spans="1:5">
      <c r="A1462" t="s">
        <v>16331</v>
      </c>
      <c r="B1462" t="s">
        <v>9618</v>
      </c>
      <c r="C1462">
        <v>6447</v>
      </c>
      <c r="D1462" t="s">
        <v>16332</v>
      </c>
      <c r="E1462">
        <v>2.04</v>
      </c>
    </row>
    <row r="1463" spans="1:5">
      <c r="A1463" t="s">
        <v>16333</v>
      </c>
      <c r="B1463" t="s">
        <v>9618</v>
      </c>
      <c r="C1463">
        <v>6447</v>
      </c>
      <c r="D1463" t="s">
        <v>16334</v>
      </c>
      <c r="E1463">
        <v>0</v>
      </c>
    </row>
    <row r="1464" spans="1:5">
      <c r="A1464" t="s">
        <v>16335</v>
      </c>
      <c r="B1464" t="s">
        <v>9618</v>
      </c>
      <c r="C1464">
        <v>6447</v>
      </c>
      <c r="D1464" t="s">
        <v>16336</v>
      </c>
      <c r="E1464">
        <v>0</v>
      </c>
    </row>
    <row r="1465" spans="1:5">
      <c r="A1465" t="s">
        <v>16337</v>
      </c>
      <c r="B1465" t="s">
        <v>9618</v>
      </c>
      <c r="C1465">
        <v>6447</v>
      </c>
      <c r="D1465" t="s">
        <v>16338</v>
      </c>
      <c r="E1465">
        <v>0</v>
      </c>
    </row>
    <row r="1466" spans="1:5">
      <c r="A1466" t="s">
        <v>16339</v>
      </c>
      <c r="B1466" t="s">
        <v>9618</v>
      </c>
      <c r="C1466">
        <v>6447</v>
      </c>
      <c r="D1466" t="s">
        <v>16340</v>
      </c>
      <c r="E1466">
        <v>0</v>
      </c>
    </row>
    <row r="1467" spans="1:5">
      <c r="A1467" t="s">
        <v>16341</v>
      </c>
      <c r="B1467" t="s">
        <v>9618</v>
      </c>
      <c r="C1467">
        <v>6447</v>
      </c>
      <c r="D1467" t="s">
        <v>16342</v>
      </c>
      <c r="E1467">
        <v>0</v>
      </c>
    </row>
    <row r="1468" spans="1:5">
      <c r="A1468" t="s">
        <v>16343</v>
      </c>
      <c r="B1468" t="s">
        <v>9618</v>
      </c>
      <c r="C1468">
        <v>6447</v>
      </c>
      <c r="D1468" t="s">
        <v>16344</v>
      </c>
      <c r="E1468">
        <v>0</v>
      </c>
    </row>
    <row r="1469" spans="1:5">
      <c r="A1469" t="s">
        <v>16345</v>
      </c>
      <c r="B1469" t="s">
        <v>9618</v>
      </c>
      <c r="C1469">
        <v>6447</v>
      </c>
      <c r="D1469" t="s">
        <v>16346</v>
      </c>
      <c r="E1469">
        <v>0</v>
      </c>
    </row>
    <row r="1470" spans="1:5">
      <c r="A1470" t="s">
        <v>16347</v>
      </c>
      <c r="B1470" t="s">
        <v>9618</v>
      </c>
      <c r="C1470">
        <v>6447</v>
      </c>
      <c r="D1470" t="s">
        <v>16348</v>
      </c>
      <c r="E1470">
        <v>0.66</v>
      </c>
    </row>
    <row r="1471" spans="1:5">
      <c r="A1471" t="s">
        <v>16349</v>
      </c>
      <c r="B1471" t="s">
        <v>9618</v>
      </c>
      <c r="C1471">
        <v>6447</v>
      </c>
      <c r="D1471" t="s">
        <v>16350</v>
      </c>
      <c r="E1471">
        <v>4.04</v>
      </c>
    </row>
    <row r="1472" spans="1:5">
      <c r="A1472" t="s">
        <v>16351</v>
      </c>
      <c r="B1472" t="s">
        <v>9618</v>
      </c>
      <c r="C1472">
        <v>6447</v>
      </c>
      <c r="D1472" t="s">
        <v>16352</v>
      </c>
      <c r="E1472">
        <v>33.520000000000003</v>
      </c>
    </row>
    <row r="1473" spans="1:5">
      <c r="A1473" t="s">
        <v>16353</v>
      </c>
      <c r="B1473" t="s">
        <v>9618</v>
      </c>
      <c r="C1473">
        <v>6447</v>
      </c>
      <c r="D1473" t="s">
        <v>16354</v>
      </c>
      <c r="E1473">
        <v>179.84</v>
      </c>
    </row>
    <row r="1474" spans="1:5">
      <c r="A1474" t="s">
        <v>16355</v>
      </c>
      <c r="B1474" t="s">
        <v>9618</v>
      </c>
      <c r="C1474">
        <v>6447</v>
      </c>
      <c r="D1474" t="s">
        <v>16356</v>
      </c>
      <c r="E1474">
        <v>415.85</v>
      </c>
    </row>
    <row r="1475" spans="1:5">
      <c r="A1475" t="s">
        <v>16357</v>
      </c>
      <c r="B1475" t="s">
        <v>9618</v>
      </c>
      <c r="C1475">
        <v>6447</v>
      </c>
      <c r="D1475" t="s">
        <v>16358</v>
      </c>
      <c r="E1475">
        <v>564.82000000000005</v>
      </c>
    </row>
    <row r="1476" spans="1:5">
      <c r="A1476" t="s">
        <v>16359</v>
      </c>
      <c r="B1476" t="s">
        <v>9618</v>
      </c>
      <c r="C1476">
        <v>6447</v>
      </c>
      <c r="D1476" t="s">
        <v>16360</v>
      </c>
      <c r="E1476">
        <v>626</v>
      </c>
    </row>
    <row r="1477" spans="1:5">
      <c r="A1477" t="s">
        <v>16361</v>
      </c>
      <c r="B1477" t="s">
        <v>9618</v>
      </c>
      <c r="C1477">
        <v>6447</v>
      </c>
      <c r="D1477" t="s">
        <v>16362</v>
      </c>
      <c r="E1477">
        <v>390.2</v>
      </c>
    </row>
    <row r="1478" spans="1:5">
      <c r="A1478" t="s">
        <v>16363</v>
      </c>
      <c r="B1478" t="s">
        <v>9618</v>
      </c>
      <c r="C1478">
        <v>6447</v>
      </c>
      <c r="D1478" t="s">
        <v>16364</v>
      </c>
      <c r="E1478">
        <v>76.22</v>
      </c>
    </row>
    <row r="1479" spans="1:5">
      <c r="A1479" t="s">
        <v>16365</v>
      </c>
      <c r="B1479" t="s">
        <v>9618</v>
      </c>
      <c r="C1479">
        <v>6447</v>
      </c>
      <c r="D1479" t="s">
        <v>16366</v>
      </c>
      <c r="E1479">
        <v>138.68</v>
      </c>
    </row>
    <row r="1480" spans="1:5">
      <c r="A1480" t="s">
        <v>16367</v>
      </c>
      <c r="B1480" t="s">
        <v>9618</v>
      </c>
      <c r="C1480">
        <v>6447</v>
      </c>
      <c r="D1480" t="s">
        <v>16368</v>
      </c>
      <c r="E1480">
        <v>165.29</v>
      </c>
    </row>
    <row r="1481" spans="1:5">
      <c r="A1481" t="s">
        <v>16369</v>
      </c>
      <c r="B1481" t="s">
        <v>9618</v>
      </c>
      <c r="C1481">
        <v>6447</v>
      </c>
      <c r="D1481" t="s">
        <v>16370</v>
      </c>
      <c r="E1481">
        <v>229.19</v>
      </c>
    </row>
    <row r="1482" spans="1:5">
      <c r="A1482" t="s">
        <v>16371</v>
      </c>
      <c r="B1482" t="s">
        <v>9618</v>
      </c>
      <c r="C1482">
        <v>6447</v>
      </c>
      <c r="D1482" t="s">
        <v>16372</v>
      </c>
      <c r="E1482">
        <v>269.74</v>
      </c>
    </row>
    <row r="1483" spans="1:5">
      <c r="A1483" t="s">
        <v>16373</v>
      </c>
      <c r="B1483" t="s">
        <v>9618</v>
      </c>
      <c r="C1483">
        <v>6447</v>
      </c>
      <c r="D1483" t="s">
        <v>16374</v>
      </c>
      <c r="E1483">
        <v>186.36</v>
      </c>
    </row>
    <row r="1484" spans="1:5">
      <c r="A1484" t="s">
        <v>16375</v>
      </c>
      <c r="B1484" t="s">
        <v>9618</v>
      </c>
      <c r="C1484">
        <v>6447</v>
      </c>
      <c r="D1484" t="s">
        <v>16376</v>
      </c>
      <c r="E1484">
        <v>252.09</v>
      </c>
    </row>
    <row r="1485" spans="1:5">
      <c r="A1485" t="s">
        <v>16377</v>
      </c>
      <c r="B1485" t="s">
        <v>9618</v>
      </c>
      <c r="C1485">
        <v>6447</v>
      </c>
      <c r="D1485" t="s">
        <v>16378</v>
      </c>
      <c r="E1485">
        <v>59.96</v>
      </c>
    </row>
    <row r="1486" spans="1:5">
      <c r="A1486" t="s">
        <v>16379</v>
      </c>
      <c r="B1486" t="s">
        <v>9618</v>
      </c>
      <c r="C1486">
        <v>6447</v>
      </c>
      <c r="D1486" t="s">
        <v>16380</v>
      </c>
      <c r="E1486">
        <v>2.0499999999999998</v>
      </c>
    </row>
    <row r="1487" spans="1:5">
      <c r="A1487" t="s">
        <v>16381</v>
      </c>
      <c r="B1487" t="s">
        <v>9618</v>
      </c>
      <c r="C1487">
        <v>6447</v>
      </c>
      <c r="D1487" t="s">
        <v>16382</v>
      </c>
      <c r="E1487">
        <v>0</v>
      </c>
    </row>
    <row r="1488" spans="1:5">
      <c r="A1488" t="s">
        <v>16383</v>
      </c>
      <c r="B1488" t="s">
        <v>9618</v>
      </c>
      <c r="C1488">
        <v>6447</v>
      </c>
      <c r="D1488" t="s">
        <v>16384</v>
      </c>
      <c r="E1488">
        <v>0</v>
      </c>
    </row>
    <row r="1489" spans="1:5">
      <c r="A1489" t="s">
        <v>16385</v>
      </c>
      <c r="B1489" t="s">
        <v>9618</v>
      </c>
      <c r="C1489">
        <v>6447</v>
      </c>
      <c r="D1489" t="s">
        <v>16386</v>
      </c>
      <c r="E1489">
        <v>0</v>
      </c>
    </row>
    <row r="1490" spans="1:5">
      <c r="A1490" t="s">
        <v>16387</v>
      </c>
      <c r="B1490" t="s">
        <v>9618</v>
      </c>
      <c r="C1490">
        <v>6447</v>
      </c>
      <c r="D1490" t="s">
        <v>16388</v>
      </c>
      <c r="E1490">
        <v>0</v>
      </c>
    </row>
    <row r="1491" spans="1:5">
      <c r="A1491" t="s">
        <v>16389</v>
      </c>
      <c r="B1491" t="s">
        <v>9618</v>
      </c>
      <c r="C1491">
        <v>6447</v>
      </c>
      <c r="D1491" t="s">
        <v>16390</v>
      </c>
      <c r="E1491">
        <v>0</v>
      </c>
    </row>
    <row r="1492" spans="1:5">
      <c r="A1492" t="s">
        <v>16391</v>
      </c>
      <c r="B1492" t="s">
        <v>9618</v>
      </c>
      <c r="C1492">
        <v>6447</v>
      </c>
      <c r="D1492" t="s">
        <v>16392</v>
      </c>
      <c r="E1492">
        <v>0</v>
      </c>
    </row>
    <row r="1493" spans="1:5">
      <c r="A1493" t="s">
        <v>16393</v>
      </c>
      <c r="B1493" t="s">
        <v>9618</v>
      </c>
      <c r="C1493">
        <v>6447</v>
      </c>
      <c r="D1493" t="s">
        <v>16394</v>
      </c>
      <c r="E1493">
        <v>0</v>
      </c>
    </row>
    <row r="1494" spans="1:5">
      <c r="A1494" t="s">
        <v>16395</v>
      </c>
      <c r="B1494" t="s">
        <v>9618</v>
      </c>
      <c r="C1494">
        <v>6447</v>
      </c>
      <c r="D1494" t="s">
        <v>16396</v>
      </c>
      <c r="E1494">
        <v>0.67</v>
      </c>
    </row>
    <row r="1495" spans="1:5">
      <c r="A1495" t="s">
        <v>16397</v>
      </c>
      <c r="B1495" t="s">
        <v>9618</v>
      </c>
      <c r="C1495">
        <v>6447</v>
      </c>
      <c r="D1495" t="s">
        <v>16398</v>
      </c>
      <c r="E1495">
        <v>4.01</v>
      </c>
    </row>
    <row r="1496" spans="1:5">
      <c r="A1496" t="s">
        <v>16399</v>
      </c>
      <c r="B1496" t="s">
        <v>9618</v>
      </c>
      <c r="C1496">
        <v>6447</v>
      </c>
      <c r="D1496" t="s">
        <v>16400</v>
      </c>
      <c r="E1496">
        <v>4.04</v>
      </c>
    </row>
    <row r="1497" spans="1:5">
      <c r="A1497" t="s">
        <v>16401</v>
      </c>
      <c r="B1497" t="s">
        <v>9618</v>
      </c>
      <c r="C1497">
        <v>6447</v>
      </c>
      <c r="D1497" t="s">
        <v>16402</v>
      </c>
      <c r="E1497">
        <v>4.08</v>
      </c>
    </row>
    <row r="1498" spans="1:5">
      <c r="A1498" t="s">
        <v>16403</v>
      </c>
      <c r="B1498" t="s">
        <v>9618</v>
      </c>
      <c r="C1498">
        <v>6447</v>
      </c>
      <c r="D1498" t="s">
        <v>16404</v>
      </c>
      <c r="E1498">
        <v>6.26</v>
      </c>
    </row>
    <row r="1499" spans="1:5">
      <c r="A1499" t="s">
        <v>16405</v>
      </c>
      <c r="B1499" t="s">
        <v>9618</v>
      </c>
      <c r="C1499">
        <v>6447</v>
      </c>
      <c r="D1499" t="s">
        <v>16406</v>
      </c>
      <c r="E1499">
        <v>4.32</v>
      </c>
    </row>
    <row r="1500" spans="1:5">
      <c r="A1500" t="s">
        <v>16407</v>
      </c>
      <c r="B1500" t="s">
        <v>9618</v>
      </c>
      <c r="C1500">
        <v>6447</v>
      </c>
      <c r="D1500" t="s">
        <v>16408</v>
      </c>
      <c r="E1500">
        <v>4.3099999999999996</v>
      </c>
    </row>
    <row r="1501" spans="1:5">
      <c r="A1501" t="s">
        <v>16409</v>
      </c>
      <c r="B1501" t="s">
        <v>9618</v>
      </c>
      <c r="C1501">
        <v>6447</v>
      </c>
      <c r="D1501" t="s">
        <v>16410</v>
      </c>
      <c r="E1501">
        <v>4.3600000000000003</v>
      </c>
    </row>
    <row r="1502" spans="1:5">
      <c r="A1502" t="s">
        <v>16411</v>
      </c>
      <c r="B1502" t="s">
        <v>9618</v>
      </c>
      <c r="C1502">
        <v>6447</v>
      </c>
      <c r="D1502" t="s">
        <v>16412</v>
      </c>
      <c r="E1502">
        <v>4.33</v>
      </c>
    </row>
    <row r="1503" spans="1:5">
      <c r="A1503" t="s">
        <v>16413</v>
      </c>
      <c r="B1503" t="s">
        <v>9618</v>
      </c>
      <c r="C1503">
        <v>6447</v>
      </c>
      <c r="D1503" t="s">
        <v>16414</v>
      </c>
      <c r="E1503">
        <v>4.33</v>
      </c>
    </row>
    <row r="1504" spans="1:5">
      <c r="A1504" t="s">
        <v>16415</v>
      </c>
      <c r="B1504" t="s">
        <v>9618</v>
      </c>
      <c r="C1504">
        <v>6447</v>
      </c>
      <c r="D1504" t="s">
        <v>16416</v>
      </c>
      <c r="E1504">
        <v>5.76</v>
      </c>
    </row>
    <row r="1505" spans="1:5">
      <c r="A1505" t="s">
        <v>16417</v>
      </c>
      <c r="B1505" t="s">
        <v>9618</v>
      </c>
      <c r="C1505">
        <v>6447</v>
      </c>
      <c r="D1505" t="s">
        <v>16418</v>
      </c>
      <c r="E1505">
        <v>4.54</v>
      </c>
    </row>
    <row r="1506" spans="1:5">
      <c r="A1506" t="s">
        <v>16419</v>
      </c>
      <c r="B1506" t="s">
        <v>9618</v>
      </c>
      <c r="C1506">
        <v>6447</v>
      </c>
      <c r="D1506" t="s">
        <v>16420</v>
      </c>
      <c r="E1506">
        <v>4.34</v>
      </c>
    </row>
    <row r="1507" spans="1:5">
      <c r="A1507" t="s">
        <v>16421</v>
      </c>
      <c r="B1507" t="s">
        <v>9618</v>
      </c>
      <c r="C1507">
        <v>6447</v>
      </c>
      <c r="D1507" t="s">
        <v>16422</v>
      </c>
      <c r="E1507">
        <v>4.3</v>
      </c>
    </row>
    <row r="1508" spans="1:5">
      <c r="A1508" t="s">
        <v>16423</v>
      </c>
      <c r="B1508" t="s">
        <v>9618</v>
      </c>
      <c r="C1508">
        <v>6447</v>
      </c>
      <c r="D1508" t="s">
        <v>16424</v>
      </c>
      <c r="E1508">
        <v>4.2699999999999996</v>
      </c>
    </row>
    <row r="1509" spans="1:5">
      <c r="A1509" t="s">
        <v>16425</v>
      </c>
      <c r="B1509" t="s">
        <v>9618</v>
      </c>
      <c r="C1509">
        <v>6447</v>
      </c>
      <c r="D1509" t="s">
        <v>16426</v>
      </c>
      <c r="E1509">
        <v>4.4400000000000004</v>
      </c>
    </row>
    <row r="1510" spans="1:5">
      <c r="A1510" t="s">
        <v>16427</v>
      </c>
      <c r="B1510" t="s">
        <v>9618</v>
      </c>
      <c r="C1510">
        <v>6447</v>
      </c>
      <c r="D1510" t="s">
        <v>16428</v>
      </c>
      <c r="E1510">
        <v>2.09</v>
      </c>
    </row>
    <row r="1511" spans="1:5">
      <c r="A1511" t="s">
        <v>16429</v>
      </c>
      <c r="B1511" t="s">
        <v>9618</v>
      </c>
      <c r="C1511">
        <v>6447</v>
      </c>
      <c r="D1511" t="s">
        <v>16430</v>
      </c>
      <c r="E1511">
        <v>0</v>
      </c>
    </row>
    <row r="1512" spans="1:5">
      <c r="A1512" t="s">
        <v>16431</v>
      </c>
      <c r="B1512" t="s">
        <v>9618</v>
      </c>
      <c r="C1512">
        <v>6447</v>
      </c>
      <c r="D1512" t="s">
        <v>16432</v>
      </c>
      <c r="E1512">
        <v>0</v>
      </c>
    </row>
    <row r="1513" spans="1:5">
      <c r="A1513" t="s">
        <v>16433</v>
      </c>
      <c r="B1513" t="s">
        <v>9618</v>
      </c>
      <c r="C1513">
        <v>6447</v>
      </c>
      <c r="D1513" t="s">
        <v>16434</v>
      </c>
      <c r="E1513">
        <v>0</v>
      </c>
    </row>
    <row r="1514" spans="1:5">
      <c r="A1514" t="s">
        <v>16435</v>
      </c>
      <c r="B1514" t="s">
        <v>9618</v>
      </c>
      <c r="C1514">
        <v>6447</v>
      </c>
      <c r="D1514" t="s">
        <v>16436</v>
      </c>
      <c r="E1514">
        <v>0</v>
      </c>
    </row>
    <row r="1515" spans="1:5">
      <c r="A1515" t="s">
        <v>16437</v>
      </c>
      <c r="B1515" t="s">
        <v>9618</v>
      </c>
      <c r="C1515">
        <v>6447</v>
      </c>
      <c r="D1515" t="s">
        <v>16438</v>
      </c>
      <c r="E1515">
        <v>0</v>
      </c>
    </row>
    <row r="1516" spans="1:5">
      <c r="A1516" t="s">
        <v>16439</v>
      </c>
      <c r="B1516" t="s">
        <v>9618</v>
      </c>
      <c r="C1516">
        <v>6447</v>
      </c>
      <c r="D1516" t="s">
        <v>16440</v>
      </c>
      <c r="E1516">
        <v>0</v>
      </c>
    </row>
    <row r="1517" spans="1:5">
      <c r="A1517" t="s">
        <v>16441</v>
      </c>
      <c r="B1517" t="s">
        <v>9618</v>
      </c>
      <c r="C1517">
        <v>6447</v>
      </c>
      <c r="D1517" t="s">
        <v>16442</v>
      </c>
      <c r="E1517">
        <v>0</v>
      </c>
    </row>
    <row r="1518" spans="1:5">
      <c r="A1518" t="s">
        <v>16443</v>
      </c>
      <c r="B1518" t="s">
        <v>9618</v>
      </c>
      <c r="C1518">
        <v>6447</v>
      </c>
      <c r="D1518" t="s">
        <v>16444</v>
      </c>
      <c r="E1518">
        <v>1.39</v>
      </c>
    </row>
    <row r="1519" spans="1:5">
      <c r="A1519" t="s">
        <v>16445</v>
      </c>
      <c r="B1519" t="s">
        <v>9618</v>
      </c>
      <c r="C1519">
        <v>6447</v>
      </c>
      <c r="D1519" t="s">
        <v>16446</v>
      </c>
      <c r="E1519">
        <v>4.1900000000000004</v>
      </c>
    </row>
    <row r="1520" spans="1:5">
      <c r="A1520" t="s">
        <v>16447</v>
      </c>
      <c r="B1520" t="s">
        <v>9618</v>
      </c>
      <c r="C1520">
        <v>6447</v>
      </c>
      <c r="D1520" t="s">
        <v>16448</v>
      </c>
      <c r="E1520">
        <v>4.2300000000000004</v>
      </c>
    </row>
    <row r="1521" spans="1:5">
      <c r="A1521" t="s">
        <v>16449</v>
      </c>
      <c r="B1521" t="s">
        <v>9618</v>
      </c>
      <c r="C1521">
        <v>6447</v>
      </c>
      <c r="D1521" t="s">
        <v>16450</v>
      </c>
      <c r="E1521">
        <v>4.24</v>
      </c>
    </row>
    <row r="1522" spans="1:5">
      <c r="A1522" t="s">
        <v>16451</v>
      </c>
      <c r="B1522" t="s">
        <v>9618</v>
      </c>
      <c r="C1522">
        <v>6447</v>
      </c>
      <c r="D1522" t="s">
        <v>16452</v>
      </c>
      <c r="E1522">
        <v>68.66</v>
      </c>
    </row>
    <row r="1523" spans="1:5">
      <c r="A1523" t="s">
        <v>16453</v>
      </c>
      <c r="B1523" t="s">
        <v>9618</v>
      </c>
      <c r="C1523">
        <v>6447</v>
      </c>
      <c r="D1523" t="s">
        <v>16454</v>
      </c>
      <c r="E1523">
        <v>309.57</v>
      </c>
    </row>
    <row r="1524" spans="1:5">
      <c r="A1524" t="s">
        <v>16455</v>
      </c>
      <c r="B1524" t="s">
        <v>9618</v>
      </c>
      <c r="C1524">
        <v>6447</v>
      </c>
      <c r="D1524" t="s">
        <v>16456</v>
      </c>
      <c r="E1524">
        <v>113.05</v>
      </c>
    </row>
    <row r="1525" spans="1:5">
      <c r="A1525" t="s">
        <v>16457</v>
      </c>
      <c r="B1525" t="s">
        <v>9618</v>
      </c>
      <c r="C1525">
        <v>6447</v>
      </c>
      <c r="D1525" t="s">
        <v>16458</v>
      </c>
      <c r="E1525">
        <v>70.680000000000007</v>
      </c>
    </row>
    <row r="1526" spans="1:5">
      <c r="A1526" t="s">
        <v>16459</v>
      </c>
      <c r="B1526" t="s">
        <v>9618</v>
      </c>
      <c r="C1526">
        <v>6447</v>
      </c>
      <c r="D1526" t="s">
        <v>16460</v>
      </c>
      <c r="E1526">
        <v>154.62</v>
      </c>
    </row>
    <row r="1527" spans="1:5">
      <c r="A1527" t="s">
        <v>16461</v>
      </c>
      <c r="B1527" t="s">
        <v>9618</v>
      </c>
      <c r="C1527">
        <v>6447</v>
      </c>
      <c r="D1527" t="s">
        <v>16462</v>
      </c>
      <c r="E1527">
        <v>186.5</v>
      </c>
    </row>
    <row r="1528" spans="1:5">
      <c r="A1528" t="s">
        <v>16463</v>
      </c>
      <c r="B1528" t="s">
        <v>9618</v>
      </c>
      <c r="C1528">
        <v>6447</v>
      </c>
      <c r="D1528" t="s">
        <v>16464</v>
      </c>
      <c r="E1528">
        <v>255.72</v>
      </c>
    </row>
    <row r="1529" spans="1:5">
      <c r="A1529" t="s">
        <v>16465</v>
      </c>
      <c r="B1529" t="s">
        <v>9618</v>
      </c>
      <c r="C1529">
        <v>6447</v>
      </c>
      <c r="D1529" t="s">
        <v>16466</v>
      </c>
      <c r="E1529">
        <v>478.61</v>
      </c>
    </row>
    <row r="1530" spans="1:5">
      <c r="A1530" t="s">
        <v>16467</v>
      </c>
      <c r="B1530" t="s">
        <v>9618</v>
      </c>
      <c r="C1530">
        <v>6447</v>
      </c>
      <c r="D1530" t="s">
        <v>16468</v>
      </c>
      <c r="E1530">
        <v>308.97000000000003</v>
      </c>
    </row>
    <row r="1531" spans="1:5">
      <c r="A1531" t="s">
        <v>16469</v>
      </c>
      <c r="B1531" t="s">
        <v>9618</v>
      </c>
      <c r="C1531">
        <v>6447</v>
      </c>
      <c r="D1531" t="s">
        <v>16470</v>
      </c>
      <c r="E1531">
        <v>488.35</v>
      </c>
    </row>
    <row r="1532" spans="1:5">
      <c r="A1532" t="s">
        <v>16471</v>
      </c>
      <c r="B1532" t="s">
        <v>9618</v>
      </c>
      <c r="C1532">
        <v>6447</v>
      </c>
      <c r="D1532" t="s">
        <v>16472</v>
      </c>
      <c r="E1532">
        <v>373.19</v>
      </c>
    </row>
    <row r="1533" spans="1:5">
      <c r="A1533" t="s">
        <v>16473</v>
      </c>
      <c r="B1533" t="s">
        <v>9618</v>
      </c>
      <c r="C1533">
        <v>6447</v>
      </c>
      <c r="D1533" t="s">
        <v>16474</v>
      </c>
      <c r="E1533">
        <v>143.41999999999999</v>
      </c>
    </row>
    <row r="1534" spans="1:5">
      <c r="A1534" t="s">
        <v>16475</v>
      </c>
      <c r="B1534" t="s">
        <v>9618</v>
      </c>
      <c r="C1534">
        <v>6447</v>
      </c>
      <c r="D1534" t="s">
        <v>16476</v>
      </c>
      <c r="E1534">
        <v>2.06</v>
      </c>
    </row>
    <row r="1535" spans="1:5">
      <c r="A1535" t="s">
        <v>16477</v>
      </c>
      <c r="B1535" t="s">
        <v>9618</v>
      </c>
      <c r="C1535">
        <v>6447</v>
      </c>
      <c r="D1535" t="s">
        <v>16478</v>
      </c>
      <c r="E1535">
        <v>0</v>
      </c>
    </row>
    <row r="1536" spans="1:5">
      <c r="A1536" t="s">
        <v>16479</v>
      </c>
      <c r="B1536" t="s">
        <v>9618</v>
      </c>
      <c r="C1536">
        <v>6447</v>
      </c>
      <c r="D1536" t="s">
        <v>16480</v>
      </c>
      <c r="E1536">
        <v>0</v>
      </c>
    </row>
    <row r="1537" spans="1:5">
      <c r="A1537" t="s">
        <v>16481</v>
      </c>
      <c r="B1537" t="s">
        <v>9618</v>
      </c>
      <c r="C1537">
        <v>6447</v>
      </c>
      <c r="D1537" t="s">
        <v>16482</v>
      </c>
      <c r="E1537">
        <v>0</v>
      </c>
    </row>
    <row r="1538" spans="1:5">
      <c r="A1538" t="s">
        <v>16483</v>
      </c>
      <c r="B1538" t="s">
        <v>9618</v>
      </c>
      <c r="C1538">
        <v>6447</v>
      </c>
      <c r="D1538" t="s">
        <v>16484</v>
      </c>
      <c r="E1538">
        <v>0</v>
      </c>
    </row>
    <row r="1539" spans="1:5">
      <c r="A1539" t="s">
        <v>16485</v>
      </c>
      <c r="B1539" t="s">
        <v>9618</v>
      </c>
      <c r="C1539">
        <v>6447</v>
      </c>
      <c r="D1539" t="s">
        <v>16486</v>
      </c>
      <c r="E1539">
        <v>0</v>
      </c>
    </row>
    <row r="1540" spans="1:5">
      <c r="A1540" t="s">
        <v>16487</v>
      </c>
      <c r="B1540" t="s">
        <v>9618</v>
      </c>
      <c r="C1540">
        <v>6447</v>
      </c>
      <c r="D1540" t="s">
        <v>16488</v>
      </c>
      <c r="E1540">
        <v>0</v>
      </c>
    </row>
    <row r="1541" spans="1:5">
      <c r="A1541" t="s">
        <v>16489</v>
      </c>
      <c r="B1541" t="s">
        <v>9618</v>
      </c>
      <c r="C1541">
        <v>6447</v>
      </c>
      <c r="D1541" t="s">
        <v>16490</v>
      </c>
      <c r="E1541">
        <v>0</v>
      </c>
    </row>
    <row r="1542" spans="1:5">
      <c r="A1542" t="s">
        <v>16491</v>
      </c>
      <c r="B1542" t="s">
        <v>9618</v>
      </c>
      <c r="C1542">
        <v>6447</v>
      </c>
      <c r="D1542" t="s">
        <v>16492</v>
      </c>
      <c r="E1542">
        <v>1.35</v>
      </c>
    </row>
    <row r="1543" spans="1:5">
      <c r="A1543" t="s">
        <v>16493</v>
      </c>
      <c r="B1543" t="s">
        <v>9618</v>
      </c>
      <c r="C1543">
        <v>6447</v>
      </c>
      <c r="D1543" t="s">
        <v>16494</v>
      </c>
      <c r="E1543">
        <v>60.31</v>
      </c>
    </row>
    <row r="1544" spans="1:5">
      <c r="A1544" t="s">
        <v>16495</v>
      </c>
      <c r="B1544" t="s">
        <v>9618</v>
      </c>
      <c r="C1544">
        <v>6447</v>
      </c>
      <c r="D1544" t="s">
        <v>16496</v>
      </c>
      <c r="E1544">
        <v>422.49</v>
      </c>
    </row>
    <row r="1545" spans="1:5">
      <c r="A1545" t="s">
        <v>16497</v>
      </c>
      <c r="B1545" t="s">
        <v>9618</v>
      </c>
      <c r="C1545">
        <v>6447</v>
      </c>
      <c r="D1545" t="s">
        <v>16498</v>
      </c>
      <c r="E1545">
        <v>587.27</v>
      </c>
    </row>
    <row r="1546" spans="1:5">
      <c r="A1546" t="s">
        <v>16499</v>
      </c>
      <c r="B1546" t="s">
        <v>9618</v>
      </c>
      <c r="C1546">
        <v>6447</v>
      </c>
      <c r="D1546" t="s">
        <v>16500</v>
      </c>
      <c r="E1546">
        <v>320.26</v>
      </c>
    </row>
    <row r="1547" spans="1:5">
      <c r="A1547" t="s">
        <v>16501</v>
      </c>
      <c r="B1547" t="s">
        <v>9618</v>
      </c>
      <c r="C1547">
        <v>6447</v>
      </c>
      <c r="D1547" t="s">
        <v>16502</v>
      </c>
      <c r="E1547">
        <v>315.85000000000002</v>
      </c>
    </row>
    <row r="1548" spans="1:5">
      <c r="A1548" t="s">
        <v>16503</v>
      </c>
      <c r="B1548" t="s">
        <v>9618</v>
      </c>
      <c r="C1548">
        <v>6447</v>
      </c>
      <c r="D1548" t="s">
        <v>16504</v>
      </c>
      <c r="E1548">
        <v>110.82</v>
      </c>
    </row>
    <row r="1549" spans="1:5">
      <c r="A1549" t="s">
        <v>16505</v>
      </c>
      <c r="B1549" t="s">
        <v>9618</v>
      </c>
      <c r="C1549">
        <v>6447</v>
      </c>
      <c r="D1549" t="s">
        <v>16506</v>
      </c>
      <c r="E1549">
        <v>104.3</v>
      </c>
    </row>
    <row r="1550" spans="1:5">
      <c r="A1550" t="s">
        <v>16507</v>
      </c>
      <c r="B1550" t="s">
        <v>9618</v>
      </c>
      <c r="C1550">
        <v>6447</v>
      </c>
      <c r="D1550" t="s">
        <v>16508</v>
      </c>
      <c r="E1550">
        <v>252.07</v>
      </c>
    </row>
    <row r="1551" spans="1:5">
      <c r="A1551" t="s">
        <v>16509</v>
      </c>
      <c r="B1551" t="s">
        <v>9618</v>
      </c>
      <c r="C1551">
        <v>6447</v>
      </c>
      <c r="D1551" t="s">
        <v>16510</v>
      </c>
      <c r="E1551">
        <v>203.73</v>
      </c>
    </row>
    <row r="1552" spans="1:5">
      <c r="A1552" t="s">
        <v>16511</v>
      </c>
      <c r="B1552" t="s">
        <v>9618</v>
      </c>
      <c r="C1552">
        <v>6447</v>
      </c>
      <c r="D1552" t="s">
        <v>16512</v>
      </c>
      <c r="E1552">
        <v>164.52</v>
      </c>
    </row>
    <row r="1553" spans="1:5">
      <c r="A1553" t="s">
        <v>16513</v>
      </c>
      <c r="B1553" t="s">
        <v>9618</v>
      </c>
      <c r="C1553">
        <v>6447</v>
      </c>
      <c r="D1553" t="s">
        <v>16514</v>
      </c>
      <c r="E1553">
        <v>8.68</v>
      </c>
    </row>
    <row r="1554" spans="1:5">
      <c r="A1554" t="s">
        <v>16515</v>
      </c>
      <c r="B1554" t="s">
        <v>9618</v>
      </c>
      <c r="C1554">
        <v>6447</v>
      </c>
      <c r="D1554" t="s">
        <v>16516</v>
      </c>
      <c r="E1554">
        <v>5.18</v>
      </c>
    </row>
    <row r="1555" spans="1:5">
      <c r="A1555" t="s">
        <v>16517</v>
      </c>
      <c r="B1555" t="s">
        <v>9618</v>
      </c>
      <c r="C1555">
        <v>6447</v>
      </c>
      <c r="D1555" t="s">
        <v>16518</v>
      </c>
      <c r="E1555">
        <v>84.97</v>
      </c>
    </row>
    <row r="1556" spans="1:5">
      <c r="A1556" t="s">
        <v>16519</v>
      </c>
      <c r="B1556" t="s">
        <v>9618</v>
      </c>
      <c r="C1556">
        <v>6447</v>
      </c>
      <c r="D1556" t="s">
        <v>16520</v>
      </c>
      <c r="E1556">
        <v>153.09</v>
      </c>
    </row>
    <row r="1557" spans="1:5">
      <c r="A1557" t="s">
        <v>16521</v>
      </c>
      <c r="B1557" t="s">
        <v>9618</v>
      </c>
      <c r="C1557">
        <v>6447</v>
      </c>
      <c r="D1557" t="s">
        <v>16522</v>
      </c>
      <c r="E1557">
        <v>45.84</v>
      </c>
    </row>
    <row r="1558" spans="1:5">
      <c r="A1558" t="s">
        <v>16523</v>
      </c>
      <c r="B1558" t="s">
        <v>9618</v>
      </c>
      <c r="C1558">
        <v>6447</v>
      </c>
      <c r="D1558" t="s">
        <v>16524</v>
      </c>
      <c r="E1558">
        <v>2.04</v>
      </c>
    </row>
    <row r="1559" spans="1:5">
      <c r="A1559" t="s">
        <v>16525</v>
      </c>
      <c r="B1559" t="s">
        <v>9618</v>
      </c>
      <c r="C1559">
        <v>6447</v>
      </c>
      <c r="D1559" t="s">
        <v>16526</v>
      </c>
      <c r="E1559">
        <v>0</v>
      </c>
    </row>
    <row r="1560" spans="1:5">
      <c r="A1560" t="s">
        <v>16527</v>
      </c>
      <c r="B1560" t="s">
        <v>9618</v>
      </c>
      <c r="C1560">
        <v>6447</v>
      </c>
      <c r="D1560" t="s">
        <v>16528</v>
      </c>
      <c r="E1560">
        <v>0</v>
      </c>
    </row>
    <row r="1561" spans="1:5">
      <c r="A1561" t="s">
        <v>16529</v>
      </c>
      <c r="B1561" t="s">
        <v>9618</v>
      </c>
      <c r="C1561">
        <v>6447</v>
      </c>
      <c r="D1561" t="s">
        <v>16530</v>
      </c>
      <c r="E1561">
        <v>0</v>
      </c>
    </row>
    <row r="1562" spans="1:5">
      <c r="A1562" t="s">
        <v>16531</v>
      </c>
      <c r="B1562" t="s">
        <v>9618</v>
      </c>
      <c r="C1562">
        <v>6447</v>
      </c>
      <c r="D1562" t="s">
        <v>16532</v>
      </c>
      <c r="E1562">
        <v>0</v>
      </c>
    </row>
    <row r="1563" spans="1:5">
      <c r="A1563" t="s">
        <v>16533</v>
      </c>
      <c r="B1563" t="s">
        <v>9618</v>
      </c>
      <c r="C1563">
        <v>6447</v>
      </c>
      <c r="D1563" t="s">
        <v>16534</v>
      </c>
      <c r="E1563">
        <v>0</v>
      </c>
    </row>
    <row r="1564" spans="1:5">
      <c r="A1564" t="s">
        <v>16535</v>
      </c>
      <c r="B1564" t="s">
        <v>9618</v>
      </c>
      <c r="C1564">
        <v>6447</v>
      </c>
      <c r="D1564" t="s">
        <v>16536</v>
      </c>
      <c r="E1564">
        <v>0</v>
      </c>
    </row>
    <row r="1565" spans="1:5">
      <c r="A1565" t="s">
        <v>16537</v>
      </c>
      <c r="B1565" t="s">
        <v>9618</v>
      </c>
      <c r="C1565">
        <v>6447</v>
      </c>
      <c r="D1565" t="s">
        <v>16538</v>
      </c>
      <c r="E1565">
        <v>0</v>
      </c>
    </row>
    <row r="1566" spans="1:5">
      <c r="A1566" t="s">
        <v>16539</v>
      </c>
      <c r="B1566" t="s">
        <v>9618</v>
      </c>
      <c r="C1566">
        <v>6447</v>
      </c>
      <c r="D1566" t="s">
        <v>16540</v>
      </c>
      <c r="E1566">
        <v>1.35</v>
      </c>
    </row>
    <row r="1567" spans="1:5">
      <c r="A1567" t="s">
        <v>16541</v>
      </c>
      <c r="B1567" t="s">
        <v>9618</v>
      </c>
      <c r="C1567">
        <v>6447</v>
      </c>
      <c r="D1567" t="s">
        <v>16542</v>
      </c>
      <c r="E1567">
        <v>49.46</v>
      </c>
    </row>
    <row r="1568" spans="1:5">
      <c r="A1568" t="s">
        <v>16543</v>
      </c>
      <c r="B1568" t="s">
        <v>9618</v>
      </c>
      <c r="C1568">
        <v>6447</v>
      </c>
      <c r="D1568" t="s">
        <v>16544</v>
      </c>
      <c r="E1568">
        <v>376.48</v>
      </c>
    </row>
    <row r="1569" spans="1:5">
      <c r="A1569" t="s">
        <v>16545</v>
      </c>
      <c r="B1569" t="s">
        <v>9618</v>
      </c>
      <c r="C1569">
        <v>6447</v>
      </c>
      <c r="D1569" t="s">
        <v>16546</v>
      </c>
      <c r="E1569">
        <v>578.22</v>
      </c>
    </row>
    <row r="1570" spans="1:5">
      <c r="A1570" t="s">
        <v>16547</v>
      </c>
      <c r="B1570" t="s">
        <v>9618</v>
      </c>
      <c r="C1570">
        <v>6447</v>
      </c>
      <c r="D1570" t="s">
        <v>16548</v>
      </c>
      <c r="E1570">
        <v>685.15</v>
      </c>
    </row>
    <row r="1571" spans="1:5">
      <c r="A1571" t="s">
        <v>16549</v>
      </c>
      <c r="B1571" t="s">
        <v>9618</v>
      </c>
      <c r="C1571">
        <v>6447</v>
      </c>
      <c r="D1571" t="s">
        <v>16550</v>
      </c>
      <c r="E1571">
        <v>538.79</v>
      </c>
    </row>
    <row r="1572" spans="1:5">
      <c r="A1572" t="s">
        <v>16551</v>
      </c>
      <c r="B1572" t="s">
        <v>9618</v>
      </c>
      <c r="C1572">
        <v>6447</v>
      </c>
      <c r="D1572" t="s">
        <v>16552</v>
      </c>
      <c r="E1572">
        <v>488.1</v>
      </c>
    </row>
    <row r="1573" spans="1:5">
      <c r="A1573" t="s">
        <v>16553</v>
      </c>
      <c r="B1573" t="s">
        <v>9618</v>
      </c>
      <c r="C1573">
        <v>6447</v>
      </c>
      <c r="D1573" t="s">
        <v>16554</v>
      </c>
      <c r="E1573">
        <v>317.08999999999997</v>
      </c>
    </row>
    <row r="1574" spans="1:5">
      <c r="A1574" t="s">
        <v>16555</v>
      </c>
      <c r="B1574" t="s">
        <v>9618</v>
      </c>
      <c r="C1574">
        <v>6447</v>
      </c>
      <c r="D1574" t="s">
        <v>16556</v>
      </c>
      <c r="E1574">
        <v>336.42</v>
      </c>
    </row>
    <row r="1575" spans="1:5">
      <c r="A1575" t="s">
        <v>16557</v>
      </c>
      <c r="B1575" t="s">
        <v>9618</v>
      </c>
      <c r="C1575">
        <v>6447</v>
      </c>
      <c r="D1575" t="s">
        <v>16558</v>
      </c>
      <c r="E1575">
        <v>455.1</v>
      </c>
    </row>
    <row r="1576" spans="1:5">
      <c r="A1576" t="s">
        <v>16559</v>
      </c>
      <c r="B1576" t="s">
        <v>9618</v>
      </c>
      <c r="C1576">
        <v>6447</v>
      </c>
      <c r="D1576" t="s">
        <v>16560</v>
      </c>
      <c r="E1576">
        <v>431.82</v>
      </c>
    </row>
    <row r="1577" spans="1:5">
      <c r="A1577" t="s">
        <v>16561</v>
      </c>
      <c r="B1577" t="s">
        <v>9618</v>
      </c>
      <c r="C1577">
        <v>6447</v>
      </c>
      <c r="D1577" t="s">
        <v>16562</v>
      </c>
      <c r="E1577">
        <v>574.97</v>
      </c>
    </row>
    <row r="1578" spans="1:5">
      <c r="A1578" t="s">
        <v>16563</v>
      </c>
      <c r="B1578" t="s">
        <v>9618</v>
      </c>
      <c r="C1578">
        <v>6447</v>
      </c>
      <c r="D1578" t="s">
        <v>16564</v>
      </c>
      <c r="E1578">
        <v>416.43</v>
      </c>
    </row>
    <row r="1579" spans="1:5">
      <c r="A1579" t="s">
        <v>16565</v>
      </c>
      <c r="B1579" t="s">
        <v>9618</v>
      </c>
      <c r="C1579">
        <v>6447</v>
      </c>
      <c r="D1579" t="s">
        <v>16566</v>
      </c>
      <c r="E1579">
        <v>511.84</v>
      </c>
    </row>
    <row r="1580" spans="1:5">
      <c r="A1580" t="s">
        <v>16567</v>
      </c>
      <c r="B1580" t="s">
        <v>9618</v>
      </c>
      <c r="C1580">
        <v>6447</v>
      </c>
      <c r="D1580" t="s">
        <v>16568</v>
      </c>
      <c r="E1580">
        <v>301.41000000000003</v>
      </c>
    </row>
    <row r="1581" spans="1:5">
      <c r="A1581" t="s">
        <v>16569</v>
      </c>
      <c r="B1581" t="s">
        <v>9618</v>
      </c>
      <c r="C1581">
        <v>6447</v>
      </c>
      <c r="D1581" t="s">
        <v>16570</v>
      </c>
      <c r="E1581">
        <v>130.85</v>
      </c>
    </row>
    <row r="1582" spans="1:5">
      <c r="A1582" t="s">
        <v>16571</v>
      </c>
      <c r="B1582" t="s">
        <v>9618</v>
      </c>
      <c r="C1582">
        <v>6447</v>
      </c>
      <c r="D1582" t="s">
        <v>16572</v>
      </c>
      <c r="E1582">
        <v>2.97</v>
      </c>
    </row>
    <row r="1583" spans="1:5">
      <c r="A1583" t="s">
        <v>16573</v>
      </c>
      <c r="B1583" t="s">
        <v>9618</v>
      </c>
      <c r="C1583">
        <v>6447</v>
      </c>
      <c r="D1583" t="s">
        <v>16574</v>
      </c>
      <c r="E1583">
        <v>0</v>
      </c>
    </row>
    <row r="1584" spans="1:5">
      <c r="A1584" t="s">
        <v>16575</v>
      </c>
      <c r="B1584" t="s">
        <v>9618</v>
      </c>
      <c r="C1584">
        <v>6447</v>
      </c>
      <c r="D1584" t="s">
        <v>16576</v>
      </c>
      <c r="E1584">
        <v>0</v>
      </c>
    </row>
    <row r="1585" spans="1:5">
      <c r="A1585" t="s">
        <v>16577</v>
      </c>
      <c r="B1585" t="s">
        <v>9618</v>
      </c>
      <c r="C1585">
        <v>6447</v>
      </c>
      <c r="D1585" t="s">
        <v>16578</v>
      </c>
      <c r="E1585">
        <v>0</v>
      </c>
    </row>
    <row r="1586" spans="1:5">
      <c r="A1586" t="s">
        <v>16579</v>
      </c>
      <c r="B1586" t="s">
        <v>9618</v>
      </c>
      <c r="C1586">
        <v>6447</v>
      </c>
      <c r="D1586" t="s">
        <v>16580</v>
      </c>
      <c r="E1586">
        <v>0</v>
      </c>
    </row>
    <row r="1587" spans="1:5">
      <c r="A1587" t="s">
        <v>16581</v>
      </c>
      <c r="B1587" t="s">
        <v>9618</v>
      </c>
      <c r="C1587">
        <v>6447</v>
      </c>
      <c r="D1587" t="s">
        <v>16582</v>
      </c>
      <c r="E1587">
        <v>0</v>
      </c>
    </row>
    <row r="1588" spans="1:5">
      <c r="A1588" t="s">
        <v>16583</v>
      </c>
      <c r="B1588" t="s">
        <v>9618</v>
      </c>
      <c r="C1588">
        <v>6447</v>
      </c>
      <c r="D1588" t="s">
        <v>16584</v>
      </c>
      <c r="E1588">
        <v>0</v>
      </c>
    </row>
    <row r="1589" spans="1:5">
      <c r="A1589" t="s">
        <v>16585</v>
      </c>
      <c r="B1589" t="s">
        <v>9618</v>
      </c>
      <c r="C1589">
        <v>6447</v>
      </c>
      <c r="D1589" t="s">
        <v>16586</v>
      </c>
      <c r="E1589">
        <v>0</v>
      </c>
    </row>
    <row r="1590" spans="1:5">
      <c r="A1590" t="s">
        <v>16587</v>
      </c>
      <c r="B1590" t="s">
        <v>9618</v>
      </c>
      <c r="C1590">
        <v>6447</v>
      </c>
      <c r="D1590" t="s">
        <v>16588</v>
      </c>
      <c r="E1590">
        <v>1.34</v>
      </c>
    </row>
    <row r="1591" spans="1:5">
      <c r="A1591" t="s">
        <v>16589</v>
      </c>
      <c r="B1591" t="s">
        <v>9618</v>
      </c>
      <c r="C1591">
        <v>6447</v>
      </c>
      <c r="D1591" t="s">
        <v>16590</v>
      </c>
      <c r="E1591">
        <v>31.72</v>
      </c>
    </row>
    <row r="1592" spans="1:5">
      <c r="A1592" t="s">
        <v>16591</v>
      </c>
      <c r="B1592" t="s">
        <v>9618</v>
      </c>
      <c r="C1592">
        <v>6447</v>
      </c>
      <c r="D1592" t="s">
        <v>16592</v>
      </c>
      <c r="E1592">
        <v>244.98</v>
      </c>
    </row>
    <row r="1593" spans="1:5">
      <c r="A1593" t="s">
        <v>16593</v>
      </c>
      <c r="B1593" t="s">
        <v>9618</v>
      </c>
      <c r="C1593">
        <v>6447</v>
      </c>
      <c r="D1593" t="s">
        <v>16594</v>
      </c>
      <c r="E1593">
        <v>541.13</v>
      </c>
    </row>
    <row r="1594" spans="1:5">
      <c r="A1594" t="s">
        <v>16595</v>
      </c>
      <c r="B1594" t="s">
        <v>9618</v>
      </c>
      <c r="C1594">
        <v>6447</v>
      </c>
      <c r="D1594" t="s">
        <v>16596</v>
      </c>
      <c r="E1594">
        <v>693.45</v>
      </c>
    </row>
    <row r="1595" spans="1:5">
      <c r="A1595" t="s">
        <v>16597</v>
      </c>
      <c r="B1595" t="s">
        <v>9618</v>
      </c>
      <c r="C1595">
        <v>6447</v>
      </c>
      <c r="D1595" t="s">
        <v>16598</v>
      </c>
      <c r="E1595">
        <v>658.48</v>
      </c>
    </row>
    <row r="1596" spans="1:5">
      <c r="A1596" t="s">
        <v>16599</v>
      </c>
      <c r="B1596" t="s">
        <v>9618</v>
      </c>
      <c r="C1596">
        <v>6447</v>
      </c>
      <c r="D1596" t="s">
        <v>16600</v>
      </c>
      <c r="E1596">
        <v>729.72</v>
      </c>
    </row>
    <row r="1597" spans="1:5">
      <c r="A1597" t="s">
        <v>16601</v>
      </c>
      <c r="B1597" t="s">
        <v>9618</v>
      </c>
      <c r="C1597">
        <v>6447</v>
      </c>
      <c r="D1597" t="s">
        <v>16602</v>
      </c>
      <c r="E1597">
        <v>592.45000000000005</v>
      </c>
    </row>
    <row r="1598" spans="1:5">
      <c r="A1598" t="s">
        <v>16603</v>
      </c>
      <c r="B1598" t="s">
        <v>9618</v>
      </c>
      <c r="C1598">
        <v>6447</v>
      </c>
      <c r="D1598" t="s">
        <v>16604</v>
      </c>
      <c r="E1598">
        <v>668.05</v>
      </c>
    </row>
    <row r="1599" spans="1:5">
      <c r="A1599" t="s">
        <v>16605</v>
      </c>
      <c r="B1599" t="s">
        <v>9618</v>
      </c>
      <c r="C1599">
        <v>6447</v>
      </c>
      <c r="D1599" t="s">
        <v>16606</v>
      </c>
      <c r="E1599">
        <v>652.99</v>
      </c>
    </row>
    <row r="1600" spans="1:5">
      <c r="A1600" t="s">
        <v>16607</v>
      </c>
      <c r="B1600" t="s">
        <v>9618</v>
      </c>
      <c r="C1600">
        <v>6447</v>
      </c>
      <c r="D1600" t="s">
        <v>16608</v>
      </c>
      <c r="E1600">
        <v>676</v>
      </c>
    </row>
    <row r="1601" spans="1:5">
      <c r="A1601" t="s">
        <v>16609</v>
      </c>
      <c r="B1601" t="s">
        <v>9618</v>
      </c>
      <c r="C1601">
        <v>6447</v>
      </c>
      <c r="D1601" t="s">
        <v>16610</v>
      </c>
      <c r="E1601">
        <v>675.58</v>
      </c>
    </row>
    <row r="1602" spans="1:5">
      <c r="A1602" t="s">
        <v>16611</v>
      </c>
      <c r="B1602" t="s">
        <v>9618</v>
      </c>
      <c r="C1602">
        <v>6447</v>
      </c>
      <c r="D1602" t="s">
        <v>16612</v>
      </c>
      <c r="E1602">
        <v>603.03</v>
      </c>
    </row>
    <row r="1603" spans="1:5">
      <c r="A1603" t="s">
        <v>16613</v>
      </c>
      <c r="B1603" t="s">
        <v>9618</v>
      </c>
      <c r="C1603">
        <v>6447</v>
      </c>
      <c r="D1603" t="s">
        <v>16614</v>
      </c>
      <c r="E1603">
        <v>476.51</v>
      </c>
    </row>
    <row r="1604" spans="1:5">
      <c r="A1604" t="s">
        <v>16615</v>
      </c>
      <c r="B1604" t="s">
        <v>9618</v>
      </c>
      <c r="C1604">
        <v>6447</v>
      </c>
      <c r="D1604" t="s">
        <v>16616</v>
      </c>
      <c r="E1604">
        <v>290.8</v>
      </c>
    </row>
    <row r="1605" spans="1:5">
      <c r="A1605" t="s">
        <v>16617</v>
      </c>
      <c r="B1605" t="s">
        <v>9618</v>
      </c>
      <c r="C1605">
        <v>6447</v>
      </c>
      <c r="D1605" t="s">
        <v>16618</v>
      </c>
      <c r="E1605">
        <v>154.29</v>
      </c>
    </row>
    <row r="1606" spans="1:5">
      <c r="A1606" t="s">
        <v>16619</v>
      </c>
      <c r="B1606" t="s">
        <v>9618</v>
      </c>
      <c r="C1606">
        <v>6447</v>
      </c>
      <c r="D1606" t="s">
        <v>16620</v>
      </c>
      <c r="E1606">
        <v>2.95</v>
      </c>
    </row>
    <row r="1607" spans="1:5">
      <c r="A1607" t="s">
        <v>16621</v>
      </c>
      <c r="B1607" t="s">
        <v>9618</v>
      </c>
      <c r="C1607">
        <v>6447</v>
      </c>
      <c r="D1607" t="s">
        <v>16622</v>
      </c>
      <c r="E1607">
        <v>0</v>
      </c>
    </row>
    <row r="1608" spans="1:5">
      <c r="A1608" t="s">
        <v>16623</v>
      </c>
      <c r="B1608" t="s">
        <v>9618</v>
      </c>
      <c r="C1608">
        <v>6447</v>
      </c>
      <c r="D1608" t="s">
        <v>16624</v>
      </c>
      <c r="E1608">
        <v>0</v>
      </c>
    </row>
    <row r="1609" spans="1:5">
      <c r="A1609" t="s">
        <v>16625</v>
      </c>
      <c r="B1609" t="s">
        <v>9618</v>
      </c>
      <c r="C1609">
        <v>6447</v>
      </c>
      <c r="D1609" t="s">
        <v>16626</v>
      </c>
      <c r="E1609">
        <v>0</v>
      </c>
    </row>
    <row r="1610" spans="1:5">
      <c r="A1610" t="s">
        <v>16627</v>
      </c>
      <c r="B1610" t="s">
        <v>9618</v>
      </c>
      <c r="C1610">
        <v>6447</v>
      </c>
      <c r="D1610" t="s">
        <v>16628</v>
      </c>
      <c r="E1610">
        <v>0</v>
      </c>
    </row>
    <row r="1611" spans="1:5">
      <c r="A1611" t="s">
        <v>16629</v>
      </c>
      <c r="B1611" t="s">
        <v>9618</v>
      </c>
      <c r="C1611">
        <v>6447</v>
      </c>
      <c r="D1611" t="s">
        <v>16630</v>
      </c>
      <c r="E1611">
        <v>0</v>
      </c>
    </row>
    <row r="1612" spans="1:5">
      <c r="A1612" t="s">
        <v>16631</v>
      </c>
      <c r="B1612" t="s">
        <v>9618</v>
      </c>
      <c r="C1612">
        <v>6447</v>
      </c>
      <c r="D1612" t="s">
        <v>16632</v>
      </c>
      <c r="E1612">
        <v>0</v>
      </c>
    </row>
    <row r="1613" spans="1:5">
      <c r="A1613" t="s">
        <v>16633</v>
      </c>
      <c r="B1613" t="s">
        <v>9618</v>
      </c>
      <c r="C1613">
        <v>6447</v>
      </c>
      <c r="D1613" t="s">
        <v>16634</v>
      </c>
      <c r="E1613">
        <v>0</v>
      </c>
    </row>
    <row r="1614" spans="1:5">
      <c r="A1614" t="s">
        <v>16635</v>
      </c>
      <c r="B1614" t="s">
        <v>9618</v>
      </c>
      <c r="C1614">
        <v>6447</v>
      </c>
      <c r="D1614" t="s">
        <v>16636</v>
      </c>
      <c r="E1614">
        <v>1.34</v>
      </c>
    </row>
    <row r="1615" spans="1:5">
      <c r="A1615" t="s">
        <v>16637</v>
      </c>
      <c r="B1615" t="s">
        <v>9618</v>
      </c>
      <c r="C1615">
        <v>6447</v>
      </c>
      <c r="D1615" t="s">
        <v>16638</v>
      </c>
      <c r="E1615">
        <v>42.89</v>
      </c>
    </row>
    <row r="1616" spans="1:5">
      <c r="A1616" t="s">
        <v>16639</v>
      </c>
      <c r="B1616" t="s">
        <v>9618</v>
      </c>
      <c r="C1616">
        <v>6447</v>
      </c>
      <c r="D1616" t="s">
        <v>16640</v>
      </c>
      <c r="E1616">
        <v>316.51</v>
      </c>
    </row>
    <row r="1617" spans="1:5">
      <c r="A1617" t="s">
        <v>16641</v>
      </c>
      <c r="B1617" t="s">
        <v>9618</v>
      </c>
      <c r="C1617">
        <v>6447</v>
      </c>
      <c r="D1617" t="s">
        <v>16642</v>
      </c>
      <c r="E1617">
        <v>491.81</v>
      </c>
    </row>
    <row r="1618" spans="1:5">
      <c r="A1618" t="s">
        <v>16643</v>
      </c>
      <c r="B1618" t="s">
        <v>9618</v>
      </c>
      <c r="C1618">
        <v>6447</v>
      </c>
      <c r="D1618" t="s">
        <v>16644</v>
      </c>
      <c r="E1618">
        <v>602.63</v>
      </c>
    </row>
    <row r="1619" spans="1:5">
      <c r="A1619" t="s">
        <v>16645</v>
      </c>
      <c r="B1619" t="s">
        <v>9618</v>
      </c>
      <c r="C1619">
        <v>6447</v>
      </c>
      <c r="D1619" t="s">
        <v>16646</v>
      </c>
      <c r="E1619">
        <v>600.36</v>
      </c>
    </row>
    <row r="1620" spans="1:5">
      <c r="A1620" t="s">
        <v>16647</v>
      </c>
      <c r="B1620" t="s">
        <v>9618</v>
      </c>
      <c r="C1620">
        <v>6447</v>
      </c>
      <c r="D1620" t="s">
        <v>16648</v>
      </c>
      <c r="E1620">
        <v>719.14</v>
      </c>
    </row>
    <row r="1621" spans="1:5">
      <c r="A1621" t="s">
        <v>16649</v>
      </c>
      <c r="B1621" t="s">
        <v>9618</v>
      </c>
      <c r="C1621">
        <v>6447</v>
      </c>
      <c r="D1621" t="s">
        <v>16650</v>
      </c>
      <c r="E1621">
        <v>587.9</v>
      </c>
    </row>
    <row r="1622" spans="1:5">
      <c r="A1622" t="s">
        <v>16651</v>
      </c>
      <c r="B1622" t="s">
        <v>9618</v>
      </c>
      <c r="C1622">
        <v>6447</v>
      </c>
      <c r="D1622" t="s">
        <v>16652</v>
      </c>
      <c r="E1622">
        <v>664.61</v>
      </c>
    </row>
    <row r="1623" spans="1:5">
      <c r="A1623" t="s">
        <v>16653</v>
      </c>
      <c r="B1623" t="s">
        <v>9618</v>
      </c>
      <c r="C1623">
        <v>6447</v>
      </c>
      <c r="D1623" t="s">
        <v>16654</v>
      </c>
      <c r="E1623">
        <v>651.76</v>
      </c>
    </row>
    <row r="1624" spans="1:5">
      <c r="A1624" t="s">
        <v>16655</v>
      </c>
      <c r="B1624" t="s">
        <v>9618</v>
      </c>
      <c r="C1624">
        <v>6447</v>
      </c>
      <c r="D1624" t="s">
        <v>16656</v>
      </c>
      <c r="E1624">
        <v>674.58</v>
      </c>
    </row>
    <row r="1625" spans="1:5">
      <c r="A1625" t="s">
        <v>16657</v>
      </c>
      <c r="B1625" t="s">
        <v>9618</v>
      </c>
      <c r="C1625">
        <v>6447</v>
      </c>
      <c r="D1625" t="s">
        <v>16658</v>
      </c>
      <c r="E1625">
        <v>673.59</v>
      </c>
    </row>
    <row r="1626" spans="1:5">
      <c r="A1626" t="s">
        <v>16659</v>
      </c>
      <c r="B1626" t="s">
        <v>9618</v>
      </c>
      <c r="C1626">
        <v>6447</v>
      </c>
      <c r="D1626" t="s">
        <v>16660</v>
      </c>
      <c r="E1626">
        <v>634.19000000000005</v>
      </c>
    </row>
    <row r="1627" spans="1:5">
      <c r="A1627" t="s">
        <v>16661</v>
      </c>
      <c r="B1627" t="s">
        <v>9618</v>
      </c>
      <c r="C1627">
        <v>6447</v>
      </c>
      <c r="D1627" t="s">
        <v>16662</v>
      </c>
      <c r="E1627">
        <v>553.09</v>
      </c>
    </row>
    <row r="1628" spans="1:5">
      <c r="A1628" t="s">
        <v>16663</v>
      </c>
      <c r="B1628" t="s">
        <v>9618</v>
      </c>
      <c r="C1628">
        <v>6447</v>
      </c>
      <c r="D1628" t="s">
        <v>16664</v>
      </c>
      <c r="E1628">
        <v>416.69</v>
      </c>
    </row>
    <row r="1629" spans="1:5">
      <c r="A1629" t="s">
        <v>16665</v>
      </c>
      <c r="B1629" t="s">
        <v>9618</v>
      </c>
      <c r="C1629">
        <v>6447</v>
      </c>
      <c r="D1629" t="s">
        <v>16666</v>
      </c>
      <c r="E1629">
        <v>176.22</v>
      </c>
    </row>
    <row r="1630" spans="1:5">
      <c r="A1630" t="s">
        <v>16667</v>
      </c>
      <c r="B1630" t="s">
        <v>9618</v>
      </c>
      <c r="C1630">
        <v>6447</v>
      </c>
      <c r="D1630" t="s">
        <v>16668</v>
      </c>
      <c r="E1630">
        <v>3.01</v>
      </c>
    </row>
    <row r="1631" spans="1:5">
      <c r="A1631" t="s">
        <v>16669</v>
      </c>
      <c r="B1631" t="s">
        <v>9618</v>
      </c>
      <c r="C1631">
        <v>6447</v>
      </c>
      <c r="D1631" t="s">
        <v>16670</v>
      </c>
      <c r="E1631">
        <v>0</v>
      </c>
    </row>
    <row r="1632" spans="1:5">
      <c r="A1632" t="s">
        <v>16671</v>
      </c>
      <c r="B1632" t="s">
        <v>9618</v>
      </c>
      <c r="C1632">
        <v>6447</v>
      </c>
      <c r="D1632" t="s">
        <v>16672</v>
      </c>
      <c r="E1632">
        <v>0</v>
      </c>
    </row>
    <row r="1633" spans="1:5">
      <c r="A1633" t="s">
        <v>16673</v>
      </c>
      <c r="B1633" t="s">
        <v>9618</v>
      </c>
      <c r="C1633">
        <v>6447</v>
      </c>
      <c r="D1633" t="s">
        <v>16674</v>
      </c>
      <c r="E1633">
        <v>0</v>
      </c>
    </row>
    <row r="1634" spans="1:5">
      <c r="A1634" t="s">
        <v>16675</v>
      </c>
      <c r="B1634" t="s">
        <v>9618</v>
      </c>
      <c r="C1634">
        <v>6447</v>
      </c>
      <c r="D1634" t="s">
        <v>16676</v>
      </c>
      <c r="E1634">
        <v>0</v>
      </c>
    </row>
    <row r="1635" spans="1:5">
      <c r="A1635" t="s">
        <v>16677</v>
      </c>
      <c r="B1635" t="s">
        <v>9618</v>
      </c>
      <c r="C1635">
        <v>6447</v>
      </c>
      <c r="D1635" t="s">
        <v>16678</v>
      </c>
      <c r="E1635">
        <v>0</v>
      </c>
    </row>
    <row r="1636" spans="1:5">
      <c r="A1636" t="s">
        <v>16679</v>
      </c>
      <c r="B1636" t="s">
        <v>9618</v>
      </c>
      <c r="C1636">
        <v>6447</v>
      </c>
      <c r="D1636" t="s">
        <v>16680</v>
      </c>
      <c r="E1636">
        <v>0</v>
      </c>
    </row>
    <row r="1637" spans="1:5">
      <c r="A1637" t="s">
        <v>16681</v>
      </c>
      <c r="B1637" t="s">
        <v>9618</v>
      </c>
      <c r="C1637">
        <v>6447</v>
      </c>
      <c r="D1637" t="s">
        <v>16682</v>
      </c>
      <c r="E1637">
        <v>0</v>
      </c>
    </row>
    <row r="1638" spans="1:5">
      <c r="A1638" t="s">
        <v>16683</v>
      </c>
      <c r="B1638" t="s">
        <v>9618</v>
      </c>
      <c r="C1638">
        <v>6447</v>
      </c>
      <c r="D1638" t="s">
        <v>16684</v>
      </c>
      <c r="E1638">
        <v>1.35</v>
      </c>
    </row>
    <row r="1639" spans="1:5">
      <c r="A1639" t="s">
        <v>16685</v>
      </c>
      <c r="B1639" t="s">
        <v>9618</v>
      </c>
      <c r="C1639">
        <v>6447</v>
      </c>
      <c r="D1639" t="s">
        <v>16686</v>
      </c>
      <c r="E1639">
        <v>89.64</v>
      </c>
    </row>
    <row r="1640" spans="1:5">
      <c r="A1640" t="s">
        <v>16687</v>
      </c>
      <c r="B1640" t="s">
        <v>9618</v>
      </c>
      <c r="C1640">
        <v>6447</v>
      </c>
      <c r="D1640" t="s">
        <v>16688</v>
      </c>
      <c r="E1640">
        <v>410.56</v>
      </c>
    </row>
    <row r="1641" spans="1:5">
      <c r="A1641" t="s">
        <v>16689</v>
      </c>
      <c r="B1641" t="s">
        <v>9618</v>
      </c>
      <c r="C1641">
        <v>6447</v>
      </c>
      <c r="D1641" t="s">
        <v>16690</v>
      </c>
      <c r="E1641">
        <v>580.13</v>
      </c>
    </row>
    <row r="1642" spans="1:5">
      <c r="A1642" t="s">
        <v>16691</v>
      </c>
      <c r="B1642" t="s">
        <v>9618</v>
      </c>
      <c r="C1642">
        <v>6447</v>
      </c>
      <c r="D1642" t="s">
        <v>16692</v>
      </c>
      <c r="E1642">
        <v>657.93</v>
      </c>
    </row>
    <row r="1643" spans="1:5">
      <c r="A1643" t="s">
        <v>16693</v>
      </c>
      <c r="B1643" t="s">
        <v>9618</v>
      </c>
      <c r="C1643">
        <v>6447</v>
      </c>
      <c r="D1643" t="s">
        <v>16694</v>
      </c>
      <c r="E1643">
        <v>581.27</v>
      </c>
    </row>
    <row r="1644" spans="1:5">
      <c r="A1644" t="s">
        <v>16695</v>
      </c>
      <c r="B1644" t="s">
        <v>9618</v>
      </c>
      <c r="C1644">
        <v>6447</v>
      </c>
      <c r="D1644" t="s">
        <v>16696</v>
      </c>
      <c r="E1644">
        <v>671.33</v>
      </c>
    </row>
    <row r="1645" spans="1:5">
      <c r="A1645" t="s">
        <v>16697</v>
      </c>
      <c r="B1645" t="s">
        <v>9618</v>
      </c>
      <c r="C1645">
        <v>6447</v>
      </c>
      <c r="D1645" t="s">
        <v>16698</v>
      </c>
      <c r="E1645">
        <v>547.79999999999995</v>
      </c>
    </row>
    <row r="1646" spans="1:5">
      <c r="A1646" t="s">
        <v>16699</v>
      </c>
      <c r="B1646" t="s">
        <v>9618</v>
      </c>
      <c r="C1646">
        <v>6447</v>
      </c>
      <c r="D1646" t="s">
        <v>16700</v>
      </c>
      <c r="E1646">
        <v>598.54999999999995</v>
      </c>
    </row>
    <row r="1647" spans="1:5">
      <c r="A1647" t="s">
        <v>16701</v>
      </c>
      <c r="B1647" t="s">
        <v>9618</v>
      </c>
      <c r="C1647">
        <v>6447</v>
      </c>
      <c r="D1647" t="s">
        <v>16702</v>
      </c>
      <c r="E1647">
        <v>605.61</v>
      </c>
    </row>
    <row r="1648" spans="1:5">
      <c r="A1648" t="s">
        <v>16703</v>
      </c>
      <c r="B1648" t="s">
        <v>9618</v>
      </c>
      <c r="C1648">
        <v>6447</v>
      </c>
      <c r="D1648" t="s">
        <v>16704</v>
      </c>
      <c r="E1648">
        <v>628.34</v>
      </c>
    </row>
    <row r="1649" spans="1:5">
      <c r="A1649" t="s">
        <v>16705</v>
      </c>
      <c r="B1649" t="s">
        <v>9618</v>
      </c>
      <c r="C1649">
        <v>6447</v>
      </c>
      <c r="D1649" t="s">
        <v>16706</v>
      </c>
      <c r="E1649">
        <v>620.86</v>
      </c>
    </row>
    <row r="1650" spans="1:5">
      <c r="A1650" t="s">
        <v>16707</v>
      </c>
      <c r="B1650" t="s">
        <v>9618</v>
      </c>
      <c r="C1650">
        <v>6447</v>
      </c>
      <c r="D1650" t="s">
        <v>16708</v>
      </c>
      <c r="E1650">
        <v>598.74</v>
      </c>
    </row>
    <row r="1651" spans="1:5">
      <c r="A1651" t="s">
        <v>16709</v>
      </c>
      <c r="B1651" t="s">
        <v>9618</v>
      </c>
      <c r="C1651">
        <v>6447</v>
      </c>
      <c r="D1651" t="s">
        <v>16710</v>
      </c>
      <c r="E1651">
        <v>549.72</v>
      </c>
    </row>
    <row r="1652" spans="1:5">
      <c r="A1652" t="s">
        <v>16711</v>
      </c>
      <c r="B1652" t="s">
        <v>9618</v>
      </c>
      <c r="C1652">
        <v>6447</v>
      </c>
      <c r="D1652" t="s">
        <v>16712</v>
      </c>
      <c r="E1652">
        <v>413.71</v>
      </c>
    </row>
    <row r="1653" spans="1:5">
      <c r="A1653" t="s">
        <v>16713</v>
      </c>
      <c r="B1653" t="s">
        <v>9618</v>
      </c>
      <c r="C1653">
        <v>6447</v>
      </c>
      <c r="D1653" t="s">
        <v>16714</v>
      </c>
      <c r="E1653">
        <v>156.02000000000001</v>
      </c>
    </row>
    <row r="1654" spans="1:5">
      <c r="A1654" t="s">
        <v>16715</v>
      </c>
      <c r="B1654" t="s">
        <v>9618</v>
      </c>
      <c r="C1654">
        <v>6447</v>
      </c>
      <c r="D1654" t="s">
        <v>16716</v>
      </c>
      <c r="E1654">
        <v>2.74</v>
      </c>
    </row>
    <row r="1655" spans="1:5">
      <c r="A1655" t="s">
        <v>16717</v>
      </c>
      <c r="B1655" t="s">
        <v>9618</v>
      </c>
      <c r="C1655">
        <v>6447</v>
      </c>
      <c r="D1655" t="s">
        <v>16718</v>
      </c>
      <c r="E1655">
        <v>0</v>
      </c>
    </row>
    <row r="1656" spans="1:5">
      <c r="A1656" t="s">
        <v>16719</v>
      </c>
      <c r="B1656" t="s">
        <v>9618</v>
      </c>
      <c r="C1656">
        <v>6447</v>
      </c>
      <c r="D1656" t="s">
        <v>16720</v>
      </c>
      <c r="E1656">
        <v>0</v>
      </c>
    </row>
    <row r="1657" spans="1:5">
      <c r="A1657" t="s">
        <v>16721</v>
      </c>
      <c r="B1657" t="s">
        <v>9618</v>
      </c>
      <c r="C1657">
        <v>6447</v>
      </c>
      <c r="D1657" t="s">
        <v>16722</v>
      </c>
      <c r="E1657">
        <v>0</v>
      </c>
    </row>
    <row r="1658" spans="1:5">
      <c r="A1658" t="s">
        <v>16723</v>
      </c>
      <c r="B1658" t="s">
        <v>9618</v>
      </c>
      <c r="C1658">
        <v>6447</v>
      </c>
      <c r="D1658" t="s">
        <v>16724</v>
      </c>
      <c r="E1658">
        <v>0</v>
      </c>
    </row>
    <row r="1659" spans="1:5">
      <c r="A1659" t="s">
        <v>16725</v>
      </c>
      <c r="B1659" t="s">
        <v>9618</v>
      </c>
      <c r="C1659">
        <v>6447</v>
      </c>
      <c r="D1659" t="s">
        <v>16726</v>
      </c>
      <c r="E1659">
        <v>0</v>
      </c>
    </row>
    <row r="1660" spans="1:5">
      <c r="A1660" t="s">
        <v>16727</v>
      </c>
      <c r="B1660" t="s">
        <v>9618</v>
      </c>
      <c r="C1660">
        <v>6447</v>
      </c>
      <c r="D1660" t="s">
        <v>16728</v>
      </c>
      <c r="E1660">
        <v>0</v>
      </c>
    </row>
    <row r="1661" spans="1:5">
      <c r="A1661" t="s">
        <v>16729</v>
      </c>
      <c r="B1661" t="s">
        <v>9618</v>
      </c>
      <c r="C1661">
        <v>6447</v>
      </c>
      <c r="D1661" t="s">
        <v>16730</v>
      </c>
      <c r="E1661">
        <v>0</v>
      </c>
    </row>
    <row r="1662" spans="1:5">
      <c r="A1662" t="s">
        <v>16731</v>
      </c>
      <c r="B1662" t="s">
        <v>9618</v>
      </c>
      <c r="C1662">
        <v>6447</v>
      </c>
      <c r="D1662" t="s">
        <v>16732</v>
      </c>
      <c r="E1662">
        <v>1.35</v>
      </c>
    </row>
    <row r="1663" spans="1:5">
      <c r="A1663" t="s">
        <v>16733</v>
      </c>
      <c r="B1663" t="s">
        <v>9618</v>
      </c>
      <c r="C1663">
        <v>6447</v>
      </c>
      <c r="D1663" t="s">
        <v>16734</v>
      </c>
      <c r="E1663">
        <v>88.03</v>
      </c>
    </row>
    <row r="1664" spans="1:5">
      <c r="A1664" t="s">
        <v>16735</v>
      </c>
      <c r="B1664" t="s">
        <v>9618</v>
      </c>
      <c r="C1664">
        <v>6447</v>
      </c>
      <c r="D1664" t="s">
        <v>16736</v>
      </c>
      <c r="E1664">
        <v>378.17</v>
      </c>
    </row>
    <row r="1665" spans="1:5">
      <c r="A1665" t="s">
        <v>16737</v>
      </c>
      <c r="B1665" t="s">
        <v>9618</v>
      </c>
      <c r="C1665">
        <v>6447</v>
      </c>
      <c r="D1665" t="s">
        <v>16738</v>
      </c>
      <c r="E1665">
        <v>524.66999999999996</v>
      </c>
    </row>
    <row r="1666" spans="1:5">
      <c r="A1666" t="s">
        <v>16739</v>
      </c>
      <c r="B1666" t="s">
        <v>9618</v>
      </c>
      <c r="C1666">
        <v>6447</v>
      </c>
      <c r="D1666" t="s">
        <v>16740</v>
      </c>
      <c r="E1666">
        <v>601.04999999999995</v>
      </c>
    </row>
    <row r="1667" spans="1:5">
      <c r="A1667" t="s">
        <v>16741</v>
      </c>
      <c r="B1667" t="s">
        <v>9618</v>
      </c>
      <c r="C1667">
        <v>6447</v>
      </c>
      <c r="D1667" t="s">
        <v>16742</v>
      </c>
      <c r="E1667">
        <v>582.09</v>
      </c>
    </row>
    <row r="1668" spans="1:5">
      <c r="A1668" t="s">
        <v>16743</v>
      </c>
      <c r="B1668" t="s">
        <v>9618</v>
      </c>
      <c r="C1668">
        <v>6447</v>
      </c>
      <c r="D1668" t="s">
        <v>16744</v>
      </c>
      <c r="E1668">
        <v>618.25</v>
      </c>
    </row>
    <row r="1669" spans="1:5">
      <c r="A1669" t="s">
        <v>16745</v>
      </c>
      <c r="B1669" t="s">
        <v>9618</v>
      </c>
      <c r="C1669">
        <v>6447</v>
      </c>
      <c r="D1669" t="s">
        <v>16746</v>
      </c>
      <c r="E1669">
        <v>509.15</v>
      </c>
    </row>
    <row r="1670" spans="1:5">
      <c r="A1670" t="s">
        <v>16747</v>
      </c>
      <c r="B1670" t="s">
        <v>9618</v>
      </c>
      <c r="C1670">
        <v>6447</v>
      </c>
      <c r="D1670" t="s">
        <v>16748</v>
      </c>
      <c r="E1670">
        <v>566.25</v>
      </c>
    </row>
    <row r="1671" spans="1:5">
      <c r="A1671" t="s">
        <v>16749</v>
      </c>
      <c r="B1671" t="s">
        <v>9618</v>
      </c>
      <c r="C1671">
        <v>6447</v>
      </c>
      <c r="D1671" t="s">
        <v>16750</v>
      </c>
      <c r="E1671">
        <v>469.32</v>
      </c>
    </row>
    <row r="1672" spans="1:5">
      <c r="A1672" t="s">
        <v>16751</v>
      </c>
      <c r="B1672" t="s">
        <v>9618</v>
      </c>
      <c r="C1672">
        <v>6447</v>
      </c>
      <c r="D1672" t="s">
        <v>16752</v>
      </c>
      <c r="E1672">
        <v>464.94</v>
      </c>
    </row>
    <row r="1673" spans="1:5">
      <c r="A1673" t="s">
        <v>16753</v>
      </c>
      <c r="B1673" t="s">
        <v>9618</v>
      </c>
      <c r="C1673">
        <v>6447</v>
      </c>
      <c r="D1673" t="s">
        <v>16754</v>
      </c>
      <c r="E1673">
        <v>398.39</v>
      </c>
    </row>
    <row r="1674" spans="1:5">
      <c r="A1674" t="s">
        <v>16755</v>
      </c>
      <c r="B1674" t="s">
        <v>9618</v>
      </c>
      <c r="C1674">
        <v>6447</v>
      </c>
      <c r="D1674" t="s">
        <v>16756</v>
      </c>
      <c r="E1674">
        <v>179.33</v>
      </c>
    </row>
    <row r="1675" spans="1:5">
      <c r="A1675" t="s">
        <v>16757</v>
      </c>
      <c r="B1675" t="s">
        <v>9618</v>
      </c>
      <c r="C1675">
        <v>6447</v>
      </c>
      <c r="D1675" t="s">
        <v>16758</v>
      </c>
      <c r="E1675">
        <v>217.64</v>
      </c>
    </row>
    <row r="1676" spans="1:5">
      <c r="A1676" t="s">
        <v>16759</v>
      </c>
      <c r="B1676" t="s">
        <v>9618</v>
      </c>
      <c r="C1676">
        <v>6447</v>
      </c>
      <c r="D1676" t="s">
        <v>16760</v>
      </c>
      <c r="E1676">
        <v>440.74</v>
      </c>
    </row>
    <row r="1677" spans="1:5">
      <c r="A1677" t="s">
        <v>16761</v>
      </c>
      <c r="B1677" t="s">
        <v>9618</v>
      </c>
      <c r="C1677">
        <v>6447</v>
      </c>
      <c r="D1677" t="s">
        <v>16762</v>
      </c>
      <c r="E1677">
        <v>264.33999999999997</v>
      </c>
    </row>
    <row r="1678" spans="1:5">
      <c r="A1678" t="s">
        <v>16763</v>
      </c>
      <c r="B1678" t="s">
        <v>9618</v>
      </c>
      <c r="C1678">
        <v>6447</v>
      </c>
      <c r="D1678" t="s">
        <v>16764</v>
      </c>
      <c r="E1678">
        <v>3.37</v>
      </c>
    </row>
    <row r="1679" spans="1:5">
      <c r="A1679" t="s">
        <v>16765</v>
      </c>
      <c r="B1679" t="s">
        <v>9618</v>
      </c>
      <c r="C1679">
        <v>6447</v>
      </c>
      <c r="D1679" t="s">
        <v>16766</v>
      </c>
      <c r="E1679">
        <v>0</v>
      </c>
    </row>
    <row r="1680" spans="1:5">
      <c r="A1680" t="s">
        <v>16767</v>
      </c>
      <c r="B1680" t="s">
        <v>9618</v>
      </c>
      <c r="C1680">
        <v>6447</v>
      </c>
      <c r="D1680" t="s">
        <v>16768</v>
      </c>
      <c r="E1680">
        <v>0</v>
      </c>
    </row>
    <row r="1681" spans="1:5">
      <c r="A1681" t="s">
        <v>16769</v>
      </c>
      <c r="B1681" t="s">
        <v>9618</v>
      </c>
      <c r="C1681">
        <v>6447</v>
      </c>
      <c r="D1681" t="s">
        <v>16770</v>
      </c>
      <c r="E1681">
        <v>0</v>
      </c>
    </row>
    <row r="1682" spans="1:5">
      <c r="A1682" t="s">
        <v>16771</v>
      </c>
      <c r="B1682" t="s">
        <v>9618</v>
      </c>
      <c r="C1682">
        <v>6447</v>
      </c>
      <c r="D1682" t="s">
        <v>16772</v>
      </c>
      <c r="E1682">
        <v>0</v>
      </c>
    </row>
    <row r="1683" spans="1:5">
      <c r="A1683" t="s">
        <v>16773</v>
      </c>
      <c r="B1683" t="s">
        <v>9618</v>
      </c>
      <c r="C1683">
        <v>6447</v>
      </c>
      <c r="D1683" t="s">
        <v>16774</v>
      </c>
      <c r="E1683">
        <v>0</v>
      </c>
    </row>
    <row r="1684" spans="1:5">
      <c r="A1684" t="s">
        <v>16775</v>
      </c>
      <c r="B1684" t="s">
        <v>9618</v>
      </c>
      <c r="C1684">
        <v>6447</v>
      </c>
      <c r="D1684" t="s">
        <v>16776</v>
      </c>
      <c r="E1684">
        <v>0</v>
      </c>
    </row>
    <row r="1685" spans="1:5">
      <c r="A1685" t="s">
        <v>16777</v>
      </c>
      <c r="B1685" t="s">
        <v>9618</v>
      </c>
      <c r="C1685">
        <v>6447</v>
      </c>
      <c r="D1685" t="s">
        <v>16778</v>
      </c>
      <c r="E1685">
        <v>0</v>
      </c>
    </row>
    <row r="1686" spans="1:5">
      <c r="A1686" t="s">
        <v>16779</v>
      </c>
      <c r="B1686" t="s">
        <v>9618</v>
      </c>
      <c r="C1686">
        <v>6447</v>
      </c>
      <c r="D1686" t="s">
        <v>16780</v>
      </c>
      <c r="E1686">
        <v>1.34</v>
      </c>
    </row>
    <row r="1687" spans="1:5">
      <c r="A1687" t="s">
        <v>16781</v>
      </c>
      <c r="B1687" t="s">
        <v>9618</v>
      </c>
      <c r="C1687">
        <v>6447</v>
      </c>
      <c r="D1687" t="s">
        <v>16782</v>
      </c>
      <c r="E1687">
        <v>115.67</v>
      </c>
    </row>
    <row r="1688" spans="1:5">
      <c r="A1688" t="s">
        <v>16783</v>
      </c>
      <c r="B1688" t="s">
        <v>9618</v>
      </c>
      <c r="C1688">
        <v>6447</v>
      </c>
      <c r="D1688" t="s">
        <v>16784</v>
      </c>
      <c r="E1688">
        <v>396.76</v>
      </c>
    </row>
    <row r="1689" spans="1:5">
      <c r="A1689" t="s">
        <v>16785</v>
      </c>
      <c r="B1689" t="s">
        <v>9618</v>
      </c>
      <c r="C1689">
        <v>6447</v>
      </c>
      <c r="D1689" t="s">
        <v>16786</v>
      </c>
      <c r="E1689">
        <v>512.73</v>
      </c>
    </row>
    <row r="1690" spans="1:5">
      <c r="A1690" t="s">
        <v>16787</v>
      </c>
      <c r="B1690" t="s">
        <v>9618</v>
      </c>
      <c r="C1690">
        <v>6447</v>
      </c>
      <c r="D1690" t="s">
        <v>16788</v>
      </c>
      <c r="E1690">
        <v>681.93</v>
      </c>
    </row>
    <row r="1691" spans="1:5">
      <c r="A1691" t="s">
        <v>16789</v>
      </c>
      <c r="B1691" t="s">
        <v>9618</v>
      </c>
      <c r="C1691">
        <v>6447</v>
      </c>
      <c r="D1691" t="s">
        <v>16790</v>
      </c>
      <c r="E1691">
        <v>637.14</v>
      </c>
    </row>
    <row r="1692" spans="1:5">
      <c r="A1692" t="s">
        <v>16791</v>
      </c>
      <c r="B1692" t="s">
        <v>9618</v>
      </c>
      <c r="C1692">
        <v>6447</v>
      </c>
      <c r="D1692" t="s">
        <v>16792</v>
      </c>
      <c r="E1692">
        <v>719.61</v>
      </c>
    </row>
    <row r="1693" spans="1:5">
      <c r="A1693" t="s">
        <v>16793</v>
      </c>
      <c r="B1693" t="s">
        <v>9618</v>
      </c>
      <c r="C1693">
        <v>6447</v>
      </c>
      <c r="D1693" t="s">
        <v>16794</v>
      </c>
      <c r="E1693">
        <v>563.92999999999995</v>
      </c>
    </row>
    <row r="1694" spans="1:5">
      <c r="A1694" t="s">
        <v>16795</v>
      </c>
      <c r="B1694" t="s">
        <v>9618</v>
      </c>
      <c r="C1694">
        <v>6447</v>
      </c>
      <c r="D1694" t="s">
        <v>16796</v>
      </c>
      <c r="E1694">
        <v>557.70000000000005</v>
      </c>
    </row>
    <row r="1695" spans="1:5">
      <c r="A1695" t="s">
        <v>16797</v>
      </c>
      <c r="B1695" t="s">
        <v>9618</v>
      </c>
      <c r="C1695">
        <v>6447</v>
      </c>
      <c r="D1695" t="s">
        <v>16798</v>
      </c>
      <c r="E1695">
        <v>636.51</v>
      </c>
    </row>
    <row r="1696" spans="1:5">
      <c r="A1696" t="s">
        <v>16799</v>
      </c>
      <c r="B1696" t="s">
        <v>9618</v>
      </c>
      <c r="C1696">
        <v>6447</v>
      </c>
      <c r="D1696" t="s">
        <v>16800</v>
      </c>
      <c r="E1696">
        <v>633.38</v>
      </c>
    </row>
    <row r="1697" spans="1:5">
      <c r="A1697" t="s">
        <v>16801</v>
      </c>
      <c r="B1697" t="s">
        <v>9618</v>
      </c>
      <c r="C1697">
        <v>6447</v>
      </c>
      <c r="D1697" t="s">
        <v>16802</v>
      </c>
      <c r="E1697">
        <v>659.96</v>
      </c>
    </row>
    <row r="1698" spans="1:5">
      <c r="A1698" t="s">
        <v>16803</v>
      </c>
      <c r="B1698" t="s">
        <v>9618</v>
      </c>
      <c r="C1698">
        <v>6447</v>
      </c>
      <c r="D1698" t="s">
        <v>16804</v>
      </c>
      <c r="E1698">
        <v>631.37</v>
      </c>
    </row>
    <row r="1699" spans="1:5">
      <c r="A1699" t="s">
        <v>16805</v>
      </c>
      <c r="B1699" t="s">
        <v>9618</v>
      </c>
      <c r="C1699">
        <v>6447</v>
      </c>
      <c r="D1699" t="s">
        <v>16806</v>
      </c>
      <c r="E1699">
        <v>558.47</v>
      </c>
    </row>
    <row r="1700" spans="1:5">
      <c r="A1700" t="s">
        <v>16807</v>
      </c>
      <c r="B1700" t="s">
        <v>9618</v>
      </c>
      <c r="C1700">
        <v>6447</v>
      </c>
      <c r="D1700" t="s">
        <v>16808</v>
      </c>
      <c r="E1700">
        <v>428.1</v>
      </c>
    </row>
    <row r="1701" spans="1:5">
      <c r="A1701" t="s">
        <v>16809</v>
      </c>
      <c r="B1701" t="s">
        <v>9618</v>
      </c>
      <c r="C1701">
        <v>6447</v>
      </c>
      <c r="D1701" t="s">
        <v>16810</v>
      </c>
      <c r="E1701">
        <v>211.63</v>
      </c>
    </row>
    <row r="1702" spans="1:5">
      <c r="A1702" t="s">
        <v>16811</v>
      </c>
      <c r="B1702" t="s">
        <v>9618</v>
      </c>
      <c r="C1702">
        <v>6447</v>
      </c>
      <c r="D1702" t="s">
        <v>16812</v>
      </c>
      <c r="E1702">
        <v>3.32</v>
      </c>
    </row>
    <row r="1703" spans="1:5">
      <c r="A1703" t="s">
        <v>16813</v>
      </c>
      <c r="B1703" t="s">
        <v>9618</v>
      </c>
      <c r="C1703">
        <v>6447</v>
      </c>
      <c r="D1703" t="s">
        <v>16814</v>
      </c>
      <c r="E1703">
        <v>0</v>
      </c>
    </row>
    <row r="1704" spans="1:5">
      <c r="A1704" t="s">
        <v>16815</v>
      </c>
      <c r="B1704" t="s">
        <v>9618</v>
      </c>
      <c r="C1704">
        <v>6447</v>
      </c>
      <c r="D1704" t="s">
        <v>16816</v>
      </c>
      <c r="E1704">
        <v>0</v>
      </c>
    </row>
    <row r="1705" spans="1:5">
      <c r="A1705" t="s">
        <v>16817</v>
      </c>
      <c r="B1705" t="s">
        <v>9618</v>
      </c>
      <c r="C1705">
        <v>6447</v>
      </c>
      <c r="D1705" t="s">
        <v>16818</v>
      </c>
      <c r="E1705">
        <v>0</v>
      </c>
    </row>
    <row r="1706" spans="1:5">
      <c r="A1706" t="s">
        <v>16819</v>
      </c>
      <c r="B1706" t="s">
        <v>9618</v>
      </c>
      <c r="C1706">
        <v>6447</v>
      </c>
      <c r="D1706" t="s">
        <v>16820</v>
      </c>
      <c r="E1706">
        <v>0</v>
      </c>
    </row>
    <row r="1707" spans="1:5">
      <c r="A1707" t="s">
        <v>16821</v>
      </c>
      <c r="B1707" t="s">
        <v>9618</v>
      </c>
      <c r="C1707">
        <v>6447</v>
      </c>
      <c r="D1707" t="s">
        <v>16822</v>
      </c>
      <c r="E1707">
        <v>0</v>
      </c>
    </row>
    <row r="1708" spans="1:5">
      <c r="A1708" t="s">
        <v>16823</v>
      </c>
      <c r="B1708" t="s">
        <v>9618</v>
      </c>
      <c r="C1708">
        <v>6447</v>
      </c>
      <c r="D1708" t="s">
        <v>16824</v>
      </c>
      <c r="E1708">
        <v>0</v>
      </c>
    </row>
    <row r="1709" spans="1:5">
      <c r="A1709" t="s">
        <v>16825</v>
      </c>
      <c r="B1709" t="s">
        <v>9618</v>
      </c>
      <c r="C1709">
        <v>6447</v>
      </c>
      <c r="D1709" t="s">
        <v>16826</v>
      </c>
      <c r="E1709">
        <v>0</v>
      </c>
    </row>
    <row r="1710" spans="1:5">
      <c r="A1710" t="s">
        <v>16827</v>
      </c>
      <c r="B1710" t="s">
        <v>9618</v>
      </c>
      <c r="C1710">
        <v>6447</v>
      </c>
      <c r="D1710" t="s">
        <v>16828</v>
      </c>
      <c r="E1710">
        <v>1.34</v>
      </c>
    </row>
    <row r="1711" spans="1:5">
      <c r="A1711" t="s">
        <v>16829</v>
      </c>
      <c r="B1711" t="s">
        <v>9618</v>
      </c>
      <c r="C1711">
        <v>6447</v>
      </c>
      <c r="D1711" t="s">
        <v>16830</v>
      </c>
      <c r="E1711">
        <v>121.46</v>
      </c>
    </row>
    <row r="1712" spans="1:5">
      <c r="A1712" t="s">
        <v>16831</v>
      </c>
      <c r="B1712" t="s">
        <v>9618</v>
      </c>
      <c r="C1712">
        <v>6447</v>
      </c>
      <c r="D1712" t="s">
        <v>16832</v>
      </c>
      <c r="E1712">
        <v>443.46</v>
      </c>
    </row>
    <row r="1713" spans="1:5">
      <c r="A1713" t="s">
        <v>16833</v>
      </c>
      <c r="B1713" t="s">
        <v>9618</v>
      </c>
      <c r="C1713">
        <v>6447</v>
      </c>
      <c r="D1713" t="s">
        <v>16834</v>
      </c>
      <c r="E1713">
        <v>603.54999999999995</v>
      </c>
    </row>
    <row r="1714" spans="1:5">
      <c r="A1714" t="s">
        <v>16835</v>
      </c>
      <c r="B1714" t="s">
        <v>9618</v>
      </c>
      <c r="C1714">
        <v>6447</v>
      </c>
      <c r="D1714" t="s">
        <v>16836</v>
      </c>
      <c r="E1714">
        <v>688.1</v>
      </c>
    </row>
    <row r="1715" spans="1:5">
      <c r="A1715" t="s">
        <v>16837</v>
      </c>
      <c r="B1715" t="s">
        <v>9618</v>
      </c>
      <c r="C1715">
        <v>6447</v>
      </c>
      <c r="D1715" t="s">
        <v>16838</v>
      </c>
      <c r="E1715">
        <v>627.48</v>
      </c>
    </row>
    <row r="1716" spans="1:5">
      <c r="A1716" t="s">
        <v>16839</v>
      </c>
      <c r="B1716" t="s">
        <v>9618</v>
      </c>
      <c r="C1716">
        <v>6447</v>
      </c>
      <c r="D1716" t="s">
        <v>16840</v>
      </c>
      <c r="E1716">
        <v>726.91</v>
      </c>
    </row>
    <row r="1717" spans="1:5">
      <c r="A1717" t="s">
        <v>16841</v>
      </c>
      <c r="B1717" t="s">
        <v>9618</v>
      </c>
      <c r="C1717">
        <v>6447</v>
      </c>
      <c r="D1717" t="s">
        <v>16842</v>
      </c>
      <c r="E1717">
        <v>581.83000000000004</v>
      </c>
    </row>
    <row r="1718" spans="1:5">
      <c r="A1718" t="s">
        <v>16843</v>
      </c>
      <c r="B1718" t="s">
        <v>9618</v>
      </c>
      <c r="C1718">
        <v>6447</v>
      </c>
      <c r="D1718" t="s">
        <v>16844</v>
      </c>
      <c r="E1718">
        <v>670.81</v>
      </c>
    </row>
    <row r="1719" spans="1:5">
      <c r="A1719" t="s">
        <v>16845</v>
      </c>
      <c r="B1719" t="s">
        <v>9618</v>
      </c>
      <c r="C1719">
        <v>6447</v>
      </c>
      <c r="D1719" t="s">
        <v>16846</v>
      </c>
      <c r="E1719">
        <v>651.04</v>
      </c>
    </row>
    <row r="1720" spans="1:5">
      <c r="A1720" t="s">
        <v>16847</v>
      </c>
      <c r="B1720" t="s">
        <v>9618</v>
      </c>
      <c r="C1720">
        <v>6447</v>
      </c>
      <c r="D1720" t="s">
        <v>16848</v>
      </c>
      <c r="E1720">
        <v>663.36</v>
      </c>
    </row>
    <row r="1721" spans="1:5">
      <c r="A1721" t="s">
        <v>16849</v>
      </c>
      <c r="B1721" t="s">
        <v>9618</v>
      </c>
      <c r="C1721">
        <v>6447</v>
      </c>
      <c r="D1721" t="s">
        <v>16850</v>
      </c>
      <c r="E1721">
        <v>669.48</v>
      </c>
    </row>
    <row r="1722" spans="1:5">
      <c r="A1722" t="s">
        <v>16851</v>
      </c>
      <c r="B1722" t="s">
        <v>9618</v>
      </c>
      <c r="C1722">
        <v>6447</v>
      </c>
      <c r="D1722" t="s">
        <v>16852</v>
      </c>
      <c r="E1722">
        <v>635.53</v>
      </c>
    </row>
    <row r="1723" spans="1:5">
      <c r="A1723" t="s">
        <v>16853</v>
      </c>
      <c r="B1723" t="s">
        <v>9618</v>
      </c>
      <c r="C1723">
        <v>6447</v>
      </c>
      <c r="D1723" t="s">
        <v>16854</v>
      </c>
      <c r="E1723">
        <v>499.68</v>
      </c>
    </row>
    <row r="1724" spans="1:5">
      <c r="A1724" t="s">
        <v>16855</v>
      </c>
      <c r="B1724" t="s">
        <v>9618</v>
      </c>
      <c r="C1724">
        <v>6447</v>
      </c>
      <c r="D1724" t="s">
        <v>16856</v>
      </c>
      <c r="E1724">
        <v>436.02</v>
      </c>
    </row>
    <row r="1725" spans="1:5">
      <c r="A1725" t="s">
        <v>16857</v>
      </c>
      <c r="B1725" t="s">
        <v>9618</v>
      </c>
      <c r="C1725">
        <v>6447</v>
      </c>
      <c r="D1725" t="s">
        <v>16858</v>
      </c>
      <c r="E1725">
        <v>243.55</v>
      </c>
    </row>
    <row r="1726" spans="1:5">
      <c r="A1726" t="s">
        <v>16859</v>
      </c>
      <c r="B1726" t="s">
        <v>9618</v>
      </c>
      <c r="C1726">
        <v>6447</v>
      </c>
      <c r="D1726" t="s">
        <v>16860</v>
      </c>
      <c r="E1726">
        <v>6.55</v>
      </c>
    </row>
    <row r="1727" spans="1:5">
      <c r="A1727" t="s">
        <v>16861</v>
      </c>
      <c r="B1727" t="s">
        <v>9618</v>
      </c>
      <c r="C1727">
        <v>6447</v>
      </c>
      <c r="D1727" t="s">
        <v>16862</v>
      </c>
      <c r="E1727">
        <v>0</v>
      </c>
    </row>
    <row r="1728" spans="1:5">
      <c r="A1728" t="s">
        <v>16863</v>
      </c>
      <c r="B1728" t="s">
        <v>9618</v>
      </c>
      <c r="C1728">
        <v>6447</v>
      </c>
      <c r="D1728" t="s">
        <v>16864</v>
      </c>
      <c r="E1728">
        <v>0</v>
      </c>
    </row>
    <row r="1729" spans="1:5">
      <c r="A1729" t="s">
        <v>16865</v>
      </c>
      <c r="B1729" t="s">
        <v>9618</v>
      </c>
      <c r="C1729">
        <v>6447</v>
      </c>
      <c r="D1729" t="s">
        <v>16866</v>
      </c>
      <c r="E1729">
        <v>0</v>
      </c>
    </row>
    <row r="1730" spans="1:5">
      <c r="A1730" t="s">
        <v>16867</v>
      </c>
      <c r="B1730" t="s">
        <v>9618</v>
      </c>
      <c r="C1730">
        <v>6447</v>
      </c>
      <c r="D1730" t="s">
        <v>16868</v>
      </c>
      <c r="E1730">
        <v>0</v>
      </c>
    </row>
    <row r="1731" spans="1:5">
      <c r="A1731" t="s">
        <v>16869</v>
      </c>
      <c r="B1731" t="s">
        <v>9618</v>
      </c>
      <c r="C1731">
        <v>6447</v>
      </c>
      <c r="D1731" t="s">
        <v>16870</v>
      </c>
      <c r="E1731">
        <v>0</v>
      </c>
    </row>
    <row r="1732" spans="1:5">
      <c r="A1732" t="s">
        <v>16871</v>
      </c>
      <c r="B1732" t="s">
        <v>9618</v>
      </c>
      <c r="C1732">
        <v>6447</v>
      </c>
      <c r="D1732" t="s">
        <v>16872</v>
      </c>
      <c r="E1732">
        <v>0</v>
      </c>
    </row>
    <row r="1733" spans="1:5">
      <c r="A1733" t="s">
        <v>16873</v>
      </c>
      <c r="B1733" t="s">
        <v>9618</v>
      </c>
      <c r="C1733">
        <v>6447</v>
      </c>
      <c r="D1733" t="s">
        <v>16874</v>
      </c>
      <c r="E1733">
        <v>0</v>
      </c>
    </row>
    <row r="1734" spans="1:5">
      <c r="A1734" t="s">
        <v>16875</v>
      </c>
      <c r="B1734" t="s">
        <v>9618</v>
      </c>
      <c r="C1734">
        <v>6447</v>
      </c>
      <c r="D1734" t="s">
        <v>16876</v>
      </c>
      <c r="E1734">
        <v>1.33</v>
      </c>
    </row>
    <row r="1735" spans="1:5">
      <c r="A1735" t="s">
        <v>16877</v>
      </c>
      <c r="B1735" t="s">
        <v>9618</v>
      </c>
      <c r="C1735">
        <v>6447</v>
      </c>
      <c r="D1735" t="s">
        <v>16878</v>
      </c>
      <c r="E1735">
        <v>9.7200000000000006</v>
      </c>
    </row>
    <row r="1736" spans="1:5">
      <c r="A1736" t="s">
        <v>16879</v>
      </c>
      <c r="B1736" t="s">
        <v>9618</v>
      </c>
      <c r="C1736">
        <v>6447</v>
      </c>
      <c r="D1736" t="s">
        <v>16880</v>
      </c>
      <c r="E1736">
        <v>19.7</v>
      </c>
    </row>
    <row r="1737" spans="1:5">
      <c r="A1737" t="s">
        <v>16881</v>
      </c>
      <c r="B1737" t="s">
        <v>9618</v>
      </c>
      <c r="C1737">
        <v>6447</v>
      </c>
      <c r="D1737" t="s">
        <v>16882</v>
      </c>
      <c r="E1737">
        <v>36.96</v>
      </c>
    </row>
    <row r="1738" spans="1:5">
      <c r="A1738" t="s">
        <v>16883</v>
      </c>
      <c r="B1738" t="s">
        <v>9618</v>
      </c>
      <c r="C1738">
        <v>6447</v>
      </c>
      <c r="D1738" t="s">
        <v>16884</v>
      </c>
      <c r="E1738">
        <v>487.66</v>
      </c>
    </row>
    <row r="1739" spans="1:5">
      <c r="A1739" t="s">
        <v>16885</v>
      </c>
      <c r="B1739" t="s">
        <v>9618</v>
      </c>
      <c r="C1739">
        <v>6447</v>
      </c>
      <c r="D1739" t="s">
        <v>16886</v>
      </c>
      <c r="E1739">
        <v>598.38</v>
      </c>
    </row>
    <row r="1740" spans="1:5">
      <c r="A1740" t="s">
        <v>16887</v>
      </c>
      <c r="B1740" t="s">
        <v>9618</v>
      </c>
      <c r="C1740">
        <v>6447</v>
      </c>
      <c r="D1740" t="s">
        <v>16888</v>
      </c>
      <c r="E1740">
        <v>725.72</v>
      </c>
    </row>
    <row r="1741" spans="1:5">
      <c r="A1741" t="s">
        <v>16889</v>
      </c>
      <c r="B1741" t="s">
        <v>9618</v>
      </c>
      <c r="C1741">
        <v>6447</v>
      </c>
      <c r="D1741" t="s">
        <v>16890</v>
      </c>
      <c r="E1741">
        <v>578.85</v>
      </c>
    </row>
    <row r="1742" spans="1:5">
      <c r="A1742" t="s">
        <v>16891</v>
      </c>
      <c r="B1742" t="s">
        <v>9618</v>
      </c>
      <c r="C1742">
        <v>6447</v>
      </c>
      <c r="D1742" t="s">
        <v>16892</v>
      </c>
      <c r="E1742">
        <v>652.16999999999996</v>
      </c>
    </row>
    <row r="1743" spans="1:5">
      <c r="A1743" t="s">
        <v>16893</v>
      </c>
      <c r="B1743" t="s">
        <v>9618</v>
      </c>
      <c r="C1743">
        <v>6447</v>
      </c>
      <c r="D1743" t="s">
        <v>16894</v>
      </c>
      <c r="E1743">
        <v>634.70000000000005</v>
      </c>
    </row>
    <row r="1744" spans="1:5">
      <c r="A1744" t="s">
        <v>16895</v>
      </c>
      <c r="B1744" t="s">
        <v>9618</v>
      </c>
      <c r="C1744">
        <v>6447</v>
      </c>
      <c r="D1744" t="s">
        <v>16896</v>
      </c>
      <c r="E1744">
        <v>665.74</v>
      </c>
    </row>
    <row r="1745" spans="1:5">
      <c r="A1745" t="s">
        <v>16897</v>
      </c>
      <c r="B1745" t="s">
        <v>9618</v>
      </c>
      <c r="C1745">
        <v>6447</v>
      </c>
      <c r="D1745" t="s">
        <v>16898</v>
      </c>
      <c r="E1745">
        <v>672.19</v>
      </c>
    </row>
    <row r="1746" spans="1:5">
      <c r="A1746" t="s">
        <v>16899</v>
      </c>
      <c r="B1746" t="s">
        <v>9618</v>
      </c>
      <c r="C1746">
        <v>6447</v>
      </c>
      <c r="D1746" t="s">
        <v>16900</v>
      </c>
      <c r="E1746">
        <v>644.02</v>
      </c>
    </row>
    <row r="1747" spans="1:5">
      <c r="A1747" t="s">
        <v>16901</v>
      </c>
      <c r="B1747" t="s">
        <v>9618</v>
      </c>
      <c r="C1747">
        <v>6447</v>
      </c>
      <c r="D1747" t="s">
        <v>16902</v>
      </c>
      <c r="E1747">
        <v>561.91</v>
      </c>
    </row>
    <row r="1748" spans="1:5">
      <c r="A1748" t="s">
        <v>16903</v>
      </c>
      <c r="B1748" t="s">
        <v>9618</v>
      </c>
      <c r="C1748">
        <v>6447</v>
      </c>
      <c r="D1748" t="s">
        <v>16904</v>
      </c>
      <c r="E1748">
        <v>453.95</v>
      </c>
    </row>
    <row r="1749" spans="1:5">
      <c r="A1749" t="s">
        <v>16905</v>
      </c>
      <c r="B1749" t="s">
        <v>9618</v>
      </c>
      <c r="C1749">
        <v>6447</v>
      </c>
      <c r="D1749" t="s">
        <v>16906</v>
      </c>
      <c r="E1749">
        <v>249.2</v>
      </c>
    </row>
    <row r="1750" spans="1:5">
      <c r="A1750" t="s">
        <v>16907</v>
      </c>
      <c r="B1750" t="s">
        <v>9618</v>
      </c>
      <c r="C1750">
        <v>6447</v>
      </c>
      <c r="D1750" t="s">
        <v>16908</v>
      </c>
      <c r="E1750">
        <v>3.11</v>
      </c>
    </row>
    <row r="1751" spans="1:5">
      <c r="A1751" t="s">
        <v>16909</v>
      </c>
      <c r="B1751" t="s">
        <v>9618</v>
      </c>
      <c r="C1751">
        <v>6447</v>
      </c>
      <c r="D1751" t="s">
        <v>16910</v>
      </c>
      <c r="E1751">
        <v>0</v>
      </c>
    </row>
    <row r="1752" spans="1:5">
      <c r="A1752" t="s">
        <v>16911</v>
      </c>
      <c r="B1752" t="s">
        <v>9618</v>
      </c>
      <c r="C1752">
        <v>6447</v>
      </c>
      <c r="D1752" t="s">
        <v>16912</v>
      </c>
      <c r="E1752">
        <v>0</v>
      </c>
    </row>
    <row r="1753" spans="1:5">
      <c r="A1753" t="s">
        <v>16913</v>
      </c>
      <c r="B1753" t="s">
        <v>9618</v>
      </c>
      <c r="C1753">
        <v>6447</v>
      </c>
      <c r="D1753" t="s">
        <v>16914</v>
      </c>
      <c r="E1753">
        <v>0</v>
      </c>
    </row>
    <row r="1754" spans="1:5">
      <c r="A1754" t="s">
        <v>16915</v>
      </c>
      <c r="B1754" t="s">
        <v>9618</v>
      </c>
      <c r="C1754">
        <v>6447</v>
      </c>
      <c r="D1754" t="s">
        <v>16916</v>
      </c>
      <c r="E1754">
        <v>0</v>
      </c>
    </row>
    <row r="1755" spans="1:5">
      <c r="A1755" t="s">
        <v>16917</v>
      </c>
      <c r="B1755" t="s">
        <v>9618</v>
      </c>
      <c r="C1755">
        <v>6447</v>
      </c>
      <c r="D1755" t="s">
        <v>16918</v>
      </c>
      <c r="E1755">
        <v>0</v>
      </c>
    </row>
    <row r="1756" spans="1:5">
      <c r="A1756" t="s">
        <v>16919</v>
      </c>
      <c r="B1756" t="s">
        <v>9618</v>
      </c>
      <c r="C1756">
        <v>6447</v>
      </c>
      <c r="D1756" t="s">
        <v>16920</v>
      </c>
      <c r="E1756">
        <v>0</v>
      </c>
    </row>
    <row r="1757" spans="1:5">
      <c r="A1757" t="s">
        <v>16921</v>
      </c>
      <c r="B1757" t="s">
        <v>9618</v>
      </c>
      <c r="C1757">
        <v>6447</v>
      </c>
      <c r="D1757" t="s">
        <v>16922</v>
      </c>
      <c r="E1757">
        <v>0</v>
      </c>
    </row>
    <row r="1758" spans="1:5">
      <c r="A1758" t="s">
        <v>16923</v>
      </c>
      <c r="B1758" t="s">
        <v>9618</v>
      </c>
      <c r="C1758">
        <v>6447</v>
      </c>
      <c r="D1758" t="s">
        <v>16924</v>
      </c>
      <c r="E1758">
        <v>1.35</v>
      </c>
    </row>
    <row r="1759" spans="1:5">
      <c r="A1759" t="s">
        <v>16925</v>
      </c>
      <c r="B1759" t="s">
        <v>9618</v>
      </c>
      <c r="C1759">
        <v>6447</v>
      </c>
      <c r="D1759" t="s">
        <v>16926</v>
      </c>
      <c r="E1759">
        <v>4.03</v>
      </c>
    </row>
    <row r="1760" spans="1:5">
      <c r="A1760" t="s">
        <v>16927</v>
      </c>
      <c r="B1760" t="s">
        <v>9618</v>
      </c>
      <c r="C1760">
        <v>6447</v>
      </c>
      <c r="D1760" t="s">
        <v>16928</v>
      </c>
      <c r="E1760">
        <v>4.04</v>
      </c>
    </row>
    <row r="1761" spans="1:5">
      <c r="A1761" t="s">
        <v>16929</v>
      </c>
      <c r="B1761" t="s">
        <v>9618</v>
      </c>
      <c r="C1761">
        <v>6447</v>
      </c>
      <c r="D1761" t="s">
        <v>16930</v>
      </c>
      <c r="E1761">
        <v>4.04</v>
      </c>
    </row>
    <row r="1762" spans="1:5">
      <c r="A1762" t="s">
        <v>16931</v>
      </c>
      <c r="B1762" t="s">
        <v>9618</v>
      </c>
      <c r="C1762">
        <v>6447</v>
      </c>
      <c r="D1762" t="s">
        <v>16932</v>
      </c>
      <c r="E1762">
        <v>30.01</v>
      </c>
    </row>
    <row r="1763" spans="1:5">
      <c r="A1763" t="s">
        <v>16933</v>
      </c>
      <c r="B1763" t="s">
        <v>9618</v>
      </c>
      <c r="C1763">
        <v>6447</v>
      </c>
      <c r="D1763" t="s">
        <v>16934</v>
      </c>
      <c r="E1763">
        <v>65.37</v>
      </c>
    </row>
    <row r="1764" spans="1:5">
      <c r="A1764" t="s">
        <v>16935</v>
      </c>
      <c r="B1764" t="s">
        <v>9618</v>
      </c>
      <c r="C1764">
        <v>6447</v>
      </c>
      <c r="D1764" t="s">
        <v>16936</v>
      </c>
      <c r="E1764">
        <v>223.11</v>
      </c>
    </row>
    <row r="1765" spans="1:5">
      <c r="A1765" t="s">
        <v>16937</v>
      </c>
      <c r="B1765" t="s">
        <v>9618</v>
      </c>
      <c r="C1765">
        <v>6447</v>
      </c>
      <c r="D1765" t="s">
        <v>16938</v>
      </c>
      <c r="E1765">
        <v>470.81</v>
      </c>
    </row>
    <row r="1766" spans="1:5">
      <c r="A1766" t="s">
        <v>16939</v>
      </c>
      <c r="B1766" t="s">
        <v>9618</v>
      </c>
      <c r="C1766">
        <v>6447</v>
      </c>
      <c r="D1766" t="s">
        <v>16940</v>
      </c>
      <c r="E1766">
        <v>654.28</v>
      </c>
    </row>
    <row r="1767" spans="1:5">
      <c r="A1767" t="s">
        <v>16941</v>
      </c>
      <c r="B1767" t="s">
        <v>9618</v>
      </c>
      <c r="C1767">
        <v>6447</v>
      </c>
      <c r="D1767" t="s">
        <v>16942</v>
      </c>
      <c r="E1767">
        <v>650.17999999999995</v>
      </c>
    </row>
    <row r="1768" spans="1:5">
      <c r="A1768" t="s">
        <v>16943</v>
      </c>
      <c r="B1768" t="s">
        <v>9618</v>
      </c>
      <c r="C1768">
        <v>6447</v>
      </c>
      <c r="D1768" t="s">
        <v>16944</v>
      </c>
      <c r="E1768">
        <v>668.94</v>
      </c>
    </row>
    <row r="1769" spans="1:5">
      <c r="A1769" t="s">
        <v>16945</v>
      </c>
      <c r="B1769" t="s">
        <v>9618</v>
      </c>
      <c r="C1769">
        <v>6447</v>
      </c>
      <c r="D1769" t="s">
        <v>16946</v>
      </c>
      <c r="E1769">
        <v>675.15</v>
      </c>
    </row>
    <row r="1770" spans="1:5">
      <c r="A1770" t="s">
        <v>16947</v>
      </c>
      <c r="B1770" t="s">
        <v>9618</v>
      </c>
      <c r="C1770">
        <v>6447</v>
      </c>
      <c r="D1770" t="s">
        <v>16948</v>
      </c>
      <c r="E1770">
        <v>636.79</v>
      </c>
    </row>
    <row r="1771" spans="1:5">
      <c r="A1771" t="s">
        <v>16949</v>
      </c>
      <c r="B1771" t="s">
        <v>9618</v>
      </c>
      <c r="C1771">
        <v>6447</v>
      </c>
      <c r="D1771" t="s">
        <v>16950</v>
      </c>
      <c r="E1771">
        <v>556.80999999999995</v>
      </c>
    </row>
    <row r="1772" spans="1:5">
      <c r="A1772" t="s">
        <v>16951</v>
      </c>
      <c r="B1772" t="s">
        <v>9618</v>
      </c>
      <c r="C1772">
        <v>6447</v>
      </c>
      <c r="D1772" t="s">
        <v>16952</v>
      </c>
      <c r="E1772">
        <v>334.62</v>
      </c>
    </row>
    <row r="1773" spans="1:5">
      <c r="A1773" t="s">
        <v>16953</v>
      </c>
      <c r="B1773" t="s">
        <v>9618</v>
      </c>
      <c r="C1773">
        <v>6447</v>
      </c>
      <c r="D1773" t="s">
        <v>16954</v>
      </c>
      <c r="E1773">
        <v>192.92</v>
      </c>
    </row>
    <row r="1774" spans="1:5">
      <c r="A1774" t="s">
        <v>16955</v>
      </c>
      <c r="B1774" t="s">
        <v>9618</v>
      </c>
      <c r="C1774">
        <v>6447</v>
      </c>
      <c r="D1774" t="s">
        <v>16956</v>
      </c>
      <c r="E1774">
        <v>3.13</v>
      </c>
    </row>
    <row r="1775" spans="1:5">
      <c r="A1775" t="s">
        <v>16957</v>
      </c>
      <c r="B1775" t="s">
        <v>9618</v>
      </c>
      <c r="C1775">
        <v>6447</v>
      </c>
      <c r="D1775" t="s">
        <v>16958</v>
      </c>
      <c r="E1775">
        <v>0</v>
      </c>
    </row>
    <row r="1776" spans="1:5">
      <c r="A1776" t="s">
        <v>16959</v>
      </c>
      <c r="B1776" t="s">
        <v>9618</v>
      </c>
      <c r="C1776">
        <v>6447</v>
      </c>
      <c r="D1776" t="s">
        <v>16960</v>
      </c>
      <c r="E1776">
        <v>0</v>
      </c>
    </row>
    <row r="1777" spans="1:5">
      <c r="A1777" t="s">
        <v>16961</v>
      </c>
      <c r="B1777" t="s">
        <v>9618</v>
      </c>
      <c r="C1777">
        <v>6447</v>
      </c>
      <c r="D1777" t="s">
        <v>16962</v>
      </c>
      <c r="E1777">
        <v>0</v>
      </c>
    </row>
    <row r="1778" spans="1:5">
      <c r="A1778" t="s">
        <v>16963</v>
      </c>
      <c r="B1778" t="s">
        <v>9618</v>
      </c>
      <c r="C1778">
        <v>6447</v>
      </c>
      <c r="D1778" t="s">
        <v>16964</v>
      </c>
      <c r="E1778">
        <v>0</v>
      </c>
    </row>
    <row r="1779" spans="1:5">
      <c r="A1779" t="s">
        <v>16965</v>
      </c>
      <c r="B1779" t="s">
        <v>9618</v>
      </c>
      <c r="C1779">
        <v>6447</v>
      </c>
      <c r="D1779" t="s">
        <v>16966</v>
      </c>
      <c r="E1779">
        <v>0</v>
      </c>
    </row>
    <row r="1780" spans="1:5">
      <c r="A1780" t="s">
        <v>16967</v>
      </c>
      <c r="B1780" t="s">
        <v>9618</v>
      </c>
      <c r="C1780">
        <v>6447</v>
      </c>
      <c r="D1780" t="s">
        <v>16968</v>
      </c>
      <c r="E1780">
        <v>0</v>
      </c>
    </row>
    <row r="1781" spans="1:5">
      <c r="A1781" t="s">
        <v>16969</v>
      </c>
      <c r="B1781" t="s">
        <v>9618</v>
      </c>
      <c r="C1781">
        <v>6447</v>
      </c>
      <c r="D1781" t="s">
        <v>16970</v>
      </c>
      <c r="E1781">
        <v>0</v>
      </c>
    </row>
    <row r="1782" spans="1:5">
      <c r="A1782" t="s">
        <v>16971</v>
      </c>
      <c r="B1782" t="s">
        <v>9618</v>
      </c>
      <c r="C1782">
        <v>6447</v>
      </c>
      <c r="D1782" t="s">
        <v>16972</v>
      </c>
      <c r="E1782">
        <v>1.35</v>
      </c>
    </row>
    <row r="1783" spans="1:5">
      <c r="A1783" t="s">
        <v>16973</v>
      </c>
      <c r="B1783" t="s">
        <v>9618</v>
      </c>
      <c r="C1783">
        <v>6447</v>
      </c>
      <c r="D1783" t="s">
        <v>16974</v>
      </c>
      <c r="E1783">
        <v>118.94</v>
      </c>
    </row>
    <row r="1784" spans="1:5">
      <c r="A1784" t="s">
        <v>16975</v>
      </c>
      <c r="B1784" t="s">
        <v>9618</v>
      </c>
      <c r="C1784">
        <v>6447</v>
      </c>
      <c r="D1784" t="s">
        <v>16976</v>
      </c>
      <c r="E1784">
        <v>441.62</v>
      </c>
    </row>
    <row r="1785" spans="1:5">
      <c r="A1785" t="s">
        <v>16977</v>
      </c>
      <c r="B1785" t="s">
        <v>9618</v>
      </c>
      <c r="C1785">
        <v>6447</v>
      </c>
      <c r="D1785" t="s">
        <v>16978</v>
      </c>
      <c r="E1785">
        <v>597.79</v>
      </c>
    </row>
    <row r="1786" spans="1:5">
      <c r="A1786" t="s">
        <v>16979</v>
      </c>
      <c r="B1786" t="s">
        <v>9618</v>
      </c>
      <c r="C1786">
        <v>6447</v>
      </c>
      <c r="D1786" t="s">
        <v>16980</v>
      </c>
      <c r="E1786">
        <v>686.05</v>
      </c>
    </row>
    <row r="1787" spans="1:5">
      <c r="A1787" t="s">
        <v>16981</v>
      </c>
      <c r="B1787" t="s">
        <v>9618</v>
      </c>
      <c r="C1787">
        <v>6447</v>
      </c>
      <c r="D1787" t="s">
        <v>16982</v>
      </c>
      <c r="E1787">
        <v>592.86</v>
      </c>
    </row>
    <row r="1788" spans="1:5">
      <c r="A1788" t="s">
        <v>16983</v>
      </c>
      <c r="B1788" t="s">
        <v>9618</v>
      </c>
      <c r="C1788">
        <v>6447</v>
      </c>
      <c r="D1788" t="s">
        <v>16984</v>
      </c>
      <c r="E1788">
        <v>724.91</v>
      </c>
    </row>
    <row r="1789" spans="1:5">
      <c r="A1789" t="s">
        <v>16985</v>
      </c>
      <c r="B1789" t="s">
        <v>9618</v>
      </c>
      <c r="C1789">
        <v>6447</v>
      </c>
      <c r="D1789" t="s">
        <v>16986</v>
      </c>
      <c r="E1789">
        <v>579.15</v>
      </c>
    </row>
    <row r="1790" spans="1:5">
      <c r="A1790" t="s">
        <v>16987</v>
      </c>
      <c r="B1790" t="s">
        <v>9618</v>
      </c>
      <c r="C1790">
        <v>6447</v>
      </c>
      <c r="D1790" t="s">
        <v>16988</v>
      </c>
      <c r="E1790">
        <v>673.04</v>
      </c>
    </row>
    <row r="1791" spans="1:5">
      <c r="A1791" t="s">
        <v>16989</v>
      </c>
      <c r="B1791" t="s">
        <v>9618</v>
      </c>
      <c r="C1791">
        <v>6447</v>
      </c>
      <c r="D1791" t="s">
        <v>16990</v>
      </c>
      <c r="E1791">
        <v>654.83000000000004</v>
      </c>
    </row>
    <row r="1792" spans="1:5">
      <c r="A1792" t="s">
        <v>16991</v>
      </c>
      <c r="B1792" t="s">
        <v>9618</v>
      </c>
      <c r="C1792">
        <v>6447</v>
      </c>
      <c r="D1792" t="s">
        <v>16992</v>
      </c>
      <c r="E1792">
        <v>673.69</v>
      </c>
    </row>
    <row r="1793" spans="1:5">
      <c r="A1793" t="s">
        <v>16993</v>
      </c>
      <c r="B1793" t="s">
        <v>9618</v>
      </c>
      <c r="C1793">
        <v>6447</v>
      </c>
      <c r="D1793" t="s">
        <v>16994</v>
      </c>
      <c r="E1793">
        <v>677.39</v>
      </c>
    </row>
    <row r="1794" spans="1:5">
      <c r="A1794" t="s">
        <v>16995</v>
      </c>
      <c r="B1794" t="s">
        <v>9618</v>
      </c>
      <c r="C1794">
        <v>6447</v>
      </c>
      <c r="D1794" t="s">
        <v>16996</v>
      </c>
      <c r="E1794">
        <v>656.68</v>
      </c>
    </row>
    <row r="1795" spans="1:5">
      <c r="A1795" t="s">
        <v>16997</v>
      </c>
      <c r="B1795" t="s">
        <v>9618</v>
      </c>
      <c r="C1795">
        <v>6447</v>
      </c>
      <c r="D1795" t="s">
        <v>16998</v>
      </c>
      <c r="E1795">
        <v>600.65</v>
      </c>
    </row>
    <row r="1796" spans="1:5">
      <c r="A1796" t="s">
        <v>16999</v>
      </c>
      <c r="B1796" t="s">
        <v>9618</v>
      </c>
      <c r="C1796">
        <v>6447</v>
      </c>
      <c r="D1796" t="s">
        <v>17000</v>
      </c>
      <c r="E1796">
        <v>509.01</v>
      </c>
    </row>
    <row r="1797" spans="1:5">
      <c r="A1797" t="s">
        <v>17001</v>
      </c>
      <c r="B1797" t="s">
        <v>9618</v>
      </c>
      <c r="C1797">
        <v>6447</v>
      </c>
      <c r="D1797" t="s">
        <v>17002</v>
      </c>
      <c r="E1797">
        <v>329.42</v>
      </c>
    </row>
    <row r="1798" spans="1:5">
      <c r="A1798" t="s">
        <v>17003</v>
      </c>
      <c r="B1798" t="s">
        <v>9618</v>
      </c>
      <c r="C1798">
        <v>6447</v>
      </c>
      <c r="D1798" t="s">
        <v>17004</v>
      </c>
      <c r="E1798">
        <v>4.78</v>
      </c>
    </row>
    <row r="1799" spans="1:5">
      <c r="A1799" t="s">
        <v>17005</v>
      </c>
      <c r="B1799" t="s">
        <v>9618</v>
      </c>
      <c r="C1799">
        <v>6447</v>
      </c>
      <c r="D1799" t="s">
        <v>17006</v>
      </c>
      <c r="E1799">
        <v>0</v>
      </c>
    </row>
    <row r="1800" spans="1:5">
      <c r="A1800" t="s">
        <v>17007</v>
      </c>
      <c r="B1800" t="s">
        <v>9618</v>
      </c>
      <c r="C1800">
        <v>6447</v>
      </c>
      <c r="D1800" t="s">
        <v>17008</v>
      </c>
      <c r="E1800">
        <v>0</v>
      </c>
    </row>
    <row r="1801" spans="1:5">
      <c r="A1801" t="s">
        <v>17009</v>
      </c>
      <c r="B1801" t="s">
        <v>9618</v>
      </c>
      <c r="C1801">
        <v>6447</v>
      </c>
      <c r="D1801" t="s">
        <v>17010</v>
      </c>
      <c r="E1801">
        <v>0</v>
      </c>
    </row>
    <row r="1802" spans="1:5">
      <c r="A1802" t="s">
        <v>17011</v>
      </c>
      <c r="B1802" t="s">
        <v>9618</v>
      </c>
      <c r="C1802">
        <v>6447</v>
      </c>
      <c r="D1802" t="s">
        <v>17012</v>
      </c>
      <c r="E1802">
        <v>0</v>
      </c>
    </row>
    <row r="1803" spans="1:5">
      <c r="A1803" t="s">
        <v>17013</v>
      </c>
      <c r="B1803" t="s">
        <v>9618</v>
      </c>
      <c r="C1803">
        <v>6447</v>
      </c>
      <c r="D1803" t="s">
        <v>17014</v>
      </c>
      <c r="E1803">
        <v>0</v>
      </c>
    </row>
    <row r="1804" spans="1:5">
      <c r="A1804" t="s">
        <v>17015</v>
      </c>
      <c r="B1804" t="s">
        <v>9618</v>
      </c>
      <c r="C1804">
        <v>6447</v>
      </c>
      <c r="D1804" t="s">
        <v>17016</v>
      </c>
      <c r="E1804">
        <v>0</v>
      </c>
    </row>
    <row r="1805" spans="1:5">
      <c r="A1805" t="s">
        <v>17017</v>
      </c>
      <c r="B1805" t="s">
        <v>9618</v>
      </c>
      <c r="C1805">
        <v>6447</v>
      </c>
      <c r="D1805" t="s">
        <v>17018</v>
      </c>
      <c r="E1805">
        <v>0</v>
      </c>
    </row>
    <row r="1806" spans="1:5">
      <c r="A1806" t="s">
        <v>17019</v>
      </c>
      <c r="B1806" t="s">
        <v>9618</v>
      </c>
      <c r="C1806">
        <v>6447</v>
      </c>
      <c r="D1806" t="s">
        <v>17020</v>
      </c>
      <c r="E1806">
        <v>2</v>
      </c>
    </row>
    <row r="1807" spans="1:5">
      <c r="A1807" t="s">
        <v>17021</v>
      </c>
      <c r="B1807" t="s">
        <v>9618</v>
      </c>
      <c r="C1807">
        <v>6447</v>
      </c>
      <c r="D1807" t="s">
        <v>17022</v>
      </c>
      <c r="E1807">
        <v>127.63</v>
      </c>
    </row>
    <row r="1808" spans="1:5">
      <c r="A1808" t="s">
        <v>17023</v>
      </c>
      <c r="B1808" t="s">
        <v>9618</v>
      </c>
      <c r="C1808">
        <v>6447</v>
      </c>
      <c r="D1808" t="s">
        <v>17024</v>
      </c>
      <c r="E1808">
        <v>444.18</v>
      </c>
    </row>
    <row r="1809" spans="1:5">
      <c r="A1809" t="s">
        <v>17025</v>
      </c>
      <c r="B1809" t="s">
        <v>9618</v>
      </c>
      <c r="C1809">
        <v>6447</v>
      </c>
      <c r="D1809" t="s">
        <v>17026</v>
      </c>
      <c r="E1809">
        <v>591.25</v>
      </c>
    </row>
    <row r="1810" spans="1:5">
      <c r="A1810" t="s">
        <v>17027</v>
      </c>
      <c r="B1810" t="s">
        <v>9618</v>
      </c>
      <c r="C1810">
        <v>6447</v>
      </c>
      <c r="D1810" t="s">
        <v>17028</v>
      </c>
      <c r="E1810">
        <v>676.75</v>
      </c>
    </row>
    <row r="1811" spans="1:5">
      <c r="A1811" t="s">
        <v>17029</v>
      </c>
      <c r="B1811" t="s">
        <v>9618</v>
      </c>
      <c r="C1811">
        <v>6447</v>
      </c>
      <c r="D1811" t="s">
        <v>17030</v>
      </c>
      <c r="E1811">
        <v>579.45000000000005</v>
      </c>
    </row>
    <row r="1812" spans="1:5">
      <c r="A1812" t="s">
        <v>17031</v>
      </c>
      <c r="B1812" t="s">
        <v>9618</v>
      </c>
      <c r="C1812">
        <v>6447</v>
      </c>
      <c r="D1812" t="s">
        <v>17032</v>
      </c>
      <c r="E1812">
        <v>712.32</v>
      </c>
    </row>
    <row r="1813" spans="1:5">
      <c r="A1813" t="s">
        <v>17033</v>
      </c>
      <c r="B1813" t="s">
        <v>9618</v>
      </c>
      <c r="C1813">
        <v>6447</v>
      </c>
      <c r="D1813" t="s">
        <v>17034</v>
      </c>
      <c r="E1813">
        <v>564.73</v>
      </c>
    </row>
    <row r="1814" spans="1:5">
      <c r="A1814" t="s">
        <v>17035</v>
      </c>
      <c r="B1814" t="s">
        <v>9618</v>
      </c>
      <c r="C1814">
        <v>6447</v>
      </c>
      <c r="D1814" t="s">
        <v>17036</v>
      </c>
      <c r="E1814">
        <v>649.51</v>
      </c>
    </row>
    <row r="1815" spans="1:5">
      <c r="A1815" t="s">
        <v>17037</v>
      </c>
      <c r="B1815" t="s">
        <v>9618</v>
      </c>
      <c r="C1815">
        <v>6447</v>
      </c>
      <c r="D1815" t="s">
        <v>17038</v>
      </c>
      <c r="E1815">
        <v>631.38</v>
      </c>
    </row>
    <row r="1816" spans="1:5">
      <c r="A1816" t="s">
        <v>17039</v>
      </c>
      <c r="B1816" t="s">
        <v>9618</v>
      </c>
      <c r="C1816">
        <v>6447</v>
      </c>
      <c r="D1816" t="s">
        <v>17040</v>
      </c>
      <c r="E1816">
        <v>645.35</v>
      </c>
    </row>
    <row r="1817" spans="1:5">
      <c r="A1817" t="s">
        <v>17041</v>
      </c>
      <c r="B1817" t="s">
        <v>9618</v>
      </c>
      <c r="C1817">
        <v>6447</v>
      </c>
      <c r="D1817" t="s">
        <v>17042</v>
      </c>
      <c r="E1817">
        <v>648.47</v>
      </c>
    </row>
    <row r="1818" spans="1:5">
      <c r="A1818" t="s">
        <v>17043</v>
      </c>
      <c r="B1818" t="s">
        <v>9618</v>
      </c>
      <c r="C1818">
        <v>6447</v>
      </c>
      <c r="D1818" t="s">
        <v>17044</v>
      </c>
      <c r="E1818">
        <v>626.71</v>
      </c>
    </row>
    <row r="1819" spans="1:5">
      <c r="A1819" t="s">
        <v>17045</v>
      </c>
      <c r="B1819" t="s">
        <v>9618</v>
      </c>
      <c r="C1819">
        <v>6447</v>
      </c>
      <c r="D1819" t="s">
        <v>17046</v>
      </c>
      <c r="E1819">
        <v>550.53</v>
      </c>
    </row>
    <row r="1820" spans="1:5">
      <c r="A1820" t="s">
        <v>17047</v>
      </c>
      <c r="B1820" t="s">
        <v>9618</v>
      </c>
      <c r="C1820">
        <v>6447</v>
      </c>
      <c r="D1820" t="s">
        <v>17048</v>
      </c>
      <c r="E1820">
        <v>431.77</v>
      </c>
    </row>
    <row r="1821" spans="1:5">
      <c r="A1821" t="s">
        <v>17049</v>
      </c>
      <c r="B1821" t="s">
        <v>9618</v>
      </c>
      <c r="C1821">
        <v>6447</v>
      </c>
      <c r="D1821" t="s">
        <v>17050</v>
      </c>
      <c r="E1821">
        <v>259.42</v>
      </c>
    </row>
    <row r="1822" spans="1:5">
      <c r="A1822" t="s">
        <v>17051</v>
      </c>
      <c r="B1822" t="s">
        <v>9618</v>
      </c>
      <c r="C1822">
        <v>6447</v>
      </c>
      <c r="D1822" t="s">
        <v>17052</v>
      </c>
      <c r="E1822">
        <v>3.54</v>
      </c>
    </row>
    <row r="1823" spans="1:5">
      <c r="A1823" t="s">
        <v>17053</v>
      </c>
      <c r="B1823" t="s">
        <v>9618</v>
      </c>
      <c r="C1823">
        <v>6447</v>
      </c>
      <c r="D1823" t="s">
        <v>17054</v>
      </c>
      <c r="E1823">
        <v>0</v>
      </c>
    </row>
    <row r="1824" spans="1:5">
      <c r="A1824" t="s">
        <v>17055</v>
      </c>
      <c r="B1824" t="s">
        <v>9618</v>
      </c>
      <c r="C1824">
        <v>6447</v>
      </c>
      <c r="D1824" t="s">
        <v>17056</v>
      </c>
      <c r="E1824">
        <v>0</v>
      </c>
    </row>
    <row r="1825" spans="1:5">
      <c r="A1825" t="s">
        <v>17057</v>
      </c>
      <c r="B1825" t="s">
        <v>9618</v>
      </c>
      <c r="C1825">
        <v>6447</v>
      </c>
      <c r="D1825" t="s">
        <v>17058</v>
      </c>
      <c r="E1825">
        <v>0</v>
      </c>
    </row>
    <row r="1826" spans="1:5">
      <c r="A1826" t="s">
        <v>17059</v>
      </c>
      <c r="B1826" t="s">
        <v>9618</v>
      </c>
      <c r="C1826">
        <v>6447</v>
      </c>
      <c r="D1826" t="s">
        <v>17060</v>
      </c>
      <c r="E1826">
        <v>0</v>
      </c>
    </row>
    <row r="1827" spans="1:5">
      <c r="A1827" t="s">
        <v>17061</v>
      </c>
      <c r="B1827" t="s">
        <v>9618</v>
      </c>
      <c r="C1827">
        <v>6447</v>
      </c>
      <c r="D1827" t="s">
        <v>17062</v>
      </c>
      <c r="E1827">
        <v>0</v>
      </c>
    </row>
    <row r="1828" spans="1:5">
      <c r="A1828" t="s">
        <v>17063</v>
      </c>
      <c r="B1828" t="s">
        <v>9618</v>
      </c>
      <c r="C1828">
        <v>6447</v>
      </c>
      <c r="D1828" t="s">
        <v>17064</v>
      </c>
      <c r="E1828">
        <v>0</v>
      </c>
    </row>
    <row r="1829" spans="1:5">
      <c r="A1829" t="s">
        <v>17065</v>
      </c>
      <c r="B1829" t="s">
        <v>9618</v>
      </c>
      <c r="C1829">
        <v>6447</v>
      </c>
      <c r="D1829" t="s">
        <v>17066</v>
      </c>
      <c r="E1829">
        <v>0</v>
      </c>
    </row>
    <row r="1830" spans="1:5">
      <c r="A1830" t="s">
        <v>17067</v>
      </c>
      <c r="B1830" t="s">
        <v>9618</v>
      </c>
      <c r="C1830">
        <v>6447</v>
      </c>
      <c r="D1830" t="s">
        <v>17068</v>
      </c>
      <c r="E1830">
        <v>2</v>
      </c>
    </row>
    <row r="1831" spans="1:5">
      <c r="A1831" t="s">
        <v>17069</v>
      </c>
      <c r="B1831" t="s">
        <v>9618</v>
      </c>
      <c r="C1831">
        <v>6447</v>
      </c>
      <c r="D1831" t="s">
        <v>17070</v>
      </c>
      <c r="E1831">
        <v>102.62</v>
      </c>
    </row>
    <row r="1832" spans="1:5">
      <c r="A1832" t="s">
        <v>17071</v>
      </c>
      <c r="B1832" t="s">
        <v>9618</v>
      </c>
      <c r="C1832">
        <v>6447</v>
      </c>
      <c r="D1832" t="s">
        <v>17072</v>
      </c>
      <c r="E1832">
        <v>391.88</v>
      </c>
    </row>
    <row r="1833" spans="1:5">
      <c r="A1833" t="s">
        <v>17073</v>
      </c>
      <c r="B1833" t="s">
        <v>9618</v>
      </c>
      <c r="C1833">
        <v>6447</v>
      </c>
      <c r="D1833" t="s">
        <v>17074</v>
      </c>
      <c r="E1833">
        <v>549.64</v>
      </c>
    </row>
    <row r="1834" spans="1:5">
      <c r="A1834" t="s">
        <v>17075</v>
      </c>
      <c r="B1834" t="s">
        <v>9618</v>
      </c>
      <c r="C1834">
        <v>6447</v>
      </c>
      <c r="D1834" t="s">
        <v>17076</v>
      </c>
      <c r="E1834">
        <v>643.46</v>
      </c>
    </row>
    <row r="1835" spans="1:5">
      <c r="A1835" t="s">
        <v>17077</v>
      </c>
      <c r="B1835" t="s">
        <v>9618</v>
      </c>
      <c r="C1835">
        <v>6447</v>
      </c>
      <c r="D1835" t="s">
        <v>17078</v>
      </c>
      <c r="E1835">
        <v>562.48</v>
      </c>
    </row>
    <row r="1836" spans="1:5">
      <c r="A1836" t="s">
        <v>17079</v>
      </c>
      <c r="B1836" t="s">
        <v>9618</v>
      </c>
      <c r="C1836">
        <v>6447</v>
      </c>
      <c r="D1836" t="s">
        <v>17080</v>
      </c>
      <c r="E1836">
        <v>689.56</v>
      </c>
    </row>
    <row r="1837" spans="1:5">
      <c r="A1837" t="s">
        <v>17081</v>
      </c>
      <c r="B1837" t="s">
        <v>9618</v>
      </c>
      <c r="C1837">
        <v>6447</v>
      </c>
      <c r="D1837" t="s">
        <v>17082</v>
      </c>
      <c r="E1837">
        <v>550.4</v>
      </c>
    </row>
    <row r="1838" spans="1:5">
      <c r="A1838" t="s">
        <v>17083</v>
      </c>
      <c r="B1838" t="s">
        <v>9618</v>
      </c>
      <c r="C1838">
        <v>6447</v>
      </c>
      <c r="D1838" t="s">
        <v>17084</v>
      </c>
      <c r="E1838">
        <v>622.96</v>
      </c>
    </row>
    <row r="1839" spans="1:5">
      <c r="A1839" t="s">
        <v>17085</v>
      </c>
      <c r="B1839" t="s">
        <v>9618</v>
      </c>
      <c r="C1839">
        <v>6447</v>
      </c>
      <c r="D1839" t="s">
        <v>17086</v>
      </c>
      <c r="E1839">
        <v>615.96</v>
      </c>
    </row>
    <row r="1840" spans="1:5">
      <c r="A1840" t="s">
        <v>17087</v>
      </c>
      <c r="B1840" t="s">
        <v>9618</v>
      </c>
      <c r="C1840">
        <v>6447</v>
      </c>
      <c r="D1840" t="s">
        <v>17088</v>
      </c>
      <c r="E1840">
        <v>634.78</v>
      </c>
    </row>
    <row r="1841" spans="1:5">
      <c r="A1841" t="s">
        <v>17089</v>
      </c>
      <c r="B1841" t="s">
        <v>9618</v>
      </c>
      <c r="C1841">
        <v>6447</v>
      </c>
      <c r="D1841" t="s">
        <v>17090</v>
      </c>
      <c r="E1841">
        <v>595.75</v>
      </c>
    </row>
    <row r="1842" spans="1:5">
      <c r="A1842" t="s">
        <v>17091</v>
      </c>
      <c r="B1842" t="s">
        <v>9618</v>
      </c>
      <c r="C1842">
        <v>6447</v>
      </c>
      <c r="D1842" t="s">
        <v>17092</v>
      </c>
      <c r="E1842">
        <v>492.18</v>
      </c>
    </row>
    <row r="1843" spans="1:5">
      <c r="A1843" t="s">
        <v>17093</v>
      </c>
      <c r="B1843" t="s">
        <v>9618</v>
      </c>
      <c r="C1843">
        <v>6447</v>
      </c>
      <c r="D1843" t="s">
        <v>17094</v>
      </c>
      <c r="E1843">
        <v>411.15</v>
      </c>
    </row>
    <row r="1844" spans="1:5">
      <c r="A1844" t="s">
        <v>17095</v>
      </c>
      <c r="B1844" t="s">
        <v>9618</v>
      </c>
      <c r="C1844">
        <v>6447</v>
      </c>
      <c r="D1844" t="s">
        <v>17096</v>
      </c>
      <c r="E1844">
        <v>369.27</v>
      </c>
    </row>
    <row r="1845" spans="1:5">
      <c r="A1845" t="s">
        <v>17097</v>
      </c>
      <c r="B1845" t="s">
        <v>9618</v>
      </c>
      <c r="C1845">
        <v>6447</v>
      </c>
      <c r="D1845" t="s">
        <v>17098</v>
      </c>
      <c r="E1845">
        <v>198.33</v>
      </c>
    </row>
    <row r="1846" spans="1:5">
      <c r="A1846" t="s">
        <v>17099</v>
      </c>
      <c r="B1846" t="s">
        <v>9618</v>
      </c>
      <c r="C1846">
        <v>6447</v>
      </c>
      <c r="D1846" t="s">
        <v>17100</v>
      </c>
      <c r="E1846">
        <v>3.46</v>
      </c>
    </row>
    <row r="1847" spans="1:5">
      <c r="A1847" t="s">
        <v>17101</v>
      </c>
      <c r="B1847" t="s">
        <v>9618</v>
      </c>
      <c r="C1847">
        <v>6447</v>
      </c>
      <c r="D1847" t="s">
        <v>17102</v>
      </c>
      <c r="E1847">
        <v>0</v>
      </c>
    </row>
    <row r="1848" spans="1:5">
      <c r="A1848" t="s">
        <v>17103</v>
      </c>
      <c r="B1848" t="s">
        <v>9618</v>
      </c>
      <c r="C1848">
        <v>6447</v>
      </c>
      <c r="D1848" t="s">
        <v>17104</v>
      </c>
      <c r="E1848">
        <v>0</v>
      </c>
    </row>
    <row r="1849" spans="1:5">
      <c r="A1849" t="s">
        <v>17105</v>
      </c>
      <c r="B1849" t="s">
        <v>9618</v>
      </c>
      <c r="C1849">
        <v>6447</v>
      </c>
      <c r="D1849" t="s">
        <v>17106</v>
      </c>
      <c r="E1849">
        <v>0</v>
      </c>
    </row>
    <row r="1850" spans="1:5">
      <c r="A1850" t="s">
        <v>17107</v>
      </c>
      <c r="B1850" t="s">
        <v>9618</v>
      </c>
      <c r="C1850">
        <v>6447</v>
      </c>
      <c r="D1850" t="s">
        <v>17108</v>
      </c>
      <c r="E1850">
        <v>0</v>
      </c>
    </row>
    <row r="1851" spans="1:5">
      <c r="A1851" t="s">
        <v>17109</v>
      </c>
      <c r="B1851" t="s">
        <v>9618</v>
      </c>
      <c r="C1851">
        <v>6447</v>
      </c>
      <c r="D1851" t="s">
        <v>17110</v>
      </c>
      <c r="E1851">
        <v>0</v>
      </c>
    </row>
    <row r="1852" spans="1:5">
      <c r="A1852" t="s">
        <v>17111</v>
      </c>
      <c r="B1852" t="s">
        <v>9618</v>
      </c>
      <c r="C1852">
        <v>6447</v>
      </c>
      <c r="D1852" t="s">
        <v>17112</v>
      </c>
      <c r="E1852">
        <v>0</v>
      </c>
    </row>
    <row r="1853" spans="1:5">
      <c r="A1853" t="s">
        <v>17113</v>
      </c>
      <c r="B1853" t="s">
        <v>9618</v>
      </c>
      <c r="C1853">
        <v>6447</v>
      </c>
      <c r="D1853" t="s">
        <v>17114</v>
      </c>
      <c r="E1853">
        <v>0</v>
      </c>
    </row>
    <row r="1854" spans="1:5">
      <c r="A1854" t="s">
        <v>17115</v>
      </c>
      <c r="B1854" t="s">
        <v>9618</v>
      </c>
      <c r="C1854">
        <v>6447</v>
      </c>
      <c r="D1854" t="s">
        <v>17116</v>
      </c>
      <c r="E1854">
        <v>2.02</v>
      </c>
    </row>
    <row r="1855" spans="1:5">
      <c r="A1855" t="s">
        <v>17117</v>
      </c>
      <c r="B1855" t="s">
        <v>9618</v>
      </c>
      <c r="C1855">
        <v>6447</v>
      </c>
      <c r="D1855" t="s">
        <v>17118</v>
      </c>
      <c r="E1855">
        <v>29.41</v>
      </c>
    </row>
    <row r="1856" spans="1:5">
      <c r="A1856" t="s">
        <v>17119</v>
      </c>
      <c r="B1856" t="s">
        <v>9618</v>
      </c>
      <c r="C1856">
        <v>6447</v>
      </c>
      <c r="D1856" t="s">
        <v>17120</v>
      </c>
      <c r="E1856">
        <v>237.06</v>
      </c>
    </row>
    <row r="1857" spans="1:5">
      <c r="A1857" t="s">
        <v>17121</v>
      </c>
      <c r="B1857" t="s">
        <v>9618</v>
      </c>
      <c r="C1857">
        <v>6447</v>
      </c>
      <c r="D1857" t="s">
        <v>17122</v>
      </c>
      <c r="E1857">
        <v>444.06</v>
      </c>
    </row>
    <row r="1858" spans="1:5">
      <c r="A1858" t="s">
        <v>17123</v>
      </c>
      <c r="B1858" t="s">
        <v>9618</v>
      </c>
      <c r="C1858">
        <v>6447</v>
      </c>
      <c r="D1858" t="s">
        <v>17124</v>
      </c>
      <c r="E1858">
        <v>594.14</v>
      </c>
    </row>
    <row r="1859" spans="1:5">
      <c r="A1859" t="s">
        <v>17125</v>
      </c>
      <c r="B1859" t="s">
        <v>9618</v>
      </c>
      <c r="C1859">
        <v>6447</v>
      </c>
      <c r="D1859" t="s">
        <v>17126</v>
      </c>
      <c r="E1859">
        <v>542.58000000000004</v>
      </c>
    </row>
    <row r="1860" spans="1:5">
      <c r="A1860" t="s">
        <v>17127</v>
      </c>
      <c r="B1860" t="s">
        <v>9618</v>
      </c>
      <c r="C1860">
        <v>6447</v>
      </c>
      <c r="D1860" t="s">
        <v>17128</v>
      </c>
      <c r="E1860">
        <v>667.45</v>
      </c>
    </row>
    <row r="1861" spans="1:5">
      <c r="A1861" t="s">
        <v>17129</v>
      </c>
      <c r="B1861" t="s">
        <v>9618</v>
      </c>
      <c r="C1861">
        <v>6447</v>
      </c>
      <c r="D1861" t="s">
        <v>17130</v>
      </c>
      <c r="E1861">
        <v>535.71</v>
      </c>
    </row>
    <row r="1862" spans="1:5">
      <c r="A1862" t="s">
        <v>17131</v>
      </c>
      <c r="B1862" t="s">
        <v>9618</v>
      </c>
      <c r="C1862">
        <v>6447</v>
      </c>
      <c r="D1862" t="s">
        <v>17132</v>
      </c>
      <c r="E1862">
        <v>607.66</v>
      </c>
    </row>
    <row r="1863" spans="1:5">
      <c r="A1863" t="s">
        <v>17133</v>
      </c>
      <c r="B1863" t="s">
        <v>9618</v>
      </c>
      <c r="C1863">
        <v>6447</v>
      </c>
      <c r="D1863" t="s">
        <v>17134</v>
      </c>
      <c r="E1863">
        <v>612.41</v>
      </c>
    </row>
    <row r="1864" spans="1:5">
      <c r="A1864" t="s">
        <v>17135</v>
      </c>
      <c r="B1864" t="s">
        <v>9618</v>
      </c>
      <c r="C1864">
        <v>6447</v>
      </c>
      <c r="D1864" t="s">
        <v>17136</v>
      </c>
      <c r="E1864">
        <v>646.34</v>
      </c>
    </row>
    <row r="1865" spans="1:5">
      <c r="A1865" t="s">
        <v>17137</v>
      </c>
      <c r="B1865" t="s">
        <v>9618</v>
      </c>
      <c r="C1865">
        <v>6447</v>
      </c>
      <c r="D1865" t="s">
        <v>17138</v>
      </c>
      <c r="E1865">
        <v>542.69000000000005</v>
      </c>
    </row>
    <row r="1866" spans="1:5">
      <c r="A1866" t="s">
        <v>17139</v>
      </c>
      <c r="B1866" t="s">
        <v>9618</v>
      </c>
      <c r="C1866">
        <v>6447</v>
      </c>
      <c r="D1866" t="s">
        <v>17140</v>
      </c>
      <c r="E1866">
        <v>523.36</v>
      </c>
    </row>
    <row r="1867" spans="1:5">
      <c r="A1867" t="s">
        <v>17141</v>
      </c>
      <c r="B1867" t="s">
        <v>9618</v>
      </c>
      <c r="C1867">
        <v>6447</v>
      </c>
      <c r="D1867" t="s">
        <v>17142</v>
      </c>
      <c r="E1867">
        <v>411.89</v>
      </c>
    </row>
    <row r="1868" spans="1:5">
      <c r="A1868" t="s">
        <v>17143</v>
      </c>
      <c r="B1868" t="s">
        <v>9618</v>
      </c>
      <c r="C1868">
        <v>6447</v>
      </c>
      <c r="D1868" t="s">
        <v>17144</v>
      </c>
      <c r="E1868">
        <v>202.68</v>
      </c>
    </row>
    <row r="1869" spans="1:5">
      <c r="A1869" t="s">
        <v>17145</v>
      </c>
      <c r="B1869" t="s">
        <v>9618</v>
      </c>
      <c r="C1869">
        <v>6447</v>
      </c>
      <c r="D1869" t="s">
        <v>17146</v>
      </c>
      <c r="E1869">
        <v>190.71</v>
      </c>
    </row>
    <row r="1870" spans="1:5">
      <c r="A1870" t="s">
        <v>17147</v>
      </c>
      <c r="B1870" t="s">
        <v>9618</v>
      </c>
      <c r="C1870">
        <v>6447</v>
      </c>
      <c r="D1870" t="s">
        <v>17148</v>
      </c>
      <c r="E1870">
        <v>3.49</v>
      </c>
    </row>
    <row r="1871" spans="1:5">
      <c r="A1871" t="s">
        <v>17149</v>
      </c>
      <c r="B1871" t="s">
        <v>9618</v>
      </c>
      <c r="C1871">
        <v>6447</v>
      </c>
      <c r="D1871" t="s">
        <v>17150</v>
      </c>
      <c r="E1871">
        <v>0</v>
      </c>
    </row>
    <row r="1872" spans="1:5">
      <c r="A1872" t="s">
        <v>17151</v>
      </c>
      <c r="B1872" t="s">
        <v>9618</v>
      </c>
      <c r="C1872">
        <v>6447</v>
      </c>
      <c r="D1872" t="s">
        <v>17152</v>
      </c>
      <c r="E1872">
        <v>0</v>
      </c>
    </row>
    <row r="1873" spans="1:5">
      <c r="A1873" t="s">
        <v>17153</v>
      </c>
      <c r="B1873" t="s">
        <v>9618</v>
      </c>
      <c r="C1873">
        <v>6447</v>
      </c>
      <c r="D1873" t="s">
        <v>17154</v>
      </c>
      <c r="E1873">
        <v>0</v>
      </c>
    </row>
    <row r="1874" spans="1:5">
      <c r="A1874" t="s">
        <v>17155</v>
      </c>
      <c r="B1874" t="s">
        <v>9618</v>
      </c>
      <c r="C1874">
        <v>6447</v>
      </c>
      <c r="D1874" t="s">
        <v>17156</v>
      </c>
      <c r="E1874">
        <v>0</v>
      </c>
    </row>
    <row r="1875" spans="1:5">
      <c r="A1875" t="s">
        <v>17157</v>
      </c>
      <c r="B1875" t="s">
        <v>9618</v>
      </c>
      <c r="C1875">
        <v>6447</v>
      </c>
      <c r="D1875" t="s">
        <v>17158</v>
      </c>
      <c r="E1875">
        <v>0</v>
      </c>
    </row>
    <row r="1876" spans="1:5">
      <c r="A1876" t="s">
        <v>17159</v>
      </c>
      <c r="B1876" t="s">
        <v>9618</v>
      </c>
      <c r="C1876">
        <v>6447</v>
      </c>
      <c r="D1876" t="s">
        <v>17160</v>
      </c>
      <c r="E1876">
        <v>0</v>
      </c>
    </row>
    <row r="1877" spans="1:5">
      <c r="A1877" t="s">
        <v>17161</v>
      </c>
      <c r="B1877" t="s">
        <v>9618</v>
      </c>
      <c r="C1877">
        <v>6447</v>
      </c>
      <c r="D1877" t="s">
        <v>17162</v>
      </c>
      <c r="E1877">
        <v>0</v>
      </c>
    </row>
    <row r="1878" spans="1:5">
      <c r="A1878" t="s">
        <v>17163</v>
      </c>
      <c r="B1878" t="s">
        <v>9618</v>
      </c>
      <c r="C1878">
        <v>6447</v>
      </c>
      <c r="D1878" t="s">
        <v>17164</v>
      </c>
      <c r="E1878">
        <v>2</v>
      </c>
    </row>
    <row r="1879" spans="1:5">
      <c r="A1879" t="s">
        <v>17165</v>
      </c>
      <c r="B1879" t="s">
        <v>9618</v>
      </c>
      <c r="C1879">
        <v>6447</v>
      </c>
      <c r="D1879" t="s">
        <v>17166</v>
      </c>
      <c r="E1879">
        <v>36.14</v>
      </c>
    </row>
    <row r="1880" spans="1:5">
      <c r="A1880" t="s">
        <v>17167</v>
      </c>
      <c r="B1880" t="s">
        <v>9618</v>
      </c>
      <c r="C1880">
        <v>6447</v>
      </c>
      <c r="D1880" t="s">
        <v>17168</v>
      </c>
      <c r="E1880">
        <v>276.38</v>
      </c>
    </row>
    <row r="1881" spans="1:5">
      <c r="A1881" t="s">
        <v>17169</v>
      </c>
      <c r="B1881" t="s">
        <v>9618</v>
      </c>
      <c r="C1881">
        <v>6447</v>
      </c>
      <c r="D1881" t="s">
        <v>17170</v>
      </c>
      <c r="E1881">
        <v>332.8</v>
      </c>
    </row>
    <row r="1882" spans="1:5">
      <c r="A1882" t="s">
        <v>17171</v>
      </c>
      <c r="B1882" t="s">
        <v>9618</v>
      </c>
      <c r="C1882">
        <v>6447</v>
      </c>
      <c r="D1882" t="s">
        <v>17172</v>
      </c>
      <c r="E1882">
        <v>279.48</v>
      </c>
    </row>
    <row r="1883" spans="1:5">
      <c r="A1883" t="s">
        <v>17173</v>
      </c>
      <c r="B1883" t="s">
        <v>9618</v>
      </c>
      <c r="C1883">
        <v>6447</v>
      </c>
      <c r="D1883" t="s">
        <v>17174</v>
      </c>
      <c r="E1883">
        <v>378.02</v>
      </c>
    </row>
    <row r="1884" spans="1:5">
      <c r="A1884" t="s">
        <v>17175</v>
      </c>
      <c r="B1884" t="s">
        <v>9618</v>
      </c>
      <c r="C1884">
        <v>6447</v>
      </c>
      <c r="D1884" t="s">
        <v>17176</v>
      </c>
      <c r="E1884">
        <v>574.44000000000005</v>
      </c>
    </row>
    <row r="1885" spans="1:5">
      <c r="A1885" t="s">
        <v>17177</v>
      </c>
      <c r="B1885" t="s">
        <v>9618</v>
      </c>
      <c r="C1885">
        <v>6447</v>
      </c>
      <c r="D1885" t="s">
        <v>17178</v>
      </c>
      <c r="E1885">
        <v>523</v>
      </c>
    </row>
    <row r="1886" spans="1:5">
      <c r="A1886" t="s">
        <v>17179</v>
      </c>
      <c r="B1886" t="s">
        <v>9618</v>
      </c>
      <c r="C1886">
        <v>6447</v>
      </c>
      <c r="D1886" t="s">
        <v>17180</v>
      </c>
      <c r="E1886">
        <v>574.51</v>
      </c>
    </row>
    <row r="1887" spans="1:5">
      <c r="A1887" t="s">
        <v>17181</v>
      </c>
      <c r="B1887" t="s">
        <v>9618</v>
      </c>
      <c r="C1887">
        <v>6447</v>
      </c>
      <c r="D1887" t="s">
        <v>17182</v>
      </c>
      <c r="E1887">
        <v>248.37</v>
      </c>
    </row>
    <row r="1888" spans="1:5">
      <c r="A1888" t="s">
        <v>17183</v>
      </c>
      <c r="B1888" t="s">
        <v>9618</v>
      </c>
      <c r="C1888">
        <v>6447</v>
      </c>
      <c r="D1888" t="s">
        <v>17184</v>
      </c>
      <c r="E1888">
        <v>177.77</v>
      </c>
    </row>
    <row r="1889" spans="1:5">
      <c r="A1889" t="s">
        <v>17185</v>
      </c>
      <c r="B1889" t="s">
        <v>9618</v>
      </c>
      <c r="C1889">
        <v>6447</v>
      </c>
      <c r="D1889" t="s">
        <v>17186</v>
      </c>
      <c r="E1889">
        <v>192.5</v>
      </c>
    </row>
    <row r="1890" spans="1:5">
      <c r="A1890" t="s">
        <v>17187</v>
      </c>
      <c r="B1890" t="s">
        <v>9618</v>
      </c>
      <c r="C1890">
        <v>6447</v>
      </c>
      <c r="D1890" t="s">
        <v>17188</v>
      </c>
      <c r="E1890">
        <v>28.46</v>
      </c>
    </row>
    <row r="1891" spans="1:5">
      <c r="A1891" t="s">
        <v>17189</v>
      </c>
      <c r="B1891" t="s">
        <v>9618</v>
      </c>
      <c r="C1891">
        <v>6447</v>
      </c>
      <c r="D1891" t="s">
        <v>17190</v>
      </c>
      <c r="E1891">
        <v>103.27</v>
      </c>
    </row>
    <row r="1892" spans="1:5">
      <c r="A1892" t="s">
        <v>17191</v>
      </c>
      <c r="B1892" t="s">
        <v>9618</v>
      </c>
      <c r="C1892">
        <v>6447</v>
      </c>
      <c r="D1892" t="s">
        <v>17192</v>
      </c>
      <c r="E1892">
        <v>190.06</v>
      </c>
    </row>
    <row r="1893" spans="1:5">
      <c r="A1893" t="s">
        <v>17193</v>
      </c>
      <c r="B1893" t="s">
        <v>9618</v>
      </c>
      <c r="C1893">
        <v>6447</v>
      </c>
      <c r="D1893" t="s">
        <v>17194</v>
      </c>
      <c r="E1893">
        <v>142.65</v>
      </c>
    </row>
    <row r="1894" spans="1:5">
      <c r="A1894" t="s">
        <v>17195</v>
      </c>
      <c r="B1894" t="s">
        <v>9618</v>
      </c>
      <c r="C1894">
        <v>6447</v>
      </c>
      <c r="D1894" t="s">
        <v>17196</v>
      </c>
      <c r="E1894">
        <v>3.42</v>
      </c>
    </row>
    <row r="1895" spans="1:5">
      <c r="A1895" t="s">
        <v>17197</v>
      </c>
      <c r="B1895" t="s">
        <v>9618</v>
      </c>
      <c r="C1895">
        <v>6447</v>
      </c>
      <c r="D1895" t="s">
        <v>17198</v>
      </c>
      <c r="E1895">
        <v>0</v>
      </c>
    </row>
    <row r="1896" spans="1:5">
      <c r="A1896" t="s">
        <v>17199</v>
      </c>
      <c r="B1896" t="s">
        <v>9618</v>
      </c>
      <c r="C1896">
        <v>6447</v>
      </c>
      <c r="D1896" t="s">
        <v>17200</v>
      </c>
      <c r="E1896">
        <v>0</v>
      </c>
    </row>
    <row r="1897" spans="1:5">
      <c r="A1897" t="s">
        <v>17201</v>
      </c>
      <c r="B1897" t="s">
        <v>9618</v>
      </c>
      <c r="C1897">
        <v>6447</v>
      </c>
      <c r="D1897" t="s">
        <v>17202</v>
      </c>
      <c r="E1897">
        <v>0</v>
      </c>
    </row>
    <row r="1898" spans="1:5">
      <c r="A1898" t="s">
        <v>17203</v>
      </c>
      <c r="B1898" t="s">
        <v>9618</v>
      </c>
      <c r="C1898">
        <v>6447</v>
      </c>
      <c r="D1898" t="s">
        <v>17204</v>
      </c>
      <c r="E1898">
        <v>0</v>
      </c>
    </row>
    <row r="1899" spans="1:5">
      <c r="A1899" t="s">
        <v>17205</v>
      </c>
      <c r="B1899" t="s">
        <v>9618</v>
      </c>
      <c r="C1899">
        <v>6447</v>
      </c>
      <c r="D1899" t="s">
        <v>17206</v>
      </c>
      <c r="E1899">
        <v>0</v>
      </c>
    </row>
    <row r="1900" spans="1:5">
      <c r="A1900" t="s">
        <v>17207</v>
      </c>
      <c r="B1900" t="s">
        <v>9618</v>
      </c>
      <c r="C1900">
        <v>6447</v>
      </c>
      <c r="D1900" t="s">
        <v>17208</v>
      </c>
      <c r="E1900">
        <v>0</v>
      </c>
    </row>
    <row r="1901" spans="1:5">
      <c r="A1901" t="s">
        <v>17209</v>
      </c>
      <c r="B1901" t="s">
        <v>9618</v>
      </c>
      <c r="C1901">
        <v>6447</v>
      </c>
      <c r="D1901" t="s">
        <v>17210</v>
      </c>
      <c r="E1901">
        <v>0</v>
      </c>
    </row>
    <row r="1902" spans="1:5">
      <c r="A1902" t="s">
        <v>17211</v>
      </c>
      <c r="B1902" t="s">
        <v>9618</v>
      </c>
      <c r="C1902">
        <v>6447</v>
      </c>
      <c r="D1902" t="s">
        <v>17212</v>
      </c>
      <c r="E1902">
        <v>2.0099999999999998</v>
      </c>
    </row>
    <row r="1903" spans="1:5">
      <c r="A1903" t="s">
        <v>17213</v>
      </c>
      <c r="B1903" t="s">
        <v>9618</v>
      </c>
      <c r="C1903">
        <v>6447</v>
      </c>
      <c r="D1903" t="s">
        <v>17214</v>
      </c>
      <c r="E1903">
        <v>56.15</v>
      </c>
    </row>
    <row r="1904" spans="1:5">
      <c r="A1904" t="s">
        <v>17215</v>
      </c>
      <c r="B1904" t="s">
        <v>9618</v>
      </c>
      <c r="C1904">
        <v>6447</v>
      </c>
      <c r="D1904" t="s">
        <v>17216</v>
      </c>
      <c r="E1904">
        <v>283.48</v>
      </c>
    </row>
    <row r="1905" spans="1:5">
      <c r="A1905" t="s">
        <v>17217</v>
      </c>
      <c r="B1905" t="s">
        <v>9618</v>
      </c>
      <c r="C1905">
        <v>6447</v>
      </c>
      <c r="D1905" t="s">
        <v>17218</v>
      </c>
      <c r="E1905">
        <v>458</v>
      </c>
    </row>
    <row r="1906" spans="1:5">
      <c r="A1906" t="s">
        <v>17219</v>
      </c>
      <c r="B1906" t="s">
        <v>9618</v>
      </c>
      <c r="C1906">
        <v>6447</v>
      </c>
      <c r="D1906" t="s">
        <v>17220</v>
      </c>
      <c r="E1906">
        <v>567.59</v>
      </c>
    </row>
    <row r="1907" spans="1:5">
      <c r="A1907" t="s">
        <v>17221</v>
      </c>
      <c r="B1907" t="s">
        <v>9618</v>
      </c>
      <c r="C1907">
        <v>6447</v>
      </c>
      <c r="D1907" t="s">
        <v>17222</v>
      </c>
      <c r="E1907">
        <v>522.21</v>
      </c>
    </row>
    <row r="1908" spans="1:5">
      <c r="A1908" t="s">
        <v>17223</v>
      </c>
      <c r="B1908" t="s">
        <v>9618</v>
      </c>
      <c r="C1908">
        <v>6447</v>
      </c>
      <c r="D1908" t="s">
        <v>17224</v>
      </c>
      <c r="E1908">
        <v>629.79999999999995</v>
      </c>
    </row>
    <row r="1909" spans="1:5">
      <c r="A1909" t="s">
        <v>17225</v>
      </c>
      <c r="B1909" t="s">
        <v>9618</v>
      </c>
      <c r="C1909">
        <v>6447</v>
      </c>
      <c r="D1909" t="s">
        <v>17226</v>
      </c>
      <c r="E1909">
        <v>517.22</v>
      </c>
    </row>
    <row r="1910" spans="1:5">
      <c r="A1910" t="s">
        <v>17227</v>
      </c>
      <c r="B1910" t="s">
        <v>9618</v>
      </c>
      <c r="C1910">
        <v>6447</v>
      </c>
      <c r="D1910" t="s">
        <v>17228</v>
      </c>
      <c r="E1910">
        <v>585.62</v>
      </c>
    </row>
    <row r="1911" spans="1:5">
      <c r="A1911" t="s">
        <v>17229</v>
      </c>
      <c r="B1911" t="s">
        <v>9618</v>
      </c>
      <c r="C1911">
        <v>6447</v>
      </c>
      <c r="D1911" t="s">
        <v>17230</v>
      </c>
      <c r="E1911">
        <v>583.42999999999995</v>
      </c>
    </row>
    <row r="1912" spans="1:5">
      <c r="A1912" t="s">
        <v>17231</v>
      </c>
      <c r="B1912" t="s">
        <v>9618</v>
      </c>
      <c r="C1912">
        <v>6447</v>
      </c>
      <c r="D1912" t="s">
        <v>17232</v>
      </c>
      <c r="E1912">
        <v>617.44000000000005</v>
      </c>
    </row>
    <row r="1913" spans="1:5">
      <c r="A1913" t="s">
        <v>17233</v>
      </c>
      <c r="B1913" t="s">
        <v>9618</v>
      </c>
      <c r="C1913">
        <v>6447</v>
      </c>
      <c r="D1913" t="s">
        <v>17234</v>
      </c>
      <c r="E1913">
        <v>590.13</v>
      </c>
    </row>
    <row r="1914" spans="1:5">
      <c r="A1914" t="s">
        <v>17235</v>
      </c>
      <c r="B1914" t="s">
        <v>9618</v>
      </c>
      <c r="C1914">
        <v>6447</v>
      </c>
      <c r="D1914" t="s">
        <v>17236</v>
      </c>
      <c r="E1914">
        <v>566.83000000000004</v>
      </c>
    </row>
    <row r="1915" spans="1:5">
      <c r="A1915" t="s">
        <v>17237</v>
      </c>
      <c r="B1915" t="s">
        <v>9618</v>
      </c>
      <c r="C1915">
        <v>6447</v>
      </c>
      <c r="D1915" t="s">
        <v>17238</v>
      </c>
      <c r="E1915">
        <v>507.19</v>
      </c>
    </row>
    <row r="1916" spans="1:5">
      <c r="A1916" t="s">
        <v>17239</v>
      </c>
      <c r="B1916" t="s">
        <v>9618</v>
      </c>
      <c r="C1916">
        <v>6447</v>
      </c>
      <c r="D1916" t="s">
        <v>17240</v>
      </c>
      <c r="E1916">
        <v>324.45999999999998</v>
      </c>
    </row>
    <row r="1917" spans="1:5">
      <c r="A1917" t="s">
        <v>17241</v>
      </c>
      <c r="B1917" t="s">
        <v>9618</v>
      </c>
      <c r="C1917">
        <v>6447</v>
      </c>
      <c r="D1917" t="s">
        <v>17242</v>
      </c>
      <c r="E1917">
        <v>147.49</v>
      </c>
    </row>
    <row r="1918" spans="1:5">
      <c r="A1918" t="s">
        <v>17243</v>
      </c>
      <c r="B1918" t="s">
        <v>9618</v>
      </c>
      <c r="C1918">
        <v>6447</v>
      </c>
      <c r="D1918" t="s">
        <v>17244</v>
      </c>
      <c r="E1918">
        <v>3.45</v>
      </c>
    </row>
    <row r="1919" spans="1:5">
      <c r="A1919" t="s">
        <v>17245</v>
      </c>
      <c r="B1919" t="s">
        <v>9618</v>
      </c>
      <c r="C1919">
        <v>6447</v>
      </c>
      <c r="D1919" t="s">
        <v>17246</v>
      </c>
      <c r="E1919">
        <v>0</v>
      </c>
    </row>
    <row r="1920" spans="1:5">
      <c r="A1920" t="s">
        <v>17247</v>
      </c>
      <c r="B1920" t="s">
        <v>9618</v>
      </c>
      <c r="C1920">
        <v>6447</v>
      </c>
      <c r="D1920" t="s">
        <v>17248</v>
      </c>
      <c r="E1920">
        <v>0</v>
      </c>
    </row>
    <row r="1921" spans="1:5">
      <c r="A1921" t="s">
        <v>17249</v>
      </c>
      <c r="B1921" t="s">
        <v>9618</v>
      </c>
      <c r="C1921">
        <v>6447</v>
      </c>
      <c r="D1921" t="s">
        <v>17250</v>
      </c>
      <c r="E1921">
        <v>0</v>
      </c>
    </row>
    <row r="1922" spans="1:5">
      <c r="A1922" t="s">
        <v>17251</v>
      </c>
      <c r="B1922" t="s">
        <v>9618</v>
      </c>
      <c r="C1922">
        <v>6447</v>
      </c>
      <c r="D1922" t="s">
        <v>17252</v>
      </c>
      <c r="E1922">
        <v>0</v>
      </c>
    </row>
    <row r="1923" spans="1:5">
      <c r="A1923" t="s">
        <v>17253</v>
      </c>
      <c r="B1923" t="s">
        <v>9618</v>
      </c>
      <c r="C1923">
        <v>6447</v>
      </c>
      <c r="D1923" t="s">
        <v>17254</v>
      </c>
      <c r="E1923">
        <v>0</v>
      </c>
    </row>
    <row r="1924" spans="1:5">
      <c r="A1924" t="s">
        <v>17255</v>
      </c>
      <c r="B1924" t="s">
        <v>9618</v>
      </c>
      <c r="C1924">
        <v>6447</v>
      </c>
      <c r="D1924" t="s">
        <v>17256</v>
      </c>
      <c r="E1924">
        <v>0</v>
      </c>
    </row>
    <row r="1925" spans="1:5">
      <c r="A1925" t="s">
        <v>17257</v>
      </c>
      <c r="B1925" t="s">
        <v>9618</v>
      </c>
      <c r="C1925">
        <v>6447</v>
      </c>
      <c r="D1925" t="s">
        <v>17258</v>
      </c>
      <c r="E1925">
        <v>0</v>
      </c>
    </row>
    <row r="1926" spans="1:5">
      <c r="A1926" t="s">
        <v>17259</v>
      </c>
      <c r="B1926" t="s">
        <v>9618</v>
      </c>
      <c r="C1926">
        <v>6447</v>
      </c>
      <c r="D1926" t="s">
        <v>17260</v>
      </c>
      <c r="E1926">
        <v>2.0099999999999998</v>
      </c>
    </row>
    <row r="1927" spans="1:5">
      <c r="A1927" t="s">
        <v>17261</v>
      </c>
      <c r="B1927" t="s">
        <v>9618</v>
      </c>
      <c r="C1927">
        <v>6447</v>
      </c>
      <c r="D1927" t="s">
        <v>17262</v>
      </c>
      <c r="E1927">
        <v>123.8</v>
      </c>
    </row>
    <row r="1928" spans="1:5">
      <c r="A1928" t="s">
        <v>17263</v>
      </c>
      <c r="B1928" t="s">
        <v>9618</v>
      </c>
      <c r="C1928">
        <v>6447</v>
      </c>
      <c r="D1928" t="s">
        <v>17264</v>
      </c>
      <c r="E1928">
        <v>430.68</v>
      </c>
    </row>
    <row r="1929" spans="1:5">
      <c r="A1929" t="s">
        <v>17265</v>
      </c>
      <c r="B1929" t="s">
        <v>9618</v>
      </c>
      <c r="C1929">
        <v>6447</v>
      </c>
      <c r="D1929" t="s">
        <v>17266</v>
      </c>
      <c r="E1929">
        <v>569.37</v>
      </c>
    </row>
    <row r="1930" spans="1:5">
      <c r="A1930" t="s">
        <v>17267</v>
      </c>
      <c r="B1930" t="s">
        <v>9618</v>
      </c>
      <c r="C1930">
        <v>6447</v>
      </c>
      <c r="D1930" t="s">
        <v>17268</v>
      </c>
      <c r="E1930">
        <v>650.57000000000005</v>
      </c>
    </row>
    <row r="1931" spans="1:5">
      <c r="A1931" t="s">
        <v>17269</v>
      </c>
      <c r="B1931" t="s">
        <v>9618</v>
      </c>
      <c r="C1931">
        <v>6447</v>
      </c>
      <c r="D1931" t="s">
        <v>17270</v>
      </c>
      <c r="E1931">
        <v>571.34</v>
      </c>
    </row>
    <row r="1932" spans="1:5">
      <c r="A1932" t="s">
        <v>17271</v>
      </c>
      <c r="B1932" t="s">
        <v>9618</v>
      </c>
      <c r="C1932">
        <v>6447</v>
      </c>
      <c r="D1932" t="s">
        <v>17272</v>
      </c>
      <c r="E1932">
        <v>692.01</v>
      </c>
    </row>
    <row r="1933" spans="1:5">
      <c r="A1933" t="s">
        <v>17273</v>
      </c>
      <c r="B1933" t="s">
        <v>9618</v>
      </c>
      <c r="C1933">
        <v>6447</v>
      </c>
      <c r="D1933" t="s">
        <v>17274</v>
      </c>
      <c r="E1933">
        <v>566.76</v>
      </c>
    </row>
    <row r="1934" spans="1:5">
      <c r="A1934" t="s">
        <v>17275</v>
      </c>
      <c r="B1934" t="s">
        <v>9618</v>
      </c>
      <c r="C1934">
        <v>6447</v>
      </c>
      <c r="D1934" t="s">
        <v>17276</v>
      </c>
      <c r="E1934">
        <v>625.54</v>
      </c>
    </row>
    <row r="1935" spans="1:5">
      <c r="A1935" t="s">
        <v>17277</v>
      </c>
      <c r="B1935" t="s">
        <v>9618</v>
      </c>
      <c r="C1935">
        <v>6447</v>
      </c>
      <c r="D1935" t="s">
        <v>17278</v>
      </c>
      <c r="E1935">
        <v>612.6</v>
      </c>
    </row>
    <row r="1936" spans="1:5">
      <c r="A1936" t="s">
        <v>17279</v>
      </c>
      <c r="B1936" t="s">
        <v>9618</v>
      </c>
      <c r="C1936">
        <v>6447</v>
      </c>
      <c r="D1936" t="s">
        <v>17280</v>
      </c>
      <c r="E1936">
        <v>488.52</v>
      </c>
    </row>
    <row r="1937" spans="1:5">
      <c r="A1937" t="s">
        <v>17281</v>
      </c>
      <c r="B1937" t="s">
        <v>9618</v>
      </c>
      <c r="C1937">
        <v>6447</v>
      </c>
      <c r="D1937" t="s">
        <v>17282</v>
      </c>
      <c r="E1937">
        <v>529.88</v>
      </c>
    </row>
    <row r="1938" spans="1:5">
      <c r="A1938" t="s">
        <v>17283</v>
      </c>
      <c r="B1938" t="s">
        <v>9618</v>
      </c>
      <c r="C1938">
        <v>6447</v>
      </c>
      <c r="D1938" t="s">
        <v>17284</v>
      </c>
      <c r="E1938">
        <v>487.57</v>
      </c>
    </row>
    <row r="1939" spans="1:5">
      <c r="A1939" t="s">
        <v>17285</v>
      </c>
      <c r="B1939" t="s">
        <v>9618</v>
      </c>
      <c r="C1939">
        <v>6447</v>
      </c>
      <c r="D1939" t="s">
        <v>17286</v>
      </c>
      <c r="E1939">
        <v>521.04999999999995</v>
      </c>
    </row>
    <row r="1940" spans="1:5">
      <c r="A1940" t="s">
        <v>17287</v>
      </c>
      <c r="B1940" t="s">
        <v>9618</v>
      </c>
      <c r="C1940">
        <v>6447</v>
      </c>
      <c r="D1940" t="s">
        <v>17288</v>
      </c>
      <c r="E1940">
        <v>415.8</v>
      </c>
    </row>
    <row r="1941" spans="1:5">
      <c r="A1941" t="s">
        <v>17289</v>
      </c>
      <c r="B1941" t="s">
        <v>9618</v>
      </c>
      <c r="C1941">
        <v>6447</v>
      </c>
      <c r="D1941" t="s">
        <v>17290</v>
      </c>
      <c r="E1941">
        <v>260.35000000000002</v>
      </c>
    </row>
    <row r="1942" spans="1:5">
      <c r="A1942" t="s">
        <v>17291</v>
      </c>
      <c r="B1942" t="s">
        <v>9618</v>
      </c>
      <c r="C1942">
        <v>6447</v>
      </c>
      <c r="D1942" t="s">
        <v>17292</v>
      </c>
      <c r="E1942">
        <v>3.9</v>
      </c>
    </row>
    <row r="1943" spans="1:5">
      <c r="A1943" t="s">
        <v>17293</v>
      </c>
      <c r="B1943" t="s">
        <v>9618</v>
      </c>
      <c r="C1943">
        <v>6447</v>
      </c>
      <c r="D1943" t="s">
        <v>17294</v>
      </c>
      <c r="E1943">
        <v>0</v>
      </c>
    </row>
    <row r="1944" spans="1:5">
      <c r="A1944" t="s">
        <v>17295</v>
      </c>
      <c r="B1944" t="s">
        <v>9618</v>
      </c>
      <c r="C1944">
        <v>6447</v>
      </c>
      <c r="D1944" t="s">
        <v>17296</v>
      </c>
      <c r="E1944">
        <v>0</v>
      </c>
    </row>
    <row r="1945" spans="1:5">
      <c r="A1945" t="s">
        <v>17297</v>
      </c>
      <c r="B1945" t="s">
        <v>9618</v>
      </c>
      <c r="C1945">
        <v>6447</v>
      </c>
      <c r="D1945" t="s">
        <v>17298</v>
      </c>
      <c r="E1945">
        <v>0</v>
      </c>
    </row>
    <row r="1946" spans="1:5">
      <c r="A1946" t="s">
        <v>17299</v>
      </c>
      <c r="B1946" t="s">
        <v>9618</v>
      </c>
      <c r="C1946">
        <v>6447</v>
      </c>
      <c r="D1946" t="s">
        <v>17300</v>
      </c>
      <c r="E1946">
        <v>0</v>
      </c>
    </row>
    <row r="1947" spans="1:5">
      <c r="A1947" t="s">
        <v>17301</v>
      </c>
      <c r="B1947" t="s">
        <v>9618</v>
      </c>
      <c r="C1947">
        <v>6447</v>
      </c>
      <c r="D1947" t="s">
        <v>17302</v>
      </c>
      <c r="E1947">
        <v>0</v>
      </c>
    </row>
    <row r="1948" spans="1:5">
      <c r="A1948" t="s">
        <v>17303</v>
      </c>
      <c r="B1948" t="s">
        <v>9618</v>
      </c>
      <c r="C1948">
        <v>6447</v>
      </c>
      <c r="D1948" t="s">
        <v>17304</v>
      </c>
      <c r="E1948">
        <v>0</v>
      </c>
    </row>
    <row r="1949" spans="1:5">
      <c r="A1949" t="s">
        <v>17305</v>
      </c>
      <c r="B1949" t="s">
        <v>9618</v>
      </c>
      <c r="C1949">
        <v>6447</v>
      </c>
      <c r="D1949" t="s">
        <v>17306</v>
      </c>
      <c r="E1949">
        <v>0</v>
      </c>
    </row>
    <row r="1950" spans="1:5">
      <c r="A1950" t="s">
        <v>17307</v>
      </c>
      <c r="B1950" t="s">
        <v>9618</v>
      </c>
      <c r="C1950">
        <v>6447</v>
      </c>
      <c r="D1950" t="s">
        <v>17308</v>
      </c>
      <c r="E1950">
        <v>2.02</v>
      </c>
    </row>
    <row r="1951" spans="1:5">
      <c r="A1951" t="s">
        <v>17309</v>
      </c>
      <c r="B1951" t="s">
        <v>9618</v>
      </c>
      <c r="C1951">
        <v>6447</v>
      </c>
      <c r="D1951" t="s">
        <v>17310</v>
      </c>
      <c r="E1951">
        <v>105.87</v>
      </c>
    </row>
    <row r="1952" spans="1:5">
      <c r="A1952" t="s">
        <v>17311</v>
      </c>
      <c r="B1952" t="s">
        <v>9618</v>
      </c>
      <c r="C1952">
        <v>6447</v>
      </c>
      <c r="D1952" t="s">
        <v>17312</v>
      </c>
      <c r="E1952">
        <v>386.45</v>
      </c>
    </row>
    <row r="1953" spans="1:5">
      <c r="A1953" t="s">
        <v>17313</v>
      </c>
      <c r="B1953" t="s">
        <v>9618</v>
      </c>
      <c r="C1953">
        <v>6447</v>
      </c>
      <c r="D1953" t="s">
        <v>17314</v>
      </c>
      <c r="E1953">
        <v>546.34</v>
      </c>
    </row>
    <row r="1954" spans="1:5">
      <c r="A1954" t="s">
        <v>17315</v>
      </c>
      <c r="B1954" t="s">
        <v>9618</v>
      </c>
      <c r="C1954">
        <v>6447</v>
      </c>
      <c r="D1954" t="s">
        <v>17316</v>
      </c>
      <c r="E1954">
        <v>636.49</v>
      </c>
    </row>
    <row r="1955" spans="1:5">
      <c r="A1955" t="s">
        <v>17317</v>
      </c>
      <c r="B1955" t="s">
        <v>9618</v>
      </c>
      <c r="C1955">
        <v>6447</v>
      </c>
      <c r="D1955" t="s">
        <v>17318</v>
      </c>
      <c r="E1955">
        <v>560.29999999999995</v>
      </c>
    </row>
    <row r="1956" spans="1:5">
      <c r="A1956" t="s">
        <v>17319</v>
      </c>
      <c r="B1956" t="s">
        <v>9618</v>
      </c>
      <c r="C1956">
        <v>6447</v>
      </c>
      <c r="D1956" t="s">
        <v>17320</v>
      </c>
      <c r="E1956">
        <v>678.83</v>
      </c>
    </row>
    <row r="1957" spans="1:5">
      <c r="A1957" t="s">
        <v>17321</v>
      </c>
      <c r="B1957" t="s">
        <v>9618</v>
      </c>
      <c r="C1957">
        <v>6447</v>
      </c>
      <c r="D1957" t="s">
        <v>17322</v>
      </c>
      <c r="E1957">
        <v>550.82000000000005</v>
      </c>
    </row>
    <row r="1958" spans="1:5">
      <c r="A1958" t="s">
        <v>17323</v>
      </c>
      <c r="B1958" t="s">
        <v>9618</v>
      </c>
      <c r="C1958">
        <v>6447</v>
      </c>
      <c r="D1958" t="s">
        <v>17324</v>
      </c>
      <c r="E1958">
        <v>618.88</v>
      </c>
    </row>
    <row r="1959" spans="1:5">
      <c r="A1959" t="s">
        <v>17325</v>
      </c>
      <c r="B1959" t="s">
        <v>9618</v>
      </c>
      <c r="C1959">
        <v>6447</v>
      </c>
      <c r="D1959" t="s">
        <v>17326</v>
      </c>
      <c r="E1959">
        <v>559.44000000000005</v>
      </c>
    </row>
    <row r="1960" spans="1:5">
      <c r="A1960" t="s">
        <v>17327</v>
      </c>
      <c r="B1960" t="s">
        <v>9618</v>
      </c>
      <c r="C1960">
        <v>6447</v>
      </c>
      <c r="D1960" t="s">
        <v>17328</v>
      </c>
      <c r="E1960">
        <v>574.49</v>
      </c>
    </row>
    <row r="1961" spans="1:5">
      <c r="A1961" t="s">
        <v>17329</v>
      </c>
      <c r="B1961" t="s">
        <v>9618</v>
      </c>
      <c r="C1961">
        <v>6447</v>
      </c>
      <c r="D1961" t="s">
        <v>17330</v>
      </c>
      <c r="E1961">
        <v>619.44000000000005</v>
      </c>
    </row>
    <row r="1962" spans="1:5">
      <c r="A1962" t="s">
        <v>17331</v>
      </c>
      <c r="B1962" t="s">
        <v>9618</v>
      </c>
      <c r="C1962">
        <v>6447</v>
      </c>
      <c r="D1962" t="s">
        <v>17332</v>
      </c>
      <c r="E1962">
        <v>557.71</v>
      </c>
    </row>
    <row r="1963" spans="1:5">
      <c r="A1963" t="s">
        <v>17333</v>
      </c>
      <c r="B1963" t="s">
        <v>9618</v>
      </c>
      <c r="C1963">
        <v>6447</v>
      </c>
      <c r="D1963" t="s">
        <v>17334</v>
      </c>
      <c r="E1963">
        <v>471.61</v>
      </c>
    </row>
    <row r="1964" spans="1:5">
      <c r="A1964" t="s">
        <v>17335</v>
      </c>
      <c r="B1964" t="s">
        <v>9618</v>
      </c>
      <c r="C1964">
        <v>6447</v>
      </c>
      <c r="D1964" t="s">
        <v>17336</v>
      </c>
      <c r="E1964">
        <v>389.43</v>
      </c>
    </row>
    <row r="1965" spans="1:5">
      <c r="A1965" t="s">
        <v>17337</v>
      </c>
      <c r="B1965" t="s">
        <v>9618</v>
      </c>
      <c r="C1965">
        <v>6447</v>
      </c>
      <c r="D1965" t="s">
        <v>17338</v>
      </c>
      <c r="E1965">
        <v>223.66</v>
      </c>
    </row>
    <row r="1966" spans="1:5">
      <c r="A1966" t="s">
        <v>17339</v>
      </c>
      <c r="B1966" t="s">
        <v>9618</v>
      </c>
      <c r="C1966">
        <v>6447</v>
      </c>
      <c r="D1966" t="s">
        <v>17340</v>
      </c>
      <c r="E1966">
        <v>3.55</v>
      </c>
    </row>
    <row r="1967" spans="1:5">
      <c r="A1967" t="s">
        <v>17341</v>
      </c>
      <c r="B1967" t="s">
        <v>9618</v>
      </c>
      <c r="C1967">
        <v>6447</v>
      </c>
      <c r="D1967" t="s">
        <v>17342</v>
      </c>
      <c r="E1967">
        <v>0</v>
      </c>
    </row>
    <row r="1968" spans="1:5">
      <c r="A1968" t="s">
        <v>17343</v>
      </c>
      <c r="B1968" t="s">
        <v>9618</v>
      </c>
      <c r="C1968">
        <v>6447</v>
      </c>
      <c r="D1968" t="s">
        <v>17344</v>
      </c>
      <c r="E1968">
        <v>0</v>
      </c>
    </row>
    <row r="1969" spans="1:5">
      <c r="A1969" t="s">
        <v>17345</v>
      </c>
      <c r="B1969" t="s">
        <v>9618</v>
      </c>
      <c r="C1969">
        <v>6447</v>
      </c>
      <c r="D1969" t="s">
        <v>17346</v>
      </c>
      <c r="E1969">
        <v>0</v>
      </c>
    </row>
    <row r="1970" spans="1:5">
      <c r="A1970" t="s">
        <v>17347</v>
      </c>
      <c r="B1970" t="s">
        <v>9618</v>
      </c>
      <c r="C1970">
        <v>6447</v>
      </c>
      <c r="D1970" t="s">
        <v>17348</v>
      </c>
      <c r="E1970">
        <v>0</v>
      </c>
    </row>
    <row r="1971" spans="1:5">
      <c r="A1971" t="s">
        <v>17349</v>
      </c>
      <c r="B1971" t="s">
        <v>9618</v>
      </c>
      <c r="C1971">
        <v>6447</v>
      </c>
      <c r="D1971" t="s">
        <v>17350</v>
      </c>
      <c r="E1971">
        <v>0</v>
      </c>
    </row>
    <row r="1972" spans="1:5">
      <c r="A1972" t="s">
        <v>17351</v>
      </c>
      <c r="B1972" t="s">
        <v>9618</v>
      </c>
      <c r="C1972">
        <v>6447</v>
      </c>
      <c r="D1972" t="s">
        <v>17352</v>
      </c>
      <c r="E1972">
        <v>0</v>
      </c>
    </row>
    <row r="1973" spans="1:5">
      <c r="A1973" t="s">
        <v>17353</v>
      </c>
      <c r="B1973" t="s">
        <v>9618</v>
      </c>
      <c r="C1973">
        <v>6447</v>
      </c>
      <c r="D1973" t="s">
        <v>17354</v>
      </c>
      <c r="E1973">
        <v>0</v>
      </c>
    </row>
    <row r="1974" spans="1:5">
      <c r="A1974" t="s">
        <v>17355</v>
      </c>
      <c r="B1974" t="s">
        <v>9618</v>
      </c>
      <c r="C1974">
        <v>6447</v>
      </c>
      <c r="D1974" t="s">
        <v>17356</v>
      </c>
      <c r="E1974">
        <v>2.02</v>
      </c>
    </row>
    <row r="1975" spans="1:5">
      <c r="A1975" t="s">
        <v>17357</v>
      </c>
      <c r="B1975" t="s">
        <v>9618</v>
      </c>
      <c r="C1975">
        <v>6447</v>
      </c>
      <c r="D1975" t="s">
        <v>17358</v>
      </c>
      <c r="E1975">
        <v>133.19</v>
      </c>
    </row>
    <row r="1976" spans="1:5">
      <c r="A1976" t="s">
        <v>17359</v>
      </c>
      <c r="B1976" t="s">
        <v>9618</v>
      </c>
      <c r="C1976">
        <v>6447</v>
      </c>
      <c r="D1976" t="s">
        <v>17360</v>
      </c>
      <c r="E1976">
        <v>446.55</v>
      </c>
    </row>
    <row r="1977" spans="1:5">
      <c r="A1977" t="s">
        <v>17361</v>
      </c>
      <c r="B1977" t="s">
        <v>9618</v>
      </c>
      <c r="C1977">
        <v>6447</v>
      </c>
      <c r="D1977" t="s">
        <v>17362</v>
      </c>
      <c r="E1977">
        <v>588.94000000000005</v>
      </c>
    </row>
    <row r="1978" spans="1:5">
      <c r="A1978" t="s">
        <v>17363</v>
      </c>
      <c r="B1978" t="s">
        <v>9618</v>
      </c>
      <c r="C1978">
        <v>6447</v>
      </c>
      <c r="D1978" t="s">
        <v>17364</v>
      </c>
      <c r="E1978">
        <v>652.25</v>
      </c>
    </row>
    <row r="1979" spans="1:5">
      <c r="A1979" t="s">
        <v>17365</v>
      </c>
      <c r="B1979" t="s">
        <v>9618</v>
      </c>
      <c r="C1979">
        <v>6447</v>
      </c>
      <c r="D1979" t="s">
        <v>17366</v>
      </c>
      <c r="E1979">
        <v>558.89</v>
      </c>
    </row>
    <row r="1980" spans="1:5">
      <c r="A1980" t="s">
        <v>17367</v>
      </c>
      <c r="B1980" t="s">
        <v>9618</v>
      </c>
      <c r="C1980">
        <v>6447</v>
      </c>
      <c r="D1980" t="s">
        <v>17368</v>
      </c>
      <c r="E1980">
        <v>673.88</v>
      </c>
    </row>
    <row r="1981" spans="1:5">
      <c r="A1981" t="s">
        <v>17369</v>
      </c>
      <c r="B1981" t="s">
        <v>9618</v>
      </c>
      <c r="C1981">
        <v>6447</v>
      </c>
      <c r="D1981" t="s">
        <v>17370</v>
      </c>
      <c r="E1981">
        <v>557.66</v>
      </c>
    </row>
    <row r="1982" spans="1:5">
      <c r="A1982" t="s">
        <v>17371</v>
      </c>
      <c r="B1982" t="s">
        <v>9618</v>
      </c>
      <c r="C1982">
        <v>6447</v>
      </c>
      <c r="D1982" t="s">
        <v>17372</v>
      </c>
      <c r="E1982">
        <v>591.5</v>
      </c>
    </row>
    <row r="1983" spans="1:5">
      <c r="A1983" t="s">
        <v>17373</v>
      </c>
      <c r="B1983" t="s">
        <v>9618</v>
      </c>
      <c r="C1983">
        <v>6447</v>
      </c>
      <c r="D1983" t="s">
        <v>17374</v>
      </c>
      <c r="E1983">
        <v>601.63</v>
      </c>
    </row>
    <row r="1984" spans="1:5">
      <c r="A1984" t="s">
        <v>17375</v>
      </c>
      <c r="B1984" t="s">
        <v>9618</v>
      </c>
      <c r="C1984">
        <v>6447</v>
      </c>
      <c r="D1984" t="s">
        <v>17376</v>
      </c>
      <c r="E1984">
        <v>577.23</v>
      </c>
    </row>
    <row r="1985" spans="1:5">
      <c r="A1985" t="s">
        <v>17377</v>
      </c>
      <c r="B1985" t="s">
        <v>9618</v>
      </c>
      <c r="C1985">
        <v>6447</v>
      </c>
      <c r="D1985" t="s">
        <v>17378</v>
      </c>
      <c r="E1985">
        <v>651.25</v>
      </c>
    </row>
    <row r="1986" spans="1:5">
      <c r="A1986" t="s">
        <v>17379</v>
      </c>
      <c r="B1986" t="s">
        <v>9618</v>
      </c>
      <c r="C1986">
        <v>6447</v>
      </c>
      <c r="D1986" t="s">
        <v>17380</v>
      </c>
      <c r="E1986">
        <v>614.69000000000005</v>
      </c>
    </row>
    <row r="1987" spans="1:5">
      <c r="A1987" t="s">
        <v>17381</v>
      </c>
      <c r="B1987" t="s">
        <v>9618</v>
      </c>
      <c r="C1987">
        <v>6447</v>
      </c>
      <c r="D1987" t="s">
        <v>17382</v>
      </c>
      <c r="E1987">
        <v>512.57000000000005</v>
      </c>
    </row>
    <row r="1988" spans="1:5">
      <c r="A1988" t="s">
        <v>17383</v>
      </c>
      <c r="B1988" t="s">
        <v>9618</v>
      </c>
      <c r="C1988">
        <v>6447</v>
      </c>
      <c r="D1988" t="s">
        <v>17384</v>
      </c>
      <c r="E1988">
        <v>207.58</v>
      </c>
    </row>
    <row r="1989" spans="1:5">
      <c r="A1989" t="s">
        <v>17385</v>
      </c>
      <c r="B1989" t="s">
        <v>9618</v>
      </c>
      <c r="C1989">
        <v>6447</v>
      </c>
      <c r="D1989" t="s">
        <v>17386</v>
      </c>
      <c r="E1989">
        <v>6.12</v>
      </c>
    </row>
    <row r="1990" spans="1:5">
      <c r="A1990" t="s">
        <v>17387</v>
      </c>
      <c r="B1990" t="s">
        <v>9618</v>
      </c>
      <c r="C1990">
        <v>6447</v>
      </c>
      <c r="D1990" t="s">
        <v>17388</v>
      </c>
      <c r="E1990">
        <v>3.45</v>
      </c>
    </row>
    <row r="1991" spans="1:5">
      <c r="A1991" t="s">
        <v>17389</v>
      </c>
      <c r="B1991" t="s">
        <v>9618</v>
      </c>
      <c r="C1991">
        <v>6447</v>
      </c>
      <c r="D1991" t="s">
        <v>17390</v>
      </c>
      <c r="E1991">
        <v>0</v>
      </c>
    </row>
    <row r="1992" spans="1:5">
      <c r="A1992" t="s">
        <v>17391</v>
      </c>
      <c r="B1992" t="s">
        <v>9618</v>
      </c>
      <c r="C1992">
        <v>6447</v>
      </c>
      <c r="D1992" t="s">
        <v>17392</v>
      </c>
      <c r="E1992">
        <v>0</v>
      </c>
    </row>
    <row r="1993" spans="1:5">
      <c r="A1993" t="s">
        <v>17393</v>
      </c>
      <c r="B1993" t="s">
        <v>9618</v>
      </c>
      <c r="C1993">
        <v>6447</v>
      </c>
      <c r="D1993" t="s">
        <v>17394</v>
      </c>
      <c r="E1993">
        <v>0</v>
      </c>
    </row>
    <row r="1994" spans="1:5">
      <c r="A1994" t="s">
        <v>17395</v>
      </c>
      <c r="B1994" t="s">
        <v>9618</v>
      </c>
      <c r="C1994">
        <v>6447</v>
      </c>
      <c r="D1994" t="s">
        <v>17396</v>
      </c>
      <c r="E1994">
        <v>0</v>
      </c>
    </row>
    <row r="1995" spans="1:5">
      <c r="A1995" t="s">
        <v>17397</v>
      </c>
      <c r="B1995" t="s">
        <v>9618</v>
      </c>
      <c r="C1995">
        <v>6447</v>
      </c>
      <c r="D1995" t="s">
        <v>17398</v>
      </c>
      <c r="E1995">
        <v>0</v>
      </c>
    </row>
    <row r="1996" spans="1:5">
      <c r="A1996" t="s">
        <v>17399</v>
      </c>
      <c r="B1996" t="s">
        <v>9618</v>
      </c>
      <c r="C1996">
        <v>6447</v>
      </c>
      <c r="D1996" t="s">
        <v>17400</v>
      </c>
      <c r="E1996">
        <v>0</v>
      </c>
    </row>
    <row r="1997" spans="1:5">
      <c r="A1997" t="s">
        <v>17401</v>
      </c>
      <c r="B1997" t="s">
        <v>9618</v>
      </c>
      <c r="C1997">
        <v>6447</v>
      </c>
      <c r="D1997" t="s">
        <v>17402</v>
      </c>
      <c r="E1997">
        <v>0</v>
      </c>
    </row>
    <row r="1998" spans="1:5">
      <c r="A1998" t="s">
        <v>17403</v>
      </c>
      <c r="B1998" t="s">
        <v>9618</v>
      </c>
      <c r="C1998">
        <v>6447</v>
      </c>
      <c r="D1998" t="s">
        <v>17404</v>
      </c>
      <c r="E1998">
        <v>2.02</v>
      </c>
    </row>
    <row r="1999" spans="1:5">
      <c r="A1999" t="s">
        <v>17405</v>
      </c>
      <c r="B1999" t="s">
        <v>9618</v>
      </c>
      <c r="C1999">
        <v>6447</v>
      </c>
      <c r="D1999" t="s">
        <v>17406</v>
      </c>
      <c r="E1999">
        <v>102.02</v>
      </c>
    </row>
    <row r="2000" spans="1:5">
      <c r="A2000" t="s">
        <v>17407</v>
      </c>
      <c r="B2000" t="s">
        <v>9618</v>
      </c>
      <c r="C2000">
        <v>6447</v>
      </c>
      <c r="D2000" t="s">
        <v>17408</v>
      </c>
      <c r="E2000">
        <v>388.86</v>
      </c>
    </row>
    <row r="2001" spans="1:5">
      <c r="A2001" t="s">
        <v>17409</v>
      </c>
      <c r="B2001" t="s">
        <v>9618</v>
      </c>
      <c r="C2001">
        <v>6447</v>
      </c>
      <c r="D2001" t="s">
        <v>17410</v>
      </c>
      <c r="E2001">
        <v>554.78</v>
      </c>
    </row>
    <row r="2002" spans="1:5">
      <c r="A2002" t="s">
        <v>17411</v>
      </c>
      <c r="B2002" t="s">
        <v>9618</v>
      </c>
      <c r="C2002">
        <v>6447</v>
      </c>
      <c r="D2002" t="s">
        <v>17412</v>
      </c>
      <c r="E2002">
        <v>653.77</v>
      </c>
    </row>
    <row r="2003" spans="1:5">
      <c r="A2003" t="s">
        <v>17413</v>
      </c>
      <c r="B2003" t="s">
        <v>9618</v>
      </c>
      <c r="C2003">
        <v>6447</v>
      </c>
      <c r="D2003" t="s">
        <v>17414</v>
      </c>
      <c r="E2003">
        <v>569.25</v>
      </c>
    </row>
    <row r="2004" spans="1:5">
      <c r="A2004" t="s">
        <v>17415</v>
      </c>
      <c r="B2004" t="s">
        <v>9618</v>
      </c>
      <c r="C2004">
        <v>6447</v>
      </c>
      <c r="D2004" t="s">
        <v>17416</v>
      </c>
      <c r="E2004">
        <v>699.31</v>
      </c>
    </row>
    <row r="2005" spans="1:5">
      <c r="A2005" t="s">
        <v>17417</v>
      </c>
      <c r="B2005" t="s">
        <v>9618</v>
      </c>
      <c r="C2005">
        <v>6447</v>
      </c>
      <c r="D2005" t="s">
        <v>17418</v>
      </c>
      <c r="E2005">
        <v>575.07000000000005</v>
      </c>
    </row>
    <row r="2006" spans="1:5">
      <c r="A2006" t="s">
        <v>17419</v>
      </c>
      <c r="B2006" t="s">
        <v>9618</v>
      </c>
      <c r="C2006">
        <v>6447</v>
      </c>
      <c r="D2006" t="s">
        <v>17420</v>
      </c>
      <c r="E2006">
        <v>661.13</v>
      </c>
    </row>
    <row r="2007" spans="1:5">
      <c r="A2007" t="s">
        <v>17421</v>
      </c>
      <c r="B2007" t="s">
        <v>9618</v>
      </c>
      <c r="C2007">
        <v>6447</v>
      </c>
      <c r="D2007" t="s">
        <v>17422</v>
      </c>
      <c r="E2007">
        <v>642.07000000000005</v>
      </c>
    </row>
    <row r="2008" spans="1:5">
      <c r="A2008" t="s">
        <v>17423</v>
      </c>
      <c r="B2008" t="s">
        <v>9618</v>
      </c>
      <c r="C2008">
        <v>6447</v>
      </c>
      <c r="D2008" t="s">
        <v>17424</v>
      </c>
      <c r="E2008">
        <v>599.52</v>
      </c>
    </row>
    <row r="2009" spans="1:5">
      <c r="A2009" t="s">
        <v>17425</v>
      </c>
      <c r="B2009" t="s">
        <v>9618</v>
      </c>
      <c r="C2009">
        <v>6447</v>
      </c>
      <c r="D2009" t="s">
        <v>17426</v>
      </c>
      <c r="E2009">
        <v>693.91</v>
      </c>
    </row>
    <row r="2010" spans="1:5">
      <c r="A2010" t="s">
        <v>17427</v>
      </c>
      <c r="B2010" t="s">
        <v>9618</v>
      </c>
      <c r="C2010">
        <v>6447</v>
      </c>
      <c r="D2010" t="s">
        <v>17428</v>
      </c>
      <c r="E2010">
        <v>652.53</v>
      </c>
    </row>
    <row r="2011" spans="1:5">
      <c r="A2011" t="s">
        <v>17429</v>
      </c>
      <c r="B2011" t="s">
        <v>9618</v>
      </c>
      <c r="C2011">
        <v>6447</v>
      </c>
      <c r="D2011" t="s">
        <v>17430</v>
      </c>
      <c r="E2011">
        <v>597.11</v>
      </c>
    </row>
    <row r="2012" spans="1:5">
      <c r="A2012" t="s">
        <v>17431</v>
      </c>
      <c r="B2012" t="s">
        <v>9618</v>
      </c>
      <c r="C2012">
        <v>6447</v>
      </c>
      <c r="D2012" t="s">
        <v>17432</v>
      </c>
      <c r="E2012">
        <v>432.9</v>
      </c>
    </row>
    <row r="2013" spans="1:5">
      <c r="A2013" t="s">
        <v>17433</v>
      </c>
      <c r="B2013" t="s">
        <v>9618</v>
      </c>
      <c r="C2013">
        <v>6447</v>
      </c>
      <c r="D2013" t="s">
        <v>17434</v>
      </c>
      <c r="E2013">
        <v>92.99</v>
      </c>
    </row>
    <row r="2014" spans="1:5">
      <c r="A2014" t="s">
        <v>17435</v>
      </c>
      <c r="B2014" t="s">
        <v>9618</v>
      </c>
      <c r="C2014">
        <v>6447</v>
      </c>
      <c r="D2014" t="s">
        <v>17436</v>
      </c>
      <c r="E2014">
        <v>4.0199999999999996</v>
      </c>
    </row>
    <row r="2015" spans="1:5">
      <c r="A2015" t="s">
        <v>17437</v>
      </c>
      <c r="B2015" t="s">
        <v>9618</v>
      </c>
      <c r="C2015">
        <v>6447</v>
      </c>
      <c r="D2015" t="s">
        <v>17438</v>
      </c>
      <c r="E2015">
        <v>0</v>
      </c>
    </row>
    <row r="2016" spans="1:5">
      <c r="A2016" t="s">
        <v>17439</v>
      </c>
      <c r="B2016" t="s">
        <v>9618</v>
      </c>
      <c r="C2016">
        <v>6447</v>
      </c>
      <c r="D2016" t="s">
        <v>17440</v>
      </c>
      <c r="E2016">
        <v>0</v>
      </c>
    </row>
    <row r="2017" spans="1:5">
      <c r="A2017" t="s">
        <v>17441</v>
      </c>
      <c r="B2017" t="s">
        <v>9618</v>
      </c>
      <c r="C2017">
        <v>6447</v>
      </c>
      <c r="D2017" t="s">
        <v>17442</v>
      </c>
      <c r="E2017">
        <v>0</v>
      </c>
    </row>
    <row r="2018" spans="1:5">
      <c r="A2018" t="s">
        <v>17443</v>
      </c>
      <c r="B2018" t="s">
        <v>9618</v>
      </c>
      <c r="C2018">
        <v>6447</v>
      </c>
      <c r="D2018" t="s">
        <v>17444</v>
      </c>
      <c r="E2018">
        <v>0</v>
      </c>
    </row>
    <row r="2019" spans="1:5">
      <c r="A2019" t="s">
        <v>17445</v>
      </c>
      <c r="B2019" t="s">
        <v>9618</v>
      </c>
      <c r="C2019">
        <v>6447</v>
      </c>
      <c r="D2019" t="s">
        <v>17446</v>
      </c>
      <c r="E2019">
        <v>0</v>
      </c>
    </row>
    <row r="2020" spans="1:5">
      <c r="A2020" t="s">
        <v>17447</v>
      </c>
      <c r="B2020" t="s">
        <v>9618</v>
      </c>
      <c r="C2020">
        <v>6447</v>
      </c>
      <c r="D2020" t="s">
        <v>17448</v>
      </c>
      <c r="E2020">
        <v>0</v>
      </c>
    </row>
    <row r="2021" spans="1:5">
      <c r="A2021" t="s">
        <v>17449</v>
      </c>
      <c r="B2021" t="s">
        <v>9618</v>
      </c>
      <c r="C2021">
        <v>6447</v>
      </c>
      <c r="D2021" t="s">
        <v>17450</v>
      </c>
      <c r="E2021">
        <v>0</v>
      </c>
    </row>
    <row r="2022" spans="1:5">
      <c r="A2022" t="s">
        <v>17451</v>
      </c>
      <c r="B2022" t="s">
        <v>9618</v>
      </c>
      <c r="C2022">
        <v>6447</v>
      </c>
      <c r="D2022" t="s">
        <v>17452</v>
      </c>
      <c r="E2022">
        <v>2.02</v>
      </c>
    </row>
    <row r="2023" spans="1:5">
      <c r="A2023" t="s">
        <v>17453</v>
      </c>
      <c r="B2023" t="s">
        <v>9618</v>
      </c>
      <c r="C2023">
        <v>6447</v>
      </c>
      <c r="D2023" t="s">
        <v>17454</v>
      </c>
      <c r="E2023">
        <v>111.5</v>
      </c>
    </row>
    <row r="2024" spans="1:5">
      <c r="A2024" t="s">
        <v>17455</v>
      </c>
      <c r="B2024" t="s">
        <v>9618</v>
      </c>
      <c r="C2024">
        <v>6447</v>
      </c>
      <c r="D2024" t="s">
        <v>17456</v>
      </c>
      <c r="E2024">
        <v>393.31</v>
      </c>
    </row>
    <row r="2025" spans="1:5">
      <c r="A2025" t="s">
        <v>17457</v>
      </c>
      <c r="B2025" t="s">
        <v>9618</v>
      </c>
      <c r="C2025">
        <v>6447</v>
      </c>
      <c r="D2025" t="s">
        <v>17458</v>
      </c>
      <c r="E2025">
        <v>554.80999999999995</v>
      </c>
    </row>
    <row r="2026" spans="1:5">
      <c r="A2026" t="s">
        <v>17459</v>
      </c>
      <c r="B2026" t="s">
        <v>9618</v>
      </c>
      <c r="C2026">
        <v>6447</v>
      </c>
      <c r="D2026" t="s">
        <v>17460</v>
      </c>
      <c r="E2026">
        <v>642.89</v>
      </c>
    </row>
    <row r="2027" spans="1:5">
      <c r="A2027" t="s">
        <v>17461</v>
      </c>
      <c r="B2027" t="s">
        <v>9618</v>
      </c>
      <c r="C2027">
        <v>6447</v>
      </c>
      <c r="D2027" t="s">
        <v>17462</v>
      </c>
      <c r="E2027">
        <v>557.41</v>
      </c>
    </row>
    <row r="2028" spans="1:5">
      <c r="A2028" t="s">
        <v>17463</v>
      </c>
      <c r="B2028" t="s">
        <v>9618</v>
      </c>
      <c r="C2028">
        <v>6447</v>
      </c>
      <c r="D2028" t="s">
        <v>17464</v>
      </c>
      <c r="E2028">
        <v>674.01</v>
      </c>
    </row>
    <row r="2029" spans="1:5">
      <c r="A2029" t="s">
        <v>17465</v>
      </c>
      <c r="B2029" t="s">
        <v>9618</v>
      </c>
      <c r="C2029">
        <v>6447</v>
      </c>
      <c r="D2029" t="s">
        <v>17466</v>
      </c>
      <c r="E2029">
        <v>565.64</v>
      </c>
    </row>
    <row r="2030" spans="1:5">
      <c r="A2030" t="s">
        <v>17467</v>
      </c>
      <c r="B2030" t="s">
        <v>9618</v>
      </c>
      <c r="C2030">
        <v>6447</v>
      </c>
      <c r="D2030" t="s">
        <v>17468</v>
      </c>
      <c r="E2030">
        <v>638.65</v>
      </c>
    </row>
    <row r="2031" spans="1:5">
      <c r="A2031" t="s">
        <v>17469</v>
      </c>
      <c r="B2031" t="s">
        <v>9618</v>
      </c>
      <c r="C2031">
        <v>6447</v>
      </c>
      <c r="D2031" t="s">
        <v>17470</v>
      </c>
      <c r="E2031">
        <v>637.4</v>
      </c>
    </row>
    <row r="2032" spans="1:5">
      <c r="A2032" t="s">
        <v>17471</v>
      </c>
      <c r="B2032" t="s">
        <v>9618</v>
      </c>
      <c r="C2032">
        <v>6447</v>
      </c>
      <c r="D2032" t="s">
        <v>17472</v>
      </c>
      <c r="E2032">
        <v>648.47</v>
      </c>
    </row>
    <row r="2033" spans="1:5">
      <c r="A2033" t="s">
        <v>17473</v>
      </c>
      <c r="B2033" t="s">
        <v>9618</v>
      </c>
      <c r="C2033">
        <v>6447</v>
      </c>
      <c r="D2033" t="s">
        <v>17474</v>
      </c>
      <c r="E2033">
        <v>593.62</v>
      </c>
    </row>
    <row r="2034" spans="1:5">
      <c r="A2034" t="s">
        <v>17475</v>
      </c>
      <c r="B2034" t="s">
        <v>9618</v>
      </c>
      <c r="C2034">
        <v>6447</v>
      </c>
      <c r="D2034" t="s">
        <v>17476</v>
      </c>
      <c r="E2034">
        <v>622.9</v>
      </c>
    </row>
    <row r="2035" spans="1:5">
      <c r="A2035" t="s">
        <v>17477</v>
      </c>
      <c r="B2035" t="s">
        <v>9618</v>
      </c>
      <c r="C2035">
        <v>6447</v>
      </c>
      <c r="D2035" t="s">
        <v>17478</v>
      </c>
      <c r="E2035">
        <v>569.25</v>
      </c>
    </row>
    <row r="2036" spans="1:5">
      <c r="A2036" t="s">
        <v>17479</v>
      </c>
      <c r="B2036" t="s">
        <v>9618</v>
      </c>
      <c r="C2036">
        <v>6447</v>
      </c>
      <c r="D2036" t="s">
        <v>17480</v>
      </c>
      <c r="E2036">
        <v>454.71</v>
      </c>
    </row>
    <row r="2037" spans="1:5">
      <c r="A2037" t="s">
        <v>17481</v>
      </c>
      <c r="B2037" t="s">
        <v>9618</v>
      </c>
      <c r="C2037">
        <v>6447</v>
      </c>
      <c r="D2037" t="s">
        <v>17482</v>
      </c>
      <c r="E2037">
        <v>289.52</v>
      </c>
    </row>
    <row r="2038" spans="1:5">
      <c r="A2038" t="s">
        <v>17483</v>
      </c>
      <c r="B2038" t="s">
        <v>9618</v>
      </c>
      <c r="C2038">
        <v>6447</v>
      </c>
      <c r="D2038" t="s">
        <v>17484</v>
      </c>
      <c r="E2038">
        <v>4.3</v>
      </c>
    </row>
    <row r="2039" spans="1:5">
      <c r="A2039" t="s">
        <v>17485</v>
      </c>
      <c r="B2039" t="s">
        <v>9618</v>
      </c>
      <c r="C2039">
        <v>6447</v>
      </c>
      <c r="D2039" t="s">
        <v>17486</v>
      </c>
      <c r="E2039">
        <v>0</v>
      </c>
    </row>
    <row r="2040" spans="1:5">
      <c r="A2040" t="s">
        <v>17487</v>
      </c>
      <c r="B2040" t="s">
        <v>9618</v>
      </c>
      <c r="C2040">
        <v>6447</v>
      </c>
      <c r="D2040" t="s">
        <v>17488</v>
      </c>
      <c r="E2040">
        <v>0</v>
      </c>
    </row>
    <row r="2041" spans="1:5">
      <c r="A2041" t="s">
        <v>17489</v>
      </c>
      <c r="B2041" t="s">
        <v>9618</v>
      </c>
      <c r="C2041">
        <v>6447</v>
      </c>
      <c r="D2041" t="s">
        <v>17490</v>
      </c>
      <c r="E2041">
        <v>0</v>
      </c>
    </row>
    <row r="2042" spans="1:5">
      <c r="A2042" t="s">
        <v>17491</v>
      </c>
      <c r="B2042" t="s">
        <v>9618</v>
      </c>
      <c r="C2042">
        <v>6447</v>
      </c>
      <c r="D2042" t="s">
        <v>17492</v>
      </c>
      <c r="E2042">
        <v>0</v>
      </c>
    </row>
    <row r="2043" spans="1:5">
      <c r="A2043" t="s">
        <v>17493</v>
      </c>
      <c r="B2043" t="s">
        <v>9618</v>
      </c>
      <c r="C2043">
        <v>6447</v>
      </c>
      <c r="D2043" t="s">
        <v>17494</v>
      </c>
      <c r="E2043">
        <v>0</v>
      </c>
    </row>
    <row r="2044" spans="1:5">
      <c r="A2044" t="s">
        <v>17495</v>
      </c>
      <c r="B2044" t="s">
        <v>9618</v>
      </c>
      <c r="C2044">
        <v>6447</v>
      </c>
      <c r="D2044" t="s">
        <v>17496</v>
      </c>
      <c r="E2044">
        <v>0</v>
      </c>
    </row>
    <row r="2045" spans="1:5">
      <c r="A2045" t="s">
        <v>17497</v>
      </c>
      <c r="B2045" t="s">
        <v>9618</v>
      </c>
      <c r="C2045">
        <v>6447</v>
      </c>
      <c r="D2045" t="s">
        <v>17498</v>
      </c>
      <c r="E2045">
        <v>0</v>
      </c>
    </row>
    <row r="2046" spans="1:5">
      <c r="A2046" t="s">
        <v>17499</v>
      </c>
      <c r="B2046" t="s">
        <v>9618</v>
      </c>
      <c r="C2046">
        <v>6447</v>
      </c>
      <c r="D2046" t="s">
        <v>17500</v>
      </c>
      <c r="E2046">
        <v>2.02</v>
      </c>
    </row>
    <row r="2047" spans="1:5">
      <c r="A2047" t="s">
        <v>17501</v>
      </c>
      <c r="B2047" t="s">
        <v>9618</v>
      </c>
      <c r="C2047">
        <v>6447</v>
      </c>
      <c r="D2047" t="s">
        <v>17502</v>
      </c>
      <c r="E2047">
        <v>136.66999999999999</v>
      </c>
    </row>
    <row r="2048" spans="1:5">
      <c r="A2048" t="s">
        <v>17503</v>
      </c>
      <c r="B2048" t="s">
        <v>9618</v>
      </c>
      <c r="C2048">
        <v>6447</v>
      </c>
      <c r="D2048" t="s">
        <v>17504</v>
      </c>
      <c r="E2048">
        <v>434.34</v>
      </c>
    </row>
    <row r="2049" spans="1:5">
      <c r="A2049" t="s">
        <v>17505</v>
      </c>
      <c r="B2049" t="s">
        <v>9618</v>
      </c>
      <c r="C2049">
        <v>6447</v>
      </c>
      <c r="D2049" t="s">
        <v>17506</v>
      </c>
      <c r="E2049">
        <v>556.44000000000005</v>
      </c>
    </row>
    <row r="2050" spans="1:5">
      <c r="A2050" t="s">
        <v>17507</v>
      </c>
      <c r="B2050" t="s">
        <v>9618</v>
      </c>
      <c r="C2050">
        <v>6447</v>
      </c>
      <c r="D2050" t="s">
        <v>17508</v>
      </c>
      <c r="E2050">
        <v>651.41999999999996</v>
      </c>
    </row>
    <row r="2051" spans="1:5">
      <c r="A2051" t="s">
        <v>17509</v>
      </c>
      <c r="B2051" t="s">
        <v>9618</v>
      </c>
      <c r="C2051">
        <v>6447</v>
      </c>
      <c r="D2051" t="s">
        <v>17510</v>
      </c>
      <c r="E2051">
        <v>564.65</v>
      </c>
    </row>
    <row r="2052" spans="1:5">
      <c r="A2052" t="s">
        <v>17511</v>
      </c>
      <c r="B2052" t="s">
        <v>9618</v>
      </c>
      <c r="C2052">
        <v>6447</v>
      </c>
      <c r="D2052" t="s">
        <v>17512</v>
      </c>
      <c r="E2052">
        <v>676.97</v>
      </c>
    </row>
    <row r="2053" spans="1:5">
      <c r="A2053" t="s">
        <v>17513</v>
      </c>
      <c r="B2053" t="s">
        <v>9618</v>
      </c>
      <c r="C2053">
        <v>6447</v>
      </c>
      <c r="D2053" t="s">
        <v>17514</v>
      </c>
      <c r="E2053">
        <v>556.76</v>
      </c>
    </row>
    <row r="2054" spans="1:5">
      <c r="A2054" t="s">
        <v>17515</v>
      </c>
      <c r="B2054" t="s">
        <v>9618</v>
      </c>
      <c r="C2054">
        <v>6447</v>
      </c>
      <c r="D2054" t="s">
        <v>17516</v>
      </c>
      <c r="E2054">
        <v>641.92999999999995</v>
      </c>
    </row>
    <row r="2055" spans="1:5">
      <c r="A2055" t="s">
        <v>17517</v>
      </c>
      <c r="B2055" t="s">
        <v>9618</v>
      </c>
      <c r="C2055">
        <v>6447</v>
      </c>
      <c r="D2055" t="s">
        <v>17518</v>
      </c>
      <c r="E2055">
        <v>629.52</v>
      </c>
    </row>
    <row r="2056" spans="1:5">
      <c r="A2056" t="s">
        <v>17519</v>
      </c>
      <c r="B2056" t="s">
        <v>9618</v>
      </c>
      <c r="C2056">
        <v>6447</v>
      </c>
      <c r="D2056" t="s">
        <v>17520</v>
      </c>
      <c r="E2056">
        <v>655.82</v>
      </c>
    </row>
    <row r="2057" spans="1:5">
      <c r="A2057" t="s">
        <v>17521</v>
      </c>
      <c r="B2057" t="s">
        <v>9618</v>
      </c>
      <c r="C2057">
        <v>6447</v>
      </c>
      <c r="D2057" t="s">
        <v>17522</v>
      </c>
      <c r="E2057">
        <v>668.01</v>
      </c>
    </row>
    <row r="2058" spans="1:5">
      <c r="A2058" t="s">
        <v>17523</v>
      </c>
      <c r="B2058" t="s">
        <v>9618</v>
      </c>
      <c r="C2058">
        <v>6447</v>
      </c>
      <c r="D2058" t="s">
        <v>17524</v>
      </c>
      <c r="E2058">
        <v>647.39</v>
      </c>
    </row>
    <row r="2059" spans="1:5">
      <c r="A2059" t="s">
        <v>17525</v>
      </c>
      <c r="B2059" t="s">
        <v>9618</v>
      </c>
      <c r="C2059">
        <v>6447</v>
      </c>
      <c r="D2059" t="s">
        <v>17526</v>
      </c>
      <c r="E2059">
        <v>594.15</v>
      </c>
    </row>
    <row r="2060" spans="1:5">
      <c r="A2060" t="s">
        <v>17527</v>
      </c>
      <c r="B2060" t="s">
        <v>9618</v>
      </c>
      <c r="C2060">
        <v>6447</v>
      </c>
      <c r="D2060" t="s">
        <v>17528</v>
      </c>
      <c r="E2060">
        <v>505.66</v>
      </c>
    </row>
    <row r="2061" spans="1:5">
      <c r="A2061" t="s">
        <v>17529</v>
      </c>
      <c r="B2061" t="s">
        <v>9618</v>
      </c>
      <c r="C2061">
        <v>6447</v>
      </c>
      <c r="D2061" t="s">
        <v>17530</v>
      </c>
      <c r="E2061">
        <v>374.99</v>
      </c>
    </row>
    <row r="2062" spans="1:5">
      <c r="A2062" t="s">
        <v>17531</v>
      </c>
      <c r="B2062" t="s">
        <v>9618</v>
      </c>
      <c r="C2062">
        <v>6447</v>
      </c>
      <c r="D2062" t="s">
        <v>17532</v>
      </c>
      <c r="E2062">
        <v>5.73</v>
      </c>
    </row>
    <row r="2063" spans="1:5">
      <c r="A2063" t="s">
        <v>17533</v>
      </c>
      <c r="B2063" t="s">
        <v>9618</v>
      </c>
      <c r="C2063">
        <v>6447</v>
      </c>
      <c r="D2063" t="s">
        <v>17534</v>
      </c>
      <c r="E2063">
        <v>0</v>
      </c>
    </row>
    <row r="2064" spans="1:5">
      <c r="A2064" t="s">
        <v>17535</v>
      </c>
      <c r="B2064" t="s">
        <v>9618</v>
      </c>
      <c r="C2064">
        <v>6447</v>
      </c>
      <c r="D2064" t="s">
        <v>17536</v>
      </c>
      <c r="E2064">
        <v>0</v>
      </c>
    </row>
    <row r="2065" spans="1:5">
      <c r="A2065" t="s">
        <v>17537</v>
      </c>
      <c r="B2065" t="s">
        <v>9618</v>
      </c>
      <c r="C2065">
        <v>6447</v>
      </c>
      <c r="D2065" t="s">
        <v>17538</v>
      </c>
      <c r="E2065">
        <v>0</v>
      </c>
    </row>
    <row r="2066" spans="1:5">
      <c r="A2066" t="s">
        <v>17539</v>
      </c>
      <c r="B2066" t="s">
        <v>9618</v>
      </c>
      <c r="C2066">
        <v>6447</v>
      </c>
      <c r="D2066" t="s">
        <v>17540</v>
      </c>
      <c r="E2066">
        <v>0</v>
      </c>
    </row>
    <row r="2067" spans="1:5">
      <c r="A2067" t="s">
        <v>17541</v>
      </c>
      <c r="B2067" t="s">
        <v>9618</v>
      </c>
      <c r="C2067">
        <v>6447</v>
      </c>
      <c r="D2067" t="s">
        <v>17542</v>
      </c>
      <c r="E2067">
        <v>0</v>
      </c>
    </row>
    <row r="2068" spans="1:5">
      <c r="A2068" t="s">
        <v>17543</v>
      </c>
      <c r="B2068" t="s">
        <v>9618</v>
      </c>
      <c r="C2068">
        <v>6447</v>
      </c>
      <c r="D2068" t="s">
        <v>17544</v>
      </c>
      <c r="E2068">
        <v>0</v>
      </c>
    </row>
    <row r="2069" spans="1:5">
      <c r="A2069" t="s">
        <v>17545</v>
      </c>
      <c r="B2069" t="s">
        <v>9618</v>
      </c>
      <c r="C2069">
        <v>6447</v>
      </c>
      <c r="D2069" t="s">
        <v>17546</v>
      </c>
      <c r="E2069">
        <v>0</v>
      </c>
    </row>
    <row r="2070" spans="1:5">
      <c r="A2070" t="s">
        <v>17547</v>
      </c>
      <c r="B2070" t="s">
        <v>9618</v>
      </c>
      <c r="C2070">
        <v>6447</v>
      </c>
      <c r="D2070" t="s">
        <v>17548</v>
      </c>
      <c r="E2070">
        <v>2</v>
      </c>
    </row>
    <row r="2071" spans="1:5">
      <c r="A2071" t="s">
        <v>17549</v>
      </c>
      <c r="B2071" t="s">
        <v>9618</v>
      </c>
      <c r="C2071">
        <v>6447</v>
      </c>
      <c r="D2071" t="s">
        <v>17550</v>
      </c>
      <c r="E2071">
        <v>160.71</v>
      </c>
    </row>
    <row r="2072" spans="1:5">
      <c r="A2072" t="s">
        <v>17551</v>
      </c>
      <c r="B2072" t="s">
        <v>9618</v>
      </c>
      <c r="C2072">
        <v>6447</v>
      </c>
      <c r="D2072" t="s">
        <v>17552</v>
      </c>
      <c r="E2072">
        <v>483.15</v>
      </c>
    </row>
    <row r="2073" spans="1:5">
      <c r="A2073" t="s">
        <v>17553</v>
      </c>
      <c r="B2073" t="s">
        <v>9618</v>
      </c>
      <c r="C2073">
        <v>6447</v>
      </c>
      <c r="D2073" t="s">
        <v>17554</v>
      </c>
      <c r="E2073">
        <v>610.61</v>
      </c>
    </row>
    <row r="2074" spans="1:5">
      <c r="A2074" t="s">
        <v>17555</v>
      </c>
      <c r="B2074" t="s">
        <v>9618</v>
      </c>
      <c r="C2074">
        <v>6447</v>
      </c>
      <c r="D2074" t="s">
        <v>17556</v>
      </c>
      <c r="E2074">
        <v>682.89</v>
      </c>
    </row>
    <row r="2075" spans="1:5">
      <c r="A2075" t="s">
        <v>17557</v>
      </c>
      <c r="B2075" t="s">
        <v>9618</v>
      </c>
      <c r="C2075">
        <v>6447</v>
      </c>
      <c r="D2075" t="s">
        <v>17558</v>
      </c>
      <c r="E2075">
        <v>575.70000000000005</v>
      </c>
    </row>
    <row r="2076" spans="1:5">
      <c r="A2076" t="s">
        <v>17559</v>
      </c>
      <c r="B2076" t="s">
        <v>9618</v>
      </c>
      <c r="C2076">
        <v>6447</v>
      </c>
      <c r="D2076" t="s">
        <v>17560</v>
      </c>
      <c r="E2076">
        <v>694.93</v>
      </c>
    </row>
    <row r="2077" spans="1:5">
      <c r="A2077" t="s">
        <v>17561</v>
      </c>
      <c r="B2077" t="s">
        <v>9618</v>
      </c>
      <c r="C2077">
        <v>6447</v>
      </c>
      <c r="D2077" t="s">
        <v>17562</v>
      </c>
      <c r="E2077">
        <v>579.20000000000005</v>
      </c>
    </row>
    <row r="2078" spans="1:5">
      <c r="A2078" t="s">
        <v>17563</v>
      </c>
      <c r="B2078" t="s">
        <v>9618</v>
      </c>
      <c r="C2078">
        <v>6447</v>
      </c>
      <c r="D2078" t="s">
        <v>17564</v>
      </c>
      <c r="E2078">
        <v>637.95000000000005</v>
      </c>
    </row>
    <row r="2079" spans="1:5">
      <c r="A2079" t="s">
        <v>17565</v>
      </c>
      <c r="B2079" t="s">
        <v>9618</v>
      </c>
      <c r="C2079">
        <v>6447</v>
      </c>
      <c r="D2079" t="s">
        <v>17566</v>
      </c>
      <c r="E2079">
        <v>592.53</v>
      </c>
    </row>
    <row r="2080" spans="1:5">
      <c r="A2080" t="s">
        <v>17567</v>
      </c>
      <c r="B2080" t="s">
        <v>9618</v>
      </c>
      <c r="C2080">
        <v>6447</v>
      </c>
      <c r="D2080" t="s">
        <v>17568</v>
      </c>
      <c r="E2080">
        <v>373.94</v>
      </c>
    </row>
    <row r="2081" spans="1:5">
      <c r="A2081" t="s">
        <v>17569</v>
      </c>
      <c r="B2081" t="s">
        <v>9618</v>
      </c>
      <c r="C2081">
        <v>6447</v>
      </c>
      <c r="D2081" t="s">
        <v>17570</v>
      </c>
      <c r="E2081">
        <v>481.89</v>
      </c>
    </row>
    <row r="2082" spans="1:5">
      <c r="A2082" t="s">
        <v>17571</v>
      </c>
      <c r="B2082" t="s">
        <v>9618</v>
      </c>
      <c r="C2082">
        <v>6447</v>
      </c>
      <c r="D2082" t="s">
        <v>17572</v>
      </c>
      <c r="E2082">
        <v>347.25</v>
      </c>
    </row>
    <row r="2083" spans="1:5">
      <c r="A2083" t="s">
        <v>17573</v>
      </c>
      <c r="B2083" t="s">
        <v>9618</v>
      </c>
      <c r="C2083">
        <v>6447</v>
      </c>
      <c r="D2083" t="s">
        <v>17574</v>
      </c>
      <c r="E2083">
        <v>246.99</v>
      </c>
    </row>
    <row r="2084" spans="1:5">
      <c r="A2084" t="s">
        <v>17575</v>
      </c>
      <c r="B2084" t="s">
        <v>9618</v>
      </c>
      <c r="C2084">
        <v>6447</v>
      </c>
      <c r="D2084" t="s">
        <v>17576</v>
      </c>
      <c r="E2084">
        <v>254.57</v>
      </c>
    </row>
    <row r="2085" spans="1:5">
      <c r="A2085" t="s">
        <v>17577</v>
      </c>
      <c r="B2085" t="s">
        <v>9618</v>
      </c>
      <c r="C2085">
        <v>6447</v>
      </c>
      <c r="D2085" t="s">
        <v>17578</v>
      </c>
      <c r="E2085">
        <v>207.85</v>
      </c>
    </row>
    <row r="2086" spans="1:5">
      <c r="A2086" t="s">
        <v>17579</v>
      </c>
      <c r="B2086" t="s">
        <v>9618</v>
      </c>
      <c r="C2086">
        <v>6447</v>
      </c>
      <c r="D2086" t="s">
        <v>17580</v>
      </c>
      <c r="E2086">
        <v>3.49</v>
      </c>
    </row>
    <row r="2087" spans="1:5">
      <c r="A2087" t="s">
        <v>17581</v>
      </c>
      <c r="B2087" t="s">
        <v>9618</v>
      </c>
      <c r="C2087">
        <v>6447</v>
      </c>
      <c r="D2087" t="s">
        <v>17582</v>
      </c>
      <c r="E2087">
        <v>0</v>
      </c>
    </row>
    <row r="2088" spans="1:5">
      <c r="A2088" t="s">
        <v>17583</v>
      </c>
      <c r="B2088" t="s">
        <v>9618</v>
      </c>
      <c r="C2088">
        <v>6447</v>
      </c>
      <c r="D2088" t="s">
        <v>17584</v>
      </c>
      <c r="E2088">
        <v>0</v>
      </c>
    </row>
    <row r="2089" spans="1:5">
      <c r="A2089" t="s">
        <v>17585</v>
      </c>
      <c r="B2089" t="s">
        <v>9618</v>
      </c>
      <c r="C2089">
        <v>6447</v>
      </c>
      <c r="D2089" t="s">
        <v>17586</v>
      </c>
      <c r="E2089">
        <v>0</v>
      </c>
    </row>
    <row r="2090" spans="1:5">
      <c r="A2090" t="s">
        <v>17587</v>
      </c>
      <c r="B2090" t="s">
        <v>9618</v>
      </c>
      <c r="C2090">
        <v>6447</v>
      </c>
      <c r="D2090" t="s">
        <v>17588</v>
      </c>
      <c r="E2090">
        <v>0</v>
      </c>
    </row>
    <row r="2091" spans="1:5">
      <c r="A2091" t="s">
        <v>17589</v>
      </c>
      <c r="B2091" t="s">
        <v>9618</v>
      </c>
      <c r="C2091">
        <v>6447</v>
      </c>
      <c r="D2091" t="s">
        <v>17590</v>
      </c>
      <c r="E2091">
        <v>0</v>
      </c>
    </row>
    <row r="2092" spans="1:5">
      <c r="A2092" t="s">
        <v>17591</v>
      </c>
      <c r="B2092" t="s">
        <v>9618</v>
      </c>
      <c r="C2092">
        <v>6447</v>
      </c>
      <c r="D2092" t="s">
        <v>17592</v>
      </c>
      <c r="E2092">
        <v>0</v>
      </c>
    </row>
    <row r="2093" spans="1:5">
      <c r="A2093" t="s">
        <v>17593</v>
      </c>
      <c r="B2093" t="s">
        <v>9618</v>
      </c>
      <c r="C2093">
        <v>6447</v>
      </c>
      <c r="D2093" t="s">
        <v>17594</v>
      </c>
      <c r="E2093">
        <v>0</v>
      </c>
    </row>
    <row r="2094" spans="1:5">
      <c r="A2094" t="s">
        <v>17595</v>
      </c>
      <c r="B2094" t="s">
        <v>9618</v>
      </c>
      <c r="C2094">
        <v>6447</v>
      </c>
      <c r="D2094" t="s">
        <v>17596</v>
      </c>
      <c r="E2094">
        <v>2</v>
      </c>
    </row>
    <row r="2095" spans="1:5">
      <c r="A2095" t="s">
        <v>17597</v>
      </c>
      <c r="B2095" t="s">
        <v>9618</v>
      </c>
      <c r="C2095">
        <v>6447</v>
      </c>
      <c r="D2095" t="s">
        <v>17598</v>
      </c>
      <c r="E2095">
        <v>34.950000000000003</v>
      </c>
    </row>
    <row r="2096" spans="1:5">
      <c r="A2096" t="s">
        <v>17599</v>
      </c>
      <c r="B2096" t="s">
        <v>9618</v>
      </c>
      <c r="C2096">
        <v>6447</v>
      </c>
      <c r="D2096" t="s">
        <v>17600</v>
      </c>
      <c r="E2096">
        <v>257.79000000000002</v>
      </c>
    </row>
    <row r="2097" spans="1:5">
      <c r="A2097" t="s">
        <v>17601</v>
      </c>
      <c r="B2097" t="s">
        <v>9618</v>
      </c>
      <c r="C2097">
        <v>6447</v>
      </c>
      <c r="D2097" t="s">
        <v>17602</v>
      </c>
      <c r="E2097">
        <v>522.41</v>
      </c>
    </row>
    <row r="2098" spans="1:5">
      <c r="A2098" t="s">
        <v>17603</v>
      </c>
      <c r="B2098" t="s">
        <v>9618</v>
      </c>
      <c r="C2098">
        <v>6447</v>
      </c>
      <c r="D2098" t="s">
        <v>17604</v>
      </c>
      <c r="E2098">
        <v>618.13</v>
      </c>
    </row>
    <row r="2099" spans="1:5">
      <c r="A2099" t="s">
        <v>17605</v>
      </c>
      <c r="B2099" t="s">
        <v>9618</v>
      </c>
      <c r="C2099">
        <v>6447</v>
      </c>
      <c r="D2099" t="s">
        <v>17606</v>
      </c>
      <c r="E2099">
        <v>534.79999999999995</v>
      </c>
    </row>
    <row r="2100" spans="1:5">
      <c r="A2100" t="s">
        <v>17607</v>
      </c>
      <c r="B2100" t="s">
        <v>9618</v>
      </c>
      <c r="C2100">
        <v>6447</v>
      </c>
      <c r="D2100" t="s">
        <v>17608</v>
      </c>
      <c r="E2100">
        <v>649.78</v>
      </c>
    </row>
    <row r="2101" spans="1:5">
      <c r="A2101" t="s">
        <v>17609</v>
      </c>
      <c r="B2101" t="s">
        <v>9618</v>
      </c>
      <c r="C2101">
        <v>6447</v>
      </c>
      <c r="D2101" t="s">
        <v>17610</v>
      </c>
      <c r="E2101">
        <v>488.11</v>
      </c>
    </row>
    <row r="2102" spans="1:5">
      <c r="A2102" t="s">
        <v>17611</v>
      </c>
      <c r="B2102" t="s">
        <v>9618</v>
      </c>
      <c r="C2102">
        <v>6447</v>
      </c>
      <c r="D2102" t="s">
        <v>17612</v>
      </c>
      <c r="E2102">
        <v>343.31</v>
      </c>
    </row>
    <row r="2103" spans="1:5">
      <c r="A2103" t="s">
        <v>17613</v>
      </c>
      <c r="B2103" t="s">
        <v>9618</v>
      </c>
      <c r="C2103">
        <v>6447</v>
      </c>
      <c r="D2103" t="s">
        <v>17614</v>
      </c>
      <c r="E2103">
        <v>214.4</v>
      </c>
    </row>
    <row r="2104" spans="1:5">
      <c r="A2104" t="s">
        <v>17615</v>
      </c>
      <c r="B2104" t="s">
        <v>9618</v>
      </c>
      <c r="C2104">
        <v>6447</v>
      </c>
      <c r="D2104" t="s">
        <v>17616</v>
      </c>
      <c r="E2104">
        <v>302.5</v>
      </c>
    </row>
    <row r="2105" spans="1:5">
      <c r="A2105" t="s">
        <v>17617</v>
      </c>
      <c r="B2105" t="s">
        <v>9618</v>
      </c>
      <c r="C2105">
        <v>6447</v>
      </c>
      <c r="D2105" t="s">
        <v>17618</v>
      </c>
      <c r="E2105">
        <v>363.67</v>
      </c>
    </row>
    <row r="2106" spans="1:5">
      <c r="A2106" t="s">
        <v>17619</v>
      </c>
      <c r="B2106" t="s">
        <v>9618</v>
      </c>
      <c r="C2106">
        <v>6447</v>
      </c>
      <c r="D2106" t="s">
        <v>17620</v>
      </c>
      <c r="E2106">
        <v>582</v>
      </c>
    </row>
    <row r="2107" spans="1:5">
      <c r="A2107" t="s">
        <v>17621</v>
      </c>
      <c r="B2107" t="s">
        <v>9618</v>
      </c>
      <c r="C2107">
        <v>6447</v>
      </c>
      <c r="D2107" t="s">
        <v>17622</v>
      </c>
      <c r="E2107">
        <v>469.28</v>
      </c>
    </row>
    <row r="2108" spans="1:5">
      <c r="A2108" t="s">
        <v>17623</v>
      </c>
      <c r="B2108" t="s">
        <v>9618</v>
      </c>
      <c r="C2108">
        <v>6447</v>
      </c>
      <c r="D2108" t="s">
        <v>17624</v>
      </c>
      <c r="E2108">
        <v>353.46</v>
      </c>
    </row>
    <row r="2109" spans="1:5">
      <c r="A2109" t="s">
        <v>17625</v>
      </c>
      <c r="B2109" t="s">
        <v>9618</v>
      </c>
      <c r="C2109">
        <v>6447</v>
      </c>
      <c r="D2109" t="s">
        <v>17626</v>
      </c>
      <c r="E2109">
        <v>227.69</v>
      </c>
    </row>
    <row r="2110" spans="1:5">
      <c r="A2110" t="s">
        <v>17627</v>
      </c>
      <c r="B2110" t="s">
        <v>9618</v>
      </c>
      <c r="C2110">
        <v>6447</v>
      </c>
      <c r="D2110" t="s">
        <v>17628</v>
      </c>
      <c r="E2110">
        <v>3.51</v>
      </c>
    </row>
    <row r="2111" spans="1:5">
      <c r="A2111" t="s">
        <v>17629</v>
      </c>
      <c r="B2111" t="s">
        <v>9618</v>
      </c>
      <c r="C2111">
        <v>6447</v>
      </c>
      <c r="D2111" t="s">
        <v>17630</v>
      </c>
      <c r="E2111">
        <v>0</v>
      </c>
    </row>
    <row r="2112" spans="1:5">
      <c r="A2112" t="s">
        <v>17631</v>
      </c>
      <c r="B2112" t="s">
        <v>9618</v>
      </c>
      <c r="C2112">
        <v>6447</v>
      </c>
      <c r="D2112" t="s">
        <v>17632</v>
      </c>
      <c r="E2112">
        <v>0</v>
      </c>
    </row>
    <row r="2113" spans="1:5">
      <c r="A2113" t="s">
        <v>17633</v>
      </c>
      <c r="B2113" t="s">
        <v>9618</v>
      </c>
      <c r="C2113">
        <v>6447</v>
      </c>
      <c r="D2113" t="s">
        <v>17634</v>
      </c>
      <c r="E2113">
        <v>0</v>
      </c>
    </row>
    <row r="2114" spans="1:5">
      <c r="A2114" t="s">
        <v>17635</v>
      </c>
      <c r="B2114" t="s">
        <v>9618</v>
      </c>
      <c r="C2114">
        <v>6447</v>
      </c>
      <c r="D2114" t="s">
        <v>17636</v>
      </c>
      <c r="E2114">
        <v>0</v>
      </c>
    </row>
    <row r="2115" spans="1:5">
      <c r="A2115" t="s">
        <v>17637</v>
      </c>
      <c r="B2115" t="s">
        <v>9618</v>
      </c>
      <c r="C2115">
        <v>6447</v>
      </c>
      <c r="D2115" t="s">
        <v>17638</v>
      </c>
      <c r="E2115">
        <v>0</v>
      </c>
    </row>
    <row r="2116" spans="1:5">
      <c r="A2116" t="s">
        <v>17639</v>
      </c>
      <c r="B2116" t="s">
        <v>9618</v>
      </c>
      <c r="C2116">
        <v>6447</v>
      </c>
      <c r="D2116" t="s">
        <v>17640</v>
      </c>
      <c r="E2116">
        <v>0</v>
      </c>
    </row>
    <row r="2117" spans="1:5">
      <c r="A2117" t="s">
        <v>17641</v>
      </c>
      <c r="B2117" t="s">
        <v>9618</v>
      </c>
      <c r="C2117">
        <v>6447</v>
      </c>
      <c r="D2117" t="s">
        <v>17642</v>
      </c>
      <c r="E2117">
        <v>0</v>
      </c>
    </row>
    <row r="2118" spans="1:5">
      <c r="A2118" t="s">
        <v>17643</v>
      </c>
      <c r="B2118" t="s">
        <v>9618</v>
      </c>
      <c r="C2118">
        <v>6447</v>
      </c>
      <c r="D2118" t="s">
        <v>17644</v>
      </c>
      <c r="E2118">
        <v>2.02</v>
      </c>
    </row>
    <row r="2119" spans="1:5">
      <c r="A2119" t="s">
        <v>17645</v>
      </c>
      <c r="B2119" t="s">
        <v>9618</v>
      </c>
      <c r="C2119">
        <v>6447</v>
      </c>
      <c r="D2119" t="s">
        <v>17646</v>
      </c>
      <c r="E2119">
        <v>40.96</v>
      </c>
    </row>
    <row r="2120" spans="1:5">
      <c r="A2120" t="s">
        <v>17647</v>
      </c>
      <c r="B2120" t="s">
        <v>9618</v>
      </c>
      <c r="C2120">
        <v>6447</v>
      </c>
      <c r="D2120" t="s">
        <v>17648</v>
      </c>
      <c r="E2120">
        <v>205.53</v>
      </c>
    </row>
    <row r="2121" spans="1:5">
      <c r="A2121" t="s">
        <v>17649</v>
      </c>
      <c r="B2121" t="s">
        <v>9618</v>
      </c>
      <c r="C2121">
        <v>6447</v>
      </c>
      <c r="D2121" t="s">
        <v>17650</v>
      </c>
      <c r="E2121">
        <v>451.41</v>
      </c>
    </row>
    <row r="2122" spans="1:5">
      <c r="A2122" t="s">
        <v>17651</v>
      </c>
      <c r="B2122" t="s">
        <v>9618</v>
      </c>
      <c r="C2122">
        <v>6447</v>
      </c>
      <c r="D2122" t="s">
        <v>17652</v>
      </c>
      <c r="E2122">
        <v>515.66</v>
      </c>
    </row>
    <row r="2123" spans="1:5">
      <c r="A2123" t="s">
        <v>17653</v>
      </c>
      <c r="B2123" t="s">
        <v>9618</v>
      </c>
      <c r="C2123">
        <v>6447</v>
      </c>
      <c r="D2123" t="s">
        <v>17654</v>
      </c>
      <c r="E2123">
        <v>497.88</v>
      </c>
    </row>
    <row r="2124" spans="1:5">
      <c r="A2124" t="s">
        <v>17655</v>
      </c>
      <c r="B2124" t="s">
        <v>9618</v>
      </c>
      <c r="C2124">
        <v>6447</v>
      </c>
      <c r="D2124" t="s">
        <v>17656</v>
      </c>
      <c r="E2124">
        <v>425.13</v>
      </c>
    </row>
    <row r="2125" spans="1:5">
      <c r="A2125" t="s">
        <v>17657</v>
      </c>
      <c r="B2125" t="s">
        <v>9618</v>
      </c>
      <c r="C2125">
        <v>6447</v>
      </c>
      <c r="D2125" t="s">
        <v>17658</v>
      </c>
      <c r="E2125">
        <v>301.29000000000002</v>
      </c>
    </row>
    <row r="2126" spans="1:5">
      <c r="A2126" t="s">
        <v>17659</v>
      </c>
      <c r="B2126" t="s">
        <v>9618</v>
      </c>
      <c r="C2126">
        <v>6447</v>
      </c>
      <c r="D2126" t="s">
        <v>17660</v>
      </c>
      <c r="E2126">
        <v>295.36</v>
      </c>
    </row>
    <row r="2127" spans="1:5">
      <c r="A2127" t="s">
        <v>17661</v>
      </c>
      <c r="B2127" t="s">
        <v>9618</v>
      </c>
      <c r="C2127">
        <v>6447</v>
      </c>
      <c r="D2127" t="s">
        <v>17662</v>
      </c>
      <c r="E2127">
        <v>133.22</v>
      </c>
    </row>
    <row r="2128" spans="1:5">
      <c r="A2128" t="s">
        <v>17663</v>
      </c>
      <c r="B2128" t="s">
        <v>9618</v>
      </c>
      <c r="C2128">
        <v>6447</v>
      </c>
      <c r="D2128" t="s">
        <v>17664</v>
      </c>
      <c r="E2128">
        <v>92.87</v>
      </c>
    </row>
    <row r="2129" spans="1:5">
      <c r="A2129" t="s">
        <v>17665</v>
      </c>
      <c r="B2129" t="s">
        <v>9618</v>
      </c>
      <c r="C2129">
        <v>6447</v>
      </c>
      <c r="D2129" t="s">
        <v>17666</v>
      </c>
      <c r="E2129">
        <v>46.94</v>
      </c>
    </row>
    <row r="2130" spans="1:5">
      <c r="A2130" t="s">
        <v>17667</v>
      </c>
      <c r="B2130" t="s">
        <v>9618</v>
      </c>
      <c r="C2130">
        <v>6447</v>
      </c>
      <c r="D2130" t="s">
        <v>17668</v>
      </c>
      <c r="E2130">
        <v>86.45</v>
      </c>
    </row>
    <row r="2131" spans="1:5">
      <c r="A2131" t="s">
        <v>17669</v>
      </c>
      <c r="B2131" t="s">
        <v>9618</v>
      </c>
      <c r="C2131">
        <v>6447</v>
      </c>
      <c r="D2131" t="s">
        <v>17670</v>
      </c>
      <c r="E2131">
        <v>6.15</v>
      </c>
    </row>
    <row r="2132" spans="1:5">
      <c r="A2132" t="s">
        <v>17671</v>
      </c>
      <c r="B2132" t="s">
        <v>9618</v>
      </c>
      <c r="C2132">
        <v>6447</v>
      </c>
      <c r="D2132" t="s">
        <v>17672</v>
      </c>
      <c r="E2132">
        <v>4.1399999999999997</v>
      </c>
    </row>
    <row r="2133" spans="1:5">
      <c r="A2133" t="s">
        <v>17673</v>
      </c>
      <c r="B2133" t="s">
        <v>9618</v>
      </c>
      <c r="C2133">
        <v>6447</v>
      </c>
      <c r="D2133" t="s">
        <v>17674</v>
      </c>
      <c r="E2133">
        <v>8.2799999999999994</v>
      </c>
    </row>
    <row r="2134" spans="1:5">
      <c r="A2134" t="s">
        <v>17675</v>
      </c>
      <c r="B2134" t="s">
        <v>9618</v>
      </c>
      <c r="C2134">
        <v>6447</v>
      </c>
      <c r="D2134" t="s">
        <v>17676</v>
      </c>
      <c r="E2134">
        <v>4.1100000000000003</v>
      </c>
    </row>
    <row r="2135" spans="1:5">
      <c r="A2135" t="s">
        <v>17677</v>
      </c>
      <c r="B2135" t="s">
        <v>9618</v>
      </c>
      <c r="C2135">
        <v>6447</v>
      </c>
      <c r="D2135" t="s">
        <v>17678</v>
      </c>
      <c r="E2135">
        <v>0</v>
      </c>
    </row>
    <row r="2136" spans="1:5">
      <c r="A2136" t="s">
        <v>17679</v>
      </c>
      <c r="B2136" t="s">
        <v>9618</v>
      </c>
      <c r="C2136">
        <v>6447</v>
      </c>
      <c r="D2136" t="s">
        <v>17680</v>
      </c>
      <c r="E2136">
        <v>0</v>
      </c>
    </row>
    <row r="2137" spans="1:5">
      <c r="A2137" t="s">
        <v>17681</v>
      </c>
      <c r="B2137" t="s">
        <v>9618</v>
      </c>
      <c r="C2137">
        <v>6447</v>
      </c>
      <c r="D2137" t="s">
        <v>17682</v>
      </c>
      <c r="E2137">
        <v>0</v>
      </c>
    </row>
    <row r="2138" spans="1:5">
      <c r="A2138" t="s">
        <v>17683</v>
      </c>
      <c r="B2138" t="s">
        <v>9618</v>
      </c>
      <c r="C2138">
        <v>6447</v>
      </c>
      <c r="D2138" t="s">
        <v>17684</v>
      </c>
      <c r="E2138">
        <v>0</v>
      </c>
    </row>
    <row r="2139" spans="1:5">
      <c r="A2139" t="s">
        <v>17685</v>
      </c>
      <c r="B2139" t="s">
        <v>9618</v>
      </c>
      <c r="C2139">
        <v>6447</v>
      </c>
      <c r="D2139" t="s">
        <v>17686</v>
      </c>
      <c r="E2139">
        <v>0</v>
      </c>
    </row>
    <row r="2140" spans="1:5">
      <c r="A2140" t="s">
        <v>17687</v>
      </c>
      <c r="B2140" t="s">
        <v>9618</v>
      </c>
      <c r="C2140">
        <v>6447</v>
      </c>
      <c r="D2140" t="s">
        <v>17688</v>
      </c>
      <c r="E2140">
        <v>0</v>
      </c>
    </row>
    <row r="2141" spans="1:5">
      <c r="A2141" t="s">
        <v>17689</v>
      </c>
      <c r="B2141" t="s">
        <v>9618</v>
      </c>
      <c r="C2141">
        <v>6447</v>
      </c>
      <c r="D2141" t="s">
        <v>17690</v>
      </c>
      <c r="E2141">
        <v>0</v>
      </c>
    </row>
    <row r="2142" spans="1:5">
      <c r="A2142" t="s">
        <v>17691</v>
      </c>
      <c r="B2142" t="s">
        <v>9618</v>
      </c>
      <c r="C2142">
        <v>6447</v>
      </c>
      <c r="D2142" t="s">
        <v>17692</v>
      </c>
      <c r="E2142">
        <v>2.0299999999999998</v>
      </c>
    </row>
    <row r="2143" spans="1:5">
      <c r="A2143" t="s">
        <v>17693</v>
      </c>
      <c r="B2143" t="s">
        <v>9618</v>
      </c>
      <c r="C2143">
        <v>6447</v>
      </c>
      <c r="D2143" t="s">
        <v>17694</v>
      </c>
      <c r="E2143">
        <v>4.08</v>
      </c>
    </row>
    <row r="2144" spans="1:5">
      <c r="A2144" t="s">
        <v>17695</v>
      </c>
      <c r="B2144" t="s">
        <v>9618</v>
      </c>
      <c r="C2144">
        <v>6447</v>
      </c>
      <c r="D2144" t="s">
        <v>17696</v>
      </c>
      <c r="E2144">
        <v>4.09</v>
      </c>
    </row>
    <row r="2145" spans="1:5">
      <c r="A2145" t="s">
        <v>17697</v>
      </c>
      <c r="B2145" t="s">
        <v>9618</v>
      </c>
      <c r="C2145">
        <v>6447</v>
      </c>
      <c r="D2145" t="s">
        <v>17698</v>
      </c>
      <c r="E2145">
        <v>4.07</v>
      </c>
    </row>
    <row r="2146" spans="1:5">
      <c r="A2146" t="s">
        <v>17699</v>
      </c>
      <c r="B2146" t="s">
        <v>9618</v>
      </c>
      <c r="C2146">
        <v>6447</v>
      </c>
      <c r="D2146" t="s">
        <v>17700</v>
      </c>
      <c r="E2146">
        <v>4.09</v>
      </c>
    </row>
    <row r="2147" spans="1:5">
      <c r="A2147" t="s">
        <v>17701</v>
      </c>
      <c r="B2147" t="s">
        <v>9618</v>
      </c>
      <c r="C2147">
        <v>6447</v>
      </c>
      <c r="D2147" t="s">
        <v>17702</v>
      </c>
      <c r="E2147">
        <v>4.1500000000000004</v>
      </c>
    </row>
    <row r="2148" spans="1:5">
      <c r="A2148" t="s">
        <v>17703</v>
      </c>
      <c r="B2148" t="s">
        <v>9618</v>
      </c>
      <c r="C2148">
        <v>6447</v>
      </c>
      <c r="D2148" t="s">
        <v>17704</v>
      </c>
      <c r="E2148">
        <v>4.3499999999999996</v>
      </c>
    </row>
    <row r="2149" spans="1:5">
      <c r="A2149" t="s">
        <v>17705</v>
      </c>
      <c r="B2149" t="s">
        <v>9618</v>
      </c>
      <c r="C2149">
        <v>6447</v>
      </c>
      <c r="D2149" t="s">
        <v>17706</v>
      </c>
      <c r="E2149">
        <v>14.02</v>
      </c>
    </row>
    <row r="2150" spans="1:5">
      <c r="A2150" t="s">
        <v>17707</v>
      </c>
      <c r="B2150" t="s">
        <v>9618</v>
      </c>
      <c r="C2150">
        <v>6447</v>
      </c>
      <c r="D2150" t="s">
        <v>17708</v>
      </c>
      <c r="E2150">
        <v>50.61</v>
      </c>
    </row>
    <row r="2151" spans="1:5">
      <c r="A2151" t="s">
        <v>17709</v>
      </c>
      <c r="B2151" t="s">
        <v>9618</v>
      </c>
      <c r="C2151">
        <v>6447</v>
      </c>
      <c r="D2151" t="s">
        <v>17710</v>
      </c>
      <c r="E2151">
        <v>292.27</v>
      </c>
    </row>
    <row r="2152" spans="1:5">
      <c r="A2152" t="s">
        <v>17711</v>
      </c>
      <c r="B2152" t="s">
        <v>9618</v>
      </c>
      <c r="C2152">
        <v>6447</v>
      </c>
      <c r="D2152" t="s">
        <v>17712</v>
      </c>
      <c r="E2152">
        <v>158</v>
      </c>
    </row>
    <row r="2153" spans="1:5">
      <c r="A2153" t="s">
        <v>17713</v>
      </c>
      <c r="B2153" t="s">
        <v>9618</v>
      </c>
      <c r="C2153">
        <v>6447</v>
      </c>
      <c r="D2153" t="s">
        <v>17714</v>
      </c>
      <c r="E2153">
        <v>8.59</v>
      </c>
    </row>
    <row r="2154" spans="1:5">
      <c r="A2154" t="s">
        <v>17715</v>
      </c>
      <c r="B2154" t="s">
        <v>9618</v>
      </c>
      <c r="C2154">
        <v>6447</v>
      </c>
      <c r="D2154" t="s">
        <v>17716</v>
      </c>
      <c r="E2154">
        <v>5.85</v>
      </c>
    </row>
    <row r="2155" spans="1:5">
      <c r="A2155" t="s">
        <v>17717</v>
      </c>
      <c r="B2155" t="s">
        <v>9618</v>
      </c>
      <c r="C2155">
        <v>6447</v>
      </c>
      <c r="D2155" t="s">
        <v>17718</v>
      </c>
      <c r="E2155">
        <v>15.48</v>
      </c>
    </row>
    <row r="2156" spans="1:5">
      <c r="A2156" t="s">
        <v>17719</v>
      </c>
      <c r="B2156" t="s">
        <v>9618</v>
      </c>
      <c r="C2156">
        <v>6447</v>
      </c>
      <c r="D2156" t="s">
        <v>17720</v>
      </c>
      <c r="E2156">
        <v>39.909999999999997</v>
      </c>
    </row>
    <row r="2157" spans="1:5">
      <c r="A2157" t="s">
        <v>17721</v>
      </c>
      <c r="B2157" t="s">
        <v>9618</v>
      </c>
      <c r="C2157">
        <v>6447</v>
      </c>
      <c r="D2157" t="s">
        <v>17722</v>
      </c>
      <c r="E2157">
        <v>4.54</v>
      </c>
    </row>
    <row r="2158" spans="1:5">
      <c r="A2158" t="s">
        <v>17723</v>
      </c>
      <c r="B2158" t="s">
        <v>9618</v>
      </c>
      <c r="C2158">
        <v>6447</v>
      </c>
      <c r="D2158" t="s">
        <v>17724</v>
      </c>
      <c r="E2158">
        <v>4.1100000000000003</v>
      </c>
    </row>
    <row r="2159" spans="1:5">
      <c r="A2159" t="s">
        <v>17725</v>
      </c>
      <c r="B2159" t="s">
        <v>9618</v>
      </c>
      <c r="C2159">
        <v>6447</v>
      </c>
      <c r="D2159" t="s">
        <v>17726</v>
      </c>
      <c r="E2159">
        <v>0</v>
      </c>
    </row>
    <row r="2160" spans="1:5">
      <c r="A2160" t="s">
        <v>17727</v>
      </c>
      <c r="B2160" t="s">
        <v>9618</v>
      </c>
      <c r="C2160">
        <v>6447</v>
      </c>
      <c r="D2160" t="s">
        <v>17728</v>
      </c>
      <c r="E2160">
        <v>0</v>
      </c>
    </row>
    <row r="2161" spans="1:5">
      <c r="A2161" t="s">
        <v>17729</v>
      </c>
      <c r="B2161" t="s">
        <v>9618</v>
      </c>
      <c r="C2161">
        <v>6447</v>
      </c>
      <c r="D2161" t="s">
        <v>17730</v>
      </c>
      <c r="E2161">
        <v>0</v>
      </c>
    </row>
    <row r="2162" spans="1:5">
      <c r="A2162" t="s">
        <v>17731</v>
      </c>
      <c r="B2162" t="s">
        <v>9618</v>
      </c>
      <c r="C2162">
        <v>6447</v>
      </c>
      <c r="D2162" t="s">
        <v>17732</v>
      </c>
      <c r="E2162">
        <v>0</v>
      </c>
    </row>
    <row r="2163" spans="1:5">
      <c r="A2163" t="s">
        <v>17733</v>
      </c>
      <c r="B2163" t="s">
        <v>9618</v>
      </c>
      <c r="C2163">
        <v>6447</v>
      </c>
      <c r="D2163" t="s">
        <v>17734</v>
      </c>
      <c r="E2163">
        <v>0</v>
      </c>
    </row>
    <row r="2164" spans="1:5">
      <c r="A2164" t="s">
        <v>17735</v>
      </c>
      <c r="B2164" t="s">
        <v>9618</v>
      </c>
      <c r="C2164">
        <v>6447</v>
      </c>
      <c r="D2164" t="s">
        <v>17736</v>
      </c>
      <c r="E2164">
        <v>0</v>
      </c>
    </row>
    <row r="2165" spans="1:5">
      <c r="A2165" t="s">
        <v>17737</v>
      </c>
      <c r="B2165" t="s">
        <v>9618</v>
      </c>
      <c r="C2165">
        <v>6447</v>
      </c>
      <c r="D2165" t="s">
        <v>17738</v>
      </c>
      <c r="E2165">
        <v>0</v>
      </c>
    </row>
    <row r="2166" spans="1:5">
      <c r="A2166" t="s">
        <v>17739</v>
      </c>
      <c r="B2166" t="s">
        <v>9618</v>
      </c>
      <c r="C2166">
        <v>6447</v>
      </c>
      <c r="D2166" t="s">
        <v>17740</v>
      </c>
      <c r="E2166">
        <v>2.02</v>
      </c>
    </row>
    <row r="2167" spans="1:5">
      <c r="A2167" t="s">
        <v>17741</v>
      </c>
      <c r="B2167" t="s">
        <v>9618</v>
      </c>
      <c r="C2167">
        <v>6447</v>
      </c>
      <c r="D2167" t="s">
        <v>17742</v>
      </c>
      <c r="E2167">
        <v>50.72</v>
      </c>
    </row>
    <row r="2168" spans="1:5">
      <c r="A2168" t="s">
        <v>17743</v>
      </c>
      <c r="B2168" t="s">
        <v>9618</v>
      </c>
      <c r="C2168">
        <v>6447</v>
      </c>
      <c r="D2168" t="s">
        <v>17744</v>
      </c>
      <c r="E2168">
        <v>73.11</v>
      </c>
    </row>
    <row r="2169" spans="1:5">
      <c r="A2169" t="s">
        <v>17745</v>
      </c>
      <c r="B2169" t="s">
        <v>9618</v>
      </c>
      <c r="C2169">
        <v>6447</v>
      </c>
      <c r="D2169" t="s">
        <v>17746</v>
      </c>
      <c r="E2169">
        <v>9.6</v>
      </c>
    </row>
    <row r="2170" spans="1:5">
      <c r="A2170" t="s">
        <v>17747</v>
      </c>
      <c r="B2170" t="s">
        <v>9618</v>
      </c>
      <c r="C2170">
        <v>6447</v>
      </c>
      <c r="D2170" t="s">
        <v>17748</v>
      </c>
      <c r="E2170">
        <v>131.13</v>
      </c>
    </row>
    <row r="2171" spans="1:5">
      <c r="A2171" t="s">
        <v>17749</v>
      </c>
      <c r="B2171" t="s">
        <v>9618</v>
      </c>
      <c r="C2171">
        <v>6447</v>
      </c>
      <c r="D2171" t="s">
        <v>17750</v>
      </c>
      <c r="E2171">
        <v>277.04000000000002</v>
      </c>
    </row>
    <row r="2172" spans="1:5">
      <c r="A2172" t="s">
        <v>17751</v>
      </c>
      <c r="B2172" t="s">
        <v>9618</v>
      </c>
      <c r="C2172">
        <v>6447</v>
      </c>
      <c r="D2172" t="s">
        <v>17752</v>
      </c>
      <c r="E2172">
        <v>239.24</v>
      </c>
    </row>
    <row r="2173" spans="1:5">
      <c r="A2173" t="s">
        <v>17753</v>
      </c>
      <c r="B2173" t="s">
        <v>9618</v>
      </c>
      <c r="C2173">
        <v>6447</v>
      </c>
      <c r="D2173" t="s">
        <v>17754</v>
      </c>
      <c r="E2173">
        <v>532.04</v>
      </c>
    </row>
    <row r="2174" spans="1:5">
      <c r="A2174" t="s">
        <v>17755</v>
      </c>
      <c r="B2174" t="s">
        <v>9618</v>
      </c>
      <c r="C2174">
        <v>6447</v>
      </c>
      <c r="D2174" t="s">
        <v>17756</v>
      </c>
      <c r="E2174">
        <v>608.89</v>
      </c>
    </row>
    <row r="2175" spans="1:5">
      <c r="A2175" t="s">
        <v>17757</v>
      </c>
      <c r="B2175" t="s">
        <v>9618</v>
      </c>
      <c r="C2175">
        <v>6447</v>
      </c>
      <c r="D2175" t="s">
        <v>17758</v>
      </c>
      <c r="E2175">
        <v>574.35</v>
      </c>
    </row>
    <row r="2176" spans="1:5">
      <c r="A2176" t="s">
        <v>17759</v>
      </c>
      <c r="B2176" t="s">
        <v>9618</v>
      </c>
      <c r="C2176">
        <v>6447</v>
      </c>
      <c r="D2176" t="s">
        <v>17760</v>
      </c>
      <c r="E2176">
        <v>614.79999999999995</v>
      </c>
    </row>
    <row r="2177" spans="1:5">
      <c r="A2177" t="s">
        <v>17761</v>
      </c>
      <c r="B2177" t="s">
        <v>9618</v>
      </c>
      <c r="C2177">
        <v>6447</v>
      </c>
      <c r="D2177" t="s">
        <v>17762</v>
      </c>
      <c r="E2177">
        <v>425.63</v>
      </c>
    </row>
    <row r="2178" spans="1:5">
      <c r="A2178" t="s">
        <v>17763</v>
      </c>
      <c r="B2178" t="s">
        <v>9618</v>
      </c>
      <c r="C2178">
        <v>6447</v>
      </c>
      <c r="D2178" t="s">
        <v>17764</v>
      </c>
      <c r="E2178">
        <v>236.63</v>
      </c>
    </row>
    <row r="2179" spans="1:5">
      <c r="A2179" t="s">
        <v>17765</v>
      </c>
      <c r="B2179" t="s">
        <v>9618</v>
      </c>
      <c r="C2179">
        <v>6447</v>
      </c>
      <c r="D2179" t="s">
        <v>17766</v>
      </c>
      <c r="E2179">
        <v>29.32</v>
      </c>
    </row>
    <row r="2180" spans="1:5">
      <c r="A2180" t="s">
        <v>17767</v>
      </c>
      <c r="B2180" t="s">
        <v>9618</v>
      </c>
      <c r="C2180">
        <v>6447</v>
      </c>
      <c r="D2180" t="s">
        <v>17768</v>
      </c>
      <c r="E2180">
        <v>62.05</v>
      </c>
    </row>
    <row r="2181" spans="1:5">
      <c r="A2181" t="s">
        <v>17769</v>
      </c>
      <c r="B2181" t="s">
        <v>9618</v>
      </c>
      <c r="C2181">
        <v>6447</v>
      </c>
      <c r="D2181" t="s">
        <v>17770</v>
      </c>
      <c r="E2181">
        <v>6.76</v>
      </c>
    </row>
    <row r="2182" spans="1:5">
      <c r="A2182" t="s">
        <v>17771</v>
      </c>
      <c r="B2182" t="s">
        <v>9618</v>
      </c>
      <c r="C2182">
        <v>6447</v>
      </c>
      <c r="D2182" t="s">
        <v>17772</v>
      </c>
      <c r="E2182">
        <v>4.13</v>
      </c>
    </row>
    <row r="2183" spans="1:5">
      <c r="A2183" t="s">
        <v>17773</v>
      </c>
      <c r="B2183" t="s">
        <v>9618</v>
      </c>
      <c r="C2183">
        <v>6447</v>
      </c>
      <c r="D2183" t="s">
        <v>17774</v>
      </c>
      <c r="E2183">
        <v>0</v>
      </c>
    </row>
    <row r="2184" spans="1:5">
      <c r="A2184" t="s">
        <v>17775</v>
      </c>
      <c r="B2184" t="s">
        <v>9618</v>
      </c>
      <c r="C2184">
        <v>6447</v>
      </c>
      <c r="D2184" t="s">
        <v>17776</v>
      </c>
      <c r="E2184">
        <v>0</v>
      </c>
    </row>
    <row r="2185" spans="1:5">
      <c r="A2185" t="s">
        <v>17777</v>
      </c>
      <c r="B2185" t="s">
        <v>9618</v>
      </c>
      <c r="C2185">
        <v>6447</v>
      </c>
      <c r="D2185" t="s">
        <v>17778</v>
      </c>
      <c r="E2185">
        <v>0</v>
      </c>
    </row>
    <row r="2186" spans="1:5">
      <c r="A2186" t="s">
        <v>17779</v>
      </c>
      <c r="B2186" t="s">
        <v>9618</v>
      </c>
      <c r="C2186">
        <v>6447</v>
      </c>
      <c r="D2186" t="s">
        <v>17780</v>
      </c>
      <c r="E2186">
        <v>0</v>
      </c>
    </row>
    <row r="2187" spans="1:5">
      <c r="A2187" t="s">
        <v>17781</v>
      </c>
      <c r="B2187" t="s">
        <v>9618</v>
      </c>
      <c r="C2187">
        <v>6447</v>
      </c>
      <c r="D2187" t="s">
        <v>17782</v>
      </c>
      <c r="E2187">
        <v>0</v>
      </c>
    </row>
    <row r="2188" spans="1:5">
      <c r="A2188" t="s">
        <v>17783</v>
      </c>
      <c r="B2188" t="s">
        <v>9618</v>
      </c>
      <c r="C2188">
        <v>6447</v>
      </c>
      <c r="D2188" t="s">
        <v>17784</v>
      </c>
      <c r="E2188">
        <v>0</v>
      </c>
    </row>
    <row r="2189" spans="1:5">
      <c r="A2189" t="s">
        <v>17785</v>
      </c>
      <c r="B2189" t="s">
        <v>9618</v>
      </c>
      <c r="C2189">
        <v>6447</v>
      </c>
      <c r="D2189" t="s">
        <v>17786</v>
      </c>
      <c r="E2189">
        <v>0</v>
      </c>
    </row>
    <row r="2190" spans="1:5">
      <c r="A2190" t="s">
        <v>17787</v>
      </c>
      <c r="B2190" t="s">
        <v>9618</v>
      </c>
      <c r="C2190">
        <v>6447</v>
      </c>
      <c r="D2190" t="s">
        <v>17788</v>
      </c>
      <c r="E2190">
        <v>2.02</v>
      </c>
    </row>
    <row r="2191" spans="1:5">
      <c r="A2191" t="s">
        <v>17789</v>
      </c>
      <c r="B2191" t="s">
        <v>9618</v>
      </c>
      <c r="C2191">
        <v>6447</v>
      </c>
      <c r="D2191" t="s">
        <v>17790</v>
      </c>
      <c r="E2191">
        <v>83.21</v>
      </c>
    </row>
    <row r="2192" spans="1:5">
      <c r="A2192" t="s">
        <v>17791</v>
      </c>
      <c r="B2192" t="s">
        <v>9618</v>
      </c>
      <c r="C2192">
        <v>6447</v>
      </c>
      <c r="D2192" t="s">
        <v>17792</v>
      </c>
      <c r="E2192">
        <v>353.8</v>
      </c>
    </row>
    <row r="2193" spans="1:5">
      <c r="A2193" t="s">
        <v>17793</v>
      </c>
      <c r="B2193" t="s">
        <v>9618</v>
      </c>
      <c r="C2193">
        <v>6447</v>
      </c>
      <c r="D2193" t="s">
        <v>17794</v>
      </c>
      <c r="E2193">
        <v>506.47</v>
      </c>
    </row>
    <row r="2194" spans="1:5">
      <c r="A2194" t="s">
        <v>17795</v>
      </c>
      <c r="B2194" t="s">
        <v>9618</v>
      </c>
      <c r="C2194">
        <v>6447</v>
      </c>
      <c r="D2194" t="s">
        <v>17796</v>
      </c>
      <c r="E2194">
        <v>595.69000000000005</v>
      </c>
    </row>
    <row r="2195" spans="1:5">
      <c r="A2195" t="s">
        <v>17797</v>
      </c>
      <c r="B2195" t="s">
        <v>9618</v>
      </c>
      <c r="C2195">
        <v>6447</v>
      </c>
      <c r="D2195" t="s">
        <v>17798</v>
      </c>
      <c r="E2195">
        <v>550.39</v>
      </c>
    </row>
    <row r="2196" spans="1:5">
      <c r="A2196" t="s">
        <v>17799</v>
      </c>
      <c r="B2196" t="s">
        <v>9618</v>
      </c>
      <c r="C2196">
        <v>6447</v>
      </c>
      <c r="D2196" t="s">
        <v>17800</v>
      </c>
      <c r="E2196">
        <v>633.86</v>
      </c>
    </row>
    <row r="2197" spans="1:5">
      <c r="A2197" t="s">
        <v>17801</v>
      </c>
      <c r="B2197" t="s">
        <v>9618</v>
      </c>
      <c r="C2197">
        <v>6447</v>
      </c>
      <c r="D2197" t="s">
        <v>17802</v>
      </c>
      <c r="E2197">
        <v>526.28</v>
      </c>
    </row>
    <row r="2198" spans="1:5">
      <c r="A2198" t="s">
        <v>17803</v>
      </c>
      <c r="B2198" t="s">
        <v>9618</v>
      </c>
      <c r="C2198">
        <v>6447</v>
      </c>
      <c r="D2198" t="s">
        <v>17804</v>
      </c>
      <c r="E2198">
        <v>236.81</v>
      </c>
    </row>
    <row r="2199" spans="1:5">
      <c r="A2199" t="s">
        <v>17805</v>
      </c>
      <c r="B2199" t="s">
        <v>9618</v>
      </c>
      <c r="C2199">
        <v>6447</v>
      </c>
      <c r="D2199" t="s">
        <v>17806</v>
      </c>
      <c r="E2199">
        <v>139.97999999999999</v>
      </c>
    </row>
    <row r="2200" spans="1:5">
      <c r="A2200" t="s">
        <v>17807</v>
      </c>
      <c r="B2200" t="s">
        <v>9618</v>
      </c>
      <c r="C2200">
        <v>6447</v>
      </c>
      <c r="D2200" t="s">
        <v>17808</v>
      </c>
      <c r="E2200">
        <v>7.23</v>
      </c>
    </row>
    <row r="2201" spans="1:5">
      <c r="A2201" t="s">
        <v>17809</v>
      </c>
      <c r="B2201" t="s">
        <v>9618</v>
      </c>
      <c r="C2201">
        <v>6447</v>
      </c>
      <c r="D2201" t="s">
        <v>17810</v>
      </c>
      <c r="E2201">
        <v>8.9700000000000006</v>
      </c>
    </row>
    <row r="2202" spans="1:5">
      <c r="A2202" t="s">
        <v>17811</v>
      </c>
      <c r="B2202" t="s">
        <v>9618</v>
      </c>
      <c r="C2202">
        <v>6447</v>
      </c>
      <c r="D2202" t="s">
        <v>17812</v>
      </c>
      <c r="E2202">
        <v>12.96</v>
      </c>
    </row>
    <row r="2203" spans="1:5">
      <c r="A2203" t="s">
        <v>17813</v>
      </c>
      <c r="B2203" t="s">
        <v>9618</v>
      </c>
      <c r="C2203">
        <v>6447</v>
      </c>
      <c r="D2203" t="s">
        <v>17814</v>
      </c>
      <c r="E2203">
        <v>8.99</v>
      </c>
    </row>
    <row r="2204" spans="1:5">
      <c r="A2204" t="s">
        <v>17815</v>
      </c>
      <c r="B2204" t="s">
        <v>9618</v>
      </c>
      <c r="C2204">
        <v>6447</v>
      </c>
      <c r="D2204" t="s">
        <v>17816</v>
      </c>
      <c r="E2204">
        <v>4.3899999999999997</v>
      </c>
    </row>
    <row r="2205" spans="1:5">
      <c r="A2205" t="s">
        <v>17817</v>
      </c>
      <c r="B2205" t="s">
        <v>9618</v>
      </c>
      <c r="C2205">
        <v>6447</v>
      </c>
      <c r="D2205" t="s">
        <v>17818</v>
      </c>
      <c r="E2205">
        <v>4.04</v>
      </c>
    </row>
    <row r="2206" spans="1:5">
      <c r="A2206" t="s">
        <v>17819</v>
      </c>
      <c r="B2206" t="s">
        <v>9618</v>
      </c>
      <c r="C2206">
        <v>6447</v>
      </c>
      <c r="D2206" t="s">
        <v>17820</v>
      </c>
      <c r="E2206">
        <v>4.04</v>
      </c>
    </row>
    <row r="2207" spans="1:5">
      <c r="A2207" t="s">
        <v>17821</v>
      </c>
      <c r="B2207" t="s">
        <v>9618</v>
      </c>
      <c r="C2207">
        <v>6447</v>
      </c>
      <c r="D2207" t="s">
        <v>17822</v>
      </c>
      <c r="E2207">
        <v>0</v>
      </c>
    </row>
    <row r="2208" spans="1:5">
      <c r="A2208" t="s">
        <v>17823</v>
      </c>
      <c r="B2208" t="s">
        <v>9618</v>
      </c>
      <c r="C2208">
        <v>6447</v>
      </c>
      <c r="D2208" t="s">
        <v>17824</v>
      </c>
      <c r="E2208">
        <v>0</v>
      </c>
    </row>
    <row r="2209" spans="1:5">
      <c r="A2209" t="s">
        <v>17825</v>
      </c>
      <c r="B2209" t="s">
        <v>9618</v>
      </c>
      <c r="C2209">
        <v>6447</v>
      </c>
      <c r="D2209" t="s">
        <v>17826</v>
      </c>
      <c r="E220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9"/>
  <sheetViews>
    <sheetView workbookViewId="0">
      <selection activeCell="M14" sqref="M14"/>
    </sheetView>
  </sheetViews>
  <sheetFormatPr defaultColWidth="8.81640625" defaultRowHeight="15"/>
  <cols>
    <col min="1" max="1" width="10.81640625" customWidth="1"/>
    <col min="2" max="2" width="18.36328125" bestFit="1" customWidth="1"/>
    <col min="3" max="3" width="10.81640625" customWidth="1"/>
    <col min="4" max="4" width="18.453125" bestFit="1" customWidth="1"/>
    <col min="5" max="6" width="10.81640625" customWidth="1"/>
    <col min="7" max="7" width="18.453125" bestFit="1" customWidth="1"/>
    <col min="8" max="8" width="25.6328125" bestFit="1" customWidth="1"/>
    <col min="9" max="257" width="10.81640625" customWidth="1"/>
    <col min="258" max="258" width="18.36328125" bestFit="1" customWidth="1"/>
    <col min="259" max="259" width="10.81640625" customWidth="1"/>
    <col min="260" max="260" width="18.453125" bestFit="1" customWidth="1"/>
    <col min="261" max="262" width="10.81640625" customWidth="1"/>
    <col min="263" max="263" width="18.453125" bestFit="1" customWidth="1"/>
    <col min="264" max="264" width="25.6328125" bestFit="1" customWidth="1"/>
    <col min="265" max="513" width="10.81640625" customWidth="1"/>
    <col min="514" max="514" width="18.36328125" bestFit="1" customWidth="1"/>
    <col min="515" max="515" width="10.81640625" customWidth="1"/>
    <col min="516" max="516" width="18.453125" bestFit="1" customWidth="1"/>
    <col min="517" max="518" width="10.81640625" customWidth="1"/>
    <col min="519" max="519" width="18.453125" bestFit="1" customWidth="1"/>
    <col min="520" max="520" width="25.6328125" bestFit="1" customWidth="1"/>
    <col min="521" max="769" width="10.81640625" customWidth="1"/>
    <col min="770" max="770" width="18.36328125" bestFit="1" customWidth="1"/>
    <col min="771" max="771" width="10.81640625" customWidth="1"/>
    <col min="772" max="772" width="18.453125" bestFit="1" customWidth="1"/>
    <col min="773" max="774" width="10.81640625" customWidth="1"/>
    <col min="775" max="775" width="18.453125" bestFit="1" customWidth="1"/>
    <col min="776" max="776" width="25.6328125" bestFit="1" customWidth="1"/>
    <col min="777" max="1025" width="10.81640625" customWidth="1"/>
    <col min="1026" max="1026" width="18.36328125" bestFit="1" customWidth="1"/>
    <col min="1027" max="1027" width="10.81640625" customWidth="1"/>
    <col min="1028" max="1028" width="18.453125" bestFit="1" customWidth="1"/>
    <col min="1029" max="1030" width="10.81640625" customWidth="1"/>
    <col min="1031" max="1031" width="18.453125" bestFit="1" customWidth="1"/>
    <col min="1032" max="1032" width="25.6328125" bestFit="1" customWidth="1"/>
    <col min="1033" max="1281" width="10.81640625" customWidth="1"/>
    <col min="1282" max="1282" width="18.36328125" bestFit="1" customWidth="1"/>
    <col min="1283" max="1283" width="10.81640625" customWidth="1"/>
    <col min="1284" max="1284" width="18.453125" bestFit="1" customWidth="1"/>
    <col min="1285" max="1286" width="10.81640625" customWidth="1"/>
    <col min="1287" max="1287" width="18.453125" bestFit="1" customWidth="1"/>
    <col min="1288" max="1288" width="25.6328125" bestFit="1" customWidth="1"/>
    <col min="1289" max="1537" width="10.81640625" customWidth="1"/>
    <col min="1538" max="1538" width="18.36328125" bestFit="1" customWidth="1"/>
    <col min="1539" max="1539" width="10.81640625" customWidth="1"/>
    <col min="1540" max="1540" width="18.453125" bestFit="1" customWidth="1"/>
    <col min="1541" max="1542" width="10.81640625" customWidth="1"/>
    <col min="1543" max="1543" width="18.453125" bestFit="1" customWidth="1"/>
    <col min="1544" max="1544" width="25.6328125" bestFit="1" customWidth="1"/>
    <col min="1545" max="1793" width="10.81640625" customWidth="1"/>
    <col min="1794" max="1794" width="18.36328125" bestFit="1" customWidth="1"/>
    <col min="1795" max="1795" width="10.81640625" customWidth="1"/>
    <col min="1796" max="1796" width="18.453125" bestFit="1" customWidth="1"/>
    <col min="1797" max="1798" width="10.81640625" customWidth="1"/>
    <col min="1799" max="1799" width="18.453125" bestFit="1" customWidth="1"/>
    <col min="1800" max="1800" width="25.6328125" bestFit="1" customWidth="1"/>
    <col min="1801" max="2049" width="10.81640625" customWidth="1"/>
    <col min="2050" max="2050" width="18.36328125" bestFit="1" customWidth="1"/>
    <col min="2051" max="2051" width="10.81640625" customWidth="1"/>
    <col min="2052" max="2052" width="18.453125" bestFit="1" customWidth="1"/>
    <col min="2053" max="2054" width="10.81640625" customWidth="1"/>
    <col min="2055" max="2055" width="18.453125" bestFit="1" customWidth="1"/>
    <col min="2056" max="2056" width="25.6328125" bestFit="1" customWidth="1"/>
    <col min="2057" max="2305" width="10.81640625" customWidth="1"/>
    <col min="2306" max="2306" width="18.36328125" bestFit="1" customWidth="1"/>
    <col min="2307" max="2307" width="10.81640625" customWidth="1"/>
    <col min="2308" max="2308" width="18.453125" bestFit="1" customWidth="1"/>
    <col min="2309" max="2310" width="10.81640625" customWidth="1"/>
    <col min="2311" max="2311" width="18.453125" bestFit="1" customWidth="1"/>
    <col min="2312" max="2312" width="25.6328125" bestFit="1" customWidth="1"/>
    <col min="2313" max="2561" width="10.81640625" customWidth="1"/>
    <col min="2562" max="2562" width="18.36328125" bestFit="1" customWidth="1"/>
    <col min="2563" max="2563" width="10.81640625" customWidth="1"/>
    <col min="2564" max="2564" width="18.453125" bestFit="1" customWidth="1"/>
    <col min="2565" max="2566" width="10.81640625" customWidth="1"/>
    <col min="2567" max="2567" width="18.453125" bestFit="1" customWidth="1"/>
    <col min="2568" max="2568" width="25.6328125" bestFit="1" customWidth="1"/>
    <col min="2569" max="2817" width="10.81640625" customWidth="1"/>
    <col min="2818" max="2818" width="18.36328125" bestFit="1" customWidth="1"/>
    <col min="2819" max="2819" width="10.81640625" customWidth="1"/>
    <col min="2820" max="2820" width="18.453125" bestFit="1" customWidth="1"/>
    <col min="2821" max="2822" width="10.81640625" customWidth="1"/>
    <col min="2823" max="2823" width="18.453125" bestFit="1" customWidth="1"/>
    <col min="2824" max="2824" width="25.6328125" bestFit="1" customWidth="1"/>
    <col min="2825" max="3073" width="10.81640625" customWidth="1"/>
    <col min="3074" max="3074" width="18.36328125" bestFit="1" customWidth="1"/>
    <col min="3075" max="3075" width="10.81640625" customWidth="1"/>
    <col min="3076" max="3076" width="18.453125" bestFit="1" customWidth="1"/>
    <col min="3077" max="3078" width="10.81640625" customWidth="1"/>
    <col min="3079" max="3079" width="18.453125" bestFit="1" customWidth="1"/>
    <col min="3080" max="3080" width="25.6328125" bestFit="1" customWidth="1"/>
    <col min="3081" max="3329" width="10.81640625" customWidth="1"/>
    <col min="3330" max="3330" width="18.36328125" bestFit="1" customWidth="1"/>
    <col min="3331" max="3331" width="10.81640625" customWidth="1"/>
    <col min="3332" max="3332" width="18.453125" bestFit="1" customWidth="1"/>
    <col min="3333" max="3334" width="10.81640625" customWidth="1"/>
    <col min="3335" max="3335" width="18.453125" bestFit="1" customWidth="1"/>
    <col min="3336" max="3336" width="25.6328125" bestFit="1" customWidth="1"/>
    <col min="3337" max="3585" width="10.81640625" customWidth="1"/>
    <col min="3586" max="3586" width="18.36328125" bestFit="1" customWidth="1"/>
    <col min="3587" max="3587" width="10.81640625" customWidth="1"/>
    <col min="3588" max="3588" width="18.453125" bestFit="1" customWidth="1"/>
    <col min="3589" max="3590" width="10.81640625" customWidth="1"/>
    <col min="3591" max="3591" width="18.453125" bestFit="1" customWidth="1"/>
    <col min="3592" max="3592" width="25.6328125" bestFit="1" customWidth="1"/>
    <col min="3593" max="3841" width="10.81640625" customWidth="1"/>
    <col min="3842" max="3842" width="18.36328125" bestFit="1" customWidth="1"/>
    <col min="3843" max="3843" width="10.81640625" customWidth="1"/>
    <col min="3844" max="3844" width="18.453125" bestFit="1" customWidth="1"/>
    <col min="3845" max="3846" width="10.81640625" customWidth="1"/>
    <col min="3847" max="3847" width="18.453125" bestFit="1" customWidth="1"/>
    <col min="3848" max="3848" width="25.6328125" bestFit="1" customWidth="1"/>
    <col min="3849" max="4097" width="10.81640625" customWidth="1"/>
    <col min="4098" max="4098" width="18.36328125" bestFit="1" customWidth="1"/>
    <col min="4099" max="4099" width="10.81640625" customWidth="1"/>
    <col min="4100" max="4100" width="18.453125" bestFit="1" customWidth="1"/>
    <col min="4101" max="4102" width="10.81640625" customWidth="1"/>
    <col min="4103" max="4103" width="18.453125" bestFit="1" customWidth="1"/>
    <col min="4104" max="4104" width="25.6328125" bestFit="1" customWidth="1"/>
    <col min="4105" max="4353" width="10.81640625" customWidth="1"/>
    <col min="4354" max="4354" width="18.36328125" bestFit="1" customWidth="1"/>
    <col min="4355" max="4355" width="10.81640625" customWidth="1"/>
    <col min="4356" max="4356" width="18.453125" bestFit="1" customWidth="1"/>
    <col min="4357" max="4358" width="10.81640625" customWidth="1"/>
    <col min="4359" max="4359" width="18.453125" bestFit="1" customWidth="1"/>
    <col min="4360" max="4360" width="25.6328125" bestFit="1" customWidth="1"/>
    <col min="4361" max="4609" width="10.81640625" customWidth="1"/>
    <col min="4610" max="4610" width="18.36328125" bestFit="1" customWidth="1"/>
    <col min="4611" max="4611" width="10.81640625" customWidth="1"/>
    <col min="4612" max="4612" width="18.453125" bestFit="1" customWidth="1"/>
    <col min="4613" max="4614" width="10.81640625" customWidth="1"/>
    <col min="4615" max="4615" width="18.453125" bestFit="1" customWidth="1"/>
    <col min="4616" max="4616" width="25.6328125" bestFit="1" customWidth="1"/>
    <col min="4617" max="4865" width="10.81640625" customWidth="1"/>
    <col min="4866" max="4866" width="18.36328125" bestFit="1" customWidth="1"/>
    <col min="4867" max="4867" width="10.81640625" customWidth="1"/>
    <col min="4868" max="4868" width="18.453125" bestFit="1" customWidth="1"/>
    <col min="4869" max="4870" width="10.81640625" customWidth="1"/>
    <col min="4871" max="4871" width="18.453125" bestFit="1" customWidth="1"/>
    <col min="4872" max="4872" width="25.6328125" bestFit="1" customWidth="1"/>
    <col min="4873" max="5121" width="10.81640625" customWidth="1"/>
    <col min="5122" max="5122" width="18.36328125" bestFit="1" customWidth="1"/>
    <col min="5123" max="5123" width="10.81640625" customWidth="1"/>
    <col min="5124" max="5124" width="18.453125" bestFit="1" customWidth="1"/>
    <col min="5125" max="5126" width="10.81640625" customWidth="1"/>
    <col min="5127" max="5127" width="18.453125" bestFit="1" customWidth="1"/>
    <col min="5128" max="5128" width="25.6328125" bestFit="1" customWidth="1"/>
    <col min="5129" max="5377" width="10.81640625" customWidth="1"/>
    <col min="5378" max="5378" width="18.36328125" bestFit="1" customWidth="1"/>
    <col min="5379" max="5379" width="10.81640625" customWidth="1"/>
    <col min="5380" max="5380" width="18.453125" bestFit="1" customWidth="1"/>
    <col min="5381" max="5382" width="10.81640625" customWidth="1"/>
    <col min="5383" max="5383" width="18.453125" bestFit="1" customWidth="1"/>
    <col min="5384" max="5384" width="25.6328125" bestFit="1" customWidth="1"/>
    <col min="5385" max="5633" width="10.81640625" customWidth="1"/>
    <col min="5634" max="5634" width="18.36328125" bestFit="1" customWidth="1"/>
    <col min="5635" max="5635" width="10.81640625" customWidth="1"/>
    <col min="5636" max="5636" width="18.453125" bestFit="1" customWidth="1"/>
    <col min="5637" max="5638" width="10.81640625" customWidth="1"/>
    <col min="5639" max="5639" width="18.453125" bestFit="1" customWidth="1"/>
    <col min="5640" max="5640" width="25.6328125" bestFit="1" customWidth="1"/>
    <col min="5641" max="5889" width="10.81640625" customWidth="1"/>
    <col min="5890" max="5890" width="18.36328125" bestFit="1" customWidth="1"/>
    <col min="5891" max="5891" width="10.81640625" customWidth="1"/>
    <col min="5892" max="5892" width="18.453125" bestFit="1" customWidth="1"/>
    <col min="5893" max="5894" width="10.81640625" customWidth="1"/>
    <col min="5895" max="5895" width="18.453125" bestFit="1" customWidth="1"/>
    <col min="5896" max="5896" width="25.6328125" bestFit="1" customWidth="1"/>
    <col min="5897" max="6145" width="10.81640625" customWidth="1"/>
    <col min="6146" max="6146" width="18.36328125" bestFit="1" customWidth="1"/>
    <col min="6147" max="6147" width="10.81640625" customWidth="1"/>
    <col min="6148" max="6148" width="18.453125" bestFit="1" customWidth="1"/>
    <col min="6149" max="6150" width="10.81640625" customWidth="1"/>
    <col min="6151" max="6151" width="18.453125" bestFit="1" customWidth="1"/>
    <col min="6152" max="6152" width="25.6328125" bestFit="1" customWidth="1"/>
    <col min="6153" max="6401" width="10.81640625" customWidth="1"/>
    <col min="6402" max="6402" width="18.36328125" bestFit="1" customWidth="1"/>
    <col min="6403" max="6403" width="10.81640625" customWidth="1"/>
    <col min="6404" max="6404" width="18.453125" bestFit="1" customWidth="1"/>
    <col min="6405" max="6406" width="10.81640625" customWidth="1"/>
    <col min="6407" max="6407" width="18.453125" bestFit="1" customWidth="1"/>
    <col min="6408" max="6408" width="25.6328125" bestFit="1" customWidth="1"/>
    <col min="6409" max="6657" width="10.81640625" customWidth="1"/>
    <col min="6658" max="6658" width="18.36328125" bestFit="1" customWidth="1"/>
    <col min="6659" max="6659" width="10.81640625" customWidth="1"/>
    <col min="6660" max="6660" width="18.453125" bestFit="1" customWidth="1"/>
    <col min="6661" max="6662" width="10.81640625" customWidth="1"/>
    <col min="6663" max="6663" width="18.453125" bestFit="1" customWidth="1"/>
    <col min="6664" max="6664" width="25.6328125" bestFit="1" customWidth="1"/>
    <col min="6665" max="6913" width="10.81640625" customWidth="1"/>
    <col min="6914" max="6914" width="18.36328125" bestFit="1" customWidth="1"/>
    <col min="6915" max="6915" width="10.81640625" customWidth="1"/>
    <col min="6916" max="6916" width="18.453125" bestFit="1" customWidth="1"/>
    <col min="6917" max="6918" width="10.81640625" customWidth="1"/>
    <col min="6919" max="6919" width="18.453125" bestFit="1" customWidth="1"/>
    <col min="6920" max="6920" width="25.6328125" bestFit="1" customWidth="1"/>
    <col min="6921" max="7169" width="10.81640625" customWidth="1"/>
    <col min="7170" max="7170" width="18.36328125" bestFit="1" customWidth="1"/>
    <col min="7171" max="7171" width="10.81640625" customWidth="1"/>
    <col min="7172" max="7172" width="18.453125" bestFit="1" customWidth="1"/>
    <col min="7173" max="7174" width="10.81640625" customWidth="1"/>
    <col min="7175" max="7175" width="18.453125" bestFit="1" customWidth="1"/>
    <col min="7176" max="7176" width="25.6328125" bestFit="1" customWidth="1"/>
    <col min="7177" max="7425" width="10.81640625" customWidth="1"/>
    <col min="7426" max="7426" width="18.36328125" bestFit="1" customWidth="1"/>
    <col min="7427" max="7427" width="10.81640625" customWidth="1"/>
    <col min="7428" max="7428" width="18.453125" bestFit="1" customWidth="1"/>
    <col min="7429" max="7430" width="10.81640625" customWidth="1"/>
    <col min="7431" max="7431" width="18.453125" bestFit="1" customWidth="1"/>
    <col min="7432" max="7432" width="25.6328125" bestFit="1" customWidth="1"/>
    <col min="7433" max="7681" width="10.81640625" customWidth="1"/>
    <col min="7682" max="7682" width="18.36328125" bestFit="1" customWidth="1"/>
    <col min="7683" max="7683" width="10.81640625" customWidth="1"/>
    <col min="7684" max="7684" width="18.453125" bestFit="1" customWidth="1"/>
    <col min="7685" max="7686" width="10.81640625" customWidth="1"/>
    <col min="7687" max="7687" width="18.453125" bestFit="1" customWidth="1"/>
    <col min="7688" max="7688" width="25.6328125" bestFit="1" customWidth="1"/>
    <col min="7689" max="7937" width="10.81640625" customWidth="1"/>
    <col min="7938" max="7938" width="18.36328125" bestFit="1" customWidth="1"/>
    <col min="7939" max="7939" width="10.81640625" customWidth="1"/>
    <col min="7940" max="7940" width="18.453125" bestFit="1" customWidth="1"/>
    <col min="7941" max="7942" width="10.81640625" customWidth="1"/>
    <col min="7943" max="7943" width="18.453125" bestFit="1" customWidth="1"/>
    <col min="7944" max="7944" width="25.6328125" bestFit="1" customWidth="1"/>
    <col min="7945" max="8193" width="10.81640625" customWidth="1"/>
    <col min="8194" max="8194" width="18.36328125" bestFit="1" customWidth="1"/>
    <col min="8195" max="8195" width="10.81640625" customWidth="1"/>
    <col min="8196" max="8196" width="18.453125" bestFit="1" customWidth="1"/>
    <col min="8197" max="8198" width="10.81640625" customWidth="1"/>
    <col min="8199" max="8199" width="18.453125" bestFit="1" customWidth="1"/>
    <col min="8200" max="8200" width="25.6328125" bestFit="1" customWidth="1"/>
    <col min="8201" max="8449" width="10.81640625" customWidth="1"/>
    <col min="8450" max="8450" width="18.36328125" bestFit="1" customWidth="1"/>
    <col min="8451" max="8451" width="10.81640625" customWidth="1"/>
    <col min="8452" max="8452" width="18.453125" bestFit="1" customWidth="1"/>
    <col min="8453" max="8454" width="10.81640625" customWidth="1"/>
    <col min="8455" max="8455" width="18.453125" bestFit="1" customWidth="1"/>
    <col min="8456" max="8456" width="25.6328125" bestFit="1" customWidth="1"/>
    <col min="8457" max="8705" width="10.81640625" customWidth="1"/>
    <col min="8706" max="8706" width="18.36328125" bestFit="1" customWidth="1"/>
    <col min="8707" max="8707" width="10.81640625" customWidth="1"/>
    <col min="8708" max="8708" width="18.453125" bestFit="1" customWidth="1"/>
    <col min="8709" max="8710" width="10.81640625" customWidth="1"/>
    <col min="8711" max="8711" width="18.453125" bestFit="1" customWidth="1"/>
    <col min="8712" max="8712" width="25.6328125" bestFit="1" customWidth="1"/>
    <col min="8713" max="8961" width="10.81640625" customWidth="1"/>
    <col min="8962" max="8962" width="18.36328125" bestFit="1" customWidth="1"/>
    <col min="8963" max="8963" width="10.81640625" customWidth="1"/>
    <col min="8964" max="8964" width="18.453125" bestFit="1" customWidth="1"/>
    <col min="8965" max="8966" width="10.81640625" customWidth="1"/>
    <col min="8967" max="8967" width="18.453125" bestFit="1" customWidth="1"/>
    <col min="8968" max="8968" width="25.6328125" bestFit="1" customWidth="1"/>
    <col min="8969" max="9217" width="10.81640625" customWidth="1"/>
    <col min="9218" max="9218" width="18.36328125" bestFit="1" customWidth="1"/>
    <col min="9219" max="9219" width="10.81640625" customWidth="1"/>
    <col min="9220" max="9220" width="18.453125" bestFit="1" customWidth="1"/>
    <col min="9221" max="9222" width="10.81640625" customWidth="1"/>
    <col min="9223" max="9223" width="18.453125" bestFit="1" customWidth="1"/>
    <col min="9224" max="9224" width="25.6328125" bestFit="1" customWidth="1"/>
    <col min="9225" max="9473" width="10.81640625" customWidth="1"/>
    <col min="9474" max="9474" width="18.36328125" bestFit="1" customWidth="1"/>
    <col min="9475" max="9475" width="10.81640625" customWidth="1"/>
    <col min="9476" max="9476" width="18.453125" bestFit="1" customWidth="1"/>
    <col min="9477" max="9478" width="10.81640625" customWidth="1"/>
    <col min="9479" max="9479" width="18.453125" bestFit="1" customWidth="1"/>
    <col min="9480" max="9480" width="25.6328125" bestFit="1" customWidth="1"/>
    <col min="9481" max="9729" width="10.81640625" customWidth="1"/>
    <col min="9730" max="9730" width="18.36328125" bestFit="1" customWidth="1"/>
    <col min="9731" max="9731" width="10.81640625" customWidth="1"/>
    <col min="9732" max="9732" width="18.453125" bestFit="1" customWidth="1"/>
    <col min="9733" max="9734" width="10.81640625" customWidth="1"/>
    <col min="9735" max="9735" width="18.453125" bestFit="1" customWidth="1"/>
    <col min="9736" max="9736" width="25.6328125" bestFit="1" customWidth="1"/>
    <col min="9737" max="9985" width="10.81640625" customWidth="1"/>
    <col min="9986" max="9986" width="18.36328125" bestFit="1" customWidth="1"/>
    <col min="9987" max="9987" width="10.81640625" customWidth="1"/>
    <col min="9988" max="9988" width="18.453125" bestFit="1" customWidth="1"/>
    <col min="9989" max="9990" width="10.81640625" customWidth="1"/>
    <col min="9991" max="9991" width="18.453125" bestFit="1" customWidth="1"/>
    <col min="9992" max="9992" width="25.6328125" bestFit="1" customWidth="1"/>
    <col min="9993" max="10241" width="10.81640625" customWidth="1"/>
    <col min="10242" max="10242" width="18.36328125" bestFit="1" customWidth="1"/>
    <col min="10243" max="10243" width="10.81640625" customWidth="1"/>
    <col min="10244" max="10244" width="18.453125" bestFit="1" customWidth="1"/>
    <col min="10245" max="10246" width="10.81640625" customWidth="1"/>
    <col min="10247" max="10247" width="18.453125" bestFit="1" customWidth="1"/>
    <col min="10248" max="10248" width="25.6328125" bestFit="1" customWidth="1"/>
    <col min="10249" max="10497" width="10.81640625" customWidth="1"/>
    <col min="10498" max="10498" width="18.36328125" bestFit="1" customWidth="1"/>
    <col min="10499" max="10499" width="10.81640625" customWidth="1"/>
    <col min="10500" max="10500" width="18.453125" bestFit="1" customWidth="1"/>
    <col min="10501" max="10502" width="10.81640625" customWidth="1"/>
    <col min="10503" max="10503" width="18.453125" bestFit="1" customWidth="1"/>
    <col min="10504" max="10504" width="25.6328125" bestFit="1" customWidth="1"/>
    <col min="10505" max="10753" width="10.81640625" customWidth="1"/>
    <col min="10754" max="10754" width="18.36328125" bestFit="1" customWidth="1"/>
    <col min="10755" max="10755" width="10.81640625" customWidth="1"/>
    <col min="10756" max="10756" width="18.453125" bestFit="1" customWidth="1"/>
    <col min="10757" max="10758" width="10.81640625" customWidth="1"/>
    <col min="10759" max="10759" width="18.453125" bestFit="1" customWidth="1"/>
    <col min="10760" max="10760" width="25.6328125" bestFit="1" customWidth="1"/>
    <col min="10761" max="11009" width="10.81640625" customWidth="1"/>
    <col min="11010" max="11010" width="18.36328125" bestFit="1" customWidth="1"/>
    <col min="11011" max="11011" width="10.81640625" customWidth="1"/>
    <col min="11012" max="11012" width="18.453125" bestFit="1" customWidth="1"/>
    <col min="11013" max="11014" width="10.81640625" customWidth="1"/>
    <col min="11015" max="11015" width="18.453125" bestFit="1" customWidth="1"/>
    <col min="11016" max="11016" width="25.6328125" bestFit="1" customWidth="1"/>
    <col min="11017" max="11265" width="10.81640625" customWidth="1"/>
    <col min="11266" max="11266" width="18.36328125" bestFit="1" customWidth="1"/>
    <col min="11267" max="11267" width="10.81640625" customWidth="1"/>
    <col min="11268" max="11268" width="18.453125" bestFit="1" customWidth="1"/>
    <col min="11269" max="11270" width="10.81640625" customWidth="1"/>
    <col min="11271" max="11271" width="18.453125" bestFit="1" customWidth="1"/>
    <col min="11272" max="11272" width="25.6328125" bestFit="1" customWidth="1"/>
    <col min="11273" max="11521" width="10.81640625" customWidth="1"/>
    <col min="11522" max="11522" width="18.36328125" bestFit="1" customWidth="1"/>
    <col min="11523" max="11523" width="10.81640625" customWidth="1"/>
    <col min="11524" max="11524" width="18.453125" bestFit="1" customWidth="1"/>
    <col min="11525" max="11526" width="10.81640625" customWidth="1"/>
    <col min="11527" max="11527" width="18.453125" bestFit="1" customWidth="1"/>
    <col min="11528" max="11528" width="25.6328125" bestFit="1" customWidth="1"/>
    <col min="11529" max="11777" width="10.81640625" customWidth="1"/>
    <col min="11778" max="11778" width="18.36328125" bestFit="1" customWidth="1"/>
    <col min="11779" max="11779" width="10.81640625" customWidth="1"/>
    <col min="11780" max="11780" width="18.453125" bestFit="1" customWidth="1"/>
    <col min="11781" max="11782" width="10.81640625" customWidth="1"/>
    <col min="11783" max="11783" width="18.453125" bestFit="1" customWidth="1"/>
    <col min="11784" max="11784" width="25.6328125" bestFit="1" customWidth="1"/>
    <col min="11785" max="12033" width="10.81640625" customWidth="1"/>
    <col min="12034" max="12034" width="18.36328125" bestFit="1" customWidth="1"/>
    <col min="12035" max="12035" width="10.81640625" customWidth="1"/>
    <col min="12036" max="12036" width="18.453125" bestFit="1" customWidth="1"/>
    <col min="12037" max="12038" width="10.81640625" customWidth="1"/>
    <col min="12039" max="12039" width="18.453125" bestFit="1" customWidth="1"/>
    <col min="12040" max="12040" width="25.6328125" bestFit="1" customWidth="1"/>
    <col min="12041" max="12289" width="10.81640625" customWidth="1"/>
    <col min="12290" max="12290" width="18.36328125" bestFit="1" customWidth="1"/>
    <col min="12291" max="12291" width="10.81640625" customWidth="1"/>
    <col min="12292" max="12292" width="18.453125" bestFit="1" customWidth="1"/>
    <col min="12293" max="12294" width="10.81640625" customWidth="1"/>
    <col min="12295" max="12295" width="18.453125" bestFit="1" customWidth="1"/>
    <col min="12296" max="12296" width="25.6328125" bestFit="1" customWidth="1"/>
    <col min="12297" max="12545" width="10.81640625" customWidth="1"/>
    <col min="12546" max="12546" width="18.36328125" bestFit="1" customWidth="1"/>
    <col min="12547" max="12547" width="10.81640625" customWidth="1"/>
    <col min="12548" max="12548" width="18.453125" bestFit="1" customWidth="1"/>
    <col min="12549" max="12550" width="10.81640625" customWidth="1"/>
    <col min="12551" max="12551" width="18.453125" bestFit="1" customWidth="1"/>
    <col min="12552" max="12552" width="25.6328125" bestFit="1" customWidth="1"/>
    <col min="12553" max="12801" width="10.81640625" customWidth="1"/>
    <col min="12802" max="12802" width="18.36328125" bestFit="1" customWidth="1"/>
    <col min="12803" max="12803" width="10.81640625" customWidth="1"/>
    <col min="12804" max="12804" width="18.453125" bestFit="1" customWidth="1"/>
    <col min="12805" max="12806" width="10.81640625" customWidth="1"/>
    <col min="12807" max="12807" width="18.453125" bestFit="1" customWidth="1"/>
    <col min="12808" max="12808" width="25.6328125" bestFit="1" customWidth="1"/>
    <col min="12809" max="13057" width="10.81640625" customWidth="1"/>
    <col min="13058" max="13058" width="18.36328125" bestFit="1" customWidth="1"/>
    <col min="13059" max="13059" width="10.81640625" customWidth="1"/>
    <col min="13060" max="13060" width="18.453125" bestFit="1" customWidth="1"/>
    <col min="13061" max="13062" width="10.81640625" customWidth="1"/>
    <col min="13063" max="13063" width="18.453125" bestFit="1" customWidth="1"/>
    <col min="13064" max="13064" width="25.6328125" bestFit="1" customWidth="1"/>
    <col min="13065" max="13313" width="10.81640625" customWidth="1"/>
    <col min="13314" max="13314" width="18.36328125" bestFit="1" customWidth="1"/>
    <col min="13315" max="13315" width="10.81640625" customWidth="1"/>
    <col min="13316" max="13316" width="18.453125" bestFit="1" customWidth="1"/>
    <col min="13317" max="13318" width="10.81640625" customWidth="1"/>
    <col min="13319" max="13319" width="18.453125" bestFit="1" customWidth="1"/>
    <col min="13320" max="13320" width="25.6328125" bestFit="1" customWidth="1"/>
    <col min="13321" max="13569" width="10.81640625" customWidth="1"/>
    <col min="13570" max="13570" width="18.36328125" bestFit="1" customWidth="1"/>
    <col min="13571" max="13571" width="10.81640625" customWidth="1"/>
    <col min="13572" max="13572" width="18.453125" bestFit="1" customWidth="1"/>
    <col min="13573" max="13574" width="10.81640625" customWidth="1"/>
    <col min="13575" max="13575" width="18.453125" bestFit="1" customWidth="1"/>
    <col min="13576" max="13576" width="25.6328125" bestFit="1" customWidth="1"/>
    <col min="13577" max="13825" width="10.81640625" customWidth="1"/>
    <col min="13826" max="13826" width="18.36328125" bestFit="1" customWidth="1"/>
    <col min="13827" max="13827" width="10.81640625" customWidth="1"/>
    <col min="13828" max="13828" width="18.453125" bestFit="1" customWidth="1"/>
    <col min="13829" max="13830" width="10.81640625" customWidth="1"/>
    <col min="13831" max="13831" width="18.453125" bestFit="1" customWidth="1"/>
    <col min="13832" max="13832" width="25.6328125" bestFit="1" customWidth="1"/>
    <col min="13833" max="14081" width="10.81640625" customWidth="1"/>
    <col min="14082" max="14082" width="18.36328125" bestFit="1" customWidth="1"/>
    <col min="14083" max="14083" width="10.81640625" customWidth="1"/>
    <col min="14084" max="14084" width="18.453125" bestFit="1" customWidth="1"/>
    <col min="14085" max="14086" width="10.81640625" customWidth="1"/>
    <col min="14087" max="14087" width="18.453125" bestFit="1" customWidth="1"/>
    <col min="14088" max="14088" width="25.6328125" bestFit="1" customWidth="1"/>
    <col min="14089" max="14337" width="10.81640625" customWidth="1"/>
    <col min="14338" max="14338" width="18.36328125" bestFit="1" customWidth="1"/>
    <col min="14339" max="14339" width="10.81640625" customWidth="1"/>
    <col min="14340" max="14340" width="18.453125" bestFit="1" customWidth="1"/>
    <col min="14341" max="14342" width="10.81640625" customWidth="1"/>
    <col min="14343" max="14343" width="18.453125" bestFit="1" customWidth="1"/>
    <col min="14344" max="14344" width="25.6328125" bestFit="1" customWidth="1"/>
    <col min="14345" max="14593" width="10.81640625" customWidth="1"/>
    <col min="14594" max="14594" width="18.36328125" bestFit="1" customWidth="1"/>
    <col min="14595" max="14595" width="10.81640625" customWidth="1"/>
    <col min="14596" max="14596" width="18.453125" bestFit="1" customWidth="1"/>
    <col min="14597" max="14598" width="10.81640625" customWidth="1"/>
    <col min="14599" max="14599" width="18.453125" bestFit="1" customWidth="1"/>
    <col min="14600" max="14600" width="25.6328125" bestFit="1" customWidth="1"/>
    <col min="14601" max="14849" width="10.81640625" customWidth="1"/>
    <col min="14850" max="14850" width="18.36328125" bestFit="1" customWidth="1"/>
    <col min="14851" max="14851" width="10.81640625" customWidth="1"/>
    <col min="14852" max="14852" width="18.453125" bestFit="1" customWidth="1"/>
    <col min="14853" max="14854" width="10.81640625" customWidth="1"/>
    <col min="14855" max="14855" width="18.453125" bestFit="1" customWidth="1"/>
    <col min="14856" max="14856" width="25.6328125" bestFit="1" customWidth="1"/>
    <col min="14857" max="15105" width="10.81640625" customWidth="1"/>
    <col min="15106" max="15106" width="18.36328125" bestFit="1" customWidth="1"/>
    <col min="15107" max="15107" width="10.81640625" customWidth="1"/>
    <col min="15108" max="15108" width="18.453125" bestFit="1" customWidth="1"/>
    <col min="15109" max="15110" width="10.81640625" customWidth="1"/>
    <col min="15111" max="15111" width="18.453125" bestFit="1" customWidth="1"/>
    <col min="15112" max="15112" width="25.6328125" bestFit="1" customWidth="1"/>
    <col min="15113" max="15361" width="10.81640625" customWidth="1"/>
    <col min="15362" max="15362" width="18.36328125" bestFit="1" customWidth="1"/>
    <col min="15363" max="15363" width="10.81640625" customWidth="1"/>
    <col min="15364" max="15364" width="18.453125" bestFit="1" customWidth="1"/>
    <col min="15365" max="15366" width="10.81640625" customWidth="1"/>
    <col min="15367" max="15367" width="18.453125" bestFit="1" customWidth="1"/>
    <col min="15368" max="15368" width="25.6328125" bestFit="1" customWidth="1"/>
    <col min="15369" max="15617" width="10.81640625" customWidth="1"/>
    <col min="15618" max="15618" width="18.36328125" bestFit="1" customWidth="1"/>
    <col min="15619" max="15619" width="10.81640625" customWidth="1"/>
    <col min="15620" max="15620" width="18.453125" bestFit="1" customWidth="1"/>
    <col min="15621" max="15622" width="10.81640625" customWidth="1"/>
    <col min="15623" max="15623" width="18.453125" bestFit="1" customWidth="1"/>
    <col min="15624" max="15624" width="25.6328125" bestFit="1" customWidth="1"/>
    <col min="15625" max="15873" width="10.81640625" customWidth="1"/>
    <col min="15874" max="15874" width="18.36328125" bestFit="1" customWidth="1"/>
    <col min="15875" max="15875" width="10.81640625" customWidth="1"/>
    <col min="15876" max="15876" width="18.453125" bestFit="1" customWidth="1"/>
    <col min="15877" max="15878" width="10.81640625" customWidth="1"/>
    <col min="15879" max="15879" width="18.453125" bestFit="1" customWidth="1"/>
    <col min="15880" max="15880" width="25.6328125" bestFit="1" customWidth="1"/>
    <col min="15881" max="16129" width="10.81640625" customWidth="1"/>
    <col min="16130" max="16130" width="18.36328125" bestFit="1" customWidth="1"/>
    <col min="16131" max="16131" width="10.81640625" customWidth="1"/>
    <col min="16132" max="16132" width="18.453125" bestFit="1" customWidth="1"/>
    <col min="16133" max="16134" width="10.81640625" customWidth="1"/>
    <col min="16135" max="16135" width="18.453125" bestFit="1" customWidth="1"/>
    <col min="16136" max="16136" width="25.6328125" bestFit="1" customWidth="1"/>
    <col min="16137" max="16384" width="10.81640625" customWidth="1"/>
  </cols>
  <sheetData>
    <row r="1" spans="1:8">
      <c r="A1" t="s">
        <v>9611</v>
      </c>
      <c r="B1" t="s">
        <v>9612</v>
      </c>
      <c r="C1" t="s">
        <v>9613</v>
      </c>
      <c r="D1" t="s">
        <v>9614</v>
      </c>
      <c r="E1" t="s">
        <v>27139</v>
      </c>
      <c r="G1" t="s">
        <v>552</v>
      </c>
      <c r="H1" t="s">
        <v>27143</v>
      </c>
    </row>
    <row r="2" spans="1:8">
      <c r="A2" t="s">
        <v>17827</v>
      </c>
      <c r="B2" t="s">
        <v>9618</v>
      </c>
      <c r="C2">
        <v>6447</v>
      </c>
      <c r="D2" t="s">
        <v>17828</v>
      </c>
      <c r="E2">
        <v>0</v>
      </c>
      <c r="G2" t="str">
        <f>D2</f>
        <v>2023-06-21T00:00:00</v>
      </c>
      <c r="H2">
        <f t="array" ref="H2">(SUM(IF(MOD(ROW(E2:$E$2209)-ROW(E2),24)=0,E2:$E$2209,0)))/91</f>
        <v>0</v>
      </c>
    </row>
    <row r="3" spans="1:8">
      <c r="A3" t="s">
        <v>17829</v>
      </c>
      <c r="B3" t="s">
        <v>9618</v>
      </c>
      <c r="C3">
        <v>6447</v>
      </c>
      <c r="D3" t="s">
        <v>17830</v>
      </c>
      <c r="E3">
        <v>0</v>
      </c>
      <c r="G3" t="str">
        <f t="shared" ref="G3:G25" si="0">D3</f>
        <v>2023-06-21T01:00:00</v>
      </c>
      <c r="H3">
        <f t="array" ref="H3">(SUM(IF(MOD(ROW(E3:$E$2209)-ROW(E3),24)=0,E3:$E$2209,0)))/91</f>
        <v>0</v>
      </c>
    </row>
    <row r="4" spans="1:8">
      <c r="A4" t="s">
        <v>17831</v>
      </c>
      <c r="B4" t="s">
        <v>9618</v>
      </c>
      <c r="C4">
        <v>6447</v>
      </c>
      <c r="D4" t="s">
        <v>17832</v>
      </c>
      <c r="E4">
        <v>0</v>
      </c>
      <c r="G4" t="str">
        <f t="shared" si="0"/>
        <v>2023-06-21T02:00:00</v>
      </c>
      <c r="H4">
        <f t="array" ref="H4">(SUM(IF(MOD(ROW(E4:$E$2209)-ROW(E4),24)=0,E4:$E$2209,0)))/91</f>
        <v>0</v>
      </c>
    </row>
    <row r="5" spans="1:8">
      <c r="A5" t="s">
        <v>17833</v>
      </c>
      <c r="B5" t="s">
        <v>9618</v>
      </c>
      <c r="C5">
        <v>6447</v>
      </c>
      <c r="D5" t="s">
        <v>17834</v>
      </c>
      <c r="E5">
        <v>0</v>
      </c>
      <c r="G5" t="str">
        <f t="shared" si="0"/>
        <v>2023-06-21T03:00:00</v>
      </c>
      <c r="H5">
        <f t="array" ref="H5">(SUM(IF(MOD(ROW(E5:$E$2209)-ROW(E5),24)=0,E5:$E$2209,0)))/91</f>
        <v>0</v>
      </c>
    </row>
    <row r="6" spans="1:8">
      <c r="A6" t="s">
        <v>17835</v>
      </c>
      <c r="B6" t="s">
        <v>9618</v>
      </c>
      <c r="C6">
        <v>6447</v>
      </c>
      <c r="D6" t="s">
        <v>17836</v>
      </c>
      <c r="E6">
        <v>2.02</v>
      </c>
      <c r="G6" t="str">
        <f t="shared" si="0"/>
        <v>2023-06-21T04:00:00</v>
      </c>
      <c r="H6">
        <f t="array" ref="H6">(SUM(IF(MOD(ROW(E6:$E$2209)-ROW(E6),24)=0,E6:$E$2209,0)))/91</f>
        <v>0.43582417582417604</v>
      </c>
    </row>
    <row r="7" spans="1:8">
      <c r="A7" t="s">
        <v>17837</v>
      </c>
      <c r="B7" t="s">
        <v>9618</v>
      </c>
      <c r="C7">
        <v>6447</v>
      </c>
      <c r="D7" t="s">
        <v>17838</v>
      </c>
      <c r="E7">
        <v>11.36</v>
      </c>
      <c r="G7" t="str">
        <f t="shared" si="0"/>
        <v>2023-06-21T05:00:00</v>
      </c>
      <c r="H7">
        <f t="array" ref="H7">(SUM(IF(MOD(ROW(E7:$E$2209)-ROW(E7),24)=0,E7:$E$2209,0)))/91</f>
        <v>15.384395604395605</v>
      </c>
    </row>
    <row r="8" spans="1:8">
      <c r="A8" t="s">
        <v>17839</v>
      </c>
      <c r="B8" t="s">
        <v>9618</v>
      </c>
      <c r="C8">
        <v>6447</v>
      </c>
      <c r="D8" t="s">
        <v>17840</v>
      </c>
      <c r="E8">
        <v>188.06</v>
      </c>
      <c r="G8" t="str">
        <f t="shared" si="0"/>
        <v>2023-06-21T06:00:00</v>
      </c>
      <c r="H8">
        <f t="array" ref="H8">(SUM(IF(MOD(ROW(E8:$E$2209)-ROW(E8),24)=0,E8:$E$2209,0)))/91</f>
        <v>86.310659340659313</v>
      </c>
    </row>
    <row r="9" spans="1:8">
      <c r="A9" t="s">
        <v>17841</v>
      </c>
      <c r="B9" t="s">
        <v>9618</v>
      </c>
      <c r="C9">
        <v>6447</v>
      </c>
      <c r="D9" t="s">
        <v>17842</v>
      </c>
      <c r="E9">
        <v>443.37</v>
      </c>
      <c r="G9" t="str">
        <f t="shared" si="0"/>
        <v>2023-06-21T07:00:00</v>
      </c>
      <c r="H9">
        <f t="array" ref="H9">(SUM(IF(MOD(ROW(E9:$E$2209)-ROW(E9),24)=0,E9:$E$2209,0)))/91</f>
        <v>203.3858241758241</v>
      </c>
    </row>
    <row r="10" spans="1:8">
      <c r="A10" t="s">
        <v>17843</v>
      </c>
      <c r="B10" t="s">
        <v>9618</v>
      </c>
      <c r="C10">
        <v>6447</v>
      </c>
      <c r="D10" t="s">
        <v>17844</v>
      </c>
      <c r="E10">
        <v>630.1</v>
      </c>
      <c r="G10" t="str">
        <f t="shared" si="0"/>
        <v>2023-06-21T08:00:00</v>
      </c>
      <c r="H10">
        <f t="array" ref="H10">(SUM(IF(MOD(ROW(E10:$E$2209)-ROW(E10),24)=0,E10:$E$2209,0)))/91</f>
        <v>306.26120879120873</v>
      </c>
    </row>
    <row r="11" spans="1:8">
      <c r="A11" t="s">
        <v>17845</v>
      </c>
      <c r="B11" t="s">
        <v>9618</v>
      </c>
      <c r="C11">
        <v>6447</v>
      </c>
      <c r="D11" t="s">
        <v>17846</v>
      </c>
      <c r="E11">
        <v>498.95</v>
      </c>
      <c r="G11" t="str">
        <f t="shared" si="0"/>
        <v>2023-06-21T09:00:00</v>
      </c>
      <c r="H11">
        <f t="array" ref="H11">(SUM(IF(MOD(ROW(E11:$E$2209)-ROW(E11),24)=0,E11:$E$2209,0)))/91</f>
        <v>322.16637362637357</v>
      </c>
    </row>
    <row r="12" spans="1:8">
      <c r="A12" t="s">
        <v>17847</v>
      </c>
      <c r="B12" t="s">
        <v>9618</v>
      </c>
      <c r="C12">
        <v>6447</v>
      </c>
      <c r="D12" t="s">
        <v>17848</v>
      </c>
      <c r="E12">
        <v>488.23</v>
      </c>
      <c r="G12" t="str">
        <f t="shared" si="0"/>
        <v>2023-06-21T10:00:00</v>
      </c>
      <c r="H12">
        <f t="array" ref="H12">(SUM(IF(MOD(ROW(E12:$E$2209)-ROW(E12),24)=0,E12:$E$2209,0)))/91</f>
        <v>349.58153846153863</v>
      </c>
    </row>
    <row r="13" spans="1:8">
      <c r="A13" t="s">
        <v>17849</v>
      </c>
      <c r="B13" t="s">
        <v>9618</v>
      </c>
      <c r="C13">
        <v>6447</v>
      </c>
      <c r="D13" t="s">
        <v>17850</v>
      </c>
      <c r="E13">
        <v>563.6</v>
      </c>
      <c r="G13" t="str">
        <f t="shared" si="0"/>
        <v>2023-06-21T11:00:00</v>
      </c>
      <c r="H13">
        <f t="array" ref="H13">(SUM(IF(MOD(ROW(E13:$E$2209)-ROW(E13),24)=0,E13:$E$2209,0)))/91</f>
        <v>342.98450549450558</v>
      </c>
    </row>
    <row r="14" spans="1:8">
      <c r="A14" t="s">
        <v>17851</v>
      </c>
      <c r="B14" t="s">
        <v>9618</v>
      </c>
      <c r="C14">
        <v>6447</v>
      </c>
      <c r="D14" t="s">
        <v>17852</v>
      </c>
      <c r="E14">
        <v>530.73</v>
      </c>
      <c r="G14" t="str">
        <f t="shared" si="0"/>
        <v>2023-06-21T12:00:00</v>
      </c>
      <c r="H14">
        <f t="array" ref="H14">(SUM(IF(MOD(ROW(E14:$E$2209)-ROW(E14),24)=0,E14:$E$2209,0)))/91</f>
        <v>318.61285714285708</v>
      </c>
    </row>
    <row r="15" spans="1:8">
      <c r="A15" t="s">
        <v>17853</v>
      </c>
      <c r="B15" t="s">
        <v>9618</v>
      </c>
      <c r="C15">
        <v>6447</v>
      </c>
      <c r="D15" t="s">
        <v>17854</v>
      </c>
      <c r="E15">
        <v>470.24</v>
      </c>
      <c r="G15" t="str">
        <f t="shared" si="0"/>
        <v>2023-06-21T13:00:00</v>
      </c>
      <c r="H15">
        <f t="array" ref="H15">(SUM(IF(MOD(ROW(E15:$E$2209)-ROW(E15),24)=0,E15:$E$2209,0)))/91</f>
        <v>332.54769230769233</v>
      </c>
    </row>
    <row r="16" spans="1:8">
      <c r="A16" t="s">
        <v>17855</v>
      </c>
      <c r="B16" t="s">
        <v>9618</v>
      </c>
      <c r="C16">
        <v>6447</v>
      </c>
      <c r="D16" t="s">
        <v>17856</v>
      </c>
      <c r="E16">
        <v>666.56</v>
      </c>
      <c r="G16" t="str">
        <f t="shared" si="0"/>
        <v>2023-06-21T14:00:00</v>
      </c>
      <c r="H16">
        <f t="array" ref="H16">(SUM(IF(MOD(ROW(E16:$E$2209)-ROW(E16),24)=0,E16:$E$2209,0)))/91</f>
        <v>322.61604395604382</v>
      </c>
    </row>
    <row r="17" spans="1:8">
      <c r="A17" t="s">
        <v>17857</v>
      </c>
      <c r="B17" t="s">
        <v>9618</v>
      </c>
      <c r="C17">
        <v>6447</v>
      </c>
      <c r="D17" t="s">
        <v>17858</v>
      </c>
      <c r="E17">
        <v>624.04</v>
      </c>
      <c r="G17" t="str">
        <f t="shared" si="0"/>
        <v>2023-06-21T15:00:00</v>
      </c>
      <c r="H17">
        <f t="array" ref="H17">(SUM(IF(MOD(ROW(E17:$E$2209)-ROW(E17),24)=0,E17:$E$2209,0)))/91</f>
        <v>316.98296703296705</v>
      </c>
    </row>
    <row r="18" spans="1:8">
      <c r="A18" t="s">
        <v>17859</v>
      </c>
      <c r="B18" t="s">
        <v>9618</v>
      </c>
      <c r="C18">
        <v>6447</v>
      </c>
      <c r="D18" t="s">
        <v>17860</v>
      </c>
      <c r="E18">
        <v>527.91</v>
      </c>
      <c r="G18" t="str">
        <f t="shared" si="0"/>
        <v>2023-06-21T16:00:00</v>
      </c>
      <c r="H18">
        <f t="array" ref="H18">(SUM(IF(MOD(ROW(E18:$E$2209)-ROW(E18),24)=0,E18:$E$2209,0)))/91</f>
        <v>286.20989010989013</v>
      </c>
    </row>
    <row r="19" spans="1:8">
      <c r="A19" t="s">
        <v>17861</v>
      </c>
      <c r="B19" t="s">
        <v>9618</v>
      </c>
      <c r="C19">
        <v>6447</v>
      </c>
      <c r="D19" t="s">
        <v>17862</v>
      </c>
      <c r="E19">
        <v>454.93</v>
      </c>
      <c r="G19" t="str">
        <f t="shared" si="0"/>
        <v>2023-06-21T17:00:00</v>
      </c>
      <c r="H19">
        <f t="array" ref="H19">(SUM(IF(MOD(ROW(E19:$E$2209)-ROW(E19),24)=0,E19:$E$2209,0)))/91</f>
        <v>248.8247252747253</v>
      </c>
    </row>
    <row r="20" spans="1:8">
      <c r="A20" t="s">
        <v>17863</v>
      </c>
      <c r="B20" t="s">
        <v>9618</v>
      </c>
      <c r="C20">
        <v>6447</v>
      </c>
      <c r="D20" t="s">
        <v>17864</v>
      </c>
      <c r="E20">
        <v>303.64</v>
      </c>
      <c r="G20" t="str">
        <f t="shared" si="0"/>
        <v>2023-06-21T18:00:00</v>
      </c>
      <c r="H20">
        <f t="array" ref="H20">(SUM(IF(MOD(ROW(E20:$E$2209)-ROW(E20),24)=0,E20:$E$2209,0)))/91</f>
        <v>150.51263736263735</v>
      </c>
    </row>
    <row r="21" spans="1:8">
      <c r="A21" t="s">
        <v>17865</v>
      </c>
      <c r="B21" t="s">
        <v>9618</v>
      </c>
      <c r="C21">
        <v>6447</v>
      </c>
      <c r="D21" t="s">
        <v>17866</v>
      </c>
      <c r="E21">
        <v>33.68</v>
      </c>
      <c r="G21" t="str">
        <f t="shared" si="0"/>
        <v>2023-06-21T19:00:00</v>
      </c>
      <c r="H21">
        <f t="array" ref="H21">(SUM(IF(MOD(ROW(E21:$E$2209)-ROW(E21),24)=0,E21:$E$2209,0)))/91</f>
        <v>46.525054945054912</v>
      </c>
    </row>
    <row r="22" spans="1:8">
      <c r="A22" t="s">
        <v>17867</v>
      </c>
      <c r="B22" t="s">
        <v>9618</v>
      </c>
      <c r="C22">
        <v>6447</v>
      </c>
      <c r="D22" t="s">
        <v>17868</v>
      </c>
      <c r="E22">
        <v>4.12</v>
      </c>
      <c r="G22" t="str">
        <f t="shared" si="0"/>
        <v>2023-06-21T20:00:00</v>
      </c>
      <c r="H22">
        <f t="array" ref="H22">(SUM(IF(MOD(ROW(E22:$E$2209)-ROW(E22),24)=0,E22:$E$2209,0)))/91</f>
        <v>1.8713186813186815</v>
      </c>
    </row>
    <row r="23" spans="1:8">
      <c r="A23" t="s">
        <v>17869</v>
      </c>
      <c r="B23" t="s">
        <v>9618</v>
      </c>
      <c r="C23">
        <v>6447</v>
      </c>
      <c r="D23" t="s">
        <v>17870</v>
      </c>
      <c r="E23">
        <v>0</v>
      </c>
      <c r="G23" t="str">
        <f t="shared" si="0"/>
        <v>2023-06-21T21:00:00</v>
      </c>
      <c r="H23">
        <f t="array" ref="H23">(SUM(IF(MOD(ROW(E23:$E$2209)-ROW(E23),24)=0,E23:$E$2209,0)))/91</f>
        <v>0</v>
      </c>
    </row>
    <row r="24" spans="1:8">
      <c r="A24" t="s">
        <v>17871</v>
      </c>
      <c r="B24" t="s">
        <v>9618</v>
      </c>
      <c r="C24">
        <v>6447</v>
      </c>
      <c r="D24" t="s">
        <v>17872</v>
      </c>
      <c r="E24">
        <v>0</v>
      </c>
      <c r="G24" t="str">
        <f t="shared" si="0"/>
        <v>2023-06-21T22:00:00</v>
      </c>
      <c r="H24">
        <f t="array" ref="H24">(SUM(IF(MOD(ROW(E24:$E$2209)-ROW(E24),24)=0,E24:$E$2209,0)))/91</f>
        <v>0</v>
      </c>
    </row>
    <row r="25" spans="1:8">
      <c r="A25" t="s">
        <v>17873</v>
      </c>
      <c r="B25" t="s">
        <v>9618</v>
      </c>
      <c r="C25">
        <v>6447</v>
      </c>
      <c r="D25" t="s">
        <v>17874</v>
      </c>
      <c r="E25">
        <v>0</v>
      </c>
      <c r="G25" t="str">
        <f t="shared" si="0"/>
        <v>2023-06-21T23:00:00</v>
      </c>
      <c r="H25">
        <f t="array" ref="H25">(SUM(IF(MOD(ROW(E25:$E$2209)-ROW(E25),24)=0,E25:$E$2209,0)))/91</f>
        <v>0</v>
      </c>
    </row>
    <row r="26" spans="1:8">
      <c r="A26" t="s">
        <v>17875</v>
      </c>
      <c r="B26" t="s">
        <v>9618</v>
      </c>
      <c r="C26">
        <v>6447</v>
      </c>
      <c r="D26" t="s">
        <v>17876</v>
      </c>
      <c r="E26">
        <v>0</v>
      </c>
    </row>
    <row r="27" spans="1:8">
      <c r="A27" t="s">
        <v>17877</v>
      </c>
      <c r="B27" t="s">
        <v>9618</v>
      </c>
      <c r="C27">
        <v>6447</v>
      </c>
      <c r="D27" t="s">
        <v>17878</v>
      </c>
      <c r="E27">
        <v>0</v>
      </c>
    </row>
    <row r="28" spans="1:8">
      <c r="A28" t="s">
        <v>17879</v>
      </c>
      <c r="B28" t="s">
        <v>9618</v>
      </c>
      <c r="C28">
        <v>6447</v>
      </c>
      <c r="D28" t="s">
        <v>17880</v>
      </c>
      <c r="E28">
        <v>0</v>
      </c>
    </row>
    <row r="29" spans="1:8">
      <c r="A29" t="s">
        <v>17881</v>
      </c>
      <c r="B29" t="s">
        <v>9618</v>
      </c>
      <c r="C29">
        <v>6447</v>
      </c>
      <c r="D29" t="s">
        <v>17882</v>
      </c>
      <c r="E29">
        <v>0</v>
      </c>
    </row>
    <row r="30" spans="1:8">
      <c r="A30" t="s">
        <v>17883</v>
      </c>
      <c r="B30" t="s">
        <v>9618</v>
      </c>
      <c r="C30">
        <v>6447</v>
      </c>
      <c r="D30" t="s">
        <v>17884</v>
      </c>
      <c r="E30">
        <v>2.0299999999999998</v>
      </c>
    </row>
    <row r="31" spans="1:8">
      <c r="A31" t="s">
        <v>17885</v>
      </c>
      <c r="B31" t="s">
        <v>9618</v>
      </c>
      <c r="C31">
        <v>6447</v>
      </c>
      <c r="D31" t="s">
        <v>17886</v>
      </c>
      <c r="E31">
        <v>4.07</v>
      </c>
    </row>
    <row r="32" spans="1:8">
      <c r="A32" t="s">
        <v>17887</v>
      </c>
      <c r="B32" t="s">
        <v>9618</v>
      </c>
      <c r="C32">
        <v>6447</v>
      </c>
      <c r="D32" t="s">
        <v>17888</v>
      </c>
      <c r="E32">
        <v>4.1399999999999997</v>
      </c>
    </row>
    <row r="33" spans="1:5">
      <c r="A33" t="s">
        <v>17889</v>
      </c>
      <c r="B33" t="s">
        <v>9618</v>
      </c>
      <c r="C33">
        <v>6447</v>
      </c>
      <c r="D33" t="s">
        <v>17890</v>
      </c>
      <c r="E33">
        <v>5.37</v>
      </c>
    </row>
    <row r="34" spans="1:5">
      <c r="A34" t="s">
        <v>17891</v>
      </c>
      <c r="B34" t="s">
        <v>9618</v>
      </c>
      <c r="C34">
        <v>6447</v>
      </c>
      <c r="D34" t="s">
        <v>17892</v>
      </c>
      <c r="E34">
        <v>19.329999999999998</v>
      </c>
    </row>
    <row r="35" spans="1:5">
      <c r="A35" t="s">
        <v>17893</v>
      </c>
      <c r="B35" t="s">
        <v>9618</v>
      </c>
      <c r="C35">
        <v>6447</v>
      </c>
      <c r="D35" t="s">
        <v>17894</v>
      </c>
      <c r="E35">
        <v>4.12</v>
      </c>
    </row>
    <row r="36" spans="1:5">
      <c r="A36" t="s">
        <v>17895</v>
      </c>
      <c r="B36" t="s">
        <v>9618</v>
      </c>
      <c r="C36">
        <v>6447</v>
      </c>
      <c r="D36" t="s">
        <v>17896</v>
      </c>
      <c r="E36">
        <v>4.0999999999999996</v>
      </c>
    </row>
    <row r="37" spans="1:5">
      <c r="A37" t="s">
        <v>17897</v>
      </c>
      <c r="B37" t="s">
        <v>9618</v>
      </c>
      <c r="C37">
        <v>6447</v>
      </c>
      <c r="D37" t="s">
        <v>17898</v>
      </c>
      <c r="E37">
        <v>4.21</v>
      </c>
    </row>
    <row r="38" spans="1:5">
      <c r="A38" t="s">
        <v>17899</v>
      </c>
      <c r="B38" t="s">
        <v>9618</v>
      </c>
      <c r="C38">
        <v>6447</v>
      </c>
      <c r="D38" t="s">
        <v>17900</v>
      </c>
      <c r="E38">
        <v>4.0999999999999996</v>
      </c>
    </row>
    <row r="39" spans="1:5">
      <c r="A39" t="s">
        <v>17901</v>
      </c>
      <c r="B39" t="s">
        <v>9618</v>
      </c>
      <c r="C39">
        <v>6447</v>
      </c>
      <c r="D39" t="s">
        <v>17902</v>
      </c>
      <c r="E39">
        <v>4.07</v>
      </c>
    </row>
    <row r="40" spans="1:5">
      <c r="A40" t="s">
        <v>17903</v>
      </c>
      <c r="B40" t="s">
        <v>9618</v>
      </c>
      <c r="C40">
        <v>6447</v>
      </c>
      <c r="D40" t="s">
        <v>17904</v>
      </c>
      <c r="E40">
        <v>4.0599999999999996</v>
      </c>
    </row>
    <row r="41" spans="1:5">
      <c r="A41" t="s">
        <v>17905</v>
      </c>
      <c r="B41" t="s">
        <v>9618</v>
      </c>
      <c r="C41">
        <v>6447</v>
      </c>
      <c r="D41" t="s">
        <v>17906</v>
      </c>
      <c r="E41">
        <v>4.13</v>
      </c>
    </row>
    <row r="42" spans="1:5">
      <c r="A42" t="s">
        <v>17907</v>
      </c>
      <c r="B42" t="s">
        <v>9618</v>
      </c>
      <c r="C42">
        <v>6447</v>
      </c>
      <c r="D42" t="s">
        <v>17908</v>
      </c>
      <c r="E42">
        <v>4.09</v>
      </c>
    </row>
    <row r="43" spans="1:5">
      <c r="A43" t="s">
        <v>17909</v>
      </c>
      <c r="B43" t="s">
        <v>9618</v>
      </c>
      <c r="C43">
        <v>6447</v>
      </c>
      <c r="D43" t="s">
        <v>17910</v>
      </c>
      <c r="E43">
        <v>4.0999999999999996</v>
      </c>
    </row>
    <row r="44" spans="1:5">
      <c r="A44" t="s">
        <v>17911</v>
      </c>
      <c r="B44" t="s">
        <v>9618</v>
      </c>
      <c r="C44">
        <v>6447</v>
      </c>
      <c r="D44" t="s">
        <v>17912</v>
      </c>
      <c r="E44">
        <v>5.17</v>
      </c>
    </row>
    <row r="45" spans="1:5">
      <c r="A45" t="s">
        <v>17913</v>
      </c>
      <c r="B45" t="s">
        <v>9618</v>
      </c>
      <c r="C45">
        <v>6447</v>
      </c>
      <c r="D45" t="s">
        <v>17914</v>
      </c>
      <c r="E45">
        <v>4.12</v>
      </c>
    </row>
    <row r="46" spans="1:5">
      <c r="A46" t="s">
        <v>17915</v>
      </c>
      <c r="B46" t="s">
        <v>9618</v>
      </c>
      <c r="C46">
        <v>6447</v>
      </c>
      <c r="D46" t="s">
        <v>17916</v>
      </c>
      <c r="E46">
        <v>4.0999999999999996</v>
      </c>
    </row>
    <row r="47" spans="1:5">
      <c r="A47" t="s">
        <v>17917</v>
      </c>
      <c r="B47" t="s">
        <v>9618</v>
      </c>
      <c r="C47">
        <v>6447</v>
      </c>
      <c r="D47" t="s">
        <v>17918</v>
      </c>
      <c r="E47">
        <v>0</v>
      </c>
    </row>
    <row r="48" spans="1:5">
      <c r="A48" t="s">
        <v>17919</v>
      </c>
      <c r="B48" t="s">
        <v>9618</v>
      </c>
      <c r="C48">
        <v>6447</v>
      </c>
      <c r="D48" t="s">
        <v>17920</v>
      </c>
      <c r="E48">
        <v>0</v>
      </c>
    </row>
    <row r="49" spans="1:5">
      <c r="A49" t="s">
        <v>17921</v>
      </c>
      <c r="B49" t="s">
        <v>9618</v>
      </c>
      <c r="C49">
        <v>6447</v>
      </c>
      <c r="D49" t="s">
        <v>17922</v>
      </c>
      <c r="E49">
        <v>0</v>
      </c>
    </row>
    <row r="50" spans="1:5">
      <c r="A50" t="s">
        <v>17923</v>
      </c>
      <c r="B50" t="s">
        <v>9618</v>
      </c>
      <c r="C50">
        <v>6447</v>
      </c>
      <c r="D50" t="s">
        <v>17924</v>
      </c>
      <c r="E50">
        <v>0</v>
      </c>
    </row>
    <row r="51" spans="1:5">
      <c r="A51" t="s">
        <v>17925</v>
      </c>
      <c r="B51" t="s">
        <v>9618</v>
      </c>
      <c r="C51">
        <v>6447</v>
      </c>
      <c r="D51" t="s">
        <v>17926</v>
      </c>
      <c r="E51">
        <v>0</v>
      </c>
    </row>
    <row r="52" spans="1:5">
      <c r="A52" t="s">
        <v>17927</v>
      </c>
      <c r="B52" t="s">
        <v>9618</v>
      </c>
      <c r="C52">
        <v>6447</v>
      </c>
      <c r="D52" t="s">
        <v>17928</v>
      </c>
      <c r="E52">
        <v>0</v>
      </c>
    </row>
    <row r="53" spans="1:5">
      <c r="A53" t="s">
        <v>17929</v>
      </c>
      <c r="B53" t="s">
        <v>9618</v>
      </c>
      <c r="C53">
        <v>6447</v>
      </c>
      <c r="D53" t="s">
        <v>17930</v>
      </c>
      <c r="E53">
        <v>0</v>
      </c>
    </row>
    <row r="54" spans="1:5">
      <c r="A54" t="s">
        <v>17931</v>
      </c>
      <c r="B54" t="s">
        <v>9618</v>
      </c>
      <c r="C54">
        <v>6447</v>
      </c>
      <c r="D54" t="s">
        <v>17932</v>
      </c>
      <c r="E54">
        <v>2.0299999999999998</v>
      </c>
    </row>
    <row r="55" spans="1:5">
      <c r="A55" t="s">
        <v>17933</v>
      </c>
      <c r="B55" t="s">
        <v>9618</v>
      </c>
      <c r="C55">
        <v>6447</v>
      </c>
      <c r="D55" t="s">
        <v>17934</v>
      </c>
      <c r="E55">
        <v>4.33</v>
      </c>
    </row>
    <row r="56" spans="1:5">
      <c r="A56" t="s">
        <v>17935</v>
      </c>
      <c r="B56" t="s">
        <v>9618</v>
      </c>
      <c r="C56">
        <v>6447</v>
      </c>
      <c r="D56" t="s">
        <v>17936</v>
      </c>
      <c r="E56">
        <v>146.57</v>
      </c>
    </row>
    <row r="57" spans="1:5">
      <c r="A57" t="s">
        <v>17937</v>
      </c>
      <c r="B57" t="s">
        <v>9618</v>
      </c>
      <c r="C57">
        <v>6447</v>
      </c>
      <c r="D57" t="s">
        <v>17938</v>
      </c>
      <c r="E57">
        <v>410.44</v>
      </c>
    </row>
    <row r="58" spans="1:5">
      <c r="A58" t="s">
        <v>17939</v>
      </c>
      <c r="B58" t="s">
        <v>9618</v>
      </c>
      <c r="C58">
        <v>6447</v>
      </c>
      <c r="D58" t="s">
        <v>17940</v>
      </c>
      <c r="E58">
        <v>629.85</v>
      </c>
    </row>
    <row r="59" spans="1:5">
      <c r="A59" t="s">
        <v>17941</v>
      </c>
      <c r="B59" t="s">
        <v>9618</v>
      </c>
      <c r="C59">
        <v>6447</v>
      </c>
      <c r="D59" t="s">
        <v>17942</v>
      </c>
      <c r="E59">
        <v>571.73</v>
      </c>
    </row>
    <row r="60" spans="1:5">
      <c r="A60" t="s">
        <v>17943</v>
      </c>
      <c r="B60" t="s">
        <v>9618</v>
      </c>
      <c r="C60">
        <v>6447</v>
      </c>
      <c r="D60" t="s">
        <v>17944</v>
      </c>
      <c r="E60">
        <v>682.32</v>
      </c>
    </row>
    <row r="61" spans="1:5">
      <c r="A61" t="s">
        <v>17945</v>
      </c>
      <c r="B61" t="s">
        <v>9618</v>
      </c>
      <c r="C61">
        <v>6447</v>
      </c>
      <c r="D61" t="s">
        <v>17946</v>
      </c>
      <c r="E61">
        <v>670.88</v>
      </c>
    </row>
    <row r="62" spans="1:5">
      <c r="A62" t="s">
        <v>17947</v>
      </c>
      <c r="B62" t="s">
        <v>9618</v>
      </c>
      <c r="C62">
        <v>6447</v>
      </c>
      <c r="D62" t="s">
        <v>17948</v>
      </c>
      <c r="E62">
        <v>464.82</v>
      </c>
    </row>
    <row r="63" spans="1:5">
      <c r="A63" t="s">
        <v>17949</v>
      </c>
      <c r="B63" t="s">
        <v>9618</v>
      </c>
      <c r="C63">
        <v>6447</v>
      </c>
      <c r="D63" t="s">
        <v>17950</v>
      </c>
      <c r="E63">
        <v>446.86</v>
      </c>
    </row>
    <row r="64" spans="1:5">
      <c r="A64" t="s">
        <v>17951</v>
      </c>
      <c r="B64" t="s">
        <v>9618</v>
      </c>
      <c r="C64">
        <v>6447</v>
      </c>
      <c r="D64" t="s">
        <v>17952</v>
      </c>
      <c r="E64">
        <v>366.6</v>
      </c>
    </row>
    <row r="65" spans="1:5">
      <c r="A65" t="s">
        <v>17953</v>
      </c>
      <c r="B65" t="s">
        <v>9618</v>
      </c>
      <c r="C65">
        <v>6447</v>
      </c>
      <c r="D65" t="s">
        <v>17954</v>
      </c>
      <c r="E65">
        <v>383.87</v>
      </c>
    </row>
    <row r="66" spans="1:5">
      <c r="A66" t="s">
        <v>17955</v>
      </c>
      <c r="B66" t="s">
        <v>9618</v>
      </c>
      <c r="C66">
        <v>6447</v>
      </c>
      <c r="D66" t="s">
        <v>17956</v>
      </c>
      <c r="E66">
        <v>463.13</v>
      </c>
    </row>
    <row r="67" spans="1:5">
      <c r="A67" t="s">
        <v>17957</v>
      </c>
      <c r="B67" t="s">
        <v>9618</v>
      </c>
      <c r="C67">
        <v>6447</v>
      </c>
      <c r="D67" t="s">
        <v>17958</v>
      </c>
      <c r="E67">
        <v>448.76</v>
      </c>
    </row>
    <row r="68" spans="1:5">
      <c r="A68" t="s">
        <v>17959</v>
      </c>
      <c r="B68" t="s">
        <v>9618</v>
      </c>
      <c r="C68">
        <v>6447</v>
      </c>
      <c r="D68" t="s">
        <v>17960</v>
      </c>
      <c r="E68">
        <v>158.86000000000001</v>
      </c>
    </row>
    <row r="69" spans="1:5">
      <c r="A69" t="s">
        <v>17961</v>
      </c>
      <c r="B69" t="s">
        <v>9618</v>
      </c>
      <c r="C69">
        <v>6447</v>
      </c>
      <c r="D69" t="s">
        <v>17962</v>
      </c>
      <c r="E69">
        <v>4.2300000000000004</v>
      </c>
    </row>
    <row r="70" spans="1:5">
      <c r="A70" t="s">
        <v>17963</v>
      </c>
      <c r="B70" t="s">
        <v>9618</v>
      </c>
      <c r="C70">
        <v>6447</v>
      </c>
      <c r="D70" t="s">
        <v>17964</v>
      </c>
      <c r="E70">
        <v>4.16</v>
      </c>
    </row>
    <row r="71" spans="1:5">
      <c r="A71" t="s">
        <v>17965</v>
      </c>
      <c r="B71" t="s">
        <v>9618</v>
      </c>
      <c r="C71">
        <v>6447</v>
      </c>
      <c r="D71" t="s">
        <v>17966</v>
      </c>
      <c r="E71">
        <v>0</v>
      </c>
    </row>
    <row r="72" spans="1:5">
      <c r="A72" t="s">
        <v>17967</v>
      </c>
      <c r="B72" t="s">
        <v>9618</v>
      </c>
      <c r="C72">
        <v>6447</v>
      </c>
      <c r="D72" t="s">
        <v>17968</v>
      </c>
      <c r="E72">
        <v>0</v>
      </c>
    </row>
    <row r="73" spans="1:5">
      <c r="A73" t="s">
        <v>17969</v>
      </c>
      <c r="B73" t="s">
        <v>9618</v>
      </c>
      <c r="C73">
        <v>6447</v>
      </c>
      <c r="D73" t="s">
        <v>17970</v>
      </c>
      <c r="E73">
        <v>0</v>
      </c>
    </row>
    <row r="74" spans="1:5">
      <c r="A74" t="s">
        <v>17971</v>
      </c>
      <c r="B74" t="s">
        <v>9618</v>
      </c>
      <c r="C74">
        <v>6447</v>
      </c>
      <c r="D74" t="s">
        <v>17972</v>
      </c>
      <c r="E74">
        <v>0</v>
      </c>
    </row>
    <row r="75" spans="1:5">
      <c r="A75" t="s">
        <v>17973</v>
      </c>
      <c r="B75" t="s">
        <v>9618</v>
      </c>
      <c r="C75">
        <v>6447</v>
      </c>
      <c r="D75" t="s">
        <v>17974</v>
      </c>
      <c r="E75">
        <v>0</v>
      </c>
    </row>
    <row r="76" spans="1:5">
      <c r="A76" t="s">
        <v>17975</v>
      </c>
      <c r="B76" t="s">
        <v>9618</v>
      </c>
      <c r="C76">
        <v>6447</v>
      </c>
      <c r="D76" t="s">
        <v>17976</v>
      </c>
      <c r="E76">
        <v>0</v>
      </c>
    </row>
    <row r="77" spans="1:5">
      <c r="A77" t="s">
        <v>17977</v>
      </c>
      <c r="B77" t="s">
        <v>9618</v>
      </c>
      <c r="C77">
        <v>6447</v>
      </c>
      <c r="D77" t="s">
        <v>17978</v>
      </c>
      <c r="E77">
        <v>0</v>
      </c>
    </row>
    <row r="78" spans="1:5">
      <c r="A78" t="s">
        <v>17979</v>
      </c>
      <c r="B78" t="s">
        <v>9618</v>
      </c>
      <c r="C78">
        <v>6447</v>
      </c>
      <c r="D78" t="s">
        <v>17980</v>
      </c>
      <c r="E78">
        <v>2</v>
      </c>
    </row>
    <row r="79" spans="1:5">
      <c r="A79" t="s">
        <v>17981</v>
      </c>
      <c r="B79" t="s">
        <v>9618</v>
      </c>
      <c r="C79">
        <v>6447</v>
      </c>
      <c r="D79" t="s">
        <v>17982</v>
      </c>
      <c r="E79">
        <v>174.24</v>
      </c>
    </row>
    <row r="80" spans="1:5">
      <c r="A80" t="s">
        <v>17983</v>
      </c>
      <c r="B80" t="s">
        <v>9618</v>
      </c>
      <c r="C80">
        <v>6447</v>
      </c>
      <c r="D80" t="s">
        <v>17984</v>
      </c>
      <c r="E80">
        <v>523.85</v>
      </c>
    </row>
    <row r="81" spans="1:5">
      <c r="A81" t="s">
        <v>17985</v>
      </c>
      <c r="B81" t="s">
        <v>9618</v>
      </c>
      <c r="C81">
        <v>6447</v>
      </c>
      <c r="D81" t="s">
        <v>17986</v>
      </c>
      <c r="E81">
        <v>619.29</v>
      </c>
    </row>
    <row r="82" spans="1:5">
      <c r="A82" t="s">
        <v>17987</v>
      </c>
      <c r="B82" t="s">
        <v>9618</v>
      </c>
      <c r="C82">
        <v>6447</v>
      </c>
      <c r="D82" t="s">
        <v>17988</v>
      </c>
      <c r="E82">
        <v>694.93</v>
      </c>
    </row>
    <row r="83" spans="1:5">
      <c r="A83" t="s">
        <v>17989</v>
      </c>
      <c r="B83" t="s">
        <v>9618</v>
      </c>
      <c r="C83">
        <v>6447</v>
      </c>
      <c r="D83" t="s">
        <v>17990</v>
      </c>
      <c r="E83">
        <v>597.21</v>
      </c>
    </row>
    <row r="84" spans="1:5">
      <c r="A84" t="s">
        <v>17991</v>
      </c>
      <c r="B84" t="s">
        <v>9618</v>
      </c>
      <c r="C84">
        <v>6447</v>
      </c>
      <c r="D84" t="s">
        <v>17992</v>
      </c>
      <c r="E84">
        <v>711.97</v>
      </c>
    </row>
    <row r="85" spans="1:5">
      <c r="A85" t="s">
        <v>17993</v>
      </c>
      <c r="B85" t="s">
        <v>9618</v>
      </c>
      <c r="C85">
        <v>6447</v>
      </c>
      <c r="D85" t="s">
        <v>17994</v>
      </c>
      <c r="E85">
        <v>733.49</v>
      </c>
    </row>
    <row r="86" spans="1:5">
      <c r="A86" t="s">
        <v>17995</v>
      </c>
      <c r="B86" t="s">
        <v>9618</v>
      </c>
      <c r="C86">
        <v>6447</v>
      </c>
      <c r="D86" t="s">
        <v>17996</v>
      </c>
      <c r="E86">
        <v>705.29</v>
      </c>
    </row>
    <row r="87" spans="1:5">
      <c r="A87" t="s">
        <v>17997</v>
      </c>
      <c r="B87" t="s">
        <v>9618</v>
      </c>
      <c r="C87">
        <v>6447</v>
      </c>
      <c r="D87" t="s">
        <v>17998</v>
      </c>
      <c r="E87">
        <v>705.48</v>
      </c>
    </row>
    <row r="88" spans="1:5">
      <c r="A88" t="s">
        <v>17999</v>
      </c>
      <c r="B88" t="s">
        <v>9618</v>
      </c>
      <c r="C88">
        <v>6447</v>
      </c>
      <c r="D88" t="s">
        <v>18000</v>
      </c>
      <c r="E88">
        <v>712.05</v>
      </c>
    </row>
    <row r="89" spans="1:5">
      <c r="A89" t="s">
        <v>18001</v>
      </c>
      <c r="B89" t="s">
        <v>9618</v>
      </c>
      <c r="C89">
        <v>6447</v>
      </c>
      <c r="D89" t="s">
        <v>18002</v>
      </c>
      <c r="E89">
        <v>700.29</v>
      </c>
    </row>
    <row r="90" spans="1:5">
      <c r="A90" t="s">
        <v>18003</v>
      </c>
      <c r="B90" t="s">
        <v>9618</v>
      </c>
      <c r="C90">
        <v>6447</v>
      </c>
      <c r="D90" t="s">
        <v>18004</v>
      </c>
      <c r="E90">
        <v>667.71</v>
      </c>
    </row>
    <row r="91" spans="1:5">
      <c r="A91" t="s">
        <v>18005</v>
      </c>
      <c r="B91" t="s">
        <v>9618</v>
      </c>
      <c r="C91">
        <v>6447</v>
      </c>
      <c r="D91" t="s">
        <v>18006</v>
      </c>
      <c r="E91">
        <v>613.22</v>
      </c>
    </row>
    <row r="92" spans="1:5">
      <c r="A92" t="s">
        <v>18007</v>
      </c>
      <c r="B92" t="s">
        <v>9618</v>
      </c>
      <c r="C92">
        <v>6447</v>
      </c>
      <c r="D92" t="s">
        <v>18008</v>
      </c>
      <c r="E92">
        <v>523.74</v>
      </c>
    </row>
    <row r="93" spans="1:5">
      <c r="A93" t="s">
        <v>18009</v>
      </c>
      <c r="B93" t="s">
        <v>9618</v>
      </c>
      <c r="C93">
        <v>6447</v>
      </c>
      <c r="D93" t="s">
        <v>18010</v>
      </c>
      <c r="E93">
        <v>405.21</v>
      </c>
    </row>
    <row r="94" spans="1:5">
      <c r="A94" t="s">
        <v>18011</v>
      </c>
      <c r="B94" t="s">
        <v>9618</v>
      </c>
      <c r="C94">
        <v>6447</v>
      </c>
      <c r="D94" t="s">
        <v>18012</v>
      </c>
      <c r="E94">
        <v>6.33</v>
      </c>
    </row>
    <row r="95" spans="1:5">
      <c r="A95" t="s">
        <v>18013</v>
      </c>
      <c r="B95" t="s">
        <v>9618</v>
      </c>
      <c r="C95">
        <v>6447</v>
      </c>
      <c r="D95" t="s">
        <v>18014</v>
      </c>
      <c r="E95">
        <v>0</v>
      </c>
    </row>
    <row r="96" spans="1:5">
      <c r="A96" t="s">
        <v>18015</v>
      </c>
      <c r="B96" t="s">
        <v>9618</v>
      </c>
      <c r="C96">
        <v>6447</v>
      </c>
      <c r="D96" t="s">
        <v>18016</v>
      </c>
      <c r="E96">
        <v>0</v>
      </c>
    </row>
    <row r="97" spans="1:5">
      <c r="A97" t="s">
        <v>18017</v>
      </c>
      <c r="B97" t="s">
        <v>9618</v>
      </c>
      <c r="C97">
        <v>6447</v>
      </c>
      <c r="D97" t="s">
        <v>18018</v>
      </c>
      <c r="E97">
        <v>0</v>
      </c>
    </row>
    <row r="98" spans="1:5">
      <c r="A98" t="s">
        <v>18019</v>
      </c>
      <c r="B98" t="s">
        <v>9618</v>
      </c>
      <c r="C98">
        <v>6447</v>
      </c>
      <c r="D98" t="s">
        <v>18020</v>
      </c>
      <c r="E98">
        <v>0</v>
      </c>
    </row>
    <row r="99" spans="1:5">
      <c r="A99" t="s">
        <v>18021</v>
      </c>
      <c r="B99" t="s">
        <v>9618</v>
      </c>
      <c r="C99">
        <v>6447</v>
      </c>
      <c r="D99" t="s">
        <v>18022</v>
      </c>
      <c r="E99">
        <v>0</v>
      </c>
    </row>
    <row r="100" spans="1:5">
      <c r="A100" t="s">
        <v>18023</v>
      </c>
      <c r="B100" t="s">
        <v>9618</v>
      </c>
      <c r="C100">
        <v>6447</v>
      </c>
      <c r="D100" t="s">
        <v>18024</v>
      </c>
      <c r="E100">
        <v>0</v>
      </c>
    </row>
    <row r="101" spans="1:5">
      <c r="A101" t="s">
        <v>18025</v>
      </c>
      <c r="B101" t="s">
        <v>9618</v>
      </c>
      <c r="C101">
        <v>6447</v>
      </c>
      <c r="D101" t="s">
        <v>18026</v>
      </c>
      <c r="E101">
        <v>0</v>
      </c>
    </row>
    <row r="102" spans="1:5">
      <c r="A102" t="s">
        <v>18027</v>
      </c>
      <c r="B102" t="s">
        <v>9618</v>
      </c>
      <c r="C102">
        <v>6447</v>
      </c>
      <c r="D102" t="s">
        <v>18028</v>
      </c>
      <c r="E102">
        <v>2.0099999999999998</v>
      </c>
    </row>
    <row r="103" spans="1:5">
      <c r="A103" t="s">
        <v>18029</v>
      </c>
      <c r="B103" t="s">
        <v>9618</v>
      </c>
      <c r="C103">
        <v>6447</v>
      </c>
      <c r="D103" t="s">
        <v>18030</v>
      </c>
      <c r="E103">
        <v>149.19999999999999</v>
      </c>
    </row>
    <row r="104" spans="1:5">
      <c r="A104" t="s">
        <v>18031</v>
      </c>
      <c r="B104" t="s">
        <v>9618</v>
      </c>
      <c r="C104">
        <v>6447</v>
      </c>
      <c r="D104" t="s">
        <v>18032</v>
      </c>
      <c r="E104">
        <v>479.86</v>
      </c>
    </row>
    <row r="105" spans="1:5">
      <c r="A105" t="s">
        <v>18033</v>
      </c>
      <c r="B105" t="s">
        <v>9618</v>
      </c>
      <c r="C105">
        <v>6447</v>
      </c>
      <c r="D105" t="s">
        <v>18034</v>
      </c>
      <c r="E105">
        <v>587.96</v>
      </c>
    </row>
    <row r="106" spans="1:5">
      <c r="A106" t="s">
        <v>18035</v>
      </c>
      <c r="B106" t="s">
        <v>9618</v>
      </c>
      <c r="C106">
        <v>6447</v>
      </c>
      <c r="D106" t="s">
        <v>18036</v>
      </c>
      <c r="E106">
        <v>667.97</v>
      </c>
    </row>
    <row r="107" spans="1:5">
      <c r="A107" t="s">
        <v>18037</v>
      </c>
      <c r="B107" t="s">
        <v>9618</v>
      </c>
      <c r="C107">
        <v>6447</v>
      </c>
      <c r="D107" t="s">
        <v>18038</v>
      </c>
      <c r="E107">
        <v>582.41</v>
      </c>
    </row>
    <row r="108" spans="1:5">
      <c r="A108" t="s">
        <v>18039</v>
      </c>
      <c r="B108" t="s">
        <v>9618</v>
      </c>
      <c r="C108">
        <v>6447</v>
      </c>
      <c r="D108" t="s">
        <v>18040</v>
      </c>
      <c r="E108">
        <v>691.08</v>
      </c>
    </row>
    <row r="109" spans="1:5">
      <c r="A109" t="s">
        <v>18041</v>
      </c>
      <c r="B109" t="s">
        <v>9618</v>
      </c>
      <c r="C109">
        <v>6447</v>
      </c>
      <c r="D109" t="s">
        <v>18042</v>
      </c>
      <c r="E109">
        <v>710.94</v>
      </c>
    </row>
    <row r="110" spans="1:5">
      <c r="A110" t="s">
        <v>18043</v>
      </c>
      <c r="B110" t="s">
        <v>9618</v>
      </c>
      <c r="C110">
        <v>6447</v>
      </c>
      <c r="D110" t="s">
        <v>18044</v>
      </c>
      <c r="E110">
        <v>678.05</v>
      </c>
    </row>
    <row r="111" spans="1:5">
      <c r="A111" t="s">
        <v>18045</v>
      </c>
      <c r="B111" t="s">
        <v>9618</v>
      </c>
      <c r="C111">
        <v>6447</v>
      </c>
      <c r="D111" t="s">
        <v>18046</v>
      </c>
      <c r="E111">
        <v>678.96</v>
      </c>
    </row>
    <row r="112" spans="1:5">
      <c r="A112" t="s">
        <v>18047</v>
      </c>
      <c r="B112" t="s">
        <v>9618</v>
      </c>
      <c r="C112">
        <v>6447</v>
      </c>
      <c r="D112" t="s">
        <v>18048</v>
      </c>
      <c r="E112">
        <v>689.88</v>
      </c>
    </row>
    <row r="113" spans="1:5">
      <c r="A113" t="s">
        <v>18049</v>
      </c>
      <c r="B113" t="s">
        <v>9618</v>
      </c>
      <c r="C113">
        <v>6447</v>
      </c>
      <c r="D113" t="s">
        <v>18050</v>
      </c>
      <c r="E113">
        <v>677.35</v>
      </c>
    </row>
    <row r="114" spans="1:5">
      <c r="A114" t="s">
        <v>18051</v>
      </c>
      <c r="B114" t="s">
        <v>9618</v>
      </c>
      <c r="C114">
        <v>6447</v>
      </c>
      <c r="D114" t="s">
        <v>18052</v>
      </c>
      <c r="E114">
        <v>650.88</v>
      </c>
    </row>
    <row r="115" spans="1:5">
      <c r="A115" t="s">
        <v>18053</v>
      </c>
      <c r="B115" t="s">
        <v>9618</v>
      </c>
      <c r="C115">
        <v>6447</v>
      </c>
      <c r="D115" t="s">
        <v>18054</v>
      </c>
      <c r="E115">
        <v>593.01</v>
      </c>
    </row>
    <row r="116" spans="1:5">
      <c r="A116" t="s">
        <v>18055</v>
      </c>
      <c r="B116" t="s">
        <v>9618</v>
      </c>
      <c r="C116">
        <v>6447</v>
      </c>
      <c r="D116" t="s">
        <v>18056</v>
      </c>
      <c r="E116">
        <v>490.15</v>
      </c>
    </row>
    <row r="117" spans="1:5">
      <c r="A117" t="s">
        <v>18057</v>
      </c>
      <c r="B117" t="s">
        <v>9618</v>
      </c>
      <c r="C117">
        <v>6447</v>
      </c>
      <c r="D117" t="s">
        <v>18058</v>
      </c>
      <c r="E117">
        <v>351.06</v>
      </c>
    </row>
    <row r="118" spans="1:5">
      <c r="A118" t="s">
        <v>18059</v>
      </c>
      <c r="B118" t="s">
        <v>9618</v>
      </c>
      <c r="C118">
        <v>6447</v>
      </c>
      <c r="D118" t="s">
        <v>18060</v>
      </c>
      <c r="E118">
        <v>4.62</v>
      </c>
    </row>
    <row r="119" spans="1:5">
      <c r="A119" t="s">
        <v>18061</v>
      </c>
      <c r="B119" t="s">
        <v>9618</v>
      </c>
      <c r="C119">
        <v>6447</v>
      </c>
      <c r="D119" t="s">
        <v>18062</v>
      </c>
      <c r="E119">
        <v>0</v>
      </c>
    </row>
    <row r="120" spans="1:5">
      <c r="A120" t="s">
        <v>18063</v>
      </c>
      <c r="B120" t="s">
        <v>9618</v>
      </c>
      <c r="C120">
        <v>6447</v>
      </c>
      <c r="D120" t="s">
        <v>18064</v>
      </c>
      <c r="E120">
        <v>0</v>
      </c>
    </row>
    <row r="121" spans="1:5">
      <c r="A121" t="s">
        <v>18065</v>
      </c>
      <c r="B121" t="s">
        <v>9618</v>
      </c>
      <c r="C121">
        <v>6447</v>
      </c>
      <c r="D121" t="s">
        <v>18066</v>
      </c>
      <c r="E121">
        <v>0</v>
      </c>
    </row>
    <row r="122" spans="1:5">
      <c r="A122" t="s">
        <v>18067</v>
      </c>
      <c r="B122" t="s">
        <v>9618</v>
      </c>
      <c r="C122">
        <v>6447</v>
      </c>
      <c r="D122" t="s">
        <v>18068</v>
      </c>
      <c r="E122">
        <v>0</v>
      </c>
    </row>
    <row r="123" spans="1:5">
      <c r="A123" t="s">
        <v>18069</v>
      </c>
      <c r="B123" t="s">
        <v>9618</v>
      </c>
      <c r="C123">
        <v>6447</v>
      </c>
      <c r="D123" t="s">
        <v>18070</v>
      </c>
      <c r="E123">
        <v>0</v>
      </c>
    </row>
    <row r="124" spans="1:5">
      <c r="A124" t="s">
        <v>18071</v>
      </c>
      <c r="B124" t="s">
        <v>9618</v>
      </c>
      <c r="C124">
        <v>6447</v>
      </c>
      <c r="D124" t="s">
        <v>18072</v>
      </c>
      <c r="E124">
        <v>0</v>
      </c>
    </row>
    <row r="125" spans="1:5">
      <c r="A125" t="s">
        <v>18073</v>
      </c>
      <c r="B125" t="s">
        <v>9618</v>
      </c>
      <c r="C125">
        <v>6447</v>
      </c>
      <c r="D125" t="s">
        <v>18074</v>
      </c>
      <c r="E125">
        <v>0</v>
      </c>
    </row>
    <row r="126" spans="1:5">
      <c r="A126" t="s">
        <v>18075</v>
      </c>
      <c r="B126" t="s">
        <v>9618</v>
      </c>
      <c r="C126">
        <v>6447</v>
      </c>
      <c r="D126" t="s">
        <v>18076</v>
      </c>
      <c r="E126">
        <v>2.0299999999999998</v>
      </c>
    </row>
    <row r="127" spans="1:5">
      <c r="A127" t="s">
        <v>18077</v>
      </c>
      <c r="B127" t="s">
        <v>9618</v>
      </c>
      <c r="C127">
        <v>6447</v>
      </c>
      <c r="D127" t="s">
        <v>18078</v>
      </c>
      <c r="E127">
        <v>77.75</v>
      </c>
    </row>
    <row r="128" spans="1:5">
      <c r="A128" t="s">
        <v>18079</v>
      </c>
      <c r="B128" t="s">
        <v>9618</v>
      </c>
      <c r="C128">
        <v>6447</v>
      </c>
      <c r="D128" t="s">
        <v>18080</v>
      </c>
      <c r="E128">
        <v>423.49</v>
      </c>
    </row>
    <row r="129" spans="1:5">
      <c r="A129" t="s">
        <v>18081</v>
      </c>
      <c r="B129" t="s">
        <v>9618</v>
      </c>
      <c r="C129">
        <v>6447</v>
      </c>
      <c r="D129" t="s">
        <v>18082</v>
      </c>
      <c r="E129">
        <v>533.32000000000005</v>
      </c>
    </row>
    <row r="130" spans="1:5">
      <c r="A130" t="s">
        <v>18083</v>
      </c>
      <c r="B130" t="s">
        <v>9618</v>
      </c>
      <c r="C130">
        <v>6447</v>
      </c>
      <c r="D130" t="s">
        <v>18084</v>
      </c>
      <c r="E130">
        <v>571.91999999999996</v>
      </c>
    </row>
    <row r="131" spans="1:5">
      <c r="A131" t="s">
        <v>18085</v>
      </c>
      <c r="B131" t="s">
        <v>9618</v>
      </c>
      <c r="C131">
        <v>6447</v>
      </c>
      <c r="D131" t="s">
        <v>18086</v>
      </c>
      <c r="E131">
        <v>516.82000000000005</v>
      </c>
    </row>
    <row r="132" spans="1:5">
      <c r="A132" t="s">
        <v>18087</v>
      </c>
      <c r="B132" t="s">
        <v>9618</v>
      </c>
      <c r="C132">
        <v>6447</v>
      </c>
      <c r="D132" t="s">
        <v>18088</v>
      </c>
      <c r="E132">
        <v>504.43</v>
      </c>
    </row>
    <row r="133" spans="1:5">
      <c r="A133" t="s">
        <v>18089</v>
      </c>
      <c r="B133" t="s">
        <v>9618</v>
      </c>
      <c r="C133">
        <v>6447</v>
      </c>
      <c r="D133" t="s">
        <v>18090</v>
      </c>
      <c r="E133">
        <v>343.35</v>
      </c>
    </row>
    <row r="134" spans="1:5">
      <c r="A134" t="s">
        <v>18091</v>
      </c>
      <c r="B134" t="s">
        <v>9618</v>
      </c>
      <c r="C134">
        <v>6447</v>
      </c>
      <c r="D134" t="s">
        <v>18092</v>
      </c>
      <c r="E134">
        <v>335.88</v>
      </c>
    </row>
    <row r="135" spans="1:5">
      <c r="A135" t="s">
        <v>18093</v>
      </c>
      <c r="B135" t="s">
        <v>9618</v>
      </c>
      <c r="C135">
        <v>6447</v>
      </c>
      <c r="D135" t="s">
        <v>18094</v>
      </c>
      <c r="E135">
        <v>403.84</v>
      </c>
    </row>
    <row r="136" spans="1:5">
      <c r="A136" t="s">
        <v>18095</v>
      </c>
      <c r="B136" t="s">
        <v>9618</v>
      </c>
      <c r="C136">
        <v>6447</v>
      </c>
      <c r="D136" t="s">
        <v>18096</v>
      </c>
      <c r="E136">
        <v>221.69</v>
      </c>
    </row>
    <row r="137" spans="1:5">
      <c r="A137" t="s">
        <v>18097</v>
      </c>
      <c r="B137" t="s">
        <v>9618</v>
      </c>
      <c r="C137">
        <v>6447</v>
      </c>
      <c r="D137" t="s">
        <v>18098</v>
      </c>
      <c r="E137">
        <v>290.60000000000002</v>
      </c>
    </row>
    <row r="138" spans="1:5">
      <c r="A138" t="s">
        <v>18099</v>
      </c>
      <c r="B138" t="s">
        <v>9618</v>
      </c>
      <c r="C138">
        <v>6447</v>
      </c>
      <c r="D138" t="s">
        <v>18100</v>
      </c>
      <c r="E138">
        <v>144.25</v>
      </c>
    </row>
    <row r="139" spans="1:5">
      <c r="A139" t="s">
        <v>18101</v>
      </c>
      <c r="B139" t="s">
        <v>9618</v>
      </c>
      <c r="C139">
        <v>6447</v>
      </c>
      <c r="D139" t="s">
        <v>18102</v>
      </c>
      <c r="E139">
        <v>4.2</v>
      </c>
    </row>
    <row r="140" spans="1:5">
      <c r="A140" t="s">
        <v>18103</v>
      </c>
      <c r="B140" t="s">
        <v>9618</v>
      </c>
      <c r="C140">
        <v>6447</v>
      </c>
      <c r="D140" t="s">
        <v>18104</v>
      </c>
      <c r="E140">
        <v>8.61</v>
      </c>
    </row>
    <row r="141" spans="1:5">
      <c r="A141" t="s">
        <v>18105</v>
      </c>
      <c r="B141" t="s">
        <v>9618</v>
      </c>
      <c r="C141">
        <v>6447</v>
      </c>
      <c r="D141" t="s">
        <v>18106</v>
      </c>
      <c r="E141">
        <v>4.43</v>
      </c>
    </row>
    <row r="142" spans="1:5">
      <c r="A142" t="s">
        <v>18107</v>
      </c>
      <c r="B142" t="s">
        <v>9618</v>
      </c>
      <c r="C142">
        <v>6447</v>
      </c>
      <c r="D142" t="s">
        <v>18108</v>
      </c>
      <c r="E142">
        <v>4.07</v>
      </c>
    </row>
    <row r="143" spans="1:5">
      <c r="A143" t="s">
        <v>18109</v>
      </c>
      <c r="B143" t="s">
        <v>9618</v>
      </c>
      <c r="C143">
        <v>6447</v>
      </c>
      <c r="D143" t="s">
        <v>18110</v>
      </c>
      <c r="E143">
        <v>0</v>
      </c>
    </row>
    <row r="144" spans="1:5">
      <c r="A144" t="s">
        <v>18111</v>
      </c>
      <c r="B144" t="s">
        <v>9618</v>
      </c>
      <c r="C144">
        <v>6447</v>
      </c>
      <c r="D144" t="s">
        <v>18112</v>
      </c>
      <c r="E144">
        <v>0</v>
      </c>
    </row>
    <row r="145" spans="1:5">
      <c r="A145" t="s">
        <v>18113</v>
      </c>
      <c r="B145" t="s">
        <v>9618</v>
      </c>
      <c r="C145">
        <v>6447</v>
      </c>
      <c r="D145" t="s">
        <v>18114</v>
      </c>
      <c r="E145">
        <v>0</v>
      </c>
    </row>
    <row r="146" spans="1:5">
      <c r="A146" t="s">
        <v>18115</v>
      </c>
      <c r="B146" t="s">
        <v>9618</v>
      </c>
      <c r="C146">
        <v>6447</v>
      </c>
      <c r="D146" t="s">
        <v>18116</v>
      </c>
      <c r="E146">
        <v>0</v>
      </c>
    </row>
    <row r="147" spans="1:5">
      <c r="A147" t="s">
        <v>18117</v>
      </c>
      <c r="B147" t="s">
        <v>9618</v>
      </c>
      <c r="C147">
        <v>6447</v>
      </c>
      <c r="D147" t="s">
        <v>18118</v>
      </c>
      <c r="E147">
        <v>0</v>
      </c>
    </row>
    <row r="148" spans="1:5">
      <c r="A148" t="s">
        <v>18119</v>
      </c>
      <c r="B148" t="s">
        <v>9618</v>
      </c>
      <c r="C148">
        <v>6447</v>
      </c>
      <c r="D148" t="s">
        <v>18120</v>
      </c>
      <c r="E148">
        <v>0</v>
      </c>
    </row>
    <row r="149" spans="1:5">
      <c r="A149" t="s">
        <v>18121</v>
      </c>
      <c r="B149" t="s">
        <v>9618</v>
      </c>
      <c r="C149">
        <v>6447</v>
      </c>
      <c r="D149" t="s">
        <v>18122</v>
      </c>
      <c r="E149">
        <v>0</v>
      </c>
    </row>
    <row r="150" spans="1:5">
      <c r="A150" t="s">
        <v>18123</v>
      </c>
      <c r="B150" t="s">
        <v>9618</v>
      </c>
      <c r="C150">
        <v>6447</v>
      </c>
      <c r="D150" t="s">
        <v>18124</v>
      </c>
      <c r="E150">
        <v>2.0099999999999998</v>
      </c>
    </row>
    <row r="151" spans="1:5">
      <c r="A151" t="s">
        <v>18125</v>
      </c>
      <c r="B151" t="s">
        <v>9618</v>
      </c>
      <c r="C151">
        <v>6447</v>
      </c>
      <c r="D151" t="s">
        <v>18126</v>
      </c>
      <c r="E151">
        <v>60.22</v>
      </c>
    </row>
    <row r="152" spans="1:5">
      <c r="A152" t="s">
        <v>18127</v>
      </c>
      <c r="B152" t="s">
        <v>9618</v>
      </c>
      <c r="C152">
        <v>6447</v>
      </c>
      <c r="D152" t="s">
        <v>18128</v>
      </c>
      <c r="E152">
        <v>369.52</v>
      </c>
    </row>
    <row r="153" spans="1:5">
      <c r="A153" t="s">
        <v>18129</v>
      </c>
      <c r="B153" t="s">
        <v>9618</v>
      </c>
      <c r="C153">
        <v>6447</v>
      </c>
      <c r="D153" t="s">
        <v>18130</v>
      </c>
      <c r="E153">
        <v>373.24</v>
      </c>
    </row>
    <row r="154" spans="1:5">
      <c r="A154" t="s">
        <v>18131</v>
      </c>
      <c r="B154" t="s">
        <v>9618</v>
      </c>
      <c r="C154">
        <v>6447</v>
      </c>
      <c r="D154" t="s">
        <v>18132</v>
      </c>
      <c r="E154">
        <v>374.61</v>
      </c>
    </row>
    <row r="155" spans="1:5">
      <c r="A155" t="s">
        <v>18133</v>
      </c>
      <c r="B155" t="s">
        <v>9618</v>
      </c>
      <c r="C155">
        <v>6447</v>
      </c>
      <c r="D155" t="s">
        <v>18134</v>
      </c>
    </row>
    <row r="156" spans="1:5">
      <c r="A156" t="s">
        <v>18135</v>
      </c>
      <c r="B156" t="s">
        <v>9618</v>
      </c>
      <c r="C156">
        <v>6447</v>
      </c>
      <c r="D156" t="s">
        <v>18136</v>
      </c>
      <c r="E156">
        <v>518.79999999999995</v>
      </c>
    </row>
    <row r="157" spans="1:5">
      <c r="A157" t="s">
        <v>18137</v>
      </c>
      <c r="B157" t="s">
        <v>9618</v>
      </c>
      <c r="C157">
        <v>6447</v>
      </c>
      <c r="D157" t="s">
        <v>18138</v>
      </c>
      <c r="E157">
        <v>101.55</v>
      </c>
    </row>
    <row r="158" spans="1:5">
      <c r="A158" t="s">
        <v>18139</v>
      </c>
      <c r="B158" t="s">
        <v>9618</v>
      </c>
      <c r="C158">
        <v>6447</v>
      </c>
      <c r="D158" t="s">
        <v>18140</v>
      </c>
      <c r="E158">
        <v>54.46</v>
      </c>
    </row>
    <row r="159" spans="1:5">
      <c r="A159" t="s">
        <v>18141</v>
      </c>
      <c r="B159" t="s">
        <v>9618</v>
      </c>
      <c r="C159">
        <v>6447</v>
      </c>
      <c r="D159" t="s">
        <v>18142</v>
      </c>
      <c r="E159">
        <v>145.22999999999999</v>
      </c>
    </row>
    <row r="160" spans="1:5">
      <c r="A160" t="s">
        <v>18143</v>
      </c>
      <c r="B160" t="s">
        <v>9618</v>
      </c>
      <c r="C160">
        <v>6447</v>
      </c>
      <c r="D160" t="s">
        <v>18144</v>
      </c>
      <c r="E160">
        <v>244.29</v>
      </c>
    </row>
    <row r="161" spans="1:5">
      <c r="A161" t="s">
        <v>18145</v>
      </c>
      <c r="B161" t="s">
        <v>9618</v>
      </c>
      <c r="C161">
        <v>6447</v>
      </c>
      <c r="D161" t="s">
        <v>18146</v>
      </c>
      <c r="E161">
        <v>12.73</v>
      </c>
    </row>
    <row r="162" spans="1:5">
      <c r="A162" t="s">
        <v>18147</v>
      </c>
      <c r="B162" t="s">
        <v>9618</v>
      </c>
      <c r="C162">
        <v>6447</v>
      </c>
      <c r="D162" t="s">
        <v>18148</v>
      </c>
      <c r="E162">
        <v>36.93</v>
      </c>
    </row>
    <row r="163" spans="1:5">
      <c r="A163" t="s">
        <v>18149</v>
      </c>
      <c r="B163" t="s">
        <v>9618</v>
      </c>
      <c r="C163">
        <v>6447</v>
      </c>
      <c r="D163" t="s">
        <v>18150</v>
      </c>
      <c r="E163">
        <v>107.12</v>
      </c>
    </row>
    <row r="164" spans="1:5">
      <c r="A164" t="s">
        <v>18151</v>
      </c>
      <c r="B164" t="s">
        <v>9618</v>
      </c>
      <c r="C164">
        <v>6447</v>
      </c>
      <c r="D164" t="s">
        <v>18152</v>
      </c>
      <c r="E164">
        <v>11.69</v>
      </c>
    </row>
    <row r="165" spans="1:5">
      <c r="A165" t="s">
        <v>18153</v>
      </c>
      <c r="B165" t="s">
        <v>9618</v>
      </c>
      <c r="C165">
        <v>6447</v>
      </c>
      <c r="D165" t="s">
        <v>18154</v>
      </c>
      <c r="E165">
        <v>4.55</v>
      </c>
    </row>
    <row r="166" spans="1:5">
      <c r="A166" t="s">
        <v>18155</v>
      </c>
      <c r="B166" t="s">
        <v>9618</v>
      </c>
      <c r="C166">
        <v>6447</v>
      </c>
      <c r="D166" t="s">
        <v>18156</v>
      </c>
      <c r="E166">
        <v>4.07</v>
      </c>
    </row>
    <row r="167" spans="1:5">
      <c r="A167" t="s">
        <v>18157</v>
      </c>
      <c r="B167" t="s">
        <v>9618</v>
      </c>
      <c r="C167">
        <v>6447</v>
      </c>
      <c r="D167" t="s">
        <v>18158</v>
      </c>
      <c r="E167">
        <v>0</v>
      </c>
    </row>
    <row r="168" spans="1:5">
      <c r="A168" t="s">
        <v>18159</v>
      </c>
      <c r="B168" t="s">
        <v>9618</v>
      </c>
      <c r="C168">
        <v>6447</v>
      </c>
      <c r="D168" t="s">
        <v>18160</v>
      </c>
      <c r="E168">
        <v>0</v>
      </c>
    </row>
    <row r="169" spans="1:5">
      <c r="A169" t="s">
        <v>18161</v>
      </c>
      <c r="B169" t="s">
        <v>9618</v>
      </c>
      <c r="C169">
        <v>6447</v>
      </c>
      <c r="D169" t="s">
        <v>18162</v>
      </c>
      <c r="E169">
        <v>0</v>
      </c>
    </row>
    <row r="170" spans="1:5">
      <c r="A170" t="s">
        <v>18163</v>
      </c>
      <c r="B170" t="s">
        <v>9618</v>
      </c>
      <c r="C170">
        <v>6447</v>
      </c>
      <c r="D170" t="s">
        <v>18164</v>
      </c>
      <c r="E170">
        <v>0</v>
      </c>
    </row>
    <row r="171" spans="1:5">
      <c r="A171" t="s">
        <v>18165</v>
      </c>
      <c r="B171" t="s">
        <v>9618</v>
      </c>
      <c r="C171">
        <v>6447</v>
      </c>
      <c r="D171" t="s">
        <v>18166</v>
      </c>
      <c r="E171">
        <v>0</v>
      </c>
    </row>
    <row r="172" spans="1:5">
      <c r="A172" t="s">
        <v>18167</v>
      </c>
      <c r="B172" t="s">
        <v>9618</v>
      </c>
      <c r="C172">
        <v>6447</v>
      </c>
      <c r="D172" t="s">
        <v>18168</v>
      </c>
      <c r="E172">
        <v>0</v>
      </c>
    </row>
    <row r="173" spans="1:5">
      <c r="A173" t="s">
        <v>18169</v>
      </c>
      <c r="B173" t="s">
        <v>9618</v>
      </c>
      <c r="C173">
        <v>6447</v>
      </c>
      <c r="D173" t="s">
        <v>18170</v>
      </c>
      <c r="E173">
        <v>0</v>
      </c>
    </row>
    <row r="174" spans="1:5">
      <c r="A174" t="s">
        <v>18171</v>
      </c>
      <c r="B174" t="s">
        <v>9618</v>
      </c>
      <c r="C174">
        <v>6447</v>
      </c>
      <c r="D174" t="s">
        <v>18172</v>
      </c>
      <c r="E174">
        <v>2.02</v>
      </c>
    </row>
    <row r="175" spans="1:5">
      <c r="A175" t="s">
        <v>18173</v>
      </c>
      <c r="B175" t="s">
        <v>9618</v>
      </c>
      <c r="C175">
        <v>6447</v>
      </c>
      <c r="D175" t="s">
        <v>18174</v>
      </c>
      <c r="E175">
        <v>4.04</v>
      </c>
    </row>
    <row r="176" spans="1:5">
      <c r="A176" t="s">
        <v>18175</v>
      </c>
      <c r="B176" t="s">
        <v>9618</v>
      </c>
      <c r="C176">
        <v>6447</v>
      </c>
      <c r="D176" t="s">
        <v>18176</v>
      </c>
      <c r="E176">
        <v>4.34</v>
      </c>
    </row>
    <row r="177" spans="1:5">
      <c r="A177" t="s">
        <v>18177</v>
      </c>
      <c r="B177" t="s">
        <v>9618</v>
      </c>
      <c r="C177">
        <v>6447</v>
      </c>
      <c r="D177" t="s">
        <v>18178</v>
      </c>
      <c r="E177">
        <v>4.3600000000000003</v>
      </c>
    </row>
    <row r="178" spans="1:5">
      <c r="A178" t="s">
        <v>18179</v>
      </c>
      <c r="B178" t="s">
        <v>9618</v>
      </c>
      <c r="C178">
        <v>6447</v>
      </c>
      <c r="D178" t="s">
        <v>18180</v>
      </c>
      <c r="E178">
        <v>4.6399999999999997</v>
      </c>
    </row>
    <row r="179" spans="1:5">
      <c r="A179" t="s">
        <v>18181</v>
      </c>
      <c r="B179" t="s">
        <v>9618</v>
      </c>
      <c r="C179">
        <v>6447</v>
      </c>
      <c r="D179" t="s">
        <v>18182</v>
      </c>
      <c r="E179">
        <v>252.67</v>
      </c>
    </row>
    <row r="180" spans="1:5">
      <c r="A180" t="s">
        <v>18183</v>
      </c>
      <c r="B180" t="s">
        <v>9618</v>
      </c>
      <c r="C180">
        <v>6447</v>
      </c>
      <c r="D180" t="s">
        <v>18184</v>
      </c>
      <c r="E180">
        <v>198.22</v>
      </c>
    </row>
    <row r="181" spans="1:5">
      <c r="A181" t="s">
        <v>18185</v>
      </c>
      <c r="B181" t="s">
        <v>9618</v>
      </c>
      <c r="C181">
        <v>6447</v>
      </c>
      <c r="D181" t="s">
        <v>18186</v>
      </c>
      <c r="E181">
        <v>331.34</v>
      </c>
    </row>
    <row r="182" spans="1:5">
      <c r="A182" t="s">
        <v>18187</v>
      </c>
      <c r="B182" t="s">
        <v>9618</v>
      </c>
      <c r="C182">
        <v>6447</v>
      </c>
      <c r="D182" t="s">
        <v>18188</v>
      </c>
      <c r="E182">
        <v>85.03</v>
      </c>
    </row>
    <row r="183" spans="1:5">
      <c r="A183" t="s">
        <v>18189</v>
      </c>
      <c r="B183" t="s">
        <v>9618</v>
      </c>
      <c r="C183">
        <v>6447</v>
      </c>
      <c r="D183" t="s">
        <v>18190</v>
      </c>
      <c r="E183">
        <v>232.84</v>
      </c>
    </row>
    <row r="184" spans="1:5">
      <c r="A184" t="s">
        <v>18191</v>
      </c>
      <c r="B184" t="s">
        <v>9618</v>
      </c>
      <c r="C184">
        <v>6447</v>
      </c>
      <c r="D184" t="s">
        <v>18192</v>
      </c>
      <c r="E184">
        <v>61.42</v>
      </c>
    </row>
    <row r="185" spans="1:5">
      <c r="A185" t="s">
        <v>18193</v>
      </c>
      <c r="B185" t="s">
        <v>9618</v>
      </c>
      <c r="C185">
        <v>6447</v>
      </c>
      <c r="D185" t="s">
        <v>18194</v>
      </c>
      <c r="E185">
        <v>11.44</v>
      </c>
    </row>
    <row r="186" spans="1:5">
      <c r="A186" t="s">
        <v>18195</v>
      </c>
      <c r="B186" t="s">
        <v>9618</v>
      </c>
      <c r="C186">
        <v>6447</v>
      </c>
      <c r="D186" t="s">
        <v>18196</v>
      </c>
      <c r="E186">
        <v>5.81</v>
      </c>
    </row>
    <row r="187" spans="1:5">
      <c r="A187" t="s">
        <v>18197</v>
      </c>
      <c r="B187" t="s">
        <v>9618</v>
      </c>
      <c r="C187">
        <v>6447</v>
      </c>
      <c r="D187" t="s">
        <v>18198</v>
      </c>
      <c r="E187">
        <v>4.3099999999999996</v>
      </c>
    </row>
    <row r="188" spans="1:5">
      <c r="A188" t="s">
        <v>18199</v>
      </c>
      <c r="B188" t="s">
        <v>9618</v>
      </c>
      <c r="C188">
        <v>6447</v>
      </c>
      <c r="D188" t="s">
        <v>18200</v>
      </c>
      <c r="E188">
        <v>4.16</v>
      </c>
    </row>
    <row r="189" spans="1:5">
      <c r="A189" t="s">
        <v>18201</v>
      </c>
      <c r="B189" t="s">
        <v>9618</v>
      </c>
      <c r="C189">
        <v>6447</v>
      </c>
      <c r="D189" t="s">
        <v>18202</v>
      </c>
      <c r="E189">
        <v>4.12</v>
      </c>
    </row>
    <row r="190" spans="1:5">
      <c r="A190" t="s">
        <v>18203</v>
      </c>
      <c r="B190" t="s">
        <v>9618</v>
      </c>
      <c r="C190">
        <v>6447</v>
      </c>
      <c r="D190" t="s">
        <v>18204</v>
      </c>
      <c r="E190">
        <v>4.0999999999999996</v>
      </c>
    </row>
    <row r="191" spans="1:5">
      <c r="A191" t="s">
        <v>18205</v>
      </c>
      <c r="B191" t="s">
        <v>9618</v>
      </c>
      <c r="C191">
        <v>6447</v>
      </c>
      <c r="D191" t="s">
        <v>18206</v>
      </c>
      <c r="E191">
        <v>0</v>
      </c>
    </row>
    <row r="192" spans="1:5">
      <c r="A192" t="s">
        <v>18207</v>
      </c>
      <c r="B192" t="s">
        <v>9618</v>
      </c>
      <c r="C192">
        <v>6447</v>
      </c>
      <c r="D192" t="s">
        <v>18208</v>
      </c>
      <c r="E192">
        <v>0</v>
      </c>
    </row>
    <row r="193" spans="1:5">
      <c r="A193" t="s">
        <v>18209</v>
      </c>
      <c r="B193" t="s">
        <v>9618</v>
      </c>
      <c r="C193">
        <v>6447</v>
      </c>
      <c r="D193" t="s">
        <v>18210</v>
      </c>
      <c r="E193">
        <v>0</v>
      </c>
    </row>
    <row r="194" spans="1:5">
      <c r="A194" t="s">
        <v>18211</v>
      </c>
      <c r="B194" t="s">
        <v>9618</v>
      </c>
      <c r="C194">
        <v>6447</v>
      </c>
      <c r="D194" t="s">
        <v>18212</v>
      </c>
      <c r="E194">
        <v>0</v>
      </c>
    </row>
    <row r="195" spans="1:5">
      <c r="A195" t="s">
        <v>18213</v>
      </c>
      <c r="B195" t="s">
        <v>9618</v>
      </c>
      <c r="C195">
        <v>6447</v>
      </c>
      <c r="D195" t="s">
        <v>18214</v>
      </c>
      <c r="E195">
        <v>0</v>
      </c>
    </row>
    <row r="196" spans="1:5">
      <c r="A196" t="s">
        <v>18215</v>
      </c>
      <c r="B196" t="s">
        <v>9618</v>
      </c>
      <c r="C196">
        <v>6447</v>
      </c>
      <c r="D196" t="s">
        <v>18216</v>
      </c>
      <c r="E196">
        <v>0</v>
      </c>
    </row>
    <row r="197" spans="1:5">
      <c r="A197" t="s">
        <v>18217</v>
      </c>
      <c r="B197" t="s">
        <v>9618</v>
      </c>
      <c r="C197">
        <v>6447</v>
      </c>
      <c r="D197" t="s">
        <v>18218</v>
      </c>
      <c r="E197">
        <v>0</v>
      </c>
    </row>
    <row r="198" spans="1:5">
      <c r="A198" t="s">
        <v>18219</v>
      </c>
      <c r="B198" t="s">
        <v>9618</v>
      </c>
      <c r="C198">
        <v>6447</v>
      </c>
      <c r="D198" t="s">
        <v>18220</v>
      </c>
      <c r="E198">
        <v>2.0299999999999998</v>
      </c>
    </row>
    <row r="199" spans="1:5">
      <c r="A199" t="s">
        <v>18221</v>
      </c>
      <c r="B199" t="s">
        <v>9618</v>
      </c>
      <c r="C199">
        <v>6447</v>
      </c>
      <c r="D199" t="s">
        <v>18222</v>
      </c>
      <c r="E199">
        <v>4.1100000000000003</v>
      </c>
    </row>
    <row r="200" spans="1:5">
      <c r="A200" t="s">
        <v>18223</v>
      </c>
      <c r="B200" t="s">
        <v>9618</v>
      </c>
      <c r="C200">
        <v>6447</v>
      </c>
      <c r="D200" t="s">
        <v>18224</v>
      </c>
      <c r="E200">
        <v>6.04</v>
      </c>
    </row>
    <row r="201" spans="1:5">
      <c r="A201" t="s">
        <v>18225</v>
      </c>
      <c r="B201" t="s">
        <v>9618</v>
      </c>
      <c r="C201">
        <v>6447</v>
      </c>
      <c r="D201" t="s">
        <v>18226</v>
      </c>
      <c r="E201">
        <v>4.54</v>
      </c>
    </row>
    <row r="202" spans="1:5">
      <c r="A202" t="s">
        <v>18227</v>
      </c>
      <c r="B202" t="s">
        <v>9618</v>
      </c>
      <c r="C202">
        <v>6447</v>
      </c>
      <c r="D202" t="s">
        <v>18228</v>
      </c>
      <c r="E202">
        <v>4.21</v>
      </c>
    </row>
    <row r="203" spans="1:5">
      <c r="A203" t="s">
        <v>18229</v>
      </c>
      <c r="B203" t="s">
        <v>9618</v>
      </c>
      <c r="C203">
        <v>6447</v>
      </c>
      <c r="D203" t="s">
        <v>18230</v>
      </c>
      <c r="E203">
        <v>4.22</v>
      </c>
    </row>
    <row r="204" spans="1:5">
      <c r="A204" t="s">
        <v>18231</v>
      </c>
      <c r="B204" t="s">
        <v>9618</v>
      </c>
      <c r="C204">
        <v>6447</v>
      </c>
      <c r="D204" t="s">
        <v>18232</v>
      </c>
      <c r="E204">
        <v>4.2300000000000004</v>
      </c>
    </row>
    <row r="205" spans="1:5">
      <c r="A205" t="s">
        <v>18233</v>
      </c>
      <c r="B205" t="s">
        <v>9618</v>
      </c>
      <c r="C205">
        <v>6447</v>
      </c>
      <c r="D205" t="s">
        <v>18234</v>
      </c>
      <c r="E205">
        <v>4.47</v>
      </c>
    </row>
    <row r="206" spans="1:5">
      <c r="A206" t="s">
        <v>18235</v>
      </c>
      <c r="B206" t="s">
        <v>9618</v>
      </c>
      <c r="C206">
        <v>6447</v>
      </c>
      <c r="D206" t="s">
        <v>18236</v>
      </c>
      <c r="E206">
        <v>12.47</v>
      </c>
    </row>
    <row r="207" spans="1:5">
      <c r="A207" t="s">
        <v>18237</v>
      </c>
      <c r="B207" t="s">
        <v>9618</v>
      </c>
      <c r="C207">
        <v>6447</v>
      </c>
      <c r="D207" t="s">
        <v>18238</v>
      </c>
      <c r="E207">
        <v>107.87</v>
      </c>
    </row>
    <row r="208" spans="1:5">
      <c r="A208" t="s">
        <v>18239</v>
      </c>
      <c r="B208" t="s">
        <v>9618</v>
      </c>
      <c r="C208">
        <v>6447</v>
      </c>
      <c r="D208" t="s">
        <v>18240</v>
      </c>
      <c r="E208">
        <v>36.159999999999997</v>
      </c>
    </row>
    <row r="209" spans="1:5">
      <c r="A209" t="s">
        <v>18241</v>
      </c>
      <c r="B209" t="s">
        <v>9618</v>
      </c>
      <c r="C209">
        <v>6447</v>
      </c>
      <c r="D209" t="s">
        <v>18242</v>
      </c>
      <c r="E209">
        <v>14.7</v>
      </c>
    </row>
    <row r="210" spans="1:5">
      <c r="A210" t="s">
        <v>18243</v>
      </c>
      <c r="B210" t="s">
        <v>9618</v>
      </c>
      <c r="C210">
        <v>6447</v>
      </c>
      <c r="D210" t="s">
        <v>18244</v>
      </c>
      <c r="E210">
        <v>5.22</v>
      </c>
    </row>
    <row r="211" spans="1:5">
      <c r="A211" t="s">
        <v>18245</v>
      </c>
      <c r="B211" t="s">
        <v>9618</v>
      </c>
      <c r="C211">
        <v>6447</v>
      </c>
      <c r="D211" t="s">
        <v>18246</v>
      </c>
      <c r="E211">
        <v>4.47</v>
      </c>
    </row>
    <row r="212" spans="1:5">
      <c r="A212" t="s">
        <v>18247</v>
      </c>
      <c r="B212" t="s">
        <v>9618</v>
      </c>
      <c r="C212">
        <v>6447</v>
      </c>
      <c r="D212" t="s">
        <v>18248</v>
      </c>
      <c r="E212">
        <v>4.1100000000000003</v>
      </c>
    </row>
    <row r="213" spans="1:5">
      <c r="A213" t="s">
        <v>18249</v>
      </c>
      <c r="B213" t="s">
        <v>9618</v>
      </c>
      <c r="C213">
        <v>6447</v>
      </c>
      <c r="D213" t="s">
        <v>18250</v>
      </c>
      <c r="E213">
        <v>4.0599999999999996</v>
      </c>
    </row>
    <row r="214" spans="1:5">
      <c r="A214" t="s">
        <v>18251</v>
      </c>
      <c r="B214" t="s">
        <v>9618</v>
      </c>
      <c r="C214">
        <v>6447</v>
      </c>
      <c r="D214" t="s">
        <v>18252</v>
      </c>
      <c r="E214">
        <v>4.03</v>
      </c>
    </row>
    <row r="215" spans="1:5">
      <c r="A215" t="s">
        <v>18253</v>
      </c>
      <c r="B215" t="s">
        <v>9618</v>
      </c>
      <c r="C215">
        <v>6447</v>
      </c>
      <c r="D215" t="s">
        <v>18254</v>
      </c>
      <c r="E215">
        <v>0</v>
      </c>
    </row>
    <row r="216" spans="1:5">
      <c r="A216" t="s">
        <v>18255</v>
      </c>
      <c r="B216" t="s">
        <v>9618</v>
      </c>
      <c r="C216">
        <v>6447</v>
      </c>
      <c r="D216" t="s">
        <v>18256</v>
      </c>
      <c r="E216">
        <v>0</v>
      </c>
    </row>
    <row r="217" spans="1:5">
      <c r="A217" t="s">
        <v>18257</v>
      </c>
      <c r="B217" t="s">
        <v>9618</v>
      </c>
      <c r="C217">
        <v>6447</v>
      </c>
      <c r="D217" t="s">
        <v>18258</v>
      </c>
      <c r="E217">
        <v>0</v>
      </c>
    </row>
    <row r="218" spans="1:5">
      <c r="A218" t="s">
        <v>18259</v>
      </c>
      <c r="B218" t="s">
        <v>9618</v>
      </c>
      <c r="C218">
        <v>6447</v>
      </c>
      <c r="D218" t="s">
        <v>18260</v>
      </c>
      <c r="E218">
        <v>0</v>
      </c>
    </row>
    <row r="219" spans="1:5">
      <c r="A219" t="s">
        <v>18261</v>
      </c>
      <c r="B219" t="s">
        <v>9618</v>
      </c>
      <c r="C219">
        <v>6447</v>
      </c>
      <c r="D219" t="s">
        <v>18262</v>
      </c>
      <c r="E219">
        <v>0</v>
      </c>
    </row>
    <row r="220" spans="1:5">
      <c r="A220" t="s">
        <v>18263</v>
      </c>
      <c r="B220" t="s">
        <v>9618</v>
      </c>
      <c r="C220">
        <v>6447</v>
      </c>
      <c r="D220" t="s">
        <v>18264</v>
      </c>
      <c r="E220">
        <v>0</v>
      </c>
    </row>
    <row r="221" spans="1:5">
      <c r="A221" t="s">
        <v>18265</v>
      </c>
      <c r="B221" t="s">
        <v>9618</v>
      </c>
      <c r="C221">
        <v>6447</v>
      </c>
      <c r="D221" t="s">
        <v>18266</v>
      </c>
      <c r="E221">
        <v>0</v>
      </c>
    </row>
    <row r="222" spans="1:5">
      <c r="A222" t="s">
        <v>18267</v>
      </c>
      <c r="B222" t="s">
        <v>9618</v>
      </c>
      <c r="C222">
        <v>6447</v>
      </c>
      <c r="D222" t="s">
        <v>18268</v>
      </c>
      <c r="E222">
        <v>1.34</v>
      </c>
    </row>
    <row r="223" spans="1:5">
      <c r="A223" t="s">
        <v>18269</v>
      </c>
      <c r="B223" t="s">
        <v>9618</v>
      </c>
      <c r="C223">
        <v>6447</v>
      </c>
      <c r="D223" t="s">
        <v>18270</v>
      </c>
      <c r="E223">
        <v>82.8</v>
      </c>
    </row>
    <row r="224" spans="1:5">
      <c r="A224" t="s">
        <v>18271</v>
      </c>
      <c r="B224" t="s">
        <v>9618</v>
      </c>
      <c r="C224">
        <v>6447</v>
      </c>
      <c r="D224" t="s">
        <v>18272</v>
      </c>
      <c r="E224">
        <v>406.26</v>
      </c>
    </row>
    <row r="225" spans="1:5">
      <c r="A225" t="s">
        <v>18273</v>
      </c>
      <c r="B225" t="s">
        <v>9618</v>
      </c>
      <c r="C225">
        <v>6447</v>
      </c>
      <c r="D225" t="s">
        <v>18274</v>
      </c>
      <c r="E225">
        <v>571.94000000000005</v>
      </c>
    </row>
    <row r="226" spans="1:5">
      <c r="A226" t="s">
        <v>18275</v>
      </c>
      <c r="B226" t="s">
        <v>9618</v>
      </c>
      <c r="C226">
        <v>6447</v>
      </c>
      <c r="D226" t="s">
        <v>18276</v>
      </c>
      <c r="E226">
        <v>554.98</v>
      </c>
    </row>
    <row r="227" spans="1:5">
      <c r="A227" t="s">
        <v>18277</v>
      </c>
      <c r="B227" t="s">
        <v>9618</v>
      </c>
      <c r="C227">
        <v>6447</v>
      </c>
      <c r="D227" t="s">
        <v>18278</v>
      </c>
      <c r="E227">
        <v>494.31</v>
      </c>
    </row>
    <row r="228" spans="1:5">
      <c r="A228" t="s">
        <v>18279</v>
      </c>
      <c r="B228" t="s">
        <v>9618</v>
      </c>
      <c r="C228">
        <v>6447</v>
      </c>
      <c r="D228" t="s">
        <v>18280</v>
      </c>
      <c r="E228">
        <v>392.25</v>
      </c>
    </row>
    <row r="229" spans="1:5">
      <c r="A229" t="s">
        <v>18281</v>
      </c>
      <c r="B229" t="s">
        <v>9618</v>
      </c>
      <c r="C229">
        <v>6447</v>
      </c>
      <c r="D229" t="s">
        <v>18282</v>
      </c>
      <c r="E229">
        <v>114.16</v>
      </c>
    </row>
    <row r="230" spans="1:5">
      <c r="A230" t="s">
        <v>18283</v>
      </c>
      <c r="B230" t="s">
        <v>9618</v>
      </c>
      <c r="C230">
        <v>6447</v>
      </c>
      <c r="D230" t="s">
        <v>18284</v>
      </c>
      <c r="E230">
        <v>168.6</v>
      </c>
    </row>
    <row r="231" spans="1:5">
      <c r="A231" t="s">
        <v>18285</v>
      </c>
      <c r="B231" t="s">
        <v>9618</v>
      </c>
      <c r="C231">
        <v>6447</v>
      </c>
      <c r="D231" t="s">
        <v>18286</v>
      </c>
      <c r="E231">
        <v>342.18</v>
      </c>
    </row>
    <row r="232" spans="1:5">
      <c r="A232" t="s">
        <v>18287</v>
      </c>
      <c r="B232" t="s">
        <v>9618</v>
      </c>
      <c r="C232">
        <v>6447</v>
      </c>
      <c r="D232" t="s">
        <v>18288</v>
      </c>
      <c r="E232">
        <v>390.23</v>
      </c>
    </row>
    <row r="233" spans="1:5">
      <c r="A233" t="s">
        <v>18289</v>
      </c>
      <c r="B233" t="s">
        <v>9618</v>
      </c>
      <c r="C233">
        <v>6447</v>
      </c>
      <c r="D233" t="s">
        <v>18290</v>
      </c>
      <c r="E233">
        <v>321.52</v>
      </c>
    </row>
    <row r="234" spans="1:5">
      <c r="A234" t="s">
        <v>18291</v>
      </c>
      <c r="B234" t="s">
        <v>9618</v>
      </c>
      <c r="C234">
        <v>6447</v>
      </c>
      <c r="D234" t="s">
        <v>18292</v>
      </c>
      <c r="E234">
        <v>128.91</v>
      </c>
    </row>
    <row r="235" spans="1:5">
      <c r="A235" t="s">
        <v>18293</v>
      </c>
      <c r="B235" t="s">
        <v>9618</v>
      </c>
      <c r="C235">
        <v>6447</v>
      </c>
      <c r="D235" t="s">
        <v>18294</v>
      </c>
      <c r="E235">
        <v>185.02</v>
      </c>
    </row>
    <row r="236" spans="1:5">
      <c r="A236" t="s">
        <v>18295</v>
      </c>
      <c r="B236" t="s">
        <v>9618</v>
      </c>
      <c r="C236">
        <v>6447</v>
      </c>
      <c r="D236" t="s">
        <v>18296</v>
      </c>
      <c r="E236">
        <v>149.87</v>
      </c>
    </row>
    <row r="237" spans="1:5">
      <c r="A237" t="s">
        <v>18297</v>
      </c>
      <c r="B237" t="s">
        <v>9618</v>
      </c>
      <c r="C237">
        <v>6447</v>
      </c>
      <c r="D237" t="s">
        <v>18298</v>
      </c>
      <c r="E237">
        <v>12.44</v>
      </c>
    </row>
    <row r="238" spans="1:5">
      <c r="A238" t="s">
        <v>18299</v>
      </c>
      <c r="B238" t="s">
        <v>9618</v>
      </c>
      <c r="C238">
        <v>6447</v>
      </c>
      <c r="D238" t="s">
        <v>18300</v>
      </c>
      <c r="E238">
        <v>4.1500000000000004</v>
      </c>
    </row>
    <row r="239" spans="1:5">
      <c r="A239" t="s">
        <v>18301</v>
      </c>
      <c r="B239" t="s">
        <v>9618</v>
      </c>
      <c r="C239">
        <v>6447</v>
      </c>
      <c r="D239" t="s">
        <v>18302</v>
      </c>
      <c r="E239">
        <v>0</v>
      </c>
    </row>
    <row r="240" spans="1:5">
      <c r="A240" t="s">
        <v>18303</v>
      </c>
      <c r="B240" t="s">
        <v>9618</v>
      </c>
      <c r="C240">
        <v>6447</v>
      </c>
      <c r="D240" t="s">
        <v>18304</v>
      </c>
      <c r="E240">
        <v>0</v>
      </c>
    </row>
    <row r="241" spans="1:5">
      <c r="A241" t="s">
        <v>18305</v>
      </c>
      <c r="B241" t="s">
        <v>9618</v>
      </c>
      <c r="C241">
        <v>6447</v>
      </c>
      <c r="D241" t="s">
        <v>18306</v>
      </c>
      <c r="E241">
        <v>0</v>
      </c>
    </row>
    <row r="242" spans="1:5">
      <c r="A242" t="s">
        <v>18307</v>
      </c>
      <c r="B242" t="s">
        <v>9618</v>
      </c>
      <c r="C242">
        <v>6447</v>
      </c>
      <c r="D242" t="s">
        <v>18308</v>
      </c>
      <c r="E242">
        <v>0</v>
      </c>
    </row>
    <row r="243" spans="1:5">
      <c r="A243" t="s">
        <v>18309</v>
      </c>
      <c r="B243" t="s">
        <v>9618</v>
      </c>
      <c r="C243">
        <v>6447</v>
      </c>
      <c r="D243" t="s">
        <v>18310</v>
      </c>
      <c r="E243">
        <v>0</v>
      </c>
    </row>
    <row r="244" spans="1:5">
      <c r="A244" t="s">
        <v>18311</v>
      </c>
      <c r="B244" t="s">
        <v>9618</v>
      </c>
      <c r="C244">
        <v>6447</v>
      </c>
      <c r="D244" t="s">
        <v>18312</v>
      </c>
      <c r="E244">
        <v>0</v>
      </c>
    </row>
    <row r="245" spans="1:5">
      <c r="A245" t="s">
        <v>18313</v>
      </c>
      <c r="B245" t="s">
        <v>9618</v>
      </c>
      <c r="C245">
        <v>6447</v>
      </c>
      <c r="D245" t="s">
        <v>18314</v>
      </c>
      <c r="E245">
        <v>0</v>
      </c>
    </row>
    <row r="246" spans="1:5">
      <c r="A246" t="s">
        <v>18315</v>
      </c>
      <c r="B246" t="s">
        <v>9618</v>
      </c>
      <c r="C246">
        <v>6447</v>
      </c>
      <c r="D246" t="s">
        <v>18316</v>
      </c>
      <c r="E246">
        <v>1.34</v>
      </c>
    </row>
    <row r="247" spans="1:5">
      <c r="A247" t="s">
        <v>18317</v>
      </c>
      <c r="B247" t="s">
        <v>9618</v>
      </c>
      <c r="C247">
        <v>6447</v>
      </c>
      <c r="D247" t="s">
        <v>18318</v>
      </c>
      <c r="E247">
        <v>4.0199999999999996</v>
      </c>
    </row>
    <row r="248" spans="1:5">
      <c r="A248" t="s">
        <v>18319</v>
      </c>
      <c r="B248" t="s">
        <v>9618</v>
      </c>
      <c r="C248">
        <v>6447</v>
      </c>
      <c r="D248" t="s">
        <v>18320</v>
      </c>
      <c r="E248">
        <v>4.03</v>
      </c>
    </row>
    <row r="249" spans="1:5">
      <c r="A249" t="s">
        <v>18321</v>
      </c>
      <c r="B249" t="s">
        <v>9618</v>
      </c>
      <c r="C249">
        <v>6447</v>
      </c>
      <c r="D249" t="s">
        <v>18322</v>
      </c>
      <c r="E249">
        <v>4.0599999999999996</v>
      </c>
    </row>
    <row r="250" spans="1:5">
      <c r="A250" t="s">
        <v>18323</v>
      </c>
      <c r="B250" t="s">
        <v>9618</v>
      </c>
      <c r="C250">
        <v>6447</v>
      </c>
      <c r="D250" t="s">
        <v>18324</v>
      </c>
      <c r="E250">
        <v>4.08</v>
      </c>
    </row>
    <row r="251" spans="1:5">
      <c r="A251" t="s">
        <v>18325</v>
      </c>
      <c r="B251" t="s">
        <v>9618</v>
      </c>
      <c r="C251">
        <v>6447</v>
      </c>
      <c r="D251" t="s">
        <v>18326</v>
      </c>
      <c r="E251">
        <v>4.18</v>
      </c>
    </row>
    <row r="252" spans="1:5">
      <c r="A252" t="s">
        <v>18327</v>
      </c>
      <c r="B252" t="s">
        <v>9618</v>
      </c>
      <c r="C252">
        <v>6447</v>
      </c>
      <c r="D252" t="s">
        <v>18328</v>
      </c>
      <c r="E252">
        <v>28.39</v>
      </c>
    </row>
    <row r="253" spans="1:5">
      <c r="A253" t="s">
        <v>18329</v>
      </c>
      <c r="B253" t="s">
        <v>9618</v>
      </c>
      <c r="C253">
        <v>6447</v>
      </c>
      <c r="D253" t="s">
        <v>18330</v>
      </c>
      <c r="E253">
        <v>98.17</v>
      </c>
    </row>
    <row r="254" spans="1:5">
      <c r="A254" t="s">
        <v>18331</v>
      </c>
      <c r="B254" t="s">
        <v>9618</v>
      </c>
      <c r="C254">
        <v>6447</v>
      </c>
      <c r="D254" t="s">
        <v>18332</v>
      </c>
      <c r="E254">
        <v>30.05</v>
      </c>
    </row>
    <row r="255" spans="1:5">
      <c r="A255" t="s">
        <v>18333</v>
      </c>
      <c r="B255" t="s">
        <v>9618</v>
      </c>
      <c r="C255">
        <v>6447</v>
      </c>
      <c r="D255" t="s">
        <v>18334</v>
      </c>
      <c r="E255">
        <v>38.979999999999997</v>
      </c>
    </row>
    <row r="256" spans="1:5">
      <c r="A256" t="s">
        <v>18335</v>
      </c>
      <c r="B256" t="s">
        <v>9618</v>
      </c>
      <c r="C256">
        <v>6447</v>
      </c>
      <c r="D256" t="s">
        <v>18336</v>
      </c>
      <c r="E256">
        <v>78.55</v>
      </c>
    </row>
    <row r="257" spans="1:5">
      <c r="A257" t="s">
        <v>18337</v>
      </c>
      <c r="B257" t="s">
        <v>9618</v>
      </c>
      <c r="C257">
        <v>6447</v>
      </c>
      <c r="D257" t="s">
        <v>18338</v>
      </c>
      <c r="E257">
        <v>7.91</v>
      </c>
    </row>
    <row r="258" spans="1:5">
      <c r="A258" t="s">
        <v>18339</v>
      </c>
      <c r="B258" t="s">
        <v>9618</v>
      </c>
      <c r="C258">
        <v>6447</v>
      </c>
      <c r="D258" t="s">
        <v>18340</v>
      </c>
      <c r="E258">
        <v>11.93</v>
      </c>
    </row>
    <row r="259" spans="1:5">
      <c r="A259" t="s">
        <v>18341</v>
      </c>
      <c r="B259" t="s">
        <v>9618</v>
      </c>
      <c r="C259">
        <v>6447</v>
      </c>
      <c r="D259" t="s">
        <v>18342</v>
      </c>
      <c r="E259">
        <v>6.74</v>
      </c>
    </row>
    <row r="260" spans="1:5">
      <c r="A260" t="s">
        <v>18343</v>
      </c>
      <c r="B260" t="s">
        <v>9618</v>
      </c>
      <c r="C260">
        <v>6447</v>
      </c>
      <c r="D260" t="s">
        <v>18344</v>
      </c>
      <c r="E260">
        <v>4.5599999999999996</v>
      </c>
    </row>
    <row r="261" spans="1:5">
      <c r="A261" t="s">
        <v>18345</v>
      </c>
      <c r="B261" t="s">
        <v>9618</v>
      </c>
      <c r="C261">
        <v>6447</v>
      </c>
      <c r="D261" t="s">
        <v>18346</v>
      </c>
      <c r="E261">
        <v>4.29</v>
      </c>
    </row>
    <row r="262" spans="1:5">
      <c r="A262" t="s">
        <v>18347</v>
      </c>
      <c r="B262" t="s">
        <v>9618</v>
      </c>
      <c r="C262">
        <v>6447</v>
      </c>
      <c r="D262" t="s">
        <v>18348</v>
      </c>
      <c r="E262">
        <v>4.1900000000000004</v>
      </c>
    </row>
    <row r="263" spans="1:5">
      <c r="A263" t="s">
        <v>18349</v>
      </c>
      <c r="B263" t="s">
        <v>9618</v>
      </c>
      <c r="C263">
        <v>6447</v>
      </c>
      <c r="D263" t="s">
        <v>18350</v>
      </c>
      <c r="E263">
        <v>0</v>
      </c>
    </row>
    <row r="264" spans="1:5">
      <c r="A264" t="s">
        <v>18351</v>
      </c>
      <c r="B264" t="s">
        <v>9618</v>
      </c>
      <c r="C264">
        <v>6447</v>
      </c>
      <c r="D264" t="s">
        <v>18352</v>
      </c>
      <c r="E264">
        <v>0</v>
      </c>
    </row>
    <row r="265" spans="1:5">
      <c r="A265" t="s">
        <v>18353</v>
      </c>
      <c r="B265" t="s">
        <v>9618</v>
      </c>
      <c r="C265">
        <v>6447</v>
      </c>
      <c r="D265" t="s">
        <v>18354</v>
      </c>
      <c r="E265">
        <v>0</v>
      </c>
    </row>
    <row r="266" spans="1:5">
      <c r="A266" t="s">
        <v>18355</v>
      </c>
      <c r="B266" t="s">
        <v>9618</v>
      </c>
      <c r="C266">
        <v>6447</v>
      </c>
      <c r="D266" t="s">
        <v>18356</v>
      </c>
      <c r="E266">
        <v>0</v>
      </c>
    </row>
    <row r="267" spans="1:5">
      <c r="A267" t="s">
        <v>18357</v>
      </c>
      <c r="B267" t="s">
        <v>9618</v>
      </c>
      <c r="C267">
        <v>6447</v>
      </c>
      <c r="D267" t="s">
        <v>18358</v>
      </c>
      <c r="E267">
        <v>0</v>
      </c>
    </row>
    <row r="268" spans="1:5">
      <c r="A268" t="s">
        <v>18359</v>
      </c>
      <c r="B268" t="s">
        <v>9618</v>
      </c>
      <c r="C268">
        <v>6447</v>
      </c>
      <c r="D268" t="s">
        <v>18360</v>
      </c>
      <c r="E268">
        <v>0</v>
      </c>
    </row>
    <row r="269" spans="1:5">
      <c r="A269" t="s">
        <v>18361</v>
      </c>
      <c r="B269" t="s">
        <v>9618</v>
      </c>
      <c r="C269">
        <v>6447</v>
      </c>
      <c r="D269" t="s">
        <v>18362</v>
      </c>
      <c r="E269">
        <v>0</v>
      </c>
    </row>
    <row r="270" spans="1:5">
      <c r="A270" t="s">
        <v>18363</v>
      </c>
      <c r="B270" t="s">
        <v>9618</v>
      </c>
      <c r="C270">
        <v>6447</v>
      </c>
      <c r="D270" t="s">
        <v>18364</v>
      </c>
      <c r="E270">
        <v>1.37</v>
      </c>
    </row>
    <row r="271" spans="1:5">
      <c r="A271" t="s">
        <v>18365</v>
      </c>
      <c r="B271" t="s">
        <v>9618</v>
      </c>
      <c r="C271">
        <v>6447</v>
      </c>
      <c r="D271" t="s">
        <v>18366</v>
      </c>
      <c r="E271">
        <v>10.06</v>
      </c>
    </row>
    <row r="272" spans="1:5">
      <c r="A272" t="s">
        <v>18367</v>
      </c>
      <c r="B272" t="s">
        <v>9618</v>
      </c>
      <c r="C272">
        <v>6447</v>
      </c>
      <c r="D272" t="s">
        <v>18368</v>
      </c>
      <c r="E272">
        <v>46.82</v>
      </c>
    </row>
    <row r="273" spans="1:5">
      <c r="A273" t="s">
        <v>18369</v>
      </c>
      <c r="B273" t="s">
        <v>9618</v>
      </c>
      <c r="C273">
        <v>6447</v>
      </c>
      <c r="D273" t="s">
        <v>18370</v>
      </c>
      <c r="E273">
        <v>141.72</v>
      </c>
    </row>
    <row r="274" spans="1:5">
      <c r="A274" t="s">
        <v>18371</v>
      </c>
      <c r="B274" t="s">
        <v>9618</v>
      </c>
      <c r="C274">
        <v>6447</v>
      </c>
      <c r="D274" t="s">
        <v>18372</v>
      </c>
      <c r="E274">
        <v>114.4</v>
      </c>
    </row>
    <row r="275" spans="1:5">
      <c r="A275" t="s">
        <v>18373</v>
      </c>
      <c r="B275" t="s">
        <v>9618</v>
      </c>
      <c r="C275">
        <v>6447</v>
      </c>
      <c r="D275" t="s">
        <v>18374</v>
      </c>
      <c r="E275">
        <v>70.55</v>
      </c>
    </row>
    <row r="276" spans="1:5">
      <c r="A276" t="s">
        <v>18375</v>
      </c>
      <c r="B276" t="s">
        <v>9618</v>
      </c>
      <c r="C276">
        <v>6447</v>
      </c>
      <c r="D276" t="s">
        <v>18376</v>
      </c>
      <c r="E276">
        <v>152.88</v>
      </c>
    </row>
    <row r="277" spans="1:5">
      <c r="A277" t="s">
        <v>18377</v>
      </c>
      <c r="B277" t="s">
        <v>9618</v>
      </c>
      <c r="C277">
        <v>6447</v>
      </c>
      <c r="D277" t="s">
        <v>18378</v>
      </c>
      <c r="E277">
        <v>118.53</v>
      </c>
    </row>
    <row r="278" spans="1:5">
      <c r="A278" t="s">
        <v>18379</v>
      </c>
      <c r="B278" t="s">
        <v>9618</v>
      </c>
      <c r="C278">
        <v>6447</v>
      </c>
      <c r="D278" t="s">
        <v>18380</v>
      </c>
      <c r="E278">
        <v>94.59</v>
      </c>
    </row>
    <row r="279" spans="1:5">
      <c r="A279" t="s">
        <v>18381</v>
      </c>
      <c r="B279" t="s">
        <v>9618</v>
      </c>
      <c r="C279">
        <v>6447</v>
      </c>
      <c r="D279" t="s">
        <v>18382</v>
      </c>
      <c r="E279">
        <v>279.61</v>
      </c>
    </row>
    <row r="280" spans="1:5">
      <c r="A280" t="s">
        <v>18383</v>
      </c>
      <c r="B280" t="s">
        <v>9618</v>
      </c>
      <c r="C280">
        <v>6447</v>
      </c>
      <c r="D280" t="s">
        <v>18384</v>
      </c>
      <c r="E280">
        <v>392.14</v>
      </c>
    </row>
    <row r="281" spans="1:5">
      <c r="A281" t="s">
        <v>18385</v>
      </c>
      <c r="B281" t="s">
        <v>9618</v>
      </c>
      <c r="C281">
        <v>6447</v>
      </c>
      <c r="D281" t="s">
        <v>18386</v>
      </c>
      <c r="E281">
        <v>231.49</v>
      </c>
    </row>
    <row r="282" spans="1:5">
      <c r="A282" t="s">
        <v>18387</v>
      </c>
      <c r="B282" t="s">
        <v>9618</v>
      </c>
      <c r="C282">
        <v>6447</v>
      </c>
      <c r="D282" t="s">
        <v>18388</v>
      </c>
      <c r="E282">
        <v>352.8</v>
      </c>
    </row>
    <row r="283" spans="1:5">
      <c r="A283" t="s">
        <v>18389</v>
      </c>
      <c r="B283" t="s">
        <v>9618</v>
      </c>
      <c r="C283">
        <v>6447</v>
      </c>
      <c r="D283" t="s">
        <v>18390</v>
      </c>
      <c r="E283">
        <v>426.99</v>
      </c>
    </row>
    <row r="284" spans="1:5">
      <c r="A284" t="s">
        <v>18391</v>
      </c>
      <c r="B284" t="s">
        <v>9618</v>
      </c>
      <c r="C284">
        <v>6447</v>
      </c>
      <c r="D284" t="s">
        <v>18392</v>
      </c>
      <c r="E284">
        <v>371.83</v>
      </c>
    </row>
    <row r="285" spans="1:5">
      <c r="A285" t="s">
        <v>18393</v>
      </c>
      <c r="B285" t="s">
        <v>9618</v>
      </c>
      <c r="C285">
        <v>6447</v>
      </c>
      <c r="D285" t="s">
        <v>18394</v>
      </c>
      <c r="E285">
        <v>279.27999999999997</v>
      </c>
    </row>
    <row r="286" spans="1:5">
      <c r="A286" t="s">
        <v>18395</v>
      </c>
      <c r="B286" t="s">
        <v>9618</v>
      </c>
      <c r="C286">
        <v>6447</v>
      </c>
      <c r="D286" t="s">
        <v>18396</v>
      </c>
      <c r="E286">
        <v>6.81</v>
      </c>
    </row>
    <row r="287" spans="1:5">
      <c r="A287" t="s">
        <v>18397</v>
      </c>
      <c r="B287" t="s">
        <v>9618</v>
      </c>
      <c r="C287">
        <v>6447</v>
      </c>
      <c r="D287" t="s">
        <v>18398</v>
      </c>
      <c r="E287">
        <v>0</v>
      </c>
    </row>
    <row r="288" spans="1:5">
      <c r="A288" t="s">
        <v>18399</v>
      </c>
      <c r="B288" t="s">
        <v>9618</v>
      </c>
      <c r="C288">
        <v>6447</v>
      </c>
      <c r="D288" t="s">
        <v>18400</v>
      </c>
      <c r="E288">
        <v>0</v>
      </c>
    </row>
    <row r="289" spans="1:5">
      <c r="A289" t="s">
        <v>18401</v>
      </c>
      <c r="B289" t="s">
        <v>9618</v>
      </c>
      <c r="C289">
        <v>6447</v>
      </c>
      <c r="D289" t="s">
        <v>18402</v>
      </c>
      <c r="E289">
        <v>0</v>
      </c>
    </row>
    <row r="290" spans="1:5">
      <c r="A290" t="s">
        <v>18403</v>
      </c>
      <c r="B290" t="s">
        <v>9618</v>
      </c>
      <c r="C290">
        <v>6447</v>
      </c>
      <c r="D290" t="s">
        <v>18404</v>
      </c>
      <c r="E290">
        <v>0</v>
      </c>
    </row>
    <row r="291" spans="1:5">
      <c r="A291" t="s">
        <v>18405</v>
      </c>
      <c r="B291" t="s">
        <v>9618</v>
      </c>
      <c r="C291">
        <v>6447</v>
      </c>
      <c r="D291" t="s">
        <v>18406</v>
      </c>
      <c r="E291">
        <v>0</v>
      </c>
    </row>
    <row r="292" spans="1:5">
      <c r="A292" t="s">
        <v>18407</v>
      </c>
      <c r="B292" t="s">
        <v>9618</v>
      </c>
      <c r="C292">
        <v>6447</v>
      </c>
      <c r="D292" t="s">
        <v>18408</v>
      </c>
      <c r="E292">
        <v>0</v>
      </c>
    </row>
    <row r="293" spans="1:5">
      <c r="A293" t="s">
        <v>18409</v>
      </c>
      <c r="B293" t="s">
        <v>9618</v>
      </c>
      <c r="C293">
        <v>6447</v>
      </c>
      <c r="D293" t="s">
        <v>18410</v>
      </c>
      <c r="E293">
        <v>0</v>
      </c>
    </row>
    <row r="294" spans="1:5">
      <c r="A294" t="s">
        <v>18411</v>
      </c>
      <c r="B294" t="s">
        <v>9618</v>
      </c>
      <c r="C294">
        <v>6447</v>
      </c>
      <c r="D294" t="s">
        <v>18412</v>
      </c>
      <c r="E294">
        <v>1.34</v>
      </c>
    </row>
    <row r="295" spans="1:5">
      <c r="A295" t="s">
        <v>18413</v>
      </c>
      <c r="B295" t="s">
        <v>9618</v>
      </c>
      <c r="C295">
        <v>6447</v>
      </c>
      <c r="D295" t="s">
        <v>18414</v>
      </c>
      <c r="E295">
        <v>6.61</v>
      </c>
    </row>
    <row r="296" spans="1:5">
      <c r="A296" t="s">
        <v>18415</v>
      </c>
      <c r="B296" t="s">
        <v>9618</v>
      </c>
      <c r="C296">
        <v>6447</v>
      </c>
      <c r="D296" t="s">
        <v>18416</v>
      </c>
      <c r="E296">
        <v>159.04</v>
      </c>
    </row>
    <row r="297" spans="1:5">
      <c r="A297" t="s">
        <v>18417</v>
      </c>
      <c r="B297" t="s">
        <v>9618</v>
      </c>
      <c r="C297">
        <v>6447</v>
      </c>
      <c r="D297" t="s">
        <v>18418</v>
      </c>
      <c r="E297">
        <v>4.09</v>
      </c>
    </row>
    <row r="298" spans="1:5">
      <c r="A298" t="s">
        <v>18419</v>
      </c>
      <c r="B298" t="s">
        <v>9618</v>
      </c>
      <c r="C298">
        <v>6447</v>
      </c>
      <c r="D298" t="s">
        <v>18420</v>
      </c>
      <c r="E298">
        <v>136.07</v>
      </c>
    </row>
    <row r="299" spans="1:5">
      <c r="A299" t="s">
        <v>18421</v>
      </c>
      <c r="B299" t="s">
        <v>9618</v>
      </c>
      <c r="C299">
        <v>6447</v>
      </c>
      <c r="D299" t="s">
        <v>18422</v>
      </c>
      <c r="E299">
        <v>108.8</v>
      </c>
    </row>
    <row r="300" spans="1:5">
      <c r="A300" t="s">
        <v>18423</v>
      </c>
      <c r="B300" t="s">
        <v>9618</v>
      </c>
      <c r="C300">
        <v>6447</v>
      </c>
      <c r="D300" t="s">
        <v>18424</v>
      </c>
      <c r="E300">
        <v>314.16000000000003</v>
      </c>
    </row>
    <row r="301" spans="1:5">
      <c r="A301" t="s">
        <v>18425</v>
      </c>
      <c r="B301" t="s">
        <v>9618</v>
      </c>
      <c r="C301">
        <v>6447</v>
      </c>
      <c r="D301" t="s">
        <v>18426</v>
      </c>
      <c r="E301">
        <v>199.55</v>
      </c>
    </row>
    <row r="302" spans="1:5">
      <c r="A302" t="s">
        <v>18427</v>
      </c>
      <c r="B302" t="s">
        <v>9618</v>
      </c>
      <c r="C302">
        <v>6447</v>
      </c>
      <c r="D302" t="s">
        <v>18428</v>
      </c>
      <c r="E302">
        <v>292.57</v>
      </c>
    </row>
    <row r="303" spans="1:5">
      <c r="A303" t="s">
        <v>18429</v>
      </c>
      <c r="B303" t="s">
        <v>9618</v>
      </c>
      <c r="C303">
        <v>6447</v>
      </c>
      <c r="D303" t="s">
        <v>18430</v>
      </c>
      <c r="E303">
        <v>267.56</v>
      </c>
    </row>
    <row r="304" spans="1:5">
      <c r="A304" t="s">
        <v>18431</v>
      </c>
      <c r="B304" t="s">
        <v>9618</v>
      </c>
      <c r="C304">
        <v>6447</v>
      </c>
      <c r="D304" t="s">
        <v>18432</v>
      </c>
      <c r="E304">
        <v>341.37</v>
      </c>
    </row>
    <row r="305" spans="1:5">
      <c r="A305" t="s">
        <v>18433</v>
      </c>
      <c r="B305" t="s">
        <v>9618</v>
      </c>
      <c r="C305">
        <v>6447</v>
      </c>
      <c r="D305" t="s">
        <v>18434</v>
      </c>
      <c r="E305">
        <v>438.75</v>
      </c>
    </row>
    <row r="306" spans="1:5">
      <c r="A306" t="s">
        <v>18435</v>
      </c>
      <c r="B306" t="s">
        <v>9618</v>
      </c>
      <c r="C306">
        <v>6447</v>
      </c>
      <c r="D306" t="s">
        <v>18436</v>
      </c>
      <c r="E306">
        <v>472.75</v>
      </c>
    </row>
    <row r="307" spans="1:5">
      <c r="A307" t="s">
        <v>18437</v>
      </c>
      <c r="B307" t="s">
        <v>9618</v>
      </c>
      <c r="C307">
        <v>6447</v>
      </c>
      <c r="D307" t="s">
        <v>18438</v>
      </c>
      <c r="E307">
        <v>461.45</v>
      </c>
    </row>
    <row r="308" spans="1:5">
      <c r="A308" t="s">
        <v>18439</v>
      </c>
      <c r="B308" t="s">
        <v>9618</v>
      </c>
      <c r="C308">
        <v>6447</v>
      </c>
      <c r="D308" t="s">
        <v>18440</v>
      </c>
      <c r="E308">
        <v>273.86</v>
      </c>
    </row>
    <row r="309" spans="1:5">
      <c r="A309" t="s">
        <v>18441</v>
      </c>
      <c r="B309" t="s">
        <v>9618</v>
      </c>
      <c r="C309">
        <v>6447</v>
      </c>
      <c r="D309" t="s">
        <v>18442</v>
      </c>
      <c r="E309">
        <v>181.22</v>
      </c>
    </row>
    <row r="310" spans="1:5">
      <c r="A310" t="s">
        <v>18443</v>
      </c>
      <c r="B310" t="s">
        <v>9618</v>
      </c>
      <c r="C310">
        <v>6447</v>
      </c>
      <c r="D310" t="s">
        <v>18444</v>
      </c>
      <c r="E310">
        <v>4.49</v>
      </c>
    </row>
    <row r="311" spans="1:5">
      <c r="A311" t="s">
        <v>18445</v>
      </c>
      <c r="B311" t="s">
        <v>9618</v>
      </c>
      <c r="C311">
        <v>6447</v>
      </c>
      <c r="D311" t="s">
        <v>18446</v>
      </c>
      <c r="E311">
        <v>0</v>
      </c>
    </row>
    <row r="312" spans="1:5">
      <c r="A312" t="s">
        <v>18447</v>
      </c>
      <c r="B312" t="s">
        <v>9618</v>
      </c>
      <c r="C312">
        <v>6447</v>
      </c>
      <c r="D312" t="s">
        <v>18448</v>
      </c>
      <c r="E312">
        <v>0</v>
      </c>
    </row>
    <row r="313" spans="1:5">
      <c r="A313" t="s">
        <v>18449</v>
      </c>
      <c r="B313" t="s">
        <v>9618</v>
      </c>
      <c r="C313">
        <v>6447</v>
      </c>
      <c r="D313" t="s">
        <v>18450</v>
      </c>
      <c r="E313">
        <v>0</v>
      </c>
    </row>
    <row r="314" spans="1:5">
      <c r="A314" t="s">
        <v>18451</v>
      </c>
      <c r="B314" t="s">
        <v>9618</v>
      </c>
      <c r="C314">
        <v>6447</v>
      </c>
      <c r="D314" t="s">
        <v>18452</v>
      </c>
      <c r="E314">
        <v>0</v>
      </c>
    </row>
    <row r="315" spans="1:5">
      <c r="A315" t="s">
        <v>18453</v>
      </c>
      <c r="B315" t="s">
        <v>9618</v>
      </c>
      <c r="C315">
        <v>6447</v>
      </c>
      <c r="D315" t="s">
        <v>18454</v>
      </c>
      <c r="E315">
        <v>0</v>
      </c>
    </row>
    <row r="316" spans="1:5">
      <c r="A316" t="s">
        <v>18455</v>
      </c>
      <c r="B316" t="s">
        <v>9618</v>
      </c>
      <c r="C316">
        <v>6447</v>
      </c>
      <c r="D316" t="s">
        <v>18456</v>
      </c>
      <c r="E316">
        <v>0</v>
      </c>
    </row>
    <row r="317" spans="1:5">
      <c r="A317" t="s">
        <v>18457</v>
      </c>
      <c r="B317" t="s">
        <v>9618</v>
      </c>
      <c r="C317">
        <v>6447</v>
      </c>
      <c r="D317" t="s">
        <v>18458</v>
      </c>
      <c r="E317">
        <v>0</v>
      </c>
    </row>
    <row r="318" spans="1:5">
      <c r="A318" t="s">
        <v>18459</v>
      </c>
      <c r="B318" t="s">
        <v>9618</v>
      </c>
      <c r="C318">
        <v>6447</v>
      </c>
      <c r="D318" t="s">
        <v>18460</v>
      </c>
      <c r="E318">
        <v>1.33</v>
      </c>
    </row>
    <row r="319" spans="1:5">
      <c r="A319" t="s">
        <v>18461</v>
      </c>
      <c r="B319" t="s">
        <v>9618</v>
      </c>
      <c r="C319">
        <v>6447</v>
      </c>
      <c r="D319" t="s">
        <v>18462</v>
      </c>
      <c r="E319">
        <v>52.18</v>
      </c>
    </row>
    <row r="320" spans="1:5">
      <c r="A320" t="s">
        <v>18463</v>
      </c>
      <c r="B320" t="s">
        <v>9618</v>
      </c>
      <c r="C320">
        <v>6447</v>
      </c>
      <c r="D320" t="s">
        <v>18464</v>
      </c>
      <c r="E320">
        <v>307.87</v>
      </c>
    </row>
    <row r="321" spans="1:5">
      <c r="A321" t="s">
        <v>18465</v>
      </c>
      <c r="B321" t="s">
        <v>9618</v>
      </c>
      <c r="C321">
        <v>6447</v>
      </c>
      <c r="D321" t="s">
        <v>18466</v>
      </c>
      <c r="E321">
        <v>193.3</v>
      </c>
    </row>
    <row r="322" spans="1:5">
      <c r="A322" t="s">
        <v>18467</v>
      </c>
      <c r="B322" t="s">
        <v>9618</v>
      </c>
      <c r="C322">
        <v>6447</v>
      </c>
      <c r="D322" t="s">
        <v>18468</v>
      </c>
      <c r="E322">
        <v>310.37</v>
      </c>
    </row>
    <row r="323" spans="1:5">
      <c r="A323" t="s">
        <v>18469</v>
      </c>
      <c r="B323" t="s">
        <v>9618</v>
      </c>
      <c r="C323">
        <v>6447</v>
      </c>
      <c r="D323" t="s">
        <v>18470</v>
      </c>
      <c r="E323">
        <v>224.54</v>
      </c>
    </row>
    <row r="324" spans="1:5">
      <c r="A324" t="s">
        <v>18471</v>
      </c>
      <c r="B324" t="s">
        <v>9618</v>
      </c>
      <c r="C324">
        <v>6447</v>
      </c>
      <c r="D324" t="s">
        <v>18472</v>
      </c>
      <c r="E324">
        <v>241.79</v>
      </c>
    </row>
    <row r="325" spans="1:5">
      <c r="A325" t="s">
        <v>18473</v>
      </c>
      <c r="B325" t="s">
        <v>9618</v>
      </c>
      <c r="C325">
        <v>6447</v>
      </c>
      <c r="D325" t="s">
        <v>18474</v>
      </c>
      <c r="E325">
        <v>217.05</v>
      </c>
    </row>
    <row r="326" spans="1:5">
      <c r="A326" t="s">
        <v>18475</v>
      </c>
      <c r="B326" t="s">
        <v>9618</v>
      </c>
      <c r="C326">
        <v>6447</v>
      </c>
      <c r="D326" t="s">
        <v>18476</v>
      </c>
      <c r="E326">
        <v>101.39</v>
      </c>
    </row>
    <row r="327" spans="1:5">
      <c r="A327" t="s">
        <v>18477</v>
      </c>
      <c r="B327" t="s">
        <v>9618</v>
      </c>
      <c r="C327">
        <v>6447</v>
      </c>
      <c r="D327" t="s">
        <v>18478</v>
      </c>
      <c r="E327">
        <v>50.26</v>
      </c>
    </row>
    <row r="328" spans="1:5">
      <c r="A328" t="s">
        <v>18479</v>
      </c>
      <c r="B328" t="s">
        <v>9618</v>
      </c>
      <c r="C328">
        <v>6447</v>
      </c>
      <c r="D328" t="s">
        <v>18480</v>
      </c>
      <c r="E328">
        <v>64.430000000000007</v>
      </c>
    </row>
    <row r="329" spans="1:5">
      <c r="A329" t="s">
        <v>18481</v>
      </c>
      <c r="B329" t="s">
        <v>9618</v>
      </c>
      <c r="C329">
        <v>6447</v>
      </c>
      <c r="D329" t="s">
        <v>18482</v>
      </c>
      <c r="E329">
        <v>78.84</v>
      </c>
    </row>
    <row r="330" spans="1:5">
      <c r="A330" t="s">
        <v>18483</v>
      </c>
      <c r="B330" t="s">
        <v>9618</v>
      </c>
      <c r="C330">
        <v>6447</v>
      </c>
      <c r="D330" t="s">
        <v>18484</v>
      </c>
      <c r="E330">
        <v>21.74</v>
      </c>
    </row>
    <row r="331" spans="1:5">
      <c r="A331" t="s">
        <v>18485</v>
      </c>
      <c r="B331" t="s">
        <v>9618</v>
      </c>
      <c r="C331">
        <v>6447</v>
      </c>
      <c r="D331" t="s">
        <v>18486</v>
      </c>
      <c r="E331">
        <v>4.97</v>
      </c>
    </row>
    <row r="332" spans="1:5">
      <c r="A332" t="s">
        <v>18487</v>
      </c>
      <c r="B332" t="s">
        <v>9618</v>
      </c>
      <c r="C332">
        <v>6447</v>
      </c>
      <c r="D332" t="s">
        <v>18488</v>
      </c>
      <c r="E332">
        <v>4.12</v>
      </c>
    </row>
    <row r="333" spans="1:5">
      <c r="A333" t="s">
        <v>18489</v>
      </c>
      <c r="B333" t="s">
        <v>9618</v>
      </c>
      <c r="C333">
        <v>6447</v>
      </c>
      <c r="D333" t="s">
        <v>18490</v>
      </c>
      <c r="E333">
        <v>4.1100000000000003</v>
      </c>
    </row>
    <row r="334" spans="1:5">
      <c r="A334" t="s">
        <v>18491</v>
      </c>
      <c r="B334" t="s">
        <v>9618</v>
      </c>
      <c r="C334">
        <v>6447</v>
      </c>
      <c r="D334" t="s">
        <v>18492</v>
      </c>
      <c r="E334">
        <v>4.08</v>
      </c>
    </row>
    <row r="335" spans="1:5">
      <c r="A335" t="s">
        <v>18493</v>
      </c>
      <c r="B335" t="s">
        <v>9618</v>
      </c>
      <c r="C335">
        <v>6447</v>
      </c>
      <c r="D335" t="s">
        <v>18494</v>
      </c>
      <c r="E335">
        <v>0</v>
      </c>
    </row>
    <row r="336" spans="1:5">
      <c r="A336" t="s">
        <v>18495</v>
      </c>
      <c r="B336" t="s">
        <v>9618</v>
      </c>
      <c r="C336">
        <v>6447</v>
      </c>
      <c r="D336" t="s">
        <v>18496</v>
      </c>
      <c r="E336">
        <v>0</v>
      </c>
    </row>
    <row r="337" spans="1:5">
      <c r="A337" t="s">
        <v>18497</v>
      </c>
      <c r="B337" t="s">
        <v>9618</v>
      </c>
      <c r="C337">
        <v>6447</v>
      </c>
      <c r="D337" t="s">
        <v>18498</v>
      </c>
      <c r="E337">
        <v>0</v>
      </c>
    </row>
    <row r="338" spans="1:5">
      <c r="A338" t="s">
        <v>18499</v>
      </c>
      <c r="B338" t="s">
        <v>9618</v>
      </c>
      <c r="C338">
        <v>6447</v>
      </c>
      <c r="D338" t="s">
        <v>18500</v>
      </c>
      <c r="E338">
        <v>0</v>
      </c>
    </row>
    <row r="339" spans="1:5">
      <c r="A339" t="s">
        <v>18501</v>
      </c>
      <c r="B339" t="s">
        <v>9618</v>
      </c>
      <c r="C339">
        <v>6447</v>
      </c>
      <c r="D339" t="s">
        <v>18502</v>
      </c>
      <c r="E339">
        <v>0</v>
      </c>
    </row>
    <row r="340" spans="1:5">
      <c r="A340" t="s">
        <v>18503</v>
      </c>
      <c r="B340" t="s">
        <v>9618</v>
      </c>
      <c r="C340">
        <v>6447</v>
      </c>
      <c r="D340" t="s">
        <v>18504</v>
      </c>
      <c r="E340">
        <v>0</v>
      </c>
    </row>
    <row r="341" spans="1:5">
      <c r="A341" t="s">
        <v>18505</v>
      </c>
      <c r="B341" t="s">
        <v>9618</v>
      </c>
      <c r="C341">
        <v>6447</v>
      </c>
      <c r="D341" t="s">
        <v>18506</v>
      </c>
      <c r="E341">
        <v>0</v>
      </c>
    </row>
    <row r="342" spans="1:5">
      <c r="A342" t="s">
        <v>18507</v>
      </c>
      <c r="B342" t="s">
        <v>9618</v>
      </c>
      <c r="C342">
        <v>6447</v>
      </c>
      <c r="D342" t="s">
        <v>18508</v>
      </c>
      <c r="E342">
        <v>1.33</v>
      </c>
    </row>
    <row r="343" spans="1:5">
      <c r="A343" t="s">
        <v>18509</v>
      </c>
      <c r="B343" t="s">
        <v>9618</v>
      </c>
      <c r="C343">
        <v>6447</v>
      </c>
      <c r="D343" t="s">
        <v>18510</v>
      </c>
      <c r="E343">
        <v>4.7300000000000004</v>
      </c>
    </row>
    <row r="344" spans="1:5">
      <c r="A344" t="s">
        <v>18511</v>
      </c>
      <c r="B344" t="s">
        <v>9618</v>
      </c>
      <c r="C344">
        <v>6447</v>
      </c>
      <c r="D344" t="s">
        <v>18512</v>
      </c>
      <c r="E344">
        <v>33.08</v>
      </c>
    </row>
    <row r="345" spans="1:5">
      <c r="A345" t="s">
        <v>18513</v>
      </c>
      <c r="B345" t="s">
        <v>9618</v>
      </c>
      <c r="C345">
        <v>6447</v>
      </c>
      <c r="D345" t="s">
        <v>18514</v>
      </c>
      <c r="E345">
        <v>367.93</v>
      </c>
    </row>
    <row r="346" spans="1:5">
      <c r="A346" t="s">
        <v>18515</v>
      </c>
      <c r="B346" t="s">
        <v>9618</v>
      </c>
      <c r="C346">
        <v>6447</v>
      </c>
      <c r="D346" t="s">
        <v>18516</v>
      </c>
      <c r="E346">
        <v>434.87</v>
      </c>
    </row>
    <row r="347" spans="1:5">
      <c r="A347" t="s">
        <v>18517</v>
      </c>
      <c r="B347" t="s">
        <v>9618</v>
      </c>
      <c r="C347">
        <v>6447</v>
      </c>
      <c r="D347" t="s">
        <v>18518</v>
      </c>
      <c r="E347">
        <v>291.23</v>
      </c>
    </row>
    <row r="348" spans="1:5">
      <c r="A348" t="s">
        <v>18519</v>
      </c>
      <c r="B348" t="s">
        <v>9618</v>
      </c>
      <c r="C348">
        <v>6447</v>
      </c>
      <c r="D348" t="s">
        <v>18520</v>
      </c>
      <c r="E348">
        <v>513.87</v>
      </c>
    </row>
    <row r="349" spans="1:5">
      <c r="A349" t="s">
        <v>18521</v>
      </c>
      <c r="B349" t="s">
        <v>9618</v>
      </c>
      <c r="C349">
        <v>6447</v>
      </c>
      <c r="D349" t="s">
        <v>18522</v>
      </c>
      <c r="E349">
        <v>380.39</v>
      </c>
    </row>
    <row r="350" spans="1:5">
      <c r="A350" t="s">
        <v>18523</v>
      </c>
      <c r="B350" t="s">
        <v>9618</v>
      </c>
      <c r="C350">
        <v>6447</v>
      </c>
      <c r="D350" t="s">
        <v>18524</v>
      </c>
      <c r="E350">
        <v>242.12</v>
      </c>
    </row>
    <row r="351" spans="1:5">
      <c r="A351" t="s">
        <v>18525</v>
      </c>
      <c r="B351" t="s">
        <v>9618</v>
      </c>
      <c r="C351">
        <v>6447</v>
      </c>
      <c r="D351" t="s">
        <v>18526</v>
      </c>
      <c r="E351">
        <v>83.56</v>
      </c>
    </row>
    <row r="352" spans="1:5">
      <c r="A352" t="s">
        <v>18527</v>
      </c>
      <c r="B352" t="s">
        <v>9618</v>
      </c>
      <c r="C352">
        <v>6447</v>
      </c>
      <c r="D352" t="s">
        <v>18528</v>
      </c>
      <c r="E352">
        <v>66.11</v>
      </c>
    </row>
    <row r="353" spans="1:5">
      <c r="A353" t="s">
        <v>18529</v>
      </c>
      <c r="B353" t="s">
        <v>9618</v>
      </c>
      <c r="C353">
        <v>6447</v>
      </c>
      <c r="D353" t="s">
        <v>18530</v>
      </c>
      <c r="E353">
        <v>130.99</v>
      </c>
    </row>
    <row r="354" spans="1:5">
      <c r="A354" t="s">
        <v>18531</v>
      </c>
      <c r="B354" t="s">
        <v>9618</v>
      </c>
      <c r="C354">
        <v>6447</v>
      </c>
      <c r="D354" t="s">
        <v>18532</v>
      </c>
      <c r="E354">
        <v>322.56</v>
      </c>
    </row>
    <row r="355" spans="1:5">
      <c r="A355" t="s">
        <v>18533</v>
      </c>
      <c r="B355" t="s">
        <v>9618</v>
      </c>
      <c r="C355">
        <v>6447</v>
      </c>
      <c r="D355" t="s">
        <v>18534</v>
      </c>
      <c r="E355">
        <v>554.52</v>
      </c>
    </row>
    <row r="356" spans="1:5">
      <c r="A356" t="s">
        <v>18535</v>
      </c>
      <c r="B356" t="s">
        <v>9618</v>
      </c>
      <c r="C356">
        <v>6447</v>
      </c>
      <c r="D356" t="s">
        <v>18536</v>
      </c>
      <c r="E356">
        <v>97.03</v>
      </c>
    </row>
    <row r="357" spans="1:5">
      <c r="A357" t="s">
        <v>18537</v>
      </c>
      <c r="B357" t="s">
        <v>9618</v>
      </c>
      <c r="C357">
        <v>6447</v>
      </c>
      <c r="D357" t="s">
        <v>18538</v>
      </c>
      <c r="E357">
        <v>122</v>
      </c>
    </row>
    <row r="358" spans="1:5">
      <c r="A358" t="s">
        <v>18539</v>
      </c>
      <c r="B358" t="s">
        <v>9618</v>
      </c>
      <c r="C358">
        <v>6447</v>
      </c>
      <c r="D358" t="s">
        <v>18540</v>
      </c>
      <c r="E358">
        <v>5.39</v>
      </c>
    </row>
    <row r="359" spans="1:5">
      <c r="A359" t="s">
        <v>18541</v>
      </c>
      <c r="B359" t="s">
        <v>9618</v>
      </c>
      <c r="C359">
        <v>6447</v>
      </c>
      <c r="D359" t="s">
        <v>18542</v>
      </c>
      <c r="E359">
        <v>0</v>
      </c>
    </row>
    <row r="360" spans="1:5">
      <c r="A360" t="s">
        <v>18543</v>
      </c>
      <c r="B360" t="s">
        <v>9618</v>
      </c>
      <c r="C360">
        <v>6447</v>
      </c>
      <c r="D360" t="s">
        <v>18544</v>
      </c>
      <c r="E360">
        <v>0</v>
      </c>
    </row>
    <row r="361" spans="1:5">
      <c r="A361" t="s">
        <v>18545</v>
      </c>
      <c r="B361" t="s">
        <v>9618</v>
      </c>
      <c r="C361">
        <v>6447</v>
      </c>
      <c r="D361" t="s">
        <v>18546</v>
      </c>
      <c r="E361">
        <v>0</v>
      </c>
    </row>
    <row r="362" spans="1:5">
      <c r="A362" t="s">
        <v>18547</v>
      </c>
      <c r="B362" t="s">
        <v>9618</v>
      </c>
      <c r="C362">
        <v>6447</v>
      </c>
      <c r="D362" t="s">
        <v>18548</v>
      </c>
      <c r="E362">
        <v>0</v>
      </c>
    </row>
    <row r="363" spans="1:5">
      <c r="A363" t="s">
        <v>18549</v>
      </c>
      <c r="B363" t="s">
        <v>9618</v>
      </c>
      <c r="C363">
        <v>6447</v>
      </c>
      <c r="D363" t="s">
        <v>18550</v>
      </c>
      <c r="E363">
        <v>0</v>
      </c>
    </row>
    <row r="364" spans="1:5">
      <c r="A364" t="s">
        <v>18551</v>
      </c>
      <c r="B364" t="s">
        <v>9618</v>
      </c>
      <c r="C364">
        <v>6447</v>
      </c>
      <c r="D364" t="s">
        <v>18552</v>
      </c>
      <c r="E364">
        <v>0</v>
      </c>
    </row>
    <row r="365" spans="1:5">
      <c r="A365" t="s">
        <v>18553</v>
      </c>
      <c r="B365" t="s">
        <v>9618</v>
      </c>
      <c r="C365">
        <v>6447</v>
      </c>
      <c r="D365" t="s">
        <v>18554</v>
      </c>
      <c r="E365">
        <v>0</v>
      </c>
    </row>
    <row r="366" spans="1:5">
      <c r="A366" t="s">
        <v>18555</v>
      </c>
      <c r="B366" t="s">
        <v>9618</v>
      </c>
      <c r="C366">
        <v>6447</v>
      </c>
      <c r="D366" t="s">
        <v>18556</v>
      </c>
      <c r="E366">
        <v>1.34</v>
      </c>
    </row>
    <row r="367" spans="1:5">
      <c r="A367" t="s">
        <v>18557</v>
      </c>
      <c r="B367" t="s">
        <v>9618</v>
      </c>
      <c r="C367">
        <v>6447</v>
      </c>
      <c r="D367" t="s">
        <v>18558</v>
      </c>
      <c r="E367">
        <v>95.86</v>
      </c>
    </row>
    <row r="368" spans="1:5">
      <c r="A368" t="s">
        <v>18559</v>
      </c>
      <c r="B368" t="s">
        <v>9618</v>
      </c>
      <c r="C368">
        <v>6447</v>
      </c>
      <c r="D368" t="s">
        <v>18560</v>
      </c>
      <c r="E368">
        <v>402.73</v>
      </c>
    </row>
    <row r="369" spans="1:5">
      <c r="A369" t="s">
        <v>18561</v>
      </c>
      <c r="B369" t="s">
        <v>9618</v>
      </c>
      <c r="C369">
        <v>6447</v>
      </c>
      <c r="D369" t="s">
        <v>18562</v>
      </c>
      <c r="E369">
        <v>571.79</v>
      </c>
    </row>
    <row r="370" spans="1:5">
      <c r="A370" t="s">
        <v>18563</v>
      </c>
      <c r="B370" t="s">
        <v>9618</v>
      </c>
      <c r="C370">
        <v>6447</v>
      </c>
      <c r="D370" t="s">
        <v>18564</v>
      </c>
      <c r="E370">
        <v>464.4</v>
      </c>
    </row>
    <row r="371" spans="1:5">
      <c r="A371" t="s">
        <v>18565</v>
      </c>
      <c r="B371" t="s">
        <v>9618</v>
      </c>
      <c r="C371">
        <v>6447</v>
      </c>
      <c r="D371" t="s">
        <v>18566</v>
      </c>
      <c r="E371">
        <v>366.93</v>
      </c>
    </row>
    <row r="372" spans="1:5">
      <c r="A372" t="s">
        <v>18567</v>
      </c>
      <c r="B372" t="s">
        <v>9618</v>
      </c>
      <c r="C372">
        <v>6447</v>
      </c>
      <c r="D372" t="s">
        <v>18568</v>
      </c>
      <c r="E372">
        <v>391.86</v>
      </c>
    </row>
    <row r="373" spans="1:5">
      <c r="A373" t="s">
        <v>18569</v>
      </c>
      <c r="B373" t="s">
        <v>9618</v>
      </c>
      <c r="C373">
        <v>6447</v>
      </c>
      <c r="D373" t="s">
        <v>18570</v>
      </c>
      <c r="E373">
        <v>249.78</v>
      </c>
    </row>
    <row r="374" spans="1:5">
      <c r="A374" t="s">
        <v>18571</v>
      </c>
      <c r="B374" t="s">
        <v>9618</v>
      </c>
      <c r="C374">
        <v>6447</v>
      </c>
      <c r="D374" t="s">
        <v>18572</v>
      </c>
      <c r="E374">
        <v>63.77</v>
      </c>
    </row>
    <row r="375" spans="1:5">
      <c r="A375" t="s">
        <v>18573</v>
      </c>
      <c r="B375" t="s">
        <v>9618</v>
      </c>
      <c r="C375">
        <v>6447</v>
      </c>
      <c r="D375" t="s">
        <v>18574</v>
      </c>
      <c r="E375">
        <v>339.61</v>
      </c>
    </row>
    <row r="376" spans="1:5">
      <c r="A376" t="s">
        <v>18575</v>
      </c>
      <c r="B376" t="s">
        <v>9618</v>
      </c>
      <c r="C376">
        <v>6447</v>
      </c>
      <c r="D376" t="s">
        <v>18576</v>
      </c>
      <c r="E376">
        <v>169.34</v>
      </c>
    </row>
    <row r="377" spans="1:5">
      <c r="A377" t="s">
        <v>18577</v>
      </c>
      <c r="B377" t="s">
        <v>9618</v>
      </c>
      <c r="C377">
        <v>6447</v>
      </c>
      <c r="D377" t="s">
        <v>18578</v>
      </c>
      <c r="E377">
        <v>474.39</v>
      </c>
    </row>
    <row r="378" spans="1:5">
      <c r="A378" t="s">
        <v>18579</v>
      </c>
      <c r="B378" t="s">
        <v>9618</v>
      </c>
      <c r="C378">
        <v>6447</v>
      </c>
      <c r="D378" t="s">
        <v>18580</v>
      </c>
      <c r="E378">
        <v>262.27</v>
      </c>
    </row>
    <row r="379" spans="1:5">
      <c r="A379" t="s">
        <v>18581</v>
      </c>
      <c r="B379" t="s">
        <v>9618</v>
      </c>
      <c r="C379">
        <v>6447</v>
      </c>
      <c r="D379" t="s">
        <v>18582</v>
      </c>
      <c r="E379">
        <v>460.19</v>
      </c>
    </row>
    <row r="380" spans="1:5">
      <c r="A380" t="s">
        <v>18583</v>
      </c>
      <c r="B380" t="s">
        <v>9618</v>
      </c>
      <c r="C380">
        <v>6447</v>
      </c>
      <c r="D380" t="s">
        <v>18584</v>
      </c>
      <c r="E380">
        <v>483.97</v>
      </c>
    </row>
    <row r="381" spans="1:5">
      <c r="A381" t="s">
        <v>18585</v>
      </c>
      <c r="B381" t="s">
        <v>9618</v>
      </c>
      <c r="C381">
        <v>6447</v>
      </c>
      <c r="D381" t="s">
        <v>18586</v>
      </c>
      <c r="E381">
        <v>395.03</v>
      </c>
    </row>
    <row r="382" spans="1:5">
      <c r="A382" t="s">
        <v>18587</v>
      </c>
      <c r="B382" t="s">
        <v>9618</v>
      </c>
      <c r="C382">
        <v>6447</v>
      </c>
      <c r="D382" t="s">
        <v>18588</v>
      </c>
      <c r="E382">
        <v>5.24</v>
      </c>
    </row>
    <row r="383" spans="1:5">
      <c r="A383" t="s">
        <v>18589</v>
      </c>
      <c r="B383" t="s">
        <v>9618</v>
      </c>
      <c r="C383">
        <v>6447</v>
      </c>
      <c r="D383" t="s">
        <v>18590</v>
      </c>
      <c r="E383">
        <v>0</v>
      </c>
    </row>
    <row r="384" spans="1:5">
      <c r="A384" t="s">
        <v>18591</v>
      </c>
      <c r="B384" t="s">
        <v>9618</v>
      </c>
      <c r="C384">
        <v>6447</v>
      </c>
      <c r="D384" t="s">
        <v>18592</v>
      </c>
      <c r="E384">
        <v>0</v>
      </c>
    </row>
    <row r="385" spans="1:5">
      <c r="A385" t="s">
        <v>18593</v>
      </c>
      <c r="B385" t="s">
        <v>9618</v>
      </c>
      <c r="C385">
        <v>6447</v>
      </c>
      <c r="D385" t="s">
        <v>18594</v>
      </c>
      <c r="E385">
        <v>0</v>
      </c>
    </row>
    <row r="386" spans="1:5">
      <c r="A386" t="s">
        <v>18595</v>
      </c>
      <c r="B386" t="s">
        <v>9618</v>
      </c>
      <c r="C386">
        <v>6447</v>
      </c>
      <c r="D386" t="s">
        <v>18596</v>
      </c>
      <c r="E386">
        <v>0</v>
      </c>
    </row>
    <row r="387" spans="1:5">
      <c r="A387" t="s">
        <v>18597</v>
      </c>
      <c r="B387" t="s">
        <v>9618</v>
      </c>
      <c r="C387">
        <v>6447</v>
      </c>
      <c r="D387" t="s">
        <v>18598</v>
      </c>
      <c r="E387">
        <v>0</v>
      </c>
    </row>
    <row r="388" spans="1:5">
      <c r="A388" t="s">
        <v>18599</v>
      </c>
      <c r="B388" t="s">
        <v>9618</v>
      </c>
      <c r="C388">
        <v>6447</v>
      </c>
      <c r="D388" t="s">
        <v>18600</v>
      </c>
      <c r="E388">
        <v>0</v>
      </c>
    </row>
    <row r="389" spans="1:5">
      <c r="A389" t="s">
        <v>18601</v>
      </c>
      <c r="B389" t="s">
        <v>9618</v>
      </c>
      <c r="C389">
        <v>6447</v>
      </c>
      <c r="D389" t="s">
        <v>18602</v>
      </c>
      <c r="E389">
        <v>0</v>
      </c>
    </row>
    <row r="390" spans="1:5">
      <c r="A390" t="s">
        <v>18603</v>
      </c>
      <c r="B390" t="s">
        <v>9618</v>
      </c>
      <c r="C390">
        <v>6447</v>
      </c>
      <c r="D390" t="s">
        <v>18604</v>
      </c>
      <c r="E390">
        <v>1.33</v>
      </c>
    </row>
    <row r="391" spans="1:5">
      <c r="A391" t="s">
        <v>18605</v>
      </c>
      <c r="B391" t="s">
        <v>9618</v>
      </c>
      <c r="C391">
        <v>6447</v>
      </c>
      <c r="D391" t="s">
        <v>18606</v>
      </c>
      <c r="E391">
        <v>109.72</v>
      </c>
    </row>
    <row r="392" spans="1:5">
      <c r="A392" t="s">
        <v>18607</v>
      </c>
      <c r="B392" t="s">
        <v>9618</v>
      </c>
      <c r="C392">
        <v>6447</v>
      </c>
      <c r="D392" t="s">
        <v>18608</v>
      </c>
      <c r="E392">
        <v>500.07</v>
      </c>
    </row>
    <row r="393" spans="1:5">
      <c r="A393" t="s">
        <v>18609</v>
      </c>
      <c r="B393" t="s">
        <v>9618</v>
      </c>
      <c r="C393">
        <v>6447</v>
      </c>
      <c r="D393" t="s">
        <v>18610</v>
      </c>
      <c r="E393">
        <v>614.54999999999995</v>
      </c>
    </row>
    <row r="394" spans="1:5">
      <c r="A394" t="s">
        <v>18611</v>
      </c>
      <c r="B394" t="s">
        <v>9618</v>
      </c>
      <c r="C394">
        <v>6447</v>
      </c>
      <c r="D394" t="s">
        <v>18612</v>
      </c>
      <c r="E394">
        <v>694.73</v>
      </c>
    </row>
    <row r="395" spans="1:5">
      <c r="A395" t="s">
        <v>18613</v>
      </c>
      <c r="B395" t="s">
        <v>9618</v>
      </c>
      <c r="C395">
        <v>6447</v>
      </c>
      <c r="D395" t="s">
        <v>18614</v>
      </c>
      <c r="E395">
        <v>646.16999999999996</v>
      </c>
    </row>
    <row r="396" spans="1:5">
      <c r="A396" t="s">
        <v>18615</v>
      </c>
      <c r="B396" t="s">
        <v>9618</v>
      </c>
      <c r="C396">
        <v>6447</v>
      </c>
      <c r="D396" t="s">
        <v>18616</v>
      </c>
      <c r="E396">
        <v>694.38</v>
      </c>
    </row>
    <row r="397" spans="1:5">
      <c r="A397" t="s">
        <v>18617</v>
      </c>
      <c r="B397" t="s">
        <v>9618</v>
      </c>
      <c r="C397">
        <v>6447</v>
      </c>
      <c r="D397" t="s">
        <v>18618</v>
      </c>
      <c r="E397">
        <v>727.96</v>
      </c>
    </row>
    <row r="398" spans="1:5">
      <c r="A398" t="s">
        <v>18619</v>
      </c>
      <c r="B398" t="s">
        <v>9618</v>
      </c>
      <c r="C398">
        <v>6447</v>
      </c>
      <c r="D398" t="s">
        <v>18620</v>
      </c>
      <c r="E398">
        <v>689.7</v>
      </c>
    </row>
    <row r="399" spans="1:5">
      <c r="A399" t="s">
        <v>18621</v>
      </c>
      <c r="B399" t="s">
        <v>9618</v>
      </c>
      <c r="C399">
        <v>6447</v>
      </c>
      <c r="D399" t="s">
        <v>18622</v>
      </c>
      <c r="E399">
        <v>700.15</v>
      </c>
    </row>
    <row r="400" spans="1:5">
      <c r="A400" t="s">
        <v>18623</v>
      </c>
      <c r="B400" t="s">
        <v>9618</v>
      </c>
      <c r="C400">
        <v>6447</v>
      </c>
      <c r="D400" t="s">
        <v>18624</v>
      </c>
      <c r="E400">
        <v>660.62</v>
      </c>
    </row>
    <row r="401" spans="1:5">
      <c r="A401" t="s">
        <v>18625</v>
      </c>
      <c r="B401" t="s">
        <v>9618</v>
      </c>
      <c r="C401">
        <v>6447</v>
      </c>
      <c r="D401" t="s">
        <v>18626</v>
      </c>
      <c r="E401">
        <v>433.63</v>
      </c>
    </row>
    <row r="402" spans="1:5">
      <c r="A402" t="s">
        <v>18627</v>
      </c>
      <c r="B402" t="s">
        <v>9618</v>
      </c>
      <c r="C402">
        <v>6447</v>
      </c>
      <c r="D402" t="s">
        <v>18628</v>
      </c>
      <c r="E402">
        <v>149.35</v>
      </c>
    </row>
    <row r="403" spans="1:5">
      <c r="A403" t="s">
        <v>18629</v>
      </c>
      <c r="B403" t="s">
        <v>9618</v>
      </c>
      <c r="C403">
        <v>6447</v>
      </c>
      <c r="D403" t="s">
        <v>18630</v>
      </c>
      <c r="E403">
        <v>82.89</v>
      </c>
    </row>
    <row r="404" spans="1:5">
      <c r="A404" t="s">
        <v>18631</v>
      </c>
      <c r="B404" t="s">
        <v>9618</v>
      </c>
      <c r="C404">
        <v>6447</v>
      </c>
      <c r="D404" t="s">
        <v>18632</v>
      </c>
      <c r="E404">
        <v>97.08</v>
      </c>
    </row>
    <row r="405" spans="1:5">
      <c r="A405" t="s">
        <v>18633</v>
      </c>
      <c r="B405" t="s">
        <v>9618</v>
      </c>
      <c r="C405">
        <v>6447</v>
      </c>
      <c r="D405" t="s">
        <v>18634</v>
      </c>
      <c r="E405">
        <v>42.63</v>
      </c>
    </row>
    <row r="406" spans="1:5">
      <c r="A406" t="s">
        <v>18635</v>
      </c>
      <c r="B406" t="s">
        <v>9618</v>
      </c>
      <c r="C406">
        <v>6447</v>
      </c>
      <c r="D406" t="s">
        <v>18636</v>
      </c>
      <c r="E406">
        <v>4.3099999999999996</v>
      </c>
    </row>
    <row r="407" spans="1:5">
      <c r="A407" t="s">
        <v>18637</v>
      </c>
      <c r="B407" t="s">
        <v>9618</v>
      </c>
      <c r="C407">
        <v>6447</v>
      </c>
      <c r="D407" t="s">
        <v>18638</v>
      </c>
      <c r="E407">
        <v>0</v>
      </c>
    </row>
    <row r="408" spans="1:5">
      <c r="A408" t="s">
        <v>18639</v>
      </c>
      <c r="B408" t="s">
        <v>9618</v>
      </c>
      <c r="C408">
        <v>6447</v>
      </c>
      <c r="D408" t="s">
        <v>18640</v>
      </c>
      <c r="E408">
        <v>0</v>
      </c>
    </row>
    <row r="409" spans="1:5">
      <c r="A409" t="s">
        <v>18641</v>
      </c>
      <c r="B409" t="s">
        <v>9618</v>
      </c>
      <c r="C409">
        <v>6447</v>
      </c>
      <c r="D409" t="s">
        <v>18642</v>
      </c>
      <c r="E409">
        <v>0</v>
      </c>
    </row>
    <row r="410" spans="1:5">
      <c r="A410" t="s">
        <v>18643</v>
      </c>
      <c r="B410" t="s">
        <v>9618</v>
      </c>
      <c r="C410">
        <v>6447</v>
      </c>
      <c r="D410" t="s">
        <v>18644</v>
      </c>
      <c r="E410">
        <v>0</v>
      </c>
    </row>
    <row r="411" spans="1:5">
      <c r="A411" t="s">
        <v>18645</v>
      </c>
      <c r="B411" t="s">
        <v>9618</v>
      </c>
      <c r="C411">
        <v>6447</v>
      </c>
      <c r="D411" t="s">
        <v>18646</v>
      </c>
      <c r="E411">
        <v>0</v>
      </c>
    </row>
    <row r="412" spans="1:5">
      <c r="A412" t="s">
        <v>18647</v>
      </c>
      <c r="B412" t="s">
        <v>9618</v>
      </c>
      <c r="C412">
        <v>6447</v>
      </c>
      <c r="D412" t="s">
        <v>18648</v>
      </c>
      <c r="E412">
        <v>0</v>
      </c>
    </row>
    <row r="413" spans="1:5">
      <c r="A413" t="s">
        <v>18649</v>
      </c>
      <c r="B413" t="s">
        <v>9618</v>
      </c>
      <c r="C413">
        <v>6447</v>
      </c>
      <c r="D413" t="s">
        <v>18650</v>
      </c>
      <c r="E413">
        <v>0</v>
      </c>
    </row>
    <row r="414" spans="1:5">
      <c r="A414" t="s">
        <v>18651</v>
      </c>
      <c r="B414" t="s">
        <v>9618</v>
      </c>
      <c r="C414">
        <v>6447</v>
      </c>
      <c r="D414" t="s">
        <v>18652</v>
      </c>
      <c r="E414">
        <v>1.34</v>
      </c>
    </row>
    <row r="415" spans="1:5">
      <c r="A415" t="s">
        <v>18653</v>
      </c>
      <c r="B415" t="s">
        <v>9618</v>
      </c>
      <c r="C415">
        <v>6447</v>
      </c>
      <c r="D415" t="s">
        <v>18654</v>
      </c>
      <c r="E415">
        <v>79.41</v>
      </c>
    </row>
    <row r="416" spans="1:5">
      <c r="A416" t="s">
        <v>18655</v>
      </c>
      <c r="B416" t="s">
        <v>9618</v>
      </c>
      <c r="C416">
        <v>6447</v>
      </c>
      <c r="D416" t="s">
        <v>18656</v>
      </c>
      <c r="E416">
        <v>411.94</v>
      </c>
    </row>
    <row r="417" spans="1:5">
      <c r="A417" t="s">
        <v>18657</v>
      </c>
      <c r="B417" t="s">
        <v>9618</v>
      </c>
      <c r="C417">
        <v>6447</v>
      </c>
      <c r="D417" t="s">
        <v>18658</v>
      </c>
      <c r="E417">
        <v>564.57000000000005</v>
      </c>
    </row>
    <row r="418" spans="1:5">
      <c r="A418" t="s">
        <v>18659</v>
      </c>
      <c r="B418" t="s">
        <v>9618</v>
      </c>
      <c r="C418">
        <v>6447</v>
      </c>
      <c r="D418" t="s">
        <v>18660</v>
      </c>
      <c r="E418">
        <v>659</v>
      </c>
    </row>
    <row r="419" spans="1:5">
      <c r="A419" t="s">
        <v>18661</v>
      </c>
      <c r="B419" t="s">
        <v>9618</v>
      </c>
      <c r="C419">
        <v>6447</v>
      </c>
      <c r="D419" t="s">
        <v>18662</v>
      </c>
      <c r="E419">
        <v>626.15</v>
      </c>
    </row>
    <row r="420" spans="1:5">
      <c r="A420" t="s">
        <v>18663</v>
      </c>
      <c r="B420" t="s">
        <v>9618</v>
      </c>
      <c r="C420">
        <v>6447</v>
      </c>
      <c r="D420" t="s">
        <v>18664</v>
      </c>
      <c r="E420">
        <v>686.16</v>
      </c>
    </row>
    <row r="421" spans="1:5">
      <c r="A421" t="s">
        <v>18665</v>
      </c>
      <c r="B421" t="s">
        <v>9618</v>
      </c>
      <c r="C421">
        <v>6447</v>
      </c>
      <c r="D421" t="s">
        <v>18666</v>
      </c>
      <c r="E421">
        <v>711.96</v>
      </c>
    </row>
    <row r="422" spans="1:5">
      <c r="A422" t="s">
        <v>18667</v>
      </c>
      <c r="B422" t="s">
        <v>9618</v>
      </c>
      <c r="C422">
        <v>6447</v>
      </c>
      <c r="D422" t="s">
        <v>18668</v>
      </c>
      <c r="E422">
        <v>649.52</v>
      </c>
    </row>
    <row r="423" spans="1:5">
      <c r="A423" t="s">
        <v>18669</v>
      </c>
      <c r="B423" t="s">
        <v>9618</v>
      </c>
      <c r="C423">
        <v>6447</v>
      </c>
      <c r="D423" t="s">
        <v>18670</v>
      </c>
      <c r="E423">
        <v>283.10000000000002</v>
      </c>
    </row>
    <row r="424" spans="1:5">
      <c r="A424" t="s">
        <v>18671</v>
      </c>
      <c r="B424" t="s">
        <v>9618</v>
      </c>
      <c r="C424">
        <v>6447</v>
      </c>
      <c r="D424" t="s">
        <v>18672</v>
      </c>
      <c r="E424">
        <v>67.430000000000007</v>
      </c>
    </row>
    <row r="425" spans="1:5">
      <c r="A425" t="s">
        <v>18673</v>
      </c>
      <c r="B425" t="s">
        <v>9618</v>
      </c>
      <c r="C425">
        <v>6447</v>
      </c>
      <c r="D425" t="s">
        <v>18674</v>
      </c>
      <c r="E425">
        <v>618.99</v>
      </c>
    </row>
    <row r="426" spans="1:5">
      <c r="A426" t="s">
        <v>18675</v>
      </c>
      <c r="B426" t="s">
        <v>9618</v>
      </c>
      <c r="C426">
        <v>6447</v>
      </c>
      <c r="D426" t="s">
        <v>18676</v>
      </c>
      <c r="E426">
        <v>593.22</v>
      </c>
    </row>
    <row r="427" spans="1:5">
      <c r="A427" t="s">
        <v>18677</v>
      </c>
      <c r="B427" t="s">
        <v>9618</v>
      </c>
      <c r="C427">
        <v>6447</v>
      </c>
      <c r="D427" t="s">
        <v>18678</v>
      </c>
      <c r="E427">
        <v>395.07</v>
      </c>
    </row>
    <row r="428" spans="1:5">
      <c r="A428" t="s">
        <v>18679</v>
      </c>
      <c r="B428" t="s">
        <v>9618</v>
      </c>
      <c r="C428">
        <v>6447</v>
      </c>
      <c r="D428" t="s">
        <v>18680</v>
      </c>
      <c r="E428">
        <v>306.74</v>
      </c>
    </row>
    <row r="429" spans="1:5">
      <c r="A429" t="s">
        <v>18681</v>
      </c>
      <c r="B429" t="s">
        <v>9618</v>
      </c>
      <c r="C429">
        <v>6447</v>
      </c>
      <c r="D429" t="s">
        <v>18682</v>
      </c>
      <c r="E429">
        <v>38.159999999999997</v>
      </c>
    </row>
    <row r="430" spans="1:5">
      <c r="A430" t="s">
        <v>18683</v>
      </c>
      <c r="B430" t="s">
        <v>9618</v>
      </c>
      <c r="C430">
        <v>6447</v>
      </c>
      <c r="D430" t="s">
        <v>18684</v>
      </c>
      <c r="E430">
        <v>3.48</v>
      </c>
    </row>
    <row r="431" spans="1:5">
      <c r="A431" t="s">
        <v>18685</v>
      </c>
      <c r="B431" t="s">
        <v>9618</v>
      </c>
      <c r="C431">
        <v>6447</v>
      </c>
      <c r="D431" t="s">
        <v>18686</v>
      </c>
      <c r="E431">
        <v>0</v>
      </c>
    </row>
    <row r="432" spans="1:5">
      <c r="A432" t="s">
        <v>18687</v>
      </c>
      <c r="B432" t="s">
        <v>9618</v>
      </c>
      <c r="C432">
        <v>6447</v>
      </c>
      <c r="D432" t="s">
        <v>18688</v>
      </c>
      <c r="E432">
        <v>0</v>
      </c>
    </row>
    <row r="433" spans="1:5">
      <c r="A433" t="s">
        <v>18689</v>
      </c>
      <c r="B433" t="s">
        <v>9618</v>
      </c>
      <c r="C433">
        <v>6447</v>
      </c>
      <c r="D433" t="s">
        <v>18690</v>
      </c>
      <c r="E433">
        <v>0</v>
      </c>
    </row>
    <row r="434" spans="1:5">
      <c r="A434" t="s">
        <v>18691</v>
      </c>
      <c r="B434" t="s">
        <v>9618</v>
      </c>
      <c r="C434">
        <v>6447</v>
      </c>
      <c r="D434" t="s">
        <v>18692</v>
      </c>
      <c r="E434">
        <v>0</v>
      </c>
    </row>
    <row r="435" spans="1:5">
      <c r="A435" t="s">
        <v>18693</v>
      </c>
      <c r="B435" t="s">
        <v>9618</v>
      </c>
      <c r="C435">
        <v>6447</v>
      </c>
      <c r="D435" t="s">
        <v>18694</v>
      </c>
      <c r="E435">
        <v>0</v>
      </c>
    </row>
    <row r="436" spans="1:5">
      <c r="A436" t="s">
        <v>18695</v>
      </c>
      <c r="B436" t="s">
        <v>9618</v>
      </c>
      <c r="C436">
        <v>6447</v>
      </c>
      <c r="D436" t="s">
        <v>18696</v>
      </c>
      <c r="E436">
        <v>0</v>
      </c>
    </row>
    <row r="437" spans="1:5">
      <c r="A437" t="s">
        <v>18697</v>
      </c>
      <c r="B437" t="s">
        <v>9618</v>
      </c>
      <c r="C437">
        <v>6447</v>
      </c>
      <c r="D437" t="s">
        <v>18698</v>
      </c>
      <c r="E437">
        <v>0</v>
      </c>
    </row>
    <row r="438" spans="1:5">
      <c r="A438" t="s">
        <v>18699</v>
      </c>
      <c r="B438" t="s">
        <v>9618</v>
      </c>
      <c r="C438">
        <v>6447</v>
      </c>
      <c r="D438" t="s">
        <v>18700</v>
      </c>
      <c r="E438">
        <v>1.37</v>
      </c>
    </row>
    <row r="439" spans="1:5">
      <c r="A439" t="s">
        <v>18701</v>
      </c>
      <c r="B439" t="s">
        <v>9618</v>
      </c>
      <c r="C439">
        <v>6447</v>
      </c>
      <c r="D439" t="s">
        <v>18702</v>
      </c>
      <c r="E439">
        <v>18.260000000000002</v>
      </c>
    </row>
    <row r="440" spans="1:5">
      <c r="A440" t="s">
        <v>18703</v>
      </c>
      <c r="B440" t="s">
        <v>9618</v>
      </c>
      <c r="C440">
        <v>6447</v>
      </c>
      <c r="D440" t="s">
        <v>18704</v>
      </c>
      <c r="E440">
        <v>261.32</v>
      </c>
    </row>
    <row r="441" spans="1:5">
      <c r="A441" t="s">
        <v>18705</v>
      </c>
      <c r="B441" t="s">
        <v>9618</v>
      </c>
      <c r="C441">
        <v>6447</v>
      </c>
      <c r="D441" t="s">
        <v>18706</v>
      </c>
      <c r="E441">
        <v>437.25</v>
      </c>
    </row>
    <row r="442" spans="1:5">
      <c r="A442" t="s">
        <v>18707</v>
      </c>
      <c r="B442" t="s">
        <v>9618</v>
      </c>
      <c r="C442">
        <v>6447</v>
      </c>
      <c r="D442" t="s">
        <v>18708</v>
      </c>
      <c r="E442">
        <v>538.80999999999995</v>
      </c>
    </row>
    <row r="443" spans="1:5">
      <c r="A443" t="s">
        <v>18709</v>
      </c>
      <c r="B443" t="s">
        <v>9618</v>
      </c>
      <c r="C443">
        <v>6447</v>
      </c>
      <c r="D443" t="s">
        <v>18710</v>
      </c>
      <c r="E443">
        <v>517.89</v>
      </c>
    </row>
    <row r="444" spans="1:5">
      <c r="A444" t="s">
        <v>18711</v>
      </c>
      <c r="B444" t="s">
        <v>9618</v>
      </c>
      <c r="C444">
        <v>6447</v>
      </c>
      <c r="D444" t="s">
        <v>18712</v>
      </c>
      <c r="E444">
        <v>552.42999999999995</v>
      </c>
    </row>
    <row r="445" spans="1:5">
      <c r="A445" t="s">
        <v>18713</v>
      </c>
      <c r="B445" t="s">
        <v>9618</v>
      </c>
      <c r="C445">
        <v>6447</v>
      </c>
      <c r="D445" t="s">
        <v>18714</v>
      </c>
      <c r="E445">
        <v>121.78</v>
      </c>
    </row>
    <row r="446" spans="1:5">
      <c r="A446" t="s">
        <v>18715</v>
      </c>
      <c r="B446" t="s">
        <v>9618</v>
      </c>
      <c r="C446">
        <v>6447</v>
      </c>
      <c r="D446" t="s">
        <v>18716</v>
      </c>
      <c r="E446">
        <v>4.5</v>
      </c>
    </row>
    <row r="447" spans="1:5">
      <c r="A447" t="s">
        <v>18717</v>
      </c>
      <c r="B447" t="s">
        <v>9618</v>
      </c>
      <c r="C447">
        <v>6447</v>
      </c>
      <c r="D447" t="s">
        <v>18718</v>
      </c>
      <c r="E447">
        <v>4.13</v>
      </c>
    </row>
    <row r="448" spans="1:5">
      <c r="A448" t="s">
        <v>18719</v>
      </c>
      <c r="B448" t="s">
        <v>9618</v>
      </c>
      <c r="C448">
        <v>6447</v>
      </c>
      <c r="D448" t="s">
        <v>18720</v>
      </c>
      <c r="E448">
        <v>5.05</v>
      </c>
    </row>
    <row r="449" spans="1:5">
      <c r="A449" t="s">
        <v>18721</v>
      </c>
      <c r="B449" t="s">
        <v>9618</v>
      </c>
      <c r="C449">
        <v>6447</v>
      </c>
      <c r="D449" t="s">
        <v>18722</v>
      </c>
      <c r="E449">
        <v>357.44</v>
      </c>
    </row>
    <row r="450" spans="1:5">
      <c r="A450" t="s">
        <v>18723</v>
      </c>
      <c r="B450" t="s">
        <v>9618</v>
      </c>
      <c r="C450">
        <v>6447</v>
      </c>
      <c r="D450" t="s">
        <v>18724</v>
      </c>
      <c r="E450">
        <v>395.07</v>
      </c>
    </row>
    <row r="451" spans="1:5">
      <c r="A451" t="s">
        <v>18725</v>
      </c>
      <c r="B451" t="s">
        <v>9618</v>
      </c>
      <c r="C451">
        <v>6447</v>
      </c>
      <c r="D451" t="s">
        <v>18726</v>
      </c>
      <c r="E451">
        <v>34.24</v>
      </c>
    </row>
    <row r="452" spans="1:5">
      <c r="A452" t="s">
        <v>18727</v>
      </c>
      <c r="B452" t="s">
        <v>9618</v>
      </c>
      <c r="C452">
        <v>6447</v>
      </c>
      <c r="D452" t="s">
        <v>18728</v>
      </c>
      <c r="E452">
        <v>4.2</v>
      </c>
    </row>
    <row r="453" spans="1:5">
      <c r="A453" t="s">
        <v>18729</v>
      </c>
      <c r="B453" t="s">
        <v>9618</v>
      </c>
      <c r="C453">
        <v>6447</v>
      </c>
      <c r="D453" t="s">
        <v>18730</v>
      </c>
      <c r="E453">
        <v>4.12</v>
      </c>
    </row>
    <row r="454" spans="1:5">
      <c r="A454" t="s">
        <v>18731</v>
      </c>
      <c r="B454" t="s">
        <v>9618</v>
      </c>
      <c r="C454">
        <v>6447</v>
      </c>
      <c r="D454" t="s">
        <v>18732</v>
      </c>
      <c r="E454">
        <v>3.42</v>
      </c>
    </row>
    <row r="455" spans="1:5">
      <c r="A455" t="s">
        <v>18733</v>
      </c>
      <c r="B455" t="s">
        <v>9618</v>
      </c>
      <c r="C455">
        <v>6447</v>
      </c>
      <c r="D455" t="s">
        <v>18734</v>
      </c>
      <c r="E455">
        <v>0</v>
      </c>
    </row>
    <row r="456" spans="1:5">
      <c r="A456" t="s">
        <v>18735</v>
      </c>
      <c r="B456" t="s">
        <v>9618</v>
      </c>
      <c r="C456">
        <v>6447</v>
      </c>
      <c r="D456" t="s">
        <v>18736</v>
      </c>
      <c r="E456">
        <v>0</v>
      </c>
    </row>
    <row r="457" spans="1:5">
      <c r="A457" t="s">
        <v>18737</v>
      </c>
      <c r="B457" t="s">
        <v>9618</v>
      </c>
      <c r="C457">
        <v>6447</v>
      </c>
      <c r="D457" t="s">
        <v>18738</v>
      </c>
      <c r="E457">
        <v>0</v>
      </c>
    </row>
    <row r="458" spans="1:5">
      <c r="A458" t="s">
        <v>18739</v>
      </c>
      <c r="B458" t="s">
        <v>9618</v>
      </c>
      <c r="C458">
        <v>6447</v>
      </c>
      <c r="D458" t="s">
        <v>18740</v>
      </c>
      <c r="E458">
        <v>0</v>
      </c>
    </row>
    <row r="459" spans="1:5">
      <c r="A459" t="s">
        <v>18741</v>
      </c>
      <c r="B459" t="s">
        <v>9618</v>
      </c>
      <c r="C459">
        <v>6447</v>
      </c>
      <c r="D459" t="s">
        <v>18742</v>
      </c>
      <c r="E459">
        <v>0</v>
      </c>
    </row>
    <row r="460" spans="1:5">
      <c r="A460" t="s">
        <v>18743</v>
      </c>
      <c r="B460" t="s">
        <v>9618</v>
      </c>
      <c r="C460">
        <v>6447</v>
      </c>
      <c r="D460" t="s">
        <v>18744</v>
      </c>
      <c r="E460">
        <v>0</v>
      </c>
    </row>
    <row r="461" spans="1:5">
      <c r="A461" t="s">
        <v>18745</v>
      </c>
      <c r="B461" t="s">
        <v>9618</v>
      </c>
      <c r="C461">
        <v>6447</v>
      </c>
      <c r="D461" t="s">
        <v>18746</v>
      </c>
      <c r="E461">
        <v>0</v>
      </c>
    </row>
    <row r="462" spans="1:5">
      <c r="A462" t="s">
        <v>18747</v>
      </c>
      <c r="B462" t="s">
        <v>9618</v>
      </c>
      <c r="C462">
        <v>6447</v>
      </c>
      <c r="D462" t="s">
        <v>18748</v>
      </c>
      <c r="E462">
        <v>1.34</v>
      </c>
    </row>
    <row r="463" spans="1:5">
      <c r="A463" t="s">
        <v>18749</v>
      </c>
      <c r="B463" t="s">
        <v>9618</v>
      </c>
      <c r="C463">
        <v>6447</v>
      </c>
      <c r="D463" t="s">
        <v>18750</v>
      </c>
      <c r="E463">
        <v>70.540000000000006</v>
      </c>
    </row>
    <row r="464" spans="1:5">
      <c r="A464" t="s">
        <v>18751</v>
      </c>
      <c r="B464" t="s">
        <v>9618</v>
      </c>
      <c r="C464">
        <v>6447</v>
      </c>
      <c r="D464" t="s">
        <v>18752</v>
      </c>
      <c r="E464">
        <v>443.26</v>
      </c>
    </row>
    <row r="465" spans="1:5">
      <c r="A465" t="s">
        <v>18753</v>
      </c>
      <c r="B465" t="s">
        <v>9618</v>
      </c>
      <c r="C465">
        <v>6447</v>
      </c>
      <c r="D465" t="s">
        <v>18754</v>
      </c>
      <c r="E465">
        <v>582.20000000000005</v>
      </c>
    </row>
    <row r="466" spans="1:5">
      <c r="A466" t="s">
        <v>18755</v>
      </c>
      <c r="B466" t="s">
        <v>9618</v>
      </c>
      <c r="C466">
        <v>6447</v>
      </c>
      <c r="D466" t="s">
        <v>18756</v>
      </c>
      <c r="E466">
        <v>672.52</v>
      </c>
    </row>
    <row r="467" spans="1:5">
      <c r="A467" t="s">
        <v>18757</v>
      </c>
      <c r="B467" t="s">
        <v>9618</v>
      </c>
      <c r="C467">
        <v>6447</v>
      </c>
      <c r="D467" t="s">
        <v>18758</v>
      </c>
      <c r="E467">
        <v>636.32000000000005</v>
      </c>
    </row>
    <row r="468" spans="1:5">
      <c r="A468" t="s">
        <v>18759</v>
      </c>
      <c r="B468" t="s">
        <v>9618</v>
      </c>
      <c r="C468">
        <v>6447</v>
      </c>
      <c r="D468" t="s">
        <v>18760</v>
      </c>
      <c r="E468">
        <v>670.25</v>
      </c>
    </row>
    <row r="469" spans="1:5">
      <c r="A469" t="s">
        <v>18761</v>
      </c>
      <c r="B469" t="s">
        <v>9618</v>
      </c>
      <c r="C469">
        <v>6447</v>
      </c>
      <c r="D469" t="s">
        <v>18762</v>
      </c>
      <c r="E469">
        <v>497.97</v>
      </c>
    </row>
    <row r="470" spans="1:5">
      <c r="A470" t="s">
        <v>18763</v>
      </c>
      <c r="B470" t="s">
        <v>9618</v>
      </c>
      <c r="C470">
        <v>6447</v>
      </c>
      <c r="D470" t="s">
        <v>18764</v>
      </c>
      <c r="E470">
        <v>533.83000000000004</v>
      </c>
    </row>
    <row r="471" spans="1:5">
      <c r="A471" t="s">
        <v>18765</v>
      </c>
      <c r="B471" t="s">
        <v>9618</v>
      </c>
      <c r="C471">
        <v>6447</v>
      </c>
      <c r="D471" t="s">
        <v>18766</v>
      </c>
      <c r="E471">
        <v>541.13</v>
      </c>
    </row>
    <row r="472" spans="1:5">
      <c r="A472" t="s">
        <v>18767</v>
      </c>
      <c r="B472" t="s">
        <v>9618</v>
      </c>
      <c r="C472">
        <v>6447</v>
      </c>
      <c r="D472" t="s">
        <v>18768</v>
      </c>
      <c r="E472">
        <v>472.51</v>
      </c>
    </row>
    <row r="473" spans="1:5">
      <c r="A473" t="s">
        <v>18769</v>
      </c>
      <c r="B473" t="s">
        <v>9618</v>
      </c>
      <c r="C473">
        <v>6447</v>
      </c>
      <c r="D473" t="s">
        <v>18770</v>
      </c>
      <c r="E473">
        <v>544.6</v>
      </c>
    </row>
    <row r="474" spans="1:5">
      <c r="A474" t="s">
        <v>18771</v>
      </c>
      <c r="B474" t="s">
        <v>9618</v>
      </c>
      <c r="C474">
        <v>6447</v>
      </c>
      <c r="D474" t="s">
        <v>18772</v>
      </c>
      <c r="E474">
        <v>362.34</v>
      </c>
    </row>
    <row r="475" spans="1:5">
      <c r="A475" t="s">
        <v>18773</v>
      </c>
      <c r="B475" t="s">
        <v>9618</v>
      </c>
      <c r="C475">
        <v>6447</v>
      </c>
      <c r="D475" t="s">
        <v>18774</v>
      </c>
      <c r="E475">
        <v>306.08</v>
      </c>
    </row>
    <row r="476" spans="1:5">
      <c r="A476" t="s">
        <v>18775</v>
      </c>
      <c r="B476" t="s">
        <v>9618</v>
      </c>
      <c r="C476">
        <v>6447</v>
      </c>
      <c r="D476" t="s">
        <v>18776</v>
      </c>
      <c r="E476">
        <v>283.92</v>
      </c>
    </row>
    <row r="477" spans="1:5">
      <c r="A477" t="s">
        <v>18777</v>
      </c>
      <c r="B477" t="s">
        <v>9618</v>
      </c>
      <c r="C477">
        <v>6447</v>
      </c>
      <c r="D477" t="s">
        <v>18778</v>
      </c>
      <c r="E477">
        <v>128.96</v>
      </c>
    </row>
    <row r="478" spans="1:5">
      <c r="A478" t="s">
        <v>18779</v>
      </c>
      <c r="B478" t="s">
        <v>9618</v>
      </c>
      <c r="C478">
        <v>6447</v>
      </c>
      <c r="D478" t="s">
        <v>18780</v>
      </c>
      <c r="E478">
        <v>3.46</v>
      </c>
    </row>
    <row r="479" spans="1:5">
      <c r="A479" t="s">
        <v>18781</v>
      </c>
      <c r="B479" t="s">
        <v>9618</v>
      </c>
      <c r="C479">
        <v>6447</v>
      </c>
      <c r="D479" t="s">
        <v>18782</v>
      </c>
      <c r="E479">
        <v>0</v>
      </c>
    </row>
    <row r="480" spans="1:5">
      <c r="A480" t="s">
        <v>18783</v>
      </c>
      <c r="B480" t="s">
        <v>9618</v>
      </c>
      <c r="C480">
        <v>6447</v>
      </c>
      <c r="D480" t="s">
        <v>18784</v>
      </c>
      <c r="E480">
        <v>0</v>
      </c>
    </row>
    <row r="481" spans="1:5">
      <c r="A481" t="s">
        <v>18785</v>
      </c>
      <c r="B481" t="s">
        <v>9618</v>
      </c>
      <c r="C481">
        <v>6447</v>
      </c>
      <c r="D481" t="s">
        <v>18786</v>
      </c>
      <c r="E481">
        <v>0</v>
      </c>
    </row>
    <row r="482" spans="1:5">
      <c r="A482" t="s">
        <v>18787</v>
      </c>
      <c r="B482" t="s">
        <v>9618</v>
      </c>
      <c r="C482">
        <v>6447</v>
      </c>
      <c r="D482" t="s">
        <v>18788</v>
      </c>
      <c r="E482">
        <v>0</v>
      </c>
    </row>
    <row r="483" spans="1:5">
      <c r="A483" t="s">
        <v>18789</v>
      </c>
      <c r="B483" t="s">
        <v>9618</v>
      </c>
      <c r="C483">
        <v>6447</v>
      </c>
      <c r="D483" t="s">
        <v>18790</v>
      </c>
      <c r="E483">
        <v>0</v>
      </c>
    </row>
    <row r="484" spans="1:5">
      <c r="A484" t="s">
        <v>18791</v>
      </c>
      <c r="B484" t="s">
        <v>9618</v>
      </c>
      <c r="C484">
        <v>6447</v>
      </c>
      <c r="D484" t="s">
        <v>18792</v>
      </c>
      <c r="E484">
        <v>0</v>
      </c>
    </row>
    <row r="485" spans="1:5">
      <c r="A485" t="s">
        <v>18793</v>
      </c>
      <c r="B485" t="s">
        <v>9618</v>
      </c>
      <c r="C485">
        <v>6447</v>
      </c>
      <c r="D485" t="s">
        <v>18794</v>
      </c>
      <c r="E485">
        <v>0</v>
      </c>
    </row>
    <row r="486" spans="1:5">
      <c r="A486" t="s">
        <v>18795</v>
      </c>
      <c r="B486" t="s">
        <v>9618</v>
      </c>
      <c r="C486">
        <v>6447</v>
      </c>
      <c r="D486" t="s">
        <v>18796</v>
      </c>
      <c r="E486">
        <v>1.34</v>
      </c>
    </row>
    <row r="487" spans="1:5">
      <c r="A487" t="s">
        <v>18797</v>
      </c>
      <c r="B487" t="s">
        <v>9618</v>
      </c>
      <c r="C487">
        <v>6447</v>
      </c>
      <c r="D487" t="s">
        <v>18798</v>
      </c>
      <c r="E487">
        <v>87.89</v>
      </c>
    </row>
    <row r="488" spans="1:5">
      <c r="A488" t="s">
        <v>18799</v>
      </c>
      <c r="B488" t="s">
        <v>9618</v>
      </c>
      <c r="C488">
        <v>6447</v>
      </c>
      <c r="D488" t="s">
        <v>18800</v>
      </c>
      <c r="E488">
        <v>480.23</v>
      </c>
    </row>
    <row r="489" spans="1:5">
      <c r="A489" t="s">
        <v>18801</v>
      </c>
      <c r="B489" t="s">
        <v>9618</v>
      </c>
      <c r="C489">
        <v>6447</v>
      </c>
      <c r="D489" t="s">
        <v>18802</v>
      </c>
      <c r="E489">
        <v>555.4</v>
      </c>
    </row>
    <row r="490" spans="1:5">
      <c r="A490" t="s">
        <v>18803</v>
      </c>
      <c r="B490" t="s">
        <v>9618</v>
      </c>
      <c r="C490">
        <v>6447</v>
      </c>
      <c r="D490" t="s">
        <v>18804</v>
      </c>
      <c r="E490">
        <v>687.37</v>
      </c>
    </row>
    <row r="491" spans="1:5">
      <c r="A491" t="s">
        <v>18805</v>
      </c>
      <c r="B491" t="s">
        <v>9618</v>
      </c>
      <c r="C491">
        <v>6447</v>
      </c>
      <c r="D491" t="s">
        <v>18806</v>
      </c>
      <c r="E491">
        <v>617.85</v>
      </c>
    </row>
    <row r="492" spans="1:5">
      <c r="A492" t="s">
        <v>18807</v>
      </c>
      <c r="B492" t="s">
        <v>9618</v>
      </c>
      <c r="C492">
        <v>6447</v>
      </c>
      <c r="D492" t="s">
        <v>18808</v>
      </c>
      <c r="E492">
        <v>705.33</v>
      </c>
    </row>
    <row r="493" spans="1:5">
      <c r="A493" t="s">
        <v>18809</v>
      </c>
      <c r="B493" t="s">
        <v>9618</v>
      </c>
      <c r="C493">
        <v>6447</v>
      </c>
      <c r="D493" t="s">
        <v>18810</v>
      </c>
      <c r="E493">
        <v>604.36</v>
      </c>
    </row>
    <row r="494" spans="1:5">
      <c r="A494" t="s">
        <v>18811</v>
      </c>
      <c r="B494" t="s">
        <v>9618</v>
      </c>
      <c r="C494">
        <v>6447</v>
      </c>
      <c r="D494" t="s">
        <v>18812</v>
      </c>
      <c r="E494">
        <v>690.45</v>
      </c>
    </row>
    <row r="495" spans="1:5">
      <c r="A495" t="s">
        <v>18813</v>
      </c>
      <c r="B495" t="s">
        <v>9618</v>
      </c>
      <c r="C495">
        <v>6447</v>
      </c>
      <c r="D495" t="s">
        <v>18814</v>
      </c>
      <c r="E495">
        <v>635.04</v>
      </c>
    </row>
    <row r="496" spans="1:5">
      <c r="A496" t="s">
        <v>18815</v>
      </c>
      <c r="B496" t="s">
        <v>9618</v>
      </c>
      <c r="C496">
        <v>6447</v>
      </c>
      <c r="D496" t="s">
        <v>18816</v>
      </c>
      <c r="E496">
        <v>512.38</v>
      </c>
    </row>
    <row r="497" spans="1:5">
      <c r="A497" t="s">
        <v>18817</v>
      </c>
      <c r="B497" t="s">
        <v>9618</v>
      </c>
      <c r="C497">
        <v>6447</v>
      </c>
      <c r="D497" t="s">
        <v>18818</v>
      </c>
      <c r="E497">
        <v>318.87</v>
      </c>
    </row>
    <row r="498" spans="1:5">
      <c r="A498" t="s">
        <v>18819</v>
      </c>
      <c r="B498" t="s">
        <v>9618</v>
      </c>
      <c r="C498">
        <v>6447</v>
      </c>
      <c r="D498" t="s">
        <v>18820</v>
      </c>
      <c r="E498">
        <v>130.49</v>
      </c>
    </row>
    <row r="499" spans="1:5">
      <c r="A499" t="s">
        <v>18821</v>
      </c>
      <c r="B499" t="s">
        <v>9618</v>
      </c>
      <c r="C499">
        <v>6447</v>
      </c>
      <c r="D499" t="s">
        <v>18822</v>
      </c>
      <c r="E499">
        <v>32.07</v>
      </c>
    </row>
    <row r="500" spans="1:5">
      <c r="A500" t="s">
        <v>18823</v>
      </c>
      <c r="B500" t="s">
        <v>9618</v>
      </c>
      <c r="C500">
        <v>6447</v>
      </c>
      <c r="D500" t="s">
        <v>18824</v>
      </c>
      <c r="E500">
        <v>164.2</v>
      </c>
    </row>
    <row r="501" spans="1:5">
      <c r="A501" t="s">
        <v>18825</v>
      </c>
      <c r="B501" t="s">
        <v>9618</v>
      </c>
      <c r="C501">
        <v>6447</v>
      </c>
      <c r="D501" t="s">
        <v>18826</v>
      </c>
      <c r="E501">
        <v>56.54</v>
      </c>
    </row>
    <row r="502" spans="1:5">
      <c r="A502" t="s">
        <v>18827</v>
      </c>
      <c r="B502" t="s">
        <v>9618</v>
      </c>
      <c r="C502">
        <v>6447</v>
      </c>
      <c r="D502" t="s">
        <v>18828</v>
      </c>
      <c r="E502">
        <v>3.43</v>
      </c>
    </row>
    <row r="503" spans="1:5">
      <c r="A503" t="s">
        <v>18829</v>
      </c>
      <c r="B503" t="s">
        <v>9618</v>
      </c>
      <c r="C503">
        <v>6447</v>
      </c>
      <c r="D503" t="s">
        <v>18830</v>
      </c>
      <c r="E503">
        <v>0</v>
      </c>
    </row>
    <row r="504" spans="1:5">
      <c r="A504" t="s">
        <v>18831</v>
      </c>
      <c r="B504" t="s">
        <v>9618</v>
      </c>
      <c r="C504">
        <v>6447</v>
      </c>
      <c r="D504" t="s">
        <v>18832</v>
      </c>
      <c r="E504">
        <v>0</v>
      </c>
    </row>
    <row r="505" spans="1:5">
      <c r="A505" t="s">
        <v>18833</v>
      </c>
      <c r="B505" t="s">
        <v>9618</v>
      </c>
      <c r="C505">
        <v>6447</v>
      </c>
      <c r="D505" t="s">
        <v>18834</v>
      </c>
      <c r="E505">
        <v>0</v>
      </c>
    </row>
    <row r="506" spans="1:5">
      <c r="A506" t="s">
        <v>18835</v>
      </c>
      <c r="B506" t="s">
        <v>9618</v>
      </c>
      <c r="C506">
        <v>6447</v>
      </c>
      <c r="D506" t="s">
        <v>18836</v>
      </c>
      <c r="E506">
        <v>0</v>
      </c>
    </row>
    <row r="507" spans="1:5">
      <c r="A507" t="s">
        <v>18837</v>
      </c>
      <c r="B507" t="s">
        <v>9618</v>
      </c>
      <c r="C507">
        <v>6447</v>
      </c>
      <c r="D507" t="s">
        <v>18838</v>
      </c>
      <c r="E507">
        <v>0</v>
      </c>
    </row>
    <row r="508" spans="1:5">
      <c r="A508" t="s">
        <v>18839</v>
      </c>
      <c r="B508" t="s">
        <v>9618</v>
      </c>
      <c r="C508">
        <v>6447</v>
      </c>
      <c r="D508" t="s">
        <v>18840</v>
      </c>
      <c r="E508">
        <v>0</v>
      </c>
    </row>
    <row r="509" spans="1:5">
      <c r="A509" t="s">
        <v>18841</v>
      </c>
      <c r="B509" t="s">
        <v>9618</v>
      </c>
      <c r="C509">
        <v>6447</v>
      </c>
      <c r="D509" t="s">
        <v>18842</v>
      </c>
      <c r="E509">
        <v>0</v>
      </c>
    </row>
    <row r="510" spans="1:5">
      <c r="A510" t="s">
        <v>18843</v>
      </c>
      <c r="B510" t="s">
        <v>9618</v>
      </c>
      <c r="C510">
        <v>6447</v>
      </c>
      <c r="D510" t="s">
        <v>18844</v>
      </c>
      <c r="E510">
        <v>0.67</v>
      </c>
    </row>
    <row r="511" spans="1:5">
      <c r="A511" t="s">
        <v>18845</v>
      </c>
      <c r="B511" t="s">
        <v>9618</v>
      </c>
      <c r="C511">
        <v>6447</v>
      </c>
      <c r="D511" t="s">
        <v>18846</v>
      </c>
      <c r="E511">
        <v>4.2300000000000004</v>
      </c>
    </row>
    <row r="512" spans="1:5">
      <c r="A512" t="s">
        <v>18847</v>
      </c>
      <c r="B512" t="s">
        <v>9618</v>
      </c>
      <c r="C512">
        <v>6447</v>
      </c>
      <c r="D512" t="s">
        <v>18848</v>
      </c>
      <c r="E512">
        <v>30.51</v>
      </c>
    </row>
    <row r="513" spans="1:5">
      <c r="A513" t="s">
        <v>18849</v>
      </c>
      <c r="B513" t="s">
        <v>9618</v>
      </c>
      <c r="C513">
        <v>6447</v>
      </c>
      <c r="D513" t="s">
        <v>18850</v>
      </c>
      <c r="E513">
        <v>56.96</v>
      </c>
    </row>
    <row r="514" spans="1:5">
      <c r="A514" t="s">
        <v>18851</v>
      </c>
      <c r="B514" t="s">
        <v>9618</v>
      </c>
      <c r="C514">
        <v>6447</v>
      </c>
      <c r="D514" t="s">
        <v>18852</v>
      </c>
      <c r="E514">
        <v>58.88</v>
      </c>
    </row>
    <row r="515" spans="1:5">
      <c r="A515" t="s">
        <v>18853</v>
      </c>
      <c r="B515" t="s">
        <v>9618</v>
      </c>
      <c r="C515">
        <v>6447</v>
      </c>
      <c r="D515" t="s">
        <v>18854</v>
      </c>
      <c r="E515">
        <v>187.67</v>
      </c>
    </row>
    <row r="516" spans="1:5">
      <c r="A516" t="s">
        <v>18855</v>
      </c>
      <c r="B516" t="s">
        <v>9618</v>
      </c>
      <c r="C516">
        <v>6447</v>
      </c>
      <c r="D516" t="s">
        <v>18856</v>
      </c>
      <c r="E516">
        <v>396.6</v>
      </c>
    </row>
    <row r="517" spans="1:5">
      <c r="A517" t="s">
        <v>18857</v>
      </c>
      <c r="B517" t="s">
        <v>9618</v>
      </c>
      <c r="C517">
        <v>6447</v>
      </c>
      <c r="D517" t="s">
        <v>18858</v>
      </c>
      <c r="E517">
        <v>531.71</v>
      </c>
    </row>
    <row r="518" spans="1:5">
      <c r="A518" t="s">
        <v>18859</v>
      </c>
      <c r="B518" t="s">
        <v>9618</v>
      </c>
      <c r="C518">
        <v>6447</v>
      </c>
      <c r="D518" t="s">
        <v>18860</v>
      </c>
      <c r="E518">
        <v>266.35000000000002</v>
      </c>
    </row>
    <row r="519" spans="1:5">
      <c r="A519" t="s">
        <v>18861</v>
      </c>
      <c r="B519" t="s">
        <v>9618</v>
      </c>
      <c r="C519">
        <v>6447</v>
      </c>
      <c r="D519" t="s">
        <v>18862</v>
      </c>
      <c r="E519">
        <v>449.87</v>
      </c>
    </row>
    <row r="520" spans="1:5">
      <c r="A520" t="s">
        <v>18863</v>
      </c>
      <c r="B520" t="s">
        <v>9618</v>
      </c>
      <c r="C520">
        <v>6447</v>
      </c>
      <c r="D520" t="s">
        <v>18864</v>
      </c>
      <c r="E520">
        <v>654.78</v>
      </c>
    </row>
    <row r="521" spans="1:5">
      <c r="A521" t="s">
        <v>18865</v>
      </c>
      <c r="B521" t="s">
        <v>9618</v>
      </c>
      <c r="C521">
        <v>6447</v>
      </c>
      <c r="D521" t="s">
        <v>18866</v>
      </c>
      <c r="E521">
        <v>443.43</v>
      </c>
    </row>
    <row r="522" spans="1:5">
      <c r="A522" t="s">
        <v>18867</v>
      </c>
      <c r="B522" t="s">
        <v>9618</v>
      </c>
      <c r="C522">
        <v>6447</v>
      </c>
      <c r="D522" t="s">
        <v>18868</v>
      </c>
      <c r="E522">
        <v>262.64</v>
      </c>
    </row>
    <row r="523" spans="1:5">
      <c r="A523" t="s">
        <v>18869</v>
      </c>
      <c r="B523" t="s">
        <v>9618</v>
      </c>
      <c r="C523">
        <v>6447</v>
      </c>
      <c r="D523" t="s">
        <v>18870</v>
      </c>
      <c r="E523">
        <v>325.94</v>
      </c>
    </row>
    <row r="524" spans="1:5">
      <c r="A524" t="s">
        <v>18871</v>
      </c>
      <c r="B524" t="s">
        <v>9618</v>
      </c>
      <c r="C524">
        <v>6447</v>
      </c>
      <c r="D524" t="s">
        <v>18872</v>
      </c>
      <c r="E524">
        <v>453.26</v>
      </c>
    </row>
    <row r="525" spans="1:5">
      <c r="A525" t="s">
        <v>18873</v>
      </c>
      <c r="B525" t="s">
        <v>9618</v>
      </c>
      <c r="C525">
        <v>6447</v>
      </c>
      <c r="D525" t="s">
        <v>18874</v>
      </c>
      <c r="E525">
        <v>237.82</v>
      </c>
    </row>
    <row r="526" spans="1:5">
      <c r="A526" t="s">
        <v>18875</v>
      </c>
      <c r="B526" t="s">
        <v>9618</v>
      </c>
      <c r="C526">
        <v>6447</v>
      </c>
      <c r="D526" t="s">
        <v>18876</v>
      </c>
      <c r="E526">
        <v>5.69</v>
      </c>
    </row>
    <row r="527" spans="1:5">
      <c r="A527" t="s">
        <v>18877</v>
      </c>
      <c r="B527" t="s">
        <v>9618</v>
      </c>
      <c r="C527">
        <v>6447</v>
      </c>
      <c r="D527" t="s">
        <v>18878</v>
      </c>
      <c r="E527">
        <v>0</v>
      </c>
    </row>
    <row r="528" spans="1:5">
      <c r="A528" t="s">
        <v>18879</v>
      </c>
      <c r="B528" t="s">
        <v>9618</v>
      </c>
      <c r="C528">
        <v>6447</v>
      </c>
      <c r="D528" t="s">
        <v>18880</v>
      </c>
      <c r="E528">
        <v>0</v>
      </c>
    </row>
    <row r="529" spans="1:5">
      <c r="A529" t="s">
        <v>18881</v>
      </c>
      <c r="B529" t="s">
        <v>9618</v>
      </c>
      <c r="C529">
        <v>6447</v>
      </c>
      <c r="D529" t="s">
        <v>18882</v>
      </c>
      <c r="E529">
        <v>0</v>
      </c>
    </row>
    <row r="530" spans="1:5">
      <c r="A530" t="s">
        <v>18883</v>
      </c>
      <c r="B530" t="s">
        <v>9618</v>
      </c>
      <c r="C530">
        <v>6447</v>
      </c>
      <c r="D530" t="s">
        <v>18884</v>
      </c>
      <c r="E530">
        <v>0</v>
      </c>
    </row>
    <row r="531" spans="1:5">
      <c r="A531" t="s">
        <v>18885</v>
      </c>
      <c r="B531" t="s">
        <v>9618</v>
      </c>
      <c r="C531">
        <v>6447</v>
      </c>
      <c r="D531" t="s">
        <v>18886</v>
      </c>
      <c r="E531">
        <v>0</v>
      </c>
    </row>
    <row r="532" spans="1:5">
      <c r="A532" t="s">
        <v>18887</v>
      </c>
      <c r="B532" t="s">
        <v>9618</v>
      </c>
      <c r="C532">
        <v>6447</v>
      </c>
      <c r="D532" t="s">
        <v>18888</v>
      </c>
      <c r="E532">
        <v>0</v>
      </c>
    </row>
    <row r="533" spans="1:5">
      <c r="A533" t="s">
        <v>18889</v>
      </c>
      <c r="B533" t="s">
        <v>9618</v>
      </c>
      <c r="C533">
        <v>6447</v>
      </c>
      <c r="D533" t="s">
        <v>18890</v>
      </c>
      <c r="E533">
        <v>0</v>
      </c>
    </row>
    <row r="534" spans="1:5">
      <c r="A534" t="s">
        <v>18891</v>
      </c>
      <c r="B534" t="s">
        <v>9618</v>
      </c>
      <c r="C534">
        <v>6447</v>
      </c>
      <c r="D534" t="s">
        <v>18892</v>
      </c>
      <c r="E534">
        <v>0.67</v>
      </c>
    </row>
    <row r="535" spans="1:5">
      <c r="A535" t="s">
        <v>18893</v>
      </c>
      <c r="B535" t="s">
        <v>9618</v>
      </c>
      <c r="C535">
        <v>6447</v>
      </c>
      <c r="D535" t="s">
        <v>18894</v>
      </c>
      <c r="E535">
        <v>4.0199999999999996</v>
      </c>
    </row>
    <row r="536" spans="1:5">
      <c r="A536" t="s">
        <v>18895</v>
      </c>
      <c r="B536" t="s">
        <v>9618</v>
      </c>
      <c r="C536">
        <v>6447</v>
      </c>
      <c r="D536" t="s">
        <v>18896</v>
      </c>
      <c r="E536">
        <v>4.0599999999999996</v>
      </c>
    </row>
    <row r="537" spans="1:5">
      <c r="A537" t="s">
        <v>18897</v>
      </c>
      <c r="B537" t="s">
        <v>9618</v>
      </c>
      <c r="C537">
        <v>6447</v>
      </c>
      <c r="D537" t="s">
        <v>18898</v>
      </c>
      <c r="E537">
        <v>5.82</v>
      </c>
    </row>
    <row r="538" spans="1:5">
      <c r="A538" t="s">
        <v>18899</v>
      </c>
      <c r="B538" t="s">
        <v>9618</v>
      </c>
      <c r="C538">
        <v>6447</v>
      </c>
      <c r="D538" t="s">
        <v>18900</v>
      </c>
      <c r="E538">
        <v>213.61</v>
      </c>
    </row>
    <row r="539" spans="1:5">
      <c r="A539" t="s">
        <v>18901</v>
      </c>
      <c r="B539" t="s">
        <v>9618</v>
      </c>
      <c r="C539">
        <v>6447</v>
      </c>
      <c r="D539" t="s">
        <v>18902</v>
      </c>
      <c r="E539">
        <v>280.2</v>
      </c>
    </row>
    <row r="540" spans="1:5">
      <c r="A540" t="s">
        <v>18903</v>
      </c>
      <c r="B540" t="s">
        <v>9618</v>
      </c>
      <c r="C540">
        <v>6447</v>
      </c>
      <c r="D540" t="s">
        <v>18904</v>
      </c>
      <c r="E540">
        <v>272.48</v>
      </c>
    </row>
    <row r="541" spans="1:5">
      <c r="A541" t="s">
        <v>18905</v>
      </c>
      <c r="B541" t="s">
        <v>9618</v>
      </c>
      <c r="C541">
        <v>6447</v>
      </c>
      <c r="D541" t="s">
        <v>18906</v>
      </c>
      <c r="E541">
        <v>265.5</v>
      </c>
    </row>
    <row r="542" spans="1:5">
      <c r="A542" t="s">
        <v>18907</v>
      </c>
      <c r="B542" t="s">
        <v>9618</v>
      </c>
      <c r="C542">
        <v>6447</v>
      </c>
      <c r="D542" t="s">
        <v>18908</v>
      </c>
      <c r="E542">
        <v>237.51</v>
      </c>
    </row>
    <row r="543" spans="1:5">
      <c r="A543" t="s">
        <v>18909</v>
      </c>
      <c r="B543" t="s">
        <v>9618</v>
      </c>
      <c r="C543">
        <v>6447</v>
      </c>
      <c r="D543" t="s">
        <v>18910</v>
      </c>
      <c r="E543">
        <v>12.42</v>
      </c>
    </row>
    <row r="544" spans="1:5">
      <c r="A544" t="s">
        <v>18911</v>
      </c>
      <c r="B544" t="s">
        <v>9618</v>
      </c>
      <c r="C544">
        <v>6447</v>
      </c>
      <c r="D544" t="s">
        <v>18912</v>
      </c>
      <c r="E544">
        <v>120.95</v>
      </c>
    </row>
    <row r="545" spans="1:5">
      <c r="A545" t="s">
        <v>18913</v>
      </c>
      <c r="B545" t="s">
        <v>9618</v>
      </c>
      <c r="C545">
        <v>6447</v>
      </c>
      <c r="D545" t="s">
        <v>18914</v>
      </c>
      <c r="E545">
        <v>22.88</v>
      </c>
    </row>
    <row r="546" spans="1:5">
      <c r="A546" t="s">
        <v>18915</v>
      </c>
      <c r="B546" t="s">
        <v>9618</v>
      </c>
      <c r="C546">
        <v>6447</v>
      </c>
      <c r="D546" t="s">
        <v>18916</v>
      </c>
      <c r="E546">
        <v>355.45</v>
      </c>
    </row>
    <row r="547" spans="1:5">
      <c r="A547" t="s">
        <v>18917</v>
      </c>
      <c r="B547" t="s">
        <v>9618</v>
      </c>
      <c r="C547">
        <v>6447</v>
      </c>
      <c r="D547" t="s">
        <v>18918</v>
      </c>
      <c r="E547">
        <v>364.96</v>
      </c>
    </row>
    <row r="548" spans="1:5">
      <c r="A548" t="s">
        <v>18919</v>
      </c>
      <c r="B548" t="s">
        <v>9618</v>
      </c>
      <c r="C548">
        <v>6447</v>
      </c>
      <c r="D548" t="s">
        <v>18920</v>
      </c>
      <c r="E548">
        <v>337.25</v>
      </c>
    </row>
    <row r="549" spans="1:5">
      <c r="A549" t="s">
        <v>18921</v>
      </c>
      <c r="B549" t="s">
        <v>9618</v>
      </c>
      <c r="C549">
        <v>6447</v>
      </c>
      <c r="D549" t="s">
        <v>18922</v>
      </c>
      <c r="E549">
        <v>65.239999999999995</v>
      </c>
    </row>
    <row r="550" spans="1:5">
      <c r="A550" t="s">
        <v>18923</v>
      </c>
      <c r="B550" t="s">
        <v>9618</v>
      </c>
      <c r="C550">
        <v>6447</v>
      </c>
      <c r="D550" t="s">
        <v>18924</v>
      </c>
      <c r="E550">
        <v>3.42</v>
      </c>
    </row>
    <row r="551" spans="1:5">
      <c r="A551" t="s">
        <v>18925</v>
      </c>
      <c r="B551" t="s">
        <v>9618</v>
      </c>
      <c r="C551">
        <v>6447</v>
      </c>
      <c r="D551" t="s">
        <v>18926</v>
      </c>
      <c r="E551">
        <v>0</v>
      </c>
    </row>
    <row r="552" spans="1:5">
      <c r="A552" t="s">
        <v>18927</v>
      </c>
      <c r="B552" t="s">
        <v>9618</v>
      </c>
      <c r="C552">
        <v>6447</v>
      </c>
      <c r="D552" t="s">
        <v>18928</v>
      </c>
      <c r="E552">
        <v>0</v>
      </c>
    </row>
    <row r="553" spans="1:5">
      <c r="A553" t="s">
        <v>18929</v>
      </c>
      <c r="B553" t="s">
        <v>9618</v>
      </c>
      <c r="C553">
        <v>6447</v>
      </c>
      <c r="D553" t="s">
        <v>18930</v>
      </c>
      <c r="E553">
        <v>0</v>
      </c>
    </row>
    <row r="554" spans="1:5">
      <c r="A554" t="s">
        <v>18931</v>
      </c>
      <c r="B554" t="s">
        <v>9618</v>
      </c>
      <c r="C554">
        <v>6447</v>
      </c>
      <c r="D554" t="s">
        <v>18932</v>
      </c>
      <c r="E554">
        <v>0</v>
      </c>
    </row>
    <row r="555" spans="1:5">
      <c r="A555" t="s">
        <v>18933</v>
      </c>
      <c r="B555" t="s">
        <v>9618</v>
      </c>
      <c r="C555">
        <v>6447</v>
      </c>
      <c r="D555" t="s">
        <v>18934</v>
      </c>
      <c r="E555">
        <v>0</v>
      </c>
    </row>
    <row r="556" spans="1:5">
      <c r="A556" t="s">
        <v>18935</v>
      </c>
      <c r="B556" t="s">
        <v>9618</v>
      </c>
      <c r="C556">
        <v>6447</v>
      </c>
      <c r="D556" t="s">
        <v>18936</v>
      </c>
      <c r="E556">
        <v>0</v>
      </c>
    </row>
    <row r="557" spans="1:5">
      <c r="A557" t="s">
        <v>18937</v>
      </c>
      <c r="B557" t="s">
        <v>9618</v>
      </c>
      <c r="C557">
        <v>6447</v>
      </c>
      <c r="D557" t="s">
        <v>18938</v>
      </c>
      <c r="E557">
        <v>0</v>
      </c>
    </row>
    <row r="558" spans="1:5">
      <c r="A558" t="s">
        <v>18939</v>
      </c>
      <c r="B558" t="s">
        <v>9618</v>
      </c>
      <c r="C558">
        <v>6447</v>
      </c>
      <c r="D558" t="s">
        <v>18940</v>
      </c>
      <c r="E558">
        <v>0.67</v>
      </c>
    </row>
    <row r="559" spans="1:5">
      <c r="A559" t="s">
        <v>18941</v>
      </c>
      <c r="B559" t="s">
        <v>9618</v>
      </c>
      <c r="C559">
        <v>6447</v>
      </c>
      <c r="D559" t="s">
        <v>18942</v>
      </c>
      <c r="E559">
        <v>69.39</v>
      </c>
    </row>
    <row r="560" spans="1:5">
      <c r="A560" t="s">
        <v>18943</v>
      </c>
      <c r="B560" t="s">
        <v>9618</v>
      </c>
      <c r="C560">
        <v>6447</v>
      </c>
      <c r="D560" t="s">
        <v>18944</v>
      </c>
      <c r="E560">
        <v>75.03</v>
      </c>
    </row>
    <row r="561" spans="1:5">
      <c r="A561" t="s">
        <v>18945</v>
      </c>
      <c r="B561" t="s">
        <v>9618</v>
      </c>
      <c r="C561">
        <v>6447</v>
      </c>
      <c r="D561" t="s">
        <v>18946</v>
      </c>
      <c r="E561">
        <v>68.069999999999993</v>
      </c>
    </row>
    <row r="562" spans="1:5">
      <c r="A562" t="s">
        <v>18947</v>
      </c>
      <c r="B562" t="s">
        <v>9618</v>
      </c>
      <c r="C562">
        <v>6447</v>
      </c>
      <c r="D562" t="s">
        <v>18948</v>
      </c>
      <c r="E562">
        <v>385.76</v>
      </c>
    </row>
    <row r="563" spans="1:5">
      <c r="A563" t="s">
        <v>18949</v>
      </c>
      <c r="B563" t="s">
        <v>9618</v>
      </c>
      <c r="C563">
        <v>6447</v>
      </c>
      <c r="D563" t="s">
        <v>18950</v>
      </c>
      <c r="E563">
        <v>510.93</v>
      </c>
    </row>
    <row r="564" spans="1:5">
      <c r="A564" t="s">
        <v>18951</v>
      </c>
      <c r="B564" t="s">
        <v>9618</v>
      </c>
      <c r="C564">
        <v>6447</v>
      </c>
      <c r="D564" t="s">
        <v>18952</v>
      </c>
      <c r="E564">
        <v>109.61</v>
      </c>
    </row>
    <row r="565" spans="1:5">
      <c r="A565" t="s">
        <v>18953</v>
      </c>
      <c r="B565" t="s">
        <v>9618</v>
      </c>
      <c r="C565">
        <v>6447</v>
      </c>
      <c r="D565" t="s">
        <v>18954</v>
      </c>
      <c r="E565">
        <v>146.72999999999999</v>
      </c>
    </row>
    <row r="566" spans="1:5">
      <c r="A566" t="s">
        <v>18955</v>
      </c>
      <c r="B566" t="s">
        <v>9618</v>
      </c>
      <c r="C566">
        <v>6447</v>
      </c>
      <c r="D566" t="s">
        <v>18956</v>
      </c>
      <c r="E566">
        <v>221.25</v>
      </c>
    </row>
    <row r="567" spans="1:5">
      <c r="A567" t="s">
        <v>18957</v>
      </c>
      <c r="B567" t="s">
        <v>9618</v>
      </c>
      <c r="C567">
        <v>6447</v>
      </c>
      <c r="D567" t="s">
        <v>18958</v>
      </c>
      <c r="E567">
        <v>41.17</v>
      </c>
    </row>
    <row r="568" spans="1:5">
      <c r="A568" t="s">
        <v>18959</v>
      </c>
      <c r="B568" t="s">
        <v>9618</v>
      </c>
      <c r="C568">
        <v>6447</v>
      </c>
      <c r="D568" t="s">
        <v>18960</v>
      </c>
      <c r="E568">
        <v>5.41</v>
      </c>
    </row>
    <row r="569" spans="1:5">
      <c r="A569" t="s">
        <v>18961</v>
      </c>
      <c r="B569" t="s">
        <v>9618</v>
      </c>
      <c r="C569">
        <v>6447</v>
      </c>
      <c r="D569" t="s">
        <v>18962</v>
      </c>
      <c r="E569">
        <v>406.01</v>
      </c>
    </row>
    <row r="570" spans="1:5">
      <c r="A570" t="s">
        <v>18963</v>
      </c>
      <c r="B570" t="s">
        <v>9618</v>
      </c>
      <c r="C570">
        <v>6447</v>
      </c>
      <c r="D570" t="s">
        <v>18964</v>
      </c>
      <c r="E570">
        <v>476.41</v>
      </c>
    </row>
    <row r="571" spans="1:5">
      <c r="A571" t="s">
        <v>18965</v>
      </c>
      <c r="B571" t="s">
        <v>9618</v>
      </c>
      <c r="C571">
        <v>6447</v>
      </c>
      <c r="D571" t="s">
        <v>18966</v>
      </c>
      <c r="E571">
        <v>517.19000000000005</v>
      </c>
    </row>
    <row r="572" spans="1:5">
      <c r="A572" t="s">
        <v>18967</v>
      </c>
      <c r="B572" t="s">
        <v>9618</v>
      </c>
      <c r="C572">
        <v>6447</v>
      </c>
      <c r="D572" t="s">
        <v>18968</v>
      </c>
      <c r="E572">
        <v>111.21</v>
      </c>
    </row>
    <row r="573" spans="1:5">
      <c r="A573" t="s">
        <v>18969</v>
      </c>
      <c r="B573" t="s">
        <v>9618</v>
      </c>
      <c r="C573">
        <v>6447</v>
      </c>
      <c r="D573" t="s">
        <v>18970</v>
      </c>
      <c r="E573">
        <v>12.56</v>
      </c>
    </row>
    <row r="574" spans="1:5">
      <c r="A574" t="s">
        <v>18971</v>
      </c>
      <c r="B574" t="s">
        <v>9618</v>
      </c>
      <c r="C574">
        <v>6447</v>
      </c>
      <c r="D574" t="s">
        <v>18972</v>
      </c>
      <c r="E574">
        <v>4.1100000000000003</v>
      </c>
    </row>
    <row r="575" spans="1:5">
      <c r="A575" t="s">
        <v>18973</v>
      </c>
      <c r="B575" t="s">
        <v>9618</v>
      </c>
      <c r="C575">
        <v>6447</v>
      </c>
      <c r="D575" t="s">
        <v>18974</v>
      </c>
      <c r="E575">
        <v>0</v>
      </c>
    </row>
    <row r="576" spans="1:5">
      <c r="A576" t="s">
        <v>18975</v>
      </c>
      <c r="B576" t="s">
        <v>9618</v>
      </c>
      <c r="C576">
        <v>6447</v>
      </c>
      <c r="D576" t="s">
        <v>18976</v>
      </c>
      <c r="E576">
        <v>0</v>
      </c>
    </row>
    <row r="577" spans="1:5">
      <c r="A577" t="s">
        <v>18977</v>
      </c>
      <c r="B577" t="s">
        <v>9618</v>
      </c>
      <c r="C577">
        <v>6447</v>
      </c>
      <c r="D577" t="s">
        <v>18978</v>
      </c>
      <c r="E577">
        <v>0</v>
      </c>
    </row>
    <row r="578" spans="1:5">
      <c r="A578" t="s">
        <v>18979</v>
      </c>
      <c r="B578" t="s">
        <v>9618</v>
      </c>
      <c r="C578">
        <v>6447</v>
      </c>
      <c r="D578" t="s">
        <v>18980</v>
      </c>
      <c r="E578">
        <v>0</v>
      </c>
    </row>
    <row r="579" spans="1:5">
      <c r="A579" t="s">
        <v>18981</v>
      </c>
      <c r="B579" t="s">
        <v>9618</v>
      </c>
      <c r="C579">
        <v>6447</v>
      </c>
      <c r="D579" t="s">
        <v>18982</v>
      </c>
      <c r="E579">
        <v>0</v>
      </c>
    </row>
    <row r="580" spans="1:5">
      <c r="A580" t="s">
        <v>18983</v>
      </c>
      <c r="B580" t="s">
        <v>9618</v>
      </c>
      <c r="C580">
        <v>6447</v>
      </c>
      <c r="D580" t="s">
        <v>18984</v>
      </c>
      <c r="E580">
        <v>0</v>
      </c>
    </row>
    <row r="581" spans="1:5">
      <c r="A581" t="s">
        <v>18985</v>
      </c>
      <c r="B581" t="s">
        <v>9618</v>
      </c>
      <c r="C581">
        <v>6447</v>
      </c>
      <c r="D581" t="s">
        <v>18986</v>
      </c>
      <c r="E581">
        <v>0</v>
      </c>
    </row>
    <row r="582" spans="1:5">
      <c r="A582" t="s">
        <v>18987</v>
      </c>
      <c r="B582" t="s">
        <v>9618</v>
      </c>
      <c r="C582">
        <v>6447</v>
      </c>
      <c r="D582" t="s">
        <v>18988</v>
      </c>
      <c r="E582">
        <v>0.68</v>
      </c>
    </row>
    <row r="583" spans="1:5">
      <c r="A583" t="s">
        <v>18989</v>
      </c>
      <c r="B583" t="s">
        <v>9618</v>
      </c>
      <c r="C583">
        <v>6447</v>
      </c>
      <c r="D583" t="s">
        <v>18990</v>
      </c>
      <c r="E583">
        <v>4.12</v>
      </c>
    </row>
    <row r="584" spans="1:5">
      <c r="A584" t="s">
        <v>18991</v>
      </c>
      <c r="B584" t="s">
        <v>9618</v>
      </c>
      <c r="C584">
        <v>6447</v>
      </c>
      <c r="D584" t="s">
        <v>18992</v>
      </c>
      <c r="E584">
        <v>66.66</v>
      </c>
    </row>
    <row r="585" spans="1:5">
      <c r="A585" t="s">
        <v>18993</v>
      </c>
      <c r="B585" t="s">
        <v>9618</v>
      </c>
      <c r="C585">
        <v>6447</v>
      </c>
      <c r="D585" t="s">
        <v>18994</v>
      </c>
      <c r="E585">
        <v>104.44</v>
      </c>
    </row>
    <row r="586" spans="1:5">
      <c r="A586" t="s">
        <v>18995</v>
      </c>
      <c r="B586" t="s">
        <v>9618</v>
      </c>
      <c r="C586">
        <v>6447</v>
      </c>
      <c r="D586" t="s">
        <v>18996</v>
      </c>
      <c r="E586">
        <v>349.33</v>
      </c>
    </row>
    <row r="587" spans="1:5">
      <c r="A587" t="s">
        <v>18997</v>
      </c>
      <c r="B587" t="s">
        <v>9618</v>
      </c>
      <c r="C587">
        <v>6447</v>
      </c>
      <c r="D587" t="s">
        <v>18998</v>
      </c>
      <c r="E587">
        <v>26.15</v>
      </c>
    </row>
    <row r="588" spans="1:5">
      <c r="A588" t="s">
        <v>18999</v>
      </c>
      <c r="B588" t="s">
        <v>9618</v>
      </c>
      <c r="C588">
        <v>6447</v>
      </c>
      <c r="D588" t="s">
        <v>19000</v>
      </c>
      <c r="E588">
        <v>12.65</v>
      </c>
    </row>
    <row r="589" spans="1:5">
      <c r="A589" t="s">
        <v>19001</v>
      </c>
      <c r="B589" t="s">
        <v>9618</v>
      </c>
      <c r="C589">
        <v>6447</v>
      </c>
      <c r="D589" t="s">
        <v>19002</v>
      </c>
      <c r="E589">
        <v>212.43</v>
      </c>
    </row>
    <row r="590" spans="1:5">
      <c r="A590" t="s">
        <v>19003</v>
      </c>
      <c r="B590" t="s">
        <v>9618</v>
      </c>
      <c r="C590">
        <v>6447</v>
      </c>
      <c r="D590" t="s">
        <v>19004</v>
      </c>
      <c r="E590">
        <v>150.35</v>
      </c>
    </row>
    <row r="591" spans="1:5">
      <c r="A591" t="s">
        <v>19005</v>
      </c>
      <c r="B591" t="s">
        <v>9618</v>
      </c>
      <c r="C591">
        <v>6447</v>
      </c>
      <c r="D591" t="s">
        <v>19006</v>
      </c>
      <c r="E591">
        <v>334.84</v>
      </c>
    </row>
    <row r="592" spans="1:5">
      <c r="A592" t="s">
        <v>19007</v>
      </c>
      <c r="B592" t="s">
        <v>9618</v>
      </c>
      <c r="C592">
        <v>6447</v>
      </c>
      <c r="D592" t="s">
        <v>19008</v>
      </c>
      <c r="E592">
        <v>251.79</v>
      </c>
    </row>
    <row r="593" spans="1:5">
      <c r="A593" t="s">
        <v>19009</v>
      </c>
      <c r="B593" t="s">
        <v>9618</v>
      </c>
      <c r="C593">
        <v>6447</v>
      </c>
      <c r="D593" t="s">
        <v>19010</v>
      </c>
      <c r="E593">
        <v>142.72</v>
      </c>
    </row>
    <row r="594" spans="1:5">
      <c r="A594" t="s">
        <v>19011</v>
      </c>
      <c r="B594" t="s">
        <v>9618</v>
      </c>
      <c r="C594">
        <v>6447</v>
      </c>
      <c r="D594" t="s">
        <v>19012</v>
      </c>
      <c r="E594">
        <v>15.93</v>
      </c>
    </row>
    <row r="595" spans="1:5">
      <c r="A595" t="s">
        <v>19013</v>
      </c>
      <c r="B595" t="s">
        <v>9618</v>
      </c>
      <c r="C595">
        <v>6447</v>
      </c>
      <c r="D595" t="s">
        <v>19014</v>
      </c>
      <c r="E595">
        <v>14.69</v>
      </c>
    </row>
    <row r="596" spans="1:5">
      <c r="A596" t="s">
        <v>19015</v>
      </c>
      <c r="B596" t="s">
        <v>9618</v>
      </c>
      <c r="C596">
        <v>6447</v>
      </c>
      <c r="D596" t="s">
        <v>19016</v>
      </c>
      <c r="E596">
        <v>7.12</v>
      </c>
    </row>
    <row r="597" spans="1:5">
      <c r="A597" t="s">
        <v>19017</v>
      </c>
      <c r="B597" t="s">
        <v>9618</v>
      </c>
      <c r="C597">
        <v>6447</v>
      </c>
      <c r="D597" t="s">
        <v>19018</v>
      </c>
      <c r="E597">
        <v>114.91</v>
      </c>
    </row>
    <row r="598" spans="1:5">
      <c r="A598" t="s">
        <v>19019</v>
      </c>
      <c r="B598" t="s">
        <v>9618</v>
      </c>
      <c r="C598">
        <v>6447</v>
      </c>
      <c r="D598" t="s">
        <v>19020</v>
      </c>
      <c r="E598">
        <v>5.51</v>
      </c>
    </row>
    <row r="599" spans="1:5">
      <c r="A599" t="s">
        <v>19021</v>
      </c>
      <c r="B599" t="s">
        <v>9618</v>
      </c>
      <c r="C599">
        <v>6447</v>
      </c>
      <c r="D599" t="s">
        <v>19022</v>
      </c>
      <c r="E599">
        <v>0</v>
      </c>
    </row>
    <row r="600" spans="1:5">
      <c r="A600" t="s">
        <v>19023</v>
      </c>
      <c r="B600" t="s">
        <v>9618</v>
      </c>
      <c r="C600">
        <v>6447</v>
      </c>
      <c r="D600" t="s">
        <v>19024</v>
      </c>
      <c r="E600">
        <v>0</v>
      </c>
    </row>
    <row r="601" spans="1:5">
      <c r="A601" t="s">
        <v>19025</v>
      </c>
      <c r="B601" t="s">
        <v>9618</v>
      </c>
      <c r="C601">
        <v>6447</v>
      </c>
      <c r="D601" t="s">
        <v>19026</v>
      </c>
      <c r="E601">
        <v>0</v>
      </c>
    </row>
    <row r="602" spans="1:5">
      <c r="A602" t="s">
        <v>19027</v>
      </c>
      <c r="B602" t="s">
        <v>9618</v>
      </c>
      <c r="C602">
        <v>6447</v>
      </c>
      <c r="D602" t="s">
        <v>19028</v>
      </c>
      <c r="E602">
        <v>0</v>
      </c>
    </row>
    <row r="603" spans="1:5">
      <c r="A603" t="s">
        <v>19029</v>
      </c>
      <c r="B603" t="s">
        <v>9618</v>
      </c>
      <c r="C603">
        <v>6447</v>
      </c>
      <c r="D603" t="s">
        <v>19030</v>
      </c>
      <c r="E603">
        <v>0</v>
      </c>
    </row>
    <row r="604" spans="1:5">
      <c r="A604" t="s">
        <v>19031</v>
      </c>
      <c r="B604" t="s">
        <v>9618</v>
      </c>
      <c r="C604">
        <v>6447</v>
      </c>
      <c r="D604" t="s">
        <v>19032</v>
      </c>
      <c r="E604">
        <v>0</v>
      </c>
    </row>
    <row r="605" spans="1:5">
      <c r="A605" t="s">
        <v>19033</v>
      </c>
      <c r="B605" t="s">
        <v>9618</v>
      </c>
      <c r="C605">
        <v>6447</v>
      </c>
      <c r="D605" t="s">
        <v>19034</v>
      </c>
      <c r="E605">
        <v>0</v>
      </c>
    </row>
    <row r="606" spans="1:5">
      <c r="A606" t="s">
        <v>19035</v>
      </c>
      <c r="B606" t="s">
        <v>9618</v>
      </c>
      <c r="C606">
        <v>6447</v>
      </c>
      <c r="D606" t="s">
        <v>19036</v>
      </c>
      <c r="E606">
        <v>0.67</v>
      </c>
    </row>
    <row r="607" spans="1:5">
      <c r="A607" t="s">
        <v>19037</v>
      </c>
      <c r="B607" t="s">
        <v>9618</v>
      </c>
      <c r="C607">
        <v>6447</v>
      </c>
      <c r="D607" t="s">
        <v>19038</v>
      </c>
      <c r="E607">
        <v>46.19</v>
      </c>
    </row>
    <row r="608" spans="1:5">
      <c r="A608" t="s">
        <v>19039</v>
      </c>
      <c r="B608" t="s">
        <v>9618</v>
      </c>
      <c r="C608">
        <v>6447</v>
      </c>
      <c r="D608" t="s">
        <v>19040</v>
      </c>
      <c r="E608">
        <v>402.97</v>
      </c>
    </row>
    <row r="609" spans="1:5">
      <c r="A609" t="s">
        <v>19041</v>
      </c>
      <c r="B609" t="s">
        <v>9618</v>
      </c>
      <c r="C609">
        <v>6447</v>
      </c>
      <c r="D609" t="s">
        <v>19042</v>
      </c>
      <c r="E609">
        <v>568.41999999999996</v>
      </c>
    </row>
    <row r="610" spans="1:5">
      <c r="A610" t="s">
        <v>19043</v>
      </c>
      <c r="B610" t="s">
        <v>9618</v>
      </c>
      <c r="C610">
        <v>6447</v>
      </c>
      <c r="D610" t="s">
        <v>19044</v>
      </c>
      <c r="E610">
        <v>527.04999999999995</v>
      </c>
    </row>
    <row r="611" spans="1:5">
      <c r="A611" t="s">
        <v>19045</v>
      </c>
      <c r="B611" t="s">
        <v>9618</v>
      </c>
      <c r="C611">
        <v>6447</v>
      </c>
      <c r="D611" t="s">
        <v>19046</v>
      </c>
      <c r="E611">
        <v>412.45</v>
      </c>
    </row>
    <row r="612" spans="1:5">
      <c r="A612" t="s">
        <v>19047</v>
      </c>
      <c r="B612" t="s">
        <v>9618</v>
      </c>
      <c r="C612">
        <v>6447</v>
      </c>
      <c r="D612" t="s">
        <v>19048</v>
      </c>
      <c r="E612">
        <v>61.53</v>
      </c>
    </row>
    <row r="613" spans="1:5">
      <c r="A613" t="s">
        <v>19049</v>
      </c>
      <c r="B613" t="s">
        <v>9618</v>
      </c>
      <c r="C613">
        <v>6447</v>
      </c>
      <c r="D613" t="s">
        <v>19050</v>
      </c>
      <c r="E613">
        <v>16.11</v>
      </c>
    </row>
    <row r="614" spans="1:5">
      <c r="A614" t="s">
        <v>19051</v>
      </c>
      <c r="B614" t="s">
        <v>9618</v>
      </c>
      <c r="C614">
        <v>6447</v>
      </c>
      <c r="D614" t="s">
        <v>19052</v>
      </c>
      <c r="E614">
        <v>114.81</v>
      </c>
    </row>
    <row r="615" spans="1:5">
      <c r="A615" t="s">
        <v>19053</v>
      </c>
      <c r="B615" t="s">
        <v>9618</v>
      </c>
      <c r="C615">
        <v>6447</v>
      </c>
      <c r="D615" t="s">
        <v>19054</v>
      </c>
      <c r="E615">
        <v>229.35</v>
      </c>
    </row>
    <row r="616" spans="1:5">
      <c r="A616" t="s">
        <v>19055</v>
      </c>
      <c r="B616" t="s">
        <v>9618</v>
      </c>
      <c r="C616">
        <v>6447</v>
      </c>
      <c r="D616" t="s">
        <v>19056</v>
      </c>
      <c r="E616">
        <v>148.91</v>
      </c>
    </row>
    <row r="617" spans="1:5">
      <c r="A617" t="s">
        <v>19057</v>
      </c>
      <c r="B617" t="s">
        <v>9618</v>
      </c>
      <c r="C617">
        <v>6447</v>
      </c>
      <c r="D617" t="s">
        <v>19058</v>
      </c>
      <c r="E617">
        <v>314.20999999999998</v>
      </c>
    </row>
    <row r="618" spans="1:5">
      <c r="A618" t="s">
        <v>19059</v>
      </c>
      <c r="B618" t="s">
        <v>9618</v>
      </c>
      <c r="C618">
        <v>6447</v>
      </c>
      <c r="D618" t="s">
        <v>19060</v>
      </c>
      <c r="E618">
        <v>96.95</v>
      </c>
    </row>
    <row r="619" spans="1:5">
      <c r="A619" t="s">
        <v>19061</v>
      </c>
      <c r="B619" t="s">
        <v>9618</v>
      </c>
      <c r="C619">
        <v>6447</v>
      </c>
      <c r="D619" t="s">
        <v>19062</v>
      </c>
      <c r="E619">
        <v>10.72</v>
      </c>
    </row>
    <row r="620" spans="1:5">
      <c r="A620" t="s">
        <v>19063</v>
      </c>
      <c r="B620" t="s">
        <v>9618</v>
      </c>
      <c r="C620">
        <v>6447</v>
      </c>
      <c r="D620" t="s">
        <v>19064</v>
      </c>
      <c r="E620">
        <v>77.36</v>
      </c>
    </row>
    <row r="621" spans="1:5">
      <c r="A621" t="s">
        <v>19065</v>
      </c>
      <c r="B621" t="s">
        <v>9618</v>
      </c>
      <c r="C621">
        <v>6447</v>
      </c>
      <c r="D621" t="s">
        <v>19066</v>
      </c>
      <c r="E621">
        <v>4.58</v>
      </c>
    </row>
    <row r="622" spans="1:5">
      <c r="A622" t="s">
        <v>19067</v>
      </c>
      <c r="B622" t="s">
        <v>9618</v>
      </c>
      <c r="C622">
        <v>6447</v>
      </c>
      <c r="D622" t="s">
        <v>19068</v>
      </c>
      <c r="E622">
        <v>3.43</v>
      </c>
    </row>
    <row r="623" spans="1:5">
      <c r="A623" t="s">
        <v>19069</v>
      </c>
      <c r="B623" t="s">
        <v>9618</v>
      </c>
      <c r="C623">
        <v>6447</v>
      </c>
      <c r="D623" t="s">
        <v>19070</v>
      </c>
      <c r="E623">
        <v>0</v>
      </c>
    </row>
    <row r="624" spans="1:5">
      <c r="A624" t="s">
        <v>19071</v>
      </c>
      <c r="B624" t="s">
        <v>9618</v>
      </c>
      <c r="C624">
        <v>6447</v>
      </c>
      <c r="D624" t="s">
        <v>19072</v>
      </c>
      <c r="E624">
        <v>0</v>
      </c>
    </row>
    <row r="625" spans="1:5">
      <c r="A625" t="s">
        <v>19073</v>
      </c>
      <c r="B625" t="s">
        <v>9618</v>
      </c>
      <c r="C625">
        <v>6447</v>
      </c>
      <c r="D625" t="s">
        <v>19074</v>
      </c>
      <c r="E625">
        <v>0</v>
      </c>
    </row>
    <row r="626" spans="1:5">
      <c r="A626" t="s">
        <v>19075</v>
      </c>
      <c r="B626" t="s">
        <v>9618</v>
      </c>
      <c r="C626">
        <v>6447</v>
      </c>
      <c r="D626" t="s">
        <v>19076</v>
      </c>
      <c r="E626">
        <v>0</v>
      </c>
    </row>
    <row r="627" spans="1:5">
      <c r="A627" t="s">
        <v>19077</v>
      </c>
      <c r="B627" t="s">
        <v>9618</v>
      </c>
      <c r="C627">
        <v>6447</v>
      </c>
      <c r="D627" t="s">
        <v>19078</v>
      </c>
      <c r="E627">
        <v>0</v>
      </c>
    </row>
    <row r="628" spans="1:5">
      <c r="A628" t="s">
        <v>19079</v>
      </c>
      <c r="B628" t="s">
        <v>9618</v>
      </c>
      <c r="C628">
        <v>6447</v>
      </c>
      <c r="D628" t="s">
        <v>19080</v>
      </c>
      <c r="E628">
        <v>0</v>
      </c>
    </row>
    <row r="629" spans="1:5">
      <c r="A629" t="s">
        <v>19081</v>
      </c>
      <c r="B629" t="s">
        <v>9618</v>
      </c>
      <c r="C629">
        <v>6447</v>
      </c>
      <c r="D629" t="s">
        <v>19082</v>
      </c>
      <c r="E629">
        <v>0</v>
      </c>
    </row>
    <row r="630" spans="1:5">
      <c r="A630" t="s">
        <v>19083</v>
      </c>
      <c r="B630" t="s">
        <v>9618</v>
      </c>
      <c r="C630">
        <v>6447</v>
      </c>
      <c r="D630" t="s">
        <v>19084</v>
      </c>
      <c r="E630">
        <v>0.67</v>
      </c>
    </row>
    <row r="631" spans="1:5">
      <c r="A631" t="s">
        <v>19085</v>
      </c>
      <c r="B631" t="s">
        <v>9618</v>
      </c>
      <c r="C631">
        <v>6447</v>
      </c>
      <c r="D631" t="s">
        <v>19086</v>
      </c>
      <c r="E631">
        <v>21.89</v>
      </c>
    </row>
    <row r="632" spans="1:5">
      <c r="A632" t="s">
        <v>19087</v>
      </c>
      <c r="B632" t="s">
        <v>9618</v>
      </c>
      <c r="C632">
        <v>6447</v>
      </c>
      <c r="D632" t="s">
        <v>19088</v>
      </c>
      <c r="E632">
        <v>371.63</v>
      </c>
    </row>
    <row r="633" spans="1:5">
      <c r="A633" t="s">
        <v>19089</v>
      </c>
      <c r="B633" t="s">
        <v>9618</v>
      </c>
      <c r="C633">
        <v>6447</v>
      </c>
      <c r="D633" t="s">
        <v>19090</v>
      </c>
      <c r="E633">
        <v>527.85</v>
      </c>
    </row>
    <row r="634" spans="1:5">
      <c r="A634" t="s">
        <v>19091</v>
      </c>
      <c r="B634" t="s">
        <v>9618</v>
      </c>
      <c r="C634">
        <v>6447</v>
      </c>
      <c r="D634" t="s">
        <v>19092</v>
      </c>
      <c r="E634">
        <v>437.42</v>
      </c>
    </row>
    <row r="635" spans="1:5">
      <c r="A635" t="s">
        <v>19093</v>
      </c>
      <c r="B635" t="s">
        <v>9618</v>
      </c>
      <c r="C635">
        <v>6447</v>
      </c>
      <c r="D635" t="s">
        <v>19094</v>
      </c>
      <c r="E635">
        <v>292.70999999999998</v>
      </c>
    </row>
    <row r="636" spans="1:5">
      <c r="A636" t="s">
        <v>19095</v>
      </c>
      <c r="B636" t="s">
        <v>9618</v>
      </c>
      <c r="C636">
        <v>6447</v>
      </c>
      <c r="D636" t="s">
        <v>19096</v>
      </c>
      <c r="E636">
        <v>169.45</v>
      </c>
    </row>
    <row r="637" spans="1:5">
      <c r="A637" t="s">
        <v>19097</v>
      </c>
      <c r="B637" t="s">
        <v>9618</v>
      </c>
      <c r="C637">
        <v>6447</v>
      </c>
      <c r="D637" t="s">
        <v>19098</v>
      </c>
      <c r="E637">
        <v>111.87</v>
      </c>
    </row>
    <row r="638" spans="1:5">
      <c r="A638" t="s">
        <v>19099</v>
      </c>
      <c r="B638" t="s">
        <v>9618</v>
      </c>
      <c r="C638">
        <v>6447</v>
      </c>
      <c r="D638" t="s">
        <v>19100</v>
      </c>
      <c r="E638">
        <v>219.82</v>
      </c>
    </row>
    <row r="639" spans="1:5">
      <c r="A639" t="s">
        <v>19101</v>
      </c>
      <c r="B639" t="s">
        <v>9618</v>
      </c>
      <c r="C639">
        <v>6447</v>
      </c>
      <c r="D639" t="s">
        <v>19102</v>
      </c>
      <c r="E639">
        <v>321.08</v>
      </c>
    </row>
    <row r="640" spans="1:5">
      <c r="A640" t="s">
        <v>19103</v>
      </c>
      <c r="B640" t="s">
        <v>9618</v>
      </c>
      <c r="C640">
        <v>6447</v>
      </c>
      <c r="D640" t="s">
        <v>19104</v>
      </c>
      <c r="E640">
        <v>586.25</v>
      </c>
    </row>
    <row r="641" spans="1:5">
      <c r="A641" t="s">
        <v>19105</v>
      </c>
      <c r="B641" t="s">
        <v>9618</v>
      </c>
      <c r="C641">
        <v>6447</v>
      </c>
      <c r="D641" t="s">
        <v>19106</v>
      </c>
      <c r="E641">
        <v>237.63</v>
      </c>
    </row>
    <row r="642" spans="1:5">
      <c r="A642" t="s">
        <v>19107</v>
      </c>
      <c r="B642" t="s">
        <v>9618</v>
      </c>
      <c r="C642">
        <v>6447</v>
      </c>
      <c r="D642" t="s">
        <v>19108</v>
      </c>
      <c r="E642">
        <v>676.5</v>
      </c>
    </row>
    <row r="643" spans="1:5">
      <c r="A643" t="s">
        <v>19109</v>
      </c>
      <c r="B643" t="s">
        <v>9618</v>
      </c>
      <c r="C643">
        <v>6447</v>
      </c>
      <c r="D643" t="s">
        <v>19110</v>
      </c>
      <c r="E643">
        <v>462.71</v>
      </c>
    </row>
    <row r="644" spans="1:5">
      <c r="A644" t="s">
        <v>19111</v>
      </c>
      <c r="B644" t="s">
        <v>9618</v>
      </c>
      <c r="C644">
        <v>6447</v>
      </c>
      <c r="D644" t="s">
        <v>19112</v>
      </c>
      <c r="E644">
        <v>474.35</v>
      </c>
    </row>
    <row r="645" spans="1:5">
      <c r="A645" t="s">
        <v>19113</v>
      </c>
      <c r="B645" t="s">
        <v>9618</v>
      </c>
      <c r="C645">
        <v>6447</v>
      </c>
      <c r="D645" t="s">
        <v>19114</v>
      </c>
      <c r="E645">
        <v>291.32</v>
      </c>
    </row>
    <row r="646" spans="1:5">
      <c r="A646" t="s">
        <v>19115</v>
      </c>
      <c r="B646" t="s">
        <v>9618</v>
      </c>
      <c r="C646">
        <v>6447</v>
      </c>
      <c r="D646" t="s">
        <v>19116</v>
      </c>
      <c r="E646">
        <v>4.2300000000000004</v>
      </c>
    </row>
    <row r="647" spans="1:5">
      <c r="A647" t="s">
        <v>19117</v>
      </c>
      <c r="B647" t="s">
        <v>9618</v>
      </c>
      <c r="C647">
        <v>6447</v>
      </c>
      <c r="D647" t="s">
        <v>19118</v>
      </c>
      <c r="E647">
        <v>0</v>
      </c>
    </row>
    <row r="648" spans="1:5">
      <c r="A648" t="s">
        <v>19119</v>
      </c>
      <c r="B648" t="s">
        <v>9618</v>
      </c>
      <c r="C648">
        <v>6447</v>
      </c>
      <c r="D648" t="s">
        <v>19120</v>
      </c>
      <c r="E648">
        <v>0</v>
      </c>
    </row>
    <row r="649" spans="1:5">
      <c r="A649" t="s">
        <v>19121</v>
      </c>
      <c r="B649" t="s">
        <v>9618</v>
      </c>
      <c r="C649">
        <v>6447</v>
      </c>
      <c r="D649" t="s">
        <v>19122</v>
      </c>
      <c r="E649">
        <v>0</v>
      </c>
    </row>
    <row r="650" spans="1:5">
      <c r="A650" t="s">
        <v>19123</v>
      </c>
      <c r="B650" t="s">
        <v>9618</v>
      </c>
      <c r="C650">
        <v>6447</v>
      </c>
      <c r="D650" t="s">
        <v>19124</v>
      </c>
      <c r="E650">
        <v>0</v>
      </c>
    </row>
    <row r="651" spans="1:5">
      <c r="A651" t="s">
        <v>19125</v>
      </c>
      <c r="B651" t="s">
        <v>9618</v>
      </c>
      <c r="C651">
        <v>6447</v>
      </c>
      <c r="D651" t="s">
        <v>19126</v>
      </c>
      <c r="E651">
        <v>0</v>
      </c>
    </row>
    <row r="652" spans="1:5">
      <c r="A652" t="s">
        <v>19127</v>
      </c>
      <c r="B652" t="s">
        <v>9618</v>
      </c>
      <c r="C652">
        <v>6447</v>
      </c>
      <c r="D652" t="s">
        <v>19128</v>
      </c>
      <c r="E652">
        <v>0</v>
      </c>
    </row>
    <row r="653" spans="1:5">
      <c r="A653" t="s">
        <v>19129</v>
      </c>
      <c r="B653" t="s">
        <v>9618</v>
      </c>
      <c r="C653">
        <v>6447</v>
      </c>
      <c r="D653" t="s">
        <v>19130</v>
      </c>
      <c r="E653">
        <v>0</v>
      </c>
    </row>
    <row r="654" spans="1:5">
      <c r="A654" t="s">
        <v>19131</v>
      </c>
      <c r="B654" t="s">
        <v>9618</v>
      </c>
      <c r="C654">
        <v>6447</v>
      </c>
      <c r="D654" t="s">
        <v>19132</v>
      </c>
      <c r="E654">
        <v>0.67</v>
      </c>
    </row>
    <row r="655" spans="1:5">
      <c r="A655" t="s">
        <v>19133</v>
      </c>
      <c r="B655" t="s">
        <v>9618</v>
      </c>
      <c r="C655">
        <v>6447</v>
      </c>
      <c r="D655" t="s">
        <v>19134</v>
      </c>
      <c r="E655">
        <v>21.59</v>
      </c>
    </row>
    <row r="656" spans="1:5">
      <c r="A656" t="s">
        <v>19135</v>
      </c>
      <c r="B656" t="s">
        <v>9618</v>
      </c>
      <c r="C656">
        <v>6447</v>
      </c>
      <c r="D656" t="s">
        <v>19136</v>
      </c>
      <c r="E656">
        <v>432.98</v>
      </c>
    </row>
    <row r="657" spans="1:5">
      <c r="A657" t="s">
        <v>19137</v>
      </c>
      <c r="B657" t="s">
        <v>9618</v>
      </c>
      <c r="C657">
        <v>6447</v>
      </c>
      <c r="D657" t="s">
        <v>19138</v>
      </c>
      <c r="E657">
        <v>577.94000000000005</v>
      </c>
    </row>
    <row r="658" spans="1:5">
      <c r="A658" t="s">
        <v>19139</v>
      </c>
      <c r="B658" t="s">
        <v>9618</v>
      </c>
      <c r="C658">
        <v>6447</v>
      </c>
      <c r="D658" t="s">
        <v>19140</v>
      </c>
      <c r="E658">
        <v>338.17</v>
      </c>
    </row>
    <row r="659" spans="1:5">
      <c r="A659" t="s">
        <v>19141</v>
      </c>
      <c r="B659" t="s">
        <v>9618</v>
      </c>
      <c r="C659">
        <v>6447</v>
      </c>
      <c r="D659" t="s">
        <v>19142</v>
      </c>
      <c r="E659">
        <v>124.33</v>
      </c>
    </row>
    <row r="660" spans="1:5">
      <c r="A660" t="s">
        <v>19143</v>
      </c>
      <c r="B660" t="s">
        <v>9618</v>
      </c>
      <c r="C660">
        <v>6447</v>
      </c>
      <c r="D660" t="s">
        <v>19144</v>
      </c>
      <c r="E660">
        <v>12.79</v>
      </c>
    </row>
    <row r="661" spans="1:5">
      <c r="A661" t="s">
        <v>19145</v>
      </c>
      <c r="B661" t="s">
        <v>9618</v>
      </c>
      <c r="C661">
        <v>6447</v>
      </c>
      <c r="D661" t="s">
        <v>19146</v>
      </c>
      <c r="E661">
        <v>518.67999999999995</v>
      </c>
    </row>
    <row r="662" spans="1:5">
      <c r="A662" t="s">
        <v>19147</v>
      </c>
      <c r="B662" t="s">
        <v>9618</v>
      </c>
      <c r="C662">
        <v>6447</v>
      </c>
      <c r="D662" t="s">
        <v>19148</v>
      </c>
      <c r="E662">
        <v>673.97</v>
      </c>
    </row>
    <row r="663" spans="1:5">
      <c r="A663" t="s">
        <v>19149</v>
      </c>
      <c r="B663" t="s">
        <v>9618</v>
      </c>
      <c r="C663">
        <v>6447</v>
      </c>
      <c r="D663" t="s">
        <v>19150</v>
      </c>
      <c r="E663">
        <v>680.57</v>
      </c>
    </row>
    <row r="664" spans="1:5">
      <c r="A664" t="s">
        <v>19151</v>
      </c>
      <c r="B664" t="s">
        <v>9618</v>
      </c>
      <c r="C664">
        <v>6447</v>
      </c>
      <c r="D664" t="s">
        <v>19152</v>
      </c>
      <c r="E664">
        <v>711.55</v>
      </c>
    </row>
    <row r="665" spans="1:5">
      <c r="A665" t="s">
        <v>19153</v>
      </c>
      <c r="B665" t="s">
        <v>9618</v>
      </c>
      <c r="C665">
        <v>6447</v>
      </c>
      <c r="D665" t="s">
        <v>19154</v>
      </c>
      <c r="E665">
        <v>685.99</v>
      </c>
    </row>
    <row r="666" spans="1:5">
      <c r="A666" t="s">
        <v>19155</v>
      </c>
      <c r="B666" t="s">
        <v>9618</v>
      </c>
      <c r="C666">
        <v>6447</v>
      </c>
      <c r="D666" t="s">
        <v>19156</v>
      </c>
      <c r="E666">
        <v>497.91</v>
      </c>
    </row>
    <row r="667" spans="1:5">
      <c r="A667" t="s">
        <v>19157</v>
      </c>
      <c r="B667" t="s">
        <v>9618</v>
      </c>
      <c r="C667">
        <v>6447</v>
      </c>
      <c r="D667" t="s">
        <v>19158</v>
      </c>
      <c r="E667">
        <v>585.28</v>
      </c>
    </row>
    <row r="668" spans="1:5">
      <c r="A668" t="s">
        <v>19159</v>
      </c>
      <c r="B668" t="s">
        <v>9618</v>
      </c>
      <c r="C668">
        <v>6447</v>
      </c>
      <c r="D668" t="s">
        <v>19160</v>
      </c>
      <c r="E668">
        <v>351.45</v>
      </c>
    </row>
    <row r="669" spans="1:5">
      <c r="A669" t="s">
        <v>19161</v>
      </c>
      <c r="B669" t="s">
        <v>9618</v>
      </c>
      <c r="C669">
        <v>6447</v>
      </c>
      <c r="D669" t="s">
        <v>19162</v>
      </c>
      <c r="E669">
        <v>72.22</v>
      </c>
    </row>
    <row r="670" spans="1:5">
      <c r="A670" t="s">
        <v>19163</v>
      </c>
      <c r="B670" t="s">
        <v>9618</v>
      </c>
      <c r="C670">
        <v>6447</v>
      </c>
      <c r="D670" t="s">
        <v>19164</v>
      </c>
      <c r="E670">
        <v>2.89</v>
      </c>
    </row>
    <row r="671" spans="1:5">
      <c r="A671" t="s">
        <v>19165</v>
      </c>
      <c r="B671" t="s">
        <v>9618</v>
      </c>
      <c r="C671">
        <v>6447</v>
      </c>
      <c r="D671" t="s">
        <v>19166</v>
      </c>
      <c r="E671">
        <v>0</v>
      </c>
    </row>
    <row r="672" spans="1:5">
      <c r="A672" t="s">
        <v>19167</v>
      </c>
      <c r="B672" t="s">
        <v>9618</v>
      </c>
      <c r="C672">
        <v>6447</v>
      </c>
      <c r="D672" t="s">
        <v>19168</v>
      </c>
      <c r="E672">
        <v>0</v>
      </c>
    </row>
    <row r="673" spans="1:5">
      <c r="A673" t="s">
        <v>19169</v>
      </c>
      <c r="B673" t="s">
        <v>9618</v>
      </c>
      <c r="C673">
        <v>6447</v>
      </c>
      <c r="D673" t="s">
        <v>19170</v>
      </c>
      <c r="E673">
        <v>0</v>
      </c>
    </row>
    <row r="674" spans="1:5">
      <c r="A674" t="s">
        <v>19171</v>
      </c>
      <c r="B674" t="s">
        <v>9618</v>
      </c>
      <c r="C674">
        <v>6447</v>
      </c>
      <c r="D674" t="s">
        <v>19172</v>
      </c>
      <c r="E674">
        <v>0</v>
      </c>
    </row>
    <row r="675" spans="1:5">
      <c r="A675" t="s">
        <v>19173</v>
      </c>
      <c r="B675" t="s">
        <v>9618</v>
      </c>
      <c r="C675">
        <v>6447</v>
      </c>
      <c r="D675" t="s">
        <v>19174</v>
      </c>
      <c r="E675">
        <v>0</v>
      </c>
    </row>
    <row r="676" spans="1:5">
      <c r="A676" t="s">
        <v>19175</v>
      </c>
      <c r="B676" t="s">
        <v>9618</v>
      </c>
      <c r="C676">
        <v>6447</v>
      </c>
      <c r="D676" t="s">
        <v>19176</v>
      </c>
      <c r="E676">
        <v>0</v>
      </c>
    </row>
    <row r="677" spans="1:5">
      <c r="A677" t="s">
        <v>19177</v>
      </c>
      <c r="B677" t="s">
        <v>9618</v>
      </c>
      <c r="C677">
        <v>6447</v>
      </c>
      <c r="D677" t="s">
        <v>19178</v>
      </c>
      <c r="E677">
        <v>0</v>
      </c>
    </row>
    <row r="678" spans="1:5">
      <c r="A678" t="s">
        <v>19179</v>
      </c>
      <c r="B678" t="s">
        <v>9618</v>
      </c>
      <c r="C678">
        <v>6447</v>
      </c>
      <c r="D678" t="s">
        <v>19180</v>
      </c>
      <c r="E678">
        <v>0.67</v>
      </c>
    </row>
    <row r="679" spans="1:5">
      <c r="A679" t="s">
        <v>19181</v>
      </c>
      <c r="B679" t="s">
        <v>9618</v>
      </c>
      <c r="C679">
        <v>6447</v>
      </c>
      <c r="D679" t="s">
        <v>19182</v>
      </c>
      <c r="E679">
        <v>4.03</v>
      </c>
    </row>
    <row r="680" spans="1:5">
      <c r="A680" t="s">
        <v>19183</v>
      </c>
      <c r="B680" t="s">
        <v>9618</v>
      </c>
      <c r="C680">
        <v>6447</v>
      </c>
      <c r="D680" t="s">
        <v>19184</v>
      </c>
      <c r="E680">
        <v>6.21</v>
      </c>
    </row>
    <row r="681" spans="1:5">
      <c r="A681" t="s">
        <v>19185</v>
      </c>
      <c r="B681" t="s">
        <v>9618</v>
      </c>
      <c r="C681">
        <v>6447</v>
      </c>
      <c r="D681" t="s">
        <v>19186</v>
      </c>
      <c r="E681">
        <v>7.66</v>
      </c>
    </row>
    <row r="682" spans="1:5">
      <c r="A682" t="s">
        <v>19187</v>
      </c>
      <c r="B682" t="s">
        <v>9618</v>
      </c>
      <c r="C682">
        <v>6447</v>
      </c>
      <c r="D682" t="s">
        <v>19188</v>
      </c>
      <c r="E682">
        <v>341.6</v>
      </c>
    </row>
    <row r="683" spans="1:5">
      <c r="A683" t="s">
        <v>19189</v>
      </c>
      <c r="B683" t="s">
        <v>9618</v>
      </c>
      <c r="C683">
        <v>6447</v>
      </c>
      <c r="D683" t="s">
        <v>19190</v>
      </c>
      <c r="E683">
        <v>623.34</v>
      </c>
    </row>
    <row r="684" spans="1:5">
      <c r="A684" t="s">
        <v>19191</v>
      </c>
      <c r="B684" t="s">
        <v>9618</v>
      </c>
      <c r="C684">
        <v>6447</v>
      </c>
      <c r="D684" t="s">
        <v>19192</v>
      </c>
      <c r="E684">
        <v>431.39</v>
      </c>
    </row>
    <row r="685" spans="1:5">
      <c r="A685" t="s">
        <v>19193</v>
      </c>
      <c r="B685" t="s">
        <v>9618</v>
      </c>
      <c r="C685">
        <v>6447</v>
      </c>
      <c r="D685" t="s">
        <v>19194</v>
      </c>
      <c r="E685">
        <v>72.349999999999994</v>
      </c>
    </row>
    <row r="686" spans="1:5">
      <c r="A686" t="s">
        <v>19195</v>
      </c>
      <c r="B686" t="s">
        <v>9618</v>
      </c>
      <c r="C686">
        <v>6447</v>
      </c>
      <c r="D686" t="s">
        <v>19196</v>
      </c>
      <c r="E686">
        <v>136.07</v>
      </c>
    </row>
    <row r="687" spans="1:5">
      <c r="A687" t="s">
        <v>19197</v>
      </c>
      <c r="B687" t="s">
        <v>9618</v>
      </c>
      <c r="C687">
        <v>6447</v>
      </c>
      <c r="D687" t="s">
        <v>19198</v>
      </c>
      <c r="E687">
        <v>77.150000000000006</v>
      </c>
    </row>
    <row r="688" spans="1:5">
      <c r="A688" t="s">
        <v>19199</v>
      </c>
      <c r="B688" t="s">
        <v>9618</v>
      </c>
      <c r="C688">
        <v>6447</v>
      </c>
      <c r="D688" t="s">
        <v>19200</v>
      </c>
      <c r="E688">
        <v>139.53</v>
      </c>
    </row>
    <row r="689" spans="1:5">
      <c r="A689" t="s">
        <v>19201</v>
      </c>
      <c r="B689" t="s">
        <v>9618</v>
      </c>
      <c r="C689">
        <v>6447</v>
      </c>
      <c r="D689" t="s">
        <v>19202</v>
      </c>
      <c r="E689">
        <v>37.369999999999997</v>
      </c>
    </row>
    <row r="690" spans="1:5">
      <c r="A690" t="s">
        <v>19203</v>
      </c>
      <c r="B690" t="s">
        <v>9618</v>
      </c>
      <c r="C690">
        <v>6447</v>
      </c>
      <c r="D690" t="s">
        <v>19204</v>
      </c>
      <c r="E690">
        <v>93.27</v>
      </c>
    </row>
    <row r="691" spans="1:5">
      <c r="A691" t="s">
        <v>19205</v>
      </c>
      <c r="B691" t="s">
        <v>9618</v>
      </c>
      <c r="C691">
        <v>6447</v>
      </c>
      <c r="D691" t="s">
        <v>19206</v>
      </c>
      <c r="E691">
        <v>51.42</v>
      </c>
    </row>
    <row r="692" spans="1:5">
      <c r="A692" t="s">
        <v>19207</v>
      </c>
      <c r="B692" t="s">
        <v>9618</v>
      </c>
      <c r="C692">
        <v>6447</v>
      </c>
      <c r="D692" t="s">
        <v>19208</v>
      </c>
      <c r="E692">
        <v>174.46</v>
      </c>
    </row>
    <row r="693" spans="1:5">
      <c r="A693" t="s">
        <v>19209</v>
      </c>
      <c r="B693" t="s">
        <v>9618</v>
      </c>
      <c r="C693">
        <v>6447</v>
      </c>
      <c r="D693" t="s">
        <v>19210</v>
      </c>
      <c r="E693">
        <v>92.27</v>
      </c>
    </row>
    <row r="694" spans="1:5">
      <c r="A694" t="s">
        <v>19211</v>
      </c>
      <c r="B694" t="s">
        <v>9618</v>
      </c>
      <c r="C694">
        <v>6447</v>
      </c>
      <c r="D694" t="s">
        <v>19212</v>
      </c>
      <c r="E694">
        <v>2.72</v>
      </c>
    </row>
    <row r="695" spans="1:5">
      <c r="A695" t="s">
        <v>19213</v>
      </c>
      <c r="B695" t="s">
        <v>9618</v>
      </c>
      <c r="C695">
        <v>6447</v>
      </c>
      <c r="D695" t="s">
        <v>19214</v>
      </c>
      <c r="E695">
        <v>0</v>
      </c>
    </row>
    <row r="696" spans="1:5">
      <c r="A696" t="s">
        <v>19215</v>
      </c>
      <c r="B696" t="s">
        <v>9618</v>
      </c>
      <c r="C696">
        <v>6447</v>
      </c>
      <c r="D696" t="s">
        <v>19216</v>
      </c>
      <c r="E696">
        <v>0</v>
      </c>
    </row>
    <row r="697" spans="1:5">
      <c r="A697" t="s">
        <v>19217</v>
      </c>
      <c r="B697" t="s">
        <v>9618</v>
      </c>
      <c r="C697">
        <v>6447</v>
      </c>
      <c r="D697" t="s">
        <v>19218</v>
      </c>
      <c r="E697">
        <v>0</v>
      </c>
    </row>
    <row r="698" spans="1:5">
      <c r="A698" t="s">
        <v>19219</v>
      </c>
      <c r="B698" t="s">
        <v>9618</v>
      </c>
      <c r="C698">
        <v>6447</v>
      </c>
      <c r="D698" t="s">
        <v>19220</v>
      </c>
      <c r="E698">
        <v>0</v>
      </c>
    </row>
    <row r="699" spans="1:5">
      <c r="A699" t="s">
        <v>19221</v>
      </c>
      <c r="B699" t="s">
        <v>9618</v>
      </c>
      <c r="C699">
        <v>6447</v>
      </c>
      <c r="D699" t="s">
        <v>19222</v>
      </c>
      <c r="E699">
        <v>0</v>
      </c>
    </row>
    <row r="700" spans="1:5">
      <c r="A700" t="s">
        <v>19223</v>
      </c>
      <c r="B700" t="s">
        <v>9618</v>
      </c>
      <c r="C700">
        <v>6447</v>
      </c>
      <c r="D700" t="s">
        <v>19224</v>
      </c>
      <c r="E700">
        <v>0</v>
      </c>
    </row>
    <row r="701" spans="1:5">
      <c r="A701" t="s">
        <v>19225</v>
      </c>
      <c r="B701" t="s">
        <v>9618</v>
      </c>
      <c r="C701">
        <v>6447</v>
      </c>
      <c r="D701" t="s">
        <v>19226</v>
      </c>
      <c r="E701">
        <v>0</v>
      </c>
    </row>
    <row r="702" spans="1:5">
      <c r="A702" t="s">
        <v>19227</v>
      </c>
      <c r="B702" t="s">
        <v>9618</v>
      </c>
      <c r="C702">
        <v>6447</v>
      </c>
      <c r="D702" t="s">
        <v>19228</v>
      </c>
      <c r="E702">
        <v>0</v>
      </c>
    </row>
    <row r="703" spans="1:5">
      <c r="A703" t="s">
        <v>19229</v>
      </c>
      <c r="B703" t="s">
        <v>9618</v>
      </c>
      <c r="C703">
        <v>6447</v>
      </c>
      <c r="D703" t="s">
        <v>19230</v>
      </c>
      <c r="E703">
        <v>4.0599999999999996</v>
      </c>
    </row>
    <row r="704" spans="1:5">
      <c r="A704" t="s">
        <v>19231</v>
      </c>
      <c r="B704" t="s">
        <v>9618</v>
      </c>
      <c r="C704">
        <v>6447</v>
      </c>
      <c r="D704" t="s">
        <v>19232</v>
      </c>
      <c r="E704">
        <v>4.08</v>
      </c>
    </row>
    <row r="705" spans="1:5">
      <c r="A705" t="s">
        <v>19233</v>
      </c>
      <c r="B705" t="s">
        <v>9618</v>
      </c>
      <c r="C705">
        <v>6447</v>
      </c>
      <c r="D705" t="s">
        <v>19234</v>
      </c>
      <c r="E705">
        <v>4.8600000000000003</v>
      </c>
    </row>
    <row r="706" spans="1:5">
      <c r="A706" t="s">
        <v>19235</v>
      </c>
      <c r="B706" t="s">
        <v>9618</v>
      </c>
      <c r="C706">
        <v>6447</v>
      </c>
      <c r="D706" t="s">
        <v>19236</v>
      </c>
      <c r="E706">
        <v>160.91</v>
      </c>
    </row>
    <row r="707" spans="1:5">
      <c r="A707" t="s">
        <v>19237</v>
      </c>
      <c r="B707" t="s">
        <v>9618</v>
      </c>
      <c r="C707">
        <v>6447</v>
      </c>
      <c r="D707" t="s">
        <v>19238</v>
      </c>
      <c r="E707">
        <v>275.20999999999998</v>
      </c>
    </row>
    <row r="708" spans="1:5">
      <c r="A708" t="s">
        <v>19239</v>
      </c>
      <c r="B708" t="s">
        <v>9618</v>
      </c>
      <c r="C708">
        <v>6447</v>
      </c>
      <c r="D708" t="s">
        <v>19240</v>
      </c>
      <c r="E708">
        <v>349.02</v>
      </c>
    </row>
    <row r="709" spans="1:5">
      <c r="A709" t="s">
        <v>19241</v>
      </c>
      <c r="B709" t="s">
        <v>9618</v>
      </c>
      <c r="C709">
        <v>6447</v>
      </c>
      <c r="D709" t="s">
        <v>19242</v>
      </c>
      <c r="E709">
        <v>365.77</v>
      </c>
    </row>
    <row r="710" spans="1:5">
      <c r="A710" t="s">
        <v>19243</v>
      </c>
      <c r="B710" t="s">
        <v>9618</v>
      </c>
      <c r="C710">
        <v>6447</v>
      </c>
      <c r="D710" t="s">
        <v>19244</v>
      </c>
      <c r="E710">
        <v>266</v>
      </c>
    </row>
    <row r="711" spans="1:5">
      <c r="A711" t="s">
        <v>19245</v>
      </c>
      <c r="B711" t="s">
        <v>9618</v>
      </c>
      <c r="C711">
        <v>6447</v>
      </c>
      <c r="D711" t="s">
        <v>19246</v>
      </c>
      <c r="E711">
        <v>116.57</v>
      </c>
    </row>
    <row r="712" spans="1:5">
      <c r="A712" t="s">
        <v>19247</v>
      </c>
      <c r="B712" t="s">
        <v>9618</v>
      </c>
      <c r="C712">
        <v>6447</v>
      </c>
      <c r="D712" t="s">
        <v>19248</v>
      </c>
      <c r="E712">
        <v>22.57</v>
      </c>
    </row>
    <row r="713" spans="1:5">
      <c r="A713" t="s">
        <v>19249</v>
      </c>
      <c r="B713" t="s">
        <v>9618</v>
      </c>
      <c r="C713">
        <v>6447</v>
      </c>
      <c r="D713" t="s">
        <v>19250</v>
      </c>
      <c r="E713">
        <v>364.99</v>
      </c>
    </row>
    <row r="714" spans="1:5">
      <c r="A714" t="s">
        <v>19251</v>
      </c>
      <c r="B714" t="s">
        <v>9618</v>
      </c>
      <c r="C714">
        <v>6447</v>
      </c>
      <c r="D714" t="s">
        <v>19252</v>
      </c>
      <c r="E714">
        <v>8.1300000000000008</v>
      </c>
    </row>
    <row r="715" spans="1:5">
      <c r="A715" t="s">
        <v>19253</v>
      </c>
      <c r="B715" t="s">
        <v>9618</v>
      </c>
      <c r="C715">
        <v>6447</v>
      </c>
      <c r="D715" t="s">
        <v>19254</v>
      </c>
      <c r="E715">
        <v>4.8099999999999996</v>
      </c>
    </row>
    <row r="716" spans="1:5">
      <c r="A716" t="s">
        <v>19255</v>
      </c>
      <c r="B716" t="s">
        <v>9618</v>
      </c>
      <c r="C716">
        <v>6447</v>
      </c>
      <c r="D716" t="s">
        <v>19256</v>
      </c>
      <c r="E716">
        <v>29.03</v>
      </c>
    </row>
    <row r="717" spans="1:5">
      <c r="A717" t="s">
        <v>19257</v>
      </c>
      <c r="B717" t="s">
        <v>9618</v>
      </c>
      <c r="C717">
        <v>6447</v>
      </c>
      <c r="D717" t="s">
        <v>19258</v>
      </c>
      <c r="E717">
        <v>156</v>
      </c>
    </row>
    <row r="718" spans="1:5">
      <c r="A718" t="s">
        <v>19259</v>
      </c>
      <c r="B718" t="s">
        <v>9618</v>
      </c>
      <c r="C718">
        <v>6447</v>
      </c>
      <c r="D718" t="s">
        <v>19260</v>
      </c>
      <c r="E718">
        <v>2.77</v>
      </c>
    </row>
    <row r="719" spans="1:5">
      <c r="A719" t="s">
        <v>19261</v>
      </c>
      <c r="B719" t="s">
        <v>9618</v>
      </c>
      <c r="C719">
        <v>6447</v>
      </c>
      <c r="D719" t="s">
        <v>19262</v>
      </c>
      <c r="E719">
        <v>0</v>
      </c>
    </row>
    <row r="720" spans="1:5">
      <c r="A720" t="s">
        <v>19263</v>
      </c>
      <c r="B720" t="s">
        <v>9618</v>
      </c>
      <c r="C720">
        <v>6447</v>
      </c>
      <c r="D720" t="s">
        <v>19264</v>
      </c>
      <c r="E720">
        <v>0</v>
      </c>
    </row>
    <row r="721" spans="1:5">
      <c r="A721" t="s">
        <v>19265</v>
      </c>
      <c r="B721" t="s">
        <v>9618</v>
      </c>
      <c r="C721">
        <v>6447</v>
      </c>
      <c r="D721" t="s">
        <v>19266</v>
      </c>
      <c r="E721">
        <v>0</v>
      </c>
    </row>
    <row r="722" spans="1:5">
      <c r="A722" t="s">
        <v>19267</v>
      </c>
      <c r="B722" t="s">
        <v>9618</v>
      </c>
      <c r="C722">
        <v>6447</v>
      </c>
      <c r="D722" t="s">
        <v>19268</v>
      </c>
      <c r="E722">
        <v>0</v>
      </c>
    </row>
    <row r="723" spans="1:5">
      <c r="A723" t="s">
        <v>19269</v>
      </c>
      <c r="B723" t="s">
        <v>9618</v>
      </c>
      <c r="C723">
        <v>6447</v>
      </c>
      <c r="D723" t="s">
        <v>19270</v>
      </c>
      <c r="E723">
        <v>0</v>
      </c>
    </row>
    <row r="724" spans="1:5">
      <c r="A724" t="s">
        <v>19271</v>
      </c>
      <c r="B724" t="s">
        <v>9618</v>
      </c>
      <c r="C724">
        <v>6447</v>
      </c>
      <c r="D724" t="s">
        <v>19272</v>
      </c>
      <c r="E724">
        <v>0</v>
      </c>
    </row>
    <row r="725" spans="1:5">
      <c r="A725" t="s">
        <v>19273</v>
      </c>
      <c r="B725" t="s">
        <v>9618</v>
      </c>
      <c r="C725">
        <v>6447</v>
      </c>
      <c r="D725" t="s">
        <v>19274</v>
      </c>
      <c r="E725">
        <v>0</v>
      </c>
    </row>
    <row r="726" spans="1:5">
      <c r="A726" t="s">
        <v>19275</v>
      </c>
      <c r="B726" t="s">
        <v>9618</v>
      </c>
      <c r="C726">
        <v>6447</v>
      </c>
      <c r="D726" t="s">
        <v>19276</v>
      </c>
      <c r="E726">
        <v>0</v>
      </c>
    </row>
    <row r="727" spans="1:5">
      <c r="A727" t="s">
        <v>19277</v>
      </c>
      <c r="B727" t="s">
        <v>9618</v>
      </c>
      <c r="C727">
        <v>6447</v>
      </c>
      <c r="D727" t="s">
        <v>19278</v>
      </c>
      <c r="E727">
        <v>4.05</v>
      </c>
    </row>
    <row r="728" spans="1:5">
      <c r="A728" t="s">
        <v>19279</v>
      </c>
      <c r="B728" t="s">
        <v>9618</v>
      </c>
      <c r="C728">
        <v>6447</v>
      </c>
      <c r="D728" t="s">
        <v>19280</v>
      </c>
      <c r="E728">
        <v>87.64</v>
      </c>
    </row>
    <row r="729" spans="1:5">
      <c r="A729" t="s">
        <v>19281</v>
      </c>
      <c r="B729" t="s">
        <v>9618</v>
      </c>
      <c r="C729">
        <v>6447</v>
      </c>
      <c r="D729" t="s">
        <v>19282</v>
      </c>
      <c r="E729">
        <v>16.04</v>
      </c>
    </row>
    <row r="730" spans="1:5">
      <c r="A730" t="s">
        <v>19283</v>
      </c>
      <c r="B730" t="s">
        <v>9618</v>
      </c>
      <c r="C730">
        <v>6447</v>
      </c>
      <c r="D730" t="s">
        <v>19284</v>
      </c>
      <c r="E730">
        <v>131.75</v>
      </c>
    </row>
    <row r="731" spans="1:5">
      <c r="A731" t="s">
        <v>19285</v>
      </c>
      <c r="B731" t="s">
        <v>9618</v>
      </c>
      <c r="C731">
        <v>6447</v>
      </c>
      <c r="D731" t="s">
        <v>19286</v>
      </c>
      <c r="E731">
        <v>221.53</v>
      </c>
    </row>
    <row r="732" spans="1:5">
      <c r="A732" t="s">
        <v>19287</v>
      </c>
      <c r="B732" t="s">
        <v>9618</v>
      </c>
      <c r="C732">
        <v>6447</v>
      </c>
      <c r="D732" t="s">
        <v>19288</v>
      </c>
      <c r="E732">
        <v>458.09</v>
      </c>
    </row>
    <row r="733" spans="1:5">
      <c r="A733" t="s">
        <v>19289</v>
      </c>
      <c r="B733" t="s">
        <v>9618</v>
      </c>
      <c r="C733">
        <v>6447</v>
      </c>
      <c r="D733" t="s">
        <v>19290</v>
      </c>
      <c r="E733">
        <v>484.61</v>
      </c>
    </row>
    <row r="734" spans="1:5">
      <c r="A734" t="s">
        <v>19291</v>
      </c>
      <c r="B734" t="s">
        <v>9618</v>
      </c>
      <c r="C734">
        <v>6447</v>
      </c>
      <c r="D734" t="s">
        <v>19292</v>
      </c>
      <c r="E734">
        <v>119.4</v>
      </c>
    </row>
    <row r="735" spans="1:5">
      <c r="A735" t="s">
        <v>19293</v>
      </c>
      <c r="B735" t="s">
        <v>9618</v>
      </c>
      <c r="C735">
        <v>6447</v>
      </c>
      <c r="D735" t="s">
        <v>19294</v>
      </c>
      <c r="E735">
        <v>104.21</v>
      </c>
    </row>
    <row r="736" spans="1:5">
      <c r="A736" t="s">
        <v>19295</v>
      </c>
      <c r="B736" t="s">
        <v>9618</v>
      </c>
      <c r="C736">
        <v>6447</v>
      </c>
      <c r="D736" t="s">
        <v>19296</v>
      </c>
      <c r="E736">
        <v>213.65</v>
      </c>
    </row>
    <row r="737" spans="1:5">
      <c r="A737" t="s">
        <v>19297</v>
      </c>
      <c r="B737" t="s">
        <v>9618</v>
      </c>
      <c r="C737">
        <v>6447</v>
      </c>
      <c r="D737" t="s">
        <v>19298</v>
      </c>
      <c r="E737">
        <v>593.47</v>
      </c>
    </row>
    <row r="738" spans="1:5">
      <c r="A738" t="s">
        <v>19299</v>
      </c>
      <c r="B738" t="s">
        <v>9618</v>
      </c>
      <c r="C738">
        <v>6447</v>
      </c>
      <c r="D738" t="s">
        <v>19300</v>
      </c>
      <c r="E738">
        <v>579.44000000000005</v>
      </c>
    </row>
    <row r="739" spans="1:5">
      <c r="A739" t="s">
        <v>19301</v>
      </c>
      <c r="B739" t="s">
        <v>9618</v>
      </c>
      <c r="C739">
        <v>6447</v>
      </c>
      <c r="D739" t="s">
        <v>19302</v>
      </c>
      <c r="E739">
        <v>579.36</v>
      </c>
    </row>
    <row r="740" spans="1:5">
      <c r="A740" t="s">
        <v>19303</v>
      </c>
      <c r="B740" t="s">
        <v>9618</v>
      </c>
      <c r="C740">
        <v>6447</v>
      </c>
      <c r="D740" t="s">
        <v>19304</v>
      </c>
      <c r="E740">
        <v>496.03</v>
      </c>
    </row>
    <row r="741" spans="1:5">
      <c r="A741" t="s">
        <v>19305</v>
      </c>
      <c r="B741" t="s">
        <v>9618</v>
      </c>
      <c r="C741">
        <v>6447</v>
      </c>
      <c r="D741" t="s">
        <v>19306</v>
      </c>
      <c r="E741">
        <v>100.82</v>
      </c>
    </row>
    <row r="742" spans="1:5">
      <c r="A742" t="s">
        <v>19307</v>
      </c>
      <c r="B742" t="s">
        <v>9618</v>
      </c>
      <c r="C742">
        <v>6447</v>
      </c>
      <c r="D742" t="s">
        <v>19308</v>
      </c>
      <c r="E742">
        <v>2.76</v>
      </c>
    </row>
    <row r="743" spans="1:5">
      <c r="A743" t="s">
        <v>19309</v>
      </c>
      <c r="B743" t="s">
        <v>9618</v>
      </c>
      <c r="C743">
        <v>6447</v>
      </c>
      <c r="D743" t="s">
        <v>19310</v>
      </c>
      <c r="E743">
        <v>0</v>
      </c>
    </row>
    <row r="744" spans="1:5">
      <c r="A744" t="s">
        <v>19311</v>
      </c>
      <c r="B744" t="s">
        <v>9618</v>
      </c>
      <c r="C744">
        <v>6447</v>
      </c>
      <c r="D744" t="s">
        <v>19312</v>
      </c>
      <c r="E744">
        <v>0</v>
      </c>
    </row>
    <row r="745" spans="1:5">
      <c r="A745" t="s">
        <v>19313</v>
      </c>
      <c r="B745" t="s">
        <v>9618</v>
      </c>
      <c r="C745">
        <v>6447</v>
      </c>
      <c r="D745" t="s">
        <v>19314</v>
      </c>
      <c r="E745">
        <v>0</v>
      </c>
    </row>
    <row r="746" spans="1:5">
      <c r="A746" t="s">
        <v>19315</v>
      </c>
      <c r="B746" t="s">
        <v>9618</v>
      </c>
      <c r="C746">
        <v>6447</v>
      </c>
      <c r="D746" t="s">
        <v>19316</v>
      </c>
      <c r="E746">
        <v>0</v>
      </c>
    </row>
    <row r="747" spans="1:5">
      <c r="A747" t="s">
        <v>19317</v>
      </c>
      <c r="B747" t="s">
        <v>9618</v>
      </c>
      <c r="C747">
        <v>6447</v>
      </c>
      <c r="D747" t="s">
        <v>19318</v>
      </c>
      <c r="E747">
        <v>0</v>
      </c>
    </row>
    <row r="748" spans="1:5">
      <c r="A748" t="s">
        <v>19319</v>
      </c>
      <c r="B748" t="s">
        <v>9618</v>
      </c>
      <c r="C748">
        <v>6447</v>
      </c>
      <c r="D748" t="s">
        <v>19320</v>
      </c>
      <c r="E748">
        <v>0</v>
      </c>
    </row>
    <row r="749" spans="1:5">
      <c r="A749" t="s">
        <v>19321</v>
      </c>
      <c r="B749" t="s">
        <v>9618</v>
      </c>
      <c r="C749">
        <v>6447</v>
      </c>
      <c r="D749" t="s">
        <v>19322</v>
      </c>
      <c r="E749">
        <v>0</v>
      </c>
    </row>
    <row r="750" spans="1:5">
      <c r="A750" t="s">
        <v>19323</v>
      </c>
      <c r="B750" t="s">
        <v>9618</v>
      </c>
      <c r="C750">
        <v>6447</v>
      </c>
      <c r="D750" t="s">
        <v>19324</v>
      </c>
      <c r="E750">
        <v>0</v>
      </c>
    </row>
    <row r="751" spans="1:5">
      <c r="A751" t="s">
        <v>19325</v>
      </c>
      <c r="B751" t="s">
        <v>9618</v>
      </c>
      <c r="C751">
        <v>6447</v>
      </c>
      <c r="D751" t="s">
        <v>19326</v>
      </c>
      <c r="E751">
        <v>5.75</v>
      </c>
    </row>
    <row r="752" spans="1:5">
      <c r="A752" t="s">
        <v>19327</v>
      </c>
      <c r="B752" t="s">
        <v>9618</v>
      </c>
      <c r="C752">
        <v>6447</v>
      </c>
      <c r="D752" t="s">
        <v>19328</v>
      </c>
      <c r="E752">
        <v>57.62</v>
      </c>
    </row>
    <row r="753" spans="1:5">
      <c r="A753" t="s">
        <v>19329</v>
      </c>
      <c r="B753" t="s">
        <v>9618</v>
      </c>
      <c r="C753">
        <v>6447</v>
      </c>
      <c r="D753" t="s">
        <v>19330</v>
      </c>
      <c r="E753">
        <v>6.77</v>
      </c>
    </row>
    <row r="754" spans="1:5">
      <c r="A754" t="s">
        <v>19331</v>
      </c>
      <c r="B754" t="s">
        <v>9618</v>
      </c>
      <c r="C754">
        <v>6447</v>
      </c>
      <c r="D754" t="s">
        <v>19332</v>
      </c>
      <c r="E754">
        <v>76.88</v>
      </c>
    </row>
    <row r="755" spans="1:5">
      <c r="A755" t="s">
        <v>19333</v>
      </c>
      <c r="B755" t="s">
        <v>9618</v>
      </c>
      <c r="C755">
        <v>6447</v>
      </c>
      <c r="D755" t="s">
        <v>19334</v>
      </c>
      <c r="E755">
        <v>145.47999999999999</v>
      </c>
    </row>
    <row r="756" spans="1:5">
      <c r="A756" t="s">
        <v>19335</v>
      </c>
      <c r="B756" t="s">
        <v>9618</v>
      </c>
      <c r="C756">
        <v>6447</v>
      </c>
      <c r="D756" t="s">
        <v>19336</v>
      </c>
      <c r="E756">
        <v>538.08000000000004</v>
      </c>
    </row>
    <row r="757" spans="1:5">
      <c r="A757" t="s">
        <v>19337</v>
      </c>
      <c r="B757" t="s">
        <v>9618</v>
      </c>
      <c r="C757">
        <v>6447</v>
      </c>
      <c r="D757" t="s">
        <v>19338</v>
      </c>
      <c r="E757">
        <v>629.30999999999995</v>
      </c>
    </row>
    <row r="758" spans="1:5">
      <c r="A758" t="s">
        <v>19339</v>
      </c>
      <c r="B758" t="s">
        <v>9618</v>
      </c>
      <c r="C758">
        <v>6447</v>
      </c>
      <c r="D758" t="s">
        <v>19340</v>
      </c>
      <c r="E758">
        <v>357.51</v>
      </c>
    </row>
    <row r="759" spans="1:5">
      <c r="A759" t="s">
        <v>19341</v>
      </c>
      <c r="B759" t="s">
        <v>9618</v>
      </c>
      <c r="C759">
        <v>6447</v>
      </c>
      <c r="D759" t="s">
        <v>19342</v>
      </c>
      <c r="E759">
        <v>399.8</v>
      </c>
    </row>
    <row r="760" spans="1:5">
      <c r="A760" t="s">
        <v>19343</v>
      </c>
      <c r="B760" t="s">
        <v>9618</v>
      </c>
      <c r="C760">
        <v>6447</v>
      </c>
      <c r="D760" t="s">
        <v>19344</v>
      </c>
      <c r="E760">
        <v>43.26</v>
      </c>
    </row>
    <row r="761" spans="1:5">
      <c r="A761" t="s">
        <v>19345</v>
      </c>
      <c r="B761" t="s">
        <v>9618</v>
      </c>
      <c r="C761">
        <v>6447</v>
      </c>
      <c r="D761" t="s">
        <v>19346</v>
      </c>
      <c r="E761">
        <v>59.58</v>
      </c>
    </row>
    <row r="762" spans="1:5">
      <c r="A762" t="s">
        <v>19347</v>
      </c>
      <c r="B762" t="s">
        <v>9618</v>
      </c>
      <c r="C762">
        <v>6447</v>
      </c>
      <c r="D762" t="s">
        <v>19348</v>
      </c>
      <c r="E762">
        <v>36.54</v>
      </c>
    </row>
    <row r="763" spans="1:5">
      <c r="A763" t="s">
        <v>19349</v>
      </c>
      <c r="B763" t="s">
        <v>9618</v>
      </c>
      <c r="C763">
        <v>6447</v>
      </c>
      <c r="D763" t="s">
        <v>19350</v>
      </c>
      <c r="E763">
        <v>4.29</v>
      </c>
    </row>
    <row r="764" spans="1:5">
      <c r="A764" t="s">
        <v>19351</v>
      </c>
      <c r="B764" t="s">
        <v>9618</v>
      </c>
      <c r="C764">
        <v>6447</v>
      </c>
      <c r="D764" t="s">
        <v>19352</v>
      </c>
      <c r="E764">
        <v>6.79</v>
      </c>
    </row>
    <row r="765" spans="1:5">
      <c r="A765" t="s">
        <v>19353</v>
      </c>
      <c r="B765" t="s">
        <v>9618</v>
      </c>
      <c r="C765">
        <v>6447</v>
      </c>
      <c r="D765" t="s">
        <v>19354</v>
      </c>
      <c r="E765">
        <v>4.3</v>
      </c>
    </row>
    <row r="766" spans="1:5">
      <c r="A766" t="s">
        <v>19355</v>
      </c>
      <c r="B766" t="s">
        <v>9618</v>
      </c>
      <c r="C766">
        <v>6447</v>
      </c>
      <c r="D766" t="s">
        <v>19356</v>
      </c>
      <c r="E766">
        <v>2.77</v>
      </c>
    </row>
    <row r="767" spans="1:5">
      <c r="A767" t="s">
        <v>19357</v>
      </c>
      <c r="B767" t="s">
        <v>9618</v>
      </c>
      <c r="C767">
        <v>6447</v>
      </c>
      <c r="D767" t="s">
        <v>19358</v>
      </c>
      <c r="E767">
        <v>0</v>
      </c>
    </row>
    <row r="768" spans="1:5">
      <c r="A768" t="s">
        <v>19359</v>
      </c>
      <c r="B768" t="s">
        <v>9618</v>
      </c>
      <c r="C768">
        <v>6447</v>
      </c>
      <c r="D768" t="s">
        <v>19360</v>
      </c>
      <c r="E768">
        <v>0</v>
      </c>
    </row>
    <row r="769" spans="1:5">
      <c r="A769" t="s">
        <v>19361</v>
      </c>
      <c r="B769" t="s">
        <v>9618</v>
      </c>
      <c r="C769">
        <v>6447</v>
      </c>
      <c r="D769" t="s">
        <v>19362</v>
      </c>
      <c r="E769">
        <v>0</v>
      </c>
    </row>
    <row r="770" spans="1:5">
      <c r="A770" t="s">
        <v>19363</v>
      </c>
      <c r="B770" t="s">
        <v>9618</v>
      </c>
      <c r="C770">
        <v>6447</v>
      </c>
      <c r="D770" t="s">
        <v>19364</v>
      </c>
      <c r="E770">
        <v>0</v>
      </c>
    </row>
    <row r="771" spans="1:5">
      <c r="A771" t="s">
        <v>19365</v>
      </c>
      <c r="B771" t="s">
        <v>9618</v>
      </c>
      <c r="C771">
        <v>6447</v>
      </c>
      <c r="D771" t="s">
        <v>19366</v>
      </c>
      <c r="E771">
        <v>0</v>
      </c>
    </row>
    <row r="772" spans="1:5">
      <c r="A772" t="s">
        <v>19367</v>
      </c>
      <c r="B772" t="s">
        <v>9618</v>
      </c>
      <c r="C772">
        <v>6447</v>
      </c>
      <c r="D772" t="s">
        <v>19368</v>
      </c>
      <c r="E772">
        <v>0</v>
      </c>
    </row>
    <row r="773" spans="1:5">
      <c r="A773" t="s">
        <v>19369</v>
      </c>
      <c r="B773" t="s">
        <v>9618</v>
      </c>
      <c r="C773">
        <v>6447</v>
      </c>
      <c r="D773" t="s">
        <v>19370</v>
      </c>
      <c r="E773">
        <v>0</v>
      </c>
    </row>
    <row r="774" spans="1:5">
      <c r="A774" t="s">
        <v>19371</v>
      </c>
      <c r="B774" t="s">
        <v>9618</v>
      </c>
      <c r="C774">
        <v>6447</v>
      </c>
      <c r="D774" t="s">
        <v>19372</v>
      </c>
      <c r="E774">
        <v>0</v>
      </c>
    </row>
    <row r="775" spans="1:5">
      <c r="A775" t="s">
        <v>19373</v>
      </c>
      <c r="B775" t="s">
        <v>9618</v>
      </c>
      <c r="C775">
        <v>6447</v>
      </c>
      <c r="D775" t="s">
        <v>19374</v>
      </c>
      <c r="E775">
        <v>4.13</v>
      </c>
    </row>
    <row r="776" spans="1:5">
      <c r="A776" t="s">
        <v>19375</v>
      </c>
      <c r="B776" t="s">
        <v>9618</v>
      </c>
      <c r="C776">
        <v>6447</v>
      </c>
      <c r="D776" t="s">
        <v>19376</v>
      </c>
      <c r="E776">
        <v>4.13</v>
      </c>
    </row>
    <row r="777" spans="1:5">
      <c r="A777" t="s">
        <v>19377</v>
      </c>
      <c r="B777" t="s">
        <v>9618</v>
      </c>
      <c r="C777">
        <v>6447</v>
      </c>
      <c r="D777" t="s">
        <v>19378</v>
      </c>
      <c r="E777">
        <v>4.1100000000000003</v>
      </c>
    </row>
    <row r="778" spans="1:5">
      <c r="A778" t="s">
        <v>19379</v>
      </c>
      <c r="B778" t="s">
        <v>9618</v>
      </c>
      <c r="C778">
        <v>6447</v>
      </c>
      <c r="D778" t="s">
        <v>19380</v>
      </c>
      <c r="E778">
        <v>4.0999999999999996</v>
      </c>
    </row>
    <row r="779" spans="1:5">
      <c r="A779" t="s">
        <v>19381</v>
      </c>
      <c r="B779" t="s">
        <v>9618</v>
      </c>
      <c r="C779">
        <v>6447</v>
      </c>
      <c r="D779" t="s">
        <v>19382</v>
      </c>
      <c r="E779">
        <v>4.12</v>
      </c>
    </row>
    <row r="780" spans="1:5">
      <c r="A780" t="s">
        <v>19383</v>
      </c>
      <c r="B780" t="s">
        <v>9618</v>
      </c>
      <c r="C780">
        <v>6447</v>
      </c>
      <c r="D780" t="s">
        <v>19384</v>
      </c>
      <c r="E780">
        <v>4.16</v>
      </c>
    </row>
    <row r="781" spans="1:5">
      <c r="A781" t="s">
        <v>19385</v>
      </c>
      <c r="B781" t="s">
        <v>9618</v>
      </c>
      <c r="C781">
        <v>6447</v>
      </c>
      <c r="D781" t="s">
        <v>19386</v>
      </c>
      <c r="E781">
        <v>7.88</v>
      </c>
    </row>
    <row r="782" spans="1:5">
      <c r="A782" t="s">
        <v>19387</v>
      </c>
      <c r="B782" t="s">
        <v>9618</v>
      </c>
      <c r="C782">
        <v>6447</v>
      </c>
      <c r="D782" t="s">
        <v>19388</v>
      </c>
      <c r="E782">
        <v>8.69</v>
      </c>
    </row>
    <row r="783" spans="1:5">
      <c r="A783" t="s">
        <v>19389</v>
      </c>
      <c r="B783" t="s">
        <v>9618</v>
      </c>
      <c r="C783">
        <v>6447</v>
      </c>
      <c r="D783" t="s">
        <v>19390</v>
      </c>
      <c r="E783">
        <v>17.62</v>
      </c>
    </row>
    <row r="784" spans="1:5">
      <c r="A784" t="s">
        <v>19391</v>
      </c>
      <c r="B784" t="s">
        <v>9618</v>
      </c>
      <c r="C784">
        <v>6447</v>
      </c>
      <c r="D784" t="s">
        <v>19392</v>
      </c>
      <c r="E784">
        <v>215.51</v>
      </c>
    </row>
    <row r="785" spans="1:5">
      <c r="A785" t="s">
        <v>19393</v>
      </c>
      <c r="B785" t="s">
        <v>9618</v>
      </c>
      <c r="C785">
        <v>6447</v>
      </c>
      <c r="D785" t="s">
        <v>19394</v>
      </c>
      <c r="E785">
        <v>137.63999999999999</v>
      </c>
    </row>
    <row r="786" spans="1:5">
      <c r="A786" t="s">
        <v>19395</v>
      </c>
      <c r="B786" t="s">
        <v>9618</v>
      </c>
      <c r="C786">
        <v>6447</v>
      </c>
      <c r="D786" t="s">
        <v>19396</v>
      </c>
      <c r="E786">
        <v>6.54</v>
      </c>
    </row>
    <row r="787" spans="1:5">
      <c r="A787" t="s">
        <v>19397</v>
      </c>
      <c r="B787" t="s">
        <v>9618</v>
      </c>
      <c r="C787">
        <v>6447</v>
      </c>
      <c r="D787" t="s">
        <v>19398</v>
      </c>
      <c r="E787">
        <v>4.17</v>
      </c>
    </row>
    <row r="788" spans="1:5">
      <c r="A788" t="s">
        <v>19399</v>
      </c>
      <c r="B788" t="s">
        <v>9618</v>
      </c>
      <c r="C788">
        <v>6447</v>
      </c>
      <c r="D788" t="s">
        <v>19400</v>
      </c>
      <c r="E788">
        <v>4.18</v>
      </c>
    </row>
    <row r="789" spans="1:5">
      <c r="A789" t="s">
        <v>19401</v>
      </c>
      <c r="B789" t="s">
        <v>9618</v>
      </c>
      <c r="C789">
        <v>6447</v>
      </c>
      <c r="D789" t="s">
        <v>19402</v>
      </c>
      <c r="E789">
        <v>4.17</v>
      </c>
    </row>
    <row r="790" spans="1:5">
      <c r="A790" t="s">
        <v>19403</v>
      </c>
      <c r="B790" t="s">
        <v>9618</v>
      </c>
      <c r="C790">
        <v>6447</v>
      </c>
      <c r="D790" t="s">
        <v>19404</v>
      </c>
      <c r="E790">
        <v>2.77</v>
      </c>
    </row>
    <row r="791" spans="1:5">
      <c r="A791" t="s">
        <v>19405</v>
      </c>
      <c r="B791" t="s">
        <v>9618</v>
      </c>
      <c r="C791">
        <v>6447</v>
      </c>
      <c r="D791" t="s">
        <v>19406</v>
      </c>
      <c r="E791">
        <v>0</v>
      </c>
    </row>
    <row r="792" spans="1:5">
      <c r="A792" t="s">
        <v>19407</v>
      </c>
      <c r="B792" t="s">
        <v>9618</v>
      </c>
      <c r="C792">
        <v>6447</v>
      </c>
      <c r="D792" t="s">
        <v>19408</v>
      </c>
      <c r="E792">
        <v>0</v>
      </c>
    </row>
    <row r="793" spans="1:5">
      <c r="A793" t="s">
        <v>19409</v>
      </c>
      <c r="B793" t="s">
        <v>9618</v>
      </c>
      <c r="C793">
        <v>6447</v>
      </c>
      <c r="D793" t="s">
        <v>19410</v>
      </c>
      <c r="E793">
        <v>0</v>
      </c>
    </row>
    <row r="794" spans="1:5">
      <c r="A794" t="s">
        <v>19411</v>
      </c>
      <c r="B794" t="s">
        <v>9618</v>
      </c>
      <c r="C794">
        <v>6447</v>
      </c>
      <c r="D794" t="s">
        <v>19412</v>
      </c>
      <c r="E794">
        <v>0</v>
      </c>
    </row>
    <row r="795" spans="1:5">
      <c r="A795" t="s">
        <v>19413</v>
      </c>
      <c r="B795" t="s">
        <v>9618</v>
      </c>
      <c r="C795">
        <v>6447</v>
      </c>
      <c r="D795" t="s">
        <v>19414</v>
      </c>
      <c r="E795">
        <v>0</v>
      </c>
    </row>
    <row r="796" spans="1:5">
      <c r="A796" t="s">
        <v>19415</v>
      </c>
      <c r="B796" t="s">
        <v>9618</v>
      </c>
      <c r="C796">
        <v>6447</v>
      </c>
      <c r="D796" t="s">
        <v>19416</v>
      </c>
      <c r="E796">
        <v>0</v>
      </c>
    </row>
    <row r="797" spans="1:5">
      <c r="A797" t="s">
        <v>19417</v>
      </c>
      <c r="B797" t="s">
        <v>9618</v>
      </c>
      <c r="C797">
        <v>6447</v>
      </c>
      <c r="D797" t="s">
        <v>19418</v>
      </c>
      <c r="E797">
        <v>0</v>
      </c>
    </row>
    <row r="798" spans="1:5">
      <c r="A798" t="s">
        <v>19419</v>
      </c>
      <c r="B798" t="s">
        <v>9618</v>
      </c>
      <c r="C798">
        <v>6447</v>
      </c>
      <c r="D798" t="s">
        <v>19420</v>
      </c>
      <c r="E798">
        <v>0</v>
      </c>
    </row>
    <row r="799" spans="1:5">
      <c r="A799" t="s">
        <v>19421</v>
      </c>
      <c r="B799" t="s">
        <v>9618</v>
      </c>
      <c r="C799">
        <v>6447</v>
      </c>
      <c r="D799" t="s">
        <v>19422</v>
      </c>
      <c r="E799">
        <v>4.26</v>
      </c>
    </row>
    <row r="800" spans="1:5">
      <c r="A800" t="s">
        <v>19423</v>
      </c>
      <c r="B800" t="s">
        <v>9618</v>
      </c>
      <c r="C800">
        <v>6447</v>
      </c>
      <c r="D800" t="s">
        <v>19424</v>
      </c>
      <c r="E800">
        <v>4.4400000000000004</v>
      </c>
    </row>
    <row r="801" spans="1:5">
      <c r="A801" t="s">
        <v>19425</v>
      </c>
      <c r="B801" t="s">
        <v>9618</v>
      </c>
      <c r="C801">
        <v>6447</v>
      </c>
      <c r="D801" t="s">
        <v>19426</v>
      </c>
      <c r="E801">
        <v>41</v>
      </c>
    </row>
    <row r="802" spans="1:5">
      <c r="A802" t="s">
        <v>19427</v>
      </c>
      <c r="B802" t="s">
        <v>9618</v>
      </c>
      <c r="C802">
        <v>6447</v>
      </c>
      <c r="D802" t="s">
        <v>19428</v>
      </c>
      <c r="E802">
        <v>19.39</v>
      </c>
    </row>
    <row r="803" spans="1:5">
      <c r="A803" t="s">
        <v>19429</v>
      </c>
      <c r="B803" t="s">
        <v>9618</v>
      </c>
      <c r="C803">
        <v>6447</v>
      </c>
      <c r="D803" t="s">
        <v>19430</v>
      </c>
      <c r="E803">
        <v>6.03</v>
      </c>
    </row>
    <row r="804" spans="1:5">
      <c r="A804" t="s">
        <v>19431</v>
      </c>
      <c r="B804" t="s">
        <v>9618</v>
      </c>
      <c r="C804">
        <v>6447</v>
      </c>
      <c r="D804" t="s">
        <v>19432</v>
      </c>
      <c r="E804">
        <v>11.92</v>
      </c>
    </row>
    <row r="805" spans="1:5">
      <c r="A805" t="s">
        <v>19433</v>
      </c>
      <c r="B805" t="s">
        <v>9618</v>
      </c>
      <c r="C805">
        <v>6447</v>
      </c>
      <c r="D805" t="s">
        <v>19434</v>
      </c>
      <c r="E805">
        <v>50.67</v>
      </c>
    </row>
    <row r="806" spans="1:5">
      <c r="A806" t="s">
        <v>19435</v>
      </c>
      <c r="B806" t="s">
        <v>9618</v>
      </c>
      <c r="C806">
        <v>6447</v>
      </c>
      <c r="D806" t="s">
        <v>19436</v>
      </c>
      <c r="E806">
        <v>77.069999999999993</v>
      </c>
    </row>
    <row r="807" spans="1:5">
      <c r="A807" t="s">
        <v>19437</v>
      </c>
      <c r="B807" t="s">
        <v>9618</v>
      </c>
      <c r="C807">
        <v>6447</v>
      </c>
      <c r="D807" t="s">
        <v>19438</v>
      </c>
      <c r="E807">
        <v>210.25</v>
      </c>
    </row>
    <row r="808" spans="1:5">
      <c r="A808" t="s">
        <v>19439</v>
      </c>
      <c r="B808" t="s">
        <v>9618</v>
      </c>
      <c r="C808">
        <v>6447</v>
      </c>
      <c r="D808" t="s">
        <v>19440</v>
      </c>
      <c r="E808">
        <v>105.83</v>
      </c>
    </row>
    <row r="809" spans="1:5">
      <c r="A809" t="s">
        <v>19441</v>
      </c>
      <c r="B809" t="s">
        <v>9618</v>
      </c>
      <c r="C809">
        <v>6447</v>
      </c>
      <c r="D809" t="s">
        <v>19442</v>
      </c>
      <c r="E809">
        <v>177.5</v>
      </c>
    </row>
    <row r="810" spans="1:5">
      <c r="A810" t="s">
        <v>19443</v>
      </c>
      <c r="B810" t="s">
        <v>9618</v>
      </c>
      <c r="C810">
        <v>6447</v>
      </c>
      <c r="D810" t="s">
        <v>19444</v>
      </c>
      <c r="E810">
        <v>5.36</v>
      </c>
    </row>
    <row r="811" spans="1:5">
      <c r="A811" t="s">
        <v>19445</v>
      </c>
      <c r="B811" t="s">
        <v>9618</v>
      </c>
      <c r="C811">
        <v>6447</v>
      </c>
      <c r="D811" t="s">
        <v>19446</v>
      </c>
      <c r="E811">
        <v>55.1</v>
      </c>
    </row>
    <row r="812" spans="1:5">
      <c r="A812" t="s">
        <v>19447</v>
      </c>
      <c r="B812" t="s">
        <v>9618</v>
      </c>
      <c r="C812">
        <v>6447</v>
      </c>
      <c r="D812" t="s">
        <v>19448</v>
      </c>
      <c r="E812">
        <v>103.26</v>
      </c>
    </row>
    <row r="813" spans="1:5">
      <c r="A813" t="s">
        <v>19449</v>
      </c>
      <c r="B813" t="s">
        <v>9618</v>
      </c>
      <c r="C813">
        <v>6447</v>
      </c>
      <c r="D813" t="s">
        <v>19450</v>
      </c>
      <c r="E813">
        <v>84.93</v>
      </c>
    </row>
    <row r="814" spans="1:5">
      <c r="A814" t="s">
        <v>19451</v>
      </c>
      <c r="B814" t="s">
        <v>9618</v>
      </c>
      <c r="C814">
        <v>6447</v>
      </c>
      <c r="D814" t="s">
        <v>19452</v>
      </c>
      <c r="E814">
        <v>3.04</v>
      </c>
    </row>
    <row r="815" spans="1:5">
      <c r="A815" t="s">
        <v>19453</v>
      </c>
      <c r="B815" t="s">
        <v>9618</v>
      </c>
      <c r="C815">
        <v>6447</v>
      </c>
      <c r="D815" t="s">
        <v>19454</v>
      </c>
      <c r="E815">
        <v>0</v>
      </c>
    </row>
    <row r="816" spans="1:5">
      <c r="A816" t="s">
        <v>19455</v>
      </c>
      <c r="B816" t="s">
        <v>9618</v>
      </c>
      <c r="C816">
        <v>6447</v>
      </c>
      <c r="D816" t="s">
        <v>19456</v>
      </c>
      <c r="E816">
        <v>0</v>
      </c>
    </row>
    <row r="817" spans="1:5">
      <c r="A817" t="s">
        <v>19457</v>
      </c>
      <c r="B817" t="s">
        <v>9618</v>
      </c>
      <c r="C817">
        <v>6447</v>
      </c>
      <c r="D817" t="s">
        <v>19458</v>
      </c>
      <c r="E817">
        <v>0</v>
      </c>
    </row>
    <row r="818" spans="1:5">
      <c r="A818" t="s">
        <v>19459</v>
      </c>
      <c r="B818" t="s">
        <v>9618</v>
      </c>
      <c r="C818">
        <v>6447</v>
      </c>
      <c r="D818" t="s">
        <v>19460</v>
      </c>
      <c r="E818">
        <v>0</v>
      </c>
    </row>
    <row r="819" spans="1:5">
      <c r="A819" t="s">
        <v>19461</v>
      </c>
      <c r="B819" t="s">
        <v>9618</v>
      </c>
      <c r="C819">
        <v>6447</v>
      </c>
      <c r="D819" t="s">
        <v>19462</v>
      </c>
      <c r="E819">
        <v>0</v>
      </c>
    </row>
    <row r="820" spans="1:5">
      <c r="A820" t="s">
        <v>19463</v>
      </c>
      <c r="B820" t="s">
        <v>9618</v>
      </c>
      <c r="C820">
        <v>6447</v>
      </c>
      <c r="D820" t="s">
        <v>19464</v>
      </c>
      <c r="E820">
        <v>0</v>
      </c>
    </row>
    <row r="821" spans="1:5">
      <c r="A821" t="s">
        <v>19465</v>
      </c>
      <c r="B821" t="s">
        <v>9618</v>
      </c>
      <c r="C821">
        <v>6447</v>
      </c>
      <c r="D821" t="s">
        <v>19466</v>
      </c>
      <c r="E821">
        <v>0</v>
      </c>
    </row>
    <row r="822" spans="1:5">
      <c r="A822" t="s">
        <v>19467</v>
      </c>
      <c r="B822" t="s">
        <v>9618</v>
      </c>
      <c r="C822">
        <v>6447</v>
      </c>
      <c r="D822" t="s">
        <v>19468</v>
      </c>
      <c r="E822">
        <v>0</v>
      </c>
    </row>
    <row r="823" spans="1:5">
      <c r="A823" t="s">
        <v>19469</v>
      </c>
      <c r="B823" t="s">
        <v>9618</v>
      </c>
      <c r="C823">
        <v>6447</v>
      </c>
      <c r="D823" t="s">
        <v>19470</v>
      </c>
      <c r="E823">
        <v>4.41</v>
      </c>
    </row>
    <row r="824" spans="1:5">
      <c r="A824" t="s">
        <v>19471</v>
      </c>
      <c r="B824" t="s">
        <v>9618</v>
      </c>
      <c r="C824">
        <v>6447</v>
      </c>
      <c r="D824" t="s">
        <v>19472</v>
      </c>
      <c r="E824">
        <v>4.4400000000000004</v>
      </c>
    </row>
    <row r="825" spans="1:5">
      <c r="A825" t="s">
        <v>19473</v>
      </c>
      <c r="B825" t="s">
        <v>9618</v>
      </c>
      <c r="C825">
        <v>6447</v>
      </c>
      <c r="D825" t="s">
        <v>19474</v>
      </c>
      <c r="E825">
        <v>8.67</v>
      </c>
    </row>
    <row r="826" spans="1:5">
      <c r="A826" t="s">
        <v>19475</v>
      </c>
      <c r="B826" t="s">
        <v>9618</v>
      </c>
      <c r="C826">
        <v>6447</v>
      </c>
      <c r="D826" t="s">
        <v>19476</v>
      </c>
      <c r="E826">
        <v>22.13</v>
      </c>
    </row>
    <row r="827" spans="1:5">
      <c r="A827" t="s">
        <v>19477</v>
      </c>
      <c r="B827" t="s">
        <v>9618</v>
      </c>
      <c r="C827">
        <v>6447</v>
      </c>
      <c r="D827" t="s">
        <v>19478</v>
      </c>
      <c r="E827">
        <v>56.44</v>
      </c>
    </row>
    <row r="828" spans="1:5">
      <c r="A828" t="s">
        <v>19479</v>
      </c>
      <c r="B828" t="s">
        <v>9618</v>
      </c>
      <c r="C828">
        <v>6447</v>
      </c>
      <c r="D828" t="s">
        <v>19480</v>
      </c>
      <c r="E828">
        <v>14.38</v>
      </c>
    </row>
    <row r="829" spans="1:5">
      <c r="A829" t="s">
        <v>19481</v>
      </c>
      <c r="B829" t="s">
        <v>9618</v>
      </c>
      <c r="C829">
        <v>6447</v>
      </c>
      <c r="D829" t="s">
        <v>19482</v>
      </c>
      <c r="E829">
        <v>5.57</v>
      </c>
    </row>
    <row r="830" spans="1:5">
      <c r="A830" t="s">
        <v>19483</v>
      </c>
      <c r="B830" t="s">
        <v>9618</v>
      </c>
      <c r="C830">
        <v>6447</v>
      </c>
      <c r="D830" t="s">
        <v>19484</v>
      </c>
      <c r="E830">
        <v>17.16</v>
      </c>
    </row>
    <row r="831" spans="1:5">
      <c r="A831" t="s">
        <v>19485</v>
      </c>
      <c r="B831" t="s">
        <v>9618</v>
      </c>
      <c r="C831">
        <v>6447</v>
      </c>
      <c r="D831" t="s">
        <v>19486</v>
      </c>
      <c r="E831">
        <v>73.23</v>
      </c>
    </row>
    <row r="832" spans="1:5">
      <c r="A832" t="s">
        <v>19487</v>
      </c>
      <c r="B832" t="s">
        <v>9618</v>
      </c>
      <c r="C832">
        <v>6447</v>
      </c>
      <c r="D832" t="s">
        <v>19488</v>
      </c>
      <c r="E832">
        <v>130.07</v>
      </c>
    </row>
    <row r="833" spans="1:5">
      <c r="A833" t="s">
        <v>19489</v>
      </c>
      <c r="B833" t="s">
        <v>9618</v>
      </c>
      <c r="C833">
        <v>6447</v>
      </c>
      <c r="D833" t="s">
        <v>19490</v>
      </c>
      <c r="E833">
        <v>467.88</v>
      </c>
    </row>
    <row r="834" spans="1:5">
      <c r="A834" t="s">
        <v>19491</v>
      </c>
      <c r="B834" t="s">
        <v>9618</v>
      </c>
      <c r="C834">
        <v>6447</v>
      </c>
      <c r="D834" t="s">
        <v>19492</v>
      </c>
      <c r="E834">
        <v>520.91</v>
      </c>
    </row>
    <row r="835" spans="1:5">
      <c r="A835" t="s">
        <v>19493</v>
      </c>
      <c r="B835" t="s">
        <v>9618</v>
      </c>
      <c r="C835">
        <v>6447</v>
      </c>
      <c r="D835" t="s">
        <v>19494</v>
      </c>
      <c r="E835">
        <v>509.66</v>
      </c>
    </row>
    <row r="836" spans="1:5">
      <c r="A836" t="s">
        <v>19495</v>
      </c>
      <c r="B836" t="s">
        <v>9618</v>
      </c>
      <c r="C836">
        <v>6447</v>
      </c>
      <c r="D836" t="s">
        <v>19496</v>
      </c>
      <c r="E836">
        <v>427.74</v>
      </c>
    </row>
    <row r="837" spans="1:5">
      <c r="A837" t="s">
        <v>19497</v>
      </c>
      <c r="B837" t="s">
        <v>9618</v>
      </c>
      <c r="C837">
        <v>6447</v>
      </c>
      <c r="D837" t="s">
        <v>19498</v>
      </c>
      <c r="E837">
        <v>11.11</v>
      </c>
    </row>
    <row r="838" spans="1:5">
      <c r="A838" t="s">
        <v>19499</v>
      </c>
      <c r="B838" t="s">
        <v>9618</v>
      </c>
      <c r="C838">
        <v>6447</v>
      </c>
      <c r="D838" t="s">
        <v>19500</v>
      </c>
      <c r="E838">
        <v>2.91</v>
      </c>
    </row>
    <row r="839" spans="1:5">
      <c r="A839" t="s">
        <v>19501</v>
      </c>
      <c r="B839" t="s">
        <v>9618</v>
      </c>
      <c r="C839">
        <v>6447</v>
      </c>
      <c r="D839" t="s">
        <v>19502</v>
      </c>
      <c r="E839">
        <v>0</v>
      </c>
    </row>
    <row r="840" spans="1:5">
      <c r="A840" t="s">
        <v>19503</v>
      </c>
      <c r="B840" t="s">
        <v>9618</v>
      </c>
      <c r="C840">
        <v>6447</v>
      </c>
      <c r="D840" t="s">
        <v>19504</v>
      </c>
      <c r="E840">
        <v>0</v>
      </c>
    </row>
    <row r="841" spans="1:5">
      <c r="A841" t="s">
        <v>19505</v>
      </c>
      <c r="B841" t="s">
        <v>9618</v>
      </c>
      <c r="C841">
        <v>6447</v>
      </c>
      <c r="D841" t="s">
        <v>19506</v>
      </c>
      <c r="E841">
        <v>0</v>
      </c>
    </row>
    <row r="842" spans="1:5">
      <c r="A842" t="s">
        <v>19507</v>
      </c>
      <c r="B842" t="s">
        <v>9618</v>
      </c>
      <c r="C842">
        <v>6447</v>
      </c>
      <c r="D842" t="s">
        <v>19508</v>
      </c>
      <c r="E842">
        <v>0</v>
      </c>
    </row>
    <row r="843" spans="1:5">
      <c r="A843" t="s">
        <v>19509</v>
      </c>
      <c r="B843" t="s">
        <v>9618</v>
      </c>
      <c r="C843">
        <v>6447</v>
      </c>
      <c r="D843" t="s">
        <v>19510</v>
      </c>
      <c r="E843">
        <v>0</v>
      </c>
    </row>
    <row r="844" spans="1:5">
      <c r="A844" t="s">
        <v>19511</v>
      </c>
      <c r="B844" t="s">
        <v>9618</v>
      </c>
      <c r="C844">
        <v>6447</v>
      </c>
      <c r="D844" t="s">
        <v>19512</v>
      </c>
      <c r="E844">
        <v>0</v>
      </c>
    </row>
    <row r="845" spans="1:5">
      <c r="A845" t="s">
        <v>19513</v>
      </c>
      <c r="B845" t="s">
        <v>9618</v>
      </c>
      <c r="C845">
        <v>6447</v>
      </c>
      <c r="D845" t="s">
        <v>19514</v>
      </c>
      <c r="E845">
        <v>0</v>
      </c>
    </row>
    <row r="846" spans="1:5">
      <c r="A846" t="s">
        <v>19515</v>
      </c>
      <c r="B846" t="s">
        <v>9618</v>
      </c>
      <c r="C846">
        <v>6447</v>
      </c>
      <c r="D846" t="s">
        <v>19516</v>
      </c>
      <c r="E846">
        <v>0</v>
      </c>
    </row>
    <row r="847" spans="1:5">
      <c r="A847" t="s">
        <v>19517</v>
      </c>
      <c r="B847" t="s">
        <v>9618</v>
      </c>
      <c r="C847">
        <v>6447</v>
      </c>
      <c r="D847" t="s">
        <v>19518</v>
      </c>
      <c r="E847">
        <v>6.42</v>
      </c>
    </row>
    <row r="848" spans="1:5">
      <c r="A848" t="s">
        <v>19519</v>
      </c>
      <c r="B848" t="s">
        <v>9618</v>
      </c>
      <c r="C848">
        <v>6447</v>
      </c>
      <c r="D848" t="s">
        <v>19520</v>
      </c>
      <c r="E848">
        <v>35.28</v>
      </c>
    </row>
    <row r="849" spans="1:5">
      <c r="A849" t="s">
        <v>19521</v>
      </c>
      <c r="B849" t="s">
        <v>9618</v>
      </c>
      <c r="C849">
        <v>6447</v>
      </c>
      <c r="D849" t="s">
        <v>19522</v>
      </c>
      <c r="E849">
        <v>252.68</v>
      </c>
    </row>
    <row r="850" spans="1:5">
      <c r="A850" t="s">
        <v>19523</v>
      </c>
      <c r="B850" t="s">
        <v>9618</v>
      </c>
      <c r="C850">
        <v>6447</v>
      </c>
      <c r="D850" t="s">
        <v>19524</v>
      </c>
      <c r="E850">
        <v>286.39999999999998</v>
      </c>
    </row>
    <row r="851" spans="1:5">
      <c r="A851" t="s">
        <v>19525</v>
      </c>
      <c r="B851" t="s">
        <v>9618</v>
      </c>
      <c r="C851">
        <v>6447</v>
      </c>
      <c r="D851" t="s">
        <v>19526</v>
      </c>
      <c r="E851">
        <v>436.16</v>
      </c>
    </row>
    <row r="852" spans="1:5">
      <c r="A852" t="s">
        <v>19527</v>
      </c>
      <c r="B852" t="s">
        <v>9618</v>
      </c>
      <c r="C852">
        <v>6447</v>
      </c>
      <c r="D852" t="s">
        <v>19528</v>
      </c>
      <c r="E852">
        <v>213.25</v>
      </c>
    </row>
    <row r="853" spans="1:5">
      <c r="A853" t="s">
        <v>19529</v>
      </c>
      <c r="B853" t="s">
        <v>9618</v>
      </c>
      <c r="C853">
        <v>6447</v>
      </c>
      <c r="D853" t="s">
        <v>19530</v>
      </c>
      <c r="E853">
        <v>361.08</v>
      </c>
    </row>
    <row r="854" spans="1:5">
      <c r="A854" t="s">
        <v>19531</v>
      </c>
      <c r="B854" t="s">
        <v>9618</v>
      </c>
      <c r="C854">
        <v>6447</v>
      </c>
      <c r="D854" t="s">
        <v>19532</v>
      </c>
      <c r="E854">
        <v>125.75</v>
      </c>
    </row>
    <row r="855" spans="1:5">
      <c r="A855" t="s">
        <v>19533</v>
      </c>
      <c r="B855" t="s">
        <v>9618</v>
      </c>
      <c r="C855">
        <v>6447</v>
      </c>
      <c r="D855" t="s">
        <v>19534</v>
      </c>
      <c r="E855">
        <v>497.27</v>
      </c>
    </row>
    <row r="856" spans="1:5">
      <c r="A856" t="s">
        <v>19535</v>
      </c>
      <c r="B856" t="s">
        <v>9618</v>
      </c>
      <c r="C856">
        <v>6447</v>
      </c>
      <c r="D856" t="s">
        <v>19536</v>
      </c>
      <c r="E856">
        <v>268.51</v>
      </c>
    </row>
    <row r="857" spans="1:5">
      <c r="A857" t="s">
        <v>19537</v>
      </c>
      <c r="B857" t="s">
        <v>9618</v>
      </c>
      <c r="C857">
        <v>6447</v>
      </c>
      <c r="D857" t="s">
        <v>19538</v>
      </c>
      <c r="E857">
        <v>135.57</v>
      </c>
    </row>
    <row r="858" spans="1:5">
      <c r="A858" t="s">
        <v>19539</v>
      </c>
      <c r="B858" t="s">
        <v>9618</v>
      </c>
      <c r="C858">
        <v>6447</v>
      </c>
      <c r="D858" t="s">
        <v>19540</v>
      </c>
      <c r="E858">
        <v>163.24</v>
      </c>
    </row>
    <row r="859" spans="1:5">
      <c r="A859" t="s">
        <v>19541</v>
      </c>
      <c r="B859" t="s">
        <v>9618</v>
      </c>
      <c r="C859">
        <v>6447</v>
      </c>
      <c r="D859" t="s">
        <v>19542</v>
      </c>
      <c r="E859">
        <v>126.94</v>
      </c>
    </row>
    <row r="860" spans="1:5">
      <c r="A860" t="s">
        <v>19543</v>
      </c>
      <c r="B860" t="s">
        <v>9618</v>
      </c>
      <c r="C860">
        <v>6447</v>
      </c>
      <c r="D860" t="s">
        <v>19544</v>
      </c>
      <c r="E860">
        <v>25.94</v>
      </c>
    </row>
    <row r="861" spans="1:5">
      <c r="A861" t="s">
        <v>19545</v>
      </c>
      <c r="B861" t="s">
        <v>9618</v>
      </c>
      <c r="C861">
        <v>6447</v>
      </c>
      <c r="D861" t="s">
        <v>19546</v>
      </c>
      <c r="E861">
        <v>4.9400000000000004</v>
      </c>
    </row>
    <row r="862" spans="1:5">
      <c r="A862" t="s">
        <v>19547</v>
      </c>
      <c r="B862" t="s">
        <v>9618</v>
      </c>
      <c r="C862">
        <v>6447</v>
      </c>
      <c r="D862" t="s">
        <v>19548</v>
      </c>
      <c r="E862">
        <v>2.1</v>
      </c>
    </row>
    <row r="863" spans="1:5">
      <c r="A863" t="s">
        <v>19549</v>
      </c>
      <c r="B863" t="s">
        <v>9618</v>
      </c>
      <c r="C863">
        <v>6447</v>
      </c>
      <c r="D863" t="s">
        <v>19550</v>
      </c>
      <c r="E863">
        <v>0</v>
      </c>
    </row>
    <row r="864" spans="1:5">
      <c r="A864" t="s">
        <v>19551</v>
      </c>
      <c r="B864" t="s">
        <v>9618</v>
      </c>
      <c r="C864">
        <v>6447</v>
      </c>
      <c r="D864" t="s">
        <v>19552</v>
      </c>
      <c r="E864">
        <v>0</v>
      </c>
    </row>
    <row r="865" spans="1:5">
      <c r="A865" t="s">
        <v>19553</v>
      </c>
      <c r="B865" t="s">
        <v>9618</v>
      </c>
      <c r="C865">
        <v>6447</v>
      </c>
      <c r="D865" t="s">
        <v>19554</v>
      </c>
      <c r="E865">
        <v>0</v>
      </c>
    </row>
    <row r="866" spans="1:5">
      <c r="A866" t="s">
        <v>19555</v>
      </c>
      <c r="B866" t="s">
        <v>9618</v>
      </c>
      <c r="C866">
        <v>6447</v>
      </c>
      <c r="D866" t="s">
        <v>19556</v>
      </c>
      <c r="E866">
        <v>0</v>
      </c>
    </row>
    <row r="867" spans="1:5">
      <c r="A867" t="s">
        <v>19557</v>
      </c>
      <c r="B867" t="s">
        <v>9618</v>
      </c>
      <c r="C867">
        <v>6447</v>
      </c>
      <c r="D867" t="s">
        <v>19558</v>
      </c>
      <c r="E867">
        <v>0</v>
      </c>
    </row>
    <row r="868" spans="1:5">
      <c r="A868" t="s">
        <v>19559</v>
      </c>
      <c r="B868" t="s">
        <v>9618</v>
      </c>
      <c r="C868">
        <v>6447</v>
      </c>
      <c r="D868" t="s">
        <v>19560</v>
      </c>
      <c r="E868">
        <v>0</v>
      </c>
    </row>
    <row r="869" spans="1:5">
      <c r="A869" t="s">
        <v>19561</v>
      </c>
      <c r="B869" t="s">
        <v>9618</v>
      </c>
      <c r="C869">
        <v>6447</v>
      </c>
      <c r="D869" t="s">
        <v>19562</v>
      </c>
      <c r="E869">
        <v>0</v>
      </c>
    </row>
    <row r="870" spans="1:5">
      <c r="A870" t="s">
        <v>19563</v>
      </c>
      <c r="B870" t="s">
        <v>9618</v>
      </c>
      <c r="C870">
        <v>6447</v>
      </c>
      <c r="D870" t="s">
        <v>19564</v>
      </c>
      <c r="E870">
        <v>0</v>
      </c>
    </row>
    <row r="871" spans="1:5">
      <c r="A871" t="s">
        <v>19565</v>
      </c>
      <c r="B871" t="s">
        <v>9618</v>
      </c>
      <c r="C871">
        <v>6447</v>
      </c>
      <c r="D871" t="s">
        <v>19566</v>
      </c>
      <c r="E871">
        <v>4.12</v>
      </c>
    </row>
    <row r="872" spans="1:5">
      <c r="A872" t="s">
        <v>19567</v>
      </c>
      <c r="B872" t="s">
        <v>9618</v>
      </c>
      <c r="C872">
        <v>6447</v>
      </c>
      <c r="D872" t="s">
        <v>19568</v>
      </c>
      <c r="E872">
        <v>4.1500000000000004</v>
      </c>
    </row>
    <row r="873" spans="1:5">
      <c r="A873" t="s">
        <v>19569</v>
      </c>
      <c r="B873" t="s">
        <v>9618</v>
      </c>
      <c r="C873">
        <v>6447</v>
      </c>
      <c r="D873" t="s">
        <v>19570</v>
      </c>
      <c r="E873">
        <v>4.17</v>
      </c>
    </row>
    <row r="874" spans="1:5">
      <c r="A874" t="s">
        <v>19571</v>
      </c>
      <c r="B874" t="s">
        <v>9618</v>
      </c>
      <c r="C874">
        <v>6447</v>
      </c>
      <c r="D874" t="s">
        <v>19572</v>
      </c>
      <c r="E874">
        <v>4.2</v>
      </c>
    </row>
    <row r="875" spans="1:5">
      <c r="A875" t="s">
        <v>19573</v>
      </c>
      <c r="B875" t="s">
        <v>9618</v>
      </c>
      <c r="C875">
        <v>6447</v>
      </c>
      <c r="D875" t="s">
        <v>19574</v>
      </c>
      <c r="E875">
        <v>4.24</v>
      </c>
    </row>
    <row r="876" spans="1:5">
      <c r="A876" t="s">
        <v>19575</v>
      </c>
      <c r="B876" t="s">
        <v>9618</v>
      </c>
      <c r="C876">
        <v>6447</v>
      </c>
      <c r="D876" t="s">
        <v>19576</v>
      </c>
      <c r="E876">
        <v>4.26</v>
      </c>
    </row>
    <row r="877" spans="1:5">
      <c r="A877" t="s">
        <v>19577</v>
      </c>
      <c r="B877" t="s">
        <v>9618</v>
      </c>
      <c r="C877">
        <v>6447</v>
      </c>
      <c r="D877" t="s">
        <v>19578</v>
      </c>
      <c r="E877">
        <v>4.28</v>
      </c>
    </row>
    <row r="878" spans="1:5">
      <c r="A878" t="s">
        <v>19579</v>
      </c>
      <c r="B878" t="s">
        <v>9618</v>
      </c>
      <c r="C878">
        <v>6447</v>
      </c>
      <c r="D878" t="s">
        <v>19580</v>
      </c>
      <c r="E878">
        <v>4.34</v>
      </c>
    </row>
    <row r="879" spans="1:5">
      <c r="A879" t="s">
        <v>19581</v>
      </c>
      <c r="B879" t="s">
        <v>9618</v>
      </c>
      <c r="C879">
        <v>6447</v>
      </c>
      <c r="D879" t="s">
        <v>19582</v>
      </c>
      <c r="E879">
        <v>4.3499999999999996</v>
      </c>
    </row>
    <row r="880" spans="1:5">
      <c r="A880" t="s">
        <v>19583</v>
      </c>
      <c r="B880" t="s">
        <v>9618</v>
      </c>
      <c r="C880">
        <v>6447</v>
      </c>
      <c r="D880" t="s">
        <v>19584</v>
      </c>
      <c r="E880">
        <v>4.38</v>
      </c>
    </row>
    <row r="881" spans="1:5">
      <c r="A881" t="s">
        <v>19585</v>
      </c>
      <c r="B881" t="s">
        <v>9618</v>
      </c>
      <c r="C881">
        <v>6447</v>
      </c>
      <c r="D881" t="s">
        <v>19586</v>
      </c>
      <c r="E881">
        <v>4.4000000000000004</v>
      </c>
    </row>
    <row r="882" spans="1:5">
      <c r="A882" t="s">
        <v>19587</v>
      </c>
      <c r="B882" t="s">
        <v>9618</v>
      </c>
      <c r="C882">
        <v>6447</v>
      </c>
      <c r="D882" t="s">
        <v>19588</v>
      </c>
      <c r="E882">
        <v>4.3899999999999997</v>
      </c>
    </row>
    <row r="883" spans="1:5">
      <c r="A883" t="s">
        <v>19589</v>
      </c>
      <c r="B883" t="s">
        <v>9618</v>
      </c>
      <c r="C883">
        <v>6447</v>
      </c>
      <c r="D883" t="s">
        <v>19590</v>
      </c>
      <c r="E883">
        <v>4.43</v>
      </c>
    </row>
    <row r="884" spans="1:5">
      <c r="A884" t="s">
        <v>19591</v>
      </c>
      <c r="B884" t="s">
        <v>9618</v>
      </c>
      <c r="C884">
        <v>6447</v>
      </c>
      <c r="D884" t="s">
        <v>19592</v>
      </c>
      <c r="E884">
        <v>4.42</v>
      </c>
    </row>
    <row r="885" spans="1:5">
      <c r="A885" t="s">
        <v>19593</v>
      </c>
      <c r="B885" t="s">
        <v>9618</v>
      </c>
      <c r="C885">
        <v>6447</v>
      </c>
      <c r="D885" t="s">
        <v>19594</v>
      </c>
      <c r="E885">
        <v>4.42</v>
      </c>
    </row>
    <row r="886" spans="1:5">
      <c r="A886" t="s">
        <v>19595</v>
      </c>
      <c r="B886" t="s">
        <v>9618</v>
      </c>
      <c r="C886">
        <v>6447</v>
      </c>
      <c r="D886" t="s">
        <v>19596</v>
      </c>
      <c r="E886">
        <v>2.2200000000000002</v>
      </c>
    </row>
    <row r="887" spans="1:5">
      <c r="A887" t="s">
        <v>19597</v>
      </c>
      <c r="B887" t="s">
        <v>9618</v>
      </c>
      <c r="C887">
        <v>6447</v>
      </c>
      <c r="D887" t="s">
        <v>19598</v>
      </c>
      <c r="E887">
        <v>0</v>
      </c>
    </row>
    <row r="888" spans="1:5">
      <c r="A888" t="s">
        <v>19599</v>
      </c>
      <c r="B888" t="s">
        <v>9618</v>
      </c>
      <c r="C888">
        <v>6447</v>
      </c>
      <c r="D888" t="s">
        <v>19600</v>
      </c>
      <c r="E888">
        <v>0</v>
      </c>
    </row>
    <row r="889" spans="1:5">
      <c r="A889" t="s">
        <v>19601</v>
      </c>
      <c r="B889" t="s">
        <v>9618</v>
      </c>
      <c r="C889">
        <v>6447</v>
      </c>
      <c r="D889" t="s">
        <v>19602</v>
      </c>
      <c r="E889">
        <v>0</v>
      </c>
    </row>
    <row r="890" spans="1:5">
      <c r="A890" t="s">
        <v>19603</v>
      </c>
      <c r="B890" t="s">
        <v>9618</v>
      </c>
      <c r="C890">
        <v>6447</v>
      </c>
      <c r="D890" t="s">
        <v>19604</v>
      </c>
      <c r="E890">
        <v>0</v>
      </c>
    </row>
    <row r="891" spans="1:5">
      <c r="A891" t="s">
        <v>19605</v>
      </c>
      <c r="B891" t="s">
        <v>9618</v>
      </c>
      <c r="C891">
        <v>6447</v>
      </c>
      <c r="D891" t="s">
        <v>19606</v>
      </c>
      <c r="E891">
        <v>0</v>
      </c>
    </row>
    <row r="892" spans="1:5">
      <c r="A892" t="s">
        <v>19607</v>
      </c>
      <c r="B892" t="s">
        <v>9618</v>
      </c>
      <c r="C892">
        <v>6447</v>
      </c>
      <c r="D892" t="s">
        <v>19608</v>
      </c>
      <c r="E892">
        <v>0</v>
      </c>
    </row>
    <row r="893" spans="1:5">
      <c r="A893" t="s">
        <v>19609</v>
      </c>
      <c r="B893" t="s">
        <v>9618</v>
      </c>
      <c r="C893">
        <v>6447</v>
      </c>
      <c r="D893" t="s">
        <v>19610</v>
      </c>
      <c r="E893">
        <v>0</v>
      </c>
    </row>
    <row r="894" spans="1:5">
      <c r="A894" t="s">
        <v>19611</v>
      </c>
      <c r="B894" t="s">
        <v>9618</v>
      </c>
      <c r="C894">
        <v>6447</v>
      </c>
      <c r="D894" t="s">
        <v>19612</v>
      </c>
      <c r="E894">
        <v>0</v>
      </c>
    </row>
    <row r="895" spans="1:5">
      <c r="A895" t="s">
        <v>19613</v>
      </c>
      <c r="B895" t="s">
        <v>9618</v>
      </c>
      <c r="C895">
        <v>6447</v>
      </c>
      <c r="D895" t="s">
        <v>19614</v>
      </c>
      <c r="E895">
        <v>3.82</v>
      </c>
    </row>
    <row r="896" spans="1:5">
      <c r="A896" t="s">
        <v>19615</v>
      </c>
      <c r="B896" t="s">
        <v>9618</v>
      </c>
      <c r="C896">
        <v>6447</v>
      </c>
      <c r="D896" t="s">
        <v>19616</v>
      </c>
      <c r="E896">
        <v>4.5999999999999996</v>
      </c>
    </row>
    <row r="897" spans="1:5">
      <c r="A897" t="s">
        <v>19617</v>
      </c>
      <c r="B897" t="s">
        <v>9618</v>
      </c>
      <c r="C897">
        <v>6447</v>
      </c>
      <c r="D897" t="s">
        <v>19618</v>
      </c>
      <c r="E897">
        <v>4.8499999999999996</v>
      </c>
    </row>
    <row r="898" spans="1:5">
      <c r="A898" t="s">
        <v>19619</v>
      </c>
      <c r="B898" t="s">
        <v>9618</v>
      </c>
      <c r="C898">
        <v>6447</v>
      </c>
      <c r="D898" t="s">
        <v>19620</v>
      </c>
      <c r="E898">
        <v>4.8</v>
      </c>
    </row>
    <row r="899" spans="1:5">
      <c r="A899" t="s">
        <v>19621</v>
      </c>
      <c r="B899" t="s">
        <v>9618</v>
      </c>
      <c r="C899">
        <v>6447</v>
      </c>
      <c r="D899" t="s">
        <v>19622</v>
      </c>
      <c r="E899">
        <v>4.95</v>
      </c>
    </row>
    <row r="900" spans="1:5">
      <c r="A900" t="s">
        <v>19623</v>
      </c>
      <c r="B900" t="s">
        <v>9618</v>
      </c>
      <c r="C900">
        <v>6447</v>
      </c>
      <c r="D900" t="s">
        <v>19624</v>
      </c>
      <c r="E900">
        <v>6.2</v>
      </c>
    </row>
    <row r="901" spans="1:5">
      <c r="A901" t="s">
        <v>19625</v>
      </c>
      <c r="B901" t="s">
        <v>9618</v>
      </c>
      <c r="C901">
        <v>6447</v>
      </c>
      <c r="D901" t="s">
        <v>19626</v>
      </c>
      <c r="E901">
        <v>20.53</v>
      </c>
    </row>
    <row r="902" spans="1:5">
      <c r="A902" t="s">
        <v>19627</v>
      </c>
      <c r="B902" t="s">
        <v>9618</v>
      </c>
      <c r="C902">
        <v>6447</v>
      </c>
      <c r="D902" t="s">
        <v>19628</v>
      </c>
      <c r="E902">
        <v>77.38</v>
      </c>
    </row>
    <row r="903" spans="1:5">
      <c r="A903" t="s">
        <v>19629</v>
      </c>
      <c r="B903" t="s">
        <v>9618</v>
      </c>
      <c r="C903">
        <v>6447</v>
      </c>
      <c r="D903" t="s">
        <v>19630</v>
      </c>
      <c r="E903">
        <v>305.64999999999998</v>
      </c>
    </row>
    <row r="904" spans="1:5">
      <c r="A904" t="s">
        <v>19631</v>
      </c>
      <c r="B904" t="s">
        <v>9618</v>
      </c>
      <c r="C904">
        <v>6447</v>
      </c>
      <c r="D904" t="s">
        <v>19632</v>
      </c>
      <c r="E904">
        <v>230.71</v>
      </c>
    </row>
    <row r="905" spans="1:5">
      <c r="A905" t="s">
        <v>19633</v>
      </c>
      <c r="B905" t="s">
        <v>9618</v>
      </c>
      <c r="C905">
        <v>6447</v>
      </c>
      <c r="D905" t="s">
        <v>19634</v>
      </c>
      <c r="E905">
        <v>409.91</v>
      </c>
    </row>
    <row r="906" spans="1:5">
      <c r="A906" t="s">
        <v>19635</v>
      </c>
      <c r="B906" t="s">
        <v>9618</v>
      </c>
      <c r="C906">
        <v>6447</v>
      </c>
      <c r="D906" t="s">
        <v>19636</v>
      </c>
      <c r="E906">
        <v>357.66</v>
      </c>
    </row>
    <row r="907" spans="1:5">
      <c r="A907" t="s">
        <v>19637</v>
      </c>
      <c r="B907" t="s">
        <v>9618</v>
      </c>
      <c r="C907">
        <v>6447</v>
      </c>
      <c r="D907" t="s">
        <v>19638</v>
      </c>
      <c r="E907">
        <v>25.72</v>
      </c>
    </row>
    <row r="908" spans="1:5">
      <c r="A908" t="s">
        <v>19639</v>
      </c>
      <c r="B908" t="s">
        <v>9618</v>
      </c>
      <c r="C908">
        <v>6447</v>
      </c>
      <c r="D908" t="s">
        <v>19640</v>
      </c>
      <c r="E908">
        <v>86.73</v>
      </c>
    </row>
    <row r="909" spans="1:5">
      <c r="A909" t="s">
        <v>19641</v>
      </c>
      <c r="B909" t="s">
        <v>9618</v>
      </c>
      <c r="C909">
        <v>6447</v>
      </c>
      <c r="D909" t="s">
        <v>19642</v>
      </c>
      <c r="E909">
        <v>13.44</v>
      </c>
    </row>
    <row r="910" spans="1:5">
      <c r="A910" t="s">
        <v>19643</v>
      </c>
      <c r="B910" t="s">
        <v>9618</v>
      </c>
      <c r="C910">
        <v>6447</v>
      </c>
      <c r="D910" t="s">
        <v>19644</v>
      </c>
      <c r="E910">
        <v>2.27</v>
      </c>
    </row>
    <row r="911" spans="1:5">
      <c r="A911" t="s">
        <v>19645</v>
      </c>
      <c r="B911" t="s">
        <v>9618</v>
      </c>
      <c r="C911">
        <v>6447</v>
      </c>
      <c r="D911" t="s">
        <v>19646</v>
      </c>
      <c r="E911">
        <v>0</v>
      </c>
    </row>
    <row r="912" spans="1:5">
      <c r="A912" t="s">
        <v>19647</v>
      </c>
      <c r="B912" t="s">
        <v>9618</v>
      </c>
      <c r="C912">
        <v>6447</v>
      </c>
      <c r="D912" t="s">
        <v>19648</v>
      </c>
      <c r="E912">
        <v>0</v>
      </c>
    </row>
    <row r="913" spans="1:5">
      <c r="A913" t="s">
        <v>19649</v>
      </c>
      <c r="B913" t="s">
        <v>9618</v>
      </c>
      <c r="C913">
        <v>6447</v>
      </c>
      <c r="D913" t="s">
        <v>19650</v>
      </c>
      <c r="E913">
        <v>0</v>
      </c>
    </row>
    <row r="914" spans="1:5">
      <c r="A914" t="s">
        <v>19651</v>
      </c>
      <c r="B914" t="s">
        <v>9618</v>
      </c>
      <c r="C914">
        <v>6447</v>
      </c>
      <c r="D914" t="s">
        <v>19652</v>
      </c>
      <c r="E914">
        <v>0</v>
      </c>
    </row>
    <row r="915" spans="1:5">
      <c r="A915" t="s">
        <v>19653</v>
      </c>
      <c r="B915" t="s">
        <v>9618</v>
      </c>
      <c r="C915">
        <v>6447</v>
      </c>
      <c r="D915" t="s">
        <v>19654</v>
      </c>
      <c r="E915">
        <v>0</v>
      </c>
    </row>
    <row r="916" spans="1:5">
      <c r="A916" t="s">
        <v>19655</v>
      </c>
      <c r="B916" t="s">
        <v>9618</v>
      </c>
      <c r="C916">
        <v>6447</v>
      </c>
      <c r="D916" t="s">
        <v>19656</v>
      </c>
      <c r="E916">
        <v>0</v>
      </c>
    </row>
    <row r="917" spans="1:5">
      <c r="A917" t="s">
        <v>19657</v>
      </c>
      <c r="B917" t="s">
        <v>9618</v>
      </c>
      <c r="C917">
        <v>6447</v>
      </c>
      <c r="D917" t="s">
        <v>19658</v>
      </c>
      <c r="E917">
        <v>0</v>
      </c>
    </row>
    <row r="918" spans="1:5">
      <c r="A918" t="s">
        <v>19659</v>
      </c>
      <c r="B918" t="s">
        <v>9618</v>
      </c>
      <c r="C918">
        <v>6447</v>
      </c>
      <c r="D918" t="s">
        <v>19660</v>
      </c>
      <c r="E918">
        <v>0</v>
      </c>
    </row>
    <row r="919" spans="1:5">
      <c r="A919" t="s">
        <v>19661</v>
      </c>
      <c r="B919" t="s">
        <v>9618</v>
      </c>
      <c r="C919">
        <v>6447</v>
      </c>
      <c r="D919" t="s">
        <v>19662</v>
      </c>
      <c r="E919">
        <v>3.78</v>
      </c>
    </row>
    <row r="920" spans="1:5">
      <c r="A920" t="s">
        <v>19663</v>
      </c>
      <c r="B920" t="s">
        <v>9618</v>
      </c>
      <c r="C920">
        <v>6447</v>
      </c>
      <c r="D920" t="s">
        <v>19664</v>
      </c>
      <c r="E920">
        <v>67.14</v>
      </c>
    </row>
    <row r="921" spans="1:5">
      <c r="A921" t="s">
        <v>19665</v>
      </c>
      <c r="B921" t="s">
        <v>9618</v>
      </c>
      <c r="C921">
        <v>6447</v>
      </c>
      <c r="D921" t="s">
        <v>19666</v>
      </c>
      <c r="E921">
        <v>32.78</v>
      </c>
    </row>
    <row r="922" spans="1:5">
      <c r="A922" t="s">
        <v>19667</v>
      </c>
      <c r="B922" t="s">
        <v>9618</v>
      </c>
      <c r="C922">
        <v>6447</v>
      </c>
      <c r="D922" t="s">
        <v>19668</v>
      </c>
      <c r="E922">
        <v>9.5399999999999991</v>
      </c>
    </row>
    <row r="923" spans="1:5">
      <c r="A923" t="s">
        <v>19669</v>
      </c>
      <c r="B923" t="s">
        <v>9618</v>
      </c>
      <c r="C923">
        <v>6447</v>
      </c>
      <c r="D923" t="s">
        <v>19670</v>
      </c>
      <c r="E923">
        <v>250.13</v>
      </c>
    </row>
    <row r="924" spans="1:5">
      <c r="A924" t="s">
        <v>19671</v>
      </c>
      <c r="B924" t="s">
        <v>9618</v>
      </c>
      <c r="C924">
        <v>6447</v>
      </c>
      <c r="D924" t="s">
        <v>19672</v>
      </c>
      <c r="E924">
        <v>146.71</v>
      </c>
    </row>
    <row r="925" spans="1:5">
      <c r="A925" t="s">
        <v>19673</v>
      </c>
      <c r="B925" t="s">
        <v>9618</v>
      </c>
      <c r="C925">
        <v>6447</v>
      </c>
      <c r="D925" t="s">
        <v>19674</v>
      </c>
      <c r="E925">
        <v>90.71</v>
      </c>
    </row>
    <row r="926" spans="1:5">
      <c r="A926" t="s">
        <v>19675</v>
      </c>
      <c r="B926" t="s">
        <v>9618</v>
      </c>
      <c r="C926">
        <v>6447</v>
      </c>
      <c r="D926" t="s">
        <v>19676</v>
      </c>
      <c r="E926">
        <v>156.94</v>
      </c>
    </row>
    <row r="927" spans="1:5">
      <c r="A927" t="s">
        <v>19677</v>
      </c>
      <c r="B927" t="s">
        <v>9618</v>
      </c>
      <c r="C927">
        <v>6447</v>
      </c>
      <c r="D927" t="s">
        <v>19678</v>
      </c>
      <c r="E927">
        <v>189.16</v>
      </c>
    </row>
    <row r="928" spans="1:5">
      <c r="A928" t="s">
        <v>19679</v>
      </c>
      <c r="B928" t="s">
        <v>9618</v>
      </c>
      <c r="C928">
        <v>6447</v>
      </c>
      <c r="D928" t="s">
        <v>19680</v>
      </c>
      <c r="E928">
        <v>351.11</v>
      </c>
    </row>
    <row r="929" spans="1:5">
      <c r="A929" t="s">
        <v>19681</v>
      </c>
      <c r="B929" t="s">
        <v>9618</v>
      </c>
      <c r="C929">
        <v>6447</v>
      </c>
      <c r="D929" t="s">
        <v>19682</v>
      </c>
      <c r="E929">
        <v>335.11</v>
      </c>
    </row>
    <row r="930" spans="1:5">
      <c r="A930" t="s">
        <v>19683</v>
      </c>
      <c r="B930" t="s">
        <v>9618</v>
      </c>
      <c r="C930">
        <v>6447</v>
      </c>
      <c r="D930" t="s">
        <v>19684</v>
      </c>
      <c r="E930">
        <v>261</v>
      </c>
    </row>
    <row r="931" spans="1:5">
      <c r="A931" t="s">
        <v>19685</v>
      </c>
      <c r="B931" t="s">
        <v>9618</v>
      </c>
      <c r="C931">
        <v>6447</v>
      </c>
      <c r="D931" t="s">
        <v>19686</v>
      </c>
      <c r="E931">
        <v>262.91000000000003</v>
      </c>
    </row>
    <row r="932" spans="1:5">
      <c r="A932" t="s">
        <v>19687</v>
      </c>
      <c r="B932" t="s">
        <v>9618</v>
      </c>
      <c r="C932">
        <v>6447</v>
      </c>
      <c r="D932" t="s">
        <v>19688</v>
      </c>
      <c r="E932">
        <v>161.26</v>
      </c>
    </row>
    <row r="933" spans="1:5">
      <c r="A933" t="s">
        <v>19689</v>
      </c>
      <c r="B933" t="s">
        <v>9618</v>
      </c>
      <c r="C933">
        <v>6447</v>
      </c>
      <c r="D933" t="s">
        <v>19690</v>
      </c>
      <c r="E933">
        <v>155.68</v>
      </c>
    </row>
    <row r="934" spans="1:5">
      <c r="A934" t="s">
        <v>19691</v>
      </c>
      <c r="B934" t="s">
        <v>9618</v>
      </c>
      <c r="C934">
        <v>6447</v>
      </c>
      <c r="D934" t="s">
        <v>19692</v>
      </c>
      <c r="E934">
        <v>2.68</v>
      </c>
    </row>
    <row r="935" spans="1:5">
      <c r="A935" t="s">
        <v>19693</v>
      </c>
      <c r="B935" t="s">
        <v>9618</v>
      </c>
      <c r="C935">
        <v>6447</v>
      </c>
      <c r="D935" t="s">
        <v>19694</v>
      </c>
      <c r="E935">
        <v>0</v>
      </c>
    </row>
    <row r="936" spans="1:5">
      <c r="A936" t="s">
        <v>19695</v>
      </c>
      <c r="B936" t="s">
        <v>9618</v>
      </c>
      <c r="C936">
        <v>6447</v>
      </c>
      <c r="D936" t="s">
        <v>19696</v>
      </c>
      <c r="E936">
        <v>0</v>
      </c>
    </row>
    <row r="937" spans="1:5">
      <c r="A937" t="s">
        <v>19697</v>
      </c>
      <c r="B937" t="s">
        <v>9618</v>
      </c>
      <c r="C937">
        <v>6447</v>
      </c>
      <c r="D937" t="s">
        <v>19698</v>
      </c>
      <c r="E937">
        <v>0</v>
      </c>
    </row>
    <row r="938" spans="1:5">
      <c r="A938" t="s">
        <v>19699</v>
      </c>
      <c r="B938" t="s">
        <v>9618</v>
      </c>
      <c r="C938">
        <v>6447</v>
      </c>
      <c r="D938" t="s">
        <v>19700</v>
      </c>
      <c r="E938">
        <v>0</v>
      </c>
    </row>
    <row r="939" spans="1:5">
      <c r="A939" t="s">
        <v>19701</v>
      </c>
      <c r="B939" t="s">
        <v>9618</v>
      </c>
      <c r="C939">
        <v>6447</v>
      </c>
      <c r="D939" t="s">
        <v>19702</v>
      </c>
      <c r="E939">
        <v>0</v>
      </c>
    </row>
    <row r="940" spans="1:5">
      <c r="A940" t="s">
        <v>19703</v>
      </c>
      <c r="B940" t="s">
        <v>9618</v>
      </c>
      <c r="C940">
        <v>6447</v>
      </c>
      <c r="D940" t="s">
        <v>19704</v>
      </c>
      <c r="E940">
        <v>0</v>
      </c>
    </row>
    <row r="941" spans="1:5">
      <c r="A941" t="s">
        <v>19705</v>
      </c>
      <c r="B941" t="s">
        <v>9618</v>
      </c>
      <c r="C941">
        <v>6447</v>
      </c>
      <c r="D941" t="s">
        <v>19706</v>
      </c>
      <c r="E941">
        <v>0</v>
      </c>
    </row>
    <row r="942" spans="1:5">
      <c r="A942" t="s">
        <v>19707</v>
      </c>
      <c r="B942" t="s">
        <v>9618</v>
      </c>
      <c r="C942">
        <v>6447</v>
      </c>
      <c r="D942" t="s">
        <v>19708</v>
      </c>
      <c r="E942">
        <v>0</v>
      </c>
    </row>
    <row r="943" spans="1:5">
      <c r="A943" t="s">
        <v>19709</v>
      </c>
      <c r="B943" t="s">
        <v>9618</v>
      </c>
      <c r="C943">
        <v>6447</v>
      </c>
      <c r="D943" t="s">
        <v>19710</v>
      </c>
      <c r="E943">
        <v>4.2</v>
      </c>
    </row>
    <row r="944" spans="1:5">
      <c r="A944" t="s">
        <v>19711</v>
      </c>
      <c r="B944" t="s">
        <v>9618</v>
      </c>
      <c r="C944">
        <v>6447</v>
      </c>
      <c r="D944" t="s">
        <v>19712</v>
      </c>
      <c r="E944">
        <v>4.6100000000000003</v>
      </c>
    </row>
    <row r="945" spans="1:5">
      <c r="A945" t="s">
        <v>19713</v>
      </c>
      <c r="B945" t="s">
        <v>9618</v>
      </c>
      <c r="C945">
        <v>6447</v>
      </c>
      <c r="D945" t="s">
        <v>19714</v>
      </c>
      <c r="E945">
        <v>62.62</v>
      </c>
    </row>
    <row r="946" spans="1:5">
      <c r="A946" t="s">
        <v>19715</v>
      </c>
      <c r="B946" t="s">
        <v>9618</v>
      </c>
      <c r="C946">
        <v>6447</v>
      </c>
      <c r="D946" t="s">
        <v>19716</v>
      </c>
      <c r="E946">
        <v>226.55</v>
      </c>
    </row>
    <row r="947" spans="1:5">
      <c r="A947" t="s">
        <v>19717</v>
      </c>
      <c r="B947" t="s">
        <v>9618</v>
      </c>
      <c r="C947">
        <v>6447</v>
      </c>
      <c r="D947" t="s">
        <v>19718</v>
      </c>
      <c r="E947">
        <v>53.64</v>
      </c>
    </row>
    <row r="948" spans="1:5">
      <c r="A948" t="s">
        <v>19719</v>
      </c>
      <c r="B948" t="s">
        <v>9618</v>
      </c>
      <c r="C948">
        <v>6447</v>
      </c>
      <c r="D948" t="s">
        <v>19720</v>
      </c>
      <c r="E948">
        <v>26.63</v>
      </c>
    </row>
    <row r="949" spans="1:5">
      <c r="A949" t="s">
        <v>19721</v>
      </c>
      <c r="B949" t="s">
        <v>9618</v>
      </c>
      <c r="C949">
        <v>6447</v>
      </c>
      <c r="D949" t="s">
        <v>19722</v>
      </c>
      <c r="E949">
        <v>188.26</v>
      </c>
    </row>
    <row r="950" spans="1:5">
      <c r="A950" t="s">
        <v>19723</v>
      </c>
      <c r="B950" t="s">
        <v>9618</v>
      </c>
      <c r="C950">
        <v>6447</v>
      </c>
      <c r="D950" t="s">
        <v>19724</v>
      </c>
      <c r="E950">
        <v>362.43</v>
      </c>
    </row>
    <row r="951" spans="1:5">
      <c r="A951" t="s">
        <v>19725</v>
      </c>
      <c r="B951" t="s">
        <v>9618</v>
      </c>
      <c r="C951">
        <v>6447</v>
      </c>
      <c r="D951" t="s">
        <v>19726</v>
      </c>
      <c r="E951">
        <v>325.37</v>
      </c>
    </row>
    <row r="952" spans="1:5">
      <c r="A952" t="s">
        <v>19727</v>
      </c>
      <c r="B952" t="s">
        <v>9618</v>
      </c>
      <c r="C952">
        <v>6447</v>
      </c>
      <c r="D952" t="s">
        <v>19728</v>
      </c>
      <c r="E952">
        <v>374.74</v>
      </c>
    </row>
    <row r="953" spans="1:5">
      <c r="A953" t="s">
        <v>19729</v>
      </c>
      <c r="B953" t="s">
        <v>9618</v>
      </c>
      <c r="C953">
        <v>6447</v>
      </c>
      <c r="D953" t="s">
        <v>19730</v>
      </c>
      <c r="E953">
        <v>94.51</v>
      </c>
    </row>
    <row r="954" spans="1:5">
      <c r="A954" t="s">
        <v>19731</v>
      </c>
      <c r="B954" t="s">
        <v>9618</v>
      </c>
      <c r="C954">
        <v>6447</v>
      </c>
      <c r="D954" t="s">
        <v>19732</v>
      </c>
      <c r="E954">
        <v>4.4800000000000004</v>
      </c>
    </row>
    <row r="955" spans="1:5">
      <c r="A955" t="s">
        <v>19733</v>
      </c>
      <c r="B955" t="s">
        <v>9618</v>
      </c>
      <c r="C955">
        <v>6447</v>
      </c>
      <c r="D955" t="s">
        <v>19734</v>
      </c>
      <c r="E955">
        <v>4.32</v>
      </c>
    </row>
    <row r="956" spans="1:5">
      <c r="A956" t="s">
        <v>19735</v>
      </c>
      <c r="B956" t="s">
        <v>9618</v>
      </c>
      <c r="C956">
        <v>6447</v>
      </c>
      <c r="D956" t="s">
        <v>19736</v>
      </c>
      <c r="E956">
        <v>4.29</v>
      </c>
    </row>
    <row r="957" spans="1:5">
      <c r="A957" t="s">
        <v>19737</v>
      </c>
      <c r="B957" t="s">
        <v>9618</v>
      </c>
      <c r="C957">
        <v>6447</v>
      </c>
      <c r="D957" t="s">
        <v>19738</v>
      </c>
      <c r="E957">
        <v>4.3</v>
      </c>
    </row>
    <row r="958" spans="1:5">
      <c r="A958" t="s">
        <v>19739</v>
      </c>
      <c r="B958" t="s">
        <v>9618</v>
      </c>
      <c r="C958">
        <v>6447</v>
      </c>
      <c r="D958" t="s">
        <v>19740</v>
      </c>
      <c r="E958">
        <v>2.15</v>
      </c>
    </row>
    <row r="959" spans="1:5">
      <c r="A959" t="s">
        <v>19741</v>
      </c>
      <c r="B959" t="s">
        <v>9618</v>
      </c>
      <c r="C959">
        <v>6447</v>
      </c>
      <c r="D959" t="s">
        <v>19742</v>
      </c>
      <c r="E959">
        <v>0</v>
      </c>
    </row>
    <row r="960" spans="1:5">
      <c r="A960" t="s">
        <v>19743</v>
      </c>
      <c r="B960" t="s">
        <v>9618</v>
      </c>
      <c r="C960">
        <v>6447</v>
      </c>
      <c r="D960" t="s">
        <v>19744</v>
      </c>
      <c r="E960">
        <v>0</v>
      </c>
    </row>
    <row r="961" spans="1:5">
      <c r="A961" t="s">
        <v>19745</v>
      </c>
      <c r="B961" t="s">
        <v>9618</v>
      </c>
      <c r="C961">
        <v>6447</v>
      </c>
      <c r="D961" t="s">
        <v>19746</v>
      </c>
      <c r="E961">
        <v>0</v>
      </c>
    </row>
    <row r="962" spans="1:5">
      <c r="A962" t="s">
        <v>19747</v>
      </c>
      <c r="B962" t="s">
        <v>9618</v>
      </c>
      <c r="C962">
        <v>6447</v>
      </c>
      <c r="D962" t="s">
        <v>19748</v>
      </c>
      <c r="E962">
        <v>0</v>
      </c>
    </row>
    <row r="963" spans="1:5">
      <c r="A963" t="s">
        <v>19749</v>
      </c>
      <c r="B963" t="s">
        <v>9618</v>
      </c>
      <c r="C963">
        <v>6447</v>
      </c>
      <c r="D963" t="s">
        <v>19750</v>
      </c>
      <c r="E963">
        <v>0</v>
      </c>
    </row>
    <row r="964" spans="1:5">
      <c r="A964" t="s">
        <v>19751</v>
      </c>
      <c r="B964" t="s">
        <v>9618</v>
      </c>
      <c r="C964">
        <v>6447</v>
      </c>
      <c r="D964" t="s">
        <v>19752</v>
      </c>
      <c r="E964">
        <v>0</v>
      </c>
    </row>
    <row r="965" spans="1:5">
      <c r="A965" t="s">
        <v>19753</v>
      </c>
      <c r="B965" t="s">
        <v>9618</v>
      </c>
      <c r="C965">
        <v>6447</v>
      </c>
      <c r="D965" t="s">
        <v>19754</v>
      </c>
      <c r="E965">
        <v>0</v>
      </c>
    </row>
    <row r="966" spans="1:5">
      <c r="A966" t="s">
        <v>19755</v>
      </c>
      <c r="B966" t="s">
        <v>9618</v>
      </c>
      <c r="C966">
        <v>6447</v>
      </c>
      <c r="D966" t="s">
        <v>19756</v>
      </c>
      <c r="E966">
        <v>0</v>
      </c>
    </row>
    <row r="967" spans="1:5">
      <c r="A967" t="s">
        <v>19757</v>
      </c>
      <c r="B967" t="s">
        <v>9618</v>
      </c>
      <c r="C967">
        <v>6447</v>
      </c>
      <c r="D967" t="s">
        <v>19758</v>
      </c>
      <c r="E967">
        <v>3.67</v>
      </c>
    </row>
    <row r="968" spans="1:5">
      <c r="A968" t="s">
        <v>19759</v>
      </c>
      <c r="B968" t="s">
        <v>9618</v>
      </c>
      <c r="C968">
        <v>6447</v>
      </c>
      <c r="D968" t="s">
        <v>19760</v>
      </c>
      <c r="E968">
        <v>4.41</v>
      </c>
    </row>
    <row r="969" spans="1:5">
      <c r="A969" t="s">
        <v>19761</v>
      </c>
      <c r="B969" t="s">
        <v>9618</v>
      </c>
      <c r="C969">
        <v>6447</v>
      </c>
      <c r="D969" t="s">
        <v>19762</v>
      </c>
      <c r="E969">
        <v>4.45</v>
      </c>
    </row>
    <row r="970" spans="1:5">
      <c r="A970" t="s">
        <v>19763</v>
      </c>
      <c r="B970" t="s">
        <v>9618</v>
      </c>
      <c r="C970">
        <v>6447</v>
      </c>
      <c r="D970" t="s">
        <v>19764</v>
      </c>
      <c r="E970">
        <v>5.01</v>
      </c>
    </row>
    <row r="971" spans="1:5">
      <c r="A971" t="s">
        <v>19765</v>
      </c>
      <c r="B971" t="s">
        <v>9618</v>
      </c>
      <c r="C971">
        <v>6447</v>
      </c>
      <c r="D971" t="s">
        <v>19766</v>
      </c>
      <c r="E971">
        <v>4.71</v>
      </c>
    </row>
    <row r="972" spans="1:5">
      <c r="A972" t="s">
        <v>19767</v>
      </c>
      <c r="B972" t="s">
        <v>9618</v>
      </c>
      <c r="C972">
        <v>6447</v>
      </c>
      <c r="D972" t="s">
        <v>19768</v>
      </c>
      <c r="E972">
        <v>4.7</v>
      </c>
    </row>
    <row r="973" spans="1:5">
      <c r="A973" t="s">
        <v>19769</v>
      </c>
      <c r="B973" t="s">
        <v>9618</v>
      </c>
      <c r="C973">
        <v>6447</v>
      </c>
      <c r="D973" t="s">
        <v>19770</v>
      </c>
      <c r="E973">
        <v>4.62</v>
      </c>
    </row>
    <row r="974" spans="1:5">
      <c r="A974" t="s">
        <v>19771</v>
      </c>
      <c r="B974" t="s">
        <v>9618</v>
      </c>
      <c r="C974">
        <v>6447</v>
      </c>
      <c r="D974" t="s">
        <v>19772</v>
      </c>
      <c r="E974">
        <v>5.09</v>
      </c>
    </row>
    <row r="975" spans="1:5">
      <c r="A975" t="s">
        <v>19773</v>
      </c>
      <c r="B975" t="s">
        <v>9618</v>
      </c>
      <c r="C975">
        <v>6447</v>
      </c>
      <c r="D975" t="s">
        <v>19774</v>
      </c>
      <c r="E975">
        <v>4.7300000000000004</v>
      </c>
    </row>
    <row r="976" spans="1:5">
      <c r="A976" t="s">
        <v>19775</v>
      </c>
      <c r="B976" t="s">
        <v>9618</v>
      </c>
      <c r="C976">
        <v>6447</v>
      </c>
      <c r="D976" t="s">
        <v>19776</v>
      </c>
      <c r="E976">
        <v>4.63</v>
      </c>
    </row>
    <row r="977" spans="1:5">
      <c r="A977" t="s">
        <v>19777</v>
      </c>
      <c r="B977" t="s">
        <v>9618</v>
      </c>
      <c r="C977">
        <v>6447</v>
      </c>
      <c r="D977" t="s">
        <v>19778</v>
      </c>
      <c r="E977">
        <v>4.59</v>
      </c>
    </row>
    <row r="978" spans="1:5">
      <c r="A978" t="s">
        <v>19779</v>
      </c>
      <c r="B978" t="s">
        <v>9618</v>
      </c>
      <c r="C978">
        <v>6447</v>
      </c>
      <c r="D978" t="s">
        <v>19780</v>
      </c>
      <c r="E978">
        <v>4.57</v>
      </c>
    </row>
    <row r="979" spans="1:5">
      <c r="A979" t="s">
        <v>19781</v>
      </c>
      <c r="B979" t="s">
        <v>9618</v>
      </c>
      <c r="C979">
        <v>6447</v>
      </c>
      <c r="D979" t="s">
        <v>19782</v>
      </c>
      <c r="E979">
        <v>4.57</v>
      </c>
    </row>
    <row r="980" spans="1:5">
      <c r="A980" t="s">
        <v>19783</v>
      </c>
      <c r="B980" t="s">
        <v>9618</v>
      </c>
      <c r="C980">
        <v>6447</v>
      </c>
      <c r="D980" t="s">
        <v>19784</v>
      </c>
      <c r="E980">
        <v>4.57</v>
      </c>
    </row>
    <row r="981" spans="1:5">
      <c r="A981" t="s">
        <v>19785</v>
      </c>
      <c r="B981" t="s">
        <v>9618</v>
      </c>
      <c r="C981">
        <v>6447</v>
      </c>
      <c r="D981" t="s">
        <v>19786</v>
      </c>
      <c r="E981">
        <v>4.58</v>
      </c>
    </row>
    <row r="982" spans="1:5">
      <c r="A982" t="s">
        <v>19787</v>
      </c>
      <c r="B982" t="s">
        <v>9618</v>
      </c>
      <c r="C982">
        <v>6447</v>
      </c>
      <c r="D982" t="s">
        <v>19788</v>
      </c>
      <c r="E982">
        <v>2.29</v>
      </c>
    </row>
    <row r="983" spans="1:5">
      <c r="A983" t="s">
        <v>19789</v>
      </c>
      <c r="B983" t="s">
        <v>9618</v>
      </c>
      <c r="C983">
        <v>6447</v>
      </c>
      <c r="D983" t="s">
        <v>19790</v>
      </c>
      <c r="E983">
        <v>0</v>
      </c>
    </row>
    <row r="984" spans="1:5">
      <c r="A984" t="s">
        <v>19791</v>
      </c>
      <c r="B984" t="s">
        <v>9618</v>
      </c>
      <c r="C984">
        <v>6447</v>
      </c>
      <c r="D984" t="s">
        <v>19792</v>
      </c>
      <c r="E984">
        <v>0</v>
      </c>
    </row>
    <row r="985" spans="1:5">
      <c r="A985" t="s">
        <v>19793</v>
      </c>
      <c r="B985" t="s">
        <v>9618</v>
      </c>
      <c r="C985">
        <v>6447</v>
      </c>
      <c r="D985" t="s">
        <v>19794</v>
      </c>
      <c r="E985">
        <v>0</v>
      </c>
    </row>
    <row r="986" spans="1:5">
      <c r="A986" t="s">
        <v>19795</v>
      </c>
      <c r="B986" t="s">
        <v>9618</v>
      </c>
      <c r="C986">
        <v>6447</v>
      </c>
      <c r="D986" t="s">
        <v>19796</v>
      </c>
      <c r="E986">
        <v>0</v>
      </c>
    </row>
    <row r="987" spans="1:5">
      <c r="A987" t="s">
        <v>19797</v>
      </c>
      <c r="B987" t="s">
        <v>9618</v>
      </c>
      <c r="C987">
        <v>6447</v>
      </c>
      <c r="D987" t="s">
        <v>19798</v>
      </c>
      <c r="E987">
        <v>0</v>
      </c>
    </row>
    <row r="988" spans="1:5">
      <c r="A988" t="s">
        <v>19799</v>
      </c>
      <c r="B988" t="s">
        <v>9618</v>
      </c>
      <c r="C988">
        <v>6447</v>
      </c>
      <c r="D988" t="s">
        <v>19800</v>
      </c>
      <c r="E988">
        <v>0</v>
      </c>
    </row>
    <row r="989" spans="1:5">
      <c r="A989" t="s">
        <v>19801</v>
      </c>
      <c r="B989" t="s">
        <v>9618</v>
      </c>
      <c r="C989">
        <v>6447</v>
      </c>
      <c r="D989" t="s">
        <v>19802</v>
      </c>
      <c r="E989">
        <v>0</v>
      </c>
    </row>
    <row r="990" spans="1:5">
      <c r="A990" t="s">
        <v>19803</v>
      </c>
      <c r="B990" t="s">
        <v>9618</v>
      </c>
      <c r="C990">
        <v>6447</v>
      </c>
      <c r="D990" t="s">
        <v>19804</v>
      </c>
      <c r="E990">
        <v>0</v>
      </c>
    </row>
    <row r="991" spans="1:5">
      <c r="A991" t="s">
        <v>19805</v>
      </c>
      <c r="B991" t="s">
        <v>9618</v>
      </c>
      <c r="C991">
        <v>6447</v>
      </c>
      <c r="D991" t="s">
        <v>19806</v>
      </c>
      <c r="E991">
        <v>3.9</v>
      </c>
    </row>
    <row r="992" spans="1:5">
      <c r="A992" t="s">
        <v>19807</v>
      </c>
      <c r="B992" t="s">
        <v>9618</v>
      </c>
      <c r="C992">
        <v>6447</v>
      </c>
      <c r="D992" t="s">
        <v>19808</v>
      </c>
      <c r="E992">
        <v>4.9800000000000004</v>
      </c>
    </row>
    <row r="993" spans="1:5">
      <c r="A993" t="s">
        <v>19809</v>
      </c>
      <c r="B993" t="s">
        <v>9618</v>
      </c>
      <c r="C993">
        <v>6447</v>
      </c>
      <c r="D993" t="s">
        <v>19810</v>
      </c>
      <c r="E993">
        <v>20</v>
      </c>
    </row>
    <row r="994" spans="1:5">
      <c r="A994" t="s">
        <v>19811</v>
      </c>
      <c r="B994" t="s">
        <v>9618</v>
      </c>
      <c r="C994">
        <v>6447</v>
      </c>
      <c r="D994" t="s">
        <v>19812</v>
      </c>
      <c r="E994">
        <v>139.12</v>
      </c>
    </row>
    <row r="995" spans="1:5">
      <c r="A995" t="s">
        <v>19813</v>
      </c>
      <c r="B995" t="s">
        <v>9618</v>
      </c>
      <c r="C995">
        <v>6447</v>
      </c>
      <c r="D995" t="s">
        <v>19814</v>
      </c>
      <c r="E995">
        <v>330.96</v>
      </c>
    </row>
    <row r="996" spans="1:5">
      <c r="A996" t="s">
        <v>19815</v>
      </c>
      <c r="B996" t="s">
        <v>9618</v>
      </c>
      <c r="C996">
        <v>6447</v>
      </c>
      <c r="D996" t="s">
        <v>19816</v>
      </c>
      <c r="E996">
        <v>234.69</v>
      </c>
    </row>
    <row r="997" spans="1:5">
      <c r="A997" t="s">
        <v>19817</v>
      </c>
      <c r="B997" t="s">
        <v>9618</v>
      </c>
      <c r="C997">
        <v>6447</v>
      </c>
      <c r="D997" t="s">
        <v>19818</v>
      </c>
      <c r="E997">
        <v>334.27</v>
      </c>
    </row>
    <row r="998" spans="1:5">
      <c r="A998" t="s">
        <v>19819</v>
      </c>
      <c r="B998" t="s">
        <v>9618</v>
      </c>
      <c r="C998">
        <v>6447</v>
      </c>
      <c r="D998" t="s">
        <v>19820</v>
      </c>
      <c r="E998">
        <v>154.1</v>
      </c>
    </row>
    <row r="999" spans="1:5">
      <c r="A999" t="s">
        <v>19821</v>
      </c>
      <c r="B999" t="s">
        <v>9618</v>
      </c>
      <c r="C999">
        <v>6447</v>
      </c>
      <c r="D999" t="s">
        <v>19822</v>
      </c>
      <c r="E999">
        <v>184.32</v>
      </c>
    </row>
    <row r="1000" spans="1:5">
      <c r="A1000" t="s">
        <v>19823</v>
      </c>
      <c r="B1000" t="s">
        <v>9618</v>
      </c>
      <c r="C1000">
        <v>6447</v>
      </c>
      <c r="D1000" t="s">
        <v>19824</v>
      </c>
      <c r="E1000">
        <v>195.96</v>
      </c>
    </row>
    <row r="1001" spans="1:5">
      <c r="A1001" t="s">
        <v>19825</v>
      </c>
      <c r="B1001" t="s">
        <v>9618</v>
      </c>
      <c r="C1001">
        <v>6447</v>
      </c>
      <c r="D1001" t="s">
        <v>19826</v>
      </c>
      <c r="E1001">
        <v>69.33</v>
      </c>
    </row>
    <row r="1002" spans="1:5">
      <c r="A1002" t="s">
        <v>19827</v>
      </c>
      <c r="B1002" t="s">
        <v>9618</v>
      </c>
      <c r="C1002">
        <v>6447</v>
      </c>
      <c r="D1002" t="s">
        <v>19828</v>
      </c>
      <c r="E1002">
        <v>4.78</v>
      </c>
    </row>
    <row r="1003" spans="1:5">
      <c r="A1003" t="s">
        <v>19829</v>
      </c>
      <c r="B1003" t="s">
        <v>9618</v>
      </c>
      <c r="C1003">
        <v>6447</v>
      </c>
      <c r="D1003" t="s">
        <v>19830</v>
      </c>
      <c r="E1003">
        <v>326.87</v>
      </c>
    </row>
    <row r="1004" spans="1:5">
      <c r="A1004" t="s">
        <v>19831</v>
      </c>
      <c r="B1004" t="s">
        <v>9618</v>
      </c>
      <c r="C1004">
        <v>6447</v>
      </c>
      <c r="D1004" t="s">
        <v>19832</v>
      </c>
      <c r="E1004">
        <v>341.08</v>
      </c>
    </row>
    <row r="1005" spans="1:5">
      <c r="A1005" t="s">
        <v>19833</v>
      </c>
      <c r="B1005" t="s">
        <v>9618</v>
      </c>
      <c r="C1005">
        <v>6447</v>
      </c>
      <c r="D1005" t="s">
        <v>19834</v>
      </c>
      <c r="E1005">
        <v>53.9</v>
      </c>
    </row>
    <row r="1006" spans="1:5">
      <c r="A1006" t="s">
        <v>19835</v>
      </c>
      <c r="B1006" t="s">
        <v>9618</v>
      </c>
      <c r="C1006">
        <v>6447</v>
      </c>
      <c r="D1006" t="s">
        <v>19836</v>
      </c>
      <c r="E1006">
        <v>2.2799999999999998</v>
      </c>
    </row>
    <row r="1007" spans="1:5">
      <c r="A1007" t="s">
        <v>19837</v>
      </c>
      <c r="B1007" t="s">
        <v>9618</v>
      </c>
      <c r="C1007">
        <v>6447</v>
      </c>
      <c r="D1007" t="s">
        <v>19838</v>
      </c>
      <c r="E1007">
        <v>0</v>
      </c>
    </row>
    <row r="1008" spans="1:5">
      <c r="A1008" t="s">
        <v>19839</v>
      </c>
      <c r="B1008" t="s">
        <v>9618</v>
      </c>
      <c r="C1008">
        <v>6447</v>
      </c>
      <c r="D1008" t="s">
        <v>19840</v>
      </c>
      <c r="E1008">
        <v>0</v>
      </c>
    </row>
    <row r="1009" spans="1:5">
      <c r="A1009" t="s">
        <v>19841</v>
      </c>
      <c r="B1009" t="s">
        <v>9618</v>
      </c>
      <c r="C1009">
        <v>6447</v>
      </c>
      <c r="D1009" t="s">
        <v>19842</v>
      </c>
      <c r="E1009">
        <v>0</v>
      </c>
    </row>
    <row r="1010" spans="1:5">
      <c r="A1010" t="s">
        <v>19843</v>
      </c>
      <c r="B1010" t="s">
        <v>9618</v>
      </c>
      <c r="C1010">
        <v>6447</v>
      </c>
      <c r="D1010" t="s">
        <v>19844</v>
      </c>
      <c r="E1010">
        <v>0</v>
      </c>
    </row>
    <row r="1011" spans="1:5">
      <c r="A1011" t="s">
        <v>19845</v>
      </c>
      <c r="B1011" t="s">
        <v>9618</v>
      </c>
      <c r="C1011">
        <v>6447</v>
      </c>
      <c r="D1011" t="s">
        <v>19846</v>
      </c>
      <c r="E1011">
        <v>0</v>
      </c>
    </row>
    <row r="1012" spans="1:5">
      <c r="A1012" t="s">
        <v>19847</v>
      </c>
      <c r="B1012" t="s">
        <v>9618</v>
      </c>
      <c r="C1012">
        <v>6447</v>
      </c>
      <c r="D1012" t="s">
        <v>19848</v>
      </c>
      <c r="E1012">
        <v>0</v>
      </c>
    </row>
    <row r="1013" spans="1:5">
      <c r="A1013" t="s">
        <v>19849</v>
      </c>
      <c r="B1013" t="s">
        <v>9618</v>
      </c>
      <c r="C1013">
        <v>6447</v>
      </c>
      <c r="D1013" t="s">
        <v>19850</v>
      </c>
      <c r="E1013">
        <v>0</v>
      </c>
    </row>
    <row r="1014" spans="1:5">
      <c r="A1014" t="s">
        <v>19851</v>
      </c>
      <c r="B1014" t="s">
        <v>9618</v>
      </c>
      <c r="C1014">
        <v>6447</v>
      </c>
      <c r="D1014" t="s">
        <v>19852</v>
      </c>
      <c r="E1014">
        <v>0</v>
      </c>
    </row>
    <row r="1015" spans="1:5">
      <c r="A1015" t="s">
        <v>19853</v>
      </c>
      <c r="B1015" t="s">
        <v>9618</v>
      </c>
      <c r="C1015">
        <v>6447</v>
      </c>
      <c r="D1015" t="s">
        <v>19854</v>
      </c>
      <c r="E1015">
        <v>3.77</v>
      </c>
    </row>
    <row r="1016" spans="1:5">
      <c r="A1016" t="s">
        <v>19855</v>
      </c>
      <c r="B1016" t="s">
        <v>9618</v>
      </c>
      <c r="C1016">
        <v>6447</v>
      </c>
      <c r="D1016" t="s">
        <v>19856</v>
      </c>
      <c r="E1016">
        <v>4.53</v>
      </c>
    </row>
    <row r="1017" spans="1:5">
      <c r="A1017" t="s">
        <v>19857</v>
      </c>
      <c r="B1017" t="s">
        <v>9618</v>
      </c>
      <c r="C1017">
        <v>6447</v>
      </c>
      <c r="D1017" t="s">
        <v>19858</v>
      </c>
      <c r="E1017">
        <v>4.5999999999999996</v>
      </c>
    </row>
    <row r="1018" spans="1:5">
      <c r="A1018" t="s">
        <v>19859</v>
      </c>
      <c r="B1018" t="s">
        <v>9618</v>
      </c>
      <c r="C1018">
        <v>6447</v>
      </c>
      <c r="D1018" t="s">
        <v>19860</v>
      </c>
      <c r="E1018">
        <v>8.3800000000000008</v>
      </c>
    </row>
    <row r="1019" spans="1:5">
      <c r="A1019" t="s">
        <v>19861</v>
      </c>
      <c r="B1019" t="s">
        <v>9618</v>
      </c>
      <c r="C1019">
        <v>6447</v>
      </c>
      <c r="D1019" t="s">
        <v>19862</v>
      </c>
      <c r="E1019">
        <v>40.1</v>
      </c>
    </row>
    <row r="1020" spans="1:5">
      <c r="A1020" t="s">
        <v>19863</v>
      </c>
      <c r="B1020" t="s">
        <v>9618</v>
      </c>
      <c r="C1020">
        <v>6447</v>
      </c>
      <c r="D1020" t="s">
        <v>19864</v>
      </c>
      <c r="E1020">
        <v>25.21</v>
      </c>
    </row>
    <row r="1021" spans="1:5">
      <c r="A1021" t="s">
        <v>19865</v>
      </c>
      <c r="B1021" t="s">
        <v>9618</v>
      </c>
      <c r="C1021">
        <v>6447</v>
      </c>
      <c r="D1021" t="s">
        <v>19866</v>
      </c>
      <c r="E1021">
        <v>143.44</v>
      </c>
    </row>
    <row r="1022" spans="1:5">
      <c r="A1022" t="s">
        <v>19867</v>
      </c>
      <c r="B1022" t="s">
        <v>9618</v>
      </c>
      <c r="C1022">
        <v>6447</v>
      </c>
      <c r="D1022" t="s">
        <v>19868</v>
      </c>
      <c r="E1022">
        <v>559.20000000000005</v>
      </c>
    </row>
    <row r="1023" spans="1:5">
      <c r="A1023" t="s">
        <v>19869</v>
      </c>
      <c r="B1023" t="s">
        <v>9618</v>
      </c>
      <c r="C1023">
        <v>6447</v>
      </c>
      <c r="D1023" t="s">
        <v>19870</v>
      </c>
      <c r="E1023">
        <v>180.58</v>
      </c>
    </row>
    <row r="1024" spans="1:5">
      <c r="A1024" t="s">
        <v>19871</v>
      </c>
      <c r="B1024" t="s">
        <v>9618</v>
      </c>
      <c r="C1024">
        <v>6447</v>
      </c>
      <c r="D1024" t="s">
        <v>19872</v>
      </c>
      <c r="E1024">
        <v>406.13</v>
      </c>
    </row>
    <row r="1025" spans="1:5">
      <c r="A1025" t="s">
        <v>19873</v>
      </c>
      <c r="B1025" t="s">
        <v>9618</v>
      </c>
      <c r="C1025">
        <v>6447</v>
      </c>
      <c r="D1025" t="s">
        <v>19874</v>
      </c>
      <c r="E1025">
        <v>146.52000000000001</v>
      </c>
    </row>
    <row r="1026" spans="1:5">
      <c r="A1026" t="s">
        <v>19875</v>
      </c>
      <c r="B1026" t="s">
        <v>9618</v>
      </c>
      <c r="C1026">
        <v>6447</v>
      </c>
      <c r="D1026" t="s">
        <v>19876</v>
      </c>
      <c r="E1026">
        <v>47.75</v>
      </c>
    </row>
    <row r="1027" spans="1:5">
      <c r="A1027" t="s">
        <v>19877</v>
      </c>
      <c r="B1027" t="s">
        <v>9618</v>
      </c>
      <c r="C1027">
        <v>6447</v>
      </c>
      <c r="D1027" t="s">
        <v>19878</v>
      </c>
      <c r="E1027">
        <v>215.08</v>
      </c>
    </row>
    <row r="1028" spans="1:5">
      <c r="A1028" t="s">
        <v>19879</v>
      </c>
      <c r="B1028" t="s">
        <v>9618</v>
      </c>
      <c r="C1028">
        <v>6447</v>
      </c>
      <c r="D1028" t="s">
        <v>19880</v>
      </c>
      <c r="E1028">
        <v>5.65</v>
      </c>
    </row>
    <row r="1029" spans="1:5">
      <c r="A1029" t="s">
        <v>19881</v>
      </c>
      <c r="B1029" t="s">
        <v>9618</v>
      </c>
      <c r="C1029">
        <v>6447</v>
      </c>
      <c r="D1029" t="s">
        <v>19882</v>
      </c>
      <c r="E1029">
        <v>4.5199999999999996</v>
      </c>
    </row>
    <row r="1030" spans="1:5">
      <c r="A1030" t="s">
        <v>19883</v>
      </c>
      <c r="B1030" t="s">
        <v>9618</v>
      </c>
      <c r="C1030">
        <v>6447</v>
      </c>
      <c r="D1030" t="s">
        <v>19884</v>
      </c>
      <c r="E1030">
        <v>1.49</v>
      </c>
    </row>
    <row r="1031" spans="1:5">
      <c r="A1031" t="s">
        <v>19885</v>
      </c>
      <c r="B1031" t="s">
        <v>9618</v>
      </c>
      <c r="C1031">
        <v>6447</v>
      </c>
      <c r="D1031" t="s">
        <v>19886</v>
      </c>
      <c r="E1031">
        <v>0</v>
      </c>
    </row>
    <row r="1032" spans="1:5">
      <c r="A1032" t="s">
        <v>19887</v>
      </c>
      <c r="B1032" t="s">
        <v>9618</v>
      </c>
      <c r="C1032">
        <v>6447</v>
      </c>
      <c r="D1032" t="s">
        <v>19888</v>
      </c>
      <c r="E1032">
        <v>0</v>
      </c>
    </row>
    <row r="1033" spans="1:5">
      <c r="A1033" t="s">
        <v>19889</v>
      </c>
      <c r="B1033" t="s">
        <v>9618</v>
      </c>
      <c r="C1033">
        <v>6447</v>
      </c>
      <c r="D1033" t="s">
        <v>19890</v>
      </c>
      <c r="E1033">
        <v>0</v>
      </c>
    </row>
    <row r="1034" spans="1:5">
      <c r="A1034" t="s">
        <v>19891</v>
      </c>
      <c r="B1034" t="s">
        <v>9618</v>
      </c>
      <c r="C1034">
        <v>6447</v>
      </c>
      <c r="D1034" t="s">
        <v>19892</v>
      </c>
      <c r="E1034">
        <v>0</v>
      </c>
    </row>
    <row r="1035" spans="1:5">
      <c r="A1035" t="s">
        <v>19893</v>
      </c>
      <c r="B1035" t="s">
        <v>9618</v>
      </c>
      <c r="C1035">
        <v>6447</v>
      </c>
      <c r="D1035" t="s">
        <v>19894</v>
      </c>
      <c r="E1035">
        <v>0</v>
      </c>
    </row>
    <row r="1036" spans="1:5">
      <c r="A1036" t="s">
        <v>19895</v>
      </c>
      <c r="B1036" t="s">
        <v>9618</v>
      </c>
      <c r="C1036">
        <v>6447</v>
      </c>
      <c r="D1036" t="s">
        <v>19896</v>
      </c>
      <c r="E1036">
        <v>0</v>
      </c>
    </row>
    <row r="1037" spans="1:5">
      <c r="A1037" t="s">
        <v>19897</v>
      </c>
      <c r="B1037" t="s">
        <v>9618</v>
      </c>
      <c r="C1037">
        <v>6447</v>
      </c>
      <c r="D1037" t="s">
        <v>19898</v>
      </c>
      <c r="E1037">
        <v>0</v>
      </c>
    </row>
    <row r="1038" spans="1:5">
      <c r="A1038" t="s">
        <v>19899</v>
      </c>
      <c r="B1038" t="s">
        <v>9618</v>
      </c>
      <c r="C1038">
        <v>6447</v>
      </c>
      <c r="D1038" t="s">
        <v>19900</v>
      </c>
      <c r="E1038">
        <v>0</v>
      </c>
    </row>
    <row r="1039" spans="1:5">
      <c r="A1039" t="s">
        <v>19901</v>
      </c>
      <c r="B1039" t="s">
        <v>9618</v>
      </c>
      <c r="C1039">
        <v>6447</v>
      </c>
      <c r="D1039" t="s">
        <v>19902</v>
      </c>
      <c r="E1039">
        <v>3.78</v>
      </c>
    </row>
    <row r="1040" spans="1:5">
      <c r="A1040" t="s">
        <v>19903</v>
      </c>
      <c r="B1040" t="s">
        <v>9618</v>
      </c>
      <c r="C1040">
        <v>6447</v>
      </c>
      <c r="D1040" t="s">
        <v>19904</v>
      </c>
      <c r="E1040">
        <v>4.53</v>
      </c>
    </row>
    <row r="1041" spans="1:5">
      <c r="A1041" t="s">
        <v>19905</v>
      </c>
      <c r="B1041" t="s">
        <v>9618</v>
      </c>
      <c r="C1041">
        <v>6447</v>
      </c>
      <c r="D1041" t="s">
        <v>19906</v>
      </c>
      <c r="E1041">
        <v>4.5599999999999996</v>
      </c>
    </row>
    <row r="1042" spans="1:5">
      <c r="A1042" t="s">
        <v>19907</v>
      </c>
      <c r="B1042" t="s">
        <v>9618</v>
      </c>
      <c r="C1042">
        <v>6447</v>
      </c>
      <c r="D1042" t="s">
        <v>19908</v>
      </c>
      <c r="E1042">
        <v>5.42</v>
      </c>
    </row>
    <row r="1043" spans="1:5">
      <c r="A1043" t="s">
        <v>19909</v>
      </c>
      <c r="B1043" t="s">
        <v>9618</v>
      </c>
      <c r="C1043">
        <v>6447</v>
      </c>
      <c r="D1043" t="s">
        <v>19910</v>
      </c>
      <c r="E1043">
        <v>68.02</v>
      </c>
    </row>
    <row r="1044" spans="1:5">
      <c r="A1044" t="s">
        <v>19911</v>
      </c>
      <c r="B1044" t="s">
        <v>9618</v>
      </c>
      <c r="C1044">
        <v>6447</v>
      </c>
      <c r="D1044" t="s">
        <v>19912</v>
      </c>
      <c r="E1044">
        <v>43.15</v>
      </c>
    </row>
    <row r="1045" spans="1:5">
      <c r="A1045" t="s">
        <v>19913</v>
      </c>
      <c r="B1045" t="s">
        <v>9618</v>
      </c>
      <c r="C1045">
        <v>6447</v>
      </c>
      <c r="D1045" t="s">
        <v>19914</v>
      </c>
      <c r="E1045">
        <v>10.37</v>
      </c>
    </row>
    <row r="1046" spans="1:5">
      <c r="A1046" t="s">
        <v>19915</v>
      </c>
      <c r="B1046" t="s">
        <v>9618</v>
      </c>
      <c r="C1046">
        <v>6447</v>
      </c>
      <c r="D1046" t="s">
        <v>19916</v>
      </c>
      <c r="E1046">
        <v>7.58</v>
      </c>
    </row>
    <row r="1047" spans="1:5">
      <c r="A1047" t="s">
        <v>19917</v>
      </c>
      <c r="B1047" t="s">
        <v>9618</v>
      </c>
      <c r="C1047">
        <v>6447</v>
      </c>
      <c r="D1047" t="s">
        <v>19918</v>
      </c>
      <c r="E1047">
        <v>6.51</v>
      </c>
    </row>
    <row r="1048" spans="1:5">
      <c r="A1048" t="s">
        <v>19919</v>
      </c>
      <c r="B1048" t="s">
        <v>9618</v>
      </c>
      <c r="C1048">
        <v>6447</v>
      </c>
      <c r="D1048" t="s">
        <v>19920</v>
      </c>
      <c r="E1048">
        <v>12.88</v>
      </c>
    </row>
    <row r="1049" spans="1:5">
      <c r="A1049" t="s">
        <v>19921</v>
      </c>
      <c r="B1049" t="s">
        <v>9618</v>
      </c>
      <c r="C1049">
        <v>6447</v>
      </c>
      <c r="D1049" t="s">
        <v>19922</v>
      </c>
      <c r="E1049">
        <v>7.31</v>
      </c>
    </row>
    <row r="1050" spans="1:5">
      <c r="A1050" t="s">
        <v>19923</v>
      </c>
      <c r="B1050" t="s">
        <v>9618</v>
      </c>
      <c r="C1050">
        <v>6447</v>
      </c>
      <c r="D1050" t="s">
        <v>19924</v>
      </c>
      <c r="E1050">
        <v>6.97</v>
      </c>
    </row>
    <row r="1051" spans="1:5">
      <c r="A1051" t="s">
        <v>19925</v>
      </c>
      <c r="B1051" t="s">
        <v>9618</v>
      </c>
      <c r="C1051">
        <v>6447</v>
      </c>
      <c r="D1051" t="s">
        <v>19926</v>
      </c>
      <c r="E1051">
        <v>10.130000000000001</v>
      </c>
    </row>
    <row r="1052" spans="1:5">
      <c r="A1052" t="s">
        <v>19927</v>
      </c>
      <c r="B1052" t="s">
        <v>9618</v>
      </c>
      <c r="C1052">
        <v>6447</v>
      </c>
      <c r="D1052" t="s">
        <v>19928</v>
      </c>
      <c r="E1052">
        <v>4.7699999999999996</v>
      </c>
    </row>
    <row r="1053" spans="1:5">
      <c r="A1053" t="s">
        <v>19929</v>
      </c>
      <c r="B1053" t="s">
        <v>9618</v>
      </c>
      <c r="C1053">
        <v>6447</v>
      </c>
      <c r="D1053" t="s">
        <v>19930</v>
      </c>
      <c r="E1053">
        <v>4.6500000000000004</v>
      </c>
    </row>
    <row r="1054" spans="1:5">
      <c r="A1054" t="s">
        <v>19931</v>
      </c>
      <c r="B1054" t="s">
        <v>9618</v>
      </c>
      <c r="C1054">
        <v>6447</v>
      </c>
      <c r="D1054" t="s">
        <v>19932</v>
      </c>
      <c r="E1054">
        <v>1.54</v>
      </c>
    </row>
    <row r="1055" spans="1:5">
      <c r="A1055" t="s">
        <v>19933</v>
      </c>
      <c r="B1055" t="s">
        <v>9618</v>
      </c>
      <c r="C1055">
        <v>6447</v>
      </c>
      <c r="D1055" t="s">
        <v>19934</v>
      </c>
      <c r="E1055">
        <v>0</v>
      </c>
    </row>
    <row r="1056" spans="1:5">
      <c r="A1056" t="s">
        <v>19935</v>
      </c>
      <c r="B1056" t="s">
        <v>9618</v>
      </c>
      <c r="C1056">
        <v>6447</v>
      </c>
      <c r="D1056" t="s">
        <v>19936</v>
      </c>
      <c r="E1056">
        <v>0</v>
      </c>
    </row>
    <row r="1057" spans="1:5">
      <c r="A1057" t="s">
        <v>19937</v>
      </c>
      <c r="B1057" t="s">
        <v>9618</v>
      </c>
      <c r="C1057">
        <v>6447</v>
      </c>
      <c r="D1057" t="s">
        <v>19938</v>
      </c>
      <c r="E1057">
        <v>0</v>
      </c>
    </row>
    <row r="1058" spans="1:5">
      <c r="A1058" t="s">
        <v>19939</v>
      </c>
      <c r="B1058" t="s">
        <v>9618</v>
      </c>
      <c r="C1058">
        <v>6447</v>
      </c>
      <c r="D1058" t="s">
        <v>19940</v>
      </c>
      <c r="E1058">
        <v>0</v>
      </c>
    </row>
    <row r="1059" spans="1:5">
      <c r="A1059" t="s">
        <v>19941</v>
      </c>
      <c r="B1059" t="s">
        <v>9618</v>
      </c>
      <c r="C1059">
        <v>6447</v>
      </c>
      <c r="D1059" t="s">
        <v>19942</v>
      </c>
      <c r="E1059">
        <v>0</v>
      </c>
    </row>
    <row r="1060" spans="1:5">
      <c r="A1060" t="s">
        <v>19943</v>
      </c>
      <c r="B1060" t="s">
        <v>9618</v>
      </c>
      <c r="C1060">
        <v>6447</v>
      </c>
      <c r="D1060" t="s">
        <v>19944</v>
      </c>
      <c r="E1060">
        <v>0</v>
      </c>
    </row>
    <row r="1061" spans="1:5">
      <c r="A1061" t="s">
        <v>19945</v>
      </c>
      <c r="B1061" t="s">
        <v>9618</v>
      </c>
      <c r="C1061">
        <v>6447</v>
      </c>
      <c r="D1061" t="s">
        <v>19946</v>
      </c>
      <c r="E1061">
        <v>0</v>
      </c>
    </row>
    <row r="1062" spans="1:5">
      <c r="A1062" t="s">
        <v>19947</v>
      </c>
      <c r="B1062" t="s">
        <v>9618</v>
      </c>
      <c r="C1062">
        <v>6447</v>
      </c>
      <c r="D1062" t="s">
        <v>19948</v>
      </c>
      <c r="E1062">
        <v>0</v>
      </c>
    </row>
    <row r="1063" spans="1:5">
      <c r="A1063" t="s">
        <v>19949</v>
      </c>
      <c r="B1063" t="s">
        <v>9618</v>
      </c>
      <c r="C1063">
        <v>6447</v>
      </c>
      <c r="D1063" t="s">
        <v>19950</v>
      </c>
      <c r="E1063">
        <v>3.52</v>
      </c>
    </row>
    <row r="1064" spans="1:5">
      <c r="A1064" t="s">
        <v>19951</v>
      </c>
      <c r="B1064" t="s">
        <v>9618</v>
      </c>
      <c r="C1064">
        <v>6447</v>
      </c>
      <c r="D1064" t="s">
        <v>19952</v>
      </c>
      <c r="E1064">
        <v>8.56</v>
      </c>
    </row>
    <row r="1065" spans="1:5">
      <c r="A1065" t="s">
        <v>19953</v>
      </c>
      <c r="B1065" t="s">
        <v>9618</v>
      </c>
      <c r="C1065">
        <v>6447</v>
      </c>
      <c r="D1065" t="s">
        <v>19954</v>
      </c>
      <c r="E1065">
        <v>10.210000000000001</v>
      </c>
    </row>
    <row r="1066" spans="1:5">
      <c r="A1066" t="s">
        <v>19955</v>
      </c>
      <c r="B1066" t="s">
        <v>9618</v>
      </c>
      <c r="C1066">
        <v>6447</v>
      </c>
      <c r="D1066" t="s">
        <v>19956</v>
      </c>
      <c r="E1066">
        <v>8.98</v>
      </c>
    </row>
    <row r="1067" spans="1:5">
      <c r="A1067" t="s">
        <v>19957</v>
      </c>
      <c r="B1067" t="s">
        <v>9618</v>
      </c>
      <c r="C1067">
        <v>6447</v>
      </c>
      <c r="D1067" t="s">
        <v>19958</v>
      </c>
      <c r="E1067">
        <v>34.21</v>
      </c>
    </row>
    <row r="1068" spans="1:5">
      <c r="A1068" t="s">
        <v>19959</v>
      </c>
      <c r="B1068" t="s">
        <v>9618</v>
      </c>
      <c r="C1068">
        <v>6447</v>
      </c>
      <c r="D1068" t="s">
        <v>19960</v>
      </c>
      <c r="E1068">
        <v>291.73</v>
      </c>
    </row>
    <row r="1069" spans="1:5">
      <c r="A1069" t="s">
        <v>19961</v>
      </c>
      <c r="B1069" t="s">
        <v>9618</v>
      </c>
      <c r="C1069">
        <v>6447</v>
      </c>
      <c r="D1069" t="s">
        <v>19962</v>
      </c>
      <c r="E1069">
        <v>364.55</v>
      </c>
    </row>
    <row r="1070" spans="1:5">
      <c r="A1070" t="s">
        <v>19963</v>
      </c>
      <c r="B1070" t="s">
        <v>9618</v>
      </c>
      <c r="C1070">
        <v>6447</v>
      </c>
      <c r="D1070" t="s">
        <v>19964</v>
      </c>
      <c r="E1070">
        <v>175.47</v>
      </c>
    </row>
    <row r="1071" spans="1:5">
      <c r="A1071" t="s">
        <v>19965</v>
      </c>
      <c r="B1071" t="s">
        <v>9618</v>
      </c>
      <c r="C1071">
        <v>6447</v>
      </c>
      <c r="D1071" t="s">
        <v>19966</v>
      </c>
      <c r="E1071">
        <v>417.29</v>
      </c>
    </row>
    <row r="1072" spans="1:5">
      <c r="A1072" t="s">
        <v>19967</v>
      </c>
      <c r="B1072" t="s">
        <v>9618</v>
      </c>
      <c r="C1072">
        <v>6447</v>
      </c>
      <c r="D1072" t="s">
        <v>19968</v>
      </c>
      <c r="E1072">
        <v>383.96</v>
      </c>
    </row>
    <row r="1073" spans="1:5">
      <c r="A1073" t="s">
        <v>19969</v>
      </c>
      <c r="B1073" t="s">
        <v>9618</v>
      </c>
      <c r="C1073">
        <v>6447</v>
      </c>
      <c r="D1073" t="s">
        <v>19970</v>
      </c>
      <c r="E1073">
        <v>454.08</v>
      </c>
    </row>
    <row r="1074" spans="1:5">
      <c r="A1074" t="s">
        <v>19971</v>
      </c>
      <c r="B1074" t="s">
        <v>9618</v>
      </c>
      <c r="C1074">
        <v>6447</v>
      </c>
      <c r="D1074" t="s">
        <v>19972</v>
      </c>
      <c r="E1074">
        <v>478.79</v>
      </c>
    </row>
    <row r="1075" spans="1:5">
      <c r="A1075" t="s">
        <v>19973</v>
      </c>
      <c r="B1075" t="s">
        <v>9618</v>
      </c>
      <c r="C1075">
        <v>6447</v>
      </c>
      <c r="D1075" t="s">
        <v>19974</v>
      </c>
      <c r="E1075">
        <v>306.20999999999998</v>
      </c>
    </row>
    <row r="1076" spans="1:5">
      <c r="A1076" t="s">
        <v>19975</v>
      </c>
      <c r="B1076" t="s">
        <v>9618</v>
      </c>
      <c r="C1076">
        <v>6447</v>
      </c>
      <c r="D1076" t="s">
        <v>19976</v>
      </c>
      <c r="E1076">
        <v>485.07</v>
      </c>
    </row>
    <row r="1077" spans="1:5">
      <c r="A1077" t="s">
        <v>19977</v>
      </c>
      <c r="B1077" t="s">
        <v>9618</v>
      </c>
      <c r="C1077">
        <v>6447</v>
      </c>
      <c r="D1077" t="s">
        <v>19978</v>
      </c>
      <c r="E1077">
        <v>98.99</v>
      </c>
    </row>
    <row r="1078" spans="1:5">
      <c r="A1078" t="s">
        <v>19979</v>
      </c>
      <c r="B1078" t="s">
        <v>9618</v>
      </c>
      <c r="C1078">
        <v>6447</v>
      </c>
      <c r="D1078" t="s">
        <v>19980</v>
      </c>
      <c r="E1078">
        <v>1.48</v>
      </c>
    </row>
    <row r="1079" spans="1:5">
      <c r="A1079" t="s">
        <v>19981</v>
      </c>
      <c r="B1079" t="s">
        <v>9618</v>
      </c>
      <c r="C1079">
        <v>6447</v>
      </c>
      <c r="D1079" t="s">
        <v>19982</v>
      </c>
      <c r="E1079">
        <v>0</v>
      </c>
    </row>
    <row r="1080" spans="1:5">
      <c r="A1080" t="s">
        <v>19983</v>
      </c>
      <c r="B1080" t="s">
        <v>9618</v>
      </c>
      <c r="C1080">
        <v>6447</v>
      </c>
      <c r="D1080" t="s">
        <v>19984</v>
      </c>
      <c r="E1080">
        <v>0</v>
      </c>
    </row>
    <row r="1081" spans="1:5">
      <c r="A1081" t="s">
        <v>19985</v>
      </c>
      <c r="B1081" t="s">
        <v>9618</v>
      </c>
      <c r="C1081">
        <v>6447</v>
      </c>
      <c r="D1081" t="s">
        <v>19986</v>
      </c>
      <c r="E1081">
        <v>0</v>
      </c>
    </row>
    <row r="1082" spans="1:5">
      <c r="A1082" t="s">
        <v>19987</v>
      </c>
      <c r="B1082" t="s">
        <v>9618</v>
      </c>
      <c r="C1082">
        <v>6447</v>
      </c>
      <c r="D1082" t="s">
        <v>19988</v>
      </c>
      <c r="E1082">
        <v>0</v>
      </c>
    </row>
    <row r="1083" spans="1:5">
      <c r="A1083" t="s">
        <v>19989</v>
      </c>
      <c r="B1083" t="s">
        <v>9618</v>
      </c>
      <c r="C1083">
        <v>6447</v>
      </c>
      <c r="D1083" t="s">
        <v>19990</v>
      </c>
      <c r="E1083">
        <v>0</v>
      </c>
    </row>
    <row r="1084" spans="1:5">
      <c r="A1084" t="s">
        <v>19991</v>
      </c>
      <c r="B1084" t="s">
        <v>9618</v>
      </c>
      <c r="C1084">
        <v>6447</v>
      </c>
      <c r="D1084" t="s">
        <v>19992</v>
      </c>
      <c r="E1084">
        <v>0</v>
      </c>
    </row>
    <row r="1085" spans="1:5">
      <c r="A1085" t="s">
        <v>19993</v>
      </c>
      <c r="B1085" t="s">
        <v>9618</v>
      </c>
      <c r="C1085">
        <v>6447</v>
      </c>
      <c r="D1085" t="s">
        <v>19994</v>
      </c>
      <c r="E1085">
        <v>0</v>
      </c>
    </row>
    <row r="1086" spans="1:5">
      <c r="A1086" t="s">
        <v>19995</v>
      </c>
      <c r="B1086" t="s">
        <v>9618</v>
      </c>
      <c r="C1086">
        <v>6447</v>
      </c>
      <c r="D1086" t="s">
        <v>19996</v>
      </c>
      <c r="E1086">
        <v>0</v>
      </c>
    </row>
    <row r="1087" spans="1:5">
      <c r="A1087" t="s">
        <v>19997</v>
      </c>
      <c r="B1087" t="s">
        <v>9618</v>
      </c>
      <c r="C1087">
        <v>6447</v>
      </c>
      <c r="D1087" t="s">
        <v>19998</v>
      </c>
      <c r="E1087">
        <v>2.89</v>
      </c>
    </row>
    <row r="1088" spans="1:5">
      <c r="A1088" t="s">
        <v>19999</v>
      </c>
      <c r="B1088" t="s">
        <v>9618</v>
      </c>
      <c r="C1088">
        <v>6447</v>
      </c>
      <c r="D1088" t="s">
        <v>20000</v>
      </c>
      <c r="E1088">
        <v>4.3899999999999997</v>
      </c>
    </row>
    <row r="1089" spans="1:5">
      <c r="A1089" t="s">
        <v>20001</v>
      </c>
      <c r="B1089" t="s">
        <v>9618</v>
      </c>
      <c r="C1089">
        <v>6447</v>
      </c>
      <c r="D1089" t="s">
        <v>20002</v>
      </c>
      <c r="E1089">
        <v>4.47</v>
      </c>
    </row>
    <row r="1090" spans="1:5">
      <c r="A1090" t="s">
        <v>20003</v>
      </c>
      <c r="B1090" t="s">
        <v>9618</v>
      </c>
      <c r="C1090">
        <v>6447</v>
      </c>
      <c r="D1090" t="s">
        <v>20004</v>
      </c>
      <c r="E1090">
        <v>7.19</v>
      </c>
    </row>
    <row r="1091" spans="1:5">
      <c r="A1091" t="s">
        <v>20005</v>
      </c>
      <c r="B1091" t="s">
        <v>9618</v>
      </c>
      <c r="C1091">
        <v>6447</v>
      </c>
      <c r="D1091" t="s">
        <v>20006</v>
      </c>
      <c r="E1091">
        <v>157.22999999999999</v>
      </c>
    </row>
    <row r="1092" spans="1:5">
      <c r="A1092" t="s">
        <v>20007</v>
      </c>
      <c r="B1092" t="s">
        <v>9618</v>
      </c>
      <c r="C1092">
        <v>6447</v>
      </c>
      <c r="D1092" t="s">
        <v>20008</v>
      </c>
      <c r="E1092">
        <v>26.17</v>
      </c>
    </row>
    <row r="1093" spans="1:5">
      <c r="A1093" t="s">
        <v>20009</v>
      </c>
      <c r="B1093" t="s">
        <v>9618</v>
      </c>
      <c r="C1093">
        <v>6447</v>
      </c>
      <c r="D1093" t="s">
        <v>20010</v>
      </c>
      <c r="E1093">
        <v>19.54</v>
      </c>
    </row>
    <row r="1094" spans="1:5">
      <c r="A1094" t="s">
        <v>20011</v>
      </c>
      <c r="B1094" t="s">
        <v>9618</v>
      </c>
      <c r="C1094">
        <v>6447</v>
      </c>
      <c r="D1094" t="s">
        <v>20012</v>
      </c>
      <c r="E1094">
        <v>4.78</v>
      </c>
    </row>
    <row r="1095" spans="1:5">
      <c r="A1095" t="s">
        <v>20013</v>
      </c>
      <c r="B1095" t="s">
        <v>9618</v>
      </c>
      <c r="C1095">
        <v>6447</v>
      </c>
      <c r="D1095" t="s">
        <v>20014</v>
      </c>
      <c r="E1095">
        <v>4.62</v>
      </c>
    </row>
    <row r="1096" spans="1:5">
      <c r="A1096" t="s">
        <v>20015</v>
      </c>
      <c r="B1096" t="s">
        <v>9618</v>
      </c>
      <c r="C1096">
        <v>6447</v>
      </c>
      <c r="D1096" t="s">
        <v>20016</v>
      </c>
      <c r="E1096">
        <v>4.79</v>
      </c>
    </row>
    <row r="1097" spans="1:5">
      <c r="A1097" t="s">
        <v>20017</v>
      </c>
      <c r="B1097" t="s">
        <v>9618</v>
      </c>
      <c r="C1097">
        <v>6447</v>
      </c>
      <c r="D1097" t="s">
        <v>20018</v>
      </c>
      <c r="E1097">
        <v>7.18</v>
      </c>
    </row>
    <row r="1098" spans="1:5">
      <c r="A1098" t="s">
        <v>20019</v>
      </c>
      <c r="B1098" t="s">
        <v>9618</v>
      </c>
      <c r="C1098">
        <v>6447</v>
      </c>
      <c r="D1098" t="s">
        <v>20020</v>
      </c>
      <c r="E1098">
        <v>5.0199999999999996</v>
      </c>
    </row>
    <row r="1099" spans="1:5">
      <c r="A1099" t="s">
        <v>20021</v>
      </c>
      <c r="B1099" t="s">
        <v>9618</v>
      </c>
      <c r="C1099">
        <v>6447</v>
      </c>
      <c r="D1099" t="s">
        <v>20022</v>
      </c>
      <c r="E1099">
        <v>13.41</v>
      </c>
    </row>
    <row r="1100" spans="1:5">
      <c r="A1100" t="s">
        <v>20023</v>
      </c>
      <c r="B1100" t="s">
        <v>9618</v>
      </c>
      <c r="C1100">
        <v>6447</v>
      </c>
      <c r="D1100" t="s">
        <v>20024</v>
      </c>
      <c r="E1100">
        <v>22.36</v>
      </c>
    </row>
    <row r="1101" spans="1:5">
      <c r="A1101" t="s">
        <v>20025</v>
      </c>
      <c r="B1101" t="s">
        <v>9618</v>
      </c>
      <c r="C1101">
        <v>6447</v>
      </c>
      <c r="D1101" t="s">
        <v>20026</v>
      </c>
      <c r="E1101">
        <v>4.49</v>
      </c>
    </row>
    <row r="1102" spans="1:5">
      <c r="A1102" t="s">
        <v>20027</v>
      </c>
      <c r="B1102" t="s">
        <v>9618</v>
      </c>
      <c r="C1102">
        <v>6447</v>
      </c>
      <c r="D1102" t="s">
        <v>20028</v>
      </c>
      <c r="E1102">
        <v>1.49</v>
      </c>
    </row>
    <row r="1103" spans="1:5">
      <c r="A1103" t="s">
        <v>20029</v>
      </c>
      <c r="B1103" t="s">
        <v>9618</v>
      </c>
      <c r="C1103">
        <v>6447</v>
      </c>
      <c r="D1103" t="s">
        <v>20030</v>
      </c>
      <c r="E1103">
        <v>0</v>
      </c>
    </row>
    <row r="1104" spans="1:5">
      <c r="A1104" t="s">
        <v>20031</v>
      </c>
      <c r="B1104" t="s">
        <v>9618</v>
      </c>
      <c r="C1104">
        <v>6447</v>
      </c>
      <c r="D1104" t="s">
        <v>20032</v>
      </c>
      <c r="E1104">
        <v>0</v>
      </c>
    </row>
    <row r="1105" spans="1:5">
      <c r="A1105" t="s">
        <v>20033</v>
      </c>
      <c r="B1105" t="s">
        <v>9618</v>
      </c>
      <c r="C1105">
        <v>6447</v>
      </c>
      <c r="D1105" t="s">
        <v>20034</v>
      </c>
      <c r="E1105">
        <v>0</v>
      </c>
    </row>
    <row r="1106" spans="1:5">
      <c r="A1106" t="s">
        <v>20035</v>
      </c>
      <c r="B1106" t="s">
        <v>9618</v>
      </c>
      <c r="C1106">
        <v>6447</v>
      </c>
      <c r="D1106" t="s">
        <v>20036</v>
      </c>
      <c r="E1106">
        <v>0</v>
      </c>
    </row>
    <row r="1107" spans="1:5">
      <c r="A1107" t="s">
        <v>20037</v>
      </c>
      <c r="B1107" t="s">
        <v>9618</v>
      </c>
      <c r="C1107">
        <v>6447</v>
      </c>
      <c r="D1107" t="s">
        <v>20038</v>
      </c>
      <c r="E1107">
        <v>0</v>
      </c>
    </row>
    <row r="1108" spans="1:5">
      <c r="A1108" t="s">
        <v>20039</v>
      </c>
      <c r="B1108" t="s">
        <v>9618</v>
      </c>
      <c r="C1108">
        <v>6447</v>
      </c>
      <c r="D1108" t="s">
        <v>20040</v>
      </c>
      <c r="E1108">
        <v>0</v>
      </c>
    </row>
    <row r="1109" spans="1:5">
      <c r="A1109" t="s">
        <v>20041</v>
      </c>
      <c r="B1109" t="s">
        <v>9618</v>
      </c>
      <c r="C1109">
        <v>6447</v>
      </c>
      <c r="D1109" t="s">
        <v>20042</v>
      </c>
      <c r="E1109">
        <v>0</v>
      </c>
    </row>
    <row r="1110" spans="1:5">
      <c r="A1110" t="s">
        <v>20043</v>
      </c>
      <c r="B1110" t="s">
        <v>9618</v>
      </c>
      <c r="C1110">
        <v>6447</v>
      </c>
      <c r="D1110" t="s">
        <v>20044</v>
      </c>
      <c r="E1110">
        <v>0</v>
      </c>
    </row>
    <row r="1111" spans="1:5">
      <c r="A1111" t="s">
        <v>20045</v>
      </c>
      <c r="B1111" t="s">
        <v>9618</v>
      </c>
      <c r="C1111">
        <v>6447</v>
      </c>
      <c r="D1111" t="s">
        <v>20046</v>
      </c>
      <c r="E1111">
        <v>3</v>
      </c>
    </row>
    <row r="1112" spans="1:5">
      <c r="A1112" t="s">
        <v>20047</v>
      </c>
      <c r="B1112" t="s">
        <v>9618</v>
      </c>
      <c r="C1112">
        <v>6447</v>
      </c>
      <c r="D1112" t="s">
        <v>20048</v>
      </c>
      <c r="E1112">
        <v>4.51</v>
      </c>
    </row>
    <row r="1113" spans="1:5">
      <c r="A1113" t="s">
        <v>20049</v>
      </c>
      <c r="B1113" t="s">
        <v>9618</v>
      </c>
      <c r="C1113">
        <v>6447</v>
      </c>
      <c r="D1113" t="s">
        <v>20050</v>
      </c>
      <c r="E1113">
        <v>4.71</v>
      </c>
    </row>
    <row r="1114" spans="1:5">
      <c r="A1114" t="s">
        <v>20051</v>
      </c>
      <c r="B1114" t="s">
        <v>9618</v>
      </c>
      <c r="C1114">
        <v>6447</v>
      </c>
      <c r="D1114" t="s">
        <v>20052</v>
      </c>
      <c r="E1114">
        <v>10.26</v>
      </c>
    </row>
    <row r="1115" spans="1:5">
      <c r="A1115" t="s">
        <v>20053</v>
      </c>
      <c r="B1115" t="s">
        <v>9618</v>
      </c>
      <c r="C1115">
        <v>6447</v>
      </c>
      <c r="D1115" t="s">
        <v>20054</v>
      </c>
      <c r="E1115">
        <v>15.51</v>
      </c>
    </row>
    <row r="1116" spans="1:5">
      <c r="A1116" t="s">
        <v>20055</v>
      </c>
      <c r="B1116" t="s">
        <v>9618</v>
      </c>
      <c r="C1116">
        <v>6447</v>
      </c>
      <c r="D1116" t="s">
        <v>20056</v>
      </c>
      <c r="E1116">
        <v>4.6399999999999997</v>
      </c>
    </row>
    <row r="1117" spans="1:5">
      <c r="A1117" t="s">
        <v>20057</v>
      </c>
      <c r="B1117" t="s">
        <v>9618</v>
      </c>
      <c r="C1117">
        <v>6447</v>
      </c>
      <c r="D1117" t="s">
        <v>20058</v>
      </c>
      <c r="E1117">
        <v>4.59</v>
      </c>
    </row>
    <row r="1118" spans="1:5">
      <c r="A1118" t="s">
        <v>20059</v>
      </c>
      <c r="B1118" t="s">
        <v>9618</v>
      </c>
      <c r="C1118">
        <v>6447</v>
      </c>
      <c r="D1118" t="s">
        <v>20060</v>
      </c>
      <c r="E1118">
        <v>4.82</v>
      </c>
    </row>
    <row r="1119" spans="1:5">
      <c r="A1119" t="s">
        <v>20061</v>
      </c>
      <c r="B1119" t="s">
        <v>9618</v>
      </c>
      <c r="C1119">
        <v>6447</v>
      </c>
      <c r="D1119" t="s">
        <v>20062</v>
      </c>
      <c r="E1119">
        <v>5.04</v>
      </c>
    </row>
    <row r="1120" spans="1:5">
      <c r="A1120" t="s">
        <v>20063</v>
      </c>
      <c r="B1120" t="s">
        <v>9618</v>
      </c>
      <c r="C1120">
        <v>6447</v>
      </c>
      <c r="D1120" t="s">
        <v>20064</v>
      </c>
      <c r="E1120">
        <v>5.0599999999999996</v>
      </c>
    </row>
    <row r="1121" spans="1:5">
      <c r="A1121" t="s">
        <v>20065</v>
      </c>
      <c r="B1121" t="s">
        <v>9618</v>
      </c>
      <c r="C1121">
        <v>6447</v>
      </c>
      <c r="D1121" t="s">
        <v>20066</v>
      </c>
      <c r="E1121">
        <v>4.5999999999999996</v>
      </c>
    </row>
    <row r="1122" spans="1:5">
      <c r="A1122" t="s">
        <v>20067</v>
      </c>
      <c r="B1122" t="s">
        <v>9618</v>
      </c>
      <c r="C1122">
        <v>6447</v>
      </c>
      <c r="D1122" t="s">
        <v>20068</v>
      </c>
      <c r="E1122">
        <v>38.340000000000003</v>
      </c>
    </row>
    <row r="1123" spans="1:5">
      <c r="A1123" t="s">
        <v>20069</v>
      </c>
      <c r="B1123" t="s">
        <v>9618</v>
      </c>
      <c r="C1123">
        <v>6447</v>
      </c>
      <c r="D1123" t="s">
        <v>20070</v>
      </c>
      <c r="E1123">
        <v>169.04</v>
      </c>
    </row>
    <row r="1124" spans="1:5">
      <c r="A1124" t="s">
        <v>20071</v>
      </c>
      <c r="B1124" t="s">
        <v>9618</v>
      </c>
      <c r="C1124">
        <v>6447</v>
      </c>
      <c r="D1124" t="s">
        <v>20072</v>
      </c>
      <c r="E1124">
        <v>170.99</v>
      </c>
    </row>
    <row r="1125" spans="1:5">
      <c r="A1125" t="s">
        <v>20073</v>
      </c>
      <c r="B1125" t="s">
        <v>9618</v>
      </c>
      <c r="C1125">
        <v>6447</v>
      </c>
      <c r="D1125" t="s">
        <v>20074</v>
      </c>
      <c r="E1125">
        <v>50.31</v>
      </c>
    </row>
    <row r="1126" spans="1:5">
      <c r="A1126" t="s">
        <v>20075</v>
      </c>
      <c r="B1126" t="s">
        <v>9618</v>
      </c>
      <c r="C1126">
        <v>6447</v>
      </c>
      <c r="D1126" t="s">
        <v>20076</v>
      </c>
      <c r="E1126">
        <v>1.52</v>
      </c>
    </row>
    <row r="1127" spans="1:5">
      <c r="A1127" t="s">
        <v>20077</v>
      </c>
      <c r="B1127" t="s">
        <v>9618</v>
      </c>
      <c r="C1127">
        <v>6447</v>
      </c>
      <c r="D1127" t="s">
        <v>20078</v>
      </c>
      <c r="E1127">
        <v>0</v>
      </c>
    </row>
    <row r="1128" spans="1:5">
      <c r="A1128" t="s">
        <v>20079</v>
      </c>
      <c r="B1128" t="s">
        <v>9618</v>
      </c>
      <c r="C1128">
        <v>6447</v>
      </c>
      <c r="D1128" t="s">
        <v>20080</v>
      </c>
      <c r="E1128">
        <v>0</v>
      </c>
    </row>
    <row r="1129" spans="1:5">
      <c r="A1129" t="s">
        <v>20081</v>
      </c>
      <c r="B1129" t="s">
        <v>9618</v>
      </c>
      <c r="C1129">
        <v>6447</v>
      </c>
      <c r="D1129" t="s">
        <v>20082</v>
      </c>
      <c r="E1129">
        <v>0</v>
      </c>
    </row>
    <row r="1130" spans="1:5">
      <c r="A1130" t="s">
        <v>20083</v>
      </c>
      <c r="B1130" t="s">
        <v>9618</v>
      </c>
      <c r="C1130">
        <v>6447</v>
      </c>
      <c r="D1130" t="s">
        <v>20084</v>
      </c>
      <c r="E1130">
        <v>0</v>
      </c>
    </row>
    <row r="1131" spans="1:5">
      <c r="A1131" t="s">
        <v>20085</v>
      </c>
      <c r="B1131" t="s">
        <v>9618</v>
      </c>
      <c r="C1131">
        <v>6447</v>
      </c>
      <c r="D1131" t="s">
        <v>20086</v>
      </c>
      <c r="E1131">
        <v>0</v>
      </c>
    </row>
    <row r="1132" spans="1:5">
      <c r="A1132" t="s">
        <v>20087</v>
      </c>
      <c r="B1132" t="s">
        <v>9618</v>
      </c>
      <c r="C1132">
        <v>6447</v>
      </c>
      <c r="D1132" t="s">
        <v>20088</v>
      </c>
      <c r="E1132">
        <v>0</v>
      </c>
    </row>
    <row r="1133" spans="1:5">
      <c r="A1133" t="s">
        <v>20089</v>
      </c>
      <c r="B1133" t="s">
        <v>9618</v>
      </c>
      <c r="C1133">
        <v>6447</v>
      </c>
      <c r="D1133" t="s">
        <v>20090</v>
      </c>
      <c r="E1133">
        <v>0</v>
      </c>
    </row>
    <row r="1134" spans="1:5">
      <c r="A1134" t="s">
        <v>20091</v>
      </c>
      <c r="B1134" t="s">
        <v>9618</v>
      </c>
      <c r="C1134">
        <v>6447</v>
      </c>
      <c r="D1134" t="s">
        <v>20092</v>
      </c>
      <c r="E1134">
        <v>0</v>
      </c>
    </row>
    <row r="1135" spans="1:5">
      <c r="A1135" t="s">
        <v>20093</v>
      </c>
      <c r="B1135" t="s">
        <v>9618</v>
      </c>
      <c r="C1135">
        <v>6447</v>
      </c>
      <c r="D1135" t="s">
        <v>20094</v>
      </c>
      <c r="E1135">
        <v>3.06</v>
      </c>
    </row>
    <row r="1136" spans="1:5">
      <c r="A1136" t="s">
        <v>20095</v>
      </c>
      <c r="B1136" t="s">
        <v>9618</v>
      </c>
      <c r="C1136">
        <v>6447</v>
      </c>
      <c r="D1136" t="s">
        <v>20096</v>
      </c>
      <c r="E1136">
        <v>58.94</v>
      </c>
    </row>
    <row r="1137" spans="1:5">
      <c r="A1137" t="s">
        <v>20097</v>
      </c>
      <c r="B1137" t="s">
        <v>9618</v>
      </c>
      <c r="C1137">
        <v>6447</v>
      </c>
      <c r="D1137" t="s">
        <v>20098</v>
      </c>
      <c r="E1137">
        <v>599.82000000000005</v>
      </c>
    </row>
    <row r="1138" spans="1:5">
      <c r="A1138" t="s">
        <v>20099</v>
      </c>
      <c r="B1138" t="s">
        <v>9618</v>
      </c>
      <c r="C1138">
        <v>6447</v>
      </c>
      <c r="D1138" t="s">
        <v>20100</v>
      </c>
      <c r="E1138">
        <v>676.79</v>
      </c>
    </row>
    <row r="1139" spans="1:5">
      <c r="A1139" t="s">
        <v>20101</v>
      </c>
      <c r="B1139" t="s">
        <v>9618</v>
      </c>
      <c r="C1139">
        <v>6447</v>
      </c>
      <c r="D1139" t="s">
        <v>20102</v>
      </c>
      <c r="E1139">
        <v>427.82</v>
      </c>
    </row>
    <row r="1140" spans="1:5">
      <c r="A1140" t="s">
        <v>20103</v>
      </c>
      <c r="B1140" t="s">
        <v>9618</v>
      </c>
      <c r="C1140">
        <v>6447</v>
      </c>
      <c r="D1140" t="s">
        <v>20104</v>
      </c>
      <c r="E1140">
        <v>367.53</v>
      </c>
    </row>
    <row r="1141" spans="1:5">
      <c r="A1141" t="s">
        <v>20105</v>
      </c>
      <c r="B1141" t="s">
        <v>9618</v>
      </c>
      <c r="C1141">
        <v>6447</v>
      </c>
      <c r="D1141" t="s">
        <v>20106</v>
      </c>
      <c r="E1141">
        <v>427.04</v>
      </c>
    </row>
    <row r="1142" spans="1:5">
      <c r="A1142" t="s">
        <v>20107</v>
      </c>
      <c r="B1142" t="s">
        <v>9618</v>
      </c>
      <c r="C1142">
        <v>6447</v>
      </c>
      <c r="D1142" t="s">
        <v>20108</v>
      </c>
      <c r="E1142">
        <v>207.25</v>
      </c>
    </row>
    <row r="1143" spans="1:5">
      <c r="A1143" t="s">
        <v>20109</v>
      </c>
      <c r="B1143" t="s">
        <v>9618</v>
      </c>
      <c r="C1143">
        <v>6447</v>
      </c>
      <c r="D1143" t="s">
        <v>20110</v>
      </c>
      <c r="E1143">
        <v>317.27999999999997</v>
      </c>
    </row>
    <row r="1144" spans="1:5">
      <c r="A1144" t="s">
        <v>20111</v>
      </c>
      <c r="B1144" t="s">
        <v>9618</v>
      </c>
      <c r="C1144">
        <v>6447</v>
      </c>
      <c r="D1144" t="s">
        <v>20112</v>
      </c>
      <c r="E1144">
        <v>290.76</v>
      </c>
    </row>
    <row r="1145" spans="1:5">
      <c r="A1145" t="s">
        <v>20113</v>
      </c>
      <c r="B1145" t="s">
        <v>9618</v>
      </c>
      <c r="C1145">
        <v>6447</v>
      </c>
      <c r="D1145" t="s">
        <v>20114</v>
      </c>
      <c r="E1145">
        <v>270.77</v>
      </c>
    </row>
    <row r="1146" spans="1:5">
      <c r="A1146" t="s">
        <v>20115</v>
      </c>
      <c r="B1146" t="s">
        <v>9618</v>
      </c>
      <c r="C1146">
        <v>6447</v>
      </c>
      <c r="D1146" t="s">
        <v>20116</v>
      </c>
      <c r="E1146">
        <v>319.85000000000002</v>
      </c>
    </row>
    <row r="1147" spans="1:5">
      <c r="A1147" t="s">
        <v>20117</v>
      </c>
      <c r="B1147" t="s">
        <v>9618</v>
      </c>
      <c r="C1147">
        <v>6447</v>
      </c>
      <c r="D1147" t="s">
        <v>20118</v>
      </c>
      <c r="E1147">
        <v>156.94999999999999</v>
      </c>
    </row>
    <row r="1148" spans="1:5">
      <c r="A1148" t="s">
        <v>20119</v>
      </c>
      <c r="B1148" t="s">
        <v>9618</v>
      </c>
      <c r="C1148">
        <v>6447</v>
      </c>
      <c r="D1148" t="s">
        <v>20120</v>
      </c>
      <c r="E1148">
        <v>113.67</v>
      </c>
    </row>
    <row r="1149" spans="1:5">
      <c r="A1149" t="s">
        <v>20121</v>
      </c>
      <c r="B1149" t="s">
        <v>9618</v>
      </c>
      <c r="C1149">
        <v>6447</v>
      </c>
      <c r="D1149" t="s">
        <v>20122</v>
      </c>
      <c r="E1149">
        <v>7.29</v>
      </c>
    </row>
    <row r="1150" spans="1:5">
      <c r="A1150" t="s">
        <v>20123</v>
      </c>
      <c r="B1150" t="s">
        <v>9618</v>
      </c>
      <c r="C1150">
        <v>6447</v>
      </c>
      <c r="D1150" t="s">
        <v>20124</v>
      </c>
      <c r="E1150">
        <v>1.49</v>
      </c>
    </row>
    <row r="1151" spans="1:5">
      <c r="A1151" t="s">
        <v>20125</v>
      </c>
      <c r="B1151" t="s">
        <v>9618</v>
      </c>
      <c r="C1151">
        <v>6447</v>
      </c>
      <c r="D1151" t="s">
        <v>20126</v>
      </c>
      <c r="E1151">
        <v>0</v>
      </c>
    </row>
    <row r="1152" spans="1:5">
      <c r="A1152" t="s">
        <v>20127</v>
      </c>
      <c r="B1152" t="s">
        <v>9618</v>
      </c>
      <c r="C1152">
        <v>6447</v>
      </c>
      <c r="D1152" t="s">
        <v>20128</v>
      </c>
      <c r="E1152">
        <v>0</v>
      </c>
    </row>
    <row r="1153" spans="1:5">
      <c r="A1153" t="s">
        <v>20129</v>
      </c>
      <c r="B1153" t="s">
        <v>9618</v>
      </c>
      <c r="C1153">
        <v>6447</v>
      </c>
      <c r="D1153" t="s">
        <v>20130</v>
      </c>
      <c r="E1153">
        <v>0</v>
      </c>
    </row>
    <row r="1154" spans="1:5">
      <c r="A1154" t="s">
        <v>20131</v>
      </c>
      <c r="B1154" t="s">
        <v>9618</v>
      </c>
      <c r="C1154">
        <v>6447</v>
      </c>
      <c r="D1154" t="s">
        <v>20132</v>
      </c>
      <c r="E1154">
        <v>0</v>
      </c>
    </row>
    <row r="1155" spans="1:5">
      <c r="A1155" t="s">
        <v>20133</v>
      </c>
      <c r="B1155" t="s">
        <v>9618</v>
      </c>
      <c r="C1155">
        <v>6447</v>
      </c>
      <c r="D1155" t="s">
        <v>20134</v>
      </c>
      <c r="E1155">
        <v>0</v>
      </c>
    </row>
    <row r="1156" spans="1:5">
      <c r="A1156" t="s">
        <v>20135</v>
      </c>
      <c r="B1156" t="s">
        <v>9618</v>
      </c>
      <c r="C1156">
        <v>6447</v>
      </c>
      <c r="D1156" t="s">
        <v>20136</v>
      </c>
      <c r="E1156">
        <v>0</v>
      </c>
    </row>
    <row r="1157" spans="1:5">
      <c r="A1157" t="s">
        <v>20137</v>
      </c>
      <c r="B1157" t="s">
        <v>9618</v>
      </c>
      <c r="C1157">
        <v>6447</v>
      </c>
      <c r="D1157" t="s">
        <v>20138</v>
      </c>
      <c r="E1157">
        <v>0</v>
      </c>
    </row>
    <row r="1158" spans="1:5">
      <c r="A1158" t="s">
        <v>20139</v>
      </c>
      <c r="B1158" t="s">
        <v>9618</v>
      </c>
      <c r="C1158">
        <v>6447</v>
      </c>
      <c r="D1158" t="s">
        <v>20140</v>
      </c>
      <c r="E1158">
        <v>0</v>
      </c>
    </row>
    <row r="1159" spans="1:5">
      <c r="A1159" t="s">
        <v>20141</v>
      </c>
      <c r="B1159" t="s">
        <v>9618</v>
      </c>
      <c r="C1159">
        <v>6447</v>
      </c>
      <c r="D1159" t="s">
        <v>20142</v>
      </c>
      <c r="E1159">
        <v>3.86</v>
      </c>
    </row>
    <row r="1160" spans="1:5">
      <c r="A1160" t="s">
        <v>20143</v>
      </c>
      <c r="B1160" t="s">
        <v>9618</v>
      </c>
      <c r="C1160">
        <v>6447</v>
      </c>
      <c r="D1160" t="s">
        <v>20144</v>
      </c>
      <c r="E1160">
        <v>31.21</v>
      </c>
    </row>
    <row r="1161" spans="1:5">
      <c r="A1161" t="s">
        <v>20145</v>
      </c>
      <c r="B1161" t="s">
        <v>9618</v>
      </c>
      <c r="C1161">
        <v>6447</v>
      </c>
      <c r="D1161" t="s">
        <v>20146</v>
      </c>
      <c r="E1161">
        <v>115.09</v>
      </c>
    </row>
    <row r="1162" spans="1:5">
      <c r="A1162" t="s">
        <v>20147</v>
      </c>
      <c r="B1162" t="s">
        <v>9618</v>
      </c>
      <c r="C1162">
        <v>6447</v>
      </c>
      <c r="D1162" t="s">
        <v>20148</v>
      </c>
      <c r="E1162">
        <v>25.02</v>
      </c>
    </row>
    <row r="1163" spans="1:5">
      <c r="A1163" t="s">
        <v>20149</v>
      </c>
      <c r="B1163" t="s">
        <v>9618</v>
      </c>
      <c r="C1163">
        <v>6447</v>
      </c>
      <c r="D1163" t="s">
        <v>20150</v>
      </c>
      <c r="E1163">
        <v>105.12</v>
      </c>
    </row>
    <row r="1164" spans="1:5">
      <c r="A1164" t="s">
        <v>20151</v>
      </c>
      <c r="B1164" t="s">
        <v>9618</v>
      </c>
      <c r="C1164">
        <v>6447</v>
      </c>
      <c r="D1164" t="s">
        <v>20152</v>
      </c>
      <c r="E1164">
        <v>221.31</v>
      </c>
    </row>
    <row r="1165" spans="1:5">
      <c r="A1165" t="s">
        <v>20153</v>
      </c>
      <c r="B1165" t="s">
        <v>9618</v>
      </c>
      <c r="C1165">
        <v>6447</v>
      </c>
      <c r="D1165" t="s">
        <v>20154</v>
      </c>
      <c r="E1165">
        <v>14.51</v>
      </c>
    </row>
    <row r="1166" spans="1:5">
      <c r="A1166" t="s">
        <v>20155</v>
      </c>
      <c r="B1166" t="s">
        <v>9618</v>
      </c>
      <c r="C1166">
        <v>6447</v>
      </c>
      <c r="D1166" t="s">
        <v>20156</v>
      </c>
      <c r="E1166">
        <v>18.77</v>
      </c>
    </row>
    <row r="1167" spans="1:5">
      <c r="A1167" t="s">
        <v>20157</v>
      </c>
      <c r="B1167" t="s">
        <v>9618</v>
      </c>
      <c r="C1167">
        <v>6447</v>
      </c>
      <c r="D1167" t="s">
        <v>20158</v>
      </c>
      <c r="E1167">
        <v>77.97</v>
      </c>
    </row>
    <row r="1168" spans="1:5">
      <c r="A1168" t="s">
        <v>20159</v>
      </c>
      <c r="B1168" t="s">
        <v>9618</v>
      </c>
      <c r="C1168">
        <v>6447</v>
      </c>
      <c r="D1168" t="s">
        <v>20160</v>
      </c>
      <c r="E1168">
        <v>22.17</v>
      </c>
    </row>
    <row r="1169" spans="1:5">
      <c r="A1169" t="s">
        <v>20161</v>
      </c>
      <c r="B1169" t="s">
        <v>9618</v>
      </c>
      <c r="C1169">
        <v>6447</v>
      </c>
      <c r="D1169" t="s">
        <v>20162</v>
      </c>
      <c r="E1169">
        <v>7.15</v>
      </c>
    </row>
    <row r="1170" spans="1:5">
      <c r="A1170" t="s">
        <v>20163</v>
      </c>
      <c r="B1170" t="s">
        <v>9618</v>
      </c>
      <c r="C1170">
        <v>6447</v>
      </c>
      <c r="D1170" t="s">
        <v>20164</v>
      </c>
      <c r="E1170">
        <v>5</v>
      </c>
    </row>
    <row r="1171" spans="1:5">
      <c r="A1171" t="s">
        <v>20165</v>
      </c>
      <c r="B1171" t="s">
        <v>9618</v>
      </c>
      <c r="C1171">
        <v>6447</v>
      </c>
      <c r="D1171" t="s">
        <v>20166</v>
      </c>
      <c r="E1171">
        <v>4.66</v>
      </c>
    </row>
    <row r="1172" spans="1:5">
      <c r="A1172" t="s">
        <v>20167</v>
      </c>
      <c r="B1172" t="s">
        <v>9618</v>
      </c>
      <c r="C1172">
        <v>6447</v>
      </c>
      <c r="D1172" t="s">
        <v>20168</v>
      </c>
      <c r="E1172">
        <v>4.42</v>
      </c>
    </row>
    <row r="1173" spans="1:5">
      <c r="A1173" t="s">
        <v>20169</v>
      </c>
      <c r="B1173" t="s">
        <v>9618</v>
      </c>
      <c r="C1173">
        <v>6447</v>
      </c>
      <c r="D1173" t="s">
        <v>20170</v>
      </c>
      <c r="E1173">
        <v>4.41</v>
      </c>
    </row>
    <row r="1174" spans="1:5">
      <c r="A1174" t="s">
        <v>20171</v>
      </c>
      <c r="B1174" t="s">
        <v>9618</v>
      </c>
      <c r="C1174">
        <v>6447</v>
      </c>
      <c r="D1174" t="s">
        <v>20172</v>
      </c>
      <c r="E1174">
        <v>0.73</v>
      </c>
    </row>
    <row r="1175" spans="1:5">
      <c r="A1175" t="s">
        <v>20173</v>
      </c>
      <c r="B1175" t="s">
        <v>9618</v>
      </c>
      <c r="C1175">
        <v>6447</v>
      </c>
      <c r="D1175" t="s">
        <v>20174</v>
      </c>
      <c r="E1175">
        <v>0</v>
      </c>
    </row>
    <row r="1176" spans="1:5">
      <c r="A1176" t="s">
        <v>20175</v>
      </c>
      <c r="B1176" t="s">
        <v>9618</v>
      </c>
      <c r="C1176">
        <v>6447</v>
      </c>
      <c r="D1176" t="s">
        <v>20176</v>
      </c>
      <c r="E1176">
        <v>0</v>
      </c>
    </row>
    <row r="1177" spans="1:5">
      <c r="A1177" t="s">
        <v>20177</v>
      </c>
      <c r="B1177" t="s">
        <v>9618</v>
      </c>
      <c r="C1177">
        <v>6447</v>
      </c>
      <c r="D1177" t="s">
        <v>20178</v>
      </c>
      <c r="E1177">
        <v>0</v>
      </c>
    </row>
    <row r="1178" spans="1:5">
      <c r="A1178" t="s">
        <v>20179</v>
      </c>
      <c r="B1178" t="s">
        <v>9618</v>
      </c>
      <c r="C1178">
        <v>6447</v>
      </c>
      <c r="D1178" t="s">
        <v>20180</v>
      </c>
      <c r="E1178">
        <v>0</v>
      </c>
    </row>
    <row r="1179" spans="1:5">
      <c r="A1179" t="s">
        <v>20181</v>
      </c>
      <c r="B1179" t="s">
        <v>9618</v>
      </c>
      <c r="C1179">
        <v>6447</v>
      </c>
      <c r="D1179" t="s">
        <v>20182</v>
      </c>
      <c r="E1179">
        <v>0</v>
      </c>
    </row>
    <row r="1180" spans="1:5">
      <c r="A1180" t="s">
        <v>20183</v>
      </c>
      <c r="B1180" t="s">
        <v>9618</v>
      </c>
      <c r="C1180">
        <v>6447</v>
      </c>
      <c r="D1180" t="s">
        <v>20184</v>
      </c>
      <c r="E1180">
        <v>0</v>
      </c>
    </row>
    <row r="1181" spans="1:5">
      <c r="A1181" t="s">
        <v>20185</v>
      </c>
      <c r="B1181" t="s">
        <v>9618</v>
      </c>
      <c r="C1181">
        <v>6447</v>
      </c>
      <c r="D1181" t="s">
        <v>20186</v>
      </c>
      <c r="E1181">
        <v>0</v>
      </c>
    </row>
    <row r="1182" spans="1:5">
      <c r="A1182" t="s">
        <v>20187</v>
      </c>
      <c r="B1182" t="s">
        <v>9618</v>
      </c>
      <c r="C1182">
        <v>6447</v>
      </c>
      <c r="D1182" t="s">
        <v>20188</v>
      </c>
      <c r="E1182">
        <v>0</v>
      </c>
    </row>
    <row r="1183" spans="1:5">
      <c r="A1183" t="s">
        <v>20189</v>
      </c>
      <c r="B1183" t="s">
        <v>9618</v>
      </c>
      <c r="C1183">
        <v>6447</v>
      </c>
      <c r="D1183" t="s">
        <v>20190</v>
      </c>
      <c r="E1183">
        <v>2.97</v>
      </c>
    </row>
    <row r="1184" spans="1:5">
      <c r="A1184" t="s">
        <v>20191</v>
      </c>
      <c r="B1184" t="s">
        <v>9618</v>
      </c>
      <c r="C1184">
        <v>6447</v>
      </c>
      <c r="D1184" t="s">
        <v>20192</v>
      </c>
      <c r="E1184">
        <v>52.37</v>
      </c>
    </row>
    <row r="1185" spans="1:5">
      <c r="A1185" t="s">
        <v>20193</v>
      </c>
      <c r="B1185" t="s">
        <v>9618</v>
      </c>
      <c r="C1185">
        <v>6447</v>
      </c>
      <c r="D1185" t="s">
        <v>20194</v>
      </c>
      <c r="E1185">
        <v>355.9</v>
      </c>
    </row>
    <row r="1186" spans="1:5">
      <c r="A1186" t="s">
        <v>20195</v>
      </c>
      <c r="B1186" t="s">
        <v>9618</v>
      </c>
      <c r="C1186">
        <v>6447</v>
      </c>
      <c r="D1186" t="s">
        <v>20196</v>
      </c>
      <c r="E1186">
        <v>232.06</v>
      </c>
    </row>
    <row r="1187" spans="1:5">
      <c r="A1187" t="s">
        <v>20197</v>
      </c>
      <c r="B1187" t="s">
        <v>9618</v>
      </c>
      <c r="C1187">
        <v>6447</v>
      </c>
      <c r="D1187" t="s">
        <v>20198</v>
      </c>
      <c r="E1187">
        <v>391.35</v>
      </c>
    </row>
    <row r="1188" spans="1:5">
      <c r="A1188" t="s">
        <v>20199</v>
      </c>
      <c r="B1188" t="s">
        <v>9618</v>
      </c>
      <c r="C1188">
        <v>6447</v>
      </c>
      <c r="D1188" t="s">
        <v>20200</v>
      </c>
      <c r="E1188">
        <v>371.76</v>
      </c>
    </row>
    <row r="1189" spans="1:5">
      <c r="A1189" t="s">
        <v>20201</v>
      </c>
      <c r="B1189" t="s">
        <v>9618</v>
      </c>
      <c r="C1189">
        <v>6447</v>
      </c>
      <c r="D1189" t="s">
        <v>20202</v>
      </c>
      <c r="E1189">
        <v>315.95999999999998</v>
      </c>
    </row>
    <row r="1190" spans="1:5">
      <c r="A1190" t="s">
        <v>20203</v>
      </c>
      <c r="B1190" t="s">
        <v>9618</v>
      </c>
      <c r="C1190">
        <v>6447</v>
      </c>
      <c r="D1190" t="s">
        <v>20204</v>
      </c>
      <c r="E1190">
        <v>441.79</v>
      </c>
    </row>
    <row r="1191" spans="1:5">
      <c r="A1191" t="s">
        <v>20205</v>
      </c>
      <c r="B1191" t="s">
        <v>9618</v>
      </c>
      <c r="C1191">
        <v>6447</v>
      </c>
      <c r="D1191" t="s">
        <v>20206</v>
      </c>
      <c r="E1191">
        <v>562.55999999999995</v>
      </c>
    </row>
    <row r="1192" spans="1:5">
      <c r="A1192" t="s">
        <v>20207</v>
      </c>
      <c r="B1192" t="s">
        <v>9618</v>
      </c>
      <c r="C1192">
        <v>6447</v>
      </c>
      <c r="D1192" t="s">
        <v>20208</v>
      </c>
      <c r="E1192">
        <v>512.20000000000005</v>
      </c>
    </row>
    <row r="1193" spans="1:5">
      <c r="A1193" t="s">
        <v>20209</v>
      </c>
      <c r="B1193" t="s">
        <v>9618</v>
      </c>
      <c r="C1193">
        <v>6447</v>
      </c>
      <c r="D1193" t="s">
        <v>20210</v>
      </c>
      <c r="E1193">
        <v>752.43</v>
      </c>
    </row>
    <row r="1194" spans="1:5">
      <c r="A1194" t="s">
        <v>20211</v>
      </c>
      <c r="B1194" t="s">
        <v>9618</v>
      </c>
      <c r="C1194">
        <v>6447</v>
      </c>
      <c r="D1194" t="s">
        <v>20212</v>
      </c>
      <c r="E1194">
        <v>716.96</v>
      </c>
    </row>
    <row r="1195" spans="1:5">
      <c r="A1195" t="s">
        <v>20213</v>
      </c>
      <c r="B1195" t="s">
        <v>9618</v>
      </c>
      <c r="C1195">
        <v>6447</v>
      </c>
      <c r="D1195" t="s">
        <v>20214</v>
      </c>
      <c r="E1195">
        <v>639.15</v>
      </c>
    </row>
    <row r="1196" spans="1:5">
      <c r="A1196" t="s">
        <v>20215</v>
      </c>
      <c r="B1196" t="s">
        <v>9618</v>
      </c>
      <c r="C1196">
        <v>6447</v>
      </c>
      <c r="D1196" t="s">
        <v>20216</v>
      </c>
      <c r="E1196">
        <v>530.6</v>
      </c>
    </row>
    <row r="1197" spans="1:5">
      <c r="A1197" t="s">
        <v>20217</v>
      </c>
      <c r="B1197" t="s">
        <v>9618</v>
      </c>
      <c r="C1197">
        <v>6447</v>
      </c>
      <c r="D1197" t="s">
        <v>20218</v>
      </c>
      <c r="E1197">
        <v>164.77</v>
      </c>
    </row>
    <row r="1198" spans="1:5">
      <c r="A1198" t="s">
        <v>20219</v>
      </c>
      <c r="B1198" t="s">
        <v>9618</v>
      </c>
      <c r="C1198">
        <v>6447</v>
      </c>
      <c r="D1198" t="s">
        <v>20220</v>
      </c>
      <c r="E1198">
        <v>0.72</v>
      </c>
    </row>
    <row r="1199" spans="1:5">
      <c r="A1199" t="s">
        <v>20221</v>
      </c>
      <c r="B1199" t="s">
        <v>9618</v>
      </c>
      <c r="C1199">
        <v>6447</v>
      </c>
      <c r="D1199" t="s">
        <v>20222</v>
      </c>
      <c r="E1199">
        <v>0</v>
      </c>
    </row>
    <row r="1200" spans="1:5">
      <c r="A1200" t="s">
        <v>20223</v>
      </c>
      <c r="B1200" t="s">
        <v>9618</v>
      </c>
      <c r="C1200">
        <v>6447</v>
      </c>
      <c r="D1200" t="s">
        <v>20224</v>
      </c>
      <c r="E1200">
        <v>0</v>
      </c>
    </row>
    <row r="1201" spans="1:5">
      <c r="A1201" t="s">
        <v>20225</v>
      </c>
      <c r="B1201" t="s">
        <v>9618</v>
      </c>
      <c r="C1201">
        <v>6447</v>
      </c>
      <c r="D1201" t="s">
        <v>20226</v>
      </c>
      <c r="E1201">
        <v>0</v>
      </c>
    </row>
    <row r="1202" spans="1:5">
      <c r="A1202" t="s">
        <v>20227</v>
      </c>
      <c r="B1202" t="s">
        <v>9618</v>
      </c>
      <c r="C1202">
        <v>6447</v>
      </c>
      <c r="D1202" t="s">
        <v>20228</v>
      </c>
      <c r="E1202">
        <v>0</v>
      </c>
    </row>
    <row r="1203" spans="1:5">
      <c r="A1203" t="s">
        <v>20229</v>
      </c>
      <c r="B1203" t="s">
        <v>9618</v>
      </c>
      <c r="C1203">
        <v>6447</v>
      </c>
      <c r="D1203" t="s">
        <v>20230</v>
      </c>
      <c r="E1203">
        <v>0</v>
      </c>
    </row>
    <row r="1204" spans="1:5">
      <c r="A1204" t="s">
        <v>20231</v>
      </c>
      <c r="B1204" t="s">
        <v>9618</v>
      </c>
      <c r="C1204">
        <v>6447</v>
      </c>
      <c r="D1204" t="s">
        <v>20232</v>
      </c>
      <c r="E1204">
        <v>0</v>
      </c>
    </row>
    <row r="1205" spans="1:5">
      <c r="A1205" t="s">
        <v>20233</v>
      </c>
      <c r="B1205" t="s">
        <v>9618</v>
      </c>
      <c r="C1205">
        <v>6447</v>
      </c>
      <c r="D1205" t="s">
        <v>20234</v>
      </c>
      <c r="E1205">
        <v>0</v>
      </c>
    </row>
    <row r="1206" spans="1:5">
      <c r="A1206" t="s">
        <v>20235</v>
      </c>
      <c r="B1206" t="s">
        <v>9618</v>
      </c>
      <c r="C1206">
        <v>6447</v>
      </c>
      <c r="D1206" t="s">
        <v>20236</v>
      </c>
      <c r="E1206">
        <v>0</v>
      </c>
    </row>
    <row r="1207" spans="1:5">
      <c r="A1207" t="s">
        <v>20237</v>
      </c>
      <c r="B1207" t="s">
        <v>9618</v>
      </c>
      <c r="C1207">
        <v>6447</v>
      </c>
      <c r="D1207" t="s">
        <v>20238</v>
      </c>
      <c r="E1207">
        <v>2.75</v>
      </c>
    </row>
    <row r="1208" spans="1:5">
      <c r="A1208" t="s">
        <v>20239</v>
      </c>
      <c r="B1208" t="s">
        <v>9618</v>
      </c>
      <c r="C1208">
        <v>6447</v>
      </c>
      <c r="D1208" t="s">
        <v>20240</v>
      </c>
      <c r="E1208">
        <v>48.41</v>
      </c>
    </row>
    <row r="1209" spans="1:5">
      <c r="A1209" t="s">
        <v>20241</v>
      </c>
      <c r="B1209" t="s">
        <v>9618</v>
      </c>
      <c r="C1209">
        <v>6447</v>
      </c>
      <c r="D1209" t="s">
        <v>20242</v>
      </c>
      <c r="E1209">
        <v>605.16999999999996</v>
      </c>
    </row>
    <row r="1210" spans="1:5">
      <c r="A1210" t="s">
        <v>20243</v>
      </c>
      <c r="B1210" t="s">
        <v>9618</v>
      </c>
      <c r="C1210">
        <v>6447</v>
      </c>
      <c r="D1210" t="s">
        <v>20244</v>
      </c>
      <c r="E1210">
        <v>706.1</v>
      </c>
    </row>
    <row r="1211" spans="1:5">
      <c r="A1211" t="s">
        <v>20245</v>
      </c>
      <c r="B1211" t="s">
        <v>9618</v>
      </c>
      <c r="C1211">
        <v>6447</v>
      </c>
      <c r="D1211" t="s">
        <v>20246</v>
      </c>
      <c r="E1211">
        <v>662.03</v>
      </c>
    </row>
    <row r="1212" spans="1:5">
      <c r="A1212" t="s">
        <v>20247</v>
      </c>
      <c r="B1212" t="s">
        <v>9618</v>
      </c>
      <c r="C1212">
        <v>6447</v>
      </c>
      <c r="D1212" t="s">
        <v>20248</v>
      </c>
      <c r="E1212">
        <v>802.76</v>
      </c>
    </row>
    <row r="1213" spans="1:5">
      <c r="A1213" t="s">
        <v>20249</v>
      </c>
      <c r="B1213" t="s">
        <v>9618</v>
      </c>
      <c r="C1213">
        <v>6447</v>
      </c>
      <c r="D1213" t="s">
        <v>20250</v>
      </c>
      <c r="E1213">
        <v>783.39</v>
      </c>
    </row>
    <row r="1214" spans="1:5">
      <c r="A1214" t="s">
        <v>20251</v>
      </c>
      <c r="B1214" t="s">
        <v>9618</v>
      </c>
      <c r="C1214">
        <v>6447</v>
      </c>
      <c r="D1214" t="s">
        <v>20252</v>
      </c>
      <c r="E1214">
        <v>748.05</v>
      </c>
    </row>
    <row r="1215" spans="1:5">
      <c r="A1215" t="s">
        <v>20253</v>
      </c>
      <c r="B1215" t="s">
        <v>9618</v>
      </c>
      <c r="C1215">
        <v>6447</v>
      </c>
      <c r="D1215" t="s">
        <v>20254</v>
      </c>
      <c r="E1215">
        <v>745.78</v>
      </c>
    </row>
    <row r="1216" spans="1:5">
      <c r="A1216" t="s">
        <v>20255</v>
      </c>
      <c r="B1216" t="s">
        <v>9618</v>
      </c>
      <c r="C1216">
        <v>6447</v>
      </c>
      <c r="D1216" t="s">
        <v>20256</v>
      </c>
      <c r="E1216">
        <v>754.36</v>
      </c>
    </row>
    <row r="1217" spans="1:5">
      <c r="A1217" t="s">
        <v>20257</v>
      </c>
      <c r="B1217" t="s">
        <v>9618</v>
      </c>
      <c r="C1217">
        <v>6447</v>
      </c>
      <c r="D1217" t="s">
        <v>20258</v>
      </c>
      <c r="E1217">
        <v>744.69</v>
      </c>
    </row>
    <row r="1218" spans="1:5">
      <c r="A1218" t="s">
        <v>20259</v>
      </c>
      <c r="B1218" t="s">
        <v>9618</v>
      </c>
      <c r="C1218">
        <v>6447</v>
      </c>
      <c r="D1218" t="s">
        <v>20260</v>
      </c>
      <c r="E1218">
        <v>693.92</v>
      </c>
    </row>
    <row r="1219" spans="1:5">
      <c r="A1219" t="s">
        <v>20261</v>
      </c>
      <c r="B1219" t="s">
        <v>9618</v>
      </c>
      <c r="C1219">
        <v>6447</v>
      </c>
      <c r="D1219" t="s">
        <v>20262</v>
      </c>
      <c r="E1219">
        <v>573.55999999999995</v>
      </c>
    </row>
    <row r="1220" spans="1:5">
      <c r="A1220" t="s">
        <v>20263</v>
      </c>
      <c r="B1220" t="s">
        <v>9618</v>
      </c>
      <c r="C1220">
        <v>6447</v>
      </c>
      <c r="D1220" t="s">
        <v>20264</v>
      </c>
      <c r="E1220">
        <v>362.99</v>
      </c>
    </row>
    <row r="1221" spans="1:5">
      <c r="A1221" t="s">
        <v>20265</v>
      </c>
      <c r="B1221" t="s">
        <v>9618</v>
      </c>
      <c r="C1221">
        <v>6447</v>
      </c>
      <c r="D1221" t="s">
        <v>20266</v>
      </c>
      <c r="E1221">
        <v>74.95</v>
      </c>
    </row>
    <row r="1222" spans="1:5">
      <c r="A1222" t="s">
        <v>20267</v>
      </c>
      <c r="B1222" t="s">
        <v>9618</v>
      </c>
      <c r="C1222">
        <v>6447</v>
      </c>
      <c r="D1222" t="s">
        <v>20268</v>
      </c>
      <c r="E1222">
        <v>0.69</v>
      </c>
    </row>
    <row r="1223" spans="1:5">
      <c r="A1223" t="s">
        <v>20269</v>
      </c>
      <c r="B1223" t="s">
        <v>9618</v>
      </c>
      <c r="C1223">
        <v>6447</v>
      </c>
      <c r="D1223" t="s">
        <v>20270</v>
      </c>
      <c r="E1223">
        <v>0</v>
      </c>
    </row>
    <row r="1224" spans="1:5">
      <c r="A1224" t="s">
        <v>20271</v>
      </c>
      <c r="B1224" t="s">
        <v>9618</v>
      </c>
      <c r="C1224">
        <v>6447</v>
      </c>
      <c r="D1224" t="s">
        <v>20272</v>
      </c>
      <c r="E1224">
        <v>0</v>
      </c>
    </row>
    <row r="1225" spans="1:5">
      <c r="A1225" t="s">
        <v>20273</v>
      </c>
      <c r="B1225" t="s">
        <v>9618</v>
      </c>
      <c r="C1225">
        <v>6447</v>
      </c>
      <c r="D1225" t="s">
        <v>20274</v>
      </c>
      <c r="E1225">
        <v>0</v>
      </c>
    </row>
    <row r="1226" spans="1:5">
      <c r="A1226" t="s">
        <v>20275</v>
      </c>
      <c r="B1226" t="s">
        <v>9618</v>
      </c>
      <c r="C1226">
        <v>6447</v>
      </c>
      <c r="D1226" t="s">
        <v>20276</v>
      </c>
      <c r="E1226">
        <v>0</v>
      </c>
    </row>
    <row r="1227" spans="1:5">
      <c r="A1227" t="s">
        <v>20277</v>
      </c>
      <c r="B1227" t="s">
        <v>9618</v>
      </c>
      <c r="C1227">
        <v>6447</v>
      </c>
      <c r="D1227" t="s">
        <v>20278</v>
      </c>
      <c r="E1227">
        <v>0</v>
      </c>
    </row>
    <row r="1228" spans="1:5">
      <c r="A1228" t="s">
        <v>20279</v>
      </c>
      <c r="B1228" t="s">
        <v>9618</v>
      </c>
      <c r="C1228">
        <v>6447</v>
      </c>
      <c r="D1228" t="s">
        <v>20280</v>
      </c>
      <c r="E1228">
        <v>0</v>
      </c>
    </row>
    <row r="1229" spans="1:5">
      <c r="A1229" t="s">
        <v>20281</v>
      </c>
      <c r="B1229" t="s">
        <v>9618</v>
      </c>
      <c r="C1229">
        <v>6447</v>
      </c>
      <c r="D1229" t="s">
        <v>20282</v>
      </c>
      <c r="E1229">
        <v>0</v>
      </c>
    </row>
    <row r="1230" spans="1:5">
      <c r="A1230" t="s">
        <v>20283</v>
      </c>
      <c r="B1230" t="s">
        <v>9618</v>
      </c>
      <c r="C1230">
        <v>6447</v>
      </c>
      <c r="D1230" t="s">
        <v>20284</v>
      </c>
      <c r="E1230">
        <v>0</v>
      </c>
    </row>
    <row r="1231" spans="1:5">
      <c r="A1231" t="s">
        <v>20285</v>
      </c>
      <c r="B1231" t="s">
        <v>9618</v>
      </c>
      <c r="C1231">
        <v>6447</v>
      </c>
      <c r="D1231" t="s">
        <v>20286</v>
      </c>
      <c r="E1231">
        <v>2.02</v>
      </c>
    </row>
    <row r="1232" spans="1:5">
      <c r="A1232" t="s">
        <v>20287</v>
      </c>
      <c r="B1232" t="s">
        <v>9618</v>
      </c>
      <c r="C1232">
        <v>6447</v>
      </c>
      <c r="D1232" t="s">
        <v>20288</v>
      </c>
      <c r="E1232">
        <v>40.200000000000003</v>
      </c>
    </row>
    <row r="1233" spans="1:5">
      <c r="A1233" t="s">
        <v>20289</v>
      </c>
      <c r="B1233" t="s">
        <v>9618</v>
      </c>
      <c r="C1233">
        <v>6447</v>
      </c>
      <c r="D1233" t="s">
        <v>20290</v>
      </c>
      <c r="E1233">
        <v>542.85</v>
      </c>
    </row>
    <row r="1234" spans="1:5">
      <c r="A1234" t="s">
        <v>20291</v>
      </c>
      <c r="B1234" t="s">
        <v>9618</v>
      </c>
      <c r="C1234">
        <v>6447</v>
      </c>
      <c r="D1234" t="s">
        <v>20292</v>
      </c>
      <c r="E1234">
        <v>623.13</v>
      </c>
    </row>
    <row r="1235" spans="1:5">
      <c r="A1235" t="s">
        <v>20293</v>
      </c>
      <c r="B1235" t="s">
        <v>9618</v>
      </c>
      <c r="C1235">
        <v>6447</v>
      </c>
      <c r="D1235" t="s">
        <v>20294</v>
      </c>
      <c r="E1235">
        <v>553.41</v>
      </c>
    </row>
    <row r="1236" spans="1:5">
      <c r="A1236" t="s">
        <v>20295</v>
      </c>
      <c r="B1236" t="s">
        <v>9618</v>
      </c>
      <c r="C1236">
        <v>6447</v>
      </c>
      <c r="D1236" t="s">
        <v>20296</v>
      </c>
      <c r="E1236">
        <v>757.54</v>
      </c>
    </row>
    <row r="1237" spans="1:5">
      <c r="A1237" t="s">
        <v>20297</v>
      </c>
      <c r="B1237" t="s">
        <v>9618</v>
      </c>
      <c r="C1237">
        <v>6447</v>
      </c>
      <c r="D1237" t="s">
        <v>20298</v>
      </c>
      <c r="E1237">
        <v>695.96</v>
      </c>
    </row>
    <row r="1238" spans="1:5">
      <c r="A1238" t="s">
        <v>20299</v>
      </c>
      <c r="B1238" t="s">
        <v>9618</v>
      </c>
      <c r="C1238">
        <v>6447</v>
      </c>
      <c r="D1238" t="s">
        <v>20300</v>
      </c>
      <c r="E1238">
        <v>312.36</v>
      </c>
    </row>
    <row r="1239" spans="1:5">
      <c r="A1239" t="s">
        <v>20301</v>
      </c>
      <c r="B1239" t="s">
        <v>9618</v>
      </c>
      <c r="C1239">
        <v>6447</v>
      </c>
      <c r="D1239" t="s">
        <v>20302</v>
      </c>
      <c r="E1239">
        <v>192.94</v>
      </c>
    </row>
    <row r="1240" spans="1:5">
      <c r="A1240" t="s">
        <v>20303</v>
      </c>
      <c r="B1240" t="s">
        <v>9618</v>
      </c>
      <c r="C1240">
        <v>6447</v>
      </c>
      <c r="D1240" t="s">
        <v>20304</v>
      </c>
      <c r="E1240">
        <v>326.74</v>
      </c>
    </row>
    <row r="1241" spans="1:5">
      <c r="A1241" t="s">
        <v>20305</v>
      </c>
      <c r="B1241" t="s">
        <v>9618</v>
      </c>
      <c r="C1241">
        <v>6447</v>
      </c>
      <c r="D1241" t="s">
        <v>20306</v>
      </c>
      <c r="E1241">
        <v>258.79000000000002</v>
      </c>
    </row>
    <row r="1242" spans="1:5">
      <c r="A1242" t="s">
        <v>20307</v>
      </c>
      <c r="B1242" t="s">
        <v>9618</v>
      </c>
      <c r="C1242">
        <v>6447</v>
      </c>
      <c r="D1242" t="s">
        <v>20308</v>
      </c>
      <c r="E1242">
        <v>88.53</v>
      </c>
    </row>
    <row r="1243" spans="1:5">
      <c r="A1243" t="s">
        <v>20309</v>
      </c>
      <c r="B1243" t="s">
        <v>9618</v>
      </c>
      <c r="C1243">
        <v>6447</v>
      </c>
      <c r="D1243" t="s">
        <v>20310</v>
      </c>
      <c r="E1243">
        <v>4.83</v>
      </c>
    </row>
    <row r="1244" spans="1:5">
      <c r="A1244" t="s">
        <v>20311</v>
      </c>
      <c r="B1244" t="s">
        <v>9618</v>
      </c>
      <c r="C1244">
        <v>6447</v>
      </c>
      <c r="D1244" t="s">
        <v>20312</v>
      </c>
      <c r="E1244">
        <v>4.4800000000000004</v>
      </c>
    </row>
    <row r="1245" spans="1:5">
      <c r="A1245" t="s">
        <v>20313</v>
      </c>
      <c r="B1245" t="s">
        <v>9618</v>
      </c>
      <c r="C1245">
        <v>6447</v>
      </c>
      <c r="D1245" t="s">
        <v>20314</v>
      </c>
      <c r="E1245">
        <v>4.1399999999999997</v>
      </c>
    </row>
    <row r="1246" spans="1:5">
      <c r="A1246" t="s">
        <v>20315</v>
      </c>
      <c r="B1246" t="s">
        <v>9618</v>
      </c>
      <c r="C1246">
        <v>6447</v>
      </c>
      <c r="D1246" t="s">
        <v>20316</v>
      </c>
      <c r="E1246">
        <v>0.69</v>
      </c>
    </row>
    <row r="1247" spans="1:5">
      <c r="A1247" t="s">
        <v>20317</v>
      </c>
      <c r="B1247" t="s">
        <v>9618</v>
      </c>
      <c r="C1247">
        <v>6447</v>
      </c>
      <c r="D1247" t="s">
        <v>20318</v>
      </c>
      <c r="E1247">
        <v>0</v>
      </c>
    </row>
    <row r="1248" spans="1:5">
      <c r="A1248" t="s">
        <v>20319</v>
      </c>
      <c r="B1248" t="s">
        <v>9618</v>
      </c>
      <c r="C1248">
        <v>6447</v>
      </c>
      <c r="D1248" t="s">
        <v>20320</v>
      </c>
      <c r="E1248">
        <v>0</v>
      </c>
    </row>
    <row r="1249" spans="1:5">
      <c r="A1249" t="s">
        <v>20321</v>
      </c>
      <c r="B1249" t="s">
        <v>9618</v>
      </c>
      <c r="C1249">
        <v>6447</v>
      </c>
      <c r="D1249" t="s">
        <v>20322</v>
      </c>
      <c r="E1249">
        <v>0</v>
      </c>
    </row>
    <row r="1250" spans="1:5">
      <c r="A1250" t="s">
        <v>20323</v>
      </c>
      <c r="B1250" t="s">
        <v>9618</v>
      </c>
      <c r="C1250">
        <v>6447</v>
      </c>
      <c r="D1250" t="s">
        <v>20324</v>
      </c>
      <c r="E1250">
        <v>0</v>
      </c>
    </row>
    <row r="1251" spans="1:5">
      <c r="A1251" t="s">
        <v>20325</v>
      </c>
      <c r="B1251" t="s">
        <v>9618</v>
      </c>
      <c r="C1251">
        <v>6447</v>
      </c>
      <c r="D1251" t="s">
        <v>20326</v>
      </c>
      <c r="E1251">
        <v>0</v>
      </c>
    </row>
    <row r="1252" spans="1:5">
      <c r="A1252" t="s">
        <v>20327</v>
      </c>
      <c r="B1252" t="s">
        <v>9618</v>
      </c>
      <c r="C1252">
        <v>6447</v>
      </c>
      <c r="D1252" t="s">
        <v>20328</v>
      </c>
      <c r="E1252">
        <v>0</v>
      </c>
    </row>
    <row r="1253" spans="1:5">
      <c r="A1253" t="s">
        <v>20329</v>
      </c>
      <c r="B1253" t="s">
        <v>9618</v>
      </c>
      <c r="C1253">
        <v>6447</v>
      </c>
      <c r="D1253" t="s">
        <v>20330</v>
      </c>
      <c r="E1253">
        <v>0</v>
      </c>
    </row>
    <row r="1254" spans="1:5">
      <c r="A1254" t="s">
        <v>20331</v>
      </c>
      <c r="B1254" t="s">
        <v>9618</v>
      </c>
      <c r="C1254">
        <v>6447</v>
      </c>
      <c r="D1254" t="s">
        <v>20332</v>
      </c>
      <c r="E1254">
        <v>0</v>
      </c>
    </row>
    <row r="1255" spans="1:5">
      <c r="A1255" t="s">
        <v>20333</v>
      </c>
      <c r="B1255" t="s">
        <v>9618</v>
      </c>
      <c r="C1255">
        <v>6447</v>
      </c>
      <c r="D1255" t="s">
        <v>20334</v>
      </c>
      <c r="E1255">
        <v>2.08</v>
      </c>
    </row>
    <row r="1256" spans="1:5">
      <c r="A1256" t="s">
        <v>20335</v>
      </c>
      <c r="B1256" t="s">
        <v>9618</v>
      </c>
      <c r="C1256">
        <v>6447</v>
      </c>
      <c r="D1256" t="s">
        <v>20336</v>
      </c>
      <c r="E1256">
        <v>4.1500000000000004</v>
      </c>
    </row>
    <row r="1257" spans="1:5">
      <c r="A1257" t="s">
        <v>20337</v>
      </c>
      <c r="B1257" t="s">
        <v>9618</v>
      </c>
      <c r="C1257">
        <v>6447</v>
      </c>
      <c r="D1257" t="s">
        <v>20338</v>
      </c>
      <c r="E1257">
        <v>4.18</v>
      </c>
    </row>
    <row r="1258" spans="1:5">
      <c r="A1258" t="s">
        <v>20339</v>
      </c>
      <c r="B1258" t="s">
        <v>9618</v>
      </c>
      <c r="C1258">
        <v>6447</v>
      </c>
      <c r="D1258" t="s">
        <v>20340</v>
      </c>
      <c r="E1258">
        <v>4.21</v>
      </c>
    </row>
    <row r="1259" spans="1:5">
      <c r="A1259" t="s">
        <v>20341</v>
      </c>
      <c r="B1259" t="s">
        <v>9618</v>
      </c>
      <c r="C1259">
        <v>6447</v>
      </c>
      <c r="D1259" t="s">
        <v>20342</v>
      </c>
      <c r="E1259">
        <v>4.29</v>
      </c>
    </row>
    <row r="1260" spans="1:5">
      <c r="A1260" t="s">
        <v>20343</v>
      </c>
      <c r="B1260" t="s">
        <v>9618</v>
      </c>
      <c r="C1260">
        <v>6447</v>
      </c>
      <c r="D1260" t="s">
        <v>20344</v>
      </c>
      <c r="E1260">
        <v>5.19</v>
      </c>
    </row>
    <row r="1261" spans="1:5">
      <c r="A1261" t="s">
        <v>20345</v>
      </c>
      <c r="B1261" t="s">
        <v>9618</v>
      </c>
      <c r="C1261">
        <v>6447</v>
      </c>
      <c r="D1261" t="s">
        <v>20346</v>
      </c>
      <c r="E1261">
        <v>333.33</v>
      </c>
    </row>
    <row r="1262" spans="1:5">
      <c r="A1262" t="s">
        <v>20347</v>
      </c>
      <c r="B1262" t="s">
        <v>9618</v>
      </c>
      <c r="C1262">
        <v>6447</v>
      </c>
      <c r="D1262" t="s">
        <v>20348</v>
      </c>
      <c r="E1262">
        <v>562.19000000000005</v>
      </c>
    </row>
    <row r="1263" spans="1:5">
      <c r="A1263" t="s">
        <v>20349</v>
      </c>
      <c r="B1263" t="s">
        <v>9618</v>
      </c>
      <c r="C1263">
        <v>6447</v>
      </c>
      <c r="D1263" t="s">
        <v>20350</v>
      </c>
      <c r="E1263">
        <v>634.94000000000005</v>
      </c>
    </row>
    <row r="1264" spans="1:5">
      <c r="A1264" t="s">
        <v>20351</v>
      </c>
      <c r="B1264" t="s">
        <v>9618</v>
      </c>
      <c r="C1264">
        <v>6447</v>
      </c>
      <c r="D1264" t="s">
        <v>20352</v>
      </c>
      <c r="E1264">
        <v>482.11</v>
      </c>
    </row>
    <row r="1265" spans="1:5">
      <c r="A1265" t="s">
        <v>20353</v>
      </c>
      <c r="B1265" t="s">
        <v>9618</v>
      </c>
      <c r="C1265">
        <v>6447</v>
      </c>
      <c r="D1265" t="s">
        <v>20354</v>
      </c>
      <c r="E1265">
        <v>589.59</v>
      </c>
    </row>
    <row r="1266" spans="1:5">
      <c r="A1266" t="s">
        <v>20355</v>
      </c>
      <c r="B1266" t="s">
        <v>9618</v>
      </c>
      <c r="C1266">
        <v>6447</v>
      </c>
      <c r="D1266" t="s">
        <v>20356</v>
      </c>
      <c r="E1266">
        <v>469.72</v>
      </c>
    </row>
    <row r="1267" spans="1:5">
      <c r="A1267" t="s">
        <v>20357</v>
      </c>
      <c r="B1267" t="s">
        <v>9618</v>
      </c>
      <c r="C1267">
        <v>6447</v>
      </c>
      <c r="D1267" t="s">
        <v>20358</v>
      </c>
      <c r="E1267">
        <v>487.61</v>
      </c>
    </row>
    <row r="1268" spans="1:5">
      <c r="A1268" t="s">
        <v>20359</v>
      </c>
      <c r="B1268" t="s">
        <v>9618</v>
      </c>
      <c r="C1268">
        <v>6447</v>
      </c>
      <c r="D1268" t="s">
        <v>20360</v>
      </c>
      <c r="E1268">
        <v>202.1</v>
      </c>
    </row>
    <row r="1269" spans="1:5">
      <c r="A1269" t="s">
        <v>20361</v>
      </c>
      <c r="B1269" t="s">
        <v>9618</v>
      </c>
      <c r="C1269">
        <v>6447</v>
      </c>
      <c r="D1269" t="s">
        <v>20362</v>
      </c>
      <c r="E1269">
        <v>9.75</v>
      </c>
    </row>
    <row r="1270" spans="1:5">
      <c r="A1270" t="s">
        <v>20363</v>
      </c>
      <c r="B1270" t="s">
        <v>9618</v>
      </c>
      <c r="C1270">
        <v>6447</v>
      </c>
      <c r="D1270" t="s">
        <v>20364</v>
      </c>
      <c r="E1270">
        <v>0.7</v>
      </c>
    </row>
    <row r="1271" spans="1:5">
      <c r="A1271" t="s">
        <v>20365</v>
      </c>
      <c r="B1271" t="s">
        <v>9618</v>
      </c>
      <c r="C1271">
        <v>6447</v>
      </c>
      <c r="D1271" t="s">
        <v>20366</v>
      </c>
      <c r="E1271">
        <v>0</v>
      </c>
    </row>
    <row r="1272" spans="1:5">
      <c r="A1272" t="s">
        <v>20367</v>
      </c>
      <c r="B1272" t="s">
        <v>9618</v>
      </c>
      <c r="C1272">
        <v>6447</v>
      </c>
      <c r="D1272" t="s">
        <v>20368</v>
      </c>
      <c r="E1272">
        <v>0</v>
      </c>
    </row>
    <row r="1273" spans="1:5">
      <c r="A1273" t="s">
        <v>20369</v>
      </c>
      <c r="B1273" t="s">
        <v>9618</v>
      </c>
      <c r="C1273">
        <v>6447</v>
      </c>
      <c r="D1273" t="s">
        <v>20370</v>
      </c>
      <c r="E1273">
        <v>0</v>
      </c>
    </row>
    <row r="1274" spans="1:5">
      <c r="A1274" t="s">
        <v>20371</v>
      </c>
      <c r="B1274" t="s">
        <v>9618</v>
      </c>
      <c r="C1274">
        <v>6447</v>
      </c>
      <c r="D1274" t="s">
        <v>20372</v>
      </c>
      <c r="E1274">
        <v>0</v>
      </c>
    </row>
    <row r="1275" spans="1:5">
      <c r="A1275" t="s">
        <v>20373</v>
      </c>
      <c r="B1275" t="s">
        <v>9618</v>
      </c>
      <c r="C1275">
        <v>6447</v>
      </c>
      <c r="D1275" t="s">
        <v>20374</v>
      </c>
      <c r="E1275">
        <v>0</v>
      </c>
    </row>
    <row r="1276" spans="1:5">
      <c r="A1276" t="s">
        <v>20375</v>
      </c>
      <c r="B1276" t="s">
        <v>9618</v>
      </c>
      <c r="C1276">
        <v>6447</v>
      </c>
      <c r="D1276" t="s">
        <v>20376</v>
      </c>
      <c r="E1276">
        <v>0</v>
      </c>
    </row>
    <row r="1277" spans="1:5">
      <c r="A1277" t="s">
        <v>20377</v>
      </c>
      <c r="B1277" t="s">
        <v>9618</v>
      </c>
      <c r="C1277">
        <v>6447</v>
      </c>
      <c r="D1277" t="s">
        <v>20378</v>
      </c>
      <c r="E1277">
        <v>0</v>
      </c>
    </row>
    <row r="1278" spans="1:5">
      <c r="A1278" t="s">
        <v>20379</v>
      </c>
      <c r="B1278" t="s">
        <v>9618</v>
      </c>
      <c r="C1278">
        <v>6447</v>
      </c>
      <c r="D1278" t="s">
        <v>20380</v>
      </c>
      <c r="E1278">
        <v>0</v>
      </c>
    </row>
    <row r="1279" spans="1:5">
      <c r="A1279" t="s">
        <v>20381</v>
      </c>
      <c r="B1279" t="s">
        <v>9618</v>
      </c>
      <c r="C1279">
        <v>6447</v>
      </c>
      <c r="D1279" t="s">
        <v>20382</v>
      </c>
      <c r="E1279">
        <v>2.14</v>
      </c>
    </row>
    <row r="1280" spans="1:5">
      <c r="A1280" t="s">
        <v>20383</v>
      </c>
      <c r="B1280" t="s">
        <v>9618</v>
      </c>
      <c r="C1280">
        <v>6447</v>
      </c>
      <c r="D1280" t="s">
        <v>20384</v>
      </c>
      <c r="E1280">
        <v>22.91</v>
      </c>
    </row>
    <row r="1281" spans="1:5">
      <c r="A1281" t="s">
        <v>20385</v>
      </c>
      <c r="B1281" t="s">
        <v>9618</v>
      </c>
      <c r="C1281">
        <v>6447</v>
      </c>
      <c r="D1281" t="s">
        <v>20386</v>
      </c>
      <c r="E1281">
        <v>8.1</v>
      </c>
    </row>
    <row r="1282" spans="1:5">
      <c r="A1282" t="s">
        <v>20387</v>
      </c>
      <c r="B1282" t="s">
        <v>9618</v>
      </c>
      <c r="C1282">
        <v>6447</v>
      </c>
      <c r="D1282" t="s">
        <v>20388</v>
      </c>
      <c r="E1282">
        <v>5.56</v>
      </c>
    </row>
    <row r="1283" spans="1:5">
      <c r="A1283" t="s">
        <v>20389</v>
      </c>
      <c r="B1283" t="s">
        <v>9618</v>
      </c>
      <c r="C1283">
        <v>6447</v>
      </c>
      <c r="D1283" t="s">
        <v>20390</v>
      </c>
      <c r="E1283">
        <v>92.11</v>
      </c>
    </row>
    <row r="1284" spans="1:5">
      <c r="A1284" t="s">
        <v>20391</v>
      </c>
      <c r="B1284" t="s">
        <v>9618</v>
      </c>
      <c r="C1284">
        <v>6447</v>
      </c>
      <c r="D1284" t="s">
        <v>20392</v>
      </c>
      <c r="E1284">
        <v>487.74</v>
      </c>
    </row>
    <row r="1285" spans="1:5">
      <c r="A1285" t="s">
        <v>20393</v>
      </c>
      <c r="B1285" t="s">
        <v>9618</v>
      </c>
      <c r="C1285">
        <v>6447</v>
      </c>
      <c r="D1285" t="s">
        <v>20394</v>
      </c>
      <c r="E1285">
        <v>412.83</v>
      </c>
    </row>
    <row r="1286" spans="1:5">
      <c r="A1286" t="s">
        <v>20395</v>
      </c>
      <c r="B1286" t="s">
        <v>9618</v>
      </c>
      <c r="C1286">
        <v>6447</v>
      </c>
      <c r="D1286" t="s">
        <v>20396</v>
      </c>
      <c r="E1286">
        <v>423.85</v>
      </c>
    </row>
    <row r="1287" spans="1:5">
      <c r="A1287" t="s">
        <v>20397</v>
      </c>
      <c r="B1287" t="s">
        <v>9618</v>
      </c>
      <c r="C1287">
        <v>6447</v>
      </c>
      <c r="D1287" t="s">
        <v>20398</v>
      </c>
      <c r="E1287">
        <v>449.63</v>
      </c>
    </row>
    <row r="1288" spans="1:5">
      <c r="A1288" t="s">
        <v>20399</v>
      </c>
      <c r="B1288" t="s">
        <v>9618</v>
      </c>
      <c r="C1288">
        <v>6447</v>
      </c>
      <c r="D1288" t="s">
        <v>20400</v>
      </c>
      <c r="E1288">
        <v>663.58</v>
      </c>
    </row>
    <row r="1289" spans="1:5">
      <c r="A1289" t="s">
        <v>20401</v>
      </c>
      <c r="B1289" t="s">
        <v>9618</v>
      </c>
      <c r="C1289">
        <v>6447</v>
      </c>
      <c r="D1289" t="s">
        <v>20402</v>
      </c>
      <c r="E1289">
        <v>238.8</v>
      </c>
    </row>
    <row r="1290" spans="1:5">
      <c r="A1290" t="s">
        <v>20403</v>
      </c>
      <c r="B1290" t="s">
        <v>9618</v>
      </c>
      <c r="C1290">
        <v>6447</v>
      </c>
      <c r="D1290" t="s">
        <v>20404</v>
      </c>
      <c r="E1290">
        <v>228.78</v>
      </c>
    </row>
    <row r="1291" spans="1:5">
      <c r="A1291" t="s">
        <v>20405</v>
      </c>
      <c r="B1291" t="s">
        <v>9618</v>
      </c>
      <c r="C1291">
        <v>6447</v>
      </c>
      <c r="D1291" t="s">
        <v>20406</v>
      </c>
      <c r="E1291">
        <v>385.3</v>
      </c>
    </row>
    <row r="1292" spans="1:5">
      <c r="A1292" t="s">
        <v>20407</v>
      </c>
      <c r="B1292" t="s">
        <v>9618</v>
      </c>
      <c r="C1292">
        <v>6447</v>
      </c>
      <c r="D1292" t="s">
        <v>20408</v>
      </c>
      <c r="E1292">
        <v>440.76</v>
      </c>
    </row>
    <row r="1293" spans="1:5">
      <c r="A1293" t="s">
        <v>20409</v>
      </c>
      <c r="B1293" t="s">
        <v>9618</v>
      </c>
      <c r="C1293">
        <v>6447</v>
      </c>
      <c r="D1293" t="s">
        <v>20410</v>
      </c>
      <c r="E1293">
        <v>60.2</v>
      </c>
    </row>
    <row r="1294" spans="1:5">
      <c r="A1294" t="s">
        <v>20411</v>
      </c>
      <c r="B1294" t="s">
        <v>9618</v>
      </c>
      <c r="C1294">
        <v>6447</v>
      </c>
      <c r="D1294" t="s">
        <v>20412</v>
      </c>
      <c r="E1294">
        <v>0.69</v>
      </c>
    </row>
    <row r="1295" spans="1:5">
      <c r="A1295" t="s">
        <v>20413</v>
      </c>
      <c r="B1295" t="s">
        <v>9618</v>
      </c>
      <c r="C1295">
        <v>6447</v>
      </c>
      <c r="D1295" t="s">
        <v>20414</v>
      </c>
      <c r="E1295">
        <v>0</v>
      </c>
    </row>
    <row r="1296" spans="1:5">
      <c r="A1296" t="s">
        <v>20415</v>
      </c>
      <c r="B1296" t="s">
        <v>9618</v>
      </c>
      <c r="C1296">
        <v>6447</v>
      </c>
      <c r="D1296" t="s">
        <v>20416</v>
      </c>
      <c r="E1296">
        <v>0</v>
      </c>
    </row>
    <row r="1297" spans="1:5">
      <c r="A1297" t="s">
        <v>20417</v>
      </c>
      <c r="B1297" t="s">
        <v>9618</v>
      </c>
      <c r="C1297">
        <v>6447</v>
      </c>
      <c r="D1297" t="s">
        <v>20418</v>
      </c>
      <c r="E1297">
        <v>0</v>
      </c>
    </row>
    <row r="1298" spans="1:5">
      <c r="A1298" t="s">
        <v>20419</v>
      </c>
      <c r="B1298" t="s">
        <v>9618</v>
      </c>
      <c r="C1298">
        <v>6447</v>
      </c>
      <c r="D1298" t="s">
        <v>20420</v>
      </c>
      <c r="E1298">
        <v>0</v>
      </c>
    </row>
    <row r="1299" spans="1:5">
      <c r="A1299" t="s">
        <v>20421</v>
      </c>
      <c r="B1299" t="s">
        <v>9618</v>
      </c>
      <c r="C1299">
        <v>6447</v>
      </c>
      <c r="D1299" t="s">
        <v>20422</v>
      </c>
      <c r="E1299">
        <v>0</v>
      </c>
    </row>
    <row r="1300" spans="1:5">
      <c r="A1300" t="s">
        <v>20423</v>
      </c>
      <c r="B1300" t="s">
        <v>9618</v>
      </c>
      <c r="C1300">
        <v>6447</v>
      </c>
      <c r="D1300" t="s">
        <v>20424</v>
      </c>
      <c r="E1300">
        <v>0</v>
      </c>
    </row>
    <row r="1301" spans="1:5">
      <c r="A1301" t="s">
        <v>20425</v>
      </c>
      <c r="B1301" t="s">
        <v>9618</v>
      </c>
      <c r="C1301">
        <v>6447</v>
      </c>
      <c r="D1301" t="s">
        <v>20426</v>
      </c>
      <c r="E1301">
        <v>0</v>
      </c>
    </row>
    <row r="1302" spans="1:5">
      <c r="A1302" t="s">
        <v>20427</v>
      </c>
      <c r="B1302" t="s">
        <v>9618</v>
      </c>
      <c r="C1302">
        <v>6447</v>
      </c>
      <c r="D1302" t="s">
        <v>20428</v>
      </c>
      <c r="E1302">
        <v>0</v>
      </c>
    </row>
    <row r="1303" spans="1:5">
      <c r="A1303" t="s">
        <v>20429</v>
      </c>
      <c r="B1303" t="s">
        <v>9618</v>
      </c>
      <c r="C1303">
        <v>6447</v>
      </c>
      <c r="D1303" t="s">
        <v>20430</v>
      </c>
      <c r="E1303">
        <v>2.0299999999999998</v>
      </c>
    </row>
    <row r="1304" spans="1:5">
      <c r="A1304" t="s">
        <v>20431</v>
      </c>
      <c r="B1304" t="s">
        <v>9618</v>
      </c>
      <c r="C1304">
        <v>6447</v>
      </c>
      <c r="D1304" t="s">
        <v>20432</v>
      </c>
      <c r="E1304">
        <v>8.7799999999999994</v>
      </c>
    </row>
    <row r="1305" spans="1:5">
      <c r="A1305" t="s">
        <v>20433</v>
      </c>
      <c r="B1305" t="s">
        <v>9618</v>
      </c>
      <c r="C1305">
        <v>6447</v>
      </c>
      <c r="D1305" t="s">
        <v>20434</v>
      </c>
      <c r="E1305">
        <v>295.85000000000002</v>
      </c>
    </row>
    <row r="1306" spans="1:5">
      <c r="A1306" t="s">
        <v>20435</v>
      </c>
      <c r="B1306" t="s">
        <v>9618</v>
      </c>
      <c r="C1306">
        <v>6447</v>
      </c>
      <c r="D1306" t="s">
        <v>20436</v>
      </c>
      <c r="E1306">
        <v>701.59</v>
      </c>
    </row>
    <row r="1307" spans="1:5">
      <c r="A1307" t="s">
        <v>20437</v>
      </c>
      <c r="B1307" t="s">
        <v>9618</v>
      </c>
      <c r="C1307">
        <v>6447</v>
      </c>
      <c r="D1307" t="s">
        <v>20438</v>
      </c>
      <c r="E1307">
        <v>623.53</v>
      </c>
    </row>
    <row r="1308" spans="1:5">
      <c r="A1308" t="s">
        <v>20439</v>
      </c>
      <c r="B1308" t="s">
        <v>9618</v>
      </c>
      <c r="C1308">
        <v>6447</v>
      </c>
      <c r="D1308" t="s">
        <v>20440</v>
      </c>
      <c r="E1308">
        <v>801.13</v>
      </c>
    </row>
    <row r="1309" spans="1:5">
      <c r="A1309" t="s">
        <v>20441</v>
      </c>
      <c r="B1309" t="s">
        <v>9618</v>
      </c>
      <c r="C1309">
        <v>6447</v>
      </c>
      <c r="D1309" t="s">
        <v>20442</v>
      </c>
      <c r="E1309">
        <v>763.93</v>
      </c>
    </row>
    <row r="1310" spans="1:5">
      <c r="A1310" t="s">
        <v>20443</v>
      </c>
      <c r="B1310" t="s">
        <v>9618</v>
      </c>
      <c r="C1310">
        <v>6447</v>
      </c>
      <c r="D1310" t="s">
        <v>20444</v>
      </c>
      <c r="E1310">
        <v>718.59</v>
      </c>
    </row>
    <row r="1311" spans="1:5">
      <c r="A1311" t="s">
        <v>20445</v>
      </c>
      <c r="B1311" t="s">
        <v>9618</v>
      </c>
      <c r="C1311">
        <v>6447</v>
      </c>
      <c r="D1311" t="s">
        <v>20446</v>
      </c>
      <c r="E1311">
        <v>746.86</v>
      </c>
    </row>
    <row r="1312" spans="1:5">
      <c r="A1312" t="s">
        <v>20447</v>
      </c>
      <c r="B1312" t="s">
        <v>9618</v>
      </c>
      <c r="C1312">
        <v>6447</v>
      </c>
      <c r="D1312" t="s">
        <v>20448</v>
      </c>
      <c r="E1312">
        <v>761.49</v>
      </c>
    </row>
    <row r="1313" spans="1:5">
      <c r="A1313" t="s">
        <v>20449</v>
      </c>
      <c r="B1313" t="s">
        <v>9618</v>
      </c>
      <c r="C1313">
        <v>6447</v>
      </c>
      <c r="D1313" t="s">
        <v>20450</v>
      </c>
      <c r="E1313">
        <v>731.56</v>
      </c>
    </row>
    <row r="1314" spans="1:5">
      <c r="A1314" t="s">
        <v>20451</v>
      </c>
      <c r="B1314" t="s">
        <v>9618</v>
      </c>
      <c r="C1314">
        <v>6447</v>
      </c>
      <c r="D1314" t="s">
        <v>20452</v>
      </c>
      <c r="E1314">
        <v>645.23</v>
      </c>
    </row>
    <row r="1315" spans="1:5">
      <c r="A1315" t="s">
        <v>20453</v>
      </c>
      <c r="B1315" t="s">
        <v>9618</v>
      </c>
      <c r="C1315">
        <v>6447</v>
      </c>
      <c r="D1315" t="s">
        <v>20454</v>
      </c>
      <c r="E1315">
        <v>444.48</v>
      </c>
    </row>
    <row r="1316" spans="1:5">
      <c r="A1316" t="s">
        <v>20455</v>
      </c>
      <c r="B1316" t="s">
        <v>9618</v>
      </c>
      <c r="C1316">
        <v>6447</v>
      </c>
      <c r="D1316" t="s">
        <v>20456</v>
      </c>
      <c r="E1316">
        <v>282.17</v>
      </c>
    </row>
    <row r="1317" spans="1:5">
      <c r="A1317" t="s">
        <v>20457</v>
      </c>
      <c r="B1317" t="s">
        <v>9618</v>
      </c>
      <c r="C1317">
        <v>6447</v>
      </c>
      <c r="D1317" t="s">
        <v>20458</v>
      </c>
      <c r="E1317">
        <v>10.67</v>
      </c>
    </row>
    <row r="1318" spans="1:5">
      <c r="A1318" t="s">
        <v>20459</v>
      </c>
      <c r="B1318" t="s">
        <v>9618</v>
      </c>
      <c r="C1318">
        <v>6447</v>
      </c>
      <c r="D1318" t="s">
        <v>20460</v>
      </c>
      <c r="E1318">
        <v>0</v>
      </c>
    </row>
    <row r="1319" spans="1:5">
      <c r="A1319" t="s">
        <v>20461</v>
      </c>
      <c r="B1319" t="s">
        <v>9618</v>
      </c>
      <c r="C1319">
        <v>6447</v>
      </c>
      <c r="D1319" t="s">
        <v>20462</v>
      </c>
      <c r="E1319">
        <v>0</v>
      </c>
    </row>
    <row r="1320" spans="1:5">
      <c r="A1320" t="s">
        <v>20463</v>
      </c>
      <c r="B1320" t="s">
        <v>9618</v>
      </c>
      <c r="C1320">
        <v>6447</v>
      </c>
      <c r="D1320" t="s">
        <v>20464</v>
      </c>
      <c r="E1320">
        <v>0</v>
      </c>
    </row>
    <row r="1321" spans="1:5">
      <c r="A1321" t="s">
        <v>20465</v>
      </c>
      <c r="B1321" t="s">
        <v>9618</v>
      </c>
      <c r="C1321">
        <v>6447</v>
      </c>
      <c r="D1321" t="s">
        <v>20466</v>
      </c>
      <c r="E1321">
        <v>0</v>
      </c>
    </row>
    <row r="1322" spans="1:5">
      <c r="A1322" t="s">
        <v>20467</v>
      </c>
      <c r="B1322" t="s">
        <v>9618</v>
      </c>
      <c r="C1322">
        <v>6447</v>
      </c>
      <c r="D1322" t="s">
        <v>20468</v>
      </c>
      <c r="E1322">
        <v>0</v>
      </c>
    </row>
    <row r="1323" spans="1:5">
      <c r="A1323" t="s">
        <v>20469</v>
      </c>
      <c r="B1323" t="s">
        <v>9618</v>
      </c>
      <c r="C1323">
        <v>6447</v>
      </c>
      <c r="D1323" t="s">
        <v>20470</v>
      </c>
      <c r="E1323">
        <v>0</v>
      </c>
    </row>
    <row r="1324" spans="1:5">
      <c r="A1324" t="s">
        <v>20471</v>
      </c>
      <c r="B1324" t="s">
        <v>9618</v>
      </c>
      <c r="C1324">
        <v>6447</v>
      </c>
      <c r="D1324" t="s">
        <v>20472</v>
      </c>
      <c r="E1324">
        <v>0</v>
      </c>
    </row>
    <row r="1325" spans="1:5">
      <c r="A1325" t="s">
        <v>20473</v>
      </c>
      <c r="B1325" t="s">
        <v>9618</v>
      </c>
      <c r="C1325">
        <v>6447</v>
      </c>
      <c r="D1325" t="s">
        <v>20474</v>
      </c>
      <c r="E1325">
        <v>0</v>
      </c>
    </row>
    <row r="1326" spans="1:5">
      <c r="A1326" t="s">
        <v>20475</v>
      </c>
      <c r="B1326" t="s">
        <v>9618</v>
      </c>
      <c r="C1326">
        <v>6447</v>
      </c>
      <c r="D1326" t="s">
        <v>20476</v>
      </c>
      <c r="E1326">
        <v>0</v>
      </c>
    </row>
    <row r="1327" spans="1:5">
      <c r="A1327" t="s">
        <v>20477</v>
      </c>
      <c r="B1327" t="s">
        <v>9618</v>
      </c>
      <c r="C1327">
        <v>6447</v>
      </c>
      <c r="D1327" t="s">
        <v>20478</v>
      </c>
      <c r="E1327">
        <v>2.02</v>
      </c>
    </row>
    <row r="1328" spans="1:5">
      <c r="A1328" t="s">
        <v>20479</v>
      </c>
      <c r="B1328" t="s">
        <v>9618</v>
      </c>
      <c r="C1328">
        <v>6447</v>
      </c>
      <c r="D1328" t="s">
        <v>20480</v>
      </c>
      <c r="E1328">
        <v>31.88</v>
      </c>
    </row>
    <row r="1329" spans="1:5">
      <c r="A1329" t="s">
        <v>20481</v>
      </c>
      <c r="B1329" t="s">
        <v>9618</v>
      </c>
      <c r="C1329">
        <v>6447</v>
      </c>
      <c r="D1329" t="s">
        <v>20482</v>
      </c>
      <c r="E1329">
        <v>365.98</v>
      </c>
    </row>
    <row r="1330" spans="1:5">
      <c r="A1330" t="s">
        <v>20483</v>
      </c>
      <c r="B1330" t="s">
        <v>9618</v>
      </c>
      <c r="C1330">
        <v>6447</v>
      </c>
      <c r="D1330" t="s">
        <v>20484</v>
      </c>
      <c r="E1330">
        <v>414.46</v>
      </c>
    </row>
    <row r="1331" spans="1:5">
      <c r="A1331" t="s">
        <v>20485</v>
      </c>
      <c r="B1331" t="s">
        <v>9618</v>
      </c>
      <c r="C1331">
        <v>6447</v>
      </c>
      <c r="D1331" t="s">
        <v>20486</v>
      </c>
      <c r="E1331">
        <v>484.48</v>
      </c>
    </row>
    <row r="1332" spans="1:5">
      <c r="A1332" t="s">
        <v>20487</v>
      </c>
      <c r="B1332" t="s">
        <v>9618</v>
      </c>
      <c r="C1332">
        <v>6447</v>
      </c>
      <c r="D1332" t="s">
        <v>20488</v>
      </c>
      <c r="E1332">
        <v>779.7</v>
      </c>
    </row>
    <row r="1333" spans="1:5">
      <c r="A1333" t="s">
        <v>20489</v>
      </c>
      <c r="B1333" t="s">
        <v>9618</v>
      </c>
      <c r="C1333">
        <v>6447</v>
      </c>
      <c r="D1333" t="s">
        <v>20490</v>
      </c>
      <c r="E1333">
        <v>568.08000000000004</v>
      </c>
    </row>
    <row r="1334" spans="1:5">
      <c r="A1334" t="s">
        <v>20491</v>
      </c>
      <c r="B1334" t="s">
        <v>9618</v>
      </c>
      <c r="C1334">
        <v>6447</v>
      </c>
      <c r="D1334" t="s">
        <v>20492</v>
      </c>
      <c r="E1334">
        <v>345.69</v>
      </c>
    </row>
    <row r="1335" spans="1:5">
      <c r="A1335" t="s">
        <v>20493</v>
      </c>
      <c r="B1335" t="s">
        <v>9618</v>
      </c>
      <c r="C1335">
        <v>6447</v>
      </c>
      <c r="D1335" t="s">
        <v>20494</v>
      </c>
      <c r="E1335">
        <v>466.84</v>
      </c>
    </row>
    <row r="1336" spans="1:5">
      <c r="A1336" t="s">
        <v>20495</v>
      </c>
      <c r="B1336" t="s">
        <v>9618</v>
      </c>
      <c r="C1336">
        <v>6447</v>
      </c>
      <c r="D1336" t="s">
        <v>20496</v>
      </c>
      <c r="E1336">
        <v>512.85</v>
      </c>
    </row>
    <row r="1337" spans="1:5">
      <c r="A1337" t="s">
        <v>20497</v>
      </c>
      <c r="B1337" t="s">
        <v>9618</v>
      </c>
      <c r="C1337">
        <v>6447</v>
      </c>
      <c r="D1337" t="s">
        <v>20498</v>
      </c>
      <c r="E1337">
        <v>438.88</v>
      </c>
    </row>
    <row r="1338" spans="1:5">
      <c r="A1338" t="s">
        <v>20499</v>
      </c>
      <c r="B1338" t="s">
        <v>9618</v>
      </c>
      <c r="C1338">
        <v>6447</v>
      </c>
      <c r="D1338" t="s">
        <v>20500</v>
      </c>
      <c r="E1338">
        <v>389.82</v>
      </c>
    </row>
    <row r="1339" spans="1:5">
      <c r="A1339" t="s">
        <v>20501</v>
      </c>
      <c r="B1339" t="s">
        <v>9618</v>
      </c>
      <c r="C1339">
        <v>6447</v>
      </c>
      <c r="D1339" t="s">
        <v>20502</v>
      </c>
      <c r="E1339">
        <v>402.67</v>
      </c>
    </row>
    <row r="1340" spans="1:5">
      <c r="A1340" t="s">
        <v>20503</v>
      </c>
      <c r="B1340" t="s">
        <v>9618</v>
      </c>
      <c r="C1340">
        <v>6447</v>
      </c>
      <c r="D1340" t="s">
        <v>20504</v>
      </c>
      <c r="E1340">
        <v>301.49</v>
      </c>
    </row>
    <row r="1341" spans="1:5">
      <c r="A1341" t="s">
        <v>20505</v>
      </c>
      <c r="B1341" t="s">
        <v>9618</v>
      </c>
      <c r="C1341">
        <v>6447</v>
      </c>
      <c r="D1341" t="s">
        <v>20506</v>
      </c>
      <c r="E1341">
        <v>42.69</v>
      </c>
    </row>
    <row r="1342" spans="1:5">
      <c r="A1342" t="s">
        <v>20507</v>
      </c>
      <c r="B1342" t="s">
        <v>9618</v>
      </c>
      <c r="C1342">
        <v>6447</v>
      </c>
      <c r="D1342" t="s">
        <v>20508</v>
      </c>
      <c r="E1342">
        <v>0</v>
      </c>
    </row>
    <row r="1343" spans="1:5">
      <c r="A1343" t="s">
        <v>20509</v>
      </c>
      <c r="B1343" t="s">
        <v>9618</v>
      </c>
      <c r="C1343">
        <v>6447</v>
      </c>
      <c r="D1343" t="s">
        <v>20510</v>
      </c>
      <c r="E1343">
        <v>0</v>
      </c>
    </row>
    <row r="1344" spans="1:5">
      <c r="A1344" t="s">
        <v>20511</v>
      </c>
      <c r="B1344" t="s">
        <v>9618</v>
      </c>
      <c r="C1344">
        <v>6447</v>
      </c>
      <c r="D1344" t="s">
        <v>20512</v>
      </c>
      <c r="E1344">
        <v>0</v>
      </c>
    </row>
    <row r="1345" spans="1:5">
      <c r="A1345" t="s">
        <v>20513</v>
      </c>
      <c r="B1345" t="s">
        <v>9618</v>
      </c>
      <c r="C1345">
        <v>6447</v>
      </c>
      <c r="D1345" t="s">
        <v>20514</v>
      </c>
      <c r="E1345">
        <v>0</v>
      </c>
    </row>
    <row r="1346" spans="1:5">
      <c r="A1346" t="s">
        <v>20515</v>
      </c>
      <c r="B1346" t="s">
        <v>9618</v>
      </c>
      <c r="C1346">
        <v>6447</v>
      </c>
      <c r="D1346" t="s">
        <v>20516</v>
      </c>
      <c r="E1346">
        <v>0</v>
      </c>
    </row>
    <row r="1347" spans="1:5">
      <c r="A1347" t="s">
        <v>20517</v>
      </c>
      <c r="B1347" t="s">
        <v>9618</v>
      </c>
      <c r="C1347">
        <v>6447</v>
      </c>
      <c r="D1347" t="s">
        <v>20518</v>
      </c>
      <c r="E1347">
        <v>0</v>
      </c>
    </row>
    <row r="1348" spans="1:5">
      <c r="A1348" t="s">
        <v>20519</v>
      </c>
      <c r="B1348" t="s">
        <v>9618</v>
      </c>
      <c r="C1348">
        <v>6447</v>
      </c>
      <c r="D1348" t="s">
        <v>20520</v>
      </c>
      <c r="E1348">
        <v>0</v>
      </c>
    </row>
    <row r="1349" spans="1:5">
      <c r="A1349" t="s">
        <v>20521</v>
      </c>
      <c r="B1349" t="s">
        <v>9618</v>
      </c>
      <c r="C1349">
        <v>6447</v>
      </c>
      <c r="D1349" t="s">
        <v>20522</v>
      </c>
      <c r="E1349">
        <v>0</v>
      </c>
    </row>
    <row r="1350" spans="1:5">
      <c r="A1350" t="s">
        <v>20523</v>
      </c>
      <c r="B1350" t="s">
        <v>9618</v>
      </c>
      <c r="C1350">
        <v>6447</v>
      </c>
      <c r="D1350" t="s">
        <v>20524</v>
      </c>
      <c r="E1350">
        <v>0</v>
      </c>
    </row>
    <row r="1351" spans="1:5">
      <c r="A1351" t="s">
        <v>20525</v>
      </c>
      <c r="B1351" t="s">
        <v>9618</v>
      </c>
      <c r="C1351">
        <v>6447</v>
      </c>
      <c r="D1351" t="s">
        <v>20526</v>
      </c>
      <c r="E1351">
        <v>2.04</v>
      </c>
    </row>
    <row r="1352" spans="1:5">
      <c r="A1352" t="s">
        <v>20527</v>
      </c>
      <c r="B1352" t="s">
        <v>9618</v>
      </c>
      <c r="C1352">
        <v>6447</v>
      </c>
      <c r="D1352" t="s">
        <v>20528</v>
      </c>
      <c r="E1352">
        <v>9.0399999999999991</v>
      </c>
    </row>
    <row r="1353" spans="1:5">
      <c r="A1353" t="s">
        <v>20529</v>
      </c>
      <c r="B1353" t="s">
        <v>9618</v>
      </c>
      <c r="C1353">
        <v>6447</v>
      </c>
      <c r="D1353" t="s">
        <v>20530</v>
      </c>
      <c r="E1353">
        <v>24.38</v>
      </c>
    </row>
    <row r="1354" spans="1:5">
      <c r="A1354" t="s">
        <v>20531</v>
      </c>
      <c r="B1354" t="s">
        <v>9618</v>
      </c>
      <c r="C1354">
        <v>6447</v>
      </c>
      <c r="D1354" t="s">
        <v>20532</v>
      </c>
      <c r="E1354">
        <v>73.599999999999994</v>
      </c>
    </row>
    <row r="1355" spans="1:5">
      <c r="A1355" t="s">
        <v>20533</v>
      </c>
      <c r="B1355" t="s">
        <v>9618</v>
      </c>
      <c r="C1355">
        <v>6447</v>
      </c>
      <c r="D1355" t="s">
        <v>20534</v>
      </c>
      <c r="E1355">
        <v>79.63</v>
      </c>
    </row>
    <row r="1356" spans="1:5">
      <c r="A1356" t="s">
        <v>20535</v>
      </c>
      <c r="B1356" t="s">
        <v>9618</v>
      </c>
      <c r="C1356">
        <v>6447</v>
      </c>
      <c r="D1356" t="s">
        <v>20536</v>
      </c>
      <c r="E1356">
        <v>128.13</v>
      </c>
    </row>
    <row r="1357" spans="1:5">
      <c r="A1357" t="s">
        <v>20537</v>
      </c>
      <c r="B1357" t="s">
        <v>9618</v>
      </c>
      <c r="C1357">
        <v>6447</v>
      </c>
      <c r="D1357" t="s">
        <v>20538</v>
      </c>
      <c r="E1357">
        <v>225.18</v>
      </c>
    </row>
    <row r="1358" spans="1:5">
      <c r="A1358" t="s">
        <v>20539</v>
      </c>
      <c r="B1358" t="s">
        <v>9618</v>
      </c>
      <c r="C1358">
        <v>6447</v>
      </c>
      <c r="D1358" t="s">
        <v>20540</v>
      </c>
      <c r="E1358">
        <v>55.56</v>
      </c>
    </row>
    <row r="1359" spans="1:5">
      <c r="A1359" t="s">
        <v>20541</v>
      </c>
      <c r="B1359" t="s">
        <v>9618</v>
      </c>
      <c r="C1359">
        <v>6447</v>
      </c>
      <c r="D1359" t="s">
        <v>20542</v>
      </c>
      <c r="E1359">
        <v>75.13</v>
      </c>
    </row>
    <row r="1360" spans="1:5">
      <c r="A1360" t="s">
        <v>20543</v>
      </c>
      <c r="B1360" t="s">
        <v>9618</v>
      </c>
      <c r="C1360">
        <v>6447</v>
      </c>
      <c r="D1360" t="s">
        <v>20544</v>
      </c>
      <c r="E1360">
        <v>27.52</v>
      </c>
    </row>
    <row r="1361" spans="1:5">
      <c r="A1361" t="s">
        <v>20545</v>
      </c>
      <c r="B1361" t="s">
        <v>9618</v>
      </c>
      <c r="C1361">
        <v>6447</v>
      </c>
      <c r="D1361" t="s">
        <v>20546</v>
      </c>
      <c r="E1361">
        <v>65.84</v>
      </c>
    </row>
    <row r="1362" spans="1:5">
      <c r="A1362" t="s">
        <v>20547</v>
      </c>
      <c r="B1362" t="s">
        <v>9618</v>
      </c>
      <c r="C1362">
        <v>6447</v>
      </c>
      <c r="D1362" t="s">
        <v>20548</v>
      </c>
      <c r="E1362">
        <v>4.3899999999999997</v>
      </c>
    </row>
    <row r="1363" spans="1:5">
      <c r="A1363" t="s">
        <v>20549</v>
      </c>
      <c r="B1363" t="s">
        <v>9618</v>
      </c>
      <c r="C1363">
        <v>6447</v>
      </c>
      <c r="D1363" t="s">
        <v>20550</v>
      </c>
      <c r="E1363">
        <v>7.08</v>
      </c>
    </row>
    <row r="1364" spans="1:5">
      <c r="A1364" t="s">
        <v>20551</v>
      </c>
      <c r="B1364" t="s">
        <v>9618</v>
      </c>
      <c r="C1364">
        <v>6447</v>
      </c>
      <c r="D1364" t="s">
        <v>20552</v>
      </c>
      <c r="E1364">
        <v>4.24</v>
      </c>
    </row>
    <row r="1365" spans="1:5">
      <c r="A1365" t="s">
        <v>20553</v>
      </c>
      <c r="B1365" t="s">
        <v>9618</v>
      </c>
      <c r="C1365">
        <v>6447</v>
      </c>
      <c r="D1365" t="s">
        <v>20554</v>
      </c>
      <c r="E1365">
        <v>4.21</v>
      </c>
    </row>
    <row r="1366" spans="1:5">
      <c r="A1366" t="s">
        <v>20555</v>
      </c>
      <c r="B1366" t="s">
        <v>9618</v>
      </c>
      <c r="C1366">
        <v>6447</v>
      </c>
      <c r="D1366" t="s">
        <v>20556</v>
      </c>
      <c r="E1366">
        <v>0</v>
      </c>
    </row>
    <row r="1367" spans="1:5">
      <c r="A1367" t="s">
        <v>20557</v>
      </c>
      <c r="B1367" t="s">
        <v>9618</v>
      </c>
      <c r="C1367">
        <v>6447</v>
      </c>
      <c r="D1367" t="s">
        <v>20558</v>
      </c>
      <c r="E1367">
        <v>0</v>
      </c>
    </row>
    <row r="1368" spans="1:5">
      <c r="A1368" t="s">
        <v>20559</v>
      </c>
      <c r="B1368" t="s">
        <v>9618</v>
      </c>
      <c r="C1368">
        <v>6447</v>
      </c>
      <c r="D1368" t="s">
        <v>20560</v>
      </c>
      <c r="E1368">
        <v>0</v>
      </c>
    </row>
    <row r="1369" spans="1:5">
      <c r="A1369" t="s">
        <v>20561</v>
      </c>
      <c r="B1369" t="s">
        <v>9618</v>
      </c>
      <c r="C1369">
        <v>6447</v>
      </c>
      <c r="D1369" t="s">
        <v>20562</v>
      </c>
      <c r="E1369">
        <v>0</v>
      </c>
    </row>
    <row r="1370" spans="1:5">
      <c r="A1370" t="s">
        <v>20563</v>
      </c>
      <c r="B1370" t="s">
        <v>9618</v>
      </c>
      <c r="C1370">
        <v>6447</v>
      </c>
      <c r="D1370" t="s">
        <v>20564</v>
      </c>
      <c r="E1370">
        <v>0</v>
      </c>
    </row>
    <row r="1371" spans="1:5">
      <c r="A1371" t="s">
        <v>20565</v>
      </c>
      <c r="B1371" t="s">
        <v>9618</v>
      </c>
      <c r="C1371">
        <v>6447</v>
      </c>
      <c r="D1371" t="s">
        <v>20566</v>
      </c>
      <c r="E1371">
        <v>0</v>
      </c>
    </row>
    <row r="1372" spans="1:5">
      <c r="A1372" t="s">
        <v>20567</v>
      </c>
      <c r="B1372" t="s">
        <v>9618</v>
      </c>
      <c r="C1372">
        <v>6447</v>
      </c>
      <c r="D1372" t="s">
        <v>20568</v>
      </c>
      <c r="E1372">
        <v>0</v>
      </c>
    </row>
    <row r="1373" spans="1:5">
      <c r="A1373" t="s">
        <v>20569</v>
      </c>
      <c r="B1373" t="s">
        <v>9618</v>
      </c>
      <c r="C1373">
        <v>6447</v>
      </c>
      <c r="D1373" t="s">
        <v>20570</v>
      </c>
      <c r="E1373">
        <v>0</v>
      </c>
    </row>
    <row r="1374" spans="1:5">
      <c r="A1374" t="s">
        <v>20571</v>
      </c>
      <c r="B1374" t="s">
        <v>9618</v>
      </c>
      <c r="C1374">
        <v>6447</v>
      </c>
      <c r="D1374" t="s">
        <v>20572</v>
      </c>
      <c r="E1374">
        <v>0</v>
      </c>
    </row>
    <row r="1375" spans="1:5">
      <c r="A1375" t="s">
        <v>20573</v>
      </c>
      <c r="B1375" t="s">
        <v>9618</v>
      </c>
      <c r="C1375">
        <v>6447</v>
      </c>
      <c r="D1375" t="s">
        <v>20574</v>
      </c>
      <c r="E1375">
        <v>1.38</v>
      </c>
    </row>
    <row r="1376" spans="1:5">
      <c r="A1376" t="s">
        <v>20575</v>
      </c>
      <c r="B1376" t="s">
        <v>9618</v>
      </c>
      <c r="C1376">
        <v>6447</v>
      </c>
      <c r="D1376" t="s">
        <v>20576</v>
      </c>
      <c r="E1376">
        <v>4.17</v>
      </c>
    </row>
    <row r="1377" spans="1:5">
      <c r="A1377" t="s">
        <v>20577</v>
      </c>
      <c r="B1377" t="s">
        <v>9618</v>
      </c>
      <c r="C1377">
        <v>6447</v>
      </c>
      <c r="D1377" t="s">
        <v>20578</v>
      </c>
      <c r="E1377">
        <v>4.22</v>
      </c>
    </row>
    <row r="1378" spans="1:5">
      <c r="A1378" t="s">
        <v>20579</v>
      </c>
      <c r="B1378" t="s">
        <v>9618</v>
      </c>
      <c r="C1378">
        <v>6447</v>
      </c>
      <c r="D1378" t="s">
        <v>20580</v>
      </c>
      <c r="E1378">
        <v>4.7</v>
      </c>
    </row>
    <row r="1379" spans="1:5">
      <c r="A1379" t="s">
        <v>20581</v>
      </c>
      <c r="B1379" t="s">
        <v>9618</v>
      </c>
      <c r="C1379">
        <v>6447</v>
      </c>
      <c r="D1379" t="s">
        <v>20582</v>
      </c>
      <c r="E1379">
        <v>11.41</v>
      </c>
    </row>
    <row r="1380" spans="1:5">
      <c r="A1380" t="s">
        <v>20583</v>
      </c>
      <c r="B1380" t="s">
        <v>9618</v>
      </c>
      <c r="C1380">
        <v>6447</v>
      </c>
      <c r="D1380" t="s">
        <v>20584</v>
      </c>
      <c r="E1380">
        <v>33.130000000000003</v>
      </c>
    </row>
    <row r="1381" spans="1:5">
      <c r="A1381" t="s">
        <v>20585</v>
      </c>
      <c r="B1381" t="s">
        <v>9618</v>
      </c>
      <c r="C1381">
        <v>6447</v>
      </c>
      <c r="D1381" t="s">
        <v>20586</v>
      </c>
      <c r="E1381">
        <v>4.5599999999999996</v>
      </c>
    </row>
    <row r="1382" spans="1:5">
      <c r="A1382" t="s">
        <v>20587</v>
      </c>
      <c r="B1382" t="s">
        <v>9618</v>
      </c>
      <c r="C1382">
        <v>6447</v>
      </c>
      <c r="D1382" t="s">
        <v>20588</v>
      </c>
      <c r="E1382">
        <v>4.58</v>
      </c>
    </row>
    <row r="1383" spans="1:5">
      <c r="A1383" t="s">
        <v>20589</v>
      </c>
      <c r="B1383" t="s">
        <v>9618</v>
      </c>
      <c r="C1383">
        <v>6447</v>
      </c>
      <c r="D1383" t="s">
        <v>20590</v>
      </c>
      <c r="E1383">
        <v>4.42</v>
      </c>
    </row>
    <row r="1384" spans="1:5">
      <c r="A1384" t="s">
        <v>20591</v>
      </c>
      <c r="B1384" t="s">
        <v>9618</v>
      </c>
      <c r="C1384">
        <v>6447</v>
      </c>
      <c r="D1384" t="s">
        <v>20592</v>
      </c>
      <c r="E1384">
        <v>4.45</v>
      </c>
    </row>
    <row r="1385" spans="1:5">
      <c r="A1385" t="s">
        <v>20593</v>
      </c>
      <c r="B1385" t="s">
        <v>9618</v>
      </c>
      <c r="C1385">
        <v>6447</v>
      </c>
      <c r="D1385" t="s">
        <v>20594</v>
      </c>
      <c r="E1385">
        <v>4.42</v>
      </c>
    </row>
    <row r="1386" spans="1:5">
      <c r="A1386" t="s">
        <v>20595</v>
      </c>
      <c r="B1386" t="s">
        <v>9618</v>
      </c>
      <c r="C1386">
        <v>6447</v>
      </c>
      <c r="D1386" t="s">
        <v>20596</v>
      </c>
      <c r="E1386">
        <v>15.6</v>
      </c>
    </row>
    <row r="1387" spans="1:5">
      <c r="A1387" t="s">
        <v>20597</v>
      </c>
      <c r="B1387" t="s">
        <v>9618</v>
      </c>
      <c r="C1387">
        <v>6447</v>
      </c>
      <c r="D1387" t="s">
        <v>20598</v>
      </c>
      <c r="E1387">
        <v>338.17</v>
      </c>
    </row>
    <row r="1388" spans="1:5">
      <c r="A1388" t="s">
        <v>20599</v>
      </c>
      <c r="B1388" t="s">
        <v>9618</v>
      </c>
      <c r="C1388">
        <v>6447</v>
      </c>
      <c r="D1388" t="s">
        <v>20600</v>
      </c>
      <c r="E1388">
        <v>236.44</v>
      </c>
    </row>
    <row r="1389" spans="1:5">
      <c r="A1389" t="s">
        <v>20601</v>
      </c>
      <c r="B1389" t="s">
        <v>9618</v>
      </c>
      <c r="C1389">
        <v>6447</v>
      </c>
      <c r="D1389" t="s">
        <v>20602</v>
      </c>
      <c r="E1389">
        <v>5.52</v>
      </c>
    </row>
    <row r="1390" spans="1:5">
      <c r="A1390" t="s">
        <v>20603</v>
      </c>
      <c r="B1390" t="s">
        <v>9618</v>
      </c>
      <c r="C1390">
        <v>6447</v>
      </c>
      <c r="D1390" t="s">
        <v>20604</v>
      </c>
      <c r="E1390">
        <v>0</v>
      </c>
    </row>
    <row r="1391" spans="1:5">
      <c r="A1391" t="s">
        <v>20605</v>
      </c>
      <c r="B1391" t="s">
        <v>9618</v>
      </c>
      <c r="C1391">
        <v>6447</v>
      </c>
      <c r="D1391" t="s">
        <v>20606</v>
      </c>
      <c r="E1391">
        <v>0</v>
      </c>
    </row>
    <row r="1392" spans="1:5">
      <c r="A1392" t="s">
        <v>20607</v>
      </c>
      <c r="B1392" t="s">
        <v>9618</v>
      </c>
      <c r="C1392">
        <v>6447</v>
      </c>
      <c r="D1392" t="s">
        <v>20608</v>
      </c>
      <c r="E1392">
        <v>0</v>
      </c>
    </row>
    <row r="1393" spans="1:5">
      <c r="A1393" t="s">
        <v>20609</v>
      </c>
      <c r="B1393" t="s">
        <v>9618</v>
      </c>
      <c r="C1393">
        <v>6447</v>
      </c>
      <c r="D1393" t="s">
        <v>20610</v>
      </c>
      <c r="E1393">
        <v>0</v>
      </c>
    </row>
    <row r="1394" spans="1:5">
      <c r="A1394" t="s">
        <v>20611</v>
      </c>
      <c r="B1394" t="s">
        <v>9618</v>
      </c>
      <c r="C1394">
        <v>6447</v>
      </c>
      <c r="D1394" t="s">
        <v>20612</v>
      </c>
      <c r="E1394">
        <v>0</v>
      </c>
    </row>
    <row r="1395" spans="1:5">
      <c r="A1395" t="s">
        <v>20613</v>
      </c>
      <c r="B1395" t="s">
        <v>9618</v>
      </c>
      <c r="C1395">
        <v>6447</v>
      </c>
      <c r="D1395" t="s">
        <v>20614</v>
      </c>
      <c r="E1395">
        <v>0</v>
      </c>
    </row>
    <row r="1396" spans="1:5">
      <c r="A1396" t="s">
        <v>20615</v>
      </c>
      <c r="B1396" t="s">
        <v>9618</v>
      </c>
      <c r="C1396">
        <v>6447</v>
      </c>
      <c r="D1396" t="s">
        <v>20616</v>
      </c>
      <c r="E1396">
        <v>0</v>
      </c>
    </row>
    <row r="1397" spans="1:5">
      <c r="A1397" t="s">
        <v>20617</v>
      </c>
      <c r="B1397" t="s">
        <v>9618</v>
      </c>
      <c r="C1397">
        <v>6447</v>
      </c>
      <c r="D1397" t="s">
        <v>20618</v>
      </c>
      <c r="E1397">
        <v>0</v>
      </c>
    </row>
    <row r="1398" spans="1:5">
      <c r="A1398" t="s">
        <v>20619</v>
      </c>
      <c r="B1398" t="s">
        <v>9618</v>
      </c>
      <c r="C1398">
        <v>6447</v>
      </c>
      <c r="D1398" t="s">
        <v>20620</v>
      </c>
      <c r="E1398">
        <v>0</v>
      </c>
    </row>
    <row r="1399" spans="1:5">
      <c r="A1399" t="s">
        <v>20621</v>
      </c>
      <c r="B1399" t="s">
        <v>9618</v>
      </c>
      <c r="C1399">
        <v>6447</v>
      </c>
      <c r="D1399" t="s">
        <v>20622</v>
      </c>
      <c r="E1399">
        <v>1.43</v>
      </c>
    </row>
    <row r="1400" spans="1:5">
      <c r="A1400" t="s">
        <v>20623</v>
      </c>
      <c r="B1400" t="s">
        <v>9618</v>
      </c>
      <c r="C1400">
        <v>6447</v>
      </c>
      <c r="D1400" t="s">
        <v>20624</v>
      </c>
      <c r="E1400">
        <v>4.29</v>
      </c>
    </row>
    <row r="1401" spans="1:5">
      <c r="A1401" t="s">
        <v>20625</v>
      </c>
      <c r="B1401" t="s">
        <v>9618</v>
      </c>
      <c r="C1401">
        <v>6447</v>
      </c>
      <c r="D1401" t="s">
        <v>20626</v>
      </c>
      <c r="E1401">
        <v>4.32</v>
      </c>
    </row>
    <row r="1402" spans="1:5">
      <c r="A1402" t="s">
        <v>20627</v>
      </c>
      <c r="B1402" t="s">
        <v>9618</v>
      </c>
      <c r="C1402">
        <v>6447</v>
      </c>
      <c r="D1402" t="s">
        <v>20628</v>
      </c>
      <c r="E1402">
        <v>4.37</v>
      </c>
    </row>
    <row r="1403" spans="1:5">
      <c r="A1403" t="s">
        <v>20629</v>
      </c>
      <c r="B1403" t="s">
        <v>9618</v>
      </c>
      <c r="C1403">
        <v>6447</v>
      </c>
      <c r="D1403" t="s">
        <v>20630</v>
      </c>
      <c r="E1403">
        <v>4.46</v>
      </c>
    </row>
    <row r="1404" spans="1:5">
      <c r="A1404" t="s">
        <v>20631</v>
      </c>
      <c r="B1404" t="s">
        <v>9618</v>
      </c>
      <c r="C1404">
        <v>6447</v>
      </c>
      <c r="D1404" t="s">
        <v>20632</v>
      </c>
      <c r="E1404">
        <v>4.58</v>
      </c>
    </row>
    <row r="1405" spans="1:5">
      <c r="A1405" t="s">
        <v>20633</v>
      </c>
      <c r="B1405" t="s">
        <v>9618</v>
      </c>
      <c r="C1405">
        <v>6447</v>
      </c>
      <c r="D1405" t="s">
        <v>20634</v>
      </c>
      <c r="E1405">
        <v>130.01</v>
      </c>
    </row>
    <row r="1406" spans="1:5">
      <c r="A1406" t="s">
        <v>20635</v>
      </c>
      <c r="B1406" t="s">
        <v>9618</v>
      </c>
      <c r="C1406">
        <v>6447</v>
      </c>
      <c r="D1406" t="s">
        <v>20636</v>
      </c>
      <c r="E1406">
        <v>486.74</v>
      </c>
    </row>
    <row r="1407" spans="1:5">
      <c r="A1407" t="s">
        <v>20637</v>
      </c>
      <c r="B1407" t="s">
        <v>9618</v>
      </c>
      <c r="C1407">
        <v>6447</v>
      </c>
      <c r="D1407" t="s">
        <v>20638</v>
      </c>
      <c r="E1407">
        <v>603.94000000000005</v>
      </c>
    </row>
    <row r="1408" spans="1:5">
      <c r="A1408" t="s">
        <v>20639</v>
      </c>
      <c r="B1408" t="s">
        <v>9618</v>
      </c>
      <c r="C1408">
        <v>6447</v>
      </c>
      <c r="D1408" t="s">
        <v>20640</v>
      </c>
      <c r="E1408">
        <v>601.94000000000005</v>
      </c>
    </row>
    <row r="1409" spans="1:5">
      <c r="A1409" t="s">
        <v>20641</v>
      </c>
      <c r="B1409" t="s">
        <v>9618</v>
      </c>
      <c r="C1409">
        <v>6447</v>
      </c>
      <c r="D1409" t="s">
        <v>20642</v>
      </c>
      <c r="E1409">
        <v>522.9</v>
      </c>
    </row>
    <row r="1410" spans="1:5">
      <c r="A1410" t="s">
        <v>20643</v>
      </c>
      <c r="B1410" t="s">
        <v>9618</v>
      </c>
      <c r="C1410">
        <v>6447</v>
      </c>
      <c r="D1410" t="s">
        <v>20644</v>
      </c>
      <c r="E1410">
        <v>585.85</v>
      </c>
    </row>
    <row r="1411" spans="1:5">
      <c r="A1411" t="s">
        <v>20645</v>
      </c>
      <c r="B1411" t="s">
        <v>9618</v>
      </c>
      <c r="C1411">
        <v>6447</v>
      </c>
      <c r="D1411" t="s">
        <v>20646</v>
      </c>
      <c r="E1411">
        <v>360.65</v>
      </c>
    </row>
    <row r="1412" spans="1:5">
      <c r="A1412" t="s">
        <v>20647</v>
      </c>
      <c r="B1412" t="s">
        <v>9618</v>
      </c>
      <c r="C1412">
        <v>6447</v>
      </c>
      <c r="D1412" t="s">
        <v>20648</v>
      </c>
      <c r="E1412">
        <v>190.41</v>
      </c>
    </row>
    <row r="1413" spans="1:5">
      <c r="A1413" t="s">
        <v>20649</v>
      </c>
      <c r="B1413" t="s">
        <v>9618</v>
      </c>
      <c r="C1413">
        <v>6447</v>
      </c>
      <c r="D1413" t="s">
        <v>20650</v>
      </c>
      <c r="E1413">
        <v>20.79</v>
      </c>
    </row>
    <row r="1414" spans="1:5">
      <c r="A1414" t="s">
        <v>20651</v>
      </c>
      <c r="B1414" t="s">
        <v>9618</v>
      </c>
      <c r="C1414">
        <v>6447</v>
      </c>
      <c r="D1414" t="s">
        <v>20652</v>
      </c>
      <c r="E1414">
        <v>0</v>
      </c>
    </row>
    <row r="1415" spans="1:5">
      <c r="A1415" t="s">
        <v>20653</v>
      </c>
      <c r="B1415" t="s">
        <v>9618</v>
      </c>
      <c r="C1415">
        <v>6447</v>
      </c>
      <c r="D1415" t="s">
        <v>20654</v>
      </c>
      <c r="E1415">
        <v>0</v>
      </c>
    </row>
    <row r="1416" spans="1:5">
      <c r="A1416" t="s">
        <v>20655</v>
      </c>
      <c r="B1416" t="s">
        <v>9618</v>
      </c>
      <c r="C1416">
        <v>6447</v>
      </c>
      <c r="D1416" t="s">
        <v>20656</v>
      </c>
      <c r="E1416">
        <v>0</v>
      </c>
    </row>
    <row r="1417" spans="1:5">
      <c r="A1417" t="s">
        <v>20657</v>
      </c>
      <c r="B1417" t="s">
        <v>9618</v>
      </c>
      <c r="C1417">
        <v>6447</v>
      </c>
      <c r="D1417" t="s">
        <v>20658</v>
      </c>
      <c r="E1417">
        <v>0</v>
      </c>
    </row>
    <row r="1418" spans="1:5">
      <c r="A1418" t="s">
        <v>20659</v>
      </c>
      <c r="B1418" t="s">
        <v>9618</v>
      </c>
      <c r="C1418">
        <v>6447</v>
      </c>
      <c r="D1418" t="s">
        <v>20660</v>
      </c>
      <c r="E1418">
        <v>0</v>
      </c>
    </row>
    <row r="1419" spans="1:5">
      <c r="A1419" t="s">
        <v>20661</v>
      </c>
      <c r="B1419" t="s">
        <v>9618</v>
      </c>
      <c r="C1419">
        <v>6447</v>
      </c>
      <c r="D1419" t="s">
        <v>20662</v>
      </c>
      <c r="E1419">
        <v>0</v>
      </c>
    </row>
    <row r="1420" spans="1:5">
      <c r="A1420" t="s">
        <v>20663</v>
      </c>
      <c r="B1420" t="s">
        <v>9618</v>
      </c>
      <c r="C1420">
        <v>6447</v>
      </c>
      <c r="D1420" t="s">
        <v>20664</v>
      </c>
      <c r="E1420">
        <v>0</v>
      </c>
    </row>
    <row r="1421" spans="1:5">
      <c r="A1421" t="s">
        <v>20665</v>
      </c>
      <c r="B1421" t="s">
        <v>9618</v>
      </c>
      <c r="C1421">
        <v>6447</v>
      </c>
      <c r="D1421" t="s">
        <v>20666</v>
      </c>
      <c r="E1421">
        <v>0</v>
      </c>
    </row>
    <row r="1422" spans="1:5">
      <c r="A1422" t="s">
        <v>20667</v>
      </c>
      <c r="B1422" t="s">
        <v>9618</v>
      </c>
      <c r="C1422">
        <v>6447</v>
      </c>
      <c r="D1422" t="s">
        <v>20668</v>
      </c>
      <c r="E1422">
        <v>0</v>
      </c>
    </row>
    <row r="1423" spans="1:5">
      <c r="A1423" t="s">
        <v>20669</v>
      </c>
      <c r="B1423" t="s">
        <v>9618</v>
      </c>
      <c r="C1423">
        <v>6447</v>
      </c>
      <c r="D1423" t="s">
        <v>20670</v>
      </c>
      <c r="E1423">
        <v>1.48</v>
      </c>
    </row>
    <row r="1424" spans="1:5">
      <c r="A1424" t="s">
        <v>20671</v>
      </c>
      <c r="B1424" t="s">
        <v>9618</v>
      </c>
      <c r="C1424">
        <v>6447</v>
      </c>
      <c r="D1424" t="s">
        <v>20672</v>
      </c>
      <c r="E1424">
        <v>4.6500000000000004</v>
      </c>
    </row>
    <row r="1425" spans="1:5">
      <c r="A1425" t="s">
        <v>20673</v>
      </c>
      <c r="B1425" t="s">
        <v>9618</v>
      </c>
      <c r="C1425">
        <v>6447</v>
      </c>
      <c r="D1425" t="s">
        <v>20674</v>
      </c>
      <c r="E1425">
        <v>4.8</v>
      </c>
    </row>
    <row r="1426" spans="1:5">
      <c r="A1426" t="s">
        <v>20675</v>
      </c>
      <c r="B1426" t="s">
        <v>9618</v>
      </c>
      <c r="C1426">
        <v>6447</v>
      </c>
      <c r="D1426" t="s">
        <v>20676</v>
      </c>
      <c r="E1426">
        <v>6.1</v>
      </c>
    </row>
    <row r="1427" spans="1:5">
      <c r="A1427" t="s">
        <v>20677</v>
      </c>
      <c r="B1427" t="s">
        <v>9618</v>
      </c>
      <c r="C1427">
        <v>6447</v>
      </c>
      <c r="D1427" t="s">
        <v>20678</v>
      </c>
      <c r="E1427">
        <v>26.4</v>
      </c>
    </row>
    <row r="1428" spans="1:5">
      <c r="A1428" t="s">
        <v>20679</v>
      </c>
      <c r="B1428" t="s">
        <v>9618</v>
      </c>
      <c r="C1428">
        <v>6447</v>
      </c>
      <c r="D1428" t="s">
        <v>20680</v>
      </c>
      <c r="E1428">
        <v>27.5</v>
      </c>
    </row>
    <row r="1429" spans="1:5">
      <c r="A1429" t="s">
        <v>20681</v>
      </c>
      <c r="B1429" t="s">
        <v>9618</v>
      </c>
      <c r="C1429">
        <v>6447</v>
      </c>
      <c r="D1429" t="s">
        <v>20682</v>
      </c>
      <c r="E1429">
        <v>5.85</v>
      </c>
    </row>
    <row r="1430" spans="1:5">
      <c r="A1430" t="s">
        <v>20683</v>
      </c>
      <c r="B1430" t="s">
        <v>9618</v>
      </c>
      <c r="C1430">
        <v>6447</v>
      </c>
      <c r="D1430" t="s">
        <v>20684</v>
      </c>
      <c r="E1430">
        <v>15.24</v>
      </c>
    </row>
    <row r="1431" spans="1:5">
      <c r="A1431" t="s">
        <v>20685</v>
      </c>
      <c r="B1431" t="s">
        <v>9618</v>
      </c>
      <c r="C1431">
        <v>6447</v>
      </c>
      <c r="D1431" t="s">
        <v>20686</v>
      </c>
      <c r="E1431">
        <v>5.6</v>
      </c>
    </row>
    <row r="1432" spans="1:5">
      <c r="A1432" t="s">
        <v>20687</v>
      </c>
      <c r="B1432" t="s">
        <v>9618</v>
      </c>
      <c r="C1432">
        <v>6447</v>
      </c>
      <c r="D1432" t="s">
        <v>20688</v>
      </c>
      <c r="E1432">
        <v>606.17999999999995</v>
      </c>
    </row>
    <row r="1433" spans="1:5">
      <c r="A1433" t="s">
        <v>20689</v>
      </c>
      <c r="B1433" t="s">
        <v>9618</v>
      </c>
      <c r="C1433">
        <v>6447</v>
      </c>
      <c r="D1433" t="s">
        <v>20690</v>
      </c>
      <c r="E1433">
        <v>760.3</v>
      </c>
    </row>
    <row r="1434" spans="1:5">
      <c r="A1434" t="s">
        <v>20691</v>
      </c>
      <c r="B1434" t="s">
        <v>9618</v>
      </c>
      <c r="C1434">
        <v>6447</v>
      </c>
      <c r="D1434" t="s">
        <v>20692</v>
      </c>
      <c r="E1434">
        <v>720.36</v>
      </c>
    </row>
    <row r="1435" spans="1:5">
      <c r="A1435" t="s">
        <v>20693</v>
      </c>
      <c r="B1435" t="s">
        <v>9618</v>
      </c>
      <c r="C1435">
        <v>6447</v>
      </c>
      <c r="D1435" t="s">
        <v>20694</v>
      </c>
      <c r="E1435">
        <v>622.91999999999996</v>
      </c>
    </row>
    <row r="1436" spans="1:5">
      <c r="A1436" t="s">
        <v>20695</v>
      </c>
      <c r="B1436" t="s">
        <v>9618</v>
      </c>
      <c r="C1436">
        <v>6447</v>
      </c>
      <c r="D1436" t="s">
        <v>20696</v>
      </c>
      <c r="E1436">
        <v>448.44</v>
      </c>
    </row>
    <row r="1437" spans="1:5">
      <c r="A1437" t="s">
        <v>20697</v>
      </c>
      <c r="B1437" t="s">
        <v>9618</v>
      </c>
      <c r="C1437">
        <v>6447</v>
      </c>
      <c r="D1437" t="s">
        <v>20698</v>
      </c>
      <c r="E1437">
        <v>26.19</v>
      </c>
    </row>
    <row r="1438" spans="1:5">
      <c r="A1438" t="s">
        <v>20699</v>
      </c>
      <c r="B1438" t="s">
        <v>9618</v>
      </c>
      <c r="C1438">
        <v>6447</v>
      </c>
      <c r="D1438" t="s">
        <v>20700</v>
      </c>
      <c r="E1438">
        <v>0</v>
      </c>
    </row>
    <row r="1439" spans="1:5">
      <c r="A1439" t="s">
        <v>20701</v>
      </c>
      <c r="B1439" t="s">
        <v>9618</v>
      </c>
      <c r="C1439">
        <v>6447</v>
      </c>
      <c r="D1439" t="s">
        <v>20702</v>
      </c>
      <c r="E1439">
        <v>0</v>
      </c>
    </row>
    <row r="1440" spans="1:5">
      <c r="A1440" t="s">
        <v>20703</v>
      </c>
      <c r="B1440" t="s">
        <v>9618</v>
      </c>
      <c r="C1440">
        <v>6447</v>
      </c>
      <c r="D1440" t="s">
        <v>20704</v>
      </c>
      <c r="E1440">
        <v>0</v>
      </c>
    </row>
    <row r="1441" spans="1:5">
      <c r="A1441" t="s">
        <v>20705</v>
      </c>
      <c r="B1441" t="s">
        <v>9618</v>
      </c>
      <c r="C1441">
        <v>6447</v>
      </c>
      <c r="D1441" t="s">
        <v>20706</v>
      </c>
      <c r="E1441">
        <v>0</v>
      </c>
    </row>
    <row r="1442" spans="1:5">
      <c r="A1442" t="s">
        <v>20707</v>
      </c>
      <c r="B1442" t="s">
        <v>9618</v>
      </c>
      <c r="C1442">
        <v>6447</v>
      </c>
      <c r="D1442" t="s">
        <v>20708</v>
      </c>
      <c r="E1442">
        <v>0</v>
      </c>
    </row>
    <row r="1443" spans="1:5">
      <c r="A1443" t="s">
        <v>20709</v>
      </c>
      <c r="B1443" t="s">
        <v>9618</v>
      </c>
      <c r="C1443">
        <v>6447</v>
      </c>
      <c r="D1443" t="s">
        <v>20710</v>
      </c>
      <c r="E1443">
        <v>0</v>
      </c>
    </row>
    <row r="1444" spans="1:5">
      <c r="A1444" t="s">
        <v>20711</v>
      </c>
      <c r="B1444" t="s">
        <v>9618</v>
      </c>
      <c r="C1444">
        <v>6447</v>
      </c>
      <c r="D1444" t="s">
        <v>20712</v>
      </c>
      <c r="E1444">
        <v>0</v>
      </c>
    </row>
    <row r="1445" spans="1:5">
      <c r="A1445" t="s">
        <v>20713</v>
      </c>
      <c r="B1445" t="s">
        <v>9618</v>
      </c>
      <c r="C1445">
        <v>6447</v>
      </c>
      <c r="D1445" t="s">
        <v>20714</v>
      </c>
      <c r="E1445">
        <v>0</v>
      </c>
    </row>
    <row r="1446" spans="1:5">
      <c r="A1446" t="s">
        <v>20715</v>
      </c>
      <c r="B1446" t="s">
        <v>9618</v>
      </c>
      <c r="C1446">
        <v>6447</v>
      </c>
      <c r="D1446" t="s">
        <v>20716</v>
      </c>
      <c r="E1446">
        <v>0</v>
      </c>
    </row>
    <row r="1447" spans="1:5">
      <c r="A1447" t="s">
        <v>20717</v>
      </c>
      <c r="B1447" t="s">
        <v>9618</v>
      </c>
      <c r="C1447">
        <v>6447</v>
      </c>
      <c r="D1447" t="s">
        <v>20718</v>
      </c>
      <c r="E1447">
        <v>1.37</v>
      </c>
    </row>
    <row r="1448" spans="1:5">
      <c r="A1448" t="s">
        <v>20719</v>
      </c>
      <c r="B1448" t="s">
        <v>9618</v>
      </c>
      <c r="C1448">
        <v>6447</v>
      </c>
      <c r="D1448" t="s">
        <v>20720</v>
      </c>
      <c r="E1448">
        <v>10.73</v>
      </c>
    </row>
    <row r="1449" spans="1:5">
      <c r="A1449" t="s">
        <v>20721</v>
      </c>
      <c r="B1449" t="s">
        <v>9618</v>
      </c>
      <c r="C1449">
        <v>6447</v>
      </c>
      <c r="D1449" t="s">
        <v>20722</v>
      </c>
      <c r="E1449">
        <v>507.73</v>
      </c>
    </row>
    <row r="1450" spans="1:5">
      <c r="A1450" t="s">
        <v>20723</v>
      </c>
      <c r="B1450" t="s">
        <v>9618</v>
      </c>
      <c r="C1450">
        <v>6447</v>
      </c>
      <c r="D1450" t="s">
        <v>20724</v>
      </c>
      <c r="E1450">
        <v>716.62</v>
      </c>
    </row>
    <row r="1451" spans="1:5">
      <c r="A1451" t="s">
        <v>20725</v>
      </c>
      <c r="B1451" t="s">
        <v>9618</v>
      </c>
      <c r="C1451">
        <v>6447</v>
      </c>
      <c r="D1451" t="s">
        <v>20726</v>
      </c>
      <c r="E1451">
        <v>623.64</v>
      </c>
    </row>
    <row r="1452" spans="1:5">
      <c r="A1452" t="s">
        <v>20727</v>
      </c>
      <c r="B1452" t="s">
        <v>9618</v>
      </c>
      <c r="C1452">
        <v>6447</v>
      </c>
      <c r="D1452" t="s">
        <v>20728</v>
      </c>
      <c r="E1452">
        <v>818.43</v>
      </c>
    </row>
    <row r="1453" spans="1:5">
      <c r="A1453" t="s">
        <v>20729</v>
      </c>
      <c r="B1453" t="s">
        <v>9618</v>
      </c>
      <c r="C1453">
        <v>6447</v>
      </c>
      <c r="D1453" t="s">
        <v>20730</v>
      </c>
      <c r="E1453">
        <v>791.48</v>
      </c>
    </row>
    <row r="1454" spans="1:5">
      <c r="A1454" t="s">
        <v>20731</v>
      </c>
      <c r="B1454" t="s">
        <v>9618</v>
      </c>
      <c r="C1454">
        <v>6447</v>
      </c>
      <c r="D1454" t="s">
        <v>20732</v>
      </c>
      <c r="E1454">
        <v>748.78</v>
      </c>
    </row>
    <row r="1455" spans="1:5">
      <c r="A1455" t="s">
        <v>20733</v>
      </c>
      <c r="B1455" t="s">
        <v>9618</v>
      </c>
      <c r="C1455">
        <v>6447</v>
      </c>
      <c r="D1455" t="s">
        <v>20734</v>
      </c>
      <c r="E1455">
        <v>538.9</v>
      </c>
    </row>
    <row r="1456" spans="1:5">
      <c r="A1456" t="s">
        <v>20735</v>
      </c>
      <c r="B1456" t="s">
        <v>9618</v>
      </c>
      <c r="C1456">
        <v>6447</v>
      </c>
      <c r="D1456" t="s">
        <v>20736</v>
      </c>
      <c r="E1456">
        <v>444.36</v>
      </c>
    </row>
    <row r="1457" spans="1:5">
      <c r="A1457" t="s">
        <v>20737</v>
      </c>
      <c r="B1457" t="s">
        <v>9618</v>
      </c>
      <c r="C1457">
        <v>6447</v>
      </c>
      <c r="D1457" t="s">
        <v>20738</v>
      </c>
      <c r="E1457">
        <v>564.61</v>
      </c>
    </row>
    <row r="1458" spans="1:5">
      <c r="A1458" t="s">
        <v>20739</v>
      </c>
      <c r="B1458" t="s">
        <v>9618</v>
      </c>
      <c r="C1458">
        <v>6447</v>
      </c>
      <c r="D1458" t="s">
        <v>20740</v>
      </c>
      <c r="E1458">
        <v>307.26</v>
      </c>
    </row>
    <row r="1459" spans="1:5">
      <c r="A1459" t="s">
        <v>20741</v>
      </c>
      <c r="B1459" t="s">
        <v>9618</v>
      </c>
      <c r="C1459">
        <v>6447</v>
      </c>
      <c r="D1459" t="s">
        <v>20742</v>
      </c>
      <c r="E1459">
        <v>370.11</v>
      </c>
    </row>
    <row r="1460" spans="1:5">
      <c r="A1460" t="s">
        <v>20743</v>
      </c>
      <c r="B1460" t="s">
        <v>9618</v>
      </c>
      <c r="C1460">
        <v>6447</v>
      </c>
      <c r="D1460" t="s">
        <v>20744</v>
      </c>
      <c r="E1460">
        <v>376.64</v>
      </c>
    </row>
    <row r="1461" spans="1:5">
      <c r="A1461" t="s">
        <v>20745</v>
      </c>
      <c r="B1461" t="s">
        <v>9618</v>
      </c>
      <c r="C1461">
        <v>6447</v>
      </c>
      <c r="D1461" t="s">
        <v>20746</v>
      </c>
      <c r="E1461">
        <v>7.21</v>
      </c>
    </row>
    <row r="1462" spans="1:5">
      <c r="A1462" t="s">
        <v>20747</v>
      </c>
      <c r="B1462" t="s">
        <v>9618</v>
      </c>
      <c r="C1462">
        <v>6447</v>
      </c>
      <c r="D1462" t="s">
        <v>20748</v>
      </c>
      <c r="E1462">
        <v>0</v>
      </c>
    </row>
    <row r="1463" spans="1:5">
      <c r="A1463" t="s">
        <v>20749</v>
      </c>
      <c r="B1463" t="s">
        <v>9618</v>
      </c>
      <c r="C1463">
        <v>6447</v>
      </c>
      <c r="D1463" t="s">
        <v>20750</v>
      </c>
      <c r="E1463">
        <v>0</v>
      </c>
    </row>
    <row r="1464" spans="1:5">
      <c r="A1464" t="s">
        <v>20751</v>
      </c>
      <c r="B1464" t="s">
        <v>9618</v>
      </c>
      <c r="C1464">
        <v>6447</v>
      </c>
      <c r="D1464" t="s">
        <v>20752</v>
      </c>
      <c r="E1464">
        <v>0</v>
      </c>
    </row>
    <row r="1465" spans="1:5">
      <c r="A1465" t="s">
        <v>20753</v>
      </c>
      <c r="B1465" t="s">
        <v>9618</v>
      </c>
      <c r="C1465">
        <v>6447</v>
      </c>
      <c r="D1465" t="s">
        <v>20754</v>
      </c>
      <c r="E1465">
        <v>0</v>
      </c>
    </row>
    <row r="1466" spans="1:5">
      <c r="A1466" t="s">
        <v>20755</v>
      </c>
      <c r="B1466" t="s">
        <v>9618</v>
      </c>
      <c r="C1466">
        <v>6447</v>
      </c>
      <c r="D1466" t="s">
        <v>20756</v>
      </c>
      <c r="E1466">
        <v>0</v>
      </c>
    </row>
    <row r="1467" spans="1:5">
      <c r="A1467" t="s">
        <v>20757</v>
      </c>
      <c r="B1467" t="s">
        <v>9618</v>
      </c>
      <c r="C1467">
        <v>6447</v>
      </c>
      <c r="D1467" t="s">
        <v>20758</v>
      </c>
      <c r="E1467">
        <v>0</v>
      </c>
    </row>
    <row r="1468" spans="1:5">
      <c r="A1468" t="s">
        <v>20759</v>
      </c>
      <c r="B1468" t="s">
        <v>9618</v>
      </c>
      <c r="C1468">
        <v>6447</v>
      </c>
      <c r="D1468" t="s">
        <v>20760</v>
      </c>
      <c r="E1468">
        <v>0</v>
      </c>
    </row>
    <row r="1469" spans="1:5">
      <c r="A1469" t="s">
        <v>20761</v>
      </c>
      <c r="B1469" t="s">
        <v>9618</v>
      </c>
      <c r="C1469">
        <v>6447</v>
      </c>
      <c r="D1469" t="s">
        <v>20762</v>
      </c>
      <c r="E1469">
        <v>0</v>
      </c>
    </row>
    <row r="1470" spans="1:5">
      <c r="A1470" t="s">
        <v>20763</v>
      </c>
      <c r="B1470" t="s">
        <v>9618</v>
      </c>
      <c r="C1470">
        <v>6447</v>
      </c>
      <c r="D1470" t="s">
        <v>20764</v>
      </c>
      <c r="E1470">
        <v>0</v>
      </c>
    </row>
    <row r="1471" spans="1:5">
      <c r="A1471" t="s">
        <v>20765</v>
      </c>
      <c r="B1471" t="s">
        <v>9618</v>
      </c>
      <c r="C1471">
        <v>6447</v>
      </c>
      <c r="D1471" t="s">
        <v>20766</v>
      </c>
      <c r="E1471">
        <v>1.35</v>
      </c>
    </row>
    <row r="1472" spans="1:5">
      <c r="A1472" t="s">
        <v>20767</v>
      </c>
      <c r="B1472" t="s">
        <v>9618</v>
      </c>
      <c r="C1472">
        <v>6447</v>
      </c>
      <c r="D1472" t="s">
        <v>20768</v>
      </c>
      <c r="E1472">
        <v>15.81</v>
      </c>
    </row>
    <row r="1473" spans="1:5">
      <c r="A1473" t="s">
        <v>20769</v>
      </c>
      <c r="B1473" t="s">
        <v>9618</v>
      </c>
      <c r="C1473">
        <v>6447</v>
      </c>
      <c r="D1473" t="s">
        <v>20770</v>
      </c>
      <c r="E1473">
        <v>414.55</v>
      </c>
    </row>
    <row r="1474" spans="1:5">
      <c r="A1474" t="s">
        <v>20771</v>
      </c>
      <c r="B1474" t="s">
        <v>9618</v>
      </c>
      <c r="C1474">
        <v>6447</v>
      </c>
      <c r="D1474" t="s">
        <v>20772</v>
      </c>
      <c r="E1474">
        <v>667.21</v>
      </c>
    </row>
    <row r="1475" spans="1:5">
      <c r="A1475" t="s">
        <v>20773</v>
      </c>
      <c r="B1475" t="s">
        <v>9618</v>
      </c>
      <c r="C1475">
        <v>6447</v>
      </c>
      <c r="D1475" t="s">
        <v>20774</v>
      </c>
      <c r="E1475">
        <v>609.67999999999995</v>
      </c>
    </row>
    <row r="1476" spans="1:5">
      <c r="A1476" t="s">
        <v>20775</v>
      </c>
      <c r="B1476" t="s">
        <v>9618</v>
      </c>
      <c r="C1476">
        <v>6447</v>
      </c>
      <c r="D1476" t="s">
        <v>20776</v>
      </c>
      <c r="E1476">
        <v>791.81</v>
      </c>
    </row>
    <row r="1477" spans="1:5">
      <c r="A1477" t="s">
        <v>20777</v>
      </c>
      <c r="B1477" t="s">
        <v>9618</v>
      </c>
      <c r="C1477">
        <v>6447</v>
      </c>
      <c r="D1477" t="s">
        <v>20778</v>
      </c>
      <c r="E1477">
        <v>767.08</v>
      </c>
    </row>
    <row r="1478" spans="1:5">
      <c r="A1478" t="s">
        <v>20779</v>
      </c>
      <c r="B1478" t="s">
        <v>9618</v>
      </c>
      <c r="C1478">
        <v>6447</v>
      </c>
      <c r="D1478" t="s">
        <v>20780</v>
      </c>
      <c r="E1478">
        <v>598.13</v>
      </c>
    </row>
    <row r="1479" spans="1:5">
      <c r="A1479" t="s">
        <v>20781</v>
      </c>
      <c r="B1479" t="s">
        <v>9618</v>
      </c>
      <c r="C1479">
        <v>6447</v>
      </c>
      <c r="D1479" t="s">
        <v>20782</v>
      </c>
      <c r="E1479">
        <v>687.05</v>
      </c>
    </row>
    <row r="1480" spans="1:5">
      <c r="A1480" t="s">
        <v>20783</v>
      </c>
      <c r="B1480" t="s">
        <v>9618</v>
      </c>
      <c r="C1480">
        <v>6447</v>
      </c>
      <c r="D1480" t="s">
        <v>20784</v>
      </c>
      <c r="E1480">
        <v>751.17</v>
      </c>
    </row>
    <row r="1481" spans="1:5">
      <c r="A1481" t="s">
        <v>20785</v>
      </c>
      <c r="B1481" t="s">
        <v>9618</v>
      </c>
      <c r="C1481">
        <v>6447</v>
      </c>
      <c r="D1481" t="s">
        <v>20786</v>
      </c>
      <c r="E1481">
        <v>758.57</v>
      </c>
    </row>
    <row r="1482" spans="1:5">
      <c r="A1482" t="s">
        <v>20787</v>
      </c>
      <c r="B1482" t="s">
        <v>9618</v>
      </c>
      <c r="C1482">
        <v>6447</v>
      </c>
      <c r="D1482" t="s">
        <v>20788</v>
      </c>
      <c r="E1482">
        <v>715.76</v>
      </c>
    </row>
    <row r="1483" spans="1:5">
      <c r="A1483" t="s">
        <v>20789</v>
      </c>
      <c r="B1483" t="s">
        <v>9618</v>
      </c>
      <c r="C1483">
        <v>6447</v>
      </c>
      <c r="D1483" t="s">
        <v>20790</v>
      </c>
      <c r="E1483">
        <v>617.47</v>
      </c>
    </row>
    <row r="1484" spans="1:5">
      <c r="A1484" t="s">
        <v>20791</v>
      </c>
      <c r="B1484" t="s">
        <v>9618</v>
      </c>
      <c r="C1484">
        <v>6447</v>
      </c>
      <c r="D1484" t="s">
        <v>20792</v>
      </c>
      <c r="E1484">
        <v>456.06</v>
      </c>
    </row>
    <row r="1485" spans="1:5">
      <c r="A1485" t="s">
        <v>20793</v>
      </c>
      <c r="B1485" t="s">
        <v>9618</v>
      </c>
      <c r="C1485">
        <v>6447</v>
      </c>
      <c r="D1485" t="s">
        <v>20794</v>
      </c>
      <c r="E1485">
        <v>7.76</v>
      </c>
    </row>
    <row r="1486" spans="1:5">
      <c r="A1486" t="s">
        <v>20795</v>
      </c>
      <c r="B1486" t="s">
        <v>9618</v>
      </c>
      <c r="C1486">
        <v>6447</v>
      </c>
      <c r="D1486" t="s">
        <v>20796</v>
      </c>
      <c r="E1486">
        <v>0</v>
      </c>
    </row>
    <row r="1487" spans="1:5">
      <c r="A1487" t="s">
        <v>20797</v>
      </c>
      <c r="B1487" t="s">
        <v>9618</v>
      </c>
      <c r="C1487">
        <v>6447</v>
      </c>
      <c r="D1487" t="s">
        <v>20798</v>
      </c>
      <c r="E1487">
        <v>0</v>
      </c>
    </row>
    <row r="1488" spans="1:5">
      <c r="A1488" t="s">
        <v>20799</v>
      </c>
      <c r="B1488" t="s">
        <v>9618</v>
      </c>
      <c r="C1488">
        <v>6447</v>
      </c>
      <c r="D1488" t="s">
        <v>20800</v>
      </c>
      <c r="E1488">
        <v>0</v>
      </c>
    </row>
    <row r="1489" spans="1:5">
      <c r="A1489" t="s">
        <v>20801</v>
      </c>
      <c r="B1489" t="s">
        <v>9618</v>
      </c>
      <c r="C1489">
        <v>6447</v>
      </c>
      <c r="D1489" t="s">
        <v>20802</v>
      </c>
      <c r="E1489">
        <v>0</v>
      </c>
    </row>
    <row r="1490" spans="1:5">
      <c r="A1490" t="s">
        <v>20803</v>
      </c>
      <c r="B1490" t="s">
        <v>9618</v>
      </c>
      <c r="C1490">
        <v>6447</v>
      </c>
      <c r="D1490" t="s">
        <v>20804</v>
      </c>
      <c r="E1490">
        <v>0</v>
      </c>
    </row>
    <row r="1491" spans="1:5">
      <c r="A1491" t="s">
        <v>20805</v>
      </c>
      <c r="B1491" t="s">
        <v>9618</v>
      </c>
      <c r="C1491">
        <v>6447</v>
      </c>
      <c r="D1491" t="s">
        <v>20806</v>
      </c>
      <c r="E1491">
        <v>0</v>
      </c>
    </row>
    <row r="1492" spans="1:5">
      <c r="A1492" t="s">
        <v>20807</v>
      </c>
      <c r="B1492" t="s">
        <v>9618</v>
      </c>
      <c r="C1492">
        <v>6447</v>
      </c>
      <c r="D1492" t="s">
        <v>20808</v>
      </c>
      <c r="E1492">
        <v>0</v>
      </c>
    </row>
    <row r="1493" spans="1:5">
      <c r="A1493" t="s">
        <v>20809</v>
      </c>
      <c r="B1493" t="s">
        <v>9618</v>
      </c>
      <c r="C1493">
        <v>6447</v>
      </c>
      <c r="D1493" t="s">
        <v>20810</v>
      </c>
      <c r="E1493">
        <v>0</v>
      </c>
    </row>
    <row r="1494" spans="1:5">
      <c r="A1494" t="s">
        <v>20811</v>
      </c>
      <c r="B1494" t="s">
        <v>9618</v>
      </c>
      <c r="C1494">
        <v>6447</v>
      </c>
      <c r="D1494" t="s">
        <v>20812</v>
      </c>
      <c r="E1494">
        <v>0</v>
      </c>
    </row>
    <row r="1495" spans="1:5">
      <c r="A1495" t="s">
        <v>20813</v>
      </c>
      <c r="B1495" t="s">
        <v>9618</v>
      </c>
      <c r="C1495">
        <v>6447</v>
      </c>
      <c r="D1495" t="s">
        <v>20814</v>
      </c>
      <c r="E1495">
        <v>1.34</v>
      </c>
    </row>
    <row r="1496" spans="1:5">
      <c r="A1496" t="s">
        <v>20815</v>
      </c>
      <c r="B1496" t="s">
        <v>9618</v>
      </c>
      <c r="C1496">
        <v>6447</v>
      </c>
      <c r="D1496" t="s">
        <v>20816</v>
      </c>
      <c r="E1496">
        <v>13.86</v>
      </c>
    </row>
    <row r="1497" spans="1:5">
      <c r="A1497" t="s">
        <v>20817</v>
      </c>
      <c r="B1497" t="s">
        <v>9618</v>
      </c>
      <c r="C1497">
        <v>6447</v>
      </c>
      <c r="D1497" t="s">
        <v>20818</v>
      </c>
      <c r="E1497">
        <v>66.69</v>
      </c>
    </row>
    <row r="1498" spans="1:5">
      <c r="A1498" t="s">
        <v>20819</v>
      </c>
      <c r="B1498" t="s">
        <v>9618</v>
      </c>
      <c r="C1498">
        <v>6447</v>
      </c>
      <c r="D1498" t="s">
        <v>20820</v>
      </c>
      <c r="E1498">
        <v>286.83</v>
      </c>
    </row>
    <row r="1499" spans="1:5">
      <c r="A1499" t="s">
        <v>20821</v>
      </c>
      <c r="B1499" t="s">
        <v>9618</v>
      </c>
      <c r="C1499">
        <v>6447</v>
      </c>
      <c r="D1499" t="s">
        <v>20822</v>
      </c>
      <c r="E1499">
        <v>139.51</v>
      </c>
    </row>
    <row r="1500" spans="1:5">
      <c r="A1500" t="s">
        <v>20823</v>
      </c>
      <c r="B1500" t="s">
        <v>9618</v>
      </c>
      <c r="C1500">
        <v>6447</v>
      </c>
      <c r="D1500" t="s">
        <v>20824</v>
      </c>
      <c r="E1500">
        <v>114.98</v>
      </c>
    </row>
    <row r="1501" spans="1:5">
      <c r="A1501" t="s">
        <v>20825</v>
      </c>
      <c r="B1501" t="s">
        <v>9618</v>
      </c>
      <c r="C1501">
        <v>6447</v>
      </c>
      <c r="D1501" t="s">
        <v>20826</v>
      </c>
      <c r="E1501">
        <v>235.39</v>
      </c>
    </row>
    <row r="1502" spans="1:5">
      <c r="A1502" t="s">
        <v>20827</v>
      </c>
      <c r="B1502" t="s">
        <v>9618</v>
      </c>
      <c r="C1502">
        <v>6447</v>
      </c>
      <c r="D1502" t="s">
        <v>20828</v>
      </c>
      <c r="E1502">
        <v>288.11</v>
      </c>
    </row>
    <row r="1503" spans="1:5">
      <c r="A1503" t="s">
        <v>20829</v>
      </c>
      <c r="B1503" t="s">
        <v>9618</v>
      </c>
      <c r="C1503">
        <v>6447</v>
      </c>
      <c r="D1503" t="s">
        <v>20830</v>
      </c>
      <c r="E1503">
        <v>472.56</v>
      </c>
    </row>
    <row r="1504" spans="1:5">
      <c r="A1504" t="s">
        <v>20831</v>
      </c>
      <c r="B1504" t="s">
        <v>9618</v>
      </c>
      <c r="C1504">
        <v>6447</v>
      </c>
      <c r="D1504" t="s">
        <v>20832</v>
      </c>
      <c r="E1504">
        <v>695.68</v>
      </c>
    </row>
    <row r="1505" spans="1:5">
      <c r="A1505" t="s">
        <v>20833</v>
      </c>
      <c r="B1505" t="s">
        <v>9618</v>
      </c>
      <c r="C1505">
        <v>6447</v>
      </c>
      <c r="D1505" t="s">
        <v>20834</v>
      </c>
      <c r="E1505">
        <v>635.1</v>
      </c>
    </row>
    <row r="1506" spans="1:5">
      <c r="A1506" t="s">
        <v>20835</v>
      </c>
      <c r="B1506" t="s">
        <v>9618</v>
      </c>
      <c r="C1506">
        <v>6447</v>
      </c>
      <c r="D1506" t="s">
        <v>20836</v>
      </c>
      <c r="E1506">
        <v>680.69</v>
      </c>
    </row>
    <row r="1507" spans="1:5">
      <c r="A1507" t="s">
        <v>20837</v>
      </c>
      <c r="B1507" t="s">
        <v>9618</v>
      </c>
      <c r="C1507">
        <v>6447</v>
      </c>
      <c r="D1507" t="s">
        <v>20838</v>
      </c>
      <c r="E1507">
        <v>514.30999999999995</v>
      </c>
    </row>
    <row r="1508" spans="1:5">
      <c r="A1508" t="s">
        <v>20839</v>
      </c>
      <c r="B1508" t="s">
        <v>9618</v>
      </c>
      <c r="C1508">
        <v>6447</v>
      </c>
      <c r="D1508" t="s">
        <v>20840</v>
      </c>
      <c r="E1508">
        <v>342.11</v>
      </c>
    </row>
    <row r="1509" spans="1:5">
      <c r="A1509" t="s">
        <v>20841</v>
      </c>
      <c r="B1509" t="s">
        <v>9618</v>
      </c>
      <c r="C1509">
        <v>6447</v>
      </c>
      <c r="D1509" t="s">
        <v>20842</v>
      </c>
      <c r="E1509">
        <v>3.48</v>
      </c>
    </row>
    <row r="1510" spans="1:5">
      <c r="A1510" t="s">
        <v>20843</v>
      </c>
      <c r="B1510" t="s">
        <v>9618</v>
      </c>
      <c r="C1510">
        <v>6447</v>
      </c>
      <c r="D1510" t="s">
        <v>20844</v>
      </c>
      <c r="E1510">
        <v>0</v>
      </c>
    </row>
    <row r="1511" spans="1:5">
      <c r="A1511" t="s">
        <v>20845</v>
      </c>
      <c r="B1511" t="s">
        <v>9618</v>
      </c>
      <c r="C1511">
        <v>6447</v>
      </c>
      <c r="D1511" t="s">
        <v>20846</v>
      </c>
      <c r="E1511">
        <v>0</v>
      </c>
    </row>
    <row r="1512" spans="1:5">
      <c r="A1512" t="s">
        <v>20847</v>
      </c>
      <c r="B1512" t="s">
        <v>9618</v>
      </c>
      <c r="C1512">
        <v>6447</v>
      </c>
      <c r="D1512" t="s">
        <v>20848</v>
      </c>
      <c r="E1512">
        <v>0</v>
      </c>
    </row>
    <row r="1513" spans="1:5">
      <c r="A1513" t="s">
        <v>20849</v>
      </c>
      <c r="B1513" t="s">
        <v>9618</v>
      </c>
      <c r="C1513">
        <v>6447</v>
      </c>
      <c r="D1513" t="s">
        <v>20850</v>
      </c>
      <c r="E1513">
        <v>0</v>
      </c>
    </row>
    <row r="1514" spans="1:5">
      <c r="A1514" t="s">
        <v>20851</v>
      </c>
      <c r="B1514" t="s">
        <v>9618</v>
      </c>
      <c r="C1514">
        <v>6447</v>
      </c>
      <c r="D1514" t="s">
        <v>20852</v>
      </c>
      <c r="E1514">
        <v>0</v>
      </c>
    </row>
    <row r="1515" spans="1:5">
      <c r="A1515" t="s">
        <v>20853</v>
      </c>
      <c r="B1515" t="s">
        <v>9618</v>
      </c>
      <c r="C1515">
        <v>6447</v>
      </c>
      <c r="D1515" t="s">
        <v>20854</v>
      </c>
      <c r="E1515">
        <v>0</v>
      </c>
    </row>
    <row r="1516" spans="1:5">
      <c r="A1516" t="s">
        <v>20855</v>
      </c>
      <c r="B1516" t="s">
        <v>9618</v>
      </c>
      <c r="C1516">
        <v>6447</v>
      </c>
      <c r="D1516" t="s">
        <v>20856</v>
      </c>
      <c r="E1516">
        <v>0</v>
      </c>
    </row>
    <row r="1517" spans="1:5">
      <c r="A1517" t="s">
        <v>20857</v>
      </c>
      <c r="B1517" t="s">
        <v>9618</v>
      </c>
      <c r="C1517">
        <v>6447</v>
      </c>
      <c r="D1517" t="s">
        <v>20858</v>
      </c>
      <c r="E1517">
        <v>0</v>
      </c>
    </row>
    <row r="1518" spans="1:5">
      <c r="A1518" t="s">
        <v>20859</v>
      </c>
      <c r="B1518" t="s">
        <v>9618</v>
      </c>
      <c r="C1518">
        <v>6447</v>
      </c>
      <c r="D1518" t="s">
        <v>20860</v>
      </c>
      <c r="E1518">
        <v>0</v>
      </c>
    </row>
    <row r="1519" spans="1:5">
      <c r="A1519" t="s">
        <v>20861</v>
      </c>
      <c r="B1519" t="s">
        <v>9618</v>
      </c>
      <c r="C1519">
        <v>6447</v>
      </c>
      <c r="D1519" t="s">
        <v>20862</v>
      </c>
      <c r="E1519">
        <v>1.34</v>
      </c>
    </row>
    <row r="1520" spans="1:5">
      <c r="A1520" t="s">
        <v>20863</v>
      </c>
      <c r="B1520" t="s">
        <v>9618</v>
      </c>
      <c r="C1520">
        <v>6447</v>
      </c>
      <c r="D1520" t="s">
        <v>20864</v>
      </c>
      <c r="E1520">
        <v>13.82</v>
      </c>
    </row>
    <row r="1521" spans="1:5">
      <c r="A1521" t="s">
        <v>20865</v>
      </c>
      <c r="B1521" t="s">
        <v>9618</v>
      </c>
      <c r="C1521">
        <v>6447</v>
      </c>
      <c r="D1521" t="s">
        <v>20866</v>
      </c>
      <c r="E1521">
        <v>414.57</v>
      </c>
    </row>
    <row r="1522" spans="1:5">
      <c r="A1522" t="s">
        <v>20867</v>
      </c>
      <c r="B1522" t="s">
        <v>9618</v>
      </c>
      <c r="C1522">
        <v>6447</v>
      </c>
      <c r="D1522" t="s">
        <v>20868</v>
      </c>
      <c r="E1522">
        <v>662.41</v>
      </c>
    </row>
    <row r="1523" spans="1:5">
      <c r="A1523" t="s">
        <v>20869</v>
      </c>
      <c r="B1523" t="s">
        <v>9618</v>
      </c>
      <c r="C1523">
        <v>6447</v>
      </c>
      <c r="D1523" t="s">
        <v>20870</v>
      </c>
      <c r="E1523">
        <v>637.44000000000005</v>
      </c>
    </row>
    <row r="1524" spans="1:5">
      <c r="A1524" t="s">
        <v>20871</v>
      </c>
      <c r="B1524" t="s">
        <v>9618</v>
      </c>
      <c r="C1524">
        <v>6447</v>
      </c>
      <c r="D1524" t="s">
        <v>20872</v>
      </c>
      <c r="E1524">
        <v>690.5</v>
      </c>
    </row>
    <row r="1525" spans="1:5">
      <c r="A1525" t="s">
        <v>20873</v>
      </c>
      <c r="B1525" t="s">
        <v>9618</v>
      </c>
      <c r="C1525">
        <v>6447</v>
      </c>
      <c r="D1525" t="s">
        <v>20874</v>
      </c>
      <c r="E1525">
        <v>735.64</v>
      </c>
    </row>
    <row r="1526" spans="1:5">
      <c r="A1526" t="s">
        <v>20875</v>
      </c>
      <c r="B1526" t="s">
        <v>9618</v>
      </c>
      <c r="C1526">
        <v>6447</v>
      </c>
      <c r="D1526" t="s">
        <v>20876</v>
      </c>
      <c r="E1526">
        <v>655.65</v>
      </c>
    </row>
    <row r="1527" spans="1:5">
      <c r="A1527" t="s">
        <v>20877</v>
      </c>
      <c r="B1527" t="s">
        <v>9618</v>
      </c>
      <c r="C1527">
        <v>6447</v>
      </c>
      <c r="D1527" t="s">
        <v>20878</v>
      </c>
      <c r="E1527">
        <v>669.06</v>
      </c>
    </row>
    <row r="1528" spans="1:5">
      <c r="A1528" t="s">
        <v>20879</v>
      </c>
      <c r="B1528" t="s">
        <v>9618</v>
      </c>
      <c r="C1528">
        <v>6447</v>
      </c>
      <c r="D1528" t="s">
        <v>20880</v>
      </c>
      <c r="E1528">
        <v>712.41</v>
      </c>
    </row>
    <row r="1529" spans="1:5">
      <c r="A1529" t="s">
        <v>20881</v>
      </c>
      <c r="B1529" t="s">
        <v>9618</v>
      </c>
      <c r="C1529">
        <v>6447</v>
      </c>
      <c r="D1529" t="s">
        <v>20882</v>
      </c>
      <c r="E1529">
        <v>626.13</v>
      </c>
    </row>
    <row r="1530" spans="1:5">
      <c r="A1530" t="s">
        <v>20883</v>
      </c>
      <c r="B1530" t="s">
        <v>9618</v>
      </c>
      <c r="C1530">
        <v>6447</v>
      </c>
      <c r="D1530" t="s">
        <v>20884</v>
      </c>
      <c r="E1530">
        <v>633.71</v>
      </c>
    </row>
    <row r="1531" spans="1:5">
      <c r="A1531" t="s">
        <v>20885</v>
      </c>
      <c r="B1531" t="s">
        <v>9618</v>
      </c>
      <c r="C1531">
        <v>6447</v>
      </c>
      <c r="D1531" t="s">
        <v>20886</v>
      </c>
      <c r="E1531">
        <v>520.26</v>
      </c>
    </row>
    <row r="1532" spans="1:5">
      <c r="A1532" t="s">
        <v>20887</v>
      </c>
      <c r="B1532" t="s">
        <v>9618</v>
      </c>
      <c r="C1532">
        <v>6447</v>
      </c>
      <c r="D1532" t="s">
        <v>20888</v>
      </c>
      <c r="E1532">
        <v>291.32</v>
      </c>
    </row>
    <row r="1533" spans="1:5">
      <c r="A1533" t="s">
        <v>20889</v>
      </c>
      <c r="B1533" t="s">
        <v>9618</v>
      </c>
      <c r="C1533">
        <v>6447</v>
      </c>
      <c r="D1533" t="s">
        <v>20890</v>
      </c>
      <c r="E1533">
        <v>4.37</v>
      </c>
    </row>
    <row r="1534" spans="1:5">
      <c r="A1534" t="s">
        <v>20891</v>
      </c>
      <c r="B1534" t="s">
        <v>9618</v>
      </c>
      <c r="C1534">
        <v>6447</v>
      </c>
      <c r="D1534" t="s">
        <v>20892</v>
      </c>
      <c r="E1534">
        <v>0</v>
      </c>
    </row>
    <row r="1535" spans="1:5">
      <c r="A1535" t="s">
        <v>20893</v>
      </c>
      <c r="B1535" t="s">
        <v>9618</v>
      </c>
      <c r="C1535">
        <v>6447</v>
      </c>
      <c r="D1535" t="s">
        <v>20894</v>
      </c>
      <c r="E1535">
        <v>0</v>
      </c>
    </row>
    <row r="1536" spans="1:5">
      <c r="A1536" t="s">
        <v>20895</v>
      </c>
      <c r="B1536" t="s">
        <v>9618</v>
      </c>
      <c r="C1536">
        <v>6447</v>
      </c>
      <c r="D1536" t="s">
        <v>20896</v>
      </c>
      <c r="E1536">
        <v>0</v>
      </c>
    </row>
    <row r="1537" spans="1:5">
      <c r="A1537" t="s">
        <v>20897</v>
      </c>
      <c r="B1537" t="s">
        <v>9618</v>
      </c>
      <c r="C1537">
        <v>6447</v>
      </c>
      <c r="D1537" t="s">
        <v>20898</v>
      </c>
      <c r="E1537">
        <v>0</v>
      </c>
    </row>
    <row r="1538" spans="1:5">
      <c r="A1538" t="s">
        <v>20899</v>
      </c>
      <c r="B1538" t="s">
        <v>9618</v>
      </c>
      <c r="C1538">
        <v>6447</v>
      </c>
      <c r="D1538" t="s">
        <v>20900</v>
      </c>
      <c r="E1538">
        <v>0</v>
      </c>
    </row>
    <row r="1539" spans="1:5">
      <c r="A1539" t="s">
        <v>20901</v>
      </c>
      <c r="B1539" t="s">
        <v>9618</v>
      </c>
      <c r="C1539">
        <v>6447</v>
      </c>
      <c r="D1539" t="s">
        <v>20902</v>
      </c>
      <c r="E1539">
        <v>0</v>
      </c>
    </row>
    <row r="1540" spans="1:5">
      <c r="A1540" t="s">
        <v>20903</v>
      </c>
      <c r="B1540" t="s">
        <v>9618</v>
      </c>
      <c r="C1540">
        <v>6447</v>
      </c>
      <c r="D1540" t="s">
        <v>20904</v>
      </c>
      <c r="E1540">
        <v>0</v>
      </c>
    </row>
    <row r="1541" spans="1:5">
      <c r="A1541" t="s">
        <v>20905</v>
      </c>
      <c r="B1541" t="s">
        <v>9618</v>
      </c>
      <c r="C1541">
        <v>6447</v>
      </c>
      <c r="D1541" t="s">
        <v>20906</v>
      </c>
      <c r="E1541">
        <v>0</v>
      </c>
    </row>
    <row r="1542" spans="1:5">
      <c r="A1542" t="s">
        <v>20907</v>
      </c>
      <c r="B1542" t="s">
        <v>9618</v>
      </c>
      <c r="C1542">
        <v>6447</v>
      </c>
      <c r="D1542" t="s">
        <v>20908</v>
      </c>
      <c r="E1542">
        <v>0</v>
      </c>
    </row>
    <row r="1543" spans="1:5">
      <c r="A1543" t="s">
        <v>20909</v>
      </c>
      <c r="B1543" t="s">
        <v>9618</v>
      </c>
      <c r="C1543">
        <v>6447</v>
      </c>
      <c r="D1543" t="s">
        <v>20910</v>
      </c>
      <c r="E1543">
        <v>0.68</v>
      </c>
    </row>
    <row r="1544" spans="1:5">
      <c r="A1544" t="s">
        <v>20911</v>
      </c>
      <c r="B1544" t="s">
        <v>9618</v>
      </c>
      <c r="C1544">
        <v>6447</v>
      </c>
      <c r="D1544" t="s">
        <v>20912</v>
      </c>
      <c r="E1544">
        <v>22.69</v>
      </c>
    </row>
    <row r="1545" spans="1:5">
      <c r="A1545" t="s">
        <v>20913</v>
      </c>
      <c r="B1545" t="s">
        <v>9618</v>
      </c>
      <c r="C1545">
        <v>6447</v>
      </c>
      <c r="D1545" t="s">
        <v>20914</v>
      </c>
      <c r="E1545">
        <v>257.62</v>
      </c>
    </row>
    <row r="1546" spans="1:5">
      <c r="A1546" t="s">
        <v>20915</v>
      </c>
      <c r="B1546" t="s">
        <v>9618</v>
      </c>
      <c r="C1546">
        <v>6447</v>
      </c>
      <c r="D1546" t="s">
        <v>20916</v>
      </c>
      <c r="E1546">
        <v>117.2</v>
      </c>
    </row>
    <row r="1547" spans="1:5">
      <c r="A1547" t="s">
        <v>20917</v>
      </c>
      <c r="B1547" t="s">
        <v>9618</v>
      </c>
      <c r="C1547">
        <v>6447</v>
      </c>
      <c r="D1547" t="s">
        <v>20918</v>
      </c>
      <c r="E1547">
        <v>10.66</v>
      </c>
    </row>
    <row r="1548" spans="1:5">
      <c r="A1548" t="s">
        <v>20919</v>
      </c>
      <c r="B1548" t="s">
        <v>9618</v>
      </c>
      <c r="C1548">
        <v>6447</v>
      </c>
      <c r="D1548" t="s">
        <v>20920</v>
      </c>
      <c r="E1548">
        <v>5.26</v>
      </c>
    </row>
    <row r="1549" spans="1:5">
      <c r="A1549" t="s">
        <v>20921</v>
      </c>
      <c r="B1549" t="s">
        <v>9618</v>
      </c>
      <c r="C1549">
        <v>6447</v>
      </c>
      <c r="D1549" t="s">
        <v>20922</v>
      </c>
      <c r="E1549">
        <v>4.1399999999999997</v>
      </c>
    </row>
    <row r="1550" spans="1:5">
      <c r="A1550" t="s">
        <v>20923</v>
      </c>
      <c r="B1550" t="s">
        <v>9618</v>
      </c>
      <c r="C1550">
        <v>6447</v>
      </c>
      <c r="D1550" t="s">
        <v>20924</v>
      </c>
      <c r="E1550">
        <v>5.34</v>
      </c>
    </row>
    <row r="1551" spans="1:5">
      <c r="A1551" t="s">
        <v>20925</v>
      </c>
      <c r="B1551" t="s">
        <v>9618</v>
      </c>
      <c r="C1551">
        <v>6447</v>
      </c>
      <c r="D1551" t="s">
        <v>20926</v>
      </c>
      <c r="E1551">
        <v>4.16</v>
      </c>
    </row>
    <row r="1552" spans="1:5">
      <c r="A1552" t="s">
        <v>20927</v>
      </c>
      <c r="B1552" t="s">
        <v>9618</v>
      </c>
      <c r="C1552">
        <v>6447</v>
      </c>
      <c r="D1552" t="s">
        <v>20928</v>
      </c>
      <c r="E1552">
        <v>4.16</v>
      </c>
    </row>
    <row r="1553" spans="1:5">
      <c r="A1553" t="s">
        <v>20929</v>
      </c>
      <c r="B1553" t="s">
        <v>9618</v>
      </c>
      <c r="C1553">
        <v>6447</v>
      </c>
      <c r="D1553" t="s">
        <v>20930</v>
      </c>
      <c r="E1553">
        <v>4.28</v>
      </c>
    </row>
    <row r="1554" spans="1:5">
      <c r="A1554" t="s">
        <v>20931</v>
      </c>
      <c r="B1554" t="s">
        <v>9618</v>
      </c>
      <c r="C1554">
        <v>6447</v>
      </c>
      <c r="D1554" t="s">
        <v>20932</v>
      </c>
      <c r="E1554">
        <v>39.5</v>
      </c>
    </row>
    <row r="1555" spans="1:5">
      <c r="A1555" t="s">
        <v>20933</v>
      </c>
      <c r="B1555" t="s">
        <v>9618</v>
      </c>
      <c r="C1555">
        <v>6447</v>
      </c>
      <c r="D1555" t="s">
        <v>20934</v>
      </c>
      <c r="E1555">
        <v>224.99</v>
      </c>
    </row>
    <row r="1556" spans="1:5">
      <c r="A1556" t="s">
        <v>20935</v>
      </c>
      <c r="B1556" t="s">
        <v>9618</v>
      </c>
      <c r="C1556">
        <v>6447</v>
      </c>
      <c r="D1556" t="s">
        <v>20936</v>
      </c>
      <c r="E1556">
        <v>119.23</v>
      </c>
    </row>
    <row r="1557" spans="1:5">
      <c r="A1557" t="s">
        <v>20937</v>
      </c>
      <c r="B1557" t="s">
        <v>9618</v>
      </c>
      <c r="C1557">
        <v>6447</v>
      </c>
      <c r="D1557" t="s">
        <v>20938</v>
      </c>
      <c r="E1557">
        <v>2.9</v>
      </c>
    </row>
    <row r="1558" spans="1:5">
      <c r="A1558" t="s">
        <v>20939</v>
      </c>
      <c r="B1558" t="s">
        <v>9618</v>
      </c>
      <c r="C1558">
        <v>6447</v>
      </c>
      <c r="D1558" t="s">
        <v>20940</v>
      </c>
      <c r="E1558">
        <v>0</v>
      </c>
    </row>
    <row r="1559" spans="1:5">
      <c r="A1559" t="s">
        <v>20941</v>
      </c>
      <c r="B1559" t="s">
        <v>9618</v>
      </c>
      <c r="C1559">
        <v>6447</v>
      </c>
      <c r="D1559" t="s">
        <v>20942</v>
      </c>
      <c r="E1559">
        <v>0</v>
      </c>
    </row>
    <row r="1560" spans="1:5">
      <c r="A1560" t="s">
        <v>20943</v>
      </c>
      <c r="B1560" t="s">
        <v>9618</v>
      </c>
      <c r="C1560">
        <v>6447</v>
      </c>
      <c r="D1560" t="s">
        <v>20944</v>
      </c>
      <c r="E1560">
        <v>0</v>
      </c>
    </row>
    <row r="1561" spans="1:5">
      <c r="A1561" t="s">
        <v>20945</v>
      </c>
      <c r="B1561" t="s">
        <v>9618</v>
      </c>
      <c r="C1561">
        <v>6447</v>
      </c>
      <c r="D1561" t="s">
        <v>20946</v>
      </c>
      <c r="E1561">
        <v>0</v>
      </c>
    </row>
    <row r="1562" spans="1:5">
      <c r="A1562" t="s">
        <v>20947</v>
      </c>
      <c r="B1562" t="s">
        <v>9618</v>
      </c>
      <c r="C1562">
        <v>6447</v>
      </c>
      <c r="D1562" t="s">
        <v>20948</v>
      </c>
      <c r="E1562">
        <v>0</v>
      </c>
    </row>
    <row r="1563" spans="1:5">
      <c r="A1563" t="s">
        <v>20949</v>
      </c>
      <c r="B1563" t="s">
        <v>9618</v>
      </c>
      <c r="C1563">
        <v>6447</v>
      </c>
      <c r="D1563" t="s">
        <v>20950</v>
      </c>
      <c r="E1563">
        <v>0</v>
      </c>
    </row>
    <row r="1564" spans="1:5">
      <c r="A1564" t="s">
        <v>20951</v>
      </c>
      <c r="B1564" t="s">
        <v>9618</v>
      </c>
      <c r="C1564">
        <v>6447</v>
      </c>
      <c r="D1564" t="s">
        <v>20952</v>
      </c>
      <c r="E1564">
        <v>0</v>
      </c>
    </row>
    <row r="1565" spans="1:5">
      <c r="A1565" t="s">
        <v>20953</v>
      </c>
      <c r="B1565" t="s">
        <v>9618</v>
      </c>
      <c r="C1565">
        <v>6447</v>
      </c>
      <c r="D1565" t="s">
        <v>20954</v>
      </c>
      <c r="E1565">
        <v>0</v>
      </c>
    </row>
    <row r="1566" spans="1:5">
      <c r="A1566" t="s">
        <v>20955</v>
      </c>
      <c r="B1566" t="s">
        <v>9618</v>
      </c>
      <c r="C1566">
        <v>6447</v>
      </c>
      <c r="D1566" t="s">
        <v>20956</v>
      </c>
      <c r="E1566">
        <v>0</v>
      </c>
    </row>
    <row r="1567" spans="1:5">
      <c r="A1567" t="s">
        <v>20957</v>
      </c>
      <c r="B1567" t="s">
        <v>9618</v>
      </c>
      <c r="C1567">
        <v>6447</v>
      </c>
      <c r="D1567" t="s">
        <v>20958</v>
      </c>
      <c r="E1567">
        <v>0.73</v>
      </c>
    </row>
    <row r="1568" spans="1:5">
      <c r="A1568" t="s">
        <v>20959</v>
      </c>
      <c r="B1568" t="s">
        <v>9618</v>
      </c>
      <c r="C1568">
        <v>6447</v>
      </c>
      <c r="D1568" t="s">
        <v>20960</v>
      </c>
      <c r="E1568">
        <v>4.38</v>
      </c>
    </row>
    <row r="1569" spans="1:5">
      <c r="A1569" t="s">
        <v>20961</v>
      </c>
      <c r="B1569" t="s">
        <v>9618</v>
      </c>
      <c r="C1569">
        <v>6447</v>
      </c>
      <c r="D1569" t="s">
        <v>20962</v>
      </c>
      <c r="E1569">
        <v>4.4000000000000004</v>
      </c>
    </row>
    <row r="1570" spans="1:5">
      <c r="A1570" t="s">
        <v>20963</v>
      </c>
      <c r="B1570" t="s">
        <v>9618</v>
      </c>
      <c r="C1570">
        <v>6447</v>
      </c>
      <c r="D1570" t="s">
        <v>20964</v>
      </c>
      <c r="E1570">
        <v>4.42</v>
      </c>
    </row>
    <row r="1571" spans="1:5">
      <c r="A1571" t="s">
        <v>20965</v>
      </c>
      <c r="B1571" t="s">
        <v>9618</v>
      </c>
      <c r="C1571">
        <v>6447</v>
      </c>
      <c r="D1571" t="s">
        <v>20966</v>
      </c>
      <c r="E1571">
        <v>4.47</v>
      </c>
    </row>
    <row r="1572" spans="1:5">
      <c r="A1572" t="s">
        <v>20967</v>
      </c>
      <c r="B1572" t="s">
        <v>9618</v>
      </c>
      <c r="C1572">
        <v>6447</v>
      </c>
      <c r="D1572" t="s">
        <v>20968</v>
      </c>
      <c r="E1572">
        <v>4.5199999999999996</v>
      </c>
    </row>
    <row r="1573" spans="1:5">
      <c r="A1573" t="s">
        <v>20969</v>
      </c>
      <c r="B1573" t="s">
        <v>9618</v>
      </c>
      <c r="C1573">
        <v>6447</v>
      </c>
      <c r="D1573" t="s">
        <v>20970</v>
      </c>
      <c r="E1573">
        <v>10.119999999999999</v>
      </c>
    </row>
    <row r="1574" spans="1:5">
      <c r="A1574" t="s">
        <v>20971</v>
      </c>
      <c r="B1574" t="s">
        <v>9618</v>
      </c>
      <c r="C1574">
        <v>6447</v>
      </c>
      <c r="D1574" t="s">
        <v>20972</v>
      </c>
      <c r="E1574">
        <v>31.53</v>
      </c>
    </row>
    <row r="1575" spans="1:5">
      <c r="A1575" t="s">
        <v>20973</v>
      </c>
      <c r="B1575" t="s">
        <v>9618</v>
      </c>
      <c r="C1575">
        <v>6447</v>
      </c>
      <c r="D1575" t="s">
        <v>20974</v>
      </c>
      <c r="E1575">
        <v>34.11</v>
      </c>
    </row>
    <row r="1576" spans="1:5">
      <c r="A1576" t="s">
        <v>20975</v>
      </c>
      <c r="B1576" t="s">
        <v>9618</v>
      </c>
      <c r="C1576">
        <v>6447</v>
      </c>
      <c r="D1576" t="s">
        <v>20976</v>
      </c>
      <c r="E1576">
        <v>7.42</v>
      </c>
    </row>
    <row r="1577" spans="1:5">
      <c r="A1577" t="s">
        <v>20977</v>
      </c>
      <c r="B1577" t="s">
        <v>9618</v>
      </c>
      <c r="C1577">
        <v>6447</v>
      </c>
      <c r="D1577" t="s">
        <v>20978</v>
      </c>
      <c r="E1577">
        <v>7.9</v>
      </c>
    </row>
    <row r="1578" spans="1:5">
      <c r="A1578" t="s">
        <v>20979</v>
      </c>
      <c r="B1578" t="s">
        <v>9618</v>
      </c>
      <c r="C1578">
        <v>6447</v>
      </c>
      <c r="D1578" t="s">
        <v>20980</v>
      </c>
      <c r="E1578">
        <v>141.78</v>
      </c>
    </row>
    <row r="1579" spans="1:5">
      <c r="A1579" t="s">
        <v>20981</v>
      </c>
      <c r="B1579" t="s">
        <v>9618</v>
      </c>
      <c r="C1579">
        <v>6447</v>
      </c>
      <c r="D1579" t="s">
        <v>20982</v>
      </c>
      <c r="E1579">
        <v>133.25</v>
      </c>
    </row>
    <row r="1580" spans="1:5">
      <c r="A1580" t="s">
        <v>20983</v>
      </c>
      <c r="B1580" t="s">
        <v>9618</v>
      </c>
      <c r="C1580">
        <v>6447</v>
      </c>
      <c r="D1580" t="s">
        <v>20984</v>
      </c>
      <c r="E1580">
        <v>5.9</v>
      </c>
    </row>
    <row r="1581" spans="1:5">
      <c r="A1581" t="s">
        <v>20985</v>
      </c>
      <c r="B1581" t="s">
        <v>9618</v>
      </c>
      <c r="C1581">
        <v>6447</v>
      </c>
      <c r="D1581" t="s">
        <v>20986</v>
      </c>
      <c r="E1581">
        <v>3</v>
      </c>
    </row>
    <row r="1582" spans="1:5">
      <c r="A1582" t="s">
        <v>20987</v>
      </c>
      <c r="B1582" t="s">
        <v>9618</v>
      </c>
      <c r="C1582">
        <v>6447</v>
      </c>
      <c r="D1582" t="s">
        <v>20988</v>
      </c>
      <c r="E1582">
        <v>0</v>
      </c>
    </row>
    <row r="1583" spans="1:5">
      <c r="A1583" t="s">
        <v>20989</v>
      </c>
      <c r="B1583" t="s">
        <v>9618</v>
      </c>
      <c r="C1583">
        <v>6447</v>
      </c>
      <c r="D1583" t="s">
        <v>20990</v>
      </c>
      <c r="E1583">
        <v>0</v>
      </c>
    </row>
    <row r="1584" spans="1:5">
      <c r="A1584" t="s">
        <v>20991</v>
      </c>
      <c r="B1584" t="s">
        <v>9618</v>
      </c>
      <c r="C1584">
        <v>6447</v>
      </c>
      <c r="D1584" t="s">
        <v>20992</v>
      </c>
      <c r="E1584">
        <v>0</v>
      </c>
    </row>
    <row r="1585" spans="1:5">
      <c r="A1585" t="s">
        <v>20993</v>
      </c>
      <c r="B1585" t="s">
        <v>9618</v>
      </c>
      <c r="C1585">
        <v>6447</v>
      </c>
      <c r="D1585" t="s">
        <v>20994</v>
      </c>
      <c r="E1585">
        <v>0</v>
      </c>
    </row>
    <row r="1586" spans="1:5">
      <c r="A1586" t="s">
        <v>20995</v>
      </c>
      <c r="B1586" t="s">
        <v>9618</v>
      </c>
      <c r="C1586">
        <v>6447</v>
      </c>
      <c r="D1586" t="s">
        <v>20996</v>
      </c>
      <c r="E1586">
        <v>0</v>
      </c>
    </row>
    <row r="1587" spans="1:5">
      <c r="A1587" t="s">
        <v>20997</v>
      </c>
      <c r="B1587" t="s">
        <v>9618</v>
      </c>
      <c r="C1587">
        <v>6447</v>
      </c>
      <c r="D1587" t="s">
        <v>20998</v>
      </c>
      <c r="E1587">
        <v>0</v>
      </c>
    </row>
    <row r="1588" spans="1:5">
      <c r="A1588" t="s">
        <v>20999</v>
      </c>
      <c r="B1588" t="s">
        <v>9618</v>
      </c>
      <c r="C1588">
        <v>6447</v>
      </c>
      <c r="D1588" t="s">
        <v>21000</v>
      </c>
      <c r="E1588">
        <v>0</v>
      </c>
    </row>
    <row r="1589" spans="1:5">
      <c r="A1589" t="s">
        <v>21001</v>
      </c>
      <c r="B1589" t="s">
        <v>9618</v>
      </c>
      <c r="C1589">
        <v>6447</v>
      </c>
      <c r="D1589" t="s">
        <v>21002</v>
      </c>
      <c r="E1589">
        <v>0</v>
      </c>
    </row>
    <row r="1590" spans="1:5">
      <c r="A1590" t="s">
        <v>21003</v>
      </c>
      <c r="B1590" t="s">
        <v>9618</v>
      </c>
      <c r="C1590">
        <v>6447</v>
      </c>
      <c r="D1590" t="s">
        <v>21004</v>
      </c>
      <c r="E1590">
        <v>0</v>
      </c>
    </row>
    <row r="1591" spans="1:5">
      <c r="A1591" t="s">
        <v>21005</v>
      </c>
      <c r="B1591" t="s">
        <v>9618</v>
      </c>
      <c r="C1591">
        <v>6447</v>
      </c>
      <c r="D1591" t="s">
        <v>21006</v>
      </c>
      <c r="E1591">
        <v>0.73</v>
      </c>
    </row>
    <row r="1592" spans="1:5">
      <c r="A1592" t="s">
        <v>21007</v>
      </c>
      <c r="B1592" t="s">
        <v>9618</v>
      </c>
      <c r="C1592">
        <v>6447</v>
      </c>
      <c r="D1592" t="s">
        <v>21008</v>
      </c>
      <c r="E1592">
        <v>10.01</v>
      </c>
    </row>
    <row r="1593" spans="1:5">
      <c r="A1593" t="s">
        <v>21009</v>
      </c>
      <c r="B1593" t="s">
        <v>9618</v>
      </c>
      <c r="C1593">
        <v>6447</v>
      </c>
      <c r="D1593" t="s">
        <v>21010</v>
      </c>
      <c r="E1593">
        <v>461.56</v>
      </c>
    </row>
    <row r="1594" spans="1:5">
      <c r="A1594" t="s">
        <v>21011</v>
      </c>
      <c r="B1594" t="s">
        <v>9618</v>
      </c>
      <c r="C1594">
        <v>6447</v>
      </c>
      <c r="D1594" t="s">
        <v>21012</v>
      </c>
      <c r="E1594">
        <v>668.5</v>
      </c>
    </row>
    <row r="1595" spans="1:5">
      <c r="A1595" t="s">
        <v>21013</v>
      </c>
      <c r="B1595" t="s">
        <v>9618</v>
      </c>
      <c r="C1595">
        <v>6447</v>
      </c>
      <c r="D1595" t="s">
        <v>21014</v>
      </c>
      <c r="E1595">
        <v>634.41999999999996</v>
      </c>
    </row>
    <row r="1596" spans="1:5">
      <c r="A1596" t="s">
        <v>21015</v>
      </c>
      <c r="B1596" t="s">
        <v>9618</v>
      </c>
      <c r="C1596">
        <v>6447</v>
      </c>
      <c r="D1596" t="s">
        <v>21016</v>
      </c>
      <c r="E1596">
        <v>563.29</v>
      </c>
    </row>
    <row r="1597" spans="1:5">
      <c r="A1597" t="s">
        <v>21017</v>
      </c>
      <c r="B1597" t="s">
        <v>9618</v>
      </c>
      <c r="C1597">
        <v>6447</v>
      </c>
      <c r="D1597" t="s">
        <v>21018</v>
      </c>
      <c r="E1597">
        <v>459.58</v>
      </c>
    </row>
    <row r="1598" spans="1:5">
      <c r="A1598" t="s">
        <v>21019</v>
      </c>
      <c r="B1598" t="s">
        <v>9618</v>
      </c>
      <c r="C1598">
        <v>6447</v>
      </c>
      <c r="D1598" t="s">
        <v>21020</v>
      </c>
      <c r="E1598">
        <v>414.53</v>
      </c>
    </row>
    <row r="1599" spans="1:5">
      <c r="A1599" t="s">
        <v>21021</v>
      </c>
      <c r="B1599" t="s">
        <v>9618</v>
      </c>
      <c r="C1599">
        <v>6447</v>
      </c>
      <c r="D1599" t="s">
        <v>21022</v>
      </c>
      <c r="E1599">
        <v>535.92999999999995</v>
      </c>
    </row>
    <row r="1600" spans="1:5">
      <c r="A1600" t="s">
        <v>21023</v>
      </c>
      <c r="B1600" t="s">
        <v>9618</v>
      </c>
      <c r="C1600">
        <v>6447</v>
      </c>
      <c r="D1600" t="s">
        <v>21024</v>
      </c>
      <c r="E1600">
        <v>247.71</v>
      </c>
    </row>
    <row r="1601" spans="1:5">
      <c r="A1601" t="s">
        <v>21025</v>
      </c>
      <c r="B1601" t="s">
        <v>9618</v>
      </c>
      <c r="C1601">
        <v>6447</v>
      </c>
      <c r="D1601" t="s">
        <v>21026</v>
      </c>
      <c r="E1601">
        <v>417.86</v>
      </c>
    </row>
    <row r="1602" spans="1:5">
      <c r="A1602" t="s">
        <v>21027</v>
      </c>
      <c r="B1602" t="s">
        <v>9618</v>
      </c>
      <c r="C1602">
        <v>6447</v>
      </c>
      <c r="D1602" t="s">
        <v>21028</v>
      </c>
      <c r="E1602">
        <v>245.01</v>
      </c>
    </row>
    <row r="1603" spans="1:5">
      <c r="A1603" t="s">
        <v>21029</v>
      </c>
      <c r="B1603" t="s">
        <v>9618</v>
      </c>
      <c r="C1603">
        <v>6447</v>
      </c>
      <c r="D1603" t="s">
        <v>21030</v>
      </c>
      <c r="E1603">
        <v>150.91</v>
      </c>
    </row>
    <row r="1604" spans="1:5">
      <c r="A1604" t="s">
        <v>21031</v>
      </c>
      <c r="B1604" t="s">
        <v>9618</v>
      </c>
      <c r="C1604">
        <v>6447</v>
      </c>
      <c r="D1604" t="s">
        <v>21032</v>
      </c>
      <c r="E1604">
        <v>32.909999999999997</v>
      </c>
    </row>
    <row r="1605" spans="1:5">
      <c r="A1605" t="s">
        <v>21033</v>
      </c>
      <c r="B1605" t="s">
        <v>9618</v>
      </c>
      <c r="C1605">
        <v>6447</v>
      </c>
      <c r="D1605" t="s">
        <v>21034</v>
      </c>
      <c r="E1605">
        <v>3.27</v>
      </c>
    </row>
    <row r="1606" spans="1:5">
      <c r="A1606" t="s">
        <v>21035</v>
      </c>
      <c r="B1606" t="s">
        <v>9618</v>
      </c>
      <c r="C1606">
        <v>6447</v>
      </c>
      <c r="D1606" t="s">
        <v>21036</v>
      </c>
      <c r="E1606">
        <v>0</v>
      </c>
    </row>
    <row r="1607" spans="1:5">
      <c r="A1607" t="s">
        <v>21037</v>
      </c>
      <c r="B1607" t="s">
        <v>9618</v>
      </c>
      <c r="C1607">
        <v>6447</v>
      </c>
      <c r="D1607" t="s">
        <v>21038</v>
      </c>
      <c r="E1607">
        <v>0</v>
      </c>
    </row>
    <row r="1608" spans="1:5">
      <c r="A1608" t="s">
        <v>21039</v>
      </c>
      <c r="B1608" t="s">
        <v>9618</v>
      </c>
      <c r="C1608">
        <v>6447</v>
      </c>
      <c r="D1608" t="s">
        <v>21040</v>
      </c>
      <c r="E1608">
        <v>0</v>
      </c>
    </row>
    <row r="1609" spans="1:5">
      <c r="A1609" t="s">
        <v>21041</v>
      </c>
      <c r="B1609" t="s">
        <v>9618</v>
      </c>
      <c r="C1609">
        <v>6447</v>
      </c>
      <c r="D1609" t="s">
        <v>21042</v>
      </c>
      <c r="E1609">
        <v>0</v>
      </c>
    </row>
    <row r="1610" spans="1:5">
      <c r="A1610" t="s">
        <v>21043</v>
      </c>
      <c r="B1610" t="s">
        <v>9618</v>
      </c>
      <c r="C1610">
        <v>6447</v>
      </c>
      <c r="D1610" t="s">
        <v>21044</v>
      </c>
      <c r="E1610">
        <v>0</v>
      </c>
    </row>
    <row r="1611" spans="1:5">
      <c r="A1611" t="s">
        <v>21045</v>
      </c>
      <c r="B1611" t="s">
        <v>9618</v>
      </c>
      <c r="C1611">
        <v>6447</v>
      </c>
      <c r="D1611" t="s">
        <v>21046</v>
      </c>
      <c r="E1611">
        <v>0</v>
      </c>
    </row>
    <row r="1612" spans="1:5">
      <c r="A1612" t="s">
        <v>21047</v>
      </c>
      <c r="B1612" t="s">
        <v>9618</v>
      </c>
      <c r="C1612">
        <v>6447</v>
      </c>
      <c r="D1612" t="s">
        <v>21048</v>
      </c>
      <c r="E1612">
        <v>0</v>
      </c>
    </row>
    <row r="1613" spans="1:5">
      <c r="A1613" t="s">
        <v>21049</v>
      </c>
      <c r="B1613" t="s">
        <v>9618</v>
      </c>
      <c r="C1613">
        <v>6447</v>
      </c>
      <c r="D1613" t="s">
        <v>21050</v>
      </c>
      <c r="E1613">
        <v>0</v>
      </c>
    </row>
    <row r="1614" spans="1:5">
      <c r="A1614" t="s">
        <v>21051</v>
      </c>
      <c r="B1614" t="s">
        <v>9618</v>
      </c>
      <c r="C1614">
        <v>6447</v>
      </c>
      <c r="D1614" t="s">
        <v>21052</v>
      </c>
      <c r="E1614">
        <v>0</v>
      </c>
    </row>
    <row r="1615" spans="1:5">
      <c r="A1615" t="s">
        <v>21053</v>
      </c>
      <c r="B1615" t="s">
        <v>9618</v>
      </c>
      <c r="C1615">
        <v>6447</v>
      </c>
      <c r="D1615" t="s">
        <v>21054</v>
      </c>
      <c r="E1615">
        <v>0.7</v>
      </c>
    </row>
    <row r="1616" spans="1:5">
      <c r="A1616" t="s">
        <v>21055</v>
      </c>
      <c r="B1616" t="s">
        <v>9618</v>
      </c>
      <c r="C1616">
        <v>6447</v>
      </c>
      <c r="D1616" t="s">
        <v>21056</v>
      </c>
      <c r="E1616">
        <v>13.56</v>
      </c>
    </row>
    <row r="1617" spans="1:5">
      <c r="A1617" t="s">
        <v>21057</v>
      </c>
      <c r="B1617" t="s">
        <v>9618</v>
      </c>
      <c r="C1617">
        <v>6447</v>
      </c>
      <c r="D1617" t="s">
        <v>21058</v>
      </c>
      <c r="E1617">
        <v>406.42</v>
      </c>
    </row>
    <row r="1618" spans="1:5">
      <c r="A1618" t="s">
        <v>21059</v>
      </c>
      <c r="B1618" t="s">
        <v>9618</v>
      </c>
      <c r="C1618">
        <v>6447</v>
      </c>
      <c r="D1618" t="s">
        <v>21060</v>
      </c>
      <c r="E1618">
        <v>535.84</v>
      </c>
    </row>
    <row r="1619" spans="1:5">
      <c r="A1619" t="s">
        <v>21061</v>
      </c>
      <c r="B1619" t="s">
        <v>9618</v>
      </c>
      <c r="C1619">
        <v>6447</v>
      </c>
      <c r="D1619" t="s">
        <v>21062</v>
      </c>
      <c r="E1619">
        <v>221.7</v>
      </c>
    </row>
    <row r="1620" spans="1:5">
      <c r="A1620" t="s">
        <v>21063</v>
      </c>
      <c r="B1620" t="s">
        <v>9618</v>
      </c>
      <c r="C1620">
        <v>6447</v>
      </c>
      <c r="D1620" t="s">
        <v>21064</v>
      </c>
      <c r="E1620">
        <v>437.68</v>
      </c>
    </row>
    <row r="1621" spans="1:5">
      <c r="A1621" t="s">
        <v>21065</v>
      </c>
      <c r="B1621" t="s">
        <v>9618</v>
      </c>
      <c r="C1621">
        <v>6447</v>
      </c>
      <c r="D1621" t="s">
        <v>21066</v>
      </c>
      <c r="E1621">
        <v>426.94</v>
      </c>
    </row>
    <row r="1622" spans="1:5">
      <c r="A1622" t="s">
        <v>21067</v>
      </c>
      <c r="B1622" t="s">
        <v>9618</v>
      </c>
      <c r="C1622">
        <v>6447</v>
      </c>
      <c r="D1622" t="s">
        <v>21068</v>
      </c>
      <c r="E1622">
        <v>230.57</v>
      </c>
    </row>
    <row r="1623" spans="1:5">
      <c r="A1623" t="s">
        <v>21069</v>
      </c>
      <c r="B1623" t="s">
        <v>9618</v>
      </c>
      <c r="C1623">
        <v>6447</v>
      </c>
      <c r="D1623" t="s">
        <v>21070</v>
      </c>
      <c r="E1623">
        <v>132.93</v>
      </c>
    </row>
    <row r="1624" spans="1:5">
      <c r="A1624" t="s">
        <v>21071</v>
      </c>
      <c r="B1624" t="s">
        <v>9618</v>
      </c>
      <c r="C1624">
        <v>6447</v>
      </c>
      <c r="D1624" t="s">
        <v>21072</v>
      </c>
      <c r="E1624">
        <v>279.47000000000003</v>
      </c>
    </row>
    <row r="1625" spans="1:5">
      <c r="A1625" t="s">
        <v>21073</v>
      </c>
      <c r="B1625" t="s">
        <v>9618</v>
      </c>
      <c r="C1625">
        <v>6447</v>
      </c>
      <c r="D1625" t="s">
        <v>21074</v>
      </c>
      <c r="E1625">
        <v>495.74</v>
      </c>
    </row>
    <row r="1626" spans="1:5">
      <c r="A1626" t="s">
        <v>21075</v>
      </c>
      <c r="B1626" t="s">
        <v>9618</v>
      </c>
      <c r="C1626">
        <v>6447</v>
      </c>
      <c r="D1626" t="s">
        <v>21076</v>
      </c>
      <c r="E1626">
        <v>484.86</v>
      </c>
    </row>
    <row r="1627" spans="1:5">
      <c r="A1627" t="s">
        <v>21077</v>
      </c>
      <c r="B1627" t="s">
        <v>9618</v>
      </c>
      <c r="C1627">
        <v>6447</v>
      </c>
      <c r="D1627" t="s">
        <v>21078</v>
      </c>
      <c r="E1627">
        <v>397.15</v>
      </c>
    </row>
    <row r="1628" spans="1:5">
      <c r="A1628" t="s">
        <v>21079</v>
      </c>
      <c r="B1628" t="s">
        <v>9618</v>
      </c>
      <c r="C1628">
        <v>6447</v>
      </c>
      <c r="D1628" t="s">
        <v>21080</v>
      </c>
      <c r="E1628">
        <v>118.62</v>
      </c>
    </row>
    <row r="1629" spans="1:5">
      <c r="A1629" t="s">
        <v>21081</v>
      </c>
      <c r="B1629" t="s">
        <v>9618</v>
      </c>
      <c r="C1629">
        <v>6447</v>
      </c>
      <c r="D1629" t="s">
        <v>21082</v>
      </c>
      <c r="E1629">
        <v>2.89</v>
      </c>
    </row>
    <row r="1630" spans="1:5">
      <c r="A1630" t="s">
        <v>21083</v>
      </c>
      <c r="B1630" t="s">
        <v>9618</v>
      </c>
      <c r="C1630">
        <v>6447</v>
      </c>
      <c r="D1630" t="s">
        <v>21084</v>
      </c>
      <c r="E1630">
        <v>0</v>
      </c>
    </row>
    <row r="1631" spans="1:5">
      <c r="A1631" t="s">
        <v>21085</v>
      </c>
      <c r="B1631" t="s">
        <v>9618</v>
      </c>
      <c r="C1631">
        <v>6447</v>
      </c>
      <c r="D1631" t="s">
        <v>21086</v>
      </c>
      <c r="E1631">
        <v>0</v>
      </c>
    </row>
    <row r="1632" spans="1:5">
      <c r="A1632" t="s">
        <v>21087</v>
      </c>
      <c r="B1632" t="s">
        <v>9618</v>
      </c>
      <c r="C1632">
        <v>6447</v>
      </c>
      <c r="D1632" t="s">
        <v>21088</v>
      </c>
      <c r="E1632">
        <v>0</v>
      </c>
    </row>
    <row r="1633" spans="1:5">
      <c r="A1633" t="s">
        <v>21089</v>
      </c>
      <c r="B1633" t="s">
        <v>9618</v>
      </c>
      <c r="C1633">
        <v>6447</v>
      </c>
      <c r="D1633" t="s">
        <v>21090</v>
      </c>
      <c r="E1633">
        <v>0</v>
      </c>
    </row>
    <row r="1634" spans="1:5">
      <c r="A1634" t="s">
        <v>21091</v>
      </c>
      <c r="B1634" t="s">
        <v>9618</v>
      </c>
      <c r="C1634">
        <v>6447</v>
      </c>
      <c r="D1634" t="s">
        <v>21092</v>
      </c>
      <c r="E1634">
        <v>0</v>
      </c>
    </row>
    <row r="1635" spans="1:5">
      <c r="A1635" t="s">
        <v>21093</v>
      </c>
      <c r="B1635" t="s">
        <v>9618</v>
      </c>
      <c r="C1635">
        <v>6447</v>
      </c>
      <c r="D1635" t="s">
        <v>21094</v>
      </c>
      <c r="E1635">
        <v>0</v>
      </c>
    </row>
    <row r="1636" spans="1:5">
      <c r="A1636" t="s">
        <v>21095</v>
      </c>
      <c r="B1636" t="s">
        <v>9618</v>
      </c>
      <c r="C1636">
        <v>6447</v>
      </c>
      <c r="D1636" t="s">
        <v>21096</v>
      </c>
      <c r="E1636">
        <v>0</v>
      </c>
    </row>
    <row r="1637" spans="1:5">
      <c r="A1637" t="s">
        <v>21097</v>
      </c>
      <c r="B1637" t="s">
        <v>9618</v>
      </c>
      <c r="C1637">
        <v>6447</v>
      </c>
      <c r="D1637" t="s">
        <v>21098</v>
      </c>
      <c r="E1637">
        <v>0</v>
      </c>
    </row>
    <row r="1638" spans="1:5">
      <c r="A1638" t="s">
        <v>21099</v>
      </c>
      <c r="B1638" t="s">
        <v>9618</v>
      </c>
      <c r="C1638">
        <v>6447</v>
      </c>
      <c r="D1638" t="s">
        <v>21100</v>
      </c>
      <c r="E1638">
        <v>0</v>
      </c>
    </row>
    <row r="1639" spans="1:5">
      <c r="A1639" t="s">
        <v>21101</v>
      </c>
      <c r="B1639" t="s">
        <v>9618</v>
      </c>
      <c r="C1639">
        <v>6447</v>
      </c>
      <c r="D1639" t="s">
        <v>21102</v>
      </c>
      <c r="E1639">
        <v>0.7</v>
      </c>
    </row>
    <row r="1640" spans="1:5">
      <c r="A1640" t="s">
        <v>21103</v>
      </c>
      <c r="B1640" t="s">
        <v>9618</v>
      </c>
      <c r="C1640">
        <v>6447</v>
      </c>
      <c r="D1640" t="s">
        <v>21104</v>
      </c>
      <c r="E1640">
        <v>6.49</v>
      </c>
    </row>
    <row r="1641" spans="1:5">
      <c r="A1641" t="s">
        <v>21105</v>
      </c>
      <c r="B1641" t="s">
        <v>9618</v>
      </c>
      <c r="C1641">
        <v>6447</v>
      </c>
      <c r="D1641" t="s">
        <v>21106</v>
      </c>
      <c r="E1641">
        <v>28.67</v>
      </c>
    </row>
    <row r="1642" spans="1:5">
      <c r="A1642" t="s">
        <v>21107</v>
      </c>
      <c r="B1642" t="s">
        <v>9618</v>
      </c>
      <c r="C1642">
        <v>6447</v>
      </c>
      <c r="D1642" t="s">
        <v>21108</v>
      </c>
      <c r="E1642">
        <v>612.98</v>
      </c>
    </row>
    <row r="1643" spans="1:5">
      <c r="A1643" t="s">
        <v>21109</v>
      </c>
      <c r="B1643" t="s">
        <v>9618</v>
      </c>
      <c r="C1643">
        <v>6447</v>
      </c>
      <c r="D1643" t="s">
        <v>21110</v>
      </c>
      <c r="E1643">
        <v>672.38</v>
      </c>
    </row>
    <row r="1644" spans="1:5">
      <c r="A1644" t="s">
        <v>21111</v>
      </c>
      <c r="B1644" t="s">
        <v>9618</v>
      </c>
      <c r="C1644">
        <v>6447</v>
      </c>
      <c r="D1644" t="s">
        <v>21112</v>
      </c>
      <c r="E1644">
        <v>535.32000000000005</v>
      </c>
    </row>
    <row r="1645" spans="1:5">
      <c r="A1645" t="s">
        <v>21113</v>
      </c>
      <c r="B1645" t="s">
        <v>9618</v>
      </c>
      <c r="C1645">
        <v>6447</v>
      </c>
      <c r="D1645" t="s">
        <v>21114</v>
      </c>
      <c r="E1645">
        <v>392.73</v>
      </c>
    </row>
    <row r="1646" spans="1:5">
      <c r="A1646" t="s">
        <v>21115</v>
      </c>
      <c r="B1646" t="s">
        <v>9618</v>
      </c>
      <c r="C1646">
        <v>6447</v>
      </c>
      <c r="D1646" t="s">
        <v>21116</v>
      </c>
      <c r="E1646">
        <v>178.07</v>
      </c>
    </row>
    <row r="1647" spans="1:5">
      <c r="A1647" t="s">
        <v>21117</v>
      </c>
      <c r="B1647" t="s">
        <v>9618</v>
      </c>
      <c r="C1647">
        <v>6447</v>
      </c>
      <c r="D1647" t="s">
        <v>21118</v>
      </c>
      <c r="E1647">
        <v>289.56</v>
      </c>
    </row>
    <row r="1648" spans="1:5">
      <c r="A1648" t="s">
        <v>21119</v>
      </c>
      <c r="B1648" t="s">
        <v>9618</v>
      </c>
      <c r="C1648">
        <v>6447</v>
      </c>
      <c r="D1648" t="s">
        <v>21120</v>
      </c>
      <c r="E1648">
        <v>61.17</v>
      </c>
    </row>
    <row r="1649" spans="1:5">
      <c r="A1649" t="s">
        <v>21121</v>
      </c>
      <c r="B1649" t="s">
        <v>9618</v>
      </c>
      <c r="C1649">
        <v>6447</v>
      </c>
      <c r="D1649" t="s">
        <v>21122</v>
      </c>
      <c r="E1649">
        <v>158.75</v>
      </c>
    </row>
    <row r="1650" spans="1:5">
      <c r="A1650" t="s">
        <v>21123</v>
      </c>
      <c r="B1650" t="s">
        <v>9618</v>
      </c>
      <c r="C1650">
        <v>6447</v>
      </c>
      <c r="D1650" t="s">
        <v>21124</v>
      </c>
      <c r="E1650">
        <v>71.48</v>
      </c>
    </row>
    <row r="1651" spans="1:5">
      <c r="A1651" t="s">
        <v>21125</v>
      </c>
      <c r="B1651" t="s">
        <v>9618</v>
      </c>
      <c r="C1651">
        <v>6447</v>
      </c>
      <c r="D1651" t="s">
        <v>21126</v>
      </c>
      <c r="E1651">
        <v>51.38</v>
      </c>
    </row>
    <row r="1652" spans="1:5">
      <c r="A1652" t="s">
        <v>21127</v>
      </c>
      <c r="B1652" t="s">
        <v>9618</v>
      </c>
      <c r="C1652">
        <v>6447</v>
      </c>
      <c r="D1652" t="s">
        <v>21128</v>
      </c>
      <c r="E1652">
        <v>86.37</v>
      </c>
    </row>
    <row r="1653" spans="1:5">
      <c r="A1653" t="s">
        <v>21129</v>
      </c>
      <c r="B1653" t="s">
        <v>9618</v>
      </c>
      <c r="C1653">
        <v>6447</v>
      </c>
      <c r="D1653" t="s">
        <v>21130</v>
      </c>
      <c r="E1653">
        <v>2.84</v>
      </c>
    </row>
    <row r="1654" spans="1:5">
      <c r="A1654" t="s">
        <v>21131</v>
      </c>
      <c r="B1654" t="s">
        <v>9618</v>
      </c>
      <c r="C1654">
        <v>6447</v>
      </c>
      <c r="D1654" t="s">
        <v>21132</v>
      </c>
      <c r="E1654">
        <v>0</v>
      </c>
    </row>
    <row r="1655" spans="1:5">
      <c r="A1655" t="s">
        <v>21133</v>
      </c>
      <c r="B1655" t="s">
        <v>9618</v>
      </c>
      <c r="C1655">
        <v>6447</v>
      </c>
      <c r="D1655" t="s">
        <v>21134</v>
      </c>
      <c r="E1655">
        <v>0</v>
      </c>
    </row>
    <row r="1656" spans="1:5">
      <c r="A1656" t="s">
        <v>21135</v>
      </c>
      <c r="B1656" t="s">
        <v>9618</v>
      </c>
      <c r="C1656">
        <v>6447</v>
      </c>
      <c r="D1656" t="s">
        <v>21136</v>
      </c>
      <c r="E1656">
        <v>0</v>
      </c>
    </row>
    <row r="1657" spans="1:5">
      <c r="A1657" t="s">
        <v>21137</v>
      </c>
      <c r="B1657" t="s">
        <v>9618</v>
      </c>
      <c r="C1657">
        <v>6447</v>
      </c>
      <c r="D1657" t="s">
        <v>21138</v>
      </c>
      <c r="E1657">
        <v>0</v>
      </c>
    </row>
    <row r="1658" spans="1:5">
      <c r="A1658" t="s">
        <v>21139</v>
      </c>
      <c r="B1658" t="s">
        <v>9618</v>
      </c>
      <c r="C1658">
        <v>6447</v>
      </c>
      <c r="D1658" t="s">
        <v>21140</v>
      </c>
      <c r="E1658">
        <v>0</v>
      </c>
    </row>
    <row r="1659" spans="1:5">
      <c r="A1659" t="s">
        <v>21141</v>
      </c>
      <c r="B1659" t="s">
        <v>9618</v>
      </c>
      <c r="C1659">
        <v>6447</v>
      </c>
      <c r="D1659" t="s">
        <v>21142</v>
      </c>
      <c r="E1659">
        <v>0</v>
      </c>
    </row>
    <row r="1660" spans="1:5">
      <c r="A1660" t="s">
        <v>21143</v>
      </c>
      <c r="B1660" t="s">
        <v>9618</v>
      </c>
      <c r="C1660">
        <v>6447</v>
      </c>
      <c r="D1660" t="s">
        <v>21144</v>
      </c>
      <c r="E1660">
        <v>0</v>
      </c>
    </row>
    <row r="1661" spans="1:5">
      <c r="A1661" t="s">
        <v>21145</v>
      </c>
      <c r="B1661" t="s">
        <v>9618</v>
      </c>
      <c r="C1661">
        <v>6447</v>
      </c>
      <c r="D1661" t="s">
        <v>21146</v>
      </c>
      <c r="E1661">
        <v>0</v>
      </c>
    </row>
    <row r="1662" spans="1:5">
      <c r="A1662" t="s">
        <v>21147</v>
      </c>
      <c r="B1662" t="s">
        <v>9618</v>
      </c>
      <c r="C1662">
        <v>6447</v>
      </c>
      <c r="D1662" t="s">
        <v>21148</v>
      </c>
      <c r="E1662">
        <v>0</v>
      </c>
    </row>
    <row r="1663" spans="1:5">
      <c r="A1663" t="s">
        <v>21149</v>
      </c>
      <c r="B1663" t="s">
        <v>9618</v>
      </c>
      <c r="C1663">
        <v>6447</v>
      </c>
      <c r="D1663" t="s">
        <v>21150</v>
      </c>
      <c r="E1663">
        <v>0.69</v>
      </c>
    </row>
    <row r="1664" spans="1:5">
      <c r="A1664" t="s">
        <v>21151</v>
      </c>
      <c r="B1664" t="s">
        <v>9618</v>
      </c>
      <c r="C1664">
        <v>6447</v>
      </c>
      <c r="D1664" t="s">
        <v>21152</v>
      </c>
      <c r="E1664">
        <v>5.46</v>
      </c>
    </row>
    <row r="1665" spans="1:5">
      <c r="A1665" t="s">
        <v>21153</v>
      </c>
      <c r="B1665" t="s">
        <v>9618</v>
      </c>
      <c r="C1665">
        <v>6447</v>
      </c>
      <c r="D1665" t="s">
        <v>21154</v>
      </c>
      <c r="E1665">
        <v>128.08000000000001</v>
      </c>
    </row>
    <row r="1666" spans="1:5">
      <c r="A1666" t="s">
        <v>21155</v>
      </c>
      <c r="B1666" t="s">
        <v>9618</v>
      </c>
      <c r="C1666">
        <v>6447</v>
      </c>
      <c r="D1666" t="s">
        <v>21156</v>
      </c>
      <c r="E1666">
        <v>68.959999999999994</v>
      </c>
    </row>
    <row r="1667" spans="1:5">
      <c r="A1667" t="s">
        <v>21157</v>
      </c>
      <c r="B1667" t="s">
        <v>9618</v>
      </c>
      <c r="C1667">
        <v>6447</v>
      </c>
      <c r="D1667" t="s">
        <v>21158</v>
      </c>
      <c r="E1667">
        <v>9.15</v>
      </c>
    </row>
    <row r="1668" spans="1:5">
      <c r="A1668" t="s">
        <v>21159</v>
      </c>
      <c r="B1668" t="s">
        <v>9618</v>
      </c>
      <c r="C1668">
        <v>6447</v>
      </c>
      <c r="D1668" t="s">
        <v>21160</v>
      </c>
      <c r="E1668">
        <v>13.19</v>
      </c>
    </row>
    <row r="1669" spans="1:5">
      <c r="A1669" t="s">
        <v>21161</v>
      </c>
      <c r="B1669" t="s">
        <v>9618</v>
      </c>
      <c r="C1669">
        <v>6447</v>
      </c>
      <c r="D1669" t="s">
        <v>21162</v>
      </c>
      <c r="E1669">
        <v>76.849999999999994</v>
      </c>
    </row>
    <row r="1670" spans="1:5">
      <c r="A1670" t="s">
        <v>21163</v>
      </c>
      <c r="B1670" t="s">
        <v>9618</v>
      </c>
      <c r="C1670">
        <v>6447</v>
      </c>
      <c r="D1670" t="s">
        <v>21164</v>
      </c>
      <c r="E1670">
        <v>272</v>
      </c>
    </row>
    <row r="1671" spans="1:5">
      <c r="A1671" t="s">
        <v>21165</v>
      </c>
      <c r="B1671" t="s">
        <v>9618</v>
      </c>
      <c r="C1671">
        <v>6447</v>
      </c>
      <c r="D1671" t="s">
        <v>21166</v>
      </c>
      <c r="E1671">
        <v>161</v>
      </c>
    </row>
    <row r="1672" spans="1:5">
      <c r="A1672" t="s">
        <v>21167</v>
      </c>
      <c r="B1672" t="s">
        <v>9618</v>
      </c>
      <c r="C1672">
        <v>6447</v>
      </c>
      <c r="D1672" t="s">
        <v>21168</v>
      </c>
      <c r="E1672">
        <v>20.350000000000001</v>
      </c>
    </row>
    <row r="1673" spans="1:5">
      <c r="A1673" t="s">
        <v>21169</v>
      </c>
      <c r="B1673" t="s">
        <v>9618</v>
      </c>
      <c r="C1673">
        <v>6447</v>
      </c>
      <c r="D1673" t="s">
        <v>21170</v>
      </c>
      <c r="E1673">
        <v>28.36</v>
      </c>
    </row>
    <row r="1674" spans="1:5">
      <c r="A1674" t="s">
        <v>21171</v>
      </c>
      <c r="B1674" t="s">
        <v>9618</v>
      </c>
      <c r="C1674">
        <v>6447</v>
      </c>
      <c r="D1674" t="s">
        <v>21172</v>
      </c>
      <c r="E1674">
        <v>117.76</v>
      </c>
    </row>
    <row r="1675" spans="1:5">
      <c r="A1675" t="s">
        <v>21173</v>
      </c>
      <c r="B1675" t="s">
        <v>9618</v>
      </c>
      <c r="C1675">
        <v>6447</v>
      </c>
      <c r="D1675" t="s">
        <v>21174</v>
      </c>
      <c r="E1675">
        <v>123.12</v>
      </c>
    </row>
    <row r="1676" spans="1:5">
      <c r="A1676" t="s">
        <v>21175</v>
      </c>
      <c r="B1676" t="s">
        <v>9618</v>
      </c>
      <c r="C1676">
        <v>6447</v>
      </c>
      <c r="D1676" t="s">
        <v>21176</v>
      </c>
      <c r="E1676">
        <v>38.799999999999997</v>
      </c>
    </row>
    <row r="1677" spans="1:5">
      <c r="A1677" t="s">
        <v>21177</v>
      </c>
      <c r="B1677" t="s">
        <v>9618</v>
      </c>
      <c r="C1677">
        <v>6447</v>
      </c>
      <c r="D1677" t="s">
        <v>21178</v>
      </c>
      <c r="E1677">
        <v>2.36</v>
      </c>
    </row>
    <row r="1678" spans="1:5">
      <c r="A1678" t="s">
        <v>21179</v>
      </c>
      <c r="B1678" t="s">
        <v>9618</v>
      </c>
      <c r="C1678">
        <v>6447</v>
      </c>
      <c r="D1678" t="s">
        <v>21180</v>
      </c>
      <c r="E1678">
        <v>0</v>
      </c>
    </row>
    <row r="1679" spans="1:5">
      <c r="A1679" t="s">
        <v>21181</v>
      </c>
      <c r="B1679" t="s">
        <v>9618</v>
      </c>
      <c r="C1679">
        <v>6447</v>
      </c>
      <c r="D1679" t="s">
        <v>21182</v>
      </c>
      <c r="E1679">
        <v>0</v>
      </c>
    </row>
    <row r="1680" spans="1:5">
      <c r="A1680" t="s">
        <v>21183</v>
      </c>
      <c r="B1680" t="s">
        <v>9618</v>
      </c>
      <c r="C1680">
        <v>6447</v>
      </c>
      <c r="D1680" t="s">
        <v>21184</v>
      </c>
      <c r="E1680">
        <v>0</v>
      </c>
    </row>
    <row r="1681" spans="1:5">
      <c r="A1681" t="s">
        <v>21185</v>
      </c>
      <c r="B1681" t="s">
        <v>9618</v>
      </c>
      <c r="C1681">
        <v>6447</v>
      </c>
      <c r="D1681" t="s">
        <v>21186</v>
      </c>
      <c r="E1681">
        <v>0</v>
      </c>
    </row>
    <row r="1682" spans="1:5">
      <c r="A1682" t="s">
        <v>21187</v>
      </c>
      <c r="B1682" t="s">
        <v>9618</v>
      </c>
      <c r="C1682">
        <v>6447</v>
      </c>
      <c r="D1682" t="s">
        <v>21188</v>
      </c>
      <c r="E1682">
        <v>0</v>
      </c>
    </row>
    <row r="1683" spans="1:5">
      <c r="A1683" t="s">
        <v>21189</v>
      </c>
      <c r="B1683" t="s">
        <v>9618</v>
      </c>
      <c r="C1683">
        <v>6447</v>
      </c>
      <c r="D1683" t="s">
        <v>21190</v>
      </c>
      <c r="E1683">
        <v>0</v>
      </c>
    </row>
    <row r="1684" spans="1:5">
      <c r="A1684" t="s">
        <v>21191</v>
      </c>
      <c r="B1684" t="s">
        <v>9618</v>
      </c>
      <c r="C1684">
        <v>6447</v>
      </c>
      <c r="D1684" t="s">
        <v>21192</v>
      </c>
      <c r="E1684">
        <v>0</v>
      </c>
    </row>
    <row r="1685" spans="1:5">
      <c r="A1685" t="s">
        <v>21193</v>
      </c>
      <c r="B1685" t="s">
        <v>9618</v>
      </c>
      <c r="C1685">
        <v>6447</v>
      </c>
      <c r="D1685" t="s">
        <v>21194</v>
      </c>
      <c r="E1685">
        <v>0</v>
      </c>
    </row>
    <row r="1686" spans="1:5">
      <c r="A1686" t="s">
        <v>21195</v>
      </c>
      <c r="B1686" t="s">
        <v>9618</v>
      </c>
      <c r="C1686">
        <v>6447</v>
      </c>
      <c r="D1686" t="s">
        <v>21196</v>
      </c>
      <c r="E1686">
        <v>0</v>
      </c>
    </row>
    <row r="1687" spans="1:5">
      <c r="A1687" t="s">
        <v>21197</v>
      </c>
      <c r="B1687" t="s">
        <v>9618</v>
      </c>
      <c r="C1687">
        <v>6447</v>
      </c>
      <c r="D1687" t="s">
        <v>21198</v>
      </c>
      <c r="E1687">
        <v>0.7</v>
      </c>
    </row>
    <row r="1688" spans="1:5">
      <c r="A1688" t="s">
        <v>21199</v>
      </c>
      <c r="B1688" t="s">
        <v>9618</v>
      </c>
      <c r="C1688">
        <v>6447</v>
      </c>
      <c r="D1688" t="s">
        <v>21200</v>
      </c>
      <c r="E1688">
        <v>4.1900000000000004</v>
      </c>
    </row>
    <row r="1689" spans="1:5">
      <c r="A1689" t="s">
        <v>21201</v>
      </c>
      <c r="B1689" t="s">
        <v>9618</v>
      </c>
      <c r="C1689">
        <v>6447</v>
      </c>
      <c r="D1689" t="s">
        <v>21202</v>
      </c>
      <c r="E1689">
        <v>4.22</v>
      </c>
    </row>
    <row r="1690" spans="1:5">
      <c r="A1690" t="s">
        <v>21203</v>
      </c>
      <c r="B1690" t="s">
        <v>9618</v>
      </c>
      <c r="C1690">
        <v>6447</v>
      </c>
      <c r="D1690" t="s">
        <v>21204</v>
      </c>
      <c r="E1690">
        <v>4.2300000000000004</v>
      </c>
    </row>
    <row r="1691" spans="1:5">
      <c r="A1691" t="s">
        <v>21205</v>
      </c>
      <c r="B1691" t="s">
        <v>9618</v>
      </c>
      <c r="C1691">
        <v>6447</v>
      </c>
      <c r="D1691" t="s">
        <v>21206</v>
      </c>
      <c r="E1691">
        <v>4.26</v>
      </c>
    </row>
    <row r="1692" spans="1:5">
      <c r="A1692" t="s">
        <v>21207</v>
      </c>
      <c r="B1692" t="s">
        <v>9618</v>
      </c>
      <c r="C1692">
        <v>6447</v>
      </c>
      <c r="D1692" t="s">
        <v>21208</v>
      </c>
      <c r="E1692">
        <v>4.58</v>
      </c>
    </row>
    <row r="1693" spans="1:5">
      <c r="A1693" t="s">
        <v>21209</v>
      </c>
      <c r="B1693" t="s">
        <v>9618</v>
      </c>
      <c r="C1693">
        <v>6447</v>
      </c>
      <c r="D1693" t="s">
        <v>21210</v>
      </c>
      <c r="E1693">
        <v>7.04</v>
      </c>
    </row>
    <row r="1694" spans="1:5">
      <c r="A1694" t="s">
        <v>21211</v>
      </c>
      <c r="B1694" t="s">
        <v>9618</v>
      </c>
      <c r="C1694">
        <v>6447</v>
      </c>
      <c r="D1694" t="s">
        <v>21212</v>
      </c>
      <c r="E1694">
        <v>106.71</v>
      </c>
    </row>
    <row r="1695" spans="1:5">
      <c r="A1695" t="s">
        <v>21213</v>
      </c>
      <c r="B1695" t="s">
        <v>9618</v>
      </c>
      <c r="C1695">
        <v>6447</v>
      </c>
      <c r="D1695" t="s">
        <v>21214</v>
      </c>
      <c r="E1695">
        <v>269.05</v>
      </c>
    </row>
    <row r="1696" spans="1:5">
      <c r="A1696" t="s">
        <v>21215</v>
      </c>
      <c r="B1696" t="s">
        <v>9618</v>
      </c>
      <c r="C1696">
        <v>6447</v>
      </c>
      <c r="D1696" t="s">
        <v>21216</v>
      </c>
      <c r="E1696">
        <v>297.26</v>
      </c>
    </row>
    <row r="1697" spans="1:5">
      <c r="A1697" t="s">
        <v>21217</v>
      </c>
      <c r="B1697" t="s">
        <v>9618</v>
      </c>
      <c r="C1697">
        <v>6447</v>
      </c>
      <c r="D1697" t="s">
        <v>21218</v>
      </c>
      <c r="E1697">
        <v>344.61</v>
      </c>
    </row>
    <row r="1698" spans="1:5">
      <c r="A1698" t="s">
        <v>21219</v>
      </c>
      <c r="B1698" t="s">
        <v>9618</v>
      </c>
      <c r="C1698">
        <v>6447</v>
      </c>
      <c r="D1698" t="s">
        <v>21220</v>
      </c>
      <c r="E1698">
        <v>413.6</v>
      </c>
    </row>
    <row r="1699" spans="1:5">
      <c r="A1699" t="s">
        <v>21221</v>
      </c>
      <c r="B1699" t="s">
        <v>9618</v>
      </c>
      <c r="C1699">
        <v>6447</v>
      </c>
      <c r="D1699" t="s">
        <v>21222</v>
      </c>
      <c r="E1699">
        <v>96.91</v>
      </c>
    </row>
    <row r="1700" spans="1:5">
      <c r="A1700" t="s">
        <v>21223</v>
      </c>
      <c r="B1700" t="s">
        <v>9618</v>
      </c>
      <c r="C1700">
        <v>6447</v>
      </c>
      <c r="D1700" t="s">
        <v>21224</v>
      </c>
      <c r="E1700">
        <v>11.31</v>
      </c>
    </row>
    <row r="1701" spans="1:5">
      <c r="A1701" t="s">
        <v>21225</v>
      </c>
      <c r="B1701" t="s">
        <v>9618</v>
      </c>
      <c r="C1701">
        <v>6447</v>
      </c>
      <c r="D1701" t="s">
        <v>21226</v>
      </c>
      <c r="E1701">
        <v>2.17</v>
      </c>
    </row>
    <row r="1702" spans="1:5">
      <c r="A1702" t="s">
        <v>21227</v>
      </c>
      <c r="B1702" t="s">
        <v>9618</v>
      </c>
      <c r="C1702">
        <v>6447</v>
      </c>
      <c r="D1702" t="s">
        <v>21228</v>
      </c>
      <c r="E1702">
        <v>0</v>
      </c>
    </row>
    <row r="1703" spans="1:5">
      <c r="A1703" t="s">
        <v>21229</v>
      </c>
      <c r="B1703" t="s">
        <v>9618</v>
      </c>
      <c r="C1703">
        <v>6447</v>
      </c>
      <c r="D1703" t="s">
        <v>21230</v>
      </c>
      <c r="E1703">
        <v>0</v>
      </c>
    </row>
    <row r="1704" spans="1:5">
      <c r="A1704" t="s">
        <v>21231</v>
      </c>
      <c r="B1704" t="s">
        <v>9618</v>
      </c>
      <c r="C1704">
        <v>6447</v>
      </c>
      <c r="D1704" t="s">
        <v>21232</v>
      </c>
      <c r="E1704">
        <v>0</v>
      </c>
    </row>
    <row r="1705" spans="1:5">
      <c r="A1705" t="s">
        <v>21233</v>
      </c>
      <c r="B1705" t="s">
        <v>9618</v>
      </c>
      <c r="C1705">
        <v>6447</v>
      </c>
      <c r="D1705" t="s">
        <v>21234</v>
      </c>
      <c r="E1705">
        <v>0</v>
      </c>
    </row>
    <row r="1706" spans="1:5">
      <c r="A1706" t="s">
        <v>21235</v>
      </c>
      <c r="B1706" t="s">
        <v>9618</v>
      </c>
      <c r="C1706">
        <v>6447</v>
      </c>
      <c r="D1706" t="s">
        <v>21236</v>
      </c>
      <c r="E1706">
        <v>0</v>
      </c>
    </row>
    <row r="1707" spans="1:5">
      <c r="A1707" t="s">
        <v>21237</v>
      </c>
      <c r="B1707" t="s">
        <v>9618</v>
      </c>
      <c r="C1707">
        <v>6447</v>
      </c>
      <c r="D1707" t="s">
        <v>21238</v>
      </c>
      <c r="E1707">
        <v>0</v>
      </c>
    </row>
    <row r="1708" spans="1:5">
      <c r="A1708" t="s">
        <v>21239</v>
      </c>
      <c r="B1708" t="s">
        <v>9618</v>
      </c>
      <c r="C1708">
        <v>6447</v>
      </c>
      <c r="D1708" t="s">
        <v>21240</v>
      </c>
      <c r="E1708">
        <v>0</v>
      </c>
    </row>
    <row r="1709" spans="1:5">
      <c r="A1709" t="s">
        <v>21241</v>
      </c>
      <c r="B1709" t="s">
        <v>9618</v>
      </c>
      <c r="C1709">
        <v>6447</v>
      </c>
      <c r="D1709" t="s">
        <v>21242</v>
      </c>
      <c r="E1709">
        <v>0</v>
      </c>
    </row>
    <row r="1710" spans="1:5">
      <c r="A1710" t="s">
        <v>21243</v>
      </c>
      <c r="B1710" t="s">
        <v>9618</v>
      </c>
      <c r="C1710">
        <v>6447</v>
      </c>
      <c r="D1710" t="s">
        <v>21244</v>
      </c>
      <c r="E1710">
        <v>0</v>
      </c>
    </row>
    <row r="1711" spans="1:5">
      <c r="A1711" t="s">
        <v>21245</v>
      </c>
      <c r="B1711" t="s">
        <v>9618</v>
      </c>
      <c r="C1711">
        <v>6447</v>
      </c>
      <c r="D1711" t="s">
        <v>21246</v>
      </c>
      <c r="E1711">
        <v>0</v>
      </c>
    </row>
    <row r="1712" spans="1:5">
      <c r="A1712" t="s">
        <v>21247</v>
      </c>
      <c r="B1712" t="s">
        <v>9618</v>
      </c>
      <c r="C1712">
        <v>6447</v>
      </c>
      <c r="D1712" t="s">
        <v>21248</v>
      </c>
      <c r="E1712">
        <v>13.63</v>
      </c>
    </row>
    <row r="1713" spans="1:5">
      <c r="A1713" t="s">
        <v>21249</v>
      </c>
      <c r="B1713" t="s">
        <v>9618</v>
      </c>
      <c r="C1713">
        <v>6447</v>
      </c>
      <c r="D1713" t="s">
        <v>21250</v>
      </c>
      <c r="E1713">
        <v>350.05</v>
      </c>
    </row>
    <row r="1714" spans="1:5">
      <c r="A1714" t="s">
        <v>21251</v>
      </c>
      <c r="B1714" t="s">
        <v>9618</v>
      </c>
      <c r="C1714">
        <v>6447</v>
      </c>
      <c r="D1714" t="s">
        <v>21252</v>
      </c>
      <c r="E1714">
        <v>449</v>
      </c>
    </row>
    <row r="1715" spans="1:5">
      <c r="A1715" t="s">
        <v>21253</v>
      </c>
      <c r="B1715" t="s">
        <v>9618</v>
      </c>
      <c r="C1715">
        <v>6447</v>
      </c>
      <c r="D1715" t="s">
        <v>21254</v>
      </c>
      <c r="E1715">
        <v>426.04</v>
      </c>
    </row>
    <row r="1716" spans="1:5">
      <c r="A1716" t="s">
        <v>21255</v>
      </c>
      <c r="B1716" t="s">
        <v>9618</v>
      </c>
      <c r="C1716">
        <v>6447</v>
      </c>
      <c r="D1716" t="s">
        <v>21256</v>
      </c>
      <c r="E1716">
        <v>596.13</v>
      </c>
    </row>
    <row r="1717" spans="1:5">
      <c r="A1717" t="s">
        <v>21257</v>
      </c>
      <c r="B1717" t="s">
        <v>9618</v>
      </c>
      <c r="C1717">
        <v>6447</v>
      </c>
      <c r="D1717" t="s">
        <v>21258</v>
      </c>
      <c r="E1717">
        <v>240.07</v>
      </c>
    </row>
    <row r="1718" spans="1:5">
      <c r="A1718" t="s">
        <v>21259</v>
      </c>
      <c r="B1718" t="s">
        <v>9618</v>
      </c>
      <c r="C1718">
        <v>6447</v>
      </c>
      <c r="D1718" t="s">
        <v>21260</v>
      </c>
      <c r="E1718">
        <v>196.23</v>
      </c>
    </row>
    <row r="1719" spans="1:5">
      <c r="A1719" t="s">
        <v>21261</v>
      </c>
      <c r="B1719" t="s">
        <v>9618</v>
      </c>
      <c r="C1719">
        <v>6447</v>
      </c>
      <c r="D1719" t="s">
        <v>21262</v>
      </c>
      <c r="E1719">
        <v>7.7</v>
      </c>
    </row>
    <row r="1720" spans="1:5">
      <c r="A1720" t="s">
        <v>21263</v>
      </c>
      <c r="B1720" t="s">
        <v>9618</v>
      </c>
      <c r="C1720">
        <v>6447</v>
      </c>
      <c r="D1720" t="s">
        <v>21264</v>
      </c>
      <c r="E1720">
        <v>43.49</v>
      </c>
    </row>
    <row r="1721" spans="1:5">
      <c r="A1721" t="s">
        <v>21265</v>
      </c>
      <c r="B1721" t="s">
        <v>9618</v>
      </c>
      <c r="C1721">
        <v>6447</v>
      </c>
      <c r="D1721" t="s">
        <v>21266</v>
      </c>
      <c r="E1721">
        <v>13.68</v>
      </c>
    </row>
    <row r="1722" spans="1:5">
      <c r="A1722" t="s">
        <v>21267</v>
      </c>
      <c r="B1722" t="s">
        <v>9618</v>
      </c>
      <c r="C1722">
        <v>6447</v>
      </c>
      <c r="D1722" t="s">
        <v>21268</v>
      </c>
      <c r="E1722">
        <v>4.59</v>
      </c>
    </row>
    <row r="1723" spans="1:5">
      <c r="A1723" t="s">
        <v>21269</v>
      </c>
      <c r="B1723" t="s">
        <v>9618</v>
      </c>
      <c r="C1723">
        <v>6447</v>
      </c>
      <c r="D1723" t="s">
        <v>21270</v>
      </c>
      <c r="E1723">
        <v>4.43</v>
      </c>
    </row>
    <row r="1724" spans="1:5">
      <c r="A1724" t="s">
        <v>21271</v>
      </c>
      <c r="B1724" t="s">
        <v>9618</v>
      </c>
      <c r="C1724">
        <v>6447</v>
      </c>
      <c r="D1724" t="s">
        <v>21272</v>
      </c>
      <c r="E1724">
        <v>4.34</v>
      </c>
    </row>
    <row r="1725" spans="1:5">
      <c r="A1725" t="s">
        <v>21273</v>
      </c>
      <c r="B1725" t="s">
        <v>9618</v>
      </c>
      <c r="C1725">
        <v>6447</v>
      </c>
      <c r="D1725" t="s">
        <v>21274</v>
      </c>
      <c r="E1725">
        <v>2.16</v>
      </c>
    </row>
    <row r="1726" spans="1:5">
      <c r="A1726" t="s">
        <v>21275</v>
      </c>
      <c r="B1726" t="s">
        <v>9618</v>
      </c>
      <c r="C1726">
        <v>6447</v>
      </c>
      <c r="D1726" t="s">
        <v>21276</v>
      </c>
      <c r="E1726">
        <v>0</v>
      </c>
    </row>
    <row r="1727" spans="1:5">
      <c r="A1727" t="s">
        <v>21277</v>
      </c>
      <c r="B1727" t="s">
        <v>9618</v>
      </c>
      <c r="C1727">
        <v>6447</v>
      </c>
      <c r="D1727" t="s">
        <v>21278</v>
      </c>
      <c r="E1727">
        <v>0</v>
      </c>
    </row>
    <row r="1728" spans="1:5">
      <c r="A1728" t="s">
        <v>21279</v>
      </c>
      <c r="B1728" t="s">
        <v>9618</v>
      </c>
      <c r="C1728">
        <v>6447</v>
      </c>
      <c r="D1728" t="s">
        <v>21280</v>
      </c>
      <c r="E1728">
        <v>0</v>
      </c>
    </row>
    <row r="1729" spans="1:5">
      <c r="A1729" t="s">
        <v>21281</v>
      </c>
      <c r="B1729" t="s">
        <v>9618</v>
      </c>
      <c r="C1729">
        <v>6447</v>
      </c>
      <c r="D1729" t="s">
        <v>21282</v>
      </c>
      <c r="E1729">
        <v>0</v>
      </c>
    </row>
    <row r="1730" spans="1:5">
      <c r="A1730" t="s">
        <v>21283</v>
      </c>
      <c r="B1730" t="s">
        <v>9618</v>
      </c>
      <c r="C1730">
        <v>6447</v>
      </c>
      <c r="D1730" t="s">
        <v>21284</v>
      </c>
      <c r="E1730">
        <v>0</v>
      </c>
    </row>
    <row r="1731" spans="1:5">
      <c r="A1731" t="s">
        <v>21285</v>
      </c>
      <c r="B1731" t="s">
        <v>9618</v>
      </c>
      <c r="C1731">
        <v>6447</v>
      </c>
      <c r="D1731" t="s">
        <v>21286</v>
      </c>
      <c r="E1731">
        <v>0</v>
      </c>
    </row>
    <row r="1732" spans="1:5">
      <c r="A1732" t="s">
        <v>21287</v>
      </c>
      <c r="B1732" t="s">
        <v>9618</v>
      </c>
      <c r="C1732">
        <v>6447</v>
      </c>
      <c r="D1732" t="s">
        <v>21288</v>
      </c>
      <c r="E1732">
        <v>0</v>
      </c>
    </row>
    <row r="1733" spans="1:5">
      <c r="A1733" t="s">
        <v>21289</v>
      </c>
      <c r="B1733" t="s">
        <v>9618</v>
      </c>
      <c r="C1733">
        <v>6447</v>
      </c>
      <c r="D1733" t="s">
        <v>21290</v>
      </c>
      <c r="E1733">
        <v>0</v>
      </c>
    </row>
    <row r="1734" spans="1:5">
      <c r="A1734" t="s">
        <v>21291</v>
      </c>
      <c r="B1734" t="s">
        <v>9618</v>
      </c>
      <c r="C1734">
        <v>6447</v>
      </c>
      <c r="D1734" t="s">
        <v>21292</v>
      </c>
      <c r="E1734">
        <v>0</v>
      </c>
    </row>
    <row r="1735" spans="1:5">
      <c r="A1735" t="s">
        <v>21293</v>
      </c>
      <c r="B1735" t="s">
        <v>9618</v>
      </c>
      <c r="C1735">
        <v>6447</v>
      </c>
      <c r="D1735" t="s">
        <v>21294</v>
      </c>
      <c r="E1735">
        <v>0</v>
      </c>
    </row>
    <row r="1736" spans="1:5">
      <c r="A1736" t="s">
        <v>21295</v>
      </c>
      <c r="B1736" t="s">
        <v>9618</v>
      </c>
      <c r="C1736">
        <v>6447</v>
      </c>
      <c r="D1736" t="s">
        <v>21296</v>
      </c>
      <c r="E1736">
        <v>4.49</v>
      </c>
    </row>
    <row r="1737" spans="1:5">
      <c r="A1737" t="s">
        <v>21297</v>
      </c>
      <c r="B1737" t="s">
        <v>9618</v>
      </c>
      <c r="C1737">
        <v>6447</v>
      </c>
      <c r="D1737" t="s">
        <v>21298</v>
      </c>
      <c r="E1737">
        <v>4.5</v>
      </c>
    </row>
    <row r="1738" spans="1:5">
      <c r="A1738" t="s">
        <v>21299</v>
      </c>
      <c r="B1738" t="s">
        <v>9618</v>
      </c>
      <c r="C1738">
        <v>6447</v>
      </c>
      <c r="D1738" t="s">
        <v>21300</v>
      </c>
      <c r="E1738">
        <v>4.5</v>
      </c>
    </row>
    <row r="1739" spans="1:5">
      <c r="A1739" t="s">
        <v>21301</v>
      </c>
      <c r="B1739" t="s">
        <v>9618</v>
      </c>
      <c r="C1739">
        <v>6447</v>
      </c>
      <c r="D1739" t="s">
        <v>21302</v>
      </c>
      <c r="E1739">
        <v>4.51</v>
      </c>
    </row>
    <row r="1740" spans="1:5">
      <c r="A1740" t="s">
        <v>21303</v>
      </c>
      <c r="B1740" t="s">
        <v>9618</v>
      </c>
      <c r="C1740">
        <v>6447</v>
      </c>
      <c r="D1740" t="s">
        <v>21304</v>
      </c>
      <c r="E1740">
        <v>4.5599999999999996</v>
      </c>
    </row>
    <row r="1741" spans="1:5">
      <c r="A1741" t="s">
        <v>21305</v>
      </c>
      <c r="B1741" t="s">
        <v>9618</v>
      </c>
      <c r="C1741">
        <v>6447</v>
      </c>
      <c r="D1741" t="s">
        <v>21306</v>
      </c>
      <c r="E1741">
        <v>83.69</v>
      </c>
    </row>
    <row r="1742" spans="1:5">
      <c r="A1742" t="s">
        <v>21307</v>
      </c>
      <c r="B1742" t="s">
        <v>9618</v>
      </c>
      <c r="C1742">
        <v>6447</v>
      </c>
      <c r="D1742" t="s">
        <v>21308</v>
      </c>
      <c r="E1742">
        <v>14.7</v>
      </c>
    </row>
    <row r="1743" spans="1:5">
      <c r="A1743" t="s">
        <v>21309</v>
      </c>
      <c r="B1743" t="s">
        <v>9618</v>
      </c>
      <c r="C1743">
        <v>6447</v>
      </c>
      <c r="D1743" t="s">
        <v>21310</v>
      </c>
      <c r="E1743">
        <v>398.47</v>
      </c>
    </row>
    <row r="1744" spans="1:5">
      <c r="A1744" t="s">
        <v>21311</v>
      </c>
      <c r="B1744" t="s">
        <v>9618</v>
      </c>
      <c r="C1744">
        <v>6447</v>
      </c>
      <c r="D1744" t="s">
        <v>21312</v>
      </c>
      <c r="E1744">
        <v>497.56</v>
      </c>
    </row>
    <row r="1745" spans="1:5">
      <c r="A1745" t="s">
        <v>21313</v>
      </c>
      <c r="B1745" t="s">
        <v>9618</v>
      </c>
      <c r="C1745">
        <v>6447</v>
      </c>
      <c r="D1745" t="s">
        <v>21314</v>
      </c>
      <c r="E1745">
        <v>422.9</v>
      </c>
    </row>
    <row r="1746" spans="1:5">
      <c r="A1746" t="s">
        <v>21315</v>
      </c>
      <c r="B1746" t="s">
        <v>9618</v>
      </c>
      <c r="C1746">
        <v>6447</v>
      </c>
      <c r="D1746" t="s">
        <v>21316</v>
      </c>
      <c r="E1746">
        <v>326.97000000000003</v>
      </c>
    </row>
    <row r="1747" spans="1:5">
      <c r="A1747" t="s">
        <v>21317</v>
      </c>
      <c r="B1747" t="s">
        <v>9618</v>
      </c>
      <c r="C1747">
        <v>6447</v>
      </c>
      <c r="D1747" t="s">
        <v>21318</v>
      </c>
      <c r="E1747">
        <v>172.22</v>
      </c>
    </row>
    <row r="1748" spans="1:5">
      <c r="A1748" t="s">
        <v>21319</v>
      </c>
      <c r="B1748" t="s">
        <v>9618</v>
      </c>
      <c r="C1748">
        <v>6447</v>
      </c>
      <c r="D1748" t="s">
        <v>21320</v>
      </c>
      <c r="E1748">
        <v>72.34</v>
      </c>
    </row>
    <row r="1749" spans="1:5">
      <c r="A1749" t="s">
        <v>21321</v>
      </c>
      <c r="B1749" t="s">
        <v>9618</v>
      </c>
      <c r="C1749">
        <v>6447</v>
      </c>
      <c r="D1749" t="s">
        <v>21322</v>
      </c>
      <c r="E1749">
        <v>2.25</v>
      </c>
    </row>
    <row r="1750" spans="1:5">
      <c r="A1750" t="s">
        <v>21323</v>
      </c>
      <c r="B1750" t="s">
        <v>9618</v>
      </c>
      <c r="C1750">
        <v>6447</v>
      </c>
      <c r="D1750" t="s">
        <v>21324</v>
      </c>
      <c r="E1750">
        <v>0</v>
      </c>
    </row>
    <row r="1751" spans="1:5">
      <c r="A1751" t="s">
        <v>21325</v>
      </c>
      <c r="B1751" t="s">
        <v>9618</v>
      </c>
      <c r="C1751">
        <v>6447</v>
      </c>
      <c r="D1751" t="s">
        <v>21326</v>
      </c>
      <c r="E1751">
        <v>0</v>
      </c>
    </row>
    <row r="1752" spans="1:5">
      <c r="A1752" t="s">
        <v>21327</v>
      </c>
      <c r="B1752" t="s">
        <v>9618</v>
      </c>
      <c r="C1752">
        <v>6447</v>
      </c>
      <c r="D1752" t="s">
        <v>21328</v>
      </c>
      <c r="E1752">
        <v>0</v>
      </c>
    </row>
    <row r="1753" spans="1:5">
      <c r="A1753" t="s">
        <v>21329</v>
      </c>
      <c r="B1753" t="s">
        <v>9618</v>
      </c>
      <c r="C1753">
        <v>6447</v>
      </c>
      <c r="D1753" t="s">
        <v>21330</v>
      </c>
      <c r="E1753">
        <v>0</v>
      </c>
    </row>
    <row r="1754" spans="1:5">
      <c r="A1754" t="s">
        <v>21331</v>
      </c>
      <c r="B1754" t="s">
        <v>9618</v>
      </c>
      <c r="C1754">
        <v>6447</v>
      </c>
      <c r="D1754" t="s">
        <v>21332</v>
      </c>
      <c r="E1754">
        <v>0</v>
      </c>
    </row>
    <row r="1755" spans="1:5">
      <c r="A1755" t="s">
        <v>21333</v>
      </c>
      <c r="B1755" t="s">
        <v>9618</v>
      </c>
      <c r="C1755">
        <v>6447</v>
      </c>
      <c r="D1755" t="s">
        <v>21334</v>
      </c>
      <c r="E1755">
        <v>0</v>
      </c>
    </row>
    <row r="1756" spans="1:5">
      <c r="A1756" t="s">
        <v>21335</v>
      </c>
      <c r="B1756" t="s">
        <v>9618</v>
      </c>
      <c r="C1756">
        <v>6447</v>
      </c>
      <c r="D1756" t="s">
        <v>21336</v>
      </c>
      <c r="E1756">
        <v>0</v>
      </c>
    </row>
    <row r="1757" spans="1:5">
      <c r="A1757" t="s">
        <v>21337</v>
      </c>
      <c r="B1757" t="s">
        <v>9618</v>
      </c>
      <c r="C1757">
        <v>6447</v>
      </c>
      <c r="D1757" t="s">
        <v>21338</v>
      </c>
      <c r="E1757">
        <v>0</v>
      </c>
    </row>
    <row r="1758" spans="1:5">
      <c r="A1758" t="s">
        <v>21339</v>
      </c>
      <c r="B1758" t="s">
        <v>9618</v>
      </c>
      <c r="C1758">
        <v>6447</v>
      </c>
      <c r="D1758" t="s">
        <v>21340</v>
      </c>
      <c r="E1758">
        <v>0</v>
      </c>
    </row>
    <row r="1759" spans="1:5">
      <c r="A1759" t="s">
        <v>21341</v>
      </c>
      <c r="B1759" t="s">
        <v>9618</v>
      </c>
      <c r="C1759">
        <v>6447</v>
      </c>
      <c r="D1759" t="s">
        <v>21342</v>
      </c>
      <c r="E1759">
        <v>0</v>
      </c>
    </row>
    <row r="1760" spans="1:5">
      <c r="A1760" t="s">
        <v>21343</v>
      </c>
      <c r="B1760" t="s">
        <v>9618</v>
      </c>
      <c r="C1760">
        <v>6447</v>
      </c>
      <c r="D1760" t="s">
        <v>21344</v>
      </c>
      <c r="E1760">
        <v>6.49</v>
      </c>
    </row>
    <row r="1761" spans="1:5">
      <c r="A1761" t="s">
        <v>21345</v>
      </c>
      <c r="B1761" t="s">
        <v>9618</v>
      </c>
      <c r="C1761">
        <v>6447</v>
      </c>
      <c r="D1761" t="s">
        <v>21346</v>
      </c>
      <c r="E1761">
        <v>83.26</v>
      </c>
    </row>
    <row r="1762" spans="1:5">
      <c r="A1762" t="s">
        <v>21347</v>
      </c>
      <c r="B1762" t="s">
        <v>9618</v>
      </c>
      <c r="C1762">
        <v>6447</v>
      </c>
      <c r="D1762" t="s">
        <v>21348</v>
      </c>
      <c r="E1762">
        <v>114.88</v>
      </c>
    </row>
    <row r="1763" spans="1:5">
      <c r="A1763" t="s">
        <v>21349</v>
      </c>
      <c r="B1763" t="s">
        <v>9618</v>
      </c>
      <c r="C1763">
        <v>6447</v>
      </c>
      <c r="D1763" t="s">
        <v>21350</v>
      </c>
      <c r="E1763">
        <v>454.17</v>
      </c>
    </row>
    <row r="1764" spans="1:5">
      <c r="A1764" t="s">
        <v>21351</v>
      </c>
      <c r="B1764" t="s">
        <v>9618</v>
      </c>
      <c r="C1764">
        <v>6447</v>
      </c>
      <c r="D1764" t="s">
        <v>21352</v>
      </c>
      <c r="E1764">
        <v>526.87</v>
      </c>
    </row>
    <row r="1765" spans="1:5">
      <c r="A1765" t="s">
        <v>21353</v>
      </c>
      <c r="B1765" t="s">
        <v>9618</v>
      </c>
      <c r="C1765">
        <v>6447</v>
      </c>
      <c r="D1765" t="s">
        <v>21354</v>
      </c>
      <c r="E1765">
        <v>220.39</v>
      </c>
    </row>
    <row r="1766" spans="1:5">
      <c r="A1766" t="s">
        <v>21355</v>
      </c>
      <c r="B1766" t="s">
        <v>9618</v>
      </c>
      <c r="C1766">
        <v>6447</v>
      </c>
      <c r="D1766" t="s">
        <v>21356</v>
      </c>
      <c r="E1766">
        <v>488.51</v>
      </c>
    </row>
    <row r="1767" spans="1:5">
      <c r="A1767" t="s">
        <v>21357</v>
      </c>
      <c r="B1767" t="s">
        <v>9618</v>
      </c>
      <c r="C1767">
        <v>6447</v>
      </c>
      <c r="D1767" t="s">
        <v>21358</v>
      </c>
      <c r="E1767">
        <v>109.85</v>
      </c>
    </row>
    <row r="1768" spans="1:5">
      <c r="A1768" t="s">
        <v>21359</v>
      </c>
      <c r="B1768" t="s">
        <v>9618</v>
      </c>
      <c r="C1768">
        <v>6447</v>
      </c>
      <c r="D1768" t="s">
        <v>21360</v>
      </c>
      <c r="E1768">
        <v>56.92</v>
      </c>
    </row>
    <row r="1769" spans="1:5">
      <c r="A1769" t="s">
        <v>21361</v>
      </c>
      <c r="B1769" t="s">
        <v>9618</v>
      </c>
      <c r="C1769">
        <v>6447</v>
      </c>
      <c r="D1769" t="s">
        <v>21362</v>
      </c>
      <c r="E1769">
        <v>47.74</v>
      </c>
    </row>
    <row r="1770" spans="1:5">
      <c r="A1770" t="s">
        <v>21363</v>
      </c>
      <c r="B1770" t="s">
        <v>9618</v>
      </c>
      <c r="C1770">
        <v>6447</v>
      </c>
      <c r="D1770" t="s">
        <v>21364</v>
      </c>
      <c r="E1770">
        <v>74.180000000000007</v>
      </c>
    </row>
    <row r="1771" spans="1:5">
      <c r="A1771" t="s">
        <v>21365</v>
      </c>
      <c r="B1771" t="s">
        <v>9618</v>
      </c>
      <c r="C1771">
        <v>6447</v>
      </c>
      <c r="D1771" t="s">
        <v>21366</v>
      </c>
      <c r="E1771">
        <v>173.69</v>
      </c>
    </row>
    <row r="1772" spans="1:5">
      <c r="A1772" t="s">
        <v>21367</v>
      </c>
      <c r="B1772" t="s">
        <v>9618</v>
      </c>
      <c r="C1772">
        <v>6447</v>
      </c>
      <c r="D1772" t="s">
        <v>21368</v>
      </c>
      <c r="E1772">
        <v>63.79</v>
      </c>
    </row>
    <row r="1773" spans="1:5">
      <c r="A1773" t="s">
        <v>21369</v>
      </c>
      <c r="B1773" t="s">
        <v>9618</v>
      </c>
      <c r="C1773">
        <v>6447</v>
      </c>
      <c r="D1773" t="s">
        <v>21370</v>
      </c>
      <c r="E1773">
        <v>1.61</v>
      </c>
    </row>
    <row r="1774" spans="1:5">
      <c r="A1774" t="s">
        <v>21371</v>
      </c>
      <c r="B1774" t="s">
        <v>9618</v>
      </c>
      <c r="C1774">
        <v>6447</v>
      </c>
      <c r="D1774" t="s">
        <v>21372</v>
      </c>
      <c r="E1774">
        <v>0</v>
      </c>
    </row>
    <row r="1775" spans="1:5">
      <c r="A1775" t="s">
        <v>21373</v>
      </c>
      <c r="B1775" t="s">
        <v>9618</v>
      </c>
      <c r="C1775">
        <v>6447</v>
      </c>
      <c r="D1775" t="s">
        <v>21374</v>
      </c>
      <c r="E1775">
        <v>0</v>
      </c>
    </row>
    <row r="1776" spans="1:5">
      <c r="A1776" t="s">
        <v>21375</v>
      </c>
      <c r="B1776" t="s">
        <v>9618</v>
      </c>
      <c r="C1776">
        <v>6447</v>
      </c>
      <c r="D1776" t="s">
        <v>21376</v>
      </c>
      <c r="E1776">
        <v>0</v>
      </c>
    </row>
    <row r="1777" spans="1:5">
      <c r="A1777" t="s">
        <v>21377</v>
      </c>
      <c r="B1777" t="s">
        <v>9618</v>
      </c>
      <c r="C1777">
        <v>6447</v>
      </c>
      <c r="D1777" t="s">
        <v>21378</v>
      </c>
      <c r="E1777">
        <v>0</v>
      </c>
    </row>
    <row r="1778" spans="1:5">
      <c r="A1778" t="s">
        <v>21379</v>
      </c>
      <c r="B1778" t="s">
        <v>9618</v>
      </c>
      <c r="C1778">
        <v>6447</v>
      </c>
      <c r="D1778" t="s">
        <v>21380</v>
      </c>
      <c r="E1778">
        <v>0</v>
      </c>
    </row>
    <row r="1779" spans="1:5">
      <c r="A1779" t="s">
        <v>21381</v>
      </c>
      <c r="B1779" t="s">
        <v>9618</v>
      </c>
      <c r="C1779">
        <v>6447</v>
      </c>
      <c r="D1779" t="s">
        <v>21382</v>
      </c>
      <c r="E1779">
        <v>0</v>
      </c>
    </row>
    <row r="1780" spans="1:5">
      <c r="A1780" t="s">
        <v>21383</v>
      </c>
      <c r="B1780" t="s">
        <v>9618</v>
      </c>
      <c r="C1780">
        <v>6447</v>
      </c>
      <c r="D1780" t="s">
        <v>21384</v>
      </c>
      <c r="E1780">
        <v>0</v>
      </c>
    </row>
    <row r="1781" spans="1:5">
      <c r="A1781" t="s">
        <v>21385</v>
      </c>
      <c r="B1781" t="s">
        <v>9618</v>
      </c>
      <c r="C1781">
        <v>6447</v>
      </c>
      <c r="D1781" t="s">
        <v>21386</v>
      </c>
      <c r="E1781">
        <v>0</v>
      </c>
    </row>
    <row r="1782" spans="1:5">
      <c r="A1782" t="s">
        <v>21387</v>
      </c>
      <c r="B1782" t="s">
        <v>9618</v>
      </c>
      <c r="C1782">
        <v>6447</v>
      </c>
      <c r="D1782" t="s">
        <v>21388</v>
      </c>
      <c r="E1782">
        <v>0</v>
      </c>
    </row>
    <row r="1783" spans="1:5">
      <c r="A1783" t="s">
        <v>21389</v>
      </c>
      <c r="B1783" t="s">
        <v>9618</v>
      </c>
      <c r="C1783">
        <v>6447</v>
      </c>
      <c r="D1783" t="s">
        <v>21390</v>
      </c>
      <c r="E1783">
        <v>0</v>
      </c>
    </row>
    <row r="1784" spans="1:5">
      <c r="A1784" t="s">
        <v>21391</v>
      </c>
      <c r="B1784" t="s">
        <v>9618</v>
      </c>
      <c r="C1784">
        <v>6447</v>
      </c>
      <c r="D1784" t="s">
        <v>21392</v>
      </c>
      <c r="E1784">
        <v>5.79</v>
      </c>
    </row>
    <row r="1785" spans="1:5">
      <c r="A1785" t="s">
        <v>21393</v>
      </c>
      <c r="B1785" t="s">
        <v>9618</v>
      </c>
      <c r="C1785">
        <v>6447</v>
      </c>
      <c r="D1785" t="s">
        <v>21394</v>
      </c>
      <c r="E1785">
        <v>41.16</v>
      </c>
    </row>
    <row r="1786" spans="1:5">
      <c r="A1786" t="s">
        <v>21395</v>
      </c>
      <c r="B1786" t="s">
        <v>9618</v>
      </c>
      <c r="C1786">
        <v>6447</v>
      </c>
      <c r="D1786" t="s">
        <v>21396</v>
      </c>
      <c r="E1786">
        <v>304.52999999999997</v>
      </c>
    </row>
    <row r="1787" spans="1:5">
      <c r="A1787" t="s">
        <v>21397</v>
      </c>
      <c r="B1787" t="s">
        <v>9618</v>
      </c>
      <c r="C1787">
        <v>6447</v>
      </c>
      <c r="D1787" t="s">
        <v>21398</v>
      </c>
      <c r="E1787">
        <v>510.88</v>
      </c>
    </row>
    <row r="1788" spans="1:5">
      <c r="A1788" t="s">
        <v>21399</v>
      </c>
      <c r="B1788" t="s">
        <v>9618</v>
      </c>
      <c r="C1788">
        <v>6447</v>
      </c>
      <c r="D1788" t="s">
        <v>21400</v>
      </c>
      <c r="E1788">
        <v>553.42999999999995</v>
      </c>
    </row>
    <row r="1789" spans="1:5">
      <c r="A1789" t="s">
        <v>21401</v>
      </c>
      <c r="B1789" t="s">
        <v>9618</v>
      </c>
      <c r="C1789">
        <v>6447</v>
      </c>
      <c r="D1789" t="s">
        <v>21402</v>
      </c>
      <c r="E1789">
        <v>626.69000000000005</v>
      </c>
    </row>
    <row r="1790" spans="1:5">
      <c r="A1790" t="s">
        <v>21403</v>
      </c>
      <c r="B1790" t="s">
        <v>9618</v>
      </c>
      <c r="C1790">
        <v>6447</v>
      </c>
      <c r="D1790" t="s">
        <v>21404</v>
      </c>
      <c r="E1790">
        <v>462.05</v>
      </c>
    </row>
    <row r="1791" spans="1:5">
      <c r="A1791" t="s">
        <v>21405</v>
      </c>
      <c r="B1791" t="s">
        <v>9618</v>
      </c>
      <c r="C1791">
        <v>6447</v>
      </c>
      <c r="D1791" t="s">
        <v>21406</v>
      </c>
      <c r="E1791">
        <v>544.44000000000005</v>
      </c>
    </row>
    <row r="1792" spans="1:5">
      <c r="A1792" t="s">
        <v>21407</v>
      </c>
      <c r="B1792" t="s">
        <v>9618</v>
      </c>
      <c r="C1792">
        <v>6447</v>
      </c>
      <c r="D1792" t="s">
        <v>21408</v>
      </c>
      <c r="E1792">
        <v>530.16</v>
      </c>
    </row>
    <row r="1793" spans="1:5">
      <c r="A1793" t="s">
        <v>21409</v>
      </c>
      <c r="B1793" t="s">
        <v>9618</v>
      </c>
      <c r="C1793">
        <v>6447</v>
      </c>
      <c r="D1793" t="s">
        <v>21410</v>
      </c>
      <c r="E1793">
        <v>552.41999999999996</v>
      </c>
    </row>
    <row r="1794" spans="1:5">
      <c r="A1794" t="s">
        <v>21411</v>
      </c>
      <c r="B1794" t="s">
        <v>9618</v>
      </c>
      <c r="C1794">
        <v>6447</v>
      </c>
      <c r="D1794" t="s">
        <v>21412</v>
      </c>
      <c r="E1794">
        <v>426.46</v>
      </c>
    </row>
    <row r="1795" spans="1:5">
      <c r="A1795" t="s">
        <v>21413</v>
      </c>
      <c r="B1795" t="s">
        <v>9618</v>
      </c>
      <c r="C1795">
        <v>6447</v>
      </c>
      <c r="D1795" t="s">
        <v>21414</v>
      </c>
      <c r="E1795">
        <v>289.20999999999998</v>
      </c>
    </row>
    <row r="1796" spans="1:5">
      <c r="A1796" t="s">
        <v>21415</v>
      </c>
      <c r="B1796" t="s">
        <v>9618</v>
      </c>
      <c r="C1796">
        <v>6447</v>
      </c>
      <c r="D1796" t="s">
        <v>21416</v>
      </c>
      <c r="E1796">
        <v>44.32</v>
      </c>
    </row>
    <row r="1797" spans="1:5">
      <c r="A1797" t="s">
        <v>21417</v>
      </c>
      <c r="B1797" t="s">
        <v>9618</v>
      </c>
      <c r="C1797">
        <v>6447</v>
      </c>
      <c r="D1797" t="s">
        <v>21418</v>
      </c>
      <c r="E1797">
        <v>1.63</v>
      </c>
    </row>
    <row r="1798" spans="1:5">
      <c r="A1798" t="s">
        <v>21419</v>
      </c>
      <c r="B1798" t="s">
        <v>9618</v>
      </c>
      <c r="C1798">
        <v>6447</v>
      </c>
      <c r="D1798" t="s">
        <v>21420</v>
      </c>
      <c r="E1798">
        <v>0</v>
      </c>
    </row>
    <row r="1799" spans="1:5">
      <c r="A1799" t="s">
        <v>21421</v>
      </c>
      <c r="B1799" t="s">
        <v>9618</v>
      </c>
      <c r="C1799">
        <v>6447</v>
      </c>
      <c r="D1799" t="s">
        <v>21422</v>
      </c>
      <c r="E1799">
        <v>0</v>
      </c>
    </row>
    <row r="1800" spans="1:5">
      <c r="A1800" t="s">
        <v>21423</v>
      </c>
      <c r="B1800" t="s">
        <v>9618</v>
      </c>
      <c r="C1800">
        <v>6447</v>
      </c>
      <c r="D1800" t="s">
        <v>21424</v>
      </c>
      <c r="E1800">
        <v>0</v>
      </c>
    </row>
    <row r="1801" spans="1:5">
      <c r="A1801" t="s">
        <v>21425</v>
      </c>
      <c r="B1801" t="s">
        <v>9618</v>
      </c>
      <c r="C1801">
        <v>6447</v>
      </c>
      <c r="D1801" t="s">
        <v>21426</v>
      </c>
      <c r="E1801">
        <v>0</v>
      </c>
    </row>
    <row r="1802" spans="1:5">
      <c r="A1802" t="s">
        <v>21427</v>
      </c>
      <c r="B1802" t="s">
        <v>9618</v>
      </c>
      <c r="C1802">
        <v>6447</v>
      </c>
      <c r="D1802" t="s">
        <v>21428</v>
      </c>
      <c r="E1802">
        <v>0</v>
      </c>
    </row>
    <row r="1803" spans="1:5">
      <c r="A1803" t="s">
        <v>21429</v>
      </c>
      <c r="B1803" t="s">
        <v>9618</v>
      </c>
      <c r="C1803">
        <v>6447</v>
      </c>
      <c r="D1803" t="s">
        <v>21430</v>
      </c>
      <c r="E1803">
        <v>0</v>
      </c>
    </row>
    <row r="1804" spans="1:5">
      <c r="A1804" t="s">
        <v>21431</v>
      </c>
      <c r="B1804" t="s">
        <v>9618</v>
      </c>
      <c r="C1804">
        <v>6447</v>
      </c>
      <c r="D1804" t="s">
        <v>21432</v>
      </c>
      <c r="E1804">
        <v>0</v>
      </c>
    </row>
    <row r="1805" spans="1:5">
      <c r="A1805" t="s">
        <v>21433</v>
      </c>
      <c r="B1805" t="s">
        <v>9618</v>
      </c>
      <c r="C1805">
        <v>6447</v>
      </c>
      <c r="D1805" t="s">
        <v>21434</v>
      </c>
      <c r="E1805">
        <v>0</v>
      </c>
    </row>
    <row r="1806" spans="1:5">
      <c r="A1806" t="s">
        <v>21435</v>
      </c>
      <c r="B1806" t="s">
        <v>9618</v>
      </c>
      <c r="C1806">
        <v>6447</v>
      </c>
      <c r="D1806" t="s">
        <v>21436</v>
      </c>
      <c r="E1806">
        <v>0</v>
      </c>
    </row>
    <row r="1807" spans="1:5">
      <c r="A1807" t="s">
        <v>21437</v>
      </c>
      <c r="B1807" t="s">
        <v>9618</v>
      </c>
      <c r="C1807">
        <v>6447</v>
      </c>
      <c r="D1807" t="s">
        <v>21438</v>
      </c>
      <c r="E1807">
        <v>0</v>
      </c>
    </row>
    <row r="1808" spans="1:5">
      <c r="A1808" t="s">
        <v>21439</v>
      </c>
      <c r="B1808" t="s">
        <v>9618</v>
      </c>
      <c r="C1808">
        <v>6447</v>
      </c>
      <c r="D1808" t="s">
        <v>21440</v>
      </c>
      <c r="E1808">
        <v>6.68</v>
      </c>
    </row>
    <row r="1809" spans="1:5">
      <c r="A1809" t="s">
        <v>21441</v>
      </c>
      <c r="B1809" t="s">
        <v>9618</v>
      </c>
      <c r="C1809">
        <v>6447</v>
      </c>
      <c r="D1809" t="s">
        <v>21442</v>
      </c>
      <c r="E1809">
        <v>211.55</v>
      </c>
    </row>
    <row r="1810" spans="1:5">
      <c r="A1810" t="s">
        <v>21443</v>
      </c>
      <c r="B1810" t="s">
        <v>9618</v>
      </c>
      <c r="C1810">
        <v>6447</v>
      </c>
      <c r="D1810" t="s">
        <v>21444</v>
      </c>
      <c r="E1810">
        <v>481.44</v>
      </c>
    </row>
    <row r="1811" spans="1:5">
      <c r="A1811" t="s">
        <v>21445</v>
      </c>
      <c r="B1811" t="s">
        <v>9618</v>
      </c>
      <c r="C1811">
        <v>6447</v>
      </c>
      <c r="D1811" t="s">
        <v>21446</v>
      </c>
      <c r="E1811">
        <v>568.04</v>
      </c>
    </row>
    <row r="1812" spans="1:5">
      <c r="A1812" t="s">
        <v>21447</v>
      </c>
      <c r="B1812" t="s">
        <v>9618</v>
      </c>
      <c r="C1812">
        <v>6447</v>
      </c>
      <c r="D1812" t="s">
        <v>21448</v>
      </c>
      <c r="E1812">
        <v>645.08000000000004</v>
      </c>
    </row>
    <row r="1813" spans="1:5">
      <c r="A1813" t="s">
        <v>21449</v>
      </c>
      <c r="B1813" t="s">
        <v>9618</v>
      </c>
      <c r="C1813">
        <v>6447</v>
      </c>
      <c r="D1813" t="s">
        <v>21450</v>
      </c>
      <c r="E1813">
        <v>630.99</v>
      </c>
    </row>
    <row r="1814" spans="1:5">
      <c r="A1814" t="s">
        <v>21451</v>
      </c>
      <c r="B1814" t="s">
        <v>9618</v>
      </c>
      <c r="C1814">
        <v>6447</v>
      </c>
      <c r="D1814" t="s">
        <v>21452</v>
      </c>
      <c r="E1814">
        <v>656.48</v>
      </c>
    </row>
    <row r="1815" spans="1:5">
      <c r="A1815" t="s">
        <v>21453</v>
      </c>
      <c r="B1815" t="s">
        <v>9618</v>
      </c>
      <c r="C1815">
        <v>6447</v>
      </c>
      <c r="D1815" t="s">
        <v>21454</v>
      </c>
      <c r="E1815">
        <v>677.55</v>
      </c>
    </row>
    <row r="1816" spans="1:5">
      <c r="A1816" t="s">
        <v>21455</v>
      </c>
      <c r="B1816" t="s">
        <v>9618</v>
      </c>
      <c r="C1816">
        <v>6447</v>
      </c>
      <c r="D1816" t="s">
        <v>21456</v>
      </c>
      <c r="E1816">
        <v>650.86</v>
      </c>
    </row>
    <row r="1817" spans="1:5">
      <c r="A1817" t="s">
        <v>21457</v>
      </c>
      <c r="B1817" t="s">
        <v>9618</v>
      </c>
      <c r="C1817">
        <v>6447</v>
      </c>
      <c r="D1817" t="s">
        <v>21458</v>
      </c>
      <c r="E1817">
        <v>542</v>
      </c>
    </row>
    <row r="1818" spans="1:5">
      <c r="A1818" t="s">
        <v>21459</v>
      </c>
      <c r="B1818" t="s">
        <v>9618</v>
      </c>
      <c r="C1818">
        <v>6447</v>
      </c>
      <c r="D1818" t="s">
        <v>21460</v>
      </c>
      <c r="E1818">
        <v>563.67999999999995</v>
      </c>
    </row>
    <row r="1819" spans="1:5">
      <c r="A1819" t="s">
        <v>21461</v>
      </c>
      <c r="B1819" t="s">
        <v>9618</v>
      </c>
      <c r="C1819">
        <v>6447</v>
      </c>
      <c r="D1819" t="s">
        <v>21462</v>
      </c>
      <c r="E1819">
        <v>448.01</v>
      </c>
    </row>
    <row r="1820" spans="1:5">
      <c r="A1820" t="s">
        <v>21463</v>
      </c>
      <c r="B1820" t="s">
        <v>9618</v>
      </c>
      <c r="C1820">
        <v>6447</v>
      </c>
      <c r="D1820" t="s">
        <v>21464</v>
      </c>
      <c r="E1820">
        <v>73.040000000000006</v>
      </c>
    </row>
    <row r="1821" spans="1:5">
      <c r="A1821" t="s">
        <v>21465</v>
      </c>
      <c r="B1821" t="s">
        <v>9618</v>
      </c>
      <c r="C1821">
        <v>6447</v>
      </c>
      <c r="D1821" t="s">
        <v>21466</v>
      </c>
      <c r="E1821">
        <v>1.38</v>
      </c>
    </row>
    <row r="1822" spans="1:5">
      <c r="A1822" t="s">
        <v>21467</v>
      </c>
      <c r="B1822" t="s">
        <v>9618</v>
      </c>
      <c r="C1822">
        <v>6447</v>
      </c>
      <c r="D1822" t="s">
        <v>21468</v>
      </c>
      <c r="E1822">
        <v>0</v>
      </c>
    </row>
    <row r="1823" spans="1:5">
      <c r="A1823" t="s">
        <v>21469</v>
      </c>
      <c r="B1823" t="s">
        <v>9618</v>
      </c>
      <c r="C1823">
        <v>6447</v>
      </c>
      <c r="D1823" t="s">
        <v>21470</v>
      </c>
      <c r="E1823">
        <v>0</v>
      </c>
    </row>
    <row r="1824" spans="1:5">
      <c r="A1824" t="s">
        <v>21471</v>
      </c>
      <c r="B1824" t="s">
        <v>9618</v>
      </c>
      <c r="C1824">
        <v>6447</v>
      </c>
      <c r="D1824" t="s">
        <v>21472</v>
      </c>
      <c r="E1824">
        <v>0</v>
      </c>
    </row>
    <row r="1825" spans="1:5">
      <c r="A1825" t="s">
        <v>21473</v>
      </c>
      <c r="B1825" t="s">
        <v>9618</v>
      </c>
      <c r="C1825">
        <v>6447</v>
      </c>
      <c r="D1825" t="s">
        <v>21474</v>
      </c>
      <c r="E1825">
        <v>0</v>
      </c>
    </row>
    <row r="1826" spans="1:5">
      <c r="A1826" t="s">
        <v>21475</v>
      </c>
      <c r="B1826" t="s">
        <v>9618</v>
      </c>
      <c r="C1826">
        <v>6447</v>
      </c>
      <c r="D1826" t="s">
        <v>21476</v>
      </c>
      <c r="E1826">
        <v>0</v>
      </c>
    </row>
    <row r="1827" spans="1:5">
      <c r="A1827" t="s">
        <v>21477</v>
      </c>
      <c r="B1827" t="s">
        <v>9618</v>
      </c>
      <c r="C1827">
        <v>6447</v>
      </c>
      <c r="D1827" t="s">
        <v>21478</v>
      </c>
      <c r="E1827">
        <v>0</v>
      </c>
    </row>
    <row r="1828" spans="1:5">
      <c r="A1828" t="s">
        <v>21479</v>
      </c>
      <c r="B1828" t="s">
        <v>9618</v>
      </c>
      <c r="C1828">
        <v>6447</v>
      </c>
      <c r="D1828" t="s">
        <v>21480</v>
      </c>
      <c r="E1828">
        <v>0</v>
      </c>
    </row>
    <row r="1829" spans="1:5">
      <c r="A1829" t="s">
        <v>21481</v>
      </c>
      <c r="B1829" t="s">
        <v>9618</v>
      </c>
      <c r="C1829">
        <v>6447</v>
      </c>
      <c r="D1829" t="s">
        <v>21482</v>
      </c>
      <c r="E1829">
        <v>0</v>
      </c>
    </row>
    <row r="1830" spans="1:5">
      <c r="A1830" t="s">
        <v>21483</v>
      </c>
      <c r="B1830" t="s">
        <v>9618</v>
      </c>
      <c r="C1830">
        <v>6447</v>
      </c>
      <c r="D1830" t="s">
        <v>21484</v>
      </c>
      <c r="E1830">
        <v>0</v>
      </c>
    </row>
    <row r="1831" spans="1:5">
      <c r="A1831" t="s">
        <v>21485</v>
      </c>
      <c r="B1831" t="s">
        <v>9618</v>
      </c>
      <c r="C1831">
        <v>6447</v>
      </c>
      <c r="D1831" t="s">
        <v>21486</v>
      </c>
      <c r="E1831">
        <v>0</v>
      </c>
    </row>
    <row r="1832" spans="1:5">
      <c r="A1832" t="s">
        <v>21487</v>
      </c>
      <c r="B1832" t="s">
        <v>9618</v>
      </c>
      <c r="C1832">
        <v>6447</v>
      </c>
      <c r="D1832" t="s">
        <v>21488</v>
      </c>
      <c r="E1832">
        <v>4.12</v>
      </c>
    </row>
    <row r="1833" spans="1:5">
      <c r="A1833" t="s">
        <v>21489</v>
      </c>
      <c r="B1833" t="s">
        <v>9618</v>
      </c>
      <c r="C1833">
        <v>6447</v>
      </c>
      <c r="D1833" t="s">
        <v>21490</v>
      </c>
      <c r="E1833">
        <v>426.52</v>
      </c>
    </row>
    <row r="1834" spans="1:5">
      <c r="A1834" t="s">
        <v>21491</v>
      </c>
      <c r="B1834" t="s">
        <v>9618</v>
      </c>
      <c r="C1834">
        <v>6447</v>
      </c>
      <c r="D1834" t="s">
        <v>21492</v>
      </c>
      <c r="E1834">
        <v>661.34</v>
      </c>
    </row>
    <row r="1835" spans="1:5">
      <c r="A1835" t="s">
        <v>21493</v>
      </c>
      <c r="B1835" t="s">
        <v>9618</v>
      </c>
      <c r="C1835">
        <v>6447</v>
      </c>
      <c r="D1835" t="s">
        <v>21494</v>
      </c>
      <c r="E1835">
        <v>734.34</v>
      </c>
    </row>
    <row r="1836" spans="1:5">
      <c r="A1836" t="s">
        <v>21495</v>
      </c>
      <c r="B1836" t="s">
        <v>9618</v>
      </c>
      <c r="C1836">
        <v>6447</v>
      </c>
      <c r="D1836" t="s">
        <v>21496</v>
      </c>
    </row>
    <row r="1837" spans="1:5">
      <c r="A1837" t="s">
        <v>21497</v>
      </c>
      <c r="B1837" t="s">
        <v>9618</v>
      </c>
      <c r="C1837">
        <v>6447</v>
      </c>
      <c r="D1837" t="s">
        <v>21498</v>
      </c>
      <c r="E1837">
        <v>803.81</v>
      </c>
    </row>
    <row r="1838" spans="1:5">
      <c r="A1838" t="s">
        <v>21499</v>
      </c>
      <c r="B1838" t="s">
        <v>9618</v>
      </c>
      <c r="C1838">
        <v>6447</v>
      </c>
      <c r="D1838" t="s">
        <v>21500</v>
      </c>
      <c r="E1838">
        <v>772.07</v>
      </c>
    </row>
    <row r="1839" spans="1:5">
      <c r="A1839" t="s">
        <v>21501</v>
      </c>
      <c r="B1839" t="s">
        <v>9618</v>
      </c>
      <c r="C1839">
        <v>6447</v>
      </c>
      <c r="D1839" t="s">
        <v>21502</v>
      </c>
      <c r="E1839">
        <v>767.88</v>
      </c>
    </row>
    <row r="1840" spans="1:5">
      <c r="A1840" t="s">
        <v>21503</v>
      </c>
      <c r="B1840" t="s">
        <v>9618</v>
      </c>
      <c r="C1840">
        <v>6447</v>
      </c>
      <c r="D1840" t="s">
        <v>21504</v>
      </c>
      <c r="E1840">
        <v>775.48</v>
      </c>
    </row>
    <row r="1841" spans="1:5">
      <c r="A1841" t="s">
        <v>21505</v>
      </c>
      <c r="B1841" t="s">
        <v>9618</v>
      </c>
      <c r="C1841">
        <v>6447</v>
      </c>
      <c r="D1841" t="s">
        <v>21506</v>
      </c>
      <c r="E1841">
        <v>753.53</v>
      </c>
    </row>
    <row r="1842" spans="1:5">
      <c r="A1842" t="s">
        <v>21507</v>
      </c>
      <c r="B1842" t="s">
        <v>9618</v>
      </c>
      <c r="C1842">
        <v>6447</v>
      </c>
      <c r="D1842" t="s">
        <v>21508</v>
      </c>
      <c r="E1842">
        <v>694.27</v>
      </c>
    </row>
    <row r="1843" spans="1:5">
      <c r="A1843" t="s">
        <v>21509</v>
      </c>
      <c r="B1843" t="s">
        <v>9618</v>
      </c>
      <c r="C1843">
        <v>6447</v>
      </c>
      <c r="D1843" t="s">
        <v>21510</v>
      </c>
      <c r="E1843">
        <v>571.76</v>
      </c>
    </row>
    <row r="1844" spans="1:5">
      <c r="A1844" t="s">
        <v>21511</v>
      </c>
      <c r="B1844" t="s">
        <v>9618</v>
      </c>
      <c r="C1844">
        <v>6447</v>
      </c>
      <c r="D1844" t="s">
        <v>21512</v>
      </c>
      <c r="E1844">
        <v>67.62</v>
      </c>
    </row>
    <row r="1845" spans="1:5">
      <c r="A1845" t="s">
        <v>21513</v>
      </c>
      <c r="B1845" t="s">
        <v>9618</v>
      </c>
      <c r="C1845">
        <v>6447</v>
      </c>
      <c r="D1845" t="s">
        <v>21514</v>
      </c>
      <c r="E1845">
        <v>1.38</v>
      </c>
    </row>
    <row r="1846" spans="1:5">
      <c r="A1846" t="s">
        <v>21515</v>
      </c>
      <c r="B1846" t="s">
        <v>9618</v>
      </c>
      <c r="C1846">
        <v>6447</v>
      </c>
      <c r="D1846" t="s">
        <v>21516</v>
      </c>
      <c r="E1846">
        <v>0</v>
      </c>
    </row>
    <row r="1847" spans="1:5">
      <c r="A1847" t="s">
        <v>21517</v>
      </c>
      <c r="B1847" t="s">
        <v>9618</v>
      </c>
      <c r="C1847">
        <v>6447</v>
      </c>
      <c r="D1847" t="s">
        <v>21518</v>
      </c>
      <c r="E1847">
        <v>0</v>
      </c>
    </row>
    <row r="1848" spans="1:5">
      <c r="A1848" t="s">
        <v>21519</v>
      </c>
      <c r="B1848" t="s">
        <v>9618</v>
      </c>
      <c r="C1848">
        <v>6447</v>
      </c>
      <c r="D1848" t="s">
        <v>21520</v>
      </c>
      <c r="E1848">
        <v>0</v>
      </c>
    </row>
    <row r="1849" spans="1:5">
      <c r="A1849" t="s">
        <v>21521</v>
      </c>
      <c r="B1849" t="s">
        <v>9618</v>
      </c>
      <c r="C1849">
        <v>6447</v>
      </c>
      <c r="D1849" t="s">
        <v>21522</v>
      </c>
      <c r="E1849">
        <v>0</v>
      </c>
    </row>
    <row r="1850" spans="1:5">
      <c r="A1850" t="s">
        <v>21523</v>
      </c>
      <c r="B1850" t="s">
        <v>9618</v>
      </c>
      <c r="C1850">
        <v>6447</v>
      </c>
      <c r="D1850" t="s">
        <v>21524</v>
      </c>
      <c r="E1850">
        <v>0</v>
      </c>
    </row>
    <row r="1851" spans="1:5">
      <c r="A1851" t="s">
        <v>21525</v>
      </c>
      <c r="B1851" t="s">
        <v>9618</v>
      </c>
      <c r="C1851">
        <v>6447</v>
      </c>
      <c r="D1851" t="s">
        <v>21526</v>
      </c>
      <c r="E1851">
        <v>0</v>
      </c>
    </row>
    <row r="1852" spans="1:5">
      <c r="A1852" t="s">
        <v>21527</v>
      </c>
      <c r="B1852" t="s">
        <v>9618</v>
      </c>
      <c r="C1852">
        <v>6447</v>
      </c>
      <c r="D1852" t="s">
        <v>21528</v>
      </c>
      <c r="E1852">
        <v>0</v>
      </c>
    </row>
    <row r="1853" spans="1:5">
      <c r="A1853" t="s">
        <v>21529</v>
      </c>
      <c r="B1853" t="s">
        <v>9618</v>
      </c>
      <c r="C1853">
        <v>6447</v>
      </c>
      <c r="D1853" t="s">
        <v>21530</v>
      </c>
      <c r="E1853">
        <v>0</v>
      </c>
    </row>
    <row r="1854" spans="1:5">
      <c r="A1854" t="s">
        <v>21531</v>
      </c>
      <c r="B1854" t="s">
        <v>9618</v>
      </c>
      <c r="C1854">
        <v>6447</v>
      </c>
      <c r="D1854" t="s">
        <v>21532</v>
      </c>
      <c r="E1854">
        <v>0</v>
      </c>
    </row>
    <row r="1855" spans="1:5">
      <c r="A1855" t="s">
        <v>21533</v>
      </c>
      <c r="B1855" t="s">
        <v>9618</v>
      </c>
      <c r="C1855">
        <v>6447</v>
      </c>
      <c r="D1855" t="s">
        <v>21534</v>
      </c>
      <c r="E1855">
        <v>0</v>
      </c>
    </row>
    <row r="1856" spans="1:5">
      <c r="A1856" t="s">
        <v>21535</v>
      </c>
      <c r="B1856" t="s">
        <v>9618</v>
      </c>
      <c r="C1856">
        <v>6447</v>
      </c>
      <c r="D1856" t="s">
        <v>21536</v>
      </c>
      <c r="E1856">
        <v>3.62</v>
      </c>
    </row>
    <row r="1857" spans="1:5">
      <c r="A1857" t="s">
        <v>21537</v>
      </c>
      <c r="B1857" t="s">
        <v>9618</v>
      </c>
      <c r="C1857">
        <v>6447</v>
      </c>
      <c r="D1857" t="s">
        <v>21538</v>
      </c>
      <c r="E1857">
        <v>413.38</v>
      </c>
    </row>
    <row r="1858" spans="1:5">
      <c r="A1858" t="s">
        <v>21539</v>
      </c>
      <c r="B1858" t="s">
        <v>9618</v>
      </c>
      <c r="C1858">
        <v>6447</v>
      </c>
      <c r="D1858" t="s">
        <v>21540</v>
      </c>
      <c r="E1858">
        <v>652.98</v>
      </c>
    </row>
    <row r="1859" spans="1:5">
      <c r="A1859" t="s">
        <v>21541</v>
      </c>
      <c r="B1859" t="s">
        <v>9618</v>
      </c>
      <c r="C1859">
        <v>6447</v>
      </c>
      <c r="D1859" t="s">
        <v>21542</v>
      </c>
      <c r="E1859">
        <v>745.09</v>
      </c>
    </row>
    <row r="1860" spans="1:5">
      <c r="A1860" t="s">
        <v>21543</v>
      </c>
      <c r="B1860" t="s">
        <v>9618</v>
      </c>
      <c r="C1860">
        <v>6447</v>
      </c>
      <c r="D1860" t="s">
        <v>21544</v>
      </c>
      <c r="E1860">
        <v>830.22</v>
      </c>
    </row>
    <row r="1861" spans="1:5">
      <c r="A1861" t="s">
        <v>21545</v>
      </c>
      <c r="B1861" t="s">
        <v>9618</v>
      </c>
      <c r="C1861">
        <v>6447</v>
      </c>
      <c r="D1861" t="s">
        <v>21546</v>
      </c>
      <c r="E1861">
        <v>817.89</v>
      </c>
    </row>
    <row r="1862" spans="1:5">
      <c r="A1862" t="s">
        <v>21547</v>
      </c>
      <c r="B1862" t="s">
        <v>9618</v>
      </c>
      <c r="C1862">
        <v>6447</v>
      </c>
      <c r="D1862" t="s">
        <v>21548</v>
      </c>
      <c r="E1862">
        <v>784.68</v>
      </c>
    </row>
    <row r="1863" spans="1:5">
      <c r="A1863" t="s">
        <v>21549</v>
      </c>
      <c r="B1863" t="s">
        <v>9618</v>
      </c>
      <c r="C1863">
        <v>6447</v>
      </c>
      <c r="D1863" t="s">
        <v>21550</v>
      </c>
      <c r="E1863">
        <v>781.52</v>
      </c>
    </row>
    <row r="1864" spans="1:5">
      <c r="A1864" t="s">
        <v>21551</v>
      </c>
      <c r="B1864" t="s">
        <v>9618</v>
      </c>
      <c r="C1864">
        <v>6447</v>
      </c>
      <c r="D1864" t="s">
        <v>21552</v>
      </c>
      <c r="E1864">
        <v>786.71</v>
      </c>
    </row>
    <row r="1865" spans="1:5">
      <c r="A1865" t="s">
        <v>21553</v>
      </c>
      <c r="B1865" t="s">
        <v>9618</v>
      </c>
      <c r="C1865">
        <v>6447</v>
      </c>
      <c r="D1865" t="s">
        <v>21554</v>
      </c>
      <c r="E1865">
        <v>770.25</v>
      </c>
    </row>
    <row r="1866" spans="1:5">
      <c r="A1866" t="s">
        <v>21555</v>
      </c>
      <c r="B1866" t="s">
        <v>9618</v>
      </c>
      <c r="C1866">
        <v>6447</v>
      </c>
      <c r="D1866" t="s">
        <v>21556</v>
      </c>
      <c r="E1866">
        <v>718.55</v>
      </c>
    </row>
    <row r="1867" spans="1:5">
      <c r="A1867" t="s">
        <v>21557</v>
      </c>
      <c r="B1867" t="s">
        <v>9618</v>
      </c>
      <c r="C1867">
        <v>6447</v>
      </c>
      <c r="D1867" t="s">
        <v>21558</v>
      </c>
      <c r="E1867">
        <v>598.99</v>
      </c>
    </row>
    <row r="1868" spans="1:5">
      <c r="A1868" t="s">
        <v>21559</v>
      </c>
      <c r="B1868" t="s">
        <v>9618</v>
      </c>
      <c r="C1868">
        <v>6447</v>
      </c>
      <c r="D1868" t="s">
        <v>21560</v>
      </c>
      <c r="E1868">
        <v>59.6</v>
      </c>
    </row>
    <row r="1869" spans="1:5">
      <c r="A1869" t="s">
        <v>21561</v>
      </c>
      <c r="B1869" t="s">
        <v>9618</v>
      </c>
      <c r="C1869">
        <v>6447</v>
      </c>
      <c r="D1869" t="s">
        <v>21562</v>
      </c>
      <c r="E1869">
        <v>1.38</v>
      </c>
    </row>
    <row r="1870" spans="1:5">
      <c r="A1870" t="s">
        <v>21563</v>
      </c>
      <c r="B1870" t="s">
        <v>9618</v>
      </c>
      <c r="C1870">
        <v>6447</v>
      </c>
      <c r="D1870" t="s">
        <v>21564</v>
      </c>
      <c r="E1870">
        <v>0</v>
      </c>
    </row>
    <row r="1871" spans="1:5">
      <c r="A1871" t="s">
        <v>21565</v>
      </c>
      <c r="B1871" t="s">
        <v>9618</v>
      </c>
      <c r="C1871">
        <v>6447</v>
      </c>
      <c r="D1871" t="s">
        <v>21566</v>
      </c>
      <c r="E1871">
        <v>0</v>
      </c>
    </row>
    <row r="1872" spans="1:5">
      <c r="A1872" t="s">
        <v>21567</v>
      </c>
      <c r="B1872" t="s">
        <v>9618</v>
      </c>
      <c r="C1872">
        <v>6447</v>
      </c>
      <c r="D1872" t="s">
        <v>21568</v>
      </c>
      <c r="E1872">
        <v>0</v>
      </c>
    </row>
    <row r="1873" spans="1:5">
      <c r="A1873" t="s">
        <v>21569</v>
      </c>
      <c r="B1873" t="s">
        <v>9618</v>
      </c>
      <c r="C1873">
        <v>6447</v>
      </c>
      <c r="D1873" t="s">
        <v>21570</v>
      </c>
      <c r="E1873">
        <v>0</v>
      </c>
    </row>
    <row r="1874" spans="1:5">
      <c r="A1874" t="s">
        <v>21571</v>
      </c>
      <c r="B1874" t="s">
        <v>9618</v>
      </c>
      <c r="C1874">
        <v>6447</v>
      </c>
      <c r="D1874" t="s">
        <v>21572</v>
      </c>
      <c r="E1874">
        <v>0</v>
      </c>
    </row>
    <row r="1875" spans="1:5">
      <c r="A1875" t="s">
        <v>21573</v>
      </c>
      <c r="B1875" t="s">
        <v>9618</v>
      </c>
      <c r="C1875">
        <v>6447</v>
      </c>
      <c r="D1875" t="s">
        <v>21574</v>
      </c>
      <c r="E1875">
        <v>0</v>
      </c>
    </row>
    <row r="1876" spans="1:5">
      <c r="A1876" t="s">
        <v>21575</v>
      </c>
      <c r="B1876" t="s">
        <v>9618</v>
      </c>
      <c r="C1876">
        <v>6447</v>
      </c>
      <c r="D1876" t="s">
        <v>21576</v>
      </c>
      <c r="E1876">
        <v>0</v>
      </c>
    </row>
    <row r="1877" spans="1:5">
      <c r="A1877" t="s">
        <v>21577</v>
      </c>
      <c r="B1877" t="s">
        <v>9618</v>
      </c>
      <c r="C1877">
        <v>6447</v>
      </c>
      <c r="D1877" t="s">
        <v>21578</v>
      </c>
      <c r="E1877">
        <v>0</v>
      </c>
    </row>
    <row r="1878" spans="1:5">
      <c r="A1878" t="s">
        <v>21579</v>
      </c>
      <c r="B1878" t="s">
        <v>9618</v>
      </c>
      <c r="C1878">
        <v>6447</v>
      </c>
      <c r="D1878" t="s">
        <v>21580</v>
      </c>
      <c r="E1878">
        <v>0</v>
      </c>
    </row>
    <row r="1879" spans="1:5">
      <c r="A1879" t="s">
        <v>21581</v>
      </c>
      <c r="B1879" t="s">
        <v>9618</v>
      </c>
      <c r="C1879">
        <v>6447</v>
      </c>
      <c r="D1879" t="s">
        <v>21582</v>
      </c>
      <c r="E1879">
        <v>0</v>
      </c>
    </row>
    <row r="1880" spans="1:5">
      <c r="A1880" t="s">
        <v>21583</v>
      </c>
      <c r="B1880" t="s">
        <v>9618</v>
      </c>
      <c r="C1880">
        <v>6447</v>
      </c>
      <c r="D1880" t="s">
        <v>21584</v>
      </c>
      <c r="E1880">
        <v>4.18</v>
      </c>
    </row>
    <row r="1881" spans="1:5">
      <c r="A1881" t="s">
        <v>21585</v>
      </c>
      <c r="B1881" t="s">
        <v>9618</v>
      </c>
      <c r="C1881">
        <v>6447</v>
      </c>
      <c r="D1881" t="s">
        <v>21586</v>
      </c>
      <c r="E1881">
        <v>394.01</v>
      </c>
    </row>
    <row r="1882" spans="1:5">
      <c r="A1882" t="s">
        <v>21587</v>
      </c>
      <c r="B1882" t="s">
        <v>9618</v>
      </c>
      <c r="C1882">
        <v>6447</v>
      </c>
      <c r="D1882" t="s">
        <v>21588</v>
      </c>
      <c r="E1882">
        <v>636.55999999999995</v>
      </c>
    </row>
    <row r="1883" spans="1:5">
      <c r="A1883" t="s">
        <v>21589</v>
      </c>
      <c r="B1883" t="s">
        <v>9618</v>
      </c>
      <c r="C1883">
        <v>6447</v>
      </c>
      <c r="D1883" t="s">
        <v>21590</v>
      </c>
      <c r="E1883">
        <v>737.96</v>
      </c>
    </row>
    <row r="1884" spans="1:5">
      <c r="A1884" t="s">
        <v>21591</v>
      </c>
      <c r="B1884" t="s">
        <v>9618</v>
      </c>
      <c r="C1884">
        <v>6447</v>
      </c>
      <c r="D1884" t="s">
        <v>21592</v>
      </c>
      <c r="E1884">
        <v>825.12</v>
      </c>
    </row>
    <row r="1885" spans="1:5">
      <c r="A1885" t="s">
        <v>21593</v>
      </c>
      <c r="B1885" t="s">
        <v>9618</v>
      </c>
      <c r="C1885">
        <v>6447</v>
      </c>
      <c r="D1885" t="s">
        <v>21594</v>
      </c>
      <c r="E1885">
        <v>809.04</v>
      </c>
    </row>
    <row r="1886" spans="1:5">
      <c r="A1886" t="s">
        <v>21595</v>
      </c>
      <c r="B1886" t="s">
        <v>9618</v>
      </c>
      <c r="C1886">
        <v>6447</v>
      </c>
      <c r="D1886" t="s">
        <v>21596</v>
      </c>
      <c r="E1886">
        <v>769.24</v>
      </c>
    </row>
    <row r="1887" spans="1:5">
      <c r="A1887" t="s">
        <v>21597</v>
      </c>
      <c r="B1887" t="s">
        <v>9618</v>
      </c>
      <c r="C1887">
        <v>6447</v>
      </c>
      <c r="D1887" t="s">
        <v>21598</v>
      </c>
      <c r="E1887">
        <v>769.15</v>
      </c>
    </row>
    <row r="1888" spans="1:5">
      <c r="A1888" t="s">
        <v>21599</v>
      </c>
      <c r="B1888" t="s">
        <v>9618</v>
      </c>
      <c r="C1888">
        <v>6447</v>
      </c>
      <c r="D1888" t="s">
        <v>21600</v>
      </c>
      <c r="E1888">
        <v>776.01</v>
      </c>
    </row>
    <row r="1889" spans="1:5">
      <c r="A1889" t="s">
        <v>21601</v>
      </c>
      <c r="B1889" t="s">
        <v>9618</v>
      </c>
      <c r="C1889">
        <v>6447</v>
      </c>
      <c r="D1889" t="s">
        <v>21602</v>
      </c>
      <c r="E1889">
        <v>753.13</v>
      </c>
    </row>
    <row r="1890" spans="1:5">
      <c r="A1890" t="s">
        <v>21603</v>
      </c>
      <c r="B1890" t="s">
        <v>9618</v>
      </c>
      <c r="C1890">
        <v>6447</v>
      </c>
      <c r="D1890" t="s">
        <v>21604</v>
      </c>
      <c r="E1890">
        <v>688.63</v>
      </c>
    </row>
    <row r="1891" spans="1:5">
      <c r="A1891" t="s">
        <v>21605</v>
      </c>
      <c r="B1891" t="s">
        <v>9618</v>
      </c>
      <c r="C1891">
        <v>6447</v>
      </c>
      <c r="D1891" t="s">
        <v>21606</v>
      </c>
      <c r="E1891">
        <v>560.33000000000004</v>
      </c>
    </row>
    <row r="1892" spans="1:5">
      <c r="A1892" t="s">
        <v>21607</v>
      </c>
      <c r="B1892" t="s">
        <v>9618</v>
      </c>
      <c r="C1892">
        <v>6447</v>
      </c>
      <c r="D1892" t="s">
        <v>21608</v>
      </c>
      <c r="E1892">
        <v>47.11</v>
      </c>
    </row>
    <row r="1893" spans="1:5">
      <c r="A1893" t="s">
        <v>21609</v>
      </c>
      <c r="B1893" t="s">
        <v>9618</v>
      </c>
      <c r="C1893">
        <v>6447</v>
      </c>
      <c r="D1893" t="s">
        <v>21610</v>
      </c>
      <c r="E1893">
        <v>0.69</v>
      </c>
    </row>
    <row r="1894" spans="1:5">
      <c r="A1894" t="s">
        <v>21611</v>
      </c>
      <c r="B1894" t="s">
        <v>9618</v>
      </c>
      <c r="C1894">
        <v>6447</v>
      </c>
      <c r="D1894" t="s">
        <v>21612</v>
      </c>
      <c r="E1894">
        <v>0</v>
      </c>
    </row>
    <row r="1895" spans="1:5">
      <c r="A1895" t="s">
        <v>21613</v>
      </c>
      <c r="B1895" t="s">
        <v>9618</v>
      </c>
      <c r="C1895">
        <v>6447</v>
      </c>
      <c r="D1895" t="s">
        <v>21614</v>
      </c>
      <c r="E1895">
        <v>0</v>
      </c>
    </row>
    <row r="1896" spans="1:5">
      <c r="A1896" t="s">
        <v>21615</v>
      </c>
      <c r="B1896" t="s">
        <v>9618</v>
      </c>
      <c r="C1896">
        <v>6447</v>
      </c>
      <c r="D1896" t="s">
        <v>21616</v>
      </c>
      <c r="E1896">
        <v>0</v>
      </c>
    </row>
    <row r="1897" spans="1:5">
      <c r="A1897" t="s">
        <v>21617</v>
      </c>
      <c r="B1897" t="s">
        <v>9618</v>
      </c>
      <c r="C1897">
        <v>6447</v>
      </c>
      <c r="D1897" t="s">
        <v>21618</v>
      </c>
      <c r="E1897">
        <v>0</v>
      </c>
    </row>
    <row r="1898" spans="1:5">
      <c r="A1898" t="s">
        <v>21619</v>
      </c>
      <c r="B1898" t="s">
        <v>9618</v>
      </c>
      <c r="C1898">
        <v>6447</v>
      </c>
      <c r="D1898" t="s">
        <v>21620</v>
      </c>
      <c r="E1898">
        <v>0</v>
      </c>
    </row>
    <row r="1899" spans="1:5">
      <c r="A1899" t="s">
        <v>21621</v>
      </c>
      <c r="B1899" t="s">
        <v>9618</v>
      </c>
      <c r="C1899">
        <v>6447</v>
      </c>
      <c r="D1899" t="s">
        <v>21622</v>
      </c>
      <c r="E1899">
        <v>0</v>
      </c>
    </row>
    <row r="1900" spans="1:5">
      <c r="A1900" t="s">
        <v>21623</v>
      </c>
      <c r="B1900" t="s">
        <v>9618</v>
      </c>
      <c r="C1900">
        <v>6447</v>
      </c>
      <c r="D1900" t="s">
        <v>21624</v>
      </c>
      <c r="E1900">
        <v>0</v>
      </c>
    </row>
    <row r="1901" spans="1:5">
      <c r="A1901" t="s">
        <v>21625</v>
      </c>
      <c r="B1901" t="s">
        <v>9618</v>
      </c>
      <c r="C1901">
        <v>6447</v>
      </c>
      <c r="D1901" t="s">
        <v>21626</v>
      </c>
      <c r="E1901">
        <v>0</v>
      </c>
    </row>
    <row r="1902" spans="1:5">
      <c r="A1902" t="s">
        <v>21627</v>
      </c>
      <c r="B1902" t="s">
        <v>9618</v>
      </c>
      <c r="C1902">
        <v>6447</v>
      </c>
      <c r="D1902" t="s">
        <v>21628</v>
      </c>
      <c r="E1902">
        <v>0</v>
      </c>
    </row>
    <row r="1903" spans="1:5">
      <c r="A1903" t="s">
        <v>21629</v>
      </c>
      <c r="B1903" t="s">
        <v>9618</v>
      </c>
      <c r="C1903">
        <v>6447</v>
      </c>
      <c r="D1903" t="s">
        <v>21630</v>
      </c>
      <c r="E1903">
        <v>0</v>
      </c>
    </row>
    <row r="1904" spans="1:5">
      <c r="A1904" t="s">
        <v>21631</v>
      </c>
      <c r="B1904" t="s">
        <v>9618</v>
      </c>
      <c r="C1904">
        <v>6447</v>
      </c>
      <c r="D1904" t="s">
        <v>21632</v>
      </c>
      <c r="E1904">
        <v>5.22</v>
      </c>
    </row>
    <row r="1905" spans="1:5">
      <c r="A1905" t="s">
        <v>21633</v>
      </c>
      <c r="B1905" t="s">
        <v>9618</v>
      </c>
      <c r="C1905">
        <v>6447</v>
      </c>
      <c r="D1905" t="s">
        <v>21634</v>
      </c>
      <c r="E1905">
        <v>341.98</v>
      </c>
    </row>
    <row r="1906" spans="1:5">
      <c r="A1906" t="s">
        <v>21635</v>
      </c>
      <c r="B1906" t="s">
        <v>9618</v>
      </c>
      <c r="C1906">
        <v>6447</v>
      </c>
      <c r="D1906" t="s">
        <v>21636</v>
      </c>
      <c r="E1906">
        <v>599.33000000000004</v>
      </c>
    </row>
    <row r="1907" spans="1:5">
      <c r="A1907" t="s">
        <v>21637</v>
      </c>
      <c r="B1907" t="s">
        <v>9618</v>
      </c>
      <c r="C1907">
        <v>6447</v>
      </c>
      <c r="D1907" t="s">
        <v>21638</v>
      </c>
      <c r="E1907">
        <v>698.73</v>
      </c>
    </row>
    <row r="1908" spans="1:5">
      <c r="A1908" t="s">
        <v>21639</v>
      </c>
      <c r="B1908" t="s">
        <v>9618</v>
      </c>
      <c r="C1908">
        <v>6447</v>
      </c>
      <c r="D1908" t="s">
        <v>21640</v>
      </c>
      <c r="E1908">
        <v>801.34</v>
      </c>
    </row>
    <row r="1909" spans="1:5">
      <c r="A1909" t="s">
        <v>21641</v>
      </c>
      <c r="B1909" t="s">
        <v>9618</v>
      </c>
      <c r="C1909">
        <v>6447</v>
      </c>
      <c r="D1909" t="s">
        <v>21642</v>
      </c>
      <c r="E1909">
        <v>774.48</v>
      </c>
    </row>
    <row r="1910" spans="1:5">
      <c r="A1910" t="s">
        <v>21643</v>
      </c>
      <c r="B1910" t="s">
        <v>9618</v>
      </c>
      <c r="C1910">
        <v>6447</v>
      </c>
      <c r="D1910" t="s">
        <v>21644</v>
      </c>
      <c r="E1910">
        <v>720.51</v>
      </c>
    </row>
    <row r="1911" spans="1:5">
      <c r="A1911" t="s">
        <v>21645</v>
      </c>
      <c r="B1911" t="s">
        <v>9618</v>
      </c>
      <c r="C1911">
        <v>6447</v>
      </c>
      <c r="D1911" t="s">
        <v>21646</v>
      </c>
      <c r="E1911">
        <v>708.82</v>
      </c>
    </row>
    <row r="1912" spans="1:5">
      <c r="A1912" t="s">
        <v>21647</v>
      </c>
      <c r="B1912" t="s">
        <v>9618</v>
      </c>
      <c r="C1912">
        <v>6447</v>
      </c>
      <c r="D1912" t="s">
        <v>21648</v>
      </c>
      <c r="E1912">
        <v>712.19</v>
      </c>
    </row>
    <row r="1913" spans="1:5">
      <c r="A1913" t="s">
        <v>21649</v>
      </c>
      <c r="B1913" t="s">
        <v>9618</v>
      </c>
      <c r="C1913">
        <v>6447</v>
      </c>
      <c r="D1913" t="s">
        <v>21650</v>
      </c>
      <c r="E1913">
        <v>662.58</v>
      </c>
    </row>
    <row r="1914" spans="1:5">
      <c r="A1914" t="s">
        <v>21651</v>
      </c>
      <c r="B1914" t="s">
        <v>9618</v>
      </c>
      <c r="C1914">
        <v>6447</v>
      </c>
      <c r="D1914" t="s">
        <v>21652</v>
      </c>
      <c r="E1914">
        <v>587.48</v>
      </c>
    </row>
    <row r="1915" spans="1:5">
      <c r="A1915" t="s">
        <v>21653</v>
      </c>
      <c r="B1915" t="s">
        <v>9618</v>
      </c>
      <c r="C1915">
        <v>6447</v>
      </c>
      <c r="D1915" t="s">
        <v>21654</v>
      </c>
      <c r="E1915">
        <v>441.54</v>
      </c>
    </row>
    <row r="1916" spans="1:5">
      <c r="A1916" t="s">
        <v>21655</v>
      </c>
      <c r="B1916" t="s">
        <v>9618</v>
      </c>
      <c r="C1916">
        <v>6447</v>
      </c>
      <c r="D1916" t="s">
        <v>21656</v>
      </c>
      <c r="E1916">
        <v>33.86</v>
      </c>
    </row>
    <row r="1917" spans="1:5">
      <c r="A1917" t="s">
        <v>21657</v>
      </c>
      <c r="B1917" t="s">
        <v>9618</v>
      </c>
      <c r="C1917">
        <v>6447</v>
      </c>
      <c r="D1917" t="s">
        <v>21658</v>
      </c>
      <c r="E1917">
        <v>0.69</v>
      </c>
    </row>
    <row r="1918" spans="1:5">
      <c r="A1918" t="s">
        <v>21659</v>
      </c>
      <c r="B1918" t="s">
        <v>9618</v>
      </c>
      <c r="C1918">
        <v>6447</v>
      </c>
      <c r="D1918" t="s">
        <v>21660</v>
      </c>
      <c r="E1918">
        <v>0</v>
      </c>
    </row>
    <row r="1919" spans="1:5">
      <c r="A1919" t="s">
        <v>21661</v>
      </c>
      <c r="B1919" t="s">
        <v>9618</v>
      </c>
      <c r="C1919">
        <v>6447</v>
      </c>
      <c r="D1919" t="s">
        <v>21662</v>
      </c>
      <c r="E1919">
        <v>0</v>
      </c>
    </row>
    <row r="1920" spans="1:5">
      <c r="A1920" t="s">
        <v>21663</v>
      </c>
      <c r="B1920" t="s">
        <v>9618</v>
      </c>
      <c r="C1920">
        <v>6447</v>
      </c>
      <c r="D1920" t="s">
        <v>21664</v>
      </c>
      <c r="E1920">
        <v>0</v>
      </c>
    </row>
    <row r="1921" spans="1:5">
      <c r="A1921" t="s">
        <v>21665</v>
      </c>
      <c r="B1921" t="s">
        <v>9618</v>
      </c>
      <c r="C1921">
        <v>6447</v>
      </c>
      <c r="D1921" t="s">
        <v>21666</v>
      </c>
      <c r="E1921">
        <v>0</v>
      </c>
    </row>
    <row r="1922" spans="1:5">
      <c r="A1922" t="s">
        <v>21667</v>
      </c>
      <c r="B1922" t="s">
        <v>9618</v>
      </c>
      <c r="C1922">
        <v>6447</v>
      </c>
      <c r="D1922" t="s">
        <v>21668</v>
      </c>
      <c r="E1922">
        <v>0</v>
      </c>
    </row>
    <row r="1923" spans="1:5">
      <c r="A1923" t="s">
        <v>21669</v>
      </c>
      <c r="B1923" t="s">
        <v>9618</v>
      </c>
      <c r="C1923">
        <v>6447</v>
      </c>
      <c r="D1923" t="s">
        <v>21670</v>
      </c>
      <c r="E1923">
        <v>0</v>
      </c>
    </row>
    <row r="1924" spans="1:5">
      <c r="A1924" t="s">
        <v>21671</v>
      </c>
      <c r="B1924" t="s">
        <v>9618</v>
      </c>
      <c r="C1924">
        <v>6447</v>
      </c>
      <c r="D1924" t="s">
        <v>21672</v>
      </c>
      <c r="E1924">
        <v>0</v>
      </c>
    </row>
    <row r="1925" spans="1:5">
      <c r="A1925" t="s">
        <v>21673</v>
      </c>
      <c r="B1925" t="s">
        <v>9618</v>
      </c>
      <c r="C1925">
        <v>6447</v>
      </c>
      <c r="D1925" t="s">
        <v>21674</v>
      </c>
      <c r="E1925">
        <v>0</v>
      </c>
    </row>
    <row r="1926" spans="1:5">
      <c r="A1926" t="s">
        <v>21675</v>
      </c>
      <c r="B1926" t="s">
        <v>9618</v>
      </c>
      <c r="C1926">
        <v>6447</v>
      </c>
      <c r="D1926" t="s">
        <v>21676</v>
      </c>
      <c r="E1926">
        <v>0</v>
      </c>
    </row>
    <row r="1927" spans="1:5">
      <c r="A1927" t="s">
        <v>21677</v>
      </c>
      <c r="B1927" t="s">
        <v>9618</v>
      </c>
      <c r="C1927">
        <v>6447</v>
      </c>
      <c r="D1927" t="s">
        <v>21678</v>
      </c>
      <c r="E1927">
        <v>0</v>
      </c>
    </row>
    <row r="1928" spans="1:5">
      <c r="A1928" t="s">
        <v>21679</v>
      </c>
      <c r="B1928" t="s">
        <v>9618</v>
      </c>
      <c r="C1928">
        <v>6447</v>
      </c>
      <c r="D1928" t="s">
        <v>21680</v>
      </c>
      <c r="E1928">
        <v>5.71</v>
      </c>
    </row>
    <row r="1929" spans="1:5">
      <c r="A1929" t="s">
        <v>21681</v>
      </c>
      <c r="B1929" t="s">
        <v>9618</v>
      </c>
      <c r="C1929">
        <v>6447</v>
      </c>
      <c r="D1929" t="s">
        <v>21682</v>
      </c>
      <c r="E1929">
        <v>206.85</v>
      </c>
    </row>
    <row r="1930" spans="1:5">
      <c r="A1930" t="s">
        <v>21683</v>
      </c>
      <c r="B1930" t="s">
        <v>9618</v>
      </c>
      <c r="C1930">
        <v>6447</v>
      </c>
      <c r="D1930" t="s">
        <v>21684</v>
      </c>
      <c r="E1930">
        <v>531.70000000000005</v>
      </c>
    </row>
    <row r="1931" spans="1:5">
      <c r="A1931" t="s">
        <v>21685</v>
      </c>
      <c r="B1931" t="s">
        <v>9618</v>
      </c>
      <c r="C1931">
        <v>6447</v>
      </c>
      <c r="D1931" t="s">
        <v>21686</v>
      </c>
      <c r="E1931">
        <v>663.09</v>
      </c>
    </row>
    <row r="1932" spans="1:5">
      <c r="A1932" t="s">
        <v>21687</v>
      </c>
      <c r="B1932" t="s">
        <v>9618</v>
      </c>
      <c r="C1932">
        <v>6447</v>
      </c>
      <c r="D1932" t="s">
        <v>21688</v>
      </c>
      <c r="E1932">
        <v>729.78</v>
      </c>
    </row>
    <row r="1933" spans="1:5">
      <c r="A1933" t="s">
        <v>21689</v>
      </c>
      <c r="B1933" t="s">
        <v>9618</v>
      </c>
      <c r="C1933">
        <v>6447</v>
      </c>
      <c r="D1933" t="s">
        <v>21690</v>
      </c>
      <c r="E1933">
        <v>721.08</v>
      </c>
    </row>
    <row r="1934" spans="1:5">
      <c r="A1934" t="s">
        <v>21691</v>
      </c>
      <c r="B1934" t="s">
        <v>9618</v>
      </c>
      <c r="C1934">
        <v>6447</v>
      </c>
      <c r="D1934" t="s">
        <v>21692</v>
      </c>
      <c r="E1934">
        <v>681.18</v>
      </c>
    </row>
    <row r="1935" spans="1:5">
      <c r="A1935" t="s">
        <v>21693</v>
      </c>
      <c r="B1935" t="s">
        <v>9618</v>
      </c>
      <c r="C1935">
        <v>6447</v>
      </c>
      <c r="D1935" t="s">
        <v>21694</v>
      </c>
      <c r="E1935">
        <v>690.78</v>
      </c>
    </row>
    <row r="1936" spans="1:5">
      <c r="A1936" t="s">
        <v>21695</v>
      </c>
      <c r="B1936" t="s">
        <v>9618</v>
      </c>
      <c r="C1936">
        <v>6447</v>
      </c>
      <c r="D1936" t="s">
        <v>21696</v>
      </c>
      <c r="E1936">
        <v>699.27</v>
      </c>
    </row>
    <row r="1937" spans="1:5">
      <c r="A1937" t="s">
        <v>21697</v>
      </c>
      <c r="B1937" t="s">
        <v>9618</v>
      </c>
      <c r="C1937">
        <v>6447</v>
      </c>
      <c r="D1937" t="s">
        <v>21698</v>
      </c>
      <c r="E1937">
        <v>676.18</v>
      </c>
    </row>
    <row r="1938" spans="1:5">
      <c r="A1938" t="s">
        <v>21699</v>
      </c>
      <c r="B1938" t="s">
        <v>9618</v>
      </c>
      <c r="C1938">
        <v>6447</v>
      </c>
      <c r="D1938" t="s">
        <v>21700</v>
      </c>
      <c r="E1938">
        <v>597.72</v>
      </c>
    </row>
    <row r="1939" spans="1:5">
      <c r="A1939" t="s">
        <v>21701</v>
      </c>
      <c r="B1939" t="s">
        <v>9618</v>
      </c>
      <c r="C1939">
        <v>6447</v>
      </c>
      <c r="D1939" t="s">
        <v>21702</v>
      </c>
      <c r="E1939">
        <v>446.08</v>
      </c>
    </row>
    <row r="1940" spans="1:5">
      <c r="A1940" t="s">
        <v>21703</v>
      </c>
      <c r="B1940" t="s">
        <v>9618</v>
      </c>
      <c r="C1940">
        <v>6447</v>
      </c>
      <c r="D1940" t="s">
        <v>21704</v>
      </c>
      <c r="E1940">
        <v>14.05</v>
      </c>
    </row>
    <row r="1941" spans="1:5">
      <c r="A1941" t="s">
        <v>21705</v>
      </c>
      <c r="B1941" t="s">
        <v>9618</v>
      </c>
      <c r="C1941">
        <v>6447</v>
      </c>
      <c r="D1941" t="s">
        <v>21706</v>
      </c>
      <c r="E1941">
        <v>0.69</v>
      </c>
    </row>
    <row r="1942" spans="1:5">
      <c r="A1942" t="s">
        <v>21707</v>
      </c>
      <c r="B1942" t="s">
        <v>9618</v>
      </c>
      <c r="C1942">
        <v>6447</v>
      </c>
      <c r="D1942" t="s">
        <v>21708</v>
      </c>
      <c r="E1942">
        <v>0</v>
      </c>
    </row>
    <row r="1943" spans="1:5">
      <c r="A1943" t="s">
        <v>21709</v>
      </c>
      <c r="B1943" t="s">
        <v>9618</v>
      </c>
      <c r="C1943">
        <v>6447</v>
      </c>
      <c r="D1943" t="s">
        <v>21710</v>
      </c>
      <c r="E1943">
        <v>0</v>
      </c>
    </row>
    <row r="1944" spans="1:5">
      <c r="A1944" t="s">
        <v>21711</v>
      </c>
      <c r="B1944" t="s">
        <v>9618</v>
      </c>
      <c r="C1944">
        <v>6447</v>
      </c>
      <c r="D1944" t="s">
        <v>21712</v>
      </c>
      <c r="E1944">
        <v>0</v>
      </c>
    </row>
    <row r="1945" spans="1:5">
      <c r="A1945" t="s">
        <v>21713</v>
      </c>
      <c r="B1945" t="s">
        <v>9618</v>
      </c>
      <c r="C1945">
        <v>6447</v>
      </c>
      <c r="D1945" t="s">
        <v>21714</v>
      </c>
      <c r="E1945">
        <v>0</v>
      </c>
    </row>
    <row r="1946" spans="1:5">
      <c r="A1946" t="s">
        <v>21715</v>
      </c>
      <c r="B1946" t="s">
        <v>9618</v>
      </c>
      <c r="C1946">
        <v>6447</v>
      </c>
      <c r="D1946" t="s">
        <v>21716</v>
      </c>
      <c r="E1946">
        <v>0</v>
      </c>
    </row>
    <row r="1947" spans="1:5">
      <c r="A1947" t="s">
        <v>21717</v>
      </c>
      <c r="B1947" t="s">
        <v>9618</v>
      </c>
      <c r="C1947">
        <v>6447</v>
      </c>
      <c r="D1947" t="s">
        <v>21718</v>
      </c>
      <c r="E1947">
        <v>0</v>
      </c>
    </row>
    <row r="1948" spans="1:5">
      <c r="A1948" t="s">
        <v>21719</v>
      </c>
      <c r="B1948" t="s">
        <v>9618</v>
      </c>
      <c r="C1948">
        <v>6447</v>
      </c>
      <c r="D1948" t="s">
        <v>21720</v>
      </c>
      <c r="E1948">
        <v>0</v>
      </c>
    </row>
    <row r="1949" spans="1:5">
      <c r="A1949" t="s">
        <v>21721</v>
      </c>
      <c r="B1949" t="s">
        <v>9618</v>
      </c>
      <c r="C1949">
        <v>6447</v>
      </c>
      <c r="D1949" t="s">
        <v>21722</v>
      </c>
      <c r="E1949">
        <v>0</v>
      </c>
    </row>
    <row r="1950" spans="1:5">
      <c r="A1950" t="s">
        <v>21723</v>
      </c>
      <c r="B1950" t="s">
        <v>9618</v>
      </c>
      <c r="C1950">
        <v>6447</v>
      </c>
      <c r="D1950" t="s">
        <v>21724</v>
      </c>
      <c r="E1950">
        <v>0</v>
      </c>
    </row>
    <row r="1951" spans="1:5">
      <c r="A1951" t="s">
        <v>21725</v>
      </c>
      <c r="B1951" t="s">
        <v>9618</v>
      </c>
      <c r="C1951">
        <v>6447</v>
      </c>
      <c r="D1951" t="s">
        <v>21726</v>
      </c>
      <c r="E1951">
        <v>0</v>
      </c>
    </row>
    <row r="1952" spans="1:5">
      <c r="A1952" t="s">
        <v>21727</v>
      </c>
      <c r="B1952" t="s">
        <v>9618</v>
      </c>
      <c r="C1952">
        <v>6447</v>
      </c>
      <c r="D1952" t="s">
        <v>21728</v>
      </c>
      <c r="E1952">
        <v>8.11</v>
      </c>
    </row>
    <row r="1953" spans="1:5">
      <c r="A1953" t="s">
        <v>21729</v>
      </c>
      <c r="B1953" t="s">
        <v>9618</v>
      </c>
      <c r="C1953">
        <v>6447</v>
      </c>
      <c r="D1953" t="s">
        <v>21730</v>
      </c>
      <c r="E1953">
        <v>135.6</v>
      </c>
    </row>
    <row r="1954" spans="1:5">
      <c r="A1954" t="s">
        <v>21731</v>
      </c>
      <c r="B1954" t="s">
        <v>9618</v>
      </c>
      <c r="C1954">
        <v>6447</v>
      </c>
      <c r="D1954" t="s">
        <v>21732</v>
      </c>
      <c r="E1954">
        <v>483.48</v>
      </c>
    </row>
    <row r="1955" spans="1:5">
      <c r="A1955" t="s">
        <v>21733</v>
      </c>
      <c r="B1955" t="s">
        <v>9618</v>
      </c>
      <c r="C1955">
        <v>6447</v>
      </c>
      <c r="D1955" t="s">
        <v>21734</v>
      </c>
      <c r="E1955">
        <v>656.28</v>
      </c>
    </row>
    <row r="1956" spans="1:5">
      <c r="A1956" t="s">
        <v>21735</v>
      </c>
      <c r="B1956" t="s">
        <v>9618</v>
      </c>
      <c r="C1956">
        <v>6447</v>
      </c>
      <c r="D1956" t="s">
        <v>21736</v>
      </c>
      <c r="E1956">
        <v>710.95</v>
      </c>
    </row>
    <row r="1957" spans="1:5">
      <c r="A1957" t="s">
        <v>21737</v>
      </c>
      <c r="B1957" t="s">
        <v>9618</v>
      </c>
      <c r="C1957">
        <v>6447</v>
      </c>
      <c r="D1957" t="s">
        <v>21738</v>
      </c>
      <c r="E1957">
        <v>680.04</v>
      </c>
    </row>
    <row r="1958" spans="1:5">
      <c r="A1958" t="s">
        <v>21739</v>
      </c>
      <c r="B1958" t="s">
        <v>9618</v>
      </c>
      <c r="C1958">
        <v>6447</v>
      </c>
      <c r="D1958" t="s">
        <v>21740</v>
      </c>
      <c r="E1958">
        <v>624.16</v>
      </c>
    </row>
    <row r="1959" spans="1:5">
      <c r="A1959" t="s">
        <v>21741</v>
      </c>
      <c r="B1959" t="s">
        <v>9618</v>
      </c>
      <c r="C1959">
        <v>6447</v>
      </c>
      <c r="D1959" t="s">
        <v>21742</v>
      </c>
      <c r="E1959">
        <v>654.34</v>
      </c>
    </row>
    <row r="1960" spans="1:5">
      <c r="A1960" t="s">
        <v>21743</v>
      </c>
      <c r="B1960" t="s">
        <v>9618</v>
      </c>
      <c r="C1960">
        <v>6447</v>
      </c>
      <c r="D1960" t="s">
        <v>21744</v>
      </c>
      <c r="E1960">
        <v>642.30999999999995</v>
      </c>
    </row>
    <row r="1961" spans="1:5">
      <c r="A1961" t="s">
        <v>21745</v>
      </c>
      <c r="B1961" t="s">
        <v>9618</v>
      </c>
      <c r="C1961">
        <v>6447</v>
      </c>
      <c r="D1961" t="s">
        <v>21746</v>
      </c>
      <c r="E1961">
        <v>643.49</v>
      </c>
    </row>
    <row r="1962" spans="1:5">
      <c r="A1962" t="s">
        <v>21747</v>
      </c>
      <c r="B1962" t="s">
        <v>9618</v>
      </c>
      <c r="C1962">
        <v>6447</v>
      </c>
      <c r="D1962" t="s">
        <v>21748</v>
      </c>
      <c r="E1962">
        <v>525.67999999999995</v>
      </c>
    </row>
    <row r="1963" spans="1:5">
      <c r="A1963" t="s">
        <v>21749</v>
      </c>
      <c r="B1963" t="s">
        <v>9618</v>
      </c>
      <c r="C1963">
        <v>6447</v>
      </c>
      <c r="D1963" t="s">
        <v>21750</v>
      </c>
      <c r="E1963">
        <v>391.7</v>
      </c>
    </row>
    <row r="1964" spans="1:5">
      <c r="A1964" t="s">
        <v>21751</v>
      </c>
      <c r="B1964" t="s">
        <v>9618</v>
      </c>
      <c r="C1964">
        <v>6447</v>
      </c>
      <c r="D1964" t="s">
        <v>21752</v>
      </c>
      <c r="E1964">
        <v>11.56</v>
      </c>
    </row>
    <row r="1965" spans="1:5">
      <c r="A1965" t="s">
        <v>21753</v>
      </c>
      <c r="B1965" t="s">
        <v>9618</v>
      </c>
      <c r="C1965">
        <v>6447</v>
      </c>
      <c r="D1965" t="s">
        <v>21754</v>
      </c>
      <c r="E1965">
        <v>0.69</v>
      </c>
    </row>
    <row r="1966" spans="1:5">
      <c r="A1966" t="s">
        <v>21755</v>
      </c>
      <c r="B1966" t="s">
        <v>9618</v>
      </c>
      <c r="C1966">
        <v>6447</v>
      </c>
      <c r="D1966" t="s">
        <v>21756</v>
      </c>
      <c r="E1966">
        <v>0</v>
      </c>
    </row>
    <row r="1967" spans="1:5">
      <c r="A1967" t="s">
        <v>21757</v>
      </c>
      <c r="B1967" t="s">
        <v>9618</v>
      </c>
      <c r="C1967">
        <v>6447</v>
      </c>
      <c r="D1967" t="s">
        <v>21758</v>
      </c>
      <c r="E1967">
        <v>0</v>
      </c>
    </row>
    <row r="1968" spans="1:5">
      <c r="A1968" t="s">
        <v>21759</v>
      </c>
      <c r="B1968" t="s">
        <v>9618</v>
      </c>
      <c r="C1968">
        <v>6447</v>
      </c>
      <c r="D1968" t="s">
        <v>21760</v>
      </c>
      <c r="E1968">
        <v>0</v>
      </c>
    </row>
    <row r="1969" spans="1:5">
      <c r="A1969" t="s">
        <v>21761</v>
      </c>
      <c r="B1969" t="s">
        <v>9618</v>
      </c>
      <c r="C1969">
        <v>6447</v>
      </c>
      <c r="D1969" t="s">
        <v>21762</v>
      </c>
      <c r="E1969">
        <v>0</v>
      </c>
    </row>
    <row r="1970" spans="1:5">
      <c r="A1970" t="s">
        <v>21763</v>
      </c>
      <c r="B1970" t="s">
        <v>9618</v>
      </c>
      <c r="C1970">
        <v>6447</v>
      </c>
      <c r="D1970" t="s">
        <v>21764</v>
      </c>
      <c r="E1970">
        <v>0</v>
      </c>
    </row>
    <row r="1971" spans="1:5">
      <c r="A1971" t="s">
        <v>21765</v>
      </c>
      <c r="B1971" t="s">
        <v>9618</v>
      </c>
      <c r="C1971">
        <v>6447</v>
      </c>
      <c r="D1971" t="s">
        <v>21766</v>
      </c>
      <c r="E1971">
        <v>0</v>
      </c>
    </row>
    <row r="1972" spans="1:5">
      <c r="A1972" t="s">
        <v>21767</v>
      </c>
      <c r="B1972" t="s">
        <v>9618</v>
      </c>
      <c r="C1972">
        <v>6447</v>
      </c>
      <c r="D1972" t="s">
        <v>21768</v>
      </c>
      <c r="E1972">
        <v>0</v>
      </c>
    </row>
    <row r="1973" spans="1:5">
      <c r="A1973" t="s">
        <v>21769</v>
      </c>
      <c r="B1973" t="s">
        <v>9618</v>
      </c>
      <c r="C1973">
        <v>6447</v>
      </c>
      <c r="D1973" t="s">
        <v>21770</v>
      </c>
      <c r="E1973">
        <v>0</v>
      </c>
    </row>
    <row r="1974" spans="1:5">
      <c r="A1974" t="s">
        <v>21771</v>
      </c>
      <c r="B1974" t="s">
        <v>9618</v>
      </c>
      <c r="C1974">
        <v>6447</v>
      </c>
      <c r="D1974" t="s">
        <v>21772</v>
      </c>
      <c r="E1974">
        <v>0</v>
      </c>
    </row>
    <row r="1975" spans="1:5">
      <c r="A1975" t="s">
        <v>21773</v>
      </c>
      <c r="B1975" t="s">
        <v>9618</v>
      </c>
      <c r="C1975">
        <v>6447</v>
      </c>
      <c r="D1975" t="s">
        <v>21774</v>
      </c>
      <c r="E1975">
        <v>0</v>
      </c>
    </row>
    <row r="1976" spans="1:5">
      <c r="A1976" t="s">
        <v>21775</v>
      </c>
      <c r="B1976" t="s">
        <v>9618</v>
      </c>
      <c r="C1976">
        <v>6447</v>
      </c>
      <c r="D1976" t="s">
        <v>21776</v>
      </c>
      <c r="E1976">
        <v>4.8899999999999997</v>
      </c>
    </row>
    <row r="1977" spans="1:5">
      <c r="A1977" t="s">
        <v>21777</v>
      </c>
      <c r="B1977" t="s">
        <v>9618</v>
      </c>
      <c r="C1977">
        <v>6447</v>
      </c>
      <c r="D1977" t="s">
        <v>21778</v>
      </c>
      <c r="E1977">
        <v>58.36</v>
      </c>
    </row>
    <row r="1978" spans="1:5">
      <c r="A1978" t="s">
        <v>21779</v>
      </c>
      <c r="B1978" t="s">
        <v>9618</v>
      </c>
      <c r="C1978">
        <v>6447</v>
      </c>
      <c r="D1978" t="s">
        <v>21780</v>
      </c>
      <c r="E1978">
        <v>427.57</v>
      </c>
    </row>
    <row r="1979" spans="1:5">
      <c r="A1979" t="s">
        <v>21781</v>
      </c>
      <c r="B1979" t="s">
        <v>9618</v>
      </c>
      <c r="C1979">
        <v>6447</v>
      </c>
      <c r="D1979" t="s">
        <v>21782</v>
      </c>
      <c r="E1979">
        <v>670.24</v>
      </c>
    </row>
    <row r="1980" spans="1:5">
      <c r="A1980" t="s">
        <v>21783</v>
      </c>
      <c r="B1980" t="s">
        <v>9618</v>
      </c>
      <c r="C1980">
        <v>6447</v>
      </c>
      <c r="D1980" t="s">
        <v>21784</v>
      </c>
      <c r="E1980">
        <v>705.9</v>
      </c>
    </row>
    <row r="1981" spans="1:5">
      <c r="A1981" t="s">
        <v>21785</v>
      </c>
      <c r="B1981" t="s">
        <v>9618</v>
      </c>
      <c r="C1981">
        <v>6447</v>
      </c>
      <c r="D1981" t="s">
        <v>21786</v>
      </c>
      <c r="E1981">
        <v>684.38</v>
      </c>
    </row>
    <row r="1982" spans="1:5">
      <c r="A1982" t="s">
        <v>21787</v>
      </c>
      <c r="B1982" t="s">
        <v>9618</v>
      </c>
      <c r="C1982">
        <v>6447</v>
      </c>
      <c r="D1982" t="s">
        <v>21788</v>
      </c>
      <c r="E1982">
        <v>655.39</v>
      </c>
    </row>
    <row r="1983" spans="1:5">
      <c r="A1983" t="s">
        <v>21789</v>
      </c>
      <c r="B1983" t="s">
        <v>9618</v>
      </c>
      <c r="C1983">
        <v>6447</v>
      </c>
      <c r="D1983" t="s">
        <v>21790</v>
      </c>
      <c r="E1983">
        <v>429.96</v>
      </c>
    </row>
    <row r="1984" spans="1:5">
      <c r="A1984" t="s">
        <v>21791</v>
      </c>
      <c r="B1984" t="s">
        <v>9618</v>
      </c>
      <c r="C1984">
        <v>6447</v>
      </c>
      <c r="D1984" t="s">
        <v>21792</v>
      </c>
      <c r="E1984">
        <v>207.03</v>
      </c>
    </row>
    <row r="1985" spans="1:5">
      <c r="A1985" t="s">
        <v>21793</v>
      </c>
      <c r="B1985" t="s">
        <v>9618</v>
      </c>
      <c r="C1985">
        <v>6447</v>
      </c>
      <c r="D1985" t="s">
        <v>21794</v>
      </c>
      <c r="E1985">
        <v>92.98</v>
      </c>
    </row>
    <row r="1986" spans="1:5">
      <c r="A1986" t="s">
        <v>21795</v>
      </c>
      <c r="B1986" t="s">
        <v>9618</v>
      </c>
      <c r="C1986">
        <v>6447</v>
      </c>
      <c r="D1986" t="s">
        <v>21796</v>
      </c>
      <c r="E1986">
        <v>71.41</v>
      </c>
    </row>
    <row r="1987" spans="1:5">
      <c r="A1987" t="s">
        <v>21797</v>
      </c>
      <c r="B1987" t="s">
        <v>9618</v>
      </c>
      <c r="C1987">
        <v>6447</v>
      </c>
      <c r="D1987" t="s">
        <v>21798</v>
      </c>
      <c r="E1987">
        <v>12.51</v>
      </c>
    </row>
    <row r="1988" spans="1:5">
      <c r="A1988" t="s">
        <v>21799</v>
      </c>
      <c r="B1988" t="s">
        <v>9618</v>
      </c>
      <c r="C1988">
        <v>6447</v>
      </c>
      <c r="D1988" t="s">
        <v>21800</v>
      </c>
      <c r="E1988">
        <v>18.97</v>
      </c>
    </row>
    <row r="1989" spans="1:5">
      <c r="A1989" t="s">
        <v>21801</v>
      </c>
      <c r="B1989" t="s">
        <v>9618</v>
      </c>
      <c r="C1989">
        <v>6447</v>
      </c>
      <c r="D1989" t="s">
        <v>21802</v>
      </c>
      <c r="E1989">
        <v>0.69</v>
      </c>
    </row>
    <row r="1990" spans="1:5">
      <c r="A1990" t="s">
        <v>21803</v>
      </c>
      <c r="B1990" t="s">
        <v>9618</v>
      </c>
      <c r="C1990">
        <v>6447</v>
      </c>
      <c r="D1990" t="s">
        <v>21804</v>
      </c>
      <c r="E1990">
        <v>0</v>
      </c>
    </row>
    <row r="1991" spans="1:5">
      <c r="A1991" t="s">
        <v>21805</v>
      </c>
      <c r="B1991" t="s">
        <v>9618</v>
      </c>
      <c r="C1991">
        <v>6447</v>
      </c>
      <c r="D1991" t="s">
        <v>21806</v>
      </c>
      <c r="E1991">
        <v>0</v>
      </c>
    </row>
    <row r="1992" spans="1:5">
      <c r="A1992" t="s">
        <v>21807</v>
      </c>
      <c r="B1992" t="s">
        <v>9618</v>
      </c>
      <c r="C1992">
        <v>6447</v>
      </c>
      <c r="D1992" t="s">
        <v>21808</v>
      </c>
      <c r="E1992">
        <v>0</v>
      </c>
    </row>
    <row r="1993" spans="1:5">
      <c r="A1993" t="s">
        <v>21809</v>
      </c>
      <c r="B1993" t="s">
        <v>9618</v>
      </c>
      <c r="C1993">
        <v>6447</v>
      </c>
      <c r="D1993" t="s">
        <v>21810</v>
      </c>
      <c r="E1993">
        <v>0</v>
      </c>
    </row>
    <row r="1994" spans="1:5">
      <c r="A1994" t="s">
        <v>21811</v>
      </c>
      <c r="B1994" t="s">
        <v>9618</v>
      </c>
      <c r="C1994">
        <v>6447</v>
      </c>
      <c r="D1994" t="s">
        <v>21812</v>
      </c>
      <c r="E1994">
        <v>0</v>
      </c>
    </row>
    <row r="1995" spans="1:5">
      <c r="A1995" t="s">
        <v>21813</v>
      </c>
      <c r="B1995" t="s">
        <v>9618</v>
      </c>
      <c r="C1995">
        <v>6447</v>
      </c>
      <c r="D1995" t="s">
        <v>21814</v>
      </c>
      <c r="E1995">
        <v>0</v>
      </c>
    </row>
    <row r="1996" spans="1:5">
      <c r="A1996" t="s">
        <v>21815</v>
      </c>
      <c r="B1996" t="s">
        <v>9618</v>
      </c>
      <c r="C1996">
        <v>6447</v>
      </c>
      <c r="D1996" t="s">
        <v>21816</v>
      </c>
      <c r="E1996">
        <v>0</v>
      </c>
    </row>
    <row r="1997" spans="1:5">
      <c r="A1997" t="s">
        <v>21817</v>
      </c>
      <c r="B1997" t="s">
        <v>9618</v>
      </c>
      <c r="C1997">
        <v>6447</v>
      </c>
      <c r="D1997" t="s">
        <v>21818</v>
      </c>
      <c r="E1997">
        <v>0</v>
      </c>
    </row>
    <row r="1998" spans="1:5">
      <c r="A1998" t="s">
        <v>21819</v>
      </c>
      <c r="B1998" t="s">
        <v>9618</v>
      </c>
      <c r="C1998">
        <v>6447</v>
      </c>
      <c r="D1998" t="s">
        <v>21820</v>
      </c>
      <c r="E1998">
        <v>0</v>
      </c>
    </row>
    <row r="1999" spans="1:5">
      <c r="A1999" t="s">
        <v>21821</v>
      </c>
      <c r="B1999" t="s">
        <v>9618</v>
      </c>
      <c r="C1999">
        <v>6447</v>
      </c>
      <c r="D1999" t="s">
        <v>21822</v>
      </c>
      <c r="E1999">
        <v>0</v>
      </c>
    </row>
    <row r="2000" spans="1:5">
      <c r="A2000" t="s">
        <v>21823</v>
      </c>
      <c r="B2000" t="s">
        <v>9618</v>
      </c>
      <c r="C2000">
        <v>6447</v>
      </c>
      <c r="D2000" t="s">
        <v>21824</v>
      </c>
      <c r="E2000">
        <v>5.37</v>
      </c>
    </row>
    <row r="2001" spans="1:5">
      <c r="A2001" t="s">
        <v>21825</v>
      </c>
      <c r="B2001" t="s">
        <v>9618</v>
      </c>
      <c r="C2001">
        <v>6447</v>
      </c>
      <c r="D2001" t="s">
        <v>21826</v>
      </c>
      <c r="E2001">
        <v>50.62</v>
      </c>
    </row>
    <row r="2002" spans="1:5">
      <c r="A2002" t="s">
        <v>21827</v>
      </c>
      <c r="B2002" t="s">
        <v>9618</v>
      </c>
      <c r="C2002">
        <v>6447</v>
      </c>
      <c r="D2002" t="s">
        <v>21828</v>
      </c>
      <c r="E2002">
        <v>197.76</v>
      </c>
    </row>
    <row r="2003" spans="1:5">
      <c r="A2003" t="s">
        <v>21829</v>
      </c>
      <c r="B2003" t="s">
        <v>9618</v>
      </c>
      <c r="C2003">
        <v>6447</v>
      </c>
      <c r="D2003" t="s">
        <v>21830</v>
      </c>
      <c r="E2003">
        <v>515.33000000000004</v>
      </c>
    </row>
    <row r="2004" spans="1:5">
      <c r="A2004" t="s">
        <v>21831</v>
      </c>
      <c r="B2004" t="s">
        <v>9618</v>
      </c>
      <c r="C2004">
        <v>6447</v>
      </c>
      <c r="D2004" t="s">
        <v>21832</v>
      </c>
      <c r="E2004">
        <v>667.7</v>
      </c>
    </row>
    <row r="2005" spans="1:5">
      <c r="A2005" t="s">
        <v>21833</v>
      </c>
      <c r="B2005" t="s">
        <v>9618</v>
      </c>
      <c r="C2005">
        <v>6447</v>
      </c>
      <c r="D2005" t="s">
        <v>21834</v>
      </c>
      <c r="E2005">
        <v>483.46</v>
      </c>
    </row>
    <row r="2006" spans="1:5">
      <c r="A2006" t="s">
        <v>21835</v>
      </c>
      <c r="B2006" t="s">
        <v>9618</v>
      </c>
      <c r="C2006">
        <v>6447</v>
      </c>
      <c r="D2006" t="s">
        <v>21836</v>
      </c>
      <c r="E2006">
        <v>576.07000000000005</v>
      </c>
    </row>
    <row r="2007" spans="1:5">
      <c r="A2007" t="s">
        <v>21837</v>
      </c>
      <c r="B2007" t="s">
        <v>9618</v>
      </c>
      <c r="C2007">
        <v>6447</v>
      </c>
      <c r="D2007" t="s">
        <v>21838</v>
      </c>
      <c r="E2007">
        <v>242.94</v>
      </c>
    </row>
    <row r="2008" spans="1:5">
      <c r="A2008" t="s">
        <v>21839</v>
      </c>
      <c r="B2008" t="s">
        <v>9618</v>
      </c>
      <c r="C2008">
        <v>6447</v>
      </c>
      <c r="D2008" t="s">
        <v>21840</v>
      </c>
      <c r="E2008">
        <v>4.3099999999999996</v>
      </c>
    </row>
    <row r="2009" spans="1:5">
      <c r="A2009" t="s">
        <v>21841</v>
      </c>
      <c r="B2009" t="s">
        <v>9618</v>
      </c>
      <c r="C2009">
        <v>6447</v>
      </c>
      <c r="D2009" t="s">
        <v>21842</v>
      </c>
      <c r="E2009">
        <v>4.25</v>
      </c>
    </row>
    <row r="2010" spans="1:5">
      <c r="A2010" t="s">
        <v>21843</v>
      </c>
      <c r="B2010" t="s">
        <v>9618</v>
      </c>
      <c r="C2010">
        <v>6447</v>
      </c>
      <c r="D2010" t="s">
        <v>21844</v>
      </c>
      <c r="E2010">
        <v>4.3099999999999996</v>
      </c>
    </row>
    <row r="2011" spans="1:5">
      <c r="A2011" t="s">
        <v>21845</v>
      </c>
      <c r="B2011" t="s">
        <v>9618</v>
      </c>
      <c r="C2011">
        <v>6447</v>
      </c>
      <c r="D2011" t="s">
        <v>21846</v>
      </c>
      <c r="E2011">
        <v>4.47</v>
      </c>
    </row>
    <row r="2012" spans="1:5">
      <c r="A2012" t="s">
        <v>21847</v>
      </c>
      <c r="B2012" t="s">
        <v>9618</v>
      </c>
      <c r="C2012">
        <v>6447</v>
      </c>
      <c r="D2012" t="s">
        <v>21848</v>
      </c>
      <c r="E2012">
        <v>4.16</v>
      </c>
    </row>
    <row r="2013" spans="1:5">
      <c r="A2013" t="s">
        <v>21849</v>
      </c>
      <c r="B2013" t="s">
        <v>9618</v>
      </c>
      <c r="C2013">
        <v>6447</v>
      </c>
      <c r="D2013" t="s">
        <v>21850</v>
      </c>
      <c r="E2013">
        <v>0</v>
      </c>
    </row>
    <row r="2014" spans="1:5">
      <c r="A2014" t="s">
        <v>21851</v>
      </c>
      <c r="B2014" t="s">
        <v>9618</v>
      </c>
      <c r="C2014">
        <v>6447</v>
      </c>
      <c r="D2014" t="s">
        <v>21852</v>
      </c>
      <c r="E2014">
        <v>0</v>
      </c>
    </row>
    <row r="2015" spans="1:5">
      <c r="A2015" t="s">
        <v>21853</v>
      </c>
      <c r="B2015" t="s">
        <v>9618</v>
      </c>
      <c r="C2015">
        <v>6447</v>
      </c>
      <c r="D2015" t="s">
        <v>21854</v>
      </c>
      <c r="E2015">
        <v>0</v>
      </c>
    </row>
    <row r="2016" spans="1:5">
      <c r="A2016" t="s">
        <v>21855</v>
      </c>
      <c r="B2016" t="s">
        <v>9618</v>
      </c>
      <c r="C2016">
        <v>6447</v>
      </c>
      <c r="D2016" t="s">
        <v>21856</v>
      </c>
      <c r="E2016">
        <v>0</v>
      </c>
    </row>
    <row r="2017" spans="1:5">
      <c r="A2017" t="s">
        <v>21857</v>
      </c>
      <c r="B2017" t="s">
        <v>9618</v>
      </c>
      <c r="C2017">
        <v>6447</v>
      </c>
      <c r="D2017" t="s">
        <v>21858</v>
      </c>
      <c r="E2017">
        <v>0</v>
      </c>
    </row>
    <row r="2018" spans="1:5">
      <c r="A2018" t="s">
        <v>21859</v>
      </c>
      <c r="B2018" t="s">
        <v>9618</v>
      </c>
      <c r="C2018">
        <v>6447</v>
      </c>
      <c r="D2018" t="s">
        <v>21860</v>
      </c>
      <c r="E2018">
        <v>0</v>
      </c>
    </row>
    <row r="2019" spans="1:5">
      <c r="A2019" t="s">
        <v>21861</v>
      </c>
      <c r="B2019" t="s">
        <v>9618</v>
      </c>
      <c r="C2019">
        <v>6447</v>
      </c>
      <c r="D2019" t="s">
        <v>21862</v>
      </c>
      <c r="E2019">
        <v>0</v>
      </c>
    </row>
    <row r="2020" spans="1:5">
      <c r="A2020" t="s">
        <v>21863</v>
      </c>
      <c r="B2020" t="s">
        <v>9618</v>
      </c>
      <c r="C2020">
        <v>6447</v>
      </c>
      <c r="D2020" t="s">
        <v>21864</v>
      </c>
      <c r="E2020">
        <v>0</v>
      </c>
    </row>
    <row r="2021" spans="1:5">
      <c r="A2021" t="s">
        <v>21865</v>
      </c>
      <c r="B2021" t="s">
        <v>9618</v>
      </c>
      <c r="C2021">
        <v>6447</v>
      </c>
      <c r="D2021" t="s">
        <v>21866</v>
      </c>
      <c r="E2021">
        <v>0</v>
      </c>
    </row>
    <row r="2022" spans="1:5">
      <c r="A2022" t="s">
        <v>21867</v>
      </c>
      <c r="B2022" t="s">
        <v>9618</v>
      </c>
      <c r="C2022">
        <v>6447</v>
      </c>
      <c r="D2022" t="s">
        <v>21868</v>
      </c>
      <c r="E2022">
        <v>0</v>
      </c>
    </row>
    <row r="2023" spans="1:5">
      <c r="A2023" t="s">
        <v>21869</v>
      </c>
      <c r="B2023" t="s">
        <v>9618</v>
      </c>
      <c r="C2023">
        <v>6447</v>
      </c>
      <c r="D2023" t="s">
        <v>21870</v>
      </c>
      <c r="E2023">
        <v>0</v>
      </c>
    </row>
    <row r="2024" spans="1:5">
      <c r="A2024" t="s">
        <v>21871</v>
      </c>
      <c r="B2024" t="s">
        <v>9618</v>
      </c>
      <c r="C2024">
        <v>6447</v>
      </c>
      <c r="D2024" t="s">
        <v>21872</v>
      </c>
      <c r="E2024">
        <v>2.75</v>
      </c>
    </row>
    <row r="2025" spans="1:5">
      <c r="A2025" t="s">
        <v>21873</v>
      </c>
      <c r="B2025" t="s">
        <v>9618</v>
      </c>
      <c r="C2025">
        <v>6447</v>
      </c>
      <c r="D2025" t="s">
        <v>21874</v>
      </c>
      <c r="E2025">
        <v>5.25</v>
      </c>
    </row>
    <row r="2026" spans="1:5">
      <c r="A2026" t="s">
        <v>21875</v>
      </c>
      <c r="B2026" t="s">
        <v>9618</v>
      </c>
      <c r="C2026">
        <v>6447</v>
      </c>
      <c r="D2026" t="s">
        <v>21876</v>
      </c>
      <c r="E2026">
        <v>32.25</v>
      </c>
    </row>
    <row r="2027" spans="1:5">
      <c r="A2027" t="s">
        <v>21877</v>
      </c>
      <c r="B2027" t="s">
        <v>9618</v>
      </c>
      <c r="C2027">
        <v>6447</v>
      </c>
      <c r="D2027" t="s">
        <v>21878</v>
      </c>
      <c r="E2027">
        <v>58.35</v>
      </c>
    </row>
    <row r="2028" spans="1:5">
      <c r="A2028" t="s">
        <v>21879</v>
      </c>
      <c r="B2028" t="s">
        <v>9618</v>
      </c>
      <c r="C2028">
        <v>6447</v>
      </c>
      <c r="D2028" t="s">
        <v>21880</v>
      </c>
      <c r="E2028">
        <v>48.16</v>
      </c>
    </row>
    <row r="2029" spans="1:5">
      <c r="A2029" t="s">
        <v>21881</v>
      </c>
      <c r="B2029" t="s">
        <v>9618</v>
      </c>
      <c r="C2029">
        <v>6447</v>
      </c>
      <c r="D2029" t="s">
        <v>21882</v>
      </c>
      <c r="E2029">
        <v>115.03</v>
      </c>
    </row>
    <row r="2030" spans="1:5">
      <c r="A2030" t="s">
        <v>21883</v>
      </c>
      <c r="B2030" t="s">
        <v>9618</v>
      </c>
      <c r="C2030">
        <v>6447</v>
      </c>
      <c r="D2030" t="s">
        <v>21884</v>
      </c>
      <c r="E2030">
        <v>161.19</v>
      </c>
    </row>
    <row r="2031" spans="1:5">
      <c r="A2031" t="s">
        <v>21885</v>
      </c>
      <c r="B2031" t="s">
        <v>9618</v>
      </c>
      <c r="C2031">
        <v>6447</v>
      </c>
      <c r="D2031" t="s">
        <v>21886</v>
      </c>
      <c r="E2031">
        <v>506.21</v>
      </c>
    </row>
    <row r="2032" spans="1:5">
      <c r="A2032" t="s">
        <v>21887</v>
      </c>
      <c r="B2032" t="s">
        <v>9618</v>
      </c>
      <c r="C2032">
        <v>6447</v>
      </c>
      <c r="D2032" t="s">
        <v>21888</v>
      </c>
      <c r="E2032">
        <v>407.76</v>
      </c>
    </row>
    <row r="2033" spans="1:5">
      <c r="A2033" t="s">
        <v>21889</v>
      </c>
      <c r="B2033" t="s">
        <v>9618</v>
      </c>
      <c r="C2033">
        <v>6447</v>
      </c>
      <c r="D2033" t="s">
        <v>21890</v>
      </c>
      <c r="E2033">
        <v>248.64</v>
      </c>
    </row>
    <row r="2034" spans="1:5">
      <c r="A2034" t="s">
        <v>21891</v>
      </c>
      <c r="B2034" t="s">
        <v>9618</v>
      </c>
      <c r="C2034">
        <v>6447</v>
      </c>
      <c r="D2034" t="s">
        <v>21892</v>
      </c>
      <c r="E2034">
        <v>181.17</v>
      </c>
    </row>
    <row r="2035" spans="1:5">
      <c r="A2035" t="s">
        <v>21893</v>
      </c>
      <c r="B2035" t="s">
        <v>9618</v>
      </c>
      <c r="C2035">
        <v>6447</v>
      </c>
      <c r="D2035" t="s">
        <v>21894</v>
      </c>
      <c r="E2035">
        <v>78.27</v>
      </c>
    </row>
    <row r="2036" spans="1:5">
      <c r="A2036" t="s">
        <v>21895</v>
      </c>
      <c r="B2036" t="s">
        <v>9618</v>
      </c>
      <c r="C2036">
        <v>6447</v>
      </c>
      <c r="D2036" t="s">
        <v>21896</v>
      </c>
      <c r="E2036">
        <v>10.76</v>
      </c>
    </row>
    <row r="2037" spans="1:5">
      <c r="A2037" t="s">
        <v>21897</v>
      </c>
      <c r="B2037" t="s">
        <v>9618</v>
      </c>
      <c r="C2037">
        <v>6447</v>
      </c>
      <c r="D2037" t="s">
        <v>21898</v>
      </c>
      <c r="E2037">
        <v>0</v>
      </c>
    </row>
    <row r="2038" spans="1:5">
      <c r="A2038" t="s">
        <v>21899</v>
      </c>
      <c r="B2038" t="s">
        <v>9618</v>
      </c>
      <c r="C2038">
        <v>6447</v>
      </c>
      <c r="D2038" t="s">
        <v>21900</v>
      </c>
      <c r="E2038">
        <v>0</v>
      </c>
    </row>
    <row r="2039" spans="1:5">
      <c r="A2039" t="s">
        <v>21901</v>
      </c>
      <c r="B2039" t="s">
        <v>9618</v>
      </c>
      <c r="C2039">
        <v>6447</v>
      </c>
      <c r="D2039" t="s">
        <v>21902</v>
      </c>
      <c r="E2039">
        <v>0</v>
      </c>
    </row>
    <row r="2040" spans="1:5">
      <c r="A2040" t="s">
        <v>21903</v>
      </c>
      <c r="B2040" t="s">
        <v>9618</v>
      </c>
      <c r="C2040">
        <v>6447</v>
      </c>
      <c r="D2040" t="s">
        <v>21904</v>
      </c>
      <c r="E2040">
        <v>0</v>
      </c>
    </row>
    <row r="2041" spans="1:5">
      <c r="A2041" t="s">
        <v>21905</v>
      </c>
      <c r="B2041" t="s">
        <v>9618</v>
      </c>
      <c r="C2041">
        <v>6447</v>
      </c>
      <c r="D2041" t="s">
        <v>21906</v>
      </c>
      <c r="E2041">
        <v>0</v>
      </c>
    </row>
    <row r="2042" spans="1:5">
      <c r="A2042" t="s">
        <v>21907</v>
      </c>
      <c r="B2042" t="s">
        <v>9618</v>
      </c>
      <c r="C2042">
        <v>6447</v>
      </c>
      <c r="D2042" t="s">
        <v>21908</v>
      </c>
      <c r="E2042">
        <v>0</v>
      </c>
    </row>
    <row r="2043" spans="1:5">
      <c r="A2043" t="s">
        <v>21909</v>
      </c>
      <c r="B2043" t="s">
        <v>9618</v>
      </c>
      <c r="C2043">
        <v>6447</v>
      </c>
      <c r="D2043" t="s">
        <v>21910</v>
      </c>
      <c r="E2043">
        <v>0</v>
      </c>
    </row>
    <row r="2044" spans="1:5">
      <c r="A2044" t="s">
        <v>21911</v>
      </c>
      <c r="B2044" t="s">
        <v>9618</v>
      </c>
      <c r="C2044">
        <v>6447</v>
      </c>
      <c r="D2044" t="s">
        <v>21912</v>
      </c>
      <c r="E2044">
        <v>0</v>
      </c>
    </row>
    <row r="2045" spans="1:5">
      <c r="A2045" t="s">
        <v>21913</v>
      </c>
      <c r="B2045" t="s">
        <v>9618</v>
      </c>
      <c r="C2045">
        <v>6447</v>
      </c>
      <c r="D2045" t="s">
        <v>21914</v>
      </c>
      <c r="E2045">
        <v>0</v>
      </c>
    </row>
    <row r="2046" spans="1:5">
      <c r="A2046" t="s">
        <v>21915</v>
      </c>
      <c r="B2046" t="s">
        <v>9618</v>
      </c>
      <c r="C2046">
        <v>6447</v>
      </c>
      <c r="D2046" t="s">
        <v>21916</v>
      </c>
      <c r="E2046">
        <v>0</v>
      </c>
    </row>
    <row r="2047" spans="1:5">
      <c r="A2047" t="s">
        <v>21917</v>
      </c>
      <c r="B2047" t="s">
        <v>9618</v>
      </c>
      <c r="C2047">
        <v>6447</v>
      </c>
      <c r="D2047" t="s">
        <v>21918</v>
      </c>
      <c r="E2047">
        <v>0</v>
      </c>
    </row>
    <row r="2048" spans="1:5">
      <c r="A2048" t="s">
        <v>21919</v>
      </c>
      <c r="B2048" t="s">
        <v>9618</v>
      </c>
      <c r="C2048">
        <v>6447</v>
      </c>
      <c r="D2048" t="s">
        <v>21920</v>
      </c>
      <c r="E2048">
        <v>3.49</v>
      </c>
    </row>
    <row r="2049" spans="1:5">
      <c r="A2049" t="s">
        <v>21921</v>
      </c>
      <c r="B2049" t="s">
        <v>9618</v>
      </c>
      <c r="C2049">
        <v>6447</v>
      </c>
      <c r="D2049" t="s">
        <v>21922</v>
      </c>
      <c r="E2049">
        <v>22.7</v>
      </c>
    </row>
    <row r="2050" spans="1:5">
      <c r="A2050" t="s">
        <v>21923</v>
      </c>
      <c r="B2050" t="s">
        <v>9618</v>
      </c>
      <c r="C2050">
        <v>6447</v>
      </c>
      <c r="D2050" t="s">
        <v>21924</v>
      </c>
      <c r="E2050">
        <v>472.36</v>
      </c>
    </row>
    <row r="2051" spans="1:5">
      <c r="A2051" t="s">
        <v>21925</v>
      </c>
      <c r="B2051" t="s">
        <v>9618</v>
      </c>
      <c r="C2051">
        <v>6447</v>
      </c>
      <c r="D2051" t="s">
        <v>21926</v>
      </c>
      <c r="E2051">
        <v>750.95</v>
      </c>
    </row>
    <row r="2052" spans="1:5">
      <c r="A2052" t="s">
        <v>21927</v>
      </c>
      <c r="B2052" t="s">
        <v>9618</v>
      </c>
      <c r="C2052">
        <v>6447</v>
      </c>
      <c r="D2052" t="s">
        <v>21928</v>
      </c>
      <c r="E2052">
        <v>740.25</v>
      </c>
    </row>
    <row r="2053" spans="1:5">
      <c r="A2053" t="s">
        <v>21929</v>
      </c>
      <c r="B2053" t="s">
        <v>9618</v>
      </c>
      <c r="C2053">
        <v>6447</v>
      </c>
      <c r="D2053" t="s">
        <v>21930</v>
      </c>
      <c r="E2053">
        <v>520.92999999999995</v>
      </c>
    </row>
    <row r="2054" spans="1:5">
      <c r="A2054" t="s">
        <v>21931</v>
      </c>
      <c r="B2054" t="s">
        <v>9618</v>
      </c>
      <c r="C2054">
        <v>6447</v>
      </c>
      <c r="D2054" t="s">
        <v>21932</v>
      </c>
      <c r="E2054">
        <v>405.1</v>
      </c>
    </row>
    <row r="2055" spans="1:5">
      <c r="A2055" t="s">
        <v>21933</v>
      </c>
      <c r="B2055" t="s">
        <v>9618</v>
      </c>
      <c r="C2055">
        <v>6447</v>
      </c>
      <c r="D2055" t="s">
        <v>21934</v>
      </c>
      <c r="E2055">
        <v>711.89</v>
      </c>
    </row>
    <row r="2056" spans="1:5">
      <c r="A2056" t="s">
        <v>21935</v>
      </c>
      <c r="B2056" t="s">
        <v>9618</v>
      </c>
      <c r="C2056">
        <v>6447</v>
      </c>
      <c r="D2056" t="s">
        <v>21936</v>
      </c>
      <c r="E2056">
        <v>398.91</v>
      </c>
    </row>
    <row r="2057" spans="1:5">
      <c r="A2057" t="s">
        <v>21937</v>
      </c>
      <c r="B2057" t="s">
        <v>9618</v>
      </c>
      <c r="C2057">
        <v>6447</v>
      </c>
      <c r="D2057" t="s">
        <v>21938</v>
      </c>
      <c r="E2057">
        <v>30.15</v>
      </c>
    </row>
    <row r="2058" spans="1:5">
      <c r="A2058" t="s">
        <v>21939</v>
      </c>
      <c r="B2058" t="s">
        <v>9618</v>
      </c>
      <c r="C2058">
        <v>6447</v>
      </c>
      <c r="D2058" t="s">
        <v>21940</v>
      </c>
      <c r="E2058">
        <v>465.56</v>
      </c>
    </row>
    <row r="2059" spans="1:5">
      <c r="A2059" t="s">
        <v>21941</v>
      </c>
      <c r="B2059" t="s">
        <v>9618</v>
      </c>
      <c r="C2059">
        <v>6447</v>
      </c>
      <c r="D2059" t="s">
        <v>21942</v>
      </c>
      <c r="E2059">
        <v>377.38</v>
      </c>
    </row>
    <row r="2060" spans="1:5">
      <c r="A2060" t="s">
        <v>21943</v>
      </c>
      <c r="B2060" t="s">
        <v>9618</v>
      </c>
      <c r="C2060">
        <v>6447</v>
      </c>
      <c r="D2060" t="s">
        <v>21944</v>
      </c>
      <c r="E2060">
        <v>6.51</v>
      </c>
    </row>
    <row r="2061" spans="1:5">
      <c r="A2061" t="s">
        <v>21945</v>
      </c>
      <c r="B2061" t="s">
        <v>9618</v>
      </c>
      <c r="C2061">
        <v>6447</v>
      </c>
      <c r="D2061" t="s">
        <v>21946</v>
      </c>
      <c r="E2061">
        <v>0</v>
      </c>
    </row>
    <row r="2062" spans="1:5">
      <c r="A2062" t="s">
        <v>21947</v>
      </c>
      <c r="B2062" t="s">
        <v>9618</v>
      </c>
      <c r="C2062">
        <v>6447</v>
      </c>
      <c r="D2062" t="s">
        <v>21948</v>
      </c>
      <c r="E2062">
        <v>0</v>
      </c>
    </row>
    <row r="2063" spans="1:5">
      <c r="A2063" t="s">
        <v>21949</v>
      </c>
      <c r="B2063" t="s">
        <v>9618</v>
      </c>
      <c r="C2063">
        <v>6447</v>
      </c>
      <c r="D2063" t="s">
        <v>21950</v>
      </c>
      <c r="E2063">
        <v>0</v>
      </c>
    </row>
    <row r="2064" spans="1:5">
      <c r="A2064" t="s">
        <v>21951</v>
      </c>
      <c r="B2064" t="s">
        <v>9618</v>
      </c>
      <c r="C2064">
        <v>6447</v>
      </c>
      <c r="D2064" t="s">
        <v>21952</v>
      </c>
      <c r="E2064">
        <v>0</v>
      </c>
    </row>
    <row r="2065" spans="1:5">
      <c r="A2065" t="s">
        <v>21953</v>
      </c>
      <c r="B2065" t="s">
        <v>9618</v>
      </c>
      <c r="C2065">
        <v>6447</v>
      </c>
      <c r="D2065" t="s">
        <v>21954</v>
      </c>
      <c r="E2065">
        <v>0</v>
      </c>
    </row>
    <row r="2066" spans="1:5">
      <c r="A2066" t="s">
        <v>21955</v>
      </c>
      <c r="B2066" t="s">
        <v>9618</v>
      </c>
      <c r="C2066">
        <v>6447</v>
      </c>
      <c r="D2066" t="s">
        <v>21956</v>
      </c>
      <c r="E2066">
        <v>0</v>
      </c>
    </row>
    <row r="2067" spans="1:5">
      <c r="A2067" t="s">
        <v>21957</v>
      </c>
      <c r="B2067" t="s">
        <v>9618</v>
      </c>
      <c r="C2067">
        <v>6447</v>
      </c>
      <c r="D2067" t="s">
        <v>21958</v>
      </c>
      <c r="E2067">
        <v>0</v>
      </c>
    </row>
    <row r="2068" spans="1:5">
      <c r="A2068" t="s">
        <v>21959</v>
      </c>
      <c r="B2068" t="s">
        <v>9618</v>
      </c>
      <c r="C2068">
        <v>6447</v>
      </c>
      <c r="D2068" t="s">
        <v>21960</v>
      </c>
      <c r="E2068">
        <v>0</v>
      </c>
    </row>
    <row r="2069" spans="1:5">
      <c r="A2069" t="s">
        <v>21961</v>
      </c>
      <c r="B2069" t="s">
        <v>9618</v>
      </c>
      <c r="C2069">
        <v>6447</v>
      </c>
      <c r="D2069" t="s">
        <v>21962</v>
      </c>
      <c r="E2069">
        <v>0</v>
      </c>
    </row>
    <row r="2070" spans="1:5">
      <c r="A2070" t="s">
        <v>21963</v>
      </c>
      <c r="B2070" t="s">
        <v>9618</v>
      </c>
      <c r="C2070">
        <v>6447</v>
      </c>
      <c r="D2070" t="s">
        <v>21964</v>
      </c>
      <c r="E2070">
        <v>0</v>
      </c>
    </row>
    <row r="2071" spans="1:5">
      <c r="A2071" t="s">
        <v>21965</v>
      </c>
      <c r="B2071" t="s">
        <v>9618</v>
      </c>
      <c r="C2071">
        <v>6447</v>
      </c>
      <c r="D2071" t="s">
        <v>21966</v>
      </c>
      <c r="E2071">
        <v>0</v>
      </c>
    </row>
    <row r="2072" spans="1:5">
      <c r="A2072" t="s">
        <v>21967</v>
      </c>
      <c r="B2072" t="s">
        <v>9618</v>
      </c>
      <c r="C2072">
        <v>6447</v>
      </c>
      <c r="D2072" t="s">
        <v>21968</v>
      </c>
      <c r="E2072">
        <v>4</v>
      </c>
    </row>
    <row r="2073" spans="1:5">
      <c r="A2073" t="s">
        <v>21969</v>
      </c>
      <c r="B2073" t="s">
        <v>9618</v>
      </c>
      <c r="C2073">
        <v>6447</v>
      </c>
      <c r="D2073" t="s">
        <v>21970</v>
      </c>
      <c r="E2073">
        <v>23.13</v>
      </c>
    </row>
    <row r="2074" spans="1:5">
      <c r="A2074" t="s">
        <v>21971</v>
      </c>
      <c r="B2074" t="s">
        <v>9618</v>
      </c>
      <c r="C2074">
        <v>6447</v>
      </c>
      <c r="D2074" t="s">
        <v>21972</v>
      </c>
      <c r="E2074">
        <v>456.19</v>
      </c>
    </row>
    <row r="2075" spans="1:5">
      <c r="A2075" t="s">
        <v>21973</v>
      </c>
      <c r="B2075" t="s">
        <v>9618</v>
      </c>
      <c r="C2075">
        <v>6447</v>
      </c>
      <c r="D2075" t="s">
        <v>21974</v>
      </c>
      <c r="E2075">
        <v>782.31</v>
      </c>
    </row>
    <row r="2076" spans="1:5">
      <c r="A2076" t="s">
        <v>21975</v>
      </c>
      <c r="B2076" t="s">
        <v>9618</v>
      </c>
      <c r="C2076">
        <v>6447</v>
      </c>
      <c r="D2076" t="s">
        <v>21976</v>
      </c>
      <c r="E2076">
        <v>737.43</v>
      </c>
    </row>
    <row r="2077" spans="1:5">
      <c r="A2077" t="s">
        <v>21977</v>
      </c>
      <c r="B2077" t="s">
        <v>9618</v>
      </c>
      <c r="C2077">
        <v>6447</v>
      </c>
      <c r="D2077" t="s">
        <v>21978</v>
      </c>
      <c r="E2077">
        <v>783.25</v>
      </c>
    </row>
    <row r="2078" spans="1:5">
      <c r="A2078" t="s">
        <v>21979</v>
      </c>
      <c r="B2078" t="s">
        <v>9618</v>
      </c>
      <c r="C2078">
        <v>6447</v>
      </c>
      <c r="D2078" t="s">
        <v>21980</v>
      </c>
      <c r="E2078">
        <v>715.61</v>
      </c>
    </row>
    <row r="2079" spans="1:5">
      <c r="A2079" t="s">
        <v>21981</v>
      </c>
      <c r="B2079" t="s">
        <v>9618</v>
      </c>
      <c r="C2079">
        <v>6447</v>
      </c>
      <c r="D2079" t="s">
        <v>21982</v>
      </c>
      <c r="E2079">
        <v>537.27</v>
      </c>
    </row>
    <row r="2080" spans="1:5">
      <c r="A2080" t="s">
        <v>21983</v>
      </c>
      <c r="B2080" t="s">
        <v>9618</v>
      </c>
      <c r="C2080">
        <v>6447</v>
      </c>
      <c r="D2080" t="s">
        <v>21984</v>
      </c>
      <c r="E2080">
        <v>405.51</v>
      </c>
    </row>
    <row r="2081" spans="1:5">
      <c r="A2081" t="s">
        <v>21985</v>
      </c>
      <c r="B2081" t="s">
        <v>9618</v>
      </c>
      <c r="C2081">
        <v>6447</v>
      </c>
      <c r="D2081" t="s">
        <v>21986</v>
      </c>
      <c r="E2081">
        <v>520.76</v>
      </c>
    </row>
    <row r="2082" spans="1:5">
      <c r="A2082" t="s">
        <v>21987</v>
      </c>
      <c r="B2082" t="s">
        <v>9618</v>
      </c>
      <c r="C2082">
        <v>6447</v>
      </c>
      <c r="D2082" t="s">
        <v>21988</v>
      </c>
      <c r="E2082">
        <v>376.68</v>
      </c>
    </row>
    <row r="2083" spans="1:5">
      <c r="A2083" t="s">
        <v>21989</v>
      </c>
      <c r="B2083" t="s">
        <v>9618</v>
      </c>
      <c r="C2083">
        <v>6447</v>
      </c>
      <c r="D2083" t="s">
        <v>21990</v>
      </c>
      <c r="E2083">
        <v>216.86</v>
      </c>
    </row>
    <row r="2084" spans="1:5">
      <c r="A2084" t="s">
        <v>21991</v>
      </c>
      <c r="B2084" t="s">
        <v>9618</v>
      </c>
      <c r="C2084">
        <v>6447</v>
      </c>
      <c r="D2084" t="s">
        <v>21992</v>
      </c>
      <c r="E2084">
        <v>9.7100000000000009</v>
      </c>
    </row>
    <row r="2085" spans="1:5">
      <c r="A2085" t="s">
        <v>21993</v>
      </c>
      <c r="B2085" t="s">
        <v>9618</v>
      </c>
      <c r="C2085">
        <v>6447</v>
      </c>
      <c r="D2085" t="s">
        <v>21994</v>
      </c>
      <c r="E2085">
        <v>0</v>
      </c>
    </row>
    <row r="2086" spans="1:5">
      <c r="A2086" t="s">
        <v>21995</v>
      </c>
      <c r="B2086" t="s">
        <v>9618</v>
      </c>
      <c r="C2086">
        <v>6447</v>
      </c>
      <c r="D2086" t="s">
        <v>21996</v>
      </c>
      <c r="E2086">
        <v>0</v>
      </c>
    </row>
    <row r="2087" spans="1:5">
      <c r="A2087" t="s">
        <v>21997</v>
      </c>
      <c r="B2087" t="s">
        <v>9618</v>
      </c>
      <c r="C2087">
        <v>6447</v>
      </c>
      <c r="D2087" t="s">
        <v>21998</v>
      </c>
      <c r="E2087">
        <v>0</v>
      </c>
    </row>
    <row r="2088" spans="1:5">
      <c r="A2088" t="s">
        <v>21999</v>
      </c>
      <c r="B2088" t="s">
        <v>9618</v>
      </c>
      <c r="C2088">
        <v>6447</v>
      </c>
      <c r="D2088" t="s">
        <v>22000</v>
      </c>
      <c r="E2088">
        <v>0</v>
      </c>
    </row>
    <row r="2089" spans="1:5">
      <c r="A2089" t="s">
        <v>22001</v>
      </c>
      <c r="B2089" t="s">
        <v>9618</v>
      </c>
      <c r="C2089">
        <v>6447</v>
      </c>
      <c r="D2089" t="s">
        <v>22002</v>
      </c>
      <c r="E2089">
        <v>0</v>
      </c>
    </row>
    <row r="2090" spans="1:5">
      <c r="A2090" t="s">
        <v>22003</v>
      </c>
      <c r="B2090" t="s">
        <v>9618</v>
      </c>
      <c r="C2090">
        <v>6447</v>
      </c>
      <c r="D2090" t="s">
        <v>22004</v>
      </c>
      <c r="E2090">
        <v>0</v>
      </c>
    </row>
    <row r="2091" spans="1:5">
      <c r="A2091" t="s">
        <v>22005</v>
      </c>
      <c r="B2091" t="s">
        <v>9618</v>
      </c>
      <c r="C2091">
        <v>6447</v>
      </c>
      <c r="D2091" t="s">
        <v>22006</v>
      </c>
      <c r="E2091">
        <v>0</v>
      </c>
    </row>
    <row r="2092" spans="1:5">
      <c r="A2092" t="s">
        <v>22007</v>
      </c>
      <c r="B2092" t="s">
        <v>9618</v>
      </c>
      <c r="C2092">
        <v>6447</v>
      </c>
      <c r="D2092" t="s">
        <v>22008</v>
      </c>
      <c r="E2092">
        <v>0</v>
      </c>
    </row>
    <row r="2093" spans="1:5">
      <c r="A2093" t="s">
        <v>22009</v>
      </c>
      <c r="B2093" t="s">
        <v>9618</v>
      </c>
      <c r="C2093">
        <v>6447</v>
      </c>
      <c r="D2093" t="s">
        <v>22010</v>
      </c>
      <c r="E2093">
        <v>0</v>
      </c>
    </row>
    <row r="2094" spans="1:5">
      <c r="A2094" t="s">
        <v>22011</v>
      </c>
      <c r="B2094" t="s">
        <v>9618</v>
      </c>
      <c r="C2094">
        <v>6447</v>
      </c>
      <c r="D2094" t="s">
        <v>22012</v>
      </c>
      <c r="E2094">
        <v>0</v>
      </c>
    </row>
    <row r="2095" spans="1:5">
      <c r="A2095" t="s">
        <v>22013</v>
      </c>
      <c r="B2095" t="s">
        <v>9618</v>
      </c>
      <c r="C2095">
        <v>6447</v>
      </c>
      <c r="D2095" t="s">
        <v>22014</v>
      </c>
      <c r="E2095">
        <v>0</v>
      </c>
    </row>
    <row r="2096" spans="1:5">
      <c r="A2096" t="s">
        <v>22015</v>
      </c>
      <c r="B2096" t="s">
        <v>9618</v>
      </c>
      <c r="C2096">
        <v>6447</v>
      </c>
      <c r="D2096" t="s">
        <v>22016</v>
      </c>
      <c r="E2096">
        <v>5.84</v>
      </c>
    </row>
    <row r="2097" spans="1:5">
      <c r="A2097" t="s">
        <v>22017</v>
      </c>
      <c r="B2097" t="s">
        <v>9618</v>
      </c>
      <c r="C2097">
        <v>6447</v>
      </c>
      <c r="D2097" t="s">
        <v>22018</v>
      </c>
      <c r="E2097">
        <v>42.1</v>
      </c>
    </row>
    <row r="2098" spans="1:5">
      <c r="A2098" t="s">
        <v>22019</v>
      </c>
      <c r="B2098" t="s">
        <v>9618</v>
      </c>
      <c r="C2098">
        <v>6447</v>
      </c>
      <c r="D2098" t="s">
        <v>22020</v>
      </c>
      <c r="E2098">
        <v>359.03</v>
      </c>
    </row>
    <row r="2099" spans="1:5">
      <c r="A2099" t="s">
        <v>22021</v>
      </c>
      <c r="B2099" t="s">
        <v>9618</v>
      </c>
      <c r="C2099">
        <v>6447</v>
      </c>
      <c r="D2099" t="s">
        <v>22022</v>
      </c>
      <c r="E2099">
        <v>414.64</v>
      </c>
    </row>
    <row r="2100" spans="1:5">
      <c r="A2100" t="s">
        <v>22023</v>
      </c>
      <c r="B2100" t="s">
        <v>9618</v>
      </c>
      <c r="C2100">
        <v>6447</v>
      </c>
      <c r="D2100" t="s">
        <v>22024</v>
      </c>
      <c r="E2100">
        <v>633.16</v>
      </c>
    </row>
    <row r="2101" spans="1:5">
      <c r="A2101" t="s">
        <v>22025</v>
      </c>
      <c r="B2101" t="s">
        <v>9618</v>
      </c>
      <c r="C2101">
        <v>6447</v>
      </c>
      <c r="D2101" t="s">
        <v>22026</v>
      </c>
      <c r="E2101">
        <v>527.79</v>
      </c>
    </row>
    <row r="2102" spans="1:5">
      <c r="A2102" t="s">
        <v>22027</v>
      </c>
      <c r="B2102" t="s">
        <v>9618</v>
      </c>
      <c r="C2102">
        <v>6447</v>
      </c>
      <c r="D2102" t="s">
        <v>22028</v>
      </c>
      <c r="E2102">
        <v>561.27</v>
      </c>
    </row>
    <row r="2103" spans="1:5">
      <c r="A2103" t="s">
        <v>22029</v>
      </c>
      <c r="B2103" t="s">
        <v>9618</v>
      </c>
      <c r="C2103">
        <v>6447</v>
      </c>
      <c r="D2103" t="s">
        <v>22030</v>
      </c>
      <c r="E2103">
        <v>233.05</v>
      </c>
    </row>
    <row r="2104" spans="1:5">
      <c r="A2104" t="s">
        <v>22031</v>
      </c>
      <c r="B2104" t="s">
        <v>9618</v>
      </c>
      <c r="C2104">
        <v>6447</v>
      </c>
      <c r="D2104" t="s">
        <v>22032</v>
      </c>
      <c r="E2104">
        <v>164.57</v>
      </c>
    </row>
    <row r="2105" spans="1:5">
      <c r="A2105" t="s">
        <v>22033</v>
      </c>
      <c r="B2105" t="s">
        <v>9618</v>
      </c>
      <c r="C2105">
        <v>6447</v>
      </c>
      <c r="D2105" t="s">
        <v>22034</v>
      </c>
      <c r="E2105">
        <v>6.35</v>
      </c>
    </row>
    <row r="2106" spans="1:5">
      <c r="A2106" t="s">
        <v>22035</v>
      </c>
      <c r="B2106" t="s">
        <v>9618</v>
      </c>
      <c r="C2106">
        <v>6447</v>
      </c>
      <c r="D2106" t="s">
        <v>22036</v>
      </c>
      <c r="E2106">
        <v>4.88</v>
      </c>
    </row>
    <row r="2107" spans="1:5">
      <c r="A2107" t="s">
        <v>22037</v>
      </c>
      <c r="B2107" t="s">
        <v>9618</v>
      </c>
      <c r="C2107">
        <v>6447</v>
      </c>
      <c r="D2107" t="s">
        <v>22038</v>
      </c>
      <c r="E2107">
        <v>4.24</v>
      </c>
    </row>
    <row r="2108" spans="1:5">
      <c r="A2108" t="s">
        <v>22039</v>
      </c>
      <c r="B2108" t="s">
        <v>9618</v>
      </c>
      <c r="C2108">
        <v>6447</v>
      </c>
      <c r="D2108" t="s">
        <v>22040</v>
      </c>
      <c r="E2108">
        <v>3.46</v>
      </c>
    </row>
    <row r="2109" spans="1:5">
      <c r="A2109" t="s">
        <v>22041</v>
      </c>
      <c r="B2109" t="s">
        <v>9618</v>
      </c>
      <c r="C2109">
        <v>6447</v>
      </c>
      <c r="D2109" t="s">
        <v>22042</v>
      </c>
      <c r="E2109">
        <v>0</v>
      </c>
    </row>
    <row r="2110" spans="1:5">
      <c r="A2110" t="s">
        <v>22043</v>
      </c>
      <c r="B2110" t="s">
        <v>9618</v>
      </c>
      <c r="C2110">
        <v>6447</v>
      </c>
      <c r="D2110" t="s">
        <v>22044</v>
      </c>
      <c r="E2110">
        <v>0</v>
      </c>
    </row>
    <row r="2111" spans="1:5">
      <c r="A2111" t="s">
        <v>22045</v>
      </c>
      <c r="B2111" t="s">
        <v>9618</v>
      </c>
      <c r="C2111">
        <v>6447</v>
      </c>
      <c r="D2111" t="s">
        <v>22046</v>
      </c>
      <c r="E2111">
        <v>0</v>
      </c>
    </row>
    <row r="2112" spans="1:5">
      <c r="A2112" t="s">
        <v>22047</v>
      </c>
      <c r="B2112" t="s">
        <v>9618</v>
      </c>
      <c r="C2112">
        <v>6447</v>
      </c>
      <c r="D2112" t="s">
        <v>22048</v>
      </c>
      <c r="E2112">
        <v>0</v>
      </c>
    </row>
    <row r="2113" spans="1:5">
      <c r="A2113" t="s">
        <v>22049</v>
      </c>
      <c r="B2113" t="s">
        <v>9618</v>
      </c>
      <c r="C2113">
        <v>6447</v>
      </c>
      <c r="D2113" t="s">
        <v>22050</v>
      </c>
      <c r="E2113">
        <v>0</v>
      </c>
    </row>
    <row r="2114" spans="1:5">
      <c r="A2114" t="s">
        <v>22051</v>
      </c>
      <c r="B2114" t="s">
        <v>9618</v>
      </c>
      <c r="C2114">
        <v>6447</v>
      </c>
      <c r="D2114" t="s">
        <v>22052</v>
      </c>
      <c r="E2114">
        <v>0</v>
      </c>
    </row>
    <row r="2115" spans="1:5">
      <c r="A2115" t="s">
        <v>22053</v>
      </c>
      <c r="B2115" t="s">
        <v>9618</v>
      </c>
      <c r="C2115">
        <v>6447</v>
      </c>
      <c r="D2115" t="s">
        <v>22054</v>
      </c>
      <c r="E2115">
        <v>0</v>
      </c>
    </row>
    <row r="2116" spans="1:5">
      <c r="A2116" t="s">
        <v>22055</v>
      </c>
      <c r="B2116" t="s">
        <v>9618</v>
      </c>
      <c r="C2116">
        <v>6447</v>
      </c>
      <c r="D2116" t="s">
        <v>22056</v>
      </c>
      <c r="E2116">
        <v>0</v>
      </c>
    </row>
    <row r="2117" spans="1:5">
      <c r="A2117" t="s">
        <v>22057</v>
      </c>
      <c r="B2117" t="s">
        <v>9618</v>
      </c>
      <c r="C2117">
        <v>6447</v>
      </c>
      <c r="D2117" t="s">
        <v>22058</v>
      </c>
      <c r="E2117">
        <v>0</v>
      </c>
    </row>
    <row r="2118" spans="1:5">
      <c r="A2118" t="s">
        <v>22059</v>
      </c>
      <c r="B2118" t="s">
        <v>9618</v>
      </c>
      <c r="C2118">
        <v>6447</v>
      </c>
      <c r="D2118" t="s">
        <v>22060</v>
      </c>
      <c r="E2118">
        <v>0</v>
      </c>
    </row>
    <row r="2119" spans="1:5">
      <c r="A2119" t="s">
        <v>22061</v>
      </c>
      <c r="B2119" t="s">
        <v>9618</v>
      </c>
      <c r="C2119">
        <v>6447</v>
      </c>
      <c r="D2119" t="s">
        <v>22062</v>
      </c>
      <c r="E2119">
        <v>0</v>
      </c>
    </row>
    <row r="2120" spans="1:5">
      <c r="A2120" t="s">
        <v>22063</v>
      </c>
      <c r="B2120" t="s">
        <v>9618</v>
      </c>
      <c r="C2120">
        <v>6447</v>
      </c>
      <c r="D2120" t="s">
        <v>22064</v>
      </c>
      <c r="E2120">
        <v>2.76</v>
      </c>
    </row>
    <row r="2121" spans="1:5">
      <c r="A2121" t="s">
        <v>22065</v>
      </c>
      <c r="B2121" t="s">
        <v>9618</v>
      </c>
      <c r="C2121">
        <v>6447</v>
      </c>
      <c r="D2121" t="s">
        <v>22066</v>
      </c>
      <c r="E2121">
        <v>4.16</v>
      </c>
    </row>
    <row r="2122" spans="1:5">
      <c r="A2122" t="s">
        <v>22067</v>
      </c>
      <c r="B2122" t="s">
        <v>9618</v>
      </c>
      <c r="C2122">
        <v>6447</v>
      </c>
      <c r="D2122" t="s">
        <v>22068</v>
      </c>
      <c r="E2122">
        <v>4.29</v>
      </c>
    </row>
    <row r="2123" spans="1:5">
      <c r="A2123" t="s">
        <v>22069</v>
      </c>
      <c r="B2123" t="s">
        <v>9618</v>
      </c>
      <c r="C2123">
        <v>6447</v>
      </c>
      <c r="D2123" t="s">
        <v>22070</v>
      </c>
      <c r="E2123">
        <v>4.5</v>
      </c>
    </row>
    <row r="2124" spans="1:5">
      <c r="A2124" t="s">
        <v>22071</v>
      </c>
      <c r="B2124" t="s">
        <v>9618</v>
      </c>
      <c r="C2124">
        <v>6447</v>
      </c>
      <c r="D2124" t="s">
        <v>22072</v>
      </c>
      <c r="E2124">
        <v>7.33</v>
      </c>
    </row>
    <row r="2125" spans="1:5">
      <c r="A2125" t="s">
        <v>22073</v>
      </c>
      <c r="B2125" t="s">
        <v>9618</v>
      </c>
      <c r="C2125">
        <v>6447</v>
      </c>
      <c r="D2125" t="s">
        <v>22074</v>
      </c>
      <c r="E2125">
        <v>97.56</v>
      </c>
    </row>
    <row r="2126" spans="1:5">
      <c r="A2126" t="s">
        <v>22075</v>
      </c>
      <c r="B2126" t="s">
        <v>9618</v>
      </c>
      <c r="C2126">
        <v>6447</v>
      </c>
      <c r="D2126" t="s">
        <v>22076</v>
      </c>
      <c r="E2126">
        <v>188.7</v>
      </c>
    </row>
    <row r="2127" spans="1:5">
      <c r="A2127" t="s">
        <v>22077</v>
      </c>
      <c r="B2127" t="s">
        <v>9618</v>
      </c>
      <c r="C2127">
        <v>6447</v>
      </c>
      <c r="D2127" t="s">
        <v>22078</v>
      </c>
      <c r="E2127">
        <v>192.93</v>
      </c>
    </row>
    <row r="2128" spans="1:5">
      <c r="A2128" t="s">
        <v>22079</v>
      </c>
      <c r="B2128" t="s">
        <v>9618</v>
      </c>
      <c r="C2128">
        <v>6447</v>
      </c>
      <c r="D2128" t="s">
        <v>22080</v>
      </c>
      <c r="E2128">
        <v>48.07</v>
      </c>
    </row>
    <row r="2129" spans="1:5">
      <c r="A2129" t="s">
        <v>22081</v>
      </c>
      <c r="B2129" t="s">
        <v>9618</v>
      </c>
      <c r="C2129">
        <v>6447</v>
      </c>
      <c r="D2129" t="s">
        <v>22082</v>
      </c>
      <c r="E2129">
        <v>6.19</v>
      </c>
    </row>
    <row r="2130" spans="1:5">
      <c r="A2130" t="s">
        <v>22083</v>
      </c>
      <c r="B2130" t="s">
        <v>9618</v>
      </c>
      <c r="C2130">
        <v>6447</v>
      </c>
      <c r="D2130" t="s">
        <v>22084</v>
      </c>
      <c r="E2130">
        <v>4.54</v>
      </c>
    </row>
    <row r="2131" spans="1:5">
      <c r="A2131" t="s">
        <v>22085</v>
      </c>
      <c r="B2131" t="s">
        <v>9618</v>
      </c>
      <c r="C2131">
        <v>6447</v>
      </c>
      <c r="D2131" t="s">
        <v>22086</v>
      </c>
      <c r="E2131">
        <v>6.96</v>
      </c>
    </row>
    <row r="2132" spans="1:5">
      <c r="A2132" t="s">
        <v>22087</v>
      </c>
      <c r="B2132" t="s">
        <v>9618</v>
      </c>
      <c r="C2132">
        <v>6447</v>
      </c>
      <c r="D2132" t="s">
        <v>22088</v>
      </c>
      <c r="E2132">
        <v>8.09</v>
      </c>
    </row>
    <row r="2133" spans="1:5">
      <c r="A2133" t="s">
        <v>22089</v>
      </c>
      <c r="B2133" t="s">
        <v>9618</v>
      </c>
      <c r="C2133">
        <v>6447</v>
      </c>
      <c r="D2133" t="s">
        <v>22090</v>
      </c>
      <c r="E2133">
        <v>0</v>
      </c>
    </row>
    <row r="2134" spans="1:5">
      <c r="A2134" t="s">
        <v>22091</v>
      </c>
      <c r="B2134" t="s">
        <v>9618</v>
      </c>
      <c r="C2134">
        <v>6447</v>
      </c>
      <c r="D2134" t="s">
        <v>22092</v>
      </c>
      <c r="E2134">
        <v>0</v>
      </c>
    </row>
    <row r="2135" spans="1:5">
      <c r="A2135" t="s">
        <v>22093</v>
      </c>
      <c r="B2135" t="s">
        <v>9618</v>
      </c>
      <c r="C2135">
        <v>6447</v>
      </c>
      <c r="D2135" t="s">
        <v>22094</v>
      </c>
      <c r="E2135">
        <v>0</v>
      </c>
    </row>
    <row r="2136" spans="1:5">
      <c r="A2136" t="s">
        <v>22095</v>
      </c>
      <c r="B2136" t="s">
        <v>9618</v>
      </c>
      <c r="C2136">
        <v>6447</v>
      </c>
      <c r="D2136" t="s">
        <v>22096</v>
      </c>
      <c r="E2136">
        <v>0</v>
      </c>
    </row>
    <row r="2137" spans="1:5">
      <c r="A2137" t="s">
        <v>22097</v>
      </c>
      <c r="B2137" t="s">
        <v>9618</v>
      </c>
      <c r="C2137">
        <v>6447</v>
      </c>
      <c r="D2137" t="s">
        <v>22098</v>
      </c>
      <c r="E2137">
        <v>0</v>
      </c>
    </row>
    <row r="2138" spans="1:5">
      <c r="A2138" t="s">
        <v>22099</v>
      </c>
      <c r="B2138" t="s">
        <v>9618</v>
      </c>
      <c r="C2138">
        <v>6447</v>
      </c>
      <c r="D2138" t="s">
        <v>22100</v>
      </c>
      <c r="E2138">
        <v>0</v>
      </c>
    </row>
    <row r="2139" spans="1:5">
      <c r="A2139" t="s">
        <v>22101</v>
      </c>
      <c r="B2139" t="s">
        <v>9618</v>
      </c>
      <c r="C2139">
        <v>6447</v>
      </c>
      <c r="D2139" t="s">
        <v>22102</v>
      </c>
      <c r="E2139">
        <v>0</v>
      </c>
    </row>
    <row r="2140" spans="1:5">
      <c r="A2140" t="s">
        <v>22103</v>
      </c>
      <c r="B2140" t="s">
        <v>9618</v>
      </c>
      <c r="C2140">
        <v>6447</v>
      </c>
      <c r="D2140" t="s">
        <v>22104</v>
      </c>
      <c r="E2140">
        <v>0</v>
      </c>
    </row>
    <row r="2141" spans="1:5">
      <c r="A2141" t="s">
        <v>22105</v>
      </c>
      <c r="B2141" t="s">
        <v>9618</v>
      </c>
      <c r="C2141">
        <v>6447</v>
      </c>
      <c r="D2141" t="s">
        <v>22106</v>
      </c>
      <c r="E2141">
        <v>0</v>
      </c>
    </row>
    <row r="2142" spans="1:5">
      <c r="A2142" t="s">
        <v>22107</v>
      </c>
      <c r="B2142" t="s">
        <v>9618</v>
      </c>
      <c r="C2142">
        <v>6447</v>
      </c>
      <c r="D2142" t="s">
        <v>22108</v>
      </c>
      <c r="E2142">
        <v>0</v>
      </c>
    </row>
    <row r="2143" spans="1:5">
      <c r="A2143" t="s">
        <v>22109</v>
      </c>
      <c r="B2143" t="s">
        <v>9618</v>
      </c>
      <c r="C2143">
        <v>6447</v>
      </c>
      <c r="D2143" t="s">
        <v>22110</v>
      </c>
      <c r="E2143">
        <v>0</v>
      </c>
    </row>
    <row r="2144" spans="1:5">
      <c r="A2144" t="s">
        <v>22111</v>
      </c>
      <c r="B2144" t="s">
        <v>9618</v>
      </c>
      <c r="C2144">
        <v>6447</v>
      </c>
      <c r="D2144" t="s">
        <v>22112</v>
      </c>
      <c r="E2144">
        <v>3.27</v>
      </c>
    </row>
    <row r="2145" spans="1:5">
      <c r="A2145" t="s">
        <v>22113</v>
      </c>
      <c r="B2145" t="s">
        <v>9618</v>
      </c>
      <c r="C2145">
        <v>6447</v>
      </c>
      <c r="D2145" t="s">
        <v>22114</v>
      </c>
      <c r="E2145">
        <v>11</v>
      </c>
    </row>
    <row r="2146" spans="1:5">
      <c r="A2146" t="s">
        <v>22115</v>
      </c>
      <c r="B2146" t="s">
        <v>9618</v>
      </c>
      <c r="C2146">
        <v>6447</v>
      </c>
      <c r="D2146" t="s">
        <v>22116</v>
      </c>
      <c r="E2146">
        <v>218.96</v>
      </c>
    </row>
    <row r="2147" spans="1:5">
      <c r="A2147" t="s">
        <v>22117</v>
      </c>
      <c r="B2147" t="s">
        <v>9618</v>
      </c>
      <c r="C2147">
        <v>6447</v>
      </c>
      <c r="D2147" t="s">
        <v>22118</v>
      </c>
      <c r="E2147">
        <v>108.84</v>
      </c>
    </row>
    <row r="2148" spans="1:5">
      <c r="A2148" t="s">
        <v>22119</v>
      </c>
      <c r="B2148" t="s">
        <v>9618</v>
      </c>
      <c r="C2148">
        <v>6447</v>
      </c>
      <c r="D2148" t="s">
        <v>22120</v>
      </c>
      <c r="E2148">
        <v>5.32</v>
      </c>
    </row>
    <row r="2149" spans="1:5">
      <c r="A2149" t="s">
        <v>22121</v>
      </c>
      <c r="B2149" t="s">
        <v>9618</v>
      </c>
      <c r="C2149">
        <v>6447</v>
      </c>
      <c r="D2149" t="s">
        <v>22122</v>
      </c>
      <c r="E2149">
        <v>80.88</v>
      </c>
    </row>
    <row r="2150" spans="1:5">
      <c r="A2150" t="s">
        <v>22123</v>
      </c>
      <c r="B2150" t="s">
        <v>9618</v>
      </c>
      <c r="C2150">
        <v>6447</v>
      </c>
      <c r="D2150" t="s">
        <v>22124</v>
      </c>
      <c r="E2150">
        <v>445.13</v>
      </c>
    </row>
    <row r="2151" spans="1:5">
      <c r="A2151" t="s">
        <v>22125</v>
      </c>
      <c r="B2151" t="s">
        <v>9618</v>
      </c>
      <c r="C2151">
        <v>6447</v>
      </c>
      <c r="D2151" t="s">
        <v>22126</v>
      </c>
      <c r="E2151">
        <v>622.91</v>
      </c>
    </row>
    <row r="2152" spans="1:5">
      <c r="A2152" t="s">
        <v>22127</v>
      </c>
      <c r="B2152" t="s">
        <v>9618</v>
      </c>
      <c r="C2152">
        <v>6447</v>
      </c>
      <c r="D2152" t="s">
        <v>22128</v>
      </c>
      <c r="E2152">
        <v>579.23</v>
      </c>
    </row>
    <row r="2153" spans="1:5">
      <c r="A2153" t="s">
        <v>22129</v>
      </c>
      <c r="B2153" t="s">
        <v>9618</v>
      </c>
      <c r="C2153">
        <v>6447</v>
      </c>
      <c r="D2153" t="s">
        <v>22130</v>
      </c>
      <c r="E2153">
        <v>51.51</v>
      </c>
    </row>
    <row r="2154" spans="1:5">
      <c r="A2154" t="s">
        <v>22131</v>
      </c>
      <c r="B2154" t="s">
        <v>9618</v>
      </c>
      <c r="C2154">
        <v>6447</v>
      </c>
      <c r="D2154" t="s">
        <v>22132</v>
      </c>
      <c r="E2154">
        <v>183.57</v>
      </c>
    </row>
    <row r="2155" spans="1:5">
      <c r="A2155" t="s">
        <v>22133</v>
      </c>
      <c r="B2155" t="s">
        <v>9618</v>
      </c>
      <c r="C2155">
        <v>6447</v>
      </c>
      <c r="D2155" t="s">
        <v>22134</v>
      </c>
      <c r="E2155">
        <v>9.51</v>
      </c>
    </row>
    <row r="2156" spans="1:5">
      <c r="A2156" t="s">
        <v>22135</v>
      </c>
      <c r="B2156" t="s">
        <v>9618</v>
      </c>
      <c r="C2156">
        <v>6447</v>
      </c>
      <c r="D2156" t="s">
        <v>22136</v>
      </c>
      <c r="E2156">
        <v>8.11</v>
      </c>
    </row>
    <row r="2157" spans="1:5">
      <c r="A2157" t="s">
        <v>22137</v>
      </c>
      <c r="B2157" t="s">
        <v>9618</v>
      </c>
      <c r="C2157">
        <v>6447</v>
      </c>
      <c r="D2157" t="s">
        <v>22138</v>
      </c>
      <c r="E2157">
        <v>0</v>
      </c>
    </row>
    <row r="2158" spans="1:5">
      <c r="A2158" t="s">
        <v>22139</v>
      </c>
      <c r="B2158" t="s">
        <v>9618</v>
      </c>
      <c r="C2158">
        <v>6447</v>
      </c>
      <c r="D2158" t="s">
        <v>22140</v>
      </c>
      <c r="E2158">
        <v>0</v>
      </c>
    </row>
    <row r="2159" spans="1:5">
      <c r="A2159" t="s">
        <v>22141</v>
      </c>
      <c r="B2159" t="s">
        <v>9618</v>
      </c>
      <c r="C2159">
        <v>6447</v>
      </c>
      <c r="D2159" t="s">
        <v>22142</v>
      </c>
      <c r="E2159">
        <v>0</v>
      </c>
    </row>
    <row r="2160" spans="1:5">
      <c r="A2160" t="s">
        <v>22143</v>
      </c>
      <c r="B2160" t="s">
        <v>9618</v>
      </c>
      <c r="C2160">
        <v>6447</v>
      </c>
      <c r="D2160" t="s">
        <v>22144</v>
      </c>
      <c r="E2160">
        <v>0</v>
      </c>
    </row>
    <row r="2161" spans="1:5">
      <c r="A2161" t="s">
        <v>22145</v>
      </c>
      <c r="B2161" t="s">
        <v>9618</v>
      </c>
      <c r="C2161">
        <v>6447</v>
      </c>
      <c r="D2161" t="s">
        <v>22146</v>
      </c>
      <c r="E2161">
        <v>0</v>
      </c>
    </row>
    <row r="2162" spans="1:5">
      <c r="A2162" t="s">
        <v>22147</v>
      </c>
      <c r="B2162" t="s">
        <v>9618</v>
      </c>
      <c r="C2162">
        <v>6447</v>
      </c>
      <c r="D2162" t="s">
        <v>22148</v>
      </c>
      <c r="E2162">
        <v>0</v>
      </c>
    </row>
    <row r="2163" spans="1:5">
      <c r="A2163" t="s">
        <v>22149</v>
      </c>
      <c r="B2163" t="s">
        <v>9618</v>
      </c>
      <c r="C2163">
        <v>6447</v>
      </c>
      <c r="D2163" t="s">
        <v>22150</v>
      </c>
      <c r="E2163">
        <v>0</v>
      </c>
    </row>
    <row r="2164" spans="1:5">
      <c r="A2164" t="s">
        <v>22151</v>
      </c>
      <c r="B2164" t="s">
        <v>9618</v>
      </c>
      <c r="C2164">
        <v>6447</v>
      </c>
      <c r="D2164" t="s">
        <v>22152</v>
      </c>
      <c r="E2164">
        <v>0</v>
      </c>
    </row>
    <row r="2165" spans="1:5">
      <c r="A2165" t="s">
        <v>22153</v>
      </c>
      <c r="B2165" t="s">
        <v>9618</v>
      </c>
      <c r="C2165">
        <v>6447</v>
      </c>
      <c r="D2165" t="s">
        <v>22154</v>
      </c>
      <c r="E2165">
        <v>0</v>
      </c>
    </row>
    <row r="2166" spans="1:5">
      <c r="A2166" t="s">
        <v>22155</v>
      </c>
      <c r="B2166" t="s">
        <v>9618</v>
      </c>
      <c r="C2166">
        <v>6447</v>
      </c>
      <c r="D2166" t="s">
        <v>22156</v>
      </c>
      <c r="E2166">
        <v>0</v>
      </c>
    </row>
    <row r="2167" spans="1:5">
      <c r="A2167" t="s">
        <v>22157</v>
      </c>
      <c r="B2167" t="s">
        <v>9618</v>
      </c>
      <c r="C2167">
        <v>6447</v>
      </c>
      <c r="D2167" t="s">
        <v>22158</v>
      </c>
      <c r="E2167">
        <v>0</v>
      </c>
    </row>
    <row r="2168" spans="1:5">
      <c r="A2168" t="s">
        <v>22159</v>
      </c>
      <c r="B2168" t="s">
        <v>9618</v>
      </c>
      <c r="C2168">
        <v>6447</v>
      </c>
      <c r="D2168" t="s">
        <v>22160</v>
      </c>
      <c r="E2168">
        <v>3.14</v>
      </c>
    </row>
    <row r="2169" spans="1:5">
      <c r="A2169" t="s">
        <v>22161</v>
      </c>
      <c r="B2169" t="s">
        <v>9618</v>
      </c>
      <c r="C2169">
        <v>6447</v>
      </c>
      <c r="D2169" t="s">
        <v>22162</v>
      </c>
      <c r="E2169">
        <v>31.3</v>
      </c>
    </row>
    <row r="2170" spans="1:5">
      <c r="A2170" t="s">
        <v>22163</v>
      </c>
      <c r="B2170" t="s">
        <v>9618</v>
      </c>
      <c r="C2170">
        <v>6447</v>
      </c>
      <c r="D2170" t="s">
        <v>22164</v>
      </c>
      <c r="E2170">
        <v>238.05</v>
      </c>
    </row>
    <row r="2171" spans="1:5">
      <c r="A2171" t="s">
        <v>22165</v>
      </c>
      <c r="B2171" t="s">
        <v>9618</v>
      </c>
      <c r="C2171">
        <v>6447</v>
      </c>
      <c r="D2171" t="s">
        <v>22166</v>
      </c>
      <c r="E2171">
        <v>470.13</v>
      </c>
    </row>
    <row r="2172" spans="1:5">
      <c r="A2172" t="s">
        <v>22167</v>
      </c>
      <c r="B2172" t="s">
        <v>9618</v>
      </c>
      <c r="C2172">
        <v>6447</v>
      </c>
      <c r="D2172" t="s">
        <v>22168</v>
      </c>
      <c r="E2172">
        <v>242.06</v>
      </c>
    </row>
    <row r="2173" spans="1:5">
      <c r="A2173" t="s">
        <v>22169</v>
      </c>
      <c r="B2173" t="s">
        <v>9618</v>
      </c>
      <c r="C2173">
        <v>6447</v>
      </c>
      <c r="D2173" t="s">
        <v>22170</v>
      </c>
      <c r="E2173">
        <v>445.3</v>
      </c>
    </row>
    <row r="2174" spans="1:5">
      <c r="A2174" t="s">
        <v>22171</v>
      </c>
      <c r="B2174" t="s">
        <v>9618</v>
      </c>
      <c r="C2174">
        <v>6447</v>
      </c>
      <c r="D2174" t="s">
        <v>22172</v>
      </c>
      <c r="E2174">
        <v>292.27999999999997</v>
      </c>
    </row>
    <row r="2175" spans="1:5">
      <c r="A2175" t="s">
        <v>22173</v>
      </c>
      <c r="B2175" t="s">
        <v>9618</v>
      </c>
      <c r="C2175">
        <v>6447</v>
      </c>
      <c r="D2175" t="s">
        <v>22174</v>
      </c>
      <c r="E2175">
        <v>31.65</v>
      </c>
    </row>
    <row r="2176" spans="1:5">
      <c r="A2176" t="s">
        <v>22175</v>
      </c>
      <c r="B2176" t="s">
        <v>9618</v>
      </c>
      <c r="C2176">
        <v>6447</v>
      </c>
      <c r="D2176" t="s">
        <v>22176</v>
      </c>
      <c r="E2176">
        <v>18.28</v>
      </c>
    </row>
    <row r="2177" spans="1:5">
      <c r="A2177" t="s">
        <v>22177</v>
      </c>
      <c r="B2177" t="s">
        <v>9618</v>
      </c>
      <c r="C2177">
        <v>6447</v>
      </c>
      <c r="D2177" t="s">
        <v>22178</v>
      </c>
      <c r="E2177">
        <v>128.81</v>
      </c>
    </row>
    <row r="2178" spans="1:5">
      <c r="A2178" t="s">
        <v>22179</v>
      </c>
      <c r="B2178" t="s">
        <v>9618</v>
      </c>
      <c r="C2178">
        <v>6447</v>
      </c>
      <c r="D2178" t="s">
        <v>22180</v>
      </c>
      <c r="E2178">
        <v>9.0299999999999994</v>
      </c>
    </row>
    <row r="2179" spans="1:5">
      <c r="A2179" t="s">
        <v>22181</v>
      </c>
      <c r="B2179" t="s">
        <v>9618</v>
      </c>
      <c r="C2179">
        <v>6447</v>
      </c>
      <c r="D2179" t="s">
        <v>22182</v>
      </c>
      <c r="E2179">
        <v>4.4000000000000004</v>
      </c>
    </row>
    <row r="2180" spans="1:5">
      <c r="A2180" t="s">
        <v>22183</v>
      </c>
      <c r="B2180" t="s">
        <v>9618</v>
      </c>
      <c r="C2180">
        <v>6447</v>
      </c>
      <c r="D2180" t="s">
        <v>22184</v>
      </c>
      <c r="E2180">
        <v>3.63</v>
      </c>
    </row>
    <row r="2181" spans="1:5">
      <c r="A2181" t="s">
        <v>22185</v>
      </c>
      <c r="B2181" t="s">
        <v>9618</v>
      </c>
      <c r="C2181">
        <v>6447</v>
      </c>
      <c r="D2181" t="s">
        <v>22186</v>
      </c>
      <c r="E2181">
        <v>0</v>
      </c>
    </row>
    <row r="2182" spans="1:5">
      <c r="A2182" t="s">
        <v>22187</v>
      </c>
      <c r="B2182" t="s">
        <v>9618</v>
      </c>
      <c r="C2182">
        <v>6447</v>
      </c>
      <c r="D2182" t="s">
        <v>22188</v>
      </c>
      <c r="E2182">
        <v>0</v>
      </c>
    </row>
    <row r="2183" spans="1:5">
      <c r="A2183" t="s">
        <v>22189</v>
      </c>
      <c r="B2183" t="s">
        <v>9618</v>
      </c>
      <c r="C2183">
        <v>6447</v>
      </c>
      <c r="D2183" t="s">
        <v>22190</v>
      </c>
      <c r="E2183">
        <v>0</v>
      </c>
    </row>
    <row r="2184" spans="1:5">
      <c r="A2184" t="s">
        <v>22191</v>
      </c>
      <c r="B2184" t="s">
        <v>9618</v>
      </c>
      <c r="C2184">
        <v>6447</v>
      </c>
      <c r="D2184" t="s">
        <v>22192</v>
      </c>
      <c r="E2184">
        <v>0</v>
      </c>
    </row>
    <row r="2185" spans="1:5">
      <c r="A2185" t="s">
        <v>22193</v>
      </c>
      <c r="B2185" t="s">
        <v>9618</v>
      </c>
      <c r="C2185">
        <v>6447</v>
      </c>
      <c r="D2185" t="s">
        <v>22194</v>
      </c>
      <c r="E2185">
        <v>0</v>
      </c>
    </row>
    <row r="2186" spans="1:5">
      <c r="A2186" t="s">
        <v>22195</v>
      </c>
      <c r="B2186" t="s">
        <v>9618</v>
      </c>
      <c r="C2186">
        <v>6447</v>
      </c>
      <c r="D2186" t="s">
        <v>22196</v>
      </c>
      <c r="E2186">
        <v>0</v>
      </c>
    </row>
    <row r="2187" spans="1:5">
      <c r="A2187" t="s">
        <v>22197</v>
      </c>
      <c r="B2187" t="s">
        <v>9618</v>
      </c>
      <c r="C2187">
        <v>6447</v>
      </c>
      <c r="D2187" t="s">
        <v>22198</v>
      </c>
      <c r="E2187">
        <v>0</v>
      </c>
    </row>
    <row r="2188" spans="1:5">
      <c r="A2188" t="s">
        <v>22199</v>
      </c>
      <c r="B2188" t="s">
        <v>9618</v>
      </c>
      <c r="C2188">
        <v>6447</v>
      </c>
      <c r="D2188" t="s">
        <v>22200</v>
      </c>
      <c r="E2188">
        <v>0</v>
      </c>
    </row>
    <row r="2189" spans="1:5">
      <c r="A2189" t="s">
        <v>22201</v>
      </c>
      <c r="B2189" t="s">
        <v>9618</v>
      </c>
      <c r="C2189">
        <v>6447</v>
      </c>
      <c r="D2189" t="s">
        <v>22202</v>
      </c>
      <c r="E2189">
        <v>0</v>
      </c>
    </row>
    <row r="2190" spans="1:5">
      <c r="A2190" t="s">
        <v>22203</v>
      </c>
      <c r="B2190" t="s">
        <v>9618</v>
      </c>
      <c r="C2190">
        <v>6447</v>
      </c>
      <c r="D2190" t="s">
        <v>22204</v>
      </c>
      <c r="E2190">
        <v>0</v>
      </c>
    </row>
    <row r="2191" spans="1:5">
      <c r="A2191" t="s">
        <v>22205</v>
      </c>
      <c r="B2191" t="s">
        <v>9618</v>
      </c>
      <c r="C2191">
        <v>6447</v>
      </c>
      <c r="D2191" t="s">
        <v>22206</v>
      </c>
      <c r="E2191">
        <v>0</v>
      </c>
    </row>
    <row r="2192" spans="1:5">
      <c r="A2192" t="s">
        <v>22207</v>
      </c>
      <c r="B2192" t="s">
        <v>9618</v>
      </c>
      <c r="C2192">
        <v>6447</v>
      </c>
      <c r="D2192" t="s">
        <v>22208</v>
      </c>
      <c r="E2192">
        <v>2.11</v>
      </c>
    </row>
    <row r="2193" spans="1:5">
      <c r="A2193" t="s">
        <v>22209</v>
      </c>
      <c r="B2193" t="s">
        <v>9618</v>
      </c>
      <c r="C2193">
        <v>6447</v>
      </c>
      <c r="D2193" t="s">
        <v>22210</v>
      </c>
      <c r="E2193">
        <v>26.06</v>
      </c>
    </row>
    <row r="2194" spans="1:5">
      <c r="A2194" t="s">
        <v>22211</v>
      </c>
      <c r="B2194" t="s">
        <v>9618</v>
      </c>
      <c r="C2194">
        <v>6447</v>
      </c>
      <c r="D2194" t="s">
        <v>22212</v>
      </c>
      <c r="E2194">
        <v>68.69</v>
      </c>
    </row>
    <row r="2195" spans="1:5">
      <c r="A2195" t="s">
        <v>22213</v>
      </c>
      <c r="B2195" t="s">
        <v>9618</v>
      </c>
      <c r="C2195">
        <v>6447</v>
      </c>
      <c r="D2195" t="s">
        <v>22214</v>
      </c>
      <c r="E2195">
        <v>109.87</v>
      </c>
    </row>
    <row r="2196" spans="1:5">
      <c r="A2196" t="s">
        <v>22215</v>
      </c>
      <c r="B2196" t="s">
        <v>9618</v>
      </c>
      <c r="C2196">
        <v>6447</v>
      </c>
      <c r="D2196" t="s">
        <v>22216</v>
      </c>
      <c r="E2196">
        <v>16.95</v>
      </c>
    </row>
    <row r="2197" spans="1:5">
      <c r="A2197" t="s">
        <v>22217</v>
      </c>
      <c r="B2197" t="s">
        <v>9618</v>
      </c>
      <c r="C2197">
        <v>6447</v>
      </c>
      <c r="D2197" t="s">
        <v>22218</v>
      </c>
      <c r="E2197">
        <v>6.3</v>
      </c>
    </row>
    <row r="2198" spans="1:5">
      <c r="A2198" t="s">
        <v>22219</v>
      </c>
      <c r="B2198" t="s">
        <v>9618</v>
      </c>
      <c r="C2198">
        <v>6447</v>
      </c>
      <c r="D2198" t="s">
        <v>22220</v>
      </c>
      <c r="E2198">
        <v>17.38</v>
      </c>
    </row>
    <row r="2199" spans="1:5">
      <c r="A2199" t="s">
        <v>22221</v>
      </c>
      <c r="B2199" t="s">
        <v>9618</v>
      </c>
      <c r="C2199">
        <v>6447</v>
      </c>
      <c r="D2199" t="s">
        <v>22222</v>
      </c>
      <c r="E2199">
        <v>10.61</v>
      </c>
    </row>
    <row r="2200" spans="1:5">
      <c r="A2200" t="s">
        <v>22223</v>
      </c>
      <c r="B2200" t="s">
        <v>9618</v>
      </c>
      <c r="C2200">
        <v>6447</v>
      </c>
      <c r="D2200" t="s">
        <v>22224</v>
      </c>
      <c r="E2200">
        <v>50.13</v>
      </c>
    </row>
    <row r="2201" spans="1:5">
      <c r="A2201" t="s">
        <v>22225</v>
      </c>
      <c r="B2201" t="s">
        <v>9618</v>
      </c>
      <c r="C2201">
        <v>6447</v>
      </c>
      <c r="D2201" t="s">
        <v>22226</v>
      </c>
      <c r="E2201">
        <v>48.9</v>
      </c>
    </row>
    <row r="2202" spans="1:5">
      <c r="A2202" t="s">
        <v>22227</v>
      </c>
      <c r="B2202" t="s">
        <v>9618</v>
      </c>
      <c r="C2202">
        <v>6447</v>
      </c>
      <c r="D2202" t="s">
        <v>22228</v>
      </c>
      <c r="E2202">
        <v>81.99</v>
      </c>
    </row>
    <row r="2203" spans="1:5">
      <c r="A2203" t="s">
        <v>22229</v>
      </c>
      <c r="B2203" t="s">
        <v>9618</v>
      </c>
      <c r="C2203">
        <v>6447</v>
      </c>
      <c r="D2203" t="s">
        <v>22230</v>
      </c>
      <c r="E2203">
        <v>58.32</v>
      </c>
    </row>
    <row r="2204" spans="1:5">
      <c r="A2204" t="s">
        <v>22231</v>
      </c>
      <c r="B2204" t="s">
        <v>9618</v>
      </c>
      <c r="C2204">
        <v>6447</v>
      </c>
      <c r="D2204" t="s">
        <v>22232</v>
      </c>
      <c r="E2204">
        <v>8.01</v>
      </c>
    </row>
    <row r="2205" spans="1:5">
      <c r="A2205" t="s">
        <v>22233</v>
      </c>
      <c r="B2205" t="s">
        <v>9618</v>
      </c>
      <c r="C2205">
        <v>6447</v>
      </c>
      <c r="D2205" t="s">
        <v>22234</v>
      </c>
      <c r="E2205">
        <v>0</v>
      </c>
    </row>
    <row r="2206" spans="1:5">
      <c r="A2206" t="s">
        <v>22235</v>
      </c>
      <c r="B2206" t="s">
        <v>9618</v>
      </c>
      <c r="C2206">
        <v>6447</v>
      </c>
      <c r="D2206" t="s">
        <v>22236</v>
      </c>
      <c r="E2206">
        <v>0</v>
      </c>
    </row>
    <row r="2207" spans="1:5">
      <c r="A2207" t="s">
        <v>22237</v>
      </c>
      <c r="B2207" t="s">
        <v>9618</v>
      </c>
      <c r="C2207">
        <v>6447</v>
      </c>
      <c r="D2207" t="s">
        <v>22238</v>
      </c>
      <c r="E2207">
        <v>0</v>
      </c>
    </row>
    <row r="2208" spans="1:5">
      <c r="A2208" t="s">
        <v>22239</v>
      </c>
      <c r="B2208" t="s">
        <v>9618</v>
      </c>
      <c r="C2208">
        <v>6447</v>
      </c>
      <c r="D2208" t="s">
        <v>22240</v>
      </c>
      <c r="E2208">
        <v>0</v>
      </c>
    </row>
    <row r="2209" spans="1:5">
      <c r="A2209" t="s">
        <v>22241</v>
      </c>
      <c r="B2209" t="s">
        <v>9618</v>
      </c>
      <c r="C2209">
        <v>6447</v>
      </c>
      <c r="D2209" t="s">
        <v>22242</v>
      </c>
      <c r="E220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5"/>
  <sheetViews>
    <sheetView workbookViewId="0">
      <selection activeCell="M14" sqref="M14"/>
    </sheetView>
  </sheetViews>
  <sheetFormatPr defaultColWidth="8.81640625" defaultRowHeight="15"/>
  <cols>
    <col min="1" max="1" width="10.81640625" customWidth="1"/>
    <col min="2" max="2" width="18.36328125" bestFit="1" customWidth="1"/>
    <col min="3" max="3" width="10.81640625" customWidth="1"/>
    <col min="4" max="4" width="18.453125" bestFit="1" customWidth="1"/>
    <col min="5" max="6" width="10.81640625" customWidth="1"/>
    <col min="7" max="7" width="18.453125" bestFit="1" customWidth="1"/>
    <col min="8" max="8" width="27.453125" bestFit="1" customWidth="1"/>
    <col min="9" max="257" width="10.81640625" customWidth="1"/>
    <col min="258" max="258" width="18.36328125" bestFit="1" customWidth="1"/>
    <col min="259" max="259" width="10.81640625" customWidth="1"/>
    <col min="260" max="260" width="18.453125" bestFit="1" customWidth="1"/>
    <col min="261" max="262" width="10.81640625" customWidth="1"/>
    <col min="263" max="263" width="18.453125" bestFit="1" customWidth="1"/>
    <col min="264" max="264" width="27.453125" bestFit="1" customWidth="1"/>
    <col min="265" max="513" width="10.81640625" customWidth="1"/>
    <col min="514" max="514" width="18.36328125" bestFit="1" customWidth="1"/>
    <col min="515" max="515" width="10.81640625" customWidth="1"/>
    <col min="516" max="516" width="18.453125" bestFit="1" customWidth="1"/>
    <col min="517" max="518" width="10.81640625" customWidth="1"/>
    <col min="519" max="519" width="18.453125" bestFit="1" customWidth="1"/>
    <col min="520" max="520" width="27.453125" bestFit="1" customWidth="1"/>
    <col min="521" max="769" width="10.81640625" customWidth="1"/>
    <col min="770" max="770" width="18.36328125" bestFit="1" customWidth="1"/>
    <col min="771" max="771" width="10.81640625" customWidth="1"/>
    <col min="772" max="772" width="18.453125" bestFit="1" customWidth="1"/>
    <col min="773" max="774" width="10.81640625" customWidth="1"/>
    <col min="775" max="775" width="18.453125" bestFit="1" customWidth="1"/>
    <col min="776" max="776" width="27.453125" bestFit="1" customWidth="1"/>
    <col min="777" max="1025" width="10.81640625" customWidth="1"/>
    <col min="1026" max="1026" width="18.36328125" bestFit="1" customWidth="1"/>
    <col min="1027" max="1027" width="10.81640625" customWidth="1"/>
    <col min="1028" max="1028" width="18.453125" bestFit="1" customWidth="1"/>
    <col min="1029" max="1030" width="10.81640625" customWidth="1"/>
    <col min="1031" max="1031" width="18.453125" bestFit="1" customWidth="1"/>
    <col min="1032" max="1032" width="27.453125" bestFit="1" customWidth="1"/>
    <col min="1033" max="1281" width="10.81640625" customWidth="1"/>
    <col min="1282" max="1282" width="18.36328125" bestFit="1" customWidth="1"/>
    <col min="1283" max="1283" width="10.81640625" customWidth="1"/>
    <col min="1284" max="1284" width="18.453125" bestFit="1" customWidth="1"/>
    <col min="1285" max="1286" width="10.81640625" customWidth="1"/>
    <col min="1287" max="1287" width="18.453125" bestFit="1" customWidth="1"/>
    <col min="1288" max="1288" width="27.453125" bestFit="1" customWidth="1"/>
    <col min="1289" max="1537" width="10.81640625" customWidth="1"/>
    <col min="1538" max="1538" width="18.36328125" bestFit="1" customWidth="1"/>
    <col min="1539" max="1539" width="10.81640625" customWidth="1"/>
    <col min="1540" max="1540" width="18.453125" bestFit="1" customWidth="1"/>
    <col min="1541" max="1542" width="10.81640625" customWidth="1"/>
    <col min="1543" max="1543" width="18.453125" bestFit="1" customWidth="1"/>
    <col min="1544" max="1544" width="27.453125" bestFit="1" customWidth="1"/>
    <col min="1545" max="1793" width="10.81640625" customWidth="1"/>
    <col min="1794" max="1794" width="18.36328125" bestFit="1" customWidth="1"/>
    <col min="1795" max="1795" width="10.81640625" customWidth="1"/>
    <col min="1796" max="1796" width="18.453125" bestFit="1" customWidth="1"/>
    <col min="1797" max="1798" width="10.81640625" customWidth="1"/>
    <col min="1799" max="1799" width="18.453125" bestFit="1" customWidth="1"/>
    <col min="1800" max="1800" width="27.453125" bestFit="1" customWidth="1"/>
    <col min="1801" max="2049" width="10.81640625" customWidth="1"/>
    <col min="2050" max="2050" width="18.36328125" bestFit="1" customWidth="1"/>
    <col min="2051" max="2051" width="10.81640625" customWidth="1"/>
    <col min="2052" max="2052" width="18.453125" bestFit="1" customWidth="1"/>
    <col min="2053" max="2054" width="10.81640625" customWidth="1"/>
    <col min="2055" max="2055" width="18.453125" bestFit="1" customWidth="1"/>
    <col min="2056" max="2056" width="27.453125" bestFit="1" customWidth="1"/>
    <col min="2057" max="2305" width="10.81640625" customWidth="1"/>
    <col min="2306" max="2306" width="18.36328125" bestFit="1" customWidth="1"/>
    <col min="2307" max="2307" width="10.81640625" customWidth="1"/>
    <col min="2308" max="2308" width="18.453125" bestFit="1" customWidth="1"/>
    <col min="2309" max="2310" width="10.81640625" customWidth="1"/>
    <col min="2311" max="2311" width="18.453125" bestFit="1" customWidth="1"/>
    <col min="2312" max="2312" width="27.453125" bestFit="1" customWidth="1"/>
    <col min="2313" max="2561" width="10.81640625" customWidth="1"/>
    <col min="2562" max="2562" width="18.36328125" bestFit="1" customWidth="1"/>
    <col min="2563" max="2563" width="10.81640625" customWidth="1"/>
    <col min="2564" max="2564" width="18.453125" bestFit="1" customWidth="1"/>
    <col min="2565" max="2566" width="10.81640625" customWidth="1"/>
    <col min="2567" max="2567" width="18.453125" bestFit="1" customWidth="1"/>
    <col min="2568" max="2568" width="27.453125" bestFit="1" customWidth="1"/>
    <col min="2569" max="2817" width="10.81640625" customWidth="1"/>
    <col min="2818" max="2818" width="18.36328125" bestFit="1" customWidth="1"/>
    <col min="2819" max="2819" width="10.81640625" customWidth="1"/>
    <col min="2820" max="2820" width="18.453125" bestFit="1" customWidth="1"/>
    <col min="2821" max="2822" width="10.81640625" customWidth="1"/>
    <col min="2823" max="2823" width="18.453125" bestFit="1" customWidth="1"/>
    <col min="2824" max="2824" width="27.453125" bestFit="1" customWidth="1"/>
    <col min="2825" max="3073" width="10.81640625" customWidth="1"/>
    <col min="3074" max="3074" width="18.36328125" bestFit="1" customWidth="1"/>
    <col min="3075" max="3075" width="10.81640625" customWidth="1"/>
    <col min="3076" max="3076" width="18.453125" bestFit="1" customWidth="1"/>
    <col min="3077" max="3078" width="10.81640625" customWidth="1"/>
    <col min="3079" max="3079" width="18.453125" bestFit="1" customWidth="1"/>
    <col min="3080" max="3080" width="27.453125" bestFit="1" customWidth="1"/>
    <col min="3081" max="3329" width="10.81640625" customWidth="1"/>
    <col min="3330" max="3330" width="18.36328125" bestFit="1" customWidth="1"/>
    <col min="3331" max="3331" width="10.81640625" customWidth="1"/>
    <col min="3332" max="3332" width="18.453125" bestFit="1" customWidth="1"/>
    <col min="3333" max="3334" width="10.81640625" customWidth="1"/>
    <col min="3335" max="3335" width="18.453125" bestFit="1" customWidth="1"/>
    <col min="3336" max="3336" width="27.453125" bestFit="1" customWidth="1"/>
    <col min="3337" max="3585" width="10.81640625" customWidth="1"/>
    <col min="3586" max="3586" width="18.36328125" bestFit="1" customWidth="1"/>
    <col min="3587" max="3587" width="10.81640625" customWidth="1"/>
    <col min="3588" max="3588" width="18.453125" bestFit="1" customWidth="1"/>
    <col min="3589" max="3590" width="10.81640625" customWidth="1"/>
    <col min="3591" max="3591" width="18.453125" bestFit="1" customWidth="1"/>
    <col min="3592" max="3592" width="27.453125" bestFit="1" customWidth="1"/>
    <col min="3593" max="3841" width="10.81640625" customWidth="1"/>
    <col min="3842" max="3842" width="18.36328125" bestFit="1" customWidth="1"/>
    <col min="3843" max="3843" width="10.81640625" customWidth="1"/>
    <col min="3844" max="3844" width="18.453125" bestFit="1" customWidth="1"/>
    <col min="3845" max="3846" width="10.81640625" customWidth="1"/>
    <col min="3847" max="3847" width="18.453125" bestFit="1" customWidth="1"/>
    <col min="3848" max="3848" width="27.453125" bestFit="1" customWidth="1"/>
    <col min="3849" max="4097" width="10.81640625" customWidth="1"/>
    <col min="4098" max="4098" width="18.36328125" bestFit="1" customWidth="1"/>
    <col min="4099" max="4099" width="10.81640625" customWidth="1"/>
    <col min="4100" max="4100" width="18.453125" bestFit="1" customWidth="1"/>
    <col min="4101" max="4102" width="10.81640625" customWidth="1"/>
    <col min="4103" max="4103" width="18.453125" bestFit="1" customWidth="1"/>
    <col min="4104" max="4104" width="27.453125" bestFit="1" customWidth="1"/>
    <col min="4105" max="4353" width="10.81640625" customWidth="1"/>
    <col min="4354" max="4354" width="18.36328125" bestFit="1" customWidth="1"/>
    <col min="4355" max="4355" width="10.81640625" customWidth="1"/>
    <col min="4356" max="4356" width="18.453125" bestFit="1" customWidth="1"/>
    <col min="4357" max="4358" width="10.81640625" customWidth="1"/>
    <col min="4359" max="4359" width="18.453125" bestFit="1" customWidth="1"/>
    <col min="4360" max="4360" width="27.453125" bestFit="1" customWidth="1"/>
    <col min="4361" max="4609" width="10.81640625" customWidth="1"/>
    <col min="4610" max="4610" width="18.36328125" bestFit="1" customWidth="1"/>
    <col min="4611" max="4611" width="10.81640625" customWidth="1"/>
    <col min="4612" max="4612" width="18.453125" bestFit="1" customWidth="1"/>
    <col min="4613" max="4614" width="10.81640625" customWidth="1"/>
    <col min="4615" max="4615" width="18.453125" bestFit="1" customWidth="1"/>
    <col min="4616" max="4616" width="27.453125" bestFit="1" customWidth="1"/>
    <col min="4617" max="4865" width="10.81640625" customWidth="1"/>
    <col min="4866" max="4866" width="18.36328125" bestFit="1" customWidth="1"/>
    <col min="4867" max="4867" width="10.81640625" customWidth="1"/>
    <col min="4868" max="4868" width="18.453125" bestFit="1" customWidth="1"/>
    <col min="4869" max="4870" width="10.81640625" customWidth="1"/>
    <col min="4871" max="4871" width="18.453125" bestFit="1" customWidth="1"/>
    <col min="4872" max="4872" width="27.453125" bestFit="1" customWidth="1"/>
    <col min="4873" max="5121" width="10.81640625" customWidth="1"/>
    <col min="5122" max="5122" width="18.36328125" bestFit="1" customWidth="1"/>
    <col min="5123" max="5123" width="10.81640625" customWidth="1"/>
    <col min="5124" max="5124" width="18.453125" bestFit="1" customWidth="1"/>
    <col min="5125" max="5126" width="10.81640625" customWidth="1"/>
    <col min="5127" max="5127" width="18.453125" bestFit="1" customWidth="1"/>
    <col min="5128" max="5128" width="27.453125" bestFit="1" customWidth="1"/>
    <col min="5129" max="5377" width="10.81640625" customWidth="1"/>
    <col min="5378" max="5378" width="18.36328125" bestFit="1" customWidth="1"/>
    <col min="5379" max="5379" width="10.81640625" customWidth="1"/>
    <col min="5380" max="5380" width="18.453125" bestFit="1" customWidth="1"/>
    <col min="5381" max="5382" width="10.81640625" customWidth="1"/>
    <col min="5383" max="5383" width="18.453125" bestFit="1" customWidth="1"/>
    <col min="5384" max="5384" width="27.453125" bestFit="1" customWidth="1"/>
    <col min="5385" max="5633" width="10.81640625" customWidth="1"/>
    <col min="5634" max="5634" width="18.36328125" bestFit="1" customWidth="1"/>
    <col min="5635" max="5635" width="10.81640625" customWidth="1"/>
    <col min="5636" max="5636" width="18.453125" bestFit="1" customWidth="1"/>
    <col min="5637" max="5638" width="10.81640625" customWidth="1"/>
    <col min="5639" max="5639" width="18.453125" bestFit="1" customWidth="1"/>
    <col min="5640" max="5640" width="27.453125" bestFit="1" customWidth="1"/>
    <col min="5641" max="5889" width="10.81640625" customWidth="1"/>
    <col min="5890" max="5890" width="18.36328125" bestFit="1" customWidth="1"/>
    <col min="5891" max="5891" width="10.81640625" customWidth="1"/>
    <col min="5892" max="5892" width="18.453125" bestFit="1" customWidth="1"/>
    <col min="5893" max="5894" width="10.81640625" customWidth="1"/>
    <col min="5895" max="5895" width="18.453125" bestFit="1" customWidth="1"/>
    <col min="5896" max="5896" width="27.453125" bestFit="1" customWidth="1"/>
    <col min="5897" max="6145" width="10.81640625" customWidth="1"/>
    <col min="6146" max="6146" width="18.36328125" bestFit="1" customWidth="1"/>
    <col min="6147" max="6147" width="10.81640625" customWidth="1"/>
    <col min="6148" max="6148" width="18.453125" bestFit="1" customWidth="1"/>
    <col min="6149" max="6150" width="10.81640625" customWidth="1"/>
    <col min="6151" max="6151" width="18.453125" bestFit="1" customWidth="1"/>
    <col min="6152" max="6152" width="27.453125" bestFit="1" customWidth="1"/>
    <col min="6153" max="6401" width="10.81640625" customWidth="1"/>
    <col min="6402" max="6402" width="18.36328125" bestFit="1" customWidth="1"/>
    <col min="6403" max="6403" width="10.81640625" customWidth="1"/>
    <col min="6404" max="6404" width="18.453125" bestFit="1" customWidth="1"/>
    <col min="6405" max="6406" width="10.81640625" customWidth="1"/>
    <col min="6407" max="6407" width="18.453125" bestFit="1" customWidth="1"/>
    <col min="6408" max="6408" width="27.453125" bestFit="1" customWidth="1"/>
    <col min="6409" max="6657" width="10.81640625" customWidth="1"/>
    <col min="6658" max="6658" width="18.36328125" bestFit="1" customWidth="1"/>
    <col min="6659" max="6659" width="10.81640625" customWidth="1"/>
    <col min="6660" max="6660" width="18.453125" bestFit="1" customWidth="1"/>
    <col min="6661" max="6662" width="10.81640625" customWidth="1"/>
    <col min="6663" max="6663" width="18.453125" bestFit="1" customWidth="1"/>
    <col min="6664" max="6664" width="27.453125" bestFit="1" customWidth="1"/>
    <col min="6665" max="6913" width="10.81640625" customWidth="1"/>
    <col min="6914" max="6914" width="18.36328125" bestFit="1" customWidth="1"/>
    <col min="6915" max="6915" width="10.81640625" customWidth="1"/>
    <col min="6916" max="6916" width="18.453125" bestFit="1" customWidth="1"/>
    <col min="6917" max="6918" width="10.81640625" customWidth="1"/>
    <col min="6919" max="6919" width="18.453125" bestFit="1" customWidth="1"/>
    <col min="6920" max="6920" width="27.453125" bestFit="1" customWidth="1"/>
    <col min="6921" max="7169" width="10.81640625" customWidth="1"/>
    <col min="7170" max="7170" width="18.36328125" bestFit="1" customWidth="1"/>
    <col min="7171" max="7171" width="10.81640625" customWidth="1"/>
    <col min="7172" max="7172" width="18.453125" bestFit="1" customWidth="1"/>
    <col min="7173" max="7174" width="10.81640625" customWidth="1"/>
    <col min="7175" max="7175" width="18.453125" bestFit="1" customWidth="1"/>
    <col min="7176" max="7176" width="27.453125" bestFit="1" customWidth="1"/>
    <col min="7177" max="7425" width="10.81640625" customWidth="1"/>
    <col min="7426" max="7426" width="18.36328125" bestFit="1" customWidth="1"/>
    <col min="7427" max="7427" width="10.81640625" customWidth="1"/>
    <col min="7428" max="7428" width="18.453125" bestFit="1" customWidth="1"/>
    <col min="7429" max="7430" width="10.81640625" customWidth="1"/>
    <col min="7431" max="7431" width="18.453125" bestFit="1" customWidth="1"/>
    <col min="7432" max="7432" width="27.453125" bestFit="1" customWidth="1"/>
    <col min="7433" max="7681" width="10.81640625" customWidth="1"/>
    <col min="7682" max="7682" width="18.36328125" bestFit="1" customWidth="1"/>
    <col min="7683" max="7683" width="10.81640625" customWidth="1"/>
    <col min="7684" max="7684" width="18.453125" bestFit="1" customWidth="1"/>
    <col min="7685" max="7686" width="10.81640625" customWidth="1"/>
    <col min="7687" max="7687" width="18.453125" bestFit="1" customWidth="1"/>
    <col min="7688" max="7688" width="27.453125" bestFit="1" customWidth="1"/>
    <col min="7689" max="7937" width="10.81640625" customWidth="1"/>
    <col min="7938" max="7938" width="18.36328125" bestFit="1" customWidth="1"/>
    <col min="7939" max="7939" width="10.81640625" customWidth="1"/>
    <col min="7940" max="7940" width="18.453125" bestFit="1" customWidth="1"/>
    <col min="7941" max="7942" width="10.81640625" customWidth="1"/>
    <col min="7943" max="7943" width="18.453125" bestFit="1" customWidth="1"/>
    <col min="7944" max="7944" width="27.453125" bestFit="1" customWidth="1"/>
    <col min="7945" max="8193" width="10.81640625" customWidth="1"/>
    <col min="8194" max="8194" width="18.36328125" bestFit="1" customWidth="1"/>
    <col min="8195" max="8195" width="10.81640625" customWidth="1"/>
    <col min="8196" max="8196" width="18.453125" bestFit="1" customWidth="1"/>
    <col min="8197" max="8198" width="10.81640625" customWidth="1"/>
    <col min="8199" max="8199" width="18.453125" bestFit="1" customWidth="1"/>
    <col min="8200" max="8200" width="27.453125" bestFit="1" customWidth="1"/>
    <col min="8201" max="8449" width="10.81640625" customWidth="1"/>
    <col min="8450" max="8450" width="18.36328125" bestFit="1" customWidth="1"/>
    <col min="8451" max="8451" width="10.81640625" customWidth="1"/>
    <col min="8452" max="8452" width="18.453125" bestFit="1" customWidth="1"/>
    <col min="8453" max="8454" width="10.81640625" customWidth="1"/>
    <col min="8455" max="8455" width="18.453125" bestFit="1" customWidth="1"/>
    <col min="8456" max="8456" width="27.453125" bestFit="1" customWidth="1"/>
    <col min="8457" max="8705" width="10.81640625" customWidth="1"/>
    <col min="8706" max="8706" width="18.36328125" bestFit="1" customWidth="1"/>
    <col min="8707" max="8707" width="10.81640625" customWidth="1"/>
    <col min="8708" max="8708" width="18.453125" bestFit="1" customWidth="1"/>
    <col min="8709" max="8710" width="10.81640625" customWidth="1"/>
    <col min="8711" max="8711" width="18.453125" bestFit="1" customWidth="1"/>
    <col min="8712" max="8712" width="27.453125" bestFit="1" customWidth="1"/>
    <col min="8713" max="8961" width="10.81640625" customWidth="1"/>
    <col min="8962" max="8962" width="18.36328125" bestFit="1" customWidth="1"/>
    <col min="8963" max="8963" width="10.81640625" customWidth="1"/>
    <col min="8964" max="8964" width="18.453125" bestFit="1" customWidth="1"/>
    <col min="8965" max="8966" width="10.81640625" customWidth="1"/>
    <col min="8967" max="8967" width="18.453125" bestFit="1" customWidth="1"/>
    <col min="8968" max="8968" width="27.453125" bestFit="1" customWidth="1"/>
    <col min="8969" max="9217" width="10.81640625" customWidth="1"/>
    <col min="9218" max="9218" width="18.36328125" bestFit="1" customWidth="1"/>
    <col min="9219" max="9219" width="10.81640625" customWidth="1"/>
    <col min="9220" max="9220" width="18.453125" bestFit="1" customWidth="1"/>
    <col min="9221" max="9222" width="10.81640625" customWidth="1"/>
    <col min="9223" max="9223" width="18.453125" bestFit="1" customWidth="1"/>
    <col min="9224" max="9224" width="27.453125" bestFit="1" customWidth="1"/>
    <col min="9225" max="9473" width="10.81640625" customWidth="1"/>
    <col min="9474" max="9474" width="18.36328125" bestFit="1" customWidth="1"/>
    <col min="9475" max="9475" width="10.81640625" customWidth="1"/>
    <col min="9476" max="9476" width="18.453125" bestFit="1" customWidth="1"/>
    <col min="9477" max="9478" width="10.81640625" customWidth="1"/>
    <col min="9479" max="9479" width="18.453125" bestFit="1" customWidth="1"/>
    <col min="9480" max="9480" width="27.453125" bestFit="1" customWidth="1"/>
    <col min="9481" max="9729" width="10.81640625" customWidth="1"/>
    <col min="9730" max="9730" width="18.36328125" bestFit="1" customWidth="1"/>
    <col min="9731" max="9731" width="10.81640625" customWidth="1"/>
    <col min="9732" max="9732" width="18.453125" bestFit="1" customWidth="1"/>
    <col min="9733" max="9734" width="10.81640625" customWidth="1"/>
    <col min="9735" max="9735" width="18.453125" bestFit="1" customWidth="1"/>
    <col min="9736" max="9736" width="27.453125" bestFit="1" customWidth="1"/>
    <col min="9737" max="9985" width="10.81640625" customWidth="1"/>
    <col min="9986" max="9986" width="18.36328125" bestFit="1" customWidth="1"/>
    <col min="9987" max="9987" width="10.81640625" customWidth="1"/>
    <col min="9988" max="9988" width="18.453125" bestFit="1" customWidth="1"/>
    <col min="9989" max="9990" width="10.81640625" customWidth="1"/>
    <col min="9991" max="9991" width="18.453125" bestFit="1" customWidth="1"/>
    <col min="9992" max="9992" width="27.453125" bestFit="1" customWidth="1"/>
    <col min="9993" max="10241" width="10.81640625" customWidth="1"/>
    <col min="10242" max="10242" width="18.36328125" bestFit="1" customWidth="1"/>
    <col min="10243" max="10243" width="10.81640625" customWidth="1"/>
    <col min="10244" max="10244" width="18.453125" bestFit="1" customWidth="1"/>
    <col min="10245" max="10246" width="10.81640625" customWidth="1"/>
    <col min="10247" max="10247" width="18.453125" bestFit="1" customWidth="1"/>
    <col min="10248" max="10248" width="27.453125" bestFit="1" customWidth="1"/>
    <col min="10249" max="10497" width="10.81640625" customWidth="1"/>
    <col min="10498" max="10498" width="18.36328125" bestFit="1" customWidth="1"/>
    <col min="10499" max="10499" width="10.81640625" customWidth="1"/>
    <col min="10500" max="10500" width="18.453125" bestFit="1" customWidth="1"/>
    <col min="10501" max="10502" width="10.81640625" customWidth="1"/>
    <col min="10503" max="10503" width="18.453125" bestFit="1" customWidth="1"/>
    <col min="10504" max="10504" width="27.453125" bestFit="1" customWidth="1"/>
    <col min="10505" max="10753" width="10.81640625" customWidth="1"/>
    <col min="10754" max="10754" width="18.36328125" bestFit="1" customWidth="1"/>
    <col min="10755" max="10755" width="10.81640625" customWidth="1"/>
    <col min="10756" max="10756" width="18.453125" bestFit="1" customWidth="1"/>
    <col min="10757" max="10758" width="10.81640625" customWidth="1"/>
    <col min="10759" max="10759" width="18.453125" bestFit="1" customWidth="1"/>
    <col min="10760" max="10760" width="27.453125" bestFit="1" customWidth="1"/>
    <col min="10761" max="11009" width="10.81640625" customWidth="1"/>
    <col min="11010" max="11010" width="18.36328125" bestFit="1" customWidth="1"/>
    <col min="11011" max="11011" width="10.81640625" customWidth="1"/>
    <col min="11012" max="11012" width="18.453125" bestFit="1" customWidth="1"/>
    <col min="11013" max="11014" width="10.81640625" customWidth="1"/>
    <col min="11015" max="11015" width="18.453125" bestFit="1" customWidth="1"/>
    <col min="11016" max="11016" width="27.453125" bestFit="1" customWidth="1"/>
    <col min="11017" max="11265" width="10.81640625" customWidth="1"/>
    <col min="11266" max="11266" width="18.36328125" bestFit="1" customWidth="1"/>
    <col min="11267" max="11267" width="10.81640625" customWidth="1"/>
    <col min="11268" max="11268" width="18.453125" bestFit="1" customWidth="1"/>
    <col min="11269" max="11270" width="10.81640625" customWidth="1"/>
    <col min="11271" max="11271" width="18.453125" bestFit="1" customWidth="1"/>
    <col min="11272" max="11272" width="27.453125" bestFit="1" customWidth="1"/>
    <col min="11273" max="11521" width="10.81640625" customWidth="1"/>
    <col min="11522" max="11522" width="18.36328125" bestFit="1" customWidth="1"/>
    <col min="11523" max="11523" width="10.81640625" customWidth="1"/>
    <col min="11524" max="11524" width="18.453125" bestFit="1" customWidth="1"/>
    <col min="11525" max="11526" width="10.81640625" customWidth="1"/>
    <col min="11527" max="11527" width="18.453125" bestFit="1" customWidth="1"/>
    <col min="11528" max="11528" width="27.453125" bestFit="1" customWidth="1"/>
    <col min="11529" max="11777" width="10.81640625" customWidth="1"/>
    <col min="11778" max="11778" width="18.36328125" bestFit="1" customWidth="1"/>
    <col min="11779" max="11779" width="10.81640625" customWidth="1"/>
    <col min="11780" max="11780" width="18.453125" bestFit="1" customWidth="1"/>
    <col min="11781" max="11782" width="10.81640625" customWidth="1"/>
    <col min="11783" max="11783" width="18.453125" bestFit="1" customWidth="1"/>
    <col min="11784" max="11784" width="27.453125" bestFit="1" customWidth="1"/>
    <col min="11785" max="12033" width="10.81640625" customWidth="1"/>
    <col min="12034" max="12034" width="18.36328125" bestFit="1" customWidth="1"/>
    <col min="12035" max="12035" width="10.81640625" customWidth="1"/>
    <col min="12036" max="12036" width="18.453125" bestFit="1" customWidth="1"/>
    <col min="12037" max="12038" width="10.81640625" customWidth="1"/>
    <col min="12039" max="12039" width="18.453125" bestFit="1" customWidth="1"/>
    <col min="12040" max="12040" width="27.453125" bestFit="1" customWidth="1"/>
    <col min="12041" max="12289" width="10.81640625" customWidth="1"/>
    <col min="12290" max="12290" width="18.36328125" bestFit="1" customWidth="1"/>
    <col min="12291" max="12291" width="10.81640625" customWidth="1"/>
    <col min="12292" max="12292" width="18.453125" bestFit="1" customWidth="1"/>
    <col min="12293" max="12294" width="10.81640625" customWidth="1"/>
    <col min="12295" max="12295" width="18.453125" bestFit="1" customWidth="1"/>
    <col min="12296" max="12296" width="27.453125" bestFit="1" customWidth="1"/>
    <col min="12297" max="12545" width="10.81640625" customWidth="1"/>
    <col min="12546" max="12546" width="18.36328125" bestFit="1" customWidth="1"/>
    <col min="12547" max="12547" width="10.81640625" customWidth="1"/>
    <col min="12548" max="12548" width="18.453125" bestFit="1" customWidth="1"/>
    <col min="12549" max="12550" width="10.81640625" customWidth="1"/>
    <col min="12551" max="12551" width="18.453125" bestFit="1" customWidth="1"/>
    <col min="12552" max="12552" width="27.453125" bestFit="1" customWidth="1"/>
    <col min="12553" max="12801" width="10.81640625" customWidth="1"/>
    <col min="12802" max="12802" width="18.36328125" bestFit="1" customWidth="1"/>
    <col min="12803" max="12803" width="10.81640625" customWidth="1"/>
    <col min="12804" max="12804" width="18.453125" bestFit="1" customWidth="1"/>
    <col min="12805" max="12806" width="10.81640625" customWidth="1"/>
    <col min="12807" max="12807" width="18.453125" bestFit="1" customWidth="1"/>
    <col min="12808" max="12808" width="27.453125" bestFit="1" customWidth="1"/>
    <col min="12809" max="13057" width="10.81640625" customWidth="1"/>
    <col min="13058" max="13058" width="18.36328125" bestFit="1" customWidth="1"/>
    <col min="13059" max="13059" width="10.81640625" customWidth="1"/>
    <col min="13060" max="13060" width="18.453125" bestFit="1" customWidth="1"/>
    <col min="13061" max="13062" width="10.81640625" customWidth="1"/>
    <col min="13063" max="13063" width="18.453125" bestFit="1" customWidth="1"/>
    <col min="13064" max="13064" width="27.453125" bestFit="1" customWidth="1"/>
    <col min="13065" max="13313" width="10.81640625" customWidth="1"/>
    <col min="13314" max="13314" width="18.36328125" bestFit="1" customWidth="1"/>
    <col min="13315" max="13315" width="10.81640625" customWidth="1"/>
    <col min="13316" max="13316" width="18.453125" bestFit="1" customWidth="1"/>
    <col min="13317" max="13318" width="10.81640625" customWidth="1"/>
    <col min="13319" max="13319" width="18.453125" bestFit="1" customWidth="1"/>
    <col min="13320" max="13320" width="27.453125" bestFit="1" customWidth="1"/>
    <col min="13321" max="13569" width="10.81640625" customWidth="1"/>
    <col min="13570" max="13570" width="18.36328125" bestFit="1" customWidth="1"/>
    <col min="13571" max="13571" width="10.81640625" customWidth="1"/>
    <col min="13572" max="13572" width="18.453125" bestFit="1" customWidth="1"/>
    <col min="13573" max="13574" width="10.81640625" customWidth="1"/>
    <col min="13575" max="13575" width="18.453125" bestFit="1" customWidth="1"/>
    <col min="13576" max="13576" width="27.453125" bestFit="1" customWidth="1"/>
    <col min="13577" max="13825" width="10.81640625" customWidth="1"/>
    <col min="13826" max="13826" width="18.36328125" bestFit="1" customWidth="1"/>
    <col min="13827" max="13827" width="10.81640625" customWidth="1"/>
    <col min="13828" max="13828" width="18.453125" bestFit="1" customWidth="1"/>
    <col min="13829" max="13830" width="10.81640625" customWidth="1"/>
    <col min="13831" max="13831" width="18.453125" bestFit="1" customWidth="1"/>
    <col min="13832" max="13832" width="27.453125" bestFit="1" customWidth="1"/>
    <col min="13833" max="14081" width="10.81640625" customWidth="1"/>
    <col min="14082" max="14082" width="18.36328125" bestFit="1" customWidth="1"/>
    <col min="14083" max="14083" width="10.81640625" customWidth="1"/>
    <col min="14084" max="14084" width="18.453125" bestFit="1" customWidth="1"/>
    <col min="14085" max="14086" width="10.81640625" customWidth="1"/>
    <col min="14087" max="14087" width="18.453125" bestFit="1" customWidth="1"/>
    <col min="14088" max="14088" width="27.453125" bestFit="1" customWidth="1"/>
    <col min="14089" max="14337" width="10.81640625" customWidth="1"/>
    <col min="14338" max="14338" width="18.36328125" bestFit="1" customWidth="1"/>
    <col min="14339" max="14339" width="10.81640625" customWidth="1"/>
    <col min="14340" max="14340" width="18.453125" bestFit="1" customWidth="1"/>
    <col min="14341" max="14342" width="10.81640625" customWidth="1"/>
    <col min="14343" max="14343" width="18.453125" bestFit="1" customWidth="1"/>
    <col min="14344" max="14344" width="27.453125" bestFit="1" customWidth="1"/>
    <col min="14345" max="14593" width="10.81640625" customWidth="1"/>
    <col min="14594" max="14594" width="18.36328125" bestFit="1" customWidth="1"/>
    <col min="14595" max="14595" width="10.81640625" customWidth="1"/>
    <col min="14596" max="14596" width="18.453125" bestFit="1" customWidth="1"/>
    <col min="14597" max="14598" width="10.81640625" customWidth="1"/>
    <col min="14599" max="14599" width="18.453125" bestFit="1" customWidth="1"/>
    <col min="14600" max="14600" width="27.453125" bestFit="1" customWidth="1"/>
    <col min="14601" max="14849" width="10.81640625" customWidth="1"/>
    <col min="14850" max="14850" width="18.36328125" bestFit="1" customWidth="1"/>
    <col min="14851" max="14851" width="10.81640625" customWidth="1"/>
    <col min="14852" max="14852" width="18.453125" bestFit="1" customWidth="1"/>
    <col min="14853" max="14854" width="10.81640625" customWidth="1"/>
    <col min="14855" max="14855" width="18.453125" bestFit="1" customWidth="1"/>
    <col min="14856" max="14856" width="27.453125" bestFit="1" customWidth="1"/>
    <col min="14857" max="15105" width="10.81640625" customWidth="1"/>
    <col min="15106" max="15106" width="18.36328125" bestFit="1" customWidth="1"/>
    <col min="15107" max="15107" width="10.81640625" customWidth="1"/>
    <col min="15108" max="15108" width="18.453125" bestFit="1" customWidth="1"/>
    <col min="15109" max="15110" width="10.81640625" customWidth="1"/>
    <col min="15111" max="15111" width="18.453125" bestFit="1" customWidth="1"/>
    <col min="15112" max="15112" width="27.453125" bestFit="1" customWidth="1"/>
    <col min="15113" max="15361" width="10.81640625" customWidth="1"/>
    <col min="15362" max="15362" width="18.36328125" bestFit="1" customWidth="1"/>
    <col min="15363" max="15363" width="10.81640625" customWidth="1"/>
    <col min="15364" max="15364" width="18.453125" bestFit="1" customWidth="1"/>
    <col min="15365" max="15366" width="10.81640625" customWidth="1"/>
    <col min="15367" max="15367" width="18.453125" bestFit="1" customWidth="1"/>
    <col min="15368" max="15368" width="27.453125" bestFit="1" customWidth="1"/>
    <col min="15369" max="15617" width="10.81640625" customWidth="1"/>
    <col min="15618" max="15618" width="18.36328125" bestFit="1" customWidth="1"/>
    <col min="15619" max="15619" width="10.81640625" customWidth="1"/>
    <col min="15620" max="15620" width="18.453125" bestFit="1" customWidth="1"/>
    <col min="15621" max="15622" width="10.81640625" customWidth="1"/>
    <col min="15623" max="15623" width="18.453125" bestFit="1" customWidth="1"/>
    <col min="15624" max="15624" width="27.453125" bestFit="1" customWidth="1"/>
    <col min="15625" max="15873" width="10.81640625" customWidth="1"/>
    <col min="15874" max="15874" width="18.36328125" bestFit="1" customWidth="1"/>
    <col min="15875" max="15875" width="10.81640625" customWidth="1"/>
    <col min="15876" max="15876" width="18.453125" bestFit="1" customWidth="1"/>
    <col min="15877" max="15878" width="10.81640625" customWidth="1"/>
    <col min="15879" max="15879" width="18.453125" bestFit="1" customWidth="1"/>
    <col min="15880" max="15880" width="27.453125" bestFit="1" customWidth="1"/>
    <col min="15881" max="16129" width="10.81640625" customWidth="1"/>
    <col min="16130" max="16130" width="18.36328125" bestFit="1" customWidth="1"/>
    <col min="16131" max="16131" width="10.81640625" customWidth="1"/>
    <col min="16132" max="16132" width="18.453125" bestFit="1" customWidth="1"/>
    <col min="16133" max="16134" width="10.81640625" customWidth="1"/>
    <col min="16135" max="16135" width="18.453125" bestFit="1" customWidth="1"/>
    <col min="16136" max="16136" width="27.453125" bestFit="1" customWidth="1"/>
    <col min="16137" max="16384" width="10.81640625" customWidth="1"/>
  </cols>
  <sheetData>
    <row r="1" spans="1:8">
      <c r="A1" t="s">
        <v>9611</v>
      </c>
      <c r="B1" t="s">
        <v>9612</v>
      </c>
      <c r="C1" t="s">
        <v>9613</v>
      </c>
      <c r="D1" t="s">
        <v>9614</v>
      </c>
      <c r="E1" t="s">
        <v>27139</v>
      </c>
      <c r="G1" t="s">
        <v>552</v>
      </c>
      <c r="H1" t="s">
        <v>27144</v>
      </c>
    </row>
    <row r="2" spans="1:8">
      <c r="A2" t="s">
        <v>22243</v>
      </c>
      <c r="B2" t="s">
        <v>9618</v>
      </c>
      <c r="C2">
        <v>6447</v>
      </c>
      <c r="D2" t="s">
        <v>22244</v>
      </c>
      <c r="E2">
        <v>0</v>
      </c>
      <c r="G2" t="str">
        <f>D2</f>
        <v>2023-09-21T00:00:00</v>
      </c>
      <c r="H2">
        <f t="array" ref="H2">(SUM(IF(MOD(ROW(E2:$E$2185)-ROW(E2),24)=0,E2:$E$2185,0)))/90</f>
        <v>0</v>
      </c>
    </row>
    <row r="3" spans="1:8">
      <c r="A3" t="s">
        <v>22245</v>
      </c>
      <c r="B3" t="s">
        <v>9618</v>
      </c>
      <c r="C3">
        <v>6447</v>
      </c>
      <c r="D3" t="s">
        <v>22246</v>
      </c>
      <c r="E3">
        <v>0</v>
      </c>
      <c r="G3" t="str">
        <f t="shared" ref="G3:G25" si="0">D3</f>
        <v>2023-09-21T01:00:00</v>
      </c>
      <c r="H3">
        <f t="array" ref="H3">(SUM(IF(MOD(ROW(E3:$E$2185)-ROW(E3),24)=0,E3:$E$2185,0)))/90</f>
        <v>0</v>
      </c>
    </row>
    <row r="4" spans="1:8">
      <c r="A4" t="s">
        <v>22247</v>
      </c>
      <c r="B4" t="s">
        <v>9618</v>
      </c>
      <c r="C4">
        <v>6447</v>
      </c>
      <c r="D4" t="s">
        <v>22248</v>
      </c>
      <c r="E4">
        <v>0</v>
      </c>
      <c r="G4" t="str">
        <f t="shared" si="0"/>
        <v>2023-09-21T02:00:00</v>
      </c>
      <c r="H4">
        <f t="array" ref="H4">(SUM(IF(MOD(ROW(E4:$E$2185)-ROW(E4),24)=0,E4:$E$2185,0)))/90</f>
        <v>0</v>
      </c>
    </row>
    <row r="5" spans="1:8">
      <c r="A5" t="s">
        <v>22249</v>
      </c>
      <c r="B5" t="s">
        <v>9618</v>
      </c>
      <c r="C5">
        <v>6447</v>
      </c>
      <c r="D5" t="s">
        <v>22250</v>
      </c>
      <c r="E5">
        <v>0</v>
      </c>
      <c r="G5" t="str">
        <f t="shared" si="0"/>
        <v>2023-09-21T03:00:00</v>
      </c>
      <c r="H5">
        <f t="array" ref="H5">(SUM(IF(MOD(ROW(E5:$E$2185)-ROW(E5),24)=0,E5:$E$2185,0)))/90</f>
        <v>0</v>
      </c>
    </row>
    <row r="6" spans="1:8">
      <c r="A6" t="s">
        <v>22251</v>
      </c>
      <c r="B6" t="s">
        <v>9618</v>
      </c>
      <c r="C6">
        <v>6447</v>
      </c>
      <c r="D6" t="s">
        <v>22252</v>
      </c>
      <c r="E6">
        <v>0</v>
      </c>
      <c r="G6" t="str">
        <f t="shared" si="0"/>
        <v>2023-09-21T04:00:00</v>
      </c>
      <c r="H6">
        <f t="array" ref="H6">(SUM(IF(MOD(ROW(E6:$E$2185)-ROW(E6),24)=0,E6:$E$2185,0)))/90</f>
        <v>0</v>
      </c>
    </row>
    <row r="7" spans="1:8">
      <c r="A7" t="s">
        <v>22253</v>
      </c>
      <c r="B7" t="s">
        <v>9618</v>
      </c>
      <c r="C7">
        <v>6447</v>
      </c>
      <c r="D7" t="s">
        <v>22254</v>
      </c>
      <c r="E7">
        <v>0</v>
      </c>
      <c r="G7" t="str">
        <f t="shared" si="0"/>
        <v>2023-09-21T05:00:00</v>
      </c>
      <c r="H7">
        <f t="array" ref="H7">(SUM(IF(MOD(ROW(E7:$E$2185)-ROW(E7),24)=0,E7:$E$2185,0)))/90</f>
        <v>0</v>
      </c>
    </row>
    <row r="8" spans="1:8">
      <c r="A8" t="s">
        <v>22255</v>
      </c>
      <c r="B8" t="s">
        <v>9618</v>
      </c>
      <c r="C8">
        <v>6447</v>
      </c>
      <c r="D8" t="s">
        <v>22256</v>
      </c>
      <c r="E8">
        <v>2.08</v>
      </c>
      <c r="G8" t="str">
        <f t="shared" si="0"/>
        <v>2023-09-21T06:00:00</v>
      </c>
      <c r="H8">
        <f t="array" ref="H8">(SUM(IF(MOD(ROW(E8:$E$2185)-ROW(E8),24)=0,E8:$E$2185,0)))/90</f>
        <v>0.34344444444444439</v>
      </c>
    </row>
    <row r="9" spans="1:8">
      <c r="A9" t="s">
        <v>22257</v>
      </c>
      <c r="B9" t="s">
        <v>9618</v>
      </c>
      <c r="C9">
        <v>6447</v>
      </c>
      <c r="D9" t="s">
        <v>22258</v>
      </c>
      <c r="E9">
        <v>4.24</v>
      </c>
      <c r="G9" t="str">
        <f t="shared" si="0"/>
        <v>2023-09-21T07:00:00</v>
      </c>
      <c r="H9">
        <f t="array" ref="H9">(SUM(IF(MOD(ROW(E9:$E$2185)-ROW(E9),24)=0,E9:$E$2185,0)))/90</f>
        <v>5.333444444444444</v>
      </c>
    </row>
    <row r="10" spans="1:8">
      <c r="A10" t="s">
        <v>22259</v>
      </c>
      <c r="B10" t="s">
        <v>9618</v>
      </c>
      <c r="C10">
        <v>6447</v>
      </c>
      <c r="D10" t="s">
        <v>22260</v>
      </c>
      <c r="E10">
        <v>4.17</v>
      </c>
      <c r="G10" t="str">
        <f t="shared" si="0"/>
        <v>2023-09-21T08:00:00</v>
      </c>
      <c r="H10">
        <f t="array" ref="H10">(SUM(IF(MOD(ROW(E10:$E$2185)-ROW(E10),24)=0,E10:$E$2185,0)))/90</f>
        <v>48.718111111111099</v>
      </c>
    </row>
    <row r="11" spans="1:8">
      <c r="A11" t="s">
        <v>22261</v>
      </c>
      <c r="B11" t="s">
        <v>9618</v>
      </c>
      <c r="C11">
        <v>6447</v>
      </c>
      <c r="D11" t="s">
        <v>22262</v>
      </c>
      <c r="E11">
        <v>4.24</v>
      </c>
      <c r="G11" t="str">
        <f t="shared" si="0"/>
        <v>2023-09-21T09:00:00</v>
      </c>
      <c r="H11">
        <f t="array" ref="H11">(SUM(IF(MOD(ROW(E11:$E$2185)-ROW(E11),24)=0,E11:$E$2185,0)))/90</f>
        <v>144.30711111111114</v>
      </c>
    </row>
    <row r="12" spans="1:8">
      <c r="A12" t="s">
        <v>22263</v>
      </c>
      <c r="B12" t="s">
        <v>9618</v>
      </c>
      <c r="C12">
        <v>6447</v>
      </c>
      <c r="D12" t="s">
        <v>22264</v>
      </c>
      <c r="E12">
        <v>4.6900000000000004</v>
      </c>
      <c r="G12" t="str">
        <f t="shared" si="0"/>
        <v>2023-09-21T10:00:00</v>
      </c>
      <c r="H12">
        <f t="array" ref="H12">(SUM(IF(MOD(ROW(E12:$E$2185)-ROW(E12),24)=0,E12:$E$2185,0)))/90</f>
        <v>185.92755555555559</v>
      </c>
    </row>
    <row r="13" spans="1:8">
      <c r="A13" t="s">
        <v>22265</v>
      </c>
      <c r="B13" t="s">
        <v>9618</v>
      </c>
      <c r="C13">
        <v>6447</v>
      </c>
      <c r="D13" t="s">
        <v>22266</v>
      </c>
      <c r="E13">
        <v>4.46</v>
      </c>
      <c r="G13" t="str">
        <f t="shared" si="0"/>
        <v>2023-09-21T11:00:00</v>
      </c>
      <c r="H13">
        <f t="array" ref="H13">(SUM(IF(MOD(ROW(E13:$E$2185)-ROW(E13),24)=0,E13:$E$2185,0)))/90</f>
        <v>168.25966666666662</v>
      </c>
    </row>
    <row r="14" spans="1:8">
      <c r="A14" t="s">
        <v>22267</v>
      </c>
      <c r="B14" t="s">
        <v>9618</v>
      </c>
      <c r="C14">
        <v>6447</v>
      </c>
      <c r="D14" t="s">
        <v>22268</v>
      </c>
      <c r="E14">
        <v>4.83</v>
      </c>
      <c r="G14" t="str">
        <f t="shared" si="0"/>
        <v>2023-09-21T12:00:00</v>
      </c>
      <c r="H14">
        <f t="array" ref="H14">(SUM(IF(MOD(ROW(E14:$E$2185)-ROW(E14),24)=0,E14:$E$2185,0)))/90</f>
        <v>162.76144444444446</v>
      </c>
    </row>
    <row r="15" spans="1:8">
      <c r="A15" t="s">
        <v>22269</v>
      </c>
      <c r="B15" t="s">
        <v>9618</v>
      </c>
      <c r="C15">
        <v>6447</v>
      </c>
      <c r="D15" t="s">
        <v>22270</v>
      </c>
      <c r="E15">
        <v>4.29</v>
      </c>
      <c r="G15" t="str">
        <f t="shared" si="0"/>
        <v>2023-09-21T13:00:00</v>
      </c>
      <c r="H15">
        <f t="array" ref="H15">(SUM(IF(MOD(ROW(E15:$E$2185)-ROW(E15),24)=0,E15:$E$2185,0)))/90</f>
        <v>164.98522222222215</v>
      </c>
    </row>
    <row r="16" spans="1:8">
      <c r="A16" t="s">
        <v>22271</v>
      </c>
      <c r="B16" t="s">
        <v>9618</v>
      </c>
      <c r="C16">
        <v>6447</v>
      </c>
      <c r="D16" t="s">
        <v>22272</v>
      </c>
      <c r="E16">
        <v>4.28</v>
      </c>
      <c r="G16" t="str">
        <f t="shared" si="0"/>
        <v>2023-09-21T14:00:00</v>
      </c>
      <c r="H16">
        <f t="array" ref="H16">(SUM(IF(MOD(ROW(E16:$E$2185)-ROW(E16),24)=0,E16:$E$2185,0)))/90</f>
        <v>166.14988888888882</v>
      </c>
    </row>
    <row r="17" spans="1:8">
      <c r="A17" t="s">
        <v>22273</v>
      </c>
      <c r="B17" t="s">
        <v>9618</v>
      </c>
      <c r="C17">
        <v>6447</v>
      </c>
      <c r="D17" t="s">
        <v>22274</v>
      </c>
      <c r="E17">
        <v>4.29</v>
      </c>
      <c r="G17" t="str">
        <f t="shared" si="0"/>
        <v>2023-09-21T15:00:00</v>
      </c>
      <c r="H17">
        <f t="array" ref="H17">(SUM(IF(MOD(ROW(E17:$E$2185)-ROW(E17),24)=0,E17:$E$2185,0)))/90</f>
        <v>117.18533333333329</v>
      </c>
    </row>
    <row r="18" spans="1:8">
      <c r="A18" t="s">
        <v>22275</v>
      </c>
      <c r="B18" t="s">
        <v>9618</v>
      </c>
      <c r="C18">
        <v>6447</v>
      </c>
      <c r="D18" t="s">
        <v>22276</v>
      </c>
      <c r="E18">
        <v>4.29</v>
      </c>
      <c r="G18" t="str">
        <f t="shared" si="0"/>
        <v>2023-09-21T16:00:00</v>
      </c>
      <c r="H18">
        <f t="array" ref="H18">(SUM(IF(MOD(ROW(E18:$E$2185)-ROW(E18),24)=0,E18:$E$2185,0)))/90</f>
        <v>73.121444444444492</v>
      </c>
    </row>
    <row r="19" spans="1:8">
      <c r="A19" t="s">
        <v>22277</v>
      </c>
      <c r="B19" t="s">
        <v>9618</v>
      </c>
      <c r="C19">
        <v>6447</v>
      </c>
      <c r="D19" t="s">
        <v>22278</v>
      </c>
      <c r="E19">
        <v>4.28</v>
      </c>
      <c r="G19" t="str">
        <f t="shared" si="0"/>
        <v>2023-09-21T17:00:00</v>
      </c>
      <c r="H19">
        <f t="array" ref="H19">(SUM(IF(MOD(ROW(E19:$E$2185)-ROW(E19),24)=0,E19:$E$2185,0)))/90</f>
        <v>17.481444444444442</v>
      </c>
    </row>
    <row r="20" spans="1:8">
      <c r="A20" t="s">
        <v>22279</v>
      </c>
      <c r="B20" t="s">
        <v>9618</v>
      </c>
      <c r="C20">
        <v>6447</v>
      </c>
      <c r="D20" t="s">
        <v>22280</v>
      </c>
      <c r="E20">
        <v>2.93</v>
      </c>
      <c r="G20" t="str">
        <f t="shared" si="0"/>
        <v>2023-09-21T18:00:00</v>
      </c>
      <c r="H20">
        <f t="array" ref="H20">(SUM(IF(MOD(ROW(E20:$E$2185)-ROW(E20),24)=0,E20:$E$2185,0)))/90</f>
        <v>0.3584444444444444</v>
      </c>
    </row>
    <row r="21" spans="1:8">
      <c r="A21" t="s">
        <v>22281</v>
      </c>
      <c r="B21" t="s">
        <v>9618</v>
      </c>
      <c r="C21">
        <v>6447</v>
      </c>
      <c r="D21" t="s">
        <v>22282</v>
      </c>
      <c r="E21">
        <v>0</v>
      </c>
      <c r="G21" t="str">
        <f t="shared" si="0"/>
        <v>2023-09-21T19:00:00</v>
      </c>
      <c r="H21">
        <f t="array" ref="H21">(SUM(IF(MOD(ROW(E21:$E$2185)-ROW(E21),24)=0,E21:$E$2185,0)))/90</f>
        <v>0</v>
      </c>
    </row>
    <row r="22" spans="1:8">
      <c r="A22" t="s">
        <v>22283</v>
      </c>
      <c r="B22" t="s">
        <v>9618</v>
      </c>
      <c r="C22">
        <v>6447</v>
      </c>
      <c r="D22" t="s">
        <v>22284</v>
      </c>
      <c r="E22">
        <v>0</v>
      </c>
      <c r="G22" t="str">
        <f t="shared" si="0"/>
        <v>2023-09-21T20:00:00</v>
      </c>
      <c r="H22">
        <f t="array" ref="H22">(SUM(IF(MOD(ROW(E22:$E$2185)-ROW(E22),24)=0,E22:$E$2185,0)))/90</f>
        <v>0</v>
      </c>
    </row>
    <row r="23" spans="1:8">
      <c r="A23" t="s">
        <v>22285</v>
      </c>
      <c r="B23" t="s">
        <v>9618</v>
      </c>
      <c r="C23">
        <v>6447</v>
      </c>
      <c r="D23" t="s">
        <v>22286</v>
      </c>
      <c r="E23">
        <v>0</v>
      </c>
      <c r="G23" t="str">
        <f t="shared" si="0"/>
        <v>2023-09-21T21:00:00</v>
      </c>
      <c r="H23">
        <f t="array" ref="H23">(SUM(IF(MOD(ROW(E23:$E$2185)-ROW(E23),24)=0,E23:$E$2185,0)))/90</f>
        <v>0</v>
      </c>
    </row>
    <row r="24" spans="1:8">
      <c r="A24" t="s">
        <v>22287</v>
      </c>
      <c r="B24" t="s">
        <v>9618</v>
      </c>
      <c r="C24">
        <v>6447</v>
      </c>
      <c r="D24" t="s">
        <v>22288</v>
      </c>
      <c r="E24">
        <v>0</v>
      </c>
      <c r="G24" t="str">
        <f t="shared" si="0"/>
        <v>2023-09-21T22:00:00</v>
      </c>
      <c r="H24">
        <f t="array" ref="H24">(SUM(IF(MOD(ROW(E24:$E$2185)-ROW(E24),24)=0,E24:$E$2185,0)))/90</f>
        <v>0</v>
      </c>
    </row>
    <row r="25" spans="1:8">
      <c r="A25" t="s">
        <v>22289</v>
      </c>
      <c r="B25" t="s">
        <v>9618</v>
      </c>
      <c r="C25">
        <v>6447</v>
      </c>
      <c r="D25" t="s">
        <v>22290</v>
      </c>
      <c r="E25">
        <v>0</v>
      </c>
      <c r="G25" t="str">
        <f t="shared" si="0"/>
        <v>2023-09-21T23:00:00</v>
      </c>
      <c r="H25">
        <f t="array" ref="H25">(SUM(IF(MOD(ROW(E25:$E$2185)-ROW(E25),24)=0,E25:$E$2185,0)))/90</f>
        <v>0</v>
      </c>
    </row>
    <row r="26" spans="1:8">
      <c r="A26" t="s">
        <v>22291</v>
      </c>
      <c r="B26" t="s">
        <v>9618</v>
      </c>
      <c r="C26">
        <v>6447</v>
      </c>
      <c r="D26" t="s">
        <v>22292</v>
      </c>
      <c r="E26">
        <v>0</v>
      </c>
    </row>
    <row r="27" spans="1:8">
      <c r="A27" t="s">
        <v>22293</v>
      </c>
      <c r="B27" t="s">
        <v>9618</v>
      </c>
      <c r="C27">
        <v>6447</v>
      </c>
      <c r="D27" t="s">
        <v>22294</v>
      </c>
      <c r="E27">
        <v>0</v>
      </c>
    </row>
    <row r="28" spans="1:8">
      <c r="A28" t="s">
        <v>22295</v>
      </c>
      <c r="B28" t="s">
        <v>9618</v>
      </c>
      <c r="C28">
        <v>6447</v>
      </c>
      <c r="D28" t="s">
        <v>22296</v>
      </c>
      <c r="E28">
        <v>0</v>
      </c>
    </row>
    <row r="29" spans="1:8">
      <c r="A29" t="s">
        <v>22297</v>
      </c>
      <c r="B29" t="s">
        <v>9618</v>
      </c>
      <c r="C29">
        <v>6447</v>
      </c>
      <c r="D29" t="s">
        <v>22298</v>
      </c>
      <c r="E29">
        <v>0</v>
      </c>
    </row>
    <row r="30" spans="1:8">
      <c r="A30" t="s">
        <v>22299</v>
      </c>
      <c r="B30" t="s">
        <v>9618</v>
      </c>
      <c r="C30">
        <v>6447</v>
      </c>
      <c r="D30" t="s">
        <v>22300</v>
      </c>
      <c r="E30">
        <v>0</v>
      </c>
    </row>
    <row r="31" spans="1:8">
      <c r="A31" t="s">
        <v>22301</v>
      </c>
      <c r="B31" t="s">
        <v>9618</v>
      </c>
      <c r="C31">
        <v>6447</v>
      </c>
      <c r="D31" t="s">
        <v>22302</v>
      </c>
      <c r="E31">
        <v>0</v>
      </c>
    </row>
    <row r="32" spans="1:8">
      <c r="A32" t="s">
        <v>22303</v>
      </c>
      <c r="B32" t="s">
        <v>9618</v>
      </c>
      <c r="C32">
        <v>6447</v>
      </c>
      <c r="D32" t="s">
        <v>22304</v>
      </c>
      <c r="E32">
        <v>2.2999999999999998</v>
      </c>
    </row>
    <row r="33" spans="1:5">
      <c r="A33" t="s">
        <v>22305</v>
      </c>
      <c r="B33" t="s">
        <v>9618</v>
      </c>
      <c r="C33">
        <v>6447</v>
      </c>
      <c r="D33" t="s">
        <v>22306</v>
      </c>
      <c r="E33">
        <v>15.45</v>
      </c>
    </row>
    <row r="34" spans="1:5">
      <c r="A34" t="s">
        <v>22307</v>
      </c>
      <c r="B34" t="s">
        <v>9618</v>
      </c>
      <c r="C34">
        <v>6447</v>
      </c>
      <c r="D34" t="s">
        <v>22308</v>
      </c>
      <c r="E34">
        <v>294.06</v>
      </c>
    </row>
    <row r="35" spans="1:5">
      <c r="A35" t="s">
        <v>22309</v>
      </c>
      <c r="B35" t="s">
        <v>9618</v>
      </c>
      <c r="C35">
        <v>6447</v>
      </c>
      <c r="D35" t="s">
        <v>22310</v>
      </c>
      <c r="E35">
        <v>587.23</v>
      </c>
    </row>
    <row r="36" spans="1:5">
      <c r="A36" t="s">
        <v>22311</v>
      </c>
      <c r="B36" t="s">
        <v>9618</v>
      </c>
      <c r="C36">
        <v>6447</v>
      </c>
      <c r="D36" t="s">
        <v>22312</v>
      </c>
      <c r="E36">
        <v>265.98</v>
      </c>
    </row>
    <row r="37" spans="1:5">
      <c r="A37" t="s">
        <v>22313</v>
      </c>
      <c r="B37" t="s">
        <v>9618</v>
      </c>
      <c r="C37">
        <v>6447</v>
      </c>
      <c r="D37" t="s">
        <v>22314</v>
      </c>
      <c r="E37">
        <v>229.46</v>
      </c>
    </row>
    <row r="38" spans="1:5">
      <c r="A38" t="s">
        <v>22315</v>
      </c>
      <c r="B38" t="s">
        <v>9618</v>
      </c>
      <c r="C38">
        <v>6447</v>
      </c>
      <c r="D38" t="s">
        <v>22316</v>
      </c>
      <c r="E38">
        <v>6.27</v>
      </c>
    </row>
    <row r="39" spans="1:5">
      <c r="A39" t="s">
        <v>22317</v>
      </c>
      <c r="B39" t="s">
        <v>9618</v>
      </c>
      <c r="C39">
        <v>6447</v>
      </c>
      <c r="D39" t="s">
        <v>22318</v>
      </c>
      <c r="E39">
        <v>110.95</v>
      </c>
    </row>
    <row r="40" spans="1:5">
      <c r="A40" t="s">
        <v>22319</v>
      </c>
      <c r="B40" t="s">
        <v>9618</v>
      </c>
      <c r="C40">
        <v>6447</v>
      </c>
      <c r="D40" t="s">
        <v>22320</v>
      </c>
      <c r="E40">
        <v>6.14</v>
      </c>
    </row>
    <row r="41" spans="1:5">
      <c r="A41" t="s">
        <v>22321</v>
      </c>
      <c r="B41" t="s">
        <v>9618</v>
      </c>
      <c r="C41">
        <v>6447</v>
      </c>
      <c r="D41" t="s">
        <v>22322</v>
      </c>
      <c r="E41">
        <v>4.54</v>
      </c>
    </row>
    <row r="42" spans="1:5">
      <c r="A42" t="s">
        <v>22323</v>
      </c>
      <c r="B42" t="s">
        <v>9618</v>
      </c>
      <c r="C42">
        <v>6447</v>
      </c>
      <c r="D42" t="s">
        <v>22324</v>
      </c>
      <c r="E42">
        <v>5.33</v>
      </c>
    </row>
    <row r="43" spans="1:5">
      <c r="A43" t="s">
        <v>22325</v>
      </c>
      <c r="B43" t="s">
        <v>9618</v>
      </c>
      <c r="C43">
        <v>6447</v>
      </c>
      <c r="D43" t="s">
        <v>22326</v>
      </c>
      <c r="E43">
        <v>9.14</v>
      </c>
    </row>
    <row r="44" spans="1:5">
      <c r="A44" t="s">
        <v>22327</v>
      </c>
      <c r="B44" t="s">
        <v>9618</v>
      </c>
      <c r="C44">
        <v>6447</v>
      </c>
      <c r="D44" t="s">
        <v>22328</v>
      </c>
      <c r="E44">
        <v>2.93</v>
      </c>
    </row>
    <row r="45" spans="1:5">
      <c r="A45" t="s">
        <v>22329</v>
      </c>
      <c r="B45" t="s">
        <v>9618</v>
      </c>
      <c r="C45">
        <v>6447</v>
      </c>
      <c r="D45" t="s">
        <v>22330</v>
      </c>
      <c r="E45">
        <v>0</v>
      </c>
    </row>
    <row r="46" spans="1:5">
      <c r="A46" t="s">
        <v>22331</v>
      </c>
      <c r="B46" t="s">
        <v>9618</v>
      </c>
      <c r="C46">
        <v>6447</v>
      </c>
      <c r="D46" t="s">
        <v>22332</v>
      </c>
      <c r="E46">
        <v>0</v>
      </c>
    </row>
    <row r="47" spans="1:5">
      <c r="A47" t="s">
        <v>22333</v>
      </c>
      <c r="B47" t="s">
        <v>9618</v>
      </c>
      <c r="C47">
        <v>6447</v>
      </c>
      <c r="D47" t="s">
        <v>22334</v>
      </c>
      <c r="E47">
        <v>0</v>
      </c>
    </row>
    <row r="48" spans="1:5">
      <c r="A48" t="s">
        <v>22335</v>
      </c>
      <c r="B48" t="s">
        <v>9618</v>
      </c>
      <c r="C48">
        <v>6447</v>
      </c>
      <c r="D48" t="s">
        <v>22336</v>
      </c>
      <c r="E48">
        <v>0</v>
      </c>
    </row>
    <row r="49" spans="1:5">
      <c r="A49" t="s">
        <v>22337</v>
      </c>
      <c r="B49" t="s">
        <v>9618</v>
      </c>
      <c r="C49">
        <v>6447</v>
      </c>
      <c r="D49" t="s">
        <v>22338</v>
      </c>
      <c r="E49">
        <v>0</v>
      </c>
    </row>
    <row r="50" spans="1:5">
      <c r="A50" t="s">
        <v>22339</v>
      </c>
      <c r="B50" t="s">
        <v>9618</v>
      </c>
      <c r="C50">
        <v>6447</v>
      </c>
      <c r="D50" t="s">
        <v>22340</v>
      </c>
      <c r="E50">
        <v>0</v>
      </c>
    </row>
    <row r="51" spans="1:5">
      <c r="A51" t="s">
        <v>22341</v>
      </c>
      <c r="B51" t="s">
        <v>9618</v>
      </c>
      <c r="C51">
        <v>6447</v>
      </c>
      <c r="D51" t="s">
        <v>22342</v>
      </c>
      <c r="E51">
        <v>0</v>
      </c>
    </row>
    <row r="52" spans="1:5">
      <c r="A52" t="s">
        <v>22343</v>
      </c>
      <c r="B52" t="s">
        <v>9618</v>
      </c>
      <c r="C52">
        <v>6447</v>
      </c>
      <c r="D52" t="s">
        <v>22344</v>
      </c>
      <c r="E52">
        <v>0</v>
      </c>
    </row>
    <row r="53" spans="1:5">
      <c r="A53" t="s">
        <v>22345</v>
      </c>
      <c r="B53" t="s">
        <v>9618</v>
      </c>
      <c r="C53">
        <v>6447</v>
      </c>
      <c r="D53" t="s">
        <v>22346</v>
      </c>
      <c r="E53">
        <v>0</v>
      </c>
    </row>
    <row r="54" spans="1:5">
      <c r="A54" t="s">
        <v>22347</v>
      </c>
      <c r="B54" t="s">
        <v>9618</v>
      </c>
      <c r="C54">
        <v>6447</v>
      </c>
      <c r="D54" t="s">
        <v>22348</v>
      </c>
      <c r="E54">
        <v>0</v>
      </c>
    </row>
    <row r="55" spans="1:5">
      <c r="A55" t="s">
        <v>22349</v>
      </c>
      <c r="B55" t="s">
        <v>9618</v>
      </c>
      <c r="C55">
        <v>6447</v>
      </c>
      <c r="D55" t="s">
        <v>22350</v>
      </c>
      <c r="E55">
        <v>0</v>
      </c>
    </row>
    <row r="56" spans="1:5">
      <c r="A56" t="s">
        <v>22351</v>
      </c>
      <c r="B56" t="s">
        <v>9618</v>
      </c>
      <c r="C56">
        <v>6447</v>
      </c>
      <c r="D56" t="s">
        <v>22352</v>
      </c>
      <c r="E56">
        <v>4.66</v>
      </c>
    </row>
    <row r="57" spans="1:5">
      <c r="A57" t="s">
        <v>22353</v>
      </c>
      <c r="B57" t="s">
        <v>9618</v>
      </c>
      <c r="C57">
        <v>6447</v>
      </c>
      <c r="D57" t="s">
        <v>22354</v>
      </c>
      <c r="E57">
        <v>49.64</v>
      </c>
    </row>
    <row r="58" spans="1:5">
      <c r="A58" t="s">
        <v>22355</v>
      </c>
      <c r="B58" t="s">
        <v>9618</v>
      </c>
      <c r="C58">
        <v>6447</v>
      </c>
      <c r="D58" t="s">
        <v>22356</v>
      </c>
      <c r="E58">
        <v>161.46</v>
      </c>
    </row>
    <row r="59" spans="1:5">
      <c r="A59" t="s">
        <v>22357</v>
      </c>
      <c r="B59" t="s">
        <v>9618</v>
      </c>
      <c r="C59">
        <v>6447</v>
      </c>
      <c r="D59" t="s">
        <v>22358</v>
      </c>
      <c r="E59">
        <v>83.33</v>
      </c>
    </row>
    <row r="60" spans="1:5">
      <c r="A60" t="s">
        <v>22359</v>
      </c>
      <c r="B60" t="s">
        <v>9618</v>
      </c>
      <c r="C60">
        <v>6447</v>
      </c>
      <c r="D60" t="s">
        <v>22360</v>
      </c>
      <c r="E60">
        <v>356.43</v>
      </c>
    </row>
    <row r="61" spans="1:5">
      <c r="A61" t="s">
        <v>22361</v>
      </c>
      <c r="B61" t="s">
        <v>9618</v>
      </c>
      <c r="C61">
        <v>6447</v>
      </c>
      <c r="D61" t="s">
        <v>22362</v>
      </c>
      <c r="E61">
        <v>220.69</v>
      </c>
    </row>
    <row r="62" spans="1:5">
      <c r="A62" t="s">
        <v>22363</v>
      </c>
      <c r="B62" t="s">
        <v>9618</v>
      </c>
      <c r="C62">
        <v>6447</v>
      </c>
      <c r="D62" t="s">
        <v>22364</v>
      </c>
      <c r="E62">
        <v>409.42</v>
      </c>
    </row>
    <row r="63" spans="1:5">
      <c r="A63" t="s">
        <v>22365</v>
      </c>
      <c r="B63" t="s">
        <v>9618</v>
      </c>
      <c r="C63">
        <v>6447</v>
      </c>
      <c r="D63" t="s">
        <v>22366</v>
      </c>
      <c r="E63">
        <v>573.16</v>
      </c>
    </row>
    <row r="64" spans="1:5">
      <c r="A64" t="s">
        <v>22367</v>
      </c>
      <c r="B64" t="s">
        <v>9618</v>
      </c>
      <c r="C64">
        <v>6447</v>
      </c>
      <c r="D64" t="s">
        <v>22368</v>
      </c>
      <c r="E64">
        <v>606.29999999999995</v>
      </c>
    </row>
    <row r="65" spans="1:5">
      <c r="A65" t="s">
        <v>22369</v>
      </c>
      <c r="B65" t="s">
        <v>9618</v>
      </c>
      <c r="C65">
        <v>6447</v>
      </c>
      <c r="D65" t="s">
        <v>22370</v>
      </c>
      <c r="E65">
        <v>664.74</v>
      </c>
    </row>
    <row r="66" spans="1:5">
      <c r="A66" t="s">
        <v>22371</v>
      </c>
      <c r="B66" t="s">
        <v>9618</v>
      </c>
      <c r="C66">
        <v>6447</v>
      </c>
      <c r="D66" t="s">
        <v>22372</v>
      </c>
      <c r="E66">
        <v>626.86</v>
      </c>
    </row>
    <row r="67" spans="1:5">
      <c r="A67" t="s">
        <v>22373</v>
      </c>
      <c r="B67" t="s">
        <v>9618</v>
      </c>
      <c r="C67">
        <v>6447</v>
      </c>
      <c r="D67" t="s">
        <v>22374</v>
      </c>
      <c r="E67">
        <v>272.5</v>
      </c>
    </row>
    <row r="68" spans="1:5">
      <c r="A68" t="s">
        <v>22375</v>
      </c>
      <c r="B68" t="s">
        <v>9618</v>
      </c>
      <c r="C68">
        <v>6447</v>
      </c>
      <c r="D68" t="s">
        <v>22376</v>
      </c>
      <c r="E68">
        <v>3.1</v>
      </c>
    </row>
    <row r="69" spans="1:5">
      <c r="A69" t="s">
        <v>22377</v>
      </c>
      <c r="B69" t="s">
        <v>9618</v>
      </c>
      <c r="C69">
        <v>6447</v>
      </c>
      <c r="D69" t="s">
        <v>22378</v>
      </c>
      <c r="E69">
        <v>0</v>
      </c>
    </row>
    <row r="70" spans="1:5">
      <c r="A70" t="s">
        <v>22379</v>
      </c>
      <c r="B70" t="s">
        <v>9618</v>
      </c>
      <c r="C70">
        <v>6447</v>
      </c>
      <c r="D70" t="s">
        <v>22380</v>
      </c>
      <c r="E70">
        <v>0</v>
      </c>
    </row>
    <row r="71" spans="1:5">
      <c r="A71" t="s">
        <v>22381</v>
      </c>
      <c r="B71" t="s">
        <v>9618</v>
      </c>
      <c r="C71">
        <v>6447</v>
      </c>
      <c r="D71" t="s">
        <v>22382</v>
      </c>
      <c r="E71">
        <v>0</v>
      </c>
    </row>
    <row r="72" spans="1:5">
      <c r="A72" t="s">
        <v>22383</v>
      </c>
      <c r="B72" t="s">
        <v>9618</v>
      </c>
      <c r="C72">
        <v>6447</v>
      </c>
      <c r="D72" t="s">
        <v>22384</v>
      </c>
      <c r="E72">
        <v>0</v>
      </c>
    </row>
    <row r="73" spans="1:5">
      <c r="A73" t="s">
        <v>22385</v>
      </c>
      <c r="B73" t="s">
        <v>9618</v>
      </c>
      <c r="C73">
        <v>6447</v>
      </c>
      <c r="D73" t="s">
        <v>22386</v>
      </c>
      <c r="E73">
        <v>0</v>
      </c>
    </row>
    <row r="74" spans="1:5">
      <c r="A74" t="s">
        <v>22387</v>
      </c>
      <c r="B74" t="s">
        <v>9618</v>
      </c>
      <c r="C74">
        <v>6447</v>
      </c>
      <c r="D74" t="s">
        <v>22388</v>
      </c>
      <c r="E74">
        <v>0</v>
      </c>
    </row>
    <row r="75" spans="1:5">
      <c r="A75" t="s">
        <v>22389</v>
      </c>
      <c r="B75" t="s">
        <v>9618</v>
      </c>
      <c r="C75">
        <v>6447</v>
      </c>
      <c r="D75" t="s">
        <v>22390</v>
      </c>
      <c r="E75">
        <v>0</v>
      </c>
    </row>
    <row r="76" spans="1:5">
      <c r="A76" t="s">
        <v>22391</v>
      </c>
      <c r="B76" t="s">
        <v>9618</v>
      </c>
      <c r="C76">
        <v>6447</v>
      </c>
      <c r="D76" t="s">
        <v>22392</v>
      </c>
      <c r="E76">
        <v>0</v>
      </c>
    </row>
    <row r="77" spans="1:5">
      <c r="A77" t="s">
        <v>22393</v>
      </c>
      <c r="B77" t="s">
        <v>9618</v>
      </c>
      <c r="C77">
        <v>6447</v>
      </c>
      <c r="D77" t="s">
        <v>22394</v>
      </c>
      <c r="E77">
        <v>0</v>
      </c>
    </row>
    <row r="78" spans="1:5">
      <c r="A78" t="s">
        <v>22395</v>
      </c>
      <c r="B78" t="s">
        <v>9618</v>
      </c>
      <c r="C78">
        <v>6447</v>
      </c>
      <c r="D78" t="s">
        <v>22396</v>
      </c>
      <c r="E78">
        <v>0</v>
      </c>
    </row>
    <row r="79" spans="1:5">
      <c r="A79" t="s">
        <v>22397</v>
      </c>
      <c r="B79" t="s">
        <v>9618</v>
      </c>
      <c r="C79">
        <v>6447</v>
      </c>
      <c r="D79" t="s">
        <v>22398</v>
      </c>
      <c r="E79">
        <v>0</v>
      </c>
    </row>
    <row r="80" spans="1:5">
      <c r="A80" t="s">
        <v>22399</v>
      </c>
      <c r="B80" t="s">
        <v>9618</v>
      </c>
      <c r="C80">
        <v>6447</v>
      </c>
      <c r="D80" t="s">
        <v>22400</v>
      </c>
      <c r="E80">
        <v>2.17</v>
      </c>
    </row>
    <row r="81" spans="1:5">
      <c r="A81" t="s">
        <v>22401</v>
      </c>
      <c r="B81" t="s">
        <v>9618</v>
      </c>
      <c r="C81">
        <v>6447</v>
      </c>
      <c r="D81" t="s">
        <v>22402</v>
      </c>
      <c r="E81">
        <v>9.92</v>
      </c>
    </row>
    <row r="82" spans="1:5">
      <c r="A82" t="s">
        <v>22403</v>
      </c>
      <c r="B82" t="s">
        <v>9618</v>
      </c>
      <c r="C82">
        <v>6447</v>
      </c>
      <c r="D82" t="s">
        <v>22404</v>
      </c>
      <c r="E82">
        <v>271.33</v>
      </c>
    </row>
    <row r="83" spans="1:5">
      <c r="A83" t="s">
        <v>22405</v>
      </c>
      <c r="B83" t="s">
        <v>9618</v>
      </c>
      <c r="C83">
        <v>6447</v>
      </c>
      <c r="D83" t="s">
        <v>22406</v>
      </c>
      <c r="E83">
        <v>761.4</v>
      </c>
    </row>
    <row r="84" spans="1:5">
      <c r="A84" t="s">
        <v>22407</v>
      </c>
      <c r="B84" t="s">
        <v>9618</v>
      </c>
      <c r="C84">
        <v>6447</v>
      </c>
      <c r="D84" t="s">
        <v>22408</v>
      </c>
      <c r="E84">
        <v>742.92</v>
      </c>
    </row>
    <row r="85" spans="1:5">
      <c r="A85" t="s">
        <v>22409</v>
      </c>
      <c r="B85" t="s">
        <v>9618</v>
      </c>
      <c r="C85">
        <v>6447</v>
      </c>
      <c r="D85" t="s">
        <v>22410</v>
      </c>
      <c r="E85">
        <v>767.86</v>
      </c>
    </row>
    <row r="86" spans="1:5">
      <c r="A86" t="s">
        <v>22411</v>
      </c>
      <c r="B86" t="s">
        <v>9618</v>
      </c>
      <c r="C86">
        <v>6447</v>
      </c>
      <c r="D86" t="s">
        <v>22412</v>
      </c>
      <c r="E86">
        <v>728.52</v>
      </c>
    </row>
    <row r="87" spans="1:5">
      <c r="A87" t="s">
        <v>22413</v>
      </c>
      <c r="B87" t="s">
        <v>9618</v>
      </c>
      <c r="C87">
        <v>6447</v>
      </c>
      <c r="D87" t="s">
        <v>22414</v>
      </c>
      <c r="E87">
        <v>759.9</v>
      </c>
    </row>
    <row r="88" spans="1:5">
      <c r="A88" t="s">
        <v>22415</v>
      </c>
      <c r="B88" t="s">
        <v>9618</v>
      </c>
      <c r="C88">
        <v>6447</v>
      </c>
      <c r="D88" t="s">
        <v>22416</v>
      </c>
      <c r="E88">
        <v>767.1</v>
      </c>
    </row>
    <row r="89" spans="1:5">
      <c r="A89" t="s">
        <v>22417</v>
      </c>
      <c r="B89" t="s">
        <v>9618</v>
      </c>
      <c r="C89">
        <v>6447</v>
      </c>
      <c r="D89" t="s">
        <v>22418</v>
      </c>
      <c r="E89">
        <v>741.19</v>
      </c>
    </row>
    <row r="90" spans="1:5">
      <c r="A90" t="s">
        <v>22419</v>
      </c>
      <c r="B90" t="s">
        <v>9618</v>
      </c>
      <c r="C90">
        <v>6447</v>
      </c>
      <c r="D90" t="s">
        <v>22420</v>
      </c>
      <c r="E90">
        <v>669.7</v>
      </c>
    </row>
    <row r="91" spans="1:5">
      <c r="A91" t="s">
        <v>22421</v>
      </c>
      <c r="B91" t="s">
        <v>9618</v>
      </c>
      <c r="C91">
        <v>6447</v>
      </c>
      <c r="D91" t="s">
        <v>22422</v>
      </c>
      <c r="E91">
        <v>269.18</v>
      </c>
    </row>
    <row r="92" spans="1:5">
      <c r="A92" t="s">
        <v>22423</v>
      </c>
      <c r="B92" t="s">
        <v>9618</v>
      </c>
      <c r="C92">
        <v>6447</v>
      </c>
      <c r="D92" t="s">
        <v>22424</v>
      </c>
      <c r="E92">
        <v>2.78</v>
      </c>
    </row>
    <row r="93" spans="1:5">
      <c r="A93" t="s">
        <v>22425</v>
      </c>
      <c r="B93" t="s">
        <v>9618</v>
      </c>
      <c r="C93">
        <v>6447</v>
      </c>
      <c r="D93" t="s">
        <v>22426</v>
      </c>
      <c r="E93">
        <v>0</v>
      </c>
    </row>
    <row r="94" spans="1:5">
      <c r="A94" t="s">
        <v>22427</v>
      </c>
      <c r="B94" t="s">
        <v>9618</v>
      </c>
      <c r="C94">
        <v>6447</v>
      </c>
      <c r="D94" t="s">
        <v>22428</v>
      </c>
      <c r="E94">
        <v>0</v>
      </c>
    </row>
    <row r="95" spans="1:5">
      <c r="A95" t="s">
        <v>22429</v>
      </c>
      <c r="B95" t="s">
        <v>9618</v>
      </c>
      <c r="C95">
        <v>6447</v>
      </c>
      <c r="D95" t="s">
        <v>22430</v>
      </c>
      <c r="E95">
        <v>0</v>
      </c>
    </row>
    <row r="96" spans="1:5">
      <c r="A96" t="s">
        <v>22431</v>
      </c>
      <c r="B96" t="s">
        <v>9618</v>
      </c>
      <c r="C96">
        <v>6447</v>
      </c>
      <c r="D96" t="s">
        <v>22432</v>
      </c>
      <c r="E96">
        <v>0</v>
      </c>
    </row>
    <row r="97" spans="1:5">
      <c r="A97" t="s">
        <v>22433</v>
      </c>
      <c r="B97" t="s">
        <v>9618</v>
      </c>
      <c r="C97">
        <v>6447</v>
      </c>
      <c r="D97" t="s">
        <v>22434</v>
      </c>
      <c r="E97">
        <v>0</v>
      </c>
    </row>
    <row r="98" spans="1:5">
      <c r="A98" t="s">
        <v>22435</v>
      </c>
      <c r="B98" t="s">
        <v>9618</v>
      </c>
      <c r="C98">
        <v>6447</v>
      </c>
      <c r="D98" t="s">
        <v>22436</v>
      </c>
      <c r="E98">
        <v>0</v>
      </c>
    </row>
    <row r="99" spans="1:5">
      <c r="A99" t="s">
        <v>22437</v>
      </c>
      <c r="B99" t="s">
        <v>9618</v>
      </c>
      <c r="C99">
        <v>6447</v>
      </c>
      <c r="D99" t="s">
        <v>22438</v>
      </c>
      <c r="E99">
        <v>0</v>
      </c>
    </row>
    <row r="100" spans="1:5">
      <c r="A100" t="s">
        <v>22439</v>
      </c>
      <c r="B100" t="s">
        <v>9618</v>
      </c>
      <c r="C100">
        <v>6447</v>
      </c>
      <c r="D100" t="s">
        <v>22440</v>
      </c>
      <c r="E100">
        <v>0</v>
      </c>
    </row>
    <row r="101" spans="1:5">
      <c r="A101" t="s">
        <v>22441</v>
      </c>
      <c r="B101" t="s">
        <v>9618</v>
      </c>
      <c r="C101">
        <v>6447</v>
      </c>
      <c r="D101" t="s">
        <v>22442</v>
      </c>
      <c r="E101">
        <v>0</v>
      </c>
    </row>
    <row r="102" spans="1:5">
      <c r="A102" t="s">
        <v>22443</v>
      </c>
      <c r="B102" t="s">
        <v>9618</v>
      </c>
      <c r="C102">
        <v>6447</v>
      </c>
      <c r="D102" t="s">
        <v>22444</v>
      </c>
      <c r="E102">
        <v>0</v>
      </c>
    </row>
    <row r="103" spans="1:5">
      <c r="A103" t="s">
        <v>22445</v>
      </c>
      <c r="B103" t="s">
        <v>9618</v>
      </c>
      <c r="C103">
        <v>6447</v>
      </c>
      <c r="D103" t="s">
        <v>22446</v>
      </c>
      <c r="E103">
        <v>0</v>
      </c>
    </row>
    <row r="104" spans="1:5">
      <c r="A104" t="s">
        <v>22447</v>
      </c>
      <c r="B104" t="s">
        <v>9618</v>
      </c>
      <c r="C104">
        <v>6447</v>
      </c>
      <c r="D104" t="s">
        <v>22448</v>
      </c>
      <c r="E104">
        <v>2.68</v>
      </c>
    </row>
    <row r="105" spans="1:5">
      <c r="A105" t="s">
        <v>22449</v>
      </c>
      <c r="B105" t="s">
        <v>9618</v>
      </c>
      <c r="C105">
        <v>6447</v>
      </c>
      <c r="D105" t="s">
        <v>22450</v>
      </c>
      <c r="E105">
        <v>25.66</v>
      </c>
    </row>
    <row r="106" spans="1:5">
      <c r="A106" t="s">
        <v>22451</v>
      </c>
      <c r="B106" t="s">
        <v>9618</v>
      </c>
      <c r="C106">
        <v>6447</v>
      </c>
      <c r="D106" t="s">
        <v>22452</v>
      </c>
      <c r="E106">
        <v>156.80000000000001</v>
      </c>
    </row>
    <row r="107" spans="1:5">
      <c r="A107" t="s">
        <v>22453</v>
      </c>
      <c r="B107" t="s">
        <v>9618</v>
      </c>
      <c r="C107">
        <v>6447</v>
      </c>
      <c r="D107" t="s">
        <v>22454</v>
      </c>
      <c r="E107">
        <v>374.12</v>
      </c>
    </row>
    <row r="108" spans="1:5">
      <c r="A108" t="s">
        <v>22455</v>
      </c>
      <c r="B108" t="s">
        <v>9618</v>
      </c>
      <c r="C108">
        <v>6447</v>
      </c>
      <c r="D108" t="s">
        <v>22456</v>
      </c>
      <c r="E108">
        <v>402.23</v>
      </c>
    </row>
    <row r="109" spans="1:5">
      <c r="A109" t="s">
        <v>22457</v>
      </c>
      <c r="B109" t="s">
        <v>9618</v>
      </c>
      <c r="C109">
        <v>6447</v>
      </c>
      <c r="D109" t="s">
        <v>22458</v>
      </c>
      <c r="E109">
        <v>518.25</v>
      </c>
    </row>
    <row r="110" spans="1:5">
      <c r="A110" t="s">
        <v>22459</v>
      </c>
      <c r="B110" t="s">
        <v>9618</v>
      </c>
      <c r="C110">
        <v>6447</v>
      </c>
      <c r="D110" t="s">
        <v>22460</v>
      </c>
      <c r="E110">
        <v>556.84</v>
      </c>
    </row>
    <row r="111" spans="1:5">
      <c r="A111" t="s">
        <v>22461</v>
      </c>
      <c r="B111" t="s">
        <v>9618</v>
      </c>
      <c r="C111">
        <v>6447</v>
      </c>
      <c r="D111" t="s">
        <v>22462</v>
      </c>
      <c r="E111">
        <v>673.67</v>
      </c>
    </row>
    <row r="112" spans="1:5">
      <c r="A112" t="s">
        <v>22463</v>
      </c>
      <c r="B112" t="s">
        <v>9618</v>
      </c>
      <c r="C112">
        <v>6447</v>
      </c>
      <c r="D112" t="s">
        <v>22464</v>
      </c>
      <c r="E112">
        <v>164.35</v>
      </c>
    </row>
    <row r="113" spans="1:5">
      <c r="A113" t="s">
        <v>22465</v>
      </c>
      <c r="B113" t="s">
        <v>9618</v>
      </c>
      <c r="C113">
        <v>6447</v>
      </c>
      <c r="D113" t="s">
        <v>22466</v>
      </c>
      <c r="E113">
        <v>367.36</v>
      </c>
    </row>
    <row r="114" spans="1:5">
      <c r="A114" t="s">
        <v>22467</v>
      </c>
      <c r="B114" t="s">
        <v>9618</v>
      </c>
      <c r="C114">
        <v>6447</v>
      </c>
      <c r="D114" t="s">
        <v>22468</v>
      </c>
      <c r="E114">
        <v>412.75</v>
      </c>
    </row>
    <row r="115" spans="1:5">
      <c r="A115" t="s">
        <v>22469</v>
      </c>
      <c r="B115" t="s">
        <v>9618</v>
      </c>
      <c r="C115">
        <v>6447</v>
      </c>
      <c r="D115" t="s">
        <v>22470</v>
      </c>
      <c r="E115">
        <v>237.26</v>
      </c>
    </row>
    <row r="116" spans="1:5">
      <c r="A116" t="s">
        <v>22471</v>
      </c>
      <c r="B116" t="s">
        <v>9618</v>
      </c>
      <c r="C116">
        <v>6447</v>
      </c>
      <c r="D116" t="s">
        <v>22472</v>
      </c>
      <c r="E116">
        <v>2.0699999999999998</v>
      </c>
    </row>
    <row r="117" spans="1:5">
      <c r="A117" t="s">
        <v>22473</v>
      </c>
      <c r="B117" t="s">
        <v>9618</v>
      </c>
      <c r="C117">
        <v>6447</v>
      </c>
      <c r="D117" t="s">
        <v>22474</v>
      </c>
      <c r="E117">
        <v>0</v>
      </c>
    </row>
    <row r="118" spans="1:5">
      <c r="A118" t="s">
        <v>22475</v>
      </c>
      <c r="B118" t="s">
        <v>9618</v>
      </c>
      <c r="C118">
        <v>6447</v>
      </c>
      <c r="D118" t="s">
        <v>22476</v>
      </c>
      <c r="E118">
        <v>0</v>
      </c>
    </row>
    <row r="119" spans="1:5">
      <c r="A119" t="s">
        <v>22477</v>
      </c>
      <c r="B119" t="s">
        <v>9618</v>
      </c>
      <c r="C119">
        <v>6447</v>
      </c>
      <c r="D119" t="s">
        <v>22478</v>
      </c>
      <c r="E119">
        <v>0</v>
      </c>
    </row>
    <row r="120" spans="1:5">
      <c r="A120" t="s">
        <v>22479</v>
      </c>
      <c r="B120" t="s">
        <v>9618</v>
      </c>
      <c r="C120">
        <v>6447</v>
      </c>
      <c r="D120" t="s">
        <v>22480</v>
      </c>
      <c r="E120">
        <v>0</v>
      </c>
    </row>
    <row r="121" spans="1:5">
      <c r="A121" t="s">
        <v>22481</v>
      </c>
      <c r="B121" t="s">
        <v>9618</v>
      </c>
      <c r="C121">
        <v>6447</v>
      </c>
      <c r="D121" t="s">
        <v>22482</v>
      </c>
      <c r="E121">
        <v>0</v>
      </c>
    </row>
    <row r="122" spans="1:5">
      <c r="A122" t="s">
        <v>22483</v>
      </c>
      <c r="B122" t="s">
        <v>9618</v>
      </c>
      <c r="C122">
        <v>6447</v>
      </c>
      <c r="D122" t="s">
        <v>22484</v>
      </c>
      <c r="E122">
        <v>0</v>
      </c>
    </row>
    <row r="123" spans="1:5">
      <c r="A123" t="s">
        <v>22485</v>
      </c>
      <c r="B123" t="s">
        <v>9618</v>
      </c>
      <c r="C123">
        <v>6447</v>
      </c>
      <c r="D123" t="s">
        <v>22486</v>
      </c>
      <c r="E123">
        <v>0</v>
      </c>
    </row>
    <row r="124" spans="1:5">
      <c r="A124" t="s">
        <v>22487</v>
      </c>
      <c r="B124" t="s">
        <v>9618</v>
      </c>
      <c r="C124">
        <v>6447</v>
      </c>
      <c r="D124" t="s">
        <v>22488</v>
      </c>
      <c r="E124">
        <v>0</v>
      </c>
    </row>
    <row r="125" spans="1:5">
      <c r="A125" t="s">
        <v>22489</v>
      </c>
      <c r="B125" t="s">
        <v>9618</v>
      </c>
      <c r="C125">
        <v>6447</v>
      </c>
      <c r="D125" t="s">
        <v>22490</v>
      </c>
      <c r="E125">
        <v>0</v>
      </c>
    </row>
    <row r="126" spans="1:5">
      <c r="A126" t="s">
        <v>22491</v>
      </c>
      <c r="B126" t="s">
        <v>9618</v>
      </c>
      <c r="C126">
        <v>6447</v>
      </c>
      <c r="D126" t="s">
        <v>22492</v>
      </c>
      <c r="E126">
        <v>0</v>
      </c>
    </row>
    <row r="127" spans="1:5">
      <c r="A127" t="s">
        <v>22493</v>
      </c>
      <c r="B127" t="s">
        <v>9618</v>
      </c>
      <c r="C127">
        <v>6447</v>
      </c>
      <c r="D127" t="s">
        <v>22494</v>
      </c>
      <c r="E127">
        <v>0</v>
      </c>
    </row>
    <row r="128" spans="1:5">
      <c r="A128" t="s">
        <v>22495</v>
      </c>
      <c r="B128" t="s">
        <v>9618</v>
      </c>
      <c r="C128">
        <v>6447</v>
      </c>
      <c r="D128" t="s">
        <v>22496</v>
      </c>
      <c r="E128">
        <v>3.64</v>
      </c>
    </row>
    <row r="129" spans="1:5">
      <c r="A129" t="s">
        <v>22497</v>
      </c>
      <c r="B129" t="s">
        <v>9618</v>
      </c>
      <c r="C129">
        <v>6447</v>
      </c>
      <c r="D129" t="s">
        <v>22498</v>
      </c>
      <c r="E129">
        <v>30.39</v>
      </c>
    </row>
    <row r="130" spans="1:5">
      <c r="A130" t="s">
        <v>22499</v>
      </c>
      <c r="B130" t="s">
        <v>9618</v>
      </c>
      <c r="C130">
        <v>6447</v>
      </c>
      <c r="D130" t="s">
        <v>22500</v>
      </c>
      <c r="E130">
        <v>110.46</v>
      </c>
    </row>
    <row r="131" spans="1:5">
      <c r="A131" t="s">
        <v>22501</v>
      </c>
      <c r="B131" t="s">
        <v>9618</v>
      </c>
      <c r="C131">
        <v>6447</v>
      </c>
      <c r="D131" t="s">
        <v>22502</v>
      </c>
      <c r="E131">
        <v>151.88</v>
      </c>
    </row>
    <row r="132" spans="1:5">
      <c r="A132" t="s">
        <v>22503</v>
      </c>
      <c r="B132" t="s">
        <v>9618</v>
      </c>
      <c r="C132">
        <v>6447</v>
      </c>
      <c r="D132" t="s">
        <v>22504</v>
      </c>
      <c r="E132">
        <v>241.94</v>
      </c>
    </row>
    <row r="133" spans="1:5">
      <c r="A133" t="s">
        <v>22505</v>
      </c>
      <c r="B133" t="s">
        <v>9618</v>
      </c>
      <c r="C133">
        <v>6447</v>
      </c>
      <c r="D133" t="s">
        <v>22506</v>
      </c>
      <c r="E133">
        <v>209.12</v>
      </c>
    </row>
    <row r="134" spans="1:5">
      <c r="A134" t="s">
        <v>22507</v>
      </c>
      <c r="B134" t="s">
        <v>9618</v>
      </c>
      <c r="C134">
        <v>6447</v>
      </c>
      <c r="D134" t="s">
        <v>22508</v>
      </c>
      <c r="E134">
        <v>295.31</v>
      </c>
    </row>
    <row r="135" spans="1:5">
      <c r="A135" t="s">
        <v>22509</v>
      </c>
      <c r="B135" t="s">
        <v>9618</v>
      </c>
      <c r="C135">
        <v>6447</v>
      </c>
      <c r="D135" t="s">
        <v>22510</v>
      </c>
      <c r="E135">
        <v>281.27999999999997</v>
      </c>
    </row>
    <row r="136" spans="1:5">
      <c r="A136" t="s">
        <v>22511</v>
      </c>
      <c r="B136" t="s">
        <v>9618</v>
      </c>
      <c r="C136">
        <v>6447</v>
      </c>
      <c r="D136" t="s">
        <v>22512</v>
      </c>
      <c r="E136">
        <v>247.12</v>
      </c>
    </row>
    <row r="137" spans="1:5">
      <c r="A137" t="s">
        <v>22513</v>
      </c>
      <c r="B137" t="s">
        <v>9618</v>
      </c>
      <c r="C137">
        <v>6447</v>
      </c>
      <c r="D137" t="s">
        <v>22514</v>
      </c>
      <c r="E137">
        <v>172.07</v>
      </c>
    </row>
    <row r="138" spans="1:5">
      <c r="A138" t="s">
        <v>22515</v>
      </c>
      <c r="B138" t="s">
        <v>9618</v>
      </c>
      <c r="C138">
        <v>6447</v>
      </c>
      <c r="D138" t="s">
        <v>22516</v>
      </c>
      <c r="E138">
        <v>147.36000000000001</v>
      </c>
    </row>
    <row r="139" spans="1:5">
      <c r="A139" t="s">
        <v>22517</v>
      </c>
      <c r="B139" t="s">
        <v>9618</v>
      </c>
      <c r="C139">
        <v>6447</v>
      </c>
      <c r="D139" t="s">
        <v>22518</v>
      </c>
      <c r="E139">
        <v>14.01</v>
      </c>
    </row>
    <row r="140" spans="1:5">
      <c r="A140" t="s">
        <v>22519</v>
      </c>
      <c r="B140" t="s">
        <v>9618</v>
      </c>
      <c r="C140">
        <v>6447</v>
      </c>
      <c r="D140" t="s">
        <v>22520</v>
      </c>
      <c r="E140">
        <v>2.42</v>
      </c>
    </row>
    <row r="141" spans="1:5">
      <c r="A141" t="s">
        <v>22521</v>
      </c>
      <c r="B141" t="s">
        <v>9618</v>
      </c>
      <c r="C141">
        <v>6447</v>
      </c>
      <c r="D141" t="s">
        <v>22522</v>
      </c>
      <c r="E141">
        <v>0</v>
      </c>
    </row>
    <row r="142" spans="1:5">
      <c r="A142" t="s">
        <v>22523</v>
      </c>
      <c r="B142" t="s">
        <v>9618</v>
      </c>
      <c r="C142">
        <v>6447</v>
      </c>
      <c r="D142" t="s">
        <v>22524</v>
      </c>
      <c r="E142">
        <v>0</v>
      </c>
    </row>
    <row r="143" spans="1:5">
      <c r="A143" t="s">
        <v>22525</v>
      </c>
      <c r="B143" t="s">
        <v>9618</v>
      </c>
      <c r="C143">
        <v>6447</v>
      </c>
      <c r="D143" t="s">
        <v>22526</v>
      </c>
      <c r="E143">
        <v>0</v>
      </c>
    </row>
    <row r="144" spans="1:5">
      <c r="A144" t="s">
        <v>22527</v>
      </c>
      <c r="B144" t="s">
        <v>9618</v>
      </c>
      <c r="C144">
        <v>6447</v>
      </c>
      <c r="D144" t="s">
        <v>22528</v>
      </c>
      <c r="E144">
        <v>0</v>
      </c>
    </row>
    <row r="145" spans="1:5">
      <c r="A145" t="s">
        <v>22529</v>
      </c>
      <c r="B145" t="s">
        <v>9618</v>
      </c>
      <c r="C145">
        <v>6447</v>
      </c>
      <c r="D145" t="s">
        <v>22530</v>
      </c>
      <c r="E145">
        <v>0</v>
      </c>
    </row>
    <row r="146" spans="1:5">
      <c r="A146" t="s">
        <v>22531</v>
      </c>
      <c r="B146" t="s">
        <v>9618</v>
      </c>
      <c r="C146">
        <v>6447</v>
      </c>
      <c r="D146" t="s">
        <v>22532</v>
      </c>
      <c r="E146">
        <v>0</v>
      </c>
    </row>
    <row r="147" spans="1:5">
      <c r="A147" t="s">
        <v>22533</v>
      </c>
      <c r="B147" t="s">
        <v>9618</v>
      </c>
      <c r="C147">
        <v>6447</v>
      </c>
      <c r="D147" t="s">
        <v>22534</v>
      </c>
      <c r="E147">
        <v>0</v>
      </c>
    </row>
    <row r="148" spans="1:5">
      <c r="A148" t="s">
        <v>22535</v>
      </c>
      <c r="B148" t="s">
        <v>9618</v>
      </c>
      <c r="C148">
        <v>6447</v>
      </c>
      <c r="D148" t="s">
        <v>22536</v>
      </c>
      <c r="E148">
        <v>0</v>
      </c>
    </row>
    <row r="149" spans="1:5">
      <c r="A149" t="s">
        <v>22537</v>
      </c>
      <c r="B149" t="s">
        <v>9618</v>
      </c>
      <c r="C149">
        <v>6447</v>
      </c>
      <c r="D149" t="s">
        <v>22538</v>
      </c>
      <c r="E149">
        <v>0</v>
      </c>
    </row>
    <row r="150" spans="1:5">
      <c r="A150" t="s">
        <v>22539</v>
      </c>
      <c r="B150" t="s">
        <v>9618</v>
      </c>
      <c r="C150">
        <v>6447</v>
      </c>
      <c r="D150" t="s">
        <v>22540</v>
      </c>
      <c r="E150">
        <v>0</v>
      </c>
    </row>
    <row r="151" spans="1:5">
      <c r="A151" t="s">
        <v>22541</v>
      </c>
      <c r="B151" t="s">
        <v>9618</v>
      </c>
      <c r="C151">
        <v>6447</v>
      </c>
      <c r="D151" t="s">
        <v>22542</v>
      </c>
      <c r="E151">
        <v>0</v>
      </c>
    </row>
    <row r="152" spans="1:5">
      <c r="A152" t="s">
        <v>22543</v>
      </c>
      <c r="B152" t="s">
        <v>9618</v>
      </c>
      <c r="C152">
        <v>6447</v>
      </c>
      <c r="D152" t="s">
        <v>22544</v>
      </c>
      <c r="E152">
        <v>1.39</v>
      </c>
    </row>
    <row r="153" spans="1:5">
      <c r="A153" t="s">
        <v>22545</v>
      </c>
      <c r="B153" t="s">
        <v>9618</v>
      </c>
      <c r="C153">
        <v>6447</v>
      </c>
      <c r="D153" t="s">
        <v>22546</v>
      </c>
      <c r="E153">
        <v>6.64</v>
      </c>
    </row>
    <row r="154" spans="1:5">
      <c r="A154" t="s">
        <v>22547</v>
      </c>
      <c r="B154" t="s">
        <v>9618</v>
      </c>
      <c r="C154">
        <v>6447</v>
      </c>
      <c r="D154" t="s">
        <v>22548</v>
      </c>
      <c r="E154">
        <v>193.4</v>
      </c>
    </row>
    <row r="155" spans="1:5">
      <c r="A155" t="s">
        <v>22549</v>
      </c>
      <c r="B155" t="s">
        <v>9618</v>
      </c>
      <c r="C155">
        <v>6447</v>
      </c>
      <c r="D155" t="s">
        <v>22550</v>
      </c>
      <c r="E155">
        <v>349.59</v>
      </c>
    </row>
    <row r="156" spans="1:5">
      <c r="A156" t="s">
        <v>22551</v>
      </c>
      <c r="B156" t="s">
        <v>9618</v>
      </c>
      <c r="C156">
        <v>6447</v>
      </c>
      <c r="D156" t="s">
        <v>22552</v>
      </c>
      <c r="E156">
        <v>224.86</v>
      </c>
    </row>
    <row r="157" spans="1:5">
      <c r="A157" t="s">
        <v>22553</v>
      </c>
      <c r="B157" t="s">
        <v>9618</v>
      </c>
      <c r="C157">
        <v>6447</v>
      </c>
      <c r="D157" t="s">
        <v>22554</v>
      </c>
      <c r="E157">
        <v>417.43</v>
      </c>
    </row>
    <row r="158" spans="1:5">
      <c r="A158" t="s">
        <v>22555</v>
      </c>
      <c r="B158" t="s">
        <v>9618</v>
      </c>
      <c r="C158">
        <v>6447</v>
      </c>
      <c r="D158" t="s">
        <v>22556</v>
      </c>
      <c r="E158">
        <v>643.54</v>
      </c>
    </row>
    <row r="159" spans="1:5">
      <c r="A159" t="s">
        <v>22557</v>
      </c>
      <c r="B159" t="s">
        <v>9618</v>
      </c>
      <c r="C159">
        <v>6447</v>
      </c>
      <c r="D159" t="s">
        <v>22558</v>
      </c>
      <c r="E159">
        <v>535.67999999999995</v>
      </c>
    </row>
    <row r="160" spans="1:5">
      <c r="A160" t="s">
        <v>22559</v>
      </c>
      <c r="B160" t="s">
        <v>9618</v>
      </c>
      <c r="C160">
        <v>6447</v>
      </c>
      <c r="D160" t="s">
        <v>22560</v>
      </c>
      <c r="E160">
        <v>80.290000000000006</v>
      </c>
    </row>
    <row r="161" spans="1:5">
      <c r="A161" t="s">
        <v>22561</v>
      </c>
      <c r="B161" t="s">
        <v>9618</v>
      </c>
      <c r="C161">
        <v>6447</v>
      </c>
      <c r="D161" t="s">
        <v>22562</v>
      </c>
      <c r="E161">
        <v>53.48</v>
      </c>
    </row>
    <row r="162" spans="1:5">
      <c r="A162" t="s">
        <v>22563</v>
      </c>
      <c r="B162" t="s">
        <v>9618</v>
      </c>
      <c r="C162">
        <v>6447</v>
      </c>
      <c r="D162" t="s">
        <v>22564</v>
      </c>
      <c r="E162">
        <v>63.38</v>
      </c>
    </row>
    <row r="163" spans="1:5">
      <c r="A163" t="s">
        <v>22565</v>
      </c>
      <c r="B163" t="s">
        <v>9618</v>
      </c>
      <c r="C163">
        <v>6447</v>
      </c>
      <c r="D163" t="s">
        <v>22566</v>
      </c>
      <c r="E163">
        <v>4.9400000000000004</v>
      </c>
    </row>
    <row r="164" spans="1:5">
      <c r="A164" t="s">
        <v>22567</v>
      </c>
      <c r="B164" t="s">
        <v>9618</v>
      </c>
      <c r="C164">
        <v>6447</v>
      </c>
      <c r="D164" t="s">
        <v>22568</v>
      </c>
      <c r="E164">
        <v>2.09</v>
      </c>
    </row>
    <row r="165" spans="1:5">
      <c r="A165" t="s">
        <v>22569</v>
      </c>
      <c r="B165" t="s">
        <v>9618</v>
      </c>
      <c r="C165">
        <v>6447</v>
      </c>
      <c r="D165" t="s">
        <v>22570</v>
      </c>
      <c r="E165">
        <v>0</v>
      </c>
    </row>
    <row r="166" spans="1:5">
      <c r="A166" t="s">
        <v>22571</v>
      </c>
      <c r="B166" t="s">
        <v>9618</v>
      </c>
      <c r="C166">
        <v>6447</v>
      </c>
      <c r="D166" t="s">
        <v>22572</v>
      </c>
      <c r="E166">
        <v>0</v>
      </c>
    </row>
    <row r="167" spans="1:5">
      <c r="A167" t="s">
        <v>22573</v>
      </c>
      <c r="B167" t="s">
        <v>9618</v>
      </c>
      <c r="C167">
        <v>6447</v>
      </c>
      <c r="D167" t="s">
        <v>22574</v>
      </c>
      <c r="E167">
        <v>0</v>
      </c>
    </row>
    <row r="168" spans="1:5">
      <c r="A168" t="s">
        <v>22575</v>
      </c>
      <c r="B168" t="s">
        <v>9618</v>
      </c>
      <c r="C168">
        <v>6447</v>
      </c>
      <c r="D168" t="s">
        <v>22576</v>
      </c>
      <c r="E168">
        <v>0</v>
      </c>
    </row>
    <row r="169" spans="1:5">
      <c r="A169" t="s">
        <v>22577</v>
      </c>
      <c r="B169" t="s">
        <v>9618</v>
      </c>
      <c r="C169">
        <v>6447</v>
      </c>
      <c r="D169" t="s">
        <v>22578</v>
      </c>
      <c r="E169">
        <v>0</v>
      </c>
    </row>
    <row r="170" spans="1:5">
      <c r="A170" t="s">
        <v>22579</v>
      </c>
      <c r="B170" t="s">
        <v>9618</v>
      </c>
      <c r="C170">
        <v>6447</v>
      </c>
      <c r="D170" t="s">
        <v>22580</v>
      </c>
      <c r="E170">
        <v>0</v>
      </c>
    </row>
    <row r="171" spans="1:5">
      <c r="A171" t="s">
        <v>22581</v>
      </c>
      <c r="B171" t="s">
        <v>9618</v>
      </c>
      <c r="C171">
        <v>6447</v>
      </c>
      <c r="D171" t="s">
        <v>22582</v>
      </c>
      <c r="E171">
        <v>0</v>
      </c>
    </row>
    <row r="172" spans="1:5">
      <c r="A172" t="s">
        <v>22583</v>
      </c>
      <c r="B172" t="s">
        <v>9618</v>
      </c>
      <c r="C172">
        <v>6447</v>
      </c>
      <c r="D172" t="s">
        <v>22584</v>
      </c>
      <c r="E172">
        <v>0</v>
      </c>
    </row>
    <row r="173" spans="1:5">
      <c r="A173" t="s">
        <v>22585</v>
      </c>
      <c r="B173" t="s">
        <v>9618</v>
      </c>
      <c r="C173">
        <v>6447</v>
      </c>
      <c r="D173" t="s">
        <v>22586</v>
      </c>
      <c r="E173">
        <v>0</v>
      </c>
    </row>
    <row r="174" spans="1:5">
      <c r="A174" t="s">
        <v>22587</v>
      </c>
      <c r="B174" t="s">
        <v>9618</v>
      </c>
      <c r="C174">
        <v>6447</v>
      </c>
      <c r="D174" t="s">
        <v>22588</v>
      </c>
      <c r="E174">
        <v>0</v>
      </c>
    </row>
    <row r="175" spans="1:5">
      <c r="A175" t="s">
        <v>22589</v>
      </c>
      <c r="B175" t="s">
        <v>9618</v>
      </c>
      <c r="C175">
        <v>6447</v>
      </c>
      <c r="D175" t="s">
        <v>22590</v>
      </c>
      <c r="E175">
        <v>0</v>
      </c>
    </row>
    <row r="176" spans="1:5">
      <c r="A176" t="s">
        <v>22591</v>
      </c>
      <c r="B176" t="s">
        <v>9618</v>
      </c>
      <c r="C176">
        <v>6447</v>
      </c>
      <c r="D176" t="s">
        <v>22592</v>
      </c>
      <c r="E176">
        <v>1.92</v>
      </c>
    </row>
    <row r="177" spans="1:5">
      <c r="A177" t="s">
        <v>22593</v>
      </c>
      <c r="B177" t="s">
        <v>9618</v>
      </c>
      <c r="C177">
        <v>6447</v>
      </c>
      <c r="D177" t="s">
        <v>22594</v>
      </c>
      <c r="E177">
        <v>36.770000000000003</v>
      </c>
    </row>
    <row r="178" spans="1:5">
      <c r="A178" t="s">
        <v>22595</v>
      </c>
      <c r="B178" t="s">
        <v>9618</v>
      </c>
      <c r="C178">
        <v>6447</v>
      </c>
      <c r="D178" t="s">
        <v>22596</v>
      </c>
      <c r="E178">
        <v>189.28</v>
      </c>
    </row>
    <row r="179" spans="1:5">
      <c r="A179" t="s">
        <v>22597</v>
      </c>
      <c r="B179" t="s">
        <v>9618</v>
      </c>
      <c r="C179">
        <v>6447</v>
      </c>
      <c r="D179" t="s">
        <v>22598</v>
      </c>
      <c r="E179">
        <v>538.53</v>
      </c>
    </row>
    <row r="180" spans="1:5">
      <c r="A180" t="s">
        <v>22599</v>
      </c>
      <c r="B180" t="s">
        <v>9618</v>
      </c>
      <c r="C180">
        <v>6447</v>
      </c>
      <c r="D180" t="s">
        <v>22600</v>
      </c>
      <c r="E180">
        <v>343.91</v>
      </c>
    </row>
    <row r="181" spans="1:5">
      <c r="A181" t="s">
        <v>22601</v>
      </c>
      <c r="B181" t="s">
        <v>9618</v>
      </c>
      <c r="C181">
        <v>6447</v>
      </c>
      <c r="D181" t="s">
        <v>22602</v>
      </c>
      <c r="E181">
        <v>393.44</v>
      </c>
    </row>
    <row r="182" spans="1:5">
      <c r="A182" t="s">
        <v>22603</v>
      </c>
      <c r="B182" t="s">
        <v>9618</v>
      </c>
      <c r="C182">
        <v>6447</v>
      </c>
      <c r="D182" t="s">
        <v>22604</v>
      </c>
      <c r="E182">
        <v>375.89</v>
      </c>
    </row>
    <row r="183" spans="1:5">
      <c r="A183" t="s">
        <v>22605</v>
      </c>
      <c r="B183" t="s">
        <v>9618</v>
      </c>
      <c r="C183">
        <v>6447</v>
      </c>
      <c r="D183" t="s">
        <v>22606</v>
      </c>
      <c r="E183">
        <v>144.85</v>
      </c>
    </row>
    <row r="184" spans="1:5">
      <c r="A184" t="s">
        <v>22607</v>
      </c>
      <c r="B184" t="s">
        <v>9618</v>
      </c>
      <c r="C184">
        <v>6447</v>
      </c>
      <c r="D184" t="s">
        <v>22608</v>
      </c>
      <c r="E184">
        <v>256.10000000000002</v>
      </c>
    </row>
    <row r="185" spans="1:5">
      <c r="A185" t="s">
        <v>22609</v>
      </c>
      <c r="B185" t="s">
        <v>9618</v>
      </c>
      <c r="C185">
        <v>6447</v>
      </c>
      <c r="D185" t="s">
        <v>22610</v>
      </c>
      <c r="E185">
        <v>161.66</v>
      </c>
    </row>
    <row r="186" spans="1:5">
      <c r="A186" t="s">
        <v>22611</v>
      </c>
      <c r="B186" t="s">
        <v>9618</v>
      </c>
      <c r="C186">
        <v>6447</v>
      </c>
      <c r="D186" t="s">
        <v>22612</v>
      </c>
      <c r="E186">
        <v>133.05000000000001</v>
      </c>
    </row>
    <row r="187" spans="1:5">
      <c r="A187" t="s">
        <v>22613</v>
      </c>
      <c r="B187" t="s">
        <v>9618</v>
      </c>
      <c r="C187">
        <v>6447</v>
      </c>
      <c r="D187" t="s">
        <v>22614</v>
      </c>
      <c r="E187">
        <v>19.350000000000001</v>
      </c>
    </row>
    <row r="188" spans="1:5">
      <c r="A188" t="s">
        <v>22615</v>
      </c>
      <c r="B188" t="s">
        <v>9618</v>
      </c>
      <c r="C188">
        <v>6447</v>
      </c>
      <c r="D188" t="s">
        <v>22616</v>
      </c>
      <c r="E188">
        <v>2.77</v>
      </c>
    </row>
    <row r="189" spans="1:5">
      <c r="A189" t="s">
        <v>22617</v>
      </c>
      <c r="B189" t="s">
        <v>9618</v>
      </c>
      <c r="C189">
        <v>6447</v>
      </c>
      <c r="D189" t="s">
        <v>22618</v>
      </c>
      <c r="E189">
        <v>0</v>
      </c>
    </row>
    <row r="190" spans="1:5">
      <c r="A190" t="s">
        <v>22619</v>
      </c>
      <c r="B190" t="s">
        <v>9618</v>
      </c>
      <c r="C190">
        <v>6447</v>
      </c>
      <c r="D190" t="s">
        <v>22620</v>
      </c>
      <c r="E190">
        <v>0</v>
      </c>
    </row>
    <row r="191" spans="1:5">
      <c r="A191" t="s">
        <v>22621</v>
      </c>
      <c r="B191" t="s">
        <v>9618</v>
      </c>
      <c r="C191">
        <v>6447</v>
      </c>
      <c r="D191" t="s">
        <v>22622</v>
      </c>
      <c r="E191">
        <v>0</v>
      </c>
    </row>
    <row r="192" spans="1:5">
      <c r="A192" t="s">
        <v>22623</v>
      </c>
      <c r="B192" t="s">
        <v>9618</v>
      </c>
      <c r="C192">
        <v>6447</v>
      </c>
      <c r="D192" t="s">
        <v>22624</v>
      </c>
      <c r="E192">
        <v>0</v>
      </c>
    </row>
    <row r="193" spans="1:5">
      <c r="A193" t="s">
        <v>22625</v>
      </c>
      <c r="B193" t="s">
        <v>9618</v>
      </c>
      <c r="C193">
        <v>6447</v>
      </c>
      <c r="D193" t="s">
        <v>22626</v>
      </c>
      <c r="E193">
        <v>0</v>
      </c>
    </row>
    <row r="194" spans="1:5">
      <c r="A194" t="s">
        <v>22627</v>
      </c>
      <c r="B194" t="s">
        <v>9618</v>
      </c>
      <c r="C194">
        <v>6447</v>
      </c>
      <c r="D194" t="s">
        <v>22628</v>
      </c>
      <c r="E194">
        <v>0</v>
      </c>
    </row>
    <row r="195" spans="1:5">
      <c r="A195" t="s">
        <v>22629</v>
      </c>
      <c r="B195" t="s">
        <v>9618</v>
      </c>
      <c r="C195">
        <v>6447</v>
      </c>
      <c r="D195" t="s">
        <v>22630</v>
      </c>
      <c r="E195">
        <v>0</v>
      </c>
    </row>
    <row r="196" spans="1:5">
      <c r="A196" t="s">
        <v>22631</v>
      </c>
      <c r="B196" t="s">
        <v>9618</v>
      </c>
      <c r="C196">
        <v>6447</v>
      </c>
      <c r="D196" t="s">
        <v>22632</v>
      </c>
      <c r="E196">
        <v>0</v>
      </c>
    </row>
    <row r="197" spans="1:5">
      <c r="A197" t="s">
        <v>22633</v>
      </c>
      <c r="B197" t="s">
        <v>9618</v>
      </c>
      <c r="C197">
        <v>6447</v>
      </c>
      <c r="D197" t="s">
        <v>22634</v>
      </c>
      <c r="E197">
        <v>0</v>
      </c>
    </row>
    <row r="198" spans="1:5">
      <c r="A198" t="s">
        <v>22635</v>
      </c>
      <c r="B198" t="s">
        <v>9618</v>
      </c>
      <c r="C198">
        <v>6447</v>
      </c>
      <c r="D198" t="s">
        <v>22636</v>
      </c>
      <c r="E198">
        <v>0</v>
      </c>
    </row>
    <row r="199" spans="1:5">
      <c r="A199" t="s">
        <v>22637</v>
      </c>
      <c r="B199" t="s">
        <v>9618</v>
      </c>
      <c r="C199">
        <v>6447</v>
      </c>
      <c r="D199" t="s">
        <v>22638</v>
      </c>
      <c r="E199">
        <v>0</v>
      </c>
    </row>
    <row r="200" spans="1:5">
      <c r="A200" t="s">
        <v>22639</v>
      </c>
      <c r="B200" t="s">
        <v>9618</v>
      </c>
      <c r="C200">
        <v>6447</v>
      </c>
      <c r="D200" t="s">
        <v>22640</v>
      </c>
      <c r="E200">
        <v>1.43</v>
      </c>
    </row>
    <row r="201" spans="1:5">
      <c r="A201" t="s">
        <v>22641</v>
      </c>
      <c r="B201" t="s">
        <v>9618</v>
      </c>
      <c r="C201">
        <v>6447</v>
      </c>
      <c r="D201" t="s">
        <v>22642</v>
      </c>
      <c r="E201">
        <v>20.29</v>
      </c>
    </row>
    <row r="202" spans="1:5">
      <c r="A202" t="s">
        <v>22643</v>
      </c>
      <c r="B202" t="s">
        <v>9618</v>
      </c>
      <c r="C202">
        <v>6447</v>
      </c>
      <c r="D202" t="s">
        <v>22644</v>
      </c>
      <c r="E202">
        <v>148.30000000000001</v>
      </c>
    </row>
    <row r="203" spans="1:5">
      <c r="A203" t="s">
        <v>22645</v>
      </c>
      <c r="B203" t="s">
        <v>9618</v>
      </c>
      <c r="C203">
        <v>6447</v>
      </c>
      <c r="D203" t="s">
        <v>22646</v>
      </c>
      <c r="E203">
        <v>68.13</v>
      </c>
    </row>
    <row r="204" spans="1:5">
      <c r="A204" t="s">
        <v>22647</v>
      </c>
      <c r="B204" t="s">
        <v>9618</v>
      </c>
      <c r="C204">
        <v>6447</v>
      </c>
      <c r="D204" t="s">
        <v>22648</v>
      </c>
      <c r="E204">
        <v>9.4499999999999993</v>
      </c>
    </row>
    <row r="205" spans="1:5">
      <c r="A205" t="s">
        <v>22649</v>
      </c>
      <c r="B205" t="s">
        <v>9618</v>
      </c>
      <c r="C205">
        <v>6447</v>
      </c>
      <c r="D205" t="s">
        <v>22650</v>
      </c>
      <c r="E205">
        <v>7.33</v>
      </c>
    </row>
    <row r="206" spans="1:5">
      <c r="A206" t="s">
        <v>22651</v>
      </c>
      <c r="B206" t="s">
        <v>9618</v>
      </c>
      <c r="C206">
        <v>6447</v>
      </c>
      <c r="D206" t="s">
        <v>22652</v>
      </c>
      <c r="E206">
        <v>4.4400000000000004</v>
      </c>
    </row>
    <row r="207" spans="1:5">
      <c r="A207" t="s">
        <v>22653</v>
      </c>
      <c r="B207" t="s">
        <v>9618</v>
      </c>
      <c r="C207">
        <v>6447</v>
      </c>
      <c r="D207" t="s">
        <v>22654</v>
      </c>
      <c r="E207">
        <v>4.37</v>
      </c>
    </row>
    <row r="208" spans="1:5">
      <c r="A208" t="s">
        <v>22655</v>
      </c>
      <c r="B208" t="s">
        <v>9618</v>
      </c>
      <c r="C208">
        <v>6447</v>
      </c>
      <c r="D208" t="s">
        <v>22656</v>
      </c>
      <c r="E208">
        <v>4.99</v>
      </c>
    </row>
    <row r="209" spans="1:5">
      <c r="A209" t="s">
        <v>22657</v>
      </c>
      <c r="B209" t="s">
        <v>9618</v>
      </c>
      <c r="C209">
        <v>6447</v>
      </c>
      <c r="D209" t="s">
        <v>22658</v>
      </c>
      <c r="E209">
        <v>4.67</v>
      </c>
    </row>
    <row r="210" spans="1:5">
      <c r="A210" t="s">
        <v>22659</v>
      </c>
      <c r="B210" t="s">
        <v>9618</v>
      </c>
      <c r="C210">
        <v>6447</v>
      </c>
      <c r="D210" t="s">
        <v>22660</v>
      </c>
      <c r="E210">
        <v>8.2100000000000009</v>
      </c>
    </row>
    <row r="211" spans="1:5">
      <c r="A211" t="s">
        <v>22661</v>
      </c>
      <c r="B211" t="s">
        <v>9618</v>
      </c>
      <c r="C211">
        <v>6447</v>
      </c>
      <c r="D211" t="s">
        <v>22662</v>
      </c>
      <c r="E211">
        <v>16.77</v>
      </c>
    </row>
    <row r="212" spans="1:5">
      <c r="A212" t="s">
        <v>22663</v>
      </c>
      <c r="B212" t="s">
        <v>9618</v>
      </c>
      <c r="C212">
        <v>6447</v>
      </c>
      <c r="D212" t="s">
        <v>22664</v>
      </c>
      <c r="E212">
        <v>1.9</v>
      </c>
    </row>
    <row r="213" spans="1:5">
      <c r="A213" t="s">
        <v>22665</v>
      </c>
      <c r="B213" t="s">
        <v>9618</v>
      </c>
      <c r="C213">
        <v>6447</v>
      </c>
      <c r="D213" t="s">
        <v>22666</v>
      </c>
      <c r="E213">
        <v>0</v>
      </c>
    </row>
    <row r="214" spans="1:5">
      <c r="A214" t="s">
        <v>22667</v>
      </c>
      <c r="B214" t="s">
        <v>9618</v>
      </c>
      <c r="C214">
        <v>6447</v>
      </c>
      <c r="D214" t="s">
        <v>22668</v>
      </c>
      <c r="E214">
        <v>0</v>
      </c>
    </row>
    <row r="215" spans="1:5">
      <c r="A215" t="s">
        <v>22669</v>
      </c>
      <c r="B215" t="s">
        <v>9618</v>
      </c>
      <c r="C215">
        <v>6447</v>
      </c>
      <c r="D215" t="s">
        <v>22670</v>
      </c>
      <c r="E215">
        <v>0</v>
      </c>
    </row>
    <row r="216" spans="1:5">
      <c r="A216" t="s">
        <v>22671</v>
      </c>
      <c r="B216" t="s">
        <v>9618</v>
      </c>
      <c r="C216">
        <v>6447</v>
      </c>
      <c r="D216" t="s">
        <v>22672</v>
      </c>
      <c r="E216">
        <v>0</v>
      </c>
    </row>
    <row r="217" spans="1:5">
      <c r="A217" t="s">
        <v>22673</v>
      </c>
      <c r="B217" t="s">
        <v>9618</v>
      </c>
      <c r="C217">
        <v>6447</v>
      </c>
      <c r="D217" t="s">
        <v>22674</v>
      </c>
      <c r="E217">
        <v>0</v>
      </c>
    </row>
    <row r="218" spans="1:5">
      <c r="A218" t="s">
        <v>22675</v>
      </c>
      <c r="B218" t="s">
        <v>9618</v>
      </c>
      <c r="C218">
        <v>6447</v>
      </c>
      <c r="D218" t="s">
        <v>22676</v>
      </c>
      <c r="E218">
        <v>0</v>
      </c>
    </row>
    <row r="219" spans="1:5">
      <c r="A219" t="s">
        <v>22677</v>
      </c>
      <c r="B219" t="s">
        <v>9618</v>
      </c>
      <c r="C219">
        <v>6447</v>
      </c>
      <c r="D219" t="s">
        <v>22678</v>
      </c>
      <c r="E219">
        <v>0</v>
      </c>
    </row>
    <row r="220" spans="1:5">
      <c r="A220" t="s">
        <v>22679</v>
      </c>
      <c r="B220" t="s">
        <v>9618</v>
      </c>
      <c r="C220">
        <v>6447</v>
      </c>
      <c r="D220" t="s">
        <v>22680</v>
      </c>
      <c r="E220">
        <v>0</v>
      </c>
    </row>
    <row r="221" spans="1:5">
      <c r="A221" t="s">
        <v>22681</v>
      </c>
      <c r="B221" t="s">
        <v>9618</v>
      </c>
      <c r="C221">
        <v>6447</v>
      </c>
      <c r="D221" t="s">
        <v>22682</v>
      </c>
      <c r="E221">
        <v>0</v>
      </c>
    </row>
    <row r="222" spans="1:5">
      <c r="A222" t="s">
        <v>22683</v>
      </c>
      <c r="B222" t="s">
        <v>9618</v>
      </c>
      <c r="C222">
        <v>6447</v>
      </c>
      <c r="D222" t="s">
        <v>22684</v>
      </c>
      <c r="E222">
        <v>0</v>
      </c>
    </row>
    <row r="223" spans="1:5">
      <c r="A223" t="s">
        <v>22685</v>
      </c>
      <c r="B223" t="s">
        <v>9618</v>
      </c>
      <c r="C223">
        <v>6447</v>
      </c>
      <c r="D223" t="s">
        <v>22686</v>
      </c>
      <c r="E223">
        <v>0</v>
      </c>
    </row>
    <row r="224" spans="1:5">
      <c r="A224" t="s">
        <v>22687</v>
      </c>
      <c r="B224" t="s">
        <v>9618</v>
      </c>
      <c r="C224">
        <v>6447</v>
      </c>
      <c r="D224" t="s">
        <v>22688</v>
      </c>
      <c r="E224">
        <v>1.47</v>
      </c>
    </row>
    <row r="225" spans="1:5">
      <c r="A225" t="s">
        <v>22689</v>
      </c>
      <c r="B225" t="s">
        <v>9618</v>
      </c>
      <c r="C225">
        <v>6447</v>
      </c>
      <c r="D225" t="s">
        <v>22690</v>
      </c>
      <c r="E225">
        <v>22.7</v>
      </c>
    </row>
    <row r="226" spans="1:5">
      <c r="A226" t="s">
        <v>22691</v>
      </c>
      <c r="B226" t="s">
        <v>9618</v>
      </c>
      <c r="C226">
        <v>6447</v>
      </c>
      <c r="D226" t="s">
        <v>22692</v>
      </c>
      <c r="E226">
        <v>220.89</v>
      </c>
    </row>
    <row r="227" spans="1:5">
      <c r="A227" t="s">
        <v>22693</v>
      </c>
      <c r="B227" t="s">
        <v>9618</v>
      </c>
      <c r="C227">
        <v>6447</v>
      </c>
      <c r="D227" t="s">
        <v>22694</v>
      </c>
      <c r="E227">
        <v>592.66</v>
      </c>
    </row>
    <row r="228" spans="1:5">
      <c r="A228" t="s">
        <v>22695</v>
      </c>
      <c r="B228" t="s">
        <v>9618</v>
      </c>
      <c r="C228">
        <v>6447</v>
      </c>
      <c r="D228" t="s">
        <v>22696</v>
      </c>
      <c r="E228">
        <v>473.16</v>
      </c>
    </row>
    <row r="229" spans="1:5">
      <c r="A229" t="s">
        <v>22697</v>
      </c>
      <c r="B229" t="s">
        <v>9618</v>
      </c>
      <c r="C229">
        <v>6447</v>
      </c>
      <c r="D229" t="s">
        <v>22698</v>
      </c>
      <c r="E229">
        <v>532.42999999999995</v>
      </c>
    </row>
    <row r="230" spans="1:5">
      <c r="A230" t="s">
        <v>22699</v>
      </c>
      <c r="B230" t="s">
        <v>9618</v>
      </c>
      <c r="C230">
        <v>6447</v>
      </c>
      <c r="D230" t="s">
        <v>22700</v>
      </c>
      <c r="E230">
        <v>331.95</v>
      </c>
    </row>
    <row r="231" spans="1:5">
      <c r="A231" t="s">
        <v>22701</v>
      </c>
      <c r="B231" t="s">
        <v>9618</v>
      </c>
      <c r="C231">
        <v>6447</v>
      </c>
      <c r="D231" t="s">
        <v>22702</v>
      </c>
      <c r="E231">
        <v>491.93</v>
      </c>
    </row>
    <row r="232" spans="1:5">
      <c r="A232" t="s">
        <v>22703</v>
      </c>
      <c r="B232" t="s">
        <v>9618</v>
      </c>
      <c r="C232">
        <v>6447</v>
      </c>
      <c r="D232" t="s">
        <v>22704</v>
      </c>
      <c r="E232">
        <v>544.79</v>
      </c>
    </row>
    <row r="233" spans="1:5">
      <c r="A233" t="s">
        <v>22705</v>
      </c>
      <c r="B233" t="s">
        <v>9618</v>
      </c>
      <c r="C233">
        <v>6447</v>
      </c>
      <c r="D233" t="s">
        <v>22706</v>
      </c>
      <c r="E233">
        <v>501.71</v>
      </c>
    </row>
    <row r="234" spans="1:5">
      <c r="A234" t="s">
        <v>22707</v>
      </c>
      <c r="B234" t="s">
        <v>9618</v>
      </c>
      <c r="C234">
        <v>6447</v>
      </c>
      <c r="D234" t="s">
        <v>22708</v>
      </c>
      <c r="E234">
        <v>281.74</v>
      </c>
    </row>
    <row r="235" spans="1:5">
      <c r="A235" t="s">
        <v>22709</v>
      </c>
      <c r="B235" t="s">
        <v>9618</v>
      </c>
      <c r="C235">
        <v>6447</v>
      </c>
      <c r="D235" t="s">
        <v>22710</v>
      </c>
      <c r="E235">
        <v>94.57</v>
      </c>
    </row>
    <row r="236" spans="1:5">
      <c r="A236" t="s">
        <v>22711</v>
      </c>
      <c r="B236" t="s">
        <v>9618</v>
      </c>
      <c r="C236">
        <v>6447</v>
      </c>
      <c r="D236" t="s">
        <v>22712</v>
      </c>
      <c r="E236">
        <v>2.0299999999999998</v>
      </c>
    </row>
    <row r="237" spans="1:5">
      <c r="A237" t="s">
        <v>22713</v>
      </c>
      <c r="B237" t="s">
        <v>9618</v>
      </c>
      <c r="C237">
        <v>6447</v>
      </c>
      <c r="D237" t="s">
        <v>22714</v>
      </c>
      <c r="E237">
        <v>0</v>
      </c>
    </row>
    <row r="238" spans="1:5">
      <c r="A238" t="s">
        <v>22715</v>
      </c>
      <c r="B238" t="s">
        <v>9618</v>
      </c>
      <c r="C238">
        <v>6447</v>
      </c>
      <c r="D238" t="s">
        <v>22716</v>
      </c>
      <c r="E238">
        <v>0</v>
      </c>
    </row>
    <row r="239" spans="1:5">
      <c r="A239" t="s">
        <v>22717</v>
      </c>
      <c r="B239" t="s">
        <v>9618</v>
      </c>
      <c r="C239">
        <v>6447</v>
      </c>
      <c r="D239" t="s">
        <v>22718</v>
      </c>
      <c r="E239">
        <v>0</v>
      </c>
    </row>
    <row r="240" spans="1:5">
      <c r="A240" t="s">
        <v>22719</v>
      </c>
      <c r="B240" t="s">
        <v>9618</v>
      </c>
      <c r="C240">
        <v>6447</v>
      </c>
      <c r="D240" t="s">
        <v>22720</v>
      </c>
      <c r="E240">
        <v>0</v>
      </c>
    </row>
    <row r="241" spans="1:5">
      <c r="A241" t="s">
        <v>22721</v>
      </c>
      <c r="B241" t="s">
        <v>9618</v>
      </c>
      <c r="C241">
        <v>6447</v>
      </c>
      <c r="D241" t="s">
        <v>22722</v>
      </c>
      <c r="E241">
        <v>0</v>
      </c>
    </row>
    <row r="242" spans="1:5">
      <c r="A242" t="s">
        <v>22723</v>
      </c>
      <c r="B242" t="s">
        <v>9618</v>
      </c>
      <c r="C242">
        <v>6447</v>
      </c>
      <c r="D242" t="s">
        <v>22724</v>
      </c>
      <c r="E242">
        <v>0</v>
      </c>
    </row>
    <row r="243" spans="1:5">
      <c r="A243" t="s">
        <v>22725</v>
      </c>
      <c r="B243" t="s">
        <v>9618</v>
      </c>
      <c r="C243">
        <v>6447</v>
      </c>
      <c r="D243" t="s">
        <v>22726</v>
      </c>
      <c r="E243">
        <v>0</v>
      </c>
    </row>
    <row r="244" spans="1:5">
      <c r="A244" t="s">
        <v>22727</v>
      </c>
      <c r="B244" t="s">
        <v>9618</v>
      </c>
      <c r="C244">
        <v>6447</v>
      </c>
      <c r="D244" t="s">
        <v>22728</v>
      </c>
      <c r="E244">
        <v>0</v>
      </c>
    </row>
    <row r="245" spans="1:5">
      <c r="A245" t="s">
        <v>22729</v>
      </c>
      <c r="B245" t="s">
        <v>9618</v>
      </c>
      <c r="C245">
        <v>6447</v>
      </c>
      <c r="D245" t="s">
        <v>22730</v>
      </c>
      <c r="E245">
        <v>0</v>
      </c>
    </row>
    <row r="246" spans="1:5">
      <c r="A246" t="s">
        <v>22731</v>
      </c>
      <c r="B246" t="s">
        <v>9618</v>
      </c>
      <c r="C246">
        <v>6447</v>
      </c>
      <c r="D246" t="s">
        <v>22732</v>
      </c>
      <c r="E246">
        <v>0</v>
      </c>
    </row>
    <row r="247" spans="1:5">
      <c r="A247" t="s">
        <v>22733</v>
      </c>
      <c r="B247" t="s">
        <v>9618</v>
      </c>
      <c r="C247">
        <v>6447</v>
      </c>
      <c r="D247" t="s">
        <v>22734</v>
      </c>
      <c r="E247">
        <v>0</v>
      </c>
    </row>
    <row r="248" spans="1:5">
      <c r="A248" t="s">
        <v>22735</v>
      </c>
      <c r="B248" t="s">
        <v>9618</v>
      </c>
      <c r="C248">
        <v>6447</v>
      </c>
      <c r="D248" t="s">
        <v>22736</v>
      </c>
      <c r="E248">
        <v>1.4</v>
      </c>
    </row>
    <row r="249" spans="1:5">
      <c r="A249" t="s">
        <v>22737</v>
      </c>
      <c r="B249" t="s">
        <v>9618</v>
      </c>
      <c r="C249">
        <v>6447</v>
      </c>
      <c r="D249" t="s">
        <v>22738</v>
      </c>
      <c r="E249">
        <v>9.57</v>
      </c>
    </row>
    <row r="250" spans="1:5">
      <c r="A250" t="s">
        <v>22739</v>
      </c>
      <c r="B250" t="s">
        <v>9618</v>
      </c>
      <c r="C250">
        <v>6447</v>
      </c>
      <c r="D250" t="s">
        <v>22740</v>
      </c>
      <c r="E250">
        <v>265.77</v>
      </c>
    </row>
    <row r="251" spans="1:5">
      <c r="A251" t="s">
        <v>22741</v>
      </c>
      <c r="B251" t="s">
        <v>9618</v>
      </c>
      <c r="C251">
        <v>6447</v>
      </c>
      <c r="D251" t="s">
        <v>22742</v>
      </c>
      <c r="E251">
        <v>720.87</v>
      </c>
    </row>
    <row r="252" spans="1:5">
      <c r="A252" t="s">
        <v>22743</v>
      </c>
      <c r="B252" t="s">
        <v>9618</v>
      </c>
      <c r="C252">
        <v>6447</v>
      </c>
      <c r="D252" t="s">
        <v>22744</v>
      </c>
      <c r="E252">
        <v>755.17</v>
      </c>
    </row>
    <row r="253" spans="1:5">
      <c r="A253" t="s">
        <v>22745</v>
      </c>
      <c r="B253" t="s">
        <v>9618</v>
      </c>
      <c r="C253">
        <v>6447</v>
      </c>
      <c r="D253" t="s">
        <v>22746</v>
      </c>
      <c r="E253">
        <v>745.91</v>
      </c>
    </row>
    <row r="254" spans="1:5">
      <c r="A254" t="s">
        <v>22747</v>
      </c>
      <c r="B254" t="s">
        <v>9618</v>
      </c>
      <c r="C254">
        <v>6447</v>
      </c>
      <c r="D254" t="s">
        <v>22748</v>
      </c>
      <c r="E254">
        <v>716.39</v>
      </c>
    </row>
    <row r="255" spans="1:5">
      <c r="A255" t="s">
        <v>22749</v>
      </c>
      <c r="B255" t="s">
        <v>9618</v>
      </c>
      <c r="C255">
        <v>6447</v>
      </c>
      <c r="D255" t="s">
        <v>22750</v>
      </c>
      <c r="E255">
        <v>736.68</v>
      </c>
    </row>
    <row r="256" spans="1:5">
      <c r="A256" t="s">
        <v>22751</v>
      </c>
      <c r="B256" t="s">
        <v>9618</v>
      </c>
      <c r="C256">
        <v>6447</v>
      </c>
      <c r="D256" t="s">
        <v>22752</v>
      </c>
      <c r="E256">
        <v>759.09</v>
      </c>
    </row>
    <row r="257" spans="1:5">
      <c r="A257" t="s">
        <v>22753</v>
      </c>
      <c r="B257" t="s">
        <v>9618</v>
      </c>
      <c r="C257">
        <v>6447</v>
      </c>
      <c r="D257" t="s">
        <v>22754</v>
      </c>
      <c r="E257">
        <v>721.52</v>
      </c>
    </row>
    <row r="258" spans="1:5">
      <c r="A258" t="s">
        <v>22755</v>
      </c>
      <c r="B258" t="s">
        <v>9618</v>
      </c>
      <c r="C258">
        <v>6447</v>
      </c>
      <c r="D258" t="s">
        <v>22756</v>
      </c>
      <c r="E258">
        <v>602.98</v>
      </c>
    </row>
    <row r="259" spans="1:5">
      <c r="A259" t="s">
        <v>22757</v>
      </c>
      <c r="B259" t="s">
        <v>9618</v>
      </c>
      <c r="C259">
        <v>6447</v>
      </c>
      <c r="D259" t="s">
        <v>22758</v>
      </c>
      <c r="E259">
        <v>126.98</v>
      </c>
    </row>
    <row r="260" spans="1:5">
      <c r="A260" t="s">
        <v>22759</v>
      </c>
      <c r="B260" t="s">
        <v>9618</v>
      </c>
      <c r="C260">
        <v>6447</v>
      </c>
      <c r="D260" t="s">
        <v>22760</v>
      </c>
      <c r="E260">
        <v>1.39</v>
      </c>
    </row>
    <row r="261" spans="1:5">
      <c r="A261" t="s">
        <v>22761</v>
      </c>
      <c r="B261" t="s">
        <v>9618</v>
      </c>
      <c r="C261">
        <v>6447</v>
      </c>
      <c r="D261" t="s">
        <v>22762</v>
      </c>
      <c r="E261">
        <v>0</v>
      </c>
    </row>
    <row r="262" spans="1:5">
      <c r="A262" t="s">
        <v>22763</v>
      </c>
      <c r="B262" t="s">
        <v>9618</v>
      </c>
      <c r="C262">
        <v>6447</v>
      </c>
      <c r="D262" t="s">
        <v>22764</v>
      </c>
      <c r="E262">
        <v>0</v>
      </c>
    </row>
    <row r="263" spans="1:5">
      <c r="A263" t="s">
        <v>22765</v>
      </c>
      <c r="B263" t="s">
        <v>9618</v>
      </c>
      <c r="C263">
        <v>6447</v>
      </c>
      <c r="D263" t="s">
        <v>22766</v>
      </c>
      <c r="E263">
        <v>0</v>
      </c>
    </row>
    <row r="264" spans="1:5">
      <c r="A264" t="s">
        <v>22767</v>
      </c>
      <c r="B264" t="s">
        <v>9618</v>
      </c>
      <c r="C264">
        <v>6447</v>
      </c>
      <c r="D264" t="s">
        <v>22768</v>
      </c>
      <c r="E264">
        <v>0</v>
      </c>
    </row>
    <row r="265" spans="1:5">
      <c r="A265" t="s">
        <v>22769</v>
      </c>
      <c r="B265" t="s">
        <v>9618</v>
      </c>
      <c r="C265">
        <v>6447</v>
      </c>
      <c r="D265" t="s">
        <v>22770</v>
      </c>
      <c r="E265">
        <v>0</v>
      </c>
    </row>
    <row r="266" spans="1:5">
      <c r="A266" t="s">
        <v>22771</v>
      </c>
      <c r="B266" t="s">
        <v>9618</v>
      </c>
      <c r="C266">
        <v>6447</v>
      </c>
      <c r="D266" t="s">
        <v>22772</v>
      </c>
      <c r="E266">
        <v>0</v>
      </c>
    </row>
    <row r="267" spans="1:5">
      <c r="A267" t="s">
        <v>22773</v>
      </c>
      <c r="B267" t="s">
        <v>9618</v>
      </c>
      <c r="C267">
        <v>6447</v>
      </c>
      <c r="D267" t="s">
        <v>22774</v>
      </c>
      <c r="E267">
        <v>0</v>
      </c>
    </row>
    <row r="268" spans="1:5">
      <c r="A268" t="s">
        <v>22775</v>
      </c>
      <c r="B268" t="s">
        <v>9618</v>
      </c>
      <c r="C268">
        <v>6447</v>
      </c>
      <c r="D268" t="s">
        <v>22776</v>
      </c>
      <c r="E268">
        <v>0</v>
      </c>
    </row>
    <row r="269" spans="1:5">
      <c r="A269" t="s">
        <v>22777</v>
      </c>
      <c r="B269" t="s">
        <v>9618</v>
      </c>
      <c r="C269">
        <v>6447</v>
      </c>
      <c r="D269" t="s">
        <v>22778</v>
      </c>
      <c r="E269">
        <v>0</v>
      </c>
    </row>
    <row r="270" spans="1:5">
      <c r="A270" t="s">
        <v>22779</v>
      </c>
      <c r="B270" t="s">
        <v>9618</v>
      </c>
      <c r="C270">
        <v>6447</v>
      </c>
      <c r="D270" t="s">
        <v>22780</v>
      </c>
      <c r="E270">
        <v>0</v>
      </c>
    </row>
    <row r="271" spans="1:5">
      <c r="A271" t="s">
        <v>22781</v>
      </c>
      <c r="B271" t="s">
        <v>9618</v>
      </c>
      <c r="C271">
        <v>6447</v>
      </c>
      <c r="D271" t="s">
        <v>22782</v>
      </c>
      <c r="E271">
        <v>0</v>
      </c>
    </row>
    <row r="272" spans="1:5">
      <c r="A272" t="s">
        <v>22783</v>
      </c>
      <c r="B272" t="s">
        <v>9618</v>
      </c>
      <c r="C272">
        <v>6447</v>
      </c>
      <c r="D272" t="s">
        <v>22784</v>
      </c>
      <c r="E272">
        <v>1.51</v>
      </c>
    </row>
    <row r="273" spans="1:5">
      <c r="A273" t="s">
        <v>22785</v>
      </c>
      <c r="B273" t="s">
        <v>9618</v>
      </c>
      <c r="C273">
        <v>6447</v>
      </c>
      <c r="D273" t="s">
        <v>22786</v>
      </c>
      <c r="E273">
        <v>24.93</v>
      </c>
    </row>
    <row r="274" spans="1:5">
      <c r="A274" t="s">
        <v>22787</v>
      </c>
      <c r="B274" t="s">
        <v>9618</v>
      </c>
      <c r="C274">
        <v>6447</v>
      </c>
      <c r="D274" t="s">
        <v>22788</v>
      </c>
      <c r="E274">
        <v>202.93</v>
      </c>
    </row>
    <row r="275" spans="1:5">
      <c r="A275" t="s">
        <v>22789</v>
      </c>
      <c r="B275" t="s">
        <v>9618</v>
      </c>
      <c r="C275">
        <v>6447</v>
      </c>
      <c r="D275" t="s">
        <v>22790</v>
      </c>
      <c r="E275">
        <v>521.91999999999996</v>
      </c>
    </row>
    <row r="276" spans="1:5">
      <c r="A276" t="s">
        <v>22791</v>
      </c>
      <c r="B276" t="s">
        <v>9618</v>
      </c>
      <c r="C276">
        <v>6447</v>
      </c>
      <c r="D276" t="s">
        <v>22792</v>
      </c>
      <c r="E276">
        <v>446.9</v>
      </c>
    </row>
    <row r="277" spans="1:5">
      <c r="A277" t="s">
        <v>22793</v>
      </c>
      <c r="B277" t="s">
        <v>9618</v>
      </c>
      <c r="C277">
        <v>6447</v>
      </c>
      <c r="D277" t="s">
        <v>22794</v>
      </c>
      <c r="E277">
        <v>301.97000000000003</v>
      </c>
    </row>
    <row r="278" spans="1:5">
      <c r="A278" t="s">
        <v>22795</v>
      </c>
      <c r="B278" t="s">
        <v>9618</v>
      </c>
      <c r="C278">
        <v>6447</v>
      </c>
      <c r="D278" t="s">
        <v>22796</v>
      </c>
      <c r="E278">
        <v>382.23</v>
      </c>
    </row>
    <row r="279" spans="1:5">
      <c r="A279" t="s">
        <v>22797</v>
      </c>
      <c r="B279" t="s">
        <v>9618</v>
      </c>
      <c r="C279">
        <v>6447</v>
      </c>
      <c r="D279" t="s">
        <v>22798</v>
      </c>
      <c r="E279">
        <v>358.17</v>
      </c>
    </row>
    <row r="280" spans="1:5">
      <c r="A280" t="s">
        <v>22799</v>
      </c>
      <c r="B280" t="s">
        <v>9618</v>
      </c>
      <c r="C280">
        <v>6447</v>
      </c>
      <c r="D280" t="s">
        <v>22800</v>
      </c>
      <c r="E280">
        <v>444.14</v>
      </c>
    </row>
    <row r="281" spans="1:5">
      <c r="A281" t="s">
        <v>22801</v>
      </c>
      <c r="B281" t="s">
        <v>9618</v>
      </c>
      <c r="C281">
        <v>6447</v>
      </c>
      <c r="D281" t="s">
        <v>22802</v>
      </c>
      <c r="E281">
        <v>406.99</v>
      </c>
    </row>
    <row r="282" spans="1:5">
      <c r="A282" t="s">
        <v>22803</v>
      </c>
      <c r="B282" t="s">
        <v>9618</v>
      </c>
      <c r="C282">
        <v>6447</v>
      </c>
      <c r="D282" t="s">
        <v>22804</v>
      </c>
      <c r="E282">
        <v>521.19000000000005</v>
      </c>
    </row>
    <row r="283" spans="1:5">
      <c r="A283" t="s">
        <v>22805</v>
      </c>
      <c r="B283" t="s">
        <v>9618</v>
      </c>
      <c r="C283">
        <v>6447</v>
      </c>
      <c r="D283" t="s">
        <v>22806</v>
      </c>
      <c r="E283">
        <v>75.23</v>
      </c>
    </row>
    <row r="284" spans="1:5">
      <c r="A284" t="s">
        <v>22807</v>
      </c>
      <c r="B284" t="s">
        <v>9618</v>
      </c>
      <c r="C284">
        <v>6447</v>
      </c>
      <c r="D284" t="s">
        <v>22808</v>
      </c>
      <c r="E284">
        <v>1.4</v>
      </c>
    </row>
    <row r="285" spans="1:5">
      <c r="A285" t="s">
        <v>22809</v>
      </c>
      <c r="B285" t="s">
        <v>9618</v>
      </c>
      <c r="C285">
        <v>6447</v>
      </c>
      <c r="D285" t="s">
        <v>22810</v>
      </c>
      <c r="E285">
        <v>0</v>
      </c>
    </row>
    <row r="286" spans="1:5">
      <c r="A286" t="s">
        <v>22811</v>
      </c>
      <c r="B286" t="s">
        <v>9618</v>
      </c>
      <c r="C286">
        <v>6447</v>
      </c>
      <c r="D286" t="s">
        <v>22812</v>
      </c>
      <c r="E286">
        <v>0</v>
      </c>
    </row>
    <row r="287" spans="1:5">
      <c r="A287" t="s">
        <v>22813</v>
      </c>
      <c r="B287" t="s">
        <v>9618</v>
      </c>
      <c r="C287">
        <v>6447</v>
      </c>
      <c r="D287" t="s">
        <v>22814</v>
      </c>
      <c r="E287">
        <v>0</v>
      </c>
    </row>
    <row r="288" spans="1:5">
      <c r="A288" t="s">
        <v>22815</v>
      </c>
      <c r="B288" t="s">
        <v>9618</v>
      </c>
      <c r="C288">
        <v>6447</v>
      </c>
      <c r="D288" t="s">
        <v>22816</v>
      </c>
      <c r="E288">
        <v>0</v>
      </c>
    </row>
    <row r="289" spans="1:5">
      <c r="A289" t="s">
        <v>22817</v>
      </c>
      <c r="B289" t="s">
        <v>9618</v>
      </c>
      <c r="C289">
        <v>6447</v>
      </c>
      <c r="D289" t="s">
        <v>22818</v>
      </c>
      <c r="E289">
        <v>0</v>
      </c>
    </row>
    <row r="290" spans="1:5">
      <c r="A290" t="s">
        <v>22819</v>
      </c>
      <c r="B290" t="s">
        <v>9618</v>
      </c>
      <c r="C290">
        <v>6447</v>
      </c>
      <c r="D290" t="s">
        <v>22820</v>
      </c>
      <c r="E290">
        <v>0</v>
      </c>
    </row>
    <row r="291" spans="1:5">
      <c r="A291" t="s">
        <v>22821</v>
      </c>
      <c r="B291" t="s">
        <v>9618</v>
      </c>
      <c r="C291">
        <v>6447</v>
      </c>
      <c r="D291" t="s">
        <v>22822</v>
      </c>
      <c r="E291">
        <v>0</v>
      </c>
    </row>
    <row r="292" spans="1:5">
      <c r="A292" t="s">
        <v>22823</v>
      </c>
      <c r="B292" t="s">
        <v>9618</v>
      </c>
      <c r="C292">
        <v>6447</v>
      </c>
      <c r="D292" t="s">
        <v>22824</v>
      </c>
      <c r="E292">
        <v>0</v>
      </c>
    </row>
    <row r="293" spans="1:5">
      <c r="A293" t="s">
        <v>22825</v>
      </c>
      <c r="B293" t="s">
        <v>9618</v>
      </c>
      <c r="C293">
        <v>6447</v>
      </c>
      <c r="D293" t="s">
        <v>22826</v>
      </c>
      <c r="E293">
        <v>0</v>
      </c>
    </row>
    <row r="294" spans="1:5">
      <c r="A294" t="s">
        <v>22827</v>
      </c>
      <c r="B294" t="s">
        <v>9618</v>
      </c>
      <c r="C294">
        <v>6447</v>
      </c>
      <c r="D294" t="s">
        <v>22828</v>
      </c>
      <c r="E294">
        <v>0</v>
      </c>
    </row>
    <row r="295" spans="1:5">
      <c r="A295" t="s">
        <v>22829</v>
      </c>
      <c r="B295" t="s">
        <v>9618</v>
      </c>
      <c r="C295">
        <v>6447</v>
      </c>
      <c r="D295" t="s">
        <v>22830</v>
      </c>
      <c r="E295">
        <v>0</v>
      </c>
    </row>
    <row r="296" spans="1:5">
      <c r="A296" t="s">
        <v>22831</v>
      </c>
      <c r="B296" t="s">
        <v>9618</v>
      </c>
      <c r="C296">
        <v>6447</v>
      </c>
      <c r="D296" t="s">
        <v>22832</v>
      </c>
      <c r="E296">
        <v>0.68</v>
      </c>
    </row>
    <row r="297" spans="1:5">
      <c r="A297" t="s">
        <v>22833</v>
      </c>
      <c r="B297" t="s">
        <v>9618</v>
      </c>
      <c r="C297">
        <v>6447</v>
      </c>
      <c r="D297" t="s">
        <v>22834</v>
      </c>
      <c r="E297">
        <v>4.12</v>
      </c>
    </row>
    <row r="298" spans="1:5">
      <c r="A298" t="s">
        <v>22835</v>
      </c>
      <c r="B298" t="s">
        <v>9618</v>
      </c>
      <c r="C298">
        <v>6447</v>
      </c>
      <c r="D298" t="s">
        <v>22836</v>
      </c>
      <c r="E298">
        <v>4.1500000000000004</v>
      </c>
    </row>
    <row r="299" spans="1:5">
      <c r="A299" t="s">
        <v>22837</v>
      </c>
      <c r="B299" t="s">
        <v>9618</v>
      </c>
      <c r="C299">
        <v>6447</v>
      </c>
      <c r="D299" t="s">
        <v>22838</v>
      </c>
      <c r="E299">
        <v>4.16</v>
      </c>
    </row>
    <row r="300" spans="1:5">
      <c r="A300" t="s">
        <v>22839</v>
      </c>
      <c r="B300" t="s">
        <v>9618</v>
      </c>
      <c r="C300">
        <v>6447</v>
      </c>
      <c r="D300" t="s">
        <v>22840</v>
      </c>
      <c r="E300">
        <v>4.1500000000000004</v>
      </c>
    </row>
    <row r="301" spans="1:5">
      <c r="A301" t="s">
        <v>22841</v>
      </c>
      <c r="B301" t="s">
        <v>9618</v>
      </c>
      <c r="C301">
        <v>6447</v>
      </c>
      <c r="D301" t="s">
        <v>22842</v>
      </c>
      <c r="E301">
        <v>41.56</v>
      </c>
    </row>
    <row r="302" spans="1:5">
      <c r="A302" t="s">
        <v>22843</v>
      </c>
      <c r="B302" t="s">
        <v>9618</v>
      </c>
      <c r="C302">
        <v>6447</v>
      </c>
      <c r="D302" t="s">
        <v>22844</v>
      </c>
      <c r="E302">
        <v>295.89</v>
      </c>
    </row>
    <row r="303" spans="1:5">
      <c r="A303" t="s">
        <v>22845</v>
      </c>
      <c r="B303" t="s">
        <v>9618</v>
      </c>
      <c r="C303">
        <v>6447</v>
      </c>
      <c r="D303" t="s">
        <v>22846</v>
      </c>
      <c r="E303">
        <v>426.08</v>
      </c>
    </row>
    <row r="304" spans="1:5">
      <c r="A304" t="s">
        <v>22847</v>
      </c>
      <c r="B304" t="s">
        <v>9618</v>
      </c>
      <c r="C304">
        <v>6447</v>
      </c>
      <c r="D304" t="s">
        <v>22848</v>
      </c>
      <c r="E304">
        <v>650.44000000000005</v>
      </c>
    </row>
    <row r="305" spans="1:5">
      <c r="A305" t="s">
        <v>22849</v>
      </c>
      <c r="B305" t="s">
        <v>9618</v>
      </c>
      <c r="C305">
        <v>6447</v>
      </c>
      <c r="D305" t="s">
        <v>22850</v>
      </c>
      <c r="E305">
        <v>603.78</v>
      </c>
    </row>
    <row r="306" spans="1:5">
      <c r="A306" t="s">
        <v>22851</v>
      </c>
      <c r="B306" t="s">
        <v>9618</v>
      </c>
      <c r="C306">
        <v>6447</v>
      </c>
      <c r="D306" t="s">
        <v>22852</v>
      </c>
      <c r="E306">
        <v>552.69000000000005</v>
      </c>
    </row>
    <row r="307" spans="1:5">
      <c r="A307" t="s">
        <v>22853</v>
      </c>
      <c r="B307" t="s">
        <v>9618</v>
      </c>
      <c r="C307">
        <v>6447</v>
      </c>
      <c r="D307" t="s">
        <v>22854</v>
      </c>
      <c r="E307">
        <v>76.73</v>
      </c>
    </row>
    <row r="308" spans="1:5">
      <c r="A308" t="s">
        <v>22855</v>
      </c>
      <c r="B308" t="s">
        <v>9618</v>
      </c>
      <c r="C308">
        <v>6447</v>
      </c>
      <c r="D308" t="s">
        <v>22856</v>
      </c>
      <c r="E308">
        <v>1.57</v>
      </c>
    </row>
    <row r="309" spans="1:5">
      <c r="A309" t="s">
        <v>22857</v>
      </c>
      <c r="B309" t="s">
        <v>9618</v>
      </c>
      <c r="C309">
        <v>6447</v>
      </c>
      <c r="D309" t="s">
        <v>22858</v>
      </c>
      <c r="E309">
        <v>0</v>
      </c>
    </row>
    <row r="310" spans="1:5">
      <c r="A310" t="s">
        <v>22859</v>
      </c>
      <c r="B310" t="s">
        <v>9618</v>
      </c>
      <c r="C310">
        <v>6447</v>
      </c>
      <c r="D310" t="s">
        <v>22860</v>
      </c>
      <c r="E310">
        <v>0</v>
      </c>
    </row>
    <row r="311" spans="1:5">
      <c r="A311" t="s">
        <v>22861</v>
      </c>
      <c r="B311" t="s">
        <v>9618</v>
      </c>
      <c r="C311">
        <v>6447</v>
      </c>
      <c r="D311" t="s">
        <v>22862</v>
      </c>
      <c r="E311">
        <v>0</v>
      </c>
    </row>
    <row r="312" spans="1:5">
      <c r="A312" t="s">
        <v>22863</v>
      </c>
      <c r="B312" t="s">
        <v>9618</v>
      </c>
      <c r="C312">
        <v>6447</v>
      </c>
      <c r="D312" t="s">
        <v>22864</v>
      </c>
      <c r="E312">
        <v>0</v>
      </c>
    </row>
    <row r="313" spans="1:5">
      <c r="A313" t="s">
        <v>22865</v>
      </c>
      <c r="B313" t="s">
        <v>9618</v>
      </c>
      <c r="C313">
        <v>6447</v>
      </c>
      <c r="D313" t="s">
        <v>22866</v>
      </c>
      <c r="E313">
        <v>0</v>
      </c>
    </row>
    <row r="314" spans="1:5">
      <c r="A314" t="s">
        <v>22867</v>
      </c>
      <c r="B314" t="s">
        <v>9618</v>
      </c>
      <c r="C314">
        <v>6447</v>
      </c>
      <c r="D314" t="s">
        <v>22868</v>
      </c>
      <c r="E314">
        <v>0</v>
      </c>
    </row>
    <row r="315" spans="1:5">
      <c r="A315" t="s">
        <v>22869</v>
      </c>
      <c r="B315" t="s">
        <v>9618</v>
      </c>
      <c r="C315">
        <v>6447</v>
      </c>
      <c r="D315" t="s">
        <v>22870</v>
      </c>
      <c r="E315">
        <v>0</v>
      </c>
    </row>
    <row r="316" spans="1:5">
      <c r="A316" t="s">
        <v>22871</v>
      </c>
      <c r="B316" t="s">
        <v>9618</v>
      </c>
      <c r="C316">
        <v>6447</v>
      </c>
      <c r="D316" t="s">
        <v>22872</v>
      </c>
      <c r="E316">
        <v>0</v>
      </c>
    </row>
    <row r="317" spans="1:5">
      <c r="A317" t="s">
        <v>22873</v>
      </c>
      <c r="B317" t="s">
        <v>9618</v>
      </c>
      <c r="C317">
        <v>6447</v>
      </c>
      <c r="D317" t="s">
        <v>22874</v>
      </c>
      <c r="E317">
        <v>0</v>
      </c>
    </row>
    <row r="318" spans="1:5">
      <c r="A318" t="s">
        <v>22875</v>
      </c>
      <c r="B318" t="s">
        <v>9618</v>
      </c>
      <c r="C318">
        <v>6447</v>
      </c>
      <c r="D318" t="s">
        <v>22876</v>
      </c>
      <c r="E318">
        <v>0</v>
      </c>
    </row>
    <row r="319" spans="1:5">
      <c r="A319" t="s">
        <v>22877</v>
      </c>
      <c r="B319" t="s">
        <v>9618</v>
      </c>
      <c r="C319">
        <v>6447</v>
      </c>
      <c r="D319" t="s">
        <v>22878</v>
      </c>
      <c r="E319">
        <v>0</v>
      </c>
    </row>
    <row r="320" spans="1:5">
      <c r="A320" t="s">
        <v>22879</v>
      </c>
      <c r="B320" t="s">
        <v>9618</v>
      </c>
      <c r="C320">
        <v>6447</v>
      </c>
      <c r="D320" t="s">
        <v>22880</v>
      </c>
      <c r="E320">
        <v>0.82</v>
      </c>
    </row>
    <row r="321" spans="1:5">
      <c r="A321" t="s">
        <v>22881</v>
      </c>
      <c r="B321" t="s">
        <v>9618</v>
      </c>
      <c r="C321">
        <v>6447</v>
      </c>
      <c r="D321" t="s">
        <v>22882</v>
      </c>
      <c r="E321">
        <v>27.96</v>
      </c>
    </row>
    <row r="322" spans="1:5">
      <c r="A322" t="s">
        <v>22883</v>
      </c>
      <c r="B322" t="s">
        <v>9618</v>
      </c>
      <c r="C322">
        <v>6447</v>
      </c>
      <c r="D322" t="s">
        <v>22884</v>
      </c>
      <c r="E322">
        <v>217.7</v>
      </c>
    </row>
    <row r="323" spans="1:5">
      <c r="A323" t="s">
        <v>22885</v>
      </c>
      <c r="B323" t="s">
        <v>9618</v>
      </c>
      <c r="C323">
        <v>6447</v>
      </c>
      <c r="D323" t="s">
        <v>22886</v>
      </c>
      <c r="E323">
        <v>416.58</v>
      </c>
    </row>
    <row r="324" spans="1:5">
      <c r="A324" t="s">
        <v>22887</v>
      </c>
      <c r="B324" t="s">
        <v>9618</v>
      </c>
      <c r="C324">
        <v>6447</v>
      </c>
      <c r="D324" t="s">
        <v>22888</v>
      </c>
      <c r="E324">
        <v>219.5</v>
      </c>
    </row>
    <row r="325" spans="1:5">
      <c r="A325" t="s">
        <v>22889</v>
      </c>
      <c r="B325" t="s">
        <v>9618</v>
      </c>
      <c r="C325">
        <v>6447</v>
      </c>
      <c r="D325" t="s">
        <v>22890</v>
      </c>
      <c r="E325">
        <v>27.73</v>
      </c>
    </row>
    <row r="326" spans="1:5">
      <c r="A326" t="s">
        <v>22891</v>
      </c>
      <c r="B326" t="s">
        <v>9618</v>
      </c>
      <c r="C326">
        <v>6447</v>
      </c>
      <c r="D326" t="s">
        <v>22892</v>
      </c>
      <c r="E326">
        <v>8.48</v>
      </c>
    </row>
    <row r="327" spans="1:5">
      <c r="A327" t="s">
        <v>22893</v>
      </c>
      <c r="B327" t="s">
        <v>9618</v>
      </c>
      <c r="C327">
        <v>6447</v>
      </c>
      <c r="D327" t="s">
        <v>22894</v>
      </c>
      <c r="E327">
        <v>21.83</v>
      </c>
    </row>
    <row r="328" spans="1:5">
      <c r="A328" t="s">
        <v>22895</v>
      </c>
      <c r="B328" t="s">
        <v>9618</v>
      </c>
      <c r="C328">
        <v>6447</v>
      </c>
      <c r="D328" t="s">
        <v>22896</v>
      </c>
      <c r="E328">
        <v>27.17</v>
      </c>
    </row>
    <row r="329" spans="1:5">
      <c r="A329" t="s">
        <v>22897</v>
      </c>
      <c r="B329" t="s">
        <v>9618</v>
      </c>
      <c r="C329">
        <v>6447</v>
      </c>
      <c r="D329" t="s">
        <v>22898</v>
      </c>
      <c r="E329">
        <v>257.57</v>
      </c>
    </row>
    <row r="330" spans="1:5">
      <c r="A330" t="s">
        <v>22899</v>
      </c>
      <c r="B330" t="s">
        <v>9618</v>
      </c>
      <c r="C330">
        <v>6447</v>
      </c>
      <c r="D330" t="s">
        <v>22900</v>
      </c>
      <c r="E330">
        <v>286.39</v>
      </c>
    </row>
    <row r="331" spans="1:5">
      <c r="A331" t="s">
        <v>22901</v>
      </c>
      <c r="B331" t="s">
        <v>9618</v>
      </c>
      <c r="C331">
        <v>6447</v>
      </c>
      <c r="D331" t="s">
        <v>22902</v>
      </c>
      <c r="E331">
        <v>76.98</v>
      </c>
    </row>
    <row r="332" spans="1:5">
      <c r="A332" t="s">
        <v>22903</v>
      </c>
      <c r="B332" t="s">
        <v>9618</v>
      </c>
      <c r="C332">
        <v>6447</v>
      </c>
      <c r="D332" t="s">
        <v>22904</v>
      </c>
      <c r="E332">
        <v>0.69</v>
      </c>
    </row>
    <row r="333" spans="1:5">
      <c r="A333" t="s">
        <v>22905</v>
      </c>
      <c r="B333" t="s">
        <v>9618</v>
      </c>
      <c r="C333">
        <v>6447</v>
      </c>
      <c r="D333" t="s">
        <v>22906</v>
      </c>
      <c r="E333">
        <v>0</v>
      </c>
    </row>
    <row r="334" spans="1:5">
      <c r="A334" t="s">
        <v>22907</v>
      </c>
      <c r="B334" t="s">
        <v>9618</v>
      </c>
      <c r="C334">
        <v>6447</v>
      </c>
      <c r="D334" t="s">
        <v>22908</v>
      </c>
      <c r="E334">
        <v>0</v>
      </c>
    </row>
    <row r="335" spans="1:5">
      <c r="A335" t="s">
        <v>22909</v>
      </c>
      <c r="B335" t="s">
        <v>9618</v>
      </c>
      <c r="C335">
        <v>6447</v>
      </c>
      <c r="D335" t="s">
        <v>22910</v>
      </c>
      <c r="E335">
        <v>0</v>
      </c>
    </row>
    <row r="336" spans="1:5">
      <c r="A336" t="s">
        <v>22911</v>
      </c>
      <c r="B336" t="s">
        <v>9618</v>
      </c>
      <c r="C336">
        <v>6447</v>
      </c>
      <c r="D336" t="s">
        <v>22912</v>
      </c>
      <c r="E336">
        <v>0</v>
      </c>
    </row>
    <row r="337" spans="1:5">
      <c r="A337" t="s">
        <v>22913</v>
      </c>
      <c r="B337" t="s">
        <v>9618</v>
      </c>
      <c r="C337">
        <v>6447</v>
      </c>
      <c r="D337" t="s">
        <v>22914</v>
      </c>
      <c r="E337">
        <v>0</v>
      </c>
    </row>
    <row r="338" spans="1:5">
      <c r="A338" t="s">
        <v>22915</v>
      </c>
      <c r="B338" t="s">
        <v>9618</v>
      </c>
      <c r="C338">
        <v>6447</v>
      </c>
      <c r="D338" t="s">
        <v>22916</v>
      </c>
      <c r="E338">
        <v>0</v>
      </c>
    </row>
    <row r="339" spans="1:5">
      <c r="A339" t="s">
        <v>22917</v>
      </c>
      <c r="B339" t="s">
        <v>9618</v>
      </c>
      <c r="C339">
        <v>6447</v>
      </c>
      <c r="D339" t="s">
        <v>22918</v>
      </c>
      <c r="E339">
        <v>0</v>
      </c>
    </row>
    <row r="340" spans="1:5">
      <c r="A340" t="s">
        <v>22919</v>
      </c>
      <c r="B340" t="s">
        <v>9618</v>
      </c>
      <c r="C340">
        <v>6447</v>
      </c>
      <c r="D340" t="s">
        <v>22920</v>
      </c>
      <c r="E340">
        <v>0</v>
      </c>
    </row>
    <row r="341" spans="1:5">
      <c r="A341" t="s">
        <v>22921</v>
      </c>
      <c r="B341" t="s">
        <v>9618</v>
      </c>
      <c r="C341">
        <v>6447</v>
      </c>
      <c r="D341" t="s">
        <v>22922</v>
      </c>
      <c r="E341">
        <v>0</v>
      </c>
    </row>
    <row r="342" spans="1:5">
      <c r="A342" t="s">
        <v>22923</v>
      </c>
      <c r="B342" t="s">
        <v>9618</v>
      </c>
      <c r="C342">
        <v>6447</v>
      </c>
      <c r="D342" t="s">
        <v>22924</v>
      </c>
      <c r="E342">
        <v>0</v>
      </c>
    </row>
    <row r="343" spans="1:5">
      <c r="A343" t="s">
        <v>22925</v>
      </c>
      <c r="B343" t="s">
        <v>9618</v>
      </c>
      <c r="C343">
        <v>6447</v>
      </c>
      <c r="D343" t="s">
        <v>22926</v>
      </c>
      <c r="E343">
        <v>0</v>
      </c>
    </row>
    <row r="344" spans="1:5">
      <c r="A344" t="s">
        <v>22927</v>
      </c>
      <c r="B344" t="s">
        <v>9618</v>
      </c>
      <c r="C344">
        <v>6447</v>
      </c>
      <c r="D344" t="s">
        <v>22928</v>
      </c>
      <c r="E344">
        <v>0.68</v>
      </c>
    </row>
    <row r="345" spans="1:5">
      <c r="A345" t="s">
        <v>22929</v>
      </c>
      <c r="B345" t="s">
        <v>9618</v>
      </c>
      <c r="C345">
        <v>6447</v>
      </c>
      <c r="D345" t="s">
        <v>22930</v>
      </c>
      <c r="E345">
        <v>4.09</v>
      </c>
    </row>
    <row r="346" spans="1:5">
      <c r="A346" t="s">
        <v>22931</v>
      </c>
      <c r="B346" t="s">
        <v>9618</v>
      </c>
      <c r="C346">
        <v>6447</v>
      </c>
      <c r="D346" t="s">
        <v>22932</v>
      </c>
      <c r="E346">
        <v>4.18</v>
      </c>
    </row>
    <row r="347" spans="1:5">
      <c r="A347" t="s">
        <v>22933</v>
      </c>
      <c r="B347" t="s">
        <v>9618</v>
      </c>
      <c r="C347">
        <v>6447</v>
      </c>
      <c r="D347" t="s">
        <v>22934</v>
      </c>
      <c r="E347">
        <v>4.16</v>
      </c>
    </row>
    <row r="348" spans="1:5">
      <c r="A348" t="s">
        <v>22935</v>
      </c>
      <c r="B348" t="s">
        <v>9618</v>
      </c>
      <c r="C348">
        <v>6447</v>
      </c>
      <c r="D348" t="s">
        <v>22936</v>
      </c>
      <c r="E348">
        <v>4.22</v>
      </c>
    </row>
    <row r="349" spans="1:5">
      <c r="A349" t="s">
        <v>22937</v>
      </c>
      <c r="B349" t="s">
        <v>9618</v>
      </c>
      <c r="C349">
        <v>6447</v>
      </c>
      <c r="D349" t="s">
        <v>22938</v>
      </c>
      <c r="E349">
        <v>52.67</v>
      </c>
    </row>
    <row r="350" spans="1:5">
      <c r="A350" t="s">
        <v>22939</v>
      </c>
      <c r="B350" t="s">
        <v>9618</v>
      </c>
      <c r="C350">
        <v>6447</v>
      </c>
      <c r="D350" t="s">
        <v>22940</v>
      </c>
      <c r="E350">
        <v>185.87</v>
      </c>
    </row>
    <row r="351" spans="1:5">
      <c r="A351" t="s">
        <v>22941</v>
      </c>
      <c r="B351" t="s">
        <v>9618</v>
      </c>
      <c r="C351">
        <v>6447</v>
      </c>
      <c r="D351" t="s">
        <v>22942</v>
      </c>
      <c r="E351">
        <v>429.93</v>
      </c>
    </row>
    <row r="352" spans="1:5">
      <c r="A352" t="s">
        <v>22943</v>
      </c>
      <c r="B352" t="s">
        <v>9618</v>
      </c>
      <c r="C352">
        <v>6447</v>
      </c>
      <c r="D352" t="s">
        <v>22944</v>
      </c>
      <c r="E352">
        <v>275.18</v>
      </c>
    </row>
    <row r="353" spans="1:5">
      <c r="A353" t="s">
        <v>22945</v>
      </c>
      <c r="B353" t="s">
        <v>9618</v>
      </c>
      <c r="C353">
        <v>6447</v>
      </c>
      <c r="D353" t="s">
        <v>22946</v>
      </c>
      <c r="E353">
        <v>386.41</v>
      </c>
    </row>
    <row r="354" spans="1:5">
      <c r="A354" t="s">
        <v>22947</v>
      </c>
      <c r="B354" t="s">
        <v>9618</v>
      </c>
      <c r="C354">
        <v>6447</v>
      </c>
      <c r="D354" t="s">
        <v>22948</v>
      </c>
      <c r="E354">
        <v>421.64</v>
      </c>
    </row>
    <row r="355" spans="1:5">
      <c r="A355" t="s">
        <v>22949</v>
      </c>
      <c r="B355" t="s">
        <v>9618</v>
      </c>
      <c r="C355">
        <v>6447</v>
      </c>
      <c r="D355" t="s">
        <v>22950</v>
      </c>
      <c r="E355">
        <v>60.42</v>
      </c>
    </row>
    <row r="356" spans="1:5">
      <c r="A356" t="s">
        <v>22951</v>
      </c>
      <c r="B356" t="s">
        <v>9618</v>
      </c>
      <c r="C356">
        <v>6447</v>
      </c>
      <c r="D356" t="s">
        <v>22952</v>
      </c>
      <c r="E356">
        <v>0.74</v>
      </c>
    </row>
    <row r="357" spans="1:5">
      <c r="A357" t="s">
        <v>22953</v>
      </c>
      <c r="B357" t="s">
        <v>9618</v>
      </c>
      <c r="C357">
        <v>6447</v>
      </c>
      <c r="D357" t="s">
        <v>22954</v>
      </c>
      <c r="E357">
        <v>0</v>
      </c>
    </row>
    <row r="358" spans="1:5">
      <c r="A358" t="s">
        <v>22955</v>
      </c>
      <c r="B358" t="s">
        <v>9618</v>
      </c>
      <c r="C358">
        <v>6447</v>
      </c>
      <c r="D358" t="s">
        <v>22956</v>
      </c>
      <c r="E358">
        <v>0</v>
      </c>
    </row>
    <row r="359" spans="1:5">
      <c r="A359" t="s">
        <v>22957</v>
      </c>
      <c r="B359" t="s">
        <v>9618</v>
      </c>
      <c r="C359">
        <v>6447</v>
      </c>
      <c r="D359" t="s">
        <v>22958</v>
      </c>
      <c r="E359">
        <v>0</v>
      </c>
    </row>
    <row r="360" spans="1:5">
      <c r="A360" t="s">
        <v>22959</v>
      </c>
      <c r="B360" t="s">
        <v>9618</v>
      </c>
      <c r="C360">
        <v>6447</v>
      </c>
      <c r="D360" t="s">
        <v>22960</v>
      </c>
      <c r="E360">
        <v>0</v>
      </c>
    </row>
    <row r="361" spans="1:5">
      <c r="A361" t="s">
        <v>22961</v>
      </c>
      <c r="B361" t="s">
        <v>9618</v>
      </c>
      <c r="C361">
        <v>6447</v>
      </c>
      <c r="D361" t="s">
        <v>22962</v>
      </c>
      <c r="E361">
        <v>0</v>
      </c>
    </row>
    <row r="362" spans="1:5">
      <c r="A362" t="s">
        <v>22963</v>
      </c>
      <c r="B362" t="s">
        <v>9618</v>
      </c>
      <c r="C362">
        <v>6447</v>
      </c>
      <c r="D362" t="s">
        <v>22964</v>
      </c>
      <c r="E362">
        <v>0</v>
      </c>
    </row>
    <row r="363" spans="1:5">
      <c r="A363" t="s">
        <v>22965</v>
      </c>
      <c r="B363" t="s">
        <v>9618</v>
      </c>
      <c r="C363">
        <v>6447</v>
      </c>
      <c r="D363" t="s">
        <v>22966</v>
      </c>
      <c r="E363">
        <v>0</v>
      </c>
    </row>
    <row r="364" spans="1:5">
      <c r="A364" t="s">
        <v>22967</v>
      </c>
      <c r="B364" t="s">
        <v>9618</v>
      </c>
      <c r="C364">
        <v>6447</v>
      </c>
      <c r="D364" t="s">
        <v>22968</v>
      </c>
      <c r="E364">
        <v>0</v>
      </c>
    </row>
    <row r="365" spans="1:5">
      <c r="A365" t="s">
        <v>22969</v>
      </c>
      <c r="B365" t="s">
        <v>9618</v>
      </c>
      <c r="C365">
        <v>6447</v>
      </c>
      <c r="D365" t="s">
        <v>22970</v>
      </c>
      <c r="E365">
        <v>0</v>
      </c>
    </row>
    <row r="366" spans="1:5">
      <c r="A366" t="s">
        <v>22971</v>
      </c>
      <c r="B366" t="s">
        <v>9618</v>
      </c>
      <c r="C366">
        <v>6447</v>
      </c>
      <c r="D366" t="s">
        <v>22972</v>
      </c>
      <c r="E366">
        <v>0</v>
      </c>
    </row>
    <row r="367" spans="1:5">
      <c r="A367" t="s">
        <v>22973</v>
      </c>
      <c r="B367" t="s">
        <v>9618</v>
      </c>
      <c r="C367">
        <v>6447</v>
      </c>
      <c r="D367" t="s">
        <v>22974</v>
      </c>
      <c r="E367">
        <v>0</v>
      </c>
    </row>
    <row r="368" spans="1:5">
      <c r="A368" t="s">
        <v>22975</v>
      </c>
      <c r="B368" t="s">
        <v>9618</v>
      </c>
      <c r="C368">
        <v>6447</v>
      </c>
      <c r="D368" t="s">
        <v>22976</v>
      </c>
      <c r="E368">
        <v>0.73</v>
      </c>
    </row>
    <row r="369" spans="1:5">
      <c r="A369" t="s">
        <v>22977</v>
      </c>
      <c r="B369" t="s">
        <v>9618</v>
      </c>
      <c r="C369">
        <v>6447</v>
      </c>
      <c r="D369" t="s">
        <v>22978</v>
      </c>
      <c r="E369">
        <v>16.649999999999999</v>
      </c>
    </row>
    <row r="370" spans="1:5">
      <c r="A370" t="s">
        <v>22979</v>
      </c>
      <c r="B370" t="s">
        <v>9618</v>
      </c>
      <c r="C370">
        <v>6447</v>
      </c>
      <c r="D370" t="s">
        <v>22980</v>
      </c>
      <c r="E370">
        <v>58.83</v>
      </c>
    </row>
    <row r="371" spans="1:5">
      <c r="A371" t="s">
        <v>22981</v>
      </c>
      <c r="B371" t="s">
        <v>9618</v>
      </c>
      <c r="C371">
        <v>6447</v>
      </c>
      <c r="D371" t="s">
        <v>22982</v>
      </c>
      <c r="E371">
        <v>234.41</v>
      </c>
    </row>
    <row r="372" spans="1:5">
      <c r="A372" t="s">
        <v>22983</v>
      </c>
      <c r="B372" t="s">
        <v>9618</v>
      </c>
      <c r="C372">
        <v>6447</v>
      </c>
      <c r="D372" t="s">
        <v>22984</v>
      </c>
      <c r="E372">
        <v>262.10000000000002</v>
      </c>
    </row>
    <row r="373" spans="1:5">
      <c r="A373" t="s">
        <v>22985</v>
      </c>
      <c r="B373" t="s">
        <v>9618</v>
      </c>
      <c r="C373">
        <v>6447</v>
      </c>
      <c r="D373" t="s">
        <v>22986</v>
      </c>
      <c r="E373">
        <v>276.52999999999997</v>
      </c>
    </row>
    <row r="374" spans="1:5">
      <c r="A374" t="s">
        <v>22987</v>
      </c>
      <c r="B374" t="s">
        <v>9618</v>
      </c>
      <c r="C374">
        <v>6447</v>
      </c>
      <c r="D374" t="s">
        <v>22988</v>
      </c>
      <c r="E374">
        <v>184.6</v>
      </c>
    </row>
    <row r="375" spans="1:5">
      <c r="A375" t="s">
        <v>22989</v>
      </c>
      <c r="B375" t="s">
        <v>9618</v>
      </c>
      <c r="C375">
        <v>6447</v>
      </c>
      <c r="D375" t="s">
        <v>22990</v>
      </c>
      <c r="E375">
        <v>407.17</v>
      </c>
    </row>
    <row r="376" spans="1:5">
      <c r="A376" t="s">
        <v>22991</v>
      </c>
      <c r="B376" t="s">
        <v>9618</v>
      </c>
      <c r="C376">
        <v>6447</v>
      </c>
      <c r="D376" t="s">
        <v>22992</v>
      </c>
      <c r="E376">
        <v>442.43</v>
      </c>
    </row>
    <row r="377" spans="1:5">
      <c r="A377" t="s">
        <v>22993</v>
      </c>
      <c r="B377" t="s">
        <v>9618</v>
      </c>
      <c r="C377">
        <v>6447</v>
      </c>
      <c r="D377" t="s">
        <v>22994</v>
      </c>
      <c r="E377">
        <v>443.64</v>
      </c>
    </row>
    <row r="378" spans="1:5">
      <c r="A378" t="s">
        <v>22995</v>
      </c>
      <c r="B378" t="s">
        <v>9618</v>
      </c>
      <c r="C378">
        <v>6447</v>
      </c>
      <c r="D378" t="s">
        <v>22996</v>
      </c>
      <c r="E378">
        <v>356.35</v>
      </c>
    </row>
    <row r="379" spans="1:5">
      <c r="A379" t="s">
        <v>22997</v>
      </c>
      <c r="B379" t="s">
        <v>9618</v>
      </c>
      <c r="C379">
        <v>6447</v>
      </c>
      <c r="D379" t="s">
        <v>22998</v>
      </c>
      <c r="E379">
        <v>39.619999999999997</v>
      </c>
    </row>
    <row r="380" spans="1:5">
      <c r="A380" t="s">
        <v>22999</v>
      </c>
      <c r="B380" t="s">
        <v>9618</v>
      </c>
      <c r="C380">
        <v>6447</v>
      </c>
      <c r="D380" t="s">
        <v>23000</v>
      </c>
      <c r="E380">
        <v>0.73</v>
      </c>
    </row>
    <row r="381" spans="1:5">
      <c r="A381" t="s">
        <v>23001</v>
      </c>
      <c r="B381" t="s">
        <v>9618</v>
      </c>
      <c r="C381">
        <v>6447</v>
      </c>
      <c r="D381" t="s">
        <v>23002</v>
      </c>
      <c r="E381">
        <v>0</v>
      </c>
    </row>
    <row r="382" spans="1:5">
      <c r="A382" t="s">
        <v>23003</v>
      </c>
      <c r="B382" t="s">
        <v>9618</v>
      </c>
      <c r="C382">
        <v>6447</v>
      </c>
      <c r="D382" t="s">
        <v>23004</v>
      </c>
      <c r="E382">
        <v>0</v>
      </c>
    </row>
    <row r="383" spans="1:5">
      <c r="A383" t="s">
        <v>23005</v>
      </c>
      <c r="B383" t="s">
        <v>9618</v>
      </c>
      <c r="C383">
        <v>6447</v>
      </c>
      <c r="D383" t="s">
        <v>23006</v>
      </c>
      <c r="E383">
        <v>0</v>
      </c>
    </row>
    <row r="384" spans="1:5">
      <c r="A384" t="s">
        <v>23007</v>
      </c>
      <c r="B384" t="s">
        <v>9618</v>
      </c>
      <c r="C384">
        <v>6447</v>
      </c>
      <c r="D384" t="s">
        <v>23008</v>
      </c>
      <c r="E384">
        <v>0</v>
      </c>
    </row>
    <row r="385" spans="1:5">
      <c r="A385" t="s">
        <v>23009</v>
      </c>
      <c r="B385" t="s">
        <v>9618</v>
      </c>
      <c r="C385">
        <v>6447</v>
      </c>
      <c r="D385" t="s">
        <v>23010</v>
      </c>
      <c r="E385">
        <v>0</v>
      </c>
    </row>
    <row r="386" spans="1:5">
      <c r="A386" t="s">
        <v>23011</v>
      </c>
      <c r="B386" t="s">
        <v>9618</v>
      </c>
      <c r="C386">
        <v>6447</v>
      </c>
      <c r="D386" t="s">
        <v>23012</v>
      </c>
      <c r="E386">
        <v>0</v>
      </c>
    </row>
    <row r="387" spans="1:5">
      <c r="A387" t="s">
        <v>23013</v>
      </c>
      <c r="B387" t="s">
        <v>9618</v>
      </c>
      <c r="C387">
        <v>6447</v>
      </c>
      <c r="D387" t="s">
        <v>23014</v>
      </c>
      <c r="E387">
        <v>0</v>
      </c>
    </row>
    <row r="388" spans="1:5">
      <c r="A388" t="s">
        <v>23015</v>
      </c>
      <c r="B388" t="s">
        <v>9618</v>
      </c>
      <c r="C388">
        <v>6447</v>
      </c>
      <c r="D388" t="s">
        <v>23016</v>
      </c>
      <c r="E388">
        <v>0</v>
      </c>
    </row>
    <row r="389" spans="1:5">
      <c r="A389" t="s">
        <v>23017</v>
      </c>
      <c r="B389" t="s">
        <v>9618</v>
      </c>
      <c r="C389">
        <v>6447</v>
      </c>
      <c r="D389" t="s">
        <v>23018</v>
      </c>
      <c r="E389">
        <v>0</v>
      </c>
    </row>
    <row r="390" spans="1:5">
      <c r="A390" t="s">
        <v>23019</v>
      </c>
      <c r="B390" t="s">
        <v>9618</v>
      </c>
      <c r="C390">
        <v>6447</v>
      </c>
      <c r="D390" t="s">
        <v>23020</v>
      </c>
      <c r="E390">
        <v>0</v>
      </c>
    </row>
    <row r="391" spans="1:5">
      <c r="A391" t="s">
        <v>23021</v>
      </c>
      <c r="B391" t="s">
        <v>9618</v>
      </c>
      <c r="C391">
        <v>6447</v>
      </c>
      <c r="D391" t="s">
        <v>23022</v>
      </c>
      <c r="E391">
        <v>0</v>
      </c>
    </row>
    <row r="392" spans="1:5">
      <c r="A392" t="s">
        <v>23023</v>
      </c>
      <c r="B392" t="s">
        <v>9618</v>
      </c>
      <c r="C392">
        <v>6447</v>
      </c>
      <c r="D392" t="s">
        <v>23024</v>
      </c>
      <c r="E392">
        <v>0.68</v>
      </c>
    </row>
    <row r="393" spans="1:5">
      <c r="A393" t="s">
        <v>23025</v>
      </c>
      <c r="B393" t="s">
        <v>9618</v>
      </c>
      <c r="C393">
        <v>6447</v>
      </c>
      <c r="D393" t="s">
        <v>23026</v>
      </c>
      <c r="E393">
        <v>4.13</v>
      </c>
    </row>
    <row r="394" spans="1:5">
      <c r="A394" t="s">
        <v>23027</v>
      </c>
      <c r="B394" t="s">
        <v>9618</v>
      </c>
      <c r="C394">
        <v>6447</v>
      </c>
      <c r="D394" t="s">
        <v>23028</v>
      </c>
      <c r="E394">
        <v>59.97</v>
      </c>
    </row>
    <row r="395" spans="1:5">
      <c r="A395" t="s">
        <v>23029</v>
      </c>
      <c r="B395" t="s">
        <v>9618</v>
      </c>
      <c r="C395">
        <v>6447</v>
      </c>
      <c r="D395" t="s">
        <v>23030</v>
      </c>
      <c r="E395">
        <v>456.95</v>
      </c>
    </row>
    <row r="396" spans="1:5">
      <c r="A396" t="s">
        <v>23031</v>
      </c>
      <c r="B396" t="s">
        <v>9618</v>
      </c>
      <c r="C396">
        <v>6447</v>
      </c>
      <c r="D396" t="s">
        <v>23032</v>
      </c>
      <c r="E396">
        <v>661.37</v>
      </c>
    </row>
    <row r="397" spans="1:5">
      <c r="A397" t="s">
        <v>23033</v>
      </c>
      <c r="B397" t="s">
        <v>9618</v>
      </c>
      <c r="C397">
        <v>6447</v>
      </c>
      <c r="D397" t="s">
        <v>23034</v>
      </c>
      <c r="E397">
        <v>657.94</v>
      </c>
    </row>
    <row r="398" spans="1:5">
      <c r="A398" t="s">
        <v>23035</v>
      </c>
      <c r="B398" t="s">
        <v>9618</v>
      </c>
      <c r="C398">
        <v>6447</v>
      </c>
      <c r="D398" t="s">
        <v>23036</v>
      </c>
      <c r="E398">
        <v>616.01</v>
      </c>
    </row>
    <row r="399" spans="1:5">
      <c r="A399" t="s">
        <v>23037</v>
      </c>
      <c r="B399" t="s">
        <v>9618</v>
      </c>
      <c r="C399">
        <v>6447</v>
      </c>
      <c r="D399" t="s">
        <v>23038</v>
      </c>
      <c r="E399">
        <v>638.01</v>
      </c>
    </row>
    <row r="400" spans="1:5">
      <c r="A400" t="s">
        <v>23039</v>
      </c>
      <c r="B400" t="s">
        <v>9618</v>
      </c>
      <c r="C400">
        <v>6447</v>
      </c>
      <c r="D400" t="s">
        <v>23040</v>
      </c>
      <c r="E400">
        <v>607.16999999999996</v>
      </c>
    </row>
    <row r="401" spans="1:5">
      <c r="A401" t="s">
        <v>23041</v>
      </c>
      <c r="B401" t="s">
        <v>9618</v>
      </c>
      <c r="C401">
        <v>6447</v>
      </c>
      <c r="D401" t="s">
        <v>23042</v>
      </c>
      <c r="E401">
        <v>481.33</v>
      </c>
    </row>
    <row r="402" spans="1:5">
      <c r="A402" t="s">
        <v>23043</v>
      </c>
      <c r="B402" t="s">
        <v>9618</v>
      </c>
      <c r="C402">
        <v>6447</v>
      </c>
      <c r="D402" t="s">
        <v>23044</v>
      </c>
      <c r="E402">
        <v>353.48</v>
      </c>
    </row>
    <row r="403" spans="1:5">
      <c r="A403" t="s">
        <v>23045</v>
      </c>
      <c r="B403" t="s">
        <v>9618</v>
      </c>
      <c r="C403">
        <v>6447</v>
      </c>
      <c r="D403" t="s">
        <v>23046</v>
      </c>
      <c r="E403">
        <v>37.619999999999997</v>
      </c>
    </row>
    <row r="404" spans="1:5">
      <c r="A404" t="s">
        <v>23047</v>
      </c>
      <c r="B404" t="s">
        <v>9618</v>
      </c>
      <c r="C404">
        <v>6447</v>
      </c>
      <c r="D404" t="s">
        <v>23048</v>
      </c>
      <c r="E404">
        <v>0.72</v>
      </c>
    </row>
    <row r="405" spans="1:5">
      <c r="A405" t="s">
        <v>23049</v>
      </c>
      <c r="B405" t="s">
        <v>9618</v>
      </c>
      <c r="C405">
        <v>6447</v>
      </c>
      <c r="D405" t="s">
        <v>23050</v>
      </c>
      <c r="E405">
        <v>0</v>
      </c>
    </row>
    <row r="406" spans="1:5">
      <c r="A406" t="s">
        <v>23051</v>
      </c>
      <c r="B406" t="s">
        <v>9618</v>
      </c>
      <c r="C406">
        <v>6447</v>
      </c>
      <c r="D406" t="s">
        <v>23052</v>
      </c>
      <c r="E406">
        <v>0</v>
      </c>
    </row>
    <row r="407" spans="1:5">
      <c r="A407" t="s">
        <v>23053</v>
      </c>
      <c r="B407" t="s">
        <v>9618</v>
      </c>
      <c r="C407">
        <v>6447</v>
      </c>
      <c r="D407" t="s">
        <v>23054</v>
      </c>
      <c r="E407">
        <v>0</v>
      </c>
    </row>
    <row r="408" spans="1:5">
      <c r="A408" t="s">
        <v>23055</v>
      </c>
      <c r="B408" t="s">
        <v>9618</v>
      </c>
      <c r="C408">
        <v>6447</v>
      </c>
      <c r="D408" t="s">
        <v>23056</v>
      </c>
      <c r="E408">
        <v>0</v>
      </c>
    </row>
    <row r="409" spans="1:5">
      <c r="A409" t="s">
        <v>23057</v>
      </c>
      <c r="B409" t="s">
        <v>9618</v>
      </c>
      <c r="C409">
        <v>6447</v>
      </c>
      <c r="D409" t="s">
        <v>23058</v>
      </c>
      <c r="E409">
        <v>0</v>
      </c>
    </row>
    <row r="410" spans="1:5">
      <c r="A410" t="s">
        <v>23059</v>
      </c>
      <c r="B410" t="s">
        <v>9618</v>
      </c>
      <c r="C410">
        <v>6447</v>
      </c>
      <c r="D410" t="s">
        <v>23060</v>
      </c>
      <c r="E410">
        <v>0</v>
      </c>
    </row>
    <row r="411" spans="1:5">
      <c r="A411" t="s">
        <v>23061</v>
      </c>
      <c r="B411" t="s">
        <v>9618</v>
      </c>
      <c r="C411">
        <v>6447</v>
      </c>
      <c r="D411" t="s">
        <v>23062</v>
      </c>
      <c r="E411">
        <v>0</v>
      </c>
    </row>
    <row r="412" spans="1:5">
      <c r="A412" t="s">
        <v>23063</v>
      </c>
      <c r="B412" t="s">
        <v>9618</v>
      </c>
      <c r="C412">
        <v>6447</v>
      </c>
      <c r="D412" t="s">
        <v>23064</v>
      </c>
      <c r="E412">
        <v>0</v>
      </c>
    </row>
    <row r="413" spans="1:5">
      <c r="A413" t="s">
        <v>23065</v>
      </c>
      <c r="B413" t="s">
        <v>9618</v>
      </c>
      <c r="C413">
        <v>6447</v>
      </c>
      <c r="D413" t="s">
        <v>23066</v>
      </c>
      <c r="E413">
        <v>0</v>
      </c>
    </row>
    <row r="414" spans="1:5">
      <c r="A414" t="s">
        <v>23067</v>
      </c>
      <c r="B414" t="s">
        <v>9618</v>
      </c>
      <c r="C414">
        <v>6447</v>
      </c>
      <c r="D414" t="s">
        <v>23068</v>
      </c>
      <c r="E414">
        <v>0</v>
      </c>
    </row>
    <row r="415" spans="1:5">
      <c r="A415" t="s">
        <v>23069</v>
      </c>
      <c r="B415" t="s">
        <v>9618</v>
      </c>
      <c r="C415">
        <v>6447</v>
      </c>
      <c r="D415" t="s">
        <v>23070</v>
      </c>
      <c r="E415">
        <v>0</v>
      </c>
    </row>
    <row r="416" spans="1:5">
      <c r="A416" t="s">
        <v>23071</v>
      </c>
      <c r="B416" t="s">
        <v>9618</v>
      </c>
      <c r="C416">
        <v>6447</v>
      </c>
      <c r="D416" t="s">
        <v>23072</v>
      </c>
      <c r="E416">
        <v>0.67</v>
      </c>
    </row>
    <row r="417" spans="1:5">
      <c r="A417" t="s">
        <v>23073</v>
      </c>
      <c r="B417" t="s">
        <v>9618</v>
      </c>
      <c r="C417">
        <v>6447</v>
      </c>
      <c r="D417" t="s">
        <v>23074</v>
      </c>
      <c r="E417">
        <v>16.34</v>
      </c>
    </row>
    <row r="418" spans="1:5">
      <c r="A418" t="s">
        <v>23075</v>
      </c>
      <c r="B418" t="s">
        <v>9618</v>
      </c>
      <c r="C418">
        <v>6447</v>
      </c>
      <c r="D418" t="s">
        <v>23076</v>
      </c>
      <c r="E418">
        <v>81.489999999999995</v>
      </c>
    </row>
    <row r="419" spans="1:5">
      <c r="A419" t="s">
        <v>23077</v>
      </c>
      <c r="B419" t="s">
        <v>9618</v>
      </c>
      <c r="C419">
        <v>6447</v>
      </c>
      <c r="D419" t="s">
        <v>23078</v>
      </c>
      <c r="E419">
        <v>380.08</v>
      </c>
    </row>
    <row r="420" spans="1:5">
      <c r="A420" t="s">
        <v>23079</v>
      </c>
      <c r="B420" t="s">
        <v>9618</v>
      </c>
      <c r="C420">
        <v>6447</v>
      </c>
      <c r="D420" t="s">
        <v>23080</v>
      </c>
      <c r="E420">
        <v>454.15</v>
      </c>
    </row>
    <row r="421" spans="1:5">
      <c r="A421" t="s">
        <v>23081</v>
      </c>
      <c r="B421" t="s">
        <v>9618</v>
      </c>
      <c r="C421">
        <v>6447</v>
      </c>
      <c r="D421" t="s">
        <v>23082</v>
      </c>
      <c r="E421">
        <v>475.91</v>
      </c>
    </row>
    <row r="422" spans="1:5">
      <c r="A422" t="s">
        <v>23083</v>
      </c>
      <c r="B422" t="s">
        <v>9618</v>
      </c>
      <c r="C422">
        <v>6447</v>
      </c>
      <c r="D422" t="s">
        <v>23084</v>
      </c>
      <c r="E422">
        <v>538.75</v>
      </c>
    </row>
    <row r="423" spans="1:5">
      <c r="A423" t="s">
        <v>23085</v>
      </c>
      <c r="B423" t="s">
        <v>9618</v>
      </c>
      <c r="C423">
        <v>6447</v>
      </c>
      <c r="D423" t="s">
        <v>23086</v>
      </c>
      <c r="E423">
        <v>565.29999999999995</v>
      </c>
    </row>
    <row r="424" spans="1:5">
      <c r="A424" t="s">
        <v>23087</v>
      </c>
      <c r="B424" t="s">
        <v>9618</v>
      </c>
      <c r="C424">
        <v>6447</v>
      </c>
      <c r="D424" t="s">
        <v>23088</v>
      </c>
      <c r="E424">
        <v>586.32000000000005</v>
      </c>
    </row>
    <row r="425" spans="1:5">
      <c r="A425" t="s">
        <v>23089</v>
      </c>
      <c r="B425" t="s">
        <v>9618</v>
      </c>
      <c r="C425">
        <v>6447</v>
      </c>
      <c r="D425" t="s">
        <v>23090</v>
      </c>
      <c r="E425">
        <v>521.66999999999996</v>
      </c>
    </row>
    <row r="426" spans="1:5">
      <c r="A426" t="s">
        <v>23091</v>
      </c>
      <c r="B426" t="s">
        <v>9618</v>
      </c>
      <c r="C426">
        <v>6447</v>
      </c>
      <c r="D426" t="s">
        <v>23092</v>
      </c>
      <c r="E426">
        <v>311.54000000000002</v>
      </c>
    </row>
    <row r="427" spans="1:5">
      <c r="A427" t="s">
        <v>23093</v>
      </c>
      <c r="B427" t="s">
        <v>9618</v>
      </c>
      <c r="C427">
        <v>6447</v>
      </c>
      <c r="D427" t="s">
        <v>23094</v>
      </c>
      <c r="E427">
        <v>29.81</v>
      </c>
    </row>
    <row r="428" spans="1:5">
      <c r="A428" t="s">
        <v>23095</v>
      </c>
      <c r="B428" t="s">
        <v>9618</v>
      </c>
      <c r="C428">
        <v>6447</v>
      </c>
      <c r="D428" t="s">
        <v>23096</v>
      </c>
      <c r="E428">
        <v>0</v>
      </c>
    </row>
    <row r="429" spans="1:5">
      <c r="A429" t="s">
        <v>23097</v>
      </c>
      <c r="B429" t="s">
        <v>9618</v>
      </c>
      <c r="C429">
        <v>6447</v>
      </c>
      <c r="D429" t="s">
        <v>23098</v>
      </c>
      <c r="E429">
        <v>0</v>
      </c>
    </row>
    <row r="430" spans="1:5">
      <c r="A430" t="s">
        <v>23099</v>
      </c>
      <c r="B430" t="s">
        <v>9618</v>
      </c>
      <c r="C430">
        <v>6447</v>
      </c>
      <c r="D430" t="s">
        <v>23100</v>
      </c>
      <c r="E430">
        <v>0</v>
      </c>
    </row>
    <row r="431" spans="1:5">
      <c r="A431" t="s">
        <v>23101</v>
      </c>
      <c r="B431" t="s">
        <v>9618</v>
      </c>
      <c r="C431">
        <v>6447</v>
      </c>
      <c r="D431" t="s">
        <v>23102</v>
      </c>
      <c r="E431">
        <v>0</v>
      </c>
    </row>
    <row r="432" spans="1:5">
      <c r="A432" t="s">
        <v>23103</v>
      </c>
      <c r="B432" t="s">
        <v>9618</v>
      </c>
      <c r="C432">
        <v>6447</v>
      </c>
      <c r="D432" t="s">
        <v>23104</v>
      </c>
      <c r="E432">
        <v>0</v>
      </c>
    </row>
    <row r="433" spans="1:5">
      <c r="A433" t="s">
        <v>23105</v>
      </c>
      <c r="B433" t="s">
        <v>9618</v>
      </c>
      <c r="C433">
        <v>6447</v>
      </c>
      <c r="D433" t="s">
        <v>23106</v>
      </c>
      <c r="E433">
        <v>0</v>
      </c>
    </row>
    <row r="434" spans="1:5">
      <c r="A434" t="s">
        <v>23107</v>
      </c>
      <c r="B434" t="s">
        <v>9618</v>
      </c>
      <c r="C434">
        <v>6447</v>
      </c>
      <c r="D434" t="s">
        <v>23108</v>
      </c>
      <c r="E434">
        <v>0</v>
      </c>
    </row>
    <row r="435" spans="1:5">
      <c r="A435" t="s">
        <v>23109</v>
      </c>
      <c r="B435" t="s">
        <v>9618</v>
      </c>
      <c r="C435">
        <v>6447</v>
      </c>
      <c r="D435" t="s">
        <v>23110</v>
      </c>
      <c r="E435">
        <v>0</v>
      </c>
    </row>
    <row r="436" spans="1:5">
      <c r="A436" t="s">
        <v>23111</v>
      </c>
      <c r="B436" t="s">
        <v>9618</v>
      </c>
      <c r="C436">
        <v>6447</v>
      </c>
      <c r="D436" t="s">
        <v>23112</v>
      </c>
      <c r="E436">
        <v>0</v>
      </c>
    </row>
    <row r="437" spans="1:5">
      <c r="A437" t="s">
        <v>23113</v>
      </c>
      <c r="B437" t="s">
        <v>9618</v>
      </c>
      <c r="C437">
        <v>6447</v>
      </c>
      <c r="D437" t="s">
        <v>23114</v>
      </c>
      <c r="E437">
        <v>0</v>
      </c>
    </row>
    <row r="438" spans="1:5">
      <c r="A438" t="s">
        <v>23115</v>
      </c>
      <c r="B438" t="s">
        <v>9618</v>
      </c>
      <c r="C438">
        <v>6447</v>
      </c>
      <c r="D438" t="s">
        <v>23116</v>
      </c>
      <c r="E438">
        <v>0</v>
      </c>
    </row>
    <row r="439" spans="1:5">
      <c r="A439" t="s">
        <v>23117</v>
      </c>
      <c r="B439" t="s">
        <v>9618</v>
      </c>
      <c r="C439">
        <v>6447</v>
      </c>
      <c r="D439" t="s">
        <v>23118</v>
      </c>
      <c r="E439">
        <v>0</v>
      </c>
    </row>
    <row r="440" spans="1:5">
      <c r="A440" t="s">
        <v>23119</v>
      </c>
      <c r="B440" t="s">
        <v>9618</v>
      </c>
      <c r="C440">
        <v>6447</v>
      </c>
      <c r="D440" t="s">
        <v>23120</v>
      </c>
      <c r="E440">
        <v>0</v>
      </c>
    </row>
    <row r="441" spans="1:5">
      <c r="A441" t="s">
        <v>23121</v>
      </c>
      <c r="B441" t="s">
        <v>9618</v>
      </c>
      <c r="C441">
        <v>6447</v>
      </c>
      <c r="D441" t="s">
        <v>23122</v>
      </c>
      <c r="E441">
        <v>4.0599999999999996</v>
      </c>
    </row>
    <row r="442" spans="1:5">
      <c r="A442" t="s">
        <v>23123</v>
      </c>
      <c r="B442" t="s">
        <v>9618</v>
      </c>
      <c r="C442">
        <v>6447</v>
      </c>
      <c r="D442" t="s">
        <v>23124</v>
      </c>
      <c r="E442">
        <v>81.83</v>
      </c>
    </row>
    <row r="443" spans="1:5">
      <c r="A443" t="s">
        <v>23125</v>
      </c>
      <c r="B443" t="s">
        <v>9618</v>
      </c>
      <c r="C443">
        <v>6447</v>
      </c>
      <c r="D443" t="s">
        <v>23126</v>
      </c>
      <c r="E443">
        <v>71.19</v>
      </c>
    </row>
    <row r="444" spans="1:5">
      <c r="A444" t="s">
        <v>23127</v>
      </c>
      <c r="B444" t="s">
        <v>9618</v>
      </c>
      <c r="C444">
        <v>6447</v>
      </c>
      <c r="D444" t="s">
        <v>23128</v>
      </c>
      <c r="E444">
        <v>35.86</v>
      </c>
    </row>
    <row r="445" spans="1:5">
      <c r="A445" t="s">
        <v>23129</v>
      </c>
      <c r="B445" t="s">
        <v>9618</v>
      </c>
      <c r="C445">
        <v>6447</v>
      </c>
      <c r="D445" t="s">
        <v>23130</v>
      </c>
      <c r="E445">
        <v>20.13</v>
      </c>
    </row>
    <row r="446" spans="1:5">
      <c r="A446" t="s">
        <v>23131</v>
      </c>
      <c r="B446" t="s">
        <v>9618</v>
      </c>
      <c r="C446">
        <v>6447</v>
      </c>
      <c r="D446" t="s">
        <v>23132</v>
      </c>
      <c r="E446">
        <v>19.38</v>
      </c>
    </row>
    <row r="447" spans="1:5">
      <c r="A447" t="s">
        <v>23133</v>
      </c>
      <c r="B447" t="s">
        <v>9618</v>
      </c>
      <c r="C447">
        <v>6447</v>
      </c>
      <c r="D447" t="s">
        <v>23134</v>
      </c>
      <c r="E447">
        <v>49.11</v>
      </c>
    </row>
    <row r="448" spans="1:5">
      <c r="A448" t="s">
        <v>23135</v>
      </c>
      <c r="B448" t="s">
        <v>9618</v>
      </c>
      <c r="C448">
        <v>6447</v>
      </c>
      <c r="D448" t="s">
        <v>23136</v>
      </c>
      <c r="E448">
        <v>98.62</v>
      </c>
    </row>
    <row r="449" spans="1:5">
      <c r="A449" t="s">
        <v>23137</v>
      </c>
      <c r="B449" t="s">
        <v>9618</v>
      </c>
      <c r="C449">
        <v>6447</v>
      </c>
      <c r="D449" t="s">
        <v>23138</v>
      </c>
      <c r="E449">
        <v>80.650000000000006</v>
      </c>
    </row>
    <row r="450" spans="1:5">
      <c r="A450" t="s">
        <v>23139</v>
      </c>
      <c r="B450" t="s">
        <v>9618</v>
      </c>
      <c r="C450">
        <v>6447</v>
      </c>
      <c r="D450" t="s">
        <v>23140</v>
      </c>
      <c r="E450">
        <v>36.53</v>
      </c>
    </row>
    <row r="451" spans="1:5">
      <c r="A451" t="s">
        <v>23141</v>
      </c>
      <c r="B451" t="s">
        <v>9618</v>
      </c>
      <c r="C451">
        <v>6447</v>
      </c>
      <c r="D451" t="s">
        <v>23142</v>
      </c>
      <c r="E451">
        <v>18.48</v>
      </c>
    </row>
    <row r="452" spans="1:5">
      <c r="A452" t="s">
        <v>23143</v>
      </c>
      <c r="B452" t="s">
        <v>9618</v>
      </c>
      <c r="C452">
        <v>6447</v>
      </c>
      <c r="D452" t="s">
        <v>23144</v>
      </c>
      <c r="E452">
        <v>0</v>
      </c>
    </row>
    <row r="453" spans="1:5">
      <c r="A453" t="s">
        <v>23145</v>
      </c>
      <c r="B453" t="s">
        <v>9618</v>
      </c>
      <c r="C453">
        <v>6447</v>
      </c>
      <c r="D453" t="s">
        <v>23146</v>
      </c>
      <c r="E453">
        <v>0</v>
      </c>
    </row>
    <row r="454" spans="1:5">
      <c r="A454" t="s">
        <v>23147</v>
      </c>
      <c r="B454" t="s">
        <v>9618</v>
      </c>
      <c r="C454">
        <v>6447</v>
      </c>
      <c r="D454" t="s">
        <v>23148</v>
      </c>
      <c r="E454">
        <v>0</v>
      </c>
    </row>
    <row r="455" spans="1:5">
      <c r="A455" t="s">
        <v>23149</v>
      </c>
      <c r="B455" t="s">
        <v>9618</v>
      </c>
      <c r="C455">
        <v>6447</v>
      </c>
      <c r="D455" t="s">
        <v>23150</v>
      </c>
      <c r="E455">
        <v>0</v>
      </c>
    </row>
    <row r="456" spans="1:5">
      <c r="A456" t="s">
        <v>23151</v>
      </c>
      <c r="B456" t="s">
        <v>9618</v>
      </c>
      <c r="C456">
        <v>6447</v>
      </c>
      <c r="D456" t="s">
        <v>23152</v>
      </c>
      <c r="E456">
        <v>0</v>
      </c>
    </row>
    <row r="457" spans="1:5">
      <c r="A457" t="s">
        <v>23153</v>
      </c>
      <c r="B457" t="s">
        <v>9618</v>
      </c>
      <c r="C457">
        <v>6447</v>
      </c>
      <c r="D457" t="s">
        <v>23154</v>
      </c>
      <c r="E457">
        <v>0</v>
      </c>
    </row>
    <row r="458" spans="1:5">
      <c r="A458" t="s">
        <v>23155</v>
      </c>
      <c r="B458" t="s">
        <v>9618</v>
      </c>
      <c r="C458">
        <v>6447</v>
      </c>
      <c r="D458" t="s">
        <v>23156</v>
      </c>
      <c r="E458">
        <v>0</v>
      </c>
    </row>
    <row r="459" spans="1:5">
      <c r="A459" t="s">
        <v>23157</v>
      </c>
      <c r="B459" t="s">
        <v>9618</v>
      </c>
      <c r="C459">
        <v>6447</v>
      </c>
      <c r="D459" t="s">
        <v>23158</v>
      </c>
      <c r="E459">
        <v>0</v>
      </c>
    </row>
    <row r="460" spans="1:5">
      <c r="A460" t="s">
        <v>23159</v>
      </c>
      <c r="B460" t="s">
        <v>9618</v>
      </c>
      <c r="C460">
        <v>6447</v>
      </c>
      <c r="D460" t="s">
        <v>23160</v>
      </c>
      <c r="E460">
        <v>0</v>
      </c>
    </row>
    <row r="461" spans="1:5">
      <c r="A461" t="s">
        <v>23161</v>
      </c>
      <c r="B461" t="s">
        <v>9618</v>
      </c>
      <c r="C461">
        <v>6447</v>
      </c>
      <c r="D461" t="s">
        <v>23162</v>
      </c>
      <c r="E461">
        <v>0</v>
      </c>
    </row>
    <row r="462" spans="1:5">
      <c r="A462" t="s">
        <v>23163</v>
      </c>
      <c r="B462" t="s">
        <v>9618</v>
      </c>
      <c r="C462">
        <v>6447</v>
      </c>
      <c r="D462" t="s">
        <v>23164</v>
      </c>
      <c r="E462">
        <v>0</v>
      </c>
    </row>
    <row r="463" spans="1:5">
      <c r="A463" t="s">
        <v>23165</v>
      </c>
      <c r="B463" t="s">
        <v>9618</v>
      </c>
      <c r="C463">
        <v>6447</v>
      </c>
      <c r="D463" t="s">
        <v>23166</v>
      </c>
      <c r="E463">
        <v>0</v>
      </c>
    </row>
    <row r="464" spans="1:5">
      <c r="A464" t="s">
        <v>23167</v>
      </c>
      <c r="B464" t="s">
        <v>9618</v>
      </c>
      <c r="C464">
        <v>6447</v>
      </c>
      <c r="D464" t="s">
        <v>23168</v>
      </c>
      <c r="E464">
        <v>0</v>
      </c>
    </row>
    <row r="465" spans="1:5">
      <c r="A465" t="s">
        <v>23169</v>
      </c>
      <c r="B465" t="s">
        <v>9618</v>
      </c>
      <c r="C465">
        <v>6447</v>
      </c>
      <c r="D465" t="s">
        <v>23170</v>
      </c>
      <c r="E465">
        <v>12.43</v>
      </c>
    </row>
    <row r="466" spans="1:5">
      <c r="A466" t="s">
        <v>23171</v>
      </c>
      <c r="B466" t="s">
        <v>9618</v>
      </c>
      <c r="C466">
        <v>6447</v>
      </c>
      <c r="D466" t="s">
        <v>23172</v>
      </c>
      <c r="E466">
        <v>137</v>
      </c>
    </row>
    <row r="467" spans="1:5">
      <c r="A467" t="s">
        <v>23173</v>
      </c>
      <c r="B467" t="s">
        <v>9618</v>
      </c>
      <c r="C467">
        <v>6447</v>
      </c>
      <c r="D467" t="s">
        <v>23174</v>
      </c>
      <c r="E467">
        <v>371.08</v>
      </c>
    </row>
    <row r="468" spans="1:5">
      <c r="A468" t="s">
        <v>23175</v>
      </c>
      <c r="B468" t="s">
        <v>9618</v>
      </c>
      <c r="C468">
        <v>6447</v>
      </c>
      <c r="D468" t="s">
        <v>23176</v>
      </c>
      <c r="E468">
        <v>458.72</v>
      </c>
    </row>
    <row r="469" spans="1:5">
      <c r="A469" t="s">
        <v>23177</v>
      </c>
      <c r="B469" t="s">
        <v>9618</v>
      </c>
      <c r="C469">
        <v>6447</v>
      </c>
      <c r="D469" t="s">
        <v>23178</v>
      </c>
      <c r="E469">
        <v>606.6</v>
      </c>
    </row>
    <row r="470" spans="1:5">
      <c r="A470" t="s">
        <v>23179</v>
      </c>
      <c r="B470" t="s">
        <v>9618</v>
      </c>
      <c r="C470">
        <v>6447</v>
      </c>
      <c r="D470" t="s">
        <v>23180</v>
      </c>
      <c r="E470">
        <v>674.77</v>
      </c>
    </row>
    <row r="471" spans="1:5">
      <c r="A471" t="s">
        <v>23181</v>
      </c>
      <c r="B471" t="s">
        <v>9618</v>
      </c>
      <c r="C471">
        <v>6447</v>
      </c>
      <c r="D471" t="s">
        <v>23182</v>
      </c>
      <c r="E471">
        <v>701.78</v>
      </c>
    </row>
    <row r="472" spans="1:5">
      <c r="A472" t="s">
        <v>23183</v>
      </c>
      <c r="B472" t="s">
        <v>9618</v>
      </c>
      <c r="C472">
        <v>6447</v>
      </c>
      <c r="D472" t="s">
        <v>23184</v>
      </c>
      <c r="E472">
        <v>619.53</v>
      </c>
    </row>
    <row r="473" spans="1:5">
      <c r="A473" t="s">
        <v>23185</v>
      </c>
      <c r="B473" t="s">
        <v>9618</v>
      </c>
      <c r="C473">
        <v>6447</v>
      </c>
      <c r="D473" t="s">
        <v>23186</v>
      </c>
      <c r="E473">
        <v>508.79</v>
      </c>
    </row>
    <row r="474" spans="1:5">
      <c r="A474" t="s">
        <v>23187</v>
      </c>
      <c r="B474" t="s">
        <v>9618</v>
      </c>
      <c r="C474">
        <v>6447</v>
      </c>
      <c r="D474" t="s">
        <v>23188</v>
      </c>
      <c r="E474">
        <v>121.59</v>
      </c>
    </row>
    <row r="475" spans="1:5">
      <c r="A475" t="s">
        <v>23189</v>
      </c>
      <c r="B475" t="s">
        <v>9618</v>
      </c>
      <c r="C475">
        <v>6447</v>
      </c>
      <c r="D475" t="s">
        <v>23190</v>
      </c>
      <c r="E475">
        <v>7.77</v>
      </c>
    </row>
    <row r="476" spans="1:5">
      <c r="A476" t="s">
        <v>23191</v>
      </c>
      <c r="B476" t="s">
        <v>9618</v>
      </c>
      <c r="C476">
        <v>6447</v>
      </c>
      <c r="D476" t="s">
        <v>23192</v>
      </c>
      <c r="E476">
        <v>0</v>
      </c>
    </row>
    <row r="477" spans="1:5">
      <c r="A477" t="s">
        <v>23193</v>
      </c>
      <c r="B477" t="s">
        <v>9618</v>
      </c>
      <c r="C477">
        <v>6447</v>
      </c>
      <c r="D477" t="s">
        <v>23194</v>
      </c>
      <c r="E477">
        <v>0</v>
      </c>
    </row>
    <row r="478" spans="1:5">
      <c r="A478" t="s">
        <v>23195</v>
      </c>
      <c r="B478" t="s">
        <v>9618</v>
      </c>
      <c r="C478">
        <v>6447</v>
      </c>
      <c r="D478" t="s">
        <v>23196</v>
      </c>
      <c r="E478">
        <v>0</v>
      </c>
    </row>
    <row r="479" spans="1:5">
      <c r="A479" t="s">
        <v>23197</v>
      </c>
      <c r="B479" t="s">
        <v>9618</v>
      </c>
      <c r="C479">
        <v>6447</v>
      </c>
      <c r="D479" t="s">
        <v>23198</v>
      </c>
      <c r="E479">
        <v>0</v>
      </c>
    </row>
    <row r="480" spans="1:5">
      <c r="A480" t="s">
        <v>23199</v>
      </c>
      <c r="B480" t="s">
        <v>9618</v>
      </c>
      <c r="C480">
        <v>6447</v>
      </c>
      <c r="D480" t="s">
        <v>23200</v>
      </c>
      <c r="E480">
        <v>0</v>
      </c>
    </row>
    <row r="481" spans="1:5">
      <c r="A481" t="s">
        <v>23201</v>
      </c>
      <c r="B481" t="s">
        <v>9618</v>
      </c>
      <c r="C481">
        <v>6447</v>
      </c>
      <c r="D481" t="s">
        <v>23202</v>
      </c>
      <c r="E481">
        <v>0</v>
      </c>
    </row>
    <row r="482" spans="1:5">
      <c r="A482" t="s">
        <v>23203</v>
      </c>
      <c r="B482" t="s">
        <v>9618</v>
      </c>
      <c r="C482">
        <v>6447</v>
      </c>
      <c r="D482" t="s">
        <v>23204</v>
      </c>
      <c r="E482">
        <v>0</v>
      </c>
    </row>
    <row r="483" spans="1:5">
      <c r="A483" t="s">
        <v>23205</v>
      </c>
      <c r="B483" t="s">
        <v>9618</v>
      </c>
      <c r="C483">
        <v>6447</v>
      </c>
      <c r="D483" t="s">
        <v>23206</v>
      </c>
      <c r="E483">
        <v>0</v>
      </c>
    </row>
    <row r="484" spans="1:5">
      <c r="A484" t="s">
        <v>23207</v>
      </c>
      <c r="B484" t="s">
        <v>9618</v>
      </c>
      <c r="C484">
        <v>6447</v>
      </c>
      <c r="D484" t="s">
        <v>23208</v>
      </c>
      <c r="E484">
        <v>0</v>
      </c>
    </row>
    <row r="485" spans="1:5">
      <c r="A485" t="s">
        <v>23209</v>
      </c>
      <c r="B485" t="s">
        <v>9618</v>
      </c>
      <c r="C485">
        <v>6447</v>
      </c>
      <c r="D485" t="s">
        <v>23210</v>
      </c>
      <c r="E485">
        <v>0</v>
      </c>
    </row>
    <row r="486" spans="1:5">
      <c r="A486" t="s">
        <v>23211</v>
      </c>
      <c r="B486" t="s">
        <v>9618</v>
      </c>
      <c r="C486">
        <v>6447</v>
      </c>
      <c r="D486" t="s">
        <v>23212</v>
      </c>
      <c r="E486">
        <v>0</v>
      </c>
    </row>
    <row r="487" spans="1:5">
      <c r="A487" t="s">
        <v>23213</v>
      </c>
      <c r="B487" t="s">
        <v>9618</v>
      </c>
      <c r="C487">
        <v>6447</v>
      </c>
      <c r="D487" t="s">
        <v>23214</v>
      </c>
      <c r="E487">
        <v>0</v>
      </c>
    </row>
    <row r="488" spans="1:5">
      <c r="A488" t="s">
        <v>23215</v>
      </c>
      <c r="B488" t="s">
        <v>9618</v>
      </c>
      <c r="C488">
        <v>6447</v>
      </c>
      <c r="D488" t="s">
        <v>23216</v>
      </c>
      <c r="E488">
        <v>0</v>
      </c>
    </row>
    <row r="489" spans="1:5">
      <c r="A489" t="s">
        <v>23217</v>
      </c>
      <c r="B489" t="s">
        <v>9618</v>
      </c>
      <c r="C489">
        <v>6447</v>
      </c>
      <c r="D489" t="s">
        <v>23218</v>
      </c>
      <c r="E489">
        <v>18.38</v>
      </c>
    </row>
    <row r="490" spans="1:5">
      <c r="A490" t="s">
        <v>23219</v>
      </c>
      <c r="B490" t="s">
        <v>9618</v>
      </c>
      <c r="C490">
        <v>6447</v>
      </c>
      <c r="D490" t="s">
        <v>23220</v>
      </c>
      <c r="E490">
        <v>142.56</v>
      </c>
    </row>
    <row r="491" spans="1:5">
      <c r="A491" t="s">
        <v>23221</v>
      </c>
      <c r="B491" t="s">
        <v>9618</v>
      </c>
      <c r="C491">
        <v>6447</v>
      </c>
      <c r="D491" t="s">
        <v>23222</v>
      </c>
      <c r="E491">
        <v>240.42</v>
      </c>
    </row>
    <row r="492" spans="1:5">
      <c r="A492" t="s">
        <v>23223</v>
      </c>
      <c r="B492" t="s">
        <v>9618</v>
      </c>
      <c r="C492">
        <v>6447</v>
      </c>
      <c r="D492" t="s">
        <v>23224</v>
      </c>
      <c r="E492">
        <v>398.19</v>
      </c>
    </row>
    <row r="493" spans="1:5">
      <c r="A493" t="s">
        <v>23225</v>
      </c>
      <c r="B493" t="s">
        <v>9618</v>
      </c>
      <c r="C493">
        <v>6447</v>
      </c>
      <c r="D493" t="s">
        <v>23226</v>
      </c>
      <c r="E493">
        <v>576.07000000000005</v>
      </c>
    </row>
    <row r="494" spans="1:5">
      <c r="A494" t="s">
        <v>23227</v>
      </c>
      <c r="B494" t="s">
        <v>9618</v>
      </c>
      <c r="C494">
        <v>6447</v>
      </c>
      <c r="D494" t="s">
        <v>23228</v>
      </c>
      <c r="E494">
        <v>532.44000000000005</v>
      </c>
    </row>
    <row r="495" spans="1:5">
      <c r="A495" t="s">
        <v>23229</v>
      </c>
      <c r="B495" t="s">
        <v>9618</v>
      </c>
      <c r="C495">
        <v>6447</v>
      </c>
      <c r="D495" t="s">
        <v>23230</v>
      </c>
      <c r="E495">
        <v>158.63</v>
      </c>
    </row>
    <row r="496" spans="1:5">
      <c r="A496" t="s">
        <v>23231</v>
      </c>
      <c r="B496" t="s">
        <v>9618</v>
      </c>
      <c r="C496">
        <v>6447</v>
      </c>
      <c r="D496" t="s">
        <v>23232</v>
      </c>
      <c r="E496">
        <v>311.89</v>
      </c>
    </row>
    <row r="497" spans="1:5">
      <c r="A497" t="s">
        <v>23233</v>
      </c>
      <c r="B497" t="s">
        <v>9618</v>
      </c>
      <c r="C497">
        <v>6447</v>
      </c>
      <c r="D497" t="s">
        <v>23234</v>
      </c>
      <c r="E497">
        <v>151.01</v>
      </c>
    </row>
    <row r="498" spans="1:5">
      <c r="A498" t="s">
        <v>23235</v>
      </c>
      <c r="B498" t="s">
        <v>9618</v>
      </c>
      <c r="C498">
        <v>6447</v>
      </c>
      <c r="D498" t="s">
        <v>23236</v>
      </c>
      <c r="E498">
        <v>4.5199999999999996</v>
      </c>
    </row>
    <row r="499" spans="1:5">
      <c r="A499" t="s">
        <v>23237</v>
      </c>
      <c r="B499" t="s">
        <v>9618</v>
      </c>
      <c r="C499">
        <v>6447</v>
      </c>
      <c r="D499" t="s">
        <v>23238</v>
      </c>
      <c r="E499">
        <v>6.25</v>
      </c>
    </row>
    <row r="500" spans="1:5">
      <c r="A500" t="s">
        <v>23239</v>
      </c>
      <c r="B500" t="s">
        <v>9618</v>
      </c>
      <c r="C500">
        <v>6447</v>
      </c>
      <c r="D500" t="s">
        <v>23240</v>
      </c>
      <c r="E500">
        <v>0</v>
      </c>
    </row>
    <row r="501" spans="1:5">
      <c r="A501" t="s">
        <v>23241</v>
      </c>
      <c r="B501" t="s">
        <v>9618</v>
      </c>
      <c r="C501">
        <v>6447</v>
      </c>
      <c r="D501" t="s">
        <v>23242</v>
      </c>
      <c r="E501">
        <v>0</v>
      </c>
    </row>
    <row r="502" spans="1:5">
      <c r="A502" t="s">
        <v>23243</v>
      </c>
      <c r="B502" t="s">
        <v>9618</v>
      </c>
      <c r="C502">
        <v>6447</v>
      </c>
      <c r="D502" t="s">
        <v>23244</v>
      </c>
      <c r="E502">
        <v>0</v>
      </c>
    </row>
    <row r="503" spans="1:5">
      <c r="A503" t="s">
        <v>23245</v>
      </c>
      <c r="B503" t="s">
        <v>9618</v>
      </c>
      <c r="C503">
        <v>6447</v>
      </c>
      <c r="D503" t="s">
        <v>23246</v>
      </c>
      <c r="E503">
        <v>0</v>
      </c>
    </row>
    <row r="504" spans="1:5">
      <c r="A504" t="s">
        <v>23247</v>
      </c>
      <c r="B504" t="s">
        <v>9618</v>
      </c>
      <c r="C504">
        <v>6447</v>
      </c>
      <c r="D504" t="s">
        <v>23248</v>
      </c>
      <c r="E504">
        <v>0</v>
      </c>
    </row>
    <row r="505" spans="1:5">
      <c r="A505" t="s">
        <v>23249</v>
      </c>
      <c r="B505" t="s">
        <v>9618</v>
      </c>
      <c r="C505">
        <v>6447</v>
      </c>
      <c r="D505" t="s">
        <v>23250</v>
      </c>
      <c r="E505">
        <v>0</v>
      </c>
    </row>
    <row r="506" spans="1:5">
      <c r="A506" t="s">
        <v>23251</v>
      </c>
      <c r="B506" t="s">
        <v>9618</v>
      </c>
      <c r="C506">
        <v>6447</v>
      </c>
      <c r="D506" t="s">
        <v>23252</v>
      </c>
      <c r="E506">
        <v>0</v>
      </c>
    </row>
    <row r="507" spans="1:5">
      <c r="A507" t="s">
        <v>23253</v>
      </c>
      <c r="B507" t="s">
        <v>9618</v>
      </c>
      <c r="C507">
        <v>6447</v>
      </c>
      <c r="D507" t="s">
        <v>23254</v>
      </c>
      <c r="E507">
        <v>0</v>
      </c>
    </row>
    <row r="508" spans="1:5">
      <c r="A508" t="s">
        <v>23255</v>
      </c>
      <c r="B508" t="s">
        <v>9618</v>
      </c>
      <c r="C508">
        <v>6447</v>
      </c>
      <c r="D508" t="s">
        <v>23256</v>
      </c>
      <c r="E508">
        <v>0</v>
      </c>
    </row>
    <row r="509" spans="1:5">
      <c r="A509" t="s">
        <v>23257</v>
      </c>
      <c r="B509" t="s">
        <v>9618</v>
      </c>
      <c r="C509">
        <v>6447</v>
      </c>
      <c r="D509" t="s">
        <v>23258</v>
      </c>
      <c r="E509">
        <v>0</v>
      </c>
    </row>
    <row r="510" spans="1:5">
      <c r="A510" t="s">
        <v>23259</v>
      </c>
      <c r="B510" t="s">
        <v>9618</v>
      </c>
      <c r="C510">
        <v>6447</v>
      </c>
      <c r="D510" t="s">
        <v>23260</v>
      </c>
      <c r="E510">
        <v>0</v>
      </c>
    </row>
    <row r="511" spans="1:5">
      <c r="A511" t="s">
        <v>23261</v>
      </c>
      <c r="B511" t="s">
        <v>9618</v>
      </c>
      <c r="C511">
        <v>6447</v>
      </c>
      <c r="D511" t="s">
        <v>23262</v>
      </c>
      <c r="E511">
        <v>0</v>
      </c>
    </row>
    <row r="512" spans="1:5">
      <c r="A512" t="s">
        <v>23263</v>
      </c>
      <c r="B512" t="s">
        <v>9618</v>
      </c>
      <c r="C512">
        <v>6447</v>
      </c>
      <c r="D512" t="s">
        <v>23264</v>
      </c>
      <c r="E512">
        <v>0</v>
      </c>
    </row>
    <row r="513" spans="1:5">
      <c r="A513" t="s">
        <v>23265</v>
      </c>
      <c r="B513" t="s">
        <v>9618</v>
      </c>
      <c r="C513">
        <v>6447</v>
      </c>
      <c r="D513" t="s">
        <v>23266</v>
      </c>
      <c r="E513">
        <v>4.03</v>
      </c>
    </row>
    <row r="514" spans="1:5">
      <c r="A514" t="s">
        <v>23267</v>
      </c>
      <c r="B514" t="s">
        <v>9618</v>
      </c>
      <c r="C514">
        <v>6447</v>
      </c>
      <c r="D514" t="s">
        <v>23268</v>
      </c>
      <c r="E514">
        <v>4.05</v>
      </c>
    </row>
    <row r="515" spans="1:5">
      <c r="A515" t="s">
        <v>23269</v>
      </c>
      <c r="B515" t="s">
        <v>9618</v>
      </c>
      <c r="C515">
        <v>6447</v>
      </c>
      <c r="D515" t="s">
        <v>23270</v>
      </c>
      <c r="E515">
        <v>25.31</v>
      </c>
    </row>
    <row r="516" spans="1:5">
      <c r="A516" t="s">
        <v>23271</v>
      </c>
      <c r="B516" t="s">
        <v>9618</v>
      </c>
      <c r="C516">
        <v>6447</v>
      </c>
      <c r="D516" t="s">
        <v>23272</v>
      </c>
      <c r="E516">
        <v>5.39</v>
      </c>
    </row>
    <row r="517" spans="1:5">
      <c r="A517" t="s">
        <v>23273</v>
      </c>
      <c r="B517" t="s">
        <v>9618</v>
      </c>
      <c r="C517">
        <v>6447</v>
      </c>
      <c r="D517" t="s">
        <v>23274</v>
      </c>
      <c r="E517">
        <v>4.49</v>
      </c>
    </row>
    <row r="518" spans="1:5">
      <c r="A518" t="s">
        <v>23275</v>
      </c>
      <c r="B518" t="s">
        <v>9618</v>
      </c>
      <c r="C518">
        <v>6447</v>
      </c>
      <c r="D518" t="s">
        <v>23276</v>
      </c>
      <c r="E518">
        <v>6.1</v>
      </c>
    </row>
    <row r="519" spans="1:5">
      <c r="A519" t="s">
        <v>23277</v>
      </c>
      <c r="B519" t="s">
        <v>9618</v>
      </c>
      <c r="C519">
        <v>6447</v>
      </c>
      <c r="D519" t="s">
        <v>23278</v>
      </c>
      <c r="E519">
        <v>4.1500000000000004</v>
      </c>
    </row>
    <row r="520" spans="1:5">
      <c r="A520" t="s">
        <v>23279</v>
      </c>
      <c r="B520" t="s">
        <v>9618</v>
      </c>
      <c r="C520">
        <v>6447</v>
      </c>
      <c r="D520" t="s">
        <v>23280</v>
      </c>
      <c r="E520">
        <v>4.13</v>
      </c>
    </row>
    <row r="521" spans="1:5">
      <c r="A521" t="s">
        <v>23281</v>
      </c>
      <c r="B521" t="s">
        <v>9618</v>
      </c>
      <c r="C521">
        <v>6447</v>
      </c>
      <c r="D521" t="s">
        <v>23282</v>
      </c>
      <c r="E521">
        <v>4.1500000000000004</v>
      </c>
    </row>
    <row r="522" spans="1:5">
      <c r="A522" t="s">
        <v>23283</v>
      </c>
      <c r="B522" t="s">
        <v>9618</v>
      </c>
      <c r="C522">
        <v>6447</v>
      </c>
      <c r="D522" t="s">
        <v>23284</v>
      </c>
      <c r="E522">
        <v>4.17</v>
      </c>
    </row>
    <row r="523" spans="1:5">
      <c r="A523" t="s">
        <v>23285</v>
      </c>
      <c r="B523" t="s">
        <v>9618</v>
      </c>
      <c r="C523">
        <v>6447</v>
      </c>
      <c r="D523" t="s">
        <v>23286</v>
      </c>
      <c r="E523">
        <v>4.2</v>
      </c>
    </row>
    <row r="524" spans="1:5">
      <c r="A524" t="s">
        <v>23287</v>
      </c>
      <c r="B524" t="s">
        <v>9618</v>
      </c>
      <c r="C524">
        <v>6447</v>
      </c>
      <c r="D524" t="s">
        <v>23288</v>
      </c>
      <c r="E524">
        <v>0</v>
      </c>
    </row>
    <row r="525" spans="1:5">
      <c r="A525" t="s">
        <v>23289</v>
      </c>
      <c r="B525" t="s">
        <v>9618</v>
      </c>
      <c r="C525">
        <v>6447</v>
      </c>
      <c r="D525" t="s">
        <v>23290</v>
      </c>
      <c r="E525">
        <v>0</v>
      </c>
    </row>
    <row r="526" spans="1:5">
      <c r="A526" t="s">
        <v>23291</v>
      </c>
      <c r="B526" t="s">
        <v>9618</v>
      </c>
      <c r="C526">
        <v>6447</v>
      </c>
      <c r="D526" t="s">
        <v>23292</v>
      </c>
      <c r="E526">
        <v>0</v>
      </c>
    </row>
    <row r="527" spans="1:5">
      <c r="A527" t="s">
        <v>23293</v>
      </c>
      <c r="B527" t="s">
        <v>9618</v>
      </c>
      <c r="C527">
        <v>6447</v>
      </c>
      <c r="D527" t="s">
        <v>23294</v>
      </c>
      <c r="E527">
        <v>0</v>
      </c>
    </row>
    <row r="528" spans="1:5">
      <c r="A528" t="s">
        <v>23295</v>
      </c>
      <c r="B528" t="s">
        <v>9618</v>
      </c>
      <c r="C528">
        <v>6447</v>
      </c>
      <c r="D528" t="s">
        <v>23296</v>
      </c>
      <c r="E528">
        <v>0</v>
      </c>
    </row>
    <row r="529" spans="1:5">
      <c r="A529" t="s">
        <v>23297</v>
      </c>
      <c r="B529" t="s">
        <v>9618</v>
      </c>
      <c r="C529">
        <v>6447</v>
      </c>
      <c r="D529" t="s">
        <v>23298</v>
      </c>
      <c r="E529">
        <v>0</v>
      </c>
    </row>
    <row r="530" spans="1:5">
      <c r="A530" t="s">
        <v>23299</v>
      </c>
      <c r="B530" t="s">
        <v>9618</v>
      </c>
      <c r="C530">
        <v>6447</v>
      </c>
      <c r="D530" t="s">
        <v>23300</v>
      </c>
      <c r="E530">
        <v>0</v>
      </c>
    </row>
    <row r="531" spans="1:5">
      <c r="A531" t="s">
        <v>23301</v>
      </c>
      <c r="B531" t="s">
        <v>9618</v>
      </c>
      <c r="C531">
        <v>6447</v>
      </c>
      <c r="D531" t="s">
        <v>23302</v>
      </c>
      <c r="E531">
        <v>0</v>
      </c>
    </row>
    <row r="532" spans="1:5">
      <c r="A532" t="s">
        <v>23303</v>
      </c>
      <c r="B532" t="s">
        <v>9618</v>
      </c>
      <c r="C532">
        <v>6447</v>
      </c>
      <c r="D532" t="s">
        <v>23304</v>
      </c>
      <c r="E532">
        <v>0</v>
      </c>
    </row>
    <row r="533" spans="1:5">
      <c r="A533" t="s">
        <v>23305</v>
      </c>
      <c r="B533" t="s">
        <v>9618</v>
      </c>
      <c r="C533">
        <v>6447</v>
      </c>
      <c r="D533" t="s">
        <v>23306</v>
      </c>
      <c r="E533">
        <v>0</v>
      </c>
    </row>
    <row r="534" spans="1:5">
      <c r="A534" t="s">
        <v>23307</v>
      </c>
      <c r="B534" t="s">
        <v>9618</v>
      </c>
      <c r="C534">
        <v>6447</v>
      </c>
      <c r="D534" t="s">
        <v>23308</v>
      </c>
      <c r="E534">
        <v>0</v>
      </c>
    </row>
    <row r="535" spans="1:5">
      <c r="A535" t="s">
        <v>23309</v>
      </c>
      <c r="B535" t="s">
        <v>9618</v>
      </c>
      <c r="C535">
        <v>6447</v>
      </c>
      <c r="D535" t="s">
        <v>23310</v>
      </c>
      <c r="E535">
        <v>0</v>
      </c>
    </row>
    <row r="536" spans="1:5">
      <c r="A536" t="s">
        <v>23311</v>
      </c>
      <c r="B536" t="s">
        <v>9618</v>
      </c>
      <c r="C536">
        <v>6447</v>
      </c>
      <c r="D536" t="s">
        <v>23312</v>
      </c>
      <c r="E536">
        <v>0</v>
      </c>
    </row>
    <row r="537" spans="1:5">
      <c r="A537" t="s">
        <v>23313</v>
      </c>
      <c r="B537" t="s">
        <v>9618</v>
      </c>
      <c r="C537">
        <v>6447</v>
      </c>
      <c r="D537" t="s">
        <v>23314</v>
      </c>
      <c r="E537">
        <v>7.46</v>
      </c>
    </row>
    <row r="538" spans="1:5">
      <c r="A538" t="s">
        <v>23315</v>
      </c>
      <c r="B538" t="s">
        <v>9618</v>
      </c>
      <c r="C538">
        <v>6447</v>
      </c>
      <c r="D538" t="s">
        <v>23316</v>
      </c>
      <c r="E538">
        <v>41.15</v>
      </c>
    </row>
    <row r="539" spans="1:5">
      <c r="A539" t="s">
        <v>23317</v>
      </c>
      <c r="B539" t="s">
        <v>9618</v>
      </c>
      <c r="C539">
        <v>6447</v>
      </c>
      <c r="D539" t="s">
        <v>23318</v>
      </c>
      <c r="E539">
        <v>21.35</v>
      </c>
    </row>
    <row r="540" spans="1:5">
      <c r="A540" t="s">
        <v>23319</v>
      </c>
      <c r="B540" t="s">
        <v>9618</v>
      </c>
      <c r="C540">
        <v>6447</v>
      </c>
      <c r="D540" t="s">
        <v>23320</v>
      </c>
      <c r="E540">
        <v>10.37</v>
      </c>
    </row>
    <row r="541" spans="1:5">
      <c r="A541" t="s">
        <v>23321</v>
      </c>
      <c r="B541" t="s">
        <v>9618</v>
      </c>
      <c r="C541">
        <v>6447</v>
      </c>
      <c r="D541" t="s">
        <v>23322</v>
      </c>
      <c r="E541">
        <v>32.86</v>
      </c>
    </row>
    <row r="542" spans="1:5">
      <c r="A542" t="s">
        <v>23323</v>
      </c>
      <c r="B542" t="s">
        <v>9618</v>
      </c>
      <c r="C542">
        <v>6447</v>
      </c>
      <c r="D542" t="s">
        <v>23324</v>
      </c>
      <c r="E542">
        <v>8.3000000000000007</v>
      </c>
    </row>
    <row r="543" spans="1:5">
      <c r="A543" t="s">
        <v>23325</v>
      </c>
      <c r="B543" t="s">
        <v>9618</v>
      </c>
      <c r="C543">
        <v>6447</v>
      </c>
      <c r="D543" t="s">
        <v>23326</v>
      </c>
      <c r="E543">
        <v>5.35</v>
      </c>
    </row>
    <row r="544" spans="1:5">
      <c r="A544" t="s">
        <v>23327</v>
      </c>
      <c r="B544" t="s">
        <v>9618</v>
      </c>
      <c r="C544">
        <v>6447</v>
      </c>
      <c r="D544" t="s">
        <v>23328</v>
      </c>
      <c r="E544">
        <v>42.18</v>
      </c>
    </row>
    <row r="545" spans="1:5">
      <c r="A545" t="s">
        <v>23329</v>
      </c>
      <c r="B545" t="s">
        <v>9618</v>
      </c>
      <c r="C545">
        <v>6447</v>
      </c>
      <c r="D545" t="s">
        <v>23330</v>
      </c>
      <c r="E545">
        <v>6.3</v>
      </c>
    </row>
    <row r="546" spans="1:5">
      <c r="A546" t="s">
        <v>23331</v>
      </c>
      <c r="B546" t="s">
        <v>9618</v>
      </c>
      <c r="C546">
        <v>6447</v>
      </c>
      <c r="D546" t="s">
        <v>23332</v>
      </c>
      <c r="E546">
        <v>4.6500000000000004</v>
      </c>
    </row>
    <row r="547" spans="1:5">
      <c r="A547" t="s">
        <v>23333</v>
      </c>
      <c r="B547" t="s">
        <v>9618</v>
      </c>
      <c r="C547">
        <v>6447</v>
      </c>
      <c r="D547" t="s">
        <v>23334</v>
      </c>
      <c r="E547">
        <v>3.83</v>
      </c>
    </row>
    <row r="548" spans="1:5">
      <c r="A548" t="s">
        <v>23335</v>
      </c>
      <c r="B548" t="s">
        <v>9618</v>
      </c>
      <c r="C548">
        <v>6447</v>
      </c>
      <c r="D548" t="s">
        <v>23336</v>
      </c>
      <c r="E548">
        <v>0</v>
      </c>
    </row>
    <row r="549" spans="1:5">
      <c r="A549" t="s">
        <v>23337</v>
      </c>
      <c r="B549" t="s">
        <v>9618</v>
      </c>
      <c r="C549">
        <v>6447</v>
      </c>
      <c r="D549" t="s">
        <v>23338</v>
      </c>
      <c r="E549">
        <v>0</v>
      </c>
    </row>
    <row r="550" spans="1:5">
      <c r="A550" t="s">
        <v>23339</v>
      </c>
      <c r="B550" t="s">
        <v>9618</v>
      </c>
      <c r="C550">
        <v>6447</v>
      </c>
      <c r="D550" t="s">
        <v>23340</v>
      </c>
      <c r="E550">
        <v>0</v>
      </c>
    </row>
    <row r="551" spans="1:5">
      <c r="A551" t="s">
        <v>23341</v>
      </c>
      <c r="B551" t="s">
        <v>9618</v>
      </c>
      <c r="C551">
        <v>6447</v>
      </c>
      <c r="D551" t="s">
        <v>23342</v>
      </c>
      <c r="E551">
        <v>0</v>
      </c>
    </row>
    <row r="552" spans="1:5">
      <c r="A552" t="s">
        <v>23343</v>
      </c>
      <c r="B552" t="s">
        <v>9618</v>
      </c>
      <c r="C552">
        <v>6447</v>
      </c>
      <c r="D552" t="s">
        <v>23344</v>
      </c>
      <c r="E552">
        <v>0</v>
      </c>
    </row>
    <row r="553" spans="1:5">
      <c r="A553" t="s">
        <v>23345</v>
      </c>
      <c r="B553" t="s">
        <v>9618</v>
      </c>
      <c r="C553">
        <v>6447</v>
      </c>
      <c r="D553" t="s">
        <v>23346</v>
      </c>
      <c r="E553">
        <v>0</v>
      </c>
    </row>
    <row r="554" spans="1:5">
      <c r="A554" t="s">
        <v>23347</v>
      </c>
      <c r="B554" t="s">
        <v>9618</v>
      </c>
      <c r="C554">
        <v>6447</v>
      </c>
      <c r="D554" t="s">
        <v>23348</v>
      </c>
      <c r="E554">
        <v>0</v>
      </c>
    </row>
    <row r="555" spans="1:5">
      <c r="A555" t="s">
        <v>23349</v>
      </c>
      <c r="B555" t="s">
        <v>9618</v>
      </c>
      <c r="C555">
        <v>6447</v>
      </c>
      <c r="D555" t="s">
        <v>23350</v>
      </c>
      <c r="E555">
        <v>0</v>
      </c>
    </row>
    <row r="556" spans="1:5">
      <c r="A556" t="s">
        <v>23351</v>
      </c>
      <c r="B556" t="s">
        <v>9618</v>
      </c>
      <c r="C556">
        <v>6447</v>
      </c>
      <c r="D556" t="s">
        <v>23352</v>
      </c>
      <c r="E556">
        <v>0</v>
      </c>
    </row>
    <row r="557" spans="1:5">
      <c r="A557" t="s">
        <v>23353</v>
      </c>
      <c r="B557" t="s">
        <v>9618</v>
      </c>
      <c r="C557">
        <v>6447</v>
      </c>
      <c r="D557" t="s">
        <v>23354</v>
      </c>
      <c r="E557">
        <v>0</v>
      </c>
    </row>
    <row r="558" spans="1:5">
      <c r="A558" t="s">
        <v>23355</v>
      </c>
      <c r="B558" t="s">
        <v>9618</v>
      </c>
      <c r="C558">
        <v>6447</v>
      </c>
      <c r="D558" t="s">
        <v>23356</v>
      </c>
      <c r="E558">
        <v>0</v>
      </c>
    </row>
    <row r="559" spans="1:5">
      <c r="A559" t="s">
        <v>23357</v>
      </c>
      <c r="B559" t="s">
        <v>9618</v>
      </c>
      <c r="C559">
        <v>6447</v>
      </c>
      <c r="D559" t="s">
        <v>23358</v>
      </c>
      <c r="E559">
        <v>0</v>
      </c>
    </row>
    <row r="560" spans="1:5">
      <c r="A560" t="s">
        <v>23359</v>
      </c>
      <c r="B560" t="s">
        <v>9618</v>
      </c>
      <c r="C560">
        <v>6447</v>
      </c>
      <c r="D560" t="s">
        <v>23360</v>
      </c>
      <c r="E560">
        <v>0</v>
      </c>
    </row>
    <row r="561" spans="1:5">
      <c r="A561" t="s">
        <v>23361</v>
      </c>
      <c r="B561" t="s">
        <v>9618</v>
      </c>
      <c r="C561">
        <v>6447</v>
      </c>
      <c r="D561" t="s">
        <v>23362</v>
      </c>
      <c r="E561">
        <v>10.67</v>
      </c>
    </row>
    <row r="562" spans="1:5">
      <c r="A562" t="s">
        <v>23363</v>
      </c>
      <c r="B562" t="s">
        <v>9618</v>
      </c>
      <c r="C562">
        <v>6447</v>
      </c>
      <c r="D562" t="s">
        <v>23364</v>
      </c>
      <c r="E562">
        <v>196.45</v>
      </c>
    </row>
    <row r="563" spans="1:5">
      <c r="A563" t="s">
        <v>23365</v>
      </c>
      <c r="B563" t="s">
        <v>9618</v>
      </c>
      <c r="C563">
        <v>6447</v>
      </c>
      <c r="D563" t="s">
        <v>23366</v>
      </c>
      <c r="E563">
        <v>689.91</v>
      </c>
    </row>
    <row r="564" spans="1:5">
      <c r="A564" t="s">
        <v>23367</v>
      </c>
      <c r="B564" t="s">
        <v>9618</v>
      </c>
      <c r="C564">
        <v>6447</v>
      </c>
      <c r="D564" t="s">
        <v>23368</v>
      </c>
      <c r="E564">
        <v>654.82000000000005</v>
      </c>
    </row>
    <row r="565" spans="1:5">
      <c r="A565" t="s">
        <v>23369</v>
      </c>
      <c r="B565" t="s">
        <v>9618</v>
      </c>
      <c r="C565">
        <v>6447</v>
      </c>
      <c r="D565" t="s">
        <v>23370</v>
      </c>
      <c r="E565">
        <v>293.69</v>
      </c>
    </row>
    <row r="566" spans="1:5">
      <c r="A566" t="s">
        <v>23371</v>
      </c>
      <c r="B566" t="s">
        <v>9618</v>
      </c>
      <c r="C566">
        <v>6447</v>
      </c>
      <c r="D566" t="s">
        <v>23372</v>
      </c>
      <c r="E566">
        <v>9.8800000000000008</v>
      </c>
    </row>
    <row r="567" spans="1:5">
      <c r="A567" t="s">
        <v>23373</v>
      </c>
      <c r="B567" t="s">
        <v>9618</v>
      </c>
      <c r="C567">
        <v>6447</v>
      </c>
      <c r="D567" t="s">
        <v>23374</v>
      </c>
      <c r="E567">
        <v>120.47</v>
      </c>
    </row>
    <row r="568" spans="1:5">
      <c r="A568" t="s">
        <v>23375</v>
      </c>
      <c r="B568" t="s">
        <v>9618</v>
      </c>
      <c r="C568">
        <v>6447</v>
      </c>
      <c r="D568" t="s">
        <v>23376</v>
      </c>
      <c r="E568">
        <v>259.44</v>
      </c>
    </row>
    <row r="569" spans="1:5">
      <c r="A569" t="s">
        <v>23377</v>
      </c>
      <c r="B569" t="s">
        <v>9618</v>
      </c>
      <c r="C569">
        <v>6447</v>
      </c>
      <c r="D569" t="s">
        <v>23378</v>
      </c>
      <c r="E569">
        <v>115.09</v>
      </c>
    </row>
    <row r="570" spans="1:5">
      <c r="A570" t="s">
        <v>23379</v>
      </c>
      <c r="B570" t="s">
        <v>9618</v>
      </c>
      <c r="C570">
        <v>6447</v>
      </c>
      <c r="D570" t="s">
        <v>23380</v>
      </c>
      <c r="E570">
        <v>57.38</v>
      </c>
    </row>
    <row r="571" spans="1:5">
      <c r="A571" t="s">
        <v>23381</v>
      </c>
      <c r="B571" t="s">
        <v>9618</v>
      </c>
      <c r="C571">
        <v>6447</v>
      </c>
      <c r="D571" t="s">
        <v>23382</v>
      </c>
      <c r="E571">
        <v>3.6</v>
      </c>
    </row>
    <row r="572" spans="1:5">
      <c r="A572" t="s">
        <v>23383</v>
      </c>
      <c r="B572" t="s">
        <v>9618</v>
      </c>
      <c r="C572">
        <v>6447</v>
      </c>
      <c r="D572" t="s">
        <v>23384</v>
      </c>
      <c r="E572">
        <v>0</v>
      </c>
    </row>
    <row r="573" spans="1:5">
      <c r="A573" t="s">
        <v>23385</v>
      </c>
      <c r="B573" t="s">
        <v>9618</v>
      </c>
      <c r="C573">
        <v>6447</v>
      </c>
      <c r="D573" t="s">
        <v>23386</v>
      </c>
      <c r="E573">
        <v>0</v>
      </c>
    </row>
    <row r="574" spans="1:5">
      <c r="A574" t="s">
        <v>23387</v>
      </c>
      <c r="B574" t="s">
        <v>9618</v>
      </c>
      <c r="C574">
        <v>6447</v>
      </c>
      <c r="D574" t="s">
        <v>23388</v>
      </c>
      <c r="E574">
        <v>0</v>
      </c>
    </row>
    <row r="575" spans="1:5">
      <c r="A575" t="s">
        <v>23389</v>
      </c>
      <c r="B575" t="s">
        <v>9618</v>
      </c>
      <c r="C575">
        <v>6447</v>
      </c>
      <c r="D575" t="s">
        <v>23390</v>
      </c>
      <c r="E575">
        <v>0</v>
      </c>
    </row>
    <row r="576" spans="1:5">
      <c r="A576" t="s">
        <v>23391</v>
      </c>
      <c r="B576" t="s">
        <v>9618</v>
      </c>
      <c r="C576">
        <v>6447</v>
      </c>
      <c r="D576" t="s">
        <v>23392</v>
      </c>
      <c r="E576">
        <v>0</v>
      </c>
    </row>
    <row r="577" spans="1:5">
      <c r="A577" t="s">
        <v>23393</v>
      </c>
      <c r="B577" t="s">
        <v>9618</v>
      </c>
      <c r="C577">
        <v>6447</v>
      </c>
      <c r="D577" t="s">
        <v>23394</v>
      </c>
      <c r="E577">
        <v>0</v>
      </c>
    </row>
    <row r="578" spans="1:5">
      <c r="A578" t="s">
        <v>23395</v>
      </c>
      <c r="B578" t="s">
        <v>9618</v>
      </c>
      <c r="C578">
        <v>6447</v>
      </c>
      <c r="D578" t="s">
        <v>23396</v>
      </c>
      <c r="E578">
        <v>0</v>
      </c>
    </row>
    <row r="579" spans="1:5">
      <c r="A579" t="s">
        <v>23397</v>
      </c>
      <c r="B579" t="s">
        <v>9618</v>
      </c>
      <c r="C579">
        <v>6447</v>
      </c>
      <c r="D579" t="s">
        <v>23398</v>
      </c>
      <c r="E579">
        <v>0</v>
      </c>
    </row>
    <row r="580" spans="1:5">
      <c r="A580" t="s">
        <v>23399</v>
      </c>
      <c r="B580" t="s">
        <v>9618</v>
      </c>
      <c r="C580">
        <v>6447</v>
      </c>
      <c r="D580" t="s">
        <v>23400</v>
      </c>
      <c r="E580">
        <v>0</v>
      </c>
    </row>
    <row r="581" spans="1:5">
      <c r="A581" t="s">
        <v>23401</v>
      </c>
      <c r="B581" t="s">
        <v>9618</v>
      </c>
      <c r="C581">
        <v>6447</v>
      </c>
      <c r="D581" t="s">
        <v>23402</v>
      </c>
      <c r="E581">
        <v>0</v>
      </c>
    </row>
    <row r="582" spans="1:5">
      <c r="A582" t="s">
        <v>23403</v>
      </c>
      <c r="B582" t="s">
        <v>9618</v>
      </c>
      <c r="C582">
        <v>6447</v>
      </c>
      <c r="D582" t="s">
        <v>23404</v>
      </c>
      <c r="E582">
        <v>0</v>
      </c>
    </row>
    <row r="583" spans="1:5">
      <c r="A583" t="s">
        <v>23405</v>
      </c>
      <c r="B583" t="s">
        <v>9618</v>
      </c>
      <c r="C583">
        <v>6447</v>
      </c>
      <c r="D583" t="s">
        <v>23406</v>
      </c>
      <c r="E583">
        <v>0</v>
      </c>
    </row>
    <row r="584" spans="1:5">
      <c r="A584" t="s">
        <v>23407</v>
      </c>
      <c r="B584" t="s">
        <v>9618</v>
      </c>
      <c r="C584">
        <v>6447</v>
      </c>
      <c r="D584" t="s">
        <v>23408</v>
      </c>
      <c r="E584">
        <v>0</v>
      </c>
    </row>
    <row r="585" spans="1:5">
      <c r="A585" t="s">
        <v>23409</v>
      </c>
      <c r="B585" t="s">
        <v>9618</v>
      </c>
      <c r="C585">
        <v>6447</v>
      </c>
      <c r="D585" t="s">
        <v>23410</v>
      </c>
      <c r="E585">
        <v>8.85</v>
      </c>
    </row>
    <row r="586" spans="1:5">
      <c r="A586" t="s">
        <v>23411</v>
      </c>
      <c r="B586" t="s">
        <v>9618</v>
      </c>
      <c r="C586">
        <v>6447</v>
      </c>
      <c r="D586" t="s">
        <v>23412</v>
      </c>
      <c r="E586">
        <v>235.82</v>
      </c>
    </row>
    <row r="587" spans="1:5">
      <c r="A587" t="s">
        <v>23413</v>
      </c>
      <c r="B587" t="s">
        <v>9618</v>
      </c>
      <c r="C587">
        <v>6447</v>
      </c>
      <c r="D587" t="s">
        <v>23414</v>
      </c>
      <c r="E587">
        <v>743.36</v>
      </c>
    </row>
    <row r="588" spans="1:5">
      <c r="A588" t="s">
        <v>23415</v>
      </c>
      <c r="B588" t="s">
        <v>9618</v>
      </c>
      <c r="C588">
        <v>6447</v>
      </c>
      <c r="D588" t="s">
        <v>23416</v>
      </c>
      <c r="E588">
        <v>779.9</v>
      </c>
    </row>
    <row r="589" spans="1:5">
      <c r="A589" t="s">
        <v>23417</v>
      </c>
      <c r="B589" t="s">
        <v>9618</v>
      </c>
      <c r="C589">
        <v>6447</v>
      </c>
      <c r="D589" t="s">
        <v>23418</v>
      </c>
      <c r="E589">
        <v>281.82</v>
      </c>
    </row>
    <row r="590" spans="1:5">
      <c r="A590" t="s">
        <v>23419</v>
      </c>
      <c r="B590" t="s">
        <v>9618</v>
      </c>
      <c r="C590">
        <v>6447</v>
      </c>
      <c r="D590" t="s">
        <v>23420</v>
      </c>
      <c r="E590">
        <v>243.66</v>
      </c>
    </row>
    <row r="591" spans="1:5">
      <c r="A591" t="s">
        <v>23421</v>
      </c>
      <c r="B591" t="s">
        <v>9618</v>
      </c>
      <c r="C591">
        <v>6447</v>
      </c>
      <c r="D591" t="s">
        <v>23422</v>
      </c>
      <c r="E591">
        <v>107.97</v>
      </c>
    </row>
    <row r="592" spans="1:5">
      <c r="A592" t="s">
        <v>23423</v>
      </c>
      <c r="B592" t="s">
        <v>9618</v>
      </c>
      <c r="C592">
        <v>6447</v>
      </c>
      <c r="D592" t="s">
        <v>23424</v>
      </c>
      <c r="E592">
        <v>507.64</v>
      </c>
    </row>
    <row r="593" spans="1:5">
      <c r="A593" t="s">
        <v>23425</v>
      </c>
      <c r="B593" t="s">
        <v>9618</v>
      </c>
      <c r="C593">
        <v>6447</v>
      </c>
      <c r="D593" t="s">
        <v>23426</v>
      </c>
      <c r="E593">
        <v>202.94</v>
      </c>
    </row>
    <row r="594" spans="1:5">
      <c r="A594" t="s">
        <v>23427</v>
      </c>
      <c r="B594" t="s">
        <v>9618</v>
      </c>
      <c r="C594">
        <v>6447</v>
      </c>
      <c r="D594" t="s">
        <v>23428</v>
      </c>
      <c r="E594">
        <v>19.38</v>
      </c>
    </row>
    <row r="595" spans="1:5">
      <c r="A595" t="s">
        <v>23429</v>
      </c>
      <c r="B595" t="s">
        <v>9618</v>
      </c>
      <c r="C595">
        <v>6447</v>
      </c>
      <c r="D595" t="s">
        <v>23430</v>
      </c>
      <c r="E595">
        <v>5.3</v>
      </c>
    </row>
    <row r="596" spans="1:5">
      <c r="A596" t="s">
        <v>23431</v>
      </c>
      <c r="B596" t="s">
        <v>9618</v>
      </c>
      <c r="C596">
        <v>6447</v>
      </c>
      <c r="D596" t="s">
        <v>23432</v>
      </c>
      <c r="E596">
        <v>0</v>
      </c>
    </row>
    <row r="597" spans="1:5">
      <c r="A597" t="s">
        <v>23433</v>
      </c>
      <c r="B597" t="s">
        <v>9618</v>
      </c>
      <c r="C597">
        <v>6447</v>
      </c>
      <c r="D597" t="s">
        <v>23434</v>
      </c>
      <c r="E597">
        <v>0</v>
      </c>
    </row>
    <row r="598" spans="1:5">
      <c r="A598" t="s">
        <v>23435</v>
      </c>
      <c r="B598" t="s">
        <v>9618</v>
      </c>
      <c r="C598">
        <v>6447</v>
      </c>
      <c r="D598" t="s">
        <v>23436</v>
      </c>
      <c r="E598">
        <v>0</v>
      </c>
    </row>
    <row r="599" spans="1:5">
      <c r="A599" t="s">
        <v>23437</v>
      </c>
      <c r="B599" t="s">
        <v>9618</v>
      </c>
      <c r="C599">
        <v>6447</v>
      </c>
      <c r="D599" t="s">
        <v>23438</v>
      </c>
      <c r="E599">
        <v>0</v>
      </c>
    </row>
    <row r="600" spans="1:5">
      <c r="A600" t="s">
        <v>23439</v>
      </c>
      <c r="B600" t="s">
        <v>9618</v>
      </c>
      <c r="C600">
        <v>6447</v>
      </c>
      <c r="D600" t="s">
        <v>23440</v>
      </c>
      <c r="E600">
        <v>0</v>
      </c>
    </row>
    <row r="601" spans="1:5">
      <c r="A601" t="s">
        <v>23441</v>
      </c>
      <c r="B601" t="s">
        <v>9618</v>
      </c>
      <c r="C601">
        <v>6447</v>
      </c>
      <c r="D601" t="s">
        <v>23442</v>
      </c>
      <c r="E601">
        <v>0</v>
      </c>
    </row>
    <row r="602" spans="1:5">
      <c r="A602" t="s">
        <v>23443</v>
      </c>
      <c r="B602" t="s">
        <v>9618</v>
      </c>
      <c r="C602">
        <v>6447</v>
      </c>
      <c r="D602" t="s">
        <v>23444</v>
      </c>
      <c r="E602">
        <v>0</v>
      </c>
    </row>
    <row r="603" spans="1:5">
      <c r="A603" t="s">
        <v>23445</v>
      </c>
      <c r="B603" t="s">
        <v>9618</v>
      </c>
      <c r="C603">
        <v>6447</v>
      </c>
      <c r="D603" t="s">
        <v>23446</v>
      </c>
      <c r="E603">
        <v>0</v>
      </c>
    </row>
    <row r="604" spans="1:5">
      <c r="A604" t="s">
        <v>23447</v>
      </c>
      <c r="B604" t="s">
        <v>9618</v>
      </c>
      <c r="C604">
        <v>6447</v>
      </c>
      <c r="D604" t="s">
        <v>23448</v>
      </c>
      <c r="E604">
        <v>0</v>
      </c>
    </row>
    <row r="605" spans="1:5">
      <c r="A605" t="s">
        <v>23449</v>
      </c>
      <c r="B605" t="s">
        <v>9618</v>
      </c>
      <c r="C605">
        <v>6447</v>
      </c>
      <c r="D605" t="s">
        <v>23450</v>
      </c>
      <c r="E605">
        <v>0</v>
      </c>
    </row>
    <row r="606" spans="1:5">
      <c r="A606" t="s">
        <v>23451</v>
      </c>
      <c r="B606" t="s">
        <v>9618</v>
      </c>
      <c r="C606">
        <v>6447</v>
      </c>
      <c r="D606" t="s">
        <v>23452</v>
      </c>
      <c r="E606">
        <v>0</v>
      </c>
    </row>
    <row r="607" spans="1:5">
      <c r="A607" t="s">
        <v>23453</v>
      </c>
      <c r="B607" t="s">
        <v>9618</v>
      </c>
      <c r="C607">
        <v>6447</v>
      </c>
      <c r="D607" t="s">
        <v>23454</v>
      </c>
      <c r="E607">
        <v>0</v>
      </c>
    </row>
    <row r="608" spans="1:5">
      <c r="A608" t="s">
        <v>23455</v>
      </c>
      <c r="B608" t="s">
        <v>9618</v>
      </c>
      <c r="C608">
        <v>6447</v>
      </c>
      <c r="D608" t="s">
        <v>23456</v>
      </c>
      <c r="E608">
        <v>0</v>
      </c>
    </row>
    <row r="609" spans="1:5">
      <c r="A609" t="s">
        <v>23457</v>
      </c>
      <c r="B609" t="s">
        <v>9618</v>
      </c>
      <c r="C609">
        <v>6447</v>
      </c>
      <c r="D609" t="s">
        <v>23458</v>
      </c>
      <c r="E609">
        <v>11.89</v>
      </c>
    </row>
    <row r="610" spans="1:5">
      <c r="A610" t="s">
        <v>23459</v>
      </c>
      <c r="B610" t="s">
        <v>9618</v>
      </c>
      <c r="C610">
        <v>6447</v>
      </c>
      <c r="D610" t="s">
        <v>23460</v>
      </c>
      <c r="E610">
        <v>126.12</v>
      </c>
    </row>
    <row r="611" spans="1:5">
      <c r="A611" t="s">
        <v>23461</v>
      </c>
      <c r="B611" t="s">
        <v>9618</v>
      </c>
      <c r="C611">
        <v>6447</v>
      </c>
      <c r="D611" t="s">
        <v>23462</v>
      </c>
      <c r="E611">
        <v>370.18</v>
      </c>
    </row>
    <row r="612" spans="1:5">
      <c r="A612" t="s">
        <v>23463</v>
      </c>
      <c r="B612" t="s">
        <v>9618</v>
      </c>
      <c r="C612">
        <v>6447</v>
      </c>
      <c r="D612" t="s">
        <v>23464</v>
      </c>
      <c r="E612">
        <v>392.38</v>
      </c>
    </row>
    <row r="613" spans="1:5">
      <c r="A613" t="s">
        <v>23465</v>
      </c>
      <c r="B613" t="s">
        <v>9618</v>
      </c>
      <c r="C613">
        <v>6447</v>
      </c>
      <c r="D613" t="s">
        <v>23466</v>
      </c>
      <c r="E613">
        <v>249.07</v>
      </c>
    </row>
    <row r="614" spans="1:5">
      <c r="A614" t="s">
        <v>23467</v>
      </c>
      <c r="B614" t="s">
        <v>9618</v>
      </c>
      <c r="C614">
        <v>6447</v>
      </c>
      <c r="D614" t="s">
        <v>23468</v>
      </c>
      <c r="E614">
        <v>173.58</v>
      </c>
    </row>
    <row r="615" spans="1:5">
      <c r="A615" t="s">
        <v>23469</v>
      </c>
      <c r="B615" t="s">
        <v>9618</v>
      </c>
      <c r="C615">
        <v>6447</v>
      </c>
      <c r="D615" t="s">
        <v>23470</v>
      </c>
      <c r="E615">
        <v>262.99</v>
      </c>
    </row>
    <row r="616" spans="1:5">
      <c r="A616" t="s">
        <v>23471</v>
      </c>
      <c r="B616" t="s">
        <v>9618</v>
      </c>
      <c r="C616">
        <v>6447</v>
      </c>
      <c r="D616" t="s">
        <v>23472</v>
      </c>
      <c r="E616">
        <v>363.26</v>
      </c>
    </row>
    <row r="617" spans="1:5">
      <c r="A617" t="s">
        <v>23473</v>
      </c>
      <c r="B617" t="s">
        <v>9618</v>
      </c>
      <c r="C617">
        <v>6447</v>
      </c>
      <c r="D617" t="s">
        <v>23474</v>
      </c>
    </row>
    <row r="618" spans="1:5">
      <c r="A618" t="s">
        <v>23475</v>
      </c>
      <c r="B618" t="s">
        <v>9618</v>
      </c>
      <c r="C618">
        <v>6447</v>
      </c>
      <c r="D618" t="s">
        <v>23476</v>
      </c>
    </row>
    <row r="619" spans="1:5">
      <c r="A619" t="s">
        <v>23477</v>
      </c>
      <c r="B619" t="s">
        <v>9618</v>
      </c>
      <c r="C619">
        <v>6447</v>
      </c>
      <c r="D619" t="s">
        <v>23478</v>
      </c>
    </row>
    <row r="620" spans="1:5">
      <c r="A620" t="s">
        <v>23479</v>
      </c>
      <c r="B620" t="s">
        <v>9618</v>
      </c>
      <c r="C620">
        <v>6447</v>
      </c>
      <c r="D620" t="s">
        <v>23480</v>
      </c>
    </row>
    <row r="621" spans="1:5">
      <c r="A621" t="s">
        <v>23481</v>
      </c>
      <c r="B621" t="s">
        <v>9618</v>
      </c>
      <c r="C621">
        <v>6447</v>
      </c>
      <c r="D621" t="s">
        <v>23482</v>
      </c>
    </row>
    <row r="622" spans="1:5">
      <c r="A622" t="s">
        <v>23483</v>
      </c>
      <c r="B622" t="s">
        <v>9618</v>
      </c>
      <c r="C622">
        <v>6447</v>
      </c>
      <c r="D622" t="s">
        <v>23484</v>
      </c>
    </row>
    <row r="623" spans="1:5">
      <c r="A623" t="s">
        <v>23485</v>
      </c>
      <c r="B623" t="s">
        <v>9618</v>
      </c>
      <c r="C623">
        <v>6447</v>
      </c>
      <c r="D623" t="s">
        <v>23486</v>
      </c>
    </row>
    <row r="624" spans="1:5">
      <c r="A624" t="s">
        <v>23487</v>
      </c>
      <c r="B624" t="s">
        <v>9618</v>
      </c>
      <c r="C624">
        <v>6447</v>
      </c>
      <c r="D624" t="s">
        <v>23488</v>
      </c>
    </row>
    <row r="625" spans="1:5">
      <c r="A625" t="s">
        <v>23489</v>
      </c>
      <c r="B625" t="s">
        <v>9618</v>
      </c>
      <c r="C625">
        <v>6447</v>
      </c>
      <c r="D625" t="s">
        <v>23490</v>
      </c>
    </row>
    <row r="626" spans="1:5">
      <c r="A626" t="s">
        <v>23491</v>
      </c>
      <c r="B626" t="s">
        <v>9618</v>
      </c>
      <c r="C626">
        <v>6447</v>
      </c>
      <c r="D626" t="s">
        <v>23492</v>
      </c>
    </row>
    <row r="627" spans="1:5">
      <c r="A627" t="s">
        <v>23493</v>
      </c>
      <c r="B627" t="s">
        <v>9618</v>
      </c>
      <c r="C627">
        <v>6447</v>
      </c>
      <c r="D627" t="s">
        <v>23494</v>
      </c>
    </row>
    <row r="628" spans="1:5">
      <c r="A628" t="s">
        <v>23495</v>
      </c>
      <c r="B628" t="s">
        <v>9618</v>
      </c>
      <c r="C628">
        <v>6447</v>
      </c>
      <c r="D628" t="s">
        <v>23496</v>
      </c>
    </row>
    <row r="629" spans="1:5">
      <c r="A629" t="s">
        <v>23497</v>
      </c>
      <c r="B629" t="s">
        <v>9618</v>
      </c>
      <c r="C629">
        <v>6447</v>
      </c>
      <c r="D629" t="s">
        <v>23498</v>
      </c>
    </row>
    <row r="630" spans="1:5">
      <c r="A630" t="s">
        <v>23499</v>
      </c>
      <c r="B630" t="s">
        <v>9618</v>
      </c>
      <c r="C630">
        <v>6447</v>
      </c>
      <c r="D630" t="s">
        <v>23500</v>
      </c>
    </row>
    <row r="631" spans="1:5">
      <c r="A631" t="s">
        <v>23501</v>
      </c>
      <c r="B631" t="s">
        <v>9618</v>
      </c>
      <c r="C631">
        <v>6447</v>
      </c>
      <c r="D631" t="s">
        <v>23502</v>
      </c>
    </row>
    <row r="632" spans="1:5">
      <c r="A632" t="s">
        <v>23503</v>
      </c>
      <c r="B632" t="s">
        <v>9618</v>
      </c>
      <c r="C632">
        <v>6447</v>
      </c>
      <c r="D632" t="s">
        <v>23504</v>
      </c>
    </row>
    <row r="633" spans="1:5">
      <c r="A633" t="s">
        <v>23505</v>
      </c>
      <c r="B633" t="s">
        <v>9618</v>
      </c>
      <c r="C633">
        <v>6447</v>
      </c>
      <c r="D633" t="s">
        <v>23506</v>
      </c>
    </row>
    <row r="634" spans="1:5">
      <c r="A634" t="s">
        <v>23507</v>
      </c>
      <c r="B634" t="s">
        <v>9618</v>
      </c>
      <c r="C634">
        <v>6447</v>
      </c>
      <c r="D634" t="s">
        <v>23508</v>
      </c>
    </row>
    <row r="635" spans="1:5">
      <c r="A635" t="s">
        <v>23509</v>
      </c>
      <c r="B635" t="s">
        <v>9618</v>
      </c>
      <c r="C635">
        <v>6447</v>
      </c>
      <c r="D635" t="s">
        <v>23510</v>
      </c>
      <c r="E635">
        <v>89.62</v>
      </c>
    </row>
    <row r="636" spans="1:5">
      <c r="A636" t="s">
        <v>23511</v>
      </c>
      <c r="B636" t="s">
        <v>9618</v>
      </c>
      <c r="C636">
        <v>6447</v>
      </c>
      <c r="D636" t="s">
        <v>23512</v>
      </c>
      <c r="E636">
        <v>821.64</v>
      </c>
    </row>
    <row r="637" spans="1:5">
      <c r="A637" t="s">
        <v>23513</v>
      </c>
      <c r="B637" t="s">
        <v>9618</v>
      </c>
      <c r="C637">
        <v>6447</v>
      </c>
      <c r="D637" t="s">
        <v>23514</v>
      </c>
      <c r="E637">
        <v>704.81</v>
      </c>
    </row>
    <row r="638" spans="1:5">
      <c r="A638" t="s">
        <v>23515</v>
      </c>
      <c r="B638" t="s">
        <v>9618</v>
      </c>
      <c r="C638">
        <v>6447</v>
      </c>
      <c r="D638" t="s">
        <v>23516</v>
      </c>
      <c r="E638">
        <v>742.4</v>
      </c>
    </row>
    <row r="639" spans="1:5">
      <c r="A639" t="s">
        <v>23517</v>
      </c>
      <c r="B639" t="s">
        <v>9618</v>
      </c>
      <c r="C639">
        <v>6447</v>
      </c>
      <c r="D639" t="s">
        <v>23518</v>
      </c>
      <c r="E639">
        <v>744.28</v>
      </c>
    </row>
    <row r="640" spans="1:5">
      <c r="A640" t="s">
        <v>23519</v>
      </c>
      <c r="B640" t="s">
        <v>9618</v>
      </c>
      <c r="C640">
        <v>6447</v>
      </c>
      <c r="D640" t="s">
        <v>23520</v>
      </c>
      <c r="E640">
        <v>685.27</v>
      </c>
    </row>
    <row r="641" spans="1:5">
      <c r="A641" t="s">
        <v>23521</v>
      </c>
      <c r="B641" t="s">
        <v>9618</v>
      </c>
      <c r="C641">
        <v>6447</v>
      </c>
      <c r="D641" t="s">
        <v>23522</v>
      </c>
      <c r="E641">
        <v>453.66</v>
      </c>
    </row>
    <row r="642" spans="1:5">
      <c r="A642" t="s">
        <v>23523</v>
      </c>
      <c r="B642" t="s">
        <v>9618</v>
      </c>
      <c r="C642">
        <v>6447</v>
      </c>
      <c r="D642" t="s">
        <v>23524</v>
      </c>
      <c r="E642">
        <v>123.64</v>
      </c>
    </row>
    <row r="643" spans="1:5">
      <c r="A643" t="s">
        <v>23525</v>
      </c>
      <c r="B643" t="s">
        <v>9618</v>
      </c>
      <c r="C643">
        <v>6447</v>
      </c>
      <c r="D643" t="s">
        <v>23526</v>
      </c>
      <c r="E643">
        <v>10.9</v>
      </c>
    </row>
    <row r="644" spans="1:5">
      <c r="A644" t="s">
        <v>23527</v>
      </c>
      <c r="B644" t="s">
        <v>9618</v>
      </c>
      <c r="C644">
        <v>6447</v>
      </c>
      <c r="D644" t="s">
        <v>23528</v>
      </c>
      <c r="E644">
        <v>0</v>
      </c>
    </row>
    <row r="645" spans="1:5">
      <c r="A645" t="s">
        <v>23529</v>
      </c>
      <c r="B645" t="s">
        <v>9618</v>
      </c>
      <c r="C645">
        <v>6447</v>
      </c>
      <c r="D645" t="s">
        <v>23530</v>
      </c>
      <c r="E645">
        <v>0</v>
      </c>
    </row>
    <row r="646" spans="1:5">
      <c r="A646" t="s">
        <v>23531</v>
      </c>
      <c r="B646" t="s">
        <v>9618</v>
      </c>
      <c r="C646">
        <v>6447</v>
      </c>
      <c r="D646" t="s">
        <v>23532</v>
      </c>
      <c r="E646">
        <v>0</v>
      </c>
    </row>
    <row r="647" spans="1:5">
      <c r="A647" t="s">
        <v>23533</v>
      </c>
      <c r="B647" t="s">
        <v>9618</v>
      </c>
      <c r="C647">
        <v>6447</v>
      </c>
      <c r="D647" t="s">
        <v>23534</v>
      </c>
      <c r="E647">
        <v>0</v>
      </c>
    </row>
    <row r="648" spans="1:5">
      <c r="A648" t="s">
        <v>23535</v>
      </c>
      <c r="B648" t="s">
        <v>9618</v>
      </c>
      <c r="C648">
        <v>6447</v>
      </c>
      <c r="D648" t="s">
        <v>23536</v>
      </c>
      <c r="E648">
        <v>0</v>
      </c>
    </row>
    <row r="649" spans="1:5">
      <c r="A649" t="s">
        <v>23537</v>
      </c>
      <c r="B649" t="s">
        <v>9618</v>
      </c>
      <c r="C649">
        <v>6447</v>
      </c>
      <c r="D649" t="s">
        <v>23538</v>
      </c>
      <c r="E649">
        <v>0</v>
      </c>
    </row>
    <row r="650" spans="1:5">
      <c r="A650" t="s">
        <v>23539</v>
      </c>
      <c r="B650" t="s">
        <v>9618</v>
      </c>
      <c r="C650">
        <v>6447</v>
      </c>
      <c r="D650" t="s">
        <v>23540</v>
      </c>
      <c r="E650">
        <v>0</v>
      </c>
    </row>
    <row r="651" spans="1:5">
      <c r="A651" t="s">
        <v>23541</v>
      </c>
      <c r="B651" t="s">
        <v>9618</v>
      </c>
      <c r="C651">
        <v>6447</v>
      </c>
      <c r="D651" t="s">
        <v>23542</v>
      </c>
      <c r="E651">
        <v>0</v>
      </c>
    </row>
    <row r="652" spans="1:5">
      <c r="A652" t="s">
        <v>23543</v>
      </c>
      <c r="B652" t="s">
        <v>9618</v>
      </c>
      <c r="C652">
        <v>6447</v>
      </c>
      <c r="D652" t="s">
        <v>23544</v>
      </c>
      <c r="E652">
        <v>0</v>
      </c>
    </row>
    <row r="653" spans="1:5">
      <c r="A653" t="s">
        <v>23545</v>
      </c>
      <c r="B653" t="s">
        <v>9618</v>
      </c>
      <c r="C653">
        <v>6447</v>
      </c>
      <c r="D653" t="s">
        <v>23546</v>
      </c>
      <c r="E653">
        <v>0</v>
      </c>
    </row>
    <row r="654" spans="1:5">
      <c r="A654" t="s">
        <v>23547</v>
      </c>
      <c r="B654" t="s">
        <v>9618</v>
      </c>
      <c r="C654">
        <v>6447</v>
      </c>
      <c r="D654" t="s">
        <v>23548</v>
      </c>
      <c r="E654">
        <v>0</v>
      </c>
    </row>
    <row r="655" spans="1:5">
      <c r="A655" t="s">
        <v>23549</v>
      </c>
      <c r="B655" t="s">
        <v>9618</v>
      </c>
      <c r="C655">
        <v>6447</v>
      </c>
      <c r="D655" t="s">
        <v>23550</v>
      </c>
      <c r="E655">
        <v>0</v>
      </c>
    </row>
    <row r="656" spans="1:5">
      <c r="A656" t="s">
        <v>23551</v>
      </c>
      <c r="B656" t="s">
        <v>9618</v>
      </c>
      <c r="C656">
        <v>6447</v>
      </c>
      <c r="D656" t="s">
        <v>23552</v>
      </c>
      <c r="E656">
        <v>0</v>
      </c>
    </row>
    <row r="657" spans="1:5">
      <c r="A657" t="s">
        <v>23553</v>
      </c>
      <c r="B657" t="s">
        <v>9618</v>
      </c>
      <c r="C657">
        <v>6447</v>
      </c>
      <c r="D657" t="s">
        <v>23554</v>
      </c>
      <c r="E657">
        <v>11.8</v>
      </c>
    </row>
    <row r="658" spans="1:5">
      <c r="A658" t="s">
        <v>23555</v>
      </c>
      <c r="B658" t="s">
        <v>9618</v>
      </c>
      <c r="C658">
        <v>6447</v>
      </c>
      <c r="D658" t="s">
        <v>23556</v>
      </c>
      <c r="E658">
        <v>89.34</v>
      </c>
    </row>
    <row r="659" spans="1:5">
      <c r="A659" t="s">
        <v>23557</v>
      </c>
      <c r="B659" t="s">
        <v>9618</v>
      </c>
      <c r="C659">
        <v>6447</v>
      </c>
      <c r="D659" t="s">
        <v>23558</v>
      </c>
      <c r="E659">
        <v>348.9</v>
      </c>
    </row>
    <row r="660" spans="1:5">
      <c r="A660" t="s">
        <v>23559</v>
      </c>
      <c r="B660" t="s">
        <v>9618</v>
      </c>
      <c r="C660">
        <v>6447</v>
      </c>
      <c r="D660" t="s">
        <v>23560</v>
      </c>
      <c r="E660">
        <v>655.21</v>
      </c>
    </row>
    <row r="661" spans="1:5">
      <c r="A661" t="s">
        <v>23561</v>
      </c>
      <c r="B661" t="s">
        <v>9618</v>
      </c>
      <c r="C661">
        <v>6447</v>
      </c>
      <c r="D661" t="s">
        <v>23562</v>
      </c>
      <c r="E661">
        <v>135.03</v>
      </c>
    </row>
    <row r="662" spans="1:5">
      <c r="A662" t="s">
        <v>23563</v>
      </c>
      <c r="B662" t="s">
        <v>9618</v>
      </c>
      <c r="C662">
        <v>6447</v>
      </c>
      <c r="D662" t="s">
        <v>23564</v>
      </c>
      <c r="E662">
        <v>66.34</v>
      </c>
    </row>
    <row r="663" spans="1:5">
      <c r="A663" t="s">
        <v>23565</v>
      </c>
      <c r="B663" t="s">
        <v>9618</v>
      </c>
      <c r="C663">
        <v>6447</v>
      </c>
      <c r="D663" t="s">
        <v>23566</v>
      </c>
      <c r="E663">
        <v>108.84</v>
      </c>
    </row>
    <row r="664" spans="1:5">
      <c r="A664" t="s">
        <v>23567</v>
      </c>
      <c r="B664" t="s">
        <v>9618</v>
      </c>
      <c r="C664">
        <v>6447</v>
      </c>
      <c r="D664" t="s">
        <v>23568</v>
      </c>
      <c r="E664">
        <v>53.31</v>
      </c>
    </row>
    <row r="665" spans="1:5">
      <c r="A665" t="s">
        <v>23569</v>
      </c>
      <c r="B665" t="s">
        <v>9618</v>
      </c>
      <c r="C665">
        <v>6447</v>
      </c>
      <c r="D665" t="s">
        <v>23570</v>
      </c>
      <c r="E665">
        <v>4.29</v>
      </c>
    </row>
    <row r="666" spans="1:5">
      <c r="A666" t="s">
        <v>23571</v>
      </c>
      <c r="B666" t="s">
        <v>9618</v>
      </c>
      <c r="C666">
        <v>6447</v>
      </c>
      <c r="D666" t="s">
        <v>23572</v>
      </c>
      <c r="E666">
        <v>4.2</v>
      </c>
    </row>
    <row r="667" spans="1:5">
      <c r="A667" t="s">
        <v>23573</v>
      </c>
      <c r="B667" t="s">
        <v>9618</v>
      </c>
      <c r="C667">
        <v>6447</v>
      </c>
      <c r="D667" t="s">
        <v>23574</v>
      </c>
      <c r="E667">
        <v>2.76</v>
      </c>
    </row>
    <row r="668" spans="1:5">
      <c r="A668" t="s">
        <v>23575</v>
      </c>
      <c r="B668" t="s">
        <v>9618</v>
      </c>
      <c r="C668">
        <v>6447</v>
      </c>
      <c r="D668" t="s">
        <v>23576</v>
      </c>
      <c r="E668">
        <v>0</v>
      </c>
    </row>
    <row r="669" spans="1:5">
      <c r="A669" t="s">
        <v>23577</v>
      </c>
      <c r="B669" t="s">
        <v>9618</v>
      </c>
      <c r="C669">
        <v>6447</v>
      </c>
      <c r="D669" t="s">
        <v>23578</v>
      </c>
      <c r="E669">
        <v>0</v>
      </c>
    </row>
    <row r="670" spans="1:5">
      <c r="A670" t="s">
        <v>23579</v>
      </c>
      <c r="B670" t="s">
        <v>9618</v>
      </c>
      <c r="C670">
        <v>6447</v>
      </c>
      <c r="D670" t="s">
        <v>23580</v>
      </c>
      <c r="E670">
        <v>0</v>
      </c>
    </row>
    <row r="671" spans="1:5">
      <c r="A671" t="s">
        <v>23581</v>
      </c>
      <c r="B671" t="s">
        <v>9618</v>
      </c>
      <c r="C671">
        <v>6447</v>
      </c>
      <c r="D671" t="s">
        <v>23582</v>
      </c>
      <c r="E671">
        <v>0</v>
      </c>
    </row>
    <row r="672" spans="1:5">
      <c r="A672" t="s">
        <v>23583</v>
      </c>
      <c r="B672" t="s">
        <v>9618</v>
      </c>
      <c r="C672">
        <v>6447</v>
      </c>
      <c r="D672" t="s">
        <v>23584</v>
      </c>
      <c r="E672">
        <v>0</v>
      </c>
    </row>
    <row r="673" spans="1:5">
      <c r="A673" t="s">
        <v>23585</v>
      </c>
      <c r="B673" t="s">
        <v>9618</v>
      </c>
      <c r="C673">
        <v>6447</v>
      </c>
      <c r="D673" t="s">
        <v>23586</v>
      </c>
      <c r="E673">
        <v>0</v>
      </c>
    </row>
    <row r="674" spans="1:5">
      <c r="A674" t="s">
        <v>23587</v>
      </c>
      <c r="B674" t="s">
        <v>9618</v>
      </c>
      <c r="C674">
        <v>6447</v>
      </c>
      <c r="D674" t="s">
        <v>23588</v>
      </c>
      <c r="E674">
        <v>0</v>
      </c>
    </row>
    <row r="675" spans="1:5">
      <c r="A675" t="s">
        <v>23589</v>
      </c>
      <c r="B675" t="s">
        <v>9618</v>
      </c>
      <c r="C675">
        <v>6447</v>
      </c>
      <c r="D675" t="s">
        <v>23590</v>
      </c>
      <c r="E675">
        <v>0</v>
      </c>
    </row>
    <row r="676" spans="1:5">
      <c r="A676" t="s">
        <v>23591</v>
      </c>
      <c r="B676" t="s">
        <v>9618</v>
      </c>
      <c r="C676">
        <v>6447</v>
      </c>
      <c r="D676" t="s">
        <v>23592</v>
      </c>
      <c r="E676">
        <v>0</v>
      </c>
    </row>
    <row r="677" spans="1:5">
      <c r="A677" t="s">
        <v>23593</v>
      </c>
      <c r="B677" t="s">
        <v>9618</v>
      </c>
      <c r="C677">
        <v>6447</v>
      </c>
      <c r="D677" t="s">
        <v>23594</v>
      </c>
      <c r="E677">
        <v>0</v>
      </c>
    </row>
    <row r="678" spans="1:5">
      <c r="A678" t="s">
        <v>23595</v>
      </c>
      <c r="B678" t="s">
        <v>9618</v>
      </c>
      <c r="C678">
        <v>6447</v>
      </c>
      <c r="D678" t="s">
        <v>23596</v>
      </c>
      <c r="E678">
        <v>0</v>
      </c>
    </row>
    <row r="679" spans="1:5">
      <c r="A679" t="s">
        <v>23597</v>
      </c>
      <c r="B679" t="s">
        <v>9618</v>
      </c>
      <c r="C679">
        <v>6447</v>
      </c>
      <c r="D679" t="s">
        <v>23598</v>
      </c>
      <c r="E679">
        <v>0</v>
      </c>
    </row>
    <row r="680" spans="1:5">
      <c r="A680" t="s">
        <v>23599</v>
      </c>
      <c r="B680" t="s">
        <v>9618</v>
      </c>
      <c r="C680">
        <v>6447</v>
      </c>
      <c r="D680" t="s">
        <v>23600</v>
      </c>
      <c r="E680">
        <v>0</v>
      </c>
    </row>
    <row r="681" spans="1:5">
      <c r="A681" t="s">
        <v>23601</v>
      </c>
      <c r="B681" t="s">
        <v>9618</v>
      </c>
      <c r="C681">
        <v>6447</v>
      </c>
      <c r="D681" t="s">
        <v>23602</v>
      </c>
      <c r="E681">
        <v>6.27</v>
      </c>
    </row>
    <row r="682" spans="1:5">
      <c r="A682" t="s">
        <v>23603</v>
      </c>
      <c r="B682" t="s">
        <v>9618</v>
      </c>
      <c r="C682">
        <v>6447</v>
      </c>
      <c r="D682" t="s">
        <v>23604</v>
      </c>
      <c r="E682">
        <v>37.869999999999997</v>
      </c>
    </row>
    <row r="683" spans="1:5">
      <c r="A683" t="s">
        <v>23605</v>
      </c>
      <c r="B683" t="s">
        <v>9618</v>
      </c>
      <c r="C683">
        <v>6447</v>
      </c>
      <c r="D683" t="s">
        <v>23606</v>
      </c>
      <c r="E683">
        <v>63.12</v>
      </c>
    </row>
    <row r="684" spans="1:5">
      <c r="A684" t="s">
        <v>23607</v>
      </c>
      <c r="B684" t="s">
        <v>9618</v>
      </c>
      <c r="C684">
        <v>6447</v>
      </c>
      <c r="D684" t="s">
        <v>23608</v>
      </c>
      <c r="E684">
        <v>5.41</v>
      </c>
    </row>
    <row r="685" spans="1:5">
      <c r="A685" t="s">
        <v>23609</v>
      </c>
      <c r="B685" t="s">
        <v>9618</v>
      </c>
      <c r="C685">
        <v>6447</v>
      </c>
      <c r="D685" t="s">
        <v>23610</v>
      </c>
      <c r="E685">
        <v>5.42</v>
      </c>
    </row>
    <row r="686" spans="1:5">
      <c r="A686" t="s">
        <v>23611</v>
      </c>
      <c r="B686" t="s">
        <v>9618</v>
      </c>
      <c r="C686">
        <v>6447</v>
      </c>
      <c r="D686" t="s">
        <v>23612</v>
      </c>
      <c r="E686">
        <v>4.5999999999999996</v>
      </c>
    </row>
    <row r="687" spans="1:5">
      <c r="A687" t="s">
        <v>23613</v>
      </c>
      <c r="B687" t="s">
        <v>9618</v>
      </c>
      <c r="C687">
        <v>6447</v>
      </c>
      <c r="D687" t="s">
        <v>23614</v>
      </c>
      <c r="E687">
        <v>222.83</v>
      </c>
    </row>
    <row r="688" spans="1:5">
      <c r="A688" t="s">
        <v>23615</v>
      </c>
      <c r="B688" t="s">
        <v>9618</v>
      </c>
      <c r="C688">
        <v>6447</v>
      </c>
      <c r="D688" t="s">
        <v>23616</v>
      </c>
      <c r="E688">
        <v>639.61</v>
      </c>
    </row>
    <row r="689" spans="1:5">
      <c r="A689" t="s">
        <v>23617</v>
      </c>
      <c r="B689" t="s">
        <v>9618</v>
      </c>
      <c r="C689">
        <v>6447</v>
      </c>
      <c r="D689" t="s">
        <v>23618</v>
      </c>
      <c r="E689">
        <v>488.64</v>
      </c>
    </row>
    <row r="690" spans="1:5">
      <c r="A690" t="s">
        <v>23619</v>
      </c>
      <c r="B690" t="s">
        <v>9618</v>
      </c>
      <c r="C690">
        <v>6447</v>
      </c>
      <c r="D690" t="s">
        <v>23620</v>
      </c>
      <c r="E690">
        <v>30.89</v>
      </c>
    </row>
    <row r="691" spans="1:5">
      <c r="A691" t="s">
        <v>23621</v>
      </c>
      <c r="B691" t="s">
        <v>9618</v>
      </c>
      <c r="C691">
        <v>6447</v>
      </c>
      <c r="D691" t="s">
        <v>23622</v>
      </c>
      <c r="E691">
        <v>7.98</v>
      </c>
    </row>
    <row r="692" spans="1:5">
      <c r="A692" t="s">
        <v>23623</v>
      </c>
      <c r="B692" t="s">
        <v>9618</v>
      </c>
      <c r="C692">
        <v>6447</v>
      </c>
      <c r="D692" t="s">
        <v>23624</v>
      </c>
      <c r="E692">
        <v>0</v>
      </c>
    </row>
    <row r="693" spans="1:5">
      <c r="A693" t="s">
        <v>23625</v>
      </c>
      <c r="B693" t="s">
        <v>9618</v>
      </c>
      <c r="C693">
        <v>6447</v>
      </c>
      <c r="D693" t="s">
        <v>23626</v>
      </c>
      <c r="E693">
        <v>0</v>
      </c>
    </row>
    <row r="694" spans="1:5">
      <c r="A694" t="s">
        <v>23627</v>
      </c>
      <c r="B694" t="s">
        <v>9618</v>
      </c>
      <c r="C694">
        <v>6447</v>
      </c>
      <c r="D694" t="s">
        <v>23628</v>
      </c>
      <c r="E694">
        <v>0</v>
      </c>
    </row>
    <row r="695" spans="1:5">
      <c r="A695" t="s">
        <v>23629</v>
      </c>
      <c r="B695" t="s">
        <v>9618</v>
      </c>
      <c r="C695">
        <v>6447</v>
      </c>
      <c r="D695" t="s">
        <v>23630</v>
      </c>
      <c r="E695">
        <v>0</v>
      </c>
    </row>
    <row r="696" spans="1:5">
      <c r="A696" t="s">
        <v>23631</v>
      </c>
      <c r="B696" t="s">
        <v>9618</v>
      </c>
      <c r="C696">
        <v>6447</v>
      </c>
      <c r="D696" t="s">
        <v>23632</v>
      </c>
      <c r="E696">
        <v>0</v>
      </c>
    </row>
    <row r="697" spans="1:5">
      <c r="A697" t="s">
        <v>23633</v>
      </c>
      <c r="B697" t="s">
        <v>9618</v>
      </c>
      <c r="C697">
        <v>6447</v>
      </c>
      <c r="D697" t="s">
        <v>23634</v>
      </c>
      <c r="E697">
        <v>0</v>
      </c>
    </row>
    <row r="698" spans="1:5">
      <c r="A698" t="s">
        <v>23635</v>
      </c>
      <c r="B698" t="s">
        <v>9618</v>
      </c>
      <c r="C698">
        <v>6447</v>
      </c>
      <c r="D698" t="s">
        <v>23636</v>
      </c>
      <c r="E698">
        <v>0</v>
      </c>
    </row>
    <row r="699" spans="1:5">
      <c r="A699" t="s">
        <v>23637</v>
      </c>
      <c r="B699" t="s">
        <v>9618</v>
      </c>
      <c r="C699">
        <v>6447</v>
      </c>
      <c r="D699" t="s">
        <v>23638</v>
      </c>
      <c r="E699">
        <v>0</v>
      </c>
    </row>
    <row r="700" spans="1:5">
      <c r="A700" t="s">
        <v>23639</v>
      </c>
      <c r="B700" t="s">
        <v>9618</v>
      </c>
      <c r="C700">
        <v>6447</v>
      </c>
      <c r="D700" t="s">
        <v>23640</v>
      </c>
      <c r="E700">
        <v>0</v>
      </c>
    </row>
    <row r="701" spans="1:5">
      <c r="A701" t="s">
        <v>23641</v>
      </c>
      <c r="B701" t="s">
        <v>9618</v>
      </c>
      <c r="C701">
        <v>6447</v>
      </c>
      <c r="D701" t="s">
        <v>23642</v>
      </c>
      <c r="E701">
        <v>0</v>
      </c>
    </row>
    <row r="702" spans="1:5">
      <c r="A702" t="s">
        <v>23643</v>
      </c>
      <c r="B702" t="s">
        <v>9618</v>
      </c>
      <c r="C702">
        <v>6447</v>
      </c>
      <c r="D702" t="s">
        <v>23644</v>
      </c>
      <c r="E702">
        <v>0</v>
      </c>
    </row>
    <row r="703" spans="1:5">
      <c r="A703" t="s">
        <v>23645</v>
      </c>
      <c r="B703" t="s">
        <v>9618</v>
      </c>
      <c r="C703">
        <v>6447</v>
      </c>
      <c r="D703" t="s">
        <v>23646</v>
      </c>
      <c r="E703">
        <v>0</v>
      </c>
    </row>
    <row r="704" spans="1:5">
      <c r="A704" t="s">
        <v>23647</v>
      </c>
      <c r="B704" t="s">
        <v>9618</v>
      </c>
      <c r="C704">
        <v>6447</v>
      </c>
      <c r="D704" t="s">
        <v>23648</v>
      </c>
      <c r="E704">
        <v>0</v>
      </c>
    </row>
    <row r="705" spans="1:5">
      <c r="A705" t="s">
        <v>23649</v>
      </c>
      <c r="B705" t="s">
        <v>9618</v>
      </c>
      <c r="C705">
        <v>6447</v>
      </c>
      <c r="D705" t="s">
        <v>23650</v>
      </c>
      <c r="E705">
        <v>3.68</v>
      </c>
    </row>
    <row r="706" spans="1:5">
      <c r="A706" t="s">
        <v>23651</v>
      </c>
      <c r="B706" t="s">
        <v>9618</v>
      </c>
      <c r="C706">
        <v>6447</v>
      </c>
      <c r="D706" t="s">
        <v>23652</v>
      </c>
      <c r="E706">
        <v>4.43</v>
      </c>
    </row>
    <row r="707" spans="1:5">
      <c r="A707" t="s">
        <v>23653</v>
      </c>
      <c r="B707" t="s">
        <v>9618</v>
      </c>
      <c r="C707">
        <v>6447</v>
      </c>
      <c r="D707" t="s">
        <v>23654</v>
      </c>
      <c r="E707">
        <v>4.4400000000000004</v>
      </c>
    </row>
    <row r="708" spans="1:5">
      <c r="A708" t="s">
        <v>23655</v>
      </c>
      <c r="B708" t="s">
        <v>9618</v>
      </c>
      <c r="C708">
        <v>6447</v>
      </c>
      <c r="D708" t="s">
        <v>23656</v>
      </c>
      <c r="E708">
        <v>4.4800000000000004</v>
      </c>
    </row>
    <row r="709" spans="1:5">
      <c r="A709" t="s">
        <v>23657</v>
      </c>
      <c r="B709" t="s">
        <v>9618</v>
      </c>
      <c r="C709">
        <v>6447</v>
      </c>
      <c r="D709" t="s">
        <v>23658</v>
      </c>
      <c r="E709">
        <v>4.47</v>
      </c>
    </row>
    <row r="710" spans="1:5">
      <c r="A710" t="s">
        <v>23659</v>
      </c>
      <c r="B710" t="s">
        <v>9618</v>
      </c>
      <c r="C710">
        <v>6447</v>
      </c>
      <c r="D710" t="s">
        <v>23660</v>
      </c>
      <c r="E710">
        <v>4.4400000000000004</v>
      </c>
    </row>
    <row r="711" spans="1:5">
      <c r="A711" t="s">
        <v>23661</v>
      </c>
      <c r="B711" t="s">
        <v>9618</v>
      </c>
      <c r="C711">
        <v>6447</v>
      </c>
      <c r="D711" t="s">
        <v>23662</v>
      </c>
      <c r="E711">
        <v>4.4400000000000004</v>
      </c>
    </row>
    <row r="712" spans="1:5">
      <c r="A712" t="s">
        <v>23663</v>
      </c>
      <c r="B712" t="s">
        <v>9618</v>
      </c>
      <c r="C712">
        <v>6447</v>
      </c>
      <c r="D712" t="s">
        <v>23664</v>
      </c>
      <c r="E712">
        <v>4.4800000000000004</v>
      </c>
    </row>
    <row r="713" spans="1:5">
      <c r="A713" t="s">
        <v>23665</v>
      </c>
      <c r="B713" t="s">
        <v>9618</v>
      </c>
      <c r="C713">
        <v>6447</v>
      </c>
      <c r="D713" t="s">
        <v>23666</v>
      </c>
      <c r="E713">
        <v>5.36</v>
      </c>
    </row>
    <row r="714" spans="1:5">
      <c r="A714" t="s">
        <v>23667</v>
      </c>
      <c r="B714" t="s">
        <v>9618</v>
      </c>
      <c r="C714">
        <v>6447</v>
      </c>
      <c r="D714" t="s">
        <v>23668</v>
      </c>
      <c r="E714">
        <v>19.940000000000001</v>
      </c>
    </row>
    <row r="715" spans="1:5">
      <c r="A715" t="s">
        <v>23669</v>
      </c>
      <c r="B715" t="s">
        <v>9618</v>
      </c>
      <c r="C715">
        <v>6447</v>
      </c>
      <c r="D715" t="s">
        <v>23670</v>
      </c>
      <c r="E715">
        <v>3.02</v>
      </c>
    </row>
    <row r="716" spans="1:5">
      <c r="A716" t="s">
        <v>23671</v>
      </c>
      <c r="B716" t="s">
        <v>9618</v>
      </c>
      <c r="C716">
        <v>6447</v>
      </c>
      <c r="D716" t="s">
        <v>23672</v>
      </c>
      <c r="E716">
        <v>0</v>
      </c>
    </row>
    <row r="717" spans="1:5">
      <c r="A717" t="s">
        <v>23673</v>
      </c>
      <c r="B717" t="s">
        <v>9618</v>
      </c>
      <c r="C717">
        <v>6447</v>
      </c>
      <c r="D717" t="s">
        <v>23674</v>
      </c>
      <c r="E717">
        <v>0</v>
      </c>
    </row>
    <row r="718" spans="1:5">
      <c r="A718" t="s">
        <v>23675</v>
      </c>
      <c r="B718" t="s">
        <v>9618</v>
      </c>
      <c r="C718">
        <v>6447</v>
      </c>
      <c r="D718" t="s">
        <v>23676</v>
      </c>
      <c r="E718">
        <v>0</v>
      </c>
    </row>
    <row r="719" spans="1:5">
      <c r="A719" t="s">
        <v>23677</v>
      </c>
      <c r="B719" t="s">
        <v>9618</v>
      </c>
      <c r="C719">
        <v>6447</v>
      </c>
      <c r="D719" t="s">
        <v>23678</v>
      </c>
      <c r="E719">
        <v>0</v>
      </c>
    </row>
    <row r="720" spans="1:5">
      <c r="A720" t="s">
        <v>23679</v>
      </c>
      <c r="B720" t="s">
        <v>9618</v>
      </c>
      <c r="C720">
        <v>6447</v>
      </c>
      <c r="D720" t="s">
        <v>23680</v>
      </c>
      <c r="E720">
        <v>0</v>
      </c>
    </row>
    <row r="721" spans="1:5">
      <c r="A721" t="s">
        <v>23681</v>
      </c>
      <c r="B721" t="s">
        <v>9618</v>
      </c>
      <c r="C721">
        <v>6447</v>
      </c>
      <c r="D721" t="s">
        <v>23682</v>
      </c>
      <c r="E721">
        <v>0</v>
      </c>
    </row>
    <row r="722" spans="1:5">
      <c r="A722" t="s">
        <v>23683</v>
      </c>
      <c r="B722" t="s">
        <v>9618</v>
      </c>
      <c r="C722">
        <v>6447</v>
      </c>
      <c r="D722" t="s">
        <v>23684</v>
      </c>
      <c r="E722">
        <v>0</v>
      </c>
    </row>
    <row r="723" spans="1:5">
      <c r="A723" t="s">
        <v>23685</v>
      </c>
      <c r="B723" t="s">
        <v>9618</v>
      </c>
      <c r="C723">
        <v>6447</v>
      </c>
      <c r="D723" t="s">
        <v>23686</v>
      </c>
      <c r="E723">
        <v>0</v>
      </c>
    </row>
    <row r="724" spans="1:5">
      <c r="A724" t="s">
        <v>23687</v>
      </c>
      <c r="B724" t="s">
        <v>9618</v>
      </c>
      <c r="C724">
        <v>6447</v>
      </c>
      <c r="D724" t="s">
        <v>23688</v>
      </c>
      <c r="E724">
        <v>0</v>
      </c>
    </row>
    <row r="725" spans="1:5">
      <c r="A725" t="s">
        <v>23689</v>
      </c>
      <c r="B725" t="s">
        <v>9618</v>
      </c>
      <c r="C725">
        <v>6447</v>
      </c>
      <c r="D725" t="s">
        <v>23690</v>
      </c>
      <c r="E725">
        <v>0</v>
      </c>
    </row>
    <row r="726" spans="1:5">
      <c r="A726" t="s">
        <v>23691</v>
      </c>
      <c r="B726" t="s">
        <v>9618</v>
      </c>
      <c r="C726">
        <v>6447</v>
      </c>
      <c r="D726" t="s">
        <v>23692</v>
      </c>
      <c r="E726">
        <v>0</v>
      </c>
    </row>
    <row r="727" spans="1:5">
      <c r="A727" t="s">
        <v>23693</v>
      </c>
      <c r="B727" t="s">
        <v>9618</v>
      </c>
      <c r="C727">
        <v>6447</v>
      </c>
      <c r="D727" t="s">
        <v>23694</v>
      </c>
      <c r="E727">
        <v>0</v>
      </c>
    </row>
    <row r="728" spans="1:5">
      <c r="A728" t="s">
        <v>23695</v>
      </c>
      <c r="B728" t="s">
        <v>9618</v>
      </c>
      <c r="C728">
        <v>6447</v>
      </c>
      <c r="D728" t="s">
        <v>23696</v>
      </c>
      <c r="E728">
        <v>0</v>
      </c>
    </row>
    <row r="729" spans="1:5">
      <c r="A729" t="s">
        <v>23697</v>
      </c>
      <c r="B729" t="s">
        <v>9618</v>
      </c>
      <c r="C729">
        <v>6447</v>
      </c>
      <c r="D729" t="s">
        <v>23698</v>
      </c>
      <c r="E729">
        <v>3.01</v>
      </c>
    </row>
    <row r="730" spans="1:5">
      <c r="A730" t="s">
        <v>23699</v>
      </c>
      <c r="B730" t="s">
        <v>9618</v>
      </c>
      <c r="C730">
        <v>6447</v>
      </c>
      <c r="D730" t="s">
        <v>23700</v>
      </c>
      <c r="E730">
        <v>29.26</v>
      </c>
    </row>
    <row r="731" spans="1:5">
      <c r="A731" t="s">
        <v>23701</v>
      </c>
      <c r="B731" t="s">
        <v>9618</v>
      </c>
      <c r="C731">
        <v>6447</v>
      </c>
      <c r="D731" t="s">
        <v>23702</v>
      </c>
      <c r="E731">
        <v>63.93</v>
      </c>
    </row>
    <row r="732" spans="1:5">
      <c r="A732" t="s">
        <v>23703</v>
      </c>
      <c r="B732" t="s">
        <v>9618</v>
      </c>
      <c r="C732">
        <v>6447</v>
      </c>
      <c r="D732" t="s">
        <v>23704</v>
      </c>
      <c r="E732">
        <v>565.23</v>
      </c>
    </row>
    <row r="733" spans="1:5">
      <c r="A733" t="s">
        <v>23705</v>
      </c>
      <c r="B733" t="s">
        <v>9618</v>
      </c>
      <c r="C733">
        <v>6447</v>
      </c>
      <c r="D733" t="s">
        <v>23706</v>
      </c>
      <c r="E733">
        <v>392.47</v>
      </c>
    </row>
    <row r="734" spans="1:5">
      <c r="A734" t="s">
        <v>23707</v>
      </c>
      <c r="B734" t="s">
        <v>9618</v>
      </c>
      <c r="C734">
        <v>6447</v>
      </c>
      <c r="D734" t="s">
        <v>23708</v>
      </c>
      <c r="E734">
        <v>95</v>
      </c>
    </row>
    <row r="735" spans="1:5">
      <c r="A735" t="s">
        <v>23709</v>
      </c>
      <c r="B735" t="s">
        <v>9618</v>
      </c>
      <c r="C735">
        <v>6447</v>
      </c>
      <c r="D735" t="s">
        <v>23710</v>
      </c>
      <c r="E735">
        <v>20.079999999999998</v>
      </c>
    </row>
    <row r="736" spans="1:5">
      <c r="A736" t="s">
        <v>23711</v>
      </c>
      <c r="B736" t="s">
        <v>9618</v>
      </c>
      <c r="C736">
        <v>6447</v>
      </c>
      <c r="D736" t="s">
        <v>23712</v>
      </c>
      <c r="E736">
        <v>4.57</v>
      </c>
    </row>
    <row r="737" spans="1:5">
      <c r="A737" t="s">
        <v>23713</v>
      </c>
      <c r="B737" t="s">
        <v>9618</v>
      </c>
      <c r="C737">
        <v>6447</v>
      </c>
      <c r="D737" t="s">
        <v>23714</v>
      </c>
      <c r="E737">
        <v>4.47</v>
      </c>
    </row>
    <row r="738" spans="1:5">
      <c r="A738" t="s">
        <v>23715</v>
      </c>
      <c r="B738" t="s">
        <v>9618</v>
      </c>
      <c r="C738">
        <v>6447</v>
      </c>
      <c r="D738" t="s">
        <v>23716</v>
      </c>
      <c r="E738">
        <v>4.74</v>
      </c>
    </row>
    <row r="739" spans="1:5">
      <c r="A739" t="s">
        <v>23717</v>
      </c>
      <c r="B739" t="s">
        <v>9618</v>
      </c>
      <c r="C739">
        <v>6447</v>
      </c>
      <c r="D739" t="s">
        <v>23718</v>
      </c>
      <c r="E739">
        <v>2.99</v>
      </c>
    </row>
    <row r="740" spans="1:5">
      <c r="A740" t="s">
        <v>23719</v>
      </c>
      <c r="B740" t="s">
        <v>9618</v>
      </c>
      <c r="C740">
        <v>6447</v>
      </c>
      <c r="D740" t="s">
        <v>23720</v>
      </c>
      <c r="E740">
        <v>0</v>
      </c>
    </row>
    <row r="741" spans="1:5">
      <c r="A741" t="s">
        <v>23721</v>
      </c>
      <c r="B741" t="s">
        <v>9618</v>
      </c>
      <c r="C741">
        <v>6447</v>
      </c>
      <c r="D741" t="s">
        <v>23722</v>
      </c>
      <c r="E741">
        <v>0</v>
      </c>
    </row>
    <row r="742" spans="1:5">
      <c r="A742" t="s">
        <v>23723</v>
      </c>
      <c r="B742" t="s">
        <v>9618</v>
      </c>
      <c r="C742">
        <v>6447</v>
      </c>
      <c r="D742" t="s">
        <v>23724</v>
      </c>
      <c r="E742">
        <v>0</v>
      </c>
    </row>
    <row r="743" spans="1:5">
      <c r="A743" t="s">
        <v>23725</v>
      </c>
      <c r="B743" t="s">
        <v>9618</v>
      </c>
      <c r="C743">
        <v>6447</v>
      </c>
      <c r="D743" t="s">
        <v>23726</v>
      </c>
      <c r="E743">
        <v>0</v>
      </c>
    </row>
    <row r="744" spans="1:5">
      <c r="A744" t="s">
        <v>23727</v>
      </c>
      <c r="B744" t="s">
        <v>9618</v>
      </c>
      <c r="C744">
        <v>6447</v>
      </c>
      <c r="D744" t="s">
        <v>23728</v>
      </c>
      <c r="E744">
        <v>0</v>
      </c>
    </row>
    <row r="745" spans="1:5">
      <c r="A745" t="s">
        <v>23729</v>
      </c>
      <c r="B745" t="s">
        <v>9618</v>
      </c>
      <c r="C745">
        <v>6447</v>
      </c>
      <c r="D745" t="s">
        <v>23730</v>
      </c>
      <c r="E745">
        <v>0</v>
      </c>
    </row>
    <row r="746" spans="1:5">
      <c r="A746" t="s">
        <v>23731</v>
      </c>
      <c r="B746" t="s">
        <v>9618</v>
      </c>
      <c r="C746">
        <v>6447</v>
      </c>
      <c r="D746" t="s">
        <v>23732</v>
      </c>
      <c r="E746">
        <v>0</v>
      </c>
    </row>
    <row r="747" spans="1:5">
      <c r="A747" t="s">
        <v>23733</v>
      </c>
      <c r="B747" t="s">
        <v>9618</v>
      </c>
      <c r="C747">
        <v>6447</v>
      </c>
      <c r="D747" t="s">
        <v>23734</v>
      </c>
      <c r="E747">
        <v>0</v>
      </c>
    </row>
    <row r="748" spans="1:5">
      <c r="A748" t="s">
        <v>23735</v>
      </c>
      <c r="B748" t="s">
        <v>9618</v>
      </c>
      <c r="C748">
        <v>6447</v>
      </c>
      <c r="D748" t="s">
        <v>23736</v>
      </c>
      <c r="E748">
        <v>0</v>
      </c>
    </row>
    <row r="749" spans="1:5">
      <c r="A749" t="s">
        <v>23737</v>
      </c>
      <c r="B749" t="s">
        <v>9618</v>
      </c>
      <c r="C749">
        <v>6447</v>
      </c>
      <c r="D749" t="s">
        <v>23738</v>
      </c>
      <c r="E749">
        <v>0</v>
      </c>
    </row>
    <row r="750" spans="1:5">
      <c r="A750" t="s">
        <v>23739</v>
      </c>
      <c r="B750" t="s">
        <v>9618</v>
      </c>
      <c r="C750">
        <v>6447</v>
      </c>
      <c r="D750" t="s">
        <v>23740</v>
      </c>
      <c r="E750">
        <v>0</v>
      </c>
    </row>
    <row r="751" spans="1:5">
      <c r="A751" t="s">
        <v>23741</v>
      </c>
      <c r="B751" t="s">
        <v>9618</v>
      </c>
      <c r="C751">
        <v>6447</v>
      </c>
      <c r="D751" t="s">
        <v>23742</v>
      </c>
      <c r="E751">
        <v>0</v>
      </c>
    </row>
    <row r="752" spans="1:5">
      <c r="A752" t="s">
        <v>23743</v>
      </c>
      <c r="B752" t="s">
        <v>9618</v>
      </c>
      <c r="C752">
        <v>6447</v>
      </c>
      <c r="D752" t="s">
        <v>23744</v>
      </c>
      <c r="E752">
        <v>0</v>
      </c>
    </row>
    <row r="753" spans="1:5">
      <c r="A753" t="s">
        <v>23745</v>
      </c>
      <c r="B753" t="s">
        <v>9618</v>
      </c>
      <c r="C753">
        <v>6447</v>
      </c>
      <c r="D753" t="s">
        <v>23746</v>
      </c>
      <c r="E753">
        <v>2.97</v>
      </c>
    </row>
    <row r="754" spans="1:5">
      <c r="A754" t="s">
        <v>23747</v>
      </c>
      <c r="B754" t="s">
        <v>9618</v>
      </c>
      <c r="C754">
        <v>6447</v>
      </c>
      <c r="D754" t="s">
        <v>23748</v>
      </c>
      <c r="E754">
        <v>4.8</v>
      </c>
    </row>
    <row r="755" spans="1:5">
      <c r="A755" t="s">
        <v>23749</v>
      </c>
      <c r="B755" t="s">
        <v>9618</v>
      </c>
      <c r="C755">
        <v>6447</v>
      </c>
      <c r="D755" t="s">
        <v>23750</v>
      </c>
      <c r="E755">
        <v>4.5</v>
      </c>
    </row>
    <row r="756" spans="1:5">
      <c r="A756" t="s">
        <v>23751</v>
      </c>
      <c r="B756" t="s">
        <v>9618</v>
      </c>
      <c r="C756">
        <v>6447</v>
      </c>
      <c r="D756" t="s">
        <v>23752</v>
      </c>
      <c r="E756">
        <v>4.51</v>
      </c>
    </row>
    <row r="757" spans="1:5">
      <c r="A757" t="s">
        <v>23753</v>
      </c>
      <c r="B757" t="s">
        <v>9618</v>
      </c>
      <c r="C757">
        <v>6447</v>
      </c>
      <c r="D757" t="s">
        <v>23754</v>
      </c>
      <c r="E757">
        <v>6.09</v>
      </c>
    </row>
    <row r="758" spans="1:5">
      <c r="A758" t="s">
        <v>23755</v>
      </c>
      <c r="B758" t="s">
        <v>9618</v>
      </c>
      <c r="C758">
        <v>6447</v>
      </c>
      <c r="D758" t="s">
        <v>23756</v>
      </c>
      <c r="E758">
        <v>37.020000000000003</v>
      </c>
    </row>
    <row r="759" spans="1:5">
      <c r="A759" t="s">
        <v>23757</v>
      </c>
      <c r="B759" t="s">
        <v>9618</v>
      </c>
      <c r="C759">
        <v>6447</v>
      </c>
      <c r="D759" t="s">
        <v>23758</v>
      </c>
      <c r="E759">
        <v>427.65</v>
      </c>
    </row>
    <row r="760" spans="1:5">
      <c r="A760" t="s">
        <v>23759</v>
      </c>
      <c r="B760" t="s">
        <v>9618</v>
      </c>
      <c r="C760">
        <v>6447</v>
      </c>
      <c r="D760" t="s">
        <v>23760</v>
      </c>
      <c r="E760">
        <v>380.12</v>
      </c>
    </row>
    <row r="761" spans="1:5">
      <c r="A761" t="s">
        <v>23761</v>
      </c>
      <c r="B761" t="s">
        <v>9618</v>
      </c>
      <c r="C761">
        <v>6447</v>
      </c>
      <c r="D761" t="s">
        <v>23762</v>
      </c>
      <c r="E761">
        <v>195.47</v>
      </c>
    </row>
    <row r="762" spans="1:5">
      <c r="A762" t="s">
        <v>23763</v>
      </c>
      <c r="B762" t="s">
        <v>9618</v>
      </c>
      <c r="C762">
        <v>6447</v>
      </c>
      <c r="D762" t="s">
        <v>23764</v>
      </c>
      <c r="E762">
        <v>37.85</v>
      </c>
    </row>
    <row r="763" spans="1:5">
      <c r="A763" t="s">
        <v>23765</v>
      </c>
      <c r="B763" t="s">
        <v>9618</v>
      </c>
      <c r="C763">
        <v>6447</v>
      </c>
      <c r="D763" t="s">
        <v>23766</v>
      </c>
      <c r="E763">
        <v>4.8600000000000003</v>
      </c>
    </row>
    <row r="764" spans="1:5">
      <c r="A764" t="s">
        <v>23767</v>
      </c>
      <c r="B764" t="s">
        <v>9618</v>
      </c>
      <c r="C764">
        <v>6447</v>
      </c>
      <c r="D764" t="s">
        <v>23768</v>
      </c>
      <c r="E764">
        <v>0</v>
      </c>
    </row>
    <row r="765" spans="1:5">
      <c r="A765" t="s">
        <v>23769</v>
      </c>
      <c r="B765" t="s">
        <v>9618</v>
      </c>
      <c r="C765">
        <v>6447</v>
      </c>
      <c r="D765" t="s">
        <v>23770</v>
      </c>
      <c r="E765">
        <v>0</v>
      </c>
    </row>
    <row r="766" spans="1:5">
      <c r="A766" t="s">
        <v>23771</v>
      </c>
      <c r="B766" t="s">
        <v>9618</v>
      </c>
      <c r="C766">
        <v>6447</v>
      </c>
      <c r="D766" t="s">
        <v>23772</v>
      </c>
      <c r="E766">
        <v>0</v>
      </c>
    </row>
    <row r="767" spans="1:5">
      <c r="A767" t="s">
        <v>23773</v>
      </c>
      <c r="B767" t="s">
        <v>9618</v>
      </c>
      <c r="C767">
        <v>6447</v>
      </c>
      <c r="D767" t="s">
        <v>23774</v>
      </c>
      <c r="E767">
        <v>0</v>
      </c>
    </row>
    <row r="768" spans="1:5">
      <c r="A768" t="s">
        <v>23775</v>
      </c>
      <c r="B768" t="s">
        <v>9618</v>
      </c>
      <c r="C768">
        <v>6447</v>
      </c>
      <c r="D768" t="s">
        <v>23776</v>
      </c>
      <c r="E768">
        <v>0</v>
      </c>
    </row>
    <row r="769" spans="1:5">
      <c r="A769" t="s">
        <v>23777</v>
      </c>
      <c r="B769" t="s">
        <v>9618</v>
      </c>
      <c r="C769">
        <v>6447</v>
      </c>
      <c r="D769" t="s">
        <v>23778</v>
      </c>
      <c r="E769">
        <v>0</v>
      </c>
    </row>
    <row r="770" spans="1:5">
      <c r="A770" t="s">
        <v>23779</v>
      </c>
      <c r="B770" t="s">
        <v>9618</v>
      </c>
      <c r="C770">
        <v>6447</v>
      </c>
      <c r="D770" t="s">
        <v>23780</v>
      </c>
      <c r="E770">
        <v>0</v>
      </c>
    </row>
    <row r="771" spans="1:5">
      <c r="A771" t="s">
        <v>23781</v>
      </c>
      <c r="B771" t="s">
        <v>9618</v>
      </c>
      <c r="C771">
        <v>6447</v>
      </c>
      <c r="D771" t="s">
        <v>23782</v>
      </c>
      <c r="E771">
        <v>0</v>
      </c>
    </row>
    <row r="772" spans="1:5">
      <c r="A772" t="s">
        <v>23783</v>
      </c>
      <c r="B772" t="s">
        <v>9618</v>
      </c>
      <c r="C772">
        <v>6447</v>
      </c>
      <c r="D772" t="s">
        <v>23784</v>
      </c>
      <c r="E772">
        <v>0</v>
      </c>
    </row>
    <row r="773" spans="1:5">
      <c r="A773" t="s">
        <v>23785</v>
      </c>
      <c r="B773" t="s">
        <v>9618</v>
      </c>
      <c r="C773">
        <v>6447</v>
      </c>
      <c r="D773" t="s">
        <v>23786</v>
      </c>
      <c r="E773">
        <v>0</v>
      </c>
    </row>
    <row r="774" spans="1:5">
      <c r="A774" t="s">
        <v>23787</v>
      </c>
      <c r="B774" t="s">
        <v>9618</v>
      </c>
      <c r="C774">
        <v>6447</v>
      </c>
      <c r="D774" t="s">
        <v>23788</v>
      </c>
      <c r="E774">
        <v>0</v>
      </c>
    </row>
    <row r="775" spans="1:5">
      <c r="A775" t="s">
        <v>23789</v>
      </c>
      <c r="B775" t="s">
        <v>9618</v>
      </c>
      <c r="C775">
        <v>6447</v>
      </c>
      <c r="D775" t="s">
        <v>23790</v>
      </c>
      <c r="E775">
        <v>0</v>
      </c>
    </row>
    <row r="776" spans="1:5">
      <c r="A776" t="s">
        <v>23791</v>
      </c>
      <c r="B776" t="s">
        <v>9618</v>
      </c>
      <c r="C776">
        <v>6447</v>
      </c>
      <c r="D776" t="s">
        <v>23792</v>
      </c>
      <c r="E776">
        <v>0</v>
      </c>
    </row>
    <row r="777" spans="1:5">
      <c r="A777" t="s">
        <v>23793</v>
      </c>
      <c r="B777" t="s">
        <v>9618</v>
      </c>
      <c r="C777">
        <v>6447</v>
      </c>
      <c r="D777" t="s">
        <v>23794</v>
      </c>
      <c r="E777">
        <v>7.57</v>
      </c>
    </row>
    <row r="778" spans="1:5">
      <c r="A778" t="s">
        <v>23795</v>
      </c>
      <c r="B778" t="s">
        <v>9618</v>
      </c>
      <c r="C778">
        <v>6447</v>
      </c>
      <c r="D778" t="s">
        <v>23796</v>
      </c>
      <c r="E778">
        <v>28.14</v>
      </c>
    </row>
    <row r="779" spans="1:5">
      <c r="A779" t="s">
        <v>23797</v>
      </c>
      <c r="B779" t="s">
        <v>9618</v>
      </c>
      <c r="C779">
        <v>6447</v>
      </c>
      <c r="D779" t="s">
        <v>23798</v>
      </c>
      <c r="E779">
        <v>132.37</v>
      </c>
    </row>
    <row r="780" spans="1:5">
      <c r="A780" t="s">
        <v>23799</v>
      </c>
      <c r="B780" t="s">
        <v>9618</v>
      </c>
      <c r="C780">
        <v>6447</v>
      </c>
      <c r="D780" t="s">
        <v>23800</v>
      </c>
      <c r="E780">
        <v>27.7</v>
      </c>
    </row>
    <row r="781" spans="1:5">
      <c r="A781" t="s">
        <v>23801</v>
      </c>
      <c r="B781" t="s">
        <v>9618</v>
      </c>
      <c r="C781">
        <v>6447</v>
      </c>
      <c r="D781" t="s">
        <v>23802</v>
      </c>
      <c r="E781">
        <v>4.57</v>
      </c>
    </row>
    <row r="782" spans="1:5">
      <c r="A782" t="s">
        <v>23803</v>
      </c>
      <c r="B782" t="s">
        <v>9618</v>
      </c>
      <c r="C782">
        <v>6447</v>
      </c>
      <c r="D782" t="s">
        <v>23804</v>
      </c>
      <c r="E782">
        <v>4.58</v>
      </c>
    </row>
    <row r="783" spans="1:5">
      <c r="A783" t="s">
        <v>23805</v>
      </c>
      <c r="B783" t="s">
        <v>9618</v>
      </c>
      <c r="C783">
        <v>6447</v>
      </c>
      <c r="D783" t="s">
        <v>23806</v>
      </c>
      <c r="E783">
        <v>4.5199999999999996</v>
      </c>
    </row>
    <row r="784" spans="1:5">
      <c r="A784" t="s">
        <v>23807</v>
      </c>
      <c r="B784" t="s">
        <v>9618</v>
      </c>
      <c r="C784">
        <v>6447</v>
      </c>
      <c r="D784" t="s">
        <v>23808</v>
      </c>
      <c r="E784">
        <v>4.45</v>
      </c>
    </row>
    <row r="785" spans="1:5">
      <c r="A785" t="s">
        <v>23809</v>
      </c>
      <c r="B785" t="s">
        <v>9618</v>
      </c>
      <c r="C785">
        <v>6447</v>
      </c>
      <c r="D785" t="s">
        <v>23810</v>
      </c>
      <c r="E785">
        <v>4.43</v>
      </c>
    </row>
    <row r="786" spans="1:5">
      <c r="A786" t="s">
        <v>23811</v>
      </c>
      <c r="B786" t="s">
        <v>9618</v>
      </c>
      <c r="C786">
        <v>6447</v>
      </c>
      <c r="D786" t="s">
        <v>23812</v>
      </c>
      <c r="E786">
        <v>4.45</v>
      </c>
    </row>
    <row r="787" spans="1:5">
      <c r="A787" t="s">
        <v>23813</v>
      </c>
      <c r="B787" t="s">
        <v>9618</v>
      </c>
      <c r="C787">
        <v>6447</v>
      </c>
      <c r="D787" t="s">
        <v>23814</v>
      </c>
      <c r="E787">
        <v>2.23</v>
      </c>
    </row>
    <row r="788" spans="1:5">
      <c r="A788" t="s">
        <v>23815</v>
      </c>
      <c r="B788" t="s">
        <v>9618</v>
      </c>
      <c r="C788">
        <v>6447</v>
      </c>
      <c r="D788" t="s">
        <v>23816</v>
      </c>
      <c r="E788">
        <v>0</v>
      </c>
    </row>
    <row r="789" spans="1:5">
      <c r="A789" t="s">
        <v>23817</v>
      </c>
      <c r="B789" t="s">
        <v>9618</v>
      </c>
      <c r="C789">
        <v>6447</v>
      </c>
      <c r="D789" t="s">
        <v>23818</v>
      </c>
      <c r="E789">
        <v>0</v>
      </c>
    </row>
    <row r="790" spans="1:5">
      <c r="A790" t="s">
        <v>23819</v>
      </c>
      <c r="B790" t="s">
        <v>9618</v>
      </c>
      <c r="C790">
        <v>6447</v>
      </c>
      <c r="D790" t="s">
        <v>23820</v>
      </c>
      <c r="E790">
        <v>0</v>
      </c>
    </row>
    <row r="791" spans="1:5">
      <c r="A791" t="s">
        <v>23821</v>
      </c>
      <c r="B791" t="s">
        <v>9618</v>
      </c>
      <c r="C791">
        <v>6447</v>
      </c>
      <c r="D791" t="s">
        <v>23822</v>
      </c>
      <c r="E791">
        <v>0</v>
      </c>
    </row>
    <row r="792" spans="1:5">
      <c r="A792" t="s">
        <v>23823</v>
      </c>
      <c r="B792" t="s">
        <v>9618</v>
      </c>
      <c r="C792">
        <v>6447</v>
      </c>
      <c r="D792" t="s">
        <v>23824</v>
      </c>
      <c r="E792">
        <v>0</v>
      </c>
    </row>
    <row r="793" spans="1:5">
      <c r="A793" t="s">
        <v>23825</v>
      </c>
      <c r="B793" t="s">
        <v>9618</v>
      </c>
      <c r="C793">
        <v>6447</v>
      </c>
      <c r="D793" t="s">
        <v>23826</v>
      </c>
      <c r="E793">
        <v>0</v>
      </c>
    </row>
    <row r="794" spans="1:5">
      <c r="A794" t="s">
        <v>23827</v>
      </c>
      <c r="B794" t="s">
        <v>9618</v>
      </c>
      <c r="C794">
        <v>6447</v>
      </c>
      <c r="D794" t="s">
        <v>23828</v>
      </c>
      <c r="E794">
        <v>0</v>
      </c>
    </row>
    <row r="795" spans="1:5">
      <c r="A795" t="s">
        <v>23829</v>
      </c>
      <c r="B795" t="s">
        <v>9618</v>
      </c>
      <c r="C795">
        <v>6447</v>
      </c>
      <c r="D795" t="s">
        <v>23830</v>
      </c>
      <c r="E795">
        <v>0</v>
      </c>
    </row>
    <row r="796" spans="1:5">
      <c r="A796" t="s">
        <v>23831</v>
      </c>
      <c r="B796" t="s">
        <v>9618</v>
      </c>
      <c r="C796">
        <v>6447</v>
      </c>
      <c r="D796" t="s">
        <v>23832</v>
      </c>
      <c r="E796">
        <v>0</v>
      </c>
    </row>
    <row r="797" spans="1:5">
      <c r="A797" t="s">
        <v>23833</v>
      </c>
      <c r="B797" t="s">
        <v>9618</v>
      </c>
      <c r="C797">
        <v>6447</v>
      </c>
      <c r="D797" t="s">
        <v>23834</v>
      </c>
      <c r="E797">
        <v>0</v>
      </c>
    </row>
    <row r="798" spans="1:5">
      <c r="A798" t="s">
        <v>23835</v>
      </c>
      <c r="B798" t="s">
        <v>9618</v>
      </c>
      <c r="C798">
        <v>6447</v>
      </c>
      <c r="D798" t="s">
        <v>23836</v>
      </c>
      <c r="E798">
        <v>0</v>
      </c>
    </row>
    <row r="799" spans="1:5">
      <c r="A799" t="s">
        <v>23837</v>
      </c>
      <c r="B799" t="s">
        <v>9618</v>
      </c>
      <c r="C799">
        <v>6447</v>
      </c>
      <c r="D799" t="s">
        <v>23838</v>
      </c>
      <c r="E799">
        <v>0</v>
      </c>
    </row>
    <row r="800" spans="1:5">
      <c r="A800" t="s">
        <v>23839</v>
      </c>
      <c r="B800" t="s">
        <v>9618</v>
      </c>
      <c r="C800">
        <v>6447</v>
      </c>
      <c r="D800" t="s">
        <v>23840</v>
      </c>
      <c r="E800">
        <v>0</v>
      </c>
    </row>
    <row r="801" spans="1:5">
      <c r="A801" t="s">
        <v>23841</v>
      </c>
      <c r="B801" t="s">
        <v>9618</v>
      </c>
      <c r="C801">
        <v>6447</v>
      </c>
      <c r="D801" t="s">
        <v>23842</v>
      </c>
      <c r="E801">
        <v>3.47</v>
      </c>
    </row>
    <row r="802" spans="1:5">
      <c r="A802" t="s">
        <v>23843</v>
      </c>
      <c r="B802" t="s">
        <v>9618</v>
      </c>
      <c r="C802">
        <v>6447</v>
      </c>
      <c r="D802" t="s">
        <v>23844</v>
      </c>
      <c r="E802">
        <v>7.49</v>
      </c>
    </row>
    <row r="803" spans="1:5">
      <c r="A803" t="s">
        <v>23845</v>
      </c>
      <c r="B803" t="s">
        <v>9618</v>
      </c>
      <c r="C803">
        <v>6447</v>
      </c>
      <c r="D803" t="s">
        <v>23846</v>
      </c>
      <c r="E803">
        <v>4.47</v>
      </c>
    </row>
    <row r="804" spans="1:5">
      <c r="A804" t="s">
        <v>23847</v>
      </c>
      <c r="B804" t="s">
        <v>9618</v>
      </c>
      <c r="C804">
        <v>6447</v>
      </c>
      <c r="D804" t="s">
        <v>23848</v>
      </c>
      <c r="E804">
        <v>4.46</v>
      </c>
    </row>
    <row r="805" spans="1:5">
      <c r="A805" t="s">
        <v>23849</v>
      </c>
      <c r="B805" t="s">
        <v>9618</v>
      </c>
      <c r="C805">
        <v>6447</v>
      </c>
      <c r="D805" t="s">
        <v>23850</v>
      </c>
      <c r="E805">
        <v>6.76</v>
      </c>
    </row>
    <row r="806" spans="1:5">
      <c r="A806" t="s">
        <v>23851</v>
      </c>
      <c r="B806" t="s">
        <v>9618</v>
      </c>
      <c r="C806">
        <v>6447</v>
      </c>
      <c r="D806" t="s">
        <v>23852</v>
      </c>
      <c r="E806">
        <v>467.95</v>
      </c>
    </row>
    <row r="807" spans="1:5">
      <c r="A807" t="s">
        <v>23853</v>
      </c>
      <c r="B807" t="s">
        <v>9618</v>
      </c>
      <c r="C807">
        <v>6447</v>
      </c>
      <c r="D807" t="s">
        <v>23854</v>
      </c>
      <c r="E807">
        <v>419.46</v>
      </c>
    </row>
    <row r="808" spans="1:5">
      <c r="A808" t="s">
        <v>23855</v>
      </c>
      <c r="B808" t="s">
        <v>9618</v>
      </c>
      <c r="C808">
        <v>6447</v>
      </c>
      <c r="D808" t="s">
        <v>23856</v>
      </c>
      <c r="E808">
        <v>283.06</v>
      </c>
    </row>
    <row r="809" spans="1:5">
      <c r="A809" t="s">
        <v>23857</v>
      </c>
      <c r="B809" t="s">
        <v>9618</v>
      </c>
      <c r="C809">
        <v>6447</v>
      </c>
      <c r="D809" t="s">
        <v>23858</v>
      </c>
      <c r="E809">
        <v>106.87</v>
      </c>
    </row>
    <row r="810" spans="1:5">
      <c r="A810" t="s">
        <v>23859</v>
      </c>
      <c r="B810" t="s">
        <v>9618</v>
      </c>
      <c r="C810">
        <v>6447</v>
      </c>
      <c r="D810" t="s">
        <v>23860</v>
      </c>
      <c r="E810">
        <v>25.2</v>
      </c>
    </row>
    <row r="811" spans="1:5">
      <c r="A811" t="s">
        <v>23861</v>
      </c>
      <c r="B811" t="s">
        <v>9618</v>
      </c>
      <c r="C811">
        <v>6447</v>
      </c>
      <c r="D811" t="s">
        <v>23862</v>
      </c>
      <c r="E811">
        <v>2.31</v>
      </c>
    </row>
    <row r="812" spans="1:5">
      <c r="A812" t="s">
        <v>23863</v>
      </c>
      <c r="B812" t="s">
        <v>9618</v>
      </c>
      <c r="C812">
        <v>6447</v>
      </c>
      <c r="D812" t="s">
        <v>23864</v>
      </c>
      <c r="E812">
        <v>0</v>
      </c>
    </row>
    <row r="813" spans="1:5">
      <c r="A813" t="s">
        <v>23865</v>
      </c>
      <c r="B813" t="s">
        <v>9618</v>
      </c>
      <c r="C813">
        <v>6447</v>
      </c>
      <c r="D813" t="s">
        <v>23866</v>
      </c>
      <c r="E813">
        <v>0</v>
      </c>
    </row>
    <row r="814" spans="1:5">
      <c r="A814" t="s">
        <v>23867</v>
      </c>
      <c r="B814" t="s">
        <v>9618</v>
      </c>
      <c r="C814">
        <v>6447</v>
      </c>
      <c r="D814" t="s">
        <v>23868</v>
      </c>
      <c r="E814">
        <v>0</v>
      </c>
    </row>
    <row r="815" spans="1:5">
      <c r="A815" t="s">
        <v>23869</v>
      </c>
      <c r="B815" t="s">
        <v>9618</v>
      </c>
      <c r="C815">
        <v>6447</v>
      </c>
      <c r="D815" t="s">
        <v>23870</v>
      </c>
      <c r="E815">
        <v>0</v>
      </c>
    </row>
    <row r="816" spans="1:5">
      <c r="A816" t="s">
        <v>23871</v>
      </c>
      <c r="B816" t="s">
        <v>9618</v>
      </c>
      <c r="C816">
        <v>6447</v>
      </c>
      <c r="D816" t="s">
        <v>23872</v>
      </c>
      <c r="E816">
        <v>0</v>
      </c>
    </row>
    <row r="817" spans="1:5">
      <c r="A817" t="s">
        <v>23873</v>
      </c>
      <c r="B817" t="s">
        <v>9618</v>
      </c>
      <c r="C817">
        <v>6447</v>
      </c>
      <c r="D817" t="s">
        <v>23874</v>
      </c>
      <c r="E817">
        <v>0</v>
      </c>
    </row>
    <row r="818" spans="1:5">
      <c r="A818" t="s">
        <v>23875</v>
      </c>
      <c r="B818" t="s">
        <v>9618</v>
      </c>
      <c r="C818">
        <v>6447</v>
      </c>
      <c r="D818" t="s">
        <v>23876</v>
      </c>
      <c r="E818">
        <v>0</v>
      </c>
    </row>
    <row r="819" spans="1:5">
      <c r="A819" t="s">
        <v>23877</v>
      </c>
      <c r="B819" t="s">
        <v>9618</v>
      </c>
      <c r="C819">
        <v>6447</v>
      </c>
      <c r="D819" t="s">
        <v>23878</v>
      </c>
      <c r="E819">
        <v>0</v>
      </c>
    </row>
    <row r="820" spans="1:5">
      <c r="A820" t="s">
        <v>23879</v>
      </c>
      <c r="B820" t="s">
        <v>9618</v>
      </c>
      <c r="C820">
        <v>6447</v>
      </c>
      <c r="D820" t="s">
        <v>23880</v>
      </c>
      <c r="E820">
        <v>0</v>
      </c>
    </row>
    <row r="821" spans="1:5">
      <c r="A821" t="s">
        <v>23881</v>
      </c>
      <c r="B821" t="s">
        <v>9618</v>
      </c>
      <c r="C821">
        <v>6447</v>
      </c>
      <c r="D821" t="s">
        <v>23882</v>
      </c>
      <c r="E821">
        <v>0</v>
      </c>
    </row>
    <row r="822" spans="1:5">
      <c r="A822" t="s">
        <v>23883</v>
      </c>
      <c r="B822" t="s">
        <v>9618</v>
      </c>
      <c r="C822">
        <v>6447</v>
      </c>
      <c r="D822" t="s">
        <v>23884</v>
      </c>
      <c r="E822">
        <v>0</v>
      </c>
    </row>
    <row r="823" spans="1:5">
      <c r="A823" t="s">
        <v>23885</v>
      </c>
      <c r="B823" t="s">
        <v>9618</v>
      </c>
      <c r="C823">
        <v>6447</v>
      </c>
      <c r="D823" t="s">
        <v>23886</v>
      </c>
      <c r="E823">
        <v>0</v>
      </c>
    </row>
    <row r="824" spans="1:5">
      <c r="A824" t="s">
        <v>23887</v>
      </c>
      <c r="B824" t="s">
        <v>9618</v>
      </c>
      <c r="C824">
        <v>6447</v>
      </c>
      <c r="D824" t="s">
        <v>23888</v>
      </c>
      <c r="E824">
        <v>0</v>
      </c>
    </row>
    <row r="825" spans="1:5">
      <c r="A825" t="s">
        <v>23889</v>
      </c>
      <c r="B825" t="s">
        <v>9618</v>
      </c>
      <c r="C825">
        <v>6447</v>
      </c>
      <c r="D825" t="s">
        <v>23890</v>
      </c>
      <c r="E825">
        <v>2.9</v>
      </c>
    </row>
    <row r="826" spans="1:5">
      <c r="A826" t="s">
        <v>23891</v>
      </c>
      <c r="B826" t="s">
        <v>9618</v>
      </c>
      <c r="C826">
        <v>6447</v>
      </c>
      <c r="D826" t="s">
        <v>23892</v>
      </c>
      <c r="E826">
        <v>4.41</v>
      </c>
    </row>
    <row r="827" spans="1:5">
      <c r="A827" t="s">
        <v>23893</v>
      </c>
      <c r="B827" t="s">
        <v>9618</v>
      </c>
      <c r="C827">
        <v>6447</v>
      </c>
      <c r="D827" t="s">
        <v>23894</v>
      </c>
      <c r="E827">
        <v>4.4400000000000004</v>
      </c>
    </row>
    <row r="828" spans="1:5">
      <c r="A828" t="s">
        <v>23895</v>
      </c>
      <c r="B828" t="s">
        <v>9618</v>
      </c>
      <c r="C828">
        <v>6447</v>
      </c>
      <c r="D828" t="s">
        <v>23896</v>
      </c>
      <c r="E828">
        <v>4.47</v>
      </c>
    </row>
    <row r="829" spans="1:5">
      <c r="A829" t="s">
        <v>23897</v>
      </c>
      <c r="B829" t="s">
        <v>9618</v>
      </c>
      <c r="C829">
        <v>6447</v>
      </c>
      <c r="D829" t="s">
        <v>23898</v>
      </c>
      <c r="E829">
        <v>4.49</v>
      </c>
    </row>
    <row r="830" spans="1:5">
      <c r="A830" t="s">
        <v>23899</v>
      </c>
      <c r="B830" t="s">
        <v>9618</v>
      </c>
      <c r="C830">
        <v>6447</v>
      </c>
      <c r="D830" t="s">
        <v>23900</v>
      </c>
      <c r="E830">
        <v>4.5</v>
      </c>
    </row>
    <row r="831" spans="1:5">
      <c r="A831" t="s">
        <v>23901</v>
      </c>
      <c r="B831" t="s">
        <v>9618</v>
      </c>
      <c r="C831">
        <v>6447</v>
      </c>
      <c r="D831" t="s">
        <v>23902</v>
      </c>
      <c r="E831">
        <v>4.58</v>
      </c>
    </row>
    <row r="832" spans="1:5">
      <c r="A832" t="s">
        <v>23903</v>
      </c>
      <c r="B832" t="s">
        <v>9618</v>
      </c>
      <c r="C832">
        <v>6447</v>
      </c>
      <c r="D832" t="s">
        <v>23904</v>
      </c>
      <c r="E832">
        <v>4.5</v>
      </c>
    </row>
    <row r="833" spans="1:5">
      <c r="A833" t="s">
        <v>23905</v>
      </c>
      <c r="B833" t="s">
        <v>9618</v>
      </c>
      <c r="C833">
        <v>6447</v>
      </c>
      <c r="D833" t="s">
        <v>23906</v>
      </c>
      <c r="E833">
        <v>4.49</v>
      </c>
    </row>
    <row r="834" spans="1:5">
      <c r="A834" t="s">
        <v>23907</v>
      </c>
      <c r="B834" t="s">
        <v>9618</v>
      </c>
      <c r="C834">
        <v>6447</v>
      </c>
      <c r="D834" t="s">
        <v>23908</v>
      </c>
      <c r="E834">
        <v>4.49</v>
      </c>
    </row>
    <row r="835" spans="1:5">
      <c r="A835" t="s">
        <v>23909</v>
      </c>
      <c r="B835" t="s">
        <v>9618</v>
      </c>
      <c r="C835">
        <v>6447</v>
      </c>
      <c r="D835" t="s">
        <v>23910</v>
      </c>
      <c r="E835">
        <v>2.23</v>
      </c>
    </row>
    <row r="836" spans="1:5">
      <c r="A836" t="s">
        <v>23911</v>
      </c>
      <c r="B836" t="s">
        <v>9618</v>
      </c>
      <c r="C836">
        <v>6447</v>
      </c>
      <c r="D836" t="s">
        <v>23912</v>
      </c>
      <c r="E836">
        <v>0</v>
      </c>
    </row>
    <row r="837" spans="1:5">
      <c r="A837" t="s">
        <v>23913</v>
      </c>
      <c r="B837" t="s">
        <v>9618</v>
      </c>
      <c r="C837">
        <v>6447</v>
      </c>
      <c r="D837" t="s">
        <v>23914</v>
      </c>
      <c r="E837">
        <v>0</v>
      </c>
    </row>
    <row r="838" spans="1:5">
      <c r="A838" t="s">
        <v>23915</v>
      </c>
      <c r="B838" t="s">
        <v>9618</v>
      </c>
      <c r="C838">
        <v>6447</v>
      </c>
      <c r="D838" t="s">
        <v>23916</v>
      </c>
      <c r="E838">
        <v>0</v>
      </c>
    </row>
    <row r="839" spans="1:5">
      <c r="A839" t="s">
        <v>23917</v>
      </c>
      <c r="B839" t="s">
        <v>9618</v>
      </c>
      <c r="C839">
        <v>6447</v>
      </c>
      <c r="D839" t="s">
        <v>23918</v>
      </c>
      <c r="E839">
        <v>0</v>
      </c>
    </row>
    <row r="840" spans="1:5">
      <c r="A840" t="s">
        <v>23919</v>
      </c>
      <c r="B840" t="s">
        <v>9618</v>
      </c>
      <c r="C840">
        <v>6447</v>
      </c>
      <c r="D840" t="s">
        <v>23920</v>
      </c>
      <c r="E840">
        <v>0</v>
      </c>
    </row>
    <row r="841" spans="1:5">
      <c r="A841" t="s">
        <v>23921</v>
      </c>
      <c r="B841" t="s">
        <v>9618</v>
      </c>
      <c r="C841">
        <v>6447</v>
      </c>
      <c r="D841" t="s">
        <v>23922</v>
      </c>
      <c r="E841">
        <v>0</v>
      </c>
    </row>
    <row r="842" spans="1:5">
      <c r="A842" t="s">
        <v>23923</v>
      </c>
      <c r="B842" t="s">
        <v>9618</v>
      </c>
      <c r="C842">
        <v>6447</v>
      </c>
      <c r="D842" t="s">
        <v>23924</v>
      </c>
      <c r="E842">
        <v>0</v>
      </c>
    </row>
    <row r="843" spans="1:5">
      <c r="A843" t="s">
        <v>23925</v>
      </c>
      <c r="B843" t="s">
        <v>9618</v>
      </c>
      <c r="C843">
        <v>6447</v>
      </c>
      <c r="D843" t="s">
        <v>23926</v>
      </c>
      <c r="E843">
        <v>0</v>
      </c>
    </row>
    <row r="844" spans="1:5">
      <c r="A844" t="s">
        <v>23927</v>
      </c>
      <c r="B844" t="s">
        <v>9618</v>
      </c>
      <c r="C844">
        <v>6447</v>
      </c>
      <c r="D844" t="s">
        <v>23928</v>
      </c>
      <c r="E844">
        <v>0</v>
      </c>
    </row>
    <row r="845" spans="1:5">
      <c r="A845" t="s">
        <v>23929</v>
      </c>
      <c r="B845" t="s">
        <v>9618</v>
      </c>
      <c r="C845">
        <v>6447</v>
      </c>
      <c r="D845" t="s">
        <v>23930</v>
      </c>
      <c r="E845">
        <v>0</v>
      </c>
    </row>
    <row r="846" spans="1:5">
      <c r="A846" t="s">
        <v>23931</v>
      </c>
      <c r="B846" t="s">
        <v>9618</v>
      </c>
      <c r="C846">
        <v>6447</v>
      </c>
      <c r="D846" t="s">
        <v>23932</v>
      </c>
      <c r="E846">
        <v>0</v>
      </c>
    </row>
    <row r="847" spans="1:5">
      <c r="A847" t="s">
        <v>23933</v>
      </c>
      <c r="B847" t="s">
        <v>9618</v>
      </c>
      <c r="C847">
        <v>6447</v>
      </c>
      <c r="D847" t="s">
        <v>23934</v>
      </c>
      <c r="E847">
        <v>0</v>
      </c>
    </row>
    <row r="848" spans="1:5">
      <c r="A848" t="s">
        <v>23935</v>
      </c>
      <c r="B848" t="s">
        <v>9618</v>
      </c>
      <c r="C848">
        <v>6447</v>
      </c>
      <c r="D848" t="s">
        <v>23936</v>
      </c>
      <c r="E848">
        <v>0</v>
      </c>
    </row>
    <row r="849" spans="1:5">
      <c r="A849" t="s">
        <v>23937</v>
      </c>
      <c r="B849" t="s">
        <v>9618</v>
      </c>
      <c r="C849">
        <v>6447</v>
      </c>
      <c r="D849" t="s">
        <v>23938</v>
      </c>
      <c r="E849">
        <v>4.2</v>
      </c>
    </row>
    <row r="850" spans="1:5">
      <c r="A850" t="s">
        <v>23939</v>
      </c>
      <c r="B850" t="s">
        <v>9618</v>
      </c>
      <c r="C850">
        <v>6447</v>
      </c>
      <c r="D850" t="s">
        <v>23940</v>
      </c>
      <c r="E850">
        <v>19.739999999999998</v>
      </c>
    </row>
    <row r="851" spans="1:5">
      <c r="A851" t="s">
        <v>23941</v>
      </c>
      <c r="B851" t="s">
        <v>9618</v>
      </c>
      <c r="C851">
        <v>6447</v>
      </c>
      <c r="D851" t="s">
        <v>23942</v>
      </c>
      <c r="E851">
        <v>9.99</v>
      </c>
    </row>
    <row r="852" spans="1:5">
      <c r="A852" t="s">
        <v>23943</v>
      </c>
      <c r="B852" t="s">
        <v>9618</v>
      </c>
      <c r="C852">
        <v>6447</v>
      </c>
      <c r="D852" t="s">
        <v>23944</v>
      </c>
      <c r="E852">
        <v>86.52</v>
      </c>
    </row>
    <row r="853" spans="1:5">
      <c r="A853" t="s">
        <v>23945</v>
      </c>
      <c r="B853" t="s">
        <v>9618</v>
      </c>
      <c r="C853">
        <v>6447</v>
      </c>
      <c r="D853" t="s">
        <v>23946</v>
      </c>
      <c r="E853">
        <v>87.63</v>
      </c>
    </row>
    <row r="854" spans="1:5">
      <c r="A854" t="s">
        <v>23947</v>
      </c>
      <c r="B854" t="s">
        <v>9618</v>
      </c>
      <c r="C854">
        <v>6447</v>
      </c>
      <c r="D854" t="s">
        <v>23948</v>
      </c>
      <c r="E854">
        <v>5.22</v>
      </c>
    </row>
    <row r="855" spans="1:5">
      <c r="A855" t="s">
        <v>23949</v>
      </c>
      <c r="B855" t="s">
        <v>9618</v>
      </c>
      <c r="C855">
        <v>6447</v>
      </c>
      <c r="D855" t="s">
        <v>23950</v>
      </c>
      <c r="E855">
        <v>4.53</v>
      </c>
    </row>
    <row r="856" spans="1:5">
      <c r="A856" t="s">
        <v>23951</v>
      </c>
      <c r="B856" t="s">
        <v>9618</v>
      </c>
      <c r="C856">
        <v>6447</v>
      </c>
      <c r="D856" t="s">
        <v>23952</v>
      </c>
      <c r="E856">
        <v>80.319999999999993</v>
      </c>
    </row>
    <row r="857" spans="1:5">
      <c r="A857" t="s">
        <v>23953</v>
      </c>
      <c r="B857" t="s">
        <v>9618</v>
      </c>
      <c r="C857">
        <v>6447</v>
      </c>
      <c r="D857" t="s">
        <v>23954</v>
      </c>
      <c r="E857">
        <v>83.65</v>
      </c>
    </row>
    <row r="858" spans="1:5">
      <c r="A858" t="s">
        <v>23955</v>
      </c>
      <c r="B858" t="s">
        <v>9618</v>
      </c>
      <c r="C858">
        <v>6447</v>
      </c>
      <c r="D858" t="s">
        <v>23956</v>
      </c>
      <c r="E858">
        <v>4.54</v>
      </c>
    </row>
    <row r="859" spans="1:5">
      <c r="A859" t="s">
        <v>23957</v>
      </c>
      <c r="B859" t="s">
        <v>9618</v>
      </c>
      <c r="C859">
        <v>6447</v>
      </c>
      <c r="D859" t="s">
        <v>23958</v>
      </c>
      <c r="E859">
        <v>2.23</v>
      </c>
    </row>
    <row r="860" spans="1:5">
      <c r="A860" t="s">
        <v>23959</v>
      </c>
      <c r="B860" t="s">
        <v>9618</v>
      </c>
      <c r="C860">
        <v>6447</v>
      </c>
      <c r="D860" t="s">
        <v>23960</v>
      </c>
      <c r="E860">
        <v>0</v>
      </c>
    </row>
    <row r="861" spans="1:5">
      <c r="A861" t="s">
        <v>23961</v>
      </c>
      <c r="B861" t="s">
        <v>9618</v>
      </c>
      <c r="C861">
        <v>6447</v>
      </c>
      <c r="D861" t="s">
        <v>23962</v>
      </c>
      <c r="E861">
        <v>0</v>
      </c>
    </row>
    <row r="862" spans="1:5">
      <c r="A862" t="s">
        <v>23963</v>
      </c>
      <c r="B862" t="s">
        <v>9618</v>
      </c>
      <c r="C862">
        <v>6447</v>
      </c>
      <c r="D862" t="s">
        <v>23964</v>
      </c>
      <c r="E862">
        <v>0</v>
      </c>
    </row>
    <row r="863" spans="1:5">
      <c r="A863" t="s">
        <v>23965</v>
      </c>
      <c r="B863" t="s">
        <v>9618</v>
      </c>
      <c r="C863">
        <v>6447</v>
      </c>
      <c r="D863" t="s">
        <v>23966</v>
      </c>
      <c r="E863">
        <v>0</v>
      </c>
    </row>
    <row r="864" spans="1:5">
      <c r="A864" t="s">
        <v>23967</v>
      </c>
      <c r="B864" t="s">
        <v>9618</v>
      </c>
      <c r="C864">
        <v>6447</v>
      </c>
      <c r="D864" t="s">
        <v>23968</v>
      </c>
      <c r="E864">
        <v>0</v>
      </c>
    </row>
    <row r="865" spans="1:5">
      <c r="A865" t="s">
        <v>23969</v>
      </c>
      <c r="B865" t="s">
        <v>9618</v>
      </c>
      <c r="C865">
        <v>6447</v>
      </c>
      <c r="D865" t="s">
        <v>23970</v>
      </c>
      <c r="E865">
        <v>0</v>
      </c>
    </row>
    <row r="866" spans="1:5">
      <c r="A866" t="s">
        <v>23971</v>
      </c>
      <c r="B866" t="s">
        <v>9618</v>
      </c>
      <c r="C866">
        <v>6447</v>
      </c>
      <c r="D866" t="s">
        <v>23972</v>
      </c>
      <c r="E866">
        <v>0</v>
      </c>
    </row>
    <row r="867" spans="1:5">
      <c r="A867" t="s">
        <v>23973</v>
      </c>
      <c r="B867" t="s">
        <v>9618</v>
      </c>
      <c r="C867">
        <v>6447</v>
      </c>
      <c r="D867" t="s">
        <v>23974</v>
      </c>
      <c r="E867">
        <v>0</v>
      </c>
    </row>
    <row r="868" spans="1:5">
      <c r="A868" t="s">
        <v>23975</v>
      </c>
      <c r="B868" t="s">
        <v>9618</v>
      </c>
      <c r="C868">
        <v>6447</v>
      </c>
      <c r="D868" t="s">
        <v>23976</v>
      </c>
      <c r="E868">
        <v>0</v>
      </c>
    </row>
    <row r="869" spans="1:5">
      <c r="A869" t="s">
        <v>23977</v>
      </c>
      <c r="B869" t="s">
        <v>9618</v>
      </c>
      <c r="C869">
        <v>6447</v>
      </c>
      <c r="D869" t="s">
        <v>23978</v>
      </c>
      <c r="E869">
        <v>0</v>
      </c>
    </row>
    <row r="870" spans="1:5">
      <c r="A870" t="s">
        <v>23979</v>
      </c>
      <c r="B870" t="s">
        <v>9618</v>
      </c>
      <c r="C870">
        <v>6447</v>
      </c>
      <c r="D870" t="s">
        <v>23980</v>
      </c>
      <c r="E870">
        <v>0</v>
      </c>
    </row>
    <row r="871" spans="1:5">
      <c r="A871" t="s">
        <v>23981</v>
      </c>
      <c r="B871" t="s">
        <v>9618</v>
      </c>
      <c r="C871">
        <v>6447</v>
      </c>
      <c r="D871" t="s">
        <v>23982</v>
      </c>
      <c r="E871">
        <v>0</v>
      </c>
    </row>
    <row r="872" spans="1:5">
      <c r="A872" t="s">
        <v>23983</v>
      </c>
      <c r="B872" t="s">
        <v>9618</v>
      </c>
      <c r="C872">
        <v>6447</v>
      </c>
      <c r="D872" t="s">
        <v>23984</v>
      </c>
      <c r="E872">
        <v>0</v>
      </c>
    </row>
    <row r="873" spans="1:5">
      <c r="A873" t="s">
        <v>23985</v>
      </c>
      <c r="B873" t="s">
        <v>9618</v>
      </c>
      <c r="C873">
        <v>6447</v>
      </c>
      <c r="D873" t="s">
        <v>23986</v>
      </c>
      <c r="E873">
        <v>2.31</v>
      </c>
    </row>
    <row r="874" spans="1:5">
      <c r="A874" t="s">
        <v>23987</v>
      </c>
      <c r="B874" t="s">
        <v>9618</v>
      </c>
      <c r="C874">
        <v>6447</v>
      </c>
      <c r="D874" t="s">
        <v>23988</v>
      </c>
      <c r="E874">
        <v>6.41</v>
      </c>
    </row>
    <row r="875" spans="1:5">
      <c r="A875" t="s">
        <v>23989</v>
      </c>
      <c r="B875" t="s">
        <v>9618</v>
      </c>
      <c r="C875">
        <v>6447</v>
      </c>
      <c r="D875" t="s">
        <v>23990</v>
      </c>
      <c r="E875">
        <v>4.54</v>
      </c>
    </row>
    <row r="876" spans="1:5">
      <c r="A876" t="s">
        <v>23991</v>
      </c>
      <c r="B876" t="s">
        <v>9618</v>
      </c>
      <c r="C876">
        <v>6447</v>
      </c>
      <c r="D876" t="s">
        <v>23992</v>
      </c>
      <c r="E876">
        <v>4.54</v>
      </c>
    </row>
    <row r="877" spans="1:5">
      <c r="A877" t="s">
        <v>23993</v>
      </c>
      <c r="B877" t="s">
        <v>9618</v>
      </c>
      <c r="C877">
        <v>6447</v>
      </c>
      <c r="D877" t="s">
        <v>23994</v>
      </c>
      <c r="E877">
        <v>4.67</v>
      </c>
    </row>
    <row r="878" spans="1:5">
      <c r="A878" t="s">
        <v>23995</v>
      </c>
      <c r="B878" t="s">
        <v>9618</v>
      </c>
      <c r="C878">
        <v>6447</v>
      </c>
      <c r="D878" t="s">
        <v>23996</v>
      </c>
      <c r="E878">
        <v>5.88</v>
      </c>
    </row>
    <row r="879" spans="1:5">
      <c r="A879" t="s">
        <v>23997</v>
      </c>
      <c r="B879" t="s">
        <v>9618</v>
      </c>
      <c r="C879">
        <v>6447</v>
      </c>
      <c r="D879" t="s">
        <v>23998</v>
      </c>
      <c r="E879">
        <v>160.94</v>
      </c>
    </row>
    <row r="880" spans="1:5">
      <c r="A880" t="s">
        <v>23999</v>
      </c>
      <c r="B880" t="s">
        <v>9618</v>
      </c>
      <c r="C880">
        <v>6447</v>
      </c>
      <c r="D880" t="s">
        <v>24000</v>
      </c>
      <c r="E880">
        <v>578.17999999999995</v>
      </c>
    </row>
    <row r="881" spans="1:5">
      <c r="A881" t="s">
        <v>24001</v>
      </c>
      <c r="B881" t="s">
        <v>9618</v>
      </c>
      <c r="C881">
        <v>6447</v>
      </c>
      <c r="D881" t="s">
        <v>24002</v>
      </c>
      <c r="E881">
        <v>147.18</v>
      </c>
    </row>
    <row r="882" spans="1:5">
      <c r="A882" t="s">
        <v>24003</v>
      </c>
      <c r="B882" t="s">
        <v>9618</v>
      </c>
      <c r="C882">
        <v>6447</v>
      </c>
      <c r="D882" t="s">
        <v>24004</v>
      </c>
      <c r="E882">
        <v>34.93</v>
      </c>
    </row>
    <row r="883" spans="1:5">
      <c r="A883" t="s">
        <v>24005</v>
      </c>
      <c r="B883" t="s">
        <v>9618</v>
      </c>
      <c r="C883">
        <v>6447</v>
      </c>
      <c r="D883" t="s">
        <v>24006</v>
      </c>
      <c r="E883">
        <v>3</v>
      </c>
    </row>
    <row r="884" spans="1:5">
      <c r="A884" t="s">
        <v>24007</v>
      </c>
      <c r="B884" t="s">
        <v>9618</v>
      </c>
      <c r="C884">
        <v>6447</v>
      </c>
      <c r="D884" t="s">
        <v>24008</v>
      </c>
      <c r="E884">
        <v>0</v>
      </c>
    </row>
    <row r="885" spans="1:5">
      <c r="A885" t="s">
        <v>24009</v>
      </c>
      <c r="B885" t="s">
        <v>9618</v>
      </c>
      <c r="C885">
        <v>6447</v>
      </c>
      <c r="D885" t="s">
        <v>24010</v>
      </c>
      <c r="E885">
        <v>0</v>
      </c>
    </row>
    <row r="886" spans="1:5">
      <c r="A886" t="s">
        <v>24011</v>
      </c>
      <c r="B886" t="s">
        <v>9618</v>
      </c>
      <c r="C886">
        <v>6447</v>
      </c>
      <c r="D886" t="s">
        <v>24012</v>
      </c>
      <c r="E886">
        <v>0</v>
      </c>
    </row>
    <row r="887" spans="1:5">
      <c r="A887" t="s">
        <v>24013</v>
      </c>
      <c r="B887" t="s">
        <v>9618</v>
      </c>
      <c r="C887">
        <v>6447</v>
      </c>
      <c r="D887" t="s">
        <v>24014</v>
      </c>
      <c r="E887">
        <v>0</v>
      </c>
    </row>
    <row r="888" spans="1:5">
      <c r="A888" t="s">
        <v>24015</v>
      </c>
      <c r="B888" t="s">
        <v>9618</v>
      </c>
      <c r="C888">
        <v>6447</v>
      </c>
      <c r="D888" t="s">
        <v>24016</v>
      </c>
      <c r="E888">
        <v>0</v>
      </c>
    </row>
    <row r="889" spans="1:5">
      <c r="A889" t="s">
        <v>24017</v>
      </c>
      <c r="B889" t="s">
        <v>9618</v>
      </c>
      <c r="C889">
        <v>6447</v>
      </c>
      <c r="D889" t="s">
        <v>24018</v>
      </c>
      <c r="E889">
        <v>0</v>
      </c>
    </row>
    <row r="890" spans="1:5">
      <c r="A890" t="s">
        <v>24019</v>
      </c>
      <c r="B890" t="s">
        <v>9618</v>
      </c>
      <c r="C890">
        <v>6447</v>
      </c>
      <c r="D890" t="s">
        <v>24020</v>
      </c>
      <c r="E890">
        <v>0</v>
      </c>
    </row>
    <row r="891" spans="1:5">
      <c r="A891" t="s">
        <v>24021</v>
      </c>
      <c r="B891" t="s">
        <v>9618</v>
      </c>
      <c r="C891">
        <v>6447</v>
      </c>
      <c r="D891" t="s">
        <v>24022</v>
      </c>
      <c r="E891">
        <v>0</v>
      </c>
    </row>
    <row r="892" spans="1:5">
      <c r="A892" t="s">
        <v>24023</v>
      </c>
      <c r="B892" t="s">
        <v>9618</v>
      </c>
      <c r="C892">
        <v>6447</v>
      </c>
      <c r="D892" t="s">
        <v>24024</v>
      </c>
      <c r="E892">
        <v>0</v>
      </c>
    </row>
    <row r="893" spans="1:5">
      <c r="A893" t="s">
        <v>24025</v>
      </c>
      <c r="B893" t="s">
        <v>9618</v>
      </c>
      <c r="C893">
        <v>6447</v>
      </c>
      <c r="D893" t="s">
        <v>24026</v>
      </c>
      <c r="E893">
        <v>0</v>
      </c>
    </row>
    <row r="894" spans="1:5">
      <c r="A894" t="s">
        <v>24027</v>
      </c>
      <c r="B894" t="s">
        <v>9618</v>
      </c>
      <c r="C894">
        <v>6447</v>
      </c>
      <c r="D894" t="s">
        <v>24028</v>
      </c>
      <c r="E894">
        <v>0</v>
      </c>
    </row>
    <row r="895" spans="1:5">
      <c r="A895" t="s">
        <v>24029</v>
      </c>
      <c r="B895" t="s">
        <v>9618</v>
      </c>
      <c r="C895">
        <v>6447</v>
      </c>
      <c r="D895" t="s">
        <v>24030</v>
      </c>
      <c r="E895">
        <v>0</v>
      </c>
    </row>
    <row r="896" spans="1:5">
      <c r="A896" t="s">
        <v>24031</v>
      </c>
      <c r="B896" t="s">
        <v>9618</v>
      </c>
      <c r="C896">
        <v>6447</v>
      </c>
      <c r="D896" t="s">
        <v>24032</v>
      </c>
      <c r="E896">
        <v>0</v>
      </c>
    </row>
    <row r="897" spans="1:5">
      <c r="A897" t="s">
        <v>24033</v>
      </c>
      <c r="B897" t="s">
        <v>9618</v>
      </c>
      <c r="C897">
        <v>6447</v>
      </c>
      <c r="D897" t="s">
        <v>24034</v>
      </c>
      <c r="E897">
        <v>2.2400000000000002</v>
      </c>
    </row>
    <row r="898" spans="1:5">
      <c r="A898" t="s">
        <v>24035</v>
      </c>
      <c r="B898" t="s">
        <v>9618</v>
      </c>
      <c r="C898">
        <v>6447</v>
      </c>
      <c r="D898" t="s">
        <v>24036</v>
      </c>
      <c r="E898">
        <v>10.1</v>
      </c>
    </row>
    <row r="899" spans="1:5">
      <c r="A899" t="s">
        <v>24037</v>
      </c>
      <c r="B899" t="s">
        <v>9618</v>
      </c>
      <c r="C899">
        <v>6447</v>
      </c>
      <c r="D899" t="s">
        <v>24038</v>
      </c>
      <c r="E899">
        <v>102.27</v>
      </c>
    </row>
    <row r="900" spans="1:5">
      <c r="A900" t="s">
        <v>24039</v>
      </c>
      <c r="B900" t="s">
        <v>9618</v>
      </c>
      <c r="C900">
        <v>6447</v>
      </c>
      <c r="D900" t="s">
        <v>24040</v>
      </c>
      <c r="E900">
        <v>195.12</v>
      </c>
    </row>
    <row r="901" spans="1:5">
      <c r="A901" t="s">
        <v>24041</v>
      </c>
      <c r="B901" t="s">
        <v>9618</v>
      </c>
      <c r="C901">
        <v>6447</v>
      </c>
      <c r="D901" t="s">
        <v>24042</v>
      </c>
      <c r="E901">
        <v>34.44</v>
      </c>
    </row>
    <row r="902" spans="1:5">
      <c r="A902" t="s">
        <v>24043</v>
      </c>
      <c r="B902" t="s">
        <v>9618</v>
      </c>
      <c r="C902">
        <v>6447</v>
      </c>
      <c r="D902" t="s">
        <v>24044</v>
      </c>
      <c r="E902">
        <v>101.02</v>
      </c>
    </row>
    <row r="903" spans="1:5">
      <c r="A903" t="s">
        <v>24045</v>
      </c>
      <c r="B903" t="s">
        <v>9618</v>
      </c>
      <c r="C903">
        <v>6447</v>
      </c>
      <c r="D903" t="s">
        <v>24046</v>
      </c>
      <c r="E903">
        <v>202.18</v>
      </c>
    </row>
    <row r="904" spans="1:5">
      <c r="A904" t="s">
        <v>24047</v>
      </c>
      <c r="B904" t="s">
        <v>9618</v>
      </c>
      <c r="C904">
        <v>6447</v>
      </c>
      <c r="D904" t="s">
        <v>24048</v>
      </c>
      <c r="E904">
        <v>45.06</v>
      </c>
    </row>
    <row r="905" spans="1:5">
      <c r="A905" t="s">
        <v>24049</v>
      </c>
      <c r="B905" t="s">
        <v>9618</v>
      </c>
      <c r="C905">
        <v>6447</v>
      </c>
      <c r="D905" t="s">
        <v>24050</v>
      </c>
      <c r="E905">
        <v>8.5</v>
      </c>
    </row>
    <row r="906" spans="1:5">
      <c r="A906" t="s">
        <v>24051</v>
      </c>
      <c r="B906" t="s">
        <v>9618</v>
      </c>
      <c r="C906">
        <v>6447</v>
      </c>
      <c r="D906" t="s">
        <v>24052</v>
      </c>
      <c r="E906">
        <v>4.5199999999999996</v>
      </c>
    </row>
    <row r="907" spans="1:5">
      <c r="A907" t="s">
        <v>24053</v>
      </c>
      <c r="B907" t="s">
        <v>9618</v>
      </c>
      <c r="C907">
        <v>6447</v>
      </c>
      <c r="D907" t="s">
        <v>24054</v>
      </c>
      <c r="E907">
        <v>1.49</v>
      </c>
    </row>
    <row r="908" spans="1:5">
      <c r="A908" t="s">
        <v>24055</v>
      </c>
      <c r="B908" t="s">
        <v>9618</v>
      </c>
      <c r="C908">
        <v>6447</v>
      </c>
      <c r="D908" t="s">
        <v>24056</v>
      </c>
      <c r="E908">
        <v>0</v>
      </c>
    </row>
    <row r="909" spans="1:5">
      <c r="A909" t="s">
        <v>24057</v>
      </c>
      <c r="B909" t="s">
        <v>9618</v>
      </c>
      <c r="C909">
        <v>6447</v>
      </c>
      <c r="D909" t="s">
        <v>24058</v>
      </c>
      <c r="E909">
        <v>0</v>
      </c>
    </row>
    <row r="910" spans="1:5">
      <c r="A910" t="s">
        <v>24059</v>
      </c>
      <c r="B910" t="s">
        <v>9618</v>
      </c>
      <c r="C910">
        <v>6447</v>
      </c>
      <c r="D910" t="s">
        <v>24060</v>
      </c>
      <c r="E910">
        <v>0</v>
      </c>
    </row>
    <row r="911" spans="1:5">
      <c r="A911" t="s">
        <v>24061</v>
      </c>
      <c r="B911" t="s">
        <v>9618</v>
      </c>
      <c r="C911">
        <v>6447</v>
      </c>
      <c r="D911" t="s">
        <v>24062</v>
      </c>
      <c r="E911">
        <v>0</v>
      </c>
    </row>
    <row r="912" spans="1:5">
      <c r="A912" t="s">
        <v>24063</v>
      </c>
      <c r="B912" t="s">
        <v>9618</v>
      </c>
      <c r="C912">
        <v>6447</v>
      </c>
      <c r="D912" t="s">
        <v>24064</v>
      </c>
      <c r="E912">
        <v>0</v>
      </c>
    </row>
    <row r="913" spans="1:5">
      <c r="A913" t="s">
        <v>24065</v>
      </c>
      <c r="B913" t="s">
        <v>9618</v>
      </c>
      <c r="C913">
        <v>6447</v>
      </c>
      <c r="D913" t="s">
        <v>24066</v>
      </c>
      <c r="E913">
        <v>0</v>
      </c>
    </row>
    <row r="914" spans="1:5">
      <c r="A914" t="s">
        <v>24067</v>
      </c>
      <c r="B914" t="s">
        <v>9618</v>
      </c>
      <c r="C914">
        <v>6447</v>
      </c>
      <c r="D914" t="s">
        <v>24068</v>
      </c>
      <c r="E914">
        <v>0</v>
      </c>
    </row>
    <row r="915" spans="1:5">
      <c r="A915" t="s">
        <v>24069</v>
      </c>
      <c r="B915" t="s">
        <v>9618</v>
      </c>
      <c r="C915">
        <v>6447</v>
      </c>
      <c r="D915" t="s">
        <v>24070</v>
      </c>
      <c r="E915">
        <v>0</v>
      </c>
    </row>
    <row r="916" spans="1:5">
      <c r="A916" t="s">
        <v>24071</v>
      </c>
      <c r="B916" t="s">
        <v>9618</v>
      </c>
      <c r="C916">
        <v>6447</v>
      </c>
      <c r="D916" t="s">
        <v>24072</v>
      </c>
      <c r="E916">
        <v>0</v>
      </c>
    </row>
    <row r="917" spans="1:5">
      <c r="A917" t="s">
        <v>24073</v>
      </c>
      <c r="B917" t="s">
        <v>9618</v>
      </c>
      <c r="C917">
        <v>6447</v>
      </c>
      <c r="D917" t="s">
        <v>24074</v>
      </c>
      <c r="E917">
        <v>0</v>
      </c>
    </row>
    <row r="918" spans="1:5">
      <c r="A918" t="s">
        <v>24075</v>
      </c>
      <c r="B918" t="s">
        <v>9618</v>
      </c>
      <c r="C918">
        <v>6447</v>
      </c>
      <c r="D918" t="s">
        <v>24076</v>
      </c>
      <c r="E918">
        <v>0</v>
      </c>
    </row>
    <row r="919" spans="1:5">
      <c r="A919" t="s">
        <v>24077</v>
      </c>
      <c r="B919" t="s">
        <v>9618</v>
      </c>
      <c r="C919">
        <v>6447</v>
      </c>
      <c r="D919" t="s">
        <v>24078</v>
      </c>
      <c r="E919">
        <v>0</v>
      </c>
    </row>
    <row r="920" spans="1:5">
      <c r="A920" t="s">
        <v>24079</v>
      </c>
      <c r="B920" t="s">
        <v>9618</v>
      </c>
      <c r="C920">
        <v>6447</v>
      </c>
      <c r="D920" t="s">
        <v>24080</v>
      </c>
      <c r="E920">
        <v>0</v>
      </c>
    </row>
    <row r="921" spans="1:5">
      <c r="A921" t="s">
        <v>24081</v>
      </c>
      <c r="B921" t="s">
        <v>9618</v>
      </c>
      <c r="C921">
        <v>6447</v>
      </c>
      <c r="D921" t="s">
        <v>24082</v>
      </c>
      <c r="E921">
        <v>2.31</v>
      </c>
    </row>
    <row r="922" spans="1:5">
      <c r="A922" t="s">
        <v>24083</v>
      </c>
      <c r="B922" t="s">
        <v>9618</v>
      </c>
      <c r="C922">
        <v>6447</v>
      </c>
      <c r="D922" t="s">
        <v>24084</v>
      </c>
      <c r="E922">
        <v>140.05000000000001</v>
      </c>
    </row>
    <row r="923" spans="1:5">
      <c r="A923" t="s">
        <v>24085</v>
      </c>
      <c r="B923" t="s">
        <v>9618</v>
      </c>
      <c r="C923">
        <v>6447</v>
      </c>
      <c r="D923" t="s">
        <v>24086</v>
      </c>
      <c r="E923">
        <v>487.66</v>
      </c>
    </row>
    <row r="924" spans="1:5">
      <c r="A924" t="s">
        <v>24087</v>
      </c>
      <c r="B924" t="s">
        <v>9618</v>
      </c>
      <c r="C924">
        <v>6447</v>
      </c>
      <c r="D924" t="s">
        <v>24088</v>
      </c>
      <c r="E924">
        <v>106.35</v>
      </c>
    </row>
    <row r="925" spans="1:5">
      <c r="A925" t="s">
        <v>24089</v>
      </c>
      <c r="B925" t="s">
        <v>9618</v>
      </c>
      <c r="C925">
        <v>6447</v>
      </c>
      <c r="D925" t="s">
        <v>24090</v>
      </c>
      <c r="E925">
        <v>27.79</v>
      </c>
    </row>
    <row r="926" spans="1:5">
      <c r="A926" t="s">
        <v>24091</v>
      </c>
      <c r="B926" t="s">
        <v>9618</v>
      </c>
      <c r="C926">
        <v>6447</v>
      </c>
      <c r="D926" t="s">
        <v>24092</v>
      </c>
      <c r="E926">
        <v>103.49</v>
      </c>
    </row>
    <row r="927" spans="1:5">
      <c r="A927" t="s">
        <v>24093</v>
      </c>
      <c r="B927" t="s">
        <v>9618</v>
      </c>
      <c r="C927">
        <v>6447</v>
      </c>
      <c r="D927" t="s">
        <v>24094</v>
      </c>
      <c r="E927">
        <v>4.91</v>
      </c>
    </row>
    <row r="928" spans="1:5">
      <c r="A928" t="s">
        <v>24095</v>
      </c>
      <c r="B928" t="s">
        <v>9618</v>
      </c>
      <c r="C928">
        <v>6447</v>
      </c>
      <c r="D928" t="s">
        <v>24096</v>
      </c>
      <c r="E928">
        <v>112.71</v>
      </c>
    </row>
    <row r="929" spans="1:5">
      <c r="A929" t="s">
        <v>24097</v>
      </c>
      <c r="B929" t="s">
        <v>9618</v>
      </c>
      <c r="C929">
        <v>6447</v>
      </c>
      <c r="D929" t="s">
        <v>24098</v>
      </c>
      <c r="E929">
        <v>15.26</v>
      </c>
    </row>
    <row r="930" spans="1:5">
      <c r="A930" t="s">
        <v>24099</v>
      </c>
      <c r="B930" t="s">
        <v>9618</v>
      </c>
      <c r="C930">
        <v>6447</v>
      </c>
      <c r="D930" t="s">
        <v>24100</v>
      </c>
      <c r="E930">
        <v>11.41</v>
      </c>
    </row>
    <row r="931" spans="1:5">
      <c r="A931" t="s">
        <v>24101</v>
      </c>
      <c r="B931" t="s">
        <v>9618</v>
      </c>
      <c r="C931">
        <v>6447</v>
      </c>
      <c r="D931" t="s">
        <v>24102</v>
      </c>
      <c r="E931">
        <v>1.64</v>
      </c>
    </row>
    <row r="932" spans="1:5">
      <c r="A932" t="s">
        <v>24103</v>
      </c>
      <c r="B932" t="s">
        <v>9618</v>
      </c>
      <c r="C932">
        <v>6447</v>
      </c>
      <c r="D932" t="s">
        <v>24104</v>
      </c>
      <c r="E932">
        <v>0</v>
      </c>
    </row>
    <row r="933" spans="1:5">
      <c r="A933" t="s">
        <v>24105</v>
      </c>
      <c r="B933" t="s">
        <v>9618</v>
      </c>
      <c r="C933">
        <v>6447</v>
      </c>
      <c r="D933" t="s">
        <v>24106</v>
      </c>
      <c r="E933">
        <v>0</v>
      </c>
    </row>
    <row r="934" spans="1:5">
      <c r="A934" t="s">
        <v>24107</v>
      </c>
      <c r="B934" t="s">
        <v>9618</v>
      </c>
      <c r="C934">
        <v>6447</v>
      </c>
      <c r="D934" t="s">
        <v>24108</v>
      </c>
      <c r="E934">
        <v>0</v>
      </c>
    </row>
    <row r="935" spans="1:5">
      <c r="A935" t="s">
        <v>24109</v>
      </c>
      <c r="B935" t="s">
        <v>9618</v>
      </c>
      <c r="C935">
        <v>6447</v>
      </c>
      <c r="D935" t="s">
        <v>24110</v>
      </c>
      <c r="E935">
        <v>0</v>
      </c>
    </row>
    <row r="936" spans="1:5">
      <c r="A936" t="s">
        <v>24111</v>
      </c>
      <c r="B936" t="s">
        <v>9618</v>
      </c>
      <c r="C936">
        <v>6447</v>
      </c>
      <c r="D936" t="s">
        <v>24112</v>
      </c>
      <c r="E936">
        <v>0</v>
      </c>
    </row>
    <row r="937" spans="1:5">
      <c r="A937" t="s">
        <v>24113</v>
      </c>
      <c r="B937" t="s">
        <v>9618</v>
      </c>
      <c r="C937">
        <v>6447</v>
      </c>
      <c r="D937" t="s">
        <v>24114</v>
      </c>
      <c r="E937">
        <v>0</v>
      </c>
    </row>
    <row r="938" spans="1:5">
      <c r="A938" t="s">
        <v>24115</v>
      </c>
      <c r="B938" t="s">
        <v>9618</v>
      </c>
      <c r="C938">
        <v>6447</v>
      </c>
      <c r="D938" t="s">
        <v>24116</v>
      </c>
      <c r="E938">
        <v>0</v>
      </c>
    </row>
    <row r="939" spans="1:5">
      <c r="A939" t="s">
        <v>24117</v>
      </c>
      <c r="B939" t="s">
        <v>9618</v>
      </c>
      <c r="C939">
        <v>6447</v>
      </c>
      <c r="D939" t="s">
        <v>24118</v>
      </c>
      <c r="E939">
        <v>0</v>
      </c>
    </row>
    <row r="940" spans="1:5">
      <c r="A940" t="s">
        <v>24119</v>
      </c>
      <c r="B940" t="s">
        <v>9618</v>
      </c>
      <c r="C940">
        <v>6447</v>
      </c>
      <c r="D940" t="s">
        <v>24120</v>
      </c>
      <c r="E940">
        <v>0</v>
      </c>
    </row>
    <row r="941" spans="1:5">
      <c r="A941" t="s">
        <v>24121</v>
      </c>
      <c r="B941" t="s">
        <v>9618</v>
      </c>
      <c r="C941">
        <v>6447</v>
      </c>
      <c r="D941" t="s">
        <v>24122</v>
      </c>
      <c r="E941">
        <v>0</v>
      </c>
    </row>
    <row r="942" spans="1:5">
      <c r="A942" t="s">
        <v>24123</v>
      </c>
      <c r="B942" t="s">
        <v>9618</v>
      </c>
      <c r="C942">
        <v>6447</v>
      </c>
      <c r="D942" t="s">
        <v>24124</v>
      </c>
      <c r="E942">
        <v>0</v>
      </c>
    </row>
    <row r="943" spans="1:5">
      <c r="A943" t="s">
        <v>24125</v>
      </c>
      <c r="B943" t="s">
        <v>9618</v>
      </c>
      <c r="C943">
        <v>6447</v>
      </c>
      <c r="D943" t="s">
        <v>24126</v>
      </c>
      <c r="E943">
        <v>0</v>
      </c>
    </row>
    <row r="944" spans="1:5">
      <c r="A944" t="s">
        <v>24127</v>
      </c>
      <c r="B944" t="s">
        <v>9618</v>
      </c>
      <c r="C944">
        <v>6447</v>
      </c>
      <c r="D944" t="s">
        <v>24128</v>
      </c>
      <c r="E944">
        <v>0</v>
      </c>
    </row>
    <row r="945" spans="1:5">
      <c r="A945" t="s">
        <v>24129</v>
      </c>
      <c r="B945" t="s">
        <v>9618</v>
      </c>
      <c r="C945">
        <v>6447</v>
      </c>
      <c r="D945" t="s">
        <v>24130</v>
      </c>
      <c r="E945">
        <v>3.21</v>
      </c>
    </row>
    <row r="946" spans="1:5">
      <c r="A946" t="s">
        <v>24131</v>
      </c>
      <c r="B946" t="s">
        <v>9618</v>
      </c>
      <c r="C946">
        <v>6447</v>
      </c>
      <c r="D946" t="s">
        <v>24132</v>
      </c>
      <c r="E946">
        <v>19.66</v>
      </c>
    </row>
    <row r="947" spans="1:5">
      <c r="A947" t="s">
        <v>24133</v>
      </c>
      <c r="B947" t="s">
        <v>9618</v>
      </c>
      <c r="C947">
        <v>6447</v>
      </c>
      <c r="D947" t="s">
        <v>24134</v>
      </c>
      <c r="E947">
        <v>4.4800000000000004</v>
      </c>
    </row>
    <row r="948" spans="1:5">
      <c r="A948" t="s">
        <v>24135</v>
      </c>
      <c r="B948" t="s">
        <v>9618</v>
      </c>
      <c r="C948">
        <v>6447</v>
      </c>
      <c r="D948" t="s">
        <v>24136</v>
      </c>
      <c r="E948">
        <v>4.49</v>
      </c>
    </row>
    <row r="949" spans="1:5">
      <c r="A949" t="s">
        <v>24137</v>
      </c>
      <c r="B949" t="s">
        <v>9618</v>
      </c>
      <c r="C949">
        <v>6447</v>
      </c>
      <c r="D949" t="s">
        <v>24138</v>
      </c>
      <c r="E949">
        <v>4.4800000000000004</v>
      </c>
    </row>
    <row r="950" spans="1:5">
      <c r="A950" t="s">
        <v>24139</v>
      </c>
      <c r="B950" t="s">
        <v>9618</v>
      </c>
      <c r="C950">
        <v>6447</v>
      </c>
      <c r="D950" t="s">
        <v>24140</v>
      </c>
      <c r="E950">
        <v>4.51</v>
      </c>
    </row>
    <row r="951" spans="1:5">
      <c r="A951" t="s">
        <v>24141</v>
      </c>
      <c r="B951" t="s">
        <v>9618</v>
      </c>
      <c r="C951">
        <v>6447</v>
      </c>
      <c r="D951" t="s">
        <v>24142</v>
      </c>
      <c r="E951">
        <v>4.51</v>
      </c>
    </row>
    <row r="952" spans="1:5">
      <c r="A952" t="s">
        <v>24143</v>
      </c>
      <c r="B952" t="s">
        <v>9618</v>
      </c>
      <c r="C952">
        <v>6447</v>
      </c>
      <c r="D952" t="s">
        <v>24144</v>
      </c>
      <c r="E952">
        <v>4.5</v>
      </c>
    </row>
    <row r="953" spans="1:5">
      <c r="A953" t="s">
        <v>24145</v>
      </c>
      <c r="B953" t="s">
        <v>9618</v>
      </c>
      <c r="C953">
        <v>6447</v>
      </c>
      <c r="D953" t="s">
        <v>24146</v>
      </c>
      <c r="E953">
        <v>4.49</v>
      </c>
    </row>
    <row r="954" spans="1:5">
      <c r="A954" t="s">
        <v>24147</v>
      </c>
      <c r="B954" t="s">
        <v>9618</v>
      </c>
      <c r="C954">
        <v>6447</v>
      </c>
      <c r="D954" t="s">
        <v>24148</v>
      </c>
      <c r="E954">
        <v>4.49</v>
      </c>
    </row>
    <row r="955" spans="1:5">
      <c r="A955" t="s">
        <v>24149</v>
      </c>
      <c r="B955" t="s">
        <v>9618</v>
      </c>
      <c r="C955">
        <v>6447</v>
      </c>
      <c r="D955" t="s">
        <v>24150</v>
      </c>
      <c r="E955">
        <v>1.49</v>
      </c>
    </row>
    <row r="956" spans="1:5">
      <c r="A956" t="s">
        <v>24151</v>
      </c>
      <c r="B956" t="s">
        <v>9618</v>
      </c>
      <c r="C956">
        <v>6447</v>
      </c>
      <c r="D956" t="s">
        <v>24152</v>
      </c>
      <c r="E956">
        <v>0</v>
      </c>
    </row>
    <row r="957" spans="1:5">
      <c r="A957" t="s">
        <v>24153</v>
      </c>
      <c r="B957" t="s">
        <v>9618</v>
      </c>
      <c r="C957">
        <v>6447</v>
      </c>
      <c r="D957" t="s">
        <v>24154</v>
      </c>
      <c r="E957">
        <v>0</v>
      </c>
    </row>
    <row r="958" spans="1:5">
      <c r="A958" t="s">
        <v>24155</v>
      </c>
      <c r="B958" t="s">
        <v>9618</v>
      </c>
      <c r="C958">
        <v>6447</v>
      </c>
      <c r="D958" t="s">
        <v>24156</v>
      </c>
      <c r="E958">
        <v>0</v>
      </c>
    </row>
    <row r="959" spans="1:5">
      <c r="A959" t="s">
        <v>24157</v>
      </c>
      <c r="B959" t="s">
        <v>9618</v>
      </c>
      <c r="C959">
        <v>6447</v>
      </c>
      <c r="D959" t="s">
        <v>24158</v>
      </c>
      <c r="E959">
        <v>0</v>
      </c>
    </row>
    <row r="960" spans="1:5">
      <c r="A960" t="s">
        <v>24159</v>
      </c>
      <c r="B960" t="s">
        <v>9618</v>
      </c>
      <c r="C960">
        <v>6447</v>
      </c>
      <c r="D960" t="s">
        <v>24160</v>
      </c>
      <c r="E960">
        <v>0</v>
      </c>
    </row>
    <row r="961" spans="1:5">
      <c r="A961" t="s">
        <v>24161</v>
      </c>
      <c r="B961" t="s">
        <v>9618</v>
      </c>
      <c r="C961">
        <v>6447</v>
      </c>
      <c r="D961" t="s">
        <v>24162</v>
      </c>
      <c r="E961">
        <v>0</v>
      </c>
    </row>
    <row r="962" spans="1:5">
      <c r="A962" t="s">
        <v>24163</v>
      </c>
      <c r="B962" t="s">
        <v>9618</v>
      </c>
      <c r="C962">
        <v>6447</v>
      </c>
      <c r="D962" t="s">
        <v>24164</v>
      </c>
      <c r="E962">
        <v>0</v>
      </c>
    </row>
    <row r="963" spans="1:5">
      <c r="A963" t="s">
        <v>24165</v>
      </c>
      <c r="B963" t="s">
        <v>9618</v>
      </c>
      <c r="C963">
        <v>6447</v>
      </c>
      <c r="D963" t="s">
        <v>24166</v>
      </c>
      <c r="E963">
        <v>0</v>
      </c>
    </row>
    <row r="964" spans="1:5">
      <c r="A964" t="s">
        <v>24167</v>
      </c>
      <c r="B964" t="s">
        <v>9618</v>
      </c>
      <c r="C964">
        <v>6447</v>
      </c>
      <c r="D964" t="s">
        <v>24168</v>
      </c>
      <c r="E964">
        <v>0</v>
      </c>
    </row>
    <row r="965" spans="1:5">
      <c r="A965" t="s">
        <v>24169</v>
      </c>
      <c r="B965" t="s">
        <v>9618</v>
      </c>
      <c r="C965">
        <v>6447</v>
      </c>
      <c r="D965" t="s">
        <v>24170</v>
      </c>
      <c r="E965">
        <v>0</v>
      </c>
    </row>
    <row r="966" spans="1:5">
      <c r="A966" t="s">
        <v>24171</v>
      </c>
      <c r="B966" t="s">
        <v>9618</v>
      </c>
      <c r="C966">
        <v>6447</v>
      </c>
      <c r="D966" t="s">
        <v>24172</v>
      </c>
      <c r="E966">
        <v>0</v>
      </c>
    </row>
    <row r="967" spans="1:5">
      <c r="A967" t="s">
        <v>24173</v>
      </c>
      <c r="B967" t="s">
        <v>9618</v>
      </c>
      <c r="C967">
        <v>6447</v>
      </c>
      <c r="D967" t="s">
        <v>24174</v>
      </c>
      <c r="E967">
        <v>0</v>
      </c>
    </row>
    <row r="968" spans="1:5">
      <c r="A968" t="s">
        <v>24175</v>
      </c>
      <c r="B968" t="s">
        <v>9618</v>
      </c>
      <c r="C968">
        <v>6447</v>
      </c>
      <c r="D968" t="s">
        <v>24176</v>
      </c>
      <c r="E968">
        <v>0</v>
      </c>
    </row>
    <row r="969" spans="1:5">
      <c r="A969" t="s">
        <v>24177</v>
      </c>
      <c r="B969" t="s">
        <v>9618</v>
      </c>
      <c r="C969">
        <v>6447</v>
      </c>
      <c r="D969" t="s">
        <v>24178</v>
      </c>
      <c r="E969">
        <v>2.25</v>
      </c>
    </row>
    <row r="970" spans="1:5">
      <c r="A970" t="s">
        <v>24179</v>
      </c>
      <c r="B970" t="s">
        <v>9618</v>
      </c>
      <c r="C970">
        <v>6447</v>
      </c>
      <c r="D970" t="s">
        <v>24180</v>
      </c>
      <c r="E970">
        <v>4.8499999999999996</v>
      </c>
    </row>
    <row r="971" spans="1:5">
      <c r="A971" t="s">
        <v>24181</v>
      </c>
      <c r="B971" t="s">
        <v>9618</v>
      </c>
      <c r="C971">
        <v>6447</v>
      </c>
      <c r="D971" t="s">
        <v>24182</v>
      </c>
      <c r="E971">
        <v>4.97</v>
      </c>
    </row>
    <row r="972" spans="1:5">
      <c r="A972" t="s">
        <v>24183</v>
      </c>
      <c r="B972" t="s">
        <v>9618</v>
      </c>
      <c r="C972">
        <v>6447</v>
      </c>
      <c r="D972" t="s">
        <v>24184</v>
      </c>
      <c r="E972">
        <v>7.73</v>
      </c>
    </row>
    <row r="973" spans="1:5">
      <c r="A973" t="s">
        <v>24185</v>
      </c>
      <c r="B973" t="s">
        <v>9618</v>
      </c>
      <c r="C973">
        <v>6447</v>
      </c>
      <c r="D973" t="s">
        <v>24186</v>
      </c>
      <c r="E973">
        <v>4.57</v>
      </c>
    </row>
    <row r="974" spans="1:5">
      <c r="A974" t="s">
        <v>24187</v>
      </c>
      <c r="B974" t="s">
        <v>9618</v>
      </c>
      <c r="C974">
        <v>6447</v>
      </c>
      <c r="D974" t="s">
        <v>24188</v>
      </c>
      <c r="E974">
        <v>4.53</v>
      </c>
    </row>
    <row r="975" spans="1:5">
      <c r="A975" t="s">
        <v>24189</v>
      </c>
      <c r="B975" t="s">
        <v>9618</v>
      </c>
      <c r="C975">
        <v>6447</v>
      </c>
      <c r="D975" t="s">
        <v>24190</v>
      </c>
      <c r="E975">
        <v>4.54</v>
      </c>
    </row>
    <row r="976" spans="1:5">
      <c r="A976" t="s">
        <v>24191</v>
      </c>
      <c r="B976" t="s">
        <v>9618</v>
      </c>
      <c r="C976">
        <v>6447</v>
      </c>
      <c r="D976" t="s">
        <v>24192</v>
      </c>
      <c r="E976">
        <v>18.55</v>
      </c>
    </row>
    <row r="977" spans="1:5">
      <c r="A977" t="s">
        <v>24193</v>
      </c>
      <c r="B977" t="s">
        <v>9618</v>
      </c>
      <c r="C977">
        <v>6447</v>
      </c>
      <c r="D977" t="s">
        <v>24194</v>
      </c>
      <c r="E977">
        <v>23.75</v>
      </c>
    </row>
    <row r="978" spans="1:5">
      <c r="A978" t="s">
        <v>24195</v>
      </c>
      <c r="B978" t="s">
        <v>9618</v>
      </c>
      <c r="C978">
        <v>6447</v>
      </c>
      <c r="D978" t="s">
        <v>24196</v>
      </c>
      <c r="E978">
        <v>5.84</v>
      </c>
    </row>
    <row r="979" spans="1:5">
      <c r="A979" t="s">
        <v>24197</v>
      </c>
      <c r="B979" t="s">
        <v>9618</v>
      </c>
      <c r="C979">
        <v>6447</v>
      </c>
      <c r="D979" t="s">
        <v>24198</v>
      </c>
      <c r="E979">
        <v>1.5</v>
      </c>
    </row>
    <row r="980" spans="1:5">
      <c r="A980" t="s">
        <v>24199</v>
      </c>
      <c r="B980" t="s">
        <v>9618</v>
      </c>
      <c r="C980">
        <v>6447</v>
      </c>
      <c r="D980" t="s">
        <v>24200</v>
      </c>
      <c r="E980">
        <v>0</v>
      </c>
    </row>
    <row r="981" spans="1:5">
      <c r="A981" t="s">
        <v>24201</v>
      </c>
      <c r="B981" t="s">
        <v>9618</v>
      </c>
      <c r="C981">
        <v>6447</v>
      </c>
      <c r="D981" t="s">
        <v>24202</v>
      </c>
      <c r="E981">
        <v>0</v>
      </c>
    </row>
    <row r="982" spans="1:5">
      <c r="A982" t="s">
        <v>24203</v>
      </c>
      <c r="B982" t="s">
        <v>9618</v>
      </c>
      <c r="C982">
        <v>6447</v>
      </c>
      <c r="D982" t="s">
        <v>24204</v>
      </c>
      <c r="E982">
        <v>0</v>
      </c>
    </row>
    <row r="983" spans="1:5">
      <c r="A983" t="s">
        <v>24205</v>
      </c>
      <c r="B983" t="s">
        <v>9618</v>
      </c>
      <c r="C983">
        <v>6447</v>
      </c>
      <c r="D983" t="s">
        <v>24206</v>
      </c>
      <c r="E983">
        <v>0</v>
      </c>
    </row>
    <row r="984" spans="1:5">
      <c r="A984" t="s">
        <v>24207</v>
      </c>
      <c r="B984" t="s">
        <v>9618</v>
      </c>
      <c r="C984">
        <v>6447</v>
      </c>
      <c r="D984" t="s">
        <v>24208</v>
      </c>
      <c r="E984">
        <v>0</v>
      </c>
    </row>
    <row r="985" spans="1:5">
      <c r="A985" t="s">
        <v>24209</v>
      </c>
      <c r="B985" t="s">
        <v>9618</v>
      </c>
      <c r="C985">
        <v>6447</v>
      </c>
      <c r="D985" t="s">
        <v>24210</v>
      </c>
      <c r="E985">
        <v>0</v>
      </c>
    </row>
    <row r="986" spans="1:5">
      <c r="A986" t="s">
        <v>24211</v>
      </c>
      <c r="B986" t="s">
        <v>9618</v>
      </c>
      <c r="C986">
        <v>6447</v>
      </c>
      <c r="D986" t="s">
        <v>24212</v>
      </c>
      <c r="E986">
        <v>0</v>
      </c>
    </row>
    <row r="987" spans="1:5">
      <c r="A987" t="s">
        <v>24213</v>
      </c>
      <c r="B987" t="s">
        <v>9618</v>
      </c>
      <c r="C987">
        <v>6447</v>
      </c>
      <c r="D987" t="s">
        <v>24214</v>
      </c>
      <c r="E987">
        <v>0</v>
      </c>
    </row>
    <row r="988" spans="1:5">
      <c r="A988" t="s">
        <v>24215</v>
      </c>
      <c r="B988" t="s">
        <v>9618</v>
      </c>
      <c r="C988">
        <v>6447</v>
      </c>
      <c r="D988" t="s">
        <v>24216</v>
      </c>
      <c r="E988">
        <v>0</v>
      </c>
    </row>
    <row r="989" spans="1:5">
      <c r="A989" t="s">
        <v>24217</v>
      </c>
      <c r="B989" t="s">
        <v>9618</v>
      </c>
      <c r="C989">
        <v>6447</v>
      </c>
      <c r="D989" t="s">
        <v>24218</v>
      </c>
      <c r="E989">
        <v>0</v>
      </c>
    </row>
    <row r="990" spans="1:5">
      <c r="A990" t="s">
        <v>24219</v>
      </c>
      <c r="B990" t="s">
        <v>9618</v>
      </c>
      <c r="C990">
        <v>6447</v>
      </c>
      <c r="D990" t="s">
        <v>24220</v>
      </c>
      <c r="E990">
        <v>0</v>
      </c>
    </row>
    <row r="991" spans="1:5">
      <c r="A991" t="s">
        <v>24221</v>
      </c>
      <c r="B991" t="s">
        <v>9618</v>
      </c>
      <c r="C991">
        <v>6447</v>
      </c>
      <c r="D991" t="s">
        <v>24222</v>
      </c>
      <c r="E991">
        <v>0</v>
      </c>
    </row>
    <row r="992" spans="1:5">
      <c r="A992" t="s">
        <v>24223</v>
      </c>
      <c r="B992" t="s">
        <v>9618</v>
      </c>
      <c r="C992">
        <v>6447</v>
      </c>
      <c r="D992" t="s">
        <v>24224</v>
      </c>
      <c r="E992">
        <v>0</v>
      </c>
    </row>
    <row r="993" spans="1:5">
      <c r="A993" t="s">
        <v>24225</v>
      </c>
      <c r="B993" t="s">
        <v>9618</v>
      </c>
      <c r="C993">
        <v>6447</v>
      </c>
      <c r="D993" t="s">
        <v>24226</v>
      </c>
      <c r="E993">
        <v>1.5</v>
      </c>
    </row>
    <row r="994" spans="1:5">
      <c r="A994" t="s">
        <v>24227</v>
      </c>
      <c r="B994" t="s">
        <v>9618</v>
      </c>
      <c r="C994">
        <v>6447</v>
      </c>
      <c r="D994" t="s">
        <v>24228</v>
      </c>
      <c r="E994">
        <v>23.77</v>
      </c>
    </row>
    <row r="995" spans="1:5">
      <c r="A995" t="s">
        <v>24229</v>
      </c>
      <c r="B995" t="s">
        <v>9618</v>
      </c>
      <c r="C995">
        <v>6447</v>
      </c>
      <c r="D995" t="s">
        <v>24230</v>
      </c>
      <c r="E995">
        <v>318.75</v>
      </c>
    </row>
    <row r="996" spans="1:5">
      <c r="A996" t="s">
        <v>24231</v>
      </c>
      <c r="B996" t="s">
        <v>9618</v>
      </c>
      <c r="C996">
        <v>6447</v>
      </c>
      <c r="D996" t="s">
        <v>24232</v>
      </c>
      <c r="E996">
        <v>355.37</v>
      </c>
    </row>
    <row r="997" spans="1:5">
      <c r="A997" t="s">
        <v>24233</v>
      </c>
      <c r="B997" t="s">
        <v>9618</v>
      </c>
      <c r="C997">
        <v>6447</v>
      </c>
      <c r="D997" t="s">
        <v>24234</v>
      </c>
      <c r="E997">
        <v>172.04</v>
      </c>
    </row>
    <row r="998" spans="1:5">
      <c r="A998" t="s">
        <v>24235</v>
      </c>
      <c r="B998" t="s">
        <v>9618</v>
      </c>
      <c r="C998">
        <v>6447</v>
      </c>
      <c r="D998" t="s">
        <v>24236</v>
      </c>
      <c r="E998">
        <v>248.92</v>
      </c>
    </row>
    <row r="999" spans="1:5">
      <c r="A999" t="s">
        <v>24237</v>
      </c>
      <c r="B999" t="s">
        <v>9618</v>
      </c>
      <c r="C999">
        <v>6447</v>
      </c>
      <c r="D999" t="s">
        <v>24238</v>
      </c>
      <c r="E999">
        <v>26.81</v>
      </c>
    </row>
    <row r="1000" spans="1:5">
      <c r="A1000" t="s">
        <v>24239</v>
      </c>
      <c r="B1000" t="s">
        <v>9618</v>
      </c>
      <c r="C1000">
        <v>6447</v>
      </c>
      <c r="D1000" t="s">
        <v>24240</v>
      </c>
      <c r="E1000">
        <v>4.51</v>
      </c>
    </row>
    <row r="1001" spans="1:5">
      <c r="A1001" t="s">
        <v>24241</v>
      </c>
      <c r="B1001" t="s">
        <v>9618</v>
      </c>
      <c r="C1001">
        <v>6447</v>
      </c>
      <c r="D1001" t="s">
        <v>24242</v>
      </c>
      <c r="E1001">
        <v>6.68</v>
      </c>
    </row>
    <row r="1002" spans="1:5">
      <c r="A1002" t="s">
        <v>24243</v>
      </c>
      <c r="B1002" t="s">
        <v>9618</v>
      </c>
      <c r="C1002">
        <v>6447</v>
      </c>
      <c r="D1002" t="s">
        <v>24244</v>
      </c>
      <c r="E1002">
        <v>9.94</v>
      </c>
    </row>
    <row r="1003" spans="1:5">
      <c r="A1003" t="s">
        <v>24245</v>
      </c>
      <c r="B1003" t="s">
        <v>9618</v>
      </c>
      <c r="C1003">
        <v>6447</v>
      </c>
      <c r="D1003" t="s">
        <v>24246</v>
      </c>
      <c r="E1003">
        <v>1.53</v>
      </c>
    </row>
    <row r="1004" spans="1:5">
      <c r="A1004" t="s">
        <v>24247</v>
      </c>
      <c r="B1004" t="s">
        <v>9618</v>
      </c>
      <c r="C1004">
        <v>6447</v>
      </c>
      <c r="D1004" t="s">
        <v>24248</v>
      </c>
      <c r="E1004">
        <v>0</v>
      </c>
    </row>
    <row r="1005" spans="1:5">
      <c r="A1005" t="s">
        <v>24249</v>
      </c>
      <c r="B1005" t="s">
        <v>9618</v>
      </c>
      <c r="C1005">
        <v>6447</v>
      </c>
      <c r="D1005" t="s">
        <v>24250</v>
      </c>
      <c r="E1005">
        <v>0</v>
      </c>
    </row>
    <row r="1006" spans="1:5">
      <c r="A1006" t="s">
        <v>24251</v>
      </c>
      <c r="B1006" t="s">
        <v>9618</v>
      </c>
      <c r="C1006">
        <v>6447</v>
      </c>
      <c r="D1006" t="s">
        <v>24252</v>
      </c>
      <c r="E1006">
        <v>0</v>
      </c>
    </row>
    <row r="1007" spans="1:5">
      <c r="A1007" t="s">
        <v>24253</v>
      </c>
      <c r="B1007" t="s">
        <v>9618</v>
      </c>
      <c r="C1007">
        <v>6447</v>
      </c>
      <c r="D1007" t="s">
        <v>24254</v>
      </c>
      <c r="E1007">
        <v>0</v>
      </c>
    </row>
    <row r="1008" spans="1:5">
      <c r="A1008" t="s">
        <v>24255</v>
      </c>
      <c r="B1008" t="s">
        <v>9618</v>
      </c>
      <c r="C1008">
        <v>6447</v>
      </c>
      <c r="D1008" t="s">
        <v>24256</v>
      </c>
      <c r="E1008">
        <v>0</v>
      </c>
    </row>
    <row r="1009" spans="1:5">
      <c r="A1009" t="s">
        <v>24257</v>
      </c>
      <c r="B1009" t="s">
        <v>9618</v>
      </c>
      <c r="C1009">
        <v>6447</v>
      </c>
      <c r="D1009" t="s">
        <v>24258</v>
      </c>
      <c r="E1009">
        <v>0</v>
      </c>
    </row>
    <row r="1010" spans="1:5">
      <c r="A1010" t="s">
        <v>24259</v>
      </c>
      <c r="B1010" t="s">
        <v>9618</v>
      </c>
      <c r="C1010">
        <v>6447</v>
      </c>
      <c r="D1010" t="s">
        <v>24260</v>
      </c>
      <c r="E1010">
        <v>0</v>
      </c>
    </row>
    <row r="1011" spans="1:5">
      <c r="A1011" t="s">
        <v>24261</v>
      </c>
      <c r="B1011" t="s">
        <v>9618</v>
      </c>
      <c r="C1011">
        <v>6447</v>
      </c>
      <c r="D1011" t="s">
        <v>24262</v>
      </c>
      <c r="E1011">
        <v>0</v>
      </c>
    </row>
    <row r="1012" spans="1:5">
      <c r="A1012" t="s">
        <v>24263</v>
      </c>
      <c r="B1012" t="s">
        <v>9618</v>
      </c>
      <c r="C1012">
        <v>6447</v>
      </c>
      <c r="D1012" t="s">
        <v>24264</v>
      </c>
      <c r="E1012">
        <v>0</v>
      </c>
    </row>
    <row r="1013" spans="1:5">
      <c r="A1013" t="s">
        <v>24265</v>
      </c>
      <c r="B1013" t="s">
        <v>9618</v>
      </c>
      <c r="C1013">
        <v>6447</v>
      </c>
      <c r="D1013" t="s">
        <v>24266</v>
      </c>
      <c r="E1013">
        <v>0</v>
      </c>
    </row>
    <row r="1014" spans="1:5">
      <c r="A1014" t="s">
        <v>24267</v>
      </c>
      <c r="B1014" t="s">
        <v>9618</v>
      </c>
      <c r="C1014">
        <v>6447</v>
      </c>
      <c r="D1014" t="s">
        <v>24268</v>
      </c>
      <c r="E1014">
        <v>0</v>
      </c>
    </row>
    <row r="1015" spans="1:5">
      <c r="A1015" t="s">
        <v>24269</v>
      </c>
      <c r="B1015" t="s">
        <v>9618</v>
      </c>
      <c r="C1015">
        <v>6447</v>
      </c>
      <c r="D1015" t="s">
        <v>24270</v>
      </c>
      <c r="E1015">
        <v>0</v>
      </c>
    </row>
    <row r="1016" spans="1:5">
      <c r="A1016" t="s">
        <v>24271</v>
      </c>
      <c r="B1016" t="s">
        <v>9618</v>
      </c>
      <c r="C1016">
        <v>6447</v>
      </c>
      <c r="D1016" t="s">
        <v>24272</v>
      </c>
      <c r="E1016">
        <v>0</v>
      </c>
    </row>
    <row r="1017" spans="1:5">
      <c r="A1017" t="s">
        <v>24273</v>
      </c>
      <c r="B1017" t="s">
        <v>9618</v>
      </c>
      <c r="C1017">
        <v>6447</v>
      </c>
      <c r="D1017" t="s">
        <v>24274</v>
      </c>
      <c r="E1017">
        <v>1.51</v>
      </c>
    </row>
    <row r="1018" spans="1:5">
      <c r="A1018" t="s">
        <v>24275</v>
      </c>
      <c r="B1018" t="s">
        <v>9618</v>
      </c>
      <c r="C1018">
        <v>6447</v>
      </c>
      <c r="D1018" t="s">
        <v>24276</v>
      </c>
      <c r="E1018">
        <v>13.29</v>
      </c>
    </row>
    <row r="1019" spans="1:5">
      <c r="A1019" t="s">
        <v>24277</v>
      </c>
      <c r="B1019" t="s">
        <v>9618</v>
      </c>
      <c r="C1019">
        <v>6447</v>
      </c>
      <c r="D1019" t="s">
        <v>24278</v>
      </c>
      <c r="E1019">
        <v>46.94</v>
      </c>
    </row>
    <row r="1020" spans="1:5">
      <c r="A1020" t="s">
        <v>24279</v>
      </c>
      <c r="B1020" t="s">
        <v>9618</v>
      </c>
      <c r="C1020">
        <v>6447</v>
      </c>
      <c r="D1020" t="s">
        <v>24280</v>
      </c>
      <c r="E1020">
        <v>46.31</v>
      </c>
    </row>
    <row r="1021" spans="1:5">
      <c r="A1021" t="s">
        <v>24281</v>
      </c>
      <c r="B1021" t="s">
        <v>9618</v>
      </c>
      <c r="C1021">
        <v>6447</v>
      </c>
      <c r="D1021" t="s">
        <v>24282</v>
      </c>
      <c r="E1021">
        <v>74.06</v>
      </c>
    </row>
    <row r="1022" spans="1:5">
      <c r="A1022" t="s">
        <v>24283</v>
      </c>
      <c r="B1022" t="s">
        <v>9618</v>
      </c>
      <c r="C1022">
        <v>6447</v>
      </c>
      <c r="D1022" t="s">
        <v>24284</v>
      </c>
      <c r="E1022">
        <v>13.06</v>
      </c>
    </row>
    <row r="1023" spans="1:5">
      <c r="A1023" t="s">
        <v>24285</v>
      </c>
      <c r="B1023" t="s">
        <v>9618</v>
      </c>
      <c r="C1023">
        <v>6447</v>
      </c>
      <c r="D1023" t="s">
        <v>24286</v>
      </c>
      <c r="E1023">
        <v>9.92</v>
      </c>
    </row>
    <row r="1024" spans="1:5">
      <c r="A1024" t="s">
        <v>24287</v>
      </c>
      <c r="B1024" t="s">
        <v>9618</v>
      </c>
      <c r="C1024">
        <v>6447</v>
      </c>
      <c r="D1024" t="s">
        <v>24288</v>
      </c>
      <c r="E1024">
        <v>6.86</v>
      </c>
    </row>
    <row r="1025" spans="1:5">
      <c r="A1025" t="s">
        <v>24289</v>
      </c>
      <c r="B1025" t="s">
        <v>9618</v>
      </c>
      <c r="C1025">
        <v>6447</v>
      </c>
      <c r="D1025" t="s">
        <v>24290</v>
      </c>
      <c r="E1025">
        <v>4.47</v>
      </c>
    </row>
    <row r="1026" spans="1:5">
      <c r="A1026" t="s">
        <v>24291</v>
      </c>
      <c r="B1026" t="s">
        <v>9618</v>
      </c>
      <c r="C1026">
        <v>6447</v>
      </c>
      <c r="D1026" t="s">
        <v>24292</v>
      </c>
      <c r="E1026">
        <v>4.43</v>
      </c>
    </row>
    <row r="1027" spans="1:5">
      <c r="A1027" t="s">
        <v>24293</v>
      </c>
      <c r="B1027" t="s">
        <v>9618</v>
      </c>
      <c r="C1027">
        <v>6447</v>
      </c>
      <c r="D1027" t="s">
        <v>24294</v>
      </c>
      <c r="E1027">
        <v>1.48</v>
      </c>
    </row>
    <row r="1028" spans="1:5">
      <c r="A1028" t="s">
        <v>24295</v>
      </c>
      <c r="B1028" t="s">
        <v>9618</v>
      </c>
      <c r="C1028">
        <v>6447</v>
      </c>
      <c r="D1028" t="s">
        <v>24296</v>
      </c>
      <c r="E1028">
        <v>0</v>
      </c>
    </row>
    <row r="1029" spans="1:5">
      <c r="A1029" t="s">
        <v>24297</v>
      </c>
      <c r="B1029" t="s">
        <v>9618</v>
      </c>
      <c r="C1029">
        <v>6447</v>
      </c>
      <c r="D1029" t="s">
        <v>24298</v>
      </c>
      <c r="E1029">
        <v>0</v>
      </c>
    </row>
    <row r="1030" spans="1:5">
      <c r="A1030" t="s">
        <v>24299</v>
      </c>
      <c r="B1030" t="s">
        <v>9618</v>
      </c>
      <c r="C1030">
        <v>6447</v>
      </c>
      <c r="D1030" t="s">
        <v>24300</v>
      </c>
      <c r="E1030">
        <v>0</v>
      </c>
    </row>
    <row r="1031" spans="1:5">
      <c r="A1031" t="s">
        <v>24301</v>
      </c>
      <c r="B1031" t="s">
        <v>9618</v>
      </c>
      <c r="C1031">
        <v>6447</v>
      </c>
      <c r="D1031" t="s">
        <v>24302</v>
      </c>
      <c r="E1031">
        <v>0</v>
      </c>
    </row>
    <row r="1032" spans="1:5">
      <c r="A1032" t="s">
        <v>24303</v>
      </c>
      <c r="B1032" t="s">
        <v>9618</v>
      </c>
      <c r="C1032">
        <v>6447</v>
      </c>
      <c r="D1032" t="s">
        <v>24304</v>
      </c>
      <c r="E1032">
        <v>0</v>
      </c>
    </row>
    <row r="1033" spans="1:5">
      <c r="A1033" t="s">
        <v>24305</v>
      </c>
      <c r="B1033" t="s">
        <v>9618</v>
      </c>
      <c r="C1033">
        <v>6447</v>
      </c>
      <c r="D1033" t="s">
        <v>24306</v>
      </c>
      <c r="E1033">
        <v>0</v>
      </c>
    </row>
    <row r="1034" spans="1:5">
      <c r="A1034" t="s">
        <v>24307</v>
      </c>
      <c r="B1034" t="s">
        <v>9618</v>
      </c>
      <c r="C1034">
        <v>6447</v>
      </c>
      <c r="D1034" t="s">
        <v>24308</v>
      </c>
      <c r="E1034">
        <v>0</v>
      </c>
    </row>
    <row r="1035" spans="1:5">
      <c r="A1035" t="s">
        <v>24309</v>
      </c>
      <c r="B1035" t="s">
        <v>9618</v>
      </c>
      <c r="C1035">
        <v>6447</v>
      </c>
      <c r="D1035" t="s">
        <v>24310</v>
      </c>
      <c r="E1035">
        <v>0</v>
      </c>
    </row>
    <row r="1036" spans="1:5">
      <c r="A1036" t="s">
        <v>24311</v>
      </c>
      <c r="B1036" t="s">
        <v>9618</v>
      </c>
      <c r="C1036">
        <v>6447</v>
      </c>
      <c r="D1036" t="s">
        <v>24312</v>
      </c>
      <c r="E1036">
        <v>0</v>
      </c>
    </row>
    <row r="1037" spans="1:5">
      <c r="A1037" t="s">
        <v>24313</v>
      </c>
      <c r="B1037" t="s">
        <v>9618</v>
      </c>
      <c r="C1037">
        <v>6447</v>
      </c>
      <c r="D1037" t="s">
        <v>24314</v>
      </c>
      <c r="E1037">
        <v>0</v>
      </c>
    </row>
    <row r="1038" spans="1:5">
      <c r="A1038" t="s">
        <v>24315</v>
      </c>
      <c r="B1038" t="s">
        <v>9618</v>
      </c>
      <c r="C1038">
        <v>6447</v>
      </c>
      <c r="D1038" t="s">
        <v>24316</v>
      </c>
      <c r="E1038">
        <v>0</v>
      </c>
    </row>
    <row r="1039" spans="1:5">
      <c r="A1039" t="s">
        <v>24317</v>
      </c>
      <c r="B1039" t="s">
        <v>9618</v>
      </c>
      <c r="C1039">
        <v>6447</v>
      </c>
      <c r="D1039" t="s">
        <v>24318</v>
      </c>
      <c r="E1039">
        <v>0</v>
      </c>
    </row>
    <row r="1040" spans="1:5">
      <c r="A1040" t="s">
        <v>24319</v>
      </c>
      <c r="B1040" t="s">
        <v>9618</v>
      </c>
      <c r="C1040">
        <v>6447</v>
      </c>
      <c r="D1040" t="s">
        <v>24320</v>
      </c>
      <c r="E1040">
        <v>0</v>
      </c>
    </row>
    <row r="1041" spans="1:5">
      <c r="A1041" t="s">
        <v>24321</v>
      </c>
      <c r="B1041" t="s">
        <v>9618</v>
      </c>
      <c r="C1041">
        <v>6447</v>
      </c>
      <c r="D1041" t="s">
        <v>24322</v>
      </c>
      <c r="E1041">
        <v>1.72</v>
      </c>
    </row>
    <row r="1042" spans="1:5">
      <c r="A1042" t="s">
        <v>24323</v>
      </c>
      <c r="B1042" t="s">
        <v>9618</v>
      </c>
      <c r="C1042">
        <v>6447</v>
      </c>
      <c r="D1042" t="s">
        <v>24324</v>
      </c>
      <c r="E1042">
        <v>42.76</v>
      </c>
    </row>
    <row r="1043" spans="1:5">
      <c r="A1043" t="s">
        <v>24325</v>
      </c>
      <c r="B1043" t="s">
        <v>9618</v>
      </c>
      <c r="C1043">
        <v>6447</v>
      </c>
      <c r="D1043" t="s">
        <v>24326</v>
      </c>
      <c r="E1043">
        <v>220.88</v>
      </c>
    </row>
    <row r="1044" spans="1:5">
      <c r="A1044" t="s">
        <v>24327</v>
      </c>
      <c r="B1044" t="s">
        <v>9618</v>
      </c>
      <c r="C1044">
        <v>6447</v>
      </c>
      <c r="D1044" t="s">
        <v>24328</v>
      </c>
      <c r="E1044">
        <v>70.849999999999994</v>
      </c>
    </row>
    <row r="1045" spans="1:5">
      <c r="A1045" t="s">
        <v>24329</v>
      </c>
      <c r="B1045" t="s">
        <v>9618</v>
      </c>
      <c r="C1045">
        <v>6447</v>
      </c>
      <c r="D1045" t="s">
        <v>24330</v>
      </c>
      <c r="E1045">
        <v>277.19</v>
      </c>
    </row>
    <row r="1046" spans="1:5">
      <c r="A1046" t="s">
        <v>24331</v>
      </c>
      <c r="B1046" t="s">
        <v>9618</v>
      </c>
      <c r="C1046">
        <v>6447</v>
      </c>
      <c r="D1046" t="s">
        <v>24332</v>
      </c>
      <c r="E1046">
        <v>566.26</v>
      </c>
    </row>
    <row r="1047" spans="1:5">
      <c r="A1047" t="s">
        <v>24333</v>
      </c>
      <c r="B1047" t="s">
        <v>9618</v>
      </c>
      <c r="C1047">
        <v>6447</v>
      </c>
      <c r="D1047" t="s">
        <v>24334</v>
      </c>
      <c r="E1047">
        <v>540.16999999999996</v>
      </c>
    </row>
    <row r="1048" spans="1:5">
      <c r="A1048" t="s">
        <v>24335</v>
      </c>
      <c r="B1048" t="s">
        <v>9618</v>
      </c>
      <c r="C1048">
        <v>6447</v>
      </c>
      <c r="D1048" t="s">
        <v>24336</v>
      </c>
      <c r="E1048">
        <v>343.64</v>
      </c>
    </row>
    <row r="1049" spans="1:5">
      <c r="A1049" t="s">
        <v>24337</v>
      </c>
      <c r="B1049" t="s">
        <v>9618</v>
      </c>
      <c r="C1049">
        <v>6447</v>
      </c>
      <c r="D1049" t="s">
        <v>24338</v>
      </c>
      <c r="E1049">
        <v>163.72</v>
      </c>
    </row>
    <row r="1050" spans="1:5">
      <c r="A1050" t="s">
        <v>24339</v>
      </c>
      <c r="B1050" t="s">
        <v>9618</v>
      </c>
      <c r="C1050">
        <v>6447</v>
      </c>
      <c r="D1050" t="s">
        <v>24340</v>
      </c>
      <c r="E1050">
        <v>18.600000000000001</v>
      </c>
    </row>
    <row r="1051" spans="1:5">
      <c r="A1051" t="s">
        <v>24341</v>
      </c>
      <c r="B1051" t="s">
        <v>9618</v>
      </c>
      <c r="C1051">
        <v>6447</v>
      </c>
      <c r="D1051" t="s">
        <v>24342</v>
      </c>
      <c r="E1051">
        <v>1.1599999999999999</v>
      </c>
    </row>
    <row r="1052" spans="1:5">
      <c r="A1052" t="s">
        <v>24343</v>
      </c>
      <c r="B1052" t="s">
        <v>9618</v>
      </c>
      <c r="C1052">
        <v>6447</v>
      </c>
      <c r="D1052" t="s">
        <v>24344</v>
      </c>
      <c r="E1052">
        <v>0</v>
      </c>
    </row>
    <row r="1053" spans="1:5">
      <c r="A1053" t="s">
        <v>24345</v>
      </c>
      <c r="B1053" t="s">
        <v>9618</v>
      </c>
      <c r="C1053">
        <v>6447</v>
      </c>
      <c r="D1053" t="s">
        <v>24346</v>
      </c>
      <c r="E1053">
        <v>0</v>
      </c>
    </row>
    <row r="1054" spans="1:5">
      <c r="A1054" t="s">
        <v>24347</v>
      </c>
      <c r="B1054" t="s">
        <v>9618</v>
      </c>
      <c r="C1054">
        <v>6447</v>
      </c>
      <c r="D1054" t="s">
        <v>24348</v>
      </c>
      <c r="E1054">
        <v>0</v>
      </c>
    </row>
    <row r="1055" spans="1:5">
      <c r="A1055" t="s">
        <v>24349</v>
      </c>
      <c r="B1055" t="s">
        <v>9618</v>
      </c>
      <c r="C1055">
        <v>6447</v>
      </c>
      <c r="D1055" t="s">
        <v>24350</v>
      </c>
      <c r="E1055">
        <v>0</v>
      </c>
    </row>
    <row r="1056" spans="1:5">
      <c r="A1056" t="s">
        <v>24351</v>
      </c>
      <c r="B1056" t="s">
        <v>9618</v>
      </c>
      <c r="C1056">
        <v>6447</v>
      </c>
      <c r="D1056" t="s">
        <v>24352</v>
      </c>
      <c r="E1056">
        <v>0</v>
      </c>
    </row>
    <row r="1057" spans="1:5">
      <c r="A1057" t="s">
        <v>24353</v>
      </c>
      <c r="B1057" t="s">
        <v>9618</v>
      </c>
      <c r="C1057">
        <v>6447</v>
      </c>
      <c r="D1057" t="s">
        <v>24354</v>
      </c>
      <c r="E1057">
        <v>0</v>
      </c>
    </row>
    <row r="1058" spans="1:5">
      <c r="A1058" t="s">
        <v>24355</v>
      </c>
      <c r="B1058" t="s">
        <v>9618</v>
      </c>
      <c r="C1058">
        <v>6447</v>
      </c>
      <c r="D1058" t="s">
        <v>24356</v>
      </c>
      <c r="E1058">
        <v>0</v>
      </c>
    </row>
    <row r="1059" spans="1:5">
      <c r="A1059" t="s">
        <v>24357</v>
      </c>
      <c r="B1059" t="s">
        <v>9618</v>
      </c>
      <c r="C1059">
        <v>6447</v>
      </c>
      <c r="D1059" t="s">
        <v>24358</v>
      </c>
      <c r="E1059">
        <v>0</v>
      </c>
    </row>
    <row r="1060" spans="1:5">
      <c r="A1060" t="s">
        <v>24359</v>
      </c>
      <c r="B1060" t="s">
        <v>9618</v>
      </c>
      <c r="C1060">
        <v>6447</v>
      </c>
      <c r="D1060" t="s">
        <v>24360</v>
      </c>
      <c r="E1060">
        <v>0</v>
      </c>
    </row>
    <row r="1061" spans="1:5">
      <c r="A1061" t="s">
        <v>24361</v>
      </c>
      <c r="B1061" t="s">
        <v>9618</v>
      </c>
      <c r="C1061">
        <v>6447</v>
      </c>
      <c r="D1061" t="s">
        <v>24362</v>
      </c>
      <c r="E1061">
        <v>0</v>
      </c>
    </row>
    <row r="1062" spans="1:5">
      <c r="A1062" t="s">
        <v>24363</v>
      </c>
      <c r="B1062" t="s">
        <v>9618</v>
      </c>
      <c r="C1062">
        <v>6447</v>
      </c>
      <c r="D1062" t="s">
        <v>24364</v>
      </c>
      <c r="E1062">
        <v>0</v>
      </c>
    </row>
    <row r="1063" spans="1:5">
      <c r="A1063" t="s">
        <v>24365</v>
      </c>
      <c r="B1063" t="s">
        <v>9618</v>
      </c>
      <c r="C1063">
        <v>6447</v>
      </c>
      <c r="D1063" t="s">
        <v>24366</v>
      </c>
      <c r="E1063">
        <v>0</v>
      </c>
    </row>
    <row r="1064" spans="1:5">
      <c r="A1064" t="s">
        <v>24367</v>
      </c>
      <c r="B1064" t="s">
        <v>9618</v>
      </c>
      <c r="C1064">
        <v>6447</v>
      </c>
      <c r="D1064" t="s">
        <v>24368</v>
      </c>
      <c r="E1064">
        <v>0</v>
      </c>
    </row>
    <row r="1065" spans="1:5">
      <c r="A1065" t="s">
        <v>24369</v>
      </c>
      <c r="B1065" t="s">
        <v>9618</v>
      </c>
      <c r="C1065">
        <v>6447</v>
      </c>
      <c r="D1065" t="s">
        <v>24370</v>
      </c>
      <c r="E1065">
        <v>1.52</v>
      </c>
    </row>
    <row r="1066" spans="1:5">
      <c r="A1066" t="s">
        <v>24371</v>
      </c>
      <c r="B1066" t="s">
        <v>9618</v>
      </c>
      <c r="C1066">
        <v>6447</v>
      </c>
      <c r="D1066" t="s">
        <v>24372</v>
      </c>
      <c r="E1066">
        <v>9.5299999999999994</v>
      </c>
    </row>
    <row r="1067" spans="1:5">
      <c r="A1067" t="s">
        <v>24373</v>
      </c>
      <c r="B1067" t="s">
        <v>9618</v>
      </c>
      <c r="C1067">
        <v>6447</v>
      </c>
      <c r="D1067" t="s">
        <v>24374</v>
      </c>
      <c r="E1067">
        <v>5.69</v>
      </c>
    </row>
    <row r="1068" spans="1:5">
      <c r="A1068" t="s">
        <v>24375</v>
      </c>
      <c r="B1068" t="s">
        <v>9618</v>
      </c>
      <c r="C1068">
        <v>6447</v>
      </c>
      <c r="D1068" t="s">
        <v>24376</v>
      </c>
      <c r="E1068">
        <v>4.41</v>
      </c>
    </row>
    <row r="1069" spans="1:5">
      <c r="A1069" t="s">
        <v>24377</v>
      </c>
      <c r="B1069" t="s">
        <v>9618</v>
      </c>
      <c r="C1069">
        <v>6447</v>
      </c>
      <c r="D1069" t="s">
        <v>24378</v>
      </c>
      <c r="E1069">
        <v>4.4400000000000004</v>
      </c>
    </row>
    <row r="1070" spans="1:5">
      <c r="A1070" t="s">
        <v>24379</v>
      </c>
      <c r="B1070" t="s">
        <v>9618</v>
      </c>
      <c r="C1070">
        <v>6447</v>
      </c>
      <c r="D1070" t="s">
        <v>24380</v>
      </c>
      <c r="E1070">
        <v>4.54</v>
      </c>
    </row>
    <row r="1071" spans="1:5">
      <c r="A1071" t="s">
        <v>24381</v>
      </c>
      <c r="B1071" t="s">
        <v>9618</v>
      </c>
      <c r="C1071">
        <v>6447</v>
      </c>
      <c r="D1071" t="s">
        <v>24382</v>
      </c>
      <c r="E1071">
        <v>20.9</v>
      </c>
    </row>
    <row r="1072" spans="1:5">
      <c r="A1072" t="s">
        <v>24383</v>
      </c>
      <c r="B1072" t="s">
        <v>9618</v>
      </c>
      <c r="C1072">
        <v>6447</v>
      </c>
      <c r="D1072" t="s">
        <v>24384</v>
      </c>
      <c r="E1072">
        <v>74.36</v>
      </c>
    </row>
    <row r="1073" spans="1:5">
      <c r="A1073" t="s">
        <v>24385</v>
      </c>
      <c r="B1073" t="s">
        <v>9618</v>
      </c>
      <c r="C1073">
        <v>6447</v>
      </c>
      <c r="D1073" t="s">
        <v>24386</v>
      </c>
      <c r="E1073">
        <v>141.52000000000001</v>
      </c>
    </row>
    <row r="1074" spans="1:5">
      <c r="A1074" t="s">
        <v>24387</v>
      </c>
      <c r="B1074" t="s">
        <v>9618</v>
      </c>
      <c r="C1074">
        <v>6447</v>
      </c>
      <c r="D1074" t="s">
        <v>24388</v>
      </c>
      <c r="E1074">
        <v>8.5</v>
      </c>
    </row>
    <row r="1075" spans="1:5">
      <c r="A1075" t="s">
        <v>24389</v>
      </c>
      <c r="B1075" t="s">
        <v>9618</v>
      </c>
      <c r="C1075">
        <v>6447</v>
      </c>
      <c r="D1075" t="s">
        <v>24390</v>
      </c>
      <c r="E1075">
        <v>0.75</v>
      </c>
    </row>
    <row r="1076" spans="1:5">
      <c r="A1076" t="s">
        <v>24391</v>
      </c>
      <c r="B1076" t="s">
        <v>9618</v>
      </c>
      <c r="C1076">
        <v>6447</v>
      </c>
      <c r="D1076" t="s">
        <v>24392</v>
      </c>
      <c r="E1076">
        <v>0</v>
      </c>
    </row>
    <row r="1077" spans="1:5">
      <c r="A1077" t="s">
        <v>24393</v>
      </c>
      <c r="B1077" t="s">
        <v>9618</v>
      </c>
      <c r="C1077">
        <v>6447</v>
      </c>
      <c r="D1077" t="s">
        <v>24394</v>
      </c>
      <c r="E1077">
        <v>0</v>
      </c>
    </row>
    <row r="1078" spans="1:5">
      <c r="A1078" t="s">
        <v>24395</v>
      </c>
      <c r="B1078" t="s">
        <v>9618</v>
      </c>
      <c r="C1078">
        <v>6447</v>
      </c>
      <c r="D1078" t="s">
        <v>24396</v>
      </c>
      <c r="E1078">
        <v>0</v>
      </c>
    </row>
    <row r="1079" spans="1:5">
      <c r="A1079" t="s">
        <v>24397</v>
      </c>
      <c r="B1079" t="s">
        <v>9618</v>
      </c>
      <c r="C1079">
        <v>6447</v>
      </c>
      <c r="D1079" t="s">
        <v>24398</v>
      </c>
      <c r="E1079">
        <v>0</v>
      </c>
    </row>
    <row r="1080" spans="1:5">
      <c r="A1080" t="s">
        <v>24399</v>
      </c>
      <c r="B1080" t="s">
        <v>9618</v>
      </c>
      <c r="C1080">
        <v>6447</v>
      </c>
      <c r="D1080" t="s">
        <v>24400</v>
      </c>
      <c r="E1080">
        <v>0</v>
      </c>
    </row>
    <row r="1081" spans="1:5">
      <c r="A1081" t="s">
        <v>24401</v>
      </c>
      <c r="B1081" t="s">
        <v>9618</v>
      </c>
      <c r="C1081">
        <v>6447</v>
      </c>
      <c r="D1081" t="s">
        <v>24402</v>
      </c>
      <c r="E1081">
        <v>0</v>
      </c>
    </row>
    <row r="1082" spans="1:5">
      <c r="A1082" t="s">
        <v>24403</v>
      </c>
      <c r="B1082" t="s">
        <v>9618</v>
      </c>
      <c r="C1082">
        <v>6447</v>
      </c>
      <c r="D1082" t="s">
        <v>24404</v>
      </c>
      <c r="E1082">
        <v>0</v>
      </c>
    </row>
    <row r="1083" spans="1:5">
      <c r="A1083" t="s">
        <v>24405</v>
      </c>
      <c r="B1083" t="s">
        <v>9618</v>
      </c>
      <c r="C1083">
        <v>6447</v>
      </c>
      <c r="D1083" t="s">
        <v>24406</v>
      </c>
      <c r="E1083">
        <v>0</v>
      </c>
    </row>
    <row r="1084" spans="1:5">
      <c r="A1084" t="s">
        <v>24407</v>
      </c>
      <c r="B1084" t="s">
        <v>9618</v>
      </c>
      <c r="C1084">
        <v>6447</v>
      </c>
      <c r="D1084" t="s">
        <v>24408</v>
      </c>
      <c r="E1084">
        <v>0</v>
      </c>
    </row>
    <row r="1085" spans="1:5">
      <c r="A1085" t="s">
        <v>24409</v>
      </c>
      <c r="B1085" t="s">
        <v>9618</v>
      </c>
      <c r="C1085">
        <v>6447</v>
      </c>
      <c r="D1085" t="s">
        <v>24410</v>
      </c>
      <c r="E1085">
        <v>0</v>
      </c>
    </row>
    <row r="1086" spans="1:5">
      <c r="A1086" t="s">
        <v>24411</v>
      </c>
      <c r="B1086" t="s">
        <v>9618</v>
      </c>
      <c r="C1086">
        <v>6447</v>
      </c>
      <c r="D1086" t="s">
        <v>24412</v>
      </c>
      <c r="E1086">
        <v>0</v>
      </c>
    </row>
    <row r="1087" spans="1:5">
      <c r="A1087" t="s">
        <v>24413</v>
      </c>
      <c r="B1087" t="s">
        <v>9618</v>
      </c>
      <c r="C1087">
        <v>6447</v>
      </c>
      <c r="D1087" t="s">
        <v>24414</v>
      </c>
      <c r="E1087">
        <v>0</v>
      </c>
    </row>
    <row r="1088" spans="1:5">
      <c r="A1088" t="s">
        <v>24415</v>
      </c>
      <c r="B1088" t="s">
        <v>9618</v>
      </c>
      <c r="C1088">
        <v>6447</v>
      </c>
      <c r="D1088" t="s">
        <v>24416</v>
      </c>
      <c r="E1088">
        <v>0</v>
      </c>
    </row>
    <row r="1089" spans="1:5">
      <c r="A1089" t="s">
        <v>24417</v>
      </c>
      <c r="B1089" t="s">
        <v>9618</v>
      </c>
      <c r="C1089">
        <v>6447</v>
      </c>
      <c r="D1089" t="s">
        <v>24418</v>
      </c>
      <c r="E1089">
        <v>1.49</v>
      </c>
    </row>
    <row r="1090" spans="1:5">
      <c r="A1090" t="s">
        <v>24419</v>
      </c>
      <c r="B1090" t="s">
        <v>9618</v>
      </c>
      <c r="C1090">
        <v>6447</v>
      </c>
      <c r="D1090" t="s">
        <v>24420</v>
      </c>
      <c r="E1090">
        <v>4.4800000000000004</v>
      </c>
    </row>
    <row r="1091" spans="1:5">
      <c r="A1091" t="s">
        <v>24421</v>
      </c>
      <c r="B1091" t="s">
        <v>9618</v>
      </c>
      <c r="C1091">
        <v>6447</v>
      </c>
      <c r="D1091" t="s">
        <v>24422</v>
      </c>
      <c r="E1091">
        <v>4.51</v>
      </c>
    </row>
    <row r="1092" spans="1:5">
      <c r="A1092" t="s">
        <v>24423</v>
      </c>
      <c r="B1092" t="s">
        <v>9618</v>
      </c>
      <c r="C1092">
        <v>6447</v>
      </c>
      <c r="D1092" t="s">
        <v>24424</v>
      </c>
      <c r="E1092">
        <v>4.5199999999999996</v>
      </c>
    </row>
    <row r="1093" spans="1:5">
      <c r="A1093" t="s">
        <v>24425</v>
      </c>
      <c r="B1093" t="s">
        <v>9618</v>
      </c>
      <c r="C1093">
        <v>6447</v>
      </c>
      <c r="D1093" t="s">
        <v>24426</v>
      </c>
      <c r="E1093">
        <v>4.5599999999999996</v>
      </c>
    </row>
    <row r="1094" spans="1:5">
      <c r="A1094" t="s">
        <v>24427</v>
      </c>
      <c r="B1094" t="s">
        <v>9618</v>
      </c>
      <c r="C1094">
        <v>6447</v>
      </c>
      <c r="D1094" t="s">
        <v>24428</v>
      </c>
      <c r="E1094">
        <v>7.33</v>
      </c>
    </row>
    <row r="1095" spans="1:5">
      <c r="A1095" t="s">
        <v>24429</v>
      </c>
      <c r="B1095" t="s">
        <v>9618</v>
      </c>
      <c r="C1095">
        <v>6447</v>
      </c>
      <c r="D1095" t="s">
        <v>24430</v>
      </c>
      <c r="E1095">
        <v>6.73</v>
      </c>
    </row>
    <row r="1096" spans="1:5">
      <c r="A1096" t="s">
        <v>24431</v>
      </c>
      <c r="B1096" t="s">
        <v>9618</v>
      </c>
      <c r="C1096">
        <v>6447</v>
      </c>
      <c r="D1096" t="s">
        <v>24432</v>
      </c>
      <c r="E1096">
        <v>290.23</v>
      </c>
    </row>
    <row r="1097" spans="1:5">
      <c r="A1097" t="s">
        <v>24433</v>
      </c>
      <c r="B1097" t="s">
        <v>9618</v>
      </c>
      <c r="C1097">
        <v>6447</v>
      </c>
      <c r="D1097" t="s">
        <v>24434</v>
      </c>
      <c r="E1097">
        <v>139.82</v>
      </c>
    </row>
    <row r="1098" spans="1:5">
      <c r="A1098" t="s">
        <v>24435</v>
      </c>
      <c r="B1098" t="s">
        <v>9618</v>
      </c>
      <c r="C1098">
        <v>6447</v>
      </c>
      <c r="D1098" t="s">
        <v>24436</v>
      </c>
      <c r="E1098">
        <v>14.54</v>
      </c>
    </row>
    <row r="1099" spans="1:5">
      <c r="A1099" t="s">
        <v>24437</v>
      </c>
      <c r="B1099" t="s">
        <v>9618</v>
      </c>
      <c r="C1099">
        <v>6447</v>
      </c>
      <c r="D1099" t="s">
        <v>24438</v>
      </c>
      <c r="E1099">
        <v>0.74</v>
      </c>
    </row>
    <row r="1100" spans="1:5">
      <c r="A1100" t="s">
        <v>24439</v>
      </c>
      <c r="B1100" t="s">
        <v>9618</v>
      </c>
      <c r="C1100">
        <v>6447</v>
      </c>
      <c r="D1100" t="s">
        <v>24440</v>
      </c>
      <c r="E1100">
        <v>0</v>
      </c>
    </row>
    <row r="1101" spans="1:5">
      <c r="A1101" t="s">
        <v>24441</v>
      </c>
      <c r="B1101" t="s">
        <v>9618</v>
      </c>
      <c r="C1101">
        <v>6447</v>
      </c>
      <c r="D1101" t="s">
        <v>24442</v>
      </c>
      <c r="E1101">
        <v>0</v>
      </c>
    </row>
    <row r="1102" spans="1:5">
      <c r="A1102" t="s">
        <v>24443</v>
      </c>
      <c r="B1102" t="s">
        <v>9618</v>
      </c>
      <c r="C1102">
        <v>6447</v>
      </c>
      <c r="D1102" t="s">
        <v>24444</v>
      </c>
      <c r="E1102">
        <v>0</v>
      </c>
    </row>
    <row r="1103" spans="1:5">
      <c r="A1103" t="s">
        <v>24445</v>
      </c>
      <c r="B1103" t="s">
        <v>9618</v>
      </c>
      <c r="C1103">
        <v>6447</v>
      </c>
      <c r="D1103" t="s">
        <v>24446</v>
      </c>
      <c r="E1103">
        <v>0</v>
      </c>
    </row>
    <row r="1104" spans="1:5">
      <c r="A1104" t="s">
        <v>24447</v>
      </c>
      <c r="B1104" t="s">
        <v>9618</v>
      </c>
      <c r="C1104">
        <v>6447</v>
      </c>
      <c r="D1104" t="s">
        <v>24448</v>
      </c>
      <c r="E1104">
        <v>0</v>
      </c>
    </row>
    <row r="1105" spans="1:5">
      <c r="A1105" t="s">
        <v>24449</v>
      </c>
      <c r="B1105" t="s">
        <v>9618</v>
      </c>
      <c r="C1105">
        <v>6447</v>
      </c>
      <c r="D1105" t="s">
        <v>24450</v>
      </c>
      <c r="E1105">
        <v>0</v>
      </c>
    </row>
    <row r="1106" spans="1:5">
      <c r="A1106" t="s">
        <v>24451</v>
      </c>
      <c r="B1106" t="s">
        <v>9618</v>
      </c>
      <c r="C1106">
        <v>6447</v>
      </c>
      <c r="D1106" t="s">
        <v>24452</v>
      </c>
      <c r="E1106">
        <v>0</v>
      </c>
    </row>
    <row r="1107" spans="1:5">
      <c r="A1107" t="s">
        <v>24453</v>
      </c>
      <c r="B1107" t="s">
        <v>9618</v>
      </c>
      <c r="C1107">
        <v>6447</v>
      </c>
      <c r="D1107" t="s">
        <v>24454</v>
      </c>
      <c r="E1107">
        <v>0</v>
      </c>
    </row>
    <row r="1108" spans="1:5">
      <c r="A1108" t="s">
        <v>24455</v>
      </c>
      <c r="B1108" t="s">
        <v>9618</v>
      </c>
      <c r="C1108">
        <v>6447</v>
      </c>
      <c r="D1108" t="s">
        <v>24456</v>
      </c>
      <c r="E1108">
        <v>0</v>
      </c>
    </row>
    <row r="1109" spans="1:5">
      <c r="A1109" t="s">
        <v>24457</v>
      </c>
      <c r="B1109" t="s">
        <v>9618</v>
      </c>
      <c r="C1109">
        <v>6447</v>
      </c>
      <c r="D1109" t="s">
        <v>24458</v>
      </c>
      <c r="E1109">
        <v>0</v>
      </c>
    </row>
    <row r="1110" spans="1:5">
      <c r="A1110" t="s">
        <v>24459</v>
      </c>
      <c r="B1110" t="s">
        <v>9618</v>
      </c>
      <c r="C1110">
        <v>6447</v>
      </c>
      <c r="D1110" t="s">
        <v>24460</v>
      </c>
      <c r="E1110">
        <v>0</v>
      </c>
    </row>
    <row r="1111" spans="1:5">
      <c r="A1111" t="s">
        <v>24461</v>
      </c>
      <c r="B1111" t="s">
        <v>9618</v>
      </c>
      <c r="C1111">
        <v>6447</v>
      </c>
      <c r="D1111" t="s">
        <v>24462</v>
      </c>
      <c r="E1111">
        <v>0</v>
      </c>
    </row>
    <row r="1112" spans="1:5">
      <c r="A1112" t="s">
        <v>24463</v>
      </c>
      <c r="B1112" t="s">
        <v>9618</v>
      </c>
      <c r="C1112">
        <v>6447</v>
      </c>
      <c r="D1112" t="s">
        <v>24464</v>
      </c>
      <c r="E1112">
        <v>0</v>
      </c>
    </row>
    <row r="1113" spans="1:5">
      <c r="A1113" t="s">
        <v>24465</v>
      </c>
      <c r="B1113" t="s">
        <v>9618</v>
      </c>
      <c r="C1113">
        <v>6447</v>
      </c>
      <c r="D1113" t="s">
        <v>24466</v>
      </c>
      <c r="E1113">
        <v>1.87</v>
      </c>
    </row>
    <row r="1114" spans="1:5">
      <c r="A1114" t="s">
        <v>24467</v>
      </c>
      <c r="B1114" t="s">
        <v>9618</v>
      </c>
      <c r="C1114">
        <v>6447</v>
      </c>
      <c r="D1114" t="s">
        <v>24468</v>
      </c>
      <c r="E1114">
        <v>45.48</v>
      </c>
    </row>
    <row r="1115" spans="1:5">
      <c r="A1115" t="s">
        <v>24469</v>
      </c>
      <c r="B1115" t="s">
        <v>9618</v>
      </c>
      <c r="C1115">
        <v>6447</v>
      </c>
      <c r="D1115" t="s">
        <v>24470</v>
      </c>
      <c r="E1115">
        <v>459.69</v>
      </c>
    </row>
    <row r="1116" spans="1:5">
      <c r="A1116" t="s">
        <v>24471</v>
      </c>
      <c r="B1116" t="s">
        <v>9618</v>
      </c>
      <c r="C1116">
        <v>6447</v>
      </c>
      <c r="D1116" t="s">
        <v>24472</v>
      </c>
      <c r="E1116">
        <v>483</v>
      </c>
    </row>
    <row r="1117" spans="1:5">
      <c r="A1117" t="s">
        <v>24473</v>
      </c>
      <c r="B1117" t="s">
        <v>9618</v>
      </c>
      <c r="C1117">
        <v>6447</v>
      </c>
      <c r="D1117" t="s">
        <v>24474</v>
      </c>
      <c r="E1117">
        <v>488.1</v>
      </c>
    </row>
    <row r="1118" spans="1:5">
      <c r="A1118" t="s">
        <v>24475</v>
      </c>
      <c r="B1118" t="s">
        <v>9618</v>
      </c>
      <c r="C1118">
        <v>6447</v>
      </c>
      <c r="D1118" t="s">
        <v>24476</v>
      </c>
      <c r="E1118">
        <v>172.73</v>
      </c>
    </row>
    <row r="1119" spans="1:5">
      <c r="A1119" t="s">
        <v>24477</v>
      </c>
      <c r="B1119" t="s">
        <v>9618</v>
      </c>
      <c r="C1119">
        <v>6447</v>
      </c>
      <c r="D1119" t="s">
        <v>24478</v>
      </c>
      <c r="E1119">
        <v>4.93</v>
      </c>
    </row>
    <row r="1120" spans="1:5">
      <c r="A1120" t="s">
        <v>24479</v>
      </c>
      <c r="B1120" t="s">
        <v>9618</v>
      </c>
      <c r="C1120">
        <v>6447</v>
      </c>
      <c r="D1120" t="s">
        <v>24480</v>
      </c>
      <c r="E1120">
        <v>24.4</v>
      </c>
    </row>
    <row r="1121" spans="1:5">
      <c r="A1121" t="s">
        <v>24481</v>
      </c>
      <c r="B1121" t="s">
        <v>9618</v>
      </c>
      <c r="C1121">
        <v>6447</v>
      </c>
      <c r="D1121" t="s">
        <v>24482</v>
      </c>
      <c r="E1121">
        <v>175.82</v>
      </c>
    </row>
    <row r="1122" spans="1:5">
      <c r="A1122" t="s">
        <v>24483</v>
      </c>
      <c r="B1122" t="s">
        <v>9618</v>
      </c>
      <c r="C1122">
        <v>6447</v>
      </c>
      <c r="D1122" t="s">
        <v>24484</v>
      </c>
      <c r="E1122">
        <v>8.61</v>
      </c>
    </row>
    <row r="1123" spans="1:5">
      <c r="A1123" t="s">
        <v>24485</v>
      </c>
      <c r="B1123" t="s">
        <v>9618</v>
      </c>
      <c r="C1123">
        <v>6447</v>
      </c>
      <c r="D1123" t="s">
        <v>24486</v>
      </c>
      <c r="E1123">
        <v>0.74</v>
      </c>
    </row>
    <row r="1124" spans="1:5">
      <c r="A1124" t="s">
        <v>24487</v>
      </c>
      <c r="B1124" t="s">
        <v>9618</v>
      </c>
      <c r="C1124">
        <v>6447</v>
      </c>
      <c r="D1124" t="s">
        <v>24488</v>
      </c>
      <c r="E1124">
        <v>0</v>
      </c>
    </row>
    <row r="1125" spans="1:5">
      <c r="A1125" t="s">
        <v>24489</v>
      </c>
      <c r="B1125" t="s">
        <v>9618</v>
      </c>
      <c r="C1125">
        <v>6447</v>
      </c>
      <c r="D1125" t="s">
        <v>24490</v>
      </c>
      <c r="E1125">
        <v>0</v>
      </c>
    </row>
    <row r="1126" spans="1:5">
      <c r="A1126" t="s">
        <v>24491</v>
      </c>
      <c r="B1126" t="s">
        <v>9618</v>
      </c>
      <c r="C1126">
        <v>6447</v>
      </c>
      <c r="D1126" t="s">
        <v>24492</v>
      </c>
      <c r="E1126">
        <v>0</v>
      </c>
    </row>
    <row r="1127" spans="1:5">
      <c r="A1127" t="s">
        <v>24493</v>
      </c>
      <c r="B1127" t="s">
        <v>9618</v>
      </c>
      <c r="C1127">
        <v>6447</v>
      </c>
      <c r="D1127" t="s">
        <v>24494</v>
      </c>
      <c r="E1127">
        <v>0</v>
      </c>
    </row>
    <row r="1128" spans="1:5">
      <c r="A1128" t="s">
        <v>24495</v>
      </c>
      <c r="B1128" t="s">
        <v>9618</v>
      </c>
      <c r="C1128">
        <v>6447</v>
      </c>
      <c r="D1128" t="s">
        <v>24496</v>
      </c>
      <c r="E1128">
        <v>0</v>
      </c>
    </row>
    <row r="1129" spans="1:5">
      <c r="A1129" t="s">
        <v>24497</v>
      </c>
      <c r="B1129" t="s">
        <v>9618</v>
      </c>
      <c r="C1129">
        <v>6447</v>
      </c>
      <c r="D1129" t="s">
        <v>24498</v>
      </c>
      <c r="E1129">
        <v>0</v>
      </c>
    </row>
    <row r="1130" spans="1:5">
      <c r="A1130" t="s">
        <v>24499</v>
      </c>
      <c r="B1130" t="s">
        <v>9618</v>
      </c>
      <c r="C1130">
        <v>6447</v>
      </c>
      <c r="D1130" t="s">
        <v>24500</v>
      </c>
      <c r="E1130">
        <v>0</v>
      </c>
    </row>
    <row r="1131" spans="1:5">
      <c r="A1131" t="s">
        <v>24501</v>
      </c>
      <c r="B1131" t="s">
        <v>9618</v>
      </c>
      <c r="C1131">
        <v>6447</v>
      </c>
      <c r="D1131" t="s">
        <v>24502</v>
      </c>
      <c r="E1131">
        <v>0</v>
      </c>
    </row>
    <row r="1132" spans="1:5">
      <c r="A1132" t="s">
        <v>24503</v>
      </c>
      <c r="B1132" t="s">
        <v>9618</v>
      </c>
      <c r="C1132">
        <v>6447</v>
      </c>
      <c r="D1132" t="s">
        <v>24504</v>
      </c>
      <c r="E1132">
        <v>0</v>
      </c>
    </row>
    <row r="1133" spans="1:5">
      <c r="A1133" t="s">
        <v>24505</v>
      </c>
      <c r="B1133" t="s">
        <v>9618</v>
      </c>
      <c r="C1133">
        <v>6447</v>
      </c>
      <c r="D1133" t="s">
        <v>24506</v>
      </c>
      <c r="E1133">
        <v>0</v>
      </c>
    </row>
    <row r="1134" spans="1:5">
      <c r="A1134" t="s">
        <v>24507</v>
      </c>
      <c r="B1134" t="s">
        <v>9618</v>
      </c>
      <c r="C1134">
        <v>6447</v>
      </c>
      <c r="D1134" t="s">
        <v>24508</v>
      </c>
      <c r="E1134">
        <v>0</v>
      </c>
    </row>
    <row r="1135" spans="1:5">
      <c r="A1135" t="s">
        <v>24509</v>
      </c>
      <c r="B1135" t="s">
        <v>9618</v>
      </c>
      <c r="C1135">
        <v>6447</v>
      </c>
      <c r="D1135" t="s">
        <v>24510</v>
      </c>
      <c r="E1135">
        <v>0</v>
      </c>
    </row>
    <row r="1136" spans="1:5">
      <c r="A1136" t="s">
        <v>24511</v>
      </c>
      <c r="B1136" t="s">
        <v>9618</v>
      </c>
      <c r="C1136">
        <v>6447</v>
      </c>
      <c r="D1136" t="s">
        <v>24512</v>
      </c>
      <c r="E1136">
        <v>0</v>
      </c>
    </row>
    <row r="1137" spans="1:5">
      <c r="A1137" t="s">
        <v>24513</v>
      </c>
      <c r="B1137" t="s">
        <v>9618</v>
      </c>
      <c r="C1137">
        <v>6447</v>
      </c>
      <c r="D1137" t="s">
        <v>24514</v>
      </c>
      <c r="E1137">
        <v>0.8</v>
      </c>
    </row>
    <row r="1138" spans="1:5">
      <c r="A1138" t="s">
        <v>24515</v>
      </c>
      <c r="B1138" t="s">
        <v>9618</v>
      </c>
      <c r="C1138">
        <v>6447</v>
      </c>
      <c r="D1138" t="s">
        <v>24516</v>
      </c>
      <c r="E1138">
        <v>16.13</v>
      </c>
    </row>
    <row r="1139" spans="1:5">
      <c r="A1139" t="s">
        <v>24517</v>
      </c>
      <c r="B1139" t="s">
        <v>9618</v>
      </c>
      <c r="C1139">
        <v>6447</v>
      </c>
      <c r="D1139" t="s">
        <v>24518</v>
      </c>
      <c r="E1139">
        <v>20.66</v>
      </c>
    </row>
    <row r="1140" spans="1:5">
      <c r="A1140" t="s">
        <v>24519</v>
      </c>
      <c r="B1140" t="s">
        <v>9618</v>
      </c>
      <c r="C1140">
        <v>6447</v>
      </c>
      <c r="D1140" t="s">
        <v>24520</v>
      </c>
      <c r="E1140">
        <v>59.84</v>
      </c>
    </row>
    <row r="1141" spans="1:5">
      <c r="A1141" t="s">
        <v>24521</v>
      </c>
      <c r="B1141" t="s">
        <v>9618</v>
      </c>
      <c r="C1141">
        <v>6447</v>
      </c>
      <c r="D1141" t="s">
        <v>24522</v>
      </c>
      <c r="E1141">
        <v>50.94</v>
      </c>
    </row>
    <row r="1142" spans="1:5">
      <c r="A1142" t="s">
        <v>24523</v>
      </c>
      <c r="B1142" t="s">
        <v>9618</v>
      </c>
      <c r="C1142">
        <v>6447</v>
      </c>
      <c r="D1142" t="s">
        <v>24524</v>
      </c>
      <c r="E1142">
        <v>80.599999999999994</v>
      </c>
    </row>
    <row r="1143" spans="1:5">
      <c r="A1143" t="s">
        <v>24525</v>
      </c>
      <c r="B1143" t="s">
        <v>9618</v>
      </c>
      <c r="C1143">
        <v>6447</v>
      </c>
      <c r="D1143" t="s">
        <v>24526</v>
      </c>
      <c r="E1143">
        <v>120.25</v>
      </c>
    </row>
    <row r="1144" spans="1:5">
      <c r="A1144" t="s">
        <v>24527</v>
      </c>
      <c r="B1144" t="s">
        <v>9618</v>
      </c>
      <c r="C1144">
        <v>6447</v>
      </c>
      <c r="D1144" t="s">
        <v>24528</v>
      </c>
      <c r="E1144">
        <v>102.8</v>
      </c>
    </row>
    <row r="1145" spans="1:5">
      <c r="A1145" t="s">
        <v>24529</v>
      </c>
      <c r="B1145" t="s">
        <v>9618</v>
      </c>
      <c r="C1145">
        <v>6447</v>
      </c>
      <c r="D1145" t="s">
        <v>24530</v>
      </c>
      <c r="E1145">
        <v>27.24</v>
      </c>
    </row>
    <row r="1146" spans="1:5">
      <c r="A1146" t="s">
        <v>24531</v>
      </c>
      <c r="B1146" t="s">
        <v>9618</v>
      </c>
      <c r="C1146">
        <v>6447</v>
      </c>
      <c r="D1146" t="s">
        <v>24532</v>
      </c>
      <c r="E1146">
        <v>11.17</v>
      </c>
    </row>
    <row r="1147" spans="1:5">
      <c r="A1147" t="s">
        <v>24533</v>
      </c>
      <c r="B1147" t="s">
        <v>9618</v>
      </c>
      <c r="C1147">
        <v>6447</v>
      </c>
      <c r="D1147" t="s">
        <v>24534</v>
      </c>
      <c r="E1147">
        <v>0.74</v>
      </c>
    </row>
    <row r="1148" spans="1:5">
      <c r="A1148" t="s">
        <v>24535</v>
      </c>
      <c r="B1148" t="s">
        <v>9618</v>
      </c>
      <c r="C1148">
        <v>6447</v>
      </c>
      <c r="D1148" t="s">
        <v>24536</v>
      </c>
      <c r="E1148">
        <v>0</v>
      </c>
    </row>
    <row r="1149" spans="1:5">
      <c r="A1149" t="s">
        <v>24537</v>
      </c>
      <c r="B1149" t="s">
        <v>9618</v>
      </c>
      <c r="C1149">
        <v>6447</v>
      </c>
      <c r="D1149" t="s">
        <v>24538</v>
      </c>
      <c r="E1149">
        <v>0</v>
      </c>
    </row>
    <row r="1150" spans="1:5">
      <c r="A1150" t="s">
        <v>24539</v>
      </c>
      <c r="B1150" t="s">
        <v>9618</v>
      </c>
      <c r="C1150">
        <v>6447</v>
      </c>
      <c r="D1150" t="s">
        <v>24540</v>
      </c>
      <c r="E1150">
        <v>0</v>
      </c>
    </row>
    <row r="1151" spans="1:5">
      <c r="A1151" t="s">
        <v>24541</v>
      </c>
      <c r="B1151" t="s">
        <v>9618</v>
      </c>
      <c r="C1151">
        <v>6447</v>
      </c>
      <c r="D1151" t="s">
        <v>24542</v>
      </c>
      <c r="E1151">
        <v>0</v>
      </c>
    </row>
    <row r="1152" spans="1:5">
      <c r="A1152" t="s">
        <v>24543</v>
      </c>
      <c r="B1152" t="s">
        <v>9618</v>
      </c>
      <c r="C1152">
        <v>6447</v>
      </c>
      <c r="D1152" t="s">
        <v>24544</v>
      </c>
      <c r="E1152">
        <v>0</v>
      </c>
    </row>
    <row r="1153" spans="1:5">
      <c r="A1153" t="s">
        <v>24545</v>
      </c>
      <c r="B1153" t="s">
        <v>9618</v>
      </c>
      <c r="C1153">
        <v>6447</v>
      </c>
      <c r="D1153" t="s">
        <v>24546</v>
      </c>
      <c r="E1153">
        <v>0</v>
      </c>
    </row>
    <row r="1154" spans="1:5">
      <c r="A1154" t="s">
        <v>24547</v>
      </c>
      <c r="B1154" t="s">
        <v>9618</v>
      </c>
      <c r="C1154">
        <v>6447</v>
      </c>
      <c r="D1154" t="s">
        <v>24548</v>
      </c>
      <c r="E1154">
        <v>0</v>
      </c>
    </row>
    <row r="1155" spans="1:5">
      <c r="A1155" t="s">
        <v>24549</v>
      </c>
      <c r="B1155" t="s">
        <v>9618</v>
      </c>
      <c r="C1155">
        <v>6447</v>
      </c>
      <c r="D1155" t="s">
        <v>24550</v>
      </c>
      <c r="E1155">
        <v>0</v>
      </c>
    </row>
    <row r="1156" spans="1:5">
      <c r="A1156" t="s">
        <v>24551</v>
      </c>
      <c r="B1156" t="s">
        <v>9618</v>
      </c>
      <c r="C1156">
        <v>6447</v>
      </c>
      <c r="D1156" t="s">
        <v>24552</v>
      </c>
      <c r="E1156">
        <v>0</v>
      </c>
    </row>
    <row r="1157" spans="1:5">
      <c r="A1157" t="s">
        <v>24553</v>
      </c>
      <c r="B1157" t="s">
        <v>9618</v>
      </c>
      <c r="C1157">
        <v>6447</v>
      </c>
      <c r="D1157" t="s">
        <v>24554</v>
      </c>
      <c r="E1157">
        <v>0</v>
      </c>
    </row>
    <row r="1158" spans="1:5">
      <c r="A1158" t="s">
        <v>24555</v>
      </c>
      <c r="B1158" t="s">
        <v>9618</v>
      </c>
      <c r="C1158">
        <v>6447</v>
      </c>
      <c r="D1158" t="s">
        <v>24556</v>
      </c>
      <c r="E1158">
        <v>0</v>
      </c>
    </row>
    <row r="1159" spans="1:5">
      <c r="A1159" t="s">
        <v>24557</v>
      </c>
      <c r="B1159" t="s">
        <v>9618</v>
      </c>
      <c r="C1159">
        <v>6447</v>
      </c>
      <c r="D1159" t="s">
        <v>24558</v>
      </c>
      <c r="E1159">
        <v>0</v>
      </c>
    </row>
    <row r="1160" spans="1:5">
      <c r="A1160" t="s">
        <v>24559</v>
      </c>
      <c r="B1160" t="s">
        <v>9618</v>
      </c>
      <c r="C1160">
        <v>6447</v>
      </c>
      <c r="D1160" t="s">
        <v>24560</v>
      </c>
      <c r="E1160">
        <v>0</v>
      </c>
    </row>
    <row r="1161" spans="1:5">
      <c r="A1161" t="s">
        <v>24561</v>
      </c>
      <c r="B1161" t="s">
        <v>9618</v>
      </c>
      <c r="C1161">
        <v>6447</v>
      </c>
      <c r="D1161" t="s">
        <v>24562</v>
      </c>
      <c r="E1161">
        <v>1.18</v>
      </c>
    </row>
    <row r="1162" spans="1:5">
      <c r="A1162" t="s">
        <v>24563</v>
      </c>
      <c r="B1162" t="s">
        <v>9618</v>
      </c>
      <c r="C1162">
        <v>6447</v>
      </c>
      <c r="D1162" t="s">
        <v>24564</v>
      </c>
      <c r="E1162">
        <v>16.989999999999998</v>
      </c>
    </row>
    <row r="1163" spans="1:5">
      <c r="A1163" t="s">
        <v>24565</v>
      </c>
      <c r="B1163" t="s">
        <v>9618</v>
      </c>
      <c r="C1163">
        <v>6447</v>
      </c>
      <c r="D1163" t="s">
        <v>24566</v>
      </c>
      <c r="E1163">
        <v>173.64</v>
      </c>
    </row>
    <row r="1164" spans="1:5">
      <c r="A1164" t="s">
        <v>24567</v>
      </c>
      <c r="B1164" t="s">
        <v>9618</v>
      </c>
      <c r="C1164">
        <v>6447</v>
      </c>
      <c r="D1164" t="s">
        <v>24568</v>
      </c>
      <c r="E1164">
        <v>493.61</v>
      </c>
    </row>
    <row r="1165" spans="1:5">
      <c r="A1165" t="s">
        <v>24569</v>
      </c>
      <c r="B1165" t="s">
        <v>9618</v>
      </c>
      <c r="C1165">
        <v>6447</v>
      </c>
      <c r="D1165" t="s">
        <v>24570</v>
      </c>
      <c r="E1165">
        <v>115.16</v>
      </c>
    </row>
    <row r="1166" spans="1:5">
      <c r="A1166" t="s">
        <v>24571</v>
      </c>
      <c r="B1166" t="s">
        <v>9618</v>
      </c>
      <c r="C1166">
        <v>6447</v>
      </c>
      <c r="D1166" t="s">
        <v>24572</v>
      </c>
      <c r="E1166">
        <v>12.67</v>
      </c>
    </row>
    <row r="1167" spans="1:5">
      <c r="A1167" t="s">
        <v>24573</v>
      </c>
      <c r="B1167" t="s">
        <v>9618</v>
      </c>
      <c r="C1167">
        <v>6447</v>
      </c>
      <c r="D1167" t="s">
        <v>24574</v>
      </c>
      <c r="E1167">
        <v>4.58</v>
      </c>
    </row>
    <row r="1168" spans="1:5">
      <c r="A1168" t="s">
        <v>24575</v>
      </c>
      <c r="B1168" t="s">
        <v>9618</v>
      </c>
      <c r="C1168">
        <v>6447</v>
      </c>
      <c r="D1168" t="s">
        <v>24576</v>
      </c>
      <c r="E1168">
        <v>6.98</v>
      </c>
    </row>
    <row r="1169" spans="1:5">
      <c r="A1169" t="s">
        <v>24577</v>
      </c>
      <c r="B1169" t="s">
        <v>9618</v>
      </c>
      <c r="C1169">
        <v>6447</v>
      </c>
      <c r="D1169" t="s">
        <v>24578</v>
      </c>
      <c r="E1169">
        <v>4.76</v>
      </c>
    </row>
    <row r="1170" spans="1:5">
      <c r="A1170" t="s">
        <v>24579</v>
      </c>
      <c r="B1170" t="s">
        <v>9618</v>
      </c>
      <c r="C1170">
        <v>6447</v>
      </c>
      <c r="D1170" t="s">
        <v>24580</v>
      </c>
      <c r="E1170">
        <v>4.43</v>
      </c>
    </row>
    <row r="1171" spans="1:5">
      <c r="A1171" t="s">
        <v>24581</v>
      </c>
      <c r="B1171" t="s">
        <v>9618</v>
      </c>
      <c r="C1171">
        <v>6447</v>
      </c>
      <c r="D1171" t="s">
        <v>24582</v>
      </c>
      <c r="E1171">
        <v>0.74</v>
      </c>
    </row>
    <row r="1172" spans="1:5">
      <c r="A1172" t="s">
        <v>24583</v>
      </c>
      <c r="B1172" t="s">
        <v>9618</v>
      </c>
      <c r="C1172">
        <v>6447</v>
      </c>
      <c r="D1172" t="s">
        <v>24584</v>
      </c>
      <c r="E1172">
        <v>0</v>
      </c>
    </row>
    <row r="1173" spans="1:5">
      <c r="A1173" t="s">
        <v>24585</v>
      </c>
      <c r="B1173" t="s">
        <v>9618</v>
      </c>
      <c r="C1173">
        <v>6447</v>
      </c>
      <c r="D1173" t="s">
        <v>24586</v>
      </c>
      <c r="E1173">
        <v>0</v>
      </c>
    </row>
    <row r="1174" spans="1:5">
      <c r="A1174" t="s">
        <v>24587</v>
      </c>
      <c r="B1174" t="s">
        <v>9618</v>
      </c>
      <c r="C1174">
        <v>6447</v>
      </c>
      <c r="D1174" t="s">
        <v>24588</v>
      </c>
      <c r="E1174">
        <v>0</v>
      </c>
    </row>
    <row r="1175" spans="1:5">
      <c r="A1175" t="s">
        <v>24589</v>
      </c>
      <c r="B1175" t="s">
        <v>9618</v>
      </c>
      <c r="C1175">
        <v>6447</v>
      </c>
      <c r="D1175" t="s">
        <v>24590</v>
      </c>
      <c r="E1175">
        <v>0</v>
      </c>
    </row>
    <row r="1176" spans="1:5">
      <c r="A1176" t="s">
        <v>24591</v>
      </c>
      <c r="B1176" t="s">
        <v>9618</v>
      </c>
      <c r="C1176">
        <v>6447</v>
      </c>
      <c r="D1176" t="s">
        <v>24592</v>
      </c>
      <c r="E1176">
        <v>0</v>
      </c>
    </row>
    <row r="1177" spans="1:5">
      <c r="A1177" t="s">
        <v>24593</v>
      </c>
      <c r="B1177" t="s">
        <v>9618</v>
      </c>
      <c r="C1177">
        <v>6447</v>
      </c>
      <c r="D1177" t="s">
        <v>24594</v>
      </c>
      <c r="E1177">
        <v>0</v>
      </c>
    </row>
    <row r="1178" spans="1:5">
      <c r="A1178" t="s">
        <v>24595</v>
      </c>
      <c r="B1178" t="s">
        <v>9618</v>
      </c>
      <c r="C1178">
        <v>6447</v>
      </c>
      <c r="D1178" t="s">
        <v>24596</v>
      </c>
      <c r="E1178">
        <v>0</v>
      </c>
    </row>
    <row r="1179" spans="1:5">
      <c r="A1179" t="s">
        <v>24597</v>
      </c>
      <c r="B1179" t="s">
        <v>9618</v>
      </c>
      <c r="C1179">
        <v>6447</v>
      </c>
      <c r="D1179" t="s">
        <v>24598</v>
      </c>
      <c r="E1179">
        <v>0</v>
      </c>
    </row>
    <row r="1180" spans="1:5">
      <c r="A1180" t="s">
        <v>24599</v>
      </c>
      <c r="B1180" t="s">
        <v>9618</v>
      </c>
      <c r="C1180">
        <v>6447</v>
      </c>
      <c r="D1180" t="s">
        <v>24600</v>
      </c>
      <c r="E1180">
        <v>0</v>
      </c>
    </row>
    <row r="1181" spans="1:5">
      <c r="A1181" t="s">
        <v>24601</v>
      </c>
      <c r="B1181" t="s">
        <v>9618</v>
      </c>
      <c r="C1181">
        <v>6447</v>
      </c>
      <c r="D1181" t="s">
        <v>24602</v>
      </c>
      <c r="E1181">
        <v>0</v>
      </c>
    </row>
    <row r="1182" spans="1:5">
      <c r="A1182" t="s">
        <v>24603</v>
      </c>
      <c r="B1182" t="s">
        <v>9618</v>
      </c>
      <c r="C1182">
        <v>6447</v>
      </c>
      <c r="D1182" t="s">
        <v>24604</v>
      </c>
      <c r="E1182">
        <v>0</v>
      </c>
    </row>
    <row r="1183" spans="1:5">
      <c r="A1183" t="s">
        <v>24605</v>
      </c>
      <c r="B1183" t="s">
        <v>9618</v>
      </c>
      <c r="C1183">
        <v>6447</v>
      </c>
      <c r="D1183" t="s">
        <v>24606</v>
      </c>
      <c r="E1183">
        <v>0</v>
      </c>
    </row>
    <row r="1184" spans="1:5">
      <c r="A1184" t="s">
        <v>24607</v>
      </c>
      <c r="B1184" t="s">
        <v>9618</v>
      </c>
      <c r="C1184">
        <v>6447</v>
      </c>
      <c r="D1184" t="s">
        <v>24608</v>
      </c>
      <c r="E1184">
        <v>0</v>
      </c>
    </row>
    <row r="1185" spans="1:5">
      <c r="A1185" t="s">
        <v>24609</v>
      </c>
      <c r="B1185" t="s">
        <v>9618</v>
      </c>
      <c r="C1185">
        <v>6447</v>
      </c>
      <c r="D1185" t="s">
        <v>24610</v>
      </c>
      <c r="E1185">
        <v>0.75</v>
      </c>
    </row>
    <row r="1186" spans="1:5">
      <c r="A1186" t="s">
        <v>24611</v>
      </c>
      <c r="B1186" t="s">
        <v>9618</v>
      </c>
      <c r="C1186">
        <v>6447</v>
      </c>
      <c r="D1186" t="s">
        <v>24612</v>
      </c>
      <c r="E1186">
        <v>7.25</v>
      </c>
    </row>
    <row r="1187" spans="1:5">
      <c r="A1187" t="s">
        <v>24613</v>
      </c>
      <c r="B1187" t="s">
        <v>9618</v>
      </c>
      <c r="C1187">
        <v>6447</v>
      </c>
      <c r="D1187" t="s">
        <v>24614</v>
      </c>
      <c r="E1187">
        <v>75.349999999999994</v>
      </c>
    </row>
    <row r="1188" spans="1:5">
      <c r="A1188" t="s">
        <v>24615</v>
      </c>
      <c r="B1188" t="s">
        <v>9618</v>
      </c>
      <c r="C1188">
        <v>6447</v>
      </c>
      <c r="D1188" t="s">
        <v>24616</v>
      </c>
      <c r="E1188">
        <v>339.41</v>
      </c>
    </row>
    <row r="1189" spans="1:5">
      <c r="A1189" t="s">
        <v>24617</v>
      </c>
      <c r="B1189" t="s">
        <v>9618</v>
      </c>
      <c r="C1189">
        <v>6447</v>
      </c>
      <c r="D1189" t="s">
        <v>24618</v>
      </c>
      <c r="E1189">
        <v>253.19</v>
      </c>
    </row>
    <row r="1190" spans="1:5">
      <c r="A1190" t="s">
        <v>24619</v>
      </c>
      <c r="B1190" t="s">
        <v>9618</v>
      </c>
      <c r="C1190">
        <v>6447</v>
      </c>
      <c r="D1190" t="s">
        <v>24620</v>
      </c>
      <c r="E1190">
        <v>90.81</v>
      </c>
    </row>
    <row r="1191" spans="1:5">
      <c r="A1191" t="s">
        <v>24621</v>
      </c>
      <c r="B1191" t="s">
        <v>9618</v>
      </c>
      <c r="C1191">
        <v>6447</v>
      </c>
      <c r="D1191" t="s">
        <v>24622</v>
      </c>
      <c r="E1191">
        <v>51.5</v>
      </c>
    </row>
    <row r="1192" spans="1:5">
      <c r="A1192" t="s">
        <v>24623</v>
      </c>
      <c r="B1192" t="s">
        <v>9618</v>
      </c>
      <c r="C1192">
        <v>6447</v>
      </c>
      <c r="D1192" t="s">
        <v>24624</v>
      </c>
      <c r="E1192">
        <v>19.46</v>
      </c>
    </row>
    <row r="1193" spans="1:5">
      <c r="A1193" t="s">
        <v>24625</v>
      </c>
      <c r="B1193" t="s">
        <v>9618</v>
      </c>
      <c r="C1193">
        <v>6447</v>
      </c>
      <c r="D1193" t="s">
        <v>24626</v>
      </c>
      <c r="E1193">
        <v>12.24</v>
      </c>
    </row>
    <row r="1194" spans="1:5">
      <c r="A1194" t="s">
        <v>24627</v>
      </c>
      <c r="B1194" t="s">
        <v>9618</v>
      </c>
      <c r="C1194">
        <v>6447</v>
      </c>
      <c r="D1194" t="s">
        <v>24628</v>
      </c>
      <c r="E1194">
        <v>4.46</v>
      </c>
    </row>
    <row r="1195" spans="1:5">
      <c r="A1195" t="s">
        <v>24629</v>
      </c>
      <c r="B1195" t="s">
        <v>9618</v>
      </c>
      <c r="C1195">
        <v>6447</v>
      </c>
      <c r="D1195" t="s">
        <v>24630</v>
      </c>
      <c r="E1195">
        <v>0</v>
      </c>
    </row>
    <row r="1196" spans="1:5">
      <c r="A1196" t="s">
        <v>24631</v>
      </c>
      <c r="B1196" t="s">
        <v>9618</v>
      </c>
      <c r="C1196">
        <v>6447</v>
      </c>
      <c r="D1196" t="s">
        <v>24632</v>
      </c>
      <c r="E1196">
        <v>0</v>
      </c>
    </row>
    <row r="1197" spans="1:5">
      <c r="A1197" t="s">
        <v>24633</v>
      </c>
      <c r="B1197" t="s">
        <v>9618</v>
      </c>
      <c r="C1197">
        <v>6447</v>
      </c>
      <c r="D1197" t="s">
        <v>24634</v>
      </c>
      <c r="E1197">
        <v>0</v>
      </c>
    </row>
    <row r="1198" spans="1:5">
      <c r="A1198" t="s">
        <v>24635</v>
      </c>
      <c r="B1198" t="s">
        <v>9618</v>
      </c>
      <c r="C1198">
        <v>6447</v>
      </c>
      <c r="D1198" t="s">
        <v>24636</v>
      </c>
      <c r="E1198">
        <v>0</v>
      </c>
    </row>
    <row r="1199" spans="1:5">
      <c r="A1199" t="s">
        <v>24637</v>
      </c>
      <c r="B1199" t="s">
        <v>9618</v>
      </c>
      <c r="C1199">
        <v>6447</v>
      </c>
      <c r="D1199" t="s">
        <v>24638</v>
      </c>
      <c r="E1199">
        <v>0</v>
      </c>
    </row>
    <row r="1200" spans="1:5">
      <c r="A1200" t="s">
        <v>24639</v>
      </c>
      <c r="B1200" t="s">
        <v>9618</v>
      </c>
      <c r="C1200">
        <v>6447</v>
      </c>
      <c r="D1200" t="s">
        <v>24640</v>
      </c>
      <c r="E1200">
        <v>0</v>
      </c>
    </row>
    <row r="1201" spans="1:5">
      <c r="A1201" t="s">
        <v>24641</v>
      </c>
      <c r="B1201" t="s">
        <v>9618</v>
      </c>
      <c r="C1201">
        <v>6447</v>
      </c>
      <c r="D1201" t="s">
        <v>24642</v>
      </c>
      <c r="E1201">
        <v>0</v>
      </c>
    </row>
    <row r="1202" spans="1:5">
      <c r="A1202" t="s">
        <v>24643</v>
      </c>
      <c r="B1202" t="s">
        <v>9618</v>
      </c>
      <c r="C1202">
        <v>6447</v>
      </c>
      <c r="D1202" t="s">
        <v>24644</v>
      </c>
      <c r="E1202">
        <v>0</v>
      </c>
    </row>
    <row r="1203" spans="1:5">
      <c r="A1203" t="s">
        <v>24645</v>
      </c>
      <c r="B1203" t="s">
        <v>9618</v>
      </c>
      <c r="C1203">
        <v>6447</v>
      </c>
      <c r="D1203" t="s">
        <v>24646</v>
      </c>
      <c r="E1203">
        <v>0</v>
      </c>
    </row>
    <row r="1204" spans="1:5">
      <c r="A1204" t="s">
        <v>24647</v>
      </c>
      <c r="B1204" t="s">
        <v>9618</v>
      </c>
      <c r="C1204">
        <v>6447</v>
      </c>
      <c r="D1204" t="s">
        <v>24648</v>
      </c>
      <c r="E1204">
        <v>0</v>
      </c>
    </row>
    <row r="1205" spans="1:5">
      <c r="A1205" t="s">
        <v>24649</v>
      </c>
      <c r="B1205" t="s">
        <v>9618</v>
      </c>
      <c r="C1205">
        <v>6447</v>
      </c>
      <c r="D1205" t="s">
        <v>24650</v>
      </c>
      <c r="E1205">
        <v>0</v>
      </c>
    </row>
    <row r="1206" spans="1:5">
      <c r="A1206" t="s">
        <v>24651</v>
      </c>
      <c r="B1206" t="s">
        <v>9618</v>
      </c>
      <c r="C1206">
        <v>6447</v>
      </c>
      <c r="D1206" t="s">
        <v>24652</v>
      </c>
      <c r="E1206">
        <v>0</v>
      </c>
    </row>
    <row r="1207" spans="1:5">
      <c r="A1207" t="s">
        <v>24653</v>
      </c>
      <c r="B1207" t="s">
        <v>9618</v>
      </c>
      <c r="C1207">
        <v>6447</v>
      </c>
      <c r="D1207" t="s">
        <v>24654</v>
      </c>
      <c r="E1207">
        <v>0</v>
      </c>
    </row>
    <row r="1208" spans="1:5">
      <c r="A1208" t="s">
        <v>24655</v>
      </c>
      <c r="B1208" t="s">
        <v>9618</v>
      </c>
      <c r="C1208">
        <v>6447</v>
      </c>
      <c r="D1208" t="s">
        <v>24656</v>
      </c>
      <c r="E1208">
        <v>0</v>
      </c>
    </row>
    <row r="1209" spans="1:5">
      <c r="A1209" t="s">
        <v>24657</v>
      </c>
      <c r="B1209" t="s">
        <v>9618</v>
      </c>
      <c r="C1209">
        <v>6447</v>
      </c>
      <c r="D1209" t="s">
        <v>24658</v>
      </c>
      <c r="E1209">
        <v>0.74</v>
      </c>
    </row>
    <row r="1210" spans="1:5">
      <c r="A1210" t="s">
        <v>24659</v>
      </c>
      <c r="B1210" t="s">
        <v>9618</v>
      </c>
      <c r="C1210">
        <v>6447</v>
      </c>
      <c r="D1210" t="s">
        <v>24660</v>
      </c>
      <c r="E1210">
        <v>4.41</v>
      </c>
    </row>
    <row r="1211" spans="1:5">
      <c r="A1211" t="s">
        <v>24661</v>
      </c>
      <c r="B1211" t="s">
        <v>9618</v>
      </c>
      <c r="C1211">
        <v>6447</v>
      </c>
      <c r="D1211" t="s">
        <v>24662</v>
      </c>
      <c r="E1211">
        <v>4.42</v>
      </c>
    </row>
    <row r="1212" spans="1:5">
      <c r="A1212" t="s">
        <v>24663</v>
      </c>
      <c r="B1212" t="s">
        <v>9618</v>
      </c>
      <c r="C1212">
        <v>6447</v>
      </c>
      <c r="D1212" t="s">
        <v>24664</v>
      </c>
      <c r="E1212">
        <v>4.45</v>
      </c>
    </row>
    <row r="1213" spans="1:5">
      <c r="A1213" t="s">
        <v>24665</v>
      </c>
      <c r="B1213" t="s">
        <v>9618</v>
      </c>
      <c r="C1213">
        <v>6447</v>
      </c>
      <c r="D1213" t="s">
        <v>24666</v>
      </c>
      <c r="E1213">
        <v>4.72</v>
      </c>
    </row>
    <row r="1214" spans="1:5">
      <c r="A1214" t="s">
        <v>24667</v>
      </c>
      <c r="B1214" t="s">
        <v>9618</v>
      </c>
      <c r="C1214">
        <v>6447</v>
      </c>
      <c r="D1214" t="s">
        <v>24668</v>
      </c>
      <c r="E1214">
        <v>4.46</v>
      </c>
    </row>
    <row r="1215" spans="1:5">
      <c r="A1215" t="s">
        <v>24669</v>
      </c>
      <c r="B1215" t="s">
        <v>9618</v>
      </c>
      <c r="C1215">
        <v>6447</v>
      </c>
      <c r="D1215" t="s">
        <v>24670</v>
      </c>
      <c r="E1215">
        <v>4.6500000000000004</v>
      </c>
    </row>
    <row r="1216" spans="1:5">
      <c r="A1216" t="s">
        <v>24671</v>
      </c>
      <c r="B1216" t="s">
        <v>9618</v>
      </c>
      <c r="C1216">
        <v>6447</v>
      </c>
      <c r="D1216" t="s">
        <v>24672</v>
      </c>
      <c r="E1216">
        <v>4.49</v>
      </c>
    </row>
    <row r="1217" spans="1:5">
      <c r="A1217" t="s">
        <v>24673</v>
      </c>
      <c r="B1217" t="s">
        <v>9618</v>
      </c>
      <c r="C1217">
        <v>6447</v>
      </c>
      <c r="D1217" t="s">
        <v>24674</v>
      </c>
      <c r="E1217">
        <v>4.5199999999999996</v>
      </c>
    </row>
    <row r="1218" spans="1:5">
      <c r="A1218" t="s">
        <v>24675</v>
      </c>
      <c r="B1218" t="s">
        <v>9618</v>
      </c>
      <c r="C1218">
        <v>6447</v>
      </c>
      <c r="D1218" t="s">
        <v>24676</v>
      </c>
      <c r="E1218">
        <v>4.47</v>
      </c>
    </row>
    <row r="1219" spans="1:5">
      <c r="A1219" t="s">
        <v>24677</v>
      </c>
      <c r="B1219" t="s">
        <v>9618</v>
      </c>
      <c r="C1219">
        <v>6447</v>
      </c>
      <c r="D1219" t="s">
        <v>24678</v>
      </c>
      <c r="E1219">
        <v>0</v>
      </c>
    </row>
    <row r="1220" spans="1:5">
      <c r="A1220" t="s">
        <v>24679</v>
      </c>
      <c r="B1220" t="s">
        <v>9618</v>
      </c>
      <c r="C1220">
        <v>6447</v>
      </c>
      <c r="D1220" t="s">
        <v>24680</v>
      </c>
      <c r="E1220">
        <v>0</v>
      </c>
    </row>
    <row r="1221" spans="1:5">
      <c r="A1221" t="s">
        <v>24681</v>
      </c>
      <c r="B1221" t="s">
        <v>9618</v>
      </c>
      <c r="C1221">
        <v>6447</v>
      </c>
      <c r="D1221" t="s">
        <v>24682</v>
      </c>
      <c r="E1221">
        <v>0</v>
      </c>
    </row>
    <row r="1222" spans="1:5">
      <c r="A1222" t="s">
        <v>24683</v>
      </c>
      <c r="B1222" t="s">
        <v>9618</v>
      </c>
      <c r="C1222">
        <v>6447</v>
      </c>
      <c r="D1222" t="s">
        <v>24684</v>
      </c>
      <c r="E1222">
        <v>0</v>
      </c>
    </row>
    <row r="1223" spans="1:5">
      <c r="A1223" t="s">
        <v>24685</v>
      </c>
      <c r="B1223" t="s">
        <v>9618</v>
      </c>
      <c r="C1223">
        <v>6447</v>
      </c>
      <c r="D1223" t="s">
        <v>24686</v>
      </c>
      <c r="E1223">
        <v>0</v>
      </c>
    </row>
    <row r="1224" spans="1:5">
      <c r="A1224" t="s">
        <v>24687</v>
      </c>
      <c r="B1224" t="s">
        <v>9618</v>
      </c>
      <c r="C1224">
        <v>6447</v>
      </c>
      <c r="D1224" t="s">
        <v>24688</v>
      </c>
      <c r="E1224">
        <v>0</v>
      </c>
    </row>
    <row r="1225" spans="1:5">
      <c r="A1225" t="s">
        <v>24689</v>
      </c>
      <c r="B1225" t="s">
        <v>9618</v>
      </c>
      <c r="C1225">
        <v>6447</v>
      </c>
      <c r="D1225" t="s">
        <v>24690</v>
      </c>
      <c r="E1225">
        <v>0</v>
      </c>
    </row>
    <row r="1226" spans="1:5">
      <c r="A1226" t="s">
        <v>24691</v>
      </c>
      <c r="B1226" t="s">
        <v>9618</v>
      </c>
      <c r="C1226">
        <v>6447</v>
      </c>
      <c r="D1226" t="s">
        <v>24692</v>
      </c>
      <c r="E1226">
        <v>0</v>
      </c>
    </row>
    <row r="1227" spans="1:5">
      <c r="A1227" t="s">
        <v>24693</v>
      </c>
      <c r="B1227" t="s">
        <v>9618</v>
      </c>
      <c r="C1227">
        <v>6447</v>
      </c>
      <c r="D1227" t="s">
        <v>24694</v>
      </c>
      <c r="E1227">
        <v>0</v>
      </c>
    </row>
    <row r="1228" spans="1:5">
      <c r="A1228" t="s">
        <v>24695</v>
      </c>
      <c r="B1228" t="s">
        <v>9618</v>
      </c>
      <c r="C1228">
        <v>6447</v>
      </c>
      <c r="D1228" t="s">
        <v>24696</v>
      </c>
      <c r="E1228">
        <v>0</v>
      </c>
    </row>
    <row r="1229" spans="1:5">
      <c r="A1229" t="s">
        <v>24697</v>
      </c>
      <c r="B1229" t="s">
        <v>9618</v>
      </c>
      <c r="C1229">
        <v>6447</v>
      </c>
      <c r="D1229" t="s">
        <v>24698</v>
      </c>
      <c r="E1229">
        <v>0</v>
      </c>
    </row>
    <row r="1230" spans="1:5">
      <c r="A1230" t="s">
        <v>24699</v>
      </c>
      <c r="B1230" t="s">
        <v>9618</v>
      </c>
      <c r="C1230">
        <v>6447</v>
      </c>
      <c r="D1230" t="s">
        <v>24700</v>
      </c>
      <c r="E1230">
        <v>0</v>
      </c>
    </row>
    <row r="1231" spans="1:5">
      <c r="A1231" t="s">
        <v>24701</v>
      </c>
      <c r="B1231" t="s">
        <v>9618</v>
      </c>
      <c r="C1231">
        <v>6447</v>
      </c>
      <c r="D1231" t="s">
        <v>24702</v>
      </c>
      <c r="E1231">
        <v>0</v>
      </c>
    </row>
    <row r="1232" spans="1:5">
      <c r="A1232" t="s">
        <v>24703</v>
      </c>
      <c r="B1232" t="s">
        <v>9618</v>
      </c>
      <c r="C1232">
        <v>6447</v>
      </c>
      <c r="D1232" t="s">
        <v>24704</v>
      </c>
      <c r="E1232">
        <v>0</v>
      </c>
    </row>
    <row r="1233" spans="1:5">
      <c r="A1233" t="s">
        <v>24705</v>
      </c>
      <c r="B1233" t="s">
        <v>9618</v>
      </c>
      <c r="C1233">
        <v>6447</v>
      </c>
      <c r="D1233" t="s">
        <v>24706</v>
      </c>
      <c r="E1233">
        <v>0.74</v>
      </c>
    </row>
    <row r="1234" spans="1:5">
      <c r="A1234" t="s">
        <v>24707</v>
      </c>
      <c r="B1234" t="s">
        <v>9618</v>
      </c>
      <c r="C1234">
        <v>6447</v>
      </c>
      <c r="D1234" t="s">
        <v>24708</v>
      </c>
      <c r="E1234">
        <v>23.22</v>
      </c>
    </row>
    <row r="1235" spans="1:5">
      <c r="A1235" t="s">
        <v>24709</v>
      </c>
      <c r="B1235" t="s">
        <v>9618</v>
      </c>
      <c r="C1235">
        <v>6447</v>
      </c>
      <c r="D1235" t="s">
        <v>24710</v>
      </c>
      <c r="E1235">
        <v>306.85000000000002</v>
      </c>
    </row>
    <row r="1236" spans="1:5">
      <c r="A1236" t="s">
        <v>24711</v>
      </c>
      <c r="B1236" t="s">
        <v>9618</v>
      </c>
      <c r="C1236">
        <v>6447</v>
      </c>
      <c r="D1236" t="s">
        <v>24712</v>
      </c>
      <c r="E1236">
        <v>7.37</v>
      </c>
    </row>
    <row r="1237" spans="1:5">
      <c r="A1237" t="s">
        <v>24713</v>
      </c>
      <c r="B1237" t="s">
        <v>9618</v>
      </c>
      <c r="C1237">
        <v>6447</v>
      </c>
      <c r="D1237" t="s">
        <v>24714</v>
      </c>
      <c r="E1237">
        <v>12.33</v>
      </c>
    </row>
    <row r="1238" spans="1:5">
      <c r="A1238" t="s">
        <v>24715</v>
      </c>
      <c r="B1238" t="s">
        <v>9618</v>
      </c>
      <c r="C1238">
        <v>6447</v>
      </c>
      <c r="D1238" t="s">
        <v>24716</v>
      </c>
      <c r="E1238">
        <v>91.6</v>
      </c>
    </row>
    <row r="1239" spans="1:5">
      <c r="A1239" t="s">
        <v>24717</v>
      </c>
      <c r="B1239" t="s">
        <v>9618</v>
      </c>
      <c r="C1239">
        <v>6447</v>
      </c>
      <c r="D1239" t="s">
        <v>24718</v>
      </c>
      <c r="E1239">
        <v>8.8699999999999992</v>
      </c>
    </row>
    <row r="1240" spans="1:5">
      <c r="A1240" t="s">
        <v>24719</v>
      </c>
      <c r="B1240" t="s">
        <v>9618</v>
      </c>
      <c r="C1240">
        <v>6447</v>
      </c>
      <c r="D1240" t="s">
        <v>24720</v>
      </c>
      <c r="E1240">
        <v>6.81</v>
      </c>
    </row>
    <row r="1241" spans="1:5">
      <c r="A1241" t="s">
        <v>24721</v>
      </c>
      <c r="B1241" t="s">
        <v>9618</v>
      </c>
      <c r="C1241">
        <v>6447</v>
      </c>
      <c r="D1241" t="s">
        <v>24722</v>
      </c>
      <c r="E1241">
        <v>15.12</v>
      </c>
    </row>
    <row r="1242" spans="1:5">
      <c r="A1242" t="s">
        <v>24723</v>
      </c>
      <c r="B1242" t="s">
        <v>9618</v>
      </c>
      <c r="C1242">
        <v>6447</v>
      </c>
      <c r="D1242" t="s">
        <v>24724</v>
      </c>
      <c r="E1242">
        <v>9.14</v>
      </c>
    </row>
    <row r="1243" spans="1:5">
      <c r="A1243" t="s">
        <v>24725</v>
      </c>
      <c r="B1243" t="s">
        <v>9618</v>
      </c>
      <c r="C1243">
        <v>6447</v>
      </c>
      <c r="D1243" t="s">
        <v>24726</v>
      </c>
      <c r="E1243">
        <v>0</v>
      </c>
    </row>
    <row r="1244" spans="1:5">
      <c r="A1244" t="s">
        <v>24727</v>
      </c>
      <c r="B1244" t="s">
        <v>9618</v>
      </c>
      <c r="C1244">
        <v>6447</v>
      </c>
      <c r="D1244" t="s">
        <v>24728</v>
      </c>
      <c r="E1244">
        <v>0</v>
      </c>
    </row>
    <row r="1245" spans="1:5">
      <c r="A1245" t="s">
        <v>24729</v>
      </c>
      <c r="B1245" t="s">
        <v>9618</v>
      </c>
      <c r="C1245">
        <v>6447</v>
      </c>
      <c r="D1245" t="s">
        <v>24730</v>
      </c>
      <c r="E1245">
        <v>0</v>
      </c>
    </row>
    <row r="1246" spans="1:5">
      <c r="A1246" t="s">
        <v>24731</v>
      </c>
      <c r="B1246" t="s">
        <v>9618</v>
      </c>
      <c r="C1246">
        <v>6447</v>
      </c>
      <c r="D1246" t="s">
        <v>24732</v>
      </c>
      <c r="E1246">
        <v>0</v>
      </c>
    </row>
    <row r="1247" spans="1:5">
      <c r="A1247" t="s">
        <v>24733</v>
      </c>
      <c r="B1247" t="s">
        <v>9618</v>
      </c>
      <c r="C1247">
        <v>6447</v>
      </c>
      <c r="D1247" t="s">
        <v>24734</v>
      </c>
      <c r="E1247">
        <v>0</v>
      </c>
    </row>
    <row r="1248" spans="1:5">
      <c r="A1248" t="s">
        <v>24735</v>
      </c>
      <c r="B1248" t="s">
        <v>9618</v>
      </c>
      <c r="C1248">
        <v>6447</v>
      </c>
      <c r="D1248" t="s">
        <v>24736</v>
      </c>
      <c r="E1248">
        <v>0</v>
      </c>
    </row>
    <row r="1249" spans="1:5">
      <c r="A1249" t="s">
        <v>24737</v>
      </c>
      <c r="B1249" t="s">
        <v>9618</v>
      </c>
      <c r="C1249">
        <v>6447</v>
      </c>
      <c r="D1249" t="s">
        <v>24738</v>
      </c>
      <c r="E1249">
        <v>0</v>
      </c>
    </row>
    <row r="1250" spans="1:5">
      <c r="A1250" t="s">
        <v>24739</v>
      </c>
      <c r="B1250" t="s">
        <v>9618</v>
      </c>
      <c r="C1250">
        <v>6447</v>
      </c>
      <c r="D1250" t="s">
        <v>24740</v>
      </c>
      <c r="E1250">
        <v>0</v>
      </c>
    </row>
    <row r="1251" spans="1:5">
      <c r="A1251" t="s">
        <v>24741</v>
      </c>
      <c r="B1251" t="s">
        <v>9618</v>
      </c>
      <c r="C1251">
        <v>6447</v>
      </c>
      <c r="D1251" t="s">
        <v>24742</v>
      </c>
      <c r="E1251">
        <v>0</v>
      </c>
    </row>
    <row r="1252" spans="1:5">
      <c r="A1252" t="s">
        <v>24743</v>
      </c>
      <c r="B1252" t="s">
        <v>9618</v>
      </c>
      <c r="C1252">
        <v>6447</v>
      </c>
      <c r="D1252" t="s">
        <v>24744</v>
      </c>
      <c r="E1252">
        <v>0</v>
      </c>
    </row>
    <row r="1253" spans="1:5">
      <c r="A1253" t="s">
        <v>24745</v>
      </c>
      <c r="B1253" t="s">
        <v>9618</v>
      </c>
      <c r="C1253">
        <v>6447</v>
      </c>
      <c r="D1253" t="s">
        <v>24746</v>
      </c>
      <c r="E1253">
        <v>0</v>
      </c>
    </row>
    <row r="1254" spans="1:5">
      <c r="A1254" t="s">
        <v>24747</v>
      </c>
      <c r="B1254" t="s">
        <v>9618</v>
      </c>
      <c r="C1254">
        <v>6447</v>
      </c>
      <c r="D1254" t="s">
        <v>24748</v>
      </c>
      <c r="E1254">
        <v>0</v>
      </c>
    </row>
    <row r="1255" spans="1:5">
      <c r="A1255" t="s">
        <v>24749</v>
      </c>
      <c r="B1255" t="s">
        <v>9618</v>
      </c>
      <c r="C1255">
        <v>6447</v>
      </c>
      <c r="D1255" t="s">
        <v>24750</v>
      </c>
      <c r="E1255">
        <v>0</v>
      </c>
    </row>
    <row r="1256" spans="1:5">
      <c r="A1256" t="s">
        <v>24751</v>
      </c>
      <c r="B1256" t="s">
        <v>9618</v>
      </c>
      <c r="C1256">
        <v>6447</v>
      </c>
      <c r="D1256" t="s">
        <v>24752</v>
      </c>
      <c r="E1256">
        <v>0</v>
      </c>
    </row>
    <row r="1257" spans="1:5">
      <c r="A1257" t="s">
        <v>24753</v>
      </c>
      <c r="B1257" t="s">
        <v>9618</v>
      </c>
      <c r="C1257">
        <v>6447</v>
      </c>
      <c r="D1257" t="s">
        <v>24754</v>
      </c>
      <c r="E1257">
        <v>0.74</v>
      </c>
    </row>
    <row r="1258" spans="1:5">
      <c r="A1258" t="s">
        <v>24755</v>
      </c>
      <c r="B1258" t="s">
        <v>9618</v>
      </c>
      <c r="C1258">
        <v>6447</v>
      </c>
      <c r="D1258" t="s">
        <v>24756</v>
      </c>
      <c r="E1258">
        <v>4.42</v>
      </c>
    </row>
    <row r="1259" spans="1:5">
      <c r="A1259" t="s">
        <v>24757</v>
      </c>
      <c r="B1259" t="s">
        <v>9618</v>
      </c>
      <c r="C1259">
        <v>6447</v>
      </c>
      <c r="D1259" t="s">
        <v>24758</v>
      </c>
      <c r="E1259">
        <v>4.9000000000000004</v>
      </c>
    </row>
    <row r="1260" spans="1:5">
      <c r="A1260" t="s">
        <v>24759</v>
      </c>
      <c r="B1260" t="s">
        <v>9618</v>
      </c>
      <c r="C1260">
        <v>6447</v>
      </c>
      <c r="D1260" t="s">
        <v>24760</v>
      </c>
      <c r="E1260">
        <v>28.71</v>
      </c>
    </row>
    <row r="1261" spans="1:5">
      <c r="A1261" t="s">
        <v>24761</v>
      </c>
      <c r="B1261" t="s">
        <v>9618</v>
      </c>
      <c r="C1261">
        <v>6447</v>
      </c>
      <c r="D1261" t="s">
        <v>24762</v>
      </c>
      <c r="E1261">
        <v>465.41</v>
      </c>
    </row>
    <row r="1262" spans="1:5">
      <c r="A1262" t="s">
        <v>24763</v>
      </c>
      <c r="B1262" t="s">
        <v>9618</v>
      </c>
      <c r="C1262">
        <v>6447</v>
      </c>
      <c r="D1262" t="s">
        <v>24764</v>
      </c>
      <c r="E1262">
        <v>13.81</v>
      </c>
    </row>
    <row r="1263" spans="1:5">
      <c r="A1263" t="s">
        <v>24765</v>
      </c>
      <c r="B1263" t="s">
        <v>9618</v>
      </c>
      <c r="C1263">
        <v>6447</v>
      </c>
      <c r="D1263" t="s">
        <v>24766</v>
      </c>
      <c r="E1263">
        <v>4.59</v>
      </c>
    </row>
    <row r="1264" spans="1:5">
      <c r="A1264" t="s">
        <v>24767</v>
      </c>
      <c r="B1264" t="s">
        <v>9618</v>
      </c>
      <c r="C1264">
        <v>6447</v>
      </c>
      <c r="D1264" t="s">
        <v>24768</v>
      </c>
      <c r="E1264">
        <v>4.55</v>
      </c>
    </row>
    <row r="1265" spans="1:5">
      <c r="A1265" t="s">
        <v>24769</v>
      </c>
      <c r="B1265" t="s">
        <v>9618</v>
      </c>
      <c r="C1265">
        <v>6447</v>
      </c>
      <c r="D1265" t="s">
        <v>24770</v>
      </c>
      <c r="E1265">
        <v>8.66</v>
      </c>
    </row>
    <row r="1266" spans="1:5">
      <c r="A1266" t="s">
        <v>24771</v>
      </c>
      <c r="B1266" t="s">
        <v>9618</v>
      </c>
      <c r="C1266">
        <v>6447</v>
      </c>
      <c r="D1266" t="s">
        <v>24772</v>
      </c>
      <c r="E1266">
        <v>4.5199999999999996</v>
      </c>
    </row>
    <row r="1267" spans="1:5">
      <c r="A1267" t="s">
        <v>24773</v>
      </c>
      <c r="B1267" t="s">
        <v>9618</v>
      </c>
      <c r="C1267">
        <v>6447</v>
      </c>
      <c r="D1267" t="s">
        <v>24774</v>
      </c>
      <c r="E1267">
        <v>0</v>
      </c>
    </row>
    <row r="1268" spans="1:5">
      <c r="A1268" t="s">
        <v>24775</v>
      </c>
      <c r="B1268" t="s">
        <v>9618</v>
      </c>
      <c r="C1268">
        <v>6447</v>
      </c>
      <c r="D1268" t="s">
        <v>24776</v>
      </c>
      <c r="E1268">
        <v>0</v>
      </c>
    </row>
    <row r="1269" spans="1:5">
      <c r="A1269" t="s">
        <v>24777</v>
      </c>
      <c r="B1269" t="s">
        <v>9618</v>
      </c>
      <c r="C1269">
        <v>6447</v>
      </c>
      <c r="D1269" t="s">
        <v>24778</v>
      </c>
      <c r="E1269">
        <v>0</v>
      </c>
    </row>
    <row r="1270" spans="1:5">
      <c r="A1270" t="s">
        <v>24779</v>
      </c>
      <c r="B1270" t="s">
        <v>9618</v>
      </c>
      <c r="C1270">
        <v>6447</v>
      </c>
      <c r="D1270" t="s">
        <v>24780</v>
      </c>
      <c r="E1270">
        <v>0</v>
      </c>
    </row>
    <row r="1271" spans="1:5">
      <c r="A1271" t="s">
        <v>24781</v>
      </c>
      <c r="B1271" t="s">
        <v>9618</v>
      </c>
      <c r="C1271">
        <v>6447</v>
      </c>
      <c r="D1271" t="s">
        <v>24782</v>
      </c>
      <c r="E1271">
        <v>0</v>
      </c>
    </row>
    <row r="1272" spans="1:5">
      <c r="A1272" t="s">
        <v>24783</v>
      </c>
      <c r="B1272" t="s">
        <v>9618</v>
      </c>
      <c r="C1272">
        <v>6447</v>
      </c>
      <c r="D1272" t="s">
        <v>24784</v>
      </c>
      <c r="E1272">
        <v>0</v>
      </c>
    </row>
    <row r="1273" spans="1:5">
      <c r="A1273" t="s">
        <v>24785</v>
      </c>
      <c r="B1273" t="s">
        <v>9618</v>
      </c>
      <c r="C1273">
        <v>6447</v>
      </c>
      <c r="D1273" t="s">
        <v>24786</v>
      </c>
      <c r="E1273">
        <v>0</v>
      </c>
    </row>
    <row r="1274" spans="1:5">
      <c r="A1274" t="s">
        <v>24787</v>
      </c>
      <c r="B1274" t="s">
        <v>9618</v>
      </c>
      <c r="C1274">
        <v>6447</v>
      </c>
      <c r="D1274" t="s">
        <v>24788</v>
      </c>
      <c r="E1274">
        <v>0</v>
      </c>
    </row>
    <row r="1275" spans="1:5">
      <c r="A1275" t="s">
        <v>24789</v>
      </c>
      <c r="B1275" t="s">
        <v>9618</v>
      </c>
      <c r="C1275">
        <v>6447</v>
      </c>
      <c r="D1275" t="s">
        <v>24790</v>
      </c>
      <c r="E1275">
        <v>0</v>
      </c>
    </row>
    <row r="1276" spans="1:5">
      <c r="A1276" t="s">
        <v>24791</v>
      </c>
      <c r="B1276" t="s">
        <v>9618</v>
      </c>
      <c r="C1276">
        <v>6447</v>
      </c>
      <c r="D1276" t="s">
        <v>24792</v>
      </c>
      <c r="E1276">
        <v>0</v>
      </c>
    </row>
    <row r="1277" spans="1:5">
      <c r="A1277" t="s">
        <v>24793</v>
      </c>
      <c r="B1277" t="s">
        <v>9618</v>
      </c>
      <c r="C1277">
        <v>6447</v>
      </c>
      <c r="D1277" t="s">
        <v>24794</v>
      </c>
      <c r="E1277">
        <v>0</v>
      </c>
    </row>
    <row r="1278" spans="1:5">
      <c r="A1278" t="s">
        <v>24795</v>
      </c>
      <c r="B1278" t="s">
        <v>9618</v>
      </c>
      <c r="C1278">
        <v>6447</v>
      </c>
      <c r="D1278" t="s">
        <v>24796</v>
      </c>
      <c r="E1278">
        <v>0</v>
      </c>
    </row>
    <row r="1279" spans="1:5">
      <c r="A1279" t="s">
        <v>24797</v>
      </c>
      <c r="B1279" t="s">
        <v>9618</v>
      </c>
      <c r="C1279">
        <v>6447</v>
      </c>
      <c r="D1279" t="s">
        <v>24798</v>
      </c>
      <c r="E1279">
        <v>0</v>
      </c>
    </row>
    <row r="1280" spans="1:5">
      <c r="A1280" t="s">
        <v>24799</v>
      </c>
      <c r="B1280" t="s">
        <v>9618</v>
      </c>
      <c r="C1280">
        <v>6447</v>
      </c>
      <c r="D1280" t="s">
        <v>24800</v>
      </c>
      <c r="E1280">
        <v>0</v>
      </c>
    </row>
    <row r="1281" spans="1:5">
      <c r="A1281" t="s">
        <v>24801</v>
      </c>
      <c r="B1281" t="s">
        <v>9618</v>
      </c>
      <c r="C1281">
        <v>6447</v>
      </c>
      <c r="D1281" t="s">
        <v>24802</v>
      </c>
      <c r="E1281">
        <v>0</v>
      </c>
    </row>
    <row r="1282" spans="1:5">
      <c r="A1282" t="s">
        <v>24803</v>
      </c>
      <c r="B1282" t="s">
        <v>9618</v>
      </c>
      <c r="C1282">
        <v>6447</v>
      </c>
      <c r="D1282" t="s">
        <v>24804</v>
      </c>
      <c r="E1282">
        <v>4.54</v>
      </c>
    </row>
    <row r="1283" spans="1:5">
      <c r="A1283" t="s">
        <v>24805</v>
      </c>
      <c r="B1283" t="s">
        <v>9618</v>
      </c>
      <c r="C1283">
        <v>6447</v>
      </c>
      <c r="D1283" t="s">
        <v>24806</v>
      </c>
      <c r="E1283">
        <v>4.57</v>
      </c>
    </row>
    <row r="1284" spans="1:5">
      <c r="A1284" t="s">
        <v>24807</v>
      </c>
      <c r="B1284" t="s">
        <v>9618</v>
      </c>
      <c r="C1284">
        <v>6447</v>
      </c>
      <c r="D1284" t="s">
        <v>24808</v>
      </c>
      <c r="E1284">
        <v>4.5999999999999996</v>
      </c>
    </row>
    <row r="1285" spans="1:5">
      <c r="A1285" t="s">
        <v>24809</v>
      </c>
      <c r="B1285" t="s">
        <v>9618</v>
      </c>
      <c r="C1285">
        <v>6447</v>
      </c>
      <c r="D1285" t="s">
        <v>24810</v>
      </c>
      <c r="E1285">
        <v>4.6100000000000003</v>
      </c>
    </row>
    <row r="1286" spans="1:5">
      <c r="A1286" t="s">
        <v>24811</v>
      </c>
      <c r="B1286" t="s">
        <v>9618</v>
      </c>
      <c r="C1286">
        <v>6447</v>
      </c>
      <c r="D1286" t="s">
        <v>24812</v>
      </c>
      <c r="E1286">
        <v>4.62</v>
      </c>
    </row>
    <row r="1287" spans="1:5">
      <c r="A1287" t="s">
        <v>24813</v>
      </c>
      <c r="B1287" t="s">
        <v>9618</v>
      </c>
      <c r="C1287">
        <v>6447</v>
      </c>
      <c r="D1287" t="s">
        <v>24814</v>
      </c>
      <c r="E1287">
        <v>4.71</v>
      </c>
    </row>
    <row r="1288" spans="1:5">
      <c r="A1288" t="s">
        <v>24815</v>
      </c>
      <c r="B1288" t="s">
        <v>9618</v>
      </c>
      <c r="C1288">
        <v>6447</v>
      </c>
      <c r="D1288" t="s">
        <v>24816</v>
      </c>
      <c r="E1288">
        <v>5</v>
      </c>
    </row>
    <row r="1289" spans="1:5">
      <c r="A1289" t="s">
        <v>24817</v>
      </c>
      <c r="B1289" t="s">
        <v>9618</v>
      </c>
      <c r="C1289">
        <v>6447</v>
      </c>
      <c r="D1289" t="s">
        <v>24818</v>
      </c>
      <c r="E1289">
        <v>27.76</v>
      </c>
    </row>
    <row r="1290" spans="1:5">
      <c r="A1290" t="s">
        <v>24819</v>
      </c>
      <c r="B1290" t="s">
        <v>9618</v>
      </c>
      <c r="C1290">
        <v>6447</v>
      </c>
      <c r="D1290" t="s">
        <v>24820</v>
      </c>
      <c r="E1290">
        <v>11.78</v>
      </c>
    </row>
    <row r="1291" spans="1:5">
      <c r="A1291" t="s">
        <v>24821</v>
      </c>
      <c r="B1291" t="s">
        <v>9618</v>
      </c>
      <c r="C1291">
        <v>6447</v>
      </c>
      <c r="D1291" t="s">
        <v>24822</v>
      </c>
      <c r="E1291">
        <v>0</v>
      </c>
    </row>
    <row r="1292" spans="1:5">
      <c r="A1292" t="s">
        <v>24823</v>
      </c>
      <c r="B1292" t="s">
        <v>9618</v>
      </c>
      <c r="C1292">
        <v>6447</v>
      </c>
      <c r="D1292" t="s">
        <v>24824</v>
      </c>
      <c r="E1292">
        <v>0</v>
      </c>
    </row>
    <row r="1293" spans="1:5">
      <c r="A1293" t="s">
        <v>24825</v>
      </c>
      <c r="B1293" t="s">
        <v>9618</v>
      </c>
      <c r="C1293">
        <v>6447</v>
      </c>
      <c r="D1293" t="s">
        <v>24826</v>
      </c>
      <c r="E1293">
        <v>0</v>
      </c>
    </row>
    <row r="1294" spans="1:5">
      <c r="A1294" t="s">
        <v>24827</v>
      </c>
      <c r="B1294" t="s">
        <v>9618</v>
      </c>
      <c r="C1294">
        <v>6447</v>
      </c>
      <c r="D1294" t="s">
        <v>24828</v>
      </c>
      <c r="E1294">
        <v>0</v>
      </c>
    </row>
    <row r="1295" spans="1:5">
      <c r="A1295" t="s">
        <v>24829</v>
      </c>
      <c r="B1295" t="s">
        <v>9618</v>
      </c>
      <c r="C1295">
        <v>6447</v>
      </c>
      <c r="D1295" t="s">
        <v>24830</v>
      </c>
      <c r="E1295">
        <v>0</v>
      </c>
    </row>
    <row r="1296" spans="1:5">
      <c r="A1296" t="s">
        <v>24831</v>
      </c>
      <c r="B1296" t="s">
        <v>9618</v>
      </c>
      <c r="C1296">
        <v>6447</v>
      </c>
      <c r="D1296" t="s">
        <v>24832</v>
      </c>
      <c r="E1296">
        <v>0</v>
      </c>
    </row>
    <row r="1297" spans="1:5">
      <c r="A1297" t="s">
        <v>24833</v>
      </c>
      <c r="B1297" t="s">
        <v>9618</v>
      </c>
      <c r="C1297">
        <v>6447</v>
      </c>
      <c r="D1297" t="s">
        <v>24834</v>
      </c>
      <c r="E1297">
        <v>0</v>
      </c>
    </row>
    <row r="1298" spans="1:5">
      <c r="A1298" t="s">
        <v>24835</v>
      </c>
      <c r="B1298" t="s">
        <v>9618</v>
      </c>
      <c r="C1298">
        <v>6447</v>
      </c>
      <c r="D1298" t="s">
        <v>24836</v>
      </c>
      <c r="E1298">
        <v>0</v>
      </c>
    </row>
    <row r="1299" spans="1:5">
      <c r="A1299" t="s">
        <v>24837</v>
      </c>
      <c r="B1299" t="s">
        <v>9618</v>
      </c>
      <c r="C1299">
        <v>6447</v>
      </c>
      <c r="D1299" t="s">
        <v>24838</v>
      </c>
      <c r="E1299">
        <v>0</v>
      </c>
    </row>
    <row r="1300" spans="1:5">
      <c r="A1300" t="s">
        <v>24839</v>
      </c>
      <c r="B1300" t="s">
        <v>9618</v>
      </c>
      <c r="C1300">
        <v>6447</v>
      </c>
      <c r="D1300" t="s">
        <v>24840</v>
      </c>
      <c r="E1300">
        <v>0</v>
      </c>
    </row>
    <row r="1301" spans="1:5">
      <c r="A1301" t="s">
        <v>24841</v>
      </c>
      <c r="B1301" t="s">
        <v>9618</v>
      </c>
      <c r="C1301">
        <v>6447</v>
      </c>
      <c r="D1301" t="s">
        <v>24842</v>
      </c>
      <c r="E1301">
        <v>0</v>
      </c>
    </row>
    <row r="1302" spans="1:5">
      <c r="A1302" t="s">
        <v>24843</v>
      </c>
      <c r="B1302" t="s">
        <v>9618</v>
      </c>
      <c r="C1302">
        <v>6447</v>
      </c>
      <c r="D1302" t="s">
        <v>24844</v>
      </c>
      <c r="E1302">
        <v>0</v>
      </c>
    </row>
    <row r="1303" spans="1:5">
      <c r="A1303" t="s">
        <v>24845</v>
      </c>
      <c r="B1303" t="s">
        <v>9618</v>
      </c>
      <c r="C1303">
        <v>6447</v>
      </c>
      <c r="D1303" t="s">
        <v>24846</v>
      </c>
      <c r="E1303">
        <v>0</v>
      </c>
    </row>
    <row r="1304" spans="1:5">
      <c r="A1304" t="s">
        <v>24847</v>
      </c>
      <c r="B1304" t="s">
        <v>9618</v>
      </c>
      <c r="C1304">
        <v>6447</v>
      </c>
      <c r="D1304" t="s">
        <v>24848</v>
      </c>
      <c r="E1304">
        <v>0</v>
      </c>
    </row>
    <row r="1305" spans="1:5">
      <c r="A1305" t="s">
        <v>24849</v>
      </c>
      <c r="B1305" t="s">
        <v>9618</v>
      </c>
      <c r="C1305">
        <v>6447</v>
      </c>
      <c r="D1305" t="s">
        <v>24850</v>
      </c>
      <c r="E1305">
        <v>0</v>
      </c>
    </row>
    <row r="1306" spans="1:5">
      <c r="A1306" t="s">
        <v>24851</v>
      </c>
      <c r="B1306" t="s">
        <v>9618</v>
      </c>
      <c r="C1306">
        <v>6447</v>
      </c>
      <c r="D1306" t="s">
        <v>24852</v>
      </c>
      <c r="E1306">
        <v>4.5599999999999996</v>
      </c>
    </row>
    <row r="1307" spans="1:5">
      <c r="A1307" t="s">
        <v>24853</v>
      </c>
      <c r="B1307" t="s">
        <v>9618</v>
      </c>
      <c r="C1307">
        <v>6447</v>
      </c>
      <c r="D1307" t="s">
        <v>24854</v>
      </c>
      <c r="E1307">
        <v>4.54</v>
      </c>
    </row>
    <row r="1308" spans="1:5">
      <c r="A1308" t="s">
        <v>24855</v>
      </c>
      <c r="B1308" t="s">
        <v>9618</v>
      </c>
      <c r="C1308">
        <v>6447</v>
      </c>
      <c r="D1308" t="s">
        <v>24856</v>
      </c>
      <c r="E1308">
        <v>4.51</v>
      </c>
    </row>
    <row r="1309" spans="1:5">
      <c r="A1309" t="s">
        <v>24857</v>
      </c>
      <c r="B1309" t="s">
        <v>9618</v>
      </c>
      <c r="C1309">
        <v>6447</v>
      </c>
      <c r="D1309" t="s">
        <v>24858</v>
      </c>
      <c r="E1309">
        <v>8.19</v>
      </c>
    </row>
    <row r="1310" spans="1:5">
      <c r="A1310" t="s">
        <v>24859</v>
      </c>
      <c r="B1310" t="s">
        <v>9618</v>
      </c>
      <c r="C1310">
        <v>6447</v>
      </c>
      <c r="D1310" t="s">
        <v>24860</v>
      </c>
      <c r="E1310">
        <v>5.32</v>
      </c>
    </row>
    <row r="1311" spans="1:5">
      <c r="A1311" t="s">
        <v>24861</v>
      </c>
      <c r="B1311" t="s">
        <v>9618</v>
      </c>
      <c r="C1311">
        <v>6447</v>
      </c>
      <c r="D1311" t="s">
        <v>24862</v>
      </c>
      <c r="E1311">
        <v>4.55</v>
      </c>
    </row>
    <row r="1312" spans="1:5">
      <c r="A1312" t="s">
        <v>24863</v>
      </c>
      <c r="B1312" t="s">
        <v>9618</v>
      </c>
      <c r="C1312">
        <v>6447</v>
      </c>
      <c r="D1312" t="s">
        <v>24864</v>
      </c>
      <c r="E1312">
        <v>4.5599999999999996</v>
      </c>
    </row>
    <row r="1313" spans="1:5">
      <c r="A1313" t="s">
        <v>24865</v>
      </c>
      <c r="B1313" t="s">
        <v>9618</v>
      </c>
      <c r="C1313">
        <v>6447</v>
      </c>
      <c r="D1313" t="s">
        <v>24866</v>
      </c>
      <c r="E1313">
        <v>4.54</v>
      </c>
    </row>
    <row r="1314" spans="1:5">
      <c r="A1314" t="s">
        <v>24867</v>
      </c>
      <c r="B1314" t="s">
        <v>9618</v>
      </c>
      <c r="C1314">
        <v>6447</v>
      </c>
      <c r="D1314" t="s">
        <v>24868</v>
      </c>
      <c r="E1314">
        <v>4.53</v>
      </c>
    </row>
    <row r="1315" spans="1:5">
      <c r="A1315" t="s">
        <v>24869</v>
      </c>
      <c r="B1315" t="s">
        <v>9618</v>
      </c>
      <c r="C1315">
        <v>6447</v>
      </c>
      <c r="D1315" t="s">
        <v>24870</v>
      </c>
      <c r="E1315">
        <v>0</v>
      </c>
    </row>
    <row r="1316" spans="1:5">
      <c r="A1316" t="s">
        <v>24871</v>
      </c>
      <c r="B1316" t="s">
        <v>9618</v>
      </c>
      <c r="C1316">
        <v>6447</v>
      </c>
      <c r="D1316" t="s">
        <v>24872</v>
      </c>
      <c r="E1316">
        <v>0</v>
      </c>
    </row>
    <row r="1317" spans="1:5">
      <c r="A1317" t="s">
        <v>24873</v>
      </c>
      <c r="B1317" t="s">
        <v>9618</v>
      </c>
      <c r="C1317">
        <v>6447</v>
      </c>
      <c r="D1317" t="s">
        <v>24874</v>
      </c>
      <c r="E1317">
        <v>0</v>
      </c>
    </row>
    <row r="1318" spans="1:5">
      <c r="A1318" t="s">
        <v>24875</v>
      </c>
      <c r="B1318" t="s">
        <v>9618</v>
      </c>
      <c r="C1318">
        <v>6447</v>
      </c>
      <c r="D1318" t="s">
        <v>24876</v>
      </c>
      <c r="E1318">
        <v>0</v>
      </c>
    </row>
    <row r="1319" spans="1:5">
      <c r="A1319" t="s">
        <v>24877</v>
      </c>
      <c r="B1319" t="s">
        <v>9618</v>
      </c>
      <c r="C1319">
        <v>6447</v>
      </c>
      <c r="D1319" t="s">
        <v>24878</v>
      </c>
      <c r="E1319">
        <v>0</v>
      </c>
    </row>
    <row r="1320" spans="1:5">
      <c r="A1320" t="s">
        <v>24879</v>
      </c>
      <c r="B1320" t="s">
        <v>9618</v>
      </c>
      <c r="C1320">
        <v>6447</v>
      </c>
      <c r="D1320" t="s">
        <v>24880</v>
      </c>
      <c r="E1320">
        <v>0</v>
      </c>
    </row>
    <row r="1321" spans="1:5">
      <c r="A1321" t="s">
        <v>24881</v>
      </c>
      <c r="B1321" t="s">
        <v>9618</v>
      </c>
      <c r="C1321">
        <v>6447</v>
      </c>
      <c r="D1321" t="s">
        <v>24882</v>
      </c>
      <c r="E1321">
        <v>0</v>
      </c>
    </row>
    <row r="1322" spans="1:5">
      <c r="A1322" t="s">
        <v>24883</v>
      </c>
      <c r="B1322" t="s">
        <v>9618</v>
      </c>
      <c r="C1322">
        <v>6447</v>
      </c>
      <c r="D1322" t="s">
        <v>24884</v>
      </c>
      <c r="E1322">
        <v>0</v>
      </c>
    </row>
    <row r="1323" spans="1:5">
      <c r="A1323" t="s">
        <v>24885</v>
      </c>
      <c r="B1323" t="s">
        <v>9618</v>
      </c>
      <c r="C1323">
        <v>6447</v>
      </c>
      <c r="D1323" t="s">
        <v>24886</v>
      </c>
      <c r="E1323">
        <v>0</v>
      </c>
    </row>
    <row r="1324" spans="1:5">
      <c r="A1324" t="s">
        <v>24887</v>
      </c>
      <c r="B1324" t="s">
        <v>9618</v>
      </c>
      <c r="C1324">
        <v>6447</v>
      </c>
      <c r="D1324" t="s">
        <v>24888</v>
      </c>
      <c r="E1324">
        <v>0</v>
      </c>
    </row>
    <row r="1325" spans="1:5">
      <c r="A1325" t="s">
        <v>24889</v>
      </c>
      <c r="B1325" t="s">
        <v>9618</v>
      </c>
      <c r="C1325">
        <v>6447</v>
      </c>
      <c r="D1325" t="s">
        <v>24890</v>
      </c>
      <c r="E1325">
        <v>0</v>
      </c>
    </row>
    <row r="1326" spans="1:5">
      <c r="A1326" t="s">
        <v>24891</v>
      </c>
      <c r="B1326" t="s">
        <v>9618</v>
      </c>
      <c r="C1326">
        <v>6447</v>
      </c>
      <c r="D1326" t="s">
        <v>24892</v>
      </c>
      <c r="E1326">
        <v>0</v>
      </c>
    </row>
    <row r="1327" spans="1:5">
      <c r="A1327" t="s">
        <v>24893</v>
      </c>
      <c r="B1327" t="s">
        <v>9618</v>
      </c>
      <c r="C1327">
        <v>6447</v>
      </c>
      <c r="D1327" t="s">
        <v>24894</v>
      </c>
      <c r="E1327">
        <v>0</v>
      </c>
    </row>
    <row r="1328" spans="1:5">
      <c r="A1328" t="s">
        <v>24895</v>
      </c>
      <c r="B1328" t="s">
        <v>9618</v>
      </c>
      <c r="C1328">
        <v>6447</v>
      </c>
      <c r="D1328" t="s">
        <v>24896</v>
      </c>
      <c r="E1328">
        <v>0</v>
      </c>
    </row>
    <row r="1329" spans="1:5">
      <c r="A1329" t="s">
        <v>24897</v>
      </c>
      <c r="B1329" t="s">
        <v>9618</v>
      </c>
      <c r="C1329">
        <v>6447</v>
      </c>
      <c r="D1329" t="s">
        <v>24898</v>
      </c>
      <c r="E1329">
        <v>0</v>
      </c>
    </row>
    <row r="1330" spans="1:5">
      <c r="A1330" t="s">
        <v>24899</v>
      </c>
      <c r="B1330" t="s">
        <v>9618</v>
      </c>
      <c r="C1330">
        <v>6447</v>
      </c>
      <c r="D1330" t="s">
        <v>24900</v>
      </c>
      <c r="E1330">
        <v>18.600000000000001</v>
      </c>
    </row>
    <row r="1331" spans="1:5">
      <c r="A1331" t="s">
        <v>24901</v>
      </c>
      <c r="B1331" t="s">
        <v>9618</v>
      </c>
      <c r="C1331">
        <v>6447</v>
      </c>
      <c r="D1331" t="s">
        <v>24902</v>
      </c>
      <c r="E1331">
        <v>78.150000000000006</v>
      </c>
    </row>
    <row r="1332" spans="1:5">
      <c r="A1332" t="s">
        <v>24903</v>
      </c>
      <c r="B1332" t="s">
        <v>9618</v>
      </c>
      <c r="C1332">
        <v>6447</v>
      </c>
      <c r="D1332" t="s">
        <v>24904</v>
      </c>
      <c r="E1332">
        <v>21.75</v>
      </c>
    </row>
    <row r="1333" spans="1:5">
      <c r="A1333" t="s">
        <v>24905</v>
      </c>
      <c r="B1333" t="s">
        <v>9618</v>
      </c>
      <c r="C1333">
        <v>6447</v>
      </c>
      <c r="D1333" t="s">
        <v>24906</v>
      </c>
      <c r="E1333">
        <v>118.16</v>
      </c>
    </row>
    <row r="1334" spans="1:5">
      <c r="A1334" t="s">
        <v>24907</v>
      </c>
      <c r="B1334" t="s">
        <v>9618</v>
      </c>
      <c r="C1334">
        <v>6447</v>
      </c>
      <c r="D1334" t="s">
        <v>24908</v>
      </c>
      <c r="E1334">
        <v>444.19</v>
      </c>
    </row>
    <row r="1335" spans="1:5">
      <c r="A1335" t="s">
        <v>24909</v>
      </c>
      <c r="B1335" t="s">
        <v>9618</v>
      </c>
      <c r="C1335">
        <v>6447</v>
      </c>
      <c r="D1335" t="s">
        <v>24910</v>
      </c>
      <c r="E1335">
        <v>251.14</v>
      </c>
    </row>
    <row r="1336" spans="1:5">
      <c r="A1336" t="s">
        <v>24911</v>
      </c>
      <c r="B1336" t="s">
        <v>9618</v>
      </c>
      <c r="C1336">
        <v>6447</v>
      </c>
      <c r="D1336" t="s">
        <v>24912</v>
      </c>
      <c r="E1336">
        <v>503.42</v>
      </c>
    </row>
    <row r="1337" spans="1:5">
      <c r="A1337" t="s">
        <v>24913</v>
      </c>
      <c r="B1337" t="s">
        <v>9618</v>
      </c>
      <c r="C1337">
        <v>6447</v>
      </c>
      <c r="D1337" t="s">
        <v>24914</v>
      </c>
      <c r="E1337">
        <v>200.98</v>
      </c>
    </row>
    <row r="1338" spans="1:5">
      <c r="A1338" t="s">
        <v>24915</v>
      </c>
      <c r="B1338" t="s">
        <v>9618</v>
      </c>
      <c r="C1338">
        <v>6447</v>
      </c>
      <c r="D1338" t="s">
        <v>24916</v>
      </c>
      <c r="E1338">
        <v>9.73</v>
      </c>
    </row>
    <row r="1339" spans="1:5">
      <c r="A1339" t="s">
        <v>24917</v>
      </c>
      <c r="B1339" t="s">
        <v>9618</v>
      </c>
      <c r="C1339">
        <v>6447</v>
      </c>
      <c r="D1339" t="s">
        <v>24918</v>
      </c>
      <c r="E1339">
        <v>0</v>
      </c>
    </row>
    <row r="1340" spans="1:5">
      <c r="A1340" t="s">
        <v>24919</v>
      </c>
      <c r="B1340" t="s">
        <v>9618</v>
      </c>
      <c r="C1340">
        <v>6447</v>
      </c>
      <c r="D1340" t="s">
        <v>24920</v>
      </c>
      <c r="E1340">
        <v>0</v>
      </c>
    </row>
    <row r="1341" spans="1:5">
      <c r="A1341" t="s">
        <v>24921</v>
      </c>
      <c r="B1341" t="s">
        <v>9618</v>
      </c>
      <c r="C1341">
        <v>6447</v>
      </c>
      <c r="D1341" t="s">
        <v>24922</v>
      </c>
      <c r="E1341">
        <v>0</v>
      </c>
    </row>
    <row r="1342" spans="1:5">
      <c r="A1342" t="s">
        <v>24923</v>
      </c>
      <c r="B1342" t="s">
        <v>9618</v>
      </c>
      <c r="C1342">
        <v>6447</v>
      </c>
      <c r="D1342" t="s">
        <v>24924</v>
      </c>
      <c r="E1342">
        <v>0</v>
      </c>
    </row>
    <row r="1343" spans="1:5">
      <c r="A1343" t="s">
        <v>24925</v>
      </c>
      <c r="B1343" t="s">
        <v>9618</v>
      </c>
      <c r="C1343">
        <v>6447</v>
      </c>
      <c r="D1343" t="s">
        <v>24926</v>
      </c>
      <c r="E1343">
        <v>0</v>
      </c>
    </row>
    <row r="1344" spans="1:5">
      <c r="A1344" t="s">
        <v>24927</v>
      </c>
      <c r="B1344" t="s">
        <v>9618</v>
      </c>
      <c r="C1344">
        <v>6447</v>
      </c>
      <c r="D1344" t="s">
        <v>24928</v>
      </c>
      <c r="E1344">
        <v>0</v>
      </c>
    </row>
    <row r="1345" spans="1:5">
      <c r="A1345" t="s">
        <v>24929</v>
      </c>
      <c r="B1345" t="s">
        <v>9618</v>
      </c>
      <c r="C1345">
        <v>6447</v>
      </c>
      <c r="D1345" t="s">
        <v>24930</v>
      </c>
      <c r="E1345">
        <v>0</v>
      </c>
    </row>
    <row r="1346" spans="1:5">
      <c r="A1346" t="s">
        <v>24931</v>
      </c>
      <c r="B1346" t="s">
        <v>9618</v>
      </c>
      <c r="C1346">
        <v>6447</v>
      </c>
      <c r="D1346" t="s">
        <v>24932</v>
      </c>
      <c r="E1346">
        <v>0</v>
      </c>
    </row>
    <row r="1347" spans="1:5">
      <c r="A1347" t="s">
        <v>24933</v>
      </c>
      <c r="B1347" t="s">
        <v>9618</v>
      </c>
      <c r="C1347">
        <v>6447</v>
      </c>
      <c r="D1347" t="s">
        <v>24934</v>
      </c>
      <c r="E1347">
        <v>0</v>
      </c>
    </row>
    <row r="1348" spans="1:5">
      <c r="A1348" t="s">
        <v>24935</v>
      </c>
      <c r="B1348" t="s">
        <v>9618</v>
      </c>
      <c r="C1348">
        <v>6447</v>
      </c>
      <c r="D1348" t="s">
        <v>24936</v>
      </c>
      <c r="E1348">
        <v>0</v>
      </c>
    </row>
    <row r="1349" spans="1:5">
      <c r="A1349" t="s">
        <v>24937</v>
      </c>
      <c r="B1349" t="s">
        <v>9618</v>
      </c>
      <c r="C1349">
        <v>6447</v>
      </c>
      <c r="D1349" t="s">
        <v>24938</v>
      </c>
      <c r="E1349">
        <v>0</v>
      </c>
    </row>
    <row r="1350" spans="1:5">
      <c r="A1350" t="s">
        <v>24939</v>
      </c>
      <c r="B1350" t="s">
        <v>9618</v>
      </c>
      <c r="C1350">
        <v>6447</v>
      </c>
      <c r="D1350" t="s">
        <v>24940</v>
      </c>
      <c r="E1350">
        <v>0</v>
      </c>
    </row>
    <row r="1351" spans="1:5">
      <c r="A1351" t="s">
        <v>24941</v>
      </c>
      <c r="B1351" t="s">
        <v>9618</v>
      </c>
      <c r="C1351">
        <v>6447</v>
      </c>
      <c r="D1351" t="s">
        <v>24942</v>
      </c>
      <c r="E1351">
        <v>0</v>
      </c>
    </row>
    <row r="1352" spans="1:5">
      <c r="A1352" t="s">
        <v>24943</v>
      </c>
      <c r="B1352" t="s">
        <v>9618</v>
      </c>
      <c r="C1352">
        <v>6447</v>
      </c>
      <c r="D1352" t="s">
        <v>24944</v>
      </c>
      <c r="E1352">
        <v>0</v>
      </c>
    </row>
    <row r="1353" spans="1:5">
      <c r="A1353" t="s">
        <v>24945</v>
      </c>
      <c r="B1353" t="s">
        <v>9618</v>
      </c>
      <c r="C1353">
        <v>6447</v>
      </c>
      <c r="D1353" t="s">
        <v>24946</v>
      </c>
      <c r="E1353">
        <v>0</v>
      </c>
    </row>
    <row r="1354" spans="1:5">
      <c r="A1354" t="s">
        <v>24947</v>
      </c>
      <c r="B1354" t="s">
        <v>9618</v>
      </c>
      <c r="C1354">
        <v>6447</v>
      </c>
      <c r="D1354" t="s">
        <v>24948</v>
      </c>
      <c r="E1354">
        <v>4.68</v>
      </c>
    </row>
    <row r="1355" spans="1:5">
      <c r="A1355" t="s">
        <v>24949</v>
      </c>
      <c r="B1355" t="s">
        <v>9618</v>
      </c>
      <c r="C1355">
        <v>6447</v>
      </c>
      <c r="D1355" t="s">
        <v>24950</v>
      </c>
      <c r="E1355">
        <v>4.46</v>
      </c>
    </row>
    <row r="1356" spans="1:5">
      <c r="A1356" t="s">
        <v>24951</v>
      </c>
      <c r="B1356" t="s">
        <v>9618</v>
      </c>
      <c r="C1356">
        <v>6447</v>
      </c>
      <c r="D1356" t="s">
        <v>24952</v>
      </c>
      <c r="E1356">
        <v>4.46</v>
      </c>
    </row>
    <row r="1357" spans="1:5">
      <c r="A1357" t="s">
        <v>24953</v>
      </c>
      <c r="B1357" t="s">
        <v>9618</v>
      </c>
      <c r="C1357">
        <v>6447</v>
      </c>
      <c r="D1357" t="s">
        <v>24954</v>
      </c>
      <c r="E1357">
        <v>4.46</v>
      </c>
    </row>
    <row r="1358" spans="1:5">
      <c r="A1358" t="s">
        <v>24955</v>
      </c>
      <c r="B1358" t="s">
        <v>9618</v>
      </c>
      <c r="C1358">
        <v>6447</v>
      </c>
      <c r="D1358" t="s">
        <v>24956</v>
      </c>
      <c r="E1358">
        <v>4.4800000000000004</v>
      </c>
    </row>
    <row r="1359" spans="1:5">
      <c r="A1359" t="s">
        <v>24957</v>
      </c>
      <c r="B1359" t="s">
        <v>9618</v>
      </c>
      <c r="C1359">
        <v>6447</v>
      </c>
      <c r="D1359" t="s">
        <v>24958</v>
      </c>
      <c r="E1359">
        <v>4.4800000000000004</v>
      </c>
    </row>
    <row r="1360" spans="1:5">
      <c r="A1360" t="s">
        <v>24959</v>
      </c>
      <c r="B1360" t="s">
        <v>9618</v>
      </c>
      <c r="C1360">
        <v>6447</v>
      </c>
      <c r="D1360" t="s">
        <v>24960</v>
      </c>
      <c r="E1360">
        <v>4.5</v>
      </c>
    </row>
    <row r="1361" spans="1:5">
      <c r="A1361" t="s">
        <v>24961</v>
      </c>
      <c r="B1361" t="s">
        <v>9618</v>
      </c>
      <c r="C1361">
        <v>6447</v>
      </c>
      <c r="D1361" t="s">
        <v>24962</v>
      </c>
      <c r="E1361">
        <v>4.4800000000000004</v>
      </c>
    </row>
    <row r="1362" spans="1:5">
      <c r="A1362" t="s">
        <v>24963</v>
      </c>
      <c r="B1362" t="s">
        <v>9618</v>
      </c>
      <c r="C1362">
        <v>6447</v>
      </c>
      <c r="D1362" t="s">
        <v>24964</v>
      </c>
      <c r="E1362">
        <v>3.72</v>
      </c>
    </row>
    <row r="1363" spans="1:5">
      <c r="A1363" t="s">
        <v>24965</v>
      </c>
      <c r="B1363" t="s">
        <v>9618</v>
      </c>
      <c r="C1363">
        <v>6447</v>
      </c>
      <c r="D1363" t="s">
        <v>24966</v>
      </c>
      <c r="E1363">
        <v>0</v>
      </c>
    </row>
    <row r="1364" spans="1:5">
      <c r="A1364" t="s">
        <v>24967</v>
      </c>
      <c r="B1364" t="s">
        <v>9618</v>
      </c>
      <c r="C1364">
        <v>6447</v>
      </c>
      <c r="D1364" t="s">
        <v>24968</v>
      </c>
      <c r="E1364">
        <v>0</v>
      </c>
    </row>
    <row r="1365" spans="1:5">
      <c r="A1365" t="s">
        <v>24969</v>
      </c>
      <c r="B1365" t="s">
        <v>9618</v>
      </c>
      <c r="C1365">
        <v>6447</v>
      </c>
      <c r="D1365" t="s">
        <v>24970</v>
      </c>
      <c r="E1365">
        <v>0</v>
      </c>
    </row>
    <row r="1366" spans="1:5">
      <c r="A1366" t="s">
        <v>24971</v>
      </c>
      <c r="B1366" t="s">
        <v>9618</v>
      </c>
      <c r="C1366">
        <v>6447</v>
      </c>
      <c r="D1366" t="s">
        <v>24972</v>
      </c>
      <c r="E1366">
        <v>0</v>
      </c>
    </row>
    <row r="1367" spans="1:5">
      <c r="A1367" t="s">
        <v>24973</v>
      </c>
      <c r="B1367" t="s">
        <v>9618</v>
      </c>
      <c r="C1367">
        <v>6447</v>
      </c>
      <c r="D1367" t="s">
        <v>24974</v>
      </c>
      <c r="E1367">
        <v>0</v>
      </c>
    </row>
    <row r="1368" spans="1:5">
      <c r="A1368" t="s">
        <v>24975</v>
      </c>
      <c r="B1368" t="s">
        <v>9618</v>
      </c>
      <c r="C1368">
        <v>6447</v>
      </c>
      <c r="D1368" t="s">
        <v>24976</v>
      </c>
      <c r="E1368">
        <v>0</v>
      </c>
    </row>
    <row r="1369" spans="1:5">
      <c r="A1369" t="s">
        <v>24977</v>
      </c>
      <c r="B1369" t="s">
        <v>9618</v>
      </c>
      <c r="C1369">
        <v>6447</v>
      </c>
      <c r="D1369" t="s">
        <v>24978</v>
      </c>
      <c r="E1369">
        <v>0</v>
      </c>
    </row>
    <row r="1370" spans="1:5">
      <c r="A1370" t="s">
        <v>24979</v>
      </c>
      <c r="B1370" t="s">
        <v>9618</v>
      </c>
      <c r="C1370">
        <v>6447</v>
      </c>
      <c r="D1370" t="s">
        <v>24980</v>
      </c>
      <c r="E1370">
        <v>0</v>
      </c>
    </row>
    <row r="1371" spans="1:5">
      <c r="A1371" t="s">
        <v>24981</v>
      </c>
      <c r="B1371" t="s">
        <v>9618</v>
      </c>
      <c r="C1371">
        <v>6447</v>
      </c>
      <c r="D1371" t="s">
        <v>24982</v>
      </c>
      <c r="E1371">
        <v>0</v>
      </c>
    </row>
    <row r="1372" spans="1:5">
      <c r="A1372" t="s">
        <v>24983</v>
      </c>
      <c r="B1372" t="s">
        <v>9618</v>
      </c>
      <c r="C1372">
        <v>6447</v>
      </c>
      <c r="D1372" t="s">
        <v>24984</v>
      </c>
      <c r="E1372">
        <v>0</v>
      </c>
    </row>
    <row r="1373" spans="1:5">
      <c r="A1373" t="s">
        <v>24985</v>
      </c>
      <c r="B1373" t="s">
        <v>9618</v>
      </c>
      <c r="C1373">
        <v>6447</v>
      </c>
      <c r="D1373" t="s">
        <v>24986</v>
      </c>
      <c r="E1373">
        <v>0</v>
      </c>
    </row>
    <row r="1374" spans="1:5">
      <c r="A1374" t="s">
        <v>24987</v>
      </c>
      <c r="B1374" t="s">
        <v>9618</v>
      </c>
      <c r="C1374">
        <v>6447</v>
      </c>
      <c r="D1374" t="s">
        <v>24988</v>
      </c>
      <c r="E1374">
        <v>0</v>
      </c>
    </row>
    <row r="1375" spans="1:5">
      <c r="A1375" t="s">
        <v>24989</v>
      </c>
      <c r="B1375" t="s">
        <v>9618</v>
      </c>
      <c r="C1375">
        <v>6447</v>
      </c>
      <c r="D1375" t="s">
        <v>24990</v>
      </c>
      <c r="E1375">
        <v>0</v>
      </c>
    </row>
    <row r="1376" spans="1:5">
      <c r="A1376" t="s">
        <v>24991</v>
      </c>
      <c r="B1376" t="s">
        <v>9618</v>
      </c>
      <c r="C1376">
        <v>6447</v>
      </c>
      <c r="D1376" t="s">
        <v>24992</v>
      </c>
      <c r="E1376">
        <v>0</v>
      </c>
    </row>
    <row r="1377" spans="1:5">
      <c r="A1377" t="s">
        <v>24993</v>
      </c>
      <c r="B1377" t="s">
        <v>9618</v>
      </c>
      <c r="C1377">
        <v>6447</v>
      </c>
      <c r="D1377" t="s">
        <v>24994</v>
      </c>
      <c r="E1377">
        <v>0</v>
      </c>
    </row>
    <row r="1378" spans="1:5">
      <c r="A1378" t="s">
        <v>24995</v>
      </c>
      <c r="B1378" t="s">
        <v>9618</v>
      </c>
      <c r="C1378">
        <v>6447</v>
      </c>
      <c r="D1378" t="s">
        <v>24996</v>
      </c>
      <c r="E1378">
        <v>4.47</v>
      </c>
    </row>
    <row r="1379" spans="1:5">
      <c r="A1379" t="s">
        <v>24997</v>
      </c>
      <c r="B1379" t="s">
        <v>9618</v>
      </c>
      <c r="C1379">
        <v>6447</v>
      </c>
      <c r="D1379" t="s">
        <v>24998</v>
      </c>
      <c r="E1379">
        <v>4.4800000000000004</v>
      </c>
    </row>
    <row r="1380" spans="1:5">
      <c r="A1380" t="s">
        <v>24999</v>
      </c>
      <c r="B1380" t="s">
        <v>9618</v>
      </c>
      <c r="C1380">
        <v>6447</v>
      </c>
      <c r="D1380" t="s">
        <v>25000</v>
      </c>
      <c r="E1380">
        <v>7.92</v>
      </c>
    </row>
    <row r="1381" spans="1:5">
      <c r="A1381" t="s">
        <v>25001</v>
      </c>
      <c r="B1381" t="s">
        <v>9618</v>
      </c>
      <c r="C1381">
        <v>6447</v>
      </c>
      <c r="D1381" t="s">
        <v>25002</v>
      </c>
      <c r="E1381">
        <v>69.47</v>
      </c>
    </row>
    <row r="1382" spans="1:5">
      <c r="A1382" t="s">
        <v>25003</v>
      </c>
      <c r="B1382" t="s">
        <v>9618</v>
      </c>
      <c r="C1382">
        <v>6447</v>
      </c>
      <c r="D1382" t="s">
        <v>25004</v>
      </c>
      <c r="E1382">
        <v>64.790000000000006</v>
      </c>
    </row>
    <row r="1383" spans="1:5">
      <c r="A1383" t="s">
        <v>25005</v>
      </c>
      <c r="B1383" t="s">
        <v>9618</v>
      </c>
      <c r="C1383">
        <v>6447</v>
      </c>
      <c r="D1383" t="s">
        <v>25006</v>
      </c>
      <c r="E1383">
        <v>121.47</v>
      </c>
    </row>
    <row r="1384" spans="1:5">
      <c r="A1384" t="s">
        <v>25007</v>
      </c>
      <c r="B1384" t="s">
        <v>9618</v>
      </c>
      <c r="C1384">
        <v>6447</v>
      </c>
      <c r="D1384" t="s">
        <v>25008</v>
      </c>
      <c r="E1384">
        <v>32.479999999999997</v>
      </c>
    </row>
    <row r="1385" spans="1:5">
      <c r="A1385" t="s">
        <v>25009</v>
      </c>
      <c r="B1385" t="s">
        <v>9618</v>
      </c>
      <c r="C1385">
        <v>6447</v>
      </c>
      <c r="D1385" t="s">
        <v>25010</v>
      </c>
      <c r="E1385">
        <v>8.1300000000000008</v>
      </c>
    </row>
    <row r="1386" spans="1:5">
      <c r="A1386" t="s">
        <v>25011</v>
      </c>
      <c r="B1386" t="s">
        <v>9618</v>
      </c>
      <c r="C1386">
        <v>6447</v>
      </c>
      <c r="D1386" t="s">
        <v>25012</v>
      </c>
      <c r="E1386">
        <v>6.4</v>
      </c>
    </row>
    <row r="1387" spans="1:5">
      <c r="A1387" t="s">
        <v>25013</v>
      </c>
      <c r="B1387" t="s">
        <v>9618</v>
      </c>
      <c r="C1387">
        <v>6447</v>
      </c>
      <c r="D1387" t="s">
        <v>25014</v>
      </c>
      <c r="E1387">
        <v>0</v>
      </c>
    </row>
    <row r="1388" spans="1:5">
      <c r="A1388" t="s">
        <v>25015</v>
      </c>
      <c r="B1388" t="s">
        <v>9618</v>
      </c>
      <c r="C1388">
        <v>6447</v>
      </c>
      <c r="D1388" t="s">
        <v>25016</v>
      </c>
      <c r="E1388">
        <v>0</v>
      </c>
    </row>
    <row r="1389" spans="1:5">
      <c r="A1389" t="s">
        <v>25017</v>
      </c>
      <c r="B1389" t="s">
        <v>9618</v>
      </c>
      <c r="C1389">
        <v>6447</v>
      </c>
      <c r="D1389" t="s">
        <v>25018</v>
      </c>
      <c r="E1389">
        <v>0</v>
      </c>
    </row>
    <row r="1390" spans="1:5">
      <c r="A1390" t="s">
        <v>25019</v>
      </c>
      <c r="B1390" t="s">
        <v>9618</v>
      </c>
      <c r="C1390">
        <v>6447</v>
      </c>
      <c r="D1390" t="s">
        <v>25020</v>
      </c>
      <c r="E1390">
        <v>0</v>
      </c>
    </row>
    <row r="1391" spans="1:5">
      <c r="A1391" t="s">
        <v>25021</v>
      </c>
      <c r="B1391" t="s">
        <v>9618</v>
      </c>
      <c r="C1391">
        <v>6447</v>
      </c>
      <c r="D1391" t="s">
        <v>25022</v>
      </c>
      <c r="E1391">
        <v>0</v>
      </c>
    </row>
    <row r="1392" spans="1:5">
      <c r="A1392" t="s">
        <v>25023</v>
      </c>
      <c r="B1392" t="s">
        <v>9618</v>
      </c>
      <c r="C1392">
        <v>6447</v>
      </c>
      <c r="D1392" t="s">
        <v>25024</v>
      </c>
      <c r="E1392">
        <v>0</v>
      </c>
    </row>
    <row r="1393" spans="1:5">
      <c r="A1393" t="s">
        <v>25025</v>
      </c>
      <c r="B1393" t="s">
        <v>9618</v>
      </c>
      <c r="C1393">
        <v>6447</v>
      </c>
      <c r="D1393" t="s">
        <v>25026</v>
      </c>
      <c r="E1393">
        <v>0</v>
      </c>
    </row>
    <row r="1394" spans="1:5">
      <c r="A1394" t="s">
        <v>25027</v>
      </c>
      <c r="B1394" t="s">
        <v>9618</v>
      </c>
      <c r="C1394">
        <v>6447</v>
      </c>
      <c r="D1394" t="s">
        <v>25028</v>
      </c>
      <c r="E1394">
        <v>0</v>
      </c>
    </row>
    <row r="1395" spans="1:5">
      <c r="A1395" t="s">
        <v>25029</v>
      </c>
      <c r="B1395" t="s">
        <v>9618</v>
      </c>
      <c r="C1395">
        <v>6447</v>
      </c>
      <c r="D1395" t="s">
        <v>25030</v>
      </c>
      <c r="E1395">
        <v>0</v>
      </c>
    </row>
    <row r="1396" spans="1:5">
      <c r="A1396" t="s">
        <v>25031</v>
      </c>
      <c r="B1396" t="s">
        <v>9618</v>
      </c>
      <c r="C1396">
        <v>6447</v>
      </c>
      <c r="D1396" t="s">
        <v>25032</v>
      </c>
      <c r="E1396">
        <v>0</v>
      </c>
    </row>
    <row r="1397" spans="1:5">
      <c r="A1397" t="s">
        <v>25033</v>
      </c>
      <c r="B1397" t="s">
        <v>9618</v>
      </c>
      <c r="C1397">
        <v>6447</v>
      </c>
      <c r="D1397" t="s">
        <v>25034</v>
      </c>
      <c r="E1397">
        <v>0</v>
      </c>
    </row>
    <row r="1398" spans="1:5">
      <c r="A1398" t="s">
        <v>25035</v>
      </c>
      <c r="B1398" t="s">
        <v>9618</v>
      </c>
      <c r="C1398">
        <v>6447</v>
      </c>
      <c r="D1398" t="s">
        <v>25036</v>
      </c>
      <c r="E1398">
        <v>0</v>
      </c>
    </row>
    <row r="1399" spans="1:5">
      <c r="A1399" t="s">
        <v>25037</v>
      </c>
      <c r="B1399" t="s">
        <v>9618</v>
      </c>
      <c r="C1399">
        <v>6447</v>
      </c>
      <c r="D1399" t="s">
        <v>25038</v>
      </c>
      <c r="E1399">
        <v>0</v>
      </c>
    </row>
    <row r="1400" spans="1:5">
      <c r="A1400" t="s">
        <v>25039</v>
      </c>
      <c r="B1400" t="s">
        <v>9618</v>
      </c>
      <c r="C1400">
        <v>6447</v>
      </c>
      <c r="D1400" t="s">
        <v>25040</v>
      </c>
      <c r="E1400">
        <v>0</v>
      </c>
    </row>
    <row r="1401" spans="1:5">
      <c r="A1401" t="s">
        <v>25041</v>
      </c>
      <c r="B1401" t="s">
        <v>9618</v>
      </c>
      <c r="C1401">
        <v>6447</v>
      </c>
      <c r="D1401" t="s">
        <v>25042</v>
      </c>
      <c r="E1401">
        <v>0</v>
      </c>
    </row>
    <row r="1402" spans="1:5">
      <c r="A1402" t="s">
        <v>25043</v>
      </c>
      <c r="B1402" t="s">
        <v>9618</v>
      </c>
      <c r="C1402">
        <v>6447</v>
      </c>
      <c r="D1402" t="s">
        <v>25044</v>
      </c>
      <c r="E1402">
        <v>4.46</v>
      </c>
    </row>
    <row r="1403" spans="1:5">
      <c r="A1403" t="s">
        <v>25045</v>
      </c>
      <c r="B1403" t="s">
        <v>9618</v>
      </c>
      <c r="C1403">
        <v>6447</v>
      </c>
      <c r="D1403" t="s">
        <v>25046</v>
      </c>
      <c r="E1403">
        <v>4.47</v>
      </c>
    </row>
    <row r="1404" spans="1:5">
      <c r="A1404" t="s">
        <v>25047</v>
      </c>
      <c r="B1404" t="s">
        <v>9618</v>
      </c>
      <c r="C1404">
        <v>6447</v>
      </c>
      <c r="D1404" t="s">
        <v>25048</v>
      </c>
      <c r="E1404">
        <v>4.4800000000000004</v>
      </c>
    </row>
    <row r="1405" spans="1:5">
      <c r="A1405" t="s">
        <v>25049</v>
      </c>
      <c r="B1405" t="s">
        <v>9618</v>
      </c>
      <c r="C1405">
        <v>6447</v>
      </c>
      <c r="D1405" t="s">
        <v>25050</v>
      </c>
      <c r="E1405">
        <v>4.4800000000000004</v>
      </c>
    </row>
    <row r="1406" spans="1:5">
      <c r="A1406" t="s">
        <v>25051</v>
      </c>
      <c r="B1406" t="s">
        <v>9618</v>
      </c>
      <c r="C1406">
        <v>6447</v>
      </c>
      <c r="D1406" t="s">
        <v>25052</v>
      </c>
      <c r="E1406">
        <v>4.4800000000000004</v>
      </c>
    </row>
    <row r="1407" spans="1:5">
      <c r="A1407" t="s">
        <v>25053</v>
      </c>
      <c r="B1407" t="s">
        <v>9618</v>
      </c>
      <c r="C1407">
        <v>6447</v>
      </c>
      <c r="D1407" t="s">
        <v>25054</v>
      </c>
      <c r="E1407">
        <v>4.49</v>
      </c>
    </row>
    <row r="1408" spans="1:5">
      <c r="A1408" t="s">
        <v>25055</v>
      </c>
      <c r="B1408" t="s">
        <v>9618</v>
      </c>
      <c r="C1408">
        <v>6447</v>
      </c>
      <c r="D1408" t="s">
        <v>25056</v>
      </c>
      <c r="E1408">
        <v>4.5</v>
      </c>
    </row>
    <row r="1409" spans="1:5">
      <c r="A1409" t="s">
        <v>25057</v>
      </c>
      <c r="B1409" t="s">
        <v>9618</v>
      </c>
      <c r="C1409">
        <v>6447</v>
      </c>
      <c r="D1409" t="s">
        <v>25058</v>
      </c>
      <c r="E1409">
        <v>4.5</v>
      </c>
    </row>
    <row r="1410" spans="1:5">
      <c r="A1410" t="s">
        <v>25059</v>
      </c>
      <c r="B1410" t="s">
        <v>9618</v>
      </c>
      <c r="C1410">
        <v>6447</v>
      </c>
      <c r="D1410" t="s">
        <v>25060</v>
      </c>
      <c r="E1410">
        <v>3.77</v>
      </c>
    </row>
    <row r="1411" spans="1:5">
      <c r="A1411" t="s">
        <v>25061</v>
      </c>
      <c r="B1411" t="s">
        <v>9618</v>
      </c>
      <c r="C1411">
        <v>6447</v>
      </c>
      <c r="D1411" t="s">
        <v>25062</v>
      </c>
      <c r="E1411">
        <v>0</v>
      </c>
    </row>
    <row r="1412" spans="1:5">
      <c r="A1412" t="s">
        <v>25063</v>
      </c>
      <c r="B1412" t="s">
        <v>9618</v>
      </c>
      <c r="C1412">
        <v>6447</v>
      </c>
      <c r="D1412" t="s">
        <v>25064</v>
      </c>
      <c r="E1412">
        <v>0</v>
      </c>
    </row>
    <row r="1413" spans="1:5">
      <c r="A1413" t="s">
        <v>25065</v>
      </c>
      <c r="B1413" t="s">
        <v>9618</v>
      </c>
      <c r="C1413">
        <v>6447</v>
      </c>
      <c r="D1413" t="s">
        <v>25066</v>
      </c>
      <c r="E1413">
        <v>0</v>
      </c>
    </row>
    <row r="1414" spans="1:5">
      <c r="A1414" t="s">
        <v>25067</v>
      </c>
      <c r="B1414" t="s">
        <v>9618</v>
      </c>
      <c r="C1414">
        <v>6447</v>
      </c>
      <c r="D1414" t="s">
        <v>25068</v>
      </c>
      <c r="E1414">
        <v>0</v>
      </c>
    </row>
    <row r="1415" spans="1:5">
      <c r="A1415" t="s">
        <v>25069</v>
      </c>
      <c r="B1415" t="s">
        <v>9618</v>
      </c>
      <c r="C1415">
        <v>6447</v>
      </c>
      <c r="D1415" t="s">
        <v>25070</v>
      </c>
      <c r="E1415">
        <v>0</v>
      </c>
    </row>
    <row r="1416" spans="1:5">
      <c r="A1416" t="s">
        <v>25071</v>
      </c>
      <c r="B1416" t="s">
        <v>9618</v>
      </c>
      <c r="C1416">
        <v>6447</v>
      </c>
      <c r="D1416" t="s">
        <v>25072</v>
      </c>
      <c r="E1416">
        <v>0</v>
      </c>
    </row>
    <row r="1417" spans="1:5">
      <c r="A1417" t="s">
        <v>25073</v>
      </c>
      <c r="B1417" t="s">
        <v>9618</v>
      </c>
      <c r="C1417">
        <v>6447</v>
      </c>
      <c r="D1417" t="s">
        <v>25074</v>
      </c>
      <c r="E1417">
        <v>0</v>
      </c>
    </row>
    <row r="1418" spans="1:5">
      <c r="A1418" t="s">
        <v>25075</v>
      </c>
      <c r="B1418" t="s">
        <v>9618</v>
      </c>
      <c r="C1418">
        <v>6447</v>
      </c>
      <c r="D1418" t="s">
        <v>25076</v>
      </c>
      <c r="E1418">
        <v>0</v>
      </c>
    </row>
    <row r="1419" spans="1:5">
      <c r="A1419" t="s">
        <v>25077</v>
      </c>
      <c r="B1419" t="s">
        <v>9618</v>
      </c>
      <c r="C1419">
        <v>6447</v>
      </c>
      <c r="D1419" t="s">
        <v>25078</v>
      </c>
      <c r="E1419">
        <v>0</v>
      </c>
    </row>
    <row r="1420" spans="1:5">
      <c r="A1420" t="s">
        <v>25079</v>
      </c>
      <c r="B1420" t="s">
        <v>9618</v>
      </c>
      <c r="C1420">
        <v>6447</v>
      </c>
      <c r="D1420" t="s">
        <v>25080</v>
      </c>
      <c r="E1420">
        <v>0</v>
      </c>
    </row>
    <row r="1421" spans="1:5">
      <c r="A1421" t="s">
        <v>25081</v>
      </c>
      <c r="B1421" t="s">
        <v>9618</v>
      </c>
      <c r="C1421">
        <v>6447</v>
      </c>
      <c r="D1421" t="s">
        <v>25082</v>
      </c>
      <c r="E1421">
        <v>0</v>
      </c>
    </row>
    <row r="1422" spans="1:5">
      <c r="A1422" t="s">
        <v>25083</v>
      </c>
      <c r="B1422" t="s">
        <v>9618</v>
      </c>
      <c r="C1422">
        <v>6447</v>
      </c>
      <c r="D1422" t="s">
        <v>25084</v>
      </c>
      <c r="E1422">
        <v>0</v>
      </c>
    </row>
    <row r="1423" spans="1:5">
      <c r="A1423" t="s">
        <v>25085</v>
      </c>
      <c r="B1423" t="s">
        <v>9618</v>
      </c>
      <c r="C1423">
        <v>6447</v>
      </c>
      <c r="D1423" t="s">
        <v>25086</v>
      </c>
      <c r="E1423">
        <v>0</v>
      </c>
    </row>
    <row r="1424" spans="1:5">
      <c r="A1424" t="s">
        <v>25087</v>
      </c>
      <c r="B1424" t="s">
        <v>9618</v>
      </c>
      <c r="C1424">
        <v>6447</v>
      </c>
      <c r="D1424" t="s">
        <v>25088</v>
      </c>
      <c r="E1424">
        <v>0</v>
      </c>
    </row>
    <row r="1425" spans="1:5">
      <c r="A1425" t="s">
        <v>25089</v>
      </c>
      <c r="B1425" t="s">
        <v>9618</v>
      </c>
      <c r="C1425">
        <v>6447</v>
      </c>
      <c r="D1425" t="s">
        <v>25090</v>
      </c>
      <c r="E1425">
        <v>0</v>
      </c>
    </row>
    <row r="1426" spans="1:5">
      <c r="A1426" t="s">
        <v>25091</v>
      </c>
      <c r="B1426" t="s">
        <v>9618</v>
      </c>
      <c r="C1426">
        <v>6447</v>
      </c>
      <c r="D1426" t="s">
        <v>25092</v>
      </c>
      <c r="E1426">
        <v>26.26</v>
      </c>
    </row>
    <row r="1427" spans="1:5">
      <c r="A1427" t="s">
        <v>25093</v>
      </c>
      <c r="B1427" t="s">
        <v>9618</v>
      </c>
      <c r="C1427">
        <v>6447</v>
      </c>
      <c r="D1427" t="s">
        <v>25094</v>
      </c>
      <c r="E1427">
        <v>170.79</v>
      </c>
    </row>
    <row r="1428" spans="1:5">
      <c r="A1428" t="s">
        <v>25095</v>
      </c>
      <c r="B1428" t="s">
        <v>9618</v>
      </c>
      <c r="C1428">
        <v>6447</v>
      </c>
      <c r="D1428" t="s">
        <v>25096</v>
      </c>
      <c r="E1428">
        <v>402.24</v>
      </c>
    </row>
    <row r="1429" spans="1:5">
      <c r="A1429" t="s">
        <v>25097</v>
      </c>
      <c r="B1429" t="s">
        <v>9618</v>
      </c>
      <c r="C1429">
        <v>6447</v>
      </c>
      <c r="D1429" t="s">
        <v>25098</v>
      </c>
      <c r="E1429">
        <v>322.39</v>
      </c>
    </row>
    <row r="1430" spans="1:5">
      <c r="A1430" t="s">
        <v>25099</v>
      </c>
      <c r="B1430" t="s">
        <v>9618</v>
      </c>
      <c r="C1430">
        <v>6447</v>
      </c>
      <c r="D1430" t="s">
        <v>25100</v>
      </c>
      <c r="E1430">
        <v>306.92</v>
      </c>
    </row>
    <row r="1431" spans="1:5">
      <c r="A1431" t="s">
        <v>25101</v>
      </c>
      <c r="B1431" t="s">
        <v>9618</v>
      </c>
      <c r="C1431">
        <v>6447</v>
      </c>
      <c r="D1431" t="s">
        <v>25102</v>
      </c>
      <c r="E1431">
        <v>33.42</v>
      </c>
    </row>
    <row r="1432" spans="1:5">
      <c r="A1432" t="s">
        <v>25103</v>
      </c>
      <c r="B1432" t="s">
        <v>9618</v>
      </c>
      <c r="C1432">
        <v>6447</v>
      </c>
      <c r="D1432" t="s">
        <v>25104</v>
      </c>
      <c r="E1432">
        <v>24.49</v>
      </c>
    </row>
    <row r="1433" spans="1:5">
      <c r="A1433" t="s">
        <v>25105</v>
      </c>
      <c r="B1433" t="s">
        <v>9618</v>
      </c>
      <c r="C1433">
        <v>6447</v>
      </c>
      <c r="D1433" t="s">
        <v>25106</v>
      </c>
      <c r="E1433">
        <v>8.44</v>
      </c>
    </row>
    <row r="1434" spans="1:5">
      <c r="A1434" t="s">
        <v>25107</v>
      </c>
      <c r="B1434" t="s">
        <v>9618</v>
      </c>
      <c r="C1434">
        <v>6447</v>
      </c>
      <c r="D1434" t="s">
        <v>25108</v>
      </c>
      <c r="E1434">
        <v>4.2699999999999996</v>
      </c>
    </row>
    <row r="1435" spans="1:5">
      <c r="A1435" t="s">
        <v>25109</v>
      </c>
      <c r="B1435" t="s">
        <v>9618</v>
      </c>
      <c r="C1435">
        <v>6447</v>
      </c>
      <c r="D1435" t="s">
        <v>25110</v>
      </c>
      <c r="E1435">
        <v>0</v>
      </c>
    </row>
    <row r="1436" spans="1:5">
      <c r="A1436" t="s">
        <v>25111</v>
      </c>
      <c r="B1436" t="s">
        <v>9618</v>
      </c>
      <c r="C1436">
        <v>6447</v>
      </c>
      <c r="D1436" t="s">
        <v>25112</v>
      </c>
      <c r="E1436">
        <v>0</v>
      </c>
    </row>
    <row r="1437" spans="1:5">
      <c r="A1437" t="s">
        <v>25113</v>
      </c>
      <c r="B1437" t="s">
        <v>9618</v>
      </c>
      <c r="C1437">
        <v>6447</v>
      </c>
      <c r="D1437" t="s">
        <v>25114</v>
      </c>
      <c r="E1437">
        <v>0</v>
      </c>
    </row>
    <row r="1438" spans="1:5">
      <c r="A1438" t="s">
        <v>25115</v>
      </c>
      <c r="B1438" t="s">
        <v>9618</v>
      </c>
      <c r="C1438">
        <v>6447</v>
      </c>
      <c r="D1438" t="s">
        <v>25116</v>
      </c>
      <c r="E1438">
        <v>0</v>
      </c>
    </row>
    <row r="1439" spans="1:5">
      <c r="A1439" t="s">
        <v>25117</v>
      </c>
      <c r="B1439" t="s">
        <v>9618</v>
      </c>
      <c r="C1439">
        <v>6447</v>
      </c>
      <c r="D1439" t="s">
        <v>25118</v>
      </c>
      <c r="E1439">
        <v>0</v>
      </c>
    </row>
    <row r="1440" spans="1:5">
      <c r="A1440" t="s">
        <v>25119</v>
      </c>
      <c r="B1440" t="s">
        <v>9618</v>
      </c>
      <c r="C1440">
        <v>6447</v>
      </c>
      <c r="D1440" t="s">
        <v>25120</v>
      </c>
      <c r="E1440">
        <v>0</v>
      </c>
    </row>
    <row r="1441" spans="1:5">
      <c r="A1441" t="s">
        <v>25121</v>
      </c>
      <c r="B1441" t="s">
        <v>9618</v>
      </c>
      <c r="C1441">
        <v>6447</v>
      </c>
      <c r="D1441" t="s">
        <v>25122</v>
      </c>
      <c r="E1441">
        <v>0</v>
      </c>
    </row>
    <row r="1442" spans="1:5">
      <c r="A1442" t="s">
        <v>25123</v>
      </c>
      <c r="B1442" t="s">
        <v>9618</v>
      </c>
      <c r="C1442">
        <v>6447</v>
      </c>
      <c r="D1442" t="s">
        <v>25124</v>
      </c>
      <c r="E1442">
        <v>0</v>
      </c>
    </row>
    <row r="1443" spans="1:5">
      <c r="A1443" t="s">
        <v>25125</v>
      </c>
      <c r="B1443" t="s">
        <v>9618</v>
      </c>
      <c r="C1443">
        <v>6447</v>
      </c>
      <c r="D1443" t="s">
        <v>25126</v>
      </c>
      <c r="E1443">
        <v>0</v>
      </c>
    </row>
    <row r="1444" spans="1:5">
      <c r="A1444" t="s">
        <v>25127</v>
      </c>
      <c r="B1444" t="s">
        <v>9618</v>
      </c>
      <c r="C1444">
        <v>6447</v>
      </c>
      <c r="D1444" t="s">
        <v>25128</v>
      </c>
      <c r="E1444">
        <v>0</v>
      </c>
    </row>
    <row r="1445" spans="1:5">
      <c r="A1445" t="s">
        <v>25129</v>
      </c>
      <c r="B1445" t="s">
        <v>9618</v>
      </c>
      <c r="C1445">
        <v>6447</v>
      </c>
      <c r="D1445" t="s">
        <v>25130</v>
      </c>
      <c r="E1445">
        <v>0</v>
      </c>
    </row>
    <row r="1446" spans="1:5">
      <c r="A1446" t="s">
        <v>25131</v>
      </c>
      <c r="B1446" t="s">
        <v>9618</v>
      </c>
      <c r="C1446">
        <v>6447</v>
      </c>
      <c r="D1446" t="s">
        <v>25132</v>
      </c>
      <c r="E1446">
        <v>0</v>
      </c>
    </row>
    <row r="1447" spans="1:5">
      <c r="A1447" t="s">
        <v>25133</v>
      </c>
      <c r="B1447" t="s">
        <v>9618</v>
      </c>
      <c r="C1447">
        <v>6447</v>
      </c>
      <c r="D1447" t="s">
        <v>25134</v>
      </c>
      <c r="E1447">
        <v>0</v>
      </c>
    </row>
    <row r="1448" spans="1:5">
      <c r="A1448" t="s">
        <v>25135</v>
      </c>
      <c r="B1448" t="s">
        <v>9618</v>
      </c>
      <c r="C1448">
        <v>6447</v>
      </c>
      <c r="D1448" t="s">
        <v>25136</v>
      </c>
      <c r="E1448">
        <v>0</v>
      </c>
    </row>
    <row r="1449" spans="1:5">
      <c r="A1449" t="s">
        <v>25137</v>
      </c>
      <c r="B1449" t="s">
        <v>9618</v>
      </c>
      <c r="C1449">
        <v>6447</v>
      </c>
      <c r="D1449" t="s">
        <v>25138</v>
      </c>
      <c r="E1449">
        <v>0</v>
      </c>
    </row>
    <row r="1450" spans="1:5">
      <c r="A1450" t="s">
        <v>25139</v>
      </c>
      <c r="B1450" t="s">
        <v>9618</v>
      </c>
      <c r="C1450">
        <v>6447</v>
      </c>
      <c r="D1450" t="s">
        <v>25140</v>
      </c>
      <c r="E1450">
        <v>3.78</v>
      </c>
    </row>
    <row r="1451" spans="1:5">
      <c r="A1451" t="s">
        <v>25141</v>
      </c>
      <c r="B1451" t="s">
        <v>9618</v>
      </c>
      <c r="C1451">
        <v>6447</v>
      </c>
      <c r="D1451" t="s">
        <v>25142</v>
      </c>
      <c r="E1451">
        <v>6.7</v>
      </c>
    </row>
    <row r="1452" spans="1:5">
      <c r="A1452" t="s">
        <v>25143</v>
      </c>
      <c r="B1452" t="s">
        <v>9618</v>
      </c>
      <c r="C1452">
        <v>6447</v>
      </c>
      <c r="D1452" t="s">
        <v>25144</v>
      </c>
      <c r="E1452">
        <v>157.16999999999999</v>
      </c>
    </row>
    <row r="1453" spans="1:5">
      <c r="A1453" t="s">
        <v>25145</v>
      </c>
      <c r="B1453" t="s">
        <v>9618</v>
      </c>
      <c r="C1453">
        <v>6447</v>
      </c>
      <c r="D1453" t="s">
        <v>25146</v>
      </c>
      <c r="E1453">
        <v>8.24</v>
      </c>
    </row>
    <row r="1454" spans="1:5">
      <c r="A1454" t="s">
        <v>25147</v>
      </c>
      <c r="B1454" t="s">
        <v>9618</v>
      </c>
      <c r="C1454">
        <v>6447</v>
      </c>
      <c r="D1454" t="s">
        <v>25148</v>
      </c>
      <c r="E1454">
        <v>4.58</v>
      </c>
    </row>
    <row r="1455" spans="1:5">
      <c r="A1455" t="s">
        <v>25149</v>
      </c>
      <c r="B1455" t="s">
        <v>9618</v>
      </c>
      <c r="C1455">
        <v>6447</v>
      </c>
      <c r="D1455" t="s">
        <v>25150</v>
      </c>
      <c r="E1455">
        <v>4.57</v>
      </c>
    </row>
    <row r="1456" spans="1:5">
      <c r="A1456" t="s">
        <v>25151</v>
      </c>
      <c r="B1456" t="s">
        <v>9618</v>
      </c>
      <c r="C1456">
        <v>6447</v>
      </c>
      <c r="D1456" t="s">
        <v>25152</v>
      </c>
      <c r="E1456">
        <v>4.55</v>
      </c>
    </row>
    <row r="1457" spans="1:5">
      <c r="A1457" t="s">
        <v>25153</v>
      </c>
      <c r="B1457" t="s">
        <v>9618</v>
      </c>
      <c r="C1457">
        <v>6447</v>
      </c>
      <c r="D1457" t="s">
        <v>25154</v>
      </c>
      <c r="E1457">
        <v>4.5199999999999996</v>
      </c>
    </row>
    <row r="1458" spans="1:5">
      <c r="A1458" t="s">
        <v>25155</v>
      </c>
      <c r="B1458" t="s">
        <v>9618</v>
      </c>
      <c r="C1458">
        <v>6447</v>
      </c>
      <c r="D1458" t="s">
        <v>25156</v>
      </c>
      <c r="E1458">
        <v>3.77</v>
      </c>
    </row>
    <row r="1459" spans="1:5">
      <c r="A1459" t="s">
        <v>25157</v>
      </c>
      <c r="B1459" t="s">
        <v>9618</v>
      </c>
      <c r="C1459">
        <v>6447</v>
      </c>
      <c r="D1459" t="s">
        <v>25158</v>
      </c>
      <c r="E1459">
        <v>0</v>
      </c>
    </row>
    <row r="1460" spans="1:5">
      <c r="A1460" t="s">
        <v>25159</v>
      </c>
      <c r="B1460" t="s">
        <v>9618</v>
      </c>
      <c r="C1460">
        <v>6447</v>
      </c>
      <c r="D1460" t="s">
        <v>25160</v>
      </c>
      <c r="E1460">
        <v>0</v>
      </c>
    </row>
    <row r="1461" spans="1:5">
      <c r="A1461" t="s">
        <v>25161</v>
      </c>
      <c r="B1461" t="s">
        <v>9618</v>
      </c>
      <c r="C1461">
        <v>6447</v>
      </c>
      <c r="D1461" t="s">
        <v>25162</v>
      </c>
      <c r="E1461">
        <v>0</v>
      </c>
    </row>
    <row r="1462" spans="1:5">
      <c r="A1462" t="s">
        <v>25163</v>
      </c>
      <c r="B1462" t="s">
        <v>9618</v>
      </c>
      <c r="C1462">
        <v>6447</v>
      </c>
      <c r="D1462" t="s">
        <v>25164</v>
      </c>
      <c r="E1462">
        <v>0</v>
      </c>
    </row>
    <row r="1463" spans="1:5">
      <c r="A1463" t="s">
        <v>25165</v>
      </c>
      <c r="B1463" t="s">
        <v>9618</v>
      </c>
      <c r="C1463">
        <v>6447</v>
      </c>
      <c r="D1463" t="s">
        <v>25166</v>
      </c>
      <c r="E1463">
        <v>0</v>
      </c>
    </row>
    <row r="1464" spans="1:5">
      <c r="A1464" t="s">
        <v>25167</v>
      </c>
      <c r="B1464" t="s">
        <v>9618</v>
      </c>
      <c r="C1464">
        <v>6447</v>
      </c>
      <c r="D1464" t="s">
        <v>25168</v>
      </c>
      <c r="E1464">
        <v>0</v>
      </c>
    </row>
    <row r="1465" spans="1:5">
      <c r="A1465" t="s">
        <v>25169</v>
      </c>
      <c r="B1465" t="s">
        <v>9618</v>
      </c>
      <c r="C1465">
        <v>6447</v>
      </c>
      <c r="D1465" t="s">
        <v>25170</v>
      </c>
      <c r="E1465">
        <v>0</v>
      </c>
    </row>
    <row r="1466" spans="1:5">
      <c r="A1466" t="s">
        <v>25171</v>
      </c>
      <c r="B1466" t="s">
        <v>9618</v>
      </c>
      <c r="C1466">
        <v>6447</v>
      </c>
      <c r="D1466" t="s">
        <v>25172</v>
      </c>
      <c r="E1466">
        <v>0</v>
      </c>
    </row>
    <row r="1467" spans="1:5">
      <c r="A1467" t="s">
        <v>25173</v>
      </c>
      <c r="B1467" t="s">
        <v>9618</v>
      </c>
      <c r="C1467">
        <v>6447</v>
      </c>
      <c r="D1467" t="s">
        <v>25174</v>
      </c>
      <c r="E1467">
        <v>0</v>
      </c>
    </row>
    <row r="1468" spans="1:5">
      <c r="A1468" t="s">
        <v>25175</v>
      </c>
      <c r="B1468" t="s">
        <v>9618</v>
      </c>
      <c r="C1468">
        <v>6447</v>
      </c>
      <c r="D1468" t="s">
        <v>25176</v>
      </c>
      <c r="E1468">
        <v>0</v>
      </c>
    </row>
    <row r="1469" spans="1:5">
      <c r="A1469" t="s">
        <v>25177</v>
      </c>
      <c r="B1469" t="s">
        <v>9618</v>
      </c>
      <c r="C1469">
        <v>6447</v>
      </c>
      <c r="D1469" t="s">
        <v>25178</v>
      </c>
      <c r="E1469">
        <v>0</v>
      </c>
    </row>
    <row r="1470" spans="1:5">
      <c r="A1470" t="s">
        <v>25179</v>
      </c>
      <c r="B1470" t="s">
        <v>9618</v>
      </c>
      <c r="C1470">
        <v>6447</v>
      </c>
      <c r="D1470" t="s">
        <v>25180</v>
      </c>
      <c r="E1470">
        <v>0</v>
      </c>
    </row>
    <row r="1471" spans="1:5">
      <c r="A1471" t="s">
        <v>25181</v>
      </c>
      <c r="B1471" t="s">
        <v>9618</v>
      </c>
      <c r="C1471">
        <v>6447</v>
      </c>
      <c r="D1471" t="s">
        <v>25182</v>
      </c>
      <c r="E1471">
        <v>0</v>
      </c>
    </row>
    <row r="1472" spans="1:5">
      <c r="A1472" t="s">
        <v>25183</v>
      </c>
      <c r="B1472" t="s">
        <v>9618</v>
      </c>
      <c r="C1472">
        <v>6447</v>
      </c>
      <c r="D1472" t="s">
        <v>25184</v>
      </c>
      <c r="E1472">
        <v>0</v>
      </c>
    </row>
    <row r="1473" spans="1:5">
      <c r="A1473" t="s">
        <v>25185</v>
      </c>
      <c r="B1473" t="s">
        <v>9618</v>
      </c>
      <c r="C1473">
        <v>6447</v>
      </c>
      <c r="D1473" t="s">
        <v>25186</v>
      </c>
      <c r="E1473">
        <v>0</v>
      </c>
    </row>
    <row r="1474" spans="1:5">
      <c r="A1474" t="s">
        <v>25187</v>
      </c>
      <c r="B1474" t="s">
        <v>9618</v>
      </c>
      <c r="C1474">
        <v>6447</v>
      </c>
      <c r="D1474" t="s">
        <v>25188</v>
      </c>
      <c r="E1474">
        <v>3.8</v>
      </c>
    </row>
    <row r="1475" spans="1:5">
      <c r="A1475" t="s">
        <v>25189</v>
      </c>
      <c r="B1475" t="s">
        <v>9618</v>
      </c>
      <c r="C1475">
        <v>6447</v>
      </c>
      <c r="D1475" t="s">
        <v>25190</v>
      </c>
      <c r="E1475">
        <v>4.55</v>
      </c>
    </row>
    <row r="1476" spans="1:5">
      <c r="A1476" t="s">
        <v>25191</v>
      </c>
      <c r="B1476" t="s">
        <v>9618</v>
      </c>
      <c r="C1476">
        <v>6447</v>
      </c>
      <c r="D1476" t="s">
        <v>25192</v>
      </c>
      <c r="E1476">
        <v>4.57</v>
      </c>
    </row>
    <row r="1477" spans="1:5">
      <c r="A1477" t="s">
        <v>25193</v>
      </c>
      <c r="B1477" t="s">
        <v>9618</v>
      </c>
      <c r="C1477">
        <v>6447</v>
      </c>
      <c r="D1477" t="s">
        <v>25194</v>
      </c>
      <c r="E1477">
        <v>8.01</v>
      </c>
    </row>
    <row r="1478" spans="1:5">
      <c r="A1478" t="s">
        <v>25195</v>
      </c>
      <c r="B1478" t="s">
        <v>9618</v>
      </c>
      <c r="C1478">
        <v>6447</v>
      </c>
      <c r="D1478" t="s">
        <v>25196</v>
      </c>
      <c r="E1478">
        <v>4.59</v>
      </c>
    </row>
    <row r="1479" spans="1:5">
      <c r="A1479" t="s">
        <v>25197</v>
      </c>
      <c r="B1479" t="s">
        <v>9618</v>
      </c>
      <c r="C1479">
        <v>6447</v>
      </c>
      <c r="D1479" t="s">
        <v>25198</v>
      </c>
      <c r="E1479">
        <v>4.74</v>
      </c>
    </row>
    <row r="1480" spans="1:5">
      <c r="A1480" t="s">
        <v>25199</v>
      </c>
      <c r="B1480" t="s">
        <v>9618</v>
      </c>
      <c r="C1480">
        <v>6447</v>
      </c>
      <c r="D1480" t="s">
        <v>25200</v>
      </c>
      <c r="E1480">
        <v>4.6500000000000004</v>
      </c>
    </row>
    <row r="1481" spans="1:5">
      <c r="A1481" t="s">
        <v>25201</v>
      </c>
      <c r="B1481" t="s">
        <v>9618</v>
      </c>
      <c r="C1481">
        <v>6447</v>
      </c>
      <c r="D1481" t="s">
        <v>25202</v>
      </c>
      <c r="E1481">
        <v>4.58</v>
      </c>
    </row>
    <row r="1482" spans="1:5">
      <c r="A1482" t="s">
        <v>25203</v>
      </c>
      <c r="B1482" t="s">
        <v>9618</v>
      </c>
      <c r="C1482">
        <v>6447</v>
      </c>
      <c r="D1482" t="s">
        <v>25204</v>
      </c>
      <c r="E1482">
        <v>3.81</v>
      </c>
    </row>
    <row r="1483" spans="1:5">
      <c r="A1483" t="s">
        <v>25205</v>
      </c>
      <c r="B1483" t="s">
        <v>9618</v>
      </c>
      <c r="C1483">
        <v>6447</v>
      </c>
      <c r="D1483" t="s">
        <v>25206</v>
      </c>
      <c r="E1483">
        <v>0</v>
      </c>
    </row>
    <row r="1484" spans="1:5">
      <c r="A1484" t="s">
        <v>25207</v>
      </c>
      <c r="B1484" t="s">
        <v>9618</v>
      </c>
      <c r="C1484">
        <v>6447</v>
      </c>
      <c r="D1484" t="s">
        <v>25208</v>
      </c>
      <c r="E1484">
        <v>0</v>
      </c>
    </row>
    <row r="1485" spans="1:5">
      <c r="A1485" t="s">
        <v>25209</v>
      </c>
      <c r="B1485" t="s">
        <v>9618</v>
      </c>
      <c r="C1485">
        <v>6447</v>
      </c>
      <c r="D1485" t="s">
        <v>25210</v>
      </c>
      <c r="E1485">
        <v>0</v>
      </c>
    </row>
    <row r="1486" spans="1:5">
      <c r="A1486" t="s">
        <v>25211</v>
      </c>
      <c r="B1486" t="s">
        <v>9618</v>
      </c>
      <c r="C1486">
        <v>6447</v>
      </c>
      <c r="D1486" t="s">
        <v>25212</v>
      </c>
      <c r="E1486">
        <v>0</v>
      </c>
    </row>
    <row r="1487" spans="1:5">
      <c r="A1487" t="s">
        <v>25213</v>
      </c>
      <c r="B1487" t="s">
        <v>9618</v>
      </c>
      <c r="C1487">
        <v>6447</v>
      </c>
      <c r="D1487" t="s">
        <v>25214</v>
      </c>
      <c r="E1487">
        <v>0</v>
      </c>
    </row>
    <row r="1488" spans="1:5">
      <c r="A1488" t="s">
        <v>25215</v>
      </c>
      <c r="B1488" t="s">
        <v>9618</v>
      </c>
      <c r="C1488">
        <v>6447</v>
      </c>
      <c r="D1488" t="s">
        <v>25216</v>
      </c>
      <c r="E1488">
        <v>0</v>
      </c>
    </row>
    <row r="1489" spans="1:5">
      <c r="A1489" t="s">
        <v>25217</v>
      </c>
      <c r="B1489" t="s">
        <v>9618</v>
      </c>
      <c r="C1489">
        <v>6447</v>
      </c>
      <c r="D1489" t="s">
        <v>25218</v>
      </c>
      <c r="E1489">
        <v>0</v>
      </c>
    </row>
    <row r="1490" spans="1:5">
      <c r="A1490" t="s">
        <v>25219</v>
      </c>
      <c r="B1490" t="s">
        <v>9618</v>
      </c>
      <c r="C1490">
        <v>6447</v>
      </c>
      <c r="D1490" t="s">
        <v>25220</v>
      </c>
      <c r="E1490">
        <v>0</v>
      </c>
    </row>
    <row r="1491" spans="1:5">
      <c r="A1491" t="s">
        <v>25221</v>
      </c>
      <c r="B1491" t="s">
        <v>9618</v>
      </c>
      <c r="C1491">
        <v>6447</v>
      </c>
      <c r="D1491" t="s">
        <v>25222</v>
      </c>
      <c r="E1491">
        <v>0</v>
      </c>
    </row>
    <row r="1492" spans="1:5">
      <c r="A1492" t="s">
        <v>25223</v>
      </c>
      <c r="B1492" t="s">
        <v>9618</v>
      </c>
      <c r="C1492">
        <v>6447</v>
      </c>
      <c r="D1492" t="s">
        <v>25224</v>
      </c>
      <c r="E1492">
        <v>0</v>
      </c>
    </row>
    <row r="1493" spans="1:5">
      <c r="A1493" t="s">
        <v>25225</v>
      </c>
      <c r="B1493" t="s">
        <v>9618</v>
      </c>
      <c r="C1493">
        <v>6447</v>
      </c>
      <c r="D1493" t="s">
        <v>25226</v>
      </c>
      <c r="E1493">
        <v>0</v>
      </c>
    </row>
    <row r="1494" spans="1:5">
      <c r="A1494" t="s">
        <v>25227</v>
      </c>
      <c r="B1494" t="s">
        <v>9618</v>
      </c>
      <c r="C1494">
        <v>6447</v>
      </c>
      <c r="D1494" t="s">
        <v>25228</v>
      </c>
      <c r="E1494">
        <v>0</v>
      </c>
    </row>
    <row r="1495" spans="1:5">
      <c r="A1495" t="s">
        <v>25229</v>
      </c>
      <c r="B1495" t="s">
        <v>9618</v>
      </c>
      <c r="C1495">
        <v>6447</v>
      </c>
      <c r="D1495" t="s">
        <v>25230</v>
      </c>
      <c r="E1495">
        <v>0</v>
      </c>
    </row>
    <row r="1496" spans="1:5">
      <c r="A1496" t="s">
        <v>25231</v>
      </c>
      <c r="B1496" t="s">
        <v>9618</v>
      </c>
      <c r="C1496">
        <v>6447</v>
      </c>
      <c r="D1496" t="s">
        <v>25232</v>
      </c>
      <c r="E1496">
        <v>0</v>
      </c>
    </row>
    <row r="1497" spans="1:5">
      <c r="A1497" t="s">
        <v>25233</v>
      </c>
      <c r="B1497" t="s">
        <v>9618</v>
      </c>
      <c r="C1497">
        <v>6447</v>
      </c>
      <c r="D1497" t="s">
        <v>25234</v>
      </c>
      <c r="E1497">
        <v>0</v>
      </c>
    </row>
    <row r="1498" spans="1:5">
      <c r="A1498" t="s">
        <v>25235</v>
      </c>
      <c r="B1498" t="s">
        <v>9618</v>
      </c>
      <c r="C1498">
        <v>6447</v>
      </c>
      <c r="D1498" t="s">
        <v>25236</v>
      </c>
      <c r="E1498">
        <v>3.71</v>
      </c>
    </row>
    <row r="1499" spans="1:5">
      <c r="A1499" t="s">
        <v>25237</v>
      </c>
      <c r="B1499" t="s">
        <v>9618</v>
      </c>
      <c r="C1499">
        <v>6447</v>
      </c>
      <c r="D1499" t="s">
        <v>25238</v>
      </c>
      <c r="E1499">
        <v>4.47</v>
      </c>
    </row>
    <row r="1500" spans="1:5">
      <c r="A1500" t="s">
        <v>25239</v>
      </c>
      <c r="B1500" t="s">
        <v>9618</v>
      </c>
      <c r="C1500">
        <v>6447</v>
      </c>
      <c r="D1500" t="s">
        <v>25240</v>
      </c>
      <c r="E1500">
        <v>5.73</v>
      </c>
    </row>
    <row r="1501" spans="1:5">
      <c r="A1501" t="s">
        <v>25241</v>
      </c>
      <c r="B1501" t="s">
        <v>9618</v>
      </c>
      <c r="C1501">
        <v>6447</v>
      </c>
      <c r="D1501" t="s">
        <v>25242</v>
      </c>
      <c r="E1501">
        <v>228.95</v>
      </c>
    </row>
    <row r="1502" spans="1:5">
      <c r="A1502" t="s">
        <v>25243</v>
      </c>
      <c r="B1502" t="s">
        <v>9618</v>
      </c>
      <c r="C1502">
        <v>6447</v>
      </c>
      <c r="D1502" t="s">
        <v>25244</v>
      </c>
      <c r="E1502">
        <v>315.14999999999998</v>
      </c>
    </row>
    <row r="1503" spans="1:5">
      <c r="A1503" t="s">
        <v>25245</v>
      </c>
      <c r="B1503" t="s">
        <v>9618</v>
      </c>
      <c r="C1503">
        <v>6447</v>
      </c>
      <c r="D1503" t="s">
        <v>25246</v>
      </c>
      <c r="E1503">
        <v>179.63</v>
      </c>
    </row>
    <row r="1504" spans="1:5">
      <c r="A1504" t="s">
        <v>25247</v>
      </c>
      <c r="B1504" t="s">
        <v>9618</v>
      </c>
      <c r="C1504">
        <v>6447</v>
      </c>
      <c r="D1504" t="s">
        <v>25248</v>
      </c>
      <c r="E1504">
        <v>147.44999999999999</v>
      </c>
    </row>
    <row r="1505" spans="1:5">
      <c r="A1505" t="s">
        <v>25249</v>
      </c>
      <c r="B1505" t="s">
        <v>9618</v>
      </c>
      <c r="C1505">
        <v>6447</v>
      </c>
      <c r="D1505" t="s">
        <v>25250</v>
      </c>
      <c r="E1505">
        <v>33.93</v>
      </c>
    </row>
    <row r="1506" spans="1:5">
      <c r="A1506" t="s">
        <v>25251</v>
      </c>
      <c r="B1506" t="s">
        <v>9618</v>
      </c>
      <c r="C1506">
        <v>6447</v>
      </c>
      <c r="D1506" t="s">
        <v>25252</v>
      </c>
      <c r="E1506">
        <v>3.73</v>
      </c>
    </row>
    <row r="1507" spans="1:5">
      <c r="A1507" t="s">
        <v>25253</v>
      </c>
      <c r="B1507" t="s">
        <v>9618</v>
      </c>
      <c r="C1507">
        <v>6447</v>
      </c>
      <c r="D1507" t="s">
        <v>25254</v>
      </c>
      <c r="E1507">
        <v>0</v>
      </c>
    </row>
    <row r="1508" spans="1:5">
      <c r="A1508" t="s">
        <v>25255</v>
      </c>
      <c r="B1508" t="s">
        <v>9618</v>
      </c>
      <c r="C1508">
        <v>6447</v>
      </c>
      <c r="D1508" t="s">
        <v>25256</v>
      </c>
      <c r="E1508">
        <v>0</v>
      </c>
    </row>
    <row r="1509" spans="1:5">
      <c r="A1509" t="s">
        <v>25257</v>
      </c>
      <c r="B1509" t="s">
        <v>9618</v>
      </c>
      <c r="C1509">
        <v>6447</v>
      </c>
      <c r="D1509" t="s">
        <v>25258</v>
      </c>
      <c r="E1509">
        <v>0</v>
      </c>
    </row>
    <row r="1510" spans="1:5">
      <c r="A1510" t="s">
        <v>25259</v>
      </c>
      <c r="B1510" t="s">
        <v>9618</v>
      </c>
      <c r="C1510">
        <v>6447</v>
      </c>
      <c r="D1510" t="s">
        <v>25260</v>
      </c>
      <c r="E1510">
        <v>0</v>
      </c>
    </row>
    <row r="1511" spans="1:5">
      <c r="A1511" t="s">
        <v>25261</v>
      </c>
      <c r="B1511" t="s">
        <v>9618</v>
      </c>
      <c r="C1511">
        <v>6447</v>
      </c>
      <c r="D1511" t="s">
        <v>25262</v>
      </c>
      <c r="E1511">
        <v>0</v>
      </c>
    </row>
    <row r="1512" spans="1:5">
      <c r="A1512" t="s">
        <v>25263</v>
      </c>
      <c r="B1512" t="s">
        <v>9618</v>
      </c>
      <c r="C1512">
        <v>6447</v>
      </c>
      <c r="D1512" t="s">
        <v>25264</v>
      </c>
      <c r="E1512">
        <v>0</v>
      </c>
    </row>
    <row r="1513" spans="1:5">
      <c r="A1513" t="s">
        <v>25265</v>
      </c>
      <c r="B1513" t="s">
        <v>9618</v>
      </c>
      <c r="C1513">
        <v>6447</v>
      </c>
      <c r="D1513" t="s">
        <v>25266</v>
      </c>
      <c r="E1513">
        <v>0</v>
      </c>
    </row>
    <row r="1514" spans="1:5">
      <c r="A1514" t="s">
        <v>25267</v>
      </c>
      <c r="B1514" t="s">
        <v>9618</v>
      </c>
      <c r="C1514">
        <v>6447</v>
      </c>
      <c r="D1514" t="s">
        <v>25268</v>
      </c>
      <c r="E1514">
        <v>0</v>
      </c>
    </row>
    <row r="1515" spans="1:5">
      <c r="A1515" t="s">
        <v>25269</v>
      </c>
      <c r="B1515" t="s">
        <v>9618</v>
      </c>
      <c r="C1515">
        <v>6447</v>
      </c>
      <c r="D1515" t="s">
        <v>25270</v>
      </c>
      <c r="E1515">
        <v>0</v>
      </c>
    </row>
    <row r="1516" spans="1:5">
      <c r="A1516" t="s">
        <v>25271</v>
      </c>
      <c r="B1516" t="s">
        <v>9618</v>
      </c>
      <c r="C1516">
        <v>6447</v>
      </c>
      <c r="D1516" t="s">
        <v>25272</v>
      </c>
      <c r="E1516">
        <v>0</v>
      </c>
    </row>
    <row r="1517" spans="1:5">
      <c r="A1517" t="s">
        <v>25273</v>
      </c>
      <c r="B1517" t="s">
        <v>9618</v>
      </c>
      <c r="C1517">
        <v>6447</v>
      </c>
      <c r="D1517" t="s">
        <v>25274</v>
      </c>
      <c r="E1517">
        <v>0</v>
      </c>
    </row>
    <row r="1518" spans="1:5">
      <c r="A1518" t="s">
        <v>25275</v>
      </c>
      <c r="B1518" t="s">
        <v>9618</v>
      </c>
      <c r="C1518">
        <v>6447</v>
      </c>
      <c r="D1518" t="s">
        <v>25276</v>
      </c>
      <c r="E1518">
        <v>0</v>
      </c>
    </row>
    <row r="1519" spans="1:5">
      <c r="A1519" t="s">
        <v>25277</v>
      </c>
      <c r="B1519" t="s">
        <v>9618</v>
      </c>
      <c r="C1519">
        <v>6447</v>
      </c>
      <c r="D1519" t="s">
        <v>25278</v>
      </c>
      <c r="E1519">
        <v>0</v>
      </c>
    </row>
    <row r="1520" spans="1:5">
      <c r="A1520" t="s">
        <v>25279</v>
      </c>
      <c r="B1520" t="s">
        <v>9618</v>
      </c>
      <c r="C1520">
        <v>6447</v>
      </c>
      <c r="D1520" t="s">
        <v>25280</v>
      </c>
      <c r="E1520">
        <v>0</v>
      </c>
    </row>
    <row r="1521" spans="1:5">
      <c r="A1521" t="s">
        <v>25281</v>
      </c>
      <c r="B1521" t="s">
        <v>9618</v>
      </c>
      <c r="C1521">
        <v>6447</v>
      </c>
      <c r="D1521" t="s">
        <v>25282</v>
      </c>
      <c r="E1521">
        <v>0</v>
      </c>
    </row>
    <row r="1522" spans="1:5">
      <c r="A1522" t="s">
        <v>25283</v>
      </c>
      <c r="B1522" t="s">
        <v>9618</v>
      </c>
      <c r="C1522">
        <v>6447</v>
      </c>
      <c r="D1522" t="s">
        <v>25284</v>
      </c>
      <c r="E1522">
        <v>3.81</v>
      </c>
    </row>
    <row r="1523" spans="1:5">
      <c r="A1523" t="s">
        <v>25285</v>
      </c>
      <c r="B1523" t="s">
        <v>9618</v>
      </c>
      <c r="C1523">
        <v>6447</v>
      </c>
      <c r="D1523" t="s">
        <v>25286</v>
      </c>
      <c r="E1523">
        <v>4.5999999999999996</v>
      </c>
    </row>
    <row r="1524" spans="1:5">
      <c r="A1524" t="s">
        <v>25287</v>
      </c>
      <c r="B1524" t="s">
        <v>9618</v>
      </c>
      <c r="C1524">
        <v>6447</v>
      </c>
      <c r="D1524" t="s">
        <v>25288</v>
      </c>
      <c r="E1524">
        <v>4.62</v>
      </c>
    </row>
    <row r="1525" spans="1:5">
      <c r="A1525" t="s">
        <v>25289</v>
      </c>
      <c r="B1525" t="s">
        <v>9618</v>
      </c>
      <c r="C1525">
        <v>6447</v>
      </c>
      <c r="D1525" t="s">
        <v>25290</v>
      </c>
      <c r="E1525">
        <v>4.63</v>
      </c>
    </row>
    <row r="1526" spans="1:5">
      <c r="A1526" t="s">
        <v>25291</v>
      </c>
      <c r="B1526" t="s">
        <v>9618</v>
      </c>
      <c r="C1526">
        <v>6447</v>
      </c>
      <c r="D1526" t="s">
        <v>25292</v>
      </c>
      <c r="E1526">
        <v>4.7300000000000004</v>
      </c>
    </row>
    <row r="1527" spans="1:5">
      <c r="A1527" t="s">
        <v>25293</v>
      </c>
      <c r="B1527" t="s">
        <v>9618</v>
      </c>
      <c r="C1527">
        <v>6447</v>
      </c>
      <c r="D1527" t="s">
        <v>25294</v>
      </c>
      <c r="E1527">
        <v>4.63</v>
      </c>
    </row>
    <row r="1528" spans="1:5">
      <c r="A1528" t="s">
        <v>25295</v>
      </c>
      <c r="B1528" t="s">
        <v>9618</v>
      </c>
      <c r="C1528">
        <v>6447</v>
      </c>
      <c r="D1528" t="s">
        <v>25296</v>
      </c>
      <c r="E1528">
        <v>4.63</v>
      </c>
    </row>
    <row r="1529" spans="1:5">
      <c r="A1529" t="s">
        <v>25297</v>
      </c>
      <c r="B1529" t="s">
        <v>9618</v>
      </c>
      <c r="C1529">
        <v>6447</v>
      </c>
      <c r="D1529" t="s">
        <v>25298</v>
      </c>
      <c r="E1529">
        <v>62.33</v>
      </c>
    </row>
    <row r="1530" spans="1:5">
      <c r="A1530" t="s">
        <v>25299</v>
      </c>
      <c r="B1530" t="s">
        <v>9618</v>
      </c>
      <c r="C1530">
        <v>6447</v>
      </c>
      <c r="D1530" t="s">
        <v>25300</v>
      </c>
      <c r="E1530">
        <v>4.22</v>
      </c>
    </row>
    <row r="1531" spans="1:5">
      <c r="A1531" t="s">
        <v>25301</v>
      </c>
      <c r="B1531" t="s">
        <v>9618</v>
      </c>
      <c r="C1531">
        <v>6447</v>
      </c>
      <c r="D1531" t="s">
        <v>25302</v>
      </c>
      <c r="E1531">
        <v>0</v>
      </c>
    </row>
    <row r="1532" spans="1:5">
      <c r="A1532" t="s">
        <v>25303</v>
      </c>
      <c r="B1532" t="s">
        <v>9618</v>
      </c>
      <c r="C1532">
        <v>6447</v>
      </c>
      <c r="D1532" t="s">
        <v>25304</v>
      </c>
      <c r="E1532">
        <v>0</v>
      </c>
    </row>
    <row r="1533" spans="1:5">
      <c r="A1533" t="s">
        <v>25305</v>
      </c>
      <c r="B1533" t="s">
        <v>9618</v>
      </c>
      <c r="C1533">
        <v>6447</v>
      </c>
      <c r="D1533" t="s">
        <v>25306</v>
      </c>
      <c r="E1533">
        <v>0</v>
      </c>
    </row>
    <row r="1534" spans="1:5">
      <c r="A1534" t="s">
        <v>25307</v>
      </c>
      <c r="B1534" t="s">
        <v>9618</v>
      </c>
      <c r="C1534">
        <v>6447</v>
      </c>
      <c r="D1534" t="s">
        <v>25308</v>
      </c>
      <c r="E1534">
        <v>0</v>
      </c>
    </row>
    <row r="1535" spans="1:5">
      <c r="A1535" t="s">
        <v>25309</v>
      </c>
      <c r="B1535" t="s">
        <v>9618</v>
      </c>
      <c r="C1535">
        <v>6447</v>
      </c>
      <c r="D1535" t="s">
        <v>25310</v>
      </c>
      <c r="E1535">
        <v>0</v>
      </c>
    </row>
    <row r="1536" spans="1:5">
      <c r="A1536" t="s">
        <v>25311</v>
      </c>
      <c r="B1536" t="s">
        <v>9618</v>
      </c>
      <c r="C1536">
        <v>6447</v>
      </c>
      <c r="D1536" t="s">
        <v>25312</v>
      </c>
      <c r="E1536">
        <v>0</v>
      </c>
    </row>
    <row r="1537" spans="1:5">
      <c r="A1537" t="s">
        <v>25313</v>
      </c>
      <c r="B1537" t="s">
        <v>9618</v>
      </c>
      <c r="C1537">
        <v>6447</v>
      </c>
      <c r="D1537" t="s">
        <v>25314</v>
      </c>
      <c r="E1537">
        <v>0</v>
      </c>
    </row>
    <row r="1538" spans="1:5">
      <c r="A1538" t="s">
        <v>25315</v>
      </c>
      <c r="B1538" t="s">
        <v>9618</v>
      </c>
      <c r="C1538">
        <v>6447</v>
      </c>
      <c r="D1538" t="s">
        <v>25316</v>
      </c>
      <c r="E1538">
        <v>0</v>
      </c>
    </row>
    <row r="1539" spans="1:5">
      <c r="A1539" t="s">
        <v>25317</v>
      </c>
      <c r="B1539" t="s">
        <v>9618</v>
      </c>
      <c r="C1539">
        <v>6447</v>
      </c>
      <c r="D1539" t="s">
        <v>25318</v>
      </c>
      <c r="E1539">
        <v>0</v>
      </c>
    </row>
    <row r="1540" spans="1:5">
      <c r="A1540" t="s">
        <v>25319</v>
      </c>
      <c r="B1540" t="s">
        <v>9618</v>
      </c>
      <c r="C1540">
        <v>6447</v>
      </c>
      <c r="D1540" t="s">
        <v>25320</v>
      </c>
      <c r="E1540">
        <v>0</v>
      </c>
    </row>
    <row r="1541" spans="1:5">
      <c r="A1541" t="s">
        <v>25321</v>
      </c>
      <c r="B1541" t="s">
        <v>9618</v>
      </c>
      <c r="C1541">
        <v>6447</v>
      </c>
      <c r="D1541" t="s">
        <v>25322</v>
      </c>
      <c r="E1541">
        <v>0</v>
      </c>
    </row>
    <row r="1542" spans="1:5">
      <c r="A1542" t="s">
        <v>25323</v>
      </c>
      <c r="B1542" t="s">
        <v>9618</v>
      </c>
      <c r="C1542">
        <v>6447</v>
      </c>
      <c r="D1542" t="s">
        <v>25324</v>
      </c>
      <c r="E1542">
        <v>0</v>
      </c>
    </row>
    <row r="1543" spans="1:5">
      <c r="A1543" t="s">
        <v>25325</v>
      </c>
      <c r="B1543" t="s">
        <v>9618</v>
      </c>
      <c r="C1543">
        <v>6447</v>
      </c>
      <c r="D1543" t="s">
        <v>25326</v>
      </c>
      <c r="E1543">
        <v>0</v>
      </c>
    </row>
    <row r="1544" spans="1:5">
      <c r="A1544" t="s">
        <v>25327</v>
      </c>
      <c r="B1544" t="s">
        <v>9618</v>
      </c>
      <c r="C1544">
        <v>6447</v>
      </c>
      <c r="D1544" t="s">
        <v>25328</v>
      </c>
      <c r="E1544">
        <v>0</v>
      </c>
    </row>
    <row r="1545" spans="1:5">
      <c r="A1545" t="s">
        <v>25329</v>
      </c>
      <c r="B1545" t="s">
        <v>9618</v>
      </c>
      <c r="C1545">
        <v>6447</v>
      </c>
      <c r="D1545" t="s">
        <v>25330</v>
      </c>
      <c r="E1545">
        <v>0</v>
      </c>
    </row>
    <row r="1546" spans="1:5">
      <c r="A1546" t="s">
        <v>25331</v>
      </c>
      <c r="B1546" t="s">
        <v>9618</v>
      </c>
      <c r="C1546">
        <v>6447</v>
      </c>
      <c r="D1546" t="s">
        <v>25332</v>
      </c>
      <c r="E1546">
        <v>7.39</v>
      </c>
    </row>
    <row r="1547" spans="1:5">
      <c r="A1547" t="s">
        <v>25333</v>
      </c>
      <c r="B1547" t="s">
        <v>9618</v>
      </c>
      <c r="C1547">
        <v>6447</v>
      </c>
      <c r="D1547" t="s">
        <v>25334</v>
      </c>
      <c r="E1547">
        <v>146.18</v>
      </c>
    </row>
    <row r="1548" spans="1:5">
      <c r="A1548" t="s">
        <v>25335</v>
      </c>
      <c r="B1548" t="s">
        <v>9618</v>
      </c>
      <c r="C1548">
        <v>6447</v>
      </c>
      <c r="D1548" t="s">
        <v>25336</v>
      </c>
      <c r="E1548">
        <v>8.5299999999999994</v>
      </c>
    </row>
    <row r="1549" spans="1:5">
      <c r="A1549" t="s">
        <v>25337</v>
      </c>
      <c r="B1549" t="s">
        <v>9618</v>
      </c>
      <c r="C1549">
        <v>6447</v>
      </c>
      <c r="D1549" t="s">
        <v>25338</v>
      </c>
      <c r="E1549">
        <v>4.4400000000000004</v>
      </c>
    </row>
    <row r="1550" spans="1:5">
      <c r="A1550" t="s">
        <v>25339</v>
      </c>
      <c r="B1550" t="s">
        <v>9618</v>
      </c>
      <c r="C1550">
        <v>6447</v>
      </c>
      <c r="D1550" t="s">
        <v>25340</v>
      </c>
      <c r="E1550">
        <v>5.73</v>
      </c>
    </row>
    <row r="1551" spans="1:5">
      <c r="A1551" t="s">
        <v>25341</v>
      </c>
      <c r="B1551" t="s">
        <v>9618</v>
      </c>
      <c r="C1551">
        <v>6447</v>
      </c>
      <c r="D1551" t="s">
        <v>25342</v>
      </c>
      <c r="E1551">
        <v>37.229999999999997</v>
      </c>
    </row>
    <row r="1552" spans="1:5">
      <c r="A1552" t="s">
        <v>25343</v>
      </c>
      <c r="B1552" t="s">
        <v>9618</v>
      </c>
      <c r="C1552">
        <v>6447</v>
      </c>
      <c r="D1552" t="s">
        <v>25344</v>
      </c>
      <c r="E1552">
        <v>62.29</v>
      </c>
    </row>
    <row r="1553" spans="1:5">
      <c r="A1553" t="s">
        <v>25345</v>
      </c>
      <c r="B1553" t="s">
        <v>9618</v>
      </c>
      <c r="C1553">
        <v>6447</v>
      </c>
      <c r="D1553" t="s">
        <v>25346</v>
      </c>
      <c r="E1553">
        <v>32.39</v>
      </c>
    </row>
    <row r="1554" spans="1:5">
      <c r="A1554" t="s">
        <v>25347</v>
      </c>
      <c r="B1554" t="s">
        <v>9618</v>
      </c>
      <c r="C1554">
        <v>6447</v>
      </c>
      <c r="D1554" t="s">
        <v>25348</v>
      </c>
      <c r="E1554">
        <v>4.16</v>
      </c>
    </row>
    <row r="1555" spans="1:5">
      <c r="A1555" t="s">
        <v>25349</v>
      </c>
      <c r="B1555" t="s">
        <v>9618</v>
      </c>
      <c r="C1555">
        <v>6447</v>
      </c>
      <c r="D1555" t="s">
        <v>25350</v>
      </c>
      <c r="E1555">
        <v>0</v>
      </c>
    </row>
    <row r="1556" spans="1:5">
      <c r="A1556" t="s">
        <v>25351</v>
      </c>
      <c r="B1556" t="s">
        <v>9618</v>
      </c>
      <c r="C1556">
        <v>6447</v>
      </c>
      <c r="D1556" t="s">
        <v>25352</v>
      </c>
      <c r="E1556">
        <v>0</v>
      </c>
    </row>
    <row r="1557" spans="1:5">
      <c r="A1557" t="s">
        <v>25353</v>
      </c>
      <c r="B1557" t="s">
        <v>9618</v>
      </c>
      <c r="C1557">
        <v>6447</v>
      </c>
      <c r="D1557" t="s">
        <v>25354</v>
      </c>
      <c r="E1557">
        <v>0</v>
      </c>
    </row>
    <row r="1558" spans="1:5">
      <c r="A1558" t="s">
        <v>25355</v>
      </c>
      <c r="B1558" t="s">
        <v>9618</v>
      </c>
      <c r="C1558">
        <v>6447</v>
      </c>
      <c r="D1558" t="s">
        <v>25356</v>
      </c>
      <c r="E1558">
        <v>0</v>
      </c>
    </row>
    <row r="1559" spans="1:5">
      <c r="A1559" t="s">
        <v>25357</v>
      </c>
      <c r="B1559" t="s">
        <v>9618</v>
      </c>
      <c r="C1559">
        <v>6447</v>
      </c>
      <c r="D1559" t="s">
        <v>25358</v>
      </c>
      <c r="E1559">
        <v>0</v>
      </c>
    </row>
    <row r="1560" spans="1:5">
      <c r="A1560" t="s">
        <v>25359</v>
      </c>
      <c r="B1560" t="s">
        <v>9618</v>
      </c>
      <c r="C1560">
        <v>6447</v>
      </c>
      <c r="D1560" t="s">
        <v>25360</v>
      </c>
      <c r="E1560">
        <v>0</v>
      </c>
    </row>
    <row r="1561" spans="1:5">
      <c r="A1561" t="s">
        <v>25361</v>
      </c>
      <c r="B1561" t="s">
        <v>9618</v>
      </c>
      <c r="C1561">
        <v>6447</v>
      </c>
      <c r="D1561" t="s">
        <v>25362</v>
      </c>
      <c r="E1561">
        <v>0</v>
      </c>
    </row>
    <row r="1562" spans="1:5">
      <c r="A1562" t="s">
        <v>25363</v>
      </c>
      <c r="B1562" t="s">
        <v>9618</v>
      </c>
      <c r="C1562">
        <v>6447</v>
      </c>
      <c r="D1562" t="s">
        <v>25364</v>
      </c>
      <c r="E1562">
        <v>0</v>
      </c>
    </row>
    <row r="1563" spans="1:5">
      <c r="A1563" t="s">
        <v>25365</v>
      </c>
      <c r="B1563" t="s">
        <v>9618</v>
      </c>
      <c r="C1563">
        <v>6447</v>
      </c>
      <c r="D1563" t="s">
        <v>25366</v>
      </c>
      <c r="E1563">
        <v>0</v>
      </c>
    </row>
    <row r="1564" spans="1:5">
      <c r="A1564" t="s">
        <v>25367</v>
      </c>
      <c r="B1564" t="s">
        <v>9618</v>
      </c>
      <c r="C1564">
        <v>6447</v>
      </c>
      <c r="D1564" t="s">
        <v>25368</v>
      </c>
      <c r="E1564">
        <v>0</v>
      </c>
    </row>
    <row r="1565" spans="1:5">
      <c r="A1565" t="s">
        <v>25369</v>
      </c>
      <c r="B1565" t="s">
        <v>9618</v>
      </c>
      <c r="C1565">
        <v>6447</v>
      </c>
      <c r="D1565" t="s">
        <v>25370</v>
      </c>
      <c r="E1565">
        <v>0</v>
      </c>
    </row>
    <row r="1566" spans="1:5">
      <c r="A1566" t="s">
        <v>25371</v>
      </c>
      <c r="B1566" t="s">
        <v>9618</v>
      </c>
      <c r="C1566">
        <v>6447</v>
      </c>
      <c r="D1566" t="s">
        <v>25372</v>
      </c>
      <c r="E1566">
        <v>0</v>
      </c>
    </row>
    <row r="1567" spans="1:5">
      <c r="A1567" t="s">
        <v>25373</v>
      </c>
      <c r="B1567" t="s">
        <v>9618</v>
      </c>
      <c r="C1567">
        <v>6447</v>
      </c>
      <c r="D1567" t="s">
        <v>25374</v>
      </c>
      <c r="E1567">
        <v>0</v>
      </c>
    </row>
    <row r="1568" spans="1:5">
      <c r="A1568" t="s">
        <v>25375</v>
      </c>
      <c r="B1568" t="s">
        <v>9618</v>
      </c>
      <c r="C1568">
        <v>6447</v>
      </c>
      <c r="D1568" t="s">
        <v>25376</v>
      </c>
      <c r="E1568">
        <v>0</v>
      </c>
    </row>
    <row r="1569" spans="1:5">
      <c r="A1569" t="s">
        <v>25377</v>
      </c>
      <c r="B1569" t="s">
        <v>9618</v>
      </c>
      <c r="C1569">
        <v>6447</v>
      </c>
      <c r="D1569" t="s">
        <v>25378</v>
      </c>
      <c r="E1569">
        <v>0</v>
      </c>
    </row>
    <row r="1570" spans="1:5">
      <c r="A1570" t="s">
        <v>25379</v>
      </c>
      <c r="B1570" t="s">
        <v>9618</v>
      </c>
      <c r="C1570">
        <v>6447</v>
      </c>
      <c r="D1570" t="s">
        <v>25380</v>
      </c>
      <c r="E1570">
        <v>2.91</v>
      </c>
    </row>
    <row r="1571" spans="1:5">
      <c r="A1571" t="s">
        <v>25381</v>
      </c>
      <c r="B1571" t="s">
        <v>9618</v>
      </c>
      <c r="C1571">
        <v>6447</v>
      </c>
      <c r="D1571" t="s">
        <v>25382</v>
      </c>
      <c r="E1571">
        <v>14.22</v>
      </c>
    </row>
    <row r="1572" spans="1:5">
      <c r="A1572" t="s">
        <v>25383</v>
      </c>
      <c r="B1572" t="s">
        <v>9618</v>
      </c>
      <c r="C1572">
        <v>6447</v>
      </c>
      <c r="D1572" t="s">
        <v>25384</v>
      </c>
      <c r="E1572">
        <v>12.38</v>
      </c>
    </row>
    <row r="1573" spans="1:5">
      <c r="A1573" t="s">
        <v>25385</v>
      </c>
      <c r="B1573" t="s">
        <v>9618</v>
      </c>
      <c r="C1573">
        <v>6447</v>
      </c>
      <c r="D1573" t="s">
        <v>25386</v>
      </c>
      <c r="E1573">
        <v>114.22</v>
      </c>
    </row>
    <row r="1574" spans="1:5">
      <c r="A1574" t="s">
        <v>25387</v>
      </c>
      <c r="B1574" t="s">
        <v>9618</v>
      </c>
      <c r="C1574">
        <v>6447</v>
      </c>
      <c r="D1574" t="s">
        <v>25388</v>
      </c>
      <c r="E1574">
        <v>324.70999999999998</v>
      </c>
    </row>
    <row r="1575" spans="1:5">
      <c r="A1575" t="s">
        <v>25389</v>
      </c>
      <c r="B1575" t="s">
        <v>9618</v>
      </c>
      <c r="C1575">
        <v>6447</v>
      </c>
      <c r="D1575" t="s">
        <v>25390</v>
      </c>
      <c r="E1575">
        <v>11.14</v>
      </c>
    </row>
    <row r="1576" spans="1:5">
      <c r="A1576" t="s">
        <v>25391</v>
      </c>
      <c r="B1576" t="s">
        <v>9618</v>
      </c>
      <c r="C1576">
        <v>6447</v>
      </c>
      <c r="D1576" t="s">
        <v>25392</v>
      </c>
      <c r="E1576">
        <v>18.45</v>
      </c>
    </row>
    <row r="1577" spans="1:5">
      <c r="A1577" t="s">
        <v>25393</v>
      </c>
      <c r="B1577" t="s">
        <v>9618</v>
      </c>
      <c r="C1577">
        <v>6447</v>
      </c>
      <c r="D1577" t="s">
        <v>25394</v>
      </c>
      <c r="E1577">
        <v>19.68</v>
      </c>
    </row>
    <row r="1578" spans="1:5">
      <c r="A1578" t="s">
        <v>25395</v>
      </c>
      <c r="B1578" t="s">
        <v>9618</v>
      </c>
      <c r="C1578">
        <v>6447</v>
      </c>
      <c r="D1578" t="s">
        <v>25396</v>
      </c>
      <c r="E1578">
        <v>2.96</v>
      </c>
    </row>
    <row r="1579" spans="1:5">
      <c r="A1579" t="s">
        <v>25397</v>
      </c>
      <c r="B1579" t="s">
        <v>9618</v>
      </c>
      <c r="C1579">
        <v>6447</v>
      </c>
      <c r="D1579" t="s">
        <v>25398</v>
      </c>
      <c r="E1579">
        <v>0</v>
      </c>
    </row>
    <row r="1580" spans="1:5">
      <c r="A1580" t="s">
        <v>25399</v>
      </c>
      <c r="B1580" t="s">
        <v>9618</v>
      </c>
      <c r="C1580">
        <v>6447</v>
      </c>
      <c r="D1580" t="s">
        <v>25400</v>
      </c>
      <c r="E1580">
        <v>0</v>
      </c>
    </row>
    <row r="1581" spans="1:5">
      <c r="A1581" t="s">
        <v>25401</v>
      </c>
      <c r="B1581" t="s">
        <v>9618</v>
      </c>
      <c r="C1581">
        <v>6447</v>
      </c>
      <c r="D1581" t="s">
        <v>25402</v>
      </c>
      <c r="E1581">
        <v>0</v>
      </c>
    </row>
    <row r="1582" spans="1:5">
      <c r="A1582" t="s">
        <v>25403</v>
      </c>
      <c r="B1582" t="s">
        <v>9618</v>
      </c>
      <c r="C1582">
        <v>6447</v>
      </c>
      <c r="D1582" t="s">
        <v>25404</v>
      </c>
      <c r="E1582">
        <v>0</v>
      </c>
    </row>
    <row r="1583" spans="1:5">
      <c r="A1583" t="s">
        <v>25405</v>
      </c>
      <c r="B1583" t="s">
        <v>9618</v>
      </c>
      <c r="C1583">
        <v>6447</v>
      </c>
      <c r="D1583" t="s">
        <v>25406</v>
      </c>
      <c r="E1583">
        <v>0</v>
      </c>
    </row>
    <row r="1584" spans="1:5">
      <c r="A1584" t="s">
        <v>25407</v>
      </c>
      <c r="B1584" t="s">
        <v>9618</v>
      </c>
      <c r="C1584">
        <v>6447</v>
      </c>
      <c r="D1584" t="s">
        <v>25408</v>
      </c>
      <c r="E1584">
        <v>0</v>
      </c>
    </row>
    <row r="1585" spans="1:5">
      <c r="A1585" t="s">
        <v>25409</v>
      </c>
      <c r="B1585" t="s">
        <v>9618</v>
      </c>
      <c r="C1585">
        <v>6447</v>
      </c>
      <c r="D1585" t="s">
        <v>25410</v>
      </c>
      <c r="E1585">
        <v>0</v>
      </c>
    </row>
    <row r="1586" spans="1:5">
      <c r="A1586" t="s">
        <v>25411</v>
      </c>
      <c r="B1586" t="s">
        <v>9618</v>
      </c>
      <c r="C1586">
        <v>6447</v>
      </c>
      <c r="D1586" t="s">
        <v>25412</v>
      </c>
      <c r="E1586">
        <v>0</v>
      </c>
    </row>
    <row r="1587" spans="1:5">
      <c r="A1587" t="s">
        <v>25413</v>
      </c>
      <c r="B1587" t="s">
        <v>9618</v>
      </c>
      <c r="C1587">
        <v>6447</v>
      </c>
      <c r="D1587" t="s">
        <v>25414</v>
      </c>
      <c r="E1587">
        <v>0</v>
      </c>
    </row>
    <row r="1588" spans="1:5">
      <c r="A1588" t="s">
        <v>25415</v>
      </c>
      <c r="B1588" t="s">
        <v>9618</v>
      </c>
      <c r="C1588">
        <v>6447</v>
      </c>
      <c r="D1588" t="s">
        <v>25416</v>
      </c>
      <c r="E1588">
        <v>0</v>
      </c>
    </row>
    <row r="1589" spans="1:5">
      <c r="A1589" t="s">
        <v>25417</v>
      </c>
      <c r="B1589" t="s">
        <v>9618</v>
      </c>
      <c r="C1589">
        <v>6447</v>
      </c>
      <c r="D1589" t="s">
        <v>25418</v>
      </c>
      <c r="E1589">
        <v>0</v>
      </c>
    </row>
    <row r="1590" spans="1:5">
      <c r="A1590" t="s">
        <v>25419</v>
      </c>
      <c r="B1590" t="s">
        <v>9618</v>
      </c>
      <c r="C1590">
        <v>6447</v>
      </c>
      <c r="D1590" t="s">
        <v>25420</v>
      </c>
      <c r="E1590">
        <v>0</v>
      </c>
    </row>
    <row r="1591" spans="1:5">
      <c r="A1591" t="s">
        <v>25421</v>
      </c>
      <c r="B1591" t="s">
        <v>9618</v>
      </c>
      <c r="C1591">
        <v>6447</v>
      </c>
      <c r="D1591" t="s">
        <v>25422</v>
      </c>
      <c r="E1591">
        <v>0</v>
      </c>
    </row>
    <row r="1592" spans="1:5">
      <c r="A1592" t="s">
        <v>25423</v>
      </c>
      <c r="B1592" t="s">
        <v>9618</v>
      </c>
      <c r="C1592">
        <v>6447</v>
      </c>
      <c r="D1592" t="s">
        <v>25424</v>
      </c>
      <c r="E1592">
        <v>0</v>
      </c>
    </row>
    <row r="1593" spans="1:5">
      <c r="A1593" t="s">
        <v>25425</v>
      </c>
      <c r="B1593" t="s">
        <v>9618</v>
      </c>
      <c r="C1593">
        <v>6447</v>
      </c>
      <c r="D1593" t="s">
        <v>25426</v>
      </c>
      <c r="E1593">
        <v>0</v>
      </c>
    </row>
    <row r="1594" spans="1:5">
      <c r="A1594" t="s">
        <v>25427</v>
      </c>
      <c r="B1594" t="s">
        <v>9618</v>
      </c>
      <c r="C1594">
        <v>6447</v>
      </c>
      <c r="D1594" t="s">
        <v>25428</v>
      </c>
      <c r="E1594">
        <v>2.97</v>
      </c>
    </row>
    <row r="1595" spans="1:5">
      <c r="A1595" t="s">
        <v>25429</v>
      </c>
      <c r="B1595" t="s">
        <v>9618</v>
      </c>
      <c r="C1595">
        <v>6447</v>
      </c>
      <c r="D1595" t="s">
        <v>25430</v>
      </c>
      <c r="E1595">
        <v>4.45</v>
      </c>
    </row>
    <row r="1596" spans="1:5">
      <c r="A1596" t="s">
        <v>25431</v>
      </c>
      <c r="B1596" t="s">
        <v>9618</v>
      </c>
      <c r="C1596">
        <v>6447</v>
      </c>
      <c r="D1596" t="s">
        <v>25432</v>
      </c>
      <c r="E1596">
        <v>4.4800000000000004</v>
      </c>
    </row>
    <row r="1597" spans="1:5">
      <c r="A1597" t="s">
        <v>25433</v>
      </c>
      <c r="B1597" t="s">
        <v>9618</v>
      </c>
      <c r="C1597">
        <v>6447</v>
      </c>
      <c r="D1597" t="s">
        <v>25434</v>
      </c>
      <c r="E1597">
        <v>4.53</v>
      </c>
    </row>
    <row r="1598" spans="1:5">
      <c r="A1598" t="s">
        <v>25435</v>
      </c>
      <c r="B1598" t="s">
        <v>9618</v>
      </c>
      <c r="C1598">
        <v>6447</v>
      </c>
      <c r="D1598" t="s">
        <v>25436</v>
      </c>
      <c r="E1598">
        <v>4.57</v>
      </c>
    </row>
    <row r="1599" spans="1:5">
      <c r="A1599" t="s">
        <v>25437</v>
      </c>
      <c r="B1599" t="s">
        <v>9618</v>
      </c>
      <c r="C1599">
        <v>6447</v>
      </c>
      <c r="D1599" t="s">
        <v>25438</v>
      </c>
      <c r="E1599">
        <v>4.55</v>
      </c>
    </row>
    <row r="1600" spans="1:5">
      <c r="A1600" t="s">
        <v>25439</v>
      </c>
      <c r="B1600" t="s">
        <v>9618</v>
      </c>
      <c r="C1600">
        <v>6447</v>
      </c>
      <c r="D1600" t="s">
        <v>25440</v>
      </c>
      <c r="E1600">
        <v>4.54</v>
      </c>
    </row>
    <row r="1601" spans="1:5">
      <c r="A1601" t="s">
        <v>25441</v>
      </c>
      <c r="B1601" t="s">
        <v>9618</v>
      </c>
      <c r="C1601">
        <v>6447</v>
      </c>
      <c r="D1601" t="s">
        <v>25442</v>
      </c>
      <c r="E1601">
        <v>4.5</v>
      </c>
    </row>
    <row r="1602" spans="1:5">
      <c r="A1602" t="s">
        <v>25443</v>
      </c>
      <c r="B1602" t="s">
        <v>9618</v>
      </c>
      <c r="C1602">
        <v>6447</v>
      </c>
      <c r="D1602" t="s">
        <v>25444</v>
      </c>
      <c r="E1602">
        <v>2.98</v>
      </c>
    </row>
    <row r="1603" spans="1:5">
      <c r="A1603" t="s">
        <v>25445</v>
      </c>
      <c r="B1603" t="s">
        <v>9618</v>
      </c>
      <c r="C1603">
        <v>6447</v>
      </c>
      <c r="D1603" t="s">
        <v>25446</v>
      </c>
      <c r="E1603">
        <v>0</v>
      </c>
    </row>
    <row r="1604" spans="1:5">
      <c r="A1604" t="s">
        <v>25447</v>
      </c>
      <c r="B1604" t="s">
        <v>9618</v>
      </c>
      <c r="C1604">
        <v>6447</v>
      </c>
      <c r="D1604" t="s">
        <v>25448</v>
      </c>
      <c r="E1604">
        <v>0</v>
      </c>
    </row>
    <row r="1605" spans="1:5">
      <c r="A1605" t="s">
        <v>25449</v>
      </c>
      <c r="B1605" t="s">
        <v>9618</v>
      </c>
      <c r="C1605">
        <v>6447</v>
      </c>
      <c r="D1605" t="s">
        <v>25450</v>
      </c>
      <c r="E1605">
        <v>0</v>
      </c>
    </row>
    <row r="1606" spans="1:5">
      <c r="A1606" t="s">
        <v>25451</v>
      </c>
      <c r="B1606" t="s">
        <v>9618</v>
      </c>
      <c r="C1606">
        <v>6447</v>
      </c>
      <c r="D1606" t="s">
        <v>25452</v>
      </c>
      <c r="E1606">
        <v>0</v>
      </c>
    </row>
    <row r="1607" spans="1:5">
      <c r="A1607" t="s">
        <v>25453</v>
      </c>
      <c r="B1607" t="s">
        <v>9618</v>
      </c>
      <c r="C1607">
        <v>6447</v>
      </c>
      <c r="D1607" t="s">
        <v>25454</v>
      </c>
      <c r="E1607">
        <v>0</v>
      </c>
    </row>
    <row r="1608" spans="1:5">
      <c r="A1608" t="s">
        <v>25455</v>
      </c>
      <c r="B1608" t="s">
        <v>9618</v>
      </c>
      <c r="C1608">
        <v>6447</v>
      </c>
      <c r="D1608" t="s">
        <v>25456</v>
      </c>
      <c r="E1608">
        <v>0</v>
      </c>
    </row>
    <row r="1609" spans="1:5">
      <c r="A1609" t="s">
        <v>25457</v>
      </c>
      <c r="B1609" t="s">
        <v>9618</v>
      </c>
      <c r="C1609">
        <v>6447</v>
      </c>
      <c r="D1609" t="s">
        <v>25458</v>
      </c>
      <c r="E1609">
        <v>0</v>
      </c>
    </row>
    <row r="1610" spans="1:5">
      <c r="A1610" t="s">
        <v>25459</v>
      </c>
      <c r="B1610" t="s">
        <v>9618</v>
      </c>
      <c r="C1610">
        <v>6447</v>
      </c>
      <c r="D1610" t="s">
        <v>25460</v>
      </c>
      <c r="E1610">
        <v>0</v>
      </c>
    </row>
    <row r="1611" spans="1:5">
      <c r="A1611" t="s">
        <v>25461</v>
      </c>
      <c r="B1611" t="s">
        <v>9618</v>
      </c>
      <c r="C1611">
        <v>6447</v>
      </c>
      <c r="D1611" t="s">
        <v>25462</v>
      </c>
      <c r="E1611">
        <v>0</v>
      </c>
    </row>
    <row r="1612" spans="1:5">
      <c r="A1612" t="s">
        <v>25463</v>
      </c>
      <c r="B1612" t="s">
        <v>9618</v>
      </c>
      <c r="C1612">
        <v>6447</v>
      </c>
      <c r="D1612" t="s">
        <v>25464</v>
      </c>
      <c r="E1612">
        <v>0</v>
      </c>
    </row>
    <row r="1613" spans="1:5">
      <c r="A1613" t="s">
        <v>25465</v>
      </c>
      <c r="B1613" t="s">
        <v>9618</v>
      </c>
      <c r="C1613">
        <v>6447</v>
      </c>
      <c r="D1613" t="s">
        <v>25466</v>
      </c>
      <c r="E1613">
        <v>0</v>
      </c>
    </row>
    <row r="1614" spans="1:5">
      <c r="A1614" t="s">
        <v>25467</v>
      </c>
      <c r="B1614" t="s">
        <v>9618</v>
      </c>
      <c r="C1614">
        <v>6447</v>
      </c>
      <c r="D1614" t="s">
        <v>25468</v>
      </c>
      <c r="E1614">
        <v>0</v>
      </c>
    </row>
    <row r="1615" spans="1:5">
      <c r="A1615" t="s">
        <v>25469</v>
      </c>
      <c r="B1615" t="s">
        <v>9618</v>
      </c>
      <c r="C1615">
        <v>6447</v>
      </c>
      <c r="D1615" t="s">
        <v>25470</v>
      </c>
      <c r="E1615">
        <v>0</v>
      </c>
    </row>
    <row r="1616" spans="1:5">
      <c r="A1616" t="s">
        <v>25471</v>
      </c>
      <c r="B1616" t="s">
        <v>9618</v>
      </c>
      <c r="C1616">
        <v>6447</v>
      </c>
      <c r="D1616" t="s">
        <v>25472</v>
      </c>
      <c r="E1616">
        <v>0</v>
      </c>
    </row>
    <row r="1617" spans="1:5">
      <c r="A1617" t="s">
        <v>25473</v>
      </c>
      <c r="B1617" t="s">
        <v>9618</v>
      </c>
      <c r="C1617">
        <v>6447</v>
      </c>
      <c r="D1617" t="s">
        <v>25474</v>
      </c>
      <c r="E1617">
        <v>0</v>
      </c>
    </row>
    <row r="1618" spans="1:5">
      <c r="A1618" t="s">
        <v>25475</v>
      </c>
      <c r="B1618" t="s">
        <v>9618</v>
      </c>
      <c r="C1618">
        <v>6447</v>
      </c>
      <c r="D1618" t="s">
        <v>25476</v>
      </c>
      <c r="E1618">
        <v>2.94</v>
      </c>
    </row>
    <row r="1619" spans="1:5">
      <c r="A1619" t="s">
        <v>25477</v>
      </c>
      <c r="B1619" t="s">
        <v>9618</v>
      </c>
      <c r="C1619">
        <v>6447</v>
      </c>
      <c r="D1619" t="s">
        <v>25478</v>
      </c>
      <c r="E1619">
        <v>4.41</v>
      </c>
    </row>
    <row r="1620" spans="1:5">
      <c r="A1620" t="s">
        <v>25479</v>
      </c>
      <c r="B1620" t="s">
        <v>9618</v>
      </c>
      <c r="C1620">
        <v>6447</v>
      </c>
      <c r="D1620" t="s">
        <v>25480</v>
      </c>
      <c r="E1620">
        <v>4.42</v>
      </c>
    </row>
    <row r="1621" spans="1:5">
      <c r="A1621" t="s">
        <v>25481</v>
      </c>
      <c r="B1621" t="s">
        <v>9618</v>
      </c>
      <c r="C1621">
        <v>6447</v>
      </c>
      <c r="D1621" t="s">
        <v>25482</v>
      </c>
      <c r="E1621">
        <v>4.43</v>
      </c>
    </row>
    <row r="1622" spans="1:5">
      <c r="A1622" t="s">
        <v>25483</v>
      </c>
      <c r="B1622" t="s">
        <v>9618</v>
      </c>
      <c r="C1622">
        <v>6447</v>
      </c>
      <c r="D1622" t="s">
        <v>25484</v>
      </c>
      <c r="E1622">
        <v>4.45</v>
      </c>
    </row>
    <row r="1623" spans="1:5">
      <c r="A1623" t="s">
        <v>25485</v>
      </c>
      <c r="B1623" t="s">
        <v>9618</v>
      </c>
      <c r="C1623">
        <v>6447</v>
      </c>
      <c r="D1623" t="s">
        <v>25486</v>
      </c>
      <c r="E1623">
        <v>4.46</v>
      </c>
    </row>
    <row r="1624" spans="1:5">
      <c r="A1624" t="s">
        <v>25487</v>
      </c>
      <c r="B1624" t="s">
        <v>9618</v>
      </c>
      <c r="C1624">
        <v>6447</v>
      </c>
      <c r="D1624" t="s">
        <v>25488</v>
      </c>
      <c r="E1624">
        <v>4.47</v>
      </c>
    </row>
    <row r="1625" spans="1:5">
      <c r="A1625" t="s">
        <v>25489</v>
      </c>
      <c r="B1625" t="s">
        <v>9618</v>
      </c>
      <c r="C1625">
        <v>6447</v>
      </c>
      <c r="D1625" t="s">
        <v>25490</v>
      </c>
      <c r="E1625">
        <v>4.5</v>
      </c>
    </row>
    <row r="1626" spans="1:5">
      <c r="A1626" t="s">
        <v>25491</v>
      </c>
      <c r="B1626" t="s">
        <v>9618</v>
      </c>
      <c r="C1626">
        <v>6447</v>
      </c>
      <c r="D1626" t="s">
        <v>25492</v>
      </c>
      <c r="E1626">
        <v>3</v>
      </c>
    </row>
    <row r="1627" spans="1:5">
      <c r="A1627" t="s">
        <v>25493</v>
      </c>
      <c r="B1627" t="s">
        <v>9618</v>
      </c>
      <c r="C1627">
        <v>6447</v>
      </c>
      <c r="D1627" t="s">
        <v>25494</v>
      </c>
      <c r="E1627">
        <v>0</v>
      </c>
    </row>
    <row r="1628" spans="1:5">
      <c r="A1628" t="s">
        <v>25495</v>
      </c>
      <c r="B1628" t="s">
        <v>9618</v>
      </c>
      <c r="C1628">
        <v>6447</v>
      </c>
      <c r="D1628" t="s">
        <v>25496</v>
      </c>
      <c r="E1628">
        <v>0</v>
      </c>
    </row>
    <row r="1629" spans="1:5">
      <c r="A1629" t="s">
        <v>25497</v>
      </c>
      <c r="B1629" t="s">
        <v>9618</v>
      </c>
      <c r="C1629">
        <v>6447</v>
      </c>
      <c r="D1629" t="s">
        <v>25498</v>
      </c>
      <c r="E1629">
        <v>0</v>
      </c>
    </row>
    <row r="1630" spans="1:5">
      <c r="A1630" t="s">
        <v>25499</v>
      </c>
      <c r="B1630" t="s">
        <v>9618</v>
      </c>
      <c r="C1630">
        <v>6447</v>
      </c>
      <c r="D1630" t="s">
        <v>25500</v>
      </c>
      <c r="E1630">
        <v>0</v>
      </c>
    </row>
    <row r="1631" spans="1:5">
      <c r="A1631" t="s">
        <v>25501</v>
      </c>
      <c r="B1631" t="s">
        <v>9618</v>
      </c>
      <c r="C1631">
        <v>6447</v>
      </c>
      <c r="D1631" t="s">
        <v>25502</v>
      </c>
      <c r="E1631">
        <v>0</v>
      </c>
    </row>
    <row r="1632" spans="1:5">
      <c r="A1632" t="s">
        <v>25503</v>
      </c>
      <c r="B1632" t="s">
        <v>9618</v>
      </c>
      <c r="C1632">
        <v>6447</v>
      </c>
      <c r="D1632" t="s">
        <v>25504</v>
      </c>
      <c r="E1632">
        <v>0</v>
      </c>
    </row>
    <row r="1633" spans="1:5">
      <c r="A1633" t="s">
        <v>25505</v>
      </c>
      <c r="B1633" t="s">
        <v>9618</v>
      </c>
      <c r="C1633">
        <v>6447</v>
      </c>
      <c r="D1633" t="s">
        <v>25506</v>
      </c>
      <c r="E1633">
        <v>0</v>
      </c>
    </row>
    <row r="1634" spans="1:5">
      <c r="A1634" t="s">
        <v>25507</v>
      </c>
      <c r="B1634" t="s">
        <v>9618</v>
      </c>
      <c r="C1634">
        <v>6447</v>
      </c>
      <c r="D1634" t="s">
        <v>25508</v>
      </c>
      <c r="E1634">
        <v>0</v>
      </c>
    </row>
    <row r="1635" spans="1:5">
      <c r="A1635" t="s">
        <v>25509</v>
      </c>
      <c r="B1635" t="s">
        <v>9618</v>
      </c>
      <c r="C1635">
        <v>6447</v>
      </c>
      <c r="D1635" t="s">
        <v>25510</v>
      </c>
      <c r="E1635">
        <v>0</v>
      </c>
    </row>
    <row r="1636" spans="1:5">
      <c r="A1636" t="s">
        <v>25511</v>
      </c>
      <c r="B1636" t="s">
        <v>9618</v>
      </c>
      <c r="C1636">
        <v>6447</v>
      </c>
      <c r="D1636" t="s">
        <v>25512</v>
      </c>
      <c r="E1636">
        <v>0</v>
      </c>
    </row>
    <row r="1637" spans="1:5">
      <c r="A1637" t="s">
        <v>25513</v>
      </c>
      <c r="B1637" t="s">
        <v>9618</v>
      </c>
      <c r="C1637">
        <v>6447</v>
      </c>
      <c r="D1637" t="s">
        <v>25514</v>
      </c>
      <c r="E1637">
        <v>0</v>
      </c>
    </row>
    <row r="1638" spans="1:5">
      <c r="A1638" t="s">
        <v>25515</v>
      </c>
      <c r="B1638" t="s">
        <v>9618</v>
      </c>
      <c r="C1638">
        <v>6447</v>
      </c>
      <c r="D1638" t="s">
        <v>25516</v>
      </c>
      <c r="E1638">
        <v>0</v>
      </c>
    </row>
    <row r="1639" spans="1:5">
      <c r="A1639" t="s">
        <v>25517</v>
      </c>
      <c r="B1639" t="s">
        <v>9618</v>
      </c>
      <c r="C1639">
        <v>6447</v>
      </c>
      <c r="D1639" t="s">
        <v>25518</v>
      </c>
      <c r="E1639">
        <v>0</v>
      </c>
    </row>
    <row r="1640" spans="1:5">
      <c r="A1640" t="s">
        <v>25519</v>
      </c>
      <c r="B1640" t="s">
        <v>9618</v>
      </c>
      <c r="C1640">
        <v>6447</v>
      </c>
      <c r="D1640" t="s">
        <v>25520</v>
      </c>
      <c r="E1640">
        <v>0</v>
      </c>
    </row>
    <row r="1641" spans="1:5">
      <c r="A1641" t="s">
        <v>25521</v>
      </c>
      <c r="B1641" t="s">
        <v>9618</v>
      </c>
      <c r="C1641">
        <v>6447</v>
      </c>
      <c r="D1641" t="s">
        <v>25522</v>
      </c>
      <c r="E1641">
        <v>0</v>
      </c>
    </row>
    <row r="1642" spans="1:5">
      <c r="A1642" t="s">
        <v>25523</v>
      </c>
      <c r="B1642" t="s">
        <v>9618</v>
      </c>
      <c r="C1642">
        <v>6447</v>
      </c>
      <c r="D1642" t="s">
        <v>25524</v>
      </c>
      <c r="E1642">
        <v>2.91</v>
      </c>
    </row>
    <row r="1643" spans="1:5">
      <c r="A1643" t="s">
        <v>25525</v>
      </c>
      <c r="B1643" t="s">
        <v>9618</v>
      </c>
      <c r="C1643">
        <v>6447</v>
      </c>
      <c r="D1643" t="s">
        <v>25526</v>
      </c>
      <c r="E1643">
        <v>11.31</v>
      </c>
    </row>
    <row r="1644" spans="1:5">
      <c r="A1644" t="s">
        <v>25527</v>
      </c>
      <c r="B1644" t="s">
        <v>9618</v>
      </c>
      <c r="C1644">
        <v>6447</v>
      </c>
      <c r="D1644" t="s">
        <v>25528</v>
      </c>
      <c r="E1644">
        <v>277.73</v>
      </c>
    </row>
    <row r="1645" spans="1:5">
      <c r="A1645" t="s">
        <v>25529</v>
      </c>
      <c r="B1645" t="s">
        <v>9618</v>
      </c>
      <c r="C1645">
        <v>6447</v>
      </c>
      <c r="D1645" t="s">
        <v>25530</v>
      </c>
      <c r="E1645">
        <v>713.18</v>
      </c>
    </row>
    <row r="1646" spans="1:5">
      <c r="A1646" t="s">
        <v>25531</v>
      </c>
      <c r="B1646" t="s">
        <v>9618</v>
      </c>
      <c r="C1646">
        <v>6447</v>
      </c>
      <c r="D1646" t="s">
        <v>25532</v>
      </c>
      <c r="E1646">
        <v>717.41</v>
      </c>
    </row>
    <row r="1647" spans="1:5">
      <c r="A1647" t="s">
        <v>25533</v>
      </c>
      <c r="B1647" t="s">
        <v>9618</v>
      </c>
      <c r="C1647">
        <v>6447</v>
      </c>
      <c r="D1647" t="s">
        <v>25534</v>
      </c>
      <c r="E1647">
        <v>707.8</v>
      </c>
    </row>
    <row r="1648" spans="1:5">
      <c r="A1648" t="s">
        <v>25535</v>
      </c>
      <c r="B1648" t="s">
        <v>9618</v>
      </c>
      <c r="C1648">
        <v>6447</v>
      </c>
      <c r="D1648" t="s">
        <v>25536</v>
      </c>
      <c r="E1648">
        <v>430.73</v>
      </c>
    </row>
    <row r="1649" spans="1:5">
      <c r="A1649" t="s">
        <v>25537</v>
      </c>
      <c r="B1649" t="s">
        <v>9618</v>
      </c>
      <c r="C1649">
        <v>6447</v>
      </c>
      <c r="D1649" t="s">
        <v>25538</v>
      </c>
      <c r="E1649">
        <v>38.83</v>
      </c>
    </row>
    <row r="1650" spans="1:5">
      <c r="A1650" t="s">
        <v>25539</v>
      </c>
      <c r="B1650" t="s">
        <v>9618</v>
      </c>
      <c r="C1650">
        <v>6447</v>
      </c>
      <c r="D1650" t="s">
        <v>25540</v>
      </c>
      <c r="E1650">
        <v>8.1300000000000008</v>
      </c>
    </row>
    <row r="1651" spans="1:5">
      <c r="A1651" t="s">
        <v>25541</v>
      </c>
      <c r="B1651" t="s">
        <v>9618</v>
      </c>
      <c r="C1651">
        <v>6447</v>
      </c>
      <c r="D1651" t="s">
        <v>25542</v>
      </c>
      <c r="E1651">
        <v>0</v>
      </c>
    </row>
    <row r="1652" spans="1:5">
      <c r="A1652" t="s">
        <v>25543</v>
      </c>
      <c r="B1652" t="s">
        <v>9618</v>
      </c>
      <c r="C1652">
        <v>6447</v>
      </c>
      <c r="D1652" t="s">
        <v>25544</v>
      </c>
      <c r="E1652">
        <v>0</v>
      </c>
    </row>
    <row r="1653" spans="1:5">
      <c r="A1653" t="s">
        <v>25545</v>
      </c>
      <c r="B1653" t="s">
        <v>9618</v>
      </c>
      <c r="C1653">
        <v>6447</v>
      </c>
      <c r="D1653" t="s">
        <v>25546</v>
      </c>
      <c r="E1653">
        <v>0</v>
      </c>
    </row>
    <row r="1654" spans="1:5">
      <c r="A1654" t="s">
        <v>25547</v>
      </c>
      <c r="B1654" t="s">
        <v>9618</v>
      </c>
      <c r="C1654">
        <v>6447</v>
      </c>
      <c r="D1654" t="s">
        <v>25548</v>
      </c>
      <c r="E1654">
        <v>0</v>
      </c>
    </row>
    <row r="1655" spans="1:5">
      <c r="A1655" t="s">
        <v>25549</v>
      </c>
      <c r="B1655" t="s">
        <v>9618</v>
      </c>
      <c r="C1655">
        <v>6447</v>
      </c>
      <c r="D1655" t="s">
        <v>25550</v>
      </c>
      <c r="E1655">
        <v>0</v>
      </c>
    </row>
    <row r="1656" spans="1:5">
      <c r="A1656" t="s">
        <v>25551</v>
      </c>
      <c r="B1656" t="s">
        <v>9618</v>
      </c>
      <c r="C1656">
        <v>6447</v>
      </c>
      <c r="D1656" t="s">
        <v>25552</v>
      </c>
      <c r="E1656">
        <v>0</v>
      </c>
    </row>
    <row r="1657" spans="1:5">
      <c r="A1657" t="s">
        <v>25553</v>
      </c>
      <c r="B1657" t="s">
        <v>9618</v>
      </c>
      <c r="C1657">
        <v>6447</v>
      </c>
      <c r="D1657" t="s">
        <v>25554</v>
      </c>
      <c r="E1657">
        <v>0</v>
      </c>
    </row>
    <row r="1658" spans="1:5">
      <c r="A1658" t="s">
        <v>25555</v>
      </c>
      <c r="B1658" t="s">
        <v>9618</v>
      </c>
      <c r="C1658">
        <v>6447</v>
      </c>
      <c r="D1658" t="s">
        <v>25556</v>
      </c>
      <c r="E1658">
        <v>0</v>
      </c>
    </row>
    <row r="1659" spans="1:5">
      <c r="A1659" t="s">
        <v>25557</v>
      </c>
      <c r="B1659" t="s">
        <v>9618</v>
      </c>
      <c r="C1659">
        <v>6447</v>
      </c>
      <c r="D1659" t="s">
        <v>25558</v>
      </c>
      <c r="E1659">
        <v>0</v>
      </c>
    </row>
    <row r="1660" spans="1:5">
      <c r="A1660" t="s">
        <v>25559</v>
      </c>
      <c r="B1660" t="s">
        <v>9618</v>
      </c>
      <c r="C1660">
        <v>6447</v>
      </c>
      <c r="D1660" t="s">
        <v>25560</v>
      </c>
      <c r="E1660">
        <v>0</v>
      </c>
    </row>
    <row r="1661" spans="1:5">
      <c r="A1661" t="s">
        <v>25561</v>
      </c>
      <c r="B1661" t="s">
        <v>9618</v>
      </c>
      <c r="C1661">
        <v>6447</v>
      </c>
      <c r="D1661" t="s">
        <v>25562</v>
      </c>
      <c r="E1661">
        <v>0</v>
      </c>
    </row>
    <row r="1662" spans="1:5">
      <c r="A1662" t="s">
        <v>25563</v>
      </c>
      <c r="B1662" t="s">
        <v>9618</v>
      </c>
      <c r="C1662">
        <v>6447</v>
      </c>
      <c r="D1662" t="s">
        <v>25564</v>
      </c>
      <c r="E1662">
        <v>0</v>
      </c>
    </row>
    <row r="1663" spans="1:5">
      <c r="A1663" t="s">
        <v>25565</v>
      </c>
      <c r="B1663" t="s">
        <v>9618</v>
      </c>
      <c r="C1663">
        <v>6447</v>
      </c>
      <c r="D1663" t="s">
        <v>25566</v>
      </c>
      <c r="E1663">
        <v>0</v>
      </c>
    </row>
    <row r="1664" spans="1:5">
      <c r="A1664" t="s">
        <v>25567</v>
      </c>
      <c r="B1664" t="s">
        <v>9618</v>
      </c>
      <c r="C1664">
        <v>6447</v>
      </c>
      <c r="D1664" t="s">
        <v>25568</v>
      </c>
      <c r="E1664">
        <v>0</v>
      </c>
    </row>
    <row r="1665" spans="1:5">
      <c r="A1665" t="s">
        <v>25569</v>
      </c>
      <c r="B1665" t="s">
        <v>9618</v>
      </c>
      <c r="C1665">
        <v>6447</v>
      </c>
      <c r="D1665" t="s">
        <v>25570</v>
      </c>
      <c r="E1665">
        <v>0</v>
      </c>
    </row>
    <row r="1666" spans="1:5">
      <c r="A1666" t="s">
        <v>25571</v>
      </c>
      <c r="B1666" t="s">
        <v>9618</v>
      </c>
      <c r="C1666">
        <v>6447</v>
      </c>
      <c r="D1666" t="s">
        <v>25572</v>
      </c>
      <c r="E1666">
        <v>8.4499999999999993</v>
      </c>
    </row>
    <row r="1667" spans="1:5">
      <c r="A1667" t="s">
        <v>25573</v>
      </c>
      <c r="B1667" t="s">
        <v>9618</v>
      </c>
      <c r="C1667">
        <v>6447</v>
      </c>
      <c r="D1667" t="s">
        <v>25574</v>
      </c>
      <c r="E1667">
        <v>229.47</v>
      </c>
    </row>
    <row r="1668" spans="1:5">
      <c r="A1668" t="s">
        <v>25575</v>
      </c>
      <c r="B1668" t="s">
        <v>9618</v>
      </c>
      <c r="C1668">
        <v>6447</v>
      </c>
      <c r="D1668" t="s">
        <v>25576</v>
      </c>
      <c r="E1668">
        <v>624.4</v>
      </c>
    </row>
    <row r="1669" spans="1:5">
      <c r="A1669" t="s">
        <v>25577</v>
      </c>
      <c r="B1669" t="s">
        <v>9618</v>
      </c>
      <c r="C1669">
        <v>6447</v>
      </c>
      <c r="D1669" t="s">
        <v>25578</v>
      </c>
      <c r="E1669">
        <v>464.43</v>
      </c>
    </row>
    <row r="1670" spans="1:5">
      <c r="A1670" t="s">
        <v>25579</v>
      </c>
      <c r="B1670" t="s">
        <v>9618</v>
      </c>
      <c r="C1670">
        <v>6447</v>
      </c>
      <c r="D1670" t="s">
        <v>25580</v>
      </c>
      <c r="E1670">
        <v>137.79</v>
      </c>
    </row>
    <row r="1671" spans="1:5">
      <c r="A1671" t="s">
        <v>25581</v>
      </c>
      <c r="B1671" t="s">
        <v>9618</v>
      </c>
      <c r="C1671">
        <v>6447</v>
      </c>
      <c r="D1671" t="s">
        <v>25582</v>
      </c>
      <c r="E1671">
        <v>413.51</v>
      </c>
    </row>
    <row r="1672" spans="1:5">
      <c r="A1672" t="s">
        <v>25583</v>
      </c>
      <c r="B1672" t="s">
        <v>9618</v>
      </c>
      <c r="C1672">
        <v>6447</v>
      </c>
      <c r="D1672" t="s">
        <v>25584</v>
      </c>
      <c r="E1672">
        <v>399.76</v>
      </c>
    </row>
    <row r="1673" spans="1:5">
      <c r="A1673" t="s">
        <v>25585</v>
      </c>
      <c r="B1673" t="s">
        <v>9618</v>
      </c>
      <c r="C1673">
        <v>6447</v>
      </c>
      <c r="D1673" t="s">
        <v>25586</v>
      </c>
      <c r="E1673">
        <v>21.76</v>
      </c>
    </row>
    <row r="1674" spans="1:5">
      <c r="A1674" t="s">
        <v>25587</v>
      </c>
      <c r="B1674" t="s">
        <v>9618</v>
      </c>
      <c r="C1674">
        <v>6447</v>
      </c>
      <c r="D1674" t="s">
        <v>25588</v>
      </c>
      <c r="E1674">
        <v>3.06</v>
      </c>
    </row>
    <row r="1675" spans="1:5">
      <c r="A1675" t="s">
        <v>25589</v>
      </c>
      <c r="B1675" t="s">
        <v>9618</v>
      </c>
      <c r="C1675">
        <v>6447</v>
      </c>
      <c r="D1675" t="s">
        <v>25590</v>
      </c>
      <c r="E1675">
        <v>0</v>
      </c>
    </row>
    <row r="1676" spans="1:5">
      <c r="A1676" t="s">
        <v>25591</v>
      </c>
      <c r="B1676" t="s">
        <v>9618</v>
      </c>
      <c r="C1676">
        <v>6447</v>
      </c>
      <c r="D1676" t="s">
        <v>25592</v>
      </c>
      <c r="E1676">
        <v>0</v>
      </c>
    </row>
    <row r="1677" spans="1:5">
      <c r="A1677" t="s">
        <v>25593</v>
      </c>
      <c r="B1677" t="s">
        <v>9618</v>
      </c>
      <c r="C1677">
        <v>6447</v>
      </c>
      <c r="D1677" t="s">
        <v>25594</v>
      </c>
      <c r="E1677">
        <v>0</v>
      </c>
    </row>
    <row r="1678" spans="1:5">
      <c r="A1678" t="s">
        <v>25595</v>
      </c>
      <c r="B1678" t="s">
        <v>9618</v>
      </c>
      <c r="C1678">
        <v>6447</v>
      </c>
      <c r="D1678" t="s">
        <v>25596</v>
      </c>
      <c r="E1678">
        <v>0</v>
      </c>
    </row>
    <row r="1679" spans="1:5">
      <c r="A1679" t="s">
        <v>25597</v>
      </c>
      <c r="B1679" t="s">
        <v>9618</v>
      </c>
      <c r="C1679">
        <v>6447</v>
      </c>
      <c r="D1679" t="s">
        <v>25598</v>
      </c>
      <c r="E1679">
        <v>0</v>
      </c>
    </row>
    <row r="1680" spans="1:5">
      <c r="A1680" t="s">
        <v>25599</v>
      </c>
      <c r="B1680" t="s">
        <v>9618</v>
      </c>
      <c r="C1680">
        <v>6447</v>
      </c>
      <c r="D1680" t="s">
        <v>25600</v>
      </c>
      <c r="E1680">
        <v>0</v>
      </c>
    </row>
    <row r="1681" spans="1:5">
      <c r="A1681" t="s">
        <v>25601</v>
      </c>
      <c r="B1681" t="s">
        <v>9618</v>
      </c>
      <c r="C1681">
        <v>6447</v>
      </c>
      <c r="D1681" t="s">
        <v>25602</v>
      </c>
      <c r="E1681">
        <v>0</v>
      </c>
    </row>
    <row r="1682" spans="1:5">
      <c r="A1682" t="s">
        <v>25603</v>
      </c>
      <c r="B1682" t="s">
        <v>9618</v>
      </c>
      <c r="C1682">
        <v>6447</v>
      </c>
      <c r="D1682" t="s">
        <v>25604</v>
      </c>
      <c r="E1682">
        <v>0</v>
      </c>
    </row>
    <row r="1683" spans="1:5">
      <c r="A1683" t="s">
        <v>25605</v>
      </c>
      <c r="B1683" t="s">
        <v>9618</v>
      </c>
      <c r="C1683">
        <v>6447</v>
      </c>
      <c r="D1683" t="s">
        <v>25606</v>
      </c>
      <c r="E1683">
        <v>0</v>
      </c>
    </row>
    <row r="1684" spans="1:5">
      <c r="A1684" t="s">
        <v>25607</v>
      </c>
      <c r="B1684" t="s">
        <v>9618</v>
      </c>
      <c r="C1684">
        <v>6447</v>
      </c>
      <c r="D1684" t="s">
        <v>25608</v>
      </c>
      <c r="E1684">
        <v>0</v>
      </c>
    </row>
    <row r="1685" spans="1:5">
      <c r="A1685" t="s">
        <v>25609</v>
      </c>
      <c r="B1685" t="s">
        <v>9618</v>
      </c>
      <c r="C1685">
        <v>6447</v>
      </c>
      <c r="D1685" t="s">
        <v>25610</v>
      </c>
      <c r="E1685">
        <v>0</v>
      </c>
    </row>
    <row r="1686" spans="1:5">
      <c r="A1686" t="s">
        <v>25611</v>
      </c>
      <c r="B1686" t="s">
        <v>9618</v>
      </c>
      <c r="C1686">
        <v>6447</v>
      </c>
      <c r="D1686" t="s">
        <v>25612</v>
      </c>
      <c r="E1686">
        <v>0</v>
      </c>
    </row>
    <row r="1687" spans="1:5">
      <c r="A1687" t="s">
        <v>25613</v>
      </c>
      <c r="B1687" t="s">
        <v>9618</v>
      </c>
      <c r="C1687">
        <v>6447</v>
      </c>
      <c r="D1687" t="s">
        <v>25614</v>
      </c>
      <c r="E1687">
        <v>0</v>
      </c>
    </row>
    <row r="1688" spans="1:5">
      <c r="A1688" t="s">
        <v>25615</v>
      </c>
      <c r="B1688" t="s">
        <v>9618</v>
      </c>
      <c r="C1688">
        <v>6447</v>
      </c>
      <c r="D1688" t="s">
        <v>25616</v>
      </c>
      <c r="E1688">
        <v>0</v>
      </c>
    </row>
    <row r="1689" spans="1:5">
      <c r="A1689" t="s">
        <v>25617</v>
      </c>
      <c r="B1689" t="s">
        <v>9618</v>
      </c>
      <c r="C1689">
        <v>6447</v>
      </c>
      <c r="D1689" t="s">
        <v>25618</v>
      </c>
      <c r="E1689">
        <v>0</v>
      </c>
    </row>
    <row r="1690" spans="1:5">
      <c r="A1690" t="s">
        <v>25619</v>
      </c>
      <c r="B1690" t="s">
        <v>9618</v>
      </c>
      <c r="C1690">
        <v>6447</v>
      </c>
      <c r="D1690" t="s">
        <v>25620</v>
      </c>
      <c r="E1690">
        <v>3.56</v>
      </c>
    </row>
    <row r="1691" spans="1:5">
      <c r="A1691" t="s">
        <v>25621</v>
      </c>
      <c r="B1691" t="s">
        <v>9618</v>
      </c>
      <c r="C1691">
        <v>6447</v>
      </c>
      <c r="D1691" t="s">
        <v>25622</v>
      </c>
      <c r="E1691">
        <v>5.03</v>
      </c>
    </row>
    <row r="1692" spans="1:5">
      <c r="A1692" t="s">
        <v>25623</v>
      </c>
      <c r="B1692" t="s">
        <v>9618</v>
      </c>
      <c r="C1692">
        <v>6447</v>
      </c>
      <c r="D1692" t="s">
        <v>25624</v>
      </c>
      <c r="E1692">
        <v>5.57</v>
      </c>
    </row>
    <row r="1693" spans="1:5">
      <c r="A1693" t="s">
        <v>25625</v>
      </c>
      <c r="B1693" t="s">
        <v>9618</v>
      </c>
      <c r="C1693">
        <v>6447</v>
      </c>
      <c r="D1693" t="s">
        <v>25626</v>
      </c>
      <c r="E1693">
        <v>4.3899999999999997</v>
      </c>
    </row>
    <row r="1694" spans="1:5">
      <c r="A1694" t="s">
        <v>25627</v>
      </c>
      <c r="B1694" t="s">
        <v>9618</v>
      </c>
      <c r="C1694">
        <v>6447</v>
      </c>
      <c r="D1694" t="s">
        <v>25628</v>
      </c>
      <c r="E1694">
        <v>4.43</v>
      </c>
    </row>
    <row r="1695" spans="1:5">
      <c r="A1695" t="s">
        <v>25629</v>
      </c>
      <c r="B1695" t="s">
        <v>9618</v>
      </c>
      <c r="C1695">
        <v>6447</v>
      </c>
      <c r="D1695" t="s">
        <v>25630</v>
      </c>
      <c r="E1695">
        <v>4.42</v>
      </c>
    </row>
    <row r="1696" spans="1:5">
      <c r="A1696" t="s">
        <v>25631</v>
      </c>
      <c r="B1696" t="s">
        <v>9618</v>
      </c>
      <c r="C1696">
        <v>6447</v>
      </c>
      <c r="D1696" t="s">
        <v>25632</v>
      </c>
      <c r="E1696">
        <v>4.4000000000000004</v>
      </c>
    </row>
    <row r="1697" spans="1:5">
      <c r="A1697" t="s">
        <v>25633</v>
      </c>
      <c r="B1697" t="s">
        <v>9618</v>
      </c>
      <c r="C1697">
        <v>6447</v>
      </c>
      <c r="D1697" t="s">
        <v>25634</v>
      </c>
      <c r="E1697">
        <v>4.38</v>
      </c>
    </row>
    <row r="1698" spans="1:5">
      <c r="A1698" t="s">
        <v>25635</v>
      </c>
      <c r="B1698" t="s">
        <v>9618</v>
      </c>
      <c r="C1698">
        <v>6447</v>
      </c>
      <c r="D1698" t="s">
        <v>25636</v>
      </c>
      <c r="E1698">
        <v>2.92</v>
      </c>
    </row>
    <row r="1699" spans="1:5">
      <c r="A1699" t="s">
        <v>25637</v>
      </c>
      <c r="B1699" t="s">
        <v>9618</v>
      </c>
      <c r="C1699">
        <v>6447</v>
      </c>
      <c r="D1699" t="s">
        <v>25638</v>
      </c>
      <c r="E1699">
        <v>0</v>
      </c>
    </row>
    <row r="1700" spans="1:5">
      <c r="A1700" t="s">
        <v>25639</v>
      </c>
      <c r="B1700" t="s">
        <v>9618</v>
      </c>
      <c r="C1700">
        <v>6447</v>
      </c>
      <c r="D1700" t="s">
        <v>25640</v>
      </c>
      <c r="E1700">
        <v>0</v>
      </c>
    </row>
    <row r="1701" spans="1:5">
      <c r="A1701" t="s">
        <v>25641</v>
      </c>
      <c r="B1701" t="s">
        <v>9618</v>
      </c>
      <c r="C1701">
        <v>6447</v>
      </c>
      <c r="D1701" t="s">
        <v>25642</v>
      </c>
      <c r="E1701">
        <v>0</v>
      </c>
    </row>
    <row r="1702" spans="1:5">
      <c r="A1702" t="s">
        <v>25643</v>
      </c>
      <c r="B1702" t="s">
        <v>9618</v>
      </c>
      <c r="C1702">
        <v>6447</v>
      </c>
      <c r="D1702" t="s">
        <v>25644</v>
      </c>
      <c r="E1702">
        <v>0</v>
      </c>
    </row>
    <row r="1703" spans="1:5">
      <c r="A1703" t="s">
        <v>25645</v>
      </c>
      <c r="B1703" t="s">
        <v>9618</v>
      </c>
      <c r="C1703">
        <v>6447</v>
      </c>
      <c r="D1703" t="s">
        <v>25646</v>
      </c>
      <c r="E1703">
        <v>0</v>
      </c>
    </row>
    <row r="1704" spans="1:5">
      <c r="A1704" t="s">
        <v>25647</v>
      </c>
      <c r="B1704" t="s">
        <v>9618</v>
      </c>
      <c r="C1704">
        <v>6447</v>
      </c>
      <c r="D1704" t="s">
        <v>25648</v>
      </c>
      <c r="E1704">
        <v>0</v>
      </c>
    </row>
    <row r="1705" spans="1:5">
      <c r="A1705" t="s">
        <v>25649</v>
      </c>
      <c r="B1705" t="s">
        <v>9618</v>
      </c>
      <c r="C1705">
        <v>6447</v>
      </c>
      <c r="D1705" t="s">
        <v>25650</v>
      </c>
      <c r="E1705">
        <v>0</v>
      </c>
    </row>
    <row r="1706" spans="1:5">
      <c r="A1706" t="s">
        <v>25651</v>
      </c>
      <c r="B1706" t="s">
        <v>9618</v>
      </c>
      <c r="C1706">
        <v>6447</v>
      </c>
      <c r="D1706" t="s">
        <v>25652</v>
      </c>
      <c r="E1706">
        <v>0</v>
      </c>
    </row>
    <row r="1707" spans="1:5">
      <c r="A1707" t="s">
        <v>25653</v>
      </c>
      <c r="B1707" t="s">
        <v>9618</v>
      </c>
      <c r="C1707">
        <v>6447</v>
      </c>
      <c r="D1707" t="s">
        <v>25654</v>
      </c>
      <c r="E1707">
        <v>0</v>
      </c>
    </row>
    <row r="1708" spans="1:5">
      <c r="A1708" t="s">
        <v>25655</v>
      </c>
      <c r="B1708" t="s">
        <v>9618</v>
      </c>
      <c r="C1708">
        <v>6447</v>
      </c>
      <c r="D1708" t="s">
        <v>25656</v>
      </c>
      <c r="E1708">
        <v>0</v>
      </c>
    </row>
    <row r="1709" spans="1:5">
      <c r="A1709" t="s">
        <v>25657</v>
      </c>
      <c r="B1709" t="s">
        <v>9618</v>
      </c>
      <c r="C1709">
        <v>6447</v>
      </c>
      <c r="D1709" t="s">
        <v>25658</v>
      </c>
      <c r="E1709">
        <v>0</v>
      </c>
    </row>
    <row r="1710" spans="1:5">
      <c r="A1710" t="s">
        <v>25659</v>
      </c>
      <c r="B1710" t="s">
        <v>9618</v>
      </c>
      <c r="C1710">
        <v>6447</v>
      </c>
      <c r="D1710" t="s">
        <v>25660</v>
      </c>
      <c r="E1710">
        <v>0</v>
      </c>
    </row>
    <row r="1711" spans="1:5">
      <c r="A1711" t="s">
        <v>25661</v>
      </c>
      <c r="B1711" t="s">
        <v>9618</v>
      </c>
      <c r="C1711">
        <v>6447</v>
      </c>
      <c r="D1711" t="s">
        <v>25662</v>
      </c>
      <c r="E1711">
        <v>0</v>
      </c>
    </row>
    <row r="1712" spans="1:5">
      <c r="A1712" t="s">
        <v>25663</v>
      </c>
      <c r="B1712" t="s">
        <v>9618</v>
      </c>
      <c r="C1712">
        <v>6447</v>
      </c>
      <c r="D1712" t="s">
        <v>25664</v>
      </c>
      <c r="E1712">
        <v>0</v>
      </c>
    </row>
    <row r="1713" spans="1:5">
      <c r="A1713" t="s">
        <v>25665</v>
      </c>
      <c r="B1713" t="s">
        <v>9618</v>
      </c>
      <c r="C1713">
        <v>6447</v>
      </c>
      <c r="D1713" t="s">
        <v>25666</v>
      </c>
      <c r="E1713">
        <v>0</v>
      </c>
    </row>
    <row r="1714" spans="1:5">
      <c r="A1714" t="s">
        <v>25667</v>
      </c>
      <c r="B1714" t="s">
        <v>9618</v>
      </c>
      <c r="C1714">
        <v>6447</v>
      </c>
      <c r="D1714" t="s">
        <v>25668</v>
      </c>
      <c r="E1714">
        <v>2.87</v>
      </c>
    </row>
    <row r="1715" spans="1:5">
      <c r="A1715" t="s">
        <v>25669</v>
      </c>
      <c r="B1715" t="s">
        <v>9618</v>
      </c>
      <c r="C1715">
        <v>6447</v>
      </c>
      <c r="D1715" t="s">
        <v>25670</v>
      </c>
      <c r="E1715">
        <v>4.3099999999999996</v>
      </c>
    </row>
    <row r="1716" spans="1:5">
      <c r="A1716" t="s">
        <v>25671</v>
      </c>
      <c r="B1716" t="s">
        <v>9618</v>
      </c>
      <c r="C1716">
        <v>6447</v>
      </c>
      <c r="D1716" t="s">
        <v>25672</v>
      </c>
      <c r="E1716">
        <v>4.3499999999999996</v>
      </c>
    </row>
    <row r="1717" spans="1:5">
      <c r="A1717" t="s">
        <v>25673</v>
      </c>
      <c r="B1717" t="s">
        <v>9618</v>
      </c>
      <c r="C1717">
        <v>6447</v>
      </c>
      <c r="D1717" t="s">
        <v>25674</v>
      </c>
      <c r="E1717">
        <v>4.33</v>
      </c>
    </row>
    <row r="1718" spans="1:5">
      <c r="A1718" t="s">
        <v>25675</v>
      </c>
      <c r="B1718" t="s">
        <v>9618</v>
      </c>
      <c r="C1718">
        <v>6447</v>
      </c>
      <c r="D1718" t="s">
        <v>25676</v>
      </c>
      <c r="E1718">
        <v>4.3499999999999996</v>
      </c>
    </row>
    <row r="1719" spans="1:5">
      <c r="A1719" t="s">
        <v>25677</v>
      </c>
      <c r="B1719" t="s">
        <v>9618</v>
      </c>
      <c r="C1719">
        <v>6447</v>
      </c>
      <c r="D1719" t="s">
        <v>25678</v>
      </c>
      <c r="E1719">
        <v>4.3600000000000003</v>
      </c>
    </row>
    <row r="1720" spans="1:5">
      <c r="A1720" t="s">
        <v>25679</v>
      </c>
      <c r="B1720" t="s">
        <v>9618</v>
      </c>
      <c r="C1720">
        <v>6447</v>
      </c>
      <c r="D1720" t="s">
        <v>25680</v>
      </c>
      <c r="E1720">
        <v>4.3499999999999996</v>
      </c>
    </row>
    <row r="1721" spans="1:5">
      <c r="A1721" t="s">
        <v>25681</v>
      </c>
      <c r="B1721" t="s">
        <v>9618</v>
      </c>
      <c r="C1721">
        <v>6447</v>
      </c>
      <c r="D1721" t="s">
        <v>25682</v>
      </c>
      <c r="E1721">
        <v>4.34</v>
      </c>
    </row>
    <row r="1722" spans="1:5">
      <c r="A1722" t="s">
        <v>25683</v>
      </c>
      <c r="B1722" t="s">
        <v>9618</v>
      </c>
      <c r="C1722">
        <v>6447</v>
      </c>
      <c r="D1722" t="s">
        <v>25684</v>
      </c>
      <c r="E1722">
        <v>2.89</v>
      </c>
    </row>
    <row r="1723" spans="1:5">
      <c r="A1723" t="s">
        <v>25685</v>
      </c>
      <c r="B1723" t="s">
        <v>9618</v>
      </c>
      <c r="C1723">
        <v>6447</v>
      </c>
      <c r="D1723" t="s">
        <v>25686</v>
      </c>
      <c r="E1723">
        <v>0</v>
      </c>
    </row>
    <row r="1724" spans="1:5">
      <c r="A1724" t="s">
        <v>25687</v>
      </c>
      <c r="B1724" t="s">
        <v>9618</v>
      </c>
      <c r="C1724">
        <v>6447</v>
      </c>
      <c r="D1724" t="s">
        <v>25688</v>
      </c>
      <c r="E1724">
        <v>0</v>
      </c>
    </row>
    <row r="1725" spans="1:5">
      <c r="A1725" t="s">
        <v>25689</v>
      </c>
      <c r="B1725" t="s">
        <v>9618</v>
      </c>
      <c r="C1725">
        <v>6447</v>
      </c>
      <c r="D1725" t="s">
        <v>25690</v>
      </c>
      <c r="E1725">
        <v>0</v>
      </c>
    </row>
    <row r="1726" spans="1:5">
      <c r="A1726" t="s">
        <v>25691</v>
      </c>
      <c r="B1726" t="s">
        <v>9618</v>
      </c>
      <c r="C1726">
        <v>6447</v>
      </c>
      <c r="D1726" t="s">
        <v>25692</v>
      </c>
      <c r="E1726">
        <v>0</v>
      </c>
    </row>
    <row r="1727" spans="1:5">
      <c r="A1727" t="s">
        <v>25693</v>
      </c>
      <c r="B1727" t="s">
        <v>9618</v>
      </c>
      <c r="C1727">
        <v>6447</v>
      </c>
      <c r="D1727" t="s">
        <v>25694</v>
      </c>
      <c r="E1727">
        <v>0</v>
      </c>
    </row>
    <row r="1728" spans="1:5">
      <c r="A1728" t="s">
        <v>25695</v>
      </c>
      <c r="B1728" t="s">
        <v>9618</v>
      </c>
      <c r="C1728">
        <v>6447</v>
      </c>
      <c r="D1728" t="s">
        <v>25696</v>
      </c>
      <c r="E1728">
        <v>0</v>
      </c>
    </row>
    <row r="1729" spans="1:5">
      <c r="A1729" t="s">
        <v>25697</v>
      </c>
      <c r="B1729" t="s">
        <v>9618</v>
      </c>
      <c r="C1729">
        <v>6447</v>
      </c>
      <c r="D1729" t="s">
        <v>25698</v>
      </c>
      <c r="E1729">
        <v>0</v>
      </c>
    </row>
    <row r="1730" spans="1:5">
      <c r="A1730" t="s">
        <v>25699</v>
      </c>
      <c r="B1730" t="s">
        <v>9618</v>
      </c>
      <c r="C1730">
        <v>6447</v>
      </c>
      <c r="D1730" t="s">
        <v>25700</v>
      </c>
      <c r="E1730">
        <v>0</v>
      </c>
    </row>
    <row r="1731" spans="1:5">
      <c r="A1731" t="s">
        <v>25701</v>
      </c>
      <c r="B1731" t="s">
        <v>9618</v>
      </c>
      <c r="C1731">
        <v>6447</v>
      </c>
      <c r="D1731" t="s">
        <v>25702</v>
      </c>
      <c r="E1731">
        <v>0</v>
      </c>
    </row>
    <row r="1732" spans="1:5">
      <c r="A1732" t="s">
        <v>25703</v>
      </c>
      <c r="B1732" t="s">
        <v>9618</v>
      </c>
      <c r="C1732">
        <v>6447</v>
      </c>
      <c r="D1732" t="s">
        <v>25704</v>
      </c>
      <c r="E1732">
        <v>0</v>
      </c>
    </row>
    <row r="1733" spans="1:5">
      <c r="A1733" t="s">
        <v>25705</v>
      </c>
      <c r="B1733" t="s">
        <v>9618</v>
      </c>
      <c r="C1733">
        <v>6447</v>
      </c>
      <c r="D1733" t="s">
        <v>25706</v>
      </c>
      <c r="E1733">
        <v>0</v>
      </c>
    </row>
    <row r="1734" spans="1:5">
      <c r="A1734" t="s">
        <v>25707</v>
      </c>
      <c r="B1734" t="s">
        <v>9618</v>
      </c>
      <c r="C1734">
        <v>6447</v>
      </c>
      <c r="D1734" t="s">
        <v>25708</v>
      </c>
      <c r="E1734">
        <v>0</v>
      </c>
    </row>
    <row r="1735" spans="1:5">
      <c r="A1735" t="s">
        <v>25709</v>
      </c>
      <c r="B1735" t="s">
        <v>9618</v>
      </c>
      <c r="C1735">
        <v>6447</v>
      </c>
      <c r="D1735" t="s">
        <v>25710</v>
      </c>
      <c r="E1735">
        <v>0</v>
      </c>
    </row>
    <row r="1736" spans="1:5">
      <c r="A1736" t="s">
        <v>25711</v>
      </c>
      <c r="B1736" t="s">
        <v>9618</v>
      </c>
      <c r="C1736">
        <v>6447</v>
      </c>
      <c r="D1736" t="s">
        <v>25712</v>
      </c>
      <c r="E1736">
        <v>0</v>
      </c>
    </row>
    <row r="1737" spans="1:5">
      <c r="A1737" t="s">
        <v>25713</v>
      </c>
      <c r="B1737" t="s">
        <v>9618</v>
      </c>
      <c r="C1737">
        <v>6447</v>
      </c>
      <c r="D1737" t="s">
        <v>25714</v>
      </c>
      <c r="E1737">
        <v>0</v>
      </c>
    </row>
    <row r="1738" spans="1:5">
      <c r="A1738" t="s">
        <v>25715</v>
      </c>
      <c r="B1738" t="s">
        <v>9618</v>
      </c>
      <c r="C1738">
        <v>6447</v>
      </c>
      <c r="D1738" t="s">
        <v>25716</v>
      </c>
      <c r="E1738">
        <v>4.03</v>
      </c>
    </row>
    <row r="1739" spans="1:5">
      <c r="A1739" t="s">
        <v>25717</v>
      </c>
      <c r="B1739" t="s">
        <v>9618</v>
      </c>
      <c r="C1739">
        <v>6447</v>
      </c>
      <c r="D1739" t="s">
        <v>25718</v>
      </c>
      <c r="E1739">
        <v>147.47</v>
      </c>
    </row>
    <row r="1740" spans="1:5">
      <c r="A1740" t="s">
        <v>25719</v>
      </c>
      <c r="B1740" t="s">
        <v>9618</v>
      </c>
      <c r="C1740">
        <v>6447</v>
      </c>
      <c r="D1740" t="s">
        <v>25720</v>
      </c>
      <c r="E1740">
        <v>582.04</v>
      </c>
    </row>
    <row r="1741" spans="1:5">
      <c r="A1741" t="s">
        <v>25721</v>
      </c>
      <c r="B1741" t="s">
        <v>9618</v>
      </c>
      <c r="C1741">
        <v>6447</v>
      </c>
      <c r="D1741" t="s">
        <v>25722</v>
      </c>
      <c r="E1741">
        <v>650</v>
      </c>
    </row>
    <row r="1742" spans="1:5">
      <c r="A1742" t="s">
        <v>25723</v>
      </c>
      <c r="B1742" t="s">
        <v>9618</v>
      </c>
      <c r="C1742">
        <v>6447</v>
      </c>
      <c r="D1742" t="s">
        <v>25724</v>
      </c>
      <c r="E1742">
        <v>621.73</v>
      </c>
    </row>
    <row r="1743" spans="1:5">
      <c r="A1743" t="s">
        <v>25725</v>
      </c>
      <c r="B1743" t="s">
        <v>9618</v>
      </c>
      <c r="C1743">
        <v>6447</v>
      </c>
      <c r="D1743" t="s">
        <v>25726</v>
      </c>
      <c r="E1743">
        <v>596.91</v>
      </c>
    </row>
    <row r="1744" spans="1:5">
      <c r="A1744" t="s">
        <v>25727</v>
      </c>
      <c r="B1744" t="s">
        <v>9618</v>
      </c>
      <c r="C1744">
        <v>6447</v>
      </c>
      <c r="D1744" t="s">
        <v>25728</v>
      </c>
      <c r="E1744">
        <v>355.85</v>
      </c>
    </row>
    <row r="1745" spans="1:5">
      <c r="A1745" t="s">
        <v>25729</v>
      </c>
      <c r="B1745" t="s">
        <v>9618</v>
      </c>
      <c r="C1745">
        <v>6447</v>
      </c>
      <c r="D1745" t="s">
        <v>25730</v>
      </c>
      <c r="E1745">
        <v>72.37</v>
      </c>
    </row>
    <row r="1746" spans="1:5">
      <c r="A1746" t="s">
        <v>25731</v>
      </c>
      <c r="B1746" t="s">
        <v>9618</v>
      </c>
      <c r="C1746">
        <v>6447</v>
      </c>
      <c r="D1746" t="s">
        <v>25732</v>
      </c>
      <c r="E1746">
        <v>4.92</v>
      </c>
    </row>
    <row r="1747" spans="1:5">
      <c r="A1747" t="s">
        <v>25733</v>
      </c>
      <c r="B1747" t="s">
        <v>9618</v>
      </c>
      <c r="C1747">
        <v>6447</v>
      </c>
      <c r="D1747" t="s">
        <v>25734</v>
      </c>
      <c r="E1747">
        <v>0</v>
      </c>
    </row>
    <row r="1748" spans="1:5">
      <c r="A1748" t="s">
        <v>25735</v>
      </c>
      <c r="B1748" t="s">
        <v>9618</v>
      </c>
      <c r="C1748">
        <v>6447</v>
      </c>
      <c r="D1748" t="s">
        <v>25736</v>
      </c>
      <c r="E1748">
        <v>0</v>
      </c>
    </row>
    <row r="1749" spans="1:5">
      <c r="A1749" t="s">
        <v>25737</v>
      </c>
      <c r="B1749" t="s">
        <v>9618</v>
      </c>
      <c r="C1749">
        <v>6447</v>
      </c>
      <c r="D1749" t="s">
        <v>25738</v>
      </c>
      <c r="E1749">
        <v>0</v>
      </c>
    </row>
    <row r="1750" spans="1:5">
      <c r="A1750" t="s">
        <v>25739</v>
      </c>
      <c r="B1750" t="s">
        <v>9618</v>
      </c>
      <c r="C1750">
        <v>6447</v>
      </c>
      <c r="D1750" t="s">
        <v>25740</v>
      </c>
      <c r="E1750">
        <v>0</v>
      </c>
    </row>
    <row r="1751" spans="1:5">
      <c r="A1751" t="s">
        <v>25741</v>
      </c>
      <c r="B1751" t="s">
        <v>9618</v>
      </c>
      <c r="C1751">
        <v>6447</v>
      </c>
      <c r="D1751" t="s">
        <v>25742</v>
      </c>
      <c r="E1751">
        <v>0</v>
      </c>
    </row>
    <row r="1752" spans="1:5">
      <c r="A1752" t="s">
        <v>25743</v>
      </c>
      <c r="B1752" t="s">
        <v>9618</v>
      </c>
      <c r="C1752">
        <v>6447</v>
      </c>
      <c r="D1752" t="s">
        <v>25744</v>
      </c>
      <c r="E1752">
        <v>0</v>
      </c>
    </row>
    <row r="1753" spans="1:5">
      <c r="A1753" t="s">
        <v>25745</v>
      </c>
      <c r="B1753" t="s">
        <v>9618</v>
      </c>
      <c r="C1753">
        <v>6447</v>
      </c>
      <c r="D1753" t="s">
        <v>25746</v>
      </c>
      <c r="E1753">
        <v>0</v>
      </c>
    </row>
    <row r="1754" spans="1:5">
      <c r="A1754" t="s">
        <v>25747</v>
      </c>
      <c r="B1754" t="s">
        <v>9618</v>
      </c>
      <c r="C1754">
        <v>6447</v>
      </c>
      <c r="D1754" t="s">
        <v>25748</v>
      </c>
      <c r="E1754">
        <v>0</v>
      </c>
    </row>
    <row r="1755" spans="1:5">
      <c r="A1755" t="s">
        <v>25749</v>
      </c>
      <c r="B1755" t="s">
        <v>9618</v>
      </c>
      <c r="C1755">
        <v>6447</v>
      </c>
      <c r="D1755" t="s">
        <v>25750</v>
      </c>
      <c r="E1755">
        <v>0</v>
      </c>
    </row>
    <row r="1756" spans="1:5">
      <c r="A1756" t="s">
        <v>25751</v>
      </c>
      <c r="B1756" t="s">
        <v>9618</v>
      </c>
      <c r="C1756">
        <v>6447</v>
      </c>
      <c r="D1756" t="s">
        <v>25752</v>
      </c>
      <c r="E1756">
        <v>0</v>
      </c>
    </row>
    <row r="1757" spans="1:5">
      <c r="A1757" t="s">
        <v>25753</v>
      </c>
      <c r="B1757" t="s">
        <v>9618</v>
      </c>
      <c r="C1757">
        <v>6447</v>
      </c>
      <c r="D1757" t="s">
        <v>25754</v>
      </c>
      <c r="E1757">
        <v>0</v>
      </c>
    </row>
    <row r="1758" spans="1:5">
      <c r="A1758" t="s">
        <v>25755</v>
      </c>
      <c r="B1758" t="s">
        <v>9618</v>
      </c>
      <c r="C1758">
        <v>6447</v>
      </c>
      <c r="D1758" t="s">
        <v>25756</v>
      </c>
      <c r="E1758">
        <v>0</v>
      </c>
    </row>
    <row r="1759" spans="1:5">
      <c r="A1759" t="s">
        <v>25757</v>
      </c>
      <c r="B1759" t="s">
        <v>9618</v>
      </c>
      <c r="C1759">
        <v>6447</v>
      </c>
      <c r="D1759" t="s">
        <v>25758</v>
      </c>
      <c r="E1759">
        <v>0</v>
      </c>
    </row>
    <row r="1760" spans="1:5">
      <c r="A1760" t="s">
        <v>25759</v>
      </c>
      <c r="B1760" t="s">
        <v>9618</v>
      </c>
      <c r="C1760">
        <v>6447</v>
      </c>
      <c r="D1760" t="s">
        <v>25760</v>
      </c>
      <c r="E1760">
        <v>0</v>
      </c>
    </row>
    <row r="1761" spans="1:5">
      <c r="A1761" t="s">
        <v>25761</v>
      </c>
      <c r="B1761" t="s">
        <v>9618</v>
      </c>
      <c r="C1761">
        <v>6447</v>
      </c>
      <c r="D1761" t="s">
        <v>25762</v>
      </c>
      <c r="E1761">
        <v>0</v>
      </c>
    </row>
    <row r="1762" spans="1:5">
      <c r="A1762" t="s">
        <v>25763</v>
      </c>
      <c r="B1762" t="s">
        <v>9618</v>
      </c>
      <c r="C1762">
        <v>6447</v>
      </c>
      <c r="D1762" t="s">
        <v>25764</v>
      </c>
      <c r="E1762">
        <v>2.14</v>
      </c>
    </row>
    <row r="1763" spans="1:5">
      <c r="A1763" t="s">
        <v>25765</v>
      </c>
      <c r="B1763" t="s">
        <v>9618</v>
      </c>
      <c r="C1763">
        <v>6447</v>
      </c>
      <c r="D1763" t="s">
        <v>25766</v>
      </c>
      <c r="E1763">
        <v>4.25</v>
      </c>
    </row>
    <row r="1764" spans="1:5">
      <c r="A1764" t="s">
        <v>25767</v>
      </c>
      <c r="B1764" t="s">
        <v>9618</v>
      </c>
      <c r="C1764">
        <v>6447</v>
      </c>
      <c r="D1764" t="s">
        <v>25768</v>
      </c>
      <c r="E1764">
        <v>4.38</v>
      </c>
    </row>
    <row r="1765" spans="1:5">
      <c r="A1765" t="s">
        <v>25769</v>
      </c>
      <c r="B1765" t="s">
        <v>9618</v>
      </c>
      <c r="C1765">
        <v>6447</v>
      </c>
      <c r="D1765" t="s">
        <v>25770</v>
      </c>
      <c r="E1765">
        <v>5.62</v>
      </c>
    </row>
    <row r="1766" spans="1:5">
      <c r="A1766" t="s">
        <v>25771</v>
      </c>
      <c r="B1766" t="s">
        <v>9618</v>
      </c>
      <c r="C1766">
        <v>6447</v>
      </c>
      <c r="D1766" t="s">
        <v>25772</v>
      </c>
      <c r="E1766">
        <v>4.4000000000000004</v>
      </c>
    </row>
    <row r="1767" spans="1:5">
      <c r="A1767" t="s">
        <v>25773</v>
      </c>
      <c r="B1767" t="s">
        <v>9618</v>
      </c>
      <c r="C1767">
        <v>6447</v>
      </c>
      <c r="D1767" t="s">
        <v>25774</v>
      </c>
      <c r="E1767">
        <v>4.3099999999999996</v>
      </c>
    </row>
    <row r="1768" spans="1:5">
      <c r="A1768" t="s">
        <v>25775</v>
      </c>
      <c r="B1768" t="s">
        <v>9618</v>
      </c>
      <c r="C1768">
        <v>6447</v>
      </c>
      <c r="D1768" t="s">
        <v>25776</v>
      </c>
      <c r="E1768">
        <v>4.3</v>
      </c>
    </row>
    <row r="1769" spans="1:5">
      <c r="A1769" t="s">
        <v>25777</v>
      </c>
      <c r="B1769" t="s">
        <v>9618</v>
      </c>
      <c r="C1769">
        <v>6447</v>
      </c>
      <c r="D1769" t="s">
        <v>25778</v>
      </c>
      <c r="E1769">
        <v>4.29</v>
      </c>
    </row>
    <row r="1770" spans="1:5">
      <c r="A1770" t="s">
        <v>25779</v>
      </c>
      <c r="B1770" t="s">
        <v>9618</v>
      </c>
      <c r="C1770">
        <v>6447</v>
      </c>
      <c r="D1770" t="s">
        <v>25780</v>
      </c>
      <c r="E1770">
        <v>2.85</v>
      </c>
    </row>
    <row r="1771" spans="1:5">
      <c r="A1771" t="s">
        <v>25781</v>
      </c>
      <c r="B1771" t="s">
        <v>9618</v>
      </c>
      <c r="C1771">
        <v>6447</v>
      </c>
      <c r="D1771" t="s">
        <v>25782</v>
      </c>
      <c r="E1771">
        <v>0</v>
      </c>
    </row>
    <row r="1772" spans="1:5">
      <c r="A1772" t="s">
        <v>25783</v>
      </c>
      <c r="B1772" t="s">
        <v>9618</v>
      </c>
      <c r="C1772">
        <v>6447</v>
      </c>
      <c r="D1772" t="s">
        <v>25784</v>
      </c>
      <c r="E1772">
        <v>0</v>
      </c>
    </row>
    <row r="1773" spans="1:5">
      <c r="A1773" t="s">
        <v>25785</v>
      </c>
      <c r="B1773" t="s">
        <v>9618</v>
      </c>
      <c r="C1773">
        <v>6447</v>
      </c>
      <c r="D1773" t="s">
        <v>25786</v>
      </c>
      <c r="E1773">
        <v>0</v>
      </c>
    </row>
    <row r="1774" spans="1:5">
      <c r="A1774" t="s">
        <v>25787</v>
      </c>
      <c r="B1774" t="s">
        <v>9618</v>
      </c>
      <c r="C1774">
        <v>6447</v>
      </c>
      <c r="D1774" t="s">
        <v>25788</v>
      </c>
      <c r="E1774">
        <v>0</v>
      </c>
    </row>
    <row r="1775" spans="1:5">
      <c r="A1775" t="s">
        <v>25789</v>
      </c>
      <c r="B1775" t="s">
        <v>9618</v>
      </c>
      <c r="C1775">
        <v>6447</v>
      </c>
      <c r="D1775" t="s">
        <v>25790</v>
      </c>
      <c r="E1775">
        <v>0</v>
      </c>
    </row>
    <row r="1776" spans="1:5">
      <c r="A1776" t="s">
        <v>25791</v>
      </c>
      <c r="B1776" t="s">
        <v>9618</v>
      </c>
      <c r="C1776">
        <v>6447</v>
      </c>
      <c r="D1776" t="s">
        <v>25792</v>
      </c>
      <c r="E1776">
        <v>0</v>
      </c>
    </row>
    <row r="1777" spans="1:5">
      <c r="A1777" t="s">
        <v>25793</v>
      </c>
      <c r="B1777" t="s">
        <v>9618</v>
      </c>
      <c r="C1777">
        <v>6447</v>
      </c>
      <c r="D1777" t="s">
        <v>25794</v>
      </c>
      <c r="E1777">
        <v>0</v>
      </c>
    </row>
    <row r="1778" spans="1:5">
      <c r="A1778" t="s">
        <v>25795</v>
      </c>
      <c r="B1778" t="s">
        <v>9618</v>
      </c>
      <c r="C1778">
        <v>6447</v>
      </c>
      <c r="D1778" t="s">
        <v>25796</v>
      </c>
      <c r="E1778">
        <v>0</v>
      </c>
    </row>
    <row r="1779" spans="1:5">
      <c r="A1779" t="s">
        <v>25797</v>
      </c>
      <c r="B1779" t="s">
        <v>9618</v>
      </c>
      <c r="C1779">
        <v>6447</v>
      </c>
      <c r="D1779" t="s">
        <v>25798</v>
      </c>
      <c r="E1779">
        <v>0</v>
      </c>
    </row>
    <row r="1780" spans="1:5">
      <c r="A1780" t="s">
        <v>25799</v>
      </c>
      <c r="B1780" t="s">
        <v>9618</v>
      </c>
      <c r="C1780">
        <v>6447</v>
      </c>
      <c r="D1780" t="s">
        <v>25800</v>
      </c>
      <c r="E1780">
        <v>0</v>
      </c>
    </row>
    <row r="1781" spans="1:5">
      <c r="A1781" t="s">
        <v>25801</v>
      </c>
      <c r="B1781" t="s">
        <v>9618</v>
      </c>
      <c r="C1781">
        <v>6447</v>
      </c>
      <c r="D1781" t="s">
        <v>25802</v>
      </c>
      <c r="E1781">
        <v>0</v>
      </c>
    </row>
    <row r="1782" spans="1:5">
      <c r="A1782" t="s">
        <v>25803</v>
      </c>
      <c r="B1782" t="s">
        <v>9618</v>
      </c>
      <c r="C1782">
        <v>6447</v>
      </c>
      <c r="D1782" t="s">
        <v>25804</v>
      </c>
      <c r="E1782">
        <v>0</v>
      </c>
    </row>
    <row r="1783" spans="1:5">
      <c r="A1783" t="s">
        <v>25805</v>
      </c>
      <c r="B1783" t="s">
        <v>9618</v>
      </c>
      <c r="C1783">
        <v>6447</v>
      </c>
      <c r="D1783" t="s">
        <v>25806</v>
      </c>
      <c r="E1783">
        <v>0</v>
      </c>
    </row>
    <row r="1784" spans="1:5">
      <c r="A1784" t="s">
        <v>25807</v>
      </c>
      <c r="B1784" t="s">
        <v>9618</v>
      </c>
      <c r="C1784">
        <v>6447</v>
      </c>
      <c r="D1784" t="s">
        <v>25808</v>
      </c>
      <c r="E1784">
        <v>0</v>
      </c>
    </row>
    <row r="1785" spans="1:5">
      <c r="A1785" t="s">
        <v>25809</v>
      </c>
      <c r="B1785" t="s">
        <v>9618</v>
      </c>
      <c r="C1785">
        <v>6447</v>
      </c>
      <c r="D1785" t="s">
        <v>25810</v>
      </c>
      <c r="E1785">
        <v>0</v>
      </c>
    </row>
    <row r="1786" spans="1:5">
      <c r="A1786" t="s">
        <v>25811</v>
      </c>
      <c r="B1786" t="s">
        <v>9618</v>
      </c>
      <c r="C1786">
        <v>6447</v>
      </c>
      <c r="D1786" t="s">
        <v>25812</v>
      </c>
      <c r="E1786">
        <v>2.14</v>
      </c>
    </row>
    <row r="1787" spans="1:5">
      <c r="A1787" t="s">
        <v>25813</v>
      </c>
      <c r="B1787" t="s">
        <v>9618</v>
      </c>
      <c r="C1787">
        <v>6447</v>
      </c>
      <c r="D1787" t="s">
        <v>25814</v>
      </c>
      <c r="E1787">
        <v>4.29</v>
      </c>
    </row>
    <row r="1788" spans="1:5">
      <c r="A1788" t="s">
        <v>25815</v>
      </c>
      <c r="B1788" t="s">
        <v>9618</v>
      </c>
      <c r="C1788">
        <v>6447</v>
      </c>
      <c r="D1788" t="s">
        <v>25816</v>
      </c>
      <c r="E1788">
        <v>4.29</v>
      </c>
    </row>
    <row r="1789" spans="1:5">
      <c r="A1789" t="s">
        <v>25817</v>
      </c>
      <c r="B1789" t="s">
        <v>9618</v>
      </c>
      <c r="C1789">
        <v>6447</v>
      </c>
      <c r="D1789" t="s">
        <v>25818</v>
      </c>
      <c r="E1789">
        <v>5.75</v>
      </c>
    </row>
    <row r="1790" spans="1:5">
      <c r="A1790" t="s">
        <v>25819</v>
      </c>
      <c r="B1790" t="s">
        <v>9618</v>
      </c>
      <c r="C1790">
        <v>6447</v>
      </c>
      <c r="D1790" t="s">
        <v>25820</v>
      </c>
      <c r="E1790">
        <v>4.4800000000000004</v>
      </c>
    </row>
    <row r="1791" spans="1:5">
      <c r="A1791" t="s">
        <v>25821</v>
      </c>
      <c r="B1791" t="s">
        <v>9618</v>
      </c>
      <c r="C1791">
        <v>6447</v>
      </c>
      <c r="D1791" t="s">
        <v>25822</v>
      </c>
      <c r="E1791">
        <v>5.0599999999999996</v>
      </c>
    </row>
    <row r="1792" spans="1:5">
      <c r="A1792" t="s">
        <v>25823</v>
      </c>
      <c r="B1792" t="s">
        <v>9618</v>
      </c>
      <c r="C1792">
        <v>6447</v>
      </c>
      <c r="D1792" t="s">
        <v>25824</v>
      </c>
      <c r="E1792">
        <v>4.33</v>
      </c>
    </row>
    <row r="1793" spans="1:5">
      <c r="A1793" t="s">
        <v>25825</v>
      </c>
      <c r="B1793" t="s">
        <v>9618</v>
      </c>
      <c r="C1793">
        <v>6447</v>
      </c>
      <c r="D1793" t="s">
        <v>25826</v>
      </c>
      <c r="E1793">
        <v>4.33</v>
      </c>
    </row>
    <row r="1794" spans="1:5">
      <c r="A1794" t="s">
        <v>25827</v>
      </c>
      <c r="B1794" t="s">
        <v>9618</v>
      </c>
      <c r="C1794">
        <v>6447</v>
      </c>
      <c r="D1794" t="s">
        <v>25828</v>
      </c>
      <c r="E1794">
        <v>2.89</v>
      </c>
    </row>
    <row r="1795" spans="1:5">
      <c r="A1795" t="s">
        <v>25829</v>
      </c>
      <c r="B1795" t="s">
        <v>9618</v>
      </c>
      <c r="C1795">
        <v>6447</v>
      </c>
      <c r="D1795" t="s">
        <v>25830</v>
      </c>
      <c r="E1795">
        <v>0</v>
      </c>
    </row>
    <row r="1796" spans="1:5">
      <c r="A1796" t="s">
        <v>25831</v>
      </c>
      <c r="B1796" t="s">
        <v>9618</v>
      </c>
      <c r="C1796">
        <v>6447</v>
      </c>
      <c r="D1796" t="s">
        <v>25832</v>
      </c>
      <c r="E1796">
        <v>0</v>
      </c>
    </row>
    <row r="1797" spans="1:5">
      <c r="A1797" t="s">
        <v>25833</v>
      </c>
      <c r="B1797" t="s">
        <v>9618</v>
      </c>
      <c r="C1797">
        <v>6447</v>
      </c>
      <c r="D1797" t="s">
        <v>25834</v>
      </c>
      <c r="E1797">
        <v>0</v>
      </c>
    </row>
    <row r="1798" spans="1:5">
      <c r="A1798" t="s">
        <v>25835</v>
      </c>
      <c r="B1798" t="s">
        <v>9618</v>
      </c>
      <c r="C1798">
        <v>6447</v>
      </c>
      <c r="D1798" t="s">
        <v>25836</v>
      </c>
      <c r="E1798">
        <v>0</v>
      </c>
    </row>
    <row r="1799" spans="1:5">
      <c r="A1799" t="s">
        <v>25837</v>
      </c>
      <c r="B1799" t="s">
        <v>9618</v>
      </c>
      <c r="C1799">
        <v>6447</v>
      </c>
      <c r="D1799" t="s">
        <v>25838</v>
      </c>
      <c r="E1799">
        <v>0</v>
      </c>
    </row>
    <row r="1800" spans="1:5">
      <c r="A1800" t="s">
        <v>25839</v>
      </c>
      <c r="B1800" t="s">
        <v>9618</v>
      </c>
      <c r="C1800">
        <v>6447</v>
      </c>
      <c r="D1800" t="s">
        <v>25840</v>
      </c>
      <c r="E1800">
        <v>0</v>
      </c>
    </row>
    <row r="1801" spans="1:5">
      <c r="A1801" t="s">
        <v>25841</v>
      </c>
      <c r="B1801" t="s">
        <v>9618</v>
      </c>
      <c r="C1801">
        <v>6447</v>
      </c>
      <c r="D1801" t="s">
        <v>25842</v>
      </c>
      <c r="E1801">
        <v>0</v>
      </c>
    </row>
    <row r="1802" spans="1:5">
      <c r="A1802" t="s">
        <v>25843</v>
      </c>
      <c r="B1802" t="s">
        <v>9618</v>
      </c>
      <c r="C1802">
        <v>6447</v>
      </c>
      <c r="D1802" t="s">
        <v>25844</v>
      </c>
      <c r="E1802">
        <v>0</v>
      </c>
    </row>
    <row r="1803" spans="1:5">
      <c r="A1803" t="s">
        <v>25845</v>
      </c>
      <c r="B1803" t="s">
        <v>9618</v>
      </c>
      <c r="C1803">
        <v>6447</v>
      </c>
      <c r="D1803" t="s">
        <v>25846</v>
      </c>
      <c r="E1803">
        <v>0</v>
      </c>
    </row>
    <row r="1804" spans="1:5">
      <c r="A1804" t="s">
        <v>25847</v>
      </c>
      <c r="B1804" t="s">
        <v>9618</v>
      </c>
      <c r="C1804">
        <v>6447</v>
      </c>
      <c r="D1804" t="s">
        <v>25848</v>
      </c>
      <c r="E1804">
        <v>0</v>
      </c>
    </row>
    <row r="1805" spans="1:5">
      <c r="A1805" t="s">
        <v>25849</v>
      </c>
      <c r="B1805" t="s">
        <v>9618</v>
      </c>
      <c r="C1805">
        <v>6447</v>
      </c>
      <c r="D1805" t="s">
        <v>25850</v>
      </c>
      <c r="E1805">
        <v>0</v>
      </c>
    </row>
    <row r="1806" spans="1:5">
      <c r="A1806" t="s">
        <v>25851</v>
      </c>
      <c r="B1806" t="s">
        <v>9618</v>
      </c>
      <c r="C1806">
        <v>6447</v>
      </c>
      <c r="D1806" t="s">
        <v>25852</v>
      </c>
      <c r="E1806">
        <v>0</v>
      </c>
    </row>
    <row r="1807" spans="1:5">
      <c r="A1807" t="s">
        <v>25853</v>
      </c>
      <c r="B1807" t="s">
        <v>9618</v>
      </c>
      <c r="C1807">
        <v>6447</v>
      </c>
      <c r="D1807" t="s">
        <v>25854</v>
      </c>
      <c r="E1807">
        <v>0</v>
      </c>
    </row>
    <row r="1808" spans="1:5">
      <c r="A1808" t="s">
        <v>25855</v>
      </c>
      <c r="B1808" t="s">
        <v>9618</v>
      </c>
      <c r="C1808">
        <v>6447</v>
      </c>
      <c r="D1808" t="s">
        <v>25856</v>
      </c>
      <c r="E1808">
        <v>0</v>
      </c>
    </row>
    <row r="1809" spans="1:5">
      <c r="A1809" t="s">
        <v>25857</v>
      </c>
      <c r="B1809" t="s">
        <v>9618</v>
      </c>
      <c r="C1809">
        <v>6447</v>
      </c>
      <c r="D1809" t="s">
        <v>25858</v>
      </c>
      <c r="E1809">
        <v>0</v>
      </c>
    </row>
    <row r="1810" spans="1:5">
      <c r="A1810" t="s">
        <v>25859</v>
      </c>
      <c r="B1810" t="s">
        <v>9618</v>
      </c>
      <c r="C1810">
        <v>6447</v>
      </c>
      <c r="D1810" t="s">
        <v>25860</v>
      </c>
      <c r="E1810">
        <v>2.21</v>
      </c>
    </row>
    <row r="1811" spans="1:5">
      <c r="A1811" t="s">
        <v>25861</v>
      </c>
      <c r="B1811" t="s">
        <v>9618</v>
      </c>
      <c r="C1811">
        <v>6447</v>
      </c>
      <c r="D1811" t="s">
        <v>25862</v>
      </c>
      <c r="E1811">
        <v>4.42</v>
      </c>
    </row>
    <row r="1812" spans="1:5">
      <c r="A1812" t="s">
        <v>25863</v>
      </c>
      <c r="B1812" t="s">
        <v>9618</v>
      </c>
      <c r="C1812">
        <v>6447</v>
      </c>
      <c r="D1812" t="s">
        <v>25864</v>
      </c>
      <c r="E1812">
        <v>4.42</v>
      </c>
    </row>
    <row r="1813" spans="1:5">
      <c r="A1813" t="s">
        <v>25865</v>
      </c>
      <c r="B1813" t="s">
        <v>9618</v>
      </c>
      <c r="C1813">
        <v>6447</v>
      </c>
      <c r="D1813" t="s">
        <v>25866</v>
      </c>
      <c r="E1813">
        <v>4.42</v>
      </c>
    </row>
    <row r="1814" spans="1:5">
      <c r="A1814" t="s">
        <v>25867</v>
      </c>
      <c r="B1814" t="s">
        <v>9618</v>
      </c>
      <c r="C1814">
        <v>6447</v>
      </c>
      <c r="D1814" t="s">
        <v>25868</v>
      </c>
      <c r="E1814">
        <v>4.42</v>
      </c>
    </row>
    <row r="1815" spans="1:5">
      <c r="A1815" t="s">
        <v>25869</v>
      </c>
      <c r="B1815" t="s">
        <v>9618</v>
      </c>
      <c r="C1815">
        <v>6447</v>
      </c>
      <c r="D1815" t="s">
        <v>25870</v>
      </c>
      <c r="E1815">
        <v>4.41</v>
      </c>
    </row>
    <row r="1816" spans="1:5">
      <c r="A1816" t="s">
        <v>25871</v>
      </c>
      <c r="B1816" t="s">
        <v>9618</v>
      </c>
      <c r="C1816">
        <v>6447</v>
      </c>
      <c r="D1816" t="s">
        <v>25872</v>
      </c>
      <c r="E1816">
        <v>4.41</v>
      </c>
    </row>
    <row r="1817" spans="1:5">
      <c r="A1817" t="s">
        <v>25873</v>
      </c>
      <c r="B1817" t="s">
        <v>9618</v>
      </c>
      <c r="C1817">
        <v>6447</v>
      </c>
      <c r="D1817" t="s">
        <v>25874</v>
      </c>
      <c r="E1817">
        <v>4.41</v>
      </c>
    </row>
    <row r="1818" spans="1:5">
      <c r="A1818" t="s">
        <v>25875</v>
      </c>
      <c r="B1818" t="s">
        <v>9618</v>
      </c>
      <c r="C1818">
        <v>6447</v>
      </c>
      <c r="D1818" t="s">
        <v>25876</v>
      </c>
      <c r="E1818">
        <v>2.93</v>
      </c>
    </row>
    <row r="1819" spans="1:5">
      <c r="A1819" t="s">
        <v>25877</v>
      </c>
      <c r="B1819" t="s">
        <v>9618</v>
      </c>
      <c r="C1819">
        <v>6447</v>
      </c>
      <c r="D1819" t="s">
        <v>25878</v>
      </c>
      <c r="E1819">
        <v>0</v>
      </c>
    </row>
    <row r="1820" spans="1:5">
      <c r="A1820" t="s">
        <v>25879</v>
      </c>
      <c r="B1820" t="s">
        <v>9618</v>
      </c>
      <c r="C1820">
        <v>6447</v>
      </c>
      <c r="D1820" t="s">
        <v>25880</v>
      </c>
      <c r="E1820">
        <v>0</v>
      </c>
    </row>
    <row r="1821" spans="1:5">
      <c r="A1821" t="s">
        <v>25881</v>
      </c>
      <c r="B1821" t="s">
        <v>9618</v>
      </c>
      <c r="C1821">
        <v>6447</v>
      </c>
      <c r="D1821" t="s">
        <v>25882</v>
      </c>
      <c r="E1821">
        <v>0</v>
      </c>
    </row>
    <row r="1822" spans="1:5">
      <c r="A1822" t="s">
        <v>25883</v>
      </c>
      <c r="B1822" t="s">
        <v>9618</v>
      </c>
      <c r="C1822">
        <v>6447</v>
      </c>
      <c r="D1822" t="s">
        <v>25884</v>
      </c>
      <c r="E1822">
        <v>0</v>
      </c>
    </row>
    <row r="1823" spans="1:5">
      <c r="A1823" t="s">
        <v>25885</v>
      </c>
      <c r="B1823" t="s">
        <v>9618</v>
      </c>
      <c r="C1823">
        <v>6447</v>
      </c>
      <c r="D1823" t="s">
        <v>25886</v>
      </c>
      <c r="E1823">
        <v>0</v>
      </c>
    </row>
    <row r="1824" spans="1:5">
      <c r="A1824" t="s">
        <v>25887</v>
      </c>
      <c r="B1824" t="s">
        <v>9618</v>
      </c>
      <c r="C1824">
        <v>6447</v>
      </c>
      <c r="D1824" t="s">
        <v>25888</v>
      </c>
      <c r="E1824">
        <v>0</v>
      </c>
    </row>
    <row r="1825" spans="1:5">
      <c r="A1825" t="s">
        <v>25889</v>
      </c>
      <c r="B1825" t="s">
        <v>9618</v>
      </c>
      <c r="C1825">
        <v>6447</v>
      </c>
      <c r="D1825" t="s">
        <v>25890</v>
      </c>
      <c r="E1825">
        <v>0</v>
      </c>
    </row>
    <row r="1826" spans="1:5">
      <c r="A1826" t="s">
        <v>25891</v>
      </c>
      <c r="B1826" t="s">
        <v>9618</v>
      </c>
      <c r="C1826">
        <v>6447</v>
      </c>
      <c r="D1826" t="s">
        <v>25892</v>
      </c>
      <c r="E1826">
        <v>0</v>
      </c>
    </row>
    <row r="1827" spans="1:5">
      <c r="A1827" t="s">
        <v>25893</v>
      </c>
      <c r="B1827" t="s">
        <v>9618</v>
      </c>
      <c r="C1827">
        <v>6447</v>
      </c>
      <c r="D1827" t="s">
        <v>25894</v>
      </c>
      <c r="E1827">
        <v>0</v>
      </c>
    </row>
    <row r="1828" spans="1:5">
      <c r="A1828" t="s">
        <v>25895</v>
      </c>
      <c r="B1828" t="s">
        <v>9618</v>
      </c>
      <c r="C1828">
        <v>6447</v>
      </c>
      <c r="D1828" t="s">
        <v>25896</v>
      </c>
      <c r="E1828">
        <v>0</v>
      </c>
    </row>
    <row r="1829" spans="1:5">
      <c r="A1829" t="s">
        <v>25897</v>
      </c>
      <c r="B1829" t="s">
        <v>9618</v>
      </c>
      <c r="C1829">
        <v>6447</v>
      </c>
      <c r="D1829" t="s">
        <v>25898</v>
      </c>
      <c r="E1829">
        <v>0</v>
      </c>
    </row>
    <row r="1830" spans="1:5">
      <c r="A1830" t="s">
        <v>25899</v>
      </c>
      <c r="B1830" t="s">
        <v>9618</v>
      </c>
      <c r="C1830">
        <v>6447</v>
      </c>
      <c r="D1830" t="s">
        <v>25900</v>
      </c>
      <c r="E1830">
        <v>0</v>
      </c>
    </row>
    <row r="1831" spans="1:5">
      <c r="A1831" t="s">
        <v>25901</v>
      </c>
      <c r="B1831" t="s">
        <v>9618</v>
      </c>
      <c r="C1831">
        <v>6447</v>
      </c>
      <c r="D1831" t="s">
        <v>25902</v>
      </c>
      <c r="E1831">
        <v>0</v>
      </c>
    </row>
    <row r="1832" spans="1:5">
      <c r="A1832" t="s">
        <v>25903</v>
      </c>
      <c r="B1832" t="s">
        <v>9618</v>
      </c>
      <c r="C1832">
        <v>6447</v>
      </c>
      <c r="D1832" t="s">
        <v>25904</v>
      </c>
      <c r="E1832">
        <v>0</v>
      </c>
    </row>
    <row r="1833" spans="1:5">
      <c r="A1833" t="s">
        <v>25905</v>
      </c>
      <c r="B1833" t="s">
        <v>9618</v>
      </c>
      <c r="C1833">
        <v>6447</v>
      </c>
      <c r="D1833" t="s">
        <v>25906</v>
      </c>
      <c r="E1833">
        <v>0</v>
      </c>
    </row>
    <row r="1834" spans="1:5">
      <c r="A1834" t="s">
        <v>25907</v>
      </c>
      <c r="B1834" t="s">
        <v>9618</v>
      </c>
      <c r="C1834">
        <v>6447</v>
      </c>
      <c r="D1834" t="s">
        <v>25908</v>
      </c>
      <c r="E1834">
        <v>2.54</v>
      </c>
    </row>
    <row r="1835" spans="1:5">
      <c r="A1835" t="s">
        <v>25909</v>
      </c>
      <c r="B1835" t="s">
        <v>9618</v>
      </c>
      <c r="C1835">
        <v>6447</v>
      </c>
      <c r="D1835" t="s">
        <v>25910</v>
      </c>
      <c r="E1835">
        <v>35.4</v>
      </c>
    </row>
    <row r="1836" spans="1:5">
      <c r="A1836" t="s">
        <v>25911</v>
      </c>
      <c r="B1836" t="s">
        <v>9618</v>
      </c>
      <c r="C1836">
        <v>6447</v>
      </c>
      <c r="D1836" t="s">
        <v>25912</v>
      </c>
      <c r="E1836">
        <v>182.56</v>
      </c>
    </row>
    <row r="1837" spans="1:5">
      <c r="A1837" t="s">
        <v>25913</v>
      </c>
      <c r="B1837" t="s">
        <v>9618</v>
      </c>
      <c r="C1837">
        <v>6447</v>
      </c>
      <c r="D1837" t="s">
        <v>25914</v>
      </c>
      <c r="E1837">
        <v>47.02</v>
      </c>
    </row>
    <row r="1838" spans="1:5">
      <c r="A1838" t="s">
        <v>25915</v>
      </c>
      <c r="B1838" t="s">
        <v>9618</v>
      </c>
      <c r="C1838">
        <v>6447</v>
      </c>
      <c r="D1838" t="s">
        <v>25916</v>
      </c>
      <c r="E1838">
        <v>4.55</v>
      </c>
    </row>
    <row r="1839" spans="1:5">
      <c r="A1839" t="s">
        <v>25917</v>
      </c>
      <c r="B1839" t="s">
        <v>9618</v>
      </c>
      <c r="C1839">
        <v>6447</v>
      </c>
      <c r="D1839" t="s">
        <v>25918</v>
      </c>
      <c r="E1839">
        <v>4.54</v>
      </c>
    </row>
    <row r="1840" spans="1:5">
      <c r="A1840" t="s">
        <v>25919</v>
      </c>
      <c r="B1840" t="s">
        <v>9618</v>
      </c>
      <c r="C1840">
        <v>6447</v>
      </c>
      <c r="D1840" t="s">
        <v>25920</v>
      </c>
      <c r="E1840">
        <v>11.08</v>
      </c>
    </row>
    <row r="1841" spans="1:5">
      <c r="A1841" t="s">
        <v>25921</v>
      </c>
      <c r="B1841" t="s">
        <v>9618</v>
      </c>
      <c r="C1841">
        <v>6447</v>
      </c>
      <c r="D1841" t="s">
        <v>25922</v>
      </c>
      <c r="E1841">
        <v>13.98</v>
      </c>
    </row>
    <row r="1842" spans="1:5">
      <c r="A1842" t="s">
        <v>25923</v>
      </c>
      <c r="B1842" t="s">
        <v>9618</v>
      </c>
      <c r="C1842">
        <v>6447</v>
      </c>
      <c r="D1842" t="s">
        <v>25924</v>
      </c>
      <c r="E1842">
        <v>3.99</v>
      </c>
    </row>
    <row r="1843" spans="1:5">
      <c r="A1843" t="s">
        <v>25925</v>
      </c>
      <c r="B1843" t="s">
        <v>9618</v>
      </c>
      <c r="C1843">
        <v>6447</v>
      </c>
      <c r="D1843" t="s">
        <v>25926</v>
      </c>
      <c r="E1843">
        <v>0</v>
      </c>
    </row>
    <row r="1844" spans="1:5">
      <c r="A1844" t="s">
        <v>25927</v>
      </c>
      <c r="B1844" t="s">
        <v>9618</v>
      </c>
      <c r="C1844">
        <v>6447</v>
      </c>
      <c r="D1844" t="s">
        <v>25928</v>
      </c>
      <c r="E1844">
        <v>0</v>
      </c>
    </row>
    <row r="1845" spans="1:5">
      <c r="A1845" t="s">
        <v>25929</v>
      </c>
      <c r="B1845" t="s">
        <v>9618</v>
      </c>
      <c r="C1845">
        <v>6447</v>
      </c>
      <c r="D1845" t="s">
        <v>25930</v>
      </c>
      <c r="E1845">
        <v>0</v>
      </c>
    </row>
    <row r="1846" spans="1:5">
      <c r="A1846" t="s">
        <v>25931</v>
      </c>
      <c r="B1846" t="s">
        <v>9618</v>
      </c>
      <c r="C1846">
        <v>6447</v>
      </c>
      <c r="D1846" t="s">
        <v>25932</v>
      </c>
      <c r="E1846">
        <v>0</v>
      </c>
    </row>
    <row r="1847" spans="1:5">
      <c r="A1847" t="s">
        <v>25933</v>
      </c>
      <c r="B1847" t="s">
        <v>9618</v>
      </c>
      <c r="C1847">
        <v>6447</v>
      </c>
      <c r="D1847" t="s">
        <v>25934</v>
      </c>
      <c r="E1847">
        <v>0</v>
      </c>
    </row>
    <row r="1848" spans="1:5">
      <c r="A1848" t="s">
        <v>25935</v>
      </c>
      <c r="B1848" t="s">
        <v>9618</v>
      </c>
      <c r="C1848">
        <v>6447</v>
      </c>
      <c r="D1848" t="s">
        <v>25936</v>
      </c>
      <c r="E1848">
        <v>0</v>
      </c>
    </row>
    <row r="1849" spans="1:5">
      <c r="A1849" t="s">
        <v>25937</v>
      </c>
      <c r="B1849" t="s">
        <v>9618</v>
      </c>
      <c r="C1849">
        <v>6447</v>
      </c>
      <c r="D1849" t="s">
        <v>25938</v>
      </c>
      <c r="E1849">
        <v>0</v>
      </c>
    </row>
    <row r="1850" spans="1:5">
      <c r="A1850" t="s">
        <v>25939</v>
      </c>
      <c r="B1850" t="s">
        <v>9618</v>
      </c>
      <c r="C1850">
        <v>6447</v>
      </c>
      <c r="D1850" t="s">
        <v>25940</v>
      </c>
      <c r="E1850">
        <v>0</v>
      </c>
    </row>
    <row r="1851" spans="1:5">
      <c r="A1851" t="s">
        <v>25941</v>
      </c>
      <c r="B1851" t="s">
        <v>9618</v>
      </c>
      <c r="C1851">
        <v>6447</v>
      </c>
      <c r="D1851" t="s">
        <v>25942</v>
      </c>
      <c r="E1851">
        <v>0</v>
      </c>
    </row>
    <row r="1852" spans="1:5">
      <c r="A1852" t="s">
        <v>25943</v>
      </c>
      <c r="B1852" t="s">
        <v>9618</v>
      </c>
      <c r="C1852">
        <v>6447</v>
      </c>
      <c r="D1852" t="s">
        <v>25944</v>
      </c>
      <c r="E1852">
        <v>0</v>
      </c>
    </row>
    <row r="1853" spans="1:5">
      <c r="A1853" t="s">
        <v>25945</v>
      </c>
      <c r="B1853" t="s">
        <v>9618</v>
      </c>
      <c r="C1853">
        <v>6447</v>
      </c>
      <c r="D1853" t="s">
        <v>25946</v>
      </c>
      <c r="E1853">
        <v>0</v>
      </c>
    </row>
    <row r="1854" spans="1:5">
      <c r="A1854" t="s">
        <v>25947</v>
      </c>
      <c r="B1854" t="s">
        <v>9618</v>
      </c>
      <c r="C1854">
        <v>6447</v>
      </c>
      <c r="D1854" t="s">
        <v>25948</v>
      </c>
      <c r="E1854">
        <v>0</v>
      </c>
    </row>
    <row r="1855" spans="1:5">
      <c r="A1855" t="s">
        <v>25949</v>
      </c>
      <c r="B1855" t="s">
        <v>9618</v>
      </c>
      <c r="C1855">
        <v>6447</v>
      </c>
      <c r="D1855" t="s">
        <v>25950</v>
      </c>
      <c r="E1855">
        <v>0</v>
      </c>
    </row>
    <row r="1856" spans="1:5">
      <c r="A1856" t="s">
        <v>25951</v>
      </c>
      <c r="B1856" t="s">
        <v>9618</v>
      </c>
      <c r="C1856">
        <v>6447</v>
      </c>
      <c r="D1856" t="s">
        <v>25952</v>
      </c>
      <c r="E1856">
        <v>0</v>
      </c>
    </row>
    <row r="1857" spans="1:5">
      <c r="A1857" t="s">
        <v>25953</v>
      </c>
      <c r="B1857" t="s">
        <v>9618</v>
      </c>
      <c r="C1857">
        <v>6447</v>
      </c>
      <c r="D1857" t="s">
        <v>25954</v>
      </c>
      <c r="E1857">
        <v>0</v>
      </c>
    </row>
    <row r="1858" spans="1:5">
      <c r="A1858" t="s">
        <v>25955</v>
      </c>
      <c r="B1858" t="s">
        <v>9618</v>
      </c>
      <c r="C1858">
        <v>6447</v>
      </c>
      <c r="D1858" t="s">
        <v>25956</v>
      </c>
      <c r="E1858">
        <v>4.26</v>
      </c>
    </row>
    <row r="1859" spans="1:5">
      <c r="A1859" t="s">
        <v>25957</v>
      </c>
      <c r="B1859" t="s">
        <v>9618</v>
      </c>
      <c r="C1859">
        <v>6447</v>
      </c>
      <c r="D1859" t="s">
        <v>25958</v>
      </c>
      <c r="E1859">
        <v>53.79</v>
      </c>
    </row>
    <row r="1860" spans="1:5">
      <c r="A1860" t="s">
        <v>25959</v>
      </c>
      <c r="B1860" t="s">
        <v>9618</v>
      </c>
      <c r="C1860">
        <v>6447</v>
      </c>
      <c r="D1860" t="s">
        <v>25960</v>
      </c>
      <c r="E1860">
        <v>192.73</v>
      </c>
    </row>
    <row r="1861" spans="1:5">
      <c r="A1861" t="s">
        <v>25961</v>
      </c>
      <c r="B1861" t="s">
        <v>9618</v>
      </c>
      <c r="C1861">
        <v>6447</v>
      </c>
      <c r="D1861" t="s">
        <v>25962</v>
      </c>
      <c r="E1861">
        <v>276.57</v>
      </c>
    </row>
    <row r="1862" spans="1:5">
      <c r="A1862" t="s">
        <v>25963</v>
      </c>
      <c r="B1862" t="s">
        <v>9618</v>
      </c>
      <c r="C1862">
        <v>6447</v>
      </c>
      <c r="D1862" t="s">
        <v>25964</v>
      </c>
    </row>
    <row r="1863" spans="1:5">
      <c r="A1863" t="s">
        <v>25965</v>
      </c>
      <c r="B1863" t="s">
        <v>9618</v>
      </c>
      <c r="C1863">
        <v>6447</v>
      </c>
      <c r="D1863" t="s">
        <v>25966</v>
      </c>
      <c r="E1863">
        <v>5</v>
      </c>
    </row>
    <row r="1864" spans="1:5">
      <c r="A1864" t="s">
        <v>25967</v>
      </c>
      <c r="B1864" t="s">
        <v>9618</v>
      </c>
      <c r="C1864">
        <v>6447</v>
      </c>
      <c r="D1864" t="s">
        <v>25968</v>
      </c>
      <c r="E1864">
        <v>4.92</v>
      </c>
    </row>
    <row r="1865" spans="1:5">
      <c r="A1865" t="s">
        <v>25969</v>
      </c>
      <c r="B1865" t="s">
        <v>9618</v>
      </c>
      <c r="C1865">
        <v>6447</v>
      </c>
      <c r="D1865" t="s">
        <v>25970</v>
      </c>
      <c r="E1865">
        <v>6</v>
      </c>
    </row>
    <row r="1866" spans="1:5">
      <c r="A1866" t="s">
        <v>25971</v>
      </c>
      <c r="B1866" t="s">
        <v>9618</v>
      </c>
      <c r="C1866">
        <v>6447</v>
      </c>
      <c r="D1866" t="s">
        <v>25972</v>
      </c>
      <c r="E1866">
        <v>3.13</v>
      </c>
    </row>
    <row r="1867" spans="1:5">
      <c r="A1867" t="s">
        <v>25973</v>
      </c>
      <c r="B1867" t="s">
        <v>9618</v>
      </c>
      <c r="C1867">
        <v>6447</v>
      </c>
      <c r="D1867" t="s">
        <v>25974</v>
      </c>
      <c r="E1867">
        <v>0</v>
      </c>
    </row>
    <row r="1868" spans="1:5">
      <c r="A1868" t="s">
        <v>25975</v>
      </c>
      <c r="B1868" t="s">
        <v>9618</v>
      </c>
      <c r="C1868">
        <v>6447</v>
      </c>
      <c r="D1868" t="s">
        <v>25976</v>
      </c>
      <c r="E1868">
        <v>0</v>
      </c>
    </row>
    <row r="1869" spans="1:5">
      <c r="A1869" t="s">
        <v>25977</v>
      </c>
      <c r="B1869" t="s">
        <v>9618</v>
      </c>
      <c r="C1869">
        <v>6447</v>
      </c>
      <c r="D1869" t="s">
        <v>25978</v>
      </c>
      <c r="E1869">
        <v>0</v>
      </c>
    </row>
    <row r="1870" spans="1:5">
      <c r="A1870" t="s">
        <v>25979</v>
      </c>
      <c r="B1870" t="s">
        <v>9618</v>
      </c>
      <c r="C1870">
        <v>6447</v>
      </c>
      <c r="D1870" t="s">
        <v>25980</v>
      </c>
      <c r="E1870">
        <v>0</v>
      </c>
    </row>
    <row r="1871" spans="1:5">
      <c r="A1871" t="s">
        <v>25981</v>
      </c>
      <c r="B1871" t="s">
        <v>9618</v>
      </c>
      <c r="C1871">
        <v>6447</v>
      </c>
      <c r="D1871" t="s">
        <v>25982</v>
      </c>
      <c r="E1871">
        <v>0</v>
      </c>
    </row>
    <row r="1872" spans="1:5">
      <c r="A1872" t="s">
        <v>25983</v>
      </c>
      <c r="B1872" t="s">
        <v>9618</v>
      </c>
      <c r="C1872">
        <v>6447</v>
      </c>
      <c r="D1872" t="s">
        <v>25984</v>
      </c>
      <c r="E1872">
        <v>0</v>
      </c>
    </row>
    <row r="1873" spans="1:5">
      <c r="A1873" t="s">
        <v>25985</v>
      </c>
      <c r="B1873" t="s">
        <v>9618</v>
      </c>
      <c r="C1873">
        <v>6447</v>
      </c>
      <c r="D1873" t="s">
        <v>25986</v>
      </c>
      <c r="E1873">
        <v>0</v>
      </c>
    </row>
    <row r="1874" spans="1:5">
      <c r="A1874" t="s">
        <v>25987</v>
      </c>
      <c r="B1874" t="s">
        <v>9618</v>
      </c>
      <c r="C1874">
        <v>6447</v>
      </c>
      <c r="D1874" t="s">
        <v>25988</v>
      </c>
      <c r="E1874">
        <v>0</v>
      </c>
    </row>
    <row r="1875" spans="1:5">
      <c r="A1875" t="s">
        <v>25989</v>
      </c>
      <c r="B1875" t="s">
        <v>9618</v>
      </c>
      <c r="C1875">
        <v>6447</v>
      </c>
      <c r="D1875" t="s">
        <v>25990</v>
      </c>
      <c r="E1875">
        <v>0</v>
      </c>
    </row>
    <row r="1876" spans="1:5">
      <c r="A1876" t="s">
        <v>25991</v>
      </c>
      <c r="B1876" t="s">
        <v>9618</v>
      </c>
      <c r="C1876">
        <v>6447</v>
      </c>
      <c r="D1876" t="s">
        <v>25992</v>
      </c>
      <c r="E1876">
        <v>0</v>
      </c>
    </row>
    <row r="1877" spans="1:5">
      <c r="A1877" t="s">
        <v>25993</v>
      </c>
      <c r="B1877" t="s">
        <v>9618</v>
      </c>
      <c r="C1877">
        <v>6447</v>
      </c>
      <c r="D1877" t="s">
        <v>25994</v>
      </c>
      <c r="E1877">
        <v>0</v>
      </c>
    </row>
    <row r="1878" spans="1:5">
      <c r="A1878" t="s">
        <v>25995</v>
      </c>
      <c r="B1878" t="s">
        <v>9618</v>
      </c>
      <c r="C1878">
        <v>6447</v>
      </c>
      <c r="D1878" t="s">
        <v>25996</v>
      </c>
      <c r="E1878">
        <v>0</v>
      </c>
    </row>
    <row r="1879" spans="1:5">
      <c r="A1879" t="s">
        <v>25997</v>
      </c>
      <c r="B1879" t="s">
        <v>9618</v>
      </c>
      <c r="C1879">
        <v>6447</v>
      </c>
      <c r="D1879" t="s">
        <v>25998</v>
      </c>
      <c r="E1879">
        <v>0</v>
      </c>
    </row>
    <row r="1880" spans="1:5">
      <c r="A1880" t="s">
        <v>25999</v>
      </c>
      <c r="B1880" t="s">
        <v>9618</v>
      </c>
      <c r="C1880">
        <v>6447</v>
      </c>
      <c r="D1880" t="s">
        <v>26000</v>
      </c>
      <c r="E1880">
        <v>0</v>
      </c>
    </row>
    <row r="1881" spans="1:5">
      <c r="A1881" t="s">
        <v>26001</v>
      </c>
      <c r="B1881" t="s">
        <v>9618</v>
      </c>
      <c r="C1881">
        <v>6447</v>
      </c>
      <c r="D1881" t="s">
        <v>26002</v>
      </c>
      <c r="E1881">
        <v>0</v>
      </c>
    </row>
    <row r="1882" spans="1:5">
      <c r="A1882" t="s">
        <v>26003</v>
      </c>
      <c r="B1882" t="s">
        <v>9618</v>
      </c>
      <c r="C1882">
        <v>6447</v>
      </c>
      <c r="D1882" t="s">
        <v>26004</v>
      </c>
      <c r="E1882">
        <v>2.2400000000000002</v>
      </c>
    </row>
    <row r="1883" spans="1:5">
      <c r="A1883" t="s">
        <v>26005</v>
      </c>
      <c r="B1883" t="s">
        <v>9618</v>
      </c>
      <c r="C1883">
        <v>6447</v>
      </c>
      <c r="D1883" t="s">
        <v>26006</v>
      </c>
      <c r="E1883">
        <v>4.5</v>
      </c>
    </row>
    <row r="1884" spans="1:5">
      <c r="A1884" t="s">
        <v>26007</v>
      </c>
      <c r="B1884" t="s">
        <v>9618</v>
      </c>
      <c r="C1884">
        <v>6447</v>
      </c>
      <c r="D1884" t="s">
        <v>26008</v>
      </c>
      <c r="E1884">
        <v>4.5199999999999996</v>
      </c>
    </row>
    <row r="1885" spans="1:5">
      <c r="A1885" t="s">
        <v>26009</v>
      </c>
      <c r="B1885" t="s">
        <v>9618</v>
      </c>
      <c r="C1885">
        <v>6447</v>
      </c>
      <c r="D1885" t="s">
        <v>26010</v>
      </c>
      <c r="E1885">
        <v>4.55</v>
      </c>
    </row>
    <row r="1886" spans="1:5">
      <c r="A1886" t="s">
        <v>26011</v>
      </c>
      <c r="B1886" t="s">
        <v>9618</v>
      </c>
      <c r="C1886">
        <v>6447</v>
      </c>
      <c r="D1886" t="s">
        <v>26012</v>
      </c>
      <c r="E1886">
        <v>4.55</v>
      </c>
    </row>
    <row r="1887" spans="1:5">
      <c r="A1887" t="s">
        <v>26013</v>
      </c>
      <c r="B1887" t="s">
        <v>9618</v>
      </c>
      <c r="C1887">
        <v>6447</v>
      </c>
      <c r="D1887" t="s">
        <v>26014</v>
      </c>
      <c r="E1887">
        <v>4.55</v>
      </c>
    </row>
    <row r="1888" spans="1:5">
      <c r="A1888" t="s">
        <v>26015</v>
      </c>
      <c r="B1888" t="s">
        <v>9618</v>
      </c>
      <c r="C1888">
        <v>6447</v>
      </c>
      <c r="D1888" t="s">
        <v>26016</v>
      </c>
      <c r="E1888">
        <v>4.54</v>
      </c>
    </row>
    <row r="1889" spans="1:5">
      <c r="A1889" t="s">
        <v>26017</v>
      </c>
      <c r="B1889" t="s">
        <v>9618</v>
      </c>
      <c r="C1889">
        <v>6447</v>
      </c>
      <c r="D1889" t="s">
        <v>26018</v>
      </c>
      <c r="E1889">
        <v>4.55</v>
      </c>
    </row>
    <row r="1890" spans="1:5">
      <c r="A1890" t="s">
        <v>26019</v>
      </c>
      <c r="B1890" t="s">
        <v>9618</v>
      </c>
      <c r="C1890">
        <v>6447</v>
      </c>
      <c r="D1890" t="s">
        <v>26020</v>
      </c>
      <c r="E1890">
        <v>3.11</v>
      </c>
    </row>
    <row r="1891" spans="1:5">
      <c r="A1891" t="s">
        <v>26021</v>
      </c>
      <c r="B1891" t="s">
        <v>9618</v>
      </c>
      <c r="C1891">
        <v>6447</v>
      </c>
      <c r="D1891" t="s">
        <v>26022</v>
      </c>
      <c r="E1891">
        <v>0</v>
      </c>
    </row>
    <row r="1892" spans="1:5">
      <c r="A1892" t="s">
        <v>26023</v>
      </c>
      <c r="B1892" t="s">
        <v>9618</v>
      </c>
      <c r="C1892">
        <v>6447</v>
      </c>
      <c r="D1892" t="s">
        <v>26024</v>
      </c>
      <c r="E1892">
        <v>0</v>
      </c>
    </row>
    <row r="1893" spans="1:5">
      <c r="A1893" t="s">
        <v>26025</v>
      </c>
      <c r="B1893" t="s">
        <v>9618</v>
      </c>
      <c r="C1893">
        <v>6447</v>
      </c>
      <c r="D1893" t="s">
        <v>26026</v>
      </c>
      <c r="E1893">
        <v>0</v>
      </c>
    </row>
    <row r="1894" spans="1:5">
      <c r="A1894" t="s">
        <v>26027</v>
      </c>
      <c r="B1894" t="s">
        <v>9618</v>
      </c>
      <c r="C1894">
        <v>6447</v>
      </c>
      <c r="D1894" t="s">
        <v>26028</v>
      </c>
      <c r="E1894">
        <v>0</v>
      </c>
    </row>
    <row r="1895" spans="1:5">
      <c r="A1895" t="s">
        <v>26029</v>
      </c>
      <c r="B1895" t="s">
        <v>9618</v>
      </c>
      <c r="C1895">
        <v>6447</v>
      </c>
      <c r="D1895" t="s">
        <v>26030</v>
      </c>
      <c r="E1895">
        <v>0</v>
      </c>
    </row>
    <row r="1896" spans="1:5">
      <c r="A1896" t="s">
        <v>26031</v>
      </c>
      <c r="B1896" t="s">
        <v>9618</v>
      </c>
      <c r="C1896">
        <v>6447</v>
      </c>
      <c r="D1896" t="s">
        <v>26032</v>
      </c>
      <c r="E1896">
        <v>0</v>
      </c>
    </row>
    <row r="1897" spans="1:5">
      <c r="A1897" t="s">
        <v>26033</v>
      </c>
      <c r="B1897" t="s">
        <v>9618</v>
      </c>
      <c r="C1897">
        <v>6447</v>
      </c>
      <c r="D1897" t="s">
        <v>26034</v>
      </c>
      <c r="E1897">
        <v>0</v>
      </c>
    </row>
    <row r="1898" spans="1:5">
      <c r="A1898" t="s">
        <v>26035</v>
      </c>
      <c r="B1898" t="s">
        <v>9618</v>
      </c>
      <c r="C1898">
        <v>6447</v>
      </c>
      <c r="D1898" t="s">
        <v>26036</v>
      </c>
      <c r="E1898">
        <v>0</v>
      </c>
    </row>
    <row r="1899" spans="1:5">
      <c r="A1899" t="s">
        <v>26037</v>
      </c>
      <c r="B1899" t="s">
        <v>9618</v>
      </c>
      <c r="C1899">
        <v>6447</v>
      </c>
      <c r="D1899" t="s">
        <v>26038</v>
      </c>
      <c r="E1899">
        <v>0</v>
      </c>
    </row>
    <row r="1900" spans="1:5">
      <c r="A1900" t="s">
        <v>26039</v>
      </c>
      <c r="B1900" t="s">
        <v>9618</v>
      </c>
      <c r="C1900">
        <v>6447</v>
      </c>
      <c r="D1900" t="s">
        <v>26040</v>
      </c>
      <c r="E1900">
        <v>0</v>
      </c>
    </row>
    <row r="1901" spans="1:5">
      <c r="A1901" t="s">
        <v>26041</v>
      </c>
      <c r="B1901" t="s">
        <v>9618</v>
      </c>
      <c r="C1901">
        <v>6447</v>
      </c>
      <c r="D1901" t="s">
        <v>26042</v>
      </c>
      <c r="E1901">
        <v>0</v>
      </c>
    </row>
    <row r="1902" spans="1:5">
      <c r="A1902" t="s">
        <v>26043</v>
      </c>
      <c r="B1902" t="s">
        <v>9618</v>
      </c>
      <c r="C1902">
        <v>6447</v>
      </c>
      <c r="D1902" t="s">
        <v>26044</v>
      </c>
      <c r="E1902">
        <v>0</v>
      </c>
    </row>
    <row r="1903" spans="1:5">
      <c r="A1903" t="s">
        <v>26045</v>
      </c>
      <c r="B1903" t="s">
        <v>9618</v>
      </c>
      <c r="C1903">
        <v>6447</v>
      </c>
      <c r="D1903" t="s">
        <v>26046</v>
      </c>
      <c r="E1903">
        <v>0</v>
      </c>
    </row>
    <row r="1904" spans="1:5">
      <c r="A1904" t="s">
        <v>26047</v>
      </c>
      <c r="B1904" t="s">
        <v>9618</v>
      </c>
      <c r="C1904">
        <v>6447</v>
      </c>
      <c r="D1904" t="s">
        <v>26048</v>
      </c>
      <c r="E1904">
        <v>0</v>
      </c>
    </row>
    <row r="1905" spans="1:5">
      <c r="A1905" t="s">
        <v>26049</v>
      </c>
      <c r="B1905" t="s">
        <v>9618</v>
      </c>
      <c r="C1905">
        <v>6447</v>
      </c>
      <c r="D1905" t="s">
        <v>26050</v>
      </c>
      <c r="E1905">
        <v>0</v>
      </c>
    </row>
    <row r="1906" spans="1:5">
      <c r="A1906" t="s">
        <v>26051</v>
      </c>
      <c r="B1906" t="s">
        <v>9618</v>
      </c>
      <c r="C1906">
        <v>6447</v>
      </c>
      <c r="D1906" t="s">
        <v>26052</v>
      </c>
      <c r="E1906">
        <v>2.2400000000000002</v>
      </c>
    </row>
    <row r="1907" spans="1:5">
      <c r="A1907" t="s">
        <v>26053</v>
      </c>
      <c r="B1907" t="s">
        <v>9618</v>
      </c>
      <c r="C1907">
        <v>6447</v>
      </c>
      <c r="D1907" t="s">
        <v>26054</v>
      </c>
      <c r="E1907">
        <v>4.5</v>
      </c>
    </row>
    <row r="1908" spans="1:5">
      <c r="A1908" t="s">
        <v>26055</v>
      </c>
      <c r="B1908" t="s">
        <v>9618</v>
      </c>
      <c r="C1908">
        <v>6447</v>
      </c>
      <c r="D1908" t="s">
        <v>26056</v>
      </c>
      <c r="E1908">
        <v>4.53</v>
      </c>
    </row>
    <row r="1909" spans="1:5">
      <c r="A1909" t="s">
        <v>26057</v>
      </c>
      <c r="B1909" t="s">
        <v>9618</v>
      </c>
      <c r="C1909">
        <v>6447</v>
      </c>
      <c r="D1909" t="s">
        <v>26058</v>
      </c>
      <c r="E1909">
        <v>4.51</v>
      </c>
    </row>
    <row r="1910" spans="1:5">
      <c r="A1910" t="s">
        <v>26059</v>
      </c>
      <c r="B1910" t="s">
        <v>9618</v>
      </c>
      <c r="C1910">
        <v>6447</v>
      </c>
      <c r="D1910" t="s">
        <v>26060</v>
      </c>
      <c r="E1910">
        <v>4.5</v>
      </c>
    </row>
    <row r="1911" spans="1:5">
      <c r="A1911" t="s">
        <v>26061</v>
      </c>
      <c r="B1911" t="s">
        <v>9618</v>
      </c>
      <c r="C1911">
        <v>6447</v>
      </c>
      <c r="D1911" t="s">
        <v>26062</v>
      </c>
      <c r="E1911">
        <v>4.5</v>
      </c>
    </row>
    <row r="1912" spans="1:5">
      <c r="A1912" t="s">
        <v>26063</v>
      </c>
      <c r="B1912" t="s">
        <v>9618</v>
      </c>
      <c r="C1912">
        <v>6447</v>
      </c>
      <c r="D1912" t="s">
        <v>26064</v>
      </c>
      <c r="E1912">
        <v>4.5</v>
      </c>
    </row>
    <row r="1913" spans="1:5">
      <c r="A1913" t="s">
        <v>26065</v>
      </c>
      <c r="B1913" t="s">
        <v>9618</v>
      </c>
      <c r="C1913">
        <v>6447</v>
      </c>
      <c r="D1913" t="s">
        <v>26066</v>
      </c>
      <c r="E1913">
        <v>4.51</v>
      </c>
    </row>
    <row r="1914" spans="1:5">
      <c r="A1914" t="s">
        <v>26067</v>
      </c>
      <c r="B1914" t="s">
        <v>9618</v>
      </c>
      <c r="C1914">
        <v>6447</v>
      </c>
      <c r="D1914" t="s">
        <v>26068</v>
      </c>
      <c r="E1914">
        <v>3.02</v>
      </c>
    </row>
    <row r="1915" spans="1:5">
      <c r="A1915" t="s">
        <v>26069</v>
      </c>
      <c r="B1915" t="s">
        <v>9618</v>
      </c>
      <c r="C1915">
        <v>6447</v>
      </c>
      <c r="D1915" t="s">
        <v>26070</v>
      </c>
      <c r="E1915">
        <v>0</v>
      </c>
    </row>
    <row r="1916" spans="1:5">
      <c r="A1916" t="s">
        <v>26071</v>
      </c>
      <c r="B1916" t="s">
        <v>9618</v>
      </c>
      <c r="C1916">
        <v>6447</v>
      </c>
      <c r="D1916" t="s">
        <v>26072</v>
      </c>
      <c r="E1916">
        <v>0</v>
      </c>
    </row>
    <row r="1917" spans="1:5">
      <c r="A1917" t="s">
        <v>26073</v>
      </c>
      <c r="B1917" t="s">
        <v>9618</v>
      </c>
      <c r="C1917">
        <v>6447</v>
      </c>
      <c r="D1917" t="s">
        <v>26074</v>
      </c>
      <c r="E1917">
        <v>0</v>
      </c>
    </row>
    <row r="1918" spans="1:5">
      <c r="A1918" t="s">
        <v>26075</v>
      </c>
      <c r="B1918" t="s">
        <v>9618</v>
      </c>
      <c r="C1918">
        <v>6447</v>
      </c>
      <c r="D1918" t="s">
        <v>26076</v>
      </c>
      <c r="E1918">
        <v>0</v>
      </c>
    </row>
    <row r="1919" spans="1:5">
      <c r="A1919" t="s">
        <v>26077</v>
      </c>
      <c r="B1919" t="s">
        <v>9618</v>
      </c>
      <c r="C1919">
        <v>6447</v>
      </c>
      <c r="D1919" t="s">
        <v>26078</v>
      </c>
      <c r="E1919">
        <v>0</v>
      </c>
    </row>
    <row r="1920" spans="1:5">
      <c r="A1920" t="s">
        <v>26079</v>
      </c>
      <c r="B1920" t="s">
        <v>9618</v>
      </c>
      <c r="C1920">
        <v>6447</v>
      </c>
      <c r="D1920" t="s">
        <v>26080</v>
      </c>
      <c r="E1920">
        <v>0</v>
      </c>
    </row>
    <row r="1921" spans="1:5">
      <c r="A1921" t="s">
        <v>26081</v>
      </c>
      <c r="B1921" t="s">
        <v>9618</v>
      </c>
      <c r="C1921">
        <v>6447</v>
      </c>
      <c r="D1921" t="s">
        <v>26082</v>
      </c>
      <c r="E1921">
        <v>0</v>
      </c>
    </row>
    <row r="1922" spans="1:5">
      <c r="A1922" t="s">
        <v>26083</v>
      </c>
      <c r="B1922" t="s">
        <v>9618</v>
      </c>
      <c r="C1922">
        <v>6447</v>
      </c>
      <c r="D1922" t="s">
        <v>26084</v>
      </c>
      <c r="E1922">
        <v>0</v>
      </c>
    </row>
    <row r="1923" spans="1:5">
      <c r="A1923" t="s">
        <v>26085</v>
      </c>
      <c r="B1923" t="s">
        <v>9618</v>
      </c>
      <c r="C1923">
        <v>6447</v>
      </c>
      <c r="D1923" t="s">
        <v>26086</v>
      </c>
      <c r="E1923">
        <v>0</v>
      </c>
    </row>
    <row r="1924" spans="1:5">
      <c r="A1924" t="s">
        <v>26087</v>
      </c>
      <c r="B1924" t="s">
        <v>9618</v>
      </c>
      <c r="C1924">
        <v>6447</v>
      </c>
      <c r="D1924" t="s">
        <v>26088</v>
      </c>
      <c r="E1924">
        <v>0</v>
      </c>
    </row>
    <row r="1925" spans="1:5">
      <c r="A1925" t="s">
        <v>26089</v>
      </c>
      <c r="B1925" t="s">
        <v>9618</v>
      </c>
      <c r="C1925">
        <v>6447</v>
      </c>
      <c r="D1925" t="s">
        <v>26090</v>
      </c>
      <c r="E1925">
        <v>0</v>
      </c>
    </row>
    <row r="1926" spans="1:5">
      <c r="A1926" t="s">
        <v>26091</v>
      </c>
      <c r="B1926" t="s">
        <v>9618</v>
      </c>
      <c r="C1926">
        <v>6447</v>
      </c>
      <c r="D1926" t="s">
        <v>26092</v>
      </c>
      <c r="E1926">
        <v>0</v>
      </c>
    </row>
    <row r="1927" spans="1:5">
      <c r="A1927" t="s">
        <v>26093</v>
      </c>
      <c r="B1927" t="s">
        <v>9618</v>
      </c>
      <c r="C1927">
        <v>6447</v>
      </c>
      <c r="D1927" t="s">
        <v>26094</v>
      </c>
      <c r="E1927">
        <v>0</v>
      </c>
    </row>
    <row r="1928" spans="1:5">
      <c r="A1928" t="s">
        <v>26095</v>
      </c>
      <c r="B1928" t="s">
        <v>9618</v>
      </c>
      <c r="C1928">
        <v>6447</v>
      </c>
      <c r="D1928" t="s">
        <v>26096</v>
      </c>
      <c r="E1928">
        <v>0</v>
      </c>
    </row>
    <row r="1929" spans="1:5">
      <c r="A1929" t="s">
        <v>26097</v>
      </c>
      <c r="B1929" t="s">
        <v>9618</v>
      </c>
      <c r="C1929">
        <v>6447</v>
      </c>
      <c r="D1929" t="s">
        <v>26098</v>
      </c>
      <c r="E1929">
        <v>0</v>
      </c>
    </row>
    <row r="1930" spans="1:5">
      <c r="A1930" t="s">
        <v>26099</v>
      </c>
      <c r="B1930" t="s">
        <v>9618</v>
      </c>
      <c r="C1930">
        <v>6447</v>
      </c>
      <c r="D1930" t="s">
        <v>26100</v>
      </c>
      <c r="E1930">
        <v>1.99</v>
      </c>
    </row>
    <row r="1931" spans="1:5">
      <c r="A1931" t="s">
        <v>26101</v>
      </c>
      <c r="B1931" t="s">
        <v>9618</v>
      </c>
      <c r="C1931">
        <v>6447</v>
      </c>
      <c r="D1931" t="s">
        <v>26102</v>
      </c>
      <c r="E1931">
        <v>75.77</v>
      </c>
    </row>
    <row r="1932" spans="1:5">
      <c r="A1932" t="s">
        <v>26103</v>
      </c>
      <c r="B1932" t="s">
        <v>9618</v>
      </c>
      <c r="C1932">
        <v>6447</v>
      </c>
      <c r="D1932" t="s">
        <v>26104</v>
      </c>
      <c r="E1932">
        <v>296.89999999999998</v>
      </c>
    </row>
    <row r="1933" spans="1:5">
      <c r="A1933" t="s">
        <v>26105</v>
      </c>
      <c r="B1933" t="s">
        <v>9618</v>
      </c>
      <c r="C1933">
        <v>6447</v>
      </c>
      <c r="D1933" t="s">
        <v>26106</v>
      </c>
      <c r="E1933">
        <v>40.659999999999997</v>
      </c>
    </row>
    <row r="1934" spans="1:5">
      <c r="A1934" t="s">
        <v>26107</v>
      </c>
      <c r="B1934" t="s">
        <v>9618</v>
      </c>
      <c r="C1934">
        <v>6447</v>
      </c>
      <c r="D1934" t="s">
        <v>26108</v>
      </c>
      <c r="E1934">
        <v>16.190000000000001</v>
      </c>
    </row>
    <row r="1935" spans="1:5">
      <c r="A1935" t="s">
        <v>26109</v>
      </c>
      <c r="B1935" t="s">
        <v>9618</v>
      </c>
      <c r="C1935">
        <v>6447</v>
      </c>
      <c r="D1935" t="s">
        <v>26110</v>
      </c>
      <c r="E1935">
        <v>4.8499999999999996</v>
      </c>
    </row>
    <row r="1936" spans="1:5">
      <c r="A1936" t="s">
        <v>26111</v>
      </c>
      <c r="B1936" t="s">
        <v>9618</v>
      </c>
      <c r="C1936">
        <v>6447</v>
      </c>
      <c r="D1936" t="s">
        <v>26112</v>
      </c>
      <c r="E1936">
        <v>4.59</v>
      </c>
    </row>
    <row r="1937" spans="1:5">
      <c r="A1937" t="s">
        <v>26113</v>
      </c>
      <c r="B1937" t="s">
        <v>9618</v>
      </c>
      <c r="C1937">
        <v>6447</v>
      </c>
      <c r="D1937" t="s">
        <v>26114</v>
      </c>
      <c r="E1937">
        <v>4.57</v>
      </c>
    </row>
    <row r="1938" spans="1:5">
      <c r="A1938" t="s">
        <v>26115</v>
      </c>
      <c r="B1938" t="s">
        <v>9618</v>
      </c>
      <c r="C1938">
        <v>6447</v>
      </c>
      <c r="D1938" t="s">
        <v>26116</v>
      </c>
      <c r="E1938">
        <v>3.03</v>
      </c>
    </row>
    <row r="1939" spans="1:5">
      <c r="A1939" t="s">
        <v>26117</v>
      </c>
      <c r="B1939" t="s">
        <v>9618</v>
      </c>
      <c r="C1939">
        <v>6447</v>
      </c>
      <c r="D1939" t="s">
        <v>26118</v>
      </c>
      <c r="E1939">
        <v>0</v>
      </c>
    </row>
    <row r="1940" spans="1:5">
      <c r="A1940" t="s">
        <v>26119</v>
      </c>
      <c r="B1940" t="s">
        <v>9618</v>
      </c>
      <c r="C1940">
        <v>6447</v>
      </c>
      <c r="D1940" t="s">
        <v>26120</v>
      </c>
      <c r="E1940">
        <v>0</v>
      </c>
    </row>
    <row r="1941" spans="1:5">
      <c r="A1941" t="s">
        <v>26121</v>
      </c>
      <c r="B1941" t="s">
        <v>9618</v>
      </c>
      <c r="C1941">
        <v>6447</v>
      </c>
      <c r="D1941" t="s">
        <v>26122</v>
      </c>
      <c r="E1941">
        <v>0</v>
      </c>
    </row>
    <row r="1942" spans="1:5">
      <c r="A1942" t="s">
        <v>26123</v>
      </c>
      <c r="B1942" t="s">
        <v>9618</v>
      </c>
      <c r="C1942">
        <v>6447</v>
      </c>
      <c r="D1942" t="s">
        <v>26124</v>
      </c>
      <c r="E1942">
        <v>0</v>
      </c>
    </row>
    <row r="1943" spans="1:5">
      <c r="A1943" t="s">
        <v>26125</v>
      </c>
      <c r="B1943" t="s">
        <v>9618</v>
      </c>
      <c r="C1943">
        <v>6447</v>
      </c>
      <c r="D1943" t="s">
        <v>26126</v>
      </c>
      <c r="E1943">
        <v>0</v>
      </c>
    </row>
    <row r="1944" spans="1:5">
      <c r="A1944" t="s">
        <v>26127</v>
      </c>
      <c r="B1944" t="s">
        <v>9618</v>
      </c>
      <c r="C1944">
        <v>6447</v>
      </c>
      <c r="D1944" t="s">
        <v>26128</v>
      </c>
      <c r="E1944">
        <v>0</v>
      </c>
    </row>
    <row r="1945" spans="1:5">
      <c r="A1945" t="s">
        <v>26129</v>
      </c>
      <c r="B1945" t="s">
        <v>9618</v>
      </c>
      <c r="C1945">
        <v>6447</v>
      </c>
      <c r="D1945" t="s">
        <v>26130</v>
      </c>
      <c r="E1945">
        <v>0</v>
      </c>
    </row>
    <row r="1946" spans="1:5">
      <c r="A1946" t="s">
        <v>26131</v>
      </c>
      <c r="B1946" t="s">
        <v>9618</v>
      </c>
      <c r="C1946">
        <v>6447</v>
      </c>
      <c r="D1946" t="s">
        <v>26132</v>
      </c>
      <c r="E1946">
        <v>0</v>
      </c>
    </row>
    <row r="1947" spans="1:5">
      <c r="A1947" t="s">
        <v>26133</v>
      </c>
      <c r="B1947" t="s">
        <v>9618</v>
      </c>
      <c r="C1947">
        <v>6447</v>
      </c>
      <c r="D1947" t="s">
        <v>26134</v>
      </c>
      <c r="E1947">
        <v>0</v>
      </c>
    </row>
    <row r="1948" spans="1:5">
      <c r="A1948" t="s">
        <v>26135</v>
      </c>
      <c r="B1948" t="s">
        <v>9618</v>
      </c>
      <c r="C1948">
        <v>6447</v>
      </c>
      <c r="D1948" t="s">
        <v>26136</v>
      </c>
      <c r="E1948">
        <v>0</v>
      </c>
    </row>
    <row r="1949" spans="1:5">
      <c r="A1949" t="s">
        <v>26137</v>
      </c>
      <c r="B1949" t="s">
        <v>9618</v>
      </c>
      <c r="C1949">
        <v>6447</v>
      </c>
      <c r="D1949" t="s">
        <v>26138</v>
      </c>
      <c r="E1949">
        <v>0</v>
      </c>
    </row>
    <row r="1950" spans="1:5">
      <c r="A1950" t="s">
        <v>26139</v>
      </c>
      <c r="B1950" t="s">
        <v>9618</v>
      </c>
      <c r="C1950">
        <v>6447</v>
      </c>
      <c r="D1950" t="s">
        <v>26140</v>
      </c>
      <c r="E1950">
        <v>0</v>
      </c>
    </row>
    <row r="1951" spans="1:5">
      <c r="A1951" t="s">
        <v>26141</v>
      </c>
      <c r="B1951" t="s">
        <v>9618</v>
      </c>
      <c r="C1951">
        <v>6447</v>
      </c>
      <c r="D1951" t="s">
        <v>26142</v>
      </c>
      <c r="E1951">
        <v>0</v>
      </c>
    </row>
    <row r="1952" spans="1:5">
      <c r="A1952" t="s">
        <v>26143</v>
      </c>
      <c r="B1952" t="s">
        <v>9618</v>
      </c>
      <c r="C1952">
        <v>6447</v>
      </c>
      <c r="D1952" t="s">
        <v>26144</v>
      </c>
      <c r="E1952">
        <v>0</v>
      </c>
    </row>
    <row r="1953" spans="1:5">
      <c r="A1953" t="s">
        <v>26145</v>
      </c>
      <c r="B1953" t="s">
        <v>9618</v>
      </c>
      <c r="C1953">
        <v>6447</v>
      </c>
      <c r="D1953" t="s">
        <v>26146</v>
      </c>
      <c r="E1953">
        <v>0</v>
      </c>
    </row>
    <row r="1954" spans="1:5">
      <c r="A1954" t="s">
        <v>26147</v>
      </c>
      <c r="B1954" t="s">
        <v>9618</v>
      </c>
      <c r="C1954">
        <v>6447</v>
      </c>
      <c r="D1954" t="s">
        <v>26148</v>
      </c>
      <c r="E1954">
        <v>1.52</v>
      </c>
    </row>
    <row r="1955" spans="1:5">
      <c r="A1955" t="s">
        <v>26149</v>
      </c>
      <c r="B1955" t="s">
        <v>9618</v>
      </c>
      <c r="C1955">
        <v>6447</v>
      </c>
      <c r="D1955" t="s">
        <v>26150</v>
      </c>
      <c r="E1955">
        <v>4.5599999999999996</v>
      </c>
    </row>
    <row r="1956" spans="1:5">
      <c r="A1956" t="s">
        <v>26151</v>
      </c>
      <c r="B1956" t="s">
        <v>9618</v>
      </c>
      <c r="C1956">
        <v>6447</v>
      </c>
      <c r="D1956" t="s">
        <v>26152</v>
      </c>
      <c r="E1956">
        <v>4.57</v>
      </c>
    </row>
    <row r="1957" spans="1:5">
      <c r="A1957" t="s">
        <v>26153</v>
      </c>
      <c r="B1957" t="s">
        <v>9618</v>
      </c>
      <c r="C1957">
        <v>6447</v>
      </c>
      <c r="D1957" t="s">
        <v>26154</v>
      </c>
      <c r="E1957">
        <v>4.59</v>
      </c>
    </row>
    <row r="1958" spans="1:5">
      <c r="A1958" t="s">
        <v>26155</v>
      </c>
      <c r="B1958" t="s">
        <v>9618</v>
      </c>
      <c r="C1958">
        <v>6447</v>
      </c>
      <c r="D1958" t="s">
        <v>26156</v>
      </c>
      <c r="E1958">
        <v>4.59</v>
      </c>
    </row>
    <row r="1959" spans="1:5">
      <c r="A1959" t="s">
        <v>26157</v>
      </c>
      <c r="B1959" t="s">
        <v>9618</v>
      </c>
      <c r="C1959">
        <v>6447</v>
      </c>
      <c r="D1959" t="s">
        <v>26158</v>
      </c>
      <c r="E1959">
        <v>4.6100000000000003</v>
      </c>
    </row>
    <row r="1960" spans="1:5">
      <c r="A1960" t="s">
        <v>26159</v>
      </c>
      <c r="B1960" t="s">
        <v>9618</v>
      </c>
      <c r="C1960">
        <v>6447</v>
      </c>
      <c r="D1960" t="s">
        <v>26160</v>
      </c>
      <c r="E1960">
        <v>4.62</v>
      </c>
    </row>
    <row r="1961" spans="1:5">
      <c r="A1961" t="s">
        <v>26161</v>
      </c>
      <c r="B1961" t="s">
        <v>9618</v>
      </c>
      <c r="C1961">
        <v>6447</v>
      </c>
      <c r="D1961" t="s">
        <v>26162</v>
      </c>
      <c r="E1961">
        <v>4.8499999999999996</v>
      </c>
    </row>
    <row r="1962" spans="1:5">
      <c r="A1962" t="s">
        <v>26163</v>
      </c>
      <c r="B1962" t="s">
        <v>9618</v>
      </c>
      <c r="C1962">
        <v>6447</v>
      </c>
      <c r="D1962" t="s">
        <v>26164</v>
      </c>
      <c r="E1962">
        <v>3.06</v>
      </c>
    </row>
    <row r="1963" spans="1:5">
      <c r="A1963" t="s">
        <v>26165</v>
      </c>
      <c r="B1963" t="s">
        <v>9618</v>
      </c>
      <c r="C1963">
        <v>6447</v>
      </c>
      <c r="D1963" t="s">
        <v>26166</v>
      </c>
      <c r="E1963">
        <v>0</v>
      </c>
    </row>
    <row r="1964" spans="1:5">
      <c r="A1964" t="s">
        <v>26167</v>
      </c>
      <c r="B1964" t="s">
        <v>9618</v>
      </c>
      <c r="C1964">
        <v>6447</v>
      </c>
      <c r="D1964" t="s">
        <v>26168</v>
      </c>
      <c r="E1964">
        <v>0</v>
      </c>
    </row>
    <row r="1965" spans="1:5">
      <c r="A1965" t="s">
        <v>26169</v>
      </c>
      <c r="B1965" t="s">
        <v>9618</v>
      </c>
      <c r="C1965">
        <v>6447</v>
      </c>
      <c r="D1965" t="s">
        <v>26170</v>
      </c>
      <c r="E1965">
        <v>0</v>
      </c>
    </row>
    <row r="1966" spans="1:5">
      <c r="A1966" t="s">
        <v>26171</v>
      </c>
      <c r="B1966" t="s">
        <v>9618</v>
      </c>
      <c r="C1966">
        <v>6447</v>
      </c>
      <c r="D1966" t="s">
        <v>26172</v>
      </c>
      <c r="E1966">
        <v>0</v>
      </c>
    </row>
    <row r="1967" spans="1:5">
      <c r="A1967" t="s">
        <v>26173</v>
      </c>
      <c r="B1967" t="s">
        <v>9618</v>
      </c>
      <c r="C1967">
        <v>6447</v>
      </c>
      <c r="D1967" t="s">
        <v>26174</v>
      </c>
      <c r="E1967">
        <v>0</v>
      </c>
    </row>
    <row r="1968" spans="1:5">
      <c r="A1968" t="s">
        <v>26175</v>
      </c>
      <c r="B1968" t="s">
        <v>9618</v>
      </c>
      <c r="C1968">
        <v>6447</v>
      </c>
      <c r="D1968" t="s">
        <v>26176</v>
      </c>
      <c r="E1968">
        <v>0</v>
      </c>
    </row>
    <row r="1969" spans="1:5">
      <c r="A1969" t="s">
        <v>26177</v>
      </c>
      <c r="B1969" t="s">
        <v>9618</v>
      </c>
      <c r="C1969">
        <v>6447</v>
      </c>
      <c r="D1969" t="s">
        <v>26178</v>
      </c>
      <c r="E1969">
        <v>0</v>
      </c>
    </row>
    <row r="1970" spans="1:5">
      <c r="A1970" t="s">
        <v>26179</v>
      </c>
      <c r="B1970" t="s">
        <v>9618</v>
      </c>
      <c r="C1970">
        <v>6447</v>
      </c>
      <c r="D1970" t="s">
        <v>26180</v>
      </c>
      <c r="E1970">
        <v>0</v>
      </c>
    </row>
    <row r="1971" spans="1:5">
      <c r="A1971" t="s">
        <v>26181</v>
      </c>
      <c r="B1971" t="s">
        <v>9618</v>
      </c>
      <c r="C1971">
        <v>6447</v>
      </c>
      <c r="D1971" t="s">
        <v>26182</v>
      </c>
      <c r="E1971">
        <v>0</v>
      </c>
    </row>
    <row r="1972" spans="1:5">
      <c r="A1972" t="s">
        <v>26183</v>
      </c>
      <c r="B1972" t="s">
        <v>9618</v>
      </c>
      <c r="C1972">
        <v>6447</v>
      </c>
      <c r="D1972" t="s">
        <v>26184</v>
      </c>
      <c r="E1972">
        <v>0</v>
      </c>
    </row>
    <row r="1973" spans="1:5">
      <c r="A1973" t="s">
        <v>26185</v>
      </c>
      <c r="B1973" t="s">
        <v>9618</v>
      </c>
      <c r="C1973">
        <v>6447</v>
      </c>
      <c r="D1973" t="s">
        <v>26186</v>
      </c>
      <c r="E1973">
        <v>0</v>
      </c>
    </row>
    <row r="1974" spans="1:5">
      <c r="A1974" t="s">
        <v>26187</v>
      </c>
      <c r="B1974" t="s">
        <v>9618</v>
      </c>
      <c r="C1974">
        <v>6447</v>
      </c>
      <c r="D1974" t="s">
        <v>26188</v>
      </c>
      <c r="E1974">
        <v>0</v>
      </c>
    </row>
    <row r="1975" spans="1:5">
      <c r="A1975" t="s">
        <v>26189</v>
      </c>
      <c r="B1975" t="s">
        <v>9618</v>
      </c>
      <c r="C1975">
        <v>6447</v>
      </c>
      <c r="D1975" t="s">
        <v>26190</v>
      </c>
      <c r="E1975">
        <v>0</v>
      </c>
    </row>
    <row r="1976" spans="1:5">
      <c r="A1976" t="s">
        <v>26191</v>
      </c>
      <c r="B1976" t="s">
        <v>9618</v>
      </c>
      <c r="C1976">
        <v>6447</v>
      </c>
      <c r="D1976" t="s">
        <v>26192</v>
      </c>
      <c r="E1976">
        <v>0</v>
      </c>
    </row>
    <row r="1977" spans="1:5">
      <c r="A1977" t="s">
        <v>26193</v>
      </c>
      <c r="B1977" t="s">
        <v>9618</v>
      </c>
      <c r="C1977">
        <v>6447</v>
      </c>
      <c r="D1977" t="s">
        <v>26194</v>
      </c>
      <c r="E1977">
        <v>0</v>
      </c>
    </row>
    <row r="1978" spans="1:5">
      <c r="A1978" t="s">
        <v>26195</v>
      </c>
      <c r="B1978" t="s">
        <v>9618</v>
      </c>
      <c r="C1978">
        <v>6447</v>
      </c>
      <c r="D1978" t="s">
        <v>26196</v>
      </c>
      <c r="E1978">
        <v>1.51</v>
      </c>
    </row>
    <row r="1979" spans="1:5">
      <c r="A1979" t="s">
        <v>26197</v>
      </c>
      <c r="B1979" t="s">
        <v>9618</v>
      </c>
      <c r="C1979">
        <v>6447</v>
      </c>
      <c r="D1979" t="s">
        <v>26198</v>
      </c>
      <c r="E1979">
        <v>6.63</v>
      </c>
    </row>
    <row r="1980" spans="1:5">
      <c r="A1980" t="s">
        <v>26199</v>
      </c>
      <c r="B1980" t="s">
        <v>9618</v>
      </c>
      <c r="C1980">
        <v>6447</v>
      </c>
      <c r="D1980" t="s">
        <v>26200</v>
      </c>
      <c r="E1980">
        <v>7.2</v>
      </c>
    </row>
    <row r="1981" spans="1:5">
      <c r="A1981" t="s">
        <v>26201</v>
      </c>
      <c r="B1981" t="s">
        <v>9618</v>
      </c>
      <c r="C1981">
        <v>6447</v>
      </c>
      <c r="D1981" t="s">
        <v>26202</v>
      </c>
      <c r="E1981">
        <v>5.75</v>
      </c>
    </row>
    <row r="1982" spans="1:5">
      <c r="A1982" t="s">
        <v>26203</v>
      </c>
      <c r="B1982" t="s">
        <v>9618</v>
      </c>
      <c r="C1982">
        <v>6447</v>
      </c>
      <c r="D1982" t="s">
        <v>26204</v>
      </c>
      <c r="E1982">
        <v>5.59</v>
      </c>
    </row>
    <row r="1983" spans="1:5">
      <c r="A1983" t="s">
        <v>26205</v>
      </c>
      <c r="B1983" t="s">
        <v>9618</v>
      </c>
      <c r="C1983">
        <v>6447</v>
      </c>
      <c r="D1983" t="s">
        <v>26206</v>
      </c>
      <c r="E1983">
        <v>4.6500000000000004</v>
      </c>
    </row>
    <row r="1984" spans="1:5">
      <c r="A1984" t="s">
        <v>26207</v>
      </c>
      <c r="B1984" t="s">
        <v>9618</v>
      </c>
      <c r="C1984">
        <v>6447</v>
      </c>
      <c r="D1984" t="s">
        <v>26208</v>
      </c>
      <c r="E1984">
        <v>16.079999999999998</v>
      </c>
    </row>
    <row r="1985" spans="1:5">
      <c r="A1985" t="s">
        <v>26209</v>
      </c>
      <c r="B1985" t="s">
        <v>9618</v>
      </c>
      <c r="C1985">
        <v>6447</v>
      </c>
      <c r="D1985" t="s">
        <v>26210</v>
      </c>
      <c r="E1985">
        <v>29.57</v>
      </c>
    </row>
    <row r="1986" spans="1:5">
      <c r="A1986" t="s">
        <v>26211</v>
      </c>
      <c r="B1986" t="s">
        <v>9618</v>
      </c>
      <c r="C1986">
        <v>6447</v>
      </c>
      <c r="D1986" t="s">
        <v>26212</v>
      </c>
      <c r="E1986">
        <v>3.06</v>
      </c>
    </row>
    <row r="1987" spans="1:5">
      <c r="A1987" t="s">
        <v>26213</v>
      </c>
      <c r="B1987" t="s">
        <v>9618</v>
      </c>
      <c r="C1987">
        <v>6447</v>
      </c>
      <c r="D1987" t="s">
        <v>26214</v>
      </c>
      <c r="E1987">
        <v>0</v>
      </c>
    </row>
    <row r="1988" spans="1:5">
      <c r="A1988" t="s">
        <v>26215</v>
      </c>
      <c r="B1988" t="s">
        <v>9618</v>
      </c>
      <c r="C1988">
        <v>6447</v>
      </c>
      <c r="D1988" t="s">
        <v>26216</v>
      </c>
      <c r="E1988">
        <v>0</v>
      </c>
    </row>
    <row r="1989" spans="1:5">
      <c r="A1989" t="s">
        <v>26217</v>
      </c>
      <c r="B1989" t="s">
        <v>9618</v>
      </c>
      <c r="C1989">
        <v>6447</v>
      </c>
      <c r="D1989" t="s">
        <v>26218</v>
      </c>
      <c r="E1989">
        <v>0</v>
      </c>
    </row>
    <row r="1990" spans="1:5">
      <c r="A1990" t="s">
        <v>26219</v>
      </c>
      <c r="B1990" t="s">
        <v>9618</v>
      </c>
      <c r="C1990">
        <v>6447</v>
      </c>
      <c r="D1990" t="s">
        <v>26220</v>
      </c>
      <c r="E1990">
        <v>0</v>
      </c>
    </row>
    <row r="1991" spans="1:5">
      <c r="A1991" t="s">
        <v>26221</v>
      </c>
      <c r="B1991" t="s">
        <v>9618</v>
      </c>
      <c r="C1991">
        <v>6447</v>
      </c>
      <c r="D1991" t="s">
        <v>26222</v>
      </c>
      <c r="E1991">
        <v>0</v>
      </c>
    </row>
    <row r="1992" spans="1:5">
      <c r="A1992" t="s">
        <v>26223</v>
      </c>
      <c r="B1992" t="s">
        <v>9618</v>
      </c>
      <c r="C1992">
        <v>6447</v>
      </c>
      <c r="D1992" t="s">
        <v>26224</v>
      </c>
      <c r="E1992">
        <v>0</v>
      </c>
    </row>
    <row r="1993" spans="1:5">
      <c r="A1993" t="s">
        <v>26225</v>
      </c>
      <c r="B1993" t="s">
        <v>9618</v>
      </c>
      <c r="C1993">
        <v>6447</v>
      </c>
      <c r="D1993" t="s">
        <v>26226</v>
      </c>
      <c r="E1993">
        <v>0</v>
      </c>
    </row>
    <row r="1994" spans="1:5">
      <c r="A1994" t="s">
        <v>26227</v>
      </c>
      <c r="B1994" t="s">
        <v>9618</v>
      </c>
      <c r="C1994">
        <v>6447</v>
      </c>
      <c r="D1994" t="s">
        <v>26228</v>
      </c>
      <c r="E1994">
        <v>0</v>
      </c>
    </row>
    <row r="1995" spans="1:5">
      <c r="A1995" t="s">
        <v>26229</v>
      </c>
      <c r="B1995" t="s">
        <v>9618</v>
      </c>
      <c r="C1995">
        <v>6447</v>
      </c>
      <c r="D1995" t="s">
        <v>26230</v>
      </c>
      <c r="E1995">
        <v>0</v>
      </c>
    </row>
    <row r="1996" spans="1:5">
      <c r="A1996" t="s">
        <v>26231</v>
      </c>
      <c r="B1996" t="s">
        <v>9618</v>
      </c>
      <c r="C1996">
        <v>6447</v>
      </c>
      <c r="D1996" t="s">
        <v>26232</v>
      </c>
      <c r="E1996">
        <v>0</v>
      </c>
    </row>
    <row r="1997" spans="1:5">
      <c r="A1997" t="s">
        <v>26233</v>
      </c>
      <c r="B1997" t="s">
        <v>9618</v>
      </c>
      <c r="C1997">
        <v>6447</v>
      </c>
      <c r="D1997" t="s">
        <v>26234</v>
      </c>
      <c r="E1997">
        <v>0</v>
      </c>
    </row>
    <row r="1998" spans="1:5">
      <c r="A1998" t="s">
        <v>26235</v>
      </c>
      <c r="B1998" t="s">
        <v>9618</v>
      </c>
      <c r="C1998">
        <v>6447</v>
      </c>
      <c r="D1998" t="s">
        <v>26236</v>
      </c>
      <c r="E1998">
        <v>0</v>
      </c>
    </row>
    <row r="1999" spans="1:5">
      <c r="A1999" t="s">
        <v>26237</v>
      </c>
      <c r="B1999" t="s">
        <v>9618</v>
      </c>
      <c r="C1999">
        <v>6447</v>
      </c>
      <c r="D1999" t="s">
        <v>26238</v>
      </c>
      <c r="E1999">
        <v>0</v>
      </c>
    </row>
    <row r="2000" spans="1:5">
      <c r="A2000" t="s">
        <v>26239</v>
      </c>
      <c r="B2000" t="s">
        <v>9618</v>
      </c>
      <c r="C2000">
        <v>6447</v>
      </c>
      <c r="D2000" t="s">
        <v>26240</v>
      </c>
      <c r="E2000">
        <v>0</v>
      </c>
    </row>
    <row r="2001" spans="1:5">
      <c r="A2001" t="s">
        <v>26241</v>
      </c>
      <c r="B2001" t="s">
        <v>9618</v>
      </c>
      <c r="C2001">
        <v>6447</v>
      </c>
      <c r="D2001" t="s">
        <v>26242</v>
      </c>
      <c r="E2001">
        <v>0</v>
      </c>
    </row>
    <row r="2002" spans="1:5">
      <c r="A2002" t="s">
        <v>26243</v>
      </c>
      <c r="B2002" t="s">
        <v>9618</v>
      </c>
      <c r="C2002">
        <v>6447</v>
      </c>
      <c r="D2002" t="s">
        <v>26244</v>
      </c>
      <c r="E2002">
        <v>1.49</v>
      </c>
    </row>
    <row r="2003" spans="1:5">
      <c r="A2003" t="s">
        <v>26245</v>
      </c>
      <c r="B2003" t="s">
        <v>9618</v>
      </c>
      <c r="C2003">
        <v>6447</v>
      </c>
      <c r="D2003" t="s">
        <v>26246</v>
      </c>
      <c r="E2003">
        <v>4.5</v>
      </c>
    </row>
    <row r="2004" spans="1:5">
      <c r="A2004" t="s">
        <v>26247</v>
      </c>
      <c r="B2004" t="s">
        <v>9618</v>
      </c>
      <c r="C2004">
        <v>6447</v>
      </c>
      <c r="D2004" t="s">
        <v>26248</v>
      </c>
      <c r="E2004">
        <v>4.51</v>
      </c>
    </row>
    <row r="2005" spans="1:5">
      <c r="A2005" t="s">
        <v>26249</v>
      </c>
      <c r="B2005" t="s">
        <v>9618</v>
      </c>
      <c r="C2005">
        <v>6447</v>
      </c>
      <c r="D2005" t="s">
        <v>26250</v>
      </c>
      <c r="E2005">
        <v>4.55</v>
      </c>
    </row>
    <row r="2006" spans="1:5">
      <c r="A2006" t="s">
        <v>26251</v>
      </c>
      <c r="B2006" t="s">
        <v>9618</v>
      </c>
      <c r="C2006">
        <v>6447</v>
      </c>
      <c r="D2006" t="s">
        <v>26252</v>
      </c>
      <c r="E2006">
        <v>4.57</v>
      </c>
    </row>
    <row r="2007" spans="1:5">
      <c r="A2007" t="s">
        <v>26253</v>
      </c>
      <c r="B2007" t="s">
        <v>9618</v>
      </c>
      <c r="C2007">
        <v>6447</v>
      </c>
      <c r="D2007" t="s">
        <v>26254</v>
      </c>
      <c r="E2007">
        <v>5.28</v>
      </c>
    </row>
    <row r="2008" spans="1:5">
      <c r="A2008" t="s">
        <v>26255</v>
      </c>
      <c r="B2008" t="s">
        <v>9618</v>
      </c>
      <c r="C2008">
        <v>6447</v>
      </c>
      <c r="D2008" t="s">
        <v>26256</v>
      </c>
      <c r="E2008">
        <v>4.59</v>
      </c>
    </row>
    <row r="2009" spans="1:5">
      <c r="A2009" t="s">
        <v>26257</v>
      </c>
      <c r="B2009" t="s">
        <v>9618</v>
      </c>
      <c r="C2009">
        <v>6447</v>
      </c>
      <c r="D2009" t="s">
        <v>26258</v>
      </c>
      <c r="E2009">
        <v>4.5599999999999996</v>
      </c>
    </row>
    <row r="2010" spans="1:5">
      <c r="A2010" t="s">
        <v>26259</v>
      </c>
      <c r="B2010" t="s">
        <v>9618</v>
      </c>
      <c r="C2010">
        <v>6447</v>
      </c>
      <c r="D2010" t="s">
        <v>26260</v>
      </c>
      <c r="E2010">
        <v>3</v>
      </c>
    </row>
    <row r="2011" spans="1:5">
      <c r="A2011" t="s">
        <v>26261</v>
      </c>
      <c r="B2011" t="s">
        <v>9618</v>
      </c>
      <c r="C2011">
        <v>6447</v>
      </c>
      <c r="D2011" t="s">
        <v>26262</v>
      </c>
      <c r="E2011">
        <v>0</v>
      </c>
    </row>
    <row r="2012" spans="1:5">
      <c r="A2012" t="s">
        <v>26263</v>
      </c>
      <c r="B2012" t="s">
        <v>9618</v>
      </c>
      <c r="C2012">
        <v>6447</v>
      </c>
      <c r="D2012" t="s">
        <v>26264</v>
      </c>
      <c r="E2012">
        <v>0</v>
      </c>
    </row>
    <row r="2013" spans="1:5">
      <c r="A2013" t="s">
        <v>26265</v>
      </c>
      <c r="B2013" t="s">
        <v>9618</v>
      </c>
      <c r="C2013">
        <v>6447</v>
      </c>
      <c r="D2013" t="s">
        <v>26266</v>
      </c>
      <c r="E2013">
        <v>0</v>
      </c>
    </row>
    <row r="2014" spans="1:5">
      <c r="A2014" t="s">
        <v>26267</v>
      </c>
      <c r="B2014" t="s">
        <v>9618</v>
      </c>
      <c r="C2014">
        <v>6447</v>
      </c>
      <c r="D2014" t="s">
        <v>26268</v>
      </c>
      <c r="E2014">
        <v>0</v>
      </c>
    </row>
    <row r="2015" spans="1:5">
      <c r="A2015" t="s">
        <v>26269</v>
      </c>
      <c r="B2015" t="s">
        <v>9618</v>
      </c>
      <c r="C2015">
        <v>6447</v>
      </c>
      <c r="D2015" t="s">
        <v>26270</v>
      </c>
      <c r="E2015">
        <v>0</v>
      </c>
    </row>
    <row r="2016" spans="1:5">
      <c r="A2016" t="s">
        <v>26271</v>
      </c>
      <c r="B2016" t="s">
        <v>9618</v>
      </c>
      <c r="C2016">
        <v>6447</v>
      </c>
      <c r="D2016" t="s">
        <v>26272</v>
      </c>
      <c r="E2016">
        <v>0</v>
      </c>
    </row>
    <row r="2017" spans="1:5">
      <c r="A2017" t="s">
        <v>26273</v>
      </c>
      <c r="B2017" t="s">
        <v>9618</v>
      </c>
      <c r="C2017">
        <v>6447</v>
      </c>
      <c r="D2017" t="s">
        <v>26274</v>
      </c>
      <c r="E2017">
        <v>0</v>
      </c>
    </row>
    <row r="2018" spans="1:5">
      <c r="A2018" t="s">
        <v>26275</v>
      </c>
      <c r="B2018" t="s">
        <v>9618</v>
      </c>
      <c r="C2018">
        <v>6447</v>
      </c>
      <c r="D2018" t="s">
        <v>26276</v>
      </c>
      <c r="E2018">
        <v>0</v>
      </c>
    </row>
    <row r="2019" spans="1:5">
      <c r="A2019" t="s">
        <v>26277</v>
      </c>
      <c r="B2019" t="s">
        <v>9618</v>
      </c>
      <c r="C2019">
        <v>6447</v>
      </c>
      <c r="D2019" t="s">
        <v>26278</v>
      </c>
      <c r="E2019">
        <v>0</v>
      </c>
    </row>
    <row r="2020" spans="1:5">
      <c r="A2020" t="s">
        <v>26279</v>
      </c>
      <c r="B2020" t="s">
        <v>9618</v>
      </c>
      <c r="C2020">
        <v>6447</v>
      </c>
      <c r="D2020" t="s">
        <v>26280</v>
      </c>
      <c r="E2020">
        <v>0</v>
      </c>
    </row>
    <row r="2021" spans="1:5">
      <c r="A2021" t="s">
        <v>26281</v>
      </c>
      <c r="B2021" t="s">
        <v>9618</v>
      </c>
      <c r="C2021">
        <v>6447</v>
      </c>
      <c r="D2021" t="s">
        <v>26282</v>
      </c>
      <c r="E2021">
        <v>0</v>
      </c>
    </row>
    <row r="2022" spans="1:5">
      <c r="A2022" t="s">
        <v>26283</v>
      </c>
      <c r="B2022" t="s">
        <v>9618</v>
      </c>
      <c r="C2022">
        <v>6447</v>
      </c>
      <c r="D2022" t="s">
        <v>26284</v>
      </c>
      <c r="E2022">
        <v>0</v>
      </c>
    </row>
    <row r="2023" spans="1:5">
      <c r="A2023" t="s">
        <v>26285</v>
      </c>
      <c r="B2023" t="s">
        <v>9618</v>
      </c>
      <c r="C2023">
        <v>6447</v>
      </c>
      <c r="D2023" t="s">
        <v>26286</v>
      </c>
      <c r="E2023">
        <v>0</v>
      </c>
    </row>
    <row r="2024" spans="1:5">
      <c r="A2024" t="s">
        <v>26287</v>
      </c>
      <c r="B2024" t="s">
        <v>9618</v>
      </c>
      <c r="C2024">
        <v>6447</v>
      </c>
      <c r="D2024" t="s">
        <v>26288</v>
      </c>
      <c r="E2024">
        <v>0</v>
      </c>
    </row>
    <row r="2025" spans="1:5">
      <c r="A2025" t="s">
        <v>26289</v>
      </c>
      <c r="B2025" t="s">
        <v>9618</v>
      </c>
      <c r="C2025">
        <v>6447</v>
      </c>
      <c r="D2025" t="s">
        <v>26290</v>
      </c>
      <c r="E2025">
        <v>0</v>
      </c>
    </row>
    <row r="2026" spans="1:5">
      <c r="A2026" t="s">
        <v>26291</v>
      </c>
      <c r="B2026" t="s">
        <v>9618</v>
      </c>
      <c r="C2026">
        <v>6447</v>
      </c>
      <c r="D2026" t="s">
        <v>26292</v>
      </c>
      <c r="E2026">
        <v>1.47</v>
      </c>
    </row>
    <row r="2027" spans="1:5">
      <c r="A2027" t="s">
        <v>26293</v>
      </c>
      <c r="B2027" t="s">
        <v>9618</v>
      </c>
      <c r="C2027">
        <v>6447</v>
      </c>
      <c r="D2027" t="s">
        <v>26294</v>
      </c>
      <c r="E2027">
        <v>44.65</v>
      </c>
    </row>
    <row r="2028" spans="1:5">
      <c r="A2028" t="s">
        <v>26295</v>
      </c>
      <c r="B2028" t="s">
        <v>9618</v>
      </c>
      <c r="C2028">
        <v>6447</v>
      </c>
      <c r="D2028" t="s">
        <v>26296</v>
      </c>
      <c r="E2028">
        <v>75.930000000000007</v>
      </c>
    </row>
    <row r="2029" spans="1:5">
      <c r="A2029" t="s">
        <v>26297</v>
      </c>
      <c r="B2029" t="s">
        <v>9618</v>
      </c>
      <c r="C2029">
        <v>6447</v>
      </c>
      <c r="D2029" t="s">
        <v>26298</v>
      </c>
      <c r="E2029">
        <v>4.5199999999999996</v>
      </c>
    </row>
    <row r="2030" spans="1:5">
      <c r="A2030" t="s">
        <v>26299</v>
      </c>
      <c r="B2030" t="s">
        <v>9618</v>
      </c>
      <c r="C2030">
        <v>6447</v>
      </c>
      <c r="D2030" t="s">
        <v>26300</v>
      </c>
      <c r="E2030">
        <v>5.09</v>
      </c>
    </row>
    <row r="2031" spans="1:5">
      <c r="A2031" t="s">
        <v>26301</v>
      </c>
      <c r="B2031" t="s">
        <v>9618</v>
      </c>
      <c r="C2031">
        <v>6447</v>
      </c>
      <c r="D2031" t="s">
        <v>26302</v>
      </c>
      <c r="E2031">
        <v>4.57</v>
      </c>
    </row>
    <row r="2032" spans="1:5">
      <c r="A2032" t="s">
        <v>26303</v>
      </c>
      <c r="B2032" t="s">
        <v>9618</v>
      </c>
      <c r="C2032">
        <v>6447</v>
      </c>
      <c r="D2032" t="s">
        <v>26304</v>
      </c>
      <c r="E2032">
        <v>4.58</v>
      </c>
    </row>
    <row r="2033" spans="1:5">
      <c r="A2033" t="s">
        <v>26305</v>
      </c>
      <c r="B2033" t="s">
        <v>9618</v>
      </c>
      <c r="C2033">
        <v>6447</v>
      </c>
      <c r="D2033" t="s">
        <v>26306</v>
      </c>
      <c r="E2033">
        <v>4.5199999999999996</v>
      </c>
    </row>
    <row r="2034" spans="1:5">
      <c r="A2034" t="s">
        <v>26307</v>
      </c>
      <c r="B2034" t="s">
        <v>9618</v>
      </c>
      <c r="C2034">
        <v>6447</v>
      </c>
      <c r="D2034" t="s">
        <v>26308</v>
      </c>
      <c r="E2034">
        <v>3</v>
      </c>
    </row>
    <row r="2035" spans="1:5">
      <c r="A2035" t="s">
        <v>26309</v>
      </c>
      <c r="B2035" t="s">
        <v>9618</v>
      </c>
      <c r="C2035">
        <v>6447</v>
      </c>
      <c r="D2035" t="s">
        <v>26310</v>
      </c>
      <c r="E2035">
        <v>0</v>
      </c>
    </row>
    <row r="2036" spans="1:5">
      <c r="A2036" t="s">
        <v>26311</v>
      </c>
      <c r="B2036" t="s">
        <v>9618</v>
      </c>
      <c r="C2036">
        <v>6447</v>
      </c>
      <c r="D2036" t="s">
        <v>26312</v>
      </c>
      <c r="E2036">
        <v>0</v>
      </c>
    </row>
    <row r="2037" spans="1:5">
      <c r="A2037" t="s">
        <v>26313</v>
      </c>
      <c r="B2037" t="s">
        <v>9618</v>
      </c>
      <c r="C2037">
        <v>6447</v>
      </c>
      <c r="D2037" t="s">
        <v>26314</v>
      </c>
      <c r="E2037">
        <v>0</v>
      </c>
    </row>
    <row r="2038" spans="1:5">
      <c r="A2038" t="s">
        <v>26315</v>
      </c>
      <c r="B2038" t="s">
        <v>9618</v>
      </c>
      <c r="C2038">
        <v>6447</v>
      </c>
      <c r="D2038" t="s">
        <v>26316</v>
      </c>
      <c r="E2038">
        <v>0</v>
      </c>
    </row>
    <row r="2039" spans="1:5">
      <c r="A2039" t="s">
        <v>26317</v>
      </c>
      <c r="B2039" t="s">
        <v>9618</v>
      </c>
      <c r="C2039">
        <v>6447</v>
      </c>
      <c r="D2039" t="s">
        <v>26318</v>
      </c>
      <c r="E2039">
        <v>0</v>
      </c>
    </row>
    <row r="2040" spans="1:5">
      <c r="A2040" t="s">
        <v>26319</v>
      </c>
      <c r="B2040" t="s">
        <v>9618</v>
      </c>
      <c r="C2040">
        <v>6447</v>
      </c>
      <c r="D2040" t="s">
        <v>26320</v>
      </c>
      <c r="E2040">
        <v>0</v>
      </c>
    </row>
    <row r="2041" spans="1:5">
      <c r="A2041" t="s">
        <v>26321</v>
      </c>
      <c r="B2041" t="s">
        <v>9618</v>
      </c>
      <c r="C2041">
        <v>6447</v>
      </c>
      <c r="D2041" t="s">
        <v>26322</v>
      </c>
      <c r="E2041">
        <v>0</v>
      </c>
    </row>
    <row r="2042" spans="1:5">
      <c r="A2042" t="s">
        <v>26323</v>
      </c>
      <c r="B2042" t="s">
        <v>9618</v>
      </c>
      <c r="C2042">
        <v>6447</v>
      </c>
      <c r="D2042" t="s">
        <v>26324</v>
      </c>
      <c r="E2042">
        <v>0</v>
      </c>
    </row>
    <row r="2043" spans="1:5">
      <c r="A2043" t="s">
        <v>26325</v>
      </c>
      <c r="B2043" t="s">
        <v>9618</v>
      </c>
      <c r="C2043">
        <v>6447</v>
      </c>
      <c r="D2043" t="s">
        <v>26326</v>
      </c>
      <c r="E2043">
        <v>0</v>
      </c>
    </row>
    <row r="2044" spans="1:5">
      <c r="A2044" t="s">
        <v>26327</v>
      </c>
      <c r="B2044" t="s">
        <v>9618</v>
      </c>
      <c r="C2044">
        <v>6447</v>
      </c>
      <c r="D2044" t="s">
        <v>26328</v>
      </c>
      <c r="E2044">
        <v>0</v>
      </c>
    </row>
    <row r="2045" spans="1:5">
      <c r="A2045" t="s">
        <v>26329</v>
      </c>
      <c r="B2045" t="s">
        <v>9618</v>
      </c>
      <c r="C2045">
        <v>6447</v>
      </c>
      <c r="D2045" t="s">
        <v>26330</v>
      </c>
      <c r="E2045">
        <v>0</v>
      </c>
    </row>
    <row r="2046" spans="1:5">
      <c r="A2046" t="s">
        <v>26331</v>
      </c>
      <c r="B2046" t="s">
        <v>9618</v>
      </c>
      <c r="C2046">
        <v>6447</v>
      </c>
      <c r="D2046" t="s">
        <v>26332</v>
      </c>
      <c r="E2046">
        <v>0</v>
      </c>
    </row>
    <row r="2047" spans="1:5">
      <c r="A2047" t="s">
        <v>26333</v>
      </c>
      <c r="B2047" t="s">
        <v>9618</v>
      </c>
      <c r="C2047">
        <v>6447</v>
      </c>
      <c r="D2047" t="s">
        <v>26334</v>
      </c>
      <c r="E2047">
        <v>0</v>
      </c>
    </row>
    <row r="2048" spans="1:5">
      <c r="A2048" t="s">
        <v>26335</v>
      </c>
      <c r="B2048" t="s">
        <v>9618</v>
      </c>
      <c r="C2048">
        <v>6447</v>
      </c>
      <c r="D2048" t="s">
        <v>26336</v>
      </c>
      <c r="E2048">
        <v>0</v>
      </c>
    </row>
    <row r="2049" spans="1:5">
      <c r="A2049" t="s">
        <v>26337</v>
      </c>
      <c r="B2049" t="s">
        <v>9618</v>
      </c>
      <c r="C2049">
        <v>6447</v>
      </c>
      <c r="D2049" t="s">
        <v>26338</v>
      </c>
      <c r="E2049">
        <v>0</v>
      </c>
    </row>
    <row r="2050" spans="1:5">
      <c r="A2050" t="s">
        <v>26339</v>
      </c>
      <c r="B2050" t="s">
        <v>9618</v>
      </c>
      <c r="C2050">
        <v>6447</v>
      </c>
      <c r="D2050" t="s">
        <v>26340</v>
      </c>
      <c r="E2050">
        <v>1.5</v>
      </c>
    </row>
    <row r="2051" spans="1:5">
      <c r="A2051" t="s">
        <v>26341</v>
      </c>
      <c r="B2051" t="s">
        <v>9618</v>
      </c>
      <c r="C2051">
        <v>6447</v>
      </c>
      <c r="D2051" t="s">
        <v>26342</v>
      </c>
      <c r="E2051">
        <v>4.53</v>
      </c>
    </row>
    <row r="2052" spans="1:5">
      <c r="A2052" t="s">
        <v>26343</v>
      </c>
      <c r="B2052" t="s">
        <v>9618</v>
      </c>
      <c r="C2052">
        <v>6447</v>
      </c>
      <c r="D2052" t="s">
        <v>26344</v>
      </c>
      <c r="E2052">
        <v>6.2</v>
      </c>
    </row>
    <row r="2053" spans="1:5">
      <c r="A2053" t="s">
        <v>26345</v>
      </c>
      <c r="B2053" t="s">
        <v>9618</v>
      </c>
      <c r="C2053">
        <v>6447</v>
      </c>
      <c r="D2053" t="s">
        <v>26346</v>
      </c>
      <c r="E2053">
        <v>4.7699999999999996</v>
      </c>
    </row>
    <row r="2054" spans="1:5">
      <c r="A2054" t="s">
        <v>26347</v>
      </c>
      <c r="B2054" t="s">
        <v>9618</v>
      </c>
      <c r="C2054">
        <v>6447</v>
      </c>
      <c r="D2054" t="s">
        <v>26348</v>
      </c>
      <c r="E2054">
        <v>4.6100000000000003</v>
      </c>
    </row>
    <row r="2055" spans="1:5">
      <c r="A2055" t="s">
        <v>26349</v>
      </c>
      <c r="B2055" t="s">
        <v>9618</v>
      </c>
      <c r="C2055">
        <v>6447</v>
      </c>
      <c r="D2055" t="s">
        <v>26350</v>
      </c>
      <c r="E2055">
        <v>4.62</v>
      </c>
    </row>
    <row r="2056" spans="1:5">
      <c r="A2056" t="s">
        <v>26351</v>
      </c>
      <c r="B2056" t="s">
        <v>9618</v>
      </c>
      <c r="C2056">
        <v>6447</v>
      </c>
      <c r="D2056" t="s">
        <v>26352</v>
      </c>
      <c r="E2056">
        <v>4.5999999999999996</v>
      </c>
    </row>
    <row r="2057" spans="1:5">
      <c r="A2057" t="s">
        <v>26353</v>
      </c>
      <c r="B2057" t="s">
        <v>9618</v>
      </c>
      <c r="C2057">
        <v>6447</v>
      </c>
      <c r="D2057" t="s">
        <v>26354</v>
      </c>
      <c r="E2057">
        <v>4.58</v>
      </c>
    </row>
    <row r="2058" spans="1:5">
      <c r="A2058" t="s">
        <v>26355</v>
      </c>
      <c r="B2058" t="s">
        <v>9618</v>
      </c>
      <c r="C2058">
        <v>6447</v>
      </c>
      <c r="D2058" t="s">
        <v>26356</v>
      </c>
      <c r="E2058">
        <v>3.05</v>
      </c>
    </row>
    <row r="2059" spans="1:5">
      <c r="A2059" t="s">
        <v>26357</v>
      </c>
      <c r="B2059" t="s">
        <v>9618</v>
      </c>
      <c r="C2059">
        <v>6447</v>
      </c>
      <c r="D2059" t="s">
        <v>26358</v>
      </c>
      <c r="E2059">
        <v>0</v>
      </c>
    </row>
    <row r="2060" spans="1:5">
      <c r="A2060" t="s">
        <v>26359</v>
      </c>
      <c r="B2060" t="s">
        <v>9618</v>
      </c>
      <c r="C2060">
        <v>6447</v>
      </c>
      <c r="D2060" t="s">
        <v>26360</v>
      </c>
      <c r="E2060">
        <v>0</v>
      </c>
    </row>
    <row r="2061" spans="1:5">
      <c r="A2061" t="s">
        <v>26361</v>
      </c>
      <c r="B2061" t="s">
        <v>9618</v>
      </c>
      <c r="C2061">
        <v>6447</v>
      </c>
      <c r="D2061" t="s">
        <v>26362</v>
      </c>
      <c r="E2061">
        <v>0</v>
      </c>
    </row>
    <row r="2062" spans="1:5">
      <c r="A2062" t="s">
        <v>26363</v>
      </c>
      <c r="B2062" t="s">
        <v>9618</v>
      </c>
      <c r="C2062">
        <v>6447</v>
      </c>
      <c r="D2062" t="s">
        <v>26364</v>
      </c>
      <c r="E2062">
        <v>0</v>
      </c>
    </row>
    <row r="2063" spans="1:5">
      <c r="A2063" t="s">
        <v>26365</v>
      </c>
      <c r="B2063" t="s">
        <v>9618</v>
      </c>
      <c r="C2063">
        <v>6447</v>
      </c>
      <c r="D2063" t="s">
        <v>26366</v>
      </c>
      <c r="E2063">
        <v>0</v>
      </c>
    </row>
    <row r="2064" spans="1:5">
      <c r="A2064" t="s">
        <v>26367</v>
      </c>
      <c r="B2064" t="s">
        <v>9618</v>
      </c>
      <c r="C2064">
        <v>6447</v>
      </c>
      <c r="D2064" t="s">
        <v>26368</v>
      </c>
      <c r="E2064">
        <v>0</v>
      </c>
    </row>
    <row r="2065" spans="1:5">
      <c r="A2065" t="s">
        <v>26369</v>
      </c>
      <c r="B2065" t="s">
        <v>9618</v>
      </c>
      <c r="C2065">
        <v>6447</v>
      </c>
      <c r="D2065" t="s">
        <v>26370</v>
      </c>
      <c r="E2065">
        <v>0</v>
      </c>
    </row>
    <row r="2066" spans="1:5">
      <c r="A2066" t="s">
        <v>26371</v>
      </c>
      <c r="B2066" t="s">
        <v>9618</v>
      </c>
      <c r="C2066">
        <v>6447</v>
      </c>
      <c r="D2066" t="s">
        <v>26372</v>
      </c>
      <c r="E2066">
        <v>0</v>
      </c>
    </row>
    <row r="2067" spans="1:5">
      <c r="A2067" t="s">
        <v>26373</v>
      </c>
      <c r="B2067" t="s">
        <v>9618</v>
      </c>
      <c r="C2067">
        <v>6447</v>
      </c>
      <c r="D2067" t="s">
        <v>26374</v>
      </c>
      <c r="E2067">
        <v>0</v>
      </c>
    </row>
    <row r="2068" spans="1:5">
      <c r="A2068" t="s">
        <v>26375</v>
      </c>
      <c r="B2068" t="s">
        <v>9618</v>
      </c>
      <c r="C2068">
        <v>6447</v>
      </c>
      <c r="D2068" t="s">
        <v>26376</v>
      </c>
      <c r="E2068">
        <v>0</v>
      </c>
    </row>
    <row r="2069" spans="1:5">
      <c r="A2069" t="s">
        <v>26377</v>
      </c>
      <c r="B2069" t="s">
        <v>9618</v>
      </c>
      <c r="C2069">
        <v>6447</v>
      </c>
      <c r="D2069" t="s">
        <v>26378</v>
      </c>
      <c r="E2069">
        <v>0</v>
      </c>
    </row>
    <row r="2070" spans="1:5">
      <c r="A2070" t="s">
        <v>26379</v>
      </c>
      <c r="B2070" t="s">
        <v>9618</v>
      </c>
      <c r="C2070">
        <v>6447</v>
      </c>
      <c r="D2070" t="s">
        <v>26380</v>
      </c>
      <c r="E2070">
        <v>0</v>
      </c>
    </row>
    <row r="2071" spans="1:5">
      <c r="A2071" t="s">
        <v>26381</v>
      </c>
      <c r="B2071" t="s">
        <v>9618</v>
      </c>
      <c r="C2071">
        <v>6447</v>
      </c>
      <c r="D2071" t="s">
        <v>26382</v>
      </c>
      <c r="E2071">
        <v>0</v>
      </c>
    </row>
    <row r="2072" spans="1:5">
      <c r="A2072" t="s">
        <v>26383</v>
      </c>
      <c r="B2072" t="s">
        <v>9618</v>
      </c>
      <c r="C2072">
        <v>6447</v>
      </c>
      <c r="D2072" t="s">
        <v>26384</v>
      </c>
      <c r="E2072">
        <v>0</v>
      </c>
    </row>
    <row r="2073" spans="1:5">
      <c r="A2073" t="s">
        <v>26385</v>
      </c>
      <c r="B2073" t="s">
        <v>9618</v>
      </c>
      <c r="C2073">
        <v>6447</v>
      </c>
      <c r="D2073" t="s">
        <v>26386</v>
      </c>
      <c r="E2073">
        <v>0</v>
      </c>
    </row>
    <row r="2074" spans="1:5">
      <c r="A2074" t="s">
        <v>26387</v>
      </c>
      <c r="B2074" t="s">
        <v>9618</v>
      </c>
      <c r="C2074">
        <v>6447</v>
      </c>
      <c r="D2074" t="s">
        <v>26388</v>
      </c>
      <c r="E2074">
        <v>1.5</v>
      </c>
    </row>
    <row r="2075" spans="1:5">
      <c r="A2075" t="s">
        <v>26389</v>
      </c>
      <c r="B2075" t="s">
        <v>9618</v>
      </c>
      <c r="C2075">
        <v>6447</v>
      </c>
      <c r="D2075" t="s">
        <v>26390</v>
      </c>
      <c r="E2075">
        <v>4.51</v>
      </c>
    </row>
    <row r="2076" spans="1:5">
      <c r="A2076" t="s">
        <v>26391</v>
      </c>
      <c r="B2076" t="s">
        <v>9618</v>
      </c>
      <c r="C2076">
        <v>6447</v>
      </c>
      <c r="D2076" t="s">
        <v>26392</v>
      </c>
      <c r="E2076">
        <v>4.62</v>
      </c>
    </row>
    <row r="2077" spans="1:5">
      <c r="A2077" t="s">
        <v>26393</v>
      </c>
      <c r="B2077" t="s">
        <v>9618</v>
      </c>
      <c r="C2077">
        <v>6447</v>
      </c>
      <c r="D2077" t="s">
        <v>26394</v>
      </c>
      <c r="E2077">
        <v>4.5599999999999996</v>
      </c>
    </row>
    <row r="2078" spans="1:5">
      <c r="A2078" t="s">
        <v>26395</v>
      </c>
      <c r="B2078" t="s">
        <v>9618</v>
      </c>
      <c r="C2078">
        <v>6447</v>
      </c>
      <c r="D2078" t="s">
        <v>26396</v>
      </c>
      <c r="E2078">
        <v>4.58</v>
      </c>
    </row>
    <row r="2079" spans="1:5">
      <c r="A2079" t="s">
        <v>26397</v>
      </c>
      <c r="B2079" t="s">
        <v>9618</v>
      </c>
      <c r="C2079">
        <v>6447</v>
      </c>
      <c r="D2079" t="s">
        <v>26398</v>
      </c>
      <c r="E2079">
        <v>4.58</v>
      </c>
    </row>
    <row r="2080" spans="1:5">
      <c r="A2080" t="s">
        <v>26399</v>
      </c>
      <c r="B2080" t="s">
        <v>9618</v>
      </c>
      <c r="C2080">
        <v>6447</v>
      </c>
      <c r="D2080" t="s">
        <v>26400</v>
      </c>
      <c r="E2080">
        <v>4.57</v>
      </c>
    </row>
    <row r="2081" spans="1:5">
      <c r="A2081" t="s">
        <v>26401</v>
      </c>
      <c r="B2081" t="s">
        <v>9618</v>
      </c>
      <c r="C2081">
        <v>6447</v>
      </c>
      <c r="D2081" t="s">
        <v>26402</v>
      </c>
      <c r="E2081">
        <v>4.5599999999999996</v>
      </c>
    </row>
    <row r="2082" spans="1:5">
      <c r="A2082" t="s">
        <v>26403</v>
      </c>
      <c r="B2082" t="s">
        <v>9618</v>
      </c>
      <c r="C2082">
        <v>6447</v>
      </c>
      <c r="D2082" t="s">
        <v>26404</v>
      </c>
      <c r="E2082">
        <v>3.03</v>
      </c>
    </row>
    <row r="2083" spans="1:5">
      <c r="A2083" t="s">
        <v>26405</v>
      </c>
      <c r="B2083" t="s">
        <v>9618</v>
      </c>
      <c r="C2083">
        <v>6447</v>
      </c>
      <c r="D2083" t="s">
        <v>26406</v>
      </c>
      <c r="E2083">
        <v>0</v>
      </c>
    </row>
    <row r="2084" spans="1:5">
      <c r="A2084" t="s">
        <v>26407</v>
      </c>
      <c r="B2084" t="s">
        <v>9618</v>
      </c>
      <c r="C2084">
        <v>6447</v>
      </c>
      <c r="D2084" t="s">
        <v>26408</v>
      </c>
      <c r="E2084">
        <v>0</v>
      </c>
    </row>
    <row r="2085" spans="1:5">
      <c r="A2085" t="s">
        <v>26409</v>
      </c>
      <c r="B2085" t="s">
        <v>9618</v>
      </c>
      <c r="C2085">
        <v>6447</v>
      </c>
      <c r="D2085" t="s">
        <v>26410</v>
      </c>
      <c r="E2085">
        <v>0</v>
      </c>
    </row>
    <row r="2086" spans="1:5">
      <c r="A2086" t="s">
        <v>26411</v>
      </c>
      <c r="B2086" t="s">
        <v>9618</v>
      </c>
      <c r="C2086">
        <v>6447</v>
      </c>
      <c r="D2086" t="s">
        <v>26412</v>
      </c>
      <c r="E2086">
        <v>0</v>
      </c>
    </row>
    <row r="2087" spans="1:5">
      <c r="A2087" t="s">
        <v>26413</v>
      </c>
      <c r="B2087" t="s">
        <v>9618</v>
      </c>
      <c r="C2087">
        <v>6447</v>
      </c>
      <c r="D2087" t="s">
        <v>26414</v>
      </c>
      <c r="E2087">
        <v>0</v>
      </c>
    </row>
    <row r="2088" spans="1:5">
      <c r="A2088" t="s">
        <v>26415</v>
      </c>
      <c r="B2088" t="s">
        <v>9618</v>
      </c>
      <c r="C2088">
        <v>6447</v>
      </c>
      <c r="D2088" t="s">
        <v>26416</v>
      </c>
      <c r="E2088">
        <v>0</v>
      </c>
    </row>
    <row r="2089" spans="1:5">
      <c r="A2089" t="s">
        <v>26417</v>
      </c>
      <c r="B2089" t="s">
        <v>9618</v>
      </c>
      <c r="C2089">
        <v>6447</v>
      </c>
      <c r="D2089" t="s">
        <v>26418</v>
      </c>
      <c r="E2089">
        <v>0</v>
      </c>
    </row>
    <row r="2090" spans="1:5">
      <c r="A2090" t="s">
        <v>26419</v>
      </c>
      <c r="B2090" t="s">
        <v>9618</v>
      </c>
      <c r="C2090">
        <v>6447</v>
      </c>
      <c r="D2090" t="s">
        <v>26420</v>
      </c>
      <c r="E2090">
        <v>0</v>
      </c>
    </row>
    <row r="2091" spans="1:5">
      <c r="A2091" t="s">
        <v>26421</v>
      </c>
      <c r="B2091" t="s">
        <v>9618</v>
      </c>
      <c r="C2091">
        <v>6447</v>
      </c>
      <c r="D2091" t="s">
        <v>26422</v>
      </c>
      <c r="E2091">
        <v>0</v>
      </c>
    </row>
    <row r="2092" spans="1:5">
      <c r="A2092" t="s">
        <v>26423</v>
      </c>
      <c r="B2092" t="s">
        <v>9618</v>
      </c>
      <c r="C2092">
        <v>6447</v>
      </c>
      <c r="D2092" t="s">
        <v>26424</v>
      </c>
      <c r="E2092">
        <v>0</v>
      </c>
    </row>
    <row r="2093" spans="1:5">
      <c r="A2093" t="s">
        <v>26425</v>
      </c>
      <c r="B2093" t="s">
        <v>9618</v>
      </c>
      <c r="C2093">
        <v>6447</v>
      </c>
      <c r="D2093" t="s">
        <v>26426</v>
      </c>
      <c r="E2093">
        <v>0</v>
      </c>
    </row>
    <row r="2094" spans="1:5">
      <c r="A2094" t="s">
        <v>26427</v>
      </c>
      <c r="B2094" t="s">
        <v>9618</v>
      </c>
      <c r="C2094">
        <v>6447</v>
      </c>
      <c r="D2094" t="s">
        <v>26428</v>
      </c>
      <c r="E2094">
        <v>0</v>
      </c>
    </row>
    <row r="2095" spans="1:5">
      <c r="A2095" t="s">
        <v>26429</v>
      </c>
      <c r="B2095" t="s">
        <v>9618</v>
      </c>
      <c r="C2095">
        <v>6447</v>
      </c>
      <c r="D2095" t="s">
        <v>26430</v>
      </c>
      <c r="E2095">
        <v>0</v>
      </c>
    </row>
    <row r="2096" spans="1:5">
      <c r="A2096" t="s">
        <v>26431</v>
      </c>
      <c r="B2096" t="s">
        <v>9618</v>
      </c>
      <c r="C2096">
        <v>6447</v>
      </c>
      <c r="D2096" t="s">
        <v>26432</v>
      </c>
      <c r="E2096">
        <v>0</v>
      </c>
    </row>
    <row r="2097" spans="1:5">
      <c r="A2097" t="s">
        <v>26433</v>
      </c>
      <c r="B2097" t="s">
        <v>9618</v>
      </c>
      <c r="C2097">
        <v>6447</v>
      </c>
      <c r="D2097" t="s">
        <v>26434</v>
      </c>
      <c r="E2097">
        <v>0</v>
      </c>
    </row>
    <row r="2098" spans="1:5">
      <c r="A2098" t="s">
        <v>26435</v>
      </c>
      <c r="B2098" t="s">
        <v>9618</v>
      </c>
      <c r="C2098">
        <v>6447</v>
      </c>
      <c r="D2098" t="s">
        <v>26436</v>
      </c>
      <c r="E2098">
        <v>1.49</v>
      </c>
    </row>
    <row r="2099" spans="1:5">
      <c r="A2099" t="s">
        <v>26437</v>
      </c>
      <c r="B2099" t="s">
        <v>9618</v>
      </c>
      <c r="C2099">
        <v>6447</v>
      </c>
      <c r="D2099" t="s">
        <v>26438</v>
      </c>
      <c r="E2099">
        <v>46.17</v>
      </c>
    </row>
    <row r="2100" spans="1:5">
      <c r="A2100" t="s">
        <v>26439</v>
      </c>
      <c r="B2100" t="s">
        <v>9618</v>
      </c>
      <c r="C2100">
        <v>6447</v>
      </c>
      <c r="D2100" t="s">
        <v>26440</v>
      </c>
      <c r="E2100">
        <v>527.84</v>
      </c>
    </row>
    <row r="2101" spans="1:5">
      <c r="A2101" t="s">
        <v>26441</v>
      </c>
      <c r="B2101" t="s">
        <v>9618</v>
      </c>
      <c r="C2101">
        <v>6447</v>
      </c>
      <c r="D2101" t="s">
        <v>26442</v>
      </c>
      <c r="E2101">
        <v>670.74</v>
      </c>
    </row>
    <row r="2102" spans="1:5">
      <c r="A2102" t="s">
        <v>26443</v>
      </c>
      <c r="B2102" t="s">
        <v>9618</v>
      </c>
      <c r="C2102">
        <v>6447</v>
      </c>
      <c r="D2102" t="s">
        <v>26444</v>
      </c>
      <c r="E2102">
        <v>662.35</v>
      </c>
    </row>
    <row r="2103" spans="1:5">
      <c r="A2103" t="s">
        <v>26445</v>
      </c>
      <c r="B2103" t="s">
        <v>9618</v>
      </c>
      <c r="C2103">
        <v>6447</v>
      </c>
      <c r="D2103" t="s">
        <v>26446</v>
      </c>
      <c r="E2103">
        <v>651.61</v>
      </c>
    </row>
    <row r="2104" spans="1:5">
      <c r="A2104" t="s">
        <v>26447</v>
      </c>
      <c r="B2104" t="s">
        <v>9618</v>
      </c>
      <c r="C2104">
        <v>6447</v>
      </c>
      <c r="D2104" t="s">
        <v>26448</v>
      </c>
      <c r="E2104">
        <v>365.4</v>
      </c>
    </row>
    <row r="2105" spans="1:5">
      <c r="A2105" t="s">
        <v>26449</v>
      </c>
      <c r="B2105" t="s">
        <v>9618</v>
      </c>
      <c r="C2105">
        <v>6447</v>
      </c>
      <c r="D2105" t="s">
        <v>26450</v>
      </c>
      <c r="E2105">
        <v>44.38</v>
      </c>
    </row>
    <row r="2106" spans="1:5">
      <c r="A2106" t="s">
        <v>26451</v>
      </c>
      <c r="B2106" t="s">
        <v>9618</v>
      </c>
      <c r="C2106">
        <v>6447</v>
      </c>
      <c r="D2106" t="s">
        <v>26452</v>
      </c>
      <c r="E2106">
        <v>3.01</v>
      </c>
    </row>
    <row r="2107" spans="1:5">
      <c r="A2107" t="s">
        <v>26453</v>
      </c>
      <c r="B2107" t="s">
        <v>9618</v>
      </c>
      <c r="C2107">
        <v>6447</v>
      </c>
      <c r="D2107" t="s">
        <v>26454</v>
      </c>
      <c r="E2107">
        <v>0</v>
      </c>
    </row>
    <row r="2108" spans="1:5">
      <c r="A2108" t="s">
        <v>26455</v>
      </c>
      <c r="B2108" t="s">
        <v>9618</v>
      </c>
      <c r="C2108">
        <v>6447</v>
      </c>
      <c r="D2108" t="s">
        <v>26456</v>
      </c>
      <c r="E2108">
        <v>0</v>
      </c>
    </row>
    <row r="2109" spans="1:5">
      <c r="A2109" t="s">
        <v>26457</v>
      </c>
      <c r="B2109" t="s">
        <v>9618</v>
      </c>
      <c r="C2109">
        <v>6447</v>
      </c>
      <c r="D2109" t="s">
        <v>26458</v>
      </c>
      <c r="E2109">
        <v>0</v>
      </c>
    </row>
    <row r="2110" spans="1:5">
      <c r="A2110" t="s">
        <v>26459</v>
      </c>
      <c r="B2110" t="s">
        <v>9618</v>
      </c>
      <c r="C2110">
        <v>6447</v>
      </c>
      <c r="D2110" t="s">
        <v>26460</v>
      </c>
      <c r="E2110">
        <v>0</v>
      </c>
    </row>
    <row r="2111" spans="1:5">
      <c r="A2111" t="s">
        <v>26461</v>
      </c>
      <c r="B2111" t="s">
        <v>9618</v>
      </c>
      <c r="C2111">
        <v>6447</v>
      </c>
      <c r="D2111" t="s">
        <v>26462</v>
      </c>
      <c r="E2111">
        <v>0</v>
      </c>
    </row>
    <row r="2112" spans="1:5">
      <c r="A2112" t="s">
        <v>26463</v>
      </c>
      <c r="B2112" t="s">
        <v>9618</v>
      </c>
      <c r="C2112">
        <v>6447</v>
      </c>
      <c r="D2112" t="s">
        <v>26464</v>
      </c>
      <c r="E2112">
        <v>0</v>
      </c>
    </row>
    <row r="2113" spans="1:5">
      <c r="A2113" t="s">
        <v>26465</v>
      </c>
      <c r="B2113" t="s">
        <v>9618</v>
      </c>
      <c r="C2113">
        <v>6447</v>
      </c>
      <c r="D2113" t="s">
        <v>26466</v>
      </c>
      <c r="E2113">
        <v>0</v>
      </c>
    </row>
    <row r="2114" spans="1:5">
      <c r="A2114" t="s">
        <v>26467</v>
      </c>
      <c r="B2114" t="s">
        <v>9618</v>
      </c>
      <c r="C2114">
        <v>6447</v>
      </c>
      <c r="D2114" t="s">
        <v>26468</v>
      </c>
      <c r="E2114">
        <v>0</v>
      </c>
    </row>
    <row r="2115" spans="1:5">
      <c r="A2115" t="s">
        <v>26469</v>
      </c>
      <c r="B2115" t="s">
        <v>9618</v>
      </c>
      <c r="C2115">
        <v>6447</v>
      </c>
      <c r="D2115" t="s">
        <v>26470</v>
      </c>
      <c r="E2115">
        <v>0</v>
      </c>
    </row>
    <row r="2116" spans="1:5">
      <c r="A2116" t="s">
        <v>26471</v>
      </c>
      <c r="B2116" t="s">
        <v>9618</v>
      </c>
      <c r="C2116">
        <v>6447</v>
      </c>
      <c r="D2116" t="s">
        <v>26472</v>
      </c>
      <c r="E2116">
        <v>0</v>
      </c>
    </row>
    <row r="2117" spans="1:5">
      <c r="A2117" t="s">
        <v>26473</v>
      </c>
      <c r="B2117" t="s">
        <v>9618</v>
      </c>
      <c r="C2117">
        <v>6447</v>
      </c>
      <c r="D2117" t="s">
        <v>26474</v>
      </c>
      <c r="E2117">
        <v>0</v>
      </c>
    </row>
    <row r="2118" spans="1:5">
      <c r="A2118" t="s">
        <v>26475</v>
      </c>
      <c r="B2118" t="s">
        <v>9618</v>
      </c>
      <c r="C2118">
        <v>6447</v>
      </c>
      <c r="D2118" t="s">
        <v>26476</v>
      </c>
      <c r="E2118">
        <v>0</v>
      </c>
    </row>
    <row r="2119" spans="1:5">
      <c r="A2119" t="s">
        <v>26477</v>
      </c>
      <c r="B2119" t="s">
        <v>9618</v>
      </c>
      <c r="C2119">
        <v>6447</v>
      </c>
      <c r="D2119" t="s">
        <v>26478</v>
      </c>
      <c r="E2119">
        <v>0</v>
      </c>
    </row>
    <row r="2120" spans="1:5">
      <c r="A2120" t="s">
        <v>26479</v>
      </c>
      <c r="B2120" t="s">
        <v>9618</v>
      </c>
      <c r="C2120">
        <v>6447</v>
      </c>
      <c r="D2120" t="s">
        <v>26480</v>
      </c>
      <c r="E2120">
        <v>0</v>
      </c>
    </row>
    <row r="2121" spans="1:5">
      <c r="A2121" t="s">
        <v>26481</v>
      </c>
      <c r="B2121" t="s">
        <v>9618</v>
      </c>
      <c r="C2121">
        <v>6447</v>
      </c>
      <c r="D2121" t="s">
        <v>26482</v>
      </c>
      <c r="E2121">
        <v>0</v>
      </c>
    </row>
    <row r="2122" spans="1:5">
      <c r="A2122" t="s">
        <v>26483</v>
      </c>
      <c r="B2122" t="s">
        <v>9618</v>
      </c>
      <c r="C2122">
        <v>6447</v>
      </c>
      <c r="D2122" t="s">
        <v>26484</v>
      </c>
      <c r="E2122">
        <v>1.45</v>
      </c>
    </row>
    <row r="2123" spans="1:5">
      <c r="A2123" t="s">
        <v>26485</v>
      </c>
      <c r="B2123" t="s">
        <v>9618</v>
      </c>
      <c r="C2123">
        <v>6447</v>
      </c>
      <c r="D2123" t="s">
        <v>26486</v>
      </c>
      <c r="E2123">
        <v>4.3600000000000003</v>
      </c>
    </row>
    <row r="2124" spans="1:5">
      <c r="A2124" t="s">
        <v>26487</v>
      </c>
      <c r="B2124" t="s">
        <v>9618</v>
      </c>
      <c r="C2124">
        <v>6447</v>
      </c>
      <c r="D2124" t="s">
        <v>26488</v>
      </c>
      <c r="E2124">
        <v>4.4000000000000004</v>
      </c>
    </row>
    <row r="2125" spans="1:5">
      <c r="A2125" t="s">
        <v>26489</v>
      </c>
      <c r="B2125" t="s">
        <v>9618</v>
      </c>
      <c r="C2125">
        <v>6447</v>
      </c>
      <c r="D2125" t="s">
        <v>26490</v>
      </c>
      <c r="E2125">
        <v>4.41</v>
      </c>
    </row>
    <row r="2126" spans="1:5">
      <c r="A2126" t="s">
        <v>26491</v>
      </c>
      <c r="B2126" t="s">
        <v>9618</v>
      </c>
      <c r="C2126">
        <v>6447</v>
      </c>
      <c r="D2126" t="s">
        <v>26492</v>
      </c>
      <c r="E2126">
        <v>4.42</v>
      </c>
    </row>
    <row r="2127" spans="1:5">
      <c r="A2127" t="s">
        <v>26493</v>
      </c>
      <c r="B2127" t="s">
        <v>9618</v>
      </c>
      <c r="C2127">
        <v>6447</v>
      </c>
      <c r="D2127" t="s">
        <v>26494</v>
      </c>
      <c r="E2127">
        <v>4.42</v>
      </c>
    </row>
    <row r="2128" spans="1:5">
      <c r="A2128" t="s">
        <v>26495</v>
      </c>
      <c r="B2128" t="s">
        <v>9618</v>
      </c>
      <c r="C2128">
        <v>6447</v>
      </c>
      <c r="D2128" t="s">
        <v>26496</v>
      </c>
      <c r="E2128">
        <v>4.42</v>
      </c>
    </row>
    <row r="2129" spans="1:5">
      <c r="A2129" t="s">
        <v>26497</v>
      </c>
      <c r="B2129" t="s">
        <v>9618</v>
      </c>
      <c r="C2129">
        <v>6447</v>
      </c>
      <c r="D2129" t="s">
        <v>26498</v>
      </c>
      <c r="E2129">
        <v>4.38</v>
      </c>
    </row>
    <row r="2130" spans="1:5">
      <c r="A2130" t="s">
        <v>26499</v>
      </c>
      <c r="B2130" t="s">
        <v>9618</v>
      </c>
      <c r="C2130">
        <v>6447</v>
      </c>
      <c r="D2130" t="s">
        <v>26500</v>
      </c>
      <c r="E2130">
        <v>2.91</v>
      </c>
    </row>
    <row r="2131" spans="1:5">
      <c r="A2131" t="s">
        <v>26501</v>
      </c>
      <c r="B2131" t="s">
        <v>9618</v>
      </c>
      <c r="C2131">
        <v>6447</v>
      </c>
      <c r="D2131" t="s">
        <v>26502</v>
      </c>
      <c r="E2131">
        <v>0</v>
      </c>
    </row>
    <row r="2132" spans="1:5">
      <c r="A2132" t="s">
        <v>26503</v>
      </c>
      <c r="B2132" t="s">
        <v>9618</v>
      </c>
      <c r="C2132">
        <v>6447</v>
      </c>
      <c r="D2132" t="s">
        <v>26504</v>
      </c>
      <c r="E2132">
        <v>0</v>
      </c>
    </row>
    <row r="2133" spans="1:5">
      <c r="A2133" t="s">
        <v>26505</v>
      </c>
      <c r="B2133" t="s">
        <v>9618</v>
      </c>
      <c r="C2133">
        <v>6447</v>
      </c>
      <c r="D2133" t="s">
        <v>26506</v>
      </c>
      <c r="E2133">
        <v>0</v>
      </c>
    </row>
    <row r="2134" spans="1:5">
      <c r="A2134" t="s">
        <v>26507</v>
      </c>
      <c r="B2134" t="s">
        <v>9618</v>
      </c>
      <c r="C2134">
        <v>6447</v>
      </c>
      <c r="D2134" t="s">
        <v>26508</v>
      </c>
      <c r="E2134">
        <v>0</v>
      </c>
    </row>
    <row r="2135" spans="1:5">
      <c r="A2135" t="s">
        <v>26509</v>
      </c>
      <c r="B2135" t="s">
        <v>9618</v>
      </c>
      <c r="C2135">
        <v>6447</v>
      </c>
      <c r="D2135" t="s">
        <v>26510</v>
      </c>
      <c r="E2135">
        <v>0</v>
      </c>
    </row>
    <row r="2136" spans="1:5">
      <c r="A2136" t="s">
        <v>26511</v>
      </c>
      <c r="B2136" t="s">
        <v>9618</v>
      </c>
      <c r="C2136">
        <v>6447</v>
      </c>
      <c r="D2136" t="s">
        <v>26512</v>
      </c>
      <c r="E2136">
        <v>0</v>
      </c>
    </row>
    <row r="2137" spans="1:5">
      <c r="A2137" t="s">
        <v>26513</v>
      </c>
      <c r="B2137" t="s">
        <v>9618</v>
      </c>
      <c r="C2137">
        <v>6447</v>
      </c>
      <c r="D2137" t="s">
        <v>26514</v>
      </c>
      <c r="E2137">
        <v>0</v>
      </c>
    </row>
    <row r="2138" spans="1:5">
      <c r="A2138" t="s">
        <v>26515</v>
      </c>
      <c r="B2138" t="s">
        <v>9618</v>
      </c>
      <c r="C2138">
        <v>6447</v>
      </c>
      <c r="D2138" t="s">
        <v>26516</v>
      </c>
      <c r="E2138">
        <v>0</v>
      </c>
    </row>
    <row r="2139" spans="1:5">
      <c r="A2139" t="s">
        <v>26517</v>
      </c>
      <c r="B2139" t="s">
        <v>9618</v>
      </c>
      <c r="C2139">
        <v>6447</v>
      </c>
      <c r="D2139" t="s">
        <v>26518</v>
      </c>
      <c r="E2139">
        <v>0</v>
      </c>
    </row>
    <row r="2140" spans="1:5">
      <c r="A2140" t="s">
        <v>26519</v>
      </c>
      <c r="B2140" t="s">
        <v>9618</v>
      </c>
      <c r="C2140">
        <v>6447</v>
      </c>
      <c r="D2140" t="s">
        <v>26520</v>
      </c>
      <c r="E2140">
        <v>0</v>
      </c>
    </row>
    <row r="2141" spans="1:5">
      <c r="A2141" t="s">
        <v>26521</v>
      </c>
      <c r="B2141" t="s">
        <v>9618</v>
      </c>
      <c r="C2141">
        <v>6447</v>
      </c>
      <c r="D2141" t="s">
        <v>26522</v>
      </c>
      <c r="E2141">
        <v>0</v>
      </c>
    </row>
    <row r="2142" spans="1:5">
      <c r="A2142" t="s">
        <v>26523</v>
      </c>
      <c r="B2142" t="s">
        <v>9618</v>
      </c>
      <c r="C2142">
        <v>6447</v>
      </c>
      <c r="D2142" t="s">
        <v>26524</v>
      </c>
      <c r="E2142">
        <v>0</v>
      </c>
    </row>
    <row r="2143" spans="1:5">
      <c r="A2143" t="s">
        <v>26525</v>
      </c>
      <c r="B2143" t="s">
        <v>9618</v>
      </c>
      <c r="C2143">
        <v>6447</v>
      </c>
      <c r="D2143" t="s">
        <v>26526</v>
      </c>
      <c r="E2143">
        <v>0</v>
      </c>
    </row>
    <row r="2144" spans="1:5">
      <c r="A2144" t="s">
        <v>26527</v>
      </c>
      <c r="B2144" t="s">
        <v>9618</v>
      </c>
      <c r="C2144">
        <v>6447</v>
      </c>
      <c r="D2144" t="s">
        <v>26528</v>
      </c>
      <c r="E2144">
        <v>0</v>
      </c>
    </row>
    <row r="2145" spans="1:5">
      <c r="A2145" t="s">
        <v>26529</v>
      </c>
      <c r="B2145" t="s">
        <v>9618</v>
      </c>
      <c r="C2145">
        <v>6447</v>
      </c>
      <c r="D2145" t="s">
        <v>26530</v>
      </c>
      <c r="E2145">
        <v>0</v>
      </c>
    </row>
    <row r="2146" spans="1:5">
      <c r="A2146" t="s">
        <v>26531</v>
      </c>
      <c r="B2146" t="s">
        <v>9618</v>
      </c>
      <c r="C2146">
        <v>6447</v>
      </c>
      <c r="D2146" t="s">
        <v>26532</v>
      </c>
      <c r="E2146">
        <v>1.49</v>
      </c>
    </row>
    <row r="2147" spans="1:5">
      <c r="A2147" t="s">
        <v>26533</v>
      </c>
      <c r="B2147" t="s">
        <v>9618</v>
      </c>
      <c r="C2147">
        <v>6447</v>
      </c>
      <c r="D2147" t="s">
        <v>26534</v>
      </c>
      <c r="E2147">
        <v>4.4800000000000004</v>
      </c>
    </row>
    <row r="2148" spans="1:5">
      <c r="A2148" t="s">
        <v>26535</v>
      </c>
      <c r="B2148" t="s">
        <v>9618</v>
      </c>
      <c r="C2148">
        <v>6447</v>
      </c>
      <c r="D2148" t="s">
        <v>26536</v>
      </c>
      <c r="E2148">
        <v>4.47</v>
      </c>
    </row>
    <row r="2149" spans="1:5">
      <c r="A2149" t="s">
        <v>26537</v>
      </c>
      <c r="B2149" t="s">
        <v>9618</v>
      </c>
      <c r="C2149">
        <v>6447</v>
      </c>
      <c r="D2149" t="s">
        <v>26538</v>
      </c>
      <c r="E2149">
        <v>4.46</v>
      </c>
    </row>
    <row r="2150" spans="1:5">
      <c r="A2150" t="s">
        <v>26539</v>
      </c>
      <c r="B2150" t="s">
        <v>9618</v>
      </c>
      <c r="C2150">
        <v>6447</v>
      </c>
      <c r="D2150" t="s">
        <v>26540</v>
      </c>
      <c r="E2150">
        <v>4.47</v>
      </c>
    </row>
    <row r="2151" spans="1:5">
      <c r="A2151" t="s">
        <v>26541</v>
      </c>
      <c r="B2151" t="s">
        <v>9618</v>
      </c>
      <c r="C2151">
        <v>6447</v>
      </c>
      <c r="D2151" t="s">
        <v>26542</v>
      </c>
      <c r="E2151">
        <v>4.4800000000000004</v>
      </c>
    </row>
    <row r="2152" spans="1:5">
      <c r="A2152" t="s">
        <v>26543</v>
      </c>
      <c r="B2152" t="s">
        <v>9618</v>
      </c>
      <c r="C2152">
        <v>6447</v>
      </c>
      <c r="D2152" t="s">
        <v>26544</v>
      </c>
      <c r="E2152">
        <v>4.47</v>
      </c>
    </row>
    <row r="2153" spans="1:5">
      <c r="A2153" t="s">
        <v>26545</v>
      </c>
      <c r="B2153" t="s">
        <v>9618</v>
      </c>
      <c r="C2153">
        <v>6447</v>
      </c>
      <c r="D2153" t="s">
        <v>26546</v>
      </c>
      <c r="E2153">
        <v>4.4800000000000004</v>
      </c>
    </row>
    <row r="2154" spans="1:5">
      <c r="A2154" t="s">
        <v>26547</v>
      </c>
      <c r="B2154" t="s">
        <v>9618</v>
      </c>
      <c r="C2154">
        <v>6447</v>
      </c>
      <c r="D2154" t="s">
        <v>26548</v>
      </c>
      <c r="E2154">
        <v>2.99</v>
      </c>
    </row>
    <row r="2155" spans="1:5">
      <c r="A2155" t="s">
        <v>26549</v>
      </c>
      <c r="B2155" t="s">
        <v>9618</v>
      </c>
      <c r="C2155">
        <v>6447</v>
      </c>
      <c r="D2155" t="s">
        <v>26550</v>
      </c>
      <c r="E2155">
        <v>0</v>
      </c>
    </row>
    <row r="2156" spans="1:5">
      <c r="A2156" t="s">
        <v>26551</v>
      </c>
      <c r="B2156" t="s">
        <v>9618</v>
      </c>
      <c r="C2156">
        <v>6447</v>
      </c>
      <c r="D2156" t="s">
        <v>26552</v>
      </c>
      <c r="E2156">
        <v>0</v>
      </c>
    </row>
    <row r="2157" spans="1:5">
      <c r="A2157" t="s">
        <v>26553</v>
      </c>
      <c r="B2157" t="s">
        <v>9618</v>
      </c>
      <c r="C2157">
        <v>6447</v>
      </c>
      <c r="D2157" t="s">
        <v>26554</v>
      </c>
      <c r="E2157">
        <v>0</v>
      </c>
    </row>
    <row r="2158" spans="1:5">
      <c r="A2158" t="s">
        <v>26555</v>
      </c>
      <c r="B2158" t="s">
        <v>9618</v>
      </c>
      <c r="C2158">
        <v>6447</v>
      </c>
      <c r="D2158" t="s">
        <v>26556</v>
      </c>
      <c r="E2158">
        <v>0</v>
      </c>
    </row>
    <row r="2159" spans="1:5">
      <c r="A2159" t="s">
        <v>26557</v>
      </c>
      <c r="B2159" t="s">
        <v>9618</v>
      </c>
      <c r="C2159">
        <v>6447</v>
      </c>
      <c r="D2159" t="s">
        <v>26558</v>
      </c>
      <c r="E2159">
        <v>0</v>
      </c>
    </row>
    <row r="2160" spans="1:5">
      <c r="A2160" t="s">
        <v>26559</v>
      </c>
      <c r="B2160" t="s">
        <v>9618</v>
      </c>
      <c r="C2160">
        <v>6447</v>
      </c>
      <c r="D2160" t="s">
        <v>26560</v>
      </c>
      <c r="E2160">
        <v>0</v>
      </c>
    </row>
    <row r="2161" spans="1:5">
      <c r="A2161" t="s">
        <v>26561</v>
      </c>
      <c r="B2161" t="s">
        <v>9618</v>
      </c>
      <c r="C2161">
        <v>6447</v>
      </c>
      <c r="D2161" t="s">
        <v>26562</v>
      </c>
      <c r="E2161">
        <v>0</v>
      </c>
    </row>
    <row r="2162" spans="1:5">
      <c r="A2162" t="s">
        <v>26563</v>
      </c>
      <c r="B2162" t="s">
        <v>9618</v>
      </c>
      <c r="C2162">
        <v>6447</v>
      </c>
      <c r="D2162" t="s">
        <v>26564</v>
      </c>
      <c r="E2162">
        <v>0</v>
      </c>
    </row>
    <row r="2163" spans="1:5">
      <c r="A2163" t="s">
        <v>26565</v>
      </c>
      <c r="B2163" t="s">
        <v>9618</v>
      </c>
      <c r="C2163">
        <v>6447</v>
      </c>
      <c r="D2163" t="s">
        <v>26566</v>
      </c>
      <c r="E2163">
        <v>0</v>
      </c>
    </row>
    <row r="2164" spans="1:5">
      <c r="A2164" t="s">
        <v>26567</v>
      </c>
      <c r="B2164" t="s">
        <v>9618</v>
      </c>
      <c r="C2164">
        <v>6447</v>
      </c>
      <c r="D2164" t="s">
        <v>26568</v>
      </c>
      <c r="E2164">
        <v>0</v>
      </c>
    </row>
    <row r="2165" spans="1:5">
      <c r="A2165" t="s">
        <v>26569</v>
      </c>
      <c r="B2165" t="s">
        <v>9618</v>
      </c>
      <c r="C2165">
        <v>6447</v>
      </c>
      <c r="D2165" t="s">
        <v>26570</v>
      </c>
      <c r="E2165">
        <v>0</v>
      </c>
    </row>
    <row r="2166" spans="1:5">
      <c r="A2166" t="s">
        <v>26571</v>
      </c>
      <c r="B2166" t="s">
        <v>9618</v>
      </c>
      <c r="C2166">
        <v>6447</v>
      </c>
      <c r="D2166" t="s">
        <v>26572</v>
      </c>
      <c r="E2166">
        <v>0</v>
      </c>
    </row>
    <row r="2167" spans="1:5">
      <c r="A2167" t="s">
        <v>26573</v>
      </c>
      <c r="B2167" t="s">
        <v>9618</v>
      </c>
      <c r="C2167">
        <v>6447</v>
      </c>
      <c r="D2167" t="s">
        <v>26574</v>
      </c>
      <c r="E2167">
        <v>0</v>
      </c>
    </row>
    <row r="2168" spans="1:5">
      <c r="A2168" t="s">
        <v>26575</v>
      </c>
      <c r="B2168" t="s">
        <v>9618</v>
      </c>
      <c r="C2168">
        <v>6447</v>
      </c>
      <c r="D2168" t="s">
        <v>26576</v>
      </c>
      <c r="E2168">
        <v>0</v>
      </c>
    </row>
    <row r="2169" spans="1:5">
      <c r="A2169" t="s">
        <v>26577</v>
      </c>
      <c r="B2169" t="s">
        <v>9618</v>
      </c>
      <c r="C2169">
        <v>6447</v>
      </c>
      <c r="D2169" t="s">
        <v>26578</v>
      </c>
      <c r="E2169">
        <v>0</v>
      </c>
    </row>
    <row r="2170" spans="1:5">
      <c r="A2170" t="s">
        <v>26579</v>
      </c>
      <c r="B2170" t="s">
        <v>9618</v>
      </c>
      <c r="C2170">
        <v>6447</v>
      </c>
      <c r="D2170" t="s">
        <v>26580</v>
      </c>
      <c r="E2170">
        <v>2.3199999999999998</v>
      </c>
    </row>
    <row r="2171" spans="1:5">
      <c r="A2171" t="s">
        <v>26581</v>
      </c>
      <c r="B2171" t="s">
        <v>9618</v>
      </c>
      <c r="C2171">
        <v>6447</v>
      </c>
      <c r="D2171" t="s">
        <v>26582</v>
      </c>
      <c r="E2171">
        <v>62.68</v>
      </c>
    </row>
    <row r="2172" spans="1:5">
      <c r="A2172" t="s">
        <v>26583</v>
      </c>
      <c r="B2172" t="s">
        <v>9618</v>
      </c>
      <c r="C2172">
        <v>6447</v>
      </c>
      <c r="D2172" t="s">
        <v>26584</v>
      </c>
      <c r="E2172">
        <v>248.99</v>
      </c>
    </row>
    <row r="2173" spans="1:5">
      <c r="A2173" t="s">
        <v>26585</v>
      </c>
      <c r="B2173" t="s">
        <v>9618</v>
      </c>
      <c r="C2173">
        <v>6447</v>
      </c>
      <c r="D2173" t="s">
        <v>26586</v>
      </c>
      <c r="E2173">
        <v>5.13</v>
      </c>
    </row>
    <row r="2174" spans="1:5">
      <c r="A2174" t="s">
        <v>26587</v>
      </c>
      <c r="B2174" t="s">
        <v>9618</v>
      </c>
      <c r="C2174">
        <v>6447</v>
      </c>
      <c r="D2174" t="s">
        <v>26588</v>
      </c>
      <c r="E2174">
        <v>4.54</v>
      </c>
    </row>
    <row r="2175" spans="1:5">
      <c r="A2175" t="s">
        <v>26589</v>
      </c>
      <c r="B2175" t="s">
        <v>9618</v>
      </c>
      <c r="C2175">
        <v>6447</v>
      </c>
      <c r="D2175" t="s">
        <v>26590</v>
      </c>
      <c r="E2175">
        <v>4.53</v>
      </c>
    </row>
    <row r="2176" spans="1:5">
      <c r="A2176" t="s">
        <v>26591</v>
      </c>
      <c r="B2176" t="s">
        <v>9618</v>
      </c>
      <c r="C2176">
        <v>6447</v>
      </c>
      <c r="D2176" t="s">
        <v>26592</v>
      </c>
      <c r="E2176">
        <v>4.55</v>
      </c>
    </row>
    <row r="2177" spans="1:5">
      <c r="A2177" t="s">
        <v>26593</v>
      </c>
      <c r="B2177" t="s">
        <v>9618</v>
      </c>
      <c r="C2177">
        <v>6447</v>
      </c>
      <c r="D2177" t="s">
        <v>26594</v>
      </c>
      <c r="E2177">
        <v>4.59</v>
      </c>
    </row>
    <row r="2178" spans="1:5">
      <c r="A2178" t="s">
        <v>26595</v>
      </c>
      <c r="B2178" t="s">
        <v>9618</v>
      </c>
      <c r="C2178">
        <v>6447</v>
      </c>
      <c r="D2178" t="s">
        <v>26596</v>
      </c>
      <c r="E2178">
        <v>3.03</v>
      </c>
    </row>
    <row r="2179" spans="1:5">
      <c r="A2179" t="s">
        <v>26597</v>
      </c>
      <c r="B2179" t="s">
        <v>9618</v>
      </c>
      <c r="C2179">
        <v>6447</v>
      </c>
      <c r="D2179" t="s">
        <v>26598</v>
      </c>
      <c r="E2179">
        <v>0</v>
      </c>
    </row>
    <row r="2180" spans="1:5">
      <c r="A2180" t="s">
        <v>26599</v>
      </c>
      <c r="B2180" t="s">
        <v>9618</v>
      </c>
      <c r="C2180">
        <v>6447</v>
      </c>
      <c r="D2180" t="s">
        <v>26600</v>
      </c>
      <c r="E2180">
        <v>0</v>
      </c>
    </row>
    <row r="2181" spans="1:5">
      <c r="A2181" t="s">
        <v>26601</v>
      </c>
      <c r="B2181" t="s">
        <v>9618</v>
      </c>
      <c r="C2181">
        <v>6447</v>
      </c>
      <c r="D2181" t="s">
        <v>26602</v>
      </c>
      <c r="E2181">
        <v>0</v>
      </c>
    </row>
    <row r="2182" spans="1:5">
      <c r="A2182" t="s">
        <v>26603</v>
      </c>
      <c r="B2182" t="s">
        <v>9618</v>
      </c>
      <c r="C2182">
        <v>6447</v>
      </c>
      <c r="D2182" t="s">
        <v>26604</v>
      </c>
      <c r="E2182">
        <v>0</v>
      </c>
    </row>
    <row r="2183" spans="1:5">
      <c r="A2183" t="s">
        <v>26605</v>
      </c>
      <c r="B2183" t="s">
        <v>9618</v>
      </c>
      <c r="C2183">
        <v>6447</v>
      </c>
      <c r="D2183" t="s">
        <v>26606</v>
      </c>
      <c r="E2183">
        <v>0</v>
      </c>
    </row>
    <row r="2184" spans="1:5">
      <c r="A2184" t="s">
        <v>26607</v>
      </c>
      <c r="B2184" t="s">
        <v>9618</v>
      </c>
      <c r="C2184">
        <v>6447</v>
      </c>
      <c r="D2184" t="s">
        <v>26608</v>
      </c>
      <c r="E2184">
        <v>0</v>
      </c>
    </row>
    <row r="2185" spans="1:5">
      <c r="A2185" t="s">
        <v>26609</v>
      </c>
      <c r="B2185" t="s">
        <v>9618</v>
      </c>
      <c r="C2185">
        <v>6447</v>
      </c>
      <c r="D2185" t="s">
        <v>26610</v>
      </c>
      <c r="E218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441"/>
  <sheetViews>
    <sheetView zoomScale="106" zoomScaleNormal="10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98" sqref="E1498"/>
    </sheetView>
  </sheetViews>
  <sheetFormatPr defaultColWidth="10.81640625" defaultRowHeight="15"/>
  <cols>
    <col min="1" max="1" width="10.81640625" style="29"/>
    <col min="2" max="2" width="12.6328125" bestFit="1" customWidth="1"/>
    <col min="3" max="3" width="15.1796875" bestFit="1" customWidth="1"/>
    <col min="5" max="5" width="24.81640625" bestFit="1" customWidth="1"/>
    <col min="6" max="6" width="30.453125" bestFit="1" customWidth="1"/>
    <col min="7" max="7" width="30.453125" customWidth="1"/>
    <col min="8" max="8" width="31.36328125" bestFit="1" customWidth="1"/>
    <col min="9" max="10" width="31.36328125" customWidth="1"/>
    <col min="11" max="12" width="12.453125" customWidth="1"/>
    <col min="13" max="13" width="22.6328125" bestFit="1" customWidth="1"/>
    <col min="14" max="14" width="21.453125" bestFit="1" customWidth="1"/>
    <col min="15" max="15" width="41.1796875" bestFit="1" customWidth="1"/>
    <col min="16" max="16" width="41.1796875" customWidth="1"/>
    <col min="17" max="17" width="31.6328125" bestFit="1" customWidth="1"/>
    <col min="18" max="19" width="46.36328125" bestFit="1" customWidth="1"/>
  </cols>
  <sheetData>
    <row r="1" spans="1:19">
      <c r="A1" s="29" t="s">
        <v>552</v>
      </c>
      <c r="B1" t="s">
        <v>554</v>
      </c>
      <c r="C1" t="s">
        <v>555</v>
      </c>
      <c r="D1" t="s">
        <v>557</v>
      </c>
      <c r="E1" t="s">
        <v>27145</v>
      </c>
      <c r="F1" t="s">
        <v>27146</v>
      </c>
      <c r="G1" t="s">
        <v>27147</v>
      </c>
      <c r="H1" t="s">
        <v>27148</v>
      </c>
      <c r="I1" t="s">
        <v>27149</v>
      </c>
      <c r="J1" t="s">
        <v>27150</v>
      </c>
      <c r="K1" t="s">
        <v>27151</v>
      </c>
      <c r="L1" t="s">
        <v>27152</v>
      </c>
      <c r="M1" t="s">
        <v>562</v>
      </c>
      <c r="N1" t="s">
        <v>563</v>
      </c>
      <c r="O1" t="s">
        <v>564</v>
      </c>
      <c r="P1" t="s">
        <v>565</v>
      </c>
      <c r="Q1" t="s">
        <v>566</v>
      </c>
      <c r="R1" t="s">
        <v>27153</v>
      </c>
      <c r="S1" t="s">
        <v>27154</v>
      </c>
    </row>
    <row r="2" spans="1:19">
      <c r="A2" s="29">
        <v>4.2361111111111113E-2</v>
      </c>
      <c r="B2" s="3"/>
      <c r="C2" s="3"/>
      <c r="D2">
        <f t="shared" ref="D2:D65" si="0">IF(OR(G2=1,H2=1,I2=1,J2=1,M2=1,N2=1), 1,0)</f>
        <v>0</v>
      </c>
      <c r="G2">
        <f>COUNTIF('Bus 53 and 46'!$K$7:$K$121, A2)</f>
        <v>0</v>
      </c>
      <c r="H2">
        <f>COUNTIF('Bus 53 and 46'!$A$7:$A$121,'Full time'!A2)</f>
        <v>0</v>
      </c>
      <c r="I2" s="25">
        <f>COUNTIF('Bus 53 and 46'!$B$7:$B$121,'Full time'!A2)</f>
        <v>0</v>
      </c>
      <c r="J2">
        <f>COUNTIF('Bus 53 and 46'!$J$7:$J$121,'Full time'!A2)</f>
        <v>0</v>
      </c>
      <c r="M2">
        <v>0</v>
      </c>
      <c r="N2">
        <f t="shared" ref="N2:N65" si="1">M2</f>
        <v>0</v>
      </c>
      <c r="O2">
        <f>'Electricity_prices DA 2023'!$G$3</f>
        <v>8.2769808219178079E-2</v>
      </c>
      <c r="Q2">
        <v>0</v>
      </c>
    </row>
    <row r="3" spans="1:19">
      <c r="A3" s="29">
        <v>4.3055555555555555E-2</v>
      </c>
      <c r="B3" s="3"/>
      <c r="C3" s="3"/>
      <c r="D3">
        <f t="shared" si="0"/>
        <v>0</v>
      </c>
      <c r="G3">
        <f>COUNTIF('Bus 53 and 46'!$K$7:$K$121, A3)</f>
        <v>0</v>
      </c>
      <c r="H3">
        <f>COUNTIF('Bus 53 and 46'!$A$7:$A$121,'Full time'!A3)</f>
        <v>0</v>
      </c>
      <c r="I3" s="25">
        <f>COUNTIF('Bus 53 and 46'!$B$7:$B$121,'Full time'!A3)</f>
        <v>0</v>
      </c>
      <c r="J3">
        <f>COUNTIF('Bus 53 and 46'!$J$7:$J$121,'Full time'!A3)</f>
        <v>0</v>
      </c>
      <c r="M3">
        <v>0</v>
      </c>
      <c r="N3">
        <f t="shared" si="1"/>
        <v>0</v>
      </c>
      <c r="O3">
        <f>'Electricity_prices DA 2023'!$G$3</f>
        <v>8.2769808219178079E-2</v>
      </c>
      <c r="Q3">
        <v>0</v>
      </c>
    </row>
    <row r="4" spans="1:19">
      <c r="A4" s="29">
        <v>4.3749999999999997E-2</v>
      </c>
      <c r="B4" s="3"/>
      <c r="C4" s="3"/>
      <c r="D4">
        <f t="shared" si="0"/>
        <v>0</v>
      </c>
      <c r="G4">
        <f>COUNTIF('Bus 53 and 46'!$K$7:$K$121, A4)</f>
        <v>0</v>
      </c>
      <c r="H4">
        <f>COUNTIF('Bus 53 and 46'!$A$7:$A$121,'Full time'!A4)</f>
        <v>0</v>
      </c>
      <c r="I4" s="25">
        <f>COUNTIF('Bus 53 and 46'!$B$7:$B$121,'Full time'!A4)</f>
        <v>0</v>
      </c>
      <c r="J4">
        <f>COUNTIF('Bus 53 and 46'!$J$7:$J$121,'Full time'!A4)</f>
        <v>0</v>
      </c>
      <c r="M4">
        <v>0</v>
      </c>
      <c r="N4">
        <f t="shared" si="1"/>
        <v>0</v>
      </c>
      <c r="O4">
        <f>'Electricity_prices DA 2023'!$G$3</f>
        <v>8.2769808219178079E-2</v>
      </c>
      <c r="Q4">
        <v>0</v>
      </c>
    </row>
    <row r="5" spans="1:19">
      <c r="A5" s="29">
        <v>4.4444444444444398E-2</v>
      </c>
      <c r="B5" s="3"/>
      <c r="C5" s="3"/>
      <c r="D5">
        <f t="shared" si="0"/>
        <v>0</v>
      </c>
      <c r="G5">
        <f>COUNTIF('Bus 53 and 46'!$K$7:$K$121, A5)</f>
        <v>0</v>
      </c>
      <c r="H5">
        <f>COUNTIF('Bus 53 and 46'!$A$7:$A$121,'Full time'!A5)</f>
        <v>0</v>
      </c>
      <c r="I5" s="25">
        <f>COUNTIF('Bus 53 and 46'!$B$7:$B$121,'Full time'!A5)</f>
        <v>0</v>
      </c>
      <c r="J5">
        <f>COUNTIF('Bus 53 and 46'!$J$7:$J$121,'Full time'!A5)</f>
        <v>0</v>
      </c>
      <c r="M5">
        <v>0</v>
      </c>
      <c r="N5">
        <f t="shared" si="1"/>
        <v>0</v>
      </c>
      <c r="O5">
        <f>'Electricity_prices DA 2023'!$G$3</f>
        <v>8.2769808219178079E-2</v>
      </c>
      <c r="Q5">
        <v>0</v>
      </c>
    </row>
    <row r="6" spans="1:19">
      <c r="A6" s="29">
        <v>4.5138888888888888E-2</v>
      </c>
      <c r="B6" s="3"/>
      <c r="C6" s="3"/>
      <c r="D6">
        <f t="shared" si="0"/>
        <v>0</v>
      </c>
      <c r="G6">
        <f>COUNTIF('Bus 53 and 46'!$K$7:$K$121, A6)</f>
        <v>0</v>
      </c>
      <c r="H6">
        <f>COUNTIF('Bus 53 and 46'!$A$7:$A$121,'Full time'!A6)</f>
        <v>0</v>
      </c>
      <c r="I6" s="25">
        <f>COUNTIF('Bus 53 and 46'!$B$7:$B$121,'Full time'!A6)</f>
        <v>0</v>
      </c>
      <c r="J6">
        <f>COUNTIF('Bus 53 and 46'!$J$7:$J$121,'Full time'!A6)</f>
        <v>0</v>
      </c>
      <c r="M6">
        <v>0</v>
      </c>
      <c r="N6">
        <f t="shared" si="1"/>
        <v>0</v>
      </c>
      <c r="O6">
        <f>'Electricity_prices DA 2023'!$G$3</f>
        <v>8.2769808219178079E-2</v>
      </c>
      <c r="Q6">
        <v>0</v>
      </c>
    </row>
    <row r="7" spans="1:19">
      <c r="A7" s="29">
        <v>4.583333333333333E-2</v>
      </c>
      <c r="B7" s="3"/>
      <c r="C7" s="3"/>
      <c r="D7">
        <f t="shared" si="0"/>
        <v>0</v>
      </c>
      <c r="G7">
        <f>COUNTIF('Bus 53 and 46'!$K$7:$K$121, A7)</f>
        <v>0</v>
      </c>
      <c r="H7">
        <f>COUNTIF('Bus 53 and 46'!$A$7:$A$121,'Full time'!A7)</f>
        <v>0</v>
      </c>
      <c r="I7" s="25">
        <f>COUNTIF('Bus 53 and 46'!$B$7:$B$121,'Full time'!A7)</f>
        <v>0</v>
      </c>
      <c r="J7">
        <f>COUNTIF('Bus 53 and 46'!$J$7:$J$121,'Full time'!A7)</f>
        <v>0</v>
      </c>
      <c r="M7">
        <v>0</v>
      </c>
      <c r="N7">
        <f t="shared" si="1"/>
        <v>0</v>
      </c>
      <c r="O7">
        <f>'Electricity_prices DA 2023'!$G$3</f>
        <v>8.2769808219178079E-2</v>
      </c>
      <c r="Q7">
        <v>0</v>
      </c>
    </row>
    <row r="8" spans="1:19">
      <c r="A8" s="29">
        <v>4.6527777777777779E-2</v>
      </c>
      <c r="B8" s="3"/>
      <c r="C8" s="3"/>
      <c r="D8">
        <f t="shared" si="0"/>
        <v>0</v>
      </c>
      <c r="G8">
        <f>COUNTIF('Bus 53 and 46'!$K$7:$K$121, A8)</f>
        <v>0</v>
      </c>
      <c r="H8">
        <f>COUNTIF('Bus 53 and 46'!$A$7:$A$121,'Full time'!A8)</f>
        <v>0</v>
      </c>
      <c r="I8" s="25">
        <f>COUNTIF('Bus 53 and 46'!$B$7:$B$121,'Full time'!A8)</f>
        <v>0</v>
      </c>
      <c r="J8">
        <f>COUNTIF('Bus 53 and 46'!$J$7:$J$121,'Full time'!A8)</f>
        <v>0</v>
      </c>
      <c r="M8">
        <v>0</v>
      </c>
      <c r="N8">
        <f t="shared" si="1"/>
        <v>0</v>
      </c>
      <c r="O8">
        <f>'Electricity_prices DA 2023'!$G$3</f>
        <v>8.2769808219178079E-2</v>
      </c>
      <c r="Q8">
        <v>0</v>
      </c>
    </row>
    <row r="9" spans="1:19">
      <c r="A9" s="29">
        <v>4.7222222222222221E-2</v>
      </c>
      <c r="B9" s="3"/>
      <c r="C9" s="3"/>
      <c r="D9">
        <f t="shared" si="0"/>
        <v>0</v>
      </c>
      <c r="G9">
        <f>COUNTIF('Bus 53 and 46'!$K$7:$K$121, A9)</f>
        <v>0</v>
      </c>
      <c r="H9">
        <f>COUNTIF('Bus 53 and 46'!$A$7:$A$121,'Full time'!A9)</f>
        <v>0</v>
      </c>
      <c r="I9" s="25">
        <f>COUNTIF('Bus 53 and 46'!$B$7:$B$121,'Full time'!A9)</f>
        <v>0</v>
      </c>
      <c r="J9">
        <f>COUNTIF('Bus 53 and 46'!$J$7:$J$121,'Full time'!A9)</f>
        <v>0</v>
      </c>
      <c r="M9">
        <v>0</v>
      </c>
      <c r="N9">
        <f t="shared" si="1"/>
        <v>0</v>
      </c>
      <c r="O9">
        <f>'Electricity_prices DA 2023'!$G$3</f>
        <v>8.2769808219178079E-2</v>
      </c>
      <c r="Q9">
        <v>0</v>
      </c>
    </row>
    <row r="10" spans="1:19">
      <c r="A10" s="29">
        <v>4.791666666666667E-2</v>
      </c>
      <c r="B10" s="3"/>
      <c r="C10" s="3"/>
      <c r="D10">
        <f t="shared" si="0"/>
        <v>0</v>
      </c>
      <c r="G10">
        <f>COUNTIF('Bus 53 and 46'!$K$7:$K$121, A10)</f>
        <v>0</v>
      </c>
      <c r="H10">
        <f>COUNTIF('Bus 53 and 46'!$A$7:$A$121,'Full time'!A10)</f>
        <v>0</v>
      </c>
      <c r="I10" s="25">
        <f>COUNTIF('Bus 53 and 46'!$B$7:$B$121,'Full time'!A10)</f>
        <v>0</v>
      </c>
      <c r="J10">
        <f>COUNTIF('Bus 53 and 46'!$J$7:$J$121,'Full time'!A10)</f>
        <v>0</v>
      </c>
      <c r="M10">
        <v>0</v>
      </c>
      <c r="N10">
        <f t="shared" si="1"/>
        <v>0</v>
      </c>
      <c r="O10">
        <f>'Electricity_prices DA 2023'!$G$3</f>
        <v>8.2769808219178079E-2</v>
      </c>
      <c r="Q10">
        <v>0</v>
      </c>
    </row>
    <row r="11" spans="1:19">
      <c r="A11" s="29">
        <v>4.8611111111111112E-2</v>
      </c>
      <c r="B11" s="3"/>
      <c r="C11" s="3"/>
      <c r="D11">
        <f t="shared" si="0"/>
        <v>0</v>
      </c>
      <c r="G11">
        <f>COUNTIF('Bus 53 and 46'!$K$7:$K$121, A11)</f>
        <v>0</v>
      </c>
      <c r="H11">
        <f>COUNTIF('Bus 53 and 46'!$A$7:$A$121,'Full time'!A11)</f>
        <v>0</v>
      </c>
      <c r="I11" s="25">
        <f>COUNTIF('Bus 53 and 46'!$B$7:$B$121,'Full time'!A11)</f>
        <v>0</v>
      </c>
      <c r="J11">
        <f>COUNTIF('Bus 53 and 46'!$J$7:$J$121,'Full time'!A11)</f>
        <v>0</v>
      </c>
      <c r="M11">
        <v>0</v>
      </c>
      <c r="N11">
        <f t="shared" si="1"/>
        <v>0</v>
      </c>
      <c r="O11">
        <f>'Electricity_prices DA 2023'!$G$3</f>
        <v>8.2769808219178079E-2</v>
      </c>
      <c r="Q11">
        <v>0</v>
      </c>
    </row>
    <row r="12" spans="1:19">
      <c r="A12" s="29">
        <v>4.9305555555555554E-2</v>
      </c>
      <c r="B12" s="3"/>
      <c r="C12" s="3"/>
      <c r="D12">
        <f t="shared" si="0"/>
        <v>0</v>
      </c>
      <c r="G12">
        <f>COUNTIF('Bus 53 and 46'!$K$7:$K$121, A12)</f>
        <v>0</v>
      </c>
      <c r="H12">
        <f>COUNTIF('Bus 53 and 46'!$A$7:$A$121,'Full time'!A12)</f>
        <v>0</v>
      </c>
      <c r="I12" s="25">
        <f>COUNTIF('Bus 53 and 46'!$B$7:$B$121,'Full time'!A12)</f>
        <v>0</v>
      </c>
      <c r="J12">
        <f>COUNTIF('Bus 53 and 46'!$J$7:$J$121,'Full time'!A12)</f>
        <v>0</v>
      </c>
      <c r="M12">
        <v>0</v>
      </c>
      <c r="N12">
        <f t="shared" si="1"/>
        <v>0</v>
      </c>
      <c r="O12">
        <f>'Electricity_prices DA 2023'!$G$3</f>
        <v>8.2769808219178079E-2</v>
      </c>
      <c r="Q12">
        <v>0</v>
      </c>
    </row>
    <row r="13" spans="1:19">
      <c r="A13" s="29">
        <v>0.05</v>
      </c>
      <c r="B13" s="3"/>
      <c r="C13" s="3"/>
      <c r="D13">
        <f t="shared" si="0"/>
        <v>0</v>
      </c>
      <c r="G13">
        <f>COUNTIF('Bus 53 and 46'!$K$7:$K$121, A13)</f>
        <v>0</v>
      </c>
      <c r="H13">
        <f>COUNTIF('Bus 53 and 46'!$A$7:$A$121,'Full time'!A13)</f>
        <v>0</v>
      </c>
      <c r="I13" s="25">
        <f>COUNTIF('Bus 53 and 46'!$B$7:$B$121,'Full time'!A13)</f>
        <v>0</v>
      </c>
      <c r="J13">
        <f>COUNTIF('Bus 53 and 46'!$J$7:$J$121,'Full time'!A13)</f>
        <v>0</v>
      </c>
      <c r="M13">
        <v>0</v>
      </c>
      <c r="N13">
        <f t="shared" si="1"/>
        <v>0</v>
      </c>
      <c r="O13">
        <f>'Electricity_prices DA 2023'!$G$3</f>
        <v>8.2769808219178079E-2</v>
      </c>
      <c r="Q13">
        <v>0</v>
      </c>
    </row>
    <row r="14" spans="1:19">
      <c r="A14" s="29">
        <v>5.0694444444444445E-2</v>
      </c>
      <c r="B14" s="3"/>
      <c r="C14" s="3"/>
      <c r="D14">
        <f t="shared" si="0"/>
        <v>0</v>
      </c>
      <c r="G14">
        <f>COUNTIF('Bus 53 and 46'!$K$7:$K$121, A14)</f>
        <v>0</v>
      </c>
      <c r="H14">
        <f>COUNTIF('Bus 53 and 46'!$A$7:$A$121,'Full time'!A14)</f>
        <v>0</v>
      </c>
      <c r="I14" s="25">
        <f>COUNTIF('Bus 53 and 46'!$B$7:$B$121,'Full time'!A14)</f>
        <v>0</v>
      </c>
      <c r="J14">
        <f>COUNTIF('Bus 53 and 46'!$J$7:$J$121,'Full time'!A14)</f>
        <v>0</v>
      </c>
      <c r="M14">
        <v>0</v>
      </c>
      <c r="N14">
        <f t="shared" si="1"/>
        <v>0</v>
      </c>
      <c r="O14">
        <f>'Electricity_prices DA 2023'!$G$3</f>
        <v>8.2769808219178079E-2</v>
      </c>
      <c r="Q14">
        <v>0</v>
      </c>
    </row>
    <row r="15" spans="1:19">
      <c r="A15" s="29">
        <v>5.1388888888888887E-2</v>
      </c>
      <c r="B15" s="3"/>
      <c r="C15" s="3"/>
      <c r="D15">
        <f t="shared" si="0"/>
        <v>0</v>
      </c>
      <c r="G15">
        <f>COUNTIF('Bus 53 and 46'!$K$7:$K$121, A15)</f>
        <v>0</v>
      </c>
      <c r="H15">
        <f>COUNTIF('Bus 53 and 46'!$A$7:$A$121,'Full time'!A15)</f>
        <v>0</v>
      </c>
      <c r="I15" s="25">
        <f>COUNTIF('Bus 53 and 46'!$B$7:$B$121,'Full time'!A15)</f>
        <v>0</v>
      </c>
      <c r="J15">
        <f>COUNTIF('Bus 53 and 46'!$J$7:$J$121,'Full time'!A15)</f>
        <v>0</v>
      </c>
      <c r="M15">
        <v>0</v>
      </c>
      <c r="N15">
        <f t="shared" si="1"/>
        <v>0</v>
      </c>
      <c r="O15">
        <f>'Electricity_prices DA 2023'!$G$3</f>
        <v>8.2769808219178079E-2</v>
      </c>
      <c r="Q15">
        <v>0</v>
      </c>
    </row>
    <row r="16" spans="1:19">
      <c r="A16" s="29">
        <v>5.2083333333333336E-2</v>
      </c>
      <c r="B16" s="3"/>
      <c r="C16" s="3"/>
      <c r="D16">
        <f t="shared" si="0"/>
        <v>0</v>
      </c>
      <c r="G16">
        <f>COUNTIF('Bus 53 and 46'!$K$7:$K$121, A16)</f>
        <v>0</v>
      </c>
      <c r="H16">
        <f>COUNTIF('Bus 53 and 46'!$A$7:$A$121,'Full time'!A16)</f>
        <v>0</v>
      </c>
      <c r="I16" s="25">
        <f>COUNTIF('Bus 53 and 46'!$B$7:$B$121,'Full time'!A16)</f>
        <v>0</v>
      </c>
      <c r="J16">
        <f>COUNTIF('Bus 53 and 46'!$J$7:$J$121,'Full time'!A16)</f>
        <v>0</v>
      </c>
      <c r="M16">
        <v>0</v>
      </c>
      <c r="N16">
        <f t="shared" si="1"/>
        <v>0</v>
      </c>
      <c r="O16">
        <f>'Electricity_prices DA 2023'!$G$3</f>
        <v>8.2769808219178079E-2</v>
      </c>
      <c r="Q16">
        <v>0</v>
      </c>
    </row>
    <row r="17" spans="1:17">
      <c r="A17" s="29">
        <v>5.2777777777777778E-2</v>
      </c>
      <c r="B17" s="3"/>
      <c r="C17" s="3"/>
      <c r="D17">
        <f t="shared" si="0"/>
        <v>0</v>
      </c>
      <c r="G17">
        <f>COUNTIF('Bus 53 and 46'!$K$7:$K$121, A17)</f>
        <v>0</v>
      </c>
      <c r="H17">
        <f>COUNTIF('Bus 53 and 46'!$A$7:$A$121,'Full time'!A17)</f>
        <v>0</v>
      </c>
      <c r="I17" s="25">
        <f>COUNTIF('Bus 53 and 46'!$B$7:$B$121,'Full time'!A17)</f>
        <v>0</v>
      </c>
      <c r="J17">
        <f>COUNTIF('Bus 53 and 46'!$J$7:$J$121,'Full time'!A17)</f>
        <v>0</v>
      </c>
      <c r="M17">
        <v>0</v>
      </c>
      <c r="N17">
        <f t="shared" si="1"/>
        <v>0</v>
      </c>
      <c r="O17">
        <f>'Electricity_prices DA 2023'!$G$3</f>
        <v>8.2769808219178079E-2</v>
      </c>
      <c r="Q17">
        <v>0</v>
      </c>
    </row>
    <row r="18" spans="1:17">
      <c r="A18" s="29">
        <v>5.347222222222222E-2</v>
      </c>
      <c r="B18" s="3"/>
      <c r="C18" s="3"/>
      <c r="D18">
        <f t="shared" si="0"/>
        <v>0</v>
      </c>
      <c r="G18">
        <f>COUNTIF('Bus 53 and 46'!$K$7:$K$121, A18)</f>
        <v>0</v>
      </c>
      <c r="H18">
        <f>COUNTIF('Bus 53 and 46'!$A$7:$A$121,'Full time'!A18)</f>
        <v>0</v>
      </c>
      <c r="I18" s="25">
        <f>COUNTIF('Bus 53 and 46'!$B$7:$B$121,'Full time'!A18)</f>
        <v>0</v>
      </c>
      <c r="J18">
        <f>COUNTIF('Bus 53 and 46'!$J$7:$J$121,'Full time'!A18)</f>
        <v>0</v>
      </c>
      <c r="M18">
        <v>0</v>
      </c>
      <c r="N18">
        <f t="shared" si="1"/>
        <v>0</v>
      </c>
      <c r="O18">
        <f>'Electricity_prices DA 2023'!$G$3</f>
        <v>8.2769808219178079E-2</v>
      </c>
      <c r="Q18">
        <v>0</v>
      </c>
    </row>
    <row r="19" spans="1:17">
      <c r="A19" s="29">
        <v>5.4166666666666669E-2</v>
      </c>
      <c r="B19" s="3"/>
      <c r="C19" s="3"/>
      <c r="D19">
        <f t="shared" si="0"/>
        <v>0</v>
      </c>
      <c r="G19">
        <f>COUNTIF('Bus 53 and 46'!$K$7:$K$121, A19)</f>
        <v>0</v>
      </c>
      <c r="H19">
        <f>COUNTIF('Bus 53 and 46'!$A$7:$A$121,'Full time'!A19)</f>
        <v>0</v>
      </c>
      <c r="I19" s="25">
        <f>COUNTIF('Bus 53 and 46'!$B$7:$B$121,'Full time'!A19)</f>
        <v>0</v>
      </c>
      <c r="J19">
        <f>COUNTIF('Bus 53 and 46'!$J$7:$J$121,'Full time'!A19)</f>
        <v>0</v>
      </c>
      <c r="M19">
        <v>0</v>
      </c>
      <c r="N19">
        <f t="shared" si="1"/>
        <v>0</v>
      </c>
      <c r="O19">
        <f>'Electricity_prices DA 2023'!$G$3</f>
        <v>8.2769808219178079E-2</v>
      </c>
      <c r="Q19">
        <v>0</v>
      </c>
    </row>
    <row r="20" spans="1:17">
      <c r="A20" s="29">
        <v>5.486111111111111E-2</v>
      </c>
      <c r="B20" s="3"/>
      <c r="C20" s="3"/>
      <c r="D20">
        <f t="shared" si="0"/>
        <v>0</v>
      </c>
      <c r="G20">
        <f>COUNTIF('Bus 53 and 46'!$K$7:$K$121, A20)</f>
        <v>0</v>
      </c>
      <c r="H20">
        <f>COUNTIF('Bus 53 and 46'!$A$7:$A$121,'Full time'!A20)</f>
        <v>0</v>
      </c>
      <c r="I20" s="25">
        <f>COUNTIF('Bus 53 and 46'!$B$7:$B$121,'Full time'!A20)</f>
        <v>0</v>
      </c>
      <c r="J20">
        <f>COUNTIF('Bus 53 and 46'!$J$7:$J$121,'Full time'!A20)</f>
        <v>0</v>
      </c>
      <c r="M20">
        <v>0</v>
      </c>
      <c r="N20">
        <f t="shared" si="1"/>
        <v>0</v>
      </c>
      <c r="O20">
        <f>'Electricity_prices DA 2023'!$G$3</f>
        <v>8.2769808219178079E-2</v>
      </c>
      <c r="Q20">
        <v>0</v>
      </c>
    </row>
    <row r="21" spans="1:17">
      <c r="A21" s="29">
        <v>5.5555555555555552E-2</v>
      </c>
      <c r="B21" s="3"/>
      <c r="C21" s="3"/>
      <c r="D21">
        <f t="shared" si="0"/>
        <v>0</v>
      </c>
      <c r="G21">
        <f>COUNTIF('Bus 53 and 46'!$K$7:$K$121, A21)</f>
        <v>0</v>
      </c>
      <c r="H21">
        <f>COUNTIF('Bus 53 and 46'!$A$7:$A$121,'Full time'!A21)</f>
        <v>0</v>
      </c>
      <c r="I21" s="25">
        <f>COUNTIF('Bus 53 and 46'!$B$7:$B$121,'Full time'!A21)</f>
        <v>0</v>
      </c>
      <c r="J21">
        <f>COUNTIF('Bus 53 and 46'!$J$7:$J$121,'Full time'!A21)</f>
        <v>0</v>
      </c>
      <c r="M21">
        <v>0</v>
      </c>
      <c r="N21">
        <f t="shared" si="1"/>
        <v>0</v>
      </c>
      <c r="O21">
        <f>'Electricity_prices DA 2023'!$G$3</f>
        <v>8.2769808219178079E-2</v>
      </c>
      <c r="Q21">
        <v>0</v>
      </c>
    </row>
    <row r="22" spans="1:17">
      <c r="A22" s="29">
        <v>5.6250000000000001E-2</v>
      </c>
      <c r="B22" s="3"/>
      <c r="C22" s="3"/>
      <c r="D22">
        <f t="shared" si="0"/>
        <v>0</v>
      </c>
      <c r="G22">
        <f>COUNTIF('Bus 53 and 46'!$K$7:$K$121, A22)</f>
        <v>0</v>
      </c>
      <c r="H22">
        <f>COUNTIF('Bus 53 and 46'!$A$7:$A$121,'Full time'!A22)</f>
        <v>0</v>
      </c>
      <c r="I22" s="25">
        <f>COUNTIF('Bus 53 and 46'!$B$7:$B$121,'Full time'!A22)</f>
        <v>0</v>
      </c>
      <c r="J22">
        <f>COUNTIF('Bus 53 and 46'!$J$7:$J$121,'Full time'!A22)</f>
        <v>0</v>
      </c>
      <c r="M22">
        <v>0</v>
      </c>
      <c r="N22">
        <f t="shared" si="1"/>
        <v>0</v>
      </c>
      <c r="O22">
        <f>'Electricity_prices DA 2023'!$G$3</f>
        <v>8.2769808219178079E-2</v>
      </c>
      <c r="Q22">
        <v>0</v>
      </c>
    </row>
    <row r="23" spans="1:17">
      <c r="A23" s="29">
        <v>5.6944444444444443E-2</v>
      </c>
      <c r="B23" s="3"/>
      <c r="C23" s="3"/>
      <c r="D23">
        <f t="shared" si="0"/>
        <v>0</v>
      </c>
      <c r="G23">
        <f>COUNTIF('Bus 53 and 46'!$K$7:$K$121, A23)</f>
        <v>0</v>
      </c>
      <c r="H23">
        <f>COUNTIF('Bus 53 and 46'!$A$7:$A$121,'Full time'!A23)</f>
        <v>0</v>
      </c>
      <c r="I23" s="25">
        <f>COUNTIF('Bus 53 and 46'!$B$7:$B$121,'Full time'!A23)</f>
        <v>0</v>
      </c>
      <c r="J23">
        <f>COUNTIF('Bus 53 and 46'!$J$7:$J$121,'Full time'!A23)</f>
        <v>0</v>
      </c>
      <c r="M23">
        <v>0</v>
      </c>
      <c r="N23">
        <f t="shared" si="1"/>
        <v>0</v>
      </c>
      <c r="O23">
        <f>'Electricity_prices DA 2023'!$G$3</f>
        <v>8.2769808219178079E-2</v>
      </c>
      <c r="Q23">
        <v>0</v>
      </c>
    </row>
    <row r="24" spans="1:17">
      <c r="A24" s="29">
        <v>5.7638888888888892E-2</v>
      </c>
      <c r="B24" s="3"/>
      <c r="C24" s="3"/>
      <c r="D24">
        <f t="shared" si="0"/>
        <v>0</v>
      </c>
      <c r="G24">
        <f>COUNTIF('Bus 53 and 46'!$K$7:$K$121, A24)</f>
        <v>0</v>
      </c>
      <c r="H24">
        <f>COUNTIF('Bus 53 and 46'!$A$7:$A$121,'Full time'!A24)</f>
        <v>0</v>
      </c>
      <c r="I24" s="25">
        <f>COUNTIF('Bus 53 and 46'!$B$7:$B$121,'Full time'!A24)</f>
        <v>0</v>
      </c>
      <c r="J24">
        <f>COUNTIF('Bus 53 and 46'!$J$7:$J$121,'Full time'!A24)</f>
        <v>0</v>
      </c>
      <c r="M24">
        <v>0</v>
      </c>
      <c r="N24">
        <f t="shared" si="1"/>
        <v>0</v>
      </c>
      <c r="O24">
        <f>'Electricity_prices DA 2023'!$G$3</f>
        <v>8.2769808219178079E-2</v>
      </c>
      <c r="Q24">
        <v>0</v>
      </c>
    </row>
    <row r="25" spans="1:17">
      <c r="A25" s="29">
        <v>5.8333333333333334E-2</v>
      </c>
      <c r="B25" s="3"/>
      <c r="C25" s="3"/>
      <c r="D25">
        <f t="shared" si="0"/>
        <v>0</v>
      </c>
      <c r="G25">
        <f>COUNTIF('Bus 53 and 46'!$K$7:$K$121, A25)</f>
        <v>0</v>
      </c>
      <c r="H25">
        <f>COUNTIF('Bus 53 and 46'!$A$7:$A$121,'Full time'!A25)</f>
        <v>0</v>
      </c>
      <c r="I25" s="25">
        <f>COUNTIF('Bus 53 and 46'!$B$7:$B$121,'Full time'!A25)</f>
        <v>0</v>
      </c>
      <c r="J25">
        <f>COUNTIF('Bus 53 and 46'!$J$7:$J$121,'Full time'!A25)</f>
        <v>0</v>
      </c>
      <c r="M25">
        <v>0</v>
      </c>
      <c r="N25">
        <f t="shared" si="1"/>
        <v>0</v>
      </c>
      <c r="O25">
        <f>'Electricity_prices DA 2023'!$G$3</f>
        <v>8.2769808219178079E-2</v>
      </c>
      <c r="Q25">
        <v>0</v>
      </c>
    </row>
    <row r="26" spans="1:17">
      <c r="A26" s="29">
        <v>5.9027777777777776E-2</v>
      </c>
      <c r="B26" s="3"/>
      <c r="C26" s="3"/>
      <c r="D26">
        <f t="shared" si="0"/>
        <v>0</v>
      </c>
      <c r="G26">
        <f>COUNTIF('Bus 53 and 46'!$K$7:$K$121, A26)</f>
        <v>0</v>
      </c>
      <c r="H26">
        <f>COUNTIF('Bus 53 and 46'!$A$7:$A$121,'Full time'!A26)</f>
        <v>0</v>
      </c>
      <c r="I26" s="25">
        <f>COUNTIF('Bus 53 and 46'!$B$7:$B$121,'Full time'!A26)</f>
        <v>0</v>
      </c>
      <c r="J26">
        <f>COUNTIF('Bus 53 and 46'!$J$7:$J$121,'Full time'!A26)</f>
        <v>0</v>
      </c>
      <c r="M26">
        <v>0</v>
      </c>
      <c r="N26">
        <f t="shared" si="1"/>
        <v>0</v>
      </c>
      <c r="O26">
        <f>'Electricity_prices DA 2023'!$G$3</f>
        <v>8.2769808219178079E-2</v>
      </c>
      <c r="Q26">
        <v>0</v>
      </c>
    </row>
    <row r="27" spans="1:17">
      <c r="A27" s="29">
        <v>5.9722222222222225E-2</v>
      </c>
      <c r="B27" s="3"/>
      <c r="C27" s="3"/>
      <c r="D27">
        <f t="shared" si="0"/>
        <v>0</v>
      </c>
      <c r="G27">
        <f>COUNTIF('Bus 53 and 46'!$K$7:$K$121, A27)</f>
        <v>0</v>
      </c>
      <c r="H27">
        <f>COUNTIF('Bus 53 and 46'!$A$7:$A$121,'Full time'!A27)</f>
        <v>0</v>
      </c>
      <c r="I27" s="25">
        <f>COUNTIF('Bus 53 and 46'!$B$7:$B$121,'Full time'!A27)</f>
        <v>0</v>
      </c>
      <c r="J27">
        <f>COUNTIF('Bus 53 and 46'!$J$7:$J$121,'Full time'!A27)</f>
        <v>0</v>
      </c>
      <c r="M27">
        <v>0</v>
      </c>
      <c r="N27">
        <f t="shared" si="1"/>
        <v>0</v>
      </c>
      <c r="O27">
        <f>'Electricity_prices DA 2023'!$G$3</f>
        <v>8.2769808219178079E-2</v>
      </c>
      <c r="Q27">
        <v>0</v>
      </c>
    </row>
    <row r="28" spans="1:17">
      <c r="A28" s="29">
        <v>6.0416666666666667E-2</v>
      </c>
      <c r="B28" s="3"/>
      <c r="C28" s="3"/>
      <c r="D28">
        <f t="shared" si="0"/>
        <v>0</v>
      </c>
      <c r="G28">
        <f>COUNTIF('Bus 53 and 46'!$K$7:$K$121, A28)</f>
        <v>0</v>
      </c>
      <c r="H28">
        <f>COUNTIF('Bus 53 and 46'!$A$7:$A$121,'Full time'!A28)</f>
        <v>0</v>
      </c>
      <c r="I28" s="25">
        <f>COUNTIF('Bus 53 and 46'!$B$7:$B$121,'Full time'!A28)</f>
        <v>0</v>
      </c>
      <c r="J28">
        <f>COUNTIF('Bus 53 and 46'!$J$7:$J$121,'Full time'!A28)</f>
        <v>0</v>
      </c>
      <c r="M28">
        <v>0</v>
      </c>
      <c r="N28">
        <f t="shared" si="1"/>
        <v>0</v>
      </c>
      <c r="O28">
        <f>'Electricity_prices DA 2023'!$G$3</f>
        <v>8.2769808219178079E-2</v>
      </c>
      <c r="Q28">
        <v>0</v>
      </c>
    </row>
    <row r="29" spans="1:17">
      <c r="A29" s="29">
        <v>6.1111111111111109E-2</v>
      </c>
      <c r="B29" s="3"/>
      <c r="C29" s="3"/>
      <c r="D29">
        <f t="shared" si="0"/>
        <v>0</v>
      </c>
      <c r="G29">
        <f>COUNTIF('Bus 53 and 46'!$K$7:$K$121, A29)</f>
        <v>0</v>
      </c>
      <c r="H29">
        <f>COUNTIF('Bus 53 and 46'!$A$7:$A$121,'Full time'!A29)</f>
        <v>0</v>
      </c>
      <c r="I29" s="25">
        <f>COUNTIF('Bus 53 and 46'!$B$7:$B$121,'Full time'!A29)</f>
        <v>0</v>
      </c>
      <c r="J29">
        <f>COUNTIF('Bus 53 and 46'!$J$7:$J$121,'Full time'!A29)</f>
        <v>0</v>
      </c>
      <c r="M29">
        <v>0</v>
      </c>
      <c r="N29">
        <f t="shared" si="1"/>
        <v>0</v>
      </c>
      <c r="O29">
        <f>'Electricity_prices DA 2023'!$G$3</f>
        <v>8.2769808219178079E-2</v>
      </c>
      <c r="Q29">
        <v>0</v>
      </c>
    </row>
    <row r="30" spans="1:17">
      <c r="A30" s="29">
        <v>6.1805555555555558E-2</v>
      </c>
      <c r="B30" s="3"/>
      <c r="C30" s="3"/>
      <c r="D30">
        <f t="shared" si="0"/>
        <v>0</v>
      </c>
      <c r="G30">
        <f>COUNTIF('Bus 53 and 46'!$K$7:$K$121, A30)</f>
        <v>0</v>
      </c>
      <c r="H30">
        <f>COUNTIF('Bus 53 and 46'!$A$7:$A$121,'Full time'!A30)</f>
        <v>0</v>
      </c>
      <c r="I30" s="25">
        <f>COUNTIF('Bus 53 and 46'!$B$7:$B$121,'Full time'!A30)</f>
        <v>0</v>
      </c>
      <c r="J30">
        <f>COUNTIF('Bus 53 and 46'!$J$7:$J$121,'Full time'!A30)</f>
        <v>0</v>
      </c>
      <c r="M30">
        <v>0</v>
      </c>
      <c r="N30">
        <f t="shared" si="1"/>
        <v>0</v>
      </c>
      <c r="O30">
        <f>'Electricity_prices DA 2023'!$G$3</f>
        <v>8.2769808219178079E-2</v>
      </c>
      <c r="Q30">
        <v>0</v>
      </c>
    </row>
    <row r="31" spans="1:17">
      <c r="A31" s="29">
        <v>6.25E-2</v>
      </c>
      <c r="B31" s="3"/>
      <c r="C31" s="3"/>
      <c r="D31">
        <f t="shared" si="0"/>
        <v>0</v>
      </c>
      <c r="G31">
        <f>COUNTIF('Bus 53 and 46'!$K$7:$K$121, A31)</f>
        <v>0</v>
      </c>
      <c r="H31">
        <f>COUNTIF('Bus 53 and 46'!$A$7:$A$121,'Full time'!A31)</f>
        <v>0</v>
      </c>
      <c r="I31" s="25">
        <f>COUNTIF('Bus 53 and 46'!$B$7:$B$121,'Full time'!A31)</f>
        <v>0</v>
      </c>
      <c r="J31">
        <f>COUNTIF('Bus 53 and 46'!$J$7:$J$121,'Full time'!A31)</f>
        <v>0</v>
      </c>
      <c r="M31">
        <v>0</v>
      </c>
      <c r="N31">
        <f t="shared" si="1"/>
        <v>0</v>
      </c>
      <c r="O31">
        <f>'Electricity_prices DA 2023'!$G$3</f>
        <v>8.2769808219178079E-2</v>
      </c>
      <c r="Q31">
        <v>0</v>
      </c>
    </row>
    <row r="32" spans="1:17">
      <c r="A32" s="29">
        <v>6.3194444444444442E-2</v>
      </c>
      <c r="B32" s="3"/>
      <c r="C32" s="3"/>
      <c r="D32">
        <f t="shared" si="0"/>
        <v>0</v>
      </c>
      <c r="G32">
        <f>COUNTIF('Bus 53 and 46'!$K$7:$K$121, A32)</f>
        <v>0</v>
      </c>
      <c r="H32">
        <f>COUNTIF('Bus 53 and 46'!$A$7:$A$121,'Full time'!A32)</f>
        <v>0</v>
      </c>
      <c r="I32" s="25">
        <f>COUNTIF('Bus 53 and 46'!$B$7:$B$121,'Full time'!A32)</f>
        <v>0</v>
      </c>
      <c r="J32">
        <f>COUNTIF('Bus 53 and 46'!$J$7:$J$121,'Full time'!A32)</f>
        <v>0</v>
      </c>
      <c r="M32">
        <v>0</v>
      </c>
      <c r="N32">
        <f t="shared" si="1"/>
        <v>0</v>
      </c>
      <c r="O32">
        <f>'Electricity_prices DA 2023'!$G$3</f>
        <v>8.2769808219178079E-2</v>
      </c>
      <c r="Q32">
        <v>0</v>
      </c>
    </row>
    <row r="33" spans="1:17">
      <c r="A33" s="29">
        <v>6.3888888888888884E-2</v>
      </c>
      <c r="B33" s="3"/>
      <c r="C33" s="3"/>
      <c r="D33">
        <f t="shared" si="0"/>
        <v>0</v>
      </c>
      <c r="G33">
        <f>COUNTIF('Bus 53 and 46'!$K$7:$K$121, A33)</f>
        <v>0</v>
      </c>
      <c r="H33">
        <f>COUNTIF('Bus 53 and 46'!$A$7:$A$121,'Full time'!A33)</f>
        <v>0</v>
      </c>
      <c r="I33" s="25">
        <f>COUNTIF('Bus 53 and 46'!$B$7:$B$121,'Full time'!A33)</f>
        <v>0</v>
      </c>
      <c r="J33">
        <f>COUNTIF('Bus 53 and 46'!$J$7:$J$121,'Full time'!A33)</f>
        <v>0</v>
      </c>
      <c r="M33">
        <v>0</v>
      </c>
      <c r="N33">
        <f t="shared" si="1"/>
        <v>0</v>
      </c>
      <c r="O33">
        <f>'Electricity_prices DA 2023'!$G$3</f>
        <v>8.2769808219178079E-2</v>
      </c>
      <c r="Q33">
        <v>0</v>
      </c>
    </row>
    <row r="34" spans="1:17">
      <c r="A34" s="29">
        <v>6.458333333333334E-2</v>
      </c>
      <c r="B34" s="3"/>
      <c r="C34" s="3"/>
      <c r="D34">
        <f t="shared" si="0"/>
        <v>0</v>
      </c>
      <c r="G34">
        <f>COUNTIF('Bus 53 and 46'!$K$7:$K$121, A34)</f>
        <v>0</v>
      </c>
      <c r="H34">
        <f>COUNTIF('Bus 53 and 46'!$A$7:$A$121,'Full time'!A34)</f>
        <v>0</v>
      </c>
      <c r="I34" s="25">
        <f>COUNTIF('Bus 53 and 46'!$B$7:$B$121,'Full time'!A34)</f>
        <v>0</v>
      </c>
      <c r="J34">
        <f>COUNTIF('Bus 53 and 46'!$J$7:$J$121,'Full time'!A34)</f>
        <v>0</v>
      </c>
      <c r="M34">
        <v>0</v>
      </c>
      <c r="N34">
        <f t="shared" si="1"/>
        <v>0</v>
      </c>
      <c r="O34">
        <f>'Electricity_prices DA 2023'!$G$3</f>
        <v>8.2769808219178079E-2</v>
      </c>
      <c r="Q34">
        <v>0</v>
      </c>
    </row>
    <row r="35" spans="1:17">
      <c r="A35" s="29">
        <v>6.5277777777777782E-2</v>
      </c>
      <c r="B35" s="3"/>
      <c r="C35" s="3"/>
      <c r="D35">
        <f t="shared" si="0"/>
        <v>0</v>
      </c>
      <c r="G35">
        <f>COUNTIF('Bus 53 and 46'!$K$7:$K$121, A35)</f>
        <v>0</v>
      </c>
      <c r="H35">
        <f>COUNTIF('Bus 53 and 46'!$A$7:$A$121,'Full time'!A35)</f>
        <v>0</v>
      </c>
      <c r="I35" s="25">
        <f>COUNTIF('Bus 53 and 46'!$B$7:$B$121,'Full time'!A35)</f>
        <v>0</v>
      </c>
      <c r="J35">
        <f>COUNTIF('Bus 53 and 46'!$J$7:$J$121,'Full time'!A35)</f>
        <v>0</v>
      </c>
      <c r="M35">
        <v>0</v>
      </c>
      <c r="N35">
        <f t="shared" si="1"/>
        <v>0</v>
      </c>
      <c r="O35">
        <f>'Electricity_prices DA 2023'!$G$3</f>
        <v>8.2769808219178079E-2</v>
      </c>
      <c r="Q35">
        <v>0</v>
      </c>
    </row>
    <row r="36" spans="1:17">
      <c r="A36" s="29">
        <v>6.5972222222222224E-2</v>
      </c>
      <c r="B36" s="3"/>
      <c r="C36" s="3"/>
      <c r="D36">
        <f t="shared" si="0"/>
        <v>0</v>
      </c>
      <c r="G36">
        <f>COUNTIF('Bus 53 and 46'!$K$7:$K$121, A36)</f>
        <v>0</v>
      </c>
      <c r="H36">
        <f>COUNTIF('Bus 53 and 46'!$A$7:$A$121,'Full time'!A36)</f>
        <v>0</v>
      </c>
      <c r="I36" s="25">
        <f>COUNTIF('Bus 53 and 46'!$B$7:$B$121,'Full time'!A36)</f>
        <v>0</v>
      </c>
      <c r="J36">
        <f>COUNTIF('Bus 53 and 46'!$J$7:$J$121,'Full time'!A36)</f>
        <v>0</v>
      </c>
      <c r="M36">
        <v>0</v>
      </c>
      <c r="N36">
        <f t="shared" si="1"/>
        <v>0</v>
      </c>
      <c r="O36">
        <f>'Electricity_prices DA 2023'!$G$3</f>
        <v>8.2769808219178079E-2</v>
      </c>
      <c r="Q36">
        <v>0</v>
      </c>
    </row>
    <row r="37" spans="1:17">
      <c r="A37" s="29">
        <v>6.6666666666666666E-2</v>
      </c>
      <c r="B37" s="3"/>
      <c r="C37" s="3"/>
      <c r="D37">
        <f t="shared" si="0"/>
        <v>0</v>
      </c>
      <c r="G37">
        <f>COUNTIF('Bus 53 and 46'!$K$7:$K$121, A37)</f>
        <v>0</v>
      </c>
      <c r="H37">
        <f>COUNTIF('Bus 53 and 46'!$A$7:$A$121,'Full time'!A37)</f>
        <v>0</v>
      </c>
      <c r="I37" s="25">
        <f>COUNTIF('Bus 53 and 46'!$B$7:$B$121,'Full time'!A37)</f>
        <v>0</v>
      </c>
      <c r="J37">
        <f>COUNTIF('Bus 53 and 46'!$J$7:$J$121,'Full time'!A37)</f>
        <v>0</v>
      </c>
      <c r="M37">
        <v>0</v>
      </c>
      <c r="N37">
        <f t="shared" si="1"/>
        <v>0</v>
      </c>
      <c r="O37">
        <f>'Electricity_prices DA 2023'!$G$3</f>
        <v>8.2769808219178079E-2</v>
      </c>
      <c r="Q37">
        <v>0</v>
      </c>
    </row>
    <row r="38" spans="1:17">
      <c r="A38" s="29">
        <v>6.7361111111111108E-2</v>
      </c>
      <c r="B38" s="3"/>
      <c r="C38" s="3"/>
      <c r="D38">
        <f t="shared" si="0"/>
        <v>0</v>
      </c>
      <c r="G38">
        <f>COUNTIF('Bus 53 and 46'!$K$7:$K$121, A38)</f>
        <v>0</v>
      </c>
      <c r="H38">
        <f>COUNTIF('Bus 53 and 46'!$A$7:$A$121,'Full time'!A38)</f>
        <v>0</v>
      </c>
      <c r="I38" s="25">
        <f>COUNTIF('Bus 53 and 46'!$B$7:$B$121,'Full time'!A38)</f>
        <v>0</v>
      </c>
      <c r="J38">
        <f>COUNTIF('Bus 53 and 46'!$J$7:$J$121,'Full time'!A38)</f>
        <v>0</v>
      </c>
      <c r="M38">
        <v>0</v>
      </c>
      <c r="N38">
        <f t="shared" si="1"/>
        <v>0</v>
      </c>
      <c r="O38">
        <f>'Electricity_prices DA 2023'!$G$3</f>
        <v>8.2769808219178079E-2</v>
      </c>
      <c r="Q38">
        <v>0</v>
      </c>
    </row>
    <row r="39" spans="1:17">
      <c r="A39" s="29">
        <v>6.805555555555555E-2</v>
      </c>
      <c r="B39" s="3"/>
      <c r="C39" s="3"/>
      <c r="D39">
        <f t="shared" si="0"/>
        <v>0</v>
      </c>
      <c r="G39">
        <f>COUNTIF('Bus 53 and 46'!$K$7:$K$121, A39)</f>
        <v>0</v>
      </c>
      <c r="H39">
        <f>COUNTIF('Bus 53 and 46'!$A$7:$A$121,'Full time'!A39)</f>
        <v>0</v>
      </c>
      <c r="I39" s="25">
        <f>COUNTIF('Bus 53 and 46'!$B$7:$B$121,'Full time'!A39)</f>
        <v>0</v>
      </c>
      <c r="J39">
        <f>COUNTIF('Bus 53 and 46'!$J$7:$J$121,'Full time'!A39)</f>
        <v>0</v>
      </c>
      <c r="M39">
        <v>0</v>
      </c>
      <c r="N39">
        <f t="shared" si="1"/>
        <v>0</v>
      </c>
      <c r="O39">
        <f>'Electricity_prices DA 2023'!$G$3</f>
        <v>8.2769808219178079E-2</v>
      </c>
      <c r="Q39">
        <v>0</v>
      </c>
    </row>
    <row r="40" spans="1:17">
      <c r="A40" s="29">
        <v>6.8750000000000006E-2</v>
      </c>
      <c r="B40" s="3"/>
      <c r="C40" s="3"/>
      <c r="D40">
        <f t="shared" si="0"/>
        <v>0</v>
      </c>
      <c r="G40">
        <f>COUNTIF('Bus 53 and 46'!$K$7:$K$121, A40)</f>
        <v>0</v>
      </c>
      <c r="H40">
        <f>COUNTIF('Bus 53 and 46'!$A$7:$A$121,'Full time'!A40)</f>
        <v>0</v>
      </c>
      <c r="I40" s="25">
        <f>COUNTIF('Bus 53 and 46'!$B$7:$B$121,'Full time'!A40)</f>
        <v>0</v>
      </c>
      <c r="J40">
        <f>COUNTIF('Bus 53 and 46'!$J$7:$J$121,'Full time'!A40)</f>
        <v>0</v>
      </c>
      <c r="M40">
        <v>0</v>
      </c>
      <c r="N40">
        <f t="shared" si="1"/>
        <v>0</v>
      </c>
      <c r="O40">
        <f>'Electricity_prices DA 2023'!$G$3</f>
        <v>8.2769808219178079E-2</v>
      </c>
      <c r="Q40">
        <v>0</v>
      </c>
    </row>
    <row r="41" spans="1:17">
      <c r="A41" s="29">
        <v>6.9444444444444448E-2</v>
      </c>
      <c r="B41" s="3"/>
      <c r="C41" s="3"/>
      <c r="D41">
        <f t="shared" si="0"/>
        <v>0</v>
      </c>
      <c r="G41">
        <f>COUNTIF('Bus 53 and 46'!$K$7:$K$121, A41)</f>
        <v>0</v>
      </c>
      <c r="H41">
        <f>COUNTIF('Bus 53 and 46'!$A$7:$A$121,'Full time'!A41)</f>
        <v>0</v>
      </c>
      <c r="I41" s="25">
        <f>COUNTIF('Bus 53 and 46'!$B$7:$B$121,'Full time'!A41)</f>
        <v>0</v>
      </c>
      <c r="J41">
        <f>COUNTIF('Bus 53 and 46'!$J$7:$J$121,'Full time'!A41)</f>
        <v>0</v>
      </c>
      <c r="M41">
        <v>0</v>
      </c>
      <c r="N41">
        <f t="shared" si="1"/>
        <v>0</v>
      </c>
      <c r="O41">
        <f>'Electricity_prices DA 2023'!$G$3</f>
        <v>8.2769808219178079E-2</v>
      </c>
      <c r="Q41">
        <v>0</v>
      </c>
    </row>
    <row r="42" spans="1:17">
      <c r="A42" s="29">
        <v>7.013888888888889E-2</v>
      </c>
      <c r="B42" s="3"/>
      <c r="C42" s="3"/>
      <c r="D42">
        <f t="shared" si="0"/>
        <v>0</v>
      </c>
      <c r="G42">
        <f>COUNTIF('Bus 53 and 46'!$K$7:$K$121, A42)</f>
        <v>0</v>
      </c>
      <c r="H42">
        <f>COUNTIF('Bus 53 and 46'!$A$7:$A$121,'Full time'!A42)</f>
        <v>0</v>
      </c>
      <c r="I42" s="25">
        <f>COUNTIF('Bus 53 and 46'!$B$7:$B$121,'Full time'!A42)</f>
        <v>0</v>
      </c>
      <c r="J42">
        <f>COUNTIF('Bus 53 and 46'!$J$7:$J$121,'Full time'!A42)</f>
        <v>0</v>
      </c>
      <c r="M42">
        <v>0</v>
      </c>
      <c r="N42">
        <f t="shared" si="1"/>
        <v>0</v>
      </c>
      <c r="O42">
        <f>'Electricity_prices DA 2023'!$G$3</f>
        <v>8.2769808219178079E-2</v>
      </c>
      <c r="Q42">
        <v>0</v>
      </c>
    </row>
    <row r="43" spans="1:17">
      <c r="A43" s="29">
        <v>7.0833333333333331E-2</v>
      </c>
      <c r="B43" s="3"/>
      <c r="C43" s="3"/>
      <c r="D43">
        <f t="shared" si="0"/>
        <v>0</v>
      </c>
      <c r="G43">
        <f>COUNTIF('Bus 53 and 46'!$K$7:$K$121, A43)</f>
        <v>0</v>
      </c>
      <c r="H43">
        <f>COUNTIF('Bus 53 and 46'!$A$7:$A$121,'Full time'!A43)</f>
        <v>0</v>
      </c>
      <c r="I43" s="25">
        <f>COUNTIF('Bus 53 and 46'!$B$7:$B$121,'Full time'!A43)</f>
        <v>0</v>
      </c>
      <c r="J43">
        <f>COUNTIF('Bus 53 and 46'!$J$7:$J$121,'Full time'!A43)</f>
        <v>0</v>
      </c>
      <c r="M43">
        <v>0</v>
      </c>
      <c r="N43">
        <f t="shared" si="1"/>
        <v>0</v>
      </c>
      <c r="O43">
        <f>'Electricity_prices DA 2023'!$G$3</f>
        <v>8.2769808219178079E-2</v>
      </c>
      <c r="Q43">
        <v>0</v>
      </c>
    </row>
    <row r="44" spans="1:17">
      <c r="A44" s="29">
        <v>7.1527777777777773E-2</v>
      </c>
      <c r="B44" s="3"/>
      <c r="C44" s="3"/>
      <c r="D44">
        <f t="shared" si="0"/>
        <v>0</v>
      </c>
      <c r="G44">
        <f>COUNTIF('Bus 53 and 46'!$K$7:$K$121, A44)</f>
        <v>0</v>
      </c>
      <c r="H44">
        <f>COUNTIF('Bus 53 and 46'!$A$7:$A$121,'Full time'!A44)</f>
        <v>0</v>
      </c>
      <c r="I44" s="25">
        <f>COUNTIF('Bus 53 and 46'!$B$7:$B$121,'Full time'!A44)</f>
        <v>0</v>
      </c>
      <c r="J44">
        <f>COUNTIF('Bus 53 and 46'!$J$7:$J$121,'Full time'!A44)</f>
        <v>0</v>
      </c>
      <c r="M44">
        <v>0</v>
      </c>
      <c r="N44">
        <f t="shared" si="1"/>
        <v>0</v>
      </c>
      <c r="O44">
        <f>'Electricity_prices DA 2023'!$G$3</f>
        <v>8.2769808219178079E-2</v>
      </c>
      <c r="Q44">
        <v>0</v>
      </c>
    </row>
    <row r="45" spans="1:17">
      <c r="A45" s="29">
        <v>7.2222222222222215E-2</v>
      </c>
      <c r="B45" s="3"/>
      <c r="C45" s="3"/>
      <c r="D45">
        <f t="shared" si="0"/>
        <v>0</v>
      </c>
      <c r="G45">
        <f>COUNTIF('Bus 53 and 46'!$K$7:$K$121, A45)</f>
        <v>0</v>
      </c>
      <c r="H45">
        <f>COUNTIF('Bus 53 and 46'!$A$7:$A$121,'Full time'!A45)</f>
        <v>0</v>
      </c>
      <c r="I45" s="25">
        <f>COUNTIF('Bus 53 and 46'!$B$7:$B$121,'Full time'!A45)</f>
        <v>0</v>
      </c>
      <c r="J45">
        <f>COUNTIF('Bus 53 and 46'!$J$7:$J$121,'Full time'!A45)</f>
        <v>0</v>
      </c>
      <c r="M45">
        <v>0</v>
      </c>
      <c r="N45">
        <f t="shared" si="1"/>
        <v>0</v>
      </c>
      <c r="O45">
        <f>'Electricity_prices DA 2023'!$G$3</f>
        <v>8.2769808219178079E-2</v>
      </c>
      <c r="Q45">
        <v>0</v>
      </c>
    </row>
    <row r="46" spans="1:17">
      <c r="A46" s="29">
        <v>7.2916666666666671E-2</v>
      </c>
      <c r="B46" s="3"/>
      <c r="C46" s="3"/>
      <c r="D46">
        <f t="shared" si="0"/>
        <v>0</v>
      </c>
      <c r="G46">
        <f>COUNTIF('Bus 53 and 46'!$K$7:$K$121, A46)</f>
        <v>0</v>
      </c>
      <c r="H46">
        <f>COUNTIF('Bus 53 and 46'!$A$7:$A$121,'Full time'!A46)</f>
        <v>0</v>
      </c>
      <c r="I46" s="25">
        <f>COUNTIF('Bus 53 and 46'!$B$7:$B$121,'Full time'!A46)</f>
        <v>0</v>
      </c>
      <c r="J46">
        <f>COUNTIF('Bus 53 and 46'!$J$7:$J$121,'Full time'!A46)</f>
        <v>0</v>
      </c>
      <c r="M46">
        <v>0</v>
      </c>
      <c r="N46">
        <f t="shared" si="1"/>
        <v>0</v>
      </c>
      <c r="O46">
        <f>'Electricity_prices DA 2023'!$G$3</f>
        <v>8.2769808219178079E-2</v>
      </c>
      <c r="Q46">
        <v>0</v>
      </c>
    </row>
    <row r="47" spans="1:17">
      <c r="A47" s="29">
        <v>7.3611111111111113E-2</v>
      </c>
      <c r="B47" s="3"/>
      <c r="C47" s="3"/>
      <c r="D47">
        <f t="shared" si="0"/>
        <v>0</v>
      </c>
      <c r="G47">
        <f>COUNTIF('Bus 53 and 46'!$K$7:$K$121, A47)</f>
        <v>0</v>
      </c>
      <c r="H47">
        <f>COUNTIF('Bus 53 and 46'!$A$7:$A$121,'Full time'!A47)</f>
        <v>0</v>
      </c>
      <c r="I47" s="25">
        <f>COUNTIF('Bus 53 and 46'!$B$7:$B$121,'Full time'!A47)</f>
        <v>0</v>
      </c>
      <c r="J47">
        <f>COUNTIF('Bus 53 and 46'!$J$7:$J$121,'Full time'!A47)</f>
        <v>0</v>
      </c>
      <c r="M47">
        <v>0</v>
      </c>
      <c r="N47">
        <f t="shared" si="1"/>
        <v>0</v>
      </c>
      <c r="O47">
        <f>'Electricity_prices DA 2023'!$G$3</f>
        <v>8.2769808219178079E-2</v>
      </c>
      <c r="Q47">
        <v>0</v>
      </c>
    </row>
    <row r="48" spans="1:17">
      <c r="A48" s="29">
        <v>7.4305555555555555E-2</v>
      </c>
      <c r="B48" s="3"/>
      <c r="C48" s="3"/>
      <c r="D48">
        <f t="shared" si="0"/>
        <v>0</v>
      </c>
      <c r="G48">
        <f>COUNTIF('Bus 53 and 46'!$K$7:$K$121, A48)</f>
        <v>0</v>
      </c>
      <c r="H48">
        <f>COUNTIF('Bus 53 and 46'!$A$7:$A$121,'Full time'!A48)</f>
        <v>0</v>
      </c>
      <c r="I48" s="25">
        <f>COUNTIF('Bus 53 and 46'!$B$7:$B$121,'Full time'!A48)</f>
        <v>0</v>
      </c>
      <c r="J48">
        <f>COUNTIF('Bus 53 and 46'!$J$7:$J$121,'Full time'!A48)</f>
        <v>0</v>
      </c>
      <c r="M48">
        <v>0</v>
      </c>
      <c r="N48">
        <f t="shared" si="1"/>
        <v>0</v>
      </c>
      <c r="O48">
        <f>'Electricity_prices DA 2023'!$G$3</f>
        <v>8.2769808219178079E-2</v>
      </c>
      <c r="Q48">
        <v>0</v>
      </c>
    </row>
    <row r="49" spans="1:17">
      <c r="A49" s="29">
        <v>7.4999999999999997E-2</v>
      </c>
      <c r="B49" s="3"/>
      <c r="C49" s="3"/>
      <c r="D49">
        <f t="shared" si="0"/>
        <v>0</v>
      </c>
      <c r="G49">
        <f>COUNTIF('Bus 53 and 46'!$K$7:$K$121, A49)</f>
        <v>0</v>
      </c>
      <c r="H49">
        <f>COUNTIF('Bus 53 and 46'!$A$7:$A$121,'Full time'!A49)</f>
        <v>0</v>
      </c>
      <c r="I49" s="25">
        <f>COUNTIF('Bus 53 and 46'!$B$7:$B$121,'Full time'!A49)</f>
        <v>0</v>
      </c>
      <c r="J49">
        <f>COUNTIF('Bus 53 and 46'!$J$7:$J$121,'Full time'!A49)</f>
        <v>0</v>
      </c>
      <c r="M49">
        <v>0</v>
      </c>
      <c r="N49">
        <f t="shared" si="1"/>
        <v>0</v>
      </c>
      <c r="O49">
        <f>'Electricity_prices DA 2023'!$G$3</f>
        <v>8.2769808219178079E-2</v>
      </c>
      <c r="Q49">
        <v>0</v>
      </c>
    </row>
    <row r="50" spans="1:17">
      <c r="A50" s="29">
        <v>7.5694444444444439E-2</v>
      </c>
      <c r="B50" s="3"/>
      <c r="C50" s="3"/>
      <c r="D50">
        <f t="shared" si="0"/>
        <v>0</v>
      </c>
      <c r="G50">
        <f>COUNTIF('Bus 53 and 46'!$K$7:$K$121, A50)</f>
        <v>0</v>
      </c>
      <c r="H50">
        <f>COUNTIF('Bus 53 and 46'!$A$7:$A$121,'Full time'!A50)</f>
        <v>0</v>
      </c>
      <c r="I50" s="25">
        <f>COUNTIF('Bus 53 and 46'!$B$7:$B$121,'Full time'!A50)</f>
        <v>0</v>
      </c>
      <c r="J50">
        <f>COUNTIF('Bus 53 and 46'!$J$7:$J$121,'Full time'!A50)</f>
        <v>0</v>
      </c>
      <c r="M50">
        <v>0</v>
      </c>
      <c r="N50">
        <f t="shared" si="1"/>
        <v>0</v>
      </c>
      <c r="O50">
        <f>'Electricity_prices DA 2023'!$G$3</f>
        <v>8.2769808219178079E-2</v>
      </c>
      <c r="Q50">
        <v>0</v>
      </c>
    </row>
    <row r="51" spans="1:17">
      <c r="A51" s="29">
        <v>7.6388888888888895E-2</v>
      </c>
      <c r="B51" s="3"/>
      <c r="C51" s="3"/>
      <c r="D51">
        <f t="shared" si="0"/>
        <v>0</v>
      </c>
      <c r="G51">
        <f>COUNTIF('Bus 53 and 46'!$K$7:$K$121, A51)</f>
        <v>0</v>
      </c>
      <c r="H51">
        <f>COUNTIF('Bus 53 and 46'!$A$7:$A$121,'Full time'!A51)</f>
        <v>0</v>
      </c>
      <c r="I51" s="25">
        <f>COUNTIF('Bus 53 and 46'!$B$7:$B$121,'Full time'!A51)</f>
        <v>0</v>
      </c>
      <c r="J51">
        <f>COUNTIF('Bus 53 and 46'!$J$7:$J$121,'Full time'!A51)</f>
        <v>0</v>
      </c>
      <c r="M51">
        <v>0</v>
      </c>
      <c r="N51">
        <f t="shared" si="1"/>
        <v>0</v>
      </c>
      <c r="O51">
        <f>'Electricity_prices DA 2023'!$G$3</f>
        <v>8.2769808219178079E-2</v>
      </c>
      <c r="Q51">
        <v>0</v>
      </c>
    </row>
    <row r="52" spans="1:17">
      <c r="A52" s="29">
        <v>7.7083333333333337E-2</v>
      </c>
      <c r="B52" s="3"/>
      <c r="C52" s="3"/>
      <c r="D52">
        <f t="shared" si="0"/>
        <v>0</v>
      </c>
      <c r="G52">
        <f>COUNTIF('Bus 53 and 46'!$K$7:$K$121, A52)</f>
        <v>0</v>
      </c>
      <c r="H52">
        <f>COUNTIF('Bus 53 and 46'!$A$7:$A$121,'Full time'!A52)</f>
        <v>0</v>
      </c>
      <c r="I52" s="25">
        <f>COUNTIF('Bus 53 and 46'!$B$7:$B$121,'Full time'!A52)</f>
        <v>0</v>
      </c>
      <c r="J52">
        <f>COUNTIF('Bus 53 and 46'!$J$7:$J$121,'Full time'!A52)</f>
        <v>0</v>
      </c>
      <c r="M52">
        <v>0</v>
      </c>
      <c r="N52">
        <f t="shared" si="1"/>
        <v>0</v>
      </c>
      <c r="O52">
        <f>'Electricity_prices DA 2023'!$G$3</f>
        <v>8.2769808219178079E-2</v>
      </c>
      <c r="Q52">
        <v>0</v>
      </c>
    </row>
    <row r="53" spans="1:17">
      <c r="A53" s="29">
        <v>7.7777777777777779E-2</v>
      </c>
      <c r="B53" s="3"/>
      <c r="C53" s="3"/>
      <c r="D53">
        <f t="shared" si="0"/>
        <v>0</v>
      </c>
      <c r="G53">
        <f>COUNTIF('Bus 53 and 46'!$K$7:$K$121, A53)</f>
        <v>0</v>
      </c>
      <c r="H53">
        <f>COUNTIF('Bus 53 and 46'!$A$7:$A$121,'Full time'!A53)</f>
        <v>0</v>
      </c>
      <c r="I53" s="25">
        <f>COUNTIF('Bus 53 and 46'!$B$7:$B$121,'Full time'!A53)</f>
        <v>0</v>
      </c>
      <c r="J53">
        <f>COUNTIF('Bus 53 and 46'!$J$7:$J$121,'Full time'!A53)</f>
        <v>0</v>
      </c>
      <c r="M53">
        <v>0</v>
      </c>
      <c r="N53">
        <f t="shared" si="1"/>
        <v>0</v>
      </c>
      <c r="O53">
        <f>'Electricity_prices DA 2023'!$G$3</f>
        <v>8.2769808219178079E-2</v>
      </c>
      <c r="Q53">
        <v>0</v>
      </c>
    </row>
    <row r="54" spans="1:17">
      <c r="A54" s="29">
        <v>7.8472222222222221E-2</v>
      </c>
      <c r="B54" s="3"/>
      <c r="C54" s="3"/>
      <c r="D54">
        <f t="shared" si="0"/>
        <v>0</v>
      </c>
      <c r="G54">
        <f>COUNTIF('Bus 53 and 46'!$K$7:$K$121, A54)</f>
        <v>0</v>
      </c>
      <c r="H54">
        <f>COUNTIF('Bus 53 and 46'!$A$7:$A$121,'Full time'!A54)</f>
        <v>0</v>
      </c>
      <c r="I54" s="25">
        <f>COUNTIF('Bus 53 and 46'!$B$7:$B$121,'Full time'!A54)</f>
        <v>0</v>
      </c>
      <c r="J54">
        <f>COUNTIF('Bus 53 and 46'!$J$7:$J$121,'Full time'!A54)</f>
        <v>0</v>
      </c>
      <c r="M54">
        <v>0</v>
      </c>
      <c r="N54">
        <f t="shared" si="1"/>
        <v>0</v>
      </c>
      <c r="O54">
        <f>'Electricity_prices DA 2023'!$G$3</f>
        <v>8.2769808219178079E-2</v>
      </c>
      <c r="Q54">
        <v>0</v>
      </c>
    </row>
    <row r="55" spans="1:17">
      <c r="A55" s="29">
        <v>7.9166666666666663E-2</v>
      </c>
      <c r="B55" s="3"/>
      <c r="C55" s="3"/>
      <c r="D55">
        <f t="shared" si="0"/>
        <v>0</v>
      </c>
      <c r="G55">
        <f>COUNTIF('Bus 53 and 46'!$K$7:$K$121, A55)</f>
        <v>0</v>
      </c>
      <c r="H55">
        <f>COUNTIF('Bus 53 and 46'!$A$7:$A$121,'Full time'!A55)</f>
        <v>0</v>
      </c>
      <c r="I55" s="25">
        <f>COUNTIF('Bus 53 and 46'!$B$7:$B$121,'Full time'!A55)</f>
        <v>0</v>
      </c>
      <c r="J55">
        <f>COUNTIF('Bus 53 and 46'!$J$7:$J$121,'Full time'!A55)</f>
        <v>0</v>
      </c>
      <c r="M55">
        <v>0</v>
      </c>
      <c r="N55">
        <f t="shared" si="1"/>
        <v>0</v>
      </c>
      <c r="O55">
        <f>'Electricity_prices DA 2023'!$G$3</f>
        <v>8.2769808219178079E-2</v>
      </c>
      <c r="Q55">
        <v>0</v>
      </c>
    </row>
    <row r="56" spans="1:17">
      <c r="A56" s="29">
        <v>7.9861111111111105E-2</v>
      </c>
      <c r="B56" s="3"/>
      <c r="C56" s="3"/>
      <c r="D56">
        <f t="shared" si="0"/>
        <v>0</v>
      </c>
      <c r="G56">
        <f>COUNTIF('Bus 53 and 46'!$K$7:$K$121, A56)</f>
        <v>0</v>
      </c>
      <c r="H56">
        <f>COUNTIF('Bus 53 and 46'!$A$7:$A$121,'Full time'!A56)</f>
        <v>0</v>
      </c>
      <c r="I56" s="25">
        <f>COUNTIF('Bus 53 and 46'!$B$7:$B$121,'Full time'!A56)</f>
        <v>0</v>
      </c>
      <c r="J56">
        <f>COUNTIF('Bus 53 and 46'!$J$7:$J$121,'Full time'!A56)</f>
        <v>0</v>
      </c>
      <c r="M56">
        <v>0</v>
      </c>
      <c r="N56">
        <f t="shared" si="1"/>
        <v>0</v>
      </c>
      <c r="O56">
        <f>'Electricity_prices DA 2023'!$G$3</f>
        <v>8.2769808219178079E-2</v>
      </c>
      <c r="Q56">
        <v>0</v>
      </c>
    </row>
    <row r="57" spans="1:17">
      <c r="A57" s="29">
        <v>8.0555555555555561E-2</v>
      </c>
      <c r="B57" s="3"/>
      <c r="C57" s="3"/>
      <c r="D57">
        <f t="shared" si="0"/>
        <v>0</v>
      </c>
      <c r="G57">
        <f>COUNTIF('Bus 53 and 46'!$K$7:$K$121, A57)</f>
        <v>0</v>
      </c>
      <c r="H57">
        <f>COUNTIF('Bus 53 and 46'!$A$7:$A$121,'Full time'!A57)</f>
        <v>0</v>
      </c>
      <c r="I57" s="25">
        <f>COUNTIF('Bus 53 and 46'!$B$7:$B$121,'Full time'!A57)</f>
        <v>0</v>
      </c>
      <c r="J57">
        <f>COUNTIF('Bus 53 and 46'!$J$7:$J$121,'Full time'!A57)</f>
        <v>0</v>
      </c>
      <c r="M57">
        <v>0</v>
      </c>
      <c r="N57">
        <f t="shared" si="1"/>
        <v>0</v>
      </c>
      <c r="O57">
        <f>'Electricity_prices DA 2023'!$G$3</f>
        <v>8.2769808219178079E-2</v>
      </c>
      <c r="Q57">
        <v>0</v>
      </c>
    </row>
    <row r="58" spans="1:17">
      <c r="A58" s="29">
        <v>8.1250000000000003E-2</v>
      </c>
      <c r="B58" s="3"/>
      <c r="C58" s="3"/>
      <c r="D58">
        <f t="shared" si="0"/>
        <v>0</v>
      </c>
      <c r="G58">
        <f>COUNTIF('Bus 53 and 46'!$K$7:$K$121, A58)</f>
        <v>0</v>
      </c>
      <c r="H58">
        <f>COUNTIF('Bus 53 and 46'!$A$7:$A$121,'Full time'!A58)</f>
        <v>0</v>
      </c>
      <c r="I58" s="25">
        <f>COUNTIF('Bus 53 and 46'!$B$7:$B$121,'Full time'!A58)</f>
        <v>0</v>
      </c>
      <c r="J58">
        <f>COUNTIF('Bus 53 and 46'!$J$7:$J$121,'Full time'!A58)</f>
        <v>0</v>
      </c>
      <c r="M58">
        <v>0</v>
      </c>
      <c r="N58">
        <f t="shared" si="1"/>
        <v>0</v>
      </c>
      <c r="O58">
        <f>'Electricity_prices DA 2023'!$G$3</f>
        <v>8.2769808219178079E-2</v>
      </c>
      <c r="Q58">
        <v>0</v>
      </c>
    </row>
    <row r="59" spans="1:17">
      <c r="A59" s="29">
        <v>8.1944444444444445E-2</v>
      </c>
      <c r="B59" s="3"/>
      <c r="C59" s="3"/>
      <c r="D59">
        <f t="shared" si="0"/>
        <v>0</v>
      </c>
      <c r="G59">
        <f>COUNTIF('Bus 53 and 46'!$K$7:$K$121, A59)</f>
        <v>0</v>
      </c>
      <c r="H59">
        <f>COUNTIF('Bus 53 and 46'!$A$7:$A$121,'Full time'!A59)</f>
        <v>0</v>
      </c>
      <c r="I59" s="25">
        <f>COUNTIF('Bus 53 and 46'!$B$7:$B$121,'Full time'!A59)</f>
        <v>0</v>
      </c>
      <c r="J59">
        <f>COUNTIF('Bus 53 and 46'!$J$7:$J$121,'Full time'!A59)</f>
        <v>0</v>
      </c>
      <c r="M59">
        <v>0</v>
      </c>
      <c r="N59">
        <f t="shared" si="1"/>
        <v>0</v>
      </c>
      <c r="O59">
        <f>'Electricity_prices DA 2023'!$G$3</f>
        <v>8.2769808219178079E-2</v>
      </c>
      <c r="Q59">
        <v>0</v>
      </c>
    </row>
    <row r="60" spans="1:17">
      <c r="A60" s="29">
        <v>8.2638888888888887E-2</v>
      </c>
      <c r="B60" s="3"/>
      <c r="C60" s="3"/>
      <c r="D60">
        <f t="shared" si="0"/>
        <v>0</v>
      </c>
      <c r="G60">
        <f>COUNTIF('Bus 53 and 46'!$K$7:$K$121, A60)</f>
        <v>0</v>
      </c>
      <c r="H60">
        <f>COUNTIF('Bus 53 and 46'!$A$7:$A$121,'Full time'!A60)</f>
        <v>0</v>
      </c>
      <c r="I60" s="25">
        <f>COUNTIF('Bus 53 and 46'!$B$7:$B$121,'Full time'!A60)</f>
        <v>0</v>
      </c>
      <c r="J60">
        <f>COUNTIF('Bus 53 and 46'!$J$7:$J$121,'Full time'!A60)</f>
        <v>0</v>
      </c>
      <c r="M60">
        <v>0</v>
      </c>
      <c r="N60">
        <f t="shared" si="1"/>
        <v>0</v>
      </c>
      <c r="O60">
        <f>'Electricity_prices DA 2023'!$G$3</f>
        <v>8.2769808219178079E-2</v>
      </c>
      <c r="Q60">
        <v>0</v>
      </c>
    </row>
    <row r="61" spans="1:17">
      <c r="A61" s="29">
        <v>8.3333333333333329E-2</v>
      </c>
      <c r="B61" s="31"/>
      <c r="C61" s="3"/>
      <c r="D61">
        <f t="shared" si="0"/>
        <v>1</v>
      </c>
      <c r="G61">
        <f>COUNTIF('Bus 53 and 46'!$K$7:$K$121, A61)</f>
        <v>0</v>
      </c>
      <c r="H61">
        <f>COUNTIF('Bus 53 and 46'!$A$7:$A$121,'Full time'!A61)</f>
        <v>0</v>
      </c>
      <c r="I61" s="25">
        <f>COUNTIF('Bus 53 and 46'!$B$7:$B$121,'Full time'!A61)</f>
        <v>0</v>
      </c>
      <c r="J61">
        <f>COUNTIF('Bus 53 and 46'!$J$7:$J$121,'Full time'!A61)</f>
        <v>0</v>
      </c>
      <c r="M61">
        <v>1</v>
      </c>
      <c r="N61">
        <f t="shared" si="1"/>
        <v>1</v>
      </c>
      <c r="O61">
        <f>'Electricity_prices DA 2023'!$G$4</f>
        <v>7.8774520547945204E-2</v>
      </c>
      <c r="Q61">
        <v>0</v>
      </c>
    </row>
    <row r="62" spans="1:17">
      <c r="A62" s="29">
        <v>8.4027777777777785E-2</v>
      </c>
      <c r="B62" s="3"/>
      <c r="C62" s="3"/>
      <c r="D62">
        <f t="shared" si="0"/>
        <v>0</v>
      </c>
      <c r="G62">
        <f>COUNTIF('Bus 53 and 46'!$K$7:$K$121, A62)</f>
        <v>0</v>
      </c>
      <c r="H62">
        <f>COUNTIF('Bus 53 and 46'!$A$7:$A$121,'Full time'!A62)</f>
        <v>0</v>
      </c>
      <c r="I62" s="25">
        <f>COUNTIF('Bus 53 and 46'!$B$7:$B$121,'Full time'!A62)</f>
        <v>0</v>
      </c>
      <c r="J62">
        <f>COUNTIF('Bus 53 and 46'!$J$7:$J$121,'Full time'!A62)</f>
        <v>0</v>
      </c>
      <c r="M62">
        <v>0</v>
      </c>
      <c r="N62">
        <f t="shared" si="1"/>
        <v>0</v>
      </c>
      <c r="O62">
        <f>'Electricity_prices DA 2023'!$G$4</f>
        <v>7.8774520547945204E-2</v>
      </c>
      <c r="Q62">
        <v>0</v>
      </c>
    </row>
    <row r="63" spans="1:17">
      <c r="A63" s="29">
        <v>8.4722222222222227E-2</v>
      </c>
      <c r="B63" s="3"/>
      <c r="C63" s="3"/>
      <c r="D63">
        <f t="shared" si="0"/>
        <v>0</v>
      </c>
      <c r="G63">
        <f>COUNTIF('Bus 53 and 46'!$K$7:$K$121, A63)</f>
        <v>0</v>
      </c>
      <c r="H63">
        <f>COUNTIF('Bus 53 and 46'!$A$7:$A$121,'Full time'!A63)</f>
        <v>0</v>
      </c>
      <c r="I63" s="25">
        <f>COUNTIF('Bus 53 and 46'!$B$7:$B$121,'Full time'!A63)</f>
        <v>0</v>
      </c>
      <c r="J63">
        <f>COUNTIF('Bus 53 and 46'!$J$7:$J$121,'Full time'!A63)</f>
        <v>0</v>
      </c>
      <c r="M63">
        <v>0</v>
      </c>
      <c r="N63">
        <f t="shared" si="1"/>
        <v>0</v>
      </c>
      <c r="O63">
        <f>'Electricity_prices DA 2023'!$G$4</f>
        <v>7.8774520547945204E-2</v>
      </c>
      <c r="Q63">
        <v>0</v>
      </c>
    </row>
    <row r="64" spans="1:17">
      <c r="A64" s="29">
        <v>8.5416666666666669E-2</v>
      </c>
      <c r="B64" s="3"/>
      <c r="C64" s="3"/>
      <c r="D64">
        <f t="shared" si="0"/>
        <v>0</v>
      </c>
      <c r="G64">
        <f>COUNTIF('Bus 53 and 46'!$K$7:$K$121, A64)</f>
        <v>0</v>
      </c>
      <c r="H64">
        <f>COUNTIF('Bus 53 and 46'!$A$7:$A$121,'Full time'!A64)</f>
        <v>0</v>
      </c>
      <c r="I64" s="25">
        <f>COUNTIF('Bus 53 and 46'!$B$7:$B$121,'Full time'!A64)</f>
        <v>0</v>
      </c>
      <c r="J64">
        <f>COUNTIF('Bus 53 and 46'!$J$7:$J$121,'Full time'!A64)</f>
        <v>0</v>
      </c>
      <c r="M64">
        <v>0</v>
      </c>
      <c r="N64">
        <f t="shared" si="1"/>
        <v>0</v>
      </c>
      <c r="O64">
        <f>'Electricity_prices DA 2023'!$G$4</f>
        <v>7.8774520547945204E-2</v>
      </c>
      <c r="Q64">
        <v>0</v>
      </c>
    </row>
    <row r="65" spans="1:17">
      <c r="A65" s="29">
        <v>8.611111111111111E-2</v>
      </c>
      <c r="B65" s="3"/>
      <c r="C65" s="3"/>
      <c r="D65">
        <f t="shared" si="0"/>
        <v>0</v>
      </c>
      <c r="G65">
        <f>COUNTIF('Bus 53 and 46'!$K$7:$K$121, A65)</f>
        <v>0</v>
      </c>
      <c r="H65">
        <f>COUNTIF('Bus 53 and 46'!$A$7:$A$121,'Full time'!A65)</f>
        <v>0</v>
      </c>
      <c r="I65" s="25">
        <f>COUNTIF('Bus 53 and 46'!$B$7:$B$121,'Full time'!A65)</f>
        <v>0</v>
      </c>
      <c r="J65">
        <f>COUNTIF('Bus 53 and 46'!$J$7:$J$121,'Full time'!A65)</f>
        <v>0</v>
      </c>
      <c r="M65">
        <v>0</v>
      </c>
      <c r="N65">
        <f t="shared" si="1"/>
        <v>0</v>
      </c>
      <c r="O65">
        <f>'Electricity_prices DA 2023'!$G$4</f>
        <v>7.8774520547945204E-2</v>
      </c>
      <c r="Q65">
        <v>0</v>
      </c>
    </row>
    <row r="66" spans="1:17">
      <c r="A66" s="29">
        <v>8.6805555555555552E-2</v>
      </c>
      <c r="B66" s="3"/>
      <c r="C66" s="3"/>
      <c r="D66">
        <f t="shared" ref="D66:D129" si="2">IF(OR(G66=1,H66=1,I66=1,J66=1,M66=1,N66=1), 1,0)</f>
        <v>0</v>
      </c>
      <c r="G66">
        <f>COUNTIF('Bus 53 and 46'!$K$7:$K$121, A66)</f>
        <v>0</v>
      </c>
      <c r="H66">
        <f>COUNTIF('Bus 53 and 46'!$A$7:$A$121,'Full time'!A66)</f>
        <v>0</v>
      </c>
      <c r="I66" s="25">
        <f>COUNTIF('Bus 53 and 46'!$B$7:$B$121,'Full time'!A66)</f>
        <v>0</v>
      </c>
      <c r="J66">
        <f>COUNTIF('Bus 53 and 46'!$J$7:$J$121,'Full time'!A66)</f>
        <v>0</v>
      </c>
      <c r="M66">
        <v>0</v>
      </c>
      <c r="N66">
        <f t="shared" ref="N66:N129" si="3">M66</f>
        <v>0</v>
      </c>
      <c r="O66">
        <f>'Electricity_prices DA 2023'!$G$4</f>
        <v>7.8774520547945204E-2</v>
      </c>
      <c r="Q66">
        <v>0</v>
      </c>
    </row>
    <row r="67" spans="1:17">
      <c r="A67" s="29">
        <v>8.7499999999999994E-2</v>
      </c>
      <c r="B67" s="3"/>
      <c r="C67" s="3"/>
      <c r="D67">
        <f t="shared" si="2"/>
        <v>0</v>
      </c>
      <c r="G67">
        <f>COUNTIF('Bus 53 and 46'!$K$7:$K$121, A67)</f>
        <v>0</v>
      </c>
      <c r="H67">
        <f>COUNTIF('Bus 53 and 46'!$A$7:$A$121,'Full time'!A67)</f>
        <v>0</v>
      </c>
      <c r="I67" s="25">
        <f>COUNTIF('Bus 53 and 46'!$B$7:$B$121,'Full time'!A67)</f>
        <v>0</v>
      </c>
      <c r="J67">
        <f>COUNTIF('Bus 53 and 46'!$J$7:$J$121,'Full time'!A67)</f>
        <v>0</v>
      </c>
      <c r="M67">
        <v>0</v>
      </c>
      <c r="N67">
        <f t="shared" si="3"/>
        <v>0</v>
      </c>
      <c r="O67">
        <f>'Electricity_prices DA 2023'!$G$4</f>
        <v>7.8774520547945204E-2</v>
      </c>
      <c r="Q67">
        <v>0</v>
      </c>
    </row>
    <row r="68" spans="1:17">
      <c r="A68" s="29">
        <v>8.819444444444445E-2</v>
      </c>
      <c r="B68" s="3"/>
      <c r="C68" s="3"/>
      <c r="D68">
        <f t="shared" si="2"/>
        <v>0</v>
      </c>
      <c r="G68">
        <f>COUNTIF('Bus 53 and 46'!$K$7:$K$121, A68)</f>
        <v>0</v>
      </c>
      <c r="H68">
        <f>COUNTIF('Bus 53 and 46'!$A$7:$A$121,'Full time'!A68)</f>
        <v>0</v>
      </c>
      <c r="I68" s="25">
        <f>COUNTIF('Bus 53 and 46'!$B$7:$B$121,'Full time'!A68)</f>
        <v>0</v>
      </c>
      <c r="J68">
        <f>COUNTIF('Bus 53 and 46'!$J$7:$J$121,'Full time'!A68)</f>
        <v>0</v>
      </c>
      <c r="M68">
        <v>0</v>
      </c>
      <c r="N68">
        <f t="shared" si="3"/>
        <v>0</v>
      </c>
      <c r="O68">
        <f>'Electricity_prices DA 2023'!$G$4</f>
        <v>7.8774520547945204E-2</v>
      </c>
      <c r="Q68">
        <v>0</v>
      </c>
    </row>
    <row r="69" spans="1:17">
      <c r="A69" s="29">
        <v>8.8888888888888892E-2</v>
      </c>
      <c r="B69" s="3"/>
      <c r="C69" s="3"/>
      <c r="D69">
        <f t="shared" si="2"/>
        <v>0</v>
      </c>
      <c r="G69">
        <f>COUNTIF('Bus 53 and 46'!$K$7:$K$121, A69)</f>
        <v>0</v>
      </c>
      <c r="H69">
        <f>COUNTIF('Bus 53 and 46'!$A$7:$A$121,'Full time'!A69)</f>
        <v>0</v>
      </c>
      <c r="I69" s="25">
        <f>COUNTIF('Bus 53 and 46'!$B$7:$B$121,'Full time'!A69)</f>
        <v>0</v>
      </c>
      <c r="J69">
        <f>COUNTIF('Bus 53 and 46'!$J$7:$J$121,'Full time'!A69)</f>
        <v>0</v>
      </c>
      <c r="M69">
        <v>0</v>
      </c>
      <c r="N69">
        <f t="shared" si="3"/>
        <v>0</v>
      </c>
      <c r="O69">
        <f>'Electricity_prices DA 2023'!$G$4</f>
        <v>7.8774520547945204E-2</v>
      </c>
      <c r="Q69">
        <v>0</v>
      </c>
    </row>
    <row r="70" spans="1:17">
      <c r="A70" s="29">
        <v>8.9583333333333334E-2</v>
      </c>
      <c r="B70" s="3"/>
      <c r="C70" s="3"/>
      <c r="D70">
        <f t="shared" si="2"/>
        <v>0</v>
      </c>
      <c r="G70">
        <f>COUNTIF('Bus 53 and 46'!$K$7:$K$121, A70)</f>
        <v>0</v>
      </c>
      <c r="H70">
        <f>COUNTIF('Bus 53 and 46'!$A$7:$A$121,'Full time'!A70)</f>
        <v>0</v>
      </c>
      <c r="I70" s="25">
        <f>COUNTIF('Bus 53 and 46'!$B$7:$B$121,'Full time'!A70)</f>
        <v>0</v>
      </c>
      <c r="J70">
        <f>COUNTIF('Bus 53 and 46'!$J$7:$J$121,'Full time'!A70)</f>
        <v>0</v>
      </c>
      <c r="M70">
        <v>0</v>
      </c>
      <c r="N70">
        <f t="shared" si="3"/>
        <v>0</v>
      </c>
      <c r="O70">
        <f>'Electricity_prices DA 2023'!$G$4</f>
        <v>7.8774520547945204E-2</v>
      </c>
      <c r="Q70">
        <v>0</v>
      </c>
    </row>
    <row r="71" spans="1:17">
      <c r="A71" s="29">
        <v>9.0277777777777776E-2</v>
      </c>
      <c r="B71" s="3"/>
      <c r="C71" s="3"/>
      <c r="D71">
        <f t="shared" si="2"/>
        <v>0</v>
      </c>
      <c r="G71">
        <f>COUNTIF('Bus 53 and 46'!$K$7:$K$121, A71)</f>
        <v>0</v>
      </c>
      <c r="H71">
        <f>COUNTIF('Bus 53 and 46'!$A$7:$A$121,'Full time'!A71)</f>
        <v>0</v>
      </c>
      <c r="I71" s="25">
        <f>COUNTIF('Bus 53 and 46'!$B$7:$B$121,'Full time'!A71)</f>
        <v>0</v>
      </c>
      <c r="J71">
        <f>COUNTIF('Bus 53 and 46'!$J$7:$J$121,'Full time'!A71)</f>
        <v>0</v>
      </c>
      <c r="M71">
        <v>0</v>
      </c>
      <c r="N71">
        <f t="shared" si="3"/>
        <v>0</v>
      </c>
      <c r="O71">
        <f>'Electricity_prices DA 2023'!$G$4</f>
        <v>7.8774520547945204E-2</v>
      </c>
      <c r="Q71">
        <v>0</v>
      </c>
    </row>
    <row r="72" spans="1:17">
      <c r="A72" s="29">
        <v>9.0972222222222218E-2</v>
      </c>
      <c r="B72" s="3"/>
      <c r="C72" s="3"/>
      <c r="D72">
        <f t="shared" si="2"/>
        <v>0</v>
      </c>
      <c r="G72">
        <f>COUNTIF('Bus 53 and 46'!$K$7:$K$121, A72)</f>
        <v>0</v>
      </c>
      <c r="H72">
        <f>COUNTIF('Bus 53 and 46'!$A$7:$A$121,'Full time'!A72)</f>
        <v>0</v>
      </c>
      <c r="I72" s="25">
        <f>COUNTIF('Bus 53 and 46'!$B$7:$B$121,'Full time'!A72)</f>
        <v>0</v>
      </c>
      <c r="J72">
        <f>COUNTIF('Bus 53 and 46'!$J$7:$J$121,'Full time'!A72)</f>
        <v>0</v>
      </c>
      <c r="M72">
        <v>0</v>
      </c>
      <c r="N72">
        <f t="shared" si="3"/>
        <v>0</v>
      </c>
      <c r="O72">
        <f>'Electricity_prices DA 2023'!$G$4</f>
        <v>7.8774520547945204E-2</v>
      </c>
      <c r="Q72">
        <v>0</v>
      </c>
    </row>
    <row r="73" spans="1:17">
      <c r="A73" s="29">
        <v>9.166666666666666E-2</v>
      </c>
      <c r="B73" s="3"/>
      <c r="C73" s="3"/>
      <c r="D73">
        <f t="shared" si="2"/>
        <v>0</v>
      </c>
      <c r="G73">
        <f>COUNTIF('Bus 53 and 46'!$K$7:$K$121, A73)</f>
        <v>0</v>
      </c>
      <c r="H73">
        <f>COUNTIF('Bus 53 and 46'!$A$7:$A$121,'Full time'!A73)</f>
        <v>0</v>
      </c>
      <c r="I73" s="25">
        <f>COUNTIF('Bus 53 and 46'!$B$7:$B$121,'Full time'!A73)</f>
        <v>0</v>
      </c>
      <c r="J73">
        <f>COUNTIF('Bus 53 and 46'!$J$7:$J$121,'Full time'!A73)</f>
        <v>0</v>
      </c>
      <c r="M73">
        <v>0</v>
      </c>
      <c r="N73">
        <f t="shared" si="3"/>
        <v>0</v>
      </c>
      <c r="O73">
        <f>'Electricity_prices DA 2023'!$G$4</f>
        <v>7.8774520547945204E-2</v>
      </c>
      <c r="Q73">
        <v>0</v>
      </c>
    </row>
    <row r="74" spans="1:17">
      <c r="A74" s="29">
        <v>9.2361111111111116E-2</v>
      </c>
      <c r="B74" s="3"/>
      <c r="C74" s="3"/>
      <c r="D74">
        <f t="shared" si="2"/>
        <v>0</v>
      </c>
      <c r="G74">
        <f>COUNTIF('Bus 53 and 46'!$K$7:$K$121, A74)</f>
        <v>0</v>
      </c>
      <c r="H74">
        <f>COUNTIF('Bus 53 and 46'!$A$7:$A$121,'Full time'!A74)</f>
        <v>0</v>
      </c>
      <c r="I74" s="25">
        <f>COUNTIF('Bus 53 and 46'!$B$7:$B$121,'Full time'!A74)</f>
        <v>0</v>
      </c>
      <c r="J74">
        <f>COUNTIF('Bus 53 and 46'!$J$7:$J$121,'Full time'!A74)</f>
        <v>0</v>
      </c>
      <c r="M74">
        <v>0</v>
      </c>
      <c r="N74">
        <f t="shared" si="3"/>
        <v>0</v>
      </c>
      <c r="O74">
        <f>'Electricity_prices DA 2023'!$G$4</f>
        <v>7.8774520547945204E-2</v>
      </c>
      <c r="Q74">
        <v>0</v>
      </c>
    </row>
    <row r="75" spans="1:17">
      <c r="A75" s="29">
        <v>9.3055555555555558E-2</v>
      </c>
      <c r="B75" s="3"/>
      <c r="C75" s="3"/>
      <c r="D75">
        <f t="shared" si="2"/>
        <v>0</v>
      </c>
      <c r="G75">
        <f>COUNTIF('Bus 53 and 46'!$K$7:$K$121, A75)</f>
        <v>0</v>
      </c>
      <c r="H75">
        <f>COUNTIF('Bus 53 and 46'!$A$7:$A$121,'Full time'!A75)</f>
        <v>0</v>
      </c>
      <c r="I75" s="25">
        <f>COUNTIF('Bus 53 and 46'!$B$7:$B$121,'Full time'!A75)</f>
        <v>0</v>
      </c>
      <c r="J75">
        <f>COUNTIF('Bus 53 and 46'!$J$7:$J$121,'Full time'!A75)</f>
        <v>0</v>
      </c>
      <c r="M75">
        <v>0</v>
      </c>
      <c r="N75">
        <f t="shared" si="3"/>
        <v>0</v>
      </c>
      <c r="O75">
        <f>'Electricity_prices DA 2023'!$G$4</f>
        <v>7.8774520547945204E-2</v>
      </c>
      <c r="Q75">
        <v>0</v>
      </c>
    </row>
    <row r="76" spans="1:17">
      <c r="A76" s="29">
        <v>9.375E-2</v>
      </c>
      <c r="B76" s="3"/>
      <c r="C76" s="3"/>
      <c r="D76">
        <f t="shared" si="2"/>
        <v>0</v>
      </c>
      <c r="G76">
        <f>COUNTIF('Bus 53 and 46'!$K$7:$K$121, A76)</f>
        <v>0</v>
      </c>
      <c r="H76">
        <f>COUNTIF('Bus 53 and 46'!$A$7:$A$121,'Full time'!A76)</f>
        <v>0</v>
      </c>
      <c r="I76" s="25">
        <f>COUNTIF('Bus 53 and 46'!$B$7:$B$121,'Full time'!A76)</f>
        <v>0</v>
      </c>
      <c r="J76">
        <f>COUNTIF('Bus 53 and 46'!$J$7:$J$121,'Full time'!A76)</f>
        <v>0</v>
      </c>
      <c r="M76">
        <v>0</v>
      </c>
      <c r="N76">
        <f t="shared" si="3"/>
        <v>0</v>
      </c>
      <c r="O76">
        <f>'Electricity_prices DA 2023'!$G$4</f>
        <v>7.8774520547945204E-2</v>
      </c>
      <c r="Q76">
        <v>0</v>
      </c>
    </row>
    <row r="77" spans="1:17">
      <c r="A77" s="29">
        <v>9.4444444444444442E-2</v>
      </c>
      <c r="B77" s="3"/>
      <c r="C77" s="3"/>
      <c r="D77">
        <f t="shared" si="2"/>
        <v>0</v>
      </c>
      <c r="G77">
        <f>COUNTIF('Bus 53 and 46'!$K$7:$K$121, A77)</f>
        <v>0</v>
      </c>
      <c r="H77">
        <f>COUNTIF('Bus 53 and 46'!$A$7:$A$121,'Full time'!A77)</f>
        <v>0</v>
      </c>
      <c r="I77" s="25">
        <f>COUNTIF('Bus 53 and 46'!$B$7:$B$121,'Full time'!A77)</f>
        <v>0</v>
      </c>
      <c r="J77">
        <f>COUNTIF('Bus 53 and 46'!$J$7:$J$121,'Full time'!A77)</f>
        <v>0</v>
      </c>
      <c r="M77">
        <v>0</v>
      </c>
      <c r="N77">
        <f t="shared" si="3"/>
        <v>0</v>
      </c>
      <c r="O77">
        <f>'Electricity_prices DA 2023'!$G$4</f>
        <v>7.8774520547945204E-2</v>
      </c>
      <c r="Q77">
        <v>0</v>
      </c>
    </row>
    <row r="78" spans="1:17">
      <c r="A78" s="29">
        <v>9.5138888888888884E-2</v>
      </c>
      <c r="B78" s="3"/>
      <c r="C78" s="3"/>
      <c r="D78">
        <f t="shared" si="2"/>
        <v>0</v>
      </c>
      <c r="G78">
        <f>COUNTIF('Bus 53 and 46'!$K$7:$K$121, A78)</f>
        <v>0</v>
      </c>
      <c r="H78">
        <f>COUNTIF('Bus 53 and 46'!$A$7:$A$121,'Full time'!A78)</f>
        <v>0</v>
      </c>
      <c r="I78" s="25">
        <f>COUNTIF('Bus 53 and 46'!$B$7:$B$121,'Full time'!A78)</f>
        <v>0</v>
      </c>
      <c r="J78">
        <f>COUNTIF('Bus 53 and 46'!$J$7:$J$121,'Full time'!A78)</f>
        <v>0</v>
      </c>
      <c r="M78">
        <v>0</v>
      </c>
      <c r="N78">
        <f t="shared" si="3"/>
        <v>0</v>
      </c>
      <c r="O78">
        <f>'Electricity_prices DA 2023'!$G$4</f>
        <v>7.8774520547945204E-2</v>
      </c>
      <c r="Q78">
        <v>0</v>
      </c>
    </row>
    <row r="79" spans="1:17">
      <c r="A79" s="29">
        <v>9.583333333333334E-2</v>
      </c>
      <c r="B79" s="3"/>
      <c r="C79" s="3"/>
      <c r="D79">
        <f t="shared" si="2"/>
        <v>0</v>
      </c>
      <c r="G79">
        <f>COUNTIF('Bus 53 and 46'!$K$7:$K$121, A79)</f>
        <v>0</v>
      </c>
      <c r="H79">
        <f>COUNTIF('Bus 53 and 46'!$A$7:$A$121,'Full time'!A79)</f>
        <v>0</v>
      </c>
      <c r="I79" s="25">
        <f>COUNTIF('Bus 53 and 46'!$B$7:$B$121,'Full time'!A79)</f>
        <v>0</v>
      </c>
      <c r="J79">
        <f>COUNTIF('Bus 53 and 46'!$J$7:$J$121,'Full time'!A79)</f>
        <v>0</v>
      </c>
      <c r="M79">
        <v>0</v>
      </c>
      <c r="N79">
        <f t="shared" si="3"/>
        <v>0</v>
      </c>
      <c r="O79">
        <f>'Electricity_prices DA 2023'!$G$4</f>
        <v>7.8774520547945204E-2</v>
      </c>
      <c r="Q79">
        <v>0</v>
      </c>
    </row>
    <row r="80" spans="1:17">
      <c r="A80" s="29">
        <v>9.6527777777777782E-2</v>
      </c>
      <c r="B80" s="3"/>
      <c r="C80" s="3"/>
      <c r="D80">
        <f t="shared" si="2"/>
        <v>0</v>
      </c>
      <c r="G80">
        <f>COUNTIF('Bus 53 and 46'!$K$7:$K$121, A80)</f>
        <v>0</v>
      </c>
      <c r="H80">
        <f>COUNTIF('Bus 53 and 46'!$A$7:$A$121,'Full time'!A80)</f>
        <v>0</v>
      </c>
      <c r="I80" s="25">
        <f>COUNTIF('Bus 53 and 46'!$B$7:$B$121,'Full time'!A80)</f>
        <v>0</v>
      </c>
      <c r="J80">
        <f>COUNTIF('Bus 53 and 46'!$J$7:$J$121,'Full time'!A80)</f>
        <v>0</v>
      </c>
      <c r="M80">
        <v>0</v>
      </c>
      <c r="N80">
        <f t="shared" si="3"/>
        <v>0</v>
      </c>
      <c r="O80">
        <f>'Electricity_prices DA 2023'!$G$4</f>
        <v>7.8774520547945204E-2</v>
      </c>
      <c r="Q80">
        <v>0</v>
      </c>
    </row>
    <row r="81" spans="1:17">
      <c r="A81" s="29">
        <v>9.7222222222222224E-2</v>
      </c>
      <c r="B81" s="3"/>
      <c r="C81" s="3"/>
      <c r="D81">
        <f t="shared" si="2"/>
        <v>0</v>
      </c>
      <c r="G81">
        <f>COUNTIF('Bus 53 and 46'!$K$7:$K$121, A81)</f>
        <v>0</v>
      </c>
      <c r="H81">
        <f>COUNTIF('Bus 53 and 46'!$A$7:$A$121,'Full time'!A81)</f>
        <v>0</v>
      </c>
      <c r="I81" s="25">
        <f>COUNTIF('Bus 53 and 46'!$B$7:$B$121,'Full time'!A81)</f>
        <v>0</v>
      </c>
      <c r="J81">
        <f>COUNTIF('Bus 53 and 46'!$J$7:$J$121,'Full time'!A81)</f>
        <v>0</v>
      </c>
      <c r="M81">
        <v>0</v>
      </c>
      <c r="N81">
        <f t="shared" si="3"/>
        <v>0</v>
      </c>
      <c r="O81">
        <f>'Electricity_prices DA 2023'!$G$4</f>
        <v>7.8774520547945204E-2</v>
      </c>
      <c r="Q81">
        <v>0</v>
      </c>
    </row>
    <row r="82" spans="1:17">
      <c r="A82" s="29">
        <v>9.7916666666666666E-2</v>
      </c>
      <c r="B82" s="3"/>
      <c r="C82" s="3"/>
      <c r="D82">
        <f t="shared" si="2"/>
        <v>0</v>
      </c>
      <c r="G82">
        <f>COUNTIF('Bus 53 and 46'!$K$7:$K$121, A82)</f>
        <v>0</v>
      </c>
      <c r="H82">
        <f>COUNTIF('Bus 53 and 46'!$A$7:$A$121,'Full time'!A82)</f>
        <v>0</v>
      </c>
      <c r="I82" s="25">
        <f>COUNTIF('Bus 53 and 46'!$B$7:$B$121,'Full time'!A82)</f>
        <v>0</v>
      </c>
      <c r="J82">
        <f>COUNTIF('Bus 53 and 46'!$J$7:$J$121,'Full time'!A82)</f>
        <v>0</v>
      </c>
      <c r="M82">
        <v>0</v>
      </c>
      <c r="N82">
        <f t="shared" si="3"/>
        <v>0</v>
      </c>
      <c r="O82">
        <f>'Electricity_prices DA 2023'!$G$4</f>
        <v>7.8774520547945204E-2</v>
      </c>
      <c r="Q82">
        <v>0</v>
      </c>
    </row>
    <row r="83" spans="1:17">
      <c r="A83" s="29">
        <v>9.8611111111111108E-2</v>
      </c>
      <c r="B83" s="3"/>
      <c r="C83" s="3"/>
      <c r="D83">
        <f t="shared" si="2"/>
        <v>0</v>
      </c>
      <c r="G83">
        <f>COUNTIF('Bus 53 and 46'!$K$7:$K$121, A83)</f>
        <v>0</v>
      </c>
      <c r="H83">
        <f>COUNTIF('Bus 53 and 46'!$A$7:$A$121,'Full time'!A83)</f>
        <v>0</v>
      </c>
      <c r="I83" s="25">
        <f>COUNTIF('Bus 53 and 46'!$B$7:$B$121,'Full time'!A83)</f>
        <v>0</v>
      </c>
      <c r="J83">
        <f>COUNTIF('Bus 53 and 46'!$J$7:$J$121,'Full time'!A83)</f>
        <v>0</v>
      </c>
      <c r="M83">
        <v>0</v>
      </c>
      <c r="N83">
        <f t="shared" si="3"/>
        <v>0</v>
      </c>
      <c r="O83">
        <f>'Electricity_prices DA 2023'!$G$4</f>
        <v>7.8774520547945204E-2</v>
      </c>
      <c r="Q83">
        <v>0</v>
      </c>
    </row>
    <row r="84" spans="1:17">
      <c r="A84" s="29">
        <v>9.930555555555555E-2</v>
      </c>
      <c r="B84" s="3"/>
      <c r="C84" s="3"/>
      <c r="D84">
        <f t="shared" si="2"/>
        <v>0</v>
      </c>
      <c r="G84">
        <f>COUNTIF('Bus 53 and 46'!$K$7:$K$121, A84)</f>
        <v>0</v>
      </c>
      <c r="H84">
        <f>COUNTIF('Bus 53 and 46'!$A$7:$A$121,'Full time'!A84)</f>
        <v>0</v>
      </c>
      <c r="I84" s="25">
        <f>COUNTIF('Bus 53 and 46'!$B$7:$B$121,'Full time'!A84)</f>
        <v>0</v>
      </c>
      <c r="J84">
        <f>COUNTIF('Bus 53 and 46'!$J$7:$J$121,'Full time'!A84)</f>
        <v>0</v>
      </c>
      <c r="M84">
        <v>0</v>
      </c>
      <c r="N84">
        <f t="shared" si="3"/>
        <v>0</v>
      </c>
      <c r="O84">
        <f>'Electricity_prices DA 2023'!$G$4</f>
        <v>7.8774520547945204E-2</v>
      </c>
      <c r="Q84">
        <v>0</v>
      </c>
    </row>
    <row r="85" spans="1:17">
      <c r="A85" s="29">
        <v>0.1</v>
      </c>
      <c r="B85" s="3"/>
      <c r="C85" s="3"/>
      <c r="D85">
        <f t="shared" si="2"/>
        <v>0</v>
      </c>
      <c r="G85">
        <f>COUNTIF('Bus 53 and 46'!$K$7:$K$121, A85)</f>
        <v>0</v>
      </c>
      <c r="H85">
        <f>COUNTIF('Bus 53 and 46'!$A$7:$A$121,'Full time'!A85)</f>
        <v>0</v>
      </c>
      <c r="I85" s="25">
        <f>COUNTIF('Bus 53 and 46'!$B$7:$B$121,'Full time'!A85)</f>
        <v>0</v>
      </c>
      <c r="J85">
        <f>COUNTIF('Bus 53 and 46'!$J$7:$J$121,'Full time'!A85)</f>
        <v>0</v>
      </c>
      <c r="M85">
        <v>0</v>
      </c>
      <c r="N85">
        <f t="shared" si="3"/>
        <v>0</v>
      </c>
      <c r="O85">
        <f>'Electricity_prices DA 2023'!$G$4</f>
        <v>7.8774520547945204E-2</v>
      </c>
      <c r="Q85">
        <v>0</v>
      </c>
    </row>
    <row r="86" spans="1:17">
      <c r="A86" s="29">
        <v>0.10069444444444445</v>
      </c>
      <c r="B86" s="3"/>
      <c r="C86" s="3"/>
      <c r="D86">
        <f t="shared" si="2"/>
        <v>0</v>
      </c>
      <c r="G86">
        <f>COUNTIF('Bus 53 and 46'!$K$7:$K$121, A86)</f>
        <v>0</v>
      </c>
      <c r="H86">
        <f>COUNTIF('Bus 53 and 46'!$A$7:$A$121,'Full time'!A86)</f>
        <v>0</v>
      </c>
      <c r="I86" s="25">
        <f>COUNTIF('Bus 53 and 46'!$B$7:$B$121,'Full time'!A86)</f>
        <v>0</v>
      </c>
      <c r="J86">
        <f>COUNTIF('Bus 53 and 46'!$J$7:$J$121,'Full time'!A86)</f>
        <v>0</v>
      </c>
      <c r="M86">
        <v>0</v>
      </c>
      <c r="N86">
        <f t="shared" si="3"/>
        <v>0</v>
      </c>
      <c r="O86">
        <f>'Electricity_prices DA 2023'!$G$4</f>
        <v>7.8774520547945204E-2</v>
      </c>
      <c r="Q86">
        <v>0</v>
      </c>
    </row>
    <row r="87" spans="1:17">
      <c r="A87" s="29">
        <v>0.10138888888888889</v>
      </c>
      <c r="B87" s="3"/>
      <c r="C87" s="3"/>
      <c r="D87">
        <f t="shared" si="2"/>
        <v>0</v>
      </c>
      <c r="G87">
        <f>COUNTIF('Bus 53 and 46'!$K$7:$K$121, A87)</f>
        <v>0</v>
      </c>
      <c r="H87">
        <f>COUNTIF('Bus 53 and 46'!$A$7:$A$121,'Full time'!A87)</f>
        <v>0</v>
      </c>
      <c r="I87" s="25">
        <f>COUNTIF('Bus 53 and 46'!$B$7:$B$121,'Full time'!A87)</f>
        <v>0</v>
      </c>
      <c r="J87">
        <f>COUNTIF('Bus 53 and 46'!$J$7:$J$121,'Full time'!A87)</f>
        <v>0</v>
      </c>
      <c r="M87">
        <v>0</v>
      </c>
      <c r="N87">
        <f t="shared" si="3"/>
        <v>0</v>
      </c>
      <c r="O87">
        <f>'Electricity_prices DA 2023'!$G$4</f>
        <v>7.8774520547945204E-2</v>
      </c>
      <c r="Q87">
        <v>0</v>
      </c>
    </row>
    <row r="88" spans="1:17">
      <c r="A88" s="29">
        <v>0.10208333333333333</v>
      </c>
      <c r="B88" s="3"/>
      <c r="C88" s="3"/>
      <c r="D88">
        <f t="shared" si="2"/>
        <v>0</v>
      </c>
      <c r="G88">
        <f>COUNTIF('Bus 53 and 46'!$K$7:$K$121, A88)</f>
        <v>0</v>
      </c>
      <c r="H88">
        <f>COUNTIF('Bus 53 and 46'!$A$7:$A$121,'Full time'!A88)</f>
        <v>0</v>
      </c>
      <c r="I88" s="25">
        <f>COUNTIF('Bus 53 and 46'!$B$7:$B$121,'Full time'!A88)</f>
        <v>0</v>
      </c>
      <c r="J88">
        <f>COUNTIF('Bus 53 and 46'!$J$7:$J$121,'Full time'!A88)</f>
        <v>0</v>
      </c>
      <c r="M88">
        <v>0</v>
      </c>
      <c r="N88">
        <f t="shared" si="3"/>
        <v>0</v>
      </c>
      <c r="O88">
        <f>'Electricity_prices DA 2023'!$G$4</f>
        <v>7.8774520547945204E-2</v>
      </c>
      <c r="Q88">
        <v>0</v>
      </c>
    </row>
    <row r="89" spans="1:17">
      <c r="A89" s="29">
        <v>0.10277777777777777</v>
      </c>
      <c r="B89" s="3"/>
      <c r="C89" s="3"/>
      <c r="D89">
        <f t="shared" si="2"/>
        <v>0</v>
      </c>
      <c r="G89">
        <f>COUNTIF('Bus 53 and 46'!$K$7:$K$121, A89)</f>
        <v>0</v>
      </c>
      <c r="H89">
        <f>COUNTIF('Bus 53 and 46'!$A$7:$A$121,'Full time'!A89)</f>
        <v>0</v>
      </c>
      <c r="I89" s="25">
        <f>COUNTIF('Bus 53 and 46'!$B$7:$B$121,'Full time'!A89)</f>
        <v>0</v>
      </c>
      <c r="J89">
        <f>COUNTIF('Bus 53 and 46'!$J$7:$J$121,'Full time'!A89)</f>
        <v>0</v>
      </c>
      <c r="M89">
        <v>0</v>
      </c>
      <c r="N89">
        <f t="shared" si="3"/>
        <v>0</v>
      </c>
      <c r="O89">
        <f>'Electricity_prices DA 2023'!$G$4</f>
        <v>7.8774520547945204E-2</v>
      </c>
      <c r="Q89">
        <v>0</v>
      </c>
    </row>
    <row r="90" spans="1:17">
      <c r="A90" s="29">
        <v>0.10347222222222222</v>
      </c>
      <c r="B90" s="3"/>
      <c r="C90" s="3"/>
      <c r="D90">
        <f t="shared" si="2"/>
        <v>0</v>
      </c>
      <c r="G90">
        <f>COUNTIF('Bus 53 and 46'!$K$7:$K$121, A90)</f>
        <v>0</v>
      </c>
      <c r="H90">
        <f>COUNTIF('Bus 53 and 46'!$A$7:$A$121,'Full time'!A90)</f>
        <v>0</v>
      </c>
      <c r="I90" s="25">
        <f>COUNTIF('Bus 53 and 46'!$B$7:$B$121,'Full time'!A90)</f>
        <v>0</v>
      </c>
      <c r="J90">
        <f>COUNTIF('Bus 53 and 46'!$J$7:$J$121,'Full time'!A90)</f>
        <v>0</v>
      </c>
      <c r="M90">
        <v>0</v>
      </c>
      <c r="N90">
        <f t="shared" si="3"/>
        <v>0</v>
      </c>
      <c r="O90">
        <f>'Electricity_prices DA 2023'!$G$4</f>
        <v>7.8774520547945204E-2</v>
      </c>
      <c r="Q90">
        <v>0</v>
      </c>
    </row>
    <row r="91" spans="1:17">
      <c r="A91" s="29">
        <v>0.10416666666666667</v>
      </c>
      <c r="B91" s="3"/>
      <c r="C91" s="3"/>
      <c r="D91">
        <f t="shared" si="2"/>
        <v>0</v>
      </c>
      <c r="G91">
        <f>COUNTIF('Bus 53 and 46'!$K$7:$K$121, A91)</f>
        <v>0</v>
      </c>
      <c r="H91">
        <f>COUNTIF('Bus 53 and 46'!$A$7:$A$121,'Full time'!A91)</f>
        <v>0</v>
      </c>
      <c r="I91" s="25">
        <f>COUNTIF('Bus 53 and 46'!$B$7:$B$121,'Full time'!A91)</f>
        <v>0</v>
      </c>
      <c r="J91">
        <f>COUNTIF('Bus 53 and 46'!$J$7:$J$121,'Full time'!A91)</f>
        <v>0</v>
      </c>
      <c r="M91">
        <v>0</v>
      </c>
      <c r="N91">
        <f t="shared" si="3"/>
        <v>0</v>
      </c>
      <c r="O91">
        <f>'Electricity_prices DA 2023'!$G$4</f>
        <v>7.8774520547945204E-2</v>
      </c>
      <c r="Q91">
        <v>0</v>
      </c>
    </row>
    <row r="92" spans="1:17">
      <c r="A92" s="29">
        <v>0.10486111111111111</v>
      </c>
      <c r="B92" s="3"/>
      <c r="C92" s="3"/>
      <c r="D92">
        <f t="shared" si="2"/>
        <v>0</v>
      </c>
      <c r="G92">
        <f>COUNTIF('Bus 53 and 46'!$K$7:$K$121, A92)</f>
        <v>0</v>
      </c>
      <c r="H92">
        <f>COUNTIF('Bus 53 and 46'!$A$7:$A$121,'Full time'!A92)</f>
        <v>0</v>
      </c>
      <c r="I92" s="25">
        <f>COUNTIF('Bus 53 and 46'!$B$7:$B$121,'Full time'!A92)</f>
        <v>0</v>
      </c>
      <c r="J92">
        <f>COUNTIF('Bus 53 and 46'!$J$7:$J$121,'Full time'!A92)</f>
        <v>0</v>
      </c>
      <c r="M92">
        <v>0</v>
      </c>
      <c r="N92">
        <f t="shared" si="3"/>
        <v>0</v>
      </c>
      <c r="O92">
        <f>'Electricity_prices DA 2023'!$G$4</f>
        <v>7.8774520547945204E-2</v>
      </c>
      <c r="Q92">
        <v>0</v>
      </c>
    </row>
    <row r="93" spans="1:17">
      <c r="A93" s="29">
        <v>0.10555555555555556</v>
      </c>
      <c r="B93" s="3"/>
      <c r="C93" s="3"/>
      <c r="D93">
        <f t="shared" si="2"/>
        <v>0</v>
      </c>
      <c r="G93">
        <f>COUNTIF('Bus 53 and 46'!$K$7:$K$121, A93)</f>
        <v>0</v>
      </c>
      <c r="H93">
        <f>COUNTIF('Bus 53 and 46'!$A$7:$A$121,'Full time'!A93)</f>
        <v>0</v>
      </c>
      <c r="I93" s="25">
        <f>COUNTIF('Bus 53 and 46'!$B$7:$B$121,'Full time'!A93)</f>
        <v>0</v>
      </c>
      <c r="J93">
        <f>COUNTIF('Bus 53 and 46'!$J$7:$J$121,'Full time'!A93)</f>
        <v>0</v>
      </c>
      <c r="M93">
        <v>0</v>
      </c>
      <c r="N93">
        <f t="shared" si="3"/>
        <v>0</v>
      </c>
      <c r="O93">
        <f>'Electricity_prices DA 2023'!$G$4</f>
        <v>7.8774520547945204E-2</v>
      </c>
      <c r="Q93">
        <v>0</v>
      </c>
    </row>
    <row r="94" spans="1:17">
      <c r="A94" s="29">
        <v>0.10625</v>
      </c>
      <c r="B94" s="3"/>
      <c r="C94" s="3"/>
      <c r="D94">
        <f t="shared" si="2"/>
        <v>0</v>
      </c>
      <c r="G94">
        <f>COUNTIF('Bus 53 and 46'!$K$7:$K$121, A94)</f>
        <v>0</v>
      </c>
      <c r="H94">
        <f>COUNTIF('Bus 53 and 46'!$A$7:$A$121,'Full time'!A94)</f>
        <v>0</v>
      </c>
      <c r="I94" s="25">
        <f>COUNTIF('Bus 53 and 46'!$B$7:$B$121,'Full time'!A94)</f>
        <v>0</v>
      </c>
      <c r="J94">
        <f>COUNTIF('Bus 53 and 46'!$J$7:$J$121,'Full time'!A94)</f>
        <v>0</v>
      </c>
      <c r="M94">
        <v>0</v>
      </c>
      <c r="N94">
        <f t="shared" si="3"/>
        <v>0</v>
      </c>
      <c r="O94">
        <f>'Electricity_prices DA 2023'!$G$4</f>
        <v>7.8774520547945204E-2</v>
      </c>
      <c r="Q94">
        <v>0</v>
      </c>
    </row>
    <row r="95" spans="1:17">
      <c r="A95" s="29">
        <v>0.10694444444444444</v>
      </c>
      <c r="B95" s="3"/>
      <c r="C95" s="3"/>
      <c r="D95">
        <f t="shared" si="2"/>
        <v>0</v>
      </c>
      <c r="G95">
        <f>COUNTIF('Bus 53 and 46'!$K$7:$K$121, A95)</f>
        <v>0</v>
      </c>
      <c r="H95">
        <f>COUNTIF('Bus 53 and 46'!$A$7:$A$121,'Full time'!A95)</f>
        <v>0</v>
      </c>
      <c r="I95" s="25">
        <f>COUNTIF('Bus 53 and 46'!$B$7:$B$121,'Full time'!A95)</f>
        <v>0</v>
      </c>
      <c r="J95">
        <f>COUNTIF('Bus 53 and 46'!$J$7:$J$121,'Full time'!A95)</f>
        <v>0</v>
      </c>
      <c r="M95">
        <v>0</v>
      </c>
      <c r="N95">
        <f t="shared" si="3"/>
        <v>0</v>
      </c>
      <c r="O95">
        <f>'Electricity_prices DA 2023'!$G$4</f>
        <v>7.8774520547945204E-2</v>
      </c>
      <c r="Q95">
        <v>0</v>
      </c>
    </row>
    <row r="96" spans="1:17">
      <c r="A96" s="29">
        <v>0.1076388888888889</v>
      </c>
      <c r="B96" s="3"/>
      <c r="C96" s="3"/>
      <c r="D96">
        <f t="shared" si="2"/>
        <v>0</v>
      </c>
      <c r="G96">
        <f>COUNTIF('Bus 53 and 46'!$K$7:$K$121, A96)</f>
        <v>0</v>
      </c>
      <c r="H96">
        <f>COUNTIF('Bus 53 and 46'!$A$7:$A$121,'Full time'!A96)</f>
        <v>0</v>
      </c>
      <c r="I96" s="25">
        <f>COUNTIF('Bus 53 and 46'!$B$7:$B$121,'Full time'!A96)</f>
        <v>0</v>
      </c>
      <c r="J96">
        <f>COUNTIF('Bus 53 and 46'!$J$7:$J$121,'Full time'!A96)</f>
        <v>0</v>
      </c>
      <c r="M96">
        <v>0</v>
      </c>
      <c r="N96">
        <f t="shared" si="3"/>
        <v>0</v>
      </c>
      <c r="O96">
        <f>'Electricity_prices DA 2023'!$G$4</f>
        <v>7.8774520547945204E-2</v>
      </c>
      <c r="Q96">
        <v>0</v>
      </c>
    </row>
    <row r="97" spans="1:17">
      <c r="A97" s="29">
        <v>0.10833333333333334</v>
      </c>
      <c r="B97" s="3"/>
      <c r="C97" s="3"/>
      <c r="D97">
        <f t="shared" si="2"/>
        <v>0</v>
      </c>
      <c r="G97">
        <f>COUNTIF('Bus 53 and 46'!$K$7:$K$121, A97)</f>
        <v>0</v>
      </c>
      <c r="H97">
        <f>COUNTIF('Bus 53 and 46'!$A$7:$A$121,'Full time'!A97)</f>
        <v>0</v>
      </c>
      <c r="I97" s="25">
        <f>COUNTIF('Bus 53 and 46'!$B$7:$B$121,'Full time'!A97)</f>
        <v>0</v>
      </c>
      <c r="J97">
        <f>COUNTIF('Bus 53 and 46'!$J$7:$J$121,'Full time'!A97)</f>
        <v>0</v>
      </c>
      <c r="M97">
        <v>0</v>
      </c>
      <c r="N97">
        <f t="shared" si="3"/>
        <v>0</v>
      </c>
      <c r="O97">
        <f>'Electricity_prices DA 2023'!$G$4</f>
        <v>7.8774520547945204E-2</v>
      </c>
      <c r="Q97">
        <v>0</v>
      </c>
    </row>
    <row r="98" spans="1:17">
      <c r="A98" s="29">
        <v>0.10902777777777778</v>
      </c>
      <c r="B98" s="3"/>
      <c r="C98" s="3"/>
      <c r="D98">
        <f t="shared" si="2"/>
        <v>0</v>
      </c>
      <c r="G98">
        <f>COUNTIF('Bus 53 and 46'!$K$7:$K$121, A98)</f>
        <v>0</v>
      </c>
      <c r="H98">
        <f>COUNTIF('Bus 53 and 46'!$A$7:$A$121,'Full time'!A98)</f>
        <v>0</v>
      </c>
      <c r="I98" s="25">
        <f>COUNTIF('Bus 53 and 46'!$B$7:$B$121,'Full time'!A98)</f>
        <v>0</v>
      </c>
      <c r="J98">
        <f>COUNTIF('Bus 53 and 46'!$J$7:$J$121,'Full time'!A98)</f>
        <v>0</v>
      </c>
      <c r="M98">
        <v>0</v>
      </c>
      <c r="N98">
        <f t="shared" si="3"/>
        <v>0</v>
      </c>
      <c r="O98">
        <f>'Electricity_prices DA 2023'!$G$4</f>
        <v>7.8774520547945204E-2</v>
      </c>
      <c r="Q98">
        <v>0</v>
      </c>
    </row>
    <row r="99" spans="1:17">
      <c r="A99" s="29">
        <v>0.10972222222222222</v>
      </c>
      <c r="B99" s="3"/>
      <c r="C99" s="3"/>
      <c r="D99">
        <f t="shared" si="2"/>
        <v>0</v>
      </c>
      <c r="G99">
        <f>COUNTIF('Bus 53 and 46'!$K$7:$K$121, A99)</f>
        <v>0</v>
      </c>
      <c r="H99">
        <f>COUNTIF('Bus 53 and 46'!$A$7:$A$121,'Full time'!A99)</f>
        <v>0</v>
      </c>
      <c r="I99" s="25">
        <f>COUNTIF('Bus 53 and 46'!$B$7:$B$121,'Full time'!A99)</f>
        <v>0</v>
      </c>
      <c r="J99">
        <f>COUNTIF('Bus 53 and 46'!$J$7:$J$121,'Full time'!A99)</f>
        <v>0</v>
      </c>
      <c r="M99">
        <v>0</v>
      </c>
      <c r="N99">
        <f t="shared" si="3"/>
        <v>0</v>
      </c>
      <c r="O99">
        <f>'Electricity_prices DA 2023'!$G$4</f>
        <v>7.8774520547945204E-2</v>
      </c>
      <c r="Q99">
        <v>0</v>
      </c>
    </row>
    <row r="100" spans="1:17">
      <c r="A100" s="29">
        <v>0.11041666666666666</v>
      </c>
      <c r="B100" s="3"/>
      <c r="C100" s="3"/>
      <c r="D100">
        <f t="shared" si="2"/>
        <v>0</v>
      </c>
      <c r="G100">
        <f>COUNTIF('Bus 53 and 46'!$K$7:$K$121, A100)</f>
        <v>0</v>
      </c>
      <c r="H100">
        <f>COUNTIF('Bus 53 and 46'!$A$7:$A$121,'Full time'!A100)</f>
        <v>0</v>
      </c>
      <c r="I100" s="25">
        <f>COUNTIF('Bus 53 and 46'!$B$7:$B$121,'Full time'!A100)</f>
        <v>0</v>
      </c>
      <c r="J100">
        <f>COUNTIF('Bus 53 and 46'!$J$7:$J$121,'Full time'!A100)</f>
        <v>0</v>
      </c>
      <c r="M100">
        <v>0</v>
      </c>
      <c r="N100">
        <f t="shared" si="3"/>
        <v>0</v>
      </c>
      <c r="O100">
        <f>'Electricity_prices DA 2023'!$G$4</f>
        <v>7.8774520547945204E-2</v>
      </c>
      <c r="Q100">
        <v>0</v>
      </c>
    </row>
    <row r="101" spans="1:17">
      <c r="A101" s="29">
        <v>0.1111111111111111</v>
      </c>
      <c r="B101" s="3"/>
      <c r="C101" s="3"/>
      <c r="D101">
        <f t="shared" si="2"/>
        <v>0</v>
      </c>
      <c r="G101">
        <f>COUNTIF('Bus 53 and 46'!$K$7:$K$121, A101)</f>
        <v>0</v>
      </c>
      <c r="H101">
        <f>COUNTIF('Bus 53 and 46'!$A$7:$A$121,'Full time'!A101)</f>
        <v>0</v>
      </c>
      <c r="I101" s="25">
        <f>COUNTIF('Bus 53 and 46'!$B$7:$B$121,'Full time'!A101)</f>
        <v>0</v>
      </c>
      <c r="J101">
        <f>COUNTIF('Bus 53 and 46'!$J$7:$J$121,'Full time'!A101)</f>
        <v>0</v>
      </c>
      <c r="M101">
        <v>0</v>
      </c>
      <c r="N101">
        <f t="shared" si="3"/>
        <v>0</v>
      </c>
      <c r="O101">
        <f>'Electricity_prices DA 2023'!$G$4</f>
        <v>7.8774520547945204E-2</v>
      </c>
      <c r="Q101">
        <v>0</v>
      </c>
    </row>
    <row r="102" spans="1:17">
      <c r="A102" s="29">
        <v>0.11180555555555556</v>
      </c>
      <c r="B102" s="3"/>
      <c r="C102" s="3"/>
      <c r="D102">
        <f t="shared" si="2"/>
        <v>0</v>
      </c>
      <c r="G102">
        <f>COUNTIF('Bus 53 and 46'!$K$7:$K$121, A102)</f>
        <v>0</v>
      </c>
      <c r="H102">
        <f>COUNTIF('Bus 53 and 46'!$A$7:$A$121,'Full time'!A102)</f>
        <v>0</v>
      </c>
      <c r="I102" s="25">
        <f>COUNTIF('Bus 53 and 46'!$B$7:$B$121,'Full time'!A102)</f>
        <v>0</v>
      </c>
      <c r="J102">
        <f>COUNTIF('Bus 53 and 46'!$J$7:$J$121,'Full time'!A102)</f>
        <v>0</v>
      </c>
      <c r="M102">
        <v>0</v>
      </c>
      <c r="N102">
        <f t="shared" si="3"/>
        <v>0</v>
      </c>
      <c r="O102">
        <f>'Electricity_prices DA 2023'!$G$4</f>
        <v>7.8774520547945204E-2</v>
      </c>
      <c r="Q102">
        <v>0</v>
      </c>
    </row>
    <row r="103" spans="1:17">
      <c r="A103" s="29">
        <v>0.1125</v>
      </c>
      <c r="B103" s="3"/>
      <c r="C103" s="3"/>
      <c r="D103">
        <f t="shared" si="2"/>
        <v>0</v>
      </c>
      <c r="G103">
        <f>COUNTIF('Bus 53 and 46'!$K$7:$K$121, A103)</f>
        <v>0</v>
      </c>
      <c r="H103">
        <f>COUNTIF('Bus 53 and 46'!$A$7:$A$121,'Full time'!A103)</f>
        <v>0</v>
      </c>
      <c r="I103" s="25">
        <f>COUNTIF('Bus 53 and 46'!$B$7:$B$121,'Full time'!A103)</f>
        <v>0</v>
      </c>
      <c r="J103">
        <f>COUNTIF('Bus 53 and 46'!$J$7:$J$121,'Full time'!A103)</f>
        <v>0</v>
      </c>
      <c r="M103">
        <v>0</v>
      </c>
      <c r="N103">
        <f t="shared" si="3"/>
        <v>0</v>
      </c>
      <c r="O103">
        <f>'Electricity_prices DA 2023'!$G$4</f>
        <v>7.8774520547945204E-2</v>
      </c>
      <c r="Q103">
        <v>0</v>
      </c>
    </row>
    <row r="104" spans="1:17">
      <c r="A104" s="29">
        <v>0.11319444444444444</v>
      </c>
      <c r="B104" s="3"/>
      <c r="C104" s="3"/>
      <c r="D104">
        <f t="shared" si="2"/>
        <v>0</v>
      </c>
      <c r="G104">
        <f>COUNTIF('Bus 53 and 46'!$K$7:$K$121, A104)</f>
        <v>0</v>
      </c>
      <c r="H104">
        <f>COUNTIF('Bus 53 and 46'!$A$7:$A$121,'Full time'!A104)</f>
        <v>0</v>
      </c>
      <c r="I104" s="25">
        <f>COUNTIF('Bus 53 and 46'!$B$7:$B$121,'Full time'!A104)</f>
        <v>0</v>
      </c>
      <c r="J104">
        <f>COUNTIF('Bus 53 and 46'!$J$7:$J$121,'Full time'!A104)</f>
        <v>0</v>
      </c>
      <c r="M104">
        <v>0</v>
      </c>
      <c r="N104">
        <f t="shared" si="3"/>
        <v>0</v>
      </c>
      <c r="O104">
        <f>'Electricity_prices DA 2023'!$G$4</f>
        <v>7.8774520547945204E-2</v>
      </c>
      <c r="Q104">
        <v>0</v>
      </c>
    </row>
    <row r="105" spans="1:17">
      <c r="A105" s="29">
        <v>0.11388888888888889</v>
      </c>
      <c r="B105" s="3"/>
      <c r="C105" s="3"/>
      <c r="D105">
        <f t="shared" si="2"/>
        <v>0</v>
      </c>
      <c r="G105">
        <f>COUNTIF('Bus 53 and 46'!$K$7:$K$121, A105)</f>
        <v>0</v>
      </c>
      <c r="H105">
        <f>COUNTIF('Bus 53 and 46'!$A$7:$A$121,'Full time'!A105)</f>
        <v>0</v>
      </c>
      <c r="I105" s="25">
        <f>COUNTIF('Bus 53 and 46'!$B$7:$B$121,'Full time'!A105)</f>
        <v>0</v>
      </c>
      <c r="J105">
        <f>COUNTIF('Bus 53 and 46'!$J$7:$J$121,'Full time'!A105)</f>
        <v>0</v>
      </c>
      <c r="M105">
        <v>0</v>
      </c>
      <c r="N105">
        <f t="shared" si="3"/>
        <v>0</v>
      </c>
      <c r="O105">
        <f>'Electricity_prices DA 2023'!$G$4</f>
        <v>7.8774520547945204E-2</v>
      </c>
      <c r="Q105">
        <v>0</v>
      </c>
    </row>
    <row r="106" spans="1:17">
      <c r="A106" s="29">
        <v>0.11458333333333333</v>
      </c>
      <c r="B106" s="3"/>
      <c r="C106" s="3"/>
      <c r="D106">
        <f t="shared" si="2"/>
        <v>0</v>
      </c>
      <c r="G106">
        <f>COUNTIF('Bus 53 and 46'!$K$7:$K$121, A106)</f>
        <v>0</v>
      </c>
      <c r="H106">
        <f>COUNTIF('Bus 53 and 46'!$A$7:$A$121,'Full time'!A106)</f>
        <v>0</v>
      </c>
      <c r="I106" s="25">
        <f>COUNTIF('Bus 53 and 46'!$B$7:$B$121,'Full time'!A106)</f>
        <v>0</v>
      </c>
      <c r="J106">
        <f>COUNTIF('Bus 53 and 46'!$J$7:$J$121,'Full time'!A106)</f>
        <v>0</v>
      </c>
      <c r="M106">
        <v>0</v>
      </c>
      <c r="N106">
        <f t="shared" si="3"/>
        <v>0</v>
      </c>
      <c r="O106">
        <f>'Electricity_prices DA 2023'!$G$4</f>
        <v>7.8774520547945204E-2</v>
      </c>
      <c r="Q106">
        <v>0</v>
      </c>
    </row>
    <row r="107" spans="1:17">
      <c r="A107" s="29">
        <v>0.11527777777777778</v>
      </c>
      <c r="B107" s="3"/>
      <c r="C107" s="3"/>
      <c r="D107">
        <f t="shared" si="2"/>
        <v>0</v>
      </c>
      <c r="G107">
        <f>COUNTIF('Bus 53 and 46'!$K$7:$K$121, A107)</f>
        <v>0</v>
      </c>
      <c r="H107">
        <f>COUNTIF('Bus 53 and 46'!$A$7:$A$121,'Full time'!A107)</f>
        <v>0</v>
      </c>
      <c r="I107" s="25">
        <f>COUNTIF('Bus 53 and 46'!$B$7:$B$121,'Full time'!A107)</f>
        <v>0</v>
      </c>
      <c r="J107">
        <f>COUNTIF('Bus 53 and 46'!$J$7:$J$121,'Full time'!A107)</f>
        <v>0</v>
      </c>
      <c r="M107">
        <v>0</v>
      </c>
      <c r="N107">
        <f t="shared" si="3"/>
        <v>0</v>
      </c>
      <c r="O107">
        <f>'Electricity_prices DA 2023'!$G$4</f>
        <v>7.8774520547945204E-2</v>
      </c>
      <c r="Q107">
        <v>0</v>
      </c>
    </row>
    <row r="108" spans="1:17">
      <c r="A108" s="29">
        <v>0.11597222222222223</v>
      </c>
      <c r="B108" s="3"/>
      <c r="C108" s="3"/>
      <c r="D108">
        <f t="shared" si="2"/>
        <v>0</v>
      </c>
      <c r="G108">
        <f>COUNTIF('Bus 53 and 46'!$K$7:$K$121, A108)</f>
        <v>0</v>
      </c>
      <c r="H108">
        <f>COUNTIF('Bus 53 and 46'!$A$7:$A$121,'Full time'!A108)</f>
        <v>0</v>
      </c>
      <c r="I108" s="25">
        <f>COUNTIF('Bus 53 and 46'!$B$7:$B$121,'Full time'!A108)</f>
        <v>0</v>
      </c>
      <c r="J108">
        <f>COUNTIF('Bus 53 and 46'!$J$7:$J$121,'Full time'!A108)</f>
        <v>0</v>
      </c>
      <c r="M108">
        <v>0</v>
      </c>
      <c r="N108">
        <f t="shared" si="3"/>
        <v>0</v>
      </c>
      <c r="O108">
        <f>'Electricity_prices DA 2023'!$G$4</f>
        <v>7.8774520547945204E-2</v>
      </c>
      <c r="Q108">
        <v>0</v>
      </c>
    </row>
    <row r="109" spans="1:17">
      <c r="A109" s="29">
        <v>0.11666666666666667</v>
      </c>
      <c r="B109" s="3"/>
      <c r="C109" s="3"/>
      <c r="D109">
        <f t="shared" si="2"/>
        <v>0</v>
      </c>
      <c r="G109">
        <f>COUNTIF('Bus 53 and 46'!$K$7:$K$121, A109)</f>
        <v>0</v>
      </c>
      <c r="H109">
        <f>COUNTIF('Bus 53 and 46'!$A$7:$A$121,'Full time'!A109)</f>
        <v>0</v>
      </c>
      <c r="I109" s="25">
        <f>COUNTIF('Bus 53 and 46'!$B$7:$B$121,'Full time'!A109)</f>
        <v>0</v>
      </c>
      <c r="J109">
        <f>COUNTIF('Bus 53 and 46'!$J$7:$J$121,'Full time'!A109)</f>
        <v>0</v>
      </c>
      <c r="M109">
        <v>0</v>
      </c>
      <c r="N109">
        <f t="shared" si="3"/>
        <v>0</v>
      </c>
      <c r="O109">
        <f>'Electricity_prices DA 2023'!$G$4</f>
        <v>7.8774520547945204E-2</v>
      </c>
      <c r="Q109">
        <v>0</v>
      </c>
    </row>
    <row r="110" spans="1:17">
      <c r="A110" s="29">
        <v>0.11736111111111111</v>
      </c>
      <c r="B110" s="3"/>
      <c r="C110" s="3"/>
      <c r="D110">
        <f t="shared" si="2"/>
        <v>0</v>
      </c>
      <c r="G110">
        <f>COUNTIF('Bus 53 and 46'!$K$7:$K$121, A110)</f>
        <v>0</v>
      </c>
      <c r="H110">
        <f>COUNTIF('Bus 53 and 46'!$A$7:$A$121,'Full time'!A110)</f>
        <v>0</v>
      </c>
      <c r="I110" s="25">
        <f>COUNTIF('Bus 53 and 46'!$B$7:$B$121,'Full time'!A110)</f>
        <v>0</v>
      </c>
      <c r="J110">
        <f>COUNTIF('Bus 53 and 46'!$J$7:$J$121,'Full time'!A110)</f>
        <v>0</v>
      </c>
      <c r="M110">
        <v>0</v>
      </c>
      <c r="N110">
        <f t="shared" si="3"/>
        <v>0</v>
      </c>
      <c r="O110">
        <f>'Electricity_prices DA 2023'!$G$4</f>
        <v>7.8774520547945204E-2</v>
      </c>
      <c r="Q110">
        <v>0</v>
      </c>
    </row>
    <row r="111" spans="1:17">
      <c r="A111" s="29">
        <v>0.11805555555555555</v>
      </c>
      <c r="B111" s="3"/>
      <c r="C111" s="3"/>
      <c r="D111">
        <f t="shared" si="2"/>
        <v>0</v>
      </c>
      <c r="G111">
        <f>COUNTIF('Bus 53 and 46'!$K$7:$K$121, A111)</f>
        <v>0</v>
      </c>
      <c r="H111">
        <f>COUNTIF('Bus 53 and 46'!$A$7:$A$121,'Full time'!A111)</f>
        <v>0</v>
      </c>
      <c r="I111" s="25">
        <f>COUNTIF('Bus 53 and 46'!$B$7:$B$121,'Full time'!A111)</f>
        <v>0</v>
      </c>
      <c r="J111">
        <f>COUNTIF('Bus 53 and 46'!$J$7:$J$121,'Full time'!A111)</f>
        <v>0</v>
      </c>
      <c r="M111">
        <v>0</v>
      </c>
      <c r="N111">
        <f t="shared" si="3"/>
        <v>0</v>
      </c>
      <c r="O111">
        <f>'Electricity_prices DA 2023'!$G$4</f>
        <v>7.8774520547945204E-2</v>
      </c>
      <c r="Q111">
        <v>0</v>
      </c>
    </row>
    <row r="112" spans="1:17">
      <c r="A112" s="29">
        <v>0.11874999999999999</v>
      </c>
      <c r="B112" s="3"/>
      <c r="C112" s="3"/>
      <c r="D112">
        <f t="shared" si="2"/>
        <v>0</v>
      </c>
      <c r="G112">
        <f>COUNTIF('Bus 53 and 46'!$K$7:$K$121, A112)</f>
        <v>0</v>
      </c>
      <c r="H112">
        <f>COUNTIF('Bus 53 and 46'!$A$7:$A$121,'Full time'!A112)</f>
        <v>0</v>
      </c>
      <c r="I112" s="25">
        <f>COUNTIF('Bus 53 and 46'!$B$7:$B$121,'Full time'!A112)</f>
        <v>0</v>
      </c>
      <c r="J112">
        <f>COUNTIF('Bus 53 and 46'!$J$7:$J$121,'Full time'!A112)</f>
        <v>0</v>
      </c>
      <c r="M112">
        <v>0</v>
      </c>
      <c r="N112">
        <f t="shared" si="3"/>
        <v>0</v>
      </c>
      <c r="O112">
        <f>'Electricity_prices DA 2023'!$G$4</f>
        <v>7.8774520547945204E-2</v>
      </c>
      <c r="Q112">
        <v>0</v>
      </c>
    </row>
    <row r="113" spans="1:17">
      <c r="A113" s="29">
        <v>0.11944444444444445</v>
      </c>
      <c r="B113" s="3"/>
      <c r="C113" s="3"/>
      <c r="D113">
        <f t="shared" si="2"/>
        <v>0</v>
      </c>
      <c r="G113">
        <f>COUNTIF('Bus 53 and 46'!$K$7:$K$121, A113)</f>
        <v>0</v>
      </c>
      <c r="H113">
        <f>COUNTIF('Bus 53 and 46'!$A$7:$A$121,'Full time'!A113)</f>
        <v>0</v>
      </c>
      <c r="I113" s="25">
        <f>COUNTIF('Bus 53 and 46'!$B$7:$B$121,'Full time'!A113)</f>
        <v>0</v>
      </c>
      <c r="J113">
        <f>COUNTIF('Bus 53 and 46'!$J$7:$J$121,'Full time'!A113)</f>
        <v>0</v>
      </c>
      <c r="M113">
        <v>0</v>
      </c>
      <c r="N113">
        <f t="shared" si="3"/>
        <v>0</v>
      </c>
      <c r="O113">
        <f>'Electricity_prices DA 2023'!$G$4</f>
        <v>7.8774520547945204E-2</v>
      </c>
      <c r="Q113">
        <v>0</v>
      </c>
    </row>
    <row r="114" spans="1:17">
      <c r="A114" s="29">
        <v>0.12013888888888889</v>
      </c>
      <c r="B114" s="3"/>
      <c r="C114" s="3"/>
      <c r="D114">
        <f t="shared" si="2"/>
        <v>0</v>
      </c>
      <c r="G114">
        <f>COUNTIF('Bus 53 and 46'!$K$7:$K$121, A114)</f>
        <v>0</v>
      </c>
      <c r="H114">
        <f>COUNTIF('Bus 53 and 46'!$A$7:$A$121,'Full time'!A114)</f>
        <v>0</v>
      </c>
      <c r="I114" s="25">
        <f>COUNTIF('Bus 53 and 46'!$B$7:$B$121,'Full time'!A114)</f>
        <v>0</v>
      </c>
      <c r="J114">
        <f>COUNTIF('Bus 53 and 46'!$J$7:$J$121,'Full time'!A114)</f>
        <v>0</v>
      </c>
      <c r="M114">
        <v>0</v>
      </c>
      <c r="N114">
        <f t="shared" si="3"/>
        <v>0</v>
      </c>
      <c r="O114">
        <f>'Electricity_prices DA 2023'!$G$4</f>
        <v>7.8774520547945204E-2</v>
      </c>
      <c r="Q114">
        <v>0</v>
      </c>
    </row>
    <row r="115" spans="1:17">
      <c r="A115" s="29">
        <v>0.12083333333333333</v>
      </c>
      <c r="B115" s="3"/>
      <c r="C115" s="3"/>
      <c r="D115">
        <f t="shared" si="2"/>
        <v>0</v>
      </c>
      <c r="G115">
        <f>COUNTIF('Bus 53 and 46'!$K$7:$K$121, A115)</f>
        <v>0</v>
      </c>
      <c r="H115">
        <f>COUNTIF('Bus 53 and 46'!$A$7:$A$121,'Full time'!A115)</f>
        <v>0</v>
      </c>
      <c r="I115" s="25">
        <f>COUNTIF('Bus 53 and 46'!$B$7:$B$121,'Full time'!A115)</f>
        <v>0</v>
      </c>
      <c r="J115">
        <f>COUNTIF('Bus 53 and 46'!$J$7:$J$121,'Full time'!A115)</f>
        <v>0</v>
      </c>
      <c r="M115">
        <v>0</v>
      </c>
      <c r="N115">
        <f t="shared" si="3"/>
        <v>0</v>
      </c>
      <c r="O115">
        <f>'Electricity_prices DA 2023'!$G$4</f>
        <v>7.8774520547945204E-2</v>
      </c>
      <c r="Q115">
        <v>0</v>
      </c>
    </row>
    <row r="116" spans="1:17">
      <c r="A116" s="29">
        <v>0.12152777777777778</v>
      </c>
      <c r="B116" s="3"/>
      <c r="C116" s="3"/>
      <c r="D116">
        <f t="shared" si="2"/>
        <v>0</v>
      </c>
      <c r="G116">
        <f>COUNTIF('Bus 53 and 46'!$K$7:$K$121, A116)</f>
        <v>0</v>
      </c>
      <c r="H116">
        <f>COUNTIF('Bus 53 and 46'!$A$7:$A$121,'Full time'!A116)</f>
        <v>0</v>
      </c>
      <c r="I116" s="25">
        <f>COUNTIF('Bus 53 and 46'!$B$7:$B$121,'Full time'!A116)</f>
        <v>0</v>
      </c>
      <c r="J116">
        <f>COUNTIF('Bus 53 and 46'!$J$7:$J$121,'Full time'!A116)</f>
        <v>0</v>
      </c>
      <c r="M116">
        <v>0</v>
      </c>
      <c r="N116">
        <f t="shared" si="3"/>
        <v>0</v>
      </c>
      <c r="O116">
        <f>'Electricity_prices DA 2023'!$G$4</f>
        <v>7.8774520547945204E-2</v>
      </c>
      <c r="Q116">
        <v>0</v>
      </c>
    </row>
    <row r="117" spans="1:17">
      <c r="A117" s="29">
        <v>0.12222222222222222</v>
      </c>
      <c r="B117" s="3"/>
      <c r="C117" s="3"/>
      <c r="D117">
        <f t="shared" si="2"/>
        <v>0</v>
      </c>
      <c r="G117">
        <f>COUNTIF('Bus 53 and 46'!$K$7:$K$121, A117)</f>
        <v>0</v>
      </c>
      <c r="H117">
        <f>COUNTIF('Bus 53 and 46'!$A$7:$A$121,'Full time'!A117)</f>
        <v>0</v>
      </c>
      <c r="I117" s="25">
        <f>COUNTIF('Bus 53 and 46'!$B$7:$B$121,'Full time'!A117)</f>
        <v>0</v>
      </c>
      <c r="J117">
        <f>COUNTIF('Bus 53 and 46'!$J$7:$J$121,'Full time'!A117)</f>
        <v>0</v>
      </c>
      <c r="M117">
        <v>0</v>
      </c>
      <c r="N117">
        <f t="shared" si="3"/>
        <v>0</v>
      </c>
      <c r="O117">
        <f>'Electricity_prices DA 2023'!$G$4</f>
        <v>7.8774520547945204E-2</v>
      </c>
      <c r="Q117">
        <v>0</v>
      </c>
    </row>
    <row r="118" spans="1:17">
      <c r="A118" s="29">
        <v>0.12291666666666666</v>
      </c>
      <c r="B118" s="3"/>
      <c r="C118" s="3"/>
      <c r="D118">
        <f t="shared" si="2"/>
        <v>0</v>
      </c>
      <c r="G118">
        <f>COUNTIF('Bus 53 and 46'!$K$7:$K$121, A118)</f>
        <v>0</v>
      </c>
      <c r="H118">
        <f>COUNTIF('Bus 53 and 46'!$A$7:$A$121,'Full time'!A118)</f>
        <v>0</v>
      </c>
      <c r="I118" s="25">
        <f>COUNTIF('Bus 53 and 46'!$B$7:$B$121,'Full time'!A118)</f>
        <v>0</v>
      </c>
      <c r="J118">
        <f>COUNTIF('Bus 53 and 46'!$J$7:$J$121,'Full time'!A118)</f>
        <v>0</v>
      </c>
      <c r="M118">
        <v>0</v>
      </c>
      <c r="N118">
        <f t="shared" si="3"/>
        <v>0</v>
      </c>
      <c r="O118">
        <f>'Electricity_prices DA 2023'!$G$4</f>
        <v>7.8774520547945204E-2</v>
      </c>
      <c r="Q118">
        <v>0</v>
      </c>
    </row>
    <row r="119" spans="1:17">
      <c r="A119" s="29">
        <v>0.12361111111111112</v>
      </c>
      <c r="B119" s="3"/>
      <c r="C119" s="3"/>
      <c r="D119">
        <f t="shared" si="2"/>
        <v>0</v>
      </c>
      <c r="G119">
        <f>COUNTIF('Bus 53 and 46'!$K$7:$K$121, A119)</f>
        <v>0</v>
      </c>
      <c r="H119">
        <f>COUNTIF('Bus 53 and 46'!$A$7:$A$121,'Full time'!A119)</f>
        <v>0</v>
      </c>
      <c r="I119" s="25">
        <f>COUNTIF('Bus 53 and 46'!$B$7:$B$121,'Full time'!A119)</f>
        <v>0</v>
      </c>
      <c r="J119">
        <f>COUNTIF('Bus 53 and 46'!$J$7:$J$121,'Full time'!A119)</f>
        <v>0</v>
      </c>
      <c r="M119">
        <v>0</v>
      </c>
      <c r="N119">
        <f t="shared" si="3"/>
        <v>0</v>
      </c>
      <c r="O119">
        <f>'Electricity_prices DA 2023'!$G$4</f>
        <v>7.8774520547945204E-2</v>
      </c>
      <c r="Q119">
        <v>0</v>
      </c>
    </row>
    <row r="120" spans="1:17">
      <c r="A120" s="29">
        <v>0.12430555555555556</v>
      </c>
      <c r="B120" s="3"/>
      <c r="C120" s="3"/>
      <c r="D120">
        <f t="shared" si="2"/>
        <v>0</v>
      </c>
      <c r="G120">
        <f>COUNTIF('Bus 53 and 46'!$K$7:$K$121, A120)</f>
        <v>0</v>
      </c>
      <c r="H120">
        <f>COUNTIF('Bus 53 and 46'!$A$7:$A$121,'Full time'!A120)</f>
        <v>0</v>
      </c>
      <c r="I120" s="25">
        <f>COUNTIF('Bus 53 and 46'!$B$7:$B$121,'Full time'!A120)</f>
        <v>0</v>
      </c>
      <c r="J120">
        <f>COUNTIF('Bus 53 and 46'!$J$7:$J$121,'Full time'!A120)</f>
        <v>0</v>
      </c>
      <c r="M120">
        <v>0</v>
      </c>
      <c r="N120">
        <f t="shared" si="3"/>
        <v>0</v>
      </c>
      <c r="O120">
        <f>'Electricity_prices DA 2023'!$G$4</f>
        <v>7.8774520547945204E-2</v>
      </c>
      <c r="Q120">
        <v>0</v>
      </c>
    </row>
    <row r="121" spans="1:17">
      <c r="A121" s="29">
        <v>0.125</v>
      </c>
      <c r="B121" s="31"/>
      <c r="C121" s="3"/>
      <c r="D121">
        <f t="shared" si="2"/>
        <v>1</v>
      </c>
      <c r="G121">
        <f>COUNTIF('Bus 53 and 46'!$K$7:$K$121, A121)</f>
        <v>0</v>
      </c>
      <c r="H121">
        <f>COUNTIF('Bus 53 and 46'!$A$7:$A$121,'Full time'!A121)</f>
        <v>0</v>
      </c>
      <c r="I121" s="25">
        <f>COUNTIF('Bus 53 and 46'!$B$7:$B$121,'Full time'!A121)</f>
        <v>0</v>
      </c>
      <c r="J121">
        <f>COUNTIF('Bus 53 and 46'!$J$7:$J$121,'Full time'!A121)</f>
        <v>0</v>
      </c>
      <c r="M121">
        <v>1</v>
      </c>
      <c r="N121">
        <f t="shared" si="3"/>
        <v>1</v>
      </c>
      <c r="O121">
        <f>'Electricity_prices DA 2023'!$G$5</f>
        <v>7.5205123287671274E-2</v>
      </c>
      <c r="Q121">
        <v>0</v>
      </c>
    </row>
    <row r="122" spans="1:17">
      <c r="A122" s="29">
        <v>0.12569444444444444</v>
      </c>
      <c r="B122" s="3"/>
      <c r="C122" s="3"/>
      <c r="D122">
        <f t="shared" si="2"/>
        <v>0</v>
      </c>
      <c r="G122">
        <f>COUNTIF('Bus 53 and 46'!$K$7:$K$121, A122)</f>
        <v>0</v>
      </c>
      <c r="H122">
        <f>COUNTIF('Bus 53 and 46'!$A$7:$A$121,'Full time'!A122)</f>
        <v>0</v>
      </c>
      <c r="I122" s="25">
        <f>COUNTIF('Bus 53 and 46'!$B$7:$B$121,'Full time'!A122)</f>
        <v>0</v>
      </c>
      <c r="J122">
        <f>COUNTIF('Bus 53 and 46'!$J$7:$J$121,'Full time'!A122)</f>
        <v>0</v>
      </c>
      <c r="M122">
        <v>0</v>
      </c>
      <c r="N122">
        <f t="shared" si="3"/>
        <v>0</v>
      </c>
      <c r="O122">
        <f>'Electricity_prices DA 2023'!$G$5</f>
        <v>7.5205123287671274E-2</v>
      </c>
      <c r="Q122">
        <v>0</v>
      </c>
    </row>
    <row r="123" spans="1:17">
      <c r="A123" s="29">
        <v>0.12638888888888888</v>
      </c>
      <c r="B123" s="3"/>
      <c r="C123" s="3"/>
      <c r="D123">
        <f t="shared" si="2"/>
        <v>0</v>
      </c>
      <c r="G123">
        <f>COUNTIF('Bus 53 and 46'!$K$7:$K$121, A123)</f>
        <v>0</v>
      </c>
      <c r="H123">
        <f>COUNTIF('Bus 53 and 46'!$A$7:$A$121,'Full time'!A123)</f>
        <v>0</v>
      </c>
      <c r="I123" s="25">
        <f>COUNTIF('Bus 53 and 46'!$B$7:$B$121,'Full time'!A123)</f>
        <v>0</v>
      </c>
      <c r="J123">
        <f>COUNTIF('Bus 53 and 46'!$J$7:$J$121,'Full time'!A123)</f>
        <v>0</v>
      </c>
      <c r="M123">
        <v>0</v>
      </c>
      <c r="N123">
        <f t="shared" si="3"/>
        <v>0</v>
      </c>
      <c r="O123">
        <f>'Electricity_prices DA 2023'!$G$5</f>
        <v>7.5205123287671274E-2</v>
      </c>
      <c r="Q123">
        <v>0</v>
      </c>
    </row>
    <row r="124" spans="1:17">
      <c r="A124" s="29">
        <v>0.12708333333333333</v>
      </c>
      <c r="B124" s="3"/>
      <c r="C124" s="3"/>
      <c r="D124">
        <f t="shared" si="2"/>
        <v>0</v>
      </c>
      <c r="G124">
        <f>COUNTIF('Bus 53 and 46'!$K$7:$K$121, A124)</f>
        <v>0</v>
      </c>
      <c r="H124">
        <f>COUNTIF('Bus 53 and 46'!$A$7:$A$121,'Full time'!A124)</f>
        <v>0</v>
      </c>
      <c r="I124" s="25">
        <f>COUNTIF('Bus 53 and 46'!$B$7:$B$121,'Full time'!A124)</f>
        <v>0</v>
      </c>
      <c r="J124">
        <f>COUNTIF('Bus 53 and 46'!$J$7:$J$121,'Full time'!A124)</f>
        <v>0</v>
      </c>
      <c r="M124">
        <v>0</v>
      </c>
      <c r="N124">
        <f t="shared" si="3"/>
        <v>0</v>
      </c>
      <c r="O124">
        <f>'Electricity_prices DA 2023'!$G$5</f>
        <v>7.5205123287671274E-2</v>
      </c>
      <c r="Q124">
        <v>0</v>
      </c>
    </row>
    <row r="125" spans="1:17">
      <c r="A125" s="29">
        <v>0.12777777777777777</v>
      </c>
      <c r="B125" s="3"/>
      <c r="C125" s="3"/>
      <c r="D125">
        <f t="shared" si="2"/>
        <v>0</v>
      </c>
      <c r="G125">
        <f>COUNTIF('Bus 53 and 46'!$K$7:$K$121, A125)</f>
        <v>0</v>
      </c>
      <c r="H125">
        <f>COUNTIF('Bus 53 and 46'!$A$7:$A$121,'Full time'!A125)</f>
        <v>0</v>
      </c>
      <c r="I125" s="25">
        <f>COUNTIF('Bus 53 and 46'!$B$7:$B$121,'Full time'!A125)</f>
        <v>0</v>
      </c>
      <c r="J125">
        <f>COUNTIF('Bus 53 and 46'!$J$7:$J$121,'Full time'!A125)</f>
        <v>0</v>
      </c>
      <c r="M125">
        <v>0</v>
      </c>
      <c r="N125">
        <f t="shared" si="3"/>
        <v>0</v>
      </c>
      <c r="O125">
        <f>'Electricity_prices DA 2023'!$G$5</f>
        <v>7.5205123287671274E-2</v>
      </c>
      <c r="Q125">
        <v>0</v>
      </c>
    </row>
    <row r="126" spans="1:17">
      <c r="A126" s="29">
        <v>0.12847222222222221</v>
      </c>
      <c r="B126" s="3"/>
      <c r="C126" s="3"/>
      <c r="D126">
        <f t="shared" si="2"/>
        <v>0</v>
      </c>
      <c r="G126">
        <f>COUNTIF('Bus 53 and 46'!$K$7:$K$121, A126)</f>
        <v>0</v>
      </c>
      <c r="H126">
        <f>COUNTIF('Bus 53 and 46'!$A$7:$A$121,'Full time'!A126)</f>
        <v>0</v>
      </c>
      <c r="I126" s="25">
        <f>COUNTIF('Bus 53 and 46'!$B$7:$B$121,'Full time'!A126)</f>
        <v>0</v>
      </c>
      <c r="J126">
        <f>COUNTIF('Bus 53 and 46'!$J$7:$J$121,'Full time'!A126)</f>
        <v>0</v>
      </c>
      <c r="M126">
        <v>0</v>
      </c>
      <c r="N126">
        <f t="shared" si="3"/>
        <v>0</v>
      </c>
      <c r="O126">
        <f>'Electricity_prices DA 2023'!$G$5</f>
        <v>7.5205123287671274E-2</v>
      </c>
      <c r="Q126">
        <v>0</v>
      </c>
    </row>
    <row r="127" spans="1:17">
      <c r="A127" s="29">
        <v>0.12916666666666668</v>
      </c>
      <c r="B127" s="3"/>
      <c r="C127" s="3"/>
      <c r="D127">
        <f t="shared" si="2"/>
        <v>0</v>
      </c>
      <c r="G127">
        <f>COUNTIF('Bus 53 and 46'!$K$7:$K$121, A127)</f>
        <v>0</v>
      </c>
      <c r="H127">
        <f>COUNTIF('Bus 53 and 46'!$A$7:$A$121,'Full time'!A127)</f>
        <v>0</v>
      </c>
      <c r="I127" s="25">
        <f>COUNTIF('Bus 53 and 46'!$B$7:$B$121,'Full time'!A127)</f>
        <v>0</v>
      </c>
      <c r="J127">
        <f>COUNTIF('Bus 53 and 46'!$J$7:$J$121,'Full time'!A127)</f>
        <v>0</v>
      </c>
      <c r="M127">
        <v>0</v>
      </c>
      <c r="N127">
        <f t="shared" si="3"/>
        <v>0</v>
      </c>
      <c r="O127">
        <f>'Electricity_prices DA 2023'!$G$5</f>
        <v>7.5205123287671274E-2</v>
      </c>
      <c r="Q127">
        <v>0</v>
      </c>
    </row>
    <row r="128" spans="1:17">
      <c r="A128" s="29">
        <v>0.12986111111111112</v>
      </c>
      <c r="B128" s="3"/>
      <c r="C128" s="3"/>
      <c r="D128">
        <f t="shared" si="2"/>
        <v>0</v>
      </c>
      <c r="G128">
        <f>COUNTIF('Bus 53 and 46'!$K$7:$K$121, A128)</f>
        <v>0</v>
      </c>
      <c r="H128">
        <f>COUNTIF('Bus 53 and 46'!$A$7:$A$121,'Full time'!A128)</f>
        <v>0</v>
      </c>
      <c r="I128" s="25">
        <f>COUNTIF('Bus 53 and 46'!$B$7:$B$121,'Full time'!A128)</f>
        <v>0</v>
      </c>
      <c r="J128">
        <f>COUNTIF('Bus 53 and 46'!$J$7:$J$121,'Full time'!A128)</f>
        <v>0</v>
      </c>
      <c r="M128">
        <v>0</v>
      </c>
      <c r="N128">
        <f t="shared" si="3"/>
        <v>0</v>
      </c>
      <c r="O128">
        <f>'Electricity_prices DA 2023'!$G$5</f>
        <v>7.5205123287671274E-2</v>
      </c>
      <c r="Q128">
        <v>0</v>
      </c>
    </row>
    <row r="129" spans="1:17">
      <c r="A129" s="29">
        <v>0.13055555555555556</v>
      </c>
      <c r="B129" s="3"/>
      <c r="C129" s="3"/>
      <c r="D129">
        <f t="shared" si="2"/>
        <v>0</v>
      </c>
      <c r="G129">
        <f>COUNTIF('Bus 53 and 46'!$K$7:$K$121, A129)</f>
        <v>0</v>
      </c>
      <c r="H129">
        <f>COUNTIF('Bus 53 and 46'!$A$7:$A$121,'Full time'!A129)</f>
        <v>0</v>
      </c>
      <c r="I129" s="25">
        <f>COUNTIF('Bus 53 and 46'!$B$7:$B$121,'Full time'!A129)</f>
        <v>0</v>
      </c>
      <c r="J129">
        <f>COUNTIF('Bus 53 and 46'!$J$7:$J$121,'Full time'!A129)</f>
        <v>0</v>
      </c>
      <c r="M129">
        <v>0</v>
      </c>
      <c r="N129">
        <f t="shared" si="3"/>
        <v>0</v>
      </c>
      <c r="O129">
        <f>'Electricity_prices DA 2023'!$G$5</f>
        <v>7.5205123287671274E-2</v>
      </c>
      <c r="Q129">
        <v>0</v>
      </c>
    </row>
    <row r="130" spans="1:17">
      <c r="A130" s="29">
        <v>0.13125000000000001</v>
      </c>
      <c r="B130" s="3"/>
      <c r="C130" s="3"/>
      <c r="D130">
        <f t="shared" ref="D130:D193" si="4">IF(OR(G130=1,H130=1,I130=1,J130=1,M130=1,N130=1), 1,0)</f>
        <v>0</v>
      </c>
      <c r="G130">
        <f>COUNTIF('Bus 53 and 46'!$K$7:$K$121, A130)</f>
        <v>0</v>
      </c>
      <c r="H130">
        <f>COUNTIF('Bus 53 and 46'!$A$7:$A$121,'Full time'!A130)</f>
        <v>0</v>
      </c>
      <c r="I130" s="25">
        <f>COUNTIF('Bus 53 and 46'!$B$7:$B$121,'Full time'!A130)</f>
        <v>0</v>
      </c>
      <c r="J130">
        <f>COUNTIF('Bus 53 and 46'!$J$7:$J$121,'Full time'!A130)</f>
        <v>0</v>
      </c>
      <c r="M130">
        <v>0</v>
      </c>
      <c r="N130">
        <f t="shared" ref="N130:N193" si="5">M130</f>
        <v>0</v>
      </c>
      <c r="O130">
        <f>'Electricity_prices DA 2023'!$G$5</f>
        <v>7.5205123287671274E-2</v>
      </c>
      <c r="Q130">
        <v>0</v>
      </c>
    </row>
    <row r="131" spans="1:17">
      <c r="A131" s="29">
        <v>0.13194444444444445</v>
      </c>
      <c r="B131" s="3"/>
      <c r="C131" s="3"/>
      <c r="D131">
        <f t="shared" si="4"/>
        <v>0</v>
      </c>
      <c r="G131">
        <f>COUNTIF('Bus 53 and 46'!$K$7:$K$121, A131)</f>
        <v>0</v>
      </c>
      <c r="H131">
        <f>COUNTIF('Bus 53 and 46'!$A$7:$A$121,'Full time'!A131)</f>
        <v>0</v>
      </c>
      <c r="I131" s="25">
        <f>COUNTIF('Bus 53 and 46'!$B$7:$B$121,'Full time'!A131)</f>
        <v>0</v>
      </c>
      <c r="J131">
        <f>COUNTIF('Bus 53 and 46'!$J$7:$J$121,'Full time'!A131)</f>
        <v>0</v>
      </c>
      <c r="M131">
        <v>0</v>
      </c>
      <c r="N131">
        <f t="shared" si="5"/>
        <v>0</v>
      </c>
      <c r="O131">
        <f>'Electricity_prices DA 2023'!$G$5</f>
        <v>7.5205123287671274E-2</v>
      </c>
      <c r="Q131">
        <v>0</v>
      </c>
    </row>
    <row r="132" spans="1:17">
      <c r="A132" s="29">
        <v>0.13263888888888889</v>
      </c>
      <c r="B132" s="3"/>
      <c r="C132" s="3"/>
      <c r="D132">
        <f t="shared" si="4"/>
        <v>0</v>
      </c>
      <c r="G132">
        <f>COUNTIF('Bus 53 and 46'!$K$7:$K$121, A132)</f>
        <v>0</v>
      </c>
      <c r="H132">
        <f>COUNTIF('Bus 53 and 46'!$A$7:$A$121,'Full time'!A132)</f>
        <v>0</v>
      </c>
      <c r="I132" s="25">
        <f>COUNTIF('Bus 53 and 46'!$B$7:$B$121,'Full time'!A132)</f>
        <v>0</v>
      </c>
      <c r="J132">
        <f>COUNTIF('Bus 53 and 46'!$J$7:$J$121,'Full time'!A132)</f>
        <v>0</v>
      </c>
      <c r="M132">
        <v>0</v>
      </c>
      <c r="N132">
        <f t="shared" si="5"/>
        <v>0</v>
      </c>
      <c r="O132">
        <f>'Electricity_prices DA 2023'!$G$5</f>
        <v>7.5205123287671274E-2</v>
      </c>
      <c r="Q132">
        <v>0</v>
      </c>
    </row>
    <row r="133" spans="1:17">
      <c r="A133" s="29">
        <v>0.13333333333333333</v>
      </c>
      <c r="B133" s="3"/>
      <c r="C133" s="3"/>
      <c r="D133">
        <f t="shared" si="4"/>
        <v>0</v>
      </c>
      <c r="G133">
        <f>COUNTIF('Bus 53 and 46'!$K$7:$K$121, A133)</f>
        <v>0</v>
      </c>
      <c r="H133">
        <f>COUNTIF('Bus 53 and 46'!$A$7:$A$121,'Full time'!A133)</f>
        <v>0</v>
      </c>
      <c r="I133" s="25">
        <f>COUNTIF('Bus 53 and 46'!$B$7:$B$121,'Full time'!A133)</f>
        <v>0</v>
      </c>
      <c r="J133">
        <f>COUNTIF('Bus 53 and 46'!$J$7:$J$121,'Full time'!A133)</f>
        <v>0</v>
      </c>
      <c r="M133">
        <v>0</v>
      </c>
      <c r="N133">
        <f t="shared" si="5"/>
        <v>0</v>
      </c>
      <c r="O133">
        <f>'Electricity_prices DA 2023'!$G$5</f>
        <v>7.5205123287671274E-2</v>
      </c>
      <c r="Q133">
        <v>0</v>
      </c>
    </row>
    <row r="134" spans="1:17">
      <c r="A134" s="29">
        <v>0.13402777777777777</v>
      </c>
      <c r="B134" s="3"/>
      <c r="C134" s="3"/>
      <c r="D134">
        <f t="shared" si="4"/>
        <v>0</v>
      </c>
      <c r="G134">
        <f>COUNTIF('Bus 53 and 46'!$K$7:$K$121, A134)</f>
        <v>0</v>
      </c>
      <c r="H134">
        <f>COUNTIF('Bus 53 and 46'!$A$7:$A$121,'Full time'!A134)</f>
        <v>0</v>
      </c>
      <c r="I134" s="25">
        <f>COUNTIF('Bus 53 and 46'!$B$7:$B$121,'Full time'!A134)</f>
        <v>0</v>
      </c>
      <c r="J134">
        <f>COUNTIF('Bus 53 and 46'!$J$7:$J$121,'Full time'!A134)</f>
        <v>0</v>
      </c>
      <c r="M134">
        <v>0</v>
      </c>
      <c r="N134">
        <f t="shared" si="5"/>
        <v>0</v>
      </c>
      <c r="O134">
        <f>'Electricity_prices DA 2023'!$G$5</f>
        <v>7.5205123287671274E-2</v>
      </c>
      <c r="Q134">
        <v>0</v>
      </c>
    </row>
    <row r="135" spans="1:17">
      <c r="A135" s="29">
        <v>0.13472222222222222</v>
      </c>
      <c r="B135" s="3"/>
      <c r="C135" s="3"/>
      <c r="D135">
        <f t="shared" si="4"/>
        <v>0</v>
      </c>
      <c r="G135">
        <f>COUNTIF('Bus 53 and 46'!$K$7:$K$121, A135)</f>
        <v>0</v>
      </c>
      <c r="H135">
        <f>COUNTIF('Bus 53 and 46'!$A$7:$A$121,'Full time'!A135)</f>
        <v>0</v>
      </c>
      <c r="I135" s="25">
        <f>COUNTIF('Bus 53 and 46'!$B$7:$B$121,'Full time'!A135)</f>
        <v>0</v>
      </c>
      <c r="J135">
        <f>COUNTIF('Bus 53 and 46'!$J$7:$J$121,'Full time'!A135)</f>
        <v>0</v>
      </c>
      <c r="M135">
        <v>0</v>
      </c>
      <c r="N135">
        <f t="shared" si="5"/>
        <v>0</v>
      </c>
      <c r="O135">
        <f>'Electricity_prices DA 2023'!$G$5</f>
        <v>7.5205123287671274E-2</v>
      </c>
      <c r="Q135">
        <v>0</v>
      </c>
    </row>
    <row r="136" spans="1:17">
      <c r="A136" s="29">
        <v>0.13541666666666666</v>
      </c>
      <c r="B136" s="3"/>
      <c r="C136" s="3"/>
      <c r="D136">
        <f t="shared" si="4"/>
        <v>0</v>
      </c>
      <c r="G136">
        <f>COUNTIF('Bus 53 and 46'!$K$7:$K$121, A136)</f>
        <v>0</v>
      </c>
      <c r="H136">
        <f>COUNTIF('Bus 53 and 46'!$A$7:$A$121,'Full time'!A136)</f>
        <v>0</v>
      </c>
      <c r="I136" s="25">
        <f>COUNTIF('Bus 53 and 46'!$B$7:$B$121,'Full time'!A136)</f>
        <v>0</v>
      </c>
      <c r="J136">
        <f>COUNTIF('Bus 53 and 46'!$J$7:$J$121,'Full time'!A136)</f>
        <v>0</v>
      </c>
      <c r="M136">
        <v>0</v>
      </c>
      <c r="N136">
        <f t="shared" si="5"/>
        <v>0</v>
      </c>
      <c r="O136">
        <f>'Electricity_prices DA 2023'!$G$5</f>
        <v>7.5205123287671274E-2</v>
      </c>
      <c r="Q136">
        <v>0</v>
      </c>
    </row>
    <row r="137" spans="1:17">
      <c r="A137" s="29">
        <v>0.1361111111111111</v>
      </c>
      <c r="B137" s="3"/>
      <c r="C137" s="3"/>
      <c r="D137">
        <f t="shared" si="4"/>
        <v>0</v>
      </c>
      <c r="G137">
        <f>COUNTIF('Bus 53 and 46'!$K$7:$K$121, A137)</f>
        <v>0</v>
      </c>
      <c r="H137">
        <f>COUNTIF('Bus 53 and 46'!$A$7:$A$121,'Full time'!A137)</f>
        <v>0</v>
      </c>
      <c r="I137" s="25">
        <f>COUNTIF('Bus 53 and 46'!$B$7:$B$121,'Full time'!A137)</f>
        <v>0</v>
      </c>
      <c r="J137">
        <f>COUNTIF('Bus 53 and 46'!$J$7:$J$121,'Full time'!A137)</f>
        <v>0</v>
      </c>
      <c r="M137">
        <v>0</v>
      </c>
      <c r="N137">
        <f t="shared" si="5"/>
        <v>0</v>
      </c>
      <c r="O137">
        <f>'Electricity_prices DA 2023'!$G$5</f>
        <v>7.5205123287671274E-2</v>
      </c>
      <c r="Q137">
        <v>0</v>
      </c>
    </row>
    <row r="138" spans="1:17">
      <c r="A138" s="29">
        <v>0.13680555555555557</v>
      </c>
      <c r="B138" s="3"/>
      <c r="C138" s="3"/>
      <c r="D138">
        <f t="shared" si="4"/>
        <v>0</v>
      </c>
      <c r="G138">
        <f>COUNTIF('Bus 53 and 46'!$K$7:$K$121, A138)</f>
        <v>0</v>
      </c>
      <c r="H138">
        <f>COUNTIF('Bus 53 and 46'!$A$7:$A$121,'Full time'!A138)</f>
        <v>0</v>
      </c>
      <c r="I138" s="25">
        <f>COUNTIF('Bus 53 and 46'!$B$7:$B$121,'Full time'!A138)</f>
        <v>0</v>
      </c>
      <c r="J138">
        <f>COUNTIF('Bus 53 and 46'!$J$7:$J$121,'Full time'!A138)</f>
        <v>0</v>
      </c>
      <c r="M138">
        <v>0</v>
      </c>
      <c r="N138">
        <f t="shared" si="5"/>
        <v>0</v>
      </c>
      <c r="O138">
        <f>'Electricity_prices DA 2023'!$G$5</f>
        <v>7.5205123287671274E-2</v>
      </c>
      <c r="Q138">
        <v>0</v>
      </c>
    </row>
    <row r="139" spans="1:17">
      <c r="A139" s="29">
        <v>0.13750000000000001</v>
      </c>
      <c r="B139" s="3"/>
      <c r="C139" s="3"/>
      <c r="D139">
        <f t="shared" si="4"/>
        <v>0</v>
      </c>
      <c r="G139">
        <f>COUNTIF('Bus 53 and 46'!$K$7:$K$121, A139)</f>
        <v>0</v>
      </c>
      <c r="H139">
        <f>COUNTIF('Bus 53 and 46'!$A$7:$A$121,'Full time'!A139)</f>
        <v>0</v>
      </c>
      <c r="I139" s="25">
        <f>COUNTIF('Bus 53 and 46'!$B$7:$B$121,'Full time'!A139)</f>
        <v>0</v>
      </c>
      <c r="J139">
        <f>COUNTIF('Bus 53 and 46'!$J$7:$J$121,'Full time'!A139)</f>
        <v>0</v>
      </c>
      <c r="M139">
        <v>0</v>
      </c>
      <c r="N139">
        <f t="shared" si="5"/>
        <v>0</v>
      </c>
      <c r="O139">
        <f>'Electricity_prices DA 2023'!$G$5</f>
        <v>7.5205123287671274E-2</v>
      </c>
      <c r="Q139">
        <v>0</v>
      </c>
    </row>
    <row r="140" spans="1:17">
      <c r="A140" s="29">
        <v>0.13819444444444445</v>
      </c>
      <c r="B140" s="3"/>
      <c r="C140" s="3"/>
      <c r="D140">
        <f t="shared" si="4"/>
        <v>0</v>
      </c>
      <c r="G140">
        <f>COUNTIF('Bus 53 and 46'!$K$7:$K$121, A140)</f>
        <v>0</v>
      </c>
      <c r="H140">
        <f>COUNTIF('Bus 53 and 46'!$A$7:$A$121,'Full time'!A140)</f>
        <v>0</v>
      </c>
      <c r="I140" s="25">
        <f>COUNTIF('Bus 53 and 46'!$B$7:$B$121,'Full time'!A140)</f>
        <v>0</v>
      </c>
      <c r="J140">
        <f>COUNTIF('Bus 53 and 46'!$J$7:$J$121,'Full time'!A140)</f>
        <v>0</v>
      </c>
      <c r="M140">
        <v>0</v>
      </c>
      <c r="N140">
        <f t="shared" si="5"/>
        <v>0</v>
      </c>
      <c r="O140">
        <f>'Electricity_prices DA 2023'!$G$5</f>
        <v>7.5205123287671274E-2</v>
      </c>
      <c r="Q140">
        <v>0</v>
      </c>
    </row>
    <row r="141" spans="1:17">
      <c r="A141" s="29">
        <v>0.1388888888888889</v>
      </c>
      <c r="B141" s="3"/>
      <c r="C141" s="3"/>
      <c r="D141">
        <f t="shared" si="4"/>
        <v>0</v>
      </c>
      <c r="G141">
        <f>COUNTIF('Bus 53 and 46'!$K$7:$K$121, A141)</f>
        <v>0</v>
      </c>
      <c r="H141">
        <f>COUNTIF('Bus 53 and 46'!$A$7:$A$121,'Full time'!A141)</f>
        <v>0</v>
      </c>
      <c r="I141" s="25">
        <f>COUNTIF('Bus 53 and 46'!$B$7:$B$121,'Full time'!A141)</f>
        <v>0</v>
      </c>
      <c r="J141">
        <f>COUNTIF('Bus 53 and 46'!$J$7:$J$121,'Full time'!A141)</f>
        <v>0</v>
      </c>
      <c r="M141">
        <v>0</v>
      </c>
      <c r="N141">
        <f t="shared" si="5"/>
        <v>0</v>
      </c>
      <c r="O141">
        <f>'Electricity_prices DA 2023'!$G$5</f>
        <v>7.5205123287671274E-2</v>
      </c>
      <c r="Q141">
        <v>0</v>
      </c>
    </row>
    <row r="142" spans="1:17">
      <c r="A142" s="29">
        <v>0.13958333333333334</v>
      </c>
      <c r="B142" s="3"/>
      <c r="C142" s="3"/>
      <c r="D142">
        <f t="shared" si="4"/>
        <v>0</v>
      </c>
      <c r="G142">
        <f>COUNTIF('Bus 53 and 46'!$K$7:$K$121, A142)</f>
        <v>0</v>
      </c>
      <c r="H142">
        <f>COUNTIF('Bus 53 and 46'!$A$7:$A$121,'Full time'!A142)</f>
        <v>0</v>
      </c>
      <c r="I142" s="25">
        <f>COUNTIF('Bus 53 and 46'!$B$7:$B$121,'Full time'!A142)</f>
        <v>0</v>
      </c>
      <c r="J142">
        <f>COUNTIF('Bus 53 and 46'!$J$7:$J$121,'Full time'!A142)</f>
        <v>0</v>
      </c>
      <c r="M142">
        <v>0</v>
      </c>
      <c r="N142">
        <f t="shared" si="5"/>
        <v>0</v>
      </c>
      <c r="O142">
        <f>'Electricity_prices DA 2023'!$G$5</f>
        <v>7.5205123287671274E-2</v>
      </c>
      <c r="Q142">
        <v>0</v>
      </c>
    </row>
    <row r="143" spans="1:17">
      <c r="A143" s="29">
        <v>0.14027777777777778</v>
      </c>
      <c r="B143" s="3"/>
      <c r="C143" s="3"/>
      <c r="D143">
        <f t="shared" si="4"/>
        <v>0</v>
      </c>
      <c r="G143">
        <f>COUNTIF('Bus 53 and 46'!$K$7:$K$121, A143)</f>
        <v>0</v>
      </c>
      <c r="H143">
        <f>COUNTIF('Bus 53 and 46'!$A$7:$A$121,'Full time'!A143)</f>
        <v>0</v>
      </c>
      <c r="I143" s="25">
        <f>COUNTIF('Bus 53 and 46'!$B$7:$B$121,'Full time'!A143)</f>
        <v>0</v>
      </c>
      <c r="J143">
        <f>COUNTIF('Bus 53 and 46'!$J$7:$J$121,'Full time'!A143)</f>
        <v>0</v>
      </c>
      <c r="M143">
        <v>0</v>
      </c>
      <c r="N143">
        <f t="shared" si="5"/>
        <v>0</v>
      </c>
      <c r="O143">
        <f>'Electricity_prices DA 2023'!$G$5</f>
        <v>7.5205123287671274E-2</v>
      </c>
      <c r="Q143">
        <v>0</v>
      </c>
    </row>
    <row r="144" spans="1:17">
      <c r="A144" s="29">
        <v>0.14097222222222222</v>
      </c>
      <c r="B144" s="3"/>
      <c r="C144" s="3"/>
      <c r="D144">
        <f t="shared" si="4"/>
        <v>0</v>
      </c>
      <c r="G144">
        <f>COUNTIF('Bus 53 and 46'!$K$7:$K$121, A144)</f>
        <v>0</v>
      </c>
      <c r="H144">
        <f>COUNTIF('Bus 53 and 46'!$A$7:$A$121,'Full time'!A144)</f>
        <v>0</v>
      </c>
      <c r="I144" s="25">
        <f>COUNTIF('Bus 53 and 46'!$B$7:$B$121,'Full time'!A144)</f>
        <v>0</v>
      </c>
      <c r="J144">
        <f>COUNTIF('Bus 53 and 46'!$J$7:$J$121,'Full time'!A144)</f>
        <v>0</v>
      </c>
      <c r="M144">
        <v>0</v>
      </c>
      <c r="N144">
        <f t="shared" si="5"/>
        <v>0</v>
      </c>
      <c r="O144">
        <f>'Electricity_prices DA 2023'!$G$5</f>
        <v>7.5205123287671274E-2</v>
      </c>
      <c r="Q144">
        <v>0</v>
      </c>
    </row>
    <row r="145" spans="1:17">
      <c r="A145" s="29">
        <v>0.14166666666666666</v>
      </c>
      <c r="B145" s="3"/>
      <c r="C145" s="3"/>
      <c r="D145">
        <f t="shared" si="4"/>
        <v>0</v>
      </c>
      <c r="G145">
        <f>COUNTIF('Bus 53 and 46'!$K$7:$K$121, A145)</f>
        <v>0</v>
      </c>
      <c r="H145">
        <f>COUNTIF('Bus 53 and 46'!$A$7:$A$121,'Full time'!A145)</f>
        <v>0</v>
      </c>
      <c r="I145" s="25">
        <f>COUNTIF('Bus 53 and 46'!$B$7:$B$121,'Full time'!A145)</f>
        <v>0</v>
      </c>
      <c r="J145">
        <f>COUNTIF('Bus 53 and 46'!$J$7:$J$121,'Full time'!A145)</f>
        <v>0</v>
      </c>
      <c r="M145">
        <v>0</v>
      </c>
      <c r="N145">
        <f t="shared" si="5"/>
        <v>0</v>
      </c>
      <c r="O145">
        <f>'Electricity_prices DA 2023'!$G$5</f>
        <v>7.5205123287671274E-2</v>
      </c>
      <c r="Q145">
        <v>0</v>
      </c>
    </row>
    <row r="146" spans="1:17">
      <c r="A146" s="29">
        <v>0.1423611111111111</v>
      </c>
      <c r="B146" s="3"/>
      <c r="C146" s="3"/>
      <c r="D146">
        <f t="shared" si="4"/>
        <v>0</v>
      </c>
      <c r="G146">
        <f>COUNTIF('Bus 53 and 46'!$K$7:$K$121, A146)</f>
        <v>0</v>
      </c>
      <c r="H146">
        <f>COUNTIF('Bus 53 and 46'!$A$7:$A$121,'Full time'!A146)</f>
        <v>0</v>
      </c>
      <c r="I146" s="25">
        <f>COUNTIF('Bus 53 and 46'!$B$7:$B$121,'Full time'!A146)</f>
        <v>0</v>
      </c>
      <c r="J146">
        <f>COUNTIF('Bus 53 and 46'!$J$7:$J$121,'Full time'!A146)</f>
        <v>0</v>
      </c>
      <c r="M146">
        <v>0</v>
      </c>
      <c r="N146">
        <f t="shared" si="5"/>
        <v>0</v>
      </c>
      <c r="O146">
        <f>'Electricity_prices DA 2023'!$G$5</f>
        <v>7.5205123287671274E-2</v>
      </c>
      <c r="Q146">
        <v>0</v>
      </c>
    </row>
    <row r="147" spans="1:17">
      <c r="A147" s="29">
        <v>0.14305555555555555</v>
      </c>
      <c r="B147" s="3"/>
      <c r="C147" s="3"/>
      <c r="D147">
        <f t="shared" si="4"/>
        <v>0</v>
      </c>
      <c r="G147">
        <f>COUNTIF('Bus 53 and 46'!$K$7:$K$121, A147)</f>
        <v>0</v>
      </c>
      <c r="H147">
        <f>COUNTIF('Bus 53 and 46'!$A$7:$A$121,'Full time'!A147)</f>
        <v>0</v>
      </c>
      <c r="I147" s="25">
        <f>COUNTIF('Bus 53 and 46'!$B$7:$B$121,'Full time'!A147)</f>
        <v>0</v>
      </c>
      <c r="J147">
        <f>COUNTIF('Bus 53 and 46'!$J$7:$J$121,'Full time'!A147)</f>
        <v>0</v>
      </c>
      <c r="M147">
        <v>0</v>
      </c>
      <c r="N147">
        <f t="shared" si="5"/>
        <v>0</v>
      </c>
      <c r="O147">
        <f>'Electricity_prices DA 2023'!$G$5</f>
        <v>7.5205123287671274E-2</v>
      </c>
      <c r="Q147">
        <v>0</v>
      </c>
    </row>
    <row r="148" spans="1:17">
      <c r="A148" s="29">
        <v>0.14374999999999999</v>
      </c>
      <c r="B148" s="3"/>
      <c r="C148" s="3"/>
      <c r="D148">
        <f t="shared" si="4"/>
        <v>0</v>
      </c>
      <c r="G148">
        <f>COUNTIF('Bus 53 and 46'!$K$7:$K$121, A148)</f>
        <v>0</v>
      </c>
      <c r="H148">
        <f>COUNTIF('Bus 53 and 46'!$A$7:$A$121,'Full time'!A148)</f>
        <v>0</v>
      </c>
      <c r="I148" s="25">
        <f>COUNTIF('Bus 53 and 46'!$B$7:$B$121,'Full time'!A148)</f>
        <v>0</v>
      </c>
      <c r="J148">
        <f>COUNTIF('Bus 53 and 46'!$J$7:$J$121,'Full time'!A148)</f>
        <v>0</v>
      </c>
      <c r="M148">
        <v>0</v>
      </c>
      <c r="N148">
        <f t="shared" si="5"/>
        <v>0</v>
      </c>
      <c r="O148">
        <f>'Electricity_prices DA 2023'!$G$5</f>
        <v>7.5205123287671274E-2</v>
      </c>
      <c r="Q148">
        <v>0</v>
      </c>
    </row>
    <row r="149" spans="1:17">
      <c r="A149" s="29">
        <v>0.14444444444444443</v>
      </c>
      <c r="B149" s="3"/>
      <c r="C149" s="3"/>
      <c r="D149">
        <f t="shared" si="4"/>
        <v>0</v>
      </c>
      <c r="G149">
        <f>COUNTIF('Bus 53 and 46'!$K$7:$K$121, A149)</f>
        <v>0</v>
      </c>
      <c r="H149">
        <f>COUNTIF('Bus 53 and 46'!$A$7:$A$121,'Full time'!A149)</f>
        <v>0</v>
      </c>
      <c r="I149" s="25">
        <f>COUNTIF('Bus 53 and 46'!$B$7:$B$121,'Full time'!A149)</f>
        <v>0</v>
      </c>
      <c r="J149">
        <f>COUNTIF('Bus 53 and 46'!$J$7:$J$121,'Full time'!A149)</f>
        <v>0</v>
      </c>
      <c r="M149">
        <v>0</v>
      </c>
      <c r="N149">
        <f t="shared" si="5"/>
        <v>0</v>
      </c>
      <c r="O149">
        <f>'Electricity_prices DA 2023'!$G$5</f>
        <v>7.5205123287671274E-2</v>
      </c>
      <c r="Q149">
        <v>0</v>
      </c>
    </row>
    <row r="150" spans="1:17">
      <c r="A150" s="29">
        <v>0.1451388888888889</v>
      </c>
      <c r="B150" s="3"/>
      <c r="C150" s="3"/>
      <c r="D150">
        <f t="shared" si="4"/>
        <v>0</v>
      </c>
      <c r="G150">
        <f>COUNTIF('Bus 53 and 46'!$K$7:$K$121, A150)</f>
        <v>0</v>
      </c>
      <c r="H150">
        <f>COUNTIF('Bus 53 and 46'!$A$7:$A$121,'Full time'!A150)</f>
        <v>0</v>
      </c>
      <c r="I150" s="25">
        <f>COUNTIF('Bus 53 and 46'!$B$7:$B$121,'Full time'!A150)</f>
        <v>0</v>
      </c>
      <c r="J150">
        <f>COUNTIF('Bus 53 and 46'!$J$7:$J$121,'Full time'!A150)</f>
        <v>0</v>
      </c>
      <c r="M150">
        <v>0</v>
      </c>
      <c r="N150">
        <f t="shared" si="5"/>
        <v>0</v>
      </c>
      <c r="O150">
        <f>'Electricity_prices DA 2023'!$G$5</f>
        <v>7.5205123287671274E-2</v>
      </c>
      <c r="Q150">
        <v>0</v>
      </c>
    </row>
    <row r="151" spans="1:17">
      <c r="A151" s="29">
        <v>0.14583333333333334</v>
      </c>
      <c r="B151" s="3"/>
      <c r="C151" s="3"/>
      <c r="D151">
        <f t="shared" si="4"/>
        <v>0</v>
      </c>
      <c r="G151">
        <f>COUNTIF('Bus 53 and 46'!$K$7:$K$121, A151)</f>
        <v>0</v>
      </c>
      <c r="H151">
        <f>COUNTIF('Bus 53 and 46'!$A$7:$A$121,'Full time'!A151)</f>
        <v>0</v>
      </c>
      <c r="I151" s="25">
        <f>COUNTIF('Bus 53 and 46'!$B$7:$B$121,'Full time'!A151)</f>
        <v>0</v>
      </c>
      <c r="J151">
        <f>COUNTIF('Bus 53 and 46'!$J$7:$J$121,'Full time'!A151)</f>
        <v>0</v>
      </c>
      <c r="M151">
        <v>0</v>
      </c>
      <c r="N151">
        <f t="shared" si="5"/>
        <v>0</v>
      </c>
      <c r="O151">
        <f>'Electricity_prices DA 2023'!$G$5</f>
        <v>7.5205123287671274E-2</v>
      </c>
      <c r="Q151">
        <v>0</v>
      </c>
    </row>
    <row r="152" spans="1:17">
      <c r="A152" s="29">
        <v>0.14652777777777778</v>
      </c>
      <c r="B152" s="3"/>
      <c r="C152" s="3"/>
      <c r="D152">
        <f t="shared" si="4"/>
        <v>0</v>
      </c>
      <c r="G152">
        <f>COUNTIF('Bus 53 and 46'!$K$7:$K$121, A152)</f>
        <v>0</v>
      </c>
      <c r="H152">
        <f>COUNTIF('Bus 53 and 46'!$A$7:$A$121,'Full time'!A152)</f>
        <v>0</v>
      </c>
      <c r="I152" s="25">
        <f>COUNTIF('Bus 53 and 46'!$B$7:$B$121,'Full time'!A152)</f>
        <v>0</v>
      </c>
      <c r="J152">
        <f>COUNTIF('Bus 53 and 46'!$J$7:$J$121,'Full time'!A152)</f>
        <v>0</v>
      </c>
      <c r="M152">
        <v>0</v>
      </c>
      <c r="N152">
        <f t="shared" si="5"/>
        <v>0</v>
      </c>
      <c r="O152">
        <f>'Electricity_prices DA 2023'!$G$5</f>
        <v>7.5205123287671274E-2</v>
      </c>
      <c r="Q152">
        <v>0</v>
      </c>
    </row>
    <row r="153" spans="1:17">
      <c r="A153" s="29">
        <v>0.14722222222222223</v>
      </c>
      <c r="B153" s="3"/>
      <c r="C153" s="3"/>
      <c r="D153">
        <f t="shared" si="4"/>
        <v>0</v>
      </c>
      <c r="G153">
        <f>COUNTIF('Bus 53 and 46'!$K$7:$K$121, A153)</f>
        <v>0</v>
      </c>
      <c r="H153">
        <f>COUNTIF('Bus 53 and 46'!$A$7:$A$121,'Full time'!A153)</f>
        <v>0</v>
      </c>
      <c r="I153" s="25">
        <f>COUNTIF('Bus 53 and 46'!$B$7:$B$121,'Full time'!A153)</f>
        <v>0</v>
      </c>
      <c r="J153">
        <f>COUNTIF('Bus 53 and 46'!$J$7:$J$121,'Full time'!A153)</f>
        <v>0</v>
      </c>
      <c r="M153">
        <v>0</v>
      </c>
      <c r="N153">
        <f t="shared" si="5"/>
        <v>0</v>
      </c>
      <c r="O153">
        <f>'Electricity_prices DA 2023'!$G$5</f>
        <v>7.5205123287671274E-2</v>
      </c>
      <c r="Q153">
        <v>0</v>
      </c>
    </row>
    <row r="154" spans="1:17">
      <c r="A154" s="29">
        <v>0.14791666666666667</v>
      </c>
      <c r="B154" s="3"/>
      <c r="C154" s="3"/>
      <c r="D154">
        <f t="shared" si="4"/>
        <v>0</v>
      </c>
      <c r="G154">
        <f>COUNTIF('Bus 53 and 46'!$K$7:$K$121, A154)</f>
        <v>0</v>
      </c>
      <c r="H154">
        <f>COUNTIF('Bus 53 and 46'!$A$7:$A$121,'Full time'!A154)</f>
        <v>0</v>
      </c>
      <c r="I154" s="25">
        <f>COUNTIF('Bus 53 and 46'!$B$7:$B$121,'Full time'!A154)</f>
        <v>0</v>
      </c>
      <c r="J154">
        <f>COUNTIF('Bus 53 and 46'!$J$7:$J$121,'Full time'!A154)</f>
        <v>0</v>
      </c>
      <c r="M154">
        <v>0</v>
      </c>
      <c r="N154">
        <f t="shared" si="5"/>
        <v>0</v>
      </c>
      <c r="O154">
        <f>'Electricity_prices DA 2023'!$G$5</f>
        <v>7.5205123287671274E-2</v>
      </c>
      <c r="Q154">
        <v>0</v>
      </c>
    </row>
    <row r="155" spans="1:17">
      <c r="A155" s="29">
        <v>0.14861111111111111</v>
      </c>
      <c r="B155" s="3"/>
      <c r="C155" s="3"/>
      <c r="D155">
        <f t="shared" si="4"/>
        <v>0</v>
      </c>
      <c r="G155">
        <f>COUNTIF('Bus 53 and 46'!$K$7:$K$121, A155)</f>
        <v>0</v>
      </c>
      <c r="H155">
        <f>COUNTIF('Bus 53 and 46'!$A$7:$A$121,'Full time'!A155)</f>
        <v>0</v>
      </c>
      <c r="I155" s="25">
        <f>COUNTIF('Bus 53 and 46'!$B$7:$B$121,'Full time'!A155)</f>
        <v>0</v>
      </c>
      <c r="J155">
        <f>COUNTIF('Bus 53 and 46'!$J$7:$J$121,'Full time'!A155)</f>
        <v>0</v>
      </c>
      <c r="M155">
        <v>0</v>
      </c>
      <c r="N155">
        <f t="shared" si="5"/>
        <v>0</v>
      </c>
      <c r="O155">
        <f>'Electricity_prices DA 2023'!$G$5</f>
        <v>7.5205123287671274E-2</v>
      </c>
      <c r="Q155">
        <v>0</v>
      </c>
    </row>
    <row r="156" spans="1:17">
      <c r="A156" s="29">
        <v>0.14930555555555555</v>
      </c>
      <c r="B156" s="3"/>
      <c r="C156" s="3"/>
      <c r="D156">
        <f t="shared" si="4"/>
        <v>0</v>
      </c>
      <c r="G156">
        <f>COUNTIF('Bus 53 and 46'!$K$7:$K$121, A156)</f>
        <v>0</v>
      </c>
      <c r="H156">
        <f>COUNTIF('Bus 53 and 46'!$A$7:$A$121,'Full time'!A156)</f>
        <v>0</v>
      </c>
      <c r="I156" s="25">
        <f>COUNTIF('Bus 53 and 46'!$B$7:$B$121,'Full time'!A156)</f>
        <v>0</v>
      </c>
      <c r="J156">
        <f>COUNTIF('Bus 53 and 46'!$J$7:$J$121,'Full time'!A156)</f>
        <v>0</v>
      </c>
      <c r="M156">
        <v>0</v>
      </c>
      <c r="N156">
        <f t="shared" si="5"/>
        <v>0</v>
      </c>
      <c r="O156">
        <f>'Electricity_prices DA 2023'!$G$5</f>
        <v>7.5205123287671274E-2</v>
      </c>
      <c r="Q156">
        <v>0</v>
      </c>
    </row>
    <row r="157" spans="1:17">
      <c r="A157" s="29">
        <v>0.15</v>
      </c>
      <c r="B157" s="3"/>
      <c r="C157" s="3"/>
      <c r="D157">
        <f t="shared" si="4"/>
        <v>0</v>
      </c>
      <c r="G157">
        <f>COUNTIF('Bus 53 and 46'!$K$7:$K$121, A157)</f>
        <v>0</v>
      </c>
      <c r="H157">
        <f>COUNTIF('Bus 53 and 46'!$A$7:$A$121,'Full time'!A157)</f>
        <v>0</v>
      </c>
      <c r="I157" s="25">
        <f>COUNTIF('Bus 53 and 46'!$B$7:$B$121,'Full time'!A157)</f>
        <v>0</v>
      </c>
      <c r="J157">
        <f>COUNTIF('Bus 53 and 46'!$J$7:$J$121,'Full time'!A157)</f>
        <v>0</v>
      </c>
      <c r="M157">
        <v>0</v>
      </c>
      <c r="N157">
        <f t="shared" si="5"/>
        <v>0</v>
      </c>
      <c r="O157">
        <f>'Electricity_prices DA 2023'!$G$5</f>
        <v>7.5205123287671274E-2</v>
      </c>
      <c r="Q157">
        <v>0</v>
      </c>
    </row>
    <row r="158" spans="1:17">
      <c r="A158" s="29">
        <v>0.15069444444444444</v>
      </c>
      <c r="B158" s="3"/>
      <c r="C158" s="3"/>
      <c r="D158">
        <f t="shared" si="4"/>
        <v>0</v>
      </c>
      <c r="G158">
        <f>COUNTIF('Bus 53 and 46'!$K$7:$K$121, A158)</f>
        <v>0</v>
      </c>
      <c r="H158">
        <f>COUNTIF('Bus 53 and 46'!$A$7:$A$121,'Full time'!A158)</f>
        <v>0</v>
      </c>
      <c r="I158" s="25">
        <f>COUNTIF('Bus 53 and 46'!$B$7:$B$121,'Full time'!A158)</f>
        <v>0</v>
      </c>
      <c r="J158">
        <f>COUNTIF('Bus 53 and 46'!$J$7:$J$121,'Full time'!A158)</f>
        <v>0</v>
      </c>
      <c r="M158">
        <v>0</v>
      </c>
      <c r="N158">
        <f t="shared" si="5"/>
        <v>0</v>
      </c>
      <c r="O158">
        <f>'Electricity_prices DA 2023'!$G$5</f>
        <v>7.5205123287671274E-2</v>
      </c>
      <c r="Q158">
        <v>0</v>
      </c>
    </row>
    <row r="159" spans="1:17">
      <c r="A159" s="29">
        <v>0.15138888888888888</v>
      </c>
      <c r="B159" s="3"/>
      <c r="C159" s="3"/>
      <c r="D159">
        <f t="shared" si="4"/>
        <v>0</v>
      </c>
      <c r="G159">
        <f>COUNTIF('Bus 53 and 46'!$K$7:$K$121, A159)</f>
        <v>0</v>
      </c>
      <c r="H159">
        <f>COUNTIF('Bus 53 and 46'!$A$7:$A$121,'Full time'!A159)</f>
        <v>0</v>
      </c>
      <c r="I159" s="25">
        <f>COUNTIF('Bus 53 and 46'!$B$7:$B$121,'Full time'!A159)</f>
        <v>0</v>
      </c>
      <c r="J159">
        <f>COUNTIF('Bus 53 and 46'!$J$7:$J$121,'Full time'!A159)</f>
        <v>0</v>
      </c>
      <c r="M159">
        <v>0</v>
      </c>
      <c r="N159">
        <f t="shared" si="5"/>
        <v>0</v>
      </c>
      <c r="O159">
        <f>'Electricity_prices DA 2023'!$G$5</f>
        <v>7.5205123287671274E-2</v>
      </c>
      <c r="Q159">
        <v>0</v>
      </c>
    </row>
    <row r="160" spans="1:17">
      <c r="A160" s="29">
        <v>0.15208333333333332</v>
      </c>
      <c r="B160" s="3"/>
      <c r="C160" s="3"/>
      <c r="D160">
        <f t="shared" si="4"/>
        <v>0</v>
      </c>
      <c r="G160">
        <f>COUNTIF('Bus 53 and 46'!$K$7:$K$121, A160)</f>
        <v>0</v>
      </c>
      <c r="H160">
        <f>COUNTIF('Bus 53 and 46'!$A$7:$A$121,'Full time'!A160)</f>
        <v>0</v>
      </c>
      <c r="I160" s="25">
        <f>COUNTIF('Bus 53 and 46'!$B$7:$B$121,'Full time'!A160)</f>
        <v>0</v>
      </c>
      <c r="J160">
        <f>COUNTIF('Bus 53 and 46'!$J$7:$J$121,'Full time'!A160)</f>
        <v>0</v>
      </c>
      <c r="M160">
        <v>0</v>
      </c>
      <c r="N160">
        <f t="shared" si="5"/>
        <v>0</v>
      </c>
      <c r="O160">
        <f>'Electricity_prices DA 2023'!$G$5</f>
        <v>7.5205123287671274E-2</v>
      </c>
      <c r="Q160">
        <v>0</v>
      </c>
    </row>
    <row r="161" spans="1:17">
      <c r="A161" s="29">
        <v>0.15277777777777779</v>
      </c>
      <c r="B161" s="3"/>
      <c r="C161" s="3"/>
      <c r="D161">
        <f t="shared" si="4"/>
        <v>0</v>
      </c>
      <c r="G161">
        <f>COUNTIF('Bus 53 and 46'!$K$7:$K$121, A161)</f>
        <v>0</v>
      </c>
      <c r="H161">
        <f>COUNTIF('Bus 53 and 46'!$A$7:$A$121,'Full time'!A161)</f>
        <v>0</v>
      </c>
      <c r="I161" s="25">
        <f>COUNTIF('Bus 53 and 46'!$B$7:$B$121,'Full time'!A161)</f>
        <v>0</v>
      </c>
      <c r="J161">
        <f>COUNTIF('Bus 53 and 46'!$J$7:$J$121,'Full time'!A161)</f>
        <v>0</v>
      </c>
      <c r="M161">
        <v>0</v>
      </c>
      <c r="N161">
        <f t="shared" si="5"/>
        <v>0</v>
      </c>
      <c r="O161">
        <f>'Electricity_prices DA 2023'!$G$5</f>
        <v>7.5205123287671274E-2</v>
      </c>
      <c r="Q161">
        <v>0</v>
      </c>
    </row>
    <row r="162" spans="1:17">
      <c r="A162" s="29">
        <v>0.15347222222222223</v>
      </c>
      <c r="B162" s="3"/>
      <c r="C162" s="3"/>
      <c r="D162">
        <f t="shared" si="4"/>
        <v>0</v>
      </c>
      <c r="G162">
        <f>COUNTIF('Bus 53 and 46'!$K$7:$K$121, A162)</f>
        <v>0</v>
      </c>
      <c r="H162">
        <f>COUNTIF('Bus 53 and 46'!$A$7:$A$121,'Full time'!A162)</f>
        <v>0</v>
      </c>
      <c r="I162" s="25">
        <f>COUNTIF('Bus 53 and 46'!$B$7:$B$121,'Full time'!A162)</f>
        <v>0</v>
      </c>
      <c r="J162">
        <f>COUNTIF('Bus 53 and 46'!$J$7:$J$121,'Full time'!A162)</f>
        <v>0</v>
      </c>
      <c r="M162">
        <v>0</v>
      </c>
      <c r="N162">
        <f t="shared" si="5"/>
        <v>0</v>
      </c>
      <c r="O162">
        <f>'Electricity_prices DA 2023'!$G$5</f>
        <v>7.5205123287671274E-2</v>
      </c>
      <c r="Q162">
        <v>0</v>
      </c>
    </row>
    <row r="163" spans="1:17">
      <c r="A163" s="29">
        <v>0.15416666666666667</v>
      </c>
      <c r="B163" s="3"/>
      <c r="C163" s="3"/>
      <c r="D163">
        <f t="shared" si="4"/>
        <v>0</v>
      </c>
      <c r="G163">
        <f>COUNTIF('Bus 53 and 46'!$K$7:$K$121, A163)</f>
        <v>0</v>
      </c>
      <c r="H163">
        <f>COUNTIF('Bus 53 and 46'!$A$7:$A$121,'Full time'!A163)</f>
        <v>0</v>
      </c>
      <c r="I163" s="25">
        <f>COUNTIF('Bus 53 and 46'!$B$7:$B$121,'Full time'!A163)</f>
        <v>0</v>
      </c>
      <c r="J163">
        <f>COUNTIF('Bus 53 and 46'!$J$7:$J$121,'Full time'!A163)</f>
        <v>0</v>
      </c>
      <c r="M163">
        <v>0</v>
      </c>
      <c r="N163">
        <f t="shared" si="5"/>
        <v>0</v>
      </c>
      <c r="O163">
        <f>'Electricity_prices DA 2023'!$G$5</f>
        <v>7.5205123287671274E-2</v>
      </c>
      <c r="Q163">
        <v>0</v>
      </c>
    </row>
    <row r="164" spans="1:17">
      <c r="A164" s="29">
        <v>0.15486111111111112</v>
      </c>
      <c r="B164" s="3"/>
      <c r="C164" s="3"/>
      <c r="D164">
        <f t="shared" si="4"/>
        <v>0</v>
      </c>
      <c r="G164">
        <f>COUNTIF('Bus 53 and 46'!$K$7:$K$121, A164)</f>
        <v>0</v>
      </c>
      <c r="H164">
        <f>COUNTIF('Bus 53 and 46'!$A$7:$A$121,'Full time'!A164)</f>
        <v>0</v>
      </c>
      <c r="I164" s="25">
        <f>COUNTIF('Bus 53 and 46'!$B$7:$B$121,'Full time'!A164)</f>
        <v>0</v>
      </c>
      <c r="J164">
        <f>COUNTIF('Bus 53 and 46'!$J$7:$J$121,'Full time'!A164)</f>
        <v>0</v>
      </c>
      <c r="M164">
        <v>0</v>
      </c>
      <c r="N164">
        <f t="shared" si="5"/>
        <v>0</v>
      </c>
      <c r="O164">
        <f>'Electricity_prices DA 2023'!$G$5</f>
        <v>7.5205123287671274E-2</v>
      </c>
      <c r="Q164">
        <v>0</v>
      </c>
    </row>
    <row r="165" spans="1:17">
      <c r="A165" s="29">
        <v>0.15555555555555556</v>
      </c>
      <c r="B165" s="3"/>
      <c r="C165" s="3"/>
      <c r="D165">
        <f t="shared" si="4"/>
        <v>0</v>
      </c>
      <c r="G165">
        <f>COUNTIF('Bus 53 and 46'!$K$7:$K$121, A165)</f>
        <v>0</v>
      </c>
      <c r="H165">
        <f>COUNTIF('Bus 53 and 46'!$A$7:$A$121,'Full time'!A165)</f>
        <v>0</v>
      </c>
      <c r="I165" s="25">
        <f>COUNTIF('Bus 53 and 46'!$B$7:$B$121,'Full time'!A165)</f>
        <v>0</v>
      </c>
      <c r="J165">
        <f>COUNTIF('Bus 53 and 46'!$J$7:$J$121,'Full time'!A165)</f>
        <v>0</v>
      </c>
      <c r="M165">
        <v>0</v>
      </c>
      <c r="N165">
        <f t="shared" si="5"/>
        <v>0</v>
      </c>
      <c r="O165">
        <f>'Electricity_prices DA 2023'!$G$5</f>
        <v>7.5205123287671274E-2</v>
      </c>
      <c r="Q165">
        <v>0</v>
      </c>
    </row>
    <row r="166" spans="1:17">
      <c r="A166" s="29">
        <v>0.15625</v>
      </c>
      <c r="B166" s="3"/>
      <c r="C166" s="3"/>
      <c r="D166">
        <f t="shared" si="4"/>
        <v>0</v>
      </c>
      <c r="G166">
        <f>COUNTIF('Bus 53 and 46'!$K$7:$K$121, A166)</f>
        <v>0</v>
      </c>
      <c r="H166">
        <f>COUNTIF('Bus 53 and 46'!$A$7:$A$121,'Full time'!A166)</f>
        <v>0</v>
      </c>
      <c r="I166" s="25">
        <f>COUNTIF('Bus 53 and 46'!$B$7:$B$121,'Full time'!A166)</f>
        <v>0</v>
      </c>
      <c r="J166">
        <f>COUNTIF('Bus 53 and 46'!$J$7:$J$121,'Full time'!A166)</f>
        <v>0</v>
      </c>
      <c r="M166">
        <v>0</v>
      </c>
      <c r="N166">
        <f t="shared" si="5"/>
        <v>0</v>
      </c>
      <c r="O166">
        <f>'Electricity_prices DA 2023'!$G$5</f>
        <v>7.5205123287671274E-2</v>
      </c>
      <c r="Q166">
        <v>0</v>
      </c>
    </row>
    <row r="167" spans="1:17">
      <c r="A167" s="29">
        <v>0.15694444444444444</v>
      </c>
      <c r="B167" s="3"/>
      <c r="C167" s="3"/>
      <c r="D167">
        <f t="shared" si="4"/>
        <v>0</v>
      </c>
      <c r="G167">
        <f>COUNTIF('Bus 53 and 46'!$K$7:$K$121, A167)</f>
        <v>0</v>
      </c>
      <c r="H167">
        <f>COUNTIF('Bus 53 and 46'!$A$7:$A$121,'Full time'!A167)</f>
        <v>0</v>
      </c>
      <c r="I167" s="25">
        <f>COUNTIF('Bus 53 and 46'!$B$7:$B$121,'Full time'!A167)</f>
        <v>0</v>
      </c>
      <c r="J167">
        <f>COUNTIF('Bus 53 and 46'!$J$7:$J$121,'Full time'!A167)</f>
        <v>0</v>
      </c>
      <c r="M167">
        <v>0</v>
      </c>
      <c r="N167">
        <f t="shared" si="5"/>
        <v>0</v>
      </c>
      <c r="O167">
        <f>'Electricity_prices DA 2023'!$G$5</f>
        <v>7.5205123287671274E-2</v>
      </c>
      <c r="Q167">
        <v>0</v>
      </c>
    </row>
    <row r="168" spans="1:17">
      <c r="A168" s="29">
        <v>0.15763888888888888</v>
      </c>
      <c r="B168" s="3"/>
      <c r="C168" s="3"/>
      <c r="D168">
        <f t="shared" si="4"/>
        <v>0</v>
      </c>
      <c r="G168">
        <f>COUNTIF('Bus 53 and 46'!$K$7:$K$121, A168)</f>
        <v>0</v>
      </c>
      <c r="H168">
        <f>COUNTIF('Bus 53 and 46'!$A$7:$A$121,'Full time'!A168)</f>
        <v>0</v>
      </c>
      <c r="I168" s="25">
        <f>COUNTIF('Bus 53 and 46'!$B$7:$B$121,'Full time'!A168)</f>
        <v>0</v>
      </c>
      <c r="J168">
        <f>COUNTIF('Bus 53 and 46'!$J$7:$J$121,'Full time'!A168)</f>
        <v>0</v>
      </c>
      <c r="M168">
        <v>0</v>
      </c>
      <c r="N168">
        <f t="shared" si="5"/>
        <v>0</v>
      </c>
      <c r="O168">
        <f>'Electricity_prices DA 2023'!$G$5</f>
        <v>7.5205123287671274E-2</v>
      </c>
      <c r="Q168">
        <v>0</v>
      </c>
    </row>
    <row r="169" spans="1:17">
      <c r="A169" s="29">
        <v>0.15833333333333333</v>
      </c>
      <c r="B169" s="3"/>
      <c r="C169" s="3"/>
      <c r="D169">
        <f t="shared" si="4"/>
        <v>0</v>
      </c>
      <c r="G169">
        <f>COUNTIF('Bus 53 and 46'!$K$7:$K$121, A169)</f>
        <v>0</v>
      </c>
      <c r="H169">
        <f>COUNTIF('Bus 53 and 46'!$A$7:$A$121,'Full time'!A169)</f>
        <v>0</v>
      </c>
      <c r="I169" s="25">
        <f>COUNTIF('Bus 53 and 46'!$B$7:$B$121,'Full time'!A169)</f>
        <v>0</v>
      </c>
      <c r="J169">
        <f>COUNTIF('Bus 53 and 46'!$J$7:$J$121,'Full time'!A169)</f>
        <v>0</v>
      </c>
      <c r="M169">
        <v>0</v>
      </c>
      <c r="N169">
        <f t="shared" si="5"/>
        <v>0</v>
      </c>
      <c r="O169">
        <f>'Electricity_prices DA 2023'!$G$5</f>
        <v>7.5205123287671274E-2</v>
      </c>
      <c r="Q169">
        <v>0</v>
      </c>
    </row>
    <row r="170" spans="1:17">
      <c r="A170" s="29">
        <v>0.15902777777777777</v>
      </c>
      <c r="B170" s="3"/>
      <c r="C170" s="3"/>
      <c r="D170">
        <f t="shared" si="4"/>
        <v>0</v>
      </c>
      <c r="G170">
        <f>COUNTIF('Bus 53 and 46'!$K$7:$K$121, A170)</f>
        <v>0</v>
      </c>
      <c r="H170">
        <f>COUNTIF('Bus 53 and 46'!$A$7:$A$121,'Full time'!A170)</f>
        <v>0</v>
      </c>
      <c r="I170" s="25">
        <f>COUNTIF('Bus 53 and 46'!$B$7:$B$121,'Full time'!A170)</f>
        <v>0</v>
      </c>
      <c r="J170">
        <f>COUNTIF('Bus 53 and 46'!$J$7:$J$121,'Full time'!A170)</f>
        <v>0</v>
      </c>
      <c r="M170">
        <v>0</v>
      </c>
      <c r="N170">
        <f t="shared" si="5"/>
        <v>0</v>
      </c>
      <c r="O170">
        <f>'Electricity_prices DA 2023'!$G$5</f>
        <v>7.5205123287671274E-2</v>
      </c>
      <c r="Q170">
        <v>0</v>
      </c>
    </row>
    <row r="171" spans="1:17">
      <c r="A171" s="29">
        <v>0.15972222222222221</v>
      </c>
      <c r="B171" s="3"/>
      <c r="C171" s="3"/>
      <c r="D171">
        <f t="shared" si="4"/>
        <v>0</v>
      </c>
      <c r="G171">
        <f>COUNTIF('Bus 53 and 46'!$K$7:$K$121, A171)</f>
        <v>0</v>
      </c>
      <c r="H171">
        <f>COUNTIF('Bus 53 and 46'!$A$7:$A$121,'Full time'!A171)</f>
        <v>0</v>
      </c>
      <c r="I171" s="25">
        <f>COUNTIF('Bus 53 and 46'!$B$7:$B$121,'Full time'!A171)</f>
        <v>0</v>
      </c>
      <c r="J171">
        <f>COUNTIF('Bus 53 and 46'!$J$7:$J$121,'Full time'!A171)</f>
        <v>0</v>
      </c>
      <c r="M171">
        <v>0</v>
      </c>
      <c r="N171">
        <f t="shared" si="5"/>
        <v>0</v>
      </c>
      <c r="O171">
        <f>'Electricity_prices DA 2023'!$G$5</f>
        <v>7.5205123287671274E-2</v>
      </c>
      <c r="Q171">
        <v>0</v>
      </c>
    </row>
    <row r="172" spans="1:17">
      <c r="A172" s="29">
        <v>0.16041666666666668</v>
      </c>
      <c r="B172" s="3"/>
      <c r="C172" s="3"/>
      <c r="D172">
        <f t="shared" si="4"/>
        <v>0</v>
      </c>
      <c r="G172">
        <f>COUNTIF('Bus 53 and 46'!$K$7:$K$121, A172)</f>
        <v>0</v>
      </c>
      <c r="H172">
        <f>COUNTIF('Bus 53 and 46'!$A$7:$A$121,'Full time'!A172)</f>
        <v>0</v>
      </c>
      <c r="I172" s="25">
        <f>COUNTIF('Bus 53 and 46'!$B$7:$B$121,'Full time'!A172)</f>
        <v>0</v>
      </c>
      <c r="J172">
        <f>COUNTIF('Bus 53 and 46'!$J$7:$J$121,'Full time'!A172)</f>
        <v>0</v>
      </c>
      <c r="M172">
        <v>0</v>
      </c>
      <c r="N172">
        <f t="shared" si="5"/>
        <v>0</v>
      </c>
      <c r="O172">
        <f>'Electricity_prices DA 2023'!$G$5</f>
        <v>7.5205123287671274E-2</v>
      </c>
      <c r="Q172">
        <v>0</v>
      </c>
    </row>
    <row r="173" spans="1:17">
      <c r="A173" s="29">
        <v>0.16111111111111112</v>
      </c>
      <c r="B173" s="3"/>
      <c r="C173" s="3"/>
      <c r="D173">
        <f t="shared" si="4"/>
        <v>0</v>
      </c>
      <c r="G173">
        <f>COUNTIF('Bus 53 and 46'!$K$7:$K$121, A173)</f>
        <v>0</v>
      </c>
      <c r="H173">
        <f>COUNTIF('Bus 53 and 46'!$A$7:$A$121,'Full time'!A173)</f>
        <v>0</v>
      </c>
      <c r="I173" s="25">
        <f>COUNTIF('Bus 53 and 46'!$B$7:$B$121,'Full time'!A173)</f>
        <v>0</v>
      </c>
      <c r="J173">
        <f>COUNTIF('Bus 53 and 46'!$J$7:$J$121,'Full time'!A173)</f>
        <v>0</v>
      </c>
      <c r="M173">
        <v>0</v>
      </c>
      <c r="N173">
        <f t="shared" si="5"/>
        <v>0</v>
      </c>
      <c r="O173">
        <f>'Electricity_prices DA 2023'!$G$5</f>
        <v>7.5205123287671274E-2</v>
      </c>
      <c r="Q173">
        <v>0</v>
      </c>
    </row>
    <row r="174" spans="1:17">
      <c r="A174" s="29">
        <v>0.16180555555555556</v>
      </c>
      <c r="B174" s="3"/>
      <c r="C174" s="3"/>
      <c r="D174">
        <f t="shared" si="4"/>
        <v>0</v>
      </c>
      <c r="G174">
        <f>COUNTIF('Bus 53 and 46'!$K$7:$K$121, A174)</f>
        <v>0</v>
      </c>
      <c r="H174">
        <f>COUNTIF('Bus 53 and 46'!$A$7:$A$121,'Full time'!A174)</f>
        <v>0</v>
      </c>
      <c r="I174" s="25">
        <f>COUNTIF('Bus 53 and 46'!$B$7:$B$121,'Full time'!A174)</f>
        <v>0</v>
      </c>
      <c r="J174">
        <f>COUNTIF('Bus 53 and 46'!$J$7:$J$121,'Full time'!A174)</f>
        <v>0</v>
      </c>
      <c r="M174">
        <v>0</v>
      </c>
      <c r="N174">
        <f t="shared" si="5"/>
        <v>0</v>
      </c>
      <c r="O174">
        <f>'Electricity_prices DA 2023'!$G$5</f>
        <v>7.5205123287671274E-2</v>
      </c>
      <c r="Q174">
        <v>0</v>
      </c>
    </row>
    <row r="175" spans="1:17">
      <c r="A175" s="29">
        <v>0.16250000000000001</v>
      </c>
      <c r="B175" s="3"/>
      <c r="C175" s="3"/>
      <c r="D175">
        <f t="shared" si="4"/>
        <v>0</v>
      </c>
      <c r="G175">
        <f>COUNTIF('Bus 53 and 46'!$K$7:$K$121, A175)</f>
        <v>0</v>
      </c>
      <c r="H175">
        <f>COUNTIF('Bus 53 and 46'!$A$7:$A$121,'Full time'!A175)</f>
        <v>0</v>
      </c>
      <c r="I175" s="25">
        <f>COUNTIF('Bus 53 and 46'!$B$7:$B$121,'Full time'!A175)</f>
        <v>0</v>
      </c>
      <c r="J175">
        <f>COUNTIF('Bus 53 and 46'!$J$7:$J$121,'Full time'!A175)</f>
        <v>0</v>
      </c>
      <c r="M175">
        <v>0</v>
      </c>
      <c r="N175">
        <f t="shared" si="5"/>
        <v>0</v>
      </c>
      <c r="O175">
        <f>'Electricity_prices DA 2023'!$G$5</f>
        <v>7.5205123287671274E-2</v>
      </c>
      <c r="Q175">
        <v>0</v>
      </c>
    </row>
    <row r="176" spans="1:17">
      <c r="A176" s="29">
        <v>0.16319444444444445</v>
      </c>
      <c r="B176" s="3"/>
      <c r="C176" s="3"/>
      <c r="D176">
        <f t="shared" si="4"/>
        <v>0</v>
      </c>
      <c r="G176">
        <f>COUNTIF('Bus 53 and 46'!$K$7:$K$121, A176)</f>
        <v>0</v>
      </c>
      <c r="H176">
        <f>COUNTIF('Bus 53 and 46'!$A$7:$A$121,'Full time'!A176)</f>
        <v>0</v>
      </c>
      <c r="I176" s="25">
        <f>COUNTIF('Bus 53 and 46'!$B$7:$B$121,'Full time'!A176)</f>
        <v>0</v>
      </c>
      <c r="J176">
        <f>COUNTIF('Bus 53 and 46'!$J$7:$J$121,'Full time'!A176)</f>
        <v>0</v>
      </c>
      <c r="M176">
        <v>0</v>
      </c>
      <c r="N176">
        <f t="shared" si="5"/>
        <v>0</v>
      </c>
      <c r="O176">
        <f>'Electricity_prices DA 2023'!$G$5</f>
        <v>7.5205123287671274E-2</v>
      </c>
      <c r="Q176">
        <v>0</v>
      </c>
    </row>
    <row r="177" spans="1:17">
      <c r="A177" s="29">
        <v>0.16388888888888889</v>
      </c>
      <c r="B177" s="3"/>
      <c r="C177" s="3"/>
      <c r="D177">
        <f t="shared" si="4"/>
        <v>0</v>
      </c>
      <c r="G177">
        <f>COUNTIF('Bus 53 and 46'!$K$7:$K$121, A177)</f>
        <v>0</v>
      </c>
      <c r="H177">
        <f>COUNTIF('Bus 53 and 46'!$A$7:$A$121,'Full time'!A177)</f>
        <v>0</v>
      </c>
      <c r="I177" s="25">
        <f>COUNTIF('Bus 53 and 46'!$B$7:$B$121,'Full time'!A177)</f>
        <v>0</v>
      </c>
      <c r="J177">
        <f>COUNTIF('Bus 53 and 46'!$J$7:$J$121,'Full time'!A177)</f>
        <v>0</v>
      </c>
      <c r="M177">
        <v>0</v>
      </c>
      <c r="N177">
        <f t="shared" si="5"/>
        <v>0</v>
      </c>
      <c r="O177">
        <f>'Electricity_prices DA 2023'!$G$5</f>
        <v>7.5205123287671274E-2</v>
      </c>
      <c r="Q177">
        <v>0</v>
      </c>
    </row>
    <row r="178" spans="1:17">
      <c r="A178" s="29">
        <v>0.16458333333333333</v>
      </c>
      <c r="B178" s="3"/>
      <c r="C178" s="3"/>
      <c r="D178">
        <f t="shared" si="4"/>
        <v>0</v>
      </c>
      <c r="G178">
        <f>COUNTIF('Bus 53 and 46'!$K$7:$K$121, A178)</f>
        <v>0</v>
      </c>
      <c r="H178">
        <f>COUNTIF('Bus 53 and 46'!$A$7:$A$121,'Full time'!A178)</f>
        <v>0</v>
      </c>
      <c r="I178" s="25">
        <f>COUNTIF('Bus 53 and 46'!$B$7:$B$121,'Full time'!A178)</f>
        <v>0</v>
      </c>
      <c r="J178">
        <f>COUNTIF('Bus 53 and 46'!$J$7:$J$121,'Full time'!A178)</f>
        <v>0</v>
      </c>
      <c r="M178">
        <v>0</v>
      </c>
      <c r="N178">
        <f t="shared" si="5"/>
        <v>0</v>
      </c>
      <c r="O178">
        <f>'Electricity_prices DA 2023'!$G$5</f>
        <v>7.5205123287671274E-2</v>
      </c>
      <c r="Q178">
        <v>0</v>
      </c>
    </row>
    <row r="179" spans="1:17">
      <c r="A179" s="29">
        <v>0.16527777777777777</v>
      </c>
      <c r="B179" s="3"/>
      <c r="C179" s="3"/>
      <c r="D179">
        <f t="shared" si="4"/>
        <v>0</v>
      </c>
      <c r="G179">
        <f>COUNTIF('Bus 53 and 46'!$K$7:$K$121, A179)</f>
        <v>0</v>
      </c>
      <c r="H179">
        <f>COUNTIF('Bus 53 and 46'!$A$7:$A$121,'Full time'!A179)</f>
        <v>0</v>
      </c>
      <c r="I179" s="25">
        <f>COUNTIF('Bus 53 and 46'!$B$7:$B$121,'Full time'!A179)</f>
        <v>0</v>
      </c>
      <c r="J179">
        <f>COUNTIF('Bus 53 and 46'!$J$7:$J$121,'Full time'!A179)</f>
        <v>0</v>
      </c>
      <c r="M179">
        <v>0</v>
      </c>
      <c r="N179">
        <f t="shared" si="5"/>
        <v>0</v>
      </c>
      <c r="O179">
        <f>'Electricity_prices DA 2023'!$G$5</f>
        <v>7.5205123287671274E-2</v>
      </c>
      <c r="Q179">
        <v>0</v>
      </c>
    </row>
    <row r="180" spans="1:17">
      <c r="A180" s="29">
        <v>0.16597222222222222</v>
      </c>
      <c r="B180" s="3"/>
      <c r="C180" s="3"/>
      <c r="D180">
        <f t="shared" si="4"/>
        <v>0</v>
      </c>
      <c r="G180">
        <f>COUNTIF('Bus 53 and 46'!$K$7:$K$121, A180)</f>
        <v>0</v>
      </c>
      <c r="H180">
        <f>COUNTIF('Bus 53 and 46'!$A$7:$A$121,'Full time'!A180)</f>
        <v>0</v>
      </c>
      <c r="I180" s="25">
        <f>COUNTIF('Bus 53 and 46'!$B$7:$B$121,'Full time'!A180)</f>
        <v>0</v>
      </c>
      <c r="J180">
        <f>COUNTIF('Bus 53 and 46'!$J$7:$J$121,'Full time'!A180)</f>
        <v>0</v>
      </c>
      <c r="M180">
        <v>0</v>
      </c>
      <c r="N180">
        <f t="shared" si="5"/>
        <v>0</v>
      </c>
      <c r="O180">
        <f>'Electricity_prices DA 2023'!$G$5</f>
        <v>7.5205123287671274E-2</v>
      </c>
      <c r="Q180">
        <v>0</v>
      </c>
    </row>
    <row r="181" spans="1:17">
      <c r="A181" s="29">
        <v>0.16666666666666666</v>
      </c>
      <c r="B181" s="31"/>
      <c r="C181" s="3"/>
      <c r="D181">
        <f t="shared" si="4"/>
        <v>1</v>
      </c>
      <c r="G181">
        <f>COUNTIF('Bus 53 and 46'!$K$7:$K$121, A181)</f>
        <v>0</v>
      </c>
      <c r="H181">
        <f>COUNTIF('Bus 53 and 46'!$A$7:$A$121,'Full time'!A181)</f>
        <v>0</v>
      </c>
      <c r="I181" s="25">
        <f>COUNTIF('Bus 53 and 46'!$B$7:$B$121,'Full time'!A181)</f>
        <v>0</v>
      </c>
      <c r="J181">
        <f>COUNTIF('Bus 53 and 46'!$J$7:$J$121,'Full time'!A181)</f>
        <v>0</v>
      </c>
      <c r="M181">
        <v>1</v>
      </c>
      <c r="N181">
        <f t="shared" si="5"/>
        <v>1</v>
      </c>
      <c r="O181">
        <f>'Electricity_prices DA 2023'!$G$6</f>
        <v>7.8396301369862989E-2</v>
      </c>
      <c r="Q181">
        <f>'Brussels - avg over full year'!$H$6</f>
        <v>0.26153424657534269</v>
      </c>
    </row>
    <row r="182" spans="1:17">
      <c r="A182" s="29">
        <v>0.1673611111111111</v>
      </c>
      <c r="B182" s="3"/>
      <c r="C182" s="3"/>
      <c r="D182">
        <f t="shared" si="4"/>
        <v>0</v>
      </c>
      <c r="G182">
        <f>COUNTIF('Bus 53 and 46'!$K$7:$K$121, A182)</f>
        <v>0</v>
      </c>
      <c r="H182">
        <f>COUNTIF('Bus 53 and 46'!$A$7:$A$121,'Full time'!A182)</f>
        <v>0</v>
      </c>
      <c r="I182" s="25">
        <f>COUNTIF('Bus 53 and 46'!$B$7:$B$121,'Full time'!A182)</f>
        <v>0</v>
      </c>
      <c r="J182">
        <f>COUNTIF('Bus 53 and 46'!$J$7:$J$121,'Full time'!A182)</f>
        <v>0</v>
      </c>
      <c r="M182">
        <v>0</v>
      </c>
      <c r="N182">
        <f t="shared" si="5"/>
        <v>0</v>
      </c>
      <c r="O182">
        <f>'Electricity_prices DA 2023'!$G$6</f>
        <v>7.8396301369862989E-2</v>
      </c>
      <c r="Q182">
        <f>'Brussels - avg over full year'!$H$6</f>
        <v>0.26153424657534269</v>
      </c>
    </row>
    <row r="183" spans="1:17">
      <c r="A183" s="29">
        <v>0.16805555555555557</v>
      </c>
      <c r="B183" s="3"/>
      <c r="C183" s="3"/>
      <c r="D183">
        <f t="shared" si="4"/>
        <v>0</v>
      </c>
      <c r="G183">
        <f>COUNTIF('Bus 53 and 46'!$K$7:$K$121, A183)</f>
        <v>0</v>
      </c>
      <c r="H183">
        <f>COUNTIF('Bus 53 and 46'!$A$7:$A$121,'Full time'!A183)</f>
        <v>0</v>
      </c>
      <c r="I183" s="25">
        <f>COUNTIF('Bus 53 and 46'!$B$7:$B$121,'Full time'!A183)</f>
        <v>0</v>
      </c>
      <c r="J183">
        <f>COUNTIF('Bus 53 and 46'!$J$7:$J$121,'Full time'!A183)</f>
        <v>0</v>
      </c>
      <c r="M183">
        <v>0</v>
      </c>
      <c r="N183">
        <f t="shared" si="5"/>
        <v>0</v>
      </c>
      <c r="O183">
        <f>'Electricity_prices DA 2023'!$G$6</f>
        <v>7.8396301369862989E-2</v>
      </c>
      <c r="Q183">
        <f>'Brussels - avg over full year'!$H$6</f>
        <v>0.26153424657534269</v>
      </c>
    </row>
    <row r="184" spans="1:17">
      <c r="A184" s="29">
        <v>0.16875000000000001</v>
      </c>
      <c r="B184" s="3"/>
      <c r="C184" s="3"/>
      <c r="D184">
        <f t="shared" si="4"/>
        <v>0</v>
      </c>
      <c r="G184">
        <f>COUNTIF('Bus 53 and 46'!$K$7:$K$121, A184)</f>
        <v>0</v>
      </c>
      <c r="H184">
        <f>COUNTIF('Bus 53 and 46'!$A$7:$A$121,'Full time'!A184)</f>
        <v>0</v>
      </c>
      <c r="I184" s="25">
        <f>COUNTIF('Bus 53 and 46'!$B$7:$B$121,'Full time'!A184)</f>
        <v>0</v>
      </c>
      <c r="J184">
        <f>COUNTIF('Bus 53 and 46'!$J$7:$J$121,'Full time'!A184)</f>
        <v>0</v>
      </c>
      <c r="M184">
        <v>0</v>
      </c>
      <c r="N184">
        <f t="shared" si="5"/>
        <v>0</v>
      </c>
      <c r="O184">
        <f>'Electricity_prices DA 2023'!$G$6</f>
        <v>7.8396301369862989E-2</v>
      </c>
      <c r="Q184">
        <f>'Brussels - avg over full year'!$H$6</f>
        <v>0.26153424657534269</v>
      </c>
    </row>
    <row r="185" spans="1:17">
      <c r="A185" s="29">
        <v>0.16944444444444445</v>
      </c>
      <c r="B185" s="3"/>
      <c r="C185" s="3"/>
      <c r="D185">
        <f t="shared" si="4"/>
        <v>0</v>
      </c>
      <c r="G185">
        <f>COUNTIF('Bus 53 and 46'!$K$7:$K$121, A185)</f>
        <v>0</v>
      </c>
      <c r="H185">
        <f>COUNTIF('Bus 53 and 46'!$A$7:$A$121,'Full time'!A185)</f>
        <v>0</v>
      </c>
      <c r="I185" s="25">
        <f>COUNTIF('Bus 53 and 46'!$B$7:$B$121,'Full time'!A185)</f>
        <v>0</v>
      </c>
      <c r="J185">
        <f>COUNTIF('Bus 53 and 46'!$J$7:$J$121,'Full time'!A185)</f>
        <v>0</v>
      </c>
      <c r="M185">
        <v>0</v>
      </c>
      <c r="N185">
        <f t="shared" si="5"/>
        <v>0</v>
      </c>
      <c r="O185">
        <f>'Electricity_prices DA 2023'!$G$6</f>
        <v>7.8396301369862989E-2</v>
      </c>
      <c r="Q185">
        <f>'Brussels - avg over full year'!$H$6</f>
        <v>0.26153424657534269</v>
      </c>
    </row>
    <row r="186" spans="1:17">
      <c r="A186" s="29">
        <v>0.1701388888888889</v>
      </c>
      <c r="B186" s="3"/>
      <c r="C186" s="3"/>
      <c r="D186">
        <f t="shared" si="4"/>
        <v>0</v>
      </c>
      <c r="G186">
        <f>COUNTIF('Bus 53 and 46'!$K$7:$K$121, A186)</f>
        <v>0</v>
      </c>
      <c r="H186">
        <f>COUNTIF('Bus 53 and 46'!$A$7:$A$121,'Full time'!A186)</f>
        <v>0</v>
      </c>
      <c r="I186" s="25">
        <f>COUNTIF('Bus 53 and 46'!$B$7:$B$121,'Full time'!A186)</f>
        <v>0</v>
      </c>
      <c r="J186">
        <f>COUNTIF('Bus 53 and 46'!$J$7:$J$121,'Full time'!A186)</f>
        <v>0</v>
      </c>
      <c r="M186">
        <v>0</v>
      </c>
      <c r="N186">
        <f t="shared" si="5"/>
        <v>0</v>
      </c>
      <c r="O186">
        <f>'Electricity_prices DA 2023'!$G$6</f>
        <v>7.8396301369862989E-2</v>
      </c>
      <c r="Q186">
        <f>'Brussels - avg over full year'!$H$6</f>
        <v>0.26153424657534269</v>
      </c>
    </row>
    <row r="187" spans="1:17">
      <c r="A187" s="29">
        <v>0.17083333333333334</v>
      </c>
      <c r="B187" s="3"/>
      <c r="C187" s="3"/>
      <c r="D187">
        <f t="shared" si="4"/>
        <v>0</v>
      </c>
      <c r="G187">
        <f>COUNTIF('Bus 53 and 46'!$K$7:$K$121, A187)</f>
        <v>0</v>
      </c>
      <c r="H187">
        <f>COUNTIF('Bus 53 and 46'!$A$7:$A$121,'Full time'!A187)</f>
        <v>0</v>
      </c>
      <c r="I187" s="25">
        <f>COUNTIF('Bus 53 and 46'!$B$7:$B$121,'Full time'!A187)</f>
        <v>0</v>
      </c>
      <c r="J187">
        <f>COUNTIF('Bus 53 and 46'!$J$7:$J$121,'Full time'!A187)</f>
        <v>0</v>
      </c>
      <c r="M187">
        <v>0</v>
      </c>
      <c r="N187">
        <f t="shared" si="5"/>
        <v>0</v>
      </c>
      <c r="O187">
        <f>'Electricity_prices DA 2023'!$G$6</f>
        <v>7.8396301369862989E-2</v>
      </c>
      <c r="Q187">
        <f>'Brussels - avg over full year'!$H$6</f>
        <v>0.26153424657534269</v>
      </c>
    </row>
    <row r="188" spans="1:17">
      <c r="A188" s="29">
        <v>0.17152777777777778</v>
      </c>
      <c r="B188" s="3"/>
      <c r="C188" s="3"/>
      <c r="D188">
        <f t="shared" si="4"/>
        <v>0</v>
      </c>
      <c r="G188">
        <f>COUNTIF('Bus 53 and 46'!$K$7:$K$121, A188)</f>
        <v>0</v>
      </c>
      <c r="H188">
        <f>COUNTIF('Bus 53 and 46'!$A$7:$A$121,'Full time'!A188)</f>
        <v>0</v>
      </c>
      <c r="I188" s="25">
        <f>COUNTIF('Bus 53 and 46'!$B$7:$B$121,'Full time'!A188)</f>
        <v>0</v>
      </c>
      <c r="J188">
        <f>COUNTIF('Bus 53 and 46'!$J$7:$J$121,'Full time'!A188)</f>
        <v>0</v>
      </c>
      <c r="M188">
        <v>0</v>
      </c>
      <c r="N188">
        <f t="shared" si="5"/>
        <v>0</v>
      </c>
      <c r="O188">
        <f>'Electricity_prices DA 2023'!$G$6</f>
        <v>7.8396301369862989E-2</v>
      </c>
      <c r="Q188">
        <f>'Brussels - avg over full year'!$H$6</f>
        <v>0.26153424657534269</v>
      </c>
    </row>
    <row r="189" spans="1:17">
      <c r="A189" s="29">
        <v>0.17222222222222222</v>
      </c>
      <c r="B189" s="3"/>
      <c r="C189" s="3"/>
      <c r="D189">
        <f t="shared" si="4"/>
        <v>0</v>
      </c>
      <c r="G189">
        <f>COUNTIF('Bus 53 and 46'!$K$7:$K$121, A189)</f>
        <v>0</v>
      </c>
      <c r="H189">
        <f>COUNTIF('Bus 53 and 46'!$A$7:$A$121,'Full time'!A189)</f>
        <v>0</v>
      </c>
      <c r="I189" s="25">
        <f>COUNTIF('Bus 53 and 46'!$B$7:$B$121,'Full time'!A189)</f>
        <v>0</v>
      </c>
      <c r="J189">
        <f>COUNTIF('Bus 53 and 46'!$J$7:$J$121,'Full time'!A189)</f>
        <v>0</v>
      </c>
      <c r="M189">
        <v>0</v>
      </c>
      <c r="N189">
        <f t="shared" si="5"/>
        <v>0</v>
      </c>
      <c r="O189">
        <f>'Electricity_prices DA 2023'!$G$6</f>
        <v>7.8396301369862989E-2</v>
      </c>
      <c r="Q189">
        <f>'Brussels - avg over full year'!$H$6</f>
        <v>0.26153424657534269</v>
      </c>
    </row>
    <row r="190" spans="1:17">
      <c r="A190" s="29">
        <v>0.17291666666666666</v>
      </c>
      <c r="B190" s="3"/>
      <c r="C190" s="3"/>
      <c r="D190">
        <f t="shared" si="4"/>
        <v>0</v>
      </c>
      <c r="G190">
        <f>COUNTIF('Bus 53 and 46'!$K$7:$K$121, A190)</f>
        <v>0</v>
      </c>
      <c r="H190">
        <f>COUNTIF('Bus 53 and 46'!$A$7:$A$121,'Full time'!A190)</f>
        <v>0</v>
      </c>
      <c r="I190" s="25">
        <f>COUNTIF('Bus 53 and 46'!$B$7:$B$121,'Full time'!A190)</f>
        <v>0</v>
      </c>
      <c r="J190">
        <f>COUNTIF('Bus 53 and 46'!$J$7:$J$121,'Full time'!A190)</f>
        <v>0</v>
      </c>
      <c r="M190">
        <v>0</v>
      </c>
      <c r="N190">
        <f t="shared" si="5"/>
        <v>0</v>
      </c>
      <c r="O190">
        <f>'Electricity_prices DA 2023'!$G$6</f>
        <v>7.8396301369862989E-2</v>
      </c>
      <c r="Q190">
        <f>'Brussels - avg over full year'!$H$6</f>
        <v>0.26153424657534269</v>
      </c>
    </row>
    <row r="191" spans="1:17">
      <c r="A191" s="29">
        <v>0.1736111111111111</v>
      </c>
      <c r="B191" s="3"/>
      <c r="C191" s="3"/>
      <c r="D191">
        <f t="shared" si="4"/>
        <v>0</v>
      </c>
      <c r="G191">
        <f>COUNTIF('Bus 53 and 46'!$K$7:$K$121, A191)</f>
        <v>0</v>
      </c>
      <c r="H191">
        <f>COUNTIF('Bus 53 and 46'!$A$7:$A$121,'Full time'!A191)</f>
        <v>0</v>
      </c>
      <c r="I191" s="25">
        <f>COUNTIF('Bus 53 and 46'!$B$7:$B$121,'Full time'!A191)</f>
        <v>0</v>
      </c>
      <c r="J191">
        <f>COUNTIF('Bus 53 and 46'!$J$7:$J$121,'Full time'!A191)</f>
        <v>0</v>
      </c>
      <c r="M191">
        <v>0</v>
      </c>
      <c r="N191">
        <f t="shared" si="5"/>
        <v>0</v>
      </c>
      <c r="O191">
        <f>'Electricity_prices DA 2023'!$G$6</f>
        <v>7.8396301369862989E-2</v>
      </c>
      <c r="Q191">
        <f>'Brussels - avg over full year'!$H$6</f>
        <v>0.26153424657534269</v>
      </c>
    </row>
    <row r="192" spans="1:17">
      <c r="A192" s="29">
        <v>0.17430555555555555</v>
      </c>
      <c r="B192" s="3"/>
      <c r="C192" s="3"/>
      <c r="D192">
        <f t="shared" si="4"/>
        <v>0</v>
      </c>
      <c r="G192">
        <f>COUNTIF('Bus 53 and 46'!$K$7:$K$121, A192)</f>
        <v>0</v>
      </c>
      <c r="H192">
        <f>COUNTIF('Bus 53 and 46'!$A$7:$A$121,'Full time'!A192)</f>
        <v>0</v>
      </c>
      <c r="I192" s="25">
        <f>COUNTIF('Bus 53 and 46'!$B$7:$B$121,'Full time'!A192)</f>
        <v>0</v>
      </c>
      <c r="J192">
        <f>COUNTIF('Bus 53 and 46'!$J$7:$J$121,'Full time'!A192)</f>
        <v>0</v>
      </c>
      <c r="M192">
        <v>0</v>
      </c>
      <c r="N192">
        <f t="shared" si="5"/>
        <v>0</v>
      </c>
      <c r="O192">
        <f>'Electricity_prices DA 2023'!$G$6</f>
        <v>7.8396301369862989E-2</v>
      </c>
      <c r="Q192">
        <f>'Brussels - avg over full year'!$H$6</f>
        <v>0.26153424657534269</v>
      </c>
    </row>
    <row r="193" spans="1:17">
      <c r="A193" s="29">
        <v>0.17499999999999999</v>
      </c>
      <c r="B193" s="3"/>
      <c r="C193" s="3"/>
      <c r="D193">
        <f t="shared" si="4"/>
        <v>0</v>
      </c>
      <c r="G193">
        <f>COUNTIF('Bus 53 and 46'!$K$7:$K$121, A193)</f>
        <v>0</v>
      </c>
      <c r="H193">
        <f>COUNTIF('Bus 53 and 46'!$A$7:$A$121,'Full time'!A193)</f>
        <v>0</v>
      </c>
      <c r="I193" s="25">
        <f>COUNTIF('Bus 53 and 46'!$B$7:$B$121,'Full time'!A193)</f>
        <v>0</v>
      </c>
      <c r="J193">
        <f>COUNTIF('Bus 53 and 46'!$J$7:$J$121,'Full time'!A193)</f>
        <v>0</v>
      </c>
      <c r="M193">
        <v>0</v>
      </c>
      <c r="N193">
        <f t="shared" si="5"/>
        <v>0</v>
      </c>
      <c r="O193">
        <f>'Electricity_prices DA 2023'!$G$6</f>
        <v>7.8396301369862989E-2</v>
      </c>
      <c r="Q193">
        <f>'Brussels - avg over full year'!$H$6</f>
        <v>0.26153424657534269</v>
      </c>
    </row>
    <row r="194" spans="1:17">
      <c r="A194" s="29">
        <v>0.17569444444444443</v>
      </c>
      <c r="B194" s="3"/>
      <c r="C194" s="3"/>
      <c r="D194">
        <f t="shared" ref="D194:D257" si="6">IF(OR(G194=1,H194=1,I194=1,J194=1,M194=1,N194=1), 1,0)</f>
        <v>0</v>
      </c>
      <c r="G194">
        <f>COUNTIF('Bus 53 and 46'!$K$7:$K$121, A194)</f>
        <v>0</v>
      </c>
      <c r="H194">
        <f>COUNTIF('Bus 53 and 46'!$A$7:$A$121,'Full time'!A194)</f>
        <v>0</v>
      </c>
      <c r="I194" s="25">
        <f>COUNTIF('Bus 53 and 46'!$B$7:$B$121,'Full time'!A194)</f>
        <v>0</v>
      </c>
      <c r="J194">
        <f>COUNTIF('Bus 53 and 46'!$J$7:$J$121,'Full time'!A194)</f>
        <v>0</v>
      </c>
      <c r="M194">
        <v>0</v>
      </c>
      <c r="N194">
        <f t="shared" ref="N194:N257" si="7">M194</f>
        <v>0</v>
      </c>
      <c r="O194">
        <f>'Electricity_prices DA 2023'!$G$6</f>
        <v>7.8396301369862989E-2</v>
      </c>
      <c r="Q194">
        <f>'Brussels - avg over full year'!$H$6</f>
        <v>0.26153424657534269</v>
      </c>
    </row>
    <row r="195" spans="1:17">
      <c r="A195" s="29">
        <v>0.1763888888888889</v>
      </c>
      <c r="B195" s="3"/>
      <c r="C195" s="3"/>
      <c r="D195">
        <f t="shared" si="6"/>
        <v>0</v>
      </c>
      <c r="G195">
        <f>COUNTIF('Bus 53 and 46'!$K$7:$K$121, A195)</f>
        <v>0</v>
      </c>
      <c r="H195">
        <f>COUNTIF('Bus 53 and 46'!$A$7:$A$121,'Full time'!A195)</f>
        <v>0</v>
      </c>
      <c r="I195" s="25">
        <f>COUNTIF('Bus 53 and 46'!$B$7:$B$121,'Full time'!A195)</f>
        <v>0</v>
      </c>
      <c r="J195">
        <f>COUNTIF('Bus 53 and 46'!$J$7:$J$121,'Full time'!A195)</f>
        <v>0</v>
      </c>
      <c r="M195">
        <v>0</v>
      </c>
      <c r="N195">
        <f t="shared" si="7"/>
        <v>0</v>
      </c>
      <c r="O195">
        <f>'Electricity_prices DA 2023'!$G$6</f>
        <v>7.8396301369862989E-2</v>
      </c>
      <c r="Q195">
        <f>'Brussels - avg over full year'!$H$6</f>
        <v>0.26153424657534269</v>
      </c>
    </row>
    <row r="196" spans="1:17">
      <c r="A196" s="29">
        <v>0.17708333333333334</v>
      </c>
      <c r="B196" s="3"/>
      <c r="C196" s="3"/>
      <c r="D196">
        <f t="shared" si="6"/>
        <v>0</v>
      </c>
      <c r="G196">
        <f>COUNTIF('Bus 53 and 46'!$K$7:$K$121, A196)</f>
        <v>0</v>
      </c>
      <c r="H196">
        <f>COUNTIF('Bus 53 and 46'!$A$7:$A$121,'Full time'!A196)</f>
        <v>0</v>
      </c>
      <c r="I196" s="25">
        <f>COUNTIF('Bus 53 and 46'!$B$7:$B$121,'Full time'!A196)</f>
        <v>0</v>
      </c>
      <c r="J196">
        <f>COUNTIF('Bus 53 and 46'!$J$7:$J$121,'Full time'!A196)</f>
        <v>0</v>
      </c>
      <c r="M196">
        <v>0</v>
      </c>
      <c r="N196">
        <f t="shared" si="7"/>
        <v>0</v>
      </c>
      <c r="O196">
        <f>'Electricity_prices DA 2023'!$G$6</f>
        <v>7.8396301369862989E-2</v>
      </c>
      <c r="Q196">
        <f>'Brussels - avg over full year'!$H$6</f>
        <v>0.26153424657534269</v>
      </c>
    </row>
    <row r="197" spans="1:17">
      <c r="A197" s="29">
        <v>0.17777777777777778</v>
      </c>
      <c r="B197" s="3"/>
      <c r="C197" s="3"/>
      <c r="D197">
        <f t="shared" si="6"/>
        <v>0</v>
      </c>
      <c r="G197">
        <f>COUNTIF('Bus 53 and 46'!$K$7:$K$121, A197)</f>
        <v>0</v>
      </c>
      <c r="H197">
        <f>COUNTIF('Bus 53 and 46'!$A$7:$A$121,'Full time'!A197)</f>
        <v>0</v>
      </c>
      <c r="I197" s="25">
        <f>COUNTIF('Bus 53 and 46'!$B$7:$B$121,'Full time'!A197)</f>
        <v>0</v>
      </c>
      <c r="J197">
        <f>COUNTIF('Bus 53 and 46'!$J$7:$J$121,'Full time'!A197)</f>
        <v>0</v>
      </c>
      <c r="M197">
        <v>0</v>
      </c>
      <c r="N197">
        <f t="shared" si="7"/>
        <v>0</v>
      </c>
      <c r="O197">
        <f>'Electricity_prices DA 2023'!$G$6</f>
        <v>7.8396301369862989E-2</v>
      </c>
      <c r="Q197">
        <f>'Brussels - avg over full year'!$H$6</f>
        <v>0.26153424657534269</v>
      </c>
    </row>
    <row r="198" spans="1:17">
      <c r="A198" s="29">
        <v>0.17847222222222223</v>
      </c>
      <c r="B198" s="3"/>
      <c r="C198" s="3"/>
      <c r="D198">
        <f t="shared" si="6"/>
        <v>0</v>
      </c>
      <c r="G198">
        <f>COUNTIF('Bus 53 and 46'!$K$7:$K$121, A198)</f>
        <v>0</v>
      </c>
      <c r="H198">
        <f>COUNTIF('Bus 53 and 46'!$A$7:$A$121,'Full time'!A198)</f>
        <v>0</v>
      </c>
      <c r="I198" s="25">
        <f>COUNTIF('Bus 53 and 46'!$B$7:$B$121,'Full time'!A198)</f>
        <v>0</v>
      </c>
      <c r="J198">
        <f>COUNTIF('Bus 53 and 46'!$J$7:$J$121,'Full time'!A198)</f>
        <v>0</v>
      </c>
      <c r="M198">
        <v>0</v>
      </c>
      <c r="N198">
        <f t="shared" si="7"/>
        <v>0</v>
      </c>
      <c r="O198">
        <f>'Electricity_prices DA 2023'!$G$6</f>
        <v>7.8396301369862989E-2</v>
      </c>
      <c r="Q198">
        <f>'Brussels - avg over full year'!$H$6</f>
        <v>0.26153424657534269</v>
      </c>
    </row>
    <row r="199" spans="1:17">
      <c r="A199" s="29">
        <v>0.17916666666666667</v>
      </c>
      <c r="B199" s="3"/>
      <c r="C199" s="3"/>
      <c r="D199">
        <f t="shared" si="6"/>
        <v>0</v>
      </c>
      <c r="G199">
        <f>COUNTIF('Bus 53 and 46'!$K$7:$K$121, A199)</f>
        <v>0</v>
      </c>
      <c r="H199">
        <f>COUNTIF('Bus 53 and 46'!$A$7:$A$121,'Full time'!A199)</f>
        <v>0</v>
      </c>
      <c r="I199" s="25">
        <f>COUNTIF('Bus 53 and 46'!$B$7:$B$121,'Full time'!A199)</f>
        <v>0</v>
      </c>
      <c r="J199">
        <f>COUNTIF('Bus 53 and 46'!$J$7:$J$121,'Full time'!A199)</f>
        <v>0</v>
      </c>
      <c r="M199">
        <v>0</v>
      </c>
      <c r="N199">
        <f t="shared" si="7"/>
        <v>0</v>
      </c>
      <c r="O199">
        <f>'Electricity_prices DA 2023'!$G$6</f>
        <v>7.8396301369862989E-2</v>
      </c>
      <c r="Q199">
        <f>'Brussels - avg over full year'!$H$6</f>
        <v>0.26153424657534269</v>
      </c>
    </row>
    <row r="200" spans="1:17">
      <c r="A200" s="29">
        <v>0.17986111111111111</v>
      </c>
      <c r="B200" s="3"/>
      <c r="C200" s="3"/>
      <c r="D200">
        <f t="shared" si="6"/>
        <v>0</v>
      </c>
      <c r="G200">
        <f>COUNTIF('Bus 53 and 46'!$K$7:$K$121, A200)</f>
        <v>0</v>
      </c>
      <c r="H200">
        <f>COUNTIF('Bus 53 and 46'!$A$7:$A$121,'Full time'!A200)</f>
        <v>0</v>
      </c>
      <c r="I200" s="25">
        <f>COUNTIF('Bus 53 and 46'!$B$7:$B$121,'Full time'!A200)</f>
        <v>0</v>
      </c>
      <c r="J200">
        <f>COUNTIF('Bus 53 and 46'!$J$7:$J$121,'Full time'!A200)</f>
        <v>0</v>
      </c>
      <c r="M200">
        <v>0</v>
      </c>
      <c r="N200">
        <f t="shared" si="7"/>
        <v>0</v>
      </c>
      <c r="O200">
        <f>'Electricity_prices DA 2023'!$G$6</f>
        <v>7.8396301369862989E-2</v>
      </c>
      <c r="Q200">
        <f>'Brussels - avg over full year'!$H$6</f>
        <v>0.26153424657534269</v>
      </c>
    </row>
    <row r="201" spans="1:17">
      <c r="A201" s="29">
        <v>0.18055555555555555</v>
      </c>
      <c r="B201" s="3"/>
      <c r="C201" s="3"/>
      <c r="D201">
        <f t="shared" si="6"/>
        <v>0</v>
      </c>
      <c r="G201">
        <f>COUNTIF('Bus 53 and 46'!$K$7:$K$121, A201)</f>
        <v>0</v>
      </c>
      <c r="H201">
        <f>COUNTIF('Bus 53 and 46'!$A$7:$A$121,'Full time'!A201)</f>
        <v>0</v>
      </c>
      <c r="I201" s="25">
        <f>COUNTIF('Bus 53 and 46'!$B$7:$B$121,'Full time'!A201)</f>
        <v>0</v>
      </c>
      <c r="J201">
        <f>COUNTIF('Bus 53 and 46'!$J$7:$J$121,'Full time'!A201)</f>
        <v>0</v>
      </c>
      <c r="M201">
        <v>0</v>
      </c>
      <c r="N201">
        <f t="shared" si="7"/>
        <v>0</v>
      </c>
      <c r="O201">
        <f>'Electricity_prices DA 2023'!$G$6</f>
        <v>7.8396301369862989E-2</v>
      </c>
      <c r="Q201">
        <f>'Brussels - avg over full year'!$H$6</f>
        <v>0.26153424657534269</v>
      </c>
    </row>
    <row r="202" spans="1:17">
      <c r="A202" s="29">
        <v>0.18124999999999999</v>
      </c>
      <c r="B202" s="3"/>
      <c r="C202" s="3"/>
      <c r="D202">
        <f t="shared" si="6"/>
        <v>0</v>
      </c>
      <c r="G202">
        <f>COUNTIF('Bus 53 and 46'!$K$7:$K$121, A202)</f>
        <v>0</v>
      </c>
      <c r="H202">
        <f>COUNTIF('Bus 53 and 46'!$A$7:$A$121,'Full time'!A202)</f>
        <v>0</v>
      </c>
      <c r="I202" s="25">
        <f>COUNTIF('Bus 53 and 46'!$B$7:$B$121,'Full time'!A202)</f>
        <v>0</v>
      </c>
      <c r="J202">
        <f>COUNTIF('Bus 53 and 46'!$J$7:$J$121,'Full time'!A202)</f>
        <v>0</v>
      </c>
      <c r="M202">
        <v>0</v>
      </c>
      <c r="N202">
        <f t="shared" si="7"/>
        <v>0</v>
      </c>
      <c r="O202">
        <f>'Electricity_prices DA 2023'!$G$6</f>
        <v>7.8396301369862989E-2</v>
      </c>
      <c r="Q202">
        <f>'Brussels - avg over full year'!$H$6</f>
        <v>0.26153424657534269</v>
      </c>
    </row>
    <row r="203" spans="1:17">
      <c r="A203" s="29">
        <v>0.18194444444444444</v>
      </c>
      <c r="B203" s="3"/>
      <c r="C203" s="3"/>
      <c r="D203">
        <f t="shared" si="6"/>
        <v>0</v>
      </c>
      <c r="G203">
        <f>COUNTIF('Bus 53 and 46'!$K$7:$K$121, A203)</f>
        <v>0</v>
      </c>
      <c r="H203">
        <f>COUNTIF('Bus 53 and 46'!$A$7:$A$121,'Full time'!A203)</f>
        <v>0</v>
      </c>
      <c r="I203" s="25">
        <f>COUNTIF('Bus 53 and 46'!$B$7:$B$121,'Full time'!A203)</f>
        <v>0</v>
      </c>
      <c r="J203">
        <f>COUNTIF('Bus 53 and 46'!$J$7:$J$121,'Full time'!A203)</f>
        <v>0</v>
      </c>
      <c r="M203">
        <v>0</v>
      </c>
      <c r="N203">
        <f t="shared" si="7"/>
        <v>0</v>
      </c>
      <c r="O203">
        <f>'Electricity_prices DA 2023'!$G$6</f>
        <v>7.8396301369862989E-2</v>
      </c>
      <c r="Q203">
        <f>'Brussels - avg over full year'!$H$6</f>
        <v>0.26153424657534269</v>
      </c>
    </row>
    <row r="204" spans="1:17">
      <c r="A204" s="29">
        <v>0.18263888888888888</v>
      </c>
      <c r="B204" s="3"/>
      <c r="C204" s="3"/>
      <c r="D204">
        <f t="shared" si="6"/>
        <v>0</v>
      </c>
      <c r="G204">
        <f>COUNTIF('Bus 53 and 46'!$K$7:$K$121, A204)</f>
        <v>0</v>
      </c>
      <c r="H204">
        <f>COUNTIF('Bus 53 and 46'!$A$7:$A$121,'Full time'!A204)</f>
        <v>0</v>
      </c>
      <c r="I204" s="25">
        <f>COUNTIF('Bus 53 and 46'!$B$7:$B$121,'Full time'!A204)</f>
        <v>0</v>
      </c>
      <c r="J204">
        <f>COUNTIF('Bus 53 and 46'!$J$7:$J$121,'Full time'!A204)</f>
        <v>0</v>
      </c>
      <c r="M204">
        <v>0</v>
      </c>
      <c r="N204">
        <f t="shared" si="7"/>
        <v>0</v>
      </c>
      <c r="O204">
        <f>'Electricity_prices DA 2023'!$G$6</f>
        <v>7.8396301369862989E-2</v>
      </c>
      <c r="Q204">
        <f>'Brussels - avg over full year'!$H$6</f>
        <v>0.26153424657534269</v>
      </c>
    </row>
    <row r="205" spans="1:17">
      <c r="A205" s="29">
        <v>0.18333333333333332</v>
      </c>
      <c r="B205" s="3"/>
      <c r="C205" s="3"/>
      <c r="D205">
        <f t="shared" si="6"/>
        <v>0</v>
      </c>
      <c r="G205">
        <f>COUNTIF('Bus 53 and 46'!$K$7:$K$121, A205)</f>
        <v>0</v>
      </c>
      <c r="H205">
        <f>COUNTIF('Bus 53 and 46'!$A$7:$A$121,'Full time'!A205)</f>
        <v>0</v>
      </c>
      <c r="I205" s="25">
        <f>COUNTIF('Bus 53 and 46'!$B$7:$B$121,'Full time'!A205)</f>
        <v>0</v>
      </c>
      <c r="J205">
        <f>COUNTIF('Bus 53 and 46'!$J$7:$J$121,'Full time'!A205)</f>
        <v>0</v>
      </c>
      <c r="M205">
        <v>0</v>
      </c>
      <c r="N205">
        <f t="shared" si="7"/>
        <v>0</v>
      </c>
      <c r="O205">
        <f>'Electricity_prices DA 2023'!$G$6</f>
        <v>7.8396301369862989E-2</v>
      </c>
      <c r="Q205">
        <f>'Brussels - avg over full year'!$H$6</f>
        <v>0.26153424657534269</v>
      </c>
    </row>
    <row r="206" spans="1:17">
      <c r="A206" s="29">
        <v>0.18402777777777779</v>
      </c>
      <c r="B206" s="3"/>
      <c r="C206" s="3"/>
      <c r="D206">
        <f t="shared" si="6"/>
        <v>0</v>
      </c>
      <c r="G206">
        <f>COUNTIF('Bus 53 and 46'!$K$7:$K$121, A206)</f>
        <v>0</v>
      </c>
      <c r="H206">
        <f>COUNTIF('Bus 53 and 46'!$A$7:$A$121,'Full time'!A206)</f>
        <v>0</v>
      </c>
      <c r="I206" s="25">
        <f>COUNTIF('Bus 53 and 46'!$B$7:$B$121,'Full time'!A206)</f>
        <v>0</v>
      </c>
      <c r="J206">
        <f>COUNTIF('Bus 53 and 46'!$J$7:$J$121,'Full time'!A206)</f>
        <v>0</v>
      </c>
      <c r="M206">
        <v>0</v>
      </c>
      <c r="N206">
        <f t="shared" si="7"/>
        <v>0</v>
      </c>
      <c r="O206">
        <f>'Electricity_prices DA 2023'!$G$6</f>
        <v>7.8396301369862989E-2</v>
      </c>
      <c r="Q206">
        <f>'Brussels - avg over full year'!$H$6</f>
        <v>0.26153424657534269</v>
      </c>
    </row>
    <row r="207" spans="1:17">
      <c r="A207" s="29">
        <v>0.18472222222222223</v>
      </c>
      <c r="B207" s="3"/>
      <c r="C207" s="3"/>
      <c r="D207">
        <f t="shared" si="6"/>
        <v>0</v>
      </c>
      <c r="G207">
        <f>COUNTIF('Bus 53 and 46'!$K$7:$K$121, A207)</f>
        <v>0</v>
      </c>
      <c r="H207">
        <f>COUNTIF('Bus 53 and 46'!$A$7:$A$121,'Full time'!A207)</f>
        <v>0</v>
      </c>
      <c r="I207" s="25">
        <f>COUNTIF('Bus 53 and 46'!$B$7:$B$121,'Full time'!A207)</f>
        <v>0</v>
      </c>
      <c r="J207">
        <f>COUNTIF('Bus 53 and 46'!$J$7:$J$121,'Full time'!A207)</f>
        <v>0</v>
      </c>
      <c r="M207">
        <v>0</v>
      </c>
      <c r="N207">
        <f t="shared" si="7"/>
        <v>0</v>
      </c>
      <c r="O207">
        <f>'Electricity_prices DA 2023'!$G$6</f>
        <v>7.8396301369862989E-2</v>
      </c>
      <c r="Q207">
        <f>'Brussels - avg over full year'!$H$6</f>
        <v>0.26153424657534269</v>
      </c>
    </row>
    <row r="208" spans="1:17">
      <c r="A208" s="29">
        <v>0.18541666666666667</v>
      </c>
      <c r="B208" s="3"/>
      <c r="C208" s="3"/>
      <c r="D208">
        <f t="shared" si="6"/>
        <v>0</v>
      </c>
      <c r="G208">
        <f>COUNTIF('Bus 53 and 46'!$K$7:$K$121, A208)</f>
        <v>0</v>
      </c>
      <c r="H208">
        <f>COUNTIF('Bus 53 and 46'!$A$7:$A$121,'Full time'!A208)</f>
        <v>0</v>
      </c>
      <c r="I208" s="25">
        <f>COUNTIF('Bus 53 and 46'!$B$7:$B$121,'Full time'!A208)</f>
        <v>0</v>
      </c>
      <c r="J208">
        <f>COUNTIF('Bus 53 and 46'!$J$7:$J$121,'Full time'!A208)</f>
        <v>0</v>
      </c>
      <c r="M208">
        <v>0</v>
      </c>
      <c r="N208">
        <f t="shared" si="7"/>
        <v>0</v>
      </c>
      <c r="O208">
        <f>'Electricity_prices DA 2023'!$G$6</f>
        <v>7.8396301369862989E-2</v>
      </c>
      <c r="Q208">
        <f>'Brussels - avg over full year'!$H$6</f>
        <v>0.26153424657534269</v>
      </c>
    </row>
    <row r="209" spans="1:17">
      <c r="A209" s="29">
        <v>0.18611111111111112</v>
      </c>
      <c r="B209" s="3"/>
      <c r="C209" s="3"/>
      <c r="D209">
        <f t="shared" si="6"/>
        <v>0</v>
      </c>
      <c r="G209">
        <f>COUNTIF('Bus 53 and 46'!$K$7:$K$121, A209)</f>
        <v>0</v>
      </c>
      <c r="H209">
        <f>COUNTIF('Bus 53 and 46'!$A$7:$A$121,'Full time'!A209)</f>
        <v>0</v>
      </c>
      <c r="I209" s="25">
        <f>COUNTIF('Bus 53 and 46'!$B$7:$B$121,'Full time'!A209)</f>
        <v>0</v>
      </c>
      <c r="J209">
        <f>COUNTIF('Bus 53 and 46'!$J$7:$J$121,'Full time'!A209)</f>
        <v>0</v>
      </c>
      <c r="M209">
        <v>0</v>
      </c>
      <c r="N209">
        <f t="shared" si="7"/>
        <v>0</v>
      </c>
      <c r="O209">
        <f>'Electricity_prices DA 2023'!$G$6</f>
        <v>7.8396301369862989E-2</v>
      </c>
      <c r="Q209">
        <f>'Brussels - avg over full year'!$H$6</f>
        <v>0.26153424657534269</v>
      </c>
    </row>
    <row r="210" spans="1:17">
      <c r="A210" s="29">
        <v>0.18680555555555556</v>
      </c>
      <c r="B210" s="3"/>
      <c r="C210" s="3"/>
      <c r="D210">
        <f t="shared" si="6"/>
        <v>0</v>
      </c>
      <c r="G210">
        <f>COUNTIF('Bus 53 and 46'!$K$7:$K$121, A210)</f>
        <v>0</v>
      </c>
      <c r="H210">
        <f>COUNTIF('Bus 53 and 46'!$A$7:$A$121,'Full time'!A210)</f>
        <v>0</v>
      </c>
      <c r="I210" s="25">
        <f>COUNTIF('Bus 53 and 46'!$B$7:$B$121,'Full time'!A210)</f>
        <v>0</v>
      </c>
      <c r="J210">
        <f>COUNTIF('Bus 53 and 46'!$J$7:$J$121,'Full time'!A210)</f>
        <v>0</v>
      </c>
      <c r="M210">
        <v>0</v>
      </c>
      <c r="N210">
        <f t="shared" si="7"/>
        <v>0</v>
      </c>
      <c r="O210">
        <f>'Electricity_prices DA 2023'!$G$6</f>
        <v>7.8396301369862989E-2</v>
      </c>
      <c r="Q210">
        <f>'Brussels - avg over full year'!$H$6</f>
        <v>0.26153424657534269</v>
      </c>
    </row>
    <row r="211" spans="1:17">
      <c r="A211" s="29">
        <v>0.1875</v>
      </c>
      <c r="B211" s="3"/>
      <c r="C211" s="3"/>
      <c r="D211">
        <f t="shared" si="6"/>
        <v>0</v>
      </c>
      <c r="G211">
        <f>COUNTIF('Bus 53 and 46'!$K$7:$K$121, A211)</f>
        <v>0</v>
      </c>
      <c r="H211">
        <f>COUNTIF('Bus 53 and 46'!$A$7:$A$121,'Full time'!A211)</f>
        <v>0</v>
      </c>
      <c r="I211" s="25">
        <f>COUNTIF('Bus 53 and 46'!$B$7:$B$121,'Full time'!A211)</f>
        <v>0</v>
      </c>
      <c r="J211">
        <f>COUNTIF('Bus 53 and 46'!$J$7:$J$121,'Full time'!A211)</f>
        <v>0</v>
      </c>
      <c r="M211">
        <v>0</v>
      </c>
      <c r="N211">
        <f t="shared" si="7"/>
        <v>0</v>
      </c>
      <c r="O211">
        <f>'Electricity_prices DA 2023'!$G$6</f>
        <v>7.8396301369862989E-2</v>
      </c>
      <c r="Q211">
        <f>'Brussels - avg over full year'!$H$6</f>
        <v>0.26153424657534269</v>
      </c>
    </row>
    <row r="212" spans="1:17">
      <c r="A212" s="29">
        <v>0.18819444444444444</v>
      </c>
      <c r="B212" s="3"/>
      <c r="C212" s="3"/>
      <c r="D212">
        <f t="shared" si="6"/>
        <v>0</v>
      </c>
      <c r="G212">
        <f>COUNTIF('Bus 53 and 46'!$K$7:$K$121, A212)</f>
        <v>0</v>
      </c>
      <c r="H212">
        <f>COUNTIF('Bus 53 and 46'!$A$7:$A$121,'Full time'!A212)</f>
        <v>0</v>
      </c>
      <c r="I212" s="25">
        <f>COUNTIF('Bus 53 and 46'!$B$7:$B$121,'Full time'!A212)</f>
        <v>0</v>
      </c>
      <c r="J212">
        <f>COUNTIF('Bus 53 and 46'!$J$7:$J$121,'Full time'!A212)</f>
        <v>0</v>
      </c>
      <c r="M212">
        <v>0</v>
      </c>
      <c r="N212">
        <f t="shared" si="7"/>
        <v>0</v>
      </c>
      <c r="O212">
        <f>'Electricity_prices DA 2023'!$G$6</f>
        <v>7.8396301369862989E-2</v>
      </c>
      <c r="Q212">
        <f>'Brussels - avg over full year'!$H$6</f>
        <v>0.26153424657534269</v>
      </c>
    </row>
    <row r="213" spans="1:17">
      <c r="A213" s="29">
        <v>0.18888888888888888</v>
      </c>
      <c r="B213" s="3"/>
      <c r="C213" s="3"/>
      <c r="D213">
        <f t="shared" si="6"/>
        <v>0</v>
      </c>
      <c r="G213">
        <f>COUNTIF('Bus 53 and 46'!$K$7:$K$121, A213)</f>
        <v>0</v>
      </c>
      <c r="H213">
        <f>COUNTIF('Bus 53 and 46'!$A$7:$A$121,'Full time'!A213)</f>
        <v>0</v>
      </c>
      <c r="I213" s="25">
        <f>COUNTIF('Bus 53 and 46'!$B$7:$B$121,'Full time'!A213)</f>
        <v>0</v>
      </c>
      <c r="J213">
        <f>COUNTIF('Bus 53 and 46'!$J$7:$J$121,'Full time'!A213)</f>
        <v>0</v>
      </c>
      <c r="M213">
        <v>0</v>
      </c>
      <c r="N213">
        <f t="shared" si="7"/>
        <v>0</v>
      </c>
      <c r="O213">
        <f>'Electricity_prices DA 2023'!$G$6</f>
        <v>7.8396301369862989E-2</v>
      </c>
      <c r="Q213">
        <f>'Brussels - avg over full year'!$H$6</f>
        <v>0.26153424657534269</v>
      </c>
    </row>
    <row r="214" spans="1:17">
      <c r="A214" s="29">
        <v>0.18958333333333333</v>
      </c>
      <c r="B214" s="3"/>
      <c r="C214" s="3"/>
      <c r="D214">
        <f t="shared" si="6"/>
        <v>0</v>
      </c>
      <c r="G214">
        <f>COUNTIF('Bus 53 and 46'!$K$7:$K$121, A214)</f>
        <v>0</v>
      </c>
      <c r="H214">
        <f>COUNTIF('Bus 53 and 46'!$A$7:$A$121,'Full time'!A214)</f>
        <v>0</v>
      </c>
      <c r="I214" s="25">
        <f>COUNTIF('Bus 53 and 46'!$B$7:$B$121,'Full time'!A214)</f>
        <v>0</v>
      </c>
      <c r="J214">
        <f>COUNTIF('Bus 53 and 46'!$J$7:$J$121,'Full time'!A214)</f>
        <v>0</v>
      </c>
      <c r="M214">
        <v>0</v>
      </c>
      <c r="N214">
        <f t="shared" si="7"/>
        <v>0</v>
      </c>
      <c r="O214">
        <f>'Electricity_prices DA 2023'!$G$6</f>
        <v>7.8396301369862989E-2</v>
      </c>
      <c r="Q214">
        <f>'Brussels - avg over full year'!$H$6</f>
        <v>0.26153424657534269</v>
      </c>
    </row>
    <row r="215" spans="1:17">
      <c r="A215" s="29">
        <v>0.19027777777777777</v>
      </c>
      <c r="B215" s="3"/>
      <c r="C215" s="3"/>
      <c r="D215">
        <f t="shared" si="6"/>
        <v>0</v>
      </c>
      <c r="G215">
        <f>COUNTIF('Bus 53 and 46'!$K$7:$K$121, A215)</f>
        <v>0</v>
      </c>
      <c r="H215">
        <f>COUNTIF('Bus 53 and 46'!$A$7:$A$121,'Full time'!A215)</f>
        <v>0</v>
      </c>
      <c r="I215" s="25">
        <f>COUNTIF('Bus 53 and 46'!$B$7:$B$121,'Full time'!A215)</f>
        <v>0</v>
      </c>
      <c r="J215">
        <f>COUNTIF('Bus 53 and 46'!$J$7:$J$121,'Full time'!A215)</f>
        <v>0</v>
      </c>
      <c r="M215">
        <v>0</v>
      </c>
      <c r="N215">
        <f t="shared" si="7"/>
        <v>0</v>
      </c>
      <c r="O215">
        <f>'Electricity_prices DA 2023'!$G$6</f>
        <v>7.8396301369862989E-2</v>
      </c>
      <c r="Q215">
        <f>'Brussels - avg over full year'!$H$6</f>
        <v>0.26153424657534269</v>
      </c>
    </row>
    <row r="216" spans="1:17">
      <c r="A216" s="29">
        <v>0.19097222222222199</v>
      </c>
      <c r="B216" s="3"/>
      <c r="C216" s="3"/>
      <c r="D216">
        <f t="shared" si="6"/>
        <v>0</v>
      </c>
      <c r="G216">
        <f>COUNTIF('Bus 53 and 46'!$K$7:$K$121, A216)</f>
        <v>0</v>
      </c>
      <c r="H216">
        <f>COUNTIF('Bus 53 and 46'!$A$7:$A$121,'Full time'!A216)</f>
        <v>0</v>
      </c>
      <c r="I216" s="25">
        <f>COUNTIF('Bus 53 and 46'!$B$7:$B$121,'Full time'!A216)</f>
        <v>0</v>
      </c>
      <c r="J216">
        <f>COUNTIF('Bus 53 and 46'!$J$7:$J$121,'Full time'!A216)</f>
        <v>0</v>
      </c>
      <c r="M216">
        <v>0</v>
      </c>
      <c r="N216">
        <f t="shared" si="7"/>
        <v>0</v>
      </c>
      <c r="O216">
        <f>'Electricity_prices DA 2023'!$G$6</f>
        <v>7.8396301369862989E-2</v>
      </c>
      <c r="Q216">
        <f>'Brussels - avg over full year'!$H$6</f>
        <v>0.26153424657534269</v>
      </c>
    </row>
    <row r="217" spans="1:17">
      <c r="A217" s="29">
        <v>0.19166666666666668</v>
      </c>
      <c r="B217" s="3"/>
      <c r="C217" s="3"/>
      <c r="D217">
        <f t="shared" si="6"/>
        <v>0</v>
      </c>
      <c r="G217">
        <f>COUNTIF('Bus 53 and 46'!$K$7:$K$121, A217)</f>
        <v>0</v>
      </c>
      <c r="H217">
        <f>COUNTIF('Bus 53 and 46'!$A$7:$A$121,'Full time'!A217)</f>
        <v>0</v>
      </c>
      <c r="I217" s="25">
        <f>COUNTIF('Bus 53 and 46'!$B$7:$B$121,'Full time'!A217)</f>
        <v>0</v>
      </c>
      <c r="J217">
        <f>COUNTIF('Bus 53 and 46'!$J$7:$J$121,'Full time'!A217)</f>
        <v>0</v>
      </c>
      <c r="M217">
        <v>0</v>
      </c>
      <c r="N217">
        <f t="shared" si="7"/>
        <v>0</v>
      </c>
      <c r="O217">
        <f>'Electricity_prices DA 2023'!$G$6</f>
        <v>7.8396301369862989E-2</v>
      </c>
      <c r="Q217">
        <f>'Brussels - avg over full year'!$H$6</f>
        <v>0.26153424657534269</v>
      </c>
    </row>
    <row r="218" spans="1:17">
      <c r="A218" s="29">
        <v>0.19236111111111112</v>
      </c>
      <c r="B218" s="3"/>
      <c r="C218" s="3"/>
      <c r="D218">
        <f t="shared" si="6"/>
        <v>0</v>
      </c>
      <c r="G218">
        <f>COUNTIF('Bus 53 and 46'!$K$7:$K$121, A218)</f>
        <v>0</v>
      </c>
      <c r="H218">
        <f>COUNTIF('Bus 53 and 46'!$A$7:$A$121,'Full time'!A218)</f>
        <v>0</v>
      </c>
      <c r="I218" s="25">
        <f>COUNTIF('Bus 53 and 46'!$B$7:$B$121,'Full time'!A218)</f>
        <v>0</v>
      </c>
      <c r="J218">
        <f>COUNTIF('Bus 53 and 46'!$J$7:$J$121,'Full time'!A218)</f>
        <v>0</v>
      </c>
      <c r="M218">
        <v>0</v>
      </c>
      <c r="N218">
        <f t="shared" si="7"/>
        <v>0</v>
      </c>
      <c r="O218">
        <f>'Electricity_prices DA 2023'!$G$6</f>
        <v>7.8396301369862989E-2</v>
      </c>
      <c r="Q218">
        <f>'Brussels - avg over full year'!$H$6</f>
        <v>0.26153424657534269</v>
      </c>
    </row>
    <row r="219" spans="1:17">
      <c r="A219" s="29">
        <v>0.19305555555555556</v>
      </c>
      <c r="B219" s="3"/>
      <c r="C219" s="3"/>
      <c r="D219">
        <f t="shared" si="6"/>
        <v>0</v>
      </c>
      <c r="G219">
        <f>COUNTIF('Bus 53 and 46'!$K$7:$K$121, A219)</f>
        <v>0</v>
      </c>
      <c r="H219">
        <f>COUNTIF('Bus 53 and 46'!$A$7:$A$121,'Full time'!A219)</f>
        <v>0</v>
      </c>
      <c r="I219" s="25">
        <f>COUNTIF('Bus 53 and 46'!$B$7:$B$121,'Full time'!A219)</f>
        <v>0</v>
      </c>
      <c r="J219">
        <f>COUNTIF('Bus 53 and 46'!$J$7:$J$121,'Full time'!A219)</f>
        <v>0</v>
      </c>
      <c r="M219">
        <v>0</v>
      </c>
      <c r="N219">
        <f t="shared" si="7"/>
        <v>0</v>
      </c>
      <c r="O219">
        <f>'Electricity_prices DA 2023'!$G$6</f>
        <v>7.8396301369862989E-2</v>
      </c>
      <c r="Q219">
        <f>'Brussels - avg over full year'!$H$6</f>
        <v>0.26153424657534269</v>
      </c>
    </row>
    <row r="220" spans="1:17">
      <c r="A220" s="29">
        <v>0.19375000000000001</v>
      </c>
      <c r="B220" s="3"/>
      <c r="C220" s="3"/>
      <c r="D220">
        <f t="shared" si="6"/>
        <v>0</v>
      </c>
      <c r="G220">
        <f>COUNTIF('Bus 53 and 46'!$K$7:$K$121, A220)</f>
        <v>0</v>
      </c>
      <c r="H220">
        <f>COUNTIF('Bus 53 and 46'!$A$7:$A$121,'Full time'!A220)</f>
        <v>0</v>
      </c>
      <c r="I220" s="25">
        <f>COUNTIF('Bus 53 and 46'!$B$7:$B$121,'Full time'!A220)</f>
        <v>0</v>
      </c>
      <c r="J220">
        <f>COUNTIF('Bus 53 and 46'!$J$7:$J$121,'Full time'!A220)</f>
        <v>0</v>
      </c>
      <c r="M220">
        <v>0</v>
      </c>
      <c r="N220">
        <f t="shared" si="7"/>
        <v>0</v>
      </c>
      <c r="O220">
        <f>'Electricity_prices DA 2023'!$G$6</f>
        <v>7.8396301369862989E-2</v>
      </c>
      <c r="Q220">
        <f>'Brussels - avg over full year'!$H$6</f>
        <v>0.26153424657534269</v>
      </c>
    </row>
    <row r="221" spans="1:17">
      <c r="A221" s="29">
        <v>0.19444444444444445</v>
      </c>
      <c r="B221" s="3"/>
      <c r="C221" s="3"/>
      <c r="D221">
        <f t="shared" si="6"/>
        <v>0</v>
      </c>
      <c r="G221">
        <f>COUNTIF('Bus 53 and 46'!$K$7:$K$121, A221)</f>
        <v>0</v>
      </c>
      <c r="H221">
        <f>COUNTIF('Bus 53 and 46'!$A$7:$A$121,'Full time'!A221)</f>
        <v>0</v>
      </c>
      <c r="I221" s="25">
        <f>COUNTIF('Bus 53 and 46'!$B$7:$B$121,'Full time'!A221)</f>
        <v>0</v>
      </c>
      <c r="J221">
        <f>COUNTIF('Bus 53 and 46'!$J$7:$J$121,'Full time'!A221)</f>
        <v>0</v>
      </c>
      <c r="M221">
        <v>0</v>
      </c>
      <c r="N221">
        <f t="shared" si="7"/>
        <v>0</v>
      </c>
      <c r="O221">
        <f>'Electricity_prices DA 2023'!$G$6</f>
        <v>7.8396301369862989E-2</v>
      </c>
      <c r="Q221">
        <f>'Brussels - avg over full year'!$H$6</f>
        <v>0.26153424657534269</v>
      </c>
    </row>
    <row r="222" spans="1:17">
      <c r="A222" s="29">
        <v>0.19513888888888889</v>
      </c>
      <c r="B222" s="3"/>
      <c r="C222" s="3"/>
      <c r="D222">
        <f t="shared" si="6"/>
        <v>0</v>
      </c>
      <c r="G222">
        <f>COUNTIF('Bus 53 and 46'!$K$7:$K$121, A222)</f>
        <v>0</v>
      </c>
      <c r="H222">
        <f>COUNTIF('Bus 53 and 46'!$A$7:$A$121,'Full time'!A222)</f>
        <v>0</v>
      </c>
      <c r="I222" s="25">
        <f>COUNTIF('Bus 53 and 46'!$B$7:$B$121,'Full time'!A222)</f>
        <v>0</v>
      </c>
      <c r="J222">
        <f>COUNTIF('Bus 53 and 46'!$J$7:$J$121,'Full time'!A222)</f>
        <v>0</v>
      </c>
      <c r="M222">
        <v>0</v>
      </c>
      <c r="N222">
        <f t="shared" si="7"/>
        <v>0</v>
      </c>
      <c r="O222">
        <f>'Electricity_prices DA 2023'!$G$6</f>
        <v>7.8396301369862989E-2</v>
      </c>
      <c r="Q222">
        <f>'Brussels - avg over full year'!$H$6</f>
        <v>0.26153424657534269</v>
      </c>
    </row>
    <row r="223" spans="1:17">
      <c r="A223" s="29">
        <v>0.19583333333333333</v>
      </c>
      <c r="B223" s="3"/>
      <c r="C223" s="3"/>
      <c r="D223">
        <f t="shared" si="6"/>
        <v>0</v>
      </c>
      <c r="G223">
        <f>COUNTIF('Bus 53 and 46'!$K$7:$K$121, A223)</f>
        <v>0</v>
      </c>
      <c r="H223">
        <f>COUNTIF('Bus 53 and 46'!$A$7:$A$121,'Full time'!A223)</f>
        <v>0</v>
      </c>
      <c r="I223" s="25">
        <f>COUNTIF('Bus 53 and 46'!$B$7:$B$121,'Full time'!A223)</f>
        <v>0</v>
      </c>
      <c r="J223">
        <f>COUNTIF('Bus 53 and 46'!$J$7:$J$121,'Full time'!A223)</f>
        <v>0</v>
      </c>
      <c r="M223">
        <v>0</v>
      </c>
      <c r="N223">
        <f t="shared" si="7"/>
        <v>0</v>
      </c>
      <c r="O223">
        <f>'Electricity_prices DA 2023'!$G$6</f>
        <v>7.8396301369862989E-2</v>
      </c>
      <c r="Q223">
        <f>'Brussels - avg over full year'!$H$6</f>
        <v>0.26153424657534269</v>
      </c>
    </row>
    <row r="224" spans="1:17">
      <c r="A224" s="29">
        <v>0.19652777777777777</v>
      </c>
      <c r="B224" s="3"/>
      <c r="C224" s="3"/>
      <c r="D224">
        <f t="shared" si="6"/>
        <v>0</v>
      </c>
      <c r="G224">
        <f>COUNTIF('Bus 53 and 46'!$K$7:$K$121, A224)</f>
        <v>0</v>
      </c>
      <c r="H224">
        <f>COUNTIF('Bus 53 and 46'!$A$7:$A$121,'Full time'!A224)</f>
        <v>0</v>
      </c>
      <c r="I224" s="25">
        <f>COUNTIF('Bus 53 and 46'!$B$7:$B$121,'Full time'!A224)</f>
        <v>0</v>
      </c>
      <c r="J224">
        <f>COUNTIF('Bus 53 and 46'!$J$7:$J$121,'Full time'!A224)</f>
        <v>0</v>
      </c>
      <c r="M224">
        <v>0</v>
      </c>
      <c r="N224">
        <f t="shared" si="7"/>
        <v>0</v>
      </c>
      <c r="O224">
        <f>'Electricity_prices DA 2023'!$G$6</f>
        <v>7.8396301369862989E-2</v>
      </c>
      <c r="Q224">
        <f>'Brussels - avg over full year'!$H$6</f>
        <v>0.26153424657534269</v>
      </c>
    </row>
    <row r="225" spans="1:17">
      <c r="A225" s="29">
        <v>0.19722222222222222</v>
      </c>
      <c r="B225" s="3"/>
      <c r="C225" s="3"/>
      <c r="D225">
        <f t="shared" si="6"/>
        <v>0</v>
      </c>
      <c r="G225">
        <f>COUNTIF('Bus 53 and 46'!$K$7:$K$121, A225)</f>
        <v>0</v>
      </c>
      <c r="H225">
        <f>COUNTIF('Bus 53 and 46'!$A$7:$A$121,'Full time'!A225)</f>
        <v>0</v>
      </c>
      <c r="I225" s="25">
        <f>COUNTIF('Bus 53 and 46'!$B$7:$B$121,'Full time'!A225)</f>
        <v>0</v>
      </c>
      <c r="J225">
        <f>COUNTIF('Bus 53 and 46'!$J$7:$J$121,'Full time'!A225)</f>
        <v>0</v>
      </c>
      <c r="M225">
        <v>0</v>
      </c>
      <c r="N225">
        <f t="shared" si="7"/>
        <v>0</v>
      </c>
      <c r="O225">
        <f>'Electricity_prices DA 2023'!$G$6</f>
        <v>7.8396301369862989E-2</v>
      </c>
      <c r="Q225">
        <f>'Brussels - avg over full year'!$H$6</f>
        <v>0.26153424657534269</v>
      </c>
    </row>
    <row r="226" spans="1:17">
      <c r="A226" s="29">
        <v>0.19791666666666666</v>
      </c>
      <c r="B226" s="3"/>
      <c r="C226" s="3"/>
      <c r="D226">
        <f t="shared" si="6"/>
        <v>0</v>
      </c>
      <c r="G226">
        <f>COUNTIF('Bus 53 and 46'!$K$7:$K$121, A226)</f>
        <v>0</v>
      </c>
      <c r="H226">
        <f>COUNTIF('Bus 53 and 46'!$A$7:$A$121,'Full time'!A226)</f>
        <v>0</v>
      </c>
      <c r="I226" s="25">
        <f>COUNTIF('Bus 53 and 46'!$B$7:$B$121,'Full time'!A226)</f>
        <v>0</v>
      </c>
      <c r="J226">
        <f>COUNTIF('Bus 53 and 46'!$J$7:$J$121,'Full time'!A226)</f>
        <v>0</v>
      </c>
      <c r="M226">
        <v>0</v>
      </c>
      <c r="N226">
        <f t="shared" si="7"/>
        <v>0</v>
      </c>
      <c r="O226">
        <f>'Electricity_prices DA 2023'!$G$6</f>
        <v>7.8396301369862989E-2</v>
      </c>
      <c r="Q226">
        <f>'Brussels - avg over full year'!$H$6</f>
        <v>0.26153424657534269</v>
      </c>
    </row>
    <row r="227" spans="1:17">
      <c r="A227" s="29">
        <v>0.1986111111111111</v>
      </c>
      <c r="B227" s="3"/>
      <c r="C227" s="3"/>
      <c r="D227">
        <f t="shared" si="6"/>
        <v>0</v>
      </c>
      <c r="G227">
        <f>COUNTIF('Bus 53 and 46'!$K$7:$K$121, A227)</f>
        <v>0</v>
      </c>
      <c r="H227">
        <f>COUNTIF('Bus 53 and 46'!$A$7:$A$121,'Full time'!A227)</f>
        <v>0</v>
      </c>
      <c r="I227" s="25">
        <f>COUNTIF('Bus 53 and 46'!$B$7:$B$121,'Full time'!A227)</f>
        <v>0</v>
      </c>
      <c r="J227">
        <f>COUNTIF('Bus 53 and 46'!$J$7:$J$121,'Full time'!A227)</f>
        <v>0</v>
      </c>
      <c r="M227">
        <v>0</v>
      </c>
      <c r="N227">
        <f t="shared" si="7"/>
        <v>0</v>
      </c>
      <c r="O227">
        <f>'Electricity_prices DA 2023'!$G$6</f>
        <v>7.8396301369862989E-2</v>
      </c>
      <c r="Q227">
        <f>'Brussels - avg over full year'!$H$6</f>
        <v>0.26153424657534269</v>
      </c>
    </row>
    <row r="228" spans="1:17">
      <c r="A228" s="29">
        <v>0.19930555555555557</v>
      </c>
      <c r="B228" s="3"/>
      <c r="C228" s="3"/>
      <c r="D228">
        <f t="shared" si="6"/>
        <v>0</v>
      </c>
      <c r="G228">
        <f>COUNTIF('Bus 53 and 46'!$K$7:$K$121, A228)</f>
        <v>0</v>
      </c>
      <c r="H228">
        <f>COUNTIF('Bus 53 and 46'!$A$7:$A$121,'Full time'!A228)</f>
        <v>0</v>
      </c>
      <c r="I228" s="25">
        <f>COUNTIF('Bus 53 and 46'!$B$7:$B$121,'Full time'!A228)</f>
        <v>0</v>
      </c>
      <c r="J228">
        <f>COUNTIF('Bus 53 and 46'!$J$7:$J$121,'Full time'!A228)</f>
        <v>0</v>
      </c>
      <c r="M228">
        <v>0</v>
      </c>
      <c r="N228">
        <f t="shared" si="7"/>
        <v>0</v>
      </c>
      <c r="O228">
        <f>'Electricity_prices DA 2023'!$G$6</f>
        <v>7.8396301369862989E-2</v>
      </c>
      <c r="Q228">
        <f>'Brussels - avg over full year'!$H$6</f>
        <v>0.26153424657534269</v>
      </c>
    </row>
    <row r="229" spans="1:17">
      <c r="A229" s="29">
        <v>0.2</v>
      </c>
      <c r="B229" s="3"/>
      <c r="C229" s="3"/>
      <c r="D229">
        <f t="shared" si="6"/>
        <v>0</v>
      </c>
      <c r="G229">
        <f>COUNTIF('Bus 53 and 46'!$K$7:$K$121, A229)</f>
        <v>0</v>
      </c>
      <c r="H229">
        <f>COUNTIF('Bus 53 and 46'!$A$7:$A$121,'Full time'!A229)</f>
        <v>0</v>
      </c>
      <c r="I229" s="25">
        <f>COUNTIF('Bus 53 and 46'!$B$7:$B$121,'Full time'!A229)</f>
        <v>0</v>
      </c>
      <c r="J229">
        <f>COUNTIF('Bus 53 and 46'!$J$7:$J$121,'Full time'!A229)</f>
        <v>0</v>
      </c>
      <c r="M229">
        <v>0</v>
      </c>
      <c r="N229">
        <f t="shared" si="7"/>
        <v>0</v>
      </c>
      <c r="O229">
        <f>'Electricity_prices DA 2023'!$G$6</f>
        <v>7.8396301369862989E-2</v>
      </c>
      <c r="Q229">
        <f>'Brussels - avg over full year'!$H$6</f>
        <v>0.26153424657534269</v>
      </c>
    </row>
    <row r="230" spans="1:17">
      <c r="A230" s="29">
        <v>0.20069444444444445</v>
      </c>
      <c r="B230" s="3"/>
      <c r="C230" s="3"/>
      <c r="D230">
        <f t="shared" si="6"/>
        <v>0</v>
      </c>
      <c r="G230">
        <f>COUNTIF('Bus 53 and 46'!$K$7:$K$121, A230)</f>
        <v>0</v>
      </c>
      <c r="H230">
        <f>COUNTIF('Bus 53 and 46'!$A$7:$A$121,'Full time'!A230)</f>
        <v>0</v>
      </c>
      <c r="I230" s="25">
        <f>COUNTIF('Bus 53 and 46'!$B$7:$B$121,'Full time'!A230)</f>
        <v>0</v>
      </c>
      <c r="J230">
        <f>COUNTIF('Bus 53 and 46'!$J$7:$J$121,'Full time'!A230)</f>
        <v>0</v>
      </c>
      <c r="M230">
        <v>0</v>
      </c>
      <c r="N230">
        <f t="shared" si="7"/>
        <v>0</v>
      </c>
      <c r="O230">
        <f>'Electricity_prices DA 2023'!$G$6</f>
        <v>7.8396301369862989E-2</v>
      </c>
      <c r="Q230">
        <f>'Brussels - avg over full year'!$H$6</f>
        <v>0.26153424657534269</v>
      </c>
    </row>
    <row r="231" spans="1:17">
      <c r="A231" s="29">
        <v>0.2013888888888889</v>
      </c>
      <c r="B231" s="3"/>
      <c r="C231" s="3"/>
      <c r="D231">
        <f t="shared" si="6"/>
        <v>0</v>
      </c>
      <c r="G231">
        <f>COUNTIF('Bus 53 and 46'!$K$7:$K$121, A231)</f>
        <v>0</v>
      </c>
      <c r="H231">
        <f>COUNTIF('Bus 53 and 46'!$A$7:$A$121,'Full time'!A231)</f>
        <v>0</v>
      </c>
      <c r="I231" s="25">
        <f>COUNTIF('Bus 53 and 46'!$B$7:$B$121,'Full time'!A231)</f>
        <v>0</v>
      </c>
      <c r="J231">
        <f>COUNTIF('Bus 53 and 46'!$J$7:$J$121,'Full time'!A231)</f>
        <v>0</v>
      </c>
      <c r="M231">
        <v>0</v>
      </c>
      <c r="N231">
        <f t="shared" si="7"/>
        <v>0</v>
      </c>
      <c r="O231">
        <f>'Electricity_prices DA 2023'!$G$6</f>
        <v>7.8396301369862989E-2</v>
      </c>
      <c r="Q231">
        <f>'Brussels - avg over full year'!$H$6</f>
        <v>0.26153424657534269</v>
      </c>
    </row>
    <row r="232" spans="1:17">
      <c r="A232" s="29">
        <v>0.20208333333333334</v>
      </c>
      <c r="B232" s="3"/>
      <c r="C232" s="3"/>
      <c r="D232">
        <f t="shared" si="6"/>
        <v>0</v>
      </c>
      <c r="G232">
        <f>COUNTIF('Bus 53 and 46'!$K$7:$K$121, A232)</f>
        <v>0</v>
      </c>
      <c r="H232">
        <f>COUNTIF('Bus 53 and 46'!$A$7:$A$121,'Full time'!A232)</f>
        <v>0</v>
      </c>
      <c r="I232" s="25">
        <f>COUNTIF('Bus 53 and 46'!$B$7:$B$121,'Full time'!A232)</f>
        <v>0</v>
      </c>
      <c r="J232">
        <f>COUNTIF('Bus 53 and 46'!$J$7:$J$121,'Full time'!A232)</f>
        <v>0</v>
      </c>
      <c r="M232">
        <v>0</v>
      </c>
      <c r="N232">
        <f t="shared" si="7"/>
        <v>0</v>
      </c>
      <c r="O232">
        <f>'Electricity_prices DA 2023'!$G$6</f>
        <v>7.8396301369862989E-2</v>
      </c>
      <c r="Q232">
        <f>'Brussels - avg over full year'!$H$6</f>
        <v>0.26153424657534269</v>
      </c>
    </row>
    <row r="233" spans="1:17">
      <c r="A233" s="29">
        <v>0.20277777777777778</v>
      </c>
      <c r="B233" s="3"/>
      <c r="C233" s="3"/>
      <c r="D233">
        <f t="shared" si="6"/>
        <v>0</v>
      </c>
      <c r="G233">
        <f>COUNTIF('Bus 53 and 46'!$K$7:$K$121, A233)</f>
        <v>0</v>
      </c>
      <c r="H233">
        <f>COUNTIF('Bus 53 and 46'!$A$7:$A$121,'Full time'!A233)</f>
        <v>0</v>
      </c>
      <c r="I233" s="25">
        <f>COUNTIF('Bus 53 and 46'!$B$7:$B$121,'Full time'!A233)</f>
        <v>0</v>
      </c>
      <c r="J233">
        <f>COUNTIF('Bus 53 and 46'!$J$7:$J$121,'Full time'!A233)</f>
        <v>0</v>
      </c>
      <c r="M233">
        <v>0</v>
      </c>
      <c r="N233">
        <f t="shared" si="7"/>
        <v>0</v>
      </c>
      <c r="O233">
        <f>'Electricity_prices DA 2023'!$G$6</f>
        <v>7.8396301369862989E-2</v>
      </c>
      <c r="Q233">
        <f>'Brussels - avg over full year'!$H$6</f>
        <v>0.26153424657534269</v>
      </c>
    </row>
    <row r="234" spans="1:17">
      <c r="A234" s="29">
        <v>0.20347222222222222</v>
      </c>
      <c r="B234" s="3"/>
      <c r="C234" s="3"/>
      <c r="D234">
        <f t="shared" si="6"/>
        <v>0</v>
      </c>
      <c r="G234">
        <f>COUNTIF('Bus 53 and 46'!$K$7:$K$121, A234)</f>
        <v>0</v>
      </c>
      <c r="H234">
        <f>COUNTIF('Bus 53 and 46'!$A$7:$A$121,'Full time'!A234)</f>
        <v>0</v>
      </c>
      <c r="I234" s="25">
        <f>COUNTIF('Bus 53 and 46'!$B$7:$B$121,'Full time'!A234)</f>
        <v>0</v>
      </c>
      <c r="J234">
        <f>COUNTIF('Bus 53 and 46'!$J$7:$J$121,'Full time'!A234)</f>
        <v>0</v>
      </c>
      <c r="M234">
        <v>0</v>
      </c>
      <c r="N234">
        <f t="shared" si="7"/>
        <v>0</v>
      </c>
      <c r="O234">
        <f>'Electricity_prices DA 2023'!$G$6</f>
        <v>7.8396301369862989E-2</v>
      </c>
      <c r="Q234">
        <f>'Brussels - avg over full year'!$H$6</f>
        <v>0.26153424657534269</v>
      </c>
    </row>
    <row r="235" spans="1:17">
      <c r="A235" s="29">
        <v>0.20416666666666666</v>
      </c>
      <c r="B235" s="3"/>
      <c r="C235" s="3"/>
      <c r="D235">
        <f t="shared" si="6"/>
        <v>0</v>
      </c>
      <c r="G235">
        <f>COUNTIF('Bus 53 and 46'!$K$7:$K$121, A235)</f>
        <v>0</v>
      </c>
      <c r="H235">
        <f>COUNTIF('Bus 53 and 46'!$A$7:$A$121,'Full time'!A235)</f>
        <v>0</v>
      </c>
      <c r="I235" s="25">
        <f>COUNTIF('Bus 53 and 46'!$B$7:$B$121,'Full time'!A235)</f>
        <v>0</v>
      </c>
      <c r="J235">
        <f>COUNTIF('Bus 53 and 46'!$J$7:$J$121,'Full time'!A235)</f>
        <v>0</v>
      </c>
      <c r="M235">
        <v>0</v>
      </c>
      <c r="N235">
        <f t="shared" si="7"/>
        <v>0</v>
      </c>
      <c r="O235">
        <f>'Electricity_prices DA 2023'!$G$6</f>
        <v>7.8396301369862989E-2</v>
      </c>
      <c r="Q235">
        <f>'Brussels - avg over full year'!$H$6</f>
        <v>0.26153424657534269</v>
      </c>
    </row>
    <row r="236" spans="1:17">
      <c r="A236" s="29">
        <v>0.2048611111111111</v>
      </c>
      <c r="B236" s="3"/>
      <c r="C236" s="3"/>
      <c r="D236">
        <f t="shared" si="6"/>
        <v>0</v>
      </c>
      <c r="G236">
        <f>COUNTIF('Bus 53 and 46'!$K$7:$K$121, A236)</f>
        <v>0</v>
      </c>
      <c r="H236">
        <f>COUNTIF('Bus 53 and 46'!$A$7:$A$121,'Full time'!A236)</f>
        <v>0</v>
      </c>
      <c r="I236" s="25">
        <f>COUNTIF('Bus 53 and 46'!$B$7:$B$121,'Full time'!A236)</f>
        <v>0</v>
      </c>
      <c r="J236">
        <f>COUNTIF('Bus 53 and 46'!$J$7:$J$121,'Full time'!A236)</f>
        <v>0</v>
      </c>
      <c r="M236">
        <v>0</v>
      </c>
      <c r="N236">
        <f t="shared" si="7"/>
        <v>0</v>
      </c>
      <c r="O236">
        <f>'Electricity_prices DA 2023'!$G$6</f>
        <v>7.8396301369862989E-2</v>
      </c>
      <c r="Q236">
        <f>'Brussels - avg over full year'!$H$6</f>
        <v>0.26153424657534269</v>
      </c>
    </row>
    <row r="237" spans="1:17">
      <c r="A237" s="29">
        <v>0.20555555555555555</v>
      </c>
      <c r="B237" s="3"/>
      <c r="C237" s="3"/>
      <c r="D237">
        <f t="shared" si="6"/>
        <v>0</v>
      </c>
      <c r="G237">
        <f>COUNTIF('Bus 53 and 46'!$K$7:$K$121, A237)</f>
        <v>0</v>
      </c>
      <c r="H237">
        <f>COUNTIF('Bus 53 and 46'!$A$7:$A$121,'Full time'!A237)</f>
        <v>0</v>
      </c>
      <c r="I237" s="25">
        <f>COUNTIF('Bus 53 and 46'!$B$7:$B$121,'Full time'!A237)</f>
        <v>0</v>
      </c>
      <c r="J237">
        <f>COUNTIF('Bus 53 and 46'!$J$7:$J$121,'Full time'!A237)</f>
        <v>0</v>
      </c>
      <c r="M237">
        <v>0</v>
      </c>
      <c r="N237">
        <f t="shared" si="7"/>
        <v>0</v>
      </c>
      <c r="O237">
        <f>'Electricity_prices DA 2023'!$G$6</f>
        <v>7.8396301369862989E-2</v>
      </c>
      <c r="Q237">
        <f>'Brussels - avg over full year'!$H$6</f>
        <v>0.26153424657534269</v>
      </c>
    </row>
    <row r="238" spans="1:17">
      <c r="A238" s="29">
        <v>0.20624999999999999</v>
      </c>
      <c r="B238" s="3"/>
      <c r="C238" s="3"/>
      <c r="D238">
        <f t="shared" si="6"/>
        <v>0</v>
      </c>
      <c r="G238">
        <f>COUNTIF('Bus 53 and 46'!$K$7:$K$121, A238)</f>
        <v>0</v>
      </c>
      <c r="H238">
        <f>COUNTIF('Bus 53 and 46'!$A$7:$A$121,'Full time'!A238)</f>
        <v>0</v>
      </c>
      <c r="I238" s="25">
        <f>COUNTIF('Bus 53 and 46'!$B$7:$B$121,'Full time'!A238)</f>
        <v>0</v>
      </c>
      <c r="J238">
        <f>COUNTIF('Bus 53 and 46'!$J$7:$J$121,'Full time'!A238)</f>
        <v>0</v>
      </c>
      <c r="M238">
        <v>0</v>
      </c>
      <c r="N238">
        <f t="shared" si="7"/>
        <v>0</v>
      </c>
      <c r="O238">
        <f>'Electricity_prices DA 2023'!$G$6</f>
        <v>7.8396301369862989E-2</v>
      </c>
      <c r="Q238">
        <f>'Brussels - avg over full year'!$H$6</f>
        <v>0.26153424657534269</v>
      </c>
    </row>
    <row r="239" spans="1:17">
      <c r="A239" s="29">
        <v>0.20694444444444443</v>
      </c>
      <c r="B239" s="3"/>
      <c r="C239" s="3"/>
      <c r="D239">
        <f t="shared" si="6"/>
        <v>0</v>
      </c>
      <c r="G239">
        <f>COUNTIF('Bus 53 and 46'!$K$7:$K$121, A239)</f>
        <v>0</v>
      </c>
      <c r="H239">
        <f>COUNTIF('Bus 53 and 46'!$A$7:$A$121,'Full time'!A239)</f>
        <v>0</v>
      </c>
      <c r="I239" s="25">
        <f>COUNTIF('Bus 53 and 46'!$B$7:$B$121,'Full time'!A239)</f>
        <v>0</v>
      </c>
      <c r="J239">
        <f>COUNTIF('Bus 53 and 46'!$J$7:$J$121,'Full time'!A239)</f>
        <v>0</v>
      </c>
      <c r="M239">
        <v>0</v>
      </c>
      <c r="N239">
        <f t="shared" si="7"/>
        <v>0</v>
      </c>
      <c r="O239">
        <f>'Electricity_prices DA 2023'!$G$6</f>
        <v>7.8396301369862989E-2</v>
      </c>
      <c r="Q239">
        <f>'Brussels - avg over full year'!$H$6</f>
        <v>0.26153424657534269</v>
      </c>
    </row>
    <row r="240" spans="1:17">
      <c r="A240" s="29">
        <v>0.2076388888888889</v>
      </c>
      <c r="B240" s="3"/>
      <c r="C240" s="3"/>
      <c r="D240">
        <f t="shared" si="6"/>
        <v>0</v>
      </c>
      <c r="G240">
        <f>COUNTIF('Bus 53 and 46'!$K$7:$K$121, A240)</f>
        <v>0</v>
      </c>
      <c r="H240">
        <f>COUNTIF('Bus 53 and 46'!$A$7:$A$121,'Full time'!A240)</f>
        <v>0</v>
      </c>
      <c r="I240" s="25">
        <f>COUNTIF('Bus 53 and 46'!$B$7:$B$121,'Full time'!A240)</f>
        <v>0</v>
      </c>
      <c r="J240">
        <f>COUNTIF('Bus 53 and 46'!$J$7:$J$121,'Full time'!A240)</f>
        <v>0</v>
      </c>
      <c r="M240">
        <v>0</v>
      </c>
      <c r="N240">
        <f t="shared" si="7"/>
        <v>0</v>
      </c>
      <c r="O240">
        <f>'Electricity_prices DA 2023'!$G$6</f>
        <v>7.8396301369862989E-2</v>
      </c>
      <c r="Q240">
        <f>'Brussels - avg over full year'!$H$6</f>
        <v>0.26153424657534269</v>
      </c>
    </row>
    <row r="241" spans="1:17">
      <c r="A241" s="29">
        <v>0.20833333333333301</v>
      </c>
      <c r="B241" s="31"/>
      <c r="C241" s="3"/>
      <c r="D241">
        <f t="shared" si="6"/>
        <v>1</v>
      </c>
      <c r="G241">
        <f>COUNTIF('Bus 53 and 46'!$K$7:$K$121, A241)</f>
        <v>0</v>
      </c>
      <c r="H241">
        <f>COUNTIF('Bus 53 and 46'!$A$7:$A$121,'Full time'!A241)</f>
        <v>0</v>
      </c>
      <c r="I241" s="25">
        <f>COUNTIF('Bus 53 and 46'!$B$7:$B$121,'Full time'!A241)</f>
        <v>0</v>
      </c>
      <c r="J241">
        <f>COUNTIF('Bus 53 and 46'!$J$7:$J$121,'Full time'!A241)</f>
        <v>0</v>
      </c>
      <c r="M241">
        <v>1</v>
      </c>
      <c r="N241">
        <f t="shared" si="7"/>
        <v>1</v>
      </c>
      <c r="O241">
        <f>'Electricity_prices DA 2023'!$G$7</f>
        <v>8.9078739726027423E-2</v>
      </c>
      <c r="Q241">
        <f>'Brussels - avg over full year'!$H$7</f>
        <v>10.205808219178081</v>
      </c>
    </row>
    <row r="242" spans="1:17">
      <c r="A242" s="29">
        <v>0.20902777777777778</v>
      </c>
      <c r="B242" s="3"/>
      <c r="C242" s="3"/>
      <c r="D242">
        <f t="shared" si="6"/>
        <v>0</v>
      </c>
      <c r="G242">
        <f>COUNTIF('Bus 53 and 46'!$K$7:$K$121, A242)</f>
        <v>0</v>
      </c>
      <c r="H242">
        <f>COUNTIF('Bus 53 and 46'!$A$7:$A$121,'Full time'!A242)</f>
        <v>0</v>
      </c>
      <c r="I242" s="25">
        <f>COUNTIF('Bus 53 and 46'!$B$7:$B$121,'Full time'!A242)</f>
        <v>0</v>
      </c>
      <c r="J242">
        <f>COUNTIF('Bus 53 and 46'!$J$7:$J$121,'Full time'!A242)</f>
        <v>0</v>
      </c>
      <c r="M242">
        <v>0</v>
      </c>
      <c r="N242">
        <f t="shared" si="7"/>
        <v>0</v>
      </c>
      <c r="O242">
        <f>'Electricity_prices DA 2023'!$G$7</f>
        <v>8.9078739726027423E-2</v>
      </c>
      <c r="Q242">
        <f>'Brussels - avg over full year'!$H$7</f>
        <v>10.205808219178081</v>
      </c>
    </row>
    <row r="243" spans="1:17">
      <c r="A243" s="29">
        <v>0.20972222222222223</v>
      </c>
      <c r="B243" s="3"/>
      <c r="C243" s="3"/>
      <c r="D243">
        <f t="shared" si="6"/>
        <v>0</v>
      </c>
      <c r="G243">
        <f>COUNTIF('Bus 53 and 46'!$K$7:$K$121, A243)</f>
        <v>0</v>
      </c>
      <c r="H243">
        <f>COUNTIF('Bus 53 and 46'!$A$7:$A$121,'Full time'!A243)</f>
        <v>0</v>
      </c>
      <c r="I243" s="25">
        <f>COUNTIF('Bus 53 and 46'!$B$7:$B$121,'Full time'!A243)</f>
        <v>0</v>
      </c>
      <c r="J243">
        <f>COUNTIF('Bus 53 and 46'!$J$7:$J$121,'Full time'!A243)</f>
        <v>0</v>
      </c>
      <c r="M243">
        <v>0</v>
      </c>
      <c r="N243">
        <f t="shared" si="7"/>
        <v>0</v>
      </c>
      <c r="O243">
        <f>'Electricity_prices DA 2023'!$G$7</f>
        <v>8.9078739726027423E-2</v>
      </c>
      <c r="Q243">
        <f>'Brussels - avg over full year'!$H$7</f>
        <v>10.205808219178081</v>
      </c>
    </row>
    <row r="244" spans="1:17">
      <c r="A244" s="29">
        <v>0.21041666666666667</v>
      </c>
      <c r="B244" s="3"/>
      <c r="C244" s="3"/>
      <c r="D244">
        <f t="shared" si="6"/>
        <v>0</v>
      </c>
      <c r="G244">
        <f>COUNTIF('Bus 53 and 46'!$K$7:$K$121, A244)</f>
        <v>0</v>
      </c>
      <c r="H244">
        <f>COUNTIF('Bus 53 and 46'!$A$7:$A$121,'Full time'!A244)</f>
        <v>0</v>
      </c>
      <c r="I244" s="25">
        <f>COUNTIF('Bus 53 and 46'!$B$7:$B$121,'Full time'!A244)</f>
        <v>0</v>
      </c>
      <c r="J244">
        <f>COUNTIF('Bus 53 and 46'!$J$7:$J$121,'Full time'!A244)</f>
        <v>0</v>
      </c>
      <c r="M244">
        <v>0</v>
      </c>
      <c r="N244">
        <f t="shared" si="7"/>
        <v>0</v>
      </c>
      <c r="O244">
        <f>'Electricity_prices DA 2023'!$G$7</f>
        <v>8.9078739726027423E-2</v>
      </c>
      <c r="Q244">
        <f>'Brussels - avg over full year'!$H$7</f>
        <v>10.205808219178081</v>
      </c>
    </row>
    <row r="245" spans="1:17">
      <c r="A245" s="29">
        <v>0.21111111111111111</v>
      </c>
      <c r="B245" s="3"/>
      <c r="C245" s="3"/>
      <c r="D245">
        <f t="shared" si="6"/>
        <v>0</v>
      </c>
      <c r="G245">
        <f>COUNTIF('Bus 53 and 46'!$K$7:$K$121, A245)</f>
        <v>0</v>
      </c>
      <c r="H245">
        <f>COUNTIF('Bus 53 and 46'!$A$7:$A$121,'Full time'!A245)</f>
        <v>0</v>
      </c>
      <c r="I245" s="25">
        <f>COUNTIF('Bus 53 and 46'!$B$7:$B$121,'Full time'!A245)</f>
        <v>0</v>
      </c>
      <c r="J245">
        <f>COUNTIF('Bus 53 and 46'!$J$7:$J$121,'Full time'!A245)</f>
        <v>0</v>
      </c>
      <c r="M245">
        <v>0</v>
      </c>
      <c r="N245">
        <f t="shared" si="7"/>
        <v>0</v>
      </c>
      <c r="O245">
        <f>'Electricity_prices DA 2023'!$G$7</f>
        <v>8.9078739726027423E-2</v>
      </c>
      <c r="Q245">
        <f>'Brussels - avg over full year'!$H$7</f>
        <v>10.205808219178081</v>
      </c>
    </row>
    <row r="246" spans="1:17">
      <c r="A246" s="29">
        <v>0.21180555555555555</v>
      </c>
      <c r="B246" s="3"/>
      <c r="C246" s="3"/>
      <c r="D246">
        <f t="shared" si="6"/>
        <v>0</v>
      </c>
      <c r="G246">
        <f>COUNTIF('Bus 53 and 46'!$K$7:$K$121, A246)</f>
        <v>0</v>
      </c>
      <c r="H246">
        <f>COUNTIF('Bus 53 and 46'!$A$7:$A$121,'Full time'!A246)</f>
        <v>0</v>
      </c>
      <c r="I246" s="25">
        <f>COUNTIF('Bus 53 and 46'!$B$7:$B$121,'Full time'!A246)</f>
        <v>0</v>
      </c>
      <c r="J246">
        <f>COUNTIF('Bus 53 and 46'!$J$7:$J$121,'Full time'!A246)</f>
        <v>0</v>
      </c>
      <c r="M246">
        <v>0</v>
      </c>
      <c r="N246">
        <f t="shared" si="7"/>
        <v>0</v>
      </c>
      <c r="O246">
        <f>'Electricity_prices DA 2023'!$G$7</f>
        <v>8.9078739726027423E-2</v>
      </c>
      <c r="Q246">
        <f>'Brussels - avg over full year'!$H$7</f>
        <v>10.205808219178081</v>
      </c>
    </row>
    <row r="247" spans="1:17">
      <c r="A247" s="29">
        <v>0.21249999999999999</v>
      </c>
      <c r="B247" s="3"/>
      <c r="C247" s="3"/>
      <c r="D247">
        <f t="shared" si="6"/>
        <v>0</v>
      </c>
      <c r="G247">
        <f>COUNTIF('Bus 53 and 46'!$K$7:$K$121, A247)</f>
        <v>0</v>
      </c>
      <c r="H247">
        <f>COUNTIF('Bus 53 and 46'!$A$7:$A$121,'Full time'!A247)</f>
        <v>0</v>
      </c>
      <c r="I247" s="25">
        <f>COUNTIF('Bus 53 and 46'!$B$7:$B$121,'Full time'!A247)</f>
        <v>0</v>
      </c>
      <c r="J247">
        <f>COUNTIF('Bus 53 and 46'!$J$7:$J$121,'Full time'!A247)</f>
        <v>0</v>
      </c>
      <c r="M247">
        <v>0</v>
      </c>
      <c r="N247">
        <f t="shared" si="7"/>
        <v>0</v>
      </c>
      <c r="O247">
        <f>'Electricity_prices DA 2023'!$G$7</f>
        <v>8.9078739726027423E-2</v>
      </c>
      <c r="Q247">
        <f>'Brussels - avg over full year'!$H$7</f>
        <v>10.205808219178081</v>
      </c>
    </row>
    <row r="248" spans="1:17">
      <c r="A248" s="29">
        <v>0.21319444444444444</v>
      </c>
      <c r="B248" s="3"/>
      <c r="C248" s="3"/>
      <c r="D248">
        <f t="shared" si="6"/>
        <v>0</v>
      </c>
      <c r="G248">
        <f>COUNTIF('Bus 53 and 46'!$K$7:$K$121, A248)</f>
        <v>0</v>
      </c>
      <c r="H248">
        <f>COUNTIF('Bus 53 and 46'!$A$7:$A$121,'Full time'!A248)</f>
        <v>0</v>
      </c>
      <c r="I248" s="25">
        <f>COUNTIF('Bus 53 and 46'!$B$7:$B$121,'Full time'!A248)</f>
        <v>0</v>
      </c>
      <c r="J248">
        <f>COUNTIF('Bus 53 and 46'!$J$7:$J$121,'Full time'!A248)</f>
        <v>0</v>
      </c>
      <c r="M248">
        <v>0</v>
      </c>
      <c r="N248">
        <f t="shared" si="7"/>
        <v>0</v>
      </c>
      <c r="O248">
        <f>'Electricity_prices DA 2023'!$G$7</f>
        <v>8.9078739726027423E-2</v>
      </c>
      <c r="Q248">
        <f>'Brussels - avg over full year'!$H$7</f>
        <v>10.205808219178081</v>
      </c>
    </row>
    <row r="249" spans="1:17">
      <c r="A249" s="29">
        <v>0.21388888888888799</v>
      </c>
      <c r="B249" s="3"/>
      <c r="C249" s="3"/>
      <c r="D249">
        <f t="shared" si="6"/>
        <v>0</v>
      </c>
      <c r="G249">
        <f>COUNTIF('Bus 53 and 46'!$K$7:$K$121, A249)</f>
        <v>0</v>
      </c>
      <c r="H249">
        <f>COUNTIF('Bus 53 and 46'!$A$7:$A$121,'Full time'!A249)</f>
        <v>0</v>
      </c>
      <c r="I249" s="25">
        <f>COUNTIF('Bus 53 and 46'!$B$7:$B$121,'Full time'!A249)</f>
        <v>0</v>
      </c>
      <c r="J249">
        <f>COUNTIF('Bus 53 and 46'!$J$7:$J$121,'Full time'!A249)</f>
        <v>0</v>
      </c>
      <c r="M249">
        <v>0</v>
      </c>
      <c r="N249">
        <f t="shared" si="7"/>
        <v>0</v>
      </c>
      <c r="O249">
        <f>'Electricity_prices DA 2023'!$G$7</f>
        <v>8.9078739726027423E-2</v>
      </c>
      <c r="Q249">
        <f>'Brussels - avg over full year'!$H$7</f>
        <v>10.205808219178081</v>
      </c>
    </row>
    <row r="250" spans="1:17">
      <c r="A250" s="29">
        <v>0.21458333333333332</v>
      </c>
      <c r="B250" s="31"/>
      <c r="C250" s="3"/>
      <c r="D250">
        <f t="shared" si="6"/>
        <v>1</v>
      </c>
      <c r="G250">
        <f>COUNTIF('Bus 53 and 46'!$K$7:$K$121, A250)</f>
        <v>0</v>
      </c>
      <c r="H250">
        <f>COUNTIF('Bus 53 and 46'!$A$7:$A$121,'Full time'!A250)</f>
        <v>1</v>
      </c>
      <c r="I250" s="25">
        <f>COUNTIF('Bus 53 and 46'!$B$7:$B$121,'Full time'!A250)</f>
        <v>0</v>
      </c>
      <c r="J250">
        <f>COUNTIF('Bus 53 and 46'!$J$7:$J$121,'Full time'!A250)</f>
        <v>0</v>
      </c>
      <c r="M250">
        <v>0</v>
      </c>
      <c r="N250">
        <f t="shared" si="7"/>
        <v>0</v>
      </c>
      <c r="O250">
        <f>'Electricity_prices DA 2023'!$G$7</f>
        <v>8.9078739726027423E-2</v>
      </c>
      <c r="Q250">
        <f>'Brussels - avg over full year'!$H$7</f>
        <v>10.205808219178081</v>
      </c>
    </row>
    <row r="251" spans="1:17">
      <c r="A251" s="29">
        <v>0.21527777777777779</v>
      </c>
      <c r="B251" s="3"/>
      <c r="C251" s="3"/>
      <c r="D251">
        <f t="shared" si="6"/>
        <v>0</v>
      </c>
      <c r="G251">
        <f>COUNTIF('Bus 53 and 46'!$K$7:$K$121, A251)</f>
        <v>0</v>
      </c>
      <c r="H251">
        <f>COUNTIF('Bus 53 and 46'!$A$7:$A$121,'Full time'!A251)</f>
        <v>0</v>
      </c>
      <c r="I251" s="25">
        <f>COUNTIF('Bus 53 and 46'!$B$7:$B$121,'Full time'!A251)</f>
        <v>0</v>
      </c>
      <c r="J251">
        <f>COUNTIF('Bus 53 and 46'!$J$7:$J$121,'Full time'!A251)</f>
        <v>0</v>
      </c>
      <c r="M251">
        <v>0</v>
      </c>
      <c r="N251">
        <f t="shared" si="7"/>
        <v>0</v>
      </c>
      <c r="O251">
        <f>'Electricity_prices DA 2023'!$G$7</f>
        <v>8.9078739726027423E-2</v>
      </c>
      <c r="Q251">
        <f>'Brussels - avg over full year'!$H$7</f>
        <v>10.205808219178081</v>
      </c>
    </row>
    <row r="252" spans="1:17">
      <c r="A252" s="29">
        <v>0.21597222222222223</v>
      </c>
      <c r="B252" s="3"/>
      <c r="C252" s="3"/>
      <c r="D252">
        <f t="shared" si="6"/>
        <v>0</v>
      </c>
      <c r="G252">
        <f>COUNTIF('Bus 53 and 46'!$K$7:$K$121, A252)</f>
        <v>0</v>
      </c>
      <c r="H252">
        <f>COUNTIF('Bus 53 and 46'!$A$7:$A$121,'Full time'!A252)</f>
        <v>0</v>
      </c>
      <c r="I252" s="25">
        <f>COUNTIF('Bus 53 and 46'!$B$7:$B$121,'Full time'!A252)</f>
        <v>0</v>
      </c>
      <c r="J252">
        <f>COUNTIF('Bus 53 and 46'!$J$7:$J$121,'Full time'!A252)</f>
        <v>0</v>
      </c>
      <c r="M252">
        <v>0</v>
      </c>
      <c r="N252">
        <f t="shared" si="7"/>
        <v>0</v>
      </c>
      <c r="O252">
        <f>'Electricity_prices DA 2023'!$G$7</f>
        <v>8.9078739726027423E-2</v>
      </c>
      <c r="Q252">
        <f>'Brussels - avg over full year'!$H$7</f>
        <v>10.205808219178081</v>
      </c>
    </row>
    <row r="253" spans="1:17">
      <c r="A253" s="29">
        <v>0.21666666666666667</v>
      </c>
      <c r="B253" s="3"/>
      <c r="C253" s="3"/>
      <c r="D253">
        <f t="shared" si="6"/>
        <v>0</v>
      </c>
      <c r="G253">
        <f>COUNTIF('Bus 53 and 46'!$K$7:$K$121, A253)</f>
        <v>0</v>
      </c>
      <c r="H253">
        <f>COUNTIF('Bus 53 and 46'!$A$7:$A$121,'Full time'!A253)</f>
        <v>0</v>
      </c>
      <c r="I253" s="25">
        <f>COUNTIF('Bus 53 and 46'!$B$7:$B$121,'Full time'!A253)</f>
        <v>0</v>
      </c>
      <c r="J253">
        <f>COUNTIF('Bus 53 and 46'!$J$7:$J$121,'Full time'!A253)</f>
        <v>0</v>
      </c>
      <c r="M253">
        <v>0</v>
      </c>
      <c r="N253">
        <f t="shared" si="7"/>
        <v>0</v>
      </c>
      <c r="O253">
        <f>'Electricity_prices DA 2023'!$G$7</f>
        <v>8.9078739726027423E-2</v>
      </c>
      <c r="Q253">
        <f>'Brussels - avg over full year'!$H$7</f>
        <v>10.205808219178081</v>
      </c>
    </row>
    <row r="254" spans="1:17">
      <c r="A254" s="29">
        <v>0.21736111111111112</v>
      </c>
      <c r="B254" s="3"/>
      <c r="C254" s="3"/>
      <c r="D254">
        <f t="shared" si="6"/>
        <v>0</v>
      </c>
      <c r="G254">
        <f>COUNTIF('Bus 53 and 46'!$K$7:$K$121, A254)</f>
        <v>0</v>
      </c>
      <c r="H254">
        <f>COUNTIF('Bus 53 and 46'!$A$7:$A$121,'Full time'!A254)</f>
        <v>0</v>
      </c>
      <c r="I254" s="25">
        <f>COUNTIF('Bus 53 and 46'!$B$7:$B$121,'Full time'!A254)</f>
        <v>0</v>
      </c>
      <c r="J254">
        <f>COUNTIF('Bus 53 and 46'!$J$7:$J$121,'Full time'!A254)</f>
        <v>0</v>
      </c>
      <c r="M254">
        <v>0</v>
      </c>
      <c r="N254">
        <f t="shared" si="7"/>
        <v>0</v>
      </c>
      <c r="O254">
        <f>'Electricity_prices DA 2023'!$G$7</f>
        <v>8.9078739726027423E-2</v>
      </c>
      <c r="Q254">
        <f>'Brussels - avg over full year'!$H$7</f>
        <v>10.205808219178081</v>
      </c>
    </row>
    <row r="255" spans="1:17">
      <c r="A255" s="29">
        <v>0.21805555555555556</v>
      </c>
      <c r="B255" s="3"/>
      <c r="C255" s="3"/>
      <c r="D255">
        <f t="shared" si="6"/>
        <v>0</v>
      </c>
      <c r="G255">
        <f>COUNTIF('Bus 53 and 46'!$K$7:$K$121, A255)</f>
        <v>0</v>
      </c>
      <c r="H255">
        <f>COUNTIF('Bus 53 and 46'!$A$7:$A$121,'Full time'!A255)</f>
        <v>0</v>
      </c>
      <c r="I255" s="25">
        <f>COUNTIF('Bus 53 and 46'!$B$7:$B$121,'Full time'!A255)</f>
        <v>0</v>
      </c>
      <c r="J255">
        <f>COUNTIF('Bus 53 and 46'!$J$7:$J$121,'Full time'!A255)</f>
        <v>0</v>
      </c>
      <c r="M255">
        <v>0</v>
      </c>
      <c r="N255">
        <f t="shared" si="7"/>
        <v>0</v>
      </c>
      <c r="O255">
        <f>'Electricity_prices DA 2023'!$G$7</f>
        <v>8.9078739726027423E-2</v>
      </c>
      <c r="Q255">
        <f>'Brussels - avg over full year'!$H$7</f>
        <v>10.205808219178081</v>
      </c>
    </row>
    <row r="256" spans="1:17">
      <c r="A256" s="29">
        <v>0.21875</v>
      </c>
      <c r="B256" s="3"/>
      <c r="C256" s="3"/>
      <c r="D256">
        <f t="shared" si="6"/>
        <v>0</v>
      </c>
      <c r="G256">
        <f>COUNTIF('Bus 53 and 46'!$K$7:$K$121, A256)</f>
        <v>0</v>
      </c>
      <c r="H256">
        <f>COUNTIF('Bus 53 and 46'!$A$7:$A$121,'Full time'!A256)</f>
        <v>0</v>
      </c>
      <c r="I256" s="25">
        <f>COUNTIF('Bus 53 and 46'!$B$7:$B$121,'Full time'!A256)</f>
        <v>0</v>
      </c>
      <c r="J256">
        <f>COUNTIF('Bus 53 and 46'!$J$7:$J$121,'Full time'!A256)</f>
        <v>0</v>
      </c>
      <c r="M256">
        <v>0</v>
      </c>
      <c r="N256">
        <f t="shared" si="7"/>
        <v>0</v>
      </c>
      <c r="O256">
        <f>'Electricity_prices DA 2023'!$G$7</f>
        <v>8.9078739726027423E-2</v>
      </c>
      <c r="Q256">
        <f>'Brussels - avg over full year'!$H$7</f>
        <v>10.205808219178081</v>
      </c>
    </row>
    <row r="257" spans="1:17">
      <c r="A257" s="29">
        <v>0.21944444444444444</v>
      </c>
      <c r="B257" s="3"/>
      <c r="C257" s="3"/>
      <c r="D257">
        <f t="shared" si="6"/>
        <v>0</v>
      </c>
      <c r="G257">
        <f>COUNTIF('Bus 53 and 46'!$K$7:$K$121, A257)</f>
        <v>0</v>
      </c>
      <c r="H257">
        <f>COUNTIF('Bus 53 and 46'!$A$7:$A$121,'Full time'!A257)</f>
        <v>0</v>
      </c>
      <c r="I257" s="25">
        <f>COUNTIF('Bus 53 and 46'!$B$7:$B$121,'Full time'!A257)</f>
        <v>0</v>
      </c>
      <c r="J257">
        <f>COUNTIF('Bus 53 and 46'!$J$7:$J$121,'Full time'!A257)</f>
        <v>0</v>
      </c>
      <c r="M257">
        <v>0</v>
      </c>
      <c r="N257">
        <f t="shared" si="7"/>
        <v>0</v>
      </c>
      <c r="O257">
        <f>'Electricity_prices DA 2023'!$G$7</f>
        <v>8.9078739726027423E-2</v>
      </c>
      <c r="Q257">
        <f>'Brussels - avg over full year'!$H$7</f>
        <v>10.205808219178081</v>
      </c>
    </row>
    <row r="258" spans="1:17">
      <c r="A258" s="29">
        <v>0.22013888888888888</v>
      </c>
      <c r="B258" s="3"/>
      <c r="C258" s="3"/>
      <c r="D258">
        <f t="shared" ref="D258:D321" si="8">IF(OR(G258=1,H258=1,I258=1,J258=1,M258=1,N258=1), 1,0)</f>
        <v>0</v>
      </c>
      <c r="G258">
        <f>COUNTIF('Bus 53 and 46'!$K$7:$K$121, A258)</f>
        <v>0</v>
      </c>
      <c r="H258">
        <f>COUNTIF('Bus 53 and 46'!$A$7:$A$121,'Full time'!A258)</f>
        <v>0</v>
      </c>
      <c r="I258" s="25">
        <f>COUNTIF('Bus 53 and 46'!$B$7:$B$121,'Full time'!A258)</f>
        <v>0</v>
      </c>
      <c r="J258">
        <f>COUNTIF('Bus 53 and 46'!$J$7:$J$121,'Full time'!A258)</f>
        <v>0</v>
      </c>
      <c r="M258">
        <v>0</v>
      </c>
      <c r="N258">
        <f t="shared" ref="N258:N321" si="9">M258</f>
        <v>0</v>
      </c>
      <c r="O258">
        <f>'Electricity_prices DA 2023'!$G$7</f>
        <v>8.9078739726027423E-2</v>
      </c>
      <c r="Q258">
        <f>'Brussels - avg over full year'!$H$7</f>
        <v>10.205808219178081</v>
      </c>
    </row>
    <row r="259" spans="1:17">
      <c r="A259" s="29">
        <v>0.22083333333333333</v>
      </c>
      <c r="B259" s="31"/>
      <c r="C259" s="3"/>
      <c r="D259">
        <f t="shared" si="8"/>
        <v>1</v>
      </c>
      <c r="G259">
        <f>COUNTIF('Bus 53 and 46'!$K$7:$K$121, A259)</f>
        <v>0</v>
      </c>
      <c r="H259">
        <f>COUNTIF('Bus 53 and 46'!$A$7:$A$121,'Full time'!A259)</f>
        <v>1</v>
      </c>
      <c r="I259" s="25">
        <f>COUNTIF('Bus 53 and 46'!$B$7:$B$121,'Full time'!A259)</f>
        <v>0</v>
      </c>
      <c r="J259">
        <f>COUNTIF('Bus 53 and 46'!$J$7:$J$121,'Full time'!A259)</f>
        <v>0</v>
      </c>
      <c r="M259">
        <v>0</v>
      </c>
      <c r="N259">
        <f t="shared" si="9"/>
        <v>0</v>
      </c>
      <c r="O259">
        <f>'Electricity_prices DA 2023'!$G$7</f>
        <v>8.9078739726027423E-2</v>
      </c>
      <c r="Q259">
        <f>'Brussels - avg over full year'!$H$7</f>
        <v>10.205808219178081</v>
      </c>
    </row>
    <row r="260" spans="1:17">
      <c r="A260" s="29">
        <v>0.22152777777777699</v>
      </c>
      <c r="B260" s="3"/>
      <c r="C260" s="3"/>
      <c r="D260">
        <f t="shared" si="8"/>
        <v>0</v>
      </c>
      <c r="G260">
        <f>COUNTIF('Bus 53 and 46'!$K$7:$K$121, A260)</f>
        <v>0</v>
      </c>
      <c r="H260">
        <f>COUNTIF('Bus 53 and 46'!$A$7:$A$121,'Full time'!A260)</f>
        <v>0</v>
      </c>
      <c r="I260" s="25">
        <f>COUNTIF('Bus 53 and 46'!$B$7:$B$121,'Full time'!A260)</f>
        <v>0</v>
      </c>
      <c r="J260">
        <f>COUNTIF('Bus 53 and 46'!$J$7:$J$121,'Full time'!A260)</f>
        <v>0</v>
      </c>
      <c r="M260">
        <v>0</v>
      </c>
      <c r="N260">
        <f t="shared" si="9"/>
        <v>0</v>
      </c>
      <c r="O260">
        <f>'Electricity_prices DA 2023'!$G$7</f>
        <v>8.9078739726027423E-2</v>
      </c>
      <c r="Q260">
        <f>'Brussels - avg over full year'!$H$7</f>
        <v>10.205808219178081</v>
      </c>
    </row>
    <row r="261" spans="1:17">
      <c r="A261" s="29">
        <v>0.22222222222222221</v>
      </c>
      <c r="B261" s="3"/>
      <c r="C261" s="3"/>
      <c r="D261">
        <f t="shared" si="8"/>
        <v>0</v>
      </c>
      <c r="G261">
        <f>COUNTIF('Bus 53 and 46'!$K$7:$K$121, A261)</f>
        <v>0</v>
      </c>
      <c r="H261">
        <f>COUNTIF('Bus 53 and 46'!$A$7:$A$121,'Full time'!A261)</f>
        <v>0</v>
      </c>
      <c r="I261" s="25">
        <f>COUNTIF('Bus 53 and 46'!$B$7:$B$121,'Full time'!A261)</f>
        <v>0</v>
      </c>
      <c r="J261">
        <f>COUNTIF('Bus 53 and 46'!$J$7:$J$121,'Full time'!A261)</f>
        <v>0</v>
      </c>
      <c r="M261">
        <v>0</v>
      </c>
      <c r="N261">
        <f t="shared" si="9"/>
        <v>0</v>
      </c>
      <c r="O261">
        <f>'Electricity_prices DA 2023'!$G$7</f>
        <v>8.9078739726027423E-2</v>
      </c>
      <c r="Q261">
        <f>'Brussels - avg over full year'!$H$7</f>
        <v>10.205808219178081</v>
      </c>
    </row>
    <row r="262" spans="1:17">
      <c r="A262" s="29">
        <v>0.22291666666666668</v>
      </c>
      <c r="B262" s="3"/>
      <c r="C262" s="3"/>
      <c r="D262">
        <f t="shared" si="8"/>
        <v>0</v>
      </c>
      <c r="G262">
        <f>COUNTIF('Bus 53 and 46'!$K$7:$K$121, A262)</f>
        <v>0</v>
      </c>
      <c r="H262">
        <f>COUNTIF('Bus 53 and 46'!$A$7:$A$121,'Full time'!A262)</f>
        <v>0</v>
      </c>
      <c r="I262" s="25">
        <f>COUNTIF('Bus 53 and 46'!$B$7:$B$121,'Full time'!A262)</f>
        <v>0</v>
      </c>
      <c r="J262">
        <f>COUNTIF('Bus 53 and 46'!$J$7:$J$121,'Full time'!A262)</f>
        <v>0</v>
      </c>
      <c r="M262">
        <v>0</v>
      </c>
      <c r="N262">
        <f t="shared" si="9"/>
        <v>0</v>
      </c>
      <c r="O262">
        <f>'Electricity_prices DA 2023'!$G$7</f>
        <v>8.9078739726027423E-2</v>
      </c>
      <c r="Q262">
        <f>'Brussels - avg over full year'!$H$7</f>
        <v>10.205808219178081</v>
      </c>
    </row>
    <row r="263" spans="1:17">
      <c r="A263" s="29">
        <v>0.22361111111111112</v>
      </c>
      <c r="B263" s="3"/>
      <c r="C263" s="3"/>
      <c r="D263">
        <f t="shared" si="8"/>
        <v>0</v>
      </c>
      <c r="G263">
        <f>COUNTIF('Bus 53 and 46'!$K$7:$K$121, A263)</f>
        <v>0</v>
      </c>
      <c r="H263">
        <f>COUNTIF('Bus 53 and 46'!$A$7:$A$121,'Full time'!A263)</f>
        <v>0</v>
      </c>
      <c r="I263" s="25">
        <f>COUNTIF('Bus 53 and 46'!$B$7:$B$121,'Full time'!A263)</f>
        <v>0</v>
      </c>
      <c r="J263">
        <f>COUNTIF('Bus 53 and 46'!$J$7:$J$121,'Full time'!A263)</f>
        <v>0</v>
      </c>
      <c r="M263">
        <v>0</v>
      </c>
      <c r="N263">
        <f t="shared" si="9"/>
        <v>0</v>
      </c>
      <c r="O263">
        <f>'Electricity_prices DA 2023'!$G$7</f>
        <v>8.9078739726027423E-2</v>
      </c>
      <c r="Q263">
        <f>'Brussels - avg over full year'!$H$7</f>
        <v>10.205808219178081</v>
      </c>
    </row>
    <row r="264" spans="1:17">
      <c r="A264" s="29">
        <v>0.22430555555555556</v>
      </c>
      <c r="B264" s="3"/>
      <c r="C264" s="3"/>
      <c r="D264">
        <f t="shared" si="8"/>
        <v>0</v>
      </c>
      <c r="G264">
        <f>COUNTIF('Bus 53 and 46'!$K$7:$K$121, A264)</f>
        <v>0</v>
      </c>
      <c r="H264">
        <f>COUNTIF('Bus 53 and 46'!$A$7:$A$121,'Full time'!A264)</f>
        <v>0</v>
      </c>
      <c r="I264" s="25">
        <f>COUNTIF('Bus 53 and 46'!$B$7:$B$121,'Full time'!A264)</f>
        <v>0</v>
      </c>
      <c r="J264">
        <f>COUNTIF('Bus 53 and 46'!$J$7:$J$121,'Full time'!A264)</f>
        <v>0</v>
      </c>
      <c r="M264">
        <v>0</v>
      </c>
      <c r="N264">
        <f t="shared" si="9"/>
        <v>0</v>
      </c>
      <c r="O264">
        <f>'Electricity_prices DA 2023'!$G$7</f>
        <v>8.9078739726027423E-2</v>
      </c>
      <c r="Q264">
        <f>'Brussels - avg over full year'!$H$7</f>
        <v>10.205808219178081</v>
      </c>
    </row>
    <row r="265" spans="1:17">
      <c r="A265" s="29">
        <v>0.22500000000000001</v>
      </c>
      <c r="B265" s="3"/>
      <c r="C265" s="3"/>
      <c r="D265">
        <f t="shared" si="8"/>
        <v>0</v>
      </c>
      <c r="G265">
        <f>COUNTIF('Bus 53 and 46'!$K$7:$K$121, A265)</f>
        <v>0</v>
      </c>
      <c r="H265">
        <f>COUNTIF('Bus 53 and 46'!$A$7:$A$121,'Full time'!A265)</f>
        <v>0</v>
      </c>
      <c r="I265" s="25">
        <f>COUNTIF('Bus 53 and 46'!$B$7:$B$121,'Full time'!A265)</f>
        <v>0</v>
      </c>
      <c r="J265">
        <f>COUNTIF('Bus 53 and 46'!$J$7:$J$121,'Full time'!A265)</f>
        <v>0</v>
      </c>
      <c r="M265">
        <v>0</v>
      </c>
      <c r="N265">
        <f t="shared" si="9"/>
        <v>0</v>
      </c>
      <c r="O265">
        <f>'Electricity_prices DA 2023'!$G$7</f>
        <v>8.9078739726027423E-2</v>
      </c>
      <c r="Q265">
        <f>'Brussels - avg over full year'!$H$7</f>
        <v>10.205808219178081</v>
      </c>
    </row>
    <row r="266" spans="1:17">
      <c r="A266" s="29">
        <v>0.22569444444444445</v>
      </c>
      <c r="B266" s="3"/>
      <c r="C266" s="3"/>
      <c r="D266">
        <f t="shared" si="8"/>
        <v>0</v>
      </c>
      <c r="G266">
        <f>COUNTIF('Bus 53 and 46'!$K$7:$K$121, A266)</f>
        <v>0</v>
      </c>
      <c r="H266">
        <f>COUNTIF('Bus 53 and 46'!$A$7:$A$121,'Full time'!A266)</f>
        <v>0</v>
      </c>
      <c r="I266" s="25">
        <f>COUNTIF('Bus 53 and 46'!$B$7:$B$121,'Full time'!A266)</f>
        <v>0</v>
      </c>
      <c r="J266">
        <f>COUNTIF('Bus 53 and 46'!$J$7:$J$121,'Full time'!A266)</f>
        <v>0</v>
      </c>
      <c r="M266">
        <v>0</v>
      </c>
      <c r="N266">
        <f t="shared" si="9"/>
        <v>0</v>
      </c>
      <c r="O266">
        <f>'Electricity_prices DA 2023'!$G$7</f>
        <v>8.9078739726027423E-2</v>
      </c>
      <c r="Q266">
        <f>'Brussels - avg over full year'!$H$7</f>
        <v>10.205808219178081</v>
      </c>
    </row>
    <row r="267" spans="1:17">
      <c r="A267" s="29">
        <v>0.226388888888888</v>
      </c>
      <c r="B267" s="3"/>
      <c r="C267" s="3"/>
      <c r="D267">
        <f t="shared" si="8"/>
        <v>0</v>
      </c>
      <c r="G267">
        <f>COUNTIF('Bus 53 and 46'!$K$7:$K$121, A267)</f>
        <v>0</v>
      </c>
      <c r="H267">
        <f>COUNTIF('Bus 53 and 46'!$A$7:$A$121,'Full time'!A267)</f>
        <v>0</v>
      </c>
      <c r="I267" s="25">
        <f>COUNTIF('Bus 53 and 46'!$B$7:$B$121,'Full time'!A267)</f>
        <v>0</v>
      </c>
      <c r="J267">
        <f>COUNTIF('Bus 53 and 46'!$J$7:$J$121,'Full time'!A267)</f>
        <v>0</v>
      </c>
      <c r="M267">
        <v>0</v>
      </c>
      <c r="N267">
        <f t="shared" si="9"/>
        <v>0</v>
      </c>
      <c r="O267">
        <f>'Electricity_prices DA 2023'!$G$7</f>
        <v>8.9078739726027423E-2</v>
      </c>
      <c r="Q267">
        <f>'Brussels - avg over full year'!$H$7</f>
        <v>10.205808219178081</v>
      </c>
    </row>
    <row r="268" spans="1:17">
      <c r="A268" s="29">
        <v>0.22708333333333333</v>
      </c>
      <c r="B268" s="3"/>
      <c r="C268" s="3"/>
      <c r="D268">
        <f t="shared" si="8"/>
        <v>0</v>
      </c>
      <c r="G268">
        <f>COUNTIF('Bus 53 and 46'!$K$7:$K$121, A268)</f>
        <v>0</v>
      </c>
      <c r="H268">
        <f>COUNTIF('Bus 53 and 46'!$A$7:$A$121,'Full time'!A268)</f>
        <v>0</v>
      </c>
      <c r="I268" s="25">
        <f>COUNTIF('Bus 53 and 46'!$B$7:$B$121,'Full time'!A268)</f>
        <v>0</v>
      </c>
      <c r="J268">
        <f>COUNTIF('Bus 53 and 46'!$J$7:$J$121,'Full time'!A268)</f>
        <v>0</v>
      </c>
      <c r="M268">
        <v>0</v>
      </c>
      <c r="N268">
        <f t="shared" si="9"/>
        <v>0</v>
      </c>
      <c r="O268">
        <f>'Electricity_prices DA 2023'!$G$7</f>
        <v>8.9078739726027423E-2</v>
      </c>
      <c r="Q268">
        <f>'Brussels - avg over full year'!$H$7</f>
        <v>10.205808219178081</v>
      </c>
    </row>
    <row r="269" spans="1:17">
      <c r="A269" s="29">
        <v>0.22777777777777777</v>
      </c>
      <c r="B269" s="31"/>
      <c r="C269" s="3"/>
      <c r="D269">
        <f t="shared" si="8"/>
        <v>1</v>
      </c>
      <c r="G269">
        <f>COUNTIF('Bus 53 and 46'!$K$7:$K$121, A269)</f>
        <v>0</v>
      </c>
      <c r="H269">
        <f>COUNTIF('Bus 53 and 46'!$A$7:$A$121,'Full time'!A269)</f>
        <v>1</v>
      </c>
      <c r="I269" s="25">
        <f>COUNTIF('Bus 53 and 46'!$B$7:$B$121,'Full time'!A269)</f>
        <v>0</v>
      </c>
      <c r="J269">
        <f>COUNTIF('Bus 53 and 46'!$J$7:$J$121,'Full time'!A269)</f>
        <v>0</v>
      </c>
      <c r="M269">
        <v>0</v>
      </c>
      <c r="N269">
        <f t="shared" si="9"/>
        <v>0</v>
      </c>
      <c r="O269">
        <f>'Electricity_prices DA 2023'!$G$7</f>
        <v>8.9078739726027423E-2</v>
      </c>
      <c r="Q269">
        <f>'Brussels - avg over full year'!$H$7</f>
        <v>10.205808219178081</v>
      </c>
    </row>
    <row r="270" spans="1:17">
      <c r="A270" s="29">
        <v>0.22847222222222222</v>
      </c>
      <c r="B270" s="3"/>
      <c r="C270" s="3"/>
      <c r="D270">
        <f t="shared" si="8"/>
        <v>1</v>
      </c>
      <c r="G270">
        <f>COUNTIF('Bus 53 and 46'!$K$7:$K$121, A270)</f>
        <v>0</v>
      </c>
      <c r="H270">
        <f>COUNTIF('Bus 53 and 46'!$A$7:$A$121,'Full time'!A270)</f>
        <v>1</v>
      </c>
      <c r="I270" s="25">
        <f>COUNTIF('Bus 53 and 46'!$B$7:$B$121,'Full time'!A270)</f>
        <v>0</v>
      </c>
      <c r="J270">
        <f>COUNTIF('Bus 53 and 46'!$J$7:$J$121,'Full time'!A270)</f>
        <v>1</v>
      </c>
      <c r="M270">
        <v>0</v>
      </c>
      <c r="N270">
        <f t="shared" si="9"/>
        <v>0</v>
      </c>
      <c r="O270">
        <f>'Electricity_prices DA 2023'!$G$7</f>
        <v>8.9078739726027423E-2</v>
      </c>
      <c r="Q270">
        <f>'Brussels - avg over full year'!$H$7</f>
        <v>10.205808219178081</v>
      </c>
    </row>
    <row r="271" spans="1:17">
      <c r="A271" s="29">
        <v>0.22916666666666666</v>
      </c>
      <c r="B271" s="3"/>
      <c r="C271" s="3"/>
      <c r="D271">
        <f t="shared" si="8"/>
        <v>0</v>
      </c>
      <c r="G271">
        <f>COUNTIF('Bus 53 and 46'!$K$7:$K$121, A271)</f>
        <v>0</v>
      </c>
      <c r="H271">
        <f>COUNTIF('Bus 53 and 46'!$A$7:$A$121,'Full time'!A271)</f>
        <v>0</v>
      </c>
      <c r="I271" s="25">
        <f>COUNTIF('Bus 53 and 46'!$B$7:$B$121,'Full time'!A271)</f>
        <v>0</v>
      </c>
      <c r="J271">
        <f>COUNTIF('Bus 53 and 46'!$J$7:$J$121,'Full time'!A271)</f>
        <v>0</v>
      </c>
      <c r="M271">
        <v>0</v>
      </c>
      <c r="N271">
        <f t="shared" si="9"/>
        <v>0</v>
      </c>
      <c r="O271">
        <f>'Electricity_prices DA 2023'!$G$7</f>
        <v>8.9078739726027423E-2</v>
      </c>
      <c r="Q271">
        <f>'Brussels - avg over full year'!$H$7</f>
        <v>10.205808219178081</v>
      </c>
    </row>
    <row r="272" spans="1:17">
      <c r="A272" s="29">
        <v>0.2298611111111111</v>
      </c>
      <c r="B272" s="3"/>
      <c r="C272" s="3"/>
      <c r="D272">
        <f t="shared" si="8"/>
        <v>0</v>
      </c>
      <c r="G272">
        <f>COUNTIF('Bus 53 and 46'!$K$7:$K$121, A272)</f>
        <v>0</v>
      </c>
      <c r="H272">
        <f>COUNTIF('Bus 53 and 46'!$A$7:$A$121,'Full time'!A272)</f>
        <v>0</v>
      </c>
      <c r="I272" s="25">
        <f>COUNTIF('Bus 53 and 46'!$B$7:$B$121,'Full time'!A272)</f>
        <v>0</v>
      </c>
      <c r="J272">
        <f>COUNTIF('Bus 53 and 46'!$J$7:$J$121,'Full time'!A272)</f>
        <v>0</v>
      </c>
      <c r="M272">
        <v>0</v>
      </c>
      <c r="N272">
        <f t="shared" si="9"/>
        <v>0</v>
      </c>
      <c r="O272">
        <f>'Electricity_prices DA 2023'!$G$7</f>
        <v>8.9078739726027423E-2</v>
      </c>
      <c r="Q272">
        <f>'Brussels - avg over full year'!$H$7</f>
        <v>10.205808219178081</v>
      </c>
    </row>
    <row r="273" spans="1:17">
      <c r="A273" s="29">
        <v>0.23055555555555557</v>
      </c>
      <c r="B273" s="3"/>
      <c r="C273" s="3"/>
      <c r="D273">
        <f t="shared" si="8"/>
        <v>0</v>
      </c>
      <c r="G273">
        <f>COUNTIF('Bus 53 and 46'!$K$7:$K$121, A273)</f>
        <v>0</v>
      </c>
      <c r="H273">
        <f>COUNTIF('Bus 53 and 46'!$A$7:$A$121,'Full time'!A273)</f>
        <v>0</v>
      </c>
      <c r="I273" s="25">
        <f>COUNTIF('Bus 53 and 46'!$B$7:$B$121,'Full time'!A273)</f>
        <v>0</v>
      </c>
      <c r="J273">
        <f>COUNTIF('Bus 53 and 46'!$J$7:$J$121,'Full time'!A273)</f>
        <v>0</v>
      </c>
      <c r="M273">
        <v>0</v>
      </c>
      <c r="N273">
        <f t="shared" si="9"/>
        <v>0</v>
      </c>
      <c r="O273">
        <f>'Electricity_prices DA 2023'!$G$7</f>
        <v>8.9078739726027423E-2</v>
      </c>
      <c r="Q273">
        <f>'Brussels - avg over full year'!$H$7</f>
        <v>10.205808219178081</v>
      </c>
    </row>
    <row r="274" spans="1:17">
      <c r="A274" s="29">
        <v>0.23125000000000001</v>
      </c>
      <c r="B274" s="3"/>
      <c r="C274" s="3"/>
      <c r="D274">
        <f t="shared" si="8"/>
        <v>0</v>
      </c>
      <c r="G274">
        <f>COUNTIF('Bus 53 and 46'!$K$7:$K$121, A274)</f>
        <v>0</v>
      </c>
      <c r="H274">
        <f>COUNTIF('Bus 53 and 46'!$A$7:$A$121,'Full time'!A274)</f>
        <v>0</v>
      </c>
      <c r="I274" s="25">
        <f>COUNTIF('Bus 53 and 46'!$B$7:$B$121,'Full time'!A274)</f>
        <v>0</v>
      </c>
      <c r="J274">
        <f>COUNTIF('Bus 53 and 46'!$J$7:$J$121,'Full time'!A274)</f>
        <v>0</v>
      </c>
      <c r="M274">
        <v>0</v>
      </c>
      <c r="N274">
        <f t="shared" si="9"/>
        <v>0</v>
      </c>
      <c r="O274">
        <f>'Electricity_prices DA 2023'!$G$7</f>
        <v>8.9078739726027423E-2</v>
      </c>
      <c r="Q274">
        <f>'Brussels - avg over full year'!$H$7</f>
        <v>10.205808219178081</v>
      </c>
    </row>
    <row r="275" spans="1:17">
      <c r="A275" s="29">
        <v>0.23194444444444445</v>
      </c>
      <c r="B275" s="3"/>
      <c r="C275" s="3"/>
      <c r="D275">
        <f t="shared" si="8"/>
        <v>0</v>
      </c>
      <c r="G275">
        <f>COUNTIF('Bus 53 and 46'!$K$7:$K$121, A275)</f>
        <v>0</v>
      </c>
      <c r="H275">
        <f>COUNTIF('Bus 53 and 46'!$A$7:$A$121,'Full time'!A275)</f>
        <v>0</v>
      </c>
      <c r="I275" s="25">
        <f>COUNTIF('Bus 53 and 46'!$B$7:$B$121,'Full time'!A275)</f>
        <v>0</v>
      </c>
      <c r="J275">
        <f>COUNTIF('Bus 53 and 46'!$J$7:$J$121,'Full time'!A275)</f>
        <v>0</v>
      </c>
      <c r="M275">
        <v>0</v>
      </c>
      <c r="N275">
        <f t="shared" si="9"/>
        <v>0</v>
      </c>
      <c r="O275">
        <f>'Electricity_prices DA 2023'!$G$7</f>
        <v>8.9078739726027423E-2</v>
      </c>
      <c r="Q275">
        <f>'Brussels - avg over full year'!$H$7</f>
        <v>10.205808219178081</v>
      </c>
    </row>
    <row r="276" spans="1:17">
      <c r="A276" s="29">
        <v>0.2326388888888889</v>
      </c>
      <c r="B276" s="3"/>
      <c r="C276" s="3"/>
      <c r="D276">
        <f t="shared" si="8"/>
        <v>0</v>
      </c>
      <c r="G276">
        <f>COUNTIF('Bus 53 and 46'!$K$7:$K$121, A276)</f>
        <v>0</v>
      </c>
      <c r="H276">
        <f>COUNTIF('Bus 53 and 46'!$A$7:$A$121,'Full time'!A276)</f>
        <v>0</v>
      </c>
      <c r="I276" s="25">
        <f>COUNTIF('Bus 53 and 46'!$B$7:$B$121,'Full time'!A276)</f>
        <v>0</v>
      </c>
      <c r="J276">
        <f>COUNTIF('Bus 53 and 46'!$J$7:$J$121,'Full time'!A276)</f>
        <v>0</v>
      </c>
      <c r="M276">
        <v>0</v>
      </c>
      <c r="N276">
        <f t="shared" si="9"/>
        <v>0</v>
      </c>
      <c r="O276">
        <f>'Electricity_prices DA 2023'!$G$7</f>
        <v>8.9078739726027423E-2</v>
      </c>
      <c r="Q276">
        <f>'Brussels - avg over full year'!$H$7</f>
        <v>10.205808219178081</v>
      </c>
    </row>
    <row r="277" spans="1:17">
      <c r="A277" s="29">
        <v>0.23333333333333334</v>
      </c>
      <c r="B277" s="3"/>
      <c r="C277" s="3"/>
      <c r="D277">
        <f t="shared" si="8"/>
        <v>0</v>
      </c>
      <c r="G277">
        <f>COUNTIF('Bus 53 and 46'!$K$7:$K$121, A277)</f>
        <v>0</v>
      </c>
      <c r="H277">
        <f>COUNTIF('Bus 53 and 46'!$A$7:$A$121,'Full time'!A277)</f>
        <v>0</v>
      </c>
      <c r="I277" s="25">
        <f>COUNTIF('Bus 53 and 46'!$B$7:$B$121,'Full time'!A277)</f>
        <v>0</v>
      </c>
      <c r="J277">
        <f>COUNTIF('Bus 53 and 46'!$J$7:$J$121,'Full time'!A277)</f>
        <v>0</v>
      </c>
      <c r="M277">
        <v>0</v>
      </c>
      <c r="N277">
        <f t="shared" si="9"/>
        <v>0</v>
      </c>
      <c r="O277">
        <f>'Electricity_prices DA 2023'!$G$7</f>
        <v>8.9078739726027423E-2</v>
      </c>
      <c r="Q277">
        <f>'Brussels - avg over full year'!$H$7</f>
        <v>10.205808219178081</v>
      </c>
    </row>
    <row r="278" spans="1:17">
      <c r="A278" s="29">
        <v>0.23402777777777778</v>
      </c>
      <c r="B278" s="3"/>
      <c r="C278" s="3"/>
      <c r="D278">
        <f t="shared" si="8"/>
        <v>0</v>
      </c>
      <c r="G278">
        <f>COUNTIF('Bus 53 and 46'!$K$7:$K$121, A278)</f>
        <v>0</v>
      </c>
      <c r="H278">
        <f>COUNTIF('Bus 53 and 46'!$A$7:$A$121,'Full time'!A278)</f>
        <v>0</v>
      </c>
      <c r="I278" s="25">
        <f>COUNTIF('Bus 53 and 46'!$B$7:$B$121,'Full time'!A278)</f>
        <v>0</v>
      </c>
      <c r="J278">
        <f>COUNTIF('Bus 53 and 46'!$J$7:$J$121,'Full time'!A278)</f>
        <v>0</v>
      </c>
      <c r="M278">
        <v>0</v>
      </c>
      <c r="N278">
        <f t="shared" si="9"/>
        <v>0</v>
      </c>
      <c r="O278">
        <f>'Electricity_prices DA 2023'!$G$7</f>
        <v>8.9078739726027423E-2</v>
      </c>
      <c r="Q278">
        <f>'Brussels - avg over full year'!$H$7</f>
        <v>10.205808219178081</v>
      </c>
    </row>
    <row r="279" spans="1:17">
      <c r="A279" s="29">
        <v>0.23472222222222222</v>
      </c>
      <c r="B279" s="3"/>
      <c r="C279" s="3"/>
      <c r="D279">
        <f t="shared" si="8"/>
        <v>1</v>
      </c>
      <c r="G279">
        <f>COUNTIF('Bus 53 and 46'!$K$7:$K$121, A279)</f>
        <v>0</v>
      </c>
      <c r="H279">
        <f>COUNTIF('Bus 53 and 46'!$A$7:$A$121,'Full time'!A279)</f>
        <v>1</v>
      </c>
      <c r="I279" s="25">
        <f>COUNTIF('Bus 53 and 46'!$B$7:$B$121,'Full time'!A279)</f>
        <v>0</v>
      </c>
      <c r="J279">
        <f>COUNTIF('Bus 53 and 46'!$J$7:$J$121,'Full time'!A279)</f>
        <v>0</v>
      </c>
      <c r="M279">
        <v>0</v>
      </c>
      <c r="N279">
        <f t="shared" si="9"/>
        <v>0</v>
      </c>
      <c r="O279">
        <f>'Electricity_prices DA 2023'!$G$7</f>
        <v>8.9078739726027423E-2</v>
      </c>
      <c r="Q279">
        <f>'Brussels - avg over full year'!$H$7</f>
        <v>10.205808219178081</v>
      </c>
    </row>
    <row r="280" spans="1:17">
      <c r="A280" s="29">
        <v>0.23541666666666666</v>
      </c>
      <c r="B280" s="3"/>
      <c r="C280" s="3"/>
      <c r="D280">
        <f t="shared" si="8"/>
        <v>0</v>
      </c>
      <c r="G280">
        <f>COUNTIF('Bus 53 and 46'!$K$7:$K$121, A280)</f>
        <v>0</v>
      </c>
      <c r="H280">
        <f>COUNTIF('Bus 53 and 46'!$A$7:$A$121,'Full time'!A280)</f>
        <v>0</v>
      </c>
      <c r="I280" s="25">
        <f>COUNTIF('Bus 53 and 46'!$B$7:$B$121,'Full time'!A280)</f>
        <v>0</v>
      </c>
      <c r="J280">
        <f>COUNTIF('Bus 53 and 46'!$J$7:$J$121,'Full time'!A280)</f>
        <v>0</v>
      </c>
      <c r="M280">
        <v>0</v>
      </c>
      <c r="N280">
        <f t="shared" si="9"/>
        <v>0</v>
      </c>
      <c r="O280">
        <f>'Electricity_prices DA 2023'!$G$7</f>
        <v>8.9078739726027423E-2</v>
      </c>
      <c r="Q280">
        <f>'Brussels - avg over full year'!$H$7</f>
        <v>10.205808219178081</v>
      </c>
    </row>
    <row r="281" spans="1:17">
      <c r="A281" s="29">
        <v>0.2361111111111111</v>
      </c>
      <c r="B281" s="3"/>
      <c r="C281" s="3"/>
      <c r="D281">
        <f t="shared" si="8"/>
        <v>0</v>
      </c>
      <c r="G281">
        <f>COUNTIF('Bus 53 and 46'!$K$7:$K$121, A281)</f>
        <v>0</v>
      </c>
      <c r="H281">
        <f>COUNTIF('Bus 53 and 46'!$A$7:$A$121,'Full time'!A281)</f>
        <v>0</v>
      </c>
      <c r="I281" s="25">
        <f>COUNTIF('Bus 53 and 46'!$B$7:$B$121,'Full time'!A281)</f>
        <v>0</v>
      </c>
      <c r="J281">
        <f>COUNTIF('Bus 53 and 46'!$J$7:$J$121,'Full time'!A281)</f>
        <v>0</v>
      </c>
      <c r="M281">
        <v>0</v>
      </c>
      <c r="N281">
        <f t="shared" si="9"/>
        <v>0</v>
      </c>
      <c r="O281">
        <f>'Electricity_prices DA 2023'!$G$7</f>
        <v>8.9078739726027423E-2</v>
      </c>
      <c r="Q281">
        <f>'Brussels - avg over full year'!$H$7</f>
        <v>10.205808219178081</v>
      </c>
    </row>
    <row r="282" spans="1:17">
      <c r="A282" s="29">
        <v>0.23680555555555555</v>
      </c>
      <c r="B282" s="3"/>
      <c r="C282" s="3"/>
      <c r="D282">
        <f t="shared" si="8"/>
        <v>0</v>
      </c>
      <c r="G282">
        <f>COUNTIF('Bus 53 and 46'!$K$7:$K$121, A282)</f>
        <v>0</v>
      </c>
      <c r="H282">
        <f>COUNTIF('Bus 53 and 46'!$A$7:$A$121,'Full time'!A282)</f>
        <v>0</v>
      </c>
      <c r="I282" s="25">
        <f>COUNTIF('Bus 53 and 46'!$B$7:$B$121,'Full time'!A282)</f>
        <v>0</v>
      </c>
      <c r="J282">
        <f>COUNTIF('Bus 53 and 46'!$J$7:$J$121,'Full time'!A282)</f>
        <v>0</v>
      </c>
      <c r="M282">
        <v>0</v>
      </c>
      <c r="N282">
        <f t="shared" si="9"/>
        <v>0</v>
      </c>
      <c r="O282">
        <f>'Electricity_prices DA 2023'!$G$7</f>
        <v>8.9078739726027423E-2</v>
      </c>
      <c r="Q282">
        <f>'Brussels - avg over full year'!$H$7</f>
        <v>10.205808219178081</v>
      </c>
    </row>
    <row r="283" spans="1:17">
      <c r="A283" s="29">
        <v>0.23749999999999999</v>
      </c>
      <c r="B283" s="3"/>
      <c r="C283" s="3"/>
      <c r="D283">
        <f t="shared" si="8"/>
        <v>0</v>
      </c>
      <c r="G283">
        <f>COUNTIF('Bus 53 and 46'!$K$7:$K$121, A283)</f>
        <v>0</v>
      </c>
      <c r="H283">
        <f>COUNTIF('Bus 53 and 46'!$A$7:$A$121,'Full time'!A283)</f>
        <v>0</v>
      </c>
      <c r="I283" s="25">
        <f>COUNTIF('Bus 53 and 46'!$B$7:$B$121,'Full time'!A283)</f>
        <v>0</v>
      </c>
      <c r="J283">
        <f>COUNTIF('Bus 53 and 46'!$J$7:$J$121,'Full time'!A283)</f>
        <v>0</v>
      </c>
      <c r="M283">
        <v>0</v>
      </c>
      <c r="N283">
        <f t="shared" si="9"/>
        <v>0</v>
      </c>
      <c r="O283">
        <f>'Electricity_prices DA 2023'!$G$7</f>
        <v>8.9078739726027423E-2</v>
      </c>
      <c r="Q283">
        <f>'Brussels - avg over full year'!$H$7</f>
        <v>10.205808219178081</v>
      </c>
    </row>
    <row r="284" spans="1:17">
      <c r="A284" s="29">
        <v>0.23819444444444443</v>
      </c>
      <c r="B284" s="3"/>
      <c r="C284" s="3"/>
      <c r="D284">
        <f t="shared" si="8"/>
        <v>0</v>
      </c>
      <c r="G284">
        <f>COUNTIF('Bus 53 and 46'!$K$7:$K$121, A284)</f>
        <v>0</v>
      </c>
      <c r="H284">
        <f>COUNTIF('Bus 53 and 46'!$A$7:$A$121,'Full time'!A284)</f>
        <v>0</v>
      </c>
      <c r="I284" s="25">
        <f>COUNTIF('Bus 53 and 46'!$B$7:$B$121,'Full time'!A284)</f>
        <v>0</v>
      </c>
      <c r="J284">
        <f>COUNTIF('Bus 53 and 46'!$J$7:$J$121,'Full time'!A284)</f>
        <v>0</v>
      </c>
      <c r="M284">
        <v>0</v>
      </c>
      <c r="N284">
        <f t="shared" si="9"/>
        <v>0</v>
      </c>
      <c r="O284">
        <f>'Electricity_prices DA 2023'!$G$7</f>
        <v>8.9078739726027423E-2</v>
      </c>
      <c r="Q284">
        <f>'Brussels - avg over full year'!$H$7</f>
        <v>10.205808219178081</v>
      </c>
    </row>
    <row r="285" spans="1:17">
      <c r="A285" s="29">
        <v>0.2388888888888889</v>
      </c>
      <c r="B285" s="3"/>
      <c r="C285" s="3"/>
      <c r="D285">
        <f t="shared" si="8"/>
        <v>0</v>
      </c>
      <c r="G285">
        <f>COUNTIF('Bus 53 and 46'!$K$7:$K$121, A285)</f>
        <v>0</v>
      </c>
      <c r="H285">
        <f>COUNTIF('Bus 53 and 46'!$A$7:$A$121,'Full time'!A285)</f>
        <v>0</v>
      </c>
      <c r="I285" s="25">
        <f>COUNTIF('Bus 53 and 46'!$B$7:$B$121,'Full time'!A285)</f>
        <v>0</v>
      </c>
      <c r="J285">
        <f>COUNTIF('Bus 53 and 46'!$J$7:$J$121,'Full time'!A285)</f>
        <v>0</v>
      </c>
      <c r="M285">
        <v>0</v>
      </c>
      <c r="N285">
        <f t="shared" si="9"/>
        <v>0</v>
      </c>
      <c r="O285">
        <f>'Electricity_prices DA 2023'!$G$7</f>
        <v>8.9078739726027423E-2</v>
      </c>
      <c r="Q285">
        <f>'Brussels - avg over full year'!$H$7</f>
        <v>10.205808219178081</v>
      </c>
    </row>
    <row r="286" spans="1:17">
      <c r="A286" s="29">
        <v>0.23958333333333334</v>
      </c>
      <c r="B286" s="3"/>
      <c r="C286" s="3"/>
      <c r="D286">
        <f t="shared" si="8"/>
        <v>0</v>
      </c>
      <c r="G286">
        <f>COUNTIF('Bus 53 and 46'!$K$7:$K$121, A286)</f>
        <v>0</v>
      </c>
      <c r="H286">
        <f>COUNTIF('Bus 53 and 46'!$A$7:$A$121,'Full time'!A286)</f>
        <v>0</v>
      </c>
      <c r="I286" s="25">
        <f>COUNTIF('Bus 53 and 46'!$B$7:$B$121,'Full time'!A286)</f>
        <v>0</v>
      </c>
      <c r="J286">
        <f>COUNTIF('Bus 53 and 46'!$J$7:$J$121,'Full time'!A286)</f>
        <v>0</v>
      </c>
      <c r="M286">
        <v>0</v>
      </c>
      <c r="N286">
        <f t="shared" si="9"/>
        <v>0</v>
      </c>
      <c r="O286">
        <f>'Electricity_prices DA 2023'!$G$7</f>
        <v>8.9078739726027423E-2</v>
      </c>
      <c r="Q286">
        <f>'Brussels - avg over full year'!$H$7</f>
        <v>10.205808219178081</v>
      </c>
    </row>
    <row r="287" spans="1:17">
      <c r="A287" s="29">
        <v>0.24027777777777778</v>
      </c>
      <c r="B287" s="3"/>
      <c r="C287" s="3"/>
      <c r="D287">
        <f t="shared" si="8"/>
        <v>0</v>
      </c>
      <c r="G287">
        <f>COUNTIF('Bus 53 and 46'!$K$7:$K$121, A287)</f>
        <v>0</v>
      </c>
      <c r="H287">
        <f>COUNTIF('Bus 53 and 46'!$A$7:$A$121,'Full time'!A287)</f>
        <v>0</v>
      </c>
      <c r="I287" s="25">
        <f>COUNTIF('Bus 53 and 46'!$B$7:$B$121,'Full time'!A287)</f>
        <v>0</v>
      </c>
      <c r="J287">
        <f>COUNTIF('Bus 53 and 46'!$J$7:$J$121,'Full time'!A287)</f>
        <v>0</v>
      </c>
      <c r="M287">
        <v>0</v>
      </c>
      <c r="N287">
        <f t="shared" si="9"/>
        <v>0</v>
      </c>
      <c r="O287">
        <f>'Electricity_prices DA 2023'!$G$7</f>
        <v>8.9078739726027423E-2</v>
      </c>
      <c r="Q287">
        <f>'Brussels - avg over full year'!$H$7</f>
        <v>10.205808219178081</v>
      </c>
    </row>
    <row r="288" spans="1:17">
      <c r="A288" s="29">
        <v>0.24097222222222223</v>
      </c>
      <c r="B288" s="3"/>
      <c r="C288" s="3"/>
      <c r="D288">
        <f t="shared" si="8"/>
        <v>1</v>
      </c>
      <c r="G288">
        <f>COUNTIF('Bus 53 and 46'!$K$7:$K$121, A288)</f>
        <v>0</v>
      </c>
      <c r="H288">
        <f>COUNTIF('Bus 53 and 46'!$A$7:$A$121,'Full time'!A288)</f>
        <v>2</v>
      </c>
      <c r="I288" s="25">
        <f>COUNTIF('Bus 53 and 46'!$B$7:$B$121,'Full time'!A288)</f>
        <v>0</v>
      </c>
      <c r="J288">
        <f>COUNTIF('Bus 53 and 46'!$J$7:$J$121,'Full time'!A288)</f>
        <v>1</v>
      </c>
      <c r="M288">
        <v>0</v>
      </c>
      <c r="N288">
        <f t="shared" si="9"/>
        <v>0</v>
      </c>
      <c r="O288">
        <f>'Electricity_prices DA 2023'!$G$7</f>
        <v>8.9078739726027423E-2</v>
      </c>
      <c r="Q288">
        <f>'Brussels - avg over full year'!$H$7</f>
        <v>10.205808219178081</v>
      </c>
    </row>
    <row r="289" spans="1:17">
      <c r="A289" s="29">
        <v>0.24166666666666667</v>
      </c>
      <c r="B289" s="3"/>
      <c r="C289" s="3"/>
      <c r="D289">
        <f t="shared" si="8"/>
        <v>0</v>
      </c>
      <c r="G289">
        <f>COUNTIF('Bus 53 and 46'!$K$7:$K$121, A289)</f>
        <v>0</v>
      </c>
      <c r="H289">
        <f>COUNTIF('Bus 53 and 46'!$A$7:$A$121,'Full time'!A289)</f>
        <v>0</v>
      </c>
      <c r="I289" s="25">
        <f>COUNTIF('Bus 53 and 46'!$B$7:$B$121,'Full time'!A289)</f>
        <v>0</v>
      </c>
      <c r="J289">
        <f>COUNTIF('Bus 53 and 46'!$J$7:$J$121,'Full time'!A289)</f>
        <v>0</v>
      </c>
      <c r="M289">
        <v>0</v>
      </c>
      <c r="N289">
        <f t="shared" si="9"/>
        <v>0</v>
      </c>
      <c r="O289">
        <f>'Electricity_prices DA 2023'!$G$7</f>
        <v>8.9078739726027423E-2</v>
      </c>
      <c r="Q289">
        <f>'Brussels - avg over full year'!$H$7</f>
        <v>10.205808219178081</v>
      </c>
    </row>
    <row r="290" spans="1:17">
      <c r="A290" s="29">
        <v>0.24236111111111111</v>
      </c>
      <c r="B290" s="3"/>
      <c r="C290" s="3"/>
      <c r="D290">
        <f t="shared" si="8"/>
        <v>0</v>
      </c>
      <c r="G290">
        <f>COUNTIF('Bus 53 and 46'!$K$7:$K$121, A290)</f>
        <v>0</v>
      </c>
      <c r="H290">
        <f>COUNTIF('Bus 53 and 46'!$A$7:$A$121,'Full time'!A290)</f>
        <v>0</v>
      </c>
      <c r="I290" s="25">
        <f>COUNTIF('Bus 53 and 46'!$B$7:$B$121,'Full time'!A290)</f>
        <v>0</v>
      </c>
      <c r="J290">
        <f>COUNTIF('Bus 53 and 46'!$J$7:$J$121,'Full time'!A290)</f>
        <v>0</v>
      </c>
      <c r="M290">
        <v>0</v>
      </c>
      <c r="N290">
        <f t="shared" si="9"/>
        <v>0</v>
      </c>
      <c r="O290">
        <f>'Electricity_prices DA 2023'!$G$7</f>
        <v>8.9078739726027423E-2</v>
      </c>
      <c r="Q290">
        <f>'Brussels - avg over full year'!$H$7</f>
        <v>10.205808219178081</v>
      </c>
    </row>
    <row r="291" spans="1:17">
      <c r="A291" s="29">
        <v>0.24305555555555555</v>
      </c>
      <c r="B291" s="3"/>
      <c r="C291" s="3"/>
      <c r="D291">
        <f t="shared" si="8"/>
        <v>1</v>
      </c>
      <c r="G291">
        <f>COUNTIF('Bus 53 and 46'!$K$7:$K$121, A291)</f>
        <v>0</v>
      </c>
      <c r="H291">
        <f>COUNTIF('Bus 53 and 46'!$A$7:$A$121,'Full time'!A291)</f>
        <v>0</v>
      </c>
      <c r="I291" s="25">
        <f>COUNTIF('Bus 53 and 46'!$B$7:$B$121,'Full time'!A291)</f>
        <v>1</v>
      </c>
      <c r="J291">
        <f>COUNTIF('Bus 53 and 46'!$J$7:$J$121,'Full time'!A291)</f>
        <v>0</v>
      </c>
      <c r="M291">
        <v>0</v>
      </c>
      <c r="N291">
        <f t="shared" si="9"/>
        <v>0</v>
      </c>
      <c r="O291">
        <f>'Electricity_prices DA 2023'!$G$7</f>
        <v>8.9078739726027423E-2</v>
      </c>
      <c r="Q291">
        <f>'Brussels - avg over full year'!$H$7</f>
        <v>10.205808219178081</v>
      </c>
    </row>
    <row r="292" spans="1:17">
      <c r="A292" s="29">
        <v>0.24374999999999999</v>
      </c>
      <c r="B292" s="3"/>
      <c r="C292" s="3"/>
      <c r="D292">
        <f t="shared" si="8"/>
        <v>0</v>
      </c>
      <c r="G292">
        <f>COUNTIF('Bus 53 and 46'!$K$7:$K$121, A292)</f>
        <v>0</v>
      </c>
      <c r="H292">
        <f>COUNTIF('Bus 53 and 46'!$A$7:$A$121,'Full time'!A292)</f>
        <v>0</v>
      </c>
      <c r="I292" s="25">
        <f>COUNTIF('Bus 53 and 46'!$B$7:$B$121,'Full time'!A292)</f>
        <v>0</v>
      </c>
      <c r="J292">
        <f>COUNTIF('Bus 53 and 46'!$J$7:$J$121,'Full time'!A292)</f>
        <v>0</v>
      </c>
      <c r="M292">
        <v>0</v>
      </c>
      <c r="N292">
        <f t="shared" si="9"/>
        <v>0</v>
      </c>
      <c r="O292">
        <f>'Electricity_prices DA 2023'!$G$7</f>
        <v>8.9078739726027423E-2</v>
      </c>
      <c r="Q292">
        <f>'Brussels - avg over full year'!$H$7</f>
        <v>10.205808219178081</v>
      </c>
    </row>
    <row r="293" spans="1:17">
      <c r="A293" s="29">
        <v>0.24444444444444444</v>
      </c>
      <c r="B293" s="3"/>
      <c r="C293" s="3"/>
      <c r="D293">
        <f t="shared" si="8"/>
        <v>0</v>
      </c>
      <c r="G293">
        <f>COUNTIF('Bus 53 and 46'!$K$7:$K$121, A293)</f>
        <v>0</v>
      </c>
      <c r="H293">
        <f>COUNTIF('Bus 53 and 46'!$A$7:$A$121,'Full time'!A293)</f>
        <v>0</v>
      </c>
      <c r="I293" s="25">
        <f>COUNTIF('Bus 53 and 46'!$B$7:$B$121,'Full time'!A293)</f>
        <v>0</v>
      </c>
      <c r="J293">
        <f>COUNTIF('Bus 53 and 46'!$J$7:$J$121,'Full time'!A293)</f>
        <v>0</v>
      </c>
      <c r="M293">
        <v>0</v>
      </c>
      <c r="N293">
        <f t="shared" si="9"/>
        <v>0</v>
      </c>
      <c r="O293">
        <f>'Electricity_prices DA 2023'!$G$7</f>
        <v>8.9078739726027423E-2</v>
      </c>
      <c r="Q293">
        <f>'Brussels - avg over full year'!$H$7</f>
        <v>10.205808219178081</v>
      </c>
    </row>
    <row r="294" spans="1:17">
      <c r="A294" s="29">
        <v>0.24513888888888888</v>
      </c>
      <c r="B294" s="3"/>
      <c r="C294" s="3"/>
      <c r="D294">
        <f t="shared" si="8"/>
        <v>1</v>
      </c>
      <c r="G294">
        <f>COUNTIF('Bus 53 and 46'!$K$7:$K$121, A294)</f>
        <v>0</v>
      </c>
      <c r="H294">
        <f>COUNTIF('Bus 53 and 46'!$A$7:$A$121,'Full time'!A294)</f>
        <v>1</v>
      </c>
      <c r="I294" s="25">
        <f>COUNTIF('Bus 53 and 46'!$B$7:$B$121,'Full time'!A294)</f>
        <v>0</v>
      </c>
      <c r="J294">
        <f>COUNTIF('Bus 53 and 46'!$J$7:$J$121,'Full time'!A294)</f>
        <v>0</v>
      </c>
      <c r="M294">
        <v>0</v>
      </c>
      <c r="N294">
        <f t="shared" si="9"/>
        <v>0</v>
      </c>
      <c r="O294">
        <f>'Electricity_prices DA 2023'!$G$7</f>
        <v>8.9078739726027423E-2</v>
      </c>
      <c r="Q294">
        <f>'Brussels - avg over full year'!$H$7</f>
        <v>10.205808219178081</v>
      </c>
    </row>
    <row r="295" spans="1:17">
      <c r="A295" s="29">
        <v>0.24583333333333332</v>
      </c>
      <c r="B295" s="3"/>
      <c r="C295" s="3"/>
      <c r="D295">
        <f t="shared" si="8"/>
        <v>0</v>
      </c>
      <c r="G295">
        <f>COUNTIF('Bus 53 and 46'!$K$7:$K$121, A295)</f>
        <v>0</v>
      </c>
      <c r="H295">
        <f>COUNTIF('Bus 53 and 46'!$A$7:$A$121,'Full time'!A295)</f>
        <v>0</v>
      </c>
      <c r="I295" s="25">
        <f>COUNTIF('Bus 53 and 46'!$B$7:$B$121,'Full time'!A295)</f>
        <v>0</v>
      </c>
      <c r="J295">
        <f>COUNTIF('Bus 53 and 46'!$J$7:$J$121,'Full time'!A295)</f>
        <v>0</v>
      </c>
      <c r="M295">
        <v>0</v>
      </c>
      <c r="N295">
        <f t="shared" si="9"/>
        <v>0</v>
      </c>
      <c r="O295">
        <f>'Electricity_prices DA 2023'!$G$7</f>
        <v>8.9078739726027423E-2</v>
      </c>
      <c r="Q295">
        <f>'Brussels - avg over full year'!$H$7</f>
        <v>10.205808219178081</v>
      </c>
    </row>
    <row r="296" spans="1:17">
      <c r="A296" s="29">
        <v>0.24652777777777779</v>
      </c>
      <c r="B296" s="3"/>
      <c r="C296" s="3"/>
      <c r="D296">
        <f t="shared" si="8"/>
        <v>0</v>
      </c>
      <c r="G296">
        <f>COUNTIF('Bus 53 and 46'!$K$7:$K$121, A296)</f>
        <v>0</v>
      </c>
      <c r="H296">
        <f>COUNTIF('Bus 53 and 46'!$A$7:$A$121,'Full time'!A296)</f>
        <v>0</v>
      </c>
      <c r="I296" s="25">
        <f>COUNTIF('Bus 53 and 46'!$B$7:$B$121,'Full time'!A296)</f>
        <v>0</v>
      </c>
      <c r="J296">
        <f>COUNTIF('Bus 53 and 46'!$J$7:$J$121,'Full time'!A296)</f>
        <v>0</v>
      </c>
      <c r="M296">
        <v>0</v>
      </c>
      <c r="N296">
        <f t="shared" si="9"/>
        <v>0</v>
      </c>
      <c r="O296">
        <f>'Electricity_prices DA 2023'!$G$7</f>
        <v>8.9078739726027423E-2</v>
      </c>
      <c r="Q296">
        <f>'Brussels - avg over full year'!$H$7</f>
        <v>10.205808219178081</v>
      </c>
    </row>
    <row r="297" spans="1:17">
      <c r="A297" s="29">
        <v>0.24722222222222223</v>
      </c>
      <c r="B297" s="3"/>
      <c r="C297" s="3"/>
      <c r="D297">
        <f t="shared" si="8"/>
        <v>0</v>
      </c>
      <c r="G297">
        <f>COUNTIF('Bus 53 and 46'!$K$7:$K$121, A297)</f>
        <v>0</v>
      </c>
      <c r="H297">
        <f>COUNTIF('Bus 53 and 46'!$A$7:$A$121,'Full time'!A297)</f>
        <v>0</v>
      </c>
      <c r="I297" s="25">
        <f>COUNTIF('Bus 53 and 46'!$B$7:$B$121,'Full time'!A297)</f>
        <v>0</v>
      </c>
      <c r="J297">
        <f>COUNTIF('Bus 53 and 46'!$J$7:$J$121,'Full time'!A297)</f>
        <v>0</v>
      </c>
      <c r="M297">
        <v>0</v>
      </c>
      <c r="N297">
        <f t="shared" si="9"/>
        <v>0</v>
      </c>
      <c r="O297">
        <f>'Electricity_prices DA 2023'!$G$7</f>
        <v>8.9078739726027423E-2</v>
      </c>
      <c r="Q297">
        <f>'Brussels - avg over full year'!$H$7</f>
        <v>10.205808219178081</v>
      </c>
    </row>
    <row r="298" spans="1:17">
      <c r="A298" s="29">
        <v>0.24791666666666667</v>
      </c>
      <c r="B298" s="3"/>
      <c r="C298" s="3"/>
      <c r="D298">
        <f t="shared" si="8"/>
        <v>0</v>
      </c>
      <c r="G298">
        <f>COUNTIF('Bus 53 and 46'!$K$7:$K$121, A298)</f>
        <v>0</v>
      </c>
      <c r="H298">
        <f>COUNTIF('Bus 53 and 46'!$A$7:$A$121,'Full time'!A298)</f>
        <v>0</v>
      </c>
      <c r="I298" s="25">
        <f>COUNTIF('Bus 53 and 46'!$B$7:$B$121,'Full time'!A298)</f>
        <v>0</v>
      </c>
      <c r="J298">
        <f>COUNTIF('Bus 53 and 46'!$J$7:$J$121,'Full time'!A298)</f>
        <v>0</v>
      </c>
      <c r="M298">
        <v>0</v>
      </c>
      <c r="N298">
        <f t="shared" si="9"/>
        <v>0</v>
      </c>
      <c r="O298">
        <f>'Electricity_prices DA 2023'!$G$7</f>
        <v>8.9078739726027423E-2</v>
      </c>
      <c r="Q298">
        <f>'Brussels - avg over full year'!$H$7</f>
        <v>10.205808219178081</v>
      </c>
    </row>
    <row r="299" spans="1:17">
      <c r="A299" s="29">
        <v>0.24861111111111112</v>
      </c>
      <c r="B299" s="3"/>
      <c r="C299" s="3"/>
      <c r="D299">
        <f t="shared" si="8"/>
        <v>0</v>
      </c>
      <c r="G299">
        <f>COUNTIF('Bus 53 and 46'!$K$7:$K$121, A299)</f>
        <v>0</v>
      </c>
      <c r="H299">
        <f>COUNTIF('Bus 53 and 46'!$A$7:$A$121,'Full time'!A299)</f>
        <v>0</v>
      </c>
      <c r="I299" s="25">
        <f>COUNTIF('Bus 53 and 46'!$B$7:$B$121,'Full time'!A299)</f>
        <v>0</v>
      </c>
      <c r="J299">
        <f>COUNTIF('Bus 53 and 46'!$J$7:$J$121,'Full time'!A299)</f>
        <v>0</v>
      </c>
      <c r="M299">
        <v>0</v>
      </c>
      <c r="N299">
        <f t="shared" si="9"/>
        <v>0</v>
      </c>
      <c r="O299">
        <f>'Electricity_prices DA 2023'!$G$7</f>
        <v>8.9078739726027423E-2</v>
      </c>
      <c r="Q299">
        <f>'Brussels - avg over full year'!$H$7</f>
        <v>10.205808219178081</v>
      </c>
    </row>
    <row r="300" spans="1:17">
      <c r="A300" s="29">
        <v>0.24930555555555556</v>
      </c>
      <c r="B300" s="3"/>
      <c r="C300" s="3"/>
      <c r="D300">
        <f t="shared" si="8"/>
        <v>1</v>
      </c>
      <c r="G300">
        <f>COUNTIF('Bus 53 and 46'!$K$7:$K$121, A300)</f>
        <v>0</v>
      </c>
      <c r="H300">
        <f>COUNTIF('Bus 53 and 46'!$A$7:$A$121,'Full time'!A300)</f>
        <v>1</v>
      </c>
      <c r="I300" s="25">
        <f>COUNTIF('Bus 53 and 46'!$B$7:$B$121,'Full time'!A300)</f>
        <v>0</v>
      </c>
      <c r="J300">
        <f>COUNTIF('Bus 53 and 46'!$J$7:$J$121,'Full time'!A300)</f>
        <v>0</v>
      </c>
      <c r="M300">
        <v>0</v>
      </c>
      <c r="N300">
        <f t="shared" si="9"/>
        <v>0</v>
      </c>
      <c r="O300">
        <f>'Electricity_prices DA 2023'!$G$7</f>
        <v>8.9078739726027423E-2</v>
      </c>
      <c r="Q300">
        <f>'Brussels - avg over full year'!$H$7</f>
        <v>10.205808219178081</v>
      </c>
    </row>
    <row r="301" spans="1:17">
      <c r="A301" s="29">
        <v>0.25</v>
      </c>
      <c r="B301" s="3"/>
      <c r="C301" s="3"/>
      <c r="D301">
        <f t="shared" si="8"/>
        <v>1</v>
      </c>
      <c r="G301">
        <f>COUNTIF('Bus 53 and 46'!$K$7:$K$121, A301)</f>
        <v>0</v>
      </c>
      <c r="H301">
        <f>COUNTIF('Bus 53 and 46'!$A$7:$A$121,'Full time'!A301)</f>
        <v>0</v>
      </c>
      <c r="I301" s="25">
        <f>COUNTIF('Bus 53 and 46'!$B$7:$B$121,'Full time'!A301)</f>
        <v>0</v>
      </c>
      <c r="J301">
        <f>COUNTIF('Bus 53 and 46'!$J$7:$J$121,'Full time'!A301)</f>
        <v>0</v>
      </c>
      <c r="M301">
        <v>1</v>
      </c>
      <c r="N301">
        <f t="shared" si="9"/>
        <v>1</v>
      </c>
      <c r="O301">
        <f>'Electricity_prices DA 2023'!$G$8</f>
        <v>0.10505293150684927</v>
      </c>
      <c r="Q301">
        <f>'Brussels - avg over full year'!$H$8</f>
        <v>53.273698630136977</v>
      </c>
    </row>
    <row r="302" spans="1:17">
      <c r="A302" s="29">
        <v>0.25069444444444444</v>
      </c>
      <c r="B302" s="3"/>
      <c r="C302" s="3"/>
      <c r="D302">
        <f t="shared" si="8"/>
        <v>0</v>
      </c>
      <c r="G302">
        <f>COUNTIF('Bus 53 and 46'!$K$7:$K$121, A302)</f>
        <v>0</v>
      </c>
      <c r="H302">
        <f>COUNTIF('Bus 53 and 46'!$A$7:$A$121,'Full time'!A302)</f>
        <v>0</v>
      </c>
      <c r="I302" s="25">
        <f>COUNTIF('Bus 53 and 46'!$B$7:$B$121,'Full time'!A302)</f>
        <v>0</v>
      </c>
      <c r="J302">
        <f>COUNTIF('Bus 53 and 46'!$J$7:$J$121,'Full time'!A302)</f>
        <v>0</v>
      </c>
      <c r="M302">
        <v>0</v>
      </c>
      <c r="N302">
        <f t="shared" si="9"/>
        <v>0</v>
      </c>
      <c r="O302">
        <f>'Electricity_prices DA 2023'!$G$8</f>
        <v>0.10505293150684927</v>
      </c>
      <c r="Q302">
        <f>'Brussels - avg over full year'!$H$8</f>
        <v>53.273698630136977</v>
      </c>
    </row>
    <row r="303" spans="1:17">
      <c r="A303" s="29">
        <v>0.25138888888888888</v>
      </c>
      <c r="B303" s="3"/>
      <c r="C303" s="3"/>
      <c r="D303">
        <f t="shared" si="8"/>
        <v>1</v>
      </c>
      <c r="G303">
        <f>COUNTIF('Bus 53 and 46'!$K$7:$K$121, A303)</f>
        <v>0</v>
      </c>
      <c r="H303">
        <f>COUNTIF('Bus 53 and 46'!$A$7:$A$121,'Full time'!A303)</f>
        <v>1</v>
      </c>
      <c r="I303" s="25">
        <f>COUNTIF('Bus 53 and 46'!$B$7:$B$121,'Full time'!A303)</f>
        <v>0</v>
      </c>
      <c r="J303">
        <f>COUNTIF('Bus 53 and 46'!$J$7:$J$121,'Full time'!A303)</f>
        <v>1</v>
      </c>
      <c r="M303">
        <v>0</v>
      </c>
      <c r="N303">
        <f t="shared" si="9"/>
        <v>0</v>
      </c>
      <c r="O303">
        <f>'Electricity_prices DA 2023'!$G$8</f>
        <v>0.10505293150684927</v>
      </c>
      <c r="Q303">
        <f>'Brussels - avg over full year'!$H$8</f>
        <v>53.273698630136977</v>
      </c>
    </row>
    <row r="304" spans="1:17">
      <c r="A304" s="29">
        <v>0.25208333333333333</v>
      </c>
      <c r="B304" s="3"/>
      <c r="C304" s="3"/>
      <c r="D304">
        <f t="shared" si="8"/>
        <v>1</v>
      </c>
      <c r="G304">
        <f>COUNTIF('Bus 53 and 46'!$K$7:$K$121, A304)</f>
        <v>0</v>
      </c>
      <c r="H304">
        <f>COUNTIF('Bus 53 and 46'!$A$7:$A$121,'Full time'!A304)</f>
        <v>0</v>
      </c>
      <c r="I304" s="25">
        <f>COUNTIF('Bus 53 and 46'!$B$7:$B$121,'Full time'!A304)</f>
        <v>1</v>
      </c>
      <c r="J304">
        <f>COUNTIF('Bus 53 and 46'!$J$7:$J$121,'Full time'!A304)</f>
        <v>0</v>
      </c>
      <c r="M304">
        <v>0</v>
      </c>
      <c r="N304">
        <f t="shared" si="9"/>
        <v>0</v>
      </c>
      <c r="O304">
        <f>'Electricity_prices DA 2023'!$G$8</f>
        <v>0.10505293150684927</v>
      </c>
      <c r="Q304">
        <f>'Brussels - avg over full year'!$H$8</f>
        <v>53.273698630136977</v>
      </c>
    </row>
    <row r="305" spans="1:17">
      <c r="A305" s="29">
        <v>0.25277777777777777</v>
      </c>
      <c r="B305" s="3"/>
      <c r="C305" s="3"/>
      <c r="D305">
        <f t="shared" si="8"/>
        <v>0</v>
      </c>
      <c r="G305">
        <f>COUNTIF('Bus 53 and 46'!$K$7:$K$121, A305)</f>
        <v>0</v>
      </c>
      <c r="H305">
        <f>COUNTIF('Bus 53 and 46'!$A$7:$A$121,'Full time'!A305)</f>
        <v>0</v>
      </c>
      <c r="I305" s="25">
        <f>COUNTIF('Bus 53 and 46'!$B$7:$B$121,'Full time'!A305)</f>
        <v>0</v>
      </c>
      <c r="J305">
        <f>COUNTIF('Bus 53 and 46'!$J$7:$J$121,'Full time'!A305)</f>
        <v>0</v>
      </c>
      <c r="M305">
        <v>0</v>
      </c>
      <c r="N305">
        <f t="shared" si="9"/>
        <v>0</v>
      </c>
      <c r="O305">
        <f>'Electricity_prices DA 2023'!$G$8</f>
        <v>0.10505293150684927</v>
      </c>
      <c r="Q305">
        <f>'Brussels - avg over full year'!$H$8</f>
        <v>53.273698630136977</v>
      </c>
    </row>
    <row r="306" spans="1:17">
      <c r="A306" s="29">
        <v>0.25347222222222221</v>
      </c>
      <c r="B306" s="3"/>
      <c r="C306" s="3"/>
      <c r="D306">
        <f t="shared" si="8"/>
        <v>1</v>
      </c>
      <c r="G306">
        <f>COUNTIF('Bus 53 and 46'!$K$7:$K$121, A306)</f>
        <v>0</v>
      </c>
      <c r="H306">
        <f>COUNTIF('Bus 53 and 46'!$A$7:$A$121,'Full time'!A306)</f>
        <v>1</v>
      </c>
      <c r="I306" s="25">
        <f>COUNTIF('Bus 53 and 46'!$B$7:$B$121,'Full time'!A306)</f>
        <v>0</v>
      </c>
      <c r="J306">
        <f>COUNTIF('Bus 53 and 46'!$J$7:$J$121,'Full time'!A306)</f>
        <v>0</v>
      </c>
      <c r="M306">
        <v>0</v>
      </c>
      <c r="N306">
        <f t="shared" si="9"/>
        <v>0</v>
      </c>
      <c r="O306">
        <f>'Electricity_prices DA 2023'!$G$8</f>
        <v>0.10505293150684927</v>
      </c>
      <c r="Q306">
        <f>'Brussels - avg over full year'!$H$8</f>
        <v>53.273698630136977</v>
      </c>
    </row>
    <row r="307" spans="1:17">
      <c r="A307" s="29">
        <v>0.25416666666666665</v>
      </c>
      <c r="B307" s="3"/>
      <c r="C307" s="3"/>
      <c r="D307">
        <f t="shared" si="8"/>
        <v>0</v>
      </c>
      <c r="G307">
        <f>COUNTIF('Bus 53 and 46'!$K$7:$K$121, A307)</f>
        <v>0</v>
      </c>
      <c r="H307">
        <f>COUNTIF('Bus 53 and 46'!$A$7:$A$121,'Full time'!A307)</f>
        <v>0</v>
      </c>
      <c r="I307" s="25">
        <f>COUNTIF('Bus 53 and 46'!$B$7:$B$121,'Full time'!A307)</f>
        <v>0</v>
      </c>
      <c r="J307">
        <f>COUNTIF('Bus 53 and 46'!$J$7:$J$121,'Full time'!A307)</f>
        <v>0</v>
      </c>
      <c r="M307">
        <v>0</v>
      </c>
      <c r="N307">
        <f t="shared" si="9"/>
        <v>0</v>
      </c>
      <c r="O307">
        <f>'Electricity_prices DA 2023'!$G$8</f>
        <v>0.10505293150684927</v>
      </c>
      <c r="Q307">
        <f>'Brussels - avg over full year'!$H$8</f>
        <v>53.273698630136977</v>
      </c>
    </row>
    <row r="308" spans="1:17">
      <c r="A308" s="29">
        <v>0.25486111111111098</v>
      </c>
      <c r="B308" s="3"/>
      <c r="C308" s="3"/>
      <c r="D308">
        <f t="shared" si="8"/>
        <v>0</v>
      </c>
      <c r="G308">
        <f>COUNTIF('Bus 53 and 46'!$K$7:$K$121, A308)</f>
        <v>0</v>
      </c>
      <c r="H308">
        <f>COUNTIF('Bus 53 and 46'!$A$7:$A$121,'Full time'!A308)</f>
        <v>0</v>
      </c>
      <c r="I308" s="25">
        <f>COUNTIF('Bus 53 and 46'!$B$7:$B$121,'Full time'!A308)</f>
        <v>0</v>
      </c>
      <c r="J308">
        <f>COUNTIF('Bus 53 and 46'!$J$7:$J$121,'Full time'!A308)</f>
        <v>0</v>
      </c>
      <c r="M308">
        <v>0</v>
      </c>
      <c r="N308">
        <f t="shared" si="9"/>
        <v>0</v>
      </c>
      <c r="O308">
        <f>'Electricity_prices DA 2023'!$G$8</f>
        <v>0.10505293150684927</v>
      </c>
      <c r="Q308">
        <f>'Brussels - avg over full year'!$H$8</f>
        <v>53.273698630136977</v>
      </c>
    </row>
    <row r="309" spans="1:17">
      <c r="A309" s="29">
        <v>0.25555555555555554</v>
      </c>
      <c r="B309" s="3"/>
      <c r="C309" s="3"/>
      <c r="D309">
        <f t="shared" si="8"/>
        <v>0</v>
      </c>
      <c r="G309">
        <f>COUNTIF('Bus 53 and 46'!$K$7:$K$121, A309)</f>
        <v>0</v>
      </c>
      <c r="H309">
        <f>COUNTIF('Bus 53 and 46'!$A$7:$A$121,'Full time'!A309)</f>
        <v>0</v>
      </c>
      <c r="I309" s="25">
        <f>COUNTIF('Bus 53 and 46'!$B$7:$B$121,'Full time'!A309)</f>
        <v>0</v>
      </c>
      <c r="J309">
        <f>COUNTIF('Bus 53 and 46'!$J$7:$J$121,'Full time'!A309)</f>
        <v>0</v>
      </c>
      <c r="M309">
        <v>0</v>
      </c>
      <c r="N309">
        <f t="shared" si="9"/>
        <v>0</v>
      </c>
      <c r="O309">
        <f>'Electricity_prices DA 2023'!$G$8</f>
        <v>0.10505293150684927</v>
      </c>
      <c r="Q309">
        <f>'Brussels - avg over full year'!$H$8</f>
        <v>53.273698630136977</v>
      </c>
    </row>
    <row r="310" spans="1:17">
      <c r="A310" s="29">
        <v>0.25624999999999998</v>
      </c>
      <c r="B310" s="3"/>
      <c r="C310" s="3"/>
      <c r="D310">
        <f t="shared" si="8"/>
        <v>0</v>
      </c>
      <c r="G310">
        <f>COUNTIF('Bus 53 and 46'!$K$7:$K$121, A310)</f>
        <v>0</v>
      </c>
      <c r="H310">
        <f>COUNTIF('Bus 53 and 46'!$A$7:$A$121,'Full time'!A310)</f>
        <v>0</v>
      </c>
      <c r="I310" s="25">
        <f>COUNTIF('Bus 53 and 46'!$B$7:$B$121,'Full time'!A310)</f>
        <v>0</v>
      </c>
      <c r="J310">
        <f>COUNTIF('Bus 53 and 46'!$J$7:$J$121,'Full time'!A310)</f>
        <v>0</v>
      </c>
      <c r="M310">
        <v>0</v>
      </c>
      <c r="N310">
        <f t="shared" si="9"/>
        <v>0</v>
      </c>
      <c r="O310">
        <f>'Electricity_prices DA 2023'!$G$8</f>
        <v>0.10505293150684927</v>
      </c>
      <c r="Q310">
        <f>'Brussels - avg over full year'!$H$8</f>
        <v>53.273698630136977</v>
      </c>
    </row>
    <row r="311" spans="1:17">
      <c r="A311" s="29">
        <v>0.25694444444444442</v>
      </c>
      <c r="B311" s="3"/>
      <c r="C311" s="3"/>
      <c r="D311">
        <f t="shared" si="8"/>
        <v>1</v>
      </c>
      <c r="G311">
        <f>COUNTIF('Bus 53 and 46'!$K$7:$K$121, A311)</f>
        <v>1</v>
      </c>
      <c r="H311">
        <f>COUNTIF('Bus 53 and 46'!$A$7:$A$121,'Full time'!A311)</f>
        <v>0</v>
      </c>
      <c r="I311" s="25">
        <f>COUNTIF('Bus 53 and 46'!$B$7:$B$121,'Full time'!A311)</f>
        <v>1</v>
      </c>
      <c r="J311">
        <f>COUNTIF('Bus 53 and 46'!$J$7:$J$121,'Full time'!A311)</f>
        <v>0</v>
      </c>
      <c r="M311">
        <v>0</v>
      </c>
      <c r="N311">
        <f t="shared" si="9"/>
        <v>0</v>
      </c>
      <c r="O311">
        <f>'Electricity_prices DA 2023'!$G$8</f>
        <v>0.10505293150684927</v>
      </c>
      <c r="Q311">
        <f>'Brussels - avg over full year'!$H$8</f>
        <v>53.273698630136977</v>
      </c>
    </row>
    <row r="312" spans="1:17">
      <c r="A312" s="29">
        <v>0.25763888888888886</v>
      </c>
      <c r="B312" s="3"/>
      <c r="C312" s="3"/>
      <c r="D312">
        <f t="shared" si="8"/>
        <v>1</v>
      </c>
      <c r="G312">
        <f>COUNTIF('Bus 53 and 46'!$K$7:$K$121, A312)</f>
        <v>0</v>
      </c>
      <c r="H312">
        <f>COUNTIF('Bus 53 and 46'!$A$7:$A$121,'Full time'!A312)</f>
        <v>1</v>
      </c>
      <c r="I312" s="25">
        <f>COUNTIF('Bus 53 and 46'!$B$7:$B$121,'Full time'!A312)</f>
        <v>0</v>
      </c>
      <c r="J312">
        <f>COUNTIF('Bus 53 and 46'!$J$7:$J$121,'Full time'!A312)</f>
        <v>0</v>
      </c>
      <c r="M312">
        <v>0</v>
      </c>
      <c r="N312">
        <f t="shared" si="9"/>
        <v>0</v>
      </c>
      <c r="O312">
        <f>'Electricity_prices DA 2023'!$G$8</f>
        <v>0.10505293150684927</v>
      </c>
      <c r="Q312">
        <f>'Brussels - avg over full year'!$H$8</f>
        <v>53.273698630136977</v>
      </c>
    </row>
    <row r="313" spans="1:17">
      <c r="A313" s="29">
        <v>0.25833333333333336</v>
      </c>
      <c r="B313" s="3"/>
      <c r="C313" s="3"/>
      <c r="D313">
        <f t="shared" si="8"/>
        <v>0</v>
      </c>
      <c r="G313">
        <f>COUNTIF('Bus 53 and 46'!$K$7:$K$121, A313)</f>
        <v>0</v>
      </c>
      <c r="H313">
        <f>COUNTIF('Bus 53 and 46'!$A$7:$A$121,'Full time'!A313)</f>
        <v>0</v>
      </c>
      <c r="I313" s="25">
        <f>COUNTIF('Bus 53 and 46'!$B$7:$B$121,'Full time'!A313)</f>
        <v>0</v>
      </c>
      <c r="J313">
        <f>COUNTIF('Bus 53 and 46'!$J$7:$J$121,'Full time'!A313)</f>
        <v>0</v>
      </c>
      <c r="M313">
        <v>0</v>
      </c>
      <c r="N313">
        <f t="shared" si="9"/>
        <v>0</v>
      </c>
      <c r="O313">
        <f>'Electricity_prices DA 2023'!$G$8</f>
        <v>0.10505293150684927</v>
      </c>
      <c r="Q313">
        <f>'Brussels - avg over full year'!$H$8</f>
        <v>53.273698630136977</v>
      </c>
    </row>
    <row r="314" spans="1:17">
      <c r="A314" s="29">
        <v>0.2590277777777778</v>
      </c>
      <c r="B314" s="3"/>
      <c r="C314" s="3"/>
      <c r="D314">
        <f t="shared" si="8"/>
        <v>1</v>
      </c>
      <c r="G314">
        <f>COUNTIF('Bus 53 and 46'!$K$7:$K$121, A314)</f>
        <v>0</v>
      </c>
      <c r="H314">
        <f>COUNTIF('Bus 53 and 46'!$A$7:$A$121,'Full time'!A314)</f>
        <v>0</v>
      </c>
      <c r="I314" s="25">
        <f>COUNTIF('Bus 53 and 46'!$B$7:$B$121,'Full time'!A314)</f>
        <v>1</v>
      </c>
      <c r="J314">
        <f>COUNTIF('Bus 53 and 46'!$J$7:$J$121,'Full time'!A314)</f>
        <v>0</v>
      </c>
      <c r="M314">
        <v>0</v>
      </c>
      <c r="N314">
        <f t="shared" si="9"/>
        <v>0</v>
      </c>
      <c r="O314">
        <f>'Electricity_prices DA 2023'!$G$8</f>
        <v>0.10505293150684927</v>
      </c>
      <c r="Q314">
        <f>'Brussels - avg over full year'!$H$8</f>
        <v>53.273698630136977</v>
      </c>
    </row>
    <row r="315" spans="1:17">
      <c r="A315" s="29">
        <v>0.25972222222222224</v>
      </c>
      <c r="B315" s="3"/>
      <c r="C315" s="3"/>
      <c r="D315">
        <f t="shared" si="8"/>
        <v>1</v>
      </c>
      <c r="G315">
        <f>COUNTIF('Bus 53 and 46'!$K$7:$K$121, A315)</f>
        <v>0</v>
      </c>
      <c r="H315">
        <f>COUNTIF('Bus 53 and 46'!$A$7:$A$121,'Full time'!A315)</f>
        <v>1</v>
      </c>
      <c r="I315" s="25">
        <f>COUNTIF('Bus 53 and 46'!$B$7:$B$121,'Full time'!A315)</f>
        <v>0</v>
      </c>
      <c r="J315">
        <f>COUNTIF('Bus 53 and 46'!$J$7:$J$121,'Full time'!A315)</f>
        <v>1</v>
      </c>
      <c r="M315">
        <v>0</v>
      </c>
      <c r="N315">
        <f t="shared" si="9"/>
        <v>0</v>
      </c>
      <c r="O315">
        <f>'Electricity_prices DA 2023'!$G$8</f>
        <v>0.10505293150684927</v>
      </c>
      <c r="Q315">
        <f>'Brussels - avg over full year'!$H$8</f>
        <v>53.273698630136977</v>
      </c>
    </row>
    <row r="316" spans="1:17">
      <c r="A316" s="29">
        <v>0.26041666666666669</v>
      </c>
      <c r="B316" s="3"/>
      <c r="C316" s="3"/>
      <c r="D316">
        <f t="shared" si="8"/>
        <v>0</v>
      </c>
      <c r="G316">
        <f>COUNTIF('Bus 53 and 46'!$K$7:$K$121, A316)</f>
        <v>0</v>
      </c>
      <c r="H316">
        <f>COUNTIF('Bus 53 and 46'!$A$7:$A$121,'Full time'!A316)</f>
        <v>0</v>
      </c>
      <c r="I316" s="25">
        <f>COUNTIF('Bus 53 and 46'!$B$7:$B$121,'Full time'!A316)</f>
        <v>0</v>
      </c>
      <c r="J316">
        <f>COUNTIF('Bus 53 and 46'!$J$7:$J$121,'Full time'!A316)</f>
        <v>0</v>
      </c>
      <c r="M316">
        <v>0</v>
      </c>
      <c r="N316">
        <f t="shared" si="9"/>
        <v>0</v>
      </c>
      <c r="O316">
        <f>'Electricity_prices DA 2023'!$G$8</f>
        <v>0.10505293150684927</v>
      </c>
      <c r="Q316">
        <f>'Brussels - avg over full year'!$H$8</f>
        <v>53.273698630136977</v>
      </c>
    </row>
    <row r="317" spans="1:17">
      <c r="A317" s="29">
        <v>0.26111111111111113</v>
      </c>
      <c r="B317" s="3"/>
      <c r="C317" s="3"/>
      <c r="D317">
        <f t="shared" si="8"/>
        <v>0</v>
      </c>
      <c r="G317">
        <f>COUNTIF('Bus 53 and 46'!$K$7:$K$121, A317)</f>
        <v>0</v>
      </c>
      <c r="H317">
        <f>COUNTIF('Bus 53 and 46'!$A$7:$A$121,'Full time'!A317)</f>
        <v>0</v>
      </c>
      <c r="I317" s="25">
        <f>COUNTIF('Bus 53 and 46'!$B$7:$B$121,'Full time'!A317)</f>
        <v>0</v>
      </c>
      <c r="J317">
        <f>COUNTIF('Bus 53 and 46'!$J$7:$J$121,'Full time'!A317)</f>
        <v>0</v>
      </c>
      <c r="M317">
        <v>0</v>
      </c>
      <c r="N317">
        <f t="shared" si="9"/>
        <v>0</v>
      </c>
      <c r="O317">
        <f>'Electricity_prices DA 2023'!$G$8</f>
        <v>0.10505293150684927</v>
      </c>
      <c r="Q317">
        <f>'Brussels - avg over full year'!$H$8</f>
        <v>53.273698630136977</v>
      </c>
    </row>
    <row r="318" spans="1:17">
      <c r="A318" s="29">
        <v>0.26180555555555557</v>
      </c>
      <c r="B318" s="3"/>
      <c r="C318" s="3"/>
      <c r="D318">
        <f t="shared" si="8"/>
        <v>0</v>
      </c>
      <c r="G318">
        <f>COUNTIF('Bus 53 and 46'!$K$7:$K$121, A318)</f>
        <v>0</v>
      </c>
      <c r="H318">
        <f>COUNTIF('Bus 53 and 46'!$A$7:$A$121,'Full time'!A318)</f>
        <v>0</v>
      </c>
      <c r="I318" s="25">
        <f>COUNTIF('Bus 53 and 46'!$B$7:$B$121,'Full time'!A318)</f>
        <v>0</v>
      </c>
      <c r="J318">
        <f>COUNTIF('Bus 53 and 46'!$J$7:$J$121,'Full time'!A318)</f>
        <v>0</v>
      </c>
      <c r="M318">
        <v>0</v>
      </c>
      <c r="N318">
        <f t="shared" si="9"/>
        <v>0</v>
      </c>
      <c r="O318">
        <f>'Electricity_prices DA 2023'!$G$8</f>
        <v>0.10505293150684927</v>
      </c>
      <c r="Q318">
        <f>'Brussels - avg over full year'!$H$8</f>
        <v>53.273698630136977</v>
      </c>
    </row>
    <row r="319" spans="1:17">
      <c r="A319" s="29">
        <v>0.26250000000000001</v>
      </c>
      <c r="B319" s="3"/>
      <c r="C319" s="3"/>
      <c r="D319">
        <f t="shared" si="8"/>
        <v>1</v>
      </c>
      <c r="G319">
        <f>COUNTIF('Bus 53 and 46'!$K$7:$K$121, A319)</f>
        <v>0</v>
      </c>
      <c r="H319">
        <f>COUNTIF('Bus 53 and 46'!$A$7:$A$121,'Full time'!A319)</f>
        <v>1</v>
      </c>
      <c r="I319" s="25">
        <f>COUNTIF('Bus 53 and 46'!$B$7:$B$121,'Full time'!A319)</f>
        <v>0</v>
      </c>
      <c r="J319">
        <f>COUNTIF('Bus 53 and 46'!$J$7:$J$121,'Full time'!A319)</f>
        <v>0</v>
      </c>
      <c r="M319">
        <v>0</v>
      </c>
      <c r="N319">
        <f t="shared" si="9"/>
        <v>0</v>
      </c>
      <c r="O319">
        <f>'Electricity_prices DA 2023'!$G$8</f>
        <v>0.10505293150684927</v>
      </c>
      <c r="Q319">
        <f>'Brussels - avg over full year'!$H$8</f>
        <v>53.273698630136977</v>
      </c>
    </row>
    <row r="320" spans="1:17">
      <c r="A320" s="29">
        <v>0.26319444444444445</v>
      </c>
      <c r="B320" s="3"/>
      <c r="C320" s="3"/>
      <c r="D320">
        <f t="shared" si="8"/>
        <v>0</v>
      </c>
      <c r="G320">
        <f>COUNTIF('Bus 53 and 46'!$K$7:$K$121, A320)</f>
        <v>0</v>
      </c>
      <c r="H320">
        <f>COUNTIF('Bus 53 and 46'!$A$7:$A$121,'Full time'!A320)</f>
        <v>0</v>
      </c>
      <c r="I320" s="25">
        <f>COUNTIF('Bus 53 and 46'!$B$7:$B$121,'Full time'!A320)</f>
        <v>0</v>
      </c>
      <c r="J320">
        <f>COUNTIF('Bus 53 and 46'!$J$7:$J$121,'Full time'!A320)</f>
        <v>0</v>
      </c>
      <c r="M320">
        <v>0</v>
      </c>
      <c r="N320">
        <f t="shared" si="9"/>
        <v>0</v>
      </c>
      <c r="O320">
        <f>'Electricity_prices DA 2023'!$G$8</f>
        <v>0.10505293150684927</v>
      </c>
      <c r="Q320">
        <f>'Brussels - avg over full year'!$H$8</f>
        <v>53.273698630136977</v>
      </c>
    </row>
    <row r="321" spans="1:17">
      <c r="A321" s="29">
        <v>0.2638888888888889</v>
      </c>
      <c r="B321" s="3"/>
      <c r="C321" s="3"/>
      <c r="D321">
        <f t="shared" si="8"/>
        <v>0</v>
      </c>
      <c r="G321">
        <f>COUNTIF('Bus 53 and 46'!$K$7:$K$121, A321)</f>
        <v>0</v>
      </c>
      <c r="H321">
        <f>COUNTIF('Bus 53 and 46'!$A$7:$A$121,'Full time'!A321)</f>
        <v>0</v>
      </c>
      <c r="I321" s="25">
        <f>COUNTIF('Bus 53 and 46'!$B$7:$B$121,'Full time'!A321)</f>
        <v>0</v>
      </c>
      <c r="J321">
        <f>COUNTIF('Bus 53 and 46'!$J$7:$J$121,'Full time'!A321)</f>
        <v>0</v>
      </c>
      <c r="M321">
        <v>0</v>
      </c>
      <c r="N321">
        <f t="shared" si="9"/>
        <v>0</v>
      </c>
      <c r="O321">
        <f>'Electricity_prices DA 2023'!$G$8</f>
        <v>0.10505293150684927</v>
      </c>
      <c r="Q321">
        <f>'Brussels - avg over full year'!$H$8</f>
        <v>53.273698630136977</v>
      </c>
    </row>
    <row r="322" spans="1:17">
      <c r="A322" s="29">
        <v>0.26458333333333334</v>
      </c>
      <c r="B322" s="3"/>
      <c r="C322" s="3"/>
      <c r="D322">
        <f t="shared" ref="D322:D385" si="10">IF(OR(G322=1,H322=1,I322=1,J322=1,M322=1,N322=1), 1,0)</f>
        <v>0</v>
      </c>
      <c r="G322">
        <f>COUNTIF('Bus 53 and 46'!$K$7:$K$121, A322)</f>
        <v>0</v>
      </c>
      <c r="H322">
        <f>COUNTIF('Bus 53 and 46'!$A$7:$A$121,'Full time'!A322)</f>
        <v>0</v>
      </c>
      <c r="I322" s="25">
        <f>COUNTIF('Bus 53 and 46'!$B$7:$B$121,'Full time'!A322)</f>
        <v>0</v>
      </c>
      <c r="J322">
        <f>COUNTIF('Bus 53 and 46'!$J$7:$J$121,'Full time'!A322)</f>
        <v>0</v>
      </c>
      <c r="M322">
        <v>0</v>
      </c>
      <c r="N322">
        <f t="shared" ref="N322:N385" si="11">M322</f>
        <v>0</v>
      </c>
      <c r="O322">
        <f>'Electricity_prices DA 2023'!$G$8</f>
        <v>0.10505293150684927</v>
      </c>
      <c r="Q322">
        <f>'Brussels - avg over full year'!$H$8</f>
        <v>53.273698630136977</v>
      </c>
    </row>
    <row r="323" spans="1:17">
      <c r="A323" s="29">
        <v>0.26527777777777778</v>
      </c>
      <c r="B323" s="3"/>
      <c r="C323" s="3"/>
      <c r="D323">
        <f t="shared" si="10"/>
        <v>0</v>
      </c>
      <c r="G323">
        <f>COUNTIF('Bus 53 and 46'!$K$7:$K$121, A323)</f>
        <v>0</v>
      </c>
      <c r="H323">
        <f>COUNTIF('Bus 53 and 46'!$A$7:$A$121,'Full time'!A323)</f>
        <v>0</v>
      </c>
      <c r="I323" s="25">
        <f>COUNTIF('Bus 53 and 46'!$B$7:$B$121,'Full time'!A323)</f>
        <v>0</v>
      </c>
      <c r="J323">
        <f>COUNTIF('Bus 53 and 46'!$J$7:$J$121,'Full time'!A323)</f>
        <v>0</v>
      </c>
      <c r="M323">
        <v>0</v>
      </c>
      <c r="N323">
        <f t="shared" si="11"/>
        <v>0</v>
      </c>
      <c r="O323">
        <f>'Electricity_prices DA 2023'!$G$8</f>
        <v>0.10505293150684927</v>
      </c>
      <c r="Q323">
        <f>'Brussels - avg over full year'!$H$8</f>
        <v>53.273698630136977</v>
      </c>
    </row>
    <row r="324" spans="1:17">
      <c r="A324" s="29">
        <v>0.26597222222222222</v>
      </c>
      <c r="B324" s="3"/>
      <c r="C324" s="3"/>
      <c r="D324">
        <f t="shared" si="10"/>
        <v>1</v>
      </c>
      <c r="G324">
        <f>COUNTIF('Bus 53 and 46'!$K$7:$K$121, A324)</f>
        <v>0</v>
      </c>
      <c r="H324">
        <f>COUNTIF('Bus 53 and 46'!$A$7:$A$121,'Full time'!A324)</f>
        <v>1</v>
      </c>
      <c r="I324" s="25">
        <f>COUNTIF('Bus 53 and 46'!$B$7:$B$121,'Full time'!A324)</f>
        <v>1</v>
      </c>
      <c r="J324">
        <f>COUNTIF('Bus 53 and 46'!$J$7:$J$121,'Full time'!A324)</f>
        <v>0</v>
      </c>
      <c r="M324">
        <v>0</v>
      </c>
      <c r="N324">
        <f t="shared" si="11"/>
        <v>0</v>
      </c>
      <c r="O324">
        <f>'Electricity_prices DA 2023'!$G$8</f>
        <v>0.10505293150684927</v>
      </c>
      <c r="Q324">
        <f>'Brussels - avg over full year'!$H$8</f>
        <v>53.273698630136977</v>
      </c>
    </row>
    <row r="325" spans="1:17">
      <c r="A325" s="29">
        <v>0.26666666666666666</v>
      </c>
      <c r="B325" s="3"/>
      <c r="C325" s="3"/>
      <c r="D325">
        <f t="shared" si="10"/>
        <v>1</v>
      </c>
      <c r="G325">
        <f>COUNTIF('Bus 53 and 46'!$K$7:$K$121, A325)</f>
        <v>0</v>
      </c>
      <c r="H325">
        <f>COUNTIF('Bus 53 and 46'!$A$7:$A$121,'Full time'!A325)</f>
        <v>1</v>
      </c>
      <c r="I325" s="25">
        <f>COUNTIF('Bus 53 and 46'!$B$7:$B$121,'Full time'!A325)</f>
        <v>0</v>
      </c>
      <c r="J325">
        <f>COUNTIF('Bus 53 and 46'!$J$7:$J$121,'Full time'!A325)</f>
        <v>1</v>
      </c>
      <c r="M325">
        <v>0</v>
      </c>
      <c r="N325">
        <f t="shared" si="11"/>
        <v>0</v>
      </c>
      <c r="O325">
        <f>'Electricity_prices DA 2023'!$G$8</f>
        <v>0.10505293150684927</v>
      </c>
      <c r="Q325">
        <f>'Brussels - avg over full year'!$H$8</f>
        <v>53.273698630136977</v>
      </c>
    </row>
    <row r="326" spans="1:17">
      <c r="A326" s="29">
        <v>0.2673611111111111</v>
      </c>
      <c r="B326" s="3"/>
      <c r="C326" s="3"/>
      <c r="D326">
        <f t="shared" si="10"/>
        <v>0</v>
      </c>
      <c r="G326">
        <f>COUNTIF('Bus 53 and 46'!$K$7:$K$121, A326)</f>
        <v>0</v>
      </c>
      <c r="H326">
        <f>COUNTIF('Bus 53 and 46'!$A$7:$A$121,'Full time'!A326)</f>
        <v>0</v>
      </c>
      <c r="I326" s="25">
        <f>COUNTIF('Bus 53 and 46'!$B$7:$B$121,'Full time'!A326)</f>
        <v>0</v>
      </c>
      <c r="J326">
        <f>COUNTIF('Bus 53 and 46'!$J$7:$J$121,'Full time'!A326)</f>
        <v>0</v>
      </c>
      <c r="M326">
        <v>0</v>
      </c>
      <c r="N326">
        <f t="shared" si="11"/>
        <v>0</v>
      </c>
      <c r="O326">
        <f>'Electricity_prices DA 2023'!$G$8</f>
        <v>0.10505293150684927</v>
      </c>
      <c r="Q326">
        <f>'Brussels - avg over full year'!$H$8</f>
        <v>53.273698630136977</v>
      </c>
    </row>
    <row r="327" spans="1:17">
      <c r="A327" s="29">
        <v>0.26805555555555555</v>
      </c>
      <c r="B327" s="3"/>
      <c r="C327" s="3"/>
      <c r="D327">
        <f t="shared" si="10"/>
        <v>0</v>
      </c>
      <c r="G327">
        <f>COUNTIF('Bus 53 and 46'!$K$7:$K$121, A327)</f>
        <v>0</v>
      </c>
      <c r="H327">
        <f>COUNTIF('Bus 53 and 46'!$A$7:$A$121,'Full time'!A327)</f>
        <v>0</v>
      </c>
      <c r="I327" s="25">
        <f>COUNTIF('Bus 53 and 46'!$B$7:$B$121,'Full time'!A327)</f>
        <v>0</v>
      </c>
      <c r="J327">
        <f>COUNTIF('Bus 53 and 46'!$J$7:$J$121,'Full time'!A327)</f>
        <v>0</v>
      </c>
      <c r="M327">
        <v>0</v>
      </c>
      <c r="N327">
        <f t="shared" si="11"/>
        <v>0</v>
      </c>
      <c r="O327">
        <f>'Electricity_prices DA 2023'!$G$8</f>
        <v>0.10505293150684927</v>
      </c>
      <c r="Q327">
        <f>'Brussels - avg over full year'!$H$8</f>
        <v>53.273698630136977</v>
      </c>
    </row>
    <row r="328" spans="1:17">
      <c r="A328" s="29">
        <v>0.26874999999999999</v>
      </c>
      <c r="B328" s="3"/>
      <c r="C328" s="3"/>
      <c r="D328">
        <f t="shared" si="10"/>
        <v>0</v>
      </c>
      <c r="G328">
        <f>COUNTIF('Bus 53 and 46'!$K$7:$K$121, A328)</f>
        <v>0</v>
      </c>
      <c r="H328">
        <f>COUNTIF('Bus 53 and 46'!$A$7:$A$121,'Full time'!A328)</f>
        <v>0</v>
      </c>
      <c r="I328" s="25">
        <f>COUNTIF('Bus 53 and 46'!$B$7:$B$121,'Full time'!A328)</f>
        <v>0</v>
      </c>
      <c r="J328">
        <f>COUNTIF('Bus 53 and 46'!$J$7:$J$121,'Full time'!A328)</f>
        <v>0</v>
      </c>
      <c r="M328">
        <v>0</v>
      </c>
      <c r="N328">
        <f t="shared" si="11"/>
        <v>0</v>
      </c>
      <c r="O328">
        <f>'Electricity_prices DA 2023'!$G$8</f>
        <v>0.10505293150684927</v>
      </c>
      <c r="Q328">
        <f>'Brussels - avg over full year'!$H$8</f>
        <v>53.273698630136977</v>
      </c>
    </row>
    <row r="329" spans="1:17">
      <c r="A329" s="29">
        <v>0.26944444444444443</v>
      </c>
      <c r="B329" s="3"/>
      <c r="C329" s="3"/>
      <c r="D329">
        <f t="shared" si="10"/>
        <v>1</v>
      </c>
      <c r="G329">
        <f>COUNTIF('Bus 53 and 46'!$K$7:$K$121, A329)</f>
        <v>1</v>
      </c>
      <c r="H329">
        <f>COUNTIF('Bus 53 and 46'!$A$7:$A$121,'Full time'!A329)</f>
        <v>0</v>
      </c>
      <c r="I329" s="25">
        <f>COUNTIF('Bus 53 and 46'!$B$7:$B$121,'Full time'!A329)</f>
        <v>1</v>
      </c>
      <c r="J329">
        <f>COUNTIF('Bus 53 and 46'!$J$7:$J$121,'Full time'!A329)</f>
        <v>0</v>
      </c>
      <c r="M329">
        <v>0</v>
      </c>
      <c r="N329">
        <f t="shared" si="11"/>
        <v>0</v>
      </c>
      <c r="O329">
        <f>'Electricity_prices DA 2023'!$G$8</f>
        <v>0.10505293150684927</v>
      </c>
      <c r="Q329">
        <f>'Brussels - avg over full year'!$H$8</f>
        <v>53.273698630136977</v>
      </c>
    </row>
    <row r="330" spans="1:17">
      <c r="A330" s="29">
        <v>0.27013888888888887</v>
      </c>
      <c r="B330" s="3"/>
      <c r="C330" s="3"/>
      <c r="D330">
        <f t="shared" si="10"/>
        <v>0</v>
      </c>
      <c r="G330">
        <f>COUNTIF('Bus 53 and 46'!$K$7:$K$121, A330)</f>
        <v>0</v>
      </c>
      <c r="H330">
        <f>COUNTIF('Bus 53 and 46'!$A$7:$A$121,'Full time'!A330)</f>
        <v>0</v>
      </c>
      <c r="I330" s="25">
        <f>COUNTIF('Bus 53 and 46'!$B$7:$B$121,'Full time'!A330)</f>
        <v>0</v>
      </c>
      <c r="J330">
        <f>COUNTIF('Bus 53 and 46'!$J$7:$J$121,'Full time'!A330)</f>
        <v>0</v>
      </c>
      <c r="M330">
        <v>0</v>
      </c>
      <c r="N330">
        <f t="shared" si="11"/>
        <v>0</v>
      </c>
      <c r="O330">
        <f>'Electricity_prices DA 2023'!$G$8</f>
        <v>0.10505293150684927</v>
      </c>
      <c r="Q330">
        <f>'Brussels - avg over full year'!$H$8</f>
        <v>53.273698630136977</v>
      </c>
    </row>
    <row r="331" spans="1:17">
      <c r="A331" s="29">
        <v>0.27083333333333331</v>
      </c>
      <c r="B331" s="3"/>
      <c r="C331" s="3"/>
      <c r="D331">
        <f t="shared" si="10"/>
        <v>1</v>
      </c>
      <c r="G331">
        <f>COUNTIF('Bus 53 and 46'!$K$7:$K$121, A331)</f>
        <v>0</v>
      </c>
      <c r="H331">
        <f>COUNTIF('Bus 53 and 46'!$A$7:$A$121,'Full time'!A331)</f>
        <v>1</v>
      </c>
      <c r="I331" s="25">
        <f>COUNTIF('Bus 53 and 46'!$B$7:$B$121,'Full time'!A331)</f>
        <v>0</v>
      </c>
      <c r="J331">
        <f>COUNTIF('Bus 53 and 46'!$J$7:$J$121,'Full time'!A331)</f>
        <v>0</v>
      </c>
      <c r="M331">
        <v>0</v>
      </c>
      <c r="N331">
        <f t="shared" si="11"/>
        <v>0</v>
      </c>
      <c r="O331">
        <f>'Electricity_prices DA 2023'!$G$8</f>
        <v>0.10505293150684927</v>
      </c>
      <c r="Q331">
        <f>'Brussels - avg over full year'!$H$8</f>
        <v>53.273698630136977</v>
      </c>
    </row>
    <row r="332" spans="1:17">
      <c r="A332" s="29">
        <v>0.27152777777777776</v>
      </c>
      <c r="B332" s="3"/>
      <c r="C332" s="3"/>
      <c r="D332">
        <f t="shared" si="10"/>
        <v>0</v>
      </c>
      <c r="G332">
        <f>COUNTIF('Bus 53 and 46'!$K$7:$K$121, A332)</f>
        <v>0</v>
      </c>
      <c r="H332">
        <f>COUNTIF('Bus 53 and 46'!$A$7:$A$121,'Full time'!A332)</f>
        <v>0</v>
      </c>
      <c r="I332" s="25">
        <f>COUNTIF('Bus 53 and 46'!$B$7:$B$121,'Full time'!A332)</f>
        <v>0</v>
      </c>
      <c r="J332">
        <f>COUNTIF('Bus 53 and 46'!$J$7:$J$121,'Full time'!A332)</f>
        <v>0</v>
      </c>
      <c r="M332">
        <v>0</v>
      </c>
      <c r="N332">
        <f t="shared" si="11"/>
        <v>0</v>
      </c>
      <c r="O332">
        <f>'Electricity_prices DA 2023'!$G$8</f>
        <v>0.10505293150684927</v>
      </c>
      <c r="Q332">
        <f>'Brussels - avg over full year'!$H$8</f>
        <v>53.273698630136977</v>
      </c>
    </row>
    <row r="333" spans="1:17">
      <c r="A333" s="29">
        <v>0.2722222222222222</v>
      </c>
      <c r="B333" s="3"/>
      <c r="C333" s="3"/>
      <c r="D333">
        <f t="shared" si="10"/>
        <v>1</v>
      </c>
      <c r="G333">
        <f>COUNTIF('Bus 53 and 46'!$K$7:$K$121, A333)</f>
        <v>0</v>
      </c>
      <c r="H333">
        <f>COUNTIF('Bus 53 and 46'!$A$7:$A$121,'Full time'!A333)</f>
        <v>0</v>
      </c>
      <c r="I333" s="25">
        <f>COUNTIF('Bus 53 and 46'!$B$7:$B$121,'Full time'!A333)</f>
        <v>1</v>
      </c>
      <c r="J333">
        <f>COUNTIF('Bus 53 and 46'!$J$7:$J$121,'Full time'!A333)</f>
        <v>0</v>
      </c>
      <c r="M333">
        <v>0</v>
      </c>
      <c r="N333">
        <f t="shared" si="11"/>
        <v>0</v>
      </c>
      <c r="O333">
        <f>'Electricity_prices DA 2023'!$G$8</f>
        <v>0.10505293150684927</v>
      </c>
      <c r="Q333">
        <f>'Brussels - avg over full year'!$H$8</f>
        <v>53.273698630136977</v>
      </c>
    </row>
    <row r="334" spans="1:17">
      <c r="A334" s="29">
        <v>0.27291666666666664</v>
      </c>
      <c r="B334" s="3"/>
      <c r="C334" s="3"/>
      <c r="D334">
        <f t="shared" si="10"/>
        <v>0</v>
      </c>
      <c r="G334">
        <f>COUNTIF('Bus 53 and 46'!$K$7:$K$121, A334)</f>
        <v>0</v>
      </c>
      <c r="H334">
        <f>COUNTIF('Bus 53 and 46'!$A$7:$A$121,'Full time'!A334)</f>
        <v>0</v>
      </c>
      <c r="I334" s="25">
        <f>COUNTIF('Bus 53 and 46'!$B$7:$B$121,'Full time'!A334)</f>
        <v>0</v>
      </c>
      <c r="J334">
        <f>COUNTIF('Bus 53 and 46'!$J$7:$J$121,'Full time'!A334)</f>
        <v>0</v>
      </c>
      <c r="M334">
        <v>0</v>
      </c>
      <c r="N334">
        <f t="shared" si="11"/>
        <v>0</v>
      </c>
      <c r="O334">
        <f>'Electricity_prices DA 2023'!$G$8</f>
        <v>0.10505293150684927</v>
      </c>
      <c r="Q334">
        <f>'Brussels - avg over full year'!$H$8</f>
        <v>53.273698630136977</v>
      </c>
    </row>
    <row r="335" spans="1:17">
      <c r="A335" s="29">
        <v>0.27361111111111114</v>
      </c>
      <c r="B335" s="3"/>
      <c r="C335" s="3"/>
      <c r="D335">
        <f t="shared" si="10"/>
        <v>1</v>
      </c>
      <c r="G335">
        <f>COUNTIF('Bus 53 and 46'!$K$7:$K$121, A335)</f>
        <v>0</v>
      </c>
      <c r="H335">
        <f>COUNTIF('Bus 53 and 46'!$A$7:$A$121,'Full time'!A335)</f>
        <v>1</v>
      </c>
      <c r="I335" s="25">
        <f>COUNTIF('Bus 53 and 46'!$B$7:$B$121,'Full time'!A335)</f>
        <v>0</v>
      </c>
      <c r="J335">
        <f>COUNTIF('Bus 53 and 46'!$J$7:$J$121,'Full time'!A335)</f>
        <v>1</v>
      </c>
      <c r="M335">
        <v>0</v>
      </c>
      <c r="N335">
        <f t="shared" si="11"/>
        <v>0</v>
      </c>
      <c r="O335">
        <f>'Electricity_prices DA 2023'!$G$8</f>
        <v>0.10505293150684927</v>
      </c>
      <c r="Q335">
        <f>'Brussels - avg over full year'!$H$8</f>
        <v>53.273698630136977</v>
      </c>
    </row>
    <row r="336" spans="1:17">
      <c r="A336" s="29">
        <v>0.27430555555555558</v>
      </c>
      <c r="B336" s="3"/>
      <c r="C336" s="3"/>
      <c r="D336">
        <f t="shared" si="10"/>
        <v>1</v>
      </c>
      <c r="G336">
        <f>COUNTIF('Bus 53 and 46'!$K$7:$K$121, A336)</f>
        <v>0</v>
      </c>
      <c r="H336">
        <f>COUNTIF('Bus 53 and 46'!$A$7:$A$121,'Full time'!A336)</f>
        <v>1</v>
      </c>
      <c r="I336" s="25">
        <f>COUNTIF('Bus 53 and 46'!$B$7:$B$121,'Full time'!A336)</f>
        <v>0</v>
      </c>
      <c r="J336">
        <f>COUNTIF('Bus 53 and 46'!$J$7:$J$121,'Full time'!A336)</f>
        <v>0</v>
      </c>
      <c r="M336">
        <v>0</v>
      </c>
      <c r="N336">
        <f t="shared" si="11"/>
        <v>0</v>
      </c>
      <c r="O336">
        <f>'Electricity_prices DA 2023'!$G$8</f>
        <v>0.10505293150684927</v>
      </c>
      <c r="Q336">
        <f>'Brussels - avg over full year'!$H$8</f>
        <v>53.273698630136977</v>
      </c>
    </row>
    <row r="337" spans="1:17">
      <c r="A337" s="29">
        <v>0.27500000000000002</v>
      </c>
      <c r="B337" s="3"/>
      <c r="C337" s="3"/>
      <c r="D337">
        <f t="shared" si="10"/>
        <v>0</v>
      </c>
      <c r="G337">
        <f>COUNTIF('Bus 53 and 46'!$K$7:$K$121, A337)</f>
        <v>0</v>
      </c>
      <c r="H337">
        <f>COUNTIF('Bus 53 and 46'!$A$7:$A$121,'Full time'!A337)</f>
        <v>0</v>
      </c>
      <c r="I337" s="25">
        <f>COUNTIF('Bus 53 and 46'!$B$7:$B$121,'Full time'!A337)</f>
        <v>0</v>
      </c>
      <c r="J337">
        <f>COUNTIF('Bus 53 and 46'!$J$7:$J$121,'Full time'!A337)</f>
        <v>0</v>
      </c>
      <c r="M337">
        <v>0</v>
      </c>
      <c r="N337">
        <f t="shared" si="11"/>
        <v>0</v>
      </c>
      <c r="O337">
        <f>'Electricity_prices DA 2023'!$G$8</f>
        <v>0.10505293150684927</v>
      </c>
      <c r="Q337">
        <f>'Brussels - avg over full year'!$H$8</f>
        <v>53.273698630136977</v>
      </c>
    </row>
    <row r="338" spans="1:17">
      <c r="A338" s="29">
        <v>0.27569444444444446</v>
      </c>
      <c r="B338" s="3"/>
      <c r="C338" s="3"/>
      <c r="D338">
        <f t="shared" si="10"/>
        <v>0</v>
      </c>
      <c r="G338">
        <f>COUNTIF('Bus 53 and 46'!$K$7:$K$121, A338)</f>
        <v>0</v>
      </c>
      <c r="H338">
        <f>COUNTIF('Bus 53 and 46'!$A$7:$A$121,'Full time'!A338)</f>
        <v>0</v>
      </c>
      <c r="I338" s="25">
        <f>COUNTIF('Bus 53 and 46'!$B$7:$B$121,'Full time'!A338)</f>
        <v>0</v>
      </c>
      <c r="J338">
        <f>COUNTIF('Bus 53 and 46'!$J$7:$J$121,'Full time'!A338)</f>
        <v>0</v>
      </c>
      <c r="M338">
        <v>0</v>
      </c>
      <c r="N338">
        <f t="shared" si="11"/>
        <v>0</v>
      </c>
      <c r="O338">
        <f>'Electricity_prices DA 2023'!$G$8</f>
        <v>0.10505293150684927</v>
      </c>
      <c r="Q338">
        <f>'Brussels - avg over full year'!$H$8</f>
        <v>53.273698630136977</v>
      </c>
    </row>
    <row r="339" spans="1:17">
      <c r="A339" s="29">
        <v>0.27638888888888891</v>
      </c>
      <c r="B339" s="3"/>
      <c r="C339" s="3"/>
      <c r="D339">
        <f t="shared" si="10"/>
        <v>1</v>
      </c>
      <c r="G339">
        <f>COUNTIF('Bus 53 and 46'!$K$7:$K$121, A339)</f>
        <v>0</v>
      </c>
      <c r="H339">
        <f>COUNTIF('Bus 53 and 46'!$A$7:$A$121,'Full time'!A339)</f>
        <v>0</v>
      </c>
      <c r="I339" s="25">
        <f>COUNTIF('Bus 53 and 46'!$B$7:$B$121,'Full time'!A339)</f>
        <v>1</v>
      </c>
      <c r="J339">
        <f>COUNTIF('Bus 53 and 46'!$J$7:$J$121,'Full time'!A339)</f>
        <v>0</v>
      </c>
      <c r="M339">
        <v>0</v>
      </c>
      <c r="N339">
        <f t="shared" si="11"/>
        <v>0</v>
      </c>
      <c r="O339">
        <f>'Electricity_prices DA 2023'!$G$8</f>
        <v>0.10505293150684927</v>
      </c>
      <c r="Q339">
        <f>'Brussels - avg over full year'!$H$8</f>
        <v>53.273698630136977</v>
      </c>
    </row>
    <row r="340" spans="1:17">
      <c r="A340" s="29">
        <v>0.27708333333333335</v>
      </c>
      <c r="B340" s="3"/>
      <c r="C340" s="3"/>
      <c r="D340">
        <f t="shared" si="10"/>
        <v>0</v>
      </c>
      <c r="G340">
        <f>COUNTIF('Bus 53 and 46'!$K$7:$K$121, A340)</f>
        <v>0</v>
      </c>
      <c r="H340">
        <f>COUNTIF('Bus 53 and 46'!$A$7:$A$121,'Full time'!A340)</f>
        <v>0</v>
      </c>
      <c r="I340" s="25">
        <f>COUNTIF('Bus 53 and 46'!$B$7:$B$121,'Full time'!A340)</f>
        <v>0</v>
      </c>
      <c r="J340">
        <f>COUNTIF('Bus 53 and 46'!$J$7:$J$121,'Full time'!A340)</f>
        <v>0</v>
      </c>
      <c r="M340">
        <v>0</v>
      </c>
      <c r="N340">
        <f t="shared" si="11"/>
        <v>0</v>
      </c>
      <c r="O340">
        <f>'Electricity_prices DA 2023'!$G$8</f>
        <v>0.10505293150684927</v>
      </c>
      <c r="Q340">
        <f>'Brussels - avg over full year'!$H$8</f>
        <v>53.273698630136977</v>
      </c>
    </row>
    <row r="341" spans="1:17">
      <c r="A341" s="29">
        <v>0.27777777777777779</v>
      </c>
      <c r="B341" s="3"/>
      <c r="C341" s="3"/>
      <c r="D341">
        <f t="shared" si="10"/>
        <v>0</v>
      </c>
      <c r="G341">
        <f>COUNTIF('Bus 53 and 46'!$K$7:$K$121, A341)</f>
        <v>0</v>
      </c>
      <c r="H341">
        <f>COUNTIF('Bus 53 and 46'!$A$7:$A$121,'Full time'!A341)</f>
        <v>0</v>
      </c>
      <c r="I341" s="25">
        <f>COUNTIF('Bus 53 and 46'!$B$7:$B$121,'Full time'!A341)</f>
        <v>0</v>
      </c>
      <c r="J341">
        <f>COUNTIF('Bus 53 and 46'!$J$7:$J$121,'Full time'!A341)</f>
        <v>0</v>
      </c>
      <c r="M341">
        <v>0</v>
      </c>
      <c r="N341">
        <f t="shared" si="11"/>
        <v>0</v>
      </c>
      <c r="O341">
        <f>'Electricity_prices DA 2023'!$G$8</f>
        <v>0.10505293150684927</v>
      </c>
      <c r="Q341">
        <f>'Brussels - avg over full year'!$H$8</f>
        <v>53.273698630136977</v>
      </c>
    </row>
    <row r="342" spans="1:17">
      <c r="A342" s="29">
        <v>0.27847222222222223</v>
      </c>
      <c r="B342" s="3"/>
      <c r="C342" s="3"/>
      <c r="D342">
        <f t="shared" si="10"/>
        <v>1</v>
      </c>
      <c r="G342">
        <f>COUNTIF('Bus 53 and 46'!$K$7:$K$121, A342)</f>
        <v>0</v>
      </c>
      <c r="H342">
        <f>COUNTIF('Bus 53 and 46'!$A$7:$A$121,'Full time'!A342)</f>
        <v>1</v>
      </c>
      <c r="I342" s="25">
        <f>COUNTIF('Bus 53 and 46'!$B$7:$B$121,'Full time'!A342)</f>
        <v>0</v>
      </c>
      <c r="J342">
        <f>COUNTIF('Bus 53 and 46'!$J$7:$J$121,'Full time'!A342)</f>
        <v>0</v>
      </c>
      <c r="M342">
        <v>0</v>
      </c>
      <c r="N342">
        <f t="shared" si="11"/>
        <v>0</v>
      </c>
      <c r="O342">
        <f>'Electricity_prices DA 2023'!$G$8</f>
        <v>0.10505293150684927</v>
      </c>
      <c r="Q342">
        <f>'Brussels - avg over full year'!$H$8</f>
        <v>53.273698630136977</v>
      </c>
    </row>
    <row r="343" spans="1:17">
      <c r="A343" s="29">
        <v>0.27916666666666667</v>
      </c>
      <c r="B343" s="3"/>
      <c r="C343" s="3"/>
      <c r="D343">
        <f t="shared" si="10"/>
        <v>0</v>
      </c>
      <c r="G343">
        <f>COUNTIF('Bus 53 and 46'!$K$7:$K$121, A343)</f>
        <v>0</v>
      </c>
      <c r="H343">
        <f>COUNTIF('Bus 53 and 46'!$A$7:$A$121,'Full time'!A343)</f>
        <v>0</v>
      </c>
      <c r="I343" s="25">
        <f>COUNTIF('Bus 53 and 46'!$B$7:$B$121,'Full time'!A343)</f>
        <v>0</v>
      </c>
      <c r="J343">
        <f>COUNTIF('Bus 53 and 46'!$J$7:$J$121,'Full time'!A343)</f>
        <v>0</v>
      </c>
      <c r="M343">
        <v>0</v>
      </c>
      <c r="N343">
        <f t="shared" si="11"/>
        <v>0</v>
      </c>
      <c r="O343">
        <f>'Electricity_prices DA 2023'!$G$8</f>
        <v>0.10505293150684927</v>
      </c>
      <c r="Q343">
        <f>'Brussels - avg over full year'!$H$8</f>
        <v>53.273698630136977</v>
      </c>
    </row>
    <row r="344" spans="1:17">
      <c r="A344" s="29">
        <v>0.27986111111111112</v>
      </c>
      <c r="B344" s="3"/>
      <c r="C344" s="3"/>
      <c r="D344">
        <f t="shared" si="10"/>
        <v>1</v>
      </c>
      <c r="G344">
        <f>COUNTIF('Bus 53 and 46'!$K$7:$K$121, A344)</f>
        <v>0</v>
      </c>
      <c r="H344">
        <f>COUNTIF('Bus 53 and 46'!$A$7:$A$121,'Full time'!A344)</f>
        <v>1</v>
      </c>
      <c r="I344" s="25">
        <f>COUNTIF('Bus 53 and 46'!$B$7:$B$121,'Full time'!A344)</f>
        <v>0</v>
      </c>
      <c r="J344">
        <f>COUNTIF('Bus 53 and 46'!$J$7:$J$121,'Full time'!A344)</f>
        <v>1</v>
      </c>
      <c r="M344">
        <v>0</v>
      </c>
      <c r="N344">
        <f t="shared" si="11"/>
        <v>0</v>
      </c>
      <c r="O344">
        <f>'Electricity_prices DA 2023'!$G$8</f>
        <v>0.10505293150684927</v>
      </c>
      <c r="Q344">
        <f>'Brussels - avg over full year'!$H$8</f>
        <v>53.273698630136977</v>
      </c>
    </row>
    <row r="345" spans="1:17">
      <c r="A345" s="29">
        <v>0.28055555555555556</v>
      </c>
      <c r="B345" s="3"/>
      <c r="C345" s="3"/>
      <c r="D345">
        <f t="shared" si="10"/>
        <v>1</v>
      </c>
      <c r="G345">
        <f>COUNTIF('Bus 53 and 46'!$K$7:$K$121, A345)</f>
        <v>1</v>
      </c>
      <c r="H345">
        <f>COUNTIF('Bus 53 and 46'!$A$7:$A$121,'Full time'!A345)</f>
        <v>0</v>
      </c>
      <c r="I345" s="25">
        <f>COUNTIF('Bus 53 and 46'!$B$7:$B$121,'Full time'!A345)</f>
        <v>1</v>
      </c>
      <c r="J345">
        <f>COUNTIF('Bus 53 and 46'!$J$7:$J$121,'Full time'!A345)</f>
        <v>0</v>
      </c>
      <c r="M345">
        <v>0</v>
      </c>
      <c r="N345">
        <f t="shared" si="11"/>
        <v>0</v>
      </c>
      <c r="O345">
        <f>'Electricity_prices DA 2023'!$G$8</f>
        <v>0.10505293150684927</v>
      </c>
      <c r="Q345">
        <f>'Brussels - avg over full year'!$H$8</f>
        <v>53.273698630136977</v>
      </c>
    </row>
    <row r="346" spans="1:17">
      <c r="A346" s="29">
        <v>0.28125</v>
      </c>
      <c r="B346" s="3"/>
      <c r="C346" s="3"/>
      <c r="D346">
        <f t="shared" si="10"/>
        <v>1</v>
      </c>
      <c r="G346">
        <f>COUNTIF('Bus 53 and 46'!$K$7:$K$121, A346)</f>
        <v>0</v>
      </c>
      <c r="H346">
        <f>COUNTIF('Bus 53 and 46'!$A$7:$A$121,'Full time'!A346)</f>
        <v>0</v>
      </c>
      <c r="I346" s="25">
        <f>COUNTIF('Bus 53 and 46'!$B$7:$B$121,'Full time'!A346)</f>
        <v>1</v>
      </c>
      <c r="J346">
        <f>COUNTIF('Bus 53 and 46'!$J$7:$J$121,'Full time'!A346)</f>
        <v>0</v>
      </c>
      <c r="M346">
        <v>0</v>
      </c>
      <c r="N346">
        <f t="shared" si="11"/>
        <v>0</v>
      </c>
      <c r="O346">
        <f>'Electricity_prices DA 2023'!$G$8</f>
        <v>0.10505293150684927</v>
      </c>
      <c r="Q346">
        <f>'Brussels - avg over full year'!$H$8</f>
        <v>53.273698630136977</v>
      </c>
    </row>
    <row r="347" spans="1:17">
      <c r="A347" s="29">
        <v>0.28194444444444444</v>
      </c>
      <c r="B347" s="3"/>
      <c r="C347" s="3"/>
      <c r="D347">
        <f t="shared" si="10"/>
        <v>1</v>
      </c>
      <c r="G347">
        <f>COUNTIF('Bus 53 and 46'!$K$7:$K$121, A347)</f>
        <v>0</v>
      </c>
      <c r="H347">
        <f>COUNTIF('Bus 53 and 46'!$A$7:$A$121,'Full time'!A347)</f>
        <v>1</v>
      </c>
      <c r="I347" s="25">
        <f>COUNTIF('Bus 53 and 46'!$B$7:$B$121,'Full time'!A347)</f>
        <v>0</v>
      </c>
      <c r="J347">
        <f>COUNTIF('Bus 53 and 46'!$J$7:$J$121,'Full time'!A347)</f>
        <v>0</v>
      </c>
      <c r="M347">
        <v>0</v>
      </c>
      <c r="N347">
        <f t="shared" si="11"/>
        <v>0</v>
      </c>
      <c r="O347">
        <f>'Electricity_prices DA 2023'!$G$8</f>
        <v>0.10505293150684927</v>
      </c>
      <c r="Q347">
        <f>'Brussels - avg over full year'!$H$8</f>
        <v>53.273698630136977</v>
      </c>
    </row>
    <row r="348" spans="1:17">
      <c r="A348" s="29">
        <v>0.28263888888888888</v>
      </c>
      <c r="B348" s="3"/>
      <c r="C348" s="3"/>
      <c r="D348">
        <f t="shared" si="10"/>
        <v>0</v>
      </c>
      <c r="G348">
        <f>COUNTIF('Bus 53 and 46'!$K$7:$K$121, A348)</f>
        <v>0</v>
      </c>
      <c r="H348">
        <f>COUNTIF('Bus 53 and 46'!$A$7:$A$121,'Full time'!A348)</f>
        <v>0</v>
      </c>
      <c r="I348" s="25">
        <f>COUNTIF('Bus 53 and 46'!$B$7:$B$121,'Full time'!A348)</f>
        <v>0</v>
      </c>
      <c r="J348">
        <f>COUNTIF('Bus 53 and 46'!$J$7:$J$121,'Full time'!A348)</f>
        <v>0</v>
      </c>
      <c r="M348">
        <v>0</v>
      </c>
      <c r="N348">
        <f t="shared" si="11"/>
        <v>0</v>
      </c>
      <c r="O348">
        <f>'Electricity_prices DA 2023'!$G$8</f>
        <v>0.10505293150684927</v>
      </c>
      <c r="Q348">
        <f>'Brussels - avg over full year'!$H$8</f>
        <v>53.273698630136977</v>
      </c>
    </row>
    <row r="349" spans="1:17">
      <c r="A349" s="29">
        <v>0.28333333333333333</v>
      </c>
      <c r="B349" s="3"/>
      <c r="C349" s="3"/>
      <c r="D349">
        <f t="shared" si="10"/>
        <v>0</v>
      </c>
      <c r="G349">
        <f>COUNTIF('Bus 53 and 46'!$K$7:$K$121, A349)</f>
        <v>0</v>
      </c>
      <c r="H349">
        <f>COUNTIF('Bus 53 and 46'!$A$7:$A$121,'Full time'!A349)</f>
        <v>0</v>
      </c>
      <c r="I349" s="25">
        <f>COUNTIF('Bus 53 and 46'!$B$7:$B$121,'Full time'!A349)</f>
        <v>0</v>
      </c>
      <c r="J349">
        <f>COUNTIF('Bus 53 and 46'!$J$7:$J$121,'Full time'!A349)</f>
        <v>0</v>
      </c>
      <c r="M349">
        <v>0</v>
      </c>
      <c r="N349">
        <f t="shared" si="11"/>
        <v>0</v>
      </c>
      <c r="O349">
        <f>'Electricity_prices DA 2023'!$G$8</f>
        <v>0.10505293150684927</v>
      </c>
      <c r="Q349">
        <f>'Brussels - avg over full year'!$H$8</f>
        <v>53.273698630136977</v>
      </c>
    </row>
    <row r="350" spans="1:17">
      <c r="A350" s="29">
        <v>0.28402777777777777</v>
      </c>
      <c r="B350" s="3"/>
      <c r="C350" s="3"/>
      <c r="D350">
        <f t="shared" si="10"/>
        <v>0</v>
      </c>
      <c r="G350">
        <f>COUNTIF('Bus 53 and 46'!$K$7:$K$121, A350)</f>
        <v>0</v>
      </c>
      <c r="H350">
        <f>COUNTIF('Bus 53 and 46'!$A$7:$A$121,'Full time'!A350)</f>
        <v>0</v>
      </c>
      <c r="I350" s="25">
        <f>COUNTIF('Bus 53 and 46'!$B$7:$B$121,'Full time'!A350)</f>
        <v>0</v>
      </c>
      <c r="J350">
        <f>COUNTIF('Bus 53 and 46'!$J$7:$J$121,'Full time'!A350)</f>
        <v>0</v>
      </c>
      <c r="M350">
        <v>0</v>
      </c>
      <c r="N350">
        <f t="shared" si="11"/>
        <v>0</v>
      </c>
      <c r="O350">
        <f>'Electricity_prices DA 2023'!$G$8</f>
        <v>0.10505293150684927</v>
      </c>
      <c r="Q350">
        <f>'Brussels - avg over full year'!$H$8</f>
        <v>53.273698630136977</v>
      </c>
    </row>
    <row r="351" spans="1:17">
      <c r="A351" s="29">
        <v>0.28472222222222221</v>
      </c>
      <c r="B351" s="3"/>
      <c r="C351" s="3"/>
      <c r="D351">
        <f t="shared" si="10"/>
        <v>0</v>
      </c>
      <c r="G351">
        <f>COUNTIF('Bus 53 and 46'!$K$7:$K$121, A351)</f>
        <v>0</v>
      </c>
      <c r="H351">
        <f>COUNTIF('Bus 53 and 46'!$A$7:$A$121,'Full time'!A351)</f>
        <v>0</v>
      </c>
      <c r="I351" s="25">
        <f>COUNTIF('Bus 53 and 46'!$B$7:$B$121,'Full time'!A351)</f>
        <v>0</v>
      </c>
      <c r="J351">
        <f>COUNTIF('Bus 53 and 46'!$J$7:$J$121,'Full time'!A351)</f>
        <v>0</v>
      </c>
      <c r="M351">
        <v>0</v>
      </c>
      <c r="N351">
        <f t="shared" si="11"/>
        <v>0</v>
      </c>
      <c r="O351">
        <f>'Electricity_prices DA 2023'!$G$8</f>
        <v>0.10505293150684927</v>
      </c>
      <c r="Q351">
        <f>'Brussels - avg over full year'!$H$8</f>
        <v>53.273698630136977</v>
      </c>
    </row>
    <row r="352" spans="1:17">
      <c r="A352" s="29">
        <v>0.28541666666666665</v>
      </c>
      <c r="B352" s="3"/>
      <c r="C352" s="3"/>
      <c r="D352">
        <f t="shared" si="10"/>
        <v>1</v>
      </c>
      <c r="G352">
        <f>COUNTIF('Bus 53 and 46'!$K$7:$K$121, A352)</f>
        <v>0</v>
      </c>
      <c r="H352">
        <f>COUNTIF('Bus 53 and 46'!$A$7:$A$121,'Full time'!A352)</f>
        <v>1</v>
      </c>
      <c r="I352" s="25">
        <f>COUNTIF('Bus 53 and 46'!$B$7:$B$121,'Full time'!A352)</f>
        <v>1</v>
      </c>
      <c r="J352">
        <f>COUNTIF('Bus 53 and 46'!$J$7:$J$121,'Full time'!A352)</f>
        <v>1</v>
      </c>
      <c r="M352">
        <v>0</v>
      </c>
      <c r="N352">
        <f t="shared" si="11"/>
        <v>0</v>
      </c>
      <c r="O352">
        <f>'Electricity_prices DA 2023'!$G$8</f>
        <v>0.10505293150684927</v>
      </c>
      <c r="Q352">
        <f>'Brussels - avg over full year'!$H$8</f>
        <v>53.273698630136977</v>
      </c>
    </row>
    <row r="353" spans="1:17">
      <c r="A353" s="29">
        <v>0.28611111111111109</v>
      </c>
      <c r="B353" s="3"/>
      <c r="C353" s="3"/>
      <c r="D353">
        <f t="shared" si="10"/>
        <v>0</v>
      </c>
      <c r="G353">
        <f>COUNTIF('Bus 53 and 46'!$K$7:$K$121, A353)</f>
        <v>0</v>
      </c>
      <c r="H353">
        <f>COUNTIF('Bus 53 and 46'!$A$7:$A$121,'Full time'!A353)</f>
        <v>0</v>
      </c>
      <c r="I353" s="25">
        <f>COUNTIF('Bus 53 and 46'!$B$7:$B$121,'Full time'!A353)</f>
        <v>0</v>
      </c>
      <c r="J353">
        <f>COUNTIF('Bus 53 and 46'!$J$7:$J$121,'Full time'!A353)</f>
        <v>0</v>
      </c>
      <c r="M353">
        <v>0</v>
      </c>
      <c r="N353">
        <f t="shared" si="11"/>
        <v>0</v>
      </c>
      <c r="O353">
        <f>'Electricity_prices DA 2023'!$G$8</f>
        <v>0.10505293150684927</v>
      </c>
      <c r="Q353">
        <f>'Brussels - avg over full year'!$H$8</f>
        <v>53.273698630136977</v>
      </c>
    </row>
    <row r="354" spans="1:17">
      <c r="A354" s="29">
        <v>0.28680555555555554</v>
      </c>
      <c r="B354" s="3"/>
      <c r="C354" s="3"/>
      <c r="D354">
        <f t="shared" si="10"/>
        <v>1</v>
      </c>
      <c r="G354">
        <f>COUNTIF('Bus 53 and 46'!$K$7:$K$121, A354)</f>
        <v>0</v>
      </c>
      <c r="H354">
        <f>COUNTIF('Bus 53 and 46'!$A$7:$A$121,'Full time'!A354)</f>
        <v>1</v>
      </c>
      <c r="I354" s="25">
        <f>COUNTIF('Bus 53 and 46'!$B$7:$B$121,'Full time'!A354)</f>
        <v>0</v>
      </c>
      <c r="J354">
        <f>COUNTIF('Bus 53 and 46'!$J$7:$J$121,'Full time'!A354)</f>
        <v>0</v>
      </c>
      <c r="M354">
        <v>0</v>
      </c>
      <c r="N354">
        <f t="shared" si="11"/>
        <v>0</v>
      </c>
      <c r="O354">
        <f>'Electricity_prices DA 2023'!$G$8</f>
        <v>0.10505293150684927</v>
      </c>
      <c r="Q354">
        <f>'Brussels - avg over full year'!$H$8</f>
        <v>53.273698630136977</v>
      </c>
    </row>
    <row r="355" spans="1:17">
      <c r="A355" s="29">
        <v>0.28749999999999998</v>
      </c>
      <c r="B355" s="3"/>
      <c r="C355" s="3"/>
      <c r="D355">
        <f t="shared" si="10"/>
        <v>0</v>
      </c>
      <c r="G355">
        <f>COUNTIF('Bus 53 and 46'!$K$7:$K$121, A355)</f>
        <v>0</v>
      </c>
      <c r="H355">
        <f>COUNTIF('Bus 53 and 46'!$A$7:$A$121,'Full time'!A355)</f>
        <v>0</v>
      </c>
      <c r="I355" s="25">
        <f>COUNTIF('Bus 53 and 46'!$B$7:$B$121,'Full time'!A355)</f>
        <v>0</v>
      </c>
      <c r="J355">
        <f>COUNTIF('Bus 53 and 46'!$J$7:$J$121,'Full time'!A355)</f>
        <v>0</v>
      </c>
      <c r="M355">
        <v>0</v>
      </c>
      <c r="N355">
        <f t="shared" si="11"/>
        <v>0</v>
      </c>
      <c r="O355">
        <f>'Electricity_prices DA 2023'!$G$8</f>
        <v>0.10505293150684927</v>
      </c>
      <c r="Q355">
        <f>'Brussels - avg over full year'!$H$8</f>
        <v>53.273698630136977</v>
      </c>
    </row>
    <row r="356" spans="1:17">
      <c r="A356" s="29">
        <v>0.28819444444444442</v>
      </c>
      <c r="B356" s="3"/>
      <c r="C356" s="3"/>
      <c r="D356">
        <f t="shared" si="10"/>
        <v>0</v>
      </c>
      <c r="G356">
        <f>COUNTIF('Bus 53 and 46'!$K$7:$K$121, A356)</f>
        <v>0</v>
      </c>
      <c r="H356">
        <f>COUNTIF('Bus 53 and 46'!$A$7:$A$121,'Full time'!A356)</f>
        <v>0</v>
      </c>
      <c r="I356" s="25">
        <f>COUNTIF('Bus 53 and 46'!$B$7:$B$121,'Full time'!A356)</f>
        <v>0</v>
      </c>
      <c r="J356">
        <f>COUNTIF('Bus 53 and 46'!$J$7:$J$121,'Full time'!A356)</f>
        <v>0</v>
      </c>
      <c r="M356">
        <v>0</v>
      </c>
      <c r="N356">
        <f t="shared" si="11"/>
        <v>0</v>
      </c>
      <c r="O356">
        <f>'Electricity_prices DA 2023'!$G$8</f>
        <v>0.10505293150684927</v>
      </c>
      <c r="Q356">
        <f>'Brussels - avg over full year'!$H$8</f>
        <v>53.273698630136977</v>
      </c>
    </row>
    <row r="357" spans="1:17">
      <c r="A357" s="29">
        <v>0.28888888888888886</v>
      </c>
      <c r="B357" s="3"/>
      <c r="C357" s="3"/>
      <c r="D357">
        <f t="shared" si="10"/>
        <v>0</v>
      </c>
      <c r="G357">
        <f>COUNTIF('Bus 53 and 46'!$K$7:$K$121, A357)</f>
        <v>0</v>
      </c>
      <c r="H357">
        <f>COUNTIF('Bus 53 and 46'!$A$7:$A$121,'Full time'!A357)</f>
        <v>0</v>
      </c>
      <c r="I357" s="25">
        <f>COUNTIF('Bus 53 and 46'!$B$7:$B$121,'Full time'!A357)</f>
        <v>0</v>
      </c>
      <c r="J357">
        <f>COUNTIF('Bus 53 and 46'!$J$7:$J$121,'Full time'!A357)</f>
        <v>0</v>
      </c>
      <c r="M357">
        <v>0</v>
      </c>
      <c r="N357">
        <f t="shared" si="11"/>
        <v>0</v>
      </c>
      <c r="O357">
        <f>'Electricity_prices DA 2023'!$G$8</f>
        <v>0.10505293150684927</v>
      </c>
      <c r="Q357">
        <f>'Brussels - avg over full year'!$H$8</f>
        <v>53.273698630136977</v>
      </c>
    </row>
    <row r="358" spans="1:17">
      <c r="A358" s="29">
        <v>0.28958333333333336</v>
      </c>
      <c r="B358" s="3"/>
      <c r="C358" s="3"/>
      <c r="D358">
        <f t="shared" si="10"/>
        <v>1</v>
      </c>
      <c r="G358">
        <f>COUNTIF('Bus 53 and 46'!$K$7:$K$121, A358)</f>
        <v>1</v>
      </c>
      <c r="H358">
        <f>COUNTIF('Bus 53 and 46'!$A$7:$A$121,'Full time'!A358)</f>
        <v>0</v>
      </c>
      <c r="I358" s="25">
        <f>COUNTIF('Bus 53 and 46'!$B$7:$B$121,'Full time'!A358)</f>
        <v>1</v>
      </c>
      <c r="J358">
        <f>COUNTIF('Bus 53 and 46'!$J$7:$J$121,'Full time'!A358)</f>
        <v>0</v>
      </c>
      <c r="M358">
        <v>0</v>
      </c>
      <c r="N358">
        <f t="shared" si="11"/>
        <v>0</v>
      </c>
      <c r="O358">
        <f>'Electricity_prices DA 2023'!$G$8</f>
        <v>0.10505293150684927</v>
      </c>
      <c r="Q358">
        <f>'Brussels - avg over full year'!$H$8</f>
        <v>53.273698630136977</v>
      </c>
    </row>
    <row r="359" spans="1:17">
      <c r="A359" s="29">
        <v>0.2902777777777778</v>
      </c>
      <c r="B359" s="3"/>
      <c r="C359" s="3"/>
      <c r="D359">
        <f t="shared" si="10"/>
        <v>1</v>
      </c>
      <c r="G359">
        <f>COUNTIF('Bus 53 and 46'!$K$7:$K$121, A359)</f>
        <v>0</v>
      </c>
      <c r="H359">
        <f>COUNTIF('Bus 53 and 46'!$A$7:$A$121,'Full time'!A359)</f>
        <v>1</v>
      </c>
      <c r="I359" s="25">
        <f>COUNTIF('Bus 53 and 46'!$B$7:$B$121,'Full time'!A359)</f>
        <v>0</v>
      </c>
      <c r="J359">
        <f>COUNTIF('Bus 53 and 46'!$J$7:$J$121,'Full time'!A359)</f>
        <v>1</v>
      </c>
      <c r="M359">
        <v>0</v>
      </c>
      <c r="N359">
        <f t="shared" si="11"/>
        <v>0</v>
      </c>
      <c r="O359">
        <f>'Electricity_prices DA 2023'!$G$8</f>
        <v>0.10505293150684927</v>
      </c>
      <c r="Q359">
        <f>'Brussels - avg over full year'!$H$8</f>
        <v>53.273698630136977</v>
      </c>
    </row>
    <row r="360" spans="1:17">
      <c r="A360" s="29">
        <v>0.29097222222222224</v>
      </c>
      <c r="B360" s="3"/>
      <c r="C360" s="3"/>
      <c r="D360">
        <f t="shared" si="10"/>
        <v>1</v>
      </c>
      <c r="G360">
        <f>COUNTIF('Bus 53 and 46'!$K$7:$K$121, A360)</f>
        <v>0</v>
      </c>
      <c r="H360">
        <f>COUNTIF('Bus 53 and 46'!$A$7:$A$121,'Full time'!A360)</f>
        <v>0</v>
      </c>
      <c r="I360" s="25">
        <f>COUNTIF('Bus 53 and 46'!$B$7:$B$121,'Full time'!A360)</f>
        <v>1</v>
      </c>
      <c r="J360">
        <f>COUNTIF('Bus 53 and 46'!$J$7:$J$121,'Full time'!A360)</f>
        <v>0</v>
      </c>
      <c r="M360">
        <v>0</v>
      </c>
      <c r="N360">
        <f t="shared" si="11"/>
        <v>0</v>
      </c>
      <c r="O360">
        <f>'Electricity_prices DA 2023'!$G$8</f>
        <v>0.10505293150684927</v>
      </c>
      <c r="Q360">
        <f>'Brussels - avg over full year'!$H$8</f>
        <v>53.273698630136977</v>
      </c>
    </row>
    <row r="361" spans="1:17">
      <c r="A361" s="29">
        <v>0.29166666666666669</v>
      </c>
      <c r="B361" s="3"/>
      <c r="C361" s="3"/>
      <c r="D361">
        <f t="shared" si="10"/>
        <v>1</v>
      </c>
      <c r="G361">
        <f>COUNTIF('Bus 53 and 46'!$K$7:$K$121, A361)</f>
        <v>0</v>
      </c>
      <c r="H361">
        <f>COUNTIF('Bus 53 and 46'!$A$7:$A$121,'Full time'!A361)</f>
        <v>1</v>
      </c>
      <c r="I361" s="25">
        <f>COUNTIF('Bus 53 and 46'!$B$7:$B$121,'Full time'!A361)</f>
        <v>0</v>
      </c>
      <c r="J361">
        <f>COUNTIF('Bus 53 and 46'!$J$7:$J$121,'Full time'!A361)</f>
        <v>0</v>
      </c>
      <c r="M361">
        <v>1</v>
      </c>
      <c r="N361">
        <f t="shared" si="11"/>
        <v>1</v>
      </c>
      <c r="O361">
        <f>'Electricity_prices DA 2023'!$G$9</f>
        <v>0.11446120547945196</v>
      </c>
      <c r="Q361">
        <f>'Brussels - avg over full year'!$H$9</f>
        <v>113.66838356164374</v>
      </c>
    </row>
    <row r="362" spans="1:17">
      <c r="A362" s="29">
        <v>0.29236111111111113</v>
      </c>
      <c r="B362" s="3"/>
      <c r="C362" s="3"/>
      <c r="D362">
        <f t="shared" si="10"/>
        <v>0</v>
      </c>
      <c r="G362">
        <f>COUNTIF('Bus 53 and 46'!$K$7:$K$121, A362)</f>
        <v>0</v>
      </c>
      <c r="H362">
        <f>COUNTIF('Bus 53 and 46'!$A$7:$A$121,'Full time'!A362)</f>
        <v>0</v>
      </c>
      <c r="I362" s="25">
        <f>COUNTIF('Bus 53 and 46'!$B$7:$B$121,'Full time'!A362)</f>
        <v>0</v>
      </c>
      <c r="J362">
        <f>COUNTIF('Bus 53 and 46'!$J$7:$J$121,'Full time'!A362)</f>
        <v>0</v>
      </c>
      <c r="M362">
        <v>0</v>
      </c>
      <c r="N362">
        <f t="shared" si="11"/>
        <v>0</v>
      </c>
      <c r="O362">
        <f>'Electricity_prices DA 2023'!$G$9</f>
        <v>0.11446120547945196</v>
      </c>
      <c r="Q362">
        <f>'Brussels - avg over full year'!$H$9</f>
        <v>113.66838356164374</v>
      </c>
    </row>
    <row r="363" spans="1:17">
      <c r="A363" s="29">
        <v>0.29305555555555557</v>
      </c>
      <c r="B363" s="3"/>
      <c r="C363" s="3"/>
      <c r="D363">
        <f t="shared" si="10"/>
        <v>0</v>
      </c>
      <c r="G363">
        <f>COUNTIF('Bus 53 and 46'!$K$7:$K$121, A363)</f>
        <v>0</v>
      </c>
      <c r="H363">
        <f>COUNTIF('Bus 53 and 46'!$A$7:$A$121,'Full time'!A363)</f>
        <v>0</v>
      </c>
      <c r="I363" s="25">
        <f>COUNTIF('Bus 53 and 46'!$B$7:$B$121,'Full time'!A363)</f>
        <v>0</v>
      </c>
      <c r="J363">
        <f>COUNTIF('Bus 53 and 46'!$J$7:$J$121,'Full time'!A363)</f>
        <v>0</v>
      </c>
      <c r="M363">
        <v>0</v>
      </c>
      <c r="N363">
        <f t="shared" si="11"/>
        <v>0</v>
      </c>
      <c r="O363">
        <f>'Electricity_prices DA 2023'!$G$9</f>
        <v>0.11446120547945196</v>
      </c>
      <c r="Q363">
        <f>'Brussels - avg over full year'!$H$9</f>
        <v>113.66838356164374</v>
      </c>
    </row>
    <row r="364" spans="1:17">
      <c r="A364" s="29">
        <v>0.29375000000000001</v>
      </c>
      <c r="B364" s="3"/>
      <c r="C364" s="3"/>
      <c r="D364">
        <f t="shared" si="10"/>
        <v>0</v>
      </c>
      <c r="G364">
        <f>COUNTIF('Bus 53 and 46'!$K$7:$K$121, A364)</f>
        <v>0</v>
      </c>
      <c r="H364">
        <f>COUNTIF('Bus 53 and 46'!$A$7:$A$121,'Full time'!A364)</f>
        <v>0</v>
      </c>
      <c r="I364" s="25">
        <f>COUNTIF('Bus 53 and 46'!$B$7:$B$121,'Full time'!A364)</f>
        <v>0</v>
      </c>
      <c r="J364">
        <f>COUNTIF('Bus 53 and 46'!$J$7:$J$121,'Full time'!A364)</f>
        <v>0</v>
      </c>
      <c r="M364">
        <v>0</v>
      </c>
      <c r="N364">
        <f t="shared" si="11"/>
        <v>0</v>
      </c>
      <c r="O364">
        <f>'Electricity_prices DA 2023'!$G$9</f>
        <v>0.11446120547945196</v>
      </c>
      <c r="Q364">
        <f>'Brussels - avg over full year'!$H$9</f>
        <v>113.66838356164374</v>
      </c>
    </row>
    <row r="365" spans="1:17">
      <c r="A365" s="29">
        <v>0.29444444444444445</v>
      </c>
      <c r="B365" s="3"/>
      <c r="C365" s="3"/>
      <c r="D365">
        <f t="shared" si="10"/>
        <v>0</v>
      </c>
      <c r="G365">
        <f>COUNTIF('Bus 53 and 46'!$K$7:$K$121, A365)</f>
        <v>0</v>
      </c>
      <c r="H365">
        <f>COUNTIF('Bus 53 and 46'!$A$7:$A$121,'Full time'!A365)</f>
        <v>0</v>
      </c>
      <c r="I365" s="25">
        <f>COUNTIF('Bus 53 and 46'!$B$7:$B$121,'Full time'!A365)</f>
        <v>0</v>
      </c>
      <c r="J365">
        <f>COUNTIF('Bus 53 and 46'!$J$7:$J$121,'Full time'!A365)</f>
        <v>0</v>
      </c>
      <c r="M365">
        <v>0</v>
      </c>
      <c r="N365">
        <f t="shared" si="11"/>
        <v>0</v>
      </c>
      <c r="O365">
        <f>'Electricity_prices DA 2023'!$G$9</f>
        <v>0.11446120547945196</v>
      </c>
      <c r="Q365">
        <f>'Brussels - avg over full year'!$H$9</f>
        <v>113.66838356164374</v>
      </c>
    </row>
    <row r="366" spans="1:17">
      <c r="A366" s="29">
        <v>0.2951388888888889</v>
      </c>
      <c r="B366" s="3"/>
      <c r="C366" s="3"/>
      <c r="D366">
        <f t="shared" si="10"/>
        <v>1</v>
      </c>
      <c r="G366">
        <f>COUNTIF('Bus 53 and 46'!$K$7:$K$121, A366)</f>
        <v>0</v>
      </c>
      <c r="H366">
        <f>COUNTIF('Bus 53 and 46'!$A$7:$A$121,'Full time'!A366)</f>
        <v>1</v>
      </c>
      <c r="I366" s="25">
        <f>COUNTIF('Bus 53 and 46'!$B$7:$B$121,'Full time'!A366)</f>
        <v>0</v>
      </c>
      <c r="J366">
        <f>COUNTIF('Bus 53 and 46'!$J$7:$J$121,'Full time'!A366)</f>
        <v>1</v>
      </c>
      <c r="M366">
        <v>0</v>
      </c>
      <c r="N366">
        <f t="shared" si="11"/>
        <v>0</v>
      </c>
      <c r="O366">
        <f>'Electricity_prices DA 2023'!$G$9</f>
        <v>0.11446120547945196</v>
      </c>
      <c r="Q366">
        <f>'Brussels - avg over full year'!$H$9</f>
        <v>113.66838356164374</v>
      </c>
    </row>
    <row r="367" spans="1:17">
      <c r="A367" s="29">
        <v>0.29583333333333334</v>
      </c>
      <c r="B367" s="3"/>
      <c r="C367" s="3"/>
      <c r="D367">
        <f t="shared" si="10"/>
        <v>1</v>
      </c>
      <c r="G367">
        <f>COUNTIF('Bus 53 and 46'!$K$7:$K$121, A367)</f>
        <v>0</v>
      </c>
      <c r="H367">
        <f>COUNTIF('Bus 53 and 46'!$A$7:$A$121,'Full time'!A367)</f>
        <v>0</v>
      </c>
      <c r="I367" s="25">
        <f>COUNTIF('Bus 53 and 46'!$B$7:$B$121,'Full time'!A367)</f>
        <v>1</v>
      </c>
      <c r="J367">
        <f>COUNTIF('Bus 53 and 46'!$J$7:$J$121,'Full time'!A367)</f>
        <v>0</v>
      </c>
      <c r="M367">
        <v>0</v>
      </c>
      <c r="N367">
        <f t="shared" si="11"/>
        <v>0</v>
      </c>
      <c r="O367">
        <f>'Electricity_prices DA 2023'!$G$9</f>
        <v>0.11446120547945196</v>
      </c>
      <c r="Q367">
        <f>'Brussels - avg over full year'!$H$9</f>
        <v>113.66838356164374</v>
      </c>
    </row>
    <row r="368" spans="1:17">
      <c r="A368" s="29">
        <v>0.29652777777777778</v>
      </c>
      <c r="B368" s="3"/>
      <c r="C368" s="3"/>
      <c r="D368">
        <f t="shared" si="10"/>
        <v>1</v>
      </c>
      <c r="G368">
        <f>COUNTIF('Bus 53 and 46'!$K$7:$K$121, A368)</f>
        <v>0</v>
      </c>
      <c r="H368">
        <f>COUNTIF('Bus 53 and 46'!$A$7:$A$121,'Full time'!A368)</f>
        <v>1</v>
      </c>
      <c r="I368" s="25">
        <f>COUNTIF('Bus 53 and 46'!$B$7:$B$121,'Full time'!A368)</f>
        <v>0</v>
      </c>
      <c r="J368">
        <f>COUNTIF('Bus 53 and 46'!$J$7:$J$121,'Full time'!A368)</f>
        <v>0</v>
      </c>
      <c r="M368">
        <v>0</v>
      </c>
      <c r="N368">
        <f t="shared" si="11"/>
        <v>0</v>
      </c>
      <c r="O368">
        <f>'Electricity_prices DA 2023'!$G$9</f>
        <v>0.11446120547945196</v>
      </c>
      <c r="Q368">
        <f>'Brussels - avg over full year'!$H$9</f>
        <v>113.66838356164374</v>
      </c>
    </row>
    <row r="369" spans="1:17">
      <c r="A369" s="29">
        <v>0.29722222222222222</v>
      </c>
      <c r="B369" s="3"/>
      <c r="C369" s="3"/>
      <c r="D369">
        <f t="shared" si="10"/>
        <v>0</v>
      </c>
      <c r="G369">
        <f>COUNTIF('Bus 53 and 46'!$K$7:$K$121, A369)</f>
        <v>0</v>
      </c>
      <c r="H369">
        <f>COUNTIF('Bus 53 and 46'!$A$7:$A$121,'Full time'!A369)</f>
        <v>0</v>
      </c>
      <c r="I369" s="25">
        <f>COUNTIF('Bus 53 and 46'!$B$7:$B$121,'Full time'!A369)</f>
        <v>0</v>
      </c>
      <c r="J369">
        <f>COUNTIF('Bus 53 and 46'!$J$7:$J$121,'Full time'!A369)</f>
        <v>0</v>
      </c>
      <c r="M369">
        <v>0</v>
      </c>
      <c r="N369">
        <f t="shared" si="11"/>
        <v>0</v>
      </c>
      <c r="O369">
        <f>'Electricity_prices DA 2023'!$G$9</f>
        <v>0.11446120547945196</v>
      </c>
      <c r="Q369">
        <f>'Brussels - avg over full year'!$H$9</f>
        <v>113.66838356164374</v>
      </c>
    </row>
    <row r="370" spans="1:17">
      <c r="A370" s="29">
        <v>0.29791666666666666</v>
      </c>
      <c r="B370" s="3"/>
      <c r="C370" s="3"/>
      <c r="D370">
        <f t="shared" si="10"/>
        <v>0</v>
      </c>
      <c r="G370">
        <f>COUNTIF('Bus 53 and 46'!$K$7:$K$121, A370)</f>
        <v>0</v>
      </c>
      <c r="H370">
        <f>COUNTIF('Bus 53 and 46'!$A$7:$A$121,'Full time'!A370)</f>
        <v>0</v>
      </c>
      <c r="I370" s="25">
        <f>COUNTIF('Bus 53 and 46'!$B$7:$B$121,'Full time'!A370)</f>
        <v>0</v>
      </c>
      <c r="J370">
        <f>COUNTIF('Bus 53 and 46'!$J$7:$J$121,'Full time'!A370)</f>
        <v>0</v>
      </c>
      <c r="M370">
        <v>0</v>
      </c>
      <c r="N370">
        <f t="shared" si="11"/>
        <v>0</v>
      </c>
      <c r="O370">
        <f>'Electricity_prices DA 2023'!$G$9</f>
        <v>0.11446120547945196</v>
      </c>
      <c r="Q370">
        <f>'Brussels - avg over full year'!$H$9</f>
        <v>113.66838356164374</v>
      </c>
    </row>
    <row r="371" spans="1:17">
      <c r="A371" s="29">
        <v>0.2986111111111111</v>
      </c>
      <c r="B371" s="3"/>
      <c r="C371" s="3"/>
      <c r="D371">
        <f t="shared" si="10"/>
        <v>1</v>
      </c>
      <c r="G371">
        <f>COUNTIF('Bus 53 and 46'!$K$7:$K$121, A371)</f>
        <v>1</v>
      </c>
      <c r="H371">
        <f>COUNTIF('Bus 53 and 46'!$A$7:$A$121,'Full time'!A371)</f>
        <v>0</v>
      </c>
      <c r="I371" s="25">
        <f>COUNTIF('Bus 53 and 46'!$B$7:$B$121,'Full time'!A371)</f>
        <v>1</v>
      </c>
      <c r="J371">
        <f>COUNTIF('Bus 53 and 46'!$J$7:$J$121,'Full time'!A371)</f>
        <v>0</v>
      </c>
      <c r="M371">
        <v>0</v>
      </c>
      <c r="N371">
        <f t="shared" si="11"/>
        <v>0</v>
      </c>
      <c r="O371">
        <f>'Electricity_prices DA 2023'!$G$9</f>
        <v>0.11446120547945196</v>
      </c>
      <c r="Q371">
        <f>'Brussels - avg over full year'!$H$9</f>
        <v>113.66838356164374</v>
      </c>
    </row>
    <row r="372" spans="1:17">
      <c r="A372" s="29">
        <v>0.29930555555555555</v>
      </c>
      <c r="B372" s="3"/>
      <c r="C372" s="3"/>
      <c r="D372">
        <f t="shared" si="10"/>
        <v>0</v>
      </c>
      <c r="G372">
        <f>COUNTIF('Bus 53 and 46'!$K$7:$K$121, A372)</f>
        <v>0</v>
      </c>
      <c r="H372">
        <f>COUNTIF('Bus 53 and 46'!$A$7:$A$121,'Full time'!A372)</f>
        <v>0</v>
      </c>
      <c r="I372" s="25">
        <f>COUNTIF('Bus 53 and 46'!$B$7:$B$121,'Full time'!A372)</f>
        <v>0</v>
      </c>
      <c r="J372">
        <f>COUNTIF('Bus 53 and 46'!$J$7:$J$121,'Full time'!A372)</f>
        <v>0</v>
      </c>
      <c r="M372">
        <v>0</v>
      </c>
      <c r="N372">
        <f t="shared" si="11"/>
        <v>0</v>
      </c>
      <c r="O372">
        <f>'Electricity_prices DA 2023'!$G$9</f>
        <v>0.11446120547945196</v>
      </c>
      <c r="Q372">
        <f>'Brussels - avg over full year'!$H$9</f>
        <v>113.66838356164374</v>
      </c>
    </row>
    <row r="373" spans="1:17">
      <c r="A373" s="29">
        <v>0.3</v>
      </c>
      <c r="B373" s="3"/>
      <c r="C373" s="3"/>
      <c r="D373">
        <f t="shared" si="10"/>
        <v>1</v>
      </c>
      <c r="G373">
        <f>COUNTIF('Bus 53 and 46'!$K$7:$K$121, A373)</f>
        <v>0</v>
      </c>
      <c r="H373">
        <f>COUNTIF('Bus 53 and 46'!$A$7:$A$121,'Full time'!A373)</f>
        <v>0</v>
      </c>
      <c r="I373" s="25">
        <f>COUNTIF('Bus 53 and 46'!$B$7:$B$121,'Full time'!A373)</f>
        <v>1</v>
      </c>
      <c r="J373">
        <f>COUNTIF('Bus 53 and 46'!$J$7:$J$121,'Full time'!A373)</f>
        <v>0</v>
      </c>
      <c r="M373">
        <v>0</v>
      </c>
      <c r="N373">
        <f t="shared" si="11"/>
        <v>0</v>
      </c>
      <c r="O373">
        <f>'Electricity_prices DA 2023'!$G$9</f>
        <v>0.11446120547945196</v>
      </c>
      <c r="Q373">
        <f>'Brussels - avg over full year'!$H$9</f>
        <v>113.66838356164374</v>
      </c>
    </row>
    <row r="374" spans="1:17">
      <c r="A374" s="29">
        <v>0.30069444444444443</v>
      </c>
      <c r="B374" s="3"/>
      <c r="C374" s="3"/>
      <c r="D374">
        <f t="shared" si="10"/>
        <v>1</v>
      </c>
      <c r="G374">
        <f>COUNTIF('Bus 53 and 46'!$K$7:$K$121, A374)</f>
        <v>0</v>
      </c>
      <c r="H374">
        <f>COUNTIF('Bus 53 and 46'!$A$7:$A$121,'Full time'!A374)</f>
        <v>2</v>
      </c>
      <c r="I374" s="25">
        <f>COUNTIF('Bus 53 and 46'!$B$7:$B$121,'Full time'!A374)</f>
        <v>0</v>
      </c>
      <c r="J374">
        <f>COUNTIF('Bus 53 and 46'!$J$7:$J$121,'Full time'!A374)</f>
        <v>1</v>
      </c>
      <c r="M374">
        <v>0</v>
      </c>
      <c r="N374">
        <f t="shared" si="11"/>
        <v>0</v>
      </c>
      <c r="O374">
        <f>'Electricity_prices DA 2023'!$G$9</f>
        <v>0.11446120547945196</v>
      </c>
      <c r="Q374">
        <f>'Brussels - avg over full year'!$H$9</f>
        <v>113.66838356164374</v>
      </c>
    </row>
    <row r="375" spans="1:17">
      <c r="A375" s="29">
        <v>0.30138888888888887</v>
      </c>
      <c r="B375" s="3"/>
      <c r="C375" s="3"/>
      <c r="D375">
        <f t="shared" si="10"/>
        <v>0</v>
      </c>
      <c r="G375">
        <f>COUNTIF('Bus 53 and 46'!$K$7:$K$121, A375)</f>
        <v>0</v>
      </c>
      <c r="H375">
        <f>COUNTIF('Bus 53 and 46'!$A$7:$A$121,'Full time'!A375)</f>
        <v>0</v>
      </c>
      <c r="I375" s="25">
        <f>COUNTIF('Bus 53 and 46'!$B$7:$B$121,'Full time'!A375)</f>
        <v>0</v>
      </c>
      <c r="J375">
        <f>COUNTIF('Bus 53 and 46'!$J$7:$J$121,'Full time'!A375)</f>
        <v>0</v>
      </c>
      <c r="M375">
        <v>0</v>
      </c>
      <c r="N375">
        <f t="shared" si="11"/>
        <v>0</v>
      </c>
      <c r="O375">
        <f>'Electricity_prices DA 2023'!$G$9</f>
        <v>0.11446120547945196</v>
      </c>
      <c r="Q375">
        <f>'Brussels - avg over full year'!$H$9</f>
        <v>113.66838356164374</v>
      </c>
    </row>
    <row r="376" spans="1:17">
      <c r="A376" s="29">
        <v>0.30208333333333331</v>
      </c>
      <c r="B376" s="3"/>
      <c r="C376" s="3"/>
      <c r="D376">
        <f t="shared" si="10"/>
        <v>0</v>
      </c>
      <c r="G376">
        <f>COUNTIF('Bus 53 and 46'!$K$7:$K$121, A376)</f>
        <v>0</v>
      </c>
      <c r="H376">
        <f>COUNTIF('Bus 53 and 46'!$A$7:$A$121,'Full time'!A376)</f>
        <v>0</v>
      </c>
      <c r="I376" s="25">
        <f>COUNTIF('Bus 53 and 46'!$B$7:$B$121,'Full time'!A376)</f>
        <v>0</v>
      </c>
      <c r="J376">
        <f>COUNTIF('Bus 53 and 46'!$J$7:$J$121,'Full time'!A376)</f>
        <v>0</v>
      </c>
      <c r="M376">
        <v>0</v>
      </c>
      <c r="N376">
        <f t="shared" si="11"/>
        <v>0</v>
      </c>
      <c r="O376">
        <f>'Electricity_prices DA 2023'!$G$9</f>
        <v>0.11446120547945196</v>
      </c>
      <c r="Q376">
        <f>'Brussels - avg over full year'!$H$9</f>
        <v>113.66838356164374</v>
      </c>
    </row>
    <row r="377" spans="1:17">
      <c r="A377" s="29">
        <v>0.30277777777777776</v>
      </c>
      <c r="B377" s="3"/>
      <c r="C377" s="3"/>
      <c r="D377">
        <f t="shared" si="10"/>
        <v>0</v>
      </c>
      <c r="G377">
        <f>COUNTIF('Bus 53 and 46'!$K$7:$K$121, A377)</f>
        <v>0</v>
      </c>
      <c r="H377">
        <f>COUNTIF('Bus 53 and 46'!$A$7:$A$121,'Full time'!A377)</f>
        <v>0</v>
      </c>
      <c r="I377" s="25">
        <f>COUNTIF('Bus 53 and 46'!$B$7:$B$121,'Full time'!A377)</f>
        <v>0</v>
      </c>
      <c r="J377">
        <f>COUNTIF('Bus 53 and 46'!$J$7:$J$121,'Full time'!A377)</f>
        <v>0</v>
      </c>
      <c r="M377">
        <v>0</v>
      </c>
      <c r="N377">
        <f t="shared" si="11"/>
        <v>0</v>
      </c>
      <c r="O377">
        <f>'Electricity_prices DA 2023'!$G$9</f>
        <v>0.11446120547945196</v>
      </c>
      <c r="Q377">
        <f>'Brussels - avg over full year'!$H$9</f>
        <v>113.66838356164374</v>
      </c>
    </row>
    <row r="378" spans="1:17">
      <c r="A378" s="29">
        <v>0.3034722222222222</v>
      </c>
      <c r="B378" s="3"/>
      <c r="C378" s="3"/>
      <c r="D378">
        <f t="shared" si="10"/>
        <v>0</v>
      </c>
      <c r="G378">
        <f>COUNTIF('Bus 53 and 46'!$K$7:$K$121, A378)</f>
        <v>0</v>
      </c>
      <c r="H378">
        <f>COUNTIF('Bus 53 and 46'!$A$7:$A$121,'Full time'!A378)</f>
        <v>0</v>
      </c>
      <c r="I378" s="25">
        <f>COUNTIF('Bus 53 and 46'!$B$7:$B$121,'Full time'!A378)</f>
        <v>0</v>
      </c>
      <c r="J378">
        <f>COUNTIF('Bus 53 and 46'!$J$7:$J$121,'Full time'!A378)</f>
        <v>0</v>
      </c>
      <c r="M378">
        <v>0</v>
      </c>
      <c r="N378">
        <f t="shared" si="11"/>
        <v>0</v>
      </c>
      <c r="O378">
        <f>'Electricity_prices DA 2023'!$G$9</f>
        <v>0.11446120547945196</v>
      </c>
      <c r="Q378">
        <f>'Brussels - avg over full year'!$H$9</f>
        <v>113.66838356164374</v>
      </c>
    </row>
    <row r="379" spans="1:17">
      <c r="A379" s="29">
        <v>0.30416666666666664</v>
      </c>
      <c r="B379" s="3"/>
      <c r="C379" s="3"/>
      <c r="D379">
        <f t="shared" si="10"/>
        <v>0</v>
      </c>
      <c r="G379">
        <f>COUNTIF('Bus 53 and 46'!$K$7:$K$121, A379)</f>
        <v>0</v>
      </c>
      <c r="H379">
        <f>COUNTIF('Bus 53 and 46'!$A$7:$A$121,'Full time'!A379)</f>
        <v>0</v>
      </c>
      <c r="I379" s="25">
        <f>COUNTIF('Bus 53 and 46'!$B$7:$B$121,'Full time'!A379)</f>
        <v>0</v>
      </c>
      <c r="J379">
        <f>COUNTIF('Bus 53 and 46'!$J$7:$J$121,'Full time'!A379)</f>
        <v>0</v>
      </c>
      <c r="M379">
        <v>0</v>
      </c>
      <c r="N379">
        <f t="shared" si="11"/>
        <v>0</v>
      </c>
      <c r="O379">
        <f>'Electricity_prices DA 2023'!$G$9</f>
        <v>0.11446120547945196</v>
      </c>
      <c r="Q379">
        <f>'Brussels - avg over full year'!$H$9</f>
        <v>113.66838356164374</v>
      </c>
    </row>
    <row r="380" spans="1:17">
      <c r="A380" s="29">
        <v>0.30486111111111114</v>
      </c>
      <c r="B380" s="3"/>
      <c r="C380" s="3"/>
      <c r="D380">
        <f t="shared" si="10"/>
        <v>1</v>
      </c>
      <c r="G380">
        <f>COUNTIF('Bus 53 and 46'!$K$7:$K$121, A380)</f>
        <v>0</v>
      </c>
      <c r="H380">
        <f>COUNTIF('Bus 53 and 46'!$A$7:$A$121,'Full time'!A380)</f>
        <v>0</v>
      </c>
      <c r="I380" s="25">
        <f>COUNTIF('Bus 53 and 46'!$B$7:$B$121,'Full time'!A380)</f>
        <v>1</v>
      </c>
      <c r="J380">
        <f>COUNTIF('Bus 53 and 46'!$J$7:$J$121,'Full time'!A380)</f>
        <v>0</v>
      </c>
      <c r="M380">
        <v>0</v>
      </c>
      <c r="N380">
        <f t="shared" si="11"/>
        <v>0</v>
      </c>
      <c r="O380">
        <f>'Electricity_prices DA 2023'!$G$9</f>
        <v>0.11446120547945196</v>
      </c>
      <c r="Q380">
        <f>'Brussels - avg over full year'!$H$9</f>
        <v>113.66838356164374</v>
      </c>
    </row>
    <row r="381" spans="1:17">
      <c r="A381" s="29">
        <v>0.30555555555555558</v>
      </c>
      <c r="B381" s="3"/>
      <c r="C381" s="3"/>
      <c r="D381">
        <f t="shared" si="10"/>
        <v>1</v>
      </c>
      <c r="G381">
        <f>COUNTIF('Bus 53 and 46'!$K$7:$K$121, A381)</f>
        <v>0</v>
      </c>
      <c r="H381">
        <f>COUNTIF('Bus 53 and 46'!$A$7:$A$121,'Full time'!A381)</f>
        <v>1</v>
      </c>
      <c r="I381" s="25">
        <f>COUNTIF('Bus 53 and 46'!$B$7:$B$121,'Full time'!A381)</f>
        <v>0</v>
      </c>
      <c r="J381">
        <f>COUNTIF('Bus 53 and 46'!$J$7:$J$121,'Full time'!A381)</f>
        <v>1</v>
      </c>
      <c r="M381">
        <v>0</v>
      </c>
      <c r="N381">
        <f t="shared" si="11"/>
        <v>0</v>
      </c>
      <c r="O381">
        <f>'Electricity_prices DA 2023'!$G$9</f>
        <v>0.11446120547945196</v>
      </c>
      <c r="Q381">
        <f>'Brussels - avg over full year'!$H$9</f>
        <v>113.66838356164374</v>
      </c>
    </row>
    <row r="382" spans="1:17">
      <c r="A382" s="29">
        <v>0.30625000000000002</v>
      </c>
      <c r="B382" s="3"/>
      <c r="C382" s="3"/>
      <c r="D382">
        <f t="shared" si="10"/>
        <v>1</v>
      </c>
      <c r="G382">
        <f>COUNTIF('Bus 53 and 46'!$K$7:$K$121, A382)</f>
        <v>0</v>
      </c>
      <c r="H382">
        <f>COUNTIF('Bus 53 and 46'!$A$7:$A$121,'Full time'!A382)</f>
        <v>1</v>
      </c>
      <c r="I382" s="25">
        <f>COUNTIF('Bus 53 and 46'!$B$7:$B$121,'Full time'!A382)</f>
        <v>0</v>
      </c>
      <c r="J382">
        <f>COUNTIF('Bus 53 and 46'!$J$7:$J$121,'Full time'!A382)</f>
        <v>0</v>
      </c>
      <c r="M382">
        <v>0</v>
      </c>
      <c r="N382">
        <f t="shared" si="11"/>
        <v>0</v>
      </c>
      <c r="O382">
        <f>'Electricity_prices DA 2023'!$G$9</f>
        <v>0.11446120547945196</v>
      </c>
      <c r="Q382">
        <f>'Brussels - avg over full year'!$H$9</f>
        <v>113.66838356164374</v>
      </c>
    </row>
    <row r="383" spans="1:17">
      <c r="A383" s="29">
        <v>0.30694444444444446</v>
      </c>
      <c r="B383" s="3"/>
      <c r="C383" s="3"/>
      <c r="D383">
        <f t="shared" si="10"/>
        <v>0</v>
      </c>
      <c r="G383">
        <f>COUNTIF('Bus 53 and 46'!$K$7:$K$121, A383)</f>
        <v>0</v>
      </c>
      <c r="H383">
        <f>COUNTIF('Bus 53 and 46'!$A$7:$A$121,'Full time'!A383)</f>
        <v>0</v>
      </c>
      <c r="I383" s="25">
        <f>COUNTIF('Bus 53 and 46'!$B$7:$B$121,'Full time'!A383)</f>
        <v>0</v>
      </c>
      <c r="J383">
        <f>COUNTIF('Bus 53 and 46'!$J$7:$J$121,'Full time'!A383)</f>
        <v>0</v>
      </c>
      <c r="M383">
        <v>0</v>
      </c>
      <c r="N383">
        <f t="shared" si="11"/>
        <v>0</v>
      </c>
      <c r="O383">
        <f>'Electricity_prices DA 2023'!$G$9</f>
        <v>0.11446120547945196</v>
      </c>
      <c r="Q383">
        <f>'Brussels - avg over full year'!$H$9</f>
        <v>113.66838356164374</v>
      </c>
    </row>
    <row r="384" spans="1:17">
      <c r="A384" s="29">
        <v>0.30763888888888891</v>
      </c>
      <c r="B384" s="3"/>
      <c r="C384" s="3"/>
      <c r="D384">
        <f t="shared" si="10"/>
        <v>1</v>
      </c>
      <c r="G384">
        <f>COUNTIF('Bus 53 and 46'!$K$7:$K$121, A384)</f>
        <v>1</v>
      </c>
      <c r="H384">
        <f>COUNTIF('Bus 53 and 46'!$A$7:$A$121,'Full time'!A384)</f>
        <v>0</v>
      </c>
      <c r="I384" s="25">
        <f>COUNTIF('Bus 53 and 46'!$B$7:$B$121,'Full time'!A384)</f>
        <v>1</v>
      </c>
      <c r="J384">
        <f>COUNTIF('Bus 53 and 46'!$J$7:$J$121,'Full time'!A384)</f>
        <v>0</v>
      </c>
      <c r="M384">
        <v>0</v>
      </c>
      <c r="N384">
        <f t="shared" si="11"/>
        <v>0</v>
      </c>
      <c r="O384">
        <f>'Electricity_prices DA 2023'!$G$9</f>
        <v>0.11446120547945196</v>
      </c>
      <c r="Q384">
        <f>'Brussels - avg over full year'!$H$9</f>
        <v>113.66838356164374</v>
      </c>
    </row>
    <row r="385" spans="1:17">
      <c r="A385" s="29">
        <v>0.30833333333333335</v>
      </c>
      <c r="B385" s="3"/>
      <c r="C385" s="3"/>
      <c r="D385">
        <f t="shared" si="10"/>
        <v>0</v>
      </c>
      <c r="G385">
        <f>COUNTIF('Bus 53 and 46'!$K$7:$K$121, A385)</f>
        <v>0</v>
      </c>
      <c r="H385">
        <f>COUNTIF('Bus 53 and 46'!$A$7:$A$121,'Full time'!A385)</f>
        <v>0</v>
      </c>
      <c r="I385" s="25">
        <f>COUNTIF('Bus 53 and 46'!$B$7:$B$121,'Full time'!A385)</f>
        <v>0</v>
      </c>
      <c r="J385">
        <f>COUNTIF('Bus 53 and 46'!$J$7:$J$121,'Full time'!A385)</f>
        <v>0</v>
      </c>
      <c r="M385">
        <v>0</v>
      </c>
      <c r="N385">
        <f t="shared" si="11"/>
        <v>0</v>
      </c>
      <c r="O385">
        <f>'Electricity_prices DA 2023'!$G$9</f>
        <v>0.11446120547945196</v>
      </c>
      <c r="Q385">
        <f>'Brussels - avg over full year'!$H$9</f>
        <v>113.66838356164374</v>
      </c>
    </row>
    <row r="386" spans="1:17">
      <c r="A386" s="29">
        <v>0.30902777777777779</v>
      </c>
      <c r="B386" s="3"/>
      <c r="C386" s="3"/>
      <c r="D386">
        <f t="shared" ref="D386:D449" si="12">IF(OR(G386=1,H386=1,I386=1,J386=1,M386=1,N386=1), 1,0)</f>
        <v>1</v>
      </c>
      <c r="G386">
        <f>COUNTIF('Bus 53 and 46'!$K$7:$K$121, A386)</f>
        <v>0</v>
      </c>
      <c r="H386">
        <f>COUNTIF('Bus 53 and 46'!$A$7:$A$121,'Full time'!A386)</f>
        <v>0</v>
      </c>
      <c r="I386" s="25">
        <f>COUNTIF('Bus 53 and 46'!$B$7:$B$121,'Full time'!A386)</f>
        <v>1</v>
      </c>
      <c r="J386">
        <f>COUNTIF('Bus 53 and 46'!$J$7:$J$121,'Full time'!A386)</f>
        <v>0</v>
      </c>
      <c r="M386">
        <v>0</v>
      </c>
      <c r="N386">
        <f t="shared" ref="N386:N425" si="13">M386</f>
        <v>0</v>
      </c>
      <c r="O386">
        <f>'Electricity_prices DA 2023'!$G$9</f>
        <v>0.11446120547945196</v>
      </c>
      <c r="Q386">
        <f>'Brussels - avg over full year'!$H$9</f>
        <v>113.66838356164374</v>
      </c>
    </row>
    <row r="387" spans="1:17">
      <c r="A387" s="29">
        <v>0.30972222222222223</v>
      </c>
      <c r="B387" s="3"/>
      <c r="C387" s="3"/>
      <c r="D387">
        <f t="shared" si="12"/>
        <v>1</v>
      </c>
      <c r="G387">
        <f>COUNTIF('Bus 53 and 46'!$K$7:$K$121, A387)</f>
        <v>0</v>
      </c>
      <c r="H387">
        <f>COUNTIF('Bus 53 and 46'!$A$7:$A$121,'Full time'!A387)</f>
        <v>1</v>
      </c>
      <c r="I387" s="25">
        <f>COUNTIF('Bus 53 and 46'!$B$7:$B$121,'Full time'!A387)</f>
        <v>0</v>
      </c>
      <c r="J387">
        <f>COUNTIF('Bus 53 and 46'!$J$7:$J$121,'Full time'!A387)</f>
        <v>1</v>
      </c>
      <c r="M387">
        <v>0</v>
      </c>
      <c r="N387">
        <f t="shared" si="13"/>
        <v>0</v>
      </c>
      <c r="O387">
        <f>'Electricity_prices DA 2023'!$G$9</f>
        <v>0.11446120547945196</v>
      </c>
      <c r="Q387">
        <f>'Brussels - avg over full year'!$H$9</f>
        <v>113.66838356164374</v>
      </c>
    </row>
    <row r="388" spans="1:17">
      <c r="A388" s="29">
        <v>0.31041666666666667</v>
      </c>
      <c r="B388" s="3"/>
      <c r="C388" s="3"/>
      <c r="D388">
        <f t="shared" si="12"/>
        <v>0</v>
      </c>
      <c r="G388">
        <f>COUNTIF('Bus 53 and 46'!$K$7:$K$121, A388)</f>
        <v>0</v>
      </c>
      <c r="H388">
        <f>COUNTIF('Bus 53 and 46'!$A$7:$A$121,'Full time'!A388)</f>
        <v>0</v>
      </c>
      <c r="I388" s="25">
        <f>COUNTIF('Bus 53 and 46'!$B$7:$B$121,'Full time'!A388)</f>
        <v>0</v>
      </c>
      <c r="J388">
        <f>COUNTIF('Bus 53 and 46'!$J$7:$J$121,'Full time'!A388)</f>
        <v>0</v>
      </c>
      <c r="M388">
        <v>0</v>
      </c>
      <c r="N388">
        <f t="shared" si="13"/>
        <v>0</v>
      </c>
      <c r="O388">
        <f>'Electricity_prices DA 2023'!$G$9</f>
        <v>0.11446120547945196</v>
      </c>
      <c r="Q388">
        <f>'Brussels - avg over full year'!$H$9</f>
        <v>113.66838356164374</v>
      </c>
    </row>
    <row r="389" spans="1:17">
      <c r="A389" s="29">
        <v>0.31111111111111112</v>
      </c>
      <c r="B389" s="3"/>
      <c r="C389" s="3"/>
      <c r="D389">
        <f t="shared" si="12"/>
        <v>1</v>
      </c>
      <c r="G389">
        <f>COUNTIF('Bus 53 and 46'!$K$7:$K$121, A389)</f>
        <v>0</v>
      </c>
      <c r="H389">
        <f>COUNTIF('Bus 53 and 46'!$A$7:$A$121,'Full time'!A389)</f>
        <v>1</v>
      </c>
      <c r="I389" s="25">
        <f>COUNTIF('Bus 53 and 46'!$B$7:$B$121,'Full time'!A389)</f>
        <v>0</v>
      </c>
      <c r="J389">
        <f>COUNTIF('Bus 53 and 46'!$J$7:$J$121,'Full time'!A389)</f>
        <v>0</v>
      </c>
      <c r="M389">
        <v>0</v>
      </c>
      <c r="N389">
        <f t="shared" si="13"/>
        <v>0</v>
      </c>
      <c r="O389">
        <f>'Electricity_prices DA 2023'!$G$9</f>
        <v>0.11446120547945196</v>
      </c>
      <c r="Q389">
        <f>'Brussels - avg over full year'!$H$9</f>
        <v>113.66838356164374</v>
      </c>
    </row>
    <row r="390" spans="1:17">
      <c r="A390" s="29">
        <v>0.31180555555555556</v>
      </c>
      <c r="B390" s="3"/>
      <c r="C390" s="3"/>
      <c r="D390">
        <f t="shared" si="12"/>
        <v>0</v>
      </c>
      <c r="G390">
        <f>COUNTIF('Bus 53 and 46'!$K$7:$K$121, A390)</f>
        <v>0</v>
      </c>
      <c r="H390">
        <f>COUNTIF('Bus 53 and 46'!$A$7:$A$121,'Full time'!A390)</f>
        <v>0</v>
      </c>
      <c r="I390" s="25">
        <f>COUNTIF('Bus 53 and 46'!$B$7:$B$121,'Full time'!A390)</f>
        <v>0</v>
      </c>
      <c r="J390">
        <f>COUNTIF('Bus 53 and 46'!$J$7:$J$121,'Full time'!A390)</f>
        <v>0</v>
      </c>
      <c r="M390">
        <v>0</v>
      </c>
      <c r="N390">
        <f t="shared" si="13"/>
        <v>0</v>
      </c>
      <c r="O390">
        <f>'Electricity_prices DA 2023'!$G$9</f>
        <v>0.11446120547945196</v>
      </c>
      <c r="Q390">
        <f>'Brussels - avg over full year'!$H$9</f>
        <v>113.66838356164374</v>
      </c>
    </row>
    <row r="391" spans="1:17">
      <c r="A391" s="29">
        <v>0.3125</v>
      </c>
      <c r="B391" s="3"/>
      <c r="C391" s="3"/>
      <c r="D391">
        <f t="shared" si="12"/>
        <v>0</v>
      </c>
      <c r="G391">
        <f>COUNTIF('Bus 53 and 46'!$K$7:$K$121, A391)</f>
        <v>0</v>
      </c>
      <c r="H391">
        <f>COUNTIF('Bus 53 and 46'!$A$7:$A$121,'Full time'!A391)</f>
        <v>0</v>
      </c>
      <c r="I391" s="25">
        <f>COUNTIF('Bus 53 and 46'!$B$7:$B$121,'Full time'!A391)</f>
        <v>0</v>
      </c>
      <c r="J391">
        <f>COUNTIF('Bus 53 and 46'!$J$7:$J$121,'Full time'!A391)</f>
        <v>0</v>
      </c>
      <c r="M391">
        <v>0</v>
      </c>
      <c r="N391">
        <f t="shared" si="13"/>
        <v>0</v>
      </c>
      <c r="O391">
        <f>'Electricity_prices DA 2023'!$G$9</f>
        <v>0.11446120547945196</v>
      </c>
      <c r="Q391">
        <f>'Brussels - avg over full year'!$H$9</f>
        <v>113.66838356164374</v>
      </c>
    </row>
    <row r="392" spans="1:17">
      <c r="A392" s="29">
        <v>0.31319444444444444</v>
      </c>
      <c r="B392" s="3"/>
      <c r="C392" s="3"/>
      <c r="D392">
        <f t="shared" si="12"/>
        <v>0</v>
      </c>
      <c r="G392">
        <f>COUNTIF('Bus 53 and 46'!$K$7:$K$121, A392)</f>
        <v>0</v>
      </c>
      <c r="H392">
        <f>COUNTIF('Bus 53 and 46'!$A$7:$A$121,'Full time'!A392)</f>
        <v>0</v>
      </c>
      <c r="I392" s="25">
        <f>COUNTIF('Bus 53 and 46'!$B$7:$B$121,'Full time'!A392)</f>
        <v>0</v>
      </c>
      <c r="J392">
        <f>COUNTIF('Bus 53 and 46'!$J$7:$J$121,'Full time'!A392)</f>
        <v>0</v>
      </c>
      <c r="M392">
        <v>0</v>
      </c>
      <c r="N392">
        <f t="shared" si="13"/>
        <v>0</v>
      </c>
      <c r="O392">
        <f>'Electricity_prices DA 2023'!$G$9</f>
        <v>0.11446120547945196</v>
      </c>
      <c r="Q392">
        <f>'Brussels - avg over full year'!$H$9</f>
        <v>113.66838356164374</v>
      </c>
    </row>
    <row r="393" spans="1:17">
      <c r="A393" s="29">
        <v>0.31388888888888888</v>
      </c>
      <c r="B393" s="3"/>
      <c r="C393" s="3"/>
      <c r="D393">
        <f t="shared" si="12"/>
        <v>0</v>
      </c>
      <c r="G393">
        <f>COUNTIF('Bus 53 and 46'!$K$7:$K$121, A393)</f>
        <v>0</v>
      </c>
      <c r="H393">
        <f>COUNTIF('Bus 53 and 46'!$A$7:$A$121,'Full time'!A393)</f>
        <v>0</v>
      </c>
      <c r="I393" s="25">
        <f>COUNTIF('Bus 53 and 46'!$B$7:$B$121,'Full time'!A393)</f>
        <v>0</v>
      </c>
      <c r="J393">
        <f>COUNTIF('Bus 53 and 46'!$J$7:$J$121,'Full time'!A393)</f>
        <v>0</v>
      </c>
      <c r="M393">
        <v>0</v>
      </c>
      <c r="N393">
        <f t="shared" si="13"/>
        <v>0</v>
      </c>
      <c r="O393">
        <f>'Electricity_prices DA 2023'!$G$9</f>
        <v>0.11446120547945196</v>
      </c>
      <c r="Q393">
        <f>'Brussels - avg over full year'!$H$9</f>
        <v>113.66838356164374</v>
      </c>
    </row>
    <row r="394" spans="1:17">
      <c r="A394" s="29">
        <v>0.31458333333333333</v>
      </c>
      <c r="B394" s="3"/>
      <c r="C394" s="3"/>
      <c r="D394">
        <f t="shared" si="12"/>
        <v>1</v>
      </c>
      <c r="G394">
        <f>COUNTIF('Bus 53 and 46'!$K$7:$K$121, A394)</f>
        <v>1</v>
      </c>
      <c r="H394">
        <f>COUNTIF('Bus 53 and 46'!$A$7:$A$121,'Full time'!A394)</f>
        <v>1</v>
      </c>
      <c r="I394" s="25">
        <f>COUNTIF('Bus 53 and 46'!$B$7:$B$121,'Full time'!A394)</f>
        <v>2</v>
      </c>
      <c r="J394">
        <f>COUNTIF('Bus 53 and 46'!$J$7:$J$121,'Full time'!A394)</f>
        <v>1</v>
      </c>
      <c r="M394">
        <v>0</v>
      </c>
      <c r="N394">
        <f t="shared" si="13"/>
        <v>0</v>
      </c>
      <c r="O394">
        <f>'Electricity_prices DA 2023'!$G$9</f>
        <v>0.11446120547945196</v>
      </c>
      <c r="Q394">
        <f>'Brussels - avg over full year'!$H$9</f>
        <v>113.66838356164374</v>
      </c>
    </row>
    <row r="395" spans="1:17">
      <c r="A395" s="29">
        <v>0.31527777777777777</v>
      </c>
      <c r="B395" s="3"/>
      <c r="C395" s="3"/>
      <c r="D395">
        <f t="shared" si="12"/>
        <v>0</v>
      </c>
      <c r="G395">
        <f>COUNTIF('Bus 53 and 46'!$K$7:$K$121, A395)</f>
        <v>0</v>
      </c>
      <c r="H395">
        <f>COUNTIF('Bus 53 and 46'!$A$7:$A$121,'Full time'!A395)</f>
        <v>0</v>
      </c>
      <c r="I395" s="25">
        <f>COUNTIF('Bus 53 and 46'!$B$7:$B$121,'Full time'!A395)</f>
        <v>0</v>
      </c>
      <c r="J395">
        <f>COUNTIF('Bus 53 and 46'!$J$7:$J$121,'Full time'!A395)</f>
        <v>0</v>
      </c>
      <c r="M395">
        <v>0</v>
      </c>
      <c r="N395">
        <f t="shared" si="13"/>
        <v>0</v>
      </c>
      <c r="O395">
        <f>'Electricity_prices DA 2023'!$G$9</f>
        <v>0.11446120547945196</v>
      </c>
      <c r="Q395">
        <f>'Brussels - avg over full year'!$H$9</f>
        <v>113.66838356164374</v>
      </c>
    </row>
    <row r="396" spans="1:17">
      <c r="A396" s="29">
        <v>0.31597222222222221</v>
      </c>
      <c r="B396" s="3"/>
      <c r="C396" s="3"/>
      <c r="D396">
        <f t="shared" si="12"/>
        <v>1</v>
      </c>
      <c r="G396">
        <f>COUNTIF('Bus 53 and 46'!$K$7:$K$121, A396)</f>
        <v>0</v>
      </c>
      <c r="H396">
        <f>COUNTIF('Bus 53 and 46'!$A$7:$A$121,'Full time'!A396)</f>
        <v>1</v>
      </c>
      <c r="I396" s="25">
        <f>COUNTIF('Bus 53 and 46'!$B$7:$B$121,'Full time'!A396)</f>
        <v>0</v>
      </c>
      <c r="J396">
        <f>COUNTIF('Bus 53 and 46'!$J$7:$J$121,'Full time'!A396)</f>
        <v>0</v>
      </c>
      <c r="M396">
        <v>0</v>
      </c>
      <c r="N396">
        <f t="shared" si="13"/>
        <v>0</v>
      </c>
      <c r="O396">
        <f>'Electricity_prices DA 2023'!$G$9</f>
        <v>0.11446120547945196</v>
      </c>
      <c r="Q396">
        <f>'Brussels - avg over full year'!$H$9</f>
        <v>113.66838356164374</v>
      </c>
    </row>
    <row r="397" spans="1:17">
      <c r="A397" s="29">
        <v>0.31666666666666665</v>
      </c>
      <c r="B397" s="3"/>
      <c r="C397" s="3"/>
      <c r="D397">
        <f t="shared" si="12"/>
        <v>0</v>
      </c>
      <c r="G397">
        <f>COUNTIF('Bus 53 and 46'!$K$7:$K$121, A397)</f>
        <v>0</v>
      </c>
      <c r="H397">
        <f>COUNTIF('Bus 53 and 46'!$A$7:$A$121,'Full time'!A397)</f>
        <v>0</v>
      </c>
      <c r="I397" s="25">
        <f>COUNTIF('Bus 53 and 46'!$B$7:$B$121,'Full time'!A397)</f>
        <v>0</v>
      </c>
      <c r="J397">
        <f>COUNTIF('Bus 53 and 46'!$J$7:$J$121,'Full time'!A397)</f>
        <v>0</v>
      </c>
      <c r="M397">
        <v>0</v>
      </c>
      <c r="N397">
        <f t="shared" si="13"/>
        <v>0</v>
      </c>
      <c r="O397">
        <f>'Electricity_prices DA 2023'!$G$9</f>
        <v>0.11446120547945196</v>
      </c>
      <c r="Q397">
        <f>'Brussels - avg over full year'!$H$9</f>
        <v>113.66838356164374</v>
      </c>
    </row>
    <row r="398" spans="1:17">
      <c r="A398" s="29">
        <v>0.31736111111111109</v>
      </c>
      <c r="B398" s="3"/>
      <c r="C398" s="3"/>
      <c r="D398">
        <f t="shared" si="12"/>
        <v>0</v>
      </c>
      <c r="G398">
        <f>COUNTIF('Bus 53 and 46'!$K$7:$K$121, A398)</f>
        <v>0</v>
      </c>
      <c r="H398">
        <f>COUNTIF('Bus 53 and 46'!$A$7:$A$121,'Full time'!A398)</f>
        <v>0</v>
      </c>
      <c r="I398" s="25">
        <f>COUNTIF('Bus 53 and 46'!$B$7:$B$121,'Full time'!A398)</f>
        <v>0</v>
      </c>
      <c r="J398">
        <f>COUNTIF('Bus 53 and 46'!$J$7:$J$121,'Full time'!A398)</f>
        <v>0</v>
      </c>
      <c r="M398">
        <v>0</v>
      </c>
      <c r="N398">
        <f t="shared" si="13"/>
        <v>0</v>
      </c>
      <c r="O398">
        <f>'Electricity_prices DA 2023'!$G$9</f>
        <v>0.11446120547945196</v>
      </c>
      <c r="Q398">
        <f>'Brussels - avg over full year'!$H$9</f>
        <v>113.66838356164374</v>
      </c>
    </row>
    <row r="399" spans="1:17">
      <c r="A399" s="29">
        <v>0.31805555555555554</v>
      </c>
      <c r="B399" s="3"/>
      <c r="C399" s="3"/>
      <c r="D399">
        <f t="shared" si="12"/>
        <v>0</v>
      </c>
      <c r="G399">
        <f>COUNTIF('Bus 53 and 46'!$K$7:$K$121, A399)</f>
        <v>0</v>
      </c>
      <c r="H399">
        <f>COUNTIF('Bus 53 and 46'!$A$7:$A$121,'Full time'!A399)</f>
        <v>0</v>
      </c>
      <c r="I399" s="25">
        <f>COUNTIF('Bus 53 and 46'!$B$7:$B$121,'Full time'!A399)</f>
        <v>0</v>
      </c>
      <c r="J399">
        <f>COUNTIF('Bus 53 and 46'!$J$7:$J$121,'Full time'!A399)</f>
        <v>0</v>
      </c>
      <c r="M399">
        <v>0</v>
      </c>
      <c r="N399">
        <f t="shared" si="13"/>
        <v>0</v>
      </c>
      <c r="O399">
        <f>'Electricity_prices DA 2023'!$G$9</f>
        <v>0.11446120547945196</v>
      </c>
      <c r="Q399">
        <f>'Brussels - avg over full year'!$H$9</f>
        <v>113.66838356164374</v>
      </c>
    </row>
    <row r="400" spans="1:17">
      <c r="A400" s="29">
        <v>0.31874999999999998</v>
      </c>
      <c r="B400" s="3"/>
      <c r="C400" s="3"/>
      <c r="D400">
        <f t="shared" si="12"/>
        <v>1</v>
      </c>
      <c r="G400">
        <f>COUNTIF('Bus 53 and 46'!$K$7:$K$121, A400)</f>
        <v>0</v>
      </c>
      <c r="H400">
        <f>COUNTIF('Bus 53 and 46'!$A$7:$A$121,'Full time'!A400)</f>
        <v>1</v>
      </c>
      <c r="I400" s="25">
        <f>COUNTIF('Bus 53 and 46'!$B$7:$B$121,'Full time'!A400)</f>
        <v>1</v>
      </c>
      <c r="J400">
        <f>COUNTIF('Bus 53 and 46'!$J$7:$J$121,'Full time'!A400)</f>
        <v>1</v>
      </c>
      <c r="M400">
        <v>0</v>
      </c>
      <c r="N400">
        <f t="shared" si="13"/>
        <v>0</v>
      </c>
      <c r="O400">
        <f>'Electricity_prices DA 2023'!$G$9</f>
        <v>0.11446120547945196</v>
      </c>
      <c r="Q400">
        <f>'Brussels - avg over full year'!$H$9</f>
        <v>113.66838356164374</v>
      </c>
    </row>
    <row r="401" spans="1:17">
      <c r="A401" s="29">
        <v>0.31944444444444442</v>
      </c>
      <c r="B401" s="3"/>
      <c r="C401" s="3"/>
      <c r="D401">
        <f t="shared" si="12"/>
        <v>0</v>
      </c>
      <c r="G401">
        <f>COUNTIF('Bus 53 and 46'!$K$7:$K$121, A401)</f>
        <v>0</v>
      </c>
      <c r="H401">
        <f>COUNTIF('Bus 53 and 46'!$A$7:$A$121,'Full time'!A401)</f>
        <v>0</v>
      </c>
      <c r="I401" s="25">
        <f>COUNTIF('Bus 53 and 46'!$B$7:$B$121,'Full time'!A401)</f>
        <v>0</v>
      </c>
      <c r="J401">
        <f>COUNTIF('Bus 53 and 46'!$J$7:$J$121,'Full time'!A401)</f>
        <v>0</v>
      </c>
      <c r="M401">
        <v>0</v>
      </c>
      <c r="N401">
        <f t="shared" si="13"/>
        <v>0</v>
      </c>
      <c r="O401">
        <f>'Electricity_prices DA 2023'!$G$9</f>
        <v>0.11446120547945196</v>
      </c>
      <c r="Q401">
        <f>'Brussels - avg over full year'!$H$9</f>
        <v>113.66838356164374</v>
      </c>
    </row>
    <row r="402" spans="1:17">
      <c r="A402" s="29">
        <v>0.32013888888888886</v>
      </c>
      <c r="B402" s="3"/>
      <c r="C402" s="3"/>
      <c r="D402">
        <f t="shared" si="12"/>
        <v>0</v>
      </c>
      <c r="G402">
        <f>COUNTIF('Bus 53 and 46'!$K$7:$K$121, A402)</f>
        <v>0</v>
      </c>
      <c r="H402">
        <f>COUNTIF('Bus 53 and 46'!$A$7:$A$121,'Full time'!A402)</f>
        <v>0</v>
      </c>
      <c r="I402" s="25">
        <f>COUNTIF('Bus 53 and 46'!$B$7:$B$121,'Full time'!A402)</f>
        <v>0</v>
      </c>
      <c r="J402">
        <f>COUNTIF('Bus 53 and 46'!$J$7:$J$121,'Full time'!A402)</f>
        <v>0</v>
      </c>
      <c r="M402">
        <v>0</v>
      </c>
      <c r="N402">
        <f t="shared" si="13"/>
        <v>0</v>
      </c>
      <c r="O402">
        <f>'Electricity_prices DA 2023'!$G$9</f>
        <v>0.11446120547945196</v>
      </c>
      <c r="Q402">
        <f>'Brussels - avg over full year'!$H$9</f>
        <v>113.66838356164374</v>
      </c>
    </row>
    <row r="403" spans="1:17">
      <c r="A403" s="29">
        <v>0.32083333333333336</v>
      </c>
      <c r="B403" s="3"/>
      <c r="C403" s="3"/>
      <c r="D403">
        <f t="shared" si="12"/>
        <v>1</v>
      </c>
      <c r="G403">
        <f>COUNTIF('Bus 53 and 46'!$K$7:$K$121, A403)</f>
        <v>1</v>
      </c>
      <c r="H403">
        <f>COUNTIF('Bus 53 and 46'!$A$7:$A$121,'Full time'!A403)</f>
        <v>1</v>
      </c>
      <c r="I403" s="25">
        <f>COUNTIF('Bus 53 and 46'!$B$7:$B$121,'Full time'!A403)</f>
        <v>1</v>
      </c>
      <c r="J403">
        <f>COUNTIF('Bus 53 and 46'!$J$7:$J$121,'Full time'!A403)</f>
        <v>0</v>
      </c>
      <c r="M403">
        <v>0</v>
      </c>
      <c r="N403">
        <f t="shared" si="13"/>
        <v>0</v>
      </c>
      <c r="O403">
        <f>'Electricity_prices DA 2023'!$G$9</f>
        <v>0.11446120547945196</v>
      </c>
      <c r="Q403">
        <f>'Brussels - avg over full year'!$H$9</f>
        <v>113.66838356164374</v>
      </c>
    </row>
    <row r="404" spans="1:17">
      <c r="A404" s="29">
        <v>0.3215277777777778</v>
      </c>
      <c r="B404" s="3"/>
      <c r="C404" s="3"/>
      <c r="D404">
        <f t="shared" si="12"/>
        <v>0</v>
      </c>
      <c r="G404">
        <f>COUNTIF('Bus 53 and 46'!$K$7:$K$121, A404)</f>
        <v>0</v>
      </c>
      <c r="H404">
        <f>COUNTIF('Bus 53 and 46'!$A$7:$A$121,'Full time'!A404)</f>
        <v>0</v>
      </c>
      <c r="I404" s="25">
        <f>COUNTIF('Bus 53 and 46'!$B$7:$B$121,'Full time'!A404)</f>
        <v>0</v>
      </c>
      <c r="J404">
        <f>COUNTIF('Bus 53 and 46'!$J$7:$J$121,'Full time'!A404)</f>
        <v>0</v>
      </c>
      <c r="M404">
        <v>0</v>
      </c>
      <c r="N404">
        <f t="shared" si="13"/>
        <v>0</v>
      </c>
      <c r="O404">
        <f>'Electricity_prices DA 2023'!$G$9</f>
        <v>0.11446120547945196</v>
      </c>
      <c r="Q404">
        <f>'Brussels - avg over full year'!$H$9</f>
        <v>113.66838356164374</v>
      </c>
    </row>
    <row r="405" spans="1:17">
      <c r="A405" s="29">
        <v>0.32222222222222224</v>
      </c>
      <c r="B405" s="3"/>
      <c r="C405" s="3"/>
      <c r="D405">
        <f t="shared" si="12"/>
        <v>0</v>
      </c>
      <c r="G405">
        <f>COUNTIF('Bus 53 and 46'!$K$7:$K$121, A405)</f>
        <v>0</v>
      </c>
      <c r="H405">
        <f>COUNTIF('Bus 53 and 46'!$A$7:$A$121,'Full time'!A405)</f>
        <v>0</v>
      </c>
      <c r="I405" s="25">
        <f>COUNTIF('Bus 53 and 46'!$B$7:$B$121,'Full time'!A405)</f>
        <v>0</v>
      </c>
      <c r="J405">
        <f>COUNTIF('Bus 53 and 46'!$J$7:$J$121,'Full time'!A405)</f>
        <v>0</v>
      </c>
      <c r="M405">
        <v>0</v>
      </c>
      <c r="N405">
        <f t="shared" si="13"/>
        <v>0</v>
      </c>
      <c r="O405">
        <f>'Electricity_prices DA 2023'!$G$9</f>
        <v>0.11446120547945196</v>
      </c>
      <c r="Q405">
        <f>'Brussels - avg over full year'!$H$9</f>
        <v>113.66838356164374</v>
      </c>
    </row>
    <row r="406" spans="1:17">
      <c r="A406" s="29">
        <v>0.32291666666666669</v>
      </c>
      <c r="B406" s="3"/>
      <c r="C406" s="3"/>
      <c r="D406">
        <f t="shared" si="12"/>
        <v>0</v>
      </c>
      <c r="G406">
        <f>COUNTIF('Bus 53 and 46'!$K$7:$K$121, A406)</f>
        <v>0</v>
      </c>
      <c r="H406">
        <f>COUNTIF('Bus 53 and 46'!$A$7:$A$121,'Full time'!A406)</f>
        <v>0</v>
      </c>
      <c r="I406" s="25">
        <f>COUNTIF('Bus 53 and 46'!$B$7:$B$121,'Full time'!A406)</f>
        <v>0</v>
      </c>
      <c r="J406">
        <f>COUNTIF('Bus 53 and 46'!$J$7:$J$121,'Full time'!A406)</f>
        <v>0</v>
      </c>
      <c r="M406">
        <v>0</v>
      </c>
      <c r="N406">
        <f t="shared" si="13"/>
        <v>0</v>
      </c>
      <c r="O406">
        <f>'Electricity_prices DA 2023'!$G$9</f>
        <v>0.11446120547945196</v>
      </c>
      <c r="Q406">
        <f>'Brussels - avg over full year'!$H$9</f>
        <v>113.66838356164374</v>
      </c>
    </row>
    <row r="407" spans="1:17">
      <c r="A407" s="29">
        <v>0.32361111111111102</v>
      </c>
      <c r="B407" s="3"/>
      <c r="C407" s="3"/>
      <c r="D407">
        <f t="shared" si="12"/>
        <v>1</v>
      </c>
      <c r="G407">
        <f>COUNTIF('Bus 53 and 46'!$K$7:$K$121, A407)</f>
        <v>0</v>
      </c>
      <c r="H407">
        <f>COUNTIF('Bus 53 and 46'!$A$7:$A$121,'Full time'!A407)</f>
        <v>0</v>
      </c>
      <c r="I407" s="25">
        <f>COUNTIF('Bus 53 and 46'!$B$7:$B$121,'Full time'!A407)</f>
        <v>1</v>
      </c>
      <c r="J407">
        <f>COUNTIF('Bus 53 and 46'!$J$7:$J$121,'Full time'!A407)</f>
        <v>0</v>
      </c>
      <c r="M407">
        <v>0</v>
      </c>
      <c r="N407">
        <f t="shared" si="13"/>
        <v>0</v>
      </c>
      <c r="O407">
        <f>'Electricity_prices DA 2023'!$G$9</f>
        <v>0.11446120547945196</v>
      </c>
      <c r="Q407">
        <f>'Brussels - avg over full year'!$H$9</f>
        <v>113.66838356164374</v>
      </c>
    </row>
    <row r="408" spans="1:17">
      <c r="A408" s="29">
        <v>0.32430555555555557</v>
      </c>
      <c r="B408" s="3"/>
      <c r="C408" s="3"/>
      <c r="D408">
        <f t="shared" si="12"/>
        <v>1</v>
      </c>
      <c r="G408">
        <f>COUNTIF('Bus 53 and 46'!$K$7:$K$121, A408)</f>
        <v>0</v>
      </c>
      <c r="H408">
        <f>COUNTIF('Bus 53 and 46'!$A$7:$A$121,'Full time'!A408)</f>
        <v>1</v>
      </c>
      <c r="I408" s="25">
        <f>COUNTIF('Bus 53 and 46'!$B$7:$B$121,'Full time'!A408)</f>
        <v>0</v>
      </c>
      <c r="J408">
        <f>COUNTIF('Bus 53 and 46'!$J$7:$J$121,'Full time'!A408)</f>
        <v>1</v>
      </c>
      <c r="M408">
        <v>0</v>
      </c>
      <c r="N408">
        <f t="shared" si="13"/>
        <v>0</v>
      </c>
      <c r="O408">
        <f>'Electricity_prices DA 2023'!$G$9</f>
        <v>0.11446120547945196</v>
      </c>
      <c r="Q408">
        <f>'Brussels - avg over full year'!$H$9</f>
        <v>113.66838356164374</v>
      </c>
    </row>
    <row r="409" spans="1:17">
      <c r="A409" s="29">
        <v>0.32500000000000001</v>
      </c>
      <c r="B409" s="3"/>
      <c r="C409" s="3"/>
      <c r="D409">
        <f t="shared" si="12"/>
        <v>0</v>
      </c>
      <c r="G409">
        <f>COUNTIF('Bus 53 and 46'!$K$7:$K$121, A409)</f>
        <v>0</v>
      </c>
      <c r="H409">
        <f>COUNTIF('Bus 53 and 46'!$A$7:$A$121,'Full time'!A409)</f>
        <v>0</v>
      </c>
      <c r="I409" s="25">
        <f>COUNTIF('Bus 53 and 46'!$B$7:$B$121,'Full time'!A409)</f>
        <v>0</v>
      </c>
      <c r="J409">
        <f>COUNTIF('Bus 53 and 46'!$J$7:$J$121,'Full time'!A409)</f>
        <v>0</v>
      </c>
      <c r="M409">
        <v>0</v>
      </c>
      <c r="N409">
        <f t="shared" si="13"/>
        <v>0</v>
      </c>
      <c r="O409">
        <f>'Electricity_prices DA 2023'!$G$9</f>
        <v>0.11446120547945196</v>
      </c>
      <c r="Q409">
        <f>'Brussels - avg over full year'!$H$9</f>
        <v>113.66838356164374</v>
      </c>
    </row>
    <row r="410" spans="1:17">
      <c r="A410" s="29">
        <v>0.32569444444444401</v>
      </c>
      <c r="B410" s="3"/>
      <c r="C410" s="3"/>
      <c r="D410">
        <f t="shared" si="12"/>
        <v>0</v>
      </c>
      <c r="G410">
        <f>COUNTIF('Bus 53 and 46'!$K$7:$K$121, A410)</f>
        <v>0</v>
      </c>
      <c r="H410">
        <f>COUNTIF('Bus 53 and 46'!$A$7:$A$121,'Full time'!A410)</f>
        <v>0</v>
      </c>
      <c r="I410" s="25">
        <f>COUNTIF('Bus 53 and 46'!$B$7:$B$121,'Full time'!A410)</f>
        <v>0</v>
      </c>
      <c r="J410">
        <f>COUNTIF('Bus 53 and 46'!$J$7:$J$121,'Full time'!A410)</f>
        <v>0</v>
      </c>
      <c r="M410">
        <v>0</v>
      </c>
      <c r="N410">
        <f t="shared" si="13"/>
        <v>0</v>
      </c>
      <c r="O410">
        <f>'Electricity_prices DA 2023'!$G$9</f>
        <v>0.11446120547945196</v>
      </c>
      <c r="Q410">
        <f>'Brussels - avg over full year'!$H$9</f>
        <v>113.66838356164374</v>
      </c>
    </row>
    <row r="411" spans="1:17">
      <c r="A411" s="29">
        <v>0.32638888888888801</v>
      </c>
      <c r="B411" s="3"/>
      <c r="C411" s="3"/>
      <c r="D411">
        <f t="shared" si="12"/>
        <v>0</v>
      </c>
      <c r="G411">
        <f>COUNTIF('Bus 53 and 46'!$K$7:$K$121, A411)</f>
        <v>0</v>
      </c>
      <c r="H411">
        <f>COUNTIF('Bus 53 and 46'!$A$7:$A$121,'Full time'!A411)</f>
        <v>0</v>
      </c>
      <c r="I411" s="25">
        <f>COUNTIF('Bus 53 and 46'!$B$7:$B$121,'Full time'!A411)</f>
        <v>0</v>
      </c>
      <c r="J411">
        <f>COUNTIF('Bus 53 and 46'!$J$7:$J$121,'Full time'!A411)</f>
        <v>0</v>
      </c>
      <c r="M411">
        <v>0</v>
      </c>
      <c r="N411">
        <f t="shared" si="13"/>
        <v>0</v>
      </c>
      <c r="O411">
        <f>'Electricity_prices DA 2023'!$G$9</f>
        <v>0.11446120547945196</v>
      </c>
      <c r="Q411">
        <f>'Brussels - avg over full year'!$H$9</f>
        <v>113.66838356164374</v>
      </c>
    </row>
    <row r="412" spans="1:17">
      <c r="A412" s="29">
        <v>0.327083333333333</v>
      </c>
      <c r="B412" s="3"/>
      <c r="C412" s="3"/>
      <c r="D412">
        <f t="shared" si="12"/>
        <v>0</v>
      </c>
      <c r="G412">
        <f>COUNTIF('Bus 53 and 46'!$K$7:$K$121, A412)</f>
        <v>0</v>
      </c>
      <c r="H412">
        <f>COUNTIF('Bus 53 and 46'!$A$7:$A$121,'Full time'!A412)</f>
        <v>0</v>
      </c>
      <c r="I412" s="25">
        <f>COUNTIF('Bus 53 and 46'!$B$7:$B$121,'Full time'!A412)</f>
        <v>0</v>
      </c>
      <c r="J412">
        <f>COUNTIF('Bus 53 and 46'!$J$7:$J$121,'Full time'!A412)</f>
        <v>0</v>
      </c>
      <c r="M412">
        <v>0</v>
      </c>
      <c r="N412">
        <f t="shared" si="13"/>
        <v>0</v>
      </c>
      <c r="O412">
        <f>'Electricity_prices DA 2023'!$G$9</f>
        <v>0.11446120547945196</v>
      </c>
      <c r="Q412">
        <f>'Brussels - avg over full year'!$H$9</f>
        <v>113.66838356164374</v>
      </c>
    </row>
    <row r="413" spans="1:17">
      <c r="A413" s="29">
        <v>0.32777777777777778</v>
      </c>
      <c r="B413" s="3"/>
      <c r="C413" s="3"/>
      <c r="D413">
        <f t="shared" si="12"/>
        <v>0</v>
      </c>
      <c r="G413">
        <f>COUNTIF('Bus 53 and 46'!$K$7:$K$121, A413)</f>
        <v>0</v>
      </c>
      <c r="H413">
        <f>COUNTIF('Bus 53 and 46'!$A$7:$A$121,'Full time'!A413)</f>
        <v>0</v>
      </c>
      <c r="I413" s="25">
        <f>COUNTIF('Bus 53 and 46'!$B$7:$B$121,'Full time'!A413)</f>
        <v>0</v>
      </c>
      <c r="J413">
        <f>COUNTIF('Bus 53 and 46'!$J$7:$J$121,'Full time'!A413)</f>
        <v>0</v>
      </c>
      <c r="M413">
        <v>0</v>
      </c>
      <c r="N413">
        <f t="shared" si="13"/>
        <v>0</v>
      </c>
      <c r="O413">
        <f>'Electricity_prices DA 2023'!$G$9</f>
        <v>0.11446120547945196</v>
      </c>
      <c r="Q413">
        <f>'Brussels - avg over full year'!$H$9</f>
        <v>113.66838356164374</v>
      </c>
    </row>
    <row r="414" spans="1:17">
      <c r="A414" s="29">
        <v>0.32847222222222222</v>
      </c>
      <c r="B414" s="3"/>
      <c r="C414" s="3"/>
      <c r="D414">
        <f t="shared" si="12"/>
        <v>0</v>
      </c>
      <c r="G414">
        <f>COUNTIF('Bus 53 and 46'!$K$7:$K$121, A414)</f>
        <v>0</v>
      </c>
      <c r="H414">
        <f>COUNTIF('Bus 53 and 46'!$A$7:$A$121,'Full time'!A414)</f>
        <v>0</v>
      </c>
      <c r="I414" s="25">
        <f>COUNTIF('Bus 53 and 46'!$B$7:$B$121,'Full time'!A414)</f>
        <v>0</v>
      </c>
      <c r="J414">
        <f>COUNTIF('Bus 53 and 46'!$J$7:$J$121,'Full time'!A414)</f>
        <v>0</v>
      </c>
      <c r="M414">
        <v>0</v>
      </c>
      <c r="N414">
        <f t="shared" si="13"/>
        <v>0</v>
      </c>
      <c r="O414">
        <f>'Electricity_prices DA 2023'!$G$9</f>
        <v>0.11446120547945196</v>
      </c>
      <c r="Q414">
        <f>'Brussels - avg over full year'!$H$9</f>
        <v>113.66838356164374</v>
      </c>
    </row>
    <row r="415" spans="1:17">
      <c r="A415" s="29">
        <v>0.32916666666666666</v>
      </c>
      <c r="B415" s="3"/>
      <c r="C415" s="3"/>
      <c r="D415">
        <f t="shared" si="12"/>
        <v>0</v>
      </c>
      <c r="G415">
        <f>COUNTIF('Bus 53 and 46'!$K$7:$K$121, A415)</f>
        <v>0</v>
      </c>
      <c r="H415">
        <f>COUNTIF('Bus 53 and 46'!$A$7:$A$121,'Full time'!A415)</f>
        <v>0</v>
      </c>
      <c r="I415" s="25">
        <f>COUNTIF('Bus 53 and 46'!$B$7:$B$121,'Full time'!A415)</f>
        <v>0</v>
      </c>
      <c r="J415">
        <f>COUNTIF('Bus 53 and 46'!$J$7:$J$121,'Full time'!A415)</f>
        <v>0</v>
      </c>
      <c r="M415">
        <v>0</v>
      </c>
      <c r="N415">
        <f t="shared" si="13"/>
        <v>0</v>
      </c>
      <c r="O415">
        <f>'Electricity_prices DA 2023'!$G$9</f>
        <v>0.11446120547945196</v>
      </c>
      <c r="Q415">
        <f>'Brussels - avg over full year'!$H$9</f>
        <v>113.66838356164374</v>
      </c>
    </row>
    <row r="416" spans="1:17">
      <c r="A416" s="29">
        <v>0.3298611111111111</v>
      </c>
      <c r="B416" s="3"/>
      <c r="C416" s="3"/>
      <c r="D416">
        <f t="shared" si="12"/>
        <v>1</v>
      </c>
      <c r="G416">
        <f>COUNTIF('Bus 53 and 46'!$K$7:$K$121, A416)</f>
        <v>0</v>
      </c>
      <c r="H416">
        <f>COUNTIF('Bus 53 and 46'!$A$7:$A$121,'Full time'!A416)</f>
        <v>1</v>
      </c>
      <c r="I416" s="25">
        <f>COUNTIF('Bus 53 and 46'!$B$7:$B$121,'Full time'!A416)</f>
        <v>1</v>
      </c>
      <c r="J416">
        <f>COUNTIF('Bus 53 and 46'!$J$7:$J$121,'Full time'!A416)</f>
        <v>1</v>
      </c>
      <c r="M416">
        <v>0</v>
      </c>
      <c r="N416">
        <f t="shared" si="13"/>
        <v>0</v>
      </c>
      <c r="O416">
        <f>'Electricity_prices DA 2023'!$G$9</f>
        <v>0.11446120547945196</v>
      </c>
      <c r="Q416">
        <f>'Brussels - avg over full year'!$H$9</f>
        <v>113.66838356164374</v>
      </c>
    </row>
    <row r="417" spans="1:17">
      <c r="A417" s="29">
        <v>0.33055555555555555</v>
      </c>
      <c r="B417" s="3"/>
      <c r="C417" s="3"/>
      <c r="D417">
        <f t="shared" si="12"/>
        <v>0</v>
      </c>
      <c r="G417">
        <f>COUNTIF('Bus 53 and 46'!$K$7:$K$121, A417)</f>
        <v>0</v>
      </c>
      <c r="H417">
        <f>COUNTIF('Bus 53 and 46'!$A$7:$A$121,'Full time'!A417)</f>
        <v>0</v>
      </c>
      <c r="I417" s="25">
        <f>COUNTIF('Bus 53 and 46'!$B$7:$B$121,'Full time'!A417)</f>
        <v>0</v>
      </c>
      <c r="J417">
        <f>COUNTIF('Bus 53 and 46'!$J$7:$J$121,'Full time'!A417)</f>
        <v>0</v>
      </c>
      <c r="M417">
        <v>0</v>
      </c>
      <c r="N417">
        <f t="shared" si="13"/>
        <v>0</v>
      </c>
      <c r="O417">
        <f>'Electricity_prices DA 2023'!$G$9</f>
        <v>0.11446120547945196</v>
      </c>
      <c r="Q417">
        <f>'Brussels - avg over full year'!$H$9</f>
        <v>113.66838356164374</v>
      </c>
    </row>
    <row r="418" spans="1:17">
      <c r="A418" s="29">
        <v>0.33124999999999999</v>
      </c>
      <c r="B418" s="3"/>
      <c r="C418" s="3"/>
      <c r="D418">
        <f t="shared" si="12"/>
        <v>1</v>
      </c>
      <c r="G418">
        <f>COUNTIF('Bus 53 and 46'!$K$7:$K$121, A418)</f>
        <v>0</v>
      </c>
      <c r="H418">
        <f>COUNTIF('Bus 53 and 46'!$A$7:$A$121,'Full time'!A418)</f>
        <v>1</v>
      </c>
      <c r="I418" s="25">
        <f>COUNTIF('Bus 53 and 46'!$B$7:$B$121,'Full time'!A418)</f>
        <v>0</v>
      </c>
      <c r="J418">
        <f>COUNTIF('Bus 53 and 46'!$J$7:$J$121,'Full time'!A418)</f>
        <v>0</v>
      </c>
      <c r="M418">
        <v>0</v>
      </c>
      <c r="N418">
        <f t="shared" si="13"/>
        <v>0</v>
      </c>
      <c r="O418">
        <f>'Electricity_prices DA 2023'!$G$9</f>
        <v>0.11446120547945196</v>
      </c>
      <c r="Q418">
        <f>'Brussels - avg over full year'!$H$9</f>
        <v>113.66838356164374</v>
      </c>
    </row>
    <row r="419" spans="1:17">
      <c r="A419" s="29">
        <v>0.33194444444444443</v>
      </c>
      <c r="B419" s="3"/>
      <c r="C419" s="3"/>
      <c r="D419">
        <f t="shared" si="12"/>
        <v>0</v>
      </c>
      <c r="G419">
        <f>COUNTIF('Bus 53 and 46'!$K$7:$K$121, A419)</f>
        <v>0</v>
      </c>
      <c r="H419">
        <f>COUNTIF('Bus 53 and 46'!$A$7:$A$121,'Full time'!A419)</f>
        <v>0</v>
      </c>
      <c r="I419" s="25">
        <f>COUNTIF('Bus 53 and 46'!$B$7:$B$121,'Full time'!A419)</f>
        <v>0</v>
      </c>
      <c r="J419">
        <f>COUNTIF('Bus 53 and 46'!$J$7:$J$121,'Full time'!A419)</f>
        <v>0</v>
      </c>
      <c r="M419">
        <v>0</v>
      </c>
      <c r="N419">
        <f t="shared" si="13"/>
        <v>0</v>
      </c>
      <c r="O419">
        <f>'Electricity_prices DA 2023'!$G$9</f>
        <v>0.11446120547945196</v>
      </c>
      <c r="Q419">
        <f>'Brussels - avg over full year'!$H$9</f>
        <v>113.66838356164374</v>
      </c>
    </row>
    <row r="420" spans="1:17">
      <c r="A420" s="29">
        <v>0.33263888888888887</v>
      </c>
      <c r="B420" s="3"/>
      <c r="C420" s="3"/>
      <c r="D420">
        <f t="shared" si="12"/>
        <v>1</v>
      </c>
      <c r="G420">
        <f>COUNTIF('Bus 53 and 46'!$K$7:$K$121, A420)</f>
        <v>1</v>
      </c>
      <c r="H420">
        <f>COUNTIF('Bus 53 and 46'!$A$7:$A$121,'Full time'!A420)</f>
        <v>0</v>
      </c>
      <c r="I420" s="25">
        <f>COUNTIF('Bus 53 and 46'!$B$7:$B$121,'Full time'!A420)</f>
        <v>1</v>
      </c>
      <c r="J420">
        <f>COUNTIF('Bus 53 and 46'!$J$7:$J$121,'Full time'!A420)</f>
        <v>0</v>
      </c>
      <c r="M420">
        <v>0</v>
      </c>
      <c r="N420">
        <f t="shared" si="13"/>
        <v>0</v>
      </c>
      <c r="O420">
        <f>'Electricity_prices DA 2023'!$G$9</f>
        <v>0.11446120547945196</v>
      </c>
      <c r="Q420">
        <f>'Brussels - avg over full year'!$H$9</f>
        <v>113.66838356164374</v>
      </c>
    </row>
    <row r="421" spans="1:17">
      <c r="A421" s="29">
        <v>0.33333333333333331</v>
      </c>
      <c r="B421" s="3"/>
      <c r="C421" s="3"/>
      <c r="D421">
        <f t="shared" si="12"/>
        <v>1</v>
      </c>
      <c r="G421">
        <f>COUNTIF('Bus 53 and 46'!$K$7:$K$121, A421)</f>
        <v>0</v>
      </c>
      <c r="H421">
        <f>COUNTIF('Bus 53 and 46'!$A$7:$A$121,'Full time'!A421)</f>
        <v>0</v>
      </c>
      <c r="I421" s="25">
        <f>COUNTIF('Bus 53 and 46'!$B$7:$B$121,'Full time'!A421)</f>
        <v>0</v>
      </c>
      <c r="J421">
        <f>COUNTIF('Bus 53 and 46'!$J$7:$J$121,'Full time'!A421)</f>
        <v>0</v>
      </c>
      <c r="M421">
        <v>1</v>
      </c>
      <c r="N421">
        <f t="shared" si="13"/>
        <v>1</v>
      </c>
      <c r="O421">
        <f>'Electricity_prices DA 2023'!$G$10</f>
        <v>0.11166221917808211</v>
      </c>
      <c r="Q421">
        <f>'Brussels - avg over full year'!$H$10</f>
        <v>173.29101369863017</v>
      </c>
    </row>
    <row r="422" spans="1:17">
      <c r="A422" s="29">
        <v>0.33402777777777776</v>
      </c>
      <c r="B422" s="3"/>
      <c r="C422" s="3"/>
      <c r="D422">
        <f t="shared" si="12"/>
        <v>1</v>
      </c>
      <c r="G422">
        <f>COUNTIF('Bus 53 and 46'!$K$7:$K$121, A422)</f>
        <v>0</v>
      </c>
      <c r="H422">
        <f>COUNTIF('Bus 53 and 46'!$A$7:$A$121,'Full time'!A422)</f>
        <v>1</v>
      </c>
      <c r="I422" s="25">
        <f>COUNTIF('Bus 53 and 46'!$B$7:$B$121,'Full time'!A422)</f>
        <v>0</v>
      </c>
      <c r="J422">
        <f>COUNTIF('Bus 53 and 46'!$J$7:$J$121,'Full time'!A422)</f>
        <v>1</v>
      </c>
      <c r="M422">
        <v>0</v>
      </c>
      <c r="N422">
        <f t="shared" si="13"/>
        <v>0</v>
      </c>
      <c r="O422">
        <f>'Electricity_prices DA 2023'!$G$10</f>
        <v>0.11166221917808211</v>
      </c>
      <c r="Q422">
        <f>'Brussels - avg over full year'!$H$10</f>
        <v>173.29101369863017</v>
      </c>
    </row>
    <row r="423" spans="1:17">
      <c r="A423" s="29">
        <v>0.3347222222222222</v>
      </c>
      <c r="B423" s="3"/>
      <c r="C423" s="3"/>
      <c r="D423">
        <f t="shared" si="12"/>
        <v>0</v>
      </c>
      <c r="G423">
        <f>COUNTIF('Bus 53 and 46'!$K$7:$K$121, A423)</f>
        <v>0</v>
      </c>
      <c r="H423">
        <f>COUNTIF('Bus 53 and 46'!$A$7:$A$121,'Full time'!A423)</f>
        <v>0</v>
      </c>
      <c r="I423" s="25">
        <f>COUNTIF('Bus 53 and 46'!$B$7:$B$121,'Full time'!A423)</f>
        <v>0</v>
      </c>
      <c r="J423">
        <f>COUNTIF('Bus 53 and 46'!$J$7:$J$121,'Full time'!A423)</f>
        <v>0</v>
      </c>
      <c r="M423">
        <v>0</v>
      </c>
      <c r="N423">
        <f t="shared" si="13"/>
        <v>0</v>
      </c>
      <c r="O423">
        <f>'Electricity_prices DA 2023'!$G$10</f>
        <v>0.11166221917808211</v>
      </c>
      <c r="Q423">
        <f>'Brussels - avg over full year'!$H$10</f>
        <v>173.29101369863017</v>
      </c>
    </row>
    <row r="424" spans="1:17">
      <c r="A424" s="29">
        <v>0.33541666666666664</v>
      </c>
      <c r="B424" s="3"/>
      <c r="C424" s="3"/>
      <c r="D424">
        <f t="shared" si="12"/>
        <v>1</v>
      </c>
      <c r="G424">
        <f>COUNTIF('Bus 53 and 46'!$K$7:$K$121, A424)</f>
        <v>0</v>
      </c>
      <c r="H424">
        <f>COUNTIF('Bus 53 and 46'!$A$7:$A$121,'Full time'!A424)</f>
        <v>0</v>
      </c>
      <c r="I424" s="25">
        <f>COUNTIF('Bus 53 and 46'!$B$7:$B$121,'Full time'!A424)</f>
        <v>1</v>
      </c>
      <c r="J424">
        <f>COUNTIF('Bus 53 and 46'!$J$7:$J$121,'Full time'!A424)</f>
        <v>0</v>
      </c>
      <c r="M424">
        <v>0</v>
      </c>
      <c r="N424">
        <f t="shared" si="13"/>
        <v>0</v>
      </c>
      <c r="O424">
        <f>'Electricity_prices DA 2023'!$G$10</f>
        <v>0.11166221917808211</v>
      </c>
      <c r="Q424">
        <f>'Brussels - avg over full year'!$H$10</f>
        <v>173.29101369863017</v>
      </c>
    </row>
    <row r="425" spans="1:17">
      <c r="A425" s="29">
        <v>0.33611111111111114</v>
      </c>
      <c r="B425" s="3"/>
      <c r="C425" s="3"/>
      <c r="D425">
        <f t="shared" si="12"/>
        <v>1</v>
      </c>
      <c r="G425">
        <f>COUNTIF('Bus 53 and 46'!$K$7:$K$121, A425)</f>
        <v>0</v>
      </c>
      <c r="H425">
        <f>COUNTIF('Bus 53 and 46'!$A$7:$A$121,'Full time'!A425)</f>
        <v>1</v>
      </c>
      <c r="I425" s="25">
        <f>COUNTIF('Bus 53 and 46'!$B$7:$B$121,'Full time'!A425)</f>
        <v>0</v>
      </c>
      <c r="J425">
        <f>COUNTIF('Bus 53 and 46'!$J$7:$J$121,'Full time'!A425)</f>
        <v>0</v>
      </c>
      <c r="M425">
        <v>0</v>
      </c>
      <c r="N425">
        <f t="shared" si="13"/>
        <v>0</v>
      </c>
      <c r="O425">
        <f>'Electricity_prices DA 2023'!$G$10</f>
        <v>0.11166221917808211</v>
      </c>
      <c r="Q425">
        <f>'Brussels - avg over full year'!$H$10</f>
        <v>173.29101369863017</v>
      </c>
    </row>
    <row r="426" spans="1:17">
      <c r="A426" s="29">
        <v>0.33680555555555558</v>
      </c>
      <c r="B426" s="3"/>
      <c r="C426" s="3"/>
      <c r="D426">
        <f t="shared" si="12"/>
        <v>0</v>
      </c>
      <c r="G426">
        <f>COUNTIF('Bus 53 and 46'!$K$7:$K$121, A426)</f>
        <v>0</v>
      </c>
      <c r="H426">
        <f>COUNTIF('Bus 53 and 46'!$A$7:$A$121,'Full time'!A426)</f>
        <v>0</v>
      </c>
      <c r="I426" s="25">
        <f>COUNTIF('Bus 53 and 46'!$B$7:$B$121,'Full time'!A426)</f>
        <v>0</v>
      </c>
      <c r="J426">
        <f>COUNTIF('Bus 53 and 46'!$J$7:$J$121,'Full time'!A426)</f>
        <v>0</v>
      </c>
      <c r="M426">
        <v>0</v>
      </c>
      <c r="O426">
        <f>'Electricity_prices DA 2023'!$G$10</f>
        <v>0.11166221917808211</v>
      </c>
      <c r="Q426">
        <f>'Brussels - avg over full year'!$H$10</f>
        <v>173.29101369863017</v>
      </c>
    </row>
    <row r="427" spans="1:17">
      <c r="A427" s="29">
        <v>0.33750000000000002</v>
      </c>
      <c r="B427" s="3"/>
      <c r="C427" s="3"/>
      <c r="D427">
        <f t="shared" si="12"/>
        <v>0</v>
      </c>
      <c r="G427">
        <f>COUNTIF('Bus 53 and 46'!$K$7:$K$121, A427)</f>
        <v>0</v>
      </c>
      <c r="H427">
        <f>COUNTIF('Bus 53 and 46'!$A$7:$A$121,'Full time'!A427)</f>
        <v>0</v>
      </c>
      <c r="I427" s="25">
        <f>COUNTIF('Bus 53 and 46'!$B$7:$B$121,'Full time'!A427)</f>
        <v>0</v>
      </c>
      <c r="J427">
        <f>COUNTIF('Bus 53 and 46'!$J$7:$J$121,'Full time'!A427)</f>
        <v>0</v>
      </c>
      <c r="M427">
        <v>0</v>
      </c>
      <c r="O427">
        <f>'Electricity_prices DA 2023'!$G$10</f>
        <v>0.11166221917808211</v>
      </c>
      <c r="Q427">
        <f>'Brussels - avg over full year'!$H$10</f>
        <v>173.29101369863017</v>
      </c>
    </row>
    <row r="428" spans="1:17">
      <c r="A428" s="29">
        <v>0.33819444444444446</v>
      </c>
      <c r="B428" s="3"/>
      <c r="C428" s="3"/>
      <c r="D428">
        <f t="shared" si="12"/>
        <v>0</v>
      </c>
      <c r="G428">
        <f>COUNTIF('Bus 53 and 46'!$K$7:$K$121, A428)</f>
        <v>0</v>
      </c>
      <c r="H428">
        <f>COUNTIF('Bus 53 and 46'!$A$7:$A$121,'Full time'!A428)</f>
        <v>0</v>
      </c>
      <c r="I428" s="25">
        <f>COUNTIF('Bus 53 and 46'!$B$7:$B$121,'Full time'!A428)</f>
        <v>0</v>
      </c>
      <c r="J428">
        <f>COUNTIF('Bus 53 and 46'!$J$7:$J$121,'Full time'!A428)</f>
        <v>0</v>
      </c>
      <c r="M428">
        <v>0</v>
      </c>
      <c r="O428">
        <f>'Electricity_prices DA 2023'!$G$10</f>
        <v>0.11166221917808211</v>
      </c>
      <c r="Q428">
        <f>'Brussels - avg over full year'!$H$10</f>
        <v>173.29101369863017</v>
      </c>
    </row>
    <row r="429" spans="1:17">
      <c r="A429" s="29">
        <v>0.33888888888888891</v>
      </c>
      <c r="B429" s="3"/>
      <c r="C429" s="3"/>
      <c r="D429">
        <f t="shared" si="12"/>
        <v>0</v>
      </c>
      <c r="G429">
        <f>COUNTIF('Bus 53 and 46'!$K$7:$K$121, A429)</f>
        <v>0</v>
      </c>
      <c r="H429">
        <f>COUNTIF('Bus 53 and 46'!$A$7:$A$121,'Full time'!A429)</f>
        <v>0</v>
      </c>
      <c r="I429" s="25">
        <f>COUNTIF('Bus 53 and 46'!$B$7:$B$121,'Full time'!A429)</f>
        <v>0</v>
      </c>
      <c r="J429">
        <f>COUNTIF('Bus 53 and 46'!$J$7:$J$121,'Full time'!A429)</f>
        <v>0</v>
      </c>
      <c r="M429">
        <v>0</v>
      </c>
      <c r="O429">
        <f>'Electricity_prices DA 2023'!$G$10</f>
        <v>0.11166221917808211</v>
      </c>
      <c r="Q429">
        <f>'Brussels - avg over full year'!$H$10</f>
        <v>173.29101369863017</v>
      </c>
    </row>
    <row r="430" spans="1:17">
      <c r="A430" s="29">
        <v>0.33958333333333335</v>
      </c>
      <c r="B430" s="3"/>
      <c r="C430" s="3"/>
      <c r="D430">
        <f t="shared" si="12"/>
        <v>1</v>
      </c>
      <c r="G430">
        <f>COUNTIF('Bus 53 and 46'!$K$7:$K$121, A430)</f>
        <v>1</v>
      </c>
      <c r="H430">
        <f>COUNTIF('Bus 53 and 46'!$A$7:$A$121,'Full time'!A430)</f>
        <v>1</v>
      </c>
      <c r="I430" s="25">
        <f>COUNTIF('Bus 53 and 46'!$B$7:$B$121,'Full time'!A430)</f>
        <v>1</v>
      </c>
      <c r="J430">
        <f>COUNTIF('Bus 53 and 46'!$J$7:$J$121,'Full time'!A430)</f>
        <v>1</v>
      </c>
      <c r="M430">
        <v>0</v>
      </c>
      <c r="N430">
        <f>M430</f>
        <v>0</v>
      </c>
      <c r="O430">
        <f>'Electricity_prices DA 2023'!$G$10</f>
        <v>0.11166221917808211</v>
      </c>
      <c r="Q430">
        <f>'Brussels - avg over full year'!$H$10</f>
        <v>173.29101369863017</v>
      </c>
    </row>
    <row r="431" spans="1:17">
      <c r="A431" s="29">
        <v>0.34027777777777779</v>
      </c>
      <c r="B431" s="3"/>
      <c r="C431" s="3"/>
      <c r="D431">
        <f t="shared" si="12"/>
        <v>0</v>
      </c>
      <c r="G431">
        <f>COUNTIF('Bus 53 and 46'!$K$7:$K$121, A431)</f>
        <v>0</v>
      </c>
      <c r="H431">
        <f>COUNTIF('Bus 53 and 46'!$A$7:$A$121,'Full time'!A431)</f>
        <v>0</v>
      </c>
      <c r="I431" s="25">
        <f>COUNTIF('Bus 53 and 46'!$B$7:$B$121,'Full time'!A431)</f>
        <v>0</v>
      </c>
      <c r="J431">
        <f>COUNTIF('Bus 53 and 46'!$J$7:$J$121,'Full time'!A431)</f>
        <v>0</v>
      </c>
      <c r="M431">
        <v>0</v>
      </c>
      <c r="O431">
        <f>'Electricity_prices DA 2023'!$G$10</f>
        <v>0.11166221917808211</v>
      </c>
      <c r="Q431">
        <f>'Brussels - avg over full year'!$H$10</f>
        <v>173.29101369863017</v>
      </c>
    </row>
    <row r="432" spans="1:17">
      <c r="A432" s="29">
        <v>0.34097222222222223</v>
      </c>
      <c r="B432" s="3"/>
      <c r="C432" s="3"/>
      <c r="D432">
        <f t="shared" si="12"/>
        <v>0</v>
      </c>
      <c r="G432">
        <f>COUNTIF('Bus 53 and 46'!$K$7:$K$121, A432)</f>
        <v>0</v>
      </c>
      <c r="H432">
        <f>COUNTIF('Bus 53 and 46'!$A$7:$A$121,'Full time'!A432)</f>
        <v>0</v>
      </c>
      <c r="I432" s="25">
        <f>COUNTIF('Bus 53 and 46'!$B$7:$B$121,'Full time'!A432)</f>
        <v>0</v>
      </c>
      <c r="J432">
        <f>COUNTIF('Bus 53 and 46'!$J$7:$J$121,'Full time'!A432)</f>
        <v>0</v>
      </c>
      <c r="M432">
        <v>0</v>
      </c>
      <c r="O432">
        <f>'Electricity_prices DA 2023'!$G$10</f>
        <v>0.11166221917808211</v>
      </c>
      <c r="Q432">
        <f>'Brussels - avg over full year'!$H$10</f>
        <v>173.29101369863017</v>
      </c>
    </row>
    <row r="433" spans="1:17">
      <c r="A433" s="29">
        <v>0.34166666666666667</v>
      </c>
      <c r="B433" s="3"/>
      <c r="C433" s="3"/>
      <c r="D433">
        <f t="shared" si="12"/>
        <v>1</v>
      </c>
      <c r="G433">
        <f>COUNTIF('Bus 53 and 46'!$K$7:$K$121, A433)</f>
        <v>0</v>
      </c>
      <c r="H433">
        <f>COUNTIF('Bus 53 and 46'!$A$7:$A$121,'Full time'!A433)</f>
        <v>0</v>
      </c>
      <c r="I433" s="25">
        <f>COUNTIF('Bus 53 and 46'!$B$7:$B$121,'Full time'!A433)</f>
        <v>1</v>
      </c>
      <c r="J433">
        <f>COUNTIF('Bus 53 and 46'!$J$7:$J$121,'Full time'!A433)</f>
        <v>0</v>
      </c>
      <c r="M433">
        <v>0</v>
      </c>
      <c r="N433">
        <f>M433</f>
        <v>0</v>
      </c>
      <c r="O433">
        <f>'Electricity_prices DA 2023'!$G$10</f>
        <v>0.11166221917808211</v>
      </c>
      <c r="Q433">
        <f>'Brussels - avg over full year'!$H$10</f>
        <v>173.29101369863017</v>
      </c>
    </row>
    <row r="434" spans="1:17">
      <c r="A434" s="29">
        <v>0.34236111111111112</v>
      </c>
      <c r="B434" s="3"/>
      <c r="C434" s="3"/>
      <c r="D434">
        <f t="shared" si="12"/>
        <v>1</v>
      </c>
      <c r="G434">
        <f>COUNTIF('Bus 53 and 46'!$K$7:$K$121, A434)</f>
        <v>0</v>
      </c>
      <c r="H434">
        <f>COUNTIF('Bus 53 and 46'!$A$7:$A$121,'Full time'!A434)</f>
        <v>1</v>
      </c>
      <c r="I434" s="25">
        <f>COUNTIF('Bus 53 and 46'!$B$7:$B$121,'Full time'!A434)</f>
        <v>0</v>
      </c>
      <c r="J434">
        <f>COUNTIF('Bus 53 and 46'!$J$7:$J$121,'Full time'!A434)</f>
        <v>0</v>
      </c>
      <c r="M434">
        <v>0</v>
      </c>
      <c r="N434">
        <f>M434</f>
        <v>0</v>
      </c>
      <c r="O434">
        <f>'Electricity_prices DA 2023'!$G$10</f>
        <v>0.11166221917808211</v>
      </c>
      <c r="Q434">
        <f>'Brussels - avg over full year'!$H$10</f>
        <v>173.29101369863017</v>
      </c>
    </row>
    <row r="435" spans="1:17">
      <c r="A435" s="29">
        <v>0.34305555555555556</v>
      </c>
      <c r="B435" s="3"/>
      <c r="C435" s="3"/>
      <c r="D435">
        <f t="shared" si="12"/>
        <v>0</v>
      </c>
      <c r="G435">
        <f>COUNTIF('Bus 53 and 46'!$K$7:$K$121, A435)</f>
        <v>0</v>
      </c>
      <c r="H435">
        <f>COUNTIF('Bus 53 and 46'!$A$7:$A$121,'Full time'!A435)</f>
        <v>0</v>
      </c>
      <c r="I435" s="25">
        <f>COUNTIF('Bus 53 and 46'!$B$7:$B$121,'Full time'!A435)</f>
        <v>0</v>
      </c>
      <c r="J435">
        <f>COUNTIF('Bus 53 and 46'!$J$7:$J$121,'Full time'!A435)</f>
        <v>0</v>
      </c>
      <c r="M435">
        <v>0</v>
      </c>
      <c r="O435">
        <f>'Electricity_prices DA 2023'!$G$10</f>
        <v>0.11166221917808211</v>
      </c>
      <c r="Q435">
        <f>'Brussels - avg over full year'!$H$10</f>
        <v>173.29101369863017</v>
      </c>
    </row>
    <row r="436" spans="1:17">
      <c r="A436" s="29">
        <v>0.34375</v>
      </c>
      <c r="B436" s="3"/>
      <c r="C436" s="3"/>
      <c r="D436">
        <f t="shared" si="12"/>
        <v>0</v>
      </c>
      <c r="G436">
        <f>COUNTIF('Bus 53 and 46'!$K$7:$K$121, A436)</f>
        <v>0</v>
      </c>
      <c r="H436">
        <f>COUNTIF('Bus 53 and 46'!$A$7:$A$121,'Full time'!A436)</f>
        <v>0</v>
      </c>
      <c r="I436" s="25">
        <f>COUNTIF('Bus 53 and 46'!$B$7:$B$121,'Full time'!A436)</f>
        <v>0</v>
      </c>
      <c r="J436">
        <f>COUNTIF('Bus 53 and 46'!$J$7:$J$121,'Full time'!A436)</f>
        <v>0</v>
      </c>
      <c r="M436">
        <v>0</v>
      </c>
      <c r="O436">
        <f>'Electricity_prices DA 2023'!$G$10</f>
        <v>0.11166221917808211</v>
      </c>
      <c r="Q436">
        <f>'Brussels - avg over full year'!$H$10</f>
        <v>173.29101369863017</v>
      </c>
    </row>
    <row r="437" spans="1:17">
      <c r="A437" s="29">
        <v>0.34444444444444444</v>
      </c>
      <c r="B437" s="3"/>
      <c r="C437" s="3"/>
      <c r="D437">
        <f t="shared" si="12"/>
        <v>0</v>
      </c>
      <c r="G437">
        <f>COUNTIF('Bus 53 and 46'!$K$7:$K$121, A437)</f>
        <v>0</v>
      </c>
      <c r="H437">
        <f>COUNTIF('Bus 53 and 46'!$A$7:$A$121,'Full time'!A437)</f>
        <v>0</v>
      </c>
      <c r="I437" s="25">
        <f>COUNTIF('Bus 53 and 46'!$B$7:$B$121,'Full time'!A437)</f>
        <v>0</v>
      </c>
      <c r="J437">
        <f>COUNTIF('Bus 53 and 46'!$J$7:$J$121,'Full time'!A437)</f>
        <v>0</v>
      </c>
      <c r="M437">
        <v>0</v>
      </c>
      <c r="O437">
        <f>'Electricity_prices DA 2023'!$G$10</f>
        <v>0.11166221917808211</v>
      </c>
      <c r="Q437">
        <f>'Brussels - avg over full year'!$H$10</f>
        <v>173.29101369863017</v>
      </c>
    </row>
    <row r="438" spans="1:17">
      <c r="A438" s="29">
        <v>0.34513888888888888</v>
      </c>
      <c r="B438" s="3"/>
      <c r="C438" s="3"/>
      <c r="D438">
        <f t="shared" si="12"/>
        <v>1</v>
      </c>
      <c r="G438">
        <f>COUNTIF('Bus 53 and 46'!$K$7:$K$121, A438)</f>
        <v>0</v>
      </c>
      <c r="H438">
        <f>COUNTIF('Bus 53 and 46'!$A$7:$A$121,'Full time'!A438)</f>
        <v>1</v>
      </c>
      <c r="I438" s="25">
        <f>COUNTIF('Bus 53 and 46'!$B$7:$B$121,'Full time'!A438)</f>
        <v>0</v>
      </c>
      <c r="J438">
        <f>COUNTIF('Bus 53 and 46'!$J$7:$J$121,'Full time'!A438)</f>
        <v>1</v>
      </c>
      <c r="M438">
        <v>0</v>
      </c>
      <c r="N438">
        <f>M438</f>
        <v>0</v>
      </c>
      <c r="O438">
        <f>'Electricity_prices DA 2023'!$G$10</f>
        <v>0.11166221917808211</v>
      </c>
      <c r="Q438">
        <f>'Brussels - avg over full year'!$H$10</f>
        <v>173.29101369863017</v>
      </c>
    </row>
    <row r="439" spans="1:17">
      <c r="A439" s="29">
        <v>0.34583333333333333</v>
      </c>
      <c r="B439" s="3"/>
      <c r="C439" s="3"/>
      <c r="D439">
        <f t="shared" si="12"/>
        <v>1</v>
      </c>
      <c r="G439">
        <f>COUNTIF('Bus 53 and 46'!$K$7:$K$121, A439)</f>
        <v>1</v>
      </c>
      <c r="H439">
        <f>COUNTIF('Bus 53 and 46'!$A$7:$A$121,'Full time'!A439)</f>
        <v>0</v>
      </c>
      <c r="I439" s="25">
        <f>COUNTIF('Bus 53 and 46'!$B$7:$B$121,'Full time'!A439)</f>
        <v>1</v>
      </c>
      <c r="J439">
        <f>COUNTIF('Bus 53 and 46'!$J$7:$J$121,'Full time'!A439)</f>
        <v>0</v>
      </c>
      <c r="M439">
        <v>0</v>
      </c>
      <c r="N439">
        <f>M439</f>
        <v>0</v>
      </c>
      <c r="O439">
        <f>'Electricity_prices DA 2023'!$G$10</f>
        <v>0.11166221917808211</v>
      </c>
      <c r="Q439">
        <f>'Brussels - avg over full year'!$H$10</f>
        <v>173.29101369863017</v>
      </c>
    </row>
    <row r="440" spans="1:17">
      <c r="A440" s="29">
        <v>0.34652777777777777</v>
      </c>
      <c r="B440" s="3"/>
      <c r="C440" s="3"/>
      <c r="D440">
        <f t="shared" si="12"/>
        <v>0</v>
      </c>
      <c r="G440">
        <f>COUNTIF('Bus 53 and 46'!$K$7:$K$121, A440)</f>
        <v>0</v>
      </c>
      <c r="H440">
        <f>COUNTIF('Bus 53 and 46'!$A$7:$A$121,'Full time'!A440)</f>
        <v>0</v>
      </c>
      <c r="I440" s="25">
        <f>COUNTIF('Bus 53 and 46'!$B$7:$B$121,'Full time'!A440)</f>
        <v>0</v>
      </c>
      <c r="J440">
        <f>COUNTIF('Bus 53 and 46'!$J$7:$J$121,'Full time'!A440)</f>
        <v>0</v>
      </c>
      <c r="M440">
        <v>0</v>
      </c>
      <c r="O440">
        <f>'Electricity_prices DA 2023'!$G$10</f>
        <v>0.11166221917808211</v>
      </c>
      <c r="Q440">
        <f>'Brussels - avg over full year'!$H$10</f>
        <v>173.29101369863017</v>
      </c>
    </row>
    <row r="441" spans="1:17">
      <c r="A441" s="29">
        <v>0.34722222222222221</v>
      </c>
      <c r="B441" s="3"/>
      <c r="C441" s="3"/>
      <c r="D441">
        <f t="shared" si="12"/>
        <v>0</v>
      </c>
      <c r="G441">
        <f>COUNTIF('Bus 53 and 46'!$K$7:$K$121, A441)</f>
        <v>0</v>
      </c>
      <c r="H441">
        <f>COUNTIF('Bus 53 and 46'!$A$7:$A$121,'Full time'!A441)</f>
        <v>0</v>
      </c>
      <c r="I441" s="25">
        <f>COUNTIF('Bus 53 and 46'!$B$7:$B$121,'Full time'!A441)</f>
        <v>0</v>
      </c>
      <c r="J441">
        <f>COUNTIF('Bus 53 and 46'!$J$7:$J$121,'Full time'!A441)</f>
        <v>0</v>
      </c>
      <c r="M441">
        <v>0</v>
      </c>
      <c r="O441">
        <f>'Electricity_prices DA 2023'!$G$10</f>
        <v>0.11166221917808211</v>
      </c>
      <c r="Q441">
        <f>'Brussels - avg over full year'!$H$10</f>
        <v>173.29101369863017</v>
      </c>
    </row>
    <row r="442" spans="1:17">
      <c r="A442" s="29">
        <v>0.34791666666666665</v>
      </c>
      <c r="B442" s="3"/>
      <c r="C442" s="3"/>
      <c r="D442">
        <f t="shared" si="12"/>
        <v>1</v>
      </c>
      <c r="G442">
        <f>COUNTIF('Bus 53 and 46'!$K$7:$K$121, A442)</f>
        <v>0</v>
      </c>
      <c r="H442">
        <f>COUNTIF('Bus 53 and 46'!$A$7:$A$121,'Full time'!A442)</f>
        <v>1</v>
      </c>
      <c r="I442" s="25">
        <f>COUNTIF('Bus 53 and 46'!$B$7:$B$121,'Full time'!A442)</f>
        <v>0</v>
      </c>
      <c r="J442">
        <f>COUNTIF('Bus 53 and 46'!$J$7:$J$121,'Full time'!A442)</f>
        <v>0</v>
      </c>
      <c r="M442">
        <v>0</v>
      </c>
      <c r="N442">
        <f>M442</f>
        <v>0</v>
      </c>
      <c r="O442">
        <f>'Electricity_prices DA 2023'!$G$10</f>
        <v>0.11166221917808211</v>
      </c>
      <c r="Q442">
        <f>'Brussels - avg over full year'!$H$10</f>
        <v>173.29101369863017</v>
      </c>
    </row>
    <row r="443" spans="1:17">
      <c r="A443" s="29">
        <v>0.34861111111111098</v>
      </c>
      <c r="B443" s="3"/>
      <c r="C443" s="3"/>
      <c r="D443">
        <f t="shared" si="12"/>
        <v>1</v>
      </c>
      <c r="G443">
        <f>COUNTIF('Bus 53 and 46'!$K$7:$K$121, A443)</f>
        <v>0</v>
      </c>
      <c r="H443">
        <f>COUNTIF('Bus 53 and 46'!$A$7:$A$121,'Full time'!A443)</f>
        <v>0</v>
      </c>
      <c r="I443" s="25">
        <f>COUNTIF('Bus 53 and 46'!$B$7:$B$121,'Full time'!A443)</f>
        <v>1</v>
      </c>
      <c r="J443">
        <f>COUNTIF('Bus 53 and 46'!$J$7:$J$121,'Full time'!A443)</f>
        <v>0</v>
      </c>
      <c r="M443">
        <v>0</v>
      </c>
      <c r="N443">
        <f>M443</f>
        <v>0</v>
      </c>
      <c r="O443">
        <f>'Electricity_prices DA 2023'!$G$10</f>
        <v>0.11166221917808211</v>
      </c>
      <c r="Q443">
        <f>'Brussels - avg over full year'!$H$10</f>
        <v>173.29101369863017</v>
      </c>
    </row>
    <row r="444" spans="1:17">
      <c r="A444" s="29">
        <v>0.34930555555555498</v>
      </c>
      <c r="B444" s="3"/>
      <c r="C444" s="3"/>
      <c r="D444">
        <f t="shared" si="12"/>
        <v>0</v>
      </c>
      <c r="G444">
        <f>COUNTIF('Bus 53 and 46'!$K$7:$K$121, A444)</f>
        <v>0</v>
      </c>
      <c r="H444">
        <f>COUNTIF('Bus 53 and 46'!$A$7:$A$121,'Full time'!A444)</f>
        <v>0</v>
      </c>
      <c r="I444" s="25">
        <f>COUNTIF('Bus 53 and 46'!$B$7:$B$121,'Full time'!A444)</f>
        <v>0</v>
      </c>
      <c r="J444">
        <f>COUNTIF('Bus 53 and 46'!$J$7:$J$121,'Full time'!A444)</f>
        <v>0</v>
      </c>
      <c r="M444">
        <v>0</v>
      </c>
      <c r="O444">
        <f>'Electricity_prices DA 2023'!$G$10</f>
        <v>0.11166221917808211</v>
      </c>
      <c r="Q444">
        <f>'Brussels - avg over full year'!$H$10</f>
        <v>173.29101369863017</v>
      </c>
    </row>
    <row r="445" spans="1:17">
      <c r="A445" s="29">
        <v>0.35</v>
      </c>
      <c r="B445" s="3"/>
      <c r="C445" s="3"/>
      <c r="D445">
        <f t="shared" si="12"/>
        <v>0</v>
      </c>
      <c r="G445">
        <f>COUNTIF('Bus 53 and 46'!$K$7:$K$121, A445)</f>
        <v>0</v>
      </c>
      <c r="H445">
        <f>COUNTIF('Bus 53 and 46'!$A$7:$A$121,'Full time'!A445)</f>
        <v>0</v>
      </c>
      <c r="I445" s="25">
        <f>COUNTIF('Bus 53 and 46'!$B$7:$B$121,'Full time'!A445)</f>
        <v>0</v>
      </c>
      <c r="J445">
        <f>COUNTIF('Bus 53 and 46'!$J$7:$J$121,'Full time'!A445)</f>
        <v>0</v>
      </c>
      <c r="M445">
        <v>0</v>
      </c>
      <c r="O445">
        <f>'Electricity_prices DA 2023'!$G$10</f>
        <v>0.11166221917808211</v>
      </c>
      <c r="Q445">
        <f>'Brussels - avg over full year'!$H$10</f>
        <v>173.29101369863017</v>
      </c>
    </row>
    <row r="446" spans="1:17">
      <c r="A446" s="29">
        <v>0.35069444444444442</v>
      </c>
      <c r="B446" s="3"/>
      <c r="C446" s="3"/>
      <c r="D446">
        <f t="shared" si="12"/>
        <v>0</v>
      </c>
      <c r="G446">
        <f>COUNTIF('Bus 53 and 46'!$K$7:$K$121, A446)</f>
        <v>0</v>
      </c>
      <c r="H446">
        <f>COUNTIF('Bus 53 and 46'!$A$7:$A$121,'Full time'!A446)</f>
        <v>0</v>
      </c>
      <c r="I446" s="25">
        <f>COUNTIF('Bus 53 and 46'!$B$7:$B$121,'Full time'!A446)</f>
        <v>0</v>
      </c>
      <c r="J446">
        <f>COUNTIF('Bus 53 and 46'!$J$7:$J$121,'Full time'!A446)</f>
        <v>0</v>
      </c>
      <c r="M446">
        <v>0</v>
      </c>
      <c r="O446">
        <f>'Electricity_prices DA 2023'!$G$10</f>
        <v>0.11166221917808211</v>
      </c>
      <c r="Q446">
        <f>'Brussels - avg over full year'!$H$10</f>
        <v>173.29101369863017</v>
      </c>
    </row>
    <row r="447" spans="1:17">
      <c r="A447" s="29">
        <v>0.35138888888888886</v>
      </c>
      <c r="B447" s="3"/>
      <c r="C447" s="3"/>
      <c r="D447">
        <f t="shared" si="12"/>
        <v>1</v>
      </c>
      <c r="G447">
        <f>COUNTIF('Bus 53 and 46'!$K$7:$K$121, A447)</f>
        <v>1</v>
      </c>
      <c r="H447">
        <f>COUNTIF('Bus 53 and 46'!$A$7:$A$121,'Full time'!A447)</f>
        <v>1</v>
      </c>
      <c r="I447" s="25">
        <f>COUNTIF('Bus 53 and 46'!$B$7:$B$121,'Full time'!A447)</f>
        <v>1</v>
      </c>
      <c r="J447">
        <f>COUNTIF('Bus 53 and 46'!$J$7:$J$121,'Full time'!A447)</f>
        <v>1</v>
      </c>
      <c r="M447">
        <v>0</v>
      </c>
      <c r="N447">
        <f>M447</f>
        <v>0</v>
      </c>
      <c r="O447">
        <f>'Electricity_prices DA 2023'!$G$10</f>
        <v>0.11166221917808211</v>
      </c>
      <c r="Q447">
        <f>'Brussels - avg over full year'!$H$10</f>
        <v>173.29101369863017</v>
      </c>
    </row>
    <row r="448" spans="1:17">
      <c r="A448" s="29">
        <v>0.35208333333333336</v>
      </c>
      <c r="B448" s="3"/>
      <c r="C448" s="3"/>
      <c r="D448">
        <f t="shared" si="12"/>
        <v>0</v>
      </c>
      <c r="G448">
        <f>COUNTIF('Bus 53 and 46'!$K$7:$K$121, A448)</f>
        <v>0</v>
      </c>
      <c r="H448">
        <f>COUNTIF('Bus 53 and 46'!$A$7:$A$121,'Full time'!A448)</f>
        <v>0</v>
      </c>
      <c r="I448" s="25">
        <f>COUNTIF('Bus 53 and 46'!$B$7:$B$121,'Full time'!A448)</f>
        <v>0</v>
      </c>
      <c r="J448">
        <f>COUNTIF('Bus 53 and 46'!$J$7:$J$121,'Full time'!A448)</f>
        <v>0</v>
      </c>
      <c r="M448">
        <v>0</v>
      </c>
      <c r="O448">
        <f>'Electricity_prices DA 2023'!$G$10</f>
        <v>0.11166221917808211</v>
      </c>
      <c r="Q448">
        <f>'Brussels - avg over full year'!$H$10</f>
        <v>173.29101369863017</v>
      </c>
    </row>
    <row r="449" spans="1:17">
      <c r="A449" s="29">
        <v>0.3527777777777778</v>
      </c>
      <c r="B449" s="3"/>
      <c r="C449" s="3"/>
      <c r="D449">
        <f t="shared" si="12"/>
        <v>0</v>
      </c>
      <c r="G449">
        <f>COUNTIF('Bus 53 and 46'!$K$7:$K$121, A449)</f>
        <v>0</v>
      </c>
      <c r="H449">
        <f>COUNTIF('Bus 53 and 46'!$A$7:$A$121,'Full time'!A449)</f>
        <v>0</v>
      </c>
      <c r="I449" s="25">
        <f>COUNTIF('Bus 53 and 46'!$B$7:$B$121,'Full time'!A449)</f>
        <v>0</v>
      </c>
      <c r="J449">
        <f>COUNTIF('Bus 53 and 46'!$J$7:$J$121,'Full time'!A449)</f>
        <v>0</v>
      </c>
      <c r="M449">
        <v>0</v>
      </c>
      <c r="O449">
        <f>'Electricity_prices DA 2023'!$G$10</f>
        <v>0.11166221917808211</v>
      </c>
      <c r="Q449">
        <f>'Brussels - avg over full year'!$H$10</f>
        <v>173.29101369863017</v>
      </c>
    </row>
    <row r="450" spans="1:17">
      <c r="A450" s="29">
        <v>0.35347222222222224</v>
      </c>
      <c r="B450" s="3"/>
      <c r="C450" s="3"/>
      <c r="D450">
        <f t="shared" ref="D450:D513" si="14">IF(OR(G450=1,H450=1,I450=1,J450=1,M450=1,N450=1), 1,0)</f>
        <v>0</v>
      </c>
      <c r="G450">
        <f>COUNTIF('Bus 53 and 46'!$K$7:$K$121, A450)</f>
        <v>0</v>
      </c>
      <c r="H450">
        <f>COUNTIF('Bus 53 and 46'!$A$7:$A$121,'Full time'!A450)</f>
        <v>0</v>
      </c>
      <c r="I450" s="25">
        <f>COUNTIF('Bus 53 and 46'!$B$7:$B$121,'Full time'!A450)</f>
        <v>0</v>
      </c>
      <c r="J450">
        <f>COUNTIF('Bus 53 and 46'!$J$7:$J$121,'Full time'!A450)</f>
        <v>0</v>
      </c>
      <c r="M450">
        <v>0</v>
      </c>
      <c r="O450">
        <f>'Electricity_prices DA 2023'!$G$10</f>
        <v>0.11166221917808211</v>
      </c>
      <c r="Q450">
        <f>'Brussels - avg over full year'!$H$10</f>
        <v>173.29101369863017</v>
      </c>
    </row>
    <row r="451" spans="1:17">
      <c r="A451" s="29">
        <v>0.35416666666666669</v>
      </c>
      <c r="B451" s="3"/>
      <c r="C451" s="3"/>
      <c r="D451">
        <f t="shared" si="14"/>
        <v>1</v>
      </c>
      <c r="G451">
        <f>COUNTIF('Bus 53 and 46'!$K$7:$K$121, A451)</f>
        <v>0</v>
      </c>
      <c r="H451">
        <f>COUNTIF('Bus 53 and 46'!$A$7:$A$121,'Full time'!A451)</f>
        <v>0</v>
      </c>
      <c r="I451" s="25">
        <f>COUNTIF('Bus 53 and 46'!$B$7:$B$121,'Full time'!A451)</f>
        <v>1</v>
      </c>
      <c r="J451">
        <f>COUNTIF('Bus 53 and 46'!$J$7:$J$121,'Full time'!A451)</f>
        <v>0</v>
      </c>
      <c r="M451">
        <v>0</v>
      </c>
      <c r="N451">
        <f>M451</f>
        <v>0</v>
      </c>
      <c r="O451">
        <f>'Electricity_prices DA 2023'!$G$10</f>
        <v>0.11166221917808211</v>
      </c>
      <c r="Q451">
        <f>'Brussels - avg over full year'!$H$10</f>
        <v>173.29101369863017</v>
      </c>
    </row>
    <row r="452" spans="1:17">
      <c r="A452" s="29">
        <v>0.35486111111111113</v>
      </c>
      <c r="B452" s="3"/>
      <c r="C452" s="3"/>
      <c r="D452">
        <f t="shared" si="14"/>
        <v>1</v>
      </c>
      <c r="G452">
        <f>COUNTIF('Bus 53 and 46'!$K$7:$K$121, A452)</f>
        <v>0</v>
      </c>
      <c r="H452">
        <f>COUNTIF('Bus 53 and 46'!$A$7:$A$121,'Full time'!A452)</f>
        <v>1</v>
      </c>
      <c r="I452" s="25">
        <f>COUNTIF('Bus 53 and 46'!$B$7:$B$121,'Full time'!A452)</f>
        <v>0</v>
      </c>
      <c r="J452">
        <f>COUNTIF('Bus 53 and 46'!$J$7:$J$121,'Full time'!A452)</f>
        <v>0</v>
      </c>
      <c r="M452">
        <v>0</v>
      </c>
      <c r="N452">
        <f>M452</f>
        <v>0</v>
      </c>
      <c r="O452">
        <f>'Electricity_prices DA 2023'!$G$10</f>
        <v>0.11166221917808211</v>
      </c>
      <c r="Q452">
        <f>'Brussels - avg over full year'!$H$10</f>
        <v>173.29101369863017</v>
      </c>
    </row>
    <row r="453" spans="1:17">
      <c r="A453" s="29">
        <v>0.35555555555555557</v>
      </c>
      <c r="B453" s="3"/>
      <c r="C453" s="3"/>
      <c r="D453">
        <f t="shared" si="14"/>
        <v>0</v>
      </c>
      <c r="G453">
        <f>COUNTIF('Bus 53 and 46'!$K$7:$K$121, A453)</f>
        <v>0</v>
      </c>
      <c r="H453">
        <f>COUNTIF('Bus 53 and 46'!$A$7:$A$121,'Full time'!A453)</f>
        <v>0</v>
      </c>
      <c r="I453" s="25">
        <f>COUNTIF('Bus 53 and 46'!$B$7:$B$121,'Full time'!A453)</f>
        <v>0</v>
      </c>
      <c r="J453">
        <f>COUNTIF('Bus 53 and 46'!$J$7:$J$121,'Full time'!A453)</f>
        <v>0</v>
      </c>
      <c r="M453">
        <v>0</v>
      </c>
      <c r="O453">
        <f>'Electricity_prices DA 2023'!$G$10</f>
        <v>0.11166221917808211</v>
      </c>
      <c r="Q453">
        <f>'Brussels - avg over full year'!$H$10</f>
        <v>173.29101369863017</v>
      </c>
    </row>
    <row r="454" spans="1:17">
      <c r="A454" s="29">
        <v>0.35625000000000001</v>
      </c>
      <c r="B454" s="3"/>
      <c r="C454" s="3"/>
      <c r="D454">
        <f t="shared" si="14"/>
        <v>0</v>
      </c>
      <c r="G454">
        <f>COUNTIF('Bus 53 and 46'!$K$7:$K$121, A454)</f>
        <v>0</v>
      </c>
      <c r="H454">
        <f>COUNTIF('Bus 53 and 46'!$A$7:$A$121,'Full time'!A454)</f>
        <v>0</v>
      </c>
      <c r="I454" s="25">
        <f>COUNTIF('Bus 53 and 46'!$B$7:$B$121,'Full time'!A454)</f>
        <v>0</v>
      </c>
      <c r="J454">
        <f>COUNTIF('Bus 53 and 46'!$J$7:$J$121,'Full time'!A454)</f>
        <v>0</v>
      </c>
      <c r="M454">
        <v>0</v>
      </c>
      <c r="O454">
        <f>'Electricity_prices DA 2023'!$G$10</f>
        <v>0.11166221917808211</v>
      </c>
      <c r="Q454">
        <f>'Brussels - avg over full year'!$H$10</f>
        <v>173.29101369863017</v>
      </c>
    </row>
    <row r="455" spans="1:17">
      <c r="A455" s="29">
        <v>0.35694444444444445</v>
      </c>
      <c r="B455" s="3"/>
      <c r="C455" s="3"/>
      <c r="D455">
        <f t="shared" si="14"/>
        <v>1</v>
      </c>
      <c r="G455">
        <f>COUNTIF('Bus 53 and 46'!$K$7:$K$121, A455)</f>
        <v>1</v>
      </c>
      <c r="H455">
        <f>COUNTIF('Bus 53 and 46'!$A$7:$A$121,'Full time'!A455)</f>
        <v>0</v>
      </c>
      <c r="I455" s="25">
        <f>COUNTIF('Bus 53 and 46'!$B$7:$B$121,'Full time'!A455)</f>
        <v>1</v>
      </c>
      <c r="J455">
        <f>COUNTIF('Bus 53 and 46'!$J$7:$J$121,'Full time'!A455)</f>
        <v>0</v>
      </c>
      <c r="M455">
        <v>0</v>
      </c>
      <c r="N455">
        <f>M455</f>
        <v>0</v>
      </c>
      <c r="O455">
        <f>'Electricity_prices DA 2023'!$G$10</f>
        <v>0.11166221917808211</v>
      </c>
      <c r="Q455">
        <f>'Brussels - avg over full year'!$H$10</f>
        <v>173.29101369863017</v>
      </c>
    </row>
    <row r="456" spans="1:17">
      <c r="A456" s="29">
        <v>0.3576388888888889</v>
      </c>
      <c r="B456" s="3"/>
      <c r="C456" s="3"/>
      <c r="D456">
        <f t="shared" si="14"/>
        <v>0</v>
      </c>
      <c r="G456">
        <f>COUNTIF('Bus 53 and 46'!$K$7:$K$121, A456)</f>
        <v>0</v>
      </c>
      <c r="H456">
        <f>COUNTIF('Bus 53 and 46'!$A$7:$A$121,'Full time'!A456)</f>
        <v>0</v>
      </c>
      <c r="I456" s="25">
        <f>COUNTIF('Bus 53 and 46'!$B$7:$B$121,'Full time'!A456)</f>
        <v>0</v>
      </c>
      <c r="J456">
        <f>COUNTIF('Bus 53 and 46'!$J$7:$J$121,'Full time'!A456)</f>
        <v>0</v>
      </c>
      <c r="M456">
        <v>0</v>
      </c>
      <c r="O456">
        <f>'Electricity_prices DA 2023'!$G$10</f>
        <v>0.11166221917808211</v>
      </c>
      <c r="Q456">
        <f>'Brussels - avg over full year'!$H$10</f>
        <v>173.29101369863017</v>
      </c>
    </row>
    <row r="457" spans="1:17">
      <c r="A457" s="29">
        <v>0.35833333333333334</v>
      </c>
      <c r="B457" s="3"/>
      <c r="C457" s="3"/>
      <c r="D457">
        <f t="shared" si="14"/>
        <v>1</v>
      </c>
      <c r="G457">
        <f>COUNTIF('Bus 53 and 46'!$K$7:$K$121, A457)</f>
        <v>0</v>
      </c>
      <c r="H457">
        <f>COUNTIF('Bus 53 and 46'!$A$7:$A$121,'Full time'!A457)</f>
        <v>1</v>
      </c>
      <c r="I457" s="25">
        <f>COUNTIF('Bus 53 and 46'!$B$7:$B$121,'Full time'!A457)</f>
        <v>0</v>
      </c>
      <c r="J457">
        <f>COUNTIF('Bus 53 and 46'!$J$7:$J$121,'Full time'!A457)</f>
        <v>1</v>
      </c>
      <c r="M457">
        <v>0</v>
      </c>
      <c r="N457">
        <f>M457</f>
        <v>0</v>
      </c>
      <c r="O457">
        <f>'Electricity_prices DA 2023'!$G$10</f>
        <v>0.11166221917808211</v>
      </c>
      <c r="Q457">
        <f>'Brussels - avg over full year'!$H$10</f>
        <v>173.29101369863017</v>
      </c>
    </row>
    <row r="458" spans="1:17">
      <c r="A458" s="29">
        <v>0.35902777777777778</v>
      </c>
      <c r="B458" s="3"/>
      <c r="C458" s="3"/>
      <c r="D458">
        <f t="shared" si="14"/>
        <v>0</v>
      </c>
      <c r="G458">
        <f>COUNTIF('Bus 53 and 46'!$K$7:$K$121, A458)</f>
        <v>0</v>
      </c>
      <c r="H458">
        <f>COUNTIF('Bus 53 and 46'!$A$7:$A$121,'Full time'!A458)</f>
        <v>0</v>
      </c>
      <c r="I458" s="25">
        <f>COUNTIF('Bus 53 and 46'!$B$7:$B$121,'Full time'!A458)</f>
        <v>0</v>
      </c>
      <c r="J458">
        <f>COUNTIF('Bus 53 and 46'!$J$7:$J$121,'Full time'!A458)</f>
        <v>0</v>
      </c>
      <c r="M458">
        <v>0</v>
      </c>
      <c r="O458">
        <f>'Electricity_prices DA 2023'!$G$10</f>
        <v>0.11166221917808211</v>
      </c>
      <c r="Q458">
        <f>'Brussels - avg over full year'!$H$10</f>
        <v>173.29101369863017</v>
      </c>
    </row>
    <row r="459" spans="1:17">
      <c r="A459" s="29">
        <v>0.35972222222222222</v>
      </c>
      <c r="B459" s="3"/>
      <c r="C459" s="3"/>
      <c r="D459">
        <f t="shared" si="14"/>
        <v>0</v>
      </c>
      <c r="G459">
        <f>COUNTIF('Bus 53 and 46'!$K$7:$K$121, A459)</f>
        <v>0</v>
      </c>
      <c r="H459">
        <f>COUNTIF('Bus 53 and 46'!$A$7:$A$121,'Full time'!A459)</f>
        <v>0</v>
      </c>
      <c r="I459" s="25">
        <f>COUNTIF('Bus 53 and 46'!$B$7:$B$121,'Full time'!A459)</f>
        <v>0</v>
      </c>
      <c r="J459">
        <f>COUNTIF('Bus 53 and 46'!$J$7:$J$121,'Full time'!A459)</f>
        <v>0</v>
      </c>
      <c r="M459">
        <v>0</v>
      </c>
      <c r="O459">
        <f>'Electricity_prices DA 2023'!$G$10</f>
        <v>0.11166221917808211</v>
      </c>
      <c r="Q459">
        <f>'Brussels - avg over full year'!$H$10</f>
        <v>173.29101369863017</v>
      </c>
    </row>
    <row r="460" spans="1:17">
      <c r="A460" s="29">
        <v>0.36041666666666666</v>
      </c>
      <c r="B460" s="3"/>
      <c r="C460" s="3"/>
      <c r="D460">
        <f t="shared" si="14"/>
        <v>1</v>
      </c>
      <c r="G460">
        <f>COUNTIF('Bus 53 and 46'!$K$7:$K$121, A460)</f>
        <v>0</v>
      </c>
      <c r="H460">
        <f>COUNTIF('Bus 53 and 46'!$A$7:$A$121,'Full time'!A460)</f>
        <v>0</v>
      </c>
      <c r="I460" s="25">
        <f>COUNTIF('Bus 53 and 46'!$B$7:$B$121,'Full time'!A460)</f>
        <v>1</v>
      </c>
      <c r="J460">
        <f>COUNTIF('Bus 53 and 46'!$J$7:$J$121,'Full time'!A460)</f>
        <v>0</v>
      </c>
      <c r="M460">
        <v>0</v>
      </c>
      <c r="N460">
        <f>M460</f>
        <v>0</v>
      </c>
      <c r="O460">
        <f>'Electricity_prices DA 2023'!$G$10</f>
        <v>0.11166221917808211</v>
      </c>
      <c r="Q460">
        <f>'Brussels - avg over full year'!$H$10</f>
        <v>173.29101369863017</v>
      </c>
    </row>
    <row r="461" spans="1:17">
      <c r="A461" s="29">
        <v>0.3611111111111111</v>
      </c>
      <c r="B461" s="3"/>
      <c r="C461" s="3"/>
      <c r="D461">
        <f t="shared" si="14"/>
        <v>0</v>
      </c>
      <c r="G461">
        <f>COUNTIF('Bus 53 and 46'!$K$7:$K$121, A461)</f>
        <v>0</v>
      </c>
      <c r="H461">
        <f>COUNTIF('Bus 53 and 46'!$A$7:$A$121,'Full time'!A461)</f>
        <v>0</v>
      </c>
      <c r="I461" s="25">
        <f>COUNTIF('Bus 53 and 46'!$B$7:$B$121,'Full time'!A461)</f>
        <v>0</v>
      </c>
      <c r="J461">
        <f>COUNTIF('Bus 53 and 46'!$J$7:$J$121,'Full time'!A461)</f>
        <v>0</v>
      </c>
      <c r="M461">
        <v>0</v>
      </c>
      <c r="O461">
        <f>'Electricity_prices DA 2023'!$G$10</f>
        <v>0.11166221917808211</v>
      </c>
      <c r="Q461">
        <f>'Brussels - avg over full year'!$H$10</f>
        <v>173.29101369863017</v>
      </c>
    </row>
    <row r="462" spans="1:17">
      <c r="A462" s="29">
        <v>0.36180555555555555</v>
      </c>
      <c r="B462" s="3"/>
      <c r="C462" s="3"/>
      <c r="D462">
        <f t="shared" si="14"/>
        <v>1</v>
      </c>
      <c r="G462">
        <f>COUNTIF('Bus 53 and 46'!$K$7:$K$121, A462)</f>
        <v>0</v>
      </c>
      <c r="H462">
        <f>COUNTIF('Bus 53 and 46'!$A$7:$A$121,'Full time'!A462)</f>
        <v>1</v>
      </c>
      <c r="I462" s="25">
        <f>COUNTIF('Bus 53 and 46'!$B$7:$B$121,'Full time'!A462)</f>
        <v>0</v>
      </c>
      <c r="J462">
        <f>COUNTIF('Bus 53 and 46'!$J$7:$J$121,'Full time'!A462)</f>
        <v>0</v>
      </c>
      <c r="M462">
        <v>0</v>
      </c>
      <c r="N462">
        <f>M462</f>
        <v>0</v>
      </c>
      <c r="O462">
        <f>'Electricity_prices DA 2023'!$G$10</f>
        <v>0.11166221917808211</v>
      </c>
      <c r="Q462">
        <f>'Brussels - avg over full year'!$H$10</f>
        <v>173.29101369863017</v>
      </c>
    </row>
    <row r="463" spans="1:17">
      <c r="A463" s="29">
        <v>0.36249999999999999</v>
      </c>
      <c r="B463" s="3"/>
      <c r="C463" s="3"/>
      <c r="D463">
        <f t="shared" si="14"/>
        <v>0</v>
      </c>
      <c r="G463">
        <f>COUNTIF('Bus 53 and 46'!$K$7:$K$121, A463)</f>
        <v>0</v>
      </c>
      <c r="H463">
        <f>COUNTIF('Bus 53 and 46'!$A$7:$A$121,'Full time'!A463)</f>
        <v>0</v>
      </c>
      <c r="I463" s="25">
        <f>COUNTIF('Bus 53 and 46'!$B$7:$B$121,'Full time'!A463)</f>
        <v>0</v>
      </c>
      <c r="J463">
        <f>COUNTIF('Bus 53 and 46'!$J$7:$J$121,'Full time'!A463)</f>
        <v>0</v>
      </c>
      <c r="M463">
        <v>0</v>
      </c>
      <c r="O463">
        <f>'Electricity_prices DA 2023'!$G$10</f>
        <v>0.11166221917808211</v>
      </c>
      <c r="Q463">
        <f>'Brussels - avg over full year'!$H$10</f>
        <v>173.29101369863017</v>
      </c>
    </row>
    <row r="464" spans="1:17">
      <c r="A464" s="29">
        <v>0.36319444444444443</v>
      </c>
      <c r="B464" s="3"/>
      <c r="C464" s="3"/>
      <c r="D464">
        <f t="shared" si="14"/>
        <v>1</v>
      </c>
      <c r="G464">
        <f>COUNTIF('Bus 53 and 46'!$K$7:$K$121, A464)</f>
        <v>1</v>
      </c>
      <c r="H464">
        <f>COUNTIF('Bus 53 and 46'!$A$7:$A$121,'Full time'!A464)</f>
        <v>0</v>
      </c>
      <c r="I464" s="25">
        <f>COUNTIF('Bus 53 and 46'!$B$7:$B$121,'Full time'!A464)</f>
        <v>1</v>
      </c>
      <c r="J464">
        <f>COUNTIF('Bus 53 and 46'!$J$7:$J$121,'Full time'!A464)</f>
        <v>0</v>
      </c>
      <c r="M464">
        <v>0</v>
      </c>
      <c r="N464">
        <f>M464</f>
        <v>0</v>
      </c>
      <c r="O464">
        <f>'Electricity_prices DA 2023'!$G$10</f>
        <v>0.11166221917808211</v>
      </c>
      <c r="Q464">
        <f>'Brussels - avg over full year'!$H$10</f>
        <v>173.29101369863017</v>
      </c>
    </row>
    <row r="465" spans="1:17">
      <c r="A465" s="29">
        <v>0.36388888888888887</v>
      </c>
      <c r="B465" s="3"/>
      <c r="C465" s="3"/>
      <c r="D465">
        <f t="shared" si="14"/>
        <v>0</v>
      </c>
      <c r="G465">
        <f>COUNTIF('Bus 53 and 46'!$K$7:$K$121, A465)</f>
        <v>0</v>
      </c>
      <c r="H465">
        <f>COUNTIF('Bus 53 and 46'!$A$7:$A$121,'Full time'!A465)</f>
        <v>0</v>
      </c>
      <c r="I465" s="25">
        <f>COUNTIF('Bus 53 and 46'!$B$7:$B$121,'Full time'!A465)</f>
        <v>0</v>
      </c>
      <c r="J465">
        <f>COUNTIF('Bus 53 and 46'!$J$7:$J$121,'Full time'!A465)</f>
        <v>0</v>
      </c>
      <c r="M465">
        <v>0</v>
      </c>
      <c r="O465">
        <f>'Electricity_prices DA 2023'!$G$10</f>
        <v>0.11166221917808211</v>
      </c>
      <c r="Q465">
        <f>'Brussels - avg over full year'!$H$10</f>
        <v>173.29101369863017</v>
      </c>
    </row>
    <row r="466" spans="1:17">
      <c r="A466" s="29">
        <v>0.36458333333333331</v>
      </c>
      <c r="B466" s="3"/>
      <c r="C466" s="3"/>
      <c r="D466">
        <f t="shared" si="14"/>
        <v>1</v>
      </c>
      <c r="G466">
        <f>COUNTIF('Bus 53 and 46'!$K$7:$K$121, A466)</f>
        <v>0</v>
      </c>
      <c r="H466">
        <f>COUNTIF('Bus 53 and 46'!$A$7:$A$121,'Full time'!A466)</f>
        <v>1</v>
      </c>
      <c r="I466" s="25">
        <f>COUNTIF('Bus 53 and 46'!$B$7:$B$121,'Full time'!A466)</f>
        <v>0</v>
      </c>
      <c r="J466">
        <f>COUNTIF('Bus 53 and 46'!$J$7:$J$121,'Full time'!A466)</f>
        <v>1</v>
      </c>
      <c r="M466">
        <v>0</v>
      </c>
      <c r="N466">
        <f>M466</f>
        <v>0</v>
      </c>
      <c r="O466">
        <f>'Electricity_prices DA 2023'!$G$10</f>
        <v>0.11166221917808211</v>
      </c>
      <c r="Q466">
        <f>'Brussels - avg over full year'!$H$10</f>
        <v>173.29101369863017</v>
      </c>
    </row>
    <row r="467" spans="1:17">
      <c r="A467" s="29">
        <v>0.36527777777777776</v>
      </c>
      <c r="B467" s="3"/>
      <c r="C467" s="3"/>
      <c r="D467">
        <f t="shared" si="14"/>
        <v>0</v>
      </c>
      <c r="G467">
        <f>COUNTIF('Bus 53 and 46'!$K$7:$K$121, A467)</f>
        <v>0</v>
      </c>
      <c r="H467">
        <f>COUNTIF('Bus 53 and 46'!$A$7:$A$121,'Full time'!A467)</f>
        <v>0</v>
      </c>
      <c r="I467" s="25">
        <f>COUNTIF('Bus 53 and 46'!$B$7:$B$121,'Full time'!A467)</f>
        <v>0</v>
      </c>
      <c r="J467">
        <f>COUNTIF('Bus 53 and 46'!$J$7:$J$121,'Full time'!A467)</f>
        <v>0</v>
      </c>
      <c r="M467">
        <v>0</v>
      </c>
      <c r="O467">
        <f>'Electricity_prices DA 2023'!$G$10</f>
        <v>0.11166221917808211</v>
      </c>
      <c r="Q467">
        <f>'Brussels - avg over full year'!$H$10</f>
        <v>173.29101369863017</v>
      </c>
    </row>
    <row r="468" spans="1:17">
      <c r="A468" s="29">
        <v>0.3659722222222222</v>
      </c>
      <c r="B468" s="3"/>
      <c r="C468" s="3"/>
      <c r="D468">
        <f t="shared" si="14"/>
        <v>1</v>
      </c>
      <c r="G468">
        <f>COUNTIF('Bus 53 and 46'!$K$7:$K$121, A468)</f>
        <v>0</v>
      </c>
      <c r="H468">
        <f>COUNTIF('Bus 53 and 46'!$A$7:$A$121,'Full time'!A468)</f>
        <v>0</v>
      </c>
      <c r="I468" s="25">
        <f>COUNTIF('Bus 53 and 46'!$B$7:$B$121,'Full time'!A468)</f>
        <v>1</v>
      </c>
      <c r="J468">
        <f>COUNTIF('Bus 53 and 46'!$J$7:$J$121,'Full time'!A468)</f>
        <v>0</v>
      </c>
      <c r="M468">
        <v>0</v>
      </c>
      <c r="N468">
        <f>M468</f>
        <v>0</v>
      </c>
      <c r="O468">
        <f>'Electricity_prices DA 2023'!$G$10</f>
        <v>0.11166221917808211</v>
      </c>
      <c r="Q468">
        <f>'Brussels - avg over full year'!$H$10</f>
        <v>173.29101369863017</v>
      </c>
    </row>
    <row r="469" spans="1:17">
      <c r="A469" s="29">
        <v>0.36666666666666664</v>
      </c>
      <c r="B469" s="3"/>
      <c r="C469" s="3"/>
      <c r="D469">
        <f t="shared" si="14"/>
        <v>0</v>
      </c>
      <c r="G469">
        <f>COUNTIF('Bus 53 and 46'!$K$7:$K$121, A469)</f>
        <v>0</v>
      </c>
      <c r="H469">
        <f>COUNTIF('Bus 53 and 46'!$A$7:$A$121,'Full time'!A469)</f>
        <v>0</v>
      </c>
      <c r="I469" s="25">
        <f>COUNTIF('Bus 53 and 46'!$B$7:$B$121,'Full time'!A469)</f>
        <v>0</v>
      </c>
      <c r="J469">
        <f>COUNTIF('Bus 53 and 46'!$J$7:$J$121,'Full time'!A469)</f>
        <v>0</v>
      </c>
      <c r="M469">
        <v>0</v>
      </c>
      <c r="O469">
        <f>'Electricity_prices DA 2023'!$G$10</f>
        <v>0.11166221917808211</v>
      </c>
      <c r="Q469">
        <f>'Brussels - avg over full year'!$H$10</f>
        <v>173.29101369863017</v>
      </c>
    </row>
    <row r="470" spans="1:17">
      <c r="A470" s="29">
        <v>0.36736111111111114</v>
      </c>
      <c r="B470" s="3"/>
      <c r="C470" s="3"/>
      <c r="D470">
        <f t="shared" si="14"/>
        <v>0</v>
      </c>
      <c r="G470">
        <f>COUNTIF('Bus 53 and 46'!$K$7:$K$121, A470)</f>
        <v>0</v>
      </c>
      <c r="H470">
        <f>COUNTIF('Bus 53 and 46'!$A$7:$A$121,'Full time'!A470)</f>
        <v>0</v>
      </c>
      <c r="I470" s="25">
        <f>COUNTIF('Bus 53 and 46'!$B$7:$B$121,'Full time'!A470)</f>
        <v>0</v>
      </c>
      <c r="J470">
        <f>COUNTIF('Bus 53 and 46'!$J$7:$J$121,'Full time'!A470)</f>
        <v>0</v>
      </c>
      <c r="M470">
        <v>0</v>
      </c>
      <c r="O470">
        <f>'Electricity_prices DA 2023'!$G$10</f>
        <v>0.11166221917808211</v>
      </c>
      <c r="Q470">
        <f>'Brussels - avg over full year'!$H$10</f>
        <v>173.29101369863017</v>
      </c>
    </row>
    <row r="471" spans="1:17">
      <c r="A471" s="29">
        <v>0.36805555555555558</v>
      </c>
      <c r="B471" s="3"/>
      <c r="C471" s="3"/>
      <c r="D471">
        <f t="shared" si="14"/>
        <v>1</v>
      </c>
      <c r="G471">
        <f>COUNTIF('Bus 53 and 46'!$K$7:$K$121, A471)</f>
        <v>1</v>
      </c>
      <c r="H471">
        <f>COUNTIF('Bus 53 and 46'!$A$7:$A$121,'Full time'!A471)</f>
        <v>1</v>
      </c>
      <c r="I471" s="25">
        <f>COUNTIF('Bus 53 and 46'!$B$7:$B$121,'Full time'!A471)</f>
        <v>1</v>
      </c>
      <c r="J471">
        <f>COUNTIF('Bus 53 and 46'!$J$7:$J$121,'Full time'!A471)</f>
        <v>0</v>
      </c>
      <c r="M471">
        <v>0</v>
      </c>
      <c r="N471">
        <f>M471</f>
        <v>0</v>
      </c>
      <c r="O471">
        <f>'Electricity_prices DA 2023'!$G$10</f>
        <v>0.11166221917808211</v>
      </c>
      <c r="Q471">
        <f>'Brussels - avg over full year'!$H$10</f>
        <v>173.29101369863017</v>
      </c>
    </row>
    <row r="472" spans="1:17">
      <c r="A472" s="29">
        <v>0.36875000000000002</v>
      </c>
      <c r="B472" s="3"/>
      <c r="C472" s="3"/>
      <c r="D472">
        <f t="shared" si="14"/>
        <v>0</v>
      </c>
      <c r="G472">
        <f>COUNTIF('Bus 53 and 46'!$K$7:$K$121, A472)</f>
        <v>0</v>
      </c>
      <c r="H472">
        <f>COUNTIF('Bus 53 and 46'!$A$7:$A$121,'Full time'!A472)</f>
        <v>0</v>
      </c>
      <c r="I472" s="25">
        <f>COUNTIF('Bus 53 and 46'!$B$7:$B$121,'Full time'!A472)</f>
        <v>0</v>
      </c>
      <c r="J472">
        <f>COUNTIF('Bus 53 and 46'!$J$7:$J$121,'Full time'!A472)</f>
        <v>0</v>
      </c>
      <c r="M472">
        <v>0</v>
      </c>
      <c r="O472">
        <f>'Electricity_prices DA 2023'!$G$10</f>
        <v>0.11166221917808211</v>
      </c>
      <c r="Q472">
        <f>'Brussels - avg over full year'!$H$10</f>
        <v>173.29101369863017</v>
      </c>
    </row>
    <row r="473" spans="1:17">
      <c r="A473" s="29">
        <v>0.36944444444444446</v>
      </c>
      <c r="B473" s="3"/>
      <c r="C473" s="3"/>
      <c r="D473">
        <f t="shared" si="14"/>
        <v>0</v>
      </c>
      <c r="G473">
        <f>COUNTIF('Bus 53 and 46'!$K$7:$K$121, A473)</f>
        <v>0</v>
      </c>
      <c r="H473">
        <f>COUNTIF('Bus 53 and 46'!$A$7:$A$121,'Full time'!A473)</f>
        <v>0</v>
      </c>
      <c r="I473" s="25">
        <f>COUNTIF('Bus 53 and 46'!$B$7:$B$121,'Full time'!A473)</f>
        <v>0</v>
      </c>
      <c r="J473">
        <f>COUNTIF('Bus 53 and 46'!$J$7:$J$121,'Full time'!A473)</f>
        <v>0</v>
      </c>
      <c r="M473">
        <v>0</v>
      </c>
      <c r="O473">
        <f>'Electricity_prices DA 2023'!$G$10</f>
        <v>0.11166221917808211</v>
      </c>
      <c r="Q473">
        <f>'Brussels - avg over full year'!$H$10</f>
        <v>173.29101369863017</v>
      </c>
    </row>
    <row r="474" spans="1:17">
      <c r="A474" s="29">
        <v>0.37013888888888891</v>
      </c>
      <c r="B474" s="3"/>
      <c r="C474" s="3"/>
      <c r="D474">
        <f t="shared" si="14"/>
        <v>0</v>
      </c>
      <c r="G474">
        <f>COUNTIF('Bus 53 and 46'!$K$7:$K$121, A474)</f>
        <v>0</v>
      </c>
      <c r="H474">
        <f>COUNTIF('Bus 53 and 46'!$A$7:$A$121,'Full time'!A474)</f>
        <v>0</v>
      </c>
      <c r="I474" s="25">
        <f>COUNTIF('Bus 53 and 46'!$B$7:$B$121,'Full time'!A474)</f>
        <v>0</v>
      </c>
      <c r="J474">
        <f>COUNTIF('Bus 53 and 46'!$J$7:$J$121,'Full time'!A474)</f>
        <v>0</v>
      </c>
      <c r="M474">
        <v>0</v>
      </c>
      <c r="O474">
        <f>'Electricity_prices DA 2023'!$G$10</f>
        <v>0.11166221917808211</v>
      </c>
      <c r="Q474">
        <f>'Brussels - avg over full year'!$H$10</f>
        <v>173.29101369863017</v>
      </c>
    </row>
    <row r="475" spans="1:17">
      <c r="A475" s="29">
        <v>0.37083333333333335</v>
      </c>
      <c r="B475" s="3"/>
      <c r="C475" s="3"/>
      <c r="D475">
        <f t="shared" si="14"/>
        <v>1</v>
      </c>
      <c r="G475">
        <f>COUNTIF('Bus 53 and 46'!$K$7:$K$121, A475)</f>
        <v>0</v>
      </c>
      <c r="H475">
        <f>COUNTIF('Bus 53 and 46'!$A$7:$A$121,'Full time'!A475)</f>
        <v>1</v>
      </c>
      <c r="I475" s="25">
        <f>COUNTIF('Bus 53 and 46'!$B$7:$B$121,'Full time'!A475)</f>
        <v>0</v>
      </c>
      <c r="J475">
        <f>COUNTIF('Bus 53 and 46'!$J$7:$J$121,'Full time'!A475)</f>
        <v>1</v>
      </c>
      <c r="M475">
        <v>0</v>
      </c>
      <c r="N475">
        <f>M475</f>
        <v>0</v>
      </c>
      <c r="O475">
        <f>'Electricity_prices DA 2023'!$G$10</f>
        <v>0.11166221917808211</v>
      </c>
      <c r="Q475">
        <f>'Brussels - avg over full year'!$H$10</f>
        <v>173.29101369863017</v>
      </c>
    </row>
    <row r="476" spans="1:17">
      <c r="A476" s="29">
        <v>0.37152777777777779</v>
      </c>
      <c r="B476" s="3"/>
      <c r="C476" s="3"/>
      <c r="D476">
        <f t="shared" si="14"/>
        <v>1</v>
      </c>
      <c r="G476">
        <f>COUNTIF('Bus 53 and 46'!$K$7:$K$121, A476)</f>
        <v>0</v>
      </c>
      <c r="H476">
        <f>COUNTIF('Bus 53 and 46'!$A$7:$A$121,'Full time'!A476)</f>
        <v>0</v>
      </c>
      <c r="I476" s="25">
        <f>COUNTIF('Bus 53 and 46'!$B$7:$B$121,'Full time'!A476)</f>
        <v>1</v>
      </c>
      <c r="J476">
        <f>COUNTIF('Bus 53 and 46'!$J$7:$J$121,'Full time'!A476)</f>
        <v>0</v>
      </c>
      <c r="M476">
        <v>0</v>
      </c>
      <c r="N476">
        <f>M476</f>
        <v>0</v>
      </c>
      <c r="O476">
        <f>'Electricity_prices DA 2023'!$G$10</f>
        <v>0.11166221917808211</v>
      </c>
      <c r="Q476">
        <f>'Brussels - avg over full year'!$H$10</f>
        <v>173.29101369863017</v>
      </c>
    </row>
    <row r="477" spans="1:17">
      <c r="A477" s="29">
        <v>0.37222222222222223</v>
      </c>
      <c r="B477" s="3"/>
      <c r="C477" s="3"/>
      <c r="D477">
        <f t="shared" si="14"/>
        <v>0</v>
      </c>
      <c r="G477">
        <f>COUNTIF('Bus 53 and 46'!$K$7:$K$121, A477)</f>
        <v>0</v>
      </c>
      <c r="H477">
        <f>COUNTIF('Bus 53 and 46'!$A$7:$A$121,'Full time'!A477)</f>
        <v>0</v>
      </c>
      <c r="I477" s="25">
        <f>COUNTIF('Bus 53 and 46'!$B$7:$B$121,'Full time'!A477)</f>
        <v>0</v>
      </c>
      <c r="J477">
        <f>COUNTIF('Bus 53 and 46'!$J$7:$J$121,'Full time'!A477)</f>
        <v>0</v>
      </c>
      <c r="M477">
        <v>0</v>
      </c>
      <c r="O477">
        <f>'Electricity_prices DA 2023'!$G$10</f>
        <v>0.11166221917808211</v>
      </c>
      <c r="Q477">
        <f>'Brussels - avg over full year'!$H$10</f>
        <v>173.29101369863017</v>
      </c>
    </row>
    <row r="478" spans="1:17">
      <c r="A478" s="29">
        <v>0.37291666666666667</v>
      </c>
      <c r="B478" s="3"/>
      <c r="C478" s="3"/>
      <c r="D478">
        <f t="shared" si="14"/>
        <v>1</v>
      </c>
      <c r="G478">
        <f>COUNTIF('Bus 53 and 46'!$K$7:$K$121, A478)</f>
        <v>1</v>
      </c>
      <c r="H478">
        <f>COUNTIF('Bus 53 and 46'!$A$7:$A$121,'Full time'!A478)</f>
        <v>0</v>
      </c>
      <c r="I478" s="25">
        <f>COUNTIF('Bus 53 and 46'!$B$7:$B$121,'Full time'!A478)</f>
        <v>1</v>
      </c>
      <c r="J478">
        <f>COUNTIF('Bus 53 and 46'!$J$7:$J$121,'Full time'!A478)</f>
        <v>0</v>
      </c>
      <c r="M478">
        <v>0</v>
      </c>
      <c r="N478">
        <f>M478</f>
        <v>0</v>
      </c>
      <c r="O478">
        <f>'Electricity_prices DA 2023'!$G$10</f>
        <v>0.11166221917808211</v>
      </c>
      <c r="Q478">
        <f>'Brussels - avg over full year'!$H$10</f>
        <v>173.29101369863017</v>
      </c>
    </row>
    <row r="479" spans="1:17">
      <c r="A479" s="29">
        <v>0.37361111111111112</v>
      </c>
      <c r="B479" s="3"/>
      <c r="C479" s="3"/>
      <c r="D479">
        <f t="shared" si="14"/>
        <v>0</v>
      </c>
      <c r="G479">
        <f>COUNTIF('Bus 53 and 46'!$K$7:$K$121, A479)</f>
        <v>0</v>
      </c>
      <c r="H479">
        <f>COUNTIF('Bus 53 and 46'!$A$7:$A$121,'Full time'!A479)</f>
        <v>0</v>
      </c>
      <c r="I479" s="25">
        <f>COUNTIF('Bus 53 and 46'!$B$7:$B$121,'Full time'!A479)</f>
        <v>0</v>
      </c>
      <c r="J479">
        <f>COUNTIF('Bus 53 and 46'!$J$7:$J$121,'Full time'!A479)</f>
        <v>0</v>
      </c>
      <c r="M479">
        <v>0</v>
      </c>
      <c r="O479">
        <f>'Electricity_prices DA 2023'!$G$10</f>
        <v>0.11166221917808211</v>
      </c>
      <c r="Q479">
        <f>'Brussels - avg over full year'!$H$10</f>
        <v>173.29101369863017</v>
      </c>
    </row>
    <row r="480" spans="1:17">
      <c r="A480" s="29">
        <v>0.37430555555555556</v>
      </c>
      <c r="B480" s="3"/>
      <c r="C480" s="3"/>
      <c r="D480">
        <f t="shared" si="14"/>
        <v>0</v>
      </c>
      <c r="G480">
        <f>COUNTIF('Bus 53 and 46'!$K$7:$K$121, A480)</f>
        <v>0</v>
      </c>
      <c r="H480">
        <f>COUNTIF('Bus 53 and 46'!$A$7:$A$121,'Full time'!A480)</f>
        <v>0</v>
      </c>
      <c r="I480" s="25">
        <f>COUNTIF('Bus 53 and 46'!$B$7:$B$121,'Full time'!A480)</f>
        <v>0</v>
      </c>
      <c r="J480">
        <f>COUNTIF('Bus 53 and 46'!$J$7:$J$121,'Full time'!A480)</f>
        <v>0</v>
      </c>
      <c r="M480">
        <v>0</v>
      </c>
      <c r="O480">
        <f>'Electricity_prices DA 2023'!$G$10</f>
        <v>0.11166221917808211</v>
      </c>
      <c r="Q480">
        <f>'Brussels - avg over full year'!$H$10</f>
        <v>173.29101369863017</v>
      </c>
    </row>
    <row r="481" spans="1:17">
      <c r="A481" s="29">
        <v>0.375</v>
      </c>
      <c r="B481" s="3"/>
      <c r="C481" s="3"/>
      <c r="D481">
        <f t="shared" si="14"/>
        <v>1</v>
      </c>
      <c r="G481">
        <f>COUNTIF('Bus 53 and 46'!$K$7:$K$121, A481)</f>
        <v>0</v>
      </c>
      <c r="H481">
        <f>COUNTIF('Bus 53 and 46'!$A$7:$A$121,'Full time'!A481)</f>
        <v>0</v>
      </c>
      <c r="I481" s="25">
        <f>COUNTIF('Bus 53 and 46'!$B$7:$B$121,'Full time'!A481)</f>
        <v>0</v>
      </c>
      <c r="J481">
        <f>COUNTIF('Bus 53 and 46'!$J$7:$J$121,'Full time'!A481)</f>
        <v>0</v>
      </c>
      <c r="M481">
        <v>1</v>
      </c>
      <c r="N481">
        <f>M481</f>
        <v>1</v>
      </c>
      <c r="O481">
        <f>'Electricity_prices DA 2023'!$G$11</f>
        <v>0.10147454794520551</v>
      </c>
      <c r="Q481">
        <f>'Brussels - avg over full year'!$H$11</f>
        <v>226.68416438356158</v>
      </c>
    </row>
    <row r="482" spans="1:17">
      <c r="A482" s="29">
        <v>0.37569444444444444</v>
      </c>
      <c r="B482" s="3"/>
      <c r="C482" s="3"/>
      <c r="D482">
        <f t="shared" si="14"/>
        <v>1</v>
      </c>
      <c r="G482">
        <f>COUNTIF('Bus 53 and 46'!$K$7:$K$121, A482)</f>
        <v>0</v>
      </c>
      <c r="H482">
        <f>COUNTIF('Bus 53 and 46'!$A$7:$A$121,'Full time'!A482)</f>
        <v>1</v>
      </c>
      <c r="I482" s="25">
        <f>COUNTIF('Bus 53 and 46'!$B$7:$B$121,'Full time'!A482)</f>
        <v>0</v>
      </c>
      <c r="J482">
        <f>COUNTIF('Bus 53 and 46'!$J$7:$J$121,'Full time'!A482)</f>
        <v>0</v>
      </c>
      <c r="M482">
        <v>0</v>
      </c>
      <c r="N482">
        <f>M482</f>
        <v>0</v>
      </c>
      <c r="O482">
        <f>'Electricity_prices DA 2023'!$G$11</f>
        <v>0.10147454794520551</v>
      </c>
      <c r="Q482">
        <f>'Brussels - avg over full year'!$H$11</f>
        <v>226.68416438356158</v>
      </c>
    </row>
    <row r="483" spans="1:17">
      <c r="A483" s="29">
        <v>0.37638888888888888</v>
      </c>
      <c r="B483" s="3"/>
      <c r="C483" s="3"/>
      <c r="D483">
        <f t="shared" si="14"/>
        <v>1</v>
      </c>
      <c r="G483">
        <f>COUNTIF('Bus 53 and 46'!$K$7:$K$121, A483)</f>
        <v>0</v>
      </c>
      <c r="H483">
        <f>COUNTIF('Bus 53 and 46'!$A$7:$A$121,'Full time'!A483)</f>
        <v>0</v>
      </c>
      <c r="I483" s="25">
        <f>COUNTIF('Bus 53 and 46'!$B$7:$B$121,'Full time'!A483)</f>
        <v>1</v>
      </c>
      <c r="J483">
        <f>COUNTIF('Bus 53 and 46'!$J$7:$J$121,'Full time'!A483)</f>
        <v>0</v>
      </c>
      <c r="M483">
        <v>0</v>
      </c>
      <c r="N483">
        <f>M483</f>
        <v>0</v>
      </c>
      <c r="O483">
        <f>'Electricity_prices DA 2023'!$G$11</f>
        <v>0.10147454794520551</v>
      </c>
      <c r="Q483">
        <f>'Brussels - avg over full year'!$H$11</f>
        <v>226.68416438356158</v>
      </c>
    </row>
    <row r="484" spans="1:17">
      <c r="A484" s="29">
        <v>0.37708333333333333</v>
      </c>
      <c r="B484" s="3"/>
      <c r="C484" s="3"/>
      <c r="D484">
        <f t="shared" si="14"/>
        <v>1</v>
      </c>
      <c r="G484">
        <f>COUNTIF('Bus 53 and 46'!$K$7:$K$121, A484)</f>
        <v>0</v>
      </c>
      <c r="H484">
        <f>COUNTIF('Bus 53 and 46'!$A$7:$A$121,'Full time'!A484)</f>
        <v>1</v>
      </c>
      <c r="I484" s="25">
        <f>COUNTIF('Bus 53 and 46'!$B$7:$B$121,'Full time'!A484)</f>
        <v>0</v>
      </c>
      <c r="J484">
        <f>COUNTIF('Bus 53 and 46'!$J$7:$J$121,'Full time'!A484)</f>
        <v>1</v>
      </c>
      <c r="M484">
        <v>0</v>
      </c>
      <c r="N484">
        <f>M484</f>
        <v>0</v>
      </c>
      <c r="O484">
        <f>'Electricity_prices DA 2023'!$G$11</f>
        <v>0.10147454794520551</v>
      </c>
      <c r="Q484">
        <f>'Brussels - avg over full year'!$H$11</f>
        <v>226.68416438356158</v>
      </c>
    </row>
    <row r="485" spans="1:17">
      <c r="A485" s="29">
        <v>0.37777777777777777</v>
      </c>
      <c r="B485" s="3"/>
      <c r="C485" s="3"/>
      <c r="D485">
        <f t="shared" si="14"/>
        <v>0</v>
      </c>
      <c r="G485">
        <f>COUNTIF('Bus 53 and 46'!$K$7:$K$121, A485)</f>
        <v>0</v>
      </c>
      <c r="H485">
        <f>COUNTIF('Bus 53 and 46'!$A$7:$A$121,'Full time'!A485)</f>
        <v>0</v>
      </c>
      <c r="I485" s="25">
        <f>COUNTIF('Bus 53 and 46'!$B$7:$B$121,'Full time'!A485)</f>
        <v>0</v>
      </c>
      <c r="J485">
        <f>COUNTIF('Bus 53 and 46'!$J$7:$J$121,'Full time'!A485)</f>
        <v>0</v>
      </c>
      <c r="M485">
        <v>0</v>
      </c>
      <c r="O485">
        <f>'Electricity_prices DA 2023'!$G$11</f>
        <v>0.10147454794520551</v>
      </c>
      <c r="Q485">
        <f>'Brussels - avg over full year'!$H$11</f>
        <v>226.68416438356158</v>
      </c>
    </row>
    <row r="486" spans="1:17">
      <c r="A486" s="29">
        <v>0.37847222222222221</v>
      </c>
      <c r="B486" s="3"/>
      <c r="C486" s="3"/>
      <c r="D486">
        <f t="shared" si="14"/>
        <v>1</v>
      </c>
      <c r="G486">
        <f>COUNTIF('Bus 53 and 46'!$K$7:$K$121, A486)</f>
        <v>1</v>
      </c>
      <c r="H486">
        <f>COUNTIF('Bus 53 and 46'!$A$7:$A$121,'Full time'!A486)</f>
        <v>0</v>
      </c>
      <c r="I486" s="25">
        <f>COUNTIF('Bus 53 and 46'!$B$7:$B$121,'Full time'!A486)</f>
        <v>1</v>
      </c>
      <c r="J486">
        <f>COUNTIF('Bus 53 and 46'!$J$7:$J$121,'Full time'!A486)</f>
        <v>0</v>
      </c>
      <c r="M486">
        <v>0</v>
      </c>
      <c r="N486">
        <f>M486</f>
        <v>0</v>
      </c>
      <c r="O486">
        <f>'Electricity_prices DA 2023'!$G$11</f>
        <v>0.10147454794520551</v>
      </c>
      <c r="Q486">
        <f>'Brussels - avg over full year'!$H$11</f>
        <v>226.68416438356158</v>
      </c>
    </row>
    <row r="487" spans="1:17">
      <c r="A487" s="29">
        <v>0.37916666666666665</v>
      </c>
      <c r="B487" s="3"/>
      <c r="C487" s="3"/>
      <c r="D487">
        <f t="shared" si="14"/>
        <v>0</v>
      </c>
      <c r="G487">
        <f>COUNTIF('Bus 53 and 46'!$K$7:$K$121, A487)</f>
        <v>0</v>
      </c>
      <c r="H487">
        <f>COUNTIF('Bus 53 and 46'!$A$7:$A$121,'Full time'!A487)</f>
        <v>0</v>
      </c>
      <c r="I487" s="25">
        <f>COUNTIF('Bus 53 and 46'!$B$7:$B$121,'Full time'!A487)</f>
        <v>0</v>
      </c>
      <c r="J487">
        <f>COUNTIF('Bus 53 and 46'!$J$7:$J$121,'Full time'!A487)</f>
        <v>0</v>
      </c>
      <c r="M487">
        <v>0</v>
      </c>
      <c r="O487">
        <f>'Electricity_prices DA 2023'!$G$11</f>
        <v>0.10147454794520551</v>
      </c>
      <c r="Q487">
        <f>'Brussels - avg over full year'!$H$11</f>
        <v>226.68416438356158</v>
      </c>
    </row>
    <row r="488" spans="1:17">
      <c r="A488" s="29">
        <v>0.37986111111111109</v>
      </c>
      <c r="B488" s="3"/>
      <c r="C488" s="3"/>
      <c r="D488">
        <f t="shared" si="14"/>
        <v>0</v>
      </c>
      <c r="G488">
        <f>COUNTIF('Bus 53 and 46'!$K$7:$K$121, A488)</f>
        <v>0</v>
      </c>
      <c r="H488">
        <f>COUNTIF('Bus 53 and 46'!$A$7:$A$121,'Full time'!A488)</f>
        <v>0</v>
      </c>
      <c r="I488" s="25">
        <f>COUNTIF('Bus 53 and 46'!$B$7:$B$121,'Full time'!A488)</f>
        <v>0</v>
      </c>
      <c r="J488">
        <f>COUNTIF('Bus 53 and 46'!$J$7:$J$121,'Full time'!A488)</f>
        <v>0</v>
      </c>
      <c r="M488">
        <v>0</v>
      </c>
      <c r="O488">
        <f>'Electricity_prices DA 2023'!$G$11</f>
        <v>0.10147454794520551</v>
      </c>
      <c r="Q488">
        <f>'Brussels - avg over full year'!$H$11</f>
        <v>226.68416438356158</v>
      </c>
    </row>
    <row r="489" spans="1:17">
      <c r="A489" s="29">
        <v>0.38055555555555554</v>
      </c>
      <c r="B489" s="3"/>
      <c r="C489" s="3"/>
      <c r="D489">
        <f t="shared" si="14"/>
        <v>0</v>
      </c>
      <c r="G489">
        <f>COUNTIF('Bus 53 and 46'!$K$7:$K$121, A489)</f>
        <v>0</v>
      </c>
      <c r="H489">
        <f>COUNTIF('Bus 53 and 46'!$A$7:$A$121,'Full time'!A489)</f>
        <v>0</v>
      </c>
      <c r="I489" s="25">
        <f>COUNTIF('Bus 53 and 46'!$B$7:$B$121,'Full time'!A489)</f>
        <v>0</v>
      </c>
      <c r="J489">
        <f>COUNTIF('Bus 53 and 46'!$J$7:$J$121,'Full time'!A489)</f>
        <v>0</v>
      </c>
      <c r="M489">
        <v>0</v>
      </c>
      <c r="O489">
        <f>'Electricity_prices DA 2023'!$G$11</f>
        <v>0.10147454794520551</v>
      </c>
      <c r="Q489">
        <f>'Brussels - avg over full year'!$H$11</f>
        <v>226.68416438356158</v>
      </c>
    </row>
    <row r="490" spans="1:17">
      <c r="A490" s="29">
        <v>0.38124999999999998</v>
      </c>
      <c r="B490" s="3"/>
      <c r="C490" s="3"/>
      <c r="D490">
        <f t="shared" si="14"/>
        <v>1</v>
      </c>
      <c r="G490">
        <f>COUNTIF('Bus 53 and 46'!$K$7:$K$121, A490)</f>
        <v>0</v>
      </c>
      <c r="H490">
        <f>COUNTIF('Bus 53 and 46'!$A$7:$A$121,'Full time'!A490)</f>
        <v>1</v>
      </c>
      <c r="I490" s="25">
        <f>COUNTIF('Bus 53 and 46'!$B$7:$B$121,'Full time'!A490)</f>
        <v>1</v>
      </c>
      <c r="J490">
        <f>COUNTIF('Bus 53 and 46'!$J$7:$J$121,'Full time'!A490)</f>
        <v>0</v>
      </c>
      <c r="M490">
        <v>0</v>
      </c>
      <c r="N490">
        <f>M490</f>
        <v>0</v>
      </c>
      <c r="O490">
        <f>'Electricity_prices DA 2023'!$G$11</f>
        <v>0.10147454794520551</v>
      </c>
      <c r="Q490">
        <f>'Brussels - avg over full year'!$H$11</f>
        <v>226.68416438356158</v>
      </c>
    </row>
    <row r="491" spans="1:17">
      <c r="A491" s="29">
        <v>0.38194444444444442</v>
      </c>
      <c r="B491" s="3"/>
      <c r="C491" s="3"/>
      <c r="D491">
        <f t="shared" si="14"/>
        <v>1</v>
      </c>
      <c r="G491">
        <f>COUNTIF('Bus 53 and 46'!$K$7:$K$121, A491)</f>
        <v>0</v>
      </c>
      <c r="H491">
        <f>COUNTIF('Bus 53 and 46'!$A$7:$A$121,'Full time'!A491)</f>
        <v>1</v>
      </c>
      <c r="I491" s="25">
        <f>COUNTIF('Bus 53 and 46'!$B$7:$B$121,'Full time'!A491)</f>
        <v>0</v>
      </c>
      <c r="J491">
        <f>COUNTIF('Bus 53 and 46'!$J$7:$J$121,'Full time'!A491)</f>
        <v>1</v>
      </c>
      <c r="M491">
        <v>0</v>
      </c>
      <c r="N491">
        <f>M491</f>
        <v>0</v>
      </c>
      <c r="O491">
        <f>'Electricity_prices DA 2023'!$G$11</f>
        <v>0.10147454794520551</v>
      </c>
      <c r="Q491">
        <f>'Brussels - avg over full year'!$H$11</f>
        <v>226.68416438356158</v>
      </c>
    </row>
    <row r="492" spans="1:17">
      <c r="A492" s="29">
        <v>0.38263888888888886</v>
      </c>
      <c r="B492" s="3"/>
      <c r="C492" s="3"/>
      <c r="D492">
        <f t="shared" si="14"/>
        <v>0</v>
      </c>
      <c r="G492">
        <f>COUNTIF('Bus 53 and 46'!$K$7:$K$121, A492)</f>
        <v>0</v>
      </c>
      <c r="H492">
        <f>COUNTIF('Bus 53 and 46'!$A$7:$A$121,'Full time'!A492)</f>
        <v>0</v>
      </c>
      <c r="I492" s="25">
        <f>COUNTIF('Bus 53 and 46'!$B$7:$B$121,'Full time'!A492)</f>
        <v>0</v>
      </c>
      <c r="J492">
        <f>COUNTIF('Bus 53 and 46'!$J$7:$J$121,'Full time'!A492)</f>
        <v>0</v>
      </c>
      <c r="M492">
        <v>0</v>
      </c>
      <c r="O492">
        <f>'Electricity_prices DA 2023'!$G$11</f>
        <v>0.10147454794520551</v>
      </c>
      <c r="Q492">
        <f>'Brussels - avg over full year'!$H$11</f>
        <v>226.68416438356158</v>
      </c>
    </row>
    <row r="493" spans="1:17">
      <c r="A493" s="29">
        <v>0.38333333333333336</v>
      </c>
      <c r="B493" s="3"/>
      <c r="C493" s="3"/>
      <c r="D493">
        <f t="shared" si="14"/>
        <v>0</v>
      </c>
      <c r="G493">
        <f>COUNTIF('Bus 53 and 46'!$K$7:$K$121, A493)</f>
        <v>0</v>
      </c>
      <c r="H493">
        <f>COUNTIF('Bus 53 and 46'!$A$7:$A$121,'Full time'!A493)</f>
        <v>0</v>
      </c>
      <c r="I493" s="25">
        <f>COUNTIF('Bus 53 and 46'!$B$7:$B$121,'Full time'!A493)</f>
        <v>0</v>
      </c>
      <c r="J493">
        <f>COUNTIF('Bus 53 and 46'!$J$7:$J$121,'Full time'!A493)</f>
        <v>0</v>
      </c>
      <c r="M493">
        <v>0</v>
      </c>
      <c r="O493">
        <f>'Electricity_prices DA 2023'!$G$11</f>
        <v>0.10147454794520551</v>
      </c>
      <c r="Q493">
        <f>'Brussels - avg over full year'!$H$11</f>
        <v>226.68416438356158</v>
      </c>
    </row>
    <row r="494" spans="1:17">
      <c r="A494" s="29">
        <v>0.3840277777777778</v>
      </c>
      <c r="B494" s="3"/>
      <c r="C494" s="3"/>
      <c r="D494">
        <f t="shared" si="14"/>
        <v>1</v>
      </c>
      <c r="G494">
        <f>COUNTIF('Bus 53 and 46'!$K$7:$K$121, A494)</f>
        <v>1</v>
      </c>
      <c r="H494">
        <f>COUNTIF('Bus 53 and 46'!$A$7:$A$121,'Full time'!A494)</f>
        <v>0</v>
      </c>
      <c r="I494" s="25">
        <f>COUNTIF('Bus 53 and 46'!$B$7:$B$121,'Full time'!A494)</f>
        <v>1</v>
      </c>
      <c r="J494">
        <f>COUNTIF('Bus 53 and 46'!$J$7:$J$121,'Full time'!A494)</f>
        <v>0</v>
      </c>
      <c r="M494">
        <v>0</v>
      </c>
      <c r="N494">
        <f>M494</f>
        <v>0</v>
      </c>
      <c r="O494">
        <f>'Electricity_prices DA 2023'!$G$11</f>
        <v>0.10147454794520551</v>
      </c>
      <c r="Q494">
        <f>'Brussels - avg over full year'!$H$11</f>
        <v>226.68416438356158</v>
      </c>
    </row>
    <row r="495" spans="1:17">
      <c r="A495" s="29">
        <v>0.38472222222222224</v>
      </c>
      <c r="B495" s="3"/>
      <c r="C495" s="3"/>
      <c r="D495">
        <f t="shared" si="14"/>
        <v>0</v>
      </c>
      <c r="G495">
        <f>COUNTIF('Bus 53 and 46'!$K$7:$K$121, A495)</f>
        <v>0</v>
      </c>
      <c r="H495">
        <f>COUNTIF('Bus 53 and 46'!$A$7:$A$121,'Full time'!A495)</f>
        <v>0</v>
      </c>
      <c r="I495" s="25">
        <f>COUNTIF('Bus 53 and 46'!$B$7:$B$121,'Full time'!A495)</f>
        <v>0</v>
      </c>
      <c r="J495">
        <f>COUNTIF('Bus 53 and 46'!$J$7:$J$121,'Full time'!A495)</f>
        <v>0</v>
      </c>
      <c r="M495">
        <v>0</v>
      </c>
      <c r="O495">
        <f>'Electricity_prices DA 2023'!$G$11</f>
        <v>0.10147454794520551</v>
      </c>
      <c r="Q495">
        <f>'Brussels - avg over full year'!$H$11</f>
        <v>226.68416438356158</v>
      </c>
    </row>
    <row r="496" spans="1:17">
      <c r="A496" s="29">
        <v>0.38541666666666669</v>
      </c>
      <c r="B496" s="3"/>
      <c r="C496" s="3"/>
      <c r="D496">
        <f t="shared" si="14"/>
        <v>0</v>
      </c>
      <c r="G496">
        <f>COUNTIF('Bus 53 and 46'!$K$7:$K$121, A496)</f>
        <v>0</v>
      </c>
      <c r="H496">
        <f>COUNTIF('Bus 53 and 46'!$A$7:$A$121,'Full time'!A496)</f>
        <v>0</v>
      </c>
      <c r="I496" s="25">
        <f>COUNTIF('Bus 53 and 46'!$B$7:$B$121,'Full time'!A496)</f>
        <v>0</v>
      </c>
      <c r="J496">
        <f>COUNTIF('Bus 53 and 46'!$J$7:$J$121,'Full time'!A496)</f>
        <v>0</v>
      </c>
      <c r="M496">
        <v>0</v>
      </c>
      <c r="O496">
        <f>'Electricity_prices DA 2023'!$G$11</f>
        <v>0.10147454794520551</v>
      </c>
      <c r="Q496">
        <f>'Brussels - avg over full year'!$H$11</f>
        <v>226.68416438356158</v>
      </c>
    </row>
    <row r="497" spans="1:17">
      <c r="A497" s="29">
        <v>0.38611111111111113</v>
      </c>
      <c r="B497" s="3"/>
      <c r="C497" s="3"/>
      <c r="D497">
        <f t="shared" si="14"/>
        <v>1</v>
      </c>
      <c r="G497">
        <f>COUNTIF('Bus 53 and 46'!$K$7:$K$121, A497)</f>
        <v>0</v>
      </c>
      <c r="H497">
        <f>COUNTIF('Bus 53 and 46'!$A$7:$A$121,'Full time'!A497)</f>
        <v>0</v>
      </c>
      <c r="I497" s="25">
        <f>COUNTIF('Bus 53 and 46'!$B$7:$B$121,'Full time'!A497)</f>
        <v>1</v>
      </c>
      <c r="J497">
        <f>COUNTIF('Bus 53 and 46'!$J$7:$J$121,'Full time'!A497)</f>
        <v>0</v>
      </c>
      <c r="M497">
        <v>0</v>
      </c>
      <c r="N497">
        <f>M497</f>
        <v>0</v>
      </c>
      <c r="O497">
        <f>'Electricity_prices DA 2023'!$G$11</f>
        <v>0.10147454794520551</v>
      </c>
      <c r="Q497">
        <f>'Brussels - avg over full year'!$H$11</f>
        <v>226.68416438356158</v>
      </c>
    </row>
    <row r="498" spans="1:17">
      <c r="A498" s="29">
        <v>0.38680555555555557</v>
      </c>
      <c r="B498" s="3"/>
      <c r="C498" s="3"/>
      <c r="D498">
        <f t="shared" si="14"/>
        <v>1</v>
      </c>
      <c r="G498">
        <f>COUNTIF('Bus 53 and 46'!$K$7:$K$121, A498)</f>
        <v>0</v>
      </c>
      <c r="H498">
        <f>COUNTIF('Bus 53 and 46'!$A$7:$A$121,'Full time'!A498)</f>
        <v>1</v>
      </c>
      <c r="I498" s="25">
        <f>COUNTIF('Bus 53 and 46'!$B$7:$B$121,'Full time'!A498)</f>
        <v>0</v>
      </c>
      <c r="J498">
        <f>COUNTIF('Bus 53 and 46'!$J$7:$J$121,'Full time'!A498)</f>
        <v>1</v>
      </c>
      <c r="M498">
        <v>0</v>
      </c>
      <c r="N498">
        <f>M498</f>
        <v>0</v>
      </c>
      <c r="O498">
        <f>'Electricity_prices DA 2023'!$G$11</f>
        <v>0.10147454794520551</v>
      </c>
      <c r="Q498">
        <f>'Brussels - avg over full year'!$H$11</f>
        <v>226.68416438356158</v>
      </c>
    </row>
    <row r="499" spans="1:17">
      <c r="A499" s="29">
        <v>0.38750000000000001</v>
      </c>
      <c r="B499" s="3"/>
      <c r="C499" s="3"/>
      <c r="D499">
        <f t="shared" si="14"/>
        <v>1</v>
      </c>
      <c r="G499">
        <f>COUNTIF('Bus 53 and 46'!$K$7:$K$121, A499)</f>
        <v>0</v>
      </c>
      <c r="H499">
        <f>COUNTIF('Bus 53 and 46'!$A$7:$A$121,'Full time'!A499)</f>
        <v>1</v>
      </c>
      <c r="I499" s="25">
        <f>COUNTIF('Bus 53 and 46'!$B$7:$B$121,'Full time'!A499)</f>
        <v>0</v>
      </c>
      <c r="J499">
        <f>COUNTIF('Bus 53 and 46'!$J$7:$J$121,'Full time'!A499)</f>
        <v>0</v>
      </c>
      <c r="M499">
        <v>0</v>
      </c>
      <c r="N499">
        <f>M499</f>
        <v>0</v>
      </c>
      <c r="O499">
        <f>'Electricity_prices DA 2023'!$G$11</f>
        <v>0.10147454794520551</v>
      </c>
      <c r="Q499">
        <f>'Brussels - avg over full year'!$H$11</f>
        <v>226.68416438356158</v>
      </c>
    </row>
    <row r="500" spans="1:17">
      <c r="A500" s="29">
        <v>0.38819444444444445</v>
      </c>
      <c r="B500" s="3"/>
      <c r="C500" s="3"/>
      <c r="D500">
        <f t="shared" si="14"/>
        <v>0</v>
      </c>
      <c r="G500">
        <f>COUNTIF('Bus 53 and 46'!$K$7:$K$121, A500)</f>
        <v>0</v>
      </c>
      <c r="H500">
        <f>COUNTIF('Bus 53 and 46'!$A$7:$A$121,'Full time'!A500)</f>
        <v>0</v>
      </c>
      <c r="I500" s="25">
        <f>COUNTIF('Bus 53 and 46'!$B$7:$B$121,'Full time'!A500)</f>
        <v>0</v>
      </c>
      <c r="J500">
        <f>COUNTIF('Bus 53 and 46'!$J$7:$J$121,'Full time'!A500)</f>
        <v>0</v>
      </c>
      <c r="M500">
        <v>0</v>
      </c>
      <c r="O500">
        <f>'Electricity_prices DA 2023'!$G$11</f>
        <v>0.10147454794520551</v>
      </c>
      <c r="Q500">
        <f>'Brussels - avg over full year'!$H$11</f>
        <v>226.68416438356158</v>
      </c>
    </row>
    <row r="501" spans="1:17">
      <c r="A501" s="29">
        <v>0.3888888888888889</v>
      </c>
      <c r="B501" s="3"/>
      <c r="C501" s="3"/>
      <c r="D501">
        <f t="shared" si="14"/>
        <v>1</v>
      </c>
      <c r="G501">
        <f>COUNTIF('Bus 53 and 46'!$K$7:$K$121, A501)</f>
        <v>1</v>
      </c>
      <c r="H501">
        <f>COUNTIF('Bus 53 and 46'!$A$7:$A$121,'Full time'!A501)</f>
        <v>0</v>
      </c>
      <c r="I501" s="25">
        <f>COUNTIF('Bus 53 and 46'!$B$7:$B$121,'Full time'!A501)</f>
        <v>1</v>
      </c>
      <c r="J501">
        <f>COUNTIF('Bus 53 and 46'!$J$7:$J$121,'Full time'!A501)</f>
        <v>0</v>
      </c>
      <c r="M501">
        <v>0</v>
      </c>
      <c r="N501">
        <f>M501</f>
        <v>0</v>
      </c>
      <c r="O501">
        <f>'Electricity_prices DA 2023'!$G$11</f>
        <v>0.10147454794520551</v>
      </c>
      <c r="Q501">
        <f>'Brussels - avg over full year'!$H$11</f>
        <v>226.68416438356158</v>
      </c>
    </row>
    <row r="502" spans="1:17">
      <c r="A502" s="29">
        <v>0.38958333333333334</v>
      </c>
      <c r="B502" s="3"/>
      <c r="C502" s="3"/>
      <c r="D502">
        <f t="shared" si="14"/>
        <v>0</v>
      </c>
      <c r="G502">
        <f>COUNTIF('Bus 53 and 46'!$K$7:$K$121, A502)</f>
        <v>0</v>
      </c>
      <c r="H502">
        <f>COUNTIF('Bus 53 and 46'!$A$7:$A$121,'Full time'!A502)</f>
        <v>0</v>
      </c>
      <c r="I502" s="25">
        <f>COUNTIF('Bus 53 and 46'!$B$7:$B$121,'Full time'!A502)</f>
        <v>0</v>
      </c>
      <c r="J502">
        <f>COUNTIF('Bus 53 and 46'!$J$7:$J$121,'Full time'!A502)</f>
        <v>0</v>
      </c>
      <c r="M502">
        <v>0</v>
      </c>
      <c r="O502">
        <f>'Electricity_prices DA 2023'!$G$11</f>
        <v>0.10147454794520551</v>
      </c>
      <c r="Q502">
        <f>'Brussels - avg over full year'!$H$11</f>
        <v>226.68416438356158</v>
      </c>
    </row>
    <row r="503" spans="1:17">
      <c r="A503" s="29">
        <v>0.39027777777777778</v>
      </c>
      <c r="B503" s="3"/>
      <c r="C503" s="3"/>
      <c r="D503">
        <f t="shared" si="14"/>
        <v>0</v>
      </c>
      <c r="G503">
        <f>COUNTIF('Bus 53 and 46'!$K$7:$K$121, A503)</f>
        <v>0</v>
      </c>
      <c r="H503">
        <f>COUNTIF('Bus 53 and 46'!$A$7:$A$121,'Full time'!A503)</f>
        <v>0</v>
      </c>
      <c r="I503" s="25">
        <f>COUNTIF('Bus 53 and 46'!$B$7:$B$121,'Full time'!A503)</f>
        <v>0</v>
      </c>
      <c r="J503">
        <f>COUNTIF('Bus 53 and 46'!$J$7:$J$121,'Full time'!A503)</f>
        <v>0</v>
      </c>
      <c r="M503">
        <v>0</v>
      </c>
      <c r="O503">
        <f>'Electricity_prices DA 2023'!$G$11</f>
        <v>0.10147454794520551</v>
      </c>
      <c r="Q503">
        <f>'Brussels - avg over full year'!$H$11</f>
        <v>226.68416438356158</v>
      </c>
    </row>
    <row r="504" spans="1:17">
      <c r="A504" s="29">
        <v>0.39097222222222222</v>
      </c>
      <c r="B504" s="3"/>
      <c r="C504" s="3"/>
      <c r="D504">
        <f t="shared" si="14"/>
        <v>0</v>
      </c>
      <c r="G504">
        <f>COUNTIF('Bus 53 and 46'!$K$7:$K$121, A504)</f>
        <v>0</v>
      </c>
      <c r="H504">
        <f>COUNTIF('Bus 53 and 46'!$A$7:$A$121,'Full time'!A504)</f>
        <v>0</v>
      </c>
      <c r="I504" s="25">
        <f>COUNTIF('Bus 53 and 46'!$B$7:$B$121,'Full time'!A504)</f>
        <v>0</v>
      </c>
      <c r="J504">
        <f>COUNTIF('Bus 53 and 46'!$J$7:$J$121,'Full time'!A504)</f>
        <v>0</v>
      </c>
      <c r="M504">
        <v>0</v>
      </c>
      <c r="O504">
        <f>'Electricity_prices DA 2023'!$G$11</f>
        <v>0.10147454794520551</v>
      </c>
      <c r="Q504">
        <f>'Brussels - avg over full year'!$H$11</f>
        <v>226.68416438356158</v>
      </c>
    </row>
    <row r="505" spans="1:17">
      <c r="A505" s="29">
        <v>0.39166666666666666</v>
      </c>
      <c r="B505" s="3"/>
      <c r="C505" s="3"/>
      <c r="D505">
        <f t="shared" si="14"/>
        <v>1</v>
      </c>
      <c r="G505">
        <f>COUNTIF('Bus 53 and 46'!$K$7:$K$121, A505)</f>
        <v>0</v>
      </c>
      <c r="H505">
        <f>COUNTIF('Bus 53 and 46'!$A$7:$A$121,'Full time'!A505)</f>
        <v>0</v>
      </c>
      <c r="I505" s="25">
        <f>COUNTIF('Bus 53 and 46'!$B$7:$B$121,'Full time'!A505)</f>
        <v>1</v>
      </c>
      <c r="J505">
        <f>COUNTIF('Bus 53 and 46'!$J$7:$J$121,'Full time'!A505)</f>
        <v>0</v>
      </c>
      <c r="M505">
        <v>0</v>
      </c>
      <c r="N505">
        <f>M505</f>
        <v>0</v>
      </c>
      <c r="O505">
        <f>'Electricity_prices DA 2023'!$G$11</f>
        <v>0.10147454794520551</v>
      </c>
      <c r="Q505">
        <f>'Brussels - avg over full year'!$H$11</f>
        <v>226.68416438356158</v>
      </c>
    </row>
    <row r="506" spans="1:17">
      <c r="A506" s="29">
        <v>0.3923611111111111</v>
      </c>
      <c r="B506" s="3"/>
      <c r="C506" s="3"/>
      <c r="D506">
        <f t="shared" si="14"/>
        <v>1</v>
      </c>
      <c r="G506">
        <f>COUNTIF('Bus 53 and 46'!$K$7:$K$121, A506)</f>
        <v>0</v>
      </c>
      <c r="H506">
        <f>COUNTIF('Bus 53 and 46'!$A$7:$A$121,'Full time'!A506)</f>
        <v>1</v>
      </c>
      <c r="I506" s="25">
        <f>COUNTIF('Bus 53 and 46'!$B$7:$B$121,'Full time'!A506)</f>
        <v>0</v>
      </c>
      <c r="J506">
        <f>COUNTIF('Bus 53 and 46'!$J$7:$J$121,'Full time'!A506)</f>
        <v>1</v>
      </c>
      <c r="M506">
        <v>0</v>
      </c>
      <c r="N506">
        <f>M506</f>
        <v>0</v>
      </c>
      <c r="O506">
        <f>'Electricity_prices DA 2023'!$G$11</f>
        <v>0.10147454794520551</v>
      </c>
      <c r="Q506">
        <f>'Brussels - avg over full year'!$H$11</f>
        <v>226.68416438356158</v>
      </c>
    </row>
    <row r="507" spans="1:17">
      <c r="A507" s="29">
        <v>0.39305555555555555</v>
      </c>
      <c r="B507" s="3"/>
      <c r="C507" s="3"/>
      <c r="D507">
        <f t="shared" si="14"/>
        <v>0</v>
      </c>
      <c r="G507">
        <f>COUNTIF('Bus 53 and 46'!$K$7:$K$121, A507)</f>
        <v>0</v>
      </c>
      <c r="H507">
        <f>COUNTIF('Bus 53 and 46'!$A$7:$A$121,'Full time'!A507)</f>
        <v>0</v>
      </c>
      <c r="I507" s="25">
        <f>COUNTIF('Bus 53 and 46'!$B$7:$B$121,'Full time'!A507)</f>
        <v>0</v>
      </c>
      <c r="J507">
        <f>COUNTIF('Bus 53 and 46'!$J$7:$J$121,'Full time'!A507)</f>
        <v>0</v>
      </c>
      <c r="M507">
        <v>0</v>
      </c>
      <c r="O507">
        <f>'Electricity_prices DA 2023'!$G$11</f>
        <v>0.10147454794520551</v>
      </c>
      <c r="Q507">
        <f>'Brussels - avg over full year'!$H$11</f>
        <v>226.68416438356158</v>
      </c>
    </row>
    <row r="508" spans="1:17">
      <c r="A508" s="29">
        <v>0.39374999999999999</v>
      </c>
      <c r="B508" s="3"/>
      <c r="C508" s="3"/>
      <c r="D508">
        <f t="shared" si="14"/>
        <v>0</v>
      </c>
      <c r="G508">
        <f>COUNTIF('Bus 53 and 46'!$K$7:$K$121, A508)</f>
        <v>0</v>
      </c>
      <c r="H508">
        <f>COUNTIF('Bus 53 and 46'!$A$7:$A$121,'Full time'!A508)</f>
        <v>0</v>
      </c>
      <c r="I508" s="25">
        <f>COUNTIF('Bus 53 and 46'!$B$7:$B$121,'Full time'!A508)</f>
        <v>0</v>
      </c>
      <c r="J508">
        <f>COUNTIF('Bus 53 and 46'!$J$7:$J$121,'Full time'!A508)</f>
        <v>0</v>
      </c>
      <c r="M508">
        <v>0</v>
      </c>
      <c r="O508">
        <f>'Electricity_prices DA 2023'!$G$11</f>
        <v>0.10147454794520551</v>
      </c>
      <c r="Q508">
        <f>'Brussels - avg over full year'!$H$11</f>
        <v>226.68416438356158</v>
      </c>
    </row>
    <row r="509" spans="1:17">
      <c r="A509" s="29">
        <v>0.39444444444444443</v>
      </c>
      <c r="B509" s="3"/>
      <c r="C509" s="3"/>
      <c r="D509">
        <f t="shared" si="14"/>
        <v>1</v>
      </c>
      <c r="G509">
        <f>COUNTIF('Bus 53 and 46'!$K$7:$K$121, A509)</f>
        <v>1</v>
      </c>
      <c r="H509">
        <f>COUNTIF('Bus 53 and 46'!$A$7:$A$121,'Full time'!A509)</f>
        <v>0</v>
      </c>
      <c r="I509" s="25">
        <f>COUNTIF('Bus 53 and 46'!$B$7:$B$121,'Full time'!A509)</f>
        <v>1</v>
      </c>
      <c r="J509">
        <f>COUNTIF('Bus 53 and 46'!$J$7:$J$121,'Full time'!A509)</f>
        <v>0</v>
      </c>
      <c r="M509">
        <v>0</v>
      </c>
      <c r="N509">
        <f>M509</f>
        <v>0</v>
      </c>
      <c r="O509">
        <f>'Electricity_prices DA 2023'!$G$11</f>
        <v>0.10147454794520551</v>
      </c>
      <c r="Q509">
        <f>'Brussels - avg over full year'!$H$11</f>
        <v>226.68416438356158</v>
      </c>
    </row>
    <row r="510" spans="1:17">
      <c r="A510" s="29">
        <v>0.39513888888888887</v>
      </c>
      <c r="B510" s="3"/>
      <c r="C510" s="3"/>
      <c r="D510">
        <f t="shared" si="14"/>
        <v>0</v>
      </c>
      <c r="G510">
        <f>COUNTIF('Bus 53 and 46'!$K$7:$K$121, A510)</f>
        <v>0</v>
      </c>
      <c r="H510">
        <f>COUNTIF('Bus 53 and 46'!$A$7:$A$121,'Full time'!A510)</f>
        <v>0</v>
      </c>
      <c r="I510" s="25">
        <f>COUNTIF('Bus 53 and 46'!$B$7:$B$121,'Full time'!A510)</f>
        <v>0</v>
      </c>
      <c r="J510">
        <f>COUNTIF('Bus 53 and 46'!$J$7:$J$121,'Full time'!A510)</f>
        <v>0</v>
      </c>
      <c r="M510">
        <v>0</v>
      </c>
      <c r="O510">
        <f>'Electricity_prices DA 2023'!$G$11</f>
        <v>0.10147454794520551</v>
      </c>
      <c r="Q510">
        <f>'Brussels - avg over full year'!$H$11</f>
        <v>226.68416438356158</v>
      </c>
    </row>
    <row r="511" spans="1:17">
      <c r="A511" s="29">
        <v>0.39583333333333331</v>
      </c>
      <c r="B511" s="3"/>
      <c r="C511" s="3"/>
      <c r="D511">
        <f t="shared" si="14"/>
        <v>1</v>
      </c>
      <c r="G511">
        <f>COUNTIF('Bus 53 and 46'!$K$7:$K$121, A511)</f>
        <v>0</v>
      </c>
      <c r="H511">
        <f>COUNTIF('Bus 53 and 46'!$A$7:$A$121,'Full time'!A511)</f>
        <v>1</v>
      </c>
      <c r="I511" s="25">
        <f>COUNTIF('Bus 53 and 46'!$B$7:$B$121,'Full time'!A511)</f>
        <v>0</v>
      </c>
      <c r="J511">
        <f>COUNTIF('Bus 53 and 46'!$J$7:$J$121,'Full time'!A511)</f>
        <v>0</v>
      </c>
      <c r="M511">
        <v>0</v>
      </c>
      <c r="N511">
        <f>M511</f>
        <v>0</v>
      </c>
      <c r="O511">
        <f>'Electricity_prices DA 2023'!$G$11</f>
        <v>0.10147454794520551</v>
      </c>
      <c r="Q511">
        <f>'Brussels - avg over full year'!$H$11</f>
        <v>226.68416438356158</v>
      </c>
    </row>
    <row r="512" spans="1:17">
      <c r="A512" s="29">
        <v>0.39652777777777776</v>
      </c>
      <c r="B512" s="3"/>
      <c r="C512" s="3"/>
      <c r="D512">
        <f t="shared" si="14"/>
        <v>0</v>
      </c>
      <c r="G512">
        <f>COUNTIF('Bus 53 and 46'!$K$7:$K$121, A512)</f>
        <v>0</v>
      </c>
      <c r="H512">
        <f>COUNTIF('Bus 53 and 46'!$A$7:$A$121,'Full time'!A512)</f>
        <v>0</v>
      </c>
      <c r="I512" s="25">
        <f>COUNTIF('Bus 53 and 46'!$B$7:$B$121,'Full time'!A512)</f>
        <v>0</v>
      </c>
      <c r="J512">
        <f>COUNTIF('Bus 53 and 46'!$J$7:$J$121,'Full time'!A512)</f>
        <v>0</v>
      </c>
      <c r="M512">
        <v>0</v>
      </c>
      <c r="O512">
        <f>'Electricity_prices DA 2023'!$G$11</f>
        <v>0.10147454794520551</v>
      </c>
      <c r="Q512">
        <f>'Brussels - avg over full year'!$H$11</f>
        <v>226.68416438356158</v>
      </c>
    </row>
    <row r="513" spans="1:17">
      <c r="A513" s="29">
        <v>0.3972222222222222</v>
      </c>
      <c r="B513" s="3"/>
      <c r="C513" s="3"/>
      <c r="D513">
        <f t="shared" si="14"/>
        <v>1</v>
      </c>
      <c r="G513">
        <f>COUNTIF('Bus 53 and 46'!$K$7:$K$121, A513)</f>
        <v>0</v>
      </c>
      <c r="H513">
        <f>COUNTIF('Bus 53 and 46'!$A$7:$A$121,'Full time'!A513)</f>
        <v>1</v>
      </c>
      <c r="I513" s="25">
        <f>COUNTIF('Bus 53 and 46'!$B$7:$B$121,'Full time'!A513)</f>
        <v>1</v>
      </c>
      <c r="J513">
        <f>COUNTIF('Bus 53 and 46'!$J$7:$J$121,'Full time'!A513)</f>
        <v>1</v>
      </c>
      <c r="M513">
        <v>0</v>
      </c>
      <c r="N513">
        <f>M513</f>
        <v>0</v>
      </c>
      <c r="O513">
        <f>'Electricity_prices DA 2023'!$G$11</f>
        <v>0.10147454794520551</v>
      </c>
      <c r="Q513">
        <f>'Brussels - avg over full year'!$H$11</f>
        <v>226.68416438356158</v>
      </c>
    </row>
    <row r="514" spans="1:17">
      <c r="A514" s="29">
        <v>0.39791666666666664</v>
      </c>
      <c r="B514" s="3"/>
      <c r="C514" s="3"/>
      <c r="D514">
        <f t="shared" ref="D514:D577" si="15">IF(OR(G514=1,H514=1,I514=1,J514=1,M514=1,N514=1), 1,0)</f>
        <v>0</v>
      </c>
      <c r="G514">
        <f>COUNTIF('Bus 53 and 46'!$K$7:$K$121, A514)</f>
        <v>0</v>
      </c>
      <c r="H514">
        <f>COUNTIF('Bus 53 and 46'!$A$7:$A$121,'Full time'!A514)</f>
        <v>0</v>
      </c>
      <c r="I514" s="25">
        <f>COUNTIF('Bus 53 and 46'!$B$7:$B$121,'Full time'!A514)</f>
        <v>0</v>
      </c>
      <c r="J514">
        <f>COUNTIF('Bus 53 and 46'!$J$7:$J$121,'Full time'!A514)</f>
        <v>0</v>
      </c>
      <c r="M514">
        <v>0</v>
      </c>
      <c r="O514">
        <f>'Electricity_prices DA 2023'!$G$11</f>
        <v>0.10147454794520551</v>
      </c>
      <c r="Q514">
        <f>'Brussels - avg over full year'!$H$11</f>
        <v>226.68416438356158</v>
      </c>
    </row>
    <row r="515" spans="1:17">
      <c r="A515" s="29">
        <v>0.39861111111111114</v>
      </c>
      <c r="B515" s="3"/>
      <c r="C515" s="3"/>
      <c r="D515">
        <f t="shared" si="15"/>
        <v>0</v>
      </c>
      <c r="G515">
        <f>COUNTIF('Bus 53 and 46'!$K$7:$K$121, A515)</f>
        <v>0</v>
      </c>
      <c r="H515">
        <f>COUNTIF('Bus 53 and 46'!$A$7:$A$121,'Full time'!A515)</f>
        <v>0</v>
      </c>
      <c r="I515" s="25">
        <f>COUNTIF('Bus 53 and 46'!$B$7:$B$121,'Full time'!A515)</f>
        <v>0</v>
      </c>
      <c r="J515">
        <f>COUNTIF('Bus 53 and 46'!$J$7:$J$121,'Full time'!A515)</f>
        <v>0</v>
      </c>
      <c r="M515">
        <v>0</v>
      </c>
      <c r="O515">
        <f>'Electricity_prices DA 2023'!$G$11</f>
        <v>0.10147454794520551</v>
      </c>
      <c r="Q515">
        <f>'Brussels - avg over full year'!$H$11</f>
        <v>226.68416438356158</v>
      </c>
    </row>
    <row r="516" spans="1:17">
      <c r="A516" s="29">
        <v>0.39930555555555558</v>
      </c>
      <c r="B516" s="3"/>
      <c r="C516" s="3"/>
      <c r="D516">
        <f t="shared" si="15"/>
        <v>0</v>
      </c>
      <c r="G516">
        <f>COUNTIF('Bus 53 and 46'!$K$7:$K$121, A516)</f>
        <v>0</v>
      </c>
      <c r="H516">
        <f>COUNTIF('Bus 53 and 46'!$A$7:$A$121,'Full time'!A516)</f>
        <v>0</v>
      </c>
      <c r="I516" s="25">
        <f>COUNTIF('Bus 53 and 46'!$B$7:$B$121,'Full time'!A516)</f>
        <v>0</v>
      </c>
      <c r="J516">
        <f>COUNTIF('Bus 53 and 46'!$J$7:$J$121,'Full time'!A516)</f>
        <v>0</v>
      </c>
      <c r="M516">
        <v>0</v>
      </c>
      <c r="O516">
        <f>'Electricity_prices DA 2023'!$G$11</f>
        <v>0.10147454794520551</v>
      </c>
      <c r="Q516">
        <f>'Brussels - avg over full year'!$H$11</f>
        <v>226.68416438356158</v>
      </c>
    </row>
    <row r="517" spans="1:17">
      <c r="A517" s="29">
        <v>0.4</v>
      </c>
      <c r="B517" s="3"/>
      <c r="C517" s="3"/>
      <c r="D517">
        <f t="shared" si="15"/>
        <v>1</v>
      </c>
      <c r="G517">
        <f>COUNTIF('Bus 53 and 46'!$K$7:$K$121, A517)</f>
        <v>1</v>
      </c>
      <c r="H517">
        <f>COUNTIF('Bus 53 and 46'!$A$7:$A$121,'Full time'!A517)</f>
        <v>0</v>
      </c>
      <c r="I517" s="25">
        <f>COUNTIF('Bus 53 and 46'!$B$7:$B$121,'Full time'!A517)</f>
        <v>1</v>
      </c>
      <c r="J517">
        <f>COUNTIF('Bus 53 and 46'!$J$7:$J$121,'Full time'!A517)</f>
        <v>0</v>
      </c>
      <c r="M517">
        <v>0</v>
      </c>
      <c r="N517">
        <f>M517</f>
        <v>0</v>
      </c>
      <c r="O517">
        <f>'Electricity_prices DA 2023'!$G$11</f>
        <v>0.10147454794520551</v>
      </c>
      <c r="Q517">
        <f>'Brussels - avg over full year'!$H$11</f>
        <v>226.68416438356158</v>
      </c>
    </row>
    <row r="518" spans="1:17">
      <c r="A518" s="29">
        <v>0.40069444444444446</v>
      </c>
      <c r="B518" s="3"/>
      <c r="C518" s="3"/>
      <c r="D518">
        <f t="shared" si="15"/>
        <v>0</v>
      </c>
      <c r="G518">
        <f>COUNTIF('Bus 53 and 46'!$K$7:$K$121, A518)</f>
        <v>0</v>
      </c>
      <c r="H518">
        <f>COUNTIF('Bus 53 and 46'!$A$7:$A$121,'Full time'!A518)</f>
        <v>0</v>
      </c>
      <c r="I518" s="25">
        <f>COUNTIF('Bus 53 and 46'!$B$7:$B$121,'Full time'!A518)</f>
        <v>0</v>
      </c>
      <c r="J518">
        <f>COUNTIF('Bus 53 and 46'!$J$7:$J$121,'Full time'!A518)</f>
        <v>0</v>
      </c>
      <c r="M518">
        <v>0</v>
      </c>
      <c r="O518">
        <f>'Electricity_prices DA 2023'!$G$11</f>
        <v>0.10147454794520551</v>
      </c>
      <c r="Q518">
        <f>'Brussels - avg over full year'!$H$11</f>
        <v>226.68416438356158</v>
      </c>
    </row>
    <row r="519" spans="1:17">
      <c r="A519" s="29">
        <v>0.40138888888888891</v>
      </c>
      <c r="B519" s="3"/>
      <c r="C519" s="3"/>
      <c r="D519">
        <f t="shared" si="15"/>
        <v>0</v>
      </c>
      <c r="G519">
        <f>COUNTIF('Bus 53 and 46'!$K$7:$K$121, A519)</f>
        <v>0</v>
      </c>
      <c r="H519">
        <f>COUNTIF('Bus 53 and 46'!$A$7:$A$121,'Full time'!A519)</f>
        <v>0</v>
      </c>
      <c r="I519" s="25">
        <f>COUNTIF('Bus 53 and 46'!$B$7:$B$121,'Full time'!A519)</f>
        <v>0</v>
      </c>
      <c r="J519">
        <f>COUNTIF('Bus 53 and 46'!$J$7:$J$121,'Full time'!A519)</f>
        <v>0</v>
      </c>
      <c r="M519">
        <v>0</v>
      </c>
      <c r="O519">
        <f>'Electricity_prices DA 2023'!$G$11</f>
        <v>0.10147454794520551</v>
      </c>
      <c r="Q519">
        <f>'Brussels - avg over full year'!$H$11</f>
        <v>226.68416438356158</v>
      </c>
    </row>
    <row r="520" spans="1:17">
      <c r="A520" s="29">
        <v>0.40208333333333335</v>
      </c>
      <c r="B520" s="3"/>
      <c r="C520" s="3"/>
      <c r="D520">
        <f t="shared" si="15"/>
        <v>1</v>
      </c>
      <c r="G520">
        <f>COUNTIF('Bus 53 and 46'!$K$7:$K$121, A520)</f>
        <v>0</v>
      </c>
      <c r="H520">
        <f>COUNTIF('Bus 53 and 46'!$A$7:$A$121,'Full time'!A520)</f>
        <v>1</v>
      </c>
      <c r="I520" s="25">
        <f>COUNTIF('Bus 53 and 46'!$B$7:$B$121,'Full time'!A520)</f>
        <v>0</v>
      </c>
      <c r="J520">
        <f>COUNTIF('Bus 53 and 46'!$J$7:$J$121,'Full time'!A520)</f>
        <v>1</v>
      </c>
      <c r="M520">
        <v>0</v>
      </c>
      <c r="N520">
        <f>M520</f>
        <v>0</v>
      </c>
      <c r="O520">
        <f>'Electricity_prices DA 2023'!$G$11</f>
        <v>0.10147454794520551</v>
      </c>
      <c r="Q520">
        <f>'Brussels - avg over full year'!$H$11</f>
        <v>226.68416438356158</v>
      </c>
    </row>
    <row r="521" spans="1:17">
      <c r="A521" s="29">
        <v>0.40277777777777779</v>
      </c>
      <c r="B521" s="3"/>
      <c r="C521" s="3"/>
      <c r="D521">
        <f t="shared" si="15"/>
        <v>1</v>
      </c>
      <c r="G521">
        <f>COUNTIF('Bus 53 and 46'!$K$7:$K$121, A521)</f>
        <v>0</v>
      </c>
      <c r="H521">
        <f>COUNTIF('Bus 53 and 46'!$A$7:$A$121,'Full time'!A521)</f>
        <v>0</v>
      </c>
      <c r="I521" s="25">
        <f>COUNTIF('Bus 53 and 46'!$B$7:$B$121,'Full time'!A521)</f>
        <v>1</v>
      </c>
      <c r="J521">
        <f>COUNTIF('Bus 53 and 46'!$J$7:$J$121,'Full time'!A521)</f>
        <v>0</v>
      </c>
      <c r="M521">
        <v>0</v>
      </c>
      <c r="N521">
        <f>M521</f>
        <v>0</v>
      </c>
      <c r="O521">
        <f>'Electricity_prices DA 2023'!$G$11</f>
        <v>0.10147454794520551</v>
      </c>
      <c r="Q521">
        <f>'Brussels - avg over full year'!$H$11</f>
        <v>226.68416438356158</v>
      </c>
    </row>
    <row r="522" spans="1:17">
      <c r="A522" s="29">
        <v>0.40347222222222223</v>
      </c>
      <c r="B522" s="3"/>
      <c r="C522" s="3"/>
      <c r="D522">
        <f t="shared" si="15"/>
        <v>0</v>
      </c>
      <c r="G522">
        <f>COUNTIF('Bus 53 and 46'!$K$7:$K$121, A522)</f>
        <v>0</v>
      </c>
      <c r="H522">
        <f>COUNTIF('Bus 53 and 46'!$A$7:$A$121,'Full time'!A522)</f>
        <v>0</v>
      </c>
      <c r="I522" s="25">
        <f>COUNTIF('Bus 53 and 46'!$B$7:$B$121,'Full time'!A522)</f>
        <v>0</v>
      </c>
      <c r="J522">
        <f>COUNTIF('Bus 53 and 46'!$J$7:$J$121,'Full time'!A522)</f>
        <v>0</v>
      </c>
      <c r="M522">
        <v>0</v>
      </c>
      <c r="O522">
        <f>'Electricity_prices DA 2023'!$G$11</f>
        <v>0.10147454794520551</v>
      </c>
      <c r="Q522">
        <f>'Brussels - avg over full year'!$H$11</f>
        <v>226.68416438356158</v>
      </c>
    </row>
    <row r="523" spans="1:17">
      <c r="A523" s="29">
        <v>0.40416666666666667</v>
      </c>
      <c r="B523" s="3"/>
      <c r="C523" s="3"/>
      <c r="D523">
        <f t="shared" si="15"/>
        <v>1</v>
      </c>
      <c r="G523">
        <f>COUNTIF('Bus 53 and 46'!$K$7:$K$121, A523)</f>
        <v>1</v>
      </c>
      <c r="H523">
        <f>COUNTIF('Bus 53 and 46'!$A$7:$A$121,'Full time'!A523)</f>
        <v>1</v>
      </c>
      <c r="I523" s="25">
        <f>COUNTIF('Bus 53 and 46'!$B$7:$B$121,'Full time'!A523)</f>
        <v>1</v>
      </c>
      <c r="J523">
        <f>COUNTIF('Bus 53 and 46'!$J$7:$J$121,'Full time'!A523)</f>
        <v>0</v>
      </c>
      <c r="M523">
        <v>0</v>
      </c>
      <c r="N523">
        <f>M523</f>
        <v>0</v>
      </c>
      <c r="O523">
        <f>'Electricity_prices DA 2023'!$G$11</f>
        <v>0.10147454794520551</v>
      </c>
      <c r="Q523">
        <f>'Brussels - avg over full year'!$H$11</f>
        <v>226.68416438356158</v>
      </c>
    </row>
    <row r="524" spans="1:17">
      <c r="A524" s="29">
        <v>0.40486111111111112</v>
      </c>
      <c r="B524" s="3"/>
      <c r="C524" s="3"/>
      <c r="D524">
        <f t="shared" si="15"/>
        <v>0</v>
      </c>
      <c r="G524">
        <f>COUNTIF('Bus 53 and 46'!$K$7:$K$121, A524)</f>
        <v>0</v>
      </c>
      <c r="H524">
        <f>COUNTIF('Bus 53 and 46'!$A$7:$A$121,'Full time'!A524)</f>
        <v>0</v>
      </c>
      <c r="I524" s="25">
        <f>COUNTIF('Bus 53 and 46'!$B$7:$B$121,'Full time'!A524)</f>
        <v>0</v>
      </c>
      <c r="J524">
        <f>COUNTIF('Bus 53 and 46'!$J$7:$J$121,'Full time'!A524)</f>
        <v>0</v>
      </c>
      <c r="M524">
        <v>0</v>
      </c>
      <c r="O524">
        <f>'Electricity_prices DA 2023'!$G$11</f>
        <v>0.10147454794520551</v>
      </c>
      <c r="Q524">
        <f>'Brussels - avg over full year'!$H$11</f>
        <v>226.68416438356158</v>
      </c>
    </row>
    <row r="525" spans="1:17">
      <c r="A525" s="29">
        <v>0.40555555555555556</v>
      </c>
      <c r="B525" s="3"/>
      <c r="C525" s="3"/>
      <c r="D525">
        <f t="shared" si="15"/>
        <v>0</v>
      </c>
      <c r="G525">
        <f>COUNTIF('Bus 53 and 46'!$K$7:$K$121, A525)</f>
        <v>0</v>
      </c>
      <c r="H525">
        <f>COUNTIF('Bus 53 and 46'!$A$7:$A$121,'Full time'!A525)</f>
        <v>0</v>
      </c>
      <c r="I525" s="25">
        <f>COUNTIF('Bus 53 and 46'!$B$7:$B$121,'Full time'!A525)</f>
        <v>0</v>
      </c>
      <c r="J525">
        <f>COUNTIF('Bus 53 and 46'!$J$7:$J$121,'Full time'!A525)</f>
        <v>0</v>
      </c>
      <c r="M525">
        <v>0</v>
      </c>
      <c r="O525">
        <f>'Electricity_prices DA 2023'!$G$11</f>
        <v>0.10147454794520551</v>
      </c>
      <c r="Q525">
        <f>'Brussels - avg over full year'!$H$11</f>
        <v>226.68416438356158</v>
      </c>
    </row>
    <row r="526" spans="1:17">
      <c r="A526" s="29">
        <v>0.40625</v>
      </c>
      <c r="B526" s="3"/>
      <c r="C526" s="3"/>
      <c r="D526">
        <f t="shared" si="15"/>
        <v>0</v>
      </c>
      <c r="G526">
        <f>COUNTIF('Bus 53 and 46'!$K$7:$K$121, A526)</f>
        <v>0</v>
      </c>
      <c r="H526">
        <f>COUNTIF('Bus 53 and 46'!$A$7:$A$121,'Full time'!A526)</f>
        <v>0</v>
      </c>
      <c r="I526" s="25">
        <f>COUNTIF('Bus 53 and 46'!$B$7:$B$121,'Full time'!A526)</f>
        <v>0</v>
      </c>
      <c r="J526">
        <f>COUNTIF('Bus 53 and 46'!$J$7:$J$121,'Full time'!A526)</f>
        <v>0</v>
      </c>
      <c r="M526">
        <v>0</v>
      </c>
      <c r="O526">
        <f>'Electricity_prices DA 2023'!$G$11</f>
        <v>0.10147454794520551</v>
      </c>
      <c r="Q526">
        <f>'Brussels - avg over full year'!$H$11</f>
        <v>226.68416438356158</v>
      </c>
    </row>
    <row r="527" spans="1:17">
      <c r="A527" s="29">
        <v>0.40694444444444444</v>
      </c>
      <c r="B527" s="3"/>
      <c r="C527" s="3"/>
      <c r="D527">
        <f t="shared" si="15"/>
        <v>1</v>
      </c>
      <c r="G527">
        <f>COUNTIF('Bus 53 and 46'!$K$7:$K$121, A527)</f>
        <v>0</v>
      </c>
      <c r="H527">
        <f>COUNTIF('Bus 53 and 46'!$A$7:$A$121,'Full time'!A527)</f>
        <v>1</v>
      </c>
      <c r="I527" s="25">
        <f>COUNTIF('Bus 53 and 46'!$B$7:$B$121,'Full time'!A527)</f>
        <v>0</v>
      </c>
      <c r="J527">
        <f>COUNTIF('Bus 53 and 46'!$J$7:$J$121,'Full time'!A527)</f>
        <v>1</v>
      </c>
      <c r="M527">
        <v>0</v>
      </c>
      <c r="N527">
        <f>M527</f>
        <v>0</v>
      </c>
      <c r="O527">
        <f>'Electricity_prices DA 2023'!$G$11</f>
        <v>0.10147454794520551</v>
      </c>
      <c r="Q527">
        <f>'Brussels - avg over full year'!$H$11</f>
        <v>226.68416438356158</v>
      </c>
    </row>
    <row r="528" spans="1:17">
      <c r="A528" s="29">
        <v>0.40763888888888888</v>
      </c>
      <c r="B528" s="3"/>
      <c r="C528" s="3"/>
      <c r="D528">
        <f t="shared" si="15"/>
        <v>1</v>
      </c>
      <c r="G528">
        <f>COUNTIF('Bus 53 and 46'!$K$7:$K$121, A528)</f>
        <v>0</v>
      </c>
      <c r="H528">
        <f>COUNTIF('Bus 53 and 46'!$A$7:$A$121,'Full time'!A528)</f>
        <v>0</v>
      </c>
      <c r="I528" s="25">
        <f>COUNTIF('Bus 53 and 46'!$B$7:$B$121,'Full time'!A528)</f>
        <v>1</v>
      </c>
      <c r="J528">
        <f>COUNTIF('Bus 53 and 46'!$J$7:$J$121,'Full time'!A528)</f>
        <v>0</v>
      </c>
      <c r="M528">
        <v>0</v>
      </c>
      <c r="N528">
        <f>M528</f>
        <v>0</v>
      </c>
      <c r="O528">
        <f>'Electricity_prices DA 2023'!$G$11</f>
        <v>0.10147454794520551</v>
      </c>
      <c r="Q528">
        <f>'Brussels - avg over full year'!$H$11</f>
        <v>226.68416438356158</v>
      </c>
    </row>
    <row r="529" spans="1:17">
      <c r="A529" s="29">
        <v>0.40833333333333333</v>
      </c>
      <c r="B529" s="3"/>
      <c r="C529" s="3"/>
      <c r="D529">
        <f t="shared" si="15"/>
        <v>0</v>
      </c>
      <c r="G529">
        <f>COUNTIF('Bus 53 and 46'!$K$7:$K$121, A529)</f>
        <v>0</v>
      </c>
      <c r="H529">
        <f>COUNTIF('Bus 53 and 46'!$A$7:$A$121,'Full time'!A529)</f>
        <v>0</v>
      </c>
      <c r="I529" s="25">
        <f>COUNTIF('Bus 53 and 46'!$B$7:$B$121,'Full time'!A529)</f>
        <v>0</v>
      </c>
      <c r="J529">
        <f>COUNTIF('Bus 53 and 46'!$J$7:$J$121,'Full time'!A529)</f>
        <v>0</v>
      </c>
      <c r="M529">
        <v>0</v>
      </c>
      <c r="O529">
        <f>'Electricity_prices DA 2023'!$G$11</f>
        <v>0.10147454794520551</v>
      </c>
      <c r="Q529">
        <f>'Brussels - avg over full year'!$H$11</f>
        <v>226.68416438356158</v>
      </c>
    </row>
    <row r="530" spans="1:17">
      <c r="A530" s="29">
        <v>0.40902777777777777</v>
      </c>
      <c r="B530" s="3"/>
      <c r="C530" s="3"/>
      <c r="D530">
        <f t="shared" si="15"/>
        <v>1</v>
      </c>
      <c r="G530">
        <f>COUNTIF('Bus 53 and 46'!$K$7:$K$121, A530)</f>
        <v>1</v>
      </c>
      <c r="H530">
        <f>COUNTIF('Bus 53 and 46'!$A$7:$A$121,'Full time'!A530)</f>
        <v>0</v>
      </c>
      <c r="I530" s="25">
        <f>COUNTIF('Bus 53 and 46'!$B$7:$B$121,'Full time'!A530)</f>
        <v>1</v>
      </c>
      <c r="J530">
        <f>COUNTIF('Bus 53 and 46'!$J$7:$J$121,'Full time'!A530)</f>
        <v>0</v>
      </c>
      <c r="M530">
        <v>0</v>
      </c>
      <c r="N530">
        <f>M530</f>
        <v>0</v>
      </c>
      <c r="O530">
        <f>'Electricity_prices DA 2023'!$G$11</f>
        <v>0.10147454794520551</v>
      </c>
      <c r="Q530">
        <f>'Brussels - avg over full year'!$H$11</f>
        <v>226.68416438356158</v>
      </c>
    </row>
    <row r="531" spans="1:17">
      <c r="A531" s="29">
        <v>0.40972222222222221</v>
      </c>
      <c r="B531" s="3"/>
      <c r="C531" s="3"/>
      <c r="D531">
        <f t="shared" si="15"/>
        <v>0</v>
      </c>
      <c r="G531">
        <f>COUNTIF('Bus 53 and 46'!$K$7:$K$121, A531)</f>
        <v>0</v>
      </c>
      <c r="H531">
        <f>COUNTIF('Bus 53 and 46'!$A$7:$A$121,'Full time'!A531)</f>
        <v>0</v>
      </c>
      <c r="I531" s="25">
        <f>COUNTIF('Bus 53 and 46'!$B$7:$B$121,'Full time'!A531)</f>
        <v>0</v>
      </c>
      <c r="J531">
        <f>COUNTIF('Bus 53 and 46'!$J$7:$J$121,'Full time'!A531)</f>
        <v>0</v>
      </c>
      <c r="M531">
        <v>0</v>
      </c>
      <c r="O531">
        <f>'Electricity_prices DA 2023'!$G$11</f>
        <v>0.10147454794520551</v>
      </c>
      <c r="Q531">
        <f>'Brussels - avg over full year'!$H$11</f>
        <v>226.68416438356158</v>
      </c>
    </row>
    <row r="532" spans="1:17">
      <c r="A532" s="29">
        <v>0.41041666666666599</v>
      </c>
      <c r="B532" s="3"/>
      <c r="C532" s="3"/>
      <c r="D532">
        <f t="shared" si="15"/>
        <v>0</v>
      </c>
      <c r="G532">
        <f>COUNTIF('Bus 53 and 46'!$K$7:$K$121, A532)</f>
        <v>0</v>
      </c>
      <c r="H532">
        <f>COUNTIF('Bus 53 and 46'!$A$7:$A$121,'Full time'!A532)</f>
        <v>0</v>
      </c>
      <c r="I532" s="25">
        <f>COUNTIF('Bus 53 and 46'!$B$7:$B$121,'Full time'!A532)</f>
        <v>0</v>
      </c>
      <c r="J532">
        <f>COUNTIF('Bus 53 and 46'!$J$7:$J$121,'Full time'!A532)</f>
        <v>0</v>
      </c>
      <c r="M532">
        <v>0</v>
      </c>
      <c r="O532">
        <f>'Electricity_prices DA 2023'!$G$11</f>
        <v>0.10147454794520551</v>
      </c>
      <c r="Q532">
        <f>'Brussels - avg over full year'!$H$11</f>
        <v>226.68416438356158</v>
      </c>
    </row>
    <row r="533" spans="1:17">
      <c r="A533" s="29">
        <v>0.41111111111111109</v>
      </c>
      <c r="B533" s="3"/>
      <c r="C533" s="3"/>
      <c r="D533">
        <f t="shared" si="15"/>
        <v>0</v>
      </c>
      <c r="G533">
        <f>COUNTIF('Bus 53 and 46'!$K$7:$K$121, A533)</f>
        <v>0</v>
      </c>
      <c r="H533">
        <f>COUNTIF('Bus 53 and 46'!$A$7:$A$121,'Full time'!A533)</f>
        <v>0</v>
      </c>
      <c r="I533" s="25">
        <f>COUNTIF('Bus 53 and 46'!$B$7:$B$121,'Full time'!A533)</f>
        <v>0</v>
      </c>
      <c r="J533">
        <f>COUNTIF('Bus 53 and 46'!$J$7:$J$121,'Full time'!A533)</f>
        <v>0</v>
      </c>
      <c r="M533">
        <v>0</v>
      </c>
      <c r="O533">
        <f>'Electricity_prices DA 2023'!$G$11</f>
        <v>0.10147454794520551</v>
      </c>
      <c r="Q533">
        <f>'Brussels - avg over full year'!$H$11</f>
        <v>226.68416438356158</v>
      </c>
    </row>
    <row r="534" spans="1:17">
      <c r="A534" s="29">
        <v>0.41180555555555498</v>
      </c>
      <c r="B534" s="3"/>
      <c r="C534" s="3"/>
      <c r="D534">
        <f t="shared" si="15"/>
        <v>0</v>
      </c>
      <c r="G534">
        <f>COUNTIF('Bus 53 and 46'!$K$7:$K$121, A534)</f>
        <v>0</v>
      </c>
      <c r="H534">
        <f>COUNTIF('Bus 53 and 46'!$A$7:$A$121,'Full time'!A534)</f>
        <v>0</v>
      </c>
      <c r="I534" s="25">
        <f>COUNTIF('Bus 53 and 46'!$B$7:$B$121,'Full time'!A534)</f>
        <v>0</v>
      </c>
      <c r="J534">
        <f>COUNTIF('Bus 53 and 46'!$J$7:$J$121,'Full time'!A534)</f>
        <v>0</v>
      </c>
      <c r="M534">
        <v>0</v>
      </c>
      <c r="O534">
        <f>'Electricity_prices DA 2023'!$G$11</f>
        <v>0.10147454794520551</v>
      </c>
      <c r="Q534">
        <f>'Brussels - avg over full year'!$H$11</f>
        <v>226.68416438356158</v>
      </c>
    </row>
    <row r="535" spans="1:17">
      <c r="A535" s="29">
        <v>0.41249999999999998</v>
      </c>
      <c r="B535" s="3"/>
      <c r="C535" s="3"/>
      <c r="D535">
        <f t="shared" si="15"/>
        <v>1</v>
      </c>
      <c r="G535">
        <f>COUNTIF('Bus 53 and 46'!$K$7:$K$121, A535)</f>
        <v>0</v>
      </c>
      <c r="H535">
        <f>COUNTIF('Bus 53 and 46'!$A$7:$A$121,'Full time'!A535)</f>
        <v>1</v>
      </c>
      <c r="I535" s="25">
        <f>COUNTIF('Bus 53 and 46'!$B$7:$B$121,'Full time'!A535)</f>
        <v>0</v>
      </c>
      <c r="J535">
        <f>COUNTIF('Bus 53 and 46'!$J$7:$J$121,'Full time'!A535)</f>
        <v>0</v>
      </c>
      <c r="M535">
        <v>0</v>
      </c>
      <c r="N535">
        <f>M535</f>
        <v>0</v>
      </c>
      <c r="O535">
        <f>'Electricity_prices DA 2023'!$G$11</f>
        <v>0.10147454794520551</v>
      </c>
      <c r="Q535">
        <f>'Brussels - avg over full year'!$H$11</f>
        <v>226.68416438356158</v>
      </c>
    </row>
    <row r="536" spans="1:17">
      <c r="A536" s="29">
        <v>0.41319444444444442</v>
      </c>
      <c r="B536" s="3"/>
      <c r="C536" s="3"/>
      <c r="D536">
        <f t="shared" si="15"/>
        <v>1</v>
      </c>
      <c r="G536">
        <f>COUNTIF('Bus 53 and 46'!$K$7:$K$121, A536)</f>
        <v>0</v>
      </c>
      <c r="H536">
        <f>COUNTIF('Bus 53 and 46'!$A$7:$A$121,'Full time'!A536)</f>
        <v>0</v>
      </c>
      <c r="I536" s="25">
        <f>COUNTIF('Bus 53 and 46'!$B$7:$B$121,'Full time'!A536)</f>
        <v>1</v>
      </c>
      <c r="J536">
        <f>COUNTIF('Bus 53 and 46'!$J$7:$J$121,'Full time'!A536)</f>
        <v>0</v>
      </c>
      <c r="M536">
        <v>0</v>
      </c>
      <c r="N536">
        <f>M536</f>
        <v>0</v>
      </c>
      <c r="O536">
        <f>'Electricity_prices DA 2023'!$G$11</f>
        <v>0.10147454794520551</v>
      </c>
      <c r="Q536">
        <f>'Brussels - avg over full year'!$H$11</f>
        <v>226.68416438356158</v>
      </c>
    </row>
    <row r="537" spans="1:17">
      <c r="A537" s="29">
        <v>0.41388888888888886</v>
      </c>
      <c r="B537" s="3"/>
      <c r="C537" s="3"/>
      <c r="D537">
        <f t="shared" si="15"/>
        <v>1</v>
      </c>
      <c r="G537">
        <f>COUNTIF('Bus 53 and 46'!$K$7:$K$121, A537)</f>
        <v>1</v>
      </c>
      <c r="H537">
        <f>COUNTIF('Bus 53 and 46'!$A$7:$A$121,'Full time'!A537)</f>
        <v>0</v>
      </c>
      <c r="I537" s="25">
        <f>COUNTIF('Bus 53 and 46'!$B$7:$B$121,'Full time'!A537)</f>
        <v>1</v>
      </c>
      <c r="J537">
        <f>COUNTIF('Bus 53 and 46'!$J$7:$J$121,'Full time'!A537)</f>
        <v>0</v>
      </c>
      <c r="M537">
        <v>0</v>
      </c>
      <c r="N537">
        <f>M537</f>
        <v>0</v>
      </c>
      <c r="O537">
        <f>'Electricity_prices DA 2023'!$G$11</f>
        <v>0.10147454794520551</v>
      </c>
      <c r="Q537">
        <f>'Brussels - avg over full year'!$H$11</f>
        <v>226.68416438356158</v>
      </c>
    </row>
    <row r="538" spans="1:17">
      <c r="A538" s="29">
        <v>0.41458333333333303</v>
      </c>
      <c r="B538" s="3"/>
      <c r="C538" s="3"/>
      <c r="D538">
        <f t="shared" si="15"/>
        <v>0</v>
      </c>
      <c r="G538">
        <f>COUNTIF('Bus 53 and 46'!$K$7:$K$121, A538)</f>
        <v>0</v>
      </c>
      <c r="H538">
        <f>COUNTIF('Bus 53 and 46'!$A$7:$A$121,'Full time'!A538)</f>
        <v>0</v>
      </c>
      <c r="I538" s="25">
        <f>COUNTIF('Bus 53 and 46'!$B$7:$B$121,'Full time'!A538)</f>
        <v>0</v>
      </c>
      <c r="J538">
        <f>COUNTIF('Bus 53 and 46'!$J$7:$J$121,'Full time'!A538)</f>
        <v>0</v>
      </c>
      <c r="M538">
        <v>0</v>
      </c>
      <c r="O538">
        <f>'Electricity_prices DA 2023'!$G$11</f>
        <v>0.10147454794520551</v>
      </c>
      <c r="Q538">
        <f>'Brussels - avg over full year'!$H$11</f>
        <v>226.68416438356158</v>
      </c>
    </row>
    <row r="539" spans="1:17">
      <c r="A539" s="29">
        <v>0.41527777777777702</v>
      </c>
      <c r="B539" s="3"/>
      <c r="C539" s="3"/>
      <c r="D539">
        <f t="shared" si="15"/>
        <v>0</v>
      </c>
      <c r="G539">
        <f>COUNTIF('Bus 53 and 46'!$K$7:$K$121, A539)</f>
        <v>0</v>
      </c>
      <c r="H539">
        <f>COUNTIF('Bus 53 and 46'!$A$7:$A$121,'Full time'!A539)</f>
        <v>0</v>
      </c>
      <c r="I539" s="25">
        <f>COUNTIF('Bus 53 and 46'!$B$7:$B$121,'Full time'!A539)</f>
        <v>0</v>
      </c>
      <c r="J539">
        <f>COUNTIF('Bus 53 and 46'!$J$7:$J$121,'Full time'!A539)</f>
        <v>0</v>
      </c>
      <c r="M539">
        <v>0</v>
      </c>
      <c r="O539">
        <f>'Electricity_prices DA 2023'!$G$11</f>
        <v>0.10147454794520551</v>
      </c>
      <c r="Q539">
        <f>'Brussels - avg over full year'!$H$11</f>
        <v>226.68416438356158</v>
      </c>
    </row>
    <row r="540" spans="1:17">
      <c r="A540" s="29">
        <v>0.41597222222222202</v>
      </c>
      <c r="B540" s="3"/>
      <c r="C540" s="3"/>
      <c r="D540">
        <f t="shared" si="15"/>
        <v>0</v>
      </c>
      <c r="G540">
        <f>COUNTIF('Bus 53 and 46'!$K$7:$K$121, A540)</f>
        <v>0</v>
      </c>
      <c r="H540">
        <f>COUNTIF('Bus 53 and 46'!$A$7:$A$121,'Full time'!A540)</f>
        <v>0</v>
      </c>
      <c r="I540" s="25">
        <f>COUNTIF('Bus 53 and 46'!$B$7:$B$121,'Full time'!A540)</f>
        <v>0</v>
      </c>
      <c r="J540">
        <f>COUNTIF('Bus 53 and 46'!$J$7:$J$121,'Full time'!A540)</f>
        <v>0</v>
      </c>
      <c r="M540">
        <v>0</v>
      </c>
      <c r="O540">
        <f>'Electricity_prices DA 2023'!$G$11</f>
        <v>0.10147454794520551</v>
      </c>
      <c r="Q540">
        <f>'Brussels - avg over full year'!$H$11</f>
        <v>226.68416438356158</v>
      </c>
    </row>
    <row r="541" spans="1:17">
      <c r="A541" s="29">
        <v>0.41666666666666602</v>
      </c>
      <c r="B541" s="3"/>
      <c r="C541" s="3"/>
      <c r="D541">
        <f t="shared" si="15"/>
        <v>1</v>
      </c>
      <c r="G541">
        <f>COUNTIF('Bus 53 and 46'!$K$7:$K$121, A541)</f>
        <v>0</v>
      </c>
      <c r="H541">
        <f>COUNTIF('Bus 53 and 46'!$A$7:$A$121,'Full time'!A541)</f>
        <v>0</v>
      </c>
      <c r="I541" s="25">
        <f>COUNTIF('Bus 53 and 46'!$B$7:$B$121,'Full time'!A541)</f>
        <v>0</v>
      </c>
      <c r="J541">
        <f>COUNTIF('Bus 53 and 46'!$J$7:$J$121,'Full time'!A541)</f>
        <v>0</v>
      </c>
      <c r="M541">
        <v>1</v>
      </c>
      <c r="N541">
        <f>M541</f>
        <v>1</v>
      </c>
      <c r="O541">
        <f>'Electricity_prices DA 2023'!$G$12</f>
        <v>9.1941287671232816E-2</v>
      </c>
      <c r="Q541">
        <f>'Brussels - avg over full year'!$H$12</f>
        <v>267.26120547945186</v>
      </c>
    </row>
    <row r="542" spans="1:17">
      <c r="A542" s="29">
        <v>0.41736111111111102</v>
      </c>
      <c r="B542" s="3"/>
      <c r="C542" s="3"/>
      <c r="D542">
        <f t="shared" si="15"/>
        <v>0</v>
      </c>
      <c r="G542">
        <f>COUNTIF('Bus 53 and 46'!$K$7:$K$121, A542)</f>
        <v>0</v>
      </c>
      <c r="H542">
        <f>COUNTIF('Bus 53 and 46'!$A$7:$A$121,'Full time'!A542)</f>
        <v>0</v>
      </c>
      <c r="I542" s="25">
        <f>COUNTIF('Bus 53 and 46'!$B$7:$B$121,'Full time'!A542)</f>
        <v>0</v>
      </c>
      <c r="J542">
        <f>COUNTIF('Bus 53 and 46'!$J$7:$J$121,'Full time'!A542)</f>
        <v>0</v>
      </c>
      <c r="M542">
        <v>0</v>
      </c>
      <c r="O542">
        <f>'Electricity_prices DA 2023'!$G$12</f>
        <v>9.1941287671232816E-2</v>
      </c>
      <c r="Q542">
        <f>'Brussels - avg over full year'!$H$12</f>
        <v>267.26120547945186</v>
      </c>
    </row>
    <row r="543" spans="1:17">
      <c r="A543" s="29">
        <v>0.41805555555555501</v>
      </c>
      <c r="B543" s="3"/>
      <c r="C543" s="3"/>
      <c r="D543">
        <f t="shared" si="15"/>
        <v>0</v>
      </c>
      <c r="G543">
        <f>COUNTIF('Bus 53 and 46'!$K$7:$K$121, A543)</f>
        <v>0</v>
      </c>
      <c r="H543">
        <f>COUNTIF('Bus 53 and 46'!$A$7:$A$121,'Full time'!A543)</f>
        <v>0</v>
      </c>
      <c r="I543" s="25">
        <f>COUNTIF('Bus 53 and 46'!$B$7:$B$121,'Full time'!A543)</f>
        <v>0</v>
      </c>
      <c r="J543">
        <f>COUNTIF('Bus 53 and 46'!$J$7:$J$121,'Full time'!A543)</f>
        <v>0</v>
      </c>
      <c r="M543">
        <v>0</v>
      </c>
      <c r="O543">
        <f>'Electricity_prices DA 2023'!$G$12</f>
        <v>9.1941287671232816E-2</v>
      </c>
      <c r="Q543">
        <f>'Brussels - avg over full year'!$H$12</f>
        <v>267.26120547945186</v>
      </c>
    </row>
    <row r="544" spans="1:17">
      <c r="A544" s="29">
        <v>0.41875000000000001</v>
      </c>
      <c r="B544" s="3"/>
      <c r="C544" s="3"/>
      <c r="D544">
        <f t="shared" si="15"/>
        <v>1</v>
      </c>
      <c r="G544">
        <f>COUNTIF('Bus 53 and 46'!$K$7:$K$121, A544)</f>
        <v>1</v>
      </c>
      <c r="H544">
        <f>COUNTIF('Bus 53 and 46'!$A$7:$A$121,'Full time'!A544)</f>
        <v>0</v>
      </c>
      <c r="I544" s="25">
        <f>COUNTIF('Bus 53 and 46'!$B$7:$B$121,'Full time'!A544)</f>
        <v>2</v>
      </c>
      <c r="J544">
        <f>COUNTIF('Bus 53 and 46'!$J$7:$J$121,'Full time'!A544)</f>
        <v>0</v>
      </c>
      <c r="M544">
        <v>0</v>
      </c>
      <c r="N544">
        <f>M544</f>
        <v>0</v>
      </c>
      <c r="O544">
        <f>'Electricity_prices DA 2023'!$G$12</f>
        <v>9.1941287671232816E-2</v>
      </c>
      <c r="Q544">
        <f>'Brussels - avg over full year'!$H$12</f>
        <v>267.26120547945186</v>
      </c>
    </row>
    <row r="545" spans="1:17">
      <c r="A545" s="29">
        <v>0.41944444444444401</v>
      </c>
      <c r="B545" s="3"/>
      <c r="C545" s="3"/>
      <c r="D545">
        <f t="shared" si="15"/>
        <v>0</v>
      </c>
      <c r="G545">
        <f>COUNTIF('Bus 53 and 46'!$K$7:$K$121, A545)</f>
        <v>0</v>
      </c>
      <c r="H545">
        <f>COUNTIF('Bus 53 and 46'!$A$7:$A$121,'Full time'!A545)</f>
        <v>0</v>
      </c>
      <c r="I545" s="25">
        <f>COUNTIF('Bus 53 and 46'!$B$7:$B$121,'Full time'!A545)</f>
        <v>0</v>
      </c>
      <c r="J545">
        <f>COUNTIF('Bus 53 and 46'!$J$7:$J$121,'Full time'!A545)</f>
        <v>0</v>
      </c>
      <c r="M545">
        <v>0</v>
      </c>
      <c r="O545">
        <f>'Electricity_prices DA 2023'!$G$12</f>
        <v>9.1941287671232816E-2</v>
      </c>
      <c r="Q545">
        <f>'Brussels - avg over full year'!$H$12</f>
        <v>267.26120547945186</v>
      </c>
    </row>
    <row r="546" spans="1:17">
      <c r="A546" s="29">
        <v>0.42013888888888801</v>
      </c>
      <c r="B546" s="3"/>
      <c r="C546" s="3"/>
      <c r="D546">
        <f t="shared" si="15"/>
        <v>0</v>
      </c>
      <c r="G546">
        <f>COUNTIF('Bus 53 and 46'!$K$7:$K$121, A546)</f>
        <v>0</v>
      </c>
      <c r="H546">
        <f>COUNTIF('Bus 53 and 46'!$A$7:$A$121,'Full time'!A546)</f>
        <v>0</v>
      </c>
      <c r="I546" s="25">
        <f>COUNTIF('Bus 53 and 46'!$B$7:$B$121,'Full time'!A546)</f>
        <v>0</v>
      </c>
      <c r="J546">
        <f>COUNTIF('Bus 53 and 46'!$J$7:$J$121,'Full time'!A546)</f>
        <v>0</v>
      </c>
      <c r="M546">
        <v>0</v>
      </c>
      <c r="O546">
        <f>'Electricity_prices DA 2023'!$G$12</f>
        <v>9.1941287671232816E-2</v>
      </c>
      <c r="Q546">
        <f>'Brussels - avg over full year'!$H$12</f>
        <v>267.26120547945186</v>
      </c>
    </row>
    <row r="547" spans="1:17">
      <c r="A547" s="29">
        <v>0.420833333333333</v>
      </c>
      <c r="B547" s="3"/>
      <c r="C547" s="3"/>
      <c r="D547">
        <f t="shared" si="15"/>
        <v>1</v>
      </c>
      <c r="G547">
        <f>COUNTIF('Bus 53 and 46'!$K$7:$K$121, A547)</f>
        <v>0</v>
      </c>
      <c r="H547">
        <f>COUNTIF('Bus 53 and 46'!$A$7:$A$121,'Full time'!A547)</f>
        <v>1</v>
      </c>
      <c r="I547" s="25">
        <f>COUNTIF('Bus 53 and 46'!$B$7:$B$121,'Full time'!A547)</f>
        <v>0</v>
      </c>
      <c r="J547">
        <f>COUNTIF('Bus 53 and 46'!$J$7:$J$121,'Full time'!A547)</f>
        <v>0</v>
      </c>
      <c r="M547">
        <v>0</v>
      </c>
      <c r="N547">
        <f>M547</f>
        <v>0</v>
      </c>
      <c r="O547">
        <f>'Electricity_prices DA 2023'!$G$12</f>
        <v>9.1941287671232816E-2</v>
      </c>
      <c r="Q547">
        <f>'Brussels - avg over full year'!$H$12</f>
        <v>267.26120547945186</v>
      </c>
    </row>
    <row r="548" spans="1:17">
      <c r="A548" s="29">
        <v>0.421527777777777</v>
      </c>
      <c r="B548" s="3"/>
      <c r="C548" s="3"/>
      <c r="D548">
        <f t="shared" si="15"/>
        <v>0</v>
      </c>
      <c r="G548">
        <f>COUNTIF('Bus 53 and 46'!$K$7:$K$121, A548)</f>
        <v>0</v>
      </c>
      <c r="H548">
        <f>COUNTIF('Bus 53 and 46'!$A$7:$A$121,'Full time'!A548)</f>
        <v>0</v>
      </c>
      <c r="I548" s="25">
        <f>COUNTIF('Bus 53 and 46'!$B$7:$B$121,'Full time'!A548)</f>
        <v>0</v>
      </c>
      <c r="J548">
        <f>COUNTIF('Bus 53 and 46'!$J$7:$J$121,'Full time'!A548)</f>
        <v>0</v>
      </c>
      <c r="M548">
        <v>0</v>
      </c>
      <c r="O548">
        <f>'Electricity_prices DA 2023'!$G$12</f>
        <v>9.1941287671232816E-2</v>
      </c>
      <c r="Q548">
        <f>'Brussels - avg over full year'!$H$12</f>
        <v>267.26120547945186</v>
      </c>
    </row>
    <row r="549" spans="1:17">
      <c r="A549" s="29">
        <v>0.422222222222222</v>
      </c>
      <c r="B549" s="3"/>
      <c r="C549" s="3"/>
      <c r="D549">
        <f t="shared" si="15"/>
        <v>1</v>
      </c>
      <c r="G549">
        <f>COUNTIF('Bus 53 and 46'!$K$7:$K$121, A549)</f>
        <v>0</v>
      </c>
      <c r="H549">
        <f>COUNTIF('Bus 53 and 46'!$A$7:$A$121,'Full time'!A549)</f>
        <v>1</v>
      </c>
      <c r="I549" s="25">
        <f>COUNTIF('Bus 53 and 46'!$B$7:$B$121,'Full time'!A549)</f>
        <v>0</v>
      </c>
      <c r="J549">
        <f>COUNTIF('Bus 53 and 46'!$J$7:$J$121,'Full time'!A549)</f>
        <v>1</v>
      </c>
      <c r="M549">
        <v>0</v>
      </c>
      <c r="N549">
        <f>M549</f>
        <v>0</v>
      </c>
      <c r="O549">
        <f>'Electricity_prices DA 2023'!$G$12</f>
        <v>9.1941287671232816E-2</v>
      </c>
      <c r="Q549">
        <f>'Brussels - avg over full year'!$H$12</f>
        <v>267.26120547945186</v>
      </c>
    </row>
    <row r="550" spans="1:17">
      <c r="A550" s="29">
        <v>0.422916666666666</v>
      </c>
      <c r="B550" s="3"/>
      <c r="C550" s="3"/>
      <c r="D550">
        <f t="shared" si="15"/>
        <v>0</v>
      </c>
      <c r="G550">
        <f>COUNTIF('Bus 53 and 46'!$K$7:$K$121, A550)</f>
        <v>0</v>
      </c>
      <c r="H550">
        <f>COUNTIF('Bus 53 and 46'!$A$7:$A$121,'Full time'!A550)</f>
        <v>0</v>
      </c>
      <c r="I550" s="25">
        <f>COUNTIF('Bus 53 and 46'!$B$7:$B$121,'Full time'!A550)</f>
        <v>0</v>
      </c>
      <c r="J550">
        <f>COUNTIF('Bus 53 and 46'!$J$7:$J$121,'Full time'!A550)</f>
        <v>0</v>
      </c>
      <c r="M550">
        <v>0</v>
      </c>
      <c r="O550">
        <f>'Electricity_prices DA 2023'!$G$12</f>
        <v>9.1941287671232816E-2</v>
      </c>
      <c r="Q550">
        <f>'Brussels - avg over full year'!$H$12</f>
        <v>267.26120547945186</v>
      </c>
    </row>
    <row r="551" spans="1:17">
      <c r="A551" s="29">
        <v>0.42361111111111099</v>
      </c>
      <c r="B551" s="3"/>
      <c r="C551" s="3"/>
      <c r="D551">
        <f t="shared" si="15"/>
        <v>0</v>
      </c>
      <c r="G551">
        <f>COUNTIF('Bus 53 and 46'!$K$7:$K$121, A551)</f>
        <v>0</v>
      </c>
      <c r="H551">
        <f>COUNTIF('Bus 53 and 46'!$A$7:$A$121,'Full time'!A551)</f>
        <v>0</v>
      </c>
      <c r="I551" s="25">
        <f>COUNTIF('Bus 53 and 46'!$B$7:$B$121,'Full time'!A551)</f>
        <v>0</v>
      </c>
      <c r="J551">
        <f>COUNTIF('Bus 53 and 46'!$J$7:$J$121,'Full time'!A551)</f>
        <v>0</v>
      </c>
      <c r="M551">
        <v>0</v>
      </c>
      <c r="O551">
        <f>'Electricity_prices DA 2023'!$G$12</f>
        <v>9.1941287671232816E-2</v>
      </c>
      <c r="Q551">
        <f>'Brussels - avg over full year'!$H$12</f>
        <v>267.26120547945186</v>
      </c>
    </row>
    <row r="552" spans="1:17">
      <c r="A552" s="29">
        <v>0.42430555555555499</v>
      </c>
      <c r="B552" s="3"/>
      <c r="C552" s="3"/>
      <c r="D552">
        <f t="shared" si="15"/>
        <v>0</v>
      </c>
      <c r="G552">
        <f>COUNTIF('Bus 53 and 46'!$K$7:$K$121, A552)</f>
        <v>0</v>
      </c>
      <c r="H552">
        <f>COUNTIF('Bus 53 and 46'!$A$7:$A$121,'Full time'!A552)</f>
        <v>0</v>
      </c>
      <c r="I552" s="25">
        <f>COUNTIF('Bus 53 and 46'!$B$7:$B$121,'Full time'!A552)</f>
        <v>0</v>
      </c>
      <c r="J552">
        <f>COUNTIF('Bus 53 and 46'!$J$7:$J$121,'Full time'!A552)</f>
        <v>0</v>
      </c>
      <c r="M552">
        <v>0</v>
      </c>
      <c r="O552">
        <f>'Electricity_prices DA 2023'!$G$12</f>
        <v>9.1941287671232816E-2</v>
      </c>
      <c r="Q552">
        <f>'Brussels - avg over full year'!$H$12</f>
        <v>267.26120547945186</v>
      </c>
    </row>
    <row r="553" spans="1:17">
      <c r="A553" s="29">
        <v>0.42499999999999999</v>
      </c>
      <c r="B553" s="3"/>
      <c r="C553" s="3"/>
      <c r="D553">
        <f t="shared" si="15"/>
        <v>0</v>
      </c>
      <c r="G553">
        <f>COUNTIF('Bus 53 and 46'!$K$7:$K$121, A553)</f>
        <v>0</v>
      </c>
      <c r="H553">
        <f>COUNTIF('Bus 53 and 46'!$A$7:$A$121,'Full time'!A553)</f>
        <v>0</v>
      </c>
      <c r="I553" s="25">
        <f>COUNTIF('Bus 53 and 46'!$B$7:$B$121,'Full time'!A553)</f>
        <v>0</v>
      </c>
      <c r="J553">
        <f>COUNTIF('Bus 53 and 46'!$J$7:$J$121,'Full time'!A553)</f>
        <v>0</v>
      </c>
      <c r="M553">
        <v>0</v>
      </c>
      <c r="O553">
        <f>'Electricity_prices DA 2023'!$G$12</f>
        <v>9.1941287671232816E-2</v>
      </c>
      <c r="Q553">
        <f>'Brussels - avg over full year'!$H$12</f>
        <v>267.26120547945186</v>
      </c>
    </row>
    <row r="554" spans="1:17">
      <c r="A554" s="29">
        <v>0.42569444444444399</v>
      </c>
      <c r="B554" s="3"/>
      <c r="C554" s="3"/>
      <c r="D554">
        <f t="shared" si="15"/>
        <v>0</v>
      </c>
      <c r="G554">
        <f>COUNTIF('Bus 53 and 46'!$K$7:$K$121, A554)</f>
        <v>0</v>
      </c>
      <c r="H554">
        <f>COUNTIF('Bus 53 and 46'!$A$7:$A$121,'Full time'!A554)</f>
        <v>0</v>
      </c>
      <c r="I554" s="25">
        <f>COUNTIF('Bus 53 and 46'!$B$7:$B$121,'Full time'!A554)</f>
        <v>0</v>
      </c>
      <c r="J554">
        <f>COUNTIF('Bus 53 and 46'!$J$7:$J$121,'Full time'!A554)</f>
        <v>0</v>
      </c>
      <c r="M554">
        <v>0</v>
      </c>
      <c r="O554">
        <f>'Electricity_prices DA 2023'!$G$12</f>
        <v>9.1941287671232816E-2</v>
      </c>
      <c r="Q554">
        <f>'Brussels - avg over full year'!$H$12</f>
        <v>267.26120547945186</v>
      </c>
    </row>
    <row r="555" spans="1:17">
      <c r="A555" s="29">
        <v>0.42638888888888798</v>
      </c>
      <c r="B555" s="3"/>
      <c r="C555" s="3"/>
      <c r="D555">
        <f t="shared" si="15"/>
        <v>0</v>
      </c>
      <c r="G555">
        <f>COUNTIF('Bus 53 and 46'!$K$7:$K$121, A555)</f>
        <v>0</v>
      </c>
      <c r="H555">
        <f>COUNTIF('Bus 53 and 46'!$A$7:$A$121,'Full time'!A555)</f>
        <v>0</v>
      </c>
      <c r="I555" s="25">
        <f>COUNTIF('Bus 53 and 46'!$B$7:$B$121,'Full time'!A555)</f>
        <v>0</v>
      </c>
      <c r="J555">
        <f>COUNTIF('Bus 53 and 46'!$J$7:$J$121,'Full time'!A555)</f>
        <v>0</v>
      </c>
      <c r="M555">
        <v>0</v>
      </c>
      <c r="O555">
        <f>'Electricity_prices DA 2023'!$G$12</f>
        <v>9.1941287671232816E-2</v>
      </c>
      <c r="Q555">
        <f>'Brussels - avg over full year'!$H$12</f>
        <v>267.26120547945186</v>
      </c>
    </row>
    <row r="556" spans="1:17">
      <c r="A556" s="29">
        <v>0.42708333333333298</v>
      </c>
      <c r="B556" s="3"/>
      <c r="C556" s="3"/>
      <c r="D556">
        <f t="shared" si="15"/>
        <v>0</v>
      </c>
      <c r="G556">
        <f>COUNTIF('Bus 53 and 46'!$K$7:$K$121, A556)</f>
        <v>0</v>
      </c>
      <c r="H556">
        <f>COUNTIF('Bus 53 and 46'!$A$7:$A$121,'Full time'!A556)</f>
        <v>0</v>
      </c>
      <c r="I556" s="25">
        <f>COUNTIF('Bus 53 and 46'!$B$7:$B$121,'Full time'!A556)</f>
        <v>0</v>
      </c>
      <c r="J556">
        <f>COUNTIF('Bus 53 and 46'!$J$7:$J$121,'Full time'!A556)</f>
        <v>0</v>
      </c>
      <c r="M556">
        <v>0</v>
      </c>
      <c r="O556">
        <f>'Electricity_prices DA 2023'!$G$12</f>
        <v>9.1941287671232816E-2</v>
      </c>
      <c r="Q556">
        <f>'Brussels - avg over full year'!$H$12</f>
        <v>267.26120547945186</v>
      </c>
    </row>
    <row r="557" spans="1:17">
      <c r="A557" s="29">
        <v>0.42777777777777698</v>
      </c>
      <c r="B557" s="3"/>
      <c r="C557" s="3"/>
      <c r="D557">
        <f t="shared" si="15"/>
        <v>0</v>
      </c>
      <c r="G557">
        <f>COUNTIF('Bus 53 and 46'!$K$7:$K$121, A557)</f>
        <v>0</v>
      </c>
      <c r="H557">
        <f>COUNTIF('Bus 53 and 46'!$A$7:$A$121,'Full time'!A557)</f>
        <v>0</v>
      </c>
      <c r="I557" s="25">
        <f>COUNTIF('Bus 53 and 46'!$B$7:$B$121,'Full time'!A557)</f>
        <v>0</v>
      </c>
      <c r="J557">
        <f>COUNTIF('Bus 53 and 46'!$J$7:$J$121,'Full time'!A557)</f>
        <v>0</v>
      </c>
      <c r="M557">
        <v>0</v>
      </c>
      <c r="O557">
        <f>'Electricity_prices DA 2023'!$G$12</f>
        <v>9.1941287671232816E-2</v>
      </c>
      <c r="Q557">
        <f>'Brussels - avg over full year'!$H$12</f>
        <v>267.26120547945186</v>
      </c>
    </row>
    <row r="558" spans="1:17">
      <c r="A558" s="29">
        <v>0.42847222222222198</v>
      </c>
      <c r="B558" s="3"/>
      <c r="C558" s="3"/>
      <c r="D558">
        <f t="shared" si="15"/>
        <v>0</v>
      </c>
      <c r="G558">
        <f>COUNTIF('Bus 53 and 46'!$K$7:$K$121, A558)</f>
        <v>0</v>
      </c>
      <c r="H558">
        <f>COUNTIF('Bus 53 and 46'!$A$7:$A$121,'Full time'!A558)</f>
        <v>0</v>
      </c>
      <c r="I558" s="25">
        <f>COUNTIF('Bus 53 and 46'!$B$7:$B$121,'Full time'!A558)</f>
        <v>0</v>
      </c>
      <c r="J558">
        <f>COUNTIF('Bus 53 and 46'!$J$7:$J$121,'Full time'!A558)</f>
        <v>0</v>
      </c>
      <c r="M558">
        <v>0</v>
      </c>
      <c r="O558">
        <f>'Electricity_prices DA 2023'!$G$12</f>
        <v>9.1941287671232816E-2</v>
      </c>
      <c r="Q558">
        <f>'Brussels - avg over full year'!$H$12</f>
        <v>267.26120547945186</v>
      </c>
    </row>
    <row r="559" spans="1:17">
      <c r="A559" s="29">
        <v>0.42916666666666597</v>
      </c>
      <c r="B559" s="3"/>
      <c r="C559" s="3"/>
      <c r="D559">
        <f t="shared" si="15"/>
        <v>0</v>
      </c>
      <c r="G559">
        <f>COUNTIF('Bus 53 and 46'!$K$7:$K$121, A559)</f>
        <v>0</v>
      </c>
      <c r="H559">
        <f>COUNTIF('Bus 53 and 46'!$A$7:$A$121,'Full time'!A559)</f>
        <v>0</v>
      </c>
      <c r="I559" s="25">
        <f>COUNTIF('Bus 53 and 46'!$B$7:$B$121,'Full time'!A559)</f>
        <v>0</v>
      </c>
      <c r="J559">
        <f>COUNTIF('Bus 53 and 46'!$J$7:$J$121,'Full time'!A559)</f>
        <v>0</v>
      </c>
      <c r="M559">
        <v>0</v>
      </c>
      <c r="O559">
        <f>'Electricity_prices DA 2023'!$G$12</f>
        <v>9.1941287671232816E-2</v>
      </c>
      <c r="Q559">
        <f>'Brussels - avg over full year'!$H$12</f>
        <v>267.26120547945186</v>
      </c>
    </row>
    <row r="560" spans="1:17">
      <c r="A560" s="29">
        <v>0.42986111111111103</v>
      </c>
      <c r="B560" s="3"/>
      <c r="C560" s="3"/>
      <c r="D560">
        <f t="shared" si="15"/>
        <v>1</v>
      </c>
      <c r="G560">
        <f>COUNTIF('Bus 53 and 46'!$K$7:$K$121, A560)</f>
        <v>0</v>
      </c>
      <c r="H560">
        <f>COUNTIF('Bus 53 and 46'!$A$7:$A$121,'Full time'!A560)</f>
        <v>1</v>
      </c>
      <c r="I560" s="25">
        <f>COUNTIF('Bus 53 and 46'!$B$7:$B$121,'Full time'!A560)</f>
        <v>0</v>
      </c>
      <c r="J560">
        <f>COUNTIF('Bus 53 and 46'!$J$7:$J$121,'Full time'!A560)</f>
        <v>1</v>
      </c>
      <c r="M560">
        <v>0</v>
      </c>
      <c r="N560">
        <f>M560</f>
        <v>0</v>
      </c>
      <c r="O560">
        <f>'Electricity_prices DA 2023'!$G$12</f>
        <v>9.1941287671232816E-2</v>
      </c>
      <c r="Q560">
        <f>'Brussels - avg over full year'!$H$12</f>
        <v>267.26120547945186</v>
      </c>
    </row>
    <row r="561" spans="1:17">
      <c r="A561" s="29">
        <v>0.43055555555555503</v>
      </c>
      <c r="B561" s="3"/>
      <c r="C561" s="3"/>
      <c r="D561">
        <f t="shared" si="15"/>
        <v>0</v>
      </c>
      <c r="G561">
        <f>COUNTIF('Bus 53 and 46'!$K$7:$K$121, A561)</f>
        <v>0</v>
      </c>
      <c r="H561">
        <f>COUNTIF('Bus 53 and 46'!$A$7:$A$121,'Full time'!A561)</f>
        <v>0</v>
      </c>
      <c r="I561" s="25">
        <f>COUNTIF('Bus 53 and 46'!$B$7:$B$121,'Full time'!A561)</f>
        <v>0</v>
      </c>
      <c r="J561">
        <f>COUNTIF('Bus 53 and 46'!$J$7:$J$121,'Full time'!A561)</f>
        <v>0</v>
      </c>
      <c r="M561">
        <v>0</v>
      </c>
      <c r="O561">
        <f>'Electricity_prices DA 2023'!$G$12</f>
        <v>9.1941287671232816E-2</v>
      </c>
      <c r="Q561">
        <f>'Brussels - avg over full year'!$H$12</f>
        <v>267.26120547945186</v>
      </c>
    </row>
    <row r="562" spans="1:17">
      <c r="A562" s="29">
        <v>0.43125000000000002</v>
      </c>
      <c r="B562" s="3"/>
      <c r="C562" s="3"/>
      <c r="D562">
        <f t="shared" si="15"/>
        <v>0</v>
      </c>
      <c r="G562">
        <f>COUNTIF('Bus 53 and 46'!$K$7:$K$121, A562)</f>
        <v>0</v>
      </c>
      <c r="H562">
        <f>COUNTIF('Bus 53 and 46'!$A$7:$A$121,'Full time'!A562)</f>
        <v>0</v>
      </c>
      <c r="I562" s="25">
        <f>COUNTIF('Bus 53 and 46'!$B$7:$B$121,'Full time'!A562)</f>
        <v>0</v>
      </c>
      <c r="J562">
        <f>COUNTIF('Bus 53 and 46'!$J$7:$J$121,'Full time'!A562)</f>
        <v>0</v>
      </c>
      <c r="M562">
        <v>0</v>
      </c>
      <c r="O562">
        <f>'Electricity_prices DA 2023'!$G$12</f>
        <v>9.1941287671232816E-2</v>
      </c>
      <c r="Q562">
        <f>'Brussels - avg over full year'!$H$12</f>
        <v>267.26120547945186</v>
      </c>
    </row>
    <row r="563" spans="1:17">
      <c r="A563" s="29">
        <v>0.43194444444444402</v>
      </c>
      <c r="B563" s="3"/>
      <c r="C563" s="3"/>
      <c r="D563">
        <f t="shared" si="15"/>
        <v>1</v>
      </c>
      <c r="G563">
        <f>COUNTIF('Bus 53 and 46'!$K$7:$K$121, A563)</f>
        <v>1</v>
      </c>
      <c r="H563">
        <f>COUNTIF('Bus 53 and 46'!$A$7:$A$121,'Full time'!A563)</f>
        <v>0</v>
      </c>
      <c r="I563" s="25">
        <f>COUNTIF('Bus 53 and 46'!$B$7:$B$121,'Full time'!A563)</f>
        <v>1</v>
      </c>
      <c r="J563">
        <f>COUNTIF('Bus 53 and 46'!$J$7:$J$121,'Full time'!A563)</f>
        <v>0</v>
      </c>
      <c r="M563">
        <v>0</v>
      </c>
      <c r="N563">
        <f>M563</f>
        <v>0</v>
      </c>
      <c r="O563">
        <f>'Electricity_prices DA 2023'!$G$12</f>
        <v>9.1941287671232816E-2</v>
      </c>
      <c r="Q563">
        <f>'Brussels - avg over full year'!$H$12</f>
        <v>267.26120547945186</v>
      </c>
    </row>
    <row r="564" spans="1:17">
      <c r="A564" s="29">
        <v>0.43263888888888891</v>
      </c>
      <c r="B564" s="3"/>
      <c r="C564" s="3"/>
      <c r="D564">
        <f t="shared" si="15"/>
        <v>1</v>
      </c>
      <c r="G564">
        <f>COUNTIF('Bus 53 and 46'!$K$7:$K$121, A564)</f>
        <v>0</v>
      </c>
      <c r="H564">
        <f>COUNTIF('Bus 53 and 46'!$A$7:$A$121,'Full time'!A564)</f>
        <v>0</v>
      </c>
      <c r="I564" s="25">
        <f>COUNTIF('Bus 53 and 46'!$B$7:$B$121,'Full time'!A564)</f>
        <v>1</v>
      </c>
      <c r="J564">
        <f>COUNTIF('Bus 53 and 46'!$J$7:$J$121,'Full time'!A564)</f>
        <v>0</v>
      </c>
      <c r="M564">
        <v>0</v>
      </c>
      <c r="N564">
        <f>M564</f>
        <v>0</v>
      </c>
      <c r="O564">
        <f>'Electricity_prices DA 2023'!$G$12</f>
        <v>9.1941287671232816E-2</v>
      </c>
      <c r="Q564">
        <f>'Brussels - avg over full year'!$H$12</f>
        <v>267.26120547945186</v>
      </c>
    </row>
    <row r="565" spans="1:17">
      <c r="A565" s="29">
        <v>0.43333333333333335</v>
      </c>
      <c r="B565" s="3"/>
      <c r="C565" s="3"/>
      <c r="D565">
        <f t="shared" si="15"/>
        <v>0</v>
      </c>
      <c r="G565">
        <f>COUNTIF('Bus 53 and 46'!$K$7:$K$121, A565)</f>
        <v>0</v>
      </c>
      <c r="H565">
        <f>COUNTIF('Bus 53 and 46'!$A$7:$A$121,'Full time'!A565)</f>
        <v>0</v>
      </c>
      <c r="I565" s="25">
        <f>COUNTIF('Bus 53 and 46'!$B$7:$B$121,'Full time'!A565)</f>
        <v>0</v>
      </c>
      <c r="J565">
        <f>COUNTIF('Bus 53 and 46'!$J$7:$J$121,'Full time'!A565)</f>
        <v>0</v>
      </c>
      <c r="M565">
        <v>0</v>
      </c>
      <c r="O565">
        <f>'Electricity_prices DA 2023'!$G$12</f>
        <v>9.1941287671232816E-2</v>
      </c>
      <c r="Q565">
        <f>'Brussels - avg over full year'!$H$12</f>
        <v>267.26120547945186</v>
      </c>
    </row>
    <row r="566" spans="1:17">
      <c r="A566" s="29">
        <v>0.43402777777777701</v>
      </c>
      <c r="B566" s="3"/>
      <c r="C566" s="3"/>
      <c r="D566">
        <f t="shared" si="15"/>
        <v>0</v>
      </c>
      <c r="G566">
        <f>COUNTIF('Bus 53 and 46'!$K$7:$K$121, A566)</f>
        <v>0</v>
      </c>
      <c r="H566">
        <f>COUNTIF('Bus 53 and 46'!$A$7:$A$121,'Full time'!A566)</f>
        <v>0</v>
      </c>
      <c r="I566" s="25">
        <f>COUNTIF('Bus 53 and 46'!$B$7:$B$121,'Full time'!A566)</f>
        <v>0</v>
      </c>
      <c r="J566">
        <f>COUNTIF('Bus 53 and 46'!$J$7:$J$121,'Full time'!A566)</f>
        <v>0</v>
      </c>
      <c r="M566">
        <v>0</v>
      </c>
      <c r="O566">
        <f>'Electricity_prices DA 2023'!$G$12</f>
        <v>9.1941287671232816E-2</v>
      </c>
      <c r="Q566">
        <f>'Brussels - avg over full year'!$H$12</f>
        <v>267.26120547945186</v>
      </c>
    </row>
    <row r="567" spans="1:17">
      <c r="A567" s="29">
        <v>0.43472222222222223</v>
      </c>
      <c r="B567" s="3"/>
      <c r="C567" s="3"/>
      <c r="D567">
        <f t="shared" si="15"/>
        <v>0</v>
      </c>
      <c r="G567">
        <f>COUNTIF('Bus 53 and 46'!$K$7:$K$121, A567)</f>
        <v>0</v>
      </c>
      <c r="H567">
        <f>COUNTIF('Bus 53 and 46'!$A$7:$A$121,'Full time'!A567)</f>
        <v>0</v>
      </c>
      <c r="I567" s="25">
        <f>COUNTIF('Bus 53 and 46'!$B$7:$B$121,'Full time'!A567)</f>
        <v>0</v>
      </c>
      <c r="J567">
        <f>COUNTIF('Bus 53 and 46'!$J$7:$J$121,'Full time'!A567)</f>
        <v>0</v>
      </c>
      <c r="M567">
        <v>0</v>
      </c>
      <c r="O567">
        <f>'Electricity_prices DA 2023'!$G$12</f>
        <v>9.1941287671232816E-2</v>
      </c>
      <c r="Q567">
        <f>'Brussels - avg over full year'!$H$12</f>
        <v>267.26120547945186</v>
      </c>
    </row>
    <row r="568" spans="1:17">
      <c r="A568" s="29">
        <v>0.43541666666666667</v>
      </c>
      <c r="B568" s="3"/>
      <c r="C568" s="3"/>
      <c r="D568">
        <f t="shared" si="15"/>
        <v>0</v>
      </c>
      <c r="G568">
        <f>COUNTIF('Bus 53 and 46'!$K$7:$K$121, A568)</f>
        <v>0</v>
      </c>
      <c r="H568">
        <f>COUNTIF('Bus 53 and 46'!$A$7:$A$121,'Full time'!A568)</f>
        <v>0</v>
      </c>
      <c r="I568" s="25">
        <f>COUNTIF('Bus 53 and 46'!$B$7:$B$121,'Full time'!A568)</f>
        <v>0</v>
      </c>
      <c r="J568">
        <f>COUNTIF('Bus 53 and 46'!$J$7:$J$121,'Full time'!A568)</f>
        <v>0</v>
      </c>
      <c r="M568">
        <v>0</v>
      </c>
      <c r="O568">
        <f>'Electricity_prices DA 2023'!$G$12</f>
        <v>9.1941287671232816E-2</v>
      </c>
      <c r="Q568">
        <f>'Brussels - avg over full year'!$H$12</f>
        <v>267.26120547945186</v>
      </c>
    </row>
    <row r="569" spans="1:17">
      <c r="A569" s="29">
        <v>0.43611111111111101</v>
      </c>
      <c r="B569" s="3"/>
      <c r="C569" s="3"/>
      <c r="D569">
        <f t="shared" si="15"/>
        <v>0</v>
      </c>
      <c r="G569">
        <f>COUNTIF('Bus 53 and 46'!$K$7:$K$121, A569)</f>
        <v>0</v>
      </c>
      <c r="H569">
        <f>COUNTIF('Bus 53 and 46'!$A$7:$A$121,'Full time'!A569)</f>
        <v>0</v>
      </c>
      <c r="I569" s="25">
        <f>COUNTIF('Bus 53 and 46'!$B$7:$B$121,'Full time'!A569)</f>
        <v>0</v>
      </c>
      <c r="J569">
        <f>COUNTIF('Bus 53 and 46'!$J$7:$J$121,'Full time'!A569)</f>
        <v>0</v>
      </c>
      <c r="M569">
        <v>0</v>
      </c>
      <c r="O569">
        <f>'Electricity_prices DA 2023'!$G$12</f>
        <v>9.1941287671232816E-2</v>
      </c>
      <c r="Q569">
        <f>'Brussels - avg over full year'!$H$12</f>
        <v>267.26120547945186</v>
      </c>
    </row>
    <row r="570" spans="1:17">
      <c r="A570" s="29">
        <v>0.43680555555555556</v>
      </c>
      <c r="B570" s="3"/>
      <c r="C570" s="3"/>
      <c r="D570">
        <f t="shared" si="15"/>
        <v>1</v>
      </c>
      <c r="G570">
        <f>COUNTIF('Bus 53 and 46'!$K$7:$K$121, A570)</f>
        <v>1</v>
      </c>
      <c r="H570">
        <f>COUNTIF('Bus 53 and 46'!$A$7:$A$121,'Full time'!A570)</f>
        <v>0</v>
      </c>
      <c r="I570" s="25">
        <f>COUNTIF('Bus 53 and 46'!$B$7:$B$121,'Full time'!A570)</f>
        <v>1</v>
      </c>
      <c r="J570">
        <f>COUNTIF('Bus 53 and 46'!$J$7:$J$121,'Full time'!A570)</f>
        <v>0</v>
      </c>
      <c r="M570">
        <v>0</v>
      </c>
      <c r="N570">
        <f>M570</f>
        <v>0</v>
      </c>
      <c r="O570">
        <f>'Electricity_prices DA 2023'!$G$12</f>
        <v>9.1941287671232816E-2</v>
      </c>
      <c r="Q570">
        <f>'Brussels - avg over full year'!$H$12</f>
        <v>267.26120547945186</v>
      </c>
    </row>
    <row r="571" spans="1:17">
      <c r="A571" s="29">
        <v>0.4375</v>
      </c>
      <c r="B571" s="3"/>
      <c r="C571" s="3"/>
      <c r="D571">
        <f t="shared" si="15"/>
        <v>1</v>
      </c>
      <c r="G571">
        <f>COUNTIF('Bus 53 and 46'!$K$7:$K$121, A571)</f>
        <v>0</v>
      </c>
      <c r="H571">
        <f>COUNTIF('Bus 53 and 46'!$A$7:$A$121,'Full time'!A571)</f>
        <v>1</v>
      </c>
      <c r="I571" s="25">
        <f>COUNTIF('Bus 53 and 46'!$B$7:$B$121,'Full time'!A571)</f>
        <v>0</v>
      </c>
      <c r="J571">
        <f>COUNTIF('Bus 53 and 46'!$J$7:$J$121,'Full time'!A571)</f>
        <v>0</v>
      </c>
      <c r="M571">
        <v>0</v>
      </c>
      <c r="N571">
        <f>M571</f>
        <v>0</v>
      </c>
      <c r="O571">
        <f>'Electricity_prices DA 2023'!$G$12</f>
        <v>9.1941287671232816E-2</v>
      </c>
      <c r="Q571">
        <f>'Brussels - avg over full year'!$H$12</f>
        <v>267.26120547945186</v>
      </c>
    </row>
    <row r="572" spans="1:17">
      <c r="A572" s="29">
        <v>0.43819444444444444</v>
      </c>
      <c r="B572" s="3"/>
      <c r="C572" s="3"/>
      <c r="D572">
        <f t="shared" si="15"/>
        <v>1</v>
      </c>
      <c r="G572">
        <f>COUNTIF('Bus 53 and 46'!$K$7:$K$121, A572)</f>
        <v>0</v>
      </c>
      <c r="H572">
        <f>COUNTIF('Bus 53 and 46'!$A$7:$A$121,'Full time'!A572)</f>
        <v>1</v>
      </c>
      <c r="I572" s="25">
        <f>COUNTIF('Bus 53 and 46'!$B$7:$B$121,'Full time'!A572)</f>
        <v>0</v>
      </c>
      <c r="J572">
        <f>COUNTIF('Bus 53 and 46'!$J$7:$J$121,'Full time'!A572)</f>
        <v>1</v>
      </c>
      <c r="M572">
        <v>0</v>
      </c>
      <c r="N572">
        <f>M572</f>
        <v>0</v>
      </c>
      <c r="O572">
        <f>'Electricity_prices DA 2023'!$G$12</f>
        <v>9.1941287671232816E-2</v>
      </c>
      <c r="Q572">
        <f>'Brussels - avg over full year'!$H$12</f>
        <v>267.26120547945186</v>
      </c>
    </row>
    <row r="573" spans="1:17">
      <c r="A573" s="29">
        <v>0.43888888888888888</v>
      </c>
      <c r="B573" s="3"/>
      <c r="C573" s="3"/>
      <c r="D573">
        <f t="shared" si="15"/>
        <v>0</v>
      </c>
      <c r="G573">
        <f>COUNTIF('Bus 53 and 46'!$K$7:$K$121, A573)</f>
        <v>0</v>
      </c>
      <c r="H573">
        <f>COUNTIF('Bus 53 and 46'!$A$7:$A$121,'Full time'!A573)</f>
        <v>0</v>
      </c>
      <c r="I573" s="25">
        <f>COUNTIF('Bus 53 and 46'!$B$7:$B$121,'Full time'!A573)</f>
        <v>0</v>
      </c>
      <c r="J573">
        <f>COUNTIF('Bus 53 and 46'!$J$7:$J$121,'Full time'!A573)</f>
        <v>0</v>
      </c>
      <c r="M573">
        <v>0</v>
      </c>
      <c r="O573">
        <f>'Electricity_prices DA 2023'!$G$12</f>
        <v>9.1941287671232816E-2</v>
      </c>
      <c r="Q573">
        <f>'Brussels - avg over full year'!$H$12</f>
        <v>267.26120547945186</v>
      </c>
    </row>
    <row r="574" spans="1:17">
      <c r="A574" s="29">
        <v>0.43958333333333333</v>
      </c>
      <c r="B574" s="3"/>
      <c r="C574" s="3"/>
      <c r="D574">
        <f t="shared" si="15"/>
        <v>0</v>
      </c>
      <c r="G574">
        <f>COUNTIF('Bus 53 and 46'!$K$7:$K$121, A574)</f>
        <v>0</v>
      </c>
      <c r="H574">
        <f>COUNTIF('Bus 53 and 46'!$A$7:$A$121,'Full time'!A574)</f>
        <v>0</v>
      </c>
      <c r="I574" s="25">
        <f>COUNTIF('Bus 53 and 46'!$B$7:$B$121,'Full time'!A574)</f>
        <v>0</v>
      </c>
      <c r="J574">
        <f>COUNTIF('Bus 53 and 46'!$J$7:$J$121,'Full time'!A574)</f>
        <v>0</v>
      </c>
      <c r="M574">
        <v>0</v>
      </c>
      <c r="O574">
        <f>'Electricity_prices DA 2023'!$G$12</f>
        <v>9.1941287671232816E-2</v>
      </c>
      <c r="Q574">
        <f>'Brussels - avg over full year'!$H$12</f>
        <v>267.26120547945186</v>
      </c>
    </row>
    <row r="575" spans="1:17">
      <c r="A575" s="29">
        <v>0.44027777777777699</v>
      </c>
      <c r="B575" s="3"/>
      <c r="C575" s="3"/>
      <c r="D575">
        <f t="shared" si="15"/>
        <v>0</v>
      </c>
      <c r="G575">
        <f>COUNTIF('Bus 53 and 46'!$K$7:$K$121, A575)</f>
        <v>0</v>
      </c>
      <c r="H575">
        <f>COUNTIF('Bus 53 and 46'!$A$7:$A$121,'Full time'!A575)</f>
        <v>0</v>
      </c>
      <c r="I575" s="25">
        <f>COUNTIF('Bus 53 and 46'!$B$7:$B$121,'Full time'!A575)</f>
        <v>0</v>
      </c>
      <c r="J575">
        <f>COUNTIF('Bus 53 and 46'!$J$7:$J$121,'Full time'!A575)</f>
        <v>0</v>
      </c>
      <c r="M575">
        <v>0</v>
      </c>
      <c r="O575">
        <f>'Electricity_prices DA 2023'!$G$12</f>
        <v>9.1941287671232816E-2</v>
      </c>
      <c r="Q575">
        <f>'Brussels - avg over full year'!$H$12</f>
        <v>267.26120547945186</v>
      </c>
    </row>
    <row r="576" spans="1:17">
      <c r="A576" s="29">
        <v>0.44097222222222221</v>
      </c>
      <c r="B576" s="3"/>
      <c r="C576" s="3"/>
      <c r="D576">
        <f t="shared" si="15"/>
        <v>1</v>
      </c>
      <c r="G576">
        <f>COUNTIF('Bus 53 and 46'!$K$7:$K$121, A576)</f>
        <v>0</v>
      </c>
      <c r="H576">
        <f>COUNTIF('Bus 53 and 46'!$A$7:$A$121,'Full time'!A576)</f>
        <v>0</v>
      </c>
      <c r="I576" s="25">
        <f>COUNTIF('Bus 53 and 46'!$B$7:$B$121,'Full time'!A576)</f>
        <v>1</v>
      </c>
      <c r="J576">
        <f>COUNTIF('Bus 53 and 46'!$J$7:$J$121,'Full time'!A576)</f>
        <v>0</v>
      </c>
      <c r="M576">
        <v>0</v>
      </c>
      <c r="N576">
        <f>M576</f>
        <v>0</v>
      </c>
      <c r="O576">
        <f>'Electricity_prices DA 2023'!$G$12</f>
        <v>9.1941287671232816E-2</v>
      </c>
      <c r="Q576">
        <f>'Brussels - avg over full year'!$H$12</f>
        <v>267.26120547945186</v>
      </c>
    </row>
    <row r="577" spans="1:17">
      <c r="A577" s="29">
        <v>0.44166666666666665</v>
      </c>
      <c r="B577" s="3"/>
      <c r="C577" s="3"/>
      <c r="D577">
        <f t="shared" si="15"/>
        <v>1</v>
      </c>
      <c r="G577">
        <f>COUNTIF('Bus 53 and 46'!$K$7:$K$121, A577)</f>
        <v>1</v>
      </c>
      <c r="H577">
        <f>COUNTIF('Bus 53 and 46'!$A$7:$A$121,'Full time'!A577)</f>
        <v>0</v>
      </c>
      <c r="I577" s="25">
        <f>COUNTIF('Bus 53 and 46'!$B$7:$B$121,'Full time'!A577)</f>
        <v>1</v>
      </c>
      <c r="J577">
        <f>COUNTIF('Bus 53 and 46'!$J$7:$J$121,'Full time'!A577)</f>
        <v>0</v>
      </c>
      <c r="M577">
        <v>0</v>
      </c>
      <c r="N577">
        <f>M577</f>
        <v>0</v>
      </c>
      <c r="O577">
        <f>'Electricity_prices DA 2023'!$G$12</f>
        <v>9.1941287671232816E-2</v>
      </c>
      <c r="Q577">
        <f>'Brussels - avg over full year'!$H$12</f>
        <v>267.26120547945186</v>
      </c>
    </row>
    <row r="578" spans="1:17">
      <c r="A578" s="29">
        <v>0.44236111111111109</v>
      </c>
      <c r="B578" s="3"/>
      <c r="C578" s="3"/>
      <c r="D578">
        <f t="shared" ref="D578:D641" si="16">IF(OR(G578=1,H578=1,I578=1,J578=1,M578=1,N578=1), 1,0)</f>
        <v>0</v>
      </c>
      <c r="G578">
        <f>COUNTIF('Bus 53 and 46'!$K$7:$K$121, A578)</f>
        <v>0</v>
      </c>
      <c r="H578">
        <f>COUNTIF('Bus 53 and 46'!$A$7:$A$121,'Full time'!A578)</f>
        <v>0</v>
      </c>
      <c r="I578" s="25">
        <f>COUNTIF('Bus 53 and 46'!$B$7:$B$121,'Full time'!A578)</f>
        <v>0</v>
      </c>
      <c r="J578">
        <f>COUNTIF('Bus 53 and 46'!$J$7:$J$121,'Full time'!A578)</f>
        <v>0</v>
      </c>
      <c r="M578">
        <v>0</v>
      </c>
      <c r="O578">
        <f>'Electricity_prices DA 2023'!$G$12</f>
        <v>9.1941287671232816E-2</v>
      </c>
      <c r="Q578">
        <f>'Brussels - avg over full year'!$H$12</f>
        <v>267.26120547945186</v>
      </c>
    </row>
    <row r="579" spans="1:17">
      <c r="A579" s="29">
        <v>0.44305555555555554</v>
      </c>
      <c r="B579" s="3"/>
      <c r="C579" s="3"/>
      <c r="D579">
        <f t="shared" si="16"/>
        <v>0</v>
      </c>
      <c r="G579">
        <f>COUNTIF('Bus 53 and 46'!$K$7:$K$121, A579)</f>
        <v>0</v>
      </c>
      <c r="H579">
        <f>COUNTIF('Bus 53 and 46'!$A$7:$A$121,'Full time'!A579)</f>
        <v>0</v>
      </c>
      <c r="I579" s="25">
        <f>COUNTIF('Bus 53 and 46'!$B$7:$B$121,'Full time'!A579)</f>
        <v>0</v>
      </c>
      <c r="J579">
        <f>COUNTIF('Bus 53 and 46'!$J$7:$J$121,'Full time'!A579)</f>
        <v>0</v>
      </c>
      <c r="M579">
        <v>0</v>
      </c>
      <c r="O579">
        <f>'Electricity_prices DA 2023'!$G$12</f>
        <v>9.1941287671232816E-2</v>
      </c>
      <c r="Q579">
        <f>'Brussels - avg over full year'!$H$12</f>
        <v>267.26120547945186</v>
      </c>
    </row>
    <row r="580" spans="1:17">
      <c r="A580" s="29">
        <v>0.44374999999999998</v>
      </c>
      <c r="B580" s="3"/>
      <c r="C580" s="3"/>
      <c r="D580">
        <f t="shared" si="16"/>
        <v>0</v>
      </c>
      <c r="G580">
        <f>COUNTIF('Bus 53 and 46'!$K$7:$K$121, A580)</f>
        <v>0</v>
      </c>
      <c r="H580">
        <f>COUNTIF('Bus 53 and 46'!$A$7:$A$121,'Full time'!A580)</f>
        <v>0</v>
      </c>
      <c r="I580" s="25">
        <f>COUNTIF('Bus 53 and 46'!$B$7:$B$121,'Full time'!A580)</f>
        <v>0</v>
      </c>
      <c r="J580">
        <f>COUNTIF('Bus 53 and 46'!$J$7:$J$121,'Full time'!A580)</f>
        <v>0</v>
      </c>
      <c r="M580">
        <v>0</v>
      </c>
      <c r="O580">
        <f>'Electricity_prices DA 2023'!$G$12</f>
        <v>9.1941287671232816E-2</v>
      </c>
      <c r="Q580">
        <f>'Brussels - avg over full year'!$H$12</f>
        <v>267.26120547945186</v>
      </c>
    </row>
    <row r="581" spans="1:17">
      <c r="A581" s="29">
        <v>0.44444444444444442</v>
      </c>
      <c r="B581" s="3"/>
      <c r="C581" s="3"/>
      <c r="D581">
        <f t="shared" si="16"/>
        <v>0</v>
      </c>
      <c r="G581">
        <f>COUNTIF('Bus 53 and 46'!$K$7:$K$121, A581)</f>
        <v>0</v>
      </c>
      <c r="H581">
        <f>COUNTIF('Bus 53 and 46'!$A$7:$A$121,'Full time'!A581)</f>
        <v>0</v>
      </c>
      <c r="I581" s="25">
        <f>COUNTIF('Bus 53 and 46'!$B$7:$B$121,'Full time'!A581)</f>
        <v>0</v>
      </c>
      <c r="J581">
        <f>COUNTIF('Bus 53 and 46'!$J$7:$J$121,'Full time'!A581)</f>
        <v>0</v>
      </c>
      <c r="M581">
        <v>0</v>
      </c>
      <c r="O581">
        <f>'Electricity_prices DA 2023'!$G$12</f>
        <v>9.1941287671232816E-2</v>
      </c>
      <c r="Q581">
        <f>'Brussels - avg over full year'!$H$12</f>
        <v>267.26120547945186</v>
      </c>
    </row>
    <row r="582" spans="1:17">
      <c r="A582" s="29">
        <v>0.44513888888888886</v>
      </c>
      <c r="B582" s="3"/>
      <c r="C582" s="3"/>
      <c r="D582">
        <f t="shared" si="16"/>
        <v>0</v>
      </c>
      <c r="G582">
        <f>COUNTIF('Bus 53 and 46'!$K$7:$K$121, A582)</f>
        <v>0</v>
      </c>
      <c r="H582">
        <f>COUNTIF('Bus 53 and 46'!$A$7:$A$121,'Full time'!A582)</f>
        <v>0</v>
      </c>
      <c r="I582" s="25">
        <f>COUNTIF('Bus 53 and 46'!$B$7:$B$121,'Full time'!A582)</f>
        <v>0</v>
      </c>
      <c r="J582">
        <f>COUNTIF('Bus 53 and 46'!$J$7:$J$121,'Full time'!A582)</f>
        <v>0</v>
      </c>
      <c r="M582">
        <v>0</v>
      </c>
      <c r="O582">
        <f>'Electricity_prices DA 2023'!$G$12</f>
        <v>9.1941287671232816E-2</v>
      </c>
      <c r="Q582">
        <f>'Brussels - avg over full year'!$H$12</f>
        <v>267.26120547945186</v>
      </c>
    </row>
    <row r="583" spans="1:17">
      <c r="A583" s="29">
        <v>0.44583333333333336</v>
      </c>
      <c r="B583" s="3"/>
      <c r="C583" s="3"/>
      <c r="D583">
        <f t="shared" si="16"/>
        <v>1</v>
      </c>
      <c r="G583">
        <f>COUNTIF('Bus 53 and 46'!$K$7:$K$121, A583)</f>
        <v>0</v>
      </c>
      <c r="H583">
        <f>COUNTIF('Bus 53 and 46'!$A$7:$A$121,'Full time'!A583)</f>
        <v>2</v>
      </c>
      <c r="I583" s="25">
        <f>COUNTIF('Bus 53 and 46'!$B$7:$B$121,'Full time'!A583)</f>
        <v>0</v>
      </c>
      <c r="J583">
        <f>COUNTIF('Bus 53 and 46'!$J$7:$J$121,'Full time'!A583)</f>
        <v>1</v>
      </c>
      <c r="M583">
        <v>0</v>
      </c>
      <c r="N583">
        <f>M583</f>
        <v>0</v>
      </c>
      <c r="O583">
        <f>'Electricity_prices DA 2023'!$G$12</f>
        <v>9.1941287671232816E-2</v>
      </c>
      <c r="Q583">
        <f>'Brussels - avg over full year'!$H$12</f>
        <v>267.26120547945186</v>
      </c>
    </row>
    <row r="584" spans="1:17">
      <c r="A584" s="29">
        <v>0.4465277777777778</v>
      </c>
      <c r="B584" s="3"/>
      <c r="C584" s="3"/>
      <c r="D584">
        <f t="shared" si="16"/>
        <v>1</v>
      </c>
      <c r="G584">
        <f>COUNTIF('Bus 53 and 46'!$K$7:$K$121, A584)</f>
        <v>1</v>
      </c>
      <c r="H584">
        <f>COUNTIF('Bus 53 and 46'!$A$7:$A$121,'Full time'!A584)</f>
        <v>0</v>
      </c>
      <c r="I584" s="25">
        <f>COUNTIF('Bus 53 and 46'!$B$7:$B$121,'Full time'!A584)</f>
        <v>1</v>
      </c>
      <c r="J584">
        <f>COUNTIF('Bus 53 and 46'!$J$7:$J$121,'Full time'!A584)</f>
        <v>0</v>
      </c>
      <c r="M584">
        <v>0</v>
      </c>
      <c r="N584">
        <f>M584</f>
        <v>0</v>
      </c>
      <c r="O584">
        <f>'Electricity_prices DA 2023'!$G$12</f>
        <v>9.1941287671232816E-2</v>
      </c>
      <c r="Q584">
        <f>'Brussels - avg over full year'!$H$12</f>
        <v>267.26120547945186</v>
      </c>
    </row>
    <row r="585" spans="1:17">
      <c r="A585" s="29">
        <v>0.44722222222222224</v>
      </c>
      <c r="B585" s="3"/>
      <c r="C585" s="3"/>
      <c r="D585">
        <f t="shared" si="16"/>
        <v>0</v>
      </c>
      <c r="G585">
        <f>COUNTIF('Bus 53 and 46'!$K$7:$K$121, A585)</f>
        <v>0</v>
      </c>
      <c r="H585">
        <f>COUNTIF('Bus 53 and 46'!$A$7:$A$121,'Full time'!A585)</f>
        <v>0</v>
      </c>
      <c r="I585" s="25">
        <f>COUNTIF('Bus 53 and 46'!$B$7:$B$121,'Full time'!A585)</f>
        <v>0</v>
      </c>
      <c r="J585">
        <f>COUNTIF('Bus 53 and 46'!$J$7:$J$121,'Full time'!A585)</f>
        <v>0</v>
      </c>
      <c r="M585">
        <v>0</v>
      </c>
      <c r="O585">
        <f>'Electricity_prices DA 2023'!$G$12</f>
        <v>9.1941287671232816E-2</v>
      </c>
      <c r="Q585">
        <f>'Brussels - avg over full year'!$H$12</f>
        <v>267.26120547945186</v>
      </c>
    </row>
    <row r="586" spans="1:17">
      <c r="A586" s="29">
        <v>0.44791666666666669</v>
      </c>
      <c r="B586" s="3"/>
      <c r="C586" s="3"/>
      <c r="D586">
        <f t="shared" si="16"/>
        <v>0</v>
      </c>
      <c r="G586">
        <f>COUNTIF('Bus 53 and 46'!$K$7:$K$121, A586)</f>
        <v>0</v>
      </c>
      <c r="H586">
        <f>COUNTIF('Bus 53 and 46'!$A$7:$A$121,'Full time'!A586)</f>
        <v>0</v>
      </c>
      <c r="I586" s="25">
        <f>COUNTIF('Bus 53 and 46'!$B$7:$B$121,'Full time'!A586)</f>
        <v>0</v>
      </c>
      <c r="J586">
        <f>COUNTIF('Bus 53 and 46'!$J$7:$J$121,'Full time'!A586)</f>
        <v>0</v>
      </c>
      <c r="M586">
        <v>0</v>
      </c>
      <c r="O586">
        <f>'Electricity_prices DA 2023'!$G$12</f>
        <v>9.1941287671232816E-2</v>
      </c>
      <c r="Q586">
        <f>'Brussels - avg over full year'!$H$12</f>
        <v>267.26120547945186</v>
      </c>
    </row>
    <row r="587" spans="1:17">
      <c r="A587" s="29">
        <v>0.44861111111111113</v>
      </c>
      <c r="B587" s="3"/>
      <c r="C587" s="3"/>
      <c r="D587">
        <f t="shared" si="16"/>
        <v>0</v>
      </c>
      <c r="G587">
        <f>COUNTIF('Bus 53 and 46'!$K$7:$K$121, A587)</f>
        <v>0</v>
      </c>
      <c r="H587">
        <f>COUNTIF('Bus 53 and 46'!$A$7:$A$121,'Full time'!A587)</f>
        <v>0</v>
      </c>
      <c r="I587" s="25">
        <f>COUNTIF('Bus 53 and 46'!$B$7:$B$121,'Full time'!A587)</f>
        <v>0</v>
      </c>
      <c r="J587">
        <f>COUNTIF('Bus 53 and 46'!$J$7:$J$121,'Full time'!A587)</f>
        <v>0</v>
      </c>
      <c r="M587">
        <v>0</v>
      </c>
      <c r="O587">
        <f>'Electricity_prices DA 2023'!$G$12</f>
        <v>9.1941287671232816E-2</v>
      </c>
      <c r="Q587">
        <f>'Brussels - avg over full year'!$H$12</f>
        <v>267.26120547945186</v>
      </c>
    </row>
    <row r="588" spans="1:17">
      <c r="A588" s="29">
        <v>0.44930555555555557</v>
      </c>
      <c r="B588" s="3"/>
      <c r="C588" s="3"/>
      <c r="D588">
        <f t="shared" si="16"/>
        <v>1</v>
      </c>
      <c r="G588">
        <f>COUNTIF('Bus 53 and 46'!$K$7:$K$121, A588)</f>
        <v>0</v>
      </c>
      <c r="H588">
        <f>COUNTIF('Bus 53 and 46'!$A$7:$A$121,'Full time'!A588)</f>
        <v>0</v>
      </c>
      <c r="I588" s="25">
        <f>COUNTIF('Bus 53 and 46'!$B$7:$B$121,'Full time'!A588)</f>
        <v>1</v>
      </c>
      <c r="J588">
        <f>COUNTIF('Bus 53 and 46'!$J$7:$J$121,'Full time'!A588)</f>
        <v>0</v>
      </c>
      <c r="M588">
        <v>0</v>
      </c>
      <c r="N588">
        <f>M588</f>
        <v>0</v>
      </c>
      <c r="O588">
        <f>'Electricity_prices DA 2023'!$G$12</f>
        <v>9.1941287671232816E-2</v>
      </c>
      <c r="Q588">
        <f>'Brussels - avg over full year'!$H$12</f>
        <v>267.26120547945186</v>
      </c>
    </row>
    <row r="589" spans="1:17">
      <c r="A589" s="29">
        <v>0.45</v>
      </c>
      <c r="B589" s="3"/>
      <c r="C589" s="3"/>
      <c r="D589">
        <f t="shared" si="16"/>
        <v>0</v>
      </c>
      <c r="G589">
        <f>COUNTIF('Bus 53 and 46'!$K$7:$K$121, A589)</f>
        <v>0</v>
      </c>
      <c r="H589">
        <f>COUNTIF('Bus 53 and 46'!$A$7:$A$121,'Full time'!A589)</f>
        <v>0</v>
      </c>
      <c r="I589" s="25">
        <f>COUNTIF('Bus 53 and 46'!$B$7:$B$121,'Full time'!A589)</f>
        <v>0</v>
      </c>
      <c r="J589">
        <f>COUNTIF('Bus 53 and 46'!$J$7:$J$121,'Full time'!A589)</f>
        <v>0</v>
      </c>
      <c r="M589">
        <v>0</v>
      </c>
      <c r="O589">
        <f>'Electricity_prices DA 2023'!$G$12</f>
        <v>9.1941287671232816E-2</v>
      </c>
      <c r="Q589">
        <f>'Brussels - avg over full year'!$H$12</f>
        <v>267.26120547945186</v>
      </c>
    </row>
    <row r="590" spans="1:17">
      <c r="A590" s="29">
        <v>0.45069444444444445</v>
      </c>
      <c r="B590" s="3"/>
      <c r="C590" s="3"/>
      <c r="D590">
        <f t="shared" si="16"/>
        <v>0</v>
      </c>
      <c r="G590">
        <f>COUNTIF('Bus 53 and 46'!$K$7:$K$121, A590)</f>
        <v>0</v>
      </c>
      <c r="H590">
        <f>COUNTIF('Bus 53 and 46'!$A$7:$A$121,'Full time'!A590)</f>
        <v>0</v>
      </c>
      <c r="I590" s="25">
        <f>COUNTIF('Bus 53 and 46'!$B$7:$B$121,'Full time'!A590)</f>
        <v>0</v>
      </c>
      <c r="J590">
        <f>COUNTIF('Bus 53 and 46'!$J$7:$J$121,'Full time'!A590)</f>
        <v>0</v>
      </c>
      <c r="M590">
        <v>0</v>
      </c>
      <c r="O590">
        <f>'Electricity_prices DA 2023'!$G$12</f>
        <v>9.1941287671232816E-2</v>
      </c>
      <c r="Q590">
        <f>'Brussels - avg over full year'!$H$12</f>
        <v>267.26120547945186</v>
      </c>
    </row>
    <row r="591" spans="1:17">
      <c r="A591" s="29">
        <v>0.4513888888888889</v>
      </c>
      <c r="B591" s="3"/>
      <c r="C591" s="3"/>
      <c r="D591">
        <f t="shared" si="16"/>
        <v>1</v>
      </c>
      <c r="G591">
        <f>COUNTIF('Bus 53 and 46'!$K$7:$K$121, A591)</f>
        <v>1</v>
      </c>
      <c r="H591">
        <f>COUNTIF('Bus 53 and 46'!$A$7:$A$121,'Full time'!A591)</f>
        <v>0</v>
      </c>
      <c r="I591" s="25">
        <f>COUNTIF('Bus 53 and 46'!$B$7:$B$121,'Full time'!A591)</f>
        <v>1</v>
      </c>
      <c r="J591">
        <f>COUNTIF('Bus 53 and 46'!$J$7:$J$121,'Full time'!A591)</f>
        <v>0</v>
      </c>
      <c r="M591">
        <v>0</v>
      </c>
      <c r="N591">
        <f>M591</f>
        <v>0</v>
      </c>
      <c r="O591">
        <f>'Electricity_prices DA 2023'!$G$12</f>
        <v>9.1941287671232816E-2</v>
      </c>
      <c r="Q591">
        <f>'Brussels - avg over full year'!$H$12</f>
        <v>267.26120547945186</v>
      </c>
    </row>
    <row r="592" spans="1:17">
      <c r="A592" s="29">
        <v>0.45208333333333334</v>
      </c>
      <c r="B592" s="3"/>
      <c r="C592" s="3"/>
      <c r="D592">
        <f t="shared" si="16"/>
        <v>0</v>
      </c>
      <c r="G592">
        <f>COUNTIF('Bus 53 and 46'!$K$7:$K$121, A592)</f>
        <v>0</v>
      </c>
      <c r="H592">
        <f>COUNTIF('Bus 53 and 46'!$A$7:$A$121,'Full time'!A592)</f>
        <v>0</v>
      </c>
      <c r="I592" s="25">
        <f>COUNTIF('Bus 53 and 46'!$B$7:$B$121,'Full time'!A592)</f>
        <v>0</v>
      </c>
      <c r="J592">
        <f>COUNTIF('Bus 53 and 46'!$J$7:$J$121,'Full time'!A592)</f>
        <v>0</v>
      </c>
      <c r="M592">
        <v>0</v>
      </c>
      <c r="O592">
        <f>'Electricity_prices DA 2023'!$G$12</f>
        <v>9.1941287671232816E-2</v>
      </c>
      <c r="Q592">
        <f>'Brussels - avg over full year'!$H$12</f>
        <v>267.26120547945186</v>
      </c>
    </row>
    <row r="593" spans="1:17">
      <c r="A593" s="29">
        <v>0.45277777777777778</v>
      </c>
      <c r="B593" s="3"/>
      <c r="C593" s="3"/>
      <c r="D593">
        <f t="shared" si="16"/>
        <v>0</v>
      </c>
      <c r="G593">
        <f>COUNTIF('Bus 53 and 46'!$K$7:$K$121, A593)</f>
        <v>0</v>
      </c>
      <c r="H593">
        <f>COUNTIF('Bus 53 and 46'!$A$7:$A$121,'Full time'!A593)</f>
        <v>0</v>
      </c>
      <c r="I593" s="25">
        <f>COUNTIF('Bus 53 and 46'!$B$7:$B$121,'Full time'!A593)</f>
        <v>0</v>
      </c>
      <c r="J593">
        <f>COUNTIF('Bus 53 and 46'!$J$7:$J$121,'Full time'!A593)</f>
        <v>0</v>
      </c>
      <c r="M593">
        <v>0</v>
      </c>
      <c r="O593">
        <f>'Electricity_prices DA 2023'!$G$12</f>
        <v>9.1941287671232816E-2</v>
      </c>
      <c r="Q593">
        <f>'Brussels - avg over full year'!$H$12</f>
        <v>267.26120547945186</v>
      </c>
    </row>
    <row r="594" spans="1:17">
      <c r="A594" s="29">
        <v>0.45347222222222222</v>
      </c>
      <c r="B594" s="3"/>
      <c r="C594" s="3"/>
      <c r="D594">
        <f t="shared" si="16"/>
        <v>0</v>
      </c>
      <c r="G594">
        <f>COUNTIF('Bus 53 and 46'!$K$7:$K$121, A594)</f>
        <v>0</v>
      </c>
      <c r="H594">
        <f>COUNTIF('Bus 53 and 46'!$A$7:$A$121,'Full time'!A594)</f>
        <v>0</v>
      </c>
      <c r="I594" s="25">
        <f>COUNTIF('Bus 53 and 46'!$B$7:$B$121,'Full time'!A594)</f>
        <v>0</v>
      </c>
      <c r="J594">
        <f>COUNTIF('Bus 53 and 46'!$J$7:$J$121,'Full time'!A594)</f>
        <v>0</v>
      </c>
      <c r="M594">
        <v>0</v>
      </c>
      <c r="O594">
        <f>'Electricity_prices DA 2023'!$G$12</f>
        <v>9.1941287671232816E-2</v>
      </c>
      <c r="Q594">
        <f>'Brussels - avg over full year'!$H$12</f>
        <v>267.26120547945186</v>
      </c>
    </row>
    <row r="595" spans="1:17">
      <c r="A595" s="29">
        <v>0.45416666666666666</v>
      </c>
      <c r="B595" s="3"/>
      <c r="C595" s="3"/>
      <c r="D595">
        <f t="shared" si="16"/>
        <v>1</v>
      </c>
      <c r="G595">
        <f>COUNTIF('Bus 53 and 46'!$K$7:$K$121, A595)</f>
        <v>0</v>
      </c>
      <c r="H595">
        <f>COUNTIF('Bus 53 and 46'!$A$7:$A$121,'Full time'!A595)</f>
        <v>2</v>
      </c>
      <c r="I595" s="25">
        <f>COUNTIF('Bus 53 and 46'!$B$7:$B$121,'Full time'!A595)</f>
        <v>0</v>
      </c>
      <c r="J595">
        <f>COUNTIF('Bus 53 and 46'!$J$7:$J$121,'Full time'!A595)</f>
        <v>1</v>
      </c>
      <c r="M595">
        <v>0</v>
      </c>
      <c r="N595">
        <f>M595</f>
        <v>0</v>
      </c>
      <c r="O595">
        <f>'Electricity_prices DA 2023'!$G$12</f>
        <v>9.1941287671232816E-2</v>
      </c>
      <c r="Q595">
        <f>'Brussels - avg over full year'!$H$12</f>
        <v>267.26120547945186</v>
      </c>
    </row>
    <row r="596" spans="1:17">
      <c r="A596" s="29">
        <v>0.4548611111111111</v>
      </c>
      <c r="B596" s="3"/>
      <c r="C596" s="3"/>
      <c r="D596">
        <f t="shared" si="16"/>
        <v>0</v>
      </c>
      <c r="G596">
        <f>COUNTIF('Bus 53 and 46'!$K$7:$K$121, A596)</f>
        <v>0</v>
      </c>
      <c r="H596">
        <f>COUNTIF('Bus 53 and 46'!$A$7:$A$121,'Full time'!A596)</f>
        <v>0</v>
      </c>
      <c r="I596" s="25">
        <f>COUNTIF('Bus 53 and 46'!$B$7:$B$121,'Full time'!A596)</f>
        <v>0</v>
      </c>
      <c r="J596">
        <f>COUNTIF('Bus 53 and 46'!$J$7:$J$121,'Full time'!A596)</f>
        <v>0</v>
      </c>
      <c r="M596">
        <v>0</v>
      </c>
      <c r="O596">
        <f>'Electricity_prices DA 2023'!$G$12</f>
        <v>9.1941287671232816E-2</v>
      </c>
      <c r="Q596">
        <f>'Brussels - avg over full year'!$H$12</f>
        <v>267.26120547945186</v>
      </c>
    </row>
    <row r="597" spans="1:17">
      <c r="A597" s="29">
        <v>0.45555555555555555</v>
      </c>
      <c r="B597" s="3"/>
      <c r="C597" s="3"/>
      <c r="D597">
        <f t="shared" si="16"/>
        <v>0</v>
      </c>
      <c r="G597">
        <f>COUNTIF('Bus 53 and 46'!$K$7:$K$121, A597)</f>
        <v>0</v>
      </c>
      <c r="H597">
        <f>COUNTIF('Bus 53 and 46'!$A$7:$A$121,'Full time'!A597)</f>
        <v>0</v>
      </c>
      <c r="I597" s="25">
        <f>COUNTIF('Bus 53 and 46'!$B$7:$B$121,'Full time'!A597)</f>
        <v>0</v>
      </c>
      <c r="J597">
        <f>COUNTIF('Bus 53 and 46'!$J$7:$J$121,'Full time'!A597)</f>
        <v>0</v>
      </c>
      <c r="M597">
        <v>0</v>
      </c>
      <c r="O597">
        <f>'Electricity_prices DA 2023'!$G$12</f>
        <v>9.1941287671232816E-2</v>
      </c>
      <c r="Q597">
        <f>'Brussels - avg over full year'!$H$12</f>
        <v>267.26120547945186</v>
      </c>
    </row>
    <row r="598" spans="1:17">
      <c r="A598" s="29">
        <v>0.45624999999999999</v>
      </c>
      <c r="B598" s="3"/>
      <c r="C598" s="3"/>
      <c r="D598">
        <f t="shared" si="16"/>
        <v>0</v>
      </c>
      <c r="G598">
        <f>COUNTIF('Bus 53 and 46'!$K$7:$K$121, A598)</f>
        <v>0</v>
      </c>
      <c r="H598">
        <f>COUNTIF('Bus 53 and 46'!$A$7:$A$121,'Full time'!A598)</f>
        <v>0</v>
      </c>
      <c r="I598" s="25">
        <f>COUNTIF('Bus 53 and 46'!$B$7:$B$121,'Full time'!A598)</f>
        <v>0</v>
      </c>
      <c r="J598">
        <f>COUNTIF('Bus 53 and 46'!$J$7:$J$121,'Full time'!A598)</f>
        <v>0</v>
      </c>
      <c r="M598">
        <v>0</v>
      </c>
      <c r="O598">
        <f>'Electricity_prices DA 2023'!$G$12</f>
        <v>9.1941287671232816E-2</v>
      </c>
      <c r="Q598">
        <f>'Brussels - avg over full year'!$H$12</f>
        <v>267.26120547945186</v>
      </c>
    </row>
    <row r="599" spans="1:17">
      <c r="A599" s="29">
        <v>0.45694444444444443</v>
      </c>
      <c r="B599" s="3"/>
      <c r="C599" s="3"/>
      <c r="D599">
        <f t="shared" si="16"/>
        <v>1</v>
      </c>
      <c r="G599">
        <f>COUNTIF('Bus 53 and 46'!$K$7:$K$121, A599)</f>
        <v>1</v>
      </c>
      <c r="H599">
        <f>COUNTIF('Bus 53 and 46'!$A$7:$A$121,'Full time'!A599)</f>
        <v>0</v>
      </c>
      <c r="I599" s="25">
        <f>COUNTIF('Bus 53 and 46'!$B$7:$B$121,'Full time'!A599)</f>
        <v>1</v>
      </c>
      <c r="J599">
        <f>COUNTIF('Bus 53 and 46'!$J$7:$J$121,'Full time'!A599)</f>
        <v>0</v>
      </c>
      <c r="M599">
        <v>0</v>
      </c>
      <c r="N599">
        <f>M599</f>
        <v>0</v>
      </c>
      <c r="O599">
        <f>'Electricity_prices DA 2023'!$G$12</f>
        <v>9.1941287671232816E-2</v>
      </c>
      <c r="Q599">
        <f>'Brussels - avg over full year'!$H$12</f>
        <v>267.26120547945186</v>
      </c>
    </row>
    <row r="600" spans="1:17">
      <c r="A600" s="29">
        <v>0.45763888888888887</v>
      </c>
      <c r="B600" s="3"/>
      <c r="C600" s="3"/>
      <c r="D600">
        <f t="shared" si="16"/>
        <v>1</v>
      </c>
      <c r="G600">
        <f>COUNTIF('Bus 53 and 46'!$K$7:$K$121, A600)</f>
        <v>0</v>
      </c>
      <c r="H600">
        <f>COUNTIF('Bus 53 and 46'!$A$7:$A$121,'Full time'!A600)</f>
        <v>0</v>
      </c>
      <c r="I600" s="25">
        <f>COUNTIF('Bus 53 and 46'!$B$7:$B$121,'Full time'!A600)</f>
        <v>1</v>
      </c>
      <c r="J600">
        <f>COUNTIF('Bus 53 and 46'!$J$7:$J$121,'Full time'!A600)</f>
        <v>0</v>
      </c>
      <c r="M600">
        <v>0</v>
      </c>
      <c r="N600">
        <f>M600</f>
        <v>0</v>
      </c>
      <c r="O600">
        <f>'Electricity_prices DA 2023'!$G$12</f>
        <v>9.1941287671232816E-2</v>
      </c>
      <c r="Q600">
        <f>'Brussels - avg over full year'!$H$12</f>
        <v>267.26120547945186</v>
      </c>
    </row>
    <row r="601" spans="1:17">
      <c r="A601" s="29">
        <v>0.45833333333333331</v>
      </c>
      <c r="B601" s="3"/>
      <c r="C601" s="3"/>
      <c r="D601">
        <f t="shared" si="16"/>
        <v>1</v>
      </c>
      <c r="G601">
        <f>COUNTIF('Bus 53 and 46'!$K$7:$K$121, A601)</f>
        <v>0</v>
      </c>
      <c r="H601">
        <f>COUNTIF('Bus 53 and 46'!$A$7:$A$121,'Full time'!A601)</f>
        <v>0</v>
      </c>
      <c r="I601" s="25">
        <f>COUNTIF('Bus 53 and 46'!$B$7:$B$121,'Full time'!A601)</f>
        <v>0</v>
      </c>
      <c r="J601">
        <f>COUNTIF('Bus 53 and 46'!$J$7:$J$121,'Full time'!A601)</f>
        <v>0</v>
      </c>
      <c r="M601">
        <v>1</v>
      </c>
      <c r="N601">
        <f>M601</f>
        <v>1</v>
      </c>
      <c r="O601">
        <f>'Electricity_prices DA 2023'!$G$13</f>
        <v>8.5476794520548002E-2</v>
      </c>
      <c r="Q601">
        <f>'Brussels - avg over full year'!$H$13</f>
        <v>255.47279452054829</v>
      </c>
    </row>
    <row r="602" spans="1:17">
      <c r="A602" s="29">
        <v>0.45902777777777776</v>
      </c>
      <c r="B602" s="3"/>
      <c r="C602" s="3"/>
      <c r="D602">
        <f t="shared" si="16"/>
        <v>0</v>
      </c>
      <c r="G602">
        <f>COUNTIF('Bus 53 and 46'!$K$7:$K$121, A602)</f>
        <v>0</v>
      </c>
      <c r="H602">
        <f>COUNTIF('Bus 53 and 46'!$A$7:$A$121,'Full time'!A602)</f>
        <v>0</v>
      </c>
      <c r="I602" s="25">
        <f>COUNTIF('Bus 53 and 46'!$B$7:$B$121,'Full time'!A602)</f>
        <v>0</v>
      </c>
      <c r="J602">
        <f>COUNTIF('Bus 53 and 46'!$J$7:$J$121,'Full time'!A602)</f>
        <v>0</v>
      </c>
      <c r="M602">
        <v>0</v>
      </c>
      <c r="O602">
        <f>'Electricity_prices DA 2023'!$G$13</f>
        <v>8.5476794520548002E-2</v>
      </c>
      <c r="Q602">
        <f>'Brussels - avg over full year'!$H$13</f>
        <v>255.47279452054829</v>
      </c>
    </row>
    <row r="603" spans="1:17">
      <c r="A603" s="29">
        <v>0.4597222222222222</v>
      </c>
      <c r="B603" s="3"/>
      <c r="C603" s="3"/>
      <c r="D603">
        <f t="shared" si="16"/>
        <v>0</v>
      </c>
      <c r="G603">
        <f>COUNTIF('Bus 53 and 46'!$K$7:$K$121, A603)</f>
        <v>0</v>
      </c>
      <c r="H603">
        <f>COUNTIF('Bus 53 and 46'!$A$7:$A$121,'Full time'!A603)</f>
        <v>0</v>
      </c>
      <c r="I603" s="25">
        <f>COUNTIF('Bus 53 and 46'!$B$7:$B$121,'Full time'!A603)</f>
        <v>0</v>
      </c>
      <c r="J603">
        <f>COUNTIF('Bus 53 and 46'!$J$7:$J$121,'Full time'!A603)</f>
        <v>0</v>
      </c>
      <c r="M603">
        <v>0</v>
      </c>
      <c r="O603">
        <f>'Electricity_prices DA 2023'!$G$13</f>
        <v>8.5476794520548002E-2</v>
      </c>
      <c r="Q603">
        <f>'Brussels - avg over full year'!$H$13</f>
        <v>255.47279452054829</v>
      </c>
    </row>
    <row r="604" spans="1:17">
      <c r="A604" s="29">
        <v>0.46041666666666664</v>
      </c>
      <c r="B604" s="3"/>
      <c r="C604" s="3"/>
      <c r="D604">
        <f t="shared" si="16"/>
        <v>0</v>
      </c>
      <c r="G604">
        <f>COUNTIF('Bus 53 and 46'!$K$7:$K$121, A604)</f>
        <v>0</v>
      </c>
      <c r="H604">
        <f>COUNTIF('Bus 53 and 46'!$A$7:$A$121,'Full time'!A604)</f>
        <v>0</v>
      </c>
      <c r="I604" s="25">
        <f>COUNTIF('Bus 53 and 46'!$B$7:$B$121,'Full time'!A604)</f>
        <v>0</v>
      </c>
      <c r="J604">
        <f>COUNTIF('Bus 53 and 46'!$J$7:$J$121,'Full time'!A604)</f>
        <v>0</v>
      </c>
      <c r="M604">
        <v>0</v>
      </c>
      <c r="O604">
        <f>'Electricity_prices DA 2023'!$G$13</f>
        <v>8.5476794520548002E-2</v>
      </c>
      <c r="Q604">
        <f>'Brussels - avg over full year'!$H$13</f>
        <v>255.47279452054829</v>
      </c>
    </row>
    <row r="605" spans="1:17">
      <c r="A605" s="29">
        <v>0.46111111111111114</v>
      </c>
      <c r="B605" s="3"/>
      <c r="C605" s="3"/>
      <c r="D605">
        <f t="shared" si="16"/>
        <v>0</v>
      </c>
      <c r="G605">
        <f>COUNTIF('Bus 53 and 46'!$K$7:$K$121, A605)</f>
        <v>0</v>
      </c>
      <c r="H605">
        <f>COUNTIF('Bus 53 and 46'!$A$7:$A$121,'Full time'!A605)</f>
        <v>0</v>
      </c>
      <c r="I605" s="25">
        <f>COUNTIF('Bus 53 and 46'!$B$7:$B$121,'Full time'!A605)</f>
        <v>0</v>
      </c>
      <c r="J605">
        <f>COUNTIF('Bus 53 and 46'!$J$7:$J$121,'Full time'!A605)</f>
        <v>0</v>
      </c>
      <c r="M605">
        <v>0</v>
      </c>
      <c r="O605">
        <f>'Electricity_prices DA 2023'!$G$13</f>
        <v>8.5476794520548002E-2</v>
      </c>
      <c r="Q605">
        <f>'Brussels - avg over full year'!$H$13</f>
        <v>255.47279452054829</v>
      </c>
    </row>
    <row r="606" spans="1:17">
      <c r="A606" s="29">
        <v>0.46180555555555558</v>
      </c>
      <c r="B606" s="3"/>
      <c r="C606" s="3"/>
      <c r="D606">
        <f t="shared" si="16"/>
        <v>0</v>
      </c>
      <c r="G606">
        <f>COUNTIF('Bus 53 and 46'!$K$7:$K$121, A606)</f>
        <v>0</v>
      </c>
      <c r="H606">
        <f>COUNTIF('Bus 53 and 46'!$A$7:$A$121,'Full time'!A606)</f>
        <v>0</v>
      </c>
      <c r="I606" s="25">
        <f>COUNTIF('Bus 53 and 46'!$B$7:$B$121,'Full time'!A606)</f>
        <v>0</v>
      </c>
      <c r="J606">
        <f>COUNTIF('Bus 53 and 46'!$J$7:$J$121,'Full time'!A606)</f>
        <v>0</v>
      </c>
      <c r="M606">
        <v>0</v>
      </c>
      <c r="O606">
        <f>'Electricity_prices DA 2023'!$G$13</f>
        <v>8.5476794520548002E-2</v>
      </c>
      <c r="Q606">
        <f>'Brussels - avg over full year'!$H$13</f>
        <v>255.47279452054829</v>
      </c>
    </row>
    <row r="607" spans="1:17">
      <c r="A607" s="29">
        <v>0.46250000000000002</v>
      </c>
      <c r="B607" s="3"/>
      <c r="C607" s="3"/>
      <c r="D607">
        <f t="shared" si="16"/>
        <v>1</v>
      </c>
      <c r="G607">
        <f>COUNTIF('Bus 53 and 46'!$K$7:$K$121, A607)</f>
        <v>0</v>
      </c>
      <c r="H607">
        <f>COUNTIF('Bus 53 and 46'!$A$7:$A$121,'Full time'!A607)</f>
        <v>2</v>
      </c>
      <c r="I607" s="25">
        <f>COUNTIF('Bus 53 and 46'!$B$7:$B$121,'Full time'!A607)</f>
        <v>0</v>
      </c>
      <c r="J607">
        <f>COUNTIF('Bus 53 and 46'!$J$7:$J$121,'Full time'!A607)</f>
        <v>1</v>
      </c>
      <c r="M607">
        <v>0</v>
      </c>
      <c r="N607">
        <f>M607</f>
        <v>0</v>
      </c>
      <c r="O607">
        <f>'Electricity_prices DA 2023'!$G$13</f>
        <v>8.5476794520548002E-2</v>
      </c>
      <c r="Q607">
        <f>'Brussels - avg over full year'!$H$13</f>
        <v>255.47279452054829</v>
      </c>
    </row>
    <row r="608" spans="1:17">
      <c r="A608" s="29">
        <v>0.46319444444444446</v>
      </c>
      <c r="B608" s="3"/>
      <c r="C608" s="3"/>
      <c r="D608">
        <f t="shared" si="16"/>
        <v>0</v>
      </c>
      <c r="G608">
        <f>COUNTIF('Bus 53 and 46'!$K$7:$K$121, A608)</f>
        <v>0</v>
      </c>
      <c r="H608">
        <f>COUNTIF('Bus 53 and 46'!$A$7:$A$121,'Full time'!A608)</f>
        <v>0</v>
      </c>
      <c r="I608" s="25">
        <f>COUNTIF('Bus 53 and 46'!$B$7:$B$121,'Full time'!A608)</f>
        <v>0</v>
      </c>
      <c r="J608">
        <f>COUNTIF('Bus 53 and 46'!$J$7:$J$121,'Full time'!A608)</f>
        <v>0</v>
      </c>
      <c r="M608">
        <v>0</v>
      </c>
      <c r="O608">
        <f>'Electricity_prices DA 2023'!$G$13</f>
        <v>8.5476794520548002E-2</v>
      </c>
      <c r="Q608">
        <f>'Brussels - avg over full year'!$H$13</f>
        <v>255.47279452054829</v>
      </c>
    </row>
    <row r="609" spans="1:17">
      <c r="A609" s="29">
        <v>0.46388888888888891</v>
      </c>
      <c r="B609" s="3"/>
      <c r="C609" s="3"/>
      <c r="D609">
        <f t="shared" si="16"/>
        <v>0</v>
      </c>
      <c r="G609">
        <f>COUNTIF('Bus 53 and 46'!$K$7:$K$121, A609)</f>
        <v>0</v>
      </c>
      <c r="H609">
        <f>COUNTIF('Bus 53 and 46'!$A$7:$A$121,'Full time'!A609)</f>
        <v>0</v>
      </c>
      <c r="I609" s="25">
        <f>COUNTIF('Bus 53 and 46'!$B$7:$B$121,'Full time'!A609)</f>
        <v>0</v>
      </c>
      <c r="J609">
        <f>COUNTIF('Bus 53 and 46'!$J$7:$J$121,'Full time'!A609)</f>
        <v>0</v>
      </c>
      <c r="M609">
        <v>0</v>
      </c>
      <c r="O609">
        <f>'Electricity_prices DA 2023'!$G$13</f>
        <v>8.5476794520548002E-2</v>
      </c>
      <c r="Q609">
        <f>'Brussels - avg over full year'!$H$13</f>
        <v>255.47279452054829</v>
      </c>
    </row>
    <row r="610" spans="1:17">
      <c r="A610" s="29">
        <v>0.46458333333333335</v>
      </c>
      <c r="B610" s="3"/>
      <c r="C610" s="3"/>
      <c r="D610">
        <f t="shared" si="16"/>
        <v>1</v>
      </c>
      <c r="G610">
        <f>COUNTIF('Bus 53 and 46'!$K$7:$K$121, A610)</f>
        <v>1</v>
      </c>
      <c r="H610">
        <f>COUNTIF('Bus 53 and 46'!$A$7:$A$121,'Full time'!A610)</f>
        <v>0</v>
      </c>
      <c r="I610" s="25">
        <f>COUNTIF('Bus 53 and 46'!$B$7:$B$121,'Full time'!A610)</f>
        <v>1</v>
      </c>
      <c r="J610">
        <f>COUNTIF('Bus 53 and 46'!$J$7:$J$121,'Full time'!A610)</f>
        <v>0</v>
      </c>
      <c r="M610">
        <v>0</v>
      </c>
      <c r="N610">
        <f>M610</f>
        <v>0</v>
      </c>
      <c r="O610">
        <f>'Electricity_prices DA 2023'!$G$13</f>
        <v>8.5476794520548002E-2</v>
      </c>
      <c r="Q610">
        <f>'Brussels - avg over full year'!$H$13</f>
        <v>255.47279452054829</v>
      </c>
    </row>
    <row r="611" spans="1:17">
      <c r="A611" s="29">
        <v>0.46527777777777779</v>
      </c>
      <c r="B611" s="3"/>
      <c r="C611" s="3"/>
      <c r="D611">
        <f t="shared" si="16"/>
        <v>0</v>
      </c>
      <c r="G611">
        <f>COUNTIF('Bus 53 and 46'!$K$7:$K$121, A611)</f>
        <v>0</v>
      </c>
      <c r="H611">
        <f>COUNTIF('Bus 53 and 46'!$A$7:$A$121,'Full time'!A611)</f>
        <v>0</v>
      </c>
      <c r="I611" s="25">
        <f>COUNTIF('Bus 53 and 46'!$B$7:$B$121,'Full time'!A611)</f>
        <v>0</v>
      </c>
      <c r="J611">
        <f>COUNTIF('Bus 53 and 46'!$J$7:$J$121,'Full time'!A611)</f>
        <v>0</v>
      </c>
      <c r="M611">
        <v>0</v>
      </c>
      <c r="O611">
        <f>'Electricity_prices DA 2023'!$G$13</f>
        <v>8.5476794520548002E-2</v>
      </c>
      <c r="Q611">
        <f>'Brussels - avg over full year'!$H$13</f>
        <v>255.47279452054829</v>
      </c>
    </row>
    <row r="612" spans="1:17">
      <c r="A612" s="29">
        <v>0.46597222222222223</v>
      </c>
      <c r="B612" s="3"/>
      <c r="C612" s="3"/>
      <c r="D612">
        <f t="shared" si="16"/>
        <v>1</v>
      </c>
      <c r="G612">
        <f>COUNTIF('Bus 53 and 46'!$K$7:$K$121, A612)</f>
        <v>0</v>
      </c>
      <c r="H612">
        <f>COUNTIF('Bus 53 and 46'!$A$7:$A$121,'Full time'!A612)</f>
        <v>0</v>
      </c>
      <c r="I612" s="25">
        <f>COUNTIF('Bus 53 and 46'!$B$7:$B$121,'Full time'!A612)</f>
        <v>1</v>
      </c>
      <c r="J612">
        <f>COUNTIF('Bus 53 and 46'!$J$7:$J$121,'Full time'!A612)</f>
        <v>0</v>
      </c>
      <c r="M612">
        <v>0</v>
      </c>
      <c r="N612">
        <f>M612</f>
        <v>0</v>
      </c>
      <c r="O612">
        <f>'Electricity_prices DA 2023'!$G$13</f>
        <v>8.5476794520548002E-2</v>
      </c>
      <c r="Q612">
        <f>'Brussels - avg over full year'!$H$13</f>
        <v>255.47279452054829</v>
      </c>
    </row>
    <row r="613" spans="1:17">
      <c r="A613" s="29">
        <v>0.46666666666666667</v>
      </c>
      <c r="B613" s="3"/>
      <c r="C613" s="3"/>
      <c r="D613">
        <f t="shared" si="16"/>
        <v>0</v>
      </c>
      <c r="G613">
        <f>COUNTIF('Bus 53 and 46'!$K$7:$K$121, A613)</f>
        <v>0</v>
      </c>
      <c r="H613">
        <f>COUNTIF('Bus 53 and 46'!$A$7:$A$121,'Full time'!A613)</f>
        <v>0</v>
      </c>
      <c r="I613" s="25">
        <f>COUNTIF('Bus 53 and 46'!$B$7:$B$121,'Full time'!A613)</f>
        <v>0</v>
      </c>
      <c r="J613">
        <f>COUNTIF('Bus 53 and 46'!$J$7:$J$121,'Full time'!A613)</f>
        <v>0</v>
      </c>
      <c r="M613">
        <v>0</v>
      </c>
      <c r="O613">
        <f>'Electricity_prices DA 2023'!$G$13</f>
        <v>8.5476794520548002E-2</v>
      </c>
      <c r="Q613">
        <f>'Brussels - avg over full year'!$H$13</f>
        <v>255.47279452054829</v>
      </c>
    </row>
    <row r="614" spans="1:17">
      <c r="A614" s="29">
        <v>0.46736111111111112</v>
      </c>
      <c r="B614" s="3"/>
      <c r="C614" s="3"/>
      <c r="D614">
        <f t="shared" si="16"/>
        <v>0</v>
      </c>
      <c r="G614">
        <f>COUNTIF('Bus 53 and 46'!$K$7:$K$121, A614)</f>
        <v>0</v>
      </c>
      <c r="H614">
        <f>COUNTIF('Bus 53 and 46'!$A$7:$A$121,'Full time'!A614)</f>
        <v>0</v>
      </c>
      <c r="I614" s="25">
        <f>COUNTIF('Bus 53 and 46'!$B$7:$B$121,'Full time'!A614)</f>
        <v>0</v>
      </c>
      <c r="J614">
        <f>COUNTIF('Bus 53 and 46'!$J$7:$J$121,'Full time'!A614)</f>
        <v>0</v>
      </c>
      <c r="M614">
        <v>0</v>
      </c>
      <c r="O614">
        <f>'Electricity_prices DA 2023'!$G$13</f>
        <v>8.5476794520548002E-2</v>
      </c>
      <c r="Q614">
        <f>'Brussels - avg over full year'!$H$13</f>
        <v>255.47279452054829</v>
      </c>
    </row>
    <row r="615" spans="1:17">
      <c r="A615" s="29">
        <v>0.46805555555555556</v>
      </c>
      <c r="B615" s="3"/>
      <c r="C615" s="3"/>
      <c r="D615">
        <f t="shared" si="16"/>
        <v>0</v>
      </c>
      <c r="G615">
        <f>COUNTIF('Bus 53 and 46'!$K$7:$K$121, A615)</f>
        <v>0</v>
      </c>
      <c r="H615">
        <f>COUNTIF('Bus 53 and 46'!$A$7:$A$121,'Full time'!A615)</f>
        <v>0</v>
      </c>
      <c r="I615" s="25">
        <f>COUNTIF('Bus 53 and 46'!$B$7:$B$121,'Full time'!A615)</f>
        <v>0</v>
      </c>
      <c r="J615">
        <f>COUNTIF('Bus 53 and 46'!$J$7:$J$121,'Full time'!A615)</f>
        <v>0</v>
      </c>
      <c r="M615">
        <v>0</v>
      </c>
      <c r="O615">
        <f>'Electricity_prices DA 2023'!$G$13</f>
        <v>8.5476794520548002E-2</v>
      </c>
      <c r="Q615">
        <f>'Brussels - avg over full year'!$H$13</f>
        <v>255.47279452054829</v>
      </c>
    </row>
    <row r="616" spans="1:17">
      <c r="A616" s="29">
        <v>0.46875</v>
      </c>
      <c r="B616" s="3"/>
      <c r="C616" s="3"/>
      <c r="D616">
        <f t="shared" si="16"/>
        <v>0</v>
      </c>
      <c r="G616">
        <f>COUNTIF('Bus 53 and 46'!$K$7:$K$121, A616)</f>
        <v>0</v>
      </c>
      <c r="H616">
        <f>COUNTIF('Bus 53 and 46'!$A$7:$A$121,'Full time'!A616)</f>
        <v>0</v>
      </c>
      <c r="I616" s="25">
        <f>COUNTIF('Bus 53 and 46'!$B$7:$B$121,'Full time'!A616)</f>
        <v>0</v>
      </c>
      <c r="J616">
        <f>COUNTIF('Bus 53 and 46'!$J$7:$J$121,'Full time'!A616)</f>
        <v>0</v>
      </c>
      <c r="M616">
        <v>0</v>
      </c>
      <c r="O616">
        <f>'Electricity_prices DA 2023'!$G$13</f>
        <v>8.5476794520548002E-2</v>
      </c>
      <c r="Q616">
        <f>'Brussels - avg over full year'!$H$13</f>
        <v>255.47279452054829</v>
      </c>
    </row>
    <row r="617" spans="1:17">
      <c r="A617" s="29">
        <v>0.46944444444444444</v>
      </c>
      <c r="B617" s="3"/>
      <c r="C617" s="3"/>
      <c r="D617">
        <f t="shared" si="16"/>
        <v>0</v>
      </c>
      <c r="G617">
        <f>COUNTIF('Bus 53 and 46'!$K$7:$K$121, A617)</f>
        <v>0</v>
      </c>
      <c r="H617">
        <f>COUNTIF('Bus 53 and 46'!$A$7:$A$121,'Full time'!A617)</f>
        <v>0</v>
      </c>
      <c r="I617" s="25">
        <f>COUNTIF('Bus 53 and 46'!$B$7:$B$121,'Full time'!A617)</f>
        <v>0</v>
      </c>
      <c r="J617">
        <f>COUNTIF('Bus 53 and 46'!$J$7:$J$121,'Full time'!A617)</f>
        <v>0</v>
      </c>
      <c r="M617">
        <v>0</v>
      </c>
      <c r="O617">
        <f>'Electricity_prices DA 2023'!$G$13</f>
        <v>8.5476794520548002E-2</v>
      </c>
      <c r="Q617">
        <f>'Brussels - avg over full year'!$H$13</f>
        <v>255.47279452054829</v>
      </c>
    </row>
    <row r="618" spans="1:17">
      <c r="A618" s="29">
        <v>0.47013888888888888</v>
      </c>
      <c r="B618" s="3"/>
      <c r="C618" s="3"/>
      <c r="D618">
        <f t="shared" si="16"/>
        <v>0</v>
      </c>
      <c r="G618">
        <f>COUNTIF('Bus 53 and 46'!$K$7:$K$121, A618)</f>
        <v>0</v>
      </c>
      <c r="H618">
        <f>COUNTIF('Bus 53 and 46'!$A$7:$A$121,'Full time'!A618)</f>
        <v>0</v>
      </c>
      <c r="I618" s="25">
        <f>COUNTIF('Bus 53 and 46'!$B$7:$B$121,'Full time'!A618)</f>
        <v>0</v>
      </c>
      <c r="J618">
        <f>COUNTIF('Bus 53 and 46'!$J$7:$J$121,'Full time'!A618)</f>
        <v>0</v>
      </c>
      <c r="M618">
        <v>0</v>
      </c>
      <c r="O618">
        <f>'Electricity_prices DA 2023'!$G$13</f>
        <v>8.5476794520548002E-2</v>
      </c>
      <c r="Q618">
        <f>'Brussels - avg over full year'!$H$13</f>
        <v>255.47279452054829</v>
      </c>
    </row>
    <row r="619" spans="1:17">
      <c r="A619" s="29">
        <v>0.47083333333333333</v>
      </c>
      <c r="B619" s="3"/>
      <c r="C619" s="3"/>
      <c r="D619">
        <f t="shared" si="16"/>
        <v>1</v>
      </c>
      <c r="G619">
        <f>COUNTIF('Bus 53 and 46'!$K$7:$K$121, A619)</f>
        <v>0</v>
      </c>
      <c r="H619">
        <f>COUNTIF('Bus 53 and 46'!$A$7:$A$121,'Full time'!A619)</f>
        <v>2</v>
      </c>
      <c r="I619" s="25">
        <f>COUNTIF('Bus 53 and 46'!$B$7:$B$121,'Full time'!A619)</f>
        <v>0</v>
      </c>
      <c r="J619">
        <f>COUNTIF('Bus 53 and 46'!$J$7:$J$121,'Full time'!A619)</f>
        <v>1</v>
      </c>
      <c r="M619">
        <v>0</v>
      </c>
      <c r="N619">
        <f>M619</f>
        <v>0</v>
      </c>
      <c r="O619">
        <f>'Electricity_prices DA 2023'!$G$13</f>
        <v>8.5476794520548002E-2</v>
      </c>
      <c r="Q619">
        <f>'Brussels - avg over full year'!$H$13</f>
        <v>255.47279452054829</v>
      </c>
    </row>
    <row r="620" spans="1:17">
      <c r="A620" s="29">
        <v>0.47152777777777777</v>
      </c>
      <c r="B620" s="3"/>
      <c r="C620" s="3"/>
      <c r="D620">
        <f t="shared" si="16"/>
        <v>0</v>
      </c>
      <c r="G620">
        <f>COUNTIF('Bus 53 and 46'!$K$7:$K$121, A620)</f>
        <v>0</v>
      </c>
      <c r="H620">
        <f>COUNTIF('Bus 53 and 46'!$A$7:$A$121,'Full time'!A620)</f>
        <v>0</v>
      </c>
      <c r="I620" s="25">
        <f>COUNTIF('Bus 53 and 46'!$B$7:$B$121,'Full time'!A620)</f>
        <v>0</v>
      </c>
      <c r="J620">
        <f>COUNTIF('Bus 53 and 46'!$J$7:$J$121,'Full time'!A620)</f>
        <v>0</v>
      </c>
      <c r="M620">
        <v>0</v>
      </c>
      <c r="O620">
        <f>'Electricity_prices DA 2023'!$G$13</f>
        <v>8.5476794520548002E-2</v>
      </c>
      <c r="Q620">
        <f>'Brussels - avg over full year'!$H$13</f>
        <v>255.47279452054829</v>
      </c>
    </row>
    <row r="621" spans="1:17">
      <c r="A621" s="29">
        <v>0.47222222222222221</v>
      </c>
      <c r="B621" s="3"/>
      <c r="C621" s="3"/>
      <c r="D621">
        <f t="shared" si="16"/>
        <v>0</v>
      </c>
      <c r="G621">
        <f>COUNTIF('Bus 53 and 46'!$K$7:$K$121, A621)</f>
        <v>0</v>
      </c>
      <c r="H621">
        <f>COUNTIF('Bus 53 and 46'!$A$7:$A$121,'Full time'!A621)</f>
        <v>0</v>
      </c>
      <c r="I621" s="25">
        <f>COUNTIF('Bus 53 and 46'!$B$7:$B$121,'Full time'!A621)</f>
        <v>0</v>
      </c>
      <c r="J621">
        <f>COUNTIF('Bus 53 and 46'!$J$7:$J$121,'Full time'!A621)</f>
        <v>0</v>
      </c>
      <c r="M621">
        <v>0</v>
      </c>
      <c r="O621">
        <f>'Electricity_prices DA 2023'!$G$13</f>
        <v>8.5476794520548002E-2</v>
      </c>
      <c r="Q621">
        <f>'Brussels - avg over full year'!$H$13</f>
        <v>255.47279452054829</v>
      </c>
    </row>
    <row r="622" spans="1:17">
      <c r="A622" s="29">
        <v>0.47291666666666665</v>
      </c>
      <c r="B622" s="3"/>
      <c r="C622" s="3"/>
      <c r="D622">
        <f t="shared" si="16"/>
        <v>1</v>
      </c>
      <c r="G622">
        <f>COUNTIF('Bus 53 and 46'!$K$7:$K$121, A622)</f>
        <v>1</v>
      </c>
      <c r="H622">
        <f>COUNTIF('Bus 53 and 46'!$A$7:$A$121,'Full time'!A622)</f>
        <v>0</v>
      </c>
      <c r="I622" s="25">
        <f>COUNTIF('Bus 53 and 46'!$B$7:$B$121,'Full time'!A622)</f>
        <v>1</v>
      </c>
      <c r="J622">
        <f>COUNTIF('Bus 53 and 46'!$J$7:$J$121,'Full time'!A622)</f>
        <v>0</v>
      </c>
      <c r="M622">
        <v>0</v>
      </c>
      <c r="N622">
        <f>M622</f>
        <v>0</v>
      </c>
      <c r="O622">
        <f>'Electricity_prices DA 2023'!$G$13</f>
        <v>8.5476794520548002E-2</v>
      </c>
      <c r="Q622">
        <f>'Brussels - avg over full year'!$H$13</f>
        <v>255.47279452054829</v>
      </c>
    </row>
    <row r="623" spans="1:17">
      <c r="A623" s="29">
        <v>0.47361111111111109</v>
      </c>
      <c r="B623" s="3"/>
      <c r="C623" s="3"/>
      <c r="D623">
        <f t="shared" si="16"/>
        <v>0</v>
      </c>
      <c r="G623">
        <f>COUNTIF('Bus 53 and 46'!$K$7:$K$121, A623)</f>
        <v>0</v>
      </c>
      <c r="H623">
        <f>COUNTIF('Bus 53 and 46'!$A$7:$A$121,'Full time'!A623)</f>
        <v>0</v>
      </c>
      <c r="I623" s="25">
        <f>COUNTIF('Bus 53 and 46'!$B$7:$B$121,'Full time'!A623)</f>
        <v>0</v>
      </c>
      <c r="J623">
        <f>COUNTIF('Bus 53 and 46'!$J$7:$J$121,'Full time'!A623)</f>
        <v>0</v>
      </c>
      <c r="M623">
        <v>0</v>
      </c>
      <c r="O623">
        <f>'Electricity_prices DA 2023'!$G$13</f>
        <v>8.5476794520548002E-2</v>
      </c>
      <c r="Q623">
        <f>'Brussels - avg over full year'!$H$13</f>
        <v>255.47279452054829</v>
      </c>
    </row>
    <row r="624" spans="1:17">
      <c r="A624" s="29">
        <v>0.47430555555555498</v>
      </c>
      <c r="B624" s="3"/>
      <c r="C624" s="3"/>
      <c r="D624">
        <f t="shared" si="16"/>
        <v>0</v>
      </c>
      <c r="G624">
        <f>COUNTIF('Bus 53 and 46'!$K$7:$K$121, A624)</f>
        <v>0</v>
      </c>
      <c r="H624">
        <f>COUNTIF('Bus 53 and 46'!$A$7:$A$121,'Full time'!A624)</f>
        <v>0</v>
      </c>
      <c r="I624" s="25">
        <f>COUNTIF('Bus 53 and 46'!$B$7:$B$121,'Full time'!A624)</f>
        <v>0</v>
      </c>
      <c r="J624">
        <f>COUNTIF('Bus 53 and 46'!$J$7:$J$121,'Full time'!A624)</f>
        <v>0</v>
      </c>
      <c r="M624">
        <v>0</v>
      </c>
      <c r="O624">
        <f>'Electricity_prices DA 2023'!$G$13</f>
        <v>8.5476794520548002E-2</v>
      </c>
      <c r="Q624">
        <f>'Brussels - avg over full year'!$H$13</f>
        <v>255.47279452054829</v>
      </c>
    </row>
    <row r="625" spans="1:17">
      <c r="A625" s="29">
        <v>0.47499999999999998</v>
      </c>
      <c r="B625" s="3"/>
      <c r="C625" s="3"/>
      <c r="D625">
        <f t="shared" si="16"/>
        <v>0</v>
      </c>
      <c r="G625">
        <f>COUNTIF('Bus 53 and 46'!$K$7:$K$121, A625)</f>
        <v>0</v>
      </c>
      <c r="H625">
        <f>COUNTIF('Bus 53 and 46'!$A$7:$A$121,'Full time'!A625)</f>
        <v>0</v>
      </c>
      <c r="I625" s="25">
        <f>COUNTIF('Bus 53 and 46'!$B$7:$B$121,'Full time'!A625)</f>
        <v>0</v>
      </c>
      <c r="J625">
        <f>COUNTIF('Bus 53 and 46'!$J$7:$J$121,'Full time'!A625)</f>
        <v>0</v>
      </c>
      <c r="M625">
        <v>0</v>
      </c>
      <c r="O625">
        <f>'Electricity_prices DA 2023'!$G$13</f>
        <v>8.5476794520548002E-2</v>
      </c>
      <c r="Q625">
        <f>'Brussels - avg over full year'!$H$13</f>
        <v>255.47279452054829</v>
      </c>
    </row>
    <row r="626" spans="1:17">
      <c r="A626" s="29">
        <v>0.47569444444444442</v>
      </c>
      <c r="B626" s="3"/>
      <c r="C626" s="3"/>
      <c r="D626">
        <f t="shared" si="16"/>
        <v>1</v>
      </c>
      <c r="G626">
        <f>COUNTIF('Bus 53 and 46'!$K$7:$K$121, A626)</f>
        <v>0</v>
      </c>
      <c r="H626">
        <f>COUNTIF('Bus 53 and 46'!$A$7:$A$121,'Full time'!A626)</f>
        <v>0</v>
      </c>
      <c r="I626" s="25">
        <f>COUNTIF('Bus 53 and 46'!$B$7:$B$121,'Full time'!A626)</f>
        <v>1</v>
      </c>
      <c r="J626">
        <f>COUNTIF('Bus 53 and 46'!$J$7:$J$121,'Full time'!A626)</f>
        <v>0</v>
      </c>
      <c r="M626">
        <v>0</v>
      </c>
      <c r="N626">
        <f>M626</f>
        <v>0</v>
      </c>
      <c r="O626">
        <f>'Electricity_prices DA 2023'!$G$13</f>
        <v>8.5476794520548002E-2</v>
      </c>
      <c r="Q626">
        <f>'Brussels - avg over full year'!$H$13</f>
        <v>255.47279452054829</v>
      </c>
    </row>
    <row r="627" spans="1:17">
      <c r="A627" s="29">
        <v>0.47638888888888886</v>
      </c>
      <c r="B627" s="3"/>
      <c r="C627" s="3"/>
      <c r="D627">
        <f t="shared" si="16"/>
        <v>0</v>
      </c>
      <c r="G627">
        <f>COUNTIF('Bus 53 and 46'!$K$7:$K$121, A627)</f>
        <v>0</v>
      </c>
      <c r="H627">
        <f>COUNTIF('Bus 53 and 46'!$A$7:$A$121,'Full time'!A627)</f>
        <v>0</v>
      </c>
      <c r="I627" s="25">
        <f>COUNTIF('Bus 53 and 46'!$B$7:$B$121,'Full time'!A627)</f>
        <v>0</v>
      </c>
      <c r="J627">
        <f>COUNTIF('Bus 53 and 46'!$J$7:$J$121,'Full time'!A627)</f>
        <v>0</v>
      </c>
      <c r="M627">
        <v>0</v>
      </c>
      <c r="O627">
        <f>'Electricity_prices DA 2023'!$G$13</f>
        <v>8.5476794520548002E-2</v>
      </c>
      <c r="Q627">
        <f>'Brussels - avg over full year'!$H$13</f>
        <v>255.47279452054829</v>
      </c>
    </row>
    <row r="628" spans="1:17">
      <c r="A628" s="29">
        <v>0.47708333333333336</v>
      </c>
      <c r="B628" s="3"/>
      <c r="C628" s="3"/>
      <c r="D628">
        <f t="shared" si="16"/>
        <v>0</v>
      </c>
      <c r="G628">
        <f>COUNTIF('Bus 53 and 46'!$K$7:$K$121, A628)</f>
        <v>0</v>
      </c>
      <c r="H628">
        <f>COUNTIF('Bus 53 and 46'!$A$7:$A$121,'Full time'!A628)</f>
        <v>0</v>
      </c>
      <c r="I628" s="25">
        <f>COUNTIF('Bus 53 and 46'!$B$7:$B$121,'Full time'!A628)</f>
        <v>0</v>
      </c>
      <c r="J628">
        <f>COUNTIF('Bus 53 and 46'!$J$7:$J$121,'Full time'!A628)</f>
        <v>0</v>
      </c>
      <c r="M628">
        <v>0</v>
      </c>
      <c r="O628">
        <f>'Electricity_prices DA 2023'!$G$13</f>
        <v>8.5476794520548002E-2</v>
      </c>
      <c r="Q628">
        <f>'Brussels - avg over full year'!$H$13</f>
        <v>255.47279452054829</v>
      </c>
    </row>
    <row r="629" spans="1:17">
      <c r="A629" s="29">
        <v>0.4777777777777778</v>
      </c>
      <c r="B629" s="3"/>
      <c r="C629" s="3"/>
      <c r="D629">
        <f t="shared" si="16"/>
        <v>0</v>
      </c>
      <c r="G629">
        <f>COUNTIF('Bus 53 and 46'!$K$7:$K$121, A629)</f>
        <v>0</v>
      </c>
      <c r="H629">
        <f>COUNTIF('Bus 53 and 46'!$A$7:$A$121,'Full time'!A629)</f>
        <v>0</v>
      </c>
      <c r="I629" s="25">
        <f>COUNTIF('Bus 53 and 46'!$B$7:$B$121,'Full time'!A629)</f>
        <v>0</v>
      </c>
      <c r="J629">
        <f>COUNTIF('Bus 53 and 46'!$J$7:$J$121,'Full time'!A629)</f>
        <v>0</v>
      </c>
      <c r="M629">
        <v>0</v>
      </c>
      <c r="O629">
        <f>'Electricity_prices DA 2023'!$G$13</f>
        <v>8.5476794520548002E-2</v>
      </c>
      <c r="Q629">
        <f>'Brussels - avg over full year'!$H$13</f>
        <v>255.47279452054829</v>
      </c>
    </row>
    <row r="630" spans="1:17">
      <c r="A630" s="29">
        <v>0.47847222222222224</v>
      </c>
      <c r="B630" s="3"/>
      <c r="C630" s="3"/>
      <c r="D630">
        <f t="shared" si="16"/>
        <v>0</v>
      </c>
      <c r="G630">
        <f>COUNTIF('Bus 53 and 46'!$K$7:$K$121, A630)</f>
        <v>0</v>
      </c>
      <c r="H630">
        <f>COUNTIF('Bus 53 and 46'!$A$7:$A$121,'Full time'!A630)</f>
        <v>0</v>
      </c>
      <c r="I630" s="25">
        <f>COUNTIF('Bus 53 and 46'!$B$7:$B$121,'Full time'!A630)</f>
        <v>0</v>
      </c>
      <c r="J630">
        <f>COUNTIF('Bus 53 and 46'!$J$7:$J$121,'Full time'!A630)</f>
        <v>0</v>
      </c>
      <c r="M630">
        <v>0</v>
      </c>
      <c r="O630">
        <f>'Electricity_prices DA 2023'!$G$13</f>
        <v>8.5476794520548002E-2</v>
      </c>
      <c r="Q630">
        <f>'Brussels - avg over full year'!$H$13</f>
        <v>255.47279452054829</v>
      </c>
    </row>
    <row r="631" spans="1:17">
      <c r="A631" s="29">
        <v>0.47916666666666669</v>
      </c>
      <c r="B631" s="3"/>
      <c r="C631" s="3"/>
      <c r="D631">
        <f t="shared" si="16"/>
        <v>1</v>
      </c>
      <c r="G631">
        <f>COUNTIF('Bus 53 and 46'!$K$7:$K$121, A631)</f>
        <v>0</v>
      </c>
      <c r="H631">
        <f>COUNTIF('Bus 53 and 46'!$A$7:$A$121,'Full time'!A631)</f>
        <v>2</v>
      </c>
      <c r="I631" s="25">
        <f>COUNTIF('Bus 53 and 46'!$B$7:$B$121,'Full time'!A631)</f>
        <v>0</v>
      </c>
      <c r="J631">
        <f>COUNTIF('Bus 53 and 46'!$J$7:$J$121,'Full time'!A631)</f>
        <v>1</v>
      </c>
      <c r="M631">
        <v>0</v>
      </c>
      <c r="N631">
        <f>M631</f>
        <v>0</v>
      </c>
      <c r="O631">
        <f>'Electricity_prices DA 2023'!$G$13</f>
        <v>8.5476794520548002E-2</v>
      </c>
      <c r="Q631">
        <f>'Brussels - avg over full year'!$H$13</f>
        <v>255.47279452054829</v>
      </c>
    </row>
    <row r="632" spans="1:17">
      <c r="A632" s="29">
        <v>0.47986111111111113</v>
      </c>
      <c r="B632" s="3"/>
      <c r="C632" s="3"/>
      <c r="D632">
        <f t="shared" si="16"/>
        <v>0</v>
      </c>
      <c r="G632">
        <f>COUNTIF('Bus 53 and 46'!$K$7:$K$121, A632)</f>
        <v>0</v>
      </c>
      <c r="H632">
        <f>COUNTIF('Bus 53 and 46'!$A$7:$A$121,'Full time'!A632)</f>
        <v>0</v>
      </c>
      <c r="I632" s="25">
        <f>COUNTIF('Bus 53 and 46'!$B$7:$B$121,'Full time'!A632)</f>
        <v>0</v>
      </c>
      <c r="J632">
        <f>COUNTIF('Bus 53 and 46'!$J$7:$J$121,'Full time'!A632)</f>
        <v>0</v>
      </c>
      <c r="M632">
        <v>0</v>
      </c>
      <c r="O632">
        <f>'Electricity_prices DA 2023'!$G$13</f>
        <v>8.5476794520548002E-2</v>
      </c>
      <c r="Q632">
        <f>'Brussels - avg over full year'!$H$13</f>
        <v>255.47279452054829</v>
      </c>
    </row>
    <row r="633" spans="1:17">
      <c r="A633" s="29">
        <v>0.48055555555555557</v>
      </c>
      <c r="B633" s="3"/>
      <c r="C633" s="3"/>
      <c r="D633">
        <f t="shared" si="16"/>
        <v>0</v>
      </c>
      <c r="G633">
        <f>COUNTIF('Bus 53 and 46'!$K$7:$K$121, A633)</f>
        <v>0</v>
      </c>
      <c r="H633">
        <f>COUNTIF('Bus 53 and 46'!$A$7:$A$121,'Full time'!A633)</f>
        <v>0</v>
      </c>
      <c r="I633" s="25">
        <f>COUNTIF('Bus 53 and 46'!$B$7:$B$121,'Full time'!A633)</f>
        <v>0</v>
      </c>
      <c r="J633">
        <f>COUNTIF('Bus 53 and 46'!$J$7:$J$121,'Full time'!A633)</f>
        <v>0</v>
      </c>
      <c r="M633">
        <v>0</v>
      </c>
      <c r="O633">
        <f>'Electricity_prices DA 2023'!$G$13</f>
        <v>8.5476794520548002E-2</v>
      </c>
      <c r="Q633">
        <f>'Brussels - avg over full year'!$H$13</f>
        <v>255.47279452054829</v>
      </c>
    </row>
    <row r="634" spans="1:17">
      <c r="A634" s="29">
        <v>0.48125000000000001</v>
      </c>
      <c r="B634" s="3"/>
      <c r="C634" s="3"/>
      <c r="D634">
        <f t="shared" si="16"/>
        <v>1</v>
      </c>
      <c r="G634">
        <f>COUNTIF('Bus 53 and 46'!$K$7:$K$121, A634)</f>
        <v>1</v>
      </c>
      <c r="H634">
        <f>COUNTIF('Bus 53 and 46'!$A$7:$A$121,'Full time'!A634)</f>
        <v>0</v>
      </c>
      <c r="I634" s="25">
        <f>COUNTIF('Bus 53 and 46'!$B$7:$B$121,'Full time'!A634)</f>
        <v>1</v>
      </c>
      <c r="J634">
        <f>COUNTIF('Bus 53 and 46'!$J$7:$J$121,'Full time'!A634)</f>
        <v>0</v>
      </c>
      <c r="M634">
        <v>0</v>
      </c>
      <c r="N634">
        <f>M634</f>
        <v>0</v>
      </c>
      <c r="O634">
        <f>'Electricity_prices DA 2023'!$G$13</f>
        <v>8.5476794520548002E-2</v>
      </c>
      <c r="Q634">
        <f>'Brussels - avg over full year'!$H$13</f>
        <v>255.47279452054829</v>
      </c>
    </row>
    <row r="635" spans="1:17">
      <c r="A635" s="29">
        <v>0.48194444444444445</v>
      </c>
      <c r="B635" s="3"/>
      <c r="C635" s="3"/>
      <c r="D635">
        <f t="shared" si="16"/>
        <v>0</v>
      </c>
      <c r="G635">
        <f>COUNTIF('Bus 53 and 46'!$K$7:$K$121, A635)</f>
        <v>0</v>
      </c>
      <c r="H635">
        <f>COUNTIF('Bus 53 and 46'!$A$7:$A$121,'Full time'!A635)</f>
        <v>0</v>
      </c>
      <c r="I635" s="25">
        <f>COUNTIF('Bus 53 and 46'!$B$7:$B$121,'Full time'!A635)</f>
        <v>0</v>
      </c>
      <c r="J635">
        <f>COUNTIF('Bus 53 and 46'!$J$7:$J$121,'Full time'!A635)</f>
        <v>0</v>
      </c>
      <c r="M635">
        <v>0</v>
      </c>
      <c r="O635">
        <f>'Electricity_prices DA 2023'!$G$13</f>
        <v>8.5476794520548002E-2</v>
      </c>
      <c r="Q635">
        <f>'Brussels - avg over full year'!$H$13</f>
        <v>255.47279452054829</v>
      </c>
    </row>
    <row r="636" spans="1:17">
      <c r="A636" s="29">
        <v>0.4826388888888889</v>
      </c>
      <c r="B636" s="3"/>
      <c r="C636" s="3"/>
      <c r="D636">
        <f t="shared" si="16"/>
        <v>0</v>
      </c>
      <c r="G636">
        <f>COUNTIF('Bus 53 and 46'!$K$7:$K$121, A636)</f>
        <v>0</v>
      </c>
      <c r="H636">
        <f>COUNTIF('Bus 53 and 46'!$A$7:$A$121,'Full time'!A636)</f>
        <v>0</v>
      </c>
      <c r="I636" s="25">
        <f>COUNTIF('Bus 53 and 46'!$B$7:$B$121,'Full time'!A636)</f>
        <v>0</v>
      </c>
      <c r="J636">
        <f>COUNTIF('Bus 53 and 46'!$J$7:$J$121,'Full time'!A636)</f>
        <v>0</v>
      </c>
      <c r="M636">
        <v>0</v>
      </c>
      <c r="O636">
        <f>'Electricity_prices DA 2023'!$G$13</f>
        <v>8.5476794520548002E-2</v>
      </c>
      <c r="Q636">
        <f>'Brussels - avg over full year'!$H$13</f>
        <v>255.47279452054829</v>
      </c>
    </row>
    <row r="637" spans="1:17">
      <c r="A637" s="29">
        <v>0.48333333333333334</v>
      </c>
      <c r="B637" s="3"/>
      <c r="C637" s="3"/>
      <c r="D637">
        <f t="shared" si="16"/>
        <v>0</v>
      </c>
      <c r="G637">
        <f>COUNTIF('Bus 53 and 46'!$K$7:$K$121, A637)</f>
        <v>0</v>
      </c>
      <c r="H637">
        <f>COUNTIF('Bus 53 and 46'!$A$7:$A$121,'Full time'!A637)</f>
        <v>0</v>
      </c>
      <c r="I637" s="25">
        <f>COUNTIF('Bus 53 and 46'!$B$7:$B$121,'Full time'!A637)</f>
        <v>0</v>
      </c>
      <c r="J637">
        <f>COUNTIF('Bus 53 and 46'!$J$7:$J$121,'Full time'!A637)</f>
        <v>0</v>
      </c>
      <c r="M637">
        <v>0</v>
      </c>
      <c r="O637">
        <f>'Electricity_prices DA 2023'!$G$13</f>
        <v>8.5476794520548002E-2</v>
      </c>
      <c r="Q637">
        <f>'Brussels - avg over full year'!$H$13</f>
        <v>255.47279452054829</v>
      </c>
    </row>
    <row r="638" spans="1:17">
      <c r="A638" s="29">
        <v>0.48402777777777778</v>
      </c>
      <c r="B638" s="3"/>
      <c r="C638" s="3"/>
      <c r="D638">
        <f t="shared" si="16"/>
        <v>1</v>
      </c>
      <c r="G638">
        <f>COUNTIF('Bus 53 and 46'!$K$7:$K$121, A638)</f>
        <v>0</v>
      </c>
      <c r="H638">
        <f>COUNTIF('Bus 53 and 46'!$A$7:$A$121,'Full time'!A638)</f>
        <v>0</v>
      </c>
      <c r="I638" s="25">
        <f>COUNTIF('Bus 53 and 46'!$B$7:$B$121,'Full time'!A638)</f>
        <v>1</v>
      </c>
      <c r="J638">
        <f>COUNTIF('Bus 53 and 46'!$J$7:$J$121,'Full time'!A638)</f>
        <v>0</v>
      </c>
      <c r="M638">
        <v>0</v>
      </c>
      <c r="N638">
        <f>M638</f>
        <v>0</v>
      </c>
      <c r="O638">
        <f>'Electricity_prices DA 2023'!$G$13</f>
        <v>8.5476794520548002E-2</v>
      </c>
      <c r="Q638">
        <f>'Brussels - avg over full year'!$H$13</f>
        <v>255.47279452054829</v>
      </c>
    </row>
    <row r="639" spans="1:17">
      <c r="A639" s="29">
        <v>0.48472222222222222</v>
      </c>
      <c r="B639" s="3"/>
      <c r="C639" s="3"/>
      <c r="D639">
        <f t="shared" si="16"/>
        <v>0</v>
      </c>
      <c r="G639">
        <f>COUNTIF('Bus 53 and 46'!$K$7:$K$121, A639)</f>
        <v>0</v>
      </c>
      <c r="H639">
        <f>COUNTIF('Bus 53 and 46'!$A$7:$A$121,'Full time'!A639)</f>
        <v>0</v>
      </c>
      <c r="I639" s="25">
        <f>COUNTIF('Bus 53 and 46'!$B$7:$B$121,'Full time'!A639)</f>
        <v>0</v>
      </c>
      <c r="J639">
        <f>COUNTIF('Bus 53 and 46'!$J$7:$J$121,'Full time'!A639)</f>
        <v>0</v>
      </c>
      <c r="M639">
        <v>0</v>
      </c>
      <c r="O639">
        <f>'Electricity_prices DA 2023'!$G$13</f>
        <v>8.5476794520548002E-2</v>
      </c>
      <c r="Q639">
        <f>'Brussels - avg over full year'!$H$13</f>
        <v>255.47279452054829</v>
      </c>
    </row>
    <row r="640" spans="1:17">
      <c r="A640" s="29">
        <v>0.48541666666666666</v>
      </c>
      <c r="B640" s="3"/>
      <c r="C640" s="3"/>
      <c r="D640">
        <f t="shared" si="16"/>
        <v>0</v>
      </c>
      <c r="G640">
        <f>COUNTIF('Bus 53 and 46'!$K$7:$K$121, A640)</f>
        <v>0</v>
      </c>
      <c r="H640">
        <f>COUNTIF('Bus 53 and 46'!$A$7:$A$121,'Full time'!A640)</f>
        <v>0</v>
      </c>
      <c r="I640" s="25">
        <f>COUNTIF('Bus 53 and 46'!$B$7:$B$121,'Full time'!A640)</f>
        <v>0</v>
      </c>
      <c r="J640">
        <f>COUNTIF('Bus 53 and 46'!$J$7:$J$121,'Full time'!A640)</f>
        <v>0</v>
      </c>
      <c r="M640">
        <v>0</v>
      </c>
      <c r="O640">
        <f>'Electricity_prices DA 2023'!$G$13</f>
        <v>8.5476794520548002E-2</v>
      </c>
      <c r="Q640">
        <f>'Brussels - avg over full year'!$H$13</f>
        <v>255.47279452054829</v>
      </c>
    </row>
    <row r="641" spans="1:17">
      <c r="A641" s="29">
        <v>0.4861111111111111</v>
      </c>
      <c r="B641" s="3"/>
      <c r="C641" s="3"/>
      <c r="D641">
        <f t="shared" si="16"/>
        <v>0</v>
      </c>
      <c r="G641">
        <f>COUNTIF('Bus 53 and 46'!$K$7:$K$121, A641)</f>
        <v>0</v>
      </c>
      <c r="H641">
        <f>COUNTIF('Bus 53 and 46'!$A$7:$A$121,'Full time'!A641)</f>
        <v>0</v>
      </c>
      <c r="I641" s="25">
        <f>COUNTIF('Bus 53 and 46'!$B$7:$B$121,'Full time'!A641)</f>
        <v>0</v>
      </c>
      <c r="J641">
        <f>COUNTIF('Bus 53 and 46'!$J$7:$J$121,'Full time'!A641)</f>
        <v>0</v>
      </c>
      <c r="M641">
        <v>0</v>
      </c>
      <c r="O641">
        <f>'Electricity_prices DA 2023'!$G$13</f>
        <v>8.5476794520548002E-2</v>
      </c>
      <c r="Q641">
        <f>'Brussels - avg over full year'!$H$13</f>
        <v>255.47279452054829</v>
      </c>
    </row>
    <row r="642" spans="1:17">
      <c r="A642" s="29">
        <v>0.48680555555555555</v>
      </c>
      <c r="B642" s="3"/>
      <c r="C642" s="3"/>
      <c r="D642">
        <f t="shared" ref="D642:D705" si="17">IF(OR(G642=1,H642=1,I642=1,J642=1,M642=1,N642=1), 1,0)</f>
        <v>0</v>
      </c>
      <c r="G642">
        <f>COUNTIF('Bus 53 and 46'!$K$7:$K$121, A642)</f>
        <v>0</v>
      </c>
      <c r="H642">
        <f>COUNTIF('Bus 53 and 46'!$A$7:$A$121,'Full time'!A642)</f>
        <v>0</v>
      </c>
      <c r="I642" s="25">
        <f>COUNTIF('Bus 53 and 46'!$B$7:$B$121,'Full time'!A642)</f>
        <v>0</v>
      </c>
      <c r="J642">
        <f>COUNTIF('Bus 53 and 46'!$J$7:$J$121,'Full time'!A642)</f>
        <v>0</v>
      </c>
      <c r="M642">
        <v>0</v>
      </c>
      <c r="O642">
        <f>'Electricity_prices DA 2023'!$G$13</f>
        <v>8.5476794520548002E-2</v>
      </c>
      <c r="Q642">
        <f>'Brussels - avg over full year'!$H$13</f>
        <v>255.47279452054829</v>
      </c>
    </row>
    <row r="643" spans="1:17">
      <c r="A643" s="29">
        <v>0.48749999999999999</v>
      </c>
      <c r="B643" s="3"/>
      <c r="C643" s="3"/>
      <c r="D643">
        <f t="shared" si="17"/>
        <v>1</v>
      </c>
      <c r="G643">
        <f>COUNTIF('Bus 53 and 46'!$K$7:$K$121, A643)</f>
        <v>0</v>
      </c>
      <c r="H643">
        <f>COUNTIF('Bus 53 and 46'!$A$7:$A$121,'Full time'!A643)</f>
        <v>2</v>
      </c>
      <c r="I643" s="25">
        <f>COUNTIF('Bus 53 and 46'!$B$7:$B$121,'Full time'!A643)</f>
        <v>0</v>
      </c>
      <c r="J643">
        <f>COUNTIF('Bus 53 and 46'!$J$7:$J$121,'Full time'!A643)</f>
        <v>1</v>
      </c>
      <c r="M643">
        <v>0</v>
      </c>
      <c r="N643">
        <f>M643</f>
        <v>0</v>
      </c>
      <c r="O643">
        <f>'Electricity_prices DA 2023'!$G$13</f>
        <v>8.5476794520548002E-2</v>
      </c>
      <c r="Q643">
        <f>'Brussels - avg over full year'!$H$13</f>
        <v>255.47279452054829</v>
      </c>
    </row>
    <row r="644" spans="1:17">
      <c r="A644" s="29">
        <v>0.48819444444444443</v>
      </c>
      <c r="B644" s="3"/>
      <c r="C644" s="3"/>
      <c r="D644">
        <f t="shared" si="17"/>
        <v>0</v>
      </c>
      <c r="G644">
        <f>COUNTIF('Bus 53 and 46'!$K$7:$K$121, A644)</f>
        <v>0</v>
      </c>
      <c r="H644">
        <f>COUNTIF('Bus 53 and 46'!$A$7:$A$121,'Full time'!A644)</f>
        <v>0</v>
      </c>
      <c r="I644" s="25">
        <f>COUNTIF('Bus 53 and 46'!$B$7:$B$121,'Full time'!A644)</f>
        <v>0</v>
      </c>
      <c r="J644">
        <f>COUNTIF('Bus 53 and 46'!$J$7:$J$121,'Full time'!A644)</f>
        <v>0</v>
      </c>
      <c r="M644">
        <v>0</v>
      </c>
      <c r="O644">
        <f>'Electricity_prices DA 2023'!$G$13</f>
        <v>8.5476794520548002E-2</v>
      </c>
      <c r="Q644">
        <f>'Brussels - avg over full year'!$H$13</f>
        <v>255.47279452054829</v>
      </c>
    </row>
    <row r="645" spans="1:17">
      <c r="A645" s="29">
        <v>0.48888888888888887</v>
      </c>
      <c r="B645" s="3"/>
      <c r="C645" s="3"/>
      <c r="D645">
        <f t="shared" si="17"/>
        <v>0</v>
      </c>
      <c r="G645">
        <f>COUNTIF('Bus 53 and 46'!$K$7:$K$121, A645)</f>
        <v>0</v>
      </c>
      <c r="H645">
        <f>COUNTIF('Bus 53 and 46'!$A$7:$A$121,'Full time'!A645)</f>
        <v>0</v>
      </c>
      <c r="I645" s="25">
        <f>COUNTIF('Bus 53 and 46'!$B$7:$B$121,'Full time'!A645)</f>
        <v>0</v>
      </c>
      <c r="J645">
        <f>COUNTIF('Bus 53 and 46'!$J$7:$J$121,'Full time'!A645)</f>
        <v>0</v>
      </c>
      <c r="M645">
        <v>0</v>
      </c>
      <c r="O645">
        <f>'Electricity_prices DA 2023'!$G$13</f>
        <v>8.5476794520548002E-2</v>
      </c>
      <c r="Q645">
        <f>'Brussels - avg over full year'!$H$13</f>
        <v>255.47279452054829</v>
      </c>
    </row>
    <row r="646" spans="1:17">
      <c r="A646" s="29">
        <v>0.48958333333333331</v>
      </c>
      <c r="B646" s="3"/>
      <c r="C646" s="3"/>
      <c r="D646">
        <f t="shared" si="17"/>
        <v>1</v>
      </c>
      <c r="G646">
        <f>COUNTIF('Bus 53 and 46'!$K$7:$K$121, A646)</f>
        <v>1</v>
      </c>
      <c r="H646">
        <f>COUNTIF('Bus 53 and 46'!$A$7:$A$121,'Full time'!A646)</f>
        <v>0</v>
      </c>
      <c r="I646" s="25">
        <f>COUNTIF('Bus 53 and 46'!$B$7:$B$121,'Full time'!A646)</f>
        <v>1</v>
      </c>
      <c r="J646">
        <f>COUNTIF('Bus 53 and 46'!$J$7:$J$121,'Full time'!A646)</f>
        <v>0</v>
      </c>
      <c r="M646">
        <v>0</v>
      </c>
      <c r="N646">
        <f>M646</f>
        <v>0</v>
      </c>
      <c r="O646">
        <f>'Electricity_prices DA 2023'!$G$13</f>
        <v>8.5476794520548002E-2</v>
      </c>
      <c r="Q646">
        <f>'Brussels - avg over full year'!$H$13</f>
        <v>255.47279452054829</v>
      </c>
    </row>
    <row r="647" spans="1:17">
      <c r="A647" s="29">
        <v>0.49027777777777776</v>
      </c>
      <c r="B647" s="3"/>
      <c r="C647" s="3"/>
      <c r="D647">
        <f t="shared" si="17"/>
        <v>0</v>
      </c>
      <c r="G647">
        <f>COUNTIF('Bus 53 and 46'!$K$7:$K$121, A647)</f>
        <v>0</v>
      </c>
      <c r="H647">
        <f>COUNTIF('Bus 53 and 46'!$A$7:$A$121,'Full time'!A647)</f>
        <v>0</v>
      </c>
      <c r="I647" s="25">
        <f>COUNTIF('Bus 53 and 46'!$B$7:$B$121,'Full time'!A647)</f>
        <v>0</v>
      </c>
      <c r="J647">
        <f>COUNTIF('Bus 53 and 46'!$J$7:$J$121,'Full time'!A647)</f>
        <v>0</v>
      </c>
      <c r="M647">
        <v>0</v>
      </c>
      <c r="O647">
        <f>'Electricity_prices DA 2023'!$G$13</f>
        <v>8.5476794520548002E-2</v>
      </c>
      <c r="Q647">
        <f>'Brussels - avg over full year'!$H$13</f>
        <v>255.47279452054829</v>
      </c>
    </row>
    <row r="648" spans="1:17">
      <c r="A648" s="29">
        <v>0.4909722222222222</v>
      </c>
      <c r="B648" s="3"/>
      <c r="C648" s="3"/>
      <c r="D648">
        <f t="shared" si="17"/>
        <v>0</v>
      </c>
      <c r="G648">
        <f>COUNTIF('Bus 53 and 46'!$K$7:$K$121, A648)</f>
        <v>0</v>
      </c>
      <c r="H648">
        <f>COUNTIF('Bus 53 and 46'!$A$7:$A$121,'Full time'!A648)</f>
        <v>0</v>
      </c>
      <c r="I648" s="25">
        <f>COUNTIF('Bus 53 and 46'!$B$7:$B$121,'Full time'!A648)</f>
        <v>0</v>
      </c>
      <c r="J648">
        <f>COUNTIF('Bus 53 and 46'!$J$7:$J$121,'Full time'!A648)</f>
        <v>0</v>
      </c>
      <c r="M648">
        <v>0</v>
      </c>
      <c r="O648">
        <f>'Electricity_prices DA 2023'!$G$13</f>
        <v>8.5476794520548002E-2</v>
      </c>
      <c r="Q648">
        <f>'Brussels - avg over full year'!$H$13</f>
        <v>255.47279452054829</v>
      </c>
    </row>
    <row r="649" spans="1:17">
      <c r="A649" s="29">
        <v>0.49166666666666664</v>
      </c>
      <c r="B649" s="3"/>
      <c r="C649" s="3"/>
      <c r="D649">
        <f t="shared" si="17"/>
        <v>0</v>
      </c>
      <c r="G649">
        <f>COUNTIF('Bus 53 and 46'!$K$7:$K$121, A649)</f>
        <v>0</v>
      </c>
      <c r="H649">
        <f>COUNTIF('Bus 53 and 46'!$A$7:$A$121,'Full time'!A649)</f>
        <v>0</v>
      </c>
      <c r="I649" s="25">
        <f>COUNTIF('Bus 53 and 46'!$B$7:$B$121,'Full time'!A649)</f>
        <v>0</v>
      </c>
      <c r="J649">
        <f>COUNTIF('Bus 53 and 46'!$J$7:$J$121,'Full time'!A649)</f>
        <v>0</v>
      </c>
      <c r="M649">
        <v>0</v>
      </c>
      <c r="O649">
        <f>'Electricity_prices DA 2023'!$G$13</f>
        <v>8.5476794520548002E-2</v>
      </c>
      <c r="Q649">
        <f>'Brussels - avg over full year'!$H$13</f>
        <v>255.47279452054829</v>
      </c>
    </row>
    <row r="650" spans="1:17">
      <c r="A650" s="29">
        <v>0.49236111111111114</v>
      </c>
      <c r="B650" s="3"/>
      <c r="C650" s="3"/>
      <c r="D650">
        <f t="shared" si="17"/>
        <v>1</v>
      </c>
      <c r="G650">
        <f>COUNTIF('Bus 53 and 46'!$K$7:$K$121, A650)</f>
        <v>0</v>
      </c>
      <c r="H650">
        <f>COUNTIF('Bus 53 and 46'!$A$7:$A$121,'Full time'!A650)</f>
        <v>0</v>
      </c>
      <c r="I650" s="25">
        <f>COUNTIF('Bus 53 and 46'!$B$7:$B$121,'Full time'!A650)</f>
        <v>1</v>
      </c>
      <c r="J650">
        <f>COUNTIF('Bus 53 and 46'!$J$7:$J$121,'Full time'!A650)</f>
        <v>0</v>
      </c>
      <c r="M650">
        <v>0</v>
      </c>
      <c r="N650">
        <f>M650</f>
        <v>0</v>
      </c>
      <c r="O650">
        <f>'Electricity_prices DA 2023'!$G$13</f>
        <v>8.5476794520548002E-2</v>
      </c>
      <c r="Q650">
        <f>'Brussels - avg over full year'!$H$13</f>
        <v>255.47279452054829</v>
      </c>
    </row>
    <row r="651" spans="1:17">
      <c r="A651" s="29">
        <v>0.49305555555555558</v>
      </c>
      <c r="B651" s="3"/>
      <c r="C651" s="3"/>
      <c r="D651">
        <f t="shared" si="17"/>
        <v>0</v>
      </c>
      <c r="G651">
        <f>COUNTIF('Bus 53 and 46'!$K$7:$K$121, A651)</f>
        <v>0</v>
      </c>
      <c r="H651">
        <f>COUNTIF('Bus 53 and 46'!$A$7:$A$121,'Full time'!A651)</f>
        <v>0</v>
      </c>
      <c r="I651" s="25">
        <f>COUNTIF('Bus 53 and 46'!$B$7:$B$121,'Full time'!A651)</f>
        <v>0</v>
      </c>
      <c r="J651">
        <f>COUNTIF('Bus 53 and 46'!$J$7:$J$121,'Full time'!A651)</f>
        <v>0</v>
      </c>
      <c r="M651">
        <v>0</v>
      </c>
      <c r="O651">
        <f>'Electricity_prices DA 2023'!$G$13</f>
        <v>8.5476794520548002E-2</v>
      </c>
      <c r="Q651">
        <f>'Brussels - avg over full year'!$H$13</f>
        <v>255.47279452054829</v>
      </c>
    </row>
    <row r="652" spans="1:17">
      <c r="A652" s="29">
        <v>0.49375000000000002</v>
      </c>
      <c r="B652" s="3"/>
      <c r="C652" s="3"/>
      <c r="D652">
        <f t="shared" si="17"/>
        <v>0</v>
      </c>
      <c r="G652">
        <f>COUNTIF('Bus 53 and 46'!$K$7:$K$121, A652)</f>
        <v>0</v>
      </c>
      <c r="H652">
        <f>COUNTIF('Bus 53 and 46'!$A$7:$A$121,'Full time'!A652)</f>
        <v>0</v>
      </c>
      <c r="I652" s="25">
        <f>COUNTIF('Bus 53 and 46'!$B$7:$B$121,'Full time'!A652)</f>
        <v>0</v>
      </c>
      <c r="J652">
        <f>COUNTIF('Bus 53 and 46'!$J$7:$J$121,'Full time'!A652)</f>
        <v>0</v>
      </c>
      <c r="M652">
        <v>0</v>
      </c>
      <c r="O652">
        <f>'Electricity_prices DA 2023'!$G$13</f>
        <v>8.5476794520548002E-2</v>
      </c>
      <c r="Q652">
        <f>'Brussels - avg over full year'!$H$13</f>
        <v>255.47279452054829</v>
      </c>
    </row>
    <row r="653" spans="1:17">
      <c r="A653" s="29">
        <v>0.49444444444444446</v>
      </c>
      <c r="B653" s="3"/>
      <c r="C653" s="3"/>
      <c r="D653">
        <f t="shared" si="17"/>
        <v>0</v>
      </c>
      <c r="G653">
        <f>COUNTIF('Bus 53 and 46'!$K$7:$K$121, A653)</f>
        <v>0</v>
      </c>
      <c r="H653">
        <f>COUNTIF('Bus 53 and 46'!$A$7:$A$121,'Full time'!A653)</f>
        <v>0</v>
      </c>
      <c r="I653" s="25">
        <f>COUNTIF('Bus 53 and 46'!$B$7:$B$121,'Full time'!A653)</f>
        <v>0</v>
      </c>
      <c r="J653">
        <f>COUNTIF('Bus 53 and 46'!$J$7:$J$121,'Full time'!A653)</f>
        <v>0</v>
      </c>
      <c r="M653">
        <v>0</v>
      </c>
      <c r="O653">
        <f>'Electricity_prices DA 2023'!$G$13</f>
        <v>8.5476794520548002E-2</v>
      </c>
      <c r="Q653">
        <f>'Brussels - avg over full year'!$H$13</f>
        <v>255.47279452054829</v>
      </c>
    </row>
    <row r="654" spans="1:17">
      <c r="A654" s="29">
        <v>0.49513888888888891</v>
      </c>
      <c r="B654" s="3"/>
      <c r="C654" s="3"/>
      <c r="D654">
        <f t="shared" si="17"/>
        <v>1</v>
      </c>
      <c r="G654">
        <f>COUNTIF('Bus 53 and 46'!$K$7:$K$121, A654)</f>
        <v>0</v>
      </c>
      <c r="H654">
        <f>COUNTIF('Bus 53 and 46'!$A$7:$A$121,'Full time'!A654)</f>
        <v>1</v>
      </c>
      <c r="I654" s="25">
        <f>COUNTIF('Bus 53 and 46'!$B$7:$B$121,'Full time'!A654)</f>
        <v>0</v>
      </c>
      <c r="J654">
        <f>COUNTIF('Bus 53 and 46'!$J$7:$J$121,'Full time'!A654)</f>
        <v>1</v>
      </c>
      <c r="M654">
        <v>0</v>
      </c>
      <c r="N654">
        <f>M654</f>
        <v>0</v>
      </c>
      <c r="O654">
        <f>'Electricity_prices DA 2023'!$G$13</f>
        <v>8.5476794520548002E-2</v>
      </c>
      <c r="Q654">
        <f>'Brussels - avg over full year'!$H$13</f>
        <v>255.47279452054829</v>
      </c>
    </row>
    <row r="655" spans="1:17">
      <c r="A655" s="29">
        <v>0.49583333333333335</v>
      </c>
      <c r="B655" s="3"/>
      <c r="C655" s="3"/>
      <c r="D655">
        <f t="shared" si="17"/>
        <v>1</v>
      </c>
      <c r="G655">
        <f>COUNTIF('Bus 53 and 46'!$K$7:$K$121, A655)</f>
        <v>0</v>
      </c>
      <c r="H655">
        <f>COUNTIF('Bus 53 and 46'!$A$7:$A$121,'Full time'!A655)</f>
        <v>1</v>
      </c>
      <c r="I655" s="25">
        <f>COUNTIF('Bus 53 and 46'!$B$7:$B$121,'Full time'!A655)</f>
        <v>0</v>
      </c>
      <c r="J655">
        <f>COUNTIF('Bus 53 and 46'!$J$7:$J$121,'Full time'!A655)</f>
        <v>0</v>
      </c>
      <c r="M655">
        <v>0</v>
      </c>
      <c r="N655">
        <f>M655</f>
        <v>0</v>
      </c>
      <c r="O655">
        <f>'Electricity_prices DA 2023'!$G$13</f>
        <v>8.5476794520548002E-2</v>
      </c>
      <c r="Q655">
        <f>'Brussels - avg over full year'!$H$13</f>
        <v>255.47279452054829</v>
      </c>
    </row>
    <row r="656" spans="1:17">
      <c r="A656" s="29">
        <v>0.49652777777777779</v>
      </c>
      <c r="B656" s="3"/>
      <c r="C656" s="3"/>
      <c r="D656">
        <f t="shared" si="17"/>
        <v>0</v>
      </c>
      <c r="G656">
        <f>COUNTIF('Bus 53 and 46'!$K$7:$K$121, A656)</f>
        <v>0</v>
      </c>
      <c r="H656">
        <f>COUNTIF('Bus 53 and 46'!$A$7:$A$121,'Full time'!A656)</f>
        <v>0</v>
      </c>
      <c r="I656" s="25">
        <f>COUNTIF('Bus 53 and 46'!$B$7:$B$121,'Full time'!A656)</f>
        <v>0</v>
      </c>
      <c r="J656">
        <f>COUNTIF('Bus 53 and 46'!$J$7:$J$121,'Full time'!A656)</f>
        <v>0</v>
      </c>
      <c r="M656">
        <v>0</v>
      </c>
      <c r="O656">
        <f>'Electricity_prices DA 2023'!$G$13</f>
        <v>8.5476794520548002E-2</v>
      </c>
      <c r="Q656">
        <f>'Brussels - avg over full year'!$H$13</f>
        <v>255.47279452054829</v>
      </c>
    </row>
    <row r="657" spans="1:17">
      <c r="A657" s="29">
        <v>0.49722222222222223</v>
      </c>
      <c r="B657" s="3"/>
      <c r="C657" s="3"/>
      <c r="D657">
        <f t="shared" si="17"/>
        <v>0</v>
      </c>
      <c r="G657">
        <f>COUNTIF('Bus 53 and 46'!$K$7:$K$121, A657)</f>
        <v>0</v>
      </c>
      <c r="H657">
        <f>COUNTIF('Bus 53 and 46'!$A$7:$A$121,'Full time'!A657)</f>
        <v>0</v>
      </c>
      <c r="I657" s="25">
        <f>COUNTIF('Bus 53 and 46'!$B$7:$B$121,'Full time'!A657)</f>
        <v>0</v>
      </c>
      <c r="J657">
        <f>COUNTIF('Bus 53 and 46'!$J$7:$J$121,'Full time'!A657)</f>
        <v>0</v>
      </c>
      <c r="M657">
        <v>0</v>
      </c>
      <c r="O657">
        <f>'Electricity_prices DA 2023'!$G$13</f>
        <v>8.5476794520548002E-2</v>
      </c>
      <c r="Q657">
        <f>'Brussels - avg over full year'!$H$13</f>
        <v>255.47279452054829</v>
      </c>
    </row>
    <row r="658" spans="1:17">
      <c r="A658" s="29">
        <v>0.49791666666666667</v>
      </c>
      <c r="B658" s="3"/>
      <c r="C658" s="3"/>
      <c r="D658">
        <f t="shared" si="17"/>
        <v>1</v>
      </c>
      <c r="G658">
        <f>COUNTIF('Bus 53 and 46'!$K$7:$K$121, A658)</f>
        <v>1</v>
      </c>
      <c r="H658">
        <f>COUNTIF('Bus 53 and 46'!$A$7:$A$121,'Full time'!A658)</f>
        <v>0</v>
      </c>
      <c r="I658" s="25">
        <f>COUNTIF('Bus 53 and 46'!$B$7:$B$121,'Full time'!A658)</f>
        <v>1</v>
      </c>
      <c r="J658">
        <f>COUNTIF('Bus 53 and 46'!$J$7:$J$121,'Full time'!A658)</f>
        <v>0</v>
      </c>
      <c r="M658">
        <v>0</v>
      </c>
      <c r="N658">
        <f>M658</f>
        <v>0</v>
      </c>
      <c r="O658">
        <f>'Electricity_prices DA 2023'!$G$13</f>
        <v>8.5476794520548002E-2</v>
      </c>
      <c r="Q658">
        <f>'Brussels - avg over full year'!$H$13</f>
        <v>255.47279452054829</v>
      </c>
    </row>
    <row r="659" spans="1:17">
      <c r="A659" s="29">
        <v>0.49861111111111112</v>
      </c>
      <c r="B659" s="3"/>
      <c r="C659" s="3"/>
      <c r="D659">
        <f t="shared" si="17"/>
        <v>0</v>
      </c>
      <c r="G659">
        <f>COUNTIF('Bus 53 and 46'!$K$7:$K$121, A659)</f>
        <v>0</v>
      </c>
      <c r="H659">
        <f>COUNTIF('Bus 53 and 46'!$A$7:$A$121,'Full time'!A659)</f>
        <v>0</v>
      </c>
      <c r="I659" s="25">
        <f>COUNTIF('Bus 53 and 46'!$B$7:$B$121,'Full time'!A659)</f>
        <v>0</v>
      </c>
      <c r="J659">
        <f>COUNTIF('Bus 53 and 46'!$J$7:$J$121,'Full time'!A659)</f>
        <v>0</v>
      </c>
      <c r="M659">
        <v>0</v>
      </c>
      <c r="O659">
        <f>'Electricity_prices DA 2023'!$G$13</f>
        <v>8.5476794520548002E-2</v>
      </c>
      <c r="Q659">
        <f>'Brussels - avg over full year'!$H$13</f>
        <v>255.47279452054829</v>
      </c>
    </row>
    <row r="660" spans="1:17">
      <c r="A660" s="29">
        <v>0.49930555555555556</v>
      </c>
      <c r="B660" s="3"/>
      <c r="C660" s="3"/>
      <c r="D660">
        <f t="shared" si="17"/>
        <v>0</v>
      </c>
      <c r="G660">
        <f>COUNTIF('Bus 53 and 46'!$K$7:$K$121, A660)</f>
        <v>0</v>
      </c>
      <c r="H660">
        <f>COUNTIF('Bus 53 and 46'!$A$7:$A$121,'Full time'!A660)</f>
        <v>0</v>
      </c>
      <c r="I660" s="25">
        <f>COUNTIF('Bus 53 and 46'!$B$7:$B$121,'Full time'!A660)</f>
        <v>0</v>
      </c>
      <c r="J660">
        <f>COUNTIF('Bus 53 and 46'!$J$7:$J$121,'Full time'!A660)</f>
        <v>0</v>
      </c>
      <c r="M660">
        <v>0</v>
      </c>
      <c r="O660">
        <f>'Electricity_prices DA 2023'!$G$13</f>
        <v>8.5476794520548002E-2</v>
      </c>
      <c r="Q660">
        <f>'Brussels - avg over full year'!$H$13</f>
        <v>255.47279452054829</v>
      </c>
    </row>
    <row r="661" spans="1:17">
      <c r="A661" s="29">
        <v>0.5</v>
      </c>
      <c r="B661" s="3"/>
      <c r="C661" s="3"/>
      <c r="D661">
        <f t="shared" si="17"/>
        <v>1</v>
      </c>
      <c r="G661">
        <f>COUNTIF('Bus 53 and 46'!$K$7:$K$121, A661)</f>
        <v>0</v>
      </c>
      <c r="H661">
        <f>COUNTIF('Bus 53 and 46'!$A$7:$A$121,'Full time'!A661)</f>
        <v>0</v>
      </c>
      <c r="I661" s="25">
        <f>COUNTIF('Bus 53 and 46'!$B$7:$B$121,'Full time'!A661)</f>
        <v>0</v>
      </c>
      <c r="J661">
        <f>COUNTIF('Bus 53 and 46'!$J$7:$J$121,'Full time'!A661)</f>
        <v>0</v>
      </c>
      <c r="M661">
        <v>1</v>
      </c>
      <c r="N661">
        <f>M661</f>
        <v>1</v>
      </c>
      <c r="O661">
        <f>'Electricity_prices DA 2023'!G14</f>
        <v>7.7075123287671229E-2</v>
      </c>
      <c r="Q661">
        <f>'Brussels - avg over full year'!$H$14</f>
        <v>241.97602739726011</v>
      </c>
    </row>
    <row r="662" spans="1:17">
      <c r="A662" s="29">
        <v>0.50069444444444444</v>
      </c>
      <c r="B662" s="3"/>
      <c r="C662" s="3"/>
      <c r="D662">
        <f t="shared" si="17"/>
        <v>1</v>
      </c>
      <c r="G662">
        <f>COUNTIF('Bus 53 and 46'!$K$7:$K$121, A662)</f>
        <v>0</v>
      </c>
      <c r="H662">
        <f>COUNTIF('Bus 53 and 46'!$A$7:$A$121,'Full time'!A662)</f>
        <v>0</v>
      </c>
      <c r="I662" s="25">
        <f>COUNTIF('Bus 53 and 46'!$B$7:$B$121,'Full time'!A662)</f>
        <v>1</v>
      </c>
      <c r="J662">
        <f>COUNTIF('Bus 53 and 46'!$J$7:$J$121,'Full time'!A662)</f>
        <v>0</v>
      </c>
      <c r="M662">
        <v>0</v>
      </c>
      <c r="N662">
        <f>M662</f>
        <v>0</v>
      </c>
      <c r="O662">
        <f>'Electricity_prices DA 2023'!$G$15</f>
        <v>7.2361479452054872E-2</v>
      </c>
      <c r="Q662">
        <f>'Brussels - avg over full year'!$H$14</f>
        <v>241.97602739726011</v>
      </c>
    </row>
    <row r="663" spans="1:17">
      <c r="A663" s="29">
        <v>0.50138888888888888</v>
      </c>
      <c r="B663" s="3"/>
      <c r="C663" s="3"/>
      <c r="D663">
        <f t="shared" si="17"/>
        <v>0</v>
      </c>
      <c r="G663">
        <f>COUNTIF('Bus 53 and 46'!$K$7:$K$121, A663)</f>
        <v>0</v>
      </c>
      <c r="H663">
        <f>COUNTIF('Bus 53 and 46'!$A$7:$A$121,'Full time'!A663)</f>
        <v>0</v>
      </c>
      <c r="I663" s="25">
        <f>COUNTIF('Bus 53 and 46'!$B$7:$B$121,'Full time'!A663)</f>
        <v>0</v>
      </c>
      <c r="J663">
        <f>COUNTIF('Bus 53 and 46'!$J$7:$J$121,'Full time'!A663)</f>
        <v>0</v>
      </c>
      <c r="M663">
        <v>0</v>
      </c>
      <c r="O663">
        <f>'Electricity_prices DA 2023'!$G$15</f>
        <v>7.2361479452054872E-2</v>
      </c>
      <c r="Q663">
        <f>'Brussels - avg over full year'!$H$14</f>
        <v>241.97602739726011</v>
      </c>
    </row>
    <row r="664" spans="1:17">
      <c r="A664" s="29">
        <v>0.50208333333333333</v>
      </c>
      <c r="B664" s="3"/>
      <c r="C664" s="3"/>
      <c r="D664">
        <f t="shared" si="17"/>
        <v>0</v>
      </c>
      <c r="G664">
        <f>COUNTIF('Bus 53 and 46'!$K$7:$K$121, A664)</f>
        <v>0</v>
      </c>
      <c r="H664">
        <f>COUNTIF('Bus 53 and 46'!$A$7:$A$121,'Full time'!A664)</f>
        <v>0</v>
      </c>
      <c r="I664" s="25">
        <f>COUNTIF('Bus 53 and 46'!$B$7:$B$121,'Full time'!A664)</f>
        <v>0</v>
      </c>
      <c r="J664">
        <f>COUNTIF('Bus 53 and 46'!$J$7:$J$121,'Full time'!A664)</f>
        <v>0</v>
      </c>
      <c r="M664">
        <v>0</v>
      </c>
      <c r="O664">
        <f>'Electricity_prices DA 2023'!$G$15</f>
        <v>7.2361479452054872E-2</v>
      </c>
      <c r="Q664">
        <f>'Brussels - avg over full year'!$H$14</f>
        <v>241.97602739726011</v>
      </c>
    </row>
    <row r="665" spans="1:17">
      <c r="A665" s="29">
        <v>0.50277777777777777</v>
      </c>
      <c r="B665" s="3"/>
      <c r="C665" s="3"/>
      <c r="D665">
        <f t="shared" si="17"/>
        <v>0</v>
      </c>
      <c r="G665">
        <f>COUNTIF('Bus 53 and 46'!$K$7:$K$121, A665)</f>
        <v>0</v>
      </c>
      <c r="H665">
        <f>COUNTIF('Bus 53 and 46'!$A$7:$A$121,'Full time'!A665)</f>
        <v>0</v>
      </c>
      <c r="I665" s="25">
        <f>COUNTIF('Bus 53 and 46'!$B$7:$B$121,'Full time'!A665)</f>
        <v>0</v>
      </c>
      <c r="J665">
        <f>COUNTIF('Bus 53 and 46'!$J$7:$J$121,'Full time'!A665)</f>
        <v>0</v>
      </c>
      <c r="M665">
        <v>0</v>
      </c>
      <c r="O665">
        <f>'Electricity_prices DA 2023'!$G$15</f>
        <v>7.2361479452054872E-2</v>
      </c>
      <c r="Q665">
        <f>'Brussels - avg over full year'!$H$14</f>
        <v>241.97602739726011</v>
      </c>
    </row>
    <row r="666" spans="1:17">
      <c r="A666" s="29">
        <v>0.50347222222222221</v>
      </c>
      <c r="B666" s="3"/>
      <c r="C666" s="3"/>
      <c r="D666">
        <f t="shared" si="17"/>
        <v>1</v>
      </c>
      <c r="G666">
        <f>COUNTIF('Bus 53 and 46'!$K$7:$K$121, A666)</f>
        <v>0</v>
      </c>
      <c r="H666">
        <f>COUNTIF('Bus 53 and 46'!$A$7:$A$121,'Full time'!A666)</f>
        <v>1</v>
      </c>
      <c r="I666" s="25">
        <f>COUNTIF('Bus 53 and 46'!$B$7:$B$121,'Full time'!A666)</f>
        <v>0</v>
      </c>
      <c r="J666">
        <f>COUNTIF('Bus 53 and 46'!$J$7:$J$121,'Full time'!A666)</f>
        <v>1</v>
      </c>
      <c r="M666">
        <v>0</v>
      </c>
      <c r="N666">
        <f>M666</f>
        <v>0</v>
      </c>
      <c r="O666">
        <f>'Electricity_prices DA 2023'!$G$15</f>
        <v>7.2361479452054872E-2</v>
      </c>
      <c r="Q666">
        <f>'Brussels - avg over full year'!$H$14</f>
        <v>241.97602739726011</v>
      </c>
    </row>
    <row r="667" spans="1:17">
      <c r="A667" s="29">
        <v>0.50416666666666665</v>
      </c>
      <c r="B667" s="3"/>
      <c r="C667" s="3"/>
      <c r="D667">
        <f t="shared" si="17"/>
        <v>1</v>
      </c>
      <c r="G667">
        <f>COUNTIF('Bus 53 and 46'!$K$7:$K$121, A667)</f>
        <v>0</v>
      </c>
      <c r="H667">
        <f>COUNTIF('Bus 53 and 46'!$A$7:$A$121,'Full time'!A667)</f>
        <v>1</v>
      </c>
      <c r="I667" s="25">
        <f>COUNTIF('Bus 53 and 46'!$B$7:$B$121,'Full time'!A667)</f>
        <v>0</v>
      </c>
      <c r="J667">
        <f>COUNTIF('Bus 53 and 46'!$J$7:$J$121,'Full time'!A667)</f>
        <v>0</v>
      </c>
      <c r="M667">
        <v>0</v>
      </c>
      <c r="N667">
        <f>M667</f>
        <v>0</v>
      </c>
      <c r="O667">
        <f>'Electricity_prices DA 2023'!$G$15</f>
        <v>7.2361479452054872E-2</v>
      </c>
      <c r="Q667">
        <f>'Brussels - avg over full year'!$H$14</f>
        <v>241.97602739726011</v>
      </c>
    </row>
    <row r="668" spans="1:17">
      <c r="A668" s="29">
        <v>0.50486111111111109</v>
      </c>
      <c r="B668" s="3"/>
      <c r="C668" s="3"/>
      <c r="D668">
        <f t="shared" si="17"/>
        <v>0</v>
      </c>
      <c r="G668">
        <f>COUNTIF('Bus 53 and 46'!$K$7:$K$121, A668)</f>
        <v>0</v>
      </c>
      <c r="H668">
        <f>COUNTIF('Bus 53 and 46'!$A$7:$A$121,'Full time'!A668)</f>
        <v>0</v>
      </c>
      <c r="I668" s="25">
        <f>COUNTIF('Bus 53 and 46'!$B$7:$B$121,'Full time'!A668)</f>
        <v>0</v>
      </c>
      <c r="J668">
        <f>COUNTIF('Bus 53 and 46'!$J$7:$J$121,'Full time'!A668)</f>
        <v>0</v>
      </c>
      <c r="M668">
        <v>0</v>
      </c>
      <c r="O668">
        <f>'Electricity_prices DA 2023'!$G$15</f>
        <v>7.2361479452054872E-2</v>
      </c>
      <c r="Q668">
        <f>'Brussels - avg over full year'!$H$14</f>
        <v>241.97602739726011</v>
      </c>
    </row>
    <row r="669" spans="1:17">
      <c r="A669" s="29">
        <v>0.50555555555555554</v>
      </c>
      <c r="B669" s="3"/>
      <c r="C669" s="3"/>
      <c r="D669">
        <f t="shared" si="17"/>
        <v>0</v>
      </c>
      <c r="G669">
        <f>COUNTIF('Bus 53 and 46'!$K$7:$K$121, A669)</f>
        <v>0</v>
      </c>
      <c r="H669">
        <f>COUNTIF('Bus 53 and 46'!$A$7:$A$121,'Full time'!A669)</f>
        <v>0</v>
      </c>
      <c r="I669" s="25">
        <f>COUNTIF('Bus 53 and 46'!$B$7:$B$121,'Full time'!A669)</f>
        <v>0</v>
      </c>
      <c r="J669">
        <f>COUNTIF('Bus 53 and 46'!$J$7:$J$121,'Full time'!A669)</f>
        <v>0</v>
      </c>
      <c r="M669">
        <v>0</v>
      </c>
      <c r="O669">
        <f>'Electricity_prices DA 2023'!$G$15</f>
        <v>7.2361479452054872E-2</v>
      </c>
      <c r="Q669">
        <f>'Brussels - avg over full year'!$H$14</f>
        <v>241.97602739726011</v>
      </c>
    </row>
    <row r="670" spans="1:17">
      <c r="A670" s="29">
        <v>0.50624999999999998</v>
      </c>
      <c r="B670" s="3"/>
      <c r="C670" s="3"/>
      <c r="D670">
        <f t="shared" si="17"/>
        <v>1</v>
      </c>
      <c r="G670">
        <f>COUNTIF('Bus 53 and 46'!$K$7:$K$121, A670)</f>
        <v>1</v>
      </c>
      <c r="H670">
        <f>COUNTIF('Bus 53 and 46'!$A$7:$A$121,'Full time'!A670)</f>
        <v>0</v>
      </c>
      <c r="I670" s="25">
        <f>COUNTIF('Bus 53 and 46'!$B$7:$B$121,'Full time'!A670)</f>
        <v>1</v>
      </c>
      <c r="J670">
        <f>COUNTIF('Bus 53 and 46'!$J$7:$J$121,'Full time'!A670)</f>
        <v>0</v>
      </c>
      <c r="M670">
        <v>0</v>
      </c>
      <c r="N670">
        <f>M670</f>
        <v>0</v>
      </c>
      <c r="O670">
        <f>'Electricity_prices DA 2023'!$G$15</f>
        <v>7.2361479452054872E-2</v>
      </c>
      <c r="Q670">
        <f>'Brussels - avg over full year'!$H$14</f>
        <v>241.97602739726011</v>
      </c>
    </row>
    <row r="671" spans="1:17">
      <c r="A671" s="29">
        <v>0.50694444444444442</v>
      </c>
      <c r="B671" s="3"/>
      <c r="C671" s="3"/>
      <c r="D671">
        <f t="shared" si="17"/>
        <v>0</v>
      </c>
      <c r="G671">
        <f>COUNTIF('Bus 53 and 46'!$K$7:$K$121, A671)</f>
        <v>0</v>
      </c>
      <c r="H671">
        <f>COUNTIF('Bus 53 and 46'!$A$7:$A$121,'Full time'!A671)</f>
        <v>0</v>
      </c>
      <c r="I671" s="25">
        <f>COUNTIF('Bus 53 and 46'!$B$7:$B$121,'Full time'!A671)</f>
        <v>0</v>
      </c>
      <c r="J671">
        <f>COUNTIF('Bus 53 and 46'!$J$7:$J$121,'Full time'!A671)</f>
        <v>0</v>
      </c>
      <c r="M671">
        <v>0</v>
      </c>
      <c r="O671">
        <f>'Electricity_prices DA 2023'!$G$15</f>
        <v>7.2361479452054872E-2</v>
      </c>
      <c r="Q671">
        <f>'Brussels - avg over full year'!$H$14</f>
        <v>241.97602739726011</v>
      </c>
    </row>
    <row r="672" spans="1:17">
      <c r="A672" s="29">
        <v>0.50763888888888886</v>
      </c>
      <c r="B672" s="3"/>
      <c r="C672" s="3"/>
      <c r="D672">
        <f t="shared" si="17"/>
        <v>0</v>
      </c>
      <c r="G672">
        <f>COUNTIF('Bus 53 and 46'!$K$7:$K$121, A672)</f>
        <v>0</v>
      </c>
      <c r="H672">
        <f>COUNTIF('Bus 53 and 46'!$A$7:$A$121,'Full time'!A672)</f>
        <v>0</v>
      </c>
      <c r="I672" s="25">
        <f>COUNTIF('Bus 53 and 46'!$B$7:$B$121,'Full time'!A672)</f>
        <v>0</v>
      </c>
      <c r="J672">
        <f>COUNTIF('Bus 53 and 46'!$J$7:$J$121,'Full time'!A672)</f>
        <v>0</v>
      </c>
      <c r="M672">
        <v>0</v>
      </c>
      <c r="O672">
        <f>'Electricity_prices DA 2023'!$G$15</f>
        <v>7.2361479452054872E-2</v>
      </c>
      <c r="Q672">
        <f>'Brussels - avg over full year'!$H$14</f>
        <v>241.97602739726011</v>
      </c>
    </row>
    <row r="673" spans="1:17">
      <c r="A673" s="29">
        <v>0.5083333333333333</v>
      </c>
      <c r="B673" s="3"/>
      <c r="C673" s="3"/>
      <c r="D673">
        <f t="shared" si="17"/>
        <v>0</v>
      </c>
      <c r="G673">
        <f>COUNTIF('Bus 53 and 46'!$K$7:$K$121, A673)</f>
        <v>0</v>
      </c>
      <c r="H673">
        <f>COUNTIF('Bus 53 and 46'!$A$7:$A$121,'Full time'!A673)</f>
        <v>0</v>
      </c>
      <c r="I673" s="25">
        <f>COUNTIF('Bus 53 and 46'!$B$7:$B$121,'Full time'!A673)</f>
        <v>0</v>
      </c>
      <c r="J673">
        <f>COUNTIF('Bus 53 and 46'!$J$7:$J$121,'Full time'!A673)</f>
        <v>0</v>
      </c>
      <c r="M673">
        <v>0</v>
      </c>
      <c r="O673">
        <f>'Electricity_prices DA 2023'!$G$15</f>
        <v>7.2361479452054872E-2</v>
      </c>
      <c r="Q673">
        <f>'Brussels - avg over full year'!$H$14</f>
        <v>241.97602739726011</v>
      </c>
    </row>
    <row r="674" spans="1:17">
      <c r="A674" s="29">
        <v>0.50902777777777775</v>
      </c>
      <c r="B674" s="3"/>
      <c r="C674" s="3"/>
      <c r="D674">
        <f t="shared" si="17"/>
        <v>1</v>
      </c>
      <c r="G674">
        <f>COUNTIF('Bus 53 and 46'!$K$7:$K$121, A674)</f>
        <v>0</v>
      </c>
      <c r="H674">
        <f>COUNTIF('Bus 53 and 46'!$A$7:$A$121,'Full time'!A674)</f>
        <v>0</v>
      </c>
      <c r="I674" s="25">
        <f>COUNTIF('Bus 53 and 46'!$B$7:$B$121,'Full time'!A674)</f>
        <v>1</v>
      </c>
      <c r="J674">
        <f>COUNTIF('Bus 53 and 46'!$J$7:$J$121,'Full time'!A674)</f>
        <v>0</v>
      </c>
      <c r="M674">
        <v>0</v>
      </c>
      <c r="N674">
        <f>M674</f>
        <v>0</v>
      </c>
      <c r="O674">
        <f>'Electricity_prices DA 2023'!$G$15</f>
        <v>7.2361479452054872E-2</v>
      </c>
      <c r="Q674">
        <f>'Brussels - avg over full year'!$H$14</f>
        <v>241.97602739726011</v>
      </c>
    </row>
    <row r="675" spans="1:17">
      <c r="A675" s="29">
        <v>0.50972222222222219</v>
      </c>
      <c r="B675" s="3"/>
      <c r="C675" s="3"/>
      <c r="D675">
        <f t="shared" si="17"/>
        <v>0</v>
      </c>
      <c r="G675">
        <f>COUNTIF('Bus 53 and 46'!$K$7:$K$121, A675)</f>
        <v>0</v>
      </c>
      <c r="H675">
        <f>COUNTIF('Bus 53 and 46'!$A$7:$A$121,'Full time'!A675)</f>
        <v>0</v>
      </c>
      <c r="I675" s="25">
        <f>COUNTIF('Bus 53 and 46'!$B$7:$B$121,'Full time'!A675)</f>
        <v>0</v>
      </c>
      <c r="J675">
        <f>COUNTIF('Bus 53 and 46'!$J$7:$J$121,'Full time'!A675)</f>
        <v>0</v>
      </c>
      <c r="M675">
        <v>0</v>
      </c>
      <c r="O675">
        <f>'Electricity_prices DA 2023'!$G$15</f>
        <v>7.2361479452054872E-2</v>
      </c>
      <c r="Q675">
        <f>'Brussels - avg over full year'!$H$14</f>
        <v>241.97602739726011</v>
      </c>
    </row>
    <row r="676" spans="1:17">
      <c r="A676" s="29">
        <v>0.51041666666666663</v>
      </c>
      <c r="B676" s="3"/>
      <c r="C676" s="3"/>
      <c r="D676">
        <f t="shared" si="17"/>
        <v>0</v>
      </c>
      <c r="G676">
        <f>COUNTIF('Bus 53 and 46'!$K$7:$K$121, A676)</f>
        <v>0</v>
      </c>
      <c r="H676">
        <f>COUNTIF('Bus 53 and 46'!$A$7:$A$121,'Full time'!A676)</f>
        <v>0</v>
      </c>
      <c r="I676" s="25">
        <f>COUNTIF('Bus 53 and 46'!$B$7:$B$121,'Full time'!A676)</f>
        <v>0</v>
      </c>
      <c r="J676">
        <f>COUNTIF('Bus 53 and 46'!$J$7:$J$121,'Full time'!A676)</f>
        <v>0</v>
      </c>
      <c r="M676">
        <v>0</v>
      </c>
      <c r="O676">
        <f>'Electricity_prices DA 2023'!$G$15</f>
        <v>7.2361479452054872E-2</v>
      </c>
      <c r="Q676">
        <f>'Brussels - avg over full year'!$H$14</f>
        <v>241.97602739726011</v>
      </c>
    </row>
    <row r="677" spans="1:17">
      <c r="A677" s="29">
        <v>0.51111111111111107</v>
      </c>
      <c r="B677" s="3"/>
      <c r="C677" s="3"/>
      <c r="D677">
        <f t="shared" si="17"/>
        <v>0</v>
      </c>
      <c r="G677">
        <f>COUNTIF('Bus 53 and 46'!$K$7:$K$121, A677)</f>
        <v>0</v>
      </c>
      <c r="H677">
        <f>COUNTIF('Bus 53 and 46'!$A$7:$A$121,'Full time'!A677)</f>
        <v>0</v>
      </c>
      <c r="I677" s="25">
        <f>COUNTIF('Bus 53 and 46'!$B$7:$B$121,'Full time'!A677)</f>
        <v>0</v>
      </c>
      <c r="J677">
        <f>COUNTIF('Bus 53 and 46'!$J$7:$J$121,'Full time'!A677)</f>
        <v>0</v>
      </c>
      <c r="M677">
        <v>0</v>
      </c>
      <c r="O677">
        <f>'Electricity_prices DA 2023'!$G$15</f>
        <v>7.2361479452054872E-2</v>
      </c>
      <c r="Q677">
        <f>'Brussels - avg over full year'!$H$14</f>
        <v>241.97602739726011</v>
      </c>
    </row>
    <row r="678" spans="1:17">
      <c r="A678" s="29">
        <v>0.51180555555555551</v>
      </c>
      <c r="B678" s="3"/>
      <c r="C678" s="3"/>
      <c r="D678">
        <f t="shared" si="17"/>
        <v>1</v>
      </c>
      <c r="G678">
        <f>COUNTIF('Bus 53 and 46'!$K$7:$K$121, A678)</f>
        <v>0</v>
      </c>
      <c r="H678">
        <f>COUNTIF('Bus 53 and 46'!$A$7:$A$121,'Full time'!A678)</f>
        <v>1</v>
      </c>
      <c r="I678" s="25">
        <f>COUNTIF('Bus 53 and 46'!$B$7:$B$121,'Full time'!A678)</f>
        <v>0</v>
      </c>
      <c r="J678">
        <f>COUNTIF('Bus 53 and 46'!$J$7:$J$121,'Full time'!A678)</f>
        <v>1</v>
      </c>
      <c r="M678">
        <v>0</v>
      </c>
      <c r="N678">
        <f>M678</f>
        <v>0</v>
      </c>
      <c r="O678">
        <f>'Electricity_prices DA 2023'!$G$15</f>
        <v>7.2361479452054872E-2</v>
      </c>
      <c r="Q678">
        <f>'Brussels - avg over full year'!$H$14</f>
        <v>241.97602739726011</v>
      </c>
    </row>
    <row r="679" spans="1:17">
      <c r="A679" s="29">
        <v>0.51249999999999996</v>
      </c>
      <c r="B679" s="3"/>
      <c r="C679" s="3"/>
      <c r="D679">
        <f t="shared" si="17"/>
        <v>1</v>
      </c>
      <c r="G679">
        <f>COUNTIF('Bus 53 and 46'!$K$7:$K$121, A679)</f>
        <v>0</v>
      </c>
      <c r="H679">
        <f>COUNTIF('Bus 53 and 46'!$A$7:$A$121,'Full time'!A679)</f>
        <v>1</v>
      </c>
      <c r="I679" s="25">
        <f>COUNTIF('Bus 53 and 46'!$B$7:$B$121,'Full time'!A679)</f>
        <v>0</v>
      </c>
      <c r="J679">
        <f>COUNTIF('Bus 53 and 46'!$J$7:$J$121,'Full time'!A679)</f>
        <v>0</v>
      </c>
      <c r="M679">
        <v>0</v>
      </c>
      <c r="N679">
        <f>M679</f>
        <v>0</v>
      </c>
      <c r="O679">
        <f>'Electricity_prices DA 2023'!$G$15</f>
        <v>7.2361479452054872E-2</v>
      </c>
      <c r="Q679">
        <f>'Brussels - avg over full year'!$H$14</f>
        <v>241.97602739726011</v>
      </c>
    </row>
    <row r="680" spans="1:17">
      <c r="A680" s="29">
        <v>0.5131944444444444</v>
      </c>
      <c r="B680" s="3"/>
      <c r="C680" s="3"/>
      <c r="D680">
        <f t="shared" si="17"/>
        <v>0</v>
      </c>
      <c r="G680">
        <f>COUNTIF('Bus 53 and 46'!$K$7:$K$121, A680)</f>
        <v>0</v>
      </c>
      <c r="H680">
        <f>COUNTIF('Bus 53 and 46'!$A$7:$A$121,'Full time'!A680)</f>
        <v>0</v>
      </c>
      <c r="I680" s="25">
        <f>COUNTIF('Bus 53 and 46'!$B$7:$B$121,'Full time'!A680)</f>
        <v>0</v>
      </c>
      <c r="J680">
        <f>COUNTIF('Bus 53 and 46'!$J$7:$J$121,'Full time'!A680)</f>
        <v>0</v>
      </c>
      <c r="M680">
        <v>0</v>
      </c>
      <c r="O680">
        <f>'Electricity_prices DA 2023'!$G$15</f>
        <v>7.2361479452054872E-2</v>
      </c>
      <c r="Q680">
        <f>'Brussels - avg over full year'!$H$14</f>
        <v>241.97602739726011</v>
      </c>
    </row>
    <row r="681" spans="1:17">
      <c r="A681" s="29">
        <v>0.51388888888888884</v>
      </c>
      <c r="B681" s="3"/>
      <c r="C681" s="3"/>
      <c r="D681">
        <f t="shared" si="17"/>
        <v>0</v>
      </c>
      <c r="G681">
        <f>COUNTIF('Bus 53 and 46'!$K$7:$K$121, A681)</f>
        <v>0</v>
      </c>
      <c r="H681">
        <f>COUNTIF('Bus 53 and 46'!$A$7:$A$121,'Full time'!A681)</f>
        <v>0</v>
      </c>
      <c r="I681" s="25">
        <f>COUNTIF('Bus 53 and 46'!$B$7:$B$121,'Full time'!A681)</f>
        <v>0</v>
      </c>
      <c r="J681">
        <f>COUNTIF('Bus 53 and 46'!$J$7:$J$121,'Full time'!A681)</f>
        <v>0</v>
      </c>
      <c r="M681">
        <v>0</v>
      </c>
      <c r="O681">
        <f>'Electricity_prices DA 2023'!$G$15</f>
        <v>7.2361479452054872E-2</v>
      </c>
      <c r="Q681">
        <f>'Brussels - avg over full year'!$H$14</f>
        <v>241.97602739726011</v>
      </c>
    </row>
    <row r="682" spans="1:17">
      <c r="A682" s="29">
        <v>0.51458333333333328</v>
      </c>
      <c r="B682" s="3"/>
      <c r="C682" s="3"/>
      <c r="D682">
        <f t="shared" si="17"/>
        <v>1</v>
      </c>
      <c r="G682">
        <f>COUNTIF('Bus 53 and 46'!$K$7:$K$121, A682)</f>
        <v>1</v>
      </c>
      <c r="H682">
        <f>COUNTIF('Bus 53 and 46'!$A$7:$A$121,'Full time'!A682)</f>
        <v>0</v>
      </c>
      <c r="I682" s="25">
        <f>COUNTIF('Bus 53 and 46'!$B$7:$B$121,'Full time'!A682)</f>
        <v>1</v>
      </c>
      <c r="J682">
        <f>COUNTIF('Bus 53 and 46'!$J$7:$J$121,'Full time'!A682)</f>
        <v>0</v>
      </c>
      <c r="M682">
        <v>0</v>
      </c>
      <c r="N682">
        <f>M682</f>
        <v>0</v>
      </c>
      <c r="O682">
        <f>'Electricity_prices DA 2023'!$G$15</f>
        <v>7.2361479452054872E-2</v>
      </c>
      <c r="Q682">
        <f>'Brussels - avg over full year'!$H$14</f>
        <v>241.97602739726011</v>
      </c>
    </row>
    <row r="683" spans="1:17">
      <c r="A683" s="29">
        <v>0.51527777777777772</v>
      </c>
      <c r="B683" s="3"/>
      <c r="C683" s="3"/>
      <c r="D683">
        <f t="shared" si="17"/>
        <v>0</v>
      </c>
      <c r="G683">
        <f>COUNTIF('Bus 53 and 46'!$K$7:$K$121, A683)</f>
        <v>0</v>
      </c>
      <c r="H683">
        <f>COUNTIF('Bus 53 and 46'!$A$7:$A$121,'Full time'!A683)</f>
        <v>0</v>
      </c>
      <c r="I683" s="25">
        <f>COUNTIF('Bus 53 and 46'!$B$7:$B$121,'Full time'!A683)</f>
        <v>0</v>
      </c>
      <c r="J683">
        <f>COUNTIF('Bus 53 and 46'!$J$7:$J$121,'Full time'!A683)</f>
        <v>0</v>
      </c>
      <c r="M683">
        <v>0</v>
      </c>
      <c r="O683">
        <f>'Electricity_prices DA 2023'!$G$15</f>
        <v>7.2361479452054872E-2</v>
      </c>
      <c r="Q683">
        <f>'Brussels - avg over full year'!$H$14</f>
        <v>241.97602739726011</v>
      </c>
    </row>
    <row r="684" spans="1:17">
      <c r="A684" s="29">
        <v>0.51597222222222228</v>
      </c>
      <c r="B684" s="3"/>
      <c r="C684" s="3"/>
      <c r="D684">
        <f t="shared" si="17"/>
        <v>0</v>
      </c>
      <c r="G684">
        <f>COUNTIF('Bus 53 and 46'!$K$7:$K$121, A684)</f>
        <v>0</v>
      </c>
      <c r="H684">
        <f>COUNTIF('Bus 53 and 46'!$A$7:$A$121,'Full time'!A684)</f>
        <v>0</v>
      </c>
      <c r="I684" s="25">
        <f>COUNTIF('Bus 53 and 46'!$B$7:$B$121,'Full time'!A684)</f>
        <v>0</v>
      </c>
      <c r="J684">
        <f>COUNTIF('Bus 53 and 46'!$J$7:$J$121,'Full time'!A684)</f>
        <v>0</v>
      </c>
      <c r="M684">
        <v>0</v>
      </c>
      <c r="O684">
        <f>'Electricity_prices DA 2023'!$G$15</f>
        <v>7.2361479452054872E-2</v>
      </c>
      <c r="Q684">
        <f>'Brussels - avg over full year'!$H$14</f>
        <v>241.97602739726011</v>
      </c>
    </row>
    <row r="685" spans="1:17">
      <c r="A685" s="29">
        <v>0.51666666666666672</v>
      </c>
      <c r="B685" s="3"/>
      <c r="C685" s="3"/>
      <c r="D685">
        <f t="shared" si="17"/>
        <v>0</v>
      </c>
      <c r="G685">
        <f>COUNTIF('Bus 53 and 46'!$K$7:$K$121, A685)</f>
        <v>0</v>
      </c>
      <c r="H685">
        <f>COUNTIF('Bus 53 and 46'!$A$7:$A$121,'Full time'!A685)</f>
        <v>0</v>
      </c>
      <c r="I685" s="25">
        <f>COUNTIF('Bus 53 and 46'!$B$7:$B$121,'Full time'!A685)</f>
        <v>0</v>
      </c>
      <c r="J685">
        <f>COUNTIF('Bus 53 and 46'!$J$7:$J$121,'Full time'!A685)</f>
        <v>0</v>
      </c>
      <c r="M685">
        <v>0</v>
      </c>
      <c r="O685">
        <f>'Electricity_prices DA 2023'!$G$15</f>
        <v>7.2361479452054872E-2</v>
      </c>
      <c r="Q685">
        <f>'Brussels - avg over full year'!$H$14</f>
        <v>241.97602739726011</v>
      </c>
    </row>
    <row r="686" spans="1:17">
      <c r="A686" s="29">
        <v>0.51736111111111116</v>
      </c>
      <c r="B686" s="3"/>
      <c r="C686" s="3"/>
      <c r="D686">
        <f t="shared" si="17"/>
        <v>1</v>
      </c>
      <c r="G686">
        <f>COUNTIF('Bus 53 and 46'!$K$7:$K$121, A686)</f>
        <v>0</v>
      </c>
      <c r="H686">
        <f>COUNTIF('Bus 53 and 46'!$A$7:$A$121,'Full time'!A686)</f>
        <v>0</v>
      </c>
      <c r="I686" s="25">
        <f>COUNTIF('Bus 53 and 46'!$B$7:$B$121,'Full time'!A686)</f>
        <v>1</v>
      </c>
      <c r="J686">
        <f>COUNTIF('Bus 53 and 46'!$J$7:$J$121,'Full time'!A686)</f>
        <v>0</v>
      </c>
      <c r="M686">
        <v>0</v>
      </c>
      <c r="N686">
        <f>M686</f>
        <v>0</v>
      </c>
      <c r="O686">
        <f>'Electricity_prices DA 2023'!$G$15</f>
        <v>7.2361479452054872E-2</v>
      </c>
      <c r="Q686">
        <f>'Brussels - avg over full year'!$H$14</f>
        <v>241.97602739726011</v>
      </c>
    </row>
    <row r="687" spans="1:17">
      <c r="A687" s="29">
        <v>0.5180555555555556</v>
      </c>
      <c r="B687" s="3"/>
      <c r="C687" s="3"/>
      <c r="D687">
        <f t="shared" si="17"/>
        <v>0</v>
      </c>
      <c r="G687">
        <f>COUNTIF('Bus 53 and 46'!$K$7:$K$121, A687)</f>
        <v>0</v>
      </c>
      <c r="H687">
        <f>COUNTIF('Bus 53 and 46'!$A$7:$A$121,'Full time'!A687)</f>
        <v>0</v>
      </c>
      <c r="I687" s="25">
        <f>COUNTIF('Bus 53 and 46'!$B$7:$B$121,'Full time'!A687)</f>
        <v>0</v>
      </c>
      <c r="J687">
        <f>COUNTIF('Bus 53 and 46'!$J$7:$J$121,'Full time'!A687)</f>
        <v>0</v>
      </c>
      <c r="M687">
        <v>0</v>
      </c>
      <c r="O687">
        <f>'Electricity_prices DA 2023'!$G$15</f>
        <v>7.2361479452054872E-2</v>
      </c>
      <c r="Q687">
        <f>'Brussels - avg over full year'!$H$14</f>
        <v>241.97602739726011</v>
      </c>
    </row>
    <row r="688" spans="1:17">
      <c r="A688" s="29">
        <v>0.51875000000000004</v>
      </c>
      <c r="B688" s="3"/>
      <c r="C688" s="3"/>
      <c r="D688">
        <f t="shared" si="17"/>
        <v>0</v>
      </c>
      <c r="G688">
        <f>COUNTIF('Bus 53 and 46'!$K$7:$K$121, A688)</f>
        <v>0</v>
      </c>
      <c r="H688">
        <f>COUNTIF('Bus 53 and 46'!$A$7:$A$121,'Full time'!A688)</f>
        <v>0</v>
      </c>
      <c r="I688" s="25">
        <f>COUNTIF('Bus 53 and 46'!$B$7:$B$121,'Full time'!A688)</f>
        <v>0</v>
      </c>
      <c r="J688">
        <f>COUNTIF('Bus 53 and 46'!$J$7:$J$121,'Full time'!A688)</f>
        <v>0</v>
      </c>
      <c r="M688">
        <v>0</v>
      </c>
      <c r="O688">
        <f>'Electricity_prices DA 2023'!$G$15</f>
        <v>7.2361479452054872E-2</v>
      </c>
      <c r="Q688">
        <f>'Brussels - avg over full year'!$H$14</f>
        <v>241.97602739726011</v>
      </c>
    </row>
    <row r="689" spans="1:17">
      <c r="A689" s="29">
        <v>0.51944444444444449</v>
      </c>
      <c r="B689" s="3"/>
      <c r="C689" s="3"/>
      <c r="D689">
        <f t="shared" si="17"/>
        <v>0</v>
      </c>
      <c r="G689">
        <f>COUNTIF('Bus 53 and 46'!$K$7:$K$121, A689)</f>
        <v>0</v>
      </c>
      <c r="H689">
        <f>COUNTIF('Bus 53 and 46'!$A$7:$A$121,'Full time'!A689)</f>
        <v>0</v>
      </c>
      <c r="I689" s="25">
        <f>COUNTIF('Bus 53 and 46'!$B$7:$B$121,'Full time'!A689)</f>
        <v>0</v>
      </c>
      <c r="J689">
        <f>COUNTIF('Bus 53 and 46'!$J$7:$J$121,'Full time'!A689)</f>
        <v>0</v>
      </c>
      <c r="M689">
        <v>0</v>
      </c>
      <c r="O689">
        <f>'Electricity_prices DA 2023'!$G$15</f>
        <v>7.2361479452054872E-2</v>
      </c>
      <c r="Q689">
        <f>'Brussels - avg over full year'!$H$14</f>
        <v>241.97602739726011</v>
      </c>
    </row>
    <row r="690" spans="1:17">
      <c r="A690" s="29">
        <v>0.52013888888888893</v>
      </c>
      <c r="B690" s="3"/>
      <c r="C690" s="3"/>
      <c r="D690">
        <f t="shared" si="17"/>
        <v>1</v>
      </c>
      <c r="G690">
        <f>COUNTIF('Bus 53 and 46'!$K$7:$K$121, A690)</f>
        <v>0</v>
      </c>
      <c r="H690">
        <f>COUNTIF('Bus 53 and 46'!$A$7:$A$121,'Full time'!A690)</f>
        <v>1</v>
      </c>
      <c r="I690" s="25">
        <f>COUNTIF('Bus 53 and 46'!$B$7:$B$121,'Full time'!A690)</f>
        <v>0</v>
      </c>
      <c r="J690">
        <f>COUNTIF('Bus 53 and 46'!$J$7:$J$121,'Full time'!A690)</f>
        <v>1</v>
      </c>
      <c r="M690">
        <v>0</v>
      </c>
      <c r="N690">
        <f>M690</f>
        <v>0</v>
      </c>
      <c r="O690">
        <f>'Electricity_prices DA 2023'!$G$15</f>
        <v>7.2361479452054872E-2</v>
      </c>
      <c r="Q690">
        <f>'Brussels - avg over full year'!$H$14</f>
        <v>241.97602739726011</v>
      </c>
    </row>
    <row r="691" spans="1:17">
      <c r="A691" s="29">
        <v>0.52083333333333337</v>
      </c>
      <c r="B691" s="3"/>
      <c r="C691" s="3"/>
      <c r="D691">
        <f t="shared" si="17"/>
        <v>1</v>
      </c>
      <c r="G691">
        <f>COUNTIF('Bus 53 and 46'!$K$7:$K$121, A691)</f>
        <v>0</v>
      </c>
      <c r="H691">
        <f>COUNTIF('Bus 53 and 46'!$A$7:$A$121,'Full time'!A691)</f>
        <v>1</v>
      </c>
      <c r="I691" s="25">
        <f>COUNTIF('Bus 53 and 46'!$B$7:$B$121,'Full time'!A691)</f>
        <v>0</v>
      </c>
      <c r="J691">
        <f>COUNTIF('Bus 53 and 46'!$J$7:$J$121,'Full time'!A691)</f>
        <v>0</v>
      </c>
      <c r="M691">
        <v>0</v>
      </c>
      <c r="N691">
        <f>M691</f>
        <v>0</v>
      </c>
      <c r="O691">
        <f>'Electricity_prices DA 2023'!$G$15</f>
        <v>7.2361479452054872E-2</v>
      </c>
      <c r="Q691">
        <f>'Brussels - avg over full year'!$H$14</f>
        <v>241.97602739726011</v>
      </c>
    </row>
    <row r="692" spans="1:17">
      <c r="A692" s="29">
        <v>0.52152777777777781</v>
      </c>
      <c r="B692" s="3"/>
      <c r="C692" s="3"/>
      <c r="D692">
        <f t="shared" si="17"/>
        <v>0</v>
      </c>
      <c r="G692">
        <f>COUNTIF('Bus 53 and 46'!$K$7:$K$121, A692)</f>
        <v>0</v>
      </c>
      <c r="H692">
        <f>COUNTIF('Bus 53 and 46'!$A$7:$A$121,'Full time'!A692)</f>
        <v>0</v>
      </c>
      <c r="I692" s="25">
        <f>COUNTIF('Bus 53 and 46'!$B$7:$B$121,'Full time'!A692)</f>
        <v>0</v>
      </c>
      <c r="J692">
        <f>COUNTIF('Bus 53 and 46'!$J$7:$J$121,'Full time'!A692)</f>
        <v>0</v>
      </c>
      <c r="M692">
        <v>0</v>
      </c>
      <c r="O692">
        <f>'Electricity_prices DA 2023'!$G$15</f>
        <v>7.2361479452054872E-2</v>
      </c>
      <c r="Q692">
        <f>'Brussels - avg over full year'!$H$14</f>
        <v>241.97602739726011</v>
      </c>
    </row>
    <row r="693" spans="1:17">
      <c r="A693" s="29">
        <v>0.52222222222222225</v>
      </c>
      <c r="B693" s="3"/>
      <c r="C693" s="3"/>
      <c r="D693">
        <f t="shared" si="17"/>
        <v>0</v>
      </c>
      <c r="G693">
        <f>COUNTIF('Bus 53 and 46'!$K$7:$K$121, A693)</f>
        <v>0</v>
      </c>
      <c r="H693">
        <f>COUNTIF('Bus 53 and 46'!$A$7:$A$121,'Full time'!A693)</f>
        <v>0</v>
      </c>
      <c r="I693" s="25">
        <f>COUNTIF('Bus 53 and 46'!$B$7:$B$121,'Full time'!A693)</f>
        <v>0</v>
      </c>
      <c r="J693">
        <f>COUNTIF('Bus 53 and 46'!$J$7:$J$121,'Full time'!A693)</f>
        <v>0</v>
      </c>
      <c r="M693">
        <v>0</v>
      </c>
      <c r="O693">
        <f>'Electricity_prices DA 2023'!$G$15</f>
        <v>7.2361479452054872E-2</v>
      </c>
      <c r="Q693">
        <f>'Brussels - avg over full year'!$H$14</f>
        <v>241.97602739726011</v>
      </c>
    </row>
    <row r="694" spans="1:17">
      <c r="A694" s="29">
        <v>0.5229166666666667</v>
      </c>
      <c r="B694" s="3"/>
      <c r="C694" s="3"/>
      <c r="D694">
        <f t="shared" si="17"/>
        <v>0</v>
      </c>
      <c r="G694">
        <f>COUNTIF('Bus 53 and 46'!$K$7:$K$121, A694)</f>
        <v>0</v>
      </c>
      <c r="H694">
        <f>COUNTIF('Bus 53 and 46'!$A$7:$A$121,'Full time'!A694)</f>
        <v>0</v>
      </c>
      <c r="I694" s="25">
        <f>COUNTIF('Bus 53 and 46'!$B$7:$B$121,'Full time'!A694)</f>
        <v>0</v>
      </c>
      <c r="J694">
        <f>COUNTIF('Bus 53 and 46'!$J$7:$J$121,'Full time'!A694)</f>
        <v>0</v>
      </c>
      <c r="M694">
        <v>0</v>
      </c>
      <c r="O694">
        <f>'Electricity_prices DA 2023'!$G$15</f>
        <v>7.2361479452054872E-2</v>
      </c>
      <c r="Q694">
        <f>'Brussels - avg over full year'!$H$14</f>
        <v>241.97602739726011</v>
      </c>
    </row>
    <row r="695" spans="1:17">
      <c r="A695" s="29">
        <v>0.52361111111111114</v>
      </c>
      <c r="B695" s="3"/>
      <c r="C695" s="3"/>
      <c r="D695">
        <f t="shared" si="17"/>
        <v>1</v>
      </c>
      <c r="G695">
        <f>COUNTIF('Bus 53 and 46'!$K$7:$K$121, A695)</f>
        <v>1</v>
      </c>
      <c r="H695">
        <f>COUNTIF('Bus 53 and 46'!$A$7:$A$121,'Full time'!A695)</f>
        <v>0</v>
      </c>
      <c r="I695" s="25">
        <f>COUNTIF('Bus 53 and 46'!$B$7:$B$121,'Full time'!A695)</f>
        <v>1</v>
      </c>
      <c r="J695">
        <f>COUNTIF('Bus 53 and 46'!$J$7:$J$121,'Full time'!A695)</f>
        <v>0</v>
      </c>
      <c r="M695">
        <v>0</v>
      </c>
      <c r="N695">
        <f>M695</f>
        <v>0</v>
      </c>
      <c r="O695">
        <f>'Electricity_prices DA 2023'!$G$15</f>
        <v>7.2361479452054872E-2</v>
      </c>
      <c r="Q695">
        <f>'Brussels - avg over full year'!$H$14</f>
        <v>241.97602739726011</v>
      </c>
    </row>
    <row r="696" spans="1:17">
      <c r="A696" s="29">
        <v>0.52430555555555558</v>
      </c>
      <c r="B696" s="3"/>
      <c r="C696" s="3"/>
      <c r="D696">
        <f t="shared" si="17"/>
        <v>0</v>
      </c>
      <c r="G696">
        <f>COUNTIF('Bus 53 and 46'!$K$7:$K$121, A696)</f>
        <v>0</v>
      </c>
      <c r="H696">
        <f>COUNTIF('Bus 53 and 46'!$A$7:$A$121,'Full time'!A696)</f>
        <v>0</v>
      </c>
      <c r="I696" s="25">
        <f>COUNTIF('Bus 53 and 46'!$B$7:$B$121,'Full time'!A696)</f>
        <v>0</v>
      </c>
      <c r="J696">
        <f>COUNTIF('Bus 53 and 46'!$J$7:$J$121,'Full time'!A696)</f>
        <v>0</v>
      </c>
      <c r="M696">
        <v>0</v>
      </c>
      <c r="O696">
        <f>'Electricity_prices DA 2023'!$G$15</f>
        <v>7.2361479452054872E-2</v>
      </c>
      <c r="Q696">
        <f>'Brussels - avg over full year'!$H$14</f>
        <v>241.97602739726011</v>
      </c>
    </row>
    <row r="697" spans="1:17">
      <c r="A697" s="29">
        <v>0.52500000000000002</v>
      </c>
      <c r="B697" s="3"/>
      <c r="C697" s="3"/>
      <c r="D697">
        <f t="shared" si="17"/>
        <v>0</v>
      </c>
      <c r="G697">
        <f>COUNTIF('Bus 53 and 46'!$K$7:$K$121, A697)</f>
        <v>0</v>
      </c>
      <c r="H697">
        <f>COUNTIF('Bus 53 and 46'!$A$7:$A$121,'Full time'!A697)</f>
        <v>0</v>
      </c>
      <c r="I697" s="25">
        <f>COUNTIF('Bus 53 and 46'!$B$7:$B$121,'Full time'!A697)</f>
        <v>0</v>
      </c>
      <c r="J697">
        <f>COUNTIF('Bus 53 and 46'!$J$7:$J$121,'Full time'!A697)</f>
        <v>0</v>
      </c>
      <c r="M697">
        <v>0</v>
      </c>
      <c r="O697">
        <f>'Electricity_prices DA 2023'!$G$15</f>
        <v>7.2361479452054872E-2</v>
      </c>
      <c r="Q697">
        <f>'Brussels - avg over full year'!$H$14</f>
        <v>241.97602739726011</v>
      </c>
    </row>
    <row r="698" spans="1:17">
      <c r="A698" s="29">
        <v>0.52569444444444446</v>
      </c>
      <c r="B698" s="3"/>
      <c r="C698" s="3"/>
      <c r="D698">
        <f t="shared" si="17"/>
        <v>0</v>
      </c>
      <c r="G698">
        <f>COUNTIF('Bus 53 and 46'!$K$7:$K$121, A698)</f>
        <v>0</v>
      </c>
      <c r="H698">
        <f>COUNTIF('Bus 53 and 46'!$A$7:$A$121,'Full time'!A698)</f>
        <v>0</v>
      </c>
      <c r="I698" s="25">
        <f>COUNTIF('Bus 53 and 46'!$B$7:$B$121,'Full time'!A698)</f>
        <v>0</v>
      </c>
      <c r="J698">
        <f>COUNTIF('Bus 53 and 46'!$J$7:$J$121,'Full time'!A698)</f>
        <v>0</v>
      </c>
      <c r="M698">
        <v>0</v>
      </c>
      <c r="O698">
        <f>'Electricity_prices DA 2023'!$G$15</f>
        <v>7.2361479452054872E-2</v>
      </c>
      <c r="Q698">
        <f>'Brussels - avg over full year'!$H$14</f>
        <v>241.97602739726011</v>
      </c>
    </row>
    <row r="699" spans="1:17">
      <c r="A699" s="29">
        <v>0.52638888888888891</v>
      </c>
      <c r="B699" s="3"/>
      <c r="C699" s="3"/>
      <c r="D699">
        <f t="shared" si="17"/>
        <v>1</v>
      </c>
      <c r="G699">
        <f>COUNTIF('Bus 53 and 46'!$K$7:$K$121, A699)</f>
        <v>0</v>
      </c>
      <c r="H699">
        <f>COUNTIF('Bus 53 and 46'!$A$7:$A$121,'Full time'!A699)</f>
        <v>0</v>
      </c>
      <c r="I699" s="25">
        <f>COUNTIF('Bus 53 and 46'!$B$7:$B$121,'Full time'!A699)</f>
        <v>1</v>
      </c>
      <c r="J699">
        <f>COUNTIF('Bus 53 and 46'!$J$7:$J$121,'Full time'!A699)</f>
        <v>0</v>
      </c>
      <c r="M699">
        <v>0</v>
      </c>
      <c r="N699">
        <f>M699</f>
        <v>0</v>
      </c>
      <c r="O699">
        <f>'Electricity_prices DA 2023'!$G$15</f>
        <v>7.2361479452054872E-2</v>
      </c>
      <c r="Q699">
        <f>'Brussels - avg over full year'!$H$14</f>
        <v>241.97602739726011</v>
      </c>
    </row>
    <row r="700" spans="1:17">
      <c r="A700" s="29">
        <v>0.52708333333333335</v>
      </c>
      <c r="B700" s="3"/>
      <c r="C700" s="3"/>
      <c r="D700">
        <f t="shared" si="17"/>
        <v>0</v>
      </c>
      <c r="G700">
        <f>COUNTIF('Bus 53 and 46'!$K$7:$K$121, A700)</f>
        <v>0</v>
      </c>
      <c r="H700">
        <f>COUNTIF('Bus 53 and 46'!$A$7:$A$121,'Full time'!A700)</f>
        <v>0</v>
      </c>
      <c r="I700" s="25">
        <f>COUNTIF('Bus 53 and 46'!$B$7:$B$121,'Full time'!A700)</f>
        <v>0</v>
      </c>
      <c r="J700">
        <f>COUNTIF('Bus 53 and 46'!$J$7:$J$121,'Full time'!A700)</f>
        <v>0</v>
      </c>
      <c r="M700">
        <v>0</v>
      </c>
      <c r="O700">
        <f>'Electricity_prices DA 2023'!$G$15</f>
        <v>7.2361479452054872E-2</v>
      </c>
      <c r="Q700">
        <f>'Brussels - avg over full year'!$H$14</f>
        <v>241.97602739726011</v>
      </c>
    </row>
    <row r="701" spans="1:17">
      <c r="A701" s="29">
        <v>0.52777777777777779</v>
      </c>
      <c r="B701" s="3"/>
      <c r="C701" s="3"/>
      <c r="D701">
        <f t="shared" si="17"/>
        <v>0</v>
      </c>
      <c r="G701">
        <f>COUNTIF('Bus 53 and 46'!$K$7:$K$121, A701)</f>
        <v>0</v>
      </c>
      <c r="H701">
        <f>COUNTIF('Bus 53 and 46'!$A$7:$A$121,'Full time'!A701)</f>
        <v>0</v>
      </c>
      <c r="I701" s="25">
        <f>COUNTIF('Bus 53 and 46'!$B$7:$B$121,'Full time'!A701)</f>
        <v>0</v>
      </c>
      <c r="J701">
        <f>COUNTIF('Bus 53 and 46'!$J$7:$J$121,'Full time'!A701)</f>
        <v>0</v>
      </c>
      <c r="M701">
        <v>0</v>
      </c>
      <c r="O701">
        <f>'Electricity_prices DA 2023'!$G$15</f>
        <v>7.2361479452054872E-2</v>
      </c>
      <c r="Q701">
        <f>'Brussels - avg over full year'!$H$14</f>
        <v>241.97602739726011</v>
      </c>
    </row>
    <row r="702" spans="1:17">
      <c r="A702" s="29">
        <v>0.52847222222222223</v>
      </c>
      <c r="B702" s="3"/>
      <c r="C702" s="3"/>
      <c r="D702">
        <f t="shared" si="17"/>
        <v>1</v>
      </c>
      <c r="G702">
        <f>COUNTIF('Bus 53 and 46'!$K$7:$K$121, A702)</f>
        <v>0</v>
      </c>
      <c r="H702">
        <f>COUNTIF('Bus 53 and 46'!$A$7:$A$121,'Full time'!A702)</f>
        <v>1</v>
      </c>
      <c r="I702" s="25">
        <f>COUNTIF('Bus 53 and 46'!$B$7:$B$121,'Full time'!A702)</f>
        <v>0</v>
      </c>
      <c r="J702">
        <f>COUNTIF('Bus 53 and 46'!$J$7:$J$121,'Full time'!A702)</f>
        <v>1</v>
      </c>
      <c r="M702">
        <v>0</v>
      </c>
      <c r="N702">
        <f>M702</f>
        <v>0</v>
      </c>
      <c r="O702">
        <f>'Electricity_prices DA 2023'!$G$15</f>
        <v>7.2361479452054872E-2</v>
      </c>
      <c r="Q702">
        <f>'Brussels - avg over full year'!$H$14</f>
        <v>241.97602739726011</v>
      </c>
    </row>
    <row r="703" spans="1:17">
      <c r="A703" s="29">
        <v>0.52916666666666667</v>
      </c>
      <c r="B703" s="3"/>
      <c r="C703" s="3"/>
      <c r="D703">
        <f t="shared" si="17"/>
        <v>1</v>
      </c>
      <c r="G703">
        <f>COUNTIF('Bus 53 and 46'!$K$7:$K$121, A703)</f>
        <v>0</v>
      </c>
      <c r="H703">
        <f>COUNTIF('Bus 53 and 46'!$A$7:$A$121,'Full time'!A703)</f>
        <v>1</v>
      </c>
      <c r="I703" s="25">
        <f>COUNTIF('Bus 53 and 46'!$B$7:$B$121,'Full time'!A703)</f>
        <v>0</v>
      </c>
      <c r="J703">
        <f>COUNTIF('Bus 53 and 46'!$J$7:$J$121,'Full time'!A703)</f>
        <v>0</v>
      </c>
      <c r="M703">
        <v>0</v>
      </c>
      <c r="N703">
        <f>M703</f>
        <v>0</v>
      </c>
      <c r="O703">
        <f>'Electricity_prices DA 2023'!$G$15</f>
        <v>7.2361479452054872E-2</v>
      </c>
      <c r="Q703">
        <f>'Brussels - avg over full year'!$H$14</f>
        <v>241.97602739726011</v>
      </c>
    </row>
    <row r="704" spans="1:17">
      <c r="A704" s="29">
        <v>0.52986111111111112</v>
      </c>
      <c r="B704" s="3"/>
      <c r="C704" s="3"/>
      <c r="D704">
        <f t="shared" si="17"/>
        <v>0</v>
      </c>
      <c r="G704">
        <f>COUNTIF('Bus 53 and 46'!$K$7:$K$121, A704)</f>
        <v>0</v>
      </c>
      <c r="H704">
        <f>COUNTIF('Bus 53 and 46'!$A$7:$A$121,'Full time'!A704)</f>
        <v>0</v>
      </c>
      <c r="I704" s="25">
        <f>COUNTIF('Bus 53 and 46'!$B$7:$B$121,'Full time'!A704)</f>
        <v>0</v>
      </c>
      <c r="J704">
        <f>COUNTIF('Bus 53 and 46'!$J$7:$J$121,'Full time'!A704)</f>
        <v>0</v>
      </c>
      <c r="M704">
        <v>0</v>
      </c>
      <c r="O704">
        <f>'Electricity_prices DA 2023'!$G$15</f>
        <v>7.2361479452054872E-2</v>
      </c>
      <c r="Q704">
        <f>'Brussels - avg over full year'!$H$14</f>
        <v>241.97602739726011</v>
      </c>
    </row>
    <row r="705" spans="1:17">
      <c r="A705" s="29">
        <v>0.53055555555555556</v>
      </c>
      <c r="B705" s="3"/>
      <c r="C705" s="3"/>
      <c r="D705">
        <f t="shared" si="17"/>
        <v>0</v>
      </c>
      <c r="G705">
        <f>COUNTIF('Bus 53 and 46'!$K$7:$K$121, A705)</f>
        <v>0</v>
      </c>
      <c r="H705">
        <f>COUNTIF('Bus 53 and 46'!$A$7:$A$121,'Full time'!A705)</f>
        <v>0</v>
      </c>
      <c r="I705" s="25">
        <f>COUNTIF('Bus 53 and 46'!$B$7:$B$121,'Full time'!A705)</f>
        <v>0</v>
      </c>
      <c r="J705">
        <f>COUNTIF('Bus 53 and 46'!$J$7:$J$121,'Full time'!A705)</f>
        <v>0</v>
      </c>
      <c r="M705">
        <v>0</v>
      </c>
      <c r="O705">
        <f>'Electricity_prices DA 2023'!$G$15</f>
        <v>7.2361479452054872E-2</v>
      </c>
      <c r="Q705">
        <f>'Brussels - avg over full year'!$H$14</f>
        <v>241.97602739726011</v>
      </c>
    </row>
    <row r="706" spans="1:17">
      <c r="A706" s="29">
        <v>0.53125</v>
      </c>
      <c r="B706" s="3"/>
      <c r="C706" s="3"/>
      <c r="D706">
        <f t="shared" ref="D706:D769" si="18">IF(OR(G706=1,H706=1,I706=1,J706=1,M706=1,N706=1), 1,0)</f>
        <v>0</v>
      </c>
      <c r="G706">
        <f>COUNTIF('Bus 53 and 46'!$K$7:$K$121, A706)</f>
        <v>0</v>
      </c>
      <c r="H706">
        <f>COUNTIF('Bus 53 and 46'!$A$7:$A$121,'Full time'!A706)</f>
        <v>0</v>
      </c>
      <c r="I706" s="25">
        <f>COUNTIF('Bus 53 and 46'!$B$7:$B$121,'Full time'!A706)</f>
        <v>0</v>
      </c>
      <c r="J706">
        <f>COUNTIF('Bus 53 and 46'!$J$7:$J$121,'Full time'!A706)</f>
        <v>0</v>
      </c>
      <c r="M706">
        <v>0</v>
      </c>
      <c r="O706">
        <f>'Electricity_prices DA 2023'!$G$15</f>
        <v>7.2361479452054872E-2</v>
      </c>
      <c r="Q706">
        <f>'Brussels - avg over full year'!$H$14</f>
        <v>241.97602739726011</v>
      </c>
    </row>
    <row r="707" spans="1:17">
      <c r="A707" s="29">
        <v>0.53194444444444444</v>
      </c>
      <c r="B707" s="3"/>
      <c r="C707" s="3"/>
      <c r="D707">
        <f t="shared" si="18"/>
        <v>1</v>
      </c>
      <c r="G707">
        <f>COUNTIF('Bus 53 and 46'!$K$7:$K$121, A707)</f>
        <v>1</v>
      </c>
      <c r="H707">
        <f>COUNTIF('Bus 53 and 46'!$A$7:$A$121,'Full time'!A707)</f>
        <v>0</v>
      </c>
      <c r="I707" s="25">
        <f>COUNTIF('Bus 53 and 46'!$B$7:$B$121,'Full time'!A707)</f>
        <v>1</v>
      </c>
      <c r="J707">
        <f>COUNTIF('Bus 53 and 46'!$J$7:$J$121,'Full time'!A707)</f>
        <v>0</v>
      </c>
      <c r="M707">
        <v>0</v>
      </c>
      <c r="N707">
        <f>M707</f>
        <v>0</v>
      </c>
      <c r="O707">
        <f>'Electricity_prices DA 2023'!$G$15</f>
        <v>7.2361479452054872E-2</v>
      </c>
      <c r="Q707">
        <f>'Brussels - avg over full year'!$H$14</f>
        <v>241.97602739726011</v>
      </c>
    </row>
    <row r="708" spans="1:17">
      <c r="A708" s="29">
        <v>0.53263888888888888</v>
      </c>
      <c r="B708" s="3"/>
      <c r="C708" s="3"/>
      <c r="D708">
        <f t="shared" si="18"/>
        <v>0</v>
      </c>
      <c r="G708">
        <f>COUNTIF('Bus 53 and 46'!$K$7:$K$121, A708)</f>
        <v>0</v>
      </c>
      <c r="H708">
        <f>COUNTIF('Bus 53 and 46'!$A$7:$A$121,'Full time'!A708)</f>
        <v>0</v>
      </c>
      <c r="I708" s="25">
        <f>COUNTIF('Bus 53 and 46'!$B$7:$B$121,'Full time'!A708)</f>
        <v>0</v>
      </c>
      <c r="J708">
        <f>COUNTIF('Bus 53 and 46'!$J$7:$J$121,'Full time'!A708)</f>
        <v>0</v>
      </c>
      <c r="M708">
        <v>0</v>
      </c>
      <c r="O708">
        <f>'Electricity_prices DA 2023'!$G$15</f>
        <v>7.2361479452054872E-2</v>
      </c>
      <c r="Q708">
        <f>'Brussels - avg over full year'!$H$14</f>
        <v>241.97602739726011</v>
      </c>
    </row>
    <row r="709" spans="1:17">
      <c r="A709" s="29">
        <v>0.53333333333333333</v>
      </c>
      <c r="B709" s="3"/>
      <c r="C709" s="3"/>
      <c r="D709">
        <f t="shared" si="18"/>
        <v>0</v>
      </c>
      <c r="G709">
        <f>COUNTIF('Bus 53 and 46'!$K$7:$K$121, A709)</f>
        <v>0</v>
      </c>
      <c r="H709">
        <f>COUNTIF('Bus 53 and 46'!$A$7:$A$121,'Full time'!A709)</f>
        <v>0</v>
      </c>
      <c r="I709" s="25">
        <f>COUNTIF('Bus 53 and 46'!$B$7:$B$121,'Full time'!A709)</f>
        <v>0</v>
      </c>
      <c r="J709">
        <f>COUNTIF('Bus 53 and 46'!$J$7:$J$121,'Full time'!A709)</f>
        <v>0</v>
      </c>
      <c r="M709">
        <v>0</v>
      </c>
      <c r="O709">
        <f>'Electricity_prices DA 2023'!$G$15</f>
        <v>7.2361479452054872E-2</v>
      </c>
      <c r="Q709">
        <f>'Brussels - avg over full year'!$H$14</f>
        <v>241.97602739726011</v>
      </c>
    </row>
    <row r="710" spans="1:17">
      <c r="A710" s="29">
        <v>0.53402777777777777</v>
      </c>
      <c r="B710" s="3"/>
      <c r="C710" s="3"/>
      <c r="D710">
        <f t="shared" si="18"/>
        <v>0</v>
      </c>
      <c r="G710">
        <f>COUNTIF('Bus 53 and 46'!$K$7:$K$121, A710)</f>
        <v>0</v>
      </c>
      <c r="H710">
        <f>COUNTIF('Bus 53 and 46'!$A$7:$A$121,'Full time'!A710)</f>
        <v>0</v>
      </c>
      <c r="I710" s="25">
        <f>COUNTIF('Bus 53 and 46'!$B$7:$B$121,'Full time'!A710)</f>
        <v>0</v>
      </c>
      <c r="J710">
        <f>COUNTIF('Bus 53 and 46'!$J$7:$J$121,'Full time'!A710)</f>
        <v>0</v>
      </c>
      <c r="M710">
        <v>0</v>
      </c>
      <c r="O710">
        <f>'Electricity_prices DA 2023'!$G$15</f>
        <v>7.2361479452054872E-2</v>
      </c>
      <c r="Q710">
        <f>'Brussels - avg over full year'!$H$14</f>
        <v>241.97602739726011</v>
      </c>
    </row>
    <row r="711" spans="1:17">
      <c r="A711" s="29">
        <v>0.53472222222222221</v>
      </c>
      <c r="B711" s="3"/>
      <c r="C711" s="3"/>
      <c r="D711">
        <f t="shared" si="18"/>
        <v>1</v>
      </c>
      <c r="G711">
        <f>COUNTIF('Bus 53 and 46'!$K$7:$K$121, A711)</f>
        <v>0</v>
      </c>
      <c r="H711">
        <f>COUNTIF('Bus 53 and 46'!$A$7:$A$121,'Full time'!A711)</f>
        <v>0</v>
      </c>
      <c r="I711" s="25">
        <f>COUNTIF('Bus 53 and 46'!$B$7:$B$121,'Full time'!A711)</f>
        <v>1</v>
      </c>
      <c r="J711">
        <f>COUNTIF('Bus 53 and 46'!$J$7:$J$121,'Full time'!A711)</f>
        <v>0</v>
      </c>
      <c r="M711">
        <v>0</v>
      </c>
      <c r="N711">
        <f>M711</f>
        <v>0</v>
      </c>
      <c r="O711">
        <f>'Electricity_prices DA 2023'!$G$15</f>
        <v>7.2361479452054872E-2</v>
      </c>
      <c r="Q711">
        <f>'Brussels - avg over full year'!$H$14</f>
        <v>241.97602739726011</v>
      </c>
    </row>
    <row r="712" spans="1:17">
      <c r="A712" s="29">
        <v>0.53541666666666665</v>
      </c>
      <c r="B712" s="3"/>
      <c r="C712" s="3"/>
      <c r="D712">
        <f t="shared" si="18"/>
        <v>0</v>
      </c>
      <c r="G712">
        <f>COUNTIF('Bus 53 and 46'!$K$7:$K$121, A712)</f>
        <v>0</v>
      </c>
      <c r="H712">
        <f>COUNTIF('Bus 53 and 46'!$A$7:$A$121,'Full time'!A712)</f>
        <v>0</v>
      </c>
      <c r="I712" s="25">
        <f>COUNTIF('Bus 53 and 46'!$B$7:$B$121,'Full time'!A712)</f>
        <v>0</v>
      </c>
      <c r="J712">
        <f>COUNTIF('Bus 53 and 46'!$J$7:$J$121,'Full time'!A712)</f>
        <v>0</v>
      </c>
      <c r="M712">
        <v>0</v>
      </c>
      <c r="O712">
        <f>'Electricity_prices DA 2023'!$G$15</f>
        <v>7.2361479452054872E-2</v>
      </c>
      <c r="Q712">
        <f>'Brussels - avg over full year'!$H$14</f>
        <v>241.97602739726011</v>
      </c>
    </row>
    <row r="713" spans="1:17">
      <c r="A713" s="29">
        <v>0.53611111111111109</v>
      </c>
      <c r="B713" s="3"/>
      <c r="C713" s="3"/>
      <c r="D713">
        <f t="shared" si="18"/>
        <v>0</v>
      </c>
      <c r="G713">
        <f>COUNTIF('Bus 53 and 46'!$K$7:$K$121, A713)</f>
        <v>0</v>
      </c>
      <c r="H713">
        <f>COUNTIF('Bus 53 and 46'!$A$7:$A$121,'Full time'!A713)</f>
        <v>0</v>
      </c>
      <c r="I713" s="25">
        <f>COUNTIF('Bus 53 and 46'!$B$7:$B$121,'Full time'!A713)</f>
        <v>0</v>
      </c>
      <c r="J713">
        <f>COUNTIF('Bus 53 and 46'!$J$7:$J$121,'Full time'!A713)</f>
        <v>0</v>
      </c>
      <c r="M713">
        <v>0</v>
      </c>
      <c r="O713">
        <f>'Electricity_prices DA 2023'!$G$15</f>
        <v>7.2361479452054872E-2</v>
      </c>
      <c r="Q713">
        <f>'Brussels - avg over full year'!$H$14</f>
        <v>241.97602739726011</v>
      </c>
    </row>
    <row r="714" spans="1:17">
      <c r="A714" s="29">
        <v>0.53680555555555554</v>
      </c>
      <c r="B714" s="3"/>
      <c r="C714" s="3"/>
      <c r="D714">
        <f t="shared" si="18"/>
        <v>1</v>
      </c>
      <c r="G714">
        <f>COUNTIF('Bus 53 and 46'!$K$7:$K$121, A714)</f>
        <v>0</v>
      </c>
      <c r="H714">
        <f>COUNTIF('Bus 53 and 46'!$A$7:$A$121,'Full time'!A714)</f>
        <v>1</v>
      </c>
      <c r="I714" s="25">
        <f>COUNTIF('Bus 53 and 46'!$B$7:$B$121,'Full time'!A714)</f>
        <v>0</v>
      </c>
      <c r="J714">
        <f>COUNTIF('Bus 53 and 46'!$J$7:$J$121,'Full time'!A714)</f>
        <v>1</v>
      </c>
      <c r="M714">
        <v>0</v>
      </c>
      <c r="N714">
        <f>M714</f>
        <v>0</v>
      </c>
      <c r="O714">
        <f>'Electricity_prices DA 2023'!$G$15</f>
        <v>7.2361479452054872E-2</v>
      </c>
      <c r="Q714">
        <f>'Brussels - avg over full year'!$H$14</f>
        <v>241.97602739726011</v>
      </c>
    </row>
    <row r="715" spans="1:17">
      <c r="A715" s="29">
        <v>0.53749999999999998</v>
      </c>
      <c r="B715" s="3"/>
      <c r="C715" s="3"/>
      <c r="D715">
        <f t="shared" si="18"/>
        <v>1</v>
      </c>
      <c r="G715">
        <f>COUNTIF('Bus 53 and 46'!$K$7:$K$121, A715)</f>
        <v>0</v>
      </c>
      <c r="H715">
        <f>COUNTIF('Bus 53 and 46'!$A$7:$A$121,'Full time'!A715)</f>
        <v>1</v>
      </c>
      <c r="I715" s="25">
        <f>COUNTIF('Bus 53 and 46'!$B$7:$B$121,'Full time'!A715)</f>
        <v>0</v>
      </c>
      <c r="J715">
        <f>COUNTIF('Bus 53 and 46'!$J$7:$J$121,'Full time'!A715)</f>
        <v>0</v>
      </c>
      <c r="M715">
        <v>0</v>
      </c>
      <c r="N715">
        <f>M715</f>
        <v>0</v>
      </c>
      <c r="O715">
        <f>'Electricity_prices DA 2023'!$G$15</f>
        <v>7.2361479452054872E-2</v>
      </c>
      <c r="Q715">
        <f>'Brussels - avg over full year'!$H$14</f>
        <v>241.97602739726011</v>
      </c>
    </row>
    <row r="716" spans="1:17">
      <c r="A716" s="29">
        <v>0.53819444444444442</v>
      </c>
      <c r="B716" s="3"/>
      <c r="C716" s="3"/>
      <c r="D716">
        <f t="shared" si="18"/>
        <v>0</v>
      </c>
      <c r="G716">
        <f>COUNTIF('Bus 53 and 46'!$K$7:$K$121, A716)</f>
        <v>0</v>
      </c>
      <c r="H716">
        <f>COUNTIF('Bus 53 and 46'!$A$7:$A$121,'Full time'!A716)</f>
        <v>0</v>
      </c>
      <c r="I716" s="25">
        <f>COUNTIF('Bus 53 and 46'!$B$7:$B$121,'Full time'!A716)</f>
        <v>0</v>
      </c>
      <c r="J716">
        <f>COUNTIF('Bus 53 and 46'!$J$7:$J$121,'Full time'!A716)</f>
        <v>0</v>
      </c>
      <c r="M716">
        <v>0</v>
      </c>
      <c r="O716">
        <f>'Electricity_prices DA 2023'!$G$15</f>
        <v>7.2361479452054872E-2</v>
      </c>
      <c r="Q716">
        <f>'Brussels - avg over full year'!$H$14</f>
        <v>241.97602739726011</v>
      </c>
    </row>
    <row r="717" spans="1:17">
      <c r="A717" s="29">
        <v>0.53888888888888886</v>
      </c>
      <c r="B717" s="3"/>
      <c r="C717" s="3"/>
      <c r="D717">
        <f t="shared" si="18"/>
        <v>0</v>
      </c>
      <c r="G717">
        <f>COUNTIF('Bus 53 and 46'!$K$7:$K$121, A717)</f>
        <v>0</v>
      </c>
      <c r="H717">
        <f>COUNTIF('Bus 53 and 46'!$A$7:$A$121,'Full time'!A717)</f>
        <v>0</v>
      </c>
      <c r="I717" s="25">
        <f>COUNTIF('Bus 53 and 46'!$B$7:$B$121,'Full time'!A717)</f>
        <v>0</v>
      </c>
      <c r="J717">
        <f>COUNTIF('Bus 53 and 46'!$J$7:$J$121,'Full time'!A717)</f>
        <v>0</v>
      </c>
      <c r="M717">
        <v>0</v>
      </c>
      <c r="O717">
        <f>'Electricity_prices DA 2023'!$G$15</f>
        <v>7.2361479452054872E-2</v>
      </c>
      <c r="Q717">
        <f>'Brussels - avg over full year'!$H$14</f>
        <v>241.97602739726011</v>
      </c>
    </row>
    <row r="718" spans="1:17">
      <c r="A718" s="29">
        <v>0.5395833333333333</v>
      </c>
      <c r="B718" s="3"/>
      <c r="C718" s="3"/>
      <c r="D718">
        <f t="shared" si="18"/>
        <v>0</v>
      </c>
      <c r="G718">
        <f>COUNTIF('Bus 53 and 46'!$K$7:$K$121, A718)</f>
        <v>0</v>
      </c>
      <c r="H718">
        <f>COUNTIF('Bus 53 and 46'!$A$7:$A$121,'Full time'!A718)</f>
        <v>0</v>
      </c>
      <c r="I718" s="25">
        <f>COUNTIF('Bus 53 and 46'!$B$7:$B$121,'Full time'!A718)</f>
        <v>0</v>
      </c>
      <c r="J718">
        <f>COUNTIF('Bus 53 and 46'!$J$7:$J$121,'Full time'!A718)</f>
        <v>0</v>
      </c>
      <c r="M718">
        <v>0</v>
      </c>
      <c r="O718">
        <f>'Electricity_prices DA 2023'!$G$15</f>
        <v>7.2361479452054872E-2</v>
      </c>
      <c r="Q718">
        <f>'Brussels - avg over full year'!$H$14</f>
        <v>241.97602739726011</v>
      </c>
    </row>
    <row r="719" spans="1:17">
      <c r="A719" s="29">
        <v>0.54027777777777775</v>
      </c>
      <c r="B719" s="3"/>
      <c r="C719" s="3"/>
      <c r="D719">
        <f t="shared" si="18"/>
        <v>1</v>
      </c>
      <c r="G719">
        <f>COUNTIF('Bus 53 and 46'!$K$7:$K$121, A719)</f>
        <v>1</v>
      </c>
      <c r="H719">
        <f>COUNTIF('Bus 53 and 46'!$A$7:$A$121,'Full time'!A719)</f>
        <v>0</v>
      </c>
      <c r="I719" s="25">
        <f>COUNTIF('Bus 53 and 46'!$B$7:$B$121,'Full time'!A719)</f>
        <v>1</v>
      </c>
      <c r="J719">
        <f>COUNTIF('Bus 53 and 46'!$J$7:$J$121,'Full time'!A719)</f>
        <v>0</v>
      </c>
      <c r="M719">
        <v>0</v>
      </c>
      <c r="N719">
        <f>M719</f>
        <v>0</v>
      </c>
      <c r="O719">
        <f>'Electricity_prices DA 2023'!$G$15</f>
        <v>7.2361479452054872E-2</v>
      </c>
      <c r="Q719">
        <f>'Brussels - avg over full year'!$H$14</f>
        <v>241.97602739726011</v>
      </c>
    </row>
    <row r="720" spans="1:17">
      <c r="A720" s="29">
        <v>0.54097222222222219</v>
      </c>
      <c r="B720" s="3"/>
      <c r="C720" s="3"/>
      <c r="D720">
        <f t="shared" si="18"/>
        <v>0</v>
      </c>
      <c r="G720">
        <f>COUNTIF('Bus 53 and 46'!$K$7:$K$121, A720)</f>
        <v>0</v>
      </c>
      <c r="H720">
        <f>COUNTIF('Bus 53 and 46'!$A$7:$A$121,'Full time'!A720)</f>
        <v>0</v>
      </c>
      <c r="I720" s="25">
        <f>COUNTIF('Bus 53 and 46'!$B$7:$B$121,'Full time'!A720)</f>
        <v>0</v>
      </c>
      <c r="J720">
        <f>COUNTIF('Bus 53 and 46'!$J$7:$J$121,'Full time'!A720)</f>
        <v>0</v>
      </c>
      <c r="M720">
        <v>0</v>
      </c>
      <c r="O720">
        <f>'Electricity_prices DA 2023'!$G$15</f>
        <v>7.2361479452054872E-2</v>
      </c>
      <c r="Q720">
        <f>'Brussels - avg over full year'!$H$14</f>
        <v>241.97602739726011</v>
      </c>
    </row>
    <row r="721" spans="1:17">
      <c r="A721" s="29">
        <v>0.54166666666666663</v>
      </c>
      <c r="B721" s="3"/>
      <c r="C721" s="3"/>
      <c r="D721">
        <f t="shared" si="18"/>
        <v>1</v>
      </c>
      <c r="G721">
        <f>COUNTIF('Bus 53 and 46'!$K$7:$K$121, A721)</f>
        <v>0</v>
      </c>
      <c r="H721">
        <f>COUNTIF('Bus 53 and 46'!$A$7:$A$121,'Full time'!A721)</f>
        <v>0</v>
      </c>
      <c r="I721" s="25">
        <f>COUNTIF('Bus 53 and 46'!$B$7:$B$121,'Full time'!A721)</f>
        <v>0</v>
      </c>
      <c r="J721">
        <f>COUNTIF('Bus 53 and 46'!$J$7:$J$121,'Full time'!A721)</f>
        <v>0</v>
      </c>
      <c r="M721">
        <v>1</v>
      </c>
      <c r="N721">
        <f>M721</f>
        <v>1</v>
      </c>
      <c r="O721">
        <f>'Electricity_prices DA 2023'!$G$15</f>
        <v>7.2361479452054872E-2</v>
      </c>
      <c r="Q721">
        <f>'Brussels - avg over full year'!$H$15</f>
        <v>249.120794520548</v>
      </c>
    </row>
    <row r="722" spans="1:17">
      <c r="A722" s="29">
        <v>0.54236111111111107</v>
      </c>
      <c r="B722" s="3"/>
      <c r="C722" s="3"/>
      <c r="D722">
        <f t="shared" si="18"/>
        <v>0</v>
      </c>
      <c r="G722">
        <f>COUNTIF('Bus 53 and 46'!$K$7:$K$121, A722)</f>
        <v>0</v>
      </c>
      <c r="H722">
        <f>COUNTIF('Bus 53 and 46'!$A$7:$A$121,'Full time'!A722)</f>
        <v>0</v>
      </c>
      <c r="I722" s="25">
        <f>COUNTIF('Bus 53 and 46'!$B$7:$B$121,'Full time'!A722)</f>
        <v>0</v>
      </c>
      <c r="J722">
        <f>COUNTIF('Bus 53 and 46'!$J$7:$J$121,'Full time'!A722)</f>
        <v>0</v>
      </c>
      <c r="M722">
        <v>0</v>
      </c>
      <c r="O722">
        <f>'Electricity_prices DA 2023'!$G$15</f>
        <v>7.2361479452054872E-2</v>
      </c>
      <c r="Q722">
        <f>'Brussels - avg over full year'!$H$15</f>
        <v>249.120794520548</v>
      </c>
    </row>
    <row r="723" spans="1:17">
      <c r="A723" s="29">
        <v>0.54305555555555551</v>
      </c>
      <c r="B723" s="3"/>
      <c r="C723" s="3"/>
      <c r="D723">
        <f t="shared" si="18"/>
        <v>1</v>
      </c>
      <c r="G723">
        <f>COUNTIF('Bus 53 and 46'!$K$7:$K$121, A723)</f>
        <v>0</v>
      </c>
      <c r="H723">
        <f>COUNTIF('Bus 53 and 46'!$A$7:$A$121,'Full time'!A723)</f>
        <v>0</v>
      </c>
      <c r="I723" s="25">
        <f>COUNTIF('Bus 53 and 46'!$B$7:$B$121,'Full time'!A723)</f>
        <v>1</v>
      </c>
      <c r="J723">
        <f>COUNTIF('Bus 53 and 46'!$J$7:$J$121,'Full time'!A723)</f>
        <v>0</v>
      </c>
      <c r="M723">
        <v>0</v>
      </c>
      <c r="N723">
        <f>M723</f>
        <v>0</v>
      </c>
      <c r="O723">
        <f>'Electricity_prices DA 2023'!$G$15</f>
        <v>7.2361479452054872E-2</v>
      </c>
      <c r="Q723">
        <f>'Brussels - avg over full year'!$H$15</f>
        <v>249.120794520548</v>
      </c>
    </row>
    <row r="724" spans="1:17">
      <c r="A724" s="29">
        <v>0.54374999999999996</v>
      </c>
      <c r="B724" s="3"/>
      <c r="C724" s="3"/>
      <c r="D724">
        <f t="shared" si="18"/>
        <v>0</v>
      </c>
      <c r="G724">
        <f>COUNTIF('Bus 53 and 46'!$K$7:$K$121, A724)</f>
        <v>0</v>
      </c>
      <c r="H724">
        <f>COUNTIF('Bus 53 and 46'!$A$7:$A$121,'Full time'!A724)</f>
        <v>0</v>
      </c>
      <c r="I724" s="25">
        <f>COUNTIF('Bus 53 and 46'!$B$7:$B$121,'Full time'!A724)</f>
        <v>0</v>
      </c>
      <c r="J724">
        <f>COUNTIF('Bus 53 and 46'!$J$7:$J$121,'Full time'!A724)</f>
        <v>0</v>
      </c>
      <c r="M724">
        <v>0</v>
      </c>
      <c r="O724">
        <f>'Electricity_prices DA 2023'!$G$15</f>
        <v>7.2361479452054872E-2</v>
      </c>
      <c r="Q724">
        <f>'Brussels - avg over full year'!$H$15</f>
        <v>249.120794520548</v>
      </c>
    </row>
    <row r="725" spans="1:17">
      <c r="A725" s="29">
        <v>0.5444444444444444</v>
      </c>
      <c r="B725" s="3"/>
      <c r="C725" s="3"/>
      <c r="D725">
        <f t="shared" si="18"/>
        <v>0</v>
      </c>
      <c r="G725">
        <f>COUNTIF('Bus 53 and 46'!$K$7:$K$121, A725)</f>
        <v>0</v>
      </c>
      <c r="H725">
        <f>COUNTIF('Bus 53 and 46'!$A$7:$A$121,'Full time'!A725)</f>
        <v>0</v>
      </c>
      <c r="I725" s="25">
        <f>COUNTIF('Bus 53 and 46'!$B$7:$B$121,'Full time'!A725)</f>
        <v>0</v>
      </c>
      <c r="J725">
        <f>COUNTIF('Bus 53 and 46'!$J$7:$J$121,'Full time'!A725)</f>
        <v>0</v>
      </c>
      <c r="M725">
        <v>0</v>
      </c>
      <c r="O725">
        <f>'Electricity_prices DA 2023'!$G$15</f>
        <v>7.2361479452054872E-2</v>
      </c>
      <c r="Q725">
        <f>'Brussels - avg over full year'!$H$15</f>
        <v>249.120794520548</v>
      </c>
    </row>
    <row r="726" spans="1:17">
      <c r="A726" s="29">
        <v>0.54513888888888884</v>
      </c>
      <c r="B726" s="3"/>
      <c r="C726" s="3"/>
      <c r="D726">
        <f t="shared" si="18"/>
        <v>1</v>
      </c>
      <c r="G726">
        <f>COUNTIF('Bus 53 and 46'!$K$7:$K$121, A726)</f>
        <v>0</v>
      </c>
      <c r="H726">
        <f>COUNTIF('Bus 53 and 46'!$A$7:$A$121,'Full time'!A726)</f>
        <v>1</v>
      </c>
      <c r="I726" s="25">
        <f>COUNTIF('Bus 53 and 46'!$B$7:$B$121,'Full time'!A726)</f>
        <v>0</v>
      </c>
      <c r="J726">
        <f>COUNTIF('Bus 53 and 46'!$J$7:$J$121,'Full time'!A726)</f>
        <v>1</v>
      </c>
      <c r="M726">
        <v>0</v>
      </c>
      <c r="N726">
        <f>M726</f>
        <v>0</v>
      </c>
      <c r="O726">
        <f>'Electricity_prices DA 2023'!$G$15</f>
        <v>7.2361479452054872E-2</v>
      </c>
      <c r="Q726">
        <f>'Brussels - avg over full year'!$H$15</f>
        <v>249.120794520548</v>
      </c>
    </row>
    <row r="727" spans="1:17">
      <c r="A727" s="29">
        <v>0.54583333333333328</v>
      </c>
      <c r="B727" s="3"/>
      <c r="C727" s="3"/>
      <c r="D727">
        <f t="shared" si="18"/>
        <v>1</v>
      </c>
      <c r="G727">
        <f>COUNTIF('Bus 53 and 46'!$K$7:$K$121, A727)</f>
        <v>0</v>
      </c>
      <c r="H727">
        <f>COUNTIF('Bus 53 and 46'!$A$7:$A$121,'Full time'!A727)</f>
        <v>1</v>
      </c>
      <c r="I727" s="25">
        <f>COUNTIF('Bus 53 and 46'!$B$7:$B$121,'Full time'!A727)</f>
        <v>0</v>
      </c>
      <c r="J727">
        <f>COUNTIF('Bus 53 and 46'!$J$7:$J$121,'Full time'!A727)</f>
        <v>0</v>
      </c>
      <c r="M727">
        <v>0</v>
      </c>
      <c r="N727">
        <f>M727</f>
        <v>0</v>
      </c>
      <c r="O727">
        <f>'Electricity_prices DA 2023'!$G$15</f>
        <v>7.2361479452054872E-2</v>
      </c>
      <c r="Q727">
        <f>'Brussels - avg over full year'!$H$15</f>
        <v>249.120794520548</v>
      </c>
    </row>
    <row r="728" spans="1:17">
      <c r="A728" s="29">
        <v>0.54652777777777772</v>
      </c>
      <c r="B728" s="3"/>
      <c r="C728" s="3"/>
      <c r="D728">
        <f t="shared" si="18"/>
        <v>0</v>
      </c>
      <c r="G728">
        <f>COUNTIF('Bus 53 and 46'!$K$7:$K$121, A728)</f>
        <v>0</v>
      </c>
      <c r="H728">
        <f>COUNTIF('Bus 53 and 46'!$A$7:$A$121,'Full time'!A728)</f>
        <v>0</v>
      </c>
      <c r="I728" s="25">
        <f>COUNTIF('Bus 53 and 46'!$B$7:$B$121,'Full time'!A728)</f>
        <v>0</v>
      </c>
      <c r="J728">
        <f>COUNTIF('Bus 53 and 46'!$J$7:$J$121,'Full time'!A728)</f>
        <v>0</v>
      </c>
      <c r="M728">
        <v>0</v>
      </c>
      <c r="O728">
        <f>'Electricity_prices DA 2023'!$G$15</f>
        <v>7.2361479452054872E-2</v>
      </c>
      <c r="Q728">
        <f>'Brussels - avg over full year'!$H$15</f>
        <v>249.120794520548</v>
      </c>
    </row>
    <row r="729" spans="1:17">
      <c r="A729" s="29">
        <v>0.54722222222222228</v>
      </c>
      <c r="B729" s="3"/>
      <c r="C729" s="3"/>
      <c r="D729">
        <f t="shared" si="18"/>
        <v>0</v>
      </c>
      <c r="G729">
        <f>COUNTIF('Bus 53 and 46'!$K$7:$K$121, A729)</f>
        <v>0</v>
      </c>
      <c r="H729">
        <f>COUNTIF('Bus 53 and 46'!$A$7:$A$121,'Full time'!A729)</f>
        <v>0</v>
      </c>
      <c r="I729" s="25">
        <f>COUNTIF('Bus 53 and 46'!$B$7:$B$121,'Full time'!A729)</f>
        <v>0</v>
      </c>
      <c r="J729">
        <f>COUNTIF('Bus 53 and 46'!$J$7:$J$121,'Full time'!A729)</f>
        <v>0</v>
      </c>
      <c r="M729">
        <v>0</v>
      </c>
      <c r="O729">
        <f>'Electricity_prices DA 2023'!$G$15</f>
        <v>7.2361479452054872E-2</v>
      </c>
      <c r="Q729">
        <f>'Brussels - avg over full year'!$H$15</f>
        <v>249.120794520548</v>
      </c>
    </row>
    <row r="730" spans="1:17">
      <c r="A730" s="29">
        <v>0.54791666666666672</v>
      </c>
      <c r="B730" s="3"/>
      <c r="C730" s="3"/>
      <c r="D730">
        <f t="shared" si="18"/>
        <v>0</v>
      </c>
      <c r="G730">
        <f>COUNTIF('Bus 53 and 46'!$K$7:$K$121, A730)</f>
        <v>0</v>
      </c>
      <c r="H730">
        <f>COUNTIF('Bus 53 and 46'!$A$7:$A$121,'Full time'!A730)</f>
        <v>0</v>
      </c>
      <c r="I730" s="25">
        <f>COUNTIF('Bus 53 and 46'!$B$7:$B$121,'Full time'!A730)</f>
        <v>0</v>
      </c>
      <c r="J730">
        <f>COUNTIF('Bus 53 and 46'!$J$7:$J$121,'Full time'!A730)</f>
        <v>0</v>
      </c>
      <c r="M730">
        <v>0</v>
      </c>
      <c r="O730">
        <f>'Electricity_prices DA 2023'!$G$15</f>
        <v>7.2361479452054872E-2</v>
      </c>
      <c r="Q730">
        <f>'Brussels - avg over full year'!$H$15</f>
        <v>249.120794520548</v>
      </c>
    </row>
    <row r="731" spans="1:17">
      <c r="A731" s="29">
        <v>0.54861111111111116</v>
      </c>
      <c r="B731" s="3"/>
      <c r="C731" s="3"/>
      <c r="D731">
        <f t="shared" si="18"/>
        <v>1</v>
      </c>
      <c r="G731">
        <f>COUNTIF('Bus 53 and 46'!$K$7:$K$121, A731)</f>
        <v>1</v>
      </c>
      <c r="H731">
        <f>COUNTIF('Bus 53 and 46'!$A$7:$A$121,'Full time'!A731)</f>
        <v>0</v>
      </c>
      <c r="I731" s="25">
        <f>COUNTIF('Bus 53 and 46'!$B$7:$B$121,'Full time'!A731)</f>
        <v>1</v>
      </c>
      <c r="J731">
        <f>COUNTIF('Bus 53 and 46'!$J$7:$J$121,'Full time'!A731)</f>
        <v>0</v>
      </c>
      <c r="M731">
        <v>0</v>
      </c>
      <c r="N731">
        <f>M731</f>
        <v>0</v>
      </c>
      <c r="O731">
        <f>'Electricity_prices DA 2023'!$G$15</f>
        <v>7.2361479452054872E-2</v>
      </c>
      <c r="Q731">
        <f>'Brussels - avg over full year'!$H$15</f>
        <v>249.120794520548</v>
      </c>
    </row>
    <row r="732" spans="1:17">
      <c r="A732" s="29">
        <v>0.5493055555555556</v>
      </c>
      <c r="B732" s="3"/>
      <c r="C732" s="3"/>
      <c r="D732">
        <f t="shared" si="18"/>
        <v>0</v>
      </c>
      <c r="G732">
        <f>COUNTIF('Bus 53 and 46'!$K$7:$K$121, A732)</f>
        <v>0</v>
      </c>
      <c r="H732">
        <f>COUNTIF('Bus 53 and 46'!$A$7:$A$121,'Full time'!A732)</f>
        <v>0</v>
      </c>
      <c r="I732" s="25">
        <f>COUNTIF('Bus 53 and 46'!$B$7:$B$121,'Full time'!A732)</f>
        <v>0</v>
      </c>
      <c r="J732">
        <f>COUNTIF('Bus 53 and 46'!$J$7:$J$121,'Full time'!A732)</f>
        <v>0</v>
      </c>
      <c r="M732">
        <v>0</v>
      </c>
      <c r="O732">
        <f>'Electricity_prices DA 2023'!$G$15</f>
        <v>7.2361479452054872E-2</v>
      </c>
      <c r="Q732">
        <f>'Brussels - avg over full year'!$H$15</f>
        <v>249.120794520548</v>
      </c>
    </row>
    <row r="733" spans="1:17">
      <c r="A733" s="29">
        <v>0.55000000000000004</v>
      </c>
      <c r="B733" s="3"/>
      <c r="C733" s="3"/>
      <c r="D733">
        <f t="shared" si="18"/>
        <v>0</v>
      </c>
      <c r="G733">
        <f>COUNTIF('Bus 53 and 46'!$K$7:$K$121, A733)</f>
        <v>0</v>
      </c>
      <c r="H733">
        <f>COUNTIF('Bus 53 and 46'!$A$7:$A$121,'Full time'!A733)</f>
        <v>0</v>
      </c>
      <c r="I733" s="25">
        <f>COUNTIF('Bus 53 and 46'!$B$7:$B$121,'Full time'!A733)</f>
        <v>0</v>
      </c>
      <c r="J733">
        <f>COUNTIF('Bus 53 and 46'!$J$7:$J$121,'Full time'!A733)</f>
        <v>0</v>
      </c>
      <c r="M733">
        <v>0</v>
      </c>
      <c r="O733">
        <f>'Electricity_prices DA 2023'!$G$15</f>
        <v>7.2361479452054872E-2</v>
      </c>
      <c r="Q733">
        <f>'Brussels - avg over full year'!$H$15</f>
        <v>249.120794520548</v>
      </c>
    </row>
    <row r="734" spans="1:17">
      <c r="A734" s="29">
        <v>0.55069444444444449</v>
      </c>
      <c r="B734" s="3"/>
      <c r="C734" s="3"/>
      <c r="D734">
        <f t="shared" si="18"/>
        <v>0</v>
      </c>
      <c r="G734">
        <f>COUNTIF('Bus 53 and 46'!$K$7:$K$121, A734)</f>
        <v>0</v>
      </c>
      <c r="H734">
        <f>COUNTIF('Bus 53 and 46'!$A$7:$A$121,'Full time'!A734)</f>
        <v>0</v>
      </c>
      <c r="I734" s="25">
        <f>COUNTIF('Bus 53 and 46'!$B$7:$B$121,'Full time'!A734)</f>
        <v>0</v>
      </c>
      <c r="J734">
        <f>COUNTIF('Bus 53 and 46'!$J$7:$J$121,'Full time'!A734)</f>
        <v>0</v>
      </c>
      <c r="M734">
        <v>0</v>
      </c>
      <c r="O734">
        <f>'Electricity_prices DA 2023'!$G$15</f>
        <v>7.2361479452054872E-2</v>
      </c>
      <c r="Q734">
        <f>'Brussels - avg over full year'!$H$15</f>
        <v>249.120794520548</v>
      </c>
    </row>
    <row r="735" spans="1:17">
      <c r="A735" s="29">
        <v>0.55138888888888893</v>
      </c>
      <c r="B735" s="3"/>
      <c r="C735" s="3"/>
      <c r="D735">
        <f t="shared" si="18"/>
        <v>1</v>
      </c>
      <c r="G735">
        <f>COUNTIF('Bus 53 and 46'!$K$7:$K$121, A735)</f>
        <v>0</v>
      </c>
      <c r="H735">
        <f>COUNTIF('Bus 53 and 46'!$A$7:$A$121,'Full time'!A735)</f>
        <v>0</v>
      </c>
      <c r="I735" s="25">
        <f>COUNTIF('Bus 53 and 46'!$B$7:$B$121,'Full time'!A735)</f>
        <v>1</v>
      </c>
      <c r="J735">
        <f>COUNTIF('Bus 53 and 46'!$J$7:$J$121,'Full time'!A735)</f>
        <v>0</v>
      </c>
      <c r="M735">
        <v>0</v>
      </c>
      <c r="N735">
        <f>M735</f>
        <v>0</v>
      </c>
      <c r="O735">
        <f>'Electricity_prices DA 2023'!$G$15</f>
        <v>7.2361479452054872E-2</v>
      </c>
      <c r="Q735">
        <f>'Brussels - avg over full year'!$H$15</f>
        <v>249.120794520548</v>
      </c>
    </row>
    <row r="736" spans="1:17">
      <c r="A736" s="29">
        <v>0.55208333333333337</v>
      </c>
      <c r="B736" s="3"/>
      <c r="C736" s="3"/>
      <c r="D736">
        <f t="shared" si="18"/>
        <v>0</v>
      </c>
      <c r="G736">
        <f>COUNTIF('Bus 53 and 46'!$K$7:$K$121, A736)</f>
        <v>0</v>
      </c>
      <c r="H736">
        <f>COUNTIF('Bus 53 and 46'!$A$7:$A$121,'Full time'!A736)</f>
        <v>0</v>
      </c>
      <c r="I736" s="25">
        <f>COUNTIF('Bus 53 and 46'!$B$7:$B$121,'Full time'!A736)</f>
        <v>0</v>
      </c>
      <c r="J736">
        <f>COUNTIF('Bus 53 and 46'!$J$7:$J$121,'Full time'!A736)</f>
        <v>0</v>
      </c>
      <c r="M736">
        <v>0</v>
      </c>
      <c r="O736">
        <f>'Electricity_prices DA 2023'!$G$15</f>
        <v>7.2361479452054872E-2</v>
      </c>
      <c r="Q736">
        <f>'Brussels - avg over full year'!$H$15</f>
        <v>249.120794520548</v>
      </c>
    </row>
    <row r="737" spans="1:17">
      <c r="A737" s="29">
        <v>0.55277777777777781</v>
      </c>
      <c r="B737" s="3"/>
      <c r="C737" s="3"/>
      <c r="D737">
        <f t="shared" si="18"/>
        <v>0</v>
      </c>
      <c r="G737">
        <f>COUNTIF('Bus 53 and 46'!$K$7:$K$121, A737)</f>
        <v>0</v>
      </c>
      <c r="H737">
        <f>COUNTIF('Bus 53 and 46'!$A$7:$A$121,'Full time'!A737)</f>
        <v>0</v>
      </c>
      <c r="I737" s="25">
        <f>COUNTIF('Bus 53 and 46'!$B$7:$B$121,'Full time'!A737)</f>
        <v>0</v>
      </c>
      <c r="J737">
        <f>COUNTIF('Bus 53 and 46'!$J$7:$J$121,'Full time'!A737)</f>
        <v>0</v>
      </c>
      <c r="M737">
        <v>0</v>
      </c>
      <c r="O737">
        <f>'Electricity_prices DA 2023'!$G$15</f>
        <v>7.2361479452054872E-2</v>
      </c>
      <c r="Q737">
        <f>'Brussels - avg over full year'!$H$15</f>
        <v>249.120794520548</v>
      </c>
    </row>
    <row r="738" spans="1:17">
      <c r="A738" s="29">
        <v>0.55347222222222225</v>
      </c>
      <c r="B738" s="3"/>
      <c r="C738" s="3"/>
      <c r="D738">
        <f t="shared" si="18"/>
        <v>1</v>
      </c>
      <c r="G738">
        <f>COUNTIF('Bus 53 and 46'!$K$7:$K$121, A738)</f>
        <v>0</v>
      </c>
      <c r="H738">
        <f>COUNTIF('Bus 53 and 46'!$A$7:$A$121,'Full time'!A738)</f>
        <v>1</v>
      </c>
      <c r="I738" s="25">
        <f>COUNTIF('Bus 53 and 46'!$B$7:$B$121,'Full time'!A738)</f>
        <v>0</v>
      </c>
      <c r="J738">
        <f>COUNTIF('Bus 53 and 46'!$J$7:$J$121,'Full time'!A738)</f>
        <v>1</v>
      </c>
      <c r="M738">
        <v>0</v>
      </c>
      <c r="N738">
        <f>M738</f>
        <v>0</v>
      </c>
      <c r="O738">
        <f>'Electricity_prices DA 2023'!$G$15</f>
        <v>7.2361479452054872E-2</v>
      </c>
      <c r="Q738">
        <f>'Brussels - avg over full year'!$H$15</f>
        <v>249.120794520548</v>
      </c>
    </row>
    <row r="739" spans="1:17">
      <c r="A739" s="29">
        <v>0.5541666666666667</v>
      </c>
      <c r="B739" s="3"/>
      <c r="C739" s="3"/>
      <c r="D739">
        <f t="shared" si="18"/>
        <v>1</v>
      </c>
      <c r="G739">
        <f>COUNTIF('Bus 53 and 46'!$K$7:$K$121, A739)</f>
        <v>0</v>
      </c>
      <c r="H739">
        <f>COUNTIF('Bus 53 and 46'!$A$7:$A$121,'Full time'!A739)</f>
        <v>1</v>
      </c>
      <c r="I739" s="25">
        <f>COUNTIF('Bus 53 and 46'!$B$7:$B$121,'Full time'!A739)</f>
        <v>0</v>
      </c>
      <c r="J739">
        <f>COUNTIF('Bus 53 and 46'!$J$7:$J$121,'Full time'!A739)</f>
        <v>0</v>
      </c>
      <c r="M739">
        <v>0</v>
      </c>
      <c r="N739">
        <f>M739</f>
        <v>0</v>
      </c>
      <c r="O739">
        <f>'Electricity_prices DA 2023'!$G$15</f>
        <v>7.2361479452054872E-2</v>
      </c>
      <c r="Q739">
        <f>'Brussels - avg over full year'!$H$15</f>
        <v>249.120794520548</v>
      </c>
    </row>
    <row r="740" spans="1:17">
      <c r="A740" s="29">
        <v>0.55486111111111114</v>
      </c>
      <c r="B740" s="3"/>
      <c r="C740" s="3"/>
      <c r="D740">
        <f t="shared" si="18"/>
        <v>0</v>
      </c>
      <c r="G740">
        <f>COUNTIF('Bus 53 and 46'!$K$7:$K$121, A740)</f>
        <v>0</v>
      </c>
      <c r="H740">
        <f>COUNTIF('Bus 53 and 46'!$A$7:$A$121,'Full time'!A740)</f>
        <v>0</v>
      </c>
      <c r="I740" s="25">
        <f>COUNTIF('Bus 53 and 46'!$B$7:$B$121,'Full time'!A740)</f>
        <v>0</v>
      </c>
      <c r="J740">
        <f>COUNTIF('Bus 53 and 46'!$J$7:$J$121,'Full time'!A740)</f>
        <v>0</v>
      </c>
      <c r="M740">
        <v>0</v>
      </c>
      <c r="O740">
        <f>'Electricity_prices DA 2023'!$G$15</f>
        <v>7.2361479452054872E-2</v>
      </c>
      <c r="Q740">
        <f>'Brussels - avg over full year'!$H$15</f>
        <v>249.120794520548</v>
      </c>
    </row>
    <row r="741" spans="1:17">
      <c r="A741" s="29">
        <v>0.55555555555555558</v>
      </c>
      <c r="B741" s="3"/>
      <c r="C741" s="3"/>
      <c r="D741">
        <f t="shared" si="18"/>
        <v>0</v>
      </c>
      <c r="G741">
        <f>COUNTIF('Bus 53 and 46'!$K$7:$K$121, A741)</f>
        <v>0</v>
      </c>
      <c r="H741">
        <f>COUNTIF('Bus 53 and 46'!$A$7:$A$121,'Full time'!A741)</f>
        <v>0</v>
      </c>
      <c r="I741" s="25">
        <f>COUNTIF('Bus 53 and 46'!$B$7:$B$121,'Full time'!A741)</f>
        <v>0</v>
      </c>
      <c r="J741">
        <f>COUNTIF('Bus 53 and 46'!$J$7:$J$121,'Full time'!A741)</f>
        <v>0</v>
      </c>
      <c r="M741">
        <v>0</v>
      </c>
      <c r="O741">
        <f>'Electricity_prices DA 2023'!$G$15</f>
        <v>7.2361479452054872E-2</v>
      </c>
      <c r="Q741">
        <f>'Brussels - avg over full year'!$H$15</f>
        <v>249.120794520548</v>
      </c>
    </row>
    <row r="742" spans="1:17">
      <c r="A742" s="29">
        <v>0.55625000000000002</v>
      </c>
      <c r="B742" s="3"/>
      <c r="C742" s="3"/>
      <c r="D742">
        <f t="shared" si="18"/>
        <v>0</v>
      </c>
      <c r="G742">
        <f>COUNTIF('Bus 53 and 46'!$K$7:$K$121, A742)</f>
        <v>0</v>
      </c>
      <c r="H742">
        <f>COUNTIF('Bus 53 and 46'!$A$7:$A$121,'Full time'!A742)</f>
        <v>0</v>
      </c>
      <c r="I742" s="25">
        <f>COUNTIF('Bus 53 and 46'!$B$7:$B$121,'Full time'!A742)</f>
        <v>0</v>
      </c>
      <c r="J742">
        <f>COUNTIF('Bus 53 and 46'!$J$7:$J$121,'Full time'!A742)</f>
        <v>0</v>
      </c>
      <c r="M742">
        <v>0</v>
      </c>
      <c r="O742">
        <f>'Electricity_prices DA 2023'!$G$15</f>
        <v>7.2361479452054872E-2</v>
      </c>
      <c r="Q742">
        <f>'Brussels - avg over full year'!$H$15</f>
        <v>249.120794520548</v>
      </c>
    </row>
    <row r="743" spans="1:17">
      <c r="A743" s="29">
        <v>0.55694444444444446</v>
      </c>
      <c r="B743" s="3"/>
      <c r="C743" s="3"/>
      <c r="D743">
        <f t="shared" si="18"/>
        <v>1</v>
      </c>
      <c r="G743">
        <f>COUNTIF('Bus 53 and 46'!$K$7:$K$121, A743)</f>
        <v>1</v>
      </c>
      <c r="H743">
        <f>COUNTIF('Bus 53 and 46'!$A$7:$A$121,'Full time'!A743)</f>
        <v>0</v>
      </c>
      <c r="I743" s="25">
        <f>COUNTIF('Bus 53 and 46'!$B$7:$B$121,'Full time'!A743)</f>
        <v>1</v>
      </c>
      <c r="J743">
        <f>COUNTIF('Bus 53 and 46'!$J$7:$J$121,'Full time'!A743)</f>
        <v>0</v>
      </c>
      <c r="M743">
        <v>0</v>
      </c>
      <c r="N743">
        <f>M743</f>
        <v>0</v>
      </c>
      <c r="O743">
        <f>'Electricity_prices DA 2023'!$G$15</f>
        <v>7.2361479452054872E-2</v>
      </c>
      <c r="Q743">
        <f>'Brussels - avg over full year'!$H$15</f>
        <v>249.120794520548</v>
      </c>
    </row>
    <row r="744" spans="1:17">
      <c r="A744" s="29">
        <v>0.55763888888888891</v>
      </c>
      <c r="B744" s="3"/>
      <c r="C744" s="3"/>
      <c r="D744">
        <f t="shared" si="18"/>
        <v>0</v>
      </c>
      <c r="G744">
        <f>COUNTIF('Bus 53 and 46'!$K$7:$K$121, A744)</f>
        <v>0</v>
      </c>
      <c r="H744">
        <f>COUNTIF('Bus 53 and 46'!$A$7:$A$121,'Full time'!A744)</f>
        <v>0</v>
      </c>
      <c r="I744" s="25">
        <f>COUNTIF('Bus 53 and 46'!$B$7:$B$121,'Full time'!A744)</f>
        <v>0</v>
      </c>
      <c r="J744">
        <f>COUNTIF('Bus 53 and 46'!$J$7:$J$121,'Full time'!A744)</f>
        <v>0</v>
      </c>
      <c r="M744">
        <v>0</v>
      </c>
      <c r="O744">
        <f>'Electricity_prices DA 2023'!$G$15</f>
        <v>7.2361479452054872E-2</v>
      </c>
      <c r="Q744">
        <f>'Brussels - avg over full year'!$H$15</f>
        <v>249.120794520548</v>
      </c>
    </row>
    <row r="745" spans="1:17">
      <c r="A745" s="29">
        <v>0.55833333333333335</v>
      </c>
      <c r="B745" s="3"/>
      <c r="C745" s="3"/>
      <c r="D745">
        <f t="shared" si="18"/>
        <v>0</v>
      </c>
      <c r="G745">
        <f>COUNTIF('Bus 53 and 46'!$K$7:$K$121, A745)</f>
        <v>0</v>
      </c>
      <c r="H745">
        <f>COUNTIF('Bus 53 and 46'!$A$7:$A$121,'Full time'!A745)</f>
        <v>0</v>
      </c>
      <c r="I745" s="25">
        <f>COUNTIF('Bus 53 and 46'!$B$7:$B$121,'Full time'!A745)</f>
        <v>0</v>
      </c>
      <c r="J745">
        <f>COUNTIF('Bus 53 and 46'!$J$7:$J$121,'Full time'!A745)</f>
        <v>0</v>
      </c>
      <c r="M745">
        <v>0</v>
      </c>
      <c r="O745">
        <f>'Electricity_prices DA 2023'!$G$15</f>
        <v>7.2361479452054872E-2</v>
      </c>
      <c r="Q745">
        <f>'Brussels - avg over full year'!$H$15</f>
        <v>249.120794520548</v>
      </c>
    </row>
    <row r="746" spans="1:17">
      <c r="A746" s="29">
        <v>0.55902777777777779</v>
      </c>
      <c r="B746" s="3"/>
      <c r="C746" s="3"/>
      <c r="D746">
        <f t="shared" si="18"/>
        <v>0</v>
      </c>
      <c r="G746">
        <f>COUNTIF('Bus 53 and 46'!$K$7:$K$121, A746)</f>
        <v>0</v>
      </c>
      <c r="H746">
        <f>COUNTIF('Bus 53 and 46'!$A$7:$A$121,'Full time'!A746)</f>
        <v>0</v>
      </c>
      <c r="I746" s="25">
        <f>COUNTIF('Bus 53 and 46'!$B$7:$B$121,'Full time'!A746)</f>
        <v>0</v>
      </c>
      <c r="J746">
        <f>COUNTIF('Bus 53 and 46'!$J$7:$J$121,'Full time'!A746)</f>
        <v>0</v>
      </c>
      <c r="M746">
        <v>0</v>
      </c>
      <c r="O746">
        <f>'Electricity_prices DA 2023'!$G$15</f>
        <v>7.2361479452054872E-2</v>
      </c>
      <c r="Q746">
        <f>'Brussels - avg over full year'!$H$15</f>
        <v>249.120794520548</v>
      </c>
    </row>
    <row r="747" spans="1:17">
      <c r="A747" s="29">
        <v>0.55972222222222223</v>
      </c>
      <c r="B747" s="3"/>
      <c r="C747" s="3"/>
      <c r="D747">
        <f t="shared" si="18"/>
        <v>1</v>
      </c>
      <c r="G747">
        <f>COUNTIF('Bus 53 and 46'!$K$7:$K$121, A747)</f>
        <v>0</v>
      </c>
      <c r="H747">
        <f>COUNTIF('Bus 53 and 46'!$A$7:$A$121,'Full time'!A747)</f>
        <v>0</v>
      </c>
      <c r="I747" s="25">
        <f>COUNTIF('Bus 53 and 46'!$B$7:$B$121,'Full time'!A747)</f>
        <v>1</v>
      </c>
      <c r="J747">
        <f>COUNTIF('Bus 53 and 46'!$J$7:$J$121,'Full time'!A747)</f>
        <v>0</v>
      </c>
      <c r="M747">
        <v>0</v>
      </c>
      <c r="N747">
        <f>M747</f>
        <v>0</v>
      </c>
      <c r="O747">
        <f>'Electricity_prices DA 2023'!$G$15</f>
        <v>7.2361479452054872E-2</v>
      </c>
      <c r="Q747">
        <f>'Brussels - avg over full year'!$H$15</f>
        <v>249.120794520548</v>
      </c>
    </row>
    <row r="748" spans="1:17">
      <c r="A748" s="29">
        <v>0.56041666666666667</v>
      </c>
      <c r="B748" s="3"/>
      <c r="C748" s="3"/>
      <c r="D748">
        <f t="shared" si="18"/>
        <v>0</v>
      </c>
      <c r="G748">
        <f>COUNTIF('Bus 53 and 46'!$K$7:$K$121, A748)</f>
        <v>0</v>
      </c>
      <c r="H748">
        <f>COUNTIF('Bus 53 and 46'!$A$7:$A$121,'Full time'!A748)</f>
        <v>0</v>
      </c>
      <c r="I748" s="25">
        <f>COUNTIF('Bus 53 and 46'!$B$7:$B$121,'Full time'!A748)</f>
        <v>0</v>
      </c>
      <c r="J748">
        <f>COUNTIF('Bus 53 and 46'!$J$7:$J$121,'Full time'!A748)</f>
        <v>0</v>
      </c>
      <c r="M748">
        <v>0</v>
      </c>
      <c r="O748">
        <f>'Electricity_prices DA 2023'!$G$15</f>
        <v>7.2361479452054872E-2</v>
      </c>
      <c r="Q748">
        <f>'Brussels - avg over full year'!$H$15</f>
        <v>249.120794520548</v>
      </c>
    </row>
    <row r="749" spans="1:17">
      <c r="A749" s="29">
        <v>0.56111111111111112</v>
      </c>
      <c r="B749" s="3"/>
      <c r="C749" s="3"/>
      <c r="D749">
        <f t="shared" si="18"/>
        <v>0</v>
      </c>
      <c r="G749">
        <f>COUNTIF('Bus 53 and 46'!$K$7:$K$121, A749)</f>
        <v>0</v>
      </c>
      <c r="H749">
        <f>COUNTIF('Bus 53 and 46'!$A$7:$A$121,'Full time'!A749)</f>
        <v>0</v>
      </c>
      <c r="I749" s="25">
        <f>COUNTIF('Bus 53 and 46'!$B$7:$B$121,'Full time'!A749)</f>
        <v>0</v>
      </c>
      <c r="J749">
        <f>COUNTIF('Bus 53 and 46'!$J$7:$J$121,'Full time'!A749)</f>
        <v>0</v>
      </c>
      <c r="M749">
        <v>0</v>
      </c>
      <c r="O749">
        <f>'Electricity_prices DA 2023'!$G$15</f>
        <v>7.2361479452054872E-2</v>
      </c>
      <c r="Q749">
        <f>'Brussels - avg over full year'!$H$15</f>
        <v>249.120794520548</v>
      </c>
    </row>
    <row r="750" spans="1:17">
      <c r="A750" s="29">
        <v>0.56180555555555556</v>
      </c>
      <c r="B750" s="3"/>
      <c r="C750" s="3"/>
      <c r="D750">
        <f t="shared" si="18"/>
        <v>1</v>
      </c>
      <c r="G750">
        <f>COUNTIF('Bus 53 and 46'!$K$7:$K$121, A750)</f>
        <v>0</v>
      </c>
      <c r="H750">
        <f>COUNTIF('Bus 53 and 46'!$A$7:$A$121,'Full time'!A750)</f>
        <v>1</v>
      </c>
      <c r="I750" s="25">
        <f>COUNTIF('Bus 53 and 46'!$B$7:$B$121,'Full time'!A750)</f>
        <v>0</v>
      </c>
      <c r="J750">
        <f>COUNTIF('Bus 53 and 46'!$J$7:$J$121,'Full time'!A750)</f>
        <v>1</v>
      </c>
      <c r="M750">
        <v>0</v>
      </c>
      <c r="N750">
        <f>M750</f>
        <v>0</v>
      </c>
      <c r="O750">
        <f>'Electricity_prices DA 2023'!$G$15</f>
        <v>7.2361479452054872E-2</v>
      </c>
      <c r="Q750">
        <f>'Brussels - avg over full year'!$H$15</f>
        <v>249.120794520548</v>
      </c>
    </row>
    <row r="751" spans="1:17">
      <c r="A751" s="29">
        <v>0.5625</v>
      </c>
      <c r="B751" s="3"/>
      <c r="C751" s="3"/>
      <c r="D751">
        <f t="shared" si="18"/>
        <v>1</v>
      </c>
      <c r="G751">
        <f>COUNTIF('Bus 53 and 46'!$K$7:$K$121, A751)</f>
        <v>0</v>
      </c>
      <c r="H751">
        <f>COUNTIF('Bus 53 and 46'!$A$7:$A$121,'Full time'!A751)</f>
        <v>1</v>
      </c>
      <c r="I751" s="25">
        <f>COUNTIF('Bus 53 and 46'!$B$7:$B$121,'Full time'!A751)</f>
        <v>0</v>
      </c>
      <c r="J751">
        <f>COUNTIF('Bus 53 and 46'!$J$7:$J$121,'Full time'!A751)</f>
        <v>0</v>
      </c>
      <c r="M751">
        <v>0</v>
      </c>
      <c r="N751">
        <f>M751</f>
        <v>0</v>
      </c>
      <c r="O751">
        <f>'Electricity_prices DA 2023'!$G$15</f>
        <v>7.2361479452054872E-2</v>
      </c>
      <c r="Q751">
        <f>'Brussels - avg over full year'!$H$15</f>
        <v>249.120794520548</v>
      </c>
    </row>
    <row r="752" spans="1:17">
      <c r="A752" s="29">
        <v>0.56319444444444444</v>
      </c>
      <c r="B752" s="3"/>
      <c r="C752" s="3"/>
      <c r="D752">
        <f t="shared" si="18"/>
        <v>0</v>
      </c>
      <c r="G752">
        <f>COUNTIF('Bus 53 and 46'!$K$7:$K$121, A752)</f>
        <v>0</v>
      </c>
      <c r="H752">
        <f>COUNTIF('Bus 53 and 46'!$A$7:$A$121,'Full time'!A752)</f>
        <v>0</v>
      </c>
      <c r="I752" s="25">
        <f>COUNTIF('Bus 53 and 46'!$B$7:$B$121,'Full time'!A752)</f>
        <v>0</v>
      </c>
      <c r="J752">
        <f>COUNTIF('Bus 53 and 46'!$J$7:$J$121,'Full time'!A752)</f>
        <v>0</v>
      </c>
      <c r="M752">
        <v>0</v>
      </c>
      <c r="O752">
        <f>'Electricity_prices DA 2023'!$G$15</f>
        <v>7.2361479452054872E-2</v>
      </c>
      <c r="Q752">
        <f>'Brussels - avg over full year'!$H$15</f>
        <v>249.120794520548</v>
      </c>
    </row>
    <row r="753" spans="1:17">
      <c r="A753" s="29">
        <v>0.56388888888888888</v>
      </c>
      <c r="B753" s="3"/>
      <c r="C753" s="3"/>
      <c r="D753">
        <f t="shared" si="18"/>
        <v>0</v>
      </c>
      <c r="G753">
        <f>COUNTIF('Bus 53 and 46'!$K$7:$K$121, A753)</f>
        <v>0</v>
      </c>
      <c r="H753">
        <f>COUNTIF('Bus 53 and 46'!$A$7:$A$121,'Full time'!A753)</f>
        <v>0</v>
      </c>
      <c r="I753" s="25">
        <f>COUNTIF('Bus 53 and 46'!$B$7:$B$121,'Full time'!A753)</f>
        <v>0</v>
      </c>
      <c r="J753">
        <f>COUNTIF('Bus 53 and 46'!$J$7:$J$121,'Full time'!A753)</f>
        <v>0</v>
      </c>
      <c r="M753">
        <v>0</v>
      </c>
      <c r="O753">
        <f>'Electricity_prices DA 2023'!$G$15</f>
        <v>7.2361479452054872E-2</v>
      </c>
      <c r="Q753">
        <f>'Brussels - avg over full year'!$H$15</f>
        <v>249.120794520548</v>
      </c>
    </row>
    <row r="754" spans="1:17">
      <c r="A754" s="29">
        <v>0.56458333333333333</v>
      </c>
      <c r="B754" s="3"/>
      <c r="C754" s="3"/>
      <c r="D754">
        <f t="shared" si="18"/>
        <v>0</v>
      </c>
      <c r="G754">
        <f>COUNTIF('Bus 53 and 46'!$K$7:$K$121, A754)</f>
        <v>0</v>
      </c>
      <c r="H754">
        <f>COUNTIF('Bus 53 and 46'!$A$7:$A$121,'Full time'!A754)</f>
        <v>0</v>
      </c>
      <c r="I754" s="25">
        <f>COUNTIF('Bus 53 and 46'!$B$7:$B$121,'Full time'!A754)</f>
        <v>0</v>
      </c>
      <c r="J754">
        <f>COUNTIF('Bus 53 and 46'!$J$7:$J$121,'Full time'!A754)</f>
        <v>0</v>
      </c>
      <c r="M754">
        <v>0</v>
      </c>
      <c r="O754">
        <f>'Electricity_prices DA 2023'!$G$15</f>
        <v>7.2361479452054872E-2</v>
      </c>
      <c r="Q754">
        <f>'Brussels - avg over full year'!$H$15</f>
        <v>249.120794520548</v>
      </c>
    </row>
    <row r="755" spans="1:17">
      <c r="A755" s="29">
        <v>0.56527777777777777</v>
      </c>
      <c r="B755" s="3"/>
      <c r="C755" s="3"/>
      <c r="D755">
        <f t="shared" si="18"/>
        <v>1</v>
      </c>
      <c r="G755">
        <f>COUNTIF('Bus 53 and 46'!$K$7:$K$121, A755)</f>
        <v>1</v>
      </c>
      <c r="H755">
        <f>COUNTIF('Bus 53 and 46'!$A$7:$A$121,'Full time'!A755)</f>
        <v>0</v>
      </c>
      <c r="I755" s="25">
        <f>COUNTIF('Bus 53 and 46'!$B$7:$B$121,'Full time'!A755)</f>
        <v>1</v>
      </c>
      <c r="J755">
        <f>COUNTIF('Bus 53 and 46'!$J$7:$J$121,'Full time'!A755)</f>
        <v>0</v>
      </c>
      <c r="M755">
        <v>0</v>
      </c>
      <c r="N755">
        <f>M755</f>
        <v>0</v>
      </c>
      <c r="O755">
        <f>'Electricity_prices DA 2023'!$G$15</f>
        <v>7.2361479452054872E-2</v>
      </c>
      <c r="Q755">
        <f>'Brussels - avg over full year'!$H$15</f>
        <v>249.120794520548</v>
      </c>
    </row>
    <row r="756" spans="1:17">
      <c r="A756" s="29">
        <v>0.56597222222222221</v>
      </c>
      <c r="B756" s="3"/>
      <c r="C756" s="3"/>
      <c r="D756">
        <f t="shared" si="18"/>
        <v>0</v>
      </c>
      <c r="G756">
        <f>COUNTIF('Bus 53 and 46'!$K$7:$K$121, A756)</f>
        <v>0</v>
      </c>
      <c r="H756">
        <f>COUNTIF('Bus 53 and 46'!$A$7:$A$121,'Full time'!A756)</f>
        <v>0</v>
      </c>
      <c r="I756" s="25">
        <f>COUNTIF('Bus 53 and 46'!$B$7:$B$121,'Full time'!A756)</f>
        <v>0</v>
      </c>
      <c r="J756">
        <f>COUNTIF('Bus 53 and 46'!$J$7:$J$121,'Full time'!A756)</f>
        <v>0</v>
      </c>
      <c r="M756">
        <v>0</v>
      </c>
      <c r="O756">
        <f>'Electricity_prices DA 2023'!$G$15</f>
        <v>7.2361479452054872E-2</v>
      </c>
      <c r="Q756">
        <f>'Brussels - avg over full year'!$H$15</f>
        <v>249.120794520548</v>
      </c>
    </row>
    <row r="757" spans="1:17">
      <c r="A757" s="29">
        <v>0.56666666666666665</v>
      </c>
      <c r="B757" s="3"/>
      <c r="C757" s="3"/>
      <c r="D757">
        <f t="shared" si="18"/>
        <v>0</v>
      </c>
      <c r="G757">
        <f>COUNTIF('Bus 53 and 46'!$K$7:$K$121, A757)</f>
        <v>0</v>
      </c>
      <c r="H757">
        <f>COUNTIF('Bus 53 and 46'!$A$7:$A$121,'Full time'!A757)</f>
        <v>0</v>
      </c>
      <c r="I757" s="25">
        <f>COUNTIF('Bus 53 and 46'!$B$7:$B$121,'Full time'!A757)</f>
        <v>0</v>
      </c>
      <c r="J757">
        <f>COUNTIF('Bus 53 and 46'!$J$7:$J$121,'Full time'!A757)</f>
        <v>0</v>
      </c>
      <c r="M757">
        <v>0</v>
      </c>
      <c r="O757">
        <f>'Electricity_prices DA 2023'!$G$15</f>
        <v>7.2361479452054872E-2</v>
      </c>
      <c r="Q757">
        <f>'Brussels - avg over full year'!$H$15</f>
        <v>249.120794520548</v>
      </c>
    </row>
    <row r="758" spans="1:17">
      <c r="A758" s="29">
        <v>0.56736111111111109</v>
      </c>
      <c r="B758" s="3"/>
      <c r="C758" s="3"/>
      <c r="D758">
        <f t="shared" si="18"/>
        <v>0</v>
      </c>
      <c r="G758">
        <f>COUNTIF('Bus 53 and 46'!$K$7:$K$121, A758)</f>
        <v>0</v>
      </c>
      <c r="H758">
        <f>COUNTIF('Bus 53 and 46'!$A$7:$A$121,'Full time'!A758)</f>
        <v>0</v>
      </c>
      <c r="I758" s="25">
        <f>COUNTIF('Bus 53 and 46'!$B$7:$B$121,'Full time'!A758)</f>
        <v>0</v>
      </c>
      <c r="J758">
        <f>COUNTIF('Bus 53 and 46'!$J$7:$J$121,'Full time'!A758)</f>
        <v>0</v>
      </c>
      <c r="M758">
        <v>0</v>
      </c>
      <c r="O758">
        <f>'Electricity_prices DA 2023'!$G$15</f>
        <v>7.2361479452054872E-2</v>
      </c>
      <c r="Q758">
        <f>'Brussels - avg over full year'!$H$15</f>
        <v>249.120794520548</v>
      </c>
    </row>
    <row r="759" spans="1:17">
      <c r="A759" s="29">
        <v>0.56805555555555554</v>
      </c>
      <c r="B759" s="3"/>
      <c r="C759" s="3"/>
      <c r="D759">
        <f t="shared" si="18"/>
        <v>1</v>
      </c>
      <c r="G759">
        <f>COUNTIF('Bus 53 and 46'!$K$7:$K$121, A759)</f>
        <v>0</v>
      </c>
      <c r="H759">
        <f>COUNTIF('Bus 53 and 46'!$A$7:$A$121,'Full time'!A759)</f>
        <v>0</v>
      </c>
      <c r="I759" s="25">
        <f>COUNTIF('Bus 53 and 46'!$B$7:$B$121,'Full time'!A759)</f>
        <v>1</v>
      </c>
      <c r="J759">
        <f>COUNTIF('Bus 53 and 46'!$J$7:$J$121,'Full time'!A759)</f>
        <v>0</v>
      </c>
      <c r="M759">
        <v>0</v>
      </c>
      <c r="N759">
        <f>M759</f>
        <v>0</v>
      </c>
      <c r="O759">
        <f>'Electricity_prices DA 2023'!$G$15</f>
        <v>7.2361479452054872E-2</v>
      </c>
      <c r="Q759">
        <f>'Brussels - avg over full year'!$H$15</f>
        <v>249.120794520548</v>
      </c>
    </row>
    <row r="760" spans="1:17">
      <c r="A760" s="29">
        <v>0.56874999999999998</v>
      </c>
      <c r="B760" s="3"/>
      <c r="C760" s="3"/>
      <c r="D760">
        <f t="shared" si="18"/>
        <v>0</v>
      </c>
      <c r="G760">
        <f>COUNTIF('Bus 53 and 46'!$K$7:$K$121, A760)</f>
        <v>0</v>
      </c>
      <c r="H760">
        <f>COUNTIF('Bus 53 and 46'!$A$7:$A$121,'Full time'!A760)</f>
        <v>0</v>
      </c>
      <c r="I760" s="25">
        <f>COUNTIF('Bus 53 and 46'!$B$7:$B$121,'Full time'!A760)</f>
        <v>0</v>
      </c>
      <c r="J760">
        <f>COUNTIF('Bus 53 and 46'!$J$7:$J$121,'Full time'!A760)</f>
        <v>0</v>
      </c>
      <c r="M760">
        <v>0</v>
      </c>
      <c r="O760">
        <f>'Electricity_prices DA 2023'!$G$15</f>
        <v>7.2361479452054872E-2</v>
      </c>
      <c r="Q760">
        <f>'Brussels - avg over full year'!$H$15</f>
        <v>249.120794520548</v>
      </c>
    </row>
    <row r="761" spans="1:17">
      <c r="A761" s="29">
        <v>0.56944444444444442</v>
      </c>
      <c r="B761" s="3"/>
      <c r="C761" s="3"/>
      <c r="D761">
        <f t="shared" si="18"/>
        <v>1</v>
      </c>
      <c r="G761">
        <f>COUNTIF('Bus 53 and 46'!$K$7:$K$121, A761)</f>
        <v>0</v>
      </c>
      <c r="H761">
        <f>COUNTIF('Bus 53 and 46'!$A$7:$A$121,'Full time'!A761)</f>
        <v>1</v>
      </c>
      <c r="I761" s="25">
        <f>COUNTIF('Bus 53 and 46'!$B$7:$B$121,'Full time'!A761)</f>
        <v>0</v>
      </c>
      <c r="J761">
        <f>COUNTIF('Bus 53 and 46'!$J$7:$J$121,'Full time'!A761)</f>
        <v>0</v>
      </c>
      <c r="M761">
        <v>0</v>
      </c>
      <c r="N761">
        <f>M761</f>
        <v>0</v>
      </c>
      <c r="O761">
        <f>'Electricity_prices DA 2023'!$G$15</f>
        <v>7.2361479452054872E-2</v>
      </c>
      <c r="Q761">
        <f>'Brussels - avg over full year'!$H$15</f>
        <v>249.120794520548</v>
      </c>
    </row>
    <row r="762" spans="1:17">
      <c r="A762" s="29">
        <v>0.57013888888888886</v>
      </c>
      <c r="B762" s="3"/>
      <c r="C762" s="3"/>
      <c r="D762">
        <f t="shared" si="18"/>
        <v>1</v>
      </c>
      <c r="G762">
        <f>COUNTIF('Bus 53 and 46'!$K$7:$K$121, A762)</f>
        <v>0</v>
      </c>
      <c r="H762">
        <f>COUNTIF('Bus 53 and 46'!$A$7:$A$121,'Full time'!A762)</f>
        <v>1</v>
      </c>
      <c r="I762" s="25">
        <f>COUNTIF('Bus 53 and 46'!$B$7:$B$121,'Full time'!A762)</f>
        <v>0</v>
      </c>
      <c r="J762">
        <f>COUNTIF('Bus 53 and 46'!$J$7:$J$121,'Full time'!A762)</f>
        <v>1</v>
      </c>
      <c r="M762">
        <v>0</v>
      </c>
      <c r="N762">
        <f>M762</f>
        <v>0</v>
      </c>
      <c r="O762">
        <f>'Electricity_prices DA 2023'!$G$15</f>
        <v>7.2361479452054872E-2</v>
      </c>
      <c r="Q762">
        <f>'Brussels - avg over full year'!$H$15</f>
        <v>249.120794520548</v>
      </c>
    </row>
    <row r="763" spans="1:17">
      <c r="A763" s="29">
        <v>0.5708333333333333</v>
      </c>
      <c r="B763" s="3"/>
      <c r="C763" s="3"/>
      <c r="D763">
        <f t="shared" si="18"/>
        <v>0</v>
      </c>
      <c r="G763">
        <f>COUNTIF('Bus 53 and 46'!$K$7:$K$121, A763)</f>
        <v>0</v>
      </c>
      <c r="H763">
        <f>COUNTIF('Bus 53 and 46'!$A$7:$A$121,'Full time'!A763)</f>
        <v>0</v>
      </c>
      <c r="I763" s="25">
        <f>COUNTIF('Bus 53 and 46'!$B$7:$B$121,'Full time'!A763)</f>
        <v>0</v>
      </c>
      <c r="J763">
        <f>COUNTIF('Bus 53 and 46'!$J$7:$J$121,'Full time'!A763)</f>
        <v>0</v>
      </c>
      <c r="M763">
        <v>0</v>
      </c>
      <c r="O763">
        <f>'Electricity_prices DA 2023'!$G$15</f>
        <v>7.2361479452054872E-2</v>
      </c>
      <c r="Q763">
        <f>'Brussels - avg over full year'!$H$15</f>
        <v>249.120794520548</v>
      </c>
    </row>
    <row r="764" spans="1:17">
      <c r="A764" s="29">
        <v>0.57152777777777775</v>
      </c>
      <c r="B764" s="3"/>
      <c r="C764" s="3"/>
      <c r="D764">
        <f t="shared" si="18"/>
        <v>0</v>
      </c>
      <c r="G764">
        <f>COUNTIF('Bus 53 and 46'!$K$7:$K$121, A764)</f>
        <v>0</v>
      </c>
      <c r="H764">
        <f>COUNTIF('Bus 53 and 46'!$A$7:$A$121,'Full time'!A764)</f>
        <v>0</v>
      </c>
      <c r="I764" s="25">
        <f>COUNTIF('Bus 53 and 46'!$B$7:$B$121,'Full time'!A764)</f>
        <v>0</v>
      </c>
      <c r="J764">
        <f>COUNTIF('Bus 53 and 46'!$J$7:$J$121,'Full time'!A764)</f>
        <v>0</v>
      </c>
      <c r="M764">
        <v>0</v>
      </c>
      <c r="O764">
        <f>'Electricity_prices DA 2023'!$G$15</f>
        <v>7.2361479452054872E-2</v>
      </c>
      <c r="Q764">
        <f>'Brussels - avg over full year'!$H$15</f>
        <v>249.120794520548</v>
      </c>
    </row>
    <row r="765" spans="1:17">
      <c r="A765" s="29">
        <v>0.57222222222222197</v>
      </c>
      <c r="B765" s="3"/>
      <c r="C765" s="3"/>
      <c r="D765">
        <f t="shared" si="18"/>
        <v>0</v>
      </c>
      <c r="G765">
        <f>COUNTIF('Bus 53 and 46'!$K$7:$K$121, A765)</f>
        <v>0</v>
      </c>
      <c r="H765">
        <f>COUNTIF('Bus 53 and 46'!$A$7:$A$121,'Full time'!A765)</f>
        <v>0</v>
      </c>
      <c r="I765" s="25">
        <f>COUNTIF('Bus 53 and 46'!$B$7:$B$121,'Full time'!A765)</f>
        <v>0</v>
      </c>
      <c r="J765">
        <f>COUNTIF('Bus 53 and 46'!$J$7:$J$121,'Full time'!A765)</f>
        <v>0</v>
      </c>
      <c r="M765">
        <v>0</v>
      </c>
      <c r="O765">
        <f>'Electricity_prices DA 2023'!$G$15</f>
        <v>7.2361479452054872E-2</v>
      </c>
      <c r="Q765">
        <f>'Brussels - avg over full year'!$H$15</f>
        <v>249.120794520548</v>
      </c>
    </row>
    <row r="766" spans="1:17">
      <c r="A766" s="29">
        <v>0.57291666666666663</v>
      </c>
      <c r="B766" s="3"/>
      <c r="C766" s="3"/>
      <c r="D766">
        <f t="shared" si="18"/>
        <v>0</v>
      </c>
      <c r="G766">
        <f>COUNTIF('Bus 53 and 46'!$K$7:$K$121, A766)</f>
        <v>0</v>
      </c>
      <c r="H766">
        <f>COUNTIF('Bus 53 and 46'!$A$7:$A$121,'Full time'!A766)</f>
        <v>0</v>
      </c>
      <c r="I766" s="25">
        <f>COUNTIF('Bus 53 and 46'!$B$7:$B$121,'Full time'!A766)</f>
        <v>0</v>
      </c>
      <c r="J766">
        <f>COUNTIF('Bus 53 and 46'!$J$7:$J$121,'Full time'!A766)</f>
        <v>0</v>
      </c>
      <c r="M766">
        <v>0</v>
      </c>
      <c r="O766">
        <f>'Electricity_prices DA 2023'!$G$15</f>
        <v>7.2361479452054872E-2</v>
      </c>
      <c r="Q766">
        <f>'Brussels - avg over full year'!$H$15</f>
        <v>249.120794520548</v>
      </c>
    </row>
    <row r="767" spans="1:17">
      <c r="A767" s="29">
        <v>0.57361111111111107</v>
      </c>
      <c r="B767" s="3"/>
      <c r="C767" s="3"/>
      <c r="D767">
        <f t="shared" si="18"/>
        <v>1</v>
      </c>
      <c r="G767">
        <f>COUNTIF('Bus 53 and 46'!$K$7:$K$121, A767)</f>
        <v>1</v>
      </c>
      <c r="H767">
        <f>COUNTIF('Bus 53 and 46'!$A$7:$A$121,'Full time'!A767)</f>
        <v>0</v>
      </c>
      <c r="I767" s="25">
        <f>COUNTIF('Bus 53 and 46'!$B$7:$B$121,'Full time'!A767)</f>
        <v>1</v>
      </c>
      <c r="J767">
        <f>COUNTIF('Bus 53 and 46'!$J$7:$J$121,'Full time'!A767)</f>
        <v>0</v>
      </c>
      <c r="M767">
        <v>0</v>
      </c>
      <c r="N767">
        <f>M767</f>
        <v>0</v>
      </c>
      <c r="O767">
        <f>'Electricity_prices DA 2023'!$G$15</f>
        <v>7.2361479452054872E-2</v>
      </c>
      <c r="Q767">
        <f>'Brussels - avg over full year'!$H$15</f>
        <v>249.120794520548</v>
      </c>
    </row>
    <row r="768" spans="1:17">
      <c r="A768" s="29">
        <v>0.57430555555555551</v>
      </c>
      <c r="B768" s="3"/>
      <c r="C768" s="3"/>
      <c r="D768">
        <f t="shared" si="18"/>
        <v>0</v>
      </c>
      <c r="G768">
        <f>COUNTIF('Bus 53 and 46'!$K$7:$K$121, A768)</f>
        <v>0</v>
      </c>
      <c r="H768">
        <f>COUNTIF('Bus 53 and 46'!$A$7:$A$121,'Full time'!A768)</f>
        <v>0</v>
      </c>
      <c r="I768" s="25">
        <f>COUNTIF('Bus 53 and 46'!$B$7:$B$121,'Full time'!A768)</f>
        <v>0</v>
      </c>
      <c r="J768">
        <f>COUNTIF('Bus 53 and 46'!$J$7:$J$121,'Full time'!A768)</f>
        <v>0</v>
      </c>
      <c r="M768">
        <v>0</v>
      </c>
      <c r="O768">
        <f>'Electricity_prices DA 2023'!$G$15</f>
        <v>7.2361479452054872E-2</v>
      </c>
      <c r="Q768">
        <f>'Brussels - avg over full year'!$H$15</f>
        <v>249.120794520548</v>
      </c>
    </row>
    <row r="769" spans="1:17">
      <c r="A769" s="29">
        <v>0.57499999999999996</v>
      </c>
      <c r="B769" s="3"/>
      <c r="C769" s="3"/>
      <c r="D769">
        <f t="shared" si="18"/>
        <v>0</v>
      </c>
      <c r="G769">
        <f>COUNTIF('Bus 53 and 46'!$K$7:$K$121, A769)</f>
        <v>0</v>
      </c>
      <c r="H769">
        <f>COUNTIF('Bus 53 and 46'!$A$7:$A$121,'Full time'!A769)</f>
        <v>0</v>
      </c>
      <c r="I769" s="25">
        <f>COUNTIF('Bus 53 and 46'!$B$7:$B$121,'Full time'!A769)</f>
        <v>0</v>
      </c>
      <c r="J769">
        <f>COUNTIF('Bus 53 and 46'!$J$7:$J$121,'Full time'!A769)</f>
        <v>0</v>
      </c>
      <c r="M769">
        <v>0</v>
      </c>
      <c r="O769">
        <f>'Electricity_prices DA 2023'!$G$15</f>
        <v>7.2361479452054872E-2</v>
      </c>
      <c r="Q769">
        <f>'Brussels - avg over full year'!$H$15</f>
        <v>249.120794520548</v>
      </c>
    </row>
    <row r="770" spans="1:17">
      <c r="A770" s="29">
        <v>0.5756944444444444</v>
      </c>
      <c r="B770" s="3"/>
      <c r="C770" s="3"/>
      <c r="D770">
        <f t="shared" ref="D770:D833" si="19">IF(OR(G770=1,H770=1,I770=1,J770=1,M770=1,N770=1), 1,0)</f>
        <v>1</v>
      </c>
      <c r="G770">
        <f>COUNTIF('Bus 53 and 46'!$K$7:$K$121, A770)</f>
        <v>0</v>
      </c>
      <c r="H770">
        <f>COUNTIF('Bus 53 and 46'!$A$7:$A$121,'Full time'!A770)</f>
        <v>1</v>
      </c>
      <c r="I770" s="25">
        <f>COUNTIF('Bus 53 and 46'!$B$7:$B$121,'Full time'!A770)</f>
        <v>0</v>
      </c>
      <c r="J770">
        <f>COUNTIF('Bus 53 and 46'!$J$7:$J$121,'Full time'!A770)</f>
        <v>0</v>
      </c>
      <c r="M770">
        <v>0</v>
      </c>
      <c r="N770">
        <f>M770</f>
        <v>0</v>
      </c>
      <c r="O770">
        <f>'Electricity_prices DA 2023'!$G$15</f>
        <v>7.2361479452054872E-2</v>
      </c>
      <c r="Q770">
        <f>'Brussels - avg over full year'!$H$15</f>
        <v>249.120794520548</v>
      </c>
    </row>
    <row r="771" spans="1:17">
      <c r="A771" s="29">
        <v>0.57638888888888884</v>
      </c>
      <c r="B771" s="3"/>
      <c r="C771" s="3"/>
      <c r="D771">
        <f t="shared" si="19"/>
        <v>1</v>
      </c>
      <c r="G771">
        <f>COUNTIF('Bus 53 and 46'!$K$7:$K$121, A771)</f>
        <v>0</v>
      </c>
      <c r="H771">
        <f>COUNTIF('Bus 53 and 46'!$A$7:$A$121,'Full time'!A771)</f>
        <v>0</v>
      </c>
      <c r="I771" s="25">
        <f>COUNTIF('Bus 53 and 46'!$B$7:$B$121,'Full time'!A771)</f>
        <v>1</v>
      </c>
      <c r="J771">
        <f>COUNTIF('Bus 53 and 46'!$J$7:$J$121,'Full time'!A771)</f>
        <v>0</v>
      </c>
      <c r="M771">
        <v>0</v>
      </c>
      <c r="N771">
        <f>M771</f>
        <v>0</v>
      </c>
      <c r="O771">
        <f>'Electricity_prices DA 2023'!$G$15</f>
        <v>7.2361479452054872E-2</v>
      </c>
      <c r="Q771">
        <f>'Brussels - avg over full year'!$H$15</f>
        <v>249.120794520548</v>
      </c>
    </row>
    <row r="772" spans="1:17">
      <c r="A772" s="29">
        <v>0.57708333333333328</v>
      </c>
      <c r="B772" s="3"/>
      <c r="C772" s="3"/>
      <c r="D772">
        <f t="shared" si="19"/>
        <v>0</v>
      </c>
      <c r="G772">
        <f>COUNTIF('Bus 53 and 46'!$K$7:$K$121, A772)</f>
        <v>0</v>
      </c>
      <c r="H772">
        <f>COUNTIF('Bus 53 and 46'!$A$7:$A$121,'Full time'!A772)</f>
        <v>0</v>
      </c>
      <c r="I772" s="25">
        <f>COUNTIF('Bus 53 and 46'!$B$7:$B$121,'Full time'!A772)</f>
        <v>0</v>
      </c>
      <c r="J772">
        <f>COUNTIF('Bus 53 and 46'!$J$7:$J$121,'Full time'!A772)</f>
        <v>0</v>
      </c>
      <c r="M772">
        <v>0</v>
      </c>
      <c r="O772">
        <f>'Electricity_prices DA 2023'!$G$15</f>
        <v>7.2361479452054872E-2</v>
      </c>
      <c r="Q772">
        <f>'Brussels - avg over full year'!$H$15</f>
        <v>249.120794520548</v>
      </c>
    </row>
    <row r="773" spans="1:17">
      <c r="A773" s="29">
        <v>0.57777777777777772</v>
      </c>
      <c r="B773" s="3"/>
      <c r="C773" s="3"/>
      <c r="D773">
        <f t="shared" si="19"/>
        <v>0</v>
      </c>
      <c r="G773">
        <f>COUNTIF('Bus 53 and 46'!$K$7:$K$121, A773)</f>
        <v>0</v>
      </c>
      <c r="H773">
        <f>COUNTIF('Bus 53 and 46'!$A$7:$A$121,'Full time'!A773)</f>
        <v>0</v>
      </c>
      <c r="I773" s="25">
        <f>COUNTIF('Bus 53 and 46'!$B$7:$B$121,'Full time'!A773)</f>
        <v>0</v>
      </c>
      <c r="J773">
        <f>COUNTIF('Bus 53 and 46'!$J$7:$J$121,'Full time'!A773)</f>
        <v>0</v>
      </c>
      <c r="M773">
        <v>0</v>
      </c>
      <c r="O773">
        <f>'Electricity_prices DA 2023'!$G$15</f>
        <v>7.2361479452054872E-2</v>
      </c>
      <c r="Q773">
        <f>'Brussels - avg over full year'!$H$15</f>
        <v>249.120794520548</v>
      </c>
    </row>
    <row r="774" spans="1:17">
      <c r="A774" s="29">
        <v>0.57847222222222228</v>
      </c>
      <c r="B774" s="3"/>
      <c r="C774" s="3"/>
      <c r="D774">
        <f t="shared" si="19"/>
        <v>1</v>
      </c>
      <c r="G774">
        <f>COUNTIF('Bus 53 and 46'!$K$7:$K$121, A774)</f>
        <v>0</v>
      </c>
      <c r="H774">
        <f>COUNTIF('Bus 53 and 46'!$A$7:$A$121,'Full time'!A774)</f>
        <v>1</v>
      </c>
      <c r="I774" s="25">
        <f>COUNTIF('Bus 53 and 46'!$B$7:$B$121,'Full time'!A774)</f>
        <v>0</v>
      </c>
      <c r="J774">
        <f>COUNTIF('Bus 53 and 46'!$J$7:$J$121,'Full time'!A774)</f>
        <v>1</v>
      </c>
      <c r="M774">
        <v>0</v>
      </c>
      <c r="N774">
        <f>M774</f>
        <v>0</v>
      </c>
      <c r="O774">
        <f>'Electricity_prices DA 2023'!$G$15</f>
        <v>7.2361479452054872E-2</v>
      </c>
      <c r="Q774">
        <f>'Brussels - avg over full year'!$H$15</f>
        <v>249.120794520548</v>
      </c>
    </row>
    <row r="775" spans="1:17">
      <c r="A775" s="29">
        <v>0.57916666666666672</v>
      </c>
      <c r="B775" s="3"/>
      <c r="C775" s="3"/>
      <c r="D775">
        <f t="shared" si="19"/>
        <v>0</v>
      </c>
      <c r="G775">
        <f>COUNTIF('Bus 53 and 46'!$K$7:$K$121, A775)</f>
        <v>0</v>
      </c>
      <c r="H775">
        <f>COUNTIF('Bus 53 and 46'!$A$7:$A$121,'Full time'!A775)</f>
        <v>0</v>
      </c>
      <c r="I775" s="25">
        <f>COUNTIF('Bus 53 and 46'!$B$7:$B$121,'Full time'!A775)</f>
        <v>0</v>
      </c>
      <c r="J775">
        <f>COUNTIF('Bus 53 and 46'!$J$7:$J$121,'Full time'!A775)</f>
        <v>0</v>
      </c>
      <c r="M775">
        <v>0</v>
      </c>
      <c r="O775">
        <f>'Electricity_prices DA 2023'!$G$15</f>
        <v>7.2361479452054872E-2</v>
      </c>
      <c r="Q775">
        <f>'Brussels - avg over full year'!$H$15</f>
        <v>249.120794520548</v>
      </c>
    </row>
    <row r="776" spans="1:17">
      <c r="A776" s="29">
        <v>0.57986111111111116</v>
      </c>
      <c r="B776" s="3"/>
      <c r="C776" s="3"/>
      <c r="D776">
        <f t="shared" si="19"/>
        <v>0</v>
      </c>
      <c r="G776">
        <f>COUNTIF('Bus 53 and 46'!$K$7:$K$121, A776)</f>
        <v>0</v>
      </c>
      <c r="H776">
        <f>COUNTIF('Bus 53 and 46'!$A$7:$A$121,'Full time'!A776)</f>
        <v>0</v>
      </c>
      <c r="I776" s="25">
        <f>COUNTIF('Bus 53 and 46'!$B$7:$B$121,'Full time'!A776)</f>
        <v>0</v>
      </c>
      <c r="J776">
        <f>COUNTIF('Bus 53 and 46'!$J$7:$J$121,'Full time'!A776)</f>
        <v>0</v>
      </c>
      <c r="M776">
        <v>0</v>
      </c>
      <c r="O776">
        <f>'Electricity_prices DA 2023'!$G$15</f>
        <v>7.2361479452054872E-2</v>
      </c>
      <c r="Q776">
        <f>'Brussels - avg over full year'!$H$15</f>
        <v>249.120794520548</v>
      </c>
    </row>
    <row r="777" spans="1:17">
      <c r="A777" s="29">
        <v>0.5805555555555556</v>
      </c>
      <c r="B777" s="3"/>
      <c r="C777" s="3"/>
      <c r="D777">
        <f t="shared" si="19"/>
        <v>0</v>
      </c>
      <c r="G777">
        <f>COUNTIF('Bus 53 and 46'!$K$7:$K$121, A777)</f>
        <v>0</v>
      </c>
      <c r="H777">
        <f>COUNTIF('Bus 53 and 46'!$A$7:$A$121,'Full time'!A777)</f>
        <v>0</v>
      </c>
      <c r="I777" s="25">
        <f>COUNTIF('Bus 53 and 46'!$B$7:$B$121,'Full time'!A777)</f>
        <v>0</v>
      </c>
      <c r="J777">
        <f>COUNTIF('Bus 53 and 46'!$J$7:$J$121,'Full time'!A777)</f>
        <v>0</v>
      </c>
      <c r="M777">
        <v>0</v>
      </c>
      <c r="O777">
        <f>'Electricity_prices DA 2023'!$G$15</f>
        <v>7.2361479452054872E-2</v>
      </c>
      <c r="Q777">
        <f>'Brussels - avg over full year'!$H$15</f>
        <v>249.120794520548</v>
      </c>
    </row>
    <row r="778" spans="1:17">
      <c r="A778" s="29">
        <v>0.58125000000000004</v>
      </c>
      <c r="B778" s="3"/>
      <c r="C778" s="3"/>
      <c r="D778">
        <f t="shared" si="19"/>
        <v>1</v>
      </c>
      <c r="G778">
        <f>COUNTIF('Bus 53 and 46'!$K$7:$K$121, A778)</f>
        <v>0</v>
      </c>
      <c r="H778">
        <f>COUNTIF('Bus 53 and 46'!$A$7:$A$121,'Full time'!A778)</f>
        <v>1</v>
      </c>
      <c r="I778" s="25">
        <f>COUNTIF('Bus 53 and 46'!$B$7:$B$121,'Full time'!A778)</f>
        <v>0</v>
      </c>
      <c r="J778">
        <f>COUNTIF('Bus 53 and 46'!$J$7:$J$121,'Full time'!A778)</f>
        <v>0</v>
      </c>
      <c r="M778">
        <v>0</v>
      </c>
      <c r="N778">
        <f>M778</f>
        <v>0</v>
      </c>
      <c r="O778">
        <f>'Electricity_prices DA 2023'!$G$15</f>
        <v>7.2361479452054872E-2</v>
      </c>
      <c r="Q778">
        <f>'Brussels - avg over full year'!$H$15</f>
        <v>249.120794520548</v>
      </c>
    </row>
    <row r="779" spans="1:17">
      <c r="A779" s="29">
        <v>0.58194444444444449</v>
      </c>
      <c r="B779" s="3"/>
      <c r="C779" s="3"/>
      <c r="D779">
        <f t="shared" si="19"/>
        <v>1</v>
      </c>
      <c r="G779">
        <f>COUNTIF('Bus 53 and 46'!$K$7:$K$121, A779)</f>
        <v>1</v>
      </c>
      <c r="H779">
        <f>COUNTIF('Bus 53 and 46'!$A$7:$A$121,'Full time'!A779)</f>
        <v>0</v>
      </c>
      <c r="I779" s="25">
        <f>COUNTIF('Bus 53 and 46'!$B$7:$B$121,'Full time'!A779)</f>
        <v>1</v>
      </c>
      <c r="J779">
        <f>COUNTIF('Bus 53 and 46'!$J$7:$J$121,'Full time'!A779)</f>
        <v>0</v>
      </c>
      <c r="M779">
        <v>0</v>
      </c>
      <c r="N779">
        <f>M779</f>
        <v>0</v>
      </c>
      <c r="O779">
        <f>'Electricity_prices DA 2023'!$G$15</f>
        <v>7.2361479452054872E-2</v>
      </c>
      <c r="Q779">
        <f>'Brussels - avg over full year'!$H$15</f>
        <v>249.120794520548</v>
      </c>
    </row>
    <row r="780" spans="1:17">
      <c r="A780" s="29">
        <v>0.58263888888888893</v>
      </c>
      <c r="B780" s="3"/>
      <c r="C780" s="3"/>
      <c r="D780">
        <f t="shared" si="19"/>
        <v>0</v>
      </c>
      <c r="G780">
        <f>COUNTIF('Bus 53 and 46'!$K$7:$K$121, A780)</f>
        <v>0</v>
      </c>
      <c r="H780">
        <f>COUNTIF('Bus 53 and 46'!$A$7:$A$121,'Full time'!A780)</f>
        <v>0</v>
      </c>
      <c r="I780" s="25">
        <f>COUNTIF('Bus 53 and 46'!$B$7:$B$121,'Full time'!A780)</f>
        <v>0</v>
      </c>
      <c r="J780">
        <f>COUNTIF('Bus 53 and 46'!$J$7:$J$121,'Full time'!A780)</f>
        <v>0</v>
      </c>
      <c r="M780">
        <v>0</v>
      </c>
      <c r="O780">
        <f>'Electricity_prices DA 2023'!$G$15</f>
        <v>7.2361479452054872E-2</v>
      </c>
      <c r="Q780">
        <f>'Brussels - avg over full year'!$H$15</f>
        <v>249.120794520548</v>
      </c>
    </row>
    <row r="781" spans="1:17">
      <c r="A781" s="29">
        <v>0.58333333333333337</v>
      </c>
      <c r="B781" s="3"/>
      <c r="C781" s="3"/>
      <c r="D781">
        <f t="shared" si="19"/>
        <v>1</v>
      </c>
      <c r="G781">
        <f>COUNTIF('Bus 53 and 46'!$K$7:$K$121, A781)</f>
        <v>0</v>
      </c>
      <c r="H781">
        <f>COUNTIF('Bus 53 and 46'!$A$7:$A$121,'Full time'!A781)</f>
        <v>0</v>
      </c>
      <c r="I781" s="25">
        <f>COUNTIF('Bus 53 and 46'!$B$7:$B$121,'Full time'!A781)</f>
        <v>0</v>
      </c>
      <c r="J781">
        <f>COUNTIF('Bus 53 and 46'!$J$7:$J$121,'Full time'!A781)</f>
        <v>0</v>
      </c>
      <c r="M781">
        <v>1</v>
      </c>
      <c r="N781">
        <f>M781</f>
        <v>1</v>
      </c>
      <c r="O781">
        <f>'Electricity_prices DA 2023'!$G$16</f>
        <v>7.6169232876712303E-2</v>
      </c>
      <c r="Q781">
        <f>'Brussels - avg over full year'!$H$16</f>
        <v>247.96008219178086</v>
      </c>
    </row>
    <row r="782" spans="1:17">
      <c r="A782" s="29">
        <v>0.58402777777777781</v>
      </c>
      <c r="B782" s="3"/>
      <c r="C782" s="3"/>
      <c r="D782">
        <f t="shared" si="19"/>
        <v>0</v>
      </c>
      <c r="G782">
        <f>COUNTIF('Bus 53 and 46'!$K$7:$K$121, A782)</f>
        <v>0</v>
      </c>
      <c r="H782">
        <f>COUNTIF('Bus 53 and 46'!$A$7:$A$121,'Full time'!A782)</f>
        <v>0</v>
      </c>
      <c r="I782" s="25">
        <f>COUNTIF('Bus 53 and 46'!$B$7:$B$121,'Full time'!A782)</f>
        <v>0</v>
      </c>
      <c r="J782">
        <f>COUNTIF('Bus 53 and 46'!$J$7:$J$121,'Full time'!A782)</f>
        <v>0</v>
      </c>
      <c r="M782">
        <v>0</v>
      </c>
      <c r="O782">
        <f>'Electricity_prices DA 2023'!$G$16</f>
        <v>7.6169232876712303E-2</v>
      </c>
      <c r="Q782">
        <f>'Brussels - avg over full year'!$H$16</f>
        <v>247.96008219178086</v>
      </c>
    </row>
    <row r="783" spans="1:17">
      <c r="A783" s="29">
        <v>0.58472222222222225</v>
      </c>
      <c r="B783" s="3"/>
      <c r="C783" s="3"/>
      <c r="D783">
        <f t="shared" si="19"/>
        <v>1</v>
      </c>
      <c r="G783">
        <f>COUNTIF('Bus 53 and 46'!$K$7:$K$121, A783)</f>
        <v>0</v>
      </c>
      <c r="H783">
        <f>COUNTIF('Bus 53 and 46'!$A$7:$A$121,'Full time'!A783)</f>
        <v>0</v>
      </c>
      <c r="I783" s="25">
        <f>COUNTIF('Bus 53 and 46'!$B$7:$B$121,'Full time'!A783)</f>
        <v>1</v>
      </c>
      <c r="J783">
        <f>COUNTIF('Bus 53 and 46'!$J$7:$J$121,'Full time'!A783)</f>
        <v>0</v>
      </c>
      <c r="M783">
        <v>0</v>
      </c>
      <c r="N783">
        <f>M783</f>
        <v>0</v>
      </c>
      <c r="O783">
        <f>'Electricity_prices DA 2023'!$G$16</f>
        <v>7.6169232876712303E-2</v>
      </c>
      <c r="Q783">
        <f>'Brussels - avg over full year'!$H$16</f>
        <v>247.96008219178086</v>
      </c>
    </row>
    <row r="784" spans="1:17">
      <c r="A784" s="29">
        <v>0.5854166666666667</v>
      </c>
      <c r="B784" s="3"/>
      <c r="C784" s="3"/>
      <c r="D784">
        <f t="shared" si="19"/>
        <v>0</v>
      </c>
      <c r="G784">
        <f>COUNTIF('Bus 53 and 46'!$K$7:$K$121, A784)</f>
        <v>0</v>
      </c>
      <c r="H784">
        <f>COUNTIF('Bus 53 and 46'!$A$7:$A$121,'Full time'!A784)</f>
        <v>0</v>
      </c>
      <c r="I784" s="25">
        <f>COUNTIF('Bus 53 and 46'!$B$7:$B$121,'Full time'!A784)</f>
        <v>0</v>
      </c>
      <c r="J784">
        <f>COUNTIF('Bus 53 and 46'!$J$7:$J$121,'Full time'!A784)</f>
        <v>0</v>
      </c>
      <c r="M784">
        <v>0</v>
      </c>
      <c r="O784">
        <f>'Electricity_prices DA 2023'!$G$16</f>
        <v>7.6169232876712303E-2</v>
      </c>
      <c r="Q784">
        <f>'Brussels - avg over full year'!$H$16</f>
        <v>247.96008219178086</v>
      </c>
    </row>
    <row r="785" spans="1:17">
      <c r="A785" s="29">
        <v>0.58611111111111114</v>
      </c>
      <c r="B785" s="3"/>
      <c r="C785" s="3"/>
      <c r="D785">
        <f t="shared" si="19"/>
        <v>0</v>
      </c>
      <c r="G785">
        <f>COUNTIF('Bus 53 and 46'!$K$7:$K$121, A785)</f>
        <v>0</v>
      </c>
      <c r="H785">
        <f>COUNTIF('Bus 53 and 46'!$A$7:$A$121,'Full time'!A785)</f>
        <v>0</v>
      </c>
      <c r="I785" s="25">
        <f>COUNTIF('Bus 53 and 46'!$B$7:$B$121,'Full time'!A785)</f>
        <v>0</v>
      </c>
      <c r="J785">
        <f>COUNTIF('Bus 53 and 46'!$J$7:$J$121,'Full time'!A785)</f>
        <v>0</v>
      </c>
      <c r="M785">
        <v>0</v>
      </c>
      <c r="O785">
        <f>'Electricity_prices DA 2023'!$G$16</f>
        <v>7.6169232876712303E-2</v>
      </c>
      <c r="Q785">
        <f>'Brussels - avg over full year'!$H$16</f>
        <v>247.96008219178086</v>
      </c>
    </row>
    <row r="786" spans="1:17">
      <c r="A786" s="29">
        <v>0.58680555555555558</v>
      </c>
      <c r="B786" s="3"/>
      <c r="C786" s="3"/>
      <c r="D786">
        <f t="shared" si="19"/>
        <v>1</v>
      </c>
      <c r="G786">
        <f>COUNTIF('Bus 53 and 46'!$K$7:$K$121, A786)</f>
        <v>0</v>
      </c>
      <c r="H786">
        <f>COUNTIF('Bus 53 and 46'!$A$7:$A$121,'Full time'!A786)</f>
        <v>2</v>
      </c>
      <c r="I786" s="25">
        <f>COUNTIF('Bus 53 and 46'!$B$7:$B$121,'Full time'!A786)</f>
        <v>0</v>
      </c>
      <c r="J786">
        <f>COUNTIF('Bus 53 and 46'!$J$7:$J$121,'Full time'!A786)</f>
        <v>1</v>
      </c>
      <c r="M786">
        <v>0</v>
      </c>
      <c r="N786">
        <f>M786</f>
        <v>0</v>
      </c>
      <c r="O786">
        <f>'Electricity_prices DA 2023'!$G$16</f>
        <v>7.6169232876712303E-2</v>
      </c>
      <c r="Q786">
        <f>'Brussels - avg over full year'!$H$16</f>
        <v>247.96008219178086</v>
      </c>
    </row>
    <row r="787" spans="1:17">
      <c r="A787" s="29">
        <v>0.58750000000000002</v>
      </c>
      <c r="B787" s="3"/>
      <c r="C787" s="3"/>
      <c r="D787">
        <f t="shared" si="19"/>
        <v>0</v>
      </c>
      <c r="G787">
        <f>COUNTIF('Bus 53 and 46'!$K$7:$K$121, A787)</f>
        <v>0</v>
      </c>
      <c r="H787">
        <f>COUNTIF('Bus 53 and 46'!$A$7:$A$121,'Full time'!A787)</f>
        <v>0</v>
      </c>
      <c r="I787" s="25">
        <f>COUNTIF('Bus 53 and 46'!$B$7:$B$121,'Full time'!A787)</f>
        <v>0</v>
      </c>
      <c r="J787">
        <f>COUNTIF('Bus 53 and 46'!$J$7:$J$121,'Full time'!A787)</f>
        <v>0</v>
      </c>
      <c r="M787">
        <v>0</v>
      </c>
      <c r="O787">
        <f>'Electricity_prices DA 2023'!$G$16</f>
        <v>7.6169232876712303E-2</v>
      </c>
      <c r="Q787">
        <f>'Brussels - avg over full year'!$H$16</f>
        <v>247.96008219178086</v>
      </c>
    </row>
    <row r="788" spans="1:17">
      <c r="A788" s="29">
        <v>0.58819444444444446</v>
      </c>
      <c r="B788" s="3"/>
      <c r="C788" s="3"/>
      <c r="D788">
        <f t="shared" si="19"/>
        <v>0</v>
      </c>
      <c r="G788">
        <f>COUNTIF('Bus 53 and 46'!$K$7:$K$121, A788)</f>
        <v>0</v>
      </c>
      <c r="H788">
        <f>COUNTIF('Bus 53 and 46'!$A$7:$A$121,'Full time'!A788)</f>
        <v>0</v>
      </c>
      <c r="I788" s="25">
        <f>COUNTIF('Bus 53 and 46'!$B$7:$B$121,'Full time'!A788)</f>
        <v>0</v>
      </c>
      <c r="J788">
        <f>COUNTIF('Bus 53 and 46'!$J$7:$J$121,'Full time'!A788)</f>
        <v>0</v>
      </c>
      <c r="M788">
        <v>0</v>
      </c>
      <c r="O788">
        <f>'Electricity_prices DA 2023'!$G$16</f>
        <v>7.6169232876712303E-2</v>
      </c>
      <c r="Q788">
        <f>'Brussels - avg over full year'!$H$16</f>
        <v>247.96008219178086</v>
      </c>
    </row>
    <row r="789" spans="1:17">
      <c r="A789" s="29">
        <v>0.58888888888888891</v>
      </c>
      <c r="B789" s="3"/>
      <c r="C789" s="3"/>
      <c r="D789">
        <f t="shared" si="19"/>
        <v>0</v>
      </c>
      <c r="G789">
        <f>COUNTIF('Bus 53 and 46'!$K$7:$K$121, A789)</f>
        <v>0</v>
      </c>
      <c r="H789">
        <f>COUNTIF('Bus 53 and 46'!$A$7:$A$121,'Full time'!A789)</f>
        <v>0</v>
      </c>
      <c r="I789" s="25">
        <f>COUNTIF('Bus 53 and 46'!$B$7:$B$121,'Full time'!A789)</f>
        <v>0</v>
      </c>
      <c r="J789">
        <f>COUNTIF('Bus 53 and 46'!$J$7:$J$121,'Full time'!A789)</f>
        <v>0</v>
      </c>
      <c r="M789">
        <v>0</v>
      </c>
      <c r="O789">
        <f>'Electricity_prices DA 2023'!$G$16</f>
        <v>7.6169232876712303E-2</v>
      </c>
      <c r="Q789">
        <f>'Brussels - avg over full year'!$H$16</f>
        <v>247.96008219178086</v>
      </c>
    </row>
    <row r="790" spans="1:17">
      <c r="A790" s="29">
        <v>0.58958333333333335</v>
      </c>
      <c r="B790" s="3"/>
      <c r="C790" s="3"/>
      <c r="D790">
        <f t="shared" si="19"/>
        <v>0</v>
      </c>
      <c r="G790">
        <f>COUNTIF('Bus 53 and 46'!$K$7:$K$121, A790)</f>
        <v>0</v>
      </c>
      <c r="H790">
        <f>COUNTIF('Bus 53 and 46'!$A$7:$A$121,'Full time'!A790)</f>
        <v>0</v>
      </c>
      <c r="I790" s="25">
        <f>COUNTIF('Bus 53 and 46'!$B$7:$B$121,'Full time'!A790)</f>
        <v>0</v>
      </c>
      <c r="J790">
        <f>COUNTIF('Bus 53 and 46'!$J$7:$J$121,'Full time'!A790)</f>
        <v>0</v>
      </c>
      <c r="M790">
        <v>0</v>
      </c>
      <c r="O790">
        <f>'Electricity_prices DA 2023'!$G$16</f>
        <v>7.6169232876712303E-2</v>
      </c>
      <c r="Q790">
        <f>'Brussels - avg over full year'!$H$16</f>
        <v>247.96008219178086</v>
      </c>
    </row>
    <row r="791" spans="1:17">
      <c r="A791" s="29">
        <v>0.59027777777777779</v>
      </c>
      <c r="B791" s="3"/>
      <c r="C791" s="3"/>
      <c r="D791">
        <f t="shared" si="19"/>
        <v>1</v>
      </c>
      <c r="G791">
        <f>COUNTIF('Bus 53 and 46'!$K$7:$K$121, A791)</f>
        <v>1</v>
      </c>
      <c r="H791">
        <f>COUNTIF('Bus 53 and 46'!$A$7:$A$121,'Full time'!A791)</f>
        <v>0</v>
      </c>
      <c r="I791" s="25">
        <f>COUNTIF('Bus 53 and 46'!$B$7:$B$121,'Full time'!A791)</f>
        <v>1</v>
      </c>
      <c r="J791">
        <f>COUNTIF('Bus 53 and 46'!$J$7:$J$121,'Full time'!A791)</f>
        <v>0</v>
      </c>
      <c r="M791">
        <v>0</v>
      </c>
      <c r="N791">
        <f>M791</f>
        <v>0</v>
      </c>
      <c r="O791">
        <f>'Electricity_prices DA 2023'!$G$16</f>
        <v>7.6169232876712303E-2</v>
      </c>
      <c r="Q791">
        <f>'Brussels - avg over full year'!$H$16</f>
        <v>247.96008219178086</v>
      </c>
    </row>
    <row r="792" spans="1:17">
      <c r="A792" s="29">
        <v>0.59097222222222223</v>
      </c>
      <c r="B792" s="3"/>
      <c r="C792" s="3"/>
      <c r="D792">
        <f t="shared" si="19"/>
        <v>0</v>
      </c>
      <c r="G792">
        <f>COUNTIF('Bus 53 and 46'!$K$7:$K$121, A792)</f>
        <v>0</v>
      </c>
      <c r="H792">
        <f>COUNTIF('Bus 53 and 46'!$A$7:$A$121,'Full time'!A792)</f>
        <v>0</v>
      </c>
      <c r="I792" s="25">
        <f>COUNTIF('Bus 53 and 46'!$B$7:$B$121,'Full time'!A792)</f>
        <v>0</v>
      </c>
      <c r="J792">
        <f>COUNTIF('Bus 53 and 46'!$J$7:$J$121,'Full time'!A792)</f>
        <v>0</v>
      </c>
      <c r="M792">
        <v>0</v>
      </c>
      <c r="O792">
        <f>'Electricity_prices DA 2023'!$G$16</f>
        <v>7.6169232876712303E-2</v>
      </c>
      <c r="Q792">
        <f>'Brussels - avg over full year'!$H$16</f>
        <v>247.96008219178086</v>
      </c>
    </row>
    <row r="793" spans="1:17">
      <c r="A793" s="29">
        <v>0.59166666666666667</v>
      </c>
      <c r="B793" s="3"/>
      <c r="C793" s="3"/>
      <c r="D793">
        <f t="shared" si="19"/>
        <v>1</v>
      </c>
      <c r="G793">
        <f>COUNTIF('Bus 53 and 46'!$K$7:$K$121, A793)</f>
        <v>0</v>
      </c>
      <c r="H793">
        <f>COUNTIF('Bus 53 and 46'!$A$7:$A$121,'Full time'!A793)</f>
        <v>1</v>
      </c>
      <c r="I793" s="25">
        <f>COUNTIF('Bus 53 and 46'!$B$7:$B$121,'Full time'!A793)</f>
        <v>0</v>
      </c>
      <c r="J793">
        <f>COUNTIF('Bus 53 and 46'!$J$7:$J$121,'Full time'!A793)</f>
        <v>0</v>
      </c>
      <c r="M793">
        <v>0</v>
      </c>
      <c r="N793">
        <f>M793</f>
        <v>0</v>
      </c>
      <c r="O793">
        <f>'Electricity_prices DA 2023'!$G$16</f>
        <v>7.6169232876712303E-2</v>
      </c>
      <c r="Q793">
        <f>'Brussels - avg over full year'!$H$16</f>
        <v>247.96008219178086</v>
      </c>
    </row>
    <row r="794" spans="1:17">
      <c r="A794" s="29">
        <v>0.59236111111111112</v>
      </c>
      <c r="B794" s="3"/>
      <c r="C794" s="3"/>
      <c r="D794">
        <f t="shared" si="19"/>
        <v>0</v>
      </c>
      <c r="G794">
        <f>COUNTIF('Bus 53 and 46'!$K$7:$K$121, A794)</f>
        <v>0</v>
      </c>
      <c r="H794">
        <f>COUNTIF('Bus 53 and 46'!$A$7:$A$121,'Full time'!A794)</f>
        <v>0</v>
      </c>
      <c r="I794" s="25">
        <f>COUNTIF('Bus 53 and 46'!$B$7:$B$121,'Full time'!A794)</f>
        <v>0</v>
      </c>
      <c r="J794">
        <f>COUNTIF('Bus 53 and 46'!$J$7:$J$121,'Full time'!A794)</f>
        <v>0</v>
      </c>
      <c r="M794">
        <v>0</v>
      </c>
      <c r="O794">
        <f>'Electricity_prices DA 2023'!$G$16</f>
        <v>7.6169232876712303E-2</v>
      </c>
      <c r="Q794">
        <f>'Brussels - avg over full year'!$H$16</f>
        <v>247.96008219178086</v>
      </c>
    </row>
    <row r="795" spans="1:17">
      <c r="A795" s="29">
        <v>0.59305555555555556</v>
      </c>
      <c r="B795" s="3"/>
      <c r="C795" s="3"/>
      <c r="D795">
        <f t="shared" si="19"/>
        <v>1</v>
      </c>
      <c r="G795">
        <f>COUNTIF('Bus 53 and 46'!$K$7:$K$121, A795)</f>
        <v>0</v>
      </c>
      <c r="H795">
        <f>COUNTIF('Bus 53 and 46'!$A$7:$A$121,'Full time'!A795)</f>
        <v>0</v>
      </c>
      <c r="I795" s="25">
        <f>COUNTIF('Bus 53 and 46'!$B$7:$B$121,'Full time'!A795)</f>
        <v>1</v>
      </c>
      <c r="J795">
        <f>COUNTIF('Bus 53 and 46'!$J$7:$J$121,'Full time'!A795)</f>
        <v>0</v>
      </c>
      <c r="M795">
        <v>0</v>
      </c>
      <c r="N795">
        <f>M795</f>
        <v>0</v>
      </c>
      <c r="O795">
        <f>'Electricity_prices DA 2023'!$G$16</f>
        <v>7.6169232876712303E-2</v>
      </c>
      <c r="Q795">
        <f>'Brussels - avg over full year'!$H$16</f>
        <v>247.96008219178086</v>
      </c>
    </row>
    <row r="796" spans="1:17">
      <c r="A796" s="29">
        <v>0.59375</v>
      </c>
      <c r="B796" s="3"/>
      <c r="C796" s="3"/>
      <c r="D796">
        <f t="shared" si="19"/>
        <v>0</v>
      </c>
      <c r="G796">
        <f>COUNTIF('Bus 53 and 46'!$K$7:$K$121, A796)</f>
        <v>0</v>
      </c>
      <c r="H796">
        <f>COUNTIF('Bus 53 and 46'!$A$7:$A$121,'Full time'!A796)</f>
        <v>0</v>
      </c>
      <c r="I796" s="25">
        <f>COUNTIF('Bus 53 and 46'!$B$7:$B$121,'Full time'!A796)</f>
        <v>0</v>
      </c>
      <c r="J796">
        <f>COUNTIF('Bus 53 and 46'!$J$7:$J$121,'Full time'!A796)</f>
        <v>0</v>
      </c>
      <c r="M796">
        <v>0</v>
      </c>
      <c r="O796">
        <f>'Electricity_prices DA 2023'!$G$16</f>
        <v>7.6169232876712303E-2</v>
      </c>
      <c r="Q796">
        <f>'Brussels - avg over full year'!$H$16</f>
        <v>247.96008219178086</v>
      </c>
    </row>
    <row r="797" spans="1:17">
      <c r="A797" s="29">
        <v>0.59444444444444444</v>
      </c>
      <c r="B797" s="3"/>
      <c r="C797" s="3"/>
      <c r="D797">
        <f t="shared" si="19"/>
        <v>0</v>
      </c>
      <c r="G797">
        <f>COUNTIF('Bus 53 and 46'!$K$7:$K$121, A797)</f>
        <v>0</v>
      </c>
      <c r="H797">
        <f>COUNTIF('Bus 53 and 46'!$A$7:$A$121,'Full time'!A797)</f>
        <v>0</v>
      </c>
      <c r="I797" s="25">
        <f>COUNTIF('Bus 53 and 46'!$B$7:$B$121,'Full time'!A797)</f>
        <v>0</v>
      </c>
      <c r="J797">
        <f>COUNTIF('Bus 53 and 46'!$J$7:$J$121,'Full time'!A797)</f>
        <v>0</v>
      </c>
      <c r="M797">
        <v>0</v>
      </c>
      <c r="O797">
        <f>'Electricity_prices DA 2023'!$G$16</f>
        <v>7.6169232876712303E-2</v>
      </c>
      <c r="Q797">
        <f>'Brussels - avg over full year'!$H$16</f>
        <v>247.96008219178086</v>
      </c>
    </row>
    <row r="798" spans="1:17">
      <c r="A798" s="29">
        <v>0.59513888888888888</v>
      </c>
      <c r="B798" s="3"/>
      <c r="C798" s="3"/>
      <c r="D798">
        <f t="shared" si="19"/>
        <v>1</v>
      </c>
      <c r="G798">
        <f>COUNTIF('Bus 53 and 46'!$K$7:$K$121, A798)</f>
        <v>0</v>
      </c>
      <c r="H798">
        <f>COUNTIF('Bus 53 and 46'!$A$7:$A$121,'Full time'!A798)</f>
        <v>1</v>
      </c>
      <c r="I798" s="25">
        <f>COUNTIF('Bus 53 and 46'!$B$7:$B$121,'Full time'!A798)</f>
        <v>0</v>
      </c>
      <c r="J798">
        <f>COUNTIF('Bus 53 and 46'!$J$7:$J$121,'Full time'!A798)</f>
        <v>1</v>
      </c>
      <c r="M798">
        <v>0</v>
      </c>
      <c r="N798">
        <f>M798</f>
        <v>0</v>
      </c>
      <c r="O798">
        <f>'Electricity_prices DA 2023'!$G$16</f>
        <v>7.6169232876712303E-2</v>
      </c>
      <c r="Q798">
        <f>'Brussels - avg over full year'!$H$16</f>
        <v>247.96008219178086</v>
      </c>
    </row>
    <row r="799" spans="1:17">
      <c r="A799" s="29">
        <v>0.59583333333333333</v>
      </c>
      <c r="B799" s="3"/>
      <c r="C799" s="3"/>
      <c r="D799">
        <f t="shared" si="19"/>
        <v>0</v>
      </c>
      <c r="G799">
        <f>COUNTIF('Bus 53 and 46'!$K$7:$K$121, A799)</f>
        <v>0</v>
      </c>
      <c r="H799">
        <f>COUNTIF('Bus 53 and 46'!$A$7:$A$121,'Full time'!A799)</f>
        <v>0</v>
      </c>
      <c r="I799" s="25">
        <f>COUNTIF('Bus 53 and 46'!$B$7:$B$121,'Full time'!A799)</f>
        <v>0</v>
      </c>
      <c r="J799">
        <f>COUNTIF('Bus 53 and 46'!$J$7:$J$121,'Full time'!A799)</f>
        <v>0</v>
      </c>
      <c r="M799">
        <v>0</v>
      </c>
      <c r="O799">
        <f>'Electricity_prices DA 2023'!$G$16</f>
        <v>7.6169232876712303E-2</v>
      </c>
      <c r="Q799">
        <f>'Brussels - avg over full year'!$H$16</f>
        <v>247.96008219178086</v>
      </c>
    </row>
    <row r="800" spans="1:17">
      <c r="A800" s="29">
        <v>0.59652777777777777</v>
      </c>
      <c r="B800" s="3"/>
      <c r="C800" s="3"/>
      <c r="D800">
        <f t="shared" si="19"/>
        <v>0</v>
      </c>
      <c r="G800">
        <f>COUNTIF('Bus 53 and 46'!$K$7:$K$121, A800)</f>
        <v>0</v>
      </c>
      <c r="H800">
        <f>COUNTIF('Bus 53 and 46'!$A$7:$A$121,'Full time'!A800)</f>
        <v>0</v>
      </c>
      <c r="I800" s="25">
        <f>COUNTIF('Bus 53 and 46'!$B$7:$B$121,'Full time'!A800)</f>
        <v>0</v>
      </c>
      <c r="J800">
        <f>COUNTIF('Bus 53 and 46'!$J$7:$J$121,'Full time'!A800)</f>
        <v>0</v>
      </c>
      <c r="M800">
        <v>0</v>
      </c>
      <c r="N800">
        <f>M800</f>
        <v>0</v>
      </c>
      <c r="O800">
        <f>'Electricity_prices DA 2023'!$G$16</f>
        <v>7.6169232876712303E-2</v>
      </c>
      <c r="Q800">
        <f>'Brussels - avg over full year'!$H$16</f>
        <v>247.96008219178086</v>
      </c>
    </row>
    <row r="801" spans="1:17">
      <c r="A801" s="29">
        <v>0.59722222222222221</v>
      </c>
      <c r="B801" s="3"/>
      <c r="C801" s="3"/>
      <c r="D801">
        <f t="shared" si="19"/>
        <v>0</v>
      </c>
      <c r="G801">
        <f>COUNTIF('Bus 53 and 46'!$K$7:$K$121, A801)</f>
        <v>0</v>
      </c>
      <c r="H801">
        <f>COUNTIF('Bus 53 and 46'!$A$7:$A$121,'Full time'!A801)</f>
        <v>0</v>
      </c>
      <c r="I801" s="25">
        <f>COUNTIF('Bus 53 and 46'!$B$7:$B$121,'Full time'!A801)</f>
        <v>0</v>
      </c>
      <c r="J801">
        <f>COUNTIF('Bus 53 and 46'!$J$7:$J$121,'Full time'!A801)</f>
        <v>0</v>
      </c>
      <c r="M801">
        <v>0</v>
      </c>
      <c r="O801">
        <f>'Electricity_prices DA 2023'!$G$16</f>
        <v>7.6169232876712303E-2</v>
      </c>
      <c r="Q801">
        <f>'Brussels - avg over full year'!$H$16</f>
        <v>247.96008219178086</v>
      </c>
    </row>
    <row r="802" spans="1:17">
      <c r="A802" s="29">
        <v>0.59791666666666665</v>
      </c>
      <c r="B802" s="3"/>
      <c r="C802" s="3"/>
      <c r="D802">
        <f t="shared" si="19"/>
        <v>0</v>
      </c>
      <c r="G802">
        <f>COUNTIF('Bus 53 and 46'!$K$7:$K$121, A802)</f>
        <v>0</v>
      </c>
      <c r="H802">
        <f>COUNTIF('Bus 53 and 46'!$A$7:$A$121,'Full time'!A802)</f>
        <v>0</v>
      </c>
      <c r="I802" s="25">
        <f>COUNTIF('Bus 53 and 46'!$B$7:$B$121,'Full time'!A802)</f>
        <v>0</v>
      </c>
      <c r="J802">
        <f>COUNTIF('Bus 53 and 46'!$J$7:$J$121,'Full time'!A802)</f>
        <v>0</v>
      </c>
      <c r="M802">
        <v>0</v>
      </c>
      <c r="O802">
        <f>'Electricity_prices DA 2023'!$G$16</f>
        <v>7.6169232876712303E-2</v>
      </c>
      <c r="Q802">
        <f>'Brussels - avg over full year'!$H$16</f>
        <v>247.96008219178086</v>
      </c>
    </row>
    <row r="803" spans="1:17">
      <c r="A803" s="29">
        <v>0.59861111111111109</v>
      </c>
      <c r="B803" s="3"/>
      <c r="C803" s="3"/>
      <c r="D803">
        <f t="shared" si="19"/>
        <v>1</v>
      </c>
      <c r="G803">
        <f>COUNTIF('Bus 53 and 46'!$K$7:$K$121, A803)</f>
        <v>1</v>
      </c>
      <c r="H803">
        <f>COUNTIF('Bus 53 and 46'!$A$7:$A$121,'Full time'!A803)</f>
        <v>0</v>
      </c>
      <c r="I803" s="25">
        <f>COUNTIF('Bus 53 and 46'!$B$7:$B$121,'Full time'!A803)</f>
        <v>1</v>
      </c>
      <c r="J803">
        <f>COUNTIF('Bus 53 and 46'!$J$7:$J$121,'Full time'!A803)</f>
        <v>0</v>
      </c>
      <c r="M803">
        <v>0</v>
      </c>
      <c r="N803">
        <f>M803</f>
        <v>0</v>
      </c>
      <c r="O803">
        <f>'Electricity_prices DA 2023'!$G$16</f>
        <v>7.6169232876712303E-2</v>
      </c>
      <c r="Q803">
        <f>'Brussels - avg over full year'!$H$16</f>
        <v>247.96008219178086</v>
      </c>
    </row>
    <row r="804" spans="1:17">
      <c r="A804" s="29">
        <v>0.59930555555555554</v>
      </c>
      <c r="B804" s="3"/>
      <c r="C804" s="3"/>
      <c r="D804">
        <f t="shared" si="19"/>
        <v>0</v>
      </c>
      <c r="G804">
        <f>COUNTIF('Bus 53 and 46'!$K$7:$K$121, A804)</f>
        <v>0</v>
      </c>
      <c r="H804">
        <f>COUNTIF('Bus 53 and 46'!$A$7:$A$121,'Full time'!A804)</f>
        <v>0</v>
      </c>
      <c r="I804" s="25">
        <f>COUNTIF('Bus 53 and 46'!$B$7:$B$121,'Full time'!A804)</f>
        <v>0</v>
      </c>
      <c r="J804">
        <f>COUNTIF('Bus 53 and 46'!$J$7:$J$121,'Full time'!A804)</f>
        <v>0</v>
      </c>
      <c r="M804">
        <v>0</v>
      </c>
      <c r="O804">
        <f>'Electricity_prices DA 2023'!$G$16</f>
        <v>7.6169232876712303E-2</v>
      </c>
      <c r="Q804">
        <f>'Brussels - avg over full year'!$H$16</f>
        <v>247.96008219178086</v>
      </c>
    </row>
    <row r="805" spans="1:17">
      <c r="A805" s="29">
        <v>0.6</v>
      </c>
      <c r="B805" s="3"/>
      <c r="C805" s="3"/>
      <c r="D805">
        <f t="shared" si="19"/>
        <v>0</v>
      </c>
      <c r="G805">
        <f>COUNTIF('Bus 53 and 46'!$K$7:$K$121, A805)</f>
        <v>0</v>
      </c>
      <c r="H805">
        <f>COUNTIF('Bus 53 and 46'!$A$7:$A$121,'Full time'!A805)</f>
        <v>0</v>
      </c>
      <c r="I805" s="25">
        <f>COUNTIF('Bus 53 and 46'!$B$7:$B$121,'Full time'!A805)</f>
        <v>0</v>
      </c>
      <c r="J805">
        <f>COUNTIF('Bus 53 and 46'!$J$7:$J$121,'Full time'!A805)</f>
        <v>0</v>
      </c>
      <c r="M805">
        <v>0</v>
      </c>
      <c r="O805">
        <f>'Electricity_prices DA 2023'!$G$16</f>
        <v>7.6169232876712303E-2</v>
      </c>
      <c r="Q805">
        <f>'Brussels - avg over full year'!$H$16</f>
        <v>247.96008219178086</v>
      </c>
    </row>
    <row r="806" spans="1:17">
      <c r="A806" s="29">
        <v>0.60069444444444442</v>
      </c>
      <c r="B806" s="3"/>
      <c r="C806" s="3"/>
      <c r="D806">
        <f t="shared" si="19"/>
        <v>1</v>
      </c>
      <c r="G806">
        <f>COUNTIF('Bus 53 and 46'!$K$7:$K$121, A806)</f>
        <v>0</v>
      </c>
      <c r="H806">
        <f>COUNTIF('Bus 53 and 46'!$A$7:$A$121,'Full time'!A806)</f>
        <v>0</v>
      </c>
      <c r="I806" s="25">
        <f>COUNTIF('Bus 53 and 46'!$B$7:$B$121,'Full time'!A806)</f>
        <v>1</v>
      </c>
      <c r="J806">
        <f>COUNTIF('Bus 53 and 46'!$J$7:$J$121,'Full time'!A806)</f>
        <v>0</v>
      </c>
      <c r="M806">
        <v>0</v>
      </c>
      <c r="N806">
        <f>M806</f>
        <v>0</v>
      </c>
      <c r="O806">
        <f>'Electricity_prices DA 2023'!$G$16</f>
        <v>7.6169232876712303E-2</v>
      </c>
      <c r="Q806">
        <f>'Brussels - avg over full year'!$H$16</f>
        <v>247.96008219178086</v>
      </c>
    </row>
    <row r="807" spans="1:17">
      <c r="A807" s="29">
        <v>0.60138888888888886</v>
      </c>
      <c r="B807" s="3"/>
      <c r="C807" s="3"/>
      <c r="D807">
        <f t="shared" si="19"/>
        <v>0</v>
      </c>
      <c r="G807">
        <f>COUNTIF('Bus 53 and 46'!$K$7:$K$121, A807)</f>
        <v>0</v>
      </c>
      <c r="H807">
        <f>COUNTIF('Bus 53 and 46'!$A$7:$A$121,'Full time'!A807)</f>
        <v>0</v>
      </c>
      <c r="I807" s="25">
        <f>COUNTIF('Bus 53 and 46'!$B$7:$B$121,'Full time'!A807)</f>
        <v>0</v>
      </c>
      <c r="J807">
        <f>COUNTIF('Bus 53 and 46'!$J$7:$J$121,'Full time'!A807)</f>
        <v>0</v>
      </c>
      <c r="M807">
        <v>0</v>
      </c>
      <c r="N807">
        <f>M807</f>
        <v>0</v>
      </c>
      <c r="O807">
        <f>'Electricity_prices DA 2023'!$G$16</f>
        <v>7.6169232876712303E-2</v>
      </c>
      <c r="Q807">
        <f>'Brussels - avg over full year'!$H$16</f>
        <v>247.96008219178086</v>
      </c>
    </row>
    <row r="808" spans="1:17">
      <c r="A808" s="29">
        <v>0.6020833333333333</v>
      </c>
      <c r="B808" s="3"/>
      <c r="C808" s="3"/>
      <c r="D808">
        <f t="shared" si="19"/>
        <v>0</v>
      </c>
      <c r="G808">
        <f>COUNTIF('Bus 53 and 46'!$K$7:$K$121, A808)</f>
        <v>0</v>
      </c>
      <c r="H808">
        <f>COUNTIF('Bus 53 and 46'!$A$7:$A$121,'Full time'!A808)</f>
        <v>0</v>
      </c>
      <c r="I808" s="25">
        <f>COUNTIF('Bus 53 and 46'!$B$7:$B$121,'Full time'!A808)</f>
        <v>0</v>
      </c>
      <c r="J808">
        <f>COUNTIF('Bus 53 and 46'!$J$7:$J$121,'Full time'!A808)</f>
        <v>0</v>
      </c>
      <c r="M808">
        <v>0</v>
      </c>
      <c r="O808">
        <f>'Electricity_prices DA 2023'!$G$16</f>
        <v>7.6169232876712303E-2</v>
      </c>
      <c r="Q808">
        <f>'Brussels - avg over full year'!$H$16</f>
        <v>247.96008219178086</v>
      </c>
    </row>
    <row r="809" spans="1:17">
      <c r="A809" s="29">
        <v>0.60277777777777775</v>
      </c>
      <c r="B809" s="3"/>
      <c r="C809" s="3"/>
      <c r="D809">
        <f t="shared" si="19"/>
        <v>0</v>
      </c>
      <c r="G809">
        <f>COUNTIF('Bus 53 and 46'!$K$7:$K$121, A809)</f>
        <v>0</v>
      </c>
      <c r="H809">
        <f>COUNTIF('Bus 53 and 46'!$A$7:$A$121,'Full time'!A809)</f>
        <v>0</v>
      </c>
      <c r="I809" s="25">
        <f>COUNTIF('Bus 53 and 46'!$B$7:$B$121,'Full time'!A809)</f>
        <v>0</v>
      </c>
      <c r="J809">
        <f>COUNTIF('Bus 53 and 46'!$J$7:$J$121,'Full time'!A809)</f>
        <v>0</v>
      </c>
      <c r="M809">
        <v>0</v>
      </c>
      <c r="O809">
        <f>'Electricity_prices DA 2023'!$G$16</f>
        <v>7.6169232876712303E-2</v>
      </c>
      <c r="Q809">
        <f>'Brussels - avg over full year'!$H$16</f>
        <v>247.96008219178086</v>
      </c>
    </row>
    <row r="810" spans="1:17">
      <c r="A810" s="29">
        <v>0.60347222222222219</v>
      </c>
      <c r="B810" s="3"/>
      <c r="C810" s="3"/>
      <c r="D810">
        <f t="shared" si="19"/>
        <v>1</v>
      </c>
      <c r="G810">
        <f>COUNTIF('Bus 53 and 46'!$K$7:$K$121, A810)</f>
        <v>0</v>
      </c>
      <c r="H810">
        <f>COUNTIF('Bus 53 and 46'!$A$7:$A$121,'Full time'!A810)</f>
        <v>0</v>
      </c>
      <c r="I810" s="25">
        <f>COUNTIF('Bus 53 and 46'!$B$7:$B$121,'Full time'!A810)</f>
        <v>0</v>
      </c>
      <c r="J810">
        <f>COUNTIF('Bus 53 and 46'!$J$7:$J$121,'Full time'!A810)</f>
        <v>1</v>
      </c>
      <c r="M810">
        <v>0</v>
      </c>
      <c r="N810">
        <f>M810</f>
        <v>0</v>
      </c>
      <c r="O810">
        <f>'Electricity_prices DA 2023'!$G$16</f>
        <v>7.6169232876712303E-2</v>
      </c>
      <c r="Q810">
        <f>'Brussels - avg over full year'!$H$16</f>
        <v>247.96008219178086</v>
      </c>
    </row>
    <row r="811" spans="1:17">
      <c r="A811" s="29">
        <v>0.60416666666666663</v>
      </c>
      <c r="B811" s="3"/>
      <c r="C811" s="3"/>
      <c r="D811">
        <f t="shared" si="19"/>
        <v>0</v>
      </c>
      <c r="G811">
        <f>COUNTIF('Bus 53 and 46'!$K$7:$K$121, A811)</f>
        <v>0</v>
      </c>
      <c r="H811">
        <f>COUNTIF('Bus 53 and 46'!$A$7:$A$121,'Full time'!A811)</f>
        <v>0</v>
      </c>
      <c r="I811" s="25">
        <f>COUNTIF('Bus 53 and 46'!$B$7:$B$121,'Full time'!A811)</f>
        <v>0</v>
      </c>
      <c r="J811">
        <f>COUNTIF('Bus 53 and 46'!$J$7:$J$121,'Full time'!A811)</f>
        <v>0</v>
      </c>
      <c r="M811">
        <v>0</v>
      </c>
      <c r="O811">
        <f>'Electricity_prices DA 2023'!$G$16</f>
        <v>7.6169232876712303E-2</v>
      </c>
      <c r="Q811">
        <f>'Brussels - avg over full year'!$H$16</f>
        <v>247.96008219178086</v>
      </c>
    </row>
    <row r="812" spans="1:17">
      <c r="A812" s="29">
        <v>0.60486111111111107</v>
      </c>
      <c r="B812" s="3"/>
      <c r="C812" s="3"/>
      <c r="D812">
        <f t="shared" si="19"/>
        <v>0</v>
      </c>
      <c r="G812">
        <f>COUNTIF('Bus 53 and 46'!$K$7:$K$121, A812)</f>
        <v>0</v>
      </c>
      <c r="H812">
        <f>COUNTIF('Bus 53 and 46'!$A$7:$A$121,'Full time'!A812)</f>
        <v>0</v>
      </c>
      <c r="I812" s="25">
        <f>COUNTIF('Bus 53 and 46'!$B$7:$B$121,'Full time'!A812)</f>
        <v>0</v>
      </c>
      <c r="J812">
        <f>COUNTIF('Bus 53 and 46'!$J$7:$J$121,'Full time'!A812)</f>
        <v>0</v>
      </c>
      <c r="M812">
        <v>0</v>
      </c>
      <c r="O812">
        <f>'Electricity_prices DA 2023'!$G$16</f>
        <v>7.6169232876712303E-2</v>
      </c>
      <c r="Q812">
        <f>'Brussels - avg over full year'!$H$16</f>
        <v>247.96008219178086</v>
      </c>
    </row>
    <row r="813" spans="1:17">
      <c r="A813" s="29">
        <v>0.60555555555555551</v>
      </c>
      <c r="B813" s="3"/>
      <c r="C813" s="3"/>
      <c r="D813">
        <f t="shared" si="19"/>
        <v>0</v>
      </c>
      <c r="G813">
        <f>COUNTIF('Bus 53 and 46'!$K$7:$K$121, A813)</f>
        <v>0</v>
      </c>
      <c r="H813">
        <f>COUNTIF('Bus 53 and 46'!$A$7:$A$121,'Full time'!A813)</f>
        <v>0</v>
      </c>
      <c r="I813" s="25">
        <f>COUNTIF('Bus 53 and 46'!$B$7:$B$121,'Full time'!A813)</f>
        <v>0</v>
      </c>
      <c r="J813">
        <f>COUNTIF('Bus 53 and 46'!$J$7:$J$121,'Full time'!A813)</f>
        <v>0</v>
      </c>
      <c r="M813">
        <v>0</v>
      </c>
      <c r="O813">
        <f>'Electricity_prices DA 2023'!$G$16</f>
        <v>7.6169232876712303E-2</v>
      </c>
      <c r="Q813">
        <f>'Brussels - avg over full year'!$H$16</f>
        <v>247.96008219178086</v>
      </c>
    </row>
    <row r="814" spans="1:17">
      <c r="A814" s="29">
        <v>0.60624999999999996</v>
      </c>
      <c r="B814" s="3"/>
      <c r="C814" s="3"/>
      <c r="D814">
        <f t="shared" si="19"/>
        <v>0</v>
      </c>
      <c r="G814">
        <f>COUNTIF('Bus 53 and 46'!$K$7:$K$121, A814)</f>
        <v>0</v>
      </c>
      <c r="H814">
        <f>COUNTIF('Bus 53 and 46'!$A$7:$A$121,'Full time'!A814)</f>
        <v>0</v>
      </c>
      <c r="I814" s="25">
        <f>COUNTIF('Bus 53 and 46'!$B$7:$B$121,'Full time'!A814)</f>
        <v>0</v>
      </c>
      <c r="J814">
        <f>COUNTIF('Bus 53 and 46'!$J$7:$J$121,'Full time'!A814)</f>
        <v>0</v>
      </c>
      <c r="M814">
        <v>0</v>
      </c>
      <c r="N814">
        <f>M814</f>
        <v>0</v>
      </c>
      <c r="O814">
        <f>'Electricity_prices DA 2023'!$G$16</f>
        <v>7.6169232876712303E-2</v>
      </c>
      <c r="Q814">
        <f>'Brussels - avg over full year'!$H$16</f>
        <v>247.96008219178086</v>
      </c>
    </row>
    <row r="815" spans="1:17">
      <c r="A815" s="29">
        <v>0.6069444444444444</v>
      </c>
      <c r="B815" s="3"/>
      <c r="C815" s="3"/>
      <c r="D815">
        <f t="shared" si="19"/>
        <v>1</v>
      </c>
      <c r="G815">
        <f>COUNTIF('Bus 53 and 46'!$K$7:$K$121, A815)</f>
        <v>1</v>
      </c>
      <c r="H815">
        <f>COUNTIF('Bus 53 and 46'!$A$7:$A$121,'Full time'!A815)</f>
        <v>0</v>
      </c>
      <c r="I815" s="25">
        <f>COUNTIF('Bus 53 and 46'!$B$7:$B$121,'Full time'!A815)</f>
        <v>1</v>
      </c>
      <c r="J815">
        <f>COUNTIF('Bus 53 and 46'!$J$7:$J$121,'Full time'!A815)</f>
        <v>0</v>
      </c>
      <c r="M815">
        <v>0</v>
      </c>
      <c r="N815">
        <f>M815</f>
        <v>0</v>
      </c>
      <c r="O815">
        <f>'Electricity_prices DA 2023'!$G$16</f>
        <v>7.6169232876712303E-2</v>
      </c>
      <c r="Q815">
        <f>'Brussels - avg over full year'!$H$16</f>
        <v>247.96008219178086</v>
      </c>
    </row>
    <row r="816" spans="1:17">
      <c r="A816" s="29">
        <v>0.60763888888888884</v>
      </c>
      <c r="B816" s="3"/>
      <c r="C816" s="3"/>
      <c r="D816">
        <f t="shared" si="19"/>
        <v>1</v>
      </c>
      <c r="G816">
        <f>COUNTIF('Bus 53 and 46'!$K$7:$K$121, A816)</f>
        <v>0</v>
      </c>
      <c r="H816">
        <f>COUNTIF('Bus 53 and 46'!$A$7:$A$121,'Full time'!A816)</f>
        <v>0</v>
      </c>
      <c r="I816" s="25">
        <f>COUNTIF('Bus 53 and 46'!$B$7:$B$121,'Full time'!A816)</f>
        <v>1</v>
      </c>
      <c r="J816">
        <f>COUNTIF('Bus 53 and 46'!$J$7:$J$121,'Full time'!A816)</f>
        <v>0</v>
      </c>
      <c r="M816">
        <v>0</v>
      </c>
      <c r="N816">
        <f>M816</f>
        <v>0</v>
      </c>
      <c r="O816">
        <f>'Electricity_prices DA 2023'!$G$16</f>
        <v>7.6169232876712303E-2</v>
      </c>
      <c r="Q816">
        <f>'Brussels - avg over full year'!$H$16</f>
        <v>247.96008219178086</v>
      </c>
    </row>
    <row r="817" spans="1:17">
      <c r="A817" s="29">
        <v>0.60833333333333328</v>
      </c>
      <c r="B817" s="3"/>
      <c r="C817" s="3"/>
      <c r="D817">
        <f t="shared" si="19"/>
        <v>0</v>
      </c>
      <c r="G817">
        <f>COUNTIF('Bus 53 and 46'!$K$7:$K$121, A817)</f>
        <v>0</v>
      </c>
      <c r="H817">
        <f>COUNTIF('Bus 53 and 46'!$A$7:$A$121,'Full time'!A817)</f>
        <v>0</v>
      </c>
      <c r="I817" s="25">
        <f>COUNTIF('Bus 53 and 46'!$B$7:$B$121,'Full time'!A817)</f>
        <v>0</v>
      </c>
      <c r="J817">
        <f>COUNTIF('Bus 53 and 46'!$J$7:$J$121,'Full time'!A817)</f>
        <v>0</v>
      </c>
      <c r="M817">
        <v>0</v>
      </c>
      <c r="O817">
        <f>'Electricity_prices DA 2023'!$G$16</f>
        <v>7.6169232876712303E-2</v>
      </c>
      <c r="Q817">
        <f>'Brussels - avg over full year'!$H$16</f>
        <v>247.96008219178086</v>
      </c>
    </row>
    <row r="818" spans="1:17">
      <c r="A818" s="29">
        <v>0.60902777777777772</v>
      </c>
      <c r="B818" s="3"/>
      <c r="C818" s="3"/>
      <c r="D818">
        <f t="shared" si="19"/>
        <v>0</v>
      </c>
      <c r="G818">
        <f>COUNTIF('Bus 53 and 46'!$K$7:$K$121, A818)</f>
        <v>0</v>
      </c>
      <c r="H818">
        <f>COUNTIF('Bus 53 and 46'!$A$7:$A$121,'Full time'!A818)</f>
        <v>0</v>
      </c>
      <c r="I818" s="25">
        <f>COUNTIF('Bus 53 and 46'!$B$7:$B$121,'Full time'!A818)</f>
        <v>0</v>
      </c>
      <c r="J818">
        <f>COUNTIF('Bus 53 and 46'!$J$7:$J$121,'Full time'!A818)</f>
        <v>0</v>
      </c>
      <c r="M818">
        <v>0</v>
      </c>
      <c r="O818">
        <f>'Electricity_prices DA 2023'!$G$16</f>
        <v>7.6169232876712303E-2</v>
      </c>
      <c r="Q818">
        <f>'Brussels - avg over full year'!$H$16</f>
        <v>247.96008219178086</v>
      </c>
    </row>
    <row r="819" spans="1:17">
      <c r="A819" s="29">
        <v>0.60972222222222228</v>
      </c>
      <c r="B819" s="3"/>
      <c r="C819" s="3"/>
      <c r="D819">
        <f t="shared" si="19"/>
        <v>0</v>
      </c>
      <c r="G819">
        <f>COUNTIF('Bus 53 and 46'!$K$7:$K$121, A819)</f>
        <v>0</v>
      </c>
      <c r="H819">
        <f>COUNTIF('Bus 53 and 46'!$A$7:$A$121,'Full time'!A819)</f>
        <v>0</v>
      </c>
      <c r="I819" s="25">
        <f>COUNTIF('Bus 53 and 46'!$B$7:$B$121,'Full time'!A819)</f>
        <v>0</v>
      </c>
      <c r="J819">
        <f>COUNTIF('Bus 53 and 46'!$J$7:$J$121,'Full time'!A819)</f>
        <v>0</v>
      </c>
      <c r="M819">
        <v>0</v>
      </c>
      <c r="O819">
        <f>'Electricity_prices DA 2023'!$G$16</f>
        <v>7.6169232876712303E-2</v>
      </c>
      <c r="Q819">
        <f>'Brussels - avg over full year'!$H$16</f>
        <v>247.96008219178086</v>
      </c>
    </row>
    <row r="820" spans="1:17">
      <c r="A820" s="29">
        <v>0.61041666666666672</v>
      </c>
      <c r="B820" s="3"/>
      <c r="C820" s="3"/>
      <c r="D820">
        <f t="shared" si="19"/>
        <v>0</v>
      </c>
      <c r="G820">
        <f>COUNTIF('Bus 53 and 46'!$K$7:$K$121, A820)</f>
        <v>0</v>
      </c>
      <c r="H820">
        <f>COUNTIF('Bus 53 and 46'!$A$7:$A$121,'Full time'!A820)</f>
        <v>0</v>
      </c>
      <c r="I820" s="25">
        <f>COUNTIF('Bus 53 and 46'!$B$7:$B$121,'Full time'!A820)</f>
        <v>0</v>
      </c>
      <c r="J820">
        <f>COUNTIF('Bus 53 and 46'!$J$7:$J$121,'Full time'!A820)</f>
        <v>0</v>
      </c>
      <c r="M820">
        <v>0</v>
      </c>
      <c r="N820">
        <f>M820</f>
        <v>0</v>
      </c>
      <c r="O820">
        <f>'Electricity_prices DA 2023'!$G$16</f>
        <v>7.6169232876712303E-2</v>
      </c>
      <c r="Q820">
        <f>'Brussels - avg over full year'!$H$16</f>
        <v>247.96008219178086</v>
      </c>
    </row>
    <row r="821" spans="1:17">
      <c r="A821" s="29">
        <v>0.61111111111111116</v>
      </c>
      <c r="B821" s="3"/>
      <c r="C821" s="3"/>
      <c r="D821">
        <f t="shared" si="19"/>
        <v>1</v>
      </c>
      <c r="G821">
        <f>COUNTIF('Bus 53 and 46'!$K$7:$K$121, A821)</f>
        <v>0</v>
      </c>
      <c r="H821">
        <f>COUNTIF('Bus 53 and 46'!$A$7:$A$121,'Full time'!A821)</f>
        <v>0</v>
      </c>
      <c r="I821" s="25">
        <f>COUNTIF('Bus 53 and 46'!$B$7:$B$121,'Full time'!A821)</f>
        <v>0</v>
      </c>
      <c r="J821">
        <f>COUNTIF('Bus 53 and 46'!$J$7:$J$121,'Full time'!A821)</f>
        <v>1</v>
      </c>
      <c r="M821">
        <v>0</v>
      </c>
      <c r="N821">
        <f>M821</f>
        <v>0</v>
      </c>
      <c r="O821">
        <f>'Electricity_prices DA 2023'!$G$16</f>
        <v>7.6169232876712303E-2</v>
      </c>
      <c r="Q821">
        <f>'Brussels - avg over full year'!$H$16</f>
        <v>247.96008219178086</v>
      </c>
    </row>
    <row r="822" spans="1:17">
      <c r="A822" s="29">
        <v>0.6118055555555556</v>
      </c>
      <c r="B822" s="3"/>
      <c r="C822" s="3"/>
      <c r="D822">
        <f t="shared" si="19"/>
        <v>0</v>
      </c>
      <c r="G822">
        <f>COUNTIF('Bus 53 and 46'!$K$7:$K$121, A822)</f>
        <v>0</v>
      </c>
      <c r="H822">
        <f>COUNTIF('Bus 53 and 46'!$A$7:$A$121,'Full time'!A822)</f>
        <v>0</v>
      </c>
      <c r="I822" s="25">
        <f>COUNTIF('Bus 53 and 46'!$B$7:$B$121,'Full time'!A822)</f>
        <v>0</v>
      </c>
      <c r="J822">
        <f>COUNTIF('Bus 53 and 46'!$J$7:$J$121,'Full time'!A822)</f>
        <v>0</v>
      </c>
      <c r="M822">
        <v>0</v>
      </c>
      <c r="O822">
        <f>'Electricity_prices DA 2023'!$G$16</f>
        <v>7.6169232876712303E-2</v>
      </c>
      <c r="Q822">
        <f>'Brussels - avg over full year'!$H$16</f>
        <v>247.96008219178086</v>
      </c>
    </row>
    <row r="823" spans="1:17">
      <c r="A823" s="29">
        <v>0.61250000000000004</v>
      </c>
      <c r="B823" s="3"/>
      <c r="C823" s="3"/>
      <c r="D823">
        <f t="shared" si="19"/>
        <v>0</v>
      </c>
      <c r="G823">
        <f>COUNTIF('Bus 53 and 46'!$K$7:$K$121, A823)</f>
        <v>0</v>
      </c>
      <c r="H823">
        <f>COUNTIF('Bus 53 and 46'!$A$7:$A$121,'Full time'!A823)</f>
        <v>0</v>
      </c>
      <c r="I823" s="25">
        <f>COUNTIF('Bus 53 and 46'!$B$7:$B$121,'Full time'!A823)</f>
        <v>0</v>
      </c>
      <c r="J823">
        <f>COUNTIF('Bus 53 and 46'!$J$7:$J$121,'Full time'!A823)</f>
        <v>0</v>
      </c>
      <c r="M823">
        <v>0</v>
      </c>
      <c r="O823">
        <f>'Electricity_prices DA 2023'!$G$16</f>
        <v>7.6169232876712303E-2</v>
      </c>
      <c r="Q823">
        <f>'Brussels - avg over full year'!$H$16</f>
        <v>247.96008219178086</v>
      </c>
    </row>
    <row r="824" spans="1:17">
      <c r="A824" s="29">
        <v>0.61319444444444449</v>
      </c>
      <c r="B824" s="3"/>
      <c r="C824" s="3"/>
      <c r="D824">
        <f t="shared" si="19"/>
        <v>0</v>
      </c>
      <c r="G824">
        <f>COUNTIF('Bus 53 and 46'!$K$7:$K$121, A824)</f>
        <v>0</v>
      </c>
      <c r="H824">
        <f>COUNTIF('Bus 53 and 46'!$A$7:$A$121,'Full time'!A824)</f>
        <v>0</v>
      </c>
      <c r="I824" s="25">
        <f>COUNTIF('Bus 53 and 46'!$B$7:$B$121,'Full time'!A824)</f>
        <v>0</v>
      </c>
      <c r="J824">
        <f>COUNTIF('Bus 53 and 46'!$J$7:$J$121,'Full time'!A824)</f>
        <v>0</v>
      </c>
      <c r="M824">
        <v>0</v>
      </c>
      <c r="O824">
        <f>'Electricity_prices DA 2023'!$G$16</f>
        <v>7.6169232876712303E-2</v>
      </c>
      <c r="Q824">
        <f>'Brussels - avg over full year'!$H$16</f>
        <v>247.96008219178086</v>
      </c>
    </row>
    <row r="825" spans="1:17">
      <c r="A825" s="29">
        <v>0.61388888888888893</v>
      </c>
      <c r="B825" s="3"/>
      <c r="C825" s="3"/>
      <c r="D825">
        <f t="shared" si="19"/>
        <v>1</v>
      </c>
      <c r="G825">
        <f>COUNTIF('Bus 53 and 46'!$K$7:$K$121, A825)</f>
        <v>0</v>
      </c>
      <c r="H825">
        <f>COUNTIF('Bus 53 and 46'!$A$7:$A$121,'Full time'!A825)</f>
        <v>0</v>
      </c>
      <c r="I825" s="25">
        <f>COUNTIF('Bus 53 and 46'!$B$7:$B$121,'Full time'!A825)</f>
        <v>1</v>
      </c>
      <c r="J825">
        <f>COUNTIF('Bus 53 and 46'!$J$7:$J$121,'Full time'!A825)</f>
        <v>0</v>
      </c>
      <c r="M825">
        <v>0</v>
      </c>
      <c r="N825">
        <f>M825</f>
        <v>0</v>
      </c>
      <c r="O825">
        <f>'Electricity_prices DA 2023'!$G$16</f>
        <v>7.6169232876712303E-2</v>
      </c>
      <c r="Q825">
        <f>'Brussels - avg over full year'!$H$16</f>
        <v>247.96008219178086</v>
      </c>
    </row>
    <row r="826" spans="1:17">
      <c r="A826" s="29">
        <v>0.61458333333333337</v>
      </c>
      <c r="B826" s="3"/>
      <c r="C826" s="3"/>
      <c r="D826">
        <f t="shared" si="19"/>
        <v>0</v>
      </c>
      <c r="G826">
        <f>COUNTIF('Bus 53 and 46'!$K$7:$K$121, A826)</f>
        <v>0</v>
      </c>
      <c r="H826">
        <f>COUNTIF('Bus 53 and 46'!$A$7:$A$121,'Full time'!A826)</f>
        <v>0</v>
      </c>
      <c r="I826" s="25">
        <f>COUNTIF('Bus 53 and 46'!$B$7:$B$121,'Full time'!A826)</f>
        <v>0</v>
      </c>
      <c r="J826">
        <f>COUNTIF('Bus 53 and 46'!$J$7:$J$121,'Full time'!A826)</f>
        <v>0</v>
      </c>
      <c r="M826">
        <v>0</v>
      </c>
      <c r="O826">
        <f>'Electricity_prices DA 2023'!$G$16</f>
        <v>7.6169232876712303E-2</v>
      </c>
      <c r="Q826">
        <f>'Brussels - avg over full year'!$H$16</f>
        <v>247.96008219178086</v>
      </c>
    </row>
    <row r="827" spans="1:17">
      <c r="A827" s="29">
        <v>0.61527777777777781</v>
      </c>
      <c r="B827" s="3"/>
      <c r="C827" s="3"/>
      <c r="D827">
        <f t="shared" si="19"/>
        <v>1</v>
      </c>
      <c r="G827">
        <f>COUNTIF('Bus 53 and 46'!$K$7:$K$121, A827)</f>
        <v>1</v>
      </c>
      <c r="H827">
        <f>COUNTIF('Bus 53 and 46'!$A$7:$A$121,'Full time'!A827)</f>
        <v>0</v>
      </c>
      <c r="I827" s="25">
        <f>COUNTIF('Bus 53 and 46'!$B$7:$B$121,'Full time'!A827)</f>
        <v>1</v>
      </c>
      <c r="J827">
        <f>COUNTIF('Bus 53 and 46'!$J$7:$J$121,'Full time'!A827)</f>
        <v>0</v>
      </c>
      <c r="M827">
        <v>0</v>
      </c>
      <c r="N827">
        <f>M827</f>
        <v>0</v>
      </c>
      <c r="O827">
        <f>'Electricity_prices DA 2023'!$G$16</f>
        <v>7.6169232876712303E-2</v>
      </c>
      <c r="Q827">
        <f>'Brussels - avg over full year'!$H$16</f>
        <v>247.96008219178086</v>
      </c>
    </row>
    <row r="828" spans="1:17">
      <c r="A828" s="29">
        <v>0.61597222222222225</v>
      </c>
      <c r="B828" s="3"/>
      <c r="C828" s="3"/>
      <c r="D828">
        <f t="shared" si="19"/>
        <v>0</v>
      </c>
      <c r="G828">
        <f>COUNTIF('Bus 53 and 46'!$K$7:$K$121, A828)</f>
        <v>0</v>
      </c>
      <c r="H828">
        <f>COUNTIF('Bus 53 and 46'!$A$7:$A$121,'Full time'!A828)</f>
        <v>0</v>
      </c>
      <c r="I828" s="25">
        <f>COUNTIF('Bus 53 and 46'!$B$7:$B$121,'Full time'!A828)</f>
        <v>0</v>
      </c>
      <c r="J828">
        <f>COUNTIF('Bus 53 and 46'!$J$7:$J$121,'Full time'!A828)</f>
        <v>0</v>
      </c>
      <c r="M828">
        <v>0</v>
      </c>
      <c r="O828">
        <f>'Electricity_prices DA 2023'!$G$16</f>
        <v>7.6169232876712303E-2</v>
      </c>
      <c r="Q828">
        <f>'Brussels - avg over full year'!$H$16</f>
        <v>247.96008219178086</v>
      </c>
    </row>
    <row r="829" spans="1:17">
      <c r="A829" s="29">
        <v>0.6166666666666667</v>
      </c>
      <c r="B829" s="3"/>
      <c r="C829" s="3"/>
      <c r="D829">
        <f t="shared" si="19"/>
        <v>0</v>
      </c>
      <c r="G829">
        <f>COUNTIF('Bus 53 and 46'!$K$7:$K$121, A829)</f>
        <v>0</v>
      </c>
      <c r="H829">
        <f>COUNTIF('Bus 53 and 46'!$A$7:$A$121,'Full time'!A829)</f>
        <v>0</v>
      </c>
      <c r="I829" s="25">
        <f>COUNTIF('Bus 53 and 46'!$B$7:$B$121,'Full time'!A829)</f>
        <v>0</v>
      </c>
      <c r="J829">
        <f>COUNTIF('Bus 53 and 46'!$J$7:$J$121,'Full time'!A829)</f>
        <v>0</v>
      </c>
      <c r="M829">
        <v>0</v>
      </c>
      <c r="O829">
        <f>'Electricity_prices DA 2023'!$G$16</f>
        <v>7.6169232876712303E-2</v>
      </c>
      <c r="Q829">
        <f>'Brussels - avg over full year'!$H$16</f>
        <v>247.96008219178086</v>
      </c>
    </row>
    <row r="830" spans="1:17">
      <c r="A830" s="29">
        <v>0.61736111111111114</v>
      </c>
      <c r="B830" s="3"/>
      <c r="C830" s="3"/>
      <c r="D830">
        <f t="shared" si="19"/>
        <v>0</v>
      </c>
      <c r="G830">
        <f>COUNTIF('Bus 53 and 46'!$K$7:$K$121, A830)</f>
        <v>0</v>
      </c>
      <c r="H830">
        <f>COUNTIF('Bus 53 and 46'!$A$7:$A$121,'Full time'!A830)</f>
        <v>0</v>
      </c>
      <c r="I830" s="25">
        <f>COUNTIF('Bus 53 and 46'!$B$7:$B$121,'Full time'!A830)</f>
        <v>0</v>
      </c>
      <c r="J830">
        <f>COUNTIF('Bus 53 and 46'!$J$7:$J$121,'Full time'!A830)</f>
        <v>0</v>
      </c>
      <c r="M830">
        <v>0</v>
      </c>
      <c r="O830">
        <f>'Electricity_prices DA 2023'!$G$16</f>
        <v>7.6169232876712303E-2</v>
      </c>
      <c r="Q830">
        <f>'Brussels - avg over full year'!$H$16</f>
        <v>247.96008219178086</v>
      </c>
    </row>
    <row r="831" spans="1:17">
      <c r="A831" s="29">
        <v>0.61805555555555558</v>
      </c>
      <c r="B831" s="3"/>
      <c r="C831" s="3"/>
      <c r="D831">
        <f t="shared" si="19"/>
        <v>0</v>
      </c>
      <c r="G831">
        <f>COUNTIF('Bus 53 and 46'!$K$7:$K$121, A831)</f>
        <v>0</v>
      </c>
      <c r="H831">
        <f>COUNTIF('Bus 53 and 46'!$A$7:$A$121,'Full time'!A831)</f>
        <v>0</v>
      </c>
      <c r="I831" s="25">
        <f>COUNTIF('Bus 53 and 46'!$B$7:$B$121,'Full time'!A831)</f>
        <v>0</v>
      </c>
      <c r="J831">
        <f>COUNTIF('Bus 53 and 46'!$J$7:$J$121,'Full time'!A831)</f>
        <v>0</v>
      </c>
      <c r="M831">
        <v>0</v>
      </c>
      <c r="O831">
        <f>'Electricity_prices DA 2023'!$G$16</f>
        <v>7.6169232876712303E-2</v>
      </c>
      <c r="Q831">
        <f>'Brussels - avg over full year'!$H$16</f>
        <v>247.96008219178086</v>
      </c>
    </row>
    <row r="832" spans="1:17">
      <c r="A832" s="29">
        <v>0.61875000000000002</v>
      </c>
      <c r="B832" s="3"/>
      <c r="C832" s="3"/>
      <c r="D832">
        <f t="shared" si="19"/>
        <v>1</v>
      </c>
      <c r="G832">
        <f>COUNTIF('Bus 53 and 46'!$K$7:$K$121, A832)</f>
        <v>0</v>
      </c>
      <c r="H832">
        <f>COUNTIF('Bus 53 and 46'!$A$7:$A$121,'Full time'!A832)</f>
        <v>0</v>
      </c>
      <c r="I832" s="25">
        <f>COUNTIF('Bus 53 and 46'!$B$7:$B$121,'Full time'!A832)</f>
        <v>0</v>
      </c>
      <c r="J832">
        <f>COUNTIF('Bus 53 and 46'!$J$7:$J$121,'Full time'!A832)</f>
        <v>1</v>
      </c>
      <c r="M832">
        <v>0</v>
      </c>
      <c r="N832">
        <f>M832</f>
        <v>0</v>
      </c>
      <c r="O832">
        <f>'Electricity_prices DA 2023'!$G$16</f>
        <v>7.6169232876712303E-2</v>
      </c>
      <c r="Q832">
        <f>'Brussels - avg over full year'!$H$16</f>
        <v>247.96008219178086</v>
      </c>
    </row>
    <row r="833" spans="1:17">
      <c r="A833" s="29">
        <v>0.61944444444444446</v>
      </c>
      <c r="B833" s="3"/>
      <c r="C833" s="3"/>
      <c r="D833">
        <f t="shared" si="19"/>
        <v>1</v>
      </c>
      <c r="G833">
        <f>COUNTIF('Bus 53 and 46'!$K$7:$K$121, A833)</f>
        <v>0</v>
      </c>
      <c r="H833">
        <f>COUNTIF('Bus 53 and 46'!$A$7:$A$121,'Full time'!A833)</f>
        <v>0</v>
      </c>
      <c r="I833" s="25">
        <f>COUNTIF('Bus 53 and 46'!$B$7:$B$121,'Full time'!A833)</f>
        <v>1</v>
      </c>
      <c r="J833">
        <f>COUNTIF('Bus 53 and 46'!$J$7:$J$121,'Full time'!A833)</f>
        <v>0</v>
      </c>
      <c r="M833">
        <v>0</v>
      </c>
      <c r="N833">
        <f>M833</f>
        <v>0</v>
      </c>
      <c r="O833">
        <f>'Electricity_prices DA 2023'!$G$16</f>
        <v>7.6169232876712303E-2</v>
      </c>
      <c r="Q833">
        <f>'Brussels - avg over full year'!$H$16</f>
        <v>247.96008219178086</v>
      </c>
    </row>
    <row r="834" spans="1:17">
      <c r="A834" s="29">
        <v>0.62013888888888891</v>
      </c>
      <c r="B834" s="3"/>
      <c r="C834" s="3"/>
      <c r="D834">
        <f t="shared" ref="D834:D897" si="20">IF(OR(G834=1,H834=1,I834=1,J834=1,M834=1,N834=1), 1,0)</f>
        <v>0</v>
      </c>
      <c r="G834">
        <f>COUNTIF('Bus 53 and 46'!$K$7:$K$121, A834)</f>
        <v>0</v>
      </c>
      <c r="H834">
        <f>COUNTIF('Bus 53 and 46'!$A$7:$A$121,'Full time'!A834)</f>
        <v>0</v>
      </c>
      <c r="I834" s="25">
        <f>COUNTIF('Bus 53 and 46'!$B$7:$B$121,'Full time'!A834)</f>
        <v>0</v>
      </c>
      <c r="J834">
        <f>COUNTIF('Bus 53 and 46'!$J$7:$J$121,'Full time'!A834)</f>
        <v>0</v>
      </c>
      <c r="M834">
        <v>0</v>
      </c>
      <c r="N834">
        <f>M834</f>
        <v>0</v>
      </c>
      <c r="O834">
        <f>'Electricity_prices DA 2023'!$G$16</f>
        <v>7.6169232876712303E-2</v>
      </c>
      <c r="Q834">
        <f>'Brussels - avg over full year'!$H$16</f>
        <v>247.96008219178086</v>
      </c>
    </row>
    <row r="835" spans="1:17">
      <c r="A835" s="29">
        <v>0.62083333333333335</v>
      </c>
      <c r="B835" s="3"/>
      <c r="C835" s="3"/>
      <c r="D835">
        <f t="shared" si="20"/>
        <v>0</v>
      </c>
      <c r="G835">
        <f>COUNTIF('Bus 53 and 46'!$K$7:$K$121, A835)</f>
        <v>0</v>
      </c>
      <c r="H835">
        <f>COUNTIF('Bus 53 and 46'!$A$7:$A$121,'Full time'!A835)</f>
        <v>0</v>
      </c>
      <c r="I835" s="25">
        <f>COUNTIF('Bus 53 and 46'!$B$7:$B$121,'Full time'!A835)</f>
        <v>0</v>
      </c>
      <c r="J835">
        <f>COUNTIF('Bus 53 and 46'!$J$7:$J$121,'Full time'!A835)</f>
        <v>0</v>
      </c>
      <c r="M835">
        <v>0</v>
      </c>
      <c r="O835">
        <f>'Electricity_prices DA 2023'!$G$16</f>
        <v>7.6169232876712303E-2</v>
      </c>
      <c r="Q835">
        <f>'Brussels - avg over full year'!$H$16</f>
        <v>247.96008219178086</v>
      </c>
    </row>
    <row r="836" spans="1:17">
      <c r="A836" s="29">
        <v>0.62152777777777779</v>
      </c>
      <c r="B836" s="3"/>
      <c r="C836" s="3"/>
      <c r="D836">
        <f t="shared" si="20"/>
        <v>0</v>
      </c>
      <c r="G836">
        <f>COUNTIF('Bus 53 and 46'!$K$7:$K$121, A836)</f>
        <v>0</v>
      </c>
      <c r="H836">
        <f>COUNTIF('Bus 53 and 46'!$A$7:$A$121,'Full time'!A836)</f>
        <v>0</v>
      </c>
      <c r="I836" s="25">
        <f>COUNTIF('Bus 53 and 46'!$B$7:$B$121,'Full time'!A836)</f>
        <v>0</v>
      </c>
      <c r="J836">
        <f>COUNTIF('Bus 53 and 46'!$J$7:$J$121,'Full time'!A836)</f>
        <v>0</v>
      </c>
      <c r="M836">
        <v>0</v>
      </c>
      <c r="O836">
        <f>'Electricity_prices DA 2023'!$G$16</f>
        <v>7.6169232876712303E-2</v>
      </c>
      <c r="Q836">
        <f>'Brussels - avg over full year'!$H$16</f>
        <v>247.96008219178086</v>
      </c>
    </row>
    <row r="837" spans="1:17">
      <c r="A837" s="29">
        <v>0.62222222222222223</v>
      </c>
      <c r="B837" s="3"/>
      <c r="C837" s="3"/>
      <c r="D837">
        <f t="shared" si="20"/>
        <v>0</v>
      </c>
      <c r="G837">
        <f>COUNTIF('Bus 53 and 46'!$K$7:$K$121, A837)</f>
        <v>0</v>
      </c>
      <c r="H837">
        <f>COUNTIF('Bus 53 and 46'!$A$7:$A$121,'Full time'!A837)</f>
        <v>0</v>
      </c>
      <c r="I837" s="25">
        <f>COUNTIF('Bus 53 and 46'!$B$7:$B$121,'Full time'!A837)</f>
        <v>0</v>
      </c>
      <c r="J837">
        <f>COUNTIF('Bus 53 and 46'!$J$7:$J$121,'Full time'!A837)</f>
        <v>0</v>
      </c>
      <c r="M837">
        <v>0</v>
      </c>
      <c r="O837">
        <f>'Electricity_prices DA 2023'!$G$16</f>
        <v>7.6169232876712303E-2</v>
      </c>
      <c r="Q837">
        <f>'Brussels - avg over full year'!$H$16</f>
        <v>247.96008219178086</v>
      </c>
    </row>
    <row r="838" spans="1:17">
      <c r="A838" s="29">
        <v>0.62291666666666667</v>
      </c>
      <c r="B838" s="3"/>
      <c r="C838" s="3"/>
      <c r="D838">
        <f t="shared" si="20"/>
        <v>0</v>
      </c>
      <c r="G838">
        <f>COUNTIF('Bus 53 and 46'!$K$7:$K$121, A838)</f>
        <v>0</v>
      </c>
      <c r="H838">
        <f>COUNTIF('Bus 53 and 46'!$A$7:$A$121,'Full time'!A838)</f>
        <v>0</v>
      </c>
      <c r="I838" s="25">
        <f>COUNTIF('Bus 53 and 46'!$B$7:$B$121,'Full time'!A838)</f>
        <v>0</v>
      </c>
      <c r="J838">
        <f>COUNTIF('Bus 53 and 46'!$J$7:$J$121,'Full time'!A838)</f>
        <v>0</v>
      </c>
      <c r="M838">
        <v>0</v>
      </c>
      <c r="O838">
        <f>'Electricity_prices DA 2023'!$G$16</f>
        <v>7.6169232876712303E-2</v>
      </c>
      <c r="Q838">
        <f>'Brussels - avg over full year'!$H$16</f>
        <v>247.96008219178086</v>
      </c>
    </row>
    <row r="839" spans="1:17">
      <c r="A839" s="29">
        <v>0.62361111111111112</v>
      </c>
      <c r="B839" s="3"/>
      <c r="C839" s="3"/>
      <c r="D839">
        <f t="shared" si="20"/>
        <v>1</v>
      </c>
      <c r="G839">
        <f>COUNTIF('Bus 53 and 46'!$K$7:$K$121, A839)</f>
        <v>1</v>
      </c>
      <c r="H839">
        <f>COUNTIF('Bus 53 and 46'!$A$7:$A$121,'Full time'!A839)</f>
        <v>0</v>
      </c>
      <c r="I839" s="25">
        <f>COUNTIF('Bus 53 and 46'!$B$7:$B$121,'Full time'!A839)</f>
        <v>1</v>
      </c>
      <c r="J839">
        <f>COUNTIF('Bus 53 and 46'!$J$7:$J$121,'Full time'!A839)</f>
        <v>0</v>
      </c>
      <c r="M839">
        <v>0</v>
      </c>
      <c r="N839">
        <f>M839</f>
        <v>0</v>
      </c>
      <c r="O839">
        <f>'Electricity_prices DA 2023'!$G$16</f>
        <v>7.6169232876712303E-2</v>
      </c>
      <c r="Q839">
        <f>'Brussels - avg over full year'!$H$16</f>
        <v>247.96008219178086</v>
      </c>
    </row>
    <row r="840" spans="1:17">
      <c r="A840" s="29">
        <v>0.62430555555555556</v>
      </c>
      <c r="B840" s="3"/>
      <c r="C840" s="3"/>
      <c r="D840">
        <f t="shared" si="20"/>
        <v>1</v>
      </c>
      <c r="G840">
        <f>COUNTIF('Bus 53 and 46'!$K$7:$K$121, A840)</f>
        <v>0</v>
      </c>
      <c r="H840">
        <f>COUNTIF('Bus 53 and 46'!$A$7:$A$121,'Full time'!A840)</f>
        <v>0</v>
      </c>
      <c r="I840" s="25">
        <f>COUNTIF('Bus 53 and 46'!$B$7:$B$121,'Full time'!A840)</f>
        <v>0</v>
      </c>
      <c r="J840">
        <f>COUNTIF('Bus 53 and 46'!$J$7:$J$121,'Full time'!A840)</f>
        <v>1</v>
      </c>
      <c r="M840">
        <v>0</v>
      </c>
      <c r="N840">
        <f>M840</f>
        <v>0</v>
      </c>
      <c r="O840">
        <f>'Electricity_prices DA 2023'!$G$16</f>
        <v>7.6169232876712303E-2</v>
      </c>
      <c r="Q840">
        <f>'Brussels - avg over full year'!$H$16</f>
        <v>247.96008219178086</v>
      </c>
    </row>
    <row r="841" spans="1:17">
      <c r="A841" s="29">
        <v>0.625</v>
      </c>
      <c r="B841" s="3"/>
      <c r="C841" s="3"/>
      <c r="D841">
        <f t="shared" si="20"/>
        <v>1</v>
      </c>
      <c r="G841">
        <f>COUNTIF('Bus 53 and 46'!$K$7:$K$121, A841)</f>
        <v>0</v>
      </c>
      <c r="H841">
        <f>COUNTIF('Bus 53 and 46'!$A$7:$A$121,'Full time'!A841)</f>
        <v>0</v>
      </c>
      <c r="I841" s="25">
        <f>COUNTIF('Bus 53 and 46'!$B$7:$B$121,'Full time'!A841)</f>
        <v>1</v>
      </c>
      <c r="J841">
        <f>COUNTIF('Bus 53 and 46'!$J$7:$J$121,'Full time'!A841)</f>
        <v>0</v>
      </c>
      <c r="M841">
        <v>1</v>
      </c>
      <c r="N841">
        <f>M841</f>
        <v>1</v>
      </c>
      <c r="O841">
        <f>'Electricity_prices DA 2023'!$G$17</f>
        <v>8.4382849315068481E-2</v>
      </c>
      <c r="Q841">
        <f>'Brussels - avg over full year'!$H$17</f>
        <v>227.26054794520542</v>
      </c>
    </row>
    <row r="842" spans="1:17">
      <c r="A842" s="29">
        <v>0.62569444444444444</v>
      </c>
      <c r="B842" s="3"/>
      <c r="C842" s="3"/>
      <c r="D842">
        <f t="shared" si="20"/>
        <v>0</v>
      </c>
      <c r="G842">
        <f>COUNTIF('Bus 53 and 46'!$K$7:$K$121, A842)</f>
        <v>0</v>
      </c>
      <c r="H842">
        <f>COUNTIF('Bus 53 and 46'!$A$7:$A$121,'Full time'!A842)</f>
        <v>0</v>
      </c>
      <c r="I842" s="25">
        <f>COUNTIF('Bus 53 and 46'!$B$7:$B$121,'Full time'!A842)</f>
        <v>0</v>
      </c>
      <c r="J842">
        <f>COUNTIF('Bus 53 and 46'!$J$7:$J$121,'Full time'!A842)</f>
        <v>0</v>
      </c>
      <c r="M842">
        <v>0</v>
      </c>
      <c r="O842">
        <f>'Electricity_prices DA 2023'!$G$17</f>
        <v>8.4382849315068481E-2</v>
      </c>
      <c r="Q842">
        <f>'Brussels - avg over full year'!$H$17</f>
        <v>227.26054794520542</v>
      </c>
    </row>
    <row r="843" spans="1:17">
      <c r="A843" s="29">
        <v>0.62638888888888888</v>
      </c>
      <c r="B843" s="3"/>
      <c r="C843" s="3"/>
      <c r="D843">
        <f t="shared" si="20"/>
        <v>0</v>
      </c>
      <c r="G843">
        <f>COUNTIF('Bus 53 and 46'!$K$7:$K$121, A843)</f>
        <v>0</v>
      </c>
      <c r="H843">
        <f>COUNTIF('Bus 53 and 46'!$A$7:$A$121,'Full time'!A843)</f>
        <v>0</v>
      </c>
      <c r="I843" s="25">
        <f>COUNTIF('Bus 53 and 46'!$B$7:$B$121,'Full time'!A843)</f>
        <v>0</v>
      </c>
      <c r="J843">
        <f>COUNTIF('Bus 53 and 46'!$J$7:$J$121,'Full time'!A843)</f>
        <v>0</v>
      </c>
      <c r="M843">
        <v>0</v>
      </c>
      <c r="O843">
        <f>'Electricity_prices DA 2023'!$G$17</f>
        <v>8.4382849315068481E-2</v>
      </c>
      <c r="Q843">
        <f>'Brussels - avg over full year'!$H$17</f>
        <v>227.26054794520542</v>
      </c>
    </row>
    <row r="844" spans="1:17">
      <c r="A844" s="29">
        <v>0.62708333333333333</v>
      </c>
      <c r="B844" s="3"/>
      <c r="C844" s="3"/>
      <c r="D844">
        <f t="shared" si="20"/>
        <v>0</v>
      </c>
      <c r="G844">
        <f>COUNTIF('Bus 53 and 46'!$K$7:$K$121, A844)</f>
        <v>0</v>
      </c>
      <c r="H844">
        <f>COUNTIF('Bus 53 and 46'!$A$7:$A$121,'Full time'!A844)</f>
        <v>0</v>
      </c>
      <c r="I844" s="25">
        <f>COUNTIF('Bus 53 and 46'!$B$7:$B$121,'Full time'!A844)</f>
        <v>0</v>
      </c>
      <c r="J844">
        <f>COUNTIF('Bus 53 and 46'!$J$7:$J$121,'Full time'!A844)</f>
        <v>0</v>
      </c>
      <c r="M844">
        <v>0</v>
      </c>
      <c r="O844">
        <f>'Electricity_prices DA 2023'!$G$17</f>
        <v>8.4382849315068481E-2</v>
      </c>
      <c r="Q844">
        <f>'Brussels - avg over full year'!$H$17</f>
        <v>227.26054794520542</v>
      </c>
    </row>
    <row r="845" spans="1:17">
      <c r="A845" s="29">
        <v>0.62777777777777777</v>
      </c>
      <c r="B845" s="3"/>
      <c r="C845" s="3"/>
      <c r="D845">
        <f t="shared" si="20"/>
        <v>0</v>
      </c>
      <c r="G845">
        <f>COUNTIF('Bus 53 and 46'!$K$7:$K$121, A845)</f>
        <v>0</v>
      </c>
      <c r="H845">
        <f>COUNTIF('Bus 53 and 46'!$A$7:$A$121,'Full time'!A845)</f>
        <v>0</v>
      </c>
      <c r="I845" s="25">
        <f>COUNTIF('Bus 53 and 46'!$B$7:$B$121,'Full time'!A845)</f>
        <v>0</v>
      </c>
      <c r="J845">
        <f>COUNTIF('Bus 53 and 46'!$J$7:$J$121,'Full time'!A845)</f>
        <v>0</v>
      </c>
      <c r="M845">
        <v>0</v>
      </c>
      <c r="O845">
        <f>'Electricity_prices DA 2023'!$G$17</f>
        <v>8.4382849315068481E-2</v>
      </c>
      <c r="Q845">
        <f>'Brussels - avg over full year'!$H$17</f>
        <v>227.26054794520542</v>
      </c>
    </row>
    <row r="846" spans="1:17">
      <c r="A846" s="29">
        <v>0.62847222222222221</v>
      </c>
      <c r="B846" s="3"/>
      <c r="C846" s="3"/>
      <c r="D846">
        <f t="shared" si="20"/>
        <v>0</v>
      </c>
      <c r="G846">
        <f>COUNTIF('Bus 53 and 46'!$K$7:$K$121, A846)</f>
        <v>0</v>
      </c>
      <c r="H846">
        <f>COUNTIF('Bus 53 and 46'!$A$7:$A$121,'Full time'!A846)</f>
        <v>0</v>
      </c>
      <c r="I846" s="25">
        <f>COUNTIF('Bus 53 and 46'!$B$7:$B$121,'Full time'!A846)</f>
        <v>0</v>
      </c>
      <c r="J846">
        <f>COUNTIF('Bus 53 and 46'!$J$7:$J$121,'Full time'!A846)</f>
        <v>0</v>
      </c>
      <c r="M846">
        <v>0</v>
      </c>
      <c r="O846">
        <f>'Electricity_prices DA 2023'!$G$17</f>
        <v>8.4382849315068481E-2</v>
      </c>
      <c r="Q846">
        <f>'Brussels - avg over full year'!$H$17</f>
        <v>227.26054794520542</v>
      </c>
    </row>
    <row r="847" spans="1:17">
      <c r="A847" s="29">
        <v>0.62916666666666665</v>
      </c>
      <c r="B847" s="3"/>
      <c r="C847" s="3"/>
      <c r="D847">
        <f t="shared" si="20"/>
        <v>0</v>
      </c>
      <c r="G847">
        <f>COUNTIF('Bus 53 and 46'!$K$7:$K$121, A847)</f>
        <v>0</v>
      </c>
      <c r="H847">
        <f>COUNTIF('Bus 53 and 46'!$A$7:$A$121,'Full time'!A847)</f>
        <v>0</v>
      </c>
      <c r="I847" s="25">
        <f>COUNTIF('Bus 53 and 46'!$B$7:$B$121,'Full time'!A847)</f>
        <v>0</v>
      </c>
      <c r="J847">
        <f>COUNTIF('Bus 53 and 46'!$J$7:$J$121,'Full time'!A847)</f>
        <v>0</v>
      </c>
      <c r="M847">
        <v>0</v>
      </c>
      <c r="O847">
        <f>'Electricity_prices DA 2023'!$G$17</f>
        <v>8.4382849315068481E-2</v>
      </c>
      <c r="Q847">
        <f>'Brussels - avg over full year'!$H$17</f>
        <v>227.26054794520542</v>
      </c>
    </row>
    <row r="848" spans="1:17">
      <c r="A848" s="29">
        <v>0.62986111111111109</v>
      </c>
      <c r="B848" s="3"/>
      <c r="C848" s="3"/>
      <c r="D848">
        <f t="shared" si="20"/>
        <v>1</v>
      </c>
      <c r="G848">
        <f>COUNTIF('Bus 53 and 46'!$K$7:$K$121, A848)</f>
        <v>0</v>
      </c>
      <c r="H848">
        <f>COUNTIF('Bus 53 and 46'!$A$7:$A$121,'Full time'!A848)</f>
        <v>0</v>
      </c>
      <c r="I848" s="25">
        <f>COUNTIF('Bus 53 and 46'!$B$7:$B$121,'Full time'!A848)</f>
        <v>1</v>
      </c>
      <c r="J848">
        <f>COUNTIF('Bus 53 and 46'!$J$7:$J$121,'Full time'!A848)</f>
        <v>1</v>
      </c>
      <c r="M848">
        <v>0</v>
      </c>
      <c r="N848">
        <f>M848</f>
        <v>0</v>
      </c>
      <c r="O848">
        <f>'Electricity_prices DA 2023'!$G$17</f>
        <v>8.4382849315068481E-2</v>
      </c>
      <c r="Q848">
        <f>'Brussels - avg over full year'!$H$17</f>
        <v>227.26054794520542</v>
      </c>
    </row>
    <row r="849" spans="1:17">
      <c r="A849" s="29">
        <v>0.63055555555555554</v>
      </c>
      <c r="B849" s="3"/>
      <c r="C849" s="3"/>
      <c r="D849">
        <f t="shared" si="20"/>
        <v>0</v>
      </c>
      <c r="G849">
        <f>COUNTIF('Bus 53 and 46'!$K$7:$K$121, A849)</f>
        <v>0</v>
      </c>
      <c r="H849">
        <f>COUNTIF('Bus 53 and 46'!$A$7:$A$121,'Full time'!A849)</f>
        <v>0</v>
      </c>
      <c r="I849" s="25">
        <f>COUNTIF('Bus 53 and 46'!$B$7:$B$121,'Full time'!A849)</f>
        <v>0</v>
      </c>
      <c r="J849">
        <f>COUNTIF('Bus 53 and 46'!$J$7:$J$121,'Full time'!A849)</f>
        <v>0</v>
      </c>
      <c r="M849">
        <v>0</v>
      </c>
      <c r="N849">
        <f>M849</f>
        <v>0</v>
      </c>
      <c r="O849">
        <f>'Electricity_prices DA 2023'!$G$17</f>
        <v>8.4382849315068481E-2</v>
      </c>
      <c r="Q849">
        <f>'Brussels - avg over full year'!$H$17</f>
        <v>227.26054794520542</v>
      </c>
    </row>
    <row r="850" spans="1:17">
      <c r="A850" s="29">
        <v>0.63124999999999998</v>
      </c>
      <c r="B850" s="3"/>
      <c r="C850" s="3"/>
      <c r="D850">
        <f t="shared" si="20"/>
        <v>0</v>
      </c>
      <c r="G850">
        <f>COUNTIF('Bus 53 and 46'!$K$7:$K$121, A850)</f>
        <v>0</v>
      </c>
      <c r="H850">
        <f>COUNTIF('Bus 53 and 46'!$A$7:$A$121,'Full time'!A850)</f>
        <v>0</v>
      </c>
      <c r="I850" s="25">
        <f>COUNTIF('Bus 53 and 46'!$B$7:$B$121,'Full time'!A850)</f>
        <v>0</v>
      </c>
      <c r="J850">
        <f>COUNTIF('Bus 53 and 46'!$J$7:$J$121,'Full time'!A850)</f>
        <v>0</v>
      </c>
      <c r="M850">
        <v>0</v>
      </c>
      <c r="O850">
        <f>'Electricity_prices DA 2023'!$G$17</f>
        <v>8.4382849315068481E-2</v>
      </c>
      <c r="Q850">
        <f>'Brussels - avg over full year'!$H$17</f>
        <v>227.26054794520542</v>
      </c>
    </row>
    <row r="851" spans="1:17">
      <c r="A851" s="29">
        <v>0.63194444444444442</v>
      </c>
      <c r="B851" s="3"/>
      <c r="C851" s="3"/>
      <c r="D851">
        <f t="shared" si="20"/>
        <v>0</v>
      </c>
      <c r="G851">
        <f>COUNTIF('Bus 53 and 46'!$K$7:$K$121, A851)</f>
        <v>0</v>
      </c>
      <c r="H851">
        <f>COUNTIF('Bus 53 and 46'!$A$7:$A$121,'Full time'!A851)</f>
        <v>0</v>
      </c>
      <c r="I851" s="25">
        <f>COUNTIF('Bus 53 and 46'!$B$7:$B$121,'Full time'!A851)</f>
        <v>0</v>
      </c>
      <c r="J851">
        <f>COUNTIF('Bus 53 and 46'!$J$7:$J$121,'Full time'!A851)</f>
        <v>0</v>
      </c>
      <c r="M851">
        <v>0</v>
      </c>
      <c r="O851">
        <f>'Electricity_prices DA 2023'!$G$17</f>
        <v>8.4382849315068481E-2</v>
      </c>
      <c r="Q851">
        <f>'Brussels - avg over full year'!$H$17</f>
        <v>227.26054794520542</v>
      </c>
    </row>
    <row r="852" spans="1:17">
      <c r="A852" s="29">
        <v>0.63263888888888886</v>
      </c>
      <c r="B852" s="3"/>
      <c r="C852" s="3"/>
      <c r="D852">
        <f t="shared" si="20"/>
        <v>1</v>
      </c>
      <c r="G852">
        <f>COUNTIF('Bus 53 and 46'!$K$7:$K$121, A852)</f>
        <v>1</v>
      </c>
      <c r="H852">
        <f>COUNTIF('Bus 53 and 46'!$A$7:$A$121,'Full time'!A852)</f>
        <v>0</v>
      </c>
      <c r="I852" s="25">
        <f>COUNTIF('Bus 53 and 46'!$B$7:$B$121,'Full time'!A852)</f>
        <v>1</v>
      </c>
      <c r="J852">
        <f>COUNTIF('Bus 53 and 46'!$J$7:$J$121,'Full time'!A852)</f>
        <v>0</v>
      </c>
      <c r="M852">
        <v>0</v>
      </c>
      <c r="N852">
        <f>M852</f>
        <v>0</v>
      </c>
      <c r="O852">
        <f>'Electricity_prices DA 2023'!$G$17</f>
        <v>8.4382849315068481E-2</v>
      </c>
      <c r="Q852">
        <f>'Brussels - avg over full year'!$H$17</f>
        <v>227.26054794520542</v>
      </c>
    </row>
    <row r="853" spans="1:17">
      <c r="A853" s="29">
        <v>0.6333333333333333</v>
      </c>
      <c r="B853" s="3"/>
      <c r="C853" s="3"/>
      <c r="D853">
        <f t="shared" si="20"/>
        <v>0</v>
      </c>
      <c r="G853">
        <f>COUNTIF('Bus 53 and 46'!$K$7:$K$121, A853)</f>
        <v>0</v>
      </c>
      <c r="H853">
        <f>COUNTIF('Bus 53 and 46'!$A$7:$A$121,'Full time'!A853)</f>
        <v>0</v>
      </c>
      <c r="I853" s="25">
        <f>COUNTIF('Bus 53 and 46'!$B$7:$B$121,'Full time'!A853)</f>
        <v>0</v>
      </c>
      <c r="J853">
        <f>COUNTIF('Bus 53 and 46'!$J$7:$J$121,'Full time'!A853)</f>
        <v>0</v>
      </c>
      <c r="M853">
        <v>0</v>
      </c>
      <c r="O853">
        <f>'Electricity_prices DA 2023'!$G$17</f>
        <v>8.4382849315068481E-2</v>
      </c>
      <c r="Q853">
        <f>'Brussels - avg over full year'!$H$17</f>
        <v>227.26054794520542</v>
      </c>
    </row>
    <row r="854" spans="1:17">
      <c r="A854" s="29">
        <v>0.63402777777777775</v>
      </c>
      <c r="B854" s="3"/>
      <c r="C854" s="3"/>
      <c r="D854">
        <f t="shared" si="20"/>
        <v>0</v>
      </c>
      <c r="G854">
        <f>COUNTIF('Bus 53 and 46'!$K$7:$K$121, A854)</f>
        <v>0</v>
      </c>
      <c r="H854">
        <f>COUNTIF('Bus 53 and 46'!$A$7:$A$121,'Full time'!A854)</f>
        <v>0</v>
      </c>
      <c r="I854" s="25">
        <f>COUNTIF('Bus 53 and 46'!$B$7:$B$121,'Full time'!A854)</f>
        <v>0</v>
      </c>
      <c r="J854">
        <f>COUNTIF('Bus 53 and 46'!$J$7:$J$121,'Full time'!A854)</f>
        <v>0</v>
      </c>
      <c r="M854">
        <v>0</v>
      </c>
      <c r="O854">
        <f>'Electricity_prices DA 2023'!$G$17</f>
        <v>8.4382849315068481E-2</v>
      </c>
      <c r="Q854">
        <f>'Brussels - avg over full year'!$H$17</f>
        <v>227.26054794520542</v>
      </c>
    </row>
    <row r="855" spans="1:17">
      <c r="A855" s="29">
        <v>0.63472222222222219</v>
      </c>
      <c r="B855" s="3"/>
      <c r="C855" s="3"/>
      <c r="D855">
        <f t="shared" si="20"/>
        <v>0</v>
      </c>
      <c r="G855">
        <f>COUNTIF('Bus 53 and 46'!$K$7:$K$121, A855)</f>
        <v>0</v>
      </c>
      <c r="H855">
        <f>COUNTIF('Bus 53 and 46'!$A$7:$A$121,'Full time'!A855)</f>
        <v>0</v>
      </c>
      <c r="I855" s="25">
        <f>COUNTIF('Bus 53 and 46'!$B$7:$B$121,'Full time'!A855)</f>
        <v>0</v>
      </c>
      <c r="J855">
        <f>COUNTIF('Bus 53 and 46'!$J$7:$J$121,'Full time'!A855)</f>
        <v>0</v>
      </c>
      <c r="M855">
        <v>0</v>
      </c>
      <c r="O855">
        <f>'Electricity_prices DA 2023'!$G$17</f>
        <v>8.4382849315068481E-2</v>
      </c>
      <c r="Q855">
        <f>'Brussels - avg over full year'!$H$17</f>
        <v>227.26054794520542</v>
      </c>
    </row>
    <row r="856" spans="1:17">
      <c r="A856" s="29">
        <v>0.63541666666666663</v>
      </c>
      <c r="B856" s="3"/>
      <c r="C856" s="3"/>
      <c r="D856">
        <f t="shared" si="20"/>
        <v>1</v>
      </c>
      <c r="G856">
        <f>COUNTIF('Bus 53 and 46'!$K$7:$K$121, A856)</f>
        <v>0</v>
      </c>
      <c r="H856">
        <f>COUNTIF('Bus 53 and 46'!$A$7:$A$121,'Full time'!A856)</f>
        <v>0</v>
      </c>
      <c r="I856" s="25">
        <f>COUNTIF('Bus 53 and 46'!$B$7:$B$121,'Full time'!A856)</f>
        <v>0</v>
      </c>
      <c r="J856">
        <f>COUNTIF('Bus 53 and 46'!$J$7:$J$121,'Full time'!A856)</f>
        <v>1</v>
      </c>
      <c r="M856">
        <v>0</v>
      </c>
      <c r="N856">
        <f>M856</f>
        <v>0</v>
      </c>
      <c r="O856">
        <f>'Electricity_prices DA 2023'!$G$17</f>
        <v>8.4382849315068481E-2</v>
      </c>
      <c r="Q856">
        <f>'Brussels - avg over full year'!$H$17</f>
        <v>227.26054794520542</v>
      </c>
    </row>
    <row r="857" spans="1:17">
      <c r="A857" s="29">
        <v>0.63611111111111107</v>
      </c>
      <c r="B857" s="3"/>
      <c r="C857" s="3"/>
      <c r="D857">
        <f t="shared" si="20"/>
        <v>0</v>
      </c>
      <c r="G857">
        <f>COUNTIF('Bus 53 and 46'!$K$7:$K$121, A857)</f>
        <v>0</v>
      </c>
      <c r="H857">
        <f>COUNTIF('Bus 53 and 46'!$A$7:$A$121,'Full time'!A857)</f>
        <v>0</v>
      </c>
      <c r="I857" s="25">
        <f>COUNTIF('Bus 53 and 46'!$B$7:$B$121,'Full time'!A857)</f>
        <v>0</v>
      </c>
      <c r="J857">
        <f>COUNTIF('Bus 53 and 46'!$J$7:$J$121,'Full time'!A857)</f>
        <v>0</v>
      </c>
      <c r="M857">
        <v>0</v>
      </c>
      <c r="O857">
        <f>'Electricity_prices DA 2023'!$G$17</f>
        <v>8.4382849315068481E-2</v>
      </c>
      <c r="Q857">
        <f>'Brussels - avg over full year'!$H$17</f>
        <v>227.26054794520542</v>
      </c>
    </row>
    <row r="858" spans="1:17">
      <c r="A858" s="29">
        <v>0.63680555555555551</v>
      </c>
      <c r="B858" s="3"/>
      <c r="C858" s="3"/>
      <c r="D858">
        <f t="shared" si="20"/>
        <v>0</v>
      </c>
      <c r="G858">
        <f>COUNTIF('Bus 53 and 46'!$K$7:$K$121, A858)</f>
        <v>0</v>
      </c>
      <c r="H858">
        <f>COUNTIF('Bus 53 and 46'!$A$7:$A$121,'Full time'!A858)</f>
        <v>0</v>
      </c>
      <c r="I858" s="25">
        <f>COUNTIF('Bus 53 and 46'!$B$7:$B$121,'Full time'!A858)</f>
        <v>0</v>
      </c>
      <c r="J858">
        <f>COUNTIF('Bus 53 and 46'!$J$7:$J$121,'Full time'!A858)</f>
        <v>0</v>
      </c>
      <c r="M858">
        <v>0</v>
      </c>
      <c r="O858">
        <f>'Electricity_prices DA 2023'!$G$17</f>
        <v>8.4382849315068481E-2</v>
      </c>
      <c r="Q858">
        <f>'Brussels - avg over full year'!$H$17</f>
        <v>227.26054794520542</v>
      </c>
    </row>
    <row r="859" spans="1:17">
      <c r="A859" s="29">
        <v>0.63749999999999996</v>
      </c>
      <c r="B859" s="3"/>
      <c r="C859" s="3"/>
      <c r="D859">
        <f t="shared" si="20"/>
        <v>0</v>
      </c>
      <c r="G859">
        <f>COUNTIF('Bus 53 and 46'!$K$7:$K$121, A859)</f>
        <v>0</v>
      </c>
      <c r="H859">
        <f>COUNTIF('Bus 53 and 46'!$A$7:$A$121,'Full time'!A859)</f>
        <v>0</v>
      </c>
      <c r="I859" s="25">
        <f>COUNTIF('Bus 53 and 46'!$B$7:$B$121,'Full time'!A859)</f>
        <v>0</v>
      </c>
      <c r="J859">
        <f>COUNTIF('Bus 53 and 46'!$J$7:$J$121,'Full time'!A859)</f>
        <v>0</v>
      </c>
      <c r="M859">
        <v>0</v>
      </c>
      <c r="O859">
        <f>'Electricity_prices DA 2023'!$G$17</f>
        <v>8.4382849315068481E-2</v>
      </c>
      <c r="Q859">
        <f>'Brussels - avg over full year'!$H$17</f>
        <v>227.26054794520542</v>
      </c>
    </row>
    <row r="860" spans="1:17">
      <c r="A860" s="29">
        <v>0.6381944444444444</v>
      </c>
      <c r="B860" s="3"/>
      <c r="C860" s="3"/>
      <c r="D860">
        <f t="shared" si="20"/>
        <v>0</v>
      </c>
      <c r="G860">
        <f>COUNTIF('Bus 53 and 46'!$K$7:$K$121, A860)</f>
        <v>0</v>
      </c>
      <c r="H860">
        <f>COUNTIF('Bus 53 and 46'!$A$7:$A$121,'Full time'!A860)</f>
        <v>0</v>
      </c>
      <c r="I860" s="25">
        <f>COUNTIF('Bus 53 and 46'!$B$7:$B$121,'Full time'!A860)</f>
        <v>0</v>
      </c>
      <c r="J860">
        <f>COUNTIF('Bus 53 and 46'!$J$7:$J$121,'Full time'!A860)</f>
        <v>0</v>
      </c>
      <c r="M860">
        <v>0</v>
      </c>
      <c r="O860">
        <f>'Electricity_prices DA 2023'!$G$17</f>
        <v>8.4382849315068481E-2</v>
      </c>
      <c r="Q860">
        <f>'Brussels - avg over full year'!$H$17</f>
        <v>227.26054794520542</v>
      </c>
    </row>
    <row r="861" spans="1:17">
      <c r="A861" s="29">
        <v>0.63888888888888884</v>
      </c>
      <c r="B861" s="3"/>
      <c r="C861" s="3"/>
      <c r="D861">
        <f t="shared" si="20"/>
        <v>0</v>
      </c>
      <c r="G861">
        <f>COUNTIF('Bus 53 and 46'!$K$7:$K$121, A861)</f>
        <v>0</v>
      </c>
      <c r="H861">
        <f>COUNTIF('Bus 53 and 46'!$A$7:$A$121,'Full time'!A861)</f>
        <v>0</v>
      </c>
      <c r="I861" s="25">
        <f>COUNTIF('Bus 53 and 46'!$B$7:$B$121,'Full time'!A861)</f>
        <v>0</v>
      </c>
      <c r="J861">
        <f>COUNTIF('Bus 53 and 46'!$J$7:$J$121,'Full time'!A861)</f>
        <v>0</v>
      </c>
      <c r="M861">
        <v>0</v>
      </c>
      <c r="O861">
        <f>'Electricity_prices DA 2023'!$G$17</f>
        <v>8.4382849315068481E-2</v>
      </c>
      <c r="Q861">
        <f>'Brussels - avg over full year'!$H$17</f>
        <v>227.26054794520542</v>
      </c>
    </row>
    <row r="862" spans="1:17">
      <c r="A862" s="29">
        <v>0.63958333333333328</v>
      </c>
      <c r="B862" s="3"/>
      <c r="C862" s="3"/>
      <c r="D862">
        <f t="shared" si="20"/>
        <v>0</v>
      </c>
      <c r="G862">
        <f>COUNTIF('Bus 53 and 46'!$K$7:$K$121, A862)</f>
        <v>0</v>
      </c>
      <c r="H862">
        <f>COUNTIF('Bus 53 and 46'!$A$7:$A$121,'Full time'!A862)</f>
        <v>0</v>
      </c>
      <c r="I862" s="25">
        <f>COUNTIF('Bus 53 and 46'!$B$7:$B$121,'Full time'!A862)</f>
        <v>0</v>
      </c>
      <c r="J862">
        <f>COUNTIF('Bus 53 and 46'!$J$7:$J$121,'Full time'!A862)</f>
        <v>0</v>
      </c>
      <c r="M862">
        <v>0</v>
      </c>
      <c r="O862">
        <f>'Electricity_prices DA 2023'!$G$17</f>
        <v>8.4382849315068481E-2</v>
      </c>
      <c r="Q862">
        <f>'Brussels - avg over full year'!$H$17</f>
        <v>227.26054794520542</v>
      </c>
    </row>
    <row r="863" spans="1:17">
      <c r="A863" s="29">
        <v>0.64027777777777772</v>
      </c>
      <c r="B863" s="3"/>
      <c r="C863" s="3"/>
      <c r="D863">
        <f t="shared" si="20"/>
        <v>1</v>
      </c>
      <c r="G863">
        <f>COUNTIF('Bus 53 and 46'!$K$7:$K$121, A863)</f>
        <v>0</v>
      </c>
      <c r="H863">
        <f>COUNTIF('Bus 53 and 46'!$A$7:$A$121,'Full time'!A863)</f>
        <v>0</v>
      </c>
      <c r="I863" s="25">
        <f>COUNTIF('Bus 53 and 46'!$B$7:$B$121,'Full time'!A863)</f>
        <v>0</v>
      </c>
      <c r="J863">
        <f>COUNTIF('Bus 53 and 46'!$J$7:$J$121,'Full time'!A863)</f>
        <v>1</v>
      </c>
      <c r="M863">
        <v>0</v>
      </c>
      <c r="N863">
        <f>M863</f>
        <v>0</v>
      </c>
      <c r="O863">
        <f>'Electricity_prices DA 2023'!$G$17</f>
        <v>8.4382849315068481E-2</v>
      </c>
      <c r="Q863">
        <f>'Brussels - avg over full year'!$H$17</f>
        <v>227.26054794520542</v>
      </c>
    </row>
    <row r="864" spans="1:17">
      <c r="A864" s="29">
        <v>0.64097222222222228</v>
      </c>
      <c r="B864" s="3"/>
      <c r="C864" s="3"/>
      <c r="D864">
        <f t="shared" si="20"/>
        <v>0</v>
      </c>
      <c r="G864">
        <f>COUNTIF('Bus 53 and 46'!$K$7:$K$121, A864)</f>
        <v>0</v>
      </c>
      <c r="H864">
        <f>COUNTIF('Bus 53 and 46'!$A$7:$A$121,'Full time'!A864)</f>
        <v>0</v>
      </c>
      <c r="I864" s="25">
        <f>COUNTIF('Bus 53 and 46'!$B$7:$B$121,'Full time'!A864)</f>
        <v>0</v>
      </c>
      <c r="J864">
        <f>COUNTIF('Bus 53 and 46'!$J$7:$J$121,'Full time'!A864)</f>
        <v>0</v>
      </c>
      <c r="M864">
        <v>0</v>
      </c>
      <c r="N864">
        <f>M864</f>
        <v>0</v>
      </c>
      <c r="O864">
        <f>'Electricity_prices DA 2023'!$G$17</f>
        <v>8.4382849315068481E-2</v>
      </c>
      <c r="Q864">
        <f>'Brussels - avg over full year'!$H$17</f>
        <v>227.26054794520542</v>
      </c>
    </row>
    <row r="865" spans="1:17">
      <c r="A865" s="29">
        <v>0.64166666666666672</v>
      </c>
      <c r="B865" s="3"/>
      <c r="C865" s="3"/>
      <c r="D865">
        <f t="shared" si="20"/>
        <v>1</v>
      </c>
      <c r="G865">
        <f>COUNTIF('Bus 53 and 46'!$K$7:$K$121, A865)</f>
        <v>1</v>
      </c>
      <c r="H865">
        <f>COUNTIF('Bus 53 and 46'!$A$7:$A$121,'Full time'!A865)</f>
        <v>0</v>
      </c>
      <c r="I865" s="25">
        <f>COUNTIF('Bus 53 and 46'!$B$7:$B$121,'Full time'!A865)</f>
        <v>0</v>
      </c>
      <c r="J865">
        <f>COUNTIF('Bus 53 and 46'!$J$7:$J$121,'Full time'!A865)</f>
        <v>0</v>
      </c>
      <c r="M865">
        <v>0</v>
      </c>
      <c r="N865">
        <f>M865</f>
        <v>0</v>
      </c>
      <c r="O865">
        <f>'Electricity_prices DA 2023'!$G$17</f>
        <v>8.4382849315068481E-2</v>
      </c>
      <c r="Q865">
        <f>'Brussels - avg over full year'!$H$17</f>
        <v>227.26054794520542</v>
      </c>
    </row>
    <row r="866" spans="1:17">
      <c r="A866" s="29">
        <v>0.64236111111111116</v>
      </c>
      <c r="B866" s="3"/>
      <c r="C866" s="3"/>
      <c r="D866">
        <f t="shared" si="20"/>
        <v>0</v>
      </c>
      <c r="G866">
        <f>COUNTIF('Bus 53 and 46'!$K$7:$K$121, A866)</f>
        <v>0</v>
      </c>
      <c r="H866">
        <f>COUNTIF('Bus 53 and 46'!$A$7:$A$121,'Full time'!A866)</f>
        <v>0</v>
      </c>
      <c r="I866" s="25">
        <f>COUNTIF('Bus 53 and 46'!$B$7:$B$121,'Full time'!A866)</f>
        <v>0</v>
      </c>
      <c r="J866">
        <f>COUNTIF('Bus 53 and 46'!$J$7:$J$121,'Full time'!A866)</f>
        <v>0</v>
      </c>
      <c r="M866">
        <v>0</v>
      </c>
      <c r="O866">
        <f>'Electricity_prices DA 2023'!$G$17</f>
        <v>8.4382849315068481E-2</v>
      </c>
      <c r="Q866">
        <f>'Brussels - avg over full year'!$H$17</f>
        <v>227.26054794520542</v>
      </c>
    </row>
    <row r="867" spans="1:17">
      <c r="A867" s="29">
        <v>0.6430555555555556</v>
      </c>
      <c r="B867" s="3"/>
      <c r="C867" s="3"/>
      <c r="D867">
        <f t="shared" si="20"/>
        <v>0</v>
      </c>
      <c r="G867">
        <f>COUNTIF('Bus 53 and 46'!$K$7:$K$121, A867)</f>
        <v>0</v>
      </c>
      <c r="H867">
        <f>COUNTIF('Bus 53 and 46'!$A$7:$A$121,'Full time'!A867)</f>
        <v>0</v>
      </c>
      <c r="I867" s="25">
        <f>COUNTIF('Bus 53 and 46'!$B$7:$B$121,'Full time'!A867)</f>
        <v>0</v>
      </c>
      <c r="J867">
        <f>COUNTIF('Bus 53 and 46'!$J$7:$J$121,'Full time'!A867)</f>
        <v>0</v>
      </c>
      <c r="M867">
        <v>0</v>
      </c>
      <c r="O867">
        <f>'Electricity_prices DA 2023'!$G$17</f>
        <v>8.4382849315068481E-2</v>
      </c>
      <c r="Q867">
        <f>'Brussels - avg over full year'!$H$17</f>
        <v>227.26054794520542</v>
      </c>
    </row>
    <row r="868" spans="1:17">
      <c r="A868" s="29">
        <v>0.64375000000000004</v>
      </c>
      <c r="B868" s="3"/>
      <c r="C868" s="3"/>
      <c r="D868">
        <f t="shared" si="20"/>
        <v>0</v>
      </c>
      <c r="G868">
        <f>COUNTIF('Bus 53 and 46'!$K$7:$K$121, A868)</f>
        <v>0</v>
      </c>
      <c r="H868">
        <f>COUNTIF('Bus 53 and 46'!$A$7:$A$121,'Full time'!A868)</f>
        <v>0</v>
      </c>
      <c r="I868" s="25">
        <f>COUNTIF('Bus 53 and 46'!$B$7:$B$121,'Full time'!A868)</f>
        <v>0</v>
      </c>
      <c r="J868">
        <f>COUNTIF('Bus 53 and 46'!$J$7:$J$121,'Full time'!A868)</f>
        <v>0</v>
      </c>
      <c r="M868">
        <v>0</v>
      </c>
      <c r="O868">
        <f>'Electricity_prices DA 2023'!$G$17</f>
        <v>8.4382849315068481E-2</v>
      </c>
      <c r="Q868">
        <f>'Brussels - avg over full year'!$H$17</f>
        <v>227.26054794520542</v>
      </c>
    </row>
    <row r="869" spans="1:17">
      <c r="A869" s="29">
        <v>0.64444444444444449</v>
      </c>
      <c r="B869" s="3"/>
      <c r="C869" s="3"/>
      <c r="D869">
        <f t="shared" si="20"/>
        <v>0</v>
      </c>
      <c r="G869">
        <f>COUNTIF('Bus 53 and 46'!$K$7:$K$121, A869)</f>
        <v>0</v>
      </c>
      <c r="H869">
        <f>COUNTIF('Bus 53 and 46'!$A$7:$A$121,'Full time'!A869)</f>
        <v>0</v>
      </c>
      <c r="I869" s="25">
        <f>COUNTIF('Bus 53 and 46'!$B$7:$B$121,'Full time'!A869)</f>
        <v>0</v>
      </c>
      <c r="J869">
        <f>COUNTIF('Bus 53 and 46'!$J$7:$J$121,'Full time'!A869)</f>
        <v>0</v>
      </c>
      <c r="M869">
        <v>0</v>
      </c>
      <c r="O869">
        <f>'Electricity_prices DA 2023'!$G$17</f>
        <v>8.4382849315068481E-2</v>
      </c>
      <c r="Q869">
        <f>'Brussels - avg over full year'!$H$17</f>
        <v>227.26054794520542</v>
      </c>
    </row>
    <row r="870" spans="1:17">
      <c r="A870" s="29">
        <v>0.64513888888888893</v>
      </c>
      <c r="B870" s="3"/>
      <c r="C870" s="3"/>
      <c r="D870">
        <f t="shared" si="20"/>
        <v>1</v>
      </c>
      <c r="G870">
        <f>COUNTIF('Bus 53 and 46'!$K$7:$K$121, A870)</f>
        <v>0</v>
      </c>
      <c r="H870">
        <f>COUNTIF('Bus 53 and 46'!$A$7:$A$121,'Full time'!A870)</f>
        <v>0</v>
      </c>
      <c r="I870" s="25">
        <f>COUNTIF('Bus 53 and 46'!$B$7:$B$121,'Full time'!A870)</f>
        <v>0</v>
      </c>
      <c r="J870">
        <f>COUNTIF('Bus 53 and 46'!$J$7:$J$121,'Full time'!A870)</f>
        <v>1</v>
      </c>
      <c r="M870">
        <v>0</v>
      </c>
      <c r="N870">
        <f>M870</f>
        <v>0</v>
      </c>
      <c r="O870">
        <f>'Electricity_prices DA 2023'!$G$17</f>
        <v>8.4382849315068481E-2</v>
      </c>
      <c r="Q870">
        <f>'Brussels - avg over full year'!$H$17</f>
        <v>227.26054794520542</v>
      </c>
    </row>
    <row r="871" spans="1:17">
      <c r="A871" s="29">
        <v>0.64583333333333337</v>
      </c>
      <c r="B871" s="3"/>
      <c r="C871" s="3"/>
      <c r="D871">
        <f t="shared" si="20"/>
        <v>0</v>
      </c>
      <c r="G871">
        <f>COUNTIF('Bus 53 and 46'!$K$7:$K$121, A871)</f>
        <v>0</v>
      </c>
      <c r="H871">
        <f>COUNTIF('Bus 53 and 46'!$A$7:$A$121,'Full time'!A871)</f>
        <v>0</v>
      </c>
      <c r="I871" s="25">
        <f>COUNTIF('Bus 53 and 46'!$B$7:$B$121,'Full time'!A871)</f>
        <v>0</v>
      </c>
      <c r="J871">
        <f>COUNTIF('Bus 53 and 46'!$J$7:$J$121,'Full time'!A871)</f>
        <v>0</v>
      </c>
      <c r="M871">
        <v>0</v>
      </c>
      <c r="N871">
        <f>M871</f>
        <v>0</v>
      </c>
      <c r="O871">
        <f>'Electricity_prices DA 2023'!$G$17</f>
        <v>8.4382849315068481E-2</v>
      </c>
      <c r="Q871">
        <f>'Brussels - avg over full year'!$H$17</f>
        <v>227.26054794520542</v>
      </c>
    </row>
    <row r="872" spans="1:17">
      <c r="A872" s="29">
        <v>0.64652777777777781</v>
      </c>
      <c r="B872" s="3"/>
      <c r="C872" s="3"/>
      <c r="D872">
        <f t="shared" si="20"/>
        <v>0</v>
      </c>
      <c r="G872">
        <f>COUNTIF('Bus 53 and 46'!$K$7:$K$121, A872)</f>
        <v>0</v>
      </c>
      <c r="H872">
        <f>COUNTIF('Bus 53 and 46'!$A$7:$A$121,'Full time'!A872)</f>
        <v>0</v>
      </c>
      <c r="I872" s="25">
        <f>COUNTIF('Bus 53 and 46'!$B$7:$B$121,'Full time'!A872)</f>
        <v>0</v>
      </c>
      <c r="J872">
        <f>COUNTIF('Bus 53 and 46'!$J$7:$J$121,'Full time'!A872)</f>
        <v>0</v>
      </c>
      <c r="M872">
        <v>0</v>
      </c>
      <c r="O872">
        <f>'Electricity_prices DA 2023'!$G$17</f>
        <v>8.4382849315068481E-2</v>
      </c>
      <c r="Q872">
        <f>'Brussels - avg over full year'!$H$17</f>
        <v>227.26054794520542</v>
      </c>
    </row>
    <row r="873" spans="1:17">
      <c r="A873" s="29">
        <v>0.64722222222222225</v>
      </c>
      <c r="B873" s="3"/>
      <c r="C873" s="3"/>
      <c r="D873">
        <f t="shared" si="20"/>
        <v>0</v>
      </c>
      <c r="G873">
        <f>COUNTIF('Bus 53 and 46'!$K$7:$K$121, A873)</f>
        <v>0</v>
      </c>
      <c r="H873">
        <f>COUNTIF('Bus 53 and 46'!$A$7:$A$121,'Full time'!A873)</f>
        <v>0</v>
      </c>
      <c r="I873" s="25">
        <f>COUNTIF('Bus 53 and 46'!$B$7:$B$121,'Full time'!A873)</f>
        <v>0</v>
      </c>
      <c r="J873">
        <f>COUNTIF('Bus 53 and 46'!$J$7:$J$121,'Full time'!A873)</f>
        <v>0</v>
      </c>
      <c r="M873">
        <v>0</v>
      </c>
      <c r="O873">
        <f>'Electricity_prices DA 2023'!$G$17</f>
        <v>8.4382849315068481E-2</v>
      </c>
      <c r="Q873">
        <f>'Brussels - avg over full year'!$H$17</f>
        <v>227.26054794520542</v>
      </c>
    </row>
    <row r="874" spans="1:17">
      <c r="A874" s="29">
        <v>0.6479166666666667</v>
      </c>
      <c r="B874" s="3"/>
      <c r="C874" s="3"/>
      <c r="D874">
        <f t="shared" si="20"/>
        <v>0</v>
      </c>
      <c r="G874">
        <f>COUNTIF('Bus 53 and 46'!$K$7:$K$121, A874)</f>
        <v>0</v>
      </c>
      <c r="H874">
        <f>COUNTIF('Bus 53 and 46'!$A$7:$A$121,'Full time'!A874)</f>
        <v>0</v>
      </c>
      <c r="I874" s="25">
        <f>COUNTIF('Bus 53 and 46'!$B$7:$B$121,'Full time'!A874)</f>
        <v>0</v>
      </c>
      <c r="J874">
        <f>COUNTIF('Bus 53 and 46'!$J$7:$J$121,'Full time'!A874)</f>
        <v>0</v>
      </c>
      <c r="M874">
        <v>0</v>
      </c>
      <c r="O874">
        <f>'Electricity_prices DA 2023'!$G$17</f>
        <v>8.4382849315068481E-2</v>
      </c>
      <c r="Q874">
        <f>'Brussels - avg over full year'!$H$17</f>
        <v>227.26054794520542</v>
      </c>
    </row>
    <row r="875" spans="1:17">
      <c r="A875" s="29">
        <v>0.64861111111111114</v>
      </c>
      <c r="B875" s="3"/>
      <c r="C875" s="3"/>
      <c r="D875">
        <f t="shared" si="20"/>
        <v>0</v>
      </c>
      <c r="G875">
        <f>COUNTIF('Bus 53 and 46'!$K$7:$K$121, A875)</f>
        <v>0</v>
      </c>
      <c r="H875">
        <f>COUNTIF('Bus 53 and 46'!$A$7:$A$121,'Full time'!A875)</f>
        <v>0</v>
      </c>
      <c r="I875" s="25">
        <f>COUNTIF('Bus 53 and 46'!$B$7:$B$121,'Full time'!A875)</f>
        <v>0</v>
      </c>
      <c r="J875">
        <f>COUNTIF('Bus 53 and 46'!$J$7:$J$121,'Full time'!A875)</f>
        <v>0</v>
      </c>
      <c r="M875">
        <v>0</v>
      </c>
      <c r="O875">
        <f>'Electricity_prices DA 2023'!$G$17</f>
        <v>8.4382849315068481E-2</v>
      </c>
      <c r="Q875">
        <f>'Brussels - avg over full year'!$H$17</f>
        <v>227.26054794520542</v>
      </c>
    </row>
    <row r="876" spans="1:17">
      <c r="A876" s="29">
        <v>0.64930555555555558</v>
      </c>
      <c r="B876" s="3"/>
      <c r="C876" s="3"/>
      <c r="D876">
        <f t="shared" si="20"/>
        <v>0</v>
      </c>
      <c r="G876">
        <f>COUNTIF('Bus 53 and 46'!$K$7:$K$121, A876)</f>
        <v>0</v>
      </c>
      <c r="H876">
        <f>COUNTIF('Bus 53 and 46'!$A$7:$A$121,'Full time'!A876)</f>
        <v>0</v>
      </c>
      <c r="I876" s="25">
        <f>COUNTIF('Bus 53 and 46'!$B$7:$B$121,'Full time'!A876)</f>
        <v>0</v>
      </c>
      <c r="J876">
        <f>COUNTIF('Bus 53 and 46'!$J$7:$J$121,'Full time'!A876)</f>
        <v>0</v>
      </c>
      <c r="M876">
        <v>0</v>
      </c>
      <c r="O876">
        <f>'Electricity_prices DA 2023'!$G$17</f>
        <v>8.4382849315068481E-2</v>
      </c>
      <c r="Q876">
        <f>'Brussels - avg over full year'!$H$17</f>
        <v>227.26054794520542</v>
      </c>
    </row>
    <row r="877" spans="1:17">
      <c r="A877" s="29">
        <v>0.65</v>
      </c>
      <c r="B877" s="3"/>
      <c r="C877" s="3"/>
      <c r="D877">
        <f t="shared" si="20"/>
        <v>0</v>
      </c>
      <c r="G877">
        <f>COUNTIF('Bus 53 and 46'!$K$7:$K$121, A877)</f>
        <v>0</v>
      </c>
      <c r="H877">
        <f>COUNTIF('Bus 53 and 46'!$A$7:$A$121,'Full time'!A877)</f>
        <v>0</v>
      </c>
      <c r="I877" s="25">
        <f>COUNTIF('Bus 53 and 46'!$B$7:$B$121,'Full time'!A877)</f>
        <v>0</v>
      </c>
      <c r="J877">
        <f>COUNTIF('Bus 53 and 46'!$J$7:$J$121,'Full time'!A877)</f>
        <v>0</v>
      </c>
      <c r="M877">
        <v>0</v>
      </c>
      <c r="O877">
        <f>'Electricity_prices DA 2023'!$G$17</f>
        <v>8.4382849315068481E-2</v>
      </c>
      <c r="Q877">
        <f>'Brussels - avg over full year'!$H$17</f>
        <v>227.26054794520542</v>
      </c>
    </row>
    <row r="878" spans="1:17">
      <c r="A878" s="29">
        <v>0.65069444444444446</v>
      </c>
      <c r="B878" s="3"/>
      <c r="C878" s="3"/>
      <c r="D878">
        <f t="shared" si="20"/>
        <v>1</v>
      </c>
      <c r="G878">
        <f>COUNTIF('Bus 53 and 46'!$K$7:$K$121, A878)</f>
        <v>1</v>
      </c>
      <c r="H878">
        <f>COUNTIF('Bus 53 and 46'!$A$7:$A$121,'Full time'!A878)</f>
        <v>0</v>
      </c>
      <c r="I878" s="25">
        <f>COUNTIF('Bus 53 and 46'!$B$7:$B$121,'Full time'!A878)</f>
        <v>0</v>
      </c>
      <c r="J878">
        <f>COUNTIF('Bus 53 and 46'!$J$7:$J$121,'Full time'!A878)</f>
        <v>1</v>
      </c>
      <c r="M878">
        <v>0</v>
      </c>
      <c r="N878">
        <f>M878</f>
        <v>0</v>
      </c>
      <c r="O878">
        <f>'Electricity_prices DA 2023'!$G$17</f>
        <v>8.4382849315068481E-2</v>
      </c>
      <c r="Q878">
        <f>'Brussels - avg over full year'!$H$17</f>
        <v>227.26054794520542</v>
      </c>
    </row>
    <row r="879" spans="1:17">
      <c r="A879" s="29">
        <v>0.65138888888888891</v>
      </c>
      <c r="B879" s="3"/>
      <c r="C879" s="3"/>
      <c r="D879">
        <f t="shared" si="20"/>
        <v>0</v>
      </c>
      <c r="G879">
        <f>COUNTIF('Bus 53 and 46'!$K$7:$K$121, A879)</f>
        <v>0</v>
      </c>
      <c r="H879">
        <f>COUNTIF('Bus 53 and 46'!$A$7:$A$121,'Full time'!A879)</f>
        <v>0</v>
      </c>
      <c r="I879" s="25">
        <f>COUNTIF('Bus 53 and 46'!$B$7:$B$121,'Full time'!A879)</f>
        <v>0</v>
      </c>
      <c r="J879">
        <f>COUNTIF('Bus 53 and 46'!$J$7:$J$121,'Full time'!A879)</f>
        <v>0</v>
      </c>
      <c r="M879">
        <v>0</v>
      </c>
      <c r="N879">
        <f>M879</f>
        <v>0</v>
      </c>
      <c r="O879">
        <f>'Electricity_prices DA 2023'!$G$17</f>
        <v>8.4382849315068481E-2</v>
      </c>
      <c r="Q879">
        <f>'Brussels - avg over full year'!$H$17</f>
        <v>227.26054794520542</v>
      </c>
    </row>
    <row r="880" spans="1:17">
      <c r="A880" s="29">
        <v>0.65208333333333335</v>
      </c>
      <c r="B880" s="3"/>
      <c r="C880" s="3"/>
      <c r="D880">
        <f t="shared" si="20"/>
        <v>0</v>
      </c>
      <c r="G880">
        <f>COUNTIF('Bus 53 and 46'!$K$7:$K$121, A880)</f>
        <v>0</v>
      </c>
      <c r="H880">
        <f>COUNTIF('Bus 53 and 46'!$A$7:$A$121,'Full time'!A880)</f>
        <v>0</v>
      </c>
      <c r="I880" s="25">
        <f>COUNTIF('Bus 53 and 46'!$B$7:$B$121,'Full time'!A880)</f>
        <v>0</v>
      </c>
      <c r="J880">
        <f>COUNTIF('Bus 53 and 46'!$J$7:$J$121,'Full time'!A880)</f>
        <v>0</v>
      </c>
      <c r="M880">
        <v>0</v>
      </c>
      <c r="O880">
        <f>'Electricity_prices DA 2023'!$G$17</f>
        <v>8.4382849315068481E-2</v>
      </c>
      <c r="Q880">
        <f>'Brussels - avg over full year'!$H$17</f>
        <v>227.26054794520542</v>
      </c>
    </row>
    <row r="881" spans="1:17">
      <c r="A881" s="29">
        <v>0.65277777777777779</v>
      </c>
      <c r="B881" s="3"/>
      <c r="C881" s="3"/>
      <c r="D881">
        <f t="shared" si="20"/>
        <v>0</v>
      </c>
      <c r="G881">
        <f>COUNTIF('Bus 53 and 46'!$K$7:$K$121, A881)</f>
        <v>0</v>
      </c>
      <c r="H881">
        <f>COUNTIF('Bus 53 and 46'!$A$7:$A$121,'Full time'!A881)</f>
        <v>0</v>
      </c>
      <c r="I881" s="25">
        <f>COUNTIF('Bus 53 and 46'!$B$7:$B$121,'Full time'!A881)</f>
        <v>0</v>
      </c>
      <c r="J881">
        <f>COUNTIF('Bus 53 and 46'!$J$7:$J$121,'Full time'!A881)</f>
        <v>0</v>
      </c>
      <c r="M881">
        <v>0</v>
      </c>
      <c r="O881">
        <f>'Electricity_prices DA 2023'!$G$17</f>
        <v>8.4382849315068481E-2</v>
      </c>
      <c r="Q881">
        <f>'Brussels - avg over full year'!$H$17</f>
        <v>227.26054794520542</v>
      </c>
    </row>
    <row r="882" spans="1:17">
      <c r="A882" s="29">
        <v>0.65347222222222223</v>
      </c>
      <c r="B882" s="3"/>
      <c r="C882" s="3"/>
      <c r="D882">
        <f t="shared" si="20"/>
        <v>0</v>
      </c>
      <c r="G882">
        <f>COUNTIF('Bus 53 and 46'!$K$7:$K$121, A882)</f>
        <v>0</v>
      </c>
      <c r="H882">
        <f>COUNTIF('Bus 53 and 46'!$A$7:$A$121,'Full time'!A882)</f>
        <v>0</v>
      </c>
      <c r="I882" s="25">
        <f>COUNTIF('Bus 53 and 46'!$B$7:$B$121,'Full time'!A882)</f>
        <v>0</v>
      </c>
      <c r="J882">
        <f>COUNTIF('Bus 53 and 46'!$J$7:$J$121,'Full time'!A882)</f>
        <v>0</v>
      </c>
      <c r="M882">
        <v>0</v>
      </c>
      <c r="O882">
        <f>'Electricity_prices DA 2023'!$G$17</f>
        <v>8.4382849315068481E-2</v>
      </c>
      <c r="Q882">
        <f>'Brussels - avg over full year'!$H$17</f>
        <v>227.26054794520542</v>
      </c>
    </row>
    <row r="883" spans="1:17">
      <c r="A883" s="29">
        <v>0.65416666666666667</v>
      </c>
      <c r="B883" s="3"/>
      <c r="C883" s="3"/>
      <c r="D883">
        <f t="shared" si="20"/>
        <v>0</v>
      </c>
      <c r="G883">
        <f>COUNTIF('Bus 53 and 46'!$K$7:$K$121, A883)</f>
        <v>0</v>
      </c>
      <c r="H883">
        <f>COUNTIF('Bus 53 and 46'!$A$7:$A$121,'Full time'!A883)</f>
        <v>0</v>
      </c>
      <c r="I883" s="25">
        <f>COUNTIF('Bus 53 and 46'!$B$7:$B$121,'Full time'!A883)</f>
        <v>0</v>
      </c>
      <c r="J883">
        <f>COUNTIF('Bus 53 and 46'!$J$7:$J$121,'Full time'!A883)</f>
        <v>0</v>
      </c>
      <c r="M883">
        <v>0</v>
      </c>
      <c r="O883">
        <f>'Electricity_prices DA 2023'!$G$17</f>
        <v>8.4382849315068481E-2</v>
      </c>
      <c r="Q883">
        <f>'Brussels - avg over full year'!$H$17</f>
        <v>227.26054794520542</v>
      </c>
    </row>
    <row r="884" spans="1:17">
      <c r="A884" s="29">
        <v>0.65486111111111112</v>
      </c>
      <c r="B884" s="3"/>
      <c r="C884" s="3"/>
      <c r="D884">
        <f t="shared" si="20"/>
        <v>0</v>
      </c>
      <c r="G884">
        <f>COUNTIF('Bus 53 and 46'!$K$7:$K$121, A884)</f>
        <v>0</v>
      </c>
      <c r="H884">
        <f>COUNTIF('Bus 53 and 46'!$A$7:$A$121,'Full time'!A884)</f>
        <v>0</v>
      </c>
      <c r="I884" s="25">
        <f>COUNTIF('Bus 53 and 46'!$B$7:$B$121,'Full time'!A884)</f>
        <v>0</v>
      </c>
      <c r="J884">
        <f>COUNTIF('Bus 53 and 46'!$J$7:$J$121,'Full time'!A884)</f>
        <v>0</v>
      </c>
      <c r="M884">
        <v>0</v>
      </c>
      <c r="O884">
        <f>'Electricity_prices DA 2023'!$G$17</f>
        <v>8.4382849315068481E-2</v>
      </c>
      <c r="Q884">
        <f>'Brussels - avg over full year'!$H$17</f>
        <v>227.26054794520542</v>
      </c>
    </row>
    <row r="885" spans="1:17">
      <c r="A885" s="29">
        <v>0.65555555555555556</v>
      </c>
      <c r="B885" s="3"/>
      <c r="C885" s="3"/>
      <c r="D885">
        <f t="shared" si="20"/>
        <v>0</v>
      </c>
      <c r="G885">
        <f>COUNTIF('Bus 53 and 46'!$K$7:$K$121, A885)</f>
        <v>0</v>
      </c>
      <c r="H885">
        <f>COUNTIF('Bus 53 and 46'!$A$7:$A$121,'Full time'!A885)</f>
        <v>0</v>
      </c>
      <c r="I885" s="25">
        <f>COUNTIF('Bus 53 and 46'!$B$7:$B$121,'Full time'!A885)</f>
        <v>0</v>
      </c>
      <c r="J885">
        <f>COUNTIF('Bus 53 and 46'!$J$7:$J$121,'Full time'!A885)</f>
        <v>0</v>
      </c>
      <c r="M885">
        <v>0</v>
      </c>
      <c r="O885">
        <f>'Electricity_prices DA 2023'!$G$17</f>
        <v>8.4382849315068481E-2</v>
      </c>
      <c r="Q885">
        <f>'Brussels - avg over full year'!$H$17</f>
        <v>227.26054794520542</v>
      </c>
    </row>
    <row r="886" spans="1:17">
      <c r="A886" s="29">
        <v>0.65625</v>
      </c>
      <c r="B886" s="3"/>
      <c r="C886" s="3"/>
      <c r="D886">
        <f t="shared" si="20"/>
        <v>1</v>
      </c>
      <c r="G886">
        <f>COUNTIF('Bus 53 and 46'!$K$7:$K$121, A886)</f>
        <v>0</v>
      </c>
      <c r="H886">
        <f>COUNTIF('Bus 53 and 46'!$A$7:$A$121,'Full time'!A886)</f>
        <v>0</v>
      </c>
      <c r="I886" s="25">
        <f>COUNTIF('Bus 53 and 46'!$B$7:$B$121,'Full time'!A886)</f>
        <v>0</v>
      </c>
      <c r="J886">
        <f>COUNTIF('Bus 53 and 46'!$J$7:$J$121,'Full time'!A886)</f>
        <v>1</v>
      </c>
      <c r="M886">
        <v>0</v>
      </c>
      <c r="N886">
        <f>M886</f>
        <v>0</v>
      </c>
      <c r="O886">
        <f>'Electricity_prices DA 2023'!$G$17</f>
        <v>8.4382849315068481E-2</v>
      </c>
      <c r="Q886">
        <f>'Brussels - avg over full year'!$H$17</f>
        <v>227.26054794520542</v>
      </c>
    </row>
    <row r="887" spans="1:17">
      <c r="A887" s="29">
        <v>0.65694444444444444</v>
      </c>
      <c r="B887" s="3"/>
      <c r="C887" s="3"/>
      <c r="D887">
        <f t="shared" si="20"/>
        <v>0</v>
      </c>
      <c r="G887">
        <f>COUNTIF('Bus 53 and 46'!$K$7:$K$121, A887)</f>
        <v>0</v>
      </c>
      <c r="H887">
        <f>COUNTIF('Bus 53 and 46'!$A$7:$A$121,'Full time'!A887)</f>
        <v>0</v>
      </c>
      <c r="I887" s="25">
        <f>COUNTIF('Bus 53 and 46'!$B$7:$B$121,'Full time'!A887)</f>
        <v>0</v>
      </c>
      <c r="J887">
        <f>COUNTIF('Bus 53 and 46'!$J$7:$J$121,'Full time'!A887)</f>
        <v>0</v>
      </c>
      <c r="M887">
        <v>0</v>
      </c>
      <c r="N887">
        <f>M887</f>
        <v>0</v>
      </c>
      <c r="O887">
        <f>'Electricity_prices DA 2023'!$G$17</f>
        <v>8.4382849315068481E-2</v>
      </c>
      <c r="Q887">
        <f>'Brussels - avg over full year'!$H$17</f>
        <v>227.26054794520542</v>
      </c>
    </row>
    <row r="888" spans="1:17">
      <c r="A888" s="29">
        <v>0.65763888888888888</v>
      </c>
      <c r="B888" s="3"/>
      <c r="C888" s="3"/>
      <c r="D888">
        <f t="shared" si="20"/>
        <v>0</v>
      </c>
      <c r="G888">
        <f>COUNTIF('Bus 53 and 46'!$K$7:$K$121, A888)</f>
        <v>0</v>
      </c>
      <c r="H888">
        <f>COUNTIF('Bus 53 and 46'!$A$7:$A$121,'Full time'!A888)</f>
        <v>0</v>
      </c>
      <c r="I888" s="25">
        <f>COUNTIF('Bus 53 and 46'!$B$7:$B$121,'Full time'!A888)</f>
        <v>0</v>
      </c>
      <c r="J888">
        <f>COUNTIF('Bus 53 and 46'!$J$7:$J$121,'Full time'!A888)</f>
        <v>0</v>
      </c>
      <c r="M888">
        <v>0</v>
      </c>
      <c r="O888">
        <f>'Electricity_prices DA 2023'!$G$17</f>
        <v>8.4382849315068481E-2</v>
      </c>
      <c r="Q888">
        <f>'Brussels - avg over full year'!$H$17</f>
        <v>227.26054794520542</v>
      </c>
    </row>
    <row r="889" spans="1:17">
      <c r="A889" s="29">
        <v>0.65833333333333333</v>
      </c>
      <c r="B889" s="3"/>
      <c r="C889" s="3"/>
      <c r="D889">
        <f t="shared" si="20"/>
        <v>1</v>
      </c>
      <c r="G889">
        <f>COUNTIF('Bus 53 and 46'!$K$7:$K$121, A889)</f>
        <v>1</v>
      </c>
      <c r="H889">
        <f>COUNTIF('Bus 53 and 46'!$A$7:$A$121,'Full time'!A889)</f>
        <v>0</v>
      </c>
      <c r="I889" s="25">
        <f>COUNTIF('Bus 53 and 46'!$B$7:$B$121,'Full time'!A889)</f>
        <v>0</v>
      </c>
      <c r="J889">
        <f>COUNTIF('Bus 53 and 46'!$J$7:$J$121,'Full time'!A889)</f>
        <v>0</v>
      </c>
      <c r="M889">
        <v>0</v>
      </c>
      <c r="N889">
        <f>M889</f>
        <v>0</v>
      </c>
      <c r="O889">
        <f>'Electricity_prices DA 2023'!$G$17</f>
        <v>8.4382849315068481E-2</v>
      </c>
      <c r="Q889">
        <f>'Brussels - avg over full year'!$H$17</f>
        <v>227.26054794520542</v>
      </c>
    </row>
    <row r="890" spans="1:17">
      <c r="A890" s="29">
        <v>0.65902777777777777</v>
      </c>
      <c r="B890" s="3"/>
      <c r="C890" s="3"/>
      <c r="D890">
        <f t="shared" si="20"/>
        <v>0</v>
      </c>
      <c r="G890">
        <f>COUNTIF('Bus 53 and 46'!$K$7:$K$121, A890)</f>
        <v>0</v>
      </c>
      <c r="H890">
        <f>COUNTIF('Bus 53 and 46'!$A$7:$A$121,'Full time'!A890)</f>
        <v>0</v>
      </c>
      <c r="I890" s="25">
        <f>COUNTIF('Bus 53 and 46'!$B$7:$B$121,'Full time'!A890)</f>
        <v>0</v>
      </c>
      <c r="J890">
        <f>COUNTIF('Bus 53 and 46'!$J$7:$J$121,'Full time'!A890)</f>
        <v>0</v>
      </c>
      <c r="M890">
        <v>0</v>
      </c>
      <c r="O890">
        <f>'Electricity_prices DA 2023'!$G$17</f>
        <v>8.4382849315068481E-2</v>
      </c>
      <c r="Q890">
        <f>'Brussels - avg over full year'!$H$17</f>
        <v>227.26054794520542</v>
      </c>
    </row>
    <row r="891" spans="1:17">
      <c r="A891" s="29">
        <v>0.65972222222222221</v>
      </c>
      <c r="B891" s="3"/>
      <c r="C891" s="3"/>
      <c r="D891">
        <f t="shared" si="20"/>
        <v>0</v>
      </c>
      <c r="G891">
        <f>COUNTIF('Bus 53 and 46'!$K$7:$K$121, A891)</f>
        <v>0</v>
      </c>
      <c r="H891">
        <f>COUNTIF('Bus 53 and 46'!$A$7:$A$121,'Full time'!A891)</f>
        <v>0</v>
      </c>
      <c r="I891" s="25">
        <f>COUNTIF('Bus 53 and 46'!$B$7:$B$121,'Full time'!A891)</f>
        <v>0</v>
      </c>
      <c r="J891">
        <f>COUNTIF('Bus 53 and 46'!$J$7:$J$121,'Full time'!A891)</f>
        <v>0</v>
      </c>
      <c r="M891">
        <v>0</v>
      </c>
      <c r="O891">
        <f>'Electricity_prices DA 2023'!$G$17</f>
        <v>8.4382849315068481E-2</v>
      </c>
      <c r="Q891">
        <f>'Brussels - avg over full year'!$H$17</f>
        <v>227.26054794520542</v>
      </c>
    </row>
    <row r="892" spans="1:17">
      <c r="A892" s="29">
        <v>0.66041666666666665</v>
      </c>
      <c r="B892" s="3"/>
      <c r="C892" s="3"/>
      <c r="D892">
        <f t="shared" si="20"/>
        <v>0</v>
      </c>
      <c r="G892">
        <f>COUNTIF('Bus 53 and 46'!$K$7:$K$121, A892)</f>
        <v>0</v>
      </c>
      <c r="H892">
        <f>COUNTIF('Bus 53 and 46'!$A$7:$A$121,'Full time'!A892)</f>
        <v>0</v>
      </c>
      <c r="I892" s="25">
        <f>COUNTIF('Bus 53 and 46'!$B$7:$B$121,'Full time'!A892)</f>
        <v>0</v>
      </c>
      <c r="J892">
        <f>COUNTIF('Bus 53 and 46'!$J$7:$J$121,'Full time'!A892)</f>
        <v>0</v>
      </c>
      <c r="M892">
        <v>0</v>
      </c>
      <c r="O892">
        <f>'Electricity_prices DA 2023'!$G$17</f>
        <v>8.4382849315068481E-2</v>
      </c>
      <c r="Q892">
        <f>'Brussels - avg over full year'!$H$17</f>
        <v>227.26054794520542</v>
      </c>
    </row>
    <row r="893" spans="1:17">
      <c r="A893" s="29">
        <v>0.66111111111111109</v>
      </c>
      <c r="B893" s="3"/>
      <c r="C893" s="3"/>
      <c r="D893">
        <f t="shared" si="20"/>
        <v>1</v>
      </c>
      <c r="G893">
        <f>COUNTIF('Bus 53 and 46'!$K$7:$K$121, A893)</f>
        <v>0</v>
      </c>
      <c r="H893">
        <f>COUNTIF('Bus 53 and 46'!$A$7:$A$121,'Full time'!A893)</f>
        <v>0</v>
      </c>
      <c r="I893" s="25">
        <f>COUNTIF('Bus 53 and 46'!$B$7:$B$121,'Full time'!A893)</f>
        <v>0</v>
      </c>
      <c r="J893">
        <f>COUNTIF('Bus 53 and 46'!$J$7:$J$121,'Full time'!A893)</f>
        <v>1</v>
      </c>
      <c r="M893">
        <v>0</v>
      </c>
      <c r="N893">
        <f>M893</f>
        <v>0</v>
      </c>
      <c r="O893">
        <f>'Electricity_prices DA 2023'!$G$17</f>
        <v>8.4382849315068481E-2</v>
      </c>
      <c r="Q893">
        <f>'Brussels - avg over full year'!$H$17</f>
        <v>227.26054794520542</v>
      </c>
    </row>
    <row r="894" spans="1:17">
      <c r="A894" s="29">
        <v>0.66180555555555554</v>
      </c>
      <c r="B894" s="3"/>
      <c r="C894" s="3"/>
      <c r="D894">
        <f t="shared" si="20"/>
        <v>0</v>
      </c>
      <c r="G894">
        <f>COUNTIF('Bus 53 and 46'!$K$7:$K$121, A894)</f>
        <v>0</v>
      </c>
      <c r="H894">
        <f>COUNTIF('Bus 53 and 46'!$A$7:$A$121,'Full time'!A894)</f>
        <v>0</v>
      </c>
      <c r="I894" s="25">
        <f>COUNTIF('Bus 53 and 46'!$B$7:$B$121,'Full time'!A894)</f>
        <v>0</v>
      </c>
      <c r="J894">
        <f>COUNTIF('Bus 53 and 46'!$J$7:$J$121,'Full time'!A894)</f>
        <v>0</v>
      </c>
      <c r="M894">
        <v>0</v>
      </c>
      <c r="N894">
        <f>M894</f>
        <v>0</v>
      </c>
      <c r="O894">
        <f>'Electricity_prices DA 2023'!$G$17</f>
        <v>8.4382849315068481E-2</v>
      </c>
      <c r="Q894">
        <f>'Brussels - avg over full year'!$H$17</f>
        <v>227.26054794520542</v>
      </c>
    </row>
    <row r="895" spans="1:17">
      <c r="A895" s="29">
        <v>0.66249999999999998</v>
      </c>
      <c r="B895" s="3"/>
      <c r="C895" s="3"/>
      <c r="D895">
        <f t="shared" si="20"/>
        <v>0</v>
      </c>
      <c r="G895">
        <f>COUNTIF('Bus 53 and 46'!$K$7:$K$121, A895)</f>
        <v>0</v>
      </c>
      <c r="H895">
        <f>COUNTIF('Bus 53 and 46'!$A$7:$A$121,'Full time'!A895)</f>
        <v>0</v>
      </c>
      <c r="I895" s="25">
        <f>COUNTIF('Bus 53 and 46'!$B$7:$B$121,'Full time'!A895)</f>
        <v>0</v>
      </c>
      <c r="J895">
        <f>COUNTIF('Bus 53 and 46'!$J$7:$J$121,'Full time'!A895)</f>
        <v>0</v>
      </c>
      <c r="M895">
        <v>0</v>
      </c>
      <c r="N895">
        <f>M895</f>
        <v>0</v>
      </c>
      <c r="O895">
        <f>'Electricity_prices DA 2023'!$G$17</f>
        <v>8.4382849315068481E-2</v>
      </c>
      <c r="Q895">
        <f>'Brussels - avg over full year'!$H$17</f>
        <v>227.26054794520542</v>
      </c>
    </row>
    <row r="896" spans="1:17">
      <c r="A896" s="29">
        <v>0.66319444444444442</v>
      </c>
      <c r="B896" s="3"/>
      <c r="C896" s="3"/>
      <c r="D896">
        <f t="shared" si="20"/>
        <v>0</v>
      </c>
      <c r="G896">
        <f>COUNTIF('Bus 53 and 46'!$K$7:$K$121, A896)</f>
        <v>0</v>
      </c>
      <c r="H896">
        <f>COUNTIF('Bus 53 and 46'!$A$7:$A$121,'Full time'!A896)</f>
        <v>0</v>
      </c>
      <c r="I896" s="25">
        <f>COUNTIF('Bus 53 and 46'!$B$7:$B$121,'Full time'!A896)</f>
        <v>0</v>
      </c>
      <c r="J896">
        <f>COUNTIF('Bus 53 and 46'!$J$7:$J$121,'Full time'!A896)</f>
        <v>0</v>
      </c>
      <c r="M896">
        <v>0</v>
      </c>
      <c r="O896">
        <f>'Electricity_prices DA 2023'!$G$17</f>
        <v>8.4382849315068481E-2</v>
      </c>
      <c r="Q896">
        <f>'Brussels - avg over full year'!$H$17</f>
        <v>227.26054794520542</v>
      </c>
    </row>
    <row r="897" spans="1:17">
      <c r="A897" s="29">
        <v>0.66388888888888886</v>
      </c>
      <c r="B897" s="3"/>
      <c r="C897" s="3"/>
      <c r="D897">
        <f t="shared" si="20"/>
        <v>0</v>
      </c>
      <c r="G897">
        <f>COUNTIF('Bus 53 and 46'!$K$7:$K$121, A897)</f>
        <v>0</v>
      </c>
      <c r="H897">
        <f>COUNTIF('Bus 53 and 46'!$A$7:$A$121,'Full time'!A897)</f>
        <v>0</v>
      </c>
      <c r="I897" s="25">
        <f>COUNTIF('Bus 53 and 46'!$B$7:$B$121,'Full time'!A897)</f>
        <v>0</v>
      </c>
      <c r="J897">
        <f>COUNTIF('Bus 53 and 46'!$J$7:$J$121,'Full time'!A897)</f>
        <v>0</v>
      </c>
      <c r="M897">
        <v>0</v>
      </c>
      <c r="O897">
        <f>'Electricity_prices DA 2023'!$G$17</f>
        <v>8.4382849315068481E-2</v>
      </c>
      <c r="Q897">
        <f>'Brussels - avg over full year'!$H$17</f>
        <v>227.26054794520542</v>
      </c>
    </row>
    <row r="898" spans="1:17">
      <c r="A898" s="29">
        <v>0.6645833333333333</v>
      </c>
      <c r="B898" s="3"/>
      <c r="C898" s="3"/>
      <c r="D898">
        <f t="shared" ref="D898:D961" si="21">IF(OR(G898=1,H898=1,I898=1,J898=1,M898=1,N898=1), 1,0)</f>
        <v>0</v>
      </c>
      <c r="G898">
        <f>COUNTIF('Bus 53 and 46'!$K$7:$K$121, A898)</f>
        <v>0</v>
      </c>
      <c r="H898">
        <f>COUNTIF('Bus 53 and 46'!$A$7:$A$121,'Full time'!A898)</f>
        <v>0</v>
      </c>
      <c r="I898" s="25">
        <f>COUNTIF('Bus 53 and 46'!$B$7:$B$121,'Full time'!A898)</f>
        <v>0</v>
      </c>
      <c r="J898">
        <f>COUNTIF('Bus 53 and 46'!$J$7:$J$121,'Full time'!A898)</f>
        <v>0</v>
      </c>
      <c r="M898">
        <v>0</v>
      </c>
      <c r="O898">
        <f>'Electricity_prices DA 2023'!$G$17</f>
        <v>8.4382849315068481E-2</v>
      </c>
      <c r="Q898">
        <f>'Brussels - avg over full year'!$H$17</f>
        <v>227.26054794520542</v>
      </c>
    </row>
    <row r="899" spans="1:17">
      <c r="A899" s="29">
        <v>0.66527777777777775</v>
      </c>
      <c r="B899" s="3"/>
      <c r="C899" s="3"/>
      <c r="D899">
        <f t="shared" si="21"/>
        <v>1</v>
      </c>
      <c r="G899">
        <f>COUNTIF('Bus 53 and 46'!$K$7:$K$121, A899)</f>
        <v>1</v>
      </c>
      <c r="H899">
        <f>COUNTIF('Bus 53 and 46'!$A$7:$A$121,'Full time'!A899)</f>
        <v>0</v>
      </c>
      <c r="I899" s="25">
        <f>COUNTIF('Bus 53 and 46'!$B$7:$B$121,'Full time'!A899)</f>
        <v>0</v>
      </c>
      <c r="J899">
        <f>COUNTIF('Bus 53 and 46'!$J$7:$J$121,'Full time'!A899)</f>
        <v>0</v>
      </c>
      <c r="M899">
        <v>0</v>
      </c>
      <c r="N899">
        <f>M899</f>
        <v>0</v>
      </c>
      <c r="O899">
        <f>'Electricity_prices DA 2023'!$G$17</f>
        <v>8.4382849315068481E-2</v>
      </c>
      <c r="Q899">
        <f>'Brussels - avg over full year'!$H$17</f>
        <v>227.26054794520542</v>
      </c>
    </row>
    <row r="900" spans="1:17">
      <c r="A900" s="29">
        <v>0.66597222222222219</v>
      </c>
      <c r="B900" s="3"/>
      <c r="C900" s="3"/>
      <c r="D900">
        <f t="shared" si="21"/>
        <v>0</v>
      </c>
      <c r="G900">
        <f>COUNTIF('Bus 53 and 46'!$K$7:$K$121, A900)</f>
        <v>0</v>
      </c>
      <c r="H900">
        <f>COUNTIF('Bus 53 and 46'!$A$7:$A$121,'Full time'!A900)</f>
        <v>0</v>
      </c>
      <c r="I900" s="25">
        <f>COUNTIF('Bus 53 and 46'!$B$7:$B$121,'Full time'!A900)</f>
        <v>0</v>
      </c>
      <c r="J900">
        <f>COUNTIF('Bus 53 and 46'!$J$7:$J$121,'Full time'!A900)</f>
        <v>0</v>
      </c>
      <c r="M900">
        <v>0</v>
      </c>
      <c r="O900">
        <f>'Electricity_prices DA 2023'!$G$17</f>
        <v>8.4382849315068481E-2</v>
      </c>
      <c r="Q900">
        <f>'Brussels - avg over full year'!$H$17</f>
        <v>227.26054794520542</v>
      </c>
    </row>
    <row r="901" spans="1:17">
      <c r="A901" s="29">
        <v>0.66666666666666663</v>
      </c>
      <c r="B901" s="3"/>
      <c r="C901" s="3"/>
      <c r="D901">
        <f t="shared" si="21"/>
        <v>1</v>
      </c>
      <c r="G901">
        <f>COUNTIF('Bus 53 and 46'!$K$7:$K$121, A901)</f>
        <v>0</v>
      </c>
      <c r="H901">
        <f>COUNTIF('Bus 53 and 46'!$A$7:$A$121,'Full time'!A901)</f>
        <v>0</v>
      </c>
      <c r="I901" s="25">
        <f>COUNTIF('Bus 53 and 46'!$B$7:$B$121,'Full time'!A901)</f>
        <v>0</v>
      </c>
      <c r="J901">
        <f>COUNTIF('Bus 53 and 46'!$J$7:$J$121,'Full time'!A901)</f>
        <v>1</v>
      </c>
      <c r="M901">
        <v>1</v>
      </c>
      <c r="N901">
        <f>M901</f>
        <v>1</v>
      </c>
      <c r="O901">
        <f>'Electricity_prices DA 2023'!$G$18</f>
        <v>9.875498630136989E-2</v>
      </c>
      <c r="Q901">
        <f>'Brussels - avg over full year'!$H$18</f>
        <v>177.09219178082174</v>
      </c>
    </row>
    <row r="902" spans="1:17">
      <c r="A902" s="29">
        <v>0.66736111111111107</v>
      </c>
      <c r="B902" s="3"/>
      <c r="C902" s="3"/>
      <c r="D902">
        <f t="shared" si="21"/>
        <v>0</v>
      </c>
      <c r="G902">
        <f>COUNTIF('Bus 53 and 46'!$K$7:$K$121, A902)</f>
        <v>0</v>
      </c>
      <c r="H902">
        <f>COUNTIF('Bus 53 and 46'!$A$7:$A$121,'Full time'!A902)</f>
        <v>0</v>
      </c>
      <c r="I902" s="25">
        <f>COUNTIF('Bus 53 and 46'!$B$7:$B$121,'Full time'!A902)</f>
        <v>0</v>
      </c>
      <c r="J902">
        <f>COUNTIF('Bus 53 and 46'!$J$7:$J$121,'Full time'!A902)</f>
        <v>0</v>
      </c>
      <c r="M902">
        <v>0</v>
      </c>
      <c r="O902">
        <f>'Electricity_prices DA 2023'!$G$18</f>
        <v>9.875498630136989E-2</v>
      </c>
      <c r="Q902">
        <f>'Brussels - avg over full year'!$H$18</f>
        <v>177.09219178082174</v>
      </c>
    </row>
    <row r="903" spans="1:17">
      <c r="A903" s="29">
        <v>0.66805555555555551</v>
      </c>
      <c r="B903" s="3"/>
      <c r="C903" s="3"/>
      <c r="D903">
        <f t="shared" si="21"/>
        <v>0</v>
      </c>
      <c r="G903">
        <f>COUNTIF('Bus 53 and 46'!$K$7:$K$121, A903)</f>
        <v>0</v>
      </c>
      <c r="H903">
        <f>COUNTIF('Bus 53 and 46'!$A$7:$A$121,'Full time'!A903)</f>
        <v>0</v>
      </c>
      <c r="I903" s="25">
        <f>COUNTIF('Bus 53 and 46'!$B$7:$B$121,'Full time'!A903)</f>
        <v>0</v>
      </c>
      <c r="J903">
        <f>COUNTIF('Bus 53 and 46'!$J$7:$J$121,'Full time'!A903)</f>
        <v>0</v>
      </c>
      <c r="M903">
        <v>0</v>
      </c>
      <c r="N903">
        <f>M903</f>
        <v>0</v>
      </c>
      <c r="O903">
        <f>'Electricity_prices DA 2023'!$G$18</f>
        <v>9.875498630136989E-2</v>
      </c>
      <c r="Q903">
        <f>'Brussels - avg over full year'!$H$18</f>
        <v>177.09219178082174</v>
      </c>
    </row>
    <row r="904" spans="1:17">
      <c r="A904" s="29">
        <v>0.66874999999999996</v>
      </c>
      <c r="B904" s="3"/>
      <c r="C904" s="3"/>
      <c r="D904">
        <f t="shared" si="21"/>
        <v>0</v>
      </c>
      <c r="G904">
        <f>COUNTIF('Bus 53 and 46'!$K$7:$K$121, A904)</f>
        <v>0</v>
      </c>
      <c r="H904">
        <f>COUNTIF('Bus 53 and 46'!$A$7:$A$121,'Full time'!A904)</f>
        <v>0</v>
      </c>
      <c r="I904" s="25">
        <f>COUNTIF('Bus 53 and 46'!$B$7:$B$121,'Full time'!A904)</f>
        <v>0</v>
      </c>
      <c r="J904">
        <f>COUNTIF('Bus 53 and 46'!$J$7:$J$121,'Full time'!A904)</f>
        <v>0</v>
      </c>
      <c r="M904">
        <v>0</v>
      </c>
      <c r="O904">
        <f>'Electricity_prices DA 2023'!$G$18</f>
        <v>9.875498630136989E-2</v>
      </c>
      <c r="Q904">
        <f>'Brussels - avg over full year'!$H$18</f>
        <v>177.09219178082174</v>
      </c>
    </row>
    <row r="905" spans="1:17">
      <c r="A905" s="29">
        <v>0.6694444444444444</v>
      </c>
      <c r="B905" s="3"/>
      <c r="C905" s="3"/>
      <c r="D905">
        <f t="shared" si="21"/>
        <v>0</v>
      </c>
      <c r="G905">
        <f>COUNTIF('Bus 53 and 46'!$K$7:$K$121, A905)</f>
        <v>0</v>
      </c>
      <c r="H905">
        <f>COUNTIF('Bus 53 and 46'!$A$7:$A$121,'Full time'!A905)</f>
        <v>0</v>
      </c>
      <c r="I905" s="25">
        <f>COUNTIF('Bus 53 and 46'!$B$7:$B$121,'Full time'!A905)</f>
        <v>0</v>
      </c>
      <c r="J905">
        <f>COUNTIF('Bus 53 and 46'!$J$7:$J$121,'Full time'!A905)</f>
        <v>0</v>
      </c>
      <c r="M905">
        <v>0</v>
      </c>
      <c r="O905">
        <f>'Electricity_prices DA 2023'!$G$18</f>
        <v>9.875498630136989E-2</v>
      </c>
      <c r="Q905">
        <f>'Brussels - avg over full year'!$H$18</f>
        <v>177.09219178082174</v>
      </c>
    </row>
    <row r="906" spans="1:17">
      <c r="A906" s="29">
        <v>0.67013888888888884</v>
      </c>
      <c r="B906" s="3"/>
      <c r="C906" s="3"/>
      <c r="D906">
        <f t="shared" si="21"/>
        <v>0</v>
      </c>
      <c r="G906">
        <f>COUNTIF('Bus 53 and 46'!$K$7:$K$121, A906)</f>
        <v>0</v>
      </c>
      <c r="H906">
        <f>COUNTIF('Bus 53 and 46'!$A$7:$A$121,'Full time'!A906)</f>
        <v>0</v>
      </c>
      <c r="I906" s="25">
        <f>COUNTIF('Bus 53 and 46'!$B$7:$B$121,'Full time'!A906)</f>
        <v>0</v>
      </c>
      <c r="J906">
        <f>COUNTIF('Bus 53 and 46'!$J$7:$J$121,'Full time'!A906)</f>
        <v>0</v>
      </c>
      <c r="M906">
        <v>0</v>
      </c>
      <c r="O906">
        <f>'Electricity_prices DA 2023'!$G$18</f>
        <v>9.875498630136989E-2</v>
      </c>
      <c r="Q906">
        <f>'Brussels - avg over full year'!$H$18</f>
        <v>177.09219178082174</v>
      </c>
    </row>
    <row r="907" spans="1:17">
      <c r="A907" s="29">
        <v>0.67083333333333328</v>
      </c>
      <c r="B907" s="3"/>
      <c r="C907" s="3"/>
      <c r="D907">
        <f t="shared" si="21"/>
        <v>0</v>
      </c>
      <c r="G907">
        <f>COUNTIF('Bus 53 and 46'!$K$7:$K$121, A907)</f>
        <v>0</v>
      </c>
      <c r="H907">
        <f>COUNTIF('Bus 53 and 46'!$A$7:$A$121,'Full time'!A907)</f>
        <v>0</v>
      </c>
      <c r="I907" s="25">
        <f>COUNTIF('Bus 53 and 46'!$B$7:$B$121,'Full time'!A907)</f>
        <v>0</v>
      </c>
      <c r="J907">
        <f>COUNTIF('Bus 53 and 46'!$J$7:$J$121,'Full time'!A907)</f>
        <v>0</v>
      </c>
      <c r="M907">
        <v>0</v>
      </c>
      <c r="O907">
        <f>'Electricity_prices DA 2023'!$G$18</f>
        <v>9.875498630136989E-2</v>
      </c>
      <c r="Q907">
        <f>'Brussels - avg over full year'!$H$18</f>
        <v>177.09219178082174</v>
      </c>
    </row>
    <row r="908" spans="1:17">
      <c r="A908" s="29">
        <v>0.67152777777777772</v>
      </c>
      <c r="B908" s="3"/>
      <c r="C908" s="3"/>
      <c r="D908">
        <f t="shared" si="21"/>
        <v>1</v>
      </c>
      <c r="G908">
        <f>COUNTIF('Bus 53 and 46'!$K$7:$K$121, A908)</f>
        <v>1</v>
      </c>
      <c r="H908">
        <f>COUNTIF('Bus 53 and 46'!$A$7:$A$121,'Full time'!A908)</f>
        <v>0</v>
      </c>
      <c r="I908" s="25">
        <f>COUNTIF('Bus 53 and 46'!$B$7:$B$121,'Full time'!A908)</f>
        <v>0</v>
      </c>
      <c r="J908">
        <f>COUNTIF('Bus 53 and 46'!$J$7:$J$121,'Full time'!A908)</f>
        <v>0</v>
      </c>
      <c r="M908">
        <v>0</v>
      </c>
      <c r="N908">
        <f>M908</f>
        <v>0</v>
      </c>
      <c r="O908">
        <f>'Electricity_prices DA 2023'!$G$18</f>
        <v>9.875498630136989E-2</v>
      </c>
      <c r="Q908">
        <f>'Brussels - avg over full year'!$H$18</f>
        <v>177.09219178082174</v>
      </c>
    </row>
    <row r="909" spans="1:17">
      <c r="A909" s="29">
        <v>0.67222222222222228</v>
      </c>
      <c r="B909" s="3"/>
      <c r="C909" s="3"/>
      <c r="D909">
        <f t="shared" si="21"/>
        <v>1</v>
      </c>
      <c r="G909">
        <f>COUNTIF('Bus 53 and 46'!$K$7:$K$121, A909)</f>
        <v>0</v>
      </c>
      <c r="H909">
        <f>COUNTIF('Bus 53 and 46'!$A$7:$A$121,'Full time'!A909)</f>
        <v>0</v>
      </c>
      <c r="I909" s="25">
        <f>COUNTIF('Bus 53 and 46'!$B$7:$B$121,'Full time'!A909)</f>
        <v>0</v>
      </c>
      <c r="J909">
        <f>COUNTIF('Bus 53 and 46'!$J$7:$J$121,'Full time'!A909)</f>
        <v>1</v>
      </c>
      <c r="M909">
        <v>0</v>
      </c>
      <c r="N909">
        <f>M909</f>
        <v>0</v>
      </c>
      <c r="O909">
        <f>'Electricity_prices DA 2023'!$G$18</f>
        <v>9.875498630136989E-2</v>
      </c>
      <c r="Q909">
        <f>'Brussels - avg over full year'!$H$18</f>
        <v>177.09219178082174</v>
      </c>
    </row>
    <row r="910" spans="1:17">
      <c r="A910" s="29">
        <v>0.67291666666666672</v>
      </c>
      <c r="B910" s="3"/>
      <c r="C910" s="3"/>
      <c r="D910">
        <f t="shared" si="21"/>
        <v>0</v>
      </c>
      <c r="G910">
        <f>COUNTIF('Bus 53 and 46'!$K$7:$K$121, A910)</f>
        <v>0</v>
      </c>
      <c r="H910">
        <f>COUNTIF('Bus 53 and 46'!$A$7:$A$121,'Full time'!A910)</f>
        <v>0</v>
      </c>
      <c r="I910" s="25">
        <f>COUNTIF('Bus 53 and 46'!$B$7:$B$121,'Full time'!A910)</f>
        <v>0</v>
      </c>
      <c r="J910">
        <f>COUNTIF('Bus 53 and 46'!$J$7:$J$121,'Full time'!A910)</f>
        <v>0</v>
      </c>
      <c r="M910">
        <v>0</v>
      </c>
      <c r="O910">
        <f>'Electricity_prices DA 2023'!$G$18</f>
        <v>9.875498630136989E-2</v>
      </c>
      <c r="Q910">
        <f>'Brussels - avg over full year'!$H$18</f>
        <v>177.09219178082174</v>
      </c>
    </row>
    <row r="911" spans="1:17">
      <c r="A911" s="29">
        <v>0.67361111111111116</v>
      </c>
      <c r="B911" s="3"/>
      <c r="C911" s="3"/>
      <c r="D911">
        <f t="shared" si="21"/>
        <v>0</v>
      </c>
      <c r="G911">
        <f>COUNTIF('Bus 53 and 46'!$K$7:$K$121, A911)</f>
        <v>0</v>
      </c>
      <c r="H911">
        <f>COUNTIF('Bus 53 and 46'!$A$7:$A$121,'Full time'!A911)</f>
        <v>0</v>
      </c>
      <c r="I911" s="25">
        <f>COUNTIF('Bus 53 and 46'!$B$7:$B$121,'Full time'!A911)</f>
        <v>0</v>
      </c>
      <c r="J911">
        <f>COUNTIF('Bus 53 and 46'!$J$7:$J$121,'Full time'!A911)</f>
        <v>0</v>
      </c>
      <c r="M911">
        <v>0</v>
      </c>
      <c r="N911">
        <f>M911</f>
        <v>0</v>
      </c>
      <c r="O911">
        <f>'Electricity_prices DA 2023'!$G$18</f>
        <v>9.875498630136989E-2</v>
      </c>
      <c r="Q911">
        <f>'Brussels - avg over full year'!$H$18</f>
        <v>177.09219178082174</v>
      </c>
    </row>
    <row r="912" spans="1:17">
      <c r="A912" s="29">
        <v>0.6743055555555556</v>
      </c>
      <c r="B912" s="3"/>
      <c r="C912" s="3"/>
      <c r="D912">
        <f t="shared" si="21"/>
        <v>0</v>
      </c>
      <c r="G912">
        <f>COUNTIF('Bus 53 and 46'!$K$7:$K$121, A912)</f>
        <v>0</v>
      </c>
      <c r="H912">
        <f>COUNTIF('Bus 53 and 46'!$A$7:$A$121,'Full time'!A912)</f>
        <v>0</v>
      </c>
      <c r="I912" s="25">
        <f>COUNTIF('Bus 53 and 46'!$B$7:$B$121,'Full time'!A912)</f>
        <v>0</v>
      </c>
      <c r="J912">
        <f>COUNTIF('Bus 53 and 46'!$J$7:$J$121,'Full time'!A912)</f>
        <v>0</v>
      </c>
      <c r="M912">
        <v>0</v>
      </c>
      <c r="O912">
        <f>'Electricity_prices DA 2023'!$G$18</f>
        <v>9.875498630136989E-2</v>
      </c>
      <c r="Q912">
        <f>'Brussels - avg over full year'!$H$18</f>
        <v>177.09219178082174</v>
      </c>
    </row>
    <row r="913" spans="1:17">
      <c r="A913" s="29">
        <v>0.67500000000000004</v>
      </c>
      <c r="B913" s="3"/>
      <c r="C913" s="3"/>
      <c r="D913">
        <f t="shared" si="21"/>
        <v>0</v>
      </c>
      <c r="G913">
        <f>COUNTIF('Bus 53 and 46'!$K$7:$K$121, A913)</f>
        <v>0</v>
      </c>
      <c r="H913">
        <f>COUNTIF('Bus 53 and 46'!$A$7:$A$121,'Full time'!A913)</f>
        <v>0</v>
      </c>
      <c r="I913" s="25">
        <f>COUNTIF('Bus 53 and 46'!$B$7:$B$121,'Full time'!A913)</f>
        <v>0</v>
      </c>
      <c r="J913">
        <f>COUNTIF('Bus 53 and 46'!$J$7:$J$121,'Full time'!A913)</f>
        <v>0</v>
      </c>
      <c r="M913">
        <v>0</v>
      </c>
      <c r="O913">
        <f>'Electricity_prices DA 2023'!$G$18</f>
        <v>9.875498630136989E-2</v>
      </c>
      <c r="Q913">
        <f>'Brussels - avg over full year'!$H$18</f>
        <v>177.09219178082174</v>
      </c>
    </row>
    <row r="914" spans="1:17">
      <c r="A914" s="29">
        <v>0.67569444444444449</v>
      </c>
      <c r="B914" s="3"/>
      <c r="C914" s="3"/>
      <c r="D914">
        <f t="shared" si="21"/>
        <v>0</v>
      </c>
      <c r="G914">
        <f>COUNTIF('Bus 53 and 46'!$K$7:$K$121, A914)</f>
        <v>0</v>
      </c>
      <c r="H914">
        <f>COUNTIF('Bus 53 and 46'!$A$7:$A$121,'Full time'!A914)</f>
        <v>0</v>
      </c>
      <c r="I914" s="25">
        <f>COUNTIF('Bus 53 and 46'!$B$7:$B$121,'Full time'!A914)</f>
        <v>0</v>
      </c>
      <c r="J914">
        <f>COUNTIF('Bus 53 and 46'!$J$7:$J$121,'Full time'!A914)</f>
        <v>0</v>
      </c>
      <c r="M914">
        <v>0</v>
      </c>
      <c r="O914">
        <f>'Electricity_prices DA 2023'!$G$18</f>
        <v>9.875498630136989E-2</v>
      </c>
      <c r="Q914">
        <f>'Brussels - avg over full year'!$H$18</f>
        <v>177.09219178082174</v>
      </c>
    </row>
    <row r="915" spans="1:17">
      <c r="A915" s="29">
        <v>0.67638888888888893</v>
      </c>
      <c r="B915" s="3"/>
      <c r="C915" s="3"/>
      <c r="D915">
        <f t="shared" si="21"/>
        <v>0</v>
      </c>
      <c r="G915">
        <f>COUNTIF('Bus 53 and 46'!$K$7:$K$121, A915)</f>
        <v>0</v>
      </c>
      <c r="H915">
        <f>COUNTIF('Bus 53 and 46'!$A$7:$A$121,'Full time'!A915)</f>
        <v>0</v>
      </c>
      <c r="I915" s="25">
        <f>COUNTIF('Bus 53 and 46'!$B$7:$B$121,'Full time'!A915)</f>
        <v>0</v>
      </c>
      <c r="J915">
        <f>COUNTIF('Bus 53 and 46'!$J$7:$J$121,'Full time'!A915)</f>
        <v>0</v>
      </c>
      <c r="M915">
        <v>0</v>
      </c>
      <c r="O915">
        <f>'Electricity_prices DA 2023'!$G$18</f>
        <v>9.875498630136989E-2</v>
      </c>
      <c r="Q915">
        <f>'Brussels - avg over full year'!$H$18</f>
        <v>177.09219178082174</v>
      </c>
    </row>
    <row r="916" spans="1:17">
      <c r="A916" s="29">
        <v>0.67708333333333337</v>
      </c>
      <c r="B916" s="3"/>
      <c r="C916" s="3"/>
      <c r="D916">
        <f t="shared" si="21"/>
        <v>1</v>
      </c>
      <c r="G916">
        <f>COUNTIF('Bus 53 and 46'!$K$7:$K$121, A916)</f>
        <v>1</v>
      </c>
      <c r="H916">
        <f>COUNTIF('Bus 53 and 46'!$A$7:$A$121,'Full time'!A916)</f>
        <v>0</v>
      </c>
      <c r="I916" s="25">
        <f>COUNTIF('Bus 53 and 46'!$B$7:$B$121,'Full time'!A916)</f>
        <v>0</v>
      </c>
      <c r="J916">
        <f>COUNTIF('Bus 53 and 46'!$J$7:$J$121,'Full time'!A916)</f>
        <v>0</v>
      </c>
      <c r="M916">
        <v>0</v>
      </c>
      <c r="N916">
        <f>M916</f>
        <v>0</v>
      </c>
      <c r="O916">
        <f>'Electricity_prices DA 2023'!$G$18</f>
        <v>9.875498630136989E-2</v>
      </c>
      <c r="Q916">
        <f>'Brussels - avg over full year'!$H$18</f>
        <v>177.09219178082174</v>
      </c>
    </row>
    <row r="917" spans="1:17">
      <c r="A917" s="29">
        <v>0.67777777777777781</v>
      </c>
      <c r="B917" s="3"/>
      <c r="C917" s="3"/>
      <c r="D917">
        <f t="shared" si="21"/>
        <v>1</v>
      </c>
      <c r="G917">
        <f>COUNTIF('Bus 53 and 46'!$K$7:$K$121, A917)</f>
        <v>0</v>
      </c>
      <c r="H917">
        <f>COUNTIF('Bus 53 and 46'!$A$7:$A$121,'Full time'!A917)</f>
        <v>0</v>
      </c>
      <c r="I917" s="25">
        <f>COUNTIF('Bus 53 and 46'!$B$7:$B$121,'Full time'!A917)</f>
        <v>0</v>
      </c>
      <c r="J917">
        <f>COUNTIF('Bus 53 and 46'!$J$7:$J$121,'Full time'!A917)</f>
        <v>1</v>
      </c>
      <c r="M917">
        <v>0</v>
      </c>
      <c r="N917">
        <f>M917</f>
        <v>0</v>
      </c>
      <c r="O917">
        <f>'Electricity_prices DA 2023'!$G$18</f>
        <v>9.875498630136989E-2</v>
      </c>
      <c r="Q917">
        <f>'Brussels - avg over full year'!$H$18</f>
        <v>177.09219178082174</v>
      </c>
    </row>
    <row r="918" spans="1:17">
      <c r="A918" s="29">
        <v>0.67847222222222225</v>
      </c>
      <c r="B918" s="3"/>
      <c r="C918" s="3"/>
      <c r="D918">
        <f t="shared" si="21"/>
        <v>0</v>
      </c>
      <c r="G918">
        <f>COUNTIF('Bus 53 and 46'!$K$7:$K$121, A918)</f>
        <v>0</v>
      </c>
      <c r="H918">
        <f>COUNTIF('Bus 53 and 46'!$A$7:$A$121,'Full time'!A918)</f>
        <v>0</v>
      </c>
      <c r="I918" s="25">
        <f>COUNTIF('Bus 53 and 46'!$B$7:$B$121,'Full time'!A918)</f>
        <v>0</v>
      </c>
      <c r="J918">
        <f>COUNTIF('Bus 53 and 46'!$J$7:$J$121,'Full time'!A918)</f>
        <v>0</v>
      </c>
      <c r="M918">
        <v>0</v>
      </c>
      <c r="N918">
        <f>M918</f>
        <v>0</v>
      </c>
      <c r="O918">
        <f>'Electricity_prices DA 2023'!$G$18</f>
        <v>9.875498630136989E-2</v>
      </c>
      <c r="Q918">
        <f>'Brussels - avg over full year'!$H$18</f>
        <v>177.09219178082174</v>
      </c>
    </row>
    <row r="919" spans="1:17">
      <c r="A919" s="29">
        <v>0.6791666666666667</v>
      </c>
      <c r="B919" s="3"/>
      <c r="C919" s="3"/>
      <c r="D919">
        <f t="shared" si="21"/>
        <v>0</v>
      </c>
      <c r="G919">
        <f>COUNTIF('Bus 53 and 46'!$K$7:$K$121, A919)</f>
        <v>0</v>
      </c>
      <c r="H919">
        <f>COUNTIF('Bus 53 and 46'!$A$7:$A$121,'Full time'!A919)</f>
        <v>0</v>
      </c>
      <c r="I919" s="25">
        <f>COUNTIF('Bus 53 and 46'!$B$7:$B$121,'Full time'!A919)</f>
        <v>0</v>
      </c>
      <c r="J919">
        <f>COUNTIF('Bus 53 and 46'!$J$7:$J$121,'Full time'!A919)</f>
        <v>0</v>
      </c>
      <c r="M919">
        <v>0</v>
      </c>
      <c r="N919">
        <f>M919</f>
        <v>0</v>
      </c>
      <c r="O919">
        <f>'Electricity_prices DA 2023'!$G$18</f>
        <v>9.875498630136989E-2</v>
      </c>
      <c r="Q919">
        <f>'Brussels - avg over full year'!$H$18</f>
        <v>177.09219178082174</v>
      </c>
    </row>
    <row r="920" spans="1:17">
      <c r="A920" s="29">
        <v>0.67986111111111114</v>
      </c>
      <c r="B920" s="3"/>
      <c r="C920" s="3"/>
      <c r="D920">
        <f t="shared" si="21"/>
        <v>0</v>
      </c>
      <c r="G920">
        <f>COUNTIF('Bus 53 and 46'!$K$7:$K$121, A920)</f>
        <v>0</v>
      </c>
      <c r="H920">
        <f>COUNTIF('Bus 53 and 46'!$A$7:$A$121,'Full time'!A920)</f>
        <v>0</v>
      </c>
      <c r="I920" s="25">
        <f>COUNTIF('Bus 53 and 46'!$B$7:$B$121,'Full time'!A920)</f>
        <v>0</v>
      </c>
      <c r="J920">
        <f>COUNTIF('Bus 53 and 46'!$J$7:$J$121,'Full time'!A920)</f>
        <v>0</v>
      </c>
      <c r="M920">
        <v>0</v>
      </c>
      <c r="O920">
        <f>'Electricity_prices DA 2023'!$G$18</f>
        <v>9.875498630136989E-2</v>
      </c>
      <c r="Q920">
        <f>'Brussels - avg over full year'!$H$18</f>
        <v>177.09219178082174</v>
      </c>
    </row>
    <row r="921" spans="1:17">
      <c r="A921" s="29">
        <v>0.68055555555555558</v>
      </c>
      <c r="B921" s="3"/>
      <c r="C921" s="3"/>
      <c r="D921">
        <f t="shared" si="21"/>
        <v>0</v>
      </c>
      <c r="G921">
        <f>COUNTIF('Bus 53 and 46'!$K$7:$K$121, A921)</f>
        <v>0</v>
      </c>
      <c r="H921">
        <f>COUNTIF('Bus 53 and 46'!$A$7:$A$121,'Full time'!A921)</f>
        <v>0</v>
      </c>
      <c r="I921" s="25">
        <f>COUNTIF('Bus 53 and 46'!$B$7:$B$121,'Full time'!A921)</f>
        <v>0</v>
      </c>
      <c r="J921">
        <f>COUNTIF('Bus 53 and 46'!$J$7:$J$121,'Full time'!A921)</f>
        <v>0</v>
      </c>
      <c r="M921">
        <v>0</v>
      </c>
      <c r="O921">
        <f>'Electricity_prices DA 2023'!$G$18</f>
        <v>9.875498630136989E-2</v>
      </c>
      <c r="Q921">
        <f>'Brussels - avg over full year'!$H$18</f>
        <v>177.09219178082174</v>
      </c>
    </row>
    <row r="922" spans="1:17">
      <c r="A922" s="29">
        <v>0.68125000000000002</v>
      </c>
      <c r="B922" s="3"/>
      <c r="C922" s="3"/>
      <c r="D922">
        <f t="shared" si="21"/>
        <v>0</v>
      </c>
      <c r="G922">
        <f>COUNTIF('Bus 53 and 46'!$K$7:$K$121, A922)</f>
        <v>0</v>
      </c>
      <c r="H922">
        <f>COUNTIF('Bus 53 and 46'!$A$7:$A$121,'Full time'!A922)</f>
        <v>0</v>
      </c>
      <c r="I922" s="25">
        <f>COUNTIF('Bus 53 and 46'!$B$7:$B$121,'Full time'!A922)</f>
        <v>0</v>
      </c>
      <c r="J922">
        <f>COUNTIF('Bus 53 and 46'!$J$7:$J$121,'Full time'!A922)</f>
        <v>0</v>
      </c>
      <c r="M922">
        <v>0</v>
      </c>
      <c r="O922">
        <f>'Electricity_prices DA 2023'!$G$18</f>
        <v>9.875498630136989E-2</v>
      </c>
      <c r="Q922">
        <f>'Brussels - avg over full year'!$H$18</f>
        <v>177.09219178082174</v>
      </c>
    </row>
    <row r="923" spans="1:17">
      <c r="A923" s="29">
        <v>0.68194444444444446</v>
      </c>
      <c r="B923" s="3"/>
      <c r="C923" s="3"/>
      <c r="D923">
        <f t="shared" si="21"/>
        <v>0</v>
      </c>
      <c r="G923">
        <f>COUNTIF('Bus 53 and 46'!$K$7:$K$121, A923)</f>
        <v>0</v>
      </c>
      <c r="H923">
        <f>COUNTIF('Bus 53 and 46'!$A$7:$A$121,'Full time'!A923)</f>
        <v>0</v>
      </c>
      <c r="I923" s="25">
        <f>COUNTIF('Bus 53 and 46'!$B$7:$B$121,'Full time'!A923)</f>
        <v>0</v>
      </c>
      <c r="J923">
        <f>COUNTIF('Bus 53 and 46'!$J$7:$J$121,'Full time'!A923)</f>
        <v>0</v>
      </c>
      <c r="M923">
        <v>0</v>
      </c>
      <c r="O923">
        <f>'Electricity_prices DA 2023'!$G$18</f>
        <v>9.875498630136989E-2</v>
      </c>
      <c r="Q923">
        <f>'Brussels - avg over full year'!$H$18</f>
        <v>177.09219178082174</v>
      </c>
    </row>
    <row r="924" spans="1:17">
      <c r="A924" s="29">
        <v>0.68263888888888891</v>
      </c>
      <c r="B924" s="3"/>
      <c r="C924" s="3"/>
      <c r="D924">
        <f t="shared" si="21"/>
        <v>1</v>
      </c>
      <c r="G924">
        <f>COUNTIF('Bus 53 and 46'!$K$7:$K$121, A924)</f>
        <v>1</v>
      </c>
      <c r="H924">
        <f>COUNTIF('Bus 53 and 46'!$A$7:$A$121,'Full time'!A924)</f>
        <v>0</v>
      </c>
      <c r="I924" s="25">
        <f>COUNTIF('Bus 53 and 46'!$B$7:$B$121,'Full time'!A924)</f>
        <v>0</v>
      </c>
      <c r="J924">
        <f>COUNTIF('Bus 53 and 46'!$J$7:$J$121,'Full time'!A924)</f>
        <v>0</v>
      </c>
      <c r="M924">
        <v>0</v>
      </c>
      <c r="N924">
        <f>M924</f>
        <v>0</v>
      </c>
      <c r="O924">
        <f>'Electricity_prices DA 2023'!$G$18</f>
        <v>9.875498630136989E-2</v>
      </c>
      <c r="Q924">
        <f>'Brussels - avg over full year'!$H$18</f>
        <v>177.09219178082174</v>
      </c>
    </row>
    <row r="925" spans="1:17">
      <c r="A925" s="29">
        <v>0.68333333333333335</v>
      </c>
      <c r="B925" s="3"/>
      <c r="C925" s="3"/>
      <c r="D925">
        <f t="shared" si="21"/>
        <v>1</v>
      </c>
      <c r="G925">
        <f>COUNTIF('Bus 53 and 46'!$K$7:$K$121, A925)</f>
        <v>0</v>
      </c>
      <c r="H925">
        <f>COUNTIF('Bus 53 and 46'!$A$7:$A$121,'Full time'!A925)</f>
        <v>0</v>
      </c>
      <c r="I925" s="25">
        <f>COUNTIF('Bus 53 and 46'!$B$7:$B$121,'Full time'!A925)</f>
        <v>0</v>
      </c>
      <c r="J925">
        <f>COUNTIF('Bus 53 and 46'!$J$7:$J$121,'Full time'!A925)</f>
        <v>1</v>
      </c>
      <c r="M925">
        <v>0</v>
      </c>
      <c r="N925">
        <f>M925</f>
        <v>0</v>
      </c>
      <c r="O925">
        <f>'Electricity_prices DA 2023'!$G$18</f>
        <v>9.875498630136989E-2</v>
      </c>
      <c r="Q925">
        <f>'Brussels - avg over full year'!$H$18</f>
        <v>177.09219178082174</v>
      </c>
    </row>
    <row r="926" spans="1:17">
      <c r="A926" s="29">
        <v>0.68402777777777779</v>
      </c>
      <c r="B926" s="3"/>
      <c r="C926" s="3"/>
      <c r="D926">
        <f t="shared" si="21"/>
        <v>0</v>
      </c>
      <c r="G926">
        <f>COUNTIF('Bus 53 and 46'!$K$7:$K$121, A926)</f>
        <v>0</v>
      </c>
      <c r="H926">
        <f>COUNTIF('Bus 53 and 46'!$A$7:$A$121,'Full time'!A926)</f>
        <v>0</v>
      </c>
      <c r="I926" s="25">
        <f>COUNTIF('Bus 53 and 46'!$B$7:$B$121,'Full time'!A926)</f>
        <v>0</v>
      </c>
      <c r="J926">
        <f>COUNTIF('Bus 53 and 46'!$J$7:$J$121,'Full time'!A926)</f>
        <v>0</v>
      </c>
      <c r="M926">
        <v>0</v>
      </c>
      <c r="N926">
        <f>M926</f>
        <v>0</v>
      </c>
      <c r="O926">
        <f>'Electricity_prices DA 2023'!$G$18</f>
        <v>9.875498630136989E-2</v>
      </c>
      <c r="Q926">
        <f>'Brussels - avg over full year'!$H$18</f>
        <v>177.09219178082174</v>
      </c>
    </row>
    <row r="927" spans="1:17">
      <c r="A927" s="29">
        <v>0.68472222222222223</v>
      </c>
      <c r="B927" s="3"/>
      <c r="C927" s="3"/>
      <c r="D927">
        <f t="shared" si="21"/>
        <v>0</v>
      </c>
      <c r="G927">
        <f>COUNTIF('Bus 53 and 46'!$K$7:$K$121, A927)</f>
        <v>0</v>
      </c>
      <c r="H927">
        <f>COUNTIF('Bus 53 and 46'!$A$7:$A$121,'Full time'!A927)</f>
        <v>0</v>
      </c>
      <c r="I927" s="25">
        <f>COUNTIF('Bus 53 and 46'!$B$7:$B$121,'Full time'!A927)</f>
        <v>0</v>
      </c>
      <c r="J927">
        <f>COUNTIF('Bus 53 and 46'!$J$7:$J$121,'Full time'!A927)</f>
        <v>0</v>
      </c>
      <c r="M927">
        <v>0</v>
      </c>
      <c r="N927">
        <f>M927</f>
        <v>0</v>
      </c>
      <c r="O927">
        <f>'Electricity_prices DA 2023'!$G$18</f>
        <v>9.875498630136989E-2</v>
      </c>
      <c r="Q927">
        <f>'Brussels - avg over full year'!$H$18</f>
        <v>177.09219178082174</v>
      </c>
    </row>
    <row r="928" spans="1:17">
      <c r="A928" s="29">
        <v>0.68541666666666667</v>
      </c>
      <c r="B928" s="3"/>
      <c r="C928" s="3"/>
      <c r="D928">
        <f t="shared" si="21"/>
        <v>0</v>
      </c>
      <c r="G928">
        <f>COUNTIF('Bus 53 and 46'!$K$7:$K$121, A928)</f>
        <v>0</v>
      </c>
      <c r="H928">
        <f>COUNTIF('Bus 53 and 46'!$A$7:$A$121,'Full time'!A928)</f>
        <v>0</v>
      </c>
      <c r="I928" s="25">
        <f>COUNTIF('Bus 53 and 46'!$B$7:$B$121,'Full time'!A928)</f>
        <v>0</v>
      </c>
      <c r="J928">
        <f>COUNTIF('Bus 53 and 46'!$J$7:$J$121,'Full time'!A928)</f>
        <v>0</v>
      </c>
      <c r="M928">
        <v>0</v>
      </c>
      <c r="O928">
        <f>'Electricity_prices DA 2023'!$G$18</f>
        <v>9.875498630136989E-2</v>
      </c>
      <c r="Q928">
        <f>'Brussels - avg over full year'!$H$18</f>
        <v>177.09219178082174</v>
      </c>
    </row>
    <row r="929" spans="1:17">
      <c r="A929" s="29">
        <v>0.68611111111111112</v>
      </c>
      <c r="B929" s="3"/>
      <c r="C929" s="3"/>
      <c r="D929">
        <f t="shared" si="21"/>
        <v>0</v>
      </c>
      <c r="G929">
        <f>COUNTIF('Bus 53 and 46'!$K$7:$K$121, A929)</f>
        <v>0</v>
      </c>
      <c r="H929">
        <f>COUNTIF('Bus 53 and 46'!$A$7:$A$121,'Full time'!A929)</f>
        <v>0</v>
      </c>
      <c r="I929" s="25">
        <f>COUNTIF('Bus 53 and 46'!$B$7:$B$121,'Full time'!A929)</f>
        <v>0</v>
      </c>
      <c r="J929">
        <f>COUNTIF('Bus 53 and 46'!$J$7:$J$121,'Full time'!A929)</f>
        <v>0</v>
      </c>
      <c r="M929">
        <v>0</v>
      </c>
      <c r="O929">
        <f>'Electricity_prices DA 2023'!$G$18</f>
        <v>9.875498630136989E-2</v>
      </c>
      <c r="Q929">
        <f>'Brussels - avg over full year'!$H$18</f>
        <v>177.09219178082174</v>
      </c>
    </row>
    <row r="930" spans="1:17">
      <c r="A930" s="29">
        <v>0.68680555555555556</v>
      </c>
      <c r="B930" s="3"/>
      <c r="C930" s="3"/>
      <c r="D930">
        <f t="shared" si="21"/>
        <v>0</v>
      </c>
      <c r="G930">
        <f>COUNTIF('Bus 53 and 46'!$K$7:$K$121, A930)</f>
        <v>0</v>
      </c>
      <c r="H930">
        <f>COUNTIF('Bus 53 and 46'!$A$7:$A$121,'Full time'!A930)</f>
        <v>0</v>
      </c>
      <c r="I930" s="25">
        <f>COUNTIF('Bus 53 and 46'!$B$7:$B$121,'Full time'!A930)</f>
        <v>0</v>
      </c>
      <c r="J930">
        <f>COUNTIF('Bus 53 and 46'!$J$7:$J$121,'Full time'!A930)</f>
        <v>0</v>
      </c>
      <c r="M930">
        <v>0</v>
      </c>
      <c r="O930">
        <f>'Electricity_prices DA 2023'!$G$18</f>
        <v>9.875498630136989E-2</v>
      </c>
      <c r="Q930">
        <f>'Brussels - avg over full year'!$H$18</f>
        <v>177.09219178082174</v>
      </c>
    </row>
    <row r="931" spans="1:17">
      <c r="A931" s="29">
        <v>0.6875</v>
      </c>
      <c r="B931" s="3"/>
      <c r="C931" s="3"/>
      <c r="D931">
        <f t="shared" si="21"/>
        <v>0</v>
      </c>
      <c r="G931">
        <f>COUNTIF('Bus 53 and 46'!$K$7:$K$121, A931)</f>
        <v>0</v>
      </c>
      <c r="H931">
        <f>COUNTIF('Bus 53 and 46'!$A$7:$A$121,'Full time'!A931)</f>
        <v>0</v>
      </c>
      <c r="I931" s="25">
        <f>COUNTIF('Bus 53 and 46'!$B$7:$B$121,'Full time'!A931)</f>
        <v>0</v>
      </c>
      <c r="J931">
        <f>COUNTIF('Bus 53 and 46'!$J$7:$J$121,'Full time'!A931)</f>
        <v>0</v>
      </c>
      <c r="M931">
        <v>0</v>
      </c>
      <c r="O931">
        <f>'Electricity_prices DA 2023'!$G$18</f>
        <v>9.875498630136989E-2</v>
      </c>
      <c r="Q931">
        <f>'Brussels - avg over full year'!$H$18</f>
        <v>177.09219178082174</v>
      </c>
    </row>
    <row r="932" spans="1:17">
      <c r="A932" s="29">
        <v>0.68819444444444444</v>
      </c>
      <c r="B932" s="3"/>
      <c r="C932" s="3"/>
      <c r="D932">
        <f t="shared" si="21"/>
        <v>1</v>
      </c>
      <c r="G932">
        <f>COUNTIF('Bus 53 and 46'!$K$7:$K$121, A932)</f>
        <v>1</v>
      </c>
      <c r="H932">
        <f>COUNTIF('Bus 53 and 46'!$A$7:$A$121,'Full time'!A932)</f>
        <v>0</v>
      </c>
      <c r="I932" s="25">
        <f>COUNTIF('Bus 53 and 46'!$B$7:$B$121,'Full time'!A932)</f>
        <v>0</v>
      </c>
      <c r="J932">
        <f>COUNTIF('Bus 53 and 46'!$J$7:$J$121,'Full time'!A932)</f>
        <v>0</v>
      </c>
      <c r="M932">
        <v>0</v>
      </c>
      <c r="N932">
        <f>M932</f>
        <v>0</v>
      </c>
      <c r="O932">
        <f>'Electricity_prices DA 2023'!$G$18</f>
        <v>9.875498630136989E-2</v>
      </c>
      <c r="Q932">
        <f>'Brussels - avg over full year'!$H$18</f>
        <v>177.09219178082174</v>
      </c>
    </row>
    <row r="933" spans="1:17">
      <c r="A933" s="29">
        <v>0.68888888888888888</v>
      </c>
      <c r="B933" s="3"/>
      <c r="C933" s="3"/>
      <c r="D933">
        <f t="shared" si="21"/>
        <v>1</v>
      </c>
      <c r="G933">
        <f>COUNTIF('Bus 53 and 46'!$K$7:$K$121, A933)</f>
        <v>0</v>
      </c>
      <c r="H933">
        <f>COUNTIF('Bus 53 and 46'!$A$7:$A$121,'Full time'!A933)</f>
        <v>0</v>
      </c>
      <c r="I933" s="25">
        <f>COUNTIF('Bus 53 and 46'!$B$7:$B$121,'Full time'!A933)</f>
        <v>0</v>
      </c>
      <c r="J933">
        <f>COUNTIF('Bus 53 and 46'!$J$7:$J$121,'Full time'!A933)</f>
        <v>1</v>
      </c>
      <c r="M933">
        <v>0</v>
      </c>
      <c r="N933">
        <f>M933</f>
        <v>0</v>
      </c>
      <c r="O933">
        <f>'Electricity_prices DA 2023'!$G$18</f>
        <v>9.875498630136989E-2</v>
      </c>
      <c r="Q933">
        <f>'Brussels - avg over full year'!$H$18</f>
        <v>177.09219178082174</v>
      </c>
    </row>
    <row r="934" spans="1:17">
      <c r="A934" s="29">
        <v>0.68958333333333333</v>
      </c>
      <c r="B934" s="3"/>
      <c r="C934" s="3"/>
      <c r="D934">
        <f t="shared" si="21"/>
        <v>0</v>
      </c>
      <c r="G934">
        <f>COUNTIF('Bus 53 and 46'!$K$7:$K$121, A934)</f>
        <v>0</v>
      </c>
      <c r="H934">
        <f>COUNTIF('Bus 53 and 46'!$A$7:$A$121,'Full time'!A934)</f>
        <v>0</v>
      </c>
      <c r="I934" s="25">
        <f>COUNTIF('Bus 53 and 46'!$B$7:$B$121,'Full time'!A934)</f>
        <v>0</v>
      </c>
      <c r="J934">
        <f>COUNTIF('Bus 53 and 46'!$J$7:$J$121,'Full time'!A934)</f>
        <v>0</v>
      </c>
      <c r="M934">
        <v>0</v>
      </c>
      <c r="N934">
        <f>M934</f>
        <v>0</v>
      </c>
      <c r="O934">
        <f>'Electricity_prices DA 2023'!$G$18</f>
        <v>9.875498630136989E-2</v>
      </c>
      <c r="Q934">
        <f>'Brussels - avg over full year'!$H$18</f>
        <v>177.09219178082174</v>
      </c>
    </row>
    <row r="935" spans="1:17">
      <c r="A935" s="29">
        <v>0.69027777777777777</v>
      </c>
      <c r="B935" s="3"/>
      <c r="C935" s="3"/>
      <c r="D935">
        <f t="shared" si="21"/>
        <v>0</v>
      </c>
      <c r="G935">
        <f>COUNTIF('Bus 53 and 46'!$K$7:$K$121, A935)</f>
        <v>0</v>
      </c>
      <c r="H935">
        <f>COUNTIF('Bus 53 and 46'!$A$7:$A$121,'Full time'!A935)</f>
        <v>0</v>
      </c>
      <c r="I935" s="25">
        <f>COUNTIF('Bus 53 and 46'!$B$7:$B$121,'Full time'!A935)</f>
        <v>0</v>
      </c>
      <c r="J935">
        <f>COUNTIF('Bus 53 and 46'!$J$7:$J$121,'Full time'!A935)</f>
        <v>0</v>
      </c>
      <c r="M935">
        <v>0</v>
      </c>
      <c r="N935">
        <f>M935</f>
        <v>0</v>
      </c>
      <c r="O935">
        <f>'Electricity_prices DA 2023'!$G$18</f>
        <v>9.875498630136989E-2</v>
      </c>
      <c r="Q935">
        <f>'Brussels - avg over full year'!$H$18</f>
        <v>177.09219178082174</v>
      </c>
    </row>
    <row r="936" spans="1:17">
      <c r="A936" s="29">
        <v>0.69097222222222221</v>
      </c>
      <c r="B936" s="3"/>
      <c r="C936" s="3"/>
      <c r="D936">
        <f t="shared" si="21"/>
        <v>0</v>
      </c>
      <c r="G936">
        <f>COUNTIF('Bus 53 and 46'!$K$7:$K$121, A936)</f>
        <v>0</v>
      </c>
      <c r="H936">
        <f>COUNTIF('Bus 53 and 46'!$A$7:$A$121,'Full time'!A936)</f>
        <v>0</v>
      </c>
      <c r="I936" s="25">
        <f>COUNTIF('Bus 53 and 46'!$B$7:$B$121,'Full time'!A936)</f>
        <v>0</v>
      </c>
      <c r="J936">
        <f>COUNTIF('Bus 53 and 46'!$J$7:$J$121,'Full time'!A936)</f>
        <v>0</v>
      </c>
      <c r="M936">
        <v>0</v>
      </c>
      <c r="O936">
        <f>'Electricity_prices DA 2023'!$G$18</f>
        <v>9.875498630136989E-2</v>
      </c>
      <c r="Q936">
        <f>'Brussels - avg over full year'!$H$18</f>
        <v>177.09219178082174</v>
      </c>
    </row>
    <row r="937" spans="1:17">
      <c r="A937" s="29">
        <v>0.69166666666666665</v>
      </c>
      <c r="B937" s="3"/>
      <c r="C937" s="3"/>
      <c r="D937">
        <f t="shared" si="21"/>
        <v>0</v>
      </c>
      <c r="G937">
        <f>COUNTIF('Bus 53 and 46'!$K$7:$K$121, A937)</f>
        <v>0</v>
      </c>
      <c r="H937">
        <f>COUNTIF('Bus 53 and 46'!$A$7:$A$121,'Full time'!A937)</f>
        <v>0</v>
      </c>
      <c r="I937" s="25">
        <f>COUNTIF('Bus 53 and 46'!$B$7:$B$121,'Full time'!A937)</f>
        <v>0</v>
      </c>
      <c r="J937">
        <f>COUNTIF('Bus 53 and 46'!$J$7:$J$121,'Full time'!A937)</f>
        <v>0</v>
      </c>
      <c r="M937">
        <v>0</v>
      </c>
      <c r="O937">
        <f>'Electricity_prices DA 2023'!$G$18</f>
        <v>9.875498630136989E-2</v>
      </c>
      <c r="Q937">
        <f>'Brussels - avg over full year'!$H$18</f>
        <v>177.09219178082174</v>
      </c>
    </row>
    <row r="938" spans="1:17">
      <c r="A938" s="29">
        <v>0.69236111111111109</v>
      </c>
      <c r="B938" s="3"/>
      <c r="C938" s="3"/>
      <c r="D938">
        <f t="shared" si="21"/>
        <v>0</v>
      </c>
      <c r="G938">
        <f>COUNTIF('Bus 53 and 46'!$K$7:$K$121, A938)</f>
        <v>0</v>
      </c>
      <c r="H938">
        <f>COUNTIF('Bus 53 and 46'!$A$7:$A$121,'Full time'!A938)</f>
        <v>0</v>
      </c>
      <c r="I938" s="25">
        <f>COUNTIF('Bus 53 and 46'!$B$7:$B$121,'Full time'!A938)</f>
        <v>0</v>
      </c>
      <c r="J938">
        <f>COUNTIF('Bus 53 and 46'!$J$7:$J$121,'Full time'!A938)</f>
        <v>0</v>
      </c>
      <c r="M938">
        <v>0</v>
      </c>
      <c r="O938">
        <f>'Electricity_prices DA 2023'!$G$18</f>
        <v>9.875498630136989E-2</v>
      </c>
      <c r="Q938">
        <f>'Brussels - avg over full year'!$H$18</f>
        <v>177.09219178082174</v>
      </c>
    </row>
    <row r="939" spans="1:17">
      <c r="A939" s="29">
        <v>0.69305555555555554</v>
      </c>
      <c r="B939" s="3"/>
      <c r="C939" s="3"/>
      <c r="D939">
        <f t="shared" si="21"/>
        <v>0</v>
      </c>
      <c r="G939">
        <f>COUNTIF('Bus 53 and 46'!$K$7:$K$121, A939)</f>
        <v>0</v>
      </c>
      <c r="H939">
        <f>COUNTIF('Bus 53 and 46'!$A$7:$A$121,'Full time'!A939)</f>
        <v>0</v>
      </c>
      <c r="I939" s="25">
        <f>COUNTIF('Bus 53 and 46'!$B$7:$B$121,'Full time'!A939)</f>
        <v>0</v>
      </c>
      <c r="J939">
        <f>COUNTIF('Bus 53 and 46'!$J$7:$J$121,'Full time'!A939)</f>
        <v>0</v>
      </c>
      <c r="M939">
        <v>0</v>
      </c>
      <c r="O939">
        <f>'Electricity_prices DA 2023'!$G$18</f>
        <v>9.875498630136989E-2</v>
      </c>
      <c r="Q939">
        <f>'Brussels - avg over full year'!$H$18</f>
        <v>177.09219178082174</v>
      </c>
    </row>
    <row r="940" spans="1:17">
      <c r="A940" s="29">
        <v>0.69374999999999998</v>
      </c>
      <c r="B940" s="3"/>
      <c r="C940" s="3"/>
      <c r="D940">
        <f t="shared" si="21"/>
        <v>1</v>
      </c>
      <c r="G940">
        <f>COUNTIF('Bus 53 and 46'!$K$7:$K$121, A940)</f>
        <v>1</v>
      </c>
      <c r="H940">
        <f>COUNTIF('Bus 53 and 46'!$A$7:$A$121,'Full time'!A940)</f>
        <v>0</v>
      </c>
      <c r="I940" s="25">
        <f>COUNTIF('Bus 53 and 46'!$B$7:$B$121,'Full time'!A940)</f>
        <v>0</v>
      </c>
      <c r="J940">
        <f>COUNTIF('Bus 53 and 46'!$J$7:$J$121,'Full time'!A940)</f>
        <v>0</v>
      </c>
      <c r="M940">
        <v>0</v>
      </c>
      <c r="N940">
        <f>M940</f>
        <v>0</v>
      </c>
      <c r="O940">
        <f>'Electricity_prices DA 2023'!$G$18</f>
        <v>9.875498630136989E-2</v>
      </c>
      <c r="Q940">
        <f>'Brussels - avg over full year'!$H$18</f>
        <v>177.09219178082174</v>
      </c>
    </row>
    <row r="941" spans="1:17">
      <c r="A941" s="29">
        <v>0.69444444444444442</v>
      </c>
      <c r="B941" s="3"/>
      <c r="C941" s="3"/>
      <c r="D941">
        <f t="shared" si="21"/>
        <v>1</v>
      </c>
      <c r="G941">
        <f>COUNTIF('Bus 53 and 46'!$K$7:$K$121, A941)</f>
        <v>0</v>
      </c>
      <c r="H941">
        <f>COUNTIF('Bus 53 and 46'!$A$7:$A$121,'Full time'!A941)</f>
        <v>0</v>
      </c>
      <c r="I941" s="25">
        <f>COUNTIF('Bus 53 and 46'!$B$7:$B$121,'Full time'!A941)</f>
        <v>0</v>
      </c>
      <c r="J941">
        <f>COUNTIF('Bus 53 and 46'!$J$7:$J$121,'Full time'!A941)</f>
        <v>1</v>
      </c>
      <c r="M941">
        <v>0</v>
      </c>
      <c r="N941">
        <f>M941</f>
        <v>0</v>
      </c>
      <c r="O941">
        <f>'Electricity_prices DA 2023'!$G$18</f>
        <v>9.875498630136989E-2</v>
      </c>
      <c r="Q941">
        <f>'Brussels - avg over full year'!$H$18</f>
        <v>177.09219178082174</v>
      </c>
    </row>
    <row r="942" spans="1:17">
      <c r="A942" s="29">
        <v>0.69513888888888886</v>
      </c>
      <c r="B942" s="3"/>
      <c r="C942" s="3"/>
      <c r="D942">
        <f t="shared" si="21"/>
        <v>0</v>
      </c>
      <c r="G942">
        <f>COUNTIF('Bus 53 and 46'!$K$7:$K$121, A942)</f>
        <v>0</v>
      </c>
      <c r="H942">
        <f>COUNTIF('Bus 53 and 46'!$A$7:$A$121,'Full time'!A942)</f>
        <v>0</v>
      </c>
      <c r="I942" s="25">
        <f>COUNTIF('Bus 53 and 46'!$B$7:$B$121,'Full time'!A942)</f>
        <v>0</v>
      </c>
      <c r="J942">
        <f>COUNTIF('Bus 53 and 46'!$J$7:$J$121,'Full time'!A942)</f>
        <v>0</v>
      </c>
      <c r="M942">
        <v>0</v>
      </c>
      <c r="N942">
        <f>M942</f>
        <v>0</v>
      </c>
      <c r="O942">
        <f>'Electricity_prices DA 2023'!$G$18</f>
        <v>9.875498630136989E-2</v>
      </c>
      <c r="Q942">
        <f>'Brussels - avg over full year'!$H$18</f>
        <v>177.09219178082174</v>
      </c>
    </row>
    <row r="943" spans="1:17">
      <c r="A943" s="29">
        <v>0.6958333333333333</v>
      </c>
      <c r="B943" s="3"/>
      <c r="C943" s="3"/>
      <c r="D943">
        <f t="shared" si="21"/>
        <v>0</v>
      </c>
      <c r="G943">
        <f>COUNTIF('Bus 53 and 46'!$K$7:$K$121, A943)</f>
        <v>0</v>
      </c>
      <c r="H943">
        <f>COUNTIF('Bus 53 and 46'!$A$7:$A$121,'Full time'!A943)</f>
        <v>0</v>
      </c>
      <c r="I943" s="25">
        <f>COUNTIF('Bus 53 and 46'!$B$7:$B$121,'Full time'!A943)</f>
        <v>0</v>
      </c>
      <c r="J943">
        <f>COUNTIF('Bus 53 and 46'!$J$7:$J$121,'Full time'!A943)</f>
        <v>0</v>
      </c>
      <c r="M943">
        <v>0</v>
      </c>
      <c r="O943">
        <f>'Electricity_prices DA 2023'!$G$18</f>
        <v>9.875498630136989E-2</v>
      </c>
      <c r="Q943">
        <f>'Brussels - avg over full year'!$H$18</f>
        <v>177.09219178082174</v>
      </c>
    </row>
    <row r="944" spans="1:17">
      <c r="A944" s="29">
        <v>0.69652777777777775</v>
      </c>
      <c r="B944" s="3"/>
      <c r="C944" s="3"/>
      <c r="D944">
        <f t="shared" si="21"/>
        <v>0</v>
      </c>
      <c r="G944">
        <f>COUNTIF('Bus 53 and 46'!$K$7:$K$121, A944)</f>
        <v>0</v>
      </c>
      <c r="H944">
        <f>COUNTIF('Bus 53 and 46'!$A$7:$A$121,'Full time'!A944)</f>
        <v>0</v>
      </c>
      <c r="I944" s="25">
        <f>COUNTIF('Bus 53 and 46'!$B$7:$B$121,'Full time'!A944)</f>
        <v>0</v>
      </c>
      <c r="J944">
        <f>COUNTIF('Bus 53 and 46'!$J$7:$J$121,'Full time'!A944)</f>
        <v>0</v>
      </c>
      <c r="M944">
        <v>0</v>
      </c>
      <c r="O944">
        <f>'Electricity_prices DA 2023'!$G$18</f>
        <v>9.875498630136989E-2</v>
      </c>
      <c r="Q944">
        <f>'Brussels - avg over full year'!$H$18</f>
        <v>177.09219178082174</v>
      </c>
    </row>
    <row r="945" spans="1:17">
      <c r="A945" s="29">
        <v>0.69722222222222219</v>
      </c>
      <c r="B945" s="3"/>
      <c r="C945" s="3"/>
      <c r="D945">
        <f t="shared" si="21"/>
        <v>0</v>
      </c>
      <c r="G945">
        <f>COUNTIF('Bus 53 and 46'!$K$7:$K$121, A945)</f>
        <v>0</v>
      </c>
      <c r="H945">
        <f>COUNTIF('Bus 53 and 46'!$A$7:$A$121,'Full time'!A945)</f>
        <v>0</v>
      </c>
      <c r="I945" s="25">
        <f>COUNTIF('Bus 53 and 46'!$B$7:$B$121,'Full time'!A945)</f>
        <v>0</v>
      </c>
      <c r="J945">
        <f>COUNTIF('Bus 53 and 46'!$J$7:$J$121,'Full time'!A945)</f>
        <v>0</v>
      </c>
      <c r="M945">
        <v>0</v>
      </c>
      <c r="O945">
        <f>'Electricity_prices DA 2023'!$G$18</f>
        <v>9.875498630136989E-2</v>
      </c>
      <c r="Q945">
        <f>'Brussels - avg over full year'!$H$18</f>
        <v>177.09219178082174</v>
      </c>
    </row>
    <row r="946" spans="1:17">
      <c r="A946" s="29">
        <v>0.69791666666666663</v>
      </c>
      <c r="B946" s="3"/>
      <c r="C946" s="3"/>
      <c r="D946">
        <f t="shared" si="21"/>
        <v>0</v>
      </c>
      <c r="G946">
        <f>COUNTIF('Bus 53 and 46'!$K$7:$K$121, A946)</f>
        <v>0</v>
      </c>
      <c r="H946">
        <f>COUNTIF('Bus 53 and 46'!$A$7:$A$121,'Full time'!A946)</f>
        <v>0</v>
      </c>
      <c r="I946" s="25">
        <f>COUNTIF('Bus 53 and 46'!$B$7:$B$121,'Full time'!A946)</f>
        <v>0</v>
      </c>
      <c r="J946">
        <f>COUNTIF('Bus 53 and 46'!$J$7:$J$121,'Full time'!A946)</f>
        <v>0</v>
      </c>
      <c r="M946">
        <v>0</v>
      </c>
      <c r="O946">
        <f>'Electricity_prices DA 2023'!$G$18</f>
        <v>9.875498630136989E-2</v>
      </c>
      <c r="Q946">
        <f>'Brussels - avg over full year'!$H$18</f>
        <v>177.09219178082174</v>
      </c>
    </row>
    <row r="947" spans="1:17">
      <c r="A947" s="29">
        <v>0.69861111111111107</v>
      </c>
      <c r="B947" s="3"/>
      <c r="C947" s="3"/>
      <c r="D947">
        <f t="shared" si="21"/>
        <v>0</v>
      </c>
      <c r="G947">
        <f>COUNTIF('Bus 53 and 46'!$K$7:$K$121, A947)</f>
        <v>0</v>
      </c>
      <c r="H947">
        <f>COUNTIF('Bus 53 and 46'!$A$7:$A$121,'Full time'!A947)</f>
        <v>0</v>
      </c>
      <c r="I947" s="25">
        <f>COUNTIF('Bus 53 and 46'!$B$7:$B$121,'Full time'!A947)</f>
        <v>0</v>
      </c>
      <c r="J947">
        <f>COUNTIF('Bus 53 and 46'!$J$7:$J$121,'Full time'!A947)</f>
        <v>0</v>
      </c>
      <c r="M947">
        <v>0</v>
      </c>
      <c r="O947">
        <f>'Electricity_prices DA 2023'!$G$18</f>
        <v>9.875498630136989E-2</v>
      </c>
      <c r="Q947">
        <f>'Brussels - avg over full year'!$H$18</f>
        <v>177.09219178082174</v>
      </c>
    </row>
    <row r="948" spans="1:17">
      <c r="A948" s="29">
        <v>0.69930555555555551</v>
      </c>
      <c r="B948" s="3"/>
      <c r="C948" s="3"/>
      <c r="D948">
        <f t="shared" si="21"/>
        <v>1</v>
      </c>
      <c r="G948">
        <f>COUNTIF('Bus 53 and 46'!$K$7:$K$121, A948)</f>
        <v>1</v>
      </c>
      <c r="H948">
        <f>COUNTIF('Bus 53 and 46'!$A$7:$A$121,'Full time'!A948)</f>
        <v>0</v>
      </c>
      <c r="I948" s="25">
        <f>COUNTIF('Bus 53 and 46'!$B$7:$B$121,'Full time'!A948)</f>
        <v>0</v>
      </c>
      <c r="J948">
        <f>COUNTIF('Bus 53 and 46'!$J$7:$J$121,'Full time'!A948)</f>
        <v>0</v>
      </c>
      <c r="M948">
        <v>0</v>
      </c>
      <c r="N948">
        <f>M948</f>
        <v>0</v>
      </c>
      <c r="O948">
        <f>'Electricity_prices DA 2023'!$G$18</f>
        <v>9.875498630136989E-2</v>
      </c>
      <c r="Q948">
        <f>'Brussels - avg over full year'!$H$18</f>
        <v>177.09219178082174</v>
      </c>
    </row>
    <row r="949" spans="1:17">
      <c r="A949" s="29">
        <v>0.7</v>
      </c>
      <c r="B949" s="3"/>
      <c r="C949" s="3"/>
      <c r="D949">
        <f t="shared" si="21"/>
        <v>1</v>
      </c>
      <c r="G949">
        <f>COUNTIF('Bus 53 and 46'!$K$7:$K$121, A949)</f>
        <v>0</v>
      </c>
      <c r="H949">
        <f>COUNTIF('Bus 53 and 46'!$A$7:$A$121,'Full time'!A949)</f>
        <v>0</v>
      </c>
      <c r="I949" s="25">
        <f>COUNTIF('Bus 53 and 46'!$B$7:$B$121,'Full time'!A949)</f>
        <v>0</v>
      </c>
      <c r="J949">
        <f>COUNTIF('Bus 53 and 46'!$J$7:$J$121,'Full time'!A949)</f>
        <v>1</v>
      </c>
      <c r="M949">
        <v>0</v>
      </c>
      <c r="N949">
        <f>M949</f>
        <v>0</v>
      </c>
      <c r="O949">
        <f>'Electricity_prices DA 2023'!$G$18</f>
        <v>9.875498630136989E-2</v>
      </c>
      <c r="Q949">
        <f>'Brussels - avg over full year'!$H$18</f>
        <v>177.09219178082174</v>
      </c>
    </row>
    <row r="950" spans="1:17">
      <c r="A950" s="29">
        <v>0.7006944444444444</v>
      </c>
      <c r="B950" s="3"/>
      <c r="C950" s="3"/>
      <c r="D950">
        <f t="shared" si="21"/>
        <v>0</v>
      </c>
      <c r="G950">
        <f>COUNTIF('Bus 53 and 46'!$K$7:$K$121, A950)</f>
        <v>0</v>
      </c>
      <c r="H950">
        <f>COUNTIF('Bus 53 and 46'!$A$7:$A$121,'Full time'!A950)</f>
        <v>0</v>
      </c>
      <c r="I950" s="25">
        <f>COUNTIF('Bus 53 and 46'!$B$7:$B$121,'Full time'!A950)</f>
        <v>0</v>
      </c>
      <c r="J950">
        <f>COUNTIF('Bus 53 and 46'!$J$7:$J$121,'Full time'!A950)</f>
        <v>0</v>
      </c>
      <c r="M950">
        <v>0</v>
      </c>
      <c r="N950">
        <f>M950</f>
        <v>0</v>
      </c>
      <c r="O950">
        <f>'Electricity_prices DA 2023'!$G$18</f>
        <v>9.875498630136989E-2</v>
      </c>
      <c r="Q950">
        <f>'Brussels - avg over full year'!$H$18</f>
        <v>177.09219178082174</v>
      </c>
    </row>
    <row r="951" spans="1:17">
      <c r="A951" s="29">
        <v>0.70138888888888884</v>
      </c>
      <c r="B951" s="3"/>
      <c r="C951" s="3"/>
      <c r="D951">
        <f t="shared" si="21"/>
        <v>0</v>
      </c>
      <c r="G951">
        <f>COUNTIF('Bus 53 and 46'!$K$7:$K$121, A951)</f>
        <v>0</v>
      </c>
      <c r="H951">
        <f>COUNTIF('Bus 53 and 46'!$A$7:$A$121,'Full time'!A951)</f>
        <v>0</v>
      </c>
      <c r="I951" s="25">
        <f>COUNTIF('Bus 53 and 46'!$B$7:$B$121,'Full time'!A951)</f>
        <v>0</v>
      </c>
      <c r="J951">
        <f>COUNTIF('Bus 53 and 46'!$J$7:$J$121,'Full time'!A951)</f>
        <v>0</v>
      </c>
      <c r="M951">
        <v>0</v>
      </c>
      <c r="O951">
        <f>'Electricity_prices DA 2023'!$G$18</f>
        <v>9.875498630136989E-2</v>
      </c>
      <c r="Q951">
        <f>'Brussels - avg over full year'!$H$18</f>
        <v>177.09219178082174</v>
      </c>
    </row>
    <row r="952" spans="1:17">
      <c r="A952" s="29">
        <v>0.70208333333333328</v>
      </c>
      <c r="B952" s="3"/>
      <c r="C952" s="3"/>
      <c r="D952">
        <f t="shared" si="21"/>
        <v>0</v>
      </c>
      <c r="G952">
        <f>COUNTIF('Bus 53 and 46'!$K$7:$K$121, A952)</f>
        <v>0</v>
      </c>
      <c r="H952">
        <f>COUNTIF('Bus 53 and 46'!$A$7:$A$121,'Full time'!A952)</f>
        <v>0</v>
      </c>
      <c r="I952" s="25">
        <f>COUNTIF('Bus 53 and 46'!$B$7:$B$121,'Full time'!A952)</f>
        <v>0</v>
      </c>
      <c r="J952">
        <f>COUNTIF('Bus 53 and 46'!$J$7:$J$121,'Full time'!A952)</f>
        <v>0</v>
      </c>
      <c r="M952">
        <v>0</v>
      </c>
      <c r="O952">
        <f>'Electricity_prices DA 2023'!$G$18</f>
        <v>9.875498630136989E-2</v>
      </c>
      <c r="Q952">
        <f>'Brussels - avg over full year'!$H$18</f>
        <v>177.09219178082174</v>
      </c>
    </row>
    <row r="953" spans="1:17">
      <c r="A953" s="29">
        <v>0.70277777777777772</v>
      </c>
      <c r="B953" s="3"/>
      <c r="C953" s="3"/>
      <c r="D953">
        <f t="shared" si="21"/>
        <v>0</v>
      </c>
      <c r="G953">
        <f>COUNTIF('Bus 53 and 46'!$K$7:$K$121, A953)</f>
        <v>0</v>
      </c>
      <c r="H953">
        <f>COUNTIF('Bus 53 and 46'!$A$7:$A$121,'Full time'!A953)</f>
        <v>0</v>
      </c>
      <c r="I953" s="25">
        <f>COUNTIF('Bus 53 and 46'!$B$7:$B$121,'Full time'!A953)</f>
        <v>0</v>
      </c>
      <c r="J953">
        <f>COUNTIF('Bus 53 and 46'!$J$7:$J$121,'Full time'!A953)</f>
        <v>0</v>
      </c>
      <c r="M953">
        <v>0</v>
      </c>
      <c r="O953">
        <f>'Electricity_prices DA 2023'!$G$18</f>
        <v>9.875498630136989E-2</v>
      </c>
      <c r="Q953">
        <f>'Brussels - avg over full year'!$H$18</f>
        <v>177.09219178082174</v>
      </c>
    </row>
    <row r="954" spans="1:17">
      <c r="A954" s="29">
        <v>0.70347222222222228</v>
      </c>
      <c r="B954" s="3"/>
      <c r="C954" s="3"/>
      <c r="D954">
        <f t="shared" si="21"/>
        <v>0</v>
      </c>
      <c r="G954">
        <f>COUNTIF('Bus 53 and 46'!$K$7:$K$121, A954)</f>
        <v>0</v>
      </c>
      <c r="H954">
        <f>COUNTIF('Bus 53 and 46'!$A$7:$A$121,'Full time'!A954)</f>
        <v>0</v>
      </c>
      <c r="I954" s="25">
        <f>COUNTIF('Bus 53 and 46'!$B$7:$B$121,'Full time'!A954)</f>
        <v>0</v>
      </c>
      <c r="J954">
        <f>COUNTIF('Bus 53 and 46'!$J$7:$J$121,'Full time'!A954)</f>
        <v>0</v>
      </c>
      <c r="M954">
        <v>0</v>
      </c>
      <c r="O954">
        <f>'Electricity_prices DA 2023'!$G$18</f>
        <v>9.875498630136989E-2</v>
      </c>
      <c r="Q954">
        <f>'Brussels - avg over full year'!$H$18</f>
        <v>177.09219178082174</v>
      </c>
    </row>
    <row r="955" spans="1:17">
      <c r="A955" s="29">
        <v>0.70416666666666672</v>
      </c>
      <c r="B955" s="3"/>
      <c r="C955" s="3"/>
      <c r="D955">
        <f t="shared" si="21"/>
        <v>0</v>
      </c>
      <c r="G955">
        <f>COUNTIF('Bus 53 and 46'!$K$7:$K$121, A955)</f>
        <v>0</v>
      </c>
      <c r="H955">
        <f>COUNTIF('Bus 53 and 46'!$A$7:$A$121,'Full time'!A955)</f>
        <v>0</v>
      </c>
      <c r="I955" s="25">
        <f>COUNTIF('Bus 53 and 46'!$B$7:$B$121,'Full time'!A955)</f>
        <v>0</v>
      </c>
      <c r="J955">
        <f>COUNTIF('Bus 53 and 46'!$J$7:$J$121,'Full time'!A955)</f>
        <v>0</v>
      </c>
      <c r="M955">
        <v>0</v>
      </c>
      <c r="O955">
        <f>'Electricity_prices DA 2023'!$G$18</f>
        <v>9.875498630136989E-2</v>
      </c>
      <c r="Q955">
        <f>'Brussels - avg over full year'!$H$18</f>
        <v>177.09219178082174</v>
      </c>
    </row>
    <row r="956" spans="1:17">
      <c r="A956" s="29">
        <v>0.70486111111111116</v>
      </c>
      <c r="B956" s="3"/>
      <c r="C956" s="3"/>
      <c r="D956">
        <f t="shared" si="21"/>
        <v>1</v>
      </c>
      <c r="G956">
        <f>COUNTIF('Bus 53 and 46'!$K$7:$K$121, A956)</f>
        <v>1</v>
      </c>
      <c r="H956">
        <f>COUNTIF('Bus 53 and 46'!$A$7:$A$121,'Full time'!A956)</f>
        <v>0</v>
      </c>
      <c r="I956" s="25">
        <f>COUNTIF('Bus 53 and 46'!$B$7:$B$121,'Full time'!A956)</f>
        <v>0</v>
      </c>
      <c r="J956">
        <f>COUNTIF('Bus 53 and 46'!$J$7:$J$121,'Full time'!A956)</f>
        <v>0</v>
      </c>
      <c r="M956">
        <v>0</v>
      </c>
      <c r="N956">
        <f>M956</f>
        <v>0</v>
      </c>
      <c r="O956">
        <f>'Electricity_prices DA 2023'!$G$18</f>
        <v>9.875498630136989E-2</v>
      </c>
      <c r="Q956">
        <f>'Brussels - avg over full year'!$H$18</f>
        <v>177.09219178082174</v>
      </c>
    </row>
    <row r="957" spans="1:17">
      <c r="A957" s="29">
        <v>0.7055555555555556</v>
      </c>
      <c r="B957" s="3"/>
      <c r="C957" s="3"/>
      <c r="D957">
        <f t="shared" si="21"/>
        <v>1</v>
      </c>
      <c r="G957">
        <f>COUNTIF('Bus 53 and 46'!$K$7:$K$121, A957)</f>
        <v>0</v>
      </c>
      <c r="H957">
        <f>COUNTIF('Bus 53 and 46'!$A$7:$A$121,'Full time'!A957)</f>
        <v>0</v>
      </c>
      <c r="I957" s="25">
        <f>COUNTIF('Bus 53 and 46'!$B$7:$B$121,'Full time'!A957)</f>
        <v>0</v>
      </c>
      <c r="J957">
        <f>COUNTIF('Bus 53 and 46'!$J$7:$J$121,'Full time'!A957)</f>
        <v>1</v>
      </c>
      <c r="M957">
        <v>0</v>
      </c>
      <c r="N957">
        <f>M957</f>
        <v>0</v>
      </c>
      <c r="O957">
        <f>'Electricity_prices DA 2023'!$G$18</f>
        <v>9.875498630136989E-2</v>
      </c>
      <c r="Q957">
        <f>'Brussels - avg over full year'!$H$18</f>
        <v>177.09219178082174</v>
      </c>
    </row>
    <row r="958" spans="1:17">
      <c r="A958" s="29">
        <v>0.70625000000000004</v>
      </c>
      <c r="B958" s="3"/>
      <c r="C958" s="3"/>
      <c r="D958">
        <f t="shared" si="21"/>
        <v>0</v>
      </c>
      <c r="G958">
        <f>COUNTIF('Bus 53 and 46'!$K$7:$K$121, A958)</f>
        <v>0</v>
      </c>
      <c r="H958">
        <f>COUNTIF('Bus 53 and 46'!$A$7:$A$121,'Full time'!A958)</f>
        <v>0</v>
      </c>
      <c r="I958" s="25">
        <f>COUNTIF('Bus 53 and 46'!$B$7:$B$121,'Full time'!A958)</f>
        <v>0</v>
      </c>
      <c r="J958">
        <f>COUNTIF('Bus 53 and 46'!$J$7:$J$121,'Full time'!A958)</f>
        <v>0</v>
      </c>
      <c r="M958">
        <v>0</v>
      </c>
      <c r="N958">
        <f>M958</f>
        <v>0</v>
      </c>
      <c r="O958">
        <f>'Electricity_prices DA 2023'!$G$18</f>
        <v>9.875498630136989E-2</v>
      </c>
      <c r="Q958">
        <f>'Brussels - avg over full year'!$H$18</f>
        <v>177.09219178082174</v>
      </c>
    </row>
    <row r="959" spans="1:17">
      <c r="A959" s="29">
        <v>0.70694444444444449</v>
      </c>
      <c r="B959" s="3"/>
      <c r="C959" s="3"/>
      <c r="D959">
        <f t="shared" si="21"/>
        <v>0</v>
      </c>
      <c r="G959">
        <f>COUNTIF('Bus 53 and 46'!$K$7:$K$121, A959)</f>
        <v>0</v>
      </c>
      <c r="H959">
        <f>COUNTIF('Bus 53 and 46'!$A$7:$A$121,'Full time'!A959)</f>
        <v>0</v>
      </c>
      <c r="I959" s="25">
        <f>COUNTIF('Bus 53 and 46'!$B$7:$B$121,'Full time'!A959)</f>
        <v>0</v>
      </c>
      <c r="J959">
        <f>COUNTIF('Bus 53 and 46'!$J$7:$J$121,'Full time'!A959)</f>
        <v>0</v>
      </c>
      <c r="M959">
        <v>0</v>
      </c>
      <c r="O959">
        <f>'Electricity_prices DA 2023'!$G$18</f>
        <v>9.875498630136989E-2</v>
      </c>
      <c r="Q959">
        <f>'Brussels - avg over full year'!$H$18</f>
        <v>177.09219178082174</v>
      </c>
    </row>
    <row r="960" spans="1:17">
      <c r="A960" s="29">
        <v>0.70763888888888893</v>
      </c>
      <c r="B960" s="3"/>
      <c r="C960" s="3"/>
      <c r="D960">
        <f t="shared" si="21"/>
        <v>0</v>
      </c>
      <c r="G960">
        <f>COUNTIF('Bus 53 and 46'!$K$7:$K$121, A960)</f>
        <v>0</v>
      </c>
      <c r="H960">
        <f>COUNTIF('Bus 53 and 46'!$A$7:$A$121,'Full time'!A960)</f>
        <v>0</v>
      </c>
      <c r="I960" s="25">
        <f>COUNTIF('Bus 53 and 46'!$B$7:$B$121,'Full time'!A960)</f>
        <v>0</v>
      </c>
      <c r="J960">
        <f>COUNTIF('Bus 53 and 46'!$J$7:$J$121,'Full time'!A960)</f>
        <v>0</v>
      </c>
      <c r="M960">
        <v>0</v>
      </c>
      <c r="O960">
        <f>'Electricity_prices DA 2023'!$G$18</f>
        <v>9.875498630136989E-2</v>
      </c>
      <c r="Q960">
        <f>'Brussels - avg over full year'!$H$18</f>
        <v>177.09219178082174</v>
      </c>
    </row>
    <row r="961" spans="1:17">
      <c r="A961" s="29">
        <v>0.70833333333333337</v>
      </c>
      <c r="B961" s="3"/>
      <c r="C961" s="3"/>
      <c r="D961">
        <f t="shared" si="21"/>
        <v>1</v>
      </c>
      <c r="G961">
        <f>COUNTIF('Bus 53 and 46'!$K$7:$K$121, A961)</f>
        <v>0</v>
      </c>
      <c r="H961">
        <f>COUNTIF('Bus 53 and 46'!$A$7:$A$121,'Full time'!A961)</f>
        <v>0</v>
      </c>
      <c r="I961" s="25">
        <f>COUNTIF('Bus 53 and 46'!$B$7:$B$121,'Full time'!A961)</f>
        <v>0</v>
      </c>
      <c r="J961">
        <f>COUNTIF('Bus 53 and 46'!$J$7:$J$121,'Full time'!A961)</f>
        <v>0</v>
      </c>
      <c r="M961">
        <v>1</v>
      </c>
      <c r="N961">
        <f>M961</f>
        <v>1</v>
      </c>
      <c r="O961">
        <f>'Electricity_prices DA 2023'!$G$19</f>
        <v>0.11935528767123284</v>
      </c>
      <c r="Q961">
        <f>'Brussels - avg over full year'!$H$19</f>
        <v>129.41583561643847</v>
      </c>
    </row>
    <row r="962" spans="1:17">
      <c r="A962" s="29">
        <v>0.70902777777777781</v>
      </c>
      <c r="B962" s="3"/>
      <c r="C962" s="3"/>
      <c r="D962">
        <f t="shared" ref="D962:D1025" si="22">IF(OR(G962=1,H962=1,I962=1,J962=1,M962=1,N962=1), 1,0)</f>
        <v>0</v>
      </c>
      <c r="G962">
        <f>COUNTIF('Bus 53 and 46'!$K$7:$K$121, A962)</f>
        <v>0</v>
      </c>
      <c r="H962">
        <f>COUNTIF('Bus 53 and 46'!$A$7:$A$121,'Full time'!A962)</f>
        <v>0</v>
      </c>
      <c r="I962" s="25">
        <f>COUNTIF('Bus 53 and 46'!$B$7:$B$121,'Full time'!A962)</f>
        <v>0</v>
      </c>
      <c r="J962">
        <f>COUNTIF('Bus 53 and 46'!$J$7:$J$121,'Full time'!A962)</f>
        <v>0</v>
      </c>
      <c r="M962">
        <v>0</v>
      </c>
      <c r="O962">
        <f>'Electricity_prices DA 2023'!$G$19</f>
        <v>0.11935528767123284</v>
      </c>
      <c r="Q962">
        <f>'Brussels - avg over full year'!$H$19</f>
        <v>129.41583561643847</v>
      </c>
    </row>
    <row r="963" spans="1:17">
      <c r="A963" s="29">
        <v>0.70972222222222225</v>
      </c>
      <c r="B963" s="3"/>
      <c r="C963" s="3"/>
      <c r="D963">
        <f t="shared" si="22"/>
        <v>0</v>
      </c>
      <c r="G963">
        <f>COUNTIF('Bus 53 and 46'!$K$7:$K$121, A963)</f>
        <v>0</v>
      </c>
      <c r="H963">
        <f>COUNTIF('Bus 53 and 46'!$A$7:$A$121,'Full time'!A963)</f>
        <v>0</v>
      </c>
      <c r="I963" s="25">
        <f>COUNTIF('Bus 53 and 46'!$B$7:$B$121,'Full time'!A963)</f>
        <v>0</v>
      </c>
      <c r="J963">
        <f>COUNTIF('Bus 53 and 46'!$J$7:$J$121,'Full time'!A963)</f>
        <v>0</v>
      </c>
      <c r="M963">
        <v>0</v>
      </c>
      <c r="O963">
        <f>'Electricity_prices DA 2023'!$G$19</f>
        <v>0.11935528767123284</v>
      </c>
      <c r="Q963">
        <f>'Brussels - avg over full year'!$H$19</f>
        <v>129.41583561643847</v>
      </c>
    </row>
    <row r="964" spans="1:17">
      <c r="A964" s="29">
        <v>0.7104166666666667</v>
      </c>
      <c r="B964" s="3"/>
      <c r="C964" s="3"/>
      <c r="D964">
        <f t="shared" si="22"/>
        <v>1</v>
      </c>
      <c r="G964">
        <f>COUNTIF('Bus 53 and 46'!$K$7:$K$121, A964)</f>
        <v>1</v>
      </c>
      <c r="H964">
        <f>COUNTIF('Bus 53 and 46'!$A$7:$A$121,'Full time'!A964)</f>
        <v>0</v>
      </c>
      <c r="I964" s="25">
        <f>COUNTIF('Bus 53 and 46'!$B$7:$B$121,'Full time'!A964)</f>
        <v>0</v>
      </c>
      <c r="J964">
        <f>COUNTIF('Bus 53 and 46'!$J$7:$J$121,'Full time'!A964)</f>
        <v>1</v>
      </c>
      <c r="M964">
        <v>0</v>
      </c>
      <c r="N964">
        <f>M964</f>
        <v>0</v>
      </c>
      <c r="O964">
        <f>'Electricity_prices DA 2023'!$G$19</f>
        <v>0.11935528767123284</v>
      </c>
      <c r="Q964">
        <f>'Brussels - avg over full year'!$H$19</f>
        <v>129.41583561643847</v>
      </c>
    </row>
    <row r="965" spans="1:17">
      <c r="A965" s="29">
        <v>0.71111111111111114</v>
      </c>
      <c r="B965" s="3"/>
      <c r="C965" s="3"/>
      <c r="D965">
        <f t="shared" si="22"/>
        <v>0</v>
      </c>
      <c r="G965">
        <f>COUNTIF('Bus 53 and 46'!$K$7:$K$121, A965)</f>
        <v>0</v>
      </c>
      <c r="H965">
        <f>COUNTIF('Bus 53 and 46'!$A$7:$A$121,'Full time'!A965)</f>
        <v>0</v>
      </c>
      <c r="I965" s="25">
        <f>COUNTIF('Bus 53 and 46'!$B$7:$B$121,'Full time'!A965)</f>
        <v>0</v>
      </c>
      <c r="J965">
        <f>COUNTIF('Bus 53 and 46'!$J$7:$J$121,'Full time'!A965)</f>
        <v>0</v>
      </c>
      <c r="M965">
        <v>0</v>
      </c>
      <c r="N965">
        <f>M965</f>
        <v>0</v>
      </c>
      <c r="O965">
        <f>'Electricity_prices DA 2023'!$G$19</f>
        <v>0.11935528767123284</v>
      </c>
      <c r="Q965">
        <f>'Brussels - avg over full year'!$H$19</f>
        <v>129.41583561643847</v>
      </c>
    </row>
    <row r="966" spans="1:17">
      <c r="A966" s="29">
        <v>0.71180555555555558</v>
      </c>
      <c r="B966" s="3"/>
      <c r="C966" s="3"/>
      <c r="D966">
        <f t="shared" si="22"/>
        <v>0</v>
      </c>
      <c r="G966">
        <f>COUNTIF('Bus 53 and 46'!$K$7:$K$121, A966)</f>
        <v>0</v>
      </c>
      <c r="H966">
        <f>COUNTIF('Bus 53 and 46'!$A$7:$A$121,'Full time'!A966)</f>
        <v>0</v>
      </c>
      <c r="I966" s="25">
        <f>COUNTIF('Bus 53 and 46'!$B$7:$B$121,'Full time'!A966)</f>
        <v>0</v>
      </c>
      <c r="J966">
        <f>COUNTIF('Bus 53 and 46'!$J$7:$J$121,'Full time'!A966)</f>
        <v>0</v>
      </c>
      <c r="M966">
        <v>0</v>
      </c>
      <c r="N966">
        <f>M966</f>
        <v>0</v>
      </c>
      <c r="O966">
        <f>'Electricity_prices DA 2023'!$G$19</f>
        <v>0.11935528767123284</v>
      </c>
      <c r="Q966">
        <f>'Brussels - avg over full year'!$H$19</f>
        <v>129.41583561643847</v>
      </c>
    </row>
    <row r="967" spans="1:17">
      <c r="A967" s="29">
        <v>0.71250000000000002</v>
      </c>
      <c r="B967" s="3"/>
      <c r="C967" s="3"/>
      <c r="D967">
        <f t="shared" si="22"/>
        <v>0</v>
      </c>
      <c r="G967">
        <f>COUNTIF('Bus 53 and 46'!$K$7:$K$121, A967)</f>
        <v>0</v>
      </c>
      <c r="H967">
        <f>COUNTIF('Bus 53 and 46'!$A$7:$A$121,'Full time'!A967)</f>
        <v>0</v>
      </c>
      <c r="I967" s="25">
        <f>COUNTIF('Bus 53 and 46'!$B$7:$B$121,'Full time'!A967)</f>
        <v>0</v>
      </c>
      <c r="J967">
        <f>COUNTIF('Bus 53 and 46'!$J$7:$J$121,'Full time'!A967)</f>
        <v>0</v>
      </c>
      <c r="M967">
        <v>0</v>
      </c>
      <c r="O967">
        <f>'Electricity_prices DA 2023'!$G$19</f>
        <v>0.11935528767123284</v>
      </c>
      <c r="Q967">
        <f>'Brussels - avg over full year'!$H$19</f>
        <v>129.41583561643847</v>
      </c>
    </row>
    <row r="968" spans="1:17">
      <c r="A968" s="29">
        <v>0.71319444444444446</v>
      </c>
      <c r="B968" s="3"/>
      <c r="C968" s="3"/>
      <c r="D968">
        <f t="shared" si="22"/>
        <v>0</v>
      </c>
      <c r="G968">
        <f>COUNTIF('Bus 53 and 46'!$K$7:$K$121, A968)</f>
        <v>0</v>
      </c>
      <c r="H968">
        <f>COUNTIF('Bus 53 and 46'!$A$7:$A$121,'Full time'!A968)</f>
        <v>0</v>
      </c>
      <c r="I968" s="25">
        <f>COUNTIF('Bus 53 and 46'!$B$7:$B$121,'Full time'!A968)</f>
        <v>0</v>
      </c>
      <c r="J968">
        <f>COUNTIF('Bus 53 and 46'!$J$7:$J$121,'Full time'!A968)</f>
        <v>0</v>
      </c>
      <c r="M968">
        <v>0</v>
      </c>
      <c r="O968">
        <f>'Electricity_prices DA 2023'!$G$19</f>
        <v>0.11935528767123284</v>
      </c>
      <c r="Q968">
        <f>'Brussels - avg over full year'!$H$19</f>
        <v>129.41583561643847</v>
      </c>
    </row>
    <row r="969" spans="1:17">
      <c r="A969" s="29">
        <v>0.71388888888888891</v>
      </c>
      <c r="B969" s="3"/>
      <c r="C969" s="3"/>
      <c r="D969">
        <f t="shared" si="22"/>
        <v>0</v>
      </c>
      <c r="G969">
        <f>COUNTIF('Bus 53 and 46'!$K$7:$K$121, A969)</f>
        <v>0</v>
      </c>
      <c r="H969">
        <f>COUNTIF('Bus 53 and 46'!$A$7:$A$121,'Full time'!A969)</f>
        <v>0</v>
      </c>
      <c r="I969" s="25">
        <f>COUNTIF('Bus 53 and 46'!$B$7:$B$121,'Full time'!A969)</f>
        <v>0</v>
      </c>
      <c r="J969">
        <f>COUNTIF('Bus 53 and 46'!$J$7:$J$121,'Full time'!A969)</f>
        <v>0</v>
      </c>
      <c r="M969">
        <v>0</v>
      </c>
      <c r="O969">
        <f>'Electricity_prices DA 2023'!$G$19</f>
        <v>0.11935528767123284</v>
      </c>
      <c r="Q969">
        <f>'Brussels - avg over full year'!$H$19</f>
        <v>129.41583561643847</v>
      </c>
    </row>
    <row r="970" spans="1:17">
      <c r="A970" s="29">
        <v>0.71458333333333335</v>
      </c>
      <c r="B970" s="3"/>
      <c r="C970" s="3"/>
      <c r="D970">
        <f t="shared" si="22"/>
        <v>0</v>
      </c>
      <c r="G970">
        <f>COUNTIF('Bus 53 and 46'!$K$7:$K$121, A970)</f>
        <v>0</v>
      </c>
      <c r="H970">
        <f>COUNTIF('Bus 53 and 46'!$A$7:$A$121,'Full time'!A970)</f>
        <v>0</v>
      </c>
      <c r="I970" s="25">
        <f>COUNTIF('Bus 53 and 46'!$B$7:$B$121,'Full time'!A970)</f>
        <v>0</v>
      </c>
      <c r="J970">
        <f>COUNTIF('Bus 53 and 46'!$J$7:$J$121,'Full time'!A970)</f>
        <v>0</v>
      </c>
      <c r="M970">
        <v>0</v>
      </c>
      <c r="O970">
        <f>'Electricity_prices DA 2023'!$G$19</f>
        <v>0.11935528767123284</v>
      </c>
      <c r="Q970">
        <f>'Brussels - avg over full year'!$H$19</f>
        <v>129.41583561643847</v>
      </c>
    </row>
    <row r="971" spans="1:17">
      <c r="A971" s="29">
        <v>0.71527777777777779</v>
      </c>
      <c r="B971" s="3"/>
      <c r="C971" s="3"/>
      <c r="D971">
        <f t="shared" si="22"/>
        <v>1</v>
      </c>
      <c r="G971">
        <f>COUNTIF('Bus 53 and 46'!$K$7:$K$121, A971)</f>
        <v>1</v>
      </c>
      <c r="H971">
        <f>COUNTIF('Bus 53 and 46'!$A$7:$A$121,'Full time'!A971)</f>
        <v>0</v>
      </c>
      <c r="I971" s="25">
        <f>COUNTIF('Bus 53 and 46'!$B$7:$B$121,'Full time'!A971)</f>
        <v>0</v>
      </c>
      <c r="J971">
        <f>COUNTIF('Bus 53 and 46'!$J$7:$J$121,'Full time'!A971)</f>
        <v>0</v>
      </c>
      <c r="M971">
        <v>0</v>
      </c>
      <c r="N971">
        <f>M971</f>
        <v>0</v>
      </c>
      <c r="O971">
        <f>'Electricity_prices DA 2023'!$G$19</f>
        <v>0.11935528767123284</v>
      </c>
      <c r="Q971">
        <f>'Brussels - avg over full year'!$H$19</f>
        <v>129.41583561643847</v>
      </c>
    </row>
    <row r="972" spans="1:17">
      <c r="A972" s="29">
        <v>0.71597222222222223</v>
      </c>
      <c r="B972" s="3"/>
      <c r="C972" s="3"/>
      <c r="D972">
        <f t="shared" si="22"/>
        <v>1</v>
      </c>
      <c r="G972">
        <f>COUNTIF('Bus 53 and 46'!$K$7:$K$121, A972)</f>
        <v>0</v>
      </c>
      <c r="H972">
        <f>COUNTIF('Bus 53 and 46'!$A$7:$A$121,'Full time'!A972)</f>
        <v>0</v>
      </c>
      <c r="I972" s="25">
        <f>COUNTIF('Bus 53 and 46'!$B$7:$B$121,'Full time'!A972)</f>
        <v>0</v>
      </c>
      <c r="J972">
        <f>COUNTIF('Bus 53 and 46'!$J$7:$J$121,'Full time'!A972)</f>
        <v>1</v>
      </c>
      <c r="M972">
        <v>0</v>
      </c>
      <c r="N972">
        <f>M972</f>
        <v>0</v>
      </c>
      <c r="O972">
        <f>'Electricity_prices DA 2023'!$G$19</f>
        <v>0.11935528767123284</v>
      </c>
      <c r="Q972">
        <f>'Brussels - avg over full year'!$H$19</f>
        <v>129.41583561643847</v>
      </c>
    </row>
    <row r="973" spans="1:17">
      <c r="A973" s="29">
        <v>0.71666666666666667</v>
      </c>
      <c r="B973" s="3"/>
      <c r="C973" s="3"/>
      <c r="D973">
        <f t="shared" si="22"/>
        <v>0</v>
      </c>
      <c r="G973">
        <f>COUNTIF('Bus 53 and 46'!$K$7:$K$121, A973)</f>
        <v>0</v>
      </c>
      <c r="H973">
        <f>COUNTIF('Bus 53 and 46'!$A$7:$A$121,'Full time'!A973)</f>
        <v>0</v>
      </c>
      <c r="I973" s="25">
        <f>COUNTIF('Bus 53 and 46'!$B$7:$B$121,'Full time'!A973)</f>
        <v>0</v>
      </c>
      <c r="J973">
        <f>COUNTIF('Bus 53 and 46'!$J$7:$J$121,'Full time'!A973)</f>
        <v>0</v>
      </c>
      <c r="M973">
        <v>0</v>
      </c>
      <c r="N973">
        <f>M973</f>
        <v>0</v>
      </c>
      <c r="O973">
        <f>'Electricity_prices DA 2023'!$G$19</f>
        <v>0.11935528767123284</v>
      </c>
      <c r="Q973">
        <f>'Brussels - avg over full year'!$H$19</f>
        <v>129.41583561643847</v>
      </c>
    </row>
    <row r="974" spans="1:17">
      <c r="A974" s="29">
        <v>0.71736111111111112</v>
      </c>
      <c r="B974" s="3"/>
      <c r="C974" s="3"/>
      <c r="D974">
        <f t="shared" si="22"/>
        <v>0</v>
      </c>
      <c r="G974">
        <f>COUNTIF('Bus 53 and 46'!$K$7:$K$121, A974)</f>
        <v>0</v>
      </c>
      <c r="H974">
        <f>COUNTIF('Bus 53 and 46'!$A$7:$A$121,'Full time'!A974)</f>
        <v>0</v>
      </c>
      <c r="I974" s="25">
        <f>COUNTIF('Bus 53 and 46'!$B$7:$B$121,'Full time'!A974)</f>
        <v>0</v>
      </c>
      <c r="J974">
        <f>COUNTIF('Bus 53 and 46'!$J$7:$J$121,'Full time'!A974)</f>
        <v>0</v>
      </c>
      <c r="M974">
        <v>0</v>
      </c>
      <c r="N974">
        <f>M974</f>
        <v>0</v>
      </c>
      <c r="O974">
        <f>'Electricity_prices DA 2023'!$G$19</f>
        <v>0.11935528767123284</v>
      </c>
      <c r="Q974">
        <f>'Brussels - avg over full year'!$H$19</f>
        <v>129.41583561643847</v>
      </c>
    </row>
    <row r="975" spans="1:17">
      <c r="A975" s="29">
        <v>0.71805555555555556</v>
      </c>
      <c r="B975" s="3"/>
      <c r="C975" s="3"/>
      <c r="D975">
        <f t="shared" si="22"/>
        <v>0</v>
      </c>
      <c r="G975">
        <f>COUNTIF('Bus 53 and 46'!$K$7:$K$121, A975)</f>
        <v>0</v>
      </c>
      <c r="H975">
        <f>COUNTIF('Bus 53 and 46'!$A$7:$A$121,'Full time'!A975)</f>
        <v>0</v>
      </c>
      <c r="I975" s="25">
        <f>COUNTIF('Bus 53 and 46'!$B$7:$B$121,'Full time'!A975)</f>
        <v>0</v>
      </c>
      <c r="J975">
        <f>COUNTIF('Bus 53 and 46'!$J$7:$J$121,'Full time'!A975)</f>
        <v>0</v>
      </c>
      <c r="M975">
        <v>0</v>
      </c>
      <c r="O975">
        <f>'Electricity_prices DA 2023'!$G$19</f>
        <v>0.11935528767123284</v>
      </c>
      <c r="Q975">
        <f>'Brussels - avg over full year'!$H$19</f>
        <v>129.41583561643847</v>
      </c>
    </row>
    <row r="976" spans="1:17">
      <c r="A976" s="29">
        <v>0.71875</v>
      </c>
      <c r="B976" s="3"/>
      <c r="C976" s="3"/>
      <c r="D976">
        <f t="shared" si="22"/>
        <v>0</v>
      </c>
      <c r="G976">
        <f>COUNTIF('Bus 53 and 46'!$K$7:$K$121, A976)</f>
        <v>0</v>
      </c>
      <c r="H976">
        <f>COUNTIF('Bus 53 and 46'!$A$7:$A$121,'Full time'!A976)</f>
        <v>0</v>
      </c>
      <c r="I976" s="25">
        <f>COUNTIF('Bus 53 and 46'!$B$7:$B$121,'Full time'!A976)</f>
        <v>0</v>
      </c>
      <c r="J976">
        <f>COUNTIF('Bus 53 and 46'!$J$7:$J$121,'Full time'!A976)</f>
        <v>0</v>
      </c>
      <c r="M976">
        <v>0</v>
      </c>
      <c r="O976">
        <f>'Electricity_prices DA 2023'!$G$19</f>
        <v>0.11935528767123284</v>
      </c>
      <c r="Q976">
        <f>'Brussels - avg over full year'!$H$19</f>
        <v>129.41583561643847</v>
      </c>
    </row>
    <row r="977" spans="1:17">
      <c r="A977" s="29">
        <v>0.71944444444444444</v>
      </c>
      <c r="B977" s="3"/>
      <c r="C977" s="3"/>
      <c r="D977">
        <f t="shared" si="22"/>
        <v>0</v>
      </c>
      <c r="G977">
        <f>COUNTIF('Bus 53 and 46'!$K$7:$K$121, A977)</f>
        <v>0</v>
      </c>
      <c r="H977">
        <f>COUNTIF('Bus 53 and 46'!$A$7:$A$121,'Full time'!A977)</f>
        <v>0</v>
      </c>
      <c r="I977" s="25">
        <f>COUNTIF('Bus 53 and 46'!$B$7:$B$121,'Full time'!A977)</f>
        <v>0</v>
      </c>
      <c r="J977">
        <f>COUNTIF('Bus 53 and 46'!$J$7:$J$121,'Full time'!A977)</f>
        <v>0</v>
      </c>
      <c r="M977">
        <v>0</v>
      </c>
      <c r="O977">
        <f>'Electricity_prices DA 2023'!$G$19</f>
        <v>0.11935528767123284</v>
      </c>
      <c r="Q977">
        <f>'Brussels - avg over full year'!$H$19</f>
        <v>129.41583561643847</v>
      </c>
    </row>
    <row r="978" spans="1:17">
      <c r="A978" s="29">
        <v>0.72013888888888888</v>
      </c>
      <c r="B978" s="3"/>
      <c r="C978" s="3"/>
      <c r="D978">
        <f t="shared" si="22"/>
        <v>1</v>
      </c>
      <c r="G978">
        <f>COUNTIF('Bus 53 and 46'!$K$7:$K$121, A978)</f>
        <v>1</v>
      </c>
      <c r="H978">
        <f>COUNTIF('Bus 53 and 46'!$A$7:$A$121,'Full time'!A978)</f>
        <v>0</v>
      </c>
      <c r="I978" s="25">
        <f>COUNTIF('Bus 53 and 46'!$B$7:$B$121,'Full time'!A978)</f>
        <v>0</v>
      </c>
      <c r="J978">
        <f>COUNTIF('Bus 53 and 46'!$J$7:$J$121,'Full time'!A978)</f>
        <v>0</v>
      </c>
      <c r="M978">
        <v>0</v>
      </c>
      <c r="N978">
        <f>M978</f>
        <v>0</v>
      </c>
      <c r="O978">
        <f>'Electricity_prices DA 2023'!$G$19</f>
        <v>0.11935528767123284</v>
      </c>
      <c r="Q978">
        <f>'Brussels - avg over full year'!$H$19</f>
        <v>129.41583561643847</v>
      </c>
    </row>
    <row r="979" spans="1:17">
      <c r="A979" s="29">
        <v>0.72083333333333333</v>
      </c>
      <c r="B979" s="3"/>
      <c r="C979" s="3"/>
      <c r="D979">
        <f t="shared" si="22"/>
        <v>1</v>
      </c>
      <c r="G979">
        <f>COUNTIF('Bus 53 and 46'!$K$7:$K$121, A979)</f>
        <v>0</v>
      </c>
      <c r="H979">
        <f>COUNTIF('Bus 53 and 46'!$A$7:$A$121,'Full time'!A979)</f>
        <v>0</v>
      </c>
      <c r="I979" s="25">
        <f>COUNTIF('Bus 53 and 46'!$B$7:$B$121,'Full time'!A979)</f>
        <v>0</v>
      </c>
      <c r="J979">
        <f>COUNTIF('Bus 53 and 46'!$J$7:$J$121,'Full time'!A979)</f>
        <v>1</v>
      </c>
      <c r="M979">
        <v>0</v>
      </c>
      <c r="N979">
        <f>M979</f>
        <v>0</v>
      </c>
      <c r="O979">
        <f>'Electricity_prices DA 2023'!$G$19</f>
        <v>0.11935528767123284</v>
      </c>
      <c r="Q979">
        <f>'Brussels - avg over full year'!$H$19</f>
        <v>129.41583561643847</v>
      </c>
    </row>
    <row r="980" spans="1:17">
      <c r="A980" s="29">
        <v>0.72152777777777777</v>
      </c>
      <c r="B980" s="3"/>
      <c r="C980" s="3"/>
      <c r="D980">
        <f t="shared" si="22"/>
        <v>0</v>
      </c>
      <c r="G980">
        <f>COUNTIF('Bus 53 and 46'!$K$7:$K$121, A980)</f>
        <v>0</v>
      </c>
      <c r="H980">
        <f>COUNTIF('Bus 53 and 46'!$A$7:$A$121,'Full time'!A980)</f>
        <v>0</v>
      </c>
      <c r="I980" s="25">
        <f>COUNTIF('Bus 53 and 46'!$B$7:$B$121,'Full time'!A980)</f>
        <v>0</v>
      </c>
      <c r="J980">
        <f>COUNTIF('Bus 53 and 46'!$J$7:$J$121,'Full time'!A980)</f>
        <v>0</v>
      </c>
      <c r="M980">
        <v>0</v>
      </c>
      <c r="O980">
        <f>'Electricity_prices DA 2023'!$G$19</f>
        <v>0.11935528767123284</v>
      </c>
      <c r="Q980">
        <f>'Brussels - avg over full year'!$H$19</f>
        <v>129.41583561643847</v>
      </c>
    </row>
    <row r="981" spans="1:17">
      <c r="A981" s="29">
        <v>0.72222222222222221</v>
      </c>
      <c r="B981" s="3"/>
      <c r="C981" s="3"/>
      <c r="D981">
        <f t="shared" si="22"/>
        <v>0</v>
      </c>
      <c r="G981">
        <f>COUNTIF('Bus 53 and 46'!$K$7:$K$121, A981)</f>
        <v>0</v>
      </c>
      <c r="H981">
        <f>COUNTIF('Bus 53 and 46'!$A$7:$A$121,'Full time'!A981)</f>
        <v>0</v>
      </c>
      <c r="I981" s="25">
        <f>COUNTIF('Bus 53 and 46'!$B$7:$B$121,'Full time'!A981)</f>
        <v>0</v>
      </c>
      <c r="J981">
        <f>COUNTIF('Bus 53 and 46'!$J$7:$J$121,'Full time'!A981)</f>
        <v>0</v>
      </c>
      <c r="M981">
        <v>0</v>
      </c>
      <c r="N981">
        <f>M981</f>
        <v>0</v>
      </c>
      <c r="O981">
        <f>'Electricity_prices DA 2023'!$G$19</f>
        <v>0.11935528767123284</v>
      </c>
      <c r="Q981">
        <f>'Brussels - avg over full year'!$H$19</f>
        <v>129.41583561643847</v>
      </c>
    </row>
    <row r="982" spans="1:17">
      <c r="A982" s="29">
        <v>0.72291666666666665</v>
      </c>
      <c r="B982" s="3"/>
      <c r="C982" s="3"/>
      <c r="D982">
        <f t="shared" si="22"/>
        <v>0</v>
      </c>
      <c r="G982">
        <f>COUNTIF('Bus 53 and 46'!$K$7:$K$121, A982)</f>
        <v>0</v>
      </c>
      <c r="H982">
        <f>COUNTIF('Bus 53 and 46'!$A$7:$A$121,'Full time'!A982)</f>
        <v>0</v>
      </c>
      <c r="I982" s="25">
        <f>COUNTIF('Bus 53 and 46'!$B$7:$B$121,'Full time'!A982)</f>
        <v>0</v>
      </c>
      <c r="J982">
        <f>COUNTIF('Bus 53 and 46'!$J$7:$J$121,'Full time'!A982)</f>
        <v>0</v>
      </c>
      <c r="M982">
        <v>0</v>
      </c>
      <c r="N982">
        <f>M982</f>
        <v>0</v>
      </c>
      <c r="O982">
        <f>'Electricity_prices DA 2023'!$G$19</f>
        <v>0.11935528767123284</v>
      </c>
      <c r="Q982">
        <f>'Brussels - avg over full year'!$H$19</f>
        <v>129.41583561643847</v>
      </c>
    </row>
    <row r="983" spans="1:17">
      <c r="A983" s="29">
        <v>0.72361111111111109</v>
      </c>
      <c r="B983" s="3"/>
      <c r="C983" s="3"/>
      <c r="D983">
        <f t="shared" si="22"/>
        <v>0</v>
      </c>
      <c r="G983">
        <f>COUNTIF('Bus 53 and 46'!$K$7:$K$121, A983)</f>
        <v>0</v>
      </c>
      <c r="H983">
        <f>COUNTIF('Bus 53 and 46'!$A$7:$A$121,'Full time'!A983)</f>
        <v>0</v>
      </c>
      <c r="I983" s="25">
        <f>COUNTIF('Bus 53 and 46'!$B$7:$B$121,'Full time'!A983)</f>
        <v>0</v>
      </c>
      <c r="J983">
        <f>COUNTIF('Bus 53 and 46'!$J$7:$J$121,'Full time'!A983)</f>
        <v>0</v>
      </c>
      <c r="M983">
        <v>0</v>
      </c>
      <c r="O983">
        <f>'Electricity_prices DA 2023'!$G$19</f>
        <v>0.11935528767123284</v>
      </c>
      <c r="Q983">
        <f>'Brussels - avg over full year'!$H$19</f>
        <v>129.41583561643847</v>
      </c>
    </row>
    <row r="984" spans="1:17">
      <c r="A984" s="29">
        <v>0.72430555555555554</v>
      </c>
      <c r="B984" s="3"/>
      <c r="C984" s="3"/>
      <c r="D984">
        <f t="shared" si="22"/>
        <v>0</v>
      </c>
      <c r="G984">
        <f>COUNTIF('Bus 53 and 46'!$K$7:$K$121, A984)</f>
        <v>0</v>
      </c>
      <c r="H984">
        <f>COUNTIF('Bus 53 and 46'!$A$7:$A$121,'Full time'!A984)</f>
        <v>0</v>
      </c>
      <c r="I984" s="25">
        <f>COUNTIF('Bus 53 and 46'!$B$7:$B$121,'Full time'!A984)</f>
        <v>0</v>
      </c>
      <c r="J984">
        <f>COUNTIF('Bus 53 and 46'!$J$7:$J$121,'Full time'!A984)</f>
        <v>0</v>
      </c>
      <c r="M984">
        <v>0</v>
      </c>
      <c r="O984">
        <f>'Electricity_prices DA 2023'!$G$19</f>
        <v>0.11935528767123284</v>
      </c>
      <c r="Q984">
        <f>'Brussels - avg over full year'!$H$19</f>
        <v>129.41583561643847</v>
      </c>
    </row>
    <row r="985" spans="1:17">
      <c r="A985" s="29">
        <v>0.72499999999999998</v>
      </c>
      <c r="B985" s="3"/>
      <c r="C985" s="3"/>
      <c r="D985">
        <f t="shared" si="22"/>
        <v>1</v>
      </c>
      <c r="G985">
        <f>COUNTIF('Bus 53 and 46'!$K$7:$K$121, A985)</f>
        <v>1</v>
      </c>
      <c r="H985">
        <f>COUNTIF('Bus 53 and 46'!$A$7:$A$121,'Full time'!A985)</f>
        <v>0</v>
      </c>
      <c r="I985" s="25">
        <f>COUNTIF('Bus 53 and 46'!$B$7:$B$121,'Full time'!A985)</f>
        <v>0</v>
      </c>
      <c r="J985">
        <f>COUNTIF('Bus 53 and 46'!$J$7:$J$121,'Full time'!A985)</f>
        <v>0</v>
      </c>
      <c r="M985">
        <v>0</v>
      </c>
      <c r="N985">
        <f>M985</f>
        <v>0</v>
      </c>
      <c r="O985">
        <f>'Electricity_prices DA 2023'!$G$19</f>
        <v>0.11935528767123284</v>
      </c>
      <c r="Q985">
        <f>'Brussels - avg over full year'!$H$19</f>
        <v>129.41583561643847</v>
      </c>
    </row>
    <row r="986" spans="1:17">
      <c r="A986" s="29">
        <v>0.72569444444444442</v>
      </c>
      <c r="B986" s="3"/>
      <c r="C986" s="3"/>
      <c r="D986">
        <f t="shared" si="22"/>
        <v>0</v>
      </c>
      <c r="G986">
        <f>COUNTIF('Bus 53 and 46'!$K$7:$K$121, A986)</f>
        <v>0</v>
      </c>
      <c r="H986">
        <f>COUNTIF('Bus 53 and 46'!$A$7:$A$121,'Full time'!A986)</f>
        <v>0</v>
      </c>
      <c r="I986" s="25">
        <f>COUNTIF('Bus 53 and 46'!$B$7:$B$121,'Full time'!A986)</f>
        <v>0</v>
      </c>
      <c r="J986">
        <f>COUNTIF('Bus 53 and 46'!$J$7:$J$121,'Full time'!A986)</f>
        <v>0</v>
      </c>
      <c r="M986">
        <v>0</v>
      </c>
      <c r="O986">
        <f>'Electricity_prices DA 2023'!$G$19</f>
        <v>0.11935528767123284</v>
      </c>
      <c r="Q986">
        <f>'Brussels - avg over full year'!$H$19</f>
        <v>129.41583561643847</v>
      </c>
    </row>
    <row r="987" spans="1:17">
      <c r="A987" s="29">
        <v>0.72638888888888886</v>
      </c>
      <c r="B987" s="3"/>
      <c r="C987" s="3"/>
      <c r="D987">
        <f t="shared" si="22"/>
        <v>1</v>
      </c>
      <c r="G987">
        <f>COUNTIF('Bus 53 and 46'!$K$7:$K$121, A987)</f>
        <v>0</v>
      </c>
      <c r="H987">
        <f>COUNTIF('Bus 53 and 46'!$A$7:$A$121,'Full time'!A987)</f>
        <v>0</v>
      </c>
      <c r="I987" s="25">
        <f>COUNTIF('Bus 53 and 46'!$B$7:$B$121,'Full time'!A987)</f>
        <v>0</v>
      </c>
      <c r="J987">
        <f>COUNTIF('Bus 53 and 46'!$J$7:$J$121,'Full time'!A987)</f>
        <v>1</v>
      </c>
      <c r="M987">
        <v>0</v>
      </c>
      <c r="N987">
        <f>M987</f>
        <v>0</v>
      </c>
      <c r="O987">
        <f>'Electricity_prices DA 2023'!$G$19</f>
        <v>0.11935528767123284</v>
      </c>
      <c r="Q987">
        <f>'Brussels - avg over full year'!$H$19</f>
        <v>129.41583561643847</v>
      </c>
    </row>
    <row r="988" spans="1:17">
      <c r="A988" s="29">
        <v>0.7270833333333333</v>
      </c>
      <c r="B988" s="3"/>
      <c r="C988" s="3"/>
      <c r="D988">
        <f t="shared" si="22"/>
        <v>0</v>
      </c>
      <c r="G988">
        <f>COUNTIF('Bus 53 and 46'!$K$7:$K$121, A988)</f>
        <v>0</v>
      </c>
      <c r="H988">
        <f>COUNTIF('Bus 53 and 46'!$A$7:$A$121,'Full time'!A988)</f>
        <v>0</v>
      </c>
      <c r="I988" s="25">
        <f>COUNTIF('Bus 53 and 46'!$B$7:$B$121,'Full time'!A988)</f>
        <v>0</v>
      </c>
      <c r="J988">
        <f>COUNTIF('Bus 53 and 46'!$J$7:$J$121,'Full time'!A988)</f>
        <v>0</v>
      </c>
      <c r="M988">
        <v>0</v>
      </c>
      <c r="N988">
        <f>M988</f>
        <v>0</v>
      </c>
      <c r="O988">
        <f>'Electricity_prices DA 2023'!$G$19</f>
        <v>0.11935528767123284</v>
      </c>
      <c r="Q988">
        <f>'Brussels - avg over full year'!$H$19</f>
        <v>129.41583561643847</v>
      </c>
    </row>
    <row r="989" spans="1:17">
      <c r="A989" s="29">
        <v>0.72777777777777775</v>
      </c>
      <c r="B989" s="3"/>
      <c r="C989" s="3"/>
      <c r="D989">
        <f t="shared" si="22"/>
        <v>0</v>
      </c>
      <c r="G989">
        <f>COUNTIF('Bus 53 and 46'!$K$7:$K$121, A989)</f>
        <v>0</v>
      </c>
      <c r="H989">
        <f>COUNTIF('Bus 53 and 46'!$A$7:$A$121,'Full time'!A989)</f>
        <v>0</v>
      </c>
      <c r="I989" s="25">
        <f>COUNTIF('Bus 53 and 46'!$B$7:$B$121,'Full time'!A989)</f>
        <v>0</v>
      </c>
      <c r="J989">
        <f>COUNTIF('Bus 53 and 46'!$J$7:$J$121,'Full time'!A989)</f>
        <v>0</v>
      </c>
      <c r="M989">
        <v>0</v>
      </c>
      <c r="O989">
        <f>'Electricity_prices DA 2023'!$G$19</f>
        <v>0.11935528767123284</v>
      </c>
      <c r="Q989">
        <f>'Brussels - avg over full year'!$H$19</f>
        <v>129.41583561643847</v>
      </c>
    </row>
    <row r="990" spans="1:17">
      <c r="A990" s="29">
        <v>0.72847222222222219</v>
      </c>
      <c r="B990" s="3"/>
      <c r="C990" s="3"/>
      <c r="D990">
        <f t="shared" si="22"/>
        <v>0</v>
      </c>
      <c r="G990">
        <f>COUNTIF('Bus 53 and 46'!$K$7:$K$121, A990)</f>
        <v>0</v>
      </c>
      <c r="H990">
        <f>COUNTIF('Bus 53 and 46'!$A$7:$A$121,'Full time'!A990)</f>
        <v>0</v>
      </c>
      <c r="I990" s="25">
        <f>COUNTIF('Bus 53 and 46'!$B$7:$B$121,'Full time'!A990)</f>
        <v>0</v>
      </c>
      <c r="J990">
        <f>COUNTIF('Bus 53 and 46'!$J$7:$J$121,'Full time'!A990)</f>
        <v>0</v>
      </c>
      <c r="M990">
        <v>0</v>
      </c>
      <c r="O990">
        <f>'Electricity_prices DA 2023'!$G$19</f>
        <v>0.11935528767123284</v>
      </c>
      <c r="Q990">
        <f>'Brussels - avg over full year'!$H$19</f>
        <v>129.41583561643847</v>
      </c>
    </row>
    <row r="991" spans="1:17">
      <c r="A991" s="29">
        <v>0.72916666666666663</v>
      </c>
      <c r="B991" s="3"/>
      <c r="C991" s="3"/>
      <c r="D991">
        <f t="shared" si="22"/>
        <v>0</v>
      </c>
      <c r="G991">
        <f>COUNTIF('Bus 53 and 46'!$K$7:$K$121, A991)</f>
        <v>0</v>
      </c>
      <c r="H991">
        <f>COUNTIF('Bus 53 and 46'!$A$7:$A$121,'Full time'!A991)</f>
        <v>0</v>
      </c>
      <c r="I991" s="25">
        <f>COUNTIF('Bus 53 and 46'!$B$7:$B$121,'Full time'!A991)</f>
        <v>0</v>
      </c>
      <c r="J991">
        <f>COUNTIF('Bus 53 and 46'!$J$7:$J$121,'Full time'!A991)</f>
        <v>0</v>
      </c>
      <c r="M991">
        <v>0</v>
      </c>
      <c r="N991">
        <f>M991</f>
        <v>0</v>
      </c>
      <c r="O991">
        <f>'Electricity_prices DA 2023'!$G$19</f>
        <v>0.11935528767123284</v>
      </c>
      <c r="Q991">
        <f>'Brussels - avg over full year'!$H$19</f>
        <v>129.41583561643847</v>
      </c>
    </row>
    <row r="992" spans="1:17">
      <c r="A992" s="29">
        <v>0.72986111111111107</v>
      </c>
      <c r="B992" s="3"/>
      <c r="C992" s="3"/>
      <c r="D992">
        <f t="shared" si="22"/>
        <v>0</v>
      </c>
      <c r="G992">
        <f>COUNTIF('Bus 53 and 46'!$K$7:$K$121, A992)</f>
        <v>0</v>
      </c>
      <c r="H992">
        <f>COUNTIF('Bus 53 and 46'!$A$7:$A$121,'Full time'!A992)</f>
        <v>0</v>
      </c>
      <c r="I992" s="25">
        <f>COUNTIF('Bus 53 and 46'!$B$7:$B$121,'Full time'!A992)</f>
        <v>0</v>
      </c>
      <c r="J992">
        <f>COUNTIF('Bus 53 and 46'!$J$7:$J$121,'Full time'!A992)</f>
        <v>0</v>
      </c>
      <c r="M992">
        <v>0</v>
      </c>
      <c r="O992">
        <f>'Electricity_prices DA 2023'!$G$19</f>
        <v>0.11935528767123284</v>
      </c>
      <c r="Q992">
        <f>'Brussels - avg over full year'!$H$19</f>
        <v>129.41583561643847</v>
      </c>
    </row>
    <row r="993" spans="1:17">
      <c r="A993" s="29">
        <v>0.73055555555555551</v>
      </c>
      <c r="B993" s="3"/>
      <c r="C993" s="3"/>
      <c r="D993">
        <f t="shared" si="22"/>
        <v>1</v>
      </c>
      <c r="G993">
        <f>COUNTIF('Bus 53 and 46'!$K$7:$K$121, A993)</f>
        <v>1</v>
      </c>
      <c r="H993">
        <f>COUNTIF('Bus 53 and 46'!$A$7:$A$121,'Full time'!A993)</f>
        <v>0</v>
      </c>
      <c r="I993" s="25">
        <f>COUNTIF('Bus 53 and 46'!$B$7:$B$121,'Full time'!A993)</f>
        <v>0</v>
      </c>
      <c r="J993">
        <f>COUNTIF('Bus 53 and 46'!$J$7:$J$121,'Full time'!A993)</f>
        <v>0</v>
      </c>
      <c r="M993">
        <v>0</v>
      </c>
      <c r="N993">
        <f>M993</f>
        <v>0</v>
      </c>
      <c r="O993">
        <f>'Electricity_prices DA 2023'!$G$19</f>
        <v>0.11935528767123284</v>
      </c>
      <c r="Q993">
        <f>'Brussels - avg over full year'!$H$19</f>
        <v>129.41583561643847</v>
      </c>
    </row>
    <row r="994" spans="1:17">
      <c r="A994" s="29">
        <v>0.73124999999999996</v>
      </c>
      <c r="B994" s="3"/>
      <c r="C994" s="3"/>
      <c r="D994">
        <f t="shared" si="22"/>
        <v>0</v>
      </c>
      <c r="G994">
        <f>COUNTIF('Bus 53 and 46'!$K$7:$K$121, A994)</f>
        <v>0</v>
      </c>
      <c r="H994">
        <f>COUNTIF('Bus 53 and 46'!$A$7:$A$121,'Full time'!A994)</f>
        <v>0</v>
      </c>
      <c r="I994" s="25">
        <f>COUNTIF('Bus 53 and 46'!$B$7:$B$121,'Full time'!A994)</f>
        <v>0</v>
      </c>
      <c r="J994">
        <f>COUNTIF('Bus 53 and 46'!$J$7:$J$121,'Full time'!A994)</f>
        <v>0</v>
      </c>
      <c r="M994">
        <v>0</v>
      </c>
      <c r="O994">
        <f>'Electricity_prices DA 2023'!$G$19</f>
        <v>0.11935528767123284</v>
      </c>
      <c r="Q994">
        <f>'Brussels - avg over full year'!$H$19</f>
        <v>129.41583561643847</v>
      </c>
    </row>
    <row r="995" spans="1:17">
      <c r="A995" s="29">
        <v>0.7319444444444444</v>
      </c>
      <c r="B995" s="3"/>
      <c r="C995" s="3"/>
      <c r="D995">
        <f t="shared" si="22"/>
        <v>1</v>
      </c>
      <c r="G995">
        <f>COUNTIF('Bus 53 and 46'!$K$7:$K$121, A995)</f>
        <v>0</v>
      </c>
      <c r="H995">
        <f>COUNTIF('Bus 53 and 46'!$A$7:$A$121,'Full time'!A995)</f>
        <v>0</v>
      </c>
      <c r="I995" s="25">
        <f>COUNTIF('Bus 53 and 46'!$B$7:$B$121,'Full time'!A995)</f>
        <v>0</v>
      </c>
      <c r="J995">
        <f>COUNTIF('Bus 53 and 46'!$J$7:$J$121,'Full time'!A995)</f>
        <v>1</v>
      </c>
      <c r="M995">
        <v>0</v>
      </c>
      <c r="N995">
        <f>M995</f>
        <v>0</v>
      </c>
      <c r="O995">
        <f>'Electricity_prices DA 2023'!$G$19</f>
        <v>0.11935528767123284</v>
      </c>
      <c r="Q995">
        <f>'Brussels - avg over full year'!$H$19</f>
        <v>129.41583561643847</v>
      </c>
    </row>
    <row r="996" spans="1:17">
      <c r="A996" s="29">
        <v>0.73263888888888884</v>
      </c>
      <c r="B996" s="3"/>
      <c r="C996" s="3"/>
      <c r="D996">
        <f t="shared" si="22"/>
        <v>0</v>
      </c>
      <c r="G996">
        <f>COUNTIF('Bus 53 and 46'!$K$7:$K$121, A996)</f>
        <v>0</v>
      </c>
      <c r="H996">
        <f>COUNTIF('Bus 53 and 46'!$A$7:$A$121,'Full time'!A996)</f>
        <v>0</v>
      </c>
      <c r="I996" s="25">
        <f>COUNTIF('Bus 53 and 46'!$B$7:$B$121,'Full time'!A996)</f>
        <v>0</v>
      </c>
      <c r="J996">
        <f>COUNTIF('Bus 53 and 46'!$J$7:$J$121,'Full time'!A996)</f>
        <v>0</v>
      </c>
      <c r="M996">
        <v>0</v>
      </c>
      <c r="N996">
        <f>M996</f>
        <v>0</v>
      </c>
      <c r="O996">
        <f>'Electricity_prices DA 2023'!$G$19</f>
        <v>0.11935528767123284</v>
      </c>
      <c r="Q996">
        <f>'Brussels - avg over full year'!$H$19</f>
        <v>129.41583561643847</v>
      </c>
    </row>
    <row r="997" spans="1:17">
      <c r="A997" s="29">
        <v>0.73333333333333328</v>
      </c>
      <c r="B997" s="3"/>
      <c r="C997" s="3"/>
      <c r="D997">
        <f t="shared" si="22"/>
        <v>0</v>
      </c>
      <c r="G997">
        <f>COUNTIF('Bus 53 and 46'!$K$7:$K$121, A997)</f>
        <v>0</v>
      </c>
      <c r="H997">
        <f>COUNTIF('Bus 53 and 46'!$A$7:$A$121,'Full time'!A997)</f>
        <v>0</v>
      </c>
      <c r="I997" s="25">
        <f>COUNTIF('Bus 53 and 46'!$B$7:$B$121,'Full time'!A997)</f>
        <v>0</v>
      </c>
      <c r="J997">
        <f>COUNTIF('Bus 53 and 46'!$J$7:$J$121,'Full time'!A997)</f>
        <v>0</v>
      </c>
      <c r="M997">
        <v>0</v>
      </c>
      <c r="O997">
        <f>'Electricity_prices DA 2023'!$G$19</f>
        <v>0.11935528767123284</v>
      </c>
      <c r="Q997">
        <f>'Brussels - avg over full year'!$H$19</f>
        <v>129.41583561643847</v>
      </c>
    </row>
    <row r="998" spans="1:17">
      <c r="A998" s="29">
        <v>0.73402777777777772</v>
      </c>
      <c r="B998" s="3"/>
      <c r="C998" s="3"/>
      <c r="D998">
        <f t="shared" si="22"/>
        <v>0</v>
      </c>
      <c r="G998">
        <f>COUNTIF('Bus 53 and 46'!$K$7:$K$121, A998)</f>
        <v>0</v>
      </c>
      <c r="H998">
        <f>COUNTIF('Bus 53 and 46'!$A$7:$A$121,'Full time'!A998)</f>
        <v>0</v>
      </c>
      <c r="I998" s="25">
        <f>COUNTIF('Bus 53 and 46'!$B$7:$B$121,'Full time'!A998)</f>
        <v>0</v>
      </c>
      <c r="J998">
        <f>COUNTIF('Bus 53 and 46'!$J$7:$J$121,'Full time'!A998)</f>
        <v>0</v>
      </c>
      <c r="M998">
        <v>0</v>
      </c>
      <c r="N998">
        <f>M998</f>
        <v>0</v>
      </c>
      <c r="O998">
        <f>'Electricity_prices DA 2023'!$G$19</f>
        <v>0.11935528767123284</v>
      </c>
      <c r="Q998">
        <f>'Brussels - avg over full year'!$H$19</f>
        <v>129.41583561643847</v>
      </c>
    </row>
    <row r="999" spans="1:17">
      <c r="A999" s="29">
        <v>0.73472222222222228</v>
      </c>
      <c r="B999" s="3"/>
      <c r="C999" s="3"/>
      <c r="D999">
        <f t="shared" si="22"/>
        <v>0</v>
      </c>
      <c r="G999">
        <f>COUNTIF('Bus 53 and 46'!$K$7:$K$121, A999)</f>
        <v>0</v>
      </c>
      <c r="H999">
        <f>COUNTIF('Bus 53 and 46'!$A$7:$A$121,'Full time'!A999)</f>
        <v>0</v>
      </c>
      <c r="I999" s="25">
        <f>COUNTIF('Bus 53 and 46'!$B$7:$B$121,'Full time'!A999)</f>
        <v>0</v>
      </c>
      <c r="J999">
        <f>COUNTIF('Bus 53 and 46'!$J$7:$J$121,'Full time'!A999)</f>
        <v>0</v>
      </c>
      <c r="M999">
        <v>0</v>
      </c>
      <c r="O999">
        <f>'Electricity_prices DA 2023'!$G$19</f>
        <v>0.11935528767123284</v>
      </c>
      <c r="Q999">
        <f>'Brussels - avg over full year'!$H$19</f>
        <v>129.41583561643847</v>
      </c>
    </row>
    <row r="1000" spans="1:17">
      <c r="A1000" s="29">
        <v>0.73541666666666672</v>
      </c>
      <c r="B1000" s="3"/>
      <c r="C1000" s="3"/>
      <c r="D1000">
        <f t="shared" si="22"/>
        <v>0</v>
      </c>
      <c r="G1000">
        <f>COUNTIF('Bus 53 and 46'!$K$7:$K$121, A1000)</f>
        <v>0</v>
      </c>
      <c r="H1000">
        <f>COUNTIF('Bus 53 and 46'!$A$7:$A$121,'Full time'!A1000)</f>
        <v>0</v>
      </c>
      <c r="I1000" s="25">
        <f>COUNTIF('Bus 53 and 46'!$B$7:$B$121,'Full time'!A1000)</f>
        <v>0</v>
      </c>
      <c r="J1000">
        <f>COUNTIF('Bus 53 and 46'!$J$7:$J$121,'Full time'!A1000)</f>
        <v>0</v>
      </c>
      <c r="M1000">
        <v>0</v>
      </c>
      <c r="O1000">
        <f>'Electricity_prices DA 2023'!$G$19</f>
        <v>0.11935528767123284</v>
      </c>
      <c r="Q1000">
        <f>'Brussels - avg over full year'!$H$19</f>
        <v>129.41583561643847</v>
      </c>
    </row>
    <row r="1001" spans="1:17">
      <c r="A1001" s="29">
        <v>0.73611111111111116</v>
      </c>
      <c r="B1001" s="3"/>
      <c r="C1001" s="3"/>
      <c r="D1001">
        <f t="shared" si="22"/>
        <v>1</v>
      </c>
      <c r="G1001">
        <f>COUNTIF('Bus 53 and 46'!$K$7:$K$121, A1001)</f>
        <v>1</v>
      </c>
      <c r="H1001">
        <f>COUNTIF('Bus 53 and 46'!$A$7:$A$121,'Full time'!A1001)</f>
        <v>0</v>
      </c>
      <c r="I1001" s="25">
        <f>COUNTIF('Bus 53 and 46'!$B$7:$B$121,'Full time'!A1001)</f>
        <v>0</v>
      </c>
      <c r="J1001">
        <f>COUNTIF('Bus 53 and 46'!$J$7:$J$121,'Full time'!A1001)</f>
        <v>0</v>
      </c>
      <c r="M1001">
        <v>0</v>
      </c>
      <c r="N1001">
        <f>M1001</f>
        <v>0</v>
      </c>
      <c r="O1001">
        <f>'Electricity_prices DA 2023'!$G$19</f>
        <v>0.11935528767123284</v>
      </c>
      <c r="Q1001">
        <f>'Brussels - avg over full year'!$H$19</f>
        <v>129.41583561643847</v>
      </c>
    </row>
    <row r="1002" spans="1:17">
      <c r="A1002" s="29">
        <v>0.7368055555555556</v>
      </c>
      <c r="B1002" s="3"/>
      <c r="C1002" s="3"/>
      <c r="D1002">
        <f t="shared" si="22"/>
        <v>0</v>
      </c>
      <c r="G1002">
        <f>COUNTIF('Bus 53 and 46'!$K$7:$K$121, A1002)</f>
        <v>0</v>
      </c>
      <c r="H1002">
        <f>COUNTIF('Bus 53 and 46'!$A$7:$A$121,'Full time'!A1002)</f>
        <v>0</v>
      </c>
      <c r="I1002" s="25">
        <f>COUNTIF('Bus 53 and 46'!$B$7:$B$121,'Full time'!A1002)</f>
        <v>0</v>
      </c>
      <c r="J1002">
        <f>COUNTIF('Bus 53 and 46'!$J$7:$J$121,'Full time'!A1002)</f>
        <v>0</v>
      </c>
      <c r="M1002">
        <v>0</v>
      </c>
      <c r="O1002">
        <f>'Electricity_prices DA 2023'!$G$19</f>
        <v>0.11935528767123284</v>
      </c>
      <c r="Q1002">
        <f>'Brussels - avg over full year'!$H$19</f>
        <v>129.41583561643847</v>
      </c>
    </row>
    <row r="1003" spans="1:17">
      <c r="A1003" s="29">
        <v>0.73750000000000004</v>
      </c>
      <c r="B1003" s="3"/>
      <c r="C1003" s="3"/>
      <c r="D1003">
        <f t="shared" si="22"/>
        <v>0</v>
      </c>
      <c r="G1003">
        <f>COUNTIF('Bus 53 and 46'!$K$7:$K$121, A1003)</f>
        <v>0</v>
      </c>
      <c r="H1003">
        <f>COUNTIF('Bus 53 and 46'!$A$7:$A$121,'Full time'!A1003)</f>
        <v>0</v>
      </c>
      <c r="I1003" s="25">
        <f>COUNTIF('Bus 53 and 46'!$B$7:$B$121,'Full time'!A1003)</f>
        <v>0</v>
      </c>
      <c r="J1003">
        <f>COUNTIF('Bus 53 and 46'!$J$7:$J$121,'Full time'!A1003)</f>
        <v>0</v>
      </c>
      <c r="M1003">
        <v>0</v>
      </c>
      <c r="O1003">
        <f>'Electricity_prices DA 2023'!$G$19</f>
        <v>0.11935528767123284</v>
      </c>
      <c r="Q1003">
        <f>'Brussels - avg over full year'!$H$19</f>
        <v>129.41583561643847</v>
      </c>
    </row>
    <row r="1004" spans="1:17">
      <c r="A1004" s="29">
        <v>0.73819444444444449</v>
      </c>
      <c r="B1004" s="3"/>
      <c r="C1004" s="3"/>
      <c r="D1004">
        <f t="shared" si="22"/>
        <v>1</v>
      </c>
      <c r="G1004">
        <f>COUNTIF('Bus 53 and 46'!$K$7:$K$121, A1004)</f>
        <v>0</v>
      </c>
      <c r="H1004">
        <f>COUNTIF('Bus 53 and 46'!$A$7:$A$121,'Full time'!A1004)</f>
        <v>0</v>
      </c>
      <c r="I1004" s="25">
        <f>COUNTIF('Bus 53 and 46'!$B$7:$B$121,'Full time'!A1004)</f>
        <v>0</v>
      </c>
      <c r="J1004">
        <f>COUNTIF('Bus 53 and 46'!$J$7:$J$121,'Full time'!A1004)</f>
        <v>1</v>
      </c>
      <c r="M1004">
        <v>0</v>
      </c>
      <c r="N1004">
        <f>M1004</f>
        <v>0</v>
      </c>
      <c r="O1004">
        <f>'Electricity_prices DA 2023'!$G$19</f>
        <v>0.11935528767123284</v>
      </c>
      <c r="Q1004">
        <f>'Brussels - avg over full year'!$H$19</f>
        <v>129.41583561643847</v>
      </c>
    </row>
    <row r="1005" spans="1:17">
      <c r="A1005" s="29">
        <v>0.73888888888888893</v>
      </c>
      <c r="B1005" s="3"/>
      <c r="C1005" s="3"/>
      <c r="D1005">
        <f t="shared" si="22"/>
        <v>0</v>
      </c>
      <c r="G1005">
        <f>COUNTIF('Bus 53 and 46'!$K$7:$K$121, A1005)</f>
        <v>0</v>
      </c>
      <c r="H1005">
        <f>COUNTIF('Bus 53 and 46'!$A$7:$A$121,'Full time'!A1005)</f>
        <v>0</v>
      </c>
      <c r="I1005" s="25">
        <f>COUNTIF('Bus 53 and 46'!$B$7:$B$121,'Full time'!A1005)</f>
        <v>0</v>
      </c>
      <c r="J1005">
        <f>COUNTIF('Bus 53 and 46'!$J$7:$J$121,'Full time'!A1005)</f>
        <v>0</v>
      </c>
      <c r="M1005">
        <v>0</v>
      </c>
      <c r="O1005">
        <f>'Electricity_prices DA 2023'!$G$19</f>
        <v>0.11935528767123284</v>
      </c>
      <c r="Q1005">
        <f>'Brussels - avg over full year'!$H$19</f>
        <v>129.41583561643847</v>
      </c>
    </row>
    <row r="1006" spans="1:17">
      <c r="A1006" s="29">
        <v>0.73958333333333304</v>
      </c>
      <c r="B1006" s="3"/>
      <c r="C1006" s="3"/>
      <c r="D1006">
        <f t="shared" si="22"/>
        <v>0</v>
      </c>
      <c r="G1006">
        <f>COUNTIF('Bus 53 and 46'!$K$7:$K$121, A1006)</f>
        <v>0</v>
      </c>
      <c r="H1006">
        <f>COUNTIF('Bus 53 and 46'!$A$7:$A$121,'Full time'!A1006)</f>
        <v>0</v>
      </c>
      <c r="I1006" s="25">
        <f>COUNTIF('Bus 53 and 46'!$B$7:$B$121,'Full time'!A1006)</f>
        <v>0</v>
      </c>
      <c r="J1006">
        <f>COUNTIF('Bus 53 and 46'!$J$7:$J$121,'Full time'!A1006)</f>
        <v>0</v>
      </c>
      <c r="M1006">
        <v>0</v>
      </c>
      <c r="N1006">
        <f>M1006</f>
        <v>0</v>
      </c>
      <c r="O1006">
        <f>'Electricity_prices DA 2023'!$G$19</f>
        <v>0.11935528767123284</v>
      </c>
      <c r="Q1006">
        <f>'Brussels - avg over full year'!$H$19</f>
        <v>129.41583561643847</v>
      </c>
    </row>
    <row r="1007" spans="1:17">
      <c r="A1007" s="29">
        <v>0.74027777777777704</v>
      </c>
      <c r="B1007" s="3"/>
      <c r="C1007" s="3"/>
      <c r="D1007">
        <f t="shared" si="22"/>
        <v>0</v>
      </c>
      <c r="G1007">
        <f>COUNTIF('Bus 53 and 46'!$K$7:$K$121, A1007)</f>
        <v>0</v>
      </c>
      <c r="H1007">
        <f>COUNTIF('Bus 53 and 46'!$A$7:$A$121,'Full time'!A1007)</f>
        <v>0</v>
      </c>
      <c r="I1007" s="25">
        <f>COUNTIF('Bus 53 and 46'!$B$7:$B$121,'Full time'!A1007)</f>
        <v>0</v>
      </c>
      <c r="J1007">
        <f>COUNTIF('Bus 53 and 46'!$J$7:$J$121,'Full time'!A1007)</f>
        <v>0</v>
      </c>
      <c r="M1007">
        <v>0</v>
      </c>
      <c r="O1007">
        <f>'Electricity_prices DA 2023'!$G$19</f>
        <v>0.11935528767123284</v>
      </c>
      <c r="Q1007">
        <f>'Brussels - avg over full year'!$H$19</f>
        <v>129.41583561643847</v>
      </c>
    </row>
    <row r="1008" spans="1:17">
      <c r="A1008" s="29">
        <v>0.74097222222222203</v>
      </c>
      <c r="B1008" s="3"/>
      <c r="C1008" s="3"/>
      <c r="D1008">
        <f t="shared" si="22"/>
        <v>0</v>
      </c>
      <c r="G1008">
        <f>COUNTIF('Bus 53 and 46'!$K$7:$K$121, A1008)</f>
        <v>0</v>
      </c>
      <c r="H1008">
        <f>COUNTIF('Bus 53 and 46'!$A$7:$A$121,'Full time'!A1008)</f>
        <v>0</v>
      </c>
      <c r="I1008" s="25">
        <f>COUNTIF('Bus 53 and 46'!$B$7:$B$121,'Full time'!A1008)</f>
        <v>0</v>
      </c>
      <c r="J1008">
        <f>COUNTIF('Bus 53 and 46'!$J$7:$J$121,'Full time'!A1008)</f>
        <v>0</v>
      </c>
      <c r="M1008">
        <v>0</v>
      </c>
      <c r="O1008">
        <f>'Electricity_prices DA 2023'!$G$19</f>
        <v>0.11935528767123284</v>
      </c>
      <c r="Q1008">
        <f>'Brussels - avg over full year'!$H$19</f>
        <v>129.41583561643847</v>
      </c>
    </row>
    <row r="1009" spans="1:17">
      <c r="A1009" s="29">
        <v>0.74166666666666603</v>
      </c>
      <c r="B1009" s="3"/>
      <c r="C1009" s="3"/>
      <c r="D1009">
        <f t="shared" si="22"/>
        <v>0</v>
      </c>
      <c r="G1009">
        <f>COUNTIF('Bus 53 and 46'!$K$7:$K$121, A1009)</f>
        <v>0</v>
      </c>
      <c r="H1009">
        <f>COUNTIF('Bus 53 and 46'!$A$7:$A$121,'Full time'!A1009)</f>
        <v>0</v>
      </c>
      <c r="I1009" s="25">
        <f>COUNTIF('Bus 53 and 46'!$B$7:$B$121,'Full time'!A1009)</f>
        <v>0</v>
      </c>
      <c r="J1009">
        <f>COUNTIF('Bus 53 and 46'!$J$7:$J$121,'Full time'!A1009)</f>
        <v>0</v>
      </c>
      <c r="M1009">
        <v>0</v>
      </c>
      <c r="O1009">
        <f>'Electricity_prices DA 2023'!$G$19</f>
        <v>0.11935528767123284</v>
      </c>
      <c r="Q1009">
        <f>'Brussels - avg over full year'!$H$19</f>
        <v>129.41583561643847</v>
      </c>
    </row>
    <row r="1010" spans="1:17">
      <c r="A1010" s="29">
        <v>0.74236111111111103</v>
      </c>
      <c r="B1010" s="3"/>
      <c r="C1010" s="3"/>
      <c r="D1010">
        <f t="shared" si="22"/>
        <v>0</v>
      </c>
      <c r="G1010">
        <f>COUNTIF('Bus 53 and 46'!$K$7:$K$121, A1010)</f>
        <v>0</v>
      </c>
      <c r="H1010">
        <f>COUNTIF('Bus 53 and 46'!$A$7:$A$121,'Full time'!A1010)</f>
        <v>0</v>
      </c>
      <c r="I1010" s="25">
        <f>COUNTIF('Bus 53 and 46'!$B$7:$B$121,'Full time'!A1010)</f>
        <v>0</v>
      </c>
      <c r="J1010">
        <f>COUNTIF('Bus 53 and 46'!$J$7:$J$121,'Full time'!A1010)</f>
        <v>0</v>
      </c>
      <c r="M1010">
        <v>0</v>
      </c>
      <c r="O1010">
        <f>'Electricity_prices DA 2023'!$G$19</f>
        <v>0.11935528767123284</v>
      </c>
      <c r="Q1010">
        <f>'Brussels - avg over full year'!$H$19</f>
        <v>129.41583561643847</v>
      </c>
    </row>
    <row r="1011" spans="1:17">
      <c r="A1011" s="29">
        <v>0.74305555555555558</v>
      </c>
      <c r="B1011" s="3"/>
      <c r="C1011" s="3"/>
      <c r="D1011">
        <f t="shared" si="22"/>
        <v>0</v>
      </c>
      <c r="G1011">
        <f>COUNTIF('Bus 53 and 46'!$K$7:$K$121, A1011)</f>
        <v>0</v>
      </c>
      <c r="H1011">
        <f>COUNTIF('Bus 53 and 46'!$A$7:$A$121,'Full time'!A1011)</f>
        <v>0</v>
      </c>
      <c r="I1011" s="25">
        <f>COUNTIF('Bus 53 and 46'!$B$7:$B$121,'Full time'!A1011)</f>
        <v>0</v>
      </c>
      <c r="J1011">
        <f>COUNTIF('Bus 53 and 46'!$J$7:$J$121,'Full time'!A1011)</f>
        <v>0</v>
      </c>
      <c r="M1011">
        <v>0</v>
      </c>
      <c r="O1011">
        <f>'Electricity_prices DA 2023'!$G$19</f>
        <v>0.11935528767123284</v>
      </c>
      <c r="Q1011">
        <f>'Brussels - avg over full year'!$H$19</f>
        <v>129.41583561643847</v>
      </c>
    </row>
    <row r="1012" spans="1:17">
      <c r="A1012" s="29">
        <v>0.74375000000000002</v>
      </c>
      <c r="B1012" s="3"/>
      <c r="C1012" s="3"/>
      <c r="D1012">
        <f t="shared" si="22"/>
        <v>0</v>
      </c>
      <c r="G1012">
        <f>COUNTIF('Bus 53 and 46'!$K$7:$K$121, A1012)</f>
        <v>0</v>
      </c>
      <c r="H1012">
        <f>COUNTIF('Bus 53 and 46'!$A$7:$A$121,'Full time'!A1012)</f>
        <v>0</v>
      </c>
      <c r="I1012" s="25">
        <f>COUNTIF('Bus 53 and 46'!$B$7:$B$121,'Full time'!A1012)</f>
        <v>0</v>
      </c>
      <c r="J1012">
        <f>COUNTIF('Bus 53 and 46'!$J$7:$J$121,'Full time'!A1012)</f>
        <v>0</v>
      </c>
      <c r="M1012">
        <v>0</v>
      </c>
      <c r="N1012">
        <f>M1012</f>
        <v>0</v>
      </c>
      <c r="O1012">
        <f>'Electricity_prices DA 2023'!$G$19</f>
        <v>0.11935528767123284</v>
      </c>
      <c r="Q1012">
        <f>'Brussels - avg over full year'!$H$19</f>
        <v>129.41583561643847</v>
      </c>
    </row>
    <row r="1013" spans="1:17">
      <c r="A1013" s="29">
        <v>0.74444444444444446</v>
      </c>
      <c r="B1013" s="3"/>
      <c r="C1013" s="3"/>
      <c r="D1013">
        <f t="shared" si="22"/>
        <v>1</v>
      </c>
      <c r="G1013">
        <f>COUNTIF('Bus 53 and 46'!$K$7:$K$121, A1013)</f>
        <v>0</v>
      </c>
      <c r="H1013">
        <f>COUNTIF('Bus 53 and 46'!$A$7:$A$121,'Full time'!A1013)</f>
        <v>0</v>
      </c>
      <c r="I1013" s="25">
        <f>COUNTIF('Bus 53 and 46'!$B$7:$B$121,'Full time'!A1013)</f>
        <v>0</v>
      </c>
      <c r="J1013">
        <f>COUNTIF('Bus 53 and 46'!$J$7:$J$121,'Full time'!A1013)</f>
        <v>1</v>
      </c>
      <c r="M1013">
        <v>0</v>
      </c>
      <c r="N1013">
        <f>M1013</f>
        <v>0</v>
      </c>
      <c r="O1013">
        <f>'Electricity_prices DA 2023'!$G$19</f>
        <v>0.11935528767123284</v>
      </c>
      <c r="Q1013">
        <f>'Brussels - avg over full year'!$H$19</f>
        <v>129.41583561643847</v>
      </c>
    </row>
    <row r="1014" spans="1:17">
      <c r="A1014" s="29">
        <v>0.74513888888888891</v>
      </c>
      <c r="B1014" s="3"/>
      <c r="C1014" s="3"/>
      <c r="D1014">
        <f t="shared" si="22"/>
        <v>0</v>
      </c>
      <c r="G1014">
        <f>COUNTIF('Bus 53 and 46'!$K$7:$K$121, A1014)</f>
        <v>0</v>
      </c>
      <c r="H1014">
        <f>COUNTIF('Bus 53 and 46'!$A$7:$A$121,'Full time'!A1014)</f>
        <v>0</v>
      </c>
      <c r="I1014" s="25">
        <f>COUNTIF('Bus 53 and 46'!$B$7:$B$121,'Full time'!A1014)</f>
        <v>0</v>
      </c>
      <c r="J1014">
        <f>COUNTIF('Bus 53 and 46'!$J$7:$J$121,'Full time'!A1014)</f>
        <v>0</v>
      </c>
      <c r="M1014">
        <v>0</v>
      </c>
      <c r="N1014">
        <f>M1014</f>
        <v>0</v>
      </c>
      <c r="O1014">
        <f>'Electricity_prices DA 2023'!$G$19</f>
        <v>0.11935528767123284</v>
      </c>
      <c r="Q1014">
        <f>'Brussels - avg over full year'!$H$19</f>
        <v>129.41583561643847</v>
      </c>
    </row>
    <row r="1015" spans="1:17">
      <c r="A1015" s="29">
        <v>0.74583333333333302</v>
      </c>
      <c r="B1015" s="3"/>
      <c r="C1015" s="3"/>
      <c r="D1015">
        <f t="shared" si="22"/>
        <v>0</v>
      </c>
      <c r="G1015">
        <f>COUNTIF('Bus 53 and 46'!$K$7:$K$121, A1015)</f>
        <v>0</v>
      </c>
      <c r="H1015">
        <f>COUNTIF('Bus 53 and 46'!$A$7:$A$121,'Full time'!A1015)</f>
        <v>0</v>
      </c>
      <c r="I1015" s="25">
        <f>COUNTIF('Bus 53 and 46'!$B$7:$B$121,'Full time'!A1015)</f>
        <v>0</v>
      </c>
      <c r="J1015">
        <f>COUNTIF('Bus 53 and 46'!$J$7:$J$121,'Full time'!A1015)</f>
        <v>0</v>
      </c>
      <c r="M1015">
        <v>0</v>
      </c>
      <c r="O1015">
        <f>'Electricity_prices DA 2023'!$G$19</f>
        <v>0.11935528767123284</v>
      </c>
      <c r="Q1015">
        <f>'Brussels - avg over full year'!$H$19</f>
        <v>129.41583561643847</v>
      </c>
    </row>
    <row r="1016" spans="1:17">
      <c r="A1016" s="29">
        <v>0.74652777777777779</v>
      </c>
      <c r="B1016" s="3"/>
      <c r="C1016" s="3"/>
      <c r="D1016">
        <f t="shared" si="22"/>
        <v>1</v>
      </c>
      <c r="G1016">
        <f>COUNTIF('Bus 53 and 46'!$K$7:$K$121, A1016)</f>
        <v>1</v>
      </c>
      <c r="H1016">
        <f>COUNTIF('Bus 53 and 46'!$A$7:$A$121,'Full time'!A1016)</f>
        <v>0</v>
      </c>
      <c r="I1016" s="25">
        <f>COUNTIF('Bus 53 and 46'!$B$7:$B$121,'Full time'!A1016)</f>
        <v>0</v>
      </c>
      <c r="J1016">
        <f>COUNTIF('Bus 53 and 46'!$J$7:$J$121,'Full time'!A1016)</f>
        <v>0</v>
      </c>
      <c r="M1016">
        <v>0</v>
      </c>
      <c r="N1016">
        <f>M1016</f>
        <v>0</v>
      </c>
      <c r="O1016">
        <f>'Electricity_prices DA 2023'!$G$19</f>
        <v>0.11935528767123284</v>
      </c>
      <c r="Q1016">
        <f>'Brussels - avg over full year'!$H$19</f>
        <v>129.41583561643847</v>
      </c>
    </row>
    <row r="1017" spans="1:17">
      <c r="A1017" s="29">
        <v>0.74722222222222223</v>
      </c>
      <c r="B1017" s="3"/>
      <c r="C1017" s="3"/>
      <c r="D1017">
        <f t="shared" si="22"/>
        <v>0</v>
      </c>
      <c r="G1017">
        <f>COUNTIF('Bus 53 and 46'!$K$7:$K$121, A1017)</f>
        <v>0</v>
      </c>
      <c r="H1017">
        <f>COUNTIF('Bus 53 and 46'!$A$7:$A$121,'Full time'!A1017)</f>
        <v>0</v>
      </c>
      <c r="I1017" s="25">
        <f>COUNTIF('Bus 53 and 46'!$B$7:$B$121,'Full time'!A1017)</f>
        <v>0</v>
      </c>
      <c r="J1017">
        <f>COUNTIF('Bus 53 and 46'!$J$7:$J$121,'Full time'!A1017)</f>
        <v>0</v>
      </c>
      <c r="M1017">
        <v>0</v>
      </c>
      <c r="O1017">
        <f>'Electricity_prices DA 2023'!$G$19</f>
        <v>0.11935528767123284</v>
      </c>
      <c r="Q1017">
        <f>'Brussels - avg over full year'!$H$19</f>
        <v>129.41583561643847</v>
      </c>
    </row>
    <row r="1018" spans="1:17">
      <c r="A1018" s="29">
        <v>0.74791666666666667</v>
      </c>
      <c r="B1018" s="3"/>
      <c r="C1018" s="3"/>
      <c r="D1018">
        <f t="shared" si="22"/>
        <v>0</v>
      </c>
      <c r="G1018">
        <f>COUNTIF('Bus 53 and 46'!$K$7:$K$121, A1018)</f>
        <v>0</v>
      </c>
      <c r="H1018">
        <f>COUNTIF('Bus 53 and 46'!$A$7:$A$121,'Full time'!A1018)</f>
        <v>0</v>
      </c>
      <c r="I1018" s="25">
        <f>COUNTIF('Bus 53 and 46'!$B$7:$B$121,'Full time'!A1018)</f>
        <v>0</v>
      </c>
      <c r="J1018">
        <f>COUNTIF('Bus 53 and 46'!$J$7:$J$121,'Full time'!A1018)</f>
        <v>0</v>
      </c>
      <c r="M1018">
        <v>0</v>
      </c>
      <c r="O1018">
        <f>'Electricity_prices DA 2023'!$G$19</f>
        <v>0.11935528767123284</v>
      </c>
      <c r="Q1018">
        <f>'Brussels - avg over full year'!$H$19</f>
        <v>129.41583561643847</v>
      </c>
    </row>
    <row r="1019" spans="1:17">
      <c r="A1019" s="29">
        <v>0.74861111111111112</v>
      </c>
      <c r="B1019" s="3"/>
      <c r="C1019" s="3"/>
      <c r="D1019">
        <f t="shared" si="22"/>
        <v>0</v>
      </c>
      <c r="G1019">
        <f>COUNTIF('Bus 53 and 46'!$K$7:$K$121, A1019)</f>
        <v>0</v>
      </c>
      <c r="H1019">
        <f>COUNTIF('Bus 53 and 46'!$A$7:$A$121,'Full time'!A1019)</f>
        <v>0</v>
      </c>
      <c r="I1019" s="25">
        <f>COUNTIF('Bus 53 and 46'!$B$7:$B$121,'Full time'!A1019)</f>
        <v>0</v>
      </c>
      <c r="J1019">
        <f>COUNTIF('Bus 53 and 46'!$J$7:$J$121,'Full time'!A1019)</f>
        <v>0</v>
      </c>
      <c r="M1019">
        <v>0</v>
      </c>
      <c r="N1019">
        <f>M1019</f>
        <v>0</v>
      </c>
      <c r="O1019">
        <f>'Electricity_prices DA 2023'!$G$19</f>
        <v>0.11935528767123284</v>
      </c>
      <c r="Q1019">
        <f>'Brussels - avg over full year'!$H$19</f>
        <v>129.41583561643847</v>
      </c>
    </row>
    <row r="1020" spans="1:17">
      <c r="A1020" s="29">
        <v>0.74930555555555556</v>
      </c>
      <c r="B1020" s="3"/>
      <c r="C1020" s="3"/>
      <c r="D1020">
        <f t="shared" si="22"/>
        <v>1</v>
      </c>
      <c r="G1020">
        <f>COUNTIF('Bus 53 and 46'!$K$7:$K$121, A1020)</f>
        <v>0</v>
      </c>
      <c r="H1020">
        <f>COUNTIF('Bus 53 and 46'!$A$7:$A$121,'Full time'!A1020)</f>
        <v>0</v>
      </c>
      <c r="I1020" s="25">
        <f>COUNTIF('Bus 53 and 46'!$B$7:$B$121,'Full time'!A1020)</f>
        <v>0</v>
      </c>
      <c r="J1020">
        <f>COUNTIF('Bus 53 and 46'!$J$7:$J$121,'Full time'!A1020)</f>
        <v>1</v>
      </c>
      <c r="M1020">
        <v>0</v>
      </c>
      <c r="N1020">
        <f>M1020</f>
        <v>0</v>
      </c>
      <c r="O1020">
        <f>'Electricity_prices DA 2023'!$G$19</f>
        <v>0.11935528767123284</v>
      </c>
      <c r="Q1020">
        <f>'Brussels - avg over full year'!$H$19</f>
        <v>129.41583561643847</v>
      </c>
    </row>
    <row r="1021" spans="1:17">
      <c r="A1021" s="29">
        <v>0.75</v>
      </c>
      <c r="B1021" s="3"/>
      <c r="C1021" s="3"/>
      <c r="D1021">
        <f t="shared" si="22"/>
        <v>1</v>
      </c>
      <c r="G1021">
        <f>COUNTIF('Bus 53 and 46'!$K$7:$K$121, A1021)</f>
        <v>0</v>
      </c>
      <c r="H1021">
        <f>COUNTIF('Bus 53 and 46'!$A$7:$A$121,'Full time'!A1021)</f>
        <v>0</v>
      </c>
      <c r="I1021" s="25">
        <f>COUNTIF('Bus 53 and 46'!$B$7:$B$121,'Full time'!A1021)</f>
        <v>0</v>
      </c>
      <c r="J1021">
        <f>COUNTIF('Bus 53 and 46'!$J$7:$J$121,'Full time'!A1021)</f>
        <v>0</v>
      </c>
      <c r="M1021">
        <v>1</v>
      </c>
      <c r="N1021">
        <f>M1021</f>
        <v>1</v>
      </c>
      <c r="O1021">
        <f>'Electricity_prices DA 2023'!$G$20</f>
        <v>0.13564753424657539</v>
      </c>
      <c r="Q1021">
        <f>'Brussels - avg over full year'!$H$20</f>
        <v>81.244876712328733</v>
      </c>
    </row>
    <row r="1022" spans="1:17">
      <c r="A1022" s="29">
        <v>0.75069444444444444</v>
      </c>
      <c r="B1022" s="3"/>
      <c r="C1022" s="3"/>
      <c r="D1022">
        <f t="shared" si="22"/>
        <v>0</v>
      </c>
      <c r="G1022">
        <f>COUNTIF('Bus 53 and 46'!$K$7:$K$121, A1022)</f>
        <v>0</v>
      </c>
      <c r="H1022">
        <f>COUNTIF('Bus 53 and 46'!$A$7:$A$121,'Full time'!A1022)</f>
        <v>0</v>
      </c>
      <c r="I1022" s="25">
        <f>COUNTIF('Bus 53 and 46'!$B$7:$B$121,'Full time'!A1022)</f>
        <v>0</v>
      </c>
      <c r="J1022">
        <f>COUNTIF('Bus 53 and 46'!$J$7:$J$121,'Full time'!A1022)</f>
        <v>0</v>
      </c>
      <c r="M1022">
        <v>0</v>
      </c>
      <c r="O1022">
        <f>'Electricity_prices DA 2023'!$G$20</f>
        <v>0.13564753424657539</v>
      </c>
      <c r="Q1022">
        <f>'Brussels - avg over full year'!$H$20</f>
        <v>81.244876712328733</v>
      </c>
    </row>
    <row r="1023" spans="1:17">
      <c r="A1023" s="29">
        <v>0.75138888888888888</v>
      </c>
      <c r="B1023" s="3"/>
      <c r="C1023" s="3"/>
      <c r="D1023">
        <f t="shared" si="22"/>
        <v>1</v>
      </c>
      <c r="G1023">
        <f>COUNTIF('Bus 53 and 46'!$K$7:$K$121, A1023)</f>
        <v>1</v>
      </c>
      <c r="H1023">
        <f>COUNTIF('Bus 53 and 46'!$A$7:$A$121,'Full time'!A1023)</f>
        <v>0</v>
      </c>
      <c r="I1023" s="25">
        <f>COUNTIF('Bus 53 and 46'!$B$7:$B$121,'Full time'!A1023)</f>
        <v>0</v>
      </c>
      <c r="J1023">
        <f>COUNTIF('Bus 53 and 46'!$J$7:$J$121,'Full time'!A1023)</f>
        <v>0</v>
      </c>
      <c r="M1023">
        <v>0</v>
      </c>
      <c r="N1023">
        <f>M1023</f>
        <v>0</v>
      </c>
      <c r="O1023">
        <f>'Electricity_prices DA 2023'!$G$20</f>
        <v>0.13564753424657539</v>
      </c>
      <c r="Q1023">
        <f>'Brussels - avg over full year'!$H$20</f>
        <v>81.244876712328733</v>
      </c>
    </row>
    <row r="1024" spans="1:17">
      <c r="A1024" s="29">
        <v>0.75208333333333333</v>
      </c>
      <c r="B1024" s="3"/>
      <c r="C1024" s="3"/>
      <c r="D1024">
        <f t="shared" si="22"/>
        <v>0</v>
      </c>
      <c r="G1024">
        <f>COUNTIF('Bus 53 and 46'!$K$7:$K$121, A1024)</f>
        <v>0</v>
      </c>
      <c r="H1024">
        <f>COUNTIF('Bus 53 and 46'!$A$7:$A$121,'Full time'!A1024)</f>
        <v>0</v>
      </c>
      <c r="I1024" s="25">
        <f>COUNTIF('Bus 53 and 46'!$B$7:$B$121,'Full time'!A1024)</f>
        <v>0</v>
      </c>
      <c r="J1024">
        <f>COUNTIF('Bus 53 and 46'!$J$7:$J$121,'Full time'!A1024)</f>
        <v>0</v>
      </c>
      <c r="M1024">
        <v>0</v>
      </c>
      <c r="O1024">
        <f>'Electricity_prices DA 2023'!$G$20</f>
        <v>0.13564753424657539</v>
      </c>
      <c r="Q1024">
        <f>'Brussels - avg over full year'!$H$20</f>
        <v>81.244876712328733</v>
      </c>
    </row>
    <row r="1025" spans="1:17">
      <c r="A1025" s="29">
        <v>0.75277777777777777</v>
      </c>
      <c r="B1025" s="3"/>
      <c r="C1025" s="3"/>
      <c r="D1025">
        <f t="shared" si="22"/>
        <v>0</v>
      </c>
      <c r="G1025">
        <f>COUNTIF('Bus 53 and 46'!$K$7:$K$121, A1025)</f>
        <v>0</v>
      </c>
      <c r="H1025">
        <f>COUNTIF('Bus 53 and 46'!$A$7:$A$121,'Full time'!A1025)</f>
        <v>0</v>
      </c>
      <c r="I1025" s="25">
        <f>COUNTIF('Bus 53 and 46'!$B$7:$B$121,'Full time'!A1025)</f>
        <v>0</v>
      </c>
      <c r="J1025">
        <f>COUNTIF('Bus 53 and 46'!$J$7:$J$121,'Full time'!A1025)</f>
        <v>0</v>
      </c>
      <c r="M1025">
        <v>0</v>
      </c>
      <c r="O1025">
        <f>'Electricity_prices DA 2023'!$G$20</f>
        <v>0.13564753424657539</v>
      </c>
      <c r="Q1025">
        <f>'Brussels - avg over full year'!$H$20</f>
        <v>81.244876712328733</v>
      </c>
    </row>
    <row r="1026" spans="1:17">
      <c r="A1026" s="29">
        <v>0.75347222222222221</v>
      </c>
      <c r="B1026" s="3"/>
      <c r="C1026" s="3"/>
      <c r="D1026">
        <f t="shared" ref="D1026:D1089" si="23">IF(OR(G1026=1,H1026=1,I1026=1,J1026=1,M1026=1,N1026=1), 1,0)</f>
        <v>0</v>
      </c>
      <c r="G1026">
        <f>COUNTIF('Bus 53 and 46'!$K$7:$K$121, A1026)</f>
        <v>0</v>
      </c>
      <c r="H1026">
        <f>COUNTIF('Bus 53 and 46'!$A$7:$A$121,'Full time'!A1026)</f>
        <v>0</v>
      </c>
      <c r="I1026" s="25">
        <f>COUNTIF('Bus 53 and 46'!$B$7:$B$121,'Full time'!A1026)</f>
        <v>0</v>
      </c>
      <c r="J1026">
        <f>COUNTIF('Bus 53 and 46'!$J$7:$J$121,'Full time'!A1026)</f>
        <v>0</v>
      </c>
      <c r="M1026">
        <v>0</v>
      </c>
      <c r="O1026">
        <f>'Electricity_prices DA 2023'!$G$20</f>
        <v>0.13564753424657539</v>
      </c>
      <c r="Q1026">
        <f>'Brussels - avg over full year'!$H$20</f>
        <v>81.244876712328733</v>
      </c>
    </row>
    <row r="1027" spans="1:17">
      <c r="A1027" s="29">
        <v>0.75416666666666665</v>
      </c>
      <c r="B1027" s="3"/>
      <c r="C1027" s="3"/>
      <c r="D1027">
        <f t="shared" si="23"/>
        <v>1</v>
      </c>
      <c r="G1027">
        <f>COUNTIF('Bus 53 and 46'!$K$7:$K$121, A1027)</f>
        <v>0</v>
      </c>
      <c r="H1027">
        <f>COUNTIF('Bus 53 and 46'!$A$7:$A$121,'Full time'!A1027)</f>
        <v>0</v>
      </c>
      <c r="I1027" s="25">
        <f>COUNTIF('Bus 53 and 46'!$B$7:$B$121,'Full time'!A1027)</f>
        <v>0</v>
      </c>
      <c r="J1027">
        <f>COUNTIF('Bus 53 and 46'!$J$7:$J$121,'Full time'!A1027)</f>
        <v>1</v>
      </c>
      <c r="M1027">
        <v>0</v>
      </c>
      <c r="N1027">
        <f>M1027</f>
        <v>0</v>
      </c>
      <c r="O1027">
        <f>'Electricity_prices DA 2023'!$G$20</f>
        <v>0.13564753424657539</v>
      </c>
      <c r="Q1027">
        <f>'Brussels - avg over full year'!$H$20</f>
        <v>81.244876712328733</v>
      </c>
    </row>
    <row r="1028" spans="1:17">
      <c r="A1028" s="29">
        <v>0.75486111111111109</v>
      </c>
      <c r="B1028" s="3"/>
      <c r="C1028" s="3"/>
      <c r="D1028">
        <f t="shared" si="23"/>
        <v>0</v>
      </c>
      <c r="G1028">
        <f>COUNTIF('Bus 53 and 46'!$K$7:$K$121, A1028)</f>
        <v>0</v>
      </c>
      <c r="H1028">
        <f>COUNTIF('Bus 53 and 46'!$A$7:$A$121,'Full time'!A1028)</f>
        <v>0</v>
      </c>
      <c r="I1028" s="25">
        <f>COUNTIF('Bus 53 and 46'!$B$7:$B$121,'Full time'!A1028)</f>
        <v>0</v>
      </c>
      <c r="J1028">
        <f>COUNTIF('Bus 53 and 46'!$J$7:$J$121,'Full time'!A1028)</f>
        <v>0</v>
      </c>
      <c r="M1028">
        <v>0</v>
      </c>
      <c r="O1028">
        <f>'Electricity_prices DA 2023'!$G$20</f>
        <v>0.13564753424657539</v>
      </c>
      <c r="Q1028">
        <f>'Brussels - avg over full year'!$H$20</f>
        <v>81.244876712328733</v>
      </c>
    </row>
    <row r="1029" spans="1:17">
      <c r="A1029" s="29">
        <v>0.75555555555555554</v>
      </c>
      <c r="B1029" s="3"/>
      <c r="C1029" s="3"/>
      <c r="D1029">
        <f t="shared" si="23"/>
        <v>0</v>
      </c>
      <c r="G1029">
        <f>COUNTIF('Bus 53 and 46'!$K$7:$K$121, A1029)</f>
        <v>0</v>
      </c>
      <c r="H1029">
        <f>COUNTIF('Bus 53 and 46'!$A$7:$A$121,'Full time'!A1029)</f>
        <v>0</v>
      </c>
      <c r="I1029" s="25">
        <f>COUNTIF('Bus 53 and 46'!$B$7:$B$121,'Full time'!A1029)</f>
        <v>0</v>
      </c>
      <c r="J1029">
        <f>COUNTIF('Bus 53 and 46'!$J$7:$J$121,'Full time'!A1029)</f>
        <v>0</v>
      </c>
      <c r="M1029">
        <v>0</v>
      </c>
      <c r="O1029">
        <f>'Electricity_prices DA 2023'!$G$20</f>
        <v>0.13564753424657539</v>
      </c>
      <c r="Q1029">
        <f>'Brussels - avg over full year'!$H$20</f>
        <v>81.244876712328733</v>
      </c>
    </row>
    <row r="1030" spans="1:17">
      <c r="A1030" s="29">
        <v>0.75624999999999998</v>
      </c>
      <c r="B1030" s="3"/>
      <c r="C1030" s="3"/>
      <c r="D1030">
        <f t="shared" si="23"/>
        <v>0</v>
      </c>
      <c r="G1030">
        <f>COUNTIF('Bus 53 and 46'!$K$7:$K$121, A1030)</f>
        <v>0</v>
      </c>
      <c r="H1030">
        <f>COUNTIF('Bus 53 and 46'!$A$7:$A$121,'Full time'!A1030)</f>
        <v>0</v>
      </c>
      <c r="I1030" s="25">
        <f>COUNTIF('Bus 53 and 46'!$B$7:$B$121,'Full time'!A1030)</f>
        <v>0</v>
      </c>
      <c r="J1030">
        <f>COUNTIF('Bus 53 and 46'!$J$7:$J$121,'Full time'!A1030)</f>
        <v>0</v>
      </c>
      <c r="M1030">
        <v>0</v>
      </c>
      <c r="O1030">
        <f>'Electricity_prices DA 2023'!$G$20</f>
        <v>0.13564753424657539</v>
      </c>
      <c r="Q1030">
        <f>'Brussels - avg over full year'!$H$20</f>
        <v>81.244876712328733</v>
      </c>
    </row>
    <row r="1031" spans="1:17">
      <c r="A1031" s="29">
        <v>0.75694444444444442</v>
      </c>
      <c r="B1031" s="3"/>
      <c r="C1031" s="3"/>
      <c r="D1031">
        <f t="shared" si="23"/>
        <v>1</v>
      </c>
      <c r="G1031">
        <f>COUNTIF('Bus 53 and 46'!$K$7:$K$121, A1031)</f>
        <v>1</v>
      </c>
      <c r="H1031">
        <f>COUNTIF('Bus 53 and 46'!$A$7:$A$121,'Full time'!A1031)</f>
        <v>0</v>
      </c>
      <c r="I1031" s="25">
        <f>COUNTIF('Bus 53 and 46'!$B$7:$B$121,'Full time'!A1031)</f>
        <v>0</v>
      </c>
      <c r="J1031">
        <f>COUNTIF('Bus 53 and 46'!$J$7:$J$121,'Full time'!A1031)</f>
        <v>0</v>
      </c>
      <c r="M1031">
        <v>0</v>
      </c>
      <c r="N1031">
        <f>M1031</f>
        <v>0</v>
      </c>
      <c r="O1031">
        <f>'Electricity_prices DA 2023'!$G$20</f>
        <v>0.13564753424657539</v>
      </c>
      <c r="Q1031">
        <f>'Brussels - avg over full year'!$H$20</f>
        <v>81.244876712328733</v>
      </c>
    </row>
    <row r="1032" spans="1:17">
      <c r="A1032" s="29">
        <v>0.75763888888888886</v>
      </c>
      <c r="B1032" s="3"/>
      <c r="C1032" s="3"/>
      <c r="D1032">
        <f t="shared" si="23"/>
        <v>0</v>
      </c>
      <c r="G1032">
        <f>COUNTIF('Bus 53 and 46'!$K$7:$K$121, A1032)</f>
        <v>0</v>
      </c>
      <c r="H1032">
        <f>COUNTIF('Bus 53 and 46'!$A$7:$A$121,'Full time'!A1032)</f>
        <v>0</v>
      </c>
      <c r="I1032" s="25">
        <f>COUNTIF('Bus 53 and 46'!$B$7:$B$121,'Full time'!A1032)</f>
        <v>0</v>
      </c>
      <c r="J1032">
        <f>COUNTIF('Bus 53 and 46'!$J$7:$J$121,'Full time'!A1032)</f>
        <v>0</v>
      </c>
      <c r="M1032">
        <v>0</v>
      </c>
      <c r="O1032">
        <f>'Electricity_prices DA 2023'!$G$20</f>
        <v>0.13564753424657539</v>
      </c>
      <c r="Q1032">
        <f>'Brussels - avg over full year'!$H$20</f>
        <v>81.244876712328733</v>
      </c>
    </row>
    <row r="1033" spans="1:17">
      <c r="A1033" s="29">
        <v>0.7583333333333333</v>
      </c>
      <c r="B1033" s="3"/>
      <c r="C1033" s="3"/>
      <c r="D1033">
        <f t="shared" si="23"/>
        <v>0</v>
      </c>
      <c r="G1033">
        <f>COUNTIF('Bus 53 and 46'!$K$7:$K$121, A1033)</f>
        <v>0</v>
      </c>
      <c r="H1033">
        <f>COUNTIF('Bus 53 and 46'!$A$7:$A$121,'Full time'!A1033)</f>
        <v>0</v>
      </c>
      <c r="I1033" s="25">
        <f>COUNTIF('Bus 53 and 46'!$B$7:$B$121,'Full time'!A1033)</f>
        <v>0</v>
      </c>
      <c r="J1033">
        <f>COUNTIF('Bus 53 and 46'!$J$7:$J$121,'Full time'!A1033)</f>
        <v>0</v>
      </c>
      <c r="M1033">
        <v>0</v>
      </c>
      <c r="O1033">
        <f>'Electricity_prices DA 2023'!$G$20</f>
        <v>0.13564753424657539</v>
      </c>
      <c r="Q1033">
        <f>'Brussels - avg over full year'!$H$20</f>
        <v>81.244876712328733</v>
      </c>
    </row>
    <row r="1034" spans="1:17">
      <c r="A1034" s="29">
        <v>0.75902777777777775</v>
      </c>
      <c r="B1034" s="3"/>
      <c r="C1034" s="3"/>
      <c r="D1034">
        <f t="shared" si="23"/>
        <v>1</v>
      </c>
      <c r="G1034">
        <f>COUNTIF('Bus 53 and 46'!$K$7:$K$121, A1034)</f>
        <v>0</v>
      </c>
      <c r="H1034">
        <f>COUNTIF('Bus 53 and 46'!$A$7:$A$121,'Full time'!A1034)</f>
        <v>0</v>
      </c>
      <c r="I1034" s="25">
        <f>COUNTIF('Bus 53 and 46'!$B$7:$B$121,'Full time'!A1034)</f>
        <v>0</v>
      </c>
      <c r="J1034">
        <f>COUNTIF('Bus 53 and 46'!$J$7:$J$121,'Full time'!A1034)</f>
        <v>1</v>
      </c>
      <c r="M1034">
        <v>0</v>
      </c>
      <c r="N1034">
        <f>M1034</f>
        <v>0</v>
      </c>
      <c r="O1034">
        <f>'Electricity_prices DA 2023'!$G$20</f>
        <v>0.13564753424657539</v>
      </c>
      <c r="Q1034">
        <f>'Brussels - avg over full year'!$H$20</f>
        <v>81.244876712328733</v>
      </c>
    </row>
    <row r="1035" spans="1:17">
      <c r="A1035" s="29">
        <v>0.75972222222222219</v>
      </c>
      <c r="B1035" s="3"/>
      <c r="C1035" s="3"/>
      <c r="D1035">
        <f t="shared" si="23"/>
        <v>0</v>
      </c>
      <c r="G1035">
        <f>COUNTIF('Bus 53 and 46'!$K$7:$K$121, A1035)</f>
        <v>0</v>
      </c>
      <c r="H1035">
        <f>COUNTIF('Bus 53 and 46'!$A$7:$A$121,'Full time'!A1035)</f>
        <v>0</v>
      </c>
      <c r="I1035" s="25">
        <f>COUNTIF('Bus 53 and 46'!$B$7:$B$121,'Full time'!A1035)</f>
        <v>0</v>
      </c>
      <c r="J1035">
        <f>COUNTIF('Bus 53 and 46'!$J$7:$J$121,'Full time'!A1035)</f>
        <v>0</v>
      </c>
      <c r="M1035">
        <v>0</v>
      </c>
      <c r="O1035">
        <f>'Electricity_prices DA 2023'!$G$20</f>
        <v>0.13564753424657539</v>
      </c>
      <c r="Q1035">
        <f>'Brussels - avg over full year'!$H$20</f>
        <v>81.244876712328733</v>
      </c>
    </row>
    <row r="1036" spans="1:17">
      <c r="A1036" s="29">
        <v>0.76041666666666663</v>
      </c>
      <c r="B1036" s="3"/>
      <c r="C1036" s="3"/>
      <c r="D1036">
        <f t="shared" si="23"/>
        <v>0</v>
      </c>
      <c r="G1036">
        <f>COUNTIF('Bus 53 and 46'!$K$7:$K$121, A1036)</f>
        <v>0</v>
      </c>
      <c r="H1036">
        <f>COUNTIF('Bus 53 and 46'!$A$7:$A$121,'Full time'!A1036)</f>
        <v>0</v>
      </c>
      <c r="I1036" s="25">
        <f>COUNTIF('Bus 53 and 46'!$B$7:$B$121,'Full time'!A1036)</f>
        <v>0</v>
      </c>
      <c r="J1036">
        <f>COUNTIF('Bus 53 and 46'!$J$7:$J$121,'Full time'!A1036)</f>
        <v>0</v>
      </c>
      <c r="M1036">
        <v>0</v>
      </c>
      <c r="O1036">
        <f>'Electricity_prices DA 2023'!$G$20</f>
        <v>0.13564753424657539</v>
      </c>
      <c r="Q1036">
        <f>'Brussels - avg over full year'!$H$20</f>
        <v>81.244876712328733</v>
      </c>
    </row>
    <row r="1037" spans="1:17">
      <c r="A1037" s="29">
        <v>0.76111111111111107</v>
      </c>
      <c r="B1037" s="3"/>
      <c r="C1037" s="3"/>
      <c r="D1037">
        <f t="shared" si="23"/>
        <v>0</v>
      </c>
      <c r="G1037">
        <f>COUNTIF('Bus 53 and 46'!$K$7:$K$121, A1037)</f>
        <v>0</v>
      </c>
      <c r="H1037">
        <f>COUNTIF('Bus 53 and 46'!$A$7:$A$121,'Full time'!A1037)</f>
        <v>0</v>
      </c>
      <c r="I1037" s="25">
        <f>COUNTIF('Bus 53 and 46'!$B$7:$B$121,'Full time'!A1037)</f>
        <v>0</v>
      </c>
      <c r="J1037">
        <f>COUNTIF('Bus 53 and 46'!$J$7:$J$121,'Full time'!A1037)</f>
        <v>0</v>
      </c>
      <c r="M1037">
        <v>0</v>
      </c>
      <c r="O1037">
        <f>'Electricity_prices DA 2023'!$G$20</f>
        <v>0.13564753424657539</v>
      </c>
      <c r="Q1037">
        <f>'Brussels - avg over full year'!$H$20</f>
        <v>81.244876712328733</v>
      </c>
    </row>
    <row r="1038" spans="1:17">
      <c r="A1038" s="29">
        <v>0.76180555555555551</v>
      </c>
      <c r="B1038" s="3"/>
      <c r="C1038" s="3"/>
      <c r="D1038">
        <f t="shared" si="23"/>
        <v>1</v>
      </c>
      <c r="G1038">
        <f>COUNTIF('Bus 53 and 46'!$K$7:$K$121, A1038)</f>
        <v>1</v>
      </c>
      <c r="H1038">
        <f>COUNTIF('Bus 53 and 46'!$A$7:$A$121,'Full time'!A1038)</f>
        <v>0</v>
      </c>
      <c r="I1038" s="25">
        <f>COUNTIF('Bus 53 and 46'!$B$7:$B$121,'Full time'!A1038)</f>
        <v>0</v>
      </c>
      <c r="J1038">
        <f>COUNTIF('Bus 53 and 46'!$J$7:$J$121,'Full time'!A1038)</f>
        <v>0</v>
      </c>
      <c r="M1038">
        <v>0</v>
      </c>
      <c r="N1038">
        <f>M1038</f>
        <v>0</v>
      </c>
      <c r="O1038">
        <f>'Electricity_prices DA 2023'!$G$20</f>
        <v>0.13564753424657539</v>
      </c>
      <c r="Q1038">
        <f>'Brussels - avg over full year'!$H$20</f>
        <v>81.244876712328733</v>
      </c>
    </row>
    <row r="1039" spans="1:17">
      <c r="A1039" s="29">
        <v>0.76249999999999996</v>
      </c>
      <c r="B1039" s="3"/>
      <c r="C1039" s="3"/>
      <c r="D1039">
        <f t="shared" si="23"/>
        <v>0</v>
      </c>
      <c r="G1039">
        <f>COUNTIF('Bus 53 and 46'!$K$7:$K$121, A1039)</f>
        <v>0</v>
      </c>
      <c r="H1039">
        <f>COUNTIF('Bus 53 and 46'!$A$7:$A$121,'Full time'!A1039)</f>
        <v>0</v>
      </c>
      <c r="I1039" s="25">
        <f>COUNTIF('Bus 53 and 46'!$B$7:$B$121,'Full time'!A1039)</f>
        <v>0</v>
      </c>
      <c r="J1039">
        <f>COUNTIF('Bus 53 and 46'!$J$7:$J$121,'Full time'!A1039)</f>
        <v>0</v>
      </c>
      <c r="M1039">
        <v>0</v>
      </c>
      <c r="O1039">
        <f>'Electricity_prices DA 2023'!$G$20</f>
        <v>0.13564753424657539</v>
      </c>
      <c r="Q1039">
        <f>'Brussels - avg over full year'!$H$20</f>
        <v>81.244876712328733</v>
      </c>
    </row>
    <row r="1040" spans="1:17">
      <c r="A1040" s="29">
        <v>0.7631944444444444</v>
      </c>
      <c r="B1040" s="3"/>
      <c r="C1040" s="3"/>
      <c r="D1040">
        <f t="shared" si="23"/>
        <v>0</v>
      </c>
      <c r="G1040">
        <f>COUNTIF('Bus 53 and 46'!$K$7:$K$121, A1040)</f>
        <v>0</v>
      </c>
      <c r="H1040">
        <f>COUNTIF('Bus 53 and 46'!$A$7:$A$121,'Full time'!A1040)</f>
        <v>0</v>
      </c>
      <c r="I1040" s="25">
        <f>COUNTIF('Bus 53 and 46'!$B$7:$B$121,'Full time'!A1040)</f>
        <v>0</v>
      </c>
      <c r="J1040">
        <f>COUNTIF('Bus 53 and 46'!$J$7:$J$121,'Full time'!A1040)</f>
        <v>0</v>
      </c>
      <c r="M1040">
        <v>0</v>
      </c>
      <c r="N1040">
        <f>M1040</f>
        <v>0</v>
      </c>
      <c r="O1040">
        <f>'Electricity_prices DA 2023'!$G$20</f>
        <v>0.13564753424657539</v>
      </c>
      <c r="Q1040">
        <f>'Brussels - avg over full year'!$H$20</f>
        <v>81.244876712328733</v>
      </c>
    </row>
    <row r="1041" spans="1:17">
      <c r="A1041" s="29">
        <v>0.76388888888888884</v>
      </c>
      <c r="B1041" s="3"/>
      <c r="C1041" s="3"/>
      <c r="D1041">
        <f t="shared" si="23"/>
        <v>0</v>
      </c>
      <c r="G1041">
        <f>COUNTIF('Bus 53 and 46'!$K$7:$K$121, A1041)</f>
        <v>0</v>
      </c>
      <c r="H1041">
        <f>COUNTIF('Bus 53 and 46'!$A$7:$A$121,'Full time'!A1041)</f>
        <v>0</v>
      </c>
      <c r="I1041" s="25">
        <f>COUNTIF('Bus 53 and 46'!$B$7:$B$121,'Full time'!A1041)</f>
        <v>0</v>
      </c>
      <c r="J1041">
        <f>COUNTIF('Bus 53 and 46'!$J$7:$J$121,'Full time'!A1041)</f>
        <v>0</v>
      </c>
      <c r="M1041">
        <v>0</v>
      </c>
      <c r="N1041">
        <f>M1041</f>
        <v>0</v>
      </c>
      <c r="O1041">
        <f>'Electricity_prices DA 2023'!$G$20</f>
        <v>0.13564753424657539</v>
      </c>
      <c r="Q1041">
        <f>'Brussels - avg over full year'!$H$20</f>
        <v>81.244876712328733</v>
      </c>
    </row>
    <row r="1042" spans="1:17">
      <c r="A1042" s="29">
        <v>0.76458333333333328</v>
      </c>
      <c r="B1042" s="3"/>
      <c r="C1042" s="3"/>
      <c r="D1042">
        <f t="shared" si="23"/>
        <v>1</v>
      </c>
      <c r="G1042">
        <f>COUNTIF('Bus 53 and 46'!$K$7:$K$121, A1042)</f>
        <v>0</v>
      </c>
      <c r="H1042">
        <f>COUNTIF('Bus 53 and 46'!$A$7:$A$121,'Full time'!A1042)</f>
        <v>0</v>
      </c>
      <c r="I1042" s="25">
        <f>COUNTIF('Bus 53 and 46'!$B$7:$B$121,'Full time'!A1042)</f>
        <v>0</v>
      </c>
      <c r="J1042">
        <f>COUNTIF('Bus 53 and 46'!$J$7:$J$121,'Full time'!A1042)</f>
        <v>1</v>
      </c>
      <c r="M1042">
        <v>0</v>
      </c>
      <c r="N1042">
        <f>M1042</f>
        <v>0</v>
      </c>
      <c r="O1042">
        <f>'Electricity_prices DA 2023'!$G$20</f>
        <v>0.13564753424657539</v>
      </c>
      <c r="Q1042">
        <f>'Brussels - avg over full year'!$H$20</f>
        <v>81.244876712328733</v>
      </c>
    </row>
    <row r="1043" spans="1:17">
      <c r="A1043" s="29">
        <v>0.76527777777777772</v>
      </c>
      <c r="B1043" s="3"/>
      <c r="C1043" s="3"/>
      <c r="D1043">
        <f t="shared" si="23"/>
        <v>0</v>
      </c>
      <c r="G1043">
        <f>COUNTIF('Bus 53 and 46'!$K$7:$K$121, A1043)</f>
        <v>0</v>
      </c>
      <c r="H1043">
        <f>COUNTIF('Bus 53 and 46'!$A$7:$A$121,'Full time'!A1043)</f>
        <v>0</v>
      </c>
      <c r="I1043" s="25">
        <f>COUNTIF('Bus 53 and 46'!$B$7:$B$121,'Full time'!A1043)</f>
        <v>0</v>
      </c>
      <c r="J1043">
        <f>COUNTIF('Bus 53 and 46'!$J$7:$J$121,'Full time'!A1043)</f>
        <v>0</v>
      </c>
      <c r="M1043">
        <v>0</v>
      </c>
      <c r="O1043">
        <f>'Electricity_prices DA 2023'!$G$20</f>
        <v>0.13564753424657539</v>
      </c>
      <c r="Q1043">
        <f>'Brussels - avg over full year'!$H$20</f>
        <v>81.244876712328733</v>
      </c>
    </row>
    <row r="1044" spans="1:17">
      <c r="A1044" s="29">
        <v>0.76597222222222228</v>
      </c>
      <c r="B1044" s="3"/>
      <c r="C1044" s="3"/>
      <c r="D1044">
        <f t="shared" si="23"/>
        <v>0</v>
      </c>
      <c r="G1044">
        <f>COUNTIF('Bus 53 and 46'!$K$7:$K$121, A1044)</f>
        <v>0</v>
      </c>
      <c r="H1044">
        <f>COUNTIF('Bus 53 and 46'!$A$7:$A$121,'Full time'!A1044)</f>
        <v>0</v>
      </c>
      <c r="I1044" s="25">
        <f>COUNTIF('Bus 53 and 46'!$B$7:$B$121,'Full time'!A1044)</f>
        <v>0</v>
      </c>
      <c r="J1044">
        <f>COUNTIF('Bus 53 and 46'!$J$7:$J$121,'Full time'!A1044)</f>
        <v>0</v>
      </c>
      <c r="M1044">
        <v>0</v>
      </c>
      <c r="O1044">
        <f>'Electricity_prices DA 2023'!$G$20</f>
        <v>0.13564753424657539</v>
      </c>
      <c r="Q1044">
        <f>'Brussels - avg over full year'!$H$20</f>
        <v>81.244876712328733</v>
      </c>
    </row>
    <row r="1045" spans="1:17">
      <c r="A1045" s="29">
        <v>0.76666666666666672</v>
      </c>
      <c r="B1045" s="3"/>
      <c r="C1045" s="3"/>
      <c r="D1045">
        <f t="shared" si="23"/>
        <v>0</v>
      </c>
      <c r="G1045">
        <f>COUNTIF('Bus 53 and 46'!$K$7:$K$121, A1045)</f>
        <v>0</v>
      </c>
      <c r="H1045">
        <f>COUNTIF('Bus 53 and 46'!$A$7:$A$121,'Full time'!A1045)</f>
        <v>0</v>
      </c>
      <c r="I1045" s="25">
        <f>COUNTIF('Bus 53 and 46'!$B$7:$B$121,'Full time'!A1045)</f>
        <v>0</v>
      </c>
      <c r="J1045">
        <f>COUNTIF('Bus 53 and 46'!$J$7:$J$121,'Full time'!A1045)</f>
        <v>0</v>
      </c>
      <c r="M1045">
        <v>0</v>
      </c>
      <c r="O1045">
        <f>'Electricity_prices DA 2023'!$G$20</f>
        <v>0.13564753424657539</v>
      </c>
      <c r="Q1045">
        <f>'Brussels - avg over full year'!$H$20</f>
        <v>81.244876712328733</v>
      </c>
    </row>
    <row r="1046" spans="1:17">
      <c r="A1046" s="29">
        <v>0.76736111111111116</v>
      </c>
      <c r="B1046" s="3"/>
      <c r="C1046" s="3"/>
      <c r="D1046">
        <f t="shared" si="23"/>
        <v>1</v>
      </c>
      <c r="G1046">
        <f>COUNTIF('Bus 53 and 46'!$K$7:$K$121, A1046)</f>
        <v>1</v>
      </c>
      <c r="H1046">
        <f>COUNTIF('Bus 53 and 46'!$A$7:$A$121,'Full time'!A1046)</f>
        <v>0</v>
      </c>
      <c r="I1046" s="25">
        <f>COUNTIF('Bus 53 and 46'!$B$7:$B$121,'Full time'!A1046)</f>
        <v>0</v>
      </c>
      <c r="J1046">
        <f>COUNTIF('Bus 53 and 46'!$J$7:$J$121,'Full time'!A1046)</f>
        <v>0</v>
      </c>
      <c r="M1046">
        <v>0</v>
      </c>
      <c r="N1046">
        <f>M1046</f>
        <v>0</v>
      </c>
      <c r="O1046">
        <f>'Electricity_prices DA 2023'!$G$20</f>
        <v>0.13564753424657539</v>
      </c>
      <c r="Q1046">
        <f>'Brussels - avg over full year'!$H$20</f>
        <v>81.244876712328733</v>
      </c>
    </row>
    <row r="1047" spans="1:17">
      <c r="A1047" s="29">
        <v>0.7680555555555556</v>
      </c>
      <c r="B1047" s="3"/>
      <c r="C1047" s="3"/>
      <c r="D1047">
        <f t="shared" si="23"/>
        <v>0</v>
      </c>
      <c r="G1047">
        <f>COUNTIF('Bus 53 and 46'!$K$7:$K$121, A1047)</f>
        <v>0</v>
      </c>
      <c r="H1047">
        <f>COUNTIF('Bus 53 and 46'!$A$7:$A$121,'Full time'!A1047)</f>
        <v>0</v>
      </c>
      <c r="I1047" s="25">
        <f>COUNTIF('Bus 53 and 46'!$B$7:$B$121,'Full time'!A1047)</f>
        <v>0</v>
      </c>
      <c r="J1047">
        <f>COUNTIF('Bus 53 and 46'!$J$7:$J$121,'Full time'!A1047)</f>
        <v>0</v>
      </c>
      <c r="M1047">
        <v>0</v>
      </c>
      <c r="O1047">
        <f>'Electricity_prices DA 2023'!$G$20</f>
        <v>0.13564753424657539</v>
      </c>
      <c r="Q1047">
        <f>'Brussels - avg over full year'!$H$20</f>
        <v>81.244876712328733</v>
      </c>
    </row>
    <row r="1048" spans="1:17">
      <c r="A1048" s="29">
        <v>0.76875000000000004</v>
      </c>
      <c r="B1048" s="3"/>
      <c r="C1048" s="3"/>
      <c r="D1048">
        <f t="shared" si="23"/>
        <v>0</v>
      </c>
      <c r="G1048">
        <f>COUNTIF('Bus 53 and 46'!$K$7:$K$121, A1048)</f>
        <v>0</v>
      </c>
      <c r="H1048">
        <f>COUNTIF('Bus 53 and 46'!$A$7:$A$121,'Full time'!A1048)</f>
        <v>0</v>
      </c>
      <c r="I1048" s="25">
        <f>COUNTIF('Bus 53 and 46'!$B$7:$B$121,'Full time'!A1048)</f>
        <v>0</v>
      </c>
      <c r="J1048">
        <f>COUNTIF('Bus 53 and 46'!$J$7:$J$121,'Full time'!A1048)</f>
        <v>0</v>
      </c>
      <c r="M1048">
        <v>0</v>
      </c>
      <c r="O1048">
        <f>'Electricity_prices DA 2023'!$G$20</f>
        <v>0.13564753424657539</v>
      </c>
      <c r="Q1048">
        <f>'Brussels - avg over full year'!$H$20</f>
        <v>81.244876712328733</v>
      </c>
    </row>
    <row r="1049" spans="1:17">
      <c r="A1049" s="29">
        <v>0.76944444444444449</v>
      </c>
      <c r="B1049" s="3"/>
      <c r="C1049" s="3"/>
      <c r="D1049">
        <f t="shared" si="23"/>
        <v>1</v>
      </c>
      <c r="G1049">
        <f>COUNTIF('Bus 53 and 46'!$K$7:$K$121, A1049)</f>
        <v>0</v>
      </c>
      <c r="H1049">
        <f>COUNTIF('Bus 53 and 46'!$A$7:$A$121,'Full time'!A1049)</f>
        <v>0</v>
      </c>
      <c r="I1049" s="25">
        <f>COUNTIF('Bus 53 and 46'!$B$7:$B$121,'Full time'!A1049)</f>
        <v>0</v>
      </c>
      <c r="J1049">
        <f>COUNTIF('Bus 53 and 46'!$J$7:$J$121,'Full time'!A1049)</f>
        <v>1</v>
      </c>
      <c r="M1049">
        <v>0</v>
      </c>
      <c r="N1049">
        <f>M1049</f>
        <v>0</v>
      </c>
      <c r="O1049">
        <f>'Electricity_prices DA 2023'!$G$20</f>
        <v>0.13564753424657539</v>
      </c>
      <c r="Q1049">
        <f>'Brussels - avg over full year'!$H$20</f>
        <v>81.244876712328733</v>
      </c>
    </row>
    <row r="1050" spans="1:17">
      <c r="A1050" s="29">
        <v>0.77013888888888893</v>
      </c>
      <c r="B1050" s="3"/>
      <c r="C1050" s="3"/>
      <c r="D1050">
        <f t="shared" si="23"/>
        <v>0</v>
      </c>
      <c r="G1050">
        <f>COUNTIF('Bus 53 and 46'!$K$7:$K$121, A1050)</f>
        <v>0</v>
      </c>
      <c r="H1050">
        <f>COUNTIF('Bus 53 and 46'!$A$7:$A$121,'Full time'!A1050)</f>
        <v>0</v>
      </c>
      <c r="I1050" s="25">
        <f>COUNTIF('Bus 53 and 46'!$B$7:$B$121,'Full time'!A1050)</f>
        <v>0</v>
      </c>
      <c r="J1050">
        <f>COUNTIF('Bus 53 and 46'!$J$7:$J$121,'Full time'!A1050)</f>
        <v>0</v>
      </c>
      <c r="M1050">
        <v>0</v>
      </c>
      <c r="N1050">
        <f>M1050</f>
        <v>0</v>
      </c>
      <c r="O1050">
        <f>'Electricity_prices DA 2023'!$G$20</f>
        <v>0.13564753424657539</v>
      </c>
      <c r="Q1050">
        <f>'Brussels - avg over full year'!$H$20</f>
        <v>81.244876712328733</v>
      </c>
    </row>
    <row r="1051" spans="1:17">
      <c r="A1051" s="29">
        <v>0.77083333333333337</v>
      </c>
      <c r="B1051" s="3"/>
      <c r="C1051" s="3"/>
      <c r="D1051">
        <f t="shared" si="23"/>
        <v>0</v>
      </c>
      <c r="G1051">
        <f>COUNTIF('Bus 53 and 46'!$K$7:$K$121, A1051)</f>
        <v>0</v>
      </c>
      <c r="H1051">
        <f>COUNTIF('Bus 53 and 46'!$A$7:$A$121,'Full time'!A1051)</f>
        <v>0</v>
      </c>
      <c r="I1051" s="25">
        <f>COUNTIF('Bus 53 and 46'!$B$7:$B$121,'Full time'!A1051)</f>
        <v>0</v>
      </c>
      <c r="J1051">
        <f>COUNTIF('Bus 53 and 46'!$J$7:$J$121,'Full time'!A1051)</f>
        <v>0</v>
      </c>
      <c r="M1051">
        <v>0</v>
      </c>
      <c r="O1051">
        <f>'Electricity_prices DA 2023'!$G$20</f>
        <v>0.13564753424657539</v>
      </c>
      <c r="Q1051">
        <f>'Brussels - avg over full year'!$H$20</f>
        <v>81.244876712328733</v>
      </c>
    </row>
    <row r="1052" spans="1:17">
      <c r="A1052" s="29">
        <v>0.77152777777777781</v>
      </c>
      <c r="B1052" s="3"/>
      <c r="C1052" s="3"/>
      <c r="D1052">
        <f t="shared" si="23"/>
        <v>0</v>
      </c>
      <c r="G1052">
        <f>COUNTIF('Bus 53 and 46'!$K$7:$K$121, A1052)</f>
        <v>0</v>
      </c>
      <c r="H1052">
        <f>COUNTIF('Bus 53 and 46'!$A$7:$A$121,'Full time'!A1052)</f>
        <v>0</v>
      </c>
      <c r="I1052" s="25">
        <f>COUNTIF('Bus 53 and 46'!$B$7:$B$121,'Full time'!A1052)</f>
        <v>0</v>
      </c>
      <c r="J1052">
        <f>COUNTIF('Bus 53 and 46'!$J$7:$J$121,'Full time'!A1052)</f>
        <v>0</v>
      </c>
      <c r="M1052">
        <v>0</v>
      </c>
      <c r="O1052">
        <f>'Electricity_prices DA 2023'!$G$20</f>
        <v>0.13564753424657539</v>
      </c>
      <c r="Q1052">
        <f>'Brussels - avg over full year'!$H$20</f>
        <v>81.244876712328733</v>
      </c>
    </row>
    <row r="1053" spans="1:17">
      <c r="A1053" s="29">
        <v>0.77222222222222225</v>
      </c>
      <c r="B1053" s="3"/>
      <c r="C1053" s="3"/>
      <c r="D1053">
        <f t="shared" si="23"/>
        <v>0</v>
      </c>
      <c r="G1053">
        <f>COUNTIF('Bus 53 and 46'!$K$7:$K$121, A1053)</f>
        <v>0</v>
      </c>
      <c r="H1053">
        <f>COUNTIF('Bus 53 and 46'!$A$7:$A$121,'Full time'!A1053)</f>
        <v>0</v>
      </c>
      <c r="I1053" s="25">
        <f>COUNTIF('Bus 53 and 46'!$B$7:$B$121,'Full time'!A1053)</f>
        <v>0</v>
      </c>
      <c r="J1053">
        <f>COUNTIF('Bus 53 and 46'!$J$7:$J$121,'Full time'!A1053)</f>
        <v>0</v>
      </c>
      <c r="M1053">
        <v>0</v>
      </c>
      <c r="O1053">
        <f>'Electricity_prices DA 2023'!$G$20</f>
        <v>0.13564753424657539</v>
      </c>
      <c r="Q1053">
        <f>'Brussels - avg over full year'!$H$20</f>
        <v>81.244876712328733</v>
      </c>
    </row>
    <row r="1054" spans="1:17">
      <c r="A1054" s="29">
        <v>0.7729166666666667</v>
      </c>
      <c r="B1054" s="3"/>
      <c r="C1054" s="3"/>
      <c r="D1054">
        <f t="shared" si="23"/>
        <v>1</v>
      </c>
      <c r="G1054">
        <f>COUNTIF('Bus 53 and 46'!$K$7:$K$121, A1054)</f>
        <v>1</v>
      </c>
      <c r="H1054">
        <f>COUNTIF('Bus 53 and 46'!$A$7:$A$121,'Full time'!A1054)</f>
        <v>0</v>
      </c>
      <c r="I1054" s="25">
        <f>COUNTIF('Bus 53 and 46'!$B$7:$B$121,'Full time'!A1054)</f>
        <v>0</v>
      </c>
      <c r="J1054">
        <f>COUNTIF('Bus 53 and 46'!$J$7:$J$121,'Full time'!A1054)</f>
        <v>0</v>
      </c>
      <c r="M1054">
        <v>0</v>
      </c>
      <c r="N1054">
        <f>M1054</f>
        <v>0</v>
      </c>
      <c r="O1054">
        <f>'Electricity_prices DA 2023'!$G$20</f>
        <v>0.13564753424657539</v>
      </c>
      <c r="Q1054">
        <f>'Brussels - avg over full year'!$H$20</f>
        <v>81.244876712328733</v>
      </c>
    </row>
    <row r="1055" spans="1:17">
      <c r="A1055" s="29">
        <v>0.77361111111111114</v>
      </c>
      <c r="B1055" s="3"/>
      <c r="C1055" s="3"/>
      <c r="D1055">
        <f t="shared" si="23"/>
        <v>0</v>
      </c>
      <c r="G1055">
        <f>COUNTIF('Bus 53 and 46'!$K$7:$K$121, A1055)</f>
        <v>0</v>
      </c>
      <c r="H1055">
        <f>COUNTIF('Bus 53 and 46'!$A$7:$A$121,'Full time'!A1055)</f>
        <v>0</v>
      </c>
      <c r="I1055" s="25">
        <f>COUNTIF('Bus 53 and 46'!$B$7:$B$121,'Full time'!A1055)</f>
        <v>0</v>
      </c>
      <c r="J1055">
        <f>COUNTIF('Bus 53 and 46'!$J$7:$J$121,'Full time'!A1055)</f>
        <v>0</v>
      </c>
      <c r="M1055">
        <v>0</v>
      </c>
      <c r="O1055">
        <f>'Electricity_prices DA 2023'!$G$20</f>
        <v>0.13564753424657539</v>
      </c>
      <c r="Q1055">
        <f>'Brussels - avg over full year'!$H$20</f>
        <v>81.244876712328733</v>
      </c>
    </row>
    <row r="1056" spans="1:17">
      <c r="A1056" s="29">
        <v>0.77430555555555558</v>
      </c>
      <c r="B1056" s="3"/>
      <c r="C1056" s="3"/>
      <c r="D1056">
        <f t="shared" si="23"/>
        <v>0</v>
      </c>
      <c r="G1056">
        <f>COUNTIF('Bus 53 and 46'!$K$7:$K$121, A1056)</f>
        <v>0</v>
      </c>
      <c r="H1056">
        <f>COUNTIF('Bus 53 and 46'!$A$7:$A$121,'Full time'!A1056)</f>
        <v>0</v>
      </c>
      <c r="I1056" s="25">
        <f>COUNTIF('Bus 53 and 46'!$B$7:$B$121,'Full time'!A1056)</f>
        <v>0</v>
      </c>
      <c r="J1056">
        <f>COUNTIF('Bus 53 and 46'!$J$7:$J$121,'Full time'!A1056)</f>
        <v>0</v>
      </c>
      <c r="M1056">
        <v>0</v>
      </c>
      <c r="N1056">
        <f>M1056</f>
        <v>0</v>
      </c>
      <c r="O1056">
        <f>'Electricity_prices DA 2023'!$G$20</f>
        <v>0.13564753424657539</v>
      </c>
      <c r="Q1056">
        <f>'Brussels - avg over full year'!$H$20</f>
        <v>81.244876712328733</v>
      </c>
    </row>
    <row r="1057" spans="1:17">
      <c r="A1057" s="29">
        <v>0.77500000000000002</v>
      </c>
      <c r="B1057" s="3"/>
      <c r="C1057" s="3"/>
      <c r="D1057">
        <f t="shared" si="23"/>
        <v>1</v>
      </c>
      <c r="G1057">
        <f>COUNTIF('Bus 53 and 46'!$K$7:$K$121, A1057)</f>
        <v>0</v>
      </c>
      <c r="H1057">
        <f>COUNTIF('Bus 53 and 46'!$A$7:$A$121,'Full time'!A1057)</f>
        <v>0</v>
      </c>
      <c r="I1057" s="25">
        <f>COUNTIF('Bus 53 and 46'!$B$7:$B$121,'Full time'!A1057)</f>
        <v>0</v>
      </c>
      <c r="J1057">
        <f>COUNTIF('Bus 53 and 46'!$J$7:$J$121,'Full time'!A1057)</f>
        <v>1</v>
      </c>
      <c r="M1057">
        <v>0</v>
      </c>
      <c r="N1057">
        <f>M1057</f>
        <v>0</v>
      </c>
      <c r="O1057">
        <f>'Electricity_prices DA 2023'!$G$20</f>
        <v>0.13564753424657539</v>
      </c>
      <c r="Q1057">
        <f>'Brussels - avg over full year'!$H$20</f>
        <v>81.244876712328733</v>
      </c>
    </row>
    <row r="1058" spans="1:17">
      <c r="A1058" s="29">
        <v>0.77569444444444446</v>
      </c>
      <c r="B1058" s="3"/>
      <c r="C1058" s="3"/>
      <c r="D1058">
        <f t="shared" si="23"/>
        <v>0</v>
      </c>
      <c r="G1058">
        <f>COUNTIF('Bus 53 and 46'!$K$7:$K$121, A1058)</f>
        <v>0</v>
      </c>
      <c r="H1058">
        <f>COUNTIF('Bus 53 and 46'!$A$7:$A$121,'Full time'!A1058)</f>
        <v>0</v>
      </c>
      <c r="I1058" s="25">
        <f>COUNTIF('Bus 53 and 46'!$B$7:$B$121,'Full time'!A1058)</f>
        <v>0</v>
      </c>
      <c r="J1058">
        <f>COUNTIF('Bus 53 and 46'!$J$7:$J$121,'Full time'!A1058)</f>
        <v>0</v>
      </c>
      <c r="M1058">
        <v>0</v>
      </c>
      <c r="O1058">
        <f>'Electricity_prices DA 2023'!$G$20</f>
        <v>0.13564753424657539</v>
      </c>
      <c r="Q1058">
        <f>'Brussels - avg over full year'!$H$20</f>
        <v>81.244876712328733</v>
      </c>
    </row>
    <row r="1059" spans="1:17">
      <c r="A1059" s="29">
        <v>0.77638888888888891</v>
      </c>
      <c r="B1059" s="3"/>
      <c r="C1059" s="3"/>
      <c r="D1059">
        <f t="shared" si="23"/>
        <v>0</v>
      </c>
      <c r="G1059">
        <f>COUNTIF('Bus 53 and 46'!$K$7:$K$121, A1059)</f>
        <v>0</v>
      </c>
      <c r="H1059">
        <f>COUNTIF('Bus 53 and 46'!$A$7:$A$121,'Full time'!A1059)</f>
        <v>0</v>
      </c>
      <c r="I1059" s="25">
        <f>COUNTIF('Bus 53 and 46'!$B$7:$B$121,'Full time'!A1059)</f>
        <v>0</v>
      </c>
      <c r="J1059">
        <f>COUNTIF('Bus 53 and 46'!$J$7:$J$121,'Full time'!A1059)</f>
        <v>0</v>
      </c>
      <c r="M1059">
        <v>0</v>
      </c>
      <c r="N1059">
        <f>M1059</f>
        <v>0</v>
      </c>
      <c r="O1059">
        <f>'Electricity_prices DA 2023'!$G$20</f>
        <v>0.13564753424657539</v>
      </c>
      <c r="Q1059">
        <f>'Brussels - avg over full year'!$H$20</f>
        <v>81.244876712328733</v>
      </c>
    </row>
    <row r="1060" spans="1:17">
      <c r="A1060" s="29">
        <v>0.77708333333333335</v>
      </c>
      <c r="B1060" s="3"/>
      <c r="C1060" s="3"/>
      <c r="D1060">
        <f t="shared" si="23"/>
        <v>1</v>
      </c>
      <c r="G1060">
        <f>COUNTIF('Bus 53 and 46'!$K$7:$K$121, A1060)</f>
        <v>1</v>
      </c>
      <c r="H1060">
        <f>COUNTIF('Bus 53 and 46'!$A$7:$A$121,'Full time'!A1060)</f>
        <v>0</v>
      </c>
      <c r="I1060" s="25">
        <f>COUNTIF('Bus 53 and 46'!$B$7:$B$121,'Full time'!A1060)</f>
        <v>0</v>
      </c>
      <c r="J1060">
        <f>COUNTIF('Bus 53 and 46'!$J$7:$J$121,'Full time'!A1060)</f>
        <v>0</v>
      </c>
      <c r="M1060">
        <v>0</v>
      </c>
      <c r="N1060">
        <f>M1060</f>
        <v>0</v>
      </c>
      <c r="O1060">
        <f>'Electricity_prices DA 2023'!$G$20</f>
        <v>0.13564753424657539</v>
      </c>
      <c r="Q1060">
        <f>'Brussels - avg over full year'!$H$20</f>
        <v>81.244876712328733</v>
      </c>
    </row>
    <row r="1061" spans="1:17">
      <c r="A1061" s="29">
        <v>0.77777777777777779</v>
      </c>
      <c r="B1061" s="3"/>
      <c r="C1061" s="3"/>
      <c r="D1061">
        <f t="shared" si="23"/>
        <v>0</v>
      </c>
      <c r="G1061">
        <f>COUNTIF('Bus 53 and 46'!$K$7:$K$121, A1061)</f>
        <v>0</v>
      </c>
      <c r="H1061">
        <f>COUNTIF('Bus 53 and 46'!$A$7:$A$121,'Full time'!A1061)</f>
        <v>0</v>
      </c>
      <c r="I1061" s="25">
        <f>COUNTIF('Bus 53 and 46'!$B$7:$B$121,'Full time'!A1061)</f>
        <v>0</v>
      </c>
      <c r="J1061">
        <f>COUNTIF('Bus 53 and 46'!$J$7:$J$121,'Full time'!A1061)</f>
        <v>0</v>
      </c>
      <c r="M1061">
        <v>0</v>
      </c>
      <c r="O1061">
        <f>'Electricity_prices DA 2023'!$G$20</f>
        <v>0.13564753424657539</v>
      </c>
      <c r="Q1061">
        <f>'Brussels - avg over full year'!$H$20</f>
        <v>81.244876712328733</v>
      </c>
    </row>
    <row r="1062" spans="1:17">
      <c r="A1062" s="29">
        <v>0.77847222222222223</v>
      </c>
      <c r="B1062" s="3"/>
      <c r="C1062" s="3"/>
      <c r="D1062">
        <f t="shared" si="23"/>
        <v>0</v>
      </c>
      <c r="G1062">
        <f>COUNTIF('Bus 53 and 46'!$K$7:$K$121, A1062)</f>
        <v>0</v>
      </c>
      <c r="H1062">
        <f>COUNTIF('Bus 53 and 46'!$A$7:$A$121,'Full time'!A1062)</f>
        <v>0</v>
      </c>
      <c r="I1062" s="25">
        <f>COUNTIF('Bus 53 and 46'!$B$7:$B$121,'Full time'!A1062)</f>
        <v>0</v>
      </c>
      <c r="J1062">
        <f>COUNTIF('Bus 53 and 46'!$J$7:$J$121,'Full time'!A1062)</f>
        <v>0</v>
      </c>
      <c r="M1062">
        <v>0</v>
      </c>
      <c r="O1062">
        <f>'Electricity_prices DA 2023'!$G$20</f>
        <v>0.13564753424657539</v>
      </c>
      <c r="Q1062">
        <f>'Brussels - avg over full year'!$H$20</f>
        <v>81.244876712328733</v>
      </c>
    </row>
    <row r="1063" spans="1:17">
      <c r="A1063" s="29">
        <v>0.77916666666666667</v>
      </c>
      <c r="B1063" s="3"/>
      <c r="C1063" s="3"/>
      <c r="D1063">
        <f t="shared" si="23"/>
        <v>0</v>
      </c>
      <c r="G1063">
        <f>COUNTIF('Bus 53 and 46'!$K$7:$K$121, A1063)</f>
        <v>0</v>
      </c>
      <c r="H1063">
        <f>COUNTIF('Bus 53 and 46'!$A$7:$A$121,'Full time'!A1063)</f>
        <v>0</v>
      </c>
      <c r="I1063" s="25">
        <f>COUNTIF('Bus 53 and 46'!$B$7:$B$121,'Full time'!A1063)</f>
        <v>0</v>
      </c>
      <c r="J1063">
        <f>COUNTIF('Bus 53 and 46'!$J$7:$J$121,'Full time'!A1063)</f>
        <v>0</v>
      </c>
      <c r="M1063">
        <v>0</v>
      </c>
      <c r="O1063">
        <f>'Electricity_prices DA 2023'!$G$20</f>
        <v>0.13564753424657539</v>
      </c>
      <c r="Q1063">
        <f>'Brussels - avg over full year'!$H$20</f>
        <v>81.244876712328733</v>
      </c>
    </row>
    <row r="1064" spans="1:17">
      <c r="A1064" s="29">
        <v>0.77986111111111112</v>
      </c>
      <c r="B1064" s="3"/>
      <c r="C1064" s="3"/>
      <c r="D1064">
        <f t="shared" si="23"/>
        <v>1</v>
      </c>
      <c r="G1064">
        <f>COUNTIF('Bus 53 and 46'!$K$7:$K$121, A1064)</f>
        <v>0</v>
      </c>
      <c r="H1064">
        <f>COUNTIF('Bus 53 and 46'!$A$7:$A$121,'Full time'!A1064)</f>
        <v>0</v>
      </c>
      <c r="I1064" s="25">
        <f>COUNTIF('Bus 53 and 46'!$B$7:$B$121,'Full time'!A1064)</f>
        <v>0</v>
      </c>
      <c r="J1064">
        <f>COUNTIF('Bus 53 and 46'!$J$7:$J$121,'Full time'!A1064)</f>
        <v>1</v>
      </c>
      <c r="M1064">
        <v>0</v>
      </c>
      <c r="N1064">
        <f>M1064</f>
        <v>0</v>
      </c>
      <c r="O1064">
        <f>'Electricity_prices DA 2023'!$G$20</f>
        <v>0.13564753424657539</v>
      </c>
      <c r="Q1064">
        <f>'Brussels - avg over full year'!$H$20</f>
        <v>81.244876712328733</v>
      </c>
    </row>
    <row r="1065" spans="1:17">
      <c r="A1065" s="29">
        <v>0.78055555555555556</v>
      </c>
      <c r="B1065" s="3"/>
      <c r="C1065" s="3"/>
      <c r="D1065">
        <f t="shared" si="23"/>
        <v>0</v>
      </c>
      <c r="G1065">
        <f>COUNTIF('Bus 53 and 46'!$K$7:$K$121, A1065)</f>
        <v>0</v>
      </c>
      <c r="H1065">
        <f>COUNTIF('Bus 53 and 46'!$A$7:$A$121,'Full time'!A1065)</f>
        <v>0</v>
      </c>
      <c r="I1065" s="25">
        <f>COUNTIF('Bus 53 and 46'!$B$7:$B$121,'Full time'!A1065)</f>
        <v>0</v>
      </c>
      <c r="J1065">
        <f>COUNTIF('Bus 53 and 46'!$J$7:$J$121,'Full time'!A1065)</f>
        <v>0</v>
      </c>
      <c r="M1065">
        <v>0</v>
      </c>
      <c r="O1065">
        <f>'Electricity_prices DA 2023'!$G$20</f>
        <v>0.13564753424657539</v>
      </c>
      <c r="Q1065">
        <f>'Brussels - avg over full year'!$H$20</f>
        <v>81.244876712328733</v>
      </c>
    </row>
    <row r="1066" spans="1:17">
      <c r="A1066" s="29">
        <v>0.78125</v>
      </c>
      <c r="B1066" s="3"/>
      <c r="C1066" s="3"/>
      <c r="D1066">
        <f t="shared" si="23"/>
        <v>0</v>
      </c>
      <c r="G1066">
        <f>COUNTIF('Bus 53 and 46'!$K$7:$K$121, A1066)</f>
        <v>0</v>
      </c>
      <c r="H1066">
        <f>COUNTIF('Bus 53 and 46'!$A$7:$A$121,'Full time'!A1066)</f>
        <v>0</v>
      </c>
      <c r="I1066" s="25">
        <f>COUNTIF('Bus 53 and 46'!$B$7:$B$121,'Full time'!A1066)</f>
        <v>0</v>
      </c>
      <c r="J1066">
        <f>COUNTIF('Bus 53 and 46'!$J$7:$J$121,'Full time'!A1066)</f>
        <v>0</v>
      </c>
      <c r="M1066">
        <v>0</v>
      </c>
      <c r="O1066">
        <f>'Electricity_prices DA 2023'!$G$20</f>
        <v>0.13564753424657539</v>
      </c>
      <c r="Q1066">
        <f>'Brussels - avg over full year'!$H$20</f>
        <v>81.244876712328733</v>
      </c>
    </row>
    <row r="1067" spans="1:17">
      <c r="A1067" s="29">
        <v>0.78194444444444444</v>
      </c>
      <c r="B1067" s="3"/>
      <c r="C1067" s="3"/>
      <c r="D1067">
        <f t="shared" si="23"/>
        <v>1</v>
      </c>
      <c r="G1067">
        <f>COUNTIF('Bus 53 and 46'!$K$7:$K$121, A1067)</f>
        <v>1</v>
      </c>
      <c r="H1067">
        <f>COUNTIF('Bus 53 and 46'!$A$7:$A$121,'Full time'!A1067)</f>
        <v>0</v>
      </c>
      <c r="I1067" s="25">
        <f>COUNTIF('Bus 53 and 46'!$B$7:$B$121,'Full time'!A1067)</f>
        <v>0</v>
      </c>
      <c r="J1067">
        <f>COUNTIF('Bus 53 and 46'!$J$7:$J$121,'Full time'!A1067)</f>
        <v>0</v>
      </c>
      <c r="M1067">
        <v>0</v>
      </c>
      <c r="N1067">
        <f>M1067</f>
        <v>0</v>
      </c>
      <c r="O1067">
        <f>'Electricity_prices DA 2023'!$G$20</f>
        <v>0.13564753424657539</v>
      </c>
      <c r="Q1067">
        <f>'Brussels - avg over full year'!$H$20</f>
        <v>81.244876712328733</v>
      </c>
    </row>
    <row r="1068" spans="1:17">
      <c r="A1068" s="29">
        <v>0.78263888888888888</v>
      </c>
      <c r="B1068" s="3"/>
      <c r="C1068" s="3"/>
      <c r="D1068">
        <f t="shared" si="23"/>
        <v>0</v>
      </c>
      <c r="G1068">
        <f>COUNTIF('Bus 53 and 46'!$K$7:$K$121, A1068)</f>
        <v>0</v>
      </c>
      <c r="H1068">
        <f>COUNTIF('Bus 53 and 46'!$A$7:$A$121,'Full time'!A1068)</f>
        <v>0</v>
      </c>
      <c r="I1068" s="25">
        <f>COUNTIF('Bus 53 and 46'!$B$7:$B$121,'Full time'!A1068)</f>
        <v>0</v>
      </c>
      <c r="J1068">
        <f>COUNTIF('Bus 53 and 46'!$J$7:$J$121,'Full time'!A1068)</f>
        <v>0</v>
      </c>
      <c r="M1068">
        <v>0</v>
      </c>
      <c r="O1068">
        <f>'Electricity_prices DA 2023'!$G$20</f>
        <v>0.13564753424657539</v>
      </c>
      <c r="Q1068">
        <f>'Brussels - avg over full year'!$H$20</f>
        <v>81.244876712328733</v>
      </c>
    </row>
    <row r="1069" spans="1:17">
      <c r="A1069" s="29">
        <v>0.78333333333333333</v>
      </c>
      <c r="B1069" s="3"/>
      <c r="C1069" s="3"/>
      <c r="D1069">
        <f t="shared" si="23"/>
        <v>0</v>
      </c>
      <c r="G1069">
        <f>COUNTIF('Bus 53 and 46'!$K$7:$K$121, A1069)</f>
        <v>0</v>
      </c>
      <c r="H1069">
        <f>COUNTIF('Bus 53 and 46'!$A$7:$A$121,'Full time'!A1069)</f>
        <v>0</v>
      </c>
      <c r="I1069" s="25">
        <f>COUNTIF('Bus 53 and 46'!$B$7:$B$121,'Full time'!A1069)</f>
        <v>0</v>
      </c>
      <c r="J1069">
        <f>COUNTIF('Bus 53 and 46'!$J$7:$J$121,'Full time'!A1069)</f>
        <v>0</v>
      </c>
      <c r="M1069">
        <v>0</v>
      </c>
      <c r="N1069">
        <f>M1069</f>
        <v>0</v>
      </c>
      <c r="O1069">
        <f>'Electricity_prices DA 2023'!$G$20</f>
        <v>0.13564753424657539</v>
      </c>
      <c r="Q1069">
        <f>'Brussels - avg over full year'!$H$20</f>
        <v>81.244876712328733</v>
      </c>
    </row>
    <row r="1070" spans="1:17">
      <c r="A1070" s="29">
        <v>0.78402777777777777</v>
      </c>
      <c r="B1070" s="3"/>
      <c r="C1070" s="3"/>
      <c r="D1070">
        <f t="shared" si="23"/>
        <v>0</v>
      </c>
      <c r="G1070">
        <f>COUNTIF('Bus 53 and 46'!$K$7:$K$121, A1070)</f>
        <v>0</v>
      </c>
      <c r="H1070">
        <f>COUNTIF('Bus 53 and 46'!$A$7:$A$121,'Full time'!A1070)</f>
        <v>0</v>
      </c>
      <c r="I1070" s="25">
        <f>COUNTIF('Bus 53 and 46'!$B$7:$B$121,'Full time'!A1070)</f>
        <v>0</v>
      </c>
      <c r="J1070">
        <f>COUNTIF('Bus 53 and 46'!$J$7:$J$121,'Full time'!A1070)</f>
        <v>0</v>
      </c>
      <c r="M1070">
        <v>0</v>
      </c>
      <c r="O1070">
        <f>'Electricity_prices DA 2023'!$G$20</f>
        <v>0.13564753424657539</v>
      </c>
      <c r="Q1070">
        <f>'Brussels - avg over full year'!$H$20</f>
        <v>81.244876712328733</v>
      </c>
    </row>
    <row r="1071" spans="1:17">
      <c r="A1071" s="29">
        <v>0.78472222222222221</v>
      </c>
      <c r="B1071" s="3"/>
      <c r="C1071" s="3"/>
      <c r="D1071">
        <f t="shared" si="23"/>
        <v>1</v>
      </c>
      <c r="G1071">
        <f>COUNTIF('Bus 53 and 46'!$K$7:$K$121, A1071)</f>
        <v>0</v>
      </c>
      <c r="H1071">
        <f>COUNTIF('Bus 53 and 46'!$A$7:$A$121,'Full time'!A1071)</f>
        <v>0</v>
      </c>
      <c r="I1071" s="25">
        <f>COUNTIF('Bus 53 and 46'!$B$7:$B$121,'Full time'!A1071)</f>
        <v>0</v>
      </c>
      <c r="J1071">
        <f>COUNTIF('Bus 53 and 46'!$J$7:$J$121,'Full time'!A1071)</f>
        <v>1</v>
      </c>
      <c r="M1071">
        <v>0</v>
      </c>
      <c r="N1071">
        <f>M1071</f>
        <v>0</v>
      </c>
      <c r="O1071">
        <f>'Electricity_prices DA 2023'!$G$20</f>
        <v>0.13564753424657539</v>
      </c>
      <c r="Q1071">
        <f>'Brussels - avg over full year'!$H$20</f>
        <v>81.244876712328733</v>
      </c>
    </row>
    <row r="1072" spans="1:17">
      <c r="A1072" s="29">
        <v>0.78541666666666665</v>
      </c>
      <c r="B1072" s="3"/>
      <c r="C1072" s="3"/>
      <c r="D1072">
        <f t="shared" si="23"/>
        <v>0</v>
      </c>
      <c r="G1072">
        <f>COUNTIF('Bus 53 and 46'!$K$7:$K$121, A1072)</f>
        <v>0</v>
      </c>
      <c r="H1072">
        <f>COUNTIF('Bus 53 and 46'!$A$7:$A$121,'Full time'!A1072)</f>
        <v>0</v>
      </c>
      <c r="I1072" s="25">
        <f>COUNTIF('Bus 53 and 46'!$B$7:$B$121,'Full time'!A1072)</f>
        <v>0</v>
      </c>
      <c r="J1072">
        <f>COUNTIF('Bus 53 and 46'!$J$7:$J$121,'Full time'!A1072)</f>
        <v>0</v>
      </c>
      <c r="M1072">
        <v>0</v>
      </c>
      <c r="O1072">
        <f>'Electricity_prices DA 2023'!$G$20</f>
        <v>0.13564753424657539</v>
      </c>
      <c r="Q1072">
        <f>'Brussels - avg over full year'!$H$20</f>
        <v>81.244876712328733</v>
      </c>
    </row>
    <row r="1073" spans="1:17">
      <c r="A1073" s="29">
        <v>0.78611111111111109</v>
      </c>
      <c r="B1073" s="3"/>
      <c r="C1073" s="3"/>
      <c r="D1073">
        <f t="shared" si="23"/>
        <v>0</v>
      </c>
      <c r="G1073">
        <f>COUNTIF('Bus 53 and 46'!$K$7:$K$121, A1073)</f>
        <v>0</v>
      </c>
      <c r="H1073">
        <f>COUNTIF('Bus 53 and 46'!$A$7:$A$121,'Full time'!A1073)</f>
        <v>0</v>
      </c>
      <c r="I1073" s="25">
        <f>COUNTIF('Bus 53 and 46'!$B$7:$B$121,'Full time'!A1073)</f>
        <v>0</v>
      </c>
      <c r="J1073">
        <f>COUNTIF('Bus 53 and 46'!$J$7:$J$121,'Full time'!A1073)</f>
        <v>0</v>
      </c>
      <c r="M1073">
        <v>0</v>
      </c>
      <c r="O1073">
        <f>'Electricity_prices DA 2023'!$G$20</f>
        <v>0.13564753424657539</v>
      </c>
      <c r="Q1073">
        <f>'Brussels - avg over full year'!$H$20</f>
        <v>81.244876712328733</v>
      </c>
    </row>
    <row r="1074" spans="1:17">
      <c r="A1074" s="29">
        <v>0.78680555555555554</v>
      </c>
      <c r="B1074" s="3"/>
      <c r="C1074" s="3"/>
      <c r="D1074">
        <f t="shared" si="23"/>
        <v>1</v>
      </c>
      <c r="G1074">
        <f>COUNTIF('Bus 53 and 46'!$K$7:$K$121, A1074)</f>
        <v>1</v>
      </c>
      <c r="H1074">
        <f>COUNTIF('Bus 53 and 46'!$A$7:$A$121,'Full time'!A1074)</f>
        <v>0</v>
      </c>
      <c r="I1074" s="25">
        <f>COUNTIF('Bus 53 and 46'!$B$7:$B$121,'Full time'!A1074)</f>
        <v>0</v>
      </c>
      <c r="J1074">
        <f>COUNTIF('Bus 53 and 46'!$J$7:$J$121,'Full time'!A1074)</f>
        <v>0</v>
      </c>
      <c r="M1074">
        <v>0</v>
      </c>
      <c r="N1074">
        <f>M1074</f>
        <v>0</v>
      </c>
      <c r="O1074">
        <f>'Electricity_prices DA 2023'!$G$20</f>
        <v>0.13564753424657539</v>
      </c>
      <c r="Q1074">
        <f>'Brussels - avg over full year'!$H$20</f>
        <v>81.244876712328733</v>
      </c>
    </row>
    <row r="1075" spans="1:17">
      <c r="A1075" s="29">
        <v>0.78749999999999998</v>
      </c>
      <c r="B1075" s="3"/>
      <c r="C1075" s="3"/>
      <c r="D1075">
        <f t="shared" si="23"/>
        <v>0</v>
      </c>
      <c r="G1075">
        <f>COUNTIF('Bus 53 and 46'!$K$7:$K$121, A1075)</f>
        <v>0</v>
      </c>
      <c r="H1075">
        <f>COUNTIF('Bus 53 and 46'!$A$7:$A$121,'Full time'!A1075)</f>
        <v>0</v>
      </c>
      <c r="I1075" s="25">
        <f>COUNTIF('Bus 53 and 46'!$B$7:$B$121,'Full time'!A1075)</f>
        <v>0</v>
      </c>
      <c r="J1075">
        <f>COUNTIF('Bus 53 and 46'!$J$7:$J$121,'Full time'!A1075)</f>
        <v>0</v>
      </c>
      <c r="M1075">
        <v>0</v>
      </c>
      <c r="O1075">
        <f>'Electricity_prices DA 2023'!$G$20</f>
        <v>0.13564753424657539</v>
      </c>
      <c r="Q1075">
        <f>'Brussels - avg over full year'!$H$20</f>
        <v>81.244876712328733</v>
      </c>
    </row>
    <row r="1076" spans="1:17">
      <c r="A1076" s="29">
        <v>0.78819444444444442</v>
      </c>
      <c r="B1076" s="3"/>
      <c r="C1076" s="3"/>
      <c r="D1076">
        <f t="shared" si="23"/>
        <v>0</v>
      </c>
      <c r="G1076">
        <f>COUNTIF('Bus 53 and 46'!$K$7:$K$121, A1076)</f>
        <v>0</v>
      </c>
      <c r="H1076">
        <f>COUNTIF('Bus 53 and 46'!$A$7:$A$121,'Full time'!A1076)</f>
        <v>0</v>
      </c>
      <c r="I1076" s="25">
        <f>COUNTIF('Bus 53 and 46'!$B$7:$B$121,'Full time'!A1076)</f>
        <v>0</v>
      </c>
      <c r="J1076">
        <f>COUNTIF('Bus 53 and 46'!$J$7:$J$121,'Full time'!A1076)</f>
        <v>0</v>
      </c>
      <c r="M1076">
        <v>0</v>
      </c>
      <c r="O1076">
        <f>'Electricity_prices DA 2023'!$G$20</f>
        <v>0.13564753424657539</v>
      </c>
      <c r="Q1076">
        <f>'Brussels - avg over full year'!$H$20</f>
        <v>81.244876712328733</v>
      </c>
    </row>
    <row r="1077" spans="1:17">
      <c r="A1077" s="29">
        <v>0.78888888888888886</v>
      </c>
      <c r="B1077" s="3"/>
      <c r="C1077" s="3"/>
      <c r="D1077">
        <f t="shared" si="23"/>
        <v>0</v>
      </c>
      <c r="G1077">
        <f>COUNTIF('Bus 53 and 46'!$K$7:$K$121, A1077)</f>
        <v>0</v>
      </c>
      <c r="H1077">
        <f>COUNTIF('Bus 53 and 46'!$A$7:$A$121,'Full time'!A1077)</f>
        <v>0</v>
      </c>
      <c r="I1077" s="25">
        <f>COUNTIF('Bus 53 and 46'!$B$7:$B$121,'Full time'!A1077)</f>
        <v>0</v>
      </c>
      <c r="J1077">
        <f>COUNTIF('Bus 53 and 46'!$J$7:$J$121,'Full time'!A1077)</f>
        <v>0</v>
      </c>
      <c r="M1077">
        <v>0</v>
      </c>
      <c r="O1077">
        <f>'Electricity_prices DA 2023'!$G$20</f>
        <v>0.13564753424657539</v>
      </c>
      <c r="Q1077">
        <f>'Brussels - avg over full year'!$H$20</f>
        <v>81.244876712328733</v>
      </c>
    </row>
    <row r="1078" spans="1:17">
      <c r="A1078" s="29">
        <v>0.7895833333333333</v>
      </c>
      <c r="B1078" s="3"/>
      <c r="C1078" s="3"/>
      <c r="D1078">
        <f t="shared" si="23"/>
        <v>0</v>
      </c>
      <c r="G1078">
        <f>COUNTIF('Bus 53 and 46'!$K$7:$K$121, A1078)</f>
        <v>0</v>
      </c>
      <c r="H1078">
        <f>COUNTIF('Bus 53 and 46'!$A$7:$A$121,'Full time'!A1078)</f>
        <v>0</v>
      </c>
      <c r="I1078" s="25">
        <f>COUNTIF('Bus 53 and 46'!$B$7:$B$121,'Full time'!A1078)</f>
        <v>0</v>
      </c>
      <c r="J1078">
        <f>COUNTIF('Bus 53 and 46'!$J$7:$J$121,'Full time'!A1078)</f>
        <v>0</v>
      </c>
      <c r="M1078">
        <v>0</v>
      </c>
      <c r="O1078">
        <f>'Electricity_prices DA 2023'!$G$20</f>
        <v>0.13564753424657539</v>
      </c>
      <c r="Q1078">
        <f>'Brussels - avg over full year'!$H$20</f>
        <v>81.244876712328733</v>
      </c>
    </row>
    <row r="1079" spans="1:17">
      <c r="A1079" s="29">
        <v>0.79027777777777775</v>
      </c>
      <c r="B1079" s="3"/>
      <c r="C1079" s="3"/>
      <c r="D1079">
        <f t="shared" si="23"/>
        <v>1</v>
      </c>
      <c r="G1079">
        <f>COUNTIF('Bus 53 and 46'!$K$7:$K$121, A1079)</f>
        <v>0</v>
      </c>
      <c r="H1079">
        <f>COUNTIF('Bus 53 and 46'!$A$7:$A$121,'Full time'!A1079)</f>
        <v>0</v>
      </c>
      <c r="I1079" s="25">
        <f>COUNTIF('Bus 53 and 46'!$B$7:$B$121,'Full time'!A1079)</f>
        <v>0</v>
      </c>
      <c r="J1079">
        <f>COUNTIF('Bus 53 and 46'!$J$7:$J$121,'Full time'!A1079)</f>
        <v>1</v>
      </c>
      <c r="M1079">
        <v>0</v>
      </c>
      <c r="N1079">
        <f>M1079</f>
        <v>0</v>
      </c>
      <c r="O1079">
        <f>'Electricity_prices DA 2023'!$G$20</f>
        <v>0.13564753424657539</v>
      </c>
      <c r="Q1079">
        <f>'Brussels - avg over full year'!$H$20</f>
        <v>81.244876712328733</v>
      </c>
    </row>
    <row r="1080" spans="1:17">
      <c r="A1080" s="29">
        <v>0.79097222222222219</v>
      </c>
      <c r="B1080" s="3"/>
      <c r="C1080" s="3"/>
      <c r="D1080">
        <f t="shared" si="23"/>
        <v>0</v>
      </c>
      <c r="G1080">
        <f>COUNTIF('Bus 53 and 46'!$K$7:$K$121, A1080)</f>
        <v>0</v>
      </c>
      <c r="H1080">
        <f>COUNTIF('Bus 53 and 46'!$A$7:$A$121,'Full time'!A1080)</f>
        <v>0</v>
      </c>
      <c r="I1080" s="25">
        <f>COUNTIF('Bus 53 and 46'!$B$7:$B$121,'Full time'!A1080)</f>
        <v>0</v>
      </c>
      <c r="J1080">
        <f>COUNTIF('Bus 53 and 46'!$J$7:$J$121,'Full time'!A1080)</f>
        <v>0</v>
      </c>
      <c r="M1080">
        <v>0</v>
      </c>
      <c r="N1080">
        <f>M1080</f>
        <v>0</v>
      </c>
      <c r="O1080">
        <f>'Electricity_prices DA 2023'!$G$20</f>
        <v>0.13564753424657539</v>
      </c>
      <c r="Q1080">
        <f>'Brussels - avg over full year'!$H$20</f>
        <v>81.244876712328733</v>
      </c>
    </row>
    <row r="1081" spans="1:17">
      <c r="A1081" s="29">
        <v>0.79166666666666663</v>
      </c>
      <c r="B1081" s="3"/>
      <c r="C1081" s="3"/>
      <c r="D1081">
        <f t="shared" si="23"/>
        <v>1</v>
      </c>
      <c r="G1081">
        <f>COUNTIF('Bus 53 and 46'!$K$7:$K$121, A1081)</f>
        <v>1</v>
      </c>
      <c r="H1081">
        <f>COUNTIF('Bus 53 and 46'!$A$7:$A$121,'Full time'!A1081)</f>
        <v>0</v>
      </c>
      <c r="I1081" s="25">
        <f>COUNTIF('Bus 53 and 46'!$B$7:$B$121,'Full time'!A1081)</f>
        <v>0</v>
      </c>
      <c r="J1081">
        <f>COUNTIF('Bus 53 and 46'!$J$7:$J$121,'Full time'!A1081)</f>
        <v>0</v>
      </c>
      <c r="M1081">
        <v>1</v>
      </c>
      <c r="N1081">
        <f>M1081</f>
        <v>1</v>
      </c>
      <c r="O1081">
        <f>'Electricity_prices DA 2023'!$G$21</f>
        <v>0.13451904109589047</v>
      </c>
      <c r="Q1081">
        <f>'Brussels - avg over full year'!$H$21</f>
        <v>27.620520547945205</v>
      </c>
    </row>
    <row r="1082" spans="1:17">
      <c r="A1082" s="29">
        <v>0.79236111111111107</v>
      </c>
      <c r="B1082" s="3"/>
      <c r="C1082" s="3"/>
      <c r="D1082">
        <f t="shared" si="23"/>
        <v>0</v>
      </c>
      <c r="G1082">
        <f>COUNTIF('Bus 53 and 46'!$K$7:$K$121, A1082)</f>
        <v>0</v>
      </c>
      <c r="H1082">
        <f>COUNTIF('Bus 53 and 46'!$A$7:$A$121,'Full time'!A1082)</f>
        <v>0</v>
      </c>
      <c r="I1082" s="25">
        <f>COUNTIF('Bus 53 and 46'!$B$7:$B$121,'Full time'!A1082)</f>
        <v>0</v>
      </c>
      <c r="J1082">
        <f>COUNTIF('Bus 53 and 46'!$J$7:$J$121,'Full time'!A1082)</f>
        <v>0</v>
      </c>
      <c r="M1082">
        <v>0</v>
      </c>
      <c r="O1082">
        <f>'Electricity_prices DA 2023'!$G$21</f>
        <v>0.13451904109589047</v>
      </c>
      <c r="Q1082">
        <f>'Brussels - avg over full year'!$H$21</f>
        <v>27.620520547945205</v>
      </c>
    </row>
    <row r="1083" spans="1:17">
      <c r="A1083" s="29">
        <v>0.79305555555555551</v>
      </c>
      <c r="B1083" s="3"/>
      <c r="C1083" s="3"/>
      <c r="D1083">
        <f t="shared" si="23"/>
        <v>0</v>
      </c>
      <c r="G1083">
        <f>COUNTIF('Bus 53 and 46'!$K$7:$K$121, A1083)</f>
        <v>0</v>
      </c>
      <c r="H1083">
        <f>COUNTIF('Bus 53 and 46'!$A$7:$A$121,'Full time'!A1083)</f>
        <v>0</v>
      </c>
      <c r="I1083" s="25">
        <f>COUNTIF('Bus 53 and 46'!$B$7:$B$121,'Full time'!A1083)</f>
        <v>0</v>
      </c>
      <c r="J1083">
        <f>COUNTIF('Bus 53 and 46'!$J$7:$J$121,'Full time'!A1083)</f>
        <v>0</v>
      </c>
      <c r="M1083">
        <v>0</v>
      </c>
      <c r="O1083">
        <f>'Electricity_prices DA 2023'!$G$21</f>
        <v>0.13451904109589047</v>
      </c>
      <c r="Q1083">
        <f>'Brussels - avg over full year'!$H$21</f>
        <v>27.620520547945205</v>
      </c>
    </row>
    <row r="1084" spans="1:17">
      <c r="A1084" s="29">
        <v>0.79374999999999996</v>
      </c>
      <c r="B1084" s="3"/>
      <c r="C1084" s="3"/>
      <c r="D1084">
        <f t="shared" si="23"/>
        <v>0</v>
      </c>
      <c r="G1084">
        <f>COUNTIF('Bus 53 and 46'!$K$7:$K$121, A1084)</f>
        <v>0</v>
      </c>
      <c r="H1084">
        <f>COUNTIF('Bus 53 and 46'!$A$7:$A$121,'Full time'!A1084)</f>
        <v>0</v>
      </c>
      <c r="I1084" s="25">
        <f>COUNTIF('Bus 53 and 46'!$B$7:$B$121,'Full time'!A1084)</f>
        <v>0</v>
      </c>
      <c r="J1084">
        <f>COUNTIF('Bus 53 and 46'!$J$7:$J$121,'Full time'!A1084)</f>
        <v>0</v>
      </c>
      <c r="M1084">
        <v>0</v>
      </c>
      <c r="O1084">
        <f>'Electricity_prices DA 2023'!$G$21</f>
        <v>0.13451904109589047</v>
      </c>
      <c r="Q1084">
        <f>'Brussels - avg over full year'!$H$21</f>
        <v>27.620520547945205</v>
      </c>
    </row>
    <row r="1085" spans="1:17">
      <c r="A1085" s="29">
        <v>0.7944444444444444</v>
      </c>
      <c r="B1085" s="3"/>
      <c r="C1085" s="3"/>
      <c r="D1085">
        <f t="shared" si="23"/>
        <v>0</v>
      </c>
      <c r="G1085">
        <f>COUNTIF('Bus 53 and 46'!$K$7:$K$121, A1085)</f>
        <v>0</v>
      </c>
      <c r="H1085">
        <f>COUNTIF('Bus 53 and 46'!$A$7:$A$121,'Full time'!A1085)</f>
        <v>0</v>
      </c>
      <c r="I1085" s="25">
        <f>COUNTIF('Bus 53 and 46'!$B$7:$B$121,'Full time'!A1085)</f>
        <v>0</v>
      </c>
      <c r="J1085">
        <f>COUNTIF('Bus 53 and 46'!$J$7:$J$121,'Full time'!A1085)</f>
        <v>0</v>
      </c>
      <c r="M1085">
        <v>0</v>
      </c>
      <c r="O1085">
        <f>'Electricity_prices DA 2023'!$G$21</f>
        <v>0.13451904109589047</v>
      </c>
      <c r="Q1085">
        <f>'Brussels - avg over full year'!$H$21</f>
        <v>27.620520547945205</v>
      </c>
    </row>
    <row r="1086" spans="1:17">
      <c r="A1086" s="29">
        <v>0.79513888888888884</v>
      </c>
      <c r="B1086" s="3"/>
      <c r="C1086" s="3"/>
      <c r="D1086">
        <f t="shared" si="23"/>
        <v>1</v>
      </c>
      <c r="G1086">
        <f>COUNTIF('Bus 53 and 46'!$K$7:$K$121, A1086)</f>
        <v>0</v>
      </c>
      <c r="H1086">
        <f>COUNTIF('Bus 53 and 46'!$A$7:$A$121,'Full time'!A1086)</f>
        <v>0</v>
      </c>
      <c r="I1086" s="25">
        <f>COUNTIF('Bus 53 and 46'!$B$7:$B$121,'Full time'!A1086)</f>
        <v>0</v>
      </c>
      <c r="J1086">
        <f>COUNTIF('Bus 53 and 46'!$J$7:$J$121,'Full time'!A1086)</f>
        <v>1</v>
      </c>
      <c r="M1086">
        <v>0</v>
      </c>
      <c r="N1086">
        <f>M1086</f>
        <v>0</v>
      </c>
      <c r="O1086">
        <f>'Electricity_prices DA 2023'!$G$21</f>
        <v>0.13451904109589047</v>
      </c>
      <c r="Q1086">
        <f>'Brussels - avg over full year'!$H$21</f>
        <v>27.620520547945205</v>
      </c>
    </row>
    <row r="1087" spans="1:17">
      <c r="A1087" s="29">
        <v>0.79583333333333328</v>
      </c>
      <c r="B1087" s="3"/>
      <c r="C1087" s="3"/>
      <c r="D1087">
        <f t="shared" si="23"/>
        <v>0</v>
      </c>
      <c r="G1087">
        <f>COUNTIF('Bus 53 and 46'!$K$7:$K$121, A1087)</f>
        <v>0</v>
      </c>
      <c r="H1087">
        <f>COUNTIF('Bus 53 and 46'!$A$7:$A$121,'Full time'!A1087)</f>
        <v>0</v>
      </c>
      <c r="I1087" s="25">
        <f>COUNTIF('Bus 53 and 46'!$B$7:$B$121,'Full time'!A1087)</f>
        <v>0</v>
      </c>
      <c r="J1087">
        <f>COUNTIF('Bus 53 and 46'!$J$7:$J$121,'Full time'!A1087)</f>
        <v>0</v>
      </c>
      <c r="M1087">
        <v>0</v>
      </c>
      <c r="N1087">
        <f>M1087</f>
        <v>0</v>
      </c>
      <c r="O1087">
        <f>'Electricity_prices DA 2023'!$G$21</f>
        <v>0.13451904109589047</v>
      </c>
      <c r="Q1087">
        <f>'Brussels - avg over full year'!$H$21</f>
        <v>27.620520547945205</v>
      </c>
    </row>
    <row r="1088" spans="1:17">
      <c r="A1088" s="29">
        <v>0.79652777777777772</v>
      </c>
      <c r="B1088" s="3"/>
      <c r="C1088" s="3"/>
      <c r="D1088">
        <f t="shared" si="23"/>
        <v>1</v>
      </c>
      <c r="G1088">
        <f>COUNTIF('Bus 53 and 46'!$K$7:$K$121, A1088)</f>
        <v>1</v>
      </c>
      <c r="H1088">
        <f>COUNTIF('Bus 53 and 46'!$A$7:$A$121,'Full time'!A1088)</f>
        <v>0</v>
      </c>
      <c r="I1088" s="25">
        <f>COUNTIF('Bus 53 and 46'!$B$7:$B$121,'Full time'!A1088)</f>
        <v>0</v>
      </c>
      <c r="J1088">
        <f>COUNTIF('Bus 53 and 46'!$J$7:$J$121,'Full time'!A1088)</f>
        <v>0</v>
      </c>
      <c r="M1088">
        <v>0</v>
      </c>
      <c r="N1088">
        <f>M1088</f>
        <v>0</v>
      </c>
      <c r="O1088">
        <f>'Electricity_prices DA 2023'!$G$21</f>
        <v>0.13451904109589047</v>
      </c>
      <c r="Q1088">
        <f>'Brussels - avg over full year'!$H$21</f>
        <v>27.620520547945205</v>
      </c>
    </row>
    <row r="1089" spans="1:17">
      <c r="A1089" s="29">
        <v>0.79722222222222228</v>
      </c>
      <c r="B1089" s="3"/>
      <c r="C1089" s="3"/>
      <c r="D1089">
        <f t="shared" si="23"/>
        <v>0</v>
      </c>
      <c r="G1089">
        <f>COUNTIF('Bus 53 and 46'!$K$7:$K$121, A1089)</f>
        <v>0</v>
      </c>
      <c r="H1089">
        <f>COUNTIF('Bus 53 and 46'!$A$7:$A$121,'Full time'!A1089)</f>
        <v>0</v>
      </c>
      <c r="I1089" s="25">
        <f>COUNTIF('Bus 53 and 46'!$B$7:$B$121,'Full time'!A1089)</f>
        <v>0</v>
      </c>
      <c r="J1089">
        <f>COUNTIF('Bus 53 and 46'!$J$7:$J$121,'Full time'!A1089)</f>
        <v>0</v>
      </c>
      <c r="M1089">
        <v>0</v>
      </c>
      <c r="O1089">
        <f>'Electricity_prices DA 2023'!$G$21</f>
        <v>0.13451904109589047</v>
      </c>
      <c r="Q1089">
        <f>'Brussels - avg over full year'!$H$21</f>
        <v>27.620520547945205</v>
      </c>
    </row>
    <row r="1090" spans="1:17">
      <c r="A1090" s="29">
        <v>0.79791666666666672</v>
      </c>
      <c r="B1090" s="3"/>
      <c r="C1090" s="3"/>
      <c r="D1090">
        <f t="shared" ref="D1090:D1153" si="24">IF(OR(G1090=1,H1090=1,I1090=1,J1090=1,M1090=1,N1090=1), 1,0)</f>
        <v>0</v>
      </c>
      <c r="G1090">
        <f>COUNTIF('Bus 53 and 46'!$K$7:$K$121, A1090)</f>
        <v>0</v>
      </c>
      <c r="H1090">
        <f>COUNTIF('Bus 53 and 46'!$A$7:$A$121,'Full time'!A1090)</f>
        <v>0</v>
      </c>
      <c r="I1090" s="25">
        <f>COUNTIF('Bus 53 and 46'!$B$7:$B$121,'Full time'!A1090)</f>
        <v>0</v>
      </c>
      <c r="J1090">
        <f>COUNTIF('Bus 53 and 46'!$J$7:$J$121,'Full time'!A1090)</f>
        <v>0</v>
      </c>
      <c r="M1090">
        <v>0</v>
      </c>
      <c r="N1090">
        <f>M1090</f>
        <v>0</v>
      </c>
      <c r="O1090">
        <f>'Electricity_prices DA 2023'!$G$21</f>
        <v>0.13451904109589047</v>
      </c>
      <c r="Q1090">
        <f>'Brussels - avg over full year'!$H$21</f>
        <v>27.620520547945205</v>
      </c>
    </row>
    <row r="1091" spans="1:17">
      <c r="A1091" s="29">
        <v>0.79861111111111116</v>
      </c>
      <c r="B1091" s="3"/>
      <c r="C1091" s="3"/>
      <c r="D1091">
        <f t="shared" si="24"/>
        <v>0</v>
      </c>
      <c r="G1091">
        <f>COUNTIF('Bus 53 and 46'!$K$7:$K$121, A1091)</f>
        <v>0</v>
      </c>
      <c r="H1091">
        <f>COUNTIF('Bus 53 and 46'!$A$7:$A$121,'Full time'!A1091)</f>
        <v>0</v>
      </c>
      <c r="I1091" s="25">
        <f>COUNTIF('Bus 53 and 46'!$B$7:$B$121,'Full time'!A1091)</f>
        <v>0</v>
      </c>
      <c r="J1091">
        <f>COUNTIF('Bus 53 and 46'!$J$7:$J$121,'Full time'!A1091)</f>
        <v>0</v>
      </c>
      <c r="M1091">
        <v>0</v>
      </c>
      <c r="O1091">
        <f>'Electricity_prices DA 2023'!$G$21</f>
        <v>0.13451904109589047</v>
      </c>
      <c r="Q1091">
        <f>'Brussels - avg over full year'!$H$21</f>
        <v>27.620520547945205</v>
      </c>
    </row>
    <row r="1092" spans="1:17">
      <c r="A1092" s="29">
        <v>0.7993055555555556</v>
      </c>
      <c r="B1092" s="3"/>
      <c r="C1092" s="3"/>
      <c r="D1092">
        <f t="shared" si="24"/>
        <v>0</v>
      </c>
      <c r="G1092">
        <f>COUNTIF('Bus 53 and 46'!$K$7:$K$121, A1092)</f>
        <v>0</v>
      </c>
      <c r="H1092">
        <f>COUNTIF('Bus 53 and 46'!$A$7:$A$121,'Full time'!A1092)</f>
        <v>0</v>
      </c>
      <c r="I1092" s="25">
        <f>COUNTIF('Bus 53 and 46'!$B$7:$B$121,'Full time'!A1092)</f>
        <v>0</v>
      </c>
      <c r="J1092">
        <f>COUNTIF('Bus 53 and 46'!$J$7:$J$121,'Full time'!A1092)</f>
        <v>0</v>
      </c>
      <c r="M1092">
        <v>0</v>
      </c>
      <c r="O1092">
        <f>'Electricity_prices DA 2023'!$G$21</f>
        <v>0.13451904109589047</v>
      </c>
      <c r="Q1092">
        <f>'Brussels - avg over full year'!$H$21</f>
        <v>27.620520547945205</v>
      </c>
    </row>
    <row r="1093" spans="1:17">
      <c r="A1093" s="29">
        <v>0.8</v>
      </c>
      <c r="B1093" s="3"/>
      <c r="C1093" s="3"/>
      <c r="D1093">
        <f t="shared" si="24"/>
        <v>0</v>
      </c>
      <c r="G1093">
        <f>COUNTIF('Bus 53 and 46'!$K$7:$K$121, A1093)</f>
        <v>0</v>
      </c>
      <c r="H1093">
        <f>COUNTIF('Bus 53 and 46'!$A$7:$A$121,'Full time'!A1093)</f>
        <v>0</v>
      </c>
      <c r="I1093" s="25">
        <f>COUNTIF('Bus 53 and 46'!$B$7:$B$121,'Full time'!A1093)</f>
        <v>0</v>
      </c>
      <c r="J1093">
        <f>COUNTIF('Bus 53 and 46'!$J$7:$J$121,'Full time'!A1093)</f>
        <v>0</v>
      </c>
      <c r="M1093">
        <v>0</v>
      </c>
      <c r="O1093">
        <f>'Electricity_prices DA 2023'!$G$21</f>
        <v>0.13451904109589047</v>
      </c>
      <c r="Q1093">
        <f>'Brussels - avg over full year'!$H$21</f>
        <v>27.620520547945205</v>
      </c>
    </row>
    <row r="1094" spans="1:17">
      <c r="A1094" s="29">
        <v>0.80069444444444449</v>
      </c>
      <c r="B1094" s="3"/>
      <c r="C1094" s="3"/>
      <c r="D1094">
        <f t="shared" si="24"/>
        <v>1</v>
      </c>
      <c r="G1094">
        <f>COUNTIF('Bus 53 and 46'!$K$7:$K$121, A1094)</f>
        <v>0</v>
      </c>
      <c r="H1094">
        <f>COUNTIF('Bus 53 and 46'!$A$7:$A$121,'Full time'!A1094)</f>
        <v>0</v>
      </c>
      <c r="I1094" s="25">
        <f>COUNTIF('Bus 53 and 46'!$B$7:$B$121,'Full time'!A1094)</f>
        <v>0</v>
      </c>
      <c r="J1094">
        <f>COUNTIF('Bus 53 and 46'!$J$7:$J$121,'Full time'!A1094)</f>
        <v>1</v>
      </c>
      <c r="M1094">
        <v>0</v>
      </c>
      <c r="N1094">
        <f>M1094</f>
        <v>0</v>
      </c>
      <c r="O1094">
        <f>'Electricity_prices DA 2023'!$G$21</f>
        <v>0.13451904109589047</v>
      </c>
      <c r="Q1094">
        <f>'Brussels - avg over full year'!$H$21</f>
        <v>27.620520547945205</v>
      </c>
    </row>
    <row r="1095" spans="1:17">
      <c r="A1095" s="29">
        <v>0.80138888888888893</v>
      </c>
      <c r="B1095" s="3"/>
      <c r="C1095" s="3"/>
      <c r="D1095">
        <f t="shared" si="24"/>
        <v>1</v>
      </c>
      <c r="G1095">
        <f>COUNTIF('Bus 53 and 46'!$K$7:$K$121, A1095)</f>
        <v>1</v>
      </c>
      <c r="H1095">
        <f>COUNTIF('Bus 53 and 46'!$A$7:$A$121,'Full time'!A1095)</f>
        <v>0</v>
      </c>
      <c r="I1095" s="25">
        <f>COUNTIF('Bus 53 and 46'!$B$7:$B$121,'Full time'!A1095)</f>
        <v>0</v>
      </c>
      <c r="J1095">
        <f>COUNTIF('Bus 53 and 46'!$J$7:$J$121,'Full time'!A1095)</f>
        <v>0</v>
      </c>
      <c r="M1095">
        <v>0</v>
      </c>
      <c r="N1095">
        <f>M1095</f>
        <v>0</v>
      </c>
      <c r="O1095">
        <f>'Electricity_prices DA 2023'!$G$21</f>
        <v>0.13451904109589047</v>
      </c>
      <c r="Q1095">
        <f>'Brussels - avg over full year'!$H$21</f>
        <v>27.620520547945205</v>
      </c>
    </row>
    <row r="1096" spans="1:17">
      <c r="A1096" s="29">
        <v>0.80208333333333337</v>
      </c>
      <c r="B1096" s="3"/>
      <c r="C1096" s="3"/>
      <c r="D1096">
        <f t="shared" si="24"/>
        <v>0</v>
      </c>
      <c r="G1096">
        <f>COUNTIF('Bus 53 and 46'!$K$7:$K$121, A1096)</f>
        <v>0</v>
      </c>
      <c r="H1096">
        <f>COUNTIF('Bus 53 and 46'!$A$7:$A$121,'Full time'!A1096)</f>
        <v>0</v>
      </c>
      <c r="I1096" s="25">
        <f>COUNTIF('Bus 53 and 46'!$B$7:$B$121,'Full time'!A1096)</f>
        <v>0</v>
      </c>
      <c r="J1096">
        <f>COUNTIF('Bus 53 and 46'!$J$7:$J$121,'Full time'!A1096)</f>
        <v>0</v>
      </c>
      <c r="M1096">
        <v>0</v>
      </c>
      <c r="O1096">
        <f>'Electricity_prices DA 2023'!$G$21</f>
        <v>0.13451904109589047</v>
      </c>
      <c r="Q1096">
        <f>'Brussels - avg over full year'!$H$21</f>
        <v>27.620520547945205</v>
      </c>
    </row>
    <row r="1097" spans="1:17">
      <c r="A1097" s="29">
        <v>0.80277777777777781</v>
      </c>
      <c r="B1097" s="3"/>
      <c r="C1097" s="3"/>
      <c r="D1097">
        <f t="shared" si="24"/>
        <v>0</v>
      </c>
      <c r="G1097">
        <f>COUNTIF('Bus 53 and 46'!$K$7:$K$121, A1097)</f>
        <v>0</v>
      </c>
      <c r="H1097">
        <f>COUNTIF('Bus 53 and 46'!$A$7:$A$121,'Full time'!A1097)</f>
        <v>0</v>
      </c>
      <c r="I1097" s="25">
        <f>COUNTIF('Bus 53 and 46'!$B$7:$B$121,'Full time'!A1097)</f>
        <v>0</v>
      </c>
      <c r="J1097">
        <f>COUNTIF('Bus 53 and 46'!$J$7:$J$121,'Full time'!A1097)</f>
        <v>0</v>
      </c>
      <c r="M1097">
        <v>0</v>
      </c>
      <c r="O1097">
        <f>'Electricity_prices DA 2023'!$G$21</f>
        <v>0.13451904109589047</v>
      </c>
      <c r="Q1097">
        <f>'Brussels - avg over full year'!$H$21</f>
        <v>27.620520547945205</v>
      </c>
    </row>
    <row r="1098" spans="1:17">
      <c r="A1098" s="29">
        <v>0.80347222222222225</v>
      </c>
      <c r="B1098" s="3"/>
      <c r="C1098" s="3"/>
      <c r="D1098">
        <f t="shared" si="24"/>
        <v>0</v>
      </c>
      <c r="G1098">
        <f>COUNTIF('Bus 53 and 46'!$K$7:$K$121, A1098)</f>
        <v>0</v>
      </c>
      <c r="H1098">
        <f>COUNTIF('Bus 53 and 46'!$A$7:$A$121,'Full time'!A1098)</f>
        <v>0</v>
      </c>
      <c r="I1098" s="25">
        <f>COUNTIF('Bus 53 and 46'!$B$7:$B$121,'Full time'!A1098)</f>
        <v>0</v>
      </c>
      <c r="J1098">
        <f>COUNTIF('Bus 53 and 46'!$J$7:$J$121,'Full time'!A1098)</f>
        <v>0</v>
      </c>
      <c r="M1098">
        <v>0</v>
      </c>
      <c r="O1098">
        <f>'Electricity_prices DA 2023'!$G$21</f>
        <v>0.13451904109589047</v>
      </c>
      <c r="Q1098">
        <f>'Brussels - avg over full year'!$H$21</f>
        <v>27.620520547945205</v>
      </c>
    </row>
    <row r="1099" spans="1:17">
      <c r="A1099" s="29">
        <v>0.8041666666666667</v>
      </c>
      <c r="B1099" s="3"/>
      <c r="C1099" s="3"/>
      <c r="D1099">
        <f t="shared" si="24"/>
        <v>0</v>
      </c>
      <c r="G1099">
        <f>COUNTIF('Bus 53 and 46'!$K$7:$K$121, A1099)</f>
        <v>0</v>
      </c>
      <c r="H1099">
        <f>COUNTIF('Bus 53 and 46'!$A$7:$A$121,'Full time'!A1099)</f>
        <v>0</v>
      </c>
      <c r="I1099" s="25">
        <f>COUNTIF('Bus 53 and 46'!$B$7:$B$121,'Full time'!A1099)</f>
        <v>0</v>
      </c>
      <c r="J1099">
        <f>COUNTIF('Bus 53 and 46'!$J$7:$J$121,'Full time'!A1099)</f>
        <v>0</v>
      </c>
      <c r="M1099">
        <v>0</v>
      </c>
      <c r="O1099">
        <f>'Electricity_prices DA 2023'!$G$21</f>
        <v>0.13451904109589047</v>
      </c>
      <c r="Q1099">
        <f>'Brussels - avg over full year'!$H$21</f>
        <v>27.620520547945205</v>
      </c>
    </row>
    <row r="1100" spans="1:17">
      <c r="A1100" s="29">
        <v>0.80486111111111114</v>
      </c>
      <c r="B1100" s="3"/>
      <c r="C1100" s="3"/>
      <c r="D1100">
        <f t="shared" si="24"/>
        <v>0</v>
      </c>
      <c r="G1100">
        <f>COUNTIF('Bus 53 and 46'!$K$7:$K$121, A1100)</f>
        <v>0</v>
      </c>
      <c r="H1100">
        <f>COUNTIF('Bus 53 and 46'!$A$7:$A$121,'Full time'!A1100)</f>
        <v>0</v>
      </c>
      <c r="I1100" s="25">
        <f>COUNTIF('Bus 53 and 46'!$B$7:$B$121,'Full time'!A1100)</f>
        <v>0</v>
      </c>
      <c r="J1100">
        <f>COUNTIF('Bus 53 and 46'!$J$7:$J$121,'Full time'!A1100)</f>
        <v>0</v>
      </c>
      <c r="M1100">
        <v>0</v>
      </c>
      <c r="N1100">
        <f>M1100</f>
        <v>0</v>
      </c>
      <c r="O1100">
        <f>'Electricity_prices DA 2023'!$G$21</f>
        <v>0.13451904109589047</v>
      </c>
      <c r="Q1100">
        <f>'Brussels - avg over full year'!$H$21</f>
        <v>27.620520547945205</v>
      </c>
    </row>
    <row r="1101" spans="1:17">
      <c r="A1101" s="29">
        <v>0.80555555555555558</v>
      </c>
      <c r="B1101" s="3"/>
      <c r="C1101" s="3"/>
      <c r="D1101">
        <f t="shared" si="24"/>
        <v>0</v>
      </c>
      <c r="G1101">
        <f>COUNTIF('Bus 53 and 46'!$K$7:$K$121, A1101)</f>
        <v>0</v>
      </c>
      <c r="H1101">
        <f>COUNTIF('Bus 53 and 46'!$A$7:$A$121,'Full time'!A1101)</f>
        <v>0</v>
      </c>
      <c r="I1101" s="25">
        <f>COUNTIF('Bus 53 and 46'!$B$7:$B$121,'Full time'!A1101)</f>
        <v>0</v>
      </c>
      <c r="J1101">
        <f>COUNTIF('Bus 53 and 46'!$J$7:$J$121,'Full time'!A1101)</f>
        <v>0</v>
      </c>
      <c r="M1101">
        <v>0</v>
      </c>
      <c r="O1101">
        <f>'Electricity_prices DA 2023'!$G$21</f>
        <v>0.13451904109589047</v>
      </c>
      <c r="Q1101">
        <f>'Brussels - avg over full year'!$H$21</f>
        <v>27.620520547945205</v>
      </c>
    </row>
    <row r="1102" spans="1:17">
      <c r="A1102" s="29">
        <v>0.80625000000000002</v>
      </c>
      <c r="B1102" s="3"/>
      <c r="C1102" s="3"/>
      <c r="D1102">
        <f t="shared" si="24"/>
        <v>1</v>
      </c>
      <c r="G1102">
        <f>COUNTIF('Bus 53 and 46'!$K$7:$K$121, A1102)</f>
        <v>1</v>
      </c>
      <c r="H1102">
        <f>COUNTIF('Bus 53 and 46'!$A$7:$A$121,'Full time'!A1102)</f>
        <v>0</v>
      </c>
      <c r="I1102" s="25">
        <f>COUNTIF('Bus 53 and 46'!$B$7:$B$121,'Full time'!A1102)</f>
        <v>0</v>
      </c>
      <c r="J1102">
        <f>COUNTIF('Bus 53 and 46'!$J$7:$J$121,'Full time'!A1102)</f>
        <v>0</v>
      </c>
      <c r="M1102">
        <v>0</v>
      </c>
      <c r="N1102">
        <f>M1102</f>
        <v>0</v>
      </c>
      <c r="O1102">
        <f>'Electricity_prices DA 2023'!$G$21</f>
        <v>0.13451904109589047</v>
      </c>
      <c r="Q1102">
        <f>'Brussels - avg over full year'!$H$21</f>
        <v>27.620520547945205</v>
      </c>
    </row>
    <row r="1103" spans="1:17">
      <c r="A1103" s="29">
        <v>0.80694444444444446</v>
      </c>
      <c r="B1103" s="3"/>
      <c r="C1103" s="3"/>
      <c r="D1103">
        <f t="shared" si="24"/>
        <v>1</v>
      </c>
      <c r="G1103">
        <f>COUNTIF('Bus 53 and 46'!$K$7:$K$121, A1103)</f>
        <v>0</v>
      </c>
      <c r="H1103">
        <f>COUNTIF('Bus 53 and 46'!$A$7:$A$121,'Full time'!A1103)</f>
        <v>0</v>
      </c>
      <c r="I1103" s="25">
        <f>COUNTIF('Bus 53 and 46'!$B$7:$B$121,'Full time'!A1103)</f>
        <v>0</v>
      </c>
      <c r="J1103">
        <f>COUNTIF('Bus 53 and 46'!$J$7:$J$121,'Full time'!A1103)</f>
        <v>1</v>
      </c>
      <c r="M1103">
        <v>0</v>
      </c>
      <c r="N1103">
        <f>M1103</f>
        <v>0</v>
      </c>
      <c r="O1103">
        <f>'Electricity_prices DA 2023'!$G$21</f>
        <v>0.13451904109589047</v>
      </c>
      <c r="Q1103">
        <f>'Brussels - avg over full year'!$H$21</f>
        <v>27.620520547945205</v>
      </c>
    </row>
    <row r="1104" spans="1:17">
      <c r="A1104" s="29">
        <v>0.80763888888888891</v>
      </c>
      <c r="B1104" s="3"/>
      <c r="C1104" s="3"/>
      <c r="D1104">
        <f t="shared" si="24"/>
        <v>0</v>
      </c>
      <c r="G1104">
        <f>COUNTIF('Bus 53 and 46'!$K$7:$K$121, A1104)</f>
        <v>0</v>
      </c>
      <c r="H1104">
        <f>COUNTIF('Bus 53 and 46'!$A$7:$A$121,'Full time'!A1104)</f>
        <v>0</v>
      </c>
      <c r="I1104" s="25">
        <f>COUNTIF('Bus 53 and 46'!$B$7:$B$121,'Full time'!A1104)</f>
        <v>0</v>
      </c>
      <c r="J1104">
        <f>COUNTIF('Bus 53 and 46'!$J$7:$J$121,'Full time'!A1104)</f>
        <v>0</v>
      </c>
      <c r="M1104">
        <v>0</v>
      </c>
      <c r="O1104">
        <f>'Electricity_prices DA 2023'!$G$21</f>
        <v>0.13451904109589047</v>
      </c>
      <c r="Q1104">
        <f>'Brussels - avg over full year'!$H$21</f>
        <v>27.620520547945205</v>
      </c>
    </row>
    <row r="1105" spans="1:17">
      <c r="A1105" s="29">
        <v>0.80833333333333335</v>
      </c>
      <c r="B1105" s="3"/>
      <c r="C1105" s="3"/>
      <c r="D1105">
        <f t="shared" si="24"/>
        <v>0</v>
      </c>
      <c r="G1105">
        <f>COUNTIF('Bus 53 and 46'!$K$7:$K$121, A1105)</f>
        <v>0</v>
      </c>
      <c r="H1105">
        <f>COUNTIF('Bus 53 and 46'!$A$7:$A$121,'Full time'!A1105)</f>
        <v>0</v>
      </c>
      <c r="I1105" s="25">
        <f>COUNTIF('Bus 53 and 46'!$B$7:$B$121,'Full time'!A1105)</f>
        <v>0</v>
      </c>
      <c r="J1105">
        <f>COUNTIF('Bus 53 and 46'!$J$7:$J$121,'Full time'!A1105)</f>
        <v>0</v>
      </c>
      <c r="M1105">
        <v>0</v>
      </c>
      <c r="O1105">
        <f>'Electricity_prices DA 2023'!$G$21</f>
        <v>0.13451904109589047</v>
      </c>
      <c r="Q1105">
        <f>'Brussels - avg over full year'!$H$21</f>
        <v>27.620520547945205</v>
      </c>
    </row>
    <row r="1106" spans="1:17">
      <c r="A1106" s="29">
        <v>0.80902777777777779</v>
      </c>
      <c r="B1106" s="3"/>
      <c r="C1106" s="3"/>
      <c r="D1106">
        <f t="shared" si="24"/>
        <v>0</v>
      </c>
      <c r="G1106">
        <f>COUNTIF('Bus 53 and 46'!$K$7:$K$121, A1106)</f>
        <v>0</v>
      </c>
      <c r="H1106">
        <f>COUNTIF('Bus 53 and 46'!$A$7:$A$121,'Full time'!A1106)</f>
        <v>0</v>
      </c>
      <c r="I1106" s="25">
        <f>COUNTIF('Bus 53 and 46'!$B$7:$B$121,'Full time'!A1106)</f>
        <v>0</v>
      </c>
      <c r="J1106">
        <f>COUNTIF('Bus 53 and 46'!$J$7:$J$121,'Full time'!A1106)</f>
        <v>0</v>
      </c>
      <c r="M1106">
        <v>0</v>
      </c>
      <c r="O1106">
        <f>'Electricity_prices DA 2023'!$G$21</f>
        <v>0.13451904109589047</v>
      </c>
      <c r="Q1106">
        <f>'Brussels - avg over full year'!$H$21</f>
        <v>27.620520547945205</v>
      </c>
    </row>
    <row r="1107" spans="1:17">
      <c r="A1107" s="29">
        <v>0.80972222222222223</v>
      </c>
      <c r="B1107" s="3"/>
      <c r="C1107" s="3"/>
      <c r="D1107">
        <f t="shared" si="24"/>
        <v>0</v>
      </c>
      <c r="G1107">
        <f>COUNTIF('Bus 53 and 46'!$K$7:$K$121, A1107)</f>
        <v>0</v>
      </c>
      <c r="H1107">
        <f>COUNTIF('Bus 53 and 46'!$A$7:$A$121,'Full time'!A1107)</f>
        <v>0</v>
      </c>
      <c r="I1107" s="25">
        <f>COUNTIF('Bus 53 and 46'!$B$7:$B$121,'Full time'!A1107)</f>
        <v>0</v>
      </c>
      <c r="J1107">
        <f>COUNTIF('Bus 53 and 46'!$J$7:$J$121,'Full time'!A1107)</f>
        <v>0</v>
      </c>
      <c r="M1107">
        <v>0</v>
      </c>
      <c r="O1107">
        <f>'Electricity_prices DA 2023'!$G$21</f>
        <v>0.13451904109589047</v>
      </c>
      <c r="Q1107">
        <f>'Brussels - avg over full year'!$H$21</f>
        <v>27.620520547945205</v>
      </c>
    </row>
    <row r="1108" spans="1:17">
      <c r="A1108" s="29">
        <v>0.81041666666666667</v>
      </c>
      <c r="B1108" s="3"/>
      <c r="C1108" s="3"/>
      <c r="D1108">
        <f t="shared" si="24"/>
        <v>1</v>
      </c>
      <c r="G1108">
        <f>COUNTIF('Bus 53 and 46'!$K$7:$K$121, A1108)</f>
        <v>1</v>
      </c>
      <c r="H1108">
        <f>COUNTIF('Bus 53 and 46'!$A$7:$A$121,'Full time'!A1108)</f>
        <v>0</v>
      </c>
      <c r="I1108" s="25">
        <f>COUNTIF('Bus 53 and 46'!$B$7:$B$121,'Full time'!A1108)</f>
        <v>0</v>
      </c>
      <c r="J1108">
        <f>COUNTIF('Bus 53 and 46'!$J$7:$J$121,'Full time'!A1108)</f>
        <v>0</v>
      </c>
      <c r="M1108">
        <v>0</v>
      </c>
      <c r="N1108">
        <f>M1108</f>
        <v>0</v>
      </c>
      <c r="O1108">
        <f>'Electricity_prices DA 2023'!$G$21</f>
        <v>0.13451904109589047</v>
      </c>
      <c r="Q1108">
        <f>'Brussels - avg over full year'!$H$21</f>
        <v>27.620520547945205</v>
      </c>
    </row>
    <row r="1109" spans="1:17">
      <c r="A1109" s="29">
        <v>0.81111111111111112</v>
      </c>
      <c r="B1109" s="3"/>
      <c r="C1109" s="3"/>
      <c r="D1109">
        <f t="shared" si="24"/>
        <v>0</v>
      </c>
      <c r="G1109">
        <f>COUNTIF('Bus 53 and 46'!$K$7:$K$121, A1109)</f>
        <v>0</v>
      </c>
      <c r="H1109">
        <f>COUNTIF('Bus 53 and 46'!$A$7:$A$121,'Full time'!A1109)</f>
        <v>0</v>
      </c>
      <c r="I1109" s="25">
        <f>COUNTIF('Bus 53 and 46'!$B$7:$B$121,'Full time'!A1109)</f>
        <v>0</v>
      </c>
      <c r="J1109">
        <f>COUNTIF('Bus 53 and 46'!$J$7:$J$121,'Full time'!A1109)</f>
        <v>0</v>
      </c>
      <c r="M1109">
        <v>0</v>
      </c>
      <c r="O1109">
        <f>'Electricity_prices DA 2023'!$G$21</f>
        <v>0.13451904109589047</v>
      </c>
      <c r="Q1109">
        <f>'Brussels - avg over full year'!$H$21</f>
        <v>27.620520547945205</v>
      </c>
    </row>
    <row r="1110" spans="1:17">
      <c r="A1110" s="29">
        <v>0.81180555555555556</v>
      </c>
      <c r="B1110" s="3"/>
      <c r="C1110" s="3"/>
      <c r="D1110">
        <f t="shared" si="24"/>
        <v>0</v>
      </c>
      <c r="G1110">
        <f>COUNTIF('Bus 53 and 46'!$K$7:$K$121, A1110)</f>
        <v>0</v>
      </c>
      <c r="H1110">
        <f>COUNTIF('Bus 53 and 46'!$A$7:$A$121,'Full time'!A1110)</f>
        <v>0</v>
      </c>
      <c r="I1110" s="25">
        <f>COUNTIF('Bus 53 and 46'!$B$7:$B$121,'Full time'!A1110)</f>
        <v>0</v>
      </c>
      <c r="J1110">
        <f>COUNTIF('Bus 53 and 46'!$J$7:$J$121,'Full time'!A1110)</f>
        <v>0</v>
      </c>
      <c r="M1110">
        <v>0</v>
      </c>
      <c r="N1110">
        <f>M1110</f>
        <v>0</v>
      </c>
      <c r="O1110">
        <f>'Electricity_prices DA 2023'!$G$21</f>
        <v>0.13451904109589047</v>
      </c>
      <c r="Q1110">
        <f>'Brussels - avg over full year'!$H$21</f>
        <v>27.620520547945205</v>
      </c>
    </row>
    <row r="1111" spans="1:17">
      <c r="A1111" s="29">
        <v>0.8125</v>
      </c>
      <c r="B1111" s="3"/>
      <c r="C1111" s="3"/>
      <c r="D1111">
        <f t="shared" si="24"/>
        <v>1</v>
      </c>
      <c r="G1111">
        <f>COUNTIF('Bus 53 and 46'!$K$7:$K$121, A1111)</f>
        <v>0</v>
      </c>
      <c r="H1111">
        <f>COUNTIF('Bus 53 and 46'!$A$7:$A$121,'Full time'!A1111)</f>
        <v>0</v>
      </c>
      <c r="I1111" s="25">
        <f>COUNTIF('Bus 53 and 46'!$B$7:$B$121,'Full time'!A1111)</f>
        <v>0</v>
      </c>
      <c r="J1111">
        <f>COUNTIF('Bus 53 and 46'!$J$7:$J$121,'Full time'!A1111)</f>
        <v>1</v>
      </c>
      <c r="M1111">
        <v>0</v>
      </c>
      <c r="N1111">
        <f>M1111</f>
        <v>0</v>
      </c>
      <c r="O1111">
        <f>'Electricity_prices DA 2023'!$G$21</f>
        <v>0.13451904109589047</v>
      </c>
      <c r="Q1111">
        <f>'Brussels - avg over full year'!$H$21</f>
        <v>27.620520547945205</v>
      </c>
    </row>
    <row r="1112" spans="1:17">
      <c r="A1112" s="29">
        <v>0.81319444444444444</v>
      </c>
      <c r="B1112" s="3"/>
      <c r="C1112" s="3"/>
      <c r="D1112">
        <f t="shared" si="24"/>
        <v>0</v>
      </c>
      <c r="G1112">
        <f>COUNTIF('Bus 53 and 46'!$K$7:$K$121, A1112)</f>
        <v>0</v>
      </c>
      <c r="H1112">
        <f>COUNTIF('Bus 53 and 46'!$A$7:$A$121,'Full time'!A1112)</f>
        <v>0</v>
      </c>
      <c r="I1112" s="25">
        <f>COUNTIF('Bus 53 and 46'!$B$7:$B$121,'Full time'!A1112)</f>
        <v>0</v>
      </c>
      <c r="J1112">
        <f>COUNTIF('Bus 53 and 46'!$J$7:$J$121,'Full time'!A1112)</f>
        <v>0</v>
      </c>
      <c r="M1112">
        <v>0</v>
      </c>
      <c r="O1112">
        <f>'Electricity_prices DA 2023'!$G$21</f>
        <v>0.13451904109589047</v>
      </c>
      <c r="Q1112">
        <f>'Brussels - avg over full year'!$H$21</f>
        <v>27.620520547945205</v>
      </c>
    </row>
    <row r="1113" spans="1:17">
      <c r="A1113" s="29">
        <v>0.81388888888888888</v>
      </c>
      <c r="B1113" s="3"/>
      <c r="C1113" s="3"/>
      <c r="D1113">
        <f t="shared" si="24"/>
        <v>0</v>
      </c>
      <c r="G1113">
        <f>COUNTIF('Bus 53 and 46'!$K$7:$K$121, A1113)</f>
        <v>0</v>
      </c>
      <c r="H1113">
        <f>COUNTIF('Bus 53 and 46'!$A$7:$A$121,'Full time'!A1113)</f>
        <v>0</v>
      </c>
      <c r="I1113" s="25">
        <f>COUNTIF('Bus 53 and 46'!$B$7:$B$121,'Full time'!A1113)</f>
        <v>0</v>
      </c>
      <c r="J1113">
        <f>COUNTIF('Bus 53 and 46'!$J$7:$J$121,'Full time'!A1113)</f>
        <v>0</v>
      </c>
      <c r="M1113">
        <v>0</v>
      </c>
      <c r="O1113">
        <f>'Electricity_prices DA 2023'!$G$21</f>
        <v>0.13451904109589047</v>
      </c>
      <c r="Q1113">
        <f>'Brussels - avg over full year'!$H$21</f>
        <v>27.620520547945205</v>
      </c>
    </row>
    <row r="1114" spans="1:17">
      <c r="A1114" s="29">
        <v>0.81458333333333333</v>
      </c>
      <c r="B1114" s="3"/>
      <c r="C1114" s="3"/>
      <c r="D1114">
        <f t="shared" si="24"/>
        <v>0</v>
      </c>
      <c r="G1114">
        <f>COUNTIF('Bus 53 and 46'!$K$7:$K$121, A1114)</f>
        <v>0</v>
      </c>
      <c r="H1114">
        <f>COUNTIF('Bus 53 and 46'!$A$7:$A$121,'Full time'!A1114)</f>
        <v>0</v>
      </c>
      <c r="I1114" s="25">
        <f>COUNTIF('Bus 53 and 46'!$B$7:$B$121,'Full time'!A1114)</f>
        <v>0</v>
      </c>
      <c r="J1114">
        <f>COUNTIF('Bus 53 and 46'!$J$7:$J$121,'Full time'!A1114)</f>
        <v>0</v>
      </c>
      <c r="M1114">
        <v>0</v>
      </c>
      <c r="O1114">
        <f>'Electricity_prices DA 2023'!$G$21</f>
        <v>0.13451904109589047</v>
      </c>
      <c r="Q1114">
        <f>'Brussels - avg over full year'!$H$21</f>
        <v>27.620520547945205</v>
      </c>
    </row>
    <row r="1115" spans="1:17">
      <c r="A1115" s="29">
        <v>0.81527777777777777</v>
      </c>
      <c r="B1115" s="3"/>
      <c r="C1115" s="3"/>
      <c r="D1115">
        <f t="shared" si="24"/>
        <v>1</v>
      </c>
      <c r="G1115">
        <f>COUNTIF('Bus 53 and 46'!$K$7:$K$121, A1115)</f>
        <v>1</v>
      </c>
      <c r="H1115">
        <f>COUNTIF('Bus 53 and 46'!$A$7:$A$121,'Full time'!A1115)</f>
        <v>0</v>
      </c>
      <c r="I1115" s="25">
        <f>COUNTIF('Bus 53 and 46'!$B$7:$B$121,'Full time'!A1115)</f>
        <v>0</v>
      </c>
      <c r="J1115">
        <f>COUNTIF('Bus 53 and 46'!$J$7:$J$121,'Full time'!A1115)</f>
        <v>0</v>
      </c>
      <c r="M1115">
        <v>0</v>
      </c>
      <c r="N1115">
        <f>M1115</f>
        <v>0</v>
      </c>
      <c r="O1115">
        <f>'Electricity_prices DA 2023'!$G$21</f>
        <v>0.13451904109589047</v>
      </c>
      <c r="Q1115">
        <f>'Brussels - avg over full year'!$H$21</f>
        <v>27.620520547945205</v>
      </c>
    </row>
    <row r="1116" spans="1:17">
      <c r="A1116" s="29">
        <v>0.81597222222222221</v>
      </c>
      <c r="B1116" s="3"/>
      <c r="C1116" s="3"/>
      <c r="D1116">
        <f t="shared" si="24"/>
        <v>0</v>
      </c>
      <c r="G1116">
        <f>COUNTIF('Bus 53 and 46'!$K$7:$K$121, A1116)</f>
        <v>0</v>
      </c>
      <c r="H1116">
        <f>COUNTIF('Bus 53 and 46'!$A$7:$A$121,'Full time'!A1116)</f>
        <v>0</v>
      </c>
      <c r="I1116" s="25">
        <f>COUNTIF('Bus 53 and 46'!$B$7:$B$121,'Full time'!A1116)</f>
        <v>0</v>
      </c>
      <c r="J1116">
        <f>COUNTIF('Bus 53 and 46'!$J$7:$J$121,'Full time'!A1116)</f>
        <v>0</v>
      </c>
      <c r="M1116">
        <v>0</v>
      </c>
      <c r="O1116">
        <f>'Electricity_prices DA 2023'!$G$21</f>
        <v>0.13451904109589047</v>
      </c>
      <c r="Q1116">
        <f>'Brussels - avg over full year'!$H$21</f>
        <v>27.620520547945205</v>
      </c>
    </row>
    <row r="1117" spans="1:17">
      <c r="A1117" s="29">
        <v>0.81666666666666665</v>
      </c>
      <c r="B1117" s="3"/>
      <c r="C1117" s="3"/>
      <c r="D1117">
        <f t="shared" si="24"/>
        <v>0</v>
      </c>
      <c r="G1117">
        <f>COUNTIF('Bus 53 and 46'!$K$7:$K$121, A1117)</f>
        <v>0</v>
      </c>
      <c r="H1117">
        <f>COUNTIF('Bus 53 and 46'!$A$7:$A$121,'Full time'!A1117)</f>
        <v>0</v>
      </c>
      <c r="I1117" s="25">
        <f>COUNTIF('Bus 53 and 46'!$B$7:$B$121,'Full time'!A1117)</f>
        <v>0</v>
      </c>
      <c r="J1117">
        <f>COUNTIF('Bus 53 and 46'!$J$7:$J$121,'Full time'!A1117)</f>
        <v>0</v>
      </c>
      <c r="M1117">
        <v>0</v>
      </c>
      <c r="O1117">
        <f>'Electricity_prices DA 2023'!$G$21</f>
        <v>0.13451904109589047</v>
      </c>
      <c r="Q1117">
        <f>'Brussels - avg over full year'!$H$21</f>
        <v>27.620520547945205</v>
      </c>
    </row>
    <row r="1118" spans="1:17">
      <c r="A1118" s="29">
        <v>0.81736111111111109</v>
      </c>
      <c r="B1118" s="3"/>
      <c r="C1118" s="3"/>
      <c r="D1118">
        <f t="shared" si="24"/>
        <v>0</v>
      </c>
      <c r="G1118">
        <f>COUNTIF('Bus 53 and 46'!$K$7:$K$121, A1118)</f>
        <v>0</v>
      </c>
      <c r="H1118">
        <f>COUNTIF('Bus 53 and 46'!$A$7:$A$121,'Full time'!A1118)</f>
        <v>0</v>
      </c>
      <c r="I1118" s="25">
        <f>COUNTIF('Bus 53 and 46'!$B$7:$B$121,'Full time'!A1118)</f>
        <v>0</v>
      </c>
      <c r="J1118">
        <f>COUNTIF('Bus 53 and 46'!$J$7:$J$121,'Full time'!A1118)</f>
        <v>0</v>
      </c>
      <c r="M1118">
        <v>0</v>
      </c>
      <c r="O1118">
        <f>'Electricity_prices DA 2023'!$G$21</f>
        <v>0.13451904109589047</v>
      </c>
      <c r="Q1118">
        <f>'Brussels - avg over full year'!$H$21</f>
        <v>27.620520547945205</v>
      </c>
    </row>
    <row r="1119" spans="1:17">
      <c r="A1119" s="29">
        <v>0.81805555555555554</v>
      </c>
      <c r="B1119" s="3"/>
      <c r="C1119" s="3"/>
      <c r="D1119">
        <f t="shared" si="24"/>
        <v>1</v>
      </c>
      <c r="G1119">
        <f>COUNTIF('Bus 53 and 46'!$K$7:$K$121, A1119)</f>
        <v>0</v>
      </c>
      <c r="H1119">
        <f>COUNTIF('Bus 53 and 46'!$A$7:$A$121,'Full time'!A1119)</f>
        <v>0</v>
      </c>
      <c r="I1119" s="25">
        <f>COUNTIF('Bus 53 and 46'!$B$7:$B$121,'Full time'!A1119)</f>
        <v>0</v>
      </c>
      <c r="J1119">
        <f>COUNTIF('Bus 53 and 46'!$J$7:$J$121,'Full time'!A1119)</f>
        <v>1</v>
      </c>
      <c r="M1119">
        <v>0</v>
      </c>
      <c r="N1119">
        <f>M1119</f>
        <v>0</v>
      </c>
      <c r="O1119">
        <f>'Electricity_prices DA 2023'!$G$21</f>
        <v>0.13451904109589047</v>
      </c>
      <c r="Q1119">
        <f>'Brussels - avg over full year'!$H$21</f>
        <v>27.620520547945205</v>
      </c>
    </row>
    <row r="1120" spans="1:17">
      <c r="A1120" s="29">
        <v>0.81874999999999998</v>
      </c>
      <c r="B1120" s="3"/>
      <c r="C1120" s="3"/>
      <c r="D1120">
        <f t="shared" si="24"/>
        <v>0</v>
      </c>
      <c r="G1120">
        <f>COUNTIF('Bus 53 and 46'!$K$7:$K$121, A1120)</f>
        <v>0</v>
      </c>
      <c r="H1120">
        <f>COUNTIF('Bus 53 and 46'!$A$7:$A$121,'Full time'!A1120)</f>
        <v>0</v>
      </c>
      <c r="I1120" s="25">
        <f>COUNTIF('Bus 53 and 46'!$B$7:$B$121,'Full time'!A1120)</f>
        <v>0</v>
      </c>
      <c r="J1120">
        <f>COUNTIF('Bus 53 and 46'!$J$7:$J$121,'Full time'!A1120)</f>
        <v>0</v>
      </c>
      <c r="M1120">
        <v>0</v>
      </c>
      <c r="N1120">
        <f>M1120</f>
        <v>0</v>
      </c>
      <c r="O1120">
        <f>'Electricity_prices DA 2023'!$G$21</f>
        <v>0.13451904109589047</v>
      </c>
      <c r="Q1120">
        <f>'Brussels - avg over full year'!$H$21</f>
        <v>27.620520547945205</v>
      </c>
    </row>
    <row r="1121" spans="1:17">
      <c r="A1121" s="29">
        <v>0.81944444444444442</v>
      </c>
      <c r="B1121" s="3"/>
      <c r="C1121" s="3"/>
      <c r="D1121">
        <f t="shared" si="24"/>
        <v>0</v>
      </c>
      <c r="G1121">
        <f>COUNTIF('Bus 53 and 46'!$K$7:$K$121, A1121)</f>
        <v>0</v>
      </c>
      <c r="H1121">
        <f>COUNTIF('Bus 53 and 46'!$A$7:$A$121,'Full time'!A1121)</f>
        <v>0</v>
      </c>
      <c r="I1121" s="25">
        <f>COUNTIF('Bus 53 and 46'!$B$7:$B$121,'Full time'!A1121)</f>
        <v>0</v>
      </c>
      <c r="J1121">
        <f>COUNTIF('Bus 53 and 46'!$J$7:$J$121,'Full time'!A1121)</f>
        <v>0</v>
      </c>
      <c r="M1121">
        <v>0</v>
      </c>
      <c r="O1121">
        <f>'Electricity_prices DA 2023'!$G$21</f>
        <v>0.13451904109589047</v>
      </c>
      <c r="Q1121">
        <f>'Brussels - avg over full year'!$H$21</f>
        <v>27.620520547945205</v>
      </c>
    </row>
    <row r="1122" spans="1:17">
      <c r="A1122" s="29">
        <v>0.82013888888888886</v>
      </c>
      <c r="B1122" s="3"/>
      <c r="C1122" s="3"/>
      <c r="D1122">
        <f t="shared" si="24"/>
        <v>1</v>
      </c>
      <c r="G1122">
        <f>COUNTIF('Bus 53 and 46'!$K$7:$K$121, A1122)</f>
        <v>1</v>
      </c>
      <c r="H1122">
        <f>COUNTIF('Bus 53 and 46'!$A$7:$A$121,'Full time'!A1122)</f>
        <v>0</v>
      </c>
      <c r="I1122" s="25">
        <f>COUNTIF('Bus 53 and 46'!$B$7:$B$121,'Full time'!A1122)</f>
        <v>0</v>
      </c>
      <c r="J1122">
        <f>COUNTIF('Bus 53 and 46'!$J$7:$J$121,'Full time'!A1122)</f>
        <v>0</v>
      </c>
      <c r="M1122">
        <v>0</v>
      </c>
      <c r="N1122">
        <f>M1122</f>
        <v>0</v>
      </c>
      <c r="O1122">
        <f>'Electricity_prices DA 2023'!$G$21</f>
        <v>0.13451904109589047</v>
      </c>
      <c r="Q1122">
        <f>'Brussels - avg over full year'!$H$21</f>
        <v>27.620520547945205</v>
      </c>
    </row>
    <row r="1123" spans="1:17">
      <c r="A1123" s="29">
        <v>0.8208333333333333</v>
      </c>
      <c r="B1123" s="3"/>
      <c r="C1123" s="3"/>
      <c r="D1123">
        <f t="shared" si="24"/>
        <v>0</v>
      </c>
      <c r="G1123">
        <f>COUNTIF('Bus 53 and 46'!$K$7:$K$121, A1123)</f>
        <v>0</v>
      </c>
      <c r="H1123">
        <f>COUNTIF('Bus 53 and 46'!$A$7:$A$121,'Full time'!A1123)</f>
        <v>0</v>
      </c>
      <c r="I1123" s="25">
        <f>COUNTIF('Bus 53 and 46'!$B$7:$B$121,'Full time'!A1123)</f>
        <v>0</v>
      </c>
      <c r="J1123">
        <f>COUNTIF('Bus 53 and 46'!$J$7:$J$121,'Full time'!A1123)</f>
        <v>0</v>
      </c>
      <c r="M1123">
        <v>0</v>
      </c>
      <c r="O1123">
        <f>'Electricity_prices DA 2023'!$G$21</f>
        <v>0.13451904109589047</v>
      </c>
      <c r="Q1123">
        <f>'Brussels - avg over full year'!$H$21</f>
        <v>27.620520547945205</v>
      </c>
    </row>
    <row r="1124" spans="1:17">
      <c r="A1124" s="29">
        <v>0.82152777777777775</v>
      </c>
      <c r="B1124" s="3"/>
      <c r="C1124" s="3"/>
      <c r="D1124">
        <f t="shared" si="24"/>
        <v>0</v>
      </c>
      <c r="G1124">
        <f>COUNTIF('Bus 53 and 46'!$K$7:$K$121, A1124)</f>
        <v>0</v>
      </c>
      <c r="H1124">
        <f>COUNTIF('Bus 53 and 46'!$A$7:$A$121,'Full time'!A1124)</f>
        <v>0</v>
      </c>
      <c r="I1124" s="25">
        <f>COUNTIF('Bus 53 and 46'!$B$7:$B$121,'Full time'!A1124)</f>
        <v>0</v>
      </c>
      <c r="J1124">
        <f>COUNTIF('Bus 53 and 46'!$J$7:$J$121,'Full time'!A1124)</f>
        <v>0</v>
      </c>
      <c r="M1124">
        <v>0</v>
      </c>
      <c r="O1124">
        <f>'Electricity_prices DA 2023'!$G$21</f>
        <v>0.13451904109589047</v>
      </c>
      <c r="Q1124">
        <f>'Brussels - avg over full year'!$H$21</f>
        <v>27.620520547945205</v>
      </c>
    </row>
    <row r="1125" spans="1:17">
      <c r="A1125" s="29">
        <v>0.82222222222222219</v>
      </c>
      <c r="B1125" s="3"/>
      <c r="C1125" s="3"/>
      <c r="D1125">
        <f t="shared" si="24"/>
        <v>0</v>
      </c>
      <c r="G1125">
        <f>COUNTIF('Bus 53 and 46'!$K$7:$K$121, A1125)</f>
        <v>0</v>
      </c>
      <c r="H1125">
        <f>COUNTIF('Bus 53 and 46'!$A$7:$A$121,'Full time'!A1125)</f>
        <v>0</v>
      </c>
      <c r="I1125" s="25">
        <f>COUNTIF('Bus 53 and 46'!$B$7:$B$121,'Full time'!A1125)</f>
        <v>0</v>
      </c>
      <c r="J1125">
        <f>COUNTIF('Bus 53 and 46'!$J$7:$J$121,'Full time'!A1125)</f>
        <v>0</v>
      </c>
      <c r="M1125">
        <v>0</v>
      </c>
      <c r="O1125">
        <f>'Electricity_prices DA 2023'!$G$21</f>
        <v>0.13451904109589047</v>
      </c>
      <c r="Q1125">
        <f>'Brussels - avg over full year'!$H$21</f>
        <v>27.620520547945205</v>
      </c>
    </row>
    <row r="1126" spans="1:17">
      <c r="A1126" s="29">
        <v>0.82291666666666663</v>
      </c>
      <c r="B1126" s="3"/>
      <c r="C1126" s="3"/>
      <c r="D1126">
        <f t="shared" si="24"/>
        <v>0</v>
      </c>
      <c r="G1126">
        <f>COUNTIF('Bus 53 and 46'!$K$7:$K$121, A1126)</f>
        <v>0</v>
      </c>
      <c r="H1126">
        <f>COUNTIF('Bus 53 and 46'!$A$7:$A$121,'Full time'!A1126)</f>
        <v>0</v>
      </c>
      <c r="I1126" s="25">
        <f>COUNTIF('Bus 53 and 46'!$B$7:$B$121,'Full time'!A1126)</f>
        <v>0</v>
      </c>
      <c r="J1126">
        <f>COUNTIF('Bus 53 and 46'!$J$7:$J$121,'Full time'!A1126)</f>
        <v>0</v>
      </c>
      <c r="M1126">
        <v>0</v>
      </c>
      <c r="O1126">
        <f>'Electricity_prices DA 2023'!$G$21</f>
        <v>0.13451904109589047</v>
      </c>
      <c r="Q1126">
        <f>'Brussels - avg over full year'!$H$21</f>
        <v>27.620520547945205</v>
      </c>
    </row>
    <row r="1127" spans="1:17">
      <c r="A1127" s="29">
        <v>0.82361111111111107</v>
      </c>
      <c r="B1127" s="3"/>
      <c r="C1127" s="3"/>
      <c r="D1127">
        <f t="shared" si="24"/>
        <v>0</v>
      </c>
      <c r="G1127">
        <f>COUNTIF('Bus 53 and 46'!$K$7:$K$121, A1127)</f>
        <v>0</v>
      </c>
      <c r="H1127">
        <f>COUNTIF('Bus 53 and 46'!$A$7:$A$121,'Full time'!A1127)</f>
        <v>0</v>
      </c>
      <c r="I1127" s="25">
        <f>COUNTIF('Bus 53 and 46'!$B$7:$B$121,'Full time'!A1127)</f>
        <v>0</v>
      </c>
      <c r="J1127">
        <f>COUNTIF('Bus 53 and 46'!$J$7:$J$121,'Full time'!A1127)</f>
        <v>0</v>
      </c>
      <c r="M1127">
        <v>0</v>
      </c>
      <c r="O1127">
        <f>'Electricity_prices DA 2023'!$G$21</f>
        <v>0.13451904109589047</v>
      </c>
      <c r="Q1127">
        <f>'Brussels - avg over full year'!$H$21</f>
        <v>27.620520547945205</v>
      </c>
    </row>
    <row r="1128" spans="1:17">
      <c r="A1128" s="29">
        <v>0.82430555555555551</v>
      </c>
      <c r="B1128" s="3"/>
      <c r="C1128" s="3"/>
      <c r="D1128">
        <f t="shared" si="24"/>
        <v>0</v>
      </c>
      <c r="G1128">
        <f>COUNTIF('Bus 53 and 46'!$K$7:$K$121, A1128)</f>
        <v>0</v>
      </c>
      <c r="H1128">
        <f>COUNTIF('Bus 53 and 46'!$A$7:$A$121,'Full time'!A1128)</f>
        <v>0</v>
      </c>
      <c r="I1128" s="25">
        <f>COUNTIF('Bus 53 and 46'!$B$7:$B$121,'Full time'!A1128)</f>
        <v>0</v>
      </c>
      <c r="J1128">
        <f>COUNTIF('Bus 53 and 46'!$J$7:$J$121,'Full time'!A1128)</f>
        <v>0</v>
      </c>
      <c r="M1128">
        <v>0</v>
      </c>
      <c r="O1128">
        <f>'Electricity_prices DA 2023'!$G$21</f>
        <v>0.13451904109589047</v>
      </c>
      <c r="Q1128">
        <f>'Brussels - avg over full year'!$H$21</f>
        <v>27.620520547945205</v>
      </c>
    </row>
    <row r="1129" spans="1:17">
      <c r="A1129" s="29">
        <v>0.82499999999999996</v>
      </c>
      <c r="B1129" s="3"/>
      <c r="C1129" s="3"/>
      <c r="D1129">
        <f t="shared" si="24"/>
        <v>1</v>
      </c>
      <c r="G1129">
        <f>COUNTIF('Bus 53 and 46'!$K$7:$K$121, A1129)</f>
        <v>1</v>
      </c>
      <c r="H1129">
        <f>COUNTIF('Bus 53 and 46'!$A$7:$A$121,'Full time'!A1129)</f>
        <v>0</v>
      </c>
      <c r="I1129" s="25">
        <f>COUNTIF('Bus 53 and 46'!$B$7:$B$121,'Full time'!A1129)</f>
        <v>0</v>
      </c>
      <c r="J1129">
        <f>COUNTIF('Bus 53 and 46'!$J$7:$J$121,'Full time'!A1129)</f>
        <v>1</v>
      </c>
      <c r="M1129">
        <v>0</v>
      </c>
      <c r="N1129">
        <f>M1129</f>
        <v>0</v>
      </c>
      <c r="O1129">
        <f>'Electricity_prices DA 2023'!$G$21</f>
        <v>0.13451904109589047</v>
      </c>
      <c r="Q1129">
        <f>'Brussels - avg over full year'!$H$21</f>
        <v>27.620520547945205</v>
      </c>
    </row>
    <row r="1130" spans="1:17">
      <c r="A1130" s="29">
        <v>0.8256944444444444</v>
      </c>
      <c r="B1130" s="3"/>
      <c r="C1130" s="3"/>
      <c r="D1130">
        <f t="shared" si="24"/>
        <v>0</v>
      </c>
      <c r="G1130">
        <f>COUNTIF('Bus 53 and 46'!$K$7:$K$121, A1130)</f>
        <v>0</v>
      </c>
      <c r="H1130">
        <f>COUNTIF('Bus 53 and 46'!$A$7:$A$121,'Full time'!A1130)</f>
        <v>0</v>
      </c>
      <c r="I1130" s="25">
        <f>COUNTIF('Bus 53 and 46'!$B$7:$B$121,'Full time'!A1130)</f>
        <v>0</v>
      </c>
      <c r="J1130">
        <f>COUNTIF('Bus 53 and 46'!$J$7:$J$121,'Full time'!A1130)</f>
        <v>0</v>
      </c>
      <c r="M1130">
        <v>0</v>
      </c>
      <c r="N1130">
        <f>M1130</f>
        <v>0</v>
      </c>
      <c r="O1130">
        <f>'Electricity_prices DA 2023'!$G$21</f>
        <v>0.13451904109589047</v>
      </c>
      <c r="Q1130">
        <f>'Brussels - avg over full year'!$H$21</f>
        <v>27.620520547945205</v>
      </c>
    </row>
    <row r="1131" spans="1:17">
      <c r="A1131" s="29">
        <v>0.82638888888888884</v>
      </c>
      <c r="B1131" s="3"/>
      <c r="C1131" s="3"/>
      <c r="D1131">
        <f t="shared" si="24"/>
        <v>0</v>
      </c>
      <c r="G1131">
        <f>COUNTIF('Bus 53 and 46'!$K$7:$K$121, A1131)</f>
        <v>0</v>
      </c>
      <c r="H1131">
        <f>COUNTIF('Bus 53 and 46'!$A$7:$A$121,'Full time'!A1131)</f>
        <v>0</v>
      </c>
      <c r="I1131" s="25">
        <f>COUNTIF('Bus 53 and 46'!$B$7:$B$121,'Full time'!A1131)</f>
        <v>0</v>
      </c>
      <c r="J1131">
        <f>COUNTIF('Bus 53 and 46'!$J$7:$J$121,'Full time'!A1131)</f>
        <v>0</v>
      </c>
      <c r="M1131">
        <v>0</v>
      </c>
      <c r="O1131">
        <f>'Electricity_prices DA 2023'!$G$21</f>
        <v>0.13451904109589047</v>
      </c>
      <c r="Q1131">
        <f>'Brussels - avg over full year'!$H$21</f>
        <v>27.620520547945205</v>
      </c>
    </row>
    <row r="1132" spans="1:17">
      <c r="A1132" s="29">
        <v>0.82708333333333328</v>
      </c>
      <c r="B1132" s="3"/>
      <c r="C1132" s="3"/>
      <c r="D1132">
        <f t="shared" si="24"/>
        <v>0</v>
      </c>
      <c r="G1132">
        <f>COUNTIF('Bus 53 and 46'!$K$7:$K$121, A1132)</f>
        <v>0</v>
      </c>
      <c r="H1132">
        <f>COUNTIF('Bus 53 and 46'!$A$7:$A$121,'Full time'!A1132)</f>
        <v>0</v>
      </c>
      <c r="I1132" s="25">
        <f>COUNTIF('Bus 53 and 46'!$B$7:$B$121,'Full time'!A1132)</f>
        <v>0</v>
      </c>
      <c r="J1132">
        <f>COUNTIF('Bus 53 and 46'!$J$7:$J$121,'Full time'!A1132)</f>
        <v>0</v>
      </c>
      <c r="M1132">
        <v>0</v>
      </c>
      <c r="O1132">
        <f>'Electricity_prices DA 2023'!$G$21</f>
        <v>0.13451904109589047</v>
      </c>
      <c r="Q1132">
        <f>'Brussels - avg over full year'!$H$21</f>
        <v>27.620520547945205</v>
      </c>
    </row>
    <row r="1133" spans="1:17">
      <c r="A1133" s="29">
        <v>0.82777777777777772</v>
      </c>
      <c r="B1133" s="3"/>
      <c r="C1133" s="3"/>
      <c r="D1133">
        <f t="shared" si="24"/>
        <v>0</v>
      </c>
      <c r="G1133">
        <f>COUNTIF('Bus 53 and 46'!$K$7:$K$121, A1133)</f>
        <v>0</v>
      </c>
      <c r="H1133">
        <f>COUNTIF('Bus 53 and 46'!$A$7:$A$121,'Full time'!A1133)</f>
        <v>0</v>
      </c>
      <c r="I1133" s="25">
        <f>COUNTIF('Bus 53 and 46'!$B$7:$B$121,'Full time'!A1133)</f>
        <v>0</v>
      </c>
      <c r="J1133">
        <f>COUNTIF('Bus 53 and 46'!$J$7:$J$121,'Full time'!A1133)</f>
        <v>0</v>
      </c>
      <c r="M1133">
        <v>0</v>
      </c>
      <c r="O1133">
        <f>'Electricity_prices DA 2023'!$G$21</f>
        <v>0.13451904109589047</v>
      </c>
      <c r="Q1133">
        <f>'Brussels - avg over full year'!$H$21</f>
        <v>27.620520547945205</v>
      </c>
    </row>
    <row r="1134" spans="1:17">
      <c r="A1134" s="29">
        <v>0.82847222222222228</v>
      </c>
      <c r="B1134" s="3"/>
      <c r="C1134" s="3"/>
      <c r="D1134">
        <f t="shared" si="24"/>
        <v>0</v>
      </c>
      <c r="G1134">
        <f>COUNTIF('Bus 53 and 46'!$K$7:$K$121, A1134)</f>
        <v>0</v>
      </c>
      <c r="H1134">
        <f>COUNTIF('Bus 53 and 46'!$A$7:$A$121,'Full time'!A1134)</f>
        <v>0</v>
      </c>
      <c r="I1134" s="25">
        <f>COUNTIF('Bus 53 and 46'!$B$7:$B$121,'Full time'!A1134)</f>
        <v>0</v>
      </c>
      <c r="J1134">
        <f>COUNTIF('Bus 53 and 46'!$J$7:$J$121,'Full time'!A1134)</f>
        <v>0</v>
      </c>
      <c r="M1134">
        <v>0</v>
      </c>
      <c r="O1134">
        <f>'Electricity_prices DA 2023'!$G$21</f>
        <v>0.13451904109589047</v>
      </c>
      <c r="Q1134">
        <f>'Brussels - avg over full year'!$H$21</f>
        <v>27.620520547945205</v>
      </c>
    </row>
    <row r="1135" spans="1:17">
      <c r="A1135" s="29">
        <v>0.82916666666666672</v>
      </c>
      <c r="B1135" s="3"/>
      <c r="C1135" s="3"/>
      <c r="D1135">
        <f t="shared" si="24"/>
        <v>1</v>
      </c>
      <c r="G1135">
        <f>COUNTIF('Bus 53 and 46'!$K$7:$K$121, A1135)</f>
        <v>1</v>
      </c>
      <c r="H1135">
        <f>COUNTIF('Bus 53 and 46'!$A$7:$A$121,'Full time'!A1135)</f>
        <v>0</v>
      </c>
      <c r="I1135" s="25">
        <f>COUNTIF('Bus 53 and 46'!$B$7:$B$121,'Full time'!A1135)</f>
        <v>0</v>
      </c>
      <c r="J1135">
        <f>COUNTIF('Bus 53 and 46'!$J$7:$J$121,'Full time'!A1135)</f>
        <v>0</v>
      </c>
      <c r="M1135">
        <v>0</v>
      </c>
      <c r="N1135">
        <f>M1135</f>
        <v>0</v>
      </c>
      <c r="O1135">
        <f>'Electricity_prices DA 2023'!$G$21</f>
        <v>0.13451904109589047</v>
      </c>
      <c r="Q1135">
        <f>'Brussels - avg over full year'!$H$21</f>
        <v>27.620520547945205</v>
      </c>
    </row>
    <row r="1136" spans="1:17">
      <c r="A1136" s="29">
        <v>0.82986111111111116</v>
      </c>
      <c r="B1136" s="3"/>
      <c r="C1136" s="3"/>
      <c r="D1136">
        <f t="shared" si="24"/>
        <v>0</v>
      </c>
      <c r="G1136">
        <f>COUNTIF('Bus 53 and 46'!$K$7:$K$121, A1136)</f>
        <v>0</v>
      </c>
      <c r="H1136">
        <f>COUNTIF('Bus 53 and 46'!$A$7:$A$121,'Full time'!A1136)</f>
        <v>0</v>
      </c>
      <c r="I1136" s="25">
        <f>COUNTIF('Bus 53 and 46'!$B$7:$B$121,'Full time'!A1136)</f>
        <v>0</v>
      </c>
      <c r="J1136">
        <f>COUNTIF('Bus 53 and 46'!$J$7:$J$121,'Full time'!A1136)</f>
        <v>0</v>
      </c>
      <c r="M1136">
        <v>0</v>
      </c>
      <c r="O1136">
        <f>'Electricity_prices DA 2023'!$G$21</f>
        <v>0.13451904109589047</v>
      </c>
      <c r="Q1136">
        <f>'Brussels - avg over full year'!$H$21</f>
        <v>27.620520547945205</v>
      </c>
    </row>
    <row r="1137" spans="1:17">
      <c r="A1137" s="29">
        <v>0.8305555555555556</v>
      </c>
      <c r="B1137" s="3"/>
      <c r="C1137" s="3"/>
      <c r="D1137">
        <f t="shared" si="24"/>
        <v>1</v>
      </c>
      <c r="G1137">
        <f>COUNTIF('Bus 53 and 46'!$K$7:$K$121, A1137)</f>
        <v>0</v>
      </c>
      <c r="H1137">
        <f>COUNTIF('Bus 53 and 46'!$A$7:$A$121,'Full time'!A1137)</f>
        <v>0</v>
      </c>
      <c r="I1137" s="25">
        <f>COUNTIF('Bus 53 and 46'!$B$7:$B$121,'Full time'!A1137)</f>
        <v>0</v>
      </c>
      <c r="J1137">
        <f>COUNTIF('Bus 53 and 46'!$J$7:$J$121,'Full time'!A1137)</f>
        <v>1</v>
      </c>
      <c r="M1137">
        <v>0</v>
      </c>
      <c r="N1137">
        <f>M1137</f>
        <v>0</v>
      </c>
      <c r="O1137">
        <f>'Electricity_prices DA 2023'!$G$21</f>
        <v>0.13451904109589047</v>
      </c>
      <c r="Q1137">
        <f>'Brussels - avg over full year'!$H$21</f>
        <v>27.620520547945205</v>
      </c>
    </row>
    <row r="1138" spans="1:17">
      <c r="A1138" s="29">
        <v>0.83125000000000004</v>
      </c>
      <c r="B1138" s="3"/>
      <c r="C1138" s="3"/>
      <c r="D1138">
        <f t="shared" si="24"/>
        <v>0</v>
      </c>
      <c r="G1138">
        <f>COUNTIF('Bus 53 and 46'!$K$7:$K$121, A1138)</f>
        <v>0</v>
      </c>
      <c r="H1138">
        <f>COUNTIF('Bus 53 and 46'!$A$7:$A$121,'Full time'!A1138)</f>
        <v>0</v>
      </c>
      <c r="I1138" s="25">
        <f>COUNTIF('Bus 53 and 46'!$B$7:$B$121,'Full time'!A1138)</f>
        <v>0</v>
      </c>
      <c r="J1138">
        <f>COUNTIF('Bus 53 and 46'!$J$7:$J$121,'Full time'!A1138)</f>
        <v>0</v>
      </c>
      <c r="M1138">
        <v>0</v>
      </c>
      <c r="O1138">
        <f>'Electricity_prices DA 2023'!$G$21</f>
        <v>0.13451904109589047</v>
      </c>
      <c r="Q1138">
        <f>'Brussels - avg over full year'!$H$21</f>
        <v>27.620520547945205</v>
      </c>
    </row>
    <row r="1139" spans="1:17">
      <c r="A1139" s="29">
        <v>0.83194444444444449</v>
      </c>
      <c r="B1139" s="3"/>
      <c r="C1139" s="3"/>
      <c r="D1139">
        <f t="shared" si="24"/>
        <v>0</v>
      </c>
      <c r="G1139">
        <f>COUNTIF('Bus 53 and 46'!$K$7:$K$121, A1139)</f>
        <v>0</v>
      </c>
      <c r="H1139">
        <f>COUNTIF('Bus 53 and 46'!$A$7:$A$121,'Full time'!A1139)</f>
        <v>0</v>
      </c>
      <c r="I1139" s="25">
        <f>COUNTIF('Bus 53 and 46'!$B$7:$B$121,'Full time'!A1139)</f>
        <v>0</v>
      </c>
      <c r="J1139">
        <f>COUNTIF('Bus 53 and 46'!$J$7:$J$121,'Full time'!A1139)</f>
        <v>0</v>
      </c>
      <c r="M1139">
        <v>0</v>
      </c>
      <c r="O1139">
        <f>'Electricity_prices DA 2023'!$G$21</f>
        <v>0.13451904109589047</v>
      </c>
      <c r="Q1139">
        <f>'Brussels - avg over full year'!$H$21</f>
        <v>27.620520547945205</v>
      </c>
    </row>
    <row r="1140" spans="1:17">
      <c r="A1140" s="29">
        <v>0.83263888888888893</v>
      </c>
      <c r="B1140" s="3"/>
      <c r="C1140" s="3"/>
      <c r="D1140">
        <f t="shared" si="24"/>
        <v>0</v>
      </c>
      <c r="G1140">
        <f>COUNTIF('Bus 53 and 46'!$K$7:$K$121, A1140)</f>
        <v>0</v>
      </c>
      <c r="H1140">
        <f>COUNTIF('Bus 53 and 46'!$A$7:$A$121,'Full time'!A1140)</f>
        <v>0</v>
      </c>
      <c r="I1140" s="25">
        <f>COUNTIF('Bus 53 and 46'!$B$7:$B$121,'Full time'!A1140)</f>
        <v>0</v>
      </c>
      <c r="J1140">
        <f>COUNTIF('Bus 53 and 46'!$J$7:$J$121,'Full time'!A1140)</f>
        <v>0</v>
      </c>
      <c r="M1140">
        <v>0</v>
      </c>
      <c r="N1140">
        <f>M1140</f>
        <v>0</v>
      </c>
      <c r="O1140">
        <f>'Electricity_prices DA 2023'!$G$21</f>
        <v>0.13451904109589047</v>
      </c>
      <c r="Q1140">
        <f>'Brussels - avg over full year'!$H$21</f>
        <v>27.620520547945205</v>
      </c>
    </row>
    <row r="1141" spans="1:17">
      <c r="A1141" s="29">
        <v>0.83333333333333337</v>
      </c>
      <c r="B1141" s="3"/>
      <c r="C1141" s="3"/>
      <c r="D1141">
        <f t="shared" si="24"/>
        <v>1</v>
      </c>
      <c r="G1141">
        <f>COUNTIF('Bus 53 and 46'!$K$7:$K$121, A1141)</f>
        <v>0</v>
      </c>
      <c r="H1141">
        <f>COUNTIF('Bus 53 and 46'!$A$7:$A$121,'Full time'!A1141)</f>
        <v>0</v>
      </c>
      <c r="I1141" s="25">
        <f>COUNTIF('Bus 53 and 46'!$B$7:$B$121,'Full time'!A1141)</f>
        <v>0</v>
      </c>
      <c r="J1141">
        <f>COUNTIF('Bus 53 and 46'!$J$7:$J$121,'Full time'!A1141)</f>
        <v>0</v>
      </c>
      <c r="M1141">
        <v>1</v>
      </c>
      <c r="N1141">
        <f>M1141</f>
        <v>1</v>
      </c>
      <c r="O1141">
        <f>'Electricity_prices DA 2023'!$G$22</f>
        <v>0.12240295890410967</v>
      </c>
      <c r="Q1141">
        <f>'Brussels - avg over full year'!$H$22</f>
        <v>0.83145205479452078</v>
      </c>
    </row>
    <row r="1142" spans="1:17">
      <c r="A1142" s="29">
        <v>0.83402777777777781</v>
      </c>
      <c r="B1142" s="3"/>
      <c r="C1142" s="3"/>
      <c r="D1142">
        <f t="shared" si="24"/>
        <v>0</v>
      </c>
      <c r="G1142">
        <f>COUNTIF('Bus 53 and 46'!$K$7:$K$121, A1142)</f>
        <v>0</v>
      </c>
      <c r="H1142">
        <f>COUNTIF('Bus 53 and 46'!$A$7:$A$121,'Full time'!A1142)</f>
        <v>0</v>
      </c>
      <c r="I1142" s="25">
        <f>COUNTIF('Bus 53 and 46'!$B$7:$B$121,'Full time'!A1142)</f>
        <v>0</v>
      </c>
      <c r="J1142">
        <f>COUNTIF('Bus 53 and 46'!$J$7:$J$121,'Full time'!A1142)</f>
        <v>0</v>
      </c>
      <c r="M1142">
        <v>0</v>
      </c>
      <c r="O1142">
        <f>'Electricity_prices DA 2023'!$G$22</f>
        <v>0.12240295890410967</v>
      </c>
      <c r="Q1142">
        <f>'Brussels - avg over full year'!$H$22</f>
        <v>0.83145205479452078</v>
      </c>
    </row>
    <row r="1143" spans="1:17">
      <c r="A1143" s="29">
        <v>0.83472222222222225</v>
      </c>
      <c r="B1143" s="3"/>
      <c r="C1143" s="3"/>
      <c r="D1143">
        <f t="shared" si="24"/>
        <v>1</v>
      </c>
      <c r="G1143">
        <f>COUNTIF('Bus 53 and 46'!$K$7:$K$121, A1143)</f>
        <v>1</v>
      </c>
      <c r="H1143">
        <f>COUNTIF('Bus 53 and 46'!$A$7:$A$121,'Full time'!A1143)</f>
        <v>0</v>
      </c>
      <c r="I1143" s="25">
        <f>COUNTIF('Bus 53 and 46'!$B$7:$B$121,'Full time'!A1143)</f>
        <v>0</v>
      </c>
      <c r="J1143">
        <f>COUNTIF('Bus 53 and 46'!$J$7:$J$121,'Full time'!A1143)</f>
        <v>0</v>
      </c>
      <c r="M1143">
        <v>0</v>
      </c>
      <c r="N1143">
        <f>M1143</f>
        <v>0</v>
      </c>
      <c r="O1143">
        <f>'Electricity_prices DA 2023'!$G$22</f>
        <v>0.12240295890410967</v>
      </c>
      <c r="Q1143">
        <f>'Brussels - avg over full year'!$H$22</f>
        <v>0.83145205479452078</v>
      </c>
    </row>
    <row r="1144" spans="1:17">
      <c r="A1144" s="29">
        <v>0.8354166666666667</v>
      </c>
      <c r="B1144" s="3"/>
      <c r="C1144" s="3"/>
      <c r="D1144">
        <f t="shared" si="24"/>
        <v>0</v>
      </c>
      <c r="G1144">
        <f>COUNTIF('Bus 53 and 46'!$K$7:$K$121, A1144)</f>
        <v>0</v>
      </c>
      <c r="H1144">
        <f>COUNTIF('Bus 53 and 46'!$A$7:$A$121,'Full time'!A1144)</f>
        <v>0</v>
      </c>
      <c r="I1144" s="25">
        <f>COUNTIF('Bus 53 and 46'!$B$7:$B$121,'Full time'!A1144)</f>
        <v>0</v>
      </c>
      <c r="J1144">
        <f>COUNTIF('Bus 53 and 46'!$J$7:$J$121,'Full time'!A1144)</f>
        <v>0</v>
      </c>
      <c r="M1144">
        <v>0</v>
      </c>
      <c r="O1144">
        <f>'Electricity_prices DA 2023'!$G$22</f>
        <v>0.12240295890410967</v>
      </c>
      <c r="Q1144">
        <f>'Brussels - avg over full year'!$H$22</f>
        <v>0.83145205479452078</v>
      </c>
    </row>
    <row r="1145" spans="1:17">
      <c r="A1145" s="29">
        <v>0.83611111111111114</v>
      </c>
      <c r="B1145" s="3"/>
      <c r="C1145" s="3"/>
      <c r="D1145">
        <f t="shared" si="24"/>
        <v>0</v>
      </c>
      <c r="G1145">
        <f>COUNTIF('Bus 53 and 46'!$K$7:$K$121, A1145)</f>
        <v>0</v>
      </c>
      <c r="H1145">
        <f>COUNTIF('Bus 53 and 46'!$A$7:$A$121,'Full time'!A1145)</f>
        <v>0</v>
      </c>
      <c r="I1145" s="25">
        <f>COUNTIF('Bus 53 and 46'!$B$7:$B$121,'Full time'!A1145)</f>
        <v>0</v>
      </c>
      <c r="J1145">
        <f>COUNTIF('Bus 53 and 46'!$J$7:$J$121,'Full time'!A1145)</f>
        <v>0</v>
      </c>
      <c r="M1145">
        <v>0</v>
      </c>
      <c r="O1145">
        <f>'Electricity_prices DA 2023'!$G$22</f>
        <v>0.12240295890410967</v>
      </c>
      <c r="Q1145">
        <f>'Brussels - avg over full year'!$H$22</f>
        <v>0.83145205479452078</v>
      </c>
    </row>
    <row r="1146" spans="1:17">
      <c r="A1146" s="29">
        <v>0.83680555555555558</v>
      </c>
      <c r="B1146" s="3"/>
      <c r="C1146" s="3"/>
      <c r="D1146">
        <f t="shared" si="24"/>
        <v>1</v>
      </c>
      <c r="G1146">
        <f>COUNTIF('Bus 53 and 46'!$K$7:$K$121, A1146)</f>
        <v>0</v>
      </c>
      <c r="H1146">
        <f>COUNTIF('Bus 53 and 46'!$A$7:$A$121,'Full time'!A1146)</f>
        <v>0</v>
      </c>
      <c r="I1146" s="25">
        <f>COUNTIF('Bus 53 and 46'!$B$7:$B$121,'Full time'!A1146)</f>
        <v>0</v>
      </c>
      <c r="J1146">
        <f>COUNTIF('Bus 53 and 46'!$J$7:$J$121,'Full time'!A1146)</f>
        <v>1</v>
      </c>
      <c r="M1146">
        <v>0</v>
      </c>
      <c r="N1146">
        <f>M1146</f>
        <v>0</v>
      </c>
      <c r="O1146">
        <f>'Electricity_prices DA 2023'!$G$22</f>
        <v>0.12240295890410967</v>
      </c>
      <c r="Q1146">
        <f>'Brussels - avg over full year'!$H$22</f>
        <v>0.83145205479452078</v>
      </c>
    </row>
    <row r="1147" spans="1:17">
      <c r="A1147" s="29">
        <v>0.83750000000000002</v>
      </c>
      <c r="B1147" s="3"/>
      <c r="C1147" s="3"/>
      <c r="D1147">
        <f t="shared" si="24"/>
        <v>0</v>
      </c>
      <c r="G1147">
        <f>COUNTIF('Bus 53 and 46'!$K$7:$K$121, A1147)</f>
        <v>0</v>
      </c>
      <c r="H1147">
        <f>COUNTIF('Bus 53 and 46'!$A$7:$A$121,'Full time'!A1147)</f>
        <v>0</v>
      </c>
      <c r="I1147" s="25">
        <f>COUNTIF('Bus 53 and 46'!$B$7:$B$121,'Full time'!A1147)</f>
        <v>0</v>
      </c>
      <c r="J1147">
        <f>COUNTIF('Bus 53 and 46'!$J$7:$J$121,'Full time'!A1147)</f>
        <v>0</v>
      </c>
      <c r="M1147">
        <v>0</v>
      </c>
      <c r="O1147">
        <f>'Electricity_prices DA 2023'!$G$22</f>
        <v>0.12240295890410967</v>
      </c>
      <c r="Q1147">
        <f>'Brussels - avg over full year'!$H$22</f>
        <v>0.83145205479452078</v>
      </c>
    </row>
    <row r="1148" spans="1:17">
      <c r="A1148" s="29">
        <v>0.83819444444444446</v>
      </c>
      <c r="B1148" s="3"/>
      <c r="C1148" s="3"/>
      <c r="D1148">
        <f t="shared" si="24"/>
        <v>0</v>
      </c>
      <c r="G1148">
        <f>COUNTIF('Bus 53 and 46'!$K$7:$K$121, A1148)</f>
        <v>0</v>
      </c>
      <c r="H1148">
        <f>COUNTIF('Bus 53 and 46'!$A$7:$A$121,'Full time'!A1148)</f>
        <v>0</v>
      </c>
      <c r="I1148" s="25">
        <f>COUNTIF('Bus 53 and 46'!$B$7:$B$121,'Full time'!A1148)</f>
        <v>0</v>
      </c>
      <c r="J1148">
        <f>COUNTIF('Bus 53 and 46'!$J$7:$J$121,'Full time'!A1148)</f>
        <v>0</v>
      </c>
      <c r="M1148">
        <v>0</v>
      </c>
      <c r="O1148">
        <f>'Electricity_prices DA 2023'!$G$22</f>
        <v>0.12240295890410967</v>
      </c>
      <c r="Q1148">
        <f>'Brussels - avg over full year'!$H$22</f>
        <v>0.83145205479452078</v>
      </c>
    </row>
    <row r="1149" spans="1:17">
      <c r="A1149" s="29">
        <v>0.83888888888888891</v>
      </c>
      <c r="B1149" s="3"/>
      <c r="C1149" s="3"/>
      <c r="D1149">
        <f t="shared" si="24"/>
        <v>0</v>
      </c>
      <c r="G1149">
        <f>COUNTIF('Bus 53 and 46'!$K$7:$K$121, A1149)</f>
        <v>0</v>
      </c>
      <c r="H1149">
        <f>COUNTIF('Bus 53 and 46'!$A$7:$A$121,'Full time'!A1149)</f>
        <v>0</v>
      </c>
      <c r="I1149" s="25">
        <f>COUNTIF('Bus 53 and 46'!$B$7:$B$121,'Full time'!A1149)</f>
        <v>0</v>
      </c>
      <c r="J1149">
        <f>COUNTIF('Bus 53 and 46'!$J$7:$J$121,'Full time'!A1149)</f>
        <v>0</v>
      </c>
      <c r="M1149">
        <v>0</v>
      </c>
      <c r="O1149">
        <f>'Electricity_prices DA 2023'!$G$22</f>
        <v>0.12240295890410967</v>
      </c>
      <c r="Q1149">
        <f>'Brussels - avg over full year'!$H$22</f>
        <v>0.83145205479452078</v>
      </c>
    </row>
    <row r="1150" spans="1:17">
      <c r="A1150" s="29">
        <v>0.83958333333333335</v>
      </c>
      <c r="B1150" s="3"/>
      <c r="C1150" s="3"/>
      <c r="D1150">
        <f t="shared" si="24"/>
        <v>0</v>
      </c>
      <c r="G1150">
        <f>COUNTIF('Bus 53 and 46'!$K$7:$K$121, A1150)</f>
        <v>0</v>
      </c>
      <c r="H1150">
        <f>COUNTIF('Bus 53 and 46'!$A$7:$A$121,'Full time'!A1150)</f>
        <v>0</v>
      </c>
      <c r="I1150" s="25">
        <f>COUNTIF('Bus 53 and 46'!$B$7:$B$121,'Full time'!A1150)</f>
        <v>0</v>
      </c>
      <c r="J1150">
        <f>COUNTIF('Bus 53 and 46'!$J$7:$J$121,'Full time'!A1150)</f>
        <v>0</v>
      </c>
      <c r="M1150">
        <v>0</v>
      </c>
      <c r="N1150">
        <f>M1150</f>
        <v>0</v>
      </c>
      <c r="O1150">
        <f>'Electricity_prices DA 2023'!$G$22</f>
        <v>0.12240295890410967</v>
      </c>
      <c r="Q1150">
        <f>'Brussels - avg over full year'!$H$22</f>
        <v>0.83145205479452078</v>
      </c>
    </row>
    <row r="1151" spans="1:17">
      <c r="A1151" s="29">
        <v>0.84027777777777779</v>
      </c>
      <c r="B1151" s="3"/>
      <c r="C1151" s="3"/>
      <c r="D1151">
        <f t="shared" si="24"/>
        <v>1</v>
      </c>
      <c r="G1151">
        <f>COUNTIF('Bus 53 and 46'!$K$7:$K$121, A1151)</f>
        <v>1</v>
      </c>
      <c r="H1151">
        <f>COUNTIF('Bus 53 and 46'!$A$7:$A$121,'Full time'!A1151)</f>
        <v>0</v>
      </c>
      <c r="I1151" s="25">
        <f>COUNTIF('Bus 53 and 46'!$B$7:$B$121,'Full time'!A1151)</f>
        <v>0</v>
      </c>
      <c r="J1151">
        <f>COUNTIF('Bus 53 and 46'!$J$7:$J$121,'Full time'!A1151)</f>
        <v>0</v>
      </c>
      <c r="M1151">
        <v>0</v>
      </c>
      <c r="N1151">
        <f>M1151</f>
        <v>0</v>
      </c>
      <c r="O1151">
        <f>'Electricity_prices DA 2023'!$G$22</f>
        <v>0.12240295890410967</v>
      </c>
      <c r="Q1151">
        <f>'Brussels - avg over full year'!$H$22</f>
        <v>0.83145205479452078</v>
      </c>
    </row>
    <row r="1152" spans="1:17">
      <c r="A1152" s="29">
        <v>0.84097222222222223</v>
      </c>
      <c r="B1152" s="3"/>
      <c r="C1152" s="3"/>
      <c r="D1152">
        <f t="shared" si="24"/>
        <v>0</v>
      </c>
      <c r="G1152">
        <f>COUNTIF('Bus 53 and 46'!$K$7:$K$121, A1152)</f>
        <v>0</v>
      </c>
      <c r="H1152">
        <f>COUNTIF('Bus 53 and 46'!$A$7:$A$121,'Full time'!A1152)</f>
        <v>0</v>
      </c>
      <c r="I1152" s="25">
        <f>COUNTIF('Bus 53 and 46'!$B$7:$B$121,'Full time'!A1152)</f>
        <v>0</v>
      </c>
      <c r="J1152">
        <f>COUNTIF('Bus 53 and 46'!$J$7:$J$121,'Full time'!A1152)</f>
        <v>0</v>
      </c>
      <c r="M1152">
        <v>0</v>
      </c>
      <c r="N1152">
        <f>M1152</f>
        <v>0</v>
      </c>
      <c r="O1152">
        <f>'Electricity_prices DA 2023'!$G$22</f>
        <v>0.12240295890410967</v>
      </c>
      <c r="Q1152">
        <f>'Brussels - avg over full year'!$H$22</f>
        <v>0.83145205479452078</v>
      </c>
    </row>
    <row r="1153" spans="1:17">
      <c r="A1153" s="29">
        <v>0.84166666666666667</v>
      </c>
      <c r="B1153" s="3"/>
      <c r="C1153" s="3"/>
      <c r="D1153">
        <f t="shared" si="24"/>
        <v>0</v>
      </c>
      <c r="G1153">
        <f>COUNTIF('Bus 53 and 46'!$K$7:$K$121, A1153)</f>
        <v>0</v>
      </c>
      <c r="H1153">
        <f>COUNTIF('Bus 53 and 46'!$A$7:$A$121,'Full time'!A1153)</f>
        <v>0</v>
      </c>
      <c r="I1153" s="25">
        <f>COUNTIF('Bus 53 and 46'!$B$7:$B$121,'Full time'!A1153)</f>
        <v>0</v>
      </c>
      <c r="J1153">
        <f>COUNTIF('Bus 53 and 46'!$J$7:$J$121,'Full time'!A1153)</f>
        <v>0</v>
      </c>
      <c r="M1153">
        <v>0</v>
      </c>
      <c r="O1153">
        <f>'Electricity_prices DA 2023'!$G$22</f>
        <v>0.12240295890410967</v>
      </c>
      <c r="Q1153">
        <f>'Brussels - avg over full year'!$H$22</f>
        <v>0.83145205479452078</v>
      </c>
    </row>
    <row r="1154" spans="1:17">
      <c r="A1154" s="29">
        <v>0.84236111111111112</v>
      </c>
      <c r="B1154" s="3"/>
      <c r="C1154" s="3"/>
      <c r="D1154">
        <f t="shared" ref="D1154:D1217" si="25">IF(OR(G1154=1,H1154=1,I1154=1,J1154=1,M1154=1,N1154=1), 1,0)</f>
        <v>0</v>
      </c>
      <c r="G1154">
        <f>COUNTIF('Bus 53 and 46'!$K$7:$K$121, A1154)</f>
        <v>0</v>
      </c>
      <c r="H1154">
        <f>COUNTIF('Bus 53 and 46'!$A$7:$A$121,'Full time'!A1154)</f>
        <v>0</v>
      </c>
      <c r="I1154" s="25">
        <f>COUNTIF('Bus 53 and 46'!$B$7:$B$121,'Full time'!A1154)</f>
        <v>0</v>
      </c>
      <c r="J1154">
        <f>COUNTIF('Bus 53 and 46'!$J$7:$J$121,'Full time'!A1154)</f>
        <v>0</v>
      </c>
      <c r="M1154">
        <v>0</v>
      </c>
      <c r="O1154">
        <f>'Electricity_prices DA 2023'!$G$22</f>
        <v>0.12240295890410967</v>
      </c>
      <c r="Q1154">
        <f>'Brussels - avg over full year'!$H$22</f>
        <v>0.83145205479452078</v>
      </c>
    </row>
    <row r="1155" spans="1:17">
      <c r="A1155" s="29">
        <v>0.84305555555555556</v>
      </c>
      <c r="B1155" s="3"/>
      <c r="C1155" s="3"/>
      <c r="D1155">
        <f t="shared" si="25"/>
        <v>0</v>
      </c>
      <c r="G1155">
        <f>COUNTIF('Bus 53 and 46'!$K$7:$K$121, A1155)</f>
        <v>0</v>
      </c>
      <c r="H1155">
        <f>COUNTIF('Bus 53 and 46'!$A$7:$A$121,'Full time'!A1155)</f>
        <v>0</v>
      </c>
      <c r="I1155" s="25">
        <f>COUNTIF('Bus 53 and 46'!$B$7:$B$121,'Full time'!A1155)</f>
        <v>0</v>
      </c>
      <c r="J1155">
        <f>COUNTIF('Bus 53 and 46'!$J$7:$J$121,'Full time'!A1155)</f>
        <v>0</v>
      </c>
      <c r="M1155">
        <v>0</v>
      </c>
      <c r="O1155">
        <f>'Electricity_prices DA 2023'!$G$22</f>
        <v>0.12240295890410967</v>
      </c>
      <c r="Q1155">
        <f>'Brussels - avg over full year'!$H$22</f>
        <v>0.83145205479452078</v>
      </c>
    </row>
    <row r="1156" spans="1:17">
      <c r="A1156" s="29">
        <v>0.84375</v>
      </c>
      <c r="B1156" s="3"/>
      <c r="C1156" s="3"/>
      <c r="D1156">
        <f t="shared" si="25"/>
        <v>1</v>
      </c>
      <c r="G1156">
        <f>COUNTIF('Bus 53 and 46'!$K$7:$K$121, A1156)</f>
        <v>0</v>
      </c>
      <c r="H1156">
        <f>COUNTIF('Bus 53 and 46'!$A$7:$A$121,'Full time'!A1156)</f>
        <v>0</v>
      </c>
      <c r="I1156" s="25">
        <f>COUNTIF('Bus 53 and 46'!$B$7:$B$121,'Full time'!A1156)</f>
        <v>0</v>
      </c>
      <c r="J1156">
        <f>COUNTIF('Bus 53 and 46'!$J$7:$J$121,'Full time'!A1156)</f>
        <v>1</v>
      </c>
      <c r="M1156">
        <v>0</v>
      </c>
      <c r="N1156">
        <f>M1156</f>
        <v>0</v>
      </c>
      <c r="O1156">
        <f>'Electricity_prices DA 2023'!$G$22</f>
        <v>0.12240295890410967</v>
      </c>
      <c r="Q1156">
        <f>'Brussels - avg over full year'!$H$22</f>
        <v>0.83145205479452078</v>
      </c>
    </row>
    <row r="1157" spans="1:17">
      <c r="A1157" s="29">
        <v>0.84444444444444444</v>
      </c>
      <c r="B1157" s="3"/>
      <c r="C1157" s="3"/>
      <c r="D1157">
        <f t="shared" si="25"/>
        <v>0</v>
      </c>
      <c r="G1157">
        <f>COUNTIF('Bus 53 and 46'!$K$7:$K$121, A1157)</f>
        <v>0</v>
      </c>
      <c r="H1157">
        <f>COUNTIF('Bus 53 and 46'!$A$7:$A$121,'Full time'!A1157)</f>
        <v>0</v>
      </c>
      <c r="I1157" s="25">
        <f>COUNTIF('Bus 53 and 46'!$B$7:$B$121,'Full time'!A1157)</f>
        <v>0</v>
      </c>
      <c r="J1157">
        <f>COUNTIF('Bus 53 and 46'!$J$7:$J$121,'Full time'!A1157)</f>
        <v>0</v>
      </c>
      <c r="M1157">
        <v>0</v>
      </c>
      <c r="O1157">
        <f>'Electricity_prices DA 2023'!$G$22</f>
        <v>0.12240295890410967</v>
      </c>
      <c r="Q1157">
        <f>'Brussels - avg over full year'!$H$22</f>
        <v>0.83145205479452078</v>
      </c>
    </row>
    <row r="1158" spans="1:17">
      <c r="A1158" s="29">
        <v>0.84513888888888888</v>
      </c>
      <c r="B1158" s="3"/>
      <c r="C1158" s="3"/>
      <c r="D1158">
        <f t="shared" si="25"/>
        <v>0</v>
      </c>
      <c r="G1158">
        <f>COUNTIF('Bus 53 and 46'!$K$7:$K$121, A1158)</f>
        <v>0</v>
      </c>
      <c r="H1158">
        <f>COUNTIF('Bus 53 and 46'!$A$7:$A$121,'Full time'!A1158)</f>
        <v>0</v>
      </c>
      <c r="I1158" s="25">
        <f>COUNTIF('Bus 53 and 46'!$B$7:$B$121,'Full time'!A1158)</f>
        <v>0</v>
      </c>
      <c r="J1158">
        <f>COUNTIF('Bus 53 and 46'!$J$7:$J$121,'Full time'!A1158)</f>
        <v>0</v>
      </c>
      <c r="M1158">
        <v>0</v>
      </c>
      <c r="O1158">
        <f>'Electricity_prices DA 2023'!$G$22</f>
        <v>0.12240295890410967</v>
      </c>
      <c r="Q1158">
        <f>'Brussels - avg over full year'!$H$22</f>
        <v>0.83145205479452078</v>
      </c>
    </row>
    <row r="1159" spans="1:17">
      <c r="A1159" s="29">
        <v>0.84583333333333333</v>
      </c>
      <c r="B1159" s="3"/>
      <c r="C1159" s="3"/>
      <c r="D1159">
        <f t="shared" si="25"/>
        <v>1</v>
      </c>
      <c r="G1159">
        <f>COUNTIF('Bus 53 and 46'!$K$7:$K$121, A1159)</f>
        <v>1</v>
      </c>
      <c r="H1159">
        <f>COUNTIF('Bus 53 and 46'!$A$7:$A$121,'Full time'!A1159)</f>
        <v>0</v>
      </c>
      <c r="I1159" s="25">
        <f>COUNTIF('Bus 53 and 46'!$B$7:$B$121,'Full time'!A1159)</f>
        <v>0</v>
      </c>
      <c r="J1159">
        <f>COUNTIF('Bus 53 and 46'!$J$7:$J$121,'Full time'!A1159)</f>
        <v>0</v>
      </c>
      <c r="M1159">
        <v>0</v>
      </c>
      <c r="N1159">
        <f>M1159</f>
        <v>0</v>
      </c>
      <c r="O1159">
        <f>'Electricity_prices DA 2023'!$G$22</f>
        <v>0.12240295890410967</v>
      </c>
      <c r="Q1159">
        <f>'Brussels - avg over full year'!$H$22</f>
        <v>0.83145205479452078</v>
      </c>
    </row>
    <row r="1160" spans="1:17">
      <c r="A1160" s="29">
        <v>0.84652777777777777</v>
      </c>
      <c r="B1160" s="3"/>
      <c r="C1160" s="3"/>
      <c r="D1160">
        <f t="shared" si="25"/>
        <v>0</v>
      </c>
      <c r="G1160">
        <f>COUNTIF('Bus 53 and 46'!$K$7:$K$121, A1160)</f>
        <v>0</v>
      </c>
      <c r="H1160">
        <f>COUNTIF('Bus 53 and 46'!$A$7:$A$121,'Full time'!A1160)</f>
        <v>0</v>
      </c>
      <c r="I1160" s="25">
        <f>COUNTIF('Bus 53 and 46'!$B$7:$B$121,'Full time'!A1160)</f>
        <v>0</v>
      </c>
      <c r="J1160">
        <f>COUNTIF('Bus 53 and 46'!$J$7:$J$121,'Full time'!A1160)</f>
        <v>0</v>
      </c>
      <c r="M1160">
        <v>0</v>
      </c>
      <c r="N1160">
        <f>M1160</f>
        <v>0</v>
      </c>
      <c r="O1160">
        <f>'Electricity_prices DA 2023'!$G$22</f>
        <v>0.12240295890410967</v>
      </c>
      <c r="Q1160">
        <f>'Brussels - avg over full year'!$H$22</f>
        <v>0.83145205479452078</v>
      </c>
    </row>
    <row r="1161" spans="1:17">
      <c r="A1161" s="29">
        <v>0.84722222222222221</v>
      </c>
      <c r="B1161" s="3"/>
      <c r="C1161" s="3"/>
      <c r="D1161">
        <f t="shared" si="25"/>
        <v>0</v>
      </c>
      <c r="G1161">
        <f>COUNTIF('Bus 53 and 46'!$K$7:$K$121, A1161)</f>
        <v>0</v>
      </c>
      <c r="H1161">
        <f>COUNTIF('Bus 53 and 46'!$A$7:$A$121,'Full time'!A1161)</f>
        <v>0</v>
      </c>
      <c r="I1161" s="25">
        <f>COUNTIF('Bus 53 and 46'!$B$7:$B$121,'Full time'!A1161)</f>
        <v>0</v>
      </c>
      <c r="J1161">
        <f>COUNTIF('Bus 53 and 46'!$J$7:$J$121,'Full time'!A1161)</f>
        <v>0</v>
      </c>
      <c r="M1161">
        <v>0</v>
      </c>
      <c r="O1161">
        <f>'Electricity_prices DA 2023'!$G$22</f>
        <v>0.12240295890410967</v>
      </c>
      <c r="Q1161">
        <f>'Brussels - avg over full year'!$H$22</f>
        <v>0.83145205479452078</v>
      </c>
    </row>
    <row r="1162" spans="1:17">
      <c r="A1162" s="29">
        <v>0.84791666666666599</v>
      </c>
      <c r="B1162" s="3"/>
      <c r="C1162" s="3"/>
      <c r="D1162">
        <f t="shared" si="25"/>
        <v>0</v>
      </c>
      <c r="G1162">
        <f>COUNTIF('Bus 53 and 46'!$K$7:$K$121, A1162)</f>
        <v>0</v>
      </c>
      <c r="H1162">
        <f>COUNTIF('Bus 53 and 46'!$A$7:$A$121,'Full time'!A1162)</f>
        <v>0</v>
      </c>
      <c r="I1162" s="25">
        <f>COUNTIF('Bus 53 and 46'!$B$7:$B$121,'Full time'!A1162)</f>
        <v>0</v>
      </c>
      <c r="J1162">
        <f>COUNTIF('Bus 53 and 46'!$J$7:$J$121,'Full time'!A1162)</f>
        <v>0</v>
      </c>
      <c r="M1162">
        <v>0</v>
      </c>
      <c r="O1162">
        <f>'Electricity_prices DA 2023'!$G$22</f>
        <v>0.12240295890410967</v>
      </c>
      <c r="Q1162">
        <f>'Brussels - avg over full year'!$H$22</f>
        <v>0.83145205479452078</v>
      </c>
    </row>
    <row r="1163" spans="1:17">
      <c r="A1163" s="29">
        <v>0.84861111111111109</v>
      </c>
      <c r="B1163" s="3"/>
      <c r="C1163" s="3"/>
      <c r="D1163">
        <f t="shared" si="25"/>
        <v>0</v>
      </c>
      <c r="G1163">
        <f>COUNTIF('Bus 53 and 46'!$K$7:$K$121, A1163)</f>
        <v>0</v>
      </c>
      <c r="H1163">
        <f>COUNTIF('Bus 53 and 46'!$A$7:$A$121,'Full time'!A1163)</f>
        <v>0</v>
      </c>
      <c r="I1163" s="25">
        <f>COUNTIF('Bus 53 and 46'!$B$7:$B$121,'Full time'!A1163)</f>
        <v>0</v>
      </c>
      <c r="J1163">
        <f>COUNTIF('Bus 53 and 46'!$J$7:$J$121,'Full time'!A1163)</f>
        <v>0</v>
      </c>
      <c r="M1163">
        <v>0</v>
      </c>
      <c r="O1163">
        <f>'Electricity_prices DA 2023'!$G$22</f>
        <v>0.12240295890410967</v>
      </c>
      <c r="Q1163">
        <f>'Brussels - avg over full year'!$H$22</f>
        <v>0.83145205479452078</v>
      </c>
    </row>
    <row r="1164" spans="1:17">
      <c r="A1164" s="29">
        <v>0.84930555555555554</v>
      </c>
      <c r="B1164" s="3"/>
      <c r="C1164" s="3"/>
      <c r="D1164">
        <f t="shared" si="25"/>
        <v>0</v>
      </c>
      <c r="G1164">
        <f>COUNTIF('Bus 53 and 46'!$K$7:$K$121, A1164)</f>
        <v>0</v>
      </c>
      <c r="H1164">
        <f>COUNTIF('Bus 53 and 46'!$A$7:$A$121,'Full time'!A1164)</f>
        <v>0</v>
      </c>
      <c r="I1164" s="25">
        <f>COUNTIF('Bus 53 and 46'!$B$7:$B$121,'Full time'!A1164)</f>
        <v>0</v>
      </c>
      <c r="J1164">
        <f>COUNTIF('Bus 53 and 46'!$J$7:$J$121,'Full time'!A1164)</f>
        <v>0</v>
      </c>
      <c r="M1164">
        <v>0</v>
      </c>
      <c r="O1164">
        <f>'Electricity_prices DA 2023'!$G$22</f>
        <v>0.12240295890410967</v>
      </c>
      <c r="Q1164">
        <f>'Brussels - avg over full year'!$H$22</f>
        <v>0.83145205479452078</v>
      </c>
    </row>
    <row r="1165" spans="1:17">
      <c r="A1165" s="29">
        <v>0.85</v>
      </c>
      <c r="B1165" s="3"/>
      <c r="C1165" s="3"/>
      <c r="D1165">
        <f t="shared" si="25"/>
        <v>0</v>
      </c>
      <c r="G1165">
        <f>COUNTIF('Bus 53 and 46'!$K$7:$K$121, A1165)</f>
        <v>0</v>
      </c>
      <c r="H1165">
        <f>COUNTIF('Bus 53 and 46'!$A$7:$A$121,'Full time'!A1165)</f>
        <v>0</v>
      </c>
      <c r="I1165" s="25">
        <f>COUNTIF('Bus 53 and 46'!$B$7:$B$121,'Full time'!A1165)</f>
        <v>0</v>
      </c>
      <c r="J1165">
        <f>COUNTIF('Bus 53 and 46'!$J$7:$J$121,'Full time'!A1165)</f>
        <v>0</v>
      </c>
      <c r="M1165">
        <v>0</v>
      </c>
      <c r="O1165">
        <f>'Electricity_prices DA 2023'!$G$22</f>
        <v>0.12240295890410967</v>
      </c>
      <c r="Q1165">
        <f>'Brussels - avg over full year'!$H$22</f>
        <v>0.83145205479452078</v>
      </c>
    </row>
    <row r="1166" spans="1:17">
      <c r="A1166" s="29">
        <v>0.85069444444444442</v>
      </c>
      <c r="B1166" s="3"/>
      <c r="C1166" s="3"/>
      <c r="D1166">
        <f t="shared" si="25"/>
        <v>1</v>
      </c>
      <c r="G1166">
        <f>COUNTIF('Bus 53 and 46'!$K$7:$K$121, A1166)</f>
        <v>0</v>
      </c>
      <c r="H1166">
        <f>COUNTIF('Bus 53 and 46'!$A$7:$A$121,'Full time'!A1166)</f>
        <v>0</v>
      </c>
      <c r="I1166" s="25">
        <f>COUNTIF('Bus 53 and 46'!$B$7:$B$121,'Full time'!A1166)</f>
        <v>0</v>
      </c>
      <c r="J1166">
        <f>COUNTIF('Bus 53 and 46'!$J$7:$J$121,'Full time'!A1166)</f>
        <v>1</v>
      </c>
      <c r="M1166">
        <v>0</v>
      </c>
      <c r="N1166">
        <f>M1166</f>
        <v>0</v>
      </c>
      <c r="O1166">
        <f>'Electricity_prices DA 2023'!$G$22</f>
        <v>0.12240295890410967</v>
      </c>
      <c r="Q1166">
        <f>'Brussels - avg over full year'!$H$22</f>
        <v>0.83145205479452078</v>
      </c>
    </row>
    <row r="1167" spans="1:17">
      <c r="A1167" s="29">
        <v>0.85138888888888886</v>
      </c>
      <c r="B1167" s="3"/>
      <c r="C1167" s="3"/>
      <c r="D1167">
        <f t="shared" si="25"/>
        <v>1</v>
      </c>
      <c r="G1167">
        <f>COUNTIF('Bus 53 and 46'!$K$7:$K$121, A1167)</f>
        <v>1</v>
      </c>
      <c r="H1167">
        <f>COUNTIF('Bus 53 and 46'!$A$7:$A$121,'Full time'!A1167)</f>
        <v>0</v>
      </c>
      <c r="I1167" s="25">
        <f>COUNTIF('Bus 53 and 46'!$B$7:$B$121,'Full time'!A1167)</f>
        <v>0</v>
      </c>
      <c r="J1167">
        <f>COUNTIF('Bus 53 and 46'!$J$7:$J$121,'Full time'!A1167)</f>
        <v>0</v>
      </c>
      <c r="M1167">
        <v>0</v>
      </c>
      <c r="N1167">
        <f>M1167</f>
        <v>0</v>
      </c>
      <c r="O1167">
        <f>'Electricity_prices DA 2023'!$G$22</f>
        <v>0.12240295890410967</v>
      </c>
      <c r="Q1167">
        <f>'Brussels - avg over full year'!$H$22</f>
        <v>0.83145205479452078</v>
      </c>
    </row>
    <row r="1168" spans="1:17">
      <c r="A1168" s="29">
        <v>0.8520833333333333</v>
      </c>
      <c r="B1168" s="3"/>
      <c r="C1168" s="3"/>
      <c r="D1168">
        <f t="shared" si="25"/>
        <v>0</v>
      </c>
      <c r="G1168">
        <f>COUNTIF('Bus 53 and 46'!$K$7:$K$121, A1168)</f>
        <v>0</v>
      </c>
      <c r="H1168">
        <f>COUNTIF('Bus 53 and 46'!$A$7:$A$121,'Full time'!A1168)</f>
        <v>0</v>
      </c>
      <c r="I1168" s="25">
        <f>COUNTIF('Bus 53 and 46'!$B$7:$B$121,'Full time'!A1168)</f>
        <v>0</v>
      </c>
      <c r="J1168">
        <f>COUNTIF('Bus 53 and 46'!$J$7:$J$121,'Full time'!A1168)</f>
        <v>0</v>
      </c>
      <c r="M1168">
        <v>0</v>
      </c>
      <c r="N1168">
        <f>M1168</f>
        <v>0</v>
      </c>
      <c r="O1168">
        <f>'Electricity_prices DA 2023'!$G$22</f>
        <v>0.12240295890410967</v>
      </c>
      <c r="Q1168">
        <f>'Brussels - avg over full year'!$H$22</f>
        <v>0.83145205479452078</v>
      </c>
    </row>
    <row r="1169" spans="1:17">
      <c r="A1169" s="29">
        <v>0.85277777777777775</v>
      </c>
      <c r="B1169" s="3"/>
      <c r="C1169" s="3"/>
      <c r="D1169">
        <f t="shared" si="25"/>
        <v>0</v>
      </c>
      <c r="G1169">
        <f>COUNTIF('Bus 53 and 46'!$K$7:$K$121, A1169)</f>
        <v>0</v>
      </c>
      <c r="H1169">
        <f>COUNTIF('Bus 53 and 46'!$A$7:$A$121,'Full time'!A1169)</f>
        <v>0</v>
      </c>
      <c r="I1169" s="25">
        <f>COUNTIF('Bus 53 and 46'!$B$7:$B$121,'Full time'!A1169)</f>
        <v>0</v>
      </c>
      <c r="J1169">
        <f>COUNTIF('Bus 53 and 46'!$J$7:$J$121,'Full time'!A1169)</f>
        <v>0</v>
      </c>
      <c r="M1169">
        <v>0</v>
      </c>
      <c r="O1169">
        <f>'Electricity_prices DA 2023'!$G$22</f>
        <v>0.12240295890410967</v>
      </c>
      <c r="Q1169">
        <f>'Brussels - avg over full year'!$H$22</f>
        <v>0.83145205479452078</v>
      </c>
    </row>
    <row r="1170" spans="1:17">
      <c r="A1170" s="29">
        <v>0.85347222222222219</v>
      </c>
      <c r="B1170" s="3"/>
      <c r="C1170" s="3"/>
      <c r="D1170">
        <f t="shared" si="25"/>
        <v>0</v>
      </c>
      <c r="G1170">
        <f>COUNTIF('Bus 53 and 46'!$K$7:$K$121, A1170)</f>
        <v>0</v>
      </c>
      <c r="H1170">
        <f>COUNTIF('Bus 53 and 46'!$A$7:$A$121,'Full time'!A1170)</f>
        <v>0</v>
      </c>
      <c r="I1170" s="25">
        <f>COUNTIF('Bus 53 and 46'!$B$7:$B$121,'Full time'!A1170)</f>
        <v>0</v>
      </c>
      <c r="J1170">
        <f>COUNTIF('Bus 53 and 46'!$J$7:$J$121,'Full time'!A1170)</f>
        <v>0</v>
      </c>
      <c r="M1170">
        <v>0</v>
      </c>
      <c r="O1170">
        <f>'Electricity_prices DA 2023'!$G$22</f>
        <v>0.12240295890410967</v>
      </c>
      <c r="Q1170">
        <f>'Brussels - avg over full year'!$H$22</f>
        <v>0.83145205479452078</v>
      </c>
    </row>
    <row r="1171" spans="1:17">
      <c r="A1171" s="29">
        <v>0.85416666666666663</v>
      </c>
      <c r="B1171" s="3"/>
      <c r="C1171" s="3"/>
      <c r="D1171">
        <f t="shared" si="25"/>
        <v>0</v>
      </c>
      <c r="G1171">
        <f>COUNTIF('Bus 53 and 46'!$K$7:$K$121, A1171)</f>
        <v>0</v>
      </c>
      <c r="H1171">
        <f>COUNTIF('Bus 53 and 46'!$A$7:$A$121,'Full time'!A1171)</f>
        <v>0</v>
      </c>
      <c r="I1171" s="25">
        <f>COUNTIF('Bus 53 and 46'!$B$7:$B$121,'Full time'!A1171)</f>
        <v>0</v>
      </c>
      <c r="J1171">
        <f>COUNTIF('Bus 53 and 46'!$J$7:$J$121,'Full time'!A1171)</f>
        <v>0</v>
      </c>
      <c r="M1171">
        <v>0</v>
      </c>
      <c r="N1171">
        <f>M1171</f>
        <v>0</v>
      </c>
      <c r="O1171">
        <f>'Electricity_prices DA 2023'!$G$22</f>
        <v>0.12240295890410967</v>
      </c>
      <c r="Q1171">
        <f>'Brussels - avg over full year'!$H$22</f>
        <v>0.83145205479452078</v>
      </c>
    </row>
    <row r="1172" spans="1:17">
      <c r="A1172" s="29">
        <v>0.85486111111111107</v>
      </c>
      <c r="B1172" s="3"/>
      <c r="C1172" s="3"/>
      <c r="D1172">
        <f t="shared" si="25"/>
        <v>0</v>
      </c>
      <c r="G1172">
        <f>COUNTIF('Bus 53 and 46'!$K$7:$K$121, A1172)</f>
        <v>0</v>
      </c>
      <c r="H1172">
        <f>COUNTIF('Bus 53 and 46'!$A$7:$A$121,'Full time'!A1172)</f>
        <v>0</v>
      </c>
      <c r="I1172" s="25">
        <f>COUNTIF('Bus 53 and 46'!$B$7:$B$121,'Full time'!A1172)</f>
        <v>0</v>
      </c>
      <c r="J1172">
        <f>COUNTIF('Bus 53 and 46'!$J$7:$J$121,'Full time'!A1172)</f>
        <v>0</v>
      </c>
      <c r="M1172">
        <v>0</v>
      </c>
      <c r="O1172">
        <f>'Electricity_prices DA 2023'!$G$22</f>
        <v>0.12240295890410967</v>
      </c>
      <c r="Q1172">
        <f>'Brussels - avg over full year'!$H$22</f>
        <v>0.83145205479452078</v>
      </c>
    </row>
    <row r="1173" spans="1:17">
      <c r="A1173" s="29">
        <v>0.85555555555555551</v>
      </c>
      <c r="B1173" s="3"/>
      <c r="C1173" s="3"/>
      <c r="D1173">
        <f t="shared" si="25"/>
        <v>0</v>
      </c>
      <c r="G1173">
        <f>COUNTIF('Bus 53 and 46'!$K$7:$K$121, A1173)</f>
        <v>0</v>
      </c>
      <c r="H1173">
        <f>COUNTIF('Bus 53 and 46'!$A$7:$A$121,'Full time'!A1173)</f>
        <v>0</v>
      </c>
      <c r="I1173" s="25">
        <f>COUNTIF('Bus 53 and 46'!$B$7:$B$121,'Full time'!A1173)</f>
        <v>0</v>
      </c>
      <c r="J1173">
        <f>COUNTIF('Bus 53 and 46'!$J$7:$J$121,'Full time'!A1173)</f>
        <v>0</v>
      </c>
      <c r="M1173">
        <v>0</v>
      </c>
      <c r="O1173">
        <f>'Electricity_prices DA 2023'!$G$22</f>
        <v>0.12240295890410967</v>
      </c>
      <c r="Q1173">
        <f>'Brussels - avg over full year'!$H$22</f>
        <v>0.83145205479452078</v>
      </c>
    </row>
    <row r="1174" spans="1:17">
      <c r="A1174" s="29">
        <v>0.85624999999999996</v>
      </c>
      <c r="B1174" s="3"/>
      <c r="C1174" s="3"/>
      <c r="D1174">
        <f t="shared" si="25"/>
        <v>0</v>
      </c>
      <c r="G1174">
        <f>COUNTIF('Bus 53 and 46'!$K$7:$K$121, A1174)</f>
        <v>0</v>
      </c>
      <c r="H1174">
        <f>COUNTIF('Bus 53 and 46'!$A$7:$A$121,'Full time'!A1174)</f>
        <v>0</v>
      </c>
      <c r="I1174" s="25">
        <f>COUNTIF('Bus 53 and 46'!$B$7:$B$121,'Full time'!A1174)</f>
        <v>0</v>
      </c>
      <c r="J1174">
        <f>COUNTIF('Bus 53 and 46'!$J$7:$J$121,'Full time'!A1174)</f>
        <v>0</v>
      </c>
      <c r="M1174">
        <v>0</v>
      </c>
      <c r="O1174">
        <f>'Electricity_prices DA 2023'!$G$22</f>
        <v>0.12240295890410967</v>
      </c>
      <c r="Q1174">
        <f>'Brussels - avg over full year'!$H$22</f>
        <v>0.83145205479452078</v>
      </c>
    </row>
    <row r="1175" spans="1:17">
      <c r="A1175" s="29">
        <v>0.8569444444444444</v>
      </c>
      <c r="B1175" s="3"/>
      <c r="C1175" s="3"/>
      <c r="D1175">
        <f t="shared" si="25"/>
        <v>1</v>
      </c>
      <c r="G1175">
        <f>COUNTIF('Bus 53 and 46'!$K$7:$K$121, A1175)</f>
        <v>1</v>
      </c>
      <c r="H1175">
        <f>COUNTIF('Bus 53 and 46'!$A$7:$A$121,'Full time'!A1175)</f>
        <v>0</v>
      </c>
      <c r="I1175" s="25">
        <f>COUNTIF('Bus 53 and 46'!$B$7:$B$121,'Full time'!A1175)</f>
        <v>0</v>
      </c>
      <c r="J1175">
        <f>COUNTIF('Bus 53 and 46'!$J$7:$J$121,'Full time'!A1175)</f>
        <v>0</v>
      </c>
      <c r="M1175">
        <v>0</v>
      </c>
      <c r="N1175">
        <f>M1175</f>
        <v>0</v>
      </c>
      <c r="O1175">
        <f>'Electricity_prices DA 2023'!$G$22</f>
        <v>0.12240295890410967</v>
      </c>
      <c r="Q1175">
        <f>'Brussels - avg over full year'!$H$22</f>
        <v>0.83145205479452078</v>
      </c>
    </row>
    <row r="1176" spans="1:17">
      <c r="A1176" s="29">
        <v>0.85763888888888884</v>
      </c>
      <c r="B1176" s="3"/>
      <c r="C1176" s="3"/>
      <c r="D1176">
        <f t="shared" si="25"/>
        <v>0</v>
      </c>
      <c r="G1176">
        <f>COUNTIF('Bus 53 and 46'!$K$7:$K$121, A1176)</f>
        <v>0</v>
      </c>
      <c r="H1176">
        <f>COUNTIF('Bus 53 and 46'!$A$7:$A$121,'Full time'!A1176)</f>
        <v>0</v>
      </c>
      <c r="I1176" s="25">
        <f>COUNTIF('Bus 53 and 46'!$B$7:$B$121,'Full time'!A1176)</f>
        <v>0</v>
      </c>
      <c r="J1176">
        <f>COUNTIF('Bus 53 and 46'!$J$7:$J$121,'Full time'!A1176)</f>
        <v>0</v>
      </c>
      <c r="M1176">
        <v>0</v>
      </c>
      <c r="O1176">
        <f>'Electricity_prices DA 2023'!$G$22</f>
        <v>0.12240295890410967</v>
      </c>
      <c r="Q1176">
        <f>'Brussels - avg over full year'!$H$22</f>
        <v>0.83145205479452078</v>
      </c>
    </row>
    <row r="1177" spans="1:17">
      <c r="A1177" s="29">
        <v>0.85833333333333328</v>
      </c>
      <c r="B1177" s="3"/>
      <c r="C1177" s="3"/>
      <c r="D1177">
        <f t="shared" si="25"/>
        <v>0</v>
      </c>
      <c r="G1177">
        <f>COUNTIF('Bus 53 and 46'!$K$7:$K$121, A1177)</f>
        <v>0</v>
      </c>
      <c r="H1177">
        <f>COUNTIF('Bus 53 and 46'!$A$7:$A$121,'Full time'!A1177)</f>
        <v>0</v>
      </c>
      <c r="I1177" s="25">
        <f>COUNTIF('Bus 53 and 46'!$B$7:$B$121,'Full time'!A1177)</f>
        <v>0</v>
      </c>
      <c r="J1177">
        <f>COUNTIF('Bus 53 and 46'!$J$7:$J$121,'Full time'!A1177)</f>
        <v>0</v>
      </c>
      <c r="M1177">
        <v>0</v>
      </c>
      <c r="O1177">
        <f>'Electricity_prices DA 2023'!$G$22</f>
        <v>0.12240295890410967</v>
      </c>
      <c r="Q1177">
        <f>'Brussels - avg over full year'!$H$22</f>
        <v>0.83145205479452078</v>
      </c>
    </row>
    <row r="1178" spans="1:17">
      <c r="A1178" s="29">
        <v>0.85902777777777772</v>
      </c>
      <c r="B1178" s="3"/>
      <c r="C1178" s="3"/>
      <c r="D1178">
        <f t="shared" si="25"/>
        <v>0</v>
      </c>
      <c r="G1178">
        <f>COUNTIF('Bus 53 and 46'!$K$7:$K$121, A1178)</f>
        <v>0</v>
      </c>
      <c r="H1178">
        <f>COUNTIF('Bus 53 and 46'!$A$7:$A$121,'Full time'!A1178)</f>
        <v>0</v>
      </c>
      <c r="I1178" s="25">
        <f>COUNTIF('Bus 53 and 46'!$B$7:$B$121,'Full time'!A1178)</f>
        <v>0</v>
      </c>
      <c r="J1178">
        <f>COUNTIF('Bus 53 and 46'!$J$7:$J$121,'Full time'!A1178)</f>
        <v>0</v>
      </c>
      <c r="M1178">
        <v>0</v>
      </c>
      <c r="O1178">
        <f>'Electricity_prices DA 2023'!$G$22</f>
        <v>0.12240295890410967</v>
      </c>
      <c r="Q1178">
        <f>'Brussels - avg over full year'!$H$22</f>
        <v>0.83145205479452078</v>
      </c>
    </row>
    <row r="1179" spans="1:17">
      <c r="A1179" s="29">
        <v>0.85972222222222228</v>
      </c>
      <c r="B1179" s="3"/>
      <c r="C1179" s="3"/>
      <c r="D1179">
        <f t="shared" si="25"/>
        <v>0</v>
      </c>
      <c r="G1179">
        <f>COUNTIF('Bus 53 and 46'!$K$7:$K$121, A1179)</f>
        <v>0</v>
      </c>
      <c r="H1179">
        <f>COUNTIF('Bus 53 and 46'!$A$7:$A$121,'Full time'!A1179)</f>
        <v>0</v>
      </c>
      <c r="I1179" s="25">
        <f>COUNTIF('Bus 53 and 46'!$B$7:$B$121,'Full time'!A1179)</f>
        <v>0</v>
      </c>
      <c r="J1179">
        <f>COUNTIF('Bus 53 and 46'!$J$7:$J$121,'Full time'!A1179)</f>
        <v>0</v>
      </c>
      <c r="M1179">
        <v>0</v>
      </c>
      <c r="O1179">
        <f>'Electricity_prices DA 2023'!$G$22</f>
        <v>0.12240295890410967</v>
      </c>
      <c r="Q1179">
        <f>'Brussels - avg over full year'!$H$22</f>
        <v>0.83145205479452078</v>
      </c>
    </row>
    <row r="1180" spans="1:17">
      <c r="A1180" s="29">
        <v>0.86041666666666672</v>
      </c>
      <c r="B1180" s="3"/>
      <c r="C1180" s="3"/>
      <c r="D1180">
        <f t="shared" si="25"/>
        <v>0</v>
      </c>
      <c r="G1180">
        <f>COUNTIF('Bus 53 and 46'!$K$7:$K$121, A1180)</f>
        <v>0</v>
      </c>
      <c r="H1180">
        <f>COUNTIF('Bus 53 and 46'!$A$7:$A$121,'Full time'!A1180)</f>
        <v>0</v>
      </c>
      <c r="I1180" s="25">
        <f>COUNTIF('Bus 53 and 46'!$B$7:$B$121,'Full time'!A1180)</f>
        <v>0</v>
      </c>
      <c r="J1180">
        <f>COUNTIF('Bus 53 and 46'!$J$7:$J$121,'Full time'!A1180)</f>
        <v>0</v>
      </c>
      <c r="M1180">
        <v>0</v>
      </c>
      <c r="O1180">
        <f>'Electricity_prices DA 2023'!$G$22</f>
        <v>0.12240295890410967</v>
      </c>
      <c r="Q1180">
        <f>'Brussels - avg over full year'!$H$22</f>
        <v>0.83145205479452078</v>
      </c>
    </row>
    <row r="1181" spans="1:17">
      <c r="A1181" s="29">
        <v>0.86111111111111116</v>
      </c>
      <c r="B1181" s="3"/>
      <c r="C1181" s="3"/>
      <c r="D1181">
        <f t="shared" si="25"/>
        <v>1</v>
      </c>
      <c r="G1181">
        <f>COUNTIF('Bus 53 and 46'!$K$7:$K$121, A1181)</f>
        <v>0</v>
      </c>
      <c r="H1181">
        <f>COUNTIF('Bus 53 and 46'!$A$7:$A$121,'Full time'!A1181)</f>
        <v>0</v>
      </c>
      <c r="I1181" s="25">
        <f>COUNTIF('Bus 53 and 46'!$B$7:$B$121,'Full time'!A1181)</f>
        <v>0</v>
      </c>
      <c r="J1181">
        <f>COUNTIF('Bus 53 and 46'!$J$7:$J$121,'Full time'!A1181)</f>
        <v>1</v>
      </c>
      <c r="M1181">
        <v>0</v>
      </c>
      <c r="N1181">
        <f>M1181</f>
        <v>0</v>
      </c>
      <c r="O1181">
        <f>'Electricity_prices DA 2023'!$G$22</f>
        <v>0.12240295890410967</v>
      </c>
      <c r="Q1181">
        <f>'Brussels - avg over full year'!$H$22</f>
        <v>0.83145205479452078</v>
      </c>
    </row>
    <row r="1182" spans="1:17">
      <c r="A1182" s="29">
        <v>0.8618055555555556</v>
      </c>
      <c r="B1182" s="3"/>
      <c r="C1182" s="3"/>
      <c r="D1182">
        <f t="shared" si="25"/>
        <v>0</v>
      </c>
      <c r="G1182">
        <f>COUNTIF('Bus 53 and 46'!$K$7:$K$121, A1182)</f>
        <v>0</v>
      </c>
      <c r="H1182">
        <f>COUNTIF('Bus 53 and 46'!$A$7:$A$121,'Full time'!A1182)</f>
        <v>0</v>
      </c>
      <c r="I1182" s="25">
        <f>COUNTIF('Bus 53 and 46'!$B$7:$B$121,'Full time'!A1182)</f>
        <v>0</v>
      </c>
      <c r="J1182">
        <f>COUNTIF('Bus 53 and 46'!$J$7:$J$121,'Full time'!A1182)</f>
        <v>0</v>
      </c>
      <c r="M1182">
        <v>0</v>
      </c>
      <c r="O1182">
        <f>'Electricity_prices DA 2023'!$G$22</f>
        <v>0.12240295890410967</v>
      </c>
      <c r="Q1182">
        <f>'Brussels - avg over full year'!$H$22</f>
        <v>0.83145205479452078</v>
      </c>
    </row>
    <row r="1183" spans="1:17">
      <c r="A1183" s="29">
        <v>0.86250000000000004</v>
      </c>
      <c r="B1183" s="3"/>
      <c r="C1183" s="3"/>
      <c r="D1183">
        <f t="shared" si="25"/>
        <v>1</v>
      </c>
      <c r="G1183">
        <f>COUNTIF('Bus 53 and 46'!$K$7:$K$121, A1183)</f>
        <v>1</v>
      </c>
      <c r="H1183">
        <f>COUNTIF('Bus 53 and 46'!$A$7:$A$121,'Full time'!A1183)</f>
        <v>0</v>
      </c>
      <c r="I1183" s="25">
        <f>COUNTIF('Bus 53 and 46'!$B$7:$B$121,'Full time'!A1183)</f>
        <v>0</v>
      </c>
      <c r="J1183">
        <f>COUNTIF('Bus 53 and 46'!$J$7:$J$121,'Full time'!A1183)</f>
        <v>0</v>
      </c>
      <c r="M1183">
        <v>0</v>
      </c>
      <c r="N1183">
        <f>M1183</f>
        <v>0</v>
      </c>
      <c r="O1183">
        <f>'Electricity_prices DA 2023'!$G$22</f>
        <v>0.12240295890410967</v>
      </c>
      <c r="Q1183">
        <f>'Brussels - avg over full year'!$H$22</f>
        <v>0.83145205479452078</v>
      </c>
    </row>
    <row r="1184" spans="1:17">
      <c r="A1184" s="29">
        <v>0.86319444444444449</v>
      </c>
      <c r="B1184" s="3"/>
      <c r="C1184" s="3"/>
      <c r="D1184">
        <f t="shared" si="25"/>
        <v>0</v>
      </c>
      <c r="G1184">
        <f>COUNTIF('Bus 53 and 46'!$K$7:$K$121, A1184)</f>
        <v>0</v>
      </c>
      <c r="H1184">
        <f>COUNTIF('Bus 53 and 46'!$A$7:$A$121,'Full time'!A1184)</f>
        <v>0</v>
      </c>
      <c r="I1184" s="25">
        <f>COUNTIF('Bus 53 and 46'!$B$7:$B$121,'Full time'!A1184)</f>
        <v>0</v>
      </c>
      <c r="J1184">
        <f>COUNTIF('Bus 53 and 46'!$J$7:$J$121,'Full time'!A1184)</f>
        <v>0</v>
      </c>
      <c r="M1184">
        <v>0</v>
      </c>
      <c r="O1184">
        <f>'Electricity_prices DA 2023'!$G$22</f>
        <v>0.12240295890410967</v>
      </c>
      <c r="Q1184">
        <f>'Brussels - avg over full year'!$H$22</f>
        <v>0.83145205479452078</v>
      </c>
    </row>
    <row r="1185" spans="1:17">
      <c r="A1185" s="29">
        <v>0.86388888888888893</v>
      </c>
      <c r="B1185" s="3"/>
      <c r="C1185" s="3"/>
      <c r="D1185">
        <f t="shared" si="25"/>
        <v>0</v>
      </c>
      <c r="G1185">
        <f>COUNTIF('Bus 53 and 46'!$K$7:$K$121, A1185)</f>
        <v>0</v>
      </c>
      <c r="H1185">
        <f>COUNTIF('Bus 53 and 46'!$A$7:$A$121,'Full time'!A1185)</f>
        <v>0</v>
      </c>
      <c r="I1185" s="25">
        <f>COUNTIF('Bus 53 and 46'!$B$7:$B$121,'Full time'!A1185)</f>
        <v>0</v>
      </c>
      <c r="J1185">
        <f>COUNTIF('Bus 53 and 46'!$J$7:$J$121,'Full time'!A1185)</f>
        <v>0</v>
      </c>
      <c r="M1185">
        <v>0</v>
      </c>
      <c r="N1185">
        <f>M1185</f>
        <v>0</v>
      </c>
      <c r="O1185">
        <f>'Electricity_prices DA 2023'!$G$22</f>
        <v>0.12240295890410967</v>
      </c>
      <c r="Q1185">
        <f>'Brussels - avg over full year'!$H$22</f>
        <v>0.83145205479452078</v>
      </c>
    </row>
    <row r="1186" spans="1:17">
      <c r="A1186" s="29">
        <v>0.86458333333333337</v>
      </c>
      <c r="B1186" s="3"/>
      <c r="C1186" s="3"/>
      <c r="D1186">
        <f t="shared" si="25"/>
        <v>0</v>
      </c>
      <c r="G1186">
        <f>COUNTIF('Bus 53 and 46'!$K$7:$K$121, A1186)</f>
        <v>0</v>
      </c>
      <c r="H1186">
        <f>COUNTIF('Bus 53 and 46'!$A$7:$A$121,'Full time'!A1186)</f>
        <v>0</v>
      </c>
      <c r="I1186" s="25">
        <f>COUNTIF('Bus 53 and 46'!$B$7:$B$121,'Full time'!A1186)</f>
        <v>0</v>
      </c>
      <c r="J1186">
        <f>COUNTIF('Bus 53 and 46'!$J$7:$J$121,'Full time'!A1186)</f>
        <v>0</v>
      </c>
      <c r="M1186">
        <v>0</v>
      </c>
      <c r="O1186">
        <f>'Electricity_prices DA 2023'!$G$22</f>
        <v>0.12240295890410967</v>
      </c>
      <c r="Q1186">
        <f>'Brussels - avg over full year'!$H$22</f>
        <v>0.83145205479452078</v>
      </c>
    </row>
    <row r="1187" spans="1:17">
      <c r="A1187" s="29">
        <v>0.86527777777777781</v>
      </c>
      <c r="B1187" s="3"/>
      <c r="C1187" s="3"/>
      <c r="D1187">
        <f t="shared" si="25"/>
        <v>0</v>
      </c>
      <c r="G1187">
        <f>COUNTIF('Bus 53 and 46'!$K$7:$K$121, A1187)</f>
        <v>0</v>
      </c>
      <c r="H1187">
        <f>COUNTIF('Bus 53 and 46'!$A$7:$A$121,'Full time'!A1187)</f>
        <v>0</v>
      </c>
      <c r="I1187" s="25">
        <f>COUNTIF('Bus 53 and 46'!$B$7:$B$121,'Full time'!A1187)</f>
        <v>0</v>
      </c>
      <c r="J1187">
        <f>COUNTIF('Bus 53 and 46'!$J$7:$J$121,'Full time'!A1187)</f>
        <v>0</v>
      </c>
      <c r="M1187">
        <v>0</v>
      </c>
      <c r="O1187">
        <f>'Electricity_prices DA 2023'!$G$22</f>
        <v>0.12240295890410967</v>
      </c>
      <c r="Q1187">
        <f>'Brussels - avg over full year'!$H$22</f>
        <v>0.83145205479452078</v>
      </c>
    </row>
    <row r="1188" spans="1:17">
      <c r="A1188" s="29">
        <v>0.86597222222222225</v>
      </c>
      <c r="B1188" s="3"/>
      <c r="C1188" s="3"/>
      <c r="D1188">
        <f t="shared" si="25"/>
        <v>0</v>
      </c>
      <c r="G1188">
        <f>COUNTIF('Bus 53 and 46'!$K$7:$K$121, A1188)</f>
        <v>0</v>
      </c>
      <c r="H1188">
        <f>COUNTIF('Bus 53 and 46'!$A$7:$A$121,'Full time'!A1188)</f>
        <v>0</v>
      </c>
      <c r="I1188" s="25">
        <f>COUNTIF('Bus 53 and 46'!$B$7:$B$121,'Full time'!A1188)</f>
        <v>0</v>
      </c>
      <c r="J1188">
        <f>COUNTIF('Bus 53 and 46'!$J$7:$J$121,'Full time'!A1188)</f>
        <v>0</v>
      </c>
      <c r="M1188">
        <v>0</v>
      </c>
      <c r="O1188">
        <f>'Electricity_prices DA 2023'!$G$22</f>
        <v>0.12240295890410967</v>
      </c>
      <c r="Q1188">
        <f>'Brussels - avg over full year'!$H$22</f>
        <v>0.83145205479452078</v>
      </c>
    </row>
    <row r="1189" spans="1:17">
      <c r="A1189" s="29">
        <v>0.8666666666666667</v>
      </c>
      <c r="B1189" s="3"/>
      <c r="C1189" s="3"/>
      <c r="D1189">
        <f t="shared" si="25"/>
        <v>0</v>
      </c>
      <c r="G1189">
        <f>COUNTIF('Bus 53 and 46'!$K$7:$K$121, A1189)</f>
        <v>0</v>
      </c>
      <c r="H1189">
        <f>COUNTIF('Bus 53 and 46'!$A$7:$A$121,'Full time'!A1189)</f>
        <v>0</v>
      </c>
      <c r="I1189" s="25">
        <f>COUNTIF('Bus 53 and 46'!$B$7:$B$121,'Full time'!A1189)</f>
        <v>0</v>
      </c>
      <c r="J1189">
        <f>COUNTIF('Bus 53 and 46'!$J$7:$J$121,'Full time'!A1189)</f>
        <v>0</v>
      </c>
      <c r="M1189">
        <v>0</v>
      </c>
      <c r="O1189">
        <f>'Electricity_prices DA 2023'!$G$22</f>
        <v>0.12240295890410967</v>
      </c>
      <c r="Q1189">
        <f>'Brussels - avg over full year'!$H$22</f>
        <v>0.83145205479452078</v>
      </c>
    </row>
    <row r="1190" spans="1:17">
      <c r="A1190" s="29">
        <v>0.86736111111111114</v>
      </c>
      <c r="B1190" s="3"/>
      <c r="C1190" s="3"/>
      <c r="D1190">
        <f t="shared" si="25"/>
        <v>0</v>
      </c>
      <c r="G1190">
        <f>COUNTIF('Bus 53 and 46'!$K$7:$K$121, A1190)</f>
        <v>0</v>
      </c>
      <c r="H1190">
        <f>COUNTIF('Bus 53 and 46'!$A$7:$A$121,'Full time'!A1190)</f>
        <v>0</v>
      </c>
      <c r="I1190" s="25">
        <f>COUNTIF('Bus 53 and 46'!$B$7:$B$121,'Full time'!A1190)</f>
        <v>0</v>
      </c>
      <c r="J1190">
        <f>COUNTIF('Bus 53 and 46'!$J$7:$J$121,'Full time'!A1190)</f>
        <v>0</v>
      </c>
      <c r="M1190">
        <v>0</v>
      </c>
      <c r="O1190">
        <f>'Electricity_prices DA 2023'!$G$22</f>
        <v>0.12240295890410967</v>
      </c>
      <c r="Q1190">
        <f>'Brussels - avg over full year'!$H$22</f>
        <v>0.83145205479452078</v>
      </c>
    </row>
    <row r="1191" spans="1:17">
      <c r="A1191" s="29">
        <v>0.86805555555555558</v>
      </c>
      <c r="B1191" s="3"/>
      <c r="C1191" s="3"/>
      <c r="D1191">
        <f t="shared" si="25"/>
        <v>0</v>
      </c>
      <c r="G1191">
        <f>COUNTIF('Bus 53 and 46'!$K$7:$K$121, A1191)</f>
        <v>0</v>
      </c>
      <c r="H1191">
        <f>COUNTIF('Bus 53 and 46'!$A$7:$A$121,'Full time'!A1191)</f>
        <v>0</v>
      </c>
      <c r="I1191" s="25">
        <f>COUNTIF('Bus 53 and 46'!$B$7:$B$121,'Full time'!A1191)</f>
        <v>0</v>
      </c>
      <c r="J1191">
        <f>COUNTIF('Bus 53 and 46'!$J$7:$J$121,'Full time'!A1191)</f>
        <v>0</v>
      </c>
      <c r="M1191">
        <v>0</v>
      </c>
      <c r="O1191">
        <f>'Electricity_prices DA 2023'!$G$22</f>
        <v>0.12240295890410967</v>
      </c>
      <c r="Q1191">
        <f>'Brussels - avg over full year'!$H$22</f>
        <v>0.83145205479452078</v>
      </c>
    </row>
    <row r="1192" spans="1:17">
      <c r="A1192" s="29">
        <v>0.86875000000000002</v>
      </c>
      <c r="B1192" s="3"/>
      <c r="C1192" s="3"/>
      <c r="D1192">
        <f t="shared" si="25"/>
        <v>1</v>
      </c>
      <c r="G1192">
        <f>COUNTIF('Bus 53 and 46'!$K$7:$K$121, A1192)</f>
        <v>1</v>
      </c>
      <c r="H1192">
        <f>COUNTIF('Bus 53 and 46'!$A$7:$A$121,'Full time'!A1192)</f>
        <v>0</v>
      </c>
      <c r="I1192" s="25">
        <f>COUNTIF('Bus 53 and 46'!$B$7:$B$121,'Full time'!A1192)</f>
        <v>0</v>
      </c>
      <c r="J1192">
        <f>COUNTIF('Bus 53 and 46'!$J$7:$J$121,'Full time'!A1192)</f>
        <v>0</v>
      </c>
      <c r="M1192">
        <v>0</v>
      </c>
      <c r="N1192">
        <f>M1192</f>
        <v>0</v>
      </c>
      <c r="O1192">
        <f>'Electricity_prices DA 2023'!$G$22</f>
        <v>0.12240295890410967</v>
      </c>
      <c r="Q1192">
        <f>'Brussels - avg over full year'!$H$22</f>
        <v>0.83145205479452078</v>
      </c>
    </row>
    <row r="1193" spans="1:17">
      <c r="A1193" s="29">
        <v>0.86944444444444446</v>
      </c>
      <c r="B1193" s="3"/>
      <c r="C1193" s="3"/>
      <c r="D1193">
        <f t="shared" si="25"/>
        <v>0</v>
      </c>
      <c r="G1193">
        <f>COUNTIF('Bus 53 and 46'!$K$7:$K$121, A1193)</f>
        <v>0</v>
      </c>
      <c r="H1193">
        <f>COUNTIF('Bus 53 and 46'!$A$7:$A$121,'Full time'!A1193)</f>
        <v>0</v>
      </c>
      <c r="I1193" s="25">
        <f>COUNTIF('Bus 53 and 46'!$B$7:$B$121,'Full time'!A1193)</f>
        <v>0</v>
      </c>
      <c r="J1193">
        <f>COUNTIF('Bus 53 and 46'!$J$7:$J$121,'Full time'!A1193)</f>
        <v>0</v>
      </c>
      <c r="M1193">
        <v>0</v>
      </c>
      <c r="O1193">
        <f>'Electricity_prices DA 2023'!$G$22</f>
        <v>0.12240295890410967</v>
      </c>
      <c r="Q1193">
        <f>'Brussels - avg over full year'!$H$22</f>
        <v>0.83145205479452078</v>
      </c>
    </row>
    <row r="1194" spans="1:17">
      <c r="A1194" s="29">
        <v>0.87013888888888891</v>
      </c>
      <c r="B1194" s="3"/>
      <c r="C1194" s="3"/>
      <c r="D1194">
        <f t="shared" si="25"/>
        <v>0</v>
      </c>
      <c r="G1194">
        <f>COUNTIF('Bus 53 and 46'!$K$7:$K$121, A1194)</f>
        <v>0</v>
      </c>
      <c r="H1194">
        <f>COUNTIF('Bus 53 and 46'!$A$7:$A$121,'Full time'!A1194)</f>
        <v>0</v>
      </c>
      <c r="I1194" s="25">
        <f>COUNTIF('Bus 53 and 46'!$B$7:$B$121,'Full time'!A1194)</f>
        <v>0</v>
      </c>
      <c r="J1194">
        <f>COUNTIF('Bus 53 and 46'!$J$7:$J$121,'Full time'!A1194)</f>
        <v>0</v>
      </c>
      <c r="M1194">
        <v>0</v>
      </c>
      <c r="O1194">
        <f>'Electricity_prices DA 2023'!$G$22</f>
        <v>0.12240295890410967</v>
      </c>
      <c r="Q1194">
        <f>'Brussels - avg over full year'!$H$22</f>
        <v>0.83145205479452078</v>
      </c>
    </row>
    <row r="1195" spans="1:17">
      <c r="A1195" s="29">
        <v>0.87083333333333335</v>
      </c>
      <c r="B1195" s="3"/>
      <c r="C1195" s="3"/>
      <c r="D1195">
        <f t="shared" si="25"/>
        <v>0</v>
      </c>
      <c r="G1195">
        <f>COUNTIF('Bus 53 and 46'!$K$7:$K$121, A1195)</f>
        <v>0</v>
      </c>
      <c r="H1195">
        <f>COUNTIF('Bus 53 and 46'!$A$7:$A$121,'Full time'!A1195)</f>
        <v>0</v>
      </c>
      <c r="I1195" s="25">
        <f>COUNTIF('Bus 53 and 46'!$B$7:$B$121,'Full time'!A1195)</f>
        <v>0</v>
      </c>
      <c r="J1195">
        <f>COUNTIF('Bus 53 and 46'!$J$7:$J$121,'Full time'!A1195)</f>
        <v>0</v>
      </c>
      <c r="M1195">
        <v>0</v>
      </c>
      <c r="O1195">
        <f>'Electricity_prices DA 2023'!$G$22</f>
        <v>0.12240295890410967</v>
      </c>
      <c r="Q1195">
        <f>'Brussels - avg over full year'!$H$22</f>
        <v>0.83145205479452078</v>
      </c>
    </row>
    <row r="1196" spans="1:17">
      <c r="A1196" s="29">
        <v>0.87152777777777779</v>
      </c>
      <c r="B1196" s="3"/>
      <c r="C1196" s="3"/>
      <c r="D1196">
        <f t="shared" si="25"/>
        <v>0</v>
      </c>
      <c r="G1196">
        <f>COUNTIF('Bus 53 and 46'!$K$7:$K$121, A1196)</f>
        <v>0</v>
      </c>
      <c r="H1196">
        <f>COUNTIF('Bus 53 and 46'!$A$7:$A$121,'Full time'!A1196)</f>
        <v>0</v>
      </c>
      <c r="I1196" s="25">
        <f>COUNTIF('Bus 53 and 46'!$B$7:$B$121,'Full time'!A1196)</f>
        <v>0</v>
      </c>
      <c r="J1196">
        <f>COUNTIF('Bus 53 and 46'!$J$7:$J$121,'Full time'!A1196)</f>
        <v>0</v>
      </c>
      <c r="M1196">
        <v>0</v>
      </c>
      <c r="O1196">
        <f>'Electricity_prices DA 2023'!$G$22</f>
        <v>0.12240295890410967</v>
      </c>
      <c r="Q1196">
        <f>'Brussels - avg over full year'!$H$22</f>
        <v>0.83145205479452078</v>
      </c>
    </row>
    <row r="1197" spans="1:17">
      <c r="A1197" s="29">
        <v>0.87222222222222223</v>
      </c>
      <c r="B1197" s="3"/>
      <c r="C1197" s="3"/>
      <c r="D1197">
        <f t="shared" si="25"/>
        <v>0</v>
      </c>
      <c r="G1197">
        <f>COUNTIF('Bus 53 and 46'!$K$7:$K$121, A1197)</f>
        <v>0</v>
      </c>
      <c r="H1197">
        <f>COUNTIF('Bus 53 and 46'!$A$7:$A$121,'Full time'!A1197)</f>
        <v>0</v>
      </c>
      <c r="I1197" s="25">
        <f>COUNTIF('Bus 53 and 46'!$B$7:$B$121,'Full time'!A1197)</f>
        <v>0</v>
      </c>
      <c r="J1197">
        <f>COUNTIF('Bus 53 and 46'!$J$7:$J$121,'Full time'!A1197)</f>
        <v>0</v>
      </c>
      <c r="M1197">
        <v>0</v>
      </c>
      <c r="O1197">
        <f>'Electricity_prices DA 2023'!$G$22</f>
        <v>0.12240295890410967</v>
      </c>
      <c r="Q1197">
        <f>'Brussels - avg over full year'!$H$22</f>
        <v>0.83145205479452078</v>
      </c>
    </row>
    <row r="1198" spans="1:17">
      <c r="A1198" s="29">
        <v>0.87291666666666667</v>
      </c>
      <c r="B1198" s="3"/>
      <c r="C1198" s="3"/>
      <c r="D1198">
        <f t="shared" si="25"/>
        <v>1</v>
      </c>
      <c r="G1198">
        <f>COUNTIF('Bus 53 and 46'!$K$7:$K$121, A1198)</f>
        <v>0</v>
      </c>
      <c r="H1198">
        <f>COUNTIF('Bus 53 and 46'!$A$7:$A$121,'Full time'!A1198)</f>
        <v>0</v>
      </c>
      <c r="I1198" s="25">
        <f>COUNTIF('Bus 53 and 46'!$B$7:$B$121,'Full time'!A1198)</f>
        <v>0</v>
      </c>
      <c r="J1198">
        <f>COUNTIF('Bus 53 and 46'!$J$7:$J$121,'Full time'!A1198)</f>
        <v>1</v>
      </c>
      <c r="M1198">
        <v>0</v>
      </c>
      <c r="N1198">
        <f>M1198</f>
        <v>0</v>
      </c>
      <c r="O1198">
        <f>'Electricity_prices DA 2023'!$G$22</f>
        <v>0.12240295890410967</v>
      </c>
      <c r="Q1198">
        <f>'Brussels - avg over full year'!$H$22</f>
        <v>0.83145205479452078</v>
      </c>
    </row>
    <row r="1199" spans="1:17">
      <c r="A1199" s="29">
        <v>0.87361111111111112</v>
      </c>
      <c r="B1199" s="3"/>
      <c r="C1199" s="3"/>
      <c r="D1199">
        <f t="shared" si="25"/>
        <v>0</v>
      </c>
      <c r="G1199">
        <f>COUNTIF('Bus 53 and 46'!$K$7:$K$121, A1199)</f>
        <v>0</v>
      </c>
      <c r="H1199">
        <f>COUNTIF('Bus 53 and 46'!$A$7:$A$121,'Full time'!A1199)</f>
        <v>0</v>
      </c>
      <c r="I1199" s="25">
        <f>COUNTIF('Bus 53 and 46'!$B$7:$B$121,'Full time'!A1199)</f>
        <v>0</v>
      </c>
      <c r="J1199">
        <f>COUNTIF('Bus 53 and 46'!$J$7:$J$121,'Full time'!A1199)</f>
        <v>0</v>
      </c>
      <c r="M1199">
        <v>0</v>
      </c>
      <c r="O1199">
        <f>'Electricity_prices DA 2023'!$G$22</f>
        <v>0.12240295890410967</v>
      </c>
      <c r="Q1199">
        <f>'Brussels - avg over full year'!$H$22</f>
        <v>0.83145205479452078</v>
      </c>
    </row>
    <row r="1200" spans="1:17">
      <c r="A1200" s="29">
        <v>0.87430555555555556</v>
      </c>
      <c r="B1200" s="3"/>
      <c r="C1200" s="3"/>
      <c r="D1200">
        <f t="shared" si="25"/>
        <v>0</v>
      </c>
      <c r="G1200">
        <f>COUNTIF('Bus 53 and 46'!$K$7:$K$121, A1200)</f>
        <v>0</v>
      </c>
      <c r="H1200">
        <f>COUNTIF('Bus 53 and 46'!$A$7:$A$121,'Full time'!A1200)</f>
        <v>0</v>
      </c>
      <c r="I1200" s="25">
        <f>COUNTIF('Bus 53 and 46'!$B$7:$B$121,'Full time'!A1200)</f>
        <v>0</v>
      </c>
      <c r="J1200">
        <f>COUNTIF('Bus 53 and 46'!$J$7:$J$121,'Full time'!A1200)</f>
        <v>0</v>
      </c>
      <c r="M1200">
        <v>0</v>
      </c>
      <c r="N1200">
        <f>M1200</f>
        <v>0</v>
      </c>
      <c r="O1200">
        <f>'Electricity_prices DA 2023'!$G$22</f>
        <v>0.12240295890410967</v>
      </c>
      <c r="Q1200">
        <f>'Brussels - avg over full year'!$H$22</f>
        <v>0.83145205479452078</v>
      </c>
    </row>
    <row r="1201" spans="1:17">
      <c r="A1201" s="29">
        <v>0.875</v>
      </c>
      <c r="B1201" s="3"/>
      <c r="C1201" s="3"/>
      <c r="D1201">
        <f t="shared" si="25"/>
        <v>1</v>
      </c>
      <c r="G1201">
        <f>COUNTIF('Bus 53 and 46'!$K$7:$K$121, A1201)</f>
        <v>0</v>
      </c>
      <c r="H1201">
        <f>COUNTIF('Bus 53 and 46'!$A$7:$A$121,'Full time'!A1201)</f>
        <v>0</v>
      </c>
      <c r="I1201" s="25">
        <f>COUNTIF('Bus 53 and 46'!$B$7:$B$121,'Full time'!A1201)</f>
        <v>0</v>
      </c>
      <c r="J1201">
        <f>COUNTIF('Bus 53 and 46'!$J$7:$J$121,'Full time'!A1201)</f>
        <v>0</v>
      </c>
      <c r="M1201">
        <v>1</v>
      </c>
      <c r="N1201">
        <f>M1201</f>
        <v>1</v>
      </c>
      <c r="O1201">
        <f>'Electricity_prices DA 2023'!$G$23</f>
        <v>0.11187534246575345</v>
      </c>
      <c r="Q1201">
        <f>'Brussels - avg over full year'!$H$23</f>
        <v>0</v>
      </c>
    </row>
    <row r="1202" spans="1:17">
      <c r="A1202" s="29">
        <v>0.87569444444444444</v>
      </c>
      <c r="B1202" s="3"/>
      <c r="C1202" s="3"/>
      <c r="D1202">
        <f t="shared" si="25"/>
        <v>1</v>
      </c>
      <c r="G1202">
        <f>COUNTIF('Bus 53 and 46'!$K$7:$K$121, A1202)</f>
        <v>1</v>
      </c>
      <c r="H1202">
        <f>COUNTIF('Bus 53 and 46'!$A$7:$A$121,'Full time'!A1202)</f>
        <v>0</v>
      </c>
      <c r="I1202" s="25">
        <f>COUNTIF('Bus 53 and 46'!$B$7:$B$121,'Full time'!A1202)</f>
        <v>0</v>
      </c>
      <c r="J1202">
        <f>COUNTIF('Bus 53 and 46'!$J$7:$J$121,'Full time'!A1202)</f>
        <v>0</v>
      </c>
      <c r="M1202">
        <v>0</v>
      </c>
      <c r="N1202">
        <f>M1202</f>
        <v>0</v>
      </c>
      <c r="O1202">
        <f>'Electricity_prices DA 2023'!$G$23</f>
        <v>0.11187534246575345</v>
      </c>
      <c r="Q1202">
        <f>'Brussels - avg over full year'!$H$23</f>
        <v>0</v>
      </c>
    </row>
    <row r="1203" spans="1:17">
      <c r="A1203" s="29">
        <v>0.87638888888888888</v>
      </c>
      <c r="B1203" s="3"/>
      <c r="C1203" s="3"/>
      <c r="D1203">
        <f t="shared" si="25"/>
        <v>0</v>
      </c>
      <c r="G1203">
        <f>COUNTIF('Bus 53 and 46'!$K$7:$K$121, A1203)</f>
        <v>0</v>
      </c>
      <c r="H1203">
        <f>COUNTIF('Bus 53 and 46'!$A$7:$A$121,'Full time'!A1203)</f>
        <v>0</v>
      </c>
      <c r="I1203" s="25">
        <f>COUNTIF('Bus 53 and 46'!$B$7:$B$121,'Full time'!A1203)</f>
        <v>0</v>
      </c>
      <c r="J1203">
        <f>COUNTIF('Bus 53 and 46'!$J$7:$J$121,'Full time'!A1203)</f>
        <v>0</v>
      </c>
      <c r="M1203">
        <v>0</v>
      </c>
      <c r="O1203">
        <f>'Electricity_prices DA 2023'!$G$23</f>
        <v>0.11187534246575345</v>
      </c>
      <c r="Q1203">
        <f>'Brussels - avg over full year'!$H$23</f>
        <v>0</v>
      </c>
    </row>
    <row r="1204" spans="1:17">
      <c r="A1204" s="29">
        <v>0.87708333333333333</v>
      </c>
      <c r="B1204" s="3"/>
      <c r="C1204" s="3"/>
      <c r="D1204">
        <f t="shared" si="25"/>
        <v>0</v>
      </c>
      <c r="G1204">
        <f>COUNTIF('Bus 53 and 46'!$K$7:$K$121, A1204)</f>
        <v>0</v>
      </c>
      <c r="H1204">
        <f>COUNTIF('Bus 53 and 46'!$A$7:$A$121,'Full time'!A1204)</f>
        <v>0</v>
      </c>
      <c r="I1204" s="25">
        <f>COUNTIF('Bus 53 and 46'!$B$7:$B$121,'Full time'!A1204)</f>
        <v>0</v>
      </c>
      <c r="J1204">
        <f>COUNTIF('Bus 53 and 46'!$J$7:$J$121,'Full time'!A1204)</f>
        <v>0</v>
      </c>
      <c r="M1204">
        <v>0</v>
      </c>
      <c r="O1204">
        <f>'Electricity_prices DA 2023'!$G$23</f>
        <v>0.11187534246575345</v>
      </c>
      <c r="Q1204">
        <f>'Brussels - avg over full year'!$H$23</f>
        <v>0</v>
      </c>
    </row>
    <row r="1205" spans="1:17">
      <c r="A1205" s="29">
        <v>0.87777777777777777</v>
      </c>
      <c r="B1205" s="3"/>
      <c r="C1205" s="3"/>
      <c r="D1205">
        <f t="shared" si="25"/>
        <v>0</v>
      </c>
      <c r="G1205">
        <f>COUNTIF('Bus 53 and 46'!$K$7:$K$121, A1205)</f>
        <v>0</v>
      </c>
      <c r="H1205">
        <f>COUNTIF('Bus 53 and 46'!$A$7:$A$121,'Full time'!A1205)</f>
        <v>0</v>
      </c>
      <c r="I1205" s="25">
        <f>COUNTIF('Bus 53 and 46'!$B$7:$B$121,'Full time'!A1205)</f>
        <v>0</v>
      </c>
      <c r="J1205">
        <f>COUNTIF('Bus 53 and 46'!$J$7:$J$121,'Full time'!A1205)</f>
        <v>0</v>
      </c>
      <c r="M1205">
        <v>0</v>
      </c>
      <c r="O1205">
        <f>'Electricity_prices DA 2023'!$G$23</f>
        <v>0.11187534246575345</v>
      </c>
      <c r="Q1205">
        <f>'Brussels - avg over full year'!$H$23</f>
        <v>0</v>
      </c>
    </row>
    <row r="1206" spans="1:17">
      <c r="A1206" s="29">
        <v>0.87847222222222221</v>
      </c>
      <c r="B1206" s="3"/>
      <c r="C1206" s="3"/>
      <c r="D1206">
        <f t="shared" si="25"/>
        <v>0</v>
      </c>
      <c r="G1206">
        <f>COUNTIF('Bus 53 and 46'!$K$7:$K$121, A1206)</f>
        <v>0</v>
      </c>
      <c r="H1206">
        <f>COUNTIF('Bus 53 and 46'!$A$7:$A$121,'Full time'!A1206)</f>
        <v>0</v>
      </c>
      <c r="I1206" s="25">
        <f>COUNTIF('Bus 53 and 46'!$B$7:$B$121,'Full time'!A1206)</f>
        <v>0</v>
      </c>
      <c r="J1206">
        <f>COUNTIF('Bus 53 and 46'!$J$7:$J$121,'Full time'!A1206)</f>
        <v>0</v>
      </c>
      <c r="M1206">
        <v>0</v>
      </c>
      <c r="O1206">
        <f>'Electricity_prices DA 2023'!$G$23</f>
        <v>0.11187534246575345</v>
      </c>
      <c r="Q1206">
        <f>'Brussels - avg over full year'!$H$23</f>
        <v>0</v>
      </c>
    </row>
    <row r="1207" spans="1:17">
      <c r="A1207" s="29">
        <v>0.87916666666666665</v>
      </c>
      <c r="B1207" s="3"/>
      <c r="C1207" s="3"/>
      <c r="D1207">
        <f t="shared" si="25"/>
        <v>0</v>
      </c>
      <c r="G1207">
        <f>COUNTIF('Bus 53 and 46'!$K$7:$K$121, A1207)</f>
        <v>0</v>
      </c>
      <c r="H1207">
        <f>COUNTIF('Bus 53 and 46'!$A$7:$A$121,'Full time'!A1207)</f>
        <v>0</v>
      </c>
      <c r="I1207" s="25">
        <f>COUNTIF('Bus 53 and 46'!$B$7:$B$121,'Full time'!A1207)</f>
        <v>0</v>
      </c>
      <c r="J1207">
        <f>COUNTIF('Bus 53 and 46'!$J$7:$J$121,'Full time'!A1207)</f>
        <v>0</v>
      </c>
      <c r="M1207">
        <v>0</v>
      </c>
      <c r="O1207">
        <f>'Electricity_prices DA 2023'!$G$23</f>
        <v>0.11187534246575345</v>
      </c>
      <c r="Q1207">
        <f>'Brussels - avg over full year'!$H$23</f>
        <v>0</v>
      </c>
    </row>
    <row r="1208" spans="1:17">
      <c r="A1208" s="29">
        <v>0.87986111111111109</v>
      </c>
      <c r="B1208" s="3"/>
      <c r="C1208" s="3"/>
      <c r="D1208">
        <f t="shared" si="25"/>
        <v>0</v>
      </c>
      <c r="G1208">
        <f>COUNTIF('Bus 53 and 46'!$K$7:$K$121, A1208)</f>
        <v>0</v>
      </c>
      <c r="H1208">
        <f>COUNTIF('Bus 53 and 46'!$A$7:$A$121,'Full time'!A1208)</f>
        <v>0</v>
      </c>
      <c r="I1208" s="25">
        <f>COUNTIF('Bus 53 and 46'!$B$7:$B$121,'Full time'!A1208)</f>
        <v>0</v>
      </c>
      <c r="J1208">
        <f>COUNTIF('Bus 53 and 46'!$J$7:$J$121,'Full time'!A1208)</f>
        <v>0</v>
      </c>
      <c r="M1208">
        <v>0</v>
      </c>
      <c r="O1208">
        <f>'Electricity_prices DA 2023'!$G$23</f>
        <v>0.11187534246575345</v>
      </c>
      <c r="Q1208">
        <f>'Brussels - avg over full year'!$H$23</f>
        <v>0</v>
      </c>
    </row>
    <row r="1209" spans="1:17">
      <c r="A1209" s="29">
        <v>0.88055555555555554</v>
      </c>
      <c r="B1209" s="3"/>
      <c r="C1209" s="3"/>
      <c r="D1209">
        <f t="shared" si="25"/>
        <v>0</v>
      </c>
      <c r="G1209">
        <f>COUNTIF('Bus 53 and 46'!$K$7:$K$121, A1209)</f>
        <v>0</v>
      </c>
      <c r="H1209">
        <f>COUNTIF('Bus 53 and 46'!$A$7:$A$121,'Full time'!A1209)</f>
        <v>0</v>
      </c>
      <c r="I1209" s="25">
        <f>COUNTIF('Bus 53 and 46'!$B$7:$B$121,'Full time'!A1209)</f>
        <v>0</v>
      </c>
      <c r="J1209">
        <f>COUNTIF('Bus 53 and 46'!$J$7:$J$121,'Full time'!A1209)</f>
        <v>0</v>
      </c>
      <c r="M1209">
        <v>0</v>
      </c>
      <c r="O1209">
        <f>'Electricity_prices DA 2023'!$G$23</f>
        <v>0.11187534246575345</v>
      </c>
      <c r="Q1209">
        <f>'Brussels - avg over full year'!$H$23</f>
        <v>0</v>
      </c>
    </row>
    <row r="1210" spans="1:17">
      <c r="A1210" s="29">
        <v>0.88124999999999998</v>
      </c>
      <c r="B1210" s="3"/>
      <c r="C1210" s="3"/>
      <c r="D1210">
        <f t="shared" si="25"/>
        <v>0</v>
      </c>
      <c r="G1210">
        <f>COUNTIF('Bus 53 and 46'!$K$7:$K$121, A1210)</f>
        <v>0</v>
      </c>
      <c r="H1210">
        <f>COUNTIF('Bus 53 and 46'!$A$7:$A$121,'Full time'!A1210)</f>
        <v>0</v>
      </c>
      <c r="I1210" s="25">
        <f>COUNTIF('Bus 53 and 46'!$B$7:$B$121,'Full time'!A1210)</f>
        <v>0</v>
      </c>
      <c r="J1210">
        <f>COUNTIF('Bus 53 and 46'!$J$7:$J$121,'Full time'!A1210)</f>
        <v>0</v>
      </c>
      <c r="M1210">
        <v>0</v>
      </c>
      <c r="O1210">
        <f>'Electricity_prices DA 2023'!$G$23</f>
        <v>0.11187534246575345</v>
      </c>
      <c r="Q1210">
        <f>'Brussels - avg over full year'!$H$23</f>
        <v>0</v>
      </c>
    </row>
    <row r="1211" spans="1:17">
      <c r="A1211" s="29">
        <v>0.88194444444444442</v>
      </c>
      <c r="B1211" s="3"/>
      <c r="C1211" s="3"/>
      <c r="D1211">
        <f t="shared" si="25"/>
        <v>1</v>
      </c>
      <c r="G1211">
        <f>COUNTIF('Bus 53 and 46'!$K$7:$K$121, A1211)</f>
        <v>1</v>
      </c>
      <c r="H1211">
        <f>COUNTIF('Bus 53 and 46'!$A$7:$A$121,'Full time'!A1211)</f>
        <v>0</v>
      </c>
      <c r="I1211" s="25">
        <f>COUNTIF('Bus 53 and 46'!$B$7:$B$121,'Full time'!A1211)</f>
        <v>0</v>
      </c>
      <c r="J1211">
        <f>COUNTIF('Bus 53 and 46'!$J$7:$J$121,'Full time'!A1211)</f>
        <v>0</v>
      </c>
      <c r="M1211">
        <v>0</v>
      </c>
      <c r="N1211">
        <f>M1211</f>
        <v>0</v>
      </c>
      <c r="O1211">
        <f>'Electricity_prices DA 2023'!$G$23</f>
        <v>0.11187534246575345</v>
      </c>
      <c r="Q1211">
        <f>'Brussels - avg over full year'!$H$23</f>
        <v>0</v>
      </c>
    </row>
    <row r="1212" spans="1:17">
      <c r="A1212" s="29">
        <v>0.88263888888888886</v>
      </c>
      <c r="B1212" s="3"/>
      <c r="C1212" s="3"/>
      <c r="D1212">
        <f t="shared" si="25"/>
        <v>0</v>
      </c>
      <c r="G1212">
        <f>COUNTIF('Bus 53 and 46'!$K$7:$K$121, A1212)</f>
        <v>0</v>
      </c>
      <c r="H1212">
        <f>COUNTIF('Bus 53 and 46'!$A$7:$A$121,'Full time'!A1212)</f>
        <v>0</v>
      </c>
      <c r="I1212" s="25">
        <f>COUNTIF('Bus 53 and 46'!$B$7:$B$121,'Full time'!A1212)</f>
        <v>0</v>
      </c>
      <c r="J1212">
        <f>COUNTIF('Bus 53 and 46'!$J$7:$J$121,'Full time'!A1212)</f>
        <v>0</v>
      </c>
      <c r="M1212">
        <v>0</v>
      </c>
      <c r="O1212">
        <f>'Electricity_prices DA 2023'!$G$23</f>
        <v>0.11187534246575345</v>
      </c>
      <c r="Q1212">
        <f>'Brussels - avg over full year'!$H$23</f>
        <v>0</v>
      </c>
    </row>
    <row r="1213" spans="1:17">
      <c r="A1213" s="29">
        <v>0.8833333333333333</v>
      </c>
      <c r="B1213" s="3"/>
      <c r="C1213" s="3"/>
      <c r="D1213">
        <f t="shared" si="25"/>
        <v>1</v>
      </c>
      <c r="G1213">
        <f>COUNTIF('Bus 53 and 46'!$K$7:$K$121, A1213)</f>
        <v>0</v>
      </c>
      <c r="H1213">
        <f>COUNTIF('Bus 53 and 46'!$A$7:$A$121,'Full time'!A1213)</f>
        <v>0</v>
      </c>
      <c r="I1213" s="25">
        <f>COUNTIF('Bus 53 and 46'!$B$7:$B$121,'Full time'!A1213)</f>
        <v>0</v>
      </c>
      <c r="J1213">
        <f>COUNTIF('Bus 53 and 46'!$J$7:$J$121,'Full time'!A1213)</f>
        <v>1</v>
      </c>
      <c r="M1213">
        <v>0</v>
      </c>
      <c r="N1213">
        <f>M1213</f>
        <v>0</v>
      </c>
      <c r="O1213">
        <f>'Electricity_prices DA 2023'!$G$23</f>
        <v>0.11187534246575345</v>
      </c>
      <c r="Q1213">
        <f>'Brussels - avg over full year'!$H$23</f>
        <v>0</v>
      </c>
    </row>
    <row r="1214" spans="1:17">
      <c r="A1214" s="29">
        <v>0.88402777777777775</v>
      </c>
      <c r="B1214" s="3"/>
      <c r="C1214" s="3"/>
      <c r="D1214">
        <f t="shared" si="25"/>
        <v>0</v>
      </c>
      <c r="G1214">
        <f>COUNTIF('Bus 53 and 46'!$K$7:$K$121, A1214)</f>
        <v>0</v>
      </c>
      <c r="H1214">
        <f>COUNTIF('Bus 53 and 46'!$A$7:$A$121,'Full time'!A1214)</f>
        <v>0</v>
      </c>
      <c r="I1214" s="25">
        <f>COUNTIF('Bus 53 and 46'!$B$7:$B$121,'Full time'!A1214)</f>
        <v>0</v>
      </c>
      <c r="J1214">
        <f>COUNTIF('Bus 53 and 46'!$J$7:$J$121,'Full time'!A1214)</f>
        <v>0</v>
      </c>
      <c r="M1214">
        <v>0</v>
      </c>
      <c r="O1214">
        <f>'Electricity_prices DA 2023'!$G$23</f>
        <v>0.11187534246575345</v>
      </c>
      <c r="Q1214">
        <f>'Brussels - avg over full year'!$H$23</f>
        <v>0</v>
      </c>
    </row>
    <row r="1215" spans="1:17">
      <c r="A1215" s="29">
        <v>0.88472222222222219</v>
      </c>
      <c r="B1215" s="3"/>
      <c r="C1215" s="3"/>
      <c r="D1215">
        <f t="shared" si="25"/>
        <v>0</v>
      </c>
      <c r="G1215">
        <f>COUNTIF('Bus 53 and 46'!$K$7:$K$121, A1215)</f>
        <v>0</v>
      </c>
      <c r="H1215">
        <f>COUNTIF('Bus 53 and 46'!$A$7:$A$121,'Full time'!A1215)</f>
        <v>0</v>
      </c>
      <c r="I1215" s="25">
        <f>COUNTIF('Bus 53 and 46'!$B$7:$B$121,'Full time'!A1215)</f>
        <v>0</v>
      </c>
      <c r="J1215">
        <f>COUNTIF('Bus 53 and 46'!$J$7:$J$121,'Full time'!A1215)</f>
        <v>0</v>
      </c>
      <c r="M1215">
        <v>0</v>
      </c>
      <c r="N1215">
        <f>M1215</f>
        <v>0</v>
      </c>
      <c r="O1215">
        <f>'Electricity_prices DA 2023'!$G$23</f>
        <v>0.11187534246575345</v>
      </c>
      <c r="Q1215">
        <f>'Brussels - avg over full year'!$H$23</f>
        <v>0</v>
      </c>
    </row>
    <row r="1216" spans="1:17">
      <c r="A1216" s="29">
        <v>0.88541666666666663</v>
      </c>
      <c r="B1216" s="3"/>
      <c r="C1216" s="3"/>
      <c r="D1216">
        <f t="shared" si="25"/>
        <v>0</v>
      </c>
      <c r="G1216">
        <f>COUNTIF('Bus 53 and 46'!$K$7:$K$121, A1216)</f>
        <v>0</v>
      </c>
      <c r="H1216">
        <f>COUNTIF('Bus 53 and 46'!$A$7:$A$121,'Full time'!A1216)</f>
        <v>0</v>
      </c>
      <c r="I1216" s="25">
        <f>COUNTIF('Bus 53 and 46'!$B$7:$B$121,'Full time'!A1216)</f>
        <v>0</v>
      </c>
      <c r="J1216">
        <f>COUNTIF('Bus 53 and 46'!$J$7:$J$121,'Full time'!A1216)</f>
        <v>0</v>
      </c>
      <c r="M1216">
        <v>0</v>
      </c>
      <c r="O1216">
        <f>'Electricity_prices DA 2023'!$G$23</f>
        <v>0.11187534246575345</v>
      </c>
      <c r="Q1216">
        <f>'Brussels - avg over full year'!$H$23</f>
        <v>0</v>
      </c>
    </row>
    <row r="1217" spans="1:17">
      <c r="A1217" s="29">
        <v>0.88611111111111107</v>
      </c>
      <c r="B1217" s="3"/>
      <c r="C1217" s="3"/>
      <c r="D1217">
        <f t="shared" si="25"/>
        <v>0</v>
      </c>
      <c r="G1217">
        <f>COUNTIF('Bus 53 and 46'!$K$7:$K$121, A1217)</f>
        <v>0</v>
      </c>
      <c r="H1217">
        <f>COUNTIF('Bus 53 and 46'!$A$7:$A$121,'Full time'!A1217)</f>
        <v>0</v>
      </c>
      <c r="I1217" s="25">
        <f>COUNTIF('Bus 53 and 46'!$B$7:$B$121,'Full time'!A1217)</f>
        <v>0</v>
      </c>
      <c r="J1217">
        <f>COUNTIF('Bus 53 and 46'!$J$7:$J$121,'Full time'!A1217)</f>
        <v>0</v>
      </c>
      <c r="M1217">
        <v>0</v>
      </c>
      <c r="O1217">
        <f>'Electricity_prices DA 2023'!$G$23</f>
        <v>0.11187534246575345</v>
      </c>
      <c r="Q1217">
        <f>'Brussels - avg over full year'!$H$23</f>
        <v>0</v>
      </c>
    </row>
    <row r="1218" spans="1:17">
      <c r="A1218" s="29">
        <v>0.88680555555555551</v>
      </c>
      <c r="B1218" s="3"/>
      <c r="C1218" s="3"/>
      <c r="D1218">
        <f t="shared" ref="D1218:D1281" si="26">IF(OR(G1218=1,H1218=1,I1218=1,J1218=1,M1218=1,N1218=1), 1,0)</f>
        <v>0</v>
      </c>
      <c r="G1218">
        <f>COUNTIF('Bus 53 and 46'!$K$7:$K$121, A1218)</f>
        <v>0</v>
      </c>
      <c r="H1218">
        <f>COUNTIF('Bus 53 and 46'!$A$7:$A$121,'Full time'!A1218)</f>
        <v>0</v>
      </c>
      <c r="I1218" s="25">
        <f>COUNTIF('Bus 53 and 46'!$B$7:$B$121,'Full time'!A1218)</f>
        <v>0</v>
      </c>
      <c r="J1218">
        <f>COUNTIF('Bus 53 and 46'!$J$7:$J$121,'Full time'!A1218)</f>
        <v>0</v>
      </c>
      <c r="M1218">
        <v>0</v>
      </c>
      <c r="O1218">
        <f>'Electricity_prices DA 2023'!$G$23</f>
        <v>0.11187534246575345</v>
      </c>
      <c r="Q1218">
        <f>'Brussels - avg over full year'!$H$23</f>
        <v>0</v>
      </c>
    </row>
    <row r="1219" spans="1:17">
      <c r="A1219" s="29">
        <v>0.88749999999999996</v>
      </c>
      <c r="B1219" s="3"/>
      <c r="C1219" s="3"/>
      <c r="D1219">
        <f t="shared" si="26"/>
        <v>0</v>
      </c>
      <c r="G1219">
        <f>COUNTIF('Bus 53 and 46'!$K$7:$K$121, A1219)</f>
        <v>0</v>
      </c>
      <c r="H1219">
        <f>COUNTIF('Bus 53 and 46'!$A$7:$A$121,'Full time'!A1219)</f>
        <v>0</v>
      </c>
      <c r="I1219" s="25">
        <f>COUNTIF('Bus 53 and 46'!$B$7:$B$121,'Full time'!A1219)</f>
        <v>0</v>
      </c>
      <c r="J1219">
        <f>COUNTIF('Bus 53 and 46'!$J$7:$J$121,'Full time'!A1219)</f>
        <v>0</v>
      </c>
      <c r="M1219">
        <v>0</v>
      </c>
      <c r="O1219">
        <f>'Electricity_prices DA 2023'!$G$23</f>
        <v>0.11187534246575345</v>
      </c>
      <c r="Q1219">
        <f>'Brussels - avg over full year'!$H$23</f>
        <v>0</v>
      </c>
    </row>
    <row r="1220" spans="1:17">
      <c r="A1220" s="29">
        <v>0.8881944444444444</v>
      </c>
      <c r="B1220" s="3"/>
      <c r="C1220" s="3"/>
      <c r="D1220">
        <f t="shared" si="26"/>
        <v>0</v>
      </c>
      <c r="G1220">
        <f>COUNTIF('Bus 53 and 46'!$K$7:$K$121, A1220)</f>
        <v>0</v>
      </c>
      <c r="H1220">
        <f>COUNTIF('Bus 53 and 46'!$A$7:$A$121,'Full time'!A1220)</f>
        <v>0</v>
      </c>
      <c r="I1220" s="25">
        <f>COUNTIF('Bus 53 and 46'!$B$7:$B$121,'Full time'!A1220)</f>
        <v>0</v>
      </c>
      <c r="J1220">
        <f>COUNTIF('Bus 53 and 46'!$J$7:$J$121,'Full time'!A1220)</f>
        <v>0</v>
      </c>
      <c r="M1220">
        <v>0</v>
      </c>
      <c r="O1220">
        <f>'Electricity_prices DA 2023'!$G$23</f>
        <v>0.11187534246575345</v>
      </c>
      <c r="Q1220">
        <f>'Brussels - avg over full year'!$H$23</f>
        <v>0</v>
      </c>
    </row>
    <row r="1221" spans="1:17">
      <c r="A1221" s="29">
        <v>0.88888888888888884</v>
      </c>
      <c r="B1221" s="3"/>
      <c r="C1221" s="3"/>
      <c r="D1221">
        <f t="shared" si="26"/>
        <v>0</v>
      </c>
      <c r="G1221">
        <f>COUNTIF('Bus 53 and 46'!$K$7:$K$121, A1221)</f>
        <v>0</v>
      </c>
      <c r="H1221">
        <f>COUNTIF('Bus 53 and 46'!$A$7:$A$121,'Full time'!A1221)</f>
        <v>0</v>
      </c>
      <c r="I1221" s="25">
        <f>COUNTIF('Bus 53 and 46'!$B$7:$B$121,'Full time'!A1221)</f>
        <v>0</v>
      </c>
      <c r="J1221">
        <f>COUNTIF('Bus 53 and 46'!$J$7:$J$121,'Full time'!A1221)</f>
        <v>0</v>
      </c>
      <c r="M1221">
        <v>0</v>
      </c>
      <c r="O1221">
        <f>'Electricity_prices DA 2023'!$G$23</f>
        <v>0.11187534246575345</v>
      </c>
      <c r="Q1221">
        <f>'Brussels - avg over full year'!$H$23</f>
        <v>0</v>
      </c>
    </row>
    <row r="1222" spans="1:17">
      <c r="A1222" s="29">
        <v>0.88958333333333328</v>
      </c>
      <c r="B1222" s="3"/>
      <c r="C1222" s="3"/>
      <c r="D1222">
        <f t="shared" si="26"/>
        <v>0</v>
      </c>
      <c r="G1222">
        <f>COUNTIF('Bus 53 and 46'!$K$7:$K$121, A1222)</f>
        <v>0</v>
      </c>
      <c r="H1222">
        <f>COUNTIF('Bus 53 and 46'!$A$7:$A$121,'Full time'!A1222)</f>
        <v>0</v>
      </c>
      <c r="I1222" s="25">
        <f>COUNTIF('Bus 53 and 46'!$B$7:$B$121,'Full time'!A1222)</f>
        <v>0</v>
      </c>
      <c r="J1222">
        <f>COUNTIF('Bus 53 and 46'!$J$7:$J$121,'Full time'!A1222)</f>
        <v>0</v>
      </c>
      <c r="M1222">
        <v>0</v>
      </c>
      <c r="O1222">
        <f>'Electricity_prices DA 2023'!$G$23</f>
        <v>0.11187534246575345</v>
      </c>
      <c r="Q1222">
        <f>'Brussels - avg over full year'!$H$23</f>
        <v>0</v>
      </c>
    </row>
    <row r="1223" spans="1:17">
      <c r="A1223" s="29">
        <v>0.89027777777777772</v>
      </c>
      <c r="B1223" s="3"/>
      <c r="C1223" s="3"/>
      <c r="D1223">
        <f t="shared" si="26"/>
        <v>0</v>
      </c>
      <c r="G1223">
        <f>COUNTIF('Bus 53 and 46'!$K$7:$K$121, A1223)</f>
        <v>0</v>
      </c>
      <c r="H1223">
        <f>COUNTIF('Bus 53 and 46'!$A$7:$A$121,'Full time'!A1223)</f>
        <v>0</v>
      </c>
      <c r="I1223" s="25">
        <f>COUNTIF('Bus 53 and 46'!$B$7:$B$121,'Full time'!A1223)</f>
        <v>0</v>
      </c>
      <c r="J1223">
        <f>COUNTIF('Bus 53 and 46'!$J$7:$J$121,'Full time'!A1223)</f>
        <v>0</v>
      </c>
      <c r="M1223">
        <v>0</v>
      </c>
      <c r="O1223">
        <f>'Electricity_prices DA 2023'!$G$23</f>
        <v>0.11187534246575345</v>
      </c>
      <c r="Q1223">
        <f>'Brussels - avg over full year'!$H$23</f>
        <v>0</v>
      </c>
    </row>
    <row r="1224" spans="1:17">
      <c r="A1224" s="29">
        <v>0.89097222222222228</v>
      </c>
      <c r="B1224" s="3"/>
      <c r="C1224" s="3"/>
      <c r="D1224">
        <f t="shared" si="26"/>
        <v>0</v>
      </c>
      <c r="G1224">
        <f>COUNTIF('Bus 53 and 46'!$K$7:$K$121, A1224)</f>
        <v>0</v>
      </c>
      <c r="H1224">
        <f>COUNTIF('Bus 53 and 46'!$A$7:$A$121,'Full time'!A1224)</f>
        <v>0</v>
      </c>
      <c r="I1224" s="25">
        <f>COUNTIF('Bus 53 and 46'!$B$7:$B$121,'Full time'!A1224)</f>
        <v>0</v>
      </c>
      <c r="J1224">
        <f>COUNTIF('Bus 53 and 46'!$J$7:$J$121,'Full time'!A1224)</f>
        <v>0</v>
      </c>
      <c r="M1224">
        <v>0</v>
      </c>
      <c r="O1224">
        <f>'Electricity_prices DA 2023'!$G$23</f>
        <v>0.11187534246575345</v>
      </c>
      <c r="Q1224">
        <f>'Brussels - avg over full year'!$H$23</f>
        <v>0</v>
      </c>
    </row>
    <row r="1225" spans="1:17">
      <c r="A1225" s="29">
        <v>0.89166666666666672</v>
      </c>
      <c r="B1225" s="3"/>
      <c r="C1225" s="3"/>
      <c r="D1225">
        <f t="shared" si="26"/>
        <v>0</v>
      </c>
      <c r="G1225">
        <f>COUNTIF('Bus 53 and 46'!$K$7:$K$121, A1225)</f>
        <v>0</v>
      </c>
      <c r="H1225">
        <f>COUNTIF('Bus 53 and 46'!$A$7:$A$121,'Full time'!A1225)</f>
        <v>0</v>
      </c>
      <c r="I1225" s="25">
        <f>COUNTIF('Bus 53 and 46'!$B$7:$B$121,'Full time'!A1225)</f>
        <v>0</v>
      </c>
      <c r="J1225">
        <f>COUNTIF('Bus 53 and 46'!$J$7:$J$121,'Full time'!A1225)</f>
        <v>0</v>
      </c>
      <c r="M1225">
        <v>0</v>
      </c>
      <c r="O1225">
        <f>'Electricity_prices DA 2023'!$G$23</f>
        <v>0.11187534246575345</v>
      </c>
      <c r="Q1225">
        <f>'Brussels - avg over full year'!$H$23</f>
        <v>0</v>
      </c>
    </row>
    <row r="1226" spans="1:17">
      <c r="A1226" s="29">
        <v>0.89236111111111116</v>
      </c>
      <c r="B1226" s="3"/>
      <c r="C1226" s="3"/>
      <c r="D1226">
        <f t="shared" si="26"/>
        <v>1</v>
      </c>
      <c r="G1226">
        <f>COUNTIF('Bus 53 and 46'!$K$7:$K$121, A1226)</f>
        <v>1</v>
      </c>
      <c r="H1226">
        <f>COUNTIF('Bus 53 and 46'!$A$7:$A$121,'Full time'!A1226)</f>
        <v>0</v>
      </c>
      <c r="I1226" s="25">
        <f>COUNTIF('Bus 53 and 46'!$B$7:$B$121,'Full time'!A1226)</f>
        <v>0</v>
      </c>
      <c r="J1226">
        <f>COUNTIF('Bus 53 and 46'!$J$7:$J$121,'Full time'!A1226)</f>
        <v>0</v>
      </c>
      <c r="M1226">
        <v>0</v>
      </c>
      <c r="N1226">
        <f>M1226</f>
        <v>0</v>
      </c>
      <c r="O1226">
        <f>'Electricity_prices DA 2023'!$G$23</f>
        <v>0.11187534246575345</v>
      </c>
      <c r="Q1226">
        <f>'Brussels - avg over full year'!$H$23</f>
        <v>0</v>
      </c>
    </row>
    <row r="1227" spans="1:17">
      <c r="A1227" s="29">
        <v>0.8930555555555556</v>
      </c>
      <c r="B1227" s="3"/>
      <c r="C1227" s="3"/>
      <c r="D1227">
        <f t="shared" si="26"/>
        <v>0</v>
      </c>
      <c r="G1227">
        <f>COUNTIF('Bus 53 and 46'!$K$7:$K$121, A1227)</f>
        <v>0</v>
      </c>
      <c r="H1227">
        <f>COUNTIF('Bus 53 and 46'!$A$7:$A$121,'Full time'!A1227)</f>
        <v>0</v>
      </c>
      <c r="I1227" s="25">
        <f>COUNTIF('Bus 53 and 46'!$B$7:$B$121,'Full time'!A1227)</f>
        <v>0</v>
      </c>
      <c r="J1227">
        <f>COUNTIF('Bus 53 and 46'!$J$7:$J$121,'Full time'!A1227)</f>
        <v>0</v>
      </c>
      <c r="M1227">
        <v>0</v>
      </c>
      <c r="O1227">
        <f>'Electricity_prices DA 2023'!$G$23</f>
        <v>0.11187534246575345</v>
      </c>
      <c r="Q1227">
        <f>'Brussels - avg over full year'!$H$23</f>
        <v>0</v>
      </c>
    </row>
    <row r="1228" spans="1:17">
      <c r="A1228" s="29">
        <v>0.89375000000000004</v>
      </c>
      <c r="B1228" s="3"/>
      <c r="C1228" s="3"/>
      <c r="D1228">
        <f t="shared" si="26"/>
        <v>1</v>
      </c>
      <c r="G1228">
        <f>COUNTIF('Bus 53 and 46'!$K$7:$K$121, A1228)</f>
        <v>0</v>
      </c>
      <c r="H1228">
        <f>COUNTIF('Bus 53 and 46'!$A$7:$A$121,'Full time'!A1228)</f>
        <v>0</v>
      </c>
      <c r="I1228" s="25">
        <f>COUNTIF('Bus 53 and 46'!$B$7:$B$121,'Full time'!A1228)</f>
        <v>0</v>
      </c>
      <c r="J1228">
        <f>COUNTIF('Bus 53 and 46'!$J$7:$J$121,'Full time'!A1228)</f>
        <v>1</v>
      </c>
      <c r="M1228">
        <v>0</v>
      </c>
      <c r="N1228">
        <f>M1228</f>
        <v>0</v>
      </c>
      <c r="O1228">
        <f>'Electricity_prices DA 2023'!$G$23</f>
        <v>0.11187534246575345</v>
      </c>
      <c r="Q1228">
        <f>'Brussels - avg over full year'!$H$23</f>
        <v>0</v>
      </c>
    </row>
    <row r="1229" spans="1:17">
      <c r="A1229" s="29">
        <v>0.89444444444444449</v>
      </c>
      <c r="B1229" s="3"/>
      <c r="C1229" s="3"/>
      <c r="D1229">
        <f t="shared" si="26"/>
        <v>0</v>
      </c>
      <c r="G1229">
        <f>COUNTIF('Bus 53 and 46'!$K$7:$K$121, A1229)</f>
        <v>0</v>
      </c>
      <c r="H1229">
        <f>COUNTIF('Bus 53 and 46'!$A$7:$A$121,'Full time'!A1229)</f>
        <v>0</v>
      </c>
      <c r="I1229" s="25">
        <f>COUNTIF('Bus 53 and 46'!$B$7:$B$121,'Full time'!A1229)</f>
        <v>0</v>
      </c>
      <c r="J1229">
        <f>COUNTIF('Bus 53 and 46'!$J$7:$J$121,'Full time'!A1229)</f>
        <v>0</v>
      </c>
      <c r="M1229">
        <v>0</v>
      </c>
      <c r="N1229">
        <f>M1229</f>
        <v>0</v>
      </c>
      <c r="O1229">
        <f>'Electricity_prices DA 2023'!$G$23</f>
        <v>0.11187534246575345</v>
      </c>
      <c r="Q1229">
        <f>'Brussels - avg over full year'!$H$23</f>
        <v>0</v>
      </c>
    </row>
    <row r="1230" spans="1:17">
      <c r="A1230" s="29">
        <v>0.89513888888888893</v>
      </c>
      <c r="B1230" s="3"/>
      <c r="C1230" s="3"/>
      <c r="D1230">
        <f t="shared" si="26"/>
        <v>0</v>
      </c>
      <c r="G1230">
        <f>COUNTIF('Bus 53 and 46'!$K$7:$K$121, A1230)</f>
        <v>0</v>
      </c>
      <c r="H1230">
        <f>COUNTIF('Bus 53 and 46'!$A$7:$A$121,'Full time'!A1230)</f>
        <v>0</v>
      </c>
      <c r="I1230" s="25">
        <f>COUNTIF('Bus 53 and 46'!$B$7:$B$121,'Full time'!A1230)</f>
        <v>0</v>
      </c>
      <c r="J1230">
        <f>COUNTIF('Bus 53 and 46'!$J$7:$J$121,'Full time'!A1230)</f>
        <v>0</v>
      </c>
      <c r="M1230">
        <v>0</v>
      </c>
      <c r="O1230">
        <f>'Electricity_prices DA 2023'!$G$23</f>
        <v>0.11187534246575345</v>
      </c>
      <c r="Q1230">
        <f>'Brussels - avg over full year'!$H$23</f>
        <v>0</v>
      </c>
    </row>
    <row r="1231" spans="1:17">
      <c r="A1231" s="29">
        <v>0.89583333333333337</v>
      </c>
      <c r="B1231" s="3"/>
      <c r="C1231" s="3"/>
      <c r="D1231">
        <f t="shared" si="26"/>
        <v>0</v>
      </c>
      <c r="G1231">
        <f>COUNTIF('Bus 53 and 46'!$K$7:$K$121, A1231)</f>
        <v>0</v>
      </c>
      <c r="H1231">
        <f>COUNTIF('Bus 53 and 46'!$A$7:$A$121,'Full time'!A1231)</f>
        <v>0</v>
      </c>
      <c r="I1231" s="25">
        <f>COUNTIF('Bus 53 and 46'!$B$7:$B$121,'Full time'!A1231)</f>
        <v>0</v>
      </c>
      <c r="J1231">
        <f>COUNTIF('Bus 53 and 46'!$J$7:$J$121,'Full time'!A1231)</f>
        <v>0</v>
      </c>
      <c r="M1231">
        <v>0</v>
      </c>
      <c r="O1231">
        <f>'Electricity_prices DA 2023'!$G$23</f>
        <v>0.11187534246575345</v>
      </c>
      <c r="Q1231">
        <f>'Brussels - avg over full year'!$H$23</f>
        <v>0</v>
      </c>
    </row>
    <row r="1232" spans="1:17">
      <c r="A1232" s="29">
        <v>0.89652777777777781</v>
      </c>
      <c r="B1232" s="3"/>
      <c r="C1232" s="3"/>
      <c r="D1232">
        <f t="shared" si="26"/>
        <v>0</v>
      </c>
      <c r="G1232">
        <f>COUNTIF('Bus 53 and 46'!$K$7:$K$121, A1232)</f>
        <v>0</v>
      </c>
      <c r="H1232">
        <f>COUNTIF('Bus 53 and 46'!$A$7:$A$121,'Full time'!A1232)</f>
        <v>0</v>
      </c>
      <c r="I1232" s="25">
        <f>COUNTIF('Bus 53 and 46'!$B$7:$B$121,'Full time'!A1232)</f>
        <v>0</v>
      </c>
      <c r="J1232">
        <f>COUNTIF('Bus 53 and 46'!$J$7:$J$121,'Full time'!A1232)</f>
        <v>0</v>
      </c>
      <c r="M1232">
        <v>0</v>
      </c>
      <c r="O1232">
        <f>'Electricity_prices DA 2023'!$G$23</f>
        <v>0.11187534246575345</v>
      </c>
      <c r="Q1232">
        <f>'Brussels - avg over full year'!$H$23</f>
        <v>0</v>
      </c>
    </row>
    <row r="1233" spans="1:17">
      <c r="A1233" s="29">
        <v>0.89722222222222225</v>
      </c>
      <c r="B1233" s="3"/>
      <c r="C1233" s="3"/>
      <c r="D1233">
        <f t="shared" si="26"/>
        <v>0</v>
      </c>
      <c r="G1233">
        <f>COUNTIF('Bus 53 and 46'!$K$7:$K$121, A1233)</f>
        <v>0</v>
      </c>
      <c r="H1233">
        <f>COUNTIF('Bus 53 and 46'!$A$7:$A$121,'Full time'!A1233)</f>
        <v>0</v>
      </c>
      <c r="I1233" s="25">
        <f>COUNTIF('Bus 53 and 46'!$B$7:$B$121,'Full time'!A1233)</f>
        <v>0</v>
      </c>
      <c r="J1233">
        <f>COUNTIF('Bus 53 and 46'!$J$7:$J$121,'Full time'!A1233)</f>
        <v>0</v>
      </c>
      <c r="M1233">
        <v>0</v>
      </c>
      <c r="O1233">
        <f>'Electricity_prices DA 2023'!$G$23</f>
        <v>0.11187534246575345</v>
      </c>
      <c r="Q1233">
        <f>'Brussels - avg over full year'!$H$23</f>
        <v>0</v>
      </c>
    </row>
    <row r="1234" spans="1:17">
      <c r="A1234" s="29">
        <v>0.8979166666666667</v>
      </c>
      <c r="B1234" s="3"/>
      <c r="C1234" s="3"/>
      <c r="D1234">
        <f t="shared" si="26"/>
        <v>0</v>
      </c>
      <c r="G1234">
        <f>COUNTIF('Bus 53 and 46'!$K$7:$K$121, A1234)</f>
        <v>0</v>
      </c>
      <c r="H1234">
        <f>COUNTIF('Bus 53 and 46'!$A$7:$A$121,'Full time'!A1234)</f>
        <v>0</v>
      </c>
      <c r="I1234" s="25">
        <f>COUNTIF('Bus 53 and 46'!$B$7:$B$121,'Full time'!A1234)</f>
        <v>0</v>
      </c>
      <c r="J1234">
        <f>COUNTIF('Bus 53 and 46'!$J$7:$J$121,'Full time'!A1234)</f>
        <v>0</v>
      </c>
      <c r="M1234">
        <v>0</v>
      </c>
      <c r="O1234">
        <f>'Electricity_prices DA 2023'!$G$23</f>
        <v>0.11187534246575345</v>
      </c>
      <c r="Q1234">
        <f>'Brussels - avg over full year'!$H$23</f>
        <v>0</v>
      </c>
    </row>
    <row r="1235" spans="1:17">
      <c r="A1235" s="29">
        <v>0.89861111111111103</v>
      </c>
      <c r="B1235" s="3"/>
      <c r="C1235" s="3"/>
      <c r="D1235">
        <f t="shared" si="26"/>
        <v>0</v>
      </c>
      <c r="G1235">
        <f>COUNTIF('Bus 53 and 46'!$K$7:$K$121, A1235)</f>
        <v>0</v>
      </c>
      <c r="H1235">
        <f>COUNTIF('Bus 53 and 46'!$A$7:$A$121,'Full time'!A1235)</f>
        <v>0</v>
      </c>
      <c r="I1235" s="25">
        <f>COUNTIF('Bus 53 and 46'!$B$7:$B$121,'Full time'!A1235)</f>
        <v>0</v>
      </c>
      <c r="J1235">
        <f>COUNTIF('Bus 53 and 46'!$J$7:$J$121,'Full time'!A1235)</f>
        <v>0</v>
      </c>
      <c r="M1235">
        <v>0</v>
      </c>
      <c r="O1235">
        <f>'Electricity_prices DA 2023'!$G$23</f>
        <v>0.11187534246575345</v>
      </c>
      <c r="Q1235">
        <f>'Brussels - avg over full year'!$H$23</f>
        <v>0</v>
      </c>
    </row>
    <row r="1236" spans="1:17">
      <c r="A1236" s="29">
        <v>0.89930555555555503</v>
      </c>
      <c r="B1236" s="3"/>
      <c r="C1236" s="3"/>
      <c r="D1236">
        <f t="shared" si="26"/>
        <v>0</v>
      </c>
      <c r="G1236">
        <f>COUNTIF('Bus 53 and 46'!$K$7:$K$121, A1236)</f>
        <v>0</v>
      </c>
      <c r="H1236">
        <f>COUNTIF('Bus 53 and 46'!$A$7:$A$121,'Full time'!A1236)</f>
        <v>0</v>
      </c>
      <c r="I1236" s="25">
        <f>COUNTIF('Bus 53 and 46'!$B$7:$B$121,'Full time'!A1236)</f>
        <v>0</v>
      </c>
      <c r="J1236">
        <f>COUNTIF('Bus 53 and 46'!$J$7:$J$121,'Full time'!A1236)</f>
        <v>0</v>
      </c>
      <c r="M1236">
        <v>0</v>
      </c>
      <c r="O1236">
        <f>'Electricity_prices DA 2023'!$G$23</f>
        <v>0.11187534246575345</v>
      </c>
      <c r="Q1236">
        <f>'Brussels - avg over full year'!$H$23</f>
        <v>0</v>
      </c>
    </row>
    <row r="1237" spans="1:17">
      <c r="A1237" s="29">
        <v>0.9</v>
      </c>
      <c r="B1237" s="3"/>
      <c r="C1237" s="3"/>
      <c r="D1237">
        <f t="shared" si="26"/>
        <v>0</v>
      </c>
      <c r="G1237">
        <f>COUNTIF('Bus 53 and 46'!$K$7:$K$121, A1237)</f>
        <v>0</v>
      </c>
      <c r="H1237">
        <f>COUNTIF('Bus 53 and 46'!$A$7:$A$121,'Full time'!A1237)</f>
        <v>0</v>
      </c>
      <c r="I1237" s="25">
        <f>COUNTIF('Bus 53 and 46'!$B$7:$B$121,'Full time'!A1237)</f>
        <v>0</v>
      </c>
      <c r="J1237">
        <f>COUNTIF('Bus 53 and 46'!$J$7:$J$121,'Full time'!A1237)</f>
        <v>0</v>
      </c>
      <c r="M1237">
        <v>0</v>
      </c>
      <c r="O1237">
        <f>'Electricity_prices DA 2023'!$G$23</f>
        <v>0.11187534246575345</v>
      </c>
      <c r="Q1237">
        <f>'Brussels - avg over full year'!$H$23</f>
        <v>0</v>
      </c>
    </row>
    <row r="1238" spans="1:17">
      <c r="A1238" s="29">
        <v>0.90069444444444446</v>
      </c>
      <c r="B1238" s="3"/>
      <c r="C1238" s="3"/>
      <c r="D1238">
        <f t="shared" si="26"/>
        <v>0</v>
      </c>
      <c r="G1238">
        <f>COUNTIF('Bus 53 and 46'!$K$7:$K$121, A1238)</f>
        <v>0</v>
      </c>
      <c r="H1238">
        <f>COUNTIF('Bus 53 and 46'!$A$7:$A$121,'Full time'!A1238)</f>
        <v>0</v>
      </c>
      <c r="I1238" s="25">
        <f>COUNTIF('Bus 53 and 46'!$B$7:$B$121,'Full time'!A1238)</f>
        <v>0</v>
      </c>
      <c r="J1238">
        <f>COUNTIF('Bus 53 and 46'!$J$7:$J$121,'Full time'!A1238)</f>
        <v>0</v>
      </c>
      <c r="M1238">
        <v>0</v>
      </c>
      <c r="O1238">
        <f>'Electricity_prices DA 2023'!$G$23</f>
        <v>0.11187534246575345</v>
      </c>
      <c r="Q1238">
        <f>'Brussels - avg over full year'!$H$23</f>
        <v>0</v>
      </c>
    </row>
    <row r="1239" spans="1:17">
      <c r="A1239" s="29">
        <v>0.90138888888888891</v>
      </c>
      <c r="B1239" s="3"/>
      <c r="C1239" s="3"/>
      <c r="D1239">
        <f t="shared" si="26"/>
        <v>0</v>
      </c>
      <c r="G1239">
        <f>COUNTIF('Bus 53 and 46'!$K$7:$K$121, A1239)</f>
        <v>0</v>
      </c>
      <c r="H1239">
        <f>COUNTIF('Bus 53 and 46'!$A$7:$A$121,'Full time'!A1239)</f>
        <v>0</v>
      </c>
      <c r="I1239" s="25">
        <f>COUNTIF('Bus 53 and 46'!$B$7:$B$121,'Full time'!A1239)</f>
        <v>0</v>
      </c>
      <c r="J1239">
        <f>COUNTIF('Bus 53 and 46'!$J$7:$J$121,'Full time'!A1239)</f>
        <v>0</v>
      </c>
      <c r="M1239">
        <v>0</v>
      </c>
      <c r="O1239">
        <f>'Electricity_prices DA 2023'!$G$23</f>
        <v>0.11187534246575345</v>
      </c>
      <c r="Q1239">
        <f>'Brussels - avg over full year'!$H$23</f>
        <v>0</v>
      </c>
    </row>
    <row r="1240" spans="1:17">
      <c r="A1240" s="29">
        <v>0.90208333333333335</v>
      </c>
      <c r="B1240" s="3"/>
      <c r="C1240" s="3"/>
      <c r="D1240">
        <f t="shared" si="26"/>
        <v>0</v>
      </c>
      <c r="G1240">
        <f>COUNTIF('Bus 53 and 46'!$K$7:$K$121, A1240)</f>
        <v>0</v>
      </c>
      <c r="H1240">
        <f>COUNTIF('Bus 53 and 46'!$A$7:$A$121,'Full time'!A1240)</f>
        <v>0</v>
      </c>
      <c r="I1240" s="25">
        <f>COUNTIF('Bus 53 and 46'!$B$7:$B$121,'Full time'!A1240)</f>
        <v>0</v>
      </c>
      <c r="J1240">
        <f>COUNTIF('Bus 53 and 46'!$J$7:$J$121,'Full time'!A1240)</f>
        <v>0</v>
      </c>
      <c r="M1240">
        <v>0</v>
      </c>
      <c r="O1240">
        <f>'Electricity_prices DA 2023'!$G$23</f>
        <v>0.11187534246575345</v>
      </c>
      <c r="Q1240">
        <f>'Brussels - avg over full year'!$H$23</f>
        <v>0</v>
      </c>
    </row>
    <row r="1241" spans="1:17">
      <c r="A1241" s="29">
        <v>0.90277777777777701</v>
      </c>
      <c r="B1241" s="3"/>
      <c r="C1241" s="3"/>
      <c r="D1241">
        <f t="shared" si="26"/>
        <v>0</v>
      </c>
      <c r="G1241">
        <f>COUNTIF('Bus 53 and 46'!$K$7:$K$121, A1241)</f>
        <v>0</v>
      </c>
      <c r="H1241">
        <f>COUNTIF('Bus 53 and 46'!$A$7:$A$121,'Full time'!A1241)</f>
        <v>0</v>
      </c>
      <c r="I1241" s="25">
        <f>COUNTIF('Bus 53 and 46'!$B$7:$B$121,'Full time'!A1241)</f>
        <v>0</v>
      </c>
      <c r="J1241">
        <f>COUNTIF('Bus 53 and 46'!$J$7:$J$121,'Full time'!A1241)</f>
        <v>0</v>
      </c>
      <c r="M1241">
        <v>0</v>
      </c>
      <c r="O1241">
        <f>'Electricity_prices DA 2023'!$G$23</f>
        <v>0.11187534246575345</v>
      </c>
      <c r="Q1241">
        <f>'Brussels - avg over full year'!$H$23</f>
        <v>0</v>
      </c>
    </row>
    <row r="1242" spans="1:17">
      <c r="A1242" s="29">
        <v>0.90347222222222201</v>
      </c>
      <c r="B1242" s="3"/>
      <c r="C1242" s="3"/>
      <c r="D1242">
        <f t="shared" si="26"/>
        <v>0</v>
      </c>
      <c r="G1242">
        <f>COUNTIF('Bus 53 and 46'!$K$7:$K$121, A1242)</f>
        <v>0</v>
      </c>
      <c r="H1242">
        <f>COUNTIF('Bus 53 and 46'!$A$7:$A$121,'Full time'!A1242)</f>
        <v>0</v>
      </c>
      <c r="I1242" s="25">
        <f>COUNTIF('Bus 53 and 46'!$B$7:$B$121,'Full time'!A1242)</f>
        <v>0</v>
      </c>
      <c r="J1242">
        <f>COUNTIF('Bus 53 and 46'!$J$7:$J$121,'Full time'!A1242)</f>
        <v>0</v>
      </c>
      <c r="M1242">
        <v>0</v>
      </c>
      <c r="O1242">
        <f>'Electricity_prices DA 2023'!$G$23</f>
        <v>0.11187534246575345</v>
      </c>
      <c r="Q1242">
        <f>'Brussels - avg over full year'!$H$23</f>
        <v>0</v>
      </c>
    </row>
    <row r="1243" spans="1:17">
      <c r="A1243" s="29">
        <v>0.90416666666666667</v>
      </c>
      <c r="B1243" s="3"/>
      <c r="C1243" s="3"/>
      <c r="D1243">
        <f t="shared" si="26"/>
        <v>1</v>
      </c>
      <c r="G1243">
        <f>COUNTIF('Bus 53 and 46'!$K$7:$K$121, A1243)</f>
        <v>0</v>
      </c>
      <c r="H1243">
        <f>COUNTIF('Bus 53 and 46'!$A$7:$A$121,'Full time'!A1243)</f>
        <v>0</v>
      </c>
      <c r="I1243" s="25">
        <f>COUNTIF('Bus 53 and 46'!$B$7:$B$121,'Full time'!A1243)</f>
        <v>0</v>
      </c>
      <c r="J1243">
        <f>COUNTIF('Bus 53 and 46'!$J$7:$J$121,'Full time'!A1243)</f>
        <v>1</v>
      </c>
      <c r="M1243">
        <v>0</v>
      </c>
      <c r="N1243">
        <f>M1243</f>
        <v>0</v>
      </c>
      <c r="O1243">
        <f>'Electricity_prices DA 2023'!$G$23</f>
        <v>0.11187534246575345</v>
      </c>
      <c r="Q1243">
        <f>'Brussels - avg over full year'!$H$23</f>
        <v>0</v>
      </c>
    </row>
    <row r="1244" spans="1:17">
      <c r="A1244" s="29">
        <v>0.90486111111111112</v>
      </c>
      <c r="B1244" s="3"/>
      <c r="C1244" s="3"/>
      <c r="D1244">
        <f t="shared" si="26"/>
        <v>0</v>
      </c>
      <c r="G1244">
        <f>COUNTIF('Bus 53 and 46'!$K$7:$K$121, A1244)</f>
        <v>0</v>
      </c>
      <c r="H1244">
        <f>COUNTIF('Bus 53 and 46'!$A$7:$A$121,'Full time'!A1244)</f>
        <v>0</v>
      </c>
      <c r="I1244" s="25">
        <f>COUNTIF('Bus 53 and 46'!$B$7:$B$121,'Full time'!A1244)</f>
        <v>0</v>
      </c>
      <c r="J1244">
        <f>COUNTIF('Bus 53 and 46'!$J$7:$J$121,'Full time'!A1244)</f>
        <v>0</v>
      </c>
      <c r="M1244">
        <v>0</v>
      </c>
      <c r="N1244">
        <f>M1244</f>
        <v>0</v>
      </c>
      <c r="O1244">
        <f>'Electricity_prices DA 2023'!$G$23</f>
        <v>0.11187534246575345</v>
      </c>
      <c r="Q1244">
        <f>'Brussels - avg over full year'!$H$23</f>
        <v>0</v>
      </c>
    </row>
    <row r="1245" spans="1:17">
      <c r="A1245" s="29">
        <v>0.90555555555555556</v>
      </c>
      <c r="B1245" s="3"/>
      <c r="C1245" s="3"/>
      <c r="D1245">
        <f t="shared" si="26"/>
        <v>0</v>
      </c>
      <c r="G1245">
        <f>COUNTIF('Bus 53 and 46'!$K$7:$K$121, A1245)</f>
        <v>0</v>
      </c>
      <c r="H1245">
        <f>COUNTIF('Bus 53 and 46'!$A$7:$A$121,'Full time'!A1245)</f>
        <v>0</v>
      </c>
      <c r="I1245" s="25">
        <f>COUNTIF('Bus 53 and 46'!$B$7:$B$121,'Full time'!A1245)</f>
        <v>0</v>
      </c>
      <c r="J1245">
        <f>COUNTIF('Bus 53 and 46'!$J$7:$J$121,'Full time'!A1245)</f>
        <v>0</v>
      </c>
      <c r="M1245">
        <v>0</v>
      </c>
      <c r="O1245">
        <f>'Electricity_prices DA 2023'!$G$23</f>
        <v>0.11187534246575345</v>
      </c>
      <c r="Q1245">
        <f>'Brussels - avg over full year'!$H$23</f>
        <v>0</v>
      </c>
    </row>
    <row r="1246" spans="1:17">
      <c r="A1246" s="29">
        <v>0.90625</v>
      </c>
      <c r="B1246" s="3"/>
      <c r="C1246" s="3"/>
      <c r="D1246">
        <f t="shared" si="26"/>
        <v>0</v>
      </c>
      <c r="G1246">
        <f>COUNTIF('Bus 53 and 46'!$K$7:$K$121, A1246)</f>
        <v>0</v>
      </c>
      <c r="H1246">
        <f>COUNTIF('Bus 53 and 46'!$A$7:$A$121,'Full time'!A1246)</f>
        <v>0</v>
      </c>
      <c r="I1246" s="25">
        <f>COUNTIF('Bus 53 and 46'!$B$7:$B$121,'Full time'!A1246)</f>
        <v>0</v>
      </c>
      <c r="J1246">
        <f>COUNTIF('Bus 53 and 46'!$J$7:$J$121,'Full time'!A1246)</f>
        <v>0</v>
      </c>
      <c r="M1246">
        <v>0</v>
      </c>
      <c r="O1246">
        <f>'Electricity_prices DA 2023'!$G$23</f>
        <v>0.11187534246575345</v>
      </c>
      <c r="Q1246">
        <f>'Brussels - avg over full year'!$H$23</f>
        <v>0</v>
      </c>
    </row>
    <row r="1247" spans="1:17">
      <c r="A1247" s="29">
        <v>0.90694444444444444</v>
      </c>
      <c r="B1247" s="3"/>
      <c r="C1247" s="3"/>
      <c r="D1247">
        <f t="shared" si="26"/>
        <v>0</v>
      </c>
      <c r="G1247">
        <f>COUNTIF('Bus 53 and 46'!$K$7:$K$121, A1247)</f>
        <v>0</v>
      </c>
      <c r="H1247">
        <f>COUNTIF('Bus 53 and 46'!$A$7:$A$121,'Full time'!A1247)</f>
        <v>0</v>
      </c>
      <c r="I1247" s="25">
        <f>COUNTIF('Bus 53 and 46'!$B$7:$B$121,'Full time'!A1247)</f>
        <v>0</v>
      </c>
      <c r="J1247">
        <f>COUNTIF('Bus 53 and 46'!$J$7:$J$121,'Full time'!A1247)</f>
        <v>0</v>
      </c>
      <c r="M1247">
        <v>0</v>
      </c>
      <c r="O1247">
        <f>'Electricity_prices DA 2023'!$G$23</f>
        <v>0.11187534246575345</v>
      </c>
      <c r="Q1247">
        <f>'Brussels - avg over full year'!$H$23</f>
        <v>0</v>
      </c>
    </row>
    <row r="1248" spans="1:17">
      <c r="A1248" s="29">
        <v>0.90763888888888888</v>
      </c>
      <c r="B1248" s="3"/>
      <c r="C1248" s="3"/>
      <c r="D1248">
        <f t="shared" si="26"/>
        <v>0</v>
      </c>
      <c r="G1248">
        <f>COUNTIF('Bus 53 and 46'!$K$7:$K$121, A1248)</f>
        <v>0</v>
      </c>
      <c r="H1248">
        <f>COUNTIF('Bus 53 and 46'!$A$7:$A$121,'Full time'!A1248)</f>
        <v>0</v>
      </c>
      <c r="I1248" s="25">
        <f>COUNTIF('Bus 53 and 46'!$B$7:$B$121,'Full time'!A1248)</f>
        <v>0</v>
      </c>
      <c r="J1248">
        <f>COUNTIF('Bus 53 and 46'!$J$7:$J$121,'Full time'!A1248)</f>
        <v>0</v>
      </c>
      <c r="M1248">
        <v>0</v>
      </c>
      <c r="O1248">
        <f>'Electricity_prices DA 2023'!$G$23</f>
        <v>0.11187534246575345</v>
      </c>
      <c r="Q1248">
        <f>'Brussels - avg over full year'!$H$23</f>
        <v>0</v>
      </c>
    </row>
    <row r="1249" spans="1:17">
      <c r="A1249" s="29">
        <v>0.90833333333333333</v>
      </c>
      <c r="B1249" s="3"/>
      <c r="C1249" s="3"/>
      <c r="D1249">
        <f t="shared" si="26"/>
        <v>0</v>
      </c>
      <c r="G1249">
        <f>COUNTIF('Bus 53 and 46'!$K$7:$K$121, A1249)</f>
        <v>0</v>
      </c>
      <c r="H1249">
        <f>COUNTIF('Bus 53 and 46'!$A$7:$A$121,'Full time'!A1249)</f>
        <v>0</v>
      </c>
      <c r="I1249" s="25">
        <f>COUNTIF('Bus 53 and 46'!$B$7:$B$121,'Full time'!A1249)</f>
        <v>0</v>
      </c>
      <c r="J1249">
        <f>COUNTIF('Bus 53 and 46'!$J$7:$J$121,'Full time'!A1249)</f>
        <v>0</v>
      </c>
      <c r="M1249">
        <v>0</v>
      </c>
      <c r="O1249">
        <f>'Electricity_prices DA 2023'!$G$23</f>
        <v>0.11187534246575345</v>
      </c>
      <c r="Q1249">
        <f>'Brussels - avg over full year'!$H$23</f>
        <v>0</v>
      </c>
    </row>
    <row r="1250" spans="1:17">
      <c r="A1250" s="29">
        <v>0.90902777777777777</v>
      </c>
      <c r="B1250" s="3"/>
      <c r="C1250" s="3"/>
      <c r="D1250">
        <f t="shared" si="26"/>
        <v>0</v>
      </c>
      <c r="G1250">
        <f>COUNTIF('Bus 53 and 46'!$K$7:$K$121, A1250)</f>
        <v>0</v>
      </c>
      <c r="H1250">
        <f>COUNTIF('Bus 53 and 46'!$A$7:$A$121,'Full time'!A1250)</f>
        <v>0</v>
      </c>
      <c r="I1250" s="25">
        <f>COUNTIF('Bus 53 and 46'!$B$7:$B$121,'Full time'!A1250)</f>
        <v>0</v>
      </c>
      <c r="J1250">
        <f>COUNTIF('Bus 53 and 46'!$J$7:$J$121,'Full time'!A1250)</f>
        <v>0</v>
      </c>
      <c r="M1250">
        <v>0</v>
      </c>
      <c r="O1250">
        <f>'Electricity_prices DA 2023'!$G$23</f>
        <v>0.11187534246575345</v>
      </c>
      <c r="Q1250">
        <f>'Brussels - avg over full year'!$H$23</f>
        <v>0</v>
      </c>
    </row>
    <row r="1251" spans="1:17">
      <c r="A1251" s="29">
        <v>0.90972222222222221</v>
      </c>
      <c r="B1251" s="3"/>
      <c r="C1251" s="3"/>
      <c r="D1251">
        <f t="shared" si="26"/>
        <v>0</v>
      </c>
      <c r="G1251">
        <f>COUNTIF('Bus 53 and 46'!$K$7:$K$121, A1251)</f>
        <v>0</v>
      </c>
      <c r="H1251">
        <f>COUNTIF('Bus 53 and 46'!$A$7:$A$121,'Full time'!A1251)</f>
        <v>0</v>
      </c>
      <c r="I1251" s="25">
        <f>COUNTIF('Bus 53 and 46'!$B$7:$B$121,'Full time'!A1251)</f>
        <v>0</v>
      </c>
      <c r="J1251">
        <f>COUNTIF('Bus 53 and 46'!$J$7:$J$121,'Full time'!A1251)</f>
        <v>0</v>
      </c>
      <c r="M1251">
        <v>0</v>
      </c>
      <c r="O1251">
        <f>'Electricity_prices DA 2023'!$G$23</f>
        <v>0.11187534246575345</v>
      </c>
      <c r="Q1251">
        <f>'Brussels - avg over full year'!$H$23</f>
        <v>0</v>
      </c>
    </row>
    <row r="1252" spans="1:17">
      <c r="A1252" s="29">
        <v>0.91041666666666665</v>
      </c>
      <c r="B1252" s="3"/>
      <c r="C1252" s="3"/>
      <c r="D1252">
        <f t="shared" si="26"/>
        <v>0</v>
      </c>
      <c r="G1252">
        <f>COUNTIF('Bus 53 and 46'!$K$7:$K$121, A1252)</f>
        <v>0</v>
      </c>
      <c r="H1252">
        <f>COUNTIF('Bus 53 and 46'!$A$7:$A$121,'Full time'!A1252)</f>
        <v>0</v>
      </c>
      <c r="I1252" s="25">
        <f>COUNTIF('Bus 53 and 46'!$B$7:$B$121,'Full time'!A1252)</f>
        <v>0</v>
      </c>
      <c r="J1252">
        <f>COUNTIF('Bus 53 and 46'!$J$7:$J$121,'Full time'!A1252)</f>
        <v>0</v>
      </c>
      <c r="M1252">
        <v>0</v>
      </c>
      <c r="O1252">
        <f>'Electricity_prices DA 2023'!$G$23</f>
        <v>0.11187534246575345</v>
      </c>
      <c r="Q1252">
        <f>'Brussels - avg over full year'!$H$23</f>
        <v>0</v>
      </c>
    </row>
    <row r="1253" spans="1:17">
      <c r="A1253" s="29">
        <v>0.91111111111111109</v>
      </c>
      <c r="B1253" s="3"/>
      <c r="C1253" s="3"/>
      <c r="D1253">
        <f t="shared" si="26"/>
        <v>0</v>
      </c>
      <c r="G1253">
        <f>COUNTIF('Bus 53 and 46'!$K$7:$K$121, A1253)</f>
        <v>0</v>
      </c>
      <c r="H1253">
        <f>COUNTIF('Bus 53 and 46'!$A$7:$A$121,'Full time'!A1253)</f>
        <v>0</v>
      </c>
      <c r="I1253" s="25">
        <f>COUNTIF('Bus 53 and 46'!$B$7:$B$121,'Full time'!A1253)</f>
        <v>0</v>
      </c>
      <c r="J1253">
        <f>COUNTIF('Bus 53 and 46'!$J$7:$J$121,'Full time'!A1253)</f>
        <v>0</v>
      </c>
      <c r="M1253">
        <v>0</v>
      </c>
      <c r="O1253">
        <f>'Electricity_prices DA 2023'!$G$23</f>
        <v>0.11187534246575345</v>
      </c>
      <c r="Q1253">
        <f>'Brussels - avg over full year'!$H$23</f>
        <v>0</v>
      </c>
    </row>
    <row r="1254" spans="1:17">
      <c r="A1254" s="29">
        <v>0.91180555555555554</v>
      </c>
      <c r="B1254" s="3"/>
      <c r="C1254" s="3"/>
      <c r="D1254">
        <f t="shared" si="26"/>
        <v>0</v>
      </c>
      <c r="G1254">
        <f>COUNTIF('Bus 53 and 46'!$K$7:$K$121, A1254)</f>
        <v>0</v>
      </c>
      <c r="H1254">
        <f>COUNTIF('Bus 53 and 46'!$A$7:$A$121,'Full time'!A1254)</f>
        <v>0</v>
      </c>
      <c r="I1254" s="25">
        <f>COUNTIF('Bus 53 and 46'!$B$7:$B$121,'Full time'!A1254)</f>
        <v>0</v>
      </c>
      <c r="J1254">
        <f>COUNTIF('Bus 53 and 46'!$J$7:$J$121,'Full time'!A1254)</f>
        <v>0</v>
      </c>
      <c r="M1254">
        <v>0</v>
      </c>
      <c r="O1254">
        <f>'Electricity_prices DA 2023'!$G$23</f>
        <v>0.11187534246575345</v>
      </c>
      <c r="Q1254">
        <f>'Brussels - avg over full year'!$H$23</f>
        <v>0</v>
      </c>
    </row>
    <row r="1255" spans="1:17">
      <c r="A1255" s="29">
        <v>0.91249999999999998</v>
      </c>
      <c r="B1255" s="3"/>
      <c r="C1255" s="3"/>
      <c r="D1255">
        <f t="shared" si="26"/>
        <v>0</v>
      </c>
      <c r="G1255">
        <f>COUNTIF('Bus 53 and 46'!$K$7:$K$121, A1255)</f>
        <v>0</v>
      </c>
      <c r="H1255">
        <f>COUNTIF('Bus 53 and 46'!$A$7:$A$121,'Full time'!A1255)</f>
        <v>0</v>
      </c>
      <c r="I1255" s="25">
        <f>COUNTIF('Bus 53 and 46'!$B$7:$B$121,'Full time'!A1255)</f>
        <v>0</v>
      </c>
      <c r="J1255">
        <f>COUNTIF('Bus 53 and 46'!$J$7:$J$121,'Full time'!A1255)</f>
        <v>0</v>
      </c>
      <c r="M1255">
        <v>0</v>
      </c>
      <c r="O1255">
        <f>'Electricity_prices DA 2023'!$G$23</f>
        <v>0.11187534246575345</v>
      </c>
      <c r="Q1255">
        <f>'Brussels - avg over full year'!$H$23</f>
        <v>0</v>
      </c>
    </row>
    <row r="1256" spans="1:17">
      <c r="A1256" s="29">
        <v>0.91319444444444442</v>
      </c>
      <c r="B1256" s="3"/>
      <c r="C1256" s="3"/>
      <c r="D1256">
        <f t="shared" si="26"/>
        <v>1</v>
      </c>
      <c r="G1256">
        <f>COUNTIF('Bus 53 and 46'!$K$7:$K$121, A1256)</f>
        <v>1</v>
      </c>
      <c r="H1256">
        <f>COUNTIF('Bus 53 and 46'!$A$7:$A$121,'Full time'!A1256)</f>
        <v>0</v>
      </c>
      <c r="I1256" s="25">
        <f>COUNTIF('Bus 53 and 46'!$B$7:$B$121,'Full time'!A1256)</f>
        <v>0</v>
      </c>
      <c r="J1256">
        <f>COUNTIF('Bus 53 and 46'!$J$7:$J$121,'Full time'!A1256)</f>
        <v>0</v>
      </c>
      <c r="M1256">
        <v>0</v>
      </c>
      <c r="N1256">
        <f>M1256</f>
        <v>0</v>
      </c>
      <c r="O1256">
        <f>'Electricity_prices DA 2023'!$G$23</f>
        <v>0.11187534246575345</v>
      </c>
      <c r="Q1256">
        <f>'Brussels - avg over full year'!$H$23</f>
        <v>0</v>
      </c>
    </row>
    <row r="1257" spans="1:17">
      <c r="A1257" s="29">
        <v>0.91388888888888886</v>
      </c>
      <c r="B1257" s="3"/>
      <c r="C1257" s="3"/>
      <c r="D1257">
        <f t="shared" si="26"/>
        <v>0</v>
      </c>
      <c r="G1257">
        <f>COUNTIF('Bus 53 and 46'!$K$7:$K$121, A1257)</f>
        <v>0</v>
      </c>
      <c r="H1257">
        <f>COUNTIF('Bus 53 and 46'!$A$7:$A$121,'Full time'!A1257)</f>
        <v>0</v>
      </c>
      <c r="I1257" s="25">
        <f>COUNTIF('Bus 53 and 46'!$B$7:$B$121,'Full time'!A1257)</f>
        <v>0</v>
      </c>
      <c r="J1257">
        <f>COUNTIF('Bus 53 and 46'!$J$7:$J$121,'Full time'!A1257)</f>
        <v>0</v>
      </c>
      <c r="M1257">
        <v>0</v>
      </c>
      <c r="O1257">
        <f>'Electricity_prices DA 2023'!$G$23</f>
        <v>0.11187534246575345</v>
      </c>
      <c r="Q1257">
        <f>'Brussels - avg over full year'!$H$23</f>
        <v>0</v>
      </c>
    </row>
    <row r="1258" spans="1:17">
      <c r="A1258" s="29">
        <v>0.9145833333333333</v>
      </c>
      <c r="B1258" s="3"/>
      <c r="C1258" s="3"/>
      <c r="D1258">
        <f t="shared" si="26"/>
        <v>0</v>
      </c>
      <c r="G1258">
        <f>COUNTIF('Bus 53 and 46'!$K$7:$K$121, A1258)</f>
        <v>0</v>
      </c>
      <c r="H1258">
        <f>COUNTIF('Bus 53 and 46'!$A$7:$A$121,'Full time'!A1258)</f>
        <v>0</v>
      </c>
      <c r="I1258" s="25">
        <f>COUNTIF('Bus 53 and 46'!$B$7:$B$121,'Full time'!A1258)</f>
        <v>0</v>
      </c>
      <c r="J1258">
        <f>COUNTIF('Bus 53 and 46'!$J$7:$J$121,'Full time'!A1258)</f>
        <v>0</v>
      </c>
      <c r="M1258">
        <v>0</v>
      </c>
      <c r="N1258">
        <f>M1258</f>
        <v>0</v>
      </c>
      <c r="O1258">
        <f>'Electricity_prices DA 2023'!$G$23</f>
        <v>0.11187534246575345</v>
      </c>
      <c r="Q1258">
        <f>'Brussels - avg over full year'!$H$23</f>
        <v>0</v>
      </c>
    </row>
    <row r="1259" spans="1:17">
      <c r="A1259" s="29">
        <v>0.91527777777777775</v>
      </c>
      <c r="B1259" s="3"/>
      <c r="C1259" s="3"/>
      <c r="D1259">
        <f t="shared" si="26"/>
        <v>1</v>
      </c>
      <c r="G1259">
        <f>COUNTIF('Bus 53 and 46'!$K$7:$K$121, A1259)</f>
        <v>0</v>
      </c>
      <c r="H1259">
        <f>COUNTIF('Bus 53 and 46'!$A$7:$A$121,'Full time'!A1259)</f>
        <v>0</v>
      </c>
      <c r="I1259" s="25">
        <f>COUNTIF('Bus 53 and 46'!$B$7:$B$121,'Full time'!A1259)</f>
        <v>0</v>
      </c>
      <c r="J1259">
        <f>COUNTIF('Bus 53 and 46'!$J$7:$J$121,'Full time'!A1259)</f>
        <v>1</v>
      </c>
      <c r="M1259">
        <v>0</v>
      </c>
      <c r="N1259">
        <f>M1259</f>
        <v>0</v>
      </c>
      <c r="O1259">
        <f>'Electricity_prices DA 2023'!$G$23</f>
        <v>0.11187534246575345</v>
      </c>
      <c r="Q1259">
        <f>'Brussels - avg over full year'!$H$23</f>
        <v>0</v>
      </c>
    </row>
    <row r="1260" spans="1:17">
      <c r="A1260" s="29">
        <v>0.91597222222222219</v>
      </c>
      <c r="B1260" s="3"/>
      <c r="C1260" s="3"/>
      <c r="D1260">
        <f t="shared" si="26"/>
        <v>0</v>
      </c>
      <c r="G1260">
        <f>COUNTIF('Bus 53 and 46'!$K$7:$K$121, A1260)</f>
        <v>0</v>
      </c>
      <c r="H1260">
        <f>COUNTIF('Bus 53 and 46'!$A$7:$A$121,'Full time'!A1260)</f>
        <v>0</v>
      </c>
      <c r="I1260" s="25">
        <f>COUNTIF('Bus 53 and 46'!$B$7:$B$121,'Full time'!A1260)</f>
        <v>0</v>
      </c>
      <c r="J1260">
        <f>COUNTIF('Bus 53 and 46'!$J$7:$J$121,'Full time'!A1260)</f>
        <v>0</v>
      </c>
      <c r="M1260">
        <v>0</v>
      </c>
      <c r="O1260">
        <f>'Electricity_prices DA 2023'!$G$23</f>
        <v>0.11187534246575345</v>
      </c>
      <c r="Q1260">
        <f>'Brussels - avg over full year'!$H$23</f>
        <v>0</v>
      </c>
    </row>
    <row r="1261" spans="1:17">
      <c r="A1261" s="29">
        <v>0.91666666666666663</v>
      </c>
      <c r="B1261" s="3"/>
      <c r="C1261" s="3"/>
      <c r="D1261">
        <f t="shared" si="26"/>
        <v>1</v>
      </c>
      <c r="G1261">
        <f>COUNTIF('Bus 53 and 46'!$K$7:$K$121, A1261)</f>
        <v>0</v>
      </c>
      <c r="H1261">
        <f>COUNTIF('Bus 53 and 46'!$A$7:$A$121,'Full time'!A1261)</f>
        <v>0</v>
      </c>
      <c r="I1261" s="25">
        <f>COUNTIF('Bus 53 and 46'!$B$7:$B$121,'Full time'!A1261)</f>
        <v>0</v>
      </c>
      <c r="J1261">
        <f>COUNTIF('Bus 53 and 46'!$J$7:$J$121,'Full time'!A1261)</f>
        <v>0</v>
      </c>
      <c r="M1261">
        <v>1</v>
      </c>
      <c r="N1261">
        <f>M1261</f>
        <v>1</v>
      </c>
      <c r="O1261">
        <f>'Electricity_prices DA 2023'!$G$24</f>
        <v>0.10369035616438364</v>
      </c>
      <c r="Q1261">
        <f>'Brussels - avg over full year'!$H$24</f>
        <v>0</v>
      </c>
    </row>
    <row r="1262" spans="1:17">
      <c r="A1262" s="29">
        <v>0.91736111111111107</v>
      </c>
      <c r="B1262" s="3"/>
      <c r="C1262" s="3"/>
      <c r="D1262">
        <f t="shared" si="26"/>
        <v>0</v>
      </c>
      <c r="G1262">
        <f>COUNTIF('Bus 53 and 46'!$K$7:$K$121, A1262)</f>
        <v>0</v>
      </c>
      <c r="H1262">
        <f>COUNTIF('Bus 53 and 46'!$A$7:$A$121,'Full time'!A1262)</f>
        <v>0</v>
      </c>
      <c r="I1262" s="25">
        <f>COUNTIF('Bus 53 and 46'!$B$7:$B$121,'Full time'!A1262)</f>
        <v>0</v>
      </c>
      <c r="J1262">
        <f>COUNTIF('Bus 53 and 46'!$J$7:$J$121,'Full time'!A1262)</f>
        <v>0</v>
      </c>
      <c r="M1262">
        <v>0</v>
      </c>
      <c r="O1262">
        <f>'Electricity_prices DA 2023'!$G$24</f>
        <v>0.10369035616438364</v>
      </c>
      <c r="Q1262">
        <f>'Brussels - avg over full year'!$H$24</f>
        <v>0</v>
      </c>
    </row>
    <row r="1263" spans="1:17">
      <c r="A1263" s="29">
        <v>0.91805555555555551</v>
      </c>
      <c r="B1263" s="3"/>
      <c r="C1263" s="3"/>
      <c r="D1263">
        <f t="shared" si="26"/>
        <v>0</v>
      </c>
      <c r="G1263">
        <f>COUNTIF('Bus 53 and 46'!$K$7:$K$121, A1263)</f>
        <v>0</v>
      </c>
      <c r="H1263">
        <f>COUNTIF('Bus 53 and 46'!$A$7:$A$121,'Full time'!A1263)</f>
        <v>0</v>
      </c>
      <c r="I1263" s="25">
        <f>COUNTIF('Bus 53 and 46'!$B$7:$B$121,'Full time'!A1263)</f>
        <v>0</v>
      </c>
      <c r="J1263">
        <f>COUNTIF('Bus 53 and 46'!$J$7:$J$121,'Full time'!A1263)</f>
        <v>0</v>
      </c>
      <c r="M1263">
        <v>0</v>
      </c>
      <c r="O1263">
        <f>'Electricity_prices DA 2023'!$G$24</f>
        <v>0.10369035616438364</v>
      </c>
      <c r="Q1263">
        <f>'Brussels - avg over full year'!$H$24</f>
        <v>0</v>
      </c>
    </row>
    <row r="1264" spans="1:17">
      <c r="A1264" s="29">
        <v>0.91874999999999996</v>
      </c>
      <c r="B1264" s="3"/>
      <c r="C1264" s="3"/>
      <c r="D1264">
        <f t="shared" si="26"/>
        <v>0</v>
      </c>
      <c r="G1264">
        <f>COUNTIF('Bus 53 and 46'!$K$7:$K$121, A1264)</f>
        <v>0</v>
      </c>
      <c r="H1264">
        <f>COUNTIF('Bus 53 and 46'!$A$7:$A$121,'Full time'!A1264)</f>
        <v>0</v>
      </c>
      <c r="I1264" s="25">
        <f>COUNTIF('Bus 53 and 46'!$B$7:$B$121,'Full time'!A1264)</f>
        <v>0</v>
      </c>
      <c r="J1264">
        <f>COUNTIF('Bus 53 and 46'!$J$7:$J$121,'Full time'!A1264)</f>
        <v>0</v>
      </c>
      <c r="M1264">
        <v>0</v>
      </c>
      <c r="O1264">
        <f>'Electricity_prices DA 2023'!$G$24</f>
        <v>0.10369035616438364</v>
      </c>
      <c r="Q1264">
        <f>'Brussels - avg over full year'!$H$24</f>
        <v>0</v>
      </c>
    </row>
    <row r="1265" spans="1:17">
      <c r="A1265" s="29">
        <v>0.9194444444444444</v>
      </c>
      <c r="B1265" s="3"/>
      <c r="C1265" s="3"/>
      <c r="D1265">
        <f t="shared" si="26"/>
        <v>0</v>
      </c>
      <c r="G1265">
        <f>COUNTIF('Bus 53 and 46'!$K$7:$K$121, A1265)</f>
        <v>0</v>
      </c>
      <c r="H1265">
        <f>COUNTIF('Bus 53 and 46'!$A$7:$A$121,'Full time'!A1265)</f>
        <v>0</v>
      </c>
      <c r="I1265" s="25">
        <f>COUNTIF('Bus 53 and 46'!$B$7:$B$121,'Full time'!A1265)</f>
        <v>0</v>
      </c>
      <c r="J1265">
        <f>COUNTIF('Bus 53 and 46'!$J$7:$J$121,'Full time'!A1265)</f>
        <v>0</v>
      </c>
      <c r="M1265">
        <v>0</v>
      </c>
      <c r="O1265">
        <f>'Electricity_prices DA 2023'!$G$24</f>
        <v>0.10369035616438364</v>
      </c>
      <c r="Q1265">
        <f>'Brussels - avg over full year'!$H$24</f>
        <v>0</v>
      </c>
    </row>
    <row r="1266" spans="1:17">
      <c r="A1266" s="29">
        <v>0.92013888888888884</v>
      </c>
      <c r="B1266" s="3"/>
      <c r="C1266" s="3"/>
      <c r="D1266">
        <f t="shared" si="26"/>
        <v>0</v>
      </c>
      <c r="G1266">
        <f>COUNTIF('Bus 53 and 46'!$K$7:$K$121, A1266)</f>
        <v>0</v>
      </c>
      <c r="H1266">
        <f>COUNTIF('Bus 53 and 46'!$A$7:$A$121,'Full time'!A1266)</f>
        <v>0</v>
      </c>
      <c r="I1266" s="25">
        <f>COUNTIF('Bus 53 and 46'!$B$7:$B$121,'Full time'!A1266)</f>
        <v>0</v>
      </c>
      <c r="J1266">
        <f>COUNTIF('Bus 53 and 46'!$J$7:$J$121,'Full time'!A1266)</f>
        <v>0</v>
      </c>
      <c r="M1266">
        <v>0</v>
      </c>
      <c r="O1266">
        <f>'Electricity_prices DA 2023'!$G$24</f>
        <v>0.10369035616438364</v>
      </c>
      <c r="Q1266">
        <f>'Brussels - avg over full year'!$H$24</f>
        <v>0</v>
      </c>
    </row>
    <row r="1267" spans="1:17">
      <c r="A1267" s="29">
        <v>0.92083333333333328</v>
      </c>
      <c r="B1267" s="3"/>
      <c r="C1267" s="3"/>
      <c r="D1267">
        <f t="shared" si="26"/>
        <v>0</v>
      </c>
      <c r="G1267">
        <f>COUNTIF('Bus 53 and 46'!$K$7:$K$121, A1267)</f>
        <v>0</v>
      </c>
      <c r="H1267">
        <f>COUNTIF('Bus 53 and 46'!$A$7:$A$121,'Full time'!A1267)</f>
        <v>0</v>
      </c>
      <c r="I1267" s="25">
        <f>COUNTIF('Bus 53 and 46'!$B$7:$B$121,'Full time'!A1267)</f>
        <v>0</v>
      </c>
      <c r="J1267">
        <f>COUNTIF('Bus 53 and 46'!$J$7:$J$121,'Full time'!A1267)</f>
        <v>0</v>
      </c>
      <c r="M1267">
        <v>0</v>
      </c>
      <c r="O1267">
        <f>'Electricity_prices DA 2023'!$G$24</f>
        <v>0.10369035616438364</v>
      </c>
      <c r="Q1267">
        <f>'Brussels - avg over full year'!$H$24</f>
        <v>0</v>
      </c>
    </row>
    <row r="1268" spans="1:17">
      <c r="A1268" s="29">
        <v>0.92152777777777772</v>
      </c>
      <c r="B1268" s="3"/>
      <c r="C1268" s="3"/>
      <c r="D1268">
        <f t="shared" si="26"/>
        <v>0</v>
      </c>
      <c r="G1268">
        <f>COUNTIF('Bus 53 and 46'!$K$7:$K$121, A1268)</f>
        <v>0</v>
      </c>
      <c r="H1268">
        <f>COUNTIF('Bus 53 and 46'!$A$7:$A$121,'Full time'!A1268)</f>
        <v>0</v>
      </c>
      <c r="I1268" s="25">
        <f>COUNTIF('Bus 53 and 46'!$B$7:$B$121,'Full time'!A1268)</f>
        <v>0</v>
      </c>
      <c r="J1268">
        <f>COUNTIF('Bus 53 and 46'!$J$7:$J$121,'Full time'!A1268)</f>
        <v>0</v>
      </c>
      <c r="M1268">
        <v>0</v>
      </c>
      <c r="O1268">
        <f>'Electricity_prices DA 2023'!$G$24</f>
        <v>0.10369035616438364</v>
      </c>
      <c r="Q1268">
        <f>'Brussels - avg over full year'!$H$24</f>
        <v>0</v>
      </c>
    </row>
    <row r="1269" spans="1:17">
      <c r="A1269" s="29">
        <v>0.92222222222222228</v>
      </c>
      <c r="B1269" s="3"/>
      <c r="C1269" s="3"/>
      <c r="D1269">
        <f t="shared" si="26"/>
        <v>0</v>
      </c>
      <c r="G1269">
        <f>COUNTIF('Bus 53 and 46'!$K$7:$K$121, A1269)</f>
        <v>0</v>
      </c>
      <c r="H1269">
        <f>COUNTIF('Bus 53 and 46'!$A$7:$A$121,'Full time'!A1269)</f>
        <v>0</v>
      </c>
      <c r="I1269" s="25">
        <f>COUNTIF('Bus 53 and 46'!$B$7:$B$121,'Full time'!A1269)</f>
        <v>0</v>
      </c>
      <c r="J1269">
        <f>COUNTIF('Bus 53 and 46'!$J$7:$J$121,'Full time'!A1269)</f>
        <v>0</v>
      </c>
      <c r="M1269">
        <v>0</v>
      </c>
      <c r="O1269">
        <f>'Electricity_prices DA 2023'!$G$24</f>
        <v>0.10369035616438364</v>
      </c>
      <c r="Q1269">
        <f>'Brussels - avg over full year'!$H$24</f>
        <v>0</v>
      </c>
    </row>
    <row r="1270" spans="1:17">
      <c r="A1270" s="29">
        <v>0.92291666666666672</v>
      </c>
      <c r="B1270" s="3"/>
      <c r="C1270" s="3"/>
      <c r="D1270">
        <f t="shared" si="26"/>
        <v>0</v>
      </c>
      <c r="G1270">
        <f>COUNTIF('Bus 53 and 46'!$K$7:$K$121, A1270)</f>
        <v>0</v>
      </c>
      <c r="H1270">
        <f>COUNTIF('Bus 53 and 46'!$A$7:$A$121,'Full time'!A1270)</f>
        <v>0</v>
      </c>
      <c r="I1270" s="25">
        <f>COUNTIF('Bus 53 and 46'!$B$7:$B$121,'Full time'!A1270)</f>
        <v>0</v>
      </c>
      <c r="J1270">
        <f>COUNTIF('Bus 53 and 46'!$J$7:$J$121,'Full time'!A1270)</f>
        <v>0</v>
      </c>
      <c r="M1270">
        <v>0</v>
      </c>
      <c r="O1270">
        <f>'Electricity_prices DA 2023'!$G$24</f>
        <v>0.10369035616438364</v>
      </c>
      <c r="Q1270">
        <f>'Brussels - avg over full year'!$H$24</f>
        <v>0</v>
      </c>
    </row>
    <row r="1271" spans="1:17">
      <c r="A1271" s="29">
        <v>0.92361111111111116</v>
      </c>
      <c r="B1271" s="3"/>
      <c r="C1271" s="3"/>
      <c r="D1271">
        <f t="shared" si="26"/>
        <v>1</v>
      </c>
      <c r="G1271">
        <f>COUNTIF('Bus 53 and 46'!$K$7:$K$121, A1271)</f>
        <v>1</v>
      </c>
      <c r="H1271">
        <f>COUNTIF('Bus 53 and 46'!$A$7:$A$121,'Full time'!A1271)</f>
        <v>0</v>
      </c>
      <c r="I1271" s="25">
        <f>COUNTIF('Bus 53 and 46'!$B$7:$B$121,'Full time'!A1271)</f>
        <v>0</v>
      </c>
      <c r="J1271">
        <f>COUNTIF('Bus 53 and 46'!$J$7:$J$121,'Full time'!A1271)</f>
        <v>0</v>
      </c>
      <c r="M1271">
        <v>0</v>
      </c>
      <c r="N1271">
        <f>M1271</f>
        <v>0</v>
      </c>
      <c r="O1271">
        <f>'Electricity_prices DA 2023'!$G$24</f>
        <v>0.10369035616438364</v>
      </c>
      <c r="Q1271">
        <f>'Brussels - avg over full year'!$H$24</f>
        <v>0</v>
      </c>
    </row>
    <row r="1272" spans="1:17">
      <c r="A1272" s="29">
        <v>0.9243055555555556</v>
      </c>
      <c r="B1272" s="3"/>
      <c r="C1272" s="3"/>
      <c r="D1272">
        <f t="shared" si="26"/>
        <v>0</v>
      </c>
      <c r="G1272">
        <f>COUNTIF('Bus 53 and 46'!$K$7:$K$121, A1272)</f>
        <v>0</v>
      </c>
      <c r="H1272">
        <f>COUNTIF('Bus 53 and 46'!$A$7:$A$121,'Full time'!A1272)</f>
        <v>0</v>
      </c>
      <c r="I1272" s="25">
        <f>COUNTIF('Bus 53 and 46'!$B$7:$B$121,'Full time'!A1272)</f>
        <v>0</v>
      </c>
      <c r="J1272">
        <f>COUNTIF('Bus 53 and 46'!$J$7:$J$121,'Full time'!A1272)</f>
        <v>0</v>
      </c>
      <c r="M1272">
        <v>0</v>
      </c>
      <c r="O1272">
        <f>'Electricity_prices DA 2023'!$G$24</f>
        <v>0.10369035616438364</v>
      </c>
      <c r="Q1272">
        <f>'Brussels - avg over full year'!$H$24</f>
        <v>0</v>
      </c>
    </row>
    <row r="1273" spans="1:17">
      <c r="A1273" s="29">
        <v>0.92500000000000004</v>
      </c>
      <c r="B1273" s="3"/>
      <c r="C1273" s="3"/>
      <c r="D1273">
        <f t="shared" si="26"/>
        <v>0</v>
      </c>
      <c r="G1273">
        <f>COUNTIF('Bus 53 and 46'!$K$7:$K$121, A1273)</f>
        <v>0</v>
      </c>
      <c r="H1273">
        <f>COUNTIF('Bus 53 and 46'!$A$7:$A$121,'Full time'!A1273)</f>
        <v>0</v>
      </c>
      <c r="I1273" s="25">
        <f>COUNTIF('Bus 53 and 46'!$B$7:$B$121,'Full time'!A1273)</f>
        <v>0</v>
      </c>
      <c r="J1273">
        <f>COUNTIF('Bus 53 and 46'!$J$7:$J$121,'Full time'!A1273)</f>
        <v>0</v>
      </c>
      <c r="M1273">
        <v>0</v>
      </c>
      <c r="N1273">
        <f>M1273</f>
        <v>0</v>
      </c>
      <c r="O1273">
        <f>'Electricity_prices DA 2023'!$G$24</f>
        <v>0.10369035616438364</v>
      </c>
      <c r="Q1273">
        <f>'Brussels - avg over full year'!$H$24</f>
        <v>0</v>
      </c>
    </row>
    <row r="1274" spans="1:17">
      <c r="A1274" s="29">
        <v>0.92569444444444449</v>
      </c>
      <c r="B1274" s="3"/>
      <c r="C1274" s="3"/>
      <c r="D1274">
        <f t="shared" si="26"/>
        <v>1</v>
      </c>
      <c r="G1274">
        <f>COUNTIF('Bus 53 and 46'!$K$7:$K$121, A1274)</f>
        <v>0</v>
      </c>
      <c r="H1274">
        <f>COUNTIF('Bus 53 and 46'!$A$7:$A$121,'Full time'!A1274)</f>
        <v>0</v>
      </c>
      <c r="I1274" s="25">
        <f>COUNTIF('Bus 53 and 46'!$B$7:$B$121,'Full time'!A1274)</f>
        <v>0</v>
      </c>
      <c r="J1274">
        <f>COUNTIF('Bus 53 and 46'!$J$7:$J$121,'Full time'!A1274)</f>
        <v>1</v>
      </c>
      <c r="M1274">
        <v>0</v>
      </c>
      <c r="N1274">
        <f>M1274</f>
        <v>0</v>
      </c>
      <c r="O1274">
        <f>'Electricity_prices DA 2023'!$G$24</f>
        <v>0.10369035616438364</v>
      </c>
      <c r="Q1274">
        <f>'Brussels - avg over full year'!$H$24</f>
        <v>0</v>
      </c>
    </row>
    <row r="1275" spans="1:17">
      <c r="A1275" s="29">
        <v>0.92638888888888893</v>
      </c>
      <c r="B1275" s="3"/>
      <c r="C1275" s="3"/>
      <c r="D1275">
        <f t="shared" si="26"/>
        <v>0</v>
      </c>
      <c r="G1275">
        <f>COUNTIF('Bus 53 and 46'!$K$7:$K$121, A1275)</f>
        <v>0</v>
      </c>
      <c r="H1275">
        <f>COUNTIF('Bus 53 and 46'!$A$7:$A$121,'Full time'!A1275)</f>
        <v>0</v>
      </c>
      <c r="I1275" s="25">
        <f>COUNTIF('Bus 53 and 46'!$B$7:$B$121,'Full time'!A1275)</f>
        <v>0</v>
      </c>
      <c r="J1275">
        <f>COUNTIF('Bus 53 and 46'!$J$7:$J$121,'Full time'!A1275)</f>
        <v>0</v>
      </c>
      <c r="M1275">
        <v>0</v>
      </c>
      <c r="O1275">
        <f>'Electricity_prices DA 2023'!$G$24</f>
        <v>0.10369035616438364</v>
      </c>
      <c r="Q1275">
        <f>'Brussels - avg over full year'!$H$24</f>
        <v>0</v>
      </c>
    </row>
    <row r="1276" spans="1:17">
      <c r="A1276" s="29">
        <v>0.92708333333333337</v>
      </c>
      <c r="B1276" s="3"/>
      <c r="C1276" s="3"/>
      <c r="D1276">
        <f t="shared" si="26"/>
        <v>0</v>
      </c>
      <c r="G1276">
        <f>COUNTIF('Bus 53 and 46'!$K$7:$K$121, A1276)</f>
        <v>0</v>
      </c>
      <c r="H1276">
        <f>COUNTIF('Bus 53 and 46'!$A$7:$A$121,'Full time'!A1276)</f>
        <v>0</v>
      </c>
      <c r="I1276" s="25">
        <f>COUNTIF('Bus 53 and 46'!$B$7:$B$121,'Full time'!A1276)</f>
        <v>0</v>
      </c>
      <c r="J1276">
        <f>COUNTIF('Bus 53 and 46'!$J$7:$J$121,'Full time'!A1276)</f>
        <v>0</v>
      </c>
      <c r="M1276">
        <v>0</v>
      </c>
      <c r="O1276">
        <f>'Electricity_prices DA 2023'!$G$24</f>
        <v>0.10369035616438364</v>
      </c>
      <c r="Q1276">
        <f>'Brussels - avg over full year'!$H$24</f>
        <v>0</v>
      </c>
    </row>
    <row r="1277" spans="1:17">
      <c r="A1277" s="29">
        <v>0.92777777777777781</v>
      </c>
      <c r="B1277" s="3"/>
      <c r="C1277" s="3"/>
      <c r="D1277">
        <f t="shared" si="26"/>
        <v>0</v>
      </c>
      <c r="G1277">
        <f>COUNTIF('Bus 53 and 46'!$K$7:$K$121, A1277)</f>
        <v>0</v>
      </c>
      <c r="H1277">
        <f>COUNTIF('Bus 53 and 46'!$A$7:$A$121,'Full time'!A1277)</f>
        <v>0</v>
      </c>
      <c r="I1277" s="25">
        <f>COUNTIF('Bus 53 and 46'!$B$7:$B$121,'Full time'!A1277)</f>
        <v>0</v>
      </c>
      <c r="J1277">
        <f>COUNTIF('Bus 53 and 46'!$J$7:$J$121,'Full time'!A1277)</f>
        <v>0</v>
      </c>
      <c r="M1277">
        <v>0</v>
      </c>
      <c r="O1277">
        <f>'Electricity_prices DA 2023'!$G$24</f>
        <v>0.10369035616438364</v>
      </c>
      <c r="Q1277">
        <f>'Brussels - avg over full year'!$H$24</f>
        <v>0</v>
      </c>
    </row>
    <row r="1278" spans="1:17">
      <c r="A1278" s="29">
        <v>0.92847222222222225</v>
      </c>
      <c r="B1278" s="3"/>
      <c r="C1278" s="3"/>
      <c r="D1278">
        <f t="shared" si="26"/>
        <v>0</v>
      </c>
      <c r="G1278">
        <f>COUNTIF('Bus 53 and 46'!$K$7:$K$121, A1278)</f>
        <v>0</v>
      </c>
      <c r="H1278">
        <f>COUNTIF('Bus 53 and 46'!$A$7:$A$121,'Full time'!A1278)</f>
        <v>0</v>
      </c>
      <c r="I1278" s="25">
        <f>COUNTIF('Bus 53 and 46'!$B$7:$B$121,'Full time'!A1278)</f>
        <v>0</v>
      </c>
      <c r="J1278">
        <f>COUNTIF('Bus 53 and 46'!$J$7:$J$121,'Full time'!A1278)</f>
        <v>0</v>
      </c>
      <c r="M1278">
        <v>0</v>
      </c>
      <c r="O1278">
        <f>'Electricity_prices DA 2023'!$G$24</f>
        <v>0.10369035616438364</v>
      </c>
      <c r="Q1278">
        <f>'Brussels - avg over full year'!$H$24</f>
        <v>0</v>
      </c>
    </row>
    <row r="1279" spans="1:17">
      <c r="A1279" s="29">
        <v>0.9291666666666667</v>
      </c>
      <c r="B1279" s="3"/>
      <c r="C1279" s="3"/>
      <c r="D1279">
        <f t="shared" si="26"/>
        <v>0</v>
      </c>
      <c r="G1279">
        <f>COUNTIF('Bus 53 and 46'!$K$7:$K$121, A1279)</f>
        <v>0</v>
      </c>
      <c r="H1279">
        <f>COUNTIF('Bus 53 and 46'!$A$7:$A$121,'Full time'!A1279)</f>
        <v>0</v>
      </c>
      <c r="I1279" s="25">
        <f>COUNTIF('Bus 53 and 46'!$B$7:$B$121,'Full time'!A1279)</f>
        <v>0</v>
      </c>
      <c r="J1279">
        <f>COUNTIF('Bus 53 and 46'!$J$7:$J$121,'Full time'!A1279)</f>
        <v>0</v>
      </c>
      <c r="M1279">
        <v>0</v>
      </c>
      <c r="O1279">
        <f>'Electricity_prices DA 2023'!$G$24</f>
        <v>0.10369035616438364</v>
      </c>
      <c r="Q1279">
        <f>'Brussels - avg over full year'!$H$24</f>
        <v>0</v>
      </c>
    </row>
    <row r="1280" spans="1:17">
      <c r="A1280" s="29">
        <v>0.92986111111111114</v>
      </c>
      <c r="B1280" s="3"/>
      <c r="C1280" s="3"/>
      <c r="D1280">
        <f t="shared" si="26"/>
        <v>0</v>
      </c>
      <c r="G1280">
        <f>COUNTIF('Bus 53 and 46'!$K$7:$K$121, A1280)</f>
        <v>0</v>
      </c>
      <c r="H1280">
        <f>COUNTIF('Bus 53 and 46'!$A$7:$A$121,'Full time'!A1280)</f>
        <v>0</v>
      </c>
      <c r="I1280" s="25">
        <f>COUNTIF('Bus 53 and 46'!$B$7:$B$121,'Full time'!A1280)</f>
        <v>0</v>
      </c>
      <c r="J1280">
        <f>COUNTIF('Bus 53 and 46'!$J$7:$J$121,'Full time'!A1280)</f>
        <v>0</v>
      </c>
      <c r="M1280">
        <v>0</v>
      </c>
      <c r="O1280">
        <f>'Electricity_prices DA 2023'!$G$24</f>
        <v>0.10369035616438364</v>
      </c>
      <c r="Q1280">
        <f>'Brussels - avg over full year'!$H$24</f>
        <v>0</v>
      </c>
    </row>
    <row r="1281" spans="1:17">
      <c r="A1281" s="29">
        <v>0.93055555555555558</v>
      </c>
      <c r="B1281" s="3"/>
      <c r="C1281" s="3"/>
      <c r="D1281">
        <f t="shared" si="26"/>
        <v>0</v>
      </c>
      <c r="G1281">
        <f>COUNTIF('Bus 53 and 46'!$K$7:$K$121, A1281)</f>
        <v>0</v>
      </c>
      <c r="H1281">
        <f>COUNTIF('Bus 53 and 46'!$A$7:$A$121,'Full time'!A1281)</f>
        <v>0</v>
      </c>
      <c r="I1281" s="25">
        <f>COUNTIF('Bus 53 and 46'!$B$7:$B$121,'Full time'!A1281)</f>
        <v>0</v>
      </c>
      <c r="J1281">
        <f>COUNTIF('Bus 53 and 46'!$J$7:$J$121,'Full time'!A1281)</f>
        <v>0</v>
      </c>
      <c r="M1281">
        <v>0</v>
      </c>
      <c r="O1281">
        <f>'Electricity_prices DA 2023'!$G$24</f>
        <v>0.10369035616438364</v>
      </c>
      <c r="Q1281">
        <f>'Brussels - avg over full year'!$H$24</f>
        <v>0</v>
      </c>
    </row>
    <row r="1282" spans="1:17">
      <c r="A1282" s="29">
        <v>0.93125000000000002</v>
      </c>
      <c r="B1282" s="3"/>
      <c r="C1282" s="3"/>
      <c r="D1282">
        <f t="shared" ref="D1282:D1345" si="27">IF(OR(G1282=1,H1282=1,I1282=1,J1282=1,M1282=1,N1282=1), 1,0)</f>
        <v>0</v>
      </c>
      <c r="G1282">
        <f>COUNTIF('Bus 53 and 46'!$K$7:$K$121, A1282)</f>
        <v>0</v>
      </c>
      <c r="H1282">
        <f>COUNTIF('Bus 53 and 46'!$A$7:$A$121,'Full time'!A1282)</f>
        <v>0</v>
      </c>
      <c r="I1282" s="25">
        <f>COUNTIF('Bus 53 and 46'!$B$7:$B$121,'Full time'!A1282)</f>
        <v>0</v>
      </c>
      <c r="J1282">
        <f>COUNTIF('Bus 53 and 46'!$J$7:$J$121,'Full time'!A1282)</f>
        <v>0</v>
      </c>
      <c r="M1282">
        <v>0</v>
      </c>
      <c r="O1282">
        <f>'Electricity_prices DA 2023'!$G$24</f>
        <v>0.10369035616438364</v>
      </c>
      <c r="Q1282">
        <f>'Brussels - avg over full year'!$H$24</f>
        <v>0</v>
      </c>
    </row>
    <row r="1283" spans="1:17">
      <c r="A1283" s="29">
        <v>0.93194444444444446</v>
      </c>
      <c r="B1283" s="3"/>
      <c r="C1283" s="3"/>
      <c r="D1283">
        <f t="shared" si="27"/>
        <v>0</v>
      </c>
      <c r="G1283">
        <f>COUNTIF('Bus 53 and 46'!$K$7:$K$121, A1283)</f>
        <v>0</v>
      </c>
      <c r="H1283">
        <f>COUNTIF('Bus 53 and 46'!$A$7:$A$121,'Full time'!A1283)</f>
        <v>0</v>
      </c>
      <c r="I1283" s="25">
        <f>COUNTIF('Bus 53 and 46'!$B$7:$B$121,'Full time'!A1283)</f>
        <v>0</v>
      </c>
      <c r="J1283">
        <f>COUNTIF('Bus 53 and 46'!$J$7:$J$121,'Full time'!A1283)</f>
        <v>0</v>
      </c>
      <c r="M1283">
        <v>0</v>
      </c>
      <c r="O1283">
        <f>'Electricity_prices DA 2023'!$G$24</f>
        <v>0.10369035616438364</v>
      </c>
      <c r="Q1283">
        <f>'Brussels - avg over full year'!$H$24</f>
        <v>0</v>
      </c>
    </row>
    <row r="1284" spans="1:17">
      <c r="A1284" s="29">
        <v>0.93263888888888891</v>
      </c>
      <c r="B1284" s="3"/>
      <c r="C1284" s="3"/>
      <c r="D1284">
        <f t="shared" si="27"/>
        <v>0</v>
      </c>
      <c r="G1284">
        <f>COUNTIF('Bus 53 and 46'!$K$7:$K$121, A1284)</f>
        <v>0</v>
      </c>
      <c r="H1284">
        <f>COUNTIF('Bus 53 and 46'!$A$7:$A$121,'Full time'!A1284)</f>
        <v>0</v>
      </c>
      <c r="I1284" s="25">
        <f>COUNTIF('Bus 53 and 46'!$B$7:$B$121,'Full time'!A1284)</f>
        <v>0</v>
      </c>
      <c r="J1284">
        <f>COUNTIF('Bus 53 and 46'!$J$7:$J$121,'Full time'!A1284)</f>
        <v>0</v>
      </c>
      <c r="M1284">
        <v>0</v>
      </c>
      <c r="O1284">
        <f>'Electricity_prices DA 2023'!$G$24</f>
        <v>0.10369035616438364</v>
      </c>
      <c r="Q1284">
        <f>'Brussels - avg over full year'!$H$24</f>
        <v>0</v>
      </c>
    </row>
    <row r="1285" spans="1:17">
      <c r="A1285" s="29">
        <v>0.93333333333333335</v>
      </c>
      <c r="B1285" s="3"/>
      <c r="C1285" s="3"/>
      <c r="D1285">
        <f t="shared" si="27"/>
        <v>0</v>
      </c>
      <c r="G1285">
        <f>COUNTIF('Bus 53 and 46'!$K$7:$K$121, A1285)</f>
        <v>0</v>
      </c>
      <c r="H1285">
        <f>COUNTIF('Bus 53 and 46'!$A$7:$A$121,'Full time'!A1285)</f>
        <v>0</v>
      </c>
      <c r="I1285" s="25">
        <f>COUNTIF('Bus 53 and 46'!$B$7:$B$121,'Full time'!A1285)</f>
        <v>0</v>
      </c>
      <c r="J1285">
        <f>COUNTIF('Bus 53 and 46'!$J$7:$J$121,'Full time'!A1285)</f>
        <v>0</v>
      </c>
      <c r="M1285">
        <v>0</v>
      </c>
      <c r="O1285">
        <f>'Electricity_prices DA 2023'!$G$24</f>
        <v>0.10369035616438364</v>
      </c>
      <c r="Q1285">
        <f>'Brussels - avg over full year'!$H$24</f>
        <v>0</v>
      </c>
    </row>
    <row r="1286" spans="1:17">
      <c r="A1286" s="29">
        <v>0.93402777777777779</v>
      </c>
      <c r="B1286" s="3"/>
      <c r="C1286" s="3"/>
      <c r="D1286">
        <f t="shared" si="27"/>
        <v>1</v>
      </c>
      <c r="G1286">
        <f>COUNTIF('Bus 53 and 46'!$K$7:$K$121, A1286)</f>
        <v>1</v>
      </c>
      <c r="H1286">
        <f>COUNTIF('Bus 53 and 46'!$A$7:$A$121,'Full time'!A1286)</f>
        <v>0</v>
      </c>
      <c r="I1286" s="25">
        <f>COUNTIF('Bus 53 and 46'!$B$7:$B$121,'Full time'!A1286)</f>
        <v>0</v>
      </c>
      <c r="J1286">
        <f>COUNTIF('Bus 53 and 46'!$J$7:$J$121,'Full time'!A1286)</f>
        <v>0</v>
      </c>
      <c r="M1286">
        <v>0</v>
      </c>
      <c r="N1286">
        <f>M1286</f>
        <v>0</v>
      </c>
      <c r="O1286">
        <f>'Electricity_prices DA 2023'!$G$24</f>
        <v>0.10369035616438364</v>
      </c>
      <c r="Q1286">
        <f>'Brussels - avg over full year'!$H$24</f>
        <v>0</v>
      </c>
    </row>
    <row r="1287" spans="1:17">
      <c r="A1287" s="29">
        <v>0.93472222222222223</v>
      </c>
      <c r="B1287" s="3"/>
      <c r="C1287" s="3"/>
      <c r="D1287">
        <f t="shared" si="27"/>
        <v>0</v>
      </c>
      <c r="G1287">
        <f>COUNTIF('Bus 53 and 46'!$K$7:$K$121, A1287)</f>
        <v>0</v>
      </c>
      <c r="H1287">
        <f>COUNTIF('Bus 53 and 46'!$A$7:$A$121,'Full time'!A1287)</f>
        <v>0</v>
      </c>
      <c r="I1287" s="25">
        <f>COUNTIF('Bus 53 and 46'!$B$7:$B$121,'Full time'!A1287)</f>
        <v>0</v>
      </c>
      <c r="J1287">
        <f>COUNTIF('Bus 53 and 46'!$J$7:$J$121,'Full time'!A1287)</f>
        <v>0</v>
      </c>
      <c r="M1287">
        <v>0</v>
      </c>
      <c r="O1287">
        <f>'Electricity_prices DA 2023'!$G$24</f>
        <v>0.10369035616438364</v>
      </c>
      <c r="Q1287">
        <f>'Brussels - avg over full year'!$H$24</f>
        <v>0</v>
      </c>
    </row>
    <row r="1288" spans="1:17">
      <c r="A1288" s="29">
        <v>0.93541666666666667</v>
      </c>
      <c r="B1288" s="3"/>
      <c r="C1288" s="3"/>
      <c r="D1288">
        <f t="shared" si="27"/>
        <v>0</v>
      </c>
      <c r="G1288">
        <f>COUNTIF('Bus 53 and 46'!$K$7:$K$121, A1288)</f>
        <v>0</v>
      </c>
      <c r="H1288">
        <f>COUNTIF('Bus 53 and 46'!$A$7:$A$121,A1288)</f>
        <v>0</v>
      </c>
      <c r="I1288" s="25">
        <f>COUNTIF('Bus 53 and 46'!$B$7:$B$121,'Full time'!A1288)</f>
        <v>0</v>
      </c>
      <c r="J1288">
        <f>COUNTIF('Bus 53 and 46'!$J$7:$J$121,'Full time'!A1288)</f>
        <v>0</v>
      </c>
      <c r="M1288">
        <v>0</v>
      </c>
      <c r="N1288">
        <f>M1288</f>
        <v>0</v>
      </c>
      <c r="O1288">
        <f>'Electricity_prices DA 2023'!$G$24</f>
        <v>0.10369035616438364</v>
      </c>
      <c r="Q1288">
        <f>'Brussels - avg over full year'!$H$24</f>
        <v>0</v>
      </c>
    </row>
    <row r="1289" spans="1:17">
      <c r="A1289" s="29">
        <v>0.93611111111111112</v>
      </c>
      <c r="B1289" s="3"/>
      <c r="C1289" s="3"/>
      <c r="D1289">
        <f t="shared" si="27"/>
        <v>1</v>
      </c>
      <c r="G1289">
        <f>COUNTIF('Bus 53 and 46'!$K$7:$K$121, A1289)</f>
        <v>0</v>
      </c>
      <c r="H1289">
        <f>COUNTIF('Bus 53 and 46'!$A$7:$A$121,'Full time'!A1289)</f>
        <v>0</v>
      </c>
      <c r="I1289" s="25">
        <f>COUNTIF('Bus 53 and 46'!$B$7:$B$121,'Full time'!A1289)</f>
        <v>0</v>
      </c>
      <c r="J1289">
        <f>COUNTIF('Bus 53 and 46'!$J$7:$J$121,'Full time'!A1289)</f>
        <v>1</v>
      </c>
      <c r="M1289">
        <v>0</v>
      </c>
      <c r="N1289">
        <f>M1289</f>
        <v>0</v>
      </c>
      <c r="O1289">
        <f>'Electricity_prices DA 2023'!$G$24</f>
        <v>0.10369035616438364</v>
      </c>
      <c r="Q1289">
        <f>'Brussels - avg over full year'!$H$24</f>
        <v>0</v>
      </c>
    </row>
    <row r="1290" spans="1:17">
      <c r="A1290" s="29">
        <v>0.93680555555555556</v>
      </c>
      <c r="B1290" s="3"/>
      <c r="C1290" s="3"/>
      <c r="D1290">
        <f t="shared" si="27"/>
        <v>0</v>
      </c>
      <c r="G1290">
        <f>COUNTIF('Bus 53 and 46'!$K$7:$K$121, A1290)</f>
        <v>0</v>
      </c>
      <c r="H1290">
        <f>COUNTIF('Bus 53 and 46'!$A$7:$A$121,'Full time'!A1290)</f>
        <v>0</v>
      </c>
      <c r="I1290" s="25">
        <f>COUNTIF('Bus 53 and 46'!$B$7:$B$121,'Full time'!A1290)</f>
        <v>0</v>
      </c>
      <c r="J1290">
        <f>COUNTIF('Bus 53 and 46'!$J$7:$J$121,'Full time'!A1290)</f>
        <v>0</v>
      </c>
      <c r="M1290">
        <v>0</v>
      </c>
      <c r="O1290">
        <f>'Electricity_prices DA 2023'!$G$24</f>
        <v>0.10369035616438364</v>
      </c>
      <c r="Q1290">
        <f>'Brussels - avg over full year'!$H$24</f>
        <v>0</v>
      </c>
    </row>
    <row r="1291" spans="1:17">
      <c r="A1291" s="29">
        <v>0.9375</v>
      </c>
      <c r="B1291" s="3"/>
      <c r="C1291" s="3"/>
      <c r="D1291">
        <f t="shared" si="27"/>
        <v>0</v>
      </c>
      <c r="G1291">
        <f>COUNTIF('Bus 53 and 46'!$K$7:$K$121, A1291)</f>
        <v>0</v>
      </c>
      <c r="H1291">
        <f>COUNTIF('Bus 53 and 46'!$A$7:$A$121,'Full time'!A1291)</f>
        <v>0</v>
      </c>
      <c r="I1291" s="25">
        <f>COUNTIF('Bus 53 and 46'!$B$7:$B$121,'Full time'!A1291)</f>
        <v>0</v>
      </c>
      <c r="J1291">
        <f>COUNTIF('Bus 53 and 46'!$J$7:$J$121,'Full time'!A1291)</f>
        <v>0</v>
      </c>
      <c r="M1291">
        <v>0</v>
      </c>
      <c r="O1291">
        <f>'Electricity_prices DA 2023'!$G$24</f>
        <v>0.10369035616438364</v>
      </c>
      <c r="Q1291">
        <f>'Brussels - avg over full year'!$H$24</f>
        <v>0</v>
      </c>
    </row>
    <row r="1292" spans="1:17">
      <c r="A1292" s="29">
        <v>0.93819444444444444</v>
      </c>
      <c r="B1292" s="3"/>
      <c r="C1292" s="3"/>
      <c r="D1292">
        <f t="shared" si="27"/>
        <v>0</v>
      </c>
      <c r="G1292">
        <f>COUNTIF('Bus 53 and 46'!$K$7:$K$121, A1292)</f>
        <v>0</v>
      </c>
      <c r="H1292">
        <f>COUNTIF('Bus 53 and 46'!$A$7:$A$121,'Full time'!A1292)</f>
        <v>0</v>
      </c>
      <c r="I1292" s="25">
        <f>COUNTIF('Bus 53 and 46'!$B$7:$B$121,'Full time'!A1292)</f>
        <v>0</v>
      </c>
      <c r="J1292">
        <f>COUNTIF('Bus 53 and 46'!$J$7:$J$121,'Full time'!A1292)</f>
        <v>0</v>
      </c>
      <c r="M1292">
        <v>0</v>
      </c>
      <c r="O1292">
        <f>'Electricity_prices DA 2023'!$G$24</f>
        <v>0.10369035616438364</v>
      </c>
      <c r="Q1292">
        <f>'Brussels - avg over full year'!$H$24</f>
        <v>0</v>
      </c>
    </row>
    <row r="1293" spans="1:17">
      <c r="A1293" s="29">
        <v>0.93888888888888888</v>
      </c>
      <c r="B1293" s="3"/>
      <c r="C1293" s="3"/>
      <c r="D1293">
        <f t="shared" si="27"/>
        <v>0</v>
      </c>
      <c r="G1293">
        <f>COUNTIF('Bus 53 and 46'!$K$7:$K$121, A1293)</f>
        <v>0</v>
      </c>
      <c r="H1293">
        <f>COUNTIF('Bus 53 and 46'!$A$7:$A$121,'Full time'!A1293)</f>
        <v>0</v>
      </c>
      <c r="I1293" s="25">
        <f>COUNTIF('Bus 53 and 46'!$B$7:$B$121,'Full time'!A1293)</f>
        <v>0</v>
      </c>
      <c r="J1293">
        <f>COUNTIF('Bus 53 and 46'!$J$7:$J$121,'Full time'!A1293)</f>
        <v>0</v>
      </c>
      <c r="M1293">
        <v>0</v>
      </c>
      <c r="O1293">
        <f>'Electricity_prices DA 2023'!$G$24</f>
        <v>0.10369035616438364</v>
      </c>
      <c r="Q1293">
        <f>'Brussels - avg over full year'!$H$24</f>
        <v>0</v>
      </c>
    </row>
    <row r="1294" spans="1:17">
      <c r="A1294" s="29">
        <v>0.93958333333333333</v>
      </c>
      <c r="B1294" s="3"/>
      <c r="C1294" s="3"/>
      <c r="D1294">
        <f t="shared" si="27"/>
        <v>0</v>
      </c>
      <c r="G1294">
        <f>COUNTIF('Bus 53 and 46'!$K$7:$K$121, A1294)</f>
        <v>0</v>
      </c>
      <c r="H1294">
        <f>COUNTIF('Bus 53 and 46'!$A$7:$A$121,'Full time'!A1294)</f>
        <v>0</v>
      </c>
      <c r="I1294" s="25">
        <f>COUNTIF('Bus 53 and 46'!$B$7:$B$121,'Full time'!A1294)</f>
        <v>0</v>
      </c>
      <c r="J1294">
        <f>COUNTIF('Bus 53 and 46'!$J$7:$J$121,'Full time'!A1294)</f>
        <v>0</v>
      </c>
      <c r="M1294">
        <v>0</v>
      </c>
      <c r="O1294">
        <f>'Electricity_prices DA 2023'!$G$24</f>
        <v>0.10369035616438364</v>
      </c>
      <c r="Q1294">
        <f>'Brussels - avg over full year'!$H$24</f>
        <v>0</v>
      </c>
    </row>
    <row r="1295" spans="1:17">
      <c r="A1295" s="29">
        <v>0.94027777777777777</v>
      </c>
      <c r="B1295" s="3"/>
      <c r="C1295" s="3"/>
      <c r="D1295">
        <f t="shared" si="27"/>
        <v>0</v>
      </c>
      <c r="G1295">
        <f>COUNTIF('Bus 53 and 46'!$K$7:$K$121, A1295)</f>
        <v>0</v>
      </c>
      <c r="H1295">
        <f>COUNTIF('Bus 53 and 46'!$A$7:$A$121,'Full time'!A1295)</f>
        <v>0</v>
      </c>
      <c r="I1295" s="25">
        <f>COUNTIF('Bus 53 and 46'!$B$7:$B$121,'Full time'!A1295)</f>
        <v>0</v>
      </c>
      <c r="J1295">
        <f>COUNTIF('Bus 53 and 46'!$J$7:$J$121,'Full time'!A1295)</f>
        <v>0</v>
      </c>
      <c r="M1295">
        <v>0</v>
      </c>
      <c r="O1295">
        <f>'Electricity_prices DA 2023'!$G$24</f>
        <v>0.10369035616438364</v>
      </c>
      <c r="Q1295">
        <f>'Brussels - avg over full year'!$H$24</f>
        <v>0</v>
      </c>
    </row>
    <row r="1296" spans="1:17">
      <c r="A1296" s="29">
        <v>0.94097222222222221</v>
      </c>
      <c r="B1296" s="3"/>
      <c r="C1296" s="3"/>
      <c r="D1296">
        <f t="shared" si="27"/>
        <v>0</v>
      </c>
      <c r="G1296">
        <f>COUNTIF('Bus 53 and 46'!$K$7:$K$121, A1296)</f>
        <v>0</v>
      </c>
      <c r="H1296">
        <f>COUNTIF('Bus 53 and 46'!$A$7:$A$121,'Full time'!A1296)</f>
        <v>0</v>
      </c>
      <c r="I1296" s="25">
        <f>COUNTIF('Bus 53 and 46'!$B$7:$B$121,'Full time'!A1296)</f>
        <v>0</v>
      </c>
      <c r="J1296">
        <f>COUNTIF('Bus 53 and 46'!$J$7:$J$121,'Full time'!A1296)</f>
        <v>0</v>
      </c>
      <c r="M1296">
        <v>0</v>
      </c>
      <c r="O1296">
        <f>'Electricity_prices DA 2023'!$G$24</f>
        <v>0.10369035616438364</v>
      </c>
      <c r="Q1296">
        <f>'Brussels - avg over full year'!$H$24</f>
        <v>0</v>
      </c>
    </row>
    <row r="1297" spans="1:17">
      <c r="A1297" s="29">
        <v>0.94166666666666665</v>
      </c>
      <c r="B1297" s="3"/>
      <c r="C1297" s="3"/>
      <c r="D1297">
        <f t="shared" si="27"/>
        <v>0</v>
      </c>
      <c r="G1297">
        <f>COUNTIF('Bus 53 and 46'!$K$7:$K$121, A1297)</f>
        <v>0</v>
      </c>
      <c r="H1297">
        <f>COUNTIF('Bus 53 and 46'!$A$7:$A$121,'Full time'!A1297)</f>
        <v>0</v>
      </c>
      <c r="I1297" s="25">
        <f>COUNTIF('Bus 53 and 46'!$B$7:$B$121,'Full time'!A1297)</f>
        <v>0</v>
      </c>
      <c r="J1297">
        <f>COUNTIF('Bus 53 and 46'!$J$7:$J$121,'Full time'!A1297)</f>
        <v>0</v>
      </c>
      <c r="M1297">
        <v>0</v>
      </c>
      <c r="O1297">
        <f>'Electricity_prices DA 2023'!$G$24</f>
        <v>0.10369035616438364</v>
      </c>
      <c r="Q1297">
        <f>'Brussels - avg over full year'!$H$24</f>
        <v>0</v>
      </c>
    </row>
    <row r="1298" spans="1:17">
      <c r="A1298" s="29">
        <v>0.94236111111111109</v>
      </c>
      <c r="B1298" s="3"/>
      <c r="C1298" s="3"/>
      <c r="D1298">
        <f t="shared" si="27"/>
        <v>0</v>
      </c>
      <c r="G1298">
        <f>COUNTIF('Bus 53 and 46'!$K$7:$K$121, A1298)</f>
        <v>0</v>
      </c>
      <c r="H1298">
        <f>COUNTIF('Bus 53 and 46'!$A$7:$A$121,'Full time'!A1298)</f>
        <v>0</v>
      </c>
      <c r="I1298" s="25">
        <f>COUNTIF('Bus 53 and 46'!$B$7:$B$121,'Full time'!A1298)</f>
        <v>0</v>
      </c>
      <c r="J1298">
        <f>COUNTIF('Bus 53 and 46'!$J$7:$J$121,'Full time'!A1298)</f>
        <v>0</v>
      </c>
      <c r="M1298">
        <v>0</v>
      </c>
      <c r="O1298">
        <f>'Electricity_prices DA 2023'!$G$24</f>
        <v>0.10369035616438364</v>
      </c>
      <c r="Q1298">
        <f>'Brussels - avg over full year'!$H$24</f>
        <v>0</v>
      </c>
    </row>
    <row r="1299" spans="1:17">
      <c r="A1299" s="29">
        <v>0.94305555555555554</v>
      </c>
      <c r="B1299" s="3"/>
      <c r="C1299" s="3"/>
      <c r="D1299">
        <f t="shared" si="27"/>
        <v>0</v>
      </c>
      <c r="G1299">
        <f>COUNTIF('Bus 53 and 46'!$K$7:$K$121, A1299)</f>
        <v>0</v>
      </c>
      <c r="H1299">
        <f>COUNTIF('Bus 53 and 46'!$A$7:$A$121,'Full time'!A1299)</f>
        <v>0</v>
      </c>
      <c r="I1299" s="25">
        <f>COUNTIF('Bus 53 and 46'!$B$7:$B$121,'Full time'!A1299)</f>
        <v>0</v>
      </c>
      <c r="J1299">
        <f>COUNTIF('Bus 53 and 46'!$J$7:$J$121,'Full time'!A1299)</f>
        <v>0</v>
      </c>
      <c r="M1299">
        <v>0</v>
      </c>
      <c r="O1299">
        <f>'Electricity_prices DA 2023'!$G$24</f>
        <v>0.10369035616438364</v>
      </c>
      <c r="Q1299">
        <f>'Brussels - avg over full year'!$H$24</f>
        <v>0</v>
      </c>
    </row>
    <row r="1300" spans="1:17">
      <c r="A1300" s="29">
        <v>0.94374999999999998</v>
      </c>
      <c r="B1300" s="3"/>
      <c r="C1300" s="3"/>
      <c r="D1300">
        <f t="shared" si="27"/>
        <v>0</v>
      </c>
      <c r="G1300">
        <f>COUNTIF('Bus 53 and 46'!$K$7:$K$121, A1300)</f>
        <v>0</v>
      </c>
      <c r="H1300">
        <f>COUNTIF('Bus 53 and 46'!$A$7:$A$121,'Full time'!A1300)</f>
        <v>0</v>
      </c>
      <c r="I1300" s="25">
        <f>COUNTIF('Bus 53 and 46'!$B$7:$B$121,'Full time'!A1300)</f>
        <v>0</v>
      </c>
      <c r="J1300">
        <f>COUNTIF('Bus 53 and 46'!$J$7:$J$121,'Full time'!A1300)</f>
        <v>0</v>
      </c>
      <c r="M1300">
        <v>0</v>
      </c>
      <c r="O1300">
        <f>'Electricity_prices DA 2023'!$G$24</f>
        <v>0.10369035616438364</v>
      </c>
      <c r="Q1300">
        <f>'Brussels - avg over full year'!$H$24</f>
        <v>0</v>
      </c>
    </row>
    <row r="1301" spans="1:17">
      <c r="A1301" s="29">
        <v>0.94444444444444442</v>
      </c>
      <c r="B1301" s="3"/>
      <c r="C1301" s="3"/>
      <c r="D1301">
        <f t="shared" si="27"/>
        <v>1</v>
      </c>
      <c r="G1301">
        <f>COUNTIF('Bus 53 and 46'!$K$7:$K$121, A1301)</f>
        <v>1</v>
      </c>
      <c r="H1301">
        <f>COUNTIF('Bus 53 and 46'!$A$7:$A$121,'Full time'!A1301)</f>
        <v>0</v>
      </c>
      <c r="I1301" s="25">
        <f>COUNTIF('Bus 53 and 46'!$B$7:$B$121,'Full time'!A1301)</f>
        <v>0</v>
      </c>
      <c r="J1301">
        <f>COUNTIF('Bus 53 and 46'!$J$7:$J$121,'Full time'!A1301)</f>
        <v>0</v>
      </c>
      <c r="M1301">
        <v>0</v>
      </c>
      <c r="N1301">
        <f>M1301</f>
        <v>0</v>
      </c>
      <c r="O1301">
        <f>'Electricity_prices DA 2023'!$G$24</f>
        <v>0.10369035616438364</v>
      </c>
      <c r="Q1301">
        <f>'Brussels - avg over full year'!$H$24</f>
        <v>0</v>
      </c>
    </row>
    <row r="1302" spans="1:17">
      <c r="A1302" s="29">
        <v>0.94513888888888886</v>
      </c>
      <c r="B1302" s="3"/>
      <c r="C1302" s="3"/>
      <c r="D1302">
        <f t="shared" si="27"/>
        <v>0</v>
      </c>
      <c r="G1302">
        <f>COUNTIF('Bus 53 and 46'!$K$7:$K$121, A1302)</f>
        <v>0</v>
      </c>
      <c r="H1302">
        <f>COUNTIF('Bus 53 and 46'!$A$7:$A$121,'Full time'!A1302)</f>
        <v>0</v>
      </c>
      <c r="I1302" s="25">
        <f>COUNTIF('Bus 53 and 46'!$B$7:$B$121,'Full time'!A1302)</f>
        <v>0</v>
      </c>
      <c r="J1302">
        <f>COUNTIF('Bus 53 and 46'!$J$7:$J$121,'Full time'!A1302)</f>
        <v>0</v>
      </c>
      <c r="M1302">
        <v>0</v>
      </c>
      <c r="O1302">
        <f>'Electricity_prices DA 2023'!$G$24</f>
        <v>0.10369035616438364</v>
      </c>
      <c r="Q1302">
        <f>'Brussels - avg over full year'!$H$24</f>
        <v>0</v>
      </c>
    </row>
    <row r="1303" spans="1:17">
      <c r="A1303" s="29">
        <v>0.9458333333333333</v>
      </c>
      <c r="B1303" s="3"/>
      <c r="C1303" s="3"/>
      <c r="D1303">
        <f t="shared" si="27"/>
        <v>0</v>
      </c>
      <c r="G1303">
        <f>COUNTIF('Bus 53 and 46'!$K$7:$K$121, A1303)</f>
        <v>0</v>
      </c>
      <c r="H1303">
        <f>COUNTIF('Bus 53 and 46'!$A$7:$A$121,'Full time'!A1303)</f>
        <v>0</v>
      </c>
      <c r="I1303" s="25">
        <f>COUNTIF('Bus 53 and 46'!$B$7:$B$121,'Full time'!A1303)</f>
        <v>0</v>
      </c>
      <c r="J1303">
        <f>COUNTIF('Bus 53 and 46'!$J$7:$J$121,'Full time'!A1303)</f>
        <v>0</v>
      </c>
      <c r="M1303">
        <v>0</v>
      </c>
      <c r="N1303">
        <f>M1303</f>
        <v>0</v>
      </c>
      <c r="O1303">
        <f>'Electricity_prices DA 2023'!$G$24</f>
        <v>0.10369035616438364</v>
      </c>
      <c r="Q1303">
        <f>'Brussels - avg over full year'!$H$24</f>
        <v>0</v>
      </c>
    </row>
    <row r="1304" spans="1:17">
      <c r="A1304" s="29">
        <v>0.94652777777777775</v>
      </c>
      <c r="B1304" s="3"/>
      <c r="C1304" s="3"/>
      <c r="D1304">
        <f t="shared" si="27"/>
        <v>1</v>
      </c>
      <c r="G1304">
        <f>COUNTIF('Bus 53 and 46'!$K$7:$K$121, A1304)</f>
        <v>0</v>
      </c>
      <c r="H1304">
        <f>COUNTIF('Bus 53 and 46'!$A$7:$A$121,'Full time'!A1304)</f>
        <v>0</v>
      </c>
      <c r="I1304" s="25">
        <f>COUNTIF('Bus 53 and 46'!$B$7:$B$121,'Full time'!A1304)</f>
        <v>0</v>
      </c>
      <c r="J1304">
        <f>COUNTIF('Bus 53 and 46'!$J$7:$J$121,'Full time'!A1304)</f>
        <v>1</v>
      </c>
      <c r="M1304">
        <v>0</v>
      </c>
      <c r="N1304">
        <f>M1304</f>
        <v>0</v>
      </c>
      <c r="O1304">
        <f>'Electricity_prices DA 2023'!$G$24</f>
        <v>0.10369035616438364</v>
      </c>
      <c r="Q1304">
        <f>'Brussels - avg over full year'!$H$24</f>
        <v>0</v>
      </c>
    </row>
    <row r="1305" spans="1:17">
      <c r="A1305" s="29">
        <v>0.94722222222222219</v>
      </c>
      <c r="B1305" s="3"/>
      <c r="C1305" s="3"/>
      <c r="D1305">
        <f t="shared" si="27"/>
        <v>0</v>
      </c>
      <c r="G1305">
        <f>COUNTIF('Bus 53 and 46'!$K$7:$K$121, A1305)</f>
        <v>0</v>
      </c>
      <c r="H1305">
        <f>COUNTIF('Bus 53 and 46'!$A$7:$A$121,'Full time'!A1305)</f>
        <v>0</v>
      </c>
      <c r="I1305" s="25">
        <f>COUNTIF('Bus 53 and 46'!$B$7:$B$121,'Full time'!A1305)</f>
        <v>0</v>
      </c>
      <c r="J1305">
        <f>COUNTIF('Bus 53 and 46'!$J$7:$J$121,'Full time'!A1305)</f>
        <v>0</v>
      </c>
      <c r="M1305">
        <v>0</v>
      </c>
      <c r="O1305">
        <f>'Electricity_prices DA 2023'!$G$24</f>
        <v>0.10369035616438364</v>
      </c>
      <c r="Q1305">
        <f>'Brussels - avg over full year'!$H$24</f>
        <v>0</v>
      </c>
    </row>
    <row r="1306" spans="1:17">
      <c r="A1306" s="29">
        <v>0.94791666666666663</v>
      </c>
      <c r="B1306" s="3"/>
      <c r="C1306" s="3"/>
      <c r="D1306">
        <f t="shared" si="27"/>
        <v>0</v>
      </c>
      <c r="G1306">
        <f>COUNTIF('Bus 53 and 46'!$K$7:$K$121, A1306)</f>
        <v>0</v>
      </c>
      <c r="H1306">
        <f>COUNTIF('Bus 53 and 46'!$A$7:$A$121,'Full time'!A1306)</f>
        <v>0</v>
      </c>
      <c r="I1306" s="25">
        <f>COUNTIF('Bus 53 and 46'!$B$7:$B$121,'Full time'!A1306)</f>
        <v>0</v>
      </c>
      <c r="J1306">
        <f>COUNTIF('Bus 53 and 46'!$J$7:$J$121,'Full time'!A1306)</f>
        <v>0</v>
      </c>
      <c r="M1306">
        <v>0</v>
      </c>
      <c r="O1306">
        <f>'Electricity_prices DA 2023'!$G$24</f>
        <v>0.10369035616438364</v>
      </c>
      <c r="Q1306">
        <f>'Brussels - avg over full year'!$H$24</f>
        <v>0</v>
      </c>
    </row>
    <row r="1307" spans="1:17">
      <c r="A1307" s="29">
        <v>0.94861111111111107</v>
      </c>
      <c r="B1307" s="3"/>
      <c r="C1307" s="3"/>
      <c r="D1307">
        <f t="shared" si="27"/>
        <v>0</v>
      </c>
      <c r="G1307">
        <f>COUNTIF('Bus 53 and 46'!$K$7:$K$121, A1307)</f>
        <v>0</v>
      </c>
      <c r="H1307">
        <f>COUNTIF('Bus 53 and 46'!$A$7:$A$121,'Full time'!A1307)</f>
        <v>0</v>
      </c>
      <c r="I1307" s="25">
        <f>COUNTIF('Bus 53 and 46'!$B$7:$B$121,'Full time'!A1307)</f>
        <v>0</v>
      </c>
      <c r="J1307">
        <f>COUNTIF('Bus 53 and 46'!$J$7:$J$121,'Full time'!A1307)</f>
        <v>0</v>
      </c>
      <c r="M1307">
        <v>0</v>
      </c>
      <c r="O1307">
        <f>'Electricity_prices DA 2023'!$G$24</f>
        <v>0.10369035616438364</v>
      </c>
      <c r="Q1307">
        <f>'Brussels - avg over full year'!$H$24</f>
        <v>0</v>
      </c>
    </row>
    <row r="1308" spans="1:17">
      <c r="A1308" s="29">
        <v>0.94930555555555551</v>
      </c>
      <c r="B1308" s="3"/>
      <c r="C1308" s="3"/>
      <c r="D1308">
        <f t="shared" si="27"/>
        <v>0</v>
      </c>
      <c r="G1308">
        <f>COUNTIF('Bus 53 and 46'!$K$7:$K$121, A1308)</f>
        <v>0</v>
      </c>
      <c r="H1308">
        <f>COUNTIF('Bus 53 and 46'!$A$7:$A$121,'Full time'!A1308)</f>
        <v>0</v>
      </c>
      <c r="I1308" s="25">
        <f>COUNTIF('Bus 53 and 46'!$B$7:$B$121,'Full time'!A1308)</f>
        <v>0</v>
      </c>
      <c r="J1308">
        <f>COUNTIF('Bus 53 and 46'!$J$7:$J$121,'Full time'!A1308)</f>
        <v>0</v>
      </c>
      <c r="M1308">
        <v>0</v>
      </c>
      <c r="O1308">
        <f>'Electricity_prices DA 2023'!$G$24</f>
        <v>0.10369035616438364</v>
      </c>
      <c r="Q1308">
        <f>'Brussels - avg over full year'!$H$24</f>
        <v>0</v>
      </c>
    </row>
    <row r="1309" spans="1:17">
      <c r="A1309" s="29">
        <v>0.95</v>
      </c>
      <c r="B1309" s="3"/>
      <c r="C1309" s="3"/>
      <c r="D1309">
        <f t="shared" si="27"/>
        <v>0</v>
      </c>
      <c r="G1309">
        <f>COUNTIF('Bus 53 and 46'!$K$7:$K$121, A1309)</f>
        <v>0</v>
      </c>
      <c r="H1309">
        <f>COUNTIF('Bus 53 and 46'!$A$7:$A$121,'Full time'!A1309)</f>
        <v>0</v>
      </c>
      <c r="I1309" s="25">
        <f>COUNTIF('Bus 53 and 46'!$B$7:$B$121,'Full time'!A1309)</f>
        <v>0</v>
      </c>
      <c r="J1309">
        <f>COUNTIF('Bus 53 and 46'!$J$7:$J$121,'Full time'!A1309)</f>
        <v>0</v>
      </c>
      <c r="M1309">
        <v>0</v>
      </c>
      <c r="O1309">
        <f>'Electricity_prices DA 2023'!$G$24</f>
        <v>0.10369035616438364</v>
      </c>
      <c r="Q1309">
        <f>'Brussels - avg over full year'!$H$24</f>
        <v>0</v>
      </c>
    </row>
    <row r="1310" spans="1:17">
      <c r="A1310" s="29">
        <v>0.9506944444444444</v>
      </c>
      <c r="B1310" s="3"/>
      <c r="C1310" s="3"/>
      <c r="D1310">
        <f t="shared" si="27"/>
        <v>0</v>
      </c>
      <c r="G1310">
        <f>COUNTIF('Bus 53 and 46'!$K$7:$K$121, A1310)</f>
        <v>0</v>
      </c>
      <c r="H1310">
        <f>COUNTIF('Bus 53 and 46'!$A$7:$A$121,'Full time'!A1310)</f>
        <v>0</v>
      </c>
      <c r="I1310" s="25">
        <f>COUNTIF('Bus 53 and 46'!$B$7:$B$121,'Full time'!A1310)</f>
        <v>0</v>
      </c>
      <c r="J1310">
        <f>COUNTIF('Bus 53 and 46'!$J$7:$J$121,'Full time'!A1310)</f>
        <v>0</v>
      </c>
      <c r="M1310">
        <v>0</v>
      </c>
      <c r="O1310">
        <f>'Electricity_prices DA 2023'!$G$24</f>
        <v>0.10369035616438364</v>
      </c>
      <c r="Q1310">
        <f>'Brussels - avg over full year'!$H$24</f>
        <v>0</v>
      </c>
    </row>
    <row r="1311" spans="1:17">
      <c r="A1311" s="29">
        <v>0.95138888888888884</v>
      </c>
      <c r="B1311" s="3"/>
      <c r="C1311" s="3"/>
      <c r="D1311">
        <f t="shared" si="27"/>
        <v>0</v>
      </c>
      <c r="G1311">
        <f>COUNTIF('Bus 53 and 46'!$K$7:$K$121, A1311)</f>
        <v>0</v>
      </c>
      <c r="H1311">
        <f>COUNTIF('Bus 53 and 46'!$A$7:$A$121,'Full time'!A1311)</f>
        <v>0</v>
      </c>
      <c r="I1311" s="25">
        <f>COUNTIF('Bus 53 and 46'!$B$7:$B$121,'Full time'!A1311)</f>
        <v>0</v>
      </c>
      <c r="J1311">
        <f>COUNTIF('Bus 53 and 46'!$J$7:$J$121,'Full time'!A1311)</f>
        <v>0</v>
      </c>
      <c r="M1311">
        <v>0</v>
      </c>
      <c r="O1311">
        <f>'Electricity_prices DA 2023'!$G$24</f>
        <v>0.10369035616438364</v>
      </c>
      <c r="Q1311">
        <f>'Brussels - avg over full year'!$H$24</f>
        <v>0</v>
      </c>
    </row>
    <row r="1312" spans="1:17">
      <c r="A1312" s="29">
        <v>0.95208333333333328</v>
      </c>
      <c r="B1312" s="3"/>
      <c r="C1312" s="3"/>
      <c r="D1312">
        <f t="shared" si="27"/>
        <v>0</v>
      </c>
      <c r="G1312">
        <f>COUNTIF('Bus 53 and 46'!$K$7:$K$121, A1312)</f>
        <v>0</v>
      </c>
      <c r="H1312">
        <f>COUNTIF('Bus 53 and 46'!$A$7:$A$121,'Full time'!A1312)</f>
        <v>0</v>
      </c>
      <c r="I1312" s="25">
        <f>COUNTIF('Bus 53 and 46'!$B$7:$B$121,'Full time'!A1312)</f>
        <v>0</v>
      </c>
      <c r="J1312">
        <f>COUNTIF('Bus 53 and 46'!$J$7:$J$121,'Full time'!A1312)</f>
        <v>0</v>
      </c>
      <c r="M1312">
        <v>0</v>
      </c>
      <c r="O1312">
        <f>'Electricity_prices DA 2023'!$G$24</f>
        <v>0.10369035616438364</v>
      </c>
      <c r="Q1312">
        <f>'Brussels - avg over full year'!$H$24</f>
        <v>0</v>
      </c>
    </row>
    <row r="1313" spans="1:17">
      <c r="A1313" s="29">
        <v>0.95277777777777772</v>
      </c>
      <c r="B1313" s="3"/>
      <c r="C1313" s="3"/>
      <c r="D1313">
        <f t="shared" si="27"/>
        <v>0</v>
      </c>
      <c r="G1313">
        <f>COUNTIF('Bus 53 and 46'!$K$7:$K$121, A1313)</f>
        <v>0</v>
      </c>
      <c r="H1313">
        <f>COUNTIF('Bus 53 and 46'!$A$7:$A$121,'Full time'!A1313)</f>
        <v>0</v>
      </c>
      <c r="I1313" s="25">
        <f>COUNTIF('Bus 53 and 46'!$B$7:$B$121,'Full time'!A1313)</f>
        <v>0</v>
      </c>
      <c r="J1313">
        <f>COUNTIF('Bus 53 and 46'!$J$7:$J$121,'Full time'!A1313)</f>
        <v>0</v>
      </c>
      <c r="M1313">
        <v>0</v>
      </c>
      <c r="O1313">
        <f>'Electricity_prices DA 2023'!$G$24</f>
        <v>0.10369035616438364</v>
      </c>
      <c r="Q1313">
        <f>'Brussels - avg over full year'!$H$24</f>
        <v>0</v>
      </c>
    </row>
    <row r="1314" spans="1:17">
      <c r="A1314" s="29">
        <v>0.95347222222222228</v>
      </c>
      <c r="B1314" s="3"/>
      <c r="C1314" s="3"/>
      <c r="D1314">
        <f t="shared" si="27"/>
        <v>0</v>
      </c>
      <c r="G1314">
        <f>COUNTIF('Bus 53 and 46'!$K$7:$K$121, A1314)</f>
        <v>0</v>
      </c>
      <c r="H1314">
        <f>COUNTIF('Bus 53 and 46'!$A$7:$A$121,'Full time'!A1314)</f>
        <v>0</v>
      </c>
      <c r="I1314" s="25">
        <f>COUNTIF('Bus 53 and 46'!$B$7:$B$121,'Full time'!A1314)</f>
        <v>0</v>
      </c>
      <c r="J1314">
        <f>COUNTIF('Bus 53 and 46'!$J$7:$J$121,'Full time'!A1314)</f>
        <v>0</v>
      </c>
      <c r="M1314">
        <v>0</v>
      </c>
      <c r="O1314">
        <f>'Electricity_prices DA 2023'!$G$24</f>
        <v>0.10369035616438364</v>
      </c>
      <c r="Q1314">
        <f>'Brussels - avg over full year'!$H$24</f>
        <v>0</v>
      </c>
    </row>
    <row r="1315" spans="1:17">
      <c r="A1315" s="29">
        <v>0.95416666666666672</v>
      </c>
      <c r="B1315" s="3"/>
      <c r="C1315" s="3"/>
      <c r="D1315">
        <f t="shared" si="27"/>
        <v>0</v>
      </c>
      <c r="G1315">
        <f>COUNTIF('Bus 53 and 46'!$K$7:$K$121, A1315)</f>
        <v>0</v>
      </c>
      <c r="H1315">
        <f>COUNTIF('Bus 53 and 46'!$A$7:$A$121,'Full time'!A1315)</f>
        <v>0</v>
      </c>
      <c r="I1315" s="25">
        <f>COUNTIF('Bus 53 and 46'!$B$7:$B$121,'Full time'!A1315)</f>
        <v>0</v>
      </c>
      <c r="J1315">
        <f>COUNTIF('Bus 53 and 46'!$J$7:$J$121,'Full time'!A1315)</f>
        <v>0</v>
      </c>
      <c r="M1315">
        <v>0</v>
      </c>
      <c r="O1315">
        <f>'Electricity_prices DA 2023'!$G$24</f>
        <v>0.10369035616438364</v>
      </c>
      <c r="Q1315">
        <f>'Brussels - avg over full year'!$H$24</f>
        <v>0</v>
      </c>
    </row>
    <row r="1316" spans="1:17">
      <c r="A1316" s="29">
        <v>0.95486111111111116</v>
      </c>
      <c r="B1316" s="3"/>
      <c r="C1316" s="3"/>
      <c r="D1316">
        <f t="shared" si="27"/>
        <v>1</v>
      </c>
      <c r="G1316">
        <f>COUNTIF('Bus 53 and 46'!$K$7:$K$121, A1316)</f>
        <v>1</v>
      </c>
      <c r="H1316">
        <f>COUNTIF('Bus 53 and 46'!$A$7:$A$121,'Full time'!A1316)</f>
        <v>0</v>
      </c>
      <c r="I1316" s="25">
        <f>COUNTIF('Bus 53 and 46'!$B$7:$B$121,'Full time'!A1316)</f>
        <v>0</v>
      </c>
      <c r="J1316">
        <f>COUNTIF('Bus 53 and 46'!$J$7:$J$121,'Full time'!A1316)</f>
        <v>0</v>
      </c>
      <c r="M1316">
        <v>0</v>
      </c>
      <c r="N1316">
        <f>M1316</f>
        <v>0</v>
      </c>
      <c r="O1316">
        <f>'Electricity_prices DA 2023'!$G$24</f>
        <v>0.10369035616438364</v>
      </c>
      <c r="Q1316">
        <f>'Brussels - avg over full year'!$H$24</f>
        <v>0</v>
      </c>
    </row>
    <row r="1317" spans="1:17">
      <c r="A1317" s="29">
        <v>0.9555555555555556</v>
      </c>
      <c r="B1317" s="3"/>
      <c r="C1317" s="3"/>
      <c r="D1317">
        <f t="shared" si="27"/>
        <v>0</v>
      </c>
      <c r="G1317">
        <f>COUNTIF('Bus 53 and 46'!$K$7:$K$121, A1317)</f>
        <v>0</v>
      </c>
      <c r="H1317">
        <f>COUNTIF('Bus 53 and 46'!$A$7:$A$121,'Full time'!A1317)</f>
        <v>0</v>
      </c>
      <c r="I1317" s="25">
        <f>COUNTIF('Bus 53 and 46'!$B$7:$B$121,'Full time'!A1317)</f>
        <v>0</v>
      </c>
      <c r="J1317">
        <f>COUNTIF('Bus 53 and 46'!$J$7:$J$121,'Full time'!A1317)</f>
        <v>0</v>
      </c>
      <c r="M1317">
        <v>0</v>
      </c>
      <c r="O1317">
        <f>'Electricity_prices DA 2023'!$G$24</f>
        <v>0.10369035616438364</v>
      </c>
      <c r="Q1317">
        <f>'Brussels - avg over full year'!$H$24</f>
        <v>0</v>
      </c>
    </row>
    <row r="1318" spans="1:17">
      <c r="A1318" s="29">
        <v>0.95625000000000004</v>
      </c>
      <c r="B1318" s="3"/>
      <c r="C1318" s="3"/>
      <c r="D1318">
        <f t="shared" si="27"/>
        <v>0</v>
      </c>
      <c r="G1318">
        <f>COUNTIF('Bus 53 and 46'!$K$7:$K$121, A1318)</f>
        <v>0</v>
      </c>
      <c r="H1318">
        <f>COUNTIF('Bus 53 and 46'!$A$7:$A$121,'Full time'!A1318)</f>
        <v>0</v>
      </c>
      <c r="I1318" s="25">
        <f>COUNTIF('Bus 53 and 46'!$B$7:$B$121,'Full time'!A1318)</f>
        <v>0</v>
      </c>
      <c r="J1318">
        <f>COUNTIF('Bus 53 and 46'!$J$7:$J$121,'Full time'!A1318)</f>
        <v>0</v>
      </c>
      <c r="M1318">
        <v>0</v>
      </c>
      <c r="N1318">
        <f>M1318</f>
        <v>0</v>
      </c>
      <c r="O1318">
        <f>'Electricity_prices DA 2023'!$G$24</f>
        <v>0.10369035616438364</v>
      </c>
      <c r="Q1318">
        <f>'Brussels - avg over full year'!$H$24</f>
        <v>0</v>
      </c>
    </row>
    <row r="1319" spans="1:17">
      <c r="A1319" s="29">
        <v>0.95694444444444449</v>
      </c>
      <c r="B1319" s="3"/>
      <c r="C1319" s="3"/>
      <c r="D1319">
        <f t="shared" si="27"/>
        <v>1</v>
      </c>
      <c r="G1319">
        <f>COUNTIF('Bus 53 and 46'!$K$7:$K$121, A1319)</f>
        <v>0</v>
      </c>
      <c r="H1319">
        <f>COUNTIF('Bus 53 and 46'!$A$7:$A$121,'Full time'!A1319)</f>
        <v>0</v>
      </c>
      <c r="I1319" s="25">
        <f>COUNTIF('Bus 53 and 46'!$B$7:$B$121,'Full time'!A1319)</f>
        <v>0</v>
      </c>
      <c r="J1319">
        <f>COUNTIF('Bus 53 and 46'!$J$7:$J$121,'Full time'!A1319)</f>
        <v>1</v>
      </c>
      <c r="M1319">
        <v>0</v>
      </c>
      <c r="N1319">
        <f>M1319</f>
        <v>0</v>
      </c>
      <c r="O1319">
        <f>'Electricity_prices DA 2023'!$G$24</f>
        <v>0.10369035616438364</v>
      </c>
      <c r="Q1319">
        <f>'Brussels - avg over full year'!$H$24</f>
        <v>0</v>
      </c>
    </row>
    <row r="1320" spans="1:17">
      <c r="A1320" s="29">
        <v>0.95763888888888893</v>
      </c>
      <c r="B1320" s="3"/>
      <c r="C1320" s="3"/>
      <c r="D1320">
        <f t="shared" si="27"/>
        <v>0</v>
      </c>
      <c r="G1320">
        <f>COUNTIF('Bus 53 and 46'!$K$7:$K$121, A1320)</f>
        <v>0</v>
      </c>
      <c r="H1320">
        <f>COUNTIF('Bus 53 and 46'!$A$7:$A$121,'Full time'!A1320)</f>
        <v>0</v>
      </c>
      <c r="I1320" s="25">
        <f>COUNTIF('Bus 53 and 46'!$B$7:$B$121,'Full time'!A1320)</f>
        <v>0</v>
      </c>
      <c r="J1320">
        <f>COUNTIF('Bus 53 and 46'!$J$7:$J$121,'Full time'!A1320)</f>
        <v>0</v>
      </c>
      <c r="M1320">
        <v>0</v>
      </c>
      <c r="O1320">
        <f>'Electricity_prices DA 2023'!$G$24</f>
        <v>0.10369035616438364</v>
      </c>
      <c r="Q1320">
        <f>'Brussels - avg over full year'!$H$24</f>
        <v>0</v>
      </c>
    </row>
    <row r="1321" spans="1:17">
      <c r="A1321" s="29">
        <v>0.95833333333333337</v>
      </c>
      <c r="B1321" s="3"/>
      <c r="C1321" s="3"/>
      <c r="D1321">
        <f t="shared" si="27"/>
        <v>1</v>
      </c>
      <c r="G1321">
        <f>COUNTIF('Bus 53 and 46'!$K$7:$K$121, A1321)</f>
        <v>0</v>
      </c>
      <c r="H1321">
        <f>COUNTIF('Bus 53 and 46'!$A$7:$A$121,'Full time'!A1321)</f>
        <v>0</v>
      </c>
      <c r="I1321" s="25">
        <f>COUNTIF('Bus 53 and 46'!$B$7:$B$121,'Full time'!A1321)</f>
        <v>0</v>
      </c>
      <c r="J1321">
        <f>COUNTIF('Bus 53 and 46'!$J$7:$J$121,'Full time'!A1321)</f>
        <v>0</v>
      </c>
      <c r="M1321">
        <v>1</v>
      </c>
      <c r="N1321">
        <f>M1321</f>
        <v>1</v>
      </c>
      <c r="O1321">
        <f>'Electricity_prices DA 2023'!$G$25</f>
        <v>9.6165424657534276E-2</v>
      </c>
      <c r="Q1321">
        <f>'Brussels - avg over full year'!$H$25</f>
        <v>0</v>
      </c>
    </row>
    <row r="1322" spans="1:17">
      <c r="A1322" s="29">
        <v>0.95902777777777781</v>
      </c>
      <c r="B1322" s="3"/>
      <c r="C1322" s="3"/>
      <c r="D1322">
        <f t="shared" si="27"/>
        <v>0</v>
      </c>
      <c r="G1322">
        <f>COUNTIF('Bus 53 and 46'!$K$7:$K$121, A1322)</f>
        <v>0</v>
      </c>
      <c r="H1322">
        <f>COUNTIF('Bus 53 and 46'!$A$7:$A$121,'Full time'!A1322)</f>
        <v>0</v>
      </c>
      <c r="I1322" s="25">
        <f>COUNTIF('Bus 53 and 46'!$B$7:$B$121,'Full time'!A1322)</f>
        <v>0</v>
      </c>
      <c r="J1322">
        <f>COUNTIF('Bus 53 and 46'!$J$7:$J$121,'Full time'!A1322)</f>
        <v>0</v>
      </c>
      <c r="M1322">
        <v>0</v>
      </c>
      <c r="O1322">
        <f>'Electricity_prices DA 2023'!$G$25</f>
        <v>9.6165424657534276E-2</v>
      </c>
      <c r="Q1322">
        <f>'Brussels - avg over full year'!$H$25</f>
        <v>0</v>
      </c>
    </row>
    <row r="1323" spans="1:17">
      <c r="A1323" s="29">
        <v>0.95972222222222225</v>
      </c>
      <c r="B1323" s="3"/>
      <c r="C1323" s="3"/>
      <c r="D1323">
        <f t="shared" si="27"/>
        <v>0</v>
      </c>
      <c r="G1323">
        <f>COUNTIF('Bus 53 and 46'!$K$7:$K$121, A1323)</f>
        <v>0</v>
      </c>
      <c r="H1323">
        <f>COUNTIF('Bus 53 and 46'!$A$7:$A$121,'Full time'!A1323)</f>
        <v>0</v>
      </c>
      <c r="I1323" s="25">
        <f>COUNTIF('Bus 53 and 46'!$B$7:$B$121,'Full time'!A1323)</f>
        <v>0</v>
      </c>
      <c r="J1323">
        <f>COUNTIF('Bus 53 and 46'!$J$7:$J$121,'Full time'!A1323)</f>
        <v>0</v>
      </c>
      <c r="M1323">
        <v>0</v>
      </c>
      <c r="O1323">
        <f>'Electricity_prices DA 2023'!$G$25</f>
        <v>9.6165424657534276E-2</v>
      </c>
      <c r="Q1323">
        <f>'Brussels - avg over full year'!$H$25</f>
        <v>0</v>
      </c>
    </row>
    <row r="1324" spans="1:17">
      <c r="A1324" s="29">
        <v>0.9604166666666667</v>
      </c>
      <c r="B1324" s="3"/>
      <c r="C1324" s="3"/>
      <c r="D1324">
        <f t="shared" si="27"/>
        <v>0</v>
      </c>
      <c r="G1324">
        <f>COUNTIF('Bus 53 and 46'!$K$7:$K$121, A1324)</f>
        <v>0</v>
      </c>
      <c r="H1324">
        <f>COUNTIF('Bus 53 and 46'!$A$7:$A$121,'Full time'!A1324)</f>
        <v>0</v>
      </c>
      <c r="I1324" s="25">
        <f>COUNTIF('Bus 53 and 46'!$B$7:$B$121,'Full time'!A1324)</f>
        <v>0</v>
      </c>
      <c r="J1324">
        <f>COUNTIF('Bus 53 and 46'!$J$7:$J$121,'Full time'!A1324)</f>
        <v>0</v>
      </c>
      <c r="M1324">
        <v>0</v>
      </c>
      <c r="O1324">
        <f>'Electricity_prices DA 2023'!$G$25</f>
        <v>9.6165424657534276E-2</v>
      </c>
      <c r="Q1324">
        <f>'Brussels - avg over full year'!$H$25</f>
        <v>0</v>
      </c>
    </row>
    <row r="1325" spans="1:17">
      <c r="A1325" s="29">
        <v>0.96111111111111114</v>
      </c>
      <c r="B1325" s="3"/>
      <c r="C1325" s="3"/>
      <c r="D1325">
        <f t="shared" si="27"/>
        <v>0</v>
      </c>
      <c r="G1325">
        <f>COUNTIF('Bus 53 and 46'!$K$7:$K$121, A1325)</f>
        <v>0</v>
      </c>
      <c r="H1325">
        <f>COUNTIF('Bus 53 and 46'!$A$7:$A$121,'Full time'!A1325)</f>
        <v>0</v>
      </c>
      <c r="I1325" s="25">
        <f>COUNTIF('Bus 53 and 46'!$B$7:$B$121,'Full time'!A1325)</f>
        <v>0</v>
      </c>
      <c r="J1325">
        <f>COUNTIF('Bus 53 and 46'!$J$7:$J$121,'Full time'!A1325)</f>
        <v>0</v>
      </c>
      <c r="M1325">
        <v>0</v>
      </c>
      <c r="O1325">
        <f>'Electricity_prices DA 2023'!$G$25</f>
        <v>9.6165424657534276E-2</v>
      </c>
      <c r="Q1325">
        <f>'Brussels - avg over full year'!$H$25</f>
        <v>0</v>
      </c>
    </row>
    <row r="1326" spans="1:17">
      <c r="A1326" s="29">
        <v>0.96180555555555558</v>
      </c>
      <c r="B1326" s="3"/>
      <c r="C1326" s="3"/>
      <c r="D1326">
        <f t="shared" si="27"/>
        <v>0</v>
      </c>
      <c r="G1326">
        <f>COUNTIF('Bus 53 and 46'!$K$7:$K$121, A1326)</f>
        <v>0</v>
      </c>
      <c r="H1326">
        <f>COUNTIF('Bus 53 and 46'!$A$7:$A$121,'Full time'!A1326)</f>
        <v>0</v>
      </c>
      <c r="I1326" s="25">
        <f>COUNTIF('Bus 53 and 46'!$B$7:$B$121,'Full time'!A1326)</f>
        <v>0</v>
      </c>
      <c r="J1326">
        <f>COUNTIF('Bus 53 and 46'!$J$7:$J$121,'Full time'!A1326)</f>
        <v>0</v>
      </c>
      <c r="M1326">
        <v>0</v>
      </c>
      <c r="O1326">
        <f>'Electricity_prices DA 2023'!$G$25</f>
        <v>9.6165424657534276E-2</v>
      </c>
      <c r="Q1326">
        <f>'Brussels - avg over full year'!$H$25</f>
        <v>0</v>
      </c>
    </row>
    <row r="1327" spans="1:17">
      <c r="A1327" s="29">
        <v>0.96250000000000002</v>
      </c>
      <c r="B1327" s="3"/>
      <c r="C1327" s="3"/>
      <c r="D1327">
        <f t="shared" si="27"/>
        <v>0</v>
      </c>
      <c r="G1327">
        <f>COUNTIF('Bus 53 and 46'!$K$7:$K$121, A1327)</f>
        <v>0</v>
      </c>
      <c r="H1327">
        <f>COUNTIF('Bus 53 and 46'!$A$7:$A$121,'Full time'!A1327)</f>
        <v>0</v>
      </c>
      <c r="I1327" s="25">
        <f>COUNTIF('Bus 53 and 46'!$B$7:$B$121,'Full time'!A1327)</f>
        <v>0</v>
      </c>
      <c r="J1327">
        <f>COUNTIF('Bus 53 and 46'!$J$7:$J$121,'Full time'!A1327)</f>
        <v>0</v>
      </c>
      <c r="M1327">
        <v>0</v>
      </c>
      <c r="O1327">
        <f>'Electricity_prices DA 2023'!$G$25</f>
        <v>9.6165424657534276E-2</v>
      </c>
      <c r="Q1327">
        <f>'Brussels - avg over full year'!$H$25</f>
        <v>0</v>
      </c>
    </row>
    <row r="1328" spans="1:17">
      <c r="A1328" s="29">
        <v>0.96319444444444446</v>
      </c>
      <c r="B1328" s="3"/>
      <c r="C1328" s="3"/>
      <c r="D1328">
        <f t="shared" si="27"/>
        <v>0</v>
      </c>
      <c r="G1328">
        <f>COUNTIF('Bus 53 and 46'!$K$7:$K$121, A1328)</f>
        <v>0</v>
      </c>
      <c r="H1328">
        <f>COUNTIF('Bus 53 and 46'!$A$7:$A$121,'Full time'!A1328)</f>
        <v>0</v>
      </c>
      <c r="I1328" s="25">
        <f>COUNTIF('Bus 53 and 46'!$B$7:$B$121,'Full time'!A1328)</f>
        <v>0</v>
      </c>
      <c r="J1328">
        <f>COUNTIF('Bus 53 and 46'!$J$7:$J$121,'Full time'!A1328)</f>
        <v>0</v>
      </c>
      <c r="M1328">
        <v>0</v>
      </c>
      <c r="O1328">
        <f>'Electricity_prices DA 2023'!$G$25</f>
        <v>9.6165424657534276E-2</v>
      </c>
      <c r="Q1328">
        <f>'Brussels - avg over full year'!$H$25</f>
        <v>0</v>
      </c>
    </row>
    <row r="1329" spans="1:17">
      <c r="A1329" s="29">
        <v>0.96388888888888891</v>
      </c>
      <c r="B1329" s="3"/>
      <c r="C1329" s="3"/>
      <c r="D1329">
        <f t="shared" si="27"/>
        <v>0</v>
      </c>
      <c r="G1329">
        <f>COUNTIF('Bus 53 and 46'!$K$7:$K$121, A1329)</f>
        <v>0</v>
      </c>
      <c r="H1329">
        <f>COUNTIF('Bus 53 and 46'!$A$7:$A$121,'Full time'!A1329)</f>
        <v>0</v>
      </c>
      <c r="I1329" s="25">
        <f>COUNTIF('Bus 53 and 46'!$B$7:$B$121,'Full time'!A1329)</f>
        <v>0</v>
      </c>
      <c r="J1329">
        <f>COUNTIF('Bus 53 and 46'!$J$7:$J$121,'Full time'!A1329)</f>
        <v>0</v>
      </c>
      <c r="M1329">
        <v>0</v>
      </c>
      <c r="O1329">
        <f>'Electricity_prices DA 2023'!$G$25</f>
        <v>9.6165424657534276E-2</v>
      </c>
      <c r="Q1329">
        <f>'Brussels - avg over full year'!$H$25</f>
        <v>0</v>
      </c>
    </row>
    <row r="1330" spans="1:17">
      <c r="A1330" s="29">
        <v>0.96458333333333335</v>
      </c>
      <c r="B1330" s="3"/>
      <c r="C1330" s="3"/>
      <c r="D1330">
        <f t="shared" si="27"/>
        <v>0</v>
      </c>
      <c r="G1330">
        <f>COUNTIF('Bus 53 and 46'!$K$7:$K$121, A1330)</f>
        <v>0</v>
      </c>
      <c r="H1330">
        <f>COUNTIF('Bus 53 and 46'!$A$7:$A$121,'Full time'!A1330)</f>
        <v>0</v>
      </c>
      <c r="I1330" s="25">
        <f>COUNTIF('Bus 53 and 46'!$B$7:$B$121,'Full time'!A1330)</f>
        <v>0</v>
      </c>
      <c r="J1330">
        <f>COUNTIF('Bus 53 and 46'!$J$7:$J$121,'Full time'!A1330)</f>
        <v>0</v>
      </c>
      <c r="M1330">
        <v>0</v>
      </c>
      <c r="O1330">
        <f>'Electricity_prices DA 2023'!$G$25</f>
        <v>9.6165424657534276E-2</v>
      </c>
      <c r="Q1330">
        <f>'Brussels - avg over full year'!$H$25</f>
        <v>0</v>
      </c>
    </row>
    <row r="1331" spans="1:17">
      <c r="A1331" s="29">
        <v>0.96527777777777779</v>
      </c>
      <c r="B1331" s="3"/>
      <c r="C1331" s="3"/>
      <c r="D1331">
        <f t="shared" si="27"/>
        <v>1</v>
      </c>
      <c r="G1331">
        <f>COUNTIF('Bus 53 and 46'!$K$7:$K$121, A1331)</f>
        <v>1</v>
      </c>
      <c r="H1331">
        <f>COUNTIF('Bus 53 and 46'!$A$7:$A$121,'Full time'!A1331)</f>
        <v>0</v>
      </c>
      <c r="I1331" s="25">
        <f>COUNTIF('Bus 53 and 46'!$B$7:$B$121,'Full time'!A1331)</f>
        <v>0</v>
      </c>
      <c r="J1331">
        <f>COUNTIF('Bus 53 and 46'!$J$7:$J$121,'Full time'!A1331)</f>
        <v>0</v>
      </c>
      <c r="M1331">
        <v>0</v>
      </c>
      <c r="N1331">
        <f>M1331</f>
        <v>0</v>
      </c>
      <c r="O1331">
        <f>'Electricity_prices DA 2023'!$G$25</f>
        <v>9.6165424657534276E-2</v>
      </c>
      <c r="Q1331">
        <f>'Brussels - avg over full year'!$H$25</f>
        <v>0</v>
      </c>
    </row>
    <row r="1332" spans="1:17">
      <c r="A1332" s="29">
        <v>0.96597222222222223</v>
      </c>
      <c r="B1332" s="3"/>
      <c r="C1332" s="3"/>
      <c r="D1332">
        <f t="shared" si="27"/>
        <v>0</v>
      </c>
      <c r="G1332">
        <f>COUNTIF('Bus 53 and 46'!$K$7:$K$121, A1332)</f>
        <v>0</v>
      </c>
      <c r="H1332">
        <f>COUNTIF('Bus 53 and 46'!$A$7:$A$121,'Full time'!A1332)</f>
        <v>0</v>
      </c>
      <c r="I1332" s="25">
        <f>COUNTIF('Bus 53 and 46'!$B$7:$B$121,'Full time'!A1332)</f>
        <v>0</v>
      </c>
      <c r="J1332">
        <f>COUNTIF('Bus 53 and 46'!$J$7:$J$121,'Full time'!A1332)</f>
        <v>0</v>
      </c>
      <c r="M1332">
        <v>0</v>
      </c>
      <c r="O1332">
        <f>'Electricity_prices DA 2023'!$G$25</f>
        <v>9.6165424657534276E-2</v>
      </c>
      <c r="Q1332">
        <f>'Brussels - avg over full year'!$H$25</f>
        <v>0</v>
      </c>
    </row>
    <row r="1333" spans="1:17">
      <c r="A1333" s="29">
        <v>0.96666666666666667</v>
      </c>
      <c r="B1333" s="3"/>
      <c r="C1333" s="3"/>
      <c r="D1333">
        <f t="shared" si="27"/>
        <v>0</v>
      </c>
      <c r="G1333">
        <f>COUNTIF('Bus 53 and 46'!$K$7:$K$121, A1333)</f>
        <v>0</v>
      </c>
      <c r="H1333">
        <f>COUNTIF('Bus 53 and 46'!$A$7:$A$121,'Full time'!A1333)</f>
        <v>0</v>
      </c>
      <c r="I1333" s="25">
        <f>COUNTIF('Bus 53 and 46'!$B$7:$B$121,'Full time'!A1333)</f>
        <v>0</v>
      </c>
      <c r="J1333">
        <f>COUNTIF('Bus 53 and 46'!$J$7:$J$121,'Full time'!A1333)</f>
        <v>0</v>
      </c>
      <c r="M1333">
        <v>0</v>
      </c>
      <c r="N1333">
        <f>M1333</f>
        <v>0</v>
      </c>
      <c r="O1333">
        <f>'Electricity_prices DA 2023'!$G$25</f>
        <v>9.6165424657534276E-2</v>
      </c>
      <c r="Q1333">
        <f>'Brussels - avg over full year'!$H$25</f>
        <v>0</v>
      </c>
    </row>
    <row r="1334" spans="1:17">
      <c r="A1334" s="29">
        <v>0.96736111111111112</v>
      </c>
      <c r="B1334" s="3"/>
      <c r="C1334" s="3"/>
      <c r="D1334">
        <f t="shared" si="27"/>
        <v>1</v>
      </c>
      <c r="G1334">
        <f>COUNTIF('Bus 53 and 46'!$K$7:$K$121, A1334)</f>
        <v>0</v>
      </c>
      <c r="H1334">
        <f>COUNTIF('Bus 53 and 46'!$A$7:$A$121,'Full time'!A1334)</f>
        <v>0</v>
      </c>
      <c r="I1334" s="25">
        <f>COUNTIF('Bus 53 and 46'!$B$7:$B$121,'Full time'!A1334)</f>
        <v>0</v>
      </c>
      <c r="J1334">
        <f>COUNTIF('Bus 53 and 46'!$J$7:$J$121,'Full time'!A1334)</f>
        <v>1</v>
      </c>
      <c r="M1334">
        <v>0</v>
      </c>
      <c r="N1334">
        <f>M1334</f>
        <v>0</v>
      </c>
      <c r="O1334">
        <f>'Electricity_prices DA 2023'!$G$25</f>
        <v>9.6165424657534276E-2</v>
      </c>
      <c r="Q1334">
        <f>'Brussels - avg over full year'!$H$25</f>
        <v>0</v>
      </c>
    </row>
    <row r="1335" spans="1:17">
      <c r="A1335" s="29">
        <v>0.96805555555555556</v>
      </c>
      <c r="B1335" s="3"/>
      <c r="C1335" s="3"/>
      <c r="D1335">
        <f t="shared" si="27"/>
        <v>0</v>
      </c>
      <c r="G1335">
        <f>COUNTIF('Bus 53 and 46'!$K$7:$K$121, A1335)</f>
        <v>0</v>
      </c>
      <c r="H1335">
        <f>COUNTIF('Bus 53 and 46'!$A$7:$A$121,'Full time'!A1335)</f>
        <v>0</v>
      </c>
      <c r="I1335" s="25">
        <f>COUNTIF('Bus 53 and 46'!$B$7:$B$121,'Full time'!A1335)</f>
        <v>0</v>
      </c>
      <c r="J1335">
        <f>COUNTIF('Bus 53 and 46'!$J$7:$J$121,'Full time'!A1335)</f>
        <v>0</v>
      </c>
      <c r="M1335">
        <v>0</v>
      </c>
      <c r="O1335">
        <f>'Electricity_prices DA 2023'!$G$25</f>
        <v>9.6165424657534276E-2</v>
      </c>
      <c r="Q1335">
        <f>'Brussels - avg over full year'!$H$25</f>
        <v>0</v>
      </c>
    </row>
    <row r="1336" spans="1:17">
      <c r="A1336" s="29">
        <v>0.96875</v>
      </c>
      <c r="B1336" s="3"/>
      <c r="C1336" s="3"/>
      <c r="D1336">
        <f t="shared" si="27"/>
        <v>0</v>
      </c>
      <c r="G1336">
        <f>COUNTIF('Bus 53 and 46'!$K$7:$K$121, A1336)</f>
        <v>0</v>
      </c>
      <c r="H1336">
        <f>COUNTIF('Bus 53 and 46'!$A$7:$A$121,'Full time'!A1336)</f>
        <v>0</v>
      </c>
      <c r="I1336" s="25">
        <f>COUNTIF('Bus 53 and 46'!$B$7:$B$121,'Full time'!A1336)</f>
        <v>0</v>
      </c>
      <c r="J1336">
        <f>COUNTIF('Bus 53 and 46'!$J$7:$J$121,'Full time'!A1336)</f>
        <v>0</v>
      </c>
      <c r="M1336">
        <v>0</v>
      </c>
      <c r="O1336">
        <f>'Electricity_prices DA 2023'!$G$25</f>
        <v>9.6165424657534276E-2</v>
      </c>
      <c r="Q1336">
        <f>'Brussels - avg over full year'!$H$25</f>
        <v>0</v>
      </c>
    </row>
    <row r="1337" spans="1:17">
      <c r="A1337" s="29">
        <v>0.96944444444444444</v>
      </c>
      <c r="B1337" s="3"/>
      <c r="C1337" s="3"/>
      <c r="D1337">
        <f t="shared" si="27"/>
        <v>0</v>
      </c>
      <c r="G1337">
        <f>COUNTIF('Bus 53 and 46'!$K$7:$K$121, A1337)</f>
        <v>0</v>
      </c>
      <c r="H1337">
        <f>COUNTIF('Bus 53 and 46'!$A$7:$A$121,'Full time'!A1337)</f>
        <v>0</v>
      </c>
      <c r="I1337" s="25">
        <f>COUNTIF('Bus 53 and 46'!$B$7:$B$121,'Full time'!A1337)</f>
        <v>0</v>
      </c>
      <c r="J1337">
        <f>COUNTIF('Bus 53 and 46'!$J$7:$J$121,'Full time'!A1337)</f>
        <v>0</v>
      </c>
      <c r="M1337">
        <v>0</v>
      </c>
      <c r="O1337">
        <f>'Electricity_prices DA 2023'!$G$25</f>
        <v>9.6165424657534276E-2</v>
      </c>
      <c r="Q1337">
        <f>'Brussels - avg over full year'!$H$25</f>
        <v>0</v>
      </c>
    </row>
    <row r="1338" spans="1:17">
      <c r="A1338" s="29">
        <v>0.97013888888888888</v>
      </c>
      <c r="B1338" s="3"/>
      <c r="C1338" s="3"/>
      <c r="D1338">
        <f t="shared" si="27"/>
        <v>0</v>
      </c>
      <c r="G1338">
        <f>COUNTIF('Bus 53 and 46'!$K$7:$K$121, A1338)</f>
        <v>0</v>
      </c>
      <c r="H1338">
        <f>COUNTIF('Bus 53 and 46'!$A$7:$A$121,'Full time'!A1338)</f>
        <v>0</v>
      </c>
      <c r="I1338" s="25">
        <f>COUNTIF('Bus 53 and 46'!$B$7:$B$121,'Full time'!A1338)</f>
        <v>0</v>
      </c>
      <c r="J1338">
        <f>COUNTIF('Bus 53 and 46'!$J$7:$J$121,'Full time'!A1338)</f>
        <v>0</v>
      </c>
      <c r="M1338">
        <v>0</v>
      </c>
      <c r="O1338">
        <f>'Electricity_prices DA 2023'!$G$25</f>
        <v>9.6165424657534276E-2</v>
      </c>
      <c r="Q1338">
        <f>'Brussels - avg over full year'!$H$25</f>
        <v>0</v>
      </c>
    </row>
    <row r="1339" spans="1:17">
      <c r="A1339" s="29">
        <v>0.97083333333333333</v>
      </c>
      <c r="B1339" s="3"/>
      <c r="C1339" s="3"/>
      <c r="D1339">
        <f t="shared" si="27"/>
        <v>0</v>
      </c>
      <c r="G1339">
        <f>COUNTIF('Bus 53 and 46'!$K$7:$K$121, A1339)</f>
        <v>0</v>
      </c>
      <c r="H1339">
        <f>COUNTIF('Bus 53 and 46'!$A$7:$A$121,'Full time'!A1339)</f>
        <v>0</v>
      </c>
      <c r="I1339" s="25">
        <f>COUNTIF('Bus 53 and 46'!$B$7:$B$121,'Full time'!A1339)</f>
        <v>0</v>
      </c>
      <c r="J1339">
        <f>COUNTIF('Bus 53 and 46'!$J$7:$J$121,'Full time'!A1339)</f>
        <v>0</v>
      </c>
      <c r="M1339">
        <v>0</v>
      </c>
      <c r="O1339">
        <f>'Electricity_prices DA 2023'!$G$25</f>
        <v>9.6165424657534276E-2</v>
      </c>
      <c r="Q1339">
        <f>'Brussels - avg over full year'!$H$25</f>
        <v>0</v>
      </c>
    </row>
    <row r="1340" spans="1:17">
      <c r="A1340" s="29">
        <v>0.97152777777777777</v>
      </c>
      <c r="B1340" s="3"/>
      <c r="C1340" s="3"/>
      <c r="D1340">
        <f t="shared" si="27"/>
        <v>0</v>
      </c>
      <c r="G1340">
        <f>COUNTIF('Bus 53 and 46'!$K$7:$K$121, A1340)</f>
        <v>0</v>
      </c>
      <c r="H1340">
        <f>COUNTIF('Bus 53 and 46'!$A$7:$A$121,'Full time'!A1340)</f>
        <v>0</v>
      </c>
      <c r="I1340" s="25">
        <f>COUNTIF('Bus 53 and 46'!$B$7:$B$121,'Full time'!A1340)</f>
        <v>0</v>
      </c>
      <c r="J1340">
        <f>COUNTIF('Bus 53 and 46'!$J$7:$J$121,'Full time'!A1340)</f>
        <v>0</v>
      </c>
      <c r="M1340">
        <v>0</v>
      </c>
      <c r="O1340">
        <f>'Electricity_prices DA 2023'!$G$25</f>
        <v>9.6165424657534276E-2</v>
      </c>
      <c r="Q1340">
        <f>'Brussels - avg over full year'!$H$25</f>
        <v>0</v>
      </c>
    </row>
    <row r="1341" spans="1:17">
      <c r="A1341" s="29">
        <v>0.97222222222222221</v>
      </c>
      <c r="B1341" s="3"/>
      <c r="C1341" s="3"/>
      <c r="D1341">
        <f t="shared" si="27"/>
        <v>0</v>
      </c>
      <c r="G1341">
        <f>COUNTIF('Bus 53 and 46'!$K$7:$K$121, A1341)</f>
        <v>0</v>
      </c>
      <c r="H1341">
        <f>COUNTIF('Bus 53 and 46'!$A$7:$A$121,'Full time'!A1341)</f>
        <v>0</v>
      </c>
      <c r="I1341" s="25">
        <f>COUNTIF('Bus 53 and 46'!$B$7:$B$121,'Full time'!A1341)</f>
        <v>0</v>
      </c>
      <c r="J1341">
        <f>COUNTIF('Bus 53 and 46'!$J$7:$J$121,'Full time'!A1341)</f>
        <v>0</v>
      </c>
      <c r="M1341">
        <v>0</v>
      </c>
      <c r="O1341">
        <f>'Electricity_prices DA 2023'!$G$25</f>
        <v>9.6165424657534276E-2</v>
      </c>
      <c r="Q1341">
        <f>'Brussels - avg over full year'!$H$25</f>
        <v>0</v>
      </c>
    </row>
    <row r="1342" spans="1:17">
      <c r="A1342" s="29">
        <v>0.97291666666666665</v>
      </c>
      <c r="B1342" s="3"/>
      <c r="C1342" s="3"/>
      <c r="D1342">
        <f t="shared" si="27"/>
        <v>0</v>
      </c>
      <c r="G1342">
        <f>COUNTIF('Bus 53 and 46'!$K$7:$K$121, A1342)</f>
        <v>0</v>
      </c>
      <c r="H1342">
        <f>COUNTIF('Bus 53 and 46'!$A$7:$A$121,'Full time'!A1342)</f>
        <v>0</v>
      </c>
      <c r="I1342" s="25">
        <f>COUNTIF('Bus 53 and 46'!$B$7:$B$121,'Full time'!A1342)</f>
        <v>0</v>
      </c>
      <c r="J1342">
        <f>COUNTIF('Bus 53 and 46'!$J$7:$J$121,'Full time'!A1342)</f>
        <v>0</v>
      </c>
      <c r="M1342">
        <v>0</v>
      </c>
      <c r="O1342">
        <f>'Electricity_prices DA 2023'!$G$25</f>
        <v>9.6165424657534276E-2</v>
      </c>
      <c r="Q1342">
        <f>'Brussels - avg over full year'!$H$25</f>
        <v>0</v>
      </c>
    </row>
    <row r="1343" spans="1:17">
      <c r="A1343" s="29">
        <v>0.97361111111111109</v>
      </c>
      <c r="B1343" s="3"/>
      <c r="C1343" s="3"/>
      <c r="D1343">
        <f t="shared" si="27"/>
        <v>0</v>
      </c>
      <c r="G1343">
        <f>COUNTIF('Bus 53 and 46'!$K$7:$K$121, A1343)</f>
        <v>0</v>
      </c>
      <c r="H1343">
        <f>COUNTIF('Bus 53 and 46'!$A$7:$A$121,'Full time'!A1343)</f>
        <v>0</v>
      </c>
      <c r="I1343" s="25">
        <f>COUNTIF('Bus 53 and 46'!$B$7:$B$121,'Full time'!A1343)</f>
        <v>0</v>
      </c>
      <c r="J1343">
        <f>COUNTIF('Bus 53 and 46'!$J$7:$J$121,'Full time'!A1343)</f>
        <v>0</v>
      </c>
      <c r="M1343">
        <v>0</v>
      </c>
      <c r="O1343">
        <f>'Electricity_prices DA 2023'!$G$25</f>
        <v>9.6165424657534276E-2</v>
      </c>
      <c r="Q1343">
        <f>'Brussels - avg over full year'!$H$25</f>
        <v>0</v>
      </c>
    </row>
    <row r="1344" spans="1:17">
      <c r="A1344" s="29">
        <v>0.97430555555555554</v>
      </c>
      <c r="B1344" s="3"/>
      <c r="C1344" s="3"/>
      <c r="D1344">
        <f t="shared" si="27"/>
        <v>0</v>
      </c>
      <c r="G1344">
        <f>COUNTIF('Bus 53 and 46'!$K$7:$K$121, A1344)</f>
        <v>0</v>
      </c>
      <c r="H1344">
        <f>COUNTIF('Bus 53 and 46'!$A$7:$A$121,'Full time'!A1344)</f>
        <v>0</v>
      </c>
      <c r="I1344" s="25">
        <f>COUNTIF('Bus 53 and 46'!$B$7:$B$121,'Full time'!A1344)</f>
        <v>0</v>
      </c>
      <c r="J1344">
        <f>COUNTIF('Bus 53 and 46'!$J$7:$J$121,'Full time'!A1344)</f>
        <v>0</v>
      </c>
      <c r="M1344">
        <v>0</v>
      </c>
      <c r="O1344">
        <f>'Electricity_prices DA 2023'!$G$25</f>
        <v>9.6165424657534276E-2</v>
      </c>
      <c r="Q1344">
        <f>'Brussels - avg over full year'!$H$25</f>
        <v>0</v>
      </c>
    </row>
    <row r="1345" spans="1:17">
      <c r="A1345" s="29">
        <v>0.97499999999999998</v>
      </c>
      <c r="B1345" s="3"/>
      <c r="C1345" s="3"/>
      <c r="D1345">
        <f t="shared" si="27"/>
        <v>1</v>
      </c>
      <c r="G1345">
        <f>COUNTIF('Bus 53 and 46'!$K$7:$K$121, A1345)</f>
        <v>1</v>
      </c>
      <c r="H1345">
        <f>COUNTIF('Bus 53 and 46'!$A$7:$A$121,'Full time'!A1345)</f>
        <v>0</v>
      </c>
      <c r="I1345" s="25">
        <f>COUNTIF('Bus 53 and 46'!$B$7:$B$121,'Full time'!A1345)</f>
        <v>0</v>
      </c>
      <c r="J1345">
        <f>COUNTIF('Bus 53 and 46'!$J$7:$J$121,'Full time'!A1345)</f>
        <v>0</v>
      </c>
      <c r="M1345">
        <v>0</v>
      </c>
      <c r="N1345">
        <f>M1345</f>
        <v>0</v>
      </c>
      <c r="O1345">
        <f>'Electricity_prices DA 2023'!$G$25</f>
        <v>9.6165424657534276E-2</v>
      </c>
      <c r="Q1345">
        <f>'Brussels - avg over full year'!$H$25</f>
        <v>0</v>
      </c>
    </row>
    <row r="1346" spans="1:17">
      <c r="A1346" s="29">
        <v>0.97569444444444442</v>
      </c>
      <c r="B1346" s="3"/>
      <c r="C1346" s="3"/>
      <c r="D1346">
        <f t="shared" ref="D1346:D1409" si="28">IF(OR(G1346=1,H1346=1,I1346=1,J1346=1,M1346=1,N1346=1), 1,0)</f>
        <v>0</v>
      </c>
      <c r="G1346">
        <f>COUNTIF('Bus 53 and 46'!$K$7:$K$121, A1346)</f>
        <v>0</v>
      </c>
      <c r="H1346">
        <f>COUNTIF('Bus 53 and 46'!$A$7:$A$121,'Full time'!A1346)</f>
        <v>0</v>
      </c>
      <c r="I1346" s="25">
        <f>COUNTIF('Bus 53 and 46'!$B$7:$B$121,'Full time'!A1346)</f>
        <v>0</v>
      </c>
      <c r="J1346">
        <f>COUNTIF('Bus 53 and 46'!$J$7:$J$121,'Full time'!A1346)</f>
        <v>0</v>
      </c>
      <c r="M1346">
        <v>0</v>
      </c>
      <c r="O1346">
        <f>'Electricity_prices DA 2023'!$G$25</f>
        <v>9.6165424657534276E-2</v>
      </c>
      <c r="Q1346">
        <f>'Brussels - avg over full year'!$H$25</f>
        <v>0</v>
      </c>
    </row>
    <row r="1347" spans="1:17">
      <c r="A1347" s="29">
        <v>0.97638888888888886</v>
      </c>
      <c r="B1347" s="3"/>
      <c r="C1347" s="3"/>
      <c r="D1347">
        <f t="shared" si="28"/>
        <v>0</v>
      </c>
      <c r="G1347">
        <f>COUNTIF('Bus 53 and 46'!$K$7:$K$121, A1347)</f>
        <v>0</v>
      </c>
      <c r="H1347">
        <f>COUNTIF('Bus 53 and 46'!$A$7:$A$121,'Full time'!A1347)</f>
        <v>0</v>
      </c>
      <c r="I1347" s="25">
        <f>COUNTIF('Bus 53 and 46'!$B$7:$B$121,'Full time'!A1347)</f>
        <v>0</v>
      </c>
      <c r="J1347">
        <f>COUNTIF('Bus 53 and 46'!$J$7:$J$121,'Full time'!A1347)</f>
        <v>0</v>
      </c>
      <c r="M1347">
        <v>0</v>
      </c>
      <c r="O1347">
        <f>'Electricity_prices DA 2023'!$G$25</f>
        <v>9.6165424657534276E-2</v>
      </c>
      <c r="Q1347">
        <f>'Brussels - avg over full year'!$H$25</f>
        <v>0</v>
      </c>
    </row>
    <row r="1348" spans="1:17">
      <c r="A1348" s="29">
        <v>0.9770833333333333</v>
      </c>
      <c r="B1348" s="3"/>
      <c r="C1348" s="3"/>
      <c r="D1348">
        <f t="shared" si="28"/>
        <v>0</v>
      </c>
      <c r="G1348">
        <f>COUNTIF('Bus 53 and 46'!$K$7:$K$121, A1348)</f>
        <v>0</v>
      </c>
      <c r="H1348">
        <f>COUNTIF('Bus 53 and 46'!$A$7:$A$121,'Full time'!A1348)</f>
        <v>0</v>
      </c>
      <c r="I1348" s="25">
        <f>COUNTIF('Bus 53 and 46'!$B$7:$B$121,'Full time'!A1348)</f>
        <v>0</v>
      </c>
      <c r="J1348">
        <f>COUNTIF('Bus 53 and 46'!$J$7:$J$121,'Full time'!A1348)</f>
        <v>0</v>
      </c>
      <c r="M1348">
        <v>0</v>
      </c>
      <c r="N1348">
        <f>M1348</f>
        <v>0</v>
      </c>
      <c r="O1348">
        <f>'Electricity_prices DA 2023'!$G$25</f>
        <v>9.6165424657534276E-2</v>
      </c>
      <c r="Q1348">
        <f>'Brussels - avg over full year'!$H$25</f>
        <v>0</v>
      </c>
    </row>
    <row r="1349" spans="1:17">
      <c r="A1349" s="29">
        <v>0.97777777777777775</v>
      </c>
      <c r="B1349" s="3"/>
      <c r="C1349" s="3"/>
      <c r="D1349">
        <f t="shared" si="28"/>
        <v>1</v>
      </c>
      <c r="G1349">
        <f>COUNTIF('Bus 53 and 46'!$K$7:$K$121, A1349)</f>
        <v>0</v>
      </c>
      <c r="H1349">
        <f>COUNTIF('Bus 53 and 46'!$A$7:$A$121,'Full time'!A1349)</f>
        <v>0</v>
      </c>
      <c r="I1349" s="25">
        <f>COUNTIF('Bus 53 and 46'!$B$7:$B$121,'Full time'!A1349)</f>
        <v>0</v>
      </c>
      <c r="J1349">
        <f>COUNTIF('Bus 53 and 46'!$J$7:$J$121,'Full time'!A1349)</f>
        <v>1</v>
      </c>
      <c r="M1349">
        <v>0</v>
      </c>
      <c r="N1349">
        <f>M1349</f>
        <v>0</v>
      </c>
      <c r="O1349">
        <f>'Electricity_prices DA 2023'!$G$25</f>
        <v>9.6165424657534276E-2</v>
      </c>
      <c r="Q1349">
        <f>'Brussels - avg over full year'!$H$25</f>
        <v>0</v>
      </c>
    </row>
    <row r="1350" spans="1:17">
      <c r="A1350" s="29">
        <v>0.97847222222222219</v>
      </c>
      <c r="B1350" s="3"/>
      <c r="C1350" s="3"/>
      <c r="D1350">
        <f t="shared" si="28"/>
        <v>0</v>
      </c>
      <c r="G1350">
        <f>COUNTIF('Bus 53 and 46'!$K$7:$K$121, A1350)</f>
        <v>0</v>
      </c>
      <c r="H1350">
        <f>COUNTIF('Bus 53 and 46'!$A$7:$A$121,'Full time'!A1350)</f>
        <v>0</v>
      </c>
      <c r="I1350" s="25">
        <f>COUNTIF('Bus 53 and 46'!$B$7:$B$121,'Full time'!A1350)</f>
        <v>0</v>
      </c>
      <c r="J1350">
        <f>COUNTIF('Bus 53 and 46'!$J$7:$J$121,'Full time'!A1350)</f>
        <v>0</v>
      </c>
      <c r="M1350">
        <v>0</v>
      </c>
      <c r="O1350">
        <f>'Electricity_prices DA 2023'!$G$25</f>
        <v>9.6165424657534276E-2</v>
      </c>
      <c r="Q1350">
        <f>'Brussels - avg over full year'!$H$25</f>
        <v>0</v>
      </c>
    </row>
    <row r="1351" spans="1:17">
      <c r="A1351" s="29">
        <v>0.97916666666666663</v>
      </c>
      <c r="B1351" s="3"/>
      <c r="C1351" s="3"/>
      <c r="D1351">
        <f t="shared" si="28"/>
        <v>0</v>
      </c>
      <c r="G1351">
        <f>COUNTIF('Bus 53 and 46'!$K$7:$K$121, A1351)</f>
        <v>0</v>
      </c>
      <c r="H1351">
        <f>COUNTIF('Bus 53 and 46'!$A$7:$A$121,'Full time'!A1351)</f>
        <v>0</v>
      </c>
      <c r="I1351" s="25">
        <f>COUNTIF('Bus 53 and 46'!$B$7:$B$121,'Full time'!A1351)</f>
        <v>0</v>
      </c>
      <c r="J1351">
        <f>COUNTIF('Bus 53 and 46'!$J$7:$J$121,'Full time'!A1351)</f>
        <v>0</v>
      </c>
      <c r="M1351">
        <v>0</v>
      </c>
      <c r="O1351">
        <f>'Electricity_prices DA 2023'!$G$25</f>
        <v>9.6165424657534276E-2</v>
      </c>
      <c r="Q1351">
        <f>'Brussels - avg over full year'!$H$25</f>
        <v>0</v>
      </c>
    </row>
    <row r="1352" spans="1:17">
      <c r="A1352" s="29">
        <v>0.97986111111111107</v>
      </c>
      <c r="B1352" s="3"/>
      <c r="C1352" s="3"/>
      <c r="D1352">
        <f t="shared" si="28"/>
        <v>0</v>
      </c>
      <c r="G1352">
        <f>COUNTIF('Bus 53 and 46'!$K$7:$K$121, A1352)</f>
        <v>0</v>
      </c>
      <c r="H1352">
        <f>COUNTIF('Bus 53 and 46'!$A$7:$A$121,'Full time'!A1352)</f>
        <v>0</v>
      </c>
      <c r="I1352" s="25">
        <f>COUNTIF('Bus 53 and 46'!$B$7:$B$121,'Full time'!A1352)</f>
        <v>0</v>
      </c>
      <c r="J1352">
        <f>COUNTIF('Bus 53 and 46'!$J$7:$J$121,'Full time'!A1352)</f>
        <v>0</v>
      </c>
      <c r="M1352">
        <v>0</v>
      </c>
      <c r="O1352">
        <f>'Electricity_prices DA 2023'!$G$25</f>
        <v>9.6165424657534276E-2</v>
      </c>
      <c r="Q1352">
        <f>'Brussels - avg over full year'!$H$25</f>
        <v>0</v>
      </c>
    </row>
    <row r="1353" spans="1:17">
      <c r="A1353" s="29">
        <v>0.98055555555555551</v>
      </c>
      <c r="B1353" s="3"/>
      <c r="C1353" s="3"/>
      <c r="D1353">
        <f t="shared" si="28"/>
        <v>0</v>
      </c>
      <c r="G1353">
        <f>COUNTIF('Bus 53 and 46'!$K$7:$K$121, A1353)</f>
        <v>0</v>
      </c>
      <c r="H1353">
        <f>COUNTIF('Bus 53 and 46'!$A$7:$A$121,'Full time'!A1353)</f>
        <v>0</v>
      </c>
      <c r="I1353" s="25">
        <f>COUNTIF('Bus 53 and 46'!$B$7:$B$121,'Full time'!A1353)</f>
        <v>0</v>
      </c>
      <c r="J1353">
        <f>COUNTIF('Bus 53 and 46'!$J$7:$J$121,'Full time'!A1353)</f>
        <v>0</v>
      </c>
      <c r="M1353">
        <v>0</v>
      </c>
      <c r="O1353">
        <f>'Electricity_prices DA 2023'!$G$25</f>
        <v>9.6165424657534276E-2</v>
      </c>
      <c r="Q1353">
        <f>'Brussels - avg over full year'!$H$25</f>
        <v>0</v>
      </c>
    </row>
    <row r="1354" spans="1:17">
      <c r="A1354" s="29">
        <v>0.98124999999999996</v>
      </c>
      <c r="B1354" s="3"/>
      <c r="C1354" s="3"/>
      <c r="D1354">
        <f t="shared" si="28"/>
        <v>0</v>
      </c>
      <c r="G1354">
        <f>COUNTIF('Bus 53 and 46'!$K$7:$K$121, A1354)</f>
        <v>0</v>
      </c>
      <c r="H1354">
        <f>COUNTIF('Bus 53 and 46'!$A$7:$A$121,'Full time'!A1354)</f>
        <v>0</v>
      </c>
      <c r="I1354" s="25">
        <f>COUNTIF('Bus 53 and 46'!$B$7:$B$121,'Full time'!A1354)</f>
        <v>0</v>
      </c>
      <c r="J1354">
        <f>COUNTIF('Bus 53 and 46'!$J$7:$J$121,'Full time'!A1354)</f>
        <v>0</v>
      </c>
      <c r="M1354">
        <v>0</v>
      </c>
      <c r="O1354">
        <f>'Electricity_prices DA 2023'!$G$25</f>
        <v>9.6165424657534276E-2</v>
      </c>
      <c r="Q1354">
        <f>'Brussels - avg over full year'!$H$25</f>
        <v>0</v>
      </c>
    </row>
    <row r="1355" spans="1:17">
      <c r="A1355" s="29">
        <v>0.9819444444444444</v>
      </c>
      <c r="B1355" s="3"/>
      <c r="C1355" s="3"/>
      <c r="D1355">
        <f t="shared" si="28"/>
        <v>0</v>
      </c>
      <c r="G1355">
        <f>COUNTIF('Bus 53 and 46'!$K$7:$K$121, A1355)</f>
        <v>0</v>
      </c>
      <c r="H1355">
        <f>COUNTIF('Bus 53 and 46'!$A$7:$A$121,'Full time'!A1355)</f>
        <v>0</v>
      </c>
      <c r="I1355" s="25">
        <f>COUNTIF('Bus 53 and 46'!$B$7:$B$121,'Full time'!A1355)</f>
        <v>0</v>
      </c>
      <c r="J1355">
        <f>COUNTIF('Bus 53 and 46'!$J$7:$J$121,'Full time'!A1355)</f>
        <v>0</v>
      </c>
      <c r="M1355">
        <v>0</v>
      </c>
      <c r="O1355">
        <f>'Electricity_prices DA 2023'!$G$25</f>
        <v>9.6165424657534276E-2</v>
      </c>
      <c r="Q1355">
        <f>'Brussels - avg over full year'!$H$25</f>
        <v>0</v>
      </c>
    </row>
    <row r="1356" spans="1:17">
      <c r="A1356" s="29">
        <v>0.98263888888888884</v>
      </c>
      <c r="B1356" s="3"/>
      <c r="C1356" s="3"/>
      <c r="D1356">
        <f t="shared" si="28"/>
        <v>0</v>
      </c>
      <c r="G1356">
        <f>COUNTIF('Bus 53 and 46'!$K$7:$K$121, A1356)</f>
        <v>0</v>
      </c>
      <c r="H1356">
        <f>COUNTIF('Bus 53 and 46'!$A$7:$A$121,'Full time'!A1356)</f>
        <v>0</v>
      </c>
      <c r="I1356" s="25">
        <f>COUNTIF('Bus 53 and 46'!$B$7:$B$121,'Full time'!A1356)</f>
        <v>0</v>
      </c>
      <c r="J1356">
        <f>COUNTIF('Bus 53 and 46'!$J$7:$J$121,'Full time'!A1356)</f>
        <v>0</v>
      </c>
      <c r="M1356">
        <v>0</v>
      </c>
      <c r="O1356">
        <f>'Electricity_prices DA 2023'!$G$25</f>
        <v>9.6165424657534276E-2</v>
      </c>
      <c r="Q1356">
        <f>'Brussels - avg over full year'!$H$25</f>
        <v>0</v>
      </c>
    </row>
    <row r="1357" spans="1:17">
      <c r="A1357" s="29">
        <v>0.98333333333333328</v>
      </c>
      <c r="B1357" s="3"/>
      <c r="C1357" s="3"/>
      <c r="D1357">
        <f t="shared" si="28"/>
        <v>0</v>
      </c>
      <c r="G1357">
        <f>COUNTIF('Bus 53 and 46'!$K$7:$K$121, A1357)</f>
        <v>0</v>
      </c>
      <c r="H1357">
        <f>COUNTIF('Bus 53 and 46'!$A$7:$A$121,'Full time'!A1357)</f>
        <v>0</v>
      </c>
      <c r="I1357" s="25">
        <f>COUNTIF('Bus 53 and 46'!$B$7:$B$121,'Full time'!A1357)</f>
        <v>0</v>
      </c>
      <c r="J1357">
        <f>COUNTIF('Bus 53 and 46'!$J$7:$J$121,'Full time'!A1357)</f>
        <v>0</v>
      </c>
      <c r="M1357">
        <v>0</v>
      </c>
      <c r="O1357">
        <f>'Electricity_prices DA 2023'!$G$25</f>
        <v>9.6165424657534276E-2</v>
      </c>
      <c r="Q1357">
        <f>'Brussels - avg over full year'!$H$25</f>
        <v>0</v>
      </c>
    </row>
    <row r="1358" spans="1:17">
      <c r="A1358" s="29">
        <v>0.98402777777777772</v>
      </c>
      <c r="B1358" s="3"/>
      <c r="C1358" s="3"/>
      <c r="D1358">
        <f t="shared" si="28"/>
        <v>0</v>
      </c>
      <c r="G1358">
        <f>COUNTIF('Bus 53 and 46'!$K$7:$K$121, A1358)</f>
        <v>0</v>
      </c>
      <c r="H1358">
        <f>COUNTIF('Bus 53 and 46'!$A$7:$A$121,'Full time'!A1358)</f>
        <v>0</v>
      </c>
      <c r="I1358" s="25">
        <f>COUNTIF('Bus 53 and 46'!$B$7:$B$121,'Full time'!A1358)</f>
        <v>0</v>
      </c>
      <c r="J1358">
        <f>COUNTIF('Bus 53 and 46'!$J$7:$J$121,'Full time'!A1358)</f>
        <v>0</v>
      </c>
      <c r="M1358">
        <v>0</v>
      </c>
      <c r="O1358">
        <f>'Electricity_prices DA 2023'!$G$25</f>
        <v>9.6165424657534276E-2</v>
      </c>
      <c r="Q1358">
        <f>'Brussels - avg over full year'!$H$25</f>
        <v>0</v>
      </c>
    </row>
    <row r="1359" spans="1:17">
      <c r="A1359" s="29">
        <v>0.98472222222222228</v>
      </c>
      <c r="B1359" s="3"/>
      <c r="C1359" s="3"/>
      <c r="D1359">
        <f t="shared" si="28"/>
        <v>0</v>
      </c>
      <c r="G1359">
        <f>COUNTIF('Bus 53 and 46'!$K$7:$K$121, A1359)</f>
        <v>0</v>
      </c>
      <c r="H1359">
        <f>COUNTIF('Bus 53 and 46'!$A$7:$A$121,'Full time'!A1359)</f>
        <v>0</v>
      </c>
      <c r="I1359" s="25">
        <f>COUNTIF('Bus 53 and 46'!$B$7:$B$121,'Full time'!A1359)</f>
        <v>0</v>
      </c>
      <c r="J1359">
        <f>COUNTIF('Bus 53 and 46'!$J$7:$J$121,'Full time'!A1359)</f>
        <v>0</v>
      </c>
      <c r="M1359">
        <v>0</v>
      </c>
      <c r="O1359">
        <f>'Electricity_prices DA 2023'!$G$25</f>
        <v>9.6165424657534276E-2</v>
      </c>
      <c r="Q1359">
        <f>'Brussels - avg over full year'!$H$25</f>
        <v>0</v>
      </c>
    </row>
    <row r="1360" spans="1:17">
      <c r="A1360" s="29">
        <v>0.98541666666666672</v>
      </c>
      <c r="B1360" s="3"/>
      <c r="C1360" s="3"/>
      <c r="D1360">
        <f t="shared" si="28"/>
        <v>1</v>
      </c>
      <c r="G1360">
        <f>COUNTIF('Bus 53 and 46'!$K$7:$K$121, A1360)</f>
        <v>1</v>
      </c>
      <c r="H1360">
        <f>COUNTIF('Bus 53 and 46'!$A$7:$A$121,'Full time'!A1360)</f>
        <v>0</v>
      </c>
      <c r="I1360" s="25">
        <f>COUNTIF('Bus 53 and 46'!$B$7:$B$121,'Full time'!A1360)</f>
        <v>0</v>
      </c>
      <c r="J1360">
        <f>COUNTIF('Bus 53 and 46'!$J$7:$J$121,'Full time'!A1360)</f>
        <v>0</v>
      </c>
      <c r="M1360">
        <v>0</v>
      </c>
      <c r="N1360">
        <f>M1360</f>
        <v>0</v>
      </c>
      <c r="O1360">
        <f>'Electricity_prices DA 2023'!$G$25</f>
        <v>9.6165424657534276E-2</v>
      </c>
      <c r="Q1360">
        <f>'Brussels - avg over full year'!$H$25</f>
        <v>0</v>
      </c>
    </row>
    <row r="1361" spans="1:17">
      <c r="A1361" s="29">
        <v>0.98611111111111116</v>
      </c>
      <c r="B1361" s="3"/>
      <c r="C1361" s="3"/>
      <c r="D1361">
        <f t="shared" si="28"/>
        <v>0</v>
      </c>
      <c r="G1361">
        <f>COUNTIF('Bus 53 and 46'!$K$7:$K$121, A1361)</f>
        <v>0</v>
      </c>
      <c r="H1361">
        <f>COUNTIF('Bus 53 and 46'!$A$7:$A$121,'Full time'!A1361)</f>
        <v>0</v>
      </c>
      <c r="I1361" s="25">
        <f>COUNTIF('Bus 53 and 46'!$B$7:$B$121,'Full time'!A1361)</f>
        <v>0</v>
      </c>
      <c r="J1361">
        <f>COUNTIF('Bus 53 and 46'!$J$7:$J$121,'Full time'!A1361)</f>
        <v>0</v>
      </c>
      <c r="M1361">
        <v>0</v>
      </c>
      <c r="O1361">
        <f>'Electricity_prices DA 2023'!$G$25</f>
        <v>9.6165424657534276E-2</v>
      </c>
      <c r="Q1361">
        <f>'Brussels - avg over full year'!$H$25</f>
        <v>0</v>
      </c>
    </row>
    <row r="1362" spans="1:17">
      <c r="A1362" s="29">
        <v>0.9868055555555556</v>
      </c>
      <c r="B1362" s="3"/>
      <c r="C1362" s="3"/>
      <c r="D1362">
        <f t="shared" si="28"/>
        <v>0</v>
      </c>
      <c r="G1362">
        <f>COUNTIF('Bus 53 and 46'!$K$7:$K$121, A1362)</f>
        <v>0</v>
      </c>
      <c r="H1362">
        <f>COUNTIF('Bus 53 and 46'!$A$7:$A$121,'Full time'!A1362)</f>
        <v>0</v>
      </c>
      <c r="I1362" s="25">
        <f>COUNTIF('Bus 53 and 46'!$B$7:$B$121,'Full time'!A1362)</f>
        <v>0</v>
      </c>
      <c r="J1362">
        <f>COUNTIF('Bus 53 and 46'!$J$7:$J$121,'Full time'!A1362)</f>
        <v>0</v>
      </c>
      <c r="M1362">
        <v>0</v>
      </c>
      <c r="O1362">
        <f>'Electricity_prices DA 2023'!$G$25</f>
        <v>9.6165424657534276E-2</v>
      </c>
      <c r="Q1362">
        <f>'Brussels - avg over full year'!$H$25</f>
        <v>0</v>
      </c>
    </row>
    <row r="1363" spans="1:17">
      <c r="A1363" s="29">
        <v>0.98750000000000004</v>
      </c>
      <c r="B1363" s="3"/>
      <c r="C1363" s="3"/>
      <c r="D1363">
        <f t="shared" si="28"/>
        <v>0</v>
      </c>
      <c r="G1363">
        <f>COUNTIF('Bus 53 and 46'!$K$7:$K$121, A1363)</f>
        <v>0</v>
      </c>
      <c r="H1363">
        <f>COUNTIF('Bus 53 and 46'!$A$7:$A$121,'Full time'!A1363)</f>
        <v>0</v>
      </c>
      <c r="I1363" s="25">
        <f>COUNTIF('Bus 53 and 46'!$B$7:$B$121,'Full time'!A1363)</f>
        <v>0</v>
      </c>
      <c r="J1363">
        <f>COUNTIF('Bus 53 and 46'!$J$7:$J$121,'Full time'!A1363)</f>
        <v>0</v>
      </c>
      <c r="M1363">
        <v>0</v>
      </c>
      <c r="N1363">
        <f>M1363</f>
        <v>0</v>
      </c>
      <c r="O1363">
        <f>'Electricity_prices DA 2023'!$G$25</f>
        <v>9.6165424657534276E-2</v>
      </c>
      <c r="Q1363">
        <f>'Brussels - avg over full year'!$H$25</f>
        <v>0</v>
      </c>
    </row>
    <row r="1364" spans="1:17">
      <c r="A1364" s="29">
        <v>0.98819444444444449</v>
      </c>
      <c r="B1364" s="3"/>
      <c r="C1364" s="3"/>
      <c r="D1364">
        <f t="shared" si="28"/>
        <v>1</v>
      </c>
      <c r="G1364">
        <f>COUNTIF('Bus 53 and 46'!$K$7:$K$121, A1364)</f>
        <v>0</v>
      </c>
      <c r="H1364">
        <f>COUNTIF('Bus 53 and 46'!$A$7:$A$121,'Full time'!A1364)</f>
        <v>0</v>
      </c>
      <c r="I1364" s="25">
        <f>COUNTIF('Bus 53 and 46'!$B$7:$B$121,'Full time'!A1364)</f>
        <v>0</v>
      </c>
      <c r="J1364">
        <f>COUNTIF('Bus 53 and 46'!$J$7:$J$121,'Full time'!A1364)</f>
        <v>1</v>
      </c>
      <c r="M1364">
        <v>0</v>
      </c>
      <c r="N1364">
        <f>M1364</f>
        <v>0</v>
      </c>
      <c r="O1364">
        <f>'Electricity_prices DA 2023'!$G$25</f>
        <v>9.6165424657534276E-2</v>
      </c>
      <c r="Q1364">
        <f>'Brussels - avg over full year'!$H$25</f>
        <v>0</v>
      </c>
    </row>
    <row r="1365" spans="1:17">
      <c r="A1365" s="29">
        <v>0.98888888888888893</v>
      </c>
      <c r="B1365" s="3"/>
      <c r="C1365" s="3"/>
      <c r="D1365">
        <f t="shared" si="28"/>
        <v>0</v>
      </c>
      <c r="G1365">
        <f>COUNTIF('Bus 53 and 46'!$K$7:$K$121, A1365)</f>
        <v>0</v>
      </c>
      <c r="H1365">
        <f>COUNTIF('Bus 53 and 46'!$A$7:$A$121,'Full time'!A1365)</f>
        <v>0</v>
      </c>
      <c r="I1365" s="25">
        <f>COUNTIF('Bus 53 and 46'!$B$7:$B$121,'Full time'!A1365)</f>
        <v>0</v>
      </c>
      <c r="J1365">
        <f>COUNTIF('Bus 53 and 46'!$J$7:$J$121,'Full time'!A1365)</f>
        <v>0</v>
      </c>
      <c r="M1365">
        <v>0</v>
      </c>
      <c r="O1365">
        <f>'Electricity_prices DA 2023'!$G$25</f>
        <v>9.6165424657534276E-2</v>
      </c>
      <c r="Q1365">
        <f>'Brussels - avg over full year'!$H$25</f>
        <v>0</v>
      </c>
    </row>
    <row r="1366" spans="1:17">
      <c r="A1366" s="29">
        <v>0.98958333333333337</v>
      </c>
      <c r="B1366" s="3"/>
      <c r="C1366" s="3"/>
      <c r="D1366">
        <f t="shared" si="28"/>
        <v>0</v>
      </c>
      <c r="G1366">
        <f>COUNTIF('Bus 53 and 46'!$K$7:$K$121, A1366)</f>
        <v>0</v>
      </c>
      <c r="H1366">
        <f>COUNTIF('Bus 53 and 46'!$A$7:$A$121,'Full time'!A1366)</f>
        <v>0</v>
      </c>
      <c r="I1366" s="25">
        <f>COUNTIF('Bus 53 and 46'!$B$7:$B$121,'Full time'!A1366)</f>
        <v>0</v>
      </c>
      <c r="J1366">
        <f>COUNTIF('Bus 53 and 46'!$J$7:$J$121,'Full time'!A1366)</f>
        <v>0</v>
      </c>
      <c r="M1366">
        <v>0</v>
      </c>
      <c r="O1366">
        <f>'Electricity_prices DA 2023'!$G$25</f>
        <v>9.6165424657534276E-2</v>
      </c>
      <c r="Q1366">
        <f>'Brussels - avg over full year'!$H$25</f>
        <v>0</v>
      </c>
    </row>
    <row r="1367" spans="1:17">
      <c r="A1367" s="29">
        <v>0.99027777777777781</v>
      </c>
      <c r="B1367" s="3"/>
      <c r="C1367" s="3"/>
      <c r="D1367">
        <f t="shared" si="28"/>
        <v>0</v>
      </c>
      <c r="G1367">
        <f>COUNTIF('Bus 53 and 46'!$K$7:$K$121, A1367)</f>
        <v>0</v>
      </c>
      <c r="H1367">
        <f>COUNTIF('Bus 53 and 46'!$A$7:$A$121,'Full time'!A1367)</f>
        <v>0</v>
      </c>
      <c r="I1367" s="25">
        <f>COUNTIF('Bus 53 and 46'!$B$7:$B$121,'Full time'!A1367)</f>
        <v>0</v>
      </c>
      <c r="J1367">
        <f>COUNTIF('Bus 53 and 46'!$J$7:$J$121,'Full time'!A1367)</f>
        <v>0</v>
      </c>
      <c r="M1367">
        <v>0</v>
      </c>
      <c r="O1367">
        <f>'Electricity_prices DA 2023'!$G$25</f>
        <v>9.6165424657534276E-2</v>
      </c>
      <c r="Q1367">
        <f>'Brussels - avg over full year'!$H$25</f>
        <v>0</v>
      </c>
    </row>
    <row r="1368" spans="1:17">
      <c r="A1368" s="29">
        <v>0.99097222222222225</v>
      </c>
      <c r="B1368" s="3"/>
      <c r="C1368" s="3"/>
      <c r="D1368">
        <f t="shared" si="28"/>
        <v>0</v>
      </c>
      <c r="G1368">
        <f>COUNTIF('Bus 53 and 46'!$K$7:$K$121, A1368)</f>
        <v>0</v>
      </c>
      <c r="H1368">
        <f>COUNTIF('Bus 53 and 46'!$A$7:$A$121,'Full time'!A1368)</f>
        <v>0</v>
      </c>
      <c r="I1368" s="25">
        <f>COUNTIF('Bus 53 and 46'!$B$7:$B$121,'Full time'!A1368)</f>
        <v>0</v>
      </c>
      <c r="J1368">
        <f>COUNTIF('Bus 53 and 46'!$J$7:$J$121,'Full time'!A1368)</f>
        <v>0</v>
      </c>
      <c r="M1368">
        <v>0</v>
      </c>
      <c r="O1368">
        <f>'Electricity_prices DA 2023'!$G$25</f>
        <v>9.6165424657534276E-2</v>
      </c>
      <c r="Q1368">
        <f>'Brussels - avg over full year'!$H$25</f>
        <v>0</v>
      </c>
    </row>
    <row r="1369" spans="1:17">
      <c r="A1369" s="29">
        <v>0.9916666666666667</v>
      </c>
      <c r="B1369" s="3"/>
      <c r="C1369" s="3"/>
      <c r="D1369">
        <f t="shared" si="28"/>
        <v>0</v>
      </c>
      <c r="G1369">
        <f>COUNTIF('Bus 53 and 46'!$K$7:$K$121, A1369)</f>
        <v>0</v>
      </c>
      <c r="H1369">
        <f>COUNTIF('Bus 53 and 46'!$A$7:$A$121,'Full time'!A1369)</f>
        <v>0</v>
      </c>
      <c r="I1369" s="25">
        <f>COUNTIF('Bus 53 and 46'!$B$7:$B$121,'Full time'!A1369)</f>
        <v>0</v>
      </c>
      <c r="J1369">
        <f>COUNTIF('Bus 53 and 46'!$J$7:$J$121,'Full time'!A1369)</f>
        <v>0</v>
      </c>
      <c r="M1369">
        <v>0</v>
      </c>
      <c r="O1369">
        <f>'Electricity_prices DA 2023'!$G$25</f>
        <v>9.6165424657534276E-2</v>
      </c>
      <c r="Q1369">
        <f>'Brussels - avg over full year'!$H$25</f>
        <v>0</v>
      </c>
    </row>
    <row r="1370" spans="1:17">
      <c r="A1370" s="29">
        <v>0.99236111111111114</v>
      </c>
      <c r="B1370" s="3"/>
      <c r="C1370" s="3"/>
      <c r="D1370">
        <f t="shared" si="28"/>
        <v>0</v>
      </c>
      <c r="G1370">
        <f>COUNTIF('Bus 53 and 46'!$K$7:$K$121, A1370)</f>
        <v>0</v>
      </c>
      <c r="H1370">
        <f>COUNTIF('Bus 53 and 46'!$A$7:$A$121,'Full time'!A1370)</f>
        <v>0</v>
      </c>
      <c r="I1370" s="25">
        <f>COUNTIF('Bus 53 and 46'!$B$7:$B$121,'Full time'!A1370)</f>
        <v>0</v>
      </c>
      <c r="J1370">
        <f>COUNTIF('Bus 53 and 46'!$J$7:$J$121,'Full time'!A1370)</f>
        <v>0</v>
      </c>
      <c r="M1370">
        <v>0</v>
      </c>
      <c r="O1370">
        <f>'Electricity_prices DA 2023'!$G$25</f>
        <v>9.6165424657534276E-2</v>
      </c>
      <c r="Q1370">
        <f>'Brussels - avg over full year'!$H$25</f>
        <v>0</v>
      </c>
    </row>
    <row r="1371" spans="1:17">
      <c r="A1371" s="29">
        <v>0.99305555555555558</v>
      </c>
      <c r="B1371" s="3"/>
      <c r="C1371" s="3"/>
      <c r="D1371">
        <f t="shared" si="28"/>
        <v>0</v>
      </c>
      <c r="G1371">
        <f>COUNTIF('Bus 53 and 46'!$K$7:$K$121, A1371)</f>
        <v>0</v>
      </c>
      <c r="H1371">
        <f>COUNTIF('Bus 53 and 46'!$A$7:$A$121,'Full time'!A1371)</f>
        <v>0</v>
      </c>
      <c r="I1371" s="25">
        <f>COUNTIF('Bus 53 and 46'!$B$7:$B$121,'Full time'!A1371)</f>
        <v>0</v>
      </c>
      <c r="J1371">
        <f>COUNTIF('Bus 53 and 46'!$J$7:$J$121,'Full time'!A1371)</f>
        <v>0</v>
      </c>
      <c r="M1371">
        <v>0</v>
      </c>
      <c r="O1371">
        <f>'Electricity_prices DA 2023'!$G$25</f>
        <v>9.6165424657534276E-2</v>
      </c>
      <c r="Q1371">
        <f>'Brussels - avg over full year'!$H$25</f>
        <v>0</v>
      </c>
    </row>
    <row r="1372" spans="1:17">
      <c r="A1372" s="29">
        <v>0.99375000000000002</v>
      </c>
      <c r="B1372" s="3"/>
      <c r="C1372" s="3"/>
      <c r="D1372">
        <f t="shared" si="28"/>
        <v>0</v>
      </c>
      <c r="G1372">
        <f>COUNTIF('Bus 53 and 46'!$K$7:$K$121, A1372)</f>
        <v>0</v>
      </c>
      <c r="H1372">
        <f>COUNTIF('Bus 53 and 46'!$A$7:$A$121,'Full time'!A1372)</f>
        <v>0</v>
      </c>
      <c r="I1372" s="25">
        <f>COUNTIF('Bus 53 and 46'!$B$7:$B$121,'Full time'!A1372)</f>
        <v>0</v>
      </c>
      <c r="J1372">
        <f>COUNTIF('Bus 53 and 46'!$J$7:$J$121,'Full time'!A1372)</f>
        <v>0</v>
      </c>
      <c r="M1372">
        <v>0</v>
      </c>
      <c r="O1372">
        <f>'Electricity_prices DA 2023'!$G$25</f>
        <v>9.6165424657534276E-2</v>
      </c>
      <c r="Q1372">
        <f>'Brussels - avg over full year'!$H$25</f>
        <v>0</v>
      </c>
    </row>
    <row r="1373" spans="1:17">
      <c r="A1373" s="29">
        <v>0.99444444444444446</v>
      </c>
      <c r="B1373" s="3"/>
      <c r="C1373" s="3"/>
      <c r="D1373">
        <f t="shared" si="28"/>
        <v>0</v>
      </c>
      <c r="G1373">
        <f>COUNTIF('Bus 53 and 46'!$K$7:$K$121, A1373)</f>
        <v>0</v>
      </c>
      <c r="H1373">
        <f>COUNTIF('Bus 53 and 46'!$A$7:$A$121,'Full time'!A1373)</f>
        <v>0</v>
      </c>
      <c r="I1373" s="25">
        <f>COUNTIF('Bus 53 and 46'!$B$7:$B$121,'Full time'!A1373)</f>
        <v>0</v>
      </c>
      <c r="J1373">
        <f>COUNTIF('Bus 53 and 46'!$J$7:$J$121,'Full time'!A1373)</f>
        <v>0</v>
      </c>
      <c r="M1373">
        <v>0</v>
      </c>
      <c r="O1373">
        <f>'Electricity_prices DA 2023'!$G$25</f>
        <v>9.6165424657534276E-2</v>
      </c>
      <c r="Q1373">
        <f>'Brussels - avg over full year'!$H$25</f>
        <v>0</v>
      </c>
    </row>
    <row r="1374" spans="1:17">
      <c r="A1374" s="29">
        <v>0.99513888888888891</v>
      </c>
      <c r="B1374" s="3"/>
      <c r="C1374" s="3"/>
      <c r="D1374">
        <f t="shared" si="28"/>
        <v>0</v>
      </c>
      <c r="G1374">
        <f>COUNTIF('Bus 53 and 46'!$K$7:$K$121, A1374)</f>
        <v>0</v>
      </c>
      <c r="H1374">
        <f>COUNTIF('Bus 53 and 46'!$A$7:$A$121,'Full time'!A1374)</f>
        <v>0</v>
      </c>
      <c r="I1374" s="25">
        <f>COUNTIF('Bus 53 and 46'!$B$7:$B$121,'Full time'!A1374)</f>
        <v>0</v>
      </c>
      <c r="J1374">
        <f>COUNTIF('Bus 53 and 46'!$J$7:$J$121,'Full time'!A1374)</f>
        <v>0</v>
      </c>
      <c r="M1374">
        <v>0</v>
      </c>
      <c r="O1374">
        <f>'Electricity_prices DA 2023'!$G$25</f>
        <v>9.6165424657534276E-2</v>
      </c>
      <c r="Q1374">
        <f>'Brussels - avg over full year'!$H$25</f>
        <v>0</v>
      </c>
    </row>
    <row r="1375" spans="1:17">
      <c r="A1375" s="29">
        <v>0.99583333333333335</v>
      </c>
      <c r="B1375" s="3"/>
      <c r="C1375" s="3"/>
      <c r="D1375">
        <f t="shared" si="28"/>
        <v>1</v>
      </c>
      <c r="G1375">
        <f>COUNTIF('Bus 53 and 46'!$K$7:$K$121, A1375)</f>
        <v>1</v>
      </c>
      <c r="H1375">
        <f>COUNTIF('Bus 53 and 46'!$A$7:$A$121,'Full time'!A1375)</f>
        <v>0</v>
      </c>
      <c r="I1375" s="25">
        <f>COUNTIF('Bus 53 and 46'!$B$7:$B$121,'Full time'!A1375)</f>
        <v>0</v>
      </c>
      <c r="J1375">
        <f>COUNTIF('Bus 53 and 46'!$J$7:$J$121,'Full time'!A1375)</f>
        <v>0</v>
      </c>
      <c r="M1375">
        <v>0</v>
      </c>
      <c r="N1375">
        <f>M1375</f>
        <v>0</v>
      </c>
      <c r="O1375">
        <f>'Electricity_prices DA 2023'!$G$25</f>
        <v>9.6165424657534276E-2</v>
      </c>
      <c r="Q1375">
        <f>'Brussels - avg over full year'!$H$25</f>
        <v>0</v>
      </c>
    </row>
    <row r="1376" spans="1:17">
      <c r="A1376" s="29">
        <v>0.99652777777777779</v>
      </c>
      <c r="B1376" s="3"/>
      <c r="C1376" s="3"/>
      <c r="D1376">
        <f t="shared" si="28"/>
        <v>0</v>
      </c>
      <c r="G1376">
        <f>COUNTIF('Bus 53 and 46'!$K$7:$K$121, A1376)</f>
        <v>0</v>
      </c>
      <c r="H1376">
        <f>COUNTIF('Bus 53 and 46'!$A$7:$A$121,'Full time'!A1376)</f>
        <v>0</v>
      </c>
      <c r="I1376" s="25">
        <f>COUNTIF('Bus 53 and 46'!$B$7:$B$121,'Full time'!A1376)</f>
        <v>0</v>
      </c>
      <c r="J1376">
        <f>COUNTIF('Bus 53 and 46'!$J$7:$J$121,'Full time'!A1376)</f>
        <v>0</v>
      </c>
      <c r="M1376">
        <v>0</v>
      </c>
      <c r="O1376">
        <f>'Electricity_prices DA 2023'!$G$25</f>
        <v>9.6165424657534276E-2</v>
      </c>
      <c r="Q1376">
        <f>'Brussels - avg over full year'!$H$25</f>
        <v>0</v>
      </c>
    </row>
    <row r="1377" spans="1:19">
      <c r="A1377" s="29">
        <v>0.99722222222222223</v>
      </c>
      <c r="B1377" s="3"/>
      <c r="C1377" s="3"/>
      <c r="D1377">
        <f t="shared" si="28"/>
        <v>0</v>
      </c>
      <c r="G1377">
        <f>COUNTIF('Bus 53 and 46'!$K$7:$K$121, A1377)</f>
        <v>0</v>
      </c>
      <c r="H1377">
        <f>COUNTIF('Bus 53 and 46'!$A$7:$A$121,'Full time'!A1377)</f>
        <v>0</v>
      </c>
      <c r="I1377" s="25">
        <f>COUNTIF('Bus 53 and 46'!$B$7:$B$121,'Full time'!A1377)</f>
        <v>0</v>
      </c>
      <c r="J1377">
        <f>COUNTIF('Bus 53 and 46'!$J$7:$J$121,'Full time'!A1377)</f>
        <v>0</v>
      </c>
      <c r="M1377">
        <v>0</v>
      </c>
      <c r="O1377">
        <f>'Electricity_prices DA 2023'!$G$25</f>
        <v>9.6165424657534276E-2</v>
      </c>
      <c r="Q1377">
        <f>'Brussels - avg over full year'!$H$25</f>
        <v>0</v>
      </c>
    </row>
    <row r="1378" spans="1:19">
      <c r="A1378" s="29">
        <v>0.99791666666666667</v>
      </c>
      <c r="B1378" s="3"/>
      <c r="C1378" s="3"/>
      <c r="D1378">
        <f t="shared" si="28"/>
        <v>0</v>
      </c>
      <c r="G1378">
        <f>COUNTIF('Bus 53 and 46'!$K$7:$K$121, A1378)</f>
        <v>0</v>
      </c>
      <c r="H1378">
        <f>COUNTIF('Bus 53 and 46'!$A$7:$A$121,'Full time'!A1378)</f>
        <v>0</v>
      </c>
      <c r="I1378" s="25">
        <f>COUNTIF('Bus 53 and 46'!$B$7:$B$121,'Full time'!A1378)</f>
        <v>0</v>
      </c>
      <c r="J1378">
        <f>COUNTIF('Bus 53 and 46'!$J$7:$J$121,'Full time'!A1378)</f>
        <v>0</v>
      </c>
      <c r="M1378">
        <v>0</v>
      </c>
      <c r="N1378">
        <f>M1378</f>
        <v>0</v>
      </c>
      <c r="O1378">
        <f>'Electricity_prices DA 2023'!$G$25</f>
        <v>9.6165424657534276E-2</v>
      </c>
      <c r="Q1378">
        <f>'Brussels - avg over full year'!$H$25</f>
        <v>0</v>
      </c>
    </row>
    <row r="1379" spans="1:19">
      <c r="A1379" s="29">
        <v>0.99861111111111112</v>
      </c>
      <c r="B1379" s="3"/>
      <c r="C1379" s="3"/>
      <c r="D1379">
        <f t="shared" si="28"/>
        <v>1</v>
      </c>
      <c r="G1379">
        <f>COUNTIF('Bus 53 and 46'!$K$7:$K$121, A1379)</f>
        <v>0</v>
      </c>
      <c r="H1379">
        <f>COUNTIF('Bus 53 and 46'!$A$7:$A$121,'Full time'!A1379)</f>
        <v>0</v>
      </c>
      <c r="I1379" s="25">
        <f>COUNTIF('Bus 53 and 46'!$B$7:$B$121,'Full time'!A1379)</f>
        <v>0</v>
      </c>
      <c r="J1379">
        <f>COUNTIF('Bus 53 and 46'!$J$7:$J$121,'Full time'!A1379)</f>
        <v>1</v>
      </c>
      <c r="M1379">
        <v>0</v>
      </c>
      <c r="N1379">
        <f>M1379</f>
        <v>0</v>
      </c>
      <c r="O1379">
        <f>'Electricity_prices DA 2023'!$G$25</f>
        <v>9.6165424657534276E-2</v>
      </c>
      <c r="Q1379">
        <f>'Brussels - avg over full year'!$H$25</f>
        <v>0</v>
      </c>
    </row>
    <row r="1380" spans="1:19">
      <c r="A1380" s="29">
        <v>0.99930555555555556</v>
      </c>
      <c r="B1380" s="3"/>
      <c r="C1380" s="3"/>
      <c r="D1380">
        <f t="shared" si="28"/>
        <v>0</v>
      </c>
      <c r="G1380">
        <f>COUNTIF('Bus 53 and 46'!$K$7:$K$121, A1380)</f>
        <v>0</v>
      </c>
      <c r="H1380">
        <f>COUNTIF('Bus 53 and 46'!$A$7:$A$121,'Full time'!A1380)</f>
        <v>0</v>
      </c>
      <c r="I1380" s="25">
        <f>COUNTIF('Bus 53 and 46'!$B$7:$B$121,'Full time'!A1380)</f>
        <v>0</v>
      </c>
      <c r="J1380">
        <f>COUNTIF('Bus 53 and 46'!$J$7:$J$121,'Full time'!A1380)</f>
        <v>0</v>
      </c>
      <c r="M1380">
        <v>0</v>
      </c>
      <c r="O1380">
        <f>'Electricity_prices DA 2023'!$G$25</f>
        <v>9.6165424657534276E-2</v>
      </c>
      <c r="Q1380">
        <f>'Brussels - avg over full year'!$H$25</f>
        <v>0</v>
      </c>
    </row>
    <row r="1381" spans="1:19">
      <c r="A1381" s="29">
        <v>1</v>
      </c>
      <c r="B1381" s="3"/>
      <c r="C1381" s="3"/>
      <c r="D1381">
        <f t="shared" si="28"/>
        <v>1</v>
      </c>
      <c r="G1381">
        <f>COUNTIF('Bus 53 and 46'!$K$7:$K$121, A1381)</f>
        <v>0</v>
      </c>
      <c r="H1381">
        <f>COUNTIF('Bus 53 and 46'!$A$7:$A$121,'Full time'!A1381)</f>
        <v>0</v>
      </c>
      <c r="I1381" s="25">
        <f>COUNTIF('Bus 53 and 46'!$B$7:$B$121,'Full time'!A1381)</f>
        <v>0</v>
      </c>
      <c r="J1381">
        <f>COUNTIF('Bus 53 and 46'!$J$7:$J$121,'Full time'!A1381)</f>
        <v>0</v>
      </c>
      <c r="M1381">
        <v>1</v>
      </c>
      <c r="N1381">
        <f>M1381</f>
        <v>1</v>
      </c>
      <c r="O1381">
        <f>'Electricity_prices DA 2023'!$G$25</f>
        <v>9.6165424657534276E-2</v>
      </c>
      <c r="Q1381">
        <f>'Brussels - avg over full year'!$H$25</f>
        <v>0</v>
      </c>
    </row>
    <row r="1382" spans="1:19">
      <c r="A1382" s="30">
        <v>6.9444444444444447E-4</v>
      </c>
      <c r="B1382" s="27"/>
      <c r="C1382" s="27"/>
      <c r="D1382">
        <f t="shared" si="28"/>
        <v>0</v>
      </c>
      <c r="E1382" s="28"/>
      <c r="F1382" s="28"/>
      <c r="G1382">
        <f>COUNTIF('Bus 53 and 46'!$K$7:$K$121, A1382)</f>
        <v>0</v>
      </c>
      <c r="H1382">
        <f>COUNTIF('Bus 53 and 46'!$A$7:$A$121,'Full time'!A1382)</f>
        <v>0</v>
      </c>
      <c r="I1382" s="25">
        <f>COUNTIF('Bus 53 and 46'!$B$7:$B$121,'Full time'!A1382)</f>
        <v>0</v>
      </c>
      <c r="J1382">
        <f>COUNTIF('Bus 53 and 46'!$J$7:$J$121,'Full time'!A1382)</f>
        <v>0</v>
      </c>
      <c r="K1382" s="28"/>
      <c r="L1382" s="28"/>
      <c r="M1382" s="28">
        <v>0</v>
      </c>
      <c r="N1382" s="28">
        <v>0</v>
      </c>
      <c r="O1382" s="28">
        <v>8.7773177999999993E-2</v>
      </c>
      <c r="P1382" s="28"/>
      <c r="Q1382" s="28">
        <v>0</v>
      </c>
      <c r="R1382" s="28"/>
      <c r="S1382" s="28"/>
    </row>
    <row r="1383" spans="1:19">
      <c r="A1383" s="30">
        <v>1.3888888888888889E-3</v>
      </c>
      <c r="B1383" s="27"/>
      <c r="C1383" s="27"/>
      <c r="D1383">
        <f t="shared" si="28"/>
        <v>0</v>
      </c>
      <c r="E1383" s="28"/>
      <c r="F1383" s="28"/>
      <c r="G1383">
        <f>COUNTIF('Bus 53 and 46'!$K$7:$K$121, A1383)</f>
        <v>0</v>
      </c>
      <c r="H1383">
        <f>COUNTIF('Bus 53 and 46'!$A$7:$A$121,'Full time'!A1383)</f>
        <v>0</v>
      </c>
      <c r="I1383" s="25">
        <f>COUNTIF('Bus 53 and 46'!$B$7:$B$121,'Full time'!A1383)</f>
        <v>0</v>
      </c>
      <c r="J1383">
        <f>COUNTIF('Bus 53 and 46'!$J$7:$J$121,'Full time'!A1383)</f>
        <v>0</v>
      </c>
      <c r="K1383" s="28"/>
      <c r="L1383" s="28"/>
      <c r="M1383" s="28">
        <v>0</v>
      </c>
      <c r="N1383" s="28">
        <v>0</v>
      </c>
      <c r="O1383" s="28">
        <v>8.7773177999999993E-2</v>
      </c>
      <c r="P1383" s="28"/>
      <c r="Q1383" s="28">
        <v>0</v>
      </c>
      <c r="R1383" s="28"/>
      <c r="S1383" s="28"/>
    </row>
    <row r="1384" spans="1:19">
      <c r="A1384" s="30">
        <v>2.0833333333333333E-3</v>
      </c>
      <c r="B1384" s="27"/>
      <c r="C1384" s="27"/>
      <c r="D1384">
        <f t="shared" si="28"/>
        <v>0</v>
      </c>
      <c r="E1384" s="28"/>
      <c r="F1384" s="28"/>
      <c r="G1384">
        <f>COUNTIF('Bus 53 and 46'!$K$7:$K$121, A1384)</f>
        <v>0</v>
      </c>
      <c r="H1384">
        <f>COUNTIF('Bus 53 and 46'!$A$7:$A$121,'Full time'!A1384)</f>
        <v>0</v>
      </c>
      <c r="I1384" s="25">
        <f>COUNTIF('Bus 53 and 46'!$B$7:$B$121,'Full time'!A1384)</f>
        <v>0</v>
      </c>
      <c r="J1384">
        <f>COUNTIF('Bus 53 and 46'!$J$7:$J$121,'Full time'!A1384)</f>
        <v>0</v>
      </c>
      <c r="K1384" s="28"/>
      <c r="L1384" s="28"/>
      <c r="M1384" s="28">
        <v>0</v>
      </c>
      <c r="N1384" s="28">
        <v>0</v>
      </c>
      <c r="O1384" s="28">
        <v>8.7773177999999993E-2</v>
      </c>
      <c r="P1384" s="28"/>
      <c r="Q1384" s="28">
        <v>0</v>
      </c>
      <c r="R1384" s="28"/>
      <c r="S1384" s="28"/>
    </row>
    <row r="1385" spans="1:19">
      <c r="A1385" s="30">
        <v>2.7777777777777779E-3</v>
      </c>
      <c r="B1385" s="27"/>
      <c r="C1385" s="27"/>
      <c r="D1385">
        <f t="shared" si="28"/>
        <v>0</v>
      </c>
      <c r="E1385" s="28"/>
      <c r="F1385" s="28"/>
      <c r="G1385">
        <f>COUNTIF('Bus 53 and 46'!$K$7:$K$121, A1385)</f>
        <v>0</v>
      </c>
      <c r="H1385">
        <f>COUNTIF('Bus 53 and 46'!$A$7:$A$121,'Full time'!A1385)</f>
        <v>0</v>
      </c>
      <c r="I1385" s="25">
        <f>COUNTIF('Bus 53 and 46'!$B$7:$B$121,'Full time'!A1385)</f>
        <v>0</v>
      </c>
      <c r="J1385">
        <f>COUNTIF('Bus 53 and 46'!$J$7:$J$121,'Full time'!A1385)</f>
        <v>0</v>
      </c>
      <c r="K1385" s="28"/>
      <c r="L1385" s="28"/>
      <c r="M1385" s="28">
        <v>0</v>
      </c>
      <c r="N1385" s="28">
        <v>0</v>
      </c>
      <c r="O1385" s="28">
        <v>8.7773177999999993E-2</v>
      </c>
      <c r="P1385" s="28"/>
      <c r="Q1385" s="28">
        <v>0</v>
      </c>
      <c r="R1385" s="28"/>
      <c r="S1385" s="28"/>
    </row>
    <row r="1386" spans="1:19">
      <c r="A1386" s="30">
        <v>3.472222222222222E-3</v>
      </c>
      <c r="B1386" s="27"/>
      <c r="C1386" s="27"/>
      <c r="D1386">
        <f t="shared" si="28"/>
        <v>0</v>
      </c>
      <c r="E1386" s="28"/>
      <c r="F1386" s="28"/>
      <c r="G1386">
        <f>COUNTIF('Bus 53 and 46'!$K$7:$K$121, A1386)</f>
        <v>0</v>
      </c>
      <c r="H1386">
        <f>COUNTIF('Bus 53 and 46'!$A$7:$A$121,'Full time'!A1386)</f>
        <v>0</v>
      </c>
      <c r="I1386" s="25">
        <f>COUNTIF('Bus 53 and 46'!$B$7:$B$121,'Full time'!A1386)</f>
        <v>0</v>
      </c>
      <c r="J1386">
        <f>COUNTIF('Bus 53 and 46'!$J$7:$J$121,'Full time'!A1386)</f>
        <v>0</v>
      </c>
      <c r="K1386" s="28"/>
      <c r="L1386" s="28"/>
      <c r="M1386" s="28">
        <v>0</v>
      </c>
      <c r="N1386" s="28">
        <v>0</v>
      </c>
      <c r="O1386" s="28">
        <v>8.7773177999999993E-2</v>
      </c>
      <c r="P1386" s="28"/>
      <c r="Q1386" s="28">
        <v>0</v>
      </c>
      <c r="R1386" s="28"/>
      <c r="S1386" s="28"/>
    </row>
    <row r="1387" spans="1:19">
      <c r="A1387" s="30">
        <v>4.1666666666666666E-3</v>
      </c>
      <c r="B1387" s="27"/>
      <c r="C1387" s="27"/>
      <c r="D1387">
        <f t="shared" si="28"/>
        <v>0</v>
      </c>
      <c r="E1387" s="28"/>
      <c r="F1387" s="28"/>
      <c r="G1387">
        <f>COUNTIF('Bus 53 and 46'!$K$7:$K$121, A1387)</f>
        <v>0</v>
      </c>
      <c r="H1387">
        <f>COUNTIF('Bus 53 and 46'!$A$7:$A$121,'Full time'!A1387)</f>
        <v>0</v>
      </c>
      <c r="I1387" s="25">
        <f>COUNTIF('Bus 53 and 46'!$B$7:$B$121,'Full time'!A1387)</f>
        <v>0</v>
      </c>
      <c r="J1387">
        <f>COUNTIF('Bus 53 and 46'!$J$7:$J$121,'Full time'!A1387)</f>
        <v>0</v>
      </c>
      <c r="K1387" s="28"/>
      <c r="L1387" s="28"/>
      <c r="M1387" s="28">
        <v>0</v>
      </c>
      <c r="N1387" s="28">
        <v>0</v>
      </c>
      <c r="O1387" s="28">
        <v>8.7773177999999993E-2</v>
      </c>
      <c r="P1387" s="28"/>
      <c r="Q1387" s="28">
        <v>0</v>
      </c>
      <c r="R1387" s="28"/>
      <c r="S1387" s="28"/>
    </row>
    <row r="1388" spans="1:19">
      <c r="A1388" s="30">
        <v>4.8611111111111112E-3</v>
      </c>
      <c r="B1388" s="27"/>
      <c r="C1388" s="27"/>
      <c r="D1388">
        <f t="shared" si="28"/>
        <v>0</v>
      </c>
      <c r="E1388" s="28"/>
      <c r="F1388" s="28"/>
      <c r="G1388">
        <f>COUNTIF('Bus 53 and 46'!$K$7:$K$121, A1388)</f>
        <v>0</v>
      </c>
      <c r="H1388">
        <f>COUNTIF('Bus 53 and 46'!$A$7:$A$121,'Full time'!A1388)</f>
        <v>0</v>
      </c>
      <c r="I1388" s="25">
        <f>COUNTIF('Bus 53 and 46'!$B$7:$B$121,'Full time'!A1388)</f>
        <v>0</v>
      </c>
      <c r="J1388">
        <f>COUNTIF('Bus 53 and 46'!$J$7:$J$121,'Full time'!A1388)</f>
        <v>0</v>
      </c>
      <c r="K1388" s="28"/>
      <c r="L1388" s="28"/>
      <c r="M1388" s="28">
        <v>0</v>
      </c>
      <c r="N1388" s="28">
        <v>0</v>
      </c>
      <c r="O1388" s="28">
        <v>8.7773177999999993E-2</v>
      </c>
      <c r="P1388" s="28"/>
      <c r="Q1388" s="28">
        <v>0</v>
      </c>
      <c r="R1388" s="28"/>
      <c r="S1388" s="28"/>
    </row>
    <row r="1389" spans="1:19">
      <c r="A1389" s="30">
        <v>5.5555555555555558E-3</v>
      </c>
      <c r="B1389" s="27"/>
      <c r="C1389" s="27"/>
      <c r="D1389">
        <f t="shared" si="28"/>
        <v>0</v>
      </c>
      <c r="E1389" s="28"/>
      <c r="F1389" s="28"/>
      <c r="G1389">
        <f>COUNTIF('Bus 53 and 46'!$K$7:$K$121, A1389)</f>
        <v>0</v>
      </c>
      <c r="H1389">
        <f>COUNTIF('Bus 53 and 46'!$A$7:$A$121,'Full time'!A1389)</f>
        <v>0</v>
      </c>
      <c r="I1389" s="25">
        <f>COUNTIF('Bus 53 and 46'!$B$7:$B$121,'Full time'!A1389)</f>
        <v>0</v>
      </c>
      <c r="J1389">
        <f>COUNTIF('Bus 53 and 46'!$J$7:$J$121,'Full time'!A1389)</f>
        <v>0</v>
      </c>
      <c r="K1389" s="28"/>
      <c r="L1389" s="28"/>
      <c r="M1389" s="28">
        <v>0</v>
      </c>
      <c r="N1389" s="28">
        <v>0</v>
      </c>
      <c r="O1389" s="28">
        <v>8.7773177999999993E-2</v>
      </c>
      <c r="P1389" s="28"/>
      <c r="Q1389" s="28">
        <v>0</v>
      </c>
      <c r="R1389" s="28"/>
      <c r="S1389" s="28"/>
    </row>
    <row r="1390" spans="1:19">
      <c r="A1390" s="30">
        <v>6.2500000000000003E-3</v>
      </c>
      <c r="B1390" s="27"/>
      <c r="C1390" s="27"/>
      <c r="D1390">
        <f t="shared" si="28"/>
        <v>1</v>
      </c>
      <c r="E1390" s="28"/>
      <c r="F1390" s="28"/>
      <c r="G1390">
        <f>COUNTIF('Bus 53 and 46'!$K$7:$K$121, A1390)</f>
        <v>1</v>
      </c>
      <c r="H1390">
        <f>COUNTIF('Bus 53 and 46'!$A$7:$A$121,'Full time'!A1390)</f>
        <v>0</v>
      </c>
      <c r="I1390" s="25">
        <f>COUNTIF('Bus 53 and 46'!$B$7:$B$121,'Full time'!A1390)</f>
        <v>0</v>
      </c>
      <c r="J1390">
        <f>COUNTIF('Bus 53 and 46'!$J$7:$J$121,'Full time'!A1390)</f>
        <v>0</v>
      </c>
      <c r="K1390" s="28"/>
      <c r="L1390" s="28"/>
      <c r="M1390" s="28">
        <v>0</v>
      </c>
      <c r="N1390">
        <f>M1390</f>
        <v>0</v>
      </c>
      <c r="O1390" s="28">
        <v>8.7773177999999993E-2</v>
      </c>
      <c r="P1390" s="28"/>
      <c r="Q1390" s="28">
        <v>0</v>
      </c>
      <c r="R1390" s="28"/>
      <c r="S1390" s="28"/>
    </row>
    <row r="1391" spans="1:19">
      <c r="A1391" s="30">
        <v>6.9444444444444441E-3</v>
      </c>
      <c r="B1391" s="27"/>
      <c r="C1391" s="27"/>
      <c r="D1391">
        <f t="shared" si="28"/>
        <v>0</v>
      </c>
      <c r="E1391" s="28"/>
      <c r="F1391" s="28"/>
      <c r="G1391">
        <f>COUNTIF('Bus 53 and 46'!$K$7:$K$121, A1391)</f>
        <v>0</v>
      </c>
      <c r="H1391">
        <f>COUNTIF('Bus 53 and 46'!$A$7:$A$121,'Full time'!A1391)</f>
        <v>0</v>
      </c>
      <c r="I1391" s="25">
        <f>COUNTIF('Bus 53 and 46'!$B$7:$B$121,'Full time'!A1391)</f>
        <v>0</v>
      </c>
      <c r="J1391">
        <f>COUNTIF('Bus 53 and 46'!$J$7:$J$121,'Full time'!A1391)</f>
        <v>0</v>
      </c>
      <c r="K1391" s="28"/>
      <c r="L1391" s="28"/>
      <c r="M1391" s="28">
        <v>0</v>
      </c>
      <c r="N1391" s="28">
        <v>0</v>
      </c>
      <c r="O1391" s="28">
        <v>8.7773177999999993E-2</v>
      </c>
      <c r="P1391" s="28"/>
      <c r="Q1391" s="28">
        <v>0</v>
      </c>
      <c r="R1391" s="28"/>
      <c r="S1391" s="28"/>
    </row>
    <row r="1392" spans="1:19">
      <c r="A1392" s="30">
        <v>7.6388888888888886E-3</v>
      </c>
      <c r="B1392" s="27"/>
      <c r="C1392" s="27"/>
      <c r="D1392">
        <f t="shared" si="28"/>
        <v>0</v>
      </c>
      <c r="E1392" s="28"/>
      <c r="F1392" s="28"/>
      <c r="G1392">
        <f>COUNTIF('Bus 53 and 46'!$K$7:$K$121, A1392)</f>
        <v>0</v>
      </c>
      <c r="H1392">
        <f>COUNTIF('Bus 53 and 46'!$A$7:$A$121,'Full time'!A1392)</f>
        <v>0</v>
      </c>
      <c r="I1392" s="25">
        <f>COUNTIF('Bus 53 and 46'!$B$7:$B$121,'Full time'!A1392)</f>
        <v>0</v>
      </c>
      <c r="J1392">
        <f>COUNTIF('Bus 53 and 46'!$J$7:$J$121,'Full time'!A1392)</f>
        <v>0</v>
      </c>
      <c r="K1392" s="28"/>
      <c r="L1392" s="28"/>
      <c r="M1392" s="28">
        <v>0</v>
      </c>
      <c r="N1392" s="28">
        <v>0</v>
      </c>
      <c r="O1392" s="28">
        <v>8.7773177999999993E-2</v>
      </c>
      <c r="P1392" s="28"/>
      <c r="Q1392" s="28">
        <v>0</v>
      </c>
      <c r="R1392" s="28"/>
      <c r="S1392" s="28"/>
    </row>
    <row r="1393" spans="1:19">
      <c r="A1393" s="30">
        <v>8.3333333333333332E-3</v>
      </c>
      <c r="B1393" s="27"/>
      <c r="C1393" s="27"/>
      <c r="D1393">
        <f t="shared" si="28"/>
        <v>0</v>
      </c>
      <c r="E1393" s="28"/>
      <c r="F1393" s="28"/>
      <c r="G1393">
        <f>COUNTIF('Bus 53 and 46'!$K$7:$K$121, A1393)</f>
        <v>0</v>
      </c>
      <c r="H1393">
        <f>COUNTIF('Bus 53 and 46'!$A$7:$A$121,'Full time'!A1393)</f>
        <v>0</v>
      </c>
      <c r="I1393" s="25">
        <f>COUNTIF('Bus 53 and 46'!$B$7:$B$121,'Full time'!A1393)</f>
        <v>0</v>
      </c>
      <c r="J1393">
        <f>COUNTIF('Bus 53 and 46'!$J$7:$J$121,'Full time'!A1393)</f>
        <v>0</v>
      </c>
      <c r="K1393" s="28"/>
      <c r="L1393" s="28"/>
      <c r="M1393" s="28">
        <v>0</v>
      </c>
      <c r="N1393">
        <f>M1393</f>
        <v>0</v>
      </c>
      <c r="O1393" s="28">
        <v>8.7773177999999993E-2</v>
      </c>
      <c r="P1393" s="28"/>
      <c r="Q1393" s="28">
        <v>0</v>
      </c>
      <c r="R1393" s="28"/>
      <c r="S1393" s="28"/>
    </row>
    <row r="1394" spans="1:19">
      <c r="A1394" s="30">
        <v>9.0277777777777769E-3</v>
      </c>
      <c r="B1394" s="27"/>
      <c r="C1394" s="27"/>
      <c r="D1394">
        <f t="shared" si="28"/>
        <v>1</v>
      </c>
      <c r="E1394" s="28"/>
      <c r="F1394" s="28"/>
      <c r="G1394">
        <f>COUNTIF('Bus 53 and 46'!$K$7:$K$121, A1394)</f>
        <v>0</v>
      </c>
      <c r="H1394">
        <f>COUNTIF('Bus 53 and 46'!$A$7:$A$121,'Full time'!A1394)</f>
        <v>0</v>
      </c>
      <c r="I1394" s="25">
        <f>COUNTIF('Bus 53 and 46'!$B$7:$B$121,'Full time'!A1394)</f>
        <v>0</v>
      </c>
      <c r="J1394">
        <f>COUNTIF('Bus 53 and 46'!$J$7:$J$121,'Full time'!A1394)</f>
        <v>1</v>
      </c>
      <c r="K1394" s="28"/>
      <c r="L1394" s="28"/>
      <c r="M1394" s="28">
        <v>0</v>
      </c>
      <c r="N1394">
        <f>M1394</f>
        <v>0</v>
      </c>
      <c r="O1394" s="28">
        <v>8.7773177999999993E-2</v>
      </c>
      <c r="P1394" s="28"/>
      <c r="Q1394" s="28">
        <v>0</v>
      </c>
      <c r="R1394" s="28"/>
      <c r="S1394" s="28"/>
    </row>
    <row r="1395" spans="1:19">
      <c r="A1395" s="30">
        <v>9.7222222222222224E-3</v>
      </c>
      <c r="B1395" s="27"/>
      <c r="C1395" s="27"/>
      <c r="D1395">
        <f t="shared" si="28"/>
        <v>0</v>
      </c>
      <c r="E1395" s="28"/>
      <c r="F1395" s="28"/>
      <c r="G1395">
        <f>COUNTIF('Bus 53 and 46'!$K$7:$K$121, A1395)</f>
        <v>0</v>
      </c>
      <c r="H1395">
        <f>COUNTIF('Bus 53 and 46'!$A$7:$A$121,'Full time'!A1395)</f>
        <v>0</v>
      </c>
      <c r="I1395" s="25">
        <f>COUNTIF('Bus 53 and 46'!$B$7:$B$121,'Full time'!A1395)</f>
        <v>0</v>
      </c>
      <c r="J1395">
        <f>COUNTIF('Bus 53 and 46'!$J$7:$J$121,'Full time'!A1395)</f>
        <v>0</v>
      </c>
      <c r="K1395" s="28"/>
      <c r="L1395" s="28"/>
      <c r="M1395" s="28">
        <v>0</v>
      </c>
      <c r="N1395" s="28">
        <v>0</v>
      </c>
      <c r="O1395" s="28">
        <v>8.7773177999999993E-2</v>
      </c>
      <c r="P1395" s="28"/>
      <c r="Q1395" s="28">
        <v>0</v>
      </c>
      <c r="R1395" s="28"/>
      <c r="S1395" s="28"/>
    </row>
    <row r="1396" spans="1:19">
      <c r="A1396" s="30">
        <v>1.0416666666666666E-2</v>
      </c>
      <c r="B1396" s="27"/>
      <c r="C1396" s="27"/>
      <c r="D1396">
        <f t="shared" si="28"/>
        <v>0</v>
      </c>
      <c r="E1396" s="28"/>
      <c r="F1396" s="28"/>
      <c r="G1396">
        <f>COUNTIF('Bus 53 and 46'!$K$7:$K$121, A1396)</f>
        <v>0</v>
      </c>
      <c r="H1396">
        <f>COUNTIF('Bus 53 and 46'!$A$7:$A$121,'Full time'!A1396)</f>
        <v>0</v>
      </c>
      <c r="I1396" s="25">
        <f>COUNTIF('Bus 53 and 46'!$B$7:$B$121,'Full time'!A1396)</f>
        <v>0</v>
      </c>
      <c r="J1396">
        <f>COUNTIF('Bus 53 and 46'!$J$7:$J$121,'Full time'!A1396)</f>
        <v>0</v>
      </c>
      <c r="K1396" s="28"/>
      <c r="L1396" s="28"/>
      <c r="M1396" s="28">
        <v>0</v>
      </c>
      <c r="N1396" s="28">
        <v>0</v>
      </c>
      <c r="O1396" s="28">
        <v>8.7773177999999993E-2</v>
      </c>
      <c r="P1396" s="28"/>
      <c r="Q1396" s="28">
        <v>0</v>
      </c>
      <c r="R1396" s="28"/>
      <c r="S1396" s="28"/>
    </row>
    <row r="1397" spans="1:19">
      <c r="A1397" s="30">
        <v>1.1111111111111112E-2</v>
      </c>
      <c r="B1397" s="27"/>
      <c r="C1397" s="27"/>
      <c r="D1397">
        <f t="shared" si="28"/>
        <v>0</v>
      </c>
      <c r="E1397" s="28"/>
      <c r="F1397" s="28"/>
      <c r="G1397">
        <f>COUNTIF('Bus 53 and 46'!$K$7:$K$121, A1397)</f>
        <v>0</v>
      </c>
      <c r="H1397">
        <f>COUNTIF('Bus 53 and 46'!$A$7:$A$121,'Full time'!A1397)</f>
        <v>0</v>
      </c>
      <c r="I1397" s="25">
        <f>COUNTIF('Bus 53 and 46'!$B$7:$B$121,'Full time'!A1397)</f>
        <v>0</v>
      </c>
      <c r="J1397">
        <f>COUNTIF('Bus 53 and 46'!$J$7:$J$121,'Full time'!A1397)</f>
        <v>0</v>
      </c>
      <c r="K1397" s="28"/>
      <c r="L1397" s="28"/>
      <c r="M1397" s="28">
        <v>0</v>
      </c>
      <c r="N1397" s="28">
        <v>0</v>
      </c>
      <c r="O1397" s="28">
        <v>8.7773177999999993E-2</v>
      </c>
      <c r="P1397" s="28"/>
      <c r="Q1397" s="28">
        <v>0</v>
      </c>
      <c r="R1397" s="28"/>
      <c r="S1397" s="28"/>
    </row>
    <row r="1398" spans="1:19">
      <c r="A1398" s="30">
        <v>1.1805555555555555E-2</v>
      </c>
      <c r="B1398" s="27"/>
      <c r="C1398" s="27"/>
      <c r="D1398">
        <f t="shared" si="28"/>
        <v>0</v>
      </c>
      <c r="E1398" s="28"/>
      <c r="F1398" s="28"/>
      <c r="G1398">
        <f>COUNTIF('Bus 53 and 46'!$K$7:$K$121, A1398)</f>
        <v>0</v>
      </c>
      <c r="H1398">
        <f>COUNTIF('Bus 53 and 46'!$A$7:$A$121,'Full time'!A1398)</f>
        <v>0</v>
      </c>
      <c r="I1398" s="25">
        <f>COUNTIF('Bus 53 and 46'!$B$7:$B$121,'Full time'!A1398)</f>
        <v>0</v>
      </c>
      <c r="J1398">
        <f>COUNTIF('Bus 53 and 46'!$J$7:$J$121,'Full time'!A1398)</f>
        <v>0</v>
      </c>
      <c r="K1398" s="28"/>
      <c r="L1398" s="28"/>
      <c r="M1398" s="28">
        <v>0</v>
      </c>
      <c r="N1398" s="28">
        <v>0</v>
      </c>
      <c r="O1398" s="28">
        <v>8.7773177999999993E-2</v>
      </c>
      <c r="P1398" s="28"/>
      <c r="Q1398" s="28">
        <v>0</v>
      </c>
      <c r="R1398" s="28"/>
      <c r="S1398" s="28"/>
    </row>
    <row r="1399" spans="1:19">
      <c r="A1399" s="30">
        <v>1.2500000000000001E-2</v>
      </c>
      <c r="B1399" s="27"/>
      <c r="C1399" s="27"/>
      <c r="D1399">
        <f t="shared" si="28"/>
        <v>0</v>
      </c>
      <c r="E1399" s="28"/>
      <c r="F1399" s="28"/>
      <c r="G1399">
        <f>COUNTIF('Bus 53 and 46'!$K$7:$K$121, A1399)</f>
        <v>0</v>
      </c>
      <c r="H1399">
        <f>COUNTIF('Bus 53 and 46'!$A$7:$A$121,'Full time'!A1399)</f>
        <v>0</v>
      </c>
      <c r="I1399" s="25">
        <f>COUNTIF('Bus 53 and 46'!$B$7:$B$121,'Full time'!A1399)</f>
        <v>0</v>
      </c>
      <c r="J1399">
        <f>COUNTIF('Bus 53 and 46'!$J$7:$J$121,'Full time'!A1399)</f>
        <v>0</v>
      </c>
      <c r="K1399" s="28"/>
      <c r="L1399" s="28"/>
      <c r="M1399" s="28">
        <v>0</v>
      </c>
      <c r="N1399" s="28">
        <v>0</v>
      </c>
      <c r="O1399" s="28">
        <v>8.7773177999999993E-2</v>
      </c>
      <c r="P1399" s="28"/>
      <c r="Q1399" s="28">
        <v>0</v>
      </c>
      <c r="R1399" s="28"/>
      <c r="S1399" s="28"/>
    </row>
    <row r="1400" spans="1:19">
      <c r="A1400" s="30">
        <v>1.3194444444444444E-2</v>
      </c>
      <c r="B1400" s="27"/>
      <c r="C1400" s="27"/>
      <c r="D1400">
        <f t="shared" si="28"/>
        <v>0</v>
      </c>
      <c r="E1400" s="28"/>
      <c r="F1400" s="28"/>
      <c r="G1400">
        <f>COUNTIF('Bus 53 and 46'!$K$7:$K$121, A1400)</f>
        <v>0</v>
      </c>
      <c r="H1400">
        <f>COUNTIF('Bus 53 and 46'!$A$7:$A$121,'Full time'!A1400)</f>
        <v>0</v>
      </c>
      <c r="I1400" s="25">
        <f>COUNTIF('Bus 53 and 46'!$B$7:$B$121,'Full time'!A1400)</f>
        <v>0</v>
      </c>
      <c r="J1400">
        <f>COUNTIF('Bus 53 and 46'!$J$7:$J$121,'Full time'!A1400)</f>
        <v>0</v>
      </c>
      <c r="K1400" s="28"/>
      <c r="L1400" s="28"/>
      <c r="M1400" s="28">
        <v>0</v>
      </c>
      <c r="N1400" s="28">
        <v>0</v>
      </c>
      <c r="O1400" s="28">
        <v>8.7773177999999993E-2</v>
      </c>
      <c r="P1400" s="28"/>
      <c r="Q1400" s="28">
        <v>0</v>
      </c>
      <c r="R1400" s="28"/>
      <c r="S1400" s="28"/>
    </row>
    <row r="1401" spans="1:19">
      <c r="A1401" s="30">
        <v>1.3888888888888888E-2</v>
      </c>
      <c r="B1401" s="27"/>
      <c r="C1401" s="27"/>
      <c r="D1401">
        <f t="shared" si="28"/>
        <v>0</v>
      </c>
      <c r="E1401" s="28"/>
      <c r="F1401" s="28"/>
      <c r="G1401">
        <f>COUNTIF('Bus 53 and 46'!$K$7:$K$121, A1401)</f>
        <v>0</v>
      </c>
      <c r="H1401">
        <f>COUNTIF('Bus 53 and 46'!$A$7:$A$121,'Full time'!A1401)</f>
        <v>0</v>
      </c>
      <c r="I1401" s="25">
        <f>COUNTIF('Bus 53 and 46'!$B$7:$B$121,'Full time'!A1401)</f>
        <v>0</v>
      </c>
      <c r="J1401">
        <f>COUNTIF('Bus 53 and 46'!$J$7:$J$121,'Full time'!A1401)</f>
        <v>0</v>
      </c>
      <c r="K1401" s="28"/>
      <c r="L1401" s="28"/>
      <c r="M1401" s="28">
        <v>0</v>
      </c>
      <c r="N1401" s="28">
        <v>0</v>
      </c>
      <c r="O1401" s="28">
        <v>8.7773177999999993E-2</v>
      </c>
      <c r="P1401" s="28"/>
      <c r="Q1401" s="28">
        <v>0</v>
      </c>
      <c r="R1401" s="28"/>
      <c r="S1401" s="28"/>
    </row>
    <row r="1402" spans="1:19">
      <c r="A1402" s="30">
        <v>1.4583333333333334E-2</v>
      </c>
      <c r="B1402" s="27"/>
      <c r="C1402" s="27"/>
      <c r="D1402">
        <f t="shared" si="28"/>
        <v>0</v>
      </c>
      <c r="E1402" s="28"/>
      <c r="F1402" s="28"/>
      <c r="G1402">
        <f>COUNTIF('Bus 53 and 46'!$K$7:$K$121, A1402)</f>
        <v>0</v>
      </c>
      <c r="H1402">
        <f>COUNTIF('Bus 53 and 46'!$A$7:$A$121,'Full time'!A1402)</f>
        <v>0</v>
      </c>
      <c r="I1402" s="25">
        <f>COUNTIF('Bus 53 and 46'!$B$7:$B$121,'Full time'!A1402)</f>
        <v>0</v>
      </c>
      <c r="J1402">
        <f>COUNTIF('Bus 53 and 46'!$J$7:$J$121,'Full time'!A1402)</f>
        <v>0</v>
      </c>
      <c r="K1402" s="28"/>
      <c r="L1402" s="28"/>
      <c r="M1402" s="28">
        <v>0</v>
      </c>
      <c r="N1402" s="28">
        <v>0</v>
      </c>
      <c r="O1402" s="28">
        <v>8.7773177999999993E-2</v>
      </c>
      <c r="P1402" s="28"/>
      <c r="Q1402" s="28">
        <v>0</v>
      </c>
      <c r="R1402" s="28"/>
      <c r="S1402" s="28"/>
    </row>
    <row r="1403" spans="1:19">
      <c r="A1403" s="30">
        <v>1.5277777777777777E-2</v>
      </c>
      <c r="B1403" s="27"/>
      <c r="C1403" s="27"/>
      <c r="D1403">
        <f t="shared" si="28"/>
        <v>0</v>
      </c>
      <c r="E1403" s="28"/>
      <c r="F1403" s="28"/>
      <c r="G1403">
        <f>COUNTIF('Bus 53 and 46'!$K$7:$K$121, A1403)</f>
        <v>0</v>
      </c>
      <c r="H1403">
        <f>COUNTIF('Bus 53 and 46'!$A$7:$A$121,'Full time'!A1403)</f>
        <v>0</v>
      </c>
      <c r="I1403" s="25">
        <f>COUNTIF('Bus 53 and 46'!$B$7:$B$121,'Full time'!A1403)</f>
        <v>0</v>
      </c>
      <c r="J1403">
        <f>COUNTIF('Bus 53 and 46'!$J$7:$J$121,'Full time'!A1403)</f>
        <v>0</v>
      </c>
      <c r="K1403" s="28"/>
      <c r="L1403" s="28"/>
      <c r="M1403" s="28">
        <v>0</v>
      </c>
      <c r="N1403" s="28">
        <v>0</v>
      </c>
      <c r="O1403" s="28">
        <v>8.7773177999999993E-2</v>
      </c>
      <c r="P1403" s="28"/>
      <c r="Q1403" s="28">
        <v>0</v>
      </c>
      <c r="R1403" s="28"/>
      <c r="S1403" s="28"/>
    </row>
    <row r="1404" spans="1:19">
      <c r="A1404" s="30">
        <v>1.5972222222222221E-2</v>
      </c>
      <c r="B1404" s="27"/>
      <c r="C1404" s="27"/>
      <c r="D1404">
        <f t="shared" si="28"/>
        <v>0</v>
      </c>
      <c r="E1404" s="28"/>
      <c r="F1404" s="28"/>
      <c r="G1404">
        <f>COUNTIF('Bus 53 and 46'!$K$7:$K$121, A1404)</f>
        <v>0</v>
      </c>
      <c r="H1404">
        <f>COUNTIF('Bus 53 and 46'!$A$7:$A$121,'Full time'!A1404)</f>
        <v>0</v>
      </c>
      <c r="I1404" s="25">
        <f>COUNTIF('Bus 53 and 46'!$B$7:$B$121,'Full time'!A1404)</f>
        <v>0</v>
      </c>
      <c r="J1404">
        <f>COUNTIF('Bus 53 and 46'!$J$7:$J$121,'Full time'!A1404)</f>
        <v>0</v>
      </c>
      <c r="K1404" s="28"/>
      <c r="L1404" s="28"/>
      <c r="M1404" s="28">
        <v>0</v>
      </c>
      <c r="N1404" s="28">
        <v>0</v>
      </c>
      <c r="O1404" s="28">
        <v>8.7773177999999993E-2</v>
      </c>
      <c r="P1404" s="28"/>
      <c r="Q1404" s="28">
        <v>0</v>
      </c>
      <c r="R1404" s="28"/>
      <c r="S1404" s="28"/>
    </row>
    <row r="1405" spans="1:19">
      <c r="A1405" s="30">
        <v>1.6666666666666666E-2</v>
      </c>
      <c r="B1405" s="27"/>
      <c r="C1405" s="27"/>
      <c r="D1405">
        <f t="shared" si="28"/>
        <v>1</v>
      </c>
      <c r="E1405" s="28"/>
      <c r="F1405" s="28"/>
      <c r="G1405">
        <f>COUNTIF('Bus 53 and 46'!$K$7:$K$121, A1405)</f>
        <v>1</v>
      </c>
      <c r="H1405">
        <f>COUNTIF('Bus 53 and 46'!$A$7:$A$121,'Full time'!A1405)</f>
        <v>0</v>
      </c>
      <c r="I1405" s="25">
        <f>COUNTIF('Bus 53 and 46'!$B$7:$B$121,'Full time'!A1405)</f>
        <v>0</v>
      </c>
      <c r="J1405">
        <f>COUNTIF('Bus 53 and 46'!$J$7:$J$121,'Full time'!A1405)</f>
        <v>0</v>
      </c>
      <c r="K1405" s="28"/>
      <c r="L1405" s="28"/>
      <c r="M1405" s="28">
        <v>0</v>
      </c>
      <c r="N1405">
        <f>M1405</f>
        <v>0</v>
      </c>
      <c r="O1405" s="28">
        <v>8.7773177999999993E-2</v>
      </c>
      <c r="P1405" s="28"/>
      <c r="Q1405" s="28">
        <v>0</v>
      </c>
      <c r="R1405" s="28"/>
      <c r="S1405" s="28"/>
    </row>
    <row r="1406" spans="1:19">
      <c r="A1406" s="30">
        <v>1.7361111111111112E-2</v>
      </c>
      <c r="B1406" s="27"/>
      <c r="C1406" s="27"/>
      <c r="D1406">
        <f t="shared" si="28"/>
        <v>0</v>
      </c>
      <c r="E1406" s="28"/>
      <c r="F1406" s="28"/>
      <c r="G1406">
        <f>COUNTIF('Bus 53 and 46'!$K$7:$K$121, A1406)</f>
        <v>0</v>
      </c>
      <c r="H1406">
        <f>COUNTIF('Bus 53 and 46'!$A$7:$A$121,'Full time'!A1406)</f>
        <v>0</v>
      </c>
      <c r="I1406" s="25">
        <f>COUNTIF('Bus 53 and 46'!$B$7:$B$121,'Full time'!A1406)</f>
        <v>0</v>
      </c>
      <c r="J1406">
        <f>COUNTIF('Bus 53 and 46'!$J$7:$J$121,'Full time'!A1406)</f>
        <v>0</v>
      </c>
      <c r="K1406" s="28"/>
      <c r="L1406" s="28"/>
      <c r="M1406" s="28">
        <v>0</v>
      </c>
      <c r="N1406" s="28">
        <v>0</v>
      </c>
      <c r="O1406" s="28">
        <v>8.7773177999999993E-2</v>
      </c>
      <c r="P1406" s="28"/>
      <c r="Q1406" s="28">
        <v>0</v>
      </c>
      <c r="R1406" s="28"/>
      <c r="S1406" s="28"/>
    </row>
    <row r="1407" spans="1:19">
      <c r="A1407" s="30">
        <v>1.8055555555555554E-2</v>
      </c>
      <c r="B1407" s="27"/>
      <c r="C1407" s="27"/>
      <c r="D1407">
        <f t="shared" si="28"/>
        <v>0</v>
      </c>
      <c r="E1407" s="28"/>
      <c r="F1407" s="28"/>
      <c r="G1407">
        <f>COUNTIF('Bus 53 and 46'!$K$7:$K$121, A1407)</f>
        <v>0</v>
      </c>
      <c r="H1407">
        <f>COUNTIF('Bus 53 and 46'!$A$7:$A$121,'Full time'!A1407)</f>
        <v>0</v>
      </c>
      <c r="I1407" s="25">
        <f>COUNTIF('Bus 53 and 46'!$B$7:$B$121,'Full time'!A1407)</f>
        <v>0</v>
      </c>
      <c r="J1407">
        <f>COUNTIF('Bus 53 and 46'!$J$7:$J$121,'Full time'!A1407)</f>
        <v>0</v>
      </c>
      <c r="K1407" s="28"/>
      <c r="L1407" s="28"/>
      <c r="M1407" s="28">
        <v>0</v>
      </c>
      <c r="N1407" s="28">
        <v>0</v>
      </c>
      <c r="O1407" s="28">
        <v>8.7773177999999993E-2</v>
      </c>
      <c r="P1407" s="28"/>
      <c r="Q1407" s="28">
        <v>0</v>
      </c>
      <c r="R1407" s="28"/>
      <c r="S1407" s="28"/>
    </row>
    <row r="1408" spans="1:19">
      <c r="A1408" s="30">
        <v>1.8749999999999999E-2</v>
      </c>
      <c r="B1408" s="27"/>
      <c r="C1408" s="27"/>
      <c r="D1408">
        <f t="shared" si="28"/>
        <v>0</v>
      </c>
      <c r="E1408" s="28"/>
      <c r="F1408" s="28"/>
      <c r="G1408">
        <f>COUNTIF('Bus 53 and 46'!$K$7:$K$121, A1408)</f>
        <v>0</v>
      </c>
      <c r="H1408">
        <f>COUNTIF('Bus 53 and 46'!$A$7:$A$121,'Full time'!A1408)</f>
        <v>0</v>
      </c>
      <c r="I1408" s="25">
        <f>COUNTIF('Bus 53 and 46'!$B$7:$B$121,'Full time'!A1408)</f>
        <v>0</v>
      </c>
      <c r="J1408">
        <f>COUNTIF('Bus 53 and 46'!$J$7:$J$121,'Full time'!A1408)</f>
        <v>0</v>
      </c>
      <c r="K1408" s="28"/>
      <c r="L1408" s="28"/>
      <c r="M1408" s="28">
        <v>0</v>
      </c>
      <c r="N1408">
        <f>M1408</f>
        <v>0</v>
      </c>
      <c r="O1408" s="28">
        <v>8.7773177999999993E-2</v>
      </c>
      <c r="P1408" s="28"/>
      <c r="Q1408" s="28">
        <v>0</v>
      </c>
      <c r="R1408" s="28"/>
      <c r="S1408" s="28"/>
    </row>
    <row r="1409" spans="1:19">
      <c r="A1409" s="30">
        <v>1.9444444444444445E-2</v>
      </c>
      <c r="B1409" s="27"/>
      <c r="C1409" s="27"/>
      <c r="D1409">
        <f t="shared" si="28"/>
        <v>0</v>
      </c>
      <c r="E1409" s="28"/>
      <c r="F1409" s="28"/>
      <c r="G1409">
        <f>COUNTIF('Bus 53 and 46'!$K$7:$K$121, A1409)</f>
        <v>0</v>
      </c>
      <c r="H1409">
        <f>COUNTIF('Bus 53 and 46'!$A$7:$A$121,'Full time'!A1409)</f>
        <v>0</v>
      </c>
      <c r="I1409" s="25">
        <f>COUNTIF('Bus 53 and 46'!$B$7:$B$121,'Full time'!A1409)</f>
        <v>0</v>
      </c>
      <c r="J1409">
        <f>COUNTIF('Bus 53 and 46'!$J$7:$J$121,'Full time'!A1409)</f>
        <v>0</v>
      </c>
      <c r="K1409" s="28"/>
      <c r="L1409" s="28"/>
      <c r="M1409" s="28">
        <v>0</v>
      </c>
      <c r="N1409" s="28">
        <v>0</v>
      </c>
      <c r="O1409" s="28">
        <v>8.7773177999999993E-2</v>
      </c>
      <c r="P1409" s="28"/>
      <c r="Q1409" s="28">
        <v>0</v>
      </c>
      <c r="R1409" s="28"/>
      <c r="S1409" s="28"/>
    </row>
    <row r="1410" spans="1:19">
      <c r="A1410" s="30">
        <v>2.013888888888889E-2</v>
      </c>
      <c r="B1410" s="27"/>
      <c r="C1410" s="27"/>
      <c r="D1410">
        <f t="shared" ref="D1410:D1441" si="29">IF(OR(G1410=1,H1410=1,I1410=1,J1410=1,M1410=1,N1410=1), 1,0)</f>
        <v>0</v>
      </c>
      <c r="E1410" s="28"/>
      <c r="F1410" s="28"/>
      <c r="G1410">
        <f>COUNTIF('Bus 53 and 46'!$K$7:$K$121, A1410)</f>
        <v>0</v>
      </c>
      <c r="H1410">
        <f>COUNTIF('Bus 53 and 46'!$A$7:$A$121,'Full time'!A1410)</f>
        <v>0</v>
      </c>
      <c r="I1410" s="25">
        <f>COUNTIF('Bus 53 and 46'!$B$7:$B$121,'Full time'!A1410)</f>
        <v>0</v>
      </c>
      <c r="J1410">
        <f>COUNTIF('Bus 53 and 46'!$J$7:$J$121,'Full time'!A1410)</f>
        <v>0</v>
      </c>
      <c r="K1410" s="28"/>
      <c r="L1410" s="28"/>
      <c r="M1410" s="28">
        <v>0</v>
      </c>
      <c r="N1410" s="28">
        <v>0</v>
      </c>
      <c r="O1410" s="28">
        <v>8.7773177999999993E-2</v>
      </c>
      <c r="P1410" s="28"/>
      <c r="Q1410" s="28">
        <v>0</v>
      </c>
      <c r="R1410" s="28"/>
      <c r="S1410" s="28"/>
    </row>
    <row r="1411" spans="1:19">
      <c r="A1411" s="30">
        <v>2.0833333333333332E-2</v>
      </c>
      <c r="B1411" s="27"/>
      <c r="C1411" s="27"/>
      <c r="D1411">
        <f t="shared" si="29"/>
        <v>0</v>
      </c>
      <c r="E1411" s="28"/>
      <c r="F1411" s="28"/>
      <c r="G1411">
        <f>COUNTIF('Bus 53 and 46'!$K$7:$K$121, A1411)</f>
        <v>0</v>
      </c>
      <c r="H1411">
        <f>COUNTIF('Bus 53 and 46'!$A$7:$A$121,'Full time'!A1411)</f>
        <v>0</v>
      </c>
      <c r="I1411" s="25">
        <f>COUNTIF('Bus 53 and 46'!$B$7:$B$121,'Full time'!A1411)</f>
        <v>0</v>
      </c>
      <c r="J1411">
        <f>COUNTIF('Bus 53 and 46'!$J$7:$J$121,'Full time'!A1411)</f>
        <v>0</v>
      </c>
      <c r="K1411" s="28"/>
      <c r="L1411" s="28"/>
      <c r="M1411" s="28">
        <v>0</v>
      </c>
      <c r="N1411" s="28">
        <v>0</v>
      </c>
      <c r="O1411" s="28">
        <v>8.7773177999999993E-2</v>
      </c>
      <c r="P1411" s="28"/>
      <c r="Q1411" s="28">
        <v>0</v>
      </c>
      <c r="R1411" s="28"/>
      <c r="S1411" s="28"/>
    </row>
    <row r="1412" spans="1:19">
      <c r="A1412" s="30">
        <v>2.1527777777777778E-2</v>
      </c>
      <c r="B1412" s="27"/>
      <c r="C1412" s="27"/>
      <c r="D1412">
        <f t="shared" si="29"/>
        <v>0</v>
      </c>
      <c r="E1412" s="28"/>
      <c r="F1412" s="28"/>
      <c r="G1412">
        <f>COUNTIF('Bus 53 and 46'!$K$7:$K$121, A1412)</f>
        <v>0</v>
      </c>
      <c r="H1412">
        <f>COUNTIF('Bus 53 and 46'!$A$7:$A$121,'Full time'!A1412)</f>
        <v>0</v>
      </c>
      <c r="I1412" s="25">
        <f>COUNTIF('Bus 53 and 46'!$B$7:$B$121,'Full time'!A1412)</f>
        <v>0</v>
      </c>
      <c r="J1412">
        <f>COUNTIF('Bus 53 and 46'!$J$7:$J$121,'Full time'!A1412)</f>
        <v>0</v>
      </c>
      <c r="K1412" s="28"/>
      <c r="L1412" s="28"/>
      <c r="M1412" s="28">
        <v>0</v>
      </c>
      <c r="N1412" s="28">
        <v>0</v>
      </c>
      <c r="O1412" s="28">
        <v>8.7773177999999993E-2</v>
      </c>
      <c r="P1412" s="28"/>
      <c r="Q1412" s="28">
        <v>0</v>
      </c>
      <c r="R1412" s="28"/>
      <c r="S1412" s="28"/>
    </row>
    <row r="1413" spans="1:19">
      <c r="A1413" s="30">
        <v>2.2222222222222223E-2</v>
      </c>
      <c r="B1413" s="27"/>
      <c r="C1413" s="27"/>
      <c r="D1413">
        <f t="shared" si="29"/>
        <v>0</v>
      </c>
      <c r="E1413" s="28"/>
      <c r="F1413" s="28"/>
      <c r="G1413">
        <f>COUNTIF('Bus 53 and 46'!$K$7:$K$121, A1413)</f>
        <v>0</v>
      </c>
      <c r="H1413">
        <f>COUNTIF('Bus 53 and 46'!$A$7:$A$121,'Full time'!A1413)</f>
        <v>0</v>
      </c>
      <c r="I1413" s="25">
        <f>COUNTIF('Bus 53 and 46'!$B$7:$B$121,'Full time'!A1413)</f>
        <v>0</v>
      </c>
      <c r="J1413">
        <f>COUNTIF('Bus 53 and 46'!$J$7:$J$121,'Full time'!A1413)</f>
        <v>0</v>
      </c>
      <c r="K1413" s="28"/>
      <c r="L1413" s="28"/>
      <c r="M1413" s="28">
        <v>0</v>
      </c>
      <c r="N1413" s="28">
        <v>0</v>
      </c>
      <c r="O1413" s="28">
        <v>8.7773177999999993E-2</v>
      </c>
      <c r="P1413" s="28"/>
      <c r="Q1413" s="28">
        <v>0</v>
      </c>
      <c r="R1413" s="28"/>
      <c r="S1413" s="28"/>
    </row>
    <row r="1414" spans="1:19">
      <c r="A1414" s="30">
        <v>2.2916666666666665E-2</v>
      </c>
      <c r="B1414" s="27"/>
      <c r="C1414" s="27"/>
      <c r="D1414">
        <f t="shared" si="29"/>
        <v>0</v>
      </c>
      <c r="E1414" s="28"/>
      <c r="F1414" s="28"/>
      <c r="G1414">
        <f>COUNTIF('Bus 53 and 46'!$K$7:$K$121, A1414)</f>
        <v>0</v>
      </c>
      <c r="H1414">
        <f>COUNTIF('Bus 53 and 46'!$A$7:$A$121,'Full time'!A1414)</f>
        <v>0</v>
      </c>
      <c r="I1414" s="25">
        <f>COUNTIF('Bus 53 and 46'!$B$7:$B$121,'Full time'!A1414)</f>
        <v>0</v>
      </c>
      <c r="J1414">
        <f>COUNTIF('Bus 53 and 46'!$J$7:$J$121,'Full time'!A1414)</f>
        <v>0</v>
      </c>
      <c r="K1414" s="28"/>
      <c r="L1414" s="28"/>
      <c r="M1414" s="28">
        <v>0</v>
      </c>
      <c r="N1414" s="28">
        <v>0</v>
      </c>
      <c r="O1414" s="28">
        <v>8.7773177999999993E-2</v>
      </c>
      <c r="P1414" s="28"/>
      <c r="Q1414" s="28">
        <v>0</v>
      </c>
      <c r="R1414" s="28"/>
      <c r="S1414" s="28"/>
    </row>
    <row r="1415" spans="1:19">
      <c r="A1415" s="30">
        <v>2.361111111111111E-2</v>
      </c>
      <c r="B1415" s="27"/>
      <c r="C1415" s="27"/>
      <c r="D1415">
        <f t="shared" si="29"/>
        <v>0</v>
      </c>
      <c r="E1415" s="28"/>
      <c r="F1415" s="28"/>
      <c r="G1415">
        <f>COUNTIF('Bus 53 and 46'!$K$7:$K$121, A1415)</f>
        <v>0</v>
      </c>
      <c r="H1415">
        <f>COUNTIF('Bus 53 and 46'!$A$7:$A$121,'Full time'!A1415)</f>
        <v>0</v>
      </c>
      <c r="I1415" s="25">
        <f>COUNTIF('Bus 53 and 46'!$B$7:$B$121,'Full time'!A1415)</f>
        <v>0</v>
      </c>
      <c r="J1415">
        <f>COUNTIF('Bus 53 and 46'!$J$7:$J$121,'Full time'!A1415)</f>
        <v>0</v>
      </c>
      <c r="K1415" s="28"/>
      <c r="L1415" s="28"/>
      <c r="M1415" s="28">
        <v>0</v>
      </c>
      <c r="N1415" s="28">
        <v>0</v>
      </c>
      <c r="O1415" s="28">
        <v>8.7773177999999993E-2</v>
      </c>
      <c r="P1415" s="28"/>
      <c r="Q1415" s="28">
        <v>0</v>
      </c>
      <c r="R1415" s="28"/>
      <c r="S1415" s="28"/>
    </row>
    <row r="1416" spans="1:19">
      <c r="A1416" s="30">
        <v>2.4305555555555556E-2</v>
      </c>
      <c r="B1416" s="27"/>
      <c r="C1416" s="27"/>
      <c r="D1416">
        <f t="shared" si="29"/>
        <v>0</v>
      </c>
      <c r="E1416" s="28"/>
      <c r="F1416" s="28"/>
      <c r="G1416">
        <f>COUNTIF('Bus 53 and 46'!$K$7:$K$121, A1416)</f>
        <v>0</v>
      </c>
      <c r="H1416">
        <f>COUNTIF('Bus 53 and 46'!$A$7:$A$121,'Full time'!A1416)</f>
        <v>0</v>
      </c>
      <c r="I1416" s="25">
        <f>COUNTIF('Bus 53 and 46'!$B$7:$B$121,'Full time'!A1416)</f>
        <v>0</v>
      </c>
      <c r="J1416">
        <f>COUNTIF('Bus 53 and 46'!$J$7:$J$121,'Full time'!A1416)</f>
        <v>0</v>
      </c>
      <c r="K1416" s="28"/>
      <c r="L1416" s="28"/>
      <c r="M1416" s="28">
        <v>0</v>
      </c>
      <c r="N1416" s="28">
        <v>0</v>
      </c>
      <c r="O1416" s="28">
        <v>8.7773177999999993E-2</v>
      </c>
      <c r="P1416" s="28"/>
      <c r="Q1416" s="28">
        <v>0</v>
      </c>
      <c r="R1416" s="28"/>
      <c r="S1416" s="28"/>
    </row>
    <row r="1417" spans="1:19">
      <c r="A1417" s="30">
        <v>2.5000000000000001E-2</v>
      </c>
      <c r="B1417" s="27"/>
      <c r="C1417" s="27"/>
      <c r="D1417">
        <f t="shared" si="29"/>
        <v>0</v>
      </c>
      <c r="E1417" s="28"/>
      <c r="F1417" s="28"/>
      <c r="G1417">
        <f>COUNTIF('Bus 53 and 46'!$K$7:$K$121, A1417)</f>
        <v>0</v>
      </c>
      <c r="H1417">
        <f>COUNTIF('Bus 53 and 46'!$A$7:$A$121,'Full time'!A1417)</f>
        <v>0</v>
      </c>
      <c r="I1417" s="25">
        <f>COUNTIF('Bus 53 and 46'!$B$7:$B$121,'Full time'!A1417)</f>
        <v>0</v>
      </c>
      <c r="J1417">
        <f>COUNTIF('Bus 53 and 46'!$J$7:$J$121,'Full time'!A1417)</f>
        <v>0</v>
      </c>
      <c r="K1417" s="28"/>
      <c r="L1417" s="28"/>
      <c r="M1417" s="28">
        <v>0</v>
      </c>
      <c r="N1417" s="28">
        <v>0</v>
      </c>
      <c r="O1417" s="28">
        <v>8.7773177999999993E-2</v>
      </c>
      <c r="P1417" s="28"/>
      <c r="Q1417" s="28">
        <v>0</v>
      </c>
      <c r="R1417" s="28"/>
      <c r="S1417" s="28"/>
    </row>
    <row r="1418" spans="1:19">
      <c r="A1418" s="30">
        <v>2.5694444444444443E-2</v>
      </c>
      <c r="B1418" s="27"/>
      <c r="C1418" s="27"/>
      <c r="D1418">
        <f t="shared" si="29"/>
        <v>0</v>
      </c>
      <c r="E1418" s="28"/>
      <c r="F1418" s="28"/>
      <c r="G1418">
        <f>COUNTIF('Bus 53 and 46'!$K$7:$K$121, A1418)</f>
        <v>0</v>
      </c>
      <c r="H1418">
        <f>COUNTIF('Bus 53 and 46'!$A$7:$A$121,'Full time'!A1418)</f>
        <v>0</v>
      </c>
      <c r="I1418" s="25">
        <f>COUNTIF('Bus 53 and 46'!$B$7:$B$121,'Full time'!A1418)</f>
        <v>0</v>
      </c>
      <c r="J1418">
        <f>COUNTIF('Bus 53 and 46'!$J$7:$J$121,'Full time'!A1418)</f>
        <v>0</v>
      </c>
      <c r="K1418" s="28"/>
      <c r="L1418" s="28"/>
      <c r="M1418" s="28">
        <v>0</v>
      </c>
      <c r="N1418" s="28">
        <v>0</v>
      </c>
      <c r="O1418" s="28">
        <v>8.7773177999999993E-2</v>
      </c>
      <c r="P1418" s="28"/>
      <c r="Q1418" s="28">
        <v>0</v>
      </c>
      <c r="R1418" s="28"/>
      <c r="S1418" s="28"/>
    </row>
    <row r="1419" spans="1:19">
      <c r="A1419" s="30">
        <v>2.6388888888888889E-2</v>
      </c>
      <c r="B1419" s="27"/>
      <c r="C1419" s="27"/>
      <c r="D1419">
        <f t="shared" si="29"/>
        <v>0</v>
      </c>
      <c r="E1419" s="28"/>
      <c r="F1419" s="28"/>
      <c r="G1419">
        <f>COUNTIF('Bus 53 and 46'!$K$7:$K$121, A1419)</f>
        <v>0</v>
      </c>
      <c r="H1419">
        <f>COUNTIF('Bus 53 and 46'!$A$7:$A$121,'Full time'!A1419)</f>
        <v>0</v>
      </c>
      <c r="I1419" s="25">
        <f>COUNTIF('Bus 53 and 46'!$B$7:$B$121,'Full time'!A1419)</f>
        <v>0</v>
      </c>
      <c r="J1419">
        <f>COUNTIF('Bus 53 and 46'!$J$7:$J$121,'Full time'!A1419)</f>
        <v>0</v>
      </c>
      <c r="K1419" s="28"/>
      <c r="L1419" s="28"/>
      <c r="M1419" s="28">
        <v>0</v>
      </c>
      <c r="N1419" s="28">
        <v>0</v>
      </c>
      <c r="O1419" s="28">
        <v>8.7773177999999993E-2</v>
      </c>
      <c r="P1419" s="28"/>
      <c r="Q1419" s="28">
        <v>0</v>
      </c>
      <c r="R1419" s="28"/>
      <c r="S1419" s="28"/>
    </row>
    <row r="1420" spans="1:19">
      <c r="A1420" s="30">
        <v>2.7083333333333334E-2</v>
      </c>
      <c r="B1420" s="27"/>
      <c r="C1420" s="27"/>
      <c r="D1420">
        <f t="shared" si="29"/>
        <v>1</v>
      </c>
      <c r="E1420" s="28"/>
      <c r="F1420" s="28"/>
      <c r="G1420">
        <f>COUNTIF('Bus 53 and 46'!$K$7:$K$121, A1420)</f>
        <v>1</v>
      </c>
      <c r="H1420">
        <f>COUNTIF('Bus 53 and 46'!$A$7:$A$121,'Full time'!A1420)</f>
        <v>0</v>
      </c>
      <c r="I1420" s="25">
        <f>COUNTIF('Bus 53 and 46'!$B$7:$B$121,'Full time'!A1420)</f>
        <v>0</v>
      </c>
      <c r="J1420">
        <f>COUNTIF('Bus 53 and 46'!$J$7:$J$121,'Full time'!A1420)</f>
        <v>0</v>
      </c>
      <c r="K1420" s="28"/>
      <c r="L1420" s="28"/>
      <c r="M1420" s="28">
        <v>0</v>
      </c>
      <c r="N1420">
        <f>M1420</f>
        <v>0</v>
      </c>
      <c r="O1420" s="28">
        <v>8.7773177999999993E-2</v>
      </c>
      <c r="P1420" s="28"/>
      <c r="Q1420" s="28">
        <v>0</v>
      </c>
      <c r="R1420" s="28"/>
      <c r="S1420" s="28"/>
    </row>
    <row r="1421" spans="1:19">
      <c r="A1421" s="30">
        <v>2.7777777777777776E-2</v>
      </c>
      <c r="B1421" s="27"/>
      <c r="C1421" s="27"/>
      <c r="D1421">
        <f t="shared" si="29"/>
        <v>0</v>
      </c>
      <c r="E1421" s="28"/>
      <c r="F1421" s="28"/>
      <c r="G1421">
        <f>COUNTIF('Bus 53 and 46'!$K$7:$K$121, A1421)</f>
        <v>0</v>
      </c>
      <c r="H1421">
        <f>COUNTIF('Bus 53 and 46'!$A$7:$A$121,'Full time'!A1421)</f>
        <v>0</v>
      </c>
      <c r="I1421" s="25">
        <f>COUNTIF('Bus 53 and 46'!$B$7:$B$121,'Full time'!A1421)</f>
        <v>0</v>
      </c>
      <c r="J1421">
        <f>COUNTIF('Bus 53 and 46'!$J$7:$J$121,'Full time'!A1421)</f>
        <v>0</v>
      </c>
      <c r="K1421" s="28"/>
      <c r="L1421" s="28"/>
      <c r="M1421" s="28">
        <v>0</v>
      </c>
      <c r="N1421" s="28">
        <v>0</v>
      </c>
      <c r="O1421" s="28">
        <v>8.7773177999999993E-2</v>
      </c>
      <c r="P1421" s="28"/>
      <c r="Q1421" s="28">
        <v>0</v>
      </c>
      <c r="R1421" s="28"/>
      <c r="S1421" s="28"/>
    </row>
    <row r="1422" spans="1:19">
      <c r="A1422" s="30">
        <v>2.8472222222222222E-2</v>
      </c>
      <c r="B1422" s="27"/>
      <c r="C1422" s="27"/>
      <c r="D1422">
        <f t="shared" si="29"/>
        <v>0</v>
      </c>
      <c r="E1422" s="28"/>
      <c r="F1422" s="28"/>
      <c r="G1422">
        <f>COUNTIF('Bus 53 and 46'!$K$7:$K$121, A1422)</f>
        <v>0</v>
      </c>
      <c r="H1422">
        <f>COUNTIF('Bus 53 and 46'!$A$7:$A$121,'Full time'!A1422)</f>
        <v>0</v>
      </c>
      <c r="I1422" s="25">
        <f>COUNTIF('Bus 53 and 46'!$B$7:$B$121,'Full time'!A1422)</f>
        <v>0</v>
      </c>
      <c r="J1422">
        <f>COUNTIF('Bus 53 and 46'!$J$7:$J$121,'Full time'!A1422)</f>
        <v>0</v>
      </c>
      <c r="K1422" s="28"/>
      <c r="L1422" s="28"/>
      <c r="M1422" s="28">
        <v>0</v>
      </c>
      <c r="N1422" s="28">
        <v>0</v>
      </c>
      <c r="O1422" s="28">
        <v>8.7773177999999993E-2</v>
      </c>
      <c r="P1422" s="28"/>
      <c r="Q1422" s="28">
        <v>0</v>
      </c>
      <c r="R1422" s="28"/>
      <c r="S1422" s="28"/>
    </row>
    <row r="1423" spans="1:19">
      <c r="A1423" s="30">
        <v>2.9166666666666667E-2</v>
      </c>
      <c r="B1423" s="27"/>
      <c r="C1423" s="27"/>
      <c r="D1423">
        <f t="shared" si="29"/>
        <v>0</v>
      </c>
      <c r="E1423" s="28"/>
      <c r="F1423" s="28"/>
      <c r="G1423">
        <f>COUNTIF('Bus 53 and 46'!$K$7:$K$121, A1423)</f>
        <v>0</v>
      </c>
      <c r="H1423">
        <f>COUNTIF('Bus 53 and 46'!$A$7:$A$121,'Full time'!A1423)</f>
        <v>0</v>
      </c>
      <c r="I1423" s="25">
        <f>COUNTIF('Bus 53 and 46'!$B$7:$B$121,'Full time'!A1423)</f>
        <v>0</v>
      </c>
      <c r="J1423">
        <f>COUNTIF('Bus 53 and 46'!$J$7:$J$121,'Full time'!A1423)</f>
        <v>0</v>
      </c>
      <c r="K1423" s="28"/>
      <c r="L1423" s="28"/>
      <c r="M1423" s="28">
        <v>0</v>
      </c>
      <c r="N1423">
        <f>M1423</f>
        <v>0</v>
      </c>
      <c r="O1423" s="28">
        <v>8.7773177999999993E-2</v>
      </c>
      <c r="P1423" s="28"/>
      <c r="Q1423" s="28">
        <v>0</v>
      </c>
      <c r="R1423" s="28"/>
      <c r="S1423" s="28"/>
    </row>
    <row r="1424" spans="1:19">
      <c r="A1424" s="30">
        <v>2.9861111111111113E-2</v>
      </c>
      <c r="B1424" s="27"/>
      <c r="C1424" s="27"/>
      <c r="D1424">
        <f t="shared" si="29"/>
        <v>0</v>
      </c>
      <c r="E1424" s="28"/>
      <c r="F1424" s="28"/>
      <c r="G1424">
        <f>COUNTIF('Bus 53 and 46'!$K$7:$K$121, A1424)</f>
        <v>0</v>
      </c>
      <c r="H1424">
        <f>COUNTIF('Bus 53 and 46'!$A$7:$A$121,'Full time'!A1424)</f>
        <v>0</v>
      </c>
      <c r="I1424" s="25">
        <f>COUNTIF('Bus 53 and 46'!$B$7:$B$121,'Full time'!A1424)</f>
        <v>0</v>
      </c>
      <c r="J1424">
        <f>COUNTIF('Bus 53 and 46'!$J$7:$J$121,'Full time'!A1424)</f>
        <v>0</v>
      </c>
      <c r="K1424" s="28"/>
      <c r="L1424" s="28"/>
      <c r="M1424" s="28">
        <v>0</v>
      </c>
      <c r="N1424" s="28">
        <v>0</v>
      </c>
      <c r="O1424" s="28">
        <v>8.7773177999999993E-2</v>
      </c>
      <c r="P1424" s="28"/>
      <c r="Q1424" s="28">
        <v>0</v>
      </c>
      <c r="R1424" s="28"/>
      <c r="S1424" s="28"/>
    </row>
    <row r="1425" spans="1:19">
      <c r="A1425" s="30">
        <v>3.0555555555555555E-2</v>
      </c>
      <c r="B1425" s="27"/>
      <c r="C1425" s="27"/>
      <c r="D1425">
        <f t="shared" si="29"/>
        <v>0</v>
      </c>
      <c r="E1425" s="28"/>
      <c r="F1425" s="28"/>
      <c r="G1425">
        <f>COUNTIF('Bus 53 and 46'!$K$7:$K$121, A1425)</f>
        <v>0</v>
      </c>
      <c r="H1425">
        <f>COUNTIF('Bus 53 and 46'!$A$7:$A$121,'Full time'!A1425)</f>
        <v>0</v>
      </c>
      <c r="I1425" s="25">
        <f>COUNTIF('Bus 53 and 46'!$B$7:$B$121,'Full time'!A1425)</f>
        <v>0</v>
      </c>
      <c r="J1425">
        <f>COUNTIF('Bus 53 and 46'!$J$7:$J$121,'Full time'!A1425)</f>
        <v>0</v>
      </c>
      <c r="K1425" s="28"/>
      <c r="L1425" s="28"/>
      <c r="M1425" s="28">
        <v>0</v>
      </c>
      <c r="N1425" s="28">
        <v>0</v>
      </c>
      <c r="O1425" s="28">
        <v>8.7773177999999993E-2</v>
      </c>
      <c r="P1425" s="28"/>
      <c r="Q1425" s="28">
        <v>0</v>
      </c>
      <c r="R1425" s="28"/>
      <c r="S1425" s="28"/>
    </row>
    <row r="1426" spans="1:19">
      <c r="A1426" s="30">
        <v>3.125E-2</v>
      </c>
      <c r="B1426" s="27"/>
      <c r="C1426" s="27"/>
      <c r="D1426">
        <f t="shared" si="29"/>
        <v>0</v>
      </c>
      <c r="E1426" s="28"/>
      <c r="F1426" s="28"/>
      <c r="G1426">
        <f>COUNTIF('Bus 53 and 46'!$K$7:$K$121, A1426)</f>
        <v>0</v>
      </c>
      <c r="H1426">
        <f>COUNTIF('Bus 53 and 46'!$A$7:$A$121,'Full time'!A1426)</f>
        <v>0</v>
      </c>
      <c r="I1426" s="25">
        <f>COUNTIF('Bus 53 and 46'!$B$7:$B$121,'Full time'!A1426)</f>
        <v>0</v>
      </c>
      <c r="J1426">
        <f>COUNTIF('Bus 53 and 46'!$J$7:$J$121,'Full time'!A1426)</f>
        <v>0</v>
      </c>
      <c r="K1426" s="28"/>
      <c r="L1426" s="28"/>
      <c r="M1426" s="28">
        <v>0</v>
      </c>
      <c r="N1426" s="28">
        <v>0</v>
      </c>
      <c r="O1426" s="28">
        <v>8.7773177999999993E-2</v>
      </c>
      <c r="P1426" s="28"/>
      <c r="Q1426" s="28">
        <v>0</v>
      </c>
      <c r="R1426" s="28"/>
      <c r="S1426" s="28"/>
    </row>
    <row r="1427" spans="1:19">
      <c r="A1427" s="30">
        <v>3.1944444444444442E-2</v>
      </c>
      <c r="B1427" s="27"/>
      <c r="C1427" s="27"/>
      <c r="D1427">
        <f t="shared" si="29"/>
        <v>0</v>
      </c>
      <c r="E1427" s="28"/>
      <c r="F1427" s="28"/>
      <c r="G1427">
        <f>COUNTIF('Bus 53 and 46'!$K$7:$K$121, A1427)</f>
        <v>0</v>
      </c>
      <c r="H1427">
        <f>COUNTIF('Bus 53 and 46'!$A$7:$A$121,'Full time'!A1427)</f>
        <v>0</v>
      </c>
      <c r="I1427" s="25">
        <f>COUNTIF('Bus 53 and 46'!$B$7:$B$121,'Full time'!A1427)</f>
        <v>0</v>
      </c>
      <c r="J1427">
        <f>COUNTIF('Bus 53 and 46'!$J$7:$J$121,'Full time'!A1427)</f>
        <v>0</v>
      </c>
      <c r="K1427" s="28"/>
      <c r="L1427" s="28"/>
      <c r="M1427" s="28">
        <v>0</v>
      </c>
      <c r="N1427" s="28">
        <v>0</v>
      </c>
      <c r="O1427" s="28">
        <v>8.7773177999999993E-2</v>
      </c>
      <c r="P1427" s="28"/>
      <c r="Q1427" s="28">
        <v>0</v>
      </c>
      <c r="R1427" s="28"/>
      <c r="S1427" s="28"/>
    </row>
    <row r="1428" spans="1:19">
      <c r="A1428" s="30">
        <v>3.2638888888888891E-2</v>
      </c>
      <c r="B1428" s="27"/>
      <c r="C1428" s="27"/>
      <c r="D1428">
        <f t="shared" si="29"/>
        <v>0</v>
      </c>
      <c r="E1428" s="28"/>
      <c r="F1428" s="28"/>
      <c r="G1428">
        <f>COUNTIF('Bus 53 and 46'!$K$7:$K$121, A1428)</f>
        <v>0</v>
      </c>
      <c r="H1428">
        <f>COUNTIF('Bus 53 and 46'!$A$7:$A$121,'Full time'!A1428)</f>
        <v>0</v>
      </c>
      <c r="I1428" s="25">
        <f>COUNTIF('Bus 53 and 46'!$B$7:$B$121,'Full time'!A1428)</f>
        <v>0</v>
      </c>
      <c r="J1428">
        <f>COUNTIF('Bus 53 and 46'!$J$7:$J$121,'Full time'!A1428)</f>
        <v>0</v>
      </c>
      <c r="K1428" s="28"/>
      <c r="L1428" s="28"/>
      <c r="M1428" s="28">
        <v>0</v>
      </c>
      <c r="N1428" s="28">
        <v>0</v>
      </c>
      <c r="O1428" s="28">
        <v>8.7773177999999993E-2</v>
      </c>
      <c r="P1428" s="28"/>
      <c r="Q1428" s="28">
        <v>0</v>
      </c>
      <c r="R1428" s="28"/>
      <c r="S1428" s="28"/>
    </row>
    <row r="1429" spans="1:19">
      <c r="A1429" s="30">
        <v>3.3333333333333333E-2</v>
      </c>
      <c r="B1429" s="27"/>
      <c r="C1429" s="27"/>
      <c r="D1429">
        <f t="shared" si="29"/>
        <v>0</v>
      </c>
      <c r="E1429" s="28"/>
      <c r="F1429" s="28"/>
      <c r="G1429">
        <f>COUNTIF('Bus 53 and 46'!$K$7:$K$121, A1429)</f>
        <v>0</v>
      </c>
      <c r="H1429">
        <f>COUNTIF('Bus 53 and 46'!$A$7:$A$121,'Full time'!A1429)</f>
        <v>0</v>
      </c>
      <c r="I1429" s="25">
        <f>COUNTIF('Bus 53 and 46'!$B$7:$B$121,'Full time'!A1429)</f>
        <v>0</v>
      </c>
      <c r="J1429">
        <f>COUNTIF('Bus 53 and 46'!$J$7:$J$121,'Full time'!A1429)</f>
        <v>0</v>
      </c>
      <c r="K1429" s="28"/>
      <c r="L1429" s="28"/>
      <c r="M1429" s="28">
        <v>0</v>
      </c>
      <c r="N1429" s="28">
        <v>0</v>
      </c>
      <c r="O1429" s="28">
        <v>8.7773177999999993E-2</v>
      </c>
      <c r="P1429" s="28"/>
      <c r="Q1429" s="28">
        <v>0</v>
      </c>
      <c r="R1429" s="28"/>
      <c r="S1429" s="28"/>
    </row>
    <row r="1430" spans="1:19">
      <c r="A1430" s="30">
        <v>3.4027777777777775E-2</v>
      </c>
      <c r="B1430" s="27"/>
      <c r="C1430" s="27"/>
      <c r="D1430">
        <f t="shared" si="29"/>
        <v>0</v>
      </c>
      <c r="E1430" s="28"/>
      <c r="F1430" s="28"/>
      <c r="G1430">
        <f>COUNTIF('Bus 53 and 46'!$K$7:$K$121, A1430)</f>
        <v>0</v>
      </c>
      <c r="H1430">
        <f>COUNTIF('Bus 53 and 46'!$A$7:$A$121,'Full time'!A1430)</f>
        <v>0</v>
      </c>
      <c r="I1430" s="25">
        <f>COUNTIF('Bus 53 and 46'!$B$7:$B$121,'Full time'!A1430)</f>
        <v>0</v>
      </c>
      <c r="J1430">
        <f>COUNTIF('Bus 53 and 46'!$J$7:$J$121,'Full time'!A1430)</f>
        <v>0</v>
      </c>
      <c r="K1430" s="28"/>
      <c r="L1430" s="28"/>
      <c r="M1430" s="28">
        <v>0</v>
      </c>
      <c r="N1430" s="28">
        <v>0</v>
      </c>
      <c r="O1430" s="28">
        <v>8.7773177999999993E-2</v>
      </c>
      <c r="P1430" s="28"/>
      <c r="Q1430" s="28">
        <v>0</v>
      </c>
      <c r="R1430" s="28"/>
      <c r="S1430" s="28"/>
    </row>
    <row r="1431" spans="1:19">
      <c r="A1431" s="30">
        <v>3.4722222222222224E-2</v>
      </c>
      <c r="B1431" s="27"/>
      <c r="C1431" s="27"/>
      <c r="D1431">
        <f t="shared" si="29"/>
        <v>0</v>
      </c>
      <c r="E1431" s="28"/>
      <c r="F1431" s="28"/>
      <c r="G1431">
        <f>COUNTIF('Bus 53 and 46'!$K$7:$K$121, A1431)</f>
        <v>0</v>
      </c>
      <c r="H1431">
        <f>COUNTIF('Bus 53 and 46'!$A$7:$A$121,'Full time'!A1431)</f>
        <v>0</v>
      </c>
      <c r="I1431" s="25">
        <f>COUNTIF('Bus 53 and 46'!$B$7:$B$121,'Full time'!A1431)</f>
        <v>0</v>
      </c>
      <c r="J1431">
        <f>COUNTIF('Bus 53 and 46'!$J$7:$J$121,'Full time'!A1431)</f>
        <v>0</v>
      </c>
      <c r="K1431" s="28"/>
      <c r="L1431" s="28"/>
      <c r="M1431" s="28">
        <v>0</v>
      </c>
      <c r="N1431" s="28">
        <v>0</v>
      </c>
      <c r="O1431" s="28">
        <v>8.7773177999999993E-2</v>
      </c>
      <c r="P1431" s="28"/>
      <c r="Q1431" s="28">
        <v>0</v>
      </c>
      <c r="R1431" s="28"/>
      <c r="S1431" s="28"/>
    </row>
    <row r="1432" spans="1:19">
      <c r="A1432" s="30">
        <v>3.5416666666666666E-2</v>
      </c>
      <c r="B1432" s="27"/>
      <c r="C1432" s="27"/>
      <c r="D1432">
        <f t="shared" si="29"/>
        <v>0</v>
      </c>
      <c r="E1432" s="28"/>
      <c r="F1432" s="28"/>
      <c r="G1432">
        <f>COUNTIF('Bus 53 and 46'!$K$7:$K$121, A1432)</f>
        <v>0</v>
      </c>
      <c r="H1432">
        <f>COUNTIF('Bus 53 and 46'!$A$7:$A$121,'Full time'!A1432)</f>
        <v>0</v>
      </c>
      <c r="I1432" s="25">
        <f>COUNTIF('Bus 53 and 46'!$B$7:$B$121,'Full time'!A1432)</f>
        <v>0</v>
      </c>
      <c r="J1432">
        <f>COUNTIF('Bus 53 and 46'!$J$7:$J$121,'Full time'!A1432)</f>
        <v>0</v>
      </c>
      <c r="K1432" s="28"/>
      <c r="L1432" s="28"/>
      <c r="M1432" s="28">
        <v>0</v>
      </c>
      <c r="N1432" s="28">
        <v>0</v>
      </c>
      <c r="O1432" s="28">
        <v>8.7773177999999993E-2</v>
      </c>
      <c r="P1432" s="28"/>
      <c r="Q1432" s="28">
        <v>0</v>
      </c>
      <c r="R1432" s="28"/>
      <c r="S1432" s="28"/>
    </row>
    <row r="1433" spans="1:19">
      <c r="A1433" s="30">
        <v>3.6111111111111108E-2</v>
      </c>
      <c r="B1433" s="27"/>
      <c r="C1433" s="27"/>
      <c r="D1433">
        <f t="shared" si="29"/>
        <v>0</v>
      </c>
      <c r="E1433" s="28"/>
      <c r="F1433" s="28"/>
      <c r="G1433">
        <f>COUNTIF('Bus 53 and 46'!$K$7:$K$121, A1433)</f>
        <v>0</v>
      </c>
      <c r="H1433">
        <f>COUNTIF('Bus 53 and 46'!$A$7:$A$121,'Full time'!A1433)</f>
        <v>0</v>
      </c>
      <c r="I1433" s="25">
        <f>COUNTIF('Bus 53 and 46'!$B$7:$B$121,'Full time'!A1433)</f>
        <v>0</v>
      </c>
      <c r="J1433">
        <f>COUNTIF('Bus 53 and 46'!$J$7:$J$121,'Full time'!A1433)</f>
        <v>0</v>
      </c>
      <c r="K1433" s="28"/>
      <c r="L1433" s="28"/>
      <c r="M1433" s="28">
        <v>0</v>
      </c>
      <c r="N1433" s="28">
        <v>0</v>
      </c>
      <c r="O1433" s="28">
        <v>8.7773177999999993E-2</v>
      </c>
      <c r="P1433" s="28"/>
      <c r="Q1433" s="28">
        <v>0</v>
      </c>
      <c r="R1433" s="28"/>
      <c r="S1433" s="28"/>
    </row>
    <row r="1434" spans="1:19">
      <c r="A1434" s="30">
        <v>3.6805555555555557E-2</v>
      </c>
      <c r="B1434" s="27"/>
      <c r="C1434" s="27"/>
      <c r="D1434">
        <f t="shared" si="29"/>
        <v>0</v>
      </c>
      <c r="E1434" s="28"/>
      <c r="F1434" s="28"/>
      <c r="G1434">
        <f>COUNTIF('Bus 53 and 46'!$K$7:$K$121, A1434)</f>
        <v>0</v>
      </c>
      <c r="H1434">
        <f>COUNTIF('Bus 53 and 46'!$A$7:$A$121,'Full time'!A1434)</f>
        <v>0</v>
      </c>
      <c r="I1434" s="25">
        <f>COUNTIF('Bus 53 and 46'!$B$7:$B$121,'Full time'!A1434)</f>
        <v>0</v>
      </c>
      <c r="J1434">
        <f>COUNTIF('Bus 53 and 46'!$J$7:$J$121,'Full time'!A1434)</f>
        <v>0</v>
      </c>
      <c r="K1434" s="28"/>
      <c r="L1434" s="28"/>
      <c r="M1434" s="28">
        <v>0</v>
      </c>
      <c r="N1434" s="28">
        <v>0</v>
      </c>
      <c r="O1434" s="28">
        <v>8.7773177999999993E-2</v>
      </c>
      <c r="P1434" s="28"/>
      <c r="Q1434" s="28">
        <v>0</v>
      </c>
      <c r="R1434" s="28"/>
      <c r="S1434" s="28"/>
    </row>
    <row r="1435" spans="1:19">
      <c r="A1435" s="30">
        <v>3.7499999999999999E-2</v>
      </c>
      <c r="B1435" s="27"/>
      <c r="C1435" s="27"/>
      <c r="D1435">
        <f t="shared" si="29"/>
        <v>1</v>
      </c>
      <c r="E1435" s="28"/>
      <c r="F1435" s="28"/>
      <c r="G1435">
        <f>COUNTIF('Bus 53 and 46'!$K$7:$K$121, A1435)</f>
        <v>1</v>
      </c>
      <c r="H1435">
        <f>COUNTIF('Bus 53 and 46'!$A$7:$A$121,'Full time'!A1435)</f>
        <v>0</v>
      </c>
      <c r="I1435" s="25">
        <f>COUNTIF('Bus 53 and 46'!$B$7:$B$121,'Full time'!A1435)</f>
        <v>0</v>
      </c>
      <c r="J1435">
        <f>COUNTIF('Bus 53 and 46'!$J$7:$J$121,'Full time'!A1435)</f>
        <v>0</v>
      </c>
      <c r="K1435" s="28"/>
      <c r="L1435" s="28"/>
      <c r="M1435" s="28">
        <v>0</v>
      </c>
      <c r="N1435">
        <f>M1435</f>
        <v>0</v>
      </c>
      <c r="O1435" s="28">
        <v>8.7773177999999993E-2</v>
      </c>
      <c r="P1435" s="28"/>
      <c r="Q1435" s="28">
        <v>0</v>
      </c>
      <c r="R1435" s="28"/>
      <c r="S1435" s="28"/>
    </row>
    <row r="1436" spans="1:19">
      <c r="A1436" s="30">
        <v>3.8194444444444448E-2</v>
      </c>
      <c r="B1436" s="27"/>
      <c r="C1436" s="27"/>
      <c r="D1436">
        <f t="shared" si="29"/>
        <v>0</v>
      </c>
      <c r="E1436" s="28"/>
      <c r="F1436" s="28"/>
      <c r="G1436">
        <f>COUNTIF('Bus 53 and 46'!$K$7:$K$121, A1436)</f>
        <v>0</v>
      </c>
      <c r="H1436">
        <f>COUNTIF('Bus 53 and 46'!$A$7:$A$121,'Full time'!A1436)</f>
        <v>0</v>
      </c>
      <c r="I1436" s="25">
        <f>COUNTIF('Bus 53 and 46'!$B$7:$B$121,'Full time'!A1436)</f>
        <v>0</v>
      </c>
      <c r="J1436">
        <f>COUNTIF('Bus 53 and 46'!$J$7:$J$121,'Full time'!A1436)</f>
        <v>0</v>
      </c>
      <c r="K1436" s="28"/>
      <c r="L1436" s="28"/>
      <c r="M1436" s="28">
        <v>0</v>
      </c>
      <c r="N1436" s="28">
        <v>0</v>
      </c>
      <c r="O1436" s="28">
        <v>8.7773177999999993E-2</v>
      </c>
      <c r="P1436" s="28"/>
      <c r="Q1436" s="28">
        <v>0</v>
      </c>
      <c r="R1436" s="28"/>
      <c r="S1436" s="28"/>
    </row>
    <row r="1437" spans="1:19">
      <c r="A1437" s="30">
        <v>3.888888888888889E-2</v>
      </c>
      <c r="B1437" s="27"/>
      <c r="C1437" s="27"/>
      <c r="D1437">
        <f t="shared" si="29"/>
        <v>0</v>
      </c>
      <c r="E1437" s="28"/>
      <c r="F1437" s="28"/>
      <c r="G1437">
        <f>COUNTIF('Bus 53 and 46'!$K$7:$K$121, A1437)</f>
        <v>0</v>
      </c>
      <c r="H1437">
        <f>COUNTIF('Bus 53 and 46'!$A$7:$A$121,'Full time'!A1437)</f>
        <v>0</v>
      </c>
      <c r="I1437" s="25">
        <f>COUNTIF('Bus 53 and 46'!$B$7:$B$121,'Full time'!A1437)</f>
        <v>0</v>
      </c>
      <c r="J1437">
        <f>COUNTIF('Bus 53 and 46'!$J$7:$J$121,'Full time'!A1437)</f>
        <v>0</v>
      </c>
      <c r="K1437" s="28"/>
      <c r="L1437" s="28"/>
      <c r="M1437" s="28">
        <v>0</v>
      </c>
      <c r="N1437" s="28">
        <v>0</v>
      </c>
      <c r="O1437" s="28">
        <v>8.7773177999999993E-2</v>
      </c>
      <c r="P1437" s="28"/>
      <c r="Q1437" s="28">
        <v>0</v>
      </c>
      <c r="R1437" s="28"/>
      <c r="S1437" s="28"/>
    </row>
    <row r="1438" spans="1:19">
      <c r="A1438" s="30">
        <v>3.9583333333333331E-2</v>
      </c>
      <c r="B1438" s="27"/>
      <c r="C1438" s="27"/>
      <c r="D1438">
        <f t="shared" si="29"/>
        <v>0</v>
      </c>
      <c r="E1438" s="28"/>
      <c r="F1438" s="28"/>
      <c r="G1438">
        <f>COUNTIF('Bus 53 and 46'!$K$7:$K$121, A1438)</f>
        <v>0</v>
      </c>
      <c r="H1438">
        <f>COUNTIF('Bus 53 and 46'!$A$7:$A$121,'Full time'!A1438)</f>
        <v>0</v>
      </c>
      <c r="I1438" s="25">
        <f>COUNTIF('Bus 53 and 46'!$B$7:$B$121,'Full time'!A1438)</f>
        <v>0</v>
      </c>
      <c r="J1438">
        <f>COUNTIF('Bus 53 and 46'!$J$7:$J$121,'Full time'!A1438)</f>
        <v>0</v>
      </c>
      <c r="K1438" s="28"/>
      <c r="L1438" s="28"/>
      <c r="M1438" s="28">
        <v>0</v>
      </c>
      <c r="N1438" s="28">
        <v>0</v>
      </c>
      <c r="O1438" s="28">
        <v>8.7773177999999993E-2</v>
      </c>
      <c r="P1438" s="28"/>
      <c r="Q1438" s="28">
        <v>0</v>
      </c>
      <c r="R1438" s="28"/>
      <c r="S1438" s="28"/>
    </row>
    <row r="1439" spans="1:19">
      <c r="A1439" s="30">
        <v>4.027777777777778E-2</v>
      </c>
      <c r="B1439" s="27"/>
      <c r="C1439" s="27"/>
      <c r="D1439">
        <f t="shared" si="29"/>
        <v>0</v>
      </c>
      <c r="E1439" s="28"/>
      <c r="F1439" s="28"/>
      <c r="G1439">
        <f>COUNTIF('Bus 53 and 46'!$K$7:$K$121, A1439)</f>
        <v>0</v>
      </c>
      <c r="H1439">
        <f>COUNTIF('Bus 53 and 46'!$A$7:$A$121,'Full time'!A1439)</f>
        <v>0</v>
      </c>
      <c r="I1439" s="25">
        <f>COUNTIF('Bus 53 and 46'!$B$7:$B$121,'Full time'!A1439)</f>
        <v>0</v>
      </c>
      <c r="J1439">
        <f>COUNTIF('Bus 53 and 46'!$J$7:$J$121,'Full time'!A1439)</f>
        <v>0</v>
      </c>
      <c r="K1439" s="28"/>
      <c r="L1439" s="28"/>
      <c r="M1439" s="28">
        <v>0</v>
      </c>
      <c r="N1439" s="28">
        <v>0</v>
      </c>
      <c r="O1439" s="28">
        <v>8.7773177999999993E-2</v>
      </c>
      <c r="P1439" s="28"/>
      <c r="Q1439" s="28">
        <v>0</v>
      </c>
      <c r="R1439" s="28"/>
      <c r="S1439" s="28"/>
    </row>
    <row r="1440" spans="1:19">
      <c r="A1440" s="30">
        <v>4.0972222222222222E-2</v>
      </c>
      <c r="B1440" s="27"/>
      <c r="C1440" s="27"/>
      <c r="D1440">
        <f t="shared" si="29"/>
        <v>0</v>
      </c>
      <c r="E1440" s="28"/>
      <c r="F1440" s="28"/>
      <c r="G1440">
        <f>COUNTIF('Bus 53 and 46'!$K$7:$K$121, A1440)</f>
        <v>0</v>
      </c>
      <c r="H1440">
        <f>COUNTIF('Bus 53 and 46'!$A$7:$A$121,'Full time'!A1440)</f>
        <v>0</v>
      </c>
      <c r="I1440" s="25">
        <f>COUNTIF('Bus 53 and 46'!$B$7:$B$121,'Full time'!A1440)</f>
        <v>0</v>
      </c>
      <c r="J1440">
        <f>COUNTIF('Bus 53 and 46'!$J$7:$J$121,'Full time'!A1440)</f>
        <v>0</v>
      </c>
      <c r="K1440" s="28"/>
      <c r="L1440" s="28"/>
      <c r="M1440" s="28">
        <v>0</v>
      </c>
      <c r="N1440" s="28">
        <v>0</v>
      </c>
      <c r="O1440" s="28">
        <v>8.7773177999999993E-2</v>
      </c>
      <c r="P1440" s="28"/>
      <c r="Q1440" s="28">
        <v>0</v>
      </c>
      <c r="R1440" s="28"/>
      <c r="S1440" s="28"/>
    </row>
    <row r="1441" spans="1:19">
      <c r="A1441" s="30">
        <v>4.1666666666666664E-2</v>
      </c>
      <c r="B1441" s="27"/>
      <c r="C1441" s="27"/>
      <c r="D1441">
        <f t="shared" si="29"/>
        <v>1</v>
      </c>
      <c r="E1441" s="28"/>
      <c r="F1441" s="28"/>
      <c r="G1441">
        <f>COUNTIF('Bus 53 and 46'!$K$7:$K$121, A1441)</f>
        <v>0</v>
      </c>
      <c r="H1441">
        <f>COUNTIF('Bus 53 and 46'!$A$7:$A$121,'Full time'!A1441)</f>
        <v>0</v>
      </c>
      <c r="I1441" s="25">
        <f>COUNTIF('Bus 53 and 46'!$B$7:$B$121,'Full time'!A1441)</f>
        <v>0</v>
      </c>
      <c r="J1441">
        <f>COUNTIF('Bus 53 and 46'!$J$7:$J$121,'Full time'!A1441)</f>
        <v>0</v>
      </c>
      <c r="K1441" s="28"/>
      <c r="L1441" s="28"/>
      <c r="M1441" s="28">
        <v>1</v>
      </c>
      <c r="N1441">
        <f>M1441</f>
        <v>1</v>
      </c>
      <c r="O1441" s="28">
        <v>8.2769808E-2</v>
      </c>
      <c r="P1441" s="28"/>
      <c r="Q1441" s="28">
        <v>0</v>
      </c>
      <c r="R1441" s="28"/>
      <c r="S1441" s="28"/>
    </row>
  </sheetData>
  <autoFilter ref="D1:D144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Brussels</vt:lpstr>
      <vt:lpstr>Bus 53 and 46</vt:lpstr>
      <vt:lpstr>Trips</vt:lpstr>
      <vt:lpstr>Events only</vt:lpstr>
      <vt:lpstr>Pre-Parameter</vt:lpstr>
      <vt:lpstr>Parameter</vt:lpstr>
      <vt:lpstr>Electricity_prices DA 2023</vt:lpstr>
      <vt:lpstr>Peak Power</vt:lpstr>
      <vt:lpstr>Brussels - avg over full year</vt:lpstr>
      <vt:lpstr>Winter</vt:lpstr>
      <vt:lpstr>Spring</vt:lpstr>
      <vt:lpstr>Summer</vt:lpstr>
      <vt:lpstr>Autumn</vt:lpstr>
      <vt:lpstr>Full 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Penelope Hertoghe</dc:creator>
  <cp:keywords/>
  <dc:description/>
  <cp:lastModifiedBy>Tai-Yu Ma</cp:lastModifiedBy>
  <cp:revision/>
  <dcterms:created xsi:type="dcterms:W3CDTF">2025-02-27T08:54:19Z</dcterms:created>
  <dcterms:modified xsi:type="dcterms:W3CDTF">2026-01-17T16:53:47Z</dcterms:modified>
  <cp:category/>
  <cp:contentStatus/>
</cp:coreProperties>
</file>